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Data_Formulas" sheetId="3" state="visible" r:id="rId3"/>
    <sheet xmlns:r="http://schemas.openxmlformats.org/officeDocument/2006/relationships" name="Data_Values_Sample" sheetId="4" state="visible" r:id="rId4"/>
    <sheet xmlns:r="http://schemas.openxmlformats.org/officeDocument/2006/relationships" name="Field_Map" sheetId="5" state="visible" r:id="rId5"/>
    <sheet xmlns:r="http://schemas.openxmlformats.org/officeDocument/2006/relationships" name="Test_Scenario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'Settings'!$A$1:$C$10</definedName>
    <definedName name="_xlnm._FilterDatabase" localSheetId="2" hidden="1">'Data_Formulas'!$A$1:$AE$5001</definedName>
    <definedName name="_xlnm._FilterDatabase" localSheetId="3" hidden="1">'Data_Values_Sample'!$A$1:$AE$1001</definedName>
    <definedName name="_xlnm._FilterDatabase" localSheetId="4" hidden="1">'Field_Map'!$A$1:$D$20</definedName>
    <definedName name="_xlnm._FilterDatabase" localSheetId="5" hidden="1">'Test_Scenarios'!$A$1:$G$8</definedName>
    <definedName name="_xlnm._FilterDatabase" localSheetId="6" hidden="1">'Sources'!$A$1:$B$4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293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9EA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ivotStressDataFormulas" displayName="PivotStressDataFormulas" ref="A1:AE5001" headerRowCount="1">
  <autoFilter ref="A1:AE5001"/>
  <tableColumns count="31">
    <tableColumn id="1" name="row_id"/>
    <tableColumn id="2" name="scenario_group"/>
    <tableColumn id="3" name="order_id"/>
    <tableColumn id="4" name="order_line_id"/>
    <tableColumn id="5" name="order_date_seq"/>
    <tableColumn id="6" name="period_date"/>
    <tableColumn id="7" name="year"/>
    <tableColumn id="8" name="quarter"/>
    <tableColumn id="9" name="month_num"/>
    <tableColumn id="10" name="month_name"/>
    <tableColumn id="11" name="day_of_month"/>
    <tableColumn id="12" name="federal_district"/>
    <tableColumn id="13" name="region"/>
    <tableColumn id="14" name="city"/>
    <tableColumn id="15" name="organization_group"/>
    <tableColumn id="16" name="organization"/>
    <tableColumn id="17" name="department"/>
    <tableColumn id="18" name="product_group"/>
    <tableColumn id="19" name="category"/>
    <tableColumn id="20" name="subcategory"/>
    <tableColumn id="21" name="sku"/>
    <tableColumn id="22" name="client_segment"/>
    <tableColumn id="23" name="client_name"/>
    <tableColumn id="24" name="channel"/>
    <tableColumn id="25" name="amount"/>
    <tableColumn id="26" name="quantity"/>
    <tableColumn id="27" name="margin"/>
    <tableColumn id="28" name="is_skewed_branch"/>
    <tableColumn id="29" name="branch_key"/>
    <tableColumn id="30" name="line_count"/>
    <tableColumn id="31" name="data_volume_buck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ivotStressDataValuesSample" displayName="PivotStressDataValuesSample" ref="A1:AE1001" headerRowCount="1">
  <autoFilter ref="A1:AE1001"/>
  <tableColumns count="31">
    <tableColumn id="1" name="row_id"/>
    <tableColumn id="2" name="scenario_group"/>
    <tableColumn id="3" name="order_id"/>
    <tableColumn id="4" name="order_line_id"/>
    <tableColumn id="5" name="order_date_seq"/>
    <tableColumn id="6" name="period_date"/>
    <tableColumn id="7" name="year"/>
    <tableColumn id="8" name="quarter"/>
    <tableColumn id="9" name="month_num"/>
    <tableColumn id="10" name="month_name"/>
    <tableColumn id="11" name="day_of_month"/>
    <tableColumn id="12" name="federal_district"/>
    <tableColumn id="13" name="region"/>
    <tableColumn id="14" name="city"/>
    <tableColumn id="15" name="organization_group"/>
    <tableColumn id="16" name="organization"/>
    <tableColumn id="17" name="department"/>
    <tableColumn id="18" name="product_group"/>
    <tableColumn id="19" name="category"/>
    <tableColumn id="20" name="subcategory"/>
    <tableColumn id="21" name="sku"/>
    <tableColumn id="22" name="client_segment"/>
    <tableColumn id="23" name="client_name"/>
    <tableColumn id="24" name="channel"/>
    <tableColumn id="25" name="amount"/>
    <tableColumn id="26" name="quantity"/>
    <tableColumn id="27" name="margin"/>
    <tableColumn id="28" name="is_skewed_branch"/>
    <tableColumn id="29" name="branch_key"/>
    <tableColumn id="30" name="line_count"/>
    <tableColumn id="31" name="data_volume_bucke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Сводная таблица: нагрузочный Excel-датасет для проверки больших данных</t>
        </is>
      </c>
      <c r="B1" s="2" t="n"/>
    </row>
    <row r="2">
      <c r="A2" s="2" t="inlineStr"/>
      <c r="B2" s="2" t="n"/>
    </row>
    <row r="3">
      <c r="A3" s="3" t="inlineStr">
        <is>
          <t>Назначение</t>
        </is>
      </c>
      <c r="B3" s="2" t="inlineStr">
        <is>
          <t>Файл предназначен для создания тестового датасета под сводную таблицу Modus BI: глубокие иерархии строк, горизонтальная иерархия колонок, перекошенная крупная ветка, проверка пагинации, кэша и функции «Развернуть до уровня N».</t>
        </is>
      </c>
    </row>
    <row r="4">
      <c r="A4" s="3" t="inlineStr">
        <is>
          <t>Как использовать</t>
        </is>
      </c>
      <c r="B4" s="2" t="inlineStr">
        <is>
          <t>Лист Data_Formulas уже содержит формулы на 5000 строк. Для теста 10 000 / 100 000 строк протяните формулы вниз. После протягивания пересчитайте файл и сохраните перед импортом в портал.</t>
        </is>
      </c>
    </row>
    <row r="5">
      <c r="A5" s="3" t="inlineStr">
        <is>
          <t>Почему формулы</t>
        </is>
      </c>
      <c r="B5" s="2" t="inlineStr">
        <is>
          <t>Чтобы не хранить в файле сотни тысяч строк значений. При протягивании автоматически создаются новые города, SKU, клиенты, даты, суммы и сценарии объёма.</t>
        </is>
      </c>
    </row>
    <row r="6">
      <c r="A6" s="3" t="inlineStr">
        <is>
          <t>Важное замечание</t>
        </is>
      </c>
      <c r="B6" s="2" t="inlineStr">
        <is>
          <t>Если импортёр портала не вычисляет Excel-формулы самостоятельно, откройте файл в Excel/LibreOffice, дождитесь пересчёта и сохраните. При необходимости скопируйте Data_Formulas и вставьте как значения.</t>
        </is>
      </c>
    </row>
    <row r="7">
      <c r="A7" s="3" t="inlineStr">
        <is>
          <t>Главный тестовый сценарий</t>
        </is>
      </c>
      <c r="B7" s="2" t="inlineStr">
        <is>
          <t>Одна крупная ветка product_group/category/subcategory занимает много листовых строк и должна корректно разрываться между страницами с дублированием родительских заголовков.</t>
        </is>
      </c>
    </row>
    <row r="8">
      <c r="A8" s="3" t="inlineStr">
        <is>
          <t>Готовая выборка</t>
        </is>
      </c>
      <c r="B8" s="2" t="inlineStr">
        <is>
          <t>Лист Data_Values_Sample содержит 1000 уже рассчитанных строк как пример/быстрая проверка. Для нагрузочного теста используйте Data_Formulas и протягивайте формулы.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0" customWidth="1" min="3" max="3"/>
  </cols>
  <sheetData>
    <row r="1">
      <c r="A1" s="4" t="inlineStr">
        <is>
          <t>Параметр</t>
        </is>
      </c>
      <c r="B1" s="4" t="inlineStr">
        <is>
          <t>Значение</t>
        </is>
      </c>
      <c r="C1" s="4" t="inlineStr">
        <is>
          <t>Комментарий</t>
        </is>
      </c>
    </row>
    <row r="2">
      <c r="A2" s="2" t="inlineStr">
        <is>
          <t>start_date</t>
        </is>
      </c>
      <c r="B2" s="5" t="n">
        <v>45292</v>
      </c>
      <c r="C2" s="2" t="inlineStr">
        <is>
          <t>Базовая дата. order_date_seq растёт на 1 день в каждой строке.</t>
        </is>
      </c>
    </row>
    <row r="3">
      <c r="A3" s="2" t="inlineStr">
        <is>
          <t>formula_rows_in_file</t>
        </is>
      </c>
      <c r="B3" s="2" t="n">
        <v>5000</v>
      </c>
      <c r="C3" s="2" t="inlineStr">
        <is>
          <t>Сколько строк формул уже подготовлено в Data_Formulas.</t>
        </is>
      </c>
    </row>
    <row r="4">
      <c r="A4" s="2" t="inlineStr">
        <is>
          <t>small_control_threshold</t>
        </is>
      </c>
      <c r="B4" s="2" t="n">
        <v>100</v>
      </c>
      <c r="C4" s="2" t="inlineStr">
        <is>
          <t>Первые 100 строк — контрольный малый сценарий.</t>
        </is>
      </c>
    </row>
    <row r="5">
      <c r="A5" s="2" t="inlineStr">
        <is>
          <t>medium_10k_threshold</t>
        </is>
      </c>
      <c r="B5" s="2" t="n">
        <v>10000</v>
      </c>
      <c r="C5" s="2" t="inlineStr">
        <is>
          <t>До 10 000 строк — средний сценарий.</t>
        </is>
      </c>
    </row>
    <row r="6">
      <c r="A6" s="2" t="inlineStr">
        <is>
          <t>large_100k_threshold</t>
        </is>
      </c>
      <c r="B6" s="2" t="n">
        <v>100000</v>
      </c>
      <c r="C6" s="2" t="inlineStr">
        <is>
          <t>До 100 000 строк — крупный сценарий.</t>
        </is>
      </c>
    </row>
    <row r="7">
      <c r="A7" s="2" t="inlineStr">
        <is>
          <t>period_cycle_days</t>
        </is>
      </c>
      <c r="B7" s="2" t="n">
        <v>1096</v>
      </c>
      <c r="C7" s="2" t="inlineStr">
        <is>
          <t>Периодическая дата для колонок year/quarter/month/day: примерно 3 года.</t>
        </is>
      </c>
    </row>
    <row r="8">
      <c r="A8" s="2" t="inlineStr">
        <is>
          <t>skewed_branch_ratio</t>
        </is>
      </c>
      <c r="B8" s="2" t="inlineStr">
        <is>
          <t>≈70%</t>
        </is>
      </c>
      <c r="C8" s="2" t="inlineStr">
        <is>
          <t>Около 70% строк попадают в одну крупную ветку.</t>
        </is>
      </c>
    </row>
    <row r="9">
      <c r="A9" s="2" t="inlineStr">
        <is>
          <t>recommended_page_sizes</t>
        </is>
      </c>
      <c r="B9" s="2" t="inlineStr">
        <is>
          <t>10; 50; 100; 500; 1000</t>
        </is>
      </c>
      <c r="C9" s="2" t="inlineStr">
        <is>
          <t>Размеры страниц для проверки структурной пагинации.</t>
        </is>
      </c>
    </row>
    <row r="10">
      <c r="A10" s="2" t="inlineStr">
        <is>
          <t>recommended_extend_to</t>
        </is>
      </c>
      <c r="B10" s="2" t="n">
        <v>100000</v>
      </c>
      <c r="C10" s="2" t="inlineStr">
        <is>
          <t>Целевой объём для основной оценки производительности.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24" customWidth="1" min="13" max="13"/>
    <col width="20" customWidth="1" min="14" max="14"/>
    <col width="24" customWidth="1" min="15" max="15"/>
    <col width="24" customWidth="1" min="16" max="16"/>
    <col width="18" customWidth="1" min="17" max="17"/>
    <col width="22" customWidth="1" min="18" max="18"/>
    <col width="24" customWidth="1" min="19" max="19"/>
    <col width="26" customWidth="1" min="20" max="20"/>
    <col width="18" customWidth="1" min="21" max="21"/>
    <col width="18" customWidth="1" min="22" max="22"/>
    <col width="18" customWidth="1" min="23" max="23"/>
    <col width="16" customWidth="1" min="24" max="24"/>
    <col width="14" customWidth="1" min="25" max="25"/>
    <col width="12" customWidth="1" min="26" max="26"/>
    <col width="12" customWidth="1" min="27" max="27"/>
    <col width="18" customWidth="1" min="28" max="28"/>
    <col width="44" customWidth="1" min="29" max="29"/>
    <col width="12" customWidth="1" min="30" max="30"/>
    <col width="18" customWidth="1" min="31" max="31"/>
  </cols>
  <sheetData>
    <row r="1">
      <c r="A1" s="6" t="inlineStr">
        <is>
          <t>row_id</t>
        </is>
      </c>
      <c r="B1" s="6" t="inlineStr">
        <is>
          <t>scenario_group</t>
        </is>
      </c>
      <c r="C1" s="6" t="inlineStr">
        <is>
          <t>order_id</t>
        </is>
      </c>
      <c r="D1" s="6" t="inlineStr">
        <is>
          <t>order_line_id</t>
        </is>
      </c>
      <c r="E1" s="6" t="inlineStr">
        <is>
          <t>order_date_seq</t>
        </is>
      </c>
      <c r="F1" s="6" t="inlineStr">
        <is>
          <t>period_date</t>
        </is>
      </c>
      <c r="G1" s="6" t="inlineStr">
        <is>
          <t>year</t>
        </is>
      </c>
      <c r="H1" s="6" t="inlineStr">
        <is>
          <t>quarter</t>
        </is>
      </c>
      <c r="I1" s="6" t="inlineStr">
        <is>
          <t>month_num</t>
        </is>
      </c>
      <c r="J1" s="6" t="inlineStr">
        <is>
          <t>month_name</t>
        </is>
      </c>
      <c r="K1" s="6" t="inlineStr">
        <is>
          <t>day_of_month</t>
        </is>
      </c>
      <c r="L1" s="6" t="inlineStr">
        <is>
          <t>federal_district</t>
        </is>
      </c>
      <c r="M1" s="6" t="inlineStr">
        <is>
          <t>region</t>
        </is>
      </c>
      <c r="N1" s="6" t="inlineStr">
        <is>
          <t>city</t>
        </is>
      </c>
      <c r="O1" s="6" t="inlineStr">
        <is>
          <t>organization_group</t>
        </is>
      </c>
      <c r="P1" s="6" t="inlineStr">
        <is>
          <t>organization</t>
        </is>
      </c>
      <c r="Q1" s="6" t="inlineStr">
        <is>
          <t>department</t>
        </is>
      </c>
      <c r="R1" s="6" t="inlineStr">
        <is>
          <t>product_group</t>
        </is>
      </c>
      <c r="S1" s="6" t="inlineStr">
        <is>
          <t>category</t>
        </is>
      </c>
      <c r="T1" s="6" t="inlineStr">
        <is>
          <t>subcategory</t>
        </is>
      </c>
      <c r="U1" s="6" t="inlineStr">
        <is>
          <t>sku</t>
        </is>
      </c>
      <c r="V1" s="6" t="inlineStr">
        <is>
          <t>client_segment</t>
        </is>
      </c>
      <c r="W1" s="6" t="inlineStr">
        <is>
          <t>client_name</t>
        </is>
      </c>
      <c r="X1" s="6" t="inlineStr">
        <is>
          <t>channel</t>
        </is>
      </c>
      <c r="Y1" s="6" t="inlineStr">
        <is>
          <t>amount</t>
        </is>
      </c>
      <c r="Z1" s="6" t="inlineStr">
        <is>
          <t>quantity</t>
        </is>
      </c>
      <c r="AA1" s="6" t="inlineStr">
        <is>
          <t>margin</t>
        </is>
      </c>
      <c r="AB1" s="6" t="inlineStr">
        <is>
          <t>is_skewed_branch</t>
        </is>
      </c>
      <c r="AC1" s="6" t="inlineStr">
        <is>
          <t>branch_key</t>
        </is>
      </c>
      <c r="AD1" s="6" t="inlineStr">
        <is>
          <t>line_count</t>
        </is>
      </c>
      <c r="AE1" s="6" t="inlineStr">
        <is>
          <t>data_volume_bucket</t>
        </is>
      </c>
    </row>
    <row r="2">
      <c r="A2">
        <f>ROW()-1</f>
        <v/>
      </c>
      <c r="B2">
        <f>IF($A2&lt;=Settings!$B$4,"small_control",IF($A2&lt;=Settings!$B$5,"medium_10k",IF($A2&lt;=Settings!$B$6,"large_100k","extreme_1m")))</f>
        <v/>
      </c>
      <c r="C2">
        <f>"ORD-"&amp;TEXT(QUOTIENT($A2-1,3)+1,"0000000")</f>
        <v/>
      </c>
      <c r="D2">
        <f>"LINE-"&amp;TEXT($A2,"0000000")</f>
        <v/>
      </c>
      <c r="E2" s="7">
        <f>Settings!$B$2+$A2-1</f>
        <v/>
      </c>
      <c r="F2" s="7">
        <f>Settings!$B$2+MOD($A2-1,Settings!$B$7)</f>
        <v/>
      </c>
      <c r="G2">
        <f>YEAR($F2)</f>
        <v/>
      </c>
      <c r="H2">
        <f>"Q"&amp;ROUNDUP(MONTH($F2)/3,0)</f>
        <v/>
      </c>
      <c r="I2">
        <f>MONTH($F2)</f>
        <v/>
      </c>
      <c r="J2">
        <f>CHOOSE(MONTH($F2),"Январь","Февраль","Март","Апрель","Май","Июнь","Июль","Август","Сентябрь","Октябрь","Ноябрь","Декабрь")</f>
        <v/>
      </c>
      <c r="K2">
        <f>DAY($F2)</f>
        <v/>
      </c>
      <c r="L2">
        <f>IF(MOD($A2,10)&lt;7,"ФО_01_Крупный","ФО_"&amp;TEXT(MOD($A2,8)+1,"00"))</f>
        <v/>
      </c>
      <c r="M2">
        <f>IF($AB2="Да","Регион_001_Крупный","Регион_"&amp;TEXT(MOD(QUOTIENT($A2-1,20),180)+1,"000"))</f>
        <v/>
      </c>
      <c r="N2">
        <f>IF($AB2="Да","Город_"&amp;TEXT(MOD($A2-1,250)+1,"0000"),"Город_"&amp;TEXT(MOD($A2-1,3000)+1,"0000"))</f>
        <v/>
      </c>
      <c r="O2">
        <f>IF($AB2="Да","Холдинг_Крупный","Холдинг_"&amp;TEXT(MOD(QUOTIENT($A2-1,10000),20)+1,"00"))</f>
        <v/>
      </c>
      <c r="P2">
        <f>IF($AB2="Да","Организация_Крупная","Организация_"&amp;TEXT(MOD(QUOTIENT($A2-1,500),600)+1,"000"))</f>
        <v/>
      </c>
      <c r="Q2">
        <f>"Отдел_"&amp;TEXT(MOD(QUOTIENT($A2-1,50),100)+1,"000")</f>
        <v/>
      </c>
      <c r="R2">
        <f>IF($AB2="Да","Группа_Крупная","Группа_"&amp;TEXT(MOD(QUOTIENT($A2-1,5000),30)+1,"00"))</f>
        <v/>
      </c>
      <c r="S2">
        <f>IF($AB2="Да","Категория_Крупная","Категория_"&amp;TEXT(MOD(QUOTIENT($A2-1,500),120)+1,"000"))</f>
        <v/>
      </c>
      <c r="T2">
        <f>IF($AB2="Да","Подкатегория_Крупная","Подкатегория_"&amp;TEXT(MOD(QUOTIENT($A2-1,50),300)+1,"000"))</f>
        <v/>
      </c>
      <c r="U2">
        <f>"SKU_"&amp;TEXT($A2,"0000000")</f>
        <v/>
      </c>
      <c r="V2">
        <f>CHOOSE(MOD($A2-1,4)+1,"Enterprise","SMB","Госсектор","Розница")</f>
        <v/>
      </c>
      <c r="W2">
        <f>"Клиент_"&amp;TEXT(MOD($A2-1,20000)+1,"00000")</f>
        <v/>
      </c>
      <c r="X2">
        <f>CHOOSE(MOD($A2-1,5)+1,"Портал","API","Импорт","Ручной ввод","Интеграция")</f>
        <v/>
      </c>
      <c r="Y2" s="8">
        <f>ROUND(1000+MOD($A2*37,90000)+IF($AB2="Да",5000,0),2)</f>
        <v/>
      </c>
      <c r="Z2">
        <f>1+MOD($A2,20)</f>
        <v/>
      </c>
      <c r="AA2" s="8">
        <f>ROUND($Y2*(0.08+MOD($A2,17)/100),2)</f>
        <v/>
      </c>
      <c r="AB2">
        <f>IF(MOD($A2,10)&lt;7,"Да","Нет")</f>
        <v/>
      </c>
      <c r="AC2">
        <f>$R2&amp;" / "&amp;$S2&amp;" / "&amp;$T2</f>
        <v/>
      </c>
      <c r="AD2">
        <f>1</f>
        <v/>
      </c>
      <c r="AE2">
        <f>IF($A2&lt;=Settings!$B$4,"до 100",IF($A2&lt;=Settings!$B$5,"до 10 000",IF($A2&lt;=Settings!$B$6,"до 100 000","100 000+")))</f>
        <v/>
      </c>
    </row>
    <row r="3">
      <c r="A3">
        <f>ROW()-1</f>
        <v/>
      </c>
      <c r="B3">
        <f>IF($A3&lt;=Settings!$B$4,"small_control",IF($A3&lt;=Settings!$B$5,"medium_10k",IF($A3&lt;=Settings!$B$6,"large_100k","extreme_1m")))</f>
        <v/>
      </c>
      <c r="C3">
        <f>"ORD-"&amp;TEXT(QUOTIENT($A3-1,3)+1,"0000000")</f>
        <v/>
      </c>
      <c r="D3">
        <f>"LINE-"&amp;TEXT($A3,"0000000")</f>
        <v/>
      </c>
      <c r="E3" s="7">
        <f>Settings!$B$2+$A3-1</f>
        <v/>
      </c>
      <c r="F3" s="7">
        <f>Settings!$B$2+MOD($A3-1,Settings!$B$7)</f>
        <v/>
      </c>
      <c r="G3">
        <f>YEAR($F3)</f>
        <v/>
      </c>
      <c r="H3">
        <f>"Q"&amp;ROUNDUP(MONTH($F3)/3,0)</f>
        <v/>
      </c>
      <c r="I3">
        <f>MONTH($F3)</f>
        <v/>
      </c>
      <c r="J3">
        <f>CHOOSE(MONTH($F3),"Январь","Февраль","Март","Апрель","Май","Июнь","Июль","Август","Сентябрь","Октябрь","Ноябрь","Декабрь")</f>
        <v/>
      </c>
      <c r="K3">
        <f>DAY($F3)</f>
        <v/>
      </c>
      <c r="L3">
        <f>IF(MOD($A3,10)&lt;7,"ФО_01_Крупный","ФО_"&amp;TEXT(MOD($A3,8)+1,"00"))</f>
        <v/>
      </c>
      <c r="M3">
        <f>IF($AB3="Да","Регион_001_Крупный","Регион_"&amp;TEXT(MOD(QUOTIENT($A3-1,20),180)+1,"000"))</f>
        <v/>
      </c>
      <c r="N3">
        <f>IF($AB3="Да","Город_"&amp;TEXT(MOD($A3-1,250)+1,"0000"),"Город_"&amp;TEXT(MOD($A3-1,3000)+1,"0000"))</f>
        <v/>
      </c>
      <c r="O3">
        <f>IF($AB3="Да","Холдинг_Крупный","Холдинг_"&amp;TEXT(MOD(QUOTIENT($A3-1,10000),20)+1,"00"))</f>
        <v/>
      </c>
      <c r="P3">
        <f>IF($AB3="Да","Организация_Крупная","Организация_"&amp;TEXT(MOD(QUOTIENT($A3-1,500),600)+1,"000"))</f>
        <v/>
      </c>
      <c r="Q3">
        <f>"Отдел_"&amp;TEXT(MOD(QUOTIENT($A3-1,50),100)+1,"000")</f>
        <v/>
      </c>
      <c r="R3">
        <f>IF($AB3="Да","Группа_Крупная","Группа_"&amp;TEXT(MOD(QUOTIENT($A3-1,5000),30)+1,"00"))</f>
        <v/>
      </c>
      <c r="S3">
        <f>IF($AB3="Да","Категория_Крупная","Категория_"&amp;TEXT(MOD(QUOTIENT($A3-1,500),120)+1,"000"))</f>
        <v/>
      </c>
      <c r="T3">
        <f>IF($AB3="Да","Подкатегория_Крупная","Подкатегория_"&amp;TEXT(MOD(QUOTIENT($A3-1,50),300)+1,"000"))</f>
        <v/>
      </c>
      <c r="U3">
        <f>"SKU_"&amp;TEXT($A3,"0000000")</f>
        <v/>
      </c>
      <c r="V3">
        <f>CHOOSE(MOD($A3-1,4)+1,"Enterprise","SMB","Госсектор","Розница")</f>
        <v/>
      </c>
      <c r="W3">
        <f>"Клиент_"&amp;TEXT(MOD($A3-1,20000)+1,"00000")</f>
        <v/>
      </c>
      <c r="X3">
        <f>CHOOSE(MOD($A3-1,5)+1,"Портал","API","Импорт","Ручной ввод","Интеграция")</f>
        <v/>
      </c>
      <c r="Y3" s="8">
        <f>ROUND(1000+MOD($A3*37,90000)+IF($AB3="Да",5000,0),2)</f>
        <v/>
      </c>
      <c r="Z3">
        <f>1+MOD($A3,20)</f>
        <v/>
      </c>
      <c r="AA3" s="8">
        <f>ROUND($Y3*(0.08+MOD($A3,17)/100),2)</f>
        <v/>
      </c>
      <c r="AB3">
        <f>IF(MOD($A3,10)&lt;7,"Да","Нет")</f>
        <v/>
      </c>
      <c r="AC3">
        <f>$R3&amp;" / "&amp;$S3&amp;" / "&amp;$T3</f>
        <v/>
      </c>
      <c r="AD3">
        <f>1</f>
        <v/>
      </c>
      <c r="AE3">
        <f>IF($A3&lt;=Settings!$B$4,"до 100",IF($A3&lt;=Settings!$B$5,"до 10 000",IF($A3&lt;=Settings!$B$6,"до 100 000","100 000+")))</f>
        <v/>
      </c>
    </row>
    <row r="4">
      <c r="A4">
        <f>ROW()-1</f>
        <v/>
      </c>
      <c r="B4">
        <f>IF($A4&lt;=Settings!$B$4,"small_control",IF($A4&lt;=Settings!$B$5,"medium_10k",IF($A4&lt;=Settings!$B$6,"large_100k","extreme_1m")))</f>
        <v/>
      </c>
      <c r="C4">
        <f>"ORD-"&amp;TEXT(QUOTIENT($A4-1,3)+1,"0000000")</f>
        <v/>
      </c>
      <c r="D4">
        <f>"LINE-"&amp;TEXT($A4,"0000000")</f>
        <v/>
      </c>
      <c r="E4" s="7">
        <f>Settings!$B$2+$A4-1</f>
        <v/>
      </c>
      <c r="F4" s="7">
        <f>Settings!$B$2+MOD($A4-1,Settings!$B$7)</f>
        <v/>
      </c>
      <c r="G4">
        <f>YEAR($F4)</f>
        <v/>
      </c>
      <c r="H4">
        <f>"Q"&amp;ROUNDUP(MONTH($F4)/3,0)</f>
        <v/>
      </c>
      <c r="I4">
        <f>MONTH($F4)</f>
        <v/>
      </c>
      <c r="J4">
        <f>CHOOSE(MONTH($F4),"Январь","Февраль","Март","Апрель","Май","Июнь","Июль","Август","Сентябрь","Октябрь","Ноябрь","Декабрь")</f>
        <v/>
      </c>
      <c r="K4">
        <f>DAY($F4)</f>
        <v/>
      </c>
      <c r="L4">
        <f>IF(MOD($A4,10)&lt;7,"ФО_01_Крупный","ФО_"&amp;TEXT(MOD($A4,8)+1,"00"))</f>
        <v/>
      </c>
      <c r="M4">
        <f>IF($AB4="Да","Регион_001_Крупный","Регион_"&amp;TEXT(MOD(QUOTIENT($A4-1,20),180)+1,"000"))</f>
        <v/>
      </c>
      <c r="N4">
        <f>IF($AB4="Да","Город_"&amp;TEXT(MOD($A4-1,250)+1,"0000"),"Город_"&amp;TEXT(MOD($A4-1,3000)+1,"0000"))</f>
        <v/>
      </c>
      <c r="O4">
        <f>IF($AB4="Да","Холдинг_Крупный","Холдинг_"&amp;TEXT(MOD(QUOTIENT($A4-1,10000),20)+1,"00"))</f>
        <v/>
      </c>
      <c r="P4">
        <f>IF($AB4="Да","Организация_Крупная","Организация_"&amp;TEXT(MOD(QUOTIENT($A4-1,500),600)+1,"000"))</f>
        <v/>
      </c>
      <c r="Q4">
        <f>"Отдел_"&amp;TEXT(MOD(QUOTIENT($A4-1,50),100)+1,"000")</f>
        <v/>
      </c>
      <c r="R4">
        <f>IF($AB4="Да","Группа_Крупная","Группа_"&amp;TEXT(MOD(QUOTIENT($A4-1,5000),30)+1,"00"))</f>
        <v/>
      </c>
      <c r="S4">
        <f>IF($AB4="Да","Категория_Крупная","Категория_"&amp;TEXT(MOD(QUOTIENT($A4-1,500),120)+1,"000"))</f>
        <v/>
      </c>
      <c r="T4">
        <f>IF($AB4="Да","Подкатегория_Крупная","Подкатегория_"&amp;TEXT(MOD(QUOTIENT($A4-1,50),300)+1,"000"))</f>
        <v/>
      </c>
      <c r="U4">
        <f>"SKU_"&amp;TEXT($A4,"0000000")</f>
        <v/>
      </c>
      <c r="V4">
        <f>CHOOSE(MOD($A4-1,4)+1,"Enterprise","SMB","Госсектор","Розница")</f>
        <v/>
      </c>
      <c r="W4">
        <f>"Клиент_"&amp;TEXT(MOD($A4-1,20000)+1,"00000")</f>
        <v/>
      </c>
      <c r="X4">
        <f>CHOOSE(MOD($A4-1,5)+1,"Портал","API","Импорт","Ручной ввод","Интеграция")</f>
        <v/>
      </c>
      <c r="Y4" s="8">
        <f>ROUND(1000+MOD($A4*37,90000)+IF($AB4="Да",5000,0),2)</f>
        <v/>
      </c>
      <c r="Z4">
        <f>1+MOD($A4,20)</f>
        <v/>
      </c>
      <c r="AA4" s="8">
        <f>ROUND($Y4*(0.08+MOD($A4,17)/100),2)</f>
        <v/>
      </c>
      <c r="AB4">
        <f>IF(MOD($A4,10)&lt;7,"Да","Нет")</f>
        <v/>
      </c>
      <c r="AC4">
        <f>$R4&amp;" / "&amp;$S4&amp;" / "&amp;$T4</f>
        <v/>
      </c>
      <c r="AD4">
        <f>1</f>
        <v/>
      </c>
      <c r="AE4">
        <f>IF($A4&lt;=Settings!$B$4,"до 100",IF($A4&lt;=Settings!$B$5,"до 10 000",IF($A4&lt;=Settings!$B$6,"до 100 000","100 000+")))</f>
        <v/>
      </c>
    </row>
    <row r="5">
      <c r="A5">
        <f>ROW()-1</f>
        <v/>
      </c>
      <c r="B5">
        <f>IF($A5&lt;=Settings!$B$4,"small_control",IF($A5&lt;=Settings!$B$5,"medium_10k",IF($A5&lt;=Settings!$B$6,"large_100k","extreme_1m")))</f>
        <v/>
      </c>
      <c r="C5">
        <f>"ORD-"&amp;TEXT(QUOTIENT($A5-1,3)+1,"0000000")</f>
        <v/>
      </c>
      <c r="D5">
        <f>"LINE-"&amp;TEXT($A5,"0000000")</f>
        <v/>
      </c>
      <c r="E5" s="7">
        <f>Settings!$B$2+$A5-1</f>
        <v/>
      </c>
      <c r="F5" s="7">
        <f>Settings!$B$2+MOD($A5-1,Settings!$B$7)</f>
        <v/>
      </c>
      <c r="G5">
        <f>YEAR($F5)</f>
        <v/>
      </c>
      <c r="H5">
        <f>"Q"&amp;ROUNDUP(MONTH($F5)/3,0)</f>
        <v/>
      </c>
      <c r="I5">
        <f>MONTH($F5)</f>
        <v/>
      </c>
      <c r="J5">
        <f>CHOOSE(MONTH($F5),"Январь","Февраль","Март","Апрель","Май","Июнь","Июль","Август","Сентябрь","Октябрь","Ноябрь","Декабрь")</f>
        <v/>
      </c>
      <c r="K5">
        <f>DAY($F5)</f>
        <v/>
      </c>
      <c r="L5">
        <f>IF(MOD($A5,10)&lt;7,"ФО_01_Крупный","ФО_"&amp;TEXT(MOD($A5,8)+1,"00"))</f>
        <v/>
      </c>
      <c r="M5">
        <f>IF($AB5="Да","Регион_001_Крупный","Регион_"&amp;TEXT(MOD(QUOTIENT($A5-1,20),180)+1,"000"))</f>
        <v/>
      </c>
      <c r="N5">
        <f>IF($AB5="Да","Город_"&amp;TEXT(MOD($A5-1,250)+1,"0000"),"Город_"&amp;TEXT(MOD($A5-1,3000)+1,"0000"))</f>
        <v/>
      </c>
      <c r="O5">
        <f>IF($AB5="Да","Холдинг_Крупный","Холдинг_"&amp;TEXT(MOD(QUOTIENT($A5-1,10000),20)+1,"00"))</f>
        <v/>
      </c>
      <c r="P5">
        <f>IF($AB5="Да","Организация_Крупная","Организация_"&amp;TEXT(MOD(QUOTIENT($A5-1,500),600)+1,"000"))</f>
        <v/>
      </c>
      <c r="Q5">
        <f>"Отдел_"&amp;TEXT(MOD(QUOTIENT($A5-1,50),100)+1,"000")</f>
        <v/>
      </c>
      <c r="R5">
        <f>IF($AB5="Да","Группа_Крупная","Группа_"&amp;TEXT(MOD(QUOTIENT($A5-1,5000),30)+1,"00"))</f>
        <v/>
      </c>
      <c r="S5">
        <f>IF($AB5="Да","Категория_Крупная","Категория_"&amp;TEXT(MOD(QUOTIENT($A5-1,500),120)+1,"000"))</f>
        <v/>
      </c>
      <c r="T5">
        <f>IF($AB5="Да","Подкатегория_Крупная","Подкатегория_"&amp;TEXT(MOD(QUOTIENT($A5-1,50),300)+1,"000"))</f>
        <v/>
      </c>
      <c r="U5">
        <f>"SKU_"&amp;TEXT($A5,"0000000")</f>
        <v/>
      </c>
      <c r="V5">
        <f>CHOOSE(MOD($A5-1,4)+1,"Enterprise","SMB","Госсектор","Розница")</f>
        <v/>
      </c>
      <c r="W5">
        <f>"Клиент_"&amp;TEXT(MOD($A5-1,20000)+1,"00000")</f>
        <v/>
      </c>
      <c r="X5">
        <f>CHOOSE(MOD($A5-1,5)+1,"Портал","API","Импорт","Ручной ввод","Интеграция")</f>
        <v/>
      </c>
      <c r="Y5" s="8">
        <f>ROUND(1000+MOD($A5*37,90000)+IF($AB5="Да",5000,0),2)</f>
        <v/>
      </c>
      <c r="Z5">
        <f>1+MOD($A5,20)</f>
        <v/>
      </c>
      <c r="AA5" s="8">
        <f>ROUND($Y5*(0.08+MOD($A5,17)/100),2)</f>
        <v/>
      </c>
      <c r="AB5">
        <f>IF(MOD($A5,10)&lt;7,"Да","Нет")</f>
        <v/>
      </c>
      <c r="AC5">
        <f>$R5&amp;" / "&amp;$S5&amp;" / "&amp;$T5</f>
        <v/>
      </c>
      <c r="AD5">
        <f>1</f>
        <v/>
      </c>
      <c r="AE5">
        <f>IF($A5&lt;=Settings!$B$4,"до 100",IF($A5&lt;=Settings!$B$5,"до 10 000",IF($A5&lt;=Settings!$B$6,"до 100 000","100 000+")))</f>
        <v/>
      </c>
    </row>
    <row r="6">
      <c r="A6">
        <f>ROW()-1</f>
        <v/>
      </c>
      <c r="B6">
        <f>IF($A6&lt;=Settings!$B$4,"small_control",IF($A6&lt;=Settings!$B$5,"medium_10k",IF($A6&lt;=Settings!$B$6,"large_100k","extreme_1m")))</f>
        <v/>
      </c>
      <c r="C6">
        <f>"ORD-"&amp;TEXT(QUOTIENT($A6-1,3)+1,"0000000")</f>
        <v/>
      </c>
      <c r="D6">
        <f>"LINE-"&amp;TEXT($A6,"0000000")</f>
        <v/>
      </c>
      <c r="E6" s="7">
        <f>Settings!$B$2+$A6-1</f>
        <v/>
      </c>
      <c r="F6" s="7">
        <f>Settings!$B$2+MOD($A6-1,Settings!$B$7)</f>
        <v/>
      </c>
      <c r="G6">
        <f>YEAR($F6)</f>
        <v/>
      </c>
      <c r="H6">
        <f>"Q"&amp;ROUNDUP(MONTH($F6)/3,0)</f>
        <v/>
      </c>
      <c r="I6">
        <f>MONTH($F6)</f>
        <v/>
      </c>
      <c r="J6">
        <f>CHOOSE(MONTH($F6),"Январь","Февраль","Март","Апрель","Май","Июнь","Июль","Август","Сентябрь","Октябрь","Ноябрь","Декабрь")</f>
        <v/>
      </c>
      <c r="K6">
        <f>DAY($F6)</f>
        <v/>
      </c>
      <c r="L6">
        <f>IF(MOD($A6,10)&lt;7,"ФО_01_Крупный","ФО_"&amp;TEXT(MOD($A6,8)+1,"00"))</f>
        <v/>
      </c>
      <c r="M6">
        <f>IF($AB6="Да","Регион_001_Крупный","Регион_"&amp;TEXT(MOD(QUOTIENT($A6-1,20),180)+1,"000"))</f>
        <v/>
      </c>
      <c r="N6">
        <f>IF($AB6="Да","Город_"&amp;TEXT(MOD($A6-1,250)+1,"0000"),"Город_"&amp;TEXT(MOD($A6-1,3000)+1,"0000"))</f>
        <v/>
      </c>
      <c r="O6">
        <f>IF($AB6="Да","Холдинг_Крупный","Холдинг_"&amp;TEXT(MOD(QUOTIENT($A6-1,10000),20)+1,"00"))</f>
        <v/>
      </c>
      <c r="P6">
        <f>IF($AB6="Да","Организация_Крупная","Организация_"&amp;TEXT(MOD(QUOTIENT($A6-1,500),600)+1,"000"))</f>
        <v/>
      </c>
      <c r="Q6">
        <f>"Отдел_"&amp;TEXT(MOD(QUOTIENT($A6-1,50),100)+1,"000")</f>
        <v/>
      </c>
      <c r="R6">
        <f>IF($AB6="Да","Группа_Крупная","Группа_"&amp;TEXT(MOD(QUOTIENT($A6-1,5000),30)+1,"00"))</f>
        <v/>
      </c>
      <c r="S6">
        <f>IF($AB6="Да","Категория_Крупная","Категория_"&amp;TEXT(MOD(QUOTIENT($A6-1,500),120)+1,"000"))</f>
        <v/>
      </c>
      <c r="T6">
        <f>IF($AB6="Да","Подкатегория_Крупная","Подкатегория_"&amp;TEXT(MOD(QUOTIENT($A6-1,50),300)+1,"000"))</f>
        <v/>
      </c>
      <c r="U6">
        <f>"SKU_"&amp;TEXT($A6,"0000000")</f>
        <v/>
      </c>
      <c r="V6">
        <f>CHOOSE(MOD($A6-1,4)+1,"Enterprise","SMB","Госсектор","Розница")</f>
        <v/>
      </c>
      <c r="W6">
        <f>"Клиент_"&amp;TEXT(MOD($A6-1,20000)+1,"00000")</f>
        <v/>
      </c>
      <c r="X6">
        <f>CHOOSE(MOD($A6-1,5)+1,"Портал","API","Импорт","Ручной ввод","Интеграция")</f>
        <v/>
      </c>
      <c r="Y6" s="8">
        <f>ROUND(1000+MOD($A6*37,90000)+IF($AB6="Да",5000,0),2)</f>
        <v/>
      </c>
      <c r="Z6">
        <f>1+MOD($A6,20)</f>
        <v/>
      </c>
      <c r="AA6" s="8">
        <f>ROUND($Y6*(0.08+MOD($A6,17)/100),2)</f>
        <v/>
      </c>
      <c r="AB6">
        <f>IF(MOD($A6,10)&lt;7,"Да","Нет")</f>
        <v/>
      </c>
      <c r="AC6">
        <f>$R6&amp;" / "&amp;$S6&amp;" / "&amp;$T6</f>
        <v/>
      </c>
      <c r="AD6">
        <f>1</f>
        <v/>
      </c>
      <c r="AE6">
        <f>IF($A6&lt;=Settings!$B$4,"до 100",IF($A6&lt;=Settings!$B$5,"до 10 000",IF($A6&lt;=Settings!$B$6,"до 100 000","100 000+")))</f>
        <v/>
      </c>
    </row>
    <row r="7">
      <c r="A7">
        <f>ROW()-1</f>
        <v/>
      </c>
      <c r="B7">
        <f>IF($A7&lt;=Settings!$B$4,"small_control",IF($A7&lt;=Settings!$B$5,"medium_10k",IF($A7&lt;=Settings!$B$6,"large_100k","extreme_1m")))</f>
        <v/>
      </c>
      <c r="C7">
        <f>"ORD-"&amp;TEXT(QUOTIENT($A7-1,3)+1,"0000000")</f>
        <v/>
      </c>
      <c r="D7">
        <f>"LINE-"&amp;TEXT($A7,"0000000")</f>
        <v/>
      </c>
      <c r="E7" s="7">
        <f>Settings!$B$2+$A7-1</f>
        <v/>
      </c>
      <c r="F7" s="7">
        <f>Settings!$B$2+MOD($A7-1,Settings!$B$7)</f>
        <v/>
      </c>
      <c r="G7">
        <f>YEAR($F7)</f>
        <v/>
      </c>
      <c r="H7">
        <f>"Q"&amp;ROUNDUP(MONTH($F7)/3,0)</f>
        <v/>
      </c>
      <c r="I7">
        <f>MONTH($F7)</f>
        <v/>
      </c>
      <c r="J7">
        <f>CHOOSE(MONTH($F7),"Январь","Февраль","Март","Апрель","Май","Июнь","Июль","Август","Сентябрь","Октябрь","Ноябрь","Декабрь")</f>
        <v/>
      </c>
      <c r="K7">
        <f>DAY($F7)</f>
        <v/>
      </c>
      <c r="L7">
        <f>IF(MOD($A7,10)&lt;7,"ФО_01_Крупный","ФО_"&amp;TEXT(MOD($A7,8)+1,"00"))</f>
        <v/>
      </c>
      <c r="M7">
        <f>IF($AB7="Да","Регион_001_Крупный","Регион_"&amp;TEXT(MOD(QUOTIENT($A7-1,20),180)+1,"000"))</f>
        <v/>
      </c>
      <c r="N7">
        <f>IF($AB7="Да","Город_"&amp;TEXT(MOD($A7-1,250)+1,"0000"),"Город_"&amp;TEXT(MOD($A7-1,3000)+1,"0000"))</f>
        <v/>
      </c>
      <c r="O7">
        <f>IF($AB7="Да","Холдинг_Крупный","Холдинг_"&amp;TEXT(MOD(QUOTIENT($A7-1,10000),20)+1,"00"))</f>
        <v/>
      </c>
      <c r="P7">
        <f>IF($AB7="Да","Организация_Крупная","Организация_"&amp;TEXT(MOD(QUOTIENT($A7-1,500),600)+1,"000"))</f>
        <v/>
      </c>
      <c r="Q7">
        <f>"Отдел_"&amp;TEXT(MOD(QUOTIENT($A7-1,50),100)+1,"000")</f>
        <v/>
      </c>
      <c r="R7">
        <f>IF($AB7="Да","Группа_Крупная","Группа_"&amp;TEXT(MOD(QUOTIENT($A7-1,5000),30)+1,"00"))</f>
        <v/>
      </c>
      <c r="S7">
        <f>IF($AB7="Да","Категория_Крупная","Категория_"&amp;TEXT(MOD(QUOTIENT($A7-1,500),120)+1,"000"))</f>
        <v/>
      </c>
      <c r="T7">
        <f>IF($AB7="Да","Подкатегория_Крупная","Подкатегория_"&amp;TEXT(MOD(QUOTIENT($A7-1,50),300)+1,"000"))</f>
        <v/>
      </c>
      <c r="U7">
        <f>"SKU_"&amp;TEXT($A7,"0000000")</f>
        <v/>
      </c>
      <c r="V7">
        <f>CHOOSE(MOD($A7-1,4)+1,"Enterprise","SMB","Госсектор","Розница")</f>
        <v/>
      </c>
      <c r="W7">
        <f>"Клиент_"&amp;TEXT(MOD($A7-1,20000)+1,"00000")</f>
        <v/>
      </c>
      <c r="X7">
        <f>CHOOSE(MOD($A7-1,5)+1,"Портал","API","Импорт","Ручной ввод","Интеграция")</f>
        <v/>
      </c>
      <c r="Y7" s="8">
        <f>ROUND(1000+MOD($A7*37,90000)+IF($AB7="Да",5000,0),2)</f>
        <v/>
      </c>
      <c r="Z7">
        <f>1+MOD($A7,20)</f>
        <v/>
      </c>
      <c r="AA7" s="8">
        <f>ROUND($Y7*(0.08+MOD($A7,17)/100),2)</f>
        <v/>
      </c>
      <c r="AB7">
        <f>IF(MOD($A7,10)&lt;7,"Да","Нет")</f>
        <v/>
      </c>
      <c r="AC7">
        <f>$R7&amp;" / "&amp;$S7&amp;" / "&amp;$T7</f>
        <v/>
      </c>
      <c r="AD7">
        <f>1</f>
        <v/>
      </c>
      <c r="AE7">
        <f>IF($A7&lt;=Settings!$B$4,"до 100",IF($A7&lt;=Settings!$B$5,"до 10 000",IF($A7&lt;=Settings!$B$6,"до 100 000","100 000+")))</f>
        <v/>
      </c>
    </row>
    <row r="8">
      <c r="A8">
        <f>ROW()-1</f>
        <v/>
      </c>
      <c r="B8">
        <f>IF($A8&lt;=Settings!$B$4,"small_control",IF($A8&lt;=Settings!$B$5,"medium_10k",IF($A8&lt;=Settings!$B$6,"large_100k","extreme_1m")))</f>
        <v/>
      </c>
      <c r="C8">
        <f>"ORD-"&amp;TEXT(QUOTIENT($A8-1,3)+1,"0000000")</f>
        <v/>
      </c>
      <c r="D8">
        <f>"LINE-"&amp;TEXT($A8,"0000000")</f>
        <v/>
      </c>
      <c r="E8" s="7">
        <f>Settings!$B$2+$A8-1</f>
        <v/>
      </c>
      <c r="F8" s="7">
        <f>Settings!$B$2+MOD($A8-1,Settings!$B$7)</f>
        <v/>
      </c>
      <c r="G8">
        <f>YEAR($F8)</f>
        <v/>
      </c>
      <c r="H8">
        <f>"Q"&amp;ROUNDUP(MONTH($F8)/3,0)</f>
        <v/>
      </c>
      <c r="I8">
        <f>MONTH($F8)</f>
        <v/>
      </c>
      <c r="J8">
        <f>CHOOSE(MONTH($F8),"Январь","Февраль","Март","Апрель","Май","Июнь","Июль","Август","Сентябрь","Октябрь","Ноябрь","Декабрь")</f>
        <v/>
      </c>
      <c r="K8">
        <f>DAY($F8)</f>
        <v/>
      </c>
      <c r="L8">
        <f>IF(MOD($A8,10)&lt;7,"ФО_01_Крупный","ФО_"&amp;TEXT(MOD($A8,8)+1,"00"))</f>
        <v/>
      </c>
      <c r="M8">
        <f>IF($AB8="Да","Регион_001_Крупный","Регион_"&amp;TEXT(MOD(QUOTIENT($A8-1,20),180)+1,"000"))</f>
        <v/>
      </c>
      <c r="N8">
        <f>IF($AB8="Да","Город_"&amp;TEXT(MOD($A8-1,250)+1,"0000"),"Город_"&amp;TEXT(MOD($A8-1,3000)+1,"0000"))</f>
        <v/>
      </c>
      <c r="O8">
        <f>IF($AB8="Да","Холдинг_Крупный","Холдинг_"&amp;TEXT(MOD(QUOTIENT($A8-1,10000),20)+1,"00"))</f>
        <v/>
      </c>
      <c r="P8">
        <f>IF($AB8="Да","Организация_Крупная","Организация_"&amp;TEXT(MOD(QUOTIENT($A8-1,500),600)+1,"000"))</f>
        <v/>
      </c>
      <c r="Q8">
        <f>"Отдел_"&amp;TEXT(MOD(QUOTIENT($A8-1,50),100)+1,"000")</f>
        <v/>
      </c>
      <c r="R8">
        <f>IF($AB8="Да","Группа_Крупная","Группа_"&amp;TEXT(MOD(QUOTIENT($A8-1,5000),30)+1,"00"))</f>
        <v/>
      </c>
      <c r="S8">
        <f>IF($AB8="Да","Категория_Крупная","Категория_"&amp;TEXT(MOD(QUOTIENT($A8-1,500),120)+1,"000"))</f>
        <v/>
      </c>
      <c r="T8">
        <f>IF($AB8="Да","Подкатегория_Крупная","Подкатегория_"&amp;TEXT(MOD(QUOTIENT($A8-1,50),300)+1,"000"))</f>
        <v/>
      </c>
      <c r="U8">
        <f>"SKU_"&amp;TEXT($A8,"0000000")</f>
        <v/>
      </c>
      <c r="V8">
        <f>CHOOSE(MOD($A8-1,4)+1,"Enterprise","SMB","Госсектор","Розница")</f>
        <v/>
      </c>
      <c r="W8">
        <f>"Клиент_"&amp;TEXT(MOD($A8-1,20000)+1,"00000")</f>
        <v/>
      </c>
      <c r="X8">
        <f>CHOOSE(MOD($A8-1,5)+1,"Портал","API","Импорт","Ручной ввод","Интеграция")</f>
        <v/>
      </c>
      <c r="Y8" s="8">
        <f>ROUND(1000+MOD($A8*37,90000)+IF($AB8="Да",5000,0),2)</f>
        <v/>
      </c>
      <c r="Z8">
        <f>1+MOD($A8,20)</f>
        <v/>
      </c>
      <c r="AA8" s="8">
        <f>ROUND($Y8*(0.08+MOD($A8,17)/100),2)</f>
        <v/>
      </c>
      <c r="AB8">
        <f>IF(MOD($A8,10)&lt;7,"Да","Нет")</f>
        <v/>
      </c>
      <c r="AC8">
        <f>$R8&amp;" / "&amp;$S8&amp;" / "&amp;$T8</f>
        <v/>
      </c>
      <c r="AD8">
        <f>1</f>
        <v/>
      </c>
      <c r="AE8">
        <f>IF($A8&lt;=Settings!$B$4,"до 100",IF($A8&lt;=Settings!$B$5,"до 10 000",IF($A8&lt;=Settings!$B$6,"до 100 000","100 000+")))</f>
        <v/>
      </c>
    </row>
    <row r="9">
      <c r="A9">
        <f>ROW()-1</f>
        <v/>
      </c>
      <c r="B9">
        <f>IF($A9&lt;=Settings!$B$4,"small_control",IF($A9&lt;=Settings!$B$5,"medium_10k",IF($A9&lt;=Settings!$B$6,"large_100k","extreme_1m")))</f>
        <v/>
      </c>
      <c r="C9">
        <f>"ORD-"&amp;TEXT(QUOTIENT($A9-1,3)+1,"0000000")</f>
        <v/>
      </c>
      <c r="D9">
        <f>"LINE-"&amp;TEXT($A9,"0000000")</f>
        <v/>
      </c>
      <c r="E9" s="7">
        <f>Settings!$B$2+$A9-1</f>
        <v/>
      </c>
      <c r="F9" s="7">
        <f>Settings!$B$2+MOD($A9-1,Settings!$B$7)</f>
        <v/>
      </c>
      <c r="G9">
        <f>YEAR($F9)</f>
        <v/>
      </c>
      <c r="H9">
        <f>"Q"&amp;ROUNDUP(MONTH($F9)/3,0)</f>
        <v/>
      </c>
      <c r="I9">
        <f>MONTH($F9)</f>
        <v/>
      </c>
      <c r="J9">
        <f>CHOOSE(MONTH($F9),"Январь","Февраль","Март","Апрель","Май","Июнь","Июль","Август","Сентябрь","Октябрь","Ноябрь","Декабрь")</f>
        <v/>
      </c>
      <c r="K9">
        <f>DAY($F9)</f>
        <v/>
      </c>
      <c r="L9">
        <f>IF(MOD($A9,10)&lt;7,"ФО_01_Крупный","ФО_"&amp;TEXT(MOD($A9,8)+1,"00"))</f>
        <v/>
      </c>
      <c r="M9">
        <f>IF($AB9="Да","Регион_001_Крупный","Регион_"&amp;TEXT(MOD(QUOTIENT($A9-1,20),180)+1,"000"))</f>
        <v/>
      </c>
      <c r="N9">
        <f>IF($AB9="Да","Город_"&amp;TEXT(MOD($A9-1,250)+1,"0000"),"Город_"&amp;TEXT(MOD($A9-1,3000)+1,"0000"))</f>
        <v/>
      </c>
      <c r="O9">
        <f>IF($AB9="Да","Холдинг_Крупный","Холдинг_"&amp;TEXT(MOD(QUOTIENT($A9-1,10000),20)+1,"00"))</f>
        <v/>
      </c>
      <c r="P9">
        <f>IF($AB9="Да","Организация_Крупная","Организация_"&amp;TEXT(MOD(QUOTIENT($A9-1,500),600)+1,"000"))</f>
        <v/>
      </c>
      <c r="Q9">
        <f>"Отдел_"&amp;TEXT(MOD(QUOTIENT($A9-1,50),100)+1,"000")</f>
        <v/>
      </c>
      <c r="R9">
        <f>IF($AB9="Да","Группа_Крупная","Группа_"&amp;TEXT(MOD(QUOTIENT($A9-1,5000),30)+1,"00"))</f>
        <v/>
      </c>
      <c r="S9">
        <f>IF($AB9="Да","Категория_Крупная","Категория_"&amp;TEXT(MOD(QUOTIENT($A9-1,500),120)+1,"000"))</f>
        <v/>
      </c>
      <c r="T9">
        <f>IF($AB9="Да","Подкатегория_Крупная","Подкатегория_"&amp;TEXT(MOD(QUOTIENT($A9-1,50),300)+1,"000"))</f>
        <v/>
      </c>
      <c r="U9">
        <f>"SKU_"&amp;TEXT($A9,"0000000")</f>
        <v/>
      </c>
      <c r="V9">
        <f>CHOOSE(MOD($A9-1,4)+1,"Enterprise","SMB","Госсектор","Розница")</f>
        <v/>
      </c>
      <c r="W9">
        <f>"Клиент_"&amp;TEXT(MOD($A9-1,20000)+1,"00000")</f>
        <v/>
      </c>
      <c r="X9">
        <f>CHOOSE(MOD($A9-1,5)+1,"Портал","API","Импорт","Ручной ввод","Интеграция")</f>
        <v/>
      </c>
      <c r="Y9" s="8">
        <f>ROUND(1000+MOD($A9*37,90000)+IF($AB9="Да",5000,0),2)</f>
        <v/>
      </c>
      <c r="Z9">
        <f>1+MOD($A9,20)</f>
        <v/>
      </c>
      <c r="AA9" s="8">
        <f>ROUND($Y9*(0.08+MOD($A9,17)/100),2)</f>
        <v/>
      </c>
      <c r="AB9">
        <f>IF(MOD($A9,10)&lt;7,"Да","Нет")</f>
        <v/>
      </c>
      <c r="AC9">
        <f>$R9&amp;" / "&amp;$S9&amp;" / "&amp;$T9</f>
        <v/>
      </c>
      <c r="AD9">
        <f>1</f>
        <v/>
      </c>
      <c r="AE9">
        <f>IF($A9&lt;=Settings!$B$4,"до 100",IF($A9&lt;=Settings!$B$5,"до 10 000",IF($A9&lt;=Settings!$B$6,"до 100 000","100 000+")))</f>
        <v/>
      </c>
    </row>
    <row r="10">
      <c r="A10">
        <f>ROW()-1</f>
        <v/>
      </c>
      <c r="B10">
        <f>IF($A10&lt;=Settings!$B$4,"small_control",IF($A10&lt;=Settings!$B$5,"medium_10k",IF($A10&lt;=Settings!$B$6,"large_100k","extreme_1m")))</f>
        <v/>
      </c>
      <c r="C10">
        <f>"ORD-"&amp;TEXT(QUOTIENT($A10-1,3)+1,"0000000")</f>
        <v/>
      </c>
      <c r="D10">
        <f>"LINE-"&amp;TEXT($A10,"0000000")</f>
        <v/>
      </c>
      <c r="E10" s="7">
        <f>Settings!$B$2+$A10-1</f>
        <v/>
      </c>
      <c r="F10" s="7">
        <f>Settings!$B$2+MOD($A10-1,Settings!$B$7)</f>
        <v/>
      </c>
      <c r="G10">
        <f>YEAR($F10)</f>
        <v/>
      </c>
      <c r="H10">
        <f>"Q"&amp;ROUNDUP(MONTH($F10)/3,0)</f>
        <v/>
      </c>
      <c r="I10">
        <f>MONTH($F10)</f>
        <v/>
      </c>
      <c r="J10">
        <f>CHOOSE(MONTH($F10),"Январь","Февраль","Март","Апрель","Май","Июнь","Июль","Август","Сентябрь","Октябрь","Ноябрь","Декабрь")</f>
        <v/>
      </c>
      <c r="K10">
        <f>DAY($F10)</f>
        <v/>
      </c>
      <c r="L10">
        <f>IF(MOD($A10,10)&lt;7,"ФО_01_Крупный","ФО_"&amp;TEXT(MOD($A10,8)+1,"00"))</f>
        <v/>
      </c>
      <c r="M10">
        <f>IF($AB10="Да","Регион_001_Крупный","Регион_"&amp;TEXT(MOD(QUOTIENT($A10-1,20),180)+1,"000"))</f>
        <v/>
      </c>
      <c r="N10">
        <f>IF($AB10="Да","Город_"&amp;TEXT(MOD($A10-1,250)+1,"0000"),"Город_"&amp;TEXT(MOD($A10-1,3000)+1,"0000"))</f>
        <v/>
      </c>
      <c r="O10">
        <f>IF($AB10="Да","Холдинг_Крупный","Холдинг_"&amp;TEXT(MOD(QUOTIENT($A10-1,10000),20)+1,"00"))</f>
        <v/>
      </c>
      <c r="P10">
        <f>IF($AB10="Да","Организация_Крупная","Организация_"&amp;TEXT(MOD(QUOTIENT($A10-1,500),600)+1,"000"))</f>
        <v/>
      </c>
      <c r="Q10">
        <f>"Отдел_"&amp;TEXT(MOD(QUOTIENT($A10-1,50),100)+1,"000")</f>
        <v/>
      </c>
      <c r="R10">
        <f>IF($AB10="Да","Группа_Крупная","Группа_"&amp;TEXT(MOD(QUOTIENT($A10-1,5000),30)+1,"00"))</f>
        <v/>
      </c>
      <c r="S10">
        <f>IF($AB10="Да","Категория_Крупная","Категория_"&amp;TEXT(MOD(QUOTIENT($A10-1,500),120)+1,"000"))</f>
        <v/>
      </c>
      <c r="T10">
        <f>IF($AB10="Да","Подкатегория_Крупная","Подкатегория_"&amp;TEXT(MOD(QUOTIENT($A10-1,50),300)+1,"000"))</f>
        <v/>
      </c>
      <c r="U10">
        <f>"SKU_"&amp;TEXT($A10,"0000000")</f>
        <v/>
      </c>
      <c r="V10">
        <f>CHOOSE(MOD($A10-1,4)+1,"Enterprise","SMB","Госсектор","Розница")</f>
        <v/>
      </c>
      <c r="W10">
        <f>"Клиент_"&amp;TEXT(MOD($A10-1,20000)+1,"00000")</f>
        <v/>
      </c>
      <c r="X10">
        <f>CHOOSE(MOD($A10-1,5)+1,"Портал","API","Импорт","Ручной ввод","Интеграция")</f>
        <v/>
      </c>
      <c r="Y10" s="8">
        <f>ROUND(1000+MOD($A10*37,90000)+IF($AB10="Да",5000,0),2)</f>
        <v/>
      </c>
      <c r="Z10">
        <f>1+MOD($A10,20)</f>
        <v/>
      </c>
      <c r="AA10" s="8">
        <f>ROUND($Y10*(0.08+MOD($A10,17)/100),2)</f>
        <v/>
      </c>
      <c r="AB10">
        <f>IF(MOD($A10,10)&lt;7,"Да","Нет")</f>
        <v/>
      </c>
      <c r="AC10">
        <f>$R10&amp;" / "&amp;$S10&amp;" / "&amp;$T10</f>
        <v/>
      </c>
      <c r="AD10">
        <f>1</f>
        <v/>
      </c>
      <c r="AE10">
        <f>IF($A10&lt;=Settings!$B$4,"до 100",IF($A10&lt;=Settings!$B$5,"до 10 000",IF($A10&lt;=Settings!$B$6,"до 100 000","100 000+")))</f>
        <v/>
      </c>
    </row>
    <row r="11">
      <c r="A11">
        <f>ROW()-1</f>
        <v/>
      </c>
      <c r="B11">
        <f>IF($A11&lt;=Settings!$B$4,"small_control",IF($A11&lt;=Settings!$B$5,"medium_10k",IF($A11&lt;=Settings!$B$6,"large_100k","extreme_1m")))</f>
        <v/>
      </c>
      <c r="C11">
        <f>"ORD-"&amp;TEXT(QUOTIENT($A11-1,3)+1,"0000000")</f>
        <v/>
      </c>
      <c r="D11">
        <f>"LINE-"&amp;TEXT($A11,"0000000")</f>
        <v/>
      </c>
      <c r="E11" s="7">
        <f>Settings!$B$2+$A11-1</f>
        <v/>
      </c>
      <c r="F11" s="7">
        <f>Settings!$B$2+MOD($A11-1,Settings!$B$7)</f>
        <v/>
      </c>
      <c r="G11">
        <f>YEAR($F11)</f>
        <v/>
      </c>
      <c r="H11">
        <f>"Q"&amp;ROUNDUP(MONTH($F11)/3,0)</f>
        <v/>
      </c>
      <c r="I11">
        <f>MONTH($F11)</f>
        <v/>
      </c>
      <c r="J11">
        <f>CHOOSE(MONTH($F11),"Январь","Февраль","Март","Апрель","Май","Июнь","Июль","Август","Сентябрь","Октябрь","Ноябрь","Декабрь")</f>
        <v/>
      </c>
      <c r="K11">
        <f>DAY($F11)</f>
        <v/>
      </c>
      <c r="L11">
        <f>IF(MOD($A11,10)&lt;7,"ФО_01_Крупный","ФО_"&amp;TEXT(MOD($A11,8)+1,"00"))</f>
        <v/>
      </c>
      <c r="M11">
        <f>IF($AB11="Да","Регион_001_Крупный","Регион_"&amp;TEXT(MOD(QUOTIENT($A11-1,20),180)+1,"000"))</f>
        <v/>
      </c>
      <c r="N11">
        <f>IF($AB11="Да","Город_"&amp;TEXT(MOD($A11-1,250)+1,"0000"),"Город_"&amp;TEXT(MOD($A11-1,3000)+1,"0000"))</f>
        <v/>
      </c>
      <c r="O11">
        <f>IF($AB11="Да","Холдинг_Крупный","Холдинг_"&amp;TEXT(MOD(QUOTIENT($A11-1,10000),20)+1,"00"))</f>
        <v/>
      </c>
      <c r="P11">
        <f>IF($AB11="Да","Организация_Крупная","Организация_"&amp;TEXT(MOD(QUOTIENT($A11-1,500),600)+1,"000"))</f>
        <v/>
      </c>
      <c r="Q11">
        <f>"Отдел_"&amp;TEXT(MOD(QUOTIENT($A11-1,50),100)+1,"000")</f>
        <v/>
      </c>
      <c r="R11">
        <f>IF($AB11="Да","Группа_Крупная","Группа_"&amp;TEXT(MOD(QUOTIENT($A11-1,5000),30)+1,"00"))</f>
        <v/>
      </c>
      <c r="S11">
        <f>IF($AB11="Да","Категория_Крупная","Категория_"&amp;TEXT(MOD(QUOTIENT($A11-1,500),120)+1,"000"))</f>
        <v/>
      </c>
      <c r="T11">
        <f>IF($AB11="Да","Подкатегория_Крупная","Подкатегория_"&amp;TEXT(MOD(QUOTIENT($A11-1,50),300)+1,"000"))</f>
        <v/>
      </c>
      <c r="U11">
        <f>"SKU_"&amp;TEXT($A11,"0000000")</f>
        <v/>
      </c>
      <c r="V11">
        <f>CHOOSE(MOD($A11-1,4)+1,"Enterprise","SMB","Госсектор","Розница")</f>
        <v/>
      </c>
      <c r="W11">
        <f>"Клиент_"&amp;TEXT(MOD($A11-1,20000)+1,"00000")</f>
        <v/>
      </c>
      <c r="X11">
        <f>CHOOSE(MOD($A11-1,5)+1,"Портал","API","Импорт","Ручной ввод","Интеграция")</f>
        <v/>
      </c>
      <c r="Y11" s="8">
        <f>ROUND(1000+MOD($A11*37,90000)+IF($AB11="Да",5000,0),2)</f>
        <v/>
      </c>
      <c r="Z11">
        <f>1+MOD($A11,20)</f>
        <v/>
      </c>
      <c r="AA11" s="8">
        <f>ROUND($Y11*(0.08+MOD($A11,17)/100),2)</f>
        <v/>
      </c>
      <c r="AB11">
        <f>IF(MOD($A11,10)&lt;7,"Да","Нет")</f>
        <v/>
      </c>
      <c r="AC11">
        <f>$R11&amp;" / "&amp;$S11&amp;" / "&amp;$T11</f>
        <v/>
      </c>
      <c r="AD11">
        <f>1</f>
        <v/>
      </c>
      <c r="AE11">
        <f>IF($A11&lt;=Settings!$B$4,"до 100",IF($A11&lt;=Settings!$B$5,"до 10 000",IF($A11&lt;=Settings!$B$6,"до 100 000","100 000+")))</f>
        <v/>
      </c>
    </row>
    <row r="12">
      <c r="A12">
        <f>ROW()-1</f>
        <v/>
      </c>
      <c r="B12">
        <f>IF($A12&lt;=Settings!$B$4,"small_control",IF($A12&lt;=Settings!$B$5,"medium_10k",IF($A12&lt;=Settings!$B$6,"large_100k","extreme_1m")))</f>
        <v/>
      </c>
      <c r="C12">
        <f>"ORD-"&amp;TEXT(QUOTIENT($A12-1,3)+1,"0000000")</f>
        <v/>
      </c>
      <c r="D12">
        <f>"LINE-"&amp;TEXT($A12,"0000000")</f>
        <v/>
      </c>
      <c r="E12" s="7">
        <f>Settings!$B$2+$A12-1</f>
        <v/>
      </c>
      <c r="F12" s="7">
        <f>Settings!$B$2+MOD($A12-1,Settings!$B$7)</f>
        <v/>
      </c>
      <c r="G12">
        <f>YEAR($F12)</f>
        <v/>
      </c>
      <c r="H12">
        <f>"Q"&amp;ROUNDUP(MONTH($F12)/3,0)</f>
        <v/>
      </c>
      <c r="I12">
        <f>MONTH($F12)</f>
        <v/>
      </c>
      <c r="J12">
        <f>CHOOSE(MONTH($F12),"Январь","Февраль","Март","Апрель","Май","Июнь","Июль","Август","Сентябрь","Октябрь","Ноябрь","Декабрь")</f>
        <v/>
      </c>
      <c r="K12">
        <f>DAY($F12)</f>
        <v/>
      </c>
      <c r="L12">
        <f>IF(MOD($A12,10)&lt;7,"ФО_01_Крупный","ФО_"&amp;TEXT(MOD($A12,8)+1,"00"))</f>
        <v/>
      </c>
      <c r="M12">
        <f>IF($AB12="Да","Регион_001_Крупный","Регион_"&amp;TEXT(MOD(QUOTIENT($A12-1,20),180)+1,"000"))</f>
        <v/>
      </c>
      <c r="N12">
        <f>IF($AB12="Да","Город_"&amp;TEXT(MOD($A12-1,250)+1,"0000"),"Город_"&amp;TEXT(MOD($A12-1,3000)+1,"0000"))</f>
        <v/>
      </c>
      <c r="O12">
        <f>IF($AB12="Да","Холдинг_Крупный","Холдинг_"&amp;TEXT(MOD(QUOTIENT($A12-1,10000),20)+1,"00"))</f>
        <v/>
      </c>
      <c r="P12">
        <f>IF($AB12="Да","Организация_Крупная","Организация_"&amp;TEXT(MOD(QUOTIENT($A12-1,500),600)+1,"000"))</f>
        <v/>
      </c>
      <c r="Q12">
        <f>"Отдел_"&amp;TEXT(MOD(QUOTIENT($A12-1,50),100)+1,"000")</f>
        <v/>
      </c>
      <c r="R12">
        <f>IF($AB12="Да","Группа_Крупная","Группа_"&amp;TEXT(MOD(QUOTIENT($A12-1,5000),30)+1,"00"))</f>
        <v/>
      </c>
      <c r="S12">
        <f>IF($AB12="Да","Категория_Крупная","Категория_"&amp;TEXT(MOD(QUOTIENT($A12-1,500),120)+1,"000"))</f>
        <v/>
      </c>
      <c r="T12">
        <f>IF($AB12="Да","Подкатегория_Крупная","Подкатегория_"&amp;TEXT(MOD(QUOTIENT($A12-1,50),300)+1,"000"))</f>
        <v/>
      </c>
      <c r="U12">
        <f>"SKU_"&amp;TEXT($A12,"0000000")</f>
        <v/>
      </c>
      <c r="V12">
        <f>CHOOSE(MOD($A12-1,4)+1,"Enterprise","SMB","Госсектор","Розница")</f>
        <v/>
      </c>
      <c r="W12">
        <f>"Клиент_"&amp;TEXT(MOD($A12-1,20000)+1,"00000")</f>
        <v/>
      </c>
      <c r="X12">
        <f>CHOOSE(MOD($A12-1,5)+1,"Портал","API","Импорт","Ручной ввод","Интеграция")</f>
        <v/>
      </c>
      <c r="Y12" s="8">
        <f>ROUND(1000+MOD($A12*37,90000)+IF($AB12="Да",5000,0),2)</f>
        <v/>
      </c>
      <c r="Z12">
        <f>1+MOD($A12,20)</f>
        <v/>
      </c>
      <c r="AA12" s="8">
        <f>ROUND($Y12*(0.08+MOD($A12,17)/100),2)</f>
        <v/>
      </c>
      <c r="AB12">
        <f>IF(MOD($A12,10)&lt;7,"Да","Нет")</f>
        <v/>
      </c>
      <c r="AC12">
        <f>$R12&amp;" / "&amp;$S12&amp;" / "&amp;$T12</f>
        <v/>
      </c>
      <c r="AD12">
        <f>1</f>
        <v/>
      </c>
      <c r="AE12">
        <f>IF($A12&lt;=Settings!$B$4,"до 100",IF($A12&lt;=Settings!$B$5,"до 10 000",IF($A12&lt;=Settings!$B$6,"до 100 000","100 000+")))</f>
        <v/>
      </c>
    </row>
    <row r="13">
      <c r="A13">
        <f>ROW()-1</f>
        <v/>
      </c>
      <c r="B13">
        <f>IF($A13&lt;=Settings!$B$4,"small_control",IF($A13&lt;=Settings!$B$5,"medium_10k",IF($A13&lt;=Settings!$B$6,"large_100k","extreme_1m")))</f>
        <v/>
      </c>
      <c r="C13">
        <f>"ORD-"&amp;TEXT(QUOTIENT($A13-1,3)+1,"0000000")</f>
        <v/>
      </c>
      <c r="D13">
        <f>"LINE-"&amp;TEXT($A13,"0000000")</f>
        <v/>
      </c>
      <c r="E13" s="7">
        <f>Settings!$B$2+$A13-1</f>
        <v/>
      </c>
      <c r="F13" s="7">
        <f>Settings!$B$2+MOD($A13-1,Settings!$B$7)</f>
        <v/>
      </c>
      <c r="G13">
        <f>YEAR($F13)</f>
        <v/>
      </c>
      <c r="H13">
        <f>"Q"&amp;ROUNDUP(MONTH($F13)/3,0)</f>
        <v/>
      </c>
      <c r="I13">
        <f>MONTH($F13)</f>
        <v/>
      </c>
      <c r="J13">
        <f>CHOOSE(MONTH($F13),"Январь","Февраль","Март","Апрель","Май","Июнь","Июль","Август","Сентябрь","Октябрь","Ноябрь","Декабрь")</f>
        <v/>
      </c>
      <c r="K13">
        <f>DAY($F13)</f>
        <v/>
      </c>
      <c r="L13">
        <f>IF(MOD($A13,10)&lt;7,"ФО_01_Крупный","ФО_"&amp;TEXT(MOD($A13,8)+1,"00"))</f>
        <v/>
      </c>
      <c r="M13">
        <f>IF($AB13="Да","Регион_001_Крупный","Регион_"&amp;TEXT(MOD(QUOTIENT($A13-1,20),180)+1,"000"))</f>
        <v/>
      </c>
      <c r="N13">
        <f>IF($AB13="Да","Город_"&amp;TEXT(MOD($A13-1,250)+1,"0000"),"Город_"&amp;TEXT(MOD($A13-1,3000)+1,"0000"))</f>
        <v/>
      </c>
      <c r="O13">
        <f>IF($AB13="Да","Холдинг_Крупный","Холдинг_"&amp;TEXT(MOD(QUOTIENT($A13-1,10000),20)+1,"00"))</f>
        <v/>
      </c>
      <c r="P13">
        <f>IF($AB13="Да","Организация_Крупная","Организация_"&amp;TEXT(MOD(QUOTIENT($A13-1,500),600)+1,"000"))</f>
        <v/>
      </c>
      <c r="Q13">
        <f>"Отдел_"&amp;TEXT(MOD(QUOTIENT($A13-1,50),100)+1,"000")</f>
        <v/>
      </c>
      <c r="R13">
        <f>IF($AB13="Да","Группа_Крупная","Группа_"&amp;TEXT(MOD(QUOTIENT($A13-1,5000),30)+1,"00"))</f>
        <v/>
      </c>
      <c r="S13">
        <f>IF($AB13="Да","Категория_Крупная","Категория_"&amp;TEXT(MOD(QUOTIENT($A13-1,500),120)+1,"000"))</f>
        <v/>
      </c>
      <c r="T13">
        <f>IF($AB13="Да","Подкатегория_Крупная","Подкатегория_"&amp;TEXT(MOD(QUOTIENT($A13-1,50),300)+1,"000"))</f>
        <v/>
      </c>
      <c r="U13">
        <f>"SKU_"&amp;TEXT($A13,"0000000")</f>
        <v/>
      </c>
      <c r="V13">
        <f>CHOOSE(MOD($A13-1,4)+1,"Enterprise","SMB","Госсектор","Розница")</f>
        <v/>
      </c>
      <c r="W13">
        <f>"Клиент_"&amp;TEXT(MOD($A13-1,20000)+1,"00000")</f>
        <v/>
      </c>
      <c r="X13">
        <f>CHOOSE(MOD($A13-1,5)+1,"Портал","API","Импорт","Ручной ввод","Интеграция")</f>
        <v/>
      </c>
      <c r="Y13" s="8">
        <f>ROUND(1000+MOD($A13*37,90000)+IF($AB13="Да",5000,0),2)</f>
        <v/>
      </c>
      <c r="Z13">
        <f>1+MOD($A13,20)</f>
        <v/>
      </c>
      <c r="AA13" s="8">
        <f>ROUND($Y13*(0.08+MOD($A13,17)/100),2)</f>
        <v/>
      </c>
      <c r="AB13">
        <f>IF(MOD($A13,10)&lt;7,"Да","Нет")</f>
        <v/>
      </c>
      <c r="AC13">
        <f>$R13&amp;" / "&amp;$S13&amp;" / "&amp;$T13</f>
        <v/>
      </c>
      <c r="AD13">
        <f>1</f>
        <v/>
      </c>
      <c r="AE13">
        <f>IF($A13&lt;=Settings!$B$4,"до 100",IF($A13&lt;=Settings!$B$5,"до 10 000",IF($A13&lt;=Settings!$B$6,"до 100 000","100 000+")))</f>
        <v/>
      </c>
    </row>
    <row r="14">
      <c r="A14">
        <f>ROW()-1</f>
        <v/>
      </c>
      <c r="B14">
        <f>IF($A14&lt;=Settings!$B$4,"small_control",IF($A14&lt;=Settings!$B$5,"medium_10k",IF($A14&lt;=Settings!$B$6,"large_100k","extreme_1m")))</f>
        <v/>
      </c>
      <c r="C14">
        <f>"ORD-"&amp;TEXT(QUOTIENT($A14-1,3)+1,"0000000")</f>
        <v/>
      </c>
      <c r="D14">
        <f>"LINE-"&amp;TEXT($A14,"0000000")</f>
        <v/>
      </c>
      <c r="E14" s="7">
        <f>Settings!$B$2+$A14-1</f>
        <v/>
      </c>
      <c r="F14" s="7">
        <f>Settings!$B$2+MOD($A14-1,Settings!$B$7)</f>
        <v/>
      </c>
      <c r="G14">
        <f>YEAR($F14)</f>
        <v/>
      </c>
      <c r="H14">
        <f>"Q"&amp;ROUNDUP(MONTH($F14)/3,0)</f>
        <v/>
      </c>
      <c r="I14">
        <f>MONTH($F14)</f>
        <v/>
      </c>
      <c r="J14">
        <f>CHOOSE(MONTH($F14),"Январь","Февраль","Март","Апрель","Май","Июнь","Июль","Август","Сентябрь","Октябрь","Ноябрь","Декабрь")</f>
        <v/>
      </c>
      <c r="K14">
        <f>DAY($F14)</f>
        <v/>
      </c>
      <c r="L14">
        <f>IF(MOD($A14,10)&lt;7,"ФО_01_Крупный","ФО_"&amp;TEXT(MOD($A14,8)+1,"00"))</f>
        <v/>
      </c>
      <c r="M14">
        <f>IF($AB14="Да","Регион_001_Крупный","Регион_"&amp;TEXT(MOD(QUOTIENT($A14-1,20),180)+1,"000"))</f>
        <v/>
      </c>
      <c r="N14">
        <f>IF($AB14="Да","Город_"&amp;TEXT(MOD($A14-1,250)+1,"0000"),"Город_"&amp;TEXT(MOD($A14-1,3000)+1,"0000"))</f>
        <v/>
      </c>
      <c r="O14">
        <f>IF($AB14="Да","Холдинг_Крупный","Холдинг_"&amp;TEXT(MOD(QUOTIENT($A14-1,10000),20)+1,"00"))</f>
        <v/>
      </c>
      <c r="P14">
        <f>IF($AB14="Да","Организация_Крупная","Организация_"&amp;TEXT(MOD(QUOTIENT($A14-1,500),600)+1,"000"))</f>
        <v/>
      </c>
      <c r="Q14">
        <f>"Отдел_"&amp;TEXT(MOD(QUOTIENT($A14-1,50),100)+1,"000")</f>
        <v/>
      </c>
      <c r="R14">
        <f>IF($AB14="Да","Группа_Крупная","Группа_"&amp;TEXT(MOD(QUOTIENT($A14-1,5000),30)+1,"00"))</f>
        <v/>
      </c>
      <c r="S14">
        <f>IF($AB14="Да","Категория_Крупная","Категория_"&amp;TEXT(MOD(QUOTIENT($A14-1,500),120)+1,"000"))</f>
        <v/>
      </c>
      <c r="T14">
        <f>IF($AB14="Да","Подкатегория_Крупная","Подкатегория_"&amp;TEXT(MOD(QUOTIENT($A14-1,50),300)+1,"000"))</f>
        <v/>
      </c>
      <c r="U14">
        <f>"SKU_"&amp;TEXT($A14,"0000000")</f>
        <v/>
      </c>
      <c r="V14">
        <f>CHOOSE(MOD($A14-1,4)+1,"Enterprise","SMB","Госсектор","Розница")</f>
        <v/>
      </c>
      <c r="W14">
        <f>"Клиент_"&amp;TEXT(MOD($A14-1,20000)+1,"00000")</f>
        <v/>
      </c>
      <c r="X14">
        <f>CHOOSE(MOD($A14-1,5)+1,"Портал","API","Импорт","Ручной ввод","Интеграция")</f>
        <v/>
      </c>
      <c r="Y14" s="8">
        <f>ROUND(1000+MOD($A14*37,90000)+IF($AB14="Да",5000,0),2)</f>
        <v/>
      </c>
      <c r="Z14">
        <f>1+MOD($A14,20)</f>
        <v/>
      </c>
      <c r="AA14" s="8">
        <f>ROUND($Y14*(0.08+MOD($A14,17)/100),2)</f>
        <v/>
      </c>
      <c r="AB14">
        <f>IF(MOD($A14,10)&lt;7,"Да","Нет")</f>
        <v/>
      </c>
      <c r="AC14">
        <f>$R14&amp;" / "&amp;$S14&amp;" / "&amp;$T14</f>
        <v/>
      </c>
      <c r="AD14">
        <f>1</f>
        <v/>
      </c>
      <c r="AE14">
        <f>IF($A14&lt;=Settings!$B$4,"до 100",IF($A14&lt;=Settings!$B$5,"до 10 000",IF($A14&lt;=Settings!$B$6,"до 100 000","100 000+")))</f>
        <v/>
      </c>
    </row>
    <row r="15">
      <c r="A15">
        <f>ROW()-1</f>
        <v/>
      </c>
      <c r="B15">
        <f>IF($A15&lt;=Settings!$B$4,"small_control",IF($A15&lt;=Settings!$B$5,"medium_10k",IF($A15&lt;=Settings!$B$6,"large_100k","extreme_1m")))</f>
        <v/>
      </c>
      <c r="C15">
        <f>"ORD-"&amp;TEXT(QUOTIENT($A15-1,3)+1,"0000000")</f>
        <v/>
      </c>
      <c r="D15">
        <f>"LINE-"&amp;TEXT($A15,"0000000")</f>
        <v/>
      </c>
      <c r="E15" s="7">
        <f>Settings!$B$2+$A15-1</f>
        <v/>
      </c>
      <c r="F15" s="7">
        <f>Settings!$B$2+MOD($A15-1,Settings!$B$7)</f>
        <v/>
      </c>
      <c r="G15">
        <f>YEAR($F15)</f>
        <v/>
      </c>
      <c r="H15">
        <f>"Q"&amp;ROUNDUP(MONTH($F15)/3,0)</f>
        <v/>
      </c>
      <c r="I15">
        <f>MONTH($F15)</f>
        <v/>
      </c>
      <c r="J15">
        <f>CHOOSE(MONTH($F15),"Январь","Февраль","Март","Апрель","Май","Июнь","Июль","Август","Сентябрь","Октябрь","Ноябрь","Декабрь")</f>
        <v/>
      </c>
      <c r="K15">
        <f>DAY($F15)</f>
        <v/>
      </c>
      <c r="L15">
        <f>IF(MOD($A15,10)&lt;7,"ФО_01_Крупный","ФО_"&amp;TEXT(MOD($A15,8)+1,"00"))</f>
        <v/>
      </c>
      <c r="M15">
        <f>IF($AB15="Да","Регион_001_Крупный","Регион_"&amp;TEXT(MOD(QUOTIENT($A15-1,20),180)+1,"000"))</f>
        <v/>
      </c>
      <c r="N15">
        <f>IF($AB15="Да","Город_"&amp;TEXT(MOD($A15-1,250)+1,"0000"),"Город_"&amp;TEXT(MOD($A15-1,3000)+1,"0000"))</f>
        <v/>
      </c>
      <c r="O15">
        <f>IF($AB15="Да","Холдинг_Крупный","Холдинг_"&amp;TEXT(MOD(QUOTIENT($A15-1,10000),20)+1,"00"))</f>
        <v/>
      </c>
      <c r="P15">
        <f>IF($AB15="Да","Организация_Крупная","Организация_"&amp;TEXT(MOD(QUOTIENT($A15-1,500),600)+1,"000"))</f>
        <v/>
      </c>
      <c r="Q15">
        <f>"Отдел_"&amp;TEXT(MOD(QUOTIENT($A15-1,50),100)+1,"000")</f>
        <v/>
      </c>
      <c r="R15">
        <f>IF($AB15="Да","Группа_Крупная","Группа_"&amp;TEXT(MOD(QUOTIENT($A15-1,5000),30)+1,"00"))</f>
        <v/>
      </c>
      <c r="S15">
        <f>IF($AB15="Да","Категория_Крупная","Категория_"&amp;TEXT(MOD(QUOTIENT($A15-1,500),120)+1,"000"))</f>
        <v/>
      </c>
      <c r="T15">
        <f>IF($AB15="Да","Подкатегория_Крупная","Подкатегория_"&amp;TEXT(MOD(QUOTIENT($A15-1,50),300)+1,"000"))</f>
        <v/>
      </c>
      <c r="U15">
        <f>"SKU_"&amp;TEXT($A15,"0000000")</f>
        <v/>
      </c>
      <c r="V15">
        <f>CHOOSE(MOD($A15-1,4)+1,"Enterprise","SMB","Госсектор","Розница")</f>
        <v/>
      </c>
      <c r="W15">
        <f>"Клиент_"&amp;TEXT(MOD($A15-1,20000)+1,"00000")</f>
        <v/>
      </c>
      <c r="X15">
        <f>CHOOSE(MOD($A15-1,5)+1,"Портал","API","Импорт","Ручной ввод","Интеграция")</f>
        <v/>
      </c>
      <c r="Y15" s="8">
        <f>ROUND(1000+MOD($A15*37,90000)+IF($AB15="Да",5000,0),2)</f>
        <v/>
      </c>
      <c r="Z15">
        <f>1+MOD($A15,20)</f>
        <v/>
      </c>
      <c r="AA15" s="8">
        <f>ROUND($Y15*(0.08+MOD($A15,17)/100),2)</f>
        <v/>
      </c>
      <c r="AB15">
        <f>IF(MOD($A15,10)&lt;7,"Да","Нет")</f>
        <v/>
      </c>
      <c r="AC15">
        <f>$R15&amp;" / "&amp;$S15&amp;" / "&amp;$T15</f>
        <v/>
      </c>
      <c r="AD15">
        <f>1</f>
        <v/>
      </c>
      <c r="AE15">
        <f>IF($A15&lt;=Settings!$B$4,"до 100",IF($A15&lt;=Settings!$B$5,"до 10 000",IF($A15&lt;=Settings!$B$6,"до 100 000","100 000+")))</f>
        <v/>
      </c>
    </row>
    <row r="16">
      <c r="A16">
        <f>ROW()-1</f>
        <v/>
      </c>
      <c r="B16">
        <f>IF($A16&lt;=Settings!$B$4,"small_control",IF($A16&lt;=Settings!$B$5,"medium_10k",IF($A16&lt;=Settings!$B$6,"large_100k","extreme_1m")))</f>
        <v/>
      </c>
      <c r="C16">
        <f>"ORD-"&amp;TEXT(QUOTIENT($A16-1,3)+1,"0000000")</f>
        <v/>
      </c>
      <c r="D16">
        <f>"LINE-"&amp;TEXT($A16,"0000000")</f>
        <v/>
      </c>
      <c r="E16" s="7">
        <f>Settings!$B$2+$A16-1</f>
        <v/>
      </c>
      <c r="F16" s="7">
        <f>Settings!$B$2+MOD($A16-1,Settings!$B$7)</f>
        <v/>
      </c>
      <c r="G16">
        <f>YEAR($F16)</f>
        <v/>
      </c>
      <c r="H16">
        <f>"Q"&amp;ROUNDUP(MONTH($F16)/3,0)</f>
        <v/>
      </c>
      <c r="I16">
        <f>MONTH($F16)</f>
        <v/>
      </c>
      <c r="J16">
        <f>CHOOSE(MONTH($F16),"Январь","Февраль","Март","Апрель","Май","Июнь","Июль","Август","Сентябрь","Октябрь","Ноябрь","Декабрь")</f>
        <v/>
      </c>
      <c r="K16">
        <f>DAY($F16)</f>
        <v/>
      </c>
      <c r="L16">
        <f>IF(MOD($A16,10)&lt;7,"ФО_01_Крупный","ФО_"&amp;TEXT(MOD($A16,8)+1,"00"))</f>
        <v/>
      </c>
      <c r="M16">
        <f>IF($AB16="Да","Регион_001_Крупный","Регион_"&amp;TEXT(MOD(QUOTIENT($A16-1,20),180)+1,"000"))</f>
        <v/>
      </c>
      <c r="N16">
        <f>IF($AB16="Да","Город_"&amp;TEXT(MOD($A16-1,250)+1,"0000"),"Город_"&amp;TEXT(MOD($A16-1,3000)+1,"0000"))</f>
        <v/>
      </c>
      <c r="O16">
        <f>IF($AB16="Да","Холдинг_Крупный","Холдинг_"&amp;TEXT(MOD(QUOTIENT($A16-1,10000),20)+1,"00"))</f>
        <v/>
      </c>
      <c r="P16">
        <f>IF($AB16="Да","Организация_Крупная","Организация_"&amp;TEXT(MOD(QUOTIENT($A16-1,500),600)+1,"000"))</f>
        <v/>
      </c>
      <c r="Q16">
        <f>"Отдел_"&amp;TEXT(MOD(QUOTIENT($A16-1,50),100)+1,"000")</f>
        <v/>
      </c>
      <c r="R16">
        <f>IF($AB16="Да","Группа_Крупная","Группа_"&amp;TEXT(MOD(QUOTIENT($A16-1,5000),30)+1,"00"))</f>
        <v/>
      </c>
      <c r="S16">
        <f>IF($AB16="Да","Категория_Крупная","Категория_"&amp;TEXT(MOD(QUOTIENT($A16-1,500),120)+1,"000"))</f>
        <v/>
      </c>
      <c r="T16">
        <f>IF($AB16="Да","Подкатегория_Крупная","Подкатегория_"&amp;TEXT(MOD(QUOTIENT($A16-1,50),300)+1,"000"))</f>
        <v/>
      </c>
      <c r="U16">
        <f>"SKU_"&amp;TEXT($A16,"0000000")</f>
        <v/>
      </c>
      <c r="V16">
        <f>CHOOSE(MOD($A16-1,4)+1,"Enterprise","SMB","Госсектор","Розница")</f>
        <v/>
      </c>
      <c r="W16">
        <f>"Клиент_"&amp;TEXT(MOD($A16-1,20000)+1,"00000")</f>
        <v/>
      </c>
      <c r="X16">
        <f>CHOOSE(MOD($A16-1,5)+1,"Портал","API","Импорт","Ручной ввод","Интеграция")</f>
        <v/>
      </c>
      <c r="Y16" s="8">
        <f>ROUND(1000+MOD($A16*37,90000)+IF($AB16="Да",5000,0),2)</f>
        <v/>
      </c>
      <c r="Z16">
        <f>1+MOD($A16,20)</f>
        <v/>
      </c>
      <c r="AA16" s="8">
        <f>ROUND($Y16*(0.08+MOD($A16,17)/100),2)</f>
        <v/>
      </c>
      <c r="AB16">
        <f>IF(MOD($A16,10)&lt;7,"Да","Нет")</f>
        <v/>
      </c>
      <c r="AC16">
        <f>$R16&amp;" / "&amp;$S16&amp;" / "&amp;$T16</f>
        <v/>
      </c>
      <c r="AD16">
        <f>1</f>
        <v/>
      </c>
      <c r="AE16">
        <f>IF($A16&lt;=Settings!$B$4,"до 100",IF($A16&lt;=Settings!$B$5,"до 10 000",IF($A16&lt;=Settings!$B$6,"до 100 000","100 000+")))</f>
        <v/>
      </c>
    </row>
    <row r="17">
      <c r="A17">
        <f>ROW()-1</f>
        <v/>
      </c>
      <c r="B17">
        <f>IF($A17&lt;=Settings!$B$4,"small_control",IF($A17&lt;=Settings!$B$5,"medium_10k",IF($A17&lt;=Settings!$B$6,"large_100k","extreme_1m")))</f>
        <v/>
      </c>
      <c r="C17">
        <f>"ORD-"&amp;TEXT(QUOTIENT($A17-1,3)+1,"0000000")</f>
        <v/>
      </c>
      <c r="D17">
        <f>"LINE-"&amp;TEXT($A17,"0000000")</f>
        <v/>
      </c>
      <c r="E17" s="7">
        <f>Settings!$B$2+$A17-1</f>
        <v/>
      </c>
      <c r="F17" s="7">
        <f>Settings!$B$2+MOD($A17-1,Settings!$B$7)</f>
        <v/>
      </c>
      <c r="G17">
        <f>YEAR($F17)</f>
        <v/>
      </c>
      <c r="H17">
        <f>"Q"&amp;ROUNDUP(MONTH($F17)/3,0)</f>
        <v/>
      </c>
      <c r="I17">
        <f>MONTH($F17)</f>
        <v/>
      </c>
      <c r="J17">
        <f>CHOOSE(MONTH($F17),"Январь","Февраль","Март","Апрель","Май","Июнь","Июль","Август","Сентябрь","Октябрь","Ноябрь","Декабрь")</f>
        <v/>
      </c>
      <c r="K17">
        <f>DAY($F17)</f>
        <v/>
      </c>
      <c r="L17">
        <f>IF(MOD($A17,10)&lt;7,"ФО_01_Крупный","ФО_"&amp;TEXT(MOD($A17,8)+1,"00"))</f>
        <v/>
      </c>
      <c r="M17">
        <f>IF($AB17="Да","Регион_001_Крупный","Регион_"&amp;TEXT(MOD(QUOTIENT($A17-1,20),180)+1,"000"))</f>
        <v/>
      </c>
      <c r="N17">
        <f>IF($AB17="Да","Город_"&amp;TEXT(MOD($A17-1,250)+1,"0000"),"Город_"&amp;TEXT(MOD($A17-1,3000)+1,"0000"))</f>
        <v/>
      </c>
      <c r="O17">
        <f>IF($AB17="Да","Холдинг_Крупный","Холдинг_"&amp;TEXT(MOD(QUOTIENT($A17-1,10000),20)+1,"00"))</f>
        <v/>
      </c>
      <c r="P17">
        <f>IF($AB17="Да","Организация_Крупная","Организация_"&amp;TEXT(MOD(QUOTIENT($A17-1,500),600)+1,"000"))</f>
        <v/>
      </c>
      <c r="Q17">
        <f>"Отдел_"&amp;TEXT(MOD(QUOTIENT($A17-1,50),100)+1,"000")</f>
        <v/>
      </c>
      <c r="R17">
        <f>IF($AB17="Да","Группа_Крупная","Группа_"&amp;TEXT(MOD(QUOTIENT($A17-1,5000),30)+1,"00"))</f>
        <v/>
      </c>
      <c r="S17">
        <f>IF($AB17="Да","Категория_Крупная","Категория_"&amp;TEXT(MOD(QUOTIENT($A17-1,500),120)+1,"000"))</f>
        <v/>
      </c>
      <c r="T17">
        <f>IF($AB17="Да","Подкатегория_Крупная","Подкатегория_"&amp;TEXT(MOD(QUOTIENT($A17-1,50),300)+1,"000"))</f>
        <v/>
      </c>
      <c r="U17">
        <f>"SKU_"&amp;TEXT($A17,"0000000")</f>
        <v/>
      </c>
      <c r="V17">
        <f>CHOOSE(MOD($A17-1,4)+1,"Enterprise","SMB","Госсектор","Розница")</f>
        <v/>
      </c>
      <c r="W17">
        <f>"Клиент_"&amp;TEXT(MOD($A17-1,20000)+1,"00000")</f>
        <v/>
      </c>
      <c r="X17">
        <f>CHOOSE(MOD($A17-1,5)+1,"Портал","API","Импорт","Ручной ввод","Интеграция")</f>
        <v/>
      </c>
      <c r="Y17" s="8">
        <f>ROUND(1000+MOD($A17*37,90000)+IF($AB17="Да",5000,0),2)</f>
        <v/>
      </c>
      <c r="Z17">
        <f>1+MOD($A17,20)</f>
        <v/>
      </c>
      <c r="AA17" s="8">
        <f>ROUND($Y17*(0.08+MOD($A17,17)/100),2)</f>
        <v/>
      </c>
      <c r="AB17">
        <f>IF(MOD($A17,10)&lt;7,"Да","Нет")</f>
        <v/>
      </c>
      <c r="AC17">
        <f>$R17&amp;" / "&amp;$S17&amp;" / "&amp;$T17</f>
        <v/>
      </c>
      <c r="AD17">
        <f>1</f>
        <v/>
      </c>
      <c r="AE17">
        <f>IF($A17&lt;=Settings!$B$4,"до 100",IF($A17&lt;=Settings!$B$5,"до 10 000",IF($A17&lt;=Settings!$B$6,"до 100 000","100 000+")))</f>
        <v/>
      </c>
    </row>
    <row r="18">
      <c r="A18">
        <f>ROW()-1</f>
        <v/>
      </c>
      <c r="B18">
        <f>IF($A18&lt;=Settings!$B$4,"small_control",IF($A18&lt;=Settings!$B$5,"medium_10k",IF($A18&lt;=Settings!$B$6,"large_100k","extreme_1m")))</f>
        <v/>
      </c>
      <c r="C18">
        <f>"ORD-"&amp;TEXT(QUOTIENT($A18-1,3)+1,"0000000")</f>
        <v/>
      </c>
      <c r="D18">
        <f>"LINE-"&amp;TEXT($A18,"0000000")</f>
        <v/>
      </c>
      <c r="E18" s="7">
        <f>Settings!$B$2+$A18-1</f>
        <v/>
      </c>
      <c r="F18" s="7">
        <f>Settings!$B$2+MOD($A18-1,Settings!$B$7)</f>
        <v/>
      </c>
      <c r="G18">
        <f>YEAR($F18)</f>
        <v/>
      </c>
      <c r="H18">
        <f>"Q"&amp;ROUNDUP(MONTH($F18)/3,0)</f>
        <v/>
      </c>
      <c r="I18">
        <f>MONTH($F18)</f>
        <v/>
      </c>
      <c r="J18">
        <f>CHOOSE(MONTH($F18),"Январь","Февраль","Март","Апрель","Май","Июнь","Июль","Август","Сентябрь","Октябрь","Ноябрь","Декабрь")</f>
        <v/>
      </c>
      <c r="K18">
        <f>DAY($F18)</f>
        <v/>
      </c>
      <c r="L18">
        <f>IF(MOD($A18,10)&lt;7,"ФО_01_Крупный","ФО_"&amp;TEXT(MOD($A18,8)+1,"00"))</f>
        <v/>
      </c>
      <c r="M18">
        <f>IF($AB18="Да","Регион_001_Крупный","Регион_"&amp;TEXT(MOD(QUOTIENT($A18-1,20),180)+1,"000"))</f>
        <v/>
      </c>
      <c r="N18">
        <f>IF($AB18="Да","Город_"&amp;TEXT(MOD($A18-1,250)+1,"0000"),"Город_"&amp;TEXT(MOD($A18-1,3000)+1,"0000"))</f>
        <v/>
      </c>
      <c r="O18">
        <f>IF($AB18="Да","Холдинг_Крупный","Холдинг_"&amp;TEXT(MOD(QUOTIENT($A18-1,10000),20)+1,"00"))</f>
        <v/>
      </c>
      <c r="P18">
        <f>IF($AB18="Да","Организация_Крупная","Организация_"&amp;TEXT(MOD(QUOTIENT($A18-1,500),600)+1,"000"))</f>
        <v/>
      </c>
      <c r="Q18">
        <f>"Отдел_"&amp;TEXT(MOD(QUOTIENT($A18-1,50),100)+1,"000")</f>
        <v/>
      </c>
      <c r="R18">
        <f>IF($AB18="Да","Группа_Крупная","Группа_"&amp;TEXT(MOD(QUOTIENT($A18-1,5000),30)+1,"00"))</f>
        <v/>
      </c>
      <c r="S18">
        <f>IF($AB18="Да","Категория_Крупная","Категория_"&amp;TEXT(MOD(QUOTIENT($A18-1,500),120)+1,"000"))</f>
        <v/>
      </c>
      <c r="T18">
        <f>IF($AB18="Да","Подкатегория_Крупная","Подкатегория_"&amp;TEXT(MOD(QUOTIENT($A18-1,50),300)+1,"000"))</f>
        <v/>
      </c>
      <c r="U18">
        <f>"SKU_"&amp;TEXT($A18,"0000000")</f>
        <v/>
      </c>
      <c r="V18">
        <f>CHOOSE(MOD($A18-1,4)+1,"Enterprise","SMB","Госсектор","Розница")</f>
        <v/>
      </c>
      <c r="W18">
        <f>"Клиент_"&amp;TEXT(MOD($A18-1,20000)+1,"00000")</f>
        <v/>
      </c>
      <c r="X18">
        <f>CHOOSE(MOD($A18-1,5)+1,"Портал","API","Импорт","Ручной ввод","Интеграция")</f>
        <v/>
      </c>
      <c r="Y18" s="8">
        <f>ROUND(1000+MOD($A18*37,90000)+IF($AB18="Да",5000,0),2)</f>
        <v/>
      </c>
      <c r="Z18">
        <f>1+MOD($A18,20)</f>
        <v/>
      </c>
      <c r="AA18" s="8">
        <f>ROUND($Y18*(0.08+MOD($A18,17)/100),2)</f>
        <v/>
      </c>
      <c r="AB18">
        <f>IF(MOD($A18,10)&lt;7,"Да","Нет")</f>
        <v/>
      </c>
      <c r="AC18">
        <f>$R18&amp;" / "&amp;$S18&amp;" / "&amp;$T18</f>
        <v/>
      </c>
      <c r="AD18">
        <f>1</f>
        <v/>
      </c>
      <c r="AE18">
        <f>IF($A18&lt;=Settings!$B$4,"до 100",IF($A18&lt;=Settings!$B$5,"до 10 000",IF($A18&lt;=Settings!$B$6,"до 100 000","100 000+")))</f>
        <v/>
      </c>
    </row>
    <row r="19">
      <c r="A19">
        <f>ROW()-1</f>
        <v/>
      </c>
      <c r="B19">
        <f>IF($A19&lt;=Settings!$B$4,"small_control",IF($A19&lt;=Settings!$B$5,"medium_10k",IF($A19&lt;=Settings!$B$6,"large_100k","extreme_1m")))</f>
        <v/>
      </c>
      <c r="C19">
        <f>"ORD-"&amp;TEXT(QUOTIENT($A19-1,3)+1,"0000000")</f>
        <v/>
      </c>
      <c r="D19">
        <f>"LINE-"&amp;TEXT($A19,"0000000")</f>
        <v/>
      </c>
      <c r="E19" s="7">
        <f>Settings!$B$2+$A19-1</f>
        <v/>
      </c>
      <c r="F19" s="7">
        <f>Settings!$B$2+MOD($A19-1,Settings!$B$7)</f>
        <v/>
      </c>
      <c r="G19">
        <f>YEAR($F19)</f>
        <v/>
      </c>
      <c r="H19">
        <f>"Q"&amp;ROUNDUP(MONTH($F19)/3,0)</f>
        <v/>
      </c>
      <c r="I19">
        <f>MONTH($F19)</f>
        <v/>
      </c>
      <c r="J19">
        <f>CHOOSE(MONTH($F19),"Январь","Февраль","Март","Апрель","Май","Июнь","Июль","Август","Сентябрь","Октябрь","Ноябрь","Декабрь")</f>
        <v/>
      </c>
      <c r="K19">
        <f>DAY($F19)</f>
        <v/>
      </c>
      <c r="L19">
        <f>IF(MOD($A19,10)&lt;7,"ФО_01_Крупный","ФО_"&amp;TEXT(MOD($A19,8)+1,"00"))</f>
        <v/>
      </c>
      <c r="M19">
        <f>IF($AB19="Да","Регион_001_Крупный","Регион_"&amp;TEXT(MOD(QUOTIENT($A19-1,20),180)+1,"000"))</f>
        <v/>
      </c>
      <c r="N19">
        <f>IF($AB19="Да","Город_"&amp;TEXT(MOD($A19-1,250)+1,"0000"),"Город_"&amp;TEXT(MOD($A19-1,3000)+1,"0000"))</f>
        <v/>
      </c>
      <c r="O19">
        <f>IF($AB19="Да","Холдинг_Крупный","Холдинг_"&amp;TEXT(MOD(QUOTIENT($A19-1,10000),20)+1,"00"))</f>
        <v/>
      </c>
      <c r="P19">
        <f>IF($AB19="Да","Организация_Крупная","Организация_"&amp;TEXT(MOD(QUOTIENT($A19-1,500),600)+1,"000"))</f>
        <v/>
      </c>
      <c r="Q19">
        <f>"Отдел_"&amp;TEXT(MOD(QUOTIENT($A19-1,50),100)+1,"000")</f>
        <v/>
      </c>
      <c r="R19">
        <f>IF($AB19="Да","Группа_Крупная","Группа_"&amp;TEXT(MOD(QUOTIENT($A19-1,5000),30)+1,"00"))</f>
        <v/>
      </c>
      <c r="S19">
        <f>IF($AB19="Да","Категория_Крупная","Категория_"&amp;TEXT(MOD(QUOTIENT($A19-1,500),120)+1,"000"))</f>
        <v/>
      </c>
      <c r="T19">
        <f>IF($AB19="Да","Подкатегория_Крупная","Подкатегория_"&amp;TEXT(MOD(QUOTIENT($A19-1,50),300)+1,"000"))</f>
        <v/>
      </c>
      <c r="U19">
        <f>"SKU_"&amp;TEXT($A19,"0000000")</f>
        <v/>
      </c>
      <c r="V19">
        <f>CHOOSE(MOD($A19-1,4)+1,"Enterprise","SMB","Госсектор","Розница")</f>
        <v/>
      </c>
      <c r="W19">
        <f>"Клиент_"&amp;TEXT(MOD($A19-1,20000)+1,"00000")</f>
        <v/>
      </c>
      <c r="X19">
        <f>CHOOSE(MOD($A19-1,5)+1,"Портал","API","Импорт","Ручной ввод","Интеграция")</f>
        <v/>
      </c>
      <c r="Y19" s="8">
        <f>ROUND(1000+MOD($A19*37,90000)+IF($AB19="Да",5000,0),2)</f>
        <v/>
      </c>
      <c r="Z19">
        <f>1+MOD($A19,20)</f>
        <v/>
      </c>
      <c r="AA19" s="8">
        <f>ROUND($Y19*(0.08+MOD($A19,17)/100),2)</f>
        <v/>
      </c>
      <c r="AB19">
        <f>IF(MOD($A19,10)&lt;7,"Да","Нет")</f>
        <v/>
      </c>
      <c r="AC19">
        <f>$R19&amp;" / "&amp;$S19&amp;" / "&amp;$T19</f>
        <v/>
      </c>
      <c r="AD19">
        <f>1</f>
        <v/>
      </c>
      <c r="AE19">
        <f>IF($A19&lt;=Settings!$B$4,"до 100",IF($A19&lt;=Settings!$B$5,"до 10 000",IF($A19&lt;=Settings!$B$6,"до 100 000","100 000+")))</f>
        <v/>
      </c>
    </row>
    <row r="20">
      <c r="A20">
        <f>ROW()-1</f>
        <v/>
      </c>
      <c r="B20">
        <f>IF($A20&lt;=Settings!$B$4,"small_control",IF($A20&lt;=Settings!$B$5,"medium_10k",IF($A20&lt;=Settings!$B$6,"large_100k","extreme_1m")))</f>
        <v/>
      </c>
      <c r="C20">
        <f>"ORD-"&amp;TEXT(QUOTIENT($A20-1,3)+1,"0000000")</f>
        <v/>
      </c>
      <c r="D20">
        <f>"LINE-"&amp;TEXT($A20,"0000000")</f>
        <v/>
      </c>
      <c r="E20" s="7">
        <f>Settings!$B$2+$A20-1</f>
        <v/>
      </c>
      <c r="F20" s="7">
        <f>Settings!$B$2+MOD($A20-1,Settings!$B$7)</f>
        <v/>
      </c>
      <c r="G20">
        <f>YEAR($F20)</f>
        <v/>
      </c>
      <c r="H20">
        <f>"Q"&amp;ROUNDUP(MONTH($F20)/3,0)</f>
        <v/>
      </c>
      <c r="I20">
        <f>MONTH($F20)</f>
        <v/>
      </c>
      <c r="J20">
        <f>CHOOSE(MONTH($F20),"Январь","Февраль","Март","Апрель","Май","Июнь","Июль","Август","Сентябрь","Октябрь","Ноябрь","Декабрь")</f>
        <v/>
      </c>
      <c r="K20">
        <f>DAY($F20)</f>
        <v/>
      </c>
      <c r="L20">
        <f>IF(MOD($A20,10)&lt;7,"ФО_01_Крупный","ФО_"&amp;TEXT(MOD($A20,8)+1,"00"))</f>
        <v/>
      </c>
      <c r="M20">
        <f>IF($AB20="Да","Регион_001_Крупный","Регион_"&amp;TEXT(MOD(QUOTIENT($A20-1,20),180)+1,"000"))</f>
        <v/>
      </c>
      <c r="N20">
        <f>IF($AB20="Да","Город_"&amp;TEXT(MOD($A20-1,250)+1,"0000"),"Город_"&amp;TEXT(MOD($A20-1,3000)+1,"0000"))</f>
        <v/>
      </c>
      <c r="O20">
        <f>IF($AB20="Да","Холдинг_Крупный","Холдинг_"&amp;TEXT(MOD(QUOTIENT($A20-1,10000),20)+1,"00"))</f>
        <v/>
      </c>
      <c r="P20">
        <f>IF($AB20="Да","Организация_Крупная","Организация_"&amp;TEXT(MOD(QUOTIENT($A20-1,500),600)+1,"000"))</f>
        <v/>
      </c>
      <c r="Q20">
        <f>"Отдел_"&amp;TEXT(MOD(QUOTIENT($A20-1,50),100)+1,"000")</f>
        <v/>
      </c>
      <c r="R20">
        <f>IF($AB20="Да","Группа_Крупная","Группа_"&amp;TEXT(MOD(QUOTIENT($A20-1,5000),30)+1,"00"))</f>
        <v/>
      </c>
      <c r="S20">
        <f>IF($AB20="Да","Категория_Крупная","Категория_"&amp;TEXT(MOD(QUOTIENT($A20-1,500),120)+1,"000"))</f>
        <v/>
      </c>
      <c r="T20">
        <f>IF($AB20="Да","Подкатегория_Крупная","Подкатегория_"&amp;TEXT(MOD(QUOTIENT($A20-1,50),300)+1,"000"))</f>
        <v/>
      </c>
      <c r="U20">
        <f>"SKU_"&amp;TEXT($A20,"0000000")</f>
        <v/>
      </c>
      <c r="V20">
        <f>CHOOSE(MOD($A20-1,4)+1,"Enterprise","SMB","Госсектор","Розница")</f>
        <v/>
      </c>
      <c r="W20">
        <f>"Клиент_"&amp;TEXT(MOD($A20-1,20000)+1,"00000")</f>
        <v/>
      </c>
      <c r="X20">
        <f>CHOOSE(MOD($A20-1,5)+1,"Портал","API","Импорт","Ручной ввод","Интеграция")</f>
        <v/>
      </c>
      <c r="Y20" s="8">
        <f>ROUND(1000+MOD($A20*37,90000)+IF($AB20="Да",5000,0),2)</f>
        <v/>
      </c>
      <c r="Z20">
        <f>1+MOD($A20,20)</f>
        <v/>
      </c>
      <c r="AA20" s="8">
        <f>ROUND($Y20*(0.08+MOD($A20,17)/100),2)</f>
        <v/>
      </c>
      <c r="AB20">
        <f>IF(MOD($A20,10)&lt;7,"Да","Нет")</f>
        <v/>
      </c>
      <c r="AC20">
        <f>$R20&amp;" / "&amp;$S20&amp;" / "&amp;$T20</f>
        <v/>
      </c>
      <c r="AD20">
        <f>1</f>
        <v/>
      </c>
      <c r="AE20">
        <f>IF($A20&lt;=Settings!$B$4,"до 100",IF($A20&lt;=Settings!$B$5,"до 10 000",IF($A20&lt;=Settings!$B$6,"до 100 000","100 000+")))</f>
        <v/>
      </c>
    </row>
    <row r="21">
      <c r="A21">
        <f>ROW()-1</f>
        <v/>
      </c>
      <c r="B21">
        <f>IF($A21&lt;=Settings!$B$4,"small_control",IF($A21&lt;=Settings!$B$5,"medium_10k",IF($A21&lt;=Settings!$B$6,"large_100k","extreme_1m")))</f>
        <v/>
      </c>
      <c r="C21">
        <f>"ORD-"&amp;TEXT(QUOTIENT($A21-1,3)+1,"0000000")</f>
        <v/>
      </c>
      <c r="D21">
        <f>"LINE-"&amp;TEXT($A21,"0000000")</f>
        <v/>
      </c>
      <c r="E21" s="7">
        <f>Settings!$B$2+$A21-1</f>
        <v/>
      </c>
      <c r="F21" s="7">
        <f>Settings!$B$2+MOD($A21-1,Settings!$B$7)</f>
        <v/>
      </c>
      <c r="G21">
        <f>YEAR($F21)</f>
        <v/>
      </c>
      <c r="H21">
        <f>"Q"&amp;ROUNDUP(MONTH($F21)/3,0)</f>
        <v/>
      </c>
      <c r="I21">
        <f>MONTH($F21)</f>
        <v/>
      </c>
      <c r="J21">
        <f>CHOOSE(MONTH($F21),"Январь","Февраль","Март","Апрель","Май","Июнь","Июль","Август","Сентябрь","Октябрь","Ноябрь","Декабрь")</f>
        <v/>
      </c>
      <c r="K21">
        <f>DAY($F21)</f>
        <v/>
      </c>
      <c r="L21">
        <f>IF(MOD($A21,10)&lt;7,"ФО_01_Крупный","ФО_"&amp;TEXT(MOD($A21,8)+1,"00"))</f>
        <v/>
      </c>
      <c r="M21">
        <f>IF($AB21="Да","Регион_001_Крупный","Регион_"&amp;TEXT(MOD(QUOTIENT($A21-1,20),180)+1,"000"))</f>
        <v/>
      </c>
      <c r="N21">
        <f>IF($AB21="Да","Город_"&amp;TEXT(MOD($A21-1,250)+1,"0000"),"Город_"&amp;TEXT(MOD($A21-1,3000)+1,"0000"))</f>
        <v/>
      </c>
      <c r="O21">
        <f>IF($AB21="Да","Холдинг_Крупный","Холдинг_"&amp;TEXT(MOD(QUOTIENT($A21-1,10000),20)+1,"00"))</f>
        <v/>
      </c>
      <c r="P21">
        <f>IF($AB21="Да","Организация_Крупная","Организация_"&amp;TEXT(MOD(QUOTIENT($A21-1,500),600)+1,"000"))</f>
        <v/>
      </c>
      <c r="Q21">
        <f>"Отдел_"&amp;TEXT(MOD(QUOTIENT($A21-1,50),100)+1,"000")</f>
        <v/>
      </c>
      <c r="R21">
        <f>IF($AB21="Да","Группа_Крупная","Группа_"&amp;TEXT(MOD(QUOTIENT($A21-1,5000),30)+1,"00"))</f>
        <v/>
      </c>
      <c r="S21">
        <f>IF($AB21="Да","Категория_Крупная","Категория_"&amp;TEXT(MOD(QUOTIENT($A21-1,500),120)+1,"000"))</f>
        <v/>
      </c>
      <c r="T21">
        <f>IF($AB21="Да","Подкатегория_Крупная","Подкатегория_"&amp;TEXT(MOD(QUOTIENT($A21-1,50),300)+1,"000"))</f>
        <v/>
      </c>
      <c r="U21">
        <f>"SKU_"&amp;TEXT($A21,"0000000")</f>
        <v/>
      </c>
      <c r="V21">
        <f>CHOOSE(MOD($A21-1,4)+1,"Enterprise","SMB","Госсектор","Розница")</f>
        <v/>
      </c>
      <c r="W21">
        <f>"Клиент_"&amp;TEXT(MOD($A21-1,20000)+1,"00000")</f>
        <v/>
      </c>
      <c r="X21">
        <f>CHOOSE(MOD($A21-1,5)+1,"Портал","API","Импорт","Ручной ввод","Интеграция")</f>
        <v/>
      </c>
      <c r="Y21" s="8">
        <f>ROUND(1000+MOD($A21*37,90000)+IF($AB21="Да",5000,0),2)</f>
        <v/>
      </c>
      <c r="Z21">
        <f>1+MOD($A21,20)</f>
        <v/>
      </c>
      <c r="AA21" s="8">
        <f>ROUND($Y21*(0.08+MOD($A21,17)/100),2)</f>
        <v/>
      </c>
      <c r="AB21">
        <f>IF(MOD($A21,10)&lt;7,"Да","Нет")</f>
        <v/>
      </c>
      <c r="AC21">
        <f>$R21&amp;" / "&amp;$S21&amp;" / "&amp;$T21</f>
        <v/>
      </c>
      <c r="AD21">
        <f>1</f>
        <v/>
      </c>
      <c r="AE21">
        <f>IF($A21&lt;=Settings!$B$4,"до 100",IF($A21&lt;=Settings!$B$5,"до 10 000",IF($A21&lt;=Settings!$B$6,"до 100 000","100 000+")))</f>
        <v/>
      </c>
    </row>
    <row r="22">
      <c r="A22">
        <f>ROW()-1</f>
        <v/>
      </c>
      <c r="B22">
        <f>IF($A22&lt;=Settings!$B$4,"small_control",IF($A22&lt;=Settings!$B$5,"medium_10k",IF($A22&lt;=Settings!$B$6,"large_100k","extreme_1m")))</f>
        <v/>
      </c>
      <c r="C22">
        <f>"ORD-"&amp;TEXT(QUOTIENT($A22-1,3)+1,"0000000")</f>
        <v/>
      </c>
      <c r="D22">
        <f>"LINE-"&amp;TEXT($A22,"0000000")</f>
        <v/>
      </c>
      <c r="E22" s="7">
        <f>Settings!$B$2+$A22-1</f>
        <v/>
      </c>
      <c r="F22" s="7">
        <f>Settings!$B$2+MOD($A22-1,Settings!$B$7)</f>
        <v/>
      </c>
      <c r="G22">
        <f>YEAR($F22)</f>
        <v/>
      </c>
      <c r="H22">
        <f>"Q"&amp;ROUNDUP(MONTH($F22)/3,0)</f>
        <v/>
      </c>
      <c r="I22">
        <f>MONTH($F22)</f>
        <v/>
      </c>
      <c r="J22">
        <f>CHOOSE(MONTH($F22),"Январь","Февраль","Март","Апрель","Май","Июнь","Июль","Август","Сентябрь","Октябрь","Ноябрь","Декабрь")</f>
        <v/>
      </c>
      <c r="K22">
        <f>DAY($F22)</f>
        <v/>
      </c>
      <c r="L22">
        <f>IF(MOD($A22,10)&lt;7,"ФО_01_Крупный","ФО_"&amp;TEXT(MOD($A22,8)+1,"00"))</f>
        <v/>
      </c>
      <c r="M22">
        <f>IF($AB22="Да","Регион_001_Крупный","Регион_"&amp;TEXT(MOD(QUOTIENT($A22-1,20),180)+1,"000"))</f>
        <v/>
      </c>
      <c r="N22">
        <f>IF($AB22="Да","Город_"&amp;TEXT(MOD($A22-1,250)+1,"0000"),"Город_"&amp;TEXT(MOD($A22-1,3000)+1,"0000"))</f>
        <v/>
      </c>
      <c r="O22">
        <f>IF($AB22="Да","Холдинг_Крупный","Холдинг_"&amp;TEXT(MOD(QUOTIENT($A22-1,10000),20)+1,"00"))</f>
        <v/>
      </c>
      <c r="P22">
        <f>IF($AB22="Да","Организация_Крупная","Организация_"&amp;TEXT(MOD(QUOTIENT($A22-1,500),600)+1,"000"))</f>
        <v/>
      </c>
      <c r="Q22">
        <f>"Отдел_"&amp;TEXT(MOD(QUOTIENT($A22-1,50),100)+1,"000")</f>
        <v/>
      </c>
      <c r="R22">
        <f>IF($AB22="Да","Группа_Крупная","Группа_"&amp;TEXT(MOD(QUOTIENT($A22-1,5000),30)+1,"00"))</f>
        <v/>
      </c>
      <c r="S22">
        <f>IF($AB22="Да","Категория_Крупная","Категория_"&amp;TEXT(MOD(QUOTIENT($A22-1,500),120)+1,"000"))</f>
        <v/>
      </c>
      <c r="T22">
        <f>IF($AB22="Да","Подкатегория_Крупная","Подкатегория_"&amp;TEXT(MOD(QUOTIENT($A22-1,50),300)+1,"000"))</f>
        <v/>
      </c>
      <c r="U22">
        <f>"SKU_"&amp;TEXT($A22,"0000000")</f>
        <v/>
      </c>
      <c r="V22">
        <f>CHOOSE(MOD($A22-1,4)+1,"Enterprise","SMB","Госсектор","Розница")</f>
        <v/>
      </c>
      <c r="W22">
        <f>"Клиент_"&amp;TEXT(MOD($A22-1,20000)+1,"00000")</f>
        <v/>
      </c>
      <c r="X22">
        <f>CHOOSE(MOD($A22-1,5)+1,"Портал","API","Импорт","Ручной ввод","Интеграция")</f>
        <v/>
      </c>
      <c r="Y22" s="8">
        <f>ROUND(1000+MOD($A22*37,90000)+IF($AB22="Да",5000,0),2)</f>
        <v/>
      </c>
      <c r="Z22">
        <f>1+MOD($A22,20)</f>
        <v/>
      </c>
      <c r="AA22" s="8">
        <f>ROUND($Y22*(0.08+MOD($A22,17)/100),2)</f>
        <v/>
      </c>
      <c r="AB22">
        <f>IF(MOD($A22,10)&lt;7,"Да","Нет")</f>
        <v/>
      </c>
      <c r="AC22">
        <f>$R22&amp;" / "&amp;$S22&amp;" / "&amp;$T22</f>
        <v/>
      </c>
      <c r="AD22">
        <f>1</f>
        <v/>
      </c>
      <c r="AE22">
        <f>IF($A22&lt;=Settings!$B$4,"до 100",IF($A22&lt;=Settings!$B$5,"до 10 000",IF($A22&lt;=Settings!$B$6,"до 100 000","100 000+")))</f>
        <v/>
      </c>
    </row>
    <row r="23">
      <c r="A23">
        <f>ROW()-1</f>
        <v/>
      </c>
      <c r="B23">
        <f>IF($A23&lt;=Settings!$B$4,"small_control",IF($A23&lt;=Settings!$B$5,"medium_10k",IF($A23&lt;=Settings!$B$6,"large_100k","extreme_1m")))</f>
        <v/>
      </c>
      <c r="C23">
        <f>"ORD-"&amp;TEXT(QUOTIENT($A23-1,3)+1,"0000000")</f>
        <v/>
      </c>
      <c r="D23">
        <f>"LINE-"&amp;TEXT($A23,"0000000")</f>
        <v/>
      </c>
      <c r="E23" s="7">
        <f>Settings!$B$2+$A23-1</f>
        <v/>
      </c>
      <c r="F23" s="7">
        <f>Settings!$B$2+MOD($A23-1,Settings!$B$7)</f>
        <v/>
      </c>
      <c r="G23">
        <f>YEAR($F23)</f>
        <v/>
      </c>
      <c r="H23">
        <f>"Q"&amp;ROUNDUP(MONTH($F23)/3,0)</f>
        <v/>
      </c>
      <c r="I23">
        <f>MONTH($F23)</f>
        <v/>
      </c>
      <c r="J23">
        <f>CHOOSE(MONTH($F23),"Январь","Февраль","Март","Апрель","Май","Июнь","Июль","Август","Сентябрь","Октябрь","Ноябрь","Декабрь")</f>
        <v/>
      </c>
      <c r="K23">
        <f>DAY($F23)</f>
        <v/>
      </c>
      <c r="L23">
        <f>IF(MOD($A23,10)&lt;7,"ФО_01_Крупный","ФО_"&amp;TEXT(MOD($A23,8)+1,"00"))</f>
        <v/>
      </c>
      <c r="M23">
        <f>IF($AB23="Да","Регион_001_Крупный","Регион_"&amp;TEXT(MOD(QUOTIENT($A23-1,20),180)+1,"000"))</f>
        <v/>
      </c>
      <c r="N23">
        <f>IF($AB23="Да","Город_"&amp;TEXT(MOD($A23-1,250)+1,"0000"),"Город_"&amp;TEXT(MOD($A23-1,3000)+1,"0000"))</f>
        <v/>
      </c>
      <c r="O23">
        <f>IF($AB23="Да","Холдинг_Крупный","Холдинг_"&amp;TEXT(MOD(QUOTIENT($A23-1,10000),20)+1,"00"))</f>
        <v/>
      </c>
      <c r="P23">
        <f>IF($AB23="Да","Организация_Крупная","Организация_"&amp;TEXT(MOD(QUOTIENT($A23-1,500),600)+1,"000"))</f>
        <v/>
      </c>
      <c r="Q23">
        <f>"Отдел_"&amp;TEXT(MOD(QUOTIENT($A23-1,50),100)+1,"000")</f>
        <v/>
      </c>
      <c r="R23">
        <f>IF($AB23="Да","Группа_Крупная","Группа_"&amp;TEXT(MOD(QUOTIENT($A23-1,5000),30)+1,"00"))</f>
        <v/>
      </c>
      <c r="S23">
        <f>IF($AB23="Да","Категория_Крупная","Категория_"&amp;TEXT(MOD(QUOTIENT($A23-1,500),120)+1,"000"))</f>
        <v/>
      </c>
      <c r="T23">
        <f>IF($AB23="Да","Подкатегория_Крупная","Подкатегория_"&amp;TEXT(MOD(QUOTIENT($A23-1,50),300)+1,"000"))</f>
        <v/>
      </c>
      <c r="U23">
        <f>"SKU_"&amp;TEXT($A23,"0000000")</f>
        <v/>
      </c>
      <c r="V23">
        <f>CHOOSE(MOD($A23-1,4)+1,"Enterprise","SMB","Госсектор","Розница")</f>
        <v/>
      </c>
      <c r="W23">
        <f>"Клиент_"&amp;TEXT(MOD($A23-1,20000)+1,"00000")</f>
        <v/>
      </c>
      <c r="X23">
        <f>CHOOSE(MOD($A23-1,5)+1,"Портал","API","Импорт","Ручной ввод","Интеграция")</f>
        <v/>
      </c>
      <c r="Y23" s="8">
        <f>ROUND(1000+MOD($A23*37,90000)+IF($AB23="Да",5000,0),2)</f>
        <v/>
      </c>
      <c r="Z23">
        <f>1+MOD($A23,20)</f>
        <v/>
      </c>
      <c r="AA23" s="8">
        <f>ROUND($Y23*(0.08+MOD($A23,17)/100),2)</f>
        <v/>
      </c>
      <c r="AB23">
        <f>IF(MOD($A23,10)&lt;7,"Да","Нет")</f>
        <v/>
      </c>
      <c r="AC23">
        <f>$R23&amp;" / "&amp;$S23&amp;" / "&amp;$T23</f>
        <v/>
      </c>
      <c r="AD23">
        <f>1</f>
        <v/>
      </c>
      <c r="AE23">
        <f>IF($A23&lt;=Settings!$B$4,"до 100",IF($A23&lt;=Settings!$B$5,"до 10 000",IF($A23&lt;=Settings!$B$6,"до 100 000","100 000+")))</f>
        <v/>
      </c>
    </row>
    <row r="24">
      <c r="A24">
        <f>ROW()-1</f>
        <v/>
      </c>
      <c r="B24">
        <f>IF($A24&lt;=Settings!$B$4,"small_control",IF($A24&lt;=Settings!$B$5,"medium_10k",IF($A24&lt;=Settings!$B$6,"large_100k","extreme_1m")))</f>
        <v/>
      </c>
      <c r="C24">
        <f>"ORD-"&amp;TEXT(QUOTIENT($A24-1,3)+1,"0000000")</f>
        <v/>
      </c>
      <c r="D24">
        <f>"LINE-"&amp;TEXT($A24,"0000000")</f>
        <v/>
      </c>
      <c r="E24" s="7">
        <f>Settings!$B$2+$A24-1</f>
        <v/>
      </c>
      <c r="F24" s="7">
        <f>Settings!$B$2+MOD($A24-1,Settings!$B$7)</f>
        <v/>
      </c>
      <c r="G24">
        <f>YEAR($F24)</f>
        <v/>
      </c>
      <c r="H24">
        <f>"Q"&amp;ROUNDUP(MONTH($F24)/3,0)</f>
        <v/>
      </c>
      <c r="I24">
        <f>MONTH($F24)</f>
        <v/>
      </c>
      <c r="J24">
        <f>CHOOSE(MONTH($F24),"Январь","Февраль","Март","Апрель","Май","Июнь","Июль","Август","Сентябрь","Октябрь","Ноябрь","Декабрь")</f>
        <v/>
      </c>
      <c r="K24">
        <f>DAY($F24)</f>
        <v/>
      </c>
      <c r="L24">
        <f>IF(MOD($A24,10)&lt;7,"ФО_01_Крупный","ФО_"&amp;TEXT(MOD($A24,8)+1,"00"))</f>
        <v/>
      </c>
      <c r="M24">
        <f>IF($AB24="Да","Регион_001_Крупный","Регион_"&amp;TEXT(MOD(QUOTIENT($A24-1,20),180)+1,"000"))</f>
        <v/>
      </c>
      <c r="N24">
        <f>IF($AB24="Да","Город_"&amp;TEXT(MOD($A24-1,250)+1,"0000"),"Город_"&amp;TEXT(MOD($A24-1,3000)+1,"0000"))</f>
        <v/>
      </c>
      <c r="O24">
        <f>IF($AB24="Да","Холдинг_Крупный","Холдинг_"&amp;TEXT(MOD(QUOTIENT($A24-1,10000),20)+1,"00"))</f>
        <v/>
      </c>
      <c r="P24">
        <f>IF($AB24="Да","Организация_Крупная","Организация_"&amp;TEXT(MOD(QUOTIENT($A24-1,500),600)+1,"000"))</f>
        <v/>
      </c>
      <c r="Q24">
        <f>"Отдел_"&amp;TEXT(MOD(QUOTIENT($A24-1,50),100)+1,"000")</f>
        <v/>
      </c>
      <c r="R24">
        <f>IF($AB24="Да","Группа_Крупная","Группа_"&amp;TEXT(MOD(QUOTIENT($A24-1,5000),30)+1,"00"))</f>
        <v/>
      </c>
      <c r="S24">
        <f>IF($AB24="Да","Категория_Крупная","Категория_"&amp;TEXT(MOD(QUOTIENT($A24-1,500),120)+1,"000"))</f>
        <v/>
      </c>
      <c r="T24">
        <f>IF($AB24="Да","Подкатегория_Крупная","Подкатегория_"&amp;TEXT(MOD(QUOTIENT($A24-1,50),300)+1,"000"))</f>
        <v/>
      </c>
      <c r="U24">
        <f>"SKU_"&amp;TEXT($A24,"0000000")</f>
        <v/>
      </c>
      <c r="V24">
        <f>CHOOSE(MOD($A24-1,4)+1,"Enterprise","SMB","Госсектор","Розница")</f>
        <v/>
      </c>
      <c r="W24">
        <f>"Клиент_"&amp;TEXT(MOD($A24-1,20000)+1,"00000")</f>
        <v/>
      </c>
      <c r="X24">
        <f>CHOOSE(MOD($A24-1,5)+1,"Портал","API","Импорт","Ручной ввод","Интеграция")</f>
        <v/>
      </c>
      <c r="Y24" s="8">
        <f>ROUND(1000+MOD($A24*37,90000)+IF($AB24="Да",5000,0),2)</f>
        <v/>
      </c>
      <c r="Z24">
        <f>1+MOD($A24,20)</f>
        <v/>
      </c>
      <c r="AA24" s="8">
        <f>ROUND($Y24*(0.08+MOD($A24,17)/100),2)</f>
        <v/>
      </c>
      <c r="AB24">
        <f>IF(MOD($A24,10)&lt;7,"Да","Нет")</f>
        <v/>
      </c>
      <c r="AC24">
        <f>$R24&amp;" / "&amp;$S24&amp;" / "&amp;$T24</f>
        <v/>
      </c>
      <c r="AD24">
        <f>1</f>
        <v/>
      </c>
      <c r="AE24">
        <f>IF($A24&lt;=Settings!$B$4,"до 100",IF($A24&lt;=Settings!$B$5,"до 10 000",IF($A24&lt;=Settings!$B$6,"до 100 000","100 000+")))</f>
        <v/>
      </c>
    </row>
    <row r="25">
      <c r="A25">
        <f>ROW()-1</f>
        <v/>
      </c>
      <c r="B25">
        <f>IF($A25&lt;=Settings!$B$4,"small_control",IF($A25&lt;=Settings!$B$5,"medium_10k",IF($A25&lt;=Settings!$B$6,"large_100k","extreme_1m")))</f>
        <v/>
      </c>
      <c r="C25">
        <f>"ORD-"&amp;TEXT(QUOTIENT($A25-1,3)+1,"0000000")</f>
        <v/>
      </c>
      <c r="D25">
        <f>"LINE-"&amp;TEXT($A25,"0000000")</f>
        <v/>
      </c>
      <c r="E25" s="7">
        <f>Settings!$B$2+$A25-1</f>
        <v/>
      </c>
      <c r="F25" s="7">
        <f>Settings!$B$2+MOD($A25-1,Settings!$B$7)</f>
        <v/>
      </c>
      <c r="G25">
        <f>YEAR($F25)</f>
        <v/>
      </c>
      <c r="H25">
        <f>"Q"&amp;ROUNDUP(MONTH($F25)/3,0)</f>
        <v/>
      </c>
      <c r="I25">
        <f>MONTH($F25)</f>
        <v/>
      </c>
      <c r="J25">
        <f>CHOOSE(MONTH($F25),"Январь","Февраль","Март","Апрель","Май","Июнь","Июль","Август","Сентябрь","Октябрь","Ноябрь","Декабрь")</f>
        <v/>
      </c>
      <c r="K25">
        <f>DAY($F25)</f>
        <v/>
      </c>
      <c r="L25">
        <f>IF(MOD($A25,10)&lt;7,"ФО_01_Крупный","ФО_"&amp;TEXT(MOD($A25,8)+1,"00"))</f>
        <v/>
      </c>
      <c r="M25">
        <f>IF($AB25="Да","Регион_001_Крупный","Регион_"&amp;TEXT(MOD(QUOTIENT($A25-1,20),180)+1,"000"))</f>
        <v/>
      </c>
      <c r="N25">
        <f>IF($AB25="Да","Город_"&amp;TEXT(MOD($A25-1,250)+1,"0000"),"Город_"&amp;TEXT(MOD($A25-1,3000)+1,"0000"))</f>
        <v/>
      </c>
      <c r="O25">
        <f>IF($AB25="Да","Холдинг_Крупный","Холдинг_"&amp;TEXT(MOD(QUOTIENT($A25-1,10000),20)+1,"00"))</f>
        <v/>
      </c>
      <c r="P25">
        <f>IF($AB25="Да","Организация_Крупная","Организация_"&amp;TEXT(MOD(QUOTIENT($A25-1,500),600)+1,"000"))</f>
        <v/>
      </c>
      <c r="Q25">
        <f>"Отдел_"&amp;TEXT(MOD(QUOTIENT($A25-1,50),100)+1,"000")</f>
        <v/>
      </c>
      <c r="R25">
        <f>IF($AB25="Да","Группа_Крупная","Группа_"&amp;TEXT(MOD(QUOTIENT($A25-1,5000),30)+1,"00"))</f>
        <v/>
      </c>
      <c r="S25">
        <f>IF($AB25="Да","Категория_Крупная","Категория_"&amp;TEXT(MOD(QUOTIENT($A25-1,500),120)+1,"000"))</f>
        <v/>
      </c>
      <c r="T25">
        <f>IF($AB25="Да","Подкатегория_Крупная","Подкатегория_"&amp;TEXT(MOD(QUOTIENT($A25-1,50),300)+1,"000"))</f>
        <v/>
      </c>
      <c r="U25">
        <f>"SKU_"&amp;TEXT($A25,"0000000")</f>
        <v/>
      </c>
      <c r="V25">
        <f>CHOOSE(MOD($A25-1,4)+1,"Enterprise","SMB","Госсектор","Розница")</f>
        <v/>
      </c>
      <c r="W25">
        <f>"Клиент_"&amp;TEXT(MOD($A25-1,20000)+1,"00000")</f>
        <v/>
      </c>
      <c r="X25">
        <f>CHOOSE(MOD($A25-1,5)+1,"Портал","API","Импорт","Ручной ввод","Интеграция")</f>
        <v/>
      </c>
      <c r="Y25" s="8">
        <f>ROUND(1000+MOD($A25*37,90000)+IF($AB25="Да",5000,0),2)</f>
        <v/>
      </c>
      <c r="Z25">
        <f>1+MOD($A25,20)</f>
        <v/>
      </c>
      <c r="AA25" s="8">
        <f>ROUND($Y25*(0.08+MOD($A25,17)/100),2)</f>
        <v/>
      </c>
      <c r="AB25">
        <f>IF(MOD($A25,10)&lt;7,"Да","Нет")</f>
        <v/>
      </c>
      <c r="AC25">
        <f>$R25&amp;" / "&amp;$S25&amp;" / "&amp;$T25</f>
        <v/>
      </c>
      <c r="AD25">
        <f>1</f>
        <v/>
      </c>
      <c r="AE25">
        <f>IF($A25&lt;=Settings!$B$4,"до 100",IF($A25&lt;=Settings!$B$5,"до 10 000",IF($A25&lt;=Settings!$B$6,"до 100 000","100 000+")))</f>
        <v/>
      </c>
    </row>
    <row r="26">
      <c r="A26">
        <f>ROW()-1</f>
        <v/>
      </c>
      <c r="B26">
        <f>IF($A26&lt;=Settings!$B$4,"small_control",IF($A26&lt;=Settings!$B$5,"medium_10k",IF($A26&lt;=Settings!$B$6,"large_100k","extreme_1m")))</f>
        <v/>
      </c>
      <c r="C26">
        <f>"ORD-"&amp;TEXT(QUOTIENT($A26-1,3)+1,"0000000")</f>
        <v/>
      </c>
      <c r="D26">
        <f>"LINE-"&amp;TEXT($A26,"0000000")</f>
        <v/>
      </c>
      <c r="E26" s="7">
        <f>Settings!$B$2+$A26-1</f>
        <v/>
      </c>
      <c r="F26" s="7">
        <f>Settings!$B$2+MOD($A26-1,Settings!$B$7)</f>
        <v/>
      </c>
      <c r="G26">
        <f>YEAR($F26)</f>
        <v/>
      </c>
      <c r="H26">
        <f>"Q"&amp;ROUNDUP(MONTH($F26)/3,0)</f>
        <v/>
      </c>
      <c r="I26">
        <f>MONTH($F26)</f>
        <v/>
      </c>
      <c r="J26">
        <f>CHOOSE(MONTH($F26),"Январь","Февраль","Март","Апрель","Май","Июнь","Июль","Август","Сентябрь","Октябрь","Ноябрь","Декабрь")</f>
        <v/>
      </c>
      <c r="K26">
        <f>DAY($F26)</f>
        <v/>
      </c>
      <c r="L26">
        <f>IF(MOD($A26,10)&lt;7,"ФО_01_Крупный","ФО_"&amp;TEXT(MOD($A26,8)+1,"00"))</f>
        <v/>
      </c>
      <c r="M26">
        <f>IF($AB26="Да","Регион_001_Крупный","Регион_"&amp;TEXT(MOD(QUOTIENT($A26-1,20),180)+1,"000"))</f>
        <v/>
      </c>
      <c r="N26">
        <f>IF($AB26="Да","Город_"&amp;TEXT(MOD($A26-1,250)+1,"0000"),"Город_"&amp;TEXT(MOD($A26-1,3000)+1,"0000"))</f>
        <v/>
      </c>
      <c r="O26">
        <f>IF($AB26="Да","Холдинг_Крупный","Холдинг_"&amp;TEXT(MOD(QUOTIENT($A26-1,10000),20)+1,"00"))</f>
        <v/>
      </c>
      <c r="P26">
        <f>IF($AB26="Да","Организация_Крупная","Организация_"&amp;TEXT(MOD(QUOTIENT($A26-1,500),600)+1,"000"))</f>
        <v/>
      </c>
      <c r="Q26">
        <f>"Отдел_"&amp;TEXT(MOD(QUOTIENT($A26-1,50),100)+1,"000")</f>
        <v/>
      </c>
      <c r="R26">
        <f>IF($AB26="Да","Группа_Крупная","Группа_"&amp;TEXT(MOD(QUOTIENT($A26-1,5000),30)+1,"00"))</f>
        <v/>
      </c>
      <c r="S26">
        <f>IF($AB26="Да","Категория_Крупная","Категория_"&amp;TEXT(MOD(QUOTIENT($A26-1,500),120)+1,"000"))</f>
        <v/>
      </c>
      <c r="T26">
        <f>IF($AB26="Да","Подкатегория_Крупная","Подкатегория_"&amp;TEXT(MOD(QUOTIENT($A26-1,50),300)+1,"000"))</f>
        <v/>
      </c>
      <c r="U26">
        <f>"SKU_"&amp;TEXT($A26,"0000000")</f>
        <v/>
      </c>
      <c r="V26">
        <f>CHOOSE(MOD($A26-1,4)+1,"Enterprise","SMB","Госсектор","Розница")</f>
        <v/>
      </c>
      <c r="W26">
        <f>"Клиент_"&amp;TEXT(MOD($A26-1,20000)+1,"00000")</f>
        <v/>
      </c>
      <c r="X26">
        <f>CHOOSE(MOD($A26-1,5)+1,"Портал","API","Импорт","Ручной ввод","Интеграция")</f>
        <v/>
      </c>
      <c r="Y26" s="8">
        <f>ROUND(1000+MOD($A26*37,90000)+IF($AB26="Да",5000,0),2)</f>
        <v/>
      </c>
      <c r="Z26">
        <f>1+MOD($A26,20)</f>
        <v/>
      </c>
      <c r="AA26" s="8">
        <f>ROUND($Y26*(0.08+MOD($A26,17)/100),2)</f>
        <v/>
      </c>
      <c r="AB26">
        <f>IF(MOD($A26,10)&lt;7,"Да","Нет")</f>
        <v/>
      </c>
      <c r="AC26">
        <f>$R26&amp;" / "&amp;$S26&amp;" / "&amp;$T26</f>
        <v/>
      </c>
      <c r="AD26">
        <f>1</f>
        <v/>
      </c>
      <c r="AE26">
        <f>IF($A26&lt;=Settings!$B$4,"до 100",IF($A26&lt;=Settings!$B$5,"до 10 000",IF($A26&lt;=Settings!$B$6,"до 100 000","100 000+")))</f>
        <v/>
      </c>
    </row>
    <row r="27">
      <c r="A27">
        <f>ROW()-1</f>
        <v/>
      </c>
      <c r="B27">
        <f>IF($A27&lt;=Settings!$B$4,"small_control",IF($A27&lt;=Settings!$B$5,"medium_10k",IF($A27&lt;=Settings!$B$6,"large_100k","extreme_1m")))</f>
        <v/>
      </c>
      <c r="C27">
        <f>"ORD-"&amp;TEXT(QUOTIENT($A27-1,3)+1,"0000000")</f>
        <v/>
      </c>
      <c r="D27">
        <f>"LINE-"&amp;TEXT($A27,"0000000")</f>
        <v/>
      </c>
      <c r="E27" s="7">
        <f>Settings!$B$2+$A27-1</f>
        <v/>
      </c>
      <c r="F27" s="7">
        <f>Settings!$B$2+MOD($A27-1,Settings!$B$7)</f>
        <v/>
      </c>
      <c r="G27">
        <f>YEAR($F27)</f>
        <v/>
      </c>
      <c r="H27">
        <f>"Q"&amp;ROUNDUP(MONTH($F27)/3,0)</f>
        <v/>
      </c>
      <c r="I27">
        <f>MONTH($F27)</f>
        <v/>
      </c>
      <c r="J27">
        <f>CHOOSE(MONTH($F27),"Январь","Февраль","Март","Апрель","Май","Июнь","Июль","Август","Сентябрь","Октябрь","Ноябрь","Декабрь")</f>
        <v/>
      </c>
      <c r="K27">
        <f>DAY($F27)</f>
        <v/>
      </c>
      <c r="L27">
        <f>IF(MOD($A27,10)&lt;7,"ФО_01_Крупный","ФО_"&amp;TEXT(MOD($A27,8)+1,"00"))</f>
        <v/>
      </c>
      <c r="M27">
        <f>IF($AB27="Да","Регион_001_Крупный","Регион_"&amp;TEXT(MOD(QUOTIENT($A27-1,20),180)+1,"000"))</f>
        <v/>
      </c>
      <c r="N27">
        <f>IF($AB27="Да","Город_"&amp;TEXT(MOD($A27-1,250)+1,"0000"),"Город_"&amp;TEXT(MOD($A27-1,3000)+1,"0000"))</f>
        <v/>
      </c>
      <c r="O27">
        <f>IF($AB27="Да","Холдинг_Крупный","Холдинг_"&amp;TEXT(MOD(QUOTIENT($A27-1,10000),20)+1,"00"))</f>
        <v/>
      </c>
      <c r="P27">
        <f>IF($AB27="Да","Организация_Крупная","Организация_"&amp;TEXT(MOD(QUOTIENT($A27-1,500),600)+1,"000"))</f>
        <v/>
      </c>
      <c r="Q27">
        <f>"Отдел_"&amp;TEXT(MOD(QUOTIENT($A27-1,50),100)+1,"000")</f>
        <v/>
      </c>
      <c r="R27">
        <f>IF($AB27="Да","Группа_Крупная","Группа_"&amp;TEXT(MOD(QUOTIENT($A27-1,5000),30)+1,"00"))</f>
        <v/>
      </c>
      <c r="S27">
        <f>IF($AB27="Да","Категория_Крупная","Категория_"&amp;TEXT(MOD(QUOTIENT($A27-1,500),120)+1,"000"))</f>
        <v/>
      </c>
      <c r="T27">
        <f>IF($AB27="Да","Подкатегория_Крупная","Подкатегория_"&amp;TEXT(MOD(QUOTIENT($A27-1,50),300)+1,"000"))</f>
        <v/>
      </c>
      <c r="U27">
        <f>"SKU_"&amp;TEXT($A27,"0000000")</f>
        <v/>
      </c>
      <c r="V27">
        <f>CHOOSE(MOD($A27-1,4)+1,"Enterprise","SMB","Госсектор","Розница")</f>
        <v/>
      </c>
      <c r="W27">
        <f>"Клиент_"&amp;TEXT(MOD($A27-1,20000)+1,"00000")</f>
        <v/>
      </c>
      <c r="X27">
        <f>CHOOSE(MOD($A27-1,5)+1,"Портал","API","Импорт","Ручной ввод","Интеграция")</f>
        <v/>
      </c>
      <c r="Y27" s="8">
        <f>ROUND(1000+MOD($A27*37,90000)+IF($AB27="Да",5000,0),2)</f>
        <v/>
      </c>
      <c r="Z27">
        <f>1+MOD($A27,20)</f>
        <v/>
      </c>
      <c r="AA27" s="8">
        <f>ROUND($Y27*(0.08+MOD($A27,17)/100),2)</f>
        <v/>
      </c>
      <c r="AB27">
        <f>IF(MOD($A27,10)&lt;7,"Да","Нет")</f>
        <v/>
      </c>
      <c r="AC27">
        <f>$R27&amp;" / "&amp;$S27&amp;" / "&amp;$T27</f>
        <v/>
      </c>
      <c r="AD27">
        <f>1</f>
        <v/>
      </c>
      <c r="AE27">
        <f>IF($A27&lt;=Settings!$B$4,"до 100",IF($A27&lt;=Settings!$B$5,"до 10 000",IF($A27&lt;=Settings!$B$6,"до 100 000","100 000+")))</f>
        <v/>
      </c>
    </row>
    <row r="28">
      <c r="A28">
        <f>ROW()-1</f>
        <v/>
      </c>
      <c r="B28">
        <f>IF($A28&lt;=Settings!$B$4,"small_control",IF($A28&lt;=Settings!$B$5,"medium_10k",IF($A28&lt;=Settings!$B$6,"large_100k","extreme_1m")))</f>
        <v/>
      </c>
      <c r="C28">
        <f>"ORD-"&amp;TEXT(QUOTIENT($A28-1,3)+1,"0000000")</f>
        <v/>
      </c>
      <c r="D28">
        <f>"LINE-"&amp;TEXT($A28,"0000000")</f>
        <v/>
      </c>
      <c r="E28" s="7">
        <f>Settings!$B$2+$A28-1</f>
        <v/>
      </c>
      <c r="F28" s="7">
        <f>Settings!$B$2+MOD($A28-1,Settings!$B$7)</f>
        <v/>
      </c>
      <c r="G28">
        <f>YEAR($F28)</f>
        <v/>
      </c>
      <c r="H28">
        <f>"Q"&amp;ROUNDUP(MONTH($F28)/3,0)</f>
        <v/>
      </c>
      <c r="I28">
        <f>MONTH($F28)</f>
        <v/>
      </c>
      <c r="J28">
        <f>CHOOSE(MONTH($F28),"Январь","Февраль","Март","Апрель","Май","Июнь","Июль","Август","Сентябрь","Октябрь","Ноябрь","Декабрь")</f>
        <v/>
      </c>
      <c r="K28">
        <f>DAY($F28)</f>
        <v/>
      </c>
      <c r="L28">
        <f>IF(MOD($A28,10)&lt;7,"ФО_01_Крупный","ФО_"&amp;TEXT(MOD($A28,8)+1,"00"))</f>
        <v/>
      </c>
      <c r="M28">
        <f>IF($AB28="Да","Регион_001_Крупный","Регион_"&amp;TEXT(MOD(QUOTIENT($A28-1,20),180)+1,"000"))</f>
        <v/>
      </c>
      <c r="N28">
        <f>IF($AB28="Да","Город_"&amp;TEXT(MOD($A28-1,250)+1,"0000"),"Город_"&amp;TEXT(MOD($A28-1,3000)+1,"0000"))</f>
        <v/>
      </c>
      <c r="O28">
        <f>IF($AB28="Да","Холдинг_Крупный","Холдинг_"&amp;TEXT(MOD(QUOTIENT($A28-1,10000),20)+1,"00"))</f>
        <v/>
      </c>
      <c r="P28">
        <f>IF($AB28="Да","Организация_Крупная","Организация_"&amp;TEXT(MOD(QUOTIENT($A28-1,500),600)+1,"000"))</f>
        <v/>
      </c>
      <c r="Q28">
        <f>"Отдел_"&amp;TEXT(MOD(QUOTIENT($A28-1,50),100)+1,"000")</f>
        <v/>
      </c>
      <c r="R28">
        <f>IF($AB28="Да","Группа_Крупная","Группа_"&amp;TEXT(MOD(QUOTIENT($A28-1,5000),30)+1,"00"))</f>
        <v/>
      </c>
      <c r="S28">
        <f>IF($AB28="Да","Категория_Крупная","Категория_"&amp;TEXT(MOD(QUOTIENT($A28-1,500),120)+1,"000"))</f>
        <v/>
      </c>
      <c r="T28">
        <f>IF($AB28="Да","Подкатегория_Крупная","Подкатегория_"&amp;TEXT(MOD(QUOTIENT($A28-1,50),300)+1,"000"))</f>
        <v/>
      </c>
      <c r="U28">
        <f>"SKU_"&amp;TEXT($A28,"0000000")</f>
        <v/>
      </c>
      <c r="V28">
        <f>CHOOSE(MOD($A28-1,4)+1,"Enterprise","SMB","Госсектор","Розница")</f>
        <v/>
      </c>
      <c r="W28">
        <f>"Клиент_"&amp;TEXT(MOD($A28-1,20000)+1,"00000")</f>
        <v/>
      </c>
      <c r="X28">
        <f>CHOOSE(MOD($A28-1,5)+1,"Портал","API","Импорт","Ручной ввод","Интеграция")</f>
        <v/>
      </c>
      <c r="Y28" s="8">
        <f>ROUND(1000+MOD($A28*37,90000)+IF($AB28="Да",5000,0),2)</f>
        <v/>
      </c>
      <c r="Z28">
        <f>1+MOD($A28,20)</f>
        <v/>
      </c>
      <c r="AA28" s="8">
        <f>ROUND($Y28*(0.08+MOD($A28,17)/100),2)</f>
        <v/>
      </c>
      <c r="AB28">
        <f>IF(MOD($A28,10)&lt;7,"Да","Нет")</f>
        <v/>
      </c>
      <c r="AC28">
        <f>$R28&amp;" / "&amp;$S28&amp;" / "&amp;$T28</f>
        <v/>
      </c>
      <c r="AD28">
        <f>1</f>
        <v/>
      </c>
      <c r="AE28">
        <f>IF($A28&lt;=Settings!$B$4,"до 100",IF($A28&lt;=Settings!$B$5,"до 10 000",IF($A28&lt;=Settings!$B$6,"до 100 000","100 000+")))</f>
        <v/>
      </c>
    </row>
    <row r="29">
      <c r="A29">
        <f>ROW()-1</f>
        <v/>
      </c>
      <c r="B29">
        <f>IF($A29&lt;=Settings!$B$4,"small_control",IF($A29&lt;=Settings!$B$5,"medium_10k",IF($A29&lt;=Settings!$B$6,"large_100k","extreme_1m")))</f>
        <v/>
      </c>
      <c r="C29">
        <f>"ORD-"&amp;TEXT(QUOTIENT($A29-1,3)+1,"0000000")</f>
        <v/>
      </c>
      <c r="D29">
        <f>"LINE-"&amp;TEXT($A29,"0000000")</f>
        <v/>
      </c>
      <c r="E29" s="7">
        <f>Settings!$B$2+$A29-1</f>
        <v/>
      </c>
      <c r="F29" s="7">
        <f>Settings!$B$2+MOD($A29-1,Settings!$B$7)</f>
        <v/>
      </c>
      <c r="G29">
        <f>YEAR($F29)</f>
        <v/>
      </c>
      <c r="H29">
        <f>"Q"&amp;ROUNDUP(MONTH($F29)/3,0)</f>
        <v/>
      </c>
      <c r="I29">
        <f>MONTH($F29)</f>
        <v/>
      </c>
      <c r="J29">
        <f>CHOOSE(MONTH($F29),"Январь","Февраль","Март","Апрель","Май","Июнь","Июль","Август","Сентябрь","Октябрь","Ноябрь","Декабрь")</f>
        <v/>
      </c>
      <c r="K29">
        <f>DAY($F29)</f>
        <v/>
      </c>
      <c r="L29">
        <f>IF(MOD($A29,10)&lt;7,"ФО_01_Крупный","ФО_"&amp;TEXT(MOD($A29,8)+1,"00"))</f>
        <v/>
      </c>
      <c r="M29">
        <f>IF($AB29="Да","Регион_001_Крупный","Регион_"&amp;TEXT(MOD(QUOTIENT($A29-1,20),180)+1,"000"))</f>
        <v/>
      </c>
      <c r="N29">
        <f>IF($AB29="Да","Город_"&amp;TEXT(MOD($A29-1,250)+1,"0000"),"Город_"&amp;TEXT(MOD($A29-1,3000)+1,"0000"))</f>
        <v/>
      </c>
      <c r="O29">
        <f>IF($AB29="Да","Холдинг_Крупный","Холдинг_"&amp;TEXT(MOD(QUOTIENT($A29-1,10000),20)+1,"00"))</f>
        <v/>
      </c>
      <c r="P29">
        <f>IF($AB29="Да","Организация_Крупная","Организация_"&amp;TEXT(MOD(QUOTIENT($A29-1,500),600)+1,"000"))</f>
        <v/>
      </c>
      <c r="Q29">
        <f>"Отдел_"&amp;TEXT(MOD(QUOTIENT($A29-1,50),100)+1,"000")</f>
        <v/>
      </c>
      <c r="R29">
        <f>IF($AB29="Да","Группа_Крупная","Группа_"&amp;TEXT(MOD(QUOTIENT($A29-1,5000),30)+1,"00"))</f>
        <v/>
      </c>
      <c r="S29">
        <f>IF($AB29="Да","Категория_Крупная","Категория_"&amp;TEXT(MOD(QUOTIENT($A29-1,500),120)+1,"000"))</f>
        <v/>
      </c>
      <c r="T29">
        <f>IF($AB29="Да","Подкатегория_Крупная","Подкатегория_"&amp;TEXT(MOD(QUOTIENT($A29-1,50),300)+1,"000"))</f>
        <v/>
      </c>
      <c r="U29">
        <f>"SKU_"&amp;TEXT($A29,"0000000")</f>
        <v/>
      </c>
      <c r="V29">
        <f>CHOOSE(MOD($A29-1,4)+1,"Enterprise","SMB","Госсектор","Розница")</f>
        <v/>
      </c>
      <c r="W29">
        <f>"Клиент_"&amp;TEXT(MOD($A29-1,20000)+1,"00000")</f>
        <v/>
      </c>
      <c r="X29">
        <f>CHOOSE(MOD($A29-1,5)+1,"Портал","API","Импорт","Ручной ввод","Интеграция")</f>
        <v/>
      </c>
      <c r="Y29" s="8">
        <f>ROUND(1000+MOD($A29*37,90000)+IF($AB29="Да",5000,0),2)</f>
        <v/>
      </c>
      <c r="Z29">
        <f>1+MOD($A29,20)</f>
        <v/>
      </c>
      <c r="AA29" s="8">
        <f>ROUND($Y29*(0.08+MOD($A29,17)/100),2)</f>
        <v/>
      </c>
      <c r="AB29">
        <f>IF(MOD($A29,10)&lt;7,"Да","Нет")</f>
        <v/>
      </c>
      <c r="AC29">
        <f>$R29&amp;" / "&amp;$S29&amp;" / "&amp;$T29</f>
        <v/>
      </c>
      <c r="AD29">
        <f>1</f>
        <v/>
      </c>
      <c r="AE29">
        <f>IF($A29&lt;=Settings!$B$4,"до 100",IF($A29&lt;=Settings!$B$5,"до 10 000",IF($A29&lt;=Settings!$B$6,"до 100 000","100 000+")))</f>
        <v/>
      </c>
    </row>
    <row r="30">
      <c r="A30">
        <f>ROW()-1</f>
        <v/>
      </c>
      <c r="B30">
        <f>IF($A30&lt;=Settings!$B$4,"small_control",IF($A30&lt;=Settings!$B$5,"medium_10k",IF($A30&lt;=Settings!$B$6,"large_100k","extreme_1m")))</f>
        <v/>
      </c>
      <c r="C30">
        <f>"ORD-"&amp;TEXT(QUOTIENT($A30-1,3)+1,"0000000")</f>
        <v/>
      </c>
      <c r="D30">
        <f>"LINE-"&amp;TEXT($A30,"0000000")</f>
        <v/>
      </c>
      <c r="E30" s="7">
        <f>Settings!$B$2+$A30-1</f>
        <v/>
      </c>
      <c r="F30" s="7">
        <f>Settings!$B$2+MOD($A30-1,Settings!$B$7)</f>
        <v/>
      </c>
      <c r="G30">
        <f>YEAR($F30)</f>
        <v/>
      </c>
      <c r="H30">
        <f>"Q"&amp;ROUNDUP(MONTH($F30)/3,0)</f>
        <v/>
      </c>
      <c r="I30">
        <f>MONTH($F30)</f>
        <v/>
      </c>
      <c r="J30">
        <f>CHOOSE(MONTH($F30),"Январь","Февраль","Март","Апрель","Май","Июнь","Июль","Август","Сентябрь","Октябрь","Ноябрь","Декабрь")</f>
        <v/>
      </c>
      <c r="K30">
        <f>DAY($F30)</f>
        <v/>
      </c>
      <c r="L30">
        <f>IF(MOD($A30,10)&lt;7,"ФО_01_Крупный","ФО_"&amp;TEXT(MOD($A30,8)+1,"00"))</f>
        <v/>
      </c>
      <c r="M30">
        <f>IF($AB30="Да","Регион_001_Крупный","Регион_"&amp;TEXT(MOD(QUOTIENT($A30-1,20),180)+1,"000"))</f>
        <v/>
      </c>
      <c r="N30">
        <f>IF($AB30="Да","Город_"&amp;TEXT(MOD($A30-1,250)+1,"0000"),"Город_"&amp;TEXT(MOD($A30-1,3000)+1,"0000"))</f>
        <v/>
      </c>
      <c r="O30">
        <f>IF($AB30="Да","Холдинг_Крупный","Холдинг_"&amp;TEXT(MOD(QUOTIENT($A30-1,10000),20)+1,"00"))</f>
        <v/>
      </c>
      <c r="P30">
        <f>IF($AB30="Да","Организация_Крупная","Организация_"&amp;TEXT(MOD(QUOTIENT($A30-1,500),600)+1,"000"))</f>
        <v/>
      </c>
      <c r="Q30">
        <f>"Отдел_"&amp;TEXT(MOD(QUOTIENT($A30-1,50),100)+1,"000")</f>
        <v/>
      </c>
      <c r="R30">
        <f>IF($AB30="Да","Группа_Крупная","Группа_"&amp;TEXT(MOD(QUOTIENT($A30-1,5000),30)+1,"00"))</f>
        <v/>
      </c>
      <c r="S30">
        <f>IF($AB30="Да","Категория_Крупная","Категория_"&amp;TEXT(MOD(QUOTIENT($A30-1,500),120)+1,"000"))</f>
        <v/>
      </c>
      <c r="T30">
        <f>IF($AB30="Да","Подкатегория_Крупная","Подкатегория_"&amp;TEXT(MOD(QUOTIENT($A30-1,50),300)+1,"000"))</f>
        <v/>
      </c>
      <c r="U30">
        <f>"SKU_"&amp;TEXT($A30,"0000000")</f>
        <v/>
      </c>
      <c r="V30">
        <f>CHOOSE(MOD($A30-1,4)+1,"Enterprise","SMB","Госсектор","Розница")</f>
        <v/>
      </c>
      <c r="W30">
        <f>"Клиент_"&amp;TEXT(MOD($A30-1,20000)+1,"00000")</f>
        <v/>
      </c>
      <c r="X30">
        <f>CHOOSE(MOD($A30-1,5)+1,"Портал","API","Импорт","Ручной ввод","Интеграция")</f>
        <v/>
      </c>
      <c r="Y30" s="8">
        <f>ROUND(1000+MOD($A30*37,90000)+IF($AB30="Да",5000,0),2)</f>
        <v/>
      </c>
      <c r="Z30">
        <f>1+MOD($A30,20)</f>
        <v/>
      </c>
      <c r="AA30" s="8">
        <f>ROUND($Y30*(0.08+MOD($A30,17)/100),2)</f>
        <v/>
      </c>
      <c r="AB30">
        <f>IF(MOD($A30,10)&lt;7,"Да","Нет")</f>
        <v/>
      </c>
      <c r="AC30">
        <f>$R30&amp;" / "&amp;$S30&amp;" / "&amp;$T30</f>
        <v/>
      </c>
      <c r="AD30">
        <f>1</f>
        <v/>
      </c>
      <c r="AE30">
        <f>IF($A30&lt;=Settings!$B$4,"до 100",IF($A30&lt;=Settings!$B$5,"до 10 000",IF($A30&lt;=Settings!$B$6,"до 100 000","100 000+")))</f>
        <v/>
      </c>
    </row>
    <row r="31">
      <c r="A31">
        <f>ROW()-1</f>
        <v/>
      </c>
      <c r="B31">
        <f>IF($A31&lt;=Settings!$B$4,"small_control",IF($A31&lt;=Settings!$B$5,"medium_10k",IF($A31&lt;=Settings!$B$6,"large_100k","extreme_1m")))</f>
        <v/>
      </c>
      <c r="C31">
        <f>"ORD-"&amp;TEXT(QUOTIENT($A31-1,3)+1,"0000000")</f>
        <v/>
      </c>
      <c r="D31">
        <f>"LINE-"&amp;TEXT($A31,"0000000")</f>
        <v/>
      </c>
      <c r="E31" s="7">
        <f>Settings!$B$2+$A31-1</f>
        <v/>
      </c>
      <c r="F31" s="7">
        <f>Settings!$B$2+MOD($A31-1,Settings!$B$7)</f>
        <v/>
      </c>
      <c r="G31">
        <f>YEAR($F31)</f>
        <v/>
      </c>
      <c r="H31">
        <f>"Q"&amp;ROUNDUP(MONTH($F31)/3,0)</f>
        <v/>
      </c>
      <c r="I31">
        <f>MONTH($F31)</f>
        <v/>
      </c>
      <c r="J31">
        <f>CHOOSE(MONTH($F31),"Январь","Февраль","Март","Апрель","Май","Июнь","Июль","Август","Сентябрь","Октябрь","Ноябрь","Декабрь")</f>
        <v/>
      </c>
      <c r="K31">
        <f>DAY($F31)</f>
        <v/>
      </c>
      <c r="L31">
        <f>IF(MOD($A31,10)&lt;7,"ФО_01_Крупный","ФО_"&amp;TEXT(MOD($A31,8)+1,"00"))</f>
        <v/>
      </c>
      <c r="M31">
        <f>IF($AB31="Да","Регион_001_Крупный","Регион_"&amp;TEXT(MOD(QUOTIENT($A31-1,20),180)+1,"000"))</f>
        <v/>
      </c>
      <c r="N31">
        <f>IF($AB31="Да","Город_"&amp;TEXT(MOD($A31-1,250)+1,"0000"),"Город_"&amp;TEXT(MOD($A31-1,3000)+1,"0000"))</f>
        <v/>
      </c>
      <c r="O31">
        <f>IF($AB31="Да","Холдинг_Крупный","Холдинг_"&amp;TEXT(MOD(QUOTIENT($A31-1,10000),20)+1,"00"))</f>
        <v/>
      </c>
      <c r="P31">
        <f>IF($AB31="Да","Организация_Крупная","Организация_"&amp;TEXT(MOD(QUOTIENT($A31-1,500),600)+1,"000"))</f>
        <v/>
      </c>
      <c r="Q31">
        <f>"Отдел_"&amp;TEXT(MOD(QUOTIENT($A31-1,50),100)+1,"000")</f>
        <v/>
      </c>
      <c r="R31">
        <f>IF($AB31="Да","Группа_Крупная","Группа_"&amp;TEXT(MOD(QUOTIENT($A31-1,5000),30)+1,"00"))</f>
        <v/>
      </c>
      <c r="S31">
        <f>IF($AB31="Да","Категория_Крупная","Категория_"&amp;TEXT(MOD(QUOTIENT($A31-1,500),120)+1,"000"))</f>
        <v/>
      </c>
      <c r="T31">
        <f>IF($AB31="Да","Подкатегория_Крупная","Подкатегория_"&amp;TEXT(MOD(QUOTIENT($A31-1,50),300)+1,"000"))</f>
        <v/>
      </c>
      <c r="U31">
        <f>"SKU_"&amp;TEXT($A31,"0000000")</f>
        <v/>
      </c>
      <c r="V31">
        <f>CHOOSE(MOD($A31-1,4)+1,"Enterprise","SMB","Госсектор","Розница")</f>
        <v/>
      </c>
      <c r="W31">
        <f>"Клиент_"&amp;TEXT(MOD($A31-1,20000)+1,"00000")</f>
        <v/>
      </c>
      <c r="X31">
        <f>CHOOSE(MOD($A31-1,5)+1,"Портал","API","Импорт","Ручной ввод","Интеграция")</f>
        <v/>
      </c>
      <c r="Y31" s="8">
        <f>ROUND(1000+MOD($A31*37,90000)+IF($AB31="Да",5000,0),2)</f>
        <v/>
      </c>
      <c r="Z31">
        <f>1+MOD($A31,20)</f>
        <v/>
      </c>
      <c r="AA31" s="8">
        <f>ROUND($Y31*(0.08+MOD($A31,17)/100),2)</f>
        <v/>
      </c>
      <c r="AB31">
        <f>IF(MOD($A31,10)&lt;7,"Да","Нет")</f>
        <v/>
      </c>
      <c r="AC31">
        <f>$R31&amp;" / "&amp;$S31&amp;" / "&amp;$T31</f>
        <v/>
      </c>
      <c r="AD31">
        <f>1</f>
        <v/>
      </c>
      <c r="AE31">
        <f>IF($A31&lt;=Settings!$B$4,"до 100",IF($A31&lt;=Settings!$B$5,"до 10 000",IF($A31&lt;=Settings!$B$6,"до 100 000","100 000+")))</f>
        <v/>
      </c>
    </row>
    <row r="32">
      <c r="A32">
        <f>ROW()-1</f>
        <v/>
      </c>
      <c r="B32">
        <f>IF($A32&lt;=Settings!$B$4,"small_control",IF($A32&lt;=Settings!$B$5,"medium_10k",IF($A32&lt;=Settings!$B$6,"large_100k","extreme_1m")))</f>
        <v/>
      </c>
      <c r="C32">
        <f>"ORD-"&amp;TEXT(QUOTIENT($A32-1,3)+1,"0000000")</f>
        <v/>
      </c>
      <c r="D32">
        <f>"LINE-"&amp;TEXT($A32,"0000000")</f>
        <v/>
      </c>
      <c r="E32" s="7">
        <f>Settings!$B$2+$A32-1</f>
        <v/>
      </c>
      <c r="F32" s="7">
        <f>Settings!$B$2+MOD($A32-1,Settings!$B$7)</f>
        <v/>
      </c>
      <c r="G32">
        <f>YEAR($F32)</f>
        <v/>
      </c>
      <c r="H32">
        <f>"Q"&amp;ROUNDUP(MONTH($F32)/3,0)</f>
        <v/>
      </c>
      <c r="I32">
        <f>MONTH($F32)</f>
        <v/>
      </c>
      <c r="J32">
        <f>CHOOSE(MONTH($F32),"Январь","Февраль","Март","Апрель","Май","Июнь","Июль","Август","Сентябрь","Октябрь","Ноябрь","Декабрь")</f>
        <v/>
      </c>
      <c r="K32">
        <f>DAY($F32)</f>
        <v/>
      </c>
      <c r="L32">
        <f>IF(MOD($A32,10)&lt;7,"ФО_01_Крупный","ФО_"&amp;TEXT(MOD($A32,8)+1,"00"))</f>
        <v/>
      </c>
      <c r="M32">
        <f>IF($AB32="Да","Регион_001_Крупный","Регион_"&amp;TEXT(MOD(QUOTIENT($A32-1,20),180)+1,"000"))</f>
        <v/>
      </c>
      <c r="N32">
        <f>IF($AB32="Да","Город_"&amp;TEXT(MOD($A32-1,250)+1,"0000"),"Город_"&amp;TEXT(MOD($A32-1,3000)+1,"0000"))</f>
        <v/>
      </c>
      <c r="O32">
        <f>IF($AB32="Да","Холдинг_Крупный","Холдинг_"&amp;TEXT(MOD(QUOTIENT($A32-1,10000),20)+1,"00"))</f>
        <v/>
      </c>
      <c r="P32">
        <f>IF($AB32="Да","Организация_Крупная","Организация_"&amp;TEXT(MOD(QUOTIENT($A32-1,500),600)+1,"000"))</f>
        <v/>
      </c>
      <c r="Q32">
        <f>"Отдел_"&amp;TEXT(MOD(QUOTIENT($A32-1,50),100)+1,"000")</f>
        <v/>
      </c>
      <c r="R32">
        <f>IF($AB32="Да","Группа_Крупная","Группа_"&amp;TEXT(MOD(QUOTIENT($A32-1,5000),30)+1,"00"))</f>
        <v/>
      </c>
      <c r="S32">
        <f>IF($AB32="Да","Категория_Крупная","Категория_"&amp;TEXT(MOD(QUOTIENT($A32-1,500),120)+1,"000"))</f>
        <v/>
      </c>
      <c r="T32">
        <f>IF($AB32="Да","Подкатегория_Крупная","Подкатегория_"&amp;TEXT(MOD(QUOTIENT($A32-1,50),300)+1,"000"))</f>
        <v/>
      </c>
      <c r="U32">
        <f>"SKU_"&amp;TEXT($A32,"0000000")</f>
        <v/>
      </c>
      <c r="V32">
        <f>CHOOSE(MOD($A32-1,4)+1,"Enterprise","SMB","Госсектор","Розница")</f>
        <v/>
      </c>
      <c r="W32">
        <f>"Клиент_"&amp;TEXT(MOD($A32-1,20000)+1,"00000")</f>
        <v/>
      </c>
      <c r="X32">
        <f>CHOOSE(MOD($A32-1,5)+1,"Портал","API","Импорт","Ручной ввод","Интеграция")</f>
        <v/>
      </c>
      <c r="Y32" s="8">
        <f>ROUND(1000+MOD($A32*37,90000)+IF($AB32="Да",5000,0),2)</f>
        <v/>
      </c>
      <c r="Z32">
        <f>1+MOD($A32,20)</f>
        <v/>
      </c>
      <c r="AA32" s="8">
        <f>ROUND($Y32*(0.08+MOD($A32,17)/100),2)</f>
        <v/>
      </c>
      <c r="AB32">
        <f>IF(MOD($A32,10)&lt;7,"Да","Нет")</f>
        <v/>
      </c>
      <c r="AC32">
        <f>$R32&amp;" / "&amp;$S32&amp;" / "&amp;$T32</f>
        <v/>
      </c>
      <c r="AD32">
        <f>1</f>
        <v/>
      </c>
      <c r="AE32">
        <f>IF($A32&lt;=Settings!$B$4,"до 100",IF($A32&lt;=Settings!$B$5,"до 10 000",IF($A32&lt;=Settings!$B$6,"до 100 000","100 000+")))</f>
        <v/>
      </c>
    </row>
    <row r="33">
      <c r="A33">
        <f>ROW()-1</f>
        <v/>
      </c>
      <c r="B33">
        <f>IF($A33&lt;=Settings!$B$4,"small_control",IF($A33&lt;=Settings!$B$5,"medium_10k",IF($A33&lt;=Settings!$B$6,"large_100k","extreme_1m")))</f>
        <v/>
      </c>
      <c r="C33">
        <f>"ORD-"&amp;TEXT(QUOTIENT($A33-1,3)+1,"0000000")</f>
        <v/>
      </c>
      <c r="D33">
        <f>"LINE-"&amp;TEXT($A33,"0000000")</f>
        <v/>
      </c>
      <c r="E33" s="7">
        <f>Settings!$B$2+$A33-1</f>
        <v/>
      </c>
      <c r="F33" s="7">
        <f>Settings!$B$2+MOD($A33-1,Settings!$B$7)</f>
        <v/>
      </c>
      <c r="G33">
        <f>YEAR($F33)</f>
        <v/>
      </c>
      <c r="H33">
        <f>"Q"&amp;ROUNDUP(MONTH($F33)/3,0)</f>
        <v/>
      </c>
      <c r="I33">
        <f>MONTH($F33)</f>
        <v/>
      </c>
      <c r="J33">
        <f>CHOOSE(MONTH($F33),"Январь","Февраль","Март","Апрель","Май","Июнь","Июль","Август","Сентябрь","Октябрь","Ноябрь","Декабрь")</f>
        <v/>
      </c>
      <c r="K33">
        <f>DAY($F33)</f>
        <v/>
      </c>
      <c r="L33">
        <f>IF(MOD($A33,10)&lt;7,"ФО_01_Крупный","ФО_"&amp;TEXT(MOD($A33,8)+1,"00"))</f>
        <v/>
      </c>
      <c r="M33">
        <f>IF($AB33="Да","Регион_001_Крупный","Регион_"&amp;TEXT(MOD(QUOTIENT($A33-1,20),180)+1,"000"))</f>
        <v/>
      </c>
      <c r="N33">
        <f>IF($AB33="Да","Город_"&amp;TEXT(MOD($A33-1,250)+1,"0000"),"Город_"&amp;TEXT(MOD($A33-1,3000)+1,"0000"))</f>
        <v/>
      </c>
      <c r="O33">
        <f>IF($AB33="Да","Холдинг_Крупный","Холдинг_"&amp;TEXT(MOD(QUOTIENT($A33-1,10000),20)+1,"00"))</f>
        <v/>
      </c>
      <c r="P33">
        <f>IF($AB33="Да","Организация_Крупная","Организация_"&amp;TEXT(MOD(QUOTIENT($A33-1,500),600)+1,"000"))</f>
        <v/>
      </c>
      <c r="Q33">
        <f>"Отдел_"&amp;TEXT(MOD(QUOTIENT($A33-1,50),100)+1,"000")</f>
        <v/>
      </c>
      <c r="R33">
        <f>IF($AB33="Да","Группа_Крупная","Группа_"&amp;TEXT(MOD(QUOTIENT($A33-1,5000),30)+1,"00"))</f>
        <v/>
      </c>
      <c r="S33">
        <f>IF($AB33="Да","Категория_Крупная","Категория_"&amp;TEXT(MOD(QUOTIENT($A33-1,500),120)+1,"000"))</f>
        <v/>
      </c>
      <c r="T33">
        <f>IF($AB33="Да","Подкатегория_Крупная","Подкатегория_"&amp;TEXT(MOD(QUOTIENT($A33-1,50),300)+1,"000"))</f>
        <v/>
      </c>
      <c r="U33">
        <f>"SKU_"&amp;TEXT($A33,"0000000")</f>
        <v/>
      </c>
      <c r="V33">
        <f>CHOOSE(MOD($A33-1,4)+1,"Enterprise","SMB","Госсектор","Розница")</f>
        <v/>
      </c>
      <c r="W33">
        <f>"Клиент_"&amp;TEXT(MOD($A33-1,20000)+1,"00000")</f>
        <v/>
      </c>
      <c r="X33">
        <f>CHOOSE(MOD($A33-1,5)+1,"Портал","API","Импорт","Ручной ввод","Интеграция")</f>
        <v/>
      </c>
      <c r="Y33" s="8">
        <f>ROUND(1000+MOD($A33*37,90000)+IF($AB33="Да",5000,0),2)</f>
        <v/>
      </c>
      <c r="Z33">
        <f>1+MOD($A33,20)</f>
        <v/>
      </c>
      <c r="AA33" s="8">
        <f>ROUND($Y33*(0.08+MOD($A33,17)/100),2)</f>
        <v/>
      </c>
      <c r="AB33">
        <f>IF(MOD($A33,10)&lt;7,"Да","Нет")</f>
        <v/>
      </c>
      <c r="AC33">
        <f>$R33&amp;" / "&amp;$S33&amp;" / "&amp;$T33</f>
        <v/>
      </c>
      <c r="AD33">
        <f>1</f>
        <v/>
      </c>
      <c r="AE33">
        <f>IF($A33&lt;=Settings!$B$4,"до 100",IF($A33&lt;=Settings!$B$5,"до 10 000",IF($A33&lt;=Settings!$B$6,"до 100 000","100 000+")))</f>
        <v/>
      </c>
    </row>
    <row r="34">
      <c r="A34">
        <f>ROW()-1</f>
        <v/>
      </c>
      <c r="B34">
        <f>IF($A34&lt;=Settings!$B$4,"small_control",IF($A34&lt;=Settings!$B$5,"medium_10k",IF($A34&lt;=Settings!$B$6,"large_100k","extreme_1m")))</f>
        <v/>
      </c>
      <c r="C34">
        <f>"ORD-"&amp;TEXT(QUOTIENT($A34-1,3)+1,"0000000")</f>
        <v/>
      </c>
      <c r="D34">
        <f>"LINE-"&amp;TEXT($A34,"0000000")</f>
        <v/>
      </c>
      <c r="E34" s="7">
        <f>Settings!$B$2+$A34-1</f>
        <v/>
      </c>
      <c r="F34" s="7">
        <f>Settings!$B$2+MOD($A34-1,Settings!$B$7)</f>
        <v/>
      </c>
      <c r="G34">
        <f>YEAR($F34)</f>
        <v/>
      </c>
      <c r="H34">
        <f>"Q"&amp;ROUNDUP(MONTH($F34)/3,0)</f>
        <v/>
      </c>
      <c r="I34">
        <f>MONTH($F34)</f>
        <v/>
      </c>
      <c r="J34">
        <f>CHOOSE(MONTH($F34),"Январь","Февраль","Март","Апрель","Май","Июнь","Июль","Август","Сентябрь","Октябрь","Ноябрь","Декабрь")</f>
        <v/>
      </c>
      <c r="K34">
        <f>DAY($F34)</f>
        <v/>
      </c>
      <c r="L34">
        <f>IF(MOD($A34,10)&lt;7,"ФО_01_Крупный","ФО_"&amp;TEXT(MOD($A34,8)+1,"00"))</f>
        <v/>
      </c>
      <c r="M34">
        <f>IF($AB34="Да","Регион_001_Крупный","Регион_"&amp;TEXT(MOD(QUOTIENT($A34-1,20),180)+1,"000"))</f>
        <v/>
      </c>
      <c r="N34">
        <f>IF($AB34="Да","Город_"&amp;TEXT(MOD($A34-1,250)+1,"0000"),"Город_"&amp;TEXT(MOD($A34-1,3000)+1,"0000"))</f>
        <v/>
      </c>
      <c r="O34">
        <f>IF($AB34="Да","Холдинг_Крупный","Холдинг_"&amp;TEXT(MOD(QUOTIENT($A34-1,10000),20)+1,"00"))</f>
        <v/>
      </c>
      <c r="P34">
        <f>IF($AB34="Да","Организация_Крупная","Организация_"&amp;TEXT(MOD(QUOTIENT($A34-1,500),600)+1,"000"))</f>
        <v/>
      </c>
      <c r="Q34">
        <f>"Отдел_"&amp;TEXT(MOD(QUOTIENT($A34-1,50),100)+1,"000")</f>
        <v/>
      </c>
      <c r="R34">
        <f>IF($AB34="Да","Группа_Крупная","Группа_"&amp;TEXT(MOD(QUOTIENT($A34-1,5000),30)+1,"00"))</f>
        <v/>
      </c>
      <c r="S34">
        <f>IF($AB34="Да","Категория_Крупная","Категория_"&amp;TEXT(MOD(QUOTIENT($A34-1,500),120)+1,"000"))</f>
        <v/>
      </c>
      <c r="T34">
        <f>IF($AB34="Да","Подкатегория_Крупная","Подкатегория_"&amp;TEXT(MOD(QUOTIENT($A34-1,50),300)+1,"000"))</f>
        <v/>
      </c>
      <c r="U34">
        <f>"SKU_"&amp;TEXT($A34,"0000000")</f>
        <v/>
      </c>
      <c r="V34">
        <f>CHOOSE(MOD($A34-1,4)+1,"Enterprise","SMB","Госсектор","Розница")</f>
        <v/>
      </c>
      <c r="W34">
        <f>"Клиент_"&amp;TEXT(MOD($A34-1,20000)+1,"00000")</f>
        <v/>
      </c>
      <c r="X34">
        <f>CHOOSE(MOD($A34-1,5)+1,"Портал","API","Импорт","Ручной ввод","Интеграция")</f>
        <v/>
      </c>
      <c r="Y34" s="8">
        <f>ROUND(1000+MOD($A34*37,90000)+IF($AB34="Да",5000,0),2)</f>
        <v/>
      </c>
      <c r="Z34">
        <f>1+MOD($A34,20)</f>
        <v/>
      </c>
      <c r="AA34" s="8">
        <f>ROUND($Y34*(0.08+MOD($A34,17)/100),2)</f>
        <v/>
      </c>
      <c r="AB34">
        <f>IF(MOD($A34,10)&lt;7,"Да","Нет")</f>
        <v/>
      </c>
      <c r="AC34">
        <f>$R34&amp;" / "&amp;$S34&amp;" / "&amp;$T34</f>
        <v/>
      </c>
      <c r="AD34">
        <f>1</f>
        <v/>
      </c>
      <c r="AE34">
        <f>IF($A34&lt;=Settings!$B$4,"до 100",IF($A34&lt;=Settings!$B$5,"до 10 000",IF($A34&lt;=Settings!$B$6,"до 100 000","100 000+")))</f>
        <v/>
      </c>
    </row>
    <row r="35">
      <c r="A35">
        <f>ROW()-1</f>
        <v/>
      </c>
      <c r="B35">
        <f>IF($A35&lt;=Settings!$B$4,"small_control",IF($A35&lt;=Settings!$B$5,"medium_10k",IF($A35&lt;=Settings!$B$6,"large_100k","extreme_1m")))</f>
        <v/>
      </c>
      <c r="C35">
        <f>"ORD-"&amp;TEXT(QUOTIENT($A35-1,3)+1,"0000000")</f>
        <v/>
      </c>
      <c r="D35">
        <f>"LINE-"&amp;TEXT($A35,"0000000")</f>
        <v/>
      </c>
      <c r="E35" s="7">
        <f>Settings!$B$2+$A35-1</f>
        <v/>
      </c>
      <c r="F35" s="7">
        <f>Settings!$B$2+MOD($A35-1,Settings!$B$7)</f>
        <v/>
      </c>
      <c r="G35">
        <f>YEAR($F35)</f>
        <v/>
      </c>
      <c r="H35">
        <f>"Q"&amp;ROUNDUP(MONTH($F35)/3,0)</f>
        <v/>
      </c>
      <c r="I35">
        <f>MONTH($F35)</f>
        <v/>
      </c>
      <c r="J35">
        <f>CHOOSE(MONTH($F35),"Январь","Февраль","Март","Апрель","Май","Июнь","Июль","Август","Сентябрь","Октябрь","Ноябрь","Декабрь")</f>
        <v/>
      </c>
      <c r="K35">
        <f>DAY($F35)</f>
        <v/>
      </c>
      <c r="L35">
        <f>IF(MOD($A35,10)&lt;7,"ФО_01_Крупный","ФО_"&amp;TEXT(MOD($A35,8)+1,"00"))</f>
        <v/>
      </c>
      <c r="M35">
        <f>IF($AB35="Да","Регион_001_Крупный","Регион_"&amp;TEXT(MOD(QUOTIENT($A35-1,20),180)+1,"000"))</f>
        <v/>
      </c>
      <c r="N35">
        <f>IF($AB35="Да","Город_"&amp;TEXT(MOD($A35-1,250)+1,"0000"),"Город_"&amp;TEXT(MOD($A35-1,3000)+1,"0000"))</f>
        <v/>
      </c>
      <c r="O35">
        <f>IF($AB35="Да","Холдинг_Крупный","Холдинг_"&amp;TEXT(MOD(QUOTIENT($A35-1,10000),20)+1,"00"))</f>
        <v/>
      </c>
      <c r="P35">
        <f>IF($AB35="Да","Организация_Крупная","Организация_"&amp;TEXT(MOD(QUOTIENT($A35-1,500),600)+1,"000"))</f>
        <v/>
      </c>
      <c r="Q35">
        <f>"Отдел_"&amp;TEXT(MOD(QUOTIENT($A35-1,50),100)+1,"000")</f>
        <v/>
      </c>
      <c r="R35">
        <f>IF($AB35="Да","Группа_Крупная","Группа_"&amp;TEXT(MOD(QUOTIENT($A35-1,5000),30)+1,"00"))</f>
        <v/>
      </c>
      <c r="S35">
        <f>IF($AB35="Да","Категория_Крупная","Категория_"&amp;TEXT(MOD(QUOTIENT($A35-1,500),120)+1,"000"))</f>
        <v/>
      </c>
      <c r="T35">
        <f>IF($AB35="Да","Подкатегория_Крупная","Подкатегория_"&amp;TEXT(MOD(QUOTIENT($A35-1,50),300)+1,"000"))</f>
        <v/>
      </c>
      <c r="U35">
        <f>"SKU_"&amp;TEXT($A35,"0000000")</f>
        <v/>
      </c>
      <c r="V35">
        <f>CHOOSE(MOD($A35-1,4)+1,"Enterprise","SMB","Госсектор","Розница")</f>
        <v/>
      </c>
      <c r="W35">
        <f>"Клиент_"&amp;TEXT(MOD($A35-1,20000)+1,"00000")</f>
        <v/>
      </c>
      <c r="X35">
        <f>CHOOSE(MOD($A35-1,5)+1,"Портал","API","Импорт","Ручной ввод","Интеграция")</f>
        <v/>
      </c>
      <c r="Y35" s="8">
        <f>ROUND(1000+MOD($A35*37,90000)+IF($AB35="Да",5000,0),2)</f>
        <v/>
      </c>
      <c r="Z35">
        <f>1+MOD($A35,20)</f>
        <v/>
      </c>
      <c r="AA35" s="8">
        <f>ROUND($Y35*(0.08+MOD($A35,17)/100),2)</f>
        <v/>
      </c>
      <c r="AB35">
        <f>IF(MOD($A35,10)&lt;7,"Да","Нет")</f>
        <v/>
      </c>
      <c r="AC35">
        <f>$R35&amp;" / "&amp;$S35&amp;" / "&amp;$T35</f>
        <v/>
      </c>
      <c r="AD35">
        <f>1</f>
        <v/>
      </c>
      <c r="AE35">
        <f>IF($A35&lt;=Settings!$B$4,"до 100",IF($A35&lt;=Settings!$B$5,"до 10 000",IF($A35&lt;=Settings!$B$6,"до 100 000","100 000+")))</f>
        <v/>
      </c>
    </row>
    <row r="36">
      <c r="A36">
        <f>ROW()-1</f>
        <v/>
      </c>
      <c r="B36">
        <f>IF($A36&lt;=Settings!$B$4,"small_control",IF($A36&lt;=Settings!$B$5,"medium_10k",IF($A36&lt;=Settings!$B$6,"large_100k","extreme_1m")))</f>
        <v/>
      </c>
      <c r="C36">
        <f>"ORD-"&amp;TEXT(QUOTIENT($A36-1,3)+1,"0000000")</f>
        <v/>
      </c>
      <c r="D36">
        <f>"LINE-"&amp;TEXT($A36,"0000000")</f>
        <v/>
      </c>
      <c r="E36" s="7">
        <f>Settings!$B$2+$A36-1</f>
        <v/>
      </c>
      <c r="F36" s="7">
        <f>Settings!$B$2+MOD($A36-1,Settings!$B$7)</f>
        <v/>
      </c>
      <c r="G36">
        <f>YEAR($F36)</f>
        <v/>
      </c>
      <c r="H36">
        <f>"Q"&amp;ROUNDUP(MONTH($F36)/3,0)</f>
        <v/>
      </c>
      <c r="I36">
        <f>MONTH($F36)</f>
        <v/>
      </c>
      <c r="J36">
        <f>CHOOSE(MONTH($F36),"Январь","Февраль","Март","Апрель","Май","Июнь","Июль","Август","Сентябрь","Октябрь","Ноябрь","Декабрь")</f>
        <v/>
      </c>
      <c r="K36">
        <f>DAY($F36)</f>
        <v/>
      </c>
      <c r="L36">
        <f>IF(MOD($A36,10)&lt;7,"ФО_01_Крупный","ФО_"&amp;TEXT(MOD($A36,8)+1,"00"))</f>
        <v/>
      </c>
      <c r="M36">
        <f>IF($AB36="Да","Регион_001_Крупный","Регион_"&amp;TEXT(MOD(QUOTIENT($A36-1,20),180)+1,"000"))</f>
        <v/>
      </c>
      <c r="N36">
        <f>IF($AB36="Да","Город_"&amp;TEXT(MOD($A36-1,250)+1,"0000"),"Город_"&amp;TEXT(MOD($A36-1,3000)+1,"0000"))</f>
        <v/>
      </c>
      <c r="O36">
        <f>IF($AB36="Да","Холдинг_Крупный","Холдинг_"&amp;TEXT(MOD(QUOTIENT($A36-1,10000),20)+1,"00"))</f>
        <v/>
      </c>
      <c r="P36">
        <f>IF($AB36="Да","Организация_Крупная","Организация_"&amp;TEXT(MOD(QUOTIENT($A36-1,500),600)+1,"000"))</f>
        <v/>
      </c>
      <c r="Q36">
        <f>"Отдел_"&amp;TEXT(MOD(QUOTIENT($A36-1,50),100)+1,"000")</f>
        <v/>
      </c>
      <c r="R36">
        <f>IF($AB36="Да","Группа_Крупная","Группа_"&amp;TEXT(MOD(QUOTIENT($A36-1,5000),30)+1,"00"))</f>
        <v/>
      </c>
      <c r="S36">
        <f>IF($AB36="Да","Категория_Крупная","Категория_"&amp;TEXT(MOD(QUOTIENT($A36-1,500),120)+1,"000"))</f>
        <v/>
      </c>
      <c r="T36">
        <f>IF($AB36="Да","Подкатегория_Крупная","Подкатегория_"&amp;TEXT(MOD(QUOTIENT($A36-1,50),300)+1,"000"))</f>
        <v/>
      </c>
      <c r="U36">
        <f>"SKU_"&amp;TEXT($A36,"0000000")</f>
        <v/>
      </c>
      <c r="V36">
        <f>CHOOSE(MOD($A36-1,4)+1,"Enterprise","SMB","Госсектор","Розница")</f>
        <v/>
      </c>
      <c r="W36">
        <f>"Клиент_"&amp;TEXT(MOD($A36-1,20000)+1,"00000")</f>
        <v/>
      </c>
      <c r="X36">
        <f>CHOOSE(MOD($A36-1,5)+1,"Портал","API","Импорт","Ручной ввод","Интеграция")</f>
        <v/>
      </c>
      <c r="Y36" s="8">
        <f>ROUND(1000+MOD($A36*37,90000)+IF($AB36="Да",5000,0),2)</f>
        <v/>
      </c>
      <c r="Z36">
        <f>1+MOD($A36,20)</f>
        <v/>
      </c>
      <c r="AA36" s="8">
        <f>ROUND($Y36*(0.08+MOD($A36,17)/100),2)</f>
        <v/>
      </c>
      <c r="AB36">
        <f>IF(MOD($A36,10)&lt;7,"Да","Нет")</f>
        <v/>
      </c>
      <c r="AC36">
        <f>$R36&amp;" / "&amp;$S36&amp;" / "&amp;$T36</f>
        <v/>
      </c>
      <c r="AD36">
        <f>1</f>
        <v/>
      </c>
      <c r="AE36">
        <f>IF($A36&lt;=Settings!$B$4,"до 100",IF($A36&lt;=Settings!$B$5,"до 10 000",IF($A36&lt;=Settings!$B$6,"до 100 000","100 000+")))</f>
        <v/>
      </c>
    </row>
    <row r="37">
      <c r="A37">
        <f>ROW()-1</f>
        <v/>
      </c>
      <c r="B37">
        <f>IF($A37&lt;=Settings!$B$4,"small_control",IF($A37&lt;=Settings!$B$5,"medium_10k",IF($A37&lt;=Settings!$B$6,"large_100k","extreme_1m")))</f>
        <v/>
      </c>
      <c r="C37">
        <f>"ORD-"&amp;TEXT(QUOTIENT($A37-1,3)+1,"0000000")</f>
        <v/>
      </c>
      <c r="D37">
        <f>"LINE-"&amp;TEXT($A37,"0000000")</f>
        <v/>
      </c>
      <c r="E37" s="7">
        <f>Settings!$B$2+$A37-1</f>
        <v/>
      </c>
      <c r="F37" s="7">
        <f>Settings!$B$2+MOD($A37-1,Settings!$B$7)</f>
        <v/>
      </c>
      <c r="G37">
        <f>YEAR($F37)</f>
        <v/>
      </c>
      <c r="H37">
        <f>"Q"&amp;ROUNDUP(MONTH($F37)/3,0)</f>
        <v/>
      </c>
      <c r="I37">
        <f>MONTH($F37)</f>
        <v/>
      </c>
      <c r="J37">
        <f>CHOOSE(MONTH($F37),"Январь","Февраль","Март","Апрель","Май","Июнь","Июль","Август","Сентябрь","Октябрь","Ноябрь","Декабрь")</f>
        <v/>
      </c>
      <c r="K37">
        <f>DAY($F37)</f>
        <v/>
      </c>
      <c r="L37">
        <f>IF(MOD($A37,10)&lt;7,"ФО_01_Крупный","ФО_"&amp;TEXT(MOD($A37,8)+1,"00"))</f>
        <v/>
      </c>
      <c r="M37">
        <f>IF($AB37="Да","Регион_001_Крупный","Регион_"&amp;TEXT(MOD(QUOTIENT($A37-1,20),180)+1,"000"))</f>
        <v/>
      </c>
      <c r="N37">
        <f>IF($AB37="Да","Город_"&amp;TEXT(MOD($A37-1,250)+1,"0000"),"Город_"&amp;TEXT(MOD($A37-1,3000)+1,"0000"))</f>
        <v/>
      </c>
      <c r="O37">
        <f>IF($AB37="Да","Холдинг_Крупный","Холдинг_"&amp;TEXT(MOD(QUOTIENT($A37-1,10000),20)+1,"00"))</f>
        <v/>
      </c>
      <c r="P37">
        <f>IF($AB37="Да","Организация_Крупная","Организация_"&amp;TEXT(MOD(QUOTIENT($A37-1,500),600)+1,"000"))</f>
        <v/>
      </c>
      <c r="Q37">
        <f>"Отдел_"&amp;TEXT(MOD(QUOTIENT($A37-1,50),100)+1,"000")</f>
        <v/>
      </c>
      <c r="R37">
        <f>IF($AB37="Да","Группа_Крупная","Группа_"&amp;TEXT(MOD(QUOTIENT($A37-1,5000),30)+1,"00"))</f>
        <v/>
      </c>
      <c r="S37">
        <f>IF($AB37="Да","Категория_Крупная","Категория_"&amp;TEXT(MOD(QUOTIENT($A37-1,500),120)+1,"000"))</f>
        <v/>
      </c>
      <c r="T37">
        <f>IF($AB37="Да","Подкатегория_Крупная","Подкатегория_"&amp;TEXT(MOD(QUOTIENT($A37-1,50),300)+1,"000"))</f>
        <v/>
      </c>
      <c r="U37">
        <f>"SKU_"&amp;TEXT($A37,"0000000")</f>
        <v/>
      </c>
      <c r="V37">
        <f>CHOOSE(MOD($A37-1,4)+1,"Enterprise","SMB","Госсектор","Розница")</f>
        <v/>
      </c>
      <c r="W37">
        <f>"Клиент_"&amp;TEXT(MOD($A37-1,20000)+1,"00000")</f>
        <v/>
      </c>
      <c r="X37">
        <f>CHOOSE(MOD($A37-1,5)+1,"Портал","API","Импорт","Ручной ввод","Интеграция")</f>
        <v/>
      </c>
      <c r="Y37" s="8">
        <f>ROUND(1000+MOD($A37*37,90000)+IF($AB37="Да",5000,0),2)</f>
        <v/>
      </c>
      <c r="Z37">
        <f>1+MOD($A37,20)</f>
        <v/>
      </c>
      <c r="AA37" s="8">
        <f>ROUND($Y37*(0.08+MOD($A37,17)/100),2)</f>
        <v/>
      </c>
      <c r="AB37">
        <f>IF(MOD($A37,10)&lt;7,"Да","Нет")</f>
        <v/>
      </c>
      <c r="AC37">
        <f>$R37&amp;" / "&amp;$S37&amp;" / "&amp;$T37</f>
        <v/>
      </c>
      <c r="AD37">
        <f>1</f>
        <v/>
      </c>
      <c r="AE37">
        <f>IF($A37&lt;=Settings!$B$4,"до 100",IF($A37&lt;=Settings!$B$5,"до 10 000",IF($A37&lt;=Settings!$B$6,"до 100 000","100 000+")))</f>
        <v/>
      </c>
    </row>
    <row r="38">
      <c r="A38">
        <f>ROW()-1</f>
        <v/>
      </c>
      <c r="B38">
        <f>IF($A38&lt;=Settings!$B$4,"small_control",IF($A38&lt;=Settings!$B$5,"medium_10k",IF($A38&lt;=Settings!$B$6,"large_100k","extreme_1m")))</f>
        <v/>
      </c>
      <c r="C38">
        <f>"ORD-"&amp;TEXT(QUOTIENT($A38-1,3)+1,"0000000")</f>
        <v/>
      </c>
      <c r="D38">
        <f>"LINE-"&amp;TEXT($A38,"0000000")</f>
        <v/>
      </c>
      <c r="E38" s="7">
        <f>Settings!$B$2+$A38-1</f>
        <v/>
      </c>
      <c r="F38" s="7">
        <f>Settings!$B$2+MOD($A38-1,Settings!$B$7)</f>
        <v/>
      </c>
      <c r="G38">
        <f>YEAR($F38)</f>
        <v/>
      </c>
      <c r="H38">
        <f>"Q"&amp;ROUNDUP(MONTH($F38)/3,0)</f>
        <v/>
      </c>
      <c r="I38">
        <f>MONTH($F38)</f>
        <v/>
      </c>
      <c r="J38">
        <f>CHOOSE(MONTH($F38),"Январь","Февраль","Март","Апрель","Май","Июнь","Июль","Август","Сентябрь","Октябрь","Ноябрь","Декабрь")</f>
        <v/>
      </c>
      <c r="K38">
        <f>DAY($F38)</f>
        <v/>
      </c>
      <c r="L38">
        <f>IF(MOD($A38,10)&lt;7,"ФО_01_Крупный","ФО_"&amp;TEXT(MOD($A38,8)+1,"00"))</f>
        <v/>
      </c>
      <c r="M38">
        <f>IF($AB38="Да","Регион_001_Крупный","Регион_"&amp;TEXT(MOD(QUOTIENT($A38-1,20),180)+1,"000"))</f>
        <v/>
      </c>
      <c r="N38">
        <f>IF($AB38="Да","Город_"&amp;TEXT(MOD($A38-1,250)+1,"0000"),"Город_"&amp;TEXT(MOD($A38-1,3000)+1,"0000"))</f>
        <v/>
      </c>
      <c r="O38">
        <f>IF($AB38="Да","Холдинг_Крупный","Холдинг_"&amp;TEXT(MOD(QUOTIENT($A38-1,10000),20)+1,"00"))</f>
        <v/>
      </c>
      <c r="P38">
        <f>IF($AB38="Да","Организация_Крупная","Организация_"&amp;TEXT(MOD(QUOTIENT($A38-1,500),600)+1,"000"))</f>
        <v/>
      </c>
      <c r="Q38">
        <f>"Отдел_"&amp;TEXT(MOD(QUOTIENT($A38-1,50),100)+1,"000")</f>
        <v/>
      </c>
      <c r="R38">
        <f>IF($AB38="Да","Группа_Крупная","Группа_"&amp;TEXT(MOD(QUOTIENT($A38-1,5000),30)+1,"00"))</f>
        <v/>
      </c>
      <c r="S38">
        <f>IF($AB38="Да","Категория_Крупная","Категория_"&amp;TEXT(MOD(QUOTIENT($A38-1,500),120)+1,"000"))</f>
        <v/>
      </c>
      <c r="T38">
        <f>IF($AB38="Да","Подкатегория_Крупная","Подкатегория_"&amp;TEXT(MOD(QUOTIENT($A38-1,50),300)+1,"000"))</f>
        <v/>
      </c>
      <c r="U38">
        <f>"SKU_"&amp;TEXT($A38,"0000000")</f>
        <v/>
      </c>
      <c r="V38">
        <f>CHOOSE(MOD($A38-1,4)+1,"Enterprise","SMB","Госсектор","Розница")</f>
        <v/>
      </c>
      <c r="W38">
        <f>"Клиент_"&amp;TEXT(MOD($A38-1,20000)+1,"00000")</f>
        <v/>
      </c>
      <c r="X38">
        <f>CHOOSE(MOD($A38-1,5)+1,"Портал","API","Импорт","Ручной ввод","Интеграция")</f>
        <v/>
      </c>
      <c r="Y38" s="8">
        <f>ROUND(1000+MOD($A38*37,90000)+IF($AB38="Да",5000,0),2)</f>
        <v/>
      </c>
      <c r="Z38">
        <f>1+MOD($A38,20)</f>
        <v/>
      </c>
      <c r="AA38" s="8">
        <f>ROUND($Y38*(0.08+MOD($A38,17)/100),2)</f>
        <v/>
      </c>
      <c r="AB38">
        <f>IF(MOD($A38,10)&lt;7,"Да","Нет")</f>
        <v/>
      </c>
      <c r="AC38">
        <f>$R38&amp;" / "&amp;$S38&amp;" / "&amp;$T38</f>
        <v/>
      </c>
      <c r="AD38">
        <f>1</f>
        <v/>
      </c>
      <c r="AE38">
        <f>IF($A38&lt;=Settings!$B$4,"до 100",IF($A38&lt;=Settings!$B$5,"до 10 000",IF($A38&lt;=Settings!$B$6,"до 100 000","100 000+")))</f>
        <v/>
      </c>
    </row>
    <row r="39">
      <c r="A39">
        <f>ROW()-1</f>
        <v/>
      </c>
      <c r="B39">
        <f>IF($A39&lt;=Settings!$B$4,"small_control",IF($A39&lt;=Settings!$B$5,"medium_10k",IF($A39&lt;=Settings!$B$6,"large_100k","extreme_1m")))</f>
        <v/>
      </c>
      <c r="C39">
        <f>"ORD-"&amp;TEXT(QUOTIENT($A39-1,3)+1,"0000000")</f>
        <v/>
      </c>
      <c r="D39">
        <f>"LINE-"&amp;TEXT($A39,"0000000")</f>
        <v/>
      </c>
      <c r="E39" s="7">
        <f>Settings!$B$2+$A39-1</f>
        <v/>
      </c>
      <c r="F39" s="7">
        <f>Settings!$B$2+MOD($A39-1,Settings!$B$7)</f>
        <v/>
      </c>
      <c r="G39">
        <f>YEAR($F39)</f>
        <v/>
      </c>
      <c r="H39">
        <f>"Q"&amp;ROUNDUP(MONTH($F39)/3,0)</f>
        <v/>
      </c>
      <c r="I39">
        <f>MONTH($F39)</f>
        <v/>
      </c>
      <c r="J39">
        <f>CHOOSE(MONTH($F39),"Январь","Февраль","Март","Апрель","Май","Июнь","Июль","Август","Сентябрь","Октябрь","Ноябрь","Декабрь")</f>
        <v/>
      </c>
      <c r="K39">
        <f>DAY($F39)</f>
        <v/>
      </c>
      <c r="L39">
        <f>IF(MOD($A39,10)&lt;7,"ФО_01_Крупный","ФО_"&amp;TEXT(MOD($A39,8)+1,"00"))</f>
        <v/>
      </c>
      <c r="M39">
        <f>IF($AB39="Да","Регион_001_Крупный","Регион_"&amp;TEXT(MOD(QUOTIENT($A39-1,20),180)+1,"000"))</f>
        <v/>
      </c>
      <c r="N39">
        <f>IF($AB39="Да","Город_"&amp;TEXT(MOD($A39-1,250)+1,"0000"),"Город_"&amp;TEXT(MOD($A39-1,3000)+1,"0000"))</f>
        <v/>
      </c>
      <c r="O39">
        <f>IF($AB39="Да","Холдинг_Крупный","Холдинг_"&amp;TEXT(MOD(QUOTIENT($A39-1,10000),20)+1,"00"))</f>
        <v/>
      </c>
      <c r="P39">
        <f>IF($AB39="Да","Организация_Крупная","Организация_"&amp;TEXT(MOD(QUOTIENT($A39-1,500),600)+1,"000"))</f>
        <v/>
      </c>
      <c r="Q39">
        <f>"Отдел_"&amp;TEXT(MOD(QUOTIENT($A39-1,50),100)+1,"000")</f>
        <v/>
      </c>
      <c r="R39">
        <f>IF($AB39="Да","Группа_Крупная","Группа_"&amp;TEXT(MOD(QUOTIENT($A39-1,5000),30)+1,"00"))</f>
        <v/>
      </c>
      <c r="S39">
        <f>IF($AB39="Да","Категория_Крупная","Категория_"&amp;TEXT(MOD(QUOTIENT($A39-1,500),120)+1,"000"))</f>
        <v/>
      </c>
      <c r="T39">
        <f>IF($AB39="Да","Подкатегория_Крупная","Подкатегория_"&amp;TEXT(MOD(QUOTIENT($A39-1,50),300)+1,"000"))</f>
        <v/>
      </c>
      <c r="U39">
        <f>"SKU_"&amp;TEXT($A39,"0000000")</f>
        <v/>
      </c>
      <c r="V39">
        <f>CHOOSE(MOD($A39-1,4)+1,"Enterprise","SMB","Госсектор","Розница")</f>
        <v/>
      </c>
      <c r="W39">
        <f>"Клиент_"&amp;TEXT(MOD($A39-1,20000)+1,"00000")</f>
        <v/>
      </c>
      <c r="X39">
        <f>CHOOSE(MOD($A39-1,5)+1,"Портал","API","Импорт","Ручной ввод","Интеграция")</f>
        <v/>
      </c>
      <c r="Y39" s="8">
        <f>ROUND(1000+MOD($A39*37,90000)+IF($AB39="Да",5000,0),2)</f>
        <v/>
      </c>
      <c r="Z39">
        <f>1+MOD($A39,20)</f>
        <v/>
      </c>
      <c r="AA39" s="8">
        <f>ROUND($Y39*(0.08+MOD($A39,17)/100),2)</f>
        <v/>
      </c>
      <c r="AB39">
        <f>IF(MOD($A39,10)&lt;7,"Да","Нет")</f>
        <v/>
      </c>
      <c r="AC39">
        <f>$R39&amp;" / "&amp;$S39&amp;" / "&amp;$T39</f>
        <v/>
      </c>
      <c r="AD39">
        <f>1</f>
        <v/>
      </c>
      <c r="AE39">
        <f>IF($A39&lt;=Settings!$B$4,"до 100",IF($A39&lt;=Settings!$B$5,"до 10 000",IF($A39&lt;=Settings!$B$6,"до 100 000","100 000+")))</f>
        <v/>
      </c>
    </row>
    <row r="40">
      <c r="A40">
        <f>ROW()-1</f>
        <v/>
      </c>
      <c r="B40">
        <f>IF($A40&lt;=Settings!$B$4,"small_control",IF($A40&lt;=Settings!$B$5,"medium_10k",IF($A40&lt;=Settings!$B$6,"large_100k","extreme_1m")))</f>
        <v/>
      </c>
      <c r="C40">
        <f>"ORD-"&amp;TEXT(QUOTIENT($A40-1,3)+1,"0000000")</f>
        <v/>
      </c>
      <c r="D40">
        <f>"LINE-"&amp;TEXT($A40,"0000000")</f>
        <v/>
      </c>
      <c r="E40" s="7">
        <f>Settings!$B$2+$A40-1</f>
        <v/>
      </c>
      <c r="F40" s="7">
        <f>Settings!$B$2+MOD($A40-1,Settings!$B$7)</f>
        <v/>
      </c>
      <c r="G40">
        <f>YEAR($F40)</f>
        <v/>
      </c>
      <c r="H40">
        <f>"Q"&amp;ROUNDUP(MONTH($F40)/3,0)</f>
        <v/>
      </c>
      <c r="I40">
        <f>MONTH($F40)</f>
        <v/>
      </c>
      <c r="J40">
        <f>CHOOSE(MONTH($F40),"Январь","Февраль","Март","Апрель","Май","Июнь","Июль","Август","Сентябрь","Октябрь","Ноябрь","Декабрь")</f>
        <v/>
      </c>
      <c r="K40">
        <f>DAY($F40)</f>
        <v/>
      </c>
      <c r="L40">
        <f>IF(MOD($A40,10)&lt;7,"ФО_01_Крупный","ФО_"&amp;TEXT(MOD($A40,8)+1,"00"))</f>
        <v/>
      </c>
      <c r="M40">
        <f>IF($AB40="Да","Регион_001_Крупный","Регион_"&amp;TEXT(MOD(QUOTIENT($A40-1,20),180)+1,"000"))</f>
        <v/>
      </c>
      <c r="N40">
        <f>IF($AB40="Да","Город_"&amp;TEXT(MOD($A40-1,250)+1,"0000"),"Город_"&amp;TEXT(MOD($A40-1,3000)+1,"0000"))</f>
        <v/>
      </c>
      <c r="O40">
        <f>IF($AB40="Да","Холдинг_Крупный","Холдинг_"&amp;TEXT(MOD(QUOTIENT($A40-1,10000),20)+1,"00"))</f>
        <v/>
      </c>
      <c r="P40">
        <f>IF($AB40="Да","Организация_Крупная","Организация_"&amp;TEXT(MOD(QUOTIENT($A40-1,500),600)+1,"000"))</f>
        <v/>
      </c>
      <c r="Q40">
        <f>"Отдел_"&amp;TEXT(MOD(QUOTIENT($A40-1,50),100)+1,"000")</f>
        <v/>
      </c>
      <c r="R40">
        <f>IF($AB40="Да","Группа_Крупная","Группа_"&amp;TEXT(MOD(QUOTIENT($A40-1,5000),30)+1,"00"))</f>
        <v/>
      </c>
      <c r="S40">
        <f>IF($AB40="Да","Категория_Крупная","Категория_"&amp;TEXT(MOD(QUOTIENT($A40-1,500),120)+1,"000"))</f>
        <v/>
      </c>
      <c r="T40">
        <f>IF($AB40="Да","Подкатегория_Крупная","Подкатегория_"&amp;TEXT(MOD(QUOTIENT($A40-1,50),300)+1,"000"))</f>
        <v/>
      </c>
      <c r="U40">
        <f>"SKU_"&amp;TEXT($A40,"0000000")</f>
        <v/>
      </c>
      <c r="V40">
        <f>CHOOSE(MOD($A40-1,4)+1,"Enterprise","SMB","Госсектор","Розница")</f>
        <v/>
      </c>
      <c r="W40">
        <f>"Клиент_"&amp;TEXT(MOD($A40-1,20000)+1,"00000")</f>
        <v/>
      </c>
      <c r="X40">
        <f>CHOOSE(MOD($A40-1,5)+1,"Портал","API","Импорт","Ручной ввод","Интеграция")</f>
        <v/>
      </c>
      <c r="Y40" s="8">
        <f>ROUND(1000+MOD($A40*37,90000)+IF($AB40="Да",5000,0),2)</f>
        <v/>
      </c>
      <c r="Z40">
        <f>1+MOD($A40,20)</f>
        <v/>
      </c>
      <c r="AA40" s="8">
        <f>ROUND($Y40*(0.08+MOD($A40,17)/100),2)</f>
        <v/>
      </c>
      <c r="AB40">
        <f>IF(MOD($A40,10)&lt;7,"Да","Нет")</f>
        <v/>
      </c>
      <c r="AC40">
        <f>$R40&amp;" / "&amp;$S40&amp;" / "&amp;$T40</f>
        <v/>
      </c>
      <c r="AD40">
        <f>1</f>
        <v/>
      </c>
      <c r="AE40">
        <f>IF($A40&lt;=Settings!$B$4,"до 100",IF($A40&lt;=Settings!$B$5,"до 10 000",IF($A40&lt;=Settings!$B$6,"до 100 000","100 000+")))</f>
        <v/>
      </c>
    </row>
    <row r="41">
      <c r="A41">
        <f>ROW()-1</f>
        <v/>
      </c>
      <c r="B41">
        <f>IF($A41&lt;=Settings!$B$4,"small_control",IF($A41&lt;=Settings!$B$5,"medium_10k",IF($A41&lt;=Settings!$B$6,"large_100k","extreme_1m")))</f>
        <v/>
      </c>
      <c r="C41">
        <f>"ORD-"&amp;TEXT(QUOTIENT($A41-1,3)+1,"0000000")</f>
        <v/>
      </c>
      <c r="D41">
        <f>"LINE-"&amp;TEXT($A41,"0000000")</f>
        <v/>
      </c>
      <c r="E41" s="7">
        <f>Settings!$B$2+$A41-1</f>
        <v/>
      </c>
      <c r="F41" s="7">
        <f>Settings!$B$2+MOD($A41-1,Settings!$B$7)</f>
        <v/>
      </c>
      <c r="G41">
        <f>YEAR($F41)</f>
        <v/>
      </c>
      <c r="H41">
        <f>"Q"&amp;ROUNDUP(MONTH($F41)/3,0)</f>
        <v/>
      </c>
      <c r="I41">
        <f>MONTH($F41)</f>
        <v/>
      </c>
      <c r="J41">
        <f>CHOOSE(MONTH($F41),"Январь","Февраль","Март","Апрель","Май","Июнь","Июль","Август","Сентябрь","Октябрь","Ноябрь","Декабрь")</f>
        <v/>
      </c>
      <c r="K41">
        <f>DAY($F41)</f>
        <v/>
      </c>
      <c r="L41">
        <f>IF(MOD($A41,10)&lt;7,"ФО_01_Крупный","ФО_"&amp;TEXT(MOD($A41,8)+1,"00"))</f>
        <v/>
      </c>
      <c r="M41">
        <f>IF($AB41="Да","Регион_001_Крупный","Регион_"&amp;TEXT(MOD(QUOTIENT($A41-1,20),180)+1,"000"))</f>
        <v/>
      </c>
      <c r="N41">
        <f>IF($AB41="Да","Город_"&amp;TEXT(MOD($A41-1,250)+1,"0000"),"Город_"&amp;TEXT(MOD($A41-1,3000)+1,"0000"))</f>
        <v/>
      </c>
      <c r="O41">
        <f>IF($AB41="Да","Холдинг_Крупный","Холдинг_"&amp;TEXT(MOD(QUOTIENT($A41-1,10000),20)+1,"00"))</f>
        <v/>
      </c>
      <c r="P41">
        <f>IF($AB41="Да","Организация_Крупная","Организация_"&amp;TEXT(MOD(QUOTIENT($A41-1,500),600)+1,"000"))</f>
        <v/>
      </c>
      <c r="Q41">
        <f>"Отдел_"&amp;TEXT(MOD(QUOTIENT($A41-1,50),100)+1,"000")</f>
        <v/>
      </c>
      <c r="R41">
        <f>IF($AB41="Да","Группа_Крупная","Группа_"&amp;TEXT(MOD(QUOTIENT($A41-1,5000),30)+1,"00"))</f>
        <v/>
      </c>
      <c r="S41">
        <f>IF($AB41="Да","Категория_Крупная","Категория_"&amp;TEXT(MOD(QUOTIENT($A41-1,500),120)+1,"000"))</f>
        <v/>
      </c>
      <c r="T41">
        <f>IF($AB41="Да","Подкатегория_Крупная","Подкатегория_"&amp;TEXT(MOD(QUOTIENT($A41-1,50),300)+1,"000"))</f>
        <v/>
      </c>
      <c r="U41">
        <f>"SKU_"&amp;TEXT($A41,"0000000")</f>
        <v/>
      </c>
      <c r="V41">
        <f>CHOOSE(MOD($A41-1,4)+1,"Enterprise","SMB","Госсектор","Розница")</f>
        <v/>
      </c>
      <c r="W41">
        <f>"Клиент_"&amp;TEXT(MOD($A41-1,20000)+1,"00000")</f>
        <v/>
      </c>
      <c r="X41">
        <f>CHOOSE(MOD($A41-1,5)+1,"Портал","API","Импорт","Ручной ввод","Интеграция")</f>
        <v/>
      </c>
      <c r="Y41" s="8">
        <f>ROUND(1000+MOD($A41*37,90000)+IF($AB41="Да",5000,0),2)</f>
        <v/>
      </c>
      <c r="Z41">
        <f>1+MOD($A41,20)</f>
        <v/>
      </c>
      <c r="AA41" s="8">
        <f>ROUND($Y41*(0.08+MOD($A41,17)/100),2)</f>
        <v/>
      </c>
      <c r="AB41">
        <f>IF(MOD($A41,10)&lt;7,"Да","Нет")</f>
        <v/>
      </c>
      <c r="AC41">
        <f>$R41&amp;" / "&amp;$S41&amp;" / "&amp;$T41</f>
        <v/>
      </c>
      <c r="AD41">
        <f>1</f>
        <v/>
      </c>
      <c r="AE41">
        <f>IF($A41&lt;=Settings!$B$4,"до 100",IF($A41&lt;=Settings!$B$5,"до 10 000",IF($A41&lt;=Settings!$B$6,"до 100 000","100 000+")))</f>
        <v/>
      </c>
    </row>
    <row r="42">
      <c r="A42">
        <f>ROW()-1</f>
        <v/>
      </c>
      <c r="B42">
        <f>IF($A42&lt;=Settings!$B$4,"small_control",IF($A42&lt;=Settings!$B$5,"medium_10k",IF($A42&lt;=Settings!$B$6,"large_100k","extreme_1m")))</f>
        <v/>
      </c>
      <c r="C42">
        <f>"ORD-"&amp;TEXT(QUOTIENT($A42-1,3)+1,"0000000")</f>
        <v/>
      </c>
      <c r="D42">
        <f>"LINE-"&amp;TEXT($A42,"0000000")</f>
        <v/>
      </c>
      <c r="E42" s="7">
        <f>Settings!$B$2+$A42-1</f>
        <v/>
      </c>
      <c r="F42" s="7">
        <f>Settings!$B$2+MOD($A42-1,Settings!$B$7)</f>
        <v/>
      </c>
      <c r="G42">
        <f>YEAR($F42)</f>
        <v/>
      </c>
      <c r="H42">
        <f>"Q"&amp;ROUNDUP(MONTH($F42)/3,0)</f>
        <v/>
      </c>
      <c r="I42">
        <f>MONTH($F42)</f>
        <v/>
      </c>
      <c r="J42">
        <f>CHOOSE(MONTH($F42),"Январь","Февраль","Март","Апрель","Май","Июнь","Июль","Август","Сентябрь","Октябрь","Ноябрь","Декабрь")</f>
        <v/>
      </c>
      <c r="K42">
        <f>DAY($F42)</f>
        <v/>
      </c>
      <c r="L42">
        <f>IF(MOD($A42,10)&lt;7,"ФО_01_Крупный","ФО_"&amp;TEXT(MOD($A42,8)+1,"00"))</f>
        <v/>
      </c>
      <c r="M42">
        <f>IF($AB42="Да","Регион_001_Крупный","Регион_"&amp;TEXT(MOD(QUOTIENT($A42-1,20),180)+1,"000"))</f>
        <v/>
      </c>
      <c r="N42">
        <f>IF($AB42="Да","Город_"&amp;TEXT(MOD($A42-1,250)+1,"0000"),"Город_"&amp;TEXT(MOD($A42-1,3000)+1,"0000"))</f>
        <v/>
      </c>
      <c r="O42">
        <f>IF($AB42="Да","Холдинг_Крупный","Холдинг_"&amp;TEXT(MOD(QUOTIENT($A42-1,10000),20)+1,"00"))</f>
        <v/>
      </c>
      <c r="P42">
        <f>IF($AB42="Да","Организация_Крупная","Организация_"&amp;TEXT(MOD(QUOTIENT($A42-1,500),600)+1,"000"))</f>
        <v/>
      </c>
      <c r="Q42">
        <f>"Отдел_"&amp;TEXT(MOD(QUOTIENT($A42-1,50),100)+1,"000")</f>
        <v/>
      </c>
      <c r="R42">
        <f>IF($AB42="Да","Группа_Крупная","Группа_"&amp;TEXT(MOD(QUOTIENT($A42-1,5000),30)+1,"00"))</f>
        <v/>
      </c>
      <c r="S42">
        <f>IF($AB42="Да","Категория_Крупная","Категория_"&amp;TEXT(MOD(QUOTIENT($A42-1,500),120)+1,"000"))</f>
        <v/>
      </c>
      <c r="T42">
        <f>IF($AB42="Да","Подкатегория_Крупная","Подкатегория_"&amp;TEXT(MOD(QUOTIENT($A42-1,50),300)+1,"000"))</f>
        <v/>
      </c>
      <c r="U42">
        <f>"SKU_"&amp;TEXT($A42,"0000000")</f>
        <v/>
      </c>
      <c r="V42">
        <f>CHOOSE(MOD($A42-1,4)+1,"Enterprise","SMB","Госсектор","Розница")</f>
        <v/>
      </c>
      <c r="W42">
        <f>"Клиент_"&amp;TEXT(MOD($A42-1,20000)+1,"00000")</f>
        <v/>
      </c>
      <c r="X42">
        <f>CHOOSE(MOD($A42-1,5)+1,"Портал","API","Импорт","Ручной ввод","Интеграция")</f>
        <v/>
      </c>
      <c r="Y42" s="8">
        <f>ROUND(1000+MOD($A42*37,90000)+IF($AB42="Да",5000,0),2)</f>
        <v/>
      </c>
      <c r="Z42">
        <f>1+MOD($A42,20)</f>
        <v/>
      </c>
      <c r="AA42" s="8">
        <f>ROUND($Y42*(0.08+MOD($A42,17)/100),2)</f>
        <v/>
      </c>
      <c r="AB42">
        <f>IF(MOD($A42,10)&lt;7,"Да","Нет")</f>
        <v/>
      </c>
      <c r="AC42">
        <f>$R42&amp;" / "&amp;$S42&amp;" / "&amp;$T42</f>
        <v/>
      </c>
      <c r="AD42">
        <f>1</f>
        <v/>
      </c>
      <c r="AE42">
        <f>IF($A42&lt;=Settings!$B$4,"до 100",IF($A42&lt;=Settings!$B$5,"до 10 000",IF($A42&lt;=Settings!$B$6,"до 100 000","100 000+")))</f>
        <v/>
      </c>
    </row>
    <row r="43">
      <c r="A43">
        <f>ROW()-1</f>
        <v/>
      </c>
      <c r="B43">
        <f>IF($A43&lt;=Settings!$B$4,"small_control",IF($A43&lt;=Settings!$B$5,"medium_10k",IF($A43&lt;=Settings!$B$6,"large_100k","extreme_1m")))</f>
        <v/>
      </c>
      <c r="C43">
        <f>"ORD-"&amp;TEXT(QUOTIENT($A43-1,3)+1,"0000000")</f>
        <v/>
      </c>
      <c r="D43">
        <f>"LINE-"&amp;TEXT($A43,"0000000")</f>
        <v/>
      </c>
      <c r="E43" s="7">
        <f>Settings!$B$2+$A43-1</f>
        <v/>
      </c>
      <c r="F43" s="7">
        <f>Settings!$B$2+MOD($A43-1,Settings!$B$7)</f>
        <v/>
      </c>
      <c r="G43">
        <f>YEAR($F43)</f>
        <v/>
      </c>
      <c r="H43">
        <f>"Q"&amp;ROUNDUP(MONTH($F43)/3,0)</f>
        <v/>
      </c>
      <c r="I43">
        <f>MONTH($F43)</f>
        <v/>
      </c>
      <c r="J43">
        <f>CHOOSE(MONTH($F43),"Январь","Февраль","Март","Апрель","Май","Июнь","Июль","Август","Сентябрь","Октябрь","Ноябрь","Декабрь")</f>
        <v/>
      </c>
      <c r="K43">
        <f>DAY($F43)</f>
        <v/>
      </c>
      <c r="L43">
        <f>IF(MOD($A43,10)&lt;7,"ФО_01_Крупный","ФО_"&amp;TEXT(MOD($A43,8)+1,"00"))</f>
        <v/>
      </c>
      <c r="M43">
        <f>IF($AB43="Да","Регион_001_Крупный","Регион_"&amp;TEXT(MOD(QUOTIENT($A43-1,20),180)+1,"000"))</f>
        <v/>
      </c>
      <c r="N43">
        <f>IF($AB43="Да","Город_"&amp;TEXT(MOD($A43-1,250)+1,"0000"),"Город_"&amp;TEXT(MOD($A43-1,3000)+1,"0000"))</f>
        <v/>
      </c>
      <c r="O43">
        <f>IF($AB43="Да","Холдинг_Крупный","Холдинг_"&amp;TEXT(MOD(QUOTIENT($A43-1,10000),20)+1,"00"))</f>
        <v/>
      </c>
      <c r="P43">
        <f>IF($AB43="Да","Организация_Крупная","Организация_"&amp;TEXT(MOD(QUOTIENT($A43-1,500),600)+1,"000"))</f>
        <v/>
      </c>
      <c r="Q43">
        <f>"Отдел_"&amp;TEXT(MOD(QUOTIENT($A43-1,50),100)+1,"000")</f>
        <v/>
      </c>
      <c r="R43">
        <f>IF($AB43="Да","Группа_Крупная","Группа_"&amp;TEXT(MOD(QUOTIENT($A43-1,5000),30)+1,"00"))</f>
        <v/>
      </c>
      <c r="S43">
        <f>IF($AB43="Да","Категория_Крупная","Категория_"&amp;TEXT(MOD(QUOTIENT($A43-1,500),120)+1,"000"))</f>
        <v/>
      </c>
      <c r="T43">
        <f>IF($AB43="Да","Подкатегория_Крупная","Подкатегория_"&amp;TEXT(MOD(QUOTIENT($A43-1,50),300)+1,"000"))</f>
        <v/>
      </c>
      <c r="U43">
        <f>"SKU_"&amp;TEXT($A43,"0000000")</f>
        <v/>
      </c>
      <c r="V43">
        <f>CHOOSE(MOD($A43-1,4)+1,"Enterprise","SMB","Госсектор","Розница")</f>
        <v/>
      </c>
      <c r="W43">
        <f>"Клиент_"&amp;TEXT(MOD($A43-1,20000)+1,"00000")</f>
        <v/>
      </c>
      <c r="X43">
        <f>CHOOSE(MOD($A43-1,5)+1,"Портал","API","Импорт","Ручной ввод","Интеграция")</f>
        <v/>
      </c>
      <c r="Y43" s="8">
        <f>ROUND(1000+MOD($A43*37,90000)+IF($AB43="Да",5000,0),2)</f>
        <v/>
      </c>
      <c r="Z43">
        <f>1+MOD($A43,20)</f>
        <v/>
      </c>
      <c r="AA43" s="8">
        <f>ROUND($Y43*(0.08+MOD($A43,17)/100),2)</f>
        <v/>
      </c>
      <c r="AB43">
        <f>IF(MOD($A43,10)&lt;7,"Да","Нет")</f>
        <v/>
      </c>
      <c r="AC43">
        <f>$R43&amp;" / "&amp;$S43&amp;" / "&amp;$T43</f>
        <v/>
      </c>
      <c r="AD43">
        <f>1</f>
        <v/>
      </c>
      <c r="AE43">
        <f>IF($A43&lt;=Settings!$B$4,"до 100",IF($A43&lt;=Settings!$B$5,"до 10 000",IF($A43&lt;=Settings!$B$6,"до 100 000","100 000+")))</f>
        <v/>
      </c>
    </row>
    <row r="44">
      <c r="A44">
        <f>ROW()-1</f>
        <v/>
      </c>
      <c r="B44">
        <f>IF($A44&lt;=Settings!$B$4,"small_control",IF($A44&lt;=Settings!$B$5,"medium_10k",IF($A44&lt;=Settings!$B$6,"large_100k","extreme_1m")))</f>
        <v/>
      </c>
      <c r="C44">
        <f>"ORD-"&amp;TEXT(QUOTIENT($A44-1,3)+1,"0000000")</f>
        <v/>
      </c>
      <c r="D44">
        <f>"LINE-"&amp;TEXT($A44,"0000000")</f>
        <v/>
      </c>
      <c r="E44" s="7">
        <f>Settings!$B$2+$A44-1</f>
        <v/>
      </c>
      <c r="F44" s="7">
        <f>Settings!$B$2+MOD($A44-1,Settings!$B$7)</f>
        <v/>
      </c>
      <c r="G44">
        <f>YEAR($F44)</f>
        <v/>
      </c>
      <c r="H44">
        <f>"Q"&amp;ROUNDUP(MONTH($F44)/3,0)</f>
        <v/>
      </c>
      <c r="I44">
        <f>MONTH($F44)</f>
        <v/>
      </c>
      <c r="J44">
        <f>CHOOSE(MONTH($F44),"Январь","Февраль","Март","Апрель","Май","Июнь","Июль","Август","Сентябрь","Октябрь","Ноябрь","Декабрь")</f>
        <v/>
      </c>
      <c r="K44">
        <f>DAY($F44)</f>
        <v/>
      </c>
      <c r="L44">
        <f>IF(MOD($A44,10)&lt;7,"ФО_01_Крупный","ФО_"&amp;TEXT(MOD($A44,8)+1,"00"))</f>
        <v/>
      </c>
      <c r="M44">
        <f>IF($AB44="Да","Регион_001_Крупный","Регион_"&amp;TEXT(MOD(QUOTIENT($A44-1,20),180)+1,"000"))</f>
        <v/>
      </c>
      <c r="N44">
        <f>IF($AB44="Да","Город_"&amp;TEXT(MOD($A44-1,250)+1,"0000"),"Город_"&amp;TEXT(MOD($A44-1,3000)+1,"0000"))</f>
        <v/>
      </c>
      <c r="O44">
        <f>IF($AB44="Да","Холдинг_Крупный","Холдинг_"&amp;TEXT(MOD(QUOTIENT($A44-1,10000),20)+1,"00"))</f>
        <v/>
      </c>
      <c r="P44">
        <f>IF($AB44="Да","Организация_Крупная","Организация_"&amp;TEXT(MOD(QUOTIENT($A44-1,500),600)+1,"000"))</f>
        <v/>
      </c>
      <c r="Q44">
        <f>"Отдел_"&amp;TEXT(MOD(QUOTIENT($A44-1,50),100)+1,"000")</f>
        <v/>
      </c>
      <c r="R44">
        <f>IF($AB44="Да","Группа_Крупная","Группа_"&amp;TEXT(MOD(QUOTIENT($A44-1,5000),30)+1,"00"))</f>
        <v/>
      </c>
      <c r="S44">
        <f>IF($AB44="Да","Категория_Крупная","Категория_"&amp;TEXT(MOD(QUOTIENT($A44-1,500),120)+1,"000"))</f>
        <v/>
      </c>
      <c r="T44">
        <f>IF($AB44="Да","Подкатегория_Крупная","Подкатегория_"&amp;TEXT(MOD(QUOTIENT($A44-1,50),300)+1,"000"))</f>
        <v/>
      </c>
      <c r="U44">
        <f>"SKU_"&amp;TEXT($A44,"0000000")</f>
        <v/>
      </c>
      <c r="V44">
        <f>CHOOSE(MOD($A44-1,4)+1,"Enterprise","SMB","Госсектор","Розница")</f>
        <v/>
      </c>
      <c r="W44">
        <f>"Клиент_"&amp;TEXT(MOD($A44-1,20000)+1,"00000")</f>
        <v/>
      </c>
      <c r="X44">
        <f>CHOOSE(MOD($A44-1,5)+1,"Портал","API","Импорт","Ручной ввод","Интеграция")</f>
        <v/>
      </c>
      <c r="Y44" s="8">
        <f>ROUND(1000+MOD($A44*37,90000)+IF($AB44="Да",5000,0),2)</f>
        <v/>
      </c>
      <c r="Z44">
        <f>1+MOD($A44,20)</f>
        <v/>
      </c>
      <c r="AA44" s="8">
        <f>ROUND($Y44*(0.08+MOD($A44,17)/100),2)</f>
        <v/>
      </c>
      <c r="AB44">
        <f>IF(MOD($A44,10)&lt;7,"Да","Нет")</f>
        <v/>
      </c>
      <c r="AC44">
        <f>$R44&amp;" / "&amp;$S44&amp;" / "&amp;$T44</f>
        <v/>
      </c>
      <c r="AD44">
        <f>1</f>
        <v/>
      </c>
      <c r="AE44">
        <f>IF($A44&lt;=Settings!$B$4,"до 100",IF($A44&lt;=Settings!$B$5,"до 10 000",IF($A44&lt;=Settings!$B$6,"до 100 000","100 000+")))</f>
        <v/>
      </c>
    </row>
    <row r="45">
      <c r="A45">
        <f>ROW()-1</f>
        <v/>
      </c>
      <c r="B45">
        <f>IF($A45&lt;=Settings!$B$4,"small_control",IF($A45&lt;=Settings!$B$5,"medium_10k",IF($A45&lt;=Settings!$B$6,"large_100k","extreme_1m")))</f>
        <v/>
      </c>
      <c r="C45">
        <f>"ORD-"&amp;TEXT(QUOTIENT($A45-1,3)+1,"0000000")</f>
        <v/>
      </c>
      <c r="D45">
        <f>"LINE-"&amp;TEXT($A45,"0000000")</f>
        <v/>
      </c>
      <c r="E45" s="7">
        <f>Settings!$B$2+$A45-1</f>
        <v/>
      </c>
      <c r="F45" s="7">
        <f>Settings!$B$2+MOD($A45-1,Settings!$B$7)</f>
        <v/>
      </c>
      <c r="G45">
        <f>YEAR($F45)</f>
        <v/>
      </c>
      <c r="H45">
        <f>"Q"&amp;ROUNDUP(MONTH($F45)/3,0)</f>
        <v/>
      </c>
      <c r="I45">
        <f>MONTH($F45)</f>
        <v/>
      </c>
      <c r="J45">
        <f>CHOOSE(MONTH($F45),"Январь","Февраль","Март","Апрель","Май","Июнь","Июль","Август","Сентябрь","Октябрь","Ноябрь","Декабрь")</f>
        <v/>
      </c>
      <c r="K45">
        <f>DAY($F45)</f>
        <v/>
      </c>
      <c r="L45">
        <f>IF(MOD($A45,10)&lt;7,"ФО_01_Крупный","ФО_"&amp;TEXT(MOD($A45,8)+1,"00"))</f>
        <v/>
      </c>
      <c r="M45">
        <f>IF($AB45="Да","Регион_001_Крупный","Регион_"&amp;TEXT(MOD(QUOTIENT($A45-1,20),180)+1,"000"))</f>
        <v/>
      </c>
      <c r="N45">
        <f>IF($AB45="Да","Город_"&amp;TEXT(MOD($A45-1,250)+1,"0000"),"Город_"&amp;TEXT(MOD($A45-1,3000)+1,"0000"))</f>
        <v/>
      </c>
      <c r="O45">
        <f>IF($AB45="Да","Холдинг_Крупный","Холдинг_"&amp;TEXT(MOD(QUOTIENT($A45-1,10000),20)+1,"00"))</f>
        <v/>
      </c>
      <c r="P45">
        <f>IF($AB45="Да","Организация_Крупная","Организация_"&amp;TEXT(MOD(QUOTIENT($A45-1,500),600)+1,"000"))</f>
        <v/>
      </c>
      <c r="Q45">
        <f>"Отдел_"&amp;TEXT(MOD(QUOTIENT($A45-1,50),100)+1,"000")</f>
        <v/>
      </c>
      <c r="R45">
        <f>IF($AB45="Да","Группа_Крупная","Группа_"&amp;TEXT(MOD(QUOTIENT($A45-1,5000),30)+1,"00"))</f>
        <v/>
      </c>
      <c r="S45">
        <f>IF($AB45="Да","Категория_Крупная","Категория_"&amp;TEXT(MOD(QUOTIENT($A45-1,500),120)+1,"000"))</f>
        <v/>
      </c>
      <c r="T45">
        <f>IF($AB45="Да","Подкатегория_Крупная","Подкатегория_"&amp;TEXT(MOD(QUOTIENT($A45-1,50),300)+1,"000"))</f>
        <v/>
      </c>
      <c r="U45">
        <f>"SKU_"&amp;TEXT($A45,"0000000")</f>
        <v/>
      </c>
      <c r="V45">
        <f>CHOOSE(MOD($A45-1,4)+1,"Enterprise","SMB","Госсектор","Розница")</f>
        <v/>
      </c>
      <c r="W45">
        <f>"Клиент_"&amp;TEXT(MOD($A45-1,20000)+1,"00000")</f>
        <v/>
      </c>
      <c r="X45">
        <f>CHOOSE(MOD($A45-1,5)+1,"Портал","API","Импорт","Ручной ввод","Интеграция")</f>
        <v/>
      </c>
      <c r="Y45" s="8">
        <f>ROUND(1000+MOD($A45*37,90000)+IF($AB45="Да",5000,0),2)</f>
        <v/>
      </c>
      <c r="Z45">
        <f>1+MOD($A45,20)</f>
        <v/>
      </c>
      <c r="AA45" s="8">
        <f>ROUND($Y45*(0.08+MOD($A45,17)/100),2)</f>
        <v/>
      </c>
      <c r="AB45">
        <f>IF(MOD($A45,10)&lt;7,"Да","Нет")</f>
        <v/>
      </c>
      <c r="AC45">
        <f>$R45&amp;" / "&amp;$S45&amp;" / "&amp;$T45</f>
        <v/>
      </c>
      <c r="AD45">
        <f>1</f>
        <v/>
      </c>
      <c r="AE45">
        <f>IF($A45&lt;=Settings!$B$4,"до 100",IF($A45&lt;=Settings!$B$5,"до 10 000",IF($A45&lt;=Settings!$B$6,"до 100 000","100 000+")))</f>
        <v/>
      </c>
    </row>
    <row r="46">
      <c r="A46">
        <f>ROW()-1</f>
        <v/>
      </c>
      <c r="B46">
        <f>IF($A46&lt;=Settings!$B$4,"small_control",IF($A46&lt;=Settings!$B$5,"medium_10k",IF($A46&lt;=Settings!$B$6,"large_100k","extreme_1m")))</f>
        <v/>
      </c>
      <c r="C46">
        <f>"ORD-"&amp;TEXT(QUOTIENT($A46-1,3)+1,"0000000")</f>
        <v/>
      </c>
      <c r="D46">
        <f>"LINE-"&amp;TEXT($A46,"0000000")</f>
        <v/>
      </c>
      <c r="E46" s="7">
        <f>Settings!$B$2+$A46-1</f>
        <v/>
      </c>
      <c r="F46" s="7">
        <f>Settings!$B$2+MOD($A46-1,Settings!$B$7)</f>
        <v/>
      </c>
      <c r="G46">
        <f>YEAR($F46)</f>
        <v/>
      </c>
      <c r="H46">
        <f>"Q"&amp;ROUNDUP(MONTH($F46)/3,0)</f>
        <v/>
      </c>
      <c r="I46">
        <f>MONTH($F46)</f>
        <v/>
      </c>
      <c r="J46">
        <f>CHOOSE(MONTH($F46),"Январь","Февраль","Март","Апрель","Май","Июнь","Июль","Август","Сентябрь","Октябрь","Ноябрь","Декабрь")</f>
        <v/>
      </c>
      <c r="K46">
        <f>DAY($F46)</f>
        <v/>
      </c>
      <c r="L46">
        <f>IF(MOD($A46,10)&lt;7,"ФО_01_Крупный","ФО_"&amp;TEXT(MOD($A46,8)+1,"00"))</f>
        <v/>
      </c>
      <c r="M46">
        <f>IF($AB46="Да","Регион_001_Крупный","Регион_"&amp;TEXT(MOD(QUOTIENT($A46-1,20),180)+1,"000"))</f>
        <v/>
      </c>
      <c r="N46">
        <f>IF($AB46="Да","Город_"&amp;TEXT(MOD($A46-1,250)+1,"0000"),"Город_"&amp;TEXT(MOD($A46-1,3000)+1,"0000"))</f>
        <v/>
      </c>
      <c r="O46">
        <f>IF($AB46="Да","Холдинг_Крупный","Холдинг_"&amp;TEXT(MOD(QUOTIENT($A46-1,10000),20)+1,"00"))</f>
        <v/>
      </c>
      <c r="P46">
        <f>IF($AB46="Да","Организация_Крупная","Организация_"&amp;TEXT(MOD(QUOTIENT($A46-1,500),600)+1,"000"))</f>
        <v/>
      </c>
      <c r="Q46">
        <f>"Отдел_"&amp;TEXT(MOD(QUOTIENT($A46-1,50),100)+1,"000")</f>
        <v/>
      </c>
      <c r="R46">
        <f>IF($AB46="Да","Группа_Крупная","Группа_"&amp;TEXT(MOD(QUOTIENT($A46-1,5000),30)+1,"00"))</f>
        <v/>
      </c>
      <c r="S46">
        <f>IF($AB46="Да","Категория_Крупная","Категория_"&amp;TEXT(MOD(QUOTIENT($A46-1,500),120)+1,"000"))</f>
        <v/>
      </c>
      <c r="T46">
        <f>IF($AB46="Да","Подкатегория_Крупная","Подкатегория_"&amp;TEXT(MOD(QUOTIENT($A46-1,50),300)+1,"000"))</f>
        <v/>
      </c>
      <c r="U46">
        <f>"SKU_"&amp;TEXT($A46,"0000000")</f>
        <v/>
      </c>
      <c r="V46">
        <f>CHOOSE(MOD($A46-1,4)+1,"Enterprise","SMB","Госсектор","Розница")</f>
        <v/>
      </c>
      <c r="W46">
        <f>"Клиент_"&amp;TEXT(MOD($A46-1,20000)+1,"00000")</f>
        <v/>
      </c>
      <c r="X46">
        <f>CHOOSE(MOD($A46-1,5)+1,"Портал","API","Импорт","Ручной ввод","Интеграция")</f>
        <v/>
      </c>
      <c r="Y46" s="8">
        <f>ROUND(1000+MOD($A46*37,90000)+IF($AB46="Да",5000,0),2)</f>
        <v/>
      </c>
      <c r="Z46">
        <f>1+MOD($A46,20)</f>
        <v/>
      </c>
      <c r="AA46" s="8">
        <f>ROUND($Y46*(0.08+MOD($A46,17)/100),2)</f>
        <v/>
      </c>
      <c r="AB46">
        <f>IF(MOD($A46,10)&lt;7,"Да","Нет")</f>
        <v/>
      </c>
      <c r="AC46">
        <f>$R46&amp;" / "&amp;$S46&amp;" / "&amp;$T46</f>
        <v/>
      </c>
      <c r="AD46">
        <f>1</f>
        <v/>
      </c>
      <c r="AE46">
        <f>IF($A46&lt;=Settings!$B$4,"до 100",IF($A46&lt;=Settings!$B$5,"до 10 000",IF($A46&lt;=Settings!$B$6,"до 100 000","100 000+")))</f>
        <v/>
      </c>
    </row>
    <row r="47">
      <c r="A47">
        <f>ROW()-1</f>
        <v/>
      </c>
      <c r="B47">
        <f>IF($A47&lt;=Settings!$B$4,"small_control",IF($A47&lt;=Settings!$B$5,"medium_10k",IF($A47&lt;=Settings!$B$6,"large_100k","extreme_1m")))</f>
        <v/>
      </c>
      <c r="C47">
        <f>"ORD-"&amp;TEXT(QUOTIENT($A47-1,3)+1,"0000000")</f>
        <v/>
      </c>
      <c r="D47">
        <f>"LINE-"&amp;TEXT($A47,"0000000")</f>
        <v/>
      </c>
      <c r="E47" s="7">
        <f>Settings!$B$2+$A47-1</f>
        <v/>
      </c>
      <c r="F47" s="7">
        <f>Settings!$B$2+MOD($A47-1,Settings!$B$7)</f>
        <v/>
      </c>
      <c r="G47">
        <f>YEAR($F47)</f>
        <v/>
      </c>
      <c r="H47">
        <f>"Q"&amp;ROUNDUP(MONTH($F47)/3,0)</f>
        <v/>
      </c>
      <c r="I47">
        <f>MONTH($F47)</f>
        <v/>
      </c>
      <c r="J47">
        <f>CHOOSE(MONTH($F47),"Январь","Февраль","Март","Апрель","Май","Июнь","Июль","Август","Сентябрь","Октябрь","Ноябрь","Декабрь")</f>
        <v/>
      </c>
      <c r="K47">
        <f>DAY($F47)</f>
        <v/>
      </c>
      <c r="L47">
        <f>IF(MOD($A47,10)&lt;7,"ФО_01_Крупный","ФО_"&amp;TEXT(MOD($A47,8)+1,"00"))</f>
        <v/>
      </c>
      <c r="M47">
        <f>IF($AB47="Да","Регион_001_Крупный","Регион_"&amp;TEXT(MOD(QUOTIENT($A47-1,20),180)+1,"000"))</f>
        <v/>
      </c>
      <c r="N47">
        <f>IF($AB47="Да","Город_"&amp;TEXT(MOD($A47-1,250)+1,"0000"),"Город_"&amp;TEXT(MOD($A47-1,3000)+1,"0000"))</f>
        <v/>
      </c>
      <c r="O47">
        <f>IF($AB47="Да","Холдинг_Крупный","Холдинг_"&amp;TEXT(MOD(QUOTIENT($A47-1,10000),20)+1,"00"))</f>
        <v/>
      </c>
      <c r="P47">
        <f>IF($AB47="Да","Организация_Крупная","Организация_"&amp;TEXT(MOD(QUOTIENT($A47-1,500),600)+1,"000"))</f>
        <v/>
      </c>
      <c r="Q47">
        <f>"Отдел_"&amp;TEXT(MOD(QUOTIENT($A47-1,50),100)+1,"000")</f>
        <v/>
      </c>
      <c r="R47">
        <f>IF($AB47="Да","Группа_Крупная","Группа_"&amp;TEXT(MOD(QUOTIENT($A47-1,5000),30)+1,"00"))</f>
        <v/>
      </c>
      <c r="S47">
        <f>IF($AB47="Да","Категория_Крупная","Категория_"&amp;TEXT(MOD(QUOTIENT($A47-1,500),120)+1,"000"))</f>
        <v/>
      </c>
      <c r="T47">
        <f>IF($AB47="Да","Подкатегория_Крупная","Подкатегория_"&amp;TEXT(MOD(QUOTIENT($A47-1,50),300)+1,"000"))</f>
        <v/>
      </c>
      <c r="U47">
        <f>"SKU_"&amp;TEXT($A47,"0000000")</f>
        <v/>
      </c>
      <c r="V47">
        <f>CHOOSE(MOD($A47-1,4)+1,"Enterprise","SMB","Госсектор","Розница")</f>
        <v/>
      </c>
      <c r="W47">
        <f>"Клиент_"&amp;TEXT(MOD($A47-1,20000)+1,"00000")</f>
        <v/>
      </c>
      <c r="X47">
        <f>CHOOSE(MOD($A47-1,5)+1,"Портал","API","Импорт","Ручной ввод","Интеграция")</f>
        <v/>
      </c>
      <c r="Y47" s="8">
        <f>ROUND(1000+MOD($A47*37,90000)+IF($AB47="Да",5000,0),2)</f>
        <v/>
      </c>
      <c r="Z47">
        <f>1+MOD($A47,20)</f>
        <v/>
      </c>
      <c r="AA47" s="8">
        <f>ROUND($Y47*(0.08+MOD($A47,17)/100),2)</f>
        <v/>
      </c>
      <c r="AB47">
        <f>IF(MOD($A47,10)&lt;7,"Да","Нет")</f>
        <v/>
      </c>
      <c r="AC47">
        <f>$R47&amp;" / "&amp;$S47&amp;" / "&amp;$T47</f>
        <v/>
      </c>
      <c r="AD47">
        <f>1</f>
        <v/>
      </c>
      <c r="AE47">
        <f>IF($A47&lt;=Settings!$B$4,"до 100",IF($A47&lt;=Settings!$B$5,"до 10 000",IF($A47&lt;=Settings!$B$6,"до 100 000","100 000+")))</f>
        <v/>
      </c>
    </row>
    <row r="48">
      <c r="A48">
        <f>ROW()-1</f>
        <v/>
      </c>
      <c r="B48">
        <f>IF($A48&lt;=Settings!$B$4,"small_control",IF($A48&lt;=Settings!$B$5,"medium_10k",IF($A48&lt;=Settings!$B$6,"large_100k","extreme_1m")))</f>
        <v/>
      </c>
      <c r="C48">
        <f>"ORD-"&amp;TEXT(QUOTIENT($A48-1,3)+1,"0000000")</f>
        <v/>
      </c>
      <c r="D48">
        <f>"LINE-"&amp;TEXT($A48,"0000000")</f>
        <v/>
      </c>
      <c r="E48" s="7">
        <f>Settings!$B$2+$A48-1</f>
        <v/>
      </c>
      <c r="F48" s="7">
        <f>Settings!$B$2+MOD($A48-1,Settings!$B$7)</f>
        <v/>
      </c>
      <c r="G48">
        <f>YEAR($F48)</f>
        <v/>
      </c>
      <c r="H48">
        <f>"Q"&amp;ROUNDUP(MONTH($F48)/3,0)</f>
        <v/>
      </c>
      <c r="I48">
        <f>MONTH($F48)</f>
        <v/>
      </c>
      <c r="J48">
        <f>CHOOSE(MONTH($F48),"Январь","Февраль","Март","Апрель","Май","Июнь","Июль","Август","Сентябрь","Октябрь","Ноябрь","Декабрь")</f>
        <v/>
      </c>
      <c r="K48">
        <f>DAY($F48)</f>
        <v/>
      </c>
      <c r="L48">
        <f>IF(MOD($A48,10)&lt;7,"ФО_01_Крупный","ФО_"&amp;TEXT(MOD($A48,8)+1,"00"))</f>
        <v/>
      </c>
      <c r="M48">
        <f>IF($AB48="Да","Регион_001_Крупный","Регион_"&amp;TEXT(MOD(QUOTIENT($A48-1,20),180)+1,"000"))</f>
        <v/>
      </c>
      <c r="N48">
        <f>IF($AB48="Да","Город_"&amp;TEXT(MOD($A48-1,250)+1,"0000"),"Город_"&amp;TEXT(MOD($A48-1,3000)+1,"0000"))</f>
        <v/>
      </c>
      <c r="O48">
        <f>IF($AB48="Да","Холдинг_Крупный","Холдинг_"&amp;TEXT(MOD(QUOTIENT($A48-1,10000),20)+1,"00"))</f>
        <v/>
      </c>
      <c r="P48">
        <f>IF($AB48="Да","Организация_Крупная","Организация_"&amp;TEXT(MOD(QUOTIENT($A48-1,500),600)+1,"000"))</f>
        <v/>
      </c>
      <c r="Q48">
        <f>"Отдел_"&amp;TEXT(MOD(QUOTIENT($A48-1,50),100)+1,"000")</f>
        <v/>
      </c>
      <c r="R48">
        <f>IF($AB48="Да","Группа_Крупная","Группа_"&amp;TEXT(MOD(QUOTIENT($A48-1,5000),30)+1,"00"))</f>
        <v/>
      </c>
      <c r="S48">
        <f>IF($AB48="Да","Категория_Крупная","Категория_"&amp;TEXT(MOD(QUOTIENT($A48-1,500),120)+1,"000"))</f>
        <v/>
      </c>
      <c r="T48">
        <f>IF($AB48="Да","Подкатегория_Крупная","Подкатегория_"&amp;TEXT(MOD(QUOTIENT($A48-1,50),300)+1,"000"))</f>
        <v/>
      </c>
      <c r="U48">
        <f>"SKU_"&amp;TEXT($A48,"0000000")</f>
        <v/>
      </c>
      <c r="V48">
        <f>CHOOSE(MOD($A48-1,4)+1,"Enterprise","SMB","Госсектор","Розница")</f>
        <v/>
      </c>
      <c r="W48">
        <f>"Клиент_"&amp;TEXT(MOD($A48-1,20000)+1,"00000")</f>
        <v/>
      </c>
      <c r="X48">
        <f>CHOOSE(MOD($A48-1,5)+1,"Портал","API","Импорт","Ручной ввод","Интеграция")</f>
        <v/>
      </c>
      <c r="Y48" s="8">
        <f>ROUND(1000+MOD($A48*37,90000)+IF($AB48="Да",5000,0),2)</f>
        <v/>
      </c>
      <c r="Z48">
        <f>1+MOD($A48,20)</f>
        <v/>
      </c>
      <c r="AA48" s="8">
        <f>ROUND($Y48*(0.08+MOD($A48,17)/100),2)</f>
        <v/>
      </c>
      <c r="AB48">
        <f>IF(MOD($A48,10)&lt;7,"Да","Нет")</f>
        <v/>
      </c>
      <c r="AC48">
        <f>$R48&amp;" / "&amp;$S48&amp;" / "&amp;$T48</f>
        <v/>
      </c>
      <c r="AD48">
        <f>1</f>
        <v/>
      </c>
      <c r="AE48">
        <f>IF($A48&lt;=Settings!$B$4,"до 100",IF($A48&lt;=Settings!$B$5,"до 10 000",IF($A48&lt;=Settings!$B$6,"до 100 000","100 000+")))</f>
        <v/>
      </c>
    </row>
    <row r="49">
      <c r="A49">
        <f>ROW()-1</f>
        <v/>
      </c>
      <c r="B49">
        <f>IF($A49&lt;=Settings!$B$4,"small_control",IF($A49&lt;=Settings!$B$5,"medium_10k",IF($A49&lt;=Settings!$B$6,"large_100k","extreme_1m")))</f>
        <v/>
      </c>
      <c r="C49">
        <f>"ORD-"&amp;TEXT(QUOTIENT($A49-1,3)+1,"0000000")</f>
        <v/>
      </c>
      <c r="D49">
        <f>"LINE-"&amp;TEXT($A49,"0000000")</f>
        <v/>
      </c>
      <c r="E49" s="7">
        <f>Settings!$B$2+$A49-1</f>
        <v/>
      </c>
      <c r="F49" s="7">
        <f>Settings!$B$2+MOD($A49-1,Settings!$B$7)</f>
        <v/>
      </c>
      <c r="G49">
        <f>YEAR($F49)</f>
        <v/>
      </c>
      <c r="H49">
        <f>"Q"&amp;ROUNDUP(MONTH($F49)/3,0)</f>
        <v/>
      </c>
      <c r="I49">
        <f>MONTH($F49)</f>
        <v/>
      </c>
      <c r="J49">
        <f>CHOOSE(MONTH($F49),"Январь","Февраль","Март","Апрель","Май","Июнь","Июль","Август","Сентябрь","Октябрь","Ноябрь","Декабрь")</f>
        <v/>
      </c>
      <c r="K49">
        <f>DAY($F49)</f>
        <v/>
      </c>
      <c r="L49">
        <f>IF(MOD($A49,10)&lt;7,"ФО_01_Крупный","ФО_"&amp;TEXT(MOD($A49,8)+1,"00"))</f>
        <v/>
      </c>
      <c r="M49">
        <f>IF($AB49="Да","Регион_001_Крупный","Регион_"&amp;TEXT(MOD(QUOTIENT($A49-1,20),180)+1,"000"))</f>
        <v/>
      </c>
      <c r="N49">
        <f>IF($AB49="Да","Город_"&amp;TEXT(MOD($A49-1,250)+1,"0000"),"Город_"&amp;TEXT(MOD($A49-1,3000)+1,"0000"))</f>
        <v/>
      </c>
      <c r="O49">
        <f>IF($AB49="Да","Холдинг_Крупный","Холдинг_"&amp;TEXT(MOD(QUOTIENT($A49-1,10000),20)+1,"00"))</f>
        <v/>
      </c>
      <c r="P49">
        <f>IF($AB49="Да","Организация_Крупная","Организация_"&amp;TEXT(MOD(QUOTIENT($A49-1,500),600)+1,"000"))</f>
        <v/>
      </c>
      <c r="Q49">
        <f>"Отдел_"&amp;TEXT(MOD(QUOTIENT($A49-1,50),100)+1,"000")</f>
        <v/>
      </c>
      <c r="R49">
        <f>IF($AB49="Да","Группа_Крупная","Группа_"&amp;TEXT(MOD(QUOTIENT($A49-1,5000),30)+1,"00"))</f>
        <v/>
      </c>
      <c r="S49">
        <f>IF($AB49="Да","Категория_Крупная","Категория_"&amp;TEXT(MOD(QUOTIENT($A49-1,500),120)+1,"000"))</f>
        <v/>
      </c>
      <c r="T49">
        <f>IF($AB49="Да","Подкатегория_Крупная","Подкатегория_"&amp;TEXT(MOD(QUOTIENT($A49-1,50),300)+1,"000"))</f>
        <v/>
      </c>
      <c r="U49">
        <f>"SKU_"&amp;TEXT($A49,"0000000")</f>
        <v/>
      </c>
      <c r="V49">
        <f>CHOOSE(MOD($A49-1,4)+1,"Enterprise","SMB","Госсектор","Розница")</f>
        <v/>
      </c>
      <c r="W49">
        <f>"Клиент_"&amp;TEXT(MOD($A49-1,20000)+1,"00000")</f>
        <v/>
      </c>
      <c r="X49">
        <f>CHOOSE(MOD($A49-1,5)+1,"Портал","API","Импорт","Ручной ввод","Интеграция")</f>
        <v/>
      </c>
      <c r="Y49" s="8">
        <f>ROUND(1000+MOD($A49*37,90000)+IF($AB49="Да",5000,0),2)</f>
        <v/>
      </c>
      <c r="Z49">
        <f>1+MOD($A49,20)</f>
        <v/>
      </c>
      <c r="AA49" s="8">
        <f>ROUND($Y49*(0.08+MOD($A49,17)/100),2)</f>
        <v/>
      </c>
      <c r="AB49">
        <f>IF(MOD($A49,10)&lt;7,"Да","Нет")</f>
        <v/>
      </c>
      <c r="AC49">
        <f>$R49&amp;" / "&amp;$S49&amp;" / "&amp;$T49</f>
        <v/>
      </c>
      <c r="AD49">
        <f>1</f>
        <v/>
      </c>
      <c r="AE49">
        <f>IF($A49&lt;=Settings!$B$4,"до 100",IF($A49&lt;=Settings!$B$5,"до 10 000",IF($A49&lt;=Settings!$B$6,"до 100 000","100 000+")))</f>
        <v/>
      </c>
    </row>
    <row r="50">
      <c r="A50">
        <f>ROW()-1</f>
        <v/>
      </c>
      <c r="B50">
        <f>IF($A50&lt;=Settings!$B$4,"small_control",IF($A50&lt;=Settings!$B$5,"medium_10k",IF($A50&lt;=Settings!$B$6,"large_100k","extreme_1m")))</f>
        <v/>
      </c>
      <c r="C50">
        <f>"ORD-"&amp;TEXT(QUOTIENT($A50-1,3)+1,"0000000")</f>
        <v/>
      </c>
      <c r="D50">
        <f>"LINE-"&amp;TEXT($A50,"0000000")</f>
        <v/>
      </c>
      <c r="E50" s="7">
        <f>Settings!$B$2+$A50-1</f>
        <v/>
      </c>
      <c r="F50" s="7">
        <f>Settings!$B$2+MOD($A50-1,Settings!$B$7)</f>
        <v/>
      </c>
      <c r="G50">
        <f>YEAR($F50)</f>
        <v/>
      </c>
      <c r="H50">
        <f>"Q"&amp;ROUNDUP(MONTH($F50)/3,0)</f>
        <v/>
      </c>
      <c r="I50">
        <f>MONTH($F50)</f>
        <v/>
      </c>
      <c r="J50">
        <f>CHOOSE(MONTH($F50),"Январь","Февраль","Март","Апрель","Май","Июнь","Июль","Август","Сентябрь","Октябрь","Ноябрь","Декабрь")</f>
        <v/>
      </c>
      <c r="K50">
        <f>DAY($F50)</f>
        <v/>
      </c>
      <c r="L50">
        <f>IF(MOD($A50,10)&lt;7,"ФО_01_Крупный","ФО_"&amp;TEXT(MOD($A50,8)+1,"00"))</f>
        <v/>
      </c>
      <c r="M50">
        <f>IF($AB50="Да","Регион_001_Крупный","Регион_"&amp;TEXT(MOD(QUOTIENT($A50-1,20),180)+1,"000"))</f>
        <v/>
      </c>
      <c r="N50">
        <f>IF($AB50="Да","Город_"&amp;TEXT(MOD($A50-1,250)+1,"0000"),"Город_"&amp;TEXT(MOD($A50-1,3000)+1,"0000"))</f>
        <v/>
      </c>
      <c r="O50">
        <f>IF($AB50="Да","Холдинг_Крупный","Холдинг_"&amp;TEXT(MOD(QUOTIENT($A50-1,10000),20)+1,"00"))</f>
        <v/>
      </c>
      <c r="P50">
        <f>IF($AB50="Да","Организация_Крупная","Организация_"&amp;TEXT(MOD(QUOTIENT($A50-1,500),600)+1,"000"))</f>
        <v/>
      </c>
      <c r="Q50">
        <f>"Отдел_"&amp;TEXT(MOD(QUOTIENT($A50-1,50),100)+1,"000")</f>
        <v/>
      </c>
      <c r="R50">
        <f>IF($AB50="Да","Группа_Крупная","Группа_"&amp;TEXT(MOD(QUOTIENT($A50-1,5000),30)+1,"00"))</f>
        <v/>
      </c>
      <c r="S50">
        <f>IF($AB50="Да","Категория_Крупная","Категория_"&amp;TEXT(MOD(QUOTIENT($A50-1,500),120)+1,"000"))</f>
        <v/>
      </c>
      <c r="T50">
        <f>IF($AB50="Да","Подкатегория_Крупная","Подкатегория_"&amp;TEXT(MOD(QUOTIENT($A50-1,50),300)+1,"000"))</f>
        <v/>
      </c>
      <c r="U50">
        <f>"SKU_"&amp;TEXT($A50,"0000000")</f>
        <v/>
      </c>
      <c r="V50">
        <f>CHOOSE(MOD($A50-1,4)+1,"Enterprise","SMB","Госсектор","Розница")</f>
        <v/>
      </c>
      <c r="W50">
        <f>"Клиент_"&amp;TEXT(MOD($A50-1,20000)+1,"00000")</f>
        <v/>
      </c>
      <c r="X50">
        <f>CHOOSE(MOD($A50-1,5)+1,"Портал","API","Импорт","Ручной ввод","Интеграция")</f>
        <v/>
      </c>
      <c r="Y50" s="8">
        <f>ROUND(1000+MOD($A50*37,90000)+IF($AB50="Да",5000,0),2)</f>
        <v/>
      </c>
      <c r="Z50">
        <f>1+MOD($A50,20)</f>
        <v/>
      </c>
      <c r="AA50" s="8">
        <f>ROUND($Y50*(0.08+MOD($A50,17)/100),2)</f>
        <v/>
      </c>
      <c r="AB50">
        <f>IF(MOD($A50,10)&lt;7,"Да","Нет")</f>
        <v/>
      </c>
      <c r="AC50">
        <f>$R50&amp;" / "&amp;$S50&amp;" / "&amp;$T50</f>
        <v/>
      </c>
      <c r="AD50">
        <f>1</f>
        <v/>
      </c>
      <c r="AE50">
        <f>IF($A50&lt;=Settings!$B$4,"до 100",IF($A50&lt;=Settings!$B$5,"до 10 000",IF($A50&lt;=Settings!$B$6,"до 100 000","100 000+")))</f>
        <v/>
      </c>
    </row>
    <row r="51">
      <c r="A51">
        <f>ROW()-1</f>
        <v/>
      </c>
      <c r="B51">
        <f>IF($A51&lt;=Settings!$B$4,"small_control",IF($A51&lt;=Settings!$B$5,"medium_10k",IF($A51&lt;=Settings!$B$6,"large_100k","extreme_1m")))</f>
        <v/>
      </c>
      <c r="C51">
        <f>"ORD-"&amp;TEXT(QUOTIENT($A51-1,3)+1,"0000000")</f>
        <v/>
      </c>
      <c r="D51">
        <f>"LINE-"&amp;TEXT($A51,"0000000")</f>
        <v/>
      </c>
      <c r="E51" s="7">
        <f>Settings!$B$2+$A51-1</f>
        <v/>
      </c>
      <c r="F51" s="7">
        <f>Settings!$B$2+MOD($A51-1,Settings!$B$7)</f>
        <v/>
      </c>
      <c r="G51">
        <f>YEAR($F51)</f>
        <v/>
      </c>
      <c r="H51">
        <f>"Q"&amp;ROUNDUP(MONTH($F51)/3,0)</f>
        <v/>
      </c>
      <c r="I51">
        <f>MONTH($F51)</f>
        <v/>
      </c>
      <c r="J51">
        <f>CHOOSE(MONTH($F51),"Январь","Февраль","Март","Апрель","Май","Июнь","Июль","Август","Сентябрь","Октябрь","Ноябрь","Декабрь")</f>
        <v/>
      </c>
      <c r="K51">
        <f>DAY($F51)</f>
        <v/>
      </c>
      <c r="L51">
        <f>IF(MOD($A51,10)&lt;7,"ФО_01_Крупный","ФО_"&amp;TEXT(MOD($A51,8)+1,"00"))</f>
        <v/>
      </c>
      <c r="M51">
        <f>IF($AB51="Да","Регион_001_Крупный","Регион_"&amp;TEXT(MOD(QUOTIENT($A51-1,20),180)+1,"000"))</f>
        <v/>
      </c>
      <c r="N51">
        <f>IF($AB51="Да","Город_"&amp;TEXT(MOD($A51-1,250)+1,"0000"),"Город_"&amp;TEXT(MOD($A51-1,3000)+1,"0000"))</f>
        <v/>
      </c>
      <c r="O51">
        <f>IF($AB51="Да","Холдинг_Крупный","Холдинг_"&amp;TEXT(MOD(QUOTIENT($A51-1,10000),20)+1,"00"))</f>
        <v/>
      </c>
      <c r="P51">
        <f>IF($AB51="Да","Организация_Крупная","Организация_"&amp;TEXT(MOD(QUOTIENT($A51-1,500),600)+1,"000"))</f>
        <v/>
      </c>
      <c r="Q51">
        <f>"Отдел_"&amp;TEXT(MOD(QUOTIENT($A51-1,50),100)+1,"000")</f>
        <v/>
      </c>
      <c r="R51">
        <f>IF($AB51="Да","Группа_Крупная","Группа_"&amp;TEXT(MOD(QUOTIENT($A51-1,5000),30)+1,"00"))</f>
        <v/>
      </c>
      <c r="S51">
        <f>IF($AB51="Да","Категория_Крупная","Категория_"&amp;TEXT(MOD(QUOTIENT($A51-1,500),120)+1,"000"))</f>
        <v/>
      </c>
      <c r="T51">
        <f>IF($AB51="Да","Подкатегория_Крупная","Подкатегория_"&amp;TEXT(MOD(QUOTIENT($A51-1,50),300)+1,"000"))</f>
        <v/>
      </c>
      <c r="U51">
        <f>"SKU_"&amp;TEXT($A51,"0000000")</f>
        <v/>
      </c>
      <c r="V51">
        <f>CHOOSE(MOD($A51-1,4)+1,"Enterprise","SMB","Госсектор","Розница")</f>
        <v/>
      </c>
      <c r="W51">
        <f>"Клиент_"&amp;TEXT(MOD($A51-1,20000)+1,"00000")</f>
        <v/>
      </c>
      <c r="X51">
        <f>CHOOSE(MOD($A51-1,5)+1,"Портал","API","Импорт","Ручной ввод","Интеграция")</f>
        <v/>
      </c>
      <c r="Y51" s="8">
        <f>ROUND(1000+MOD($A51*37,90000)+IF($AB51="Да",5000,0),2)</f>
        <v/>
      </c>
      <c r="Z51">
        <f>1+MOD($A51,20)</f>
        <v/>
      </c>
      <c r="AA51" s="8">
        <f>ROUND($Y51*(0.08+MOD($A51,17)/100),2)</f>
        <v/>
      </c>
      <c r="AB51">
        <f>IF(MOD($A51,10)&lt;7,"Да","Нет")</f>
        <v/>
      </c>
      <c r="AC51">
        <f>$R51&amp;" / "&amp;$S51&amp;" / "&amp;$T51</f>
        <v/>
      </c>
      <c r="AD51">
        <f>1</f>
        <v/>
      </c>
      <c r="AE51">
        <f>IF($A51&lt;=Settings!$B$4,"до 100",IF($A51&lt;=Settings!$B$5,"до 10 000",IF($A51&lt;=Settings!$B$6,"до 100 000","100 000+")))</f>
        <v/>
      </c>
    </row>
    <row r="52">
      <c r="A52">
        <f>ROW()-1</f>
        <v/>
      </c>
      <c r="B52">
        <f>IF($A52&lt;=Settings!$B$4,"small_control",IF($A52&lt;=Settings!$B$5,"medium_10k",IF($A52&lt;=Settings!$B$6,"large_100k","extreme_1m")))</f>
        <v/>
      </c>
      <c r="C52">
        <f>"ORD-"&amp;TEXT(QUOTIENT($A52-1,3)+1,"0000000")</f>
        <v/>
      </c>
      <c r="D52">
        <f>"LINE-"&amp;TEXT($A52,"0000000")</f>
        <v/>
      </c>
      <c r="E52" s="7">
        <f>Settings!$B$2+$A52-1</f>
        <v/>
      </c>
      <c r="F52" s="7">
        <f>Settings!$B$2+MOD($A52-1,Settings!$B$7)</f>
        <v/>
      </c>
      <c r="G52">
        <f>YEAR($F52)</f>
        <v/>
      </c>
      <c r="H52">
        <f>"Q"&amp;ROUNDUP(MONTH($F52)/3,0)</f>
        <v/>
      </c>
      <c r="I52">
        <f>MONTH($F52)</f>
        <v/>
      </c>
      <c r="J52">
        <f>CHOOSE(MONTH($F52),"Январь","Февраль","Март","Апрель","Май","Июнь","Июль","Август","Сентябрь","Октябрь","Ноябрь","Декабрь")</f>
        <v/>
      </c>
      <c r="K52">
        <f>DAY($F52)</f>
        <v/>
      </c>
      <c r="L52">
        <f>IF(MOD($A52,10)&lt;7,"ФО_01_Крупный","ФО_"&amp;TEXT(MOD($A52,8)+1,"00"))</f>
        <v/>
      </c>
      <c r="M52">
        <f>IF($AB52="Да","Регион_001_Крупный","Регион_"&amp;TEXT(MOD(QUOTIENT($A52-1,20),180)+1,"000"))</f>
        <v/>
      </c>
      <c r="N52">
        <f>IF($AB52="Да","Город_"&amp;TEXT(MOD($A52-1,250)+1,"0000"),"Город_"&amp;TEXT(MOD($A52-1,3000)+1,"0000"))</f>
        <v/>
      </c>
      <c r="O52">
        <f>IF($AB52="Да","Холдинг_Крупный","Холдинг_"&amp;TEXT(MOD(QUOTIENT($A52-1,10000),20)+1,"00"))</f>
        <v/>
      </c>
      <c r="P52">
        <f>IF($AB52="Да","Организация_Крупная","Организация_"&amp;TEXT(MOD(QUOTIENT($A52-1,500),600)+1,"000"))</f>
        <v/>
      </c>
      <c r="Q52">
        <f>"Отдел_"&amp;TEXT(MOD(QUOTIENT($A52-1,50),100)+1,"000")</f>
        <v/>
      </c>
      <c r="R52">
        <f>IF($AB52="Да","Группа_Крупная","Группа_"&amp;TEXT(MOD(QUOTIENT($A52-1,5000),30)+1,"00"))</f>
        <v/>
      </c>
      <c r="S52">
        <f>IF($AB52="Да","Категория_Крупная","Категория_"&amp;TEXT(MOD(QUOTIENT($A52-1,500),120)+1,"000"))</f>
        <v/>
      </c>
      <c r="T52">
        <f>IF($AB52="Да","Подкатегория_Крупная","Подкатегория_"&amp;TEXT(MOD(QUOTIENT($A52-1,50),300)+1,"000"))</f>
        <v/>
      </c>
      <c r="U52">
        <f>"SKU_"&amp;TEXT($A52,"0000000")</f>
        <v/>
      </c>
      <c r="V52">
        <f>CHOOSE(MOD($A52-1,4)+1,"Enterprise","SMB","Госсектор","Розница")</f>
        <v/>
      </c>
      <c r="W52">
        <f>"Клиент_"&amp;TEXT(MOD($A52-1,20000)+1,"00000")</f>
        <v/>
      </c>
      <c r="X52">
        <f>CHOOSE(MOD($A52-1,5)+1,"Портал","API","Импорт","Ручной ввод","Интеграция")</f>
        <v/>
      </c>
      <c r="Y52" s="8">
        <f>ROUND(1000+MOD($A52*37,90000)+IF($AB52="Да",5000,0),2)</f>
        <v/>
      </c>
      <c r="Z52">
        <f>1+MOD($A52,20)</f>
        <v/>
      </c>
      <c r="AA52" s="8">
        <f>ROUND($Y52*(0.08+MOD($A52,17)/100),2)</f>
        <v/>
      </c>
      <c r="AB52">
        <f>IF(MOD($A52,10)&lt;7,"Да","Нет")</f>
        <v/>
      </c>
      <c r="AC52">
        <f>$R52&amp;" / "&amp;$S52&amp;" / "&amp;$T52</f>
        <v/>
      </c>
      <c r="AD52">
        <f>1</f>
        <v/>
      </c>
      <c r="AE52">
        <f>IF($A52&lt;=Settings!$B$4,"до 100",IF($A52&lt;=Settings!$B$5,"до 10 000",IF($A52&lt;=Settings!$B$6,"до 100 000","100 000+")))</f>
        <v/>
      </c>
    </row>
    <row r="53">
      <c r="A53">
        <f>ROW()-1</f>
        <v/>
      </c>
      <c r="B53">
        <f>IF($A53&lt;=Settings!$B$4,"small_control",IF($A53&lt;=Settings!$B$5,"medium_10k",IF($A53&lt;=Settings!$B$6,"large_100k","extreme_1m")))</f>
        <v/>
      </c>
      <c r="C53">
        <f>"ORD-"&amp;TEXT(QUOTIENT($A53-1,3)+1,"0000000")</f>
        <v/>
      </c>
      <c r="D53">
        <f>"LINE-"&amp;TEXT($A53,"0000000")</f>
        <v/>
      </c>
      <c r="E53" s="7">
        <f>Settings!$B$2+$A53-1</f>
        <v/>
      </c>
      <c r="F53" s="7">
        <f>Settings!$B$2+MOD($A53-1,Settings!$B$7)</f>
        <v/>
      </c>
      <c r="G53">
        <f>YEAR($F53)</f>
        <v/>
      </c>
      <c r="H53">
        <f>"Q"&amp;ROUNDUP(MONTH($F53)/3,0)</f>
        <v/>
      </c>
      <c r="I53">
        <f>MONTH($F53)</f>
        <v/>
      </c>
      <c r="J53">
        <f>CHOOSE(MONTH($F53),"Январь","Февраль","Март","Апрель","Май","Июнь","Июль","Август","Сентябрь","Октябрь","Ноябрь","Декабрь")</f>
        <v/>
      </c>
      <c r="K53">
        <f>DAY($F53)</f>
        <v/>
      </c>
      <c r="L53">
        <f>IF(MOD($A53,10)&lt;7,"ФО_01_Крупный","ФО_"&amp;TEXT(MOD($A53,8)+1,"00"))</f>
        <v/>
      </c>
      <c r="M53">
        <f>IF($AB53="Да","Регион_001_Крупный","Регион_"&amp;TEXT(MOD(QUOTIENT($A53-1,20),180)+1,"000"))</f>
        <v/>
      </c>
      <c r="N53">
        <f>IF($AB53="Да","Город_"&amp;TEXT(MOD($A53-1,250)+1,"0000"),"Город_"&amp;TEXT(MOD($A53-1,3000)+1,"0000"))</f>
        <v/>
      </c>
      <c r="O53">
        <f>IF($AB53="Да","Холдинг_Крупный","Холдинг_"&amp;TEXT(MOD(QUOTIENT($A53-1,10000),20)+1,"00"))</f>
        <v/>
      </c>
      <c r="P53">
        <f>IF($AB53="Да","Организация_Крупная","Организация_"&amp;TEXT(MOD(QUOTIENT($A53-1,500),600)+1,"000"))</f>
        <v/>
      </c>
      <c r="Q53">
        <f>"Отдел_"&amp;TEXT(MOD(QUOTIENT($A53-1,50),100)+1,"000")</f>
        <v/>
      </c>
      <c r="R53">
        <f>IF($AB53="Да","Группа_Крупная","Группа_"&amp;TEXT(MOD(QUOTIENT($A53-1,5000),30)+1,"00"))</f>
        <v/>
      </c>
      <c r="S53">
        <f>IF($AB53="Да","Категория_Крупная","Категория_"&amp;TEXT(MOD(QUOTIENT($A53-1,500),120)+1,"000"))</f>
        <v/>
      </c>
      <c r="T53">
        <f>IF($AB53="Да","Подкатегория_Крупная","Подкатегория_"&amp;TEXT(MOD(QUOTIENT($A53-1,50),300)+1,"000"))</f>
        <v/>
      </c>
      <c r="U53">
        <f>"SKU_"&amp;TEXT($A53,"0000000")</f>
        <v/>
      </c>
      <c r="V53">
        <f>CHOOSE(MOD($A53-1,4)+1,"Enterprise","SMB","Госсектор","Розница")</f>
        <v/>
      </c>
      <c r="W53">
        <f>"Клиент_"&amp;TEXT(MOD($A53-1,20000)+1,"00000")</f>
        <v/>
      </c>
      <c r="X53">
        <f>CHOOSE(MOD($A53-1,5)+1,"Портал","API","Импорт","Ручной ввод","Интеграция")</f>
        <v/>
      </c>
      <c r="Y53" s="8">
        <f>ROUND(1000+MOD($A53*37,90000)+IF($AB53="Да",5000,0),2)</f>
        <v/>
      </c>
      <c r="Z53">
        <f>1+MOD($A53,20)</f>
        <v/>
      </c>
      <c r="AA53" s="8">
        <f>ROUND($Y53*(0.08+MOD($A53,17)/100),2)</f>
        <v/>
      </c>
      <c r="AB53">
        <f>IF(MOD($A53,10)&lt;7,"Да","Нет")</f>
        <v/>
      </c>
      <c r="AC53">
        <f>$R53&amp;" / "&amp;$S53&amp;" / "&amp;$T53</f>
        <v/>
      </c>
      <c r="AD53">
        <f>1</f>
        <v/>
      </c>
      <c r="AE53">
        <f>IF($A53&lt;=Settings!$B$4,"до 100",IF($A53&lt;=Settings!$B$5,"до 10 000",IF($A53&lt;=Settings!$B$6,"до 100 000","100 000+")))</f>
        <v/>
      </c>
    </row>
    <row r="54">
      <c r="A54">
        <f>ROW()-1</f>
        <v/>
      </c>
      <c r="B54">
        <f>IF($A54&lt;=Settings!$B$4,"small_control",IF($A54&lt;=Settings!$B$5,"medium_10k",IF($A54&lt;=Settings!$B$6,"large_100k","extreme_1m")))</f>
        <v/>
      </c>
      <c r="C54">
        <f>"ORD-"&amp;TEXT(QUOTIENT($A54-1,3)+1,"0000000")</f>
        <v/>
      </c>
      <c r="D54">
        <f>"LINE-"&amp;TEXT($A54,"0000000")</f>
        <v/>
      </c>
      <c r="E54" s="7">
        <f>Settings!$B$2+$A54-1</f>
        <v/>
      </c>
      <c r="F54" s="7">
        <f>Settings!$B$2+MOD($A54-1,Settings!$B$7)</f>
        <v/>
      </c>
      <c r="G54">
        <f>YEAR($F54)</f>
        <v/>
      </c>
      <c r="H54">
        <f>"Q"&amp;ROUNDUP(MONTH($F54)/3,0)</f>
        <v/>
      </c>
      <c r="I54">
        <f>MONTH($F54)</f>
        <v/>
      </c>
      <c r="J54">
        <f>CHOOSE(MONTH($F54),"Январь","Февраль","Март","Апрель","Май","Июнь","Июль","Август","Сентябрь","Октябрь","Ноябрь","Декабрь")</f>
        <v/>
      </c>
      <c r="K54">
        <f>DAY($F54)</f>
        <v/>
      </c>
      <c r="L54">
        <f>IF(MOD($A54,10)&lt;7,"ФО_01_Крупный","ФО_"&amp;TEXT(MOD($A54,8)+1,"00"))</f>
        <v/>
      </c>
      <c r="M54">
        <f>IF($AB54="Да","Регион_001_Крупный","Регион_"&amp;TEXT(MOD(QUOTIENT($A54-1,20),180)+1,"000"))</f>
        <v/>
      </c>
      <c r="N54">
        <f>IF($AB54="Да","Город_"&amp;TEXT(MOD($A54-1,250)+1,"0000"),"Город_"&amp;TEXT(MOD($A54-1,3000)+1,"0000"))</f>
        <v/>
      </c>
      <c r="O54">
        <f>IF($AB54="Да","Холдинг_Крупный","Холдинг_"&amp;TEXT(MOD(QUOTIENT($A54-1,10000),20)+1,"00"))</f>
        <v/>
      </c>
      <c r="P54">
        <f>IF($AB54="Да","Организация_Крупная","Организация_"&amp;TEXT(MOD(QUOTIENT($A54-1,500),600)+1,"000"))</f>
        <v/>
      </c>
      <c r="Q54">
        <f>"Отдел_"&amp;TEXT(MOD(QUOTIENT($A54-1,50),100)+1,"000")</f>
        <v/>
      </c>
      <c r="R54">
        <f>IF($AB54="Да","Группа_Крупная","Группа_"&amp;TEXT(MOD(QUOTIENT($A54-1,5000),30)+1,"00"))</f>
        <v/>
      </c>
      <c r="S54">
        <f>IF($AB54="Да","Категория_Крупная","Категория_"&amp;TEXT(MOD(QUOTIENT($A54-1,500),120)+1,"000"))</f>
        <v/>
      </c>
      <c r="T54">
        <f>IF($AB54="Да","Подкатегория_Крупная","Подкатегория_"&amp;TEXT(MOD(QUOTIENT($A54-1,50),300)+1,"000"))</f>
        <v/>
      </c>
      <c r="U54">
        <f>"SKU_"&amp;TEXT($A54,"0000000")</f>
        <v/>
      </c>
      <c r="V54">
        <f>CHOOSE(MOD($A54-1,4)+1,"Enterprise","SMB","Госсектор","Розница")</f>
        <v/>
      </c>
      <c r="W54">
        <f>"Клиент_"&amp;TEXT(MOD($A54-1,20000)+1,"00000")</f>
        <v/>
      </c>
      <c r="X54">
        <f>CHOOSE(MOD($A54-1,5)+1,"Портал","API","Импорт","Ручной ввод","Интеграция")</f>
        <v/>
      </c>
      <c r="Y54" s="8">
        <f>ROUND(1000+MOD($A54*37,90000)+IF($AB54="Да",5000,0),2)</f>
        <v/>
      </c>
      <c r="Z54">
        <f>1+MOD($A54,20)</f>
        <v/>
      </c>
      <c r="AA54" s="8">
        <f>ROUND($Y54*(0.08+MOD($A54,17)/100),2)</f>
        <v/>
      </c>
      <c r="AB54">
        <f>IF(MOD($A54,10)&lt;7,"Да","Нет")</f>
        <v/>
      </c>
      <c r="AC54">
        <f>$R54&amp;" / "&amp;$S54&amp;" / "&amp;$T54</f>
        <v/>
      </c>
      <c r="AD54">
        <f>1</f>
        <v/>
      </c>
      <c r="AE54">
        <f>IF($A54&lt;=Settings!$B$4,"до 100",IF($A54&lt;=Settings!$B$5,"до 10 000",IF($A54&lt;=Settings!$B$6,"до 100 000","100 000+")))</f>
        <v/>
      </c>
    </row>
    <row r="55">
      <c r="A55">
        <f>ROW()-1</f>
        <v/>
      </c>
      <c r="B55">
        <f>IF($A55&lt;=Settings!$B$4,"small_control",IF($A55&lt;=Settings!$B$5,"medium_10k",IF($A55&lt;=Settings!$B$6,"large_100k","extreme_1m")))</f>
        <v/>
      </c>
      <c r="C55">
        <f>"ORD-"&amp;TEXT(QUOTIENT($A55-1,3)+1,"0000000")</f>
        <v/>
      </c>
      <c r="D55">
        <f>"LINE-"&amp;TEXT($A55,"0000000")</f>
        <v/>
      </c>
      <c r="E55" s="7">
        <f>Settings!$B$2+$A55-1</f>
        <v/>
      </c>
      <c r="F55" s="7">
        <f>Settings!$B$2+MOD($A55-1,Settings!$B$7)</f>
        <v/>
      </c>
      <c r="G55">
        <f>YEAR($F55)</f>
        <v/>
      </c>
      <c r="H55">
        <f>"Q"&amp;ROUNDUP(MONTH($F55)/3,0)</f>
        <v/>
      </c>
      <c r="I55">
        <f>MONTH($F55)</f>
        <v/>
      </c>
      <c r="J55">
        <f>CHOOSE(MONTH($F55),"Январь","Февраль","Март","Апрель","Май","Июнь","Июль","Август","Сентябрь","Октябрь","Ноябрь","Декабрь")</f>
        <v/>
      </c>
      <c r="K55">
        <f>DAY($F55)</f>
        <v/>
      </c>
      <c r="L55">
        <f>IF(MOD($A55,10)&lt;7,"ФО_01_Крупный","ФО_"&amp;TEXT(MOD($A55,8)+1,"00"))</f>
        <v/>
      </c>
      <c r="M55">
        <f>IF($AB55="Да","Регион_001_Крупный","Регион_"&amp;TEXT(MOD(QUOTIENT($A55-1,20),180)+1,"000"))</f>
        <v/>
      </c>
      <c r="N55">
        <f>IF($AB55="Да","Город_"&amp;TEXT(MOD($A55-1,250)+1,"0000"),"Город_"&amp;TEXT(MOD($A55-1,3000)+1,"0000"))</f>
        <v/>
      </c>
      <c r="O55">
        <f>IF($AB55="Да","Холдинг_Крупный","Холдинг_"&amp;TEXT(MOD(QUOTIENT($A55-1,10000),20)+1,"00"))</f>
        <v/>
      </c>
      <c r="P55">
        <f>IF($AB55="Да","Организация_Крупная","Организация_"&amp;TEXT(MOD(QUOTIENT($A55-1,500),600)+1,"000"))</f>
        <v/>
      </c>
      <c r="Q55">
        <f>"Отдел_"&amp;TEXT(MOD(QUOTIENT($A55-1,50),100)+1,"000")</f>
        <v/>
      </c>
      <c r="R55">
        <f>IF($AB55="Да","Группа_Крупная","Группа_"&amp;TEXT(MOD(QUOTIENT($A55-1,5000),30)+1,"00"))</f>
        <v/>
      </c>
      <c r="S55">
        <f>IF($AB55="Да","Категория_Крупная","Категория_"&amp;TEXT(MOD(QUOTIENT($A55-1,500),120)+1,"000"))</f>
        <v/>
      </c>
      <c r="T55">
        <f>IF($AB55="Да","Подкатегория_Крупная","Подкатегория_"&amp;TEXT(MOD(QUOTIENT($A55-1,50),300)+1,"000"))</f>
        <v/>
      </c>
      <c r="U55">
        <f>"SKU_"&amp;TEXT($A55,"0000000")</f>
        <v/>
      </c>
      <c r="V55">
        <f>CHOOSE(MOD($A55-1,4)+1,"Enterprise","SMB","Госсектор","Розница")</f>
        <v/>
      </c>
      <c r="W55">
        <f>"Клиент_"&amp;TEXT(MOD($A55-1,20000)+1,"00000")</f>
        <v/>
      </c>
      <c r="X55">
        <f>CHOOSE(MOD($A55-1,5)+1,"Портал","API","Импорт","Ручной ввод","Интеграция")</f>
        <v/>
      </c>
      <c r="Y55" s="8">
        <f>ROUND(1000+MOD($A55*37,90000)+IF($AB55="Да",5000,0),2)</f>
        <v/>
      </c>
      <c r="Z55">
        <f>1+MOD($A55,20)</f>
        <v/>
      </c>
      <c r="AA55" s="8">
        <f>ROUND($Y55*(0.08+MOD($A55,17)/100),2)</f>
        <v/>
      </c>
      <c r="AB55">
        <f>IF(MOD($A55,10)&lt;7,"Да","Нет")</f>
        <v/>
      </c>
      <c r="AC55">
        <f>$R55&amp;" / "&amp;$S55&amp;" / "&amp;$T55</f>
        <v/>
      </c>
      <c r="AD55">
        <f>1</f>
        <v/>
      </c>
      <c r="AE55">
        <f>IF($A55&lt;=Settings!$B$4,"до 100",IF($A55&lt;=Settings!$B$5,"до 10 000",IF($A55&lt;=Settings!$B$6,"до 100 000","100 000+")))</f>
        <v/>
      </c>
    </row>
    <row r="56">
      <c r="A56">
        <f>ROW()-1</f>
        <v/>
      </c>
      <c r="B56">
        <f>IF($A56&lt;=Settings!$B$4,"small_control",IF($A56&lt;=Settings!$B$5,"medium_10k",IF($A56&lt;=Settings!$B$6,"large_100k","extreme_1m")))</f>
        <v/>
      </c>
      <c r="C56">
        <f>"ORD-"&amp;TEXT(QUOTIENT($A56-1,3)+1,"0000000")</f>
        <v/>
      </c>
      <c r="D56">
        <f>"LINE-"&amp;TEXT($A56,"0000000")</f>
        <v/>
      </c>
      <c r="E56" s="7">
        <f>Settings!$B$2+$A56-1</f>
        <v/>
      </c>
      <c r="F56" s="7">
        <f>Settings!$B$2+MOD($A56-1,Settings!$B$7)</f>
        <v/>
      </c>
      <c r="G56">
        <f>YEAR($F56)</f>
        <v/>
      </c>
      <c r="H56">
        <f>"Q"&amp;ROUNDUP(MONTH($F56)/3,0)</f>
        <v/>
      </c>
      <c r="I56">
        <f>MONTH($F56)</f>
        <v/>
      </c>
      <c r="J56">
        <f>CHOOSE(MONTH($F56),"Январь","Февраль","Март","Апрель","Май","Июнь","Июль","Август","Сентябрь","Октябрь","Ноябрь","Декабрь")</f>
        <v/>
      </c>
      <c r="K56">
        <f>DAY($F56)</f>
        <v/>
      </c>
      <c r="L56">
        <f>IF(MOD($A56,10)&lt;7,"ФО_01_Крупный","ФО_"&amp;TEXT(MOD($A56,8)+1,"00"))</f>
        <v/>
      </c>
      <c r="M56">
        <f>IF($AB56="Да","Регион_001_Крупный","Регион_"&amp;TEXT(MOD(QUOTIENT($A56-1,20),180)+1,"000"))</f>
        <v/>
      </c>
      <c r="N56">
        <f>IF($AB56="Да","Город_"&amp;TEXT(MOD($A56-1,250)+1,"0000"),"Город_"&amp;TEXT(MOD($A56-1,3000)+1,"0000"))</f>
        <v/>
      </c>
      <c r="O56">
        <f>IF($AB56="Да","Холдинг_Крупный","Холдинг_"&amp;TEXT(MOD(QUOTIENT($A56-1,10000),20)+1,"00"))</f>
        <v/>
      </c>
      <c r="P56">
        <f>IF($AB56="Да","Организация_Крупная","Организация_"&amp;TEXT(MOD(QUOTIENT($A56-1,500),600)+1,"000"))</f>
        <v/>
      </c>
      <c r="Q56">
        <f>"Отдел_"&amp;TEXT(MOD(QUOTIENT($A56-1,50),100)+1,"000")</f>
        <v/>
      </c>
      <c r="R56">
        <f>IF($AB56="Да","Группа_Крупная","Группа_"&amp;TEXT(MOD(QUOTIENT($A56-1,5000),30)+1,"00"))</f>
        <v/>
      </c>
      <c r="S56">
        <f>IF($AB56="Да","Категория_Крупная","Категория_"&amp;TEXT(MOD(QUOTIENT($A56-1,500),120)+1,"000"))</f>
        <v/>
      </c>
      <c r="T56">
        <f>IF($AB56="Да","Подкатегория_Крупная","Подкатегория_"&amp;TEXT(MOD(QUOTIENT($A56-1,50),300)+1,"000"))</f>
        <v/>
      </c>
      <c r="U56">
        <f>"SKU_"&amp;TEXT($A56,"0000000")</f>
        <v/>
      </c>
      <c r="V56">
        <f>CHOOSE(MOD($A56-1,4)+1,"Enterprise","SMB","Госсектор","Розница")</f>
        <v/>
      </c>
      <c r="W56">
        <f>"Клиент_"&amp;TEXT(MOD($A56-1,20000)+1,"00000")</f>
        <v/>
      </c>
      <c r="X56">
        <f>CHOOSE(MOD($A56-1,5)+1,"Портал","API","Импорт","Ручной ввод","Интеграция")</f>
        <v/>
      </c>
      <c r="Y56" s="8">
        <f>ROUND(1000+MOD($A56*37,90000)+IF($AB56="Да",5000,0),2)</f>
        <v/>
      </c>
      <c r="Z56">
        <f>1+MOD($A56,20)</f>
        <v/>
      </c>
      <c r="AA56" s="8">
        <f>ROUND($Y56*(0.08+MOD($A56,17)/100),2)</f>
        <v/>
      </c>
      <c r="AB56">
        <f>IF(MOD($A56,10)&lt;7,"Да","Нет")</f>
        <v/>
      </c>
      <c r="AC56">
        <f>$R56&amp;" / "&amp;$S56&amp;" / "&amp;$T56</f>
        <v/>
      </c>
      <c r="AD56">
        <f>1</f>
        <v/>
      </c>
      <c r="AE56">
        <f>IF($A56&lt;=Settings!$B$4,"до 100",IF($A56&lt;=Settings!$B$5,"до 10 000",IF($A56&lt;=Settings!$B$6,"до 100 000","100 000+")))</f>
        <v/>
      </c>
    </row>
    <row r="57">
      <c r="A57">
        <f>ROW()-1</f>
        <v/>
      </c>
      <c r="B57">
        <f>IF($A57&lt;=Settings!$B$4,"small_control",IF($A57&lt;=Settings!$B$5,"medium_10k",IF($A57&lt;=Settings!$B$6,"large_100k","extreme_1m")))</f>
        <v/>
      </c>
      <c r="C57">
        <f>"ORD-"&amp;TEXT(QUOTIENT($A57-1,3)+1,"0000000")</f>
        <v/>
      </c>
      <c r="D57">
        <f>"LINE-"&amp;TEXT($A57,"0000000")</f>
        <v/>
      </c>
      <c r="E57" s="7">
        <f>Settings!$B$2+$A57-1</f>
        <v/>
      </c>
      <c r="F57" s="7">
        <f>Settings!$B$2+MOD($A57-1,Settings!$B$7)</f>
        <v/>
      </c>
      <c r="G57">
        <f>YEAR($F57)</f>
        <v/>
      </c>
      <c r="H57">
        <f>"Q"&amp;ROUNDUP(MONTH($F57)/3,0)</f>
        <v/>
      </c>
      <c r="I57">
        <f>MONTH($F57)</f>
        <v/>
      </c>
      <c r="J57">
        <f>CHOOSE(MONTH($F57),"Январь","Февраль","Март","Апрель","Май","Июнь","Июль","Август","Сентябрь","Октябрь","Ноябрь","Декабрь")</f>
        <v/>
      </c>
      <c r="K57">
        <f>DAY($F57)</f>
        <v/>
      </c>
      <c r="L57">
        <f>IF(MOD($A57,10)&lt;7,"ФО_01_Крупный","ФО_"&amp;TEXT(MOD($A57,8)+1,"00"))</f>
        <v/>
      </c>
      <c r="M57">
        <f>IF($AB57="Да","Регион_001_Крупный","Регион_"&amp;TEXT(MOD(QUOTIENT($A57-1,20),180)+1,"000"))</f>
        <v/>
      </c>
      <c r="N57">
        <f>IF($AB57="Да","Город_"&amp;TEXT(MOD($A57-1,250)+1,"0000"),"Город_"&amp;TEXT(MOD($A57-1,3000)+1,"0000"))</f>
        <v/>
      </c>
      <c r="O57">
        <f>IF($AB57="Да","Холдинг_Крупный","Холдинг_"&amp;TEXT(MOD(QUOTIENT($A57-1,10000),20)+1,"00"))</f>
        <v/>
      </c>
      <c r="P57">
        <f>IF($AB57="Да","Организация_Крупная","Организация_"&amp;TEXT(MOD(QUOTIENT($A57-1,500),600)+1,"000"))</f>
        <v/>
      </c>
      <c r="Q57">
        <f>"Отдел_"&amp;TEXT(MOD(QUOTIENT($A57-1,50),100)+1,"000")</f>
        <v/>
      </c>
      <c r="R57">
        <f>IF($AB57="Да","Группа_Крупная","Группа_"&amp;TEXT(MOD(QUOTIENT($A57-1,5000),30)+1,"00"))</f>
        <v/>
      </c>
      <c r="S57">
        <f>IF($AB57="Да","Категория_Крупная","Категория_"&amp;TEXT(MOD(QUOTIENT($A57-1,500),120)+1,"000"))</f>
        <v/>
      </c>
      <c r="T57">
        <f>IF($AB57="Да","Подкатегория_Крупная","Подкатегория_"&amp;TEXT(MOD(QUOTIENT($A57-1,50),300)+1,"000"))</f>
        <v/>
      </c>
      <c r="U57">
        <f>"SKU_"&amp;TEXT($A57,"0000000")</f>
        <v/>
      </c>
      <c r="V57">
        <f>CHOOSE(MOD($A57-1,4)+1,"Enterprise","SMB","Госсектор","Розница")</f>
        <v/>
      </c>
      <c r="W57">
        <f>"Клиент_"&amp;TEXT(MOD($A57-1,20000)+1,"00000")</f>
        <v/>
      </c>
      <c r="X57">
        <f>CHOOSE(MOD($A57-1,5)+1,"Портал","API","Импорт","Ручной ввод","Интеграция")</f>
        <v/>
      </c>
      <c r="Y57" s="8">
        <f>ROUND(1000+MOD($A57*37,90000)+IF($AB57="Да",5000,0),2)</f>
        <v/>
      </c>
      <c r="Z57">
        <f>1+MOD($A57,20)</f>
        <v/>
      </c>
      <c r="AA57" s="8">
        <f>ROUND($Y57*(0.08+MOD($A57,17)/100),2)</f>
        <v/>
      </c>
      <c r="AB57">
        <f>IF(MOD($A57,10)&lt;7,"Да","Нет")</f>
        <v/>
      </c>
      <c r="AC57">
        <f>$R57&amp;" / "&amp;$S57&amp;" / "&amp;$T57</f>
        <v/>
      </c>
      <c r="AD57">
        <f>1</f>
        <v/>
      </c>
      <c r="AE57">
        <f>IF($A57&lt;=Settings!$B$4,"до 100",IF($A57&lt;=Settings!$B$5,"до 10 000",IF($A57&lt;=Settings!$B$6,"до 100 000","100 000+")))</f>
        <v/>
      </c>
    </row>
    <row r="58">
      <c r="A58">
        <f>ROW()-1</f>
        <v/>
      </c>
      <c r="B58">
        <f>IF($A58&lt;=Settings!$B$4,"small_control",IF($A58&lt;=Settings!$B$5,"medium_10k",IF($A58&lt;=Settings!$B$6,"large_100k","extreme_1m")))</f>
        <v/>
      </c>
      <c r="C58">
        <f>"ORD-"&amp;TEXT(QUOTIENT($A58-1,3)+1,"0000000")</f>
        <v/>
      </c>
      <c r="D58">
        <f>"LINE-"&amp;TEXT($A58,"0000000")</f>
        <v/>
      </c>
      <c r="E58" s="7">
        <f>Settings!$B$2+$A58-1</f>
        <v/>
      </c>
      <c r="F58" s="7">
        <f>Settings!$B$2+MOD($A58-1,Settings!$B$7)</f>
        <v/>
      </c>
      <c r="G58">
        <f>YEAR($F58)</f>
        <v/>
      </c>
      <c r="H58">
        <f>"Q"&amp;ROUNDUP(MONTH($F58)/3,0)</f>
        <v/>
      </c>
      <c r="I58">
        <f>MONTH($F58)</f>
        <v/>
      </c>
      <c r="J58">
        <f>CHOOSE(MONTH($F58),"Январь","Февраль","Март","Апрель","Май","Июнь","Июль","Август","Сентябрь","Октябрь","Ноябрь","Декабрь")</f>
        <v/>
      </c>
      <c r="K58">
        <f>DAY($F58)</f>
        <v/>
      </c>
      <c r="L58">
        <f>IF(MOD($A58,10)&lt;7,"ФО_01_Крупный","ФО_"&amp;TEXT(MOD($A58,8)+1,"00"))</f>
        <v/>
      </c>
      <c r="M58">
        <f>IF($AB58="Да","Регион_001_Крупный","Регион_"&amp;TEXT(MOD(QUOTIENT($A58-1,20),180)+1,"000"))</f>
        <v/>
      </c>
      <c r="N58">
        <f>IF($AB58="Да","Город_"&amp;TEXT(MOD($A58-1,250)+1,"0000"),"Город_"&amp;TEXT(MOD($A58-1,3000)+1,"0000"))</f>
        <v/>
      </c>
      <c r="O58">
        <f>IF($AB58="Да","Холдинг_Крупный","Холдинг_"&amp;TEXT(MOD(QUOTIENT($A58-1,10000),20)+1,"00"))</f>
        <v/>
      </c>
      <c r="P58">
        <f>IF($AB58="Да","Организация_Крупная","Организация_"&amp;TEXT(MOD(QUOTIENT($A58-1,500),600)+1,"000"))</f>
        <v/>
      </c>
      <c r="Q58">
        <f>"Отдел_"&amp;TEXT(MOD(QUOTIENT($A58-1,50),100)+1,"000")</f>
        <v/>
      </c>
      <c r="R58">
        <f>IF($AB58="Да","Группа_Крупная","Группа_"&amp;TEXT(MOD(QUOTIENT($A58-1,5000),30)+1,"00"))</f>
        <v/>
      </c>
      <c r="S58">
        <f>IF($AB58="Да","Категория_Крупная","Категория_"&amp;TEXT(MOD(QUOTIENT($A58-1,500),120)+1,"000"))</f>
        <v/>
      </c>
      <c r="T58">
        <f>IF($AB58="Да","Подкатегория_Крупная","Подкатегория_"&amp;TEXT(MOD(QUOTIENT($A58-1,50),300)+1,"000"))</f>
        <v/>
      </c>
      <c r="U58">
        <f>"SKU_"&amp;TEXT($A58,"0000000")</f>
        <v/>
      </c>
      <c r="V58">
        <f>CHOOSE(MOD($A58-1,4)+1,"Enterprise","SMB","Госсектор","Розница")</f>
        <v/>
      </c>
      <c r="W58">
        <f>"Клиент_"&amp;TEXT(MOD($A58-1,20000)+1,"00000")</f>
        <v/>
      </c>
      <c r="X58">
        <f>CHOOSE(MOD($A58-1,5)+1,"Портал","API","Импорт","Ручной ввод","Интеграция")</f>
        <v/>
      </c>
      <c r="Y58" s="8">
        <f>ROUND(1000+MOD($A58*37,90000)+IF($AB58="Да",5000,0),2)</f>
        <v/>
      </c>
      <c r="Z58">
        <f>1+MOD($A58,20)</f>
        <v/>
      </c>
      <c r="AA58" s="8">
        <f>ROUND($Y58*(0.08+MOD($A58,17)/100),2)</f>
        <v/>
      </c>
      <c r="AB58">
        <f>IF(MOD($A58,10)&lt;7,"Да","Нет")</f>
        <v/>
      </c>
      <c r="AC58">
        <f>$R58&amp;" / "&amp;$S58&amp;" / "&amp;$T58</f>
        <v/>
      </c>
      <c r="AD58">
        <f>1</f>
        <v/>
      </c>
      <c r="AE58">
        <f>IF($A58&lt;=Settings!$B$4,"до 100",IF($A58&lt;=Settings!$B$5,"до 10 000",IF($A58&lt;=Settings!$B$6,"до 100 000","100 000+")))</f>
        <v/>
      </c>
    </row>
    <row r="59">
      <c r="A59">
        <f>ROW()-1</f>
        <v/>
      </c>
      <c r="B59">
        <f>IF($A59&lt;=Settings!$B$4,"small_control",IF($A59&lt;=Settings!$B$5,"medium_10k",IF($A59&lt;=Settings!$B$6,"large_100k","extreme_1m")))</f>
        <v/>
      </c>
      <c r="C59">
        <f>"ORD-"&amp;TEXT(QUOTIENT($A59-1,3)+1,"0000000")</f>
        <v/>
      </c>
      <c r="D59">
        <f>"LINE-"&amp;TEXT($A59,"0000000")</f>
        <v/>
      </c>
      <c r="E59" s="7">
        <f>Settings!$B$2+$A59-1</f>
        <v/>
      </c>
      <c r="F59" s="7">
        <f>Settings!$B$2+MOD($A59-1,Settings!$B$7)</f>
        <v/>
      </c>
      <c r="G59">
        <f>YEAR($F59)</f>
        <v/>
      </c>
      <c r="H59">
        <f>"Q"&amp;ROUNDUP(MONTH($F59)/3,0)</f>
        <v/>
      </c>
      <c r="I59">
        <f>MONTH($F59)</f>
        <v/>
      </c>
      <c r="J59">
        <f>CHOOSE(MONTH($F59),"Январь","Февраль","Март","Апрель","Май","Июнь","Июль","Август","Сентябрь","Октябрь","Ноябрь","Декабрь")</f>
        <v/>
      </c>
      <c r="K59">
        <f>DAY($F59)</f>
        <v/>
      </c>
      <c r="L59">
        <f>IF(MOD($A59,10)&lt;7,"ФО_01_Крупный","ФО_"&amp;TEXT(MOD($A59,8)+1,"00"))</f>
        <v/>
      </c>
      <c r="M59">
        <f>IF($AB59="Да","Регион_001_Крупный","Регион_"&amp;TEXT(MOD(QUOTIENT($A59-1,20),180)+1,"000"))</f>
        <v/>
      </c>
      <c r="N59">
        <f>IF($AB59="Да","Город_"&amp;TEXT(MOD($A59-1,250)+1,"0000"),"Город_"&amp;TEXT(MOD($A59-1,3000)+1,"0000"))</f>
        <v/>
      </c>
      <c r="O59">
        <f>IF($AB59="Да","Холдинг_Крупный","Холдинг_"&amp;TEXT(MOD(QUOTIENT($A59-1,10000),20)+1,"00"))</f>
        <v/>
      </c>
      <c r="P59">
        <f>IF($AB59="Да","Организация_Крупная","Организация_"&amp;TEXT(MOD(QUOTIENT($A59-1,500),600)+1,"000"))</f>
        <v/>
      </c>
      <c r="Q59">
        <f>"Отдел_"&amp;TEXT(MOD(QUOTIENT($A59-1,50),100)+1,"000")</f>
        <v/>
      </c>
      <c r="R59">
        <f>IF($AB59="Да","Группа_Крупная","Группа_"&amp;TEXT(MOD(QUOTIENT($A59-1,5000),30)+1,"00"))</f>
        <v/>
      </c>
      <c r="S59">
        <f>IF($AB59="Да","Категория_Крупная","Категория_"&amp;TEXT(MOD(QUOTIENT($A59-1,500),120)+1,"000"))</f>
        <v/>
      </c>
      <c r="T59">
        <f>IF($AB59="Да","Подкатегория_Крупная","Подкатегория_"&amp;TEXT(MOD(QUOTIENT($A59-1,50),300)+1,"000"))</f>
        <v/>
      </c>
      <c r="U59">
        <f>"SKU_"&amp;TEXT($A59,"0000000")</f>
        <v/>
      </c>
      <c r="V59">
        <f>CHOOSE(MOD($A59-1,4)+1,"Enterprise","SMB","Госсектор","Розница")</f>
        <v/>
      </c>
      <c r="W59">
        <f>"Клиент_"&amp;TEXT(MOD($A59-1,20000)+1,"00000")</f>
        <v/>
      </c>
      <c r="X59">
        <f>CHOOSE(MOD($A59-1,5)+1,"Портал","API","Импорт","Ручной ввод","Интеграция")</f>
        <v/>
      </c>
      <c r="Y59" s="8">
        <f>ROUND(1000+MOD($A59*37,90000)+IF($AB59="Да",5000,0),2)</f>
        <v/>
      </c>
      <c r="Z59">
        <f>1+MOD($A59,20)</f>
        <v/>
      </c>
      <c r="AA59" s="8">
        <f>ROUND($Y59*(0.08+MOD($A59,17)/100),2)</f>
        <v/>
      </c>
      <c r="AB59">
        <f>IF(MOD($A59,10)&lt;7,"Да","Нет")</f>
        <v/>
      </c>
      <c r="AC59">
        <f>$R59&amp;" / "&amp;$S59&amp;" / "&amp;$T59</f>
        <v/>
      </c>
      <c r="AD59">
        <f>1</f>
        <v/>
      </c>
      <c r="AE59">
        <f>IF($A59&lt;=Settings!$B$4,"до 100",IF($A59&lt;=Settings!$B$5,"до 10 000",IF($A59&lt;=Settings!$B$6,"до 100 000","100 000+")))</f>
        <v/>
      </c>
    </row>
    <row r="60">
      <c r="A60">
        <f>ROW()-1</f>
        <v/>
      </c>
      <c r="B60">
        <f>IF($A60&lt;=Settings!$B$4,"small_control",IF($A60&lt;=Settings!$B$5,"medium_10k",IF($A60&lt;=Settings!$B$6,"large_100k","extreme_1m")))</f>
        <v/>
      </c>
      <c r="C60">
        <f>"ORD-"&amp;TEXT(QUOTIENT($A60-1,3)+1,"0000000")</f>
        <v/>
      </c>
      <c r="D60">
        <f>"LINE-"&amp;TEXT($A60,"0000000")</f>
        <v/>
      </c>
      <c r="E60" s="7">
        <f>Settings!$B$2+$A60-1</f>
        <v/>
      </c>
      <c r="F60" s="7">
        <f>Settings!$B$2+MOD($A60-1,Settings!$B$7)</f>
        <v/>
      </c>
      <c r="G60">
        <f>YEAR($F60)</f>
        <v/>
      </c>
      <c r="H60">
        <f>"Q"&amp;ROUNDUP(MONTH($F60)/3,0)</f>
        <v/>
      </c>
      <c r="I60">
        <f>MONTH($F60)</f>
        <v/>
      </c>
      <c r="J60">
        <f>CHOOSE(MONTH($F60),"Январь","Февраль","Март","Апрель","Май","Июнь","Июль","Август","Сентябрь","Октябрь","Ноябрь","Декабрь")</f>
        <v/>
      </c>
      <c r="K60">
        <f>DAY($F60)</f>
        <v/>
      </c>
      <c r="L60">
        <f>IF(MOD($A60,10)&lt;7,"ФО_01_Крупный","ФО_"&amp;TEXT(MOD($A60,8)+1,"00"))</f>
        <v/>
      </c>
      <c r="M60">
        <f>IF($AB60="Да","Регион_001_Крупный","Регион_"&amp;TEXT(MOD(QUOTIENT($A60-1,20),180)+1,"000"))</f>
        <v/>
      </c>
      <c r="N60">
        <f>IF($AB60="Да","Город_"&amp;TEXT(MOD($A60-1,250)+1,"0000"),"Город_"&amp;TEXT(MOD($A60-1,3000)+1,"0000"))</f>
        <v/>
      </c>
      <c r="O60">
        <f>IF($AB60="Да","Холдинг_Крупный","Холдинг_"&amp;TEXT(MOD(QUOTIENT($A60-1,10000),20)+1,"00"))</f>
        <v/>
      </c>
      <c r="P60">
        <f>IF($AB60="Да","Организация_Крупная","Организация_"&amp;TEXT(MOD(QUOTIENT($A60-1,500),600)+1,"000"))</f>
        <v/>
      </c>
      <c r="Q60">
        <f>"Отдел_"&amp;TEXT(MOD(QUOTIENT($A60-1,50),100)+1,"000")</f>
        <v/>
      </c>
      <c r="R60">
        <f>IF($AB60="Да","Группа_Крупная","Группа_"&amp;TEXT(MOD(QUOTIENT($A60-1,5000),30)+1,"00"))</f>
        <v/>
      </c>
      <c r="S60">
        <f>IF($AB60="Да","Категория_Крупная","Категория_"&amp;TEXT(MOD(QUOTIENT($A60-1,500),120)+1,"000"))</f>
        <v/>
      </c>
      <c r="T60">
        <f>IF($AB60="Да","Подкатегория_Крупная","Подкатегория_"&amp;TEXT(MOD(QUOTIENT($A60-1,50),300)+1,"000"))</f>
        <v/>
      </c>
      <c r="U60">
        <f>"SKU_"&amp;TEXT($A60,"0000000")</f>
        <v/>
      </c>
      <c r="V60">
        <f>CHOOSE(MOD($A60-1,4)+1,"Enterprise","SMB","Госсектор","Розница")</f>
        <v/>
      </c>
      <c r="W60">
        <f>"Клиент_"&amp;TEXT(MOD($A60-1,20000)+1,"00000")</f>
        <v/>
      </c>
      <c r="X60">
        <f>CHOOSE(MOD($A60-1,5)+1,"Портал","API","Импорт","Ручной ввод","Интеграция")</f>
        <v/>
      </c>
      <c r="Y60" s="8">
        <f>ROUND(1000+MOD($A60*37,90000)+IF($AB60="Да",5000,0),2)</f>
        <v/>
      </c>
      <c r="Z60">
        <f>1+MOD($A60,20)</f>
        <v/>
      </c>
      <c r="AA60" s="8">
        <f>ROUND($Y60*(0.08+MOD($A60,17)/100),2)</f>
        <v/>
      </c>
      <c r="AB60">
        <f>IF(MOD($A60,10)&lt;7,"Да","Нет")</f>
        <v/>
      </c>
      <c r="AC60">
        <f>$R60&amp;" / "&amp;$S60&amp;" / "&amp;$T60</f>
        <v/>
      </c>
      <c r="AD60">
        <f>1</f>
        <v/>
      </c>
      <c r="AE60">
        <f>IF($A60&lt;=Settings!$B$4,"до 100",IF($A60&lt;=Settings!$B$5,"до 10 000",IF($A60&lt;=Settings!$B$6,"до 100 000","100 000+")))</f>
        <v/>
      </c>
    </row>
    <row r="61">
      <c r="A61">
        <f>ROW()-1</f>
        <v/>
      </c>
      <c r="B61">
        <f>IF($A61&lt;=Settings!$B$4,"small_control",IF($A61&lt;=Settings!$B$5,"medium_10k",IF($A61&lt;=Settings!$B$6,"large_100k","extreme_1m")))</f>
        <v/>
      </c>
      <c r="C61">
        <f>"ORD-"&amp;TEXT(QUOTIENT($A61-1,3)+1,"0000000")</f>
        <v/>
      </c>
      <c r="D61">
        <f>"LINE-"&amp;TEXT($A61,"0000000")</f>
        <v/>
      </c>
      <c r="E61" s="7">
        <f>Settings!$B$2+$A61-1</f>
        <v/>
      </c>
      <c r="F61" s="7">
        <f>Settings!$B$2+MOD($A61-1,Settings!$B$7)</f>
        <v/>
      </c>
      <c r="G61">
        <f>YEAR($F61)</f>
        <v/>
      </c>
      <c r="H61">
        <f>"Q"&amp;ROUNDUP(MONTH($F61)/3,0)</f>
        <v/>
      </c>
      <c r="I61">
        <f>MONTH($F61)</f>
        <v/>
      </c>
      <c r="J61">
        <f>CHOOSE(MONTH($F61),"Январь","Февраль","Март","Апрель","Май","Июнь","Июль","Август","Сентябрь","Октябрь","Ноябрь","Декабрь")</f>
        <v/>
      </c>
      <c r="K61">
        <f>DAY($F61)</f>
        <v/>
      </c>
      <c r="L61">
        <f>IF(MOD($A61,10)&lt;7,"ФО_01_Крупный","ФО_"&amp;TEXT(MOD($A61,8)+1,"00"))</f>
        <v/>
      </c>
      <c r="M61">
        <f>IF($AB61="Да","Регион_001_Крупный","Регион_"&amp;TEXT(MOD(QUOTIENT($A61-1,20),180)+1,"000"))</f>
        <v/>
      </c>
      <c r="N61">
        <f>IF($AB61="Да","Город_"&amp;TEXT(MOD($A61-1,250)+1,"0000"),"Город_"&amp;TEXT(MOD($A61-1,3000)+1,"0000"))</f>
        <v/>
      </c>
      <c r="O61">
        <f>IF($AB61="Да","Холдинг_Крупный","Холдинг_"&amp;TEXT(MOD(QUOTIENT($A61-1,10000),20)+1,"00"))</f>
        <v/>
      </c>
      <c r="P61">
        <f>IF($AB61="Да","Организация_Крупная","Организация_"&amp;TEXT(MOD(QUOTIENT($A61-1,500),600)+1,"000"))</f>
        <v/>
      </c>
      <c r="Q61">
        <f>"Отдел_"&amp;TEXT(MOD(QUOTIENT($A61-1,50),100)+1,"000")</f>
        <v/>
      </c>
      <c r="R61">
        <f>IF($AB61="Да","Группа_Крупная","Группа_"&amp;TEXT(MOD(QUOTIENT($A61-1,5000),30)+1,"00"))</f>
        <v/>
      </c>
      <c r="S61">
        <f>IF($AB61="Да","Категория_Крупная","Категория_"&amp;TEXT(MOD(QUOTIENT($A61-1,500),120)+1,"000"))</f>
        <v/>
      </c>
      <c r="T61">
        <f>IF($AB61="Да","Подкатегория_Крупная","Подкатегория_"&amp;TEXT(MOD(QUOTIENT($A61-1,50),300)+1,"000"))</f>
        <v/>
      </c>
      <c r="U61">
        <f>"SKU_"&amp;TEXT($A61,"0000000")</f>
        <v/>
      </c>
      <c r="V61">
        <f>CHOOSE(MOD($A61-1,4)+1,"Enterprise","SMB","Госсектор","Розница")</f>
        <v/>
      </c>
      <c r="W61">
        <f>"Клиент_"&amp;TEXT(MOD($A61-1,20000)+1,"00000")</f>
        <v/>
      </c>
      <c r="X61">
        <f>CHOOSE(MOD($A61-1,5)+1,"Портал","API","Импорт","Ручной ввод","Интеграция")</f>
        <v/>
      </c>
      <c r="Y61" s="8">
        <f>ROUND(1000+MOD($A61*37,90000)+IF($AB61="Да",5000,0),2)</f>
        <v/>
      </c>
      <c r="Z61">
        <f>1+MOD($A61,20)</f>
        <v/>
      </c>
      <c r="AA61" s="8">
        <f>ROUND($Y61*(0.08+MOD($A61,17)/100),2)</f>
        <v/>
      </c>
      <c r="AB61">
        <f>IF(MOD($A61,10)&lt;7,"Да","Нет")</f>
        <v/>
      </c>
      <c r="AC61">
        <f>$R61&amp;" / "&amp;$S61&amp;" / "&amp;$T61</f>
        <v/>
      </c>
      <c r="AD61">
        <f>1</f>
        <v/>
      </c>
      <c r="AE61">
        <f>IF($A61&lt;=Settings!$B$4,"до 100",IF($A61&lt;=Settings!$B$5,"до 10 000",IF($A61&lt;=Settings!$B$6,"до 100 000","100 000+")))</f>
        <v/>
      </c>
    </row>
    <row r="62">
      <c r="A62">
        <f>ROW()-1</f>
        <v/>
      </c>
      <c r="B62">
        <f>IF($A62&lt;=Settings!$B$4,"small_control",IF($A62&lt;=Settings!$B$5,"medium_10k",IF($A62&lt;=Settings!$B$6,"large_100k","extreme_1m")))</f>
        <v/>
      </c>
      <c r="C62">
        <f>"ORD-"&amp;TEXT(QUOTIENT($A62-1,3)+1,"0000000")</f>
        <v/>
      </c>
      <c r="D62">
        <f>"LINE-"&amp;TEXT($A62,"0000000")</f>
        <v/>
      </c>
      <c r="E62" s="7">
        <f>Settings!$B$2+$A62-1</f>
        <v/>
      </c>
      <c r="F62" s="7">
        <f>Settings!$B$2+MOD($A62-1,Settings!$B$7)</f>
        <v/>
      </c>
      <c r="G62">
        <f>YEAR($F62)</f>
        <v/>
      </c>
      <c r="H62">
        <f>"Q"&amp;ROUNDUP(MONTH($F62)/3,0)</f>
        <v/>
      </c>
      <c r="I62">
        <f>MONTH($F62)</f>
        <v/>
      </c>
      <c r="J62">
        <f>CHOOSE(MONTH($F62),"Январь","Февраль","Март","Апрель","Май","Июнь","Июль","Август","Сентябрь","Октябрь","Ноябрь","Декабрь")</f>
        <v/>
      </c>
      <c r="K62">
        <f>DAY($F62)</f>
        <v/>
      </c>
      <c r="L62">
        <f>IF(MOD($A62,10)&lt;7,"ФО_01_Крупный","ФО_"&amp;TEXT(MOD($A62,8)+1,"00"))</f>
        <v/>
      </c>
      <c r="M62">
        <f>IF($AB62="Да","Регион_001_Крупный","Регион_"&amp;TEXT(MOD(QUOTIENT($A62-1,20),180)+1,"000"))</f>
        <v/>
      </c>
      <c r="N62">
        <f>IF($AB62="Да","Город_"&amp;TEXT(MOD($A62-1,250)+1,"0000"),"Город_"&amp;TEXT(MOD($A62-1,3000)+1,"0000"))</f>
        <v/>
      </c>
      <c r="O62">
        <f>IF($AB62="Да","Холдинг_Крупный","Холдинг_"&amp;TEXT(MOD(QUOTIENT($A62-1,10000),20)+1,"00"))</f>
        <v/>
      </c>
      <c r="P62">
        <f>IF($AB62="Да","Организация_Крупная","Организация_"&amp;TEXT(MOD(QUOTIENT($A62-1,500),600)+1,"000"))</f>
        <v/>
      </c>
      <c r="Q62">
        <f>"Отдел_"&amp;TEXT(MOD(QUOTIENT($A62-1,50),100)+1,"000")</f>
        <v/>
      </c>
      <c r="R62">
        <f>IF($AB62="Да","Группа_Крупная","Группа_"&amp;TEXT(MOD(QUOTIENT($A62-1,5000),30)+1,"00"))</f>
        <v/>
      </c>
      <c r="S62">
        <f>IF($AB62="Да","Категория_Крупная","Категория_"&amp;TEXT(MOD(QUOTIENT($A62-1,500),120)+1,"000"))</f>
        <v/>
      </c>
      <c r="T62">
        <f>IF($AB62="Да","Подкатегория_Крупная","Подкатегория_"&amp;TEXT(MOD(QUOTIENT($A62-1,50),300)+1,"000"))</f>
        <v/>
      </c>
      <c r="U62">
        <f>"SKU_"&amp;TEXT($A62,"0000000")</f>
        <v/>
      </c>
      <c r="V62">
        <f>CHOOSE(MOD($A62-1,4)+1,"Enterprise","SMB","Госсектор","Розница")</f>
        <v/>
      </c>
      <c r="W62">
        <f>"Клиент_"&amp;TEXT(MOD($A62-1,20000)+1,"00000")</f>
        <v/>
      </c>
      <c r="X62">
        <f>CHOOSE(MOD($A62-1,5)+1,"Портал","API","Импорт","Ручной ввод","Интеграция")</f>
        <v/>
      </c>
      <c r="Y62" s="8">
        <f>ROUND(1000+MOD($A62*37,90000)+IF($AB62="Да",5000,0),2)</f>
        <v/>
      </c>
      <c r="Z62">
        <f>1+MOD($A62,20)</f>
        <v/>
      </c>
      <c r="AA62" s="8">
        <f>ROUND($Y62*(0.08+MOD($A62,17)/100),2)</f>
        <v/>
      </c>
      <c r="AB62">
        <f>IF(MOD($A62,10)&lt;7,"Да","Нет")</f>
        <v/>
      </c>
      <c r="AC62">
        <f>$R62&amp;" / "&amp;$S62&amp;" / "&amp;$T62</f>
        <v/>
      </c>
      <c r="AD62">
        <f>1</f>
        <v/>
      </c>
      <c r="AE62">
        <f>IF($A62&lt;=Settings!$B$4,"до 100",IF($A62&lt;=Settings!$B$5,"до 10 000",IF($A62&lt;=Settings!$B$6,"до 100 000","100 000+")))</f>
        <v/>
      </c>
    </row>
    <row r="63">
      <c r="A63">
        <f>ROW()-1</f>
        <v/>
      </c>
      <c r="B63">
        <f>IF($A63&lt;=Settings!$B$4,"small_control",IF($A63&lt;=Settings!$B$5,"medium_10k",IF($A63&lt;=Settings!$B$6,"large_100k","extreme_1m")))</f>
        <v/>
      </c>
      <c r="C63">
        <f>"ORD-"&amp;TEXT(QUOTIENT($A63-1,3)+1,"0000000")</f>
        <v/>
      </c>
      <c r="D63">
        <f>"LINE-"&amp;TEXT($A63,"0000000")</f>
        <v/>
      </c>
      <c r="E63" s="7">
        <f>Settings!$B$2+$A63-1</f>
        <v/>
      </c>
      <c r="F63" s="7">
        <f>Settings!$B$2+MOD($A63-1,Settings!$B$7)</f>
        <v/>
      </c>
      <c r="G63">
        <f>YEAR($F63)</f>
        <v/>
      </c>
      <c r="H63">
        <f>"Q"&amp;ROUNDUP(MONTH($F63)/3,0)</f>
        <v/>
      </c>
      <c r="I63">
        <f>MONTH($F63)</f>
        <v/>
      </c>
      <c r="J63">
        <f>CHOOSE(MONTH($F63),"Январь","Февраль","Март","Апрель","Май","Июнь","Июль","Август","Сентябрь","Октябрь","Ноябрь","Декабрь")</f>
        <v/>
      </c>
      <c r="K63">
        <f>DAY($F63)</f>
        <v/>
      </c>
      <c r="L63">
        <f>IF(MOD($A63,10)&lt;7,"ФО_01_Крупный","ФО_"&amp;TEXT(MOD($A63,8)+1,"00"))</f>
        <v/>
      </c>
      <c r="M63">
        <f>IF($AB63="Да","Регион_001_Крупный","Регион_"&amp;TEXT(MOD(QUOTIENT($A63-1,20),180)+1,"000"))</f>
        <v/>
      </c>
      <c r="N63">
        <f>IF($AB63="Да","Город_"&amp;TEXT(MOD($A63-1,250)+1,"0000"),"Город_"&amp;TEXT(MOD($A63-1,3000)+1,"0000"))</f>
        <v/>
      </c>
      <c r="O63">
        <f>IF($AB63="Да","Холдинг_Крупный","Холдинг_"&amp;TEXT(MOD(QUOTIENT($A63-1,10000),20)+1,"00"))</f>
        <v/>
      </c>
      <c r="P63">
        <f>IF($AB63="Да","Организация_Крупная","Организация_"&amp;TEXT(MOD(QUOTIENT($A63-1,500),600)+1,"000"))</f>
        <v/>
      </c>
      <c r="Q63">
        <f>"Отдел_"&amp;TEXT(MOD(QUOTIENT($A63-1,50),100)+1,"000")</f>
        <v/>
      </c>
      <c r="R63">
        <f>IF($AB63="Да","Группа_Крупная","Группа_"&amp;TEXT(MOD(QUOTIENT($A63-1,5000),30)+1,"00"))</f>
        <v/>
      </c>
      <c r="S63">
        <f>IF($AB63="Да","Категория_Крупная","Категория_"&amp;TEXT(MOD(QUOTIENT($A63-1,500),120)+1,"000"))</f>
        <v/>
      </c>
      <c r="T63">
        <f>IF($AB63="Да","Подкатегория_Крупная","Подкатегория_"&amp;TEXT(MOD(QUOTIENT($A63-1,50),300)+1,"000"))</f>
        <v/>
      </c>
      <c r="U63">
        <f>"SKU_"&amp;TEXT($A63,"0000000")</f>
        <v/>
      </c>
      <c r="V63">
        <f>CHOOSE(MOD($A63-1,4)+1,"Enterprise","SMB","Госсектор","Розница")</f>
        <v/>
      </c>
      <c r="W63">
        <f>"Клиент_"&amp;TEXT(MOD($A63-1,20000)+1,"00000")</f>
        <v/>
      </c>
      <c r="X63">
        <f>CHOOSE(MOD($A63-1,5)+1,"Портал","API","Импорт","Ручной ввод","Интеграция")</f>
        <v/>
      </c>
      <c r="Y63" s="8">
        <f>ROUND(1000+MOD($A63*37,90000)+IF($AB63="Да",5000,0),2)</f>
        <v/>
      </c>
      <c r="Z63">
        <f>1+MOD($A63,20)</f>
        <v/>
      </c>
      <c r="AA63" s="8">
        <f>ROUND($Y63*(0.08+MOD($A63,17)/100),2)</f>
        <v/>
      </c>
      <c r="AB63">
        <f>IF(MOD($A63,10)&lt;7,"Да","Нет")</f>
        <v/>
      </c>
      <c r="AC63">
        <f>$R63&amp;" / "&amp;$S63&amp;" / "&amp;$T63</f>
        <v/>
      </c>
      <c r="AD63">
        <f>1</f>
        <v/>
      </c>
      <c r="AE63">
        <f>IF($A63&lt;=Settings!$B$4,"до 100",IF($A63&lt;=Settings!$B$5,"до 10 000",IF($A63&lt;=Settings!$B$6,"до 100 000","100 000+")))</f>
        <v/>
      </c>
    </row>
    <row r="64">
      <c r="A64">
        <f>ROW()-1</f>
        <v/>
      </c>
      <c r="B64">
        <f>IF($A64&lt;=Settings!$B$4,"small_control",IF($A64&lt;=Settings!$B$5,"medium_10k",IF($A64&lt;=Settings!$B$6,"large_100k","extreme_1m")))</f>
        <v/>
      </c>
      <c r="C64">
        <f>"ORD-"&amp;TEXT(QUOTIENT($A64-1,3)+1,"0000000")</f>
        <v/>
      </c>
      <c r="D64">
        <f>"LINE-"&amp;TEXT($A64,"0000000")</f>
        <v/>
      </c>
      <c r="E64" s="7">
        <f>Settings!$B$2+$A64-1</f>
        <v/>
      </c>
      <c r="F64" s="7">
        <f>Settings!$B$2+MOD($A64-1,Settings!$B$7)</f>
        <v/>
      </c>
      <c r="G64">
        <f>YEAR($F64)</f>
        <v/>
      </c>
      <c r="H64">
        <f>"Q"&amp;ROUNDUP(MONTH($F64)/3,0)</f>
        <v/>
      </c>
      <c r="I64">
        <f>MONTH($F64)</f>
        <v/>
      </c>
      <c r="J64">
        <f>CHOOSE(MONTH($F64),"Январь","Февраль","Март","Апрель","Май","Июнь","Июль","Август","Сентябрь","Октябрь","Ноябрь","Декабрь")</f>
        <v/>
      </c>
      <c r="K64">
        <f>DAY($F64)</f>
        <v/>
      </c>
      <c r="L64">
        <f>IF(MOD($A64,10)&lt;7,"ФО_01_Крупный","ФО_"&amp;TEXT(MOD($A64,8)+1,"00"))</f>
        <v/>
      </c>
      <c r="M64">
        <f>IF($AB64="Да","Регион_001_Крупный","Регион_"&amp;TEXT(MOD(QUOTIENT($A64-1,20),180)+1,"000"))</f>
        <v/>
      </c>
      <c r="N64">
        <f>IF($AB64="Да","Город_"&amp;TEXT(MOD($A64-1,250)+1,"0000"),"Город_"&amp;TEXT(MOD($A64-1,3000)+1,"0000"))</f>
        <v/>
      </c>
      <c r="O64">
        <f>IF($AB64="Да","Холдинг_Крупный","Холдинг_"&amp;TEXT(MOD(QUOTIENT($A64-1,10000),20)+1,"00"))</f>
        <v/>
      </c>
      <c r="P64">
        <f>IF($AB64="Да","Организация_Крупная","Организация_"&amp;TEXT(MOD(QUOTIENT($A64-1,500),600)+1,"000"))</f>
        <v/>
      </c>
      <c r="Q64">
        <f>"Отдел_"&amp;TEXT(MOD(QUOTIENT($A64-1,50),100)+1,"000")</f>
        <v/>
      </c>
      <c r="R64">
        <f>IF($AB64="Да","Группа_Крупная","Группа_"&amp;TEXT(MOD(QUOTIENT($A64-1,5000),30)+1,"00"))</f>
        <v/>
      </c>
      <c r="S64">
        <f>IF($AB64="Да","Категория_Крупная","Категория_"&amp;TEXT(MOD(QUOTIENT($A64-1,500),120)+1,"000"))</f>
        <v/>
      </c>
      <c r="T64">
        <f>IF($AB64="Да","Подкатегория_Крупная","Подкатегория_"&amp;TEXT(MOD(QUOTIENT($A64-1,50),300)+1,"000"))</f>
        <v/>
      </c>
      <c r="U64">
        <f>"SKU_"&amp;TEXT($A64,"0000000")</f>
        <v/>
      </c>
      <c r="V64">
        <f>CHOOSE(MOD($A64-1,4)+1,"Enterprise","SMB","Госсектор","Розница")</f>
        <v/>
      </c>
      <c r="W64">
        <f>"Клиент_"&amp;TEXT(MOD($A64-1,20000)+1,"00000")</f>
        <v/>
      </c>
      <c r="X64">
        <f>CHOOSE(MOD($A64-1,5)+1,"Портал","API","Импорт","Ручной ввод","Интеграция")</f>
        <v/>
      </c>
      <c r="Y64" s="8">
        <f>ROUND(1000+MOD($A64*37,90000)+IF($AB64="Да",5000,0),2)</f>
        <v/>
      </c>
      <c r="Z64">
        <f>1+MOD($A64,20)</f>
        <v/>
      </c>
      <c r="AA64" s="8">
        <f>ROUND($Y64*(0.08+MOD($A64,17)/100),2)</f>
        <v/>
      </c>
      <c r="AB64">
        <f>IF(MOD($A64,10)&lt;7,"Да","Нет")</f>
        <v/>
      </c>
      <c r="AC64">
        <f>$R64&amp;" / "&amp;$S64&amp;" / "&amp;$T64</f>
        <v/>
      </c>
      <c r="AD64">
        <f>1</f>
        <v/>
      </c>
      <c r="AE64">
        <f>IF($A64&lt;=Settings!$B$4,"до 100",IF($A64&lt;=Settings!$B$5,"до 10 000",IF($A64&lt;=Settings!$B$6,"до 100 000","100 000+")))</f>
        <v/>
      </c>
    </row>
    <row r="65">
      <c r="A65">
        <f>ROW()-1</f>
        <v/>
      </c>
      <c r="B65">
        <f>IF($A65&lt;=Settings!$B$4,"small_control",IF($A65&lt;=Settings!$B$5,"medium_10k",IF($A65&lt;=Settings!$B$6,"large_100k","extreme_1m")))</f>
        <v/>
      </c>
      <c r="C65">
        <f>"ORD-"&amp;TEXT(QUOTIENT($A65-1,3)+1,"0000000")</f>
        <v/>
      </c>
      <c r="D65">
        <f>"LINE-"&amp;TEXT($A65,"0000000")</f>
        <v/>
      </c>
      <c r="E65" s="7">
        <f>Settings!$B$2+$A65-1</f>
        <v/>
      </c>
      <c r="F65" s="7">
        <f>Settings!$B$2+MOD($A65-1,Settings!$B$7)</f>
        <v/>
      </c>
      <c r="G65">
        <f>YEAR($F65)</f>
        <v/>
      </c>
      <c r="H65">
        <f>"Q"&amp;ROUNDUP(MONTH($F65)/3,0)</f>
        <v/>
      </c>
      <c r="I65">
        <f>MONTH($F65)</f>
        <v/>
      </c>
      <c r="J65">
        <f>CHOOSE(MONTH($F65),"Январь","Февраль","Март","Апрель","Май","Июнь","Июль","Август","Сентябрь","Октябрь","Ноябрь","Декабрь")</f>
        <v/>
      </c>
      <c r="K65">
        <f>DAY($F65)</f>
        <v/>
      </c>
      <c r="L65">
        <f>IF(MOD($A65,10)&lt;7,"ФО_01_Крупный","ФО_"&amp;TEXT(MOD($A65,8)+1,"00"))</f>
        <v/>
      </c>
      <c r="M65">
        <f>IF($AB65="Да","Регион_001_Крупный","Регион_"&amp;TEXT(MOD(QUOTIENT($A65-1,20),180)+1,"000"))</f>
        <v/>
      </c>
      <c r="N65">
        <f>IF($AB65="Да","Город_"&amp;TEXT(MOD($A65-1,250)+1,"0000"),"Город_"&amp;TEXT(MOD($A65-1,3000)+1,"0000"))</f>
        <v/>
      </c>
      <c r="O65">
        <f>IF($AB65="Да","Холдинг_Крупный","Холдинг_"&amp;TEXT(MOD(QUOTIENT($A65-1,10000),20)+1,"00"))</f>
        <v/>
      </c>
      <c r="P65">
        <f>IF($AB65="Да","Организация_Крупная","Организация_"&amp;TEXT(MOD(QUOTIENT($A65-1,500),600)+1,"000"))</f>
        <v/>
      </c>
      <c r="Q65">
        <f>"Отдел_"&amp;TEXT(MOD(QUOTIENT($A65-1,50),100)+1,"000")</f>
        <v/>
      </c>
      <c r="R65">
        <f>IF($AB65="Да","Группа_Крупная","Группа_"&amp;TEXT(MOD(QUOTIENT($A65-1,5000),30)+1,"00"))</f>
        <v/>
      </c>
      <c r="S65">
        <f>IF($AB65="Да","Категория_Крупная","Категория_"&amp;TEXT(MOD(QUOTIENT($A65-1,500),120)+1,"000"))</f>
        <v/>
      </c>
      <c r="T65">
        <f>IF($AB65="Да","Подкатегория_Крупная","Подкатегория_"&amp;TEXT(MOD(QUOTIENT($A65-1,50),300)+1,"000"))</f>
        <v/>
      </c>
      <c r="U65">
        <f>"SKU_"&amp;TEXT($A65,"0000000")</f>
        <v/>
      </c>
      <c r="V65">
        <f>CHOOSE(MOD($A65-1,4)+1,"Enterprise","SMB","Госсектор","Розница")</f>
        <v/>
      </c>
      <c r="W65">
        <f>"Клиент_"&amp;TEXT(MOD($A65-1,20000)+1,"00000")</f>
        <v/>
      </c>
      <c r="X65">
        <f>CHOOSE(MOD($A65-1,5)+1,"Портал","API","Импорт","Ручной ввод","Интеграция")</f>
        <v/>
      </c>
      <c r="Y65" s="8">
        <f>ROUND(1000+MOD($A65*37,90000)+IF($AB65="Да",5000,0),2)</f>
        <v/>
      </c>
      <c r="Z65">
        <f>1+MOD($A65,20)</f>
        <v/>
      </c>
      <c r="AA65" s="8">
        <f>ROUND($Y65*(0.08+MOD($A65,17)/100),2)</f>
        <v/>
      </c>
      <c r="AB65">
        <f>IF(MOD($A65,10)&lt;7,"Да","Нет")</f>
        <v/>
      </c>
      <c r="AC65">
        <f>$R65&amp;" / "&amp;$S65&amp;" / "&amp;$T65</f>
        <v/>
      </c>
      <c r="AD65">
        <f>1</f>
        <v/>
      </c>
      <c r="AE65">
        <f>IF($A65&lt;=Settings!$B$4,"до 100",IF($A65&lt;=Settings!$B$5,"до 10 000",IF($A65&lt;=Settings!$B$6,"до 100 000","100 000+")))</f>
        <v/>
      </c>
    </row>
    <row r="66">
      <c r="A66">
        <f>ROW()-1</f>
        <v/>
      </c>
      <c r="B66">
        <f>IF($A66&lt;=Settings!$B$4,"small_control",IF($A66&lt;=Settings!$B$5,"medium_10k",IF($A66&lt;=Settings!$B$6,"large_100k","extreme_1m")))</f>
        <v/>
      </c>
      <c r="C66">
        <f>"ORD-"&amp;TEXT(QUOTIENT($A66-1,3)+1,"0000000")</f>
        <v/>
      </c>
      <c r="D66">
        <f>"LINE-"&amp;TEXT($A66,"0000000")</f>
        <v/>
      </c>
      <c r="E66" s="7">
        <f>Settings!$B$2+$A66-1</f>
        <v/>
      </c>
      <c r="F66" s="7">
        <f>Settings!$B$2+MOD($A66-1,Settings!$B$7)</f>
        <v/>
      </c>
      <c r="G66">
        <f>YEAR($F66)</f>
        <v/>
      </c>
      <c r="H66">
        <f>"Q"&amp;ROUNDUP(MONTH($F66)/3,0)</f>
        <v/>
      </c>
      <c r="I66">
        <f>MONTH($F66)</f>
        <v/>
      </c>
      <c r="J66">
        <f>CHOOSE(MONTH($F66),"Январь","Февраль","Март","Апрель","Май","Июнь","Июль","Август","Сентябрь","Октябрь","Ноябрь","Декабрь")</f>
        <v/>
      </c>
      <c r="K66">
        <f>DAY($F66)</f>
        <v/>
      </c>
      <c r="L66">
        <f>IF(MOD($A66,10)&lt;7,"ФО_01_Крупный","ФО_"&amp;TEXT(MOD($A66,8)+1,"00"))</f>
        <v/>
      </c>
      <c r="M66">
        <f>IF($AB66="Да","Регион_001_Крупный","Регион_"&amp;TEXT(MOD(QUOTIENT($A66-1,20),180)+1,"000"))</f>
        <v/>
      </c>
      <c r="N66">
        <f>IF($AB66="Да","Город_"&amp;TEXT(MOD($A66-1,250)+1,"0000"),"Город_"&amp;TEXT(MOD($A66-1,3000)+1,"0000"))</f>
        <v/>
      </c>
      <c r="O66">
        <f>IF($AB66="Да","Холдинг_Крупный","Холдинг_"&amp;TEXT(MOD(QUOTIENT($A66-1,10000),20)+1,"00"))</f>
        <v/>
      </c>
      <c r="P66">
        <f>IF($AB66="Да","Организация_Крупная","Организация_"&amp;TEXT(MOD(QUOTIENT($A66-1,500),600)+1,"000"))</f>
        <v/>
      </c>
      <c r="Q66">
        <f>"Отдел_"&amp;TEXT(MOD(QUOTIENT($A66-1,50),100)+1,"000")</f>
        <v/>
      </c>
      <c r="R66">
        <f>IF($AB66="Да","Группа_Крупная","Группа_"&amp;TEXT(MOD(QUOTIENT($A66-1,5000),30)+1,"00"))</f>
        <v/>
      </c>
      <c r="S66">
        <f>IF($AB66="Да","Категория_Крупная","Категория_"&amp;TEXT(MOD(QUOTIENT($A66-1,500),120)+1,"000"))</f>
        <v/>
      </c>
      <c r="T66">
        <f>IF($AB66="Да","Подкатегория_Крупная","Подкатегория_"&amp;TEXT(MOD(QUOTIENT($A66-1,50),300)+1,"000"))</f>
        <v/>
      </c>
      <c r="U66">
        <f>"SKU_"&amp;TEXT($A66,"0000000")</f>
        <v/>
      </c>
      <c r="V66">
        <f>CHOOSE(MOD($A66-1,4)+1,"Enterprise","SMB","Госсектор","Розница")</f>
        <v/>
      </c>
      <c r="W66">
        <f>"Клиент_"&amp;TEXT(MOD($A66-1,20000)+1,"00000")</f>
        <v/>
      </c>
      <c r="X66">
        <f>CHOOSE(MOD($A66-1,5)+1,"Портал","API","Импорт","Ручной ввод","Интеграция")</f>
        <v/>
      </c>
      <c r="Y66" s="8">
        <f>ROUND(1000+MOD($A66*37,90000)+IF($AB66="Да",5000,0),2)</f>
        <v/>
      </c>
      <c r="Z66">
        <f>1+MOD($A66,20)</f>
        <v/>
      </c>
      <c r="AA66" s="8">
        <f>ROUND($Y66*(0.08+MOD($A66,17)/100),2)</f>
        <v/>
      </c>
      <c r="AB66">
        <f>IF(MOD($A66,10)&lt;7,"Да","Нет")</f>
        <v/>
      </c>
      <c r="AC66">
        <f>$R66&amp;" / "&amp;$S66&amp;" / "&amp;$T66</f>
        <v/>
      </c>
      <c r="AD66">
        <f>1</f>
        <v/>
      </c>
      <c r="AE66">
        <f>IF($A66&lt;=Settings!$B$4,"до 100",IF($A66&lt;=Settings!$B$5,"до 10 000",IF($A66&lt;=Settings!$B$6,"до 100 000","100 000+")))</f>
        <v/>
      </c>
    </row>
    <row r="67">
      <c r="A67">
        <f>ROW()-1</f>
        <v/>
      </c>
      <c r="B67">
        <f>IF($A67&lt;=Settings!$B$4,"small_control",IF($A67&lt;=Settings!$B$5,"medium_10k",IF($A67&lt;=Settings!$B$6,"large_100k","extreme_1m")))</f>
        <v/>
      </c>
      <c r="C67">
        <f>"ORD-"&amp;TEXT(QUOTIENT($A67-1,3)+1,"0000000")</f>
        <v/>
      </c>
      <c r="D67">
        <f>"LINE-"&amp;TEXT($A67,"0000000")</f>
        <v/>
      </c>
      <c r="E67" s="7">
        <f>Settings!$B$2+$A67-1</f>
        <v/>
      </c>
      <c r="F67" s="7">
        <f>Settings!$B$2+MOD($A67-1,Settings!$B$7)</f>
        <v/>
      </c>
      <c r="G67">
        <f>YEAR($F67)</f>
        <v/>
      </c>
      <c r="H67">
        <f>"Q"&amp;ROUNDUP(MONTH($F67)/3,0)</f>
        <v/>
      </c>
      <c r="I67">
        <f>MONTH($F67)</f>
        <v/>
      </c>
      <c r="J67">
        <f>CHOOSE(MONTH($F67),"Январь","Февраль","Март","Апрель","Май","Июнь","Июль","Август","Сентябрь","Октябрь","Ноябрь","Декабрь")</f>
        <v/>
      </c>
      <c r="K67">
        <f>DAY($F67)</f>
        <v/>
      </c>
      <c r="L67">
        <f>IF(MOD($A67,10)&lt;7,"ФО_01_Крупный","ФО_"&amp;TEXT(MOD($A67,8)+1,"00"))</f>
        <v/>
      </c>
      <c r="M67">
        <f>IF($AB67="Да","Регион_001_Крупный","Регион_"&amp;TEXT(MOD(QUOTIENT($A67-1,20),180)+1,"000"))</f>
        <v/>
      </c>
      <c r="N67">
        <f>IF($AB67="Да","Город_"&amp;TEXT(MOD($A67-1,250)+1,"0000"),"Город_"&amp;TEXT(MOD($A67-1,3000)+1,"0000"))</f>
        <v/>
      </c>
      <c r="O67">
        <f>IF($AB67="Да","Холдинг_Крупный","Холдинг_"&amp;TEXT(MOD(QUOTIENT($A67-1,10000),20)+1,"00"))</f>
        <v/>
      </c>
      <c r="P67">
        <f>IF($AB67="Да","Организация_Крупная","Организация_"&amp;TEXT(MOD(QUOTIENT($A67-1,500),600)+1,"000"))</f>
        <v/>
      </c>
      <c r="Q67">
        <f>"Отдел_"&amp;TEXT(MOD(QUOTIENT($A67-1,50),100)+1,"000")</f>
        <v/>
      </c>
      <c r="R67">
        <f>IF($AB67="Да","Группа_Крупная","Группа_"&amp;TEXT(MOD(QUOTIENT($A67-1,5000),30)+1,"00"))</f>
        <v/>
      </c>
      <c r="S67">
        <f>IF($AB67="Да","Категория_Крупная","Категория_"&amp;TEXT(MOD(QUOTIENT($A67-1,500),120)+1,"000"))</f>
        <v/>
      </c>
      <c r="T67">
        <f>IF($AB67="Да","Подкатегория_Крупная","Подкатегория_"&amp;TEXT(MOD(QUOTIENT($A67-1,50),300)+1,"000"))</f>
        <v/>
      </c>
      <c r="U67">
        <f>"SKU_"&amp;TEXT($A67,"0000000")</f>
        <v/>
      </c>
      <c r="V67">
        <f>CHOOSE(MOD($A67-1,4)+1,"Enterprise","SMB","Госсектор","Розница")</f>
        <v/>
      </c>
      <c r="W67">
        <f>"Клиент_"&amp;TEXT(MOD($A67-1,20000)+1,"00000")</f>
        <v/>
      </c>
      <c r="X67">
        <f>CHOOSE(MOD($A67-1,5)+1,"Портал","API","Импорт","Ручной ввод","Интеграция")</f>
        <v/>
      </c>
      <c r="Y67" s="8">
        <f>ROUND(1000+MOD($A67*37,90000)+IF($AB67="Да",5000,0),2)</f>
        <v/>
      </c>
      <c r="Z67">
        <f>1+MOD($A67,20)</f>
        <v/>
      </c>
      <c r="AA67" s="8">
        <f>ROUND($Y67*(0.08+MOD($A67,17)/100),2)</f>
        <v/>
      </c>
      <c r="AB67">
        <f>IF(MOD($A67,10)&lt;7,"Да","Нет")</f>
        <v/>
      </c>
      <c r="AC67">
        <f>$R67&amp;" / "&amp;$S67&amp;" / "&amp;$T67</f>
        <v/>
      </c>
      <c r="AD67">
        <f>1</f>
        <v/>
      </c>
      <c r="AE67">
        <f>IF($A67&lt;=Settings!$B$4,"до 100",IF($A67&lt;=Settings!$B$5,"до 10 000",IF($A67&lt;=Settings!$B$6,"до 100 000","100 000+")))</f>
        <v/>
      </c>
    </row>
    <row r="68">
      <c r="A68">
        <f>ROW()-1</f>
        <v/>
      </c>
      <c r="B68">
        <f>IF($A68&lt;=Settings!$B$4,"small_control",IF($A68&lt;=Settings!$B$5,"medium_10k",IF($A68&lt;=Settings!$B$6,"large_100k","extreme_1m")))</f>
        <v/>
      </c>
      <c r="C68">
        <f>"ORD-"&amp;TEXT(QUOTIENT($A68-1,3)+1,"0000000")</f>
        <v/>
      </c>
      <c r="D68">
        <f>"LINE-"&amp;TEXT($A68,"0000000")</f>
        <v/>
      </c>
      <c r="E68" s="7">
        <f>Settings!$B$2+$A68-1</f>
        <v/>
      </c>
      <c r="F68" s="7">
        <f>Settings!$B$2+MOD($A68-1,Settings!$B$7)</f>
        <v/>
      </c>
      <c r="G68">
        <f>YEAR($F68)</f>
        <v/>
      </c>
      <c r="H68">
        <f>"Q"&amp;ROUNDUP(MONTH($F68)/3,0)</f>
        <v/>
      </c>
      <c r="I68">
        <f>MONTH($F68)</f>
        <v/>
      </c>
      <c r="J68">
        <f>CHOOSE(MONTH($F68),"Январь","Февраль","Март","Апрель","Май","Июнь","Июль","Август","Сентябрь","Октябрь","Ноябрь","Декабрь")</f>
        <v/>
      </c>
      <c r="K68">
        <f>DAY($F68)</f>
        <v/>
      </c>
      <c r="L68">
        <f>IF(MOD($A68,10)&lt;7,"ФО_01_Крупный","ФО_"&amp;TEXT(MOD($A68,8)+1,"00"))</f>
        <v/>
      </c>
      <c r="M68">
        <f>IF($AB68="Да","Регион_001_Крупный","Регион_"&amp;TEXT(MOD(QUOTIENT($A68-1,20),180)+1,"000"))</f>
        <v/>
      </c>
      <c r="N68">
        <f>IF($AB68="Да","Город_"&amp;TEXT(MOD($A68-1,250)+1,"0000"),"Город_"&amp;TEXT(MOD($A68-1,3000)+1,"0000"))</f>
        <v/>
      </c>
      <c r="O68">
        <f>IF($AB68="Да","Холдинг_Крупный","Холдинг_"&amp;TEXT(MOD(QUOTIENT($A68-1,10000),20)+1,"00"))</f>
        <v/>
      </c>
      <c r="P68">
        <f>IF($AB68="Да","Организация_Крупная","Организация_"&amp;TEXT(MOD(QUOTIENT($A68-1,500),600)+1,"000"))</f>
        <v/>
      </c>
      <c r="Q68">
        <f>"Отдел_"&amp;TEXT(MOD(QUOTIENT($A68-1,50),100)+1,"000")</f>
        <v/>
      </c>
      <c r="R68">
        <f>IF($AB68="Да","Группа_Крупная","Группа_"&amp;TEXT(MOD(QUOTIENT($A68-1,5000),30)+1,"00"))</f>
        <v/>
      </c>
      <c r="S68">
        <f>IF($AB68="Да","Категория_Крупная","Категория_"&amp;TEXT(MOD(QUOTIENT($A68-1,500),120)+1,"000"))</f>
        <v/>
      </c>
      <c r="T68">
        <f>IF($AB68="Да","Подкатегория_Крупная","Подкатегория_"&amp;TEXT(MOD(QUOTIENT($A68-1,50),300)+1,"000"))</f>
        <v/>
      </c>
      <c r="U68">
        <f>"SKU_"&amp;TEXT($A68,"0000000")</f>
        <v/>
      </c>
      <c r="V68">
        <f>CHOOSE(MOD($A68-1,4)+1,"Enterprise","SMB","Госсектор","Розница")</f>
        <v/>
      </c>
      <c r="W68">
        <f>"Клиент_"&amp;TEXT(MOD($A68-1,20000)+1,"00000")</f>
        <v/>
      </c>
      <c r="X68">
        <f>CHOOSE(MOD($A68-1,5)+1,"Портал","API","Импорт","Ручной ввод","Интеграция")</f>
        <v/>
      </c>
      <c r="Y68" s="8">
        <f>ROUND(1000+MOD($A68*37,90000)+IF($AB68="Да",5000,0),2)</f>
        <v/>
      </c>
      <c r="Z68">
        <f>1+MOD($A68,20)</f>
        <v/>
      </c>
      <c r="AA68" s="8">
        <f>ROUND($Y68*(0.08+MOD($A68,17)/100),2)</f>
        <v/>
      </c>
      <c r="AB68">
        <f>IF(MOD($A68,10)&lt;7,"Да","Нет")</f>
        <v/>
      </c>
      <c r="AC68">
        <f>$R68&amp;" / "&amp;$S68&amp;" / "&amp;$T68</f>
        <v/>
      </c>
      <c r="AD68">
        <f>1</f>
        <v/>
      </c>
      <c r="AE68">
        <f>IF($A68&lt;=Settings!$B$4,"до 100",IF($A68&lt;=Settings!$B$5,"до 10 000",IF($A68&lt;=Settings!$B$6,"до 100 000","100 000+")))</f>
        <v/>
      </c>
    </row>
    <row r="69">
      <c r="A69">
        <f>ROW()-1</f>
        <v/>
      </c>
      <c r="B69">
        <f>IF($A69&lt;=Settings!$B$4,"small_control",IF($A69&lt;=Settings!$B$5,"medium_10k",IF($A69&lt;=Settings!$B$6,"large_100k","extreme_1m")))</f>
        <v/>
      </c>
      <c r="C69">
        <f>"ORD-"&amp;TEXT(QUOTIENT($A69-1,3)+1,"0000000")</f>
        <v/>
      </c>
      <c r="D69">
        <f>"LINE-"&amp;TEXT($A69,"0000000")</f>
        <v/>
      </c>
      <c r="E69" s="7">
        <f>Settings!$B$2+$A69-1</f>
        <v/>
      </c>
      <c r="F69" s="7">
        <f>Settings!$B$2+MOD($A69-1,Settings!$B$7)</f>
        <v/>
      </c>
      <c r="G69">
        <f>YEAR($F69)</f>
        <v/>
      </c>
      <c r="H69">
        <f>"Q"&amp;ROUNDUP(MONTH($F69)/3,0)</f>
        <v/>
      </c>
      <c r="I69">
        <f>MONTH($F69)</f>
        <v/>
      </c>
      <c r="J69">
        <f>CHOOSE(MONTH($F69),"Январь","Февраль","Март","Апрель","Май","Июнь","Июль","Август","Сентябрь","Октябрь","Ноябрь","Декабрь")</f>
        <v/>
      </c>
      <c r="K69">
        <f>DAY($F69)</f>
        <v/>
      </c>
      <c r="L69">
        <f>IF(MOD($A69,10)&lt;7,"ФО_01_Крупный","ФО_"&amp;TEXT(MOD($A69,8)+1,"00"))</f>
        <v/>
      </c>
      <c r="M69">
        <f>IF($AB69="Да","Регион_001_Крупный","Регион_"&amp;TEXT(MOD(QUOTIENT($A69-1,20),180)+1,"000"))</f>
        <v/>
      </c>
      <c r="N69">
        <f>IF($AB69="Да","Город_"&amp;TEXT(MOD($A69-1,250)+1,"0000"),"Город_"&amp;TEXT(MOD($A69-1,3000)+1,"0000"))</f>
        <v/>
      </c>
      <c r="O69">
        <f>IF($AB69="Да","Холдинг_Крупный","Холдинг_"&amp;TEXT(MOD(QUOTIENT($A69-1,10000),20)+1,"00"))</f>
        <v/>
      </c>
      <c r="P69">
        <f>IF($AB69="Да","Организация_Крупная","Организация_"&amp;TEXT(MOD(QUOTIENT($A69-1,500),600)+1,"000"))</f>
        <v/>
      </c>
      <c r="Q69">
        <f>"Отдел_"&amp;TEXT(MOD(QUOTIENT($A69-1,50),100)+1,"000")</f>
        <v/>
      </c>
      <c r="R69">
        <f>IF($AB69="Да","Группа_Крупная","Группа_"&amp;TEXT(MOD(QUOTIENT($A69-1,5000),30)+1,"00"))</f>
        <v/>
      </c>
      <c r="S69">
        <f>IF($AB69="Да","Категория_Крупная","Категория_"&amp;TEXT(MOD(QUOTIENT($A69-1,500),120)+1,"000"))</f>
        <v/>
      </c>
      <c r="T69">
        <f>IF($AB69="Да","Подкатегория_Крупная","Подкатегория_"&amp;TEXT(MOD(QUOTIENT($A69-1,50),300)+1,"000"))</f>
        <v/>
      </c>
      <c r="U69">
        <f>"SKU_"&amp;TEXT($A69,"0000000")</f>
        <v/>
      </c>
      <c r="V69">
        <f>CHOOSE(MOD($A69-1,4)+1,"Enterprise","SMB","Госсектор","Розница")</f>
        <v/>
      </c>
      <c r="W69">
        <f>"Клиент_"&amp;TEXT(MOD($A69-1,20000)+1,"00000")</f>
        <v/>
      </c>
      <c r="X69">
        <f>CHOOSE(MOD($A69-1,5)+1,"Портал","API","Импорт","Ручной ввод","Интеграция")</f>
        <v/>
      </c>
      <c r="Y69" s="8">
        <f>ROUND(1000+MOD($A69*37,90000)+IF($AB69="Да",5000,0),2)</f>
        <v/>
      </c>
      <c r="Z69">
        <f>1+MOD($A69,20)</f>
        <v/>
      </c>
      <c r="AA69" s="8">
        <f>ROUND($Y69*(0.08+MOD($A69,17)/100),2)</f>
        <v/>
      </c>
      <c r="AB69">
        <f>IF(MOD($A69,10)&lt;7,"Да","Нет")</f>
        <v/>
      </c>
      <c r="AC69">
        <f>$R69&amp;" / "&amp;$S69&amp;" / "&amp;$T69</f>
        <v/>
      </c>
      <c r="AD69">
        <f>1</f>
        <v/>
      </c>
      <c r="AE69">
        <f>IF($A69&lt;=Settings!$B$4,"до 100",IF($A69&lt;=Settings!$B$5,"до 10 000",IF($A69&lt;=Settings!$B$6,"до 100 000","100 000+")))</f>
        <v/>
      </c>
    </row>
    <row r="70">
      <c r="A70">
        <f>ROW()-1</f>
        <v/>
      </c>
      <c r="B70">
        <f>IF($A70&lt;=Settings!$B$4,"small_control",IF($A70&lt;=Settings!$B$5,"medium_10k",IF($A70&lt;=Settings!$B$6,"large_100k","extreme_1m")))</f>
        <v/>
      </c>
      <c r="C70">
        <f>"ORD-"&amp;TEXT(QUOTIENT($A70-1,3)+1,"0000000")</f>
        <v/>
      </c>
      <c r="D70">
        <f>"LINE-"&amp;TEXT($A70,"0000000")</f>
        <v/>
      </c>
      <c r="E70" s="7">
        <f>Settings!$B$2+$A70-1</f>
        <v/>
      </c>
      <c r="F70" s="7">
        <f>Settings!$B$2+MOD($A70-1,Settings!$B$7)</f>
        <v/>
      </c>
      <c r="G70">
        <f>YEAR($F70)</f>
        <v/>
      </c>
      <c r="H70">
        <f>"Q"&amp;ROUNDUP(MONTH($F70)/3,0)</f>
        <v/>
      </c>
      <c r="I70">
        <f>MONTH($F70)</f>
        <v/>
      </c>
      <c r="J70">
        <f>CHOOSE(MONTH($F70),"Январь","Февраль","Март","Апрель","Май","Июнь","Июль","Август","Сентябрь","Октябрь","Ноябрь","Декабрь")</f>
        <v/>
      </c>
      <c r="K70">
        <f>DAY($F70)</f>
        <v/>
      </c>
      <c r="L70">
        <f>IF(MOD($A70,10)&lt;7,"ФО_01_Крупный","ФО_"&amp;TEXT(MOD($A70,8)+1,"00"))</f>
        <v/>
      </c>
      <c r="M70">
        <f>IF($AB70="Да","Регион_001_Крупный","Регион_"&amp;TEXT(MOD(QUOTIENT($A70-1,20),180)+1,"000"))</f>
        <v/>
      </c>
      <c r="N70">
        <f>IF($AB70="Да","Город_"&amp;TEXT(MOD($A70-1,250)+1,"0000"),"Город_"&amp;TEXT(MOD($A70-1,3000)+1,"0000"))</f>
        <v/>
      </c>
      <c r="O70">
        <f>IF($AB70="Да","Холдинг_Крупный","Холдинг_"&amp;TEXT(MOD(QUOTIENT($A70-1,10000),20)+1,"00"))</f>
        <v/>
      </c>
      <c r="P70">
        <f>IF($AB70="Да","Организация_Крупная","Организация_"&amp;TEXT(MOD(QUOTIENT($A70-1,500),600)+1,"000"))</f>
        <v/>
      </c>
      <c r="Q70">
        <f>"Отдел_"&amp;TEXT(MOD(QUOTIENT($A70-1,50),100)+1,"000")</f>
        <v/>
      </c>
      <c r="R70">
        <f>IF($AB70="Да","Группа_Крупная","Группа_"&amp;TEXT(MOD(QUOTIENT($A70-1,5000),30)+1,"00"))</f>
        <v/>
      </c>
      <c r="S70">
        <f>IF($AB70="Да","Категория_Крупная","Категория_"&amp;TEXT(MOD(QUOTIENT($A70-1,500),120)+1,"000"))</f>
        <v/>
      </c>
      <c r="T70">
        <f>IF($AB70="Да","Подкатегория_Крупная","Подкатегория_"&amp;TEXT(MOD(QUOTIENT($A70-1,50),300)+1,"000"))</f>
        <v/>
      </c>
      <c r="U70">
        <f>"SKU_"&amp;TEXT($A70,"0000000")</f>
        <v/>
      </c>
      <c r="V70">
        <f>CHOOSE(MOD($A70-1,4)+1,"Enterprise","SMB","Госсектор","Розница")</f>
        <v/>
      </c>
      <c r="W70">
        <f>"Клиент_"&amp;TEXT(MOD($A70-1,20000)+1,"00000")</f>
        <v/>
      </c>
      <c r="X70">
        <f>CHOOSE(MOD($A70-1,5)+1,"Портал","API","Импорт","Ручной ввод","Интеграция")</f>
        <v/>
      </c>
      <c r="Y70" s="8">
        <f>ROUND(1000+MOD($A70*37,90000)+IF($AB70="Да",5000,0),2)</f>
        <v/>
      </c>
      <c r="Z70">
        <f>1+MOD($A70,20)</f>
        <v/>
      </c>
      <c r="AA70" s="8">
        <f>ROUND($Y70*(0.08+MOD($A70,17)/100),2)</f>
        <v/>
      </c>
      <c r="AB70">
        <f>IF(MOD($A70,10)&lt;7,"Да","Нет")</f>
        <v/>
      </c>
      <c r="AC70">
        <f>$R70&amp;" / "&amp;$S70&amp;" / "&amp;$T70</f>
        <v/>
      </c>
      <c r="AD70">
        <f>1</f>
        <v/>
      </c>
      <c r="AE70">
        <f>IF($A70&lt;=Settings!$B$4,"до 100",IF($A70&lt;=Settings!$B$5,"до 10 000",IF($A70&lt;=Settings!$B$6,"до 100 000","100 000+")))</f>
        <v/>
      </c>
    </row>
    <row r="71">
      <c r="A71">
        <f>ROW()-1</f>
        <v/>
      </c>
      <c r="B71">
        <f>IF($A71&lt;=Settings!$B$4,"small_control",IF($A71&lt;=Settings!$B$5,"medium_10k",IF($A71&lt;=Settings!$B$6,"large_100k","extreme_1m")))</f>
        <v/>
      </c>
      <c r="C71">
        <f>"ORD-"&amp;TEXT(QUOTIENT($A71-1,3)+1,"0000000")</f>
        <v/>
      </c>
      <c r="D71">
        <f>"LINE-"&amp;TEXT($A71,"0000000")</f>
        <v/>
      </c>
      <c r="E71" s="7">
        <f>Settings!$B$2+$A71-1</f>
        <v/>
      </c>
      <c r="F71" s="7">
        <f>Settings!$B$2+MOD($A71-1,Settings!$B$7)</f>
        <v/>
      </c>
      <c r="G71">
        <f>YEAR($F71)</f>
        <v/>
      </c>
      <c r="H71">
        <f>"Q"&amp;ROUNDUP(MONTH($F71)/3,0)</f>
        <v/>
      </c>
      <c r="I71">
        <f>MONTH($F71)</f>
        <v/>
      </c>
      <c r="J71">
        <f>CHOOSE(MONTH($F71),"Январь","Февраль","Март","Апрель","Май","Июнь","Июль","Август","Сентябрь","Октябрь","Ноябрь","Декабрь")</f>
        <v/>
      </c>
      <c r="K71">
        <f>DAY($F71)</f>
        <v/>
      </c>
      <c r="L71">
        <f>IF(MOD($A71,10)&lt;7,"ФО_01_Крупный","ФО_"&amp;TEXT(MOD($A71,8)+1,"00"))</f>
        <v/>
      </c>
      <c r="M71">
        <f>IF($AB71="Да","Регион_001_Крупный","Регион_"&amp;TEXT(MOD(QUOTIENT($A71-1,20),180)+1,"000"))</f>
        <v/>
      </c>
      <c r="N71">
        <f>IF($AB71="Да","Город_"&amp;TEXT(MOD($A71-1,250)+1,"0000"),"Город_"&amp;TEXT(MOD($A71-1,3000)+1,"0000"))</f>
        <v/>
      </c>
      <c r="O71">
        <f>IF($AB71="Да","Холдинг_Крупный","Холдинг_"&amp;TEXT(MOD(QUOTIENT($A71-1,10000),20)+1,"00"))</f>
        <v/>
      </c>
      <c r="P71">
        <f>IF($AB71="Да","Организация_Крупная","Организация_"&amp;TEXT(MOD(QUOTIENT($A71-1,500),600)+1,"000"))</f>
        <v/>
      </c>
      <c r="Q71">
        <f>"Отдел_"&amp;TEXT(MOD(QUOTIENT($A71-1,50),100)+1,"000")</f>
        <v/>
      </c>
      <c r="R71">
        <f>IF($AB71="Да","Группа_Крупная","Группа_"&amp;TEXT(MOD(QUOTIENT($A71-1,5000),30)+1,"00"))</f>
        <v/>
      </c>
      <c r="S71">
        <f>IF($AB71="Да","Категория_Крупная","Категория_"&amp;TEXT(MOD(QUOTIENT($A71-1,500),120)+1,"000"))</f>
        <v/>
      </c>
      <c r="T71">
        <f>IF($AB71="Да","Подкатегория_Крупная","Подкатегория_"&amp;TEXT(MOD(QUOTIENT($A71-1,50),300)+1,"000"))</f>
        <v/>
      </c>
      <c r="U71">
        <f>"SKU_"&amp;TEXT($A71,"0000000")</f>
        <v/>
      </c>
      <c r="V71">
        <f>CHOOSE(MOD($A71-1,4)+1,"Enterprise","SMB","Госсектор","Розница")</f>
        <v/>
      </c>
      <c r="W71">
        <f>"Клиент_"&amp;TEXT(MOD($A71-1,20000)+1,"00000")</f>
        <v/>
      </c>
      <c r="X71">
        <f>CHOOSE(MOD($A71-1,5)+1,"Портал","API","Импорт","Ручной ввод","Интеграция")</f>
        <v/>
      </c>
      <c r="Y71" s="8">
        <f>ROUND(1000+MOD($A71*37,90000)+IF($AB71="Да",5000,0),2)</f>
        <v/>
      </c>
      <c r="Z71">
        <f>1+MOD($A71,20)</f>
        <v/>
      </c>
      <c r="AA71" s="8">
        <f>ROUND($Y71*(0.08+MOD($A71,17)/100),2)</f>
        <v/>
      </c>
      <c r="AB71">
        <f>IF(MOD($A71,10)&lt;7,"Да","Нет")</f>
        <v/>
      </c>
      <c r="AC71">
        <f>$R71&amp;" / "&amp;$S71&amp;" / "&amp;$T71</f>
        <v/>
      </c>
      <c r="AD71">
        <f>1</f>
        <v/>
      </c>
      <c r="AE71">
        <f>IF($A71&lt;=Settings!$B$4,"до 100",IF($A71&lt;=Settings!$B$5,"до 10 000",IF($A71&lt;=Settings!$B$6,"до 100 000","100 000+")))</f>
        <v/>
      </c>
    </row>
    <row r="72">
      <c r="A72">
        <f>ROW()-1</f>
        <v/>
      </c>
      <c r="B72">
        <f>IF($A72&lt;=Settings!$B$4,"small_control",IF($A72&lt;=Settings!$B$5,"medium_10k",IF($A72&lt;=Settings!$B$6,"large_100k","extreme_1m")))</f>
        <v/>
      </c>
      <c r="C72">
        <f>"ORD-"&amp;TEXT(QUOTIENT($A72-1,3)+1,"0000000")</f>
        <v/>
      </c>
      <c r="D72">
        <f>"LINE-"&amp;TEXT($A72,"0000000")</f>
        <v/>
      </c>
      <c r="E72" s="7">
        <f>Settings!$B$2+$A72-1</f>
        <v/>
      </c>
      <c r="F72" s="7">
        <f>Settings!$B$2+MOD($A72-1,Settings!$B$7)</f>
        <v/>
      </c>
      <c r="G72">
        <f>YEAR($F72)</f>
        <v/>
      </c>
      <c r="H72">
        <f>"Q"&amp;ROUNDUP(MONTH($F72)/3,0)</f>
        <v/>
      </c>
      <c r="I72">
        <f>MONTH($F72)</f>
        <v/>
      </c>
      <c r="J72">
        <f>CHOOSE(MONTH($F72),"Январь","Февраль","Март","Апрель","Май","Июнь","Июль","Август","Сентябрь","Октябрь","Ноябрь","Декабрь")</f>
        <v/>
      </c>
      <c r="K72">
        <f>DAY($F72)</f>
        <v/>
      </c>
      <c r="L72">
        <f>IF(MOD($A72,10)&lt;7,"ФО_01_Крупный","ФО_"&amp;TEXT(MOD($A72,8)+1,"00"))</f>
        <v/>
      </c>
      <c r="M72">
        <f>IF($AB72="Да","Регион_001_Крупный","Регион_"&amp;TEXT(MOD(QUOTIENT($A72-1,20),180)+1,"000"))</f>
        <v/>
      </c>
      <c r="N72">
        <f>IF($AB72="Да","Город_"&amp;TEXT(MOD($A72-1,250)+1,"0000"),"Город_"&amp;TEXT(MOD($A72-1,3000)+1,"0000"))</f>
        <v/>
      </c>
      <c r="O72">
        <f>IF($AB72="Да","Холдинг_Крупный","Холдинг_"&amp;TEXT(MOD(QUOTIENT($A72-1,10000),20)+1,"00"))</f>
        <v/>
      </c>
      <c r="P72">
        <f>IF($AB72="Да","Организация_Крупная","Организация_"&amp;TEXT(MOD(QUOTIENT($A72-1,500),600)+1,"000"))</f>
        <v/>
      </c>
      <c r="Q72">
        <f>"Отдел_"&amp;TEXT(MOD(QUOTIENT($A72-1,50),100)+1,"000")</f>
        <v/>
      </c>
      <c r="R72">
        <f>IF($AB72="Да","Группа_Крупная","Группа_"&amp;TEXT(MOD(QUOTIENT($A72-1,5000),30)+1,"00"))</f>
        <v/>
      </c>
      <c r="S72">
        <f>IF($AB72="Да","Категория_Крупная","Категория_"&amp;TEXT(MOD(QUOTIENT($A72-1,500),120)+1,"000"))</f>
        <v/>
      </c>
      <c r="T72">
        <f>IF($AB72="Да","Подкатегория_Крупная","Подкатегория_"&amp;TEXT(MOD(QUOTIENT($A72-1,50),300)+1,"000"))</f>
        <v/>
      </c>
      <c r="U72">
        <f>"SKU_"&amp;TEXT($A72,"0000000")</f>
        <v/>
      </c>
      <c r="V72">
        <f>CHOOSE(MOD($A72-1,4)+1,"Enterprise","SMB","Госсектор","Розница")</f>
        <v/>
      </c>
      <c r="W72">
        <f>"Клиент_"&amp;TEXT(MOD($A72-1,20000)+1,"00000")</f>
        <v/>
      </c>
      <c r="X72">
        <f>CHOOSE(MOD($A72-1,5)+1,"Портал","API","Импорт","Ручной ввод","Интеграция")</f>
        <v/>
      </c>
      <c r="Y72" s="8">
        <f>ROUND(1000+MOD($A72*37,90000)+IF($AB72="Да",5000,0),2)</f>
        <v/>
      </c>
      <c r="Z72">
        <f>1+MOD($A72,20)</f>
        <v/>
      </c>
      <c r="AA72" s="8">
        <f>ROUND($Y72*(0.08+MOD($A72,17)/100),2)</f>
        <v/>
      </c>
      <c r="AB72">
        <f>IF(MOD($A72,10)&lt;7,"Да","Нет")</f>
        <v/>
      </c>
      <c r="AC72">
        <f>$R72&amp;" / "&amp;$S72&amp;" / "&amp;$T72</f>
        <v/>
      </c>
      <c r="AD72">
        <f>1</f>
        <v/>
      </c>
      <c r="AE72">
        <f>IF($A72&lt;=Settings!$B$4,"до 100",IF($A72&lt;=Settings!$B$5,"до 10 000",IF($A72&lt;=Settings!$B$6,"до 100 000","100 000+")))</f>
        <v/>
      </c>
    </row>
    <row r="73">
      <c r="A73">
        <f>ROW()-1</f>
        <v/>
      </c>
      <c r="B73">
        <f>IF($A73&lt;=Settings!$B$4,"small_control",IF($A73&lt;=Settings!$B$5,"medium_10k",IF($A73&lt;=Settings!$B$6,"large_100k","extreme_1m")))</f>
        <v/>
      </c>
      <c r="C73">
        <f>"ORD-"&amp;TEXT(QUOTIENT($A73-1,3)+1,"0000000")</f>
        <v/>
      </c>
      <c r="D73">
        <f>"LINE-"&amp;TEXT($A73,"0000000")</f>
        <v/>
      </c>
      <c r="E73" s="7">
        <f>Settings!$B$2+$A73-1</f>
        <v/>
      </c>
      <c r="F73" s="7">
        <f>Settings!$B$2+MOD($A73-1,Settings!$B$7)</f>
        <v/>
      </c>
      <c r="G73">
        <f>YEAR($F73)</f>
        <v/>
      </c>
      <c r="H73">
        <f>"Q"&amp;ROUNDUP(MONTH($F73)/3,0)</f>
        <v/>
      </c>
      <c r="I73">
        <f>MONTH($F73)</f>
        <v/>
      </c>
      <c r="J73">
        <f>CHOOSE(MONTH($F73),"Январь","Февраль","Март","Апрель","Май","Июнь","Июль","Август","Сентябрь","Октябрь","Ноябрь","Декабрь")</f>
        <v/>
      </c>
      <c r="K73">
        <f>DAY($F73)</f>
        <v/>
      </c>
      <c r="L73">
        <f>IF(MOD($A73,10)&lt;7,"ФО_01_Крупный","ФО_"&amp;TEXT(MOD($A73,8)+1,"00"))</f>
        <v/>
      </c>
      <c r="M73">
        <f>IF($AB73="Да","Регион_001_Крупный","Регион_"&amp;TEXT(MOD(QUOTIENT($A73-1,20),180)+1,"000"))</f>
        <v/>
      </c>
      <c r="N73">
        <f>IF($AB73="Да","Город_"&amp;TEXT(MOD($A73-1,250)+1,"0000"),"Город_"&amp;TEXT(MOD($A73-1,3000)+1,"0000"))</f>
        <v/>
      </c>
      <c r="O73">
        <f>IF($AB73="Да","Холдинг_Крупный","Холдинг_"&amp;TEXT(MOD(QUOTIENT($A73-1,10000),20)+1,"00"))</f>
        <v/>
      </c>
      <c r="P73">
        <f>IF($AB73="Да","Организация_Крупная","Организация_"&amp;TEXT(MOD(QUOTIENT($A73-1,500),600)+1,"000"))</f>
        <v/>
      </c>
      <c r="Q73">
        <f>"Отдел_"&amp;TEXT(MOD(QUOTIENT($A73-1,50),100)+1,"000")</f>
        <v/>
      </c>
      <c r="R73">
        <f>IF($AB73="Да","Группа_Крупная","Группа_"&amp;TEXT(MOD(QUOTIENT($A73-1,5000),30)+1,"00"))</f>
        <v/>
      </c>
      <c r="S73">
        <f>IF($AB73="Да","Категория_Крупная","Категория_"&amp;TEXT(MOD(QUOTIENT($A73-1,500),120)+1,"000"))</f>
        <v/>
      </c>
      <c r="T73">
        <f>IF($AB73="Да","Подкатегория_Крупная","Подкатегория_"&amp;TEXT(MOD(QUOTIENT($A73-1,50),300)+1,"000"))</f>
        <v/>
      </c>
      <c r="U73">
        <f>"SKU_"&amp;TEXT($A73,"0000000")</f>
        <v/>
      </c>
      <c r="V73">
        <f>CHOOSE(MOD($A73-1,4)+1,"Enterprise","SMB","Госсектор","Розница")</f>
        <v/>
      </c>
      <c r="W73">
        <f>"Клиент_"&amp;TEXT(MOD($A73-1,20000)+1,"00000")</f>
        <v/>
      </c>
      <c r="X73">
        <f>CHOOSE(MOD($A73-1,5)+1,"Портал","API","Импорт","Ручной ввод","Интеграция")</f>
        <v/>
      </c>
      <c r="Y73" s="8">
        <f>ROUND(1000+MOD($A73*37,90000)+IF($AB73="Да",5000,0),2)</f>
        <v/>
      </c>
      <c r="Z73">
        <f>1+MOD($A73,20)</f>
        <v/>
      </c>
      <c r="AA73" s="8">
        <f>ROUND($Y73*(0.08+MOD($A73,17)/100),2)</f>
        <v/>
      </c>
      <c r="AB73">
        <f>IF(MOD($A73,10)&lt;7,"Да","Нет")</f>
        <v/>
      </c>
      <c r="AC73">
        <f>$R73&amp;" / "&amp;$S73&amp;" / "&amp;$T73</f>
        <v/>
      </c>
      <c r="AD73">
        <f>1</f>
        <v/>
      </c>
      <c r="AE73">
        <f>IF($A73&lt;=Settings!$B$4,"до 100",IF($A73&lt;=Settings!$B$5,"до 10 000",IF($A73&lt;=Settings!$B$6,"до 100 000","100 000+")))</f>
        <v/>
      </c>
    </row>
    <row r="74">
      <c r="A74">
        <f>ROW()-1</f>
        <v/>
      </c>
      <c r="B74">
        <f>IF($A74&lt;=Settings!$B$4,"small_control",IF($A74&lt;=Settings!$B$5,"medium_10k",IF($A74&lt;=Settings!$B$6,"large_100k","extreme_1m")))</f>
        <v/>
      </c>
      <c r="C74">
        <f>"ORD-"&amp;TEXT(QUOTIENT($A74-1,3)+1,"0000000")</f>
        <v/>
      </c>
      <c r="D74">
        <f>"LINE-"&amp;TEXT($A74,"0000000")</f>
        <v/>
      </c>
      <c r="E74" s="7">
        <f>Settings!$B$2+$A74-1</f>
        <v/>
      </c>
      <c r="F74" s="7">
        <f>Settings!$B$2+MOD($A74-1,Settings!$B$7)</f>
        <v/>
      </c>
      <c r="G74">
        <f>YEAR($F74)</f>
        <v/>
      </c>
      <c r="H74">
        <f>"Q"&amp;ROUNDUP(MONTH($F74)/3,0)</f>
        <v/>
      </c>
      <c r="I74">
        <f>MONTH($F74)</f>
        <v/>
      </c>
      <c r="J74">
        <f>CHOOSE(MONTH($F74),"Январь","Февраль","Март","Апрель","Май","Июнь","Июль","Август","Сентябрь","Октябрь","Ноябрь","Декабрь")</f>
        <v/>
      </c>
      <c r="K74">
        <f>DAY($F74)</f>
        <v/>
      </c>
      <c r="L74">
        <f>IF(MOD($A74,10)&lt;7,"ФО_01_Крупный","ФО_"&amp;TEXT(MOD($A74,8)+1,"00"))</f>
        <v/>
      </c>
      <c r="M74">
        <f>IF($AB74="Да","Регион_001_Крупный","Регион_"&amp;TEXT(MOD(QUOTIENT($A74-1,20),180)+1,"000"))</f>
        <v/>
      </c>
      <c r="N74">
        <f>IF($AB74="Да","Город_"&amp;TEXT(MOD($A74-1,250)+1,"0000"),"Город_"&amp;TEXT(MOD($A74-1,3000)+1,"0000"))</f>
        <v/>
      </c>
      <c r="O74">
        <f>IF($AB74="Да","Холдинг_Крупный","Холдинг_"&amp;TEXT(MOD(QUOTIENT($A74-1,10000),20)+1,"00"))</f>
        <v/>
      </c>
      <c r="P74">
        <f>IF($AB74="Да","Организация_Крупная","Организация_"&amp;TEXT(MOD(QUOTIENT($A74-1,500),600)+1,"000"))</f>
        <v/>
      </c>
      <c r="Q74">
        <f>"Отдел_"&amp;TEXT(MOD(QUOTIENT($A74-1,50),100)+1,"000")</f>
        <v/>
      </c>
      <c r="R74">
        <f>IF($AB74="Да","Группа_Крупная","Группа_"&amp;TEXT(MOD(QUOTIENT($A74-1,5000),30)+1,"00"))</f>
        <v/>
      </c>
      <c r="S74">
        <f>IF($AB74="Да","Категория_Крупная","Категория_"&amp;TEXT(MOD(QUOTIENT($A74-1,500),120)+1,"000"))</f>
        <v/>
      </c>
      <c r="T74">
        <f>IF($AB74="Да","Подкатегория_Крупная","Подкатегория_"&amp;TEXT(MOD(QUOTIENT($A74-1,50),300)+1,"000"))</f>
        <v/>
      </c>
      <c r="U74">
        <f>"SKU_"&amp;TEXT($A74,"0000000")</f>
        <v/>
      </c>
      <c r="V74">
        <f>CHOOSE(MOD($A74-1,4)+1,"Enterprise","SMB","Госсектор","Розница")</f>
        <v/>
      </c>
      <c r="W74">
        <f>"Клиент_"&amp;TEXT(MOD($A74-1,20000)+1,"00000")</f>
        <v/>
      </c>
      <c r="X74">
        <f>CHOOSE(MOD($A74-1,5)+1,"Портал","API","Импорт","Ручной ввод","Интеграция")</f>
        <v/>
      </c>
      <c r="Y74" s="8">
        <f>ROUND(1000+MOD($A74*37,90000)+IF($AB74="Да",5000,0),2)</f>
        <v/>
      </c>
      <c r="Z74">
        <f>1+MOD($A74,20)</f>
        <v/>
      </c>
      <c r="AA74" s="8">
        <f>ROUND($Y74*(0.08+MOD($A74,17)/100),2)</f>
        <v/>
      </c>
      <c r="AB74">
        <f>IF(MOD($A74,10)&lt;7,"Да","Нет")</f>
        <v/>
      </c>
      <c r="AC74">
        <f>$R74&amp;" / "&amp;$S74&amp;" / "&amp;$T74</f>
        <v/>
      </c>
      <c r="AD74">
        <f>1</f>
        <v/>
      </c>
      <c r="AE74">
        <f>IF($A74&lt;=Settings!$B$4,"до 100",IF($A74&lt;=Settings!$B$5,"до 10 000",IF($A74&lt;=Settings!$B$6,"до 100 000","100 000+")))</f>
        <v/>
      </c>
    </row>
    <row r="75">
      <c r="A75">
        <f>ROW()-1</f>
        <v/>
      </c>
      <c r="B75">
        <f>IF($A75&lt;=Settings!$B$4,"small_control",IF($A75&lt;=Settings!$B$5,"medium_10k",IF($A75&lt;=Settings!$B$6,"large_100k","extreme_1m")))</f>
        <v/>
      </c>
      <c r="C75">
        <f>"ORD-"&amp;TEXT(QUOTIENT($A75-1,3)+1,"0000000")</f>
        <v/>
      </c>
      <c r="D75">
        <f>"LINE-"&amp;TEXT($A75,"0000000")</f>
        <v/>
      </c>
      <c r="E75" s="7">
        <f>Settings!$B$2+$A75-1</f>
        <v/>
      </c>
      <c r="F75" s="7">
        <f>Settings!$B$2+MOD($A75-1,Settings!$B$7)</f>
        <v/>
      </c>
      <c r="G75">
        <f>YEAR($F75)</f>
        <v/>
      </c>
      <c r="H75">
        <f>"Q"&amp;ROUNDUP(MONTH($F75)/3,0)</f>
        <v/>
      </c>
      <c r="I75">
        <f>MONTH($F75)</f>
        <v/>
      </c>
      <c r="J75">
        <f>CHOOSE(MONTH($F75),"Январь","Февраль","Март","Апрель","Май","Июнь","Июль","Август","Сентябрь","Октябрь","Ноябрь","Декабрь")</f>
        <v/>
      </c>
      <c r="K75">
        <f>DAY($F75)</f>
        <v/>
      </c>
      <c r="L75">
        <f>IF(MOD($A75,10)&lt;7,"ФО_01_Крупный","ФО_"&amp;TEXT(MOD($A75,8)+1,"00"))</f>
        <v/>
      </c>
      <c r="M75">
        <f>IF($AB75="Да","Регион_001_Крупный","Регион_"&amp;TEXT(MOD(QUOTIENT($A75-1,20),180)+1,"000"))</f>
        <v/>
      </c>
      <c r="N75">
        <f>IF($AB75="Да","Город_"&amp;TEXT(MOD($A75-1,250)+1,"0000"),"Город_"&amp;TEXT(MOD($A75-1,3000)+1,"0000"))</f>
        <v/>
      </c>
      <c r="O75">
        <f>IF($AB75="Да","Холдинг_Крупный","Холдинг_"&amp;TEXT(MOD(QUOTIENT($A75-1,10000),20)+1,"00"))</f>
        <v/>
      </c>
      <c r="P75">
        <f>IF($AB75="Да","Организация_Крупная","Организация_"&amp;TEXT(MOD(QUOTIENT($A75-1,500),600)+1,"000"))</f>
        <v/>
      </c>
      <c r="Q75">
        <f>"Отдел_"&amp;TEXT(MOD(QUOTIENT($A75-1,50),100)+1,"000")</f>
        <v/>
      </c>
      <c r="R75">
        <f>IF($AB75="Да","Группа_Крупная","Группа_"&amp;TEXT(MOD(QUOTIENT($A75-1,5000),30)+1,"00"))</f>
        <v/>
      </c>
      <c r="S75">
        <f>IF($AB75="Да","Категория_Крупная","Категория_"&amp;TEXT(MOD(QUOTIENT($A75-1,500),120)+1,"000"))</f>
        <v/>
      </c>
      <c r="T75">
        <f>IF($AB75="Да","Подкатегория_Крупная","Подкатегория_"&amp;TEXT(MOD(QUOTIENT($A75-1,50),300)+1,"000"))</f>
        <v/>
      </c>
      <c r="U75">
        <f>"SKU_"&amp;TEXT($A75,"0000000")</f>
        <v/>
      </c>
      <c r="V75">
        <f>CHOOSE(MOD($A75-1,4)+1,"Enterprise","SMB","Госсектор","Розница")</f>
        <v/>
      </c>
      <c r="W75">
        <f>"Клиент_"&amp;TEXT(MOD($A75-1,20000)+1,"00000")</f>
        <v/>
      </c>
      <c r="X75">
        <f>CHOOSE(MOD($A75-1,5)+1,"Портал","API","Импорт","Ручной ввод","Интеграция")</f>
        <v/>
      </c>
      <c r="Y75" s="8">
        <f>ROUND(1000+MOD($A75*37,90000)+IF($AB75="Да",5000,0),2)</f>
        <v/>
      </c>
      <c r="Z75">
        <f>1+MOD($A75,20)</f>
        <v/>
      </c>
      <c r="AA75" s="8">
        <f>ROUND($Y75*(0.08+MOD($A75,17)/100),2)</f>
        <v/>
      </c>
      <c r="AB75">
        <f>IF(MOD($A75,10)&lt;7,"Да","Нет")</f>
        <v/>
      </c>
      <c r="AC75">
        <f>$R75&amp;" / "&amp;$S75&amp;" / "&amp;$T75</f>
        <v/>
      </c>
      <c r="AD75">
        <f>1</f>
        <v/>
      </c>
      <c r="AE75">
        <f>IF($A75&lt;=Settings!$B$4,"до 100",IF($A75&lt;=Settings!$B$5,"до 10 000",IF($A75&lt;=Settings!$B$6,"до 100 000","100 000+")))</f>
        <v/>
      </c>
    </row>
    <row r="76">
      <c r="A76">
        <f>ROW()-1</f>
        <v/>
      </c>
      <c r="B76">
        <f>IF($A76&lt;=Settings!$B$4,"small_control",IF($A76&lt;=Settings!$B$5,"medium_10k",IF($A76&lt;=Settings!$B$6,"large_100k","extreme_1m")))</f>
        <v/>
      </c>
      <c r="C76">
        <f>"ORD-"&amp;TEXT(QUOTIENT($A76-1,3)+1,"0000000")</f>
        <v/>
      </c>
      <c r="D76">
        <f>"LINE-"&amp;TEXT($A76,"0000000")</f>
        <v/>
      </c>
      <c r="E76" s="7">
        <f>Settings!$B$2+$A76-1</f>
        <v/>
      </c>
      <c r="F76" s="7">
        <f>Settings!$B$2+MOD($A76-1,Settings!$B$7)</f>
        <v/>
      </c>
      <c r="G76">
        <f>YEAR($F76)</f>
        <v/>
      </c>
      <c r="H76">
        <f>"Q"&amp;ROUNDUP(MONTH($F76)/3,0)</f>
        <v/>
      </c>
      <c r="I76">
        <f>MONTH($F76)</f>
        <v/>
      </c>
      <c r="J76">
        <f>CHOOSE(MONTH($F76),"Январь","Февраль","Март","Апрель","Май","Июнь","Июль","Август","Сентябрь","Октябрь","Ноябрь","Декабрь")</f>
        <v/>
      </c>
      <c r="K76">
        <f>DAY($F76)</f>
        <v/>
      </c>
      <c r="L76">
        <f>IF(MOD($A76,10)&lt;7,"ФО_01_Крупный","ФО_"&amp;TEXT(MOD($A76,8)+1,"00"))</f>
        <v/>
      </c>
      <c r="M76">
        <f>IF($AB76="Да","Регион_001_Крупный","Регион_"&amp;TEXT(MOD(QUOTIENT($A76-1,20),180)+1,"000"))</f>
        <v/>
      </c>
      <c r="N76">
        <f>IF($AB76="Да","Город_"&amp;TEXT(MOD($A76-1,250)+1,"0000"),"Город_"&amp;TEXT(MOD($A76-1,3000)+1,"0000"))</f>
        <v/>
      </c>
      <c r="O76">
        <f>IF($AB76="Да","Холдинг_Крупный","Холдинг_"&amp;TEXT(MOD(QUOTIENT($A76-1,10000),20)+1,"00"))</f>
        <v/>
      </c>
      <c r="P76">
        <f>IF($AB76="Да","Организация_Крупная","Организация_"&amp;TEXT(MOD(QUOTIENT($A76-1,500),600)+1,"000"))</f>
        <v/>
      </c>
      <c r="Q76">
        <f>"Отдел_"&amp;TEXT(MOD(QUOTIENT($A76-1,50),100)+1,"000")</f>
        <v/>
      </c>
      <c r="R76">
        <f>IF($AB76="Да","Группа_Крупная","Группа_"&amp;TEXT(MOD(QUOTIENT($A76-1,5000),30)+1,"00"))</f>
        <v/>
      </c>
      <c r="S76">
        <f>IF($AB76="Да","Категория_Крупная","Категория_"&amp;TEXT(MOD(QUOTIENT($A76-1,500),120)+1,"000"))</f>
        <v/>
      </c>
      <c r="T76">
        <f>IF($AB76="Да","Подкатегория_Крупная","Подкатегория_"&amp;TEXT(MOD(QUOTIENT($A76-1,50),300)+1,"000"))</f>
        <v/>
      </c>
      <c r="U76">
        <f>"SKU_"&amp;TEXT($A76,"0000000")</f>
        <v/>
      </c>
      <c r="V76">
        <f>CHOOSE(MOD($A76-1,4)+1,"Enterprise","SMB","Госсектор","Розница")</f>
        <v/>
      </c>
      <c r="W76">
        <f>"Клиент_"&amp;TEXT(MOD($A76-1,20000)+1,"00000")</f>
        <v/>
      </c>
      <c r="X76">
        <f>CHOOSE(MOD($A76-1,5)+1,"Портал","API","Импорт","Ручной ввод","Интеграция")</f>
        <v/>
      </c>
      <c r="Y76" s="8">
        <f>ROUND(1000+MOD($A76*37,90000)+IF($AB76="Да",5000,0),2)</f>
        <v/>
      </c>
      <c r="Z76">
        <f>1+MOD($A76,20)</f>
        <v/>
      </c>
      <c r="AA76" s="8">
        <f>ROUND($Y76*(0.08+MOD($A76,17)/100),2)</f>
        <v/>
      </c>
      <c r="AB76">
        <f>IF(MOD($A76,10)&lt;7,"Да","Нет")</f>
        <v/>
      </c>
      <c r="AC76">
        <f>$R76&amp;" / "&amp;$S76&amp;" / "&amp;$T76</f>
        <v/>
      </c>
      <c r="AD76">
        <f>1</f>
        <v/>
      </c>
      <c r="AE76">
        <f>IF($A76&lt;=Settings!$B$4,"до 100",IF($A76&lt;=Settings!$B$5,"до 10 000",IF($A76&lt;=Settings!$B$6,"до 100 000","100 000+")))</f>
        <v/>
      </c>
    </row>
    <row r="77">
      <c r="A77">
        <f>ROW()-1</f>
        <v/>
      </c>
      <c r="B77">
        <f>IF($A77&lt;=Settings!$B$4,"small_control",IF($A77&lt;=Settings!$B$5,"medium_10k",IF($A77&lt;=Settings!$B$6,"large_100k","extreme_1m")))</f>
        <v/>
      </c>
      <c r="C77">
        <f>"ORD-"&amp;TEXT(QUOTIENT($A77-1,3)+1,"0000000")</f>
        <v/>
      </c>
      <c r="D77">
        <f>"LINE-"&amp;TEXT($A77,"0000000")</f>
        <v/>
      </c>
      <c r="E77" s="7">
        <f>Settings!$B$2+$A77-1</f>
        <v/>
      </c>
      <c r="F77" s="7">
        <f>Settings!$B$2+MOD($A77-1,Settings!$B$7)</f>
        <v/>
      </c>
      <c r="G77">
        <f>YEAR($F77)</f>
        <v/>
      </c>
      <c r="H77">
        <f>"Q"&amp;ROUNDUP(MONTH($F77)/3,0)</f>
        <v/>
      </c>
      <c r="I77">
        <f>MONTH($F77)</f>
        <v/>
      </c>
      <c r="J77">
        <f>CHOOSE(MONTH($F77),"Январь","Февраль","Март","Апрель","Май","Июнь","Июль","Август","Сентябрь","Октябрь","Ноябрь","Декабрь")</f>
        <v/>
      </c>
      <c r="K77">
        <f>DAY($F77)</f>
        <v/>
      </c>
      <c r="L77">
        <f>IF(MOD($A77,10)&lt;7,"ФО_01_Крупный","ФО_"&amp;TEXT(MOD($A77,8)+1,"00"))</f>
        <v/>
      </c>
      <c r="M77">
        <f>IF($AB77="Да","Регион_001_Крупный","Регион_"&amp;TEXT(MOD(QUOTIENT($A77-1,20),180)+1,"000"))</f>
        <v/>
      </c>
      <c r="N77">
        <f>IF($AB77="Да","Город_"&amp;TEXT(MOD($A77-1,250)+1,"0000"),"Город_"&amp;TEXT(MOD($A77-1,3000)+1,"0000"))</f>
        <v/>
      </c>
      <c r="O77">
        <f>IF($AB77="Да","Холдинг_Крупный","Холдинг_"&amp;TEXT(MOD(QUOTIENT($A77-1,10000),20)+1,"00"))</f>
        <v/>
      </c>
      <c r="P77">
        <f>IF($AB77="Да","Организация_Крупная","Организация_"&amp;TEXT(MOD(QUOTIENT($A77-1,500),600)+1,"000"))</f>
        <v/>
      </c>
      <c r="Q77">
        <f>"Отдел_"&amp;TEXT(MOD(QUOTIENT($A77-1,50),100)+1,"000")</f>
        <v/>
      </c>
      <c r="R77">
        <f>IF($AB77="Да","Группа_Крупная","Группа_"&amp;TEXT(MOD(QUOTIENT($A77-1,5000),30)+1,"00"))</f>
        <v/>
      </c>
      <c r="S77">
        <f>IF($AB77="Да","Категория_Крупная","Категория_"&amp;TEXT(MOD(QUOTIENT($A77-1,500),120)+1,"000"))</f>
        <v/>
      </c>
      <c r="T77">
        <f>IF($AB77="Да","Подкатегория_Крупная","Подкатегория_"&amp;TEXT(MOD(QUOTIENT($A77-1,50),300)+1,"000"))</f>
        <v/>
      </c>
      <c r="U77">
        <f>"SKU_"&amp;TEXT($A77,"0000000")</f>
        <v/>
      </c>
      <c r="V77">
        <f>CHOOSE(MOD($A77-1,4)+1,"Enterprise","SMB","Госсектор","Розница")</f>
        <v/>
      </c>
      <c r="W77">
        <f>"Клиент_"&amp;TEXT(MOD($A77-1,20000)+1,"00000")</f>
        <v/>
      </c>
      <c r="X77">
        <f>CHOOSE(MOD($A77-1,5)+1,"Портал","API","Импорт","Ручной ввод","Интеграция")</f>
        <v/>
      </c>
      <c r="Y77" s="8">
        <f>ROUND(1000+MOD($A77*37,90000)+IF($AB77="Да",5000,0),2)</f>
        <v/>
      </c>
      <c r="Z77">
        <f>1+MOD($A77,20)</f>
        <v/>
      </c>
      <c r="AA77" s="8">
        <f>ROUND($Y77*(0.08+MOD($A77,17)/100),2)</f>
        <v/>
      </c>
      <c r="AB77">
        <f>IF(MOD($A77,10)&lt;7,"Да","Нет")</f>
        <v/>
      </c>
      <c r="AC77">
        <f>$R77&amp;" / "&amp;$S77&amp;" / "&amp;$T77</f>
        <v/>
      </c>
      <c r="AD77">
        <f>1</f>
        <v/>
      </c>
      <c r="AE77">
        <f>IF($A77&lt;=Settings!$B$4,"до 100",IF($A77&lt;=Settings!$B$5,"до 10 000",IF($A77&lt;=Settings!$B$6,"до 100 000","100 000+")))</f>
        <v/>
      </c>
    </row>
    <row r="78">
      <c r="A78">
        <f>ROW()-1</f>
        <v/>
      </c>
      <c r="B78">
        <f>IF($A78&lt;=Settings!$B$4,"small_control",IF($A78&lt;=Settings!$B$5,"medium_10k",IF($A78&lt;=Settings!$B$6,"large_100k","extreme_1m")))</f>
        <v/>
      </c>
      <c r="C78">
        <f>"ORD-"&amp;TEXT(QUOTIENT($A78-1,3)+1,"0000000")</f>
        <v/>
      </c>
      <c r="D78">
        <f>"LINE-"&amp;TEXT($A78,"0000000")</f>
        <v/>
      </c>
      <c r="E78" s="7">
        <f>Settings!$B$2+$A78-1</f>
        <v/>
      </c>
      <c r="F78" s="7">
        <f>Settings!$B$2+MOD($A78-1,Settings!$B$7)</f>
        <v/>
      </c>
      <c r="G78">
        <f>YEAR($F78)</f>
        <v/>
      </c>
      <c r="H78">
        <f>"Q"&amp;ROUNDUP(MONTH($F78)/3,0)</f>
        <v/>
      </c>
      <c r="I78">
        <f>MONTH($F78)</f>
        <v/>
      </c>
      <c r="J78">
        <f>CHOOSE(MONTH($F78),"Январь","Февраль","Март","Апрель","Май","Июнь","Июль","Август","Сентябрь","Октябрь","Ноябрь","Декабрь")</f>
        <v/>
      </c>
      <c r="K78">
        <f>DAY($F78)</f>
        <v/>
      </c>
      <c r="L78">
        <f>IF(MOD($A78,10)&lt;7,"ФО_01_Крупный","ФО_"&amp;TEXT(MOD($A78,8)+1,"00"))</f>
        <v/>
      </c>
      <c r="M78">
        <f>IF($AB78="Да","Регион_001_Крупный","Регион_"&amp;TEXT(MOD(QUOTIENT($A78-1,20),180)+1,"000"))</f>
        <v/>
      </c>
      <c r="N78">
        <f>IF($AB78="Да","Город_"&amp;TEXT(MOD($A78-1,250)+1,"0000"),"Город_"&amp;TEXT(MOD($A78-1,3000)+1,"0000"))</f>
        <v/>
      </c>
      <c r="O78">
        <f>IF($AB78="Да","Холдинг_Крупный","Холдинг_"&amp;TEXT(MOD(QUOTIENT($A78-1,10000),20)+1,"00"))</f>
        <v/>
      </c>
      <c r="P78">
        <f>IF($AB78="Да","Организация_Крупная","Организация_"&amp;TEXT(MOD(QUOTIENT($A78-1,500),600)+1,"000"))</f>
        <v/>
      </c>
      <c r="Q78">
        <f>"Отдел_"&amp;TEXT(MOD(QUOTIENT($A78-1,50),100)+1,"000")</f>
        <v/>
      </c>
      <c r="R78">
        <f>IF($AB78="Да","Группа_Крупная","Группа_"&amp;TEXT(MOD(QUOTIENT($A78-1,5000),30)+1,"00"))</f>
        <v/>
      </c>
      <c r="S78">
        <f>IF($AB78="Да","Категория_Крупная","Категория_"&amp;TEXT(MOD(QUOTIENT($A78-1,500),120)+1,"000"))</f>
        <v/>
      </c>
      <c r="T78">
        <f>IF($AB78="Да","Подкатегория_Крупная","Подкатегория_"&amp;TEXT(MOD(QUOTIENT($A78-1,50),300)+1,"000"))</f>
        <v/>
      </c>
      <c r="U78">
        <f>"SKU_"&amp;TEXT($A78,"0000000")</f>
        <v/>
      </c>
      <c r="V78">
        <f>CHOOSE(MOD($A78-1,4)+1,"Enterprise","SMB","Госсектор","Розница")</f>
        <v/>
      </c>
      <c r="W78">
        <f>"Клиент_"&amp;TEXT(MOD($A78-1,20000)+1,"00000")</f>
        <v/>
      </c>
      <c r="X78">
        <f>CHOOSE(MOD($A78-1,5)+1,"Портал","API","Импорт","Ручной ввод","Интеграция")</f>
        <v/>
      </c>
      <c r="Y78" s="8">
        <f>ROUND(1000+MOD($A78*37,90000)+IF($AB78="Да",5000,0),2)</f>
        <v/>
      </c>
      <c r="Z78">
        <f>1+MOD($A78,20)</f>
        <v/>
      </c>
      <c r="AA78" s="8">
        <f>ROUND($Y78*(0.08+MOD($A78,17)/100),2)</f>
        <v/>
      </c>
      <c r="AB78">
        <f>IF(MOD($A78,10)&lt;7,"Да","Нет")</f>
        <v/>
      </c>
      <c r="AC78">
        <f>$R78&amp;" / "&amp;$S78&amp;" / "&amp;$T78</f>
        <v/>
      </c>
      <c r="AD78">
        <f>1</f>
        <v/>
      </c>
      <c r="AE78">
        <f>IF($A78&lt;=Settings!$B$4,"до 100",IF($A78&lt;=Settings!$B$5,"до 10 000",IF($A78&lt;=Settings!$B$6,"до 100 000","100 000+")))</f>
        <v/>
      </c>
    </row>
    <row r="79">
      <c r="A79">
        <f>ROW()-1</f>
        <v/>
      </c>
      <c r="B79">
        <f>IF($A79&lt;=Settings!$B$4,"small_control",IF($A79&lt;=Settings!$B$5,"medium_10k",IF($A79&lt;=Settings!$B$6,"large_100k","extreme_1m")))</f>
        <v/>
      </c>
      <c r="C79">
        <f>"ORD-"&amp;TEXT(QUOTIENT($A79-1,3)+1,"0000000")</f>
        <v/>
      </c>
      <c r="D79">
        <f>"LINE-"&amp;TEXT($A79,"0000000")</f>
        <v/>
      </c>
      <c r="E79" s="7">
        <f>Settings!$B$2+$A79-1</f>
        <v/>
      </c>
      <c r="F79" s="7">
        <f>Settings!$B$2+MOD($A79-1,Settings!$B$7)</f>
        <v/>
      </c>
      <c r="G79">
        <f>YEAR($F79)</f>
        <v/>
      </c>
      <c r="H79">
        <f>"Q"&amp;ROUNDUP(MONTH($F79)/3,0)</f>
        <v/>
      </c>
      <c r="I79">
        <f>MONTH($F79)</f>
        <v/>
      </c>
      <c r="J79">
        <f>CHOOSE(MONTH($F79),"Январь","Февраль","Март","Апрель","Май","Июнь","Июль","Август","Сентябрь","Октябрь","Ноябрь","Декабрь")</f>
        <v/>
      </c>
      <c r="K79">
        <f>DAY($F79)</f>
        <v/>
      </c>
      <c r="L79">
        <f>IF(MOD($A79,10)&lt;7,"ФО_01_Крупный","ФО_"&amp;TEXT(MOD($A79,8)+1,"00"))</f>
        <v/>
      </c>
      <c r="M79">
        <f>IF($AB79="Да","Регион_001_Крупный","Регион_"&amp;TEXT(MOD(QUOTIENT($A79-1,20),180)+1,"000"))</f>
        <v/>
      </c>
      <c r="N79">
        <f>IF($AB79="Да","Город_"&amp;TEXT(MOD($A79-1,250)+1,"0000"),"Город_"&amp;TEXT(MOD($A79-1,3000)+1,"0000"))</f>
        <v/>
      </c>
      <c r="O79">
        <f>IF($AB79="Да","Холдинг_Крупный","Холдинг_"&amp;TEXT(MOD(QUOTIENT($A79-1,10000),20)+1,"00"))</f>
        <v/>
      </c>
      <c r="P79">
        <f>IF($AB79="Да","Организация_Крупная","Организация_"&amp;TEXT(MOD(QUOTIENT($A79-1,500),600)+1,"000"))</f>
        <v/>
      </c>
      <c r="Q79">
        <f>"Отдел_"&amp;TEXT(MOD(QUOTIENT($A79-1,50),100)+1,"000")</f>
        <v/>
      </c>
      <c r="R79">
        <f>IF($AB79="Да","Группа_Крупная","Группа_"&amp;TEXT(MOD(QUOTIENT($A79-1,5000),30)+1,"00"))</f>
        <v/>
      </c>
      <c r="S79">
        <f>IF($AB79="Да","Категория_Крупная","Категория_"&amp;TEXT(MOD(QUOTIENT($A79-1,500),120)+1,"000"))</f>
        <v/>
      </c>
      <c r="T79">
        <f>IF($AB79="Да","Подкатегория_Крупная","Подкатегория_"&amp;TEXT(MOD(QUOTIENT($A79-1,50),300)+1,"000"))</f>
        <v/>
      </c>
      <c r="U79">
        <f>"SKU_"&amp;TEXT($A79,"0000000")</f>
        <v/>
      </c>
      <c r="V79">
        <f>CHOOSE(MOD($A79-1,4)+1,"Enterprise","SMB","Госсектор","Розница")</f>
        <v/>
      </c>
      <c r="W79">
        <f>"Клиент_"&amp;TEXT(MOD($A79-1,20000)+1,"00000")</f>
        <v/>
      </c>
      <c r="X79">
        <f>CHOOSE(MOD($A79-1,5)+1,"Портал","API","Импорт","Ручной ввод","Интеграция")</f>
        <v/>
      </c>
      <c r="Y79" s="8">
        <f>ROUND(1000+MOD($A79*37,90000)+IF($AB79="Да",5000,0),2)</f>
        <v/>
      </c>
      <c r="Z79">
        <f>1+MOD($A79,20)</f>
        <v/>
      </c>
      <c r="AA79" s="8">
        <f>ROUND($Y79*(0.08+MOD($A79,17)/100),2)</f>
        <v/>
      </c>
      <c r="AB79">
        <f>IF(MOD($A79,10)&lt;7,"Да","Нет")</f>
        <v/>
      </c>
      <c r="AC79">
        <f>$R79&amp;" / "&amp;$S79&amp;" / "&amp;$T79</f>
        <v/>
      </c>
      <c r="AD79">
        <f>1</f>
        <v/>
      </c>
      <c r="AE79">
        <f>IF($A79&lt;=Settings!$B$4,"до 100",IF($A79&lt;=Settings!$B$5,"до 10 000",IF($A79&lt;=Settings!$B$6,"до 100 000","100 000+")))</f>
        <v/>
      </c>
    </row>
    <row r="80">
      <c r="A80">
        <f>ROW()-1</f>
        <v/>
      </c>
      <c r="B80">
        <f>IF($A80&lt;=Settings!$B$4,"small_control",IF($A80&lt;=Settings!$B$5,"medium_10k",IF($A80&lt;=Settings!$B$6,"large_100k","extreme_1m")))</f>
        <v/>
      </c>
      <c r="C80">
        <f>"ORD-"&amp;TEXT(QUOTIENT($A80-1,3)+1,"0000000")</f>
        <v/>
      </c>
      <c r="D80">
        <f>"LINE-"&amp;TEXT($A80,"0000000")</f>
        <v/>
      </c>
      <c r="E80" s="7">
        <f>Settings!$B$2+$A80-1</f>
        <v/>
      </c>
      <c r="F80" s="7">
        <f>Settings!$B$2+MOD($A80-1,Settings!$B$7)</f>
        <v/>
      </c>
      <c r="G80">
        <f>YEAR($F80)</f>
        <v/>
      </c>
      <c r="H80">
        <f>"Q"&amp;ROUNDUP(MONTH($F80)/3,0)</f>
        <v/>
      </c>
      <c r="I80">
        <f>MONTH($F80)</f>
        <v/>
      </c>
      <c r="J80">
        <f>CHOOSE(MONTH($F80),"Январь","Февраль","Март","Апрель","Май","Июнь","Июль","Август","Сентябрь","Октябрь","Ноябрь","Декабрь")</f>
        <v/>
      </c>
      <c r="K80">
        <f>DAY($F80)</f>
        <v/>
      </c>
      <c r="L80">
        <f>IF(MOD($A80,10)&lt;7,"ФО_01_Крупный","ФО_"&amp;TEXT(MOD($A80,8)+1,"00"))</f>
        <v/>
      </c>
      <c r="M80">
        <f>IF($AB80="Да","Регион_001_Крупный","Регион_"&amp;TEXT(MOD(QUOTIENT($A80-1,20),180)+1,"000"))</f>
        <v/>
      </c>
      <c r="N80">
        <f>IF($AB80="Да","Город_"&amp;TEXT(MOD($A80-1,250)+1,"0000"),"Город_"&amp;TEXT(MOD($A80-1,3000)+1,"0000"))</f>
        <v/>
      </c>
      <c r="O80">
        <f>IF($AB80="Да","Холдинг_Крупный","Холдинг_"&amp;TEXT(MOD(QUOTIENT($A80-1,10000),20)+1,"00"))</f>
        <v/>
      </c>
      <c r="P80">
        <f>IF($AB80="Да","Организация_Крупная","Организация_"&amp;TEXT(MOD(QUOTIENT($A80-1,500),600)+1,"000"))</f>
        <v/>
      </c>
      <c r="Q80">
        <f>"Отдел_"&amp;TEXT(MOD(QUOTIENT($A80-1,50),100)+1,"000")</f>
        <v/>
      </c>
      <c r="R80">
        <f>IF($AB80="Да","Группа_Крупная","Группа_"&amp;TEXT(MOD(QUOTIENT($A80-1,5000),30)+1,"00"))</f>
        <v/>
      </c>
      <c r="S80">
        <f>IF($AB80="Да","Категория_Крупная","Категория_"&amp;TEXT(MOD(QUOTIENT($A80-1,500),120)+1,"000"))</f>
        <v/>
      </c>
      <c r="T80">
        <f>IF($AB80="Да","Подкатегория_Крупная","Подкатегория_"&amp;TEXT(MOD(QUOTIENT($A80-1,50),300)+1,"000"))</f>
        <v/>
      </c>
      <c r="U80">
        <f>"SKU_"&amp;TEXT($A80,"0000000")</f>
        <v/>
      </c>
      <c r="V80">
        <f>CHOOSE(MOD($A80-1,4)+1,"Enterprise","SMB","Госсектор","Розница")</f>
        <v/>
      </c>
      <c r="W80">
        <f>"Клиент_"&amp;TEXT(MOD($A80-1,20000)+1,"00000")</f>
        <v/>
      </c>
      <c r="X80">
        <f>CHOOSE(MOD($A80-1,5)+1,"Портал","API","Импорт","Ручной ввод","Интеграция")</f>
        <v/>
      </c>
      <c r="Y80" s="8">
        <f>ROUND(1000+MOD($A80*37,90000)+IF($AB80="Да",5000,0),2)</f>
        <v/>
      </c>
      <c r="Z80">
        <f>1+MOD($A80,20)</f>
        <v/>
      </c>
      <c r="AA80" s="8">
        <f>ROUND($Y80*(0.08+MOD($A80,17)/100),2)</f>
        <v/>
      </c>
      <c r="AB80">
        <f>IF(MOD($A80,10)&lt;7,"Да","Нет")</f>
        <v/>
      </c>
      <c r="AC80">
        <f>$R80&amp;" / "&amp;$S80&amp;" / "&amp;$T80</f>
        <v/>
      </c>
      <c r="AD80">
        <f>1</f>
        <v/>
      </c>
      <c r="AE80">
        <f>IF($A80&lt;=Settings!$B$4,"до 100",IF($A80&lt;=Settings!$B$5,"до 10 000",IF($A80&lt;=Settings!$B$6,"до 100 000","100 000+")))</f>
        <v/>
      </c>
    </row>
    <row r="81">
      <c r="A81">
        <f>ROW()-1</f>
        <v/>
      </c>
      <c r="B81">
        <f>IF($A81&lt;=Settings!$B$4,"small_control",IF($A81&lt;=Settings!$B$5,"medium_10k",IF($A81&lt;=Settings!$B$6,"large_100k","extreme_1m")))</f>
        <v/>
      </c>
      <c r="C81">
        <f>"ORD-"&amp;TEXT(QUOTIENT($A81-1,3)+1,"0000000")</f>
        <v/>
      </c>
      <c r="D81">
        <f>"LINE-"&amp;TEXT($A81,"0000000")</f>
        <v/>
      </c>
      <c r="E81" s="7">
        <f>Settings!$B$2+$A81-1</f>
        <v/>
      </c>
      <c r="F81" s="7">
        <f>Settings!$B$2+MOD($A81-1,Settings!$B$7)</f>
        <v/>
      </c>
      <c r="G81">
        <f>YEAR($F81)</f>
        <v/>
      </c>
      <c r="H81">
        <f>"Q"&amp;ROUNDUP(MONTH($F81)/3,0)</f>
        <v/>
      </c>
      <c r="I81">
        <f>MONTH($F81)</f>
        <v/>
      </c>
      <c r="J81">
        <f>CHOOSE(MONTH($F81),"Январь","Февраль","Март","Апрель","Май","Июнь","Июль","Август","Сентябрь","Октябрь","Ноябрь","Декабрь")</f>
        <v/>
      </c>
      <c r="K81">
        <f>DAY($F81)</f>
        <v/>
      </c>
      <c r="L81">
        <f>IF(MOD($A81,10)&lt;7,"ФО_01_Крупный","ФО_"&amp;TEXT(MOD($A81,8)+1,"00"))</f>
        <v/>
      </c>
      <c r="M81">
        <f>IF($AB81="Да","Регион_001_Крупный","Регион_"&amp;TEXT(MOD(QUOTIENT($A81-1,20),180)+1,"000"))</f>
        <v/>
      </c>
      <c r="N81">
        <f>IF($AB81="Да","Город_"&amp;TEXT(MOD($A81-1,250)+1,"0000"),"Город_"&amp;TEXT(MOD($A81-1,3000)+1,"0000"))</f>
        <v/>
      </c>
      <c r="O81">
        <f>IF($AB81="Да","Холдинг_Крупный","Холдинг_"&amp;TEXT(MOD(QUOTIENT($A81-1,10000),20)+1,"00"))</f>
        <v/>
      </c>
      <c r="P81">
        <f>IF($AB81="Да","Организация_Крупная","Организация_"&amp;TEXT(MOD(QUOTIENT($A81-1,500),600)+1,"000"))</f>
        <v/>
      </c>
      <c r="Q81">
        <f>"Отдел_"&amp;TEXT(MOD(QUOTIENT($A81-1,50),100)+1,"000")</f>
        <v/>
      </c>
      <c r="R81">
        <f>IF($AB81="Да","Группа_Крупная","Группа_"&amp;TEXT(MOD(QUOTIENT($A81-1,5000),30)+1,"00"))</f>
        <v/>
      </c>
      <c r="S81">
        <f>IF($AB81="Да","Категория_Крупная","Категория_"&amp;TEXT(MOD(QUOTIENT($A81-1,500),120)+1,"000"))</f>
        <v/>
      </c>
      <c r="T81">
        <f>IF($AB81="Да","Подкатегория_Крупная","Подкатегория_"&amp;TEXT(MOD(QUOTIENT($A81-1,50),300)+1,"000"))</f>
        <v/>
      </c>
      <c r="U81">
        <f>"SKU_"&amp;TEXT($A81,"0000000")</f>
        <v/>
      </c>
      <c r="V81">
        <f>CHOOSE(MOD($A81-1,4)+1,"Enterprise","SMB","Госсектор","Розница")</f>
        <v/>
      </c>
      <c r="W81">
        <f>"Клиент_"&amp;TEXT(MOD($A81-1,20000)+1,"00000")</f>
        <v/>
      </c>
      <c r="X81">
        <f>CHOOSE(MOD($A81-1,5)+1,"Портал","API","Импорт","Ручной ввод","Интеграция")</f>
        <v/>
      </c>
      <c r="Y81" s="8">
        <f>ROUND(1000+MOD($A81*37,90000)+IF($AB81="Да",5000,0),2)</f>
        <v/>
      </c>
      <c r="Z81">
        <f>1+MOD($A81,20)</f>
        <v/>
      </c>
      <c r="AA81" s="8">
        <f>ROUND($Y81*(0.08+MOD($A81,17)/100),2)</f>
        <v/>
      </c>
      <c r="AB81">
        <f>IF(MOD($A81,10)&lt;7,"Да","Нет")</f>
        <v/>
      </c>
      <c r="AC81">
        <f>$R81&amp;" / "&amp;$S81&amp;" / "&amp;$T81</f>
        <v/>
      </c>
      <c r="AD81">
        <f>1</f>
        <v/>
      </c>
      <c r="AE81">
        <f>IF($A81&lt;=Settings!$B$4,"до 100",IF($A81&lt;=Settings!$B$5,"до 10 000",IF($A81&lt;=Settings!$B$6,"до 100 000","100 000+")))</f>
        <v/>
      </c>
    </row>
    <row r="82">
      <c r="A82">
        <f>ROW()-1</f>
        <v/>
      </c>
      <c r="B82">
        <f>IF($A82&lt;=Settings!$B$4,"small_control",IF($A82&lt;=Settings!$B$5,"medium_10k",IF($A82&lt;=Settings!$B$6,"large_100k","extreme_1m")))</f>
        <v/>
      </c>
      <c r="C82">
        <f>"ORD-"&amp;TEXT(QUOTIENT($A82-1,3)+1,"0000000")</f>
        <v/>
      </c>
      <c r="D82">
        <f>"LINE-"&amp;TEXT($A82,"0000000")</f>
        <v/>
      </c>
      <c r="E82" s="7">
        <f>Settings!$B$2+$A82-1</f>
        <v/>
      </c>
      <c r="F82" s="7">
        <f>Settings!$B$2+MOD($A82-1,Settings!$B$7)</f>
        <v/>
      </c>
      <c r="G82">
        <f>YEAR($F82)</f>
        <v/>
      </c>
      <c r="H82">
        <f>"Q"&amp;ROUNDUP(MONTH($F82)/3,0)</f>
        <v/>
      </c>
      <c r="I82">
        <f>MONTH($F82)</f>
        <v/>
      </c>
      <c r="J82">
        <f>CHOOSE(MONTH($F82),"Январь","Февраль","Март","Апрель","Май","Июнь","Июль","Август","Сентябрь","Октябрь","Ноябрь","Декабрь")</f>
        <v/>
      </c>
      <c r="K82">
        <f>DAY($F82)</f>
        <v/>
      </c>
      <c r="L82">
        <f>IF(MOD($A82,10)&lt;7,"ФО_01_Крупный","ФО_"&amp;TEXT(MOD($A82,8)+1,"00"))</f>
        <v/>
      </c>
      <c r="M82">
        <f>IF($AB82="Да","Регион_001_Крупный","Регион_"&amp;TEXT(MOD(QUOTIENT($A82-1,20),180)+1,"000"))</f>
        <v/>
      </c>
      <c r="N82">
        <f>IF($AB82="Да","Город_"&amp;TEXT(MOD($A82-1,250)+1,"0000"),"Город_"&amp;TEXT(MOD($A82-1,3000)+1,"0000"))</f>
        <v/>
      </c>
      <c r="O82">
        <f>IF($AB82="Да","Холдинг_Крупный","Холдинг_"&amp;TEXT(MOD(QUOTIENT($A82-1,10000),20)+1,"00"))</f>
        <v/>
      </c>
      <c r="P82">
        <f>IF($AB82="Да","Организация_Крупная","Организация_"&amp;TEXT(MOD(QUOTIENT($A82-1,500),600)+1,"000"))</f>
        <v/>
      </c>
      <c r="Q82">
        <f>"Отдел_"&amp;TEXT(MOD(QUOTIENT($A82-1,50),100)+1,"000")</f>
        <v/>
      </c>
      <c r="R82">
        <f>IF($AB82="Да","Группа_Крупная","Группа_"&amp;TEXT(MOD(QUOTIENT($A82-1,5000),30)+1,"00"))</f>
        <v/>
      </c>
      <c r="S82">
        <f>IF($AB82="Да","Категория_Крупная","Категория_"&amp;TEXT(MOD(QUOTIENT($A82-1,500),120)+1,"000"))</f>
        <v/>
      </c>
      <c r="T82">
        <f>IF($AB82="Да","Подкатегория_Крупная","Подкатегория_"&amp;TEXT(MOD(QUOTIENT($A82-1,50),300)+1,"000"))</f>
        <v/>
      </c>
      <c r="U82">
        <f>"SKU_"&amp;TEXT($A82,"0000000")</f>
        <v/>
      </c>
      <c r="V82">
        <f>CHOOSE(MOD($A82-1,4)+1,"Enterprise","SMB","Госсектор","Розница")</f>
        <v/>
      </c>
      <c r="W82">
        <f>"Клиент_"&amp;TEXT(MOD($A82-1,20000)+1,"00000")</f>
        <v/>
      </c>
      <c r="X82">
        <f>CHOOSE(MOD($A82-1,5)+1,"Портал","API","Импорт","Ручной ввод","Интеграция")</f>
        <v/>
      </c>
      <c r="Y82" s="8">
        <f>ROUND(1000+MOD($A82*37,90000)+IF($AB82="Да",5000,0),2)</f>
        <v/>
      </c>
      <c r="Z82">
        <f>1+MOD($A82,20)</f>
        <v/>
      </c>
      <c r="AA82" s="8">
        <f>ROUND($Y82*(0.08+MOD($A82,17)/100),2)</f>
        <v/>
      </c>
      <c r="AB82">
        <f>IF(MOD($A82,10)&lt;7,"Да","Нет")</f>
        <v/>
      </c>
      <c r="AC82">
        <f>$R82&amp;" / "&amp;$S82&amp;" / "&amp;$T82</f>
        <v/>
      </c>
      <c r="AD82">
        <f>1</f>
        <v/>
      </c>
      <c r="AE82">
        <f>IF($A82&lt;=Settings!$B$4,"до 100",IF($A82&lt;=Settings!$B$5,"до 10 000",IF($A82&lt;=Settings!$B$6,"до 100 000","100 000+")))</f>
        <v/>
      </c>
    </row>
    <row r="83">
      <c r="A83">
        <f>ROW()-1</f>
        <v/>
      </c>
      <c r="B83">
        <f>IF($A83&lt;=Settings!$B$4,"small_control",IF($A83&lt;=Settings!$B$5,"medium_10k",IF($A83&lt;=Settings!$B$6,"large_100k","extreme_1m")))</f>
        <v/>
      </c>
      <c r="C83">
        <f>"ORD-"&amp;TEXT(QUOTIENT($A83-1,3)+1,"0000000")</f>
        <v/>
      </c>
      <c r="D83">
        <f>"LINE-"&amp;TEXT($A83,"0000000")</f>
        <v/>
      </c>
      <c r="E83" s="7">
        <f>Settings!$B$2+$A83-1</f>
        <v/>
      </c>
      <c r="F83" s="7">
        <f>Settings!$B$2+MOD($A83-1,Settings!$B$7)</f>
        <v/>
      </c>
      <c r="G83">
        <f>YEAR($F83)</f>
        <v/>
      </c>
      <c r="H83">
        <f>"Q"&amp;ROUNDUP(MONTH($F83)/3,0)</f>
        <v/>
      </c>
      <c r="I83">
        <f>MONTH($F83)</f>
        <v/>
      </c>
      <c r="J83">
        <f>CHOOSE(MONTH($F83),"Январь","Февраль","Март","Апрель","Май","Июнь","Июль","Август","Сентябрь","Октябрь","Ноябрь","Декабрь")</f>
        <v/>
      </c>
      <c r="K83">
        <f>DAY($F83)</f>
        <v/>
      </c>
      <c r="L83">
        <f>IF(MOD($A83,10)&lt;7,"ФО_01_Крупный","ФО_"&amp;TEXT(MOD($A83,8)+1,"00"))</f>
        <v/>
      </c>
      <c r="M83">
        <f>IF($AB83="Да","Регион_001_Крупный","Регион_"&amp;TEXT(MOD(QUOTIENT($A83-1,20),180)+1,"000"))</f>
        <v/>
      </c>
      <c r="N83">
        <f>IF($AB83="Да","Город_"&amp;TEXT(MOD($A83-1,250)+1,"0000"),"Город_"&amp;TEXT(MOD($A83-1,3000)+1,"0000"))</f>
        <v/>
      </c>
      <c r="O83">
        <f>IF($AB83="Да","Холдинг_Крупный","Холдинг_"&amp;TEXT(MOD(QUOTIENT($A83-1,10000),20)+1,"00"))</f>
        <v/>
      </c>
      <c r="P83">
        <f>IF($AB83="Да","Организация_Крупная","Организация_"&amp;TEXT(MOD(QUOTIENT($A83-1,500),600)+1,"000"))</f>
        <v/>
      </c>
      <c r="Q83">
        <f>"Отдел_"&amp;TEXT(MOD(QUOTIENT($A83-1,50),100)+1,"000")</f>
        <v/>
      </c>
      <c r="R83">
        <f>IF($AB83="Да","Группа_Крупная","Группа_"&amp;TEXT(MOD(QUOTIENT($A83-1,5000),30)+1,"00"))</f>
        <v/>
      </c>
      <c r="S83">
        <f>IF($AB83="Да","Категория_Крупная","Категория_"&amp;TEXT(MOD(QUOTIENT($A83-1,500),120)+1,"000"))</f>
        <v/>
      </c>
      <c r="T83">
        <f>IF($AB83="Да","Подкатегория_Крупная","Подкатегория_"&amp;TEXT(MOD(QUOTIENT($A83-1,50),300)+1,"000"))</f>
        <v/>
      </c>
      <c r="U83">
        <f>"SKU_"&amp;TEXT($A83,"0000000")</f>
        <v/>
      </c>
      <c r="V83">
        <f>CHOOSE(MOD($A83-1,4)+1,"Enterprise","SMB","Госсектор","Розница")</f>
        <v/>
      </c>
      <c r="W83">
        <f>"Клиент_"&amp;TEXT(MOD($A83-1,20000)+1,"00000")</f>
        <v/>
      </c>
      <c r="X83">
        <f>CHOOSE(MOD($A83-1,5)+1,"Портал","API","Импорт","Ручной ввод","Интеграция")</f>
        <v/>
      </c>
      <c r="Y83" s="8">
        <f>ROUND(1000+MOD($A83*37,90000)+IF($AB83="Да",5000,0),2)</f>
        <v/>
      </c>
      <c r="Z83">
        <f>1+MOD($A83,20)</f>
        <v/>
      </c>
      <c r="AA83" s="8">
        <f>ROUND($Y83*(0.08+MOD($A83,17)/100),2)</f>
        <v/>
      </c>
      <c r="AB83">
        <f>IF(MOD($A83,10)&lt;7,"Да","Нет")</f>
        <v/>
      </c>
      <c r="AC83">
        <f>$R83&amp;" / "&amp;$S83&amp;" / "&amp;$T83</f>
        <v/>
      </c>
      <c r="AD83">
        <f>1</f>
        <v/>
      </c>
      <c r="AE83">
        <f>IF($A83&lt;=Settings!$B$4,"до 100",IF($A83&lt;=Settings!$B$5,"до 10 000",IF($A83&lt;=Settings!$B$6,"до 100 000","100 000+")))</f>
        <v/>
      </c>
    </row>
    <row r="84">
      <c r="A84">
        <f>ROW()-1</f>
        <v/>
      </c>
      <c r="B84">
        <f>IF($A84&lt;=Settings!$B$4,"small_control",IF($A84&lt;=Settings!$B$5,"medium_10k",IF($A84&lt;=Settings!$B$6,"large_100k","extreme_1m")))</f>
        <v/>
      </c>
      <c r="C84">
        <f>"ORD-"&amp;TEXT(QUOTIENT($A84-1,3)+1,"0000000")</f>
        <v/>
      </c>
      <c r="D84">
        <f>"LINE-"&amp;TEXT($A84,"0000000")</f>
        <v/>
      </c>
      <c r="E84" s="7">
        <f>Settings!$B$2+$A84-1</f>
        <v/>
      </c>
      <c r="F84" s="7">
        <f>Settings!$B$2+MOD($A84-1,Settings!$B$7)</f>
        <v/>
      </c>
      <c r="G84">
        <f>YEAR($F84)</f>
        <v/>
      </c>
      <c r="H84">
        <f>"Q"&amp;ROUNDUP(MONTH($F84)/3,0)</f>
        <v/>
      </c>
      <c r="I84">
        <f>MONTH($F84)</f>
        <v/>
      </c>
      <c r="J84">
        <f>CHOOSE(MONTH($F84),"Январь","Февраль","Март","Апрель","Май","Июнь","Июль","Август","Сентябрь","Октябрь","Ноябрь","Декабрь")</f>
        <v/>
      </c>
      <c r="K84">
        <f>DAY($F84)</f>
        <v/>
      </c>
      <c r="L84">
        <f>IF(MOD($A84,10)&lt;7,"ФО_01_Крупный","ФО_"&amp;TEXT(MOD($A84,8)+1,"00"))</f>
        <v/>
      </c>
      <c r="M84">
        <f>IF($AB84="Да","Регион_001_Крупный","Регион_"&amp;TEXT(MOD(QUOTIENT($A84-1,20),180)+1,"000"))</f>
        <v/>
      </c>
      <c r="N84">
        <f>IF($AB84="Да","Город_"&amp;TEXT(MOD($A84-1,250)+1,"0000"),"Город_"&amp;TEXT(MOD($A84-1,3000)+1,"0000"))</f>
        <v/>
      </c>
      <c r="O84">
        <f>IF($AB84="Да","Холдинг_Крупный","Холдинг_"&amp;TEXT(MOD(QUOTIENT($A84-1,10000),20)+1,"00"))</f>
        <v/>
      </c>
      <c r="P84">
        <f>IF($AB84="Да","Организация_Крупная","Организация_"&amp;TEXT(MOD(QUOTIENT($A84-1,500),600)+1,"000"))</f>
        <v/>
      </c>
      <c r="Q84">
        <f>"Отдел_"&amp;TEXT(MOD(QUOTIENT($A84-1,50),100)+1,"000")</f>
        <v/>
      </c>
      <c r="R84">
        <f>IF($AB84="Да","Группа_Крупная","Группа_"&amp;TEXT(MOD(QUOTIENT($A84-1,5000),30)+1,"00"))</f>
        <v/>
      </c>
      <c r="S84">
        <f>IF($AB84="Да","Категория_Крупная","Категория_"&amp;TEXT(MOD(QUOTIENT($A84-1,500),120)+1,"000"))</f>
        <v/>
      </c>
      <c r="T84">
        <f>IF($AB84="Да","Подкатегория_Крупная","Подкатегория_"&amp;TEXT(MOD(QUOTIENT($A84-1,50),300)+1,"000"))</f>
        <v/>
      </c>
      <c r="U84">
        <f>"SKU_"&amp;TEXT($A84,"0000000")</f>
        <v/>
      </c>
      <c r="V84">
        <f>CHOOSE(MOD($A84-1,4)+1,"Enterprise","SMB","Госсектор","Розница")</f>
        <v/>
      </c>
      <c r="W84">
        <f>"Клиент_"&amp;TEXT(MOD($A84-1,20000)+1,"00000")</f>
        <v/>
      </c>
      <c r="X84">
        <f>CHOOSE(MOD($A84-1,5)+1,"Портал","API","Импорт","Ручной ввод","Интеграция")</f>
        <v/>
      </c>
      <c r="Y84" s="8">
        <f>ROUND(1000+MOD($A84*37,90000)+IF($AB84="Да",5000,0),2)</f>
        <v/>
      </c>
      <c r="Z84">
        <f>1+MOD($A84,20)</f>
        <v/>
      </c>
      <c r="AA84" s="8">
        <f>ROUND($Y84*(0.08+MOD($A84,17)/100),2)</f>
        <v/>
      </c>
      <c r="AB84">
        <f>IF(MOD($A84,10)&lt;7,"Да","Нет")</f>
        <v/>
      </c>
      <c r="AC84">
        <f>$R84&amp;" / "&amp;$S84&amp;" / "&amp;$T84</f>
        <v/>
      </c>
      <c r="AD84">
        <f>1</f>
        <v/>
      </c>
      <c r="AE84">
        <f>IF($A84&lt;=Settings!$B$4,"до 100",IF($A84&lt;=Settings!$B$5,"до 10 000",IF($A84&lt;=Settings!$B$6,"до 100 000","100 000+")))</f>
        <v/>
      </c>
    </row>
    <row r="85">
      <c r="A85">
        <f>ROW()-1</f>
        <v/>
      </c>
      <c r="B85">
        <f>IF($A85&lt;=Settings!$B$4,"small_control",IF($A85&lt;=Settings!$B$5,"medium_10k",IF($A85&lt;=Settings!$B$6,"large_100k","extreme_1m")))</f>
        <v/>
      </c>
      <c r="C85">
        <f>"ORD-"&amp;TEXT(QUOTIENT($A85-1,3)+1,"0000000")</f>
        <v/>
      </c>
      <c r="D85">
        <f>"LINE-"&amp;TEXT($A85,"0000000")</f>
        <v/>
      </c>
      <c r="E85" s="7">
        <f>Settings!$B$2+$A85-1</f>
        <v/>
      </c>
      <c r="F85" s="7">
        <f>Settings!$B$2+MOD($A85-1,Settings!$B$7)</f>
        <v/>
      </c>
      <c r="G85">
        <f>YEAR($F85)</f>
        <v/>
      </c>
      <c r="H85">
        <f>"Q"&amp;ROUNDUP(MONTH($F85)/3,0)</f>
        <v/>
      </c>
      <c r="I85">
        <f>MONTH($F85)</f>
        <v/>
      </c>
      <c r="J85">
        <f>CHOOSE(MONTH($F85),"Январь","Февраль","Март","Апрель","Май","Июнь","Июль","Август","Сентябрь","Октябрь","Ноябрь","Декабрь")</f>
        <v/>
      </c>
      <c r="K85">
        <f>DAY($F85)</f>
        <v/>
      </c>
      <c r="L85">
        <f>IF(MOD($A85,10)&lt;7,"ФО_01_Крупный","ФО_"&amp;TEXT(MOD($A85,8)+1,"00"))</f>
        <v/>
      </c>
      <c r="M85">
        <f>IF($AB85="Да","Регион_001_Крупный","Регион_"&amp;TEXT(MOD(QUOTIENT($A85-1,20),180)+1,"000"))</f>
        <v/>
      </c>
      <c r="N85">
        <f>IF($AB85="Да","Город_"&amp;TEXT(MOD($A85-1,250)+1,"0000"),"Город_"&amp;TEXT(MOD($A85-1,3000)+1,"0000"))</f>
        <v/>
      </c>
      <c r="O85">
        <f>IF($AB85="Да","Холдинг_Крупный","Холдинг_"&amp;TEXT(MOD(QUOTIENT($A85-1,10000),20)+1,"00"))</f>
        <v/>
      </c>
      <c r="P85">
        <f>IF($AB85="Да","Организация_Крупная","Организация_"&amp;TEXT(MOD(QUOTIENT($A85-1,500),600)+1,"000"))</f>
        <v/>
      </c>
      <c r="Q85">
        <f>"Отдел_"&amp;TEXT(MOD(QUOTIENT($A85-1,50),100)+1,"000")</f>
        <v/>
      </c>
      <c r="R85">
        <f>IF($AB85="Да","Группа_Крупная","Группа_"&amp;TEXT(MOD(QUOTIENT($A85-1,5000),30)+1,"00"))</f>
        <v/>
      </c>
      <c r="S85">
        <f>IF($AB85="Да","Категория_Крупная","Категория_"&amp;TEXT(MOD(QUOTIENT($A85-1,500),120)+1,"000"))</f>
        <v/>
      </c>
      <c r="T85">
        <f>IF($AB85="Да","Подкатегория_Крупная","Подкатегория_"&amp;TEXT(MOD(QUOTIENT($A85-1,50),300)+1,"000"))</f>
        <v/>
      </c>
      <c r="U85">
        <f>"SKU_"&amp;TEXT($A85,"0000000")</f>
        <v/>
      </c>
      <c r="V85">
        <f>CHOOSE(MOD($A85-1,4)+1,"Enterprise","SMB","Госсектор","Розница")</f>
        <v/>
      </c>
      <c r="W85">
        <f>"Клиент_"&amp;TEXT(MOD($A85-1,20000)+1,"00000")</f>
        <v/>
      </c>
      <c r="X85">
        <f>CHOOSE(MOD($A85-1,5)+1,"Портал","API","Импорт","Ручной ввод","Интеграция")</f>
        <v/>
      </c>
      <c r="Y85" s="8">
        <f>ROUND(1000+MOD($A85*37,90000)+IF($AB85="Да",5000,0),2)</f>
        <v/>
      </c>
      <c r="Z85">
        <f>1+MOD($A85,20)</f>
        <v/>
      </c>
      <c r="AA85" s="8">
        <f>ROUND($Y85*(0.08+MOD($A85,17)/100),2)</f>
        <v/>
      </c>
      <c r="AB85">
        <f>IF(MOD($A85,10)&lt;7,"Да","Нет")</f>
        <v/>
      </c>
      <c r="AC85">
        <f>$R85&amp;" / "&amp;$S85&amp;" / "&amp;$T85</f>
        <v/>
      </c>
      <c r="AD85">
        <f>1</f>
        <v/>
      </c>
      <c r="AE85">
        <f>IF($A85&lt;=Settings!$B$4,"до 100",IF($A85&lt;=Settings!$B$5,"до 10 000",IF($A85&lt;=Settings!$B$6,"до 100 000","100 000+")))</f>
        <v/>
      </c>
    </row>
    <row r="86">
      <c r="A86">
        <f>ROW()-1</f>
        <v/>
      </c>
      <c r="B86">
        <f>IF($A86&lt;=Settings!$B$4,"small_control",IF($A86&lt;=Settings!$B$5,"medium_10k",IF($A86&lt;=Settings!$B$6,"large_100k","extreme_1m")))</f>
        <v/>
      </c>
      <c r="C86">
        <f>"ORD-"&amp;TEXT(QUOTIENT($A86-1,3)+1,"0000000")</f>
        <v/>
      </c>
      <c r="D86">
        <f>"LINE-"&amp;TEXT($A86,"0000000")</f>
        <v/>
      </c>
      <c r="E86" s="7">
        <f>Settings!$B$2+$A86-1</f>
        <v/>
      </c>
      <c r="F86" s="7">
        <f>Settings!$B$2+MOD($A86-1,Settings!$B$7)</f>
        <v/>
      </c>
      <c r="G86">
        <f>YEAR($F86)</f>
        <v/>
      </c>
      <c r="H86">
        <f>"Q"&amp;ROUNDUP(MONTH($F86)/3,0)</f>
        <v/>
      </c>
      <c r="I86">
        <f>MONTH($F86)</f>
        <v/>
      </c>
      <c r="J86">
        <f>CHOOSE(MONTH($F86),"Январь","Февраль","Март","Апрель","Май","Июнь","Июль","Август","Сентябрь","Октябрь","Ноябрь","Декабрь")</f>
        <v/>
      </c>
      <c r="K86">
        <f>DAY($F86)</f>
        <v/>
      </c>
      <c r="L86">
        <f>IF(MOD($A86,10)&lt;7,"ФО_01_Крупный","ФО_"&amp;TEXT(MOD($A86,8)+1,"00"))</f>
        <v/>
      </c>
      <c r="M86">
        <f>IF($AB86="Да","Регион_001_Крупный","Регион_"&amp;TEXT(MOD(QUOTIENT($A86-1,20),180)+1,"000"))</f>
        <v/>
      </c>
      <c r="N86">
        <f>IF($AB86="Да","Город_"&amp;TEXT(MOD($A86-1,250)+1,"0000"),"Город_"&amp;TEXT(MOD($A86-1,3000)+1,"0000"))</f>
        <v/>
      </c>
      <c r="O86">
        <f>IF($AB86="Да","Холдинг_Крупный","Холдинг_"&amp;TEXT(MOD(QUOTIENT($A86-1,10000),20)+1,"00"))</f>
        <v/>
      </c>
      <c r="P86">
        <f>IF($AB86="Да","Организация_Крупная","Организация_"&amp;TEXT(MOD(QUOTIENT($A86-1,500),600)+1,"000"))</f>
        <v/>
      </c>
      <c r="Q86">
        <f>"Отдел_"&amp;TEXT(MOD(QUOTIENT($A86-1,50),100)+1,"000")</f>
        <v/>
      </c>
      <c r="R86">
        <f>IF($AB86="Да","Группа_Крупная","Группа_"&amp;TEXT(MOD(QUOTIENT($A86-1,5000),30)+1,"00"))</f>
        <v/>
      </c>
      <c r="S86">
        <f>IF($AB86="Да","Категория_Крупная","Категория_"&amp;TEXT(MOD(QUOTIENT($A86-1,500),120)+1,"000"))</f>
        <v/>
      </c>
      <c r="T86">
        <f>IF($AB86="Да","Подкатегория_Крупная","Подкатегория_"&amp;TEXT(MOD(QUOTIENT($A86-1,50),300)+1,"000"))</f>
        <v/>
      </c>
      <c r="U86">
        <f>"SKU_"&amp;TEXT($A86,"0000000")</f>
        <v/>
      </c>
      <c r="V86">
        <f>CHOOSE(MOD($A86-1,4)+1,"Enterprise","SMB","Госсектор","Розница")</f>
        <v/>
      </c>
      <c r="W86">
        <f>"Клиент_"&amp;TEXT(MOD($A86-1,20000)+1,"00000")</f>
        <v/>
      </c>
      <c r="X86">
        <f>CHOOSE(MOD($A86-1,5)+1,"Портал","API","Импорт","Ручной ввод","Интеграция")</f>
        <v/>
      </c>
      <c r="Y86" s="8">
        <f>ROUND(1000+MOD($A86*37,90000)+IF($AB86="Да",5000,0),2)</f>
        <v/>
      </c>
      <c r="Z86">
        <f>1+MOD($A86,20)</f>
        <v/>
      </c>
      <c r="AA86" s="8">
        <f>ROUND($Y86*(0.08+MOD($A86,17)/100),2)</f>
        <v/>
      </c>
      <c r="AB86">
        <f>IF(MOD($A86,10)&lt;7,"Да","Нет")</f>
        <v/>
      </c>
      <c r="AC86">
        <f>$R86&amp;" / "&amp;$S86&amp;" / "&amp;$T86</f>
        <v/>
      </c>
      <c r="AD86">
        <f>1</f>
        <v/>
      </c>
      <c r="AE86">
        <f>IF($A86&lt;=Settings!$B$4,"до 100",IF($A86&lt;=Settings!$B$5,"до 10 000",IF($A86&lt;=Settings!$B$6,"до 100 000","100 000+")))</f>
        <v/>
      </c>
    </row>
    <row r="87">
      <c r="A87">
        <f>ROW()-1</f>
        <v/>
      </c>
      <c r="B87">
        <f>IF($A87&lt;=Settings!$B$4,"small_control",IF($A87&lt;=Settings!$B$5,"medium_10k",IF($A87&lt;=Settings!$B$6,"large_100k","extreme_1m")))</f>
        <v/>
      </c>
      <c r="C87">
        <f>"ORD-"&amp;TEXT(QUOTIENT($A87-1,3)+1,"0000000")</f>
        <v/>
      </c>
      <c r="D87">
        <f>"LINE-"&amp;TEXT($A87,"0000000")</f>
        <v/>
      </c>
      <c r="E87" s="7">
        <f>Settings!$B$2+$A87-1</f>
        <v/>
      </c>
      <c r="F87" s="7">
        <f>Settings!$B$2+MOD($A87-1,Settings!$B$7)</f>
        <v/>
      </c>
      <c r="G87">
        <f>YEAR($F87)</f>
        <v/>
      </c>
      <c r="H87">
        <f>"Q"&amp;ROUNDUP(MONTH($F87)/3,0)</f>
        <v/>
      </c>
      <c r="I87">
        <f>MONTH($F87)</f>
        <v/>
      </c>
      <c r="J87">
        <f>CHOOSE(MONTH($F87),"Январь","Февраль","Март","Апрель","Май","Июнь","Июль","Август","Сентябрь","Октябрь","Ноябрь","Декабрь")</f>
        <v/>
      </c>
      <c r="K87">
        <f>DAY($F87)</f>
        <v/>
      </c>
      <c r="L87">
        <f>IF(MOD($A87,10)&lt;7,"ФО_01_Крупный","ФО_"&amp;TEXT(MOD($A87,8)+1,"00"))</f>
        <v/>
      </c>
      <c r="M87">
        <f>IF($AB87="Да","Регион_001_Крупный","Регион_"&amp;TEXT(MOD(QUOTIENT($A87-1,20),180)+1,"000"))</f>
        <v/>
      </c>
      <c r="N87">
        <f>IF($AB87="Да","Город_"&amp;TEXT(MOD($A87-1,250)+1,"0000"),"Город_"&amp;TEXT(MOD($A87-1,3000)+1,"0000"))</f>
        <v/>
      </c>
      <c r="O87">
        <f>IF($AB87="Да","Холдинг_Крупный","Холдинг_"&amp;TEXT(MOD(QUOTIENT($A87-1,10000),20)+1,"00"))</f>
        <v/>
      </c>
      <c r="P87">
        <f>IF($AB87="Да","Организация_Крупная","Организация_"&amp;TEXT(MOD(QUOTIENT($A87-1,500),600)+1,"000"))</f>
        <v/>
      </c>
      <c r="Q87">
        <f>"Отдел_"&amp;TEXT(MOD(QUOTIENT($A87-1,50),100)+1,"000")</f>
        <v/>
      </c>
      <c r="R87">
        <f>IF($AB87="Да","Группа_Крупная","Группа_"&amp;TEXT(MOD(QUOTIENT($A87-1,5000),30)+1,"00"))</f>
        <v/>
      </c>
      <c r="S87">
        <f>IF($AB87="Да","Категория_Крупная","Категория_"&amp;TEXT(MOD(QUOTIENT($A87-1,500),120)+1,"000"))</f>
        <v/>
      </c>
      <c r="T87">
        <f>IF($AB87="Да","Подкатегория_Крупная","Подкатегория_"&amp;TEXT(MOD(QUOTIENT($A87-1,50),300)+1,"000"))</f>
        <v/>
      </c>
      <c r="U87">
        <f>"SKU_"&amp;TEXT($A87,"0000000")</f>
        <v/>
      </c>
      <c r="V87">
        <f>CHOOSE(MOD($A87-1,4)+1,"Enterprise","SMB","Госсектор","Розница")</f>
        <v/>
      </c>
      <c r="W87">
        <f>"Клиент_"&amp;TEXT(MOD($A87-1,20000)+1,"00000")</f>
        <v/>
      </c>
      <c r="X87">
        <f>CHOOSE(MOD($A87-1,5)+1,"Портал","API","Импорт","Ручной ввод","Интеграция")</f>
        <v/>
      </c>
      <c r="Y87" s="8">
        <f>ROUND(1000+MOD($A87*37,90000)+IF($AB87="Да",5000,0),2)</f>
        <v/>
      </c>
      <c r="Z87">
        <f>1+MOD($A87,20)</f>
        <v/>
      </c>
      <c r="AA87" s="8">
        <f>ROUND($Y87*(0.08+MOD($A87,17)/100),2)</f>
        <v/>
      </c>
      <c r="AB87">
        <f>IF(MOD($A87,10)&lt;7,"Да","Нет")</f>
        <v/>
      </c>
      <c r="AC87">
        <f>$R87&amp;" / "&amp;$S87&amp;" / "&amp;$T87</f>
        <v/>
      </c>
      <c r="AD87">
        <f>1</f>
        <v/>
      </c>
      <c r="AE87">
        <f>IF($A87&lt;=Settings!$B$4,"до 100",IF($A87&lt;=Settings!$B$5,"до 10 000",IF($A87&lt;=Settings!$B$6,"до 100 000","100 000+")))</f>
        <v/>
      </c>
    </row>
    <row r="88">
      <c r="A88">
        <f>ROW()-1</f>
        <v/>
      </c>
      <c r="B88">
        <f>IF($A88&lt;=Settings!$B$4,"small_control",IF($A88&lt;=Settings!$B$5,"medium_10k",IF($A88&lt;=Settings!$B$6,"large_100k","extreme_1m")))</f>
        <v/>
      </c>
      <c r="C88">
        <f>"ORD-"&amp;TEXT(QUOTIENT($A88-1,3)+1,"0000000")</f>
        <v/>
      </c>
      <c r="D88">
        <f>"LINE-"&amp;TEXT($A88,"0000000")</f>
        <v/>
      </c>
      <c r="E88" s="7">
        <f>Settings!$B$2+$A88-1</f>
        <v/>
      </c>
      <c r="F88" s="7">
        <f>Settings!$B$2+MOD($A88-1,Settings!$B$7)</f>
        <v/>
      </c>
      <c r="G88">
        <f>YEAR($F88)</f>
        <v/>
      </c>
      <c r="H88">
        <f>"Q"&amp;ROUNDUP(MONTH($F88)/3,0)</f>
        <v/>
      </c>
      <c r="I88">
        <f>MONTH($F88)</f>
        <v/>
      </c>
      <c r="J88">
        <f>CHOOSE(MONTH($F88),"Январь","Февраль","Март","Апрель","Май","Июнь","Июль","Август","Сентябрь","Октябрь","Ноябрь","Декабрь")</f>
        <v/>
      </c>
      <c r="K88">
        <f>DAY($F88)</f>
        <v/>
      </c>
      <c r="L88">
        <f>IF(MOD($A88,10)&lt;7,"ФО_01_Крупный","ФО_"&amp;TEXT(MOD($A88,8)+1,"00"))</f>
        <v/>
      </c>
      <c r="M88">
        <f>IF($AB88="Да","Регион_001_Крупный","Регион_"&amp;TEXT(MOD(QUOTIENT($A88-1,20),180)+1,"000"))</f>
        <v/>
      </c>
      <c r="N88">
        <f>IF($AB88="Да","Город_"&amp;TEXT(MOD($A88-1,250)+1,"0000"),"Город_"&amp;TEXT(MOD($A88-1,3000)+1,"0000"))</f>
        <v/>
      </c>
      <c r="O88">
        <f>IF($AB88="Да","Холдинг_Крупный","Холдинг_"&amp;TEXT(MOD(QUOTIENT($A88-1,10000),20)+1,"00"))</f>
        <v/>
      </c>
      <c r="P88">
        <f>IF($AB88="Да","Организация_Крупная","Организация_"&amp;TEXT(MOD(QUOTIENT($A88-1,500),600)+1,"000"))</f>
        <v/>
      </c>
      <c r="Q88">
        <f>"Отдел_"&amp;TEXT(MOD(QUOTIENT($A88-1,50),100)+1,"000")</f>
        <v/>
      </c>
      <c r="R88">
        <f>IF($AB88="Да","Группа_Крупная","Группа_"&amp;TEXT(MOD(QUOTIENT($A88-1,5000),30)+1,"00"))</f>
        <v/>
      </c>
      <c r="S88">
        <f>IF($AB88="Да","Категория_Крупная","Категория_"&amp;TEXT(MOD(QUOTIENT($A88-1,500),120)+1,"000"))</f>
        <v/>
      </c>
      <c r="T88">
        <f>IF($AB88="Да","Подкатегория_Крупная","Подкатегория_"&amp;TEXT(MOD(QUOTIENT($A88-1,50),300)+1,"000"))</f>
        <v/>
      </c>
      <c r="U88">
        <f>"SKU_"&amp;TEXT($A88,"0000000")</f>
        <v/>
      </c>
      <c r="V88">
        <f>CHOOSE(MOD($A88-1,4)+1,"Enterprise","SMB","Госсектор","Розница")</f>
        <v/>
      </c>
      <c r="W88">
        <f>"Клиент_"&amp;TEXT(MOD($A88-1,20000)+1,"00000")</f>
        <v/>
      </c>
      <c r="X88">
        <f>CHOOSE(MOD($A88-1,5)+1,"Портал","API","Импорт","Ручной ввод","Интеграция")</f>
        <v/>
      </c>
      <c r="Y88" s="8">
        <f>ROUND(1000+MOD($A88*37,90000)+IF($AB88="Да",5000,0),2)</f>
        <v/>
      </c>
      <c r="Z88">
        <f>1+MOD($A88,20)</f>
        <v/>
      </c>
      <c r="AA88" s="8">
        <f>ROUND($Y88*(0.08+MOD($A88,17)/100),2)</f>
        <v/>
      </c>
      <c r="AB88">
        <f>IF(MOD($A88,10)&lt;7,"Да","Нет")</f>
        <v/>
      </c>
      <c r="AC88">
        <f>$R88&amp;" / "&amp;$S88&amp;" / "&amp;$T88</f>
        <v/>
      </c>
      <c r="AD88">
        <f>1</f>
        <v/>
      </c>
      <c r="AE88">
        <f>IF($A88&lt;=Settings!$B$4,"до 100",IF($A88&lt;=Settings!$B$5,"до 10 000",IF($A88&lt;=Settings!$B$6,"до 100 000","100 000+")))</f>
        <v/>
      </c>
    </row>
    <row r="89">
      <c r="A89">
        <f>ROW()-1</f>
        <v/>
      </c>
      <c r="B89">
        <f>IF($A89&lt;=Settings!$B$4,"small_control",IF($A89&lt;=Settings!$B$5,"medium_10k",IF($A89&lt;=Settings!$B$6,"large_100k","extreme_1m")))</f>
        <v/>
      </c>
      <c r="C89">
        <f>"ORD-"&amp;TEXT(QUOTIENT($A89-1,3)+1,"0000000")</f>
        <v/>
      </c>
      <c r="D89">
        <f>"LINE-"&amp;TEXT($A89,"0000000")</f>
        <v/>
      </c>
      <c r="E89" s="7">
        <f>Settings!$B$2+$A89-1</f>
        <v/>
      </c>
      <c r="F89" s="7">
        <f>Settings!$B$2+MOD($A89-1,Settings!$B$7)</f>
        <v/>
      </c>
      <c r="G89">
        <f>YEAR($F89)</f>
        <v/>
      </c>
      <c r="H89">
        <f>"Q"&amp;ROUNDUP(MONTH($F89)/3,0)</f>
        <v/>
      </c>
      <c r="I89">
        <f>MONTH($F89)</f>
        <v/>
      </c>
      <c r="J89">
        <f>CHOOSE(MONTH($F89),"Январь","Февраль","Март","Апрель","Май","Июнь","Июль","Август","Сентябрь","Октябрь","Ноябрь","Декабрь")</f>
        <v/>
      </c>
      <c r="K89">
        <f>DAY($F89)</f>
        <v/>
      </c>
      <c r="L89">
        <f>IF(MOD($A89,10)&lt;7,"ФО_01_Крупный","ФО_"&amp;TEXT(MOD($A89,8)+1,"00"))</f>
        <v/>
      </c>
      <c r="M89">
        <f>IF($AB89="Да","Регион_001_Крупный","Регион_"&amp;TEXT(MOD(QUOTIENT($A89-1,20),180)+1,"000"))</f>
        <v/>
      </c>
      <c r="N89">
        <f>IF($AB89="Да","Город_"&amp;TEXT(MOD($A89-1,250)+1,"0000"),"Город_"&amp;TEXT(MOD($A89-1,3000)+1,"0000"))</f>
        <v/>
      </c>
      <c r="O89">
        <f>IF($AB89="Да","Холдинг_Крупный","Холдинг_"&amp;TEXT(MOD(QUOTIENT($A89-1,10000),20)+1,"00"))</f>
        <v/>
      </c>
      <c r="P89">
        <f>IF($AB89="Да","Организация_Крупная","Организация_"&amp;TEXT(MOD(QUOTIENT($A89-1,500),600)+1,"000"))</f>
        <v/>
      </c>
      <c r="Q89">
        <f>"Отдел_"&amp;TEXT(MOD(QUOTIENT($A89-1,50),100)+1,"000")</f>
        <v/>
      </c>
      <c r="R89">
        <f>IF($AB89="Да","Группа_Крупная","Группа_"&amp;TEXT(MOD(QUOTIENT($A89-1,5000),30)+1,"00"))</f>
        <v/>
      </c>
      <c r="S89">
        <f>IF($AB89="Да","Категория_Крупная","Категория_"&amp;TEXT(MOD(QUOTIENT($A89-1,500),120)+1,"000"))</f>
        <v/>
      </c>
      <c r="T89">
        <f>IF($AB89="Да","Подкатегория_Крупная","Подкатегория_"&amp;TEXT(MOD(QUOTIENT($A89-1,50),300)+1,"000"))</f>
        <v/>
      </c>
      <c r="U89">
        <f>"SKU_"&amp;TEXT($A89,"0000000")</f>
        <v/>
      </c>
      <c r="V89">
        <f>CHOOSE(MOD($A89-1,4)+1,"Enterprise","SMB","Госсектор","Розница")</f>
        <v/>
      </c>
      <c r="W89">
        <f>"Клиент_"&amp;TEXT(MOD($A89-1,20000)+1,"00000")</f>
        <v/>
      </c>
      <c r="X89">
        <f>CHOOSE(MOD($A89-1,5)+1,"Портал","API","Импорт","Ручной ввод","Интеграция")</f>
        <v/>
      </c>
      <c r="Y89" s="8">
        <f>ROUND(1000+MOD($A89*37,90000)+IF($AB89="Да",5000,0),2)</f>
        <v/>
      </c>
      <c r="Z89">
        <f>1+MOD($A89,20)</f>
        <v/>
      </c>
      <c r="AA89" s="8">
        <f>ROUND($Y89*(0.08+MOD($A89,17)/100),2)</f>
        <v/>
      </c>
      <c r="AB89">
        <f>IF(MOD($A89,10)&lt;7,"Да","Нет")</f>
        <v/>
      </c>
      <c r="AC89">
        <f>$R89&amp;" / "&amp;$S89&amp;" / "&amp;$T89</f>
        <v/>
      </c>
      <c r="AD89">
        <f>1</f>
        <v/>
      </c>
      <c r="AE89">
        <f>IF($A89&lt;=Settings!$B$4,"до 100",IF($A89&lt;=Settings!$B$5,"до 10 000",IF($A89&lt;=Settings!$B$6,"до 100 000","100 000+")))</f>
        <v/>
      </c>
    </row>
    <row r="90">
      <c r="A90">
        <f>ROW()-1</f>
        <v/>
      </c>
      <c r="B90">
        <f>IF($A90&lt;=Settings!$B$4,"small_control",IF($A90&lt;=Settings!$B$5,"medium_10k",IF($A90&lt;=Settings!$B$6,"large_100k","extreme_1m")))</f>
        <v/>
      </c>
      <c r="C90">
        <f>"ORD-"&amp;TEXT(QUOTIENT($A90-1,3)+1,"0000000")</f>
        <v/>
      </c>
      <c r="D90">
        <f>"LINE-"&amp;TEXT($A90,"0000000")</f>
        <v/>
      </c>
      <c r="E90" s="7">
        <f>Settings!$B$2+$A90-1</f>
        <v/>
      </c>
      <c r="F90" s="7">
        <f>Settings!$B$2+MOD($A90-1,Settings!$B$7)</f>
        <v/>
      </c>
      <c r="G90">
        <f>YEAR($F90)</f>
        <v/>
      </c>
      <c r="H90">
        <f>"Q"&amp;ROUNDUP(MONTH($F90)/3,0)</f>
        <v/>
      </c>
      <c r="I90">
        <f>MONTH($F90)</f>
        <v/>
      </c>
      <c r="J90">
        <f>CHOOSE(MONTH($F90),"Январь","Февраль","Март","Апрель","Май","Июнь","Июль","Август","Сентябрь","Октябрь","Ноябрь","Декабрь")</f>
        <v/>
      </c>
      <c r="K90">
        <f>DAY($F90)</f>
        <v/>
      </c>
      <c r="L90">
        <f>IF(MOD($A90,10)&lt;7,"ФО_01_Крупный","ФО_"&amp;TEXT(MOD($A90,8)+1,"00"))</f>
        <v/>
      </c>
      <c r="M90">
        <f>IF($AB90="Да","Регион_001_Крупный","Регион_"&amp;TEXT(MOD(QUOTIENT($A90-1,20),180)+1,"000"))</f>
        <v/>
      </c>
      <c r="N90">
        <f>IF($AB90="Да","Город_"&amp;TEXT(MOD($A90-1,250)+1,"0000"),"Город_"&amp;TEXT(MOD($A90-1,3000)+1,"0000"))</f>
        <v/>
      </c>
      <c r="O90">
        <f>IF($AB90="Да","Холдинг_Крупный","Холдинг_"&amp;TEXT(MOD(QUOTIENT($A90-1,10000),20)+1,"00"))</f>
        <v/>
      </c>
      <c r="P90">
        <f>IF($AB90="Да","Организация_Крупная","Организация_"&amp;TEXT(MOD(QUOTIENT($A90-1,500),600)+1,"000"))</f>
        <v/>
      </c>
      <c r="Q90">
        <f>"Отдел_"&amp;TEXT(MOD(QUOTIENT($A90-1,50),100)+1,"000")</f>
        <v/>
      </c>
      <c r="R90">
        <f>IF($AB90="Да","Группа_Крупная","Группа_"&amp;TEXT(MOD(QUOTIENT($A90-1,5000),30)+1,"00"))</f>
        <v/>
      </c>
      <c r="S90">
        <f>IF($AB90="Да","Категория_Крупная","Категория_"&amp;TEXT(MOD(QUOTIENT($A90-1,500),120)+1,"000"))</f>
        <v/>
      </c>
      <c r="T90">
        <f>IF($AB90="Да","Подкатегория_Крупная","Подкатегория_"&amp;TEXT(MOD(QUOTIENT($A90-1,50),300)+1,"000"))</f>
        <v/>
      </c>
      <c r="U90">
        <f>"SKU_"&amp;TEXT($A90,"0000000")</f>
        <v/>
      </c>
      <c r="V90">
        <f>CHOOSE(MOD($A90-1,4)+1,"Enterprise","SMB","Госсектор","Розница")</f>
        <v/>
      </c>
      <c r="W90">
        <f>"Клиент_"&amp;TEXT(MOD($A90-1,20000)+1,"00000")</f>
        <v/>
      </c>
      <c r="X90">
        <f>CHOOSE(MOD($A90-1,5)+1,"Портал","API","Импорт","Ручной ввод","Интеграция")</f>
        <v/>
      </c>
      <c r="Y90" s="8">
        <f>ROUND(1000+MOD($A90*37,90000)+IF($AB90="Да",5000,0),2)</f>
        <v/>
      </c>
      <c r="Z90">
        <f>1+MOD($A90,20)</f>
        <v/>
      </c>
      <c r="AA90" s="8">
        <f>ROUND($Y90*(0.08+MOD($A90,17)/100),2)</f>
        <v/>
      </c>
      <c r="AB90">
        <f>IF(MOD($A90,10)&lt;7,"Да","Нет")</f>
        <v/>
      </c>
      <c r="AC90">
        <f>$R90&amp;" / "&amp;$S90&amp;" / "&amp;$T90</f>
        <v/>
      </c>
      <c r="AD90">
        <f>1</f>
        <v/>
      </c>
      <c r="AE90">
        <f>IF($A90&lt;=Settings!$B$4,"до 100",IF($A90&lt;=Settings!$B$5,"до 10 000",IF($A90&lt;=Settings!$B$6,"до 100 000","100 000+")))</f>
        <v/>
      </c>
    </row>
    <row r="91">
      <c r="A91">
        <f>ROW()-1</f>
        <v/>
      </c>
      <c r="B91">
        <f>IF($A91&lt;=Settings!$B$4,"small_control",IF($A91&lt;=Settings!$B$5,"medium_10k",IF($A91&lt;=Settings!$B$6,"large_100k","extreme_1m")))</f>
        <v/>
      </c>
      <c r="C91">
        <f>"ORD-"&amp;TEXT(QUOTIENT($A91-1,3)+1,"0000000")</f>
        <v/>
      </c>
      <c r="D91">
        <f>"LINE-"&amp;TEXT($A91,"0000000")</f>
        <v/>
      </c>
      <c r="E91" s="7">
        <f>Settings!$B$2+$A91-1</f>
        <v/>
      </c>
      <c r="F91" s="7">
        <f>Settings!$B$2+MOD($A91-1,Settings!$B$7)</f>
        <v/>
      </c>
      <c r="G91">
        <f>YEAR($F91)</f>
        <v/>
      </c>
      <c r="H91">
        <f>"Q"&amp;ROUNDUP(MONTH($F91)/3,0)</f>
        <v/>
      </c>
      <c r="I91">
        <f>MONTH($F91)</f>
        <v/>
      </c>
      <c r="J91">
        <f>CHOOSE(MONTH($F91),"Январь","Февраль","Март","Апрель","Май","Июнь","Июль","Август","Сентябрь","Октябрь","Ноябрь","Декабрь")</f>
        <v/>
      </c>
      <c r="K91">
        <f>DAY($F91)</f>
        <v/>
      </c>
      <c r="L91">
        <f>IF(MOD($A91,10)&lt;7,"ФО_01_Крупный","ФО_"&amp;TEXT(MOD($A91,8)+1,"00"))</f>
        <v/>
      </c>
      <c r="M91">
        <f>IF($AB91="Да","Регион_001_Крупный","Регион_"&amp;TEXT(MOD(QUOTIENT($A91-1,20),180)+1,"000"))</f>
        <v/>
      </c>
      <c r="N91">
        <f>IF($AB91="Да","Город_"&amp;TEXT(MOD($A91-1,250)+1,"0000"),"Город_"&amp;TEXT(MOD($A91-1,3000)+1,"0000"))</f>
        <v/>
      </c>
      <c r="O91">
        <f>IF($AB91="Да","Холдинг_Крупный","Холдинг_"&amp;TEXT(MOD(QUOTIENT($A91-1,10000),20)+1,"00"))</f>
        <v/>
      </c>
      <c r="P91">
        <f>IF($AB91="Да","Организация_Крупная","Организация_"&amp;TEXT(MOD(QUOTIENT($A91-1,500),600)+1,"000"))</f>
        <v/>
      </c>
      <c r="Q91">
        <f>"Отдел_"&amp;TEXT(MOD(QUOTIENT($A91-1,50),100)+1,"000")</f>
        <v/>
      </c>
      <c r="R91">
        <f>IF($AB91="Да","Группа_Крупная","Группа_"&amp;TEXT(MOD(QUOTIENT($A91-1,5000),30)+1,"00"))</f>
        <v/>
      </c>
      <c r="S91">
        <f>IF($AB91="Да","Категория_Крупная","Категория_"&amp;TEXT(MOD(QUOTIENT($A91-1,500),120)+1,"000"))</f>
        <v/>
      </c>
      <c r="T91">
        <f>IF($AB91="Да","Подкатегория_Крупная","Подкатегория_"&amp;TEXT(MOD(QUOTIENT($A91-1,50),300)+1,"000"))</f>
        <v/>
      </c>
      <c r="U91">
        <f>"SKU_"&amp;TEXT($A91,"0000000")</f>
        <v/>
      </c>
      <c r="V91">
        <f>CHOOSE(MOD($A91-1,4)+1,"Enterprise","SMB","Госсектор","Розница")</f>
        <v/>
      </c>
      <c r="W91">
        <f>"Клиент_"&amp;TEXT(MOD($A91-1,20000)+1,"00000")</f>
        <v/>
      </c>
      <c r="X91">
        <f>CHOOSE(MOD($A91-1,5)+1,"Портал","API","Импорт","Ручной ввод","Интеграция")</f>
        <v/>
      </c>
      <c r="Y91" s="8">
        <f>ROUND(1000+MOD($A91*37,90000)+IF($AB91="Да",5000,0),2)</f>
        <v/>
      </c>
      <c r="Z91">
        <f>1+MOD($A91,20)</f>
        <v/>
      </c>
      <c r="AA91" s="8">
        <f>ROUND($Y91*(0.08+MOD($A91,17)/100),2)</f>
        <v/>
      </c>
      <c r="AB91">
        <f>IF(MOD($A91,10)&lt;7,"Да","Нет")</f>
        <v/>
      </c>
      <c r="AC91">
        <f>$R91&amp;" / "&amp;$S91&amp;" / "&amp;$T91</f>
        <v/>
      </c>
      <c r="AD91">
        <f>1</f>
        <v/>
      </c>
      <c r="AE91">
        <f>IF($A91&lt;=Settings!$B$4,"до 100",IF($A91&lt;=Settings!$B$5,"до 10 000",IF($A91&lt;=Settings!$B$6,"до 100 000","100 000+")))</f>
        <v/>
      </c>
    </row>
    <row r="92">
      <c r="A92">
        <f>ROW()-1</f>
        <v/>
      </c>
      <c r="B92">
        <f>IF($A92&lt;=Settings!$B$4,"small_control",IF($A92&lt;=Settings!$B$5,"medium_10k",IF($A92&lt;=Settings!$B$6,"large_100k","extreme_1m")))</f>
        <v/>
      </c>
      <c r="C92">
        <f>"ORD-"&amp;TEXT(QUOTIENT($A92-1,3)+1,"0000000")</f>
        <v/>
      </c>
      <c r="D92">
        <f>"LINE-"&amp;TEXT($A92,"0000000")</f>
        <v/>
      </c>
      <c r="E92" s="7">
        <f>Settings!$B$2+$A92-1</f>
        <v/>
      </c>
      <c r="F92" s="7">
        <f>Settings!$B$2+MOD($A92-1,Settings!$B$7)</f>
        <v/>
      </c>
      <c r="G92">
        <f>YEAR($F92)</f>
        <v/>
      </c>
      <c r="H92">
        <f>"Q"&amp;ROUNDUP(MONTH($F92)/3,0)</f>
        <v/>
      </c>
      <c r="I92">
        <f>MONTH($F92)</f>
        <v/>
      </c>
      <c r="J92">
        <f>CHOOSE(MONTH($F92),"Январь","Февраль","Март","Апрель","Май","Июнь","Июль","Август","Сентябрь","Октябрь","Ноябрь","Декабрь")</f>
        <v/>
      </c>
      <c r="K92">
        <f>DAY($F92)</f>
        <v/>
      </c>
      <c r="L92">
        <f>IF(MOD($A92,10)&lt;7,"ФО_01_Крупный","ФО_"&amp;TEXT(MOD($A92,8)+1,"00"))</f>
        <v/>
      </c>
      <c r="M92">
        <f>IF($AB92="Да","Регион_001_Крупный","Регион_"&amp;TEXT(MOD(QUOTIENT($A92-1,20),180)+1,"000"))</f>
        <v/>
      </c>
      <c r="N92">
        <f>IF($AB92="Да","Город_"&amp;TEXT(MOD($A92-1,250)+1,"0000"),"Город_"&amp;TEXT(MOD($A92-1,3000)+1,"0000"))</f>
        <v/>
      </c>
      <c r="O92">
        <f>IF($AB92="Да","Холдинг_Крупный","Холдинг_"&amp;TEXT(MOD(QUOTIENT($A92-1,10000),20)+1,"00"))</f>
        <v/>
      </c>
      <c r="P92">
        <f>IF($AB92="Да","Организация_Крупная","Организация_"&amp;TEXT(MOD(QUOTIENT($A92-1,500),600)+1,"000"))</f>
        <v/>
      </c>
      <c r="Q92">
        <f>"Отдел_"&amp;TEXT(MOD(QUOTIENT($A92-1,50),100)+1,"000")</f>
        <v/>
      </c>
      <c r="R92">
        <f>IF($AB92="Да","Группа_Крупная","Группа_"&amp;TEXT(MOD(QUOTIENT($A92-1,5000),30)+1,"00"))</f>
        <v/>
      </c>
      <c r="S92">
        <f>IF($AB92="Да","Категория_Крупная","Категория_"&amp;TEXT(MOD(QUOTIENT($A92-1,500),120)+1,"000"))</f>
        <v/>
      </c>
      <c r="T92">
        <f>IF($AB92="Да","Подкатегория_Крупная","Подкатегория_"&amp;TEXT(MOD(QUOTIENT($A92-1,50),300)+1,"000"))</f>
        <v/>
      </c>
      <c r="U92">
        <f>"SKU_"&amp;TEXT($A92,"0000000")</f>
        <v/>
      </c>
      <c r="V92">
        <f>CHOOSE(MOD($A92-1,4)+1,"Enterprise","SMB","Госсектор","Розница")</f>
        <v/>
      </c>
      <c r="W92">
        <f>"Клиент_"&amp;TEXT(MOD($A92-1,20000)+1,"00000")</f>
        <v/>
      </c>
      <c r="X92">
        <f>CHOOSE(MOD($A92-1,5)+1,"Портал","API","Импорт","Ручной ввод","Интеграция")</f>
        <v/>
      </c>
      <c r="Y92" s="8">
        <f>ROUND(1000+MOD($A92*37,90000)+IF($AB92="Да",5000,0),2)</f>
        <v/>
      </c>
      <c r="Z92">
        <f>1+MOD($A92,20)</f>
        <v/>
      </c>
      <c r="AA92" s="8">
        <f>ROUND($Y92*(0.08+MOD($A92,17)/100),2)</f>
        <v/>
      </c>
      <c r="AB92">
        <f>IF(MOD($A92,10)&lt;7,"Да","Нет")</f>
        <v/>
      </c>
      <c r="AC92">
        <f>$R92&amp;" / "&amp;$S92&amp;" / "&amp;$T92</f>
        <v/>
      </c>
      <c r="AD92">
        <f>1</f>
        <v/>
      </c>
      <c r="AE92">
        <f>IF($A92&lt;=Settings!$B$4,"до 100",IF($A92&lt;=Settings!$B$5,"до 10 000",IF($A92&lt;=Settings!$B$6,"до 100 000","100 000+")))</f>
        <v/>
      </c>
    </row>
    <row r="93">
      <c r="A93">
        <f>ROW()-1</f>
        <v/>
      </c>
      <c r="B93">
        <f>IF($A93&lt;=Settings!$B$4,"small_control",IF($A93&lt;=Settings!$B$5,"medium_10k",IF($A93&lt;=Settings!$B$6,"large_100k","extreme_1m")))</f>
        <v/>
      </c>
      <c r="C93">
        <f>"ORD-"&amp;TEXT(QUOTIENT($A93-1,3)+1,"0000000")</f>
        <v/>
      </c>
      <c r="D93">
        <f>"LINE-"&amp;TEXT($A93,"0000000")</f>
        <v/>
      </c>
      <c r="E93" s="7">
        <f>Settings!$B$2+$A93-1</f>
        <v/>
      </c>
      <c r="F93" s="7">
        <f>Settings!$B$2+MOD($A93-1,Settings!$B$7)</f>
        <v/>
      </c>
      <c r="G93">
        <f>YEAR($F93)</f>
        <v/>
      </c>
      <c r="H93">
        <f>"Q"&amp;ROUNDUP(MONTH($F93)/3,0)</f>
        <v/>
      </c>
      <c r="I93">
        <f>MONTH($F93)</f>
        <v/>
      </c>
      <c r="J93">
        <f>CHOOSE(MONTH($F93),"Январь","Февраль","Март","Апрель","Май","Июнь","Июль","Август","Сентябрь","Октябрь","Ноябрь","Декабрь")</f>
        <v/>
      </c>
      <c r="K93">
        <f>DAY($F93)</f>
        <v/>
      </c>
      <c r="L93">
        <f>IF(MOD($A93,10)&lt;7,"ФО_01_Крупный","ФО_"&amp;TEXT(MOD($A93,8)+1,"00"))</f>
        <v/>
      </c>
      <c r="M93">
        <f>IF($AB93="Да","Регион_001_Крупный","Регион_"&amp;TEXT(MOD(QUOTIENT($A93-1,20),180)+1,"000"))</f>
        <v/>
      </c>
      <c r="N93">
        <f>IF($AB93="Да","Город_"&amp;TEXT(MOD($A93-1,250)+1,"0000"),"Город_"&amp;TEXT(MOD($A93-1,3000)+1,"0000"))</f>
        <v/>
      </c>
      <c r="O93">
        <f>IF($AB93="Да","Холдинг_Крупный","Холдинг_"&amp;TEXT(MOD(QUOTIENT($A93-1,10000),20)+1,"00"))</f>
        <v/>
      </c>
      <c r="P93">
        <f>IF($AB93="Да","Организация_Крупная","Организация_"&amp;TEXT(MOD(QUOTIENT($A93-1,500),600)+1,"000"))</f>
        <v/>
      </c>
      <c r="Q93">
        <f>"Отдел_"&amp;TEXT(MOD(QUOTIENT($A93-1,50),100)+1,"000")</f>
        <v/>
      </c>
      <c r="R93">
        <f>IF($AB93="Да","Группа_Крупная","Группа_"&amp;TEXT(MOD(QUOTIENT($A93-1,5000),30)+1,"00"))</f>
        <v/>
      </c>
      <c r="S93">
        <f>IF($AB93="Да","Категория_Крупная","Категория_"&amp;TEXT(MOD(QUOTIENT($A93-1,500),120)+1,"000"))</f>
        <v/>
      </c>
      <c r="T93">
        <f>IF($AB93="Да","Подкатегория_Крупная","Подкатегория_"&amp;TEXT(MOD(QUOTIENT($A93-1,50),300)+1,"000"))</f>
        <v/>
      </c>
      <c r="U93">
        <f>"SKU_"&amp;TEXT($A93,"0000000")</f>
        <v/>
      </c>
      <c r="V93">
        <f>CHOOSE(MOD($A93-1,4)+1,"Enterprise","SMB","Госсектор","Розница")</f>
        <v/>
      </c>
      <c r="W93">
        <f>"Клиент_"&amp;TEXT(MOD($A93-1,20000)+1,"00000")</f>
        <v/>
      </c>
      <c r="X93">
        <f>CHOOSE(MOD($A93-1,5)+1,"Портал","API","Импорт","Ручной ввод","Интеграция")</f>
        <v/>
      </c>
      <c r="Y93" s="8">
        <f>ROUND(1000+MOD($A93*37,90000)+IF($AB93="Да",5000,0),2)</f>
        <v/>
      </c>
      <c r="Z93">
        <f>1+MOD($A93,20)</f>
        <v/>
      </c>
      <c r="AA93" s="8">
        <f>ROUND($Y93*(0.08+MOD($A93,17)/100),2)</f>
        <v/>
      </c>
      <c r="AB93">
        <f>IF(MOD($A93,10)&lt;7,"Да","Нет")</f>
        <v/>
      </c>
      <c r="AC93">
        <f>$R93&amp;" / "&amp;$S93&amp;" / "&amp;$T93</f>
        <v/>
      </c>
      <c r="AD93">
        <f>1</f>
        <v/>
      </c>
      <c r="AE93">
        <f>IF($A93&lt;=Settings!$B$4,"до 100",IF($A93&lt;=Settings!$B$5,"до 10 000",IF($A93&lt;=Settings!$B$6,"до 100 000","100 000+")))</f>
        <v/>
      </c>
    </row>
    <row r="94">
      <c r="A94">
        <f>ROW()-1</f>
        <v/>
      </c>
      <c r="B94">
        <f>IF($A94&lt;=Settings!$B$4,"small_control",IF($A94&lt;=Settings!$B$5,"medium_10k",IF($A94&lt;=Settings!$B$6,"large_100k","extreme_1m")))</f>
        <v/>
      </c>
      <c r="C94">
        <f>"ORD-"&amp;TEXT(QUOTIENT($A94-1,3)+1,"0000000")</f>
        <v/>
      </c>
      <c r="D94">
        <f>"LINE-"&amp;TEXT($A94,"0000000")</f>
        <v/>
      </c>
      <c r="E94" s="7">
        <f>Settings!$B$2+$A94-1</f>
        <v/>
      </c>
      <c r="F94" s="7">
        <f>Settings!$B$2+MOD($A94-1,Settings!$B$7)</f>
        <v/>
      </c>
      <c r="G94">
        <f>YEAR($F94)</f>
        <v/>
      </c>
      <c r="H94">
        <f>"Q"&amp;ROUNDUP(MONTH($F94)/3,0)</f>
        <v/>
      </c>
      <c r="I94">
        <f>MONTH($F94)</f>
        <v/>
      </c>
      <c r="J94">
        <f>CHOOSE(MONTH($F94),"Январь","Февраль","Март","Апрель","Май","Июнь","Июль","Август","Сентябрь","Октябрь","Ноябрь","Декабрь")</f>
        <v/>
      </c>
      <c r="K94">
        <f>DAY($F94)</f>
        <v/>
      </c>
      <c r="L94">
        <f>IF(MOD($A94,10)&lt;7,"ФО_01_Крупный","ФО_"&amp;TEXT(MOD($A94,8)+1,"00"))</f>
        <v/>
      </c>
      <c r="M94">
        <f>IF($AB94="Да","Регион_001_Крупный","Регион_"&amp;TEXT(MOD(QUOTIENT($A94-1,20),180)+1,"000"))</f>
        <v/>
      </c>
      <c r="N94">
        <f>IF($AB94="Да","Город_"&amp;TEXT(MOD($A94-1,250)+1,"0000"),"Город_"&amp;TEXT(MOD($A94-1,3000)+1,"0000"))</f>
        <v/>
      </c>
      <c r="O94">
        <f>IF($AB94="Да","Холдинг_Крупный","Холдинг_"&amp;TEXT(MOD(QUOTIENT($A94-1,10000),20)+1,"00"))</f>
        <v/>
      </c>
      <c r="P94">
        <f>IF($AB94="Да","Организация_Крупная","Организация_"&amp;TEXT(MOD(QUOTIENT($A94-1,500),600)+1,"000"))</f>
        <v/>
      </c>
      <c r="Q94">
        <f>"Отдел_"&amp;TEXT(MOD(QUOTIENT($A94-1,50),100)+1,"000")</f>
        <v/>
      </c>
      <c r="R94">
        <f>IF($AB94="Да","Группа_Крупная","Группа_"&amp;TEXT(MOD(QUOTIENT($A94-1,5000),30)+1,"00"))</f>
        <v/>
      </c>
      <c r="S94">
        <f>IF($AB94="Да","Категория_Крупная","Категория_"&amp;TEXT(MOD(QUOTIENT($A94-1,500),120)+1,"000"))</f>
        <v/>
      </c>
      <c r="T94">
        <f>IF($AB94="Да","Подкатегория_Крупная","Подкатегория_"&amp;TEXT(MOD(QUOTIENT($A94-1,50),300)+1,"000"))</f>
        <v/>
      </c>
      <c r="U94">
        <f>"SKU_"&amp;TEXT($A94,"0000000")</f>
        <v/>
      </c>
      <c r="V94">
        <f>CHOOSE(MOD($A94-1,4)+1,"Enterprise","SMB","Госсектор","Розница")</f>
        <v/>
      </c>
      <c r="W94">
        <f>"Клиент_"&amp;TEXT(MOD($A94-1,20000)+1,"00000")</f>
        <v/>
      </c>
      <c r="X94">
        <f>CHOOSE(MOD($A94-1,5)+1,"Портал","API","Импорт","Ручной ввод","Интеграция")</f>
        <v/>
      </c>
      <c r="Y94" s="8">
        <f>ROUND(1000+MOD($A94*37,90000)+IF($AB94="Да",5000,0),2)</f>
        <v/>
      </c>
      <c r="Z94">
        <f>1+MOD($A94,20)</f>
        <v/>
      </c>
      <c r="AA94" s="8">
        <f>ROUND($Y94*(0.08+MOD($A94,17)/100),2)</f>
        <v/>
      </c>
      <c r="AB94">
        <f>IF(MOD($A94,10)&lt;7,"Да","Нет")</f>
        <v/>
      </c>
      <c r="AC94">
        <f>$R94&amp;" / "&amp;$S94&amp;" / "&amp;$T94</f>
        <v/>
      </c>
      <c r="AD94">
        <f>1</f>
        <v/>
      </c>
      <c r="AE94">
        <f>IF($A94&lt;=Settings!$B$4,"до 100",IF($A94&lt;=Settings!$B$5,"до 10 000",IF($A94&lt;=Settings!$B$6,"до 100 000","100 000+")))</f>
        <v/>
      </c>
    </row>
    <row r="95">
      <c r="A95">
        <f>ROW()-1</f>
        <v/>
      </c>
      <c r="B95">
        <f>IF($A95&lt;=Settings!$B$4,"small_control",IF($A95&lt;=Settings!$B$5,"medium_10k",IF($A95&lt;=Settings!$B$6,"large_100k","extreme_1m")))</f>
        <v/>
      </c>
      <c r="C95">
        <f>"ORD-"&amp;TEXT(QUOTIENT($A95-1,3)+1,"0000000")</f>
        <v/>
      </c>
      <c r="D95">
        <f>"LINE-"&amp;TEXT($A95,"0000000")</f>
        <v/>
      </c>
      <c r="E95" s="7">
        <f>Settings!$B$2+$A95-1</f>
        <v/>
      </c>
      <c r="F95" s="7">
        <f>Settings!$B$2+MOD($A95-1,Settings!$B$7)</f>
        <v/>
      </c>
      <c r="G95">
        <f>YEAR($F95)</f>
        <v/>
      </c>
      <c r="H95">
        <f>"Q"&amp;ROUNDUP(MONTH($F95)/3,0)</f>
        <v/>
      </c>
      <c r="I95">
        <f>MONTH($F95)</f>
        <v/>
      </c>
      <c r="J95">
        <f>CHOOSE(MONTH($F95),"Январь","Февраль","Март","Апрель","Май","Июнь","Июль","Август","Сентябрь","Октябрь","Ноябрь","Декабрь")</f>
        <v/>
      </c>
      <c r="K95">
        <f>DAY($F95)</f>
        <v/>
      </c>
      <c r="L95">
        <f>IF(MOD($A95,10)&lt;7,"ФО_01_Крупный","ФО_"&amp;TEXT(MOD($A95,8)+1,"00"))</f>
        <v/>
      </c>
      <c r="M95">
        <f>IF($AB95="Да","Регион_001_Крупный","Регион_"&amp;TEXT(MOD(QUOTIENT($A95-1,20),180)+1,"000"))</f>
        <v/>
      </c>
      <c r="N95">
        <f>IF($AB95="Да","Город_"&amp;TEXT(MOD($A95-1,250)+1,"0000"),"Город_"&amp;TEXT(MOD($A95-1,3000)+1,"0000"))</f>
        <v/>
      </c>
      <c r="O95">
        <f>IF($AB95="Да","Холдинг_Крупный","Холдинг_"&amp;TEXT(MOD(QUOTIENT($A95-1,10000),20)+1,"00"))</f>
        <v/>
      </c>
      <c r="P95">
        <f>IF($AB95="Да","Организация_Крупная","Организация_"&amp;TEXT(MOD(QUOTIENT($A95-1,500),600)+1,"000"))</f>
        <v/>
      </c>
      <c r="Q95">
        <f>"Отдел_"&amp;TEXT(MOD(QUOTIENT($A95-1,50),100)+1,"000")</f>
        <v/>
      </c>
      <c r="R95">
        <f>IF($AB95="Да","Группа_Крупная","Группа_"&amp;TEXT(MOD(QUOTIENT($A95-1,5000),30)+1,"00"))</f>
        <v/>
      </c>
      <c r="S95">
        <f>IF($AB95="Да","Категория_Крупная","Категория_"&amp;TEXT(MOD(QUOTIENT($A95-1,500),120)+1,"000"))</f>
        <v/>
      </c>
      <c r="T95">
        <f>IF($AB95="Да","Подкатегория_Крупная","Подкатегория_"&amp;TEXT(MOD(QUOTIENT($A95-1,50),300)+1,"000"))</f>
        <v/>
      </c>
      <c r="U95">
        <f>"SKU_"&amp;TEXT($A95,"0000000")</f>
        <v/>
      </c>
      <c r="V95">
        <f>CHOOSE(MOD($A95-1,4)+1,"Enterprise","SMB","Госсектор","Розница")</f>
        <v/>
      </c>
      <c r="W95">
        <f>"Клиент_"&amp;TEXT(MOD($A95-1,20000)+1,"00000")</f>
        <v/>
      </c>
      <c r="X95">
        <f>CHOOSE(MOD($A95-1,5)+1,"Портал","API","Импорт","Ручной ввод","Интеграция")</f>
        <v/>
      </c>
      <c r="Y95" s="8">
        <f>ROUND(1000+MOD($A95*37,90000)+IF($AB95="Да",5000,0),2)</f>
        <v/>
      </c>
      <c r="Z95">
        <f>1+MOD($A95,20)</f>
        <v/>
      </c>
      <c r="AA95" s="8">
        <f>ROUND($Y95*(0.08+MOD($A95,17)/100),2)</f>
        <v/>
      </c>
      <c r="AB95">
        <f>IF(MOD($A95,10)&lt;7,"Да","Нет")</f>
        <v/>
      </c>
      <c r="AC95">
        <f>$R95&amp;" / "&amp;$S95&amp;" / "&amp;$T95</f>
        <v/>
      </c>
      <c r="AD95">
        <f>1</f>
        <v/>
      </c>
      <c r="AE95">
        <f>IF($A95&lt;=Settings!$B$4,"до 100",IF($A95&lt;=Settings!$B$5,"до 10 000",IF($A95&lt;=Settings!$B$6,"до 100 000","100 000+")))</f>
        <v/>
      </c>
    </row>
    <row r="96">
      <c r="A96">
        <f>ROW()-1</f>
        <v/>
      </c>
      <c r="B96">
        <f>IF($A96&lt;=Settings!$B$4,"small_control",IF($A96&lt;=Settings!$B$5,"medium_10k",IF($A96&lt;=Settings!$B$6,"large_100k","extreme_1m")))</f>
        <v/>
      </c>
      <c r="C96">
        <f>"ORD-"&amp;TEXT(QUOTIENT($A96-1,3)+1,"0000000")</f>
        <v/>
      </c>
      <c r="D96">
        <f>"LINE-"&amp;TEXT($A96,"0000000")</f>
        <v/>
      </c>
      <c r="E96" s="7">
        <f>Settings!$B$2+$A96-1</f>
        <v/>
      </c>
      <c r="F96" s="7">
        <f>Settings!$B$2+MOD($A96-1,Settings!$B$7)</f>
        <v/>
      </c>
      <c r="G96">
        <f>YEAR($F96)</f>
        <v/>
      </c>
      <c r="H96">
        <f>"Q"&amp;ROUNDUP(MONTH($F96)/3,0)</f>
        <v/>
      </c>
      <c r="I96">
        <f>MONTH($F96)</f>
        <v/>
      </c>
      <c r="J96">
        <f>CHOOSE(MONTH($F96),"Январь","Февраль","Март","Апрель","Май","Июнь","Июль","Август","Сентябрь","Октябрь","Ноябрь","Декабрь")</f>
        <v/>
      </c>
      <c r="K96">
        <f>DAY($F96)</f>
        <v/>
      </c>
      <c r="L96">
        <f>IF(MOD($A96,10)&lt;7,"ФО_01_Крупный","ФО_"&amp;TEXT(MOD($A96,8)+1,"00"))</f>
        <v/>
      </c>
      <c r="M96">
        <f>IF($AB96="Да","Регион_001_Крупный","Регион_"&amp;TEXT(MOD(QUOTIENT($A96-1,20),180)+1,"000"))</f>
        <v/>
      </c>
      <c r="N96">
        <f>IF($AB96="Да","Город_"&amp;TEXT(MOD($A96-1,250)+1,"0000"),"Город_"&amp;TEXT(MOD($A96-1,3000)+1,"0000"))</f>
        <v/>
      </c>
      <c r="O96">
        <f>IF($AB96="Да","Холдинг_Крупный","Холдинг_"&amp;TEXT(MOD(QUOTIENT($A96-1,10000),20)+1,"00"))</f>
        <v/>
      </c>
      <c r="P96">
        <f>IF($AB96="Да","Организация_Крупная","Организация_"&amp;TEXT(MOD(QUOTIENT($A96-1,500),600)+1,"000"))</f>
        <v/>
      </c>
      <c r="Q96">
        <f>"Отдел_"&amp;TEXT(MOD(QUOTIENT($A96-1,50),100)+1,"000")</f>
        <v/>
      </c>
      <c r="R96">
        <f>IF($AB96="Да","Группа_Крупная","Группа_"&amp;TEXT(MOD(QUOTIENT($A96-1,5000),30)+1,"00"))</f>
        <v/>
      </c>
      <c r="S96">
        <f>IF($AB96="Да","Категория_Крупная","Категория_"&amp;TEXT(MOD(QUOTIENT($A96-1,500),120)+1,"000"))</f>
        <v/>
      </c>
      <c r="T96">
        <f>IF($AB96="Да","Подкатегория_Крупная","Подкатегория_"&amp;TEXT(MOD(QUOTIENT($A96-1,50),300)+1,"000"))</f>
        <v/>
      </c>
      <c r="U96">
        <f>"SKU_"&amp;TEXT($A96,"0000000")</f>
        <v/>
      </c>
      <c r="V96">
        <f>CHOOSE(MOD($A96-1,4)+1,"Enterprise","SMB","Госсектор","Розница")</f>
        <v/>
      </c>
      <c r="W96">
        <f>"Клиент_"&amp;TEXT(MOD($A96-1,20000)+1,"00000")</f>
        <v/>
      </c>
      <c r="X96">
        <f>CHOOSE(MOD($A96-1,5)+1,"Портал","API","Импорт","Ручной ввод","Интеграция")</f>
        <v/>
      </c>
      <c r="Y96" s="8">
        <f>ROUND(1000+MOD($A96*37,90000)+IF($AB96="Да",5000,0),2)</f>
        <v/>
      </c>
      <c r="Z96">
        <f>1+MOD($A96,20)</f>
        <v/>
      </c>
      <c r="AA96" s="8">
        <f>ROUND($Y96*(0.08+MOD($A96,17)/100),2)</f>
        <v/>
      </c>
      <c r="AB96">
        <f>IF(MOD($A96,10)&lt;7,"Да","Нет")</f>
        <v/>
      </c>
      <c r="AC96">
        <f>$R96&amp;" / "&amp;$S96&amp;" / "&amp;$T96</f>
        <v/>
      </c>
      <c r="AD96">
        <f>1</f>
        <v/>
      </c>
      <c r="AE96">
        <f>IF($A96&lt;=Settings!$B$4,"до 100",IF($A96&lt;=Settings!$B$5,"до 10 000",IF($A96&lt;=Settings!$B$6,"до 100 000","100 000+")))</f>
        <v/>
      </c>
    </row>
    <row r="97">
      <c r="A97">
        <f>ROW()-1</f>
        <v/>
      </c>
      <c r="B97">
        <f>IF($A97&lt;=Settings!$B$4,"small_control",IF($A97&lt;=Settings!$B$5,"medium_10k",IF($A97&lt;=Settings!$B$6,"large_100k","extreme_1m")))</f>
        <v/>
      </c>
      <c r="C97">
        <f>"ORD-"&amp;TEXT(QUOTIENT($A97-1,3)+1,"0000000")</f>
        <v/>
      </c>
      <c r="D97">
        <f>"LINE-"&amp;TEXT($A97,"0000000")</f>
        <v/>
      </c>
      <c r="E97" s="7">
        <f>Settings!$B$2+$A97-1</f>
        <v/>
      </c>
      <c r="F97" s="7">
        <f>Settings!$B$2+MOD($A97-1,Settings!$B$7)</f>
        <v/>
      </c>
      <c r="G97">
        <f>YEAR($F97)</f>
        <v/>
      </c>
      <c r="H97">
        <f>"Q"&amp;ROUNDUP(MONTH($F97)/3,0)</f>
        <v/>
      </c>
      <c r="I97">
        <f>MONTH($F97)</f>
        <v/>
      </c>
      <c r="J97">
        <f>CHOOSE(MONTH($F97),"Январь","Февраль","Март","Апрель","Май","Июнь","Июль","Август","Сентябрь","Октябрь","Ноябрь","Декабрь")</f>
        <v/>
      </c>
      <c r="K97">
        <f>DAY($F97)</f>
        <v/>
      </c>
      <c r="L97">
        <f>IF(MOD($A97,10)&lt;7,"ФО_01_Крупный","ФО_"&amp;TEXT(MOD($A97,8)+1,"00"))</f>
        <v/>
      </c>
      <c r="M97">
        <f>IF($AB97="Да","Регион_001_Крупный","Регион_"&amp;TEXT(MOD(QUOTIENT($A97-1,20),180)+1,"000"))</f>
        <v/>
      </c>
      <c r="N97">
        <f>IF($AB97="Да","Город_"&amp;TEXT(MOD($A97-1,250)+1,"0000"),"Город_"&amp;TEXT(MOD($A97-1,3000)+1,"0000"))</f>
        <v/>
      </c>
      <c r="O97">
        <f>IF($AB97="Да","Холдинг_Крупный","Холдинг_"&amp;TEXT(MOD(QUOTIENT($A97-1,10000),20)+1,"00"))</f>
        <v/>
      </c>
      <c r="P97">
        <f>IF($AB97="Да","Организация_Крупная","Организация_"&amp;TEXT(MOD(QUOTIENT($A97-1,500),600)+1,"000"))</f>
        <v/>
      </c>
      <c r="Q97">
        <f>"Отдел_"&amp;TEXT(MOD(QUOTIENT($A97-1,50),100)+1,"000")</f>
        <v/>
      </c>
      <c r="R97">
        <f>IF($AB97="Да","Группа_Крупная","Группа_"&amp;TEXT(MOD(QUOTIENT($A97-1,5000),30)+1,"00"))</f>
        <v/>
      </c>
      <c r="S97">
        <f>IF($AB97="Да","Категория_Крупная","Категория_"&amp;TEXT(MOD(QUOTIENT($A97-1,500),120)+1,"000"))</f>
        <v/>
      </c>
      <c r="T97">
        <f>IF($AB97="Да","Подкатегория_Крупная","Подкатегория_"&amp;TEXT(MOD(QUOTIENT($A97-1,50),300)+1,"000"))</f>
        <v/>
      </c>
      <c r="U97">
        <f>"SKU_"&amp;TEXT($A97,"0000000")</f>
        <v/>
      </c>
      <c r="V97">
        <f>CHOOSE(MOD($A97-1,4)+1,"Enterprise","SMB","Госсектор","Розница")</f>
        <v/>
      </c>
      <c r="W97">
        <f>"Клиент_"&amp;TEXT(MOD($A97-1,20000)+1,"00000")</f>
        <v/>
      </c>
      <c r="X97">
        <f>CHOOSE(MOD($A97-1,5)+1,"Портал","API","Импорт","Ручной ввод","Интеграция")</f>
        <v/>
      </c>
      <c r="Y97" s="8">
        <f>ROUND(1000+MOD($A97*37,90000)+IF($AB97="Да",5000,0),2)</f>
        <v/>
      </c>
      <c r="Z97">
        <f>1+MOD($A97,20)</f>
        <v/>
      </c>
      <c r="AA97" s="8">
        <f>ROUND($Y97*(0.08+MOD($A97,17)/100),2)</f>
        <v/>
      </c>
      <c r="AB97">
        <f>IF(MOD($A97,10)&lt;7,"Да","Нет")</f>
        <v/>
      </c>
      <c r="AC97">
        <f>$R97&amp;" / "&amp;$S97&amp;" / "&amp;$T97</f>
        <v/>
      </c>
      <c r="AD97">
        <f>1</f>
        <v/>
      </c>
      <c r="AE97">
        <f>IF($A97&lt;=Settings!$B$4,"до 100",IF($A97&lt;=Settings!$B$5,"до 10 000",IF($A97&lt;=Settings!$B$6,"до 100 000","100 000+")))</f>
        <v/>
      </c>
    </row>
    <row r="98">
      <c r="A98">
        <f>ROW()-1</f>
        <v/>
      </c>
      <c r="B98">
        <f>IF($A98&lt;=Settings!$B$4,"small_control",IF($A98&lt;=Settings!$B$5,"medium_10k",IF($A98&lt;=Settings!$B$6,"large_100k","extreme_1m")))</f>
        <v/>
      </c>
      <c r="C98">
        <f>"ORD-"&amp;TEXT(QUOTIENT($A98-1,3)+1,"0000000")</f>
        <v/>
      </c>
      <c r="D98">
        <f>"LINE-"&amp;TEXT($A98,"0000000")</f>
        <v/>
      </c>
      <c r="E98" s="7">
        <f>Settings!$B$2+$A98-1</f>
        <v/>
      </c>
      <c r="F98" s="7">
        <f>Settings!$B$2+MOD($A98-1,Settings!$B$7)</f>
        <v/>
      </c>
      <c r="G98">
        <f>YEAR($F98)</f>
        <v/>
      </c>
      <c r="H98">
        <f>"Q"&amp;ROUNDUP(MONTH($F98)/3,0)</f>
        <v/>
      </c>
      <c r="I98">
        <f>MONTH($F98)</f>
        <v/>
      </c>
      <c r="J98">
        <f>CHOOSE(MONTH($F98),"Январь","Февраль","Март","Апрель","Май","Июнь","Июль","Август","Сентябрь","Октябрь","Ноябрь","Декабрь")</f>
        <v/>
      </c>
      <c r="K98">
        <f>DAY($F98)</f>
        <v/>
      </c>
      <c r="L98">
        <f>IF(MOD($A98,10)&lt;7,"ФО_01_Крупный","ФО_"&amp;TEXT(MOD($A98,8)+1,"00"))</f>
        <v/>
      </c>
      <c r="M98">
        <f>IF($AB98="Да","Регион_001_Крупный","Регион_"&amp;TEXT(MOD(QUOTIENT($A98-1,20),180)+1,"000"))</f>
        <v/>
      </c>
      <c r="N98">
        <f>IF($AB98="Да","Город_"&amp;TEXT(MOD($A98-1,250)+1,"0000"),"Город_"&amp;TEXT(MOD($A98-1,3000)+1,"0000"))</f>
        <v/>
      </c>
      <c r="O98">
        <f>IF($AB98="Да","Холдинг_Крупный","Холдинг_"&amp;TEXT(MOD(QUOTIENT($A98-1,10000),20)+1,"00"))</f>
        <v/>
      </c>
      <c r="P98">
        <f>IF($AB98="Да","Организация_Крупная","Организация_"&amp;TEXT(MOD(QUOTIENT($A98-1,500),600)+1,"000"))</f>
        <v/>
      </c>
      <c r="Q98">
        <f>"Отдел_"&amp;TEXT(MOD(QUOTIENT($A98-1,50),100)+1,"000")</f>
        <v/>
      </c>
      <c r="R98">
        <f>IF($AB98="Да","Группа_Крупная","Группа_"&amp;TEXT(MOD(QUOTIENT($A98-1,5000),30)+1,"00"))</f>
        <v/>
      </c>
      <c r="S98">
        <f>IF($AB98="Да","Категория_Крупная","Категория_"&amp;TEXT(MOD(QUOTIENT($A98-1,500),120)+1,"000"))</f>
        <v/>
      </c>
      <c r="T98">
        <f>IF($AB98="Да","Подкатегория_Крупная","Подкатегория_"&amp;TEXT(MOD(QUOTIENT($A98-1,50),300)+1,"000"))</f>
        <v/>
      </c>
      <c r="U98">
        <f>"SKU_"&amp;TEXT($A98,"0000000")</f>
        <v/>
      </c>
      <c r="V98">
        <f>CHOOSE(MOD($A98-1,4)+1,"Enterprise","SMB","Госсектор","Розница")</f>
        <v/>
      </c>
      <c r="W98">
        <f>"Клиент_"&amp;TEXT(MOD($A98-1,20000)+1,"00000")</f>
        <v/>
      </c>
      <c r="X98">
        <f>CHOOSE(MOD($A98-1,5)+1,"Портал","API","Импорт","Ручной ввод","Интеграция")</f>
        <v/>
      </c>
      <c r="Y98" s="8">
        <f>ROUND(1000+MOD($A98*37,90000)+IF($AB98="Да",5000,0),2)</f>
        <v/>
      </c>
      <c r="Z98">
        <f>1+MOD($A98,20)</f>
        <v/>
      </c>
      <c r="AA98" s="8">
        <f>ROUND($Y98*(0.08+MOD($A98,17)/100),2)</f>
        <v/>
      </c>
      <c r="AB98">
        <f>IF(MOD($A98,10)&lt;7,"Да","Нет")</f>
        <v/>
      </c>
      <c r="AC98">
        <f>$R98&amp;" / "&amp;$S98&amp;" / "&amp;$T98</f>
        <v/>
      </c>
      <c r="AD98">
        <f>1</f>
        <v/>
      </c>
      <c r="AE98">
        <f>IF($A98&lt;=Settings!$B$4,"до 100",IF($A98&lt;=Settings!$B$5,"до 10 000",IF($A98&lt;=Settings!$B$6,"до 100 000","100 000+")))</f>
        <v/>
      </c>
    </row>
    <row r="99">
      <c r="A99">
        <f>ROW()-1</f>
        <v/>
      </c>
      <c r="B99">
        <f>IF($A99&lt;=Settings!$B$4,"small_control",IF($A99&lt;=Settings!$B$5,"medium_10k",IF($A99&lt;=Settings!$B$6,"large_100k","extreme_1m")))</f>
        <v/>
      </c>
      <c r="C99">
        <f>"ORD-"&amp;TEXT(QUOTIENT($A99-1,3)+1,"0000000")</f>
        <v/>
      </c>
      <c r="D99">
        <f>"LINE-"&amp;TEXT($A99,"0000000")</f>
        <v/>
      </c>
      <c r="E99" s="7">
        <f>Settings!$B$2+$A99-1</f>
        <v/>
      </c>
      <c r="F99" s="7">
        <f>Settings!$B$2+MOD($A99-1,Settings!$B$7)</f>
        <v/>
      </c>
      <c r="G99">
        <f>YEAR($F99)</f>
        <v/>
      </c>
      <c r="H99">
        <f>"Q"&amp;ROUNDUP(MONTH($F99)/3,0)</f>
        <v/>
      </c>
      <c r="I99">
        <f>MONTH($F99)</f>
        <v/>
      </c>
      <c r="J99">
        <f>CHOOSE(MONTH($F99),"Январь","Февраль","Март","Апрель","Май","Июнь","Июль","Август","Сентябрь","Октябрь","Ноябрь","Декабрь")</f>
        <v/>
      </c>
      <c r="K99">
        <f>DAY($F99)</f>
        <v/>
      </c>
      <c r="L99">
        <f>IF(MOD($A99,10)&lt;7,"ФО_01_Крупный","ФО_"&amp;TEXT(MOD($A99,8)+1,"00"))</f>
        <v/>
      </c>
      <c r="M99">
        <f>IF($AB99="Да","Регион_001_Крупный","Регион_"&amp;TEXT(MOD(QUOTIENT($A99-1,20),180)+1,"000"))</f>
        <v/>
      </c>
      <c r="N99">
        <f>IF($AB99="Да","Город_"&amp;TEXT(MOD($A99-1,250)+1,"0000"),"Город_"&amp;TEXT(MOD($A99-1,3000)+1,"0000"))</f>
        <v/>
      </c>
      <c r="O99">
        <f>IF($AB99="Да","Холдинг_Крупный","Холдинг_"&amp;TEXT(MOD(QUOTIENT($A99-1,10000),20)+1,"00"))</f>
        <v/>
      </c>
      <c r="P99">
        <f>IF($AB99="Да","Организация_Крупная","Организация_"&amp;TEXT(MOD(QUOTIENT($A99-1,500),600)+1,"000"))</f>
        <v/>
      </c>
      <c r="Q99">
        <f>"Отдел_"&amp;TEXT(MOD(QUOTIENT($A99-1,50),100)+1,"000")</f>
        <v/>
      </c>
      <c r="R99">
        <f>IF($AB99="Да","Группа_Крупная","Группа_"&amp;TEXT(MOD(QUOTIENT($A99-1,5000),30)+1,"00"))</f>
        <v/>
      </c>
      <c r="S99">
        <f>IF($AB99="Да","Категория_Крупная","Категория_"&amp;TEXT(MOD(QUOTIENT($A99-1,500),120)+1,"000"))</f>
        <v/>
      </c>
      <c r="T99">
        <f>IF($AB99="Да","Подкатегория_Крупная","Подкатегория_"&amp;TEXT(MOD(QUOTIENT($A99-1,50),300)+1,"000"))</f>
        <v/>
      </c>
      <c r="U99">
        <f>"SKU_"&amp;TEXT($A99,"0000000")</f>
        <v/>
      </c>
      <c r="V99">
        <f>CHOOSE(MOD($A99-1,4)+1,"Enterprise","SMB","Госсектор","Розница")</f>
        <v/>
      </c>
      <c r="W99">
        <f>"Клиент_"&amp;TEXT(MOD($A99-1,20000)+1,"00000")</f>
        <v/>
      </c>
      <c r="X99">
        <f>CHOOSE(MOD($A99-1,5)+1,"Портал","API","Импорт","Ручной ввод","Интеграция")</f>
        <v/>
      </c>
      <c r="Y99" s="8">
        <f>ROUND(1000+MOD($A99*37,90000)+IF($AB99="Да",5000,0),2)</f>
        <v/>
      </c>
      <c r="Z99">
        <f>1+MOD($A99,20)</f>
        <v/>
      </c>
      <c r="AA99" s="8">
        <f>ROUND($Y99*(0.08+MOD($A99,17)/100),2)</f>
        <v/>
      </c>
      <c r="AB99">
        <f>IF(MOD($A99,10)&lt;7,"Да","Нет")</f>
        <v/>
      </c>
      <c r="AC99">
        <f>$R99&amp;" / "&amp;$S99&amp;" / "&amp;$T99</f>
        <v/>
      </c>
      <c r="AD99">
        <f>1</f>
        <v/>
      </c>
      <c r="AE99">
        <f>IF($A99&lt;=Settings!$B$4,"до 100",IF($A99&lt;=Settings!$B$5,"до 10 000",IF($A99&lt;=Settings!$B$6,"до 100 000","100 000+")))</f>
        <v/>
      </c>
    </row>
    <row r="100">
      <c r="A100">
        <f>ROW()-1</f>
        <v/>
      </c>
      <c r="B100">
        <f>IF($A100&lt;=Settings!$B$4,"small_control",IF($A100&lt;=Settings!$B$5,"medium_10k",IF($A100&lt;=Settings!$B$6,"large_100k","extreme_1m")))</f>
        <v/>
      </c>
      <c r="C100">
        <f>"ORD-"&amp;TEXT(QUOTIENT($A100-1,3)+1,"0000000")</f>
        <v/>
      </c>
      <c r="D100">
        <f>"LINE-"&amp;TEXT($A100,"0000000")</f>
        <v/>
      </c>
      <c r="E100" s="7">
        <f>Settings!$B$2+$A100-1</f>
        <v/>
      </c>
      <c r="F100" s="7">
        <f>Settings!$B$2+MOD($A100-1,Settings!$B$7)</f>
        <v/>
      </c>
      <c r="G100">
        <f>YEAR($F100)</f>
        <v/>
      </c>
      <c r="H100">
        <f>"Q"&amp;ROUNDUP(MONTH($F100)/3,0)</f>
        <v/>
      </c>
      <c r="I100">
        <f>MONTH($F100)</f>
        <v/>
      </c>
      <c r="J100">
        <f>CHOOSE(MONTH($F100),"Январь","Февраль","Март","Апрель","Май","Июнь","Июль","Август","Сентябрь","Октябрь","Ноябрь","Декабрь")</f>
        <v/>
      </c>
      <c r="K100">
        <f>DAY($F100)</f>
        <v/>
      </c>
      <c r="L100">
        <f>IF(MOD($A100,10)&lt;7,"ФО_01_Крупный","ФО_"&amp;TEXT(MOD($A100,8)+1,"00"))</f>
        <v/>
      </c>
      <c r="M100">
        <f>IF($AB100="Да","Регион_001_Крупный","Регион_"&amp;TEXT(MOD(QUOTIENT($A100-1,20),180)+1,"000"))</f>
        <v/>
      </c>
      <c r="N100">
        <f>IF($AB100="Да","Город_"&amp;TEXT(MOD($A100-1,250)+1,"0000"),"Город_"&amp;TEXT(MOD($A100-1,3000)+1,"0000"))</f>
        <v/>
      </c>
      <c r="O100">
        <f>IF($AB100="Да","Холдинг_Крупный","Холдинг_"&amp;TEXT(MOD(QUOTIENT($A100-1,10000),20)+1,"00"))</f>
        <v/>
      </c>
      <c r="P100">
        <f>IF($AB100="Да","Организация_Крупная","Организация_"&amp;TEXT(MOD(QUOTIENT($A100-1,500),600)+1,"000"))</f>
        <v/>
      </c>
      <c r="Q100">
        <f>"Отдел_"&amp;TEXT(MOD(QUOTIENT($A100-1,50),100)+1,"000")</f>
        <v/>
      </c>
      <c r="R100">
        <f>IF($AB100="Да","Группа_Крупная","Группа_"&amp;TEXT(MOD(QUOTIENT($A100-1,5000),30)+1,"00"))</f>
        <v/>
      </c>
      <c r="S100">
        <f>IF($AB100="Да","Категория_Крупная","Категория_"&amp;TEXT(MOD(QUOTIENT($A100-1,500),120)+1,"000"))</f>
        <v/>
      </c>
      <c r="T100">
        <f>IF($AB100="Да","Подкатегория_Крупная","Подкатегория_"&amp;TEXT(MOD(QUOTIENT($A100-1,50),300)+1,"000"))</f>
        <v/>
      </c>
      <c r="U100">
        <f>"SKU_"&amp;TEXT($A100,"0000000")</f>
        <v/>
      </c>
      <c r="V100">
        <f>CHOOSE(MOD($A100-1,4)+1,"Enterprise","SMB","Госсектор","Розница")</f>
        <v/>
      </c>
      <c r="W100">
        <f>"Клиент_"&amp;TEXT(MOD($A100-1,20000)+1,"00000")</f>
        <v/>
      </c>
      <c r="X100">
        <f>CHOOSE(MOD($A100-1,5)+1,"Портал","API","Импорт","Ручной ввод","Интеграция")</f>
        <v/>
      </c>
      <c r="Y100" s="8">
        <f>ROUND(1000+MOD($A100*37,90000)+IF($AB100="Да",5000,0),2)</f>
        <v/>
      </c>
      <c r="Z100">
        <f>1+MOD($A100,20)</f>
        <v/>
      </c>
      <c r="AA100" s="8">
        <f>ROUND($Y100*(0.08+MOD($A100,17)/100),2)</f>
        <v/>
      </c>
      <c r="AB100">
        <f>IF(MOD($A100,10)&lt;7,"Да","Нет")</f>
        <v/>
      </c>
      <c r="AC100">
        <f>$R100&amp;" / "&amp;$S100&amp;" / "&amp;$T100</f>
        <v/>
      </c>
      <c r="AD100">
        <f>1</f>
        <v/>
      </c>
      <c r="AE100">
        <f>IF($A100&lt;=Settings!$B$4,"до 100",IF($A100&lt;=Settings!$B$5,"до 10 000",IF($A100&lt;=Settings!$B$6,"до 100 000","100 000+")))</f>
        <v/>
      </c>
    </row>
    <row r="101">
      <c r="A101">
        <f>ROW()-1</f>
        <v/>
      </c>
      <c r="B101">
        <f>IF($A101&lt;=Settings!$B$4,"small_control",IF($A101&lt;=Settings!$B$5,"medium_10k",IF($A101&lt;=Settings!$B$6,"large_100k","extreme_1m")))</f>
        <v/>
      </c>
      <c r="C101">
        <f>"ORD-"&amp;TEXT(QUOTIENT($A101-1,3)+1,"0000000")</f>
        <v/>
      </c>
      <c r="D101">
        <f>"LINE-"&amp;TEXT($A101,"0000000")</f>
        <v/>
      </c>
      <c r="E101" s="7">
        <f>Settings!$B$2+$A101-1</f>
        <v/>
      </c>
      <c r="F101" s="7">
        <f>Settings!$B$2+MOD($A101-1,Settings!$B$7)</f>
        <v/>
      </c>
      <c r="G101">
        <f>YEAR($F101)</f>
        <v/>
      </c>
      <c r="H101">
        <f>"Q"&amp;ROUNDUP(MONTH($F101)/3,0)</f>
        <v/>
      </c>
      <c r="I101">
        <f>MONTH($F101)</f>
        <v/>
      </c>
      <c r="J101">
        <f>CHOOSE(MONTH($F101),"Январь","Февраль","Март","Апрель","Май","Июнь","Июль","Август","Сентябрь","Октябрь","Ноябрь","Декабрь")</f>
        <v/>
      </c>
      <c r="K101">
        <f>DAY($F101)</f>
        <v/>
      </c>
      <c r="L101">
        <f>IF(MOD($A101,10)&lt;7,"ФО_01_Крупный","ФО_"&amp;TEXT(MOD($A101,8)+1,"00"))</f>
        <v/>
      </c>
      <c r="M101">
        <f>IF($AB101="Да","Регион_001_Крупный","Регион_"&amp;TEXT(MOD(QUOTIENT($A101-1,20),180)+1,"000"))</f>
        <v/>
      </c>
      <c r="N101">
        <f>IF($AB101="Да","Город_"&amp;TEXT(MOD($A101-1,250)+1,"0000"),"Город_"&amp;TEXT(MOD($A101-1,3000)+1,"0000"))</f>
        <v/>
      </c>
      <c r="O101">
        <f>IF($AB101="Да","Холдинг_Крупный","Холдинг_"&amp;TEXT(MOD(QUOTIENT($A101-1,10000),20)+1,"00"))</f>
        <v/>
      </c>
      <c r="P101">
        <f>IF($AB101="Да","Организация_Крупная","Организация_"&amp;TEXT(MOD(QUOTIENT($A101-1,500),600)+1,"000"))</f>
        <v/>
      </c>
      <c r="Q101">
        <f>"Отдел_"&amp;TEXT(MOD(QUOTIENT($A101-1,50),100)+1,"000")</f>
        <v/>
      </c>
      <c r="R101">
        <f>IF($AB101="Да","Группа_Крупная","Группа_"&amp;TEXT(MOD(QUOTIENT($A101-1,5000),30)+1,"00"))</f>
        <v/>
      </c>
      <c r="S101">
        <f>IF($AB101="Да","Категория_Крупная","Категория_"&amp;TEXT(MOD(QUOTIENT($A101-1,500),120)+1,"000"))</f>
        <v/>
      </c>
      <c r="T101">
        <f>IF($AB101="Да","Подкатегория_Крупная","Подкатегория_"&amp;TEXT(MOD(QUOTIENT($A101-1,50),300)+1,"000"))</f>
        <v/>
      </c>
      <c r="U101">
        <f>"SKU_"&amp;TEXT($A101,"0000000")</f>
        <v/>
      </c>
      <c r="V101">
        <f>CHOOSE(MOD($A101-1,4)+1,"Enterprise","SMB","Госсектор","Розница")</f>
        <v/>
      </c>
      <c r="W101">
        <f>"Клиент_"&amp;TEXT(MOD($A101-1,20000)+1,"00000")</f>
        <v/>
      </c>
      <c r="X101">
        <f>CHOOSE(MOD($A101-1,5)+1,"Портал","API","Импорт","Ручной ввод","Интеграция")</f>
        <v/>
      </c>
      <c r="Y101" s="8">
        <f>ROUND(1000+MOD($A101*37,90000)+IF($AB101="Да",5000,0),2)</f>
        <v/>
      </c>
      <c r="Z101">
        <f>1+MOD($A101,20)</f>
        <v/>
      </c>
      <c r="AA101" s="8">
        <f>ROUND($Y101*(0.08+MOD($A101,17)/100),2)</f>
        <v/>
      </c>
      <c r="AB101">
        <f>IF(MOD($A101,10)&lt;7,"Да","Нет")</f>
        <v/>
      </c>
      <c r="AC101">
        <f>$R101&amp;" / "&amp;$S101&amp;" / "&amp;$T101</f>
        <v/>
      </c>
      <c r="AD101">
        <f>1</f>
        <v/>
      </c>
      <c r="AE101">
        <f>IF($A101&lt;=Settings!$B$4,"до 100",IF($A101&lt;=Settings!$B$5,"до 10 000",IF($A101&lt;=Settings!$B$6,"до 100 000","100 000+")))</f>
        <v/>
      </c>
    </row>
    <row r="102">
      <c r="A102">
        <f>ROW()-1</f>
        <v/>
      </c>
      <c r="B102">
        <f>IF($A102&lt;=Settings!$B$4,"small_control",IF($A102&lt;=Settings!$B$5,"medium_10k",IF($A102&lt;=Settings!$B$6,"large_100k","extreme_1m")))</f>
        <v/>
      </c>
      <c r="C102">
        <f>"ORD-"&amp;TEXT(QUOTIENT($A102-1,3)+1,"0000000")</f>
        <v/>
      </c>
      <c r="D102">
        <f>"LINE-"&amp;TEXT($A102,"0000000")</f>
        <v/>
      </c>
      <c r="E102" s="7">
        <f>Settings!$B$2+$A102-1</f>
        <v/>
      </c>
      <c r="F102" s="7">
        <f>Settings!$B$2+MOD($A102-1,Settings!$B$7)</f>
        <v/>
      </c>
      <c r="G102">
        <f>YEAR($F102)</f>
        <v/>
      </c>
      <c r="H102">
        <f>"Q"&amp;ROUNDUP(MONTH($F102)/3,0)</f>
        <v/>
      </c>
      <c r="I102">
        <f>MONTH($F102)</f>
        <v/>
      </c>
      <c r="J102">
        <f>CHOOSE(MONTH($F102),"Январь","Февраль","Март","Апрель","Май","Июнь","Июль","Август","Сентябрь","Октябрь","Ноябрь","Декабрь")</f>
        <v/>
      </c>
      <c r="K102">
        <f>DAY($F102)</f>
        <v/>
      </c>
      <c r="L102">
        <f>IF(MOD($A102,10)&lt;7,"ФО_01_Крупный","ФО_"&amp;TEXT(MOD($A102,8)+1,"00"))</f>
        <v/>
      </c>
      <c r="M102">
        <f>IF($AB102="Да","Регион_001_Крупный","Регион_"&amp;TEXT(MOD(QUOTIENT($A102-1,20),180)+1,"000"))</f>
        <v/>
      </c>
      <c r="N102">
        <f>IF($AB102="Да","Город_"&amp;TEXT(MOD($A102-1,250)+1,"0000"),"Город_"&amp;TEXT(MOD($A102-1,3000)+1,"0000"))</f>
        <v/>
      </c>
      <c r="O102">
        <f>IF($AB102="Да","Холдинг_Крупный","Холдинг_"&amp;TEXT(MOD(QUOTIENT($A102-1,10000),20)+1,"00"))</f>
        <v/>
      </c>
      <c r="P102">
        <f>IF($AB102="Да","Организация_Крупная","Организация_"&amp;TEXT(MOD(QUOTIENT($A102-1,500),600)+1,"000"))</f>
        <v/>
      </c>
      <c r="Q102">
        <f>"Отдел_"&amp;TEXT(MOD(QUOTIENT($A102-1,50),100)+1,"000")</f>
        <v/>
      </c>
      <c r="R102">
        <f>IF($AB102="Да","Группа_Крупная","Группа_"&amp;TEXT(MOD(QUOTIENT($A102-1,5000),30)+1,"00"))</f>
        <v/>
      </c>
      <c r="S102">
        <f>IF($AB102="Да","Категория_Крупная","Категория_"&amp;TEXT(MOD(QUOTIENT($A102-1,500),120)+1,"000"))</f>
        <v/>
      </c>
      <c r="T102">
        <f>IF($AB102="Да","Подкатегория_Крупная","Подкатегория_"&amp;TEXT(MOD(QUOTIENT($A102-1,50),300)+1,"000"))</f>
        <v/>
      </c>
      <c r="U102">
        <f>"SKU_"&amp;TEXT($A102,"0000000")</f>
        <v/>
      </c>
      <c r="V102">
        <f>CHOOSE(MOD($A102-1,4)+1,"Enterprise","SMB","Госсектор","Розница")</f>
        <v/>
      </c>
      <c r="W102">
        <f>"Клиент_"&amp;TEXT(MOD($A102-1,20000)+1,"00000")</f>
        <v/>
      </c>
      <c r="X102">
        <f>CHOOSE(MOD($A102-1,5)+1,"Портал","API","Импорт","Ручной ввод","Интеграция")</f>
        <v/>
      </c>
      <c r="Y102" s="8">
        <f>ROUND(1000+MOD($A102*37,90000)+IF($AB102="Да",5000,0),2)</f>
        <v/>
      </c>
      <c r="Z102">
        <f>1+MOD($A102,20)</f>
        <v/>
      </c>
      <c r="AA102" s="8">
        <f>ROUND($Y102*(0.08+MOD($A102,17)/100),2)</f>
        <v/>
      </c>
      <c r="AB102">
        <f>IF(MOD($A102,10)&lt;7,"Да","Нет")</f>
        <v/>
      </c>
      <c r="AC102">
        <f>$R102&amp;" / "&amp;$S102&amp;" / "&amp;$T102</f>
        <v/>
      </c>
      <c r="AD102">
        <f>1</f>
        <v/>
      </c>
      <c r="AE102">
        <f>IF($A102&lt;=Settings!$B$4,"до 100",IF($A102&lt;=Settings!$B$5,"до 10 000",IF($A102&lt;=Settings!$B$6,"до 100 000","100 000+")))</f>
        <v/>
      </c>
    </row>
    <row r="103">
      <c r="A103">
        <f>ROW()-1</f>
        <v/>
      </c>
      <c r="B103">
        <f>IF($A103&lt;=Settings!$B$4,"small_control",IF($A103&lt;=Settings!$B$5,"medium_10k",IF($A103&lt;=Settings!$B$6,"large_100k","extreme_1m")))</f>
        <v/>
      </c>
      <c r="C103">
        <f>"ORD-"&amp;TEXT(QUOTIENT($A103-1,3)+1,"0000000")</f>
        <v/>
      </c>
      <c r="D103">
        <f>"LINE-"&amp;TEXT($A103,"0000000")</f>
        <v/>
      </c>
      <c r="E103" s="7">
        <f>Settings!$B$2+$A103-1</f>
        <v/>
      </c>
      <c r="F103" s="7">
        <f>Settings!$B$2+MOD($A103-1,Settings!$B$7)</f>
        <v/>
      </c>
      <c r="G103">
        <f>YEAR($F103)</f>
        <v/>
      </c>
      <c r="H103">
        <f>"Q"&amp;ROUNDUP(MONTH($F103)/3,0)</f>
        <v/>
      </c>
      <c r="I103">
        <f>MONTH($F103)</f>
        <v/>
      </c>
      <c r="J103">
        <f>CHOOSE(MONTH($F103),"Январь","Февраль","Март","Апрель","Май","Июнь","Июль","Август","Сентябрь","Октябрь","Ноябрь","Декабрь")</f>
        <v/>
      </c>
      <c r="K103">
        <f>DAY($F103)</f>
        <v/>
      </c>
      <c r="L103">
        <f>IF(MOD($A103,10)&lt;7,"ФО_01_Крупный","ФО_"&amp;TEXT(MOD($A103,8)+1,"00"))</f>
        <v/>
      </c>
      <c r="M103">
        <f>IF($AB103="Да","Регион_001_Крупный","Регион_"&amp;TEXT(MOD(QUOTIENT($A103-1,20),180)+1,"000"))</f>
        <v/>
      </c>
      <c r="N103">
        <f>IF($AB103="Да","Город_"&amp;TEXT(MOD($A103-1,250)+1,"0000"),"Город_"&amp;TEXT(MOD($A103-1,3000)+1,"0000"))</f>
        <v/>
      </c>
      <c r="O103">
        <f>IF($AB103="Да","Холдинг_Крупный","Холдинг_"&amp;TEXT(MOD(QUOTIENT($A103-1,10000),20)+1,"00"))</f>
        <v/>
      </c>
      <c r="P103">
        <f>IF($AB103="Да","Организация_Крупная","Организация_"&amp;TEXT(MOD(QUOTIENT($A103-1,500),600)+1,"000"))</f>
        <v/>
      </c>
      <c r="Q103">
        <f>"Отдел_"&amp;TEXT(MOD(QUOTIENT($A103-1,50),100)+1,"000")</f>
        <v/>
      </c>
      <c r="R103">
        <f>IF($AB103="Да","Группа_Крупная","Группа_"&amp;TEXT(MOD(QUOTIENT($A103-1,5000),30)+1,"00"))</f>
        <v/>
      </c>
      <c r="S103">
        <f>IF($AB103="Да","Категория_Крупная","Категория_"&amp;TEXT(MOD(QUOTIENT($A103-1,500),120)+1,"000"))</f>
        <v/>
      </c>
      <c r="T103">
        <f>IF($AB103="Да","Подкатегория_Крупная","Подкатегория_"&amp;TEXT(MOD(QUOTIENT($A103-1,50),300)+1,"000"))</f>
        <v/>
      </c>
      <c r="U103">
        <f>"SKU_"&amp;TEXT($A103,"0000000")</f>
        <v/>
      </c>
      <c r="V103">
        <f>CHOOSE(MOD($A103-1,4)+1,"Enterprise","SMB","Госсектор","Розница")</f>
        <v/>
      </c>
      <c r="W103">
        <f>"Клиент_"&amp;TEXT(MOD($A103-1,20000)+1,"00000")</f>
        <v/>
      </c>
      <c r="X103">
        <f>CHOOSE(MOD($A103-1,5)+1,"Портал","API","Импорт","Ручной ввод","Интеграция")</f>
        <v/>
      </c>
      <c r="Y103" s="8">
        <f>ROUND(1000+MOD($A103*37,90000)+IF($AB103="Да",5000,0),2)</f>
        <v/>
      </c>
      <c r="Z103">
        <f>1+MOD($A103,20)</f>
        <v/>
      </c>
      <c r="AA103" s="8">
        <f>ROUND($Y103*(0.08+MOD($A103,17)/100),2)</f>
        <v/>
      </c>
      <c r="AB103">
        <f>IF(MOD($A103,10)&lt;7,"Да","Нет")</f>
        <v/>
      </c>
      <c r="AC103">
        <f>$R103&amp;" / "&amp;$S103&amp;" / "&amp;$T103</f>
        <v/>
      </c>
      <c r="AD103">
        <f>1</f>
        <v/>
      </c>
      <c r="AE103">
        <f>IF($A103&lt;=Settings!$B$4,"до 100",IF($A103&lt;=Settings!$B$5,"до 10 000",IF($A103&lt;=Settings!$B$6,"до 100 000","100 000+")))</f>
        <v/>
      </c>
    </row>
    <row r="104">
      <c r="A104">
        <f>ROW()-1</f>
        <v/>
      </c>
      <c r="B104">
        <f>IF($A104&lt;=Settings!$B$4,"small_control",IF($A104&lt;=Settings!$B$5,"medium_10k",IF($A104&lt;=Settings!$B$6,"large_100k","extreme_1m")))</f>
        <v/>
      </c>
      <c r="C104">
        <f>"ORD-"&amp;TEXT(QUOTIENT($A104-1,3)+1,"0000000")</f>
        <v/>
      </c>
      <c r="D104">
        <f>"LINE-"&amp;TEXT($A104,"0000000")</f>
        <v/>
      </c>
      <c r="E104" s="7">
        <f>Settings!$B$2+$A104-1</f>
        <v/>
      </c>
      <c r="F104" s="7">
        <f>Settings!$B$2+MOD($A104-1,Settings!$B$7)</f>
        <v/>
      </c>
      <c r="G104">
        <f>YEAR($F104)</f>
        <v/>
      </c>
      <c r="H104">
        <f>"Q"&amp;ROUNDUP(MONTH($F104)/3,0)</f>
        <v/>
      </c>
      <c r="I104">
        <f>MONTH($F104)</f>
        <v/>
      </c>
      <c r="J104">
        <f>CHOOSE(MONTH($F104),"Январь","Февраль","Март","Апрель","Май","Июнь","Июль","Август","Сентябрь","Октябрь","Ноябрь","Декабрь")</f>
        <v/>
      </c>
      <c r="K104">
        <f>DAY($F104)</f>
        <v/>
      </c>
      <c r="L104">
        <f>IF(MOD($A104,10)&lt;7,"ФО_01_Крупный","ФО_"&amp;TEXT(MOD($A104,8)+1,"00"))</f>
        <v/>
      </c>
      <c r="M104">
        <f>IF($AB104="Да","Регион_001_Крупный","Регион_"&amp;TEXT(MOD(QUOTIENT($A104-1,20),180)+1,"000"))</f>
        <v/>
      </c>
      <c r="N104">
        <f>IF($AB104="Да","Город_"&amp;TEXT(MOD($A104-1,250)+1,"0000"),"Город_"&amp;TEXT(MOD($A104-1,3000)+1,"0000"))</f>
        <v/>
      </c>
      <c r="O104">
        <f>IF($AB104="Да","Холдинг_Крупный","Холдинг_"&amp;TEXT(MOD(QUOTIENT($A104-1,10000),20)+1,"00"))</f>
        <v/>
      </c>
      <c r="P104">
        <f>IF($AB104="Да","Организация_Крупная","Организация_"&amp;TEXT(MOD(QUOTIENT($A104-1,500),600)+1,"000"))</f>
        <v/>
      </c>
      <c r="Q104">
        <f>"Отдел_"&amp;TEXT(MOD(QUOTIENT($A104-1,50),100)+1,"000")</f>
        <v/>
      </c>
      <c r="R104">
        <f>IF($AB104="Да","Группа_Крупная","Группа_"&amp;TEXT(MOD(QUOTIENT($A104-1,5000),30)+1,"00"))</f>
        <v/>
      </c>
      <c r="S104">
        <f>IF($AB104="Да","Категория_Крупная","Категория_"&amp;TEXT(MOD(QUOTIENT($A104-1,500),120)+1,"000"))</f>
        <v/>
      </c>
      <c r="T104">
        <f>IF($AB104="Да","Подкатегория_Крупная","Подкатегория_"&amp;TEXT(MOD(QUOTIENT($A104-1,50),300)+1,"000"))</f>
        <v/>
      </c>
      <c r="U104">
        <f>"SKU_"&amp;TEXT($A104,"0000000")</f>
        <v/>
      </c>
      <c r="V104">
        <f>CHOOSE(MOD($A104-1,4)+1,"Enterprise","SMB","Госсектор","Розница")</f>
        <v/>
      </c>
      <c r="W104">
        <f>"Клиент_"&amp;TEXT(MOD($A104-1,20000)+1,"00000")</f>
        <v/>
      </c>
      <c r="X104">
        <f>CHOOSE(MOD($A104-1,5)+1,"Портал","API","Импорт","Ручной ввод","Интеграция")</f>
        <v/>
      </c>
      <c r="Y104" s="8">
        <f>ROUND(1000+MOD($A104*37,90000)+IF($AB104="Да",5000,0),2)</f>
        <v/>
      </c>
      <c r="Z104">
        <f>1+MOD($A104,20)</f>
        <v/>
      </c>
      <c r="AA104" s="8">
        <f>ROUND($Y104*(0.08+MOD($A104,17)/100),2)</f>
        <v/>
      </c>
      <c r="AB104">
        <f>IF(MOD($A104,10)&lt;7,"Да","Нет")</f>
        <v/>
      </c>
      <c r="AC104">
        <f>$R104&amp;" / "&amp;$S104&amp;" / "&amp;$T104</f>
        <v/>
      </c>
      <c r="AD104">
        <f>1</f>
        <v/>
      </c>
      <c r="AE104">
        <f>IF($A104&lt;=Settings!$B$4,"до 100",IF($A104&lt;=Settings!$B$5,"до 10 000",IF($A104&lt;=Settings!$B$6,"до 100 000","100 000+")))</f>
        <v/>
      </c>
    </row>
    <row r="105">
      <c r="A105">
        <f>ROW()-1</f>
        <v/>
      </c>
      <c r="B105">
        <f>IF($A105&lt;=Settings!$B$4,"small_control",IF($A105&lt;=Settings!$B$5,"medium_10k",IF($A105&lt;=Settings!$B$6,"large_100k","extreme_1m")))</f>
        <v/>
      </c>
      <c r="C105">
        <f>"ORD-"&amp;TEXT(QUOTIENT($A105-1,3)+1,"0000000")</f>
        <v/>
      </c>
      <c r="D105">
        <f>"LINE-"&amp;TEXT($A105,"0000000")</f>
        <v/>
      </c>
      <c r="E105" s="7">
        <f>Settings!$B$2+$A105-1</f>
        <v/>
      </c>
      <c r="F105" s="7">
        <f>Settings!$B$2+MOD($A105-1,Settings!$B$7)</f>
        <v/>
      </c>
      <c r="G105">
        <f>YEAR($F105)</f>
        <v/>
      </c>
      <c r="H105">
        <f>"Q"&amp;ROUNDUP(MONTH($F105)/3,0)</f>
        <v/>
      </c>
      <c r="I105">
        <f>MONTH($F105)</f>
        <v/>
      </c>
      <c r="J105">
        <f>CHOOSE(MONTH($F105),"Январь","Февраль","Март","Апрель","Май","Июнь","Июль","Август","Сентябрь","Октябрь","Ноябрь","Декабрь")</f>
        <v/>
      </c>
      <c r="K105">
        <f>DAY($F105)</f>
        <v/>
      </c>
      <c r="L105">
        <f>IF(MOD($A105,10)&lt;7,"ФО_01_Крупный","ФО_"&amp;TEXT(MOD($A105,8)+1,"00"))</f>
        <v/>
      </c>
      <c r="M105">
        <f>IF($AB105="Да","Регион_001_Крупный","Регион_"&amp;TEXT(MOD(QUOTIENT($A105-1,20),180)+1,"000"))</f>
        <v/>
      </c>
      <c r="N105">
        <f>IF($AB105="Да","Город_"&amp;TEXT(MOD($A105-1,250)+1,"0000"),"Город_"&amp;TEXT(MOD($A105-1,3000)+1,"0000"))</f>
        <v/>
      </c>
      <c r="O105">
        <f>IF($AB105="Да","Холдинг_Крупный","Холдинг_"&amp;TEXT(MOD(QUOTIENT($A105-1,10000),20)+1,"00"))</f>
        <v/>
      </c>
      <c r="P105">
        <f>IF($AB105="Да","Организация_Крупная","Организация_"&amp;TEXT(MOD(QUOTIENT($A105-1,500),600)+1,"000"))</f>
        <v/>
      </c>
      <c r="Q105">
        <f>"Отдел_"&amp;TEXT(MOD(QUOTIENT($A105-1,50),100)+1,"000")</f>
        <v/>
      </c>
      <c r="R105">
        <f>IF($AB105="Да","Группа_Крупная","Группа_"&amp;TEXT(MOD(QUOTIENT($A105-1,5000),30)+1,"00"))</f>
        <v/>
      </c>
      <c r="S105">
        <f>IF($AB105="Да","Категория_Крупная","Категория_"&amp;TEXT(MOD(QUOTIENT($A105-1,500),120)+1,"000"))</f>
        <v/>
      </c>
      <c r="T105">
        <f>IF($AB105="Да","Подкатегория_Крупная","Подкатегория_"&amp;TEXT(MOD(QUOTIENT($A105-1,50),300)+1,"000"))</f>
        <v/>
      </c>
      <c r="U105">
        <f>"SKU_"&amp;TEXT($A105,"0000000")</f>
        <v/>
      </c>
      <c r="V105">
        <f>CHOOSE(MOD($A105-1,4)+1,"Enterprise","SMB","Госсектор","Розница")</f>
        <v/>
      </c>
      <c r="W105">
        <f>"Клиент_"&amp;TEXT(MOD($A105-1,20000)+1,"00000")</f>
        <v/>
      </c>
      <c r="X105">
        <f>CHOOSE(MOD($A105-1,5)+1,"Портал","API","Импорт","Ручной ввод","Интеграция")</f>
        <v/>
      </c>
      <c r="Y105" s="8">
        <f>ROUND(1000+MOD($A105*37,90000)+IF($AB105="Да",5000,0),2)</f>
        <v/>
      </c>
      <c r="Z105">
        <f>1+MOD($A105,20)</f>
        <v/>
      </c>
      <c r="AA105" s="8">
        <f>ROUND($Y105*(0.08+MOD($A105,17)/100),2)</f>
        <v/>
      </c>
      <c r="AB105">
        <f>IF(MOD($A105,10)&lt;7,"Да","Нет")</f>
        <v/>
      </c>
      <c r="AC105">
        <f>$R105&amp;" / "&amp;$S105&amp;" / "&amp;$T105</f>
        <v/>
      </c>
      <c r="AD105">
        <f>1</f>
        <v/>
      </c>
      <c r="AE105">
        <f>IF($A105&lt;=Settings!$B$4,"до 100",IF($A105&lt;=Settings!$B$5,"до 10 000",IF($A105&lt;=Settings!$B$6,"до 100 000","100 000+")))</f>
        <v/>
      </c>
    </row>
    <row r="106">
      <c r="A106">
        <f>ROW()-1</f>
        <v/>
      </c>
      <c r="B106">
        <f>IF($A106&lt;=Settings!$B$4,"small_control",IF($A106&lt;=Settings!$B$5,"medium_10k",IF($A106&lt;=Settings!$B$6,"large_100k","extreme_1m")))</f>
        <v/>
      </c>
      <c r="C106">
        <f>"ORD-"&amp;TEXT(QUOTIENT($A106-1,3)+1,"0000000")</f>
        <v/>
      </c>
      <c r="D106">
        <f>"LINE-"&amp;TEXT($A106,"0000000")</f>
        <v/>
      </c>
      <c r="E106" s="7">
        <f>Settings!$B$2+$A106-1</f>
        <v/>
      </c>
      <c r="F106" s="7">
        <f>Settings!$B$2+MOD($A106-1,Settings!$B$7)</f>
        <v/>
      </c>
      <c r="G106">
        <f>YEAR($F106)</f>
        <v/>
      </c>
      <c r="H106">
        <f>"Q"&amp;ROUNDUP(MONTH($F106)/3,0)</f>
        <v/>
      </c>
      <c r="I106">
        <f>MONTH($F106)</f>
        <v/>
      </c>
      <c r="J106">
        <f>CHOOSE(MONTH($F106),"Январь","Февраль","Март","Апрель","Май","Июнь","Июль","Август","Сентябрь","Октябрь","Ноябрь","Декабрь")</f>
        <v/>
      </c>
      <c r="K106">
        <f>DAY($F106)</f>
        <v/>
      </c>
      <c r="L106">
        <f>IF(MOD($A106,10)&lt;7,"ФО_01_Крупный","ФО_"&amp;TEXT(MOD($A106,8)+1,"00"))</f>
        <v/>
      </c>
      <c r="M106">
        <f>IF($AB106="Да","Регион_001_Крупный","Регион_"&amp;TEXT(MOD(QUOTIENT($A106-1,20),180)+1,"000"))</f>
        <v/>
      </c>
      <c r="N106">
        <f>IF($AB106="Да","Город_"&amp;TEXT(MOD($A106-1,250)+1,"0000"),"Город_"&amp;TEXT(MOD($A106-1,3000)+1,"0000"))</f>
        <v/>
      </c>
      <c r="O106">
        <f>IF($AB106="Да","Холдинг_Крупный","Холдинг_"&amp;TEXT(MOD(QUOTIENT($A106-1,10000),20)+1,"00"))</f>
        <v/>
      </c>
      <c r="P106">
        <f>IF($AB106="Да","Организация_Крупная","Организация_"&amp;TEXT(MOD(QUOTIENT($A106-1,500),600)+1,"000"))</f>
        <v/>
      </c>
      <c r="Q106">
        <f>"Отдел_"&amp;TEXT(MOD(QUOTIENT($A106-1,50),100)+1,"000")</f>
        <v/>
      </c>
      <c r="R106">
        <f>IF($AB106="Да","Группа_Крупная","Группа_"&amp;TEXT(MOD(QUOTIENT($A106-1,5000),30)+1,"00"))</f>
        <v/>
      </c>
      <c r="S106">
        <f>IF($AB106="Да","Категория_Крупная","Категория_"&amp;TEXT(MOD(QUOTIENT($A106-1,500),120)+1,"000"))</f>
        <v/>
      </c>
      <c r="T106">
        <f>IF($AB106="Да","Подкатегория_Крупная","Подкатегория_"&amp;TEXT(MOD(QUOTIENT($A106-1,50),300)+1,"000"))</f>
        <v/>
      </c>
      <c r="U106">
        <f>"SKU_"&amp;TEXT($A106,"0000000")</f>
        <v/>
      </c>
      <c r="V106">
        <f>CHOOSE(MOD($A106-1,4)+1,"Enterprise","SMB","Госсектор","Розница")</f>
        <v/>
      </c>
      <c r="W106">
        <f>"Клиент_"&amp;TEXT(MOD($A106-1,20000)+1,"00000")</f>
        <v/>
      </c>
      <c r="X106">
        <f>CHOOSE(MOD($A106-1,5)+1,"Портал","API","Импорт","Ручной ввод","Интеграция")</f>
        <v/>
      </c>
      <c r="Y106" s="8">
        <f>ROUND(1000+MOD($A106*37,90000)+IF($AB106="Да",5000,0),2)</f>
        <v/>
      </c>
      <c r="Z106">
        <f>1+MOD($A106,20)</f>
        <v/>
      </c>
      <c r="AA106" s="8">
        <f>ROUND($Y106*(0.08+MOD($A106,17)/100),2)</f>
        <v/>
      </c>
      <c r="AB106">
        <f>IF(MOD($A106,10)&lt;7,"Да","Нет")</f>
        <v/>
      </c>
      <c r="AC106">
        <f>$R106&amp;" / "&amp;$S106&amp;" / "&amp;$T106</f>
        <v/>
      </c>
      <c r="AD106">
        <f>1</f>
        <v/>
      </c>
      <c r="AE106">
        <f>IF($A106&lt;=Settings!$B$4,"до 100",IF($A106&lt;=Settings!$B$5,"до 10 000",IF($A106&lt;=Settings!$B$6,"до 100 000","100 000+")))</f>
        <v/>
      </c>
    </row>
    <row r="107">
      <c r="A107">
        <f>ROW()-1</f>
        <v/>
      </c>
      <c r="B107">
        <f>IF($A107&lt;=Settings!$B$4,"small_control",IF($A107&lt;=Settings!$B$5,"medium_10k",IF($A107&lt;=Settings!$B$6,"large_100k","extreme_1m")))</f>
        <v/>
      </c>
      <c r="C107">
        <f>"ORD-"&amp;TEXT(QUOTIENT($A107-1,3)+1,"0000000")</f>
        <v/>
      </c>
      <c r="D107">
        <f>"LINE-"&amp;TEXT($A107,"0000000")</f>
        <v/>
      </c>
      <c r="E107" s="7">
        <f>Settings!$B$2+$A107-1</f>
        <v/>
      </c>
      <c r="F107" s="7">
        <f>Settings!$B$2+MOD($A107-1,Settings!$B$7)</f>
        <v/>
      </c>
      <c r="G107">
        <f>YEAR($F107)</f>
        <v/>
      </c>
      <c r="H107">
        <f>"Q"&amp;ROUNDUP(MONTH($F107)/3,0)</f>
        <v/>
      </c>
      <c r="I107">
        <f>MONTH($F107)</f>
        <v/>
      </c>
      <c r="J107">
        <f>CHOOSE(MONTH($F107),"Январь","Февраль","Март","Апрель","Май","Июнь","Июль","Август","Сентябрь","Октябрь","Ноябрь","Декабрь")</f>
        <v/>
      </c>
      <c r="K107">
        <f>DAY($F107)</f>
        <v/>
      </c>
      <c r="L107">
        <f>IF(MOD($A107,10)&lt;7,"ФО_01_Крупный","ФО_"&amp;TEXT(MOD($A107,8)+1,"00"))</f>
        <v/>
      </c>
      <c r="M107">
        <f>IF($AB107="Да","Регион_001_Крупный","Регион_"&amp;TEXT(MOD(QUOTIENT($A107-1,20),180)+1,"000"))</f>
        <v/>
      </c>
      <c r="N107">
        <f>IF($AB107="Да","Город_"&amp;TEXT(MOD($A107-1,250)+1,"0000"),"Город_"&amp;TEXT(MOD($A107-1,3000)+1,"0000"))</f>
        <v/>
      </c>
      <c r="O107">
        <f>IF($AB107="Да","Холдинг_Крупный","Холдинг_"&amp;TEXT(MOD(QUOTIENT($A107-1,10000),20)+1,"00"))</f>
        <v/>
      </c>
      <c r="P107">
        <f>IF($AB107="Да","Организация_Крупная","Организация_"&amp;TEXT(MOD(QUOTIENT($A107-1,500),600)+1,"000"))</f>
        <v/>
      </c>
      <c r="Q107">
        <f>"Отдел_"&amp;TEXT(MOD(QUOTIENT($A107-1,50),100)+1,"000")</f>
        <v/>
      </c>
      <c r="R107">
        <f>IF($AB107="Да","Группа_Крупная","Группа_"&amp;TEXT(MOD(QUOTIENT($A107-1,5000),30)+1,"00"))</f>
        <v/>
      </c>
      <c r="S107">
        <f>IF($AB107="Да","Категория_Крупная","Категория_"&amp;TEXT(MOD(QUOTIENT($A107-1,500),120)+1,"000"))</f>
        <v/>
      </c>
      <c r="T107">
        <f>IF($AB107="Да","Подкатегория_Крупная","Подкатегория_"&amp;TEXT(MOD(QUOTIENT($A107-1,50),300)+1,"000"))</f>
        <v/>
      </c>
      <c r="U107">
        <f>"SKU_"&amp;TEXT($A107,"0000000")</f>
        <v/>
      </c>
      <c r="V107">
        <f>CHOOSE(MOD($A107-1,4)+1,"Enterprise","SMB","Госсектор","Розница")</f>
        <v/>
      </c>
      <c r="W107">
        <f>"Клиент_"&amp;TEXT(MOD($A107-1,20000)+1,"00000")</f>
        <v/>
      </c>
      <c r="X107">
        <f>CHOOSE(MOD($A107-1,5)+1,"Портал","API","Импорт","Ручной ввод","Интеграция")</f>
        <v/>
      </c>
      <c r="Y107" s="8">
        <f>ROUND(1000+MOD($A107*37,90000)+IF($AB107="Да",5000,0),2)</f>
        <v/>
      </c>
      <c r="Z107">
        <f>1+MOD($A107,20)</f>
        <v/>
      </c>
      <c r="AA107" s="8">
        <f>ROUND($Y107*(0.08+MOD($A107,17)/100),2)</f>
        <v/>
      </c>
      <c r="AB107">
        <f>IF(MOD($A107,10)&lt;7,"Да","Нет")</f>
        <v/>
      </c>
      <c r="AC107">
        <f>$R107&amp;" / "&amp;$S107&amp;" / "&amp;$T107</f>
        <v/>
      </c>
      <c r="AD107">
        <f>1</f>
        <v/>
      </c>
      <c r="AE107">
        <f>IF($A107&lt;=Settings!$B$4,"до 100",IF($A107&lt;=Settings!$B$5,"до 10 000",IF($A107&lt;=Settings!$B$6,"до 100 000","100 000+")))</f>
        <v/>
      </c>
    </row>
    <row r="108">
      <c r="A108">
        <f>ROW()-1</f>
        <v/>
      </c>
      <c r="B108">
        <f>IF($A108&lt;=Settings!$B$4,"small_control",IF($A108&lt;=Settings!$B$5,"medium_10k",IF($A108&lt;=Settings!$B$6,"large_100k","extreme_1m")))</f>
        <v/>
      </c>
      <c r="C108">
        <f>"ORD-"&amp;TEXT(QUOTIENT($A108-1,3)+1,"0000000")</f>
        <v/>
      </c>
      <c r="D108">
        <f>"LINE-"&amp;TEXT($A108,"0000000")</f>
        <v/>
      </c>
      <c r="E108" s="7">
        <f>Settings!$B$2+$A108-1</f>
        <v/>
      </c>
      <c r="F108" s="7">
        <f>Settings!$B$2+MOD($A108-1,Settings!$B$7)</f>
        <v/>
      </c>
      <c r="G108">
        <f>YEAR($F108)</f>
        <v/>
      </c>
      <c r="H108">
        <f>"Q"&amp;ROUNDUP(MONTH($F108)/3,0)</f>
        <v/>
      </c>
      <c r="I108">
        <f>MONTH($F108)</f>
        <v/>
      </c>
      <c r="J108">
        <f>CHOOSE(MONTH($F108),"Январь","Февраль","Март","Апрель","Май","Июнь","Июль","Август","Сентябрь","Октябрь","Ноябрь","Декабрь")</f>
        <v/>
      </c>
      <c r="K108">
        <f>DAY($F108)</f>
        <v/>
      </c>
      <c r="L108">
        <f>IF(MOD($A108,10)&lt;7,"ФО_01_Крупный","ФО_"&amp;TEXT(MOD($A108,8)+1,"00"))</f>
        <v/>
      </c>
      <c r="M108">
        <f>IF($AB108="Да","Регион_001_Крупный","Регион_"&amp;TEXT(MOD(QUOTIENT($A108-1,20),180)+1,"000"))</f>
        <v/>
      </c>
      <c r="N108">
        <f>IF($AB108="Да","Город_"&amp;TEXT(MOD($A108-1,250)+1,"0000"),"Город_"&amp;TEXT(MOD($A108-1,3000)+1,"0000"))</f>
        <v/>
      </c>
      <c r="O108">
        <f>IF($AB108="Да","Холдинг_Крупный","Холдинг_"&amp;TEXT(MOD(QUOTIENT($A108-1,10000),20)+1,"00"))</f>
        <v/>
      </c>
      <c r="P108">
        <f>IF($AB108="Да","Организация_Крупная","Организация_"&amp;TEXT(MOD(QUOTIENT($A108-1,500),600)+1,"000"))</f>
        <v/>
      </c>
      <c r="Q108">
        <f>"Отдел_"&amp;TEXT(MOD(QUOTIENT($A108-1,50),100)+1,"000")</f>
        <v/>
      </c>
      <c r="R108">
        <f>IF($AB108="Да","Группа_Крупная","Группа_"&amp;TEXT(MOD(QUOTIENT($A108-1,5000),30)+1,"00"))</f>
        <v/>
      </c>
      <c r="S108">
        <f>IF($AB108="Да","Категория_Крупная","Категория_"&amp;TEXT(MOD(QUOTIENT($A108-1,500),120)+1,"000"))</f>
        <v/>
      </c>
      <c r="T108">
        <f>IF($AB108="Да","Подкатегория_Крупная","Подкатегория_"&amp;TEXT(MOD(QUOTIENT($A108-1,50),300)+1,"000"))</f>
        <v/>
      </c>
      <c r="U108">
        <f>"SKU_"&amp;TEXT($A108,"0000000")</f>
        <v/>
      </c>
      <c r="V108">
        <f>CHOOSE(MOD($A108-1,4)+1,"Enterprise","SMB","Госсектор","Розница")</f>
        <v/>
      </c>
      <c r="W108">
        <f>"Клиент_"&amp;TEXT(MOD($A108-1,20000)+1,"00000")</f>
        <v/>
      </c>
      <c r="X108">
        <f>CHOOSE(MOD($A108-1,5)+1,"Портал","API","Импорт","Ручной ввод","Интеграция")</f>
        <v/>
      </c>
      <c r="Y108" s="8">
        <f>ROUND(1000+MOD($A108*37,90000)+IF($AB108="Да",5000,0),2)</f>
        <v/>
      </c>
      <c r="Z108">
        <f>1+MOD($A108,20)</f>
        <v/>
      </c>
      <c r="AA108" s="8">
        <f>ROUND($Y108*(0.08+MOD($A108,17)/100),2)</f>
        <v/>
      </c>
      <c r="AB108">
        <f>IF(MOD($A108,10)&lt;7,"Да","Нет")</f>
        <v/>
      </c>
      <c r="AC108">
        <f>$R108&amp;" / "&amp;$S108&amp;" / "&amp;$T108</f>
        <v/>
      </c>
      <c r="AD108">
        <f>1</f>
        <v/>
      </c>
      <c r="AE108">
        <f>IF($A108&lt;=Settings!$B$4,"до 100",IF($A108&lt;=Settings!$B$5,"до 10 000",IF($A108&lt;=Settings!$B$6,"до 100 000","100 000+")))</f>
        <v/>
      </c>
    </row>
    <row r="109">
      <c r="A109">
        <f>ROW()-1</f>
        <v/>
      </c>
      <c r="B109">
        <f>IF($A109&lt;=Settings!$B$4,"small_control",IF($A109&lt;=Settings!$B$5,"medium_10k",IF($A109&lt;=Settings!$B$6,"large_100k","extreme_1m")))</f>
        <v/>
      </c>
      <c r="C109">
        <f>"ORD-"&amp;TEXT(QUOTIENT($A109-1,3)+1,"0000000")</f>
        <v/>
      </c>
      <c r="D109">
        <f>"LINE-"&amp;TEXT($A109,"0000000")</f>
        <v/>
      </c>
      <c r="E109" s="7">
        <f>Settings!$B$2+$A109-1</f>
        <v/>
      </c>
      <c r="F109" s="7">
        <f>Settings!$B$2+MOD($A109-1,Settings!$B$7)</f>
        <v/>
      </c>
      <c r="G109">
        <f>YEAR($F109)</f>
        <v/>
      </c>
      <c r="H109">
        <f>"Q"&amp;ROUNDUP(MONTH($F109)/3,0)</f>
        <v/>
      </c>
      <c r="I109">
        <f>MONTH($F109)</f>
        <v/>
      </c>
      <c r="J109">
        <f>CHOOSE(MONTH($F109),"Январь","Февраль","Март","Апрель","Май","Июнь","Июль","Август","Сентябрь","Октябрь","Ноябрь","Декабрь")</f>
        <v/>
      </c>
      <c r="K109">
        <f>DAY($F109)</f>
        <v/>
      </c>
      <c r="L109">
        <f>IF(MOD($A109,10)&lt;7,"ФО_01_Крупный","ФО_"&amp;TEXT(MOD($A109,8)+1,"00"))</f>
        <v/>
      </c>
      <c r="M109">
        <f>IF($AB109="Да","Регион_001_Крупный","Регион_"&amp;TEXT(MOD(QUOTIENT($A109-1,20),180)+1,"000"))</f>
        <v/>
      </c>
      <c r="N109">
        <f>IF($AB109="Да","Город_"&amp;TEXT(MOD($A109-1,250)+1,"0000"),"Город_"&amp;TEXT(MOD($A109-1,3000)+1,"0000"))</f>
        <v/>
      </c>
      <c r="O109">
        <f>IF($AB109="Да","Холдинг_Крупный","Холдинг_"&amp;TEXT(MOD(QUOTIENT($A109-1,10000),20)+1,"00"))</f>
        <v/>
      </c>
      <c r="P109">
        <f>IF($AB109="Да","Организация_Крупная","Организация_"&amp;TEXT(MOD(QUOTIENT($A109-1,500),600)+1,"000"))</f>
        <v/>
      </c>
      <c r="Q109">
        <f>"Отдел_"&amp;TEXT(MOD(QUOTIENT($A109-1,50),100)+1,"000")</f>
        <v/>
      </c>
      <c r="R109">
        <f>IF($AB109="Да","Группа_Крупная","Группа_"&amp;TEXT(MOD(QUOTIENT($A109-1,5000),30)+1,"00"))</f>
        <v/>
      </c>
      <c r="S109">
        <f>IF($AB109="Да","Категория_Крупная","Категория_"&amp;TEXT(MOD(QUOTIENT($A109-1,500),120)+1,"000"))</f>
        <v/>
      </c>
      <c r="T109">
        <f>IF($AB109="Да","Подкатегория_Крупная","Подкатегория_"&amp;TEXT(MOD(QUOTIENT($A109-1,50),300)+1,"000"))</f>
        <v/>
      </c>
      <c r="U109">
        <f>"SKU_"&amp;TEXT($A109,"0000000")</f>
        <v/>
      </c>
      <c r="V109">
        <f>CHOOSE(MOD($A109-1,4)+1,"Enterprise","SMB","Госсектор","Розница")</f>
        <v/>
      </c>
      <c r="W109">
        <f>"Клиент_"&amp;TEXT(MOD($A109-1,20000)+1,"00000")</f>
        <v/>
      </c>
      <c r="X109">
        <f>CHOOSE(MOD($A109-1,5)+1,"Портал","API","Импорт","Ручной ввод","Интеграция")</f>
        <v/>
      </c>
      <c r="Y109" s="8">
        <f>ROUND(1000+MOD($A109*37,90000)+IF($AB109="Да",5000,0),2)</f>
        <v/>
      </c>
      <c r="Z109">
        <f>1+MOD($A109,20)</f>
        <v/>
      </c>
      <c r="AA109" s="8">
        <f>ROUND($Y109*(0.08+MOD($A109,17)/100),2)</f>
        <v/>
      </c>
      <c r="AB109">
        <f>IF(MOD($A109,10)&lt;7,"Да","Нет")</f>
        <v/>
      </c>
      <c r="AC109">
        <f>$R109&amp;" / "&amp;$S109&amp;" / "&amp;$T109</f>
        <v/>
      </c>
      <c r="AD109">
        <f>1</f>
        <v/>
      </c>
      <c r="AE109">
        <f>IF($A109&lt;=Settings!$B$4,"до 100",IF($A109&lt;=Settings!$B$5,"до 10 000",IF($A109&lt;=Settings!$B$6,"до 100 000","100 000+")))</f>
        <v/>
      </c>
    </row>
    <row r="110">
      <c r="A110">
        <f>ROW()-1</f>
        <v/>
      </c>
      <c r="B110">
        <f>IF($A110&lt;=Settings!$B$4,"small_control",IF($A110&lt;=Settings!$B$5,"medium_10k",IF($A110&lt;=Settings!$B$6,"large_100k","extreme_1m")))</f>
        <v/>
      </c>
      <c r="C110">
        <f>"ORD-"&amp;TEXT(QUOTIENT($A110-1,3)+1,"0000000")</f>
        <v/>
      </c>
      <c r="D110">
        <f>"LINE-"&amp;TEXT($A110,"0000000")</f>
        <v/>
      </c>
      <c r="E110" s="7">
        <f>Settings!$B$2+$A110-1</f>
        <v/>
      </c>
      <c r="F110" s="7">
        <f>Settings!$B$2+MOD($A110-1,Settings!$B$7)</f>
        <v/>
      </c>
      <c r="G110">
        <f>YEAR($F110)</f>
        <v/>
      </c>
      <c r="H110">
        <f>"Q"&amp;ROUNDUP(MONTH($F110)/3,0)</f>
        <v/>
      </c>
      <c r="I110">
        <f>MONTH($F110)</f>
        <v/>
      </c>
      <c r="J110">
        <f>CHOOSE(MONTH($F110),"Январь","Февраль","Март","Апрель","Май","Июнь","Июль","Август","Сентябрь","Октябрь","Ноябрь","Декабрь")</f>
        <v/>
      </c>
      <c r="K110">
        <f>DAY($F110)</f>
        <v/>
      </c>
      <c r="L110">
        <f>IF(MOD($A110,10)&lt;7,"ФО_01_Крупный","ФО_"&amp;TEXT(MOD($A110,8)+1,"00"))</f>
        <v/>
      </c>
      <c r="M110">
        <f>IF($AB110="Да","Регион_001_Крупный","Регион_"&amp;TEXT(MOD(QUOTIENT($A110-1,20),180)+1,"000"))</f>
        <v/>
      </c>
      <c r="N110">
        <f>IF($AB110="Да","Город_"&amp;TEXT(MOD($A110-1,250)+1,"0000"),"Город_"&amp;TEXT(MOD($A110-1,3000)+1,"0000"))</f>
        <v/>
      </c>
      <c r="O110">
        <f>IF($AB110="Да","Холдинг_Крупный","Холдинг_"&amp;TEXT(MOD(QUOTIENT($A110-1,10000),20)+1,"00"))</f>
        <v/>
      </c>
      <c r="P110">
        <f>IF($AB110="Да","Организация_Крупная","Организация_"&amp;TEXT(MOD(QUOTIENT($A110-1,500),600)+1,"000"))</f>
        <v/>
      </c>
      <c r="Q110">
        <f>"Отдел_"&amp;TEXT(MOD(QUOTIENT($A110-1,50),100)+1,"000")</f>
        <v/>
      </c>
      <c r="R110">
        <f>IF($AB110="Да","Группа_Крупная","Группа_"&amp;TEXT(MOD(QUOTIENT($A110-1,5000),30)+1,"00"))</f>
        <v/>
      </c>
      <c r="S110">
        <f>IF($AB110="Да","Категория_Крупная","Категория_"&amp;TEXT(MOD(QUOTIENT($A110-1,500),120)+1,"000"))</f>
        <v/>
      </c>
      <c r="T110">
        <f>IF($AB110="Да","Подкатегория_Крупная","Подкатегория_"&amp;TEXT(MOD(QUOTIENT($A110-1,50),300)+1,"000"))</f>
        <v/>
      </c>
      <c r="U110">
        <f>"SKU_"&amp;TEXT($A110,"0000000")</f>
        <v/>
      </c>
      <c r="V110">
        <f>CHOOSE(MOD($A110-1,4)+1,"Enterprise","SMB","Госсектор","Розница")</f>
        <v/>
      </c>
      <c r="W110">
        <f>"Клиент_"&amp;TEXT(MOD($A110-1,20000)+1,"00000")</f>
        <v/>
      </c>
      <c r="X110">
        <f>CHOOSE(MOD($A110-1,5)+1,"Портал","API","Импорт","Ручной ввод","Интеграция")</f>
        <v/>
      </c>
      <c r="Y110" s="8">
        <f>ROUND(1000+MOD($A110*37,90000)+IF($AB110="Да",5000,0),2)</f>
        <v/>
      </c>
      <c r="Z110">
        <f>1+MOD($A110,20)</f>
        <v/>
      </c>
      <c r="AA110" s="8">
        <f>ROUND($Y110*(0.08+MOD($A110,17)/100),2)</f>
        <v/>
      </c>
      <c r="AB110">
        <f>IF(MOD($A110,10)&lt;7,"Да","Нет")</f>
        <v/>
      </c>
      <c r="AC110">
        <f>$R110&amp;" / "&amp;$S110&amp;" / "&amp;$T110</f>
        <v/>
      </c>
      <c r="AD110">
        <f>1</f>
        <v/>
      </c>
      <c r="AE110">
        <f>IF($A110&lt;=Settings!$B$4,"до 100",IF($A110&lt;=Settings!$B$5,"до 10 000",IF($A110&lt;=Settings!$B$6,"до 100 000","100 000+")))</f>
        <v/>
      </c>
    </row>
    <row r="111">
      <c r="A111">
        <f>ROW()-1</f>
        <v/>
      </c>
      <c r="B111">
        <f>IF($A111&lt;=Settings!$B$4,"small_control",IF($A111&lt;=Settings!$B$5,"medium_10k",IF($A111&lt;=Settings!$B$6,"large_100k","extreme_1m")))</f>
        <v/>
      </c>
      <c r="C111">
        <f>"ORD-"&amp;TEXT(QUOTIENT($A111-1,3)+1,"0000000")</f>
        <v/>
      </c>
      <c r="D111">
        <f>"LINE-"&amp;TEXT($A111,"0000000")</f>
        <v/>
      </c>
      <c r="E111" s="7">
        <f>Settings!$B$2+$A111-1</f>
        <v/>
      </c>
      <c r="F111" s="7">
        <f>Settings!$B$2+MOD($A111-1,Settings!$B$7)</f>
        <v/>
      </c>
      <c r="G111">
        <f>YEAR($F111)</f>
        <v/>
      </c>
      <c r="H111">
        <f>"Q"&amp;ROUNDUP(MONTH($F111)/3,0)</f>
        <v/>
      </c>
      <c r="I111">
        <f>MONTH($F111)</f>
        <v/>
      </c>
      <c r="J111">
        <f>CHOOSE(MONTH($F111),"Январь","Февраль","Март","Апрель","Май","Июнь","Июль","Август","Сентябрь","Октябрь","Ноябрь","Декабрь")</f>
        <v/>
      </c>
      <c r="K111">
        <f>DAY($F111)</f>
        <v/>
      </c>
      <c r="L111">
        <f>IF(MOD($A111,10)&lt;7,"ФО_01_Крупный","ФО_"&amp;TEXT(MOD($A111,8)+1,"00"))</f>
        <v/>
      </c>
      <c r="M111">
        <f>IF($AB111="Да","Регион_001_Крупный","Регион_"&amp;TEXT(MOD(QUOTIENT($A111-1,20),180)+1,"000"))</f>
        <v/>
      </c>
      <c r="N111">
        <f>IF($AB111="Да","Город_"&amp;TEXT(MOD($A111-1,250)+1,"0000"),"Город_"&amp;TEXT(MOD($A111-1,3000)+1,"0000"))</f>
        <v/>
      </c>
      <c r="O111">
        <f>IF($AB111="Да","Холдинг_Крупный","Холдинг_"&amp;TEXT(MOD(QUOTIENT($A111-1,10000),20)+1,"00"))</f>
        <v/>
      </c>
      <c r="P111">
        <f>IF($AB111="Да","Организация_Крупная","Организация_"&amp;TEXT(MOD(QUOTIENT($A111-1,500),600)+1,"000"))</f>
        <v/>
      </c>
      <c r="Q111">
        <f>"Отдел_"&amp;TEXT(MOD(QUOTIENT($A111-1,50),100)+1,"000")</f>
        <v/>
      </c>
      <c r="R111">
        <f>IF($AB111="Да","Группа_Крупная","Группа_"&amp;TEXT(MOD(QUOTIENT($A111-1,5000),30)+1,"00"))</f>
        <v/>
      </c>
      <c r="S111">
        <f>IF($AB111="Да","Категория_Крупная","Категория_"&amp;TEXT(MOD(QUOTIENT($A111-1,500),120)+1,"000"))</f>
        <v/>
      </c>
      <c r="T111">
        <f>IF($AB111="Да","Подкатегория_Крупная","Подкатегория_"&amp;TEXT(MOD(QUOTIENT($A111-1,50),300)+1,"000"))</f>
        <v/>
      </c>
      <c r="U111">
        <f>"SKU_"&amp;TEXT($A111,"0000000")</f>
        <v/>
      </c>
      <c r="V111">
        <f>CHOOSE(MOD($A111-1,4)+1,"Enterprise","SMB","Госсектор","Розница")</f>
        <v/>
      </c>
      <c r="W111">
        <f>"Клиент_"&amp;TEXT(MOD($A111-1,20000)+1,"00000")</f>
        <v/>
      </c>
      <c r="X111">
        <f>CHOOSE(MOD($A111-1,5)+1,"Портал","API","Импорт","Ручной ввод","Интеграция")</f>
        <v/>
      </c>
      <c r="Y111" s="8">
        <f>ROUND(1000+MOD($A111*37,90000)+IF($AB111="Да",5000,0),2)</f>
        <v/>
      </c>
      <c r="Z111">
        <f>1+MOD($A111,20)</f>
        <v/>
      </c>
      <c r="AA111" s="8">
        <f>ROUND($Y111*(0.08+MOD($A111,17)/100),2)</f>
        <v/>
      </c>
      <c r="AB111">
        <f>IF(MOD($A111,10)&lt;7,"Да","Нет")</f>
        <v/>
      </c>
      <c r="AC111">
        <f>$R111&amp;" / "&amp;$S111&amp;" / "&amp;$T111</f>
        <v/>
      </c>
      <c r="AD111">
        <f>1</f>
        <v/>
      </c>
      <c r="AE111">
        <f>IF($A111&lt;=Settings!$B$4,"до 100",IF($A111&lt;=Settings!$B$5,"до 10 000",IF($A111&lt;=Settings!$B$6,"до 100 000","100 000+")))</f>
        <v/>
      </c>
    </row>
    <row r="112">
      <c r="A112">
        <f>ROW()-1</f>
        <v/>
      </c>
      <c r="B112">
        <f>IF($A112&lt;=Settings!$B$4,"small_control",IF($A112&lt;=Settings!$B$5,"medium_10k",IF($A112&lt;=Settings!$B$6,"large_100k","extreme_1m")))</f>
        <v/>
      </c>
      <c r="C112">
        <f>"ORD-"&amp;TEXT(QUOTIENT($A112-1,3)+1,"0000000")</f>
        <v/>
      </c>
      <c r="D112">
        <f>"LINE-"&amp;TEXT($A112,"0000000")</f>
        <v/>
      </c>
      <c r="E112" s="7">
        <f>Settings!$B$2+$A112-1</f>
        <v/>
      </c>
      <c r="F112" s="7">
        <f>Settings!$B$2+MOD($A112-1,Settings!$B$7)</f>
        <v/>
      </c>
      <c r="G112">
        <f>YEAR($F112)</f>
        <v/>
      </c>
      <c r="H112">
        <f>"Q"&amp;ROUNDUP(MONTH($F112)/3,0)</f>
        <v/>
      </c>
      <c r="I112">
        <f>MONTH($F112)</f>
        <v/>
      </c>
      <c r="J112">
        <f>CHOOSE(MONTH($F112),"Январь","Февраль","Март","Апрель","Май","Июнь","Июль","Август","Сентябрь","Октябрь","Ноябрь","Декабрь")</f>
        <v/>
      </c>
      <c r="K112">
        <f>DAY($F112)</f>
        <v/>
      </c>
      <c r="L112">
        <f>IF(MOD($A112,10)&lt;7,"ФО_01_Крупный","ФО_"&amp;TEXT(MOD($A112,8)+1,"00"))</f>
        <v/>
      </c>
      <c r="M112">
        <f>IF($AB112="Да","Регион_001_Крупный","Регион_"&amp;TEXT(MOD(QUOTIENT($A112-1,20),180)+1,"000"))</f>
        <v/>
      </c>
      <c r="N112">
        <f>IF($AB112="Да","Город_"&amp;TEXT(MOD($A112-1,250)+1,"0000"),"Город_"&amp;TEXT(MOD($A112-1,3000)+1,"0000"))</f>
        <v/>
      </c>
      <c r="O112">
        <f>IF($AB112="Да","Холдинг_Крупный","Холдинг_"&amp;TEXT(MOD(QUOTIENT($A112-1,10000),20)+1,"00"))</f>
        <v/>
      </c>
      <c r="P112">
        <f>IF($AB112="Да","Организация_Крупная","Организация_"&amp;TEXT(MOD(QUOTIENT($A112-1,500),600)+1,"000"))</f>
        <v/>
      </c>
      <c r="Q112">
        <f>"Отдел_"&amp;TEXT(MOD(QUOTIENT($A112-1,50),100)+1,"000")</f>
        <v/>
      </c>
      <c r="R112">
        <f>IF($AB112="Да","Группа_Крупная","Группа_"&amp;TEXT(MOD(QUOTIENT($A112-1,5000),30)+1,"00"))</f>
        <v/>
      </c>
      <c r="S112">
        <f>IF($AB112="Да","Категория_Крупная","Категория_"&amp;TEXT(MOD(QUOTIENT($A112-1,500),120)+1,"000"))</f>
        <v/>
      </c>
      <c r="T112">
        <f>IF($AB112="Да","Подкатегория_Крупная","Подкатегория_"&amp;TEXT(MOD(QUOTIENT($A112-1,50),300)+1,"000"))</f>
        <v/>
      </c>
      <c r="U112">
        <f>"SKU_"&amp;TEXT($A112,"0000000")</f>
        <v/>
      </c>
      <c r="V112">
        <f>CHOOSE(MOD($A112-1,4)+1,"Enterprise","SMB","Госсектор","Розница")</f>
        <v/>
      </c>
      <c r="W112">
        <f>"Клиент_"&amp;TEXT(MOD($A112-1,20000)+1,"00000")</f>
        <v/>
      </c>
      <c r="X112">
        <f>CHOOSE(MOD($A112-1,5)+1,"Портал","API","Импорт","Ручной ввод","Интеграция")</f>
        <v/>
      </c>
      <c r="Y112" s="8">
        <f>ROUND(1000+MOD($A112*37,90000)+IF($AB112="Да",5000,0),2)</f>
        <v/>
      </c>
      <c r="Z112">
        <f>1+MOD($A112,20)</f>
        <v/>
      </c>
      <c r="AA112" s="8">
        <f>ROUND($Y112*(0.08+MOD($A112,17)/100),2)</f>
        <v/>
      </c>
      <c r="AB112">
        <f>IF(MOD($A112,10)&lt;7,"Да","Нет")</f>
        <v/>
      </c>
      <c r="AC112">
        <f>$R112&amp;" / "&amp;$S112&amp;" / "&amp;$T112</f>
        <v/>
      </c>
      <c r="AD112">
        <f>1</f>
        <v/>
      </c>
      <c r="AE112">
        <f>IF($A112&lt;=Settings!$B$4,"до 100",IF($A112&lt;=Settings!$B$5,"до 10 000",IF($A112&lt;=Settings!$B$6,"до 100 000","100 000+")))</f>
        <v/>
      </c>
    </row>
    <row r="113">
      <c r="A113">
        <f>ROW()-1</f>
        <v/>
      </c>
      <c r="B113">
        <f>IF($A113&lt;=Settings!$B$4,"small_control",IF($A113&lt;=Settings!$B$5,"medium_10k",IF($A113&lt;=Settings!$B$6,"large_100k","extreme_1m")))</f>
        <v/>
      </c>
      <c r="C113">
        <f>"ORD-"&amp;TEXT(QUOTIENT($A113-1,3)+1,"0000000")</f>
        <v/>
      </c>
      <c r="D113">
        <f>"LINE-"&amp;TEXT($A113,"0000000")</f>
        <v/>
      </c>
      <c r="E113" s="7">
        <f>Settings!$B$2+$A113-1</f>
        <v/>
      </c>
      <c r="F113" s="7">
        <f>Settings!$B$2+MOD($A113-1,Settings!$B$7)</f>
        <v/>
      </c>
      <c r="G113">
        <f>YEAR($F113)</f>
        <v/>
      </c>
      <c r="H113">
        <f>"Q"&amp;ROUNDUP(MONTH($F113)/3,0)</f>
        <v/>
      </c>
      <c r="I113">
        <f>MONTH($F113)</f>
        <v/>
      </c>
      <c r="J113">
        <f>CHOOSE(MONTH($F113),"Январь","Февраль","Март","Апрель","Май","Июнь","Июль","Август","Сентябрь","Октябрь","Ноябрь","Декабрь")</f>
        <v/>
      </c>
      <c r="K113">
        <f>DAY($F113)</f>
        <v/>
      </c>
      <c r="L113">
        <f>IF(MOD($A113,10)&lt;7,"ФО_01_Крупный","ФО_"&amp;TEXT(MOD($A113,8)+1,"00"))</f>
        <v/>
      </c>
      <c r="M113">
        <f>IF($AB113="Да","Регион_001_Крупный","Регион_"&amp;TEXT(MOD(QUOTIENT($A113-1,20),180)+1,"000"))</f>
        <v/>
      </c>
      <c r="N113">
        <f>IF($AB113="Да","Город_"&amp;TEXT(MOD($A113-1,250)+1,"0000"),"Город_"&amp;TEXT(MOD($A113-1,3000)+1,"0000"))</f>
        <v/>
      </c>
      <c r="O113">
        <f>IF($AB113="Да","Холдинг_Крупный","Холдинг_"&amp;TEXT(MOD(QUOTIENT($A113-1,10000),20)+1,"00"))</f>
        <v/>
      </c>
      <c r="P113">
        <f>IF($AB113="Да","Организация_Крупная","Организация_"&amp;TEXT(MOD(QUOTIENT($A113-1,500),600)+1,"000"))</f>
        <v/>
      </c>
      <c r="Q113">
        <f>"Отдел_"&amp;TEXT(MOD(QUOTIENT($A113-1,50),100)+1,"000")</f>
        <v/>
      </c>
      <c r="R113">
        <f>IF($AB113="Да","Группа_Крупная","Группа_"&amp;TEXT(MOD(QUOTIENT($A113-1,5000),30)+1,"00"))</f>
        <v/>
      </c>
      <c r="S113">
        <f>IF($AB113="Да","Категория_Крупная","Категория_"&amp;TEXT(MOD(QUOTIENT($A113-1,500),120)+1,"000"))</f>
        <v/>
      </c>
      <c r="T113">
        <f>IF($AB113="Да","Подкатегория_Крупная","Подкатегория_"&amp;TEXT(MOD(QUOTIENT($A113-1,50),300)+1,"000"))</f>
        <v/>
      </c>
      <c r="U113">
        <f>"SKU_"&amp;TEXT($A113,"0000000")</f>
        <v/>
      </c>
      <c r="V113">
        <f>CHOOSE(MOD($A113-1,4)+1,"Enterprise","SMB","Госсектор","Розница")</f>
        <v/>
      </c>
      <c r="W113">
        <f>"Клиент_"&amp;TEXT(MOD($A113-1,20000)+1,"00000")</f>
        <v/>
      </c>
      <c r="X113">
        <f>CHOOSE(MOD($A113-1,5)+1,"Портал","API","Импорт","Ручной ввод","Интеграция")</f>
        <v/>
      </c>
      <c r="Y113" s="8">
        <f>ROUND(1000+MOD($A113*37,90000)+IF($AB113="Да",5000,0),2)</f>
        <v/>
      </c>
      <c r="Z113">
        <f>1+MOD($A113,20)</f>
        <v/>
      </c>
      <c r="AA113" s="8">
        <f>ROUND($Y113*(0.08+MOD($A113,17)/100),2)</f>
        <v/>
      </c>
      <c r="AB113">
        <f>IF(MOD($A113,10)&lt;7,"Да","Нет")</f>
        <v/>
      </c>
      <c r="AC113">
        <f>$R113&amp;" / "&amp;$S113&amp;" / "&amp;$T113</f>
        <v/>
      </c>
      <c r="AD113">
        <f>1</f>
        <v/>
      </c>
      <c r="AE113">
        <f>IF($A113&lt;=Settings!$B$4,"до 100",IF($A113&lt;=Settings!$B$5,"до 10 000",IF($A113&lt;=Settings!$B$6,"до 100 000","100 000+")))</f>
        <v/>
      </c>
    </row>
    <row r="114">
      <c r="A114">
        <f>ROW()-1</f>
        <v/>
      </c>
      <c r="B114">
        <f>IF($A114&lt;=Settings!$B$4,"small_control",IF($A114&lt;=Settings!$B$5,"medium_10k",IF($A114&lt;=Settings!$B$6,"large_100k","extreme_1m")))</f>
        <v/>
      </c>
      <c r="C114">
        <f>"ORD-"&amp;TEXT(QUOTIENT($A114-1,3)+1,"0000000")</f>
        <v/>
      </c>
      <c r="D114">
        <f>"LINE-"&amp;TEXT($A114,"0000000")</f>
        <v/>
      </c>
      <c r="E114" s="7">
        <f>Settings!$B$2+$A114-1</f>
        <v/>
      </c>
      <c r="F114" s="7">
        <f>Settings!$B$2+MOD($A114-1,Settings!$B$7)</f>
        <v/>
      </c>
      <c r="G114">
        <f>YEAR($F114)</f>
        <v/>
      </c>
      <c r="H114">
        <f>"Q"&amp;ROUNDUP(MONTH($F114)/3,0)</f>
        <v/>
      </c>
      <c r="I114">
        <f>MONTH($F114)</f>
        <v/>
      </c>
      <c r="J114">
        <f>CHOOSE(MONTH($F114),"Январь","Февраль","Март","Апрель","Май","Июнь","Июль","Август","Сентябрь","Октябрь","Ноябрь","Декабрь")</f>
        <v/>
      </c>
      <c r="K114">
        <f>DAY($F114)</f>
        <v/>
      </c>
      <c r="L114">
        <f>IF(MOD($A114,10)&lt;7,"ФО_01_Крупный","ФО_"&amp;TEXT(MOD($A114,8)+1,"00"))</f>
        <v/>
      </c>
      <c r="M114">
        <f>IF($AB114="Да","Регион_001_Крупный","Регион_"&amp;TEXT(MOD(QUOTIENT($A114-1,20),180)+1,"000"))</f>
        <v/>
      </c>
      <c r="N114">
        <f>IF($AB114="Да","Город_"&amp;TEXT(MOD($A114-1,250)+1,"0000"),"Город_"&amp;TEXT(MOD($A114-1,3000)+1,"0000"))</f>
        <v/>
      </c>
      <c r="O114">
        <f>IF($AB114="Да","Холдинг_Крупный","Холдинг_"&amp;TEXT(MOD(QUOTIENT($A114-1,10000),20)+1,"00"))</f>
        <v/>
      </c>
      <c r="P114">
        <f>IF($AB114="Да","Организация_Крупная","Организация_"&amp;TEXT(MOD(QUOTIENT($A114-1,500),600)+1,"000"))</f>
        <v/>
      </c>
      <c r="Q114">
        <f>"Отдел_"&amp;TEXT(MOD(QUOTIENT($A114-1,50),100)+1,"000")</f>
        <v/>
      </c>
      <c r="R114">
        <f>IF($AB114="Да","Группа_Крупная","Группа_"&amp;TEXT(MOD(QUOTIENT($A114-1,5000),30)+1,"00"))</f>
        <v/>
      </c>
      <c r="S114">
        <f>IF($AB114="Да","Категория_Крупная","Категория_"&amp;TEXT(MOD(QUOTIENT($A114-1,500),120)+1,"000"))</f>
        <v/>
      </c>
      <c r="T114">
        <f>IF($AB114="Да","Подкатегория_Крупная","Подкатегория_"&amp;TEXT(MOD(QUOTIENT($A114-1,50),300)+1,"000"))</f>
        <v/>
      </c>
      <c r="U114">
        <f>"SKU_"&amp;TEXT($A114,"0000000")</f>
        <v/>
      </c>
      <c r="V114">
        <f>CHOOSE(MOD($A114-1,4)+1,"Enterprise","SMB","Госсектор","Розница")</f>
        <v/>
      </c>
      <c r="W114">
        <f>"Клиент_"&amp;TEXT(MOD($A114-1,20000)+1,"00000")</f>
        <v/>
      </c>
      <c r="X114">
        <f>CHOOSE(MOD($A114-1,5)+1,"Портал","API","Импорт","Ручной ввод","Интеграция")</f>
        <v/>
      </c>
      <c r="Y114" s="8">
        <f>ROUND(1000+MOD($A114*37,90000)+IF($AB114="Да",5000,0),2)</f>
        <v/>
      </c>
      <c r="Z114">
        <f>1+MOD($A114,20)</f>
        <v/>
      </c>
      <c r="AA114" s="8">
        <f>ROUND($Y114*(0.08+MOD($A114,17)/100),2)</f>
        <v/>
      </c>
      <c r="AB114">
        <f>IF(MOD($A114,10)&lt;7,"Да","Нет")</f>
        <v/>
      </c>
      <c r="AC114">
        <f>$R114&amp;" / "&amp;$S114&amp;" / "&amp;$T114</f>
        <v/>
      </c>
      <c r="AD114">
        <f>1</f>
        <v/>
      </c>
      <c r="AE114">
        <f>IF($A114&lt;=Settings!$B$4,"до 100",IF($A114&lt;=Settings!$B$5,"до 10 000",IF($A114&lt;=Settings!$B$6,"до 100 000","100 000+")))</f>
        <v/>
      </c>
    </row>
    <row r="115">
      <c r="A115">
        <f>ROW()-1</f>
        <v/>
      </c>
      <c r="B115">
        <f>IF($A115&lt;=Settings!$B$4,"small_control",IF($A115&lt;=Settings!$B$5,"medium_10k",IF($A115&lt;=Settings!$B$6,"large_100k","extreme_1m")))</f>
        <v/>
      </c>
      <c r="C115">
        <f>"ORD-"&amp;TEXT(QUOTIENT($A115-1,3)+1,"0000000")</f>
        <v/>
      </c>
      <c r="D115">
        <f>"LINE-"&amp;TEXT($A115,"0000000")</f>
        <v/>
      </c>
      <c r="E115" s="7">
        <f>Settings!$B$2+$A115-1</f>
        <v/>
      </c>
      <c r="F115" s="7">
        <f>Settings!$B$2+MOD($A115-1,Settings!$B$7)</f>
        <v/>
      </c>
      <c r="G115">
        <f>YEAR($F115)</f>
        <v/>
      </c>
      <c r="H115">
        <f>"Q"&amp;ROUNDUP(MONTH($F115)/3,0)</f>
        <v/>
      </c>
      <c r="I115">
        <f>MONTH($F115)</f>
        <v/>
      </c>
      <c r="J115">
        <f>CHOOSE(MONTH($F115),"Январь","Февраль","Март","Апрель","Май","Июнь","Июль","Август","Сентябрь","Октябрь","Ноябрь","Декабрь")</f>
        <v/>
      </c>
      <c r="K115">
        <f>DAY($F115)</f>
        <v/>
      </c>
      <c r="L115">
        <f>IF(MOD($A115,10)&lt;7,"ФО_01_Крупный","ФО_"&amp;TEXT(MOD($A115,8)+1,"00"))</f>
        <v/>
      </c>
      <c r="M115">
        <f>IF($AB115="Да","Регион_001_Крупный","Регион_"&amp;TEXT(MOD(QUOTIENT($A115-1,20),180)+1,"000"))</f>
        <v/>
      </c>
      <c r="N115">
        <f>IF($AB115="Да","Город_"&amp;TEXT(MOD($A115-1,250)+1,"0000"),"Город_"&amp;TEXT(MOD($A115-1,3000)+1,"0000"))</f>
        <v/>
      </c>
      <c r="O115">
        <f>IF($AB115="Да","Холдинг_Крупный","Холдинг_"&amp;TEXT(MOD(QUOTIENT($A115-1,10000),20)+1,"00"))</f>
        <v/>
      </c>
      <c r="P115">
        <f>IF($AB115="Да","Организация_Крупная","Организация_"&amp;TEXT(MOD(QUOTIENT($A115-1,500),600)+1,"000"))</f>
        <v/>
      </c>
      <c r="Q115">
        <f>"Отдел_"&amp;TEXT(MOD(QUOTIENT($A115-1,50),100)+1,"000")</f>
        <v/>
      </c>
      <c r="R115">
        <f>IF($AB115="Да","Группа_Крупная","Группа_"&amp;TEXT(MOD(QUOTIENT($A115-1,5000),30)+1,"00"))</f>
        <v/>
      </c>
      <c r="S115">
        <f>IF($AB115="Да","Категория_Крупная","Категория_"&amp;TEXT(MOD(QUOTIENT($A115-1,500),120)+1,"000"))</f>
        <v/>
      </c>
      <c r="T115">
        <f>IF($AB115="Да","Подкатегория_Крупная","Подкатегория_"&amp;TEXT(MOD(QUOTIENT($A115-1,50),300)+1,"000"))</f>
        <v/>
      </c>
      <c r="U115">
        <f>"SKU_"&amp;TEXT($A115,"0000000")</f>
        <v/>
      </c>
      <c r="V115">
        <f>CHOOSE(MOD($A115-1,4)+1,"Enterprise","SMB","Госсектор","Розница")</f>
        <v/>
      </c>
      <c r="W115">
        <f>"Клиент_"&amp;TEXT(MOD($A115-1,20000)+1,"00000")</f>
        <v/>
      </c>
      <c r="X115">
        <f>CHOOSE(MOD($A115-1,5)+1,"Портал","API","Импорт","Ручной ввод","Интеграция")</f>
        <v/>
      </c>
      <c r="Y115" s="8">
        <f>ROUND(1000+MOD($A115*37,90000)+IF($AB115="Да",5000,0),2)</f>
        <v/>
      </c>
      <c r="Z115">
        <f>1+MOD($A115,20)</f>
        <v/>
      </c>
      <c r="AA115" s="8">
        <f>ROUND($Y115*(0.08+MOD($A115,17)/100),2)</f>
        <v/>
      </c>
      <c r="AB115">
        <f>IF(MOD($A115,10)&lt;7,"Да","Нет")</f>
        <v/>
      </c>
      <c r="AC115">
        <f>$R115&amp;" / "&amp;$S115&amp;" / "&amp;$T115</f>
        <v/>
      </c>
      <c r="AD115">
        <f>1</f>
        <v/>
      </c>
      <c r="AE115">
        <f>IF($A115&lt;=Settings!$B$4,"до 100",IF($A115&lt;=Settings!$B$5,"до 10 000",IF($A115&lt;=Settings!$B$6,"до 100 000","100 000+")))</f>
        <v/>
      </c>
    </row>
    <row r="116">
      <c r="A116">
        <f>ROW()-1</f>
        <v/>
      </c>
      <c r="B116">
        <f>IF($A116&lt;=Settings!$B$4,"small_control",IF($A116&lt;=Settings!$B$5,"medium_10k",IF($A116&lt;=Settings!$B$6,"large_100k","extreme_1m")))</f>
        <v/>
      </c>
      <c r="C116">
        <f>"ORD-"&amp;TEXT(QUOTIENT($A116-1,3)+1,"0000000")</f>
        <v/>
      </c>
      <c r="D116">
        <f>"LINE-"&amp;TEXT($A116,"0000000")</f>
        <v/>
      </c>
      <c r="E116" s="7">
        <f>Settings!$B$2+$A116-1</f>
        <v/>
      </c>
      <c r="F116" s="7">
        <f>Settings!$B$2+MOD($A116-1,Settings!$B$7)</f>
        <v/>
      </c>
      <c r="G116">
        <f>YEAR($F116)</f>
        <v/>
      </c>
      <c r="H116">
        <f>"Q"&amp;ROUNDUP(MONTH($F116)/3,0)</f>
        <v/>
      </c>
      <c r="I116">
        <f>MONTH($F116)</f>
        <v/>
      </c>
      <c r="J116">
        <f>CHOOSE(MONTH($F116),"Январь","Февраль","Март","Апрель","Май","Июнь","Июль","Август","Сентябрь","Октябрь","Ноябрь","Декабрь")</f>
        <v/>
      </c>
      <c r="K116">
        <f>DAY($F116)</f>
        <v/>
      </c>
      <c r="L116">
        <f>IF(MOD($A116,10)&lt;7,"ФО_01_Крупный","ФО_"&amp;TEXT(MOD($A116,8)+1,"00"))</f>
        <v/>
      </c>
      <c r="M116">
        <f>IF($AB116="Да","Регион_001_Крупный","Регион_"&amp;TEXT(MOD(QUOTIENT($A116-1,20),180)+1,"000"))</f>
        <v/>
      </c>
      <c r="N116">
        <f>IF($AB116="Да","Город_"&amp;TEXT(MOD($A116-1,250)+1,"0000"),"Город_"&amp;TEXT(MOD($A116-1,3000)+1,"0000"))</f>
        <v/>
      </c>
      <c r="O116">
        <f>IF($AB116="Да","Холдинг_Крупный","Холдинг_"&amp;TEXT(MOD(QUOTIENT($A116-1,10000),20)+1,"00"))</f>
        <v/>
      </c>
      <c r="P116">
        <f>IF($AB116="Да","Организация_Крупная","Организация_"&amp;TEXT(MOD(QUOTIENT($A116-1,500),600)+1,"000"))</f>
        <v/>
      </c>
      <c r="Q116">
        <f>"Отдел_"&amp;TEXT(MOD(QUOTIENT($A116-1,50),100)+1,"000")</f>
        <v/>
      </c>
      <c r="R116">
        <f>IF($AB116="Да","Группа_Крупная","Группа_"&amp;TEXT(MOD(QUOTIENT($A116-1,5000),30)+1,"00"))</f>
        <v/>
      </c>
      <c r="S116">
        <f>IF($AB116="Да","Категория_Крупная","Категория_"&amp;TEXT(MOD(QUOTIENT($A116-1,500),120)+1,"000"))</f>
        <v/>
      </c>
      <c r="T116">
        <f>IF($AB116="Да","Подкатегория_Крупная","Подкатегория_"&amp;TEXT(MOD(QUOTIENT($A116-1,50),300)+1,"000"))</f>
        <v/>
      </c>
      <c r="U116">
        <f>"SKU_"&amp;TEXT($A116,"0000000")</f>
        <v/>
      </c>
      <c r="V116">
        <f>CHOOSE(MOD($A116-1,4)+1,"Enterprise","SMB","Госсектор","Розница")</f>
        <v/>
      </c>
      <c r="W116">
        <f>"Клиент_"&amp;TEXT(MOD($A116-1,20000)+1,"00000")</f>
        <v/>
      </c>
      <c r="X116">
        <f>CHOOSE(MOD($A116-1,5)+1,"Портал","API","Импорт","Ручной ввод","Интеграция")</f>
        <v/>
      </c>
      <c r="Y116" s="8">
        <f>ROUND(1000+MOD($A116*37,90000)+IF($AB116="Да",5000,0),2)</f>
        <v/>
      </c>
      <c r="Z116">
        <f>1+MOD($A116,20)</f>
        <v/>
      </c>
      <c r="AA116" s="8">
        <f>ROUND($Y116*(0.08+MOD($A116,17)/100),2)</f>
        <v/>
      </c>
      <c r="AB116">
        <f>IF(MOD($A116,10)&lt;7,"Да","Нет")</f>
        <v/>
      </c>
      <c r="AC116">
        <f>$R116&amp;" / "&amp;$S116&amp;" / "&amp;$T116</f>
        <v/>
      </c>
      <c r="AD116">
        <f>1</f>
        <v/>
      </c>
      <c r="AE116">
        <f>IF($A116&lt;=Settings!$B$4,"до 100",IF($A116&lt;=Settings!$B$5,"до 10 000",IF($A116&lt;=Settings!$B$6,"до 100 000","100 000+")))</f>
        <v/>
      </c>
    </row>
    <row r="117">
      <c r="A117">
        <f>ROW()-1</f>
        <v/>
      </c>
      <c r="B117">
        <f>IF($A117&lt;=Settings!$B$4,"small_control",IF($A117&lt;=Settings!$B$5,"medium_10k",IF($A117&lt;=Settings!$B$6,"large_100k","extreme_1m")))</f>
        <v/>
      </c>
      <c r="C117">
        <f>"ORD-"&amp;TEXT(QUOTIENT($A117-1,3)+1,"0000000")</f>
        <v/>
      </c>
      <c r="D117">
        <f>"LINE-"&amp;TEXT($A117,"0000000")</f>
        <v/>
      </c>
      <c r="E117" s="7">
        <f>Settings!$B$2+$A117-1</f>
        <v/>
      </c>
      <c r="F117" s="7">
        <f>Settings!$B$2+MOD($A117-1,Settings!$B$7)</f>
        <v/>
      </c>
      <c r="G117">
        <f>YEAR($F117)</f>
        <v/>
      </c>
      <c r="H117">
        <f>"Q"&amp;ROUNDUP(MONTH($F117)/3,0)</f>
        <v/>
      </c>
      <c r="I117">
        <f>MONTH($F117)</f>
        <v/>
      </c>
      <c r="J117">
        <f>CHOOSE(MONTH($F117),"Январь","Февраль","Март","Апрель","Май","Июнь","Июль","Август","Сентябрь","Октябрь","Ноябрь","Декабрь")</f>
        <v/>
      </c>
      <c r="K117">
        <f>DAY($F117)</f>
        <v/>
      </c>
      <c r="L117">
        <f>IF(MOD($A117,10)&lt;7,"ФО_01_Крупный","ФО_"&amp;TEXT(MOD($A117,8)+1,"00"))</f>
        <v/>
      </c>
      <c r="M117">
        <f>IF($AB117="Да","Регион_001_Крупный","Регион_"&amp;TEXT(MOD(QUOTIENT($A117-1,20),180)+1,"000"))</f>
        <v/>
      </c>
      <c r="N117">
        <f>IF($AB117="Да","Город_"&amp;TEXT(MOD($A117-1,250)+1,"0000"),"Город_"&amp;TEXT(MOD($A117-1,3000)+1,"0000"))</f>
        <v/>
      </c>
      <c r="O117">
        <f>IF($AB117="Да","Холдинг_Крупный","Холдинг_"&amp;TEXT(MOD(QUOTIENT($A117-1,10000),20)+1,"00"))</f>
        <v/>
      </c>
      <c r="P117">
        <f>IF($AB117="Да","Организация_Крупная","Организация_"&amp;TEXT(MOD(QUOTIENT($A117-1,500),600)+1,"000"))</f>
        <v/>
      </c>
      <c r="Q117">
        <f>"Отдел_"&amp;TEXT(MOD(QUOTIENT($A117-1,50),100)+1,"000")</f>
        <v/>
      </c>
      <c r="R117">
        <f>IF($AB117="Да","Группа_Крупная","Группа_"&amp;TEXT(MOD(QUOTIENT($A117-1,5000),30)+1,"00"))</f>
        <v/>
      </c>
      <c r="S117">
        <f>IF($AB117="Да","Категория_Крупная","Категория_"&amp;TEXT(MOD(QUOTIENT($A117-1,500),120)+1,"000"))</f>
        <v/>
      </c>
      <c r="T117">
        <f>IF($AB117="Да","Подкатегория_Крупная","Подкатегория_"&amp;TEXT(MOD(QUOTIENT($A117-1,50),300)+1,"000"))</f>
        <v/>
      </c>
      <c r="U117">
        <f>"SKU_"&amp;TEXT($A117,"0000000")</f>
        <v/>
      </c>
      <c r="V117">
        <f>CHOOSE(MOD($A117-1,4)+1,"Enterprise","SMB","Госсектор","Розница")</f>
        <v/>
      </c>
      <c r="W117">
        <f>"Клиент_"&amp;TEXT(MOD($A117-1,20000)+1,"00000")</f>
        <v/>
      </c>
      <c r="X117">
        <f>CHOOSE(MOD($A117-1,5)+1,"Портал","API","Импорт","Ручной ввод","Интеграция")</f>
        <v/>
      </c>
      <c r="Y117" s="8">
        <f>ROUND(1000+MOD($A117*37,90000)+IF($AB117="Да",5000,0),2)</f>
        <v/>
      </c>
      <c r="Z117">
        <f>1+MOD($A117,20)</f>
        <v/>
      </c>
      <c r="AA117" s="8">
        <f>ROUND($Y117*(0.08+MOD($A117,17)/100),2)</f>
        <v/>
      </c>
      <c r="AB117">
        <f>IF(MOD($A117,10)&lt;7,"Да","Нет")</f>
        <v/>
      </c>
      <c r="AC117">
        <f>$R117&amp;" / "&amp;$S117&amp;" / "&amp;$T117</f>
        <v/>
      </c>
      <c r="AD117">
        <f>1</f>
        <v/>
      </c>
      <c r="AE117">
        <f>IF($A117&lt;=Settings!$B$4,"до 100",IF($A117&lt;=Settings!$B$5,"до 10 000",IF($A117&lt;=Settings!$B$6,"до 100 000","100 000+")))</f>
        <v/>
      </c>
    </row>
    <row r="118">
      <c r="A118">
        <f>ROW()-1</f>
        <v/>
      </c>
      <c r="B118">
        <f>IF($A118&lt;=Settings!$B$4,"small_control",IF($A118&lt;=Settings!$B$5,"medium_10k",IF($A118&lt;=Settings!$B$6,"large_100k","extreme_1m")))</f>
        <v/>
      </c>
      <c r="C118">
        <f>"ORD-"&amp;TEXT(QUOTIENT($A118-1,3)+1,"0000000")</f>
        <v/>
      </c>
      <c r="D118">
        <f>"LINE-"&amp;TEXT($A118,"0000000")</f>
        <v/>
      </c>
      <c r="E118" s="7">
        <f>Settings!$B$2+$A118-1</f>
        <v/>
      </c>
      <c r="F118" s="7">
        <f>Settings!$B$2+MOD($A118-1,Settings!$B$7)</f>
        <v/>
      </c>
      <c r="G118">
        <f>YEAR($F118)</f>
        <v/>
      </c>
      <c r="H118">
        <f>"Q"&amp;ROUNDUP(MONTH($F118)/3,0)</f>
        <v/>
      </c>
      <c r="I118">
        <f>MONTH($F118)</f>
        <v/>
      </c>
      <c r="J118">
        <f>CHOOSE(MONTH($F118),"Январь","Февраль","Март","Апрель","Май","Июнь","Июль","Август","Сентябрь","Октябрь","Ноябрь","Декабрь")</f>
        <v/>
      </c>
      <c r="K118">
        <f>DAY($F118)</f>
        <v/>
      </c>
      <c r="L118">
        <f>IF(MOD($A118,10)&lt;7,"ФО_01_Крупный","ФО_"&amp;TEXT(MOD($A118,8)+1,"00"))</f>
        <v/>
      </c>
      <c r="M118">
        <f>IF($AB118="Да","Регион_001_Крупный","Регион_"&amp;TEXT(MOD(QUOTIENT($A118-1,20),180)+1,"000"))</f>
        <v/>
      </c>
      <c r="N118">
        <f>IF($AB118="Да","Город_"&amp;TEXT(MOD($A118-1,250)+1,"0000"),"Город_"&amp;TEXT(MOD($A118-1,3000)+1,"0000"))</f>
        <v/>
      </c>
      <c r="O118">
        <f>IF($AB118="Да","Холдинг_Крупный","Холдинг_"&amp;TEXT(MOD(QUOTIENT($A118-1,10000),20)+1,"00"))</f>
        <v/>
      </c>
      <c r="P118">
        <f>IF($AB118="Да","Организация_Крупная","Организация_"&amp;TEXT(MOD(QUOTIENT($A118-1,500),600)+1,"000"))</f>
        <v/>
      </c>
      <c r="Q118">
        <f>"Отдел_"&amp;TEXT(MOD(QUOTIENT($A118-1,50),100)+1,"000")</f>
        <v/>
      </c>
      <c r="R118">
        <f>IF($AB118="Да","Группа_Крупная","Группа_"&amp;TEXT(MOD(QUOTIENT($A118-1,5000),30)+1,"00"))</f>
        <v/>
      </c>
      <c r="S118">
        <f>IF($AB118="Да","Категория_Крупная","Категория_"&amp;TEXT(MOD(QUOTIENT($A118-1,500),120)+1,"000"))</f>
        <v/>
      </c>
      <c r="T118">
        <f>IF($AB118="Да","Подкатегория_Крупная","Подкатегория_"&amp;TEXT(MOD(QUOTIENT($A118-1,50),300)+1,"000"))</f>
        <v/>
      </c>
      <c r="U118">
        <f>"SKU_"&amp;TEXT($A118,"0000000")</f>
        <v/>
      </c>
      <c r="V118">
        <f>CHOOSE(MOD($A118-1,4)+1,"Enterprise","SMB","Госсектор","Розница")</f>
        <v/>
      </c>
      <c r="W118">
        <f>"Клиент_"&amp;TEXT(MOD($A118-1,20000)+1,"00000")</f>
        <v/>
      </c>
      <c r="X118">
        <f>CHOOSE(MOD($A118-1,5)+1,"Портал","API","Импорт","Ручной ввод","Интеграция")</f>
        <v/>
      </c>
      <c r="Y118" s="8">
        <f>ROUND(1000+MOD($A118*37,90000)+IF($AB118="Да",5000,0),2)</f>
        <v/>
      </c>
      <c r="Z118">
        <f>1+MOD($A118,20)</f>
        <v/>
      </c>
      <c r="AA118" s="8">
        <f>ROUND($Y118*(0.08+MOD($A118,17)/100),2)</f>
        <v/>
      </c>
      <c r="AB118">
        <f>IF(MOD($A118,10)&lt;7,"Да","Нет")</f>
        <v/>
      </c>
      <c r="AC118">
        <f>$R118&amp;" / "&amp;$S118&amp;" / "&amp;$T118</f>
        <v/>
      </c>
      <c r="AD118">
        <f>1</f>
        <v/>
      </c>
      <c r="AE118">
        <f>IF($A118&lt;=Settings!$B$4,"до 100",IF($A118&lt;=Settings!$B$5,"до 10 000",IF($A118&lt;=Settings!$B$6,"до 100 000","100 000+")))</f>
        <v/>
      </c>
    </row>
    <row r="119">
      <c r="A119">
        <f>ROW()-1</f>
        <v/>
      </c>
      <c r="B119">
        <f>IF($A119&lt;=Settings!$B$4,"small_control",IF($A119&lt;=Settings!$B$5,"medium_10k",IF($A119&lt;=Settings!$B$6,"large_100k","extreme_1m")))</f>
        <v/>
      </c>
      <c r="C119">
        <f>"ORD-"&amp;TEXT(QUOTIENT($A119-1,3)+1,"0000000")</f>
        <v/>
      </c>
      <c r="D119">
        <f>"LINE-"&amp;TEXT($A119,"0000000")</f>
        <v/>
      </c>
      <c r="E119" s="7">
        <f>Settings!$B$2+$A119-1</f>
        <v/>
      </c>
      <c r="F119" s="7">
        <f>Settings!$B$2+MOD($A119-1,Settings!$B$7)</f>
        <v/>
      </c>
      <c r="G119">
        <f>YEAR($F119)</f>
        <v/>
      </c>
      <c r="H119">
        <f>"Q"&amp;ROUNDUP(MONTH($F119)/3,0)</f>
        <v/>
      </c>
      <c r="I119">
        <f>MONTH($F119)</f>
        <v/>
      </c>
      <c r="J119">
        <f>CHOOSE(MONTH($F119),"Январь","Февраль","Март","Апрель","Май","Июнь","Июль","Август","Сентябрь","Октябрь","Ноябрь","Декабрь")</f>
        <v/>
      </c>
      <c r="K119">
        <f>DAY($F119)</f>
        <v/>
      </c>
      <c r="L119">
        <f>IF(MOD($A119,10)&lt;7,"ФО_01_Крупный","ФО_"&amp;TEXT(MOD($A119,8)+1,"00"))</f>
        <v/>
      </c>
      <c r="M119">
        <f>IF($AB119="Да","Регион_001_Крупный","Регион_"&amp;TEXT(MOD(QUOTIENT($A119-1,20),180)+1,"000"))</f>
        <v/>
      </c>
      <c r="N119">
        <f>IF($AB119="Да","Город_"&amp;TEXT(MOD($A119-1,250)+1,"0000"),"Город_"&amp;TEXT(MOD($A119-1,3000)+1,"0000"))</f>
        <v/>
      </c>
      <c r="O119">
        <f>IF($AB119="Да","Холдинг_Крупный","Холдинг_"&amp;TEXT(MOD(QUOTIENT($A119-1,10000),20)+1,"00"))</f>
        <v/>
      </c>
      <c r="P119">
        <f>IF($AB119="Да","Организация_Крупная","Организация_"&amp;TEXT(MOD(QUOTIENT($A119-1,500),600)+1,"000"))</f>
        <v/>
      </c>
      <c r="Q119">
        <f>"Отдел_"&amp;TEXT(MOD(QUOTIENT($A119-1,50),100)+1,"000")</f>
        <v/>
      </c>
      <c r="R119">
        <f>IF($AB119="Да","Группа_Крупная","Группа_"&amp;TEXT(MOD(QUOTIENT($A119-1,5000),30)+1,"00"))</f>
        <v/>
      </c>
      <c r="S119">
        <f>IF($AB119="Да","Категория_Крупная","Категория_"&amp;TEXT(MOD(QUOTIENT($A119-1,500),120)+1,"000"))</f>
        <v/>
      </c>
      <c r="T119">
        <f>IF($AB119="Да","Подкатегория_Крупная","Подкатегория_"&amp;TEXT(MOD(QUOTIENT($A119-1,50),300)+1,"000"))</f>
        <v/>
      </c>
      <c r="U119">
        <f>"SKU_"&amp;TEXT($A119,"0000000")</f>
        <v/>
      </c>
      <c r="V119">
        <f>CHOOSE(MOD($A119-1,4)+1,"Enterprise","SMB","Госсектор","Розница")</f>
        <v/>
      </c>
      <c r="W119">
        <f>"Клиент_"&amp;TEXT(MOD($A119-1,20000)+1,"00000")</f>
        <v/>
      </c>
      <c r="X119">
        <f>CHOOSE(MOD($A119-1,5)+1,"Портал","API","Импорт","Ручной ввод","Интеграция")</f>
        <v/>
      </c>
      <c r="Y119" s="8">
        <f>ROUND(1000+MOD($A119*37,90000)+IF($AB119="Да",5000,0),2)</f>
        <v/>
      </c>
      <c r="Z119">
        <f>1+MOD($A119,20)</f>
        <v/>
      </c>
      <c r="AA119" s="8">
        <f>ROUND($Y119*(0.08+MOD($A119,17)/100),2)</f>
        <v/>
      </c>
      <c r="AB119">
        <f>IF(MOD($A119,10)&lt;7,"Да","Нет")</f>
        <v/>
      </c>
      <c r="AC119">
        <f>$R119&amp;" / "&amp;$S119&amp;" / "&amp;$T119</f>
        <v/>
      </c>
      <c r="AD119">
        <f>1</f>
        <v/>
      </c>
      <c r="AE119">
        <f>IF($A119&lt;=Settings!$B$4,"до 100",IF($A119&lt;=Settings!$B$5,"до 10 000",IF($A119&lt;=Settings!$B$6,"до 100 000","100 000+")))</f>
        <v/>
      </c>
    </row>
    <row r="120">
      <c r="A120">
        <f>ROW()-1</f>
        <v/>
      </c>
      <c r="B120">
        <f>IF($A120&lt;=Settings!$B$4,"small_control",IF($A120&lt;=Settings!$B$5,"medium_10k",IF($A120&lt;=Settings!$B$6,"large_100k","extreme_1m")))</f>
        <v/>
      </c>
      <c r="C120">
        <f>"ORD-"&amp;TEXT(QUOTIENT($A120-1,3)+1,"0000000")</f>
        <v/>
      </c>
      <c r="D120">
        <f>"LINE-"&amp;TEXT($A120,"0000000")</f>
        <v/>
      </c>
      <c r="E120" s="7">
        <f>Settings!$B$2+$A120-1</f>
        <v/>
      </c>
      <c r="F120" s="7">
        <f>Settings!$B$2+MOD($A120-1,Settings!$B$7)</f>
        <v/>
      </c>
      <c r="G120">
        <f>YEAR($F120)</f>
        <v/>
      </c>
      <c r="H120">
        <f>"Q"&amp;ROUNDUP(MONTH($F120)/3,0)</f>
        <v/>
      </c>
      <c r="I120">
        <f>MONTH($F120)</f>
        <v/>
      </c>
      <c r="J120">
        <f>CHOOSE(MONTH($F120),"Январь","Февраль","Март","Апрель","Май","Июнь","Июль","Август","Сентябрь","Октябрь","Ноябрь","Декабрь")</f>
        <v/>
      </c>
      <c r="K120">
        <f>DAY($F120)</f>
        <v/>
      </c>
      <c r="L120">
        <f>IF(MOD($A120,10)&lt;7,"ФО_01_Крупный","ФО_"&amp;TEXT(MOD($A120,8)+1,"00"))</f>
        <v/>
      </c>
      <c r="M120">
        <f>IF($AB120="Да","Регион_001_Крупный","Регион_"&amp;TEXT(MOD(QUOTIENT($A120-1,20),180)+1,"000"))</f>
        <v/>
      </c>
      <c r="N120">
        <f>IF($AB120="Да","Город_"&amp;TEXT(MOD($A120-1,250)+1,"0000"),"Город_"&amp;TEXT(MOD($A120-1,3000)+1,"0000"))</f>
        <v/>
      </c>
      <c r="O120">
        <f>IF($AB120="Да","Холдинг_Крупный","Холдинг_"&amp;TEXT(MOD(QUOTIENT($A120-1,10000),20)+1,"00"))</f>
        <v/>
      </c>
      <c r="P120">
        <f>IF($AB120="Да","Организация_Крупная","Организация_"&amp;TEXT(MOD(QUOTIENT($A120-1,500),600)+1,"000"))</f>
        <v/>
      </c>
      <c r="Q120">
        <f>"Отдел_"&amp;TEXT(MOD(QUOTIENT($A120-1,50),100)+1,"000")</f>
        <v/>
      </c>
      <c r="R120">
        <f>IF($AB120="Да","Группа_Крупная","Группа_"&amp;TEXT(MOD(QUOTIENT($A120-1,5000),30)+1,"00"))</f>
        <v/>
      </c>
      <c r="S120">
        <f>IF($AB120="Да","Категория_Крупная","Категория_"&amp;TEXT(MOD(QUOTIENT($A120-1,500),120)+1,"000"))</f>
        <v/>
      </c>
      <c r="T120">
        <f>IF($AB120="Да","Подкатегория_Крупная","Подкатегория_"&amp;TEXT(MOD(QUOTIENT($A120-1,50),300)+1,"000"))</f>
        <v/>
      </c>
      <c r="U120">
        <f>"SKU_"&amp;TEXT($A120,"0000000")</f>
        <v/>
      </c>
      <c r="V120">
        <f>CHOOSE(MOD($A120-1,4)+1,"Enterprise","SMB","Госсектор","Розница")</f>
        <v/>
      </c>
      <c r="W120">
        <f>"Клиент_"&amp;TEXT(MOD($A120-1,20000)+1,"00000")</f>
        <v/>
      </c>
      <c r="X120">
        <f>CHOOSE(MOD($A120-1,5)+1,"Портал","API","Импорт","Ручной ввод","Интеграция")</f>
        <v/>
      </c>
      <c r="Y120" s="8">
        <f>ROUND(1000+MOD($A120*37,90000)+IF($AB120="Да",5000,0),2)</f>
        <v/>
      </c>
      <c r="Z120">
        <f>1+MOD($A120,20)</f>
        <v/>
      </c>
      <c r="AA120" s="8">
        <f>ROUND($Y120*(0.08+MOD($A120,17)/100),2)</f>
        <v/>
      </c>
      <c r="AB120">
        <f>IF(MOD($A120,10)&lt;7,"Да","Нет")</f>
        <v/>
      </c>
      <c r="AC120">
        <f>$R120&amp;" / "&amp;$S120&amp;" / "&amp;$T120</f>
        <v/>
      </c>
      <c r="AD120">
        <f>1</f>
        <v/>
      </c>
      <c r="AE120">
        <f>IF($A120&lt;=Settings!$B$4,"до 100",IF($A120&lt;=Settings!$B$5,"до 10 000",IF($A120&lt;=Settings!$B$6,"до 100 000","100 000+")))</f>
        <v/>
      </c>
    </row>
    <row r="121">
      <c r="A121">
        <f>ROW()-1</f>
        <v/>
      </c>
      <c r="B121">
        <f>IF($A121&lt;=Settings!$B$4,"small_control",IF($A121&lt;=Settings!$B$5,"medium_10k",IF($A121&lt;=Settings!$B$6,"large_100k","extreme_1m")))</f>
        <v/>
      </c>
      <c r="C121">
        <f>"ORD-"&amp;TEXT(QUOTIENT($A121-1,3)+1,"0000000")</f>
        <v/>
      </c>
      <c r="D121">
        <f>"LINE-"&amp;TEXT($A121,"0000000")</f>
        <v/>
      </c>
      <c r="E121" s="7">
        <f>Settings!$B$2+$A121-1</f>
        <v/>
      </c>
      <c r="F121" s="7">
        <f>Settings!$B$2+MOD($A121-1,Settings!$B$7)</f>
        <v/>
      </c>
      <c r="G121">
        <f>YEAR($F121)</f>
        <v/>
      </c>
      <c r="H121">
        <f>"Q"&amp;ROUNDUP(MONTH($F121)/3,0)</f>
        <v/>
      </c>
      <c r="I121">
        <f>MONTH($F121)</f>
        <v/>
      </c>
      <c r="J121">
        <f>CHOOSE(MONTH($F121),"Январь","Февраль","Март","Апрель","Май","Июнь","Июль","Август","Сентябрь","Октябрь","Ноябрь","Декабрь")</f>
        <v/>
      </c>
      <c r="K121">
        <f>DAY($F121)</f>
        <v/>
      </c>
      <c r="L121">
        <f>IF(MOD($A121,10)&lt;7,"ФО_01_Крупный","ФО_"&amp;TEXT(MOD($A121,8)+1,"00"))</f>
        <v/>
      </c>
      <c r="M121">
        <f>IF($AB121="Да","Регион_001_Крупный","Регион_"&amp;TEXT(MOD(QUOTIENT($A121-1,20),180)+1,"000"))</f>
        <v/>
      </c>
      <c r="N121">
        <f>IF($AB121="Да","Город_"&amp;TEXT(MOD($A121-1,250)+1,"0000"),"Город_"&amp;TEXT(MOD($A121-1,3000)+1,"0000"))</f>
        <v/>
      </c>
      <c r="O121">
        <f>IF($AB121="Да","Холдинг_Крупный","Холдинг_"&amp;TEXT(MOD(QUOTIENT($A121-1,10000),20)+1,"00"))</f>
        <v/>
      </c>
      <c r="P121">
        <f>IF($AB121="Да","Организация_Крупная","Организация_"&amp;TEXT(MOD(QUOTIENT($A121-1,500),600)+1,"000"))</f>
        <v/>
      </c>
      <c r="Q121">
        <f>"Отдел_"&amp;TEXT(MOD(QUOTIENT($A121-1,50),100)+1,"000")</f>
        <v/>
      </c>
      <c r="R121">
        <f>IF($AB121="Да","Группа_Крупная","Группа_"&amp;TEXT(MOD(QUOTIENT($A121-1,5000),30)+1,"00"))</f>
        <v/>
      </c>
      <c r="S121">
        <f>IF($AB121="Да","Категория_Крупная","Категория_"&amp;TEXT(MOD(QUOTIENT($A121-1,500),120)+1,"000"))</f>
        <v/>
      </c>
      <c r="T121">
        <f>IF($AB121="Да","Подкатегория_Крупная","Подкатегория_"&amp;TEXT(MOD(QUOTIENT($A121-1,50),300)+1,"000"))</f>
        <v/>
      </c>
      <c r="U121">
        <f>"SKU_"&amp;TEXT($A121,"0000000")</f>
        <v/>
      </c>
      <c r="V121">
        <f>CHOOSE(MOD($A121-1,4)+1,"Enterprise","SMB","Госсектор","Розница")</f>
        <v/>
      </c>
      <c r="W121">
        <f>"Клиент_"&amp;TEXT(MOD($A121-1,20000)+1,"00000")</f>
        <v/>
      </c>
      <c r="X121">
        <f>CHOOSE(MOD($A121-1,5)+1,"Портал","API","Импорт","Ручной ввод","Интеграция")</f>
        <v/>
      </c>
      <c r="Y121" s="8">
        <f>ROUND(1000+MOD($A121*37,90000)+IF($AB121="Да",5000,0),2)</f>
        <v/>
      </c>
      <c r="Z121">
        <f>1+MOD($A121,20)</f>
        <v/>
      </c>
      <c r="AA121" s="8">
        <f>ROUND($Y121*(0.08+MOD($A121,17)/100),2)</f>
        <v/>
      </c>
      <c r="AB121">
        <f>IF(MOD($A121,10)&lt;7,"Да","Нет")</f>
        <v/>
      </c>
      <c r="AC121">
        <f>$R121&amp;" / "&amp;$S121&amp;" / "&amp;$T121</f>
        <v/>
      </c>
      <c r="AD121">
        <f>1</f>
        <v/>
      </c>
      <c r="AE121">
        <f>IF($A121&lt;=Settings!$B$4,"до 100",IF($A121&lt;=Settings!$B$5,"до 10 000",IF($A121&lt;=Settings!$B$6,"до 100 000","100 000+")))</f>
        <v/>
      </c>
    </row>
    <row r="122">
      <c r="A122">
        <f>ROW()-1</f>
        <v/>
      </c>
      <c r="B122">
        <f>IF($A122&lt;=Settings!$B$4,"small_control",IF($A122&lt;=Settings!$B$5,"medium_10k",IF($A122&lt;=Settings!$B$6,"large_100k","extreme_1m")))</f>
        <v/>
      </c>
      <c r="C122">
        <f>"ORD-"&amp;TEXT(QUOTIENT($A122-1,3)+1,"0000000")</f>
        <v/>
      </c>
      <c r="D122">
        <f>"LINE-"&amp;TEXT($A122,"0000000")</f>
        <v/>
      </c>
      <c r="E122" s="7">
        <f>Settings!$B$2+$A122-1</f>
        <v/>
      </c>
      <c r="F122" s="7">
        <f>Settings!$B$2+MOD($A122-1,Settings!$B$7)</f>
        <v/>
      </c>
      <c r="G122">
        <f>YEAR($F122)</f>
        <v/>
      </c>
      <c r="H122">
        <f>"Q"&amp;ROUNDUP(MONTH($F122)/3,0)</f>
        <v/>
      </c>
      <c r="I122">
        <f>MONTH($F122)</f>
        <v/>
      </c>
      <c r="J122">
        <f>CHOOSE(MONTH($F122),"Январь","Февраль","Март","Апрель","Май","Июнь","Июль","Август","Сентябрь","Октябрь","Ноябрь","Декабрь")</f>
        <v/>
      </c>
      <c r="K122">
        <f>DAY($F122)</f>
        <v/>
      </c>
      <c r="L122">
        <f>IF(MOD($A122,10)&lt;7,"ФО_01_Крупный","ФО_"&amp;TEXT(MOD($A122,8)+1,"00"))</f>
        <v/>
      </c>
      <c r="M122">
        <f>IF($AB122="Да","Регион_001_Крупный","Регион_"&amp;TEXT(MOD(QUOTIENT($A122-1,20),180)+1,"000"))</f>
        <v/>
      </c>
      <c r="N122">
        <f>IF($AB122="Да","Город_"&amp;TEXT(MOD($A122-1,250)+1,"0000"),"Город_"&amp;TEXT(MOD($A122-1,3000)+1,"0000"))</f>
        <v/>
      </c>
      <c r="O122">
        <f>IF($AB122="Да","Холдинг_Крупный","Холдинг_"&amp;TEXT(MOD(QUOTIENT($A122-1,10000),20)+1,"00"))</f>
        <v/>
      </c>
      <c r="P122">
        <f>IF($AB122="Да","Организация_Крупная","Организация_"&amp;TEXT(MOD(QUOTIENT($A122-1,500),600)+1,"000"))</f>
        <v/>
      </c>
      <c r="Q122">
        <f>"Отдел_"&amp;TEXT(MOD(QUOTIENT($A122-1,50),100)+1,"000")</f>
        <v/>
      </c>
      <c r="R122">
        <f>IF($AB122="Да","Группа_Крупная","Группа_"&amp;TEXT(MOD(QUOTIENT($A122-1,5000),30)+1,"00"))</f>
        <v/>
      </c>
      <c r="S122">
        <f>IF($AB122="Да","Категория_Крупная","Категория_"&amp;TEXT(MOD(QUOTIENT($A122-1,500),120)+1,"000"))</f>
        <v/>
      </c>
      <c r="T122">
        <f>IF($AB122="Да","Подкатегория_Крупная","Подкатегория_"&amp;TEXT(MOD(QUOTIENT($A122-1,50),300)+1,"000"))</f>
        <v/>
      </c>
      <c r="U122">
        <f>"SKU_"&amp;TEXT($A122,"0000000")</f>
        <v/>
      </c>
      <c r="V122">
        <f>CHOOSE(MOD($A122-1,4)+1,"Enterprise","SMB","Госсектор","Розница")</f>
        <v/>
      </c>
      <c r="W122">
        <f>"Клиент_"&amp;TEXT(MOD($A122-1,20000)+1,"00000")</f>
        <v/>
      </c>
      <c r="X122">
        <f>CHOOSE(MOD($A122-1,5)+1,"Портал","API","Импорт","Ручной ввод","Интеграция")</f>
        <v/>
      </c>
      <c r="Y122" s="8">
        <f>ROUND(1000+MOD($A122*37,90000)+IF($AB122="Да",5000,0),2)</f>
        <v/>
      </c>
      <c r="Z122">
        <f>1+MOD($A122,20)</f>
        <v/>
      </c>
      <c r="AA122" s="8">
        <f>ROUND($Y122*(0.08+MOD($A122,17)/100),2)</f>
        <v/>
      </c>
      <c r="AB122">
        <f>IF(MOD($A122,10)&lt;7,"Да","Нет")</f>
        <v/>
      </c>
      <c r="AC122">
        <f>$R122&amp;" / "&amp;$S122&amp;" / "&amp;$T122</f>
        <v/>
      </c>
      <c r="AD122">
        <f>1</f>
        <v/>
      </c>
      <c r="AE122">
        <f>IF($A122&lt;=Settings!$B$4,"до 100",IF($A122&lt;=Settings!$B$5,"до 10 000",IF($A122&lt;=Settings!$B$6,"до 100 000","100 000+")))</f>
        <v/>
      </c>
    </row>
    <row r="123">
      <c r="A123">
        <f>ROW()-1</f>
        <v/>
      </c>
      <c r="B123">
        <f>IF($A123&lt;=Settings!$B$4,"small_control",IF($A123&lt;=Settings!$B$5,"medium_10k",IF($A123&lt;=Settings!$B$6,"large_100k","extreme_1m")))</f>
        <v/>
      </c>
      <c r="C123">
        <f>"ORD-"&amp;TEXT(QUOTIENT($A123-1,3)+1,"0000000")</f>
        <v/>
      </c>
      <c r="D123">
        <f>"LINE-"&amp;TEXT($A123,"0000000")</f>
        <v/>
      </c>
      <c r="E123" s="7">
        <f>Settings!$B$2+$A123-1</f>
        <v/>
      </c>
      <c r="F123" s="7">
        <f>Settings!$B$2+MOD($A123-1,Settings!$B$7)</f>
        <v/>
      </c>
      <c r="G123">
        <f>YEAR($F123)</f>
        <v/>
      </c>
      <c r="H123">
        <f>"Q"&amp;ROUNDUP(MONTH($F123)/3,0)</f>
        <v/>
      </c>
      <c r="I123">
        <f>MONTH($F123)</f>
        <v/>
      </c>
      <c r="J123">
        <f>CHOOSE(MONTH($F123),"Январь","Февраль","Март","Апрель","Май","Июнь","Июль","Август","Сентябрь","Октябрь","Ноябрь","Декабрь")</f>
        <v/>
      </c>
      <c r="K123">
        <f>DAY($F123)</f>
        <v/>
      </c>
      <c r="L123">
        <f>IF(MOD($A123,10)&lt;7,"ФО_01_Крупный","ФО_"&amp;TEXT(MOD($A123,8)+1,"00"))</f>
        <v/>
      </c>
      <c r="M123">
        <f>IF($AB123="Да","Регион_001_Крупный","Регион_"&amp;TEXT(MOD(QUOTIENT($A123-1,20),180)+1,"000"))</f>
        <v/>
      </c>
      <c r="N123">
        <f>IF($AB123="Да","Город_"&amp;TEXT(MOD($A123-1,250)+1,"0000"),"Город_"&amp;TEXT(MOD($A123-1,3000)+1,"0000"))</f>
        <v/>
      </c>
      <c r="O123">
        <f>IF($AB123="Да","Холдинг_Крупный","Холдинг_"&amp;TEXT(MOD(QUOTIENT($A123-1,10000),20)+1,"00"))</f>
        <v/>
      </c>
      <c r="P123">
        <f>IF($AB123="Да","Организация_Крупная","Организация_"&amp;TEXT(MOD(QUOTIENT($A123-1,500),600)+1,"000"))</f>
        <v/>
      </c>
      <c r="Q123">
        <f>"Отдел_"&amp;TEXT(MOD(QUOTIENT($A123-1,50),100)+1,"000")</f>
        <v/>
      </c>
      <c r="R123">
        <f>IF($AB123="Да","Группа_Крупная","Группа_"&amp;TEXT(MOD(QUOTIENT($A123-1,5000),30)+1,"00"))</f>
        <v/>
      </c>
      <c r="S123">
        <f>IF($AB123="Да","Категория_Крупная","Категория_"&amp;TEXT(MOD(QUOTIENT($A123-1,500),120)+1,"000"))</f>
        <v/>
      </c>
      <c r="T123">
        <f>IF($AB123="Да","Подкатегория_Крупная","Подкатегория_"&amp;TEXT(MOD(QUOTIENT($A123-1,50),300)+1,"000"))</f>
        <v/>
      </c>
      <c r="U123">
        <f>"SKU_"&amp;TEXT($A123,"0000000")</f>
        <v/>
      </c>
      <c r="V123">
        <f>CHOOSE(MOD($A123-1,4)+1,"Enterprise","SMB","Госсектор","Розница")</f>
        <v/>
      </c>
      <c r="W123">
        <f>"Клиент_"&amp;TEXT(MOD($A123-1,20000)+1,"00000")</f>
        <v/>
      </c>
      <c r="X123">
        <f>CHOOSE(MOD($A123-1,5)+1,"Портал","API","Импорт","Ручной ввод","Интеграция")</f>
        <v/>
      </c>
      <c r="Y123" s="8">
        <f>ROUND(1000+MOD($A123*37,90000)+IF($AB123="Да",5000,0),2)</f>
        <v/>
      </c>
      <c r="Z123">
        <f>1+MOD($A123,20)</f>
        <v/>
      </c>
      <c r="AA123" s="8">
        <f>ROUND($Y123*(0.08+MOD($A123,17)/100),2)</f>
        <v/>
      </c>
      <c r="AB123">
        <f>IF(MOD($A123,10)&lt;7,"Да","Нет")</f>
        <v/>
      </c>
      <c r="AC123">
        <f>$R123&amp;" / "&amp;$S123&amp;" / "&amp;$T123</f>
        <v/>
      </c>
      <c r="AD123">
        <f>1</f>
        <v/>
      </c>
      <c r="AE123">
        <f>IF($A123&lt;=Settings!$B$4,"до 100",IF($A123&lt;=Settings!$B$5,"до 10 000",IF($A123&lt;=Settings!$B$6,"до 100 000","100 000+")))</f>
        <v/>
      </c>
    </row>
    <row r="124">
      <c r="A124">
        <f>ROW()-1</f>
        <v/>
      </c>
      <c r="B124">
        <f>IF($A124&lt;=Settings!$B$4,"small_control",IF($A124&lt;=Settings!$B$5,"medium_10k",IF($A124&lt;=Settings!$B$6,"large_100k","extreme_1m")))</f>
        <v/>
      </c>
      <c r="C124">
        <f>"ORD-"&amp;TEXT(QUOTIENT($A124-1,3)+1,"0000000")</f>
        <v/>
      </c>
      <c r="D124">
        <f>"LINE-"&amp;TEXT($A124,"0000000")</f>
        <v/>
      </c>
      <c r="E124" s="7">
        <f>Settings!$B$2+$A124-1</f>
        <v/>
      </c>
      <c r="F124" s="7">
        <f>Settings!$B$2+MOD($A124-1,Settings!$B$7)</f>
        <v/>
      </c>
      <c r="G124">
        <f>YEAR($F124)</f>
        <v/>
      </c>
      <c r="H124">
        <f>"Q"&amp;ROUNDUP(MONTH($F124)/3,0)</f>
        <v/>
      </c>
      <c r="I124">
        <f>MONTH($F124)</f>
        <v/>
      </c>
      <c r="J124">
        <f>CHOOSE(MONTH($F124),"Январь","Февраль","Март","Апрель","Май","Июнь","Июль","Август","Сентябрь","Октябрь","Ноябрь","Декабрь")</f>
        <v/>
      </c>
      <c r="K124">
        <f>DAY($F124)</f>
        <v/>
      </c>
      <c r="L124">
        <f>IF(MOD($A124,10)&lt;7,"ФО_01_Крупный","ФО_"&amp;TEXT(MOD($A124,8)+1,"00"))</f>
        <v/>
      </c>
      <c r="M124">
        <f>IF($AB124="Да","Регион_001_Крупный","Регион_"&amp;TEXT(MOD(QUOTIENT($A124-1,20),180)+1,"000"))</f>
        <v/>
      </c>
      <c r="N124">
        <f>IF($AB124="Да","Город_"&amp;TEXT(MOD($A124-1,250)+1,"0000"),"Город_"&amp;TEXT(MOD($A124-1,3000)+1,"0000"))</f>
        <v/>
      </c>
      <c r="O124">
        <f>IF($AB124="Да","Холдинг_Крупный","Холдинг_"&amp;TEXT(MOD(QUOTIENT($A124-1,10000),20)+1,"00"))</f>
        <v/>
      </c>
      <c r="P124">
        <f>IF($AB124="Да","Организация_Крупная","Организация_"&amp;TEXT(MOD(QUOTIENT($A124-1,500),600)+1,"000"))</f>
        <v/>
      </c>
      <c r="Q124">
        <f>"Отдел_"&amp;TEXT(MOD(QUOTIENT($A124-1,50),100)+1,"000")</f>
        <v/>
      </c>
      <c r="R124">
        <f>IF($AB124="Да","Группа_Крупная","Группа_"&amp;TEXT(MOD(QUOTIENT($A124-1,5000),30)+1,"00"))</f>
        <v/>
      </c>
      <c r="S124">
        <f>IF($AB124="Да","Категория_Крупная","Категория_"&amp;TEXT(MOD(QUOTIENT($A124-1,500),120)+1,"000"))</f>
        <v/>
      </c>
      <c r="T124">
        <f>IF($AB124="Да","Подкатегория_Крупная","Подкатегория_"&amp;TEXT(MOD(QUOTIENT($A124-1,50),300)+1,"000"))</f>
        <v/>
      </c>
      <c r="U124">
        <f>"SKU_"&amp;TEXT($A124,"0000000")</f>
        <v/>
      </c>
      <c r="V124">
        <f>CHOOSE(MOD($A124-1,4)+1,"Enterprise","SMB","Госсектор","Розница")</f>
        <v/>
      </c>
      <c r="W124">
        <f>"Клиент_"&amp;TEXT(MOD($A124-1,20000)+1,"00000")</f>
        <v/>
      </c>
      <c r="X124">
        <f>CHOOSE(MOD($A124-1,5)+1,"Портал","API","Импорт","Ручной ввод","Интеграция")</f>
        <v/>
      </c>
      <c r="Y124" s="8">
        <f>ROUND(1000+MOD($A124*37,90000)+IF($AB124="Да",5000,0),2)</f>
        <v/>
      </c>
      <c r="Z124">
        <f>1+MOD($A124,20)</f>
        <v/>
      </c>
      <c r="AA124" s="8">
        <f>ROUND($Y124*(0.08+MOD($A124,17)/100),2)</f>
        <v/>
      </c>
      <c r="AB124">
        <f>IF(MOD($A124,10)&lt;7,"Да","Нет")</f>
        <v/>
      </c>
      <c r="AC124">
        <f>$R124&amp;" / "&amp;$S124&amp;" / "&amp;$T124</f>
        <v/>
      </c>
      <c r="AD124">
        <f>1</f>
        <v/>
      </c>
      <c r="AE124">
        <f>IF($A124&lt;=Settings!$B$4,"до 100",IF($A124&lt;=Settings!$B$5,"до 10 000",IF($A124&lt;=Settings!$B$6,"до 100 000","100 000+")))</f>
        <v/>
      </c>
    </row>
    <row r="125">
      <c r="A125">
        <f>ROW()-1</f>
        <v/>
      </c>
      <c r="B125">
        <f>IF($A125&lt;=Settings!$B$4,"small_control",IF($A125&lt;=Settings!$B$5,"medium_10k",IF($A125&lt;=Settings!$B$6,"large_100k","extreme_1m")))</f>
        <v/>
      </c>
      <c r="C125">
        <f>"ORD-"&amp;TEXT(QUOTIENT($A125-1,3)+1,"0000000")</f>
        <v/>
      </c>
      <c r="D125">
        <f>"LINE-"&amp;TEXT($A125,"0000000")</f>
        <v/>
      </c>
      <c r="E125" s="7">
        <f>Settings!$B$2+$A125-1</f>
        <v/>
      </c>
      <c r="F125" s="7">
        <f>Settings!$B$2+MOD($A125-1,Settings!$B$7)</f>
        <v/>
      </c>
      <c r="G125">
        <f>YEAR($F125)</f>
        <v/>
      </c>
      <c r="H125">
        <f>"Q"&amp;ROUNDUP(MONTH($F125)/3,0)</f>
        <v/>
      </c>
      <c r="I125">
        <f>MONTH($F125)</f>
        <v/>
      </c>
      <c r="J125">
        <f>CHOOSE(MONTH($F125),"Январь","Февраль","Март","Апрель","Май","Июнь","Июль","Август","Сентябрь","Октябрь","Ноябрь","Декабрь")</f>
        <v/>
      </c>
      <c r="K125">
        <f>DAY($F125)</f>
        <v/>
      </c>
      <c r="L125">
        <f>IF(MOD($A125,10)&lt;7,"ФО_01_Крупный","ФО_"&amp;TEXT(MOD($A125,8)+1,"00"))</f>
        <v/>
      </c>
      <c r="M125">
        <f>IF($AB125="Да","Регион_001_Крупный","Регион_"&amp;TEXT(MOD(QUOTIENT($A125-1,20),180)+1,"000"))</f>
        <v/>
      </c>
      <c r="N125">
        <f>IF($AB125="Да","Город_"&amp;TEXT(MOD($A125-1,250)+1,"0000"),"Город_"&amp;TEXT(MOD($A125-1,3000)+1,"0000"))</f>
        <v/>
      </c>
      <c r="O125">
        <f>IF($AB125="Да","Холдинг_Крупный","Холдинг_"&amp;TEXT(MOD(QUOTIENT($A125-1,10000),20)+1,"00"))</f>
        <v/>
      </c>
      <c r="P125">
        <f>IF($AB125="Да","Организация_Крупная","Организация_"&amp;TEXT(MOD(QUOTIENT($A125-1,500),600)+1,"000"))</f>
        <v/>
      </c>
      <c r="Q125">
        <f>"Отдел_"&amp;TEXT(MOD(QUOTIENT($A125-1,50),100)+1,"000")</f>
        <v/>
      </c>
      <c r="R125">
        <f>IF($AB125="Да","Группа_Крупная","Группа_"&amp;TEXT(MOD(QUOTIENT($A125-1,5000),30)+1,"00"))</f>
        <v/>
      </c>
      <c r="S125">
        <f>IF($AB125="Да","Категория_Крупная","Категория_"&amp;TEXT(MOD(QUOTIENT($A125-1,500),120)+1,"000"))</f>
        <v/>
      </c>
      <c r="T125">
        <f>IF($AB125="Да","Подкатегория_Крупная","Подкатегория_"&amp;TEXT(MOD(QUOTIENT($A125-1,50),300)+1,"000"))</f>
        <v/>
      </c>
      <c r="U125">
        <f>"SKU_"&amp;TEXT($A125,"0000000")</f>
        <v/>
      </c>
      <c r="V125">
        <f>CHOOSE(MOD($A125-1,4)+1,"Enterprise","SMB","Госсектор","Розница")</f>
        <v/>
      </c>
      <c r="W125">
        <f>"Клиент_"&amp;TEXT(MOD($A125-1,20000)+1,"00000")</f>
        <v/>
      </c>
      <c r="X125">
        <f>CHOOSE(MOD($A125-1,5)+1,"Портал","API","Импорт","Ручной ввод","Интеграция")</f>
        <v/>
      </c>
      <c r="Y125" s="8">
        <f>ROUND(1000+MOD($A125*37,90000)+IF($AB125="Да",5000,0),2)</f>
        <v/>
      </c>
      <c r="Z125">
        <f>1+MOD($A125,20)</f>
        <v/>
      </c>
      <c r="AA125" s="8">
        <f>ROUND($Y125*(0.08+MOD($A125,17)/100),2)</f>
        <v/>
      </c>
      <c r="AB125">
        <f>IF(MOD($A125,10)&lt;7,"Да","Нет")</f>
        <v/>
      </c>
      <c r="AC125">
        <f>$R125&amp;" / "&amp;$S125&amp;" / "&amp;$T125</f>
        <v/>
      </c>
      <c r="AD125">
        <f>1</f>
        <v/>
      </c>
      <c r="AE125">
        <f>IF($A125&lt;=Settings!$B$4,"до 100",IF($A125&lt;=Settings!$B$5,"до 10 000",IF($A125&lt;=Settings!$B$6,"до 100 000","100 000+")))</f>
        <v/>
      </c>
    </row>
    <row r="126">
      <c r="A126">
        <f>ROW()-1</f>
        <v/>
      </c>
      <c r="B126">
        <f>IF($A126&lt;=Settings!$B$4,"small_control",IF($A126&lt;=Settings!$B$5,"medium_10k",IF($A126&lt;=Settings!$B$6,"large_100k","extreme_1m")))</f>
        <v/>
      </c>
      <c r="C126">
        <f>"ORD-"&amp;TEXT(QUOTIENT($A126-1,3)+1,"0000000")</f>
        <v/>
      </c>
      <c r="D126">
        <f>"LINE-"&amp;TEXT($A126,"0000000")</f>
        <v/>
      </c>
      <c r="E126" s="7">
        <f>Settings!$B$2+$A126-1</f>
        <v/>
      </c>
      <c r="F126" s="7">
        <f>Settings!$B$2+MOD($A126-1,Settings!$B$7)</f>
        <v/>
      </c>
      <c r="G126">
        <f>YEAR($F126)</f>
        <v/>
      </c>
      <c r="H126">
        <f>"Q"&amp;ROUNDUP(MONTH($F126)/3,0)</f>
        <v/>
      </c>
      <c r="I126">
        <f>MONTH($F126)</f>
        <v/>
      </c>
      <c r="J126">
        <f>CHOOSE(MONTH($F126),"Январь","Февраль","Март","Апрель","Май","Июнь","Июль","Август","Сентябрь","Октябрь","Ноябрь","Декабрь")</f>
        <v/>
      </c>
      <c r="K126">
        <f>DAY($F126)</f>
        <v/>
      </c>
      <c r="L126">
        <f>IF(MOD($A126,10)&lt;7,"ФО_01_Крупный","ФО_"&amp;TEXT(MOD($A126,8)+1,"00"))</f>
        <v/>
      </c>
      <c r="M126">
        <f>IF($AB126="Да","Регион_001_Крупный","Регион_"&amp;TEXT(MOD(QUOTIENT($A126-1,20),180)+1,"000"))</f>
        <v/>
      </c>
      <c r="N126">
        <f>IF($AB126="Да","Город_"&amp;TEXT(MOD($A126-1,250)+1,"0000"),"Город_"&amp;TEXT(MOD($A126-1,3000)+1,"0000"))</f>
        <v/>
      </c>
      <c r="O126">
        <f>IF($AB126="Да","Холдинг_Крупный","Холдинг_"&amp;TEXT(MOD(QUOTIENT($A126-1,10000),20)+1,"00"))</f>
        <v/>
      </c>
      <c r="P126">
        <f>IF($AB126="Да","Организация_Крупная","Организация_"&amp;TEXT(MOD(QUOTIENT($A126-1,500),600)+1,"000"))</f>
        <v/>
      </c>
      <c r="Q126">
        <f>"Отдел_"&amp;TEXT(MOD(QUOTIENT($A126-1,50),100)+1,"000")</f>
        <v/>
      </c>
      <c r="R126">
        <f>IF($AB126="Да","Группа_Крупная","Группа_"&amp;TEXT(MOD(QUOTIENT($A126-1,5000),30)+1,"00"))</f>
        <v/>
      </c>
      <c r="S126">
        <f>IF($AB126="Да","Категория_Крупная","Категория_"&amp;TEXT(MOD(QUOTIENT($A126-1,500),120)+1,"000"))</f>
        <v/>
      </c>
      <c r="T126">
        <f>IF($AB126="Да","Подкатегория_Крупная","Подкатегория_"&amp;TEXT(MOD(QUOTIENT($A126-1,50),300)+1,"000"))</f>
        <v/>
      </c>
      <c r="U126">
        <f>"SKU_"&amp;TEXT($A126,"0000000")</f>
        <v/>
      </c>
      <c r="V126">
        <f>CHOOSE(MOD($A126-1,4)+1,"Enterprise","SMB","Госсектор","Розница")</f>
        <v/>
      </c>
      <c r="W126">
        <f>"Клиент_"&amp;TEXT(MOD($A126-1,20000)+1,"00000")</f>
        <v/>
      </c>
      <c r="X126">
        <f>CHOOSE(MOD($A126-1,5)+1,"Портал","API","Импорт","Ручной ввод","Интеграция")</f>
        <v/>
      </c>
      <c r="Y126" s="8">
        <f>ROUND(1000+MOD($A126*37,90000)+IF($AB126="Да",5000,0),2)</f>
        <v/>
      </c>
      <c r="Z126">
        <f>1+MOD($A126,20)</f>
        <v/>
      </c>
      <c r="AA126" s="8">
        <f>ROUND($Y126*(0.08+MOD($A126,17)/100),2)</f>
        <v/>
      </c>
      <c r="AB126">
        <f>IF(MOD($A126,10)&lt;7,"Да","Нет")</f>
        <v/>
      </c>
      <c r="AC126">
        <f>$R126&amp;" / "&amp;$S126&amp;" / "&amp;$T126</f>
        <v/>
      </c>
      <c r="AD126">
        <f>1</f>
        <v/>
      </c>
      <c r="AE126">
        <f>IF($A126&lt;=Settings!$B$4,"до 100",IF($A126&lt;=Settings!$B$5,"до 10 000",IF($A126&lt;=Settings!$B$6,"до 100 000","100 000+")))</f>
        <v/>
      </c>
    </row>
    <row r="127">
      <c r="A127">
        <f>ROW()-1</f>
        <v/>
      </c>
      <c r="B127">
        <f>IF($A127&lt;=Settings!$B$4,"small_control",IF($A127&lt;=Settings!$B$5,"medium_10k",IF($A127&lt;=Settings!$B$6,"large_100k","extreme_1m")))</f>
        <v/>
      </c>
      <c r="C127">
        <f>"ORD-"&amp;TEXT(QUOTIENT($A127-1,3)+1,"0000000")</f>
        <v/>
      </c>
      <c r="D127">
        <f>"LINE-"&amp;TEXT($A127,"0000000")</f>
        <v/>
      </c>
      <c r="E127" s="7">
        <f>Settings!$B$2+$A127-1</f>
        <v/>
      </c>
      <c r="F127" s="7">
        <f>Settings!$B$2+MOD($A127-1,Settings!$B$7)</f>
        <v/>
      </c>
      <c r="G127">
        <f>YEAR($F127)</f>
        <v/>
      </c>
      <c r="H127">
        <f>"Q"&amp;ROUNDUP(MONTH($F127)/3,0)</f>
        <v/>
      </c>
      <c r="I127">
        <f>MONTH($F127)</f>
        <v/>
      </c>
      <c r="J127">
        <f>CHOOSE(MONTH($F127),"Январь","Февраль","Март","Апрель","Май","Июнь","Июль","Август","Сентябрь","Октябрь","Ноябрь","Декабрь")</f>
        <v/>
      </c>
      <c r="K127">
        <f>DAY($F127)</f>
        <v/>
      </c>
      <c r="L127">
        <f>IF(MOD($A127,10)&lt;7,"ФО_01_Крупный","ФО_"&amp;TEXT(MOD($A127,8)+1,"00"))</f>
        <v/>
      </c>
      <c r="M127">
        <f>IF($AB127="Да","Регион_001_Крупный","Регион_"&amp;TEXT(MOD(QUOTIENT($A127-1,20),180)+1,"000"))</f>
        <v/>
      </c>
      <c r="N127">
        <f>IF($AB127="Да","Город_"&amp;TEXT(MOD($A127-1,250)+1,"0000"),"Город_"&amp;TEXT(MOD($A127-1,3000)+1,"0000"))</f>
        <v/>
      </c>
      <c r="O127">
        <f>IF($AB127="Да","Холдинг_Крупный","Холдинг_"&amp;TEXT(MOD(QUOTIENT($A127-1,10000),20)+1,"00"))</f>
        <v/>
      </c>
      <c r="P127">
        <f>IF($AB127="Да","Организация_Крупная","Организация_"&amp;TEXT(MOD(QUOTIENT($A127-1,500),600)+1,"000"))</f>
        <v/>
      </c>
      <c r="Q127">
        <f>"Отдел_"&amp;TEXT(MOD(QUOTIENT($A127-1,50),100)+1,"000")</f>
        <v/>
      </c>
      <c r="R127">
        <f>IF($AB127="Да","Группа_Крупная","Группа_"&amp;TEXT(MOD(QUOTIENT($A127-1,5000),30)+1,"00"))</f>
        <v/>
      </c>
      <c r="S127">
        <f>IF($AB127="Да","Категория_Крупная","Категория_"&amp;TEXT(MOD(QUOTIENT($A127-1,500),120)+1,"000"))</f>
        <v/>
      </c>
      <c r="T127">
        <f>IF($AB127="Да","Подкатегория_Крупная","Подкатегория_"&amp;TEXT(MOD(QUOTIENT($A127-1,50),300)+1,"000"))</f>
        <v/>
      </c>
      <c r="U127">
        <f>"SKU_"&amp;TEXT($A127,"0000000")</f>
        <v/>
      </c>
      <c r="V127">
        <f>CHOOSE(MOD($A127-1,4)+1,"Enterprise","SMB","Госсектор","Розница")</f>
        <v/>
      </c>
      <c r="W127">
        <f>"Клиент_"&amp;TEXT(MOD($A127-1,20000)+1,"00000")</f>
        <v/>
      </c>
      <c r="X127">
        <f>CHOOSE(MOD($A127-1,5)+1,"Портал","API","Импорт","Ручной ввод","Интеграция")</f>
        <v/>
      </c>
      <c r="Y127" s="8">
        <f>ROUND(1000+MOD($A127*37,90000)+IF($AB127="Да",5000,0),2)</f>
        <v/>
      </c>
      <c r="Z127">
        <f>1+MOD($A127,20)</f>
        <v/>
      </c>
      <c r="AA127" s="8">
        <f>ROUND($Y127*(0.08+MOD($A127,17)/100),2)</f>
        <v/>
      </c>
      <c r="AB127">
        <f>IF(MOD($A127,10)&lt;7,"Да","Нет")</f>
        <v/>
      </c>
      <c r="AC127">
        <f>$R127&amp;" / "&amp;$S127&amp;" / "&amp;$T127</f>
        <v/>
      </c>
      <c r="AD127">
        <f>1</f>
        <v/>
      </c>
      <c r="AE127">
        <f>IF($A127&lt;=Settings!$B$4,"до 100",IF($A127&lt;=Settings!$B$5,"до 10 000",IF($A127&lt;=Settings!$B$6,"до 100 000","100 000+")))</f>
        <v/>
      </c>
    </row>
    <row r="128">
      <c r="A128">
        <f>ROW()-1</f>
        <v/>
      </c>
      <c r="B128">
        <f>IF($A128&lt;=Settings!$B$4,"small_control",IF($A128&lt;=Settings!$B$5,"medium_10k",IF($A128&lt;=Settings!$B$6,"large_100k","extreme_1m")))</f>
        <v/>
      </c>
      <c r="C128">
        <f>"ORD-"&amp;TEXT(QUOTIENT($A128-1,3)+1,"0000000")</f>
        <v/>
      </c>
      <c r="D128">
        <f>"LINE-"&amp;TEXT($A128,"0000000")</f>
        <v/>
      </c>
      <c r="E128" s="7">
        <f>Settings!$B$2+$A128-1</f>
        <v/>
      </c>
      <c r="F128" s="7">
        <f>Settings!$B$2+MOD($A128-1,Settings!$B$7)</f>
        <v/>
      </c>
      <c r="G128">
        <f>YEAR($F128)</f>
        <v/>
      </c>
      <c r="H128">
        <f>"Q"&amp;ROUNDUP(MONTH($F128)/3,0)</f>
        <v/>
      </c>
      <c r="I128">
        <f>MONTH($F128)</f>
        <v/>
      </c>
      <c r="J128">
        <f>CHOOSE(MONTH($F128),"Январь","Февраль","Март","Апрель","Май","Июнь","Июль","Август","Сентябрь","Октябрь","Ноябрь","Декабрь")</f>
        <v/>
      </c>
      <c r="K128">
        <f>DAY($F128)</f>
        <v/>
      </c>
      <c r="L128">
        <f>IF(MOD($A128,10)&lt;7,"ФО_01_Крупный","ФО_"&amp;TEXT(MOD($A128,8)+1,"00"))</f>
        <v/>
      </c>
      <c r="M128">
        <f>IF($AB128="Да","Регион_001_Крупный","Регион_"&amp;TEXT(MOD(QUOTIENT($A128-1,20),180)+1,"000"))</f>
        <v/>
      </c>
      <c r="N128">
        <f>IF($AB128="Да","Город_"&amp;TEXT(MOD($A128-1,250)+1,"0000"),"Город_"&amp;TEXT(MOD($A128-1,3000)+1,"0000"))</f>
        <v/>
      </c>
      <c r="O128">
        <f>IF($AB128="Да","Холдинг_Крупный","Холдинг_"&amp;TEXT(MOD(QUOTIENT($A128-1,10000),20)+1,"00"))</f>
        <v/>
      </c>
      <c r="P128">
        <f>IF($AB128="Да","Организация_Крупная","Организация_"&amp;TEXT(MOD(QUOTIENT($A128-1,500),600)+1,"000"))</f>
        <v/>
      </c>
      <c r="Q128">
        <f>"Отдел_"&amp;TEXT(MOD(QUOTIENT($A128-1,50),100)+1,"000")</f>
        <v/>
      </c>
      <c r="R128">
        <f>IF($AB128="Да","Группа_Крупная","Группа_"&amp;TEXT(MOD(QUOTIENT($A128-1,5000),30)+1,"00"))</f>
        <v/>
      </c>
      <c r="S128">
        <f>IF($AB128="Да","Категория_Крупная","Категория_"&amp;TEXT(MOD(QUOTIENT($A128-1,500),120)+1,"000"))</f>
        <v/>
      </c>
      <c r="T128">
        <f>IF($AB128="Да","Подкатегория_Крупная","Подкатегория_"&amp;TEXT(MOD(QUOTIENT($A128-1,50),300)+1,"000"))</f>
        <v/>
      </c>
      <c r="U128">
        <f>"SKU_"&amp;TEXT($A128,"0000000")</f>
        <v/>
      </c>
      <c r="V128">
        <f>CHOOSE(MOD($A128-1,4)+1,"Enterprise","SMB","Госсектор","Розница")</f>
        <v/>
      </c>
      <c r="W128">
        <f>"Клиент_"&amp;TEXT(MOD($A128-1,20000)+1,"00000")</f>
        <v/>
      </c>
      <c r="X128">
        <f>CHOOSE(MOD($A128-1,5)+1,"Портал","API","Импорт","Ручной ввод","Интеграция")</f>
        <v/>
      </c>
      <c r="Y128" s="8">
        <f>ROUND(1000+MOD($A128*37,90000)+IF($AB128="Да",5000,0),2)</f>
        <v/>
      </c>
      <c r="Z128">
        <f>1+MOD($A128,20)</f>
        <v/>
      </c>
      <c r="AA128" s="8">
        <f>ROUND($Y128*(0.08+MOD($A128,17)/100),2)</f>
        <v/>
      </c>
      <c r="AB128">
        <f>IF(MOD($A128,10)&lt;7,"Да","Нет")</f>
        <v/>
      </c>
      <c r="AC128">
        <f>$R128&amp;" / "&amp;$S128&amp;" / "&amp;$T128</f>
        <v/>
      </c>
      <c r="AD128">
        <f>1</f>
        <v/>
      </c>
      <c r="AE128">
        <f>IF($A128&lt;=Settings!$B$4,"до 100",IF($A128&lt;=Settings!$B$5,"до 10 000",IF($A128&lt;=Settings!$B$6,"до 100 000","100 000+")))</f>
        <v/>
      </c>
    </row>
    <row r="129">
      <c r="A129">
        <f>ROW()-1</f>
        <v/>
      </c>
      <c r="B129">
        <f>IF($A129&lt;=Settings!$B$4,"small_control",IF($A129&lt;=Settings!$B$5,"medium_10k",IF($A129&lt;=Settings!$B$6,"large_100k","extreme_1m")))</f>
        <v/>
      </c>
      <c r="C129">
        <f>"ORD-"&amp;TEXT(QUOTIENT($A129-1,3)+1,"0000000")</f>
        <v/>
      </c>
      <c r="D129">
        <f>"LINE-"&amp;TEXT($A129,"0000000")</f>
        <v/>
      </c>
      <c r="E129" s="7">
        <f>Settings!$B$2+$A129-1</f>
        <v/>
      </c>
      <c r="F129" s="7">
        <f>Settings!$B$2+MOD($A129-1,Settings!$B$7)</f>
        <v/>
      </c>
      <c r="G129">
        <f>YEAR($F129)</f>
        <v/>
      </c>
      <c r="H129">
        <f>"Q"&amp;ROUNDUP(MONTH($F129)/3,0)</f>
        <v/>
      </c>
      <c r="I129">
        <f>MONTH($F129)</f>
        <v/>
      </c>
      <c r="J129">
        <f>CHOOSE(MONTH($F129),"Январь","Февраль","Март","Апрель","Май","Июнь","Июль","Август","Сентябрь","Октябрь","Ноябрь","Декабрь")</f>
        <v/>
      </c>
      <c r="K129">
        <f>DAY($F129)</f>
        <v/>
      </c>
      <c r="L129">
        <f>IF(MOD($A129,10)&lt;7,"ФО_01_Крупный","ФО_"&amp;TEXT(MOD($A129,8)+1,"00"))</f>
        <v/>
      </c>
      <c r="M129">
        <f>IF($AB129="Да","Регион_001_Крупный","Регион_"&amp;TEXT(MOD(QUOTIENT($A129-1,20),180)+1,"000"))</f>
        <v/>
      </c>
      <c r="N129">
        <f>IF($AB129="Да","Город_"&amp;TEXT(MOD($A129-1,250)+1,"0000"),"Город_"&amp;TEXT(MOD($A129-1,3000)+1,"0000"))</f>
        <v/>
      </c>
      <c r="O129">
        <f>IF($AB129="Да","Холдинг_Крупный","Холдинг_"&amp;TEXT(MOD(QUOTIENT($A129-1,10000),20)+1,"00"))</f>
        <v/>
      </c>
      <c r="P129">
        <f>IF($AB129="Да","Организация_Крупная","Организация_"&amp;TEXT(MOD(QUOTIENT($A129-1,500),600)+1,"000"))</f>
        <v/>
      </c>
      <c r="Q129">
        <f>"Отдел_"&amp;TEXT(MOD(QUOTIENT($A129-1,50),100)+1,"000")</f>
        <v/>
      </c>
      <c r="R129">
        <f>IF($AB129="Да","Группа_Крупная","Группа_"&amp;TEXT(MOD(QUOTIENT($A129-1,5000),30)+1,"00"))</f>
        <v/>
      </c>
      <c r="S129">
        <f>IF($AB129="Да","Категория_Крупная","Категория_"&amp;TEXT(MOD(QUOTIENT($A129-1,500),120)+1,"000"))</f>
        <v/>
      </c>
      <c r="T129">
        <f>IF($AB129="Да","Подкатегория_Крупная","Подкатегория_"&amp;TEXT(MOD(QUOTIENT($A129-1,50),300)+1,"000"))</f>
        <v/>
      </c>
      <c r="U129">
        <f>"SKU_"&amp;TEXT($A129,"0000000")</f>
        <v/>
      </c>
      <c r="V129">
        <f>CHOOSE(MOD($A129-1,4)+1,"Enterprise","SMB","Госсектор","Розница")</f>
        <v/>
      </c>
      <c r="W129">
        <f>"Клиент_"&amp;TEXT(MOD($A129-1,20000)+1,"00000")</f>
        <v/>
      </c>
      <c r="X129">
        <f>CHOOSE(MOD($A129-1,5)+1,"Портал","API","Импорт","Ручной ввод","Интеграция")</f>
        <v/>
      </c>
      <c r="Y129" s="8">
        <f>ROUND(1000+MOD($A129*37,90000)+IF($AB129="Да",5000,0),2)</f>
        <v/>
      </c>
      <c r="Z129">
        <f>1+MOD($A129,20)</f>
        <v/>
      </c>
      <c r="AA129" s="8">
        <f>ROUND($Y129*(0.08+MOD($A129,17)/100),2)</f>
        <v/>
      </c>
      <c r="AB129">
        <f>IF(MOD($A129,10)&lt;7,"Да","Нет")</f>
        <v/>
      </c>
      <c r="AC129">
        <f>$R129&amp;" / "&amp;$S129&amp;" / "&amp;$T129</f>
        <v/>
      </c>
      <c r="AD129">
        <f>1</f>
        <v/>
      </c>
      <c r="AE129">
        <f>IF($A129&lt;=Settings!$B$4,"до 100",IF($A129&lt;=Settings!$B$5,"до 10 000",IF($A129&lt;=Settings!$B$6,"до 100 000","100 000+")))</f>
        <v/>
      </c>
    </row>
    <row r="130">
      <c r="A130">
        <f>ROW()-1</f>
        <v/>
      </c>
      <c r="B130">
        <f>IF($A130&lt;=Settings!$B$4,"small_control",IF($A130&lt;=Settings!$B$5,"medium_10k",IF($A130&lt;=Settings!$B$6,"large_100k","extreme_1m")))</f>
        <v/>
      </c>
      <c r="C130">
        <f>"ORD-"&amp;TEXT(QUOTIENT($A130-1,3)+1,"0000000")</f>
        <v/>
      </c>
      <c r="D130">
        <f>"LINE-"&amp;TEXT($A130,"0000000")</f>
        <v/>
      </c>
      <c r="E130" s="7">
        <f>Settings!$B$2+$A130-1</f>
        <v/>
      </c>
      <c r="F130" s="7">
        <f>Settings!$B$2+MOD($A130-1,Settings!$B$7)</f>
        <v/>
      </c>
      <c r="G130">
        <f>YEAR($F130)</f>
        <v/>
      </c>
      <c r="H130">
        <f>"Q"&amp;ROUNDUP(MONTH($F130)/3,0)</f>
        <v/>
      </c>
      <c r="I130">
        <f>MONTH($F130)</f>
        <v/>
      </c>
      <c r="J130">
        <f>CHOOSE(MONTH($F130),"Январь","Февраль","Март","Апрель","Май","Июнь","Июль","Август","Сентябрь","Октябрь","Ноябрь","Декабрь")</f>
        <v/>
      </c>
      <c r="K130">
        <f>DAY($F130)</f>
        <v/>
      </c>
      <c r="L130">
        <f>IF(MOD($A130,10)&lt;7,"ФО_01_Крупный","ФО_"&amp;TEXT(MOD($A130,8)+1,"00"))</f>
        <v/>
      </c>
      <c r="M130">
        <f>IF($AB130="Да","Регион_001_Крупный","Регион_"&amp;TEXT(MOD(QUOTIENT($A130-1,20),180)+1,"000"))</f>
        <v/>
      </c>
      <c r="N130">
        <f>IF($AB130="Да","Город_"&amp;TEXT(MOD($A130-1,250)+1,"0000"),"Город_"&amp;TEXT(MOD($A130-1,3000)+1,"0000"))</f>
        <v/>
      </c>
      <c r="O130">
        <f>IF($AB130="Да","Холдинг_Крупный","Холдинг_"&amp;TEXT(MOD(QUOTIENT($A130-1,10000),20)+1,"00"))</f>
        <v/>
      </c>
      <c r="P130">
        <f>IF($AB130="Да","Организация_Крупная","Организация_"&amp;TEXT(MOD(QUOTIENT($A130-1,500),600)+1,"000"))</f>
        <v/>
      </c>
      <c r="Q130">
        <f>"Отдел_"&amp;TEXT(MOD(QUOTIENT($A130-1,50),100)+1,"000")</f>
        <v/>
      </c>
      <c r="R130">
        <f>IF($AB130="Да","Группа_Крупная","Группа_"&amp;TEXT(MOD(QUOTIENT($A130-1,5000),30)+1,"00"))</f>
        <v/>
      </c>
      <c r="S130">
        <f>IF($AB130="Да","Категория_Крупная","Категория_"&amp;TEXT(MOD(QUOTIENT($A130-1,500),120)+1,"000"))</f>
        <v/>
      </c>
      <c r="T130">
        <f>IF($AB130="Да","Подкатегория_Крупная","Подкатегория_"&amp;TEXT(MOD(QUOTIENT($A130-1,50),300)+1,"000"))</f>
        <v/>
      </c>
      <c r="U130">
        <f>"SKU_"&amp;TEXT($A130,"0000000")</f>
        <v/>
      </c>
      <c r="V130">
        <f>CHOOSE(MOD($A130-1,4)+1,"Enterprise","SMB","Госсектор","Розница")</f>
        <v/>
      </c>
      <c r="W130">
        <f>"Клиент_"&amp;TEXT(MOD($A130-1,20000)+1,"00000")</f>
        <v/>
      </c>
      <c r="X130">
        <f>CHOOSE(MOD($A130-1,5)+1,"Портал","API","Импорт","Ручной ввод","Интеграция")</f>
        <v/>
      </c>
      <c r="Y130" s="8">
        <f>ROUND(1000+MOD($A130*37,90000)+IF($AB130="Да",5000,0),2)</f>
        <v/>
      </c>
      <c r="Z130">
        <f>1+MOD($A130,20)</f>
        <v/>
      </c>
      <c r="AA130" s="8">
        <f>ROUND($Y130*(0.08+MOD($A130,17)/100),2)</f>
        <v/>
      </c>
      <c r="AB130">
        <f>IF(MOD($A130,10)&lt;7,"Да","Нет")</f>
        <v/>
      </c>
      <c r="AC130">
        <f>$R130&amp;" / "&amp;$S130&amp;" / "&amp;$T130</f>
        <v/>
      </c>
      <c r="AD130">
        <f>1</f>
        <v/>
      </c>
      <c r="AE130">
        <f>IF($A130&lt;=Settings!$B$4,"до 100",IF($A130&lt;=Settings!$B$5,"до 10 000",IF($A130&lt;=Settings!$B$6,"до 100 000","100 000+")))</f>
        <v/>
      </c>
    </row>
    <row r="131">
      <c r="A131">
        <f>ROW()-1</f>
        <v/>
      </c>
      <c r="B131">
        <f>IF($A131&lt;=Settings!$B$4,"small_control",IF($A131&lt;=Settings!$B$5,"medium_10k",IF($A131&lt;=Settings!$B$6,"large_100k","extreme_1m")))</f>
        <v/>
      </c>
      <c r="C131">
        <f>"ORD-"&amp;TEXT(QUOTIENT($A131-1,3)+1,"0000000")</f>
        <v/>
      </c>
      <c r="D131">
        <f>"LINE-"&amp;TEXT($A131,"0000000")</f>
        <v/>
      </c>
      <c r="E131" s="7">
        <f>Settings!$B$2+$A131-1</f>
        <v/>
      </c>
      <c r="F131" s="7">
        <f>Settings!$B$2+MOD($A131-1,Settings!$B$7)</f>
        <v/>
      </c>
      <c r="G131">
        <f>YEAR($F131)</f>
        <v/>
      </c>
      <c r="H131">
        <f>"Q"&amp;ROUNDUP(MONTH($F131)/3,0)</f>
        <v/>
      </c>
      <c r="I131">
        <f>MONTH($F131)</f>
        <v/>
      </c>
      <c r="J131">
        <f>CHOOSE(MONTH($F131),"Январь","Февраль","Март","Апрель","Май","Июнь","Июль","Август","Сентябрь","Октябрь","Ноябрь","Декабрь")</f>
        <v/>
      </c>
      <c r="K131">
        <f>DAY($F131)</f>
        <v/>
      </c>
      <c r="L131">
        <f>IF(MOD($A131,10)&lt;7,"ФО_01_Крупный","ФО_"&amp;TEXT(MOD($A131,8)+1,"00"))</f>
        <v/>
      </c>
      <c r="M131">
        <f>IF($AB131="Да","Регион_001_Крупный","Регион_"&amp;TEXT(MOD(QUOTIENT($A131-1,20),180)+1,"000"))</f>
        <v/>
      </c>
      <c r="N131">
        <f>IF($AB131="Да","Город_"&amp;TEXT(MOD($A131-1,250)+1,"0000"),"Город_"&amp;TEXT(MOD($A131-1,3000)+1,"0000"))</f>
        <v/>
      </c>
      <c r="O131">
        <f>IF($AB131="Да","Холдинг_Крупный","Холдинг_"&amp;TEXT(MOD(QUOTIENT($A131-1,10000),20)+1,"00"))</f>
        <v/>
      </c>
      <c r="P131">
        <f>IF($AB131="Да","Организация_Крупная","Организация_"&amp;TEXT(MOD(QUOTIENT($A131-1,500),600)+1,"000"))</f>
        <v/>
      </c>
      <c r="Q131">
        <f>"Отдел_"&amp;TEXT(MOD(QUOTIENT($A131-1,50),100)+1,"000")</f>
        <v/>
      </c>
      <c r="R131">
        <f>IF($AB131="Да","Группа_Крупная","Группа_"&amp;TEXT(MOD(QUOTIENT($A131-1,5000),30)+1,"00"))</f>
        <v/>
      </c>
      <c r="S131">
        <f>IF($AB131="Да","Категория_Крупная","Категория_"&amp;TEXT(MOD(QUOTIENT($A131-1,500),120)+1,"000"))</f>
        <v/>
      </c>
      <c r="T131">
        <f>IF($AB131="Да","Подкатегория_Крупная","Подкатегория_"&amp;TEXT(MOD(QUOTIENT($A131-1,50),300)+1,"000"))</f>
        <v/>
      </c>
      <c r="U131">
        <f>"SKU_"&amp;TEXT($A131,"0000000")</f>
        <v/>
      </c>
      <c r="V131">
        <f>CHOOSE(MOD($A131-1,4)+1,"Enterprise","SMB","Госсектор","Розница")</f>
        <v/>
      </c>
      <c r="W131">
        <f>"Клиент_"&amp;TEXT(MOD($A131-1,20000)+1,"00000")</f>
        <v/>
      </c>
      <c r="X131">
        <f>CHOOSE(MOD($A131-1,5)+1,"Портал","API","Импорт","Ручной ввод","Интеграция")</f>
        <v/>
      </c>
      <c r="Y131" s="8">
        <f>ROUND(1000+MOD($A131*37,90000)+IF($AB131="Да",5000,0),2)</f>
        <v/>
      </c>
      <c r="Z131">
        <f>1+MOD($A131,20)</f>
        <v/>
      </c>
      <c r="AA131" s="8">
        <f>ROUND($Y131*(0.08+MOD($A131,17)/100),2)</f>
        <v/>
      </c>
      <c r="AB131">
        <f>IF(MOD($A131,10)&lt;7,"Да","Нет")</f>
        <v/>
      </c>
      <c r="AC131">
        <f>$R131&amp;" / "&amp;$S131&amp;" / "&amp;$T131</f>
        <v/>
      </c>
      <c r="AD131">
        <f>1</f>
        <v/>
      </c>
      <c r="AE131">
        <f>IF($A131&lt;=Settings!$B$4,"до 100",IF($A131&lt;=Settings!$B$5,"до 10 000",IF($A131&lt;=Settings!$B$6,"до 100 000","100 000+")))</f>
        <v/>
      </c>
    </row>
    <row r="132">
      <c r="A132">
        <f>ROW()-1</f>
        <v/>
      </c>
      <c r="B132">
        <f>IF($A132&lt;=Settings!$B$4,"small_control",IF($A132&lt;=Settings!$B$5,"medium_10k",IF($A132&lt;=Settings!$B$6,"large_100k","extreme_1m")))</f>
        <v/>
      </c>
      <c r="C132">
        <f>"ORD-"&amp;TEXT(QUOTIENT($A132-1,3)+1,"0000000")</f>
        <v/>
      </c>
      <c r="D132">
        <f>"LINE-"&amp;TEXT($A132,"0000000")</f>
        <v/>
      </c>
      <c r="E132" s="7">
        <f>Settings!$B$2+$A132-1</f>
        <v/>
      </c>
      <c r="F132" s="7">
        <f>Settings!$B$2+MOD($A132-1,Settings!$B$7)</f>
        <v/>
      </c>
      <c r="G132">
        <f>YEAR($F132)</f>
        <v/>
      </c>
      <c r="H132">
        <f>"Q"&amp;ROUNDUP(MONTH($F132)/3,0)</f>
        <v/>
      </c>
      <c r="I132">
        <f>MONTH($F132)</f>
        <v/>
      </c>
      <c r="J132">
        <f>CHOOSE(MONTH($F132),"Январь","Февраль","Март","Апрель","Май","Июнь","Июль","Август","Сентябрь","Октябрь","Ноябрь","Декабрь")</f>
        <v/>
      </c>
      <c r="K132">
        <f>DAY($F132)</f>
        <v/>
      </c>
      <c r="L132">
        <f>IF(MOD($A132,10)&lt;7,"ФО_01_Крупный","ФО_"&amp;TEXT(MOD($A132,8)+1,"00"))</f>
        <v/>
      </c>
      <c r="M132">
        <f>IF($AB132="Да","Регион_001_Крупный","Регион_"&amp;TEXT(MOD(QUOTIENT($A132-1,20),180)+1,"000"))</f>
        <v/>
      </c>
      <c r="N132">
        <f>IF($AB132="Да","Город_"&amp;TEXT(MOD($A132-1,250)+1,"0000"),"Город_"&amp;TEXT(MOD($A132-1,3000)+1,"0000"))</f>
        <v/>
      </c>
      <c r="O132">
        <f>IF($AB132="Да","Холдинг_Крупный","Холдинг_"&amp;TEXT(MOD(QUOTIENT($A132-1,10000),20)+1,"00"))</f>
        <v/>
      </c>
      <c r="P132">
        <f>IF($AB132="Да","Организация_Крупная","Организация_"&amp;TEXT(MOD(QUOTIENT($A132-1,500),600)+1,"000"))</f>
        <v/>
      </c>
      <c r="Q132">
        <f>"Отдел_"&amp;TEXT(MOD(QUOTIENT($A132-1,50),100)+1,"000")</f>
        <v/>
      </c>
      <c r="R132">
        <f>IF($AB132="Да","Группа_Крупная","Группа_"&amp;TEXT(MOD(QUOTIENT($A132-1,5000),30)+1,"00"))</f>
        <v/>
      </c>
      <c r="S132">
        <f>IF($AB132="Да","Категория_Крупная","Категория_"&amp;TEXT(MOD(QUOTIENT($A132-1,500),120)+1,"000"))</f>
        <v/>
      </c>
      <c r="T132">
        <f>IF($AB132="Да","Подкатегория_Крупная","Подкатегория_"&amp;TEXT(MOD(QUOTIENT($A132-1,50),300)+1,"000"))</f>
        <v/>
      </c>
      <c r="U132">
        <f>"SKU_"&amp;TEXT($A132,"0000000")</f>
        <v/>
      </c>
      <c r="V132">
        <f>CHOOSE(MOD($A132-1,4)+1,"Enterprise","SMB","Госсектор","Розница")</f>
        <v/>
      </c>
      <c r="W132">
        <f>"Клиент_"&amp;TEXT(MOD($A132-1,20000)+1,"00000")</f>
        <v/>
      </c>
      <c r="X132">
        <f>CHOOSE(MOD($A132-1,5)+1,"Портал","API","Импорт","Ручной ввод","Интеграция")</f>
        <v/>
      </c>
      <c r="Y132" s="8">
        <f>ROUND(1000+MOD($A132*37,90000)+IF($AB132="Да",5000,0),2)</f>
        <v/>
      </c>
      <c r="Z132">
        <f>1+MOD($A132,20)</f>
        <v/>
      </c>
      <c r="AA132" s="8">
        <f>ROUND($Y132*(0.08+MOD($A132,17)/100),2)</f>
        <v/>
      </c>
      <c r="AB132">
        <f>IF(MOD($A132,10)&lt;7,"Да","Нет")</f>
        <v/>
      </c>
      <c r="AC132">
        <f>$R132&amp;" / "&amp;$S132&amp;" / "&amp;$T132</f>
        <v/>
      </c>
      <c r="AD132">
        <f>1</f>
        <v/>
      </c>
      <c r="AE132">
        <f>IF($A132&lt;=Settings!$B$4,"до 100",IF($A132&lt;=Settings!$B$5,"до 10 000",IF($A132&lt;=Settings!$B$6,"до 100 000","100 000+")))</f>
        <v/>
      </c>
    </row>
    <row r="133">
      <c r="A133">
        <f>ROW()-1</f>
        <v/>
      </c>
      <c r="B133">
        <f>IF($A133&lt;=Settings!$B$4,"small_control",IF($A133&lt;=Settings!$B$5,"medium_10k",IF($A133&lt;=Settings!$B$6,"large_100k","extreme_1m")))</f>
        <v/>
      </c>
      <c r="C133">
        <f>"ORD-"&amp;TEXT(QUOTIENT($A133-1,3)+1,"0000000")</f>
        <v/>
      </c>
      <c r="D133">
        <f>"LINE-"&amp;TEXT($A133,"0000000")</f>
        <v/>
      </c>
      <c r="E133" s="7">
        <f>Settings!$B$2+$A133-1</f>
        <v/>
      </c>
      <c r="F133" s="7">
        <f>Settings!$B$2+MOD($A133-1,Settings!$B$7)</f>
        <v/>
      </c>
      <c r="G133">
        <f>YEAR($F133)</f>
        <v/>
      </c>
      <c r="H133">
        <f>"Q"&amp;ROUNDUP(MONTH($F133)/3,0)</f>
        <v/>
      </c>
      <c r="I133">
        <f>MONTH($F133)</f>
        <v/>
      </c>
      <c r="J133">
        <f>CHOOSE(MONTH($F133),"Январь","Февраль","Март","Апрель","Май","Июнь","Июль","Август","Сентябрь","Октябрь","Ноябрь","Декабрь")</f>
        <v/>
      </c>
      <c r="K133">
        <f>DAY($F133)</f>
        <v/>
      </c>
      <c r="L133">
        <f>IF(MOD($A133,10)&lt;7,"ФО_01_Крупный","ФО_"&amp;TEXT(MOD($A133,8)+1,"00"))</f>
        <v/>
      </c>
      <c r="M133">
        <f>IF($AB133="Да","Регион_001_Крупный","Регион_"&amp;TEXT(MOD(QUOTIENT($A133-1,20),180)+1,"000"))</f>
        <v/>
      </c>
      <c r="N133">
        <f>IF($AB133="Да","Город_"&amp;TEXT(MOD($A133-1,250)+1,"0000"),"Город_"&amp;TEXT(MOD($A133-1,3000)+1,"0000"))</f>
        <v/>
      </c>
      <c r="O133">
        <f>IF($AB133="Да","Холдинг_Крупный","Холдинг_"&amp;TEXT(MOD(QUOTIENT($A133-1,10000),20)+1,"00"))</f>
        <v/>
      </c>
      <c r="P133">
        <f>IF($AB133="Да","Организация_Крупная","Организация_"&amp;TEXT(MOD(QUOTIENT($A133-1,500),600)+1,"000"))</f>
        <v/>
      </c>
      <c r="Q133">
        <f>"Отдел_"&amp;TEXT(MOD(QUOTIENT($A133-1,50),100)+1,"000")</f>
        <v/>
      </c>
      <c r="R133">
        <f>IF($AB133="Да","Группа_Крупная","Группа_"&amp;TEXT(MOD(QUOTIENT($A133-1,5000),30)+1,"00"))</f>
        <v/>
      </c>
      <c r="S133">
        <f>IF($AB133="Да","Категория_Крупная","Категория_"&amp;TEXT(MOD(QUOTIENT($A133-1,500),120)+1,"000"))</f>
        <v/>
      </c>
      <c r="T133">
        <f>IF($AB133="Да","Подкатегория_Крупная","Подкатегория_"&amp;TEXT(MOD(QUOTIENT($A133-1,50),300)+1,"000"))</f>
        <v/>
      </c>
      <c r="U133">
        <f>"SKU_"&amp;TEXT($A133,"0000000")</f>
        <v/>
      </c>
      <c r="V133">
        <f>CHOOSE(MOD($A133-1,4)+1,"Enterprise","SMB","Госсектор","Розница")</f>
        <v/>
      </c>
      <c r="W133">
        <f>"Клиент_"&amp;TEXT(MOD($A133-1,20000)+1,"00000")</f>
        <v/>
      </c>
      <c r="X133">
        <f>CHOOSE(MOD($A133-1,5)+1,"Портал","API","Импорт","Ручной ввод","Интеграция")</f>
        <v/>
      </c>
      <c r="Y133" s="8">
        <f>ROUND(1000+MOD($A133*37,90000)+IF($AB133="Да",5000,0),2)</f>
        <v/>
      </c>
      <c r="Z133">
        <f>1+MOD($A133,20)</f>
        <v/>
      </c>
      <c r="AA133" s="8">
        <f>ROUND($Y133*(0.08+MOD($A133,17)/100),2)</f>
        <v/>
      </c>
      <c r="AB133">
        <f>IF(MOD($A133,10)&lt;7,"Да","Нет")</f>
        <v/>
      </c>
      <c r="AC133">
        <f>$R133&amp;" / "&amp;$S133&amp;" / "&amp;$T133</f>
        <v/>
      </c>
      <c r="AD133">
        <f>1</f>
        <v/>
      </c>
      <c r="AE133">
        <f>IF($A133&lt;=Settings!$B$4,"до 100",IF($A133&lt;=Settings!$B$5,"до 10 000",IF($A133&lt;=Settings!$B$6,"до 100 000","100 000+")))</f>
        <v/>
      </c>
    </row>
    <row r="134">
      <c r="A134">
        <f>ROW()-1</f>
        <v/>
      </c>
      <c r="B134">
        <f>IF($A134&lt;=Settings!$B$4,"small_control",IF($A134&lt;=Settings!$B$5,"medium_10k",IF($A134&lt;=Settings!$B$6,"large_100k","extreme_1m")))</f>
        <v/>
      </c>
      <c r="C134">
        <f>"ORD-"&amp;TEXT(QUOTIENT($A134-1,3)+1,"0000000")</f>
        <v/>
      </c>
      <c r="D134">
        <f>"LINE-"&amp;TEXT($A134,"0000000")</f>
        <v/>
      </c>
      <c r="E134" s="7">
        <f>Settings!$B$2+$A134-1</f>
        <v/>
      </c>
      <c r="F134" s="7">
        <f>Settings!$B$2+MOD($A134-1,Settings!$B$7)</f>
        <v/>
      </c>
      <c r="G134">
        <f>YEAR($F134)</f>
        <v/>
      </c>
      <c r="H134">
        <f>"Q"&amp;ROUNDUP(MONTH($F134)/3,0)</f>
        <v/>
      </c>
      <c r="I134">
        <f>MONTH($F134)</f>
        <v/>
      </c>
      <c r="J134">
        <f>CHOOSE(MONTH($F134),"Январь","Февраль","Март","Апрель","Май","Июнь","Июль","Август","Сентябрь","Октябрь","Ноябрь","Декабрь")</f>
        <v/>
      </c>
      <c r="K134">
        <f>DAY($F134)</f>
        <v/>
      </c>
      <c r="L134">
        <f>IF(MOD($A134,10)&lt;7,"ФО_01_Крупный","ФО_"&amp;TEXT(MOD($A134,8)+1,"00"))</f>
        <v/>
      </c>
      <c r="M134">
        <f>IF($AB134="Да","Регион_001_Крупный","Регион_"&amp;TEXT(MOD(QUOTIENT($A134-1,20),180)+1,"000"))</f>
        <v/>
      </c>
      <c r="N134">
        <f>IF($AB134="Да","Город_"&amp;TEXT(MOD($A134-1,250)+1,"0000"),"Город_"&amp;TEXT(MOD($A134-1,3000)+1,"0000"))</f>
        <v/>
      </c>
      <c r="O134">
        <f>IF($AB134="Да","Холдинг_Крупный","Холдинг_"&amp;TEXT(MOD(QUOTIENT($A134-1,10000),20)+1,"00"))</f>
        <v/>
      </c>
      <c r="P134">
        <f>IF($AB134="Да","Организация_Крупная","Организация_"&amp;TEXT(MOD(QUOTIENT($A134-1,500),600)+1,"000"))</f>
        <v/>
      </c>
      <c r="Q134">
        <f>"Отдел_"&amp;TEXT(MOD(QUOTIENT($A134-1,50),100)+1,"000")</f>
        <v/>
      </c>
      <c r="R134">
        <f>IF($AB134="Да","Группа_Крупная","Группа_"&amp;TEXT(MOD(QUOTIENT($A134-1,5000),30)+1,"00"))</f>
        <v/>
      </c>
      <c r="S134">
        <f>IF($AB134="Да","Категория_Крупная","Категория_"&amp;TEXT(MOD(QUOTIENT($A134-1,500),120)+1,"000"))</f>
        <v/>
      </c>
      <c r="T134">
        <f>IF($AB134="Да","Подкатегория_Крупная","Подкатегория_"&amp;TEXT(MOD(QUOTIENT($A134-1,50),300)+1,"000"))</f>
        <v/>
      </c>
      <c r="U134">
        <f>"SKU_"&amp;TEXT($A134,"0000000")</f>
        <v/>
      </c>
      <c r="V134">
        <f>CHOOSE(MOD($A134-1,4)+1,"Enterprise","SMB","Госсектор","Розница")</f>
        <v/>
      </c>
      <c r="W134">
        <f>"Клиент_"&amp;TEXT(MOD($A134-1,20000)+1,"00000")</f>
        <v/>
      </c>
      <c r="X134">
        <f>CHOOSE(MOD($A134-1,5)+1,"Портал","API","Импорт","Ручной ввод","Интеграция")</f>
        <v/>
      </c>
      <c r="Y134" s="8">
        <f>ROUND(1000+MOD($A134*37,90000)+IF($AB134="Да",5000,0),2)</f>
        <v/>
      </c>
      <c r="Z134">
        <f>1+MOD($A134,20)</f>
        <v/>
      </c>
      <c r="AA134" s="8">
        <f>ROUND($Y134*(0.08+MOD($A134,17)/100),2)</f>
        <v/>
      </c>
      <c r="AB134">
        <f>IF(MOD($A134,10)&lt;7,"Да","Нет")</f>
        <v/>
      </c>
      <c r="AC134">
        <f>$R134&amp;" / "&amp;$S134&amp;" / "&amp;$T134</f>
        <v/>
      </c>
      <c r="AD134">
        <f>1</f>
        <v/>
      </c>
      <c r="AE134">
        <f>IF($A134&lt;=Settings!$B$4,"до 100",IF($A134&lt;=Settings!$B$5,"до 10 000",IF($A134&lt;=Settings!$B$6,"до 100 000","100 000+")))</f>
        <v/>
      </c>
    </row>
    <row r="135">
      <c r="A135">
        <f>ROW()-1</f>
        <v/>
      </c>
      <c r="B135">
        <f>IF($A135&lt;=Settings!$B$4,"small_control",IF($A135&lt;=Settings!$B$5,"medium_10k",IF($A135&lt;=Settings!$B$6,"large_100k","extreme_1m")))</f>
        <v/>
      </c>
      <c r="C135">
        <f>"ORD-"&amp;TEXT(QUOTIENT($A135-1,3)+1,"0000000")</f>
        <v/>
      </c>
      <c r="D135">
        <f>"LINE-"&amp;TEXT($A135,"0000000")</f>
        <v/>
      </c>
      <c r="E135" s="7">
        <f>Settings!$B$2+$A135-1</f>
        <v/>
      </c>
      <c r="F135" s="7">
        <f>Settings!$B$2+MOD($A135-1,Settings!$B$7)</f>
        <v/>
      </c>
      <c r="G135">
        <f>YEAR($F135)</f>
        <v/>
      </c>
      <c r="H135">
        <f>"Q"&amp;ROUNDUP(MONTH($F135)/3,0)</f>
        <v/>
      </c>
      <c r="I135">
        <f>MONTH($F135)</f>
        <v/>
      </c>
      <c r="J135">
        <f>CHOOSE(MONTH($F135),"Январь","Февраль","Март","Апрель","Май","Июнь","Июль","Август","Сентябрь","Октябрь","Ноябрь","Декабрь")</f>
        <v/>
      </c>
      <c r="K135">
        <f>DAY($F135)</f>
        <v/>
      </c>
      <c r="L135">
        <f>IF(MOD($A135,10)&lt;7,"ФО_01_Крупный","ФО_"&amp;TEXT(MOD($A135,8)+1,"00"))</f>
        <v/>
      </c>
      <c r="M135">
        <f>IF($AB135="Да","Регион_001_Крупный","Регион_"&amp;TEXT(MOD(QUOTIENT($A135-1,20),180)+1,"000"))</f>
        <v/>
      </c>
      <c r="N135">
        <f>IF($AB135="Да","Город_"&amp;TEXT(MOD($A135-1,250)+1,"0000"),"Город_"&amp;TEXT(MOD($A135-1,3000)+1,"0000"))</f>
        <v/>
      </c>
      <c r="O135">
        <f>IF($AB135="Да","Холдинг_Крупный","Холдинг_"&amp;TEXT(MOD(QUOTIENT($A135-1,10000),20)+1,"00"))</f>
        <v/>
      </c>
      <c r="P135">
        <f>IF($AB135="Да","Организация_Крупная","Организация_"&amp;TEXT(MOD(QUOTIENT($A135-1,500),600)+1,"000"))</f>
        <v/>
      </c>
      <c r="Q135">
        <f>"Отдел_"&amp;TEXT(MOD(QUOTIENT($A135-1,50),100)+1,"000")</f>
        <v/>
      </c>
      <c r="R135">
        <f>IF($AB135="Да","Группа_Крупная","Группа_"&amp;TEXT(MOD(QUOTIENT($A135-1,5000),30)+1,"00"))</f>
        <v/>
      </c>
      <c r="S135">
        <f>IF($AB135="Да","Категория_Крупная","Категория_"&amp;TEXT(MOD(QUOTIENT($A135-1,500),120)+1,"000"))</f>
        <v/>
      </c>
      <c r="T135">
        <f>IF($AB135="Да","Подкатегория_Крупная","Подкатегория_"&amp;TEXT(MOD(QUOTIENT($A135-1,50),300)+1,"000"))</f>
        <v/>
      </c>
      <c r="U135">
        <f>"SKU_"&amp;TEXT($A135,"0000000")</f>
        <v/>
      </c>
      <c r="V135">
        <f>CHOOSE(MOD($A135-1,4)+1,"Enterprise","SMB","Госсектор","Розница")</f>
        <v/>
      </c>
      <c r="W135">
        <f>"Клиент_"&amp;TEXT(MOD($A135-1,20000)+1,"00000")</f>
        <v/>
      </c>
      <c r="X135">
        <f>CHOOSE(MOD($A135-1,5)+1,"Портал","API","Импорт","Ручной ввод","Интеграция")</f>
        <v/>
      </c>
      <c r="Y135" s="8">
        <f>ROUND(1000+MOD($A135*37,90000)+IF($AB135="Да",5000,0),2)</f>
        <v/>
      </c>
      <c r="Z135">
        <f>1+MOD($A135,20)</f>
        <v/>
      </c>
      <c r="AA135" s="8">
        <f>ROUND($Y135*(0.08+MOD($A135,17)/100),2)</f>
        <v/>
      </c>
      <c r="AB135">
        <f>IF(MOD($A135,10)&lt;7,"Да","Нет")</f>
        <v/>
      </c>
      <c r="AC135">
        <f>$R135&amp;" / "&amp;$S135&amp;" / "&amp;$T135</f>
        <v/>
      </c>
      <c r="AD135">
        <f>1</f>
        <v/>
      </c>
      <c r="AE135">
        <f>IF($A135&lt;=Settings!$B$4,"до 100",IF($A135&lt;=Settings!$B$5,"до 10 000",IF($A135&lt;=Settings!$B$6,"до 100 000","100 000+")))</f>
        <v/>
      </c>
    </row>
    <row r="136">
      <c r="A136">
        <f>ROW()-1</f>
        <v/>
      </c>
      <c r="B136">
        <f>IF($A136&lt;=Settings!$B$4,"small_control",IF($A136&lt;=Settings!$B$5,"medium_10k",IF($A136&lt;=Settings!$B$6,"large_100k","extreme_1m")))</f>
        <v/>
      </c>
      <c r="C136">
        <f>"ORD-"&amp;TEXT(QUOTIENT($A136-1,3)+1,"0000000")</f>
        <v/>
      </c>
      <c r="D136">
        <f>"LINE-"&amp;TEXT($A136,"0000000")</f>
        <v/>
      </c>
      <c r="E136" s="7">
        <f>Settings!$B$2+$A136-1</f>
        <v/>
      </c>
      <c r="F136" s="7">
        <f>Settings!$B$2+MOD($A136-1,Settings!$B$7)</f>
        <v/>
      </c>
      <c r="G136">
        <f>YEAR($F136)</f>
        <v/>
      </c>
      <c r="H136">
        <f>"Q"&amp;ROUNDUP(MONTH($F136)/3,0)</f>
        <v/>
      </c>
      <c r="I136">
        <f>MONTH($F136)</f>
        <v/>
      </c>
      <c r="J136">
        <f>CHOOSE(MONTH($F136),"Январь","Февраль","Март","Апрель","Май","Июнь","Июль","Август","Сентябрь","Октябрь","Ноябрь","Декабрь")</f>
        <v/>
      </c>
      <c r="K136">
        <f>DAY($F136)</f>
        <v/>
      </c>
      <c r="L136">
        <f>IF(MOD($A136,10)&lt;7,"ФО_01_Крупный","ФО_"&amp;TEXT(MOD($A136,8)+1,"00"))</f>
        <v/>
      </c>
      <c r="M136">
        <f>IF($AB136="Да","Регион_001_Крупный","Регион_"&amp;TEXT(MOD(QUOTIENT($A136-1,20),180)+1,"000"))</f>
        <v/>
      </c>
      <c r="N136">
        <f>IF($AB136="Да","Город_"&amp;TEXT(MOD($A136-1,250)+1,"0000"),"Город_"&amp;TEXT(MOD($A136-1,3000)+1,"0000"))</f>
        <v/>
      </c>
      <c r="O136">
        <f>IF($AB136="Да","Холдинг_Крупный","Холдинг_"&amp;TEXT(MOD(QUOTIENT($A136-1,10000),20)+1,"00"))</f>
        <v/>
      </c>
      <c r="P136">
        <f>IF($AB136="Да","Организация_Крупная","Организация_"&amp;TEXT(MOD(QUOTIENT($A136-1,500),600)+1,"000"))</f>
        <v/>
      </c>
      <c r="Q136">
        <f>"Отдел_"&amp;TEXT(MOD(QUOTIENT($A136-1,50),100)+1,"000")</f>
        <v/>
      </c>
      <c r="R136">
        <f>IF($AB136="Да","Группа_Крупная","Группа_"&amp;TEXT(MOD(QUOTIENT($A136-1,5000),30)+1,"00"))</f>
        <v/>
      </c>
      <c r="S136">
        <f>IF($AB136="Да","Категория_Крупная","Категория_"&amp;TEXT(MOD(QUOTIENT($A136-1,500),120)+1,"000"))</f>
        <v/>
      </c>
      <c r="T136">
        <f>IF($AB136="Да","Подкатегория_Крупная","Подкатегория_"&amp;TEXT(MOD(QUOTIENT($A136-1,50),300)+1,"000"))</f>
        <v/>
      </c>
      <c r="U136">
        <f>"SKU_"&amp;TEXT($A136,"0000000")</f>
        <v/>
      </c>
      <c r="V136">
        <f>CHOOSE(MOD($A136-1,4)+1,"Enterprise","SMB","Госсектор","Розница")</f>
        <v/>
      </c>
      <c r="W136">
        <f>"Клиент_"&amp;TEXT(MOD($A136-1,20000)+1,"00000")</f>
        <v/>
      </c>
      <c r="X136">
        <f>CHOOSE(MOD($A136-1,5)+1,"Портал","API","Импорт","Ручной ввод","Интеграция")</f>
        <v/>
      </c>
      <c r="Y136" s="8">
        <f>ROUND(1000+MOD($A136*37,90000)+IF($AB136="Да",5000,0),2)</f>
        <v/>
      </c>
      <c r="Z136">
        <f>1+MOD($A136,20)</f>
        <v/>
      </c>
      <c r="AA136" s="8">
        <f>ROUND($Y136*(0.08+MOD($A136,17)/100),2)</f>
        <v/>
      </c>
      <c r="AB136">
        <f>IF(MOD($A136,10)&lt;7,"Да","Нет")</f>
        <v/>
      </c>
      <c r="AC136">
        <f>$R136&amp;" / "&amp;$S136&amp;" / "&amp;$T136</f>
        <v/>
      </c>
      <c r="AD136">
        <f>1</f>
        <v/>
      </c>
      <c r="AE136">
        <f>IF($A136&lt;=Settings!$B$4,"до 100",IF($A136&lt;=Settings!$B$5,"до 10 000",IF($A136&lt;=Settings!$B$6,"до 100 000","100 000+")))</f>
        <v/>
      </c>
    </row>
    <row r="137">
      <c r="A137">
        <f>ROW()-1</f>
        <v/>
      </c>
      <c r="B137">
        <f>IF($A137&lt;=Settings!$B$4,"small_control",IF($A137&lt;=Settings!$B$5,"medium_10k",IF($A137&lt;=Settings!$B$6,"large_100k","extreme_1m")))</f>
        <v/>
      </c>
      <c r="C137">
        <f>"ORD-"&amp;TEXT(QUOTIENT($A137-1,3)+1,"0000000")</f>
        <v/>
      </c>
      <c r="D137">
        <f>"LINE-"&amp;TEXT($A137,"0000000")</f>
        <v/>
      </c>
      <c r="E137" s="7">
        <f>Settings!$B$2+$A137-1</f>
        <v/>
      </c>
      <c r="F137" s="7">
        <f>Settings!$B$2+MOD($A137-1,Settings!$B$7)</f>
        <v/>
      </c>
      <c r="G137">
        <f>YEAR($F137)</f>
        <v/>
      </c>
      <c r="H137">
        <f>"Q"&amp;ROUNDUP(MONTH($F137)/3,0)</f>
        <v/>
      </c>
      <c r="I137">
        <f>MONTH($F137)</f>
        <v/>
      </c>
      <c r="J137">
        <f>CHOOSE(MONTH($F137),"Январь","Февраль","Март","Апрель","Май","Июнь","Июль","Август","Сентябрь","Октябрь","Ноябрь","Декабрь")</f>
        <v/>
      </c>
      <c r="K137">
        <f>DAY($F137)</f>
        <v/>
      </c>
      <c r="L137">
        <f>IF(MOD($A137,10)&lt;7,"ФО_01_Крупный","ФО_"&amp;TEXT(MOD($A137,8)+1,"00"))</f>
        <v/>
      </c>
      <c r="M137">
        <f>IF($AB137="Да","Регион_001_Крупный","Регион_"&amp;TEXT(MOD(QUOTIENT($A137-1,20),180)+1,"000"))</f>
        <v/>
      </c>
      <c r="N137">
        <f>IF($AB137="Да","Город_"&amp;TEXT(MOD($A137-1,250)+1,"0000"),"Город_"&amp;TEXT(MOD($A137-1,3000)+1,"0000"))</f>
        <v/>
      </c>
      <c r="O137">
        <f>IF($AB137="Да","Холдинг_Крупный","Холдинг_"&amp;TEXT(MOD(QUOTIENT($A137-1,10000),20)+1,"00"))</f>
        <v/>
      </c>
      <c r="P137">
        <f>IF($AB137="Да","Организация_Крупная","Организация_"&amp;TEXT(MOD(QUOTIENT($A137-1,500),600)+1,"000"))</f>
        <v/>
      </c>
      <c r="Q137">
        <f>"Отдел_"&amp;TEXT(MOD(QUOTIENT($A137-1,50),100)+1,"000")</f>
        <v/>
      </c>
      <c r="R137">
        <f>IF($AB137="Да","Группа_Крупная","Группа_"&amp;TEXT(MOD(QUOTIENT($A137-1,5000),30)+1,"00"))</f>
        <v/>
      </c>
      <c r="S137">
        <f>IF($AB137="Да","Категория_Крупная","Категория_"&amp;TEXT(MOD(QUOTIENT($A137-1,500),120)+1,"000"))</f>
        <v/>
      </c>
      <c r="T137">
        <f>IF($AB137="Да","Подкатегория_Крупная","Подкатегория_"&amp;TEXT(MOD(QUOTIENT($A137-1,50),300)+1,"000"))</f>
        <v/>
      </c>
      <c r="U137">
        <f>"SKU_"&amp;TEXT($A137,"0000000")</f>
        <v/>
      </c>
      <c r="V137">
        <f>CHOOSE(MOD($A137-1,4)+1,"Enterprise","SMB","Госсектор","Розница")</f>
        <v/>
      </c>
      <c r="W137">
        <f>"Клиент_"&amp;TEXT(MOD($A137-1,20000)+1,"00000")</f>
        <v/>
      </c>
      <c r="X137">
        <f>CHOOSE(MOD($A137-1,5)+1,"Портал","API","Импорт","Ручной ввод","Интеграция")</f>
        <v/>
      </c>
      <c r="Y137" s="8">
        <f>ROUND(1000+MOD($A137*37,90000)+IF($AB137="Да",5000,0),2)</f>
        <v/>
      </c>
      <c r="Z137">
        <f>1+MOD($A137,20)</f>
        <v/>
      </c>
      <c r="AA137" s="8">
        <f>ROUND($Y137*(0.08+MOD($A137,17)/100),2)</f>
        <v/>
      </c>
      <c r="AB137">
        <f>IF(MOD($A137,10)&lt;7,"Да","Нет")</f>
        <v/>
      </c>
      <c r="AC137">
        <f>$R137&amp;" / "&amp;$S137&amp;" / "&amp;$T137</f>
        <v/>
      </c>
      <c r="AD137">
        <f>1</f>
        <v/>
      </c>
      <c r="AE137">
        <f>IF($A137&lt;=Settings!$B$4,"до 100",IF($A137&lt;=Settings!$B$5,"до 10 000",IF($A137&lt;=Settings!$B$6,"до 100 000","100 000+")))</f>
        <v/>
      </c>
    </row>
    <row r="138">
      <c r="A138">
        <f>ROW()-1</f>
        <v/>
      </c>
      <c r="B138">
        <f>IF($A138&lt;=Settings!$B$4,"small_control",IF($A138&lt;=Settings!$B$5,"medium_10k",IF($A138&lt;=Settings!$B$6,"large_100k","extreme_1m")))</f>
        <v/>
      </c>
      <c r="C138">
        <f>"ORD-"&amp;TEXT(QUOTIENT($A138-1,3)+1,"0000000")</f>
        <v/>
      </c>
      <c r="D138">
        <f>"LINE-"&amp;TEXT($A138,"0000000")</f>
        <v/>
      </c>
      <c r="E138" s="7">
        <f>Settings!$B$2+$A138-1</f>
        <v/>
      </c>
      <c r="F138" s="7">
        <f>Settings!$B$2+MOD($A138-1,Settings!$B$7)</f>
        <v/>
      </c>
      <c r="G138">
        <f>YEAR($F138)</f>
        <v/>
      </c>
      <c r="H138">
        <f>"Q"&amp;ROUNDUP(MONTH($F138)/3,0)</f>
        <v/>
      </c>
      <c r="I138">
        <f>MONTH($F138)</f>
        <v/>
      </c>
      <c r="J138">
        <f>CHOOSE(MONTH($F138),"Январь","Февраль","Март","Апрель","Май","Июнь","Июль","Август","Сентябрь","Октябрь","Ноябрь","Декабрь")</f>
        <v/>
      </c>
      <c r="K138">
        <f>DAY($F138)</f>
        <v/>
      </c>
      <c r="L138">
        <f>IF(MOD($A138,10)&lt;7,"ФО_01_Крупный","ФО_"&amp;TEXT(MOD($A138,8)+1,"00"))</f>
        <v/>
      </c>
      <c r="M138">
        <f>IF($AB138="Да","Регион_001_Крупный","Регион_"&amp;TEXT(MOD(QUOTIENT($A138-1,20),180)+1,"000"))</f>
        <v/>
      </c>
      <c r="N138">
        <f>IF($AB138="Да","Город_"&amp;TEXT(MOD($A138-1,250)+1,"0000"),"Город_"&amp;TEXT(MOD($A138-1,3000)+1,"0000"))</f>
        <v/>
      </c>
      <c r="O138">
        <f>IF($AB138="Да","Холдинг_Крупный","Холдинг_"&amp;TEXT(MOD(QUOTIENT($A138-1,10000),20)+1,"00"))</f>
        <v/>
      </c>
      <c r="P138">
        <f>IF($AB138="Да","Организация_Крупная","Организация_"&amp;TEXT(MOD(QUOTIENT($A138-1,500),600)+1,"000"))</f>
        <v/>
      </c>
      <c r="Q138">
        <f>"Отдел_"&amp;TEXT(MOD(QUOTIENT($A138-1,50),100)+1,"000")</f>
        <v/>
      </c>
      <c r="R138">
        <f>IF($AB138="Да","Группа_Крупная","Группа_"&amp;TEXT(MOD(QUOTIENT($A138-1,5000),30)+1,"00"))</f>
        <v/>
      </c>
      <c r="S138">
        <f>IF($AB138="Да","Категория_Крупная","Категория_"&amp;TEXT(MOD(QUOTIENT($A138-1,500),120)+1,"000"))</f>
        <v/>
      </c>
      <c r="T138">
        <f>IF($AB138="Да","Подкатегория_Крупная","Подкатегория_"&amp;TEXT(MOD(QUOTIENT($A138-1,50),300)+1,"000"))</f>
        <v/>
      </c>
      <c r="U138">
        <f>"SKU_"&amp;TEXT($A138,"0000000")</f>
        <v/>
      </c>
      <c r="V138">
        <f>CHOOSE(MOD($A138-1,4)+1,"Enterprise","SMB","Госсектор","Розница")</f>
        <v/>
      </c>
      <c r="W138">
        <f>"Клиент_"&amp;TEXT(MOD($A138-1,20000)+1,"00000")</f>
        <v/>
      </c>
      <c r="X138">
        <f>CHOOSE(MOD($A138-1,5)+1,"Портал","API","Импорт","Ручной ввод","Интеграция")</f>
        <v/>
      </c>
      <c r="Y138" s="8">
        <f>ROUND(1000+MOD($A138*37,90000)+IF($AB138="Да",5000,0),2)</f>
        <v/>
      </c>
      <c r="Z138">
        <f>1+MOD($A138,20)</f>
        <v/>
      </c>
      <c r="AA138" s="8">
        <f>ROUND($Y138*(0.08+MOD($A138,17)/100),2)</f>
        <v/>
      </c>
      <c r="AB138">
        <f>IF(MOD($A138,10)&lt;7,"Да","Нет")</f>
        <v/>
      </c>
      <c r="AC138">
        <f>$R138&amp;" / "&amp;$S138&amp;" / "&amp;$T138</f>
        <v/>
      </c>
      <c r="AD138">
        <f>1</f>
        <v/>
      </c>
      <c r="AE138">
        <f>IF($A138&lt;=Settings!$B$4,"до 100",IF($A138&lt;=Settings!$B$5,"до 10 000",IF($A138&lt;=Settings!$B$6,"до 100 000","100 000+")))</f>
        <v/>
      </c>
    </row>
    <row r="139">
      <c r="A139">
        <f>ROW()-1</f>
        <v/>
      </c>
      <c r="B139">
        <f>IF($A139&lt;=Settings!$B$4,"small_control",IF($A139&lt;=Settings!$B$5,"medium_10k",IF($A139&lt;=Settings!$B$6,"large_100k","extreme_1m")))</f>
        <v/>
      </c>
      <c r="C139">
        <f>"ORD-"&amp;TEXT(QUOTIENT($A139-1,3)+1,"0000000")</f>
        <v/>
      </c>
      <c r="D139">
        <f>"LINE-"&amp;TEXT($A139,"0000000")</f>
        <v/>
      </c>
      <c r="E139" s="7">
        <f>Settings!$B$2+$A139-1</f>
        <v/>
      </c>
      <c r="F139" s="7">
        <f>Settings!$B$2+MOD($A139-1,Settings!$B$7)</f>
        <v/>
      </c>
      <c r="G139">
        <f>YEAR($F139)</f>
        <v/>
      </c>
      <c r="H139">
        <f>"Q"&amp;ROUNDUP(MONTH($F139)/3,0)</f>
        <v/>
      </c>
      <c r="I139">
        <f>MONTH($F139)</f>
        <v/>
      </c>
      <c r="J139">
        <f>CHOOSE(MONTH($F139),"Январь","Февраль","Март","Апрель","Май","Июнь","Июль","Август","Сентябрь","Октябрь","Ноябрь","Декабрь")</f>
        <v/>
      </c>
      <c r="K139">
        <f>DAY($F139)</f>
        <v/>
      </c>
      <c r="L139">
        <f>IF(MOD($A139,10)&lt;7,"ФО_01_Крупный","ФО_"&amp;TEXT(MOD($A139,8)+1,"00"))</f>
        <v/>
      </c>
      <c r="M139">
        <f>IF($AB139="Да","Регион_001_Крупный","Регион_"&amp;TEXT(MOD(QUOTIENT($A139-1,20),180)+1,"000"))</f>
        <v/>
      </c>
      <c r="N139">
        <f>IF($AB139="Да","Город_"&amp;TEXT(MOD($A139-1,250)+1,"0000"),"Город_"&amp;TEXT(MOD($A139-1,3000)+1,"0000"))</f>
        <v/>
      </c>
      <c r="O139">
        <f>IF($AB139="Да","Холдинг_Крупный","Холдинг_"&amp;TEXT(MOD(QUOTIENT($A139-1,10000),20)+1,"00"))</f>
        <v/>
      </c>
      <c r="P139">
        <f>IF($AB139="Да","Организация_Крупная","Организация_"&amp;TEXT(MOD(QUOTIENT($A139-1,500),600)+1,"000"))</f>
        <v/>
      </c>
      <c r="Q139">
        <f>"Отдел_"&amp;TEXT(MOD(QUOTIENT($A139-1,50),100)+1,"000")</f>
        <v/>
      </c>
      <c r="R139">
        <f>IF($AB139="Да","Группа_Крупная","Группа_"&amp;TEXT(MOD(QUOTIENT($A139-1,5000),30)+1,"00"))</f>
        <v/>
      </c>
      <c r="S139">
        <f>IF($AB139="Да","Категория_Крупная","Категория_"&amp;TEXT(MOD(QUOTIENT($A139-1,500),120)+1,"000"))</f>
        <v/>
      </c>
      <c r="T139">
        <f>IF($AB139="Да","Подкатегория_Крупная","Подкатегория_"&amp;TEXT(MOD(QUOTIENT($A139-1,50),300)+1,"000"))</f>
        <v/>
      </c>
      <c r="U139">
        <f>"SKU_"&amp;TEXT($A139,"0000000")</f>
        <v/>
      </c>
      <c r="V139">
        <f>CHOOSE(MOD($A139-1,4)+1,"Enterprise","SMB","Госсектор","Розница")</f>
        <v/>
      </c>
      <c r="W139">
        <f>"Клиент_"&amp;TEXT(MOD($A139-1,20000)+1,"00000")</f>
        <v/>
      </c>
      <c r="X139">
        <f>CHOOSE(MOD($A139-1,5)+1,"Портал","API","Импорт","Ручной ввод","Интеграция")</f>
        <v/>
      </c>
      <c r="Y139" s="8">
        <f>ROUND(1000+MOD($A139*37,90000)+IF($AB139="Да",5000,0),2)</f>
        <v/>
      </c>
      <c r="Z139">
        <f>1+MOD($A139,20)</f>
        <v/>
      </c>
      <c r="AA139" s="8">
        <f>ROUND($Y139*(0.08+MOD($A139,17)/100),2)</f>
        <v/>
      </c>
      <c r="AB139">
        <f>IF(MOD($A139,10)&lt;7,"Да","Нет")</f>
        <v/>
      </c>
      <c r="AC139">
        <f>$R139&amp;" / "&amp;$S139&amp;" / "&amp;$T139</f>
        <v/>
      </c>
      <c r="AD139">
        <f>1</f>
        <v/>
      </c>
      <c r="AE139">
        <f>IF($A139&lt;=Settings!$B$4,"до 100",IF($A139&lt;=Settings!$B$5,"до 10 000",IF($A139&lt;=Settings!$B$6,"до 100 000","100 000+")))</f>
        <v/>
      </c>
    </row>
    <row r="140">
      <c r="A140">
        <f>ROW()-1</f>
        <v/>
      </c>
      <c r="B140">
        <f>IF($A140&lt;=Settings!$B$4,"small_control",IF($A140&lt;=Settings!$B$5,"medium_10k",IF($A140&lt;=Settings!$B$6,"large_100k","extreme_1m")))</f>
        <v/>
      </c>
      <c r="C140">
        <f>"ORD-"&amp;TEXT(QUOTIENT($A140-1,3)+1,"0000000")</f>
        <v/>
      </c>
      <c r="D140">
        <f>"LINE-"&amp;TEXT($A140,"0000000")</f>
        <v/>
      </c>
      <c r="E140" s="7">
        <f>Settings!$B$2+$A140-1</f>
        <v/>
      </c>
      <c r="F140" s="7">
        <f>Settings!$B$2+MOD($A140-1,Settings!$B$7)</f>
        <v/>
      </c>
      <c r="G140">
        <f>YEAR($F140)</f>
        <v/>
      </c>
      <c r="H140">
        <f>"Q"&amp;ROUNDUP(MONTH($F140)/3,0)</f>
        <v/>
      </c>
      <c r="I140">
        <f>MONTH($F140)</f>
        <v/>
      </c>
      <c r="J140">
        <f>CHOOSE(MONTH($F140),"Январь","Февраль","Март","Апрель","Май","Июнь","Июль","Август","Сентябрь","Октябрь","Ноябрь","Декабрь")</f>
        <v/>
      </c>
      <c r="K140">
        <f>DAY($F140)</f>
        <v/>
      </c>
      <c r="L140">
        <f>IF(MOD($A140,10)&lt;7,"ФО_01_Крупный","ФО_"&amp;TEXT(MOD($A140,8)+1,"00"))</f>
        <v/>
      </c>
      <c r="M140">
        <f>IF($AB140="Да","Регион_001_Крупный","Регион_"&amp;TEXT(MOD(QUOTIENT($A140-1,20),180)+1,"000"))</f>
        <v/>
      </c>
      <c r="N140">
        <f>IF($AB140="Да","Город_"&amp;TEXT(MOD($A140-1,250)+1,"0000"),"Город_"&amp;TEXT(MOD($A140-1,3000)+1,"0000"))</f>
        <v/>
      </c>
      <c r="O140">
        <f>IF($AB140="Да","Холдинг_Крупный","Холдинг_"&amp;TEXT(MOD(QUOTIENT($A140-1,10000),20)+1,"00"))</f>
        <v/>
      </c>
      <c r="P140">
        <f>IF($AB140="Да","Организация_Крупная","Организация_"&amp;TEXT(MOD(QUOTIENT($A140-1,500),600)+1,"000"))</f>
        <v/>
      </c>
      <c r="Q140">
        <f>"Отдел_"&amp;TEXT(MOD(QUOTIENT($A140-1,50),100)+1,"000")</f>
        <v/>
      </c>
      <c r="R140">
        <f>IF($AB140="Да","Группа_Крупная","Группа_"&amp;TEXT(MOD(QUOTIENT($A140-1,5000),30)+1,"00"))</f>
        <v/>
      </c>
      <c r="S140">
        <f>IF($AB140="Да","Категория_Крупная","Категория_"&amp;TEXT(MOD(QUOTIENT($A140-1,500),120)+1,"000"))</f>
        <v/>
      </c>
      <c r="T140">
        <f>IF($AB140="Да","Подкатегория_Крупная","Подкатегория_"&amp;TEXT(MOD(QUOTIENT($A140-1,50),300)+1,"000"))</f>
        <v/>
      </c>
      <c r="U140">
        <f>"SKU_"&amp;TEXT($A140,"0000000")</f>
        <v/>
      </c>
      <c r="V140">
        <f>CHOOSE(MOD($A140-1,4)+1,"Enterprise","SMB","Госсектор","Розница")</f>
        <v/>
      </c>
      <c r="W140">
        <f>"Клиент_"&amp;TEXT(MOD($A140-1,20000)+1,"00000")</f>
        <v/>
      </c>
      <c r="X140">
        <f>CHOOSE(MOD($A140-1,5)+1,"Портал","API","Импорт","Ручной ввод","Интеграция")</f>
        <v/>
      </c>
      <c r="Y140" s="8">
        <f>ROUND(1000+MOD($A140*37,90000)+IF($AB140="Да",5000,0),2)</f>
        <v/>
      </c>
      <c r="Z140">
        <f>1+MOD($A140,20)</f>
        <v/>
      </c>
      <c r="AA140" s="8">
        <f>ROUND($Y140*(0.08+MOD($A140,17)/100),2)</f>
        <v/>
      </c>
      <c r="AB140">
        <f>IF(MOD($A140,10)&lt;7,"Да","Нет")</f>
        <v/>
      </c>
      <c r="AC140">
        <f>$R140&amp;" / "&amp;$S140&amp;" / "&amp;$T140</f>
        <v/>
      </c>
      <c r="AD140">
        <f>1</f>
        <v/>
      </c>
      <c r="AE140">
        <f>IF($A140&lt;=Settings!$B$4,"до 100",IF($A140&lt;=Settings!$B$5,"до 10 000",IF($A140&lt;=Settings!$B$6,"до 100 000","100 000+")))</f>
        <v/>
      </c>
    </row>
    <row r="141">
      <c r="A141">
        <f>ROW()-1</f>
        <v/>
      </c>
      <c r="B141">
        <f>IF($A141&lt;=Settings!$B$4,"small_control",IF($A141&lt;=Settings!$B$5,"medium_10k",IF($A141&lt;=Settings!$B$6,"large_100k","extreme_1m")))</f>
        <v/>
      </c>
      <c r="C141">
        <f>"ORD-"&amp;TEXT(QUOTIENT($A141-1,3)+1,"0000000")</f>
        <v/>
      </c>
      <c r="D141">
        <f>"LINE-"&amp;TEXT($A141,"0000000")</f>
        <v/>
      </c>
      <c r="E141" s="7">
        <f>Settings!$B$2+$A141-1</f>
        <v/>
      </c>
      <c r="F141" s="7">
        <f>Settings!$B$2+MOD($A141-1,Settings!$B$7)</f>
        <v/>
      </c>
      <c r="G141">
        <f>YEAR($F141)</f>
        <v/>
      </c>
      <c r="H141">
        <f>"Q"&amp;ROUNDUP(MONTH($F141)/3,0)</f>
        <v/>
      </c>
      <c r="I141">
        <f>MONTH($F141)</f>
        <v/>
      </c>
      <c r="J141">
        <f>CHOOSE(MONTH($F141),"Январь","Февраль","Март","Апрель","Май","Июнь","Июль","Август","Сентябрь","Октябрь","Ноябрь","Декабрь")</f>
        <v/>
      </c>
      <c r="K141">
        <f>DAY($F141)</f>
        <v/>
      </c>
      <c r="L141">
        <f>IF(MOD($A141,10)&lt;7,"ФО_01_Крупный","ФО_"&amp;TEXT(MOD($A141,8)+1,"00"))</f>
        <v/>
      </c>
      <c r="M141">
        <f>IF($AB141="Да","Регион_001_Крупный","Регион_"&amp;TEXT(MOD(QUOTIENT($A141-1,20),180)+1,"000"))</f>
        <v/>
      </c>
      <c r="N141">
        <f>IF($AB141="Да","Город_"&amp;TEXT(MOD($A141-1,250)+1,"0000"),"Город_"&amp;TEXT(MOD($A141-1,3000)+1,"0000"))</f>
        <v/>
      </c>
      <c r="O141">
        <f>IF($AB141="Да","Холдинг_Крупный","Холдинг_"&amp;TEXT(MOD(QUOTIENT($A141-1,10000),20)+1,"00"))</f>
        <v/>
      </c>
      <c r="P141">
        <f>IF($AB141="Да","Организация_Крупная","Организация_"&amp;TEXT(MOD(QUOTIENT($A141-1,500),600)+1,"000"))</f>
        <v/>
      </c>
      <c r="Q141">
        <f>"Отдел_"&amp;TEXT(MOD(QUOTIENT($A141-1,50),100)+1,"000")</f>
        <v/>
      </c>
      <c r="R141">
        <f>IF($AB141="Да","Группа_Крупная","Группа_"&amp;TEXT(MOD(QUOTIENT($A141-1,5000),30)+1,"00"))</f>
        <v/>
      </c>
      <c r="S141">
        <f>IF($AB141="Да","Категория_Крупная","Категория_"&amp;TEXT(MOD(QUOTIENT($A141-1,500),120)+1,"000"))</f>
        <v/>
      </c>
      <c r="T141">
        <f>IF($AB141="Да","Подкатегория_Крупная","Подкатегория_"&amp;TEXT(MOD(QUOTIENT($A141-1,50),300)+1,"000"))</f>
        <v/>
      </c>
      <c r="U141">
        <f>"SKU_"&amp;TEXT($A141,"0000000")</f>
        <v/>
      </c>
      <c r="V141">
        <f>CHOOSE(MOD($A141-1,4)+1,"Enterprise","SMB","Госсектор","Розница")</f>
        <v/>
      </c>
      <c r="W141">
        <f>"Клиент_"&amp;TEXT(MOD($A141-1,20000)+1,"00000")</f>
        <v/>
      </c>
      <c r="X141">
        <f>CHOOSE(MOD($A141-1,5)+1,"Портал","API","Импорт","Ручной ввод","Интеграция")</f>
        <v/>
      </c>
      <c r="Y141" s="8">
        <f>ROUND(1000+MOD($A141*37,90000)+IF($AB141="Да",5000,0),2)</f>
        <v/>
      </c>
      <c r="Z141">
        <f>1+MOD($A141,20)</f>
        <v/>
      </c>
      <c r="AA141" s="8">
        <f>ROUND($Y141*(0.08+MOD($A141,17)/100),2)</f>
        <v/>
      </c>
      <c r="AB141">
        <f>IF(MOD($A141,10)&lt;7,"Да","Нет")</f>
        <v/>
      </c>
      <c r="AC141">
        <f>$R141&amp;" / "&amp;$S141&amp;" / "&amp;$T141</f>
        <v/>
      </c>
      <c r="AD141">
        <f>1</f>
        <v/>
      </c>
      <c r="AE141">
        <f>IF($A141&lt;=Settings!$B$4,"до 100",IF($A141&lt;=Settings!$B$5,"до 10 000",IF($A141&lt;=Settings!$B$6,"до 100 000","100 000+")))</f>
        <v/>
      </c>
    </row>
    <row r="142">
      <c r="A142">
        <f>ROW()-1</f>
        <v/>
      </c>
      <c r="B142">
        <f>IF($A142&lt;=Settings!$B$4,"small_control",IF($A142&lt;=Settings!$B$5,"medium_10k",IF($A142&lt;=Settings!$B$6,"large_100k","extreme_1m")))</f>
        <v/>
      </c>
      <c r="C142">
        <f>"ORD-"&amp;TEXT(QUOTIENT($A142-1,3)+1,"0000000")</f>
        <v/>
      </c>
      <c r="D142">
        <f>"LINE-"&amp;TEXT($A142,"0000000")</f>
        <v/>
      </c>
      <c r="E142" s="7">
        <f>Settings!$B$2+$A142-1</f>
        <v/>
      </c>
      <c r="F142" s="7">
        <f>Settings!$B$2+MOD($A142-1,Settings!$B$7)</f>
        <v/>
      </c>
      <c r="G142">
        <f>YEAR($F142)</f>
        <v/>
      </c>
      <c r="H142">
        <f>"Q"&amp;ROUNDUP(MONTH($F142)/3,0)</f>
        <v/>
      </c>
      <c r="I142">
        <f>MONTH($F142)</f>
        <v/>
      </c>
      <c r="J142">
        <f>CHOOSE(MONTH($F142),"Январь","Февраль","Март","Апрель","Май","Июнь","Июль","Август","Сентябрь","Октябрь","Ноябрь","Декабрь")</f>
        <v/>
      </c>
      <c r="K142">
        <f>DAY($F142)</f>
        <v/>
      </c>
      <c r="L142">
        <f>IF(MOD($A142,10)&lt;7,"ФО_01_Крупный","ФО_"&amp;TEXT(MOD($A142,8)+1,"00"))</f>
        <v/>
      </c>
      <c r="M142">
        <f>IF($AB142="Да","Регион_001_Крупный","Регион_"&amp;TEXT(MOD(QUOTIENT($A142-1,20),180)+1,"000"))</f>
        <v/>
      </c>
      <c r="N142">
        <f>IF($AB142="Да","Город_"&amp;TEXT(MOD($A142-1,250)+1,"0000"),"Город_"&amp;TEXT(MOD($A142-1,3000)+1,"0000"))</f>
        <v/>
      </c>
      <c r="O142">
        <f>IF($AB142="Да","Холдинг_Крупный","Холдинг_"&amp;TEXT(MOD(QUOTIENT($A142-1,10000),20)+1,"00"))</f>
        <v/>
      </c>
      <c r="P142">
        <f>IF($AB142="Да","Организация_Крупная","Организация_"&amp;TEXT(MOD(QUOTIENT($A142-1,500),600)+1,"000"))</f>
        <v/>
      </c>
      <c r="Q142">
        <f>"Отдел_"&amp;TEXT(MOD(QUOTIENT($A142-1,50),100)+1,"000")</f>
        <v/>
      </c>
      <c r="R142">
        <f>IF($AB142="Да","Группа_Крупная","Группа_"&amp;TEXT(MOD(QUOTIENT($A142-1,5000),30)+1,"00"))</f>
        <v/>
      </c>
      <c r="S142">
        <f>IF($AB142="Да","Категория_Крупная","Категория_"&amp;TEXT(MOD(QUOTIENT($A142-1,500),120)+1,"000"))</f>
        <v/>
      </c>
      <c r="T142">
        <f>IF($AB142="Да","Подкатегория_Крупная","Подкатегория_"&amp;TEXT(MOD(QUOTIENT($A142-1,50),300)+1,"000"))</f>
        <v/>
      </c>
      <c r="U142">
        <f>"SKU_"&amp;TEXT($A142,"0000000")</f>
        <v/>
      </c>
      <c r="V142">
        <f>CHOOSE(MOD($A142-1,4)+1,"Enterprise","SMB","Госсектор","Розница")</f>
        <v/>
      </c>
      <c r="W142">
        <f>"Клиент_"&amp;TEXT(MOD($A142-1,20000)+1,"00000")</f>
        <v/>
      </c>
      <c r="X142">
        <f>CHOOSE(MOD($A142-1,5)+1,"Портал","API","Импорт","Ручной ввод","Интеграция")</f>
        <v/>
      </c>
      <c r="Y142" s="8">
        <f>ROUND(1000+MOD($A142*37,90000)+IF($AB142="Да",5000,0),2)</f>
        <v/>
      </c>
      <c r="Z142">
        <f>1+MOD($A142,20)</f>
        <v/>
      </c>
      <c r="AA142" s="8">
        <f>ROUND($Y142*(0.08+MOD($A142,17)/100),2)</f>
        <v/>
      </c>
      <c r="AB142">
        <f>IF(MOD($A142,10)&lt;7,"Да","Нет")</f>
        <v/>
      </c>
      <c r="AC142">
        <f>$R142&amp;" / "&amp;$S142&amp;" / "&amp;$T142</f>
        <v/>
      </c>
      <c r="AD142">
        <f>1</f>
        <v/>
      </c>
      <c r="AE142">
        <f>IF($A142&lt;=Settings!$B$4,"до 100",IF($A142&lt;=Settings!$B$5,"до 10 000",IF($A142&lt;=Settings!$B$6,"до 100 000","100 000+")))</f>
        <v/>
      </c>
    </row>
    <row r="143">
      <c r="A143">
        <f>ROW()-1</f>
        <v/>
      </c>
      <c r="B143">
        <f>IF($A143&lt;=Settings!$B$4,"small_control",IF($A143&lt;=Settings!$B$5,"medium_10k",IF($A143&lt;=Settings!$B$6,"large_100k","extreme_1m")))</f>
        <v/>
      </c>
      <c r="C143">
        <f>"ORD-"&amp;TEXT(QUOTIENT($A143-1,3)+1,"0000000")</f>
        <v/>
      </c>
      <c r="D143">
        <f>"LINE-"&amp;TEXT($A143,"0000000")</f>
        <v/>
      </c>
      <c r="E143" s="7">
        <f>Settings!$B$2+$A143-1</f>
        <v/>
      </c>
      <c r="F143" s="7">
        <f>Settings!$B$2+MOD($A143-1,Settings!$B$7)</f>
        <v/>
      </c>
      <c r="G143">
        <f>YEAR($F143)</f>
        <v/>
      </c>
      <c r="H143">
        <f>"Q"&amp;ROUNDUP(MONTH($F143)/3,0)</f>
        <v/>
      </c>
      <c r="I143">
        <f>MONTH($F143)</f>
        <v/>
      </c>
      <c r="J143">
        <f>CHOOSE(MONTH($F143),"Январь","Февраль","Март","Апрель","Май","Июнь","Июль","Август","Сентябрь","Октябрь","Ноябрь","Декабрь")</f>
        <v/>
      </c>
      <c r="K143">
        <f>DAY($F143)</f>
        <v/>
      </c>
      <c r="L143">
        <f>IF(MOD($A143,10)&lt;7,"ФО_01_Крупный","ФО_"&amp;TEXT(MOD($A143,8)+1,"00"))</f>
        <v/>
      </c>
      <c r="M143">
        <f>IF($AB143="Да","Регион_001_Крупный","Регион_"&amp;TEXT(MOD(QUOTIENT($A143-1,20),180)+1,"000"))</f>
        <v/>
      </c>
      <c r="N143">
        <f>IF($AB143="Да","Город_"&amp;TEXT(MOD($A143-1,250)+1,"0000"),"Город_"&amp;TEXT(MOD($A143-1,3000)+1,"0000"))</f>
        <v/>
      </c>
      <c r="O143">
        <f>IF($AB143="Да","Холдинг_Крупный","Холдинг_"&amp;TEXT(MOD(QUOTIENT($A143-1,10000),20)+1,"00"))</f>
        <v/>
      </c>
      <c r="P143">
        <f>IF($AB143="Да","Организация_Крупная","Организация_"&amp;TEXT(MOD(QUOTIENT($A143-1,500),600)+1,"000"))</f>
        <v/>
      </c>
      <c r="Q143">
        <f>"Отдел_"&amp;TEXT(MOD(QUOTIENT($A143-1,50),100)+1,"000")</f>
        <v/>
      </c>
      <c r="R143">
        <f>IF($AB143="Да","Группа_Крупная","Группа_"&amp;TEXT(MOD(QUOTIENT($A143-1,5000),30)+1,"00"))</f>
        <v/>
      </c>
      <c r="S143">
        <f>IF($AB143="Да","Категория_Крупная","Категория_"&amp;TEXT(MOD(QUOTIENT($A143-1,500),120)+1,"000"))</f>
        <v/>
      </c>
      <c r="T143">
        <f>IF($AB143="Да","Подкатегория_Крупная","Подкатегория_"&amp;TEXT(MOD(QUOTIENT($A143-1,50),300)+1,"000"))</f>
        <v/>
      </c>
      <c r="U143">
        <f>"SKU_"&amp;TEXT($A143,"0000000")</f>
        <v/>
      </c>
      <c r="V143">
        <f>CHOOSE(MOD($A143-1,4)+1,"Enterprise","SMB","Госсектор","Розница")</f>
        <v/>
      </c>
      <c r="W143">
        <f>"Клиент_"&amp;TEXT(MOD($A143-1,20000)+1,"00000")</f>
        <v/>
      </c>
      <c r="X143">
        <f>CHOOSE(MOD($A143-1,5)+1,"Портал","API","Импорт","Ручной ввод","Интеграция")</f>
        <v/>
      </c>
      <c r="Y143" s="8">
        <f>ROUND(1000+MOD($A143*37,90000)+IF($AB143="Да",5000,0),2)</f>
        <v/>
      </c>
      <c r="Z143">
        <f>1+MOD($A143,20)</f>
        <v/>
      </c>
      <c r="AA143" s="8">
        <f>ROUND($Y143*(0.08+MOD($A143,17)/100),2)</f>
        <v/>
      </c>
      <c r="AB143">
        <f>IF(MOD($A143,10)&lt;7,"Да","Нет")</f>
        <v/>
      </c>
      <c r="AC143">
        <f>$R143&amp;" / "&amp;$S143&amp;" / "&amp;$T143</f>
        <v/>
      </c>
      <c r="AD143">
        <f>1</f>
        <v/>
      </c>
      <c r="AE143">
        <f>IF($A143&lt;=Settings!$B$4,"до 100",IF($A143&lt;=Settings!$B$5,"до 10 000",IF($A143&lt;=Settings!$B$6,"до 100 000","100 000+")))</f>
        <v/>
      </c>
    </row>
    <row r="144">
      <c r="A144">
        <f>ROW()-1</f>
        <v/>
      </c>
      <c r="B144">
        <f>IF($A144&lt;=Settings!$B$4,"small_control",IF($A144&lt;=Settings!$B$5,"medium_10k",IF($A144&lt;=Settings!$B$6,"large_100k","extreme_1m")))</f>
        <v/>
      </c>
      <c r="C144">
        <f>"ORD-"&amp;TEXT(QUOTIENT($A144-1,3)+1,"0000000")</f>
        <v/>
      </c>
      <c r="D144">
        <f>"LINE-"&amp;TEXT($A144,"0000000")</f>
        <v/>
      </c>
      <c r="E144" s="7">
        <f>Settings!$B$2+$A144-1</f>
        <v/>
      </c>
      <c r="F144" s="7">
        <f>Settings!$B$2+MOD($A144-1,Settings!$B$7)</f>
        <v/>
      </c>
      <c r="G144">
        <f>YEAR($F144)</f>
        <v/>
      </c>
      <c r="H144">
        <f>"Q"&amp;ROUNDUP(MONTH($F144)/3,0)</f>
        <v/>
      </c>
      <c r="I144">
        <f>MONTH($F144)</f>
        <v/>
      </c>
      <c r="J144">
        <f>CHOOSE(MONTH($F144),"Январь","Февраль","Март","Апрель","Май","Июнь","Июль","Август","Сентябрь","Октябрь","Ноябрь","Декабрь")</f>
        <v/>
      </c>
      <c r="K144">
        <f>DAY($F144)</f>
        <v/>
      </c>
      <c r="L144">
        <f>IF(MOD($A144,10)&lt;7,"ФО_01_Крупный","ФО_"&amp;TEXT(MOD($A144,8)+1,"00"))</f>
        <v/>
      </c>
      <c r="M144">
        <f>IF($AB144="Да","Регион_001_Крупный","Регион_"&amp;TEXT(MOD(QUOTIENT($A144-1,20),180)+1,"000"))</f>
        <v/>
      </c>
      <c r="N144">
        <f>IF($AB144="Да","Город_"&amp;TEXT(MOD($A144-1,250)+1,"0000"),"Город_"&amp;TEXT(MOD($A144-1,3000)+1,"0000"))</f>
        <v/>
      </c>
      <c r="O144">
        <f>IF($AB144="Да","Холдинг_Крупный","Холдинг_"&amp;TEXT(MOD(QUOTIENT($A144-1,10000),20)+1,"00"))</f>
        <v/>
      </c>
      <c r="P144">
        <f>IF($AB144="Да","Организация_Крупная","Организация_"&amp;TEXT(MOD(QUOTIENT($A144-1,500),600)+1,"000"))</f>
        <v/>
      </c>
      <c r="Q144">
        <f>"Отдел_"&amp;TEXT(MOD(QUOTIENT($A144-1,50),100)+1,"000")</f>
        <v/>
      </c>
      <c r="R144">
        <f>IF($AB144="Да","Группа_Крупная","Группа_"&amp;TEXT(MOD(QUOTIENT($A144-1,5000),30)+1,"00"))</f>
        <v/>
      </c>
      <c r="S144">
        <f>IF($AB144="Да","Категория_Крупная","Категория_"&amp;TEXT(MOD(QUOTIENT($A144-1,500),120)+1,"000"))</f>
        <v/>
      </c>
      <c r="T144">
        <f>IF($AB144="Да","Подкатегория_Крупная","Подкатегория_"&amp;TEXT(MOD(QUOTIENT($A144-1,50),300)+1,"000"))</f>
        <v/>
      </c>
      <c r="U144">
        <f>"SKU_"&amp;TEXT($A144,"0000000")</f>
        <v/>
      </c>
      <c r="V144">
        <f>CHOOSE(MOD($A144-1,4)+1,"Enterprise","SMB","Госсектор","Розница")</f>
        <v/>
      </c>
      <c r="W144">
        <f>"Клиент_"&amp;TEXT(MOD($A144-1,20000)+1,"00000")</f>
        <v/>
      </c>
      <c r="X144">
        <f>CHOOSE(MOD($A144-1,5)+1,"Портал","API","Импорт","Ручной ввод","Интеграция")</f>
        <v/>
      </c>
      <c r="Y144" s="8">
        <f>ROUND(1000+MOD($A144*37,90000)+IF($AB144="Да",5000,0),2)</f>
        <v/>
      </c>
      <c r="Z144">
        <f>1+MOD($A144,20)</f>
        <v/>
      </c>
      <c r="AA144" s="8">
        <f>ROUND($Y144*(0.08+MOD($A144,17)/100),2)</f>
        <v/>
      </c>
      <c r="AB144">
        <f>IF(MOD($A144,10)&lt;7,"Да","Нет")</f>
        <v/>
      </c>
      <c r="AC144">
        <f>$R144&amp;" / "&amp;$S144&amp;" / "&amp;$T144</f>
        <v/>
      </c>
      <c r="AD144">
        <f>1</f>
        <v/>
      </c>
      <c r="AE144">
        <f>IF($A144&lt;=Settings!$B$4,"до 100",IF($A144&lt;=Settings!$B$5,"до 10 000",IF($A144&lt;=Settings!$B$6,"до 100 000","100 000+")))</f>
        <v/>
      </c>
    </row>
    <row r="145">
      <c r="A145">
        <f>ROW()-1</f>
        <v/>
      </c>
      <c r="B145">
        <f>IF($A145&lt;=Settings!$B$4,"small_control",IF($A145&lt;=Settings!$B$5,"medium_10k",IF($A145&lt;=Settings!$B$6,"large_100k","extreme_1m")))</f>
        <v/>
      </c>
      <c r="C145">
        <f>"ORD-"&amp;TEXT(QUOTIENT($A145-1,3)+1,"0000000")</f>
        <v/>
      </c>
      <c r="D145">
        <f>"LINE-"&amp;TEXT($A145,"0000000")</f>
        <v/>
      </c>
      <c r="E145" s="7">
        <f>Settings!$B$2+$A145-1</f>
        <v/>
      </c>
      <c r="F145" s="7">
        <f>Settings!$B$2+MOD($A145-1,Settings!$B$7)</f>
        <v/>
      </c>
      <c r="G145">
        <f>YEAR($F145)</f>
        <v/>
      </c>
      <c r="H145">
        <f>"Q"&amp;ROUNDUP(MONTH($F145)/3,0)</f>
        <v/>
      </c>
      <c r="I145">
        <f>MONTH($F145)</f>
        <v/>
      </c>
      <c r="J145">
        <f>CHOOSE(MONTH($F145),"Январь","Февраль","Март","Апрель","Май","Июнь","Июль","Август","Сентябрь","Октябрь","Ноябрь","Декабрь")</f>
        <v/>
      </c>
      <c r="K145">
        <f>DAY($F145)</f>
        <v/>
      </c>
      <c r="L145">
        <f>IF(MOD($A145,10)&lt;7,"ФО_01_Крупный","ФО_"&amp;TEXT(MOD($A145,8)+1,"00"))</f>
        <v/>
      </c>
      <c r="M145">
        <f>IF($AB145="Да","Регион_001_Крупный","Регион_"&amp;TEXT(MOD(QUOTIENT($A145-1,20),180)+1,"000"))</f>
        <v/>
      </c>
      <c r="N145">
        <f>IF($AB145="Да","Город_"&amp;TEXT(MOD($A145-1,250)+1,"0000"),"Город_"&amp;TEXT(MOD($A145-1,3000)+1,"0000"))</f>
        <v/>
      </c>
      <c r="O145">
        <f>IF($AB145="Да","Холдинг_Крупный","Холдинг_"&amp;TEXT(MOD(QUOTIENT($A145-1,10000),20)+1,"00"))</f>
        <v/>
      </c>
      <c r="P145">
        <f>IF($AB145="Да","Организация_Крупная","Организация_"&amp;TEXT(MOD(QUOTIENT($A145-1,500),600)+1,"000"))</f>
        <v/>
      </c>
      <c r="Q145">
        <f>"Отдел_"&amp;TEXT(MOD(QUOTIENT($A145-1,50),100)+1,"000")</f>
        <v/>
      </c>
      <c r="R145">
        <f>IF($AB145="Да","Группа_Крупная","Группа_"&amp;TEXT(MOD(QUOTIENT($A145-1,5000),30)+1,"00"))</f>
        <v/>
      </c>
      <c r="S145">
        <f>IF($AB145="Да","Категория_Крупная","Категория_"&amp;TEXT(MOD(QUOTIENT($A145-1,500),120)+1,"000"))</f>
        <v/>
      </c>
      <c r="T145">
        <f>IF($AB145="Да","Подкатегория_Крупная","Подкатегория_"&amp;TEXT(MOD(QUOTIENT($A145-1,50),300)+1,"000"))</f>
        <v/>
      </c>
      <c r="U145">
        <f>"SKU_"&amp;TEXT($A145,"0000000")</f>
        <v/>
      </c>
      <c r="V145">
        <f>CHOOSE(MOD($A145-1,4)+1,"Enterprise","SMB","Госсектор","Розница")</f>
        <v/>
      </c>
      <c r="W145">
        <f>"Клиент_"&amp;TEXT(MOD($A145-1,20000)+1,"00000")</f>
        <v/>
      </c>
      <c r="X145">
        <f>CHOOSE(MOD($A145-1,5)+1,"Портал","API","Импорт","Ручной ввод","Интеграция")</f>
        <v/>
      </c>
      <c r="Y145" s="8">
        <f>ROUND(1000+MOD($A145*37,90000)+IF($AB145="Да",5000,0),2)</f>
        <v/>
      </c>
      <c r="Z145">
        <f>1+MOD($A145,20)</f>
        <v/>
      </c>
      <c r="AA145" s="8">
        <f>ROUND($Y145*(0.08+MOD($A145,17)/100),2)</f>
        <v/>
      </c>
      <c r="AB145">
        <f>IF(MOD($A145,10)&lt;7,"Да","Нет")</f>
        <v/>
      </c>
      <c r="AC145">
        <f>$R145&amp;" / "&amp;$S145&amp;" / "&amp;$T145</f>
        <v/>
      </c>
      <c r="AD145">
        <f>1</f>
        <v/>
      </c>
      <c r="AE145">
        <f>IF($A145&lt;=Settings!$B$4,"до 100",IF($A145&lt;=Settings!$B$5,"до 10 000",IF($A145&lt;=Settings!$B$6,"до 100 000","100 000+")))</f>
        <v/>
      </c>
    </row>
    <row r="146">
      <c r="A146">
        <f>ROW()-1</f>
        <v/>
      </c>
      <c r="B146">
        <f>IF($A146&lt;=Settings!$B$4,"small_control",IF($A146&lt;=Settings!$B$5,"medium_10k",IF($A146&lt;=Settings!$B$6,"large_100k","extreme_1m")))</f>
        <v/>
      </c>
      <c r="C146">
        <f>"ORD-"&amp;TEXT(QUOTIENT($A146-1,3)+1,"0000000")</f>
        <v/>
      </c>
      <c r="D146">
        <f>"LINE-"&amp;TEXT($A146,"0000000")</f>
        <v/>
      </c>
      <c r="E146" s="7">
        <f>Settings!$B$2+$A146-1</f>
        <v/>
      </c>
      <c r="F146" s="7">
        <f>Settings!$B$2+MOD($A146-1,Settings!$B$7)</f>
        <v/>
      </c>
      <c r="G146">
        <f>YEAR($F146)</f>
        <v/>
      </c>
      <c r="H146">
        <f>"Q"&amp;ROUNDUP(MONTH($F146)/3,0)</f>
        <v/>
      </c>
      <c r="I146">
        <f>MONTH($F146)</f>
        <v/>
      </c>
      <c r="J146">
        <f>CHOOSE(MONTH($F146),"Январь","Февраль","Март","Апрель","Май","Июнь","Июль","Август","Сентябрь","Октябрь","Ноябрь","Декабрь")</f>
        <v/>
      </c>
      <c r="K146">
        <f>DAY($F146)</f>
        <v/>
      </c>
      <c r="L146">
        <f>IF(MOD($A146,10)&lt;7,"ФО_01_Крупный","ФО_"&amp;TEXT(MOD($A146,8)+1,"00"))</f>
        <v/>
      </c>
      <c r="M146">
        <f>IF($AB146="Да","Регион_001_Крупный","Регион_"&amp;TEXT(MOD(QUOTIENT($A146-1,20),180)+1,"000"))</f>
        <v/>
      </c>
      <c r="N146">
        <f>IF($AB146="Да","Город_"&amp;TEXT(MOD($A146-1,250)+1,"0000"),"Город_"&amp;TEXT(MOD($A146-1,3000)+1,"0000"))</f>
        <v/>
      </c>
      <c r="O146">
        <f>IF($AB146="Да","Холдинг_Крупный","Холдинг_"&amp;TEXT(MOD(QUOTIENT($A146-1,10000),20)+1,"00"))</f>
        <v/>
      </c>
      <c r="P146">
        <f>IF($AB146="Да","Организация_Крупная","Организация_"&amp;TEXT(MOD(QUOTIENT($A146-1,500),600)+1,"000"))</f>
        <v/>
      </c>
      <c r="Q146">
        <f>"Отдел_"&amp;TEXT(MOD(QUOTIENT($A146-1,50),100)+1,"000")</f>
        <v/>
      </c>
      <c r="R146">
        <f>IF($AB146="Да","Группа_Крупная","Группа_"&amp;TEXT(MOD(QUOTIENT($A146-1,5000),30)+1,"00"))</f>
        <v/>
      </c>
      <c r="S146">
        <f>IF($AB146="Да","Категория_Крупная","Категория_"&amp;TEXT(MOD(QUOTIENT($A146-1,500),120)+1,"000"))</f>
        <v/>
      </c>
      <c r="T146">
        <f>IF($AB146="Да","Подкатегория_Крупная","Подкатегория_"&amp;TEXT(MOD(QUOTIENT($A146-1,50),300)+1,"000"))</f>
        <v/>
      </c>
      <c r="U146">
        <f>"SKU_"&amp;TEXT($A146,"0000000")</f>
        <v/>
      </c>
      <c r="V146">
        <f>CHOOSE(MOD($A146-1,4)+1,"Enterprise","SMB","Госсектор","Розница")</f>
        <v/>
      </c>
      <c r="W146">
        <f>"Клиент_"&amp;TEXT(MOD($A146-1,20000)+1,"00000")</f>
        <v/>
      </c>
      <c r="X146">
        <f>CHOOSE(MOD($A146-1,5)+1,"Портал","API","Импорт","Ручной ввод","Интеграция")</f>
        <v/>
      </c>
      <c r="Y146" s="8">
        <f>ROUND(1000+MOD($A146*37,90000)+IF($AB146="Да",5000,0),2)</f>
        <v/>
      </c>
      <c r="Z146">
        <f>1+MOD($A146,20)</f>
        <v/>
      </c>
      <c r="AA146" s="8">
        <f>ROUND($Y146*(0.08+MOD($A146,17)/100),2)</f>
        <v/>
      </c>
      <c r="AB146">
        <f>IF(MOD($A146,10)&lt;7,"Да","Нет")</f>
        <v/>
      </c>
      <c r="AC146">
        <f>$R146&amp;" / "&amp;$S146&amp;" / "&amp;$T146</f>
        <v/>
      </c>
      <c r="AD146">
        <f>1</f>
        <v/>
      </c>
      <c r="AE146">
        <f>IF($A146&lt;=Settings!$B$4,"до 100",IF($A146&lt;=Settings!$B$5,"до 10 000",IF($A146&lt;=Settings!$B$6,"до 100 000","100 000+")))</f>
        <v/>
      </c>
    </row>
    <row r="147">
      <c r="A147">
        <f>ROW()-1</f>
        <v/>
      </c>
      <c r="B147">
        <f>IF($A147&lt;=Settings!$B$4,"small_control",IF($A147&lt;=Settings!$B$5,"medium_10k",IF($A147&lt;=Settings!$B$6,"large_100k","extreme_1m")))</f>
        <v/>
      </c>
      <c r="C147">
        <f>"ORD-"&amp;TEXT(QUOTIENT($A147-1,3)+1,"0000000")</f>
        <v/>
      </c>
      <c r="D147">
        <f>"LINE-"&amp;TEXT($A147,"0000000")</f>
        <v/>
      </c>
      <c r="E147" s="7">
        <f>Settings!$B$2+$A147-1</f>
        <v/>
      </c>
      <c r="F147" s="7">
        <f>Settings!$B$2+MOD($A147-1,Settings!$B$7)</f>
        <v/>
      </c>
      <c r="G147">
        <f>YEAR($F147)</f>
        <v/>
      </c>
      <c r="H147">
        <f>"Q"&amp;ROUNDUP(MONTH($F147)/3,0)</f>
        <v/>
      </c>
      <c r="I147">
        <f>MONTH($F147)</f>
        <v/>
      </c>
      <c r="J147">
        <f>CHOOSE(MONTH($F147),"Январь","Февраль","Март","Апрель","Май","Июнь","Июль","Август","Сентябрь","Октябрь","Ноябрь","Декабрь")</f>
        <v/>
      </c>
      <c r="K147">
        <f>DAY($F147)</f>
        <v/>
      </c>
      <c r="L147">
        <f>IF(MOD($A147,10)&lt;7,"ФО_01_Крупный","ФО_"&amp;TEXT(MOD($A147,8)+1,"00"))</f>
        <v/>
      </c>
      <c r="M147">
        <f>IF($AB147="Да","Регион_001_Крупный","Регион_"&amp;TEXT(MOD(QUOTIENT($A147-1,20),180)+1,"000"))</f>
        <v/>
      </c>
      <c r="N147">
        <f>IF($AB147="Да","Город_"&amp;TEXT(MOD($A147-1,250)+1,"0000"),"Город_"&amp;TEXT(MOD($A147-1,3000)+1,"0000"))</f>
        <v/>
      </c>
      <c r="O147">
        <f>IF($AB147="Да","Холдинг_Крупный","Холдинг_"&amp;TEXT(MOD(QUOTIENT($A147-1,10000),20)+1,"00"))</f>
        <v/>
      </c>
      <c r="P147">
        <f>IF($AB147="Да","Организация_Крупная","Организация_"&amp;TEXT(MOD(QUOTIENT($A147-1,500),600)+1,"000"))</f>
        <v/>
      </c>
      <c r="Q147">
        <f>"Отдел_"&amp;TEXT(MOD(QUOTIENT($A147-1,50),100)+1,"000")</f>
        <v/>
      </c>
      <c r="R147">
        <f>IF($AB147="Да","Группа_Крупная","Группа_"&amp;TEXT(MOD(QUOTIENT($A147-1,5000),30)+1,"00"))</f>
        <v/>
      </c>
      <c r="S147">
        <f>IF($AB147="Да","Категория_Крупная","Категория_"&amp;TEXT(MOD(QUOTIENT($A147-1,500),120)+1,"000"))</f>
        <v/>
      </c>
      <c r="T147">
        <f>IF($AB147="Да","Подкатегория_Крупная","Подкатегория_"&amp;TEXT(MOD(QUOTIENT($A147-1,50),300)+1,"000"))</f>
        <v/>
      </c>
      <c r="U147">
        <f>"SKU_"&amp;TEXT($A147,"0000000")</f>
        <v/>
      </c>
      <c r="V147">
        <f>CHOOSE(MOD($A147-1,4)+1,"Enterprise","SMB","Госсектор","Розница")</f>
        <v/>
      </c>
      <c r="W147">
        <f>"Клиент_"&amp;TEXT(MOD($A147-1,20000)+1,"00000")</f>
        <v/>
      </c>
      <c r="X147">
        <f>CHOOSE(MOD($A147-1,5)+1,"Портал","API","Импорт","Ручной ввод","Интеграция")</f>
        <v/>
      </c>
      <c r="Y147" s="8">
        <f>ROUND(1000+MOD($A147*37,90000)+IF($AB147="Да",5000,0),2)</f>
        <v/>
      </c>
      <c r="Z147">
        <f>1+MOD($A147,20)</f>
        <v/>
      </c>
      <c r="AA147" s="8">
        <f>ROUND($Y147*(0.08+MOD($A147,17)/100),2)</f>
        <v/>
      </c>
      <c r="AB147">
        <f>IF(MOD($A147,10)&lt;7,"Да","Нет")</f>
        <v/>
      </c>
      <c r="AC147">
        <f>$R147&amp;" / "&amp;$S147&amp;" / "&amp;$T147</f>
        <v/>
      </c>
      <c r="AD147">
        <f>1</f>
        <v/>
      </c>
      <c r="AE147">
        <f>IF($A147&lt;=Settings!$B$4,"до 100",IF($A147&lt;=Settings!$B$5,"до 10 000",IF($A147&lt;=Settings!$B$6,"до 100 000","100 000+")))</f>
        <v/>
      </c>
    </row>
    <row r="148">
      <c r="A148">
        <f>ROW()-1</f>
        <v/>
      </c>
      <c r="B148">
        <f>IF($A148&lt;=Settings!$B$4,"small_control",IF($A148&lt;=Settings!$B$5,"medium_10k",IF($A148&lt;=Settings!$B$6,"large_100k","extreme_1m")))</f>
        <v/>
      </c>
      <c r="C148">
        <f>"ORD-"&amp;TEXT(QUOTIENT($A148-1,3)+1,"0000000")</f>
        <v/>
      </c>
      <c r="D148">
        <f>"LINE-"&amp;TEXT($A148,"0000000")</f>
        <v/>
      </c>
      <c r="E148" s="7">
        <f>Settings!$B$2+$A148-1</f>
        <v/>
      </c>
      <c r="F148" s="7">
        <f>Settings!$B$2+MOD($A148-1,Settings!$B$7)</f>
        <v/>
      </c>
      <c r="G148">
        <f>YEAR($F148)</f>
        <v/>
      </c>
      <c r="H148">
        <f>"Q"&amp;ROUNDUP(MONTH($F148)/3,0)</f>
        <v/>
      </c>
      <c r="I148">
        <f>MONTH($F148)</f>
        <v/>
      </c>
      <c r="J148">
        <f>CHOOSE(MONTH($F148),"Январь","Февраль","Март","Апрель","Май","Июнь","Июль","Август","Сентябрь","Октябрь","Ноябрь","Декабрь")</f>
        <v/>
      </c>
      <c r="K148">
        <f>DAY($F148)</f>
        <v/>
      </c>
      <c r="L148">
        <f>IF(MOD($A148,10)&lt;7,"ФО_01_Крупный","ФО_"&amp;TEXT(MOD($A148,8)+1,"00"))</f>
        <v/>
      </c>
      <c r="M148">
        <f>IF($AB148="Да","Регион_001_Крупный","Регион_"&amp;TEXT(MOD(QUOTIENT($A148-1,20),180)+1,"000"))</f>
        <v/>
      </c>
      <c r="N148">
        <f>IF($AB148="Да","Город_"&amp;TEXT(MOD($A148-1,250)+1,"0000"),"Город_"&amp;TEXT(MOD($A148-1,3000)+1,"0000"))</f>
        <v/>
      </c>
      <c r="O148">
        <f>IF($AB148="Да","Холдинг_Крупный","Холдинг_"&amp;TEXT(MOD(QUOTIENT($A148-1,10000),20)+1,"00"))</f>
        <v/>
      </c>
      <c r="P148">
        <f>IF($AB148="Да","Организация_Крупная","Организация_"&amp;TEXT(MOD(QUOTIENT($A148-1,500),600)+1,"000"))</f>
        <v/>
      </c>
      <c r="Q148">
        <f>"Отдел_"&amp;TEXT(MOD(QUOTIENT($A148-1,50),100)+1,"000")</f>
        <v/>
      </c>
      <c r="R148">
        <f>IF($AB148="Да","Группа_Крупная","Группа_"&amp;TEXT(MOD(QUOTIENT($A148-1,5000),30)+1,"00"))</f>
        <v/>
      </c>
      <c r="S148">
        <f>IF($AB148="Да","Категория_Крупная","Категория_"&amp;TEXT(MOD(QUOTIENT($A148-1,500),120)+1,"000"))</f>
        <v/>
      </c>
      <c r="T148">
        <f>IF($AB148="Да","Подкатегория_Крупная","Подкатегория_"&amp;TEXT(MOD(QUOTIENT($A148-1,50),300)+1,"000"))</f>
        <v/>
      </c>
      <c r="U148">
        <f>"SKU_"&amp;TEXT($A148,"0000000")</f>
        <v/>
      </c>
      <c r="V148">
        <f>CHOOSE(MOD($A148-1,4)+1,"Enterprise","SMB","Госсектор","Розница")</f>
        <v/>
      </c>
      <c r="W148">
        <f>"Клиент_"&amp;TEXT(MOD($A148-1,20000)+1,"00000")</f>
        <v/>
      </c>
      <c r="X148">
        <f>CHOOSE(MOD($A148-1,5)+1,"Портал","API","Импорт","Ручной ввод","Интеграция")</f>
        <v/>
      </c>
      <c r="Y148" s="8">
        <f>ROUND(1000+MOD($A148*37,90000)+IF($AB148="Да",5000,0),2)</f>
        <v/>
      </c>
      <c r="Z148">
        <f>1+MOD($A148,20)</f>
        <v/>
      </c>
      <c r="AA148" s="8">
        <f>ROUND($Y148*(0.08+MOD($A148,17)/100),2)</f>
        <v/>
      </c>
      <c r="AB148">
        <f>IF(MOD($A148,10)&lt;7,"Да","Нет")</f>
        <v/>
      </c>
      <c r="AC148">
        <f>$R148&amp;" / "&amp;$S148&amp;" / "&amp;$T148</f>
        <v/>
      </c>
      <c r="AD148">
        <f>1</f>
        <v/>
      </c>
      <c r="AE148">
        <f>IF($A148&lt;=Settings!$B$4,"до 100",IF($A148&lt;=Settings!$B$5,"до 10 000",IF($A148&lt;=Settings!$B$6,"до 100 000","100 000+")))</f>
        <v/>
      </c>
    </row>
    <row r="149">
      <c r="A149">
        <f>ROW()-1</f>
        <v/>
      </c>
      <c r="B149">
        <f>IF($A149&lt;=Settings!$B$4,"small_control",IF($A149&lt;=Settings!$B$5,"medium_10k",IF($A149&lt;=Settings!$B$6,"large_100k","extreme_1m")))</f>
        <v/>
      </c>
      <c r="C149">
        <f>"ORD-"&amp;TEXT(QUOTIENT($A149-1,3)+1,"0000000")</f>
        <v/>
      </c>
      <c r="D149">
        <f>"LINE-"&amp;TEXT($A149,"0000000")</f>
        <v/>
      </c>
      <c r="E149" s="7">
        <f>Settings!$B$2+$A149-1</f>
        <v/>
      </c>
      <c r="F149" s="7">
        <f>Settings!$B$2+MOD($A149-1,Settings!$B$7)</f>
        <v/>
      </c>
      <c r="G149">
        <f>YEAR($F149)</f>
        <v/>
      </c>
      <c r="H149">
        <f>"Q"&amp;ROUNDUP(MONTH($F149)/3,0)</f>
        <v/>
      </c>
      <c r="I149">
        <f>MONTH($F149)</f>
        <v/>
      </c>
      <c r="J149">
        <f>CHOOSE(MONTH($F149),"Январь","Февраль","Март","Апрель","Май","Июнь","Июль","Август","Сентябрь","Октябрь","Ноябрь","Декабрь")</f>
        <v/>
      </c>
      <c r="K149">
        <f>DAY($F149)</f>
        <v/>
      </c>
      <c r="L149">
        <f>IF(MOD($A149,10)&lt;7,"ФО_01_Крупный","ФО_"&amp;TEXT(MOD($A149,8)+1,"00"))</f>
        <v/>
      </c>
      <c r="M149">
        <f>IF($AB149="Да","Регион_001_Крупный","Регион_"&amp;TEXT(MOD(QUOTIENT($A149-1,20),180)+1,"000"))</f>
        <v/>
      </c>
      <c r="N149">
        <f>IF($AB149="Да","Город_"&amp;TEXT(MOD($A149-1,250)+1,"0000"),"Город_"&amp;TEXT(MOD($A149-1,3000)+1,"0000"))</f>
        <v/>
      </c>
      <c r="O149">
        <f>IF($AB149="Да","Холдинг_Крупный","Холдинг_"&amp;TEXT(MOD(QUOTIENT($A149-1,10000),20)+1,"00"))</f>
        <v/>
      </c>
      <c r="P149">
        <f>IF($AB149="Да","Организация_Крупная","Организация_"&amp;TEXT(MOD(QUOTIENT($A149-1,500),600)+1,"000"))</f>
        <v/>
      </c>
      <c r="Q149">
        <f>"Отдел_"&amp;TEXT(MOD(QUOTIENT($A149-1,50),100)+1,"000")</f>
        <v/>
      </c>
      <c r="R149">
        <f>IF($AB149="Да","Группа_Крупная","Группа_"&amp;TEXT(MOD(QUOTIENT($A149-1,5000),30)+1,"00"))</f>
        <v/>
      </c>
      <c r="S149">
        <f>IF($AB149="Да","Категория_Крупная","Категория_"&amp;TEXT(MOD(QUOTIENT($A149-1,500),120)+1,"000"))</f>
        <v/>
      </c>
      <c r="T149">
        <f>IF($AB149="Да","Подкатегория_Крупная","Подкатегория_"&amp;TEXT(MOD(QUOTIENT($A149-1,50),300)+1,"000"))</f>
        <v/>
      </c>
      <c r="U149">
        <f>"SKU_"&amp;TEXT($A149,"0000000")</f>
        <v/>
      </c>
      <c r="V149">
        <f>CHOOSE(MOD($A149-1,4)+1,"Enterprise","SMB","Госсектор","Розница")</f>
        <v/>
      </c>
      <c r="W149">
        <f>"Клиент_"&amp;TEXT(MOD($A149-1,20000)+1,"00000")</f>
        <v/>
      </c>
      <c r="X149">
        <f>CHOOSE(MOD($A149-1,5)+1,"Портал","API","Импорт","Ручной ввод","Интеграция")</f>
        <v/>
      </c>
      <c r="Y149" s="8">
        <f>ROUND(1000+MOD($A149*37,90000)+IF($AB149="Да",5000,0),2)</f>
        <v/>
      </c>
      <c r="Z149">
        <f>1+MOD($A149,20)</f>
        <v/>
      </c>
      <c r="AA149" s="8">
        <f>ROUND($Y149*(0.08+MOD($A149,17)/100),2)</f>
        <v/>
      </c>
      <c r="AB149">
        <f>IF(MOD($A149,10)&lt;7,"Да","Нет")</f>
        <v/>
      </c>
      <c r="AC149">
        <f>$R149&amp;" / "&amp;$S149&amp;" / "&amp;$T149</f>
        <v/>
      </c>
      <c r="AD149">
        <f>1</f>
        <v/>
      </c>
      <c r="AE149">
        <f>IF($A149&lt;=Settings!$B$4,"до 100",IF($A149&lt;=Settings!$B$5,"до 10 000",IF($A149&lt;=Settings!$B$6,"до 100 000","100 000+")))</f>
        <v/>
      </c>
    </row>
    <row r="150">
      <c r="A150">
        <f>ROW()-1</f>
        <v/>
      </c>
      <c r="B150">
        <f>IF($A150&lt;=Settings!$B$4,"small_control",IF($A150&lt;=Settings!$B$5,"medium_10k",IF($A150&lt;=Settings!$B$6,"large_100k","extreme_1m")))</f>
        <v/>
      </c>
      <c r="C150">
        <f>"ORD-"&amp;TEXT(QUOTIENT($A150-1,3)+1,"0000000")</f>
        <v/>
      </c>
      <c r="D150">
        <f>"LINE-"&amp;TEXT($A150,"0000000")</f>
        <v/>
      </c>
      <c r="E150" s="7">
        <f>Settings!$B$2+$A150-1</f>
        <v/>
      </c>
      <c r="F150" s="7">
        <f>Settings!$B$2+MOD($A150-1,Settings!$B$7)</f>
        <v/>
      </c>
      <c r="G150">
        <f>YEAR($F150)</f>
        <v/>
      </c>
      <c r="H150">
        <f>"Q"&amp;ROUNDUP(MONTH($F150)/3,0)</f>
        <v/>
      </c>
      <c r="I150">
        <f>MONTH($F150)</f>
        <v/>
      </c>
      <c r="J150">
        <f>CHOOSE(MONTH($F150),"Январь","Февраль","Март","Апрель","Май","Июнь","Июль","Август","Сентябрь","Октябрь","Ноябрь","Декабрь")</f>
        <v/>
      </c>
      <c r="K150">
        <f>DAY($F150)</f>
        <v/>
      </c>
      <c r="L150">
        <f>IF(MOD($A150,10)&lt;7,"ФО_01_Крупный","ФО_"&amp;TEXT(MOD($A150,8)+1,"00"))</f>
        <v/>
      </c>
      <c r="M150">
        <f>IF($AB150="Да","Регион_001_Крупный","Регион_"&amp;TEXT(MOD(QUOTIENT($A150-1,20),180)+1,"000"))</f>
        <v/>
      </c>
      <c r="N150">
        <f>IF($AB150="Да","Город_"&amp;TEXT(MOD($A150-1,250)+1,"0000"),"Город_"&amp;TEXT(MOD($A150-1,3000)+1,"0000"))</f>
        <v/>
      </c>
      <c r="O150">
        <f>IF($AB150="Да","Холдинг_Крупный","Холдинг_"&amp;TEXT(MOD(QUOTIENT($A150-1,10000),20)+1,"00"))</f>
        <v/>
      </c>
      <c r="P150">
        <f>IF($AB150="Да","Организация_Крупная","Организация_"&amp;TEXT(MOD(QUOTIENT($A150-1,500),600)+1,"000"))</f>
        <v/>
      </c>
      <c r="Q150">
        <f>"Отдел_"&amp;TEXT(MOD(QUOTIENT($A150-1,50),100)+1,"000")</f>
        <v/>
      </c>
      <c r="R150">
        <f>IF($AB150="Да","Группа_Крупная","Группа_"&amp;TEXT(MOD(QUOTIENT($A150-1,5000),30)+1,"00"))</f>
        <v/>
      </c>
      <c r="S150">
        <f>IF($AB150="Да","Категория_Крупная","Категория_"&amp;TEXT(MOD(QUOTIENT($A150-1,500),120)+1,"000"))</f>
        <v/>
      </c>
      <c r="T150">
        <f>IF($AB150="Да","Подкатегория_Крупная","Подкатегория_"&amp;TEXT(MOD(QUOTIENT($A150-1,50),300)+1,"000"))</f>
        <v/>
      </c>
      <c r="U150">
        <f>"SKU_"&amp;TEXT($A150,"0000000")</f>
        <v/>
      </c>
      <c r="V150">
        <f>CHOOSE(MOD($A150-1,4)+1,"Enterprise","SMB","Госсектор","Розница")</f>
        <v/>
      </c>
      <c r="W150">
        <f>"Клиент_"&amp;TEXT(MOD($A150-1,20000)+1,"00000")</f>
        <v/>
      </c>
      <c r="X150">
        <f>CHOOSE(MOD($A150-1,5)+1,"Портал","API","Импорт","Ручной ввод","Интеграция")</f>
        <v/>
      </c>
      <c r="Y150" s="8">
        <f>ROUND(1000+MOD($A150*37,90000)+IF($AB150="Да",5000,0),2)</f>
        <v/>
      </c>
      <c r="Z150">
        <f>1+MOD($A150,20)</f>
        <v/>
      </c>
      <c r="AA150" s="8">
        <f>ROUND($Y150*(0.08+MOD($A150,17)/100),2)</f>
        <v/>
      </c>
      <c r="AB150">
        <f>IF(MOD($A150,10)&lt;7,"Да","Нет")</f>
        <v/>
      </c>
      <c r="AC150">
        <f>$R150&amp;" / "&amp;$S150&amp;" / "&amp;$T150</f>
        <v/>
      </c>
      <c r="AD150">
        <f>1</f>
        <v/>
      </c>
      <c r="AE150">
        <f>IF($A150&lt;=Settings!$B$4,"до 100",IF($A150&lt;=Settings!$B$5,"до 10 000",IF($A150&lt;=Settings!$B$6,"до 100 000","100 000+")))</f>
        <v/>
      </c>
    </row>
    <row r="151">
      <c r="A151">
        <f>ROW()-1</f>
        <v/>
      </c>
      <c r="B151">
        <f>IF($A151&lt;=Settings!$B$4,"small_control",IF($A151&lt;=Settings!$B$5,"medium_10k",IF($A151&lt;=Settings!$B$6,"large_100k","extreme_1m")))</f>
        <v/>
      </c>
      <c r="C151">
        <f>"ORD-"&amp;TEXT(QUOTIENT($A151-1,3)+1,"0000000")</f>
        <v/>
      </c>
      <c r="D151">
        <f>"LINE-"&amp;TEXT($A151,"0000000")</f>
        <v/>
      </c>
      <c r="E151" s="7">
        <f>Settings!$B$2+$A151-1</f>
        <v/>
      </c>
      <c r="F151" s="7">
        <f>Settings!$B$2+MOD($A151-1,Settings!$B$7)</f>
        <v/>
      </c>
      <c r="G151">
        <f>YEAR($F151)</f>
        <v/>
      </c>
      <c r="H151">
        <f>"Q"&amp;ROUNDUP(MONTH($F151)/3,0)</f>
        <v/>
      </c>
      <c r="I151">
        <f>MONTH($F151)</f>
        <v/>
      </c>
      <c r="J151">
        <f>CHOOSE(MONTH($F151),"Январь","Февраль","Март","Апрель","Май","Июнь","Июль","Август","Сентябрь","Октябрь","Ноябрь","Декабрь")</f>
        <v/>
      </c>
      <c r="K151">
        <f>DAY($F151)</f>
        <v/>
      </c>
      <c r="L151">
        <f>IF(MOD($A151,10)&lt;7,"ФО_01_Крупный","ФО_"&amp;TEXT(MOD($A151,8)+1,"00"))</f>
        <v/>
      </c>
      <c r="M151">
        <f>IF($AB151="Да","Регион_001_Крупный","Регион_"&amp;TEXT(MOD(QUOTIENT($A151-1,20),180)+1,"000"))</f>
        <v/>
      </c>
      <c r="N151">
        <f>IF($AB151="Да","Город_"&amp;TEXT(MOD($A151-1,250)+1,"0000"),"Город_"&amp;TEXT(MOD($A151-1,3000)+1,"0000"))</f>
        <v/>
      </c>
      <c r="O151">
        <f>IF($AB151="Да","Холдинг_Крупный","Холдинг_"&amp;TEXT(MOD(QUOTIENT($A151-1,10000),20)+1,"00"))</f>
        <v/>
      </c>
      <c r="P151">
        <f>IF($AB151="Да","Организация_Крупная","Организация_"&amp;TEXT(MOD(QUOTIENT($A151-1,500),600)+1,"000"))</f>
        <v/>
      </c>
      <c r="Q151">
        <f>"Отдел_"&amp;TEXT(MOD(QUOTIENT($A151-1,50),100)+1,"000")</f>
        <v/>
      </c>
      <c r="R151">
        <f>IF($AB151="Да","Группа_Крупная","Группа_"&amp;TEXT(MOD(QUOTIENT($A151-1,5000),30)+1,"00"))</f>
        <v/>
      </c>
      <c r="S151">
        <f>IF($AB151="Да","Категория_Крупная","Категория_"&amp;TEXT(MOD(QUOTIENT($A151-1,500),120)+1,"000"))</f>
        <v/>
      </c>
      <c r="T151">
        <f>IF($AB151="Да","Подкатегория_Крупная","Подкатегория_"&amp;TEXT(MOD(QUOTIENT($A151-1,50),300)+1,"000"))</f>
        <v/>
      </c>
      <c r="U151">
        <f>"SKU_"&amp;TEXT($A151,"0000000")</f>
        <v/>
      </c>
      <c r="V151">
        <f>CHOOSE(MOD($A151-1,4)+1,"Enterprise","SMB","Госсектор","Розница")</f>
        <v/>
      </c>
      <c r="W151">
        <f>"Клиент_"&amp;TEXT(MOD($A151-1,20000)+1,"00000")</f>
        <v/>
      </c>
      <c r="X151">
        <f>CHOOSE(MOD($A151-1,5)+1,"Портал","API","Импорт","Ручной ввод","Интеграция")</f>
        <v/>
      </c>
      <c r="Y151" s="8">
        <f>ROUND(1000+MOD($A151*37,90000)+IF($AB151="Да",5000,0),2)</f>
        <v/>
      </c>
      <c r="Z151">
        <f>1+MOD($A151,20)</f>
        <v/>
      </c>
      <c r="AA151" s="8">
        <f>ROUND($Y151*(0.08+MOD($A151,17)/100),2)</f>
        <v/>
      </c>
      <c r="AB151">
        <f>IF(MOD($A151,10)&lt;7,"Да","Нет")</f>
        <v/>
      </c>
      <c r="AC151">
        <f>$R151&amp;" / "&amp;$S151&amp;" / "&amp;$T151</f>
        <v/>
      </c>
      <c r="AD151">
        <f>1</f>
        <v/>
      </c>
      <c r="AE151">
        <f>IF($A151&lt;=Settings!$B$4,"до 100",IF($A151&lt;=Settings!$B$5,"до 10 000",IF($A151&lt;=Settings!$B$6,"до 100 000","100 000+")))</f>
        <v/>
      </c>
    </row>
    <row r="152">
      <c r="A152">
        <f>ROW()-1</f>
        <v/>
      </c>
      <c r="B152">
        <f>IF($A152&lt;=Settings!$B$4,"small_control",IF($A152&lt;=Settings!$B$5,"medium_10k",IF($A152&lt;=Settings!$B$6,"large_100k","extreme_1m")))</f>
        <v/>
      </c>
      <c r="C152">
        <f>"ORD-"&amp;TEXT(QUOTIENT($A152-1,3)+1,"0000000")</f>
        <v/>
      </c>
      <c r="D152">
        <f>"LINE-"&amp;TEXT($A152,"0000000")</f>
        <v/>
      </c>
      <c r="E152" s="7">
        <f>Settings!$B$2+$A152-1</f>
        <v/>
      </c>
      <c r="F152" s="7">
        <f>Settings!$B$2+MOD($A152-1,Settings!$B$7)</f>
        <v/>
      </c>
      <c r="G152">
        <f>YEAR($F152)</f>
        <v/>
      </c>
      <c r="H152">
        <f>"Q"&amp;ROUNDUP(MONTH($F152)/3,0)</f>
        <v/>
      </c>
      <c r="I152">
        <f>MONTH($F152)</f>
        <v/>
      </c>
      <c r="J152">
        <f>CHOOSE(MONTH($F152),"Январь","Февраль","Март","Апрель","Май","Июнь","Июль","Август","Сентябрь","Октябрь","Ноябрь","Декабрь")</f>
        <v/>
      </c>
      <c r="K152">
        <f>DAY($F152)</f>
        <v/>
      </c>
      <c r="L152">
        <f>IF(MOD($A152,10)&lt;7,"ФО_01_Крупный","ФО_"&amp;TEXT(MOD($A152,8)+1,"00"))</f>
        <v/>
      </c>
      <c r="M152">
        <f>IF($AB152="Да","Регион_001_Крупный","Регион_"&amp;TEXT(MOD(QUOTIENT($A152-1,20),180)+1,"000"))</f>
        <v/>
      </c>
      <c r="N152">
        <f>IF($AB152="Да","Город_"&amp;TEXT(MOD($A152-1,250)+1,"0000"),"Город_"&amp;TEXT(MOD($A152-1,3000)+1,"0000"))</f>
        <v/>
      </c>
      <c r="O152">
        <f>IF($AB152="Да","Холдинг_Крупный","Холдинг_"&amp;TEXT(MOD(QUOTIENT($A152-1,10000),20)+1,"00"))</f>
        <v/>
      </c>
      <c r="P152">
        <f>IF($AB152="Да","Организация_Крупная","Организация_"&amp;TEXT(MOD(QUOTIENT($A152-1,500),600)+1,"000"))</f>
        <v/>
      </c>
      <c r="Q152">
        <f>"Отдел_"&amp;TEXT(MOD(QUOTIENT($A152-1,50),100)+1,"000")</f>
        <v/>
      </c>
      <c r="R152">
        <f>IF($AB152="Да","Группа_Крупная","Группа_"&amp;TEXT(MOD(QUOTIENT($A152-1,5000),30)+1,"00"))</f>
        <v/>
      </c>
      <c r="S152">
        <f>IF($AB152="Да","Категория_Крупная","Категория_"&amp;TEXT(MOD(QUOTIENT($A152-1,500),120)+1,"000"))</f>
        <v/>
      </c>
      <c r="T152">
        <f>IF($AB152="Да","Подкатегория_Крупная","Подкатегория_"&amp;TEXT(MOD(QUOTIENT($A152-1,50),300)+1,"000"))</f>
        <v/>
      </c>
      <c r="U152">
        <f>"SKU_"&amp;TEXT($A152,"0000000")</f>
        <v/>
      </c>
      <c r="V152">
        <f>CHOOSE(MOD($A152-1,4)+1,"Enterprise","SMB","Госсектор","Розница")</f>
        <v/>
      </c>
      <c r="W152">
        <f>"Клиент_"&amp;TEXT(MOD($A152-1,20000)+1,"00000")</f>
        <v/>
      </c>
      <c r="X152">
        <f>CHOOSE(MOD($A152-1,5)+1,"Портал","API","Импорт","Ручной ввод","Интеграция")</f>
        <v/>
      </c>
      <c r="Y152" s="8">
        <f>ROUND(1000+MOD($A152*37,90000)+IF($AB152="Да",5000,0),2)</f>
        <v/>
      </c>
      <c r="Z152">
        <f>1+MOD($A152,20)</f>
        <v/>
      </c>
      <c r="AA152" s="8">
        <f>ROUND($Y152*(0.08+MOD($A152,17)/100),2)</f>
        <v/>
      </c>
      <c r="AB152">
        <f>IF(MOD($A152,10)&lt;7,"Да","Нет")</f>
        <v/>
      </c>
      <c r="AC152">
        <f>$R152&amp;" / "&amp;$S152&amp;" / "&amp;$T152</f>
        <v/>
      </c>
      <c r="AD152">
        <f>1</f>
        <v/>
      </c>
      <c r="AE152">
        <f>IF($A152&lt;=Settings!$B$4,"до 100",IF($A152&lt;=Settings!$B$5,"до 10 000",IF($A152&lt;=Settings!$B$6,"до 100 000","100 000+")))</f>
        <v/>
      </c>
    </row>
    <row r="153">
      <c r="A153">
        <f>ROW()-1</f>
        <v/>
      </c>
      <c r="B153">
        <f>IF($A153&lt;=Settings!$B$4,"small_control",IF($A153&lt;=Settings!$B$5,"medium_10k",IF($A153&lt;=Settings!$B$6,"large_100k","extreme_1m")))</f>
        <v/>
      </c>
      <c r="C153">
        <f>"ORD-"&amp;TEXT(QUOTIENT($A153-1,3)+1,"0000000")</f>
        <v/>
      </c>
      <c r="D153">
        <f>"LINE-"&amp;TEXT($A153,"0000000")</f>
        <v/>
      </c>
      <c r="E153" s="7">
        <f>Settings!$B$2+$A153-1</f>
        <v/>
      </c>
      <c r="F153" s="7">
        <f>Settings!$B$2+MOD($A153-1,Settings!$B$7)</f>
        <v/>
      </c>
      <c r="G153">
        <f>YEAR($F153)</f>
        <v/>
      </c>
      <c r="H153">
        <f>"Q"&amp;ROUNDUP(MONTH($F153)/3,0)</f>
        <v/>
      </c>
      <c r="I153">
        <f>MONTH($F153)</f>
        <v/>
      </c>
      <c r="J153">
        <f>CHOOSE(MONTH($F153),"Январь","Февраль","Март","Апрель","Май","Июнь","Июль","Август","Сентябрь","Октябрь","Ноябрь","Декабрь")</f>
        <v/>
      </c>
      <c r="K153">
        <f>DAY($F153)</f>
        <v/>
      </c>
      <c r="L153">
        <f>IF(MOD($A153,10)&lt;7,"ФО_01_Крупный","ФО_"&amp;TEXT(MOD($A153,8)+1,"00"))</f>
        <v/>
      </c>
      <c r="M153">
        <f>IF($AB153="Да","Регион_001_Крупный","Регион_"&amp;TEXT(MOD(QUOTIENT($A153-1,20),180)+1,"000"))</f>
        <v/>
      </c>
      <c r="N153">
        <f>IF($AB153="Да","Город_"&amp;TEXT(MOD($A153-1,250)+1,"0000"),"Город_"&amp;TEXT(MOD($A153-1,3000)+1,"0000"))</f>
        <v/>
      </c>
      <c r="O153">
        <f>IF($AB153="Да","Холдинг_Крупный","Холдинг_"&amp;TEXT(MOD(QUOTIENT($A153-1,10000),20)+1,"00"))</f>
        <v/>
      </c>
      <c r="P153">
        <f>IF($AB153="Да","Организация_Крупная","Организация_"&amp;TEXT(MOD(QUOTIENT($A153-1,500),600)+1,"000"))</f>
        <v/>
      </c>
      <c r="Q153">
        <f>"Отдел_"&amp;TEXT(MOD(QUOTIENT($A153-1,50),100)+1,"000")</f>
        <v/>
      </c>
      <c r="R153">
        <f>IF($AB153="Да","Группа_Крупная","Группа_"&amp;TEXT(MOD(QUOTIENT($A153-1,5000),30)+1,"00"))</f>
        <v/>
      </c>
      <c r="S153">
        <f>IF($AB153="Да","Категория_Крупная","Категория_"&amp;TEXT(MOD(QUOTIENT($A153-1,500),120)+1,"000"))</f>
        <v/>
      </c>
      <c r="T153">
        <f>IF($AB153="Да","Подкатегория_Крупная","Подкатегория_"&amp;TEXT(MOD(QUOTIENT($A153-1,50),300)+1,"000"))</f>
        <v/>
      </c>
      <c r="U153">
        <f>"SKU_"&amp;TEXT($A153,"0000000")</f>
        <v/>
      </c>
      <c r="V153">
        <f>CHOOSE(MOD($A153-1,4)+1,"Enterprise","SMB","Госсектор","Розница")</f>
        <v/>
      </c>
      <c r="W153">
        <f>"Клиент_"&amp;TEXT(MOD($A153-1,20000)+1,"00000")</f>
        <v/>
      </c>
      <c r="X153">
        <f>CHOOSE(MOD($A153-1,5)+1,"Портал","API","Импорт","Ручной ввод","Интеграция")</f>
        <v/>
      </c>
      <c r="Y153" s="8">
        <f>ROUND(1000+MOD($A153*37,90000)+IF($AB153="Да",5000,0),2)</f>
        <v/>
      </c>
      <c r="Z153">
        <f>1+MOD($A153,20)</f>
        <v/>
      </c>
      <c r="AA153" s="8">
        <f>ROUND($Y153*(0.08+MOD($A153,17)/100),2)</f>
        <v/>
      </c>
      <c r="AB153">
        <f>IF(MOD($A153,10)&lt;7,"Да","Нет")</f>
        <v/>
      </c>
      <c r="AC153">
        <f>$R153&amp;" / "&amp;$S153&amp;" / "&amp;$T153</f>
        <v/>
      </c>
      <c r="AD153">
        <f>1</f>
        <v/>
      </c>
      <c r="AE153">
        <f>IF($A153&lt;=Settings!$B$4,"до 100",IF($A153&lt;=Settings!$B$5,"до 10 000",IF($A153&lt;=Settings!$B$6,"до 100 000","100 000+")))</f>
        <v/>
      </c>
    </row>
    <row r="154">
      <c r="A154">
        <f>ROW()-1</f>
        <v/>
      </c>
      <c r="B154">
        <f>IF($A154&lt;=Settings!$B$4,"small_control",IF($A154&lt;=Settings!$B$5,"medium_10k",IF($A154&lt;=Settings!$B$6,"large_100k","extreme_1m")))</f>
        <v/>
      </c>
      <c r="C154">
        <f>"ORD-"&amp;TEXT(QUOTIENT($A154-1,3)+1,"0000000")</f>
        <v/>
      </c>
      <c r="D154">
        <f>"LINE-"&amp;TEXT($A154,"0000000")</f>
        <v/>
      </c>
      <c r="E154" s="7">
        <f>Settings!$B$2+$A154-1</f>
        <v/>
      </c>
      <c r="F154" s="7">
        <f>Settings!$B$2+MOD($A154-1,Settings!$B$7)</f>
        <v/>
      </c>
      <c r="G154">
        <f>YEAR($F154)</f>
        <v/>
      </c>
      <c r="H154">
        <f>"Q"&amp;ROUNDUP(MONTH($F154)/3,0)</f>
        <v/>
      </c>
      <c r="I154">
        <f>MONTH($F154)</f>
        <v/>
      </c>
      <c r="J154">
        <f>CHOOSE(MONTH($F154),"Январь","Февраль","Март","Апрель","Май","Июнь","Июль","Август","Сентябрь","Октябрь","Ноябрь","Декабрь")</f>
        <v/>
      </c>
      <c r="K154">
        <f>DAY($F154)</f>
        <v/>
      </c>
      <c r="L154">
        <f>IF(MOD($A154,10)&lt;7,"ФО_01_Крупный","ФО_"&amp;TEXT(MOD($A154,8)+1,"00"))</f>
        <v/>
      </c>
      <c r="M154">
        <f>IF($AB154="Да","Регион_001_Крупный","Регион_"&amp;TEXT(MOD(QUOTIENT($A154-1,20),180)+1,"000"))</f>
        <v/>
      </c>
      <c r="N154">
        <f>IF($AB154="Да","Город_"&amp;TEXT(MOD($A154-1,250)+1,"0000"),"Город_"&amp;TEXT(MOD($A154-1,3000)+1,"0000"))</f>
        <v/>
      </c>
      <c r="O154">
        <f>IF($AB154="Да","Холдинг_Крупный","Холдинг_"&amp;TEXT(MOD(QUOTIENT($A154-1,10000),20)+1,"00"))</f>
        <v/>
      </c>
      <c r="P154">
        <f>IF($AB154="Да","Организация_Крупная","Организация_"&amp;TEXT(MOD(QUOTIENT($A154-1,500),600)+1,"000"))</f>
        <v/>
      </c>
      <c r="Q154">
        <f>"Отдел_"&amp;TEXT(MOD(QUOTIENT($A154-1,50),100)+1,"000")</f>
        <v/>
      </c>
      <c r="R154">
        <f>IF($AB154="Да","Группа_Крупная","Группа_"&amp;TEXT(MOD(QUOTIENT($A154-1,5000),30)+1,"00"))</f>
        <v/>
      </c>
      <c r="S154">
        <f>IF($AB154="Да","Категория_Крупная","Категория_"&amp;TEXT(MOD(QUOTIENT($A154-1,500),120)+1,"000"))</f>
        <v/>
      </c>
      <c r="T154">
        <f>IF($AB154="Да","Подкатегория_Крупная","Подкатегория_"&amp;TEXT(MOD(QUOTIENT($A154-1,50),300)+1,"000"))</f>
        <v/>
      </c>
      <c r="U154">
        <f>"SKU_"&amp;TEXT($A154,"0000000")</f>
        <v/>
      </c>
      <c r="V154">
        <f>CHOOSE(MOD($A154-1,4)+1,"Enterprise","SMB","Госсектор","Розница")</f>
        <v/>
      </c>
      <c r="W154">
        <f>"Клиент_"&amp;TEXT(MOD($A154-1,20000)+1,"00000")</f>
        <v/>
      </c>
      <c r="X154">
        <f>CHOOSE(MOD($A154-1,5)+1,"Портал","API","Импорт","Ручной ввод","Интеграция")</f>
        <v/>
      </c>
      <c r="Y154" s="8">
        <f>ROUND(1000+MOD($A154*37,90000)+IF($AB154="Да",5000,0),2)</f>
        <v/>
      </c>
      <c r="Z154">
        <f>1+MOD($A154,20)</f>
        <v/>
      </c>
      <c r="AA154" s="8">
        <f>ROUND($Y154*(0.08+MOD($A154,17)/100),2)</f>
        <v/>
      </c>
      <c r="AB154">
        <f>IF(MOD($A154,10)&lt;7,"Да","Нет")</f>
        <v/>
      </c>
      <c r="AC154">
        <f>$R154&amp;" / "&amp;$S154&amp;" / "&amp;$T154</f>
        <v/>
      </c>
      <c r="AD154">
        <f>1</f>
        <v/>
      </c>
      <c r="AE154">
        <f>IF($A154&lt;=Settings!$B$4,"до 100",IF($A154&lt;=Settings!$B$5,"до 10 000",IF($A154&lt;=Settings!$B$6,"до 100 000","100 000+")))</f>
        <v/>
      </c>
    </row>
    <row r="155">
      <c r="A155">
        <f>ROW()-1</f>
        <v/>
      </c>
      <c r="B155">
        <f>IF($A155&lt;=Settings!$B$4,"small_control",IF($A155&lt;=Settings!$B$5,"medium_10k",IF($A155&lt;=Settings!$B$6,"large_100k","extreme_1m")))</f>
        <v/>
      </c>
      <c r="C155">
        <f>"ORD-"&amp;TEXT(QUOTIENT($A155-1,3)+1,"0000000")</f>
        <v/>
      </c>
      <c r="D155">
        <f>"LINE-"&amp;TEXT($A155,"0000000")</f>
        <v/>
      </c>
      <c r="E155" s="7">
        <f>Settings!$B$2+$A155-1</f>
        <v/>
      </c>
      <c r="F155" s="7">
        <f>Settings!$B$2+MOD($A155-1,Settings!$B$7)</f>
        <v/>
      </c>
      <c r="G155">
        <f>YEAR($F155)</f>
        <v/>
      </c>
      <c r="H155">
        <f>"Q"&amp;ROUNDUP(MONTH($F155)/3,0)</f>
        <v/>
      </c>
      <c r="I155">
        <f>MONTH($F155)</f>
        <v/>
      </c>
      <c r="J155">
        <f>CHOOSE(MONTH($F155),"Январь","Февраль","Март","Апрель","Май","Июнь","Июль","Август","Сентябрь","Октябрь","Ноябрь","Декабрь")</f>
        <v/>
      </c>
      <c r="K155">
        <f>DAY($F155)</f>
        <v/>
      </c>
      <c r="L155">
        <f>IF(MOD($A155,10)&lt;7,"ФО_01_Крупный","ФО_"&amp;TEXT(MOD($A155,8)+1,"00"))</f>
        <v/>
      </c>
      <c r="M155">
        <f>IF($AB155="Да","Регион_001_Крупный","Регион_"&amp;TEXT(MOD(QUOTIENT($A155-1,20),180)+1,"000"))</f>
        <v/>
      </c>
      <c r="N155">
        <f>IF($AB155="Да","Город_"&amp;TEXT(MOD($A155-1,250)+1,"0000"),"Город_"&amp;TEXT(MOD($A155-1,3000)+1,"0000"))</f>
        <v/>
      </c>
      <c r="O155">
        <f>IF($AB155="Да","Холдинг_Крупный","Холдинг_"&amp;TEXT(MOD(QUOTIENT($A155-1,10000),20)+1,"00"))</f>
        <v/>
      </c>
      <c r="P155">
        <f>IF($AB155="Да","Организация_Крупная","Организация_"&amp;TEXT(MOD(QUOTIENT($A155-1,500),600)+1,"000"))</f>
        <v/>
      </c>
      <c r="Q155">
        <f>"Отдел_"&amp;TEXT(MOD(QUOTIENT($A155-1,50),100)+1,"000")</f>
        <v/>
      </c>
      <c r="R155">
        <f>IF($AB155="Да","Группа_Крупная","Группа_"&amp;TEXT(MOD(QUOTIENT($A155-1,5000),30)+1,"00"))</f>
        <v/>
      </c>
      <c r="S155">
        <f>IF($AB155="Да","Категория_Крупная","Категория_"&amp;TEXT(MOD(QUOTIENT($A155-1,500),120)+1,"000"))</f>
        <v/>
      </c>
      <c r="T155">
        <f>IF($AB155="Да","Подкатегория_Крупная","Подкатегория_"&amp;TEXT(MOD(QUOTIENT($A155-1,50),300)+1,"000"))</f>
        <v/>
      </c>
      <c r="U155">
        <f>"SKU_"&amp;TEXT($A155,"0000000")</f>
        <v/>
      </c>
      <c r="V155">
        <f>CHOOSE(MOD($A155-1,4)+1,"Enterprise","SMB","Госсектор","Розница")</f>
        <v/>
      </c>
      <c r="W155">
        <f>"Клиент_"&amp;TEXT(MOD($A155-1,20000)+1,"00000")</f>
        <v/>
      </c>
      <c r="X155">
        <f>CHOOSE(MOD($A155-1,5)+1,"Портал","API","Импорт","Ручной ввод","Интеграция")</f>
        <v/>
      </c>
      <c r="Y155" s="8">
        <f>ROUND(1000+MOD($A155*37,90000)+IF($AB155="Да",5000,0),2)</f>
        <v/>
      </c>
      <c r="Z155">
        <f>1+MOD($A155,20)</f>
        <v/>
      </c>
      <c r="AA155" s="8">
        <f>ROUND($Y155*(0.08+MOD($A155,17)/100),2)</f>
        <v/>
      </c>
      <c r="AB155">
        <f>IF(MOD($A155,10)&lt;7,"Да","Нет")</f>
        <v/>
      </c>
      <c r="AC155">
        <f>$R155&amp;" / "&amp;$S155&amp;" / "&amp;$T155</f>
        <v/>
      </c>
      <c r="AD155">
        <f>1</f>
        <v/>
      </c>
      <c r="AE155">
        <f>IF($A155&lt;=Settings!$B$4,"до 100",IF($A155&lt;=Settings!$B$5,"до 10 000",IF($A155&lt;=Settings!$B$6,"до 100 000","100 000+")))</f>
        <v/>
      </c>
    </row>
    <row r="156">
      <c r="A156">
        <f>ROW()-1</f>
        <v/>
      </c>
      <c r="B156">
        <f>IF($A156&lt;=Settings!$B$4,"small_control",IF($A156&lt;=Settings!$B$5,"medium_10k",IF($A156&lt;=Settings!$B$6,"large_100k","extreme_1m")))</f>
        <v/>
      </c>
      <c r="C156">
        <f>"ORD-"&amp;TEXT(QUOTIENT($A156-1,3)+1,"0000000")</f>
        <v/>
      </c>
      <c r="D156">
        <f>"LINE-"&amp;TEXT($A156,"0000000")</f>
        <v/>
      </c>
      <c r="E156" s="7">
        <f>Settings!$B$2+$A156-1</f>
        <v/>
      </c>
      <c r="F156" s="7">
        <f>Settings!$B$2+MOD($A156-1,Settings!$B$7)</f>
        <v/>
      </c>
      <c r="G156">
        <f>YEAR($F156)</f>
        <v/>
      </c>
      <c r="H156">
        <f>"Q"&amp;ROUNDUP(MONTH($F156)/3,0)</f>
        <v/>
      </c>
      <c r="I156">
        <f>MONTH($F156)</f>
        <v/>
      </c>
      <c r="J156">
        <f>CHOOSE(MONTH($F156),"Январь","Февраль","Март","Апрель","Май","Июнь","Июль","Август","Сентябрь","Октябрь","Ноябрь","Декабрь")</f>
        <v/>
      </c>
      <c r="K156">
        <f>DAY($F156)</f>
        <v/>
      </c>
      <c r="L156">
        <f>IF(MOD($A156,10)&lt;7,"ФО_01_Крупный","ФО_"&amp;TEXT(MOD($A156,8)+1,"00"))</f>
        <v/>
      </c>
      <c r="M156">
        <f>IF($AB156="Да","Регион_001_Крупный","Регион_"&amp;TEXT(MOD(QUOTIENT($A156-1,20),180)+1,"000"))</f>
        <v/>
      </c>
      <c r="N156">
        <f>IF($AB156="Да","Город_"&amp;TEXT(MOD($A156-1,250)+1,"0000"),"Город_"&amp;TEXT(MOD($A156-1,3000)+1,"0000"))</f>
        <v/>
      </c>
      <c r="O156">
        <f>IF($AB156="Да","Холдинг_Крупный","Холдинг_"&amp;TEXT(MOD(QUOTIENT($A156-1,10000),20)+1,"00"))</f>
        <v/>
      </c>
      <c r="P156">
        <f>IF($AB156="Да","Организация_Крупная","Организация_"&amp;TEXT(MOD(QUOTIENT($A156-1,500),600)+1,"000"))</f>
        <v/>
      </c>
      <c r="Q156">
        <f>"Отдел_"&amp;TEXT(MOD(QUOTIENT($A156-1,50),100)+1,"000")</f>
        <v/>
      </c>
      <c r="R156">
        <f>IF($AB156="Да","Группа_Крупная","Группа_"&amp;TEXT(MOD(QUOTIENT($A156-1,5000),30)+1,"00"))</f>
        <v/>
      </c>
      <c r="S156">
        <f>IF($AB156="Да","Категория_Крупная","Категория_"&amp;TEXT(MOD(QUOTIENT($A156-1,500),120)+1,"000"))</f>
        <v/>
      </c>
      <c r="T156">
        <f>IF($AB156="Да","Подкатегория_Крупная","Подкатегория_"&amp;TEXT(MOD(QUOTIENT($A156-1,50),300)+1,"000"))</f>
        <v/>
      </c>
      <c r="U156">
        <f>"SKU_"&amp;TEXT($A156,"0000000")</f>
        <v/>
      </c>
      <c r="V156">
        <f>CHOOSE(MOD($A156-1,4)+1,"Enterprise","SMB","Госсектор","Розница")</f>
        <v/>
      </c>
      <c r="W156">
        <f>"Клиент_"&amp;TEXT(MOD($A156-1,20000)+1,"00000")</f>
        <v/>
      </c>
      <c r="X156">
        <f>CHOOSE(MOD($A156-1,5)+1,"Портал","API","Импорт","Ручной ввод","Интеграция")</f>
        <v/>
      </c>
      <c r="Y156" s="8">
        <f>ROUND(1000+MOD($A156*37,90000)+IF($AB156="Да",5000,0),2)</f>
        <v/>
      </c>
      <c r="Z156">
        <f>1+MOD($A156,20)</f>
        <v/>
      </c>
      <c r="AA156" s="8">
        <f>ROUND($Y156*(0.08+MOD($A156,17)/100),2)</f>
        <v/>
      </c>
      <c r="AB156">
        <f>IF(MOD($A156,10)&lt;7,"Да","Нет")</f>
        <v/>
      </c>
      <c r="AC156">
        <f>$R156&amp;" / "&amp;$S156&amp;" / "&amp;$T156</f>
        <v/>
      </c>
      <c r="AD156">
        <f>1</f>
        <v/>
      </c>
      <c r="AE156">
        <f>IF($A156&lt;=Settings!$B$4,"до 100",IF($A156&lt;=Settings!$B$5,"до 10 000",IF($A156&lt;=Settings!$B$6,"до 100 000","100 000+")))</f>
        <v/>
      </c>
    </row>
    <row r="157">
      <c r="A157">
        <f>ROW()-1</f>
        <v/>
      </c>
      <c r="B157">
        <f>IF($A157&lt;=Settings!$B$4,"small_control",IF($A157&lt;=Settings!$B$5,"medium_10k",IF($A157&lt;=Settings!$B$6,"large_100k","extreme_1m")))</f>
        <v/>
      </c>
      <c r="C157">
        <f>"ORD-"&amp;TEXT(QUOTIENT($A157-1,3)+1,"0000000")</f>
        <v/>
      </c>
      <c r="D157">
        <f>"LINE-"&amp;TEXT($A157,"0000000")</f>
        <v/>
      </c>
      <c r="E157" s="7">
        <f>Settings!$B$2+$A157-1</f>
        <v/>
      </c>
      <c r="F157" s="7">
        <f>Settings!$B$2+MOD($A157-1,Settings!$B$7)</f>
        <v/>
      </c>
      <c r="G157">
        <f>YEAR($F157)</f>
        <v/>
      </c>
      <c r="H157">
        <f>"Q"&amp;ROUNDUP(MONTH($F157)/3,0)</f>
        <v/>
      </c>
      <c r="I157">
        <f>MONTH($F157)</f>
        <v/>
      </c>
      <c r="J157">
        <f>CHOOSE(MONTH($F157),"Январь","Февраль","Март","Апрель","Май","Июнь","Июль","Август","Сентябрь","Октябрь","Ноябрь","Декабрь")</f>
        <v/>
      </c>
      <c r="K157">
        <f>DAY($F157)</f>
        <v/>
      </c>
      <c r="L157">
        <f>IF(MOD($A157,10)&lt;7,"ФО_01_Крупный","ФО_"&amp;TEXT(MOD($A157,8)+1,"00"))</f>
        <v/>
      </c>
      <c r="M157">
        <f>IF($AB157="Да","Регион_001_Крупный","Регион_"&amp;TEXT(MOD(QUOTIENT($A157-1,20),180)+1,"000"))</f>
        <v/>
      </c>
      <c r="N157">
        <f>IF($AB157="Да","Город_"&amp;TEXT(MOD($A157-1,250)+1,"0000"),"Город_"&amp;TEXT(MOD($A157-1,3000)+1,"0000"))</f>
        <v/>
      </c>
      <c r="O157">
        <f>IF($AB157="Да","Холдинг_Крупный","Холдинг_"&amp;TEXT(MOD(QUOTIENT($A157-1,10000),20)+1,"00"))</f>
        <v/>
      </c>
      <c r="P157">
        <f>IF($AB157="Да","Организация_Крупная","Организация_"&amp;TEXT(MOD(QUOTIENT($A157-1,500),600)+1,"000"))</f>
        <v/>
      </c>
      <c r="Q157">
        <f>"Отдел_"&amp;TEXT(MOD(QUOTIENT($A157-1,50),100)+1,"000")</f>
        <v/>
      </c>
      <c r="R157">
        <f>IF($AB157="Да","Группа_Крупная","Группа_"&amp;TEXT(MOD(QUOTIENT($A157-1,5000),30)+1,"00"))</f>
        <v/>
      </c>
      <c r="S157">
        <f>IF($AB157="Да","Категория_Крупная","Категория_"&amp;TEXT(MOD(QUOTIENT($A157-1,500),120)+1,"000"))</f>
        <v/>
      </c>
      <c r="T157">
        <f>IF($AB157="Да","Подкатегория_Крупная","Подкатегория_"&amp;TEXT(MOD(QUOTIENT($A157-1,50),300)+1,"000"))</f>
        <v/>
      </c>
      <c r="U157">
        <f>"SKU_"&amp;TEXT($A157,"0000000")</f>
        <v/>
      </c>
      <c r="V157">
        <f>CHOOSE(MOD($A157-1,4)+1,"Enterprise","SMB","Госсектор","Розница")</f>
        <v/>
      </c>
      <c r="W157">
        <f>"Клиент_"&amp;TEXT(MOD($A157-1,20000)+1,"00000")</f>
        <v/>
      </c>
      <c r="X157">
        <f>CHOOSE(MOD($A157-1,5)+1,"Портал","API","Импорт","Ручной ввод","Интеграция")</f>
        <v/>
      </c>
      <c r="Y157" s="8">
        <f>ROUND(1000+MOD($A157*37,90000)+IF($AB157="Да",5000,0),2)</f>
        <v/>
      </c>
      <c r="Z157">
        <f>1+MOD($A157,20)</f>
        <v/>
      </c>
      <c r="AA157" s="8">
        <f>ROUND($Y157*(0.08+MOD($A157,17)/100),2)</f>
        <v/>
      </c>
      <c r="AB157">
        <f>IF(MOD($A157,10)&lt;7,"Да","Нет")</f>
        <v/>
      </c>
      <c r="AC157">
        <f>$R157&amp;" / "&amp;$S157&amp;" / "&amp;$T157</f>
        <v/>
      </c>
      <c r="AD157">
        <f>1</f>
        <v/>
      </c>
      <c r="AE157">
        <f>IF($A157&lt;=Settings!$B$4,"до 100",IF($A157&lt;=Settings!$B$5,"до 10 000",IF($A157&lt;=Settings!$B$6,"до 100 000","100 000+")))</f>
        <v/>
      </c>
    </row>
    <row r="158">
      <c r="A158">
        <f>ROW()-1</f>
        <v/>
      </c>
      <c r="B158">
        <f>IF($A158&lt;=Settings!$B$4,"small_control",IF($A158&lt;=Settings!$B$5,"medium_10k",IF($A158&lt;=Settings!$B$6,"large_100k","extreme_1m")))</f>
        <v/>
      </c>
      <c r="C158">
        <f>"ORD-"&amp;TEXT(QUOTIENT($A158-1,3)+1,"0000000")</f>
        <v/>
      </c>
      <c r="D158">
        <f>"LINE-"&amp;TEXT($A158,"0000000")</f>
        <v/>
      </c>
      <c r="E158" s="7">
        <f>Settings!$B$2+$A158-1</f>
        <v/>
      </c>
      <c r="F158" s="7">
        <f>Settings!$B$2+MOD($A158-1,Settings!$B$7)</f>
        <v/>
      </c>
      <c r="G158">
        <f>YEAR($F158)</f>
        <v/>
      </c>
      <c r="H158">
        <f>"Q"&amp;ROUNDUP(MONTH($F158)/3,0)</f>
        <v/>
      </c>
      <c r="I158">
        <f>MONTH($F158)</f>
        <v/>
      </c>
      <c r="J158">
        <f>CHOOSE(MONTH($F158),"Январь","Февраль","Март","Апрель","Май","Июнь","Июль","Август","Сентябрь","Октябрь","Ноябрь","Декабрь")</f>
        <v/>
      </c>
      <c r="K158">
        <f>DAY($F158)</f>
        <v/>
      </c>
      <c r="L158">
        <f>IF(MOD($A158,10)&lt;7,"ФО_01_Крупный","ФО_"&amp;TEXT(MOD($A158,8)+1,"00"))</f>
        <v/>
      </c>
      <c r="M158">
        <f>IF($AB158="Да","Регион_001_Крупный","Регион_"&amp;TEXT(MOD(QUOTIENT($A158-1,20),180)+1,"000"))</f>
        <v/>
      </c>
      <c r="N158">
        <f>IF($AB158="Да","Город_"&amp;TEXT(MOD($A158-1,250)+1,"0000"),"Город_"&amp;TEXT(MOD($A158-1,3000)+1,"0000"))</f>
        <v/>
      </c>
      <c r="O158">
        <f>IF($AB158="Да","Холдинг_Крупный","Холдинг_"&amp;TEXT(MOD(QUOTIENT($A158-1,10000),20)+1,"00"))</f>
        <v/>
      </c>
      <c r="P158">
        <f>IF($AB158="Да","Организация_Крупная","Организация_"&amp;TEXT(MOD(QUOTIENT($A158-1,500),600)+1,"000"))</f>
        <v/>
      </c>
      <c r="Q158">
        <f>"Отдел_"&amp;TEXT(MOD(QUOTIENT($A158-1,50),100)+1,"000")</f>
        <v/>
      </c>
      <c r="R158">
        <f>IF($AB158="Да","Группа_Крупная","Группа_"&amp;TEXT(MOD(QUOTIENT($A158-1,5000),30)+1,"00"))</f>
        <v/>
      </c>
      <c r="S158">
        <f>IF($AB158="Да","Категория_Крупная","Категория_"&amp;TEXT(MOD(QUOTIENT($A158-1,500),120)+1,"000"))</f>
        <v/>
      </c>
      <c r="T158">
        <f>IF($AB158="Да","Подкатегория_Крупная","Подкатегория_"&amp;TEXT(MOD(QUOTIENT($A158-1,50),300)+1,"000"))</f>
        <v/>
      </c>
      <c r="U158">
        <f>"SKU_"&amp;TEXT($A158,"0000000")</f>
        <v/>
      </c>
      <c r="V158">
        <f>CHOOSE(MOD($A158-1,4)+1,"Enterprise","SMB","Госсектор","Розница")</f>
        <v/>
      </c>
      <c r="W158">
        <f>"Клиент_"&amp;TEXT(MOD($A158-1,20000)+1,"00000")</f>
        <v/>
      </c>
      <c r="X158">
        <f>CHOOSE(MOD($A158-1,5)+1,"Портал","API","Импорт","Ручной ввод","Интеграция")</f>
        <v/>
      </c>
      <c r="Y158" s="8">
        <f>ROUND(1000+MOD($A158*37,90000)+IF($AB158="Да",5000,0),2)</f>
        <v/>
      </c>
      <c r="Z158">
        <f>1+MOD($A158,20)</f>
        <v/>
      </c>
      <c r="AA158" s="8">
        <f>ROUND($Y158*(0.08+MOD($A158,17)/100),2)</f>
        <v/>
      </c>
      <c r="AB158">
        <f>IF(MOD($A158,10)&lt;7,"Да","Нет")</f>
        <v/>
      </c>
      <c r="AC158">
        <f>$R158&amp;" / "&amp;$S158&amp;" / "&amp;$T158</f>
        <v/>
      </c>
      <c r="AD158">
        <f>1</f>
        <v/>
      </c>
      <c r="AE158">
        <f>IF($A158&lt;=Settings!$B$4,"до 100",IF($A158&lt;=Settings!$B$5,"до 10 000",IF($A158&lt;=Settings!$B$6,"до 100 000","100 000+")))</f>
        <v/>
      </c>
    </row>
    <row r="159">
      <c r="A159">
        <f>ROW()-1</f>
        <v/>
      </c>
      <c r="B159">
        <f>IF($A159&lt;=Settings!$B$4,"small_control",IF($A159&lt;=Settings!$B$5,"medium_10k",IF($A159&lt;=Settings!$B$6,"large_100k","extreme_1m")))</f>
        <v/>
      </c>
      <c r="C159">
        <f>"ORD-"&amp;TEXT(QUOTIENT($A159-1,3)+1,"0000000")</f>
        <v/>
      </c>
      <c r="D159">
        <f>"LINE-"&amp;TEXT($A159,"0000000")</f>
        <v/>
      </c>
      <c r="E159" s="7">
        <f>Settings!$B$2+$A159-1</f>
        <v/>
      </c>
      <c r="F159" s="7">
        <f>Settings!$B$2+MOD($A159-1,Settings!$B$7)</f>
        <v/>
      </c>
      <c r="G159">
        <f>YEAR($F159)</f>
        <v/>
      </c>
      <c r="H159">
        <f>"Q"&amp;ROUNDUP(MONTH($F159)/3,0)</f>
        <v/>
      </c>
      <c r="I159">
        <f>MONTH($F159)</f>
        <v/>
      </c>
      <c r="J159">
        <f>CHOOSE(MONTH($F159),"Январь","Февраль","Март","Апрель","Май","Июнь","Июль","Август","Сентябрь","Октябрь","Ноябрь","Декабрь")</f>
        <v/>
      </c>
      <c r="K159">
        <f>DAY($F159)</f>
        <v/>
      </c>
      <c r="L159">
        <f>IF(MOD($A159,10)&lt;7,"ФО_01_Крупный","ФО_"&amp;TEXT(MOD($A159,8)+1,"00"))</f>
        <v/>
      </c>
      <c r="M159">
        <f>IF($AB159="Да","Регион_001_Крупный","Регион_"&amp;TEXT(MOD(QUOTIENT($A159-1,20),180)+1,"000"))</f>
        <v/>
      </c>
      <c r="N159">
        <f>IF($AB159="Да","Город_"&amp;TEXT(MOD($A159-1,250)+1,"0000"),"Город_"&amp;TEXT(MOD($A159-1,3000)+1,"0000"))</f>
        <v/>
      </c>
      <c r="O159">
        <f>IF($AB159="Да","Холдинг_Крупный","Холдинг_"&amp;TEXT(MOD(QUOTIENT($A159-1,10000),20)+1,"00"))</f>
        <v/>
      </c>
      <c r="P159">
        <f>IF($AB159="Да","Организация_Крупная","Организация_"&amp;TEXT(MOD(QUOTIENT($A159-1,500),600)+1,"000"))</f>
        <v/>
      </c>
      <c r="Q159">
        <f>"Отдел_"&amp;TEXT(MOD(QUOTIENT($A159-1,50),100)+1,"000")</f>
        <v/>
      </c>
      <c r="R159">
        <f>IF($AB159="Да","Группа_Крупная","Группа_"&amp;TEXT(MOD(QUOTIENT($A159-1,5000),30)+1,"00"))</f>
        <v/>
      </c>
      <c r="S159">
        <f>IF($AB159="Да","Категория_Крупная","Категория_"&amp;TEXT(MOD(QUOTIENT($A159-1,500),120)+1,"000"))</f>
        <v/>
      </c>
      <c r="T159">
        <f>IF($AB159="Да","Подкатегория_Крупная","Подкатегория_"&amp;TEXT(MOD(QUOTIENT($A159-1,50),300)+1,"000"))</f>
        <v/>
      </c>
      <c r="U159">
        <f>"SKU_"&amp;TEXT($A159,"0000000")</f>
        <v/>
      </c>
      <c r="V159">
        <f>CHOOSE(MOD($A159-1,4)+1,"Enterprise","SMB","Госсектор","Розница")</f>
        <v/>
      </c>
      <c r="W159">
        <f>"Клиент_"&amp;TEXT(MOD($A159-1,20000)+1,"00000")</f>
        <v/>
      </c>
      <c r="X159">
        <f>CHOOSE(MOD($A159-1,5)+1,"Портал","API","Импорт","Ручной ввод","Интеграция")</f>
        <v/>
      </c>
      <c r="Y159" s="8">
        <f>ROUND(1000+MOD($A159*37,90000)+IF($AB159="Да",5000,0),2)</f>
        <v/>
      </c>
      <c r="Z159">
        <f>1+MOD($A159,20)</f>
        <v/>
      </c>
      <c r="AA159" s="8">
        <f>ROUND($Y159*(0.08+MOD($A159,17)/100),2)</f>
        <v/>
      </c>
      <c r="AB159">
        <f>IF(MOD($A159,10)&lt;7,"Да","Нет")</f>
        <v/>
      </c>
      <c r="AC159">
        <f>$R159&amp;" / "&amp;$S159&amp;" / "&amp;$T159</f>
        <v/>
      </c>
      <c r="AD159">
        <f>1</f>
        <v/>
      </c>
      <c r="AE159">
        <f>IF($A159&lt;=Settings!$B$4,"до 100",IF($A159&lt;=Settings!$B$5,"до 10 000",IF($A159&lt;=Settings!$B$6,"до 100 000","100 000+")))</f>
        <v/>
      </c>
    </row>
    <row r="160">
      <c r="A160">
        <f>ROW()-1</f>
        <v/>
      </c>
      <c r="B160">
        <f>IF($A160&lt;=Settings!$B$4,"small_control",IF($A160&lt;=Settings!$B$5,"medium_10k",IF($A160&lt;=Settings!$B$6,"large_100k","extreme_1m")))</f>
        <v/>
      </c>
      <c r="C160">
        <f>"ORD-"&amp;TEXT(QUOTIENT($A160-1,3)+1,"0000000")</f>
        <v/>
      </c>
      <c r="D160">
        <f>"LINE-"&amp;TEXT($A160,"0000000")</f>
        <v/>
      </c>
      <c r="E160" s="7">
        <f>Settings!$B$2+$A160-1</f>
        <v/>
      </c>
      <c r="F160" s="7">
        <f>Settings!$B$2+MOD($A160-1,Settings!$B$7)</f>
        <v/>
      </c>
      <c r="G160">
        <f>YEAR($F160)</f>
        <v/>
      </c>
      <c r="H160">
        <f>"Q"&amp;ROUNDUP(MONTH($F160)/3,0)</f>
        <v/>
      </c>
      <c r="I160">
        <f>MONTH($F160)</f>
        <v/>
      </c>
      <c r="J160">
        <f>CHOOSE(MONTH($F160),"Январь","Февраль","Март","Апрель","Май","Июнь","Июль","Август","Сентябрь","Октябрь","Ноябрь","Декабрь")</f>
        <v/>
      </c>
      <c r="K160">
        <f>DAY($F160)</f>
        <v/>
      </c>
      <c r="L160">
        <f>IF(MOD($A160,10)&lt;7,"ФО_01_Крупный","ФО_"&amp;TEXT(MOD($A160,8)+1,"00"))</f>
        <v/>
      </c>
      <c r="M160">
        <f>IF($AB160="Да","Регион_001_Крупный","Регион_"&amp;TEXT(MOD(QUOTIENT($A160-1,20),180)+1,"000"))</f>
        <v/>
      </c>
      <c r="N160">
        <f>IF($AB160="Да","Город_"&amp;TEXT(MOD($A160-1,250)+1,"0000"),"Город_"&amp;TEXT(MOD($A160-1,3000)+1,"0000"))</f>
        <v/>
      </c>
      <c r="O160">
        <f>IF($AB160="Да","Холдинг_Крупный","Холдинг_"&amp;TEXT(MOD(QUOTIENT($A160-1,10000),20)+1,"00"))</f>
        <v/>
      </c>
      <c r="P160">
        <f>IF($AB160="Да","Организация_Крупная","Организация_"&amp;TEXT(MOD(QUOTIENT($A160-1,500),600)+1,"000"))</f>
        <v/>
      </c>
      <c r="Q160">
        <f>"Отдел_"&amp;TEXT(MOD(QUOTIENT($A160-1,50),100)+1,"000")</f>
        <v/>
      </c>
      <c r="R160">
        <f>IF($AB160="Да","Группа_Крупная","Группа_"&amp;TEXT(MOD(QUOTIENT($A160-1,5000),30)+1,"00"))</f>
        <v/>
      </c>
      <c r="S160">
        <f>IF($AB160="Да","Категория_Крупная","Категория_"&amp;TEXT(MOD(QUOTIENT($A160-1,500),120)+1,"000"))</f>
        <v/>
      </c>
      <c r="T160">
        <f>IF($AB160="Да","Подкатегория_Крупная","Подкатегория_"&amp;TEXT(MOD(QUOTIENT($A160-1,50),300)+1,"000"))</f>
        <v/>
      </c>
      <c r="U160">
        <f>"SKU_"&amp;TEXT($A160,"0000000")</f>
        <v/>
      </c>
      <c r="V160">
        <f>CHOOSE(MOD($A160-1,4)+1,"Enterprise","SMB","Госсектор","Розница")</f>
        <v/>
      </c>
      <c r="W160">
        <f>"Клиент_"&amp;TEXT(MOD($A160-1,20000)+1,"00000")</f>
        <v/>
      </c>
      <c r="X160">
        <f>CHOOSE(MOD($A160-1,5)+1,"Портал","API","Импорт","Ручной ввод","Интеграция")</f>
        <v/>
      </c>
      <c r="Y160" s="8">
        <f>ROUND(1000+MOD($A160*37,90000)+IF($AB160="Да",5000,0),2)</f>
        <v/>
      </c>
      <c r="Z160">
        <f>1+MOD($A160,20)</f>
        <v/>
      </c>
      <c r="AA160" s="8">
        <f>ROUND($Y160*(0.08+MOD($A160,17)/100),2)</f>
        <v/>
      </c>
      <c r="AB160">
        <f>IF(MOD($A160,10)&lt;7,"Да","Нет")</f>
        <v/>
      </c>
      <c r="AC160">
        <f>$R160&amp;" / "&amp;$S160&amp;" / "&amp;$T160</f>
        <v/>
      </c>
      <c r="AD160">
        <f>1</f>
        <v/>
      </c>
      <c r="AE160">
        <f>IF($A160&lt;=Settings!$B$4,"до 100",IF($A160&lt;=Settings!$B$5,"до 10 000",IF($A160&lt;=Settings!$B$6,"до 100 000","100 000+")))</f>
        <v/>
      </c>
    </row>
    <row r="161">
      <c r="A161">
        <f>ROW()-1</f>
        <v/>
      </c>
      <c r="B161">
        <f>IF($A161&lt;=Settings!$B$4,"small_control",IF($A161&lt;=Settings!$B$5,"medium_10k",IF($A161&lt;=Settings!$B$6,"large_100k","extreme_1m")))</f>
        <v/>
      </c>
      <c r="C161">
        <f>"ORD-"&amp;TEXT(QUOTIENT($A161-1,3)+1,"0000000")</f>
        <v/>
      </c>
      <c r="D161">
        <f>"LINE-"&amp;TEXT($A161,"0000000")</f>
        <v/>
      </c>
      <c r="E161" s="7">
        <f>Settings!$B$2+$A161-1</f>
        <v/>
      </c>
      <c r="F161" s="7">
        <f>Settings!$B$2+MOD($A161-1,Settings!$B$7)</f>
        <v/>
      </c>
      <c r="G161">
        <f>YEAR($F161)</f>
        <v/>
      </c>
      <c r="H161">
        <f>"Q"&amp;ROUNDUP(MONTH($F161)/3,0)</f>
        <v/>
      </c>
      <c r="I161">
        <f>MONTH($F161)</f>
        <v/>
      </c>
      <c r="J161">
        <f>CHOOSE(MONTH($F161),"Январь","Февраль","Март","Апрель","Май","Июнь","Июль","Август","Сентябрь","Октябрь","Ноябрь","Декабрь")</f>
        <v/>
      </c>
      <c r="K161">
        <f>DAY($F161)</f>
        <v/>
      </c>
      <c r="L161">
        <f>IF(MOD($A161,10)&lt;7,"ФО_01_Крупный","ФО_"&amp;TEXT(MOD($A161,8)+1,"00"))</f>
        <v/>
      </c>
      <c r="M161">
        <f>IF($AB161="Да","Регион_001_Крупный","Регион_"&amp;TEXT(MOD(QUOTIENT($A161-1,20),180)+1,"000"))</f>
        <v/>
      </c>
      <c r="N161">
        <f>IF($AB161="Да","Город_"&amp;TEXT(MOD($A161-1,250)+1,"0000"),"Город_"&amp;TEXT(MOD($A161-1,3000)+1,"0000"))</f>
        <v/>
      </c>
      <c r="O161">
        <f>IF($AB161="Да","Холдинг_Крупный","Холдинг_"&amp;TEXT(MOD(QUOTIENT($A161-1,10000),20)+1,"00"))</f>
        <v/>
      </c>
      <c r="P161">
        <f>IF($AB161="Да","Организация_Крупная","Организация_"&amp;TEXT(MOD(QUOTIENT($A161-1,500),600)+1,"000"))</f>
        <v/>
      </c>
      <c r="Q161">
        <f>"Отдел_"&amp;TEXT(MOD(QUOTIENT($A161-1,50),100)+1,"000")</f>
        <v/>
      </c>
      <c r="R161">
        <f>IF($AB161="Да","Группа_Крупная","Группа_"&amp;TEXT(MOD(QUOTIENT($A161-1,5000),30)+1,"00"))</f>
        <v/>
      </c>
      <c r="S161">
        <f>IF($AB161="Да","Категория_Крупная","Категория_"&amp;TEXT(MOD(QUOTIENT($A161-1,500),120)+1,"000"))</f>
        <v/>
      </c>
      <c r="T161">
        <f>IF($AB161="Да","Подкатегория_Крупная","Подкатегория_"&amp;TEXT(MOD(QUOTIENT($A161-1,50),300)+1,"000"))</f>
        <v/>
      </c>
      <c r="U161">
        <f>"SKU_"&amp;TEXT($A161,"0000000")</f>
        <v/>
      </c>
      <c r="V161">
        <f>CHOOSE(MOD($A161-1,4)+1,"Enterprise","SMB","Госсектор","Розница")</f>
        <v/>
      </c>
      <c r="W161">
        <f>"Клиент_"&amp;TEXT(MOD($A161-1,20000)+1,"00000")</f>
        <v/>
      </c>
      <c r="X161">
        <f>CHOOSE(MOD($A161-1,5)+1,"Портал","API","Импорт","Ручной ввод","Интеграция")</f>
        <v/>
      </c>
      <c r="Y161" s="8">
        <f>ROUND(1000+MOD($A161*37,90000)+IF($AB161="Да",5000,0),2)</f>
        <v/>
      </c>
      <c r="Z161">
        <f>1+MOD($A161,20)</f>
        <v/>
      </c>
      <c r="AA161" s="8">
        <f>ROUND($Y161*(0.08+MOD($A161,17)/100),2)</f>
        <v/>
      </c>
      <c r="AB161">
        <f>IF(MOD($A161,10)&lt;7,"Да","Нет")</f>
        <v/>
      </c>
      <c r="AC161">
        <f>$R161&amp;" / "&amp;$S161&amp;" / "&amp;$T161</f>
        <v/>
      </c>
      <c r="AD161">
        <f>1</f>
        <v/>
      </c>
      <c r="AE161">
        <f>IF($A161&lt;=Settings!$B$4,"до 100",IF($A161&lt;=Settings!$B$5,"до 10 000",IF($A161&lt;=Settings!$B$6,"до 100 000","100 000+")))</f>
        <v/>
      </c>
    </row>
    <row r="162">
      <c r="A162">
        <f>ROW()-1</f>
        <v/>
      </c>
      <c r="B162">
        <f>IF($A162&lt;=Settings!$B$4,"small_control",IF($A162&lt;=Settings!$B$5,"medium_10k",IF($A162&lt;=Settings!$B$6,"large_100k","extreme_1m")))</f>
        <v/>
      </c>
      <c r="C162">
        <f>"ORD-"&amp;TEXT(QUOTIENT($A162-1,3)+1,"0000000")</f>
        <v/>
      </c>
      <c r="D162">
        <f>"LINE-"&amp;TEXT($A162,"0000000")</f>
        <v/>
      </c>
      <c r="E162" s="7">
        <f>Settings!$B$2+$A162-1</f>
        <v/>
      </c>
      <c r="F162" s="7">
        <f>Settings!$B$2+MOD($A162-1,Settings!$B$7)</f>
        <v/>
      </c>
      <c r="G162">
        <f>YEAR($F162)</f>
        <v/>
      </c>
      <c r="H162">
        <f>"Q"&amp;ROUNDUP(MONTH($F162)/3,0)</f>
        <v/>
      </c>
      <c r="I162">
        <f>MONTH($F162)</f>
        <v/>
      </c>
      <c r="J162">
        <f>CHOOSE(MONTH($F162),"Январь","Февраль","Март","Апрель","Май","Июнь","Июль","Август","Сентябрь","Октябрь","Ноябрь","Декабрь")</f>
        <v/>
      </c>
      <c r="K162">
        <f>DAY($F162)</f>
        <v/>
      </c>
      <c r="L162">
        <f>IF(MOD($A162,10)&lt;7,"ФО_01_Крупный","ФО_"&amp;TEXT(MOD($A162,8)+1,"00"))</f>
        <v/>
      </c>
      <c r="M162">
        <f>IF($AB162="Да","Регион_001_Крупный","Регион_"&amp;TEXT(MOD(QUOTIENT($A162-1,20),180)+1,"000"))</f>
        <v/>
      </c>
      <c r="N162">
        <f>IF($AB162="Да","Город_"&amp;TEXT(MOD($A162-1,250)+1,"0000"),"Город_"&amp;TEXT(MOD($A162-1,3000)+1,"0000"))</f>
        <v/>
      </c>
      <c r="O162">
        <f>IF($AB162="Да","Холдинг_Крупный","Холдинг_"&amp;TEXT(MOD(QUOTIENT($A162-1,10000),20)+1,"00"))</f>
        <v/>
      </c>
      <c r="P162">
        <f>IF($AB162="Да","Организация_Крупная","Организация_"&amp;TEXT(MOD(QUOTIENT($A162-1,500),600)+1,"000"))</f>
        <v/>
      </c>
      <c r="Q162">
        <f>"Отдел_"&amp;TEXT(MOD(QUOTIENT($A162-1,50),100)+1,"000")</f>
        <v/>
      </c>
      <c r="R162">
        <f>IF($AB162="Да","Группа_Крупная","Группа_"&amp;TEXT(MOD(QUOTIENT($A162-1,5000),30)+1,"00"))</f>
        <v/>
      </c>
      <c r="S162">
        <f>IF($AB162="Да","Категория_Крупная","Категория_"&amp;TEXT(MOD(QUOTIENT($A162-1,500),120)+1,"000"))</f>
        <v/>
      </c>
      <c r="T162">
        <f>IF($AB162="Да","Подкатегория_Крупная","Подкатегория_"&amp;TEXT(MOD(QUOTIENT($A162-1,50),300)+1,"000"))</f>
        <v/>
      </c>
      <c r="U162">
        <f>"SKU_"&amp;TEXT($A162,"0000000")</f>
        <v/>
      </c>
      <c r="V162">
        <f>CHOOSE(MOD($A162-1,4)+1,"Enterprise","SMB","Госсектор","Розница")</f>
        <v/>
      </c>
      <c r="W162">
        <f>"Клиент_"&amp;TEXT(MOD($A162-1,20000)+1,"00000")</f>
        <v/>
      </c>
      <c r="X162">
        <f>CHOOSE(MOD($A162-1,5)+1,"Портал","API","Импорт","Ручной ввод","Интеграция")</f>
        <v/>
      </c>
      <c r="Y162" s="8">
        <f>ROUND(1000+MOD($A162*37,90000)+IF($AB162="Да",5000,0),2)</f>
        <v/>
      </c>
      <c r="Z162">
        <f>1+MOD($A162,20)</f>
        <v/>
      </c>
      <c r="AA162" s="8">
        <f>ROUND($Y162*(0.08+MOD($A162,17)/100),2)</f>
        <v/>
      </c>
      <c r="AB162">
        <f>IF(MOD($A162,10)&lt;7,"Да","Нет")</f>
        <v/>
      </c>
      <c r="AC162">
        <f>$R162&amp;" / "&amp;$S162&amp;" / "&amp;$T162</f>
        <v/>
      </c>
      <c r="AD162">
        <f>1</f>
        <v/>
      </c>
      <c r="AE162">
        <f>IF($A162&lt;=Settings!$B$4,"до 100",IF($A162&lt;=Settings!$B$5,"до 10 000",IF($A162&lt;=Settings!$B$6,"до 100 000","100 000+")))</f>
        <v/>
      </c>
    </row>
    <row r="163">
      <c r="A163">
        <f>ROW()-1</f>
        <v/>
      </c>
      <c r="B163">
        <f>IF($A163&lt;=Settings!$B$4,"small_control",IF($A163&lt;=Settings!$B$5,"medium_10k",IF($A163&lt;=Settings!$B$6,"large_100k","extreme_1m")))</f>
        <v/>
      </c>
      <c r="C163">
        <f>"ORD-"&amp;TEXT(QUOTIENT($A163-1,3)+1,"0000000")</f>
        <v/>
      </c>
      <c r="D163">
        <f>"LINE-"&amp;TEXT($A163,"0000000")</f>
        <v/>
      </c>
      <c r="E163" s="7">
        <f>Settings!$B$2+$A163-1</f>
        <v/>
      </c>
      <c r="F163" s="7">
        <f>Settings!$B$2+MOD($A163-1,Settings!$B$7)</f>
        <v/>
      </c>
      <c r="G163">
        <f>YEAR($F163)</f>
        <v/>
      </c>
      <c r="H163">
        <f>"Q"&amp;ROUNDUP(MONTH($F163)/3,0)</f>
        <v/>
      </c>
      <c r="I163">
        <f>MONTH($F163)</f>
        <v/>
      </c>
      <c r="J163">
        <f>CHOOSE(MONTH($F163),"Январь","Февраль","Март","Апрель","Май","Июнь","Июль","Август","Сентябрь","Октябрь","Ноябрь","Декабрь")</f>
        <v/>
      </c>
      <c r="K163">
        <f>DAY($F163)</f>
        <v/>
      </c>
      <c r="L163">
        <f>IF(MOD($A163,10)&lt;7,"ФО_01_Крупный","ФО_"&amp;TEXT(MOD($A163,8)+1,"00"))</f>
        <v/>
      </c>
      <c r="M163">
        <f>IF($AB163="Да","Регион_001_Крупный","Регион_"&amp;TEXT(MOD(QUOTIENT($A163-1,20),180)+1,"000"))</f>
        <v/>
      </c>
      <c r="N163">
        <f>IF($AB163="Да","Город_"&amp;TEXT(MOD($A163-1,250)+1,"0000"),"Город_"&amp;TEXT(MOD($A163-1,3000)+1,"0000"))</f>
        <v/>
      </c>
      <c r="O163">
        <f>IF($AB163="Да","Холдинг_Крупный","Холдинг_"&amp;TEXT(MOD(QUOTIENT($A163-1,10000),20)+1,"00"))</f>
        <v/>
      </c>
      <c r="P163">
        <f>IF($AB163="Да","Организация_Крупная","Организация_"&amp;TEXT(MOD(QUOTIENT($A163-1,500),600)+1,"000"))</f>
        <v/>
      </c>
      <c r="Q163">
        <f>"Отдел_"&amp;TEXT(MOD(QUOTIENT($A163-1,50),100)+1,"000")</f>
        <v/>
      </c>
      <c r="R163">
        <f>IF($AB163="Да","Группа_Крупная","Группа_"&amp;TEXT(MOD(QUOTIENT($A163-1,5000),30)+1,"00"))</f>
        <v/>
      </c>
      <c r="S163">
        <f>IF($AB163="Да","Категория_Крупная","Категория_"&amp;TEXT(MOD(QUOTIENT($A163-1,500),120)+1,"000"))</f>
        <v/>
      </c>
      <c r="T163">
        <f>IF($AB163="Да","Подкатегория_Крупная","Подкатегория_"&amp;TEXT(MOD(QUOTIENT($A163-1,50),300)+1,"000"))</f>
        <v/>
      </c>
      <c r="U163">
        <f>"SKU_"&amp;TEXT($A163,"0000000")</f>
        <v/>
      </c>
      <c r="V163">
        <f>CHOOSE(MOD($A163-1,4)+1,"Enterprise","SMB","Госсектор","Розница")</f>
        <v/>
      </c>
      <c r="W163">
        <f>"Клиент_"&amp;TEXT(MOD($A163-1,20000)+1,"00000")</f>
        <v/>
      </c>
      <c r="X163">
        <f>CHOOSE(MOD($A163-1,5)+1,"Портал","API","Импорт","Ручной ввод","Интеграция")</f>
        <v/>
      </c>
      <c r="Y163" s="8">
        <f>ROUND(1000+MOD($A163*37,90000)+IF($AB163="Да",5000,0),2)</f>
        <v/>
      </c>
      <c r="Z163">
        <f>1+MOD($A163,20)</f>
        <v/>
      </c>
      <c r="AA163" s="8">
        <f>ROUND($Y163*(0.08+MOD($A163,17)/100),2)</f>
        <v/>
      </c>
      <c r="AB163">
        <f>IF(MOD($A163,10)&lt;7,"Да","Нет")</f>
        <v/>
      </c>
      <c r="AC163">
        <f>$R163&amp;" / "&amp;$S163&amp;" / "&amp;$T163</f>
        <v/>
      </c>
      <c r="AD163">
        <f>1</f>
        <v/>
      </c>
      <c r="AE163">
        <f>IF($A163&lt;=Settings!$B$4,"до 100",IF($A163&lt;=Settings!$B$5,"до 10 000",IF($A163&lt;=Settings!$B$6,"до 100 000","100 000+")))</f>
        <v/>
      </c>
    </row>
    <row r="164">
      <c r="A164">
        <f>ROW()-1</f>
        <v/>
      </c>
      <c r="B164">
        <f>IF($A164&lt;=Settings!$B$4,"small_control",IF($A164&lt;=Settings!$B$5,"medium_10k",IF($A164&lt;=Settings!$B$6,"large_100k","extreme_1m")))</f>
        <v/>
      </c>
      <c r="C164">
        <f>"ORD-"&amp;TEXT(QUOTIENT($A164-1,3)+1,"0000000")</f>
        <v/>
      </c>
      <c r="D164">
        <f>"LINE-"&amp;TEXT($A164,"0000000")</f>
        <v/>
      </c>
      <c r="E164" s="7">
        <f>Settings!$B$2+$A164-1</f>
        <v/>
      </c>
      <c r="F164" s="7">
        <f>Settings!$B$2+MOD($A164-1,Settings!$B$7)</f>
        <v/>
      </c>
      <c r="G164">
        <f>YEAR($F164)</f>
        <v/>
      </c>
      <c r="H164">
        <f>"Q"&amp;ROUNDUP(MONTH($F164)/3,0)</f>
        <v/>
      </c>
      <c r="I164">
        <f>MONTH($F164)</f>
        <v/>
      </c>
      <c r="J164">
        <f>CHOOSE(MONTH($F164),"Январь","Февраль","Март","Апрель","Май","Июнь","Июль","Август","Сентябрь","Октябрь","Ноябрь","Декабрь")</f>
        <v/>
      </c>
      <c r="K164">
        <f>DAY($F164)</f>
        <v/>
      </c>
      <c r="L164">
        <f>IF(MOD($A164,10)&lt;7,"ФО_01_Крупный","ФО_"&amp;TEXT(MOD($A164,8)+1,"00"))</f>
        <v/>
      </c>
      <c r="M164">
        <f>IF($AB164="Да","Регион_001_Крупный","Регион_"&amp;TEXT(MOD(QUOTIENT($A164-1,20),180)+1,"000"))</f>
        <v/>
      </c>
      <c r="N164">
        <f>IF($AB164="Да","Город_"&amp;TEXT(MOD($A164-1,250)+1,"0000"),"Город_"&amp;TEXT(MOD($A164-1,3000)+1,"0000"))</f>
        <v/>
      </c>
      <c r="O164">
        <f>IF($AB164="Да","Холдинг_Крупный","Холдинг_"&amp;TEXT(MOD(QUOTIENT($A164-1,10000),20)+1,"00"))</f>
        <v/>
      </c>
      <c r="P164">
        <f>IF($AB164="Да","Организация_Крупная","Организация_"&amp;TEXT(MOD(QUOTIENT($A164-1,500),600)+1,"000"))</f>
        <v/>
      </c>
      <c r="Q164">
        <f>"Отдел_"&amp;TEXT(MOD(QUOTIENT($A164-1,50),100)+1,"000")</f>
        <v/>
      </c>
      <c r="R164">
        <f>IF($AB164="Да","Группа_Крупная","Группа_"&amp;TEXT(MOD(QUOTIENT($A164-1,5000),30)+1,"00"))</f>
        <v/>
      </c>
      <c r="S164">
        <f>IF($AB164="Да","Категория_Крупная","Категория_"&amp;TEXT(MOD(QUOTIENT($A164-1,500),120)+1,"000"))</f>
        <v/>
      </c>
      <c r="T164">
        <f>IF($AB164="Да","Подкатегория_Крупная","Подкатегория_"&amp;TEXT(MOD(QUOTIENT($A164-1,50),300)+1,"000"))</f>
        <v/>
      </c>
      <c r="U164">
        <f>"SKU_"&amp;TEXT($A164,"0000000")</f>
        <v/>
      </c>
      <c r="V164">
        <f>CHOOSE(MOD($A164-1,4)+1,"Enterprise","SMB","Госсектор","Розница")</f>
        <v/>
      </c>
      <c r="W164">
        <f>"Клиент_"&amp;TEXT(MOD($A164-1,20000)+1,"00000")</f>
        <v/>
      </c>
      <c r="X164">
        <f>CHOOSE(MOD($A164-1,5)+1,"Портал","API","Импорт","Ручной ввод","Интеграция")</f>
        <v/>
      </c>
      <c r="Y164" s="8">
        <f>ROUND(1000+MOD($A164*37,90000)+IF($AB164="Да",5000,0),2)</f>
        <v/>
      </c>
      <c r="Z164">
        <f>1+MOD($A164,20)</f>
        <v/>
      </c>
      <c r="AA164" s="8">
        <f>ROUND($Y164*(0.08+MOD($A164,17)/100),2)</f>
        <v/>
      </c>
      <c r="AB164">
        <f>IF(MOD($A164,10)&lt;7,"Да","Нет")</f>
        <v/>
      </c>
      <c r="AC164">
        <f>$R164&amp;" / "&amp;$S164&amp;" / "&amp;$T164</f>
        <v/>
      </c>
      <c r="AD164">
        <f>1</f>
        <v/>
      </c>
      <c r="AE164">
        <f>IF($A164&lt;=Settings!$B$4,"до 100",IF($A164&lt;=Settings!$B$5,"до 10 000",IF($A164&lt;=Settings!$B$6,"до 100 000","100 000+")))</f>
        <v/>
      </c>
    </row>
    <row r="165">
      <c r="A165">
        <f>ROW()-1</f>
        <v/>
      </c>
      <c r="B165">
        <f>IF($A165&lt;=Settings!$B$4,"small_control",IF($A165&lt;=Settings!$B$5,"medium_10k",IF($A165&lt;=Settings!$B$6,"large_100k","extreme_1m")))</f>
        <v/>
      </c>
      <c r="C165">
        <f>"ORD-"&amp;TEXT(QUOTIENT($A165-1,3)+1,"0000000")</f>
        <v/>
      </c>
      <c r="D165">
        <f>"LINE-"&amp;TEXT($A165,"0000000")</f>
        <v/>
      </c>
      <c r="E165" s="7">
        <f>Settings!$B$2+$A165-1</f>
        <v/>
      </c>
      <c r="F165" s="7">
        <f>Settings!$B$2+MOD($A165-1,Settings!$B$7)</f>
        <v/>
      </c>
      <c r="G165">
        <f>YEAR($F165)</f>
        <v/>
      </c>
      <c r="H165">
        <f>"Q"&amp;ROUNDUP(MONTH($F165)/3,0)</f>
        <v/>
      </c>
      <c r="I165">
        <f>MONTH($F165)</f>
        <v/>
      </c>
      <c r="J165">
        <f>CHOOSE(MONTH($F165),"Январь","Февраль","Март","Апрель","Май","Июнь","Июль","Август","Сентябрь","Октябрь","Ноябрь","Декабрь")</f>
        <v/>
      </c>
      <c r="K165">
        <f>DAY($F165)</f>
        <v/>
      </c>
      <c r="L165">
        <f>IF(MOD($A165,10)&lt;7,"ФО_01_Крупный","ФО_"&amp;TEXT(MOD($A165,8)+1,"00"))</f>
        <v/>
      </c>
      <c r="M165">
        <f>IF($AB165="Да","Регион_001_Крупный","Регион_"&amp;TEXT(MOD(QUOTIENT($A165-1,20),180)+1,"000"))</f>
        <v/>
      </c>
      <c r="N165">
        <f>IF($AB165="Да","Город_"&amp;TEXT(MOD($A165-1,250)+1,"0000"),"Город_"&amp;TEXT(MOD($A165-1,3000)+1,"0000"))</f>
        <v/>
      </c>
      <c r="O165">
        <f>IF($AB165="Да","Холдинг_Крупный","Холдинг_"&amp;TEXT(MOD(QUOTIENT($A165-1,10000),20)+1,"00"))</f>
        <v/>
      </c>
      <c r="P165">
        <f>IF($AB165="Да","Организация_Крупная","Организация_"&amp;TEXT(MOD(QUOTIENT($A165-1,500),600)+1,"000"))</f>
        <v/>
      </c>
      <c r="Q165">
        <f>"Отдел_"&amp;TEXT(MOD(QUOTIENT($A165-1,50),100)+1,"000")</f>
        <v/>
      </c>
      <c r="R165">
        <f>IF($AB165="Да","Группа_Крупная","Группа_"&amp;TEXT(MOD(QUOTIENT($A165-1,5000),30)+1,"00"))</f>
        <v/>
      </c>
      <c r="S165">
        <f>IF($AB165="Да","Категория_Крупная","Категория_"&amp;TEXT(MOD(QUOTIENT($A165-1,500),120)+1,"000"))</f>
        <v/>
      </c>
      <c r="T165">
        <f>IF($AB165="Да","Подкатегория_Крупная","Подкатегория_"&amp;TEXT(MOD(QUOTIENT($A165-1,50),300)+1,"000"))</f>
        <v/>
      </c>
      <c r="U165">
        <f>"SKU_"&amp;TEXT($A165,"0000000")</f>
        <v/>
      </c>
      <c r="V165">
        <f>CHOOSE(MOD($A165-1,4)+1,"Enterprise","SMB","Госсектор","Розница")</f>
        <v/>
      </c>
      <c r="W165">
        <f>"Клиент_"&amp;TEXT(MOD($A165-1,20000)+1,"00000")</f>
        <v/>
      </c>
      <c r="X165">
        <f>CHOOSE(MOD($A165-1,5)+1,"Портал","API","Импорт","Ручной ввод","Интеграция")</f>
        <v/>
      </c>
      <c r="Y165" s="8">
        <f>ROUND(1000+MOD($A165*37,90000)+IF($AB165="Да",5000,0),2)</f>
        <v/>
      </c>
      <c r="Z165">
        <f>1+MOD($A165,20)</f>
        <v/>
      </c>
      <c r="AA165" s="8">
        <f>ROUND($Y165*(0.08+MOD($A165,17)/100),2)</f>
        <v/>
      </c>
      <c r="AB165">
        <f>IF(MOD($A165,10)&lt;7,"Да","Нет")</f>
        <v/>
      </c>
      <c r="AC165">
        <f>$R165&amp;" / "&amp;$S165&amp;" / "&amp;$T165</f>
        <v/>
      </c>
      <c r="AD165">
        <f>1</f>
        <v/>
      </c>
      <c r="AE165">
        <f>IF($A165&lt;=Settings!$B$4,"до 100",IF($A165&lt;=Settings!$B$5,"до 10 000",IF($A165&lt;=Settings!$B$6,"до 100 000","100 000+")))</f>
        <v/>
      </c>
    </row>
    <row r="166">
      <c r="A166">
        <f>ROW()-1</f>
        <v/>
      </c>
      <c r="B166">
        <f>IF($A166&lt;=Settings!$B$4,"small_control",IF($A166&lt;=Settings!$B$5,"medium_10k",IF($A166&lt;=Settings!$B$6,"large_100k","extreme_1m")))</f>
        <v/>
      </c>
      <c r="C166">
        <f>"ORD-"&amp;TEXT(QUOTIENT($A166-1,3)+1,"0000000")</f>
        <v/>
      </c>
      <c r="D166">
        <f>"LINE-"&amp;TEXT($A166,"0000000")</f>
        <v/>
      </c>
      <c r="E166" s="7">
        <f>Settings!$B$2+$A166-1</f>
        <v/>
      </c>
      <c r="F166" s="7">
        <f>Settings!$B$2+MOD($A166-1,Settings!$B$7)</f>
        <v/>
      </c>
      <c r="G166">
        <f>YEAR($F166)</f>
        <v/>
      </c>
      <c r="H166">
        <f>"Q"&amp;ROUNDUP(MONTH($F166)/3,0)</f>
        <v/>
      </c>
      <c r="I166">
        <f>MONTH($F166)</f>
        <v/>
      </c>
      <c r="J166">
        <f>CHOOSE(MONTH($F166),"Январь","Февраль","Март","Апрель","Май","Июнь","Июль","Август","Сентябрь","Октябрь","Ноябрь","Декабрь")</f>
        <v/>
      </c>
      <c r="K166">
        <f>DAY($F166)</f>
        <v/>
      </c>
      <c r="L166">
        <f>IF(MOD($A166,10)&lt;7,"ФО_01_Крупный","ФО_"&amp;TEXT(MOD($A166,8)+1,"00"))</f>
        <v/>
      </c>
      <c r="M166">
        <f>IF($AB166="Да","Регион_001_Крупный","Регион_"&amp;TEXT(MOD(QUOTIENT($A166-1,20),180)+1,"000"))</f>
        <v/>
      </c>
      <c r="N166">
        <f>IF($AB166="Да","Город_"&amp;TEXT(MOD($A166-1,250)+1,"0000"),"Город_"&amp;TEXT(MOD($A166-1,3000)+1,"0000"))</f>
        <v/>
      </c>
      <c r="O166">
        <f>IF($AB166="Да","Холдинг_Крупный","Холдинг_"&amp;TEXT(MOD(QUOTIENT($A166-1,10000),20)+1,"00"))</f>
        <v/>
      </c>
      <c r="P166">
        <f>IF($AB166="Да","Организация_Крупная","Организация_"&amp;TEXT(MOD(QUOTIENT($A166-1,500),600)+1,"000"))</f>
        <v/>
      </c>
      <c r="Q166">
        <f>"Отдел_"&amp;TEXT(MOD(QUOTIENT($A166-1,50),100)+1,"000")</f>
        <v/>
      </c>
      <c r="R166">
        <f>IF($AB166="Да","Группа_Крупная","Группа_"&amp;TEXT(MOD(QUOTIENT($A166-1,5000),30)+1,"00"))</f>
        <v/>
      </c>
      <c r="S166">
        <f>IF($AB166="Да","Категория_Крупная","Категория_"&amp;TEXT(MOD(QUOTIENT($A166-1,500),120)+1,"000"))</f>
        <v/>
      </c>
      <c r="T166">
        <f>IF($AB166="Да","Подкатегория_Крупная","Подкатегория_"&amp;TEXT(MOD(QUOTIENT($A166-1,50),300)+1,"000"))</f>
        <v/>
      </c>
      <c r="U166">
        <f>"SKU_"&amp;TEXT($A166,"0000000")</f>
        <v/>
      </c>
      <c r="V166">
        <f>CHOOSE(MOD($A166-1,4)+1,"Enterprise","SMB","Госсектор","Розница")</f>
        <v/>
      </c>
      <c r="W166">
        <f>"Клиент_"&amp;TEXT(MOD($A166-1,20000)+1,"00000")</f>
        <v/>
      </c>
      <c r="X166">
        <f>CHOOSE(MOD($A166-1,5)+1,"Портал","API","Импорт","Ручной ввод","Интеграция")</f>
        <v/>
      </c>
      <c r="Y166" s="8">
        <f>ROUND(1000+MOD($A166*37,90000)+IF($AB166="Да",5000,0),2)</f>
        <v/>
      </c>
      <c r="Z166">
        <f>1+MOD($A166,20)</f>
        <v/>
      </c>
      <c r="AA166" s="8">
        <f>ROUND($Y166*(0.08+MOD($A166,17)/100),2)</f>
        <v/>
      </c>
      <c r="AB166">
        <f>IF(MOD($A166,10)&lt;7,"Да","Нет")</f>
        <v/>
      </c>
      <c r="AC166">
        <f>$R166&amp;" / "&amp;$S166&amp;" / "&amp;$T166</f>
        <v/>
      </c>
      <c r="AD166">
        <f>1</f>
        <v/>
      </c>
      <c r="AE166">
        <f>IF($A166&lt;=Settings!$B$4,"до 100",IF($A166&lt;=Settings!$B$5,"до 10 000",IF($A166&lt;=Settings!$B$6,"до 100 000","100 000+")))</f>
        <v/>
      </c>
    </row>
    <row r="167">
      <c r="A167">
        <f>ROW()-1</f>
        <v/>
      </c>
      <c r="B167">
        <f>IF($A167&lt;=Settings!$B$4,"small_control",IF($A167&lt;=Settings!$B$5,"medium_10k",IF($A167&lt;=Settings!$B$6,"large_100k","extreme_1m")))</f>
        <v/>
      </c>
      <c r="C167">
        <f>"ORD-"&amp;TEXT(QUOTIENT($A167-1,3)+1,"0000000")</f>
        <v/>
      </c>
      <c r="D167">
        <f>"LINE-"&amp;TEXT($A167,"0000000")</f>
        <v/>
      </c>
      <c r="E167" s="7">
        <f>Settings!$B$2+$A167-1</f>
        <v/>
      </c>
      <c r="F167" s="7">
        <f>Settings!$B$2+MOD($A167-1,Settings!$B$7)</f>
        <v/>
      </c>
      <c r="G167">
        <f>YEAR($F167)</f>
        <v/>
      </c>
      <c r="H167">
        <f>"Q"&amp;ROUNDUP(MONTH($F167)/3,0)</f>
        <v/>
      </c>
      <c r="I167">
        <f>MONTH($F167)</f>
        <v/>
      </c>
      <c r="J167">
        <f>CHOOSE(MONTH($F167),"Январь","Февраль","Март","Апрель","Май","Июнь","Июль","Август","Сентябрь","Октябрь","Ноябрь","Декабрь")</f>
        <v/>
      </c>
      <c r="K167">
        <f>DAY($F167)</f>
        <v/>
      </c>
      <c r="L167">
        <f>IF(MOD($A167,10)&lt;7,"ФО_01_Крупный","ФО_"&amp;TEXT(MOD($A167,8)+1,"00"))</f>
        <v/>
      </c>
      <c r="M167">
        <f>IF($AB167="Да","Регион_001_Крупный","Регион_"&amp;TEXT(MOD(QUOTIENT($A167-1,20),180)+1,"000"))</f>
        <v/>
      </c>
      <c r="N167">
        <f>IF($AB167="Да","Город_"&amp;TEXT(MOD($A167-1,250)+1,"0000"),"Город_"&amp;TEXT(MOD($A167-1,3000)+1,"0000"))</f>
        <v/>
      </c>
      <c r="O167">
        <f>IF($AB167="Да","Холдинг_Крупный","Холдинг_"&amp;TEXT(MOD(QUOTIENT($A167-1,10000),20)+1,"00"))</f>
        <v/>
      </c>
      <c r="P167">
        <f>IF($AB167="Да","Организация_Крупная","Организация_"&amp;TEXT(MOD(QUOTIENT($A167-1,500),600)+1,"000"))</f>
        <v/>
      </c>
      <c r="Q167">
        <f>"Отдел_"&amp;TEXT(MOD(QUOTIENT($A167-1,50),100)+1,"000")</f>
        <v/>
      </c>
      <c r="R167">
        <f>IF($AB167="Да","Группа_Крупная","Группа_"&amp;TEXT(MOD(QUOTIENT($A167-1,5000),30)+1,"00"))</f>
        <v/>
      </c>
      <c r="S167">
        <f>IF($AB167="Да","Категория_Крупная","Категория_"&amp;TEXT(MOD(QUOTIENT($A167-1,500),120)+1,"000"))</f>
        <v/>
      </c>
      <c r="T167">
        <f>IF($AB167="Да","Подкатегория_Крупная","Подкатегория_"&amp;TEXT(MOD(QUOTIENT($A167-1,50),300)+1,"000"))</f>
        <v/>
      </c>
      <c r="U167">
        <f>"SKU_"&amp;TEXT($A167,"0000000")</f>
        <v/>
      </c>
      <c r="V167">
        <f>CHOOSE(MOD($A167-1,4)+1,"Enterprise","SMB","Госсектор","Розница")</f>
        <v/>
      </c>
      <c r="W167">
        <f>"Клиент_"&amp;TEXT(MOD($A167-1,20000)+1,"00000")</f>
        <v/>
      </c>
      <c r="X167">
        <f>CHOOSE(MOD($A167-1,5)+1,"Портал","API","Импорт","Ручной ввод","Интеграция")</f>
        <v/>
      </c>
      <c r="Y167" s="8">
        <f>ROUND(1000+MOD($A167*37,90000)+IF($AB167="Да",5000,0),2)</f>
        <v/>
      </c>
      <c r="Z167">
        <f>1+MOD($A167,20)</f>
        <v/>
      </c>
      <c r="AA167" s="8">
        <f>ROUND($Y167*(0.08+MOD($A167,17)/100),2)</f>
        <v/>
      </c>
      <c r="AB167">
        <f>IF(MOD($A167,10)&lt;7,"Да","Нет")</f>
        <v/>
      </c>
      <c r="AC167">
        <f>$R167&amp;" / "&amp;$S167&amp;" / "&amp;$T167</f>
        <v/>
      </c>
      <c r="AD167">
        <f>1</f>
        <v/>
      </c>
      <c r="AE167">
        <f>IF($A167&lt;=Settings!$B$4,"до 100",IF($A167&lt;=Settings!$B$5,"до 10 000",IF($A167&lt;=Settings!$B$6,"до 100 000","100 000+")))</f>
        <v/>
      </c>
    </row>
    <row r="168">
      <c r="A168">
        <f>ROW()-1</f>
        <v/>
      </c>
      <c r="B168">
        <f>IF($A168&lt;=Settings!$B$4,"small_control",IF($A168&lt;=Settings!$B$5,"medium_10k",IF($A168&lt;=Settings!$B$6,"large_100k","extreme_1m")))</f>
        <v/>
      </c>
      <c r="C168">
        <f>"ORD-"&amp;TEXT(QUOTIENT($A168-1,3)+1,"0000000")</f>
        <v/>
      </c>
      <c r="D168">
        <f>"LINE-"&amp;TEXT($A168,"0000000")</f>
        <v/>
      </c>
      <c r="E168" s="7">
        <f>Settings!$B$2+$A168-1</f>
        <v/>
      </c>
      <c r="F168" s="7">
        <f>Settings!$B$2+MOD($A168-1,Settings!$B$7)</f>
        <v/>
      </c>
      <c r="G168">
        <f>YEAR($F168)</f>
        <v/>
      </c>
      <c r="H168">
        <f>"Q"&amp;ROUNDUP(MONTH($F168)/3,0)</f>
        <v/>
      </c>
      <c r="I168">
        <f>MONTH($F168)</f>
        <v/>
      </c>
      <c r="J168">
        <f>CHOOSE(MONTH($F168),"Январь","Февраль","Март","Апрель","Май","Июнь","Июль","Август","Сентябрь","Октябрь","Ноябрь","Декабрь")</f>
        <v/>
      </c>
      <c r="K168">
        <f>DAY($F168)</f>
        <v/>
      </c>
      <c r="L168">
        <f>IF(MOD($A168,10)&lt;7,"ФО_01_Крупный","ФО_"&amp;TEXT(MOD($A168,8)+1,"00"))</f>
        <v/>
      </c>
      <c r="M168">
        <f>IF($AB168="Да","Регион_001_Крупный","Регион_"&amp;TEXT(MOD(QUOTIENT($A168-1,20),180)+1,"000"))</f>
        <v/>
      </c>
      <c r="N168">
        <f>IF($AB168="Да","Город_"&amp;TEXT(MOD($A168-1,250)+1,"0000"),"Город_"&amp;TEXT(MOD($A168-1,3000)+1,"0000"))</f>
        <v/>
      </c>
      <c r="O168">
        <f>IF($AB168="Да","Холдинг_Крупный","Холдинг_"&amp;TEXT(MOD(QUOTIENT($A168-1,10000),20)+1,"00"))</f>
        <v/>
      </c>
      <c r="P168">
        <f>IF($AB168="Да","Организация_Крупная","Организация_"&amp;TEXT(MOD(QUOTIENT($A168-1,500),600)+1,"000"))</f>
        <v/>
      </c>
      <c r="Q168">
        <f>"Отдел_"&amp;TEXT(MOD(QUOTIENT($A168-1,50),100)+1,"000")</f>
        <v/>
      </c>
      <c r="R168">
        <f>IF($AB168="Да","Группа_Крупная","Группа_"&amp;TEXT(MOD(QUOTIENT($A168-1,5000),30)+1,"00"))</f>
        <v/>
      </c>
      <c r="S168">
        <f>IF($AB168="Да","Категория_Крупная","Категория_"&amp;TEXT(MOD(QUOTIENT($A168-1,500),120)+1,"000"))</f>
        <v/>
      </c>
      <c r="T168">
        <f>IF($AB168="Да","Подкатегория_Крупная","Подкатегория_"&amp;TEXT(MOD(QUOTIENT($A168-1,50),300)+1,"000"))</f>
        <v/>
      </c>
      <c r="U168">
        <f>"SKU_"&amp;TEXT($A168,"0000000")</f>
        <v/>
      </c>
      <c r="V168">
        <f>CHOOSE(MOD($A168-1,4)+1,"Enterprise","SMB","Госсектор","Розница")</f>
        <v/>
      </c>
      <c r="W168">
        <f>"Клиент_"&amp;TEXT(MOD($A168-1,20000)+1,"00000")</f>
        <v/>
      </c>
      <c r="X168">
        <f>CHOOSE(MOD($A168-1,5)+1,"Портал","API","Импорт","Ручной ввод","Интеграция")</f>
        <v/>
      </c>
      <c r="Y168" s="8">
        <f>ROUND(1000+MOD($A168*37,90000)+IF($AB168="Да",5000,0),2)</f>
        <v/>
      </c>
      <c r="Z168">
        <f>1+MOD($A168,20)</f>
        <v/>
      </c>
      <c r="AA168" s="8">
        <f>ROUND($Y168*(0.08+MOD($A168,17)/100),2)</f>
        <v/>
      </c>
      <c r="AB168">
        <f>IF(MOD($A168,10)&lt;7,"Да","Нет")</f>
        <v/>
      </c>
      <c r="AC168">
        <f>$R168&amp;" / "&amp;$S168&amp;" / "&amp;$T168</f>
        <v/>
      </c>
      <c r="AD168">
        <f>1</f>
        <v/>
      </c>
      <c r="AE168">
        <f>IF($A168&lt;=Settings!$B$4,"до 100",IF($A168&lt;=Settings!$B$5,"до 10 000",IF($A168&lt;=Settings!$B$6,"до 100 000","100 000+")))</f>
        <v/>
      </c>
    </row>
    <row r="169">
      <c r="A169">
        <f>ROW()-1</f>
        <v/>
      </c>
      <c r="B169">
        <f>IF($A169&lt;=Settings!$B$4,"small_control",IF($A169&lt;=Settings!$B$5,"medium_10k",IF($A169&lt;=Settings!$B$6,"large_100k","extreme_1m")))</f>
        <v/>
      </c>
      <c r="C169">
        <f>"ORD-"&amp;TEXT(QUOTIENT($A169-1,3)+1,"0000000")</f>
        <v/>
      </c>
      <c r="D169">
        <f>"LINE-"&amp;TEXT($A169,"0000000")</f>
        <v/>
      </c>
      <c r="E169" s="7">
        <f>Settings!$B$2+$A169-1</f>
        <v/>
      </c>
      <c r="F169" s="7">
        <f>Settings!$B$2+MOD($A169-1,Settings!$B$7)</f>
        <v/>
      </c>
      <c r="G169">
        <f>YEAR($F169)</f>
        <v/>
      </c>
      <c r="H169">
        <f>"Q"&amp;ROUNDUP(MONTH($F169)/3,0)</f>
        <v/>
      </c>
      <c r="I169">
        <f>MONTH($F169)</f>
        <v/>
      </c>
      <c r="J169">
        <f>CHOOSE(MONTH($F169),"Январь","Февраль","Март","Апрель","Май","Июнь","Июль","Август","Сентябрь","Октябрь","Ноябрь","Декабрь")</f>
        <v/>
      </c>
      <c r="K169">
        <f>DAY($F169)</f>
        <v/>
      </c>
      <c r="L169">
        <f>IF(MOD($A169,10)&lt;7,"ФО_01_Крупный","ФО_"&amp;TEXT(MOD($A169,8)+1,"00"))</f>
        <v/>
      </c>
      <c r="M169">
        <f>IF($AB169="Да","Регион_001_Крупный","Регион_"&amp;TEXT(MOD(QUOTIENT($A169-1,20),180)+1,"000"))</f>
        <v/>
      </c>
      <c r="N169">
        <f>IF($AB169="Да","Город_"&amp;TEXT(MOD($A169-1,250)+1,"0000"),"Город_"&amp;TEXT(MOD($A169-1,3000)+1,"0000"))</f>
        <v/>
      </c>
      <c r="O169">
        <f>IF($AB169="Да","Холдинг_Крупный","Холдинг_"&amp;TEXT(MOD(QUOTIENT($A169-1,10000),20)+1,"00"))</f>
        <v/>
      </c>
      <c r="P169">
        <f>IF($AB169="Да","Организация_Крупная","Организация_"&amp;TEXT(MOD(QUOTIENT($A169-1,500),600)+1,"000"))</f>
        <v/>
      </c>
      <c r="Q169">
        <f>"Отдел_"&amp;TEXT(MOD(QUOTIENT($A169-1,50),100)+1,"000")</f>
        <v/>
      </c>
      <c r="R169">
        <f>IF($AB169="Да","Группа_Крупная","Группа_"&amp;TEXT(MOD(QUOTIENT($A169-1,5000),30)+1,"00"))</f>
        <v/>
      </c>
      <c r="S169">
        <f>IF($AB169="Да","Категория_Крупная","Категория_"&amp;TEXT(MOD(QUOTIENT($A169-1,500),120)+1,"000"))</f>
        <v/>
      </c>
      <c r="T169">
        <f>IF($AB169="Да","Подкатегория_Крупная","Подкатегория_"&amp;TEXT(MOD(QUOTIENT($A169-1,50),300)+1,"000"))</f>
        <v/>
      </c>
      <c r="U169">
        <f>"SKU_"&amp;TEXT($A169,"0000000")</f>
        <v/>
      </c>
      <c r="V169">
        <f>CHOOSE(MOD($A169-1,4)+1,"Enterprise","SMB","Госсектор","Розница")</f>
        <v/>
      </c>
      <c r="W169">
        <f>"Клиент_"&amp;TEXT(MOD($A169-1,20000)+1,"00000")</f>
        <v/>
      </c>
      <c r="X169">
        <f>CHOOSE(MOD($A169-1,5)+1,"Портал","API","Импорт","Ручной ввод","Интеграция")</f>
        <v/>
      </c>
      <c r="Y169" s="8">
        <f>ROUND(1000+MOD($A169*37,90000)+IF($AB169="Да",5000,0),2)</f>
        <v/>
      </c>
      <c r="Z169">
        <f>1+MOD($A169,20)</f>
        <v/>
      </c>
      <c r="AA169" s="8">
        <f>ROUND($Y169*(0.08+MOD($A169,17)/100),2)</f>
        <v/>
      </c>
      <c r="AB169">
        <f>IF(MOD($A169,10)&lt;7,"Да","Нет")</f>
        <v/>
      </c>
      <c r="AC169">
        <f>$R169&amp;" / "&amp;$S169&amp;" / "&amp;$T169</f>
        <v/>
      </c>
      <c r="AD169">
        <f>1</f>
        <v/>
      </c>
      <c r="AE169">
        <f>IF($A169&lt;=Settings!$B$4,"до 100",IF($A169&lt;=Settings!$B$5,"до 10 000",IF($A169&lt;=Settings!$B$6,"до 100 000","100 000+")))</f>
        <v/>
      </c>
    </row>
    <row r="170">
      <c r="A170">
        <f>ROW()-1</f>
        <v/>
      </c>
      <c r="B170">
        <f>IF($A170&lt;=Settings!$B$4,"small_control",IF($A170&lt;=Settings!$B$5,"medium_10k",IF($A170&lt;=Settings!$B$6,"large_100k","extreme_1m")))</f>
        <v/>
      </c>
      <c r="C170">
        <f>"ORD-"&amp;TEXT(QUOTIENT($A170-1,3)+1,"0000000")</f>
        <v/>
      </c>
      <c r="D170">
        <f>"LINE-"&amp;TEXT($A170,"0000000")</f>
        <v/>
      </c>
      <c r="E170" s="7">
        <f>Settings!$B$2+$A170-1</f>
        <v/>
      </c>
      <c r="F170" s="7">
        <f>Settings!$B$2+MOD($A170-1,Settings!$B$7)</f>
        <v/>
      </c>
      <c r="G170">
        <f>YEAR($F170)</f>
        <v/>
      </c>
      <c r="H170">
        <f>"Q"&amp;ROUNDUP(MONTH($F170)/3,0)</f>
        <v/>
      </c>
      <c r="I170">
        <f>MONTH($F170)</f>
        <v/>
      </c>
      <c r="J170">
        <f>CHOOSE(MONTH($F170),"Январь","Февраль","Март","Апрель","Май","Июнь","Июль","Август","Сентябрь","Октябрь","Ноябрь","Декабрь")</f>
        <v/>
      </c>
      <c r="K170">
        <f>DAY($F170)</f>
        <v/>
      </c>
      <c r="L170">
        <f>IF(MOD($A170,10)&lt;7,"ФО_01_Крупный","ФО_"&amp;TEXT(MOD($A170,8)+1,"00"))</f>
        <v/>
      </c>
      <c r="M170">
        <f>IF($AB170="Да","Регион_001_Крупный","Регион_"&amp;TEXT(MOD(QUOTIENT($A170-1,20),180)+1,"000"))</f>
        <v/>
      </c>
      <c r="N170">
        <f>IF($AB170="Да","Город_"&amp;TEXT(MOD($A170-1,250)+1,"0000"),"Город_"&amp;TEXT(MOD($A170-1,3000)+1,"0000"))</f>
        <v/>
      </c>
      <c r="O170">
        <f>IF($AB170="Да","Холдинг_Крупный","Холдинг_"&amp;TEXT(MOD(QUOTIENT($A170-1,10000),20)+1,"00"))</f>
        <v/>
      </c>
      <c r="P170">
        <f>IF($AB170="Да","Организация_Крупная","Организация_"&amp;TEXT(MOD(QUOTIENT($A170-1,500),600)+1,"000"))</f>
        <v/>
      </c>
      <c r="Q170">
        <f>"Отдел_"&amp;TEXT(MOD(QUOTIENT($A170-1,50),100)+1,"000")</f>
        <v/>
      </c>
      <c r="R170">
        <f>IF($AB170="Да","Группа_Крупная","Группа_"&amp;TEXT(MOD(QUOTIENT($A170-1,5000),30)+1,"00"))</f>
        <v/>
      </c>
      <c r="S170">
        <f>IF($AB170="Да","Категория_Крупная","Категория_"&amp;TEXT(MOD(QUOTIENT($A170-1,500),120)+1,"000"))</f>
        <v/>
      </c>
      <c r="T170">
        <f>IF($AB170="Да","Подкатегория_Крупная","Подкатегория_"&amp;TEXT(MOD(QUOTIENT($A170-1,50),300)+1,"000"))</f>
        <v/>
      </c>
      <c r="U170">
        <f>"SKU_"&amp;TEXT($A170,"0000000")</f>
        <v/>
      </c>
      <c r="V170">
        <f>CHOOSE(MOD($A170-1,4)+1,"Enterprise","SMB","Госсектор","Розница")</f>
        <v/>
      </c>
      <c r="W170">
        <f>"Клиент_"&amp;TEXT(MOD($A170-1,20000)+1,"00000")</f>
        <v/>
      </c>
      <c r="X170">
        <f>CHOOSE(MOD($A170-1,5)+1,"Портал","API","Импорт","Ручной ввод","Интеграция")</f>
        <v/>
      </c>
      <c r="Y170" s="8">
        <f>ROUND(1000+MOD($A170*37,90000)+IF($AB170="Да",5000,0),2)</f>
        <v/>
      </c>
      <c r="Z170">
        <f>1+MOD($A170,20)</f>
        <v/>
      </c>
      <c r="AA170" s="8">
        <f>ROUND($Y170*(0.08+MOD($A170,17)/100),2)</f>
        <v/>
      </c>
      <c r="AB170">
        <f>IF(MOD($A170,10)&lt;7,"Да","Нет")</f>
        <v/>
      </c>
      <c r="AC170">
        <f>$R170&amp;" / "&amp;$S170&amp;" / "&amp;$T170</f>
        <v/>
      </c>
      <c r="AD170">
        <f>1</f>
        <v/>
      </c>
      <c r="AE170">
        <f>IF($A170&lt;=Settings!$B$4,"до 100",IF($A170&lt;=Settings!$B$5,"до 10 000",IF($A170&lt;=Settings!$B$6,"до 100 000","100 000+")))</f>
        <v/>
      </c>
    </row>
    <row r="171">
      <c r="A171">
        <f>ROW()-1</f>
        <v/>
      </c>
      <c r="B171">
        <f>IF($A171&lt;=Settings!$B$4,"small_control",IF($A171&lt;=Settings!$B$5,"medium_10k",IF($A171&lt;=Settings!$B$6,"large_100k","extreme_1m")))</f>
        <v/>
      </c>
      <c r="C171">
        <f>"ORD-"&amp;TEXT(QUOTIENT($A171-1,3)+1,"0000000")</f>
        <v/>
      </c>
      <c r="D171">
        <f>"LINE-"&amp;TEXT($A171,"0000000")</f>
        <v/>
      </c>
      <c r="E171" s="7">
        <f>Settings!$B$2+$A171-1</f>
        <v/>
      </c>
      <c r="F171" s="7">
        <f>Settings!$B$2+MOD($A171-1,Settings!$B$7)</f>
        <v/>
      </c>
      <c r="G171">
        <f>YEAR($F171)</f>
        <v/>
      </c>
      <c r="H171">
        <f>"Q"&amp;ROUNDUP(MONTH($F171)/3,0)</f>
        <v/>
      </c>
      <c r="I171">
        <f>MONTH($F171)</f>
        <v/>
      </c>
      <c r="J171">
        <f>CHOOSE(MONTH($F171),"Январь","Февраль","Март","Апрель","Май","Июнь","Июль","Август","Сентябрь","Октябрь","Ноябрь","Декабрь")</f>
        <v/>
      </c>
      <c r="K171">
        <f>DAY($F171)</f>
        <v/>
      </c>
      <c r="L171">
        <f>IF(MOD($A171,10)&lt;7,"ФО_01_Крупный","ФО_"&amp;TEXT(MOD($A171,8)+1,"00"))</f>
        <v/>
      </c>
      <c r="M171">
        <f>IF($AB171="Да","Регион_001_Крупный","Регион_"&amp;TEXT(MOD(QUOTIENT($A171-1,20),180)+1,"000"))</f>
        <v/>
      </c>
      <c r="N171">
        <f>IF($AB171="Да","Город_"&amp;TEXT(MOD($A171-1,250)+1,"0000"),"Город_"&amp;TEXT(MOD($A171-1,3000)+1,"0000"))</f>
        <v/>
      </c>
      <c r="O171">
        <f>IF($AB171="Да","Холдинг_Крупный","Холдинг_"&amp;TEXT(MOD(QUOTIENT($A171-1,10000),20)+1,"00"))</f>
        <v/>
      </c>
      <c r="P171">
        <f>IF($AB171="Да","Организация_Крупная","Организация_"&amp;TEXT(MOD(QUOTIENT($A171-1,500),600)+1,"000"))</f>
        <v/>
      </c>
      <c r="Q171">
        <f>"Отдел_"&amp;TEXT(MOD(QUOTIENT($A171-1,50),100)+1,"000")</f>
        <v/>
      </c>
      <c r="R171">
        <f>IF($AB171="Да","Группа_Крупная","Группа_"&amp;TEXT(MOD(QUOTIENT($A171-1,5000),30)+1,"00"))</f>
        <v/>
      </c>
      <c r="S171">
        <f>IF($AB171="Да","Категория_Крупная","Категория_"&amp;TEXT(MOD(QUOTIENT($A171-1,500),120)+1,"000"))</f>
        <v/>
      </c>
      <c r="T171">
        <f>IF($AB171="Да","Подкатегория_Крупная","Подкатегория_"&amp;TEXT(MOD(QUOTIENT($A171-1,50),300)+1,"000"))</f>
        <v/>
      </c>
      <c r="U171">
        <f>"SKU_"&amp;TEXT($A171,"0000000")</f>
        <v/>
      </c>
      <c r="V171">
        <f>CHOOSE(MOD($A171-1,4)+1,"Enterprise","SMB","Госсектор","Розница")</f>
        <v/>
      </c>
      <c r="W171">
        <f>"Клиент_"&amp;TEXT(MOD($A171-1,20000)+1,"00000")</f>
        <v/>
      </c>
      <c r="X171">
        <f>CHOOSE(MOD($A171-1,5)+1,"Портал","API","Импорт","Ручной ввод","Интеграция")</f>
        <v/>
      </c>
      <c r="Y171" s="8">
        <f>ROUND(1000+MOD($A171*37,90000)+IF($AB171="Да",5000,0),2)</f>
        <v/>
      </c>
      <c r="Z171">
        <f>1+MOD($A171,20)</f>
        <v/>
      </c>
      <c r="AA171" s="8">
        <f>ROUND($Y171*(0.08+MOD($A171,17)/100),2)</f>
        <v/>
      </c>
      <c r="AB171">
        <f>IF(MOD($A171,10)&lt;7,"Да","Нет")</f>
        <v/>
      </c>
      <c r="AC171">
        <f>$R171&amp;" / "&amp;$S171&amp;" / "&amp;$T171</f>
        <v/>
      </c>
      <c r="AD171">
        <f>1</f>
        <v/>
      </c>
      <c r="AE171">
        <f>IF($A171&lt;=Settings!$B$4,"до 100",IF($A171&lt;=Settings!$B$5,"до 10 000",IF($A171&lt;=Settings!$B$6,"до 100 000","100 000+")))</f>
        <v/>
      </c>
    </row>
    <row r="172">
      <c r="A172">
        <f>ROW()-1</f>
        <v/>
      </c>
      <c r="B172">
        <f>IF($A172&lt;=Settings!$B$4,"small_control",IF($A172&lt;=Settings!$B$5,"medium_10k",IF($A172&lt;=Settings!$B$6,"large_100k","extreme_1m")))</f>
        <v/>
      </c>
      <c r="C172">
        <f>"ORD-"&amp;TEXT(QUOTIENT($A172-1,3)+1,"0000000")</f>
        <v/>
      </c>
      <c r="D172">
        <f>"LINE-"&amp;TEXT($A172,"0000000")</f>
        <v/>
      </c>
      <c r="E172" s="7">
        <f>Settings!$B$2+$A172-1</f>
        <v/>
      </c>
      <c r="F172" s="7">
        <f>Settings!$B$2+MOD($A172-1,Settings!$B$7)</f>
        <v/>
      </c>
      <c r="G172">
        <f>YEAR($F172)</f>
        <v/>
      </c>
      <c r="H172">
        <f>"Q"&amp;ROUNDUP(MONTH($F172)/3,0)</f>
        <v/>
      </c>
      <c r="I172">
        <f>MONTH($F172)</f>
        <v/>
      </c>
      <c r="J172">
        <f>CHOOSE(MONTH($F172),"Январь","Февраль","Март","Апрель","Май","Июнь","Июль","Август","Сентябрь","Октябрь","Ноябрь","Декабрь")</f>
        <v/>
      </c>
      <c r="K172">
        <f>DAY($F172)</f>
        <v/>
      </c>
      <c r="L172">
        <f>IF(MOD($A172,10)&lt;7,"ФО_01_Крупный","ФО_"&amp;TEXT(MOD($A172,8)+1,"00"))</f>
        <v/>
      </c>
      <c r="M172">
        <f>IF($AB172="Да","Регион_001_Крупный","Регион_"&amp;TEXT(MOD(QUOTIENT($A172-1,20),180)+1,"000"))</f>
        <v/>
      </c>
      <c r="N172">
        <f>IF($AB172="Да","Город_"&amp;TEXT(MOD($A172-1,250)+1,"0000"),"Город_"&amp;TEXT(MOD($A172-1,3000)+1,"0000"))</f>
        <v/>
      </c>
      <c r="O172">
        <f>IF($AB172="Да","Холдинг_Крупный","Холдинг_"&amp;TEXT(MOD(QUOTIENT($A172-1,10000),20)+1,"00"))</f>
        <v/>
      </c>
      <c r="P172">
        <f>IF($AB172="Да","Организация_Крупная","Организация_"&amp;TEXT(MOD(QUOTIENT($A172-1,500),600)+1,"000"))</f>
        <v/>
      </c>
      <c r="Q172">
        <f>"Отдел_"&amp;TEXT(MOD(QUOTIENT($A172-1,50),100)+1,"000")</f>
        <v/>
      </c>
      <c r="R172">
        <f>IF($AB172="Да","Группа_Крупная","Группа_"&amp;TEXT(MOD(QUOTIENT($A172-1,5000),30)+1,"00"))</f>
        <v/>
      </c>
      <c r="S172">
        <f>IF($AB172="Да","Категория_Крупная","Категория_"&amp;TEXT(MOD(QUOTIENT($A172-1,500),120)+1,"000"))</f>
        <v/>
      </c>
      <c r="T172">
        <f>IF($AB172="Да","Подкатегория_Крупная","Подкатегория_"&amp;TEXT(MOD(QUOTIENT($A172-1,50),300)+1,"000"))</f>
        <v/>
      </c>
      <c r="U172">
        <f>"SKU_"&amp;TEXT($A172,"0000000")</f>
        <v/>
      </c>
      <c r="V172">
        <f>CHOOSE(MOD($A172-1,4)+1,"Enterprise","SMB","Госсектор","Розница")</f>
        <v/>
      </c>
      <c r="W172">
        <f>"Клиент_"&amp;TEXT(MOD($A172-1,20000)+1,"00000")</f>
        <v/>
      </c>
      <c r="X172">
        <f>CHOOSE(MOD($A172-1,5)+1,"Портал","API","Импорт","Ручной ввод","Интеграция")</f>
        <v/>
      </c>
      <c r="Y172" s="8">
        <f>ROUND(1000+MOD($A172*37,90000)+IF($AB172="Да",5000,0),2)</f>
        <v/>
      </c>
      <c r="Z172">
        <f>1+MOD($A172,20)</f>
        <v/>
      </c>
      <c r="AA172" s="8">
        <f>ROUND($Y172*(0.08+MOD($A172,17)/100),2)</f>
        <v/>
      </c>
      <c r="AB172">
        <f>IF(MOD($A172,10)&lt;7,"Да","Нет")</f>
        <v/>
      </c>
      <c r="AC172">
        <f>$R172&amp;" / "&amp;$S172&amp;" / "&amp;$T172</f>
        <v/>
      </c>
      <c r="AD172">
        <f>1</f>
        <v/>
      </c>
      <c r="AE172">
        <f>IF($A172&lt;=Settings!$B$4,"до 100",IF($A172&lt;=Settings!$B$5,"до 10 000",IF($A172&lt;=Settings!$B$6,"до 100 000","100 000+")))</f>
        <v/>
      </c>
    </row>
    <row r="173">
      <c r="A173">
        <f>ROW()-1</f>
        <v/>
      </c>
      <c r="B173">
        <f>IF($A173&lt;=Settings!$B$4,"small_control",IF($A173&lt;=Settings!$B$5,"medium_10k",IF($A173&lt;=Settings!$B$6,"large_100k","extreme_1m")))</f>
        <v/>
      </c>
      <c r="C173">
        <f>"ORD-"&amp;TEXT(QUOTIENT($A173-1,3)+1,"0000000")</f>
        <v/>
      </c>
      <c r="D173">
        <f>"LINE-"&amp;TEXT($A173,"0000000")</f>
        <v/>
      </c>
      <c r="E173" s="7">
        <f>Settings!$B$2+$A173-1</f>
        <v/>
      </c>
      <c r="F173" s="7">
        <f>Settings!$B$2+MOD($A173-1,Settings!$B$7)</f>
        <v/>
      </c>
      <c r="G173">
        <f>YEAR($F173)</f>
        <v/>
      </c>
      <c r="H173">
        <f>"Q"&amp;ROUNDUP(MONTH($F173)/3,0)</f>
        <v/>
      </c>
      <c r="I173">
        <f>MONTH($F173)</f>
        <v/>
      </c>
      <c r="J173">
        <f>CHOOSE(MONTH($F173),"Январь","Февраль","Март","Апрель","Май","Июнь","Июль","Август","Сентябрь","Октябрь","Ноябрь","Декабрь")</f>
        <v/>
      </c>
      <c r="K173">
        <f>DAY($F173)</f>
        <v/>
      </c>
      <c r="L173">
        <f>IF(MOD($A173,10)&lt;7,"ФО_01_Крупный","ФО_"&amp;TEXT(MOD($A173,8)+1,"00"))</f>
        <v/>
      </c>
      <c r="M173">
        <f>IF($AB173="Да","Регион_001_Крупный","Регион_"&amp;TEXT(MOD(QUOTIENT($A173-1,20),180)+1,"000"))</f>
        <v/>
      </c>
      <c r="N173">
        <f>IF($AB173="Да","Город_"&amp;TEXT(MOD($A173-1,250)+1,"0000"),"Город_"&amp;TEXT(MOD($A173-1,3000)+1,"0000"))</f>
        <v/>
      </c>
      <c r="O173">
        <f>IF($AB173="Да","Холдинг_Крупный","Холдинг_"&amp;TEXT(MOD(QUOTIENT($A173-1,10000),20)+1,"00"))</f>
        <v/>
      </c>
      <c r="P173">
        <f>IF($AB173="Да","Организация_Крупная","Организация_"&amp;TEXT(MOD(QUOTIENT($A173-1,500),600)+1,"000"))</f>
        <v/>
      </c>
      <c r="Q173">
        <f>"Отдел_"&amp;TEXT(MOD(QUOTIENT($A173-1,50),100)+1,"000")</f>
        <v/>
      </c>
      <c r="R173">
        <f>IF($AB173="Да","Группа_Крупная","Группа_"&amp;TEXT(MOD(QUOTIENT($A173-1,5000),30)+1,"00"))</f>
        <v/>
      </c>
      <c r="S173">
        <f>IF($AB173="Да","Категория_Крупная","Категория_"&amp;TEXT(MOD(QUOTIENT($A173-1,500),120)+1,"000"))</f>
        <v/>
      </c>
      <c r="T173">
        <f>IF($AB173="Да","Подкатегория_Крупная","Подкатегория_"&amp;TEXT(MOD(QUOTIENT($A173-1,50),300)+1,"000"))</f>
        <v/>
      </c>
      <c r="U173">
        <f>"SKU_"&amp;TEXT($A173,"0000000")</f>
        <v/>
      </c>
      <c r="V173">
        <f>CHOOSE(MOD($A173-1,4)+1,"Enterprise","SMB","Госсектор","Розница")</f>
        <v/>
      </c>
      <c r="W173">
        <f>"Клиент_"&amp;TEXT(MOD($A173-1,20000)+1,"00000")</f>
        <v/>
      </c>
      <c r="X173">
        <f>CHOOSE(MOD($A173-1,5)+1,"Портал","API","Импорт","Ручной ввод","Интеграция")</f>
        <v/>
      </c>
      <c r="Y173" s="8">
        <f>ROUND(1000+MOD($A173*37,90000)+IF($AB173="Да",5000,0),2)</f>
        <v/>
      </c>
      <c r="Z173">
        <f>1+MOD($A173,20)</f>
        <v/>
      </c>
      <c r="AA173" s="8">
        <f>ROUND($Y173*(0.08+MOD($A173,17)/100),2)</f>
        <v/>
      </c>
      <c r="AB173">
        <f>IF(MOD($A173,10)&lt;7,"Да","Нет")</f>
        <v/>
      </c>
      <c r="AC173">
        <f>$R173&amp;" / "&amp;$S173&amp;" / "&amp;$T173</f>
        <v/>
      </c>
      <c r="AD173">
        <f>1</f>
        <v/>
      </c>
      <c r="AE173">
        <f>IF($A173&lt;=Settings!$B$4,"до 100",IF($A173&lt;=Settings!$B$5,"до 10 000",IF($A173&lt;=Settings!$B$6,"до 100 000","100 000+")))</f>
        <v/>
      </c>
    </row>
    <row r="174">
      <c r="A174">
        <f>ROW()-1</f>
        <v/>
      </c>
      <c r="B174">
        <f>IF($A174&lt;=Settings!$B$4,"small_control",IF($A174&lt;=Settings!$B$5,"medium_10k",IF($A174&lt;=Settings!$B$6,"large_100k","extreme_1m")))</f>
        <v/>
      </c>
      <c r="C174">
        <f>"ORD-"&amp;TEXT(QUOTIENT($A174-1,3)+1,"0000000")</f>
        <v/>
      </c>
      <c r="D174">
        <f>"LINE-"&amp;TEXT($A174,"0000000")</f>
        <v/>
      </c>
      <c r="E174" s="7">
        <f>Settings!$B$2+$A174-1</f>
        <v/>
      </c>
      <c r="F174" s="7">
        <f>Settings!$B$2+MOD($A174-1,Settings!$B$7)</f>
        <v/>
      </c>
      <c r="G174">
        <f>YEAR($F174)</f>
        <v/>
      </c>
      <c r="H174">
        <f>"Q"&amp;ROUNDUP(MONTH($F174)/3,0)</f>
        <v/>
      </c>
      <c r="I174">
        <f>MONTH($F174)</f>
        <v/>
      </c>
      <c r="J174">
        <f>CHOOSE(MONTH($F174),"Январь","Февраль","Март","Апрель","Май","Июнь","Июль","Август","Сентябрь","Октябрь","Ноябрь","Декабрь")</f>
        <v/>
      </c>
      <c r="K174">
        <f>DAY($F174)</f>
        <v/>
      </c>
      <c r="L174">
        <f>IF(MOD($A174,10)&lt;7,"ФО_01_Крупный","ФО_"&amp;TEXT(MOD($A174,8)+1,"00"))</f>
        <v/>
      </c>
      <c r="M174">
        <f>IF($AB174="Да","Регион_001_Крупный","Регион_"&amp;TEXT(MOD(QUOTIENT($A174-1,20),180)+1,"000"))</f>
        <v/>
      </c>
      <c r="N174">
        <f>IF($AB174="Да","Город_"&amp;TEXT(MOD($A174-1,250)+1,"0000"),"Город_"&amp;TEXT(MOD($A174-1,3000)+1,"0000"))</f>
        <v/>
      </c>
      <c r="O174">
        <f>IF($AB174="Да","Холдинг_Крупный","Холдинг_"&amp;TEXT(MOD(QUOTIENT($A174-1,10000),20)+1,"00"))</f>
        <v/>
      </c>
      <c r="P174">
        <f>IF($AB174="Да","Организация_Крупная","Организация_"&amp;TEXT(MOD(QUOTIENT($A174-1,500),600)+1,"000"))</f>
        <v/>
      </c>
      <c r="Q174">
        <f>"Отдел_"&amp;TEXT(MOD(QUOTIENT($A174-1,50),100)+1,"000")</f>
        <v/>
      </c>
      <c r="R174">
        <f>IF($AB174="Да","Группа_Крупная","Группа_"&amp;TEXT(MOD(QUOTIENT($A174-1,5000),30)+1,"00"))</f>
        <v/>
      </c>
      <c r="S174">
        <f>IF($AB174="Да","Категория_Крупная","Категория_"&amp;TEXT(MOD(QUOTIENT($A174-1,500),120)+1,"000"))</f>
        <v/>
      </c>
      <c r="T174">
        <f>IF($AB174="Да","Подкатегория_Крупная","Подкатегория_"&amp;TEXT(MOD(QUOTIENT($A174-1,50),300)+1,"000"))</f>
        <v/>
      </c>
      <c r="U174">
        <f>"SKU_"&amp;TEXT($A174,"0000000")</f>
        <v/>
      </c>
      <c r="V174">
        <f>CHOOSE(MOD($A174-1,4)+1,"Enterprise","SMB","Госсектор","Розница")</f>
        <v/>
      </c>
      <c r="W174">
        <f>"Клиент_"&amp;TEXT(MOD($A174-1,20000)+1,"00000")</f>
        <v/>
      </c>
      <c r="X174">
        <f>CHOOSE(MOD($A174-1,5)+1,"Портал","API","Импорт","Ручной ввод","Интеграция")</f>
        <v/>
      </c>
      <c r="Y174" s="8">
        <f>ROUND(1000+MOD($A174*37,90000)+IF($AB174="Да",5000,0),2)</f>
        <v/>
      </c>
      <c r="Z174">
        <f>1+MOD($A174,20)</f>
        <v/>
      </c>
      <c r="AA174" s="8">
        <f>ROUND($Y174*(0.08+MOD($A174,17)/100),2)</f>
        <v/>
      </c>
      <c r="AB174">
        <f>IF(MOD($A174,10)&lt;7,"Да","Нет")</f>
        <v/>
      </c>
      <c r="AC174">
        <f>$R174&amp;" / "&amp;$S174&amp;" / "&amp;$T174</f>
        <v/>
      </c>
      <c r="AD174">
        <f>1</f>
        <v/>
      </c>
      <c r="AE174">
        <f>IF($A174&lt;=Settings!$B$4,"до 100",IF($A174&lt;=Settings!$B$5,"до 10 000",IF($A174&lt;=Settings!$B$6,"до 100 000","100 000+")))</f>
        <v/>
      </c>
    </row>
    <row r="175">
      <c r="A175">
        <f>ROW()-1</f>
        <v/>
      </c>
      <c r="B175">
        <f>IF($A175&lt;=Settings!$B$4,"small_control",IF($A175&lt;=Settings!$B$5,"medium_10k",IF($A175&lt;=Settings!$B$6,"large_100k","extreme_1m")))</f>
        <v/>
      </c>
      <c r="C175">
        <f>"ORD-"&amp;TEXT(QUOTIENT($A175-1,3)+1,"0000000")</f>
        <v/>
      </c>
      <c r="D175">
        <f>"LINE-"&amp;TEXT($A175,"0000000")</f>
        <v/>
      </c>
      <c r="E175" s="7">
        <f>Settings!$B$2+$A175-1</f>
        <v/>
      </c>
      <c r="F175" s="7">
        <f>Settings!$B$2+MOD($A175-1,Settings!$B$7)</f>
        <v/>
      </c>
      <c r="G175">
        <f>YEAR($F175)</f>
        <v/>
      </c>
      <c r="H175">
        <f>"Q"&amp;ROUNDUP(MONTH($F175)/3,0)</f>
        <v/>
      </c>
      <c r="I175">
        <f>MONTH($F175)</f>
        <v/>
      </c>
      <c r="J175">
        <f>CHOOSE(MONTH($F175),"Январь","Февраль","Март","Апрель","Май","Июнь","Июль","Август","Сентябрь","Октябрь","Ноябрь","Декабрь")</f>
        <v/>
      </c>
      <c r="K175">
        <f>DAY($F175)</f>
        <v/>
      </c>
      <c r="L175">
        <f>IF(MOD($A175,10)&lt;7,"ФО_01_Крупный","ФО_"&amp;TEXT(MOD($A175,8)+1,"00"))</f>
        <v/>
      </c>
      <c r="M175">
        <f>IF($AB175="Да","Регион_001_Крупный","Регион_"&amp;TEXT(MOD(QUOTIENT($A175-1,20),180)+1,"000"))</f>
        <v/>
      </c>
      <c r="N175">
        <f>IF($AB175="Да","Город_"&amp;TEXT(MOD($A175-1,250)+1,"0000"),"Город_"&amp;TEXT(MOD($A175-1,3000)+1,"0000"))</f>
        <v/>
      </c>
      <c r="O175">
        <f>IF($AB175="Да","Холдинг_Крупный","Холдинг_"&amp;TEXT(MOD(QUOTIENT($A175-1,10000),20)+1,"00"))</f>
        <v/>
      </c>
      <c r="P175">
        <f>IF($AB175="Да","Организация_Крупная","Организация_"&amp;TEXT(MOD(QUOTIENT($A175-1,500),600)+1,"000"))</f>
        <v/>
      </c>
      <c r="Q175">
        <f>"Отдел_"&amp;TEXT(MOD(QUOTIENT($A175-1,50),100)+1,"000")</f>
        <v/>
      </c>
      <c r="R175">
        <f>IF($AB175="Да","Группа_Крупная","Группа_"&amp;TEXT(MOD(QUOTIENT($A175-1,5000),30)+1,"00"))</f>
        <v/>
      </c>
      <c r="S175">
        <f>IF($AB175="Да","Категория_Крупная","Категория_"&amp;TEXT(MOD(QUOTIENT($A175-1,500),120)+1,"000"))</f>
        <v/>
      </c>
      <c r="T175">
        <f>IF($AB175="Да","Подкатегория_Крупная","Подкатегория_"&amp;TEXT(MOD(QUOTIENT($A175-1,50),300)+1,"000"))</f>
        <v/>
      </c>
      <c r="U175">
        <f>"SKU_"&amp;TEXT($A175,"0000000")</f>
        <v/>
      </c>
      <c r="V175">
        <f>CHOOSE(MOD($A175-1,4)+1,"Enterprise","SMB","Госсектор","Розница")</f>
        <v/>
      </c>
      <c r="W175">
        <f>"Клиент_"&amp;TEXT(MOD($A175-1,20000)+1,"00000")</f>
        <v/>
      </c>
      <c r="X175">
        <f>CHOOSE(MOD($A175-1,5)+1,"Портал","API","Импорт","Ручной ввод","Интеграция")</f>
        <v/>
      </c>
      <c r="Y175" s="8">
        <f>ROUND(1000+MOD($A175*37,90000)+IF($AB175="Да",5000,0),2)</f>
        <v/>
      </c>
      <c r="Z175">
        <f>1+MOD($A175,20)</f>
        <v/>
      </c>
      <c r="AA175" s="8">
        <f>ROUND($Y175*(0.08+MOD($A175,17)/100),2)</f>
        <v/>
      </c>
      <c r="AB175">
        <f>IF(MOD($A175,10)&lt;7,"Да","Нет")</f>
        <v/>
      </c>
      <c r="AC175">
        <f>$R175&amp;" / "&amp;$S175&amp;" / "&amp;$T175</f>
        <v/>
      </c>
      <c r="AD175">
        <f>1</f>
        <v/>
      </c>
      <c r="AE175">
        <f>IF($A175&lt;=Settings!$B$4,"до 100",IF($A175&lt;=Settings!$B$5,"до 10 000",IF($A175&lt;=Settings!$B$6,"до 100 000","100 000+")))</f>
        <v/>
      </c>
    </row>
    <row r="176">
      <c r="A176">
        <f>ROW()-1</f>
        <v/>
      </c>
      <c r="B176">
        <f>IF($A176&lt;=Settings!$B$4,"small_control",IF($A176&lt;=Settings!$B$5,"medium_10k",IF($A176&lt;=Settings!$B$6,"large_100k","extreme_1m")))</f>
        <v/>
      </c>
      <c r="C176">
        <f>"ORD-"&amp;TEXT(QUOTIENT($A176-1,3)+1,"0000000")</f>
        <v/>
      </c>
      <c r="D176">
        <f>"LINE-"&amp;TEXT($A176,"0000000")</f>
        <v/>
      </c>
      <c r="E176" s="7">
        <f>Settings!$B$2+$A176-1</f>
        <v/>
      </c>
      <c r="F176" s="7">
        <f>Settings!$B$2+MOD($A176-1,Settings!$B$7)</f>
        <v/>
      </c>
      <c r="G176">
        <f>YEAR($F176)</f>
        <v/>
      </c>
      <c r="H176">
        <f>"Q"&amp;ROUNDUP(MONTH($F176)/3,0)</f>
        <v/>
      </c>
      <c r="I176">
        <f>MONTH($F176)</f>
        <v/>
      </c>
      <c r="J176">
        <f>CHOOSE(MONTH($F176),"Январь","Февраль","Март","Апрель","Май","Июнь","Июль","Август","Сентябрь","Октябрь","Ноябрь","Декабрь")</f>
        <v/>
      </c>
      <c r="K176">
        <f>DAY($F176)</f>
        <v/>
      </c>
      <c r="L176">
        <f>IF(MOD($A176,10)&lt;7,"ФО_01_Крупный","ФО_"&amp;TEXT(MOD($A176,8)+1,"00"))</f>
        <v/>
      </c>
      <c r="M176">
        <f>IF($AB176="Да","Регион_001_Крупный","Регион_"&amp;TEXT(MOD(QUOTIENT($A176-1,20),180)+1,"000"))</f>
        <v/>
      </c>
      <c r="N176">
        <f>IF($AB176="Да","Город_"&amp;TEXT(MOD($A176-1,250)+1,"0000"),"Город_"&amp;TEXT(MOD($A176-1,3000)+1,"0000"))</f>
        <v/>
      </c>
      <c r="O176">
        <f>IF($AB176="Да","Холдинг_Крупный","Холдинг_"&amp;TEXT(MOD(QUOTIENT($A176-1,10000),20)+1,"00"))</f>
        <v/>
      </c>
      <c r="P176">
        <f>IF($AB176="Да","Организация_Крупная","Организация_"&amp;TEXT(MOD(QUOTIENT($A176-1,500),600)+1,"000"))</f>
        <v/>
      </c>
      <c r="Q176">
        <f>"Отдел_"&amp;TEXT(MOD(QUOTIENT($A176-1,50),100)+1,"000")</f>
        <v/>
      </c>
      <c r="R176">
        <f>IF($AB176="Да","Группа_Крупная","Группа_"&amp;TEXT(MOD(QUOTIENT($A176-1,5000),30)+1,"00"))</f>
        <v/>
      </c>
      <c r="S176">
        <f>IF($AB176="Да","Категория_Крупная","Категория_"&amp;TEXT(MOD(QUOTIENT($A176-1,500),120)+1,"000"))</f>
        <v/>
      </c>
      <c r="T176">
        <f>IF($AB176="Да","Подкатегория_Крупная","Подкатегория_"&amp;TEXT(MOD(QUOTIENT($A176-1,50),300)+1,"000"))</f>
        <v/>
      </c>
      <c r="U176">
        <f>"SKU_"&amp;TEXT($A176,"0000000")</f>
        <v/>
      </c>
      <c r="V176">
        <f>CHOOSE(MOD($A176-1,4)+1,"Enterprise","SMB","Госсектор","Розница")</f>
        <v/>
      </c>
      <c r="W176">
        <f>"Клиент_"&amp;TEXT(MOD($A176-1,20000)+1,"00000")</f>
        <v/>
      </c>
      <c r="X176">
        <f>CHOOSE(MOD($A176-1,5)+1,"Портал","API","Импорт","Ручной ввод","Интеграция")</f>
        <v/>
      </c>
      <c r="Y176" s="8">
        <f>ROUND(1000+MOD($A176*37,90000)+IF($AB176="Да",5000,0),2)</f>
        <v/>
      </c>
      <c r="Z176">
        <f>1+MOD($A176,20)</f>
        <v/>
      </c>
      <c r="AA176" s="8">
        <f>ROUND($Y176*(0.08+MOD($A176,17)/100),2)</f>
        <v/>
      </c>
      <c r="AB176">
        <f>IF(MOD($A176,10)&lt;7,"Да","Нет")</f>
        <v/>
      </c>
      <c r="AC176">
        <f>$R176&amp;" / "&amp;$S176&amp;" / "&amp;$T176</f>
        <v/>
      </c>
      <c r="AD176">
        <f>1</f>
        <v/>
      </c>
      <c r="AE176">
        <f>IF($A176&lt;=Settings!$B$4,"до 100",IF($A176&lt;=Settings!$B$5,"до 10 000",IF($A176&lt;=Settings!$B$6,"до 100 000","100 000+")))</f>
        <v/>
      </c>
    </row>
    <row r="177">
      <c r="A177">
        <f>ROW()-1</f>
        <v/>
      </c>
      <c r="B177">
        <f>IF($A177&lt;=Settings!$B$4,"small_control",IF($A177&lt;=Settings!$B$5,"medium_10k",IF($A177&lt;=Settings!$B$6,"large_100k","extreme_1m")))</f>
        <v/>
      </c>
      <c r="C177">
        <f>"ORD-"&amp;TEXT(QUOTIENT($A177-1,3)+1,"0000000")</f>
        <v/>
      </c>
      <c r="D177">
        <f>"LINE-"&amp;TEXT($A177,"0000000")</f>
        <v/>
      </c>
      <c r="E177" s="7">
        <f>Settings!$B$2+$A177-1</f>
        <v/>
      </c>
      <c r="F177" s="7">
        <f>Settings!$B$2+MOD($A177-1,Settings!$B$7)</f>
        <v/>
      </c>
      <c r="G177">
        <f>YEAR($F177)</f>
        <v/>
      </c>
      <c r="H177">
        <f>"Q"&amp;ROUNDUP(MONTH($F177)/3,0)</f>
        <v/>
      </c>
      <c r="I177">
        <f>MONTH($F177)</f>
        <v/>
      </c>
      <c r="J177">
        <f>CHOOSE(MONTH($F177),"Январь","Февраль","Март","Апрель","Май","Июнь","Июль","Август","Сентябрь","Октябрь","Ноябрь","Декабрь")</f>
        <v/>
      </c>
      <c r="K177">
        <f>DAY($F177)</f>
        <v/>
      </c>
      <c r="L177">
        <f>IF(MOD($A177,10)&lt;7,"ФО_01_Крупный","ФО_"&amp;TEXT(MOD($A177,8)+1,"00"))</f>
        <v/>
      </c>
      <c r="M177">
        <f>IF($AB177="Да","Регион_001_Крупный","Регион_"&amp;TEXT(MOD(QUOTIENT($A177-1,20),180)+1,"000"))</f>
        <v/>
      </c>
      <c r="N177">
        <f>IF($AB177="Да","Город_"&amp;TEXT(MOD($A177-1,250)+1,"0000"),"Город_"&amp;TEXT(MOD($A177-1,3000)+1,"0000"))</f>
        <v/>
      </c>
      <c r="O177">
        <f>IF($AB177="Да","Холдинг_Крупный","Холдинг_"&amp;TEXT(MOD(QUOTIENT($A177-1,10000),20)+1,"00"))</f>
        <v/>
      </c>
      <c r="P177">
        <f>IF($AB177="Да","Организация_Крупная","Организация_"&amp;TEXT(MOD(QUOTIENT($A177-1,500),600)+1,"000"))</f>
        <v/>
      </c>
      <c r="Q177">
        <f>"Отдел_"&amp;TEXT(MOD(QUOTIENT($A177-1,50),100)+1,"000")</f>
        <v/>
      </c>
      <c r="R177">
        <f>IF($AB177="Да","Группа_Крупная","Группа_"&amp;TEXT(MOD(QUOTIENT($A177-1,5000),30)+1,"00"))</f>
        <v/>
      </c>
      <c r="S177">
        <f>IF($AB177="Да","Категория_Крупная","Категория_"&amp;TEXT(MOD(QUOTIENT($A177-1,500),120)+1,"000"))</f>
        <v/>
      </c>
      <c r="T177">
        <f>IF($AB177="Да","Подкатегория_Крупная","Подкатегория_"&amp;TEXT(MOD(QUOTIENT($A177-1,50),300)+1,"000"))</f>
        <v/>
      </c>
      <c r="U177">
        <f>"SKU_"&amp;TEXT($A177,"0000000")</f>
        <v/>
      </c>
      <c r="V177">
        <f>CHOOSE(MOD($A177-1,4)+1,"Enterprise","SMB","Госсектор","Розница")</f>
        <v/>
      </c>
      <c r="W177">
        <f>"Клиент_"&amp;TEXT(MOD($A177-1,20000)+1,"00000")</f>
        <v/>
      </c>
      <c r="X177">
        <f>CHOOSE(MOD($A177-1,5)+1,"Портал","API","Импорт","Ручной ввод","Интеграция")</f>
        <v/>
      </c>
      <c r="Y177" s="8">
        <f>ROUND(1000+MOD($A177*37,90000)+IF($AB177="Да",5000,0),2)</f>
        <v/>
      </c>
      <c r="Z177">
        <f>1+MOD($A177,20)</f>
        <v/>
      </c>
      <c r="AA177" s="8">
        <f>ROUND($Y177*(0.08+MOD($A177,17)/100),2)</f>
        <v/>
      </c>
      <c r="AB177">
        <f>IF(MOD($A177,10)&lt;7,"Да","Нет")</f>
        <v/>
      </c>
      <c r="AC177">
        <f>$R177&amp;" / "&amp;$S177&amp;" / "&amp;$T177</f>
        <v/>
      </c>
      <c r="AD177">
        <f>1</f>
        <v/>
      </c>
      <c r="AE177">
        <f>IF($A177&lt;=Settings!$B$4,"до 100",IF($A177&lt;=Settings!$B$5,"до 10 000",IF($A177&lt;=Settings!$B$6,"до 100 000","100 000+")))</f>
        <v/>
      </c>
    </row>
    <row r="178">
      <c r="A178">
        <f>ROW()-1</f>
        <v/>
      </c>
      <c r="B178">
        <f>IF($A178&lt;=Settings!$B$4,"small_control",IF($A178&lt;=Settings!$B$5,"medium_10k",IF($A178&lt;=Settings!$B$6,"large_100k","extreme_1m")))</f>
        <v/>
      </c>
      <c r="C178">
        <f>"ORD-"&amp;TEXT(QUOTIENT($A178-1,3)+1,"0000000")</f>
        <v/>
      </c>
      <c r="D178">
        <f>"LINE-"&amp;TEXT($A178,"0000000")</f>
        <v/>
      </c>
      <c r="E178" s="7">
        <f>Settings!$B$2+$A178-1</f>
        <v/>
      </c>
      <c r="F178" s="7">
        <f>Settings!$B$2+MOD($A178-1,Settings!$B$7)</f>
        <v/>
      </c>
      <c r="G178">
        <f>YEAR($F178)</f>
        <v/>
      </c>
      <c r="H178">
        <f>"Q"&amp;ROUNDUP(MONTH($F178)/3,0)</f>
        <v/>
      </c>
      <c r="I178">
        <f>MONTH($F178)</f>
        <v/>
      </c>
      <c r="J178">
        <f>CHOOSE(MONTH($F178),"Январь","Февраль","Март","Апрель","Май","Июнь","Июль","Август","Сентябрь","Октябрь","Ноябрь","Декабрь")</f>
        <v/>
      </c>
      <c r="K178">
        <f>DAY($F178)</f>
        <v/>
      </c>
      <c r="L178">
        <f>IF(MOD($A178,10)&lt;7,"ФО_01_Крупный","ФО_"&amp;TEXT(MOD($A178,8)+1,"00"))</f>
        <v/>
      </c>
      <c r="M178">
        <f>IF($AB178="Да","Регион_001_Крупный","Регион_"&amp;TEXT(MOD(QUOTIENT($A178-1,20),180)+1,"000"))</f>
        <v/>
      </c>
      <c r="N178">
        <f>IF($AB178="Да","Город_"&amp;TEXT(MOD($A178-1,250)+1,"0000"),"Город_"&amp;TEXT(MOD($A178-1,3000)+1,"0000"))</f>
        <v/>
      </c>
      <c r="O178">
        <f>IF($AB178="Да","Холдинг_Крупный","Холдинг_"&amp;TEXT(MOD(QUOTIENT($A178-1,10000),20)+1,"00"))</f>
        <v/>
      </c>
      <c r="P178">
        <f>IF($AB178="Да","Организация_Крупная","Организация_"&amp;TEXT(MOD(QUOTIENT($A178-1,500),600)+1,"000"))</f>
        <v/>
      </c>
      <c r="Q178">
        <f>"Отдел_"&amp;TEXT(MOD(QUOTIENT($A178-1,50),100)+1,"000")</f>
        <v/>
      </c>
      <c r="R178">
        <f>IF($AB178="Да","Группа_Крупная","Группа_"&amp;TEXT(MOD(QUOTIENT($A178-1,5000),30)+1,"00"))</f>
        <v/>
      </c>
      <c r="S178">
        <f>IF($AB178="Да","Категория_Крупная","Категория_"&amp;TEXT(MOD(QUOTIENT($A178-1,500),120)+1,"000"))</f>
        <v/>
      </c>
      <c r="T178">
        <f>IF($AB178="Да","Подкатегория_Крупная","Подкатегория_"&amp;TEXT(MOD(QUOTIENT($A178-1,50),300)+1,"000"))</f>
        <v/>
      </c>
      <c r="U178">
        <f>"SKU_"&amp;TEXT($A178,"0000000")</f>
        <v/>
      </c>
      <c r="V178">
        <f>CHOOSE(MOD($A178-1,4)+1,"Enterprise","SMB","Госсектор","Розница")</f>
        <v/>
      </c>
      <c r="W178">
        <f>"Клиент_"&amp;TEXT(MOD($A178-1,20000)+1,"00000")</f>
        <v/>
      </c>
      <c r="X178">
        <f>CHOOSE(MOD($A178-1,5)+1,"Портал","API","Импорт","Ручной ввод","Интеграция")</f>
        <v/>
      </c>
      <c r="Y178" s="8">
        <f>ROUND(1000+MOD($A178*37,90000)+IF($AB178="Да",5000,0),2)</f>
        <v/>
      </c>
      <c r="Z178">
        <f>1+MOD($A178,20)</f>
        <v/>
      </c>
      <c r="AA178" s="8">
        <f>ROUND($Y178*(0.08+MOD($A178,17)/100),2)</f>
        <v/>
      </c>
      <c r="AB178">
        <f>IF(MOD($A178,10)&lt;7,"Да","Нет")</f>
        <v/>
      </c>
      <c r="AC178">
        <f>$R178&amp;" / "&amp;$S178&amp;" / "&amp;$T178</f>
        <v/>
      </c>
      <c r="AD178">
        <f>1</f>
        <v/>
      </c>
      <c r="AE178">
        <f>IF($A178&lt;=Settings!$B$4,"до 100",IF($A178&lt;=Settings!$B$5,"до 10 000",IF($A178&lt;=Settings!$B$6,"до 100 000","100 000+")))</f>
        <v/>
      </c>
    </row>
    <row r="179">
      <c r="A179">
        <f>ROW()-1</f>
        <v/>
      </c>
      <c r="B179">
        <f>IF($A179&lt;=Settings!$B$4,"small_control",IF($A179&lt;=Settings!$B$5,"medium_10k",IF($A179&lt;=Settings!$B$6,"large_100k","extreme_1m")))</f>
        <v/>
      </c>
      <c r="C179">
        <f>"ORD-"&amp;TEXT(QUOTIENT($A179-1,3)+1,"0000000")</f>
        <v/>
      </c>
      <c r="D179">
        <f>"LINE-"&amp;TEXT($A179,"0000000")</f>
        <v/>
      </c>
      <c r="E179" s="7">
        <f>Settings!$B$2+$A179-1</f>
        <v/>
      </c>
      <c r="F179" s="7">
        <f>Settings!$B$2+MOD($A179-1,Settings!$B$7)</f>
        <v/>
      </c>
      <c r="G179">
        <f>YEAR($F179)</f>
        <v/>
      </c>
      <c r="H179">
        <f>"Q"&amp;ROUNDUP(MONTH($F179)/3,0)</f>
        <v/>
      </c>
      <c r="I179">
        <f>MONTH($F179)</f>
        <v/>
      </c>
      <c r="J179">
        <f>CHOOSE(MONTH($F179),"Январь","Февраль","Март","Апрель","Май","Июнь","Июль","Август","Сентябрь","Октябрь","Ноябрь","Декабрь")</f>
        <v/>
      </c>
      <c r="K179">
        <f>DAY($F179)</f>
        <v/>
      </c>
      <c r="L179">
        <f>IF(MOD($A179,10)&lt;7,"ФО_01_Крупный","ФО_"&amp;TEXT(MOD($A179,8)+1,"00"))</f>
        <v/>
      </c>
      <c r="M179">
        <f>IF($AB179="Да","Регион_001_Крупный","Регион_"&amp;TEXT(MOD(QUOTIENT($A179-1,20),180)+1,"000"))</f>
        <v/>
      </c>
      <c r="N179">
        <f>IF($AB179="Да","Город_"&amp;TEXT(MOD($A179-1,250)+1,"0000"),"Город_"&amp;TEXT(MOD($A179-1,3000)+1,"0000"))</f>
        <v/>
      </c>
      <c r="O179">
        <f>IF($AB179="Да","Холдинг_Крупный","Холдинг_"&amp;TEXT(MOD(QUOTIENT($A179-1,10000),20)+1,"00"))</f>
        <v/>
      </c>
      <c r="P179">
        <f>IF($AB179="Да","Организация_Крупная","Организация_"&amp;TEXT(MOD(QUOTIENT($A179-1,500),600)+1,"000"))</f>
        <v/>
      </c>
      <c r="Q179">
        <f>"Отдел_"&amp;TEXT(MOD(QUOTIENT($A179-1,50),100)+1,"000")</f>
        <v/>
      </c>
      <c r="R179">
        <f>IF($AB179="Да","Группа_Крупная","Группа_"&amp;TEXT(MOD(QUOTIENT($A179-1,5000),30)+1,"00"))</f>
        <v/>
      </c>
      <c r="S179">
        <f>IF($AB179="Да","Категория_Крупная","Категория_"&amp;TEXT(MOD(QUOTIENT($A179-1,500),120)+1,"000"))</f>
        <v/>
      </c>
      <c r="T179">
        <f>IF($AB179="Да","Подкатегория_Крупная","Подкатегория_"&amp;TEXT(MOD(QUOTIENT($A179-1,50),300)+1,"000"))</f>
        <v/>
      </c>
      <c r="U179">
        <f>"SKU_"&amp;TEXT($A179,"0000000")</f>
        <v/>
      </c>
      <c r="V179">
        <f>CHOOSE(MOD($A179-1,4)+1,"Enterprise","SMB","Госсектор","Розница")</f>
        <v/>
      </c>
      <c r="W179">
        <f>"Клиент_"&amp;TEXT(MOD($A179-1,20000)+1,"00000")</f>
        <v/>
      </c>
      <c r="X179">
        <f>CHOOSE(MOD($A179-1,5)+1,"Портал","API","Импорт","Ручной ввод","Интеграция")</f>
        <v/>
      </c>
      <c r="Y179" s="8">
        <f>ROUND(1000+MOD($A179*37,90000)+IF($AB179="Да",5000,0),2)</f>
        <v/>
      </c>
      <c r="Z179">
        <f>1+MOD($A179,20)</f>
        <v/>
      </c>
      <c r="AA179" s="8">
        <f>ROUND($Y179*(0.08+MOD($A179,17)/100),2)</f>
        <v/>
      </c>
      <c r="AB179">
        <f>IF(MOD($A179,10)&lt;7,"Да","Нет")</f>
        <v/>
      </c>
      <c r="AC179">
        <f>$R179&amp;" / "&amp;$S179&amp;" / "&amp;$T179</f>
        <v/>
      </c>
      <c r="AD179">
        <f>1</f>
        <v/>
      </c>
      <c r="AE179">
        <f>IF($A179&lt;=Settings!$B$4,"до 100",IF($A179&lt;=Settings!$B$5,"до 10 000",IF($A179&lt;=Settings!$B$6,"до 100 000","100 000+")))</f>
        <v/>
      </c>
    </row>
    <row r="180">
      <c r="A180">
        <f>ROW()-1</f>
        <v/>
      </c>
      <c r="B180">
        <f>IF($A180&lt;=Settings!$B$4,"small_control",IF($A180&lt;=Settings!$B$5,"medium_10k",IF($A180&lt;=Settings!$B$6,"large_100k","extreme_1m")))</f>
        <v/>
      </c>
      <c r="C180">
        <f>"ORD-"&amp;TEXT(QUOTIENT($A180-1,3)+1,"0000000")</f>
        <v/>
      </c>
      <c r="D180">
        <f>"LINE-"&amp;TEXT($A180,"0000000")</f>
        <v/>
      </c>
      <c r="E180" s="7">
        <f>Settings!$B$2+$A180-1</f>
        <v/>
      </c>
      <c r="F180" s="7">
        <f>Settings!$B$2+MOD($A180-1,Settings!$B$7)</f>
        <v/>
      </c>
      <c r="G180">
        <f>YEAR($F180)</f>
        <v/>
      </c>
      <c r="H180">
        <f>"Q"&amp;ROUNDUP(MONTH($F180)/3,0)</f>
        <v/>
      </c>
      <c r="I180">
        <f>MONTH($F180)</f>
        <v/>
      </c>
      <c r="J180">
        <f>CHOOSE(MONTH($F180),"Январь","Февраль","Март","Апрель","Май","Июнь","Июль","Август","Сентябрь","Октябрь","Ноябрь","Декабрь")</f>
        <v/>
      </c>
      <c r="K180">
        <f>DAY($F180)</f>
        <v/>
      </c>
      <c r="L180">
        <f>IF(MOD($A180,10)&lt;7,"ФО_01_Крупный","ФО_"&amp;TEXT(MOD($A180,8)+1,"00"))</f>
        <v/>
      </c>
      <c r="M180">
        <f>IF($AB180="Да","Регион_001_Крупный","Регион_"&amp;TEXT(MOD(QUOTIENT($A180-1,20),180)+1,"000"))</f>
        <v/>
      </c>
      <c r="N180">
        <f>IF($AB180="Да","Город_"&amp;TEXT(MOD($A180-1,250)+1,"0000"),"Город_"&amp;TEXT(MOD($A180-1,3000)+1,"0000"))</f>
        <v/>
      </c>
      <c r="O180">
        <f>IF($AB180="Да","Холдинг_Крупный","Холдинг_"&amp;TEXT(MOD(QUOTIENT($A180-1,10000),20)+1,"00"))</f>
        <v/>
      </c>
      <c r="P180">
        <f>IF($AB180="Да","Организация_Крупная","Организация_"&amp;TEXT(MOD(QUOTIENT($A180-1,500),600)+1,"000"))</f>
        <v/>
      </c>
      <c r="Q180">
        <f>"Отдел_"&amp;TEXT(MOD(QUOTIENT($A180-1,50),100)+1,"000")</f>
        <v/>
      </c>
      <c r="R180">
        <f>IF($AB180="Да","Группа_Крупная","Группа_"&amp;TEXT(MOD(QUOTIENT($A180-1,5000),30)+1,"00"))</f>
        <v/>
      </c>
      <c r="S180">
        <f>IF($AB180="Да","Категория_Крупная","Категория_"&amp;TEXT(MOD(QUOTIENT($A180-1,500),120)+1,"000"))</f>
        <v/>
      </c>
      <c r="T180">
        <f>IF($AB180="Да","Подкатегория_Крупная","Подкатегория_"&amp;TEXT(MOD(QUOTIENT($A180-1,50),300)+1,"000"))</f>
        <v/>
      </c>
      <c r="U180">
        <f>"SKU_"&amp;TEXT($A180,"0000000")</f>
        <v/>
      </c>
      <c r="V180">
        <f>CHOOSE(MOD($A180-1,4)+1,"Enterprise","SMB","Госсектор","Розница")</f>
        <v/>
      </c>
      <c r="W180">
        <f>"Клиент_"&amp;TEXT(MOD($A180-1,20000)+1,"00000")</f>
        <v/>
      </c>
      <c r="X180">
        <f>CHOOSE(MOD($A180-1,5)+1,"Портал","API","Импорт","Ручной ввод","Интеграция")</f>
        <v/>
      </c>
      <c r="Y180" s="8">
        <f>ROUND(1000+MOD($A180*37,90000)+IF($AB180="Да",5000,0),2)</f>
        <v/>
      </c>
      <c r="Z180">
        <f>1+MOD($A180,20)</f>
        <v/>
      </c>
      <c r="AA180" s="8">
        <f>ROUND($Y180*(0.08+MOD($A180,17)/100),2)</f>
        <v/>
      </c>
      <c r="AB180">
        <f>IF(MOD($A180,10)&lt;7,"Да","Нет")</f>
        <v/>
      </c>
      <c r="AC180">
        <f>$R180&amp;" / "&amp;$S180&amp;" / "&amp;$T180</f>
        <v/>
      </c>
      <c r="AD180">
        <f>1</f>
        <v/>
      </c>
      <c r="AE180">
        <f>IF($A180&lt;=Settings!$B$4,"до 100",IF($A180&lt;=Settings!$B$5,"до 10 000",IF($A180&lt;=Settings!$B$6,"до 100 000","100 000+")))</f>
        <v/>
      </c>
    </row>
    <row r="181">
      <c r="A181">
        <f>ROW()-1</f>
        <v/>
      </c>
      <c r="B181">
        <f>IF($A181&lt;=Settings!$B$4,"small_control",IF($A181&lt;=Settings!$B$5,"medium_10k",IF($A181&lt;=Settings!$B$6,"large_100k","extreme_1m")))</f>
        <v/>
      </c>
      <c r="C181">
        <f>"ORD-"&amp;TEXT(QUOTIENT($A181-1,3)+1,"0000000")</f>
        <v/>
      </c>
      <c r="D181">
        <f>"LINE-"&amp;TEXT($A181,"0000000")</f>
        <v/>
      </c>
      <c r="E181" s="7">
        <f>Settings!$B$2+$A181-1</f>
        <v/>
      </c>
      <c r="F181" s="7">
        <f>Settings!$B$2+MOD($A181-1,Settings!$B$7)</f>
        <v/>
      </c>
      <c r="G181">
        <f>YEAR($F181)</f>
        <v/>
      </c>
      <c r="H181">
        <f>"Q"&amp;ROUNDUP(MONTH($F181)/3,0)</f>
        <v/>
      </c>
      <c r="I181">
        <f>MONTH($F181)</f>
        <v/>
      </c>
      <c r="J181">
        <f>CHOOSE(MONTH($F181),"Январь","Февраль","Март","Апрель","Май","Июнь","Июль","Август","Сентябрь","Октябрь","Ноябрь","Декабрь")</f>
        <v/>
      </c>
      <c r="K181">
        <f>DAY($F181)</f>
        <v/>
      </c>
      <c r="L181">
        <f>IF(MOD($A181,10)&lt;7,"ФО_01_Крупный","ФО_"&amp;TEXT(MOD($A181,8)+1,"00"))</f>
        <v/>
      </c>
      <c r="M181">
        <f>IF($AB181="Да","Регион_001_Крупный","Регион_"&amp;TEXT(MOD(QUOTIENT($A181-1,20),180)+1,"000"))</f>
        <v/>
      </c>
      <c r="N181">
        <f>IF($AB181="Да","Город_"&amp;TEXT(MOD($A181-1,250)+1,"0000"),"Город_"&amp;TEXT(MOD($A181-1,3000)+1,"0000"))</f>
        <v/>
      </c>
      <c r="O181">
        <f>IF($AB181="Да","Холдинг_Крупный","Холдинг_"&amp;TEXT(MOD(QUOTIENT($A181-1,10000),20)+1,"00"))</f>
        <v/>
      </c>
      <c r="P181">
        <f>IF($AB181="Да","Организация_Крупная","Организация_"&amp;TEXT(MOD(QUOTIENT($A181-1,500),600)+1,"000"))</f>
        <v/>
      </c>
      <c r="Q181">
        <f>"Отдел_"&amp;TEXT(MOD(QUOTIENT($A181-1,50),100)+1,"000")</f>
        <v/>
      </c>
      <c r="R181">
        <f>IF($AB181="Да","Группа_Крупная","Группа_"&amp;TEXT(MOD(QUOTIENT($A181-1,5000),30)+1,"00"))</f>
        <v/>
      </c>
      <c r="S181">
        <f>IF($AB181="Да","Категория_Крупная","Категория_"&amp;TEXT(MOD(QUOTIENT($A181-1,500),120)+1,"000"))</f>
        <v/>
      </c>
      <c r="T181">
        <f>IF($AB181="Да","Подкатегория_Крупная","Подкатегория_"&amp;TEXT(MOD(QUOTIENT($A181-1,50),300)+1,"000"))</f>
        <v/>
      </c>
      <c r="U181">
        <f>"SKU_"&amp;TEXT($A181,"0000000")</f>
        <v/>
      </c>
      <c r="V181">
        <f>CHOOSE(MOD($A181-1,4)+1,"Enterprise","SMB","Госсектор","Розница")</f>
        <v/>
      </c>
      <c r="W181">
        <f>"Клиент_"&amp;TEXT(MOD($A181-1,20000)+1,"00000")</f>
        <v/>
      </c>
      <c r="X181">
        <f>CHOOSE(MOD($A181-1,5)+1,"Портал","API","Импорт","Ручной ввод","Интеграция")</f>
        <v/>
      </c>
      <c r="Y181" s="8">
        <f>ROUND(1000+MOD($A181*37,90000)+IF($AB181="Да",5000,0),2)</f>
        <v/>
      </c>
      <c r="Z181">
        <f>1+MOD($A181,20)</f>
        <v/>
      </c>
      <c r="AA181" s="8">
        <f>ROUND($Y181*(0.08+MOD($A181,17)/100),2)</f>
        <v/>
      </c>
      <c r="AB181">
        <f>IF(MOD($A181,10)&lt;7,"Да","Нет")</f>
        <v/>
      </c>
      <c r="AC181">
        <f>$R181&amp;" / "&amp;$S181&amp;" / "&amp;$T181</f>
        <v/>
      </c>
      <c r="AD181">
        <f>1</f>
        <v/>
      </c>
      <c r="AE181">
        <f>IF($A181&lt;=Settings!$B$4,"до 100",IF($A181&lt;=Settings!$B$5,"до 10 000",IF($A181&lt;=Settings!$B$6,"до 100 000","100 000+")))</f>
        <v/>
      </c>
    </row>
    <row r="182">
      <c r="A182">
        <f>ROW()-1</f>
        <v/>
      </c>
      <c r="B182">
        <f>IF($A182&lt;=Settings!$B$4,"small_control",IF($A182&lt;=Settings!$B$5,"medium_10k",IF($A182&lt;=Settings!$B$6,"large_100k","extreme_1m")))</f>
        <v/>
      </c>
      <c r="C182">
        <f>"ORD-"&amp;TEXT(QUOTIENT($A182-1,3)+1,"0000000")</f>
        <v/>
      </c>
      <c r="D182">
        <f>"LINE-"&amp;TEXT($A182,"0000000")</f>
        <v/>
      </c>
      <c r="E182" s="7">
        <f>Settings!$B$2+$A182-1</f>
        <v/>
      </c>
      <c r="F182" s="7">
        <f>Settings!$B$2+MOD($A182-1,Settings!$B$7)</f>
        <v/>
      </c>
      <c r="G182">
        <f>YEAR($F182)</f>
        <v/>
      </c>
      <c r="H182">
        <f>"Q"&amp;ROUNDUP(MONTH($F182)/3,0)</f>
        <v/>
      </c>
      <c r="I182">
        <f>MONTH($F182)</f>
        <v/>
      </c>
      <c r="J182">
        <f>CHOOSE(MONTH($F182),"Январь","Февраль","Март","Апрель","Май","Июнь","Июль","Август","Сентябрь","Октябрь","Ноябрь","Декабрь")</f>
        <v/>
      </c>
      <c r="K182">
        <f>DAY($F182)</f>
        <v/>
      </c>
      <c r="L182">
        <f>IF(MOD($A182,10)&lt;7,"ФО_01_Крупный","ФО_"&amp;TEXT(MOD($A182,8)+1,"00"))</f>
        <v/>
      </c>
      <c r="M182">
        <f>IF($AB182="Да","Регион_001_Крупный","Регион_"&amp;TEXT(MOD(QUOTIENT($A182-1,20),180)+1,"000"))</f>
        <v/>
      </c>
      <c r="N182">
        <f>IF($AB182="Да","Город_"&amp;TEXT(MOD($A182-1,250)+1,"0000"),"Город_"&amp;TEXT(MOD($A182-1,3000)+1,"0000"))</f>
        <v/>
      </c>
      <c r="O182">
        <f>IF($AB182="Да","Холдинг_Крупный","Холдинг_"&amp;TEXT(MOD(QUOTIENT($A182-1,10000),20)+1,"00"))</f>
        <v/>
      </c>
      <c r="P182">
        <f>IF($AB182="Да","Организация_Крупная","Организация_"&amp;TEXT(MOD(QUOTIENT($A182-1,500),600)+1,"000"))</f>
        <v/>
      </c>
      <c r="Q182">
        <f>"Отдел_"&amp;TEXT(MOD(QUOTIENT($A182-1,50),100)+1,"000")</f>
        <v/>
      </c>
      <c r="R182">
        <f>IF($AB182="Да","Группа_Крупная","Группа_"&amp;TEXT(MOD(QUOTIENT($A182-1,5000),30)+1,"00"))</f>
        <v/>
      </c>
      <c r="S182">
        <f>IF($AB182="Да","Категория_Крупная","Категория_"&amp;TEXT(MOD(QUOTIENT($A182-1,500),120)+1,"000"))</f>
        <v/>
      </c>
      <c r="T182">
        <f>IF($AB182="Да","Подкатегория_Крупная","Подкатегория_"&amp;TEXT(MOD(QUOTIENT($A182-1,50),300)+1,"000"))</f>
        <v/>
      </c>
      <c r="U182">
        <f>"SKU_"&amp;TEXT($A182,"0000000")</f>
        <v/>
      </c>
      <c r="V182">
        <f>CHOOSE(MOD($A182-1,4)+1,"Enterprise","SMB","Госсектор","Розница")</f>
        <v/>
      </c>
      <c r="W182">
        <f>"Клиент_"&amp;TEXT(MOD($A182-1,20000)+1,"00000")</f>
        <v/>
      </c>
      <c r="X182">
        <f>CHOOSE(MOD($A182-1,5)+1,"Портал","API","Импорт","Ручной ввод","Интеграция")</f>
        <v/>
      </c>
      <c r="Y182" s="8">
        <f>ROUND(1000+MOD($A182*37,90000)+IF($AB182="Да",5000,0),2)</f>
        <v/>
      </c>
      <c r="Z182">
        <f>1+MOD($A182,20)</f>
        <v/>
      </c>
      <c r="AA182" s="8">
        <f>ROUND($Y182*(0.08+MOD($A182,17)/100),2)</f>
        <v/>
      </c>
      <c r="AB182">
        <f>IF(MOD($A182,10)&lt;7,"Да","Нет")</f>
        <v/>
      </c>
      <c r="AC182">
        <f>$R182&amp;" / "&amp;$S182&amp;" / "&amp;$T182</f>
        <v/>
      </c>
      <c r="AD182">
        <f>1</f>
        <v/>
      </c>
      <c r="AE182">
        <f>IF($A182&lt;=Settings!$B$4,"до 100",IF($A182&lt;=Settings!$B$5,"до 10 000",IF($A182&lt;=Settings!$B$6,"до 100 000","100 000+")))</f>
        <v/>
      </c>
    </row>
    <row r="183">
      <c r="A183">
        <f>ROW()-1</f>
        <v/>
      </c>
      <c r="B183">
        <f>IF($A183&lt;=Settings!$B$4,"small_control",IF($A183&lt;=Settings!$B$5,"medium_10k",IF($A183&lt;=Settings!$B$6,"large_100k","extreme_1m")))</f>
        <v/>
      </c>
      <c r="C183">
        <f>"ORD-"&amp;TEXT(QUOTIENT($A183-1,3)+1,"0000000")</f>
        <v/>
      </c>
      <c r="D183">
        <f>"LINE-"&amp;TEXT($A183,"0000000")</f>
        <v/>
      </c>
      <c r="E183" s="7">
        <f>Settings!$B$2+$A183-1</f>
        <v/>
      </c>
      <c r="F183" s="7">
        <f>Settings!$B$2+MOD($A183-1,Settings!$B$7)</f>
        <v/>
      </c>
      <c r="G183">
        <f>YEAR($F183)</f>
        <v/>
      </c>
      <c r="H183">
        <f>"Q"&amp;ROUNDUP(MONTH($F183)/3,0)</f>
        <v/>
      </c>
      <c r="I183">
        <f>MONTH($F183)</f>
        <v/>
      </c>
      <c r="J183">
        <f>CHOOSE(MONTH($F183),"Январь","Февраль","Март","Апрель","Май","Июнь","Июль","Август","Сентябрь","Октябрь","Ноябрь","Декабрь")</f>
        <v/>
      </c>
      <c r="K183">
        <f>DAY($F183)</f>
        <v/>
      </c>
      <c r="L183">
        <f>IF(MOD($A183,10)&lt;7,"ФО_01_Крупный","ФО_"&amp;TEXT(MOD($A183,8)+1,"00"))</f>
        <v/>
      </c>
      <c r="M183">
        <f>IF($AB183="Да","Регион_001_Крупный","Регион_"&amp;TEXT(MOD(QUOTIENT($A183-1,20),180)+1,"000"))</f>
        <v/>
      </c>
      <c r="N183">
        <f>IF($AB183="Да","Город_"&amp;TEXT(MOD($A183-1,250)+1,"0000"),"Город_"&amp;TEXT(MOD($A183-1,3000)+1,"0000"))</f>
        <v/>
      </c>
      <c r="O183">
        <f>IF($AB183="Да","Холдинг_Крупный","Холдинг_"&amp;TEXT(MOD(QUOTIENT($A183-1,10000),20)+1,"00"))</f>
        <v/>
      </c>
      <c r="P183">
        <f>IF($AB183="Да","Организация_Крупная","Организация_"&amp;TEXT(MOD(QUOTIENT($A183-1,500),600)+1,"000"))</f>
        <v/>
      </c>
      <c r="Q183">
        <f>"Отдел_"&amp;TEXT(MOD(QUOTIENT($A183-1,50),100)+1,"000")</f>
        <v/>
      </c>
      <c r="R183">
        <f>IF($AB183="Да","Группа_Крупная","Группа_"&amp;TEXT(MOD(QUOTIENT($A183-1,5000),30)+1,"00"))</f>
        <v/>
      </c>
      <c r="S183">
        <f>IF($AB183="Да","Категория_Крупная","Категория_"&amp;TEXT(MOD(QUOTIENT($A183-1,500),120)+1,"000"))</f>
        <v/>
      </c>
      <c r="T183">
        <f>IF($AB183="Да","Подкатегория_Крупная","Подкатегория_"&amp;TEXT(MOD(QUOTIENT($A183-1,50),300)+1,"000"))</f>
        <v/>
      </c>
      <c r="U183">
        <f>"SKU_"&amp;TEXT($A183,"0000000")</f>
        <v/>
      </c>
      <c r="V183">
        <f>CHOOSE(MOD($A183-1,4)+1,"Enterprise","SMB","Госсектор","Розница")</f>
        <v/>
      </c>
      <c r="W183">
        <f>"Клиент_"&amp;TEXT(MOD($A183-1,20000)+1,"00000")</f>
        <v/>
      </c>
      <c r="X183">
        <f>CHOOSE(MOD($A183-1,5)+1,"Портал","API","Импорт","Ручной ввод","Интеграция")</f>
        <v/>
      </c>
      <c r="Y183" s="8">
        <f>ROUND(1000+MOD($A183*37,90000)+IF($AB183="Да",5000,0),2)</f>
        <v/>
      </c>
      <c r="Z183">
        <f>1+MOD($A183,20)</f>
        <v/>
      </c>
      <c r="AA183" s="8">
        <f>ROUND($Y183*(0.08+MOD($A183,17)/100),2)</f>
        <v/>
      </c>
      <c r="AB183">
        <f>IF(MOD($A183,10)&lt;7,"Да","Нет")</f>
        <v/>
      </c>
      <c r="AC183">
        <f>$R183&amp;" / "&amp;$S183&amp;" / "&amp;$T183</f>
        <v/>
      </c>
      <c r="AD183">
        <f>1</f>
        <v/>
      </c>
      <c r="AE183">
        <f>IF($A183&lt;=Settings!$B$4,"до 100",IF($A183&lt;=Settings!$B$5,"до 10 000",IF($A183&lt;=Settings!$B$6,"до 100 000","100 000+")))</f>
        <v/>
      </c>
    </row>
    <row r="184">
      <c r="A184">
        <f>ROW()-1</f>
        <v/>
      </c>
      <c r="B184">
        <f>IF($A184&lt;=Settings!$B$4,"small_control",IF($A184&lt;=Settings!$B$5,"medium_10k",IF($A184&lt;=Settings!$B$6,"large_100k","extreme_1m")))</f>
        <v/>
      </c>
      <c r="C184">
        <f>"ORD-"&amp;TEXT(QUOTIENT($A184-1,3)+1,"0000000")</f>
        <v/>
      </c>
      <c r="D184">
        <f>"LINE-"&amp;TEXT($A184,"0000000")</f>
        <v/>
      </c>
      <c r="E184" s="7">
        <f>Settings!$B$2+$A184-1</f>
        <v/>
      </c>
      <c r="F184" s="7">
        <f>Settings!$B$2+MOD($A184-1,Settings!$B$7)</f>
        <v/>
      </c>
      <c r="G184">
        <f>YEAR($F184)</f>
        <v/>
      </c>
      <c r="H184">
        <f>"Q"&amp;ROUNDUP(MONTH($F184)/3,0)</f>
        <v/>
      </c>
      <c r="I184">
        <f>MONTH($F184)</f>
        <v/>
      </c>
      <c r="J184">
        <f>CHOOSE(MONTH($F184),"Январь","Февраль","Март","Апрель","Май","Июнь","Июль","Август","Сентябрь","Октябрь","Ноябрь","Декабрь")</f>
        <v/>
      </c>
      <c r="K184">
        <f>DAY($F184)</f>
        <v/>
      </c>
      <c r="L184">
        <f>IF(MOD($A184,10)&lt;7,"ФО_01_Крупный","ФО_"&amp;TEXT(MOD($A184,8)+1,"00"))</f>
        <v/>
      </c>
      <c r="M184">
        <f>IF($AB184="Да","Регион_001_Крупный","Регион_"&amp;TEXT(MOD(QUOTIENT($A184-1,20),180)+1,"000"))</f>
        <v/>
      </c>
      <c r="N184">
        <f>IF($AB184="Да","Город_"&amp;TEXT(MOD($A184-1,250)+1,"0000"),"Город_"&amp;TEXT(MOD($A184-1,3000)+1,"0000"))</f>
        <v/>
      </c>
      <c r="O184">
        <f>IF($AB184="Да","Холдинг_Крупный","Холдинг_"&amp;TEXT(MOD(QUOTIENT($A184-1,10000),20)+1,"00"))</f>
        <v/>
      </c>
      <c r="P184">
        <f>IF($AB184="Да","Организация_Крупная","Организация_"&amp;TEXT(MOD(QUOTIENT($A184-1,500),600)+1,"000"))</f>
        <v/>
      </c>
      <c r="Q184">
        <f>"Отдел_"&amp;TEXT(MOD(QUOTIENT($A184-1,50),100)+1,"000")</f>
        <v/>
      </c>
      <c r="R184">
        <f>IF($AB184="Да","Группа_Крупная","Группа_"&amp;TEXT(MOD(QUOTIENT($A184-1,5000),30)+1,"00"))</f>
        <v/>
      </c>
      <c r="S184">
        <f>IF($AB184="Да","Категория_Крупная","Категория_"&amp;TEXT(MOD(QUOTIENT($A184-1,500),120)+1,"000"))</f>
        <v/>
      </c>
      <c r="T184">
        <f>IF($AB184="Да","Подкатегория_Крупная","Подкатегория_"&amp;TEXT(MOD(QUOTIENT($A184-1,50),300)+1,"000"))</f>
        <v/>
      </c>
      <c r="U184">
        <f>"SKU_"&amp;TEXT($A184,"0000000")</f>
        <v/>
      </c>
      <c r="V184">
        <f>CHOOSE(MOD($A184-1,4)+1,"Enterprise","SMB","Госсектор","Розница")</f>
        <v/>
      </c>
      <c r="W184">
        <f>"Клиент_"&amp;TEXT(MOD($A184-1,20000)+1,"00000")</f>
        <v/>
      </c>
      <c r="X184">
        <f>CHOOSE(MOD($A184-1,5)+1,"Портал","API","Импорт","Ручной ввод","Интеграция")</f>
        <v/>
      </c>
      <c r="Y184" s="8">
        <f>ROUND(1000+MOD($A184*37,90000)+IF($AB184="Да",5000,0),2)</f>
        <v/>
      </c>
      <c r="Z184">
        <f>1+MOD($A184,20)</f>
        <v/>
      </c>
      <c r="AA184" s="8">
        <f>ROUND($Y184*(0.08+MOD($A184,17)/100),2)</f>
        <v/>
      </c>
      <c r="AB184">
        <f>IF(MOD($A184,10)&lt;7,"Да","Нет")</f>
        <v/>
      </c>
      <c r="AC184">
        <f>$R184&amp;" / "&amp;$S184&amp;" / "&amp;$T184</f>
        <v/>
      </c>
      <c r="AD184">
        <f>1</f>
        <v/>
      </c>
      <c r="AE184">
        <f>IF($A184&lt;=Settings!$B$4,"до 100",IF($A184&lt;=Settings!$B$5,"до 10 000",IF($A184&lt;=Settings!$B$6,"до 100 000","100 000+")))</f>
        <v/>
      </c>
    </row>
    <row r="185">
      <c r="A185">
        <f>ROW()-1</f>
        <v/>
      </c>
      <c r="B185">
        <f>IF($A185&lt;=Settings!$B$4,"small_control",IF($A185&lt;=Settings!$B$5,"medium_10k",IF($A185&lt;=Settings!$B$6,"large_100k","extreme_1m")))</f>
        <v/>
      </c>
      <c r="C185">
        <f>"ORD-"&amp;TEXT(QUOTIENT($A185-1,3)+1,"0000000")</f>
        <v/>
      </c>
      <c r="D185">
        <f>"LINE-"&amp;TEXT($A185,"0000000")</f>
        <v/>
      </c>
      <c r="E185" s="7">
        <f>Settings!$B$2+$A185-1</f>
        <v/>
      </c>
      <c r="F185" s="7">
        <f>Settings!$B$2+MOD($A185-1,Settings!$B$7)</f>
        <v/>
      </c>
      <c r="G185">
        <f>YEAR($F185)</f>
        <v/>
      </c>
      <c r="H185">
        <f>"Q"&amp;ROUNDUP(MONTH($F185)/3,0)</f>
        <v/>
      </c>
      <c r="I185">
        <f>MONTH($F185)</f>
        <v/>
      </c>
      <c r="J185">
        <f>CHOOSE(MONTH($F185),"Январь","Февраль","Март","Апрель","Май","Июнь","Июль","Август","Сентябрь","Октябрь","Ноябрь","Декабрь")</f>
        <v/>
      </c>
      <c r="K185">
        <f>DAY($F185)</f>
        <v/>
      </c>
      <c r="L185">
        <f>IF(MOD($A185,10)&lt;7,"ФО_01_Крупный","ФО_"&amp;TEXT(MOD($A185,8)+1,"00"))</f>
        <v/>
      </c>
      <c r="M185">
        <f>IF($AB185="Да","Регион_001_Крупный","Регион_"&amp;TEXT(MOD(QUOTIENT($A185-1,20),180)+1,"000"))</f>
        <v/>
      </c>
      <c r="N185">
        <f>IF($AB185="Да","Город_"&amp;TEXT(MOD($A185-1,250)+1,"0000"),"Город_"&amp;TEXT(MOD($A185-1,3000)+1,"0000"))</f>
        <v/>
      </c>
      <c r="O185">
        <f>IF($AB185="Да","Холдинг_Крупный","Холдинг_"&amp;TEXT(MOD(QUOTIENT($A185-1,10000),20)+1,"00"))</f>
        <v/>
      </c>
      <c r="P185">
        <f>IF($AB185="Да","Организация_Крупная","Организация_"&amp;TEXT(MOD(QUOTIENT($A185-1,500),600)+1,"000"))</f>
        <v/>
      </c>
      <c r="Q185">
        <f>"Отдел_"&amp;TEXT(MOD(QUOTIENT($A185-1,50),100)+1,"000")</f>
        <v/>
      </c>
      <c r="R185">
        <f>IF($AB185="Да","Группа_Крупная","Группа_"&amp;TEXT(MOD(QUOTIENT($A185-1,5000),30)+1,"00"))</f>
        <v/>
      </c>
      <c r="S185">
        <f>IF($AB185="Да","Категория_Крупная","Категория_"&amp;TEXT(MOD(QUOTIENT($A185-1,500),120)+1,"000"))</f>
        <v/>
      </c>
      <c r="T185">
        <f>IF($AB185="Да","Подкатегория_Крупная","Подкатегория_"&amp;TEXT(MOD(QUOTIENT($A185-1,50),300)+1,"000"))</f>
        <v/>
      </c>
      <c r="U185">
        <f>"SKU_"&amp;TEXT($A185,"0000000")</f>
        <v/>
      </c>
      <c r="V185">
        <f>CHOOSE(MOD($A185-1,4)+1,"Enterprise","SMB","Госсектор","Розница")</f>
        <v/>
      </c>
      <c r="W185">
        <f>"Клиент_"&amp;TEXT(MOD($A185-1,20000)+1,"00000")</f>
        <v/>
      </c>
      <c r="X185">
        <f>CHOOSE(MOD($A185-1,5)+1,"Портал","API","Импорт","Ручной ввод","Интеграция")</f>
        <v/>
      </c>
      <c r="Y185" s="8">
        <f>ROUND(1000+MOD($A185*37,90000)+IF($AB185="Да",5000,0),2)</f>
        <v/>
      </c>
      <c r="Z185">
        <f>1+MOD($A185,20)</f>
        <v/>
      </c>
      <c r="AA185" s="8">
        <f>ROUND($Y185*(0.08+MOD($A185,17)/100),2)</f>
        <v/>
      </c>
      <c r="AB185">
        <f>IF(MOD($A185,10)&lt;7,"Да","Нет")</f>
        <v/>
      </c>
      <c r="AC185">
        <f>$R185&amp;" / "&amp;$S185&amp;" / "&amp;$T185</f>
        <v/>
      </c>
      <c r="AD185">
        <f>1</f>
        <v/>
      </c>
      <c r="AE185">
        <f>IF($A185&lt;=Settings!$B$4,"до 100",IF($A185&lt;=Settings!$B$5,"до 10 000",IF($A185&lt;=Settings!$B$6,"до 100 000","100 000+")))</f>
        <v/>
      </c>
    </row>
    <row r="186">
      <c r="A186">
        <f>ROW()-1</f>
        <v/>
      </c>
      <c r="B186">
        <f>IF($A186&lt;=Settings!$B$4,"small_control",IF($A186&lt;=Settings!$B$5,"medium_10k",IF($A186&lt;=Settings!$B$6,"large_100k","extreme_1m")))</f>
        <v/>
      </c>
      <c r="C186">
        <f>"ORD-"&amp;TEXT(QUOTIENT($A186-1,3)+1,"0000000")</f>
        <v/>
      </c>
      <c r="D186">
        <f>"LINE-"&amp;TEXT($A186,"0000000")</f>
        <v/>
      </c>
      <c r="E186" s="7">
        <f>Settings!$B$2+$A186-1</f>
        <v/>
      </c>
      <c r="F186" s="7">
        <f>Settings!$B$2+MOD($A186-1,Settings!$B$7)</f>
        <v/>
      </c>
      <c r="G186">
        <f>YEAR($F186)</f>
        <v/>
      </c>
      <c r="H186">
        <f>"Q"&amp;ROUNDUP(MONTH($F186)/3,0)</f>
        <v/>
      </c>
      <c r="I186">
        <f>MONTH($F186)</f>
        <v/>
      </c>
      <c r="J186">
        <f>CHOOSE(MONTH($F186),"Январь","Февраль","Март","Апрель","Май","Июнь","Июль","Август","Сентябрь","Октябрь","Ноябрь","Декабрь")</f>
        <v/>
      </c>
      <c r="K186">
        <f>DAY($F186)</f>
        <v/>
      </c>
      <c r="L186">
        <f>IF(MOD($A186,10)&lt;7,"ФО_01_Крупный","ФО_"&amp;TEXT(MOD($A186,8)+1,"00"))</f>
        <v/>
      </c>
      <c r="M186">
        <f>IF($AB186="Да","Регион_001_Крупный","Регион_"&amp;TEXT(MOD(QUOTIENT($A186-1,20),180)+1,"000"))</f>
        <v/>
      </c>
      <c r="N186">
        <f>IF($AB186="Да","Город_"&amp;TEXT(MOD($A186-1,250)+1,"0000"),"Город_"&amp;TEXT(MOD($A186-1,3000)+1,"0000"))</f>
        <v/>
      </c>
      <c r="O186">
        <f>IF($AB186="Да","Холдинг_Крупный","Холдинг_"&amp;TEXT(MOD(QUOTIENT($A186-1,10000),20)+1,"00"))</f>
        <v/>
      </c>
      <c r="P186">
        <f>IF($AB186="Да","Организация_Крупная","Организация_"&amp;TEXT(MOD(QUOTIENT($A186-1,500),600)+1,"000"))</f>
        <v/>
      </c>
      <c r="Q186">
        <f>"Отдел_"&amp;TEXT(MOD(QUOTIENT($A186-1,50),100)+1,"000")</f>
        <v/>
      </c>
      <c r="R186">
        <f>IF($AB186="Да","Группа_Крупная","Группа_"&amp;TEXT(MOD(QUOTIENT($A186-1,5000),30)+1,"00"))</f>
        <v/>
      </c>
      <c r="S186">
        <f>IF($AB186="Да","Категория_Крупная","Категория_"&amp;TEXT(MOD(QUOTIENT($A186-1,500),120)+1,"000"))</f>
        <v/>
      </c>
      <c r="T186">
        <f>IF($AB186="Да","Подкатегория_Крупная","Подкатегория_"&amp;TEXT(MOD(QUOTIENT($A186-1,50),300)+1,"000"))</f>
        <v/>
      </c>
      <c r="U186">
        <f>"SKU_"&amp;TEXT($A186,"0000000")</f>
        <v/>
      </c>
      <c r="V186">
        <f>CHOOSE(MOD($A186-1,4)+1,"Enterprise","SMB","Госсектор","Розница")</f>
        <v/>
      </c>
      <c r="W186">
        <f>"Клиент_"&amp;TEXT(MOD($A186-1,20000)+1,"00000")</f>
        <v/>
      </c>
      <c r="X186">
        <f>CHOOSE(MOD($A186-1,5)+1,"Портал","API","Импорт","Ручной ввод","Интеграция")</f>
        <v/>
      </c>
      <c r="Y186" s="8">
        <f>ROUND(1000+MOD($A186*37,90000)+IF($AB186="Да",5000,0),2)</f>
        <v/>
      </c>
      <c r="Z186">
        <f>1+MOD($A186,20)</f>
        <v/>
      </c>
      <c r="AA186" s="8">
        <f>ROUND($Y186*(0.08+MOD($A186,17)/100),2)</f>
        <v/>
      </c>
      <c r="AB186">
        <f>IF(MOD($A186,10)&lt;7,"Да","Нет")</f>
        <v/>
      </c>
      <c r="AC186">
        <f>$R186&amp;" / "&amp;$S186&amp;" / "&amp;$T186</f>
        <v/>
      </c>
      <c r="AD186">
        <f>1</f>
        <v/>
      </c>
      <c r="AE186">
        <f>IF($A186&lt;=Settings!$B$4,"до 100",IF($A186&lt;=Settings!$B$5,"до 10 000",IF($A186&lt;=Settings!$B$6,"до 100 000","100 000+")))</f>
        <v/>
      </c>
    </row>
    <row r="187">
      <c r="A187">
        <f>ROW()-1</f>
        <v/>
      </c>
      <c r="B187">
        <f>IF($A187&lt;=Settings!$B$4,"small_control",IF($A187&lt;=Settings!$B$5,"medium_10k",IF($A187&lt;=Settings!$B$6,"large_100k","extreme_1m")))</f>
        <v/>
      </c>
      <c r="C187">
        <f>"ORD-"&amp;TEXT(QUOTIENT($A187-1,3)+1,"0000000")</f>
        <v/>
      </c>
      <c r="D187">
        <f>"LINE-"&amp;TEXT($A187,"0000000")</f>
        <v/>
      </c>
      <c r="E187" s="7">
        <f>Settings!$B$2+$A187-1</f>
        <v/>
      </c>
      <c r="F187" s="7">
        <f>Settings!$B$2+MOD($A187-1,Settings!$B$7)</f>
        <v/>
      </c>
      <c r="G187">
        <f>YEAR($F187)</f>
        <v/>
      </c>
      <c r="H187">
        <f>"Q"&amp;ROUNDUP(MONTH($F187)/3,0)</f>
        <v/>
      </c>
      <c r="I187">
        <f>MONTH($F187)</f>
        <v/>
      </c>
      <c r="J187">
        <f>CHOOSE(MONTH($F187),"Январь","Февраль","Март","Апрель","Май","Июнь","Июль","Август","Сентябрь","Октябрь","Ноябрь","Декабрь")</f>
        <v/>
      </c>
      <c r="K187">
        <f>DAY($F187)</f>
        <v/>
      </c>
      <c r="L187">
        <f>IF(MOD($A187,10)&lt;7,"ФО_01_Крупный","ФО_"&amp;TEXT(MOD($A187,8)+1,"00"))</f>
        <v/>
      </c>
      <c r="M187">
        <f>IF($AB187="Да","Регион_001_Крупный","Регион_"&amp;TEXT(MOD(QUOTIENT($A187-1,20),180)+1,"000"))</f>
        <v/>
      </c>
      <c r="N187">
        <f>IF($AB187="Да","Город_"&amp;TEXT(MOD($A187-1,250)+1,"0000"),"Город_"&amp;TEXT(MOD($A187-1,3000)+1,"0000"))</f>
        <v/>
      </c>
      <c r="O187">
        <f>IF($AB187="Да","Холдинг_Крупный","Холдинг_"&amp;TEXT(MOD(QUOTIENT($A187-1,10000),20)+1,"00"))</f>
        <v/>
      </c>
      <c r="P187">
        <f>IF($AB187="Да","Организация_Крупная","Организация_"&amp;TEXT(MOD(QUOTIENT($A187-1,500),600)+1,"000"))</f>
        <v/>
      </c>
      <c r="Q187">
        <f>"Отдел_"&amp;TEXT(MOD(QUOTIENT($A187-1,50),100)+1,"000")</f>
        <v/>
      </c>
      <c r="R187">
        <f>IF($AB187="Да","Группа_Крупная","Группа_"&amp;TEXT(MOD(QUOTIENT($A187-1,5000),30)+1,"00"))</f>
        <v/>
      </c>
      <c r="S187">
        <f>IF($AB187="Да","Категория_Крупная","Категория_"&amp;TEXT(MOD(QUOTIENT($A187-1,500),120)+1,"000"))</f>
        <v/>
      </c>
      <c r="T187">
        <f>IF($AB187="Да","Подкатегория_Крупная","Подкатегория_"&amp;TEXT(MOD(QUOTIENT($A187-1,50),300)+1,"000"))</f>
        <v/>
      </c>
      <c r="U187">
        <f>"SKU_"&amp;TEXT($A187,"0000000")</f>
        <v/>
      </c>
      <c r="V187">
        <f>CHOOSE(MOD($A187-1,4)+1,"Enterprise","SMB","Госсектор","Розница")</f>
        <v/>
      </c>
      <c r="W187">
        <f>"Клиент_"&amp;TEXT(MOD($A187-1,20000)+1,"00000")</f>
        <v/>
      </c>
      <c r="X187">
        <f>CHOOSE(MOD($A187-1,5)+1,"Портал","API","Импорт","Ручной ввод","Интеграция")</f>
        <v/>
      </c>
      <c r="Y187" s="8">
        <f>ROUND(1000+MOD($A187*37,90000)+IF($AB187="Да",5000,0),2)</f>
        <v/>
      </c>
      <c r="Z187">
        <f>1+MOD($A187,20)</f>
        <v/>
      </c>
      <c r="AA187" s="8">
        <f>ROUND($Y187*(0.08+MOD($A187,17)/100),2)</f>
        <v/>
      </c>
      <c r="AB187">
        <f>IF(MOD($A187,10)&lt;7,"Да","Нет")</f>
        <v/>
      </c>
      <c r="AC187">
        <f>$R187&amp;" / "&amp;$S187&amp;" / "&amp;$T187</f>
        <v/>
      </c>
      <c r="AD187">
        <f>1</f>
        <v/>
      </c>
      <c r="AE187">
        <f>IF($A187&lt;=Settings!$B$4,"до 100",IF($A187&lt;=Settings!$B$5,"до 10 000",IF($A187&lt;=Settings!$B$6,"до 100 000","100 000+")))</f>
        <v/>
      </c>
    </row>
    <row r="188">
      <c r="A188">
        <f>ROW()-1</f>
        <v/>
      </c>
      <c r="B188">
        <f>IF($A188&lt;=Settings!$B$4,"small_control",IF($A188&lt;=Settings!$B$5,"medium_10k",IF($A188&lt;=Settings!$B$6,"large_100k","extreme_1m")))</f>
        <v/>
      </c>
      <c r="C188">
        <f>"ORD-"&amp;TEXT(QUOTIENT($A188-1,3)+1,"0000000")</f>
        <v/>
      </c>
      <c r="D188">
        <f>"LINE-"&amp;TEXT($A188,"0000000")</f>
        <v/>
      </c>
      <c r="E188" s="7">
        <f>Settings!$B$2+$A188-1</f>
        <v/>
      </c>
      <c r="F188" s="7">
        <f>Settings!$B$2+MOD($A188-1,Settings!$B$7)</f>
        <v/>
      </c>
      <c r="G188">
        <f>YEAR($F188)</f>
        <v/>
      </c>
      <c r="H188">
        <f>"Q"&amp;ROUNDUP(MONTH($F188)/3,0)</f>
        <v/>
      </c>
      <c r="I188">
        <f>MONTH($F188)</f>
        <v/>
      </c>
      <c r="J188">
        <f>CHOOSE(MONTH($F188),"Январь","Февраль","Март","Апрель","Май","Июнь","Июль","Август","Сентябрь","Октябрь","Ноябрь","Декабрь")</f>
        <v/>
      </c>
      <c r="K188">
        <f>DAY($F188)</f>
        <v/>
      </c>
      <c r="L188">
        <f>IF(MOD($A188,10)&lt;7,"ФО_01_Крупный","ФО_"&amp;TEXT(MOD($A188,8)+1,"00"))</f>
        <v/>
      </c>
      <c r="M188">
        <f>IF($AB188="Да","Регион_001_Крупный","Регион_"&amp;TEXT(MOD(QUOTIENT($A188-1,20),180)+1,"000"))</f>
        <v/>
      </c>
      <c r="N188">
        <f>IF($AB188="Да","Город_"&amp;TEXT(MOD($A188-1,250)+1,"0000"),"Город_"&amp;TEXT(MOD($A188-1,3000)+1,"0000"))</f>
        <v/>
      </c>
      <c r="O188">
        <f>IF($AB188="Да","Холдинг_Крупный","Холдинг_"&amp;TEXT(MOD(QUOTIENT($A188-1,10000),20)+1,"00"))</f>
        <v/>
      </c>
      <c r="P188">
        <f>IF($AB188="Да","Организация_Крупная","Организация_"&amp;TEXT(MOD(QUOTIENT($A188-1,500),600)+1,"000"))</f>
        <v/>
      </c>
      <c r="Q188">
        <f>"Отдел_"&amp;TEXT(MOD(QUOTIENT($A188-1,50),100)+1,"000")</f>
        <v/>
      </c>
      <c r="R188">
        <f>IF($AB188="Да","Группа_Крупная","Группа_"&amp;TEXT(MOD(QUOTIENT($A188-1,5000),30)+1,"00"))</f>
        <v/>
      </c>
      <c r="S188">
        <f>IF($AB188="Да","Категория_Крупная","Категория_"&amp;TEXT(MOD(QUOTIENT($A188-1,500),120)+1,"000"))</f>
        <v/>
      </c>
      <c r="T188">
        <f>IF($AB188="Да","Подкатегория_Крупная","Подкатегория_"&amp;TEXT(MOD(QUOTIENT($A188-1,50),300)+1,"000"))</f>
        <v/>
      </c>
      <c r="U188">
        <f>"SKU_"&amp;TEXT($A188,"0000000")</f>
        <v/>
      </c>
      <c r="V188">
        <f>CHOOSE(MOD($A188-1,4)+1,"Enterprise","SMB","Госсектор","Розница")</f>
        <v/>
      </c>
      <c r="W188">
        <f>"Клиент_"&amp;TEXT(MOD($A188-1,20000)+1,"00000")</f>
        <v/>
      </c>
      <c r="X188">
        <f>CHOOSE(MOD($A188-1,5)+1,"Портал","API","Импорт","Ручной ввод","Интеграция")</f>
        <v/>
      </c>
      <c r="Y188" s="8">
        <f>ROUND(1000+MOD($A188*37,90000)+IF($AB188="Да",5000,0),2)</f>
        <v/>
      </c>
      <c r="Z188">
        <f>1+MOD($A188,20)</f>
        <v/>
      </c>
      <c r="AA188" s="8">
        <f>ROUND($Y188*(0.08+MOD($A188,17)/100),2)</f>
        <v/>
      </c>
      <c r="AB188">
        <f>IF(MOD($A188,10)&lt;7,"Да","Нет")</f>
        <v/>
      </c>
      <c r="AC188">
        <f>$R188&amp;" / "&amp;$S188&amp;" / "&amp;$T188</f>
        <v/>
      </c>
      <c r="AD188">
        <f>1</f>
        <v/>
      </c>
      <c r="AE188">
        <f>IF($A188&lt;=Settings!$B$4,"до 100",IF($A188&lt;=Settings!$B$5,"до 10 000",IF($A188&lt;=Settings!$B$6,"до 100 000","100 000+")))</f>
        <v/>
      </c>
    </row>
    <row r="189">
      <c r="A189">
        <f>ROW()-1</f>
        <v/>
      </c>
      <c r="B189">
        <f>IF($A189&lt;=Settings!$B$4,"small_control",IF($A189&lt;=Settings!$B$5,"medium_10k",IF($A189&lt;=Settings!$B$6,"large_100k","extreme_1m")))</f>
        <v/>
      </c>
      <c r="C189">
        <f>"ORD-"&amp;TEXT(QUOTIENT($A189-1,3)+1,"0000000")</f>
        <v/>
      </c>
      <c r="D189">
        <f>"LINE-"&amp;TEXT($A189,"0000000")</f>
        <v/>
      </c>
      <c r="E189" s="7">
        <f>Settings!$B$2+$A189-1</f>
        <v/>
      </c>
      <c r="F189" s="7">
        <f>Settings!$B$2+MOD($A189-1,Settings!$B$7)</f>
        <v/>
      </c>
      <c r="G189">
        <f>YEAR($F189)</f>
        <v/>
      </c>
      <c r="H189">
        <f>"Q"&amp;ROUNDUP(MONTH($F189)/3,0)</f>
        <v/>
      </c>
      <c r="I189">
        <f>MONTH($F189)</f>
        <v/>
      </c>
      <c r="J189">
        <f>CHOOSE(MONTH($F189),"Январь","Февраль","Март","Апрель","Май","Июнь","Июль","Август","Сентябрь","Октябрь","Ноябрь","Декабрь")</f>
        <v/>
      </c>
      <c r="K189">
        <f>DAY($F189)</f>
        <v/>
      </c>
      <c r="L189">
        <f>IF(MOD($A189,10)&lt;7,"ФО_01_Крупный","ФО_"&amp;TEXT(MOD($A189,8)+1,"00"))</f>
        <v/>
      </c>
      <c r="M189">
        <f>IF($AB189="Да","Регион_001_Крупный","Регион_"&amp;TEXT(MOD(QUOTIENT($A189-1,20),180)+1,"000"))</f>
        <v/>
      </c>
      <c r="N189">
        <f>IF($AB189="Да","Город_"&amp;TEXT(MOD($A189-1,250)+1,"0000"),"Город_"&amp;TEXT(MOD($A189-1,3000)+1,"0000"))</f>
        <v/>
      </c>
      <c r="O189">
        <f>IF($AB189="Да","Холдинг_Крупный","Холдинг_"&amp;TEXT(MOD(QUOTIENT($A189-1,10000),20)+1,"00"))</f>
        <v/>
      </c>
      <c r="P189">
        <f>IF($AB189="Да","Организация_Крупная","Организация_"&amp;TEXT(MOD(QUOTIENT($A189-1,500),600)+1,"000"))</f>
        <v/>
      </c>
      <c r="Q189">
        <f>"Отдел_"&amp;TEXT(MOD(QUOTIENT($A189-1,50),100)+1,"000")</f>
        <v/>
      </c>
      <c r="R189">
        <f>IF($AB189="Да","Группа_Крупная","Группа_"&amp;TEXT(MOD(QUOTIENT($A189-1,5000),30)+1,"00"))</f>
        <v/>
      </c>
      <c r="S189">
        <f>IF($AB189="Да","Категория_Крупная","Категория_"&amp;TEXT(MOD(QUOTIENT($A189-1,500),120)+1,"000"))</f>
        <v/>
      </c>
      <c r="T189">
        <f>IF($AB189="Да","Подкатегория_Крупная","Подкатегория_"&amp;TEXT(MOD(QUOTIENT($A189-1,50),300)+1,"000"))</f>
        <v/>
      </c>
      <c r="U189">
        <f>"SKU_"&amp;TEXT($A189,"0000000")</f>
        <v/>
      </c>
      <c r="V189">
        <f>CHOOSE(MOD($A189-1,4)+1,"Enterprise","SMB","Госсектор","Розница")</f>
        <v/>
      </c>
      <c r="W189">
        <f>"Клиент_"&amp;TEXT(MOD($A189-1,20000)+1,"00000")</f>
        <v/>
      </c>
      <c r="X189">
        <f>CHOOSE(MOD($A189-1,5)+1,"Портал","API","Импорт","Ручной ввод","Интеграция")</f>
        <v/>
      </c>
      <c r="Y189" s="8">
        <f>ROUND(1000+MOD($A189*37,90000)+IF($AB189="Да",5000,0),2)</f>
        <v/>
      </c>
      <c r="Z189">
        <f>1+MOD($A189,20)</f>
        <v/>
      </c>
      <c r="AA189" s="8">
        <f>ROUND($Y189*(0.08+MOD($A189,17)/100),2)</f>
        <v/>
      </c>
      <c r="AB189">
        <f>IF(MOD($A189,10)&lt;7,"Да","Нет")</f>
        <v/>
      </c>
      <c r="AC189">
        <f>$R189&amp;" / "&amp;$S189&amp;" / "&amp;$T189</f>
        <v/>
      </c>
      <c r="AD189">
        <f>1</f>
        <v/>
      </c>
      <c r="AE189">
        <f>IF($A189&lt;=Settings!$B$4,"до 100",IF($A189&lt;=Settings!$B$5,"до 10 000",IF($A189&lt;=Settings!$B$6,"до 100 000","100 000+")))</f>
        <v/>
      </c>
    </row>
    <row r="190">
      <c r="A190">
        <f>ROW()-1</f>
        <v/>
      </c>
      <c r="B190">
        <f>IF($A190&lt;=Settings!$B$4,"small_control",IF($A190&lt;=Settings!$B$5,"medium_10k",IF($A190&lt;=Settings!$B$6,"large_100k","extreme_1m")))</f>
        <v/>
      </c>
      <c r="C190">
        <f>"ORD-"&amp;TEXT(QUOTIENT($A190-1,3)+1,"0000000")</f>
        <v/>
      </c>
      <c r="D190">
        <f>"LINE-"&amp;TEXT($A190,"0000000")</f>
        <v/>
      </c>
      <c r="E190" s="7">
        <f>Settings!$B$2+$A190-1</f>
        <v/>
      </c>
      <c r="F190" s="7">
        <f>Settings!$B$2+MOD($A190-1,Settings!$B$7)</f>
        <v/>
      </c>
      <c r="G190">
        <f>YEAR($F190)</f>
        <v/>
      </c>
      <c r="H190">
        <f>"Q"&amp;ROUNDUP(MONTH($F190)/3,0)</f>
        <v/>
      </c>
      <c r="I190">
        <f>MONTH($F190)</f>
        <v/>
      </c>
      <c r="J190">
        <f>CHOOSE(MONTH($F190),"Январь","Февраль","Март","Апрель","Май","Июнь","Июль","Август","Сентябрь","Октябрь","Ноябрь","Декабрь")</f>
        <v/>
      </c>
      <c r="K190">
        <f>DAY($F190)</f>
        <v/>
      </c>
      <c r="L190">
        <f>IF(MOD($A190,10)&lt;7,"ФО_01_Крупный","ФО_"&amp;TEXT(MOD($A190,8)+1,"00"))</f>
        <v/>
      </c>
      <c r="M190">
        <f>IF($AB190="Да","Регион_001_Крупный","Регион_"&amp;TEXT(MOD(QUOTIENT($A190-1,20),180)+1,"000"))</f>
        <v/>
      </c>
      <c r="N190">
        <f>IF($AB190="Да","Город_"&amp;TEXT(MOD($A190-1,250)+1,"0000"),"Город_"&amp;TEXT(MOD($A190-1,3000)+1,"0000"))</f>
        <v/>
      </c>
      <c r="O190">
        <f>IF($AB190="Да","Холдинг_Крупный","Холдинг_"&amp;TEXT(MOD(QUOTIENT($A190-1,10000),20)+1,"00"))</f>
        <v/>
      </c>
      <c r="P190">
        <f>IF($AB190="Да","Организация_Крупная","Организация_"&amp;TEXT(MOD(QUOTIENT($A190-1,500),600)+1,"000"))</f>
        <v/>
      </c>
      <c r="Q190">
        <f>"Отдел_"&amp;TEXT(MOD(QUOTIENT($A190-1,50),100)+1,"000")</f>
        <v/>
      </c>
      <c r="R190">
        <f>IF($AB190="Да","Группа_Крупная","Группа_"&amp;TEXT(MOD(QUOTIENT($A190-1,5000),30)+1,"00"))</f>
        <v/>
      </c>
      <c r="S190">
        <f>IF($AB190="Да","Категория_Крупная","Категория_"&amp;TEXT(MOD(QUOTIENT($A190-1,500),120)+1,"000"))</f>
        <v/>
      </c>
      <c r="T190">
        <f>IF($AB190="Да","Подкатегория_Крупная","Подкатегория_"&amp;TEXT(MOD(QUOTIENT($A190-1,50),300)+1,"000"))</f>
        <v/>
      </c>
      <c r="U190">
        <f>"SKU_"&amp;TEXT($A190,"0000000")</f>
        <v/>
      </c>
      <c r="V190">
        <f>CHOOSE(MOD($A190-1,4)+1,"Enterprise","SMB","Госсектор","Розница")</f>
        <v/>
      </c>
      <c r="W190">
        <f>"Клиент_"&amp;TEXT(MOD($A190-1,20000)+1,"00000")</f>
        <v/>
      </c>
      <c r="X190">
        <f>CHOOSE(MOD($A190-1,5)+1,"Портал","API","Импорт","Ручной ввод","Интеграция")</f>
        <v/>
      </c>
      <c r="Y190" s="8">
        <f>ROUND(1000+MOD($A190*37,90000)+IF($AB190="Да",5000,0),2)</f>
        <v/>
      </c>
      <c r="Z190">
        <f>1+MOD($A190,20)</f>
        <v/>
      </c>
      <c r="AA190" s="8">
        <f>ROUND($Y190*(0.08+MOD($A190,17)/100),2)</f>
        <v/>
      </c>
      <c r="AB190">
        <f>IF(MOD($A190,10)&lt;7,"Да","Нет")</f>
        <v/>
      </c>
      <c r="AC190">
        <f>$R190&amp;" / "&amp;$S190&amp;" / "&amp;$T190</f>
        <v/>
      </c>
      <c r="AD190">
        <f>1</f>
        <v/>
      </c>
      <c r="AE190">
        <f>IF($A190&lt;=Settings!$B$4,"до 100",IF($A190&lt;=Settings!$B$5,"до 10 000",IF($A190&lt;=Settings!$B$6,"до 100 000","100 000+")))</f>
        <v/>
      </c>
    </row>
    <row r="191">
      <c r="A191">
        <f>ROW()-1</f>
        <v/>
      </c>
      <c r="B191">
        <f>IF($A191&lt;=Settings!$B$4,"small_control",IF($A191&lt;=Settings!$B$5,"medium_10k",IF($A191&lt;=Settings!$B$6,"large_100k","extreme_1m")))</f>
        <v/>
      </c>
      <c r="C191">
        <f>"ORD-"&amp;TEXT(QUOTIENT($A191-1,3)+1,"0000000")</f>
        <v/>
      </c>
      <c r="D191">
        <f>"LINE-"&amp;TEXT($A191,"0000000")</f>
        <v/>
      </c>
      <c r="E191" s="7">
        <f>Settings!$B$2+$A191-1</f>
        <v/>
      </c>
      <c r="F191" s="7">
        <f>Settings!$B$2+MOD($A191-1,Settings!$B$7)</f>
        <v/>
      </c>
      <c r="G191">
        <f>YEAR($F191)</f>
        <v/>
      </c>
      <c r="H191">
        <f>"Q"&amp;ROUNDUP(MONTH($F191)/3,0)</f>
        <v/>
      </c>
      <c r="I191">
        <f>MONTH($F191)</f>
        <v/>
      </c>
      <c r="J191">
        <f>CHOOSE(MONTH($F191),"Январь","Февраль","Март","Апрель","Май","Июнь","Июль","Август","Сентябрь","Октябрь","Ноябрь","Декабрь")</f>
        <v/>
      </c>
      <c r="K191">
        <f>DAY($F191)</f>
        <v/>
      </c>
      <c r="L191">
        <f>IF(MOD($A191,10)&lt;7,"ФО_01_Крупный","ФО_"&amp;TEXT(MOD($A191,8)+1,"00"))</f>
        <v/>
      </c>
      <c r="M191">
        <f>IF($AB191="Да","Регион_001_Крупный","Регион_"&amp;TEXT(MOD(QUOTIENT($A191-1,20),180)+1,"000"))</f>
        <v/>
      </c>
      <c r="N191">
        <f>IF($AB191="Да","Город_"&amp;TEXT(MOD($A191-1,250)+1,"0000"),"Город_"&amp;TEXT(MOD($A191-1,3000)+1,"0000"))</f>
        <v/>
      </c>
      <c r="O191">
        <f>IF($AB191="Да","Холдинг_Крупный","Холдинг_"&amp;TEXT(MOD(QUOTIENT($A191-1,10000),20)+1,"00"))</f>
        <v/>
      </c>
      <c r="P191">
        <f>IF($AB191="Да","Организация_Крупная","Организация_"&amp;TEXT(MOD(QUOTIENT($A191-1,500),600)+1,"000"))</f>
        <v/>
      </c>
      <c r="Q191">
        <f>"Отдел_"&amp;TEXT(MOD(QUOTIENT($A191-1,50),100)+1,"000")</f>
        <v/>
      </c>
      <c r="R191">
        <f>IF($AB191="Да","Группа_Крупная","Группа_"&amp;TEXT(MOD(QUOTIENT($A191-1,5000),30)+1,"00"))</f>
        <v/>
      </c>
      <c r="S191">
        <f>IF($AB191="Да","Категория_Крупная","Категория_"&amp;TEXT(MOD(QUOTIENT($A191-1,500),120)+1,"000"))</f>
        <v/>
      </c>
      <c r="T191">
        <f>IF($AB191="Да","Подкатегория_Крупная","Подкатегория_"&amp;TEXT(MOD(QUOTIENT($A191-1,50),300)+1,"000"))</f>
        <v/>
      </c>
      <c r="U191">
        <f>"SKU_"&amp;TEXT($A191,"0000000")</f>
        <v/>
      </c>
      <c r="V191">
        <f>CHOOSE(MOD($A191-1,4)+1,"Enterprise","SMB","Госсектор","Розница")</f>
        <v/>
      </c>
      <c r="W191">
        <f>"Клиент_"&amp;TEXT(MOD($A191-1,20000)+1,"00000")</f>
        <v/>
      </c>
      <c r="X191">
        <f>CHOOSE(MOD($A191-1,5)+1,"Портал","API","Импорт","Ручной ввод","Интеграция")</f>
        <v/>
      </c>
      <c r="Y191" s="8">
        <f>ROUND(1000+MOD($A191*37,90000)+IF($AB191="Да",5000,0),2)</f>
        <v/>
      </c>
      <c r="Z191">
        <f>1+MOD($A191,20)</f>
        <v/>
      </c>
      <c r="AA191" s="8">
        <f>ROUND($Y191*(0.08+MOD($A191,17)/100),2)</f>
        <v/>
      </c>
      <c r="AB191">
        <f>IF(MOD($A191,10)&lt;7,"Да","Нет")</f>
        <v/>
      </c>
      <c r="AC191">
        <f>$R191&amp;" / "&amp;$S191&amp;" / "&amp;$T191</f>
        <v/>
      </c>
      <c r="AD191">
        <f>1</f>
        <v/>
      </c>
      <c r="AE191">
        <f>IF($A191&lt;=Settings!$B$4,"до 100",IF($A191&lt;=Settings!$B$5,"до 10 000",IF($A191&lt;=Settings!$B$6,"до 100 000","100 000+")))</f>
        <v/>
      </c>
    </row>
    <row r="192">
      <c r="A192">
        <f>ROW()-1</f>
        <v/>
      </c>
      <c r="B192">
        <f>IF($A192&lt;=Settings!$B$4,"small_control",IF($A192&lt;=Settings!$B$5,"medium_10k",IF($A192&lt;=Settings!$B$6,"large_100k","extreme_1m")))</f>
        <v/>
      </c>
      <c r="C192">
        <f>"ORD-"&amp;TEXT(QUOTIENT($A192-1,3)+1,"0000000")</f>
        <v/>
      </c>
      <c r="D192">
        <f>"LINE-"&amp;TEXT($A192,"0000000")</f>
        <v/>
      </c>
      <c r="E192" s="7">
        <f>Settings!$B$2+$A192-1</f>
        <v/>
      </c>
      <c r="F192" s="7">
        <f>Settings!$B$2+MOD($A192-1,Settings!$B$7)</f>
        <v/>
      </c>
      <c r="G192">
        <f>YEAR($F192)</f>
        <v/>
      </c>
      <c r="H192">
        <f>"Q"&amp;ROUNDUP(MONTH($F192)/3,0)</f>
        <v/>
      </c>
      <c r="I192">
        <f>MONTH($F192)</f>
        <v/>
      </c>
      <c r="J192">
        <f>CHOOSE(MONTH($F192),"Январь","Февраль","Март","Апрель","Май","Июнь","Июль","Август","Сентябрь","Октябрь","Ноябрь","Декабрь")</f>
        <v/>
      </c>
      <c r="K192">
        <f>DAY($F192)</f>
        <v/>
      </c>
      <c r="L192">
        <f>IF(MOD($A192,10)&lt;7,"ФО_01_Крупный","ФО_"&amp;TEXT(MOD($A192,8)+1,"00"))</f>
        <v/>
      </c>
      <c r="M192">
        <f>IF($AB192="Да","Регион_001_Крупный","Регион_"&amp;TEXT(MOD(QUOTIENT($A192-1,20),180)+1,"000"))</f>
        <v/>
      </c>
      <c r="N192">
        <f>IF($AB192="Да","Город_"&amp;TEXT(MOD($A192-1,250)+1,"0000"),"Город_"&amp;TEXT(MOD($A192-1,3000)+1,"0000"))</f>
        <v/>
      </c>
      <c r="O192">
        <f>IF($AB192="Да","Холдинг_Крупный","Холдинг_"&amp;TEXT(MOD(QUOTIENT($A192-1,10000),20)+1,"00"))</f>
        <v/>
      </c>
      <c r="P192">
        <f>IF($AB192="Да","Организация_Крупная","Организация_"&amp;TEXT(MOD(QUOTIENT($A192-1,500),600)+1,"000"))</f>
        <v/>
      </c>
      <c r="Q192">
        <f>"Отдел_"&amp;TEXT(MOD(QUOTIENT($A192-1,50),100)+1,"000")</f>
        <v/>
      </c>
      <c r="R192">
        <f>IF($AB192="Да","Группа_Крупная","Группа_"&amp;TEXT(MOD(QUOTIENT($A192-1,5000),30)+1,"00"))</f>
        <v/>
      </c>
      <c r="S192">
        <f>IF($AB192="Да","Категория_Крупная","Категория_"&amp;TEXT(MOD(QUOTIENT($A192-1,500),120)+1,"000"))</f>
        <v/>
      </c>
      <c r="T192">
        <f>IF($AB192="Да","Подкатегория_Крупная","Подкатегория_"&amp;TEXT(MOD(QUOTIENT($A192-1,50),300)+1,"000"))</f>
        <v/>
      </c>
      <c r="U192">
        <f>"SKU_"&amp;TEXT($A192,"0000000")</f>
        <v/>
      </c>
      <c r="V192">
        <f>CHOOSE(MOD($A192-1,4)+1,"Enterprise","SMB","Госсектор","Розница")</f>
        <v/>
      </c>
      <c r="W192">
        <f>"Клиент_"&amp;TEXT(MOD($A192-1,20000)+1,"00000")</f>
        <v/>
      </c>
      <c r="X192">
        <f>CHOOSE(MOD($A192-1,5)+1,"Портал","API","Импорт","Ручной ввод","Интеграция")</f>
        <v/>
      </c>
      <c r="Y192" s="8">
        <f>ROUND(1000+MOD($A192*37,90000)+IF($AB192="Да",5000,0),2)</f>
        <v/>
      </c>
      <c r="Z192">
        <f>1+MOD($A192,20)</f>
        <v/>
      </c>
      <c r="AA192" s="8">
        <f>ROUND($Y192*(0.08+MOD($A192,17)/100),2)</f>
        <v/>
      </c>
      <c r="AB192">
        <f>IF(MOD($A192,10)&lt;7,"Да","Нет")</f>
        <v/>
      </c>
      <c r="AC192">
        <f>$R192&amp;" / "&amp;$S192&amp;" / "&amp;$T192</f>
        <v/>
      </c>
      <c r="AD192">
        <f>1</f>
        <v/>
      </c>
      <c r="AE192">
        <f>IF($A192&lt;=Settings!$B$4,"до 100",IF($A192&lt;=Settings!$B$5,"до 10 000",IF($A192&lt;=Settings!$B$6,"до 100 000","100 000+")))</f>
        <v/>
      </c>
    </row>
    <row r="193">
      <c r="A193">
        <f>ROW()-1</f>
        <v/>
      </c>
      <c r="B193">
        <f>IF($A193&lt;=Settings!$B$4,"small_control",IF($A193&lt;=Settings!$B$5,"medium_10k",IF($A193&lt;=Settings!$B$6,"large_100k","extreme_1m")))</f>
        <v/>
      </c>
      <c r="C193">
        <f>"ORD-"&amp;TEXT(QUOTIENT($A193-1,3)+1,"0000000")</f>
        <v/>
      </c>
      <c r="D193">
        <f>"LINE-"&amp;TEXT($A193,"0000000")</f>
        <v/>
      </c>
      <c r="E193" s="7">
        <f>Settings!$B$2+$A193-1</f>
        <v/>
      </c>
      <c r="F193" s="7">
        <f>Settings!$B$2+MOD($A193-1,Settings!$B$7)</f>
        <v/>
      </c>
      <c r="G193">
        <f>YEAR($F193)</f>
        <v/>
      </c>
      <c r="H193">
        <f>"Q"&amp;ROUNDUP(MONTH($F193)/3,0)</f>
        <v/>
      </c>
      <c r="I193">
        <f>MONTH($F193)</f>
        <v/>
      </c>
      <c r="J193">
        <f>CHOOSE(MONTH($F193),"Январь","Февраль","Март","Апрель","Май","Июнь","Июль","Август","Сентябрь","Октябрь","Ноябрь","Декабрь")</f>
        <v/>
      </c>
      <c r="K193">
        <f>DAY($F193)</f>
        <v/>
      </c>
      <c r="L193">
        <f>IF(MOD($A193,10)&lt;7,"ФО_01_Крупный","ФО_"&amp;TEXT(MOD($A193,8)+1,"00"))</f>
        <v/>
      </c>
      <c r="M193">
        <f>IF($AB193="Да","Регион_001_Крупный","Регион_"&amp;TEXT(MOD(QUOTIENT($A193-1,20),180)+1,"000"))</f>
        <v/>
      </c>
      <c r="N193">
        <f>IF($AB193="Да","Город_"&amp;TEXT(MOD($A193-1,250)+1,"0000"),"Город_"&amp;TEXT(MOD($A193-1,3000)+1,"0000"))</f>
        <v/>
      </c>
      <c r="O193">
        <f>IF($AB193="Да","Холдинг_Крупный","Холдинг_"&amp;TEXT(MOD(QUOTIENT($A193-1,10000),20)+1,"00"))</f>
        <v/>
      </c>
      <c r="P193">
        <f>IF($AB193="Да","Организация_Крупная","Организация_"&amp;TEXT(MOD(QUOTIENT($A193-1,500),600)+1,"000"))</f>
        <v/>
      </c>
      <c r="Q193">
        <f>"Отдел_"&amp;TEXT(MOD(QUOTIENT($A193-1,50),100)+1,"000")</f>
        <v/>
      </c>
      <c r="R193">
        <f>IF($AB193="Да","Группа_Крупная","Группа_"&amp;TEXT(MOD(QUOTIENT($A193-1,5000),30)+1,"00"))</f>
        <v/>
      </c>
      <c r="S193">
        <f>IF($AB193="Да","Категория_Крупная","Категория_"&amp;TEXT(MOD(QUOTIENT($A193-1,500),120)+1,"000"))</f>
        <v/>
      </c>
      <c r="T193">
        <f>IF($AB193="Да","Подкатегория_Крупная","Подкатегория_"&amp;TEXT(MOD(QUOTIENT($A193-1,50),300)+1,"000"))</f>
        <v/>
      </c>
      <c r="U193">
        <f>"SKU_"&amp;TEXT($A193,"0000000")</f>
        <v/>
      </c>
      <c r="V193">
        <f>CHOOSE(MOD($A193-1,4)+1,"Enterprise","SMB","Госсектор","Розница")</f>
        <v/>
      </c>
      <c r="W193">
        <f>"Клиент_"&amp;TEXT(MOD($A193-1,20000)+1,"00000")</f>
        <v/>
      </c>
      <c r="X193">
        <f>CHOOSE(MOD($A193-1,5)+1,"Портал","API","Импорт","Ручной ввод","Интеграция")</f>
        <v/>
      </c>
      <c r="Y193" s="8">
        <f>ROUND(1000+MOD($A193*37,90000)+IF($AB193="Да",5000,0),2)</f>
        <v/>
      </c>
      <c r="Z193">
        <f>1+MOD($A193,20)</f>
        <v/>
      </c>
      <c r="AA193" s="8">
        <f>ROUND($Y193*(0.08+MOD($A193,17)/100),2)</f>
        <v/>
      </c>
      <c r="AB193">
        <f>IF(MOD($A193,10)&lt;7,"Да","Нет")</f>
        <v/>
      </c>
      <c r="AC193">
        <f>$R193&amp;" / "&amp;$S193&amp;" / "&amp;$T193</f>
        <v/>
      </c>
      <c r="AD193">
        <f>1</f>
        <v/>
      </c>
      <c r="AE193">
        <f>IF($A193&lt;=Settings!$B$4,"до 100",IF($A193&lt;=Settings!$B$5,"до 10 000",IF($A193&lt;=Settings!$B$6,"до 100 000","100 000+")))</f>
        <v/>
      </c>
    </row>
    <row r="194">
      <c r="A194">
        <f>ROW()-1</f>
        <v/>
      </c>
      <c r="B194">
        <f>IF($A194&lt;=Settings!$B$4,"small_control",IF($A194&lt;=Settings!$B$5,"medium_10k",IF($A194&lt;=Settings!$B$6,"large_100k","extreme_1m")))</f>
        <v/>
      </c>
      <c r="C194">
        <f>"ORD-"&amp;TEXT(QUOTIENT($A194-1,3)+1,"0000000")</f>
        <v/>
      </c>
      <c r="D194">
        <f>"LINE-"&amp;TEXT($A194,"0000000")</f>
        <v/>
      </c>
      <c r="E194" s="7">
        <f>Settings!$B$2+$A194-1</f>
        <v/>
      </c>
      <c r="F194" s="7">
        <f>Settings!$B$2+MOD($A194-1,Settings!$B$7)</f>
        <v/>
      </c>
      <c r="G194">
        <f>YEAR($F194)</f>
        <v/>
      </c>
      <c r="H194">
        <f>"Q"&amp;ROUNDUP(MONTH($F194)/3,0)</f>
        <v/>
      </c>
      <c r="I194">
        <f>MONTH($F194)</f>
        <v/>
      </c>
      <c r="J194">
        <f>CHOOSE(MONTH($F194),"Январь","Февраль","Март","Апрель","Май","Июнь","Июль","Август","Сентябрь","Октябрь","Ноябрь","Декабрь")</f>
        <v/>
      </c>
      <c r="K194">
        <f>DAY($F194)</f>
        <v/>
      </c>
      <c r="L194">
        <f>IF(MOD($A194,10)&lt;7,"ФО_01_Крупный","ФО_"&amp;TEXT(MOD($A194,8)+1,"00"))</f>
        <v/>
      </c>
      <c r="M194">
        <f>IF($AB194="Да","Регион_001_Крупный","Регион_"&amp;TEXT(MOD(QUOTIENT($A194-1,20),180)+1,"000"))</f>
        <v/>
      </c>
      <c r="N194">
        <f>IF($AB194="Да","Город_"&amp;TEXT(MOD($A194-1,250)+1,"0000"),"Город_"&amp;TEXT(MOD($A194-1,3000)+1,"0000"))</f>
        <v/>
      </c>
      <c r="O194">
        <f>IF($AB194="Да","Холдинг_Крупный","Холдинг_"&amp;TEXT(MOD(QUOTIENT($A194-1,10000),20)+1,"00"))</f>
        <v/>
      </c>
      <c r="P194">
        <f>IF($AB194="Да","Организация_Крупная","Организация_"&amp;TEXT(MOD(QUOTIENT($A194-1,500),600)+1,"000"))</f>
        <v/>
      </c>
      <c r="Q194">
        <f>"Отдел_"&amp;TEXT(MOD(QUOTIENT($A194-1,50),100)+1,"000")</f>
        <v/>
      </c>
      <c r="R194">
        <f>IF($AB194="Да","Группа_Крупная","Группа_"&amp;TEXT(MOD(QUOTIENT($A194-1,5000),30)+1,"00"))</f>
        <v/>
      </c>
      <c r="S194">
        <f>IF($AB194="Да","Категория_Крупная","Категория_"&amp;TEXT(MOD(QUOTIENT($A194-1,500),120)+1,"000"))</f>
        <v/>
      </c>
      <c r="T194">
        <f>IF($AB194="Да","Подкатегория_Крупная","Подкатегория_"&amp;TEXT(MOD(QUOTIENT($A194-1,50),300)+1,"000"))</f>
        <v/>
      </c>
      <c r="U194">
        <f>"SKU_"&amp;TEXT($A194,"0000000")</f>
        <v/>
      </c>
      <c r="V194">
        <f>CHOOSE(MOD($A194-1,4)+1,"Enterprise","SMB","Госсектор","Розница")</f>
        <v/>
      </c>
      <c r="W194">
        <f>"Клиент_"&amp;TEXT(MOD($A194-1,20000)+1,"00000")</f>
        <v/>
      </c>
      <c r="X194">
        <f>CHOOSE(MOD($A194-1,5)+1,"Портал","API","Импорт","Ручной ввод","Интеграция")</f>
        <v/>
      </c>
      <c r="Y194" s="8">
        <f>ROUND(1000+MOD($A194*37,90000)+IF($AB194="Да",5000,0),2)</f>
        <v/>
      </c>
      <c r="Z194">
        <f>1+MOD($A194,20)</f>
        <v/>
      </c>
      <c r="AA194" s="8">
        <f>ROUND($Y194*(0.08+MOD($A194,17)/100),2)</f>
        <v/>
      </c>
      <c r="AB194">
        <f>IF(MOD($A194,10)&lt;7,"Да","Нет")</f>
        <v/>
      </c>
      <c r="AC194">
        <f>$R194&amp;" / "&amp;$S194&amp;" / "&amp;$T194</f>
        <v/>
      </c>
      <c r="AD194">
        <f>1</f>
        <v/>
      </c>
      <c r="AE194">
        <f>IF($A194&lt;=Settings!$B$4,"до 100",IF($A194&lt;=Settings!$B$5,"до 10 000",IF($A194&lt;=Settings!$B$6,"до 100 000","100 000+")))</f>
        <v/>
      </c>
    </row>
    <row r="195">
      <c r="A195">
        <f>ROW()-1</f>
        <v/>
      </c>
      <c r="B195">
        <f>IF($A195&lt;=Settings!$B$4,"small_control",IF($A195&lt;=Settings!$B$5,"medium_10k",IF($A195&lt;=Settings!$B$6,"large_100k","extreme_1m")))</f>
        <v/>
      </c>
      <c r="C195">
        <f>"ORD-"&amp;TEXT(QUOTIENT($A195-1,3)+1,"0000000")</f>
        <v/>
      </c>
      <c r="D195">
        <f>"LINE-"&amp;TEXT($A195,"0000000")</f>
        <v/>
      </c>
      <c r="E195" s="7">
        <f>Settings!$B$2+$A195-1</f>
        <v/>
      </c>
      <c r="F195" s="7">
        <f>Settings!$B$2+MOD($A195-1,Settings!$B$7)</f>
        <v/>
      </c>
      <c r="G195">
        <f>YEAR($F195)</f>
        <v/>
      </c>
      <c r="H195">
        <f>"Q"&amp;ROUNDUP(MONTH($F195)/3,0)</f>
        <v/>
      </c>
      <c r="I195">
        <f>MONTH($F195)</f>
        <v/>
      </c>
      <c r="J195">
        <f>CHOOSE(MONTH($F195),"Январь","Февраль","Март","Апрель","Май","Июнь","Июль","Август","Сентябрь","Октябрь","Ноябрь","Декабрь")</f>
        <v/>
      </c>
      <c r="K195">
        <f>DAY($F195)</f>
        <v/>
      </c>
      <c r="L195">
        <f>IF(MOD($A195,10)&lt;7,"ФО_01_Крупный","ФО_"&amp;TEXT(MOD($A195,8)+1,"00"))</f>
        <v/>
      </c>
      <c r="M195">
        <f>IF($AB195="Да","Регион_001_Крупный","Регион_"&amp;TEXT(MOD(QUOTIENT($A195-1,20),180)+1,"000"))</f>
        <v/>
      </c>
      <c r="N195">
        <f>IF($AB195="Да","Город_"&amp;TEXT(MOD($A195-1,250)+1,"0000"),"Город_"&amp;TEXT(MOD($A195-1,3000)+1,"0000"))</f>
        <v/>
      </c>
      <c r="O195">
        <f>IF($AB195="Да","Холдинг_Крупный","Холдинг_"&amp;TEXT(MOD(QUOTIENT($A195-1,10000),20)+1,"00"))</f>
        <v/>
      </c>
      <c r="P195">
        <f>IF($AB195="Да","Организация_Крупная","Организация_"&amp;TEXT(MOD(QUOTIENT($A195-1,500),600)+1,"000"))</f>
        <v/>
      </c>
      <c r="Q195">
        <f>"Отдел_"&amp;TEXT(MOD(QUOTIENT($A195-1,50),100)+1,"000")</f>
        <v/>
      </c>
      <c r="R195">
        <f>IF($AB195="Да","Группа_Крупная","Группа_"&amp;TEXT(MOD(QUOTIENT($A195-1,5000),30)+1,"00"))</f>
        <v/>
      </c>
      <c r="S195">
        <f>IF($AB195="Да","Категория_Крупная","Категория_"&amp;TEXT(MOD(QUOTIENT($A195-1,500),120)+1,"000"))</f>
        <v/>
      </c>
      <c r="T195">
        <f>IF($AB195="Да","Подкатегория_Крупная","Подкатегория_"&amp;TEXT(MOD(QUOTIENT($A195-1,50),300)+1,"000"))</f>
        <v/>
      </c>
      <c r="U195">
        <f>"SKU_"&amp;TEXT($A195,"0000000")</f>
        <v/>
      </c>
      <c r="V195">
        <f>CHOOSE(MOD($A195-1,4)+1,"Enterprise","SMB","Госсектор","Розница")</f>
        <v/>
      </c>
      <c r="W195">
        <f>"Клиент_"&amp;TEXT(MOD($A195-1,20000)+1,"00000")</f>
        <v/>
      </c>
      <c r="X195">
        <f>CHOOSE(MOD($A195-1,5)+1,"Портал","API","Импорт","Ручной ввод","Интеграция")</f>
        <v/>
      </c>
      <c r="Y195" s="8">
        <f>ROUND(1000+MOD($A195*37,90000)+IF($AB195="Да",5000,0),2)</f>
        <v/>
      </c>
      <c r="Z195">
        <f>1+MOD($A195,20)</f>
        <v/>
      </c>
      <c r="AA195" s="8">
        <f>ROUND($Y195*(0.08+MOD($A195,17)/100),2)</f>
        <v/>
      </c>
      <c r="AB195">
        <f>IF(MOD($A195,10)&lt;7,"Да","Нет")</f>
        <v/>
      </c>
      <c r="AC195">
        <f>$R195&amp;" / "&amp;$S195&amp;" / "&amp;$T195</f>
        <v/>
      </c>
      <c r="AD195">
        <f>1</f>
        <v/>
      </c>
      <c r="AE195">
        <f>IF($A195&lt;=Settings!$B$4,"до 100",IF($A195&lt;=Settings!$B$5,"до 10 000",IF($A195&lt;=Settings!$B$6,"до 100 000","100 000+")))</f>
        <v/>
      </c>
    </row>
    <row r="196">
      <c r="A196">
        <f>ROW()-1</f>
        <v/>
      </c>
      <c r="B196">
        <f>IF($A196&lt;=Settings!$B$4,"small_control",IF($A196&lt;=Settings!$B$5,"medium_10k",IF($A196&lt;=Settings!$B$6,"large_100k","extreme_1m")))</f>
        <v/>
      </c>
      <c r="C196">
        <f>"ORD-"&amp;TEXT(QUOTIENT($A196-1,3)+1,"0000000")</f>
        <v/>
      </c>
      <c r="D196">
        <f>"LINE-"&amp;TEXT($A196,"0000000")</f>
        <v/>
      </c>
      <c r="E196" s="7">
        <f>Settings!$B$2+$A196-1</f>
        <v/>
      </c>
      <c r="F196" s="7">
        <f>Settings!$B$2+MOD($A196-1,Settings!$B$7)</f>
        <v/>
      </c>
      <c r="G196">
        <f>YEAR($F196)</f>
        <v/>
      </c>
      <c r="H196">
        <f>"Q"&amp;ROUNDUP(MONTH($F196)/3,0)</f>
        <v/>
      </c>
      <c r="I196">
        <f>MONTH($F196)</f>
        <v/>
      </c>
      <c r="J196">
        <f>CHOOSE(MONTH($F196),"Январь","Февраль","Март","Апрель","Май","Июнь","Июль","Август","Сентябрь","Октябрь","Ноябрь","Декабрь")</f>
        <v/>
      </c>
      <c r="K196">
        <f>DAY($F196)</f>
        <v/>
      </c>
      <c r="L196">
        <f>IF(MOD($A196,10)&lt;7,"ФО_01_Крупный","ФО_"&amp;TEXT(MOD($A196,8)+1,"00"))</f>
        <v/>
      </c>
      <c r="M196">
        <f>IF($AB196="Да","Регион_001_Крупный","Регион_"&amp;TEXT(MOD(QUOTIENT($A196-1,20),180)+1,"000"))</f>
        <v/>
      </c>
      <c r="N196">
        <f>IF($AB196="Да","Город_"&amp;TEXT(MOD($A196-1,250)+1,"0000"),"Город_"&amp;TEXT(MOD($A196-1,3000)+1,"0000"))</f>
        <v/>
      </c>
      <c r="O196">
        <f>IF($AB196="Да","Холдинг_Крупный","Холдинг_"&amp;TEXT(MOD(QUOTIENT($A196-1,10000),20)+1,"00"))</f>
        <v/>
      </c>
      <c r="P196">
        <f>IF($AB196="Да","Организация_Крупная","Организация_"&amp;TEXT(MOD(QUOTIENT($A196-1,500),600)+1,"000"))</f>
        <v/>
      </c>
      <c r="Q196">
        <f>"Отдел_"&amp;TEXT(MOD(QUOTIENT($A196-1,50),100)+1,"000")</f>
        <v/>
      </c>
      <c r="R196">
        <f>IF($AB196="Да","Группа_Крупная","Группа_"&amp;TEXT(MOD(QUOTIENT($A196-1,5000),30)+1,"00"))</f>
        <v/>
      </c>
      <c r="S196">
        <f>IF($AB196="Да","Категория_Крупная","Категория_"&amp;TEXT(MOD(QUOTIENT($A196-1,500),120)+1,"000"))</f>
        <v/>
      </c>
      <c r="T196">
        <f>IF($AB196="Да","Подкатегория_Крупная","Подкатегория_"&amp;TEXT(MOD(QUOTIENT($A196-1,50),300)+1,"000"))</f>
        <v/>
      </c>
      <c r="U196">
        <f>"SKU_"&amp;TEXT($A196,"0000000")</f>
        <v/>
      </c>
      <c r="V196">
        <f>CHOOSE(MOD($A196-1,4)+1,"Enterprise","SMB","Госсектор","Розница")</f>
        <v/>
      </c>
      <c r="W196">
        <f>"Клиент_"&amp;TEXT(MOD($A196-1,20000)+1,"00000")</f>
        <v/>
      </c>
      <c r="X196">
        <f>CHOOSE(MOD($A196-1,5)+1,"Портал","API","Импорт","Ручной ввод","Интеграция")</f>
        <v/>
      </c>
      <c r="Y196" s="8">
        <f>ROUND(1000+MOD($A196*37,90000)+IF($AB196="Да",5000,0),2)</f>
        <v/>
      </c>
      <c r="Z196">
        <f>1+MOD($A196,20)</f>
        <v/>
      </c>
      <c r="AA196" s="8">
        <f>ROUND($Y196*(0.08+MOD($A196,17)/100),2)</f>
        <v/>
      </c>
      <c r="AB196">
        <f>IF(MOD($A196,10)&lt;7,"Да","Нет")</f>
        <v/>
      </c>
      <c r="AC196">
        <f>$R196&amp;" / "&amp;$S196&amp;" / "&amp;$T196</f>
        <v/>
      </c>
      <c r="AD196">
        <f>1</f>
        <v/>
      </c>
      <c r="AE196">
        <f>IF($A196&lt;=Settings!$B$4,"до 100",IF($A196&lt;=Settings!$B$5,"до 10 000",IF($A196&lt;=Settings!$B$6,"до 100 000","100 000+")))</f>
        <v/>
      </c>
    </row>
    <row r="197">
      <c r="A197">
        <f>ROW()-1</f>
        <v/>
      </c>
      <c r="B197">
        <f>IF($A197&lt;=Settings!$B$4,"small_control",IF($A197&lt;=Settings!$B$5,"medium_10k",IF($A197&lt;=Settings!$B$6,"large_100k","extreme_1m")))</f>
        <v/>
      </c>
      <c r="C197">
        <f>"ORD-"&amp;TEXT(QUOTIENT($A197-1,3)+1,"0000000")</f>
        <v/>
      </c>
      <c r="D197">
        <f>"LINE-"&amp;TEXT($A197,"0000000")</f>
        <v/>
      </c>
      <c r="E197" s="7">
        <f>Settings!$B$2+$A197-1</f>
        <v/>
      </c>
      <c r="F197" s="7">
        <f>Settings!$B$2+MOD($A197-1,Settings!$B$7)</f>
        <v/>
      </c>
      <c r="G197">
        <f>YEAR($F197)</f>
        <v/>
      </c>
      <c r="H197">
        <f>"Q"&amp;ROUNDUP(MONTH($F197)/3,0)</f>
        <v/>
      </c>
      <c r="I197">
        <f>MONTH($F197)</f>
        <v/>
      </c>
      <c r="J197">
        <f>CHOOSE(MONTH($F197),"Январь","Февраль","Март","Апрель","Май","Июнь","Июль","Август","Сентябрь","Октябрь","Ноябрь","Декабрь")</f>
        <v/>
      </c>
      <c r="K197">
        <f>DAY($F197)</f>
        <v/>
      </c>
      <c r="L197">
        <f>IF(MOD($A197,10)&lt;7,"ФО_01_Крупный","ФО_"&amp;TEXT(MOD($A197,8)+1,"00"))</f>
        <v/>
      </c>
      <c r="M197">
        <f>IF($AB197="Да","Регион_001_Крупный","Регион_"&amp;TEXT(MOD(QUOTIENT($A197-1,20),180)+1,"000"))</f>
        <v/>
      </c>
      <c r="N197">
        <f>IF($AB197="Да","Город_"&amp;TEXT(MOD($A197-1,250)+1,"0000"),"Город_"&amp;TEXT(MOD($A197-1,3000)+1,"0000"))</f>
        <v/>
      </c>
      <c r="O197">
        <f>IF($AB197="Да","Холдинг_Крупный","Холдинг_"&amp;TEXT(MOD(QUOTIENT($A197-1,10000),20)+1,"00"))</f>
        <v/>
      </c>
      <c r="P197">
        <f>IF($AB197="Да","Организация_Крупная","Организация_"&amp;TEXT(MOD(QUOTIENT($A197-1,500),600)+1,"000"))</f>
        <v/>
      </c>
      <c r="Q197">
        <f>"Отдел_"&amp;TEXT(MOD(QUOTIENT($A197-1,50),100)+1,"000")</f>
        <v/>
      </c>
      <c r="R197">
        <f>IF($AB197="Да","Группа_Крупная","Группа_"&amp;TEXT(MOD(QUOTIENT($A197-1,5000),30)+1,"00"))</f>
        <v/>
      </c>
      <c r="S197">
        <f>IF($AB197="Да","Категория_Крупная","Категория_"&amp;TEXT(MOD(QUOTIENT($A197-1,500),120)+1,"000"))</f>
        <v/>
      </c>
      <c r="T197">
        <f>IF($AB197="Да","Подкатегория_Крупная","Подкатегория_"&amp;TEXT(MOD(QUOTIENT($A197-1,50),300)+1,"000"))</f>
        <v/>
      </c>
      <c r="U197">
        <f>"SKU_"&amp;TEXT($A197,"0000000")</f>
        <v/>
      </c>
      <c r="V197">
        <f>CHOOSE(MOD($A197-1,4)+1,"Enterprise","SMB","Госсектор","Розница")</f>
        <v/>
      </c>
      <c r="W197">
        <f>"Клиент_"&amp;TEXT(MOD($A197-1,20000)+1,"00000")</f>
        <v/>
      </c>
      <c r="X197">
        <f>CHOOSE(MOD($A197-1,5)+1,"Портал","API","Импорт","Ручной ввод","Интеграция")</f>
        <v/>
      </c>
      <c r="Y197" s="8">
        <f>ROUND(1000+MOD($A197*37,90000)+IF($AB197="Да",5000,0),2)</f>
        <v/>
      </c>
      <c r="Z197">
        <f>1+MOD($A197,20)</f>
        <v/>
      </c>
      <c r="AA197" s="8">
        <f>ROUND($Y197*(0.08+MOD($A197,17)/100),2)</f>
        <v/>
      </c>
      <c r="AB197">
        <f>IF(MOD($A197,10)&lt;7,"Да","Нет")</f>
        <v/>
      </c>
      <c r="AC197">
        <f>$R197&amp;" / "&amp;$S197&amp;" / "&amp;$T197</f>
        <v/>
      </c>
      <c r="AD197">
        <f>1</f>
        <v/>
      </c>
      <c r="AE197">
        <f>IF($A197&lt;=Settings!$B$4,"до 100",IF($A197&lt;=Settings!$B$5,"до 10 000",IF($A197&lt;=Settings!$B$6,"до 100 000","100 000+")))</f>
        <v/>
      </c>
    </row>
    <row r="198">
      <c r="A198">
        <f>ROW()-1</f>
        <v/>
      </c>
      <c r="B198">
        <f>IF($A198&lt;=Settings!$B$4,"small_control",IF($A198&lt;=Settings!$B$5,"medium_10k",IF($A198&lt;=Settings!$B$6,"large_100k","extreme_1m")))</f>
        <v/>
      </c>
      <c r="C198">
        <f>"ORD-"&amp;TEXT(QUOTIENT($A198-1,3)+1,"0000000")</f>
        <v/>
      </c>
      <c r="D198">
        <f>"LINE-"&amp;TEXT($A198,"0000000")</f>
        <v/>
      </c>
      <c r="E198" s="7">
        <f>Settings!$B$2+$A198-1</f>
        <v/>
      </c>
      <c r="F198" s="7">
        <f>Settings!$B$2+MOD($A198-1,Settings!$B$7)</f>
        <v/>
      </c>
      <c r="G198">
        <f>YEAR($F198)</f>
        <v/>
      </c>
      <c r="H198">
        <f>"Q"&amp;ROUNDUP(MONTH($F198)/3,0)</f>
        <v/>
      </c>
      <c r="I198">
        <f>MONTH($F198)</f>
        <v/>
      </c>
      <c r="J198">
        <f>CHOOSE(MONTH($F198),"Январь","Февраль","Март","Апрель","Май","Июнь","Июль","Август","Сентябрь","Октябрь","Ноябрь","Декабрь")</f>
        <v/>
      </c>
      <c r="K198">
        <f>DAY($F198)</f>
        <v/>
      </c>
      <c r="L198">
        <f>IF(MOD($A198,10)&lt;7,"ФО_01_Крупный","ФО_"&amp;TEXT(MOD($A198,8)+1,"00"))</f>
        <v/>
      </c>
      <c r="M198">
        <f>IF($AB198="Да","Регион_001_Крупный","Регион_"&amp;TEXT(MOD(QUOTIENT($A198-1,20),180)+1,"000"))</f>
        <v/>
      </c>
      <c r="N198">
        <f>IF($AB198="Да","Город_"&amp;TEXT(MOD($A198-1,250)+1,"0000"),"Город_"&amp;TEXT(MOD($A198-1,3000)+1,"0000"))</f>
        <v/>
      </c>
      <c r="O198">
        <f>IF($AB198="Да","Холдинг_Крупный","Холдинг_"&amp;TEXT(MOD(QUOTIENT($A198-1,10000),20)+1,"00"))</f>
        <v/>
      </c>
      <c r="P198">
        <f>IF($AB198="Да","Организация_Крупная","Организация_"&amp;TEXT(MOD(QUOTIENT($A198-1,500),600)+1,"000"))</f>
        <v/>
      </c>
      <c r="Q198">
        <f>"Отдел_"&amp;TEXT(MOD(QUOTIENT($A198-1,50),100)+1,"000")</f>
        <v/>
      </c>
      <c r="R198">
        <f>IF($AB198="Да","Группа_Крупная","Группа_"&amp;TEXT(MOD(QUOTIENT($A198-1,5000),30)+1,"00"))</f>
        <v/>
      </c>
      <c r="S198">
        <f>IF($AB198="Да","Категория_Крупная","Категория_"&amp;TEXT(MOD(QUOTIENT($A198-1,500),120)+1,"000"))</f>
        <v/>
      </c>
      <c r="T198">
        <f>IF($AB198="Да","Подкатегория_Крупная","Подкатегория_"&amp;TEXT(MOD(QUOTIENT($A198-1,50),300)+1,"000"))</f>
        <v/>
      </c>
      <c r="U198">
        <f>"SKU_"&amp;TEXT($A198,"0000000")</f>
        <v/>
      </c>
      <c r="V198">
        <f>CHOOSE(MOD($A198-1,4)+1,"Enterprise","SMB","Госсектор","Розница")</f>
        <v/>
      </c>
      <c r="W198">
        <f>"Клиент_"&amp;TEXT(MOD($A198-1,20000)+1,"00000")</f>
        <v/>
      </c>
      <c r="X198">
        <f>CHOOSE(MOD($A198-1,5)+1,"Портал","API","Импорт","Ручной ввод","Интеграция")</f>
        <v/>
      </c>
      <c r="Y198" s="8">
        <f>ROUND(1000+MOD($A198*37,90000)+IF($AB198="Да",5000,0),2)</f>
        <v/>
      </c>
      <c r="Z198">
        <f>1+MOD($A198,20)</f>
        <v/>
      </c>
      <c r="AA198" s="8">
        <f>ROUND($Y198*(0.08+MOD($A198,17)/100),2)</f>
        <v/>
      </c>
      <c r="AB198">
        <f>IF(MOD($A198,10)&lt;7,"Да","Нет")</f>
        <v/>
      </c>
      <c r="AC198">
        <f>$R198&amp;" / "&amp;$S198&amp;" / "&amp;$T198</f>
        <v/>
      </c>
      <c r="AD198">
        <f>1</f>
        <v/>
      </c>
      <c r="AE198">
        <f>IF($A198&lt;=Settings!$B$4,"до 100",IF($A198&lt;=Settings!$B$5,"до 10 000",IF($A198&lt;=Settings!$B$6,"до 100 000","100 000+")))</f>
        <v/>
      </c>
    </row>
    <row r="199">
      <c r="A199">
        <f>ROW()-1</f>
        <v/>
      </c>
      <c r="B199">
        <f>IF($A199&lt;=Settings!$B$4,"small_control",IF($A199&lt;=Settings!$B$5,"medium_10k",IF($A199&lt;=Settings!$B$6,"large_100k","extreme_1m")))</f>
        <v/>
      </c>
      <c r="C199">
        <f>"ORD-"&amp;TEXT(QUOTIENT($A199-1,3)+1,"0000000")</f>
        <v/>
      </c>
      <c r="D199">
        <f>"LINE-"&amp;TEXT($A199,"0000000")</f>
        <v/>
      </c>
      <c r="E199" s="7">
        <f>Settings!$B$2+$A199-1</f>
        <v/>
      </c>
      <c r="F199" s="7">
        <f>Settings!$B$2+MOD($A199-1,Settings!$B$7)</f>
        <v/>
      </c>
      <c r="G199">
        <f>YEAR($F199)</f>
        <v/>
      </c>
      <c r="H199">
        <f>"Q"&amp;ROUNDUP(MONTH($F199)/3,0)</f>
        <v/>
      </c>
      <c r="I199">
        <f>MONTH($F199)</f>
        <v/>
      </c>
      <c r="J199">
        <f>CHOOSE(MONTH($F199),"Январь","Февраль","Март","Апрель","Май","Июнь","Июль","Август","Сентябрь","Октябрь","Ноябрь","Декабрь")</f>
        <v/>
      </c>
      <c r="K199">
        <f>DAY($F199)</f>
        <v/>
      </c>
      <c r="L199">
        <f>IF(MOD($A199,10)&lt;7,"ФО_01_Крупный","ФО_"&amp;TEXT(MOD($A199,8)+1,"00"))</f>
        <v/>
      </c>
      <c r="M199">
        <f>IF($AB199="Да","Регион_001_Крупный","Регион_"&amp;TEXT(MOD(QUOTIENT($A199-1,20),180)+1,"000"))</f>
        <v/>
      </c>
      <c r="N199">
        <f>IF($AB199="Да","Город_"&amp;TEXT(MOD($A199-1,250)+1,"0000"),"Город_"&amp;TEXT(MOD($A199-1,3000)+1,"0000"))</f>
        <v/>
      </c>
      <c r="O199">
        <f>IF($AB199="Да","Холдинг_Крупный","Холдинг_"&amp;TEXT(MOD(QUOTIENT($A199-1,10000),20)+1,"00"))</f>
        <v/>
      </c>
      <c r="P199">
        <f>IF($AB199="Да","Организация_Крупная","Организация_"&amp;TEXT(MOD(QUOTIENT($A199-1,500),600)+1,"000"))</f>
        <v/>
      </c>
      <c r="Q199">
        <f>"Отдел_"&amp;TEXT(MOD(QUOTIENT($A199-1,50),100)+1,"000")</f>
        <v/>
      </c>
      <c r="R199">
        <f>IF($AB199="Да","Группа_Крупная","Группа_"&amp;TEXT(MOD(QUOTIENT($A199-1,5000),30)+1,"00"))</f>
        <v/>
      </c>
      <c r="S199">
        <f>IF($AB199="Да","Категория_Крупная","Категория_"&amp;TEXT(MOD(QUOTIENT($A199-1,500),120)+1,"000"))</f>
        <v/>
      </c>
      <c r="T199">
        <f>IF($AB199="Да","Подкатегория_Крупная","Подкатегория_"&amp;TEXT(MOD(QUOTIENT($A199-1,50),300)+1,"000"))</f>
        <v/>
      </c>
      <c r="U199">
        <f>"SKU_"&amp;TEXT($A199,"0000000")</f>
        <v/>
      </c>
      <c r="V199">
        <f>CHOOSE(MOD($A199-1,4)+1,"Enterprise","SMB","Госсектор","Розница")</f>
        <v/>
      </c>
      <c r="W199">
        <f>"Клиент_"&amp;TEXT(MOD($A199-1,20000)+1,"00000")</f>
        <v/>
      </c>
      <c r="X199">
        <f>CHOOSE(MOD($A199-1,5)+1,"Портал","API","Импорт","Ручной ввод","Интеграция")</f>
        <v/>
      </c>
      <c r="Y199" s="8">
        <f>ROUND(1000+MOD($A199*37,90000)+IF($AB199="Да",5000,0),2)</f>
        <v/>
      </c>
      <c r="Z199">
        <f>1+MOD($A199,20)</f>
        <v/>
      </c>
      <c r="AA199" s="8">
        <f>ROUND($Y199*(0.08+MOD($A199,17)/100),2)</f>
        <v/>
      </c>
      <c r="AB199">
        <f>IF(MOD($A199,10)&lt;7,"Да","Нет")</f>
        <v/>
      </c>
      <c r="AC199">
        <f>$R199&amp;" / "&amp;$S199&amp;" / "&amp;$T199</f>
        <v/>
      </c>
      <c r="AD199">
        <f>1</f>
        <v/>
      </c>
      <c r="AE199">
        <f>IF($A199&lt;=Settings!$B$4,"до 100",IF($A199&lt;=Settings!$B$5,"до 10 000",IF($A199&lt;=Settings!$B$6,"до 100 000","100 000+")))</f>
        <v/>
      </c>
    </row>
    <row r="200">
      <c r="A200">
        <f>ROW()-1</f>
        <v/>
      </c>
      <c r="B200">
        <f>IF($A200&lt;=Settings!$B$4,"small_control",IF($A200&lt;=Settings!$B$5,"medium_10k",IF($A200&lt;=Settings!$B$6,"large_100k","extreme_1m")))</f>
        <v/>
      </c>
      <c r="C200">
        <f>"ORD-"&amp;TEXT(QUOTIENT($A200-1,3)+1,"0000000")</f>
        <v/>
      </c>
      <c r="D200">
        <f>"LINE-"&amp;TEXT($A200,"0000000")</f>
        <v/>
      </c>
      <c r="E200" s="7">
        <f>Settings!$B$2+$A200-1</f>
        <v/>
      </c>
      <c r="F200" s="7">
        <f>Settings!$B$2+MOD($A200-1,Settings!$B$7)</f>
        <v/>
      </c>
      <c r="G200">
        <f>YEAR($F200)</f>
        <v/>
      </c>
      <c r="H200">
        <f>"Q"&amp;ROUNDUP(MONTH($F200)/3,0)</f>
        <v/>
      </c>
      <c r="I200">
        <f>MONTH($F200)</f>
        <v/>
      </c>
      <c r="J200">
        <f>CHOOSE(MONTH($F200),"Январь","Февраль","Март","Апрель","Май","Июнь","Июль","Август","Сентябрь","Октябрь","Ноябрь","Декабрь")</f>
        <v/>
      </c>
      <c r="K200">
        <f>DAY($F200)</f>
        <v/>
      </c>
      <c r="L200">
        <f>IF(MOD($A200,10)&lt;7,"ФО_01_Крупный","ФО_"&amp;TEXT(MOD($A200,8)+1,"00"))</f>
        <v/>
      </c>
      <c r="M200">
        <f>IF($AB200="Да","Регион_001_Крупный","Регион_"&amp;TEXT(MOD(QUOTIENT($A200-1,20),180)+1,"000"))</f>
        <v/>
      </c>
      <c r="N200">
        <f>IF($AB200="Да","Город_"&amp;TEXT(MOD($A200-1,250)+1,"0000"),"Город_"&amp;TEXT(MOD($A200-1,3000)+1,"0000"))</f>
        <v/>
      </c>
      <c r="O200">
        <f>IF($AB200="Да","Холдинг_Крупный","Холдинг_"&amp;TEXT(MOD(QUOTIENT($A200-1,10000),20)+1,"00"))</f>
        <v/>
      </c>
      <c r="P200">
        <f>IF($AB200="Да","Организация_Крупная","Организация_"&amp;TEXT(MOD(QUOTIENT($A200-1,500),600)+1,"000"))</f>
        <v/>
      </c>
      <c r="Q200">
        <f>"Отдел_"&amp;TEXT(MOD(QUOTIENT($A200-1,50),100)+1,"000")</f>
        <v/>
      </c>
      <c r="R200">
        <f>IF($AB200="Да","Группа_Крупная","Группа_"&amp;TEXT(MOD(QUOTIENT($A200-1,5000),30)+1,"00"))</f>
        <v/>
      </c>
      <c r="S200">
        <f>IF($AB200="Да","Категория_Крупная","Категория_"&amp;TEXT(MOD(QUOTIENT($A200-1,500),120)+1,"000"))</f>
        <v/>
      </c>
      <c r="T200">
        <f>IF($AB200="Да","Подкатегория_Крупная","Подкатегория_"&amp;TEXT(MOD(QUOTIENT($A200-1,50),300)+1,"000"))</f>
        <v/>
      </c>
      <c r="U200">
        <f>"SKU_"&amp;TEXT($A200,"0000000")</f>
        <v/>
      </c>
      <c r="V200">
        <f>CHOOSE(MOD($A200-1,4)+1,"Enterprise","SMB","Госсектор","Розница")</f>
        <v/>
      </c>
      <c r="W200">
        <f>"Клиент_"&amp;TEXT(MOD($A200-1,20000)+1,"00000")</f>
        <v/>
      </c>
      <c r="X200">
        <f>CHOOSE(MOD($A200-1,5)+1,"Портал","API","Импорт","Ручной ввод","Интеграция")</f>
        <v/>
      </c>
      <c r="Y200" s="8">
        <f>ROUND(1000+MOD($A200*37,90000)+IF($AB200="Да",5000,0),2)</f>
        <v/>
      </c>
      <c r="Z200">
        <f>1+MOD($A200,20)</f>
        <v/>
      </c>
      <c r="AA200" s="8">
        <f>ROUND($Y200*(0.08+MOD($A200,17)/100),2)</f>
        <v/>
      </c>
      <c r="AB200">
        <f>IF(MOD($A200,10)&lt;7,"Да","Нет")</f>
        <v/>
      </c>
      <c r="AC200">
        <f>$R200&amp;" / "&amp;$S200&amp;" / "&amp;$T200</f>
        <v/>
      </c>
      <c r="AD200">
        <f>1</f>
        <v/>
      </c>
      <c r="AE200">
        <f>IF($A200&lt;=Settings!$B$4,"до 100",IF($A200&lt;=Settings!$B$5,"до 10 000",IF($A200&lt;=Settings!$B$6,"до 100 000","100 000+")))</f>
        <v/>
      </c>
    </row>
    <row r="201">
      <c r="A201">
        <f>ROW()-1</f>
        <v/>
      </c>
      <c r="B201">
        <f>IF($A201&lt;=Settings!$B$4,"small_control",IF($A201&lt;=Settings!$B$5,"medium_10k",IF($A201&lt;=Settings!$B$6,"large_100k","extreme_1m")))</f>
        <v/>
      </c>
      <c r="C201">
        <f>"ORD-"&amp;TEXT(QUOTIENT($A201-1,3)+1,"0000000")</f>
        <v/>
      </c>
      <c r="D201">
        <f>"LINE-"&amp;TEXT($A201,"0000000")</f>
        <v/>
      </c>
      <c r="E201" s="7">
        <f>Settings!$B$2+$A201-1</f>
        <v/>
      </c>
      <c r="F201" s="7">
        <f>Settings!$B$2+MOD($A201-1,Settings!$B$7)</f>
        <v/>
      </c>
      <c r="G201">
        <f>YEAR($F201)</f>
        <v/>
      </c>
      <c r="H201">
        <f>"Q"&amp;ROUNDUP(MONTH($F201)/3,0)</f>
        <v/>
      </c>
      <c r="I201">
        <f>MONTH($F201)</f>
        <v/>
      </c>
      <c r="J201">
        <f>CHOOSE(MONTH($F201),"Январь","Февраль","Март","Апрель","Май","Июнь","Июль","Август","Сентябрь","Октябрь","Ноябрь","Декабрь")</f>
        <v/>
      </c>
      <c r="K201">
        <f>DAY($F201)</f>
        <v/>
      </c>
      <c r="L201">
        <f>IF(MOD($A201,10)&lt;7,"ФО_01_Крупный","ФО_"&amp;TEXT(MOD($A201,8)+1,"00"))</f>
        <v/>
      </c>
      <c r="M201">
        <f>IF($AB201="Да","Регион_001_Крупный","Регион_"&amp;TEXT(MOD(QUOTIENT($A201-1,20),180)+1,"000"))</f>
        <v/>
      </c>
      <c r="N201">
        <f>IF($AB201="Да","Город_"&amp;TEXT(MOD($A201-1,250)+1,"0000"),"Город_"&amp;TEXT(MOD($A201-1,3000)+1,"0000"))</f>
        <v/>
      </c>
      <c r="O201">
        <f>IF($AB201="Да","Холдинг_Крупный","Холдинг_"&amp;TEXT(MOD(QUOTIENT($A201-1,10000),20)+1,"00"))</f>
        <v/>
      </c>
      <c r="P201">
        <f>IF($AB201="Да","Организация_Крупная","Организация_"&amp;TEXT(MOD(QUOTIENT($A201-1,500),600)+1,"000"))</f>
        <v/>
      </c>
      <c r="Q201">
        <f>"Отдел_"&amp;TEXT(MOD(QUOTIENT($A201-1,50),100)+1,"000")</f>
        <v/>
      </c>
      <c r="R201">
        <f>IF($AB201="Да","Группа_Крупная","Группа_"&amp;TEXT(MOD(QUOTIENT($A201-1,5000),30)+1,"00"))</f>
        <v/>
      </c>
      <c r="S201">
        <f>IF($AB201="Да","Категория_Крупная","Категория_"&amp;TEXT(MOD(QUOTIENT($A201-1,500),120)+1,"000"))</f>
        <v/>
      </c>
      <c r="T201">
        <f>IF($AB201="Да","Подкатегория_Крупная","Подкатегория_"&amp;TEXT(MOD(QUOTIENT($A201-1,50),300)+1,"000"))</f>
        <v/>
      </c>
      <c r="U201">
        <f>"SKU_"&amp;TEXT($A201,"0000000")</f>
        <v/>
      </c>
      <c r="V201">
        <f>CHOOSE(MOD($A201-1,4)+1,"Enterprise","SMB","Госсектор","Розница")</f>
        <v/>
      </c>
      <c r="W201">
        <f>"Клиент_"&amp;TEXT(MOD($A201-1,20000)+1,"00000")</f>
        <v/>
      </c>
      <c r="X201">
        <f>CHOOSE(MOD($A201-1,5)+1,"Портал","API","Импорт","Ручной ввод","Интеграция")</f>
        <v/>
      </c>
      <c r="Y201" s="8">
        <f>ROUND(1000+MOD($A201*37,90000)+IF($AB201="Да",5000,0),2)</f>
        <v/>
      </c>
      <c r="Z201">
        <f>1+MOD($A201,20)</f>
        <v/>
      </c>
      <c r="AA201" s="8">
        <f>ROUND($Y201*(0.08+MOD($A201,17)/100),2)</f>
        <v/>
      </c>
      <c r="AB201">
        <f>IF(MOD($A201,10)&lt;7,"Да","Нет")</f>
        <v/>
      </c>
      <c r="AC201">
        <f>$R201&amp;" / "&amp;$S201&amp;" / "&amp;$T201</f>
        <v/>
      </c>
      <c r="AD201">
        <f>1</f>
        <v/>
      </c>
      <c r="AE201">
        <f>IF($A201&lt;=Settings!$B$4,"до 100",IF($A201&lt;=Settings!$B$5,"до 10 000",IF($A201&lt;=Settings!$B$6,"до 100 000","100 000+")))</f>
        <v/>
      </c>
    </row>
    <row r="202">
      <c r="A202">
        <f>ROW()-1</f>
        <v/>
      </c>
      <c r="B202">
        <f>IF($A202&lt;=Settings!$B$4,"small_control",IF($A202&lt;=Settings!$B$5,"medium_10k",IF($A202&lt;=Settings!$B$6,"large_100k","extreme_1m")))</f>
        <v/>
      </c>
      <c r="C202">
        <f>"ORD-"&amp;TEXT(QUOTIENT($A202-1,3)+1,"0000000")</f>
        <v/>
      </c>
      <c r="D202">
        <f>"LINE-"&amp;TEXT($A202,"0000000")</f>
        <v/>
      </c>
      <c r="E202" s="7">
        <f>Settings!$B$2+$A202-1</f>
        <v/>
      </c>
      <c r="F202" s="7">
        <f>Settings!$B$2+MOD($A202-1,Settings!$B$7)</f>
        <v/>
      </c>
      <c r="G202">
        <f>YEAR($F202)</f>
        <v/>
      </c>
      <c r="H202">
        <f>"Q"&amp;ROUNDUP(MONTH($F202)/3,0)</f>
        <v/>
      </c>
      <c r="I202">
        <f>MONTH($F202)</f>
        <v/>
      </c>
      <c r="J202">
        <f>CHOOSE(MONTH($F202),"Январь","Февраль","Март","Апрель","Май","Июнь","Июль","Август","Сентябрь","Октябрь","Ноябрь","Декабрь")</f>
        <v/>
      </c>
      <c r="K202">
        <f>DAY($F202)</f>
        <v/>
      </c>
      <c r="L202">
        <f>IF(MOD($A202,10)&lt;7,"ФО_01_Крупный","ФО_"&amp;TEXT(MOD($A202,8)+1,"00"))</f>
        <v/>
      </c>
      <c r="M202">
        <f>IF($AB202="Да","Регион_001_Крупный","Регион_"&amp;TEXT(MOD(QUOTIENT($A202-1,20),180)+1,"000"))</f>
        <v/>
      </c>
      <c r="N202">
        <f>IF($AB202="Да","Город_"&amp;TEXT(MOD($A202-1,250)+1,"0000"),"Город_"&amp;TEXT(MOD($A202-1,3000)+1,"0000"))</f>
        <v/>
      </c>
      <c r="O202">
        <f>IF($AB202="Да","Холдинг_Крупный","Холдинг_"&amp;TEXT(MOD(QUOTIENT($A202-1,10000),20)+1,"00"))</f>
        <v/>
      </c>
      <c r="P202">
        <f>IF($AB202="Да","Организация_Крупная","Организация_"&amp;TEXT(MOD(QUOTIENT($A202-1,500),600)+1,"000"))</f>
        <v/>
      </c>
      <c r="Q202">
        <f>"Отдел_"&amp;TEXT(MOD(QUOTIENT($A202-1,50),100)+1,"000")</f>
        <v/>
      </c>
      <c r="R202">
        <f>IF($AB202="Да","Группа_Крупная","Группа_"&amp;TEXT(MOD(QUOTIENT($A202-1,5000),30)+1,"00"))</f>
        <v/>
      </c>
      <c r="S202">
        <f>IF($AB202="Да","Категория_Крупная","Категория_"&amp;TEXT(MOD(QUOTIENT($A202-1,500),120)+1,"000"))</f>
        <v/>
      </c>
      <c r="T202">
        <f>IF($AB202="Да","Подкатегория_Крупная","Подкатегория_"&amp;TEXT(MOD(QUOTIENT($A202-1,50),300)+1,"000"))</f>
        <v/>
      </c>
      <c r="U202">
        <f>"SKU_"&amp;TEXT($A202,"0000000")</f>
        <v/>
      </c>
      <c r="V202">
        <f>CHOOSE(MOD($A202-1,4)+1,"Enterprise","SMB","Госсектор","Розница")</f>
        <v/>
      </c>
      <c r="W202">
        <f>"Клиент_"&amp;TEXT(MOD($A202-1,20000)+1,"00000")</f>
        <v/>
      </c>
      <c r="X202">
        <f>CHOOSE(MOD($A202-1,5)+1,"Портал","API","Импорт","Ручной ввод","Интеграция")</f>
        <v/>
      </c>
      <c r="Y202" s="8">
        <f>ROUND(1000+MOD($A202*37,90000)+IF($AB202="Да",5000,0),2)</f>
        <v/>
      </c>
      <c r="Z202">
        <f>1+MOD($A202,20)</f>
        <v/>
      </c>
      <c r="AA202" s="8">
        <f>ROUND($Y202*(0.08+MOD($A202,17)/100),2)</f>
        <v/>
      </c>
      <c r="AB202">
        <f>IF(MOD($A202,10)&lt;7,"Да","Нет")</f>
        <v/>
      </c>
      <c r="AC202">
        <f>$R202&amp;" / "&amp;$S202&amp;" / "&amp;$T202</f>
        <v/>
      </c>
      <c r="AD202">
        <f>1</f>
        <v/>
      </c>
      <c r="AE202">
        <f>IF($A202&lt;=Settings!$B$4,"до 100",IF($A202&lt;=Settings!$B$5,"до 10 000",IF($A202&lt;=Settings!$B$6,"до 100 000","100 000+")))</f>
        <v/>
      </c>
    </row>
    <row r="203">
      <c r="A203">
        <f>ROW()-1</f>
        <v/>
      </c>
      <c r="B203">
        <f>IF($A203&lt;=Settings!$B$4,"small_control",IF($A203&lt;=Settings!$B$5,"medium_10k",IF($A203&lt;=Settings!$B$6,"large_100k","extreme_1m")))</f>
        <v/>
      </c>
      <c r="C203">
        <f>"ORD-"&amp;TEXT(QUOTIENT($A203-1,3)+1,"0000000")</f>
        <v/>
      </c>
      <c r="D203">
        <f>"LINE-"&amp;TEXT($A203,"0000000")</f>
        <v/>
      </c>
      <c r="E203" s="7">
        <f>Settings!$B$2+$A203-1</f>
        <v/>
      </c>
      <c r="F203" s="7">
        <f>Settings!$B$2+MOD($A203-1,Settings!$B$7)</f>
        <v/>
      </c>
      <c r="G203">
        <f>YEAR($F203)</f>
        <v/>
      </c>
      <c r="H203">
        <f>"Q"&amp;ROUNDUP(MONTH($F203)/3,0)</f>
        <v/>
      </c>
      <c r="I203">
        <f>MONTH($F203)</f>
        <v/>
      </c>
      <c r="J203">
        <f>CHOOSE(MONTH($F203),"Январь","Февраль","Март","Апрель","Май","Июнь","Июль","Август","Сентябрь","Октябрь","Ноябрь","Декабрь")</f>
        <v/>
      </c>
      <c r="K203">
        <f>DAY($F203)</f>
        <v/>
      </c>
      <c r="L203">
        <f>IF(MOD($A203,10)&lt;7,"ФО_01_Крупный","ФО_"&amp;TEXT(MOD($A203,8)+1,"00"))</f>
        <v/>
      </c>
      <c r="M203">
        <f>IF($AB203="Да","Регион_001_Крупный","Регион_"&amp;TEXT(MOD(QUOTIENT($A203-1,20),180)+1,"000"))</f>
        <v/>
      </c>
      <c r="N203">
        <f>IF($AB203="Да","Город_"&amp;TEXT(MOD($A203-1,250)+1,"0000"),"Город_"&amp;TEXT(MOD($A203-1,3000)+1,"0000"))</f>
        <v/>
      </c>
      <c r="O203">
        <f>IF($AB203="Да","Холдинг_Крупный","Холдинг_"&amp;TEXT(MOD(QUOTIENT($A203-1,10000),20)+1,"00"))</f>
        <v/>
      </c>
      <c r="P203">
        <f>IF($AB203="Да","Организация_Крупная","Организация_"&amp;TEXT(MOD(QUOTIENT($A203-1,500),600)+1,"000"))</f>
        <v/>
      </c>
      <c r="Q203">
        <f>"Отдел_"&amp;TEXT(MOD(QUOTIENT($A203-1,50),100)+1,"000")</f>
        <v/>
      </c>
      <c r="R203">
        <f>IF($AB203="Да","Группа_Крупная","Группа_"&amp;TEXT(MOD(QUOTIENT($A203-1,5000),30)+1,"00"))</f>
        <v/>
      </c>
      <c r="S203">
        <f>IF($AB203="Да","Категория_Крупная","Категория_"&amp;TEXT(MOD(QUOTIENT($A203-1,500),120)+1,"000"))</f>
        <v/>
      </c>
      <c r="T203">
        <f>IF($AB203="Да","Подкатегория_Крупная","Подкатегория_"&amp;TEXT(MOD(QUOTIENT($A203-1,50),300)+1,"000"))</f>
        <v/>
      </c>
      <c r="U203">
        <f>"SKU_"&amp;TEXT($A203,"0000000")</f>
        <v/>
      </c>
      <c r="V203">
        <f>CHOOSE(MOD($A203-1,4)+1,"Enterprise","SMB","Госсектор","Розница")</f>
        <v/>
      </c>
      <c r="W203">
        <f>"Клиент_"&amp;TEXT(MOD($A203-1,20000)+1,"00000")</f>
        <v/>
      </c>
      <c r="X203">
        <f>CHOOSE(MOD($A203-1,5)+1,"Портал","API","Импорт","Ручной ввод","Интеграция")</f>
        <v/>
      </c>
      <c r="Y203" s="8">
        <f>ROUND(1000+MOD($A203*37,90000)+IF($AB203="Да",5000,0),2)</f>
        <v/>
      </c>
      <c r="Z203">
        <f>1+MOD($A203,20)</f>
        <v/>
      </c>
      <c r="AA203" s="8">
        <f>ROUND($Y203*(0.08+MOD($A203,17)/100),2)</f>
        <v/>
      </c>
      <c r="AB203">
        <f>IF(MOD($A203,10)&lt;7,"Да","Нет")</f>
        <v/>
      </c>
      <c r="AC203">
        <f>$R203&amp;" / "&amp;$S203&amp;" / "&amp;$T203</f>
        <v/>
      </c>
      <c r="AD203">
        <f>1</f>
        <v/>
      </c>
      <c r="AE203">
        <f>IF($A203&lt;=Settings!$B$4,"до 100",IF($A203&lt;=Settings!$B$5,"до 10 000",IF($A203&lt;=Settings!$B$6,"до 100 000","100 000+")))</f>
        <v/>
      </c>
    </row>
    <row r="204">
      <c r="A204">
        <f>ROW()-1</f>
        <v/>
      </c>
      <c r="B204">
        <f>IF($A204&lt;=Settings!$B$4,"small_control",IF($A204&lt;=Settings!$B$5,"medium_10k",IF($A204&lt;=Settings!$B$6,"large_100k","extreme_1m")))</f>
        <v/>
      </c>
      <c r="C204">
        <f>"ORD-"&amp;TEXT(QUOTIENT($A204-1,3)+1,"0000000")</f>
        <v/>
      </c>
      <c r="D204">
        <f>"LINE-"&amp;TEXT($A204,"0000000")</f>
        <v/>
      </c>
      <c r="E204" s="7">
        <f>Settings!$B$2+$A204-1</f>
        <v/>
      </c>
      <c r="F204" s="7">
        <f>Settings!$B$2+MOD($A204-1,Settings!$B$7)</f>
        <v/>
      </c>
      <c r="G204">
        <f>YEAR($F204)</f>
        <v/>
      </c>
      <c r="H204">
        <f>"Q"&amp;ROUNDUP(MONTH($F204)/3,0)</f>
        <v/>
      </c>
      <c r="I204">
        <f>MONTH($F204)</f>
        <v/>
      </c>
      <c r="J204">
        <f>CHOOSE(MONTH($F204),"Январь","Февраль","Март","Апрель","Май","Июнь","Июль","Август","Сентябрь","Октябрь","Ноябрь","Декабрь")</f>
        <v/>
      </c>
      <c r="K204">
        <f>DAY($F204)</f>
        <v/>
      </c>
      <c r="L204">
        <f>IF(MOD($A204,10)&lt;7,"ФО_01_Крупный","ФО_"&amp;TEXT(MOD($A204,8)+1,"00"))</f>
        <v/>
      </c>
      <c r="M204">
        <f>IF($AB204="Да","Регион_001_Крупный","Регион_"&amp;TEXT(MOD(QUOTIENT($A204-1,20),180)+1,"000"))</f>
        <v/>
      </c>
      <c r="N204">
        <f>IF($AB204="Да","Город_"&amp;TEXT(MOD($A204-1,250)+1,"0000"),"Город_"&amp;TEXT(MOD($A204-1,3000)+1,"0000"))</f>
        <v/>
      </c>
      <c r="O204">
        <f>IF($AB204="Да","Холдинг_Крупный","Холдинг_"&amp;TEXT(MOD(QUOTIENT($A204-1,10000),20)+1,"00"))</f>
        <v/>
      </c>
      <c r="P204">
        <f>IF($AB204="Да","Организация_Крупная","Организация_"&amp;TEXT(MOD(QUOTIENT($A204-1,500),600)+1,"000"))</f>
        <v/>
      </c>
      <c r="Q204">
        <f>"Отдел_"&amp;TEXT(MOD(QUOTIENT($A204-1,50),100)+1,"000")</f>
        <v/>
      </c>
      <c r="R204">
        <f>IF($AB204="Да","Группа_Крупная","Группа_"&amp;TEXT(MOD(QUOTIENT($A204-1,5000),30)+1,"00"))</f>
        <v/>
      </c>
      <c r="S204">
        <f>IF($AB204="Да","Категория_Крупная","Категория_"&amp;TEXT(MOD(QUOTIENT($A204-1,500),120)+1,"000"))</f>
        <v/>
      </c>
      <c r="T204">
        <f>IF($AB204="Да","Подкатегория_Крупная","Подкатегория_"&amp;TEXT(MOD(QUOTIENT($A204-1,50),300)+1,"000"))</f>
        <v/>
      </c>
      <c r="U204">
        <f>"SKU_"&amp;TEXT($A204,"0000000")</f>
        <v/>
      </c>
      <c r="V204">
        <f>CHOOSE(MOD($A204-1,4)+1,"Enterprise","SMB","Госсектор","Розница")</f>
        <v/>
      </c>
      <c r="W204">
        <f>"Клиент_"&amp;TEXT(MOD($A204-1,20000)+1,"00000")</f>
        <v/>
      </c>
      <c r="X204">
        <f>CHOOSE(MOD($A204-1,5)+1,"Портал","API","Импорт","Ручной ввод","Интеграция")</f>
        <v/>
      </c>
      <c r="Y204" s="8">
        <f>ROUND(1000+MOD($A204*37,90000)+IF($AB204="Да",5000,0),2)</f>
        <v/>
      </c>
      <c r="Z204">
        <f>1+MOD($A204,20)</f>
        <v/>
      </c>
      <c r="AA204" s="8">
        <f>ROUND($Y204*(0.08+MOD($A204,17)/100),2)</f>
        <v/>
      </c>
      <c r="AB204">
        <f>IF(MOD($A204,10)&lt;7,"Да","Нет")</f>
        <v/>
      </c>
      <c r="AC204">
        <f>$R204&amp;" / "&amp;$S204&amp;" / "&amp;$T204</f>
        <v/>
      </c>
      <c r="AD204">
        <f>1</f>
        <v/>
      </c>
      <c r="AE204">
        <f>IF($A204&lt;=Settings!$B$4,"до 100",IF($A204&lt;=Settings!$B$5,"до 10 000",IF($A204&lt;=Settings!$B$6,"до 100 000","100 000+")))</f>
        <v/>
      </c>
    </row>
    <row r="205">
      <c r="A205">
        <f>ROW()-1</f>
        <v/>
      </c>
      <c r="B205">
        <f>IF($A205&lt;=Settings!$B$4,"small_control",IF($A205&lt;=Settings!$B$5,"medium_10k",IF($A205&lt;=Settings!$B$6,"large_100k","extreme_1m")))</f>
        <v/>
      </c>
      <c r="C205">
        <f>"ORD-"&amp;TEXT(QUOTIENT($A205-1,3)+1,"0000000")</f>
        <v/>
      </c>
      <c r="D205">
        <f>"LINE-"&amp;TEXT($A205,"0000000")</f>
        <v/>
      </c>
      <c r="E205" s="7">
        <f>Settings!$B$2+$A205-1</f>
        <v/>
      </c>
      <c r="F205" s="7">
        <f>Settings!$B$2+MOD($A205-1,Settings!$B$7)</f>
        <v/>
      </c>
      <c r="G205">
        <f>YEAR($F205)</f>
        <v/>
      </c>
      <c r="H205">
        <f>"Q"&amp;ROUNDUP(MONTH($F205)/3,0)</f>
        <v/>
      </c>
      <c r="I205">
        <f>MONTH($F205)</f>
        <v/>
      </c>
      <c r="J205">
        <f>CHOOSE(MONTH($F205),"Январь","Февраль","Март","Апрель","Май","Июнь","Июль","Август","Сентябрь","Октябрь","Ноябрь","Декабрь")</f>
        <v/>
      </c>
      <c r="K205">
        <f>DAY($F205)</f>
        <v/>
      </c>
      <c r="L205">
        <f>IF(MOD($A205,10)&lt;7,"ФО_01_Крупный","ФО_"&amp;TEXT(MOD($A205,8)+1,"00"))</f>
        <v/>
      </c>
      <c r="M205">
        <f>IF($AB205="Да","Регион_001_Крупный","Регион_"&amp;TEXT(MOD(QUOTIENT($A205-1,20),180)+1,"000"))</f>
        <v/>
      </c>
      <c r="N205">
        <f>IF($AB205="Да","Город_"&amp;TEXT(MOD($A205-1,250)+1,"0000"),"Город_"&amp;TEXT(MOD($A205-1,3000)+1,"0000"))</f>
        <v/>
      </c>
      <c r="O205">
        <f>IF($AB205="Да","Холдинг_Крупный","Холдинг_"&amp;TEXT(MOD(QUOTIENT($A205-1,10000),20)+1,"00"))</f>
        <v/>
      </c>
      <c r="P205">
        <f>IF($AB205="Да","Организация_Крупная","Организация_"&amp;TEXT(MOD(QUOTIENT($A205-1,500),600)+1,"000"))</f>
        <v/>
      </c>
      <c r="Q205">
        <f>"Отдел_"&amp;TEXT(MOD(QUOTIENT($A205-1,50),100)+1,"000")</f>
        <v/>
      </c>
      <c r="R205">
        <f>IF($AB205="Да","Группа_Крупная","Группа_"&amp;TEXT(MOD(QUOTIENT($A205-1,5000),30)+1,"00"))</f>
        <v/>
      </c>
      <c r="S205">
        <f>IF($AB205="Да","Категория_Крупная","Категория_"&amp;TEXT(MOD(QUOTIENT($A205-1,500),120)+1,"000"))</f>
        <v/>
      </c>
      <c r="T205">
        <f>IF($AB205="Да","Подкатегория_Крупная","Подкатегория_"&amp;TEXT(MOD(QUOTIENT($A205-1,50),300)+1,"000"))</f>
        <v/>
      </c>
      <c r="U205">
        <f>"SKU_"&amp;TEXT($A205,"0000000")</f>
        <v/>
      </c>
      <c r="V205">
        <f>CHOOSE(MOD($A205-1,4)+1,"Enterprise","SMB","Госсектор","Розница")</f>
        <v/>
      </c>
      <c r="W205">
        <f>"Клиент_"&amp;TEXT(MOD($A205-1,20000)+1,"00000")</f>
        <v/>
      </c>
      <c r="X205">
        <f>CHOOSE(MOD($A205-1,5)+1,"Портал","API","Импорт","Ручной ввод","Интеграция")</f>
        <v/>
      </c>
      <c r="Y205" s="8">
        <f>ROUND(1000+MOD($A205*37,90000)+IF($AB205="Да",5000,0),2)</f>
        <v/>
      </c>
      <c r="Z205">
        <f>1+MOD($A205,20)</f>
        <v/>
      </c>
      <c r="AA205" s="8">
        <f>ROUND($Y205*(0.08+MOD($A205,17)/100),2)</f>
        <v/>
      </c>
      <c r="AB205">
        <f>IF(MOD($A205,10)&lt;7,"Да","Нет")</f>
        <v/>
      </c>
      <c r="AC205">
        <f>$R205&amp;" / "&amp;$S205&amp;" / "&amp;$T205</f>
        <v/>
      </c>
      <c r="AD205">
        <f>1</f>
        <v/>
      </c>
      <c r="AE205">
        <f>IF($A205&lt;=Settings!$B$4,"до 100",IF($A205&lt;=Settings!$B$5,"до 10 000",IF($A205&lt;=Settings!$B$6,"до 100 000","100 000+")))</f>
        <v/>
      </c>
    </row>
    <row r="206">
      <c r="A206">
        <f>ROW()-1</f>
        <v/>
      </c>
      <c r="B206">
        <f>IF($A206&lt;=Settings!$B$4,"small_control",IF($A206&lt;=Settings!$B$5,"medium_10k",IF($A206&lt;=Settings!$B$6,"large_100k","extreme_1m")))</f>
        <v/>
      </c>
      <c r="C206">
        <f>"ORD-"&amp;TEXT(QUOTIENT($A206-1,3)+1,"0000000")</f>
        <v/>
      </c>
      <c r="D206">
        <f>"LINE-"&amp;TEXT($A206,"0000000")</f>
        <v/>
      </c>
      <c r="E206" s="7">
        <f>Settings!$B$2+$A206-1</f>
        <v/>
      </c>
      <c r="F206" s="7">
        <f>Settings!$B$2+MOD($A206-1,Settings!$B$7)</f>
        <v/>
      </c>
      <c r="G206">
        <f>YEAR($F206)</f>
        <v/>
      </c>
      <c r="H206">
        <f>"Q"&amp;ROUNDUP(MONTH($F206)/3,0)</f>
        <v/>
      </c>
      <c r="I206">
        <f>MONTH($F206)</f>
        <v/>
      </c>
      <c r="J206">
        <f>CHOOSE(MONTH($F206),"Январь","Февраль","Март","Апрель","Май","Июнь","Июль","Август","Сентябрь","Октябрь","Ноябрь","Декабрь")</f>
        <v/>
      </c>
      <c r="K206">
        <f>DAY($F206)</f>
        <v/>
      </c>
      <c r="L206">
        <f>IF(MOD($A206,10)&lt;7,"ФО_01_Крупный","ФО_"&amp;TEXT(MOD($A206,8)+1,"00"))</f>
        <v/>
      </c>
      <c r="M206">
        <f>IF($AB206="Да","Регион_001_Крупный","Регион_"&amp;TEXT(MOD(QUOTIENT($A206-1,20),180)+1,"000"))</f>
        <v/>
      </c>
      <c r="N206">
        <f>IF($AB206="Да","Город_"&amp;TEXT(MOD($A206-1,250)+1,"0000"),"Город_"&amp;TEXT(MOD($A206-1,3000)+1,"0000"))</f>
        <v/>
      </c>
      <c r="O206">
        <f>IF($AB206="Да","Холдинг_Крупный","Холдинг_"&amp;TEXT(MOD(QUOTIENT($A206-1,10000),20)+1,"00"))</f>
        <v/>
      </c>
      <c r="P206">
        <f>IF($AB206="Да","Организация_Крупная","Организация_"&amp;TEXT(MOD(QUOTIENT($A206-1,500),600)+1,"000"))</f>
        <v/>
      </c>
      <c r="Q206">
        <f>"Отдел_"&amp;TEXT(MOD(QUOTIENT($A206-1,50),100)+1,"000")</f>
        <v/>
      </c>
      <c r="R206">
        <f>IF($AB206="Да","Группа_Крупная","Группа_"&amp;TEXT(MOD(QUOTIENT($A206-1,5000),30)+1,"00"))</f>
        <v/>
      </c>
      <c r="S206">
        <f>IF($AB206="Да","Категория_Крупная","Категория_"&amp;TEXT(MOD(QUOTIENT($A206-1,500),120)+1,"000"))</f>
        <v/>
      </c>
      <c r="T206">
        <f>IF($AB206="Да","Подкатегория_Крупная","Подкатегория_"&amp;TEXT(MOD(QUOTIENT($A206-1,50),300)+1,"000"))</f>
        <v/>
      </c>
      <c r="U206">
        <f>"SKU_"&amp;TEXT($A206,"0000000")</f>
        <v/>
      </c>
      <c r="V206">
        <f>CHOOSE(MOD($A206-1,4)+1,"Enterprise","SMB","Госсектор","Розница")</f>
        <v/>
      </c>
      <c r="W206">
        <f>"Клиент_"&amp;TEXT(MOD($A206-1,20000)+1,"00000")</f>
        <v/>
      </c>
      <c r="X206">
        <f>CHOOSE(MOD($A206-1,5)+1,"Портал","API","Импорт","Ручной ввод","Интеграция")</f>
        <v/>
      </c>
      <c r="Y206" s="8">
        <f>ROUND(1000+MOD($A206*37,90000)+IF($AB206="Да",5000,0),2)</f>
        <v/>
      </c>
      <c r="Z206">
        <f>1+MOD($A206,20)</f>
        <v/>
      </c>
      <c r="AA206" s="8">
        <f>ROUND($Y206*(0.08+MOD($A206,17)/100),2)</f>
        <v/>
      </c>
      <c r="AB206">
        <f>IF(MOD($A206,10)&lt;7,"Да","Нет")</f>
        <v/>
      </c>
      <c r="AC206">
        <f>$R206&amp;" / "&amp;$S206&amp;" / "&amp;$T206</f>
        <v/>
      </c>
      <c r="AD206">
        <f>1</f>
        <v/>
      </c>
      <c r="AE206">
        <f>IF($A206&lt;=Settings!$B$4,"до 100",IF($A206&lt;=Settings!$B$5,"до 10 000",IF($A206&lt;=Settings!$B$6,"до 100 000","100 000+")))</f>
        <v/>
      </c>
    </row>
    <row r="207">
      <c r="A207">
        <f>ROW()-1</f>
        <v/>
      </c>
      <c r="B207">
        <f>IF($A207&lt;=Settings!$B$4,"small_control",IF($A207&lt;=Settings!$B$5,"medium_10k",IF($A207&lt;=Settings!$B$6,"large_100k","extreme_1m")))</f>
        <v/>
      </c>
      <c r="C207">
        <f>"ORD-"&amp;TEXT(QUOTIENT($A207-1,3)+1,"0000000")</f>
        <v/>
      </c>
      <c r="D207">
        <f>"LINE-"&amp;TEXT($A207,"0000000")</f>
        <v/>
      </c>
      <c r="E207" s="7">
        <f>Settings!$B$2+$A207-1</f>
        <v/>
      </c>
      <c r="F207" s="7">
        <f>Settings!$B$2+MOD($A207-1,Settings!$B$7)</f>
        <v/>
      </c>
      <c r="G207">
        <f>YEAR($F207)</f>
        <v/>
      </c>
      <c r="H207">
        <f>"Q"&amp;ROUNDUP(MONTH($F207)/3,0)</f>
        <v/>
      </c>
      <c r="I207">
        <f>MONTH($F207)</f>
        <v/>
      </c>
      <c r="J207">
        <f>CHOOSE(MONTH($F207),"Январь","Февраль","Март","Апрель","Май","Июнь","Июль","Август","Сентябрь","Октябрь","Ноябрь","Декабрь")</f>
        <v/>
      </c>
      <c r="K207">
        <f>DAY($F207)</f>
        <v/>
      </c>
      <c r="L207">
        <f>IF(MOD($A207,10)&lt;7,"ФО_01_Крупный","ФО_"&amp;TEXT(MOD($A207,8)+1,"00"))</f>
        <v/>
      </c>
      <c r="M207">
        <f>IF($AB207="Да","Регион_001_Крупный","Регион_"&amp;TEXT(MOD(QUOTIENT($A207-1,20),180)+1,"000"))</f>
        <v/>
      </c>
      <c r="N207">
        <f>IF($AB207="Да","Город_"&amp;TEXT(MOD($A207-1,250)+1,"0000"),"Город_"&amp;TEXT(MOD($A207-1,3000)+1,"0000"))</f>
        <v/>
      </c>
      <c r="O207">
        <f>IF($AB207="Да","Холдинг_Крупный","Холдинг_"&amp;TEXT(MOD(QUOTIENT($A207-1,10000),20)+1,"00"))</f>
        <v/>
      </c>
      <c r="P207">
        <f>IF($AB207="Да","Организация_Крупная","Организация_"&amp;TEXT(MOD(QUOTIENT($A207-1,500),600)+1,"000"))</f>
        <v/>
      </c>
      <c r="Q207">
        <f>"Отдел_"&amp;TEXT(MOD(QUOTIENT($A207-1,50),100)+1,"000")</f>
        <v/>
      </c>
      <c r="R207">
        <f>IF($AB207="Да","Группа_Крупная","Группа_"&amp;TEXT(MOD(QUOTIENT($A207-1,5000),30)+1,"00"))</f>
        <v/>
      </c>
      <c r="S207">
        <f>IF($AB207="Да","Категория_Крупная","Категория_"&amp;TEXT(MOD(QUOTIENT($A207-1,500),120)+1,"000"))</f>
        <v/>
      </c>
      <c r="T207">
        <f>IF($AB207="Да","Подкатегория_Крупная","Подкатегория_"&amp;TEXT(MOD(QUOTIENT($A207-1,50),300)+1,"000"))</f>
        <v/>
      </c>
      <c r="U207">
        <f>"SKU_"&amp;TEXT($A207,"0000000")</f>
        <v/>
      </c>
      <c r="V207">
        <f>CHOOSE(MOD($A207-1,4)+1,"Enterprise","SMB","Госсектор","Розница")</f>
        <v/>
      </c>
      <c r="W207">
        <f>"Клиент_"&amp;TEXT(MOD($A207-1,20000)+1,"00000")</f>
        <v/>
      </c>
      <c r="X207">
        <f>CHOOSE(MOD($A207-1,5)+1,"Портал","API","Импорт","Ручной ввод","Интеграция")</f>
        <v/>
      </c>
      <c r="Y207" s="8">
        <f>ROUND(1000+MOD($A207*37,90000)+IF($AB207="Да",5000,0),2)</f>
        <v/>
      </c>
      <c r="Z207">
        <f>1+MOD($A207,20)</f>
        <v/>
      </c>
      <c r="AA207" s="8">
        <f>ROUND($Y207*(0.08+MOD($A207,17)/100),2)</f>
        <v/>
      </c>
      <c r="AB207">
        <f>IF(MOD($A207,10)&lt;7,"Да","Нет")</f>
        <v/>
      </c>
      <c r="AC207">
        <f>$R207&amp;" / "&amp;$S207&amp;" / "&amp;$T207</f>
        <v/>
      </c>
      <c r="AD207">
        <f>1</f>
        <v/>
      </c>
      <c r="AE207">
        <f>IF($A207&lt;=Settings!$B$4,"до 100",IF($A207&lt;=Settings!$B$5,"до 10 000",IF($A207&lt;=Settings!$B$6,"до 100 000","100 000+")))</f>
        <v/>
      </c>
    </row>
    <row r="208">
      <c r="A208">
        <f>ROW()-1</f>
        <v/>
      </c>
      <c r="B208">
        <f>IF($A208&lt;=Settings!$B$4,"small_control",IF($A208&lt;=Settings!$B$5,"medium_10k",IF($A208&lt;=Settings!$B$6,"large_100k","extreme_1m")))</f>
        <v/>
      </c>
      <c r="C208">
        <f>"ORD-"&amp;TEXT(QUOTIENT($A208-1,3)+1,"0000000")</f>
        <v/>
      </c>
      <c r="D208">
        <f>"LINE-"&amp;TEXT($A208,"0000000")</f>
        <v/>
      </c>
      <c r="E208" s="7">
        <f>Settings!$B$2+$A208-1</f>
        <v/>
      </c>
      <c r="F208" s="7">
        <f>Settings!$B$2+MOD($A208-1,Settings!$B$7)</f>
        <v/>
      </c>
      <c r="G208">
        <f>YEAR($F208)</f>
        <v/>
      </c>
      <c r="H208">
        <f>"Q"&amp;ROUNDUP(MONTH($F208)/3,0)</f>
        <v/>
      </c>
      <c r="I208">
        <f>MONTH($F208)</f>
        <v/>
      </c>
      <c r="J208">
        <f>CHOOSE(MONTH($F208),"Январь","Февраль","Март","Апрель","Май","Июнь","Июль","Август","Сентябрь","Октябрь","Ноябрь","Декабрь")</f>
        <v/>
      </c>
      <c r="K208">
        <f>DAY($F208)</f>
        <v/>
      </c>
      <c r="L208">
        <f>IF(MOD($A208,10)&lt;7,"ФО_01_Крупный","ФО_"&amp;TEXT(MOD($A208,8)+1,"00"))</f>
        <v/>
      </c>
      <c r="M208">
        <f>IF($AB208="Да","Регион_001_Крупный","Регион_"&amp;TEXT(MOD(QUOTIENT($A208-1,20),180)+1,"000"))</f>
        <v/>
      </c>
      <c r="N208">
        <f>IF($AB208="Да","Город_"&amp;TEXT(MOD($A208-1,250)+1,"0000"),"Город_"&amp;TEXT(MOD($A208-1,3000)+1,"0000"))</f>
        <v/>
      </c>
      <c r="O208">
        <f>IF($AB208="Да","Холдинг_Крупный","Холдинг_"&amp;TEXT(MOD(QUOTIENT($A208-1,10000),20)+1,"00"))</f>
        <v/>
      </c>
      <c r="P208">
        <f>IF($AB208="Да","Организация_Крупная","Организация_"&amp;TEXT(MOD(QUOTIENT($A208-1,500),600)+1,"000"))</f>
        <v/>
      </c>
      <c r="Q208">
        <f>"Отдел_"&amp;TEXT(MOD(QUOTIENT($A208-1,50),100)+1,"000")</f>
        <v/>
      </c>
      <c r="R208">
        <f>IF($AB208="Да","Группа_Крупная","Группа_"&amp;TEXT(MOD(QUOTIENT($A208-1,5000),30)+1,"00"))</f>
        <v/>
      </c>
      <c r="S208">
        <f>IF($AB208="Да","Категория_Крупная","Категория_"&amp;TEXT(MOD(QUOTIENT($A208-1,500),120)+1,"000"))</f>
        <v/>
      </c>
      <c r="T208">
        <f>IF($AB208="Да","Подкатегория_Крупная","Подкатегория_"&amp;TEXT(MOD(QUOTIENT($A208-1,50),300)+1,"000"))</f>
        <v/>
      </c>
      <c r="U208">
        <f>"SKU_"&amp;TEXT($A208,"0000000")</f>
        <v/>
      </c>
      <c r="V208">
        <f>CHOOSE(MOD($A208-1,4)+1,"Enterprise","SMB","Госсектор","Розница")</f>
        <v/>
      </c>
      <c r="W208">
        <f>"Клиент_"&amp;TEXT(MOD($A208-1,20000)+1,"00000")</f>
        <v/>
      </c>
      <c r="X208">
        <f>CHOOSE(MOD($A208-1,5)+1,"Портал","API","Импорт","Ручной ввод","Интеграция")</f>
        <v/>
      </c>
      <c r="Y208" s="8">
        <f>ROUND(1000+MOD($A208*37,90000)+IF($AB208="Да",5000,0),2)</f>
        <v/>
      </c>
      <c r="Z208">
        <f>1+MOD($A208,20)</f>
        <v/>
      </c>
      <c r="AA208" s="8">
        <f>ROUND($Y208*(0.08+MOD($A208,17)/100),2)</f>
        <v/>
      </c>
      <c r="AB208">
        <f>IF(MOD($A208,10)&lt;7,"Да","Нет")</f>
        <v/>
      </c>
      <c r="AC208">
        <f>$R208&amp;" / "&amp;$S208&amp;" / "&amp;$T208</f>
        <v/>
      </c>
      <c r="AD208">
        <f>1</f>
        <v/>
      </c>
      <c r="AE208">
        <f>IF($A208&lt;=Settings!$B$4,"до 100",IF($A208&lt;=Settings!$B$5,"до 10 000",IF($A208&lt;=Settings!$B$6,"до 100 000","100 000+")))</f>
        <v/>
      </c>
    </row>
    <row r="209">
      <c r="A209">
        <f>ROW()-1</f>
        <v/>
      </c>
      <c r="B209">
        <f>IF($A209&lt;=Settings!$B$4,"small_control",IF($A209&lt;=Settings!$B$5,"medium_10k",IF($A209&lt;=Settings!$B$6,"large_100k","extreme_1m")))</f>
        <v/>
      </c>
      <c r="C209">
        <f>"ORD-"&amp;TEXT(QUOTIENT($A209-1,3)+1,"0000000")</f>
        <v/>
      </c>
      <c r="D209">
        <f>"LINE-"&amp;TEXT($A209,"0000000")</f>
        <v/>
      </c>
      <c r="E209" s="7">
        <f>Settings!$B$2+$A209-1</f>
        <v/>
      </c>
      <c r="F209" s="7">
        <f>Settings!$B$2+MOD($A209-1,Settings!$B$7)</f>
        <v/>
      </c>
      <c r="G209">
        <f>YEAR($F209)</f>
        <v/>
      </c>
      <c r="H209">
        <f>"Q"&amp;ROUNDUP(MONTH($F209)/3,0)</f>
        <v/>
      </c>
      <c r="I209">
        <f>MONTH($F209)</f>
        <v/>
      </c>
      <c r="J209">
        <f>CHOOSE(MONTH($F209),"Январь","Февраль","Март","Апрель","Май","Июнь","Июль","Август","Сентябрь","Октябрь","Ноябрь","Декабрь")</f>
        <v/>
      </c>
      <c r="K209">
        <f>DAY($F209)</f>
        <v/>
      </c>
      <c r="L209">
        <f>IF(MOD($A209,10)&lt;7,"ФО_01_Крупный","ФО_"&amp;TEXT(MOD($A209,8)+1,"00"))</f>
        <v/>
      </c>
      <c r="M209">
        <f>IF($AB209="Да","Регион_001_Крупный","Регион_"&amp;TEXT(MOD(QUOTIENT($A209-1,20),180)+1,"000"))</f>
        <v/>
      </c>
      <c r="N209">
        <f>IF($AB209="Да","Город_"&amp;TEXT(MOD($A209-1,250)+1,"0000"),"Город_"&amp;TEXT(MOD($A209-1,3000)+1,"0000"))</f>
        <v/>
      </c>
      <c r="O209">
        <f>IF($AB209="Да","Холдинг_Крупный","Холдинг_"&amp;TEXT(MOD(QUOTIENT($A209-1,10000),20)+1,"00"))</f>
        <v/>
      </c>
      <c r="P209">
        <f>IF($AB209="Да","Организация_Крупная","Организация_"&amp;TEXT(MOD(QUOTIENT($A209-1,500),600)+1,"000"))</f>
        <v/>
      </c>
      <c r="Q209">
        <f>"Отдел_"&amp;TEXT(MOD(QUOTIENT($A209-1,50),100)+1,"000")</f>
        <v/>
      </c>
      <c r="R209">
        <f>IF($AB209="Да","Группа_Крупная","Группа_"&amp;TEXT(MOD(QUOTIENT($A209-1,5000),30)+1,"00"))</f>
        <v/>
      </c>
      <c r="S209">
        <f>IF($AB209="Да","Категория_Крупная","Категория_"&amp;TEXT(MOD(QUOTIENT($A209-1,500),120)+1,"000"))</f>
        <v/>
      </c>
      <c r="T209">
        <f>IF($AB209="Да","Подкатегория_Крупная","Подкатегория_"&amp;TEXT(MOD(QUOTIENT($A209-1,50),300)+1,"000"))</f>
        <v/>
      </c>
      <c r="U209">
        <f>"SKU_"&amp;TEXT($A209,"0000000")</f>
        <v/>
      </c>
      <c r="V209">
        <f>CHOOSE(MOD($A209-1,4)+1,"Enterprise","SMB","Госсектор","Розница")</f>
        <v/>
      </c>
      <c r="W209">
        <f>"Клиент_"&amp;TEXT(MOD($A209-1,20000)+1,"00000")</f>
        <v/>
      </c>
      <c r="X209">
        <f>CHOOSE(MOD($A209-1,5)+1,"Портал","API","Импорт","Ручной ввод","Интеграция")</f>
        <v/>
      </c>
      <c r="Y209" s="8">
        <f>ROUND(1000+MOD($A209*37,90000)+IF($AB209="Да",5000,0),2)</f>
        <v/>
      </c>
      <c r="Z209">
        <f>1+MOD($A209,20)</f>
        <v/>
      </c>
      <c r="AA209" s="8">
        <f>ROUND($Y209*(0.08+MOD($A209,17)/100),2)</f>
        <v/>
      </c>
      <c r="AB209">
        <f>IF(MOD($A209,10)&lt;7,"Да","Нет")</f>
        <v/>
      </c>
      <c r="AC209">
        <f>$R209&amp;" / "&amp;$S209&amp;" / "&amp;$T209</f>
        <v/>
      </c>
      <c r="AD209">
        <f>1</f>
        <v/>
      </c>
      <c r="AE209">
        <f>IF($A209&lt;=Settings!$B$4,"до 100",IF($A209&lt;=Settings!$B$5,"до 10 000",IF($A209&lt;=Settings!$B$6,"до 100 000","100 000+")))</f>
        <v/>
      </c>
    </row>
    <row r="210">
      <c r="A210">
        <f>ROW()-1</f>
        <v/>
      </c>
      <c r="B210">
        <f>IF($A210&lt;=Settings!$B$4,"small_control",IF($A210&lt;=Settings!$B$5,"medium_10k",IF($A210&lt;=Settings!$B$6,"large_100k","extreme_1m")))</f>
        <v/>
      </c>
      <c r="C210">
        <f>"ORD-"&amp;TEXT(QUOTIENT($A210-1,3)+1,"0000000")</f>
        <v/>
      </c>
      <c r="D210">
        <f>"LINE-"&amp;TEXT($A210,"0000000")</f>
        <v/>
      </c>
      <c r="E210" s="7">
        <f>Settings!$B$2+$A210-1</f>
        <v/>
      </c>
      <c r="F210" s="7">
        <f>Settings!$B$2+MOD($A210-1,Settings!$B$7)</f>
        <v/>
      </c>
      <c r="G210">
        <f>YEAR($F210)</f>
        <v/>
      </c>
      <c r="H210">
        <f>"Q"&amp;ROUNDUP(MONTH($F210)/3,0)</f>
        <v/>
      </c>
      <c r="I210">
        <f>MONTH($F210)</f>
        <v/>
      </c>
      <c r="J210">
        <f>CHOOSE(MONTH($F210),"Январь","Февраль","Март","Апрель","Май","Июнь","Июль","Август","Сентябрь","Октябрь","Ноябрь","Декабрь")</f>
        <v/>
      </c>
      <c r="K210">
        <f>DAY($F210)</f>
        <v/>
      </c>
      <c r="L210">
        <f>IF(MOD($A210,10)&lt;7,"ФО_01_Крупный","ФО_"&amp;TEXT(MOD($A210,8)+1,"00"))</f>
        <v/>
      </c>
      <c r="M210">
        <f>IF($AB210="Да","Регион_001_Крупный","Регион_"&amp;TEXT(MOD(QUOTIENT($A210-1,20),180)+1,"000"))</f>
        <v/>
      </c>
      <c r="N210">
        <f>IF($AB210="Да","Город_"&amp;TEXT(MOD($A210-1,250)+1,"0000"),"Город_"&amp;TEXT(MOD($A210-1,3000)+1,"0000"))</f>
        <v/>
      </c>
      <c r="O210">
        <f>IF($AB210="Да","Холдинг_Крупный","Холдинг_"&amp;TEXT(MOD(QUOTIENT($A210-1,10000),20)+1,"00"))</f>
        <v/>
      </c>
      <c r="P210">
        <f>IF($AB210="Да","Организация_Крупная","Организация_"&amp;TEXT(MOD(QUOTIENT($A210-1,500),600)+1,"000"))</f>
        <v/>
      </c>
      <c r="Q210">
        <f>"Отдел_"&amp;TEXT(MOD(QUOTIENT($A210-1,50),100)+1,"000")</f>
        <v/>
      </c>
      <c r="R210">
        <f>IF($AB210="Да","Группа_Крупная","Группа_"&amp;TEXT(MOD(QUOTIENT($A210-1,5000),30)+1,"00"))</f>
        <v/>
      </c>
      <c r="S210">
        <f>IF($AB210="Да","Категория_Крупная","Категория_"&amp;TEXT(MOD(QUOTIENT($A210-1,500),120)+1,"000"))</f>
        <v/>
      </c>
      <c r="T210">
        <f>IF($AB210="Да","Подкатегория_Крупная","Подкатегория_"&amp;TEXT(MOD(QUOTIENT($A210-1,50),300)+1,"000"))</f>
        <v/>
      </c>
      <c r="U210">
        <f>"SKU_"&amp;TEXT($A210,"0000000")</f>
        <v/>
      </c>
      <c r="V210">
        <f>CHOOSE(MOD($A210-1,4)+1,"Enterprise","SMB","Госсектор","Розница")</f>
        <v/>
      </c>
      <c r="W210">
        <f>"Клиент_"&amp;TEXT(MOD($A210-1,20000)+1,"00000")</f>
        <v/>
      </c>
      <c r="X210">
        <f>CHOOSE(MOD($A210-1,5)+1,"Портал","API","Импорт","Ручной ввод","Интеграция")</f>
        <v/>
      </c>
      <c r="Y210" s="8">
        <f>ROUND(1000+MOD($A210*37,90000)+IF($AB210="Да",5000,0),2)</f>
        <v/>
      </c>
      <c r="Z210">
        <f>1+MOD($A210,20)</f>
        <v/>
      </c>
      <c r="AA210" s="8">
        <f>ROUND($Y210*(0.08+MOD($A210,17)/100),2)</f>
        <v/>
      </c>
      <c r="AB210">
        <f>IF(MOD($A210,10)&lt;7,"Да","Нет")</f>
        <v/>
      </c>
      <c r="AC210">
        <f>$R210&amp;" / "&amp;$S210&amp;" / "&amp;$T210</f>
        <v/>
      </c>
      <c r="AD210">
        <f>1</f>
        <v/>
      </c>
      <c r="AE210">
        <f>IF($A210&lt;=Settings!$B$4,"до 100",IF($A210&lt;=Settings!$B$5,"до 10 000",IF($A210&lt;=Settings!$B$6,"до 100 000","100 000+")))</f>
        <v/>
      </c>
    </row>
    <row r="211">
      <c r="A211">
        <f>ROW()-1</f>
        <v/>
      </c>
      <c r="B211">
        <f>IF($A211&lt;=Settings!$B$4,"small_control",IF($A211&lt;=Settings!$B$5,"medium_10k",IF($A211&lt;=Settings!$B$6,"large_100k","extreme_1m")))</f>
        <v/>
      </c>
      <c r="C211">
        <f>"ORD-"&amp;TEXT(QUOTIENT($A211-1,3)+1,"0000000")</f>
        <v/>
      </c>
      <c r="D211">
        <f>"LINE-"&amp;TEXT($A211,"0000000")</f>
        <v/>
      </c>
      <c r="E211" s="7">
        <f>Settings!$B$2+$A211-1</f>
        <v/>
      </c>
      <c r="F211" s="7">
        <f>Settings!$B$2+MOD($A211-1,Settings!$B$7)</f>
        <v/>
      </c>
      <c r="G211">
        <f>YEAR($F211)</f>
        <v/>
      </c>
      <c r="H211">
        <f>"Q"&amp;ROUNDUP(MONTH($F211)/3,0)</f>
        <v/>
      </c>
      <c r="I211">
        <f>MONTH($F211)</f>
        <v/>
      </c>
      <c r="J211">
        <f>CHOOSE(MONTH($F211),"Январь","Февраль","Март","Апрель","Май","Июнь","Июль","Август","Сентябрь","Октябрь","Ноябрь","Декабрь")</f>
        <v/>
      </c>
      <c r="K211">
        <f>DAY($F211)</f>
        <v/>
      </c>
      <c r="L211">
        <f>IF(MOD($A211,10)&lt;7,"ФО_01_Крупный","ФО_"&amp;TEXT(MOD($A211,8)+1,"00"))</f>
        <v/>
      </c>
      <c r="M211">
        <f>IF($AB211="Да","Регион_001_Крупный","Регион_"&amp;TEXT(MOD(QUOTIENT($A211-1,20),180)+1,"000"))</f>
        <v/>
      </c>
      <c r="N211">
        <f>IF($AB211="Да","Город_"&amp;TEXT(MOD($A211-1,250)+1,"0000"),"Город_"&amp;TEXT(MOD($A211-1,3000)+1,"0000"))</f>
        <v/>
      </c>
      <c r="O211">
        <f>IF($AB211="Да","Холдинг_Крупный","Холдинг_"&amp;TEXT(MOD(QUOTIENT($A211-1,10000),20)+1,"00"))</f>
        <v/>
      </c>
      <c r="P211">
        <f>IF($AB211="Да","Организация_Крупная","Организация_"&amp;TEXT(MOD(QUOTIENT($A211-1,500),600)+1,"000"))</f>
        <v/>
      </c>
      <c r="Q211">
        <f>"Отдел_"&amp;TEXT(MOD(QUOTIENT($A211-1,50),100)+1,"000")</f>
        <v/>
      </c>
      <c r="R211">
        <f>IF($AB211="Да","Группа_Крупная","Группа_"&amp;TEXT(MOD(QUOTIENT($A211-1,5000),30)+1,"00"))</f>
        <v/>
      </c>
      <c r="S211">
        <f>IF($AB211="Да","Категория_Крупная","Категория_"&amp;TEXT(MOD(QUOTIENT($A211-1,500),120)+1,"000"))</f>
        <v/>
      </c>
      <c r="T211">
        <f>IF($AB211="Да","Подкатегория_Крупная","Подкатегория_"&amp;TEXT(MOD(QUOTIENT($A211-1,50),300)+1,"000"))</f>
        <v/>
      </c>
      <c r="U211">
        <f>"SKU_"&amp;TEXT($A211,"0000000")</f>
        <v/>
      </c>
      <c r="V211">
        <f>CHOOSE(MOD($A211-1,4)+1,"Enterprise","SMB","Госсектор","Розница")</f>
        <v/>
      </c>
      <c r="W211">
        <f>"Клиент_"&amp;TEXT(MOD($A211-1,20000)+1,"00000")</f>
        <v/>
      </c>
      <c r="X211">
        <f>CHOOSE(MOD($A211-1,5)+1,"Портал","API","Импорт","Ручной ввод","Интеграция")</f>
        <v/>
      </c>
      <c r="Y211" s="8">
        <f>ROUND(1000+MOD($A211*37,90000)+IF($AB211="Да",5000,0),2)</f>
        <v/>
      </c>
      <c r="Z211">
        <f>1+MOD($A211,20)</f>
        <v/>
      </c>
      <c r="AA211" s="8">
        <f>ROUND($Y211*(0.08+MOD($A211,17)/100),2)</f>
        <v/>
      </c>
      <c r="AB211">
        <f>IF(MOD($A211,10)&lt;7,"Да","Нет")</f>
        <v/>
      </c>
      <c r="AC211">
        <f>$R211&amp;" / "&amp;$S211&amp;" / "&amp;$T211</f>
        <v/>
      </c>
      <c r="AD211">
        <f>1</f>
        <v/>
      </c>
      <c r="AE211">
        <f>IF($A211&lt;=Settings!$B$4,"до 100",IF($A211&lt;=Settings!$B$5,"до 10 000",IF($A211&lt;=Settings!$B$6,"до 100 000","100 000+")))</f>
        <v/>
      </c>
    </row>
    <row r="212">
      <c r="A212">
        <f>ROW()-1</f>
        <v/>
      </c>
      <c r="B212">
        <f>IF($A212&lt;=Settings!$B$4,"small_control",IF($A212&lt;=Settings!$B$5,"medium_10k",IF($A212&lt;=Settings!$B$6,"large_100k","extreme_1m")))</f>
        <v/>
      </c>
      <c r="C212">
        <f>"ORD-"&amp;TEXT(QUOTIENT($A212-1,3)+1,"0000000")</f>
        <v/>
      </c>
      <c r="D212">
        <f>"LINE-"&amp;TEXT($A212,"0000000")</f>
        <v/>
      </c>
      <c r="E212" s="7">
        <f>Settings!$B$2+$A212-1</f>
        <v/>
      </c>
      <c r="F212" s="7">
        <f>Settings!$B$2+MOD($A212-1,Settings!$B$7)</f>
        <v/>
      </c>
      <c r="G212">
        <f>YEAR($F212)</f>
        <v/>
      </c>
      <c r="H212">
        <f>"Q"&amp;ROUNDUP(MONTH($F212)/3,0)</f>
        <v/>
      </c>
      <c r="I212">
        <f>MONTH($F212)</f>
        <v/>
      </c>
      <c r="J212">
        <f>CHOOSE(MONTH($F212),"Январь","Февраль","Март","Апрель","Май","Июнь","Июль","Август","Сентябрь","Октябрь","Ноябрь","Декабрь")</f>
        <v/>
      </c>
      <c r="K212">
        <f>DAY($F212)</f>
        <v/>
      </c>
      <c r="L212">
        <f>IF(MOD($A212,10)&lt;7,"ФО_01_Крупный","ФО_"&amp;TEXT(MOD($A212,8)+1,"00"))</f>
        <v/>
      </c>
      <c r="M212">
        <f>IF($AB212="Да","Регион_001_Крупный","Регион_"&amp;TEXT(MOD(QUOTIENT($A212-1,20),180)+1,"000"))</f>
        <v/>
      </c>
      <c r="N212">
        <f>IF($AB212="Да","Город_"&amp;TEXT(MOD($A212-1,250)+1,"0000"),"Город_"&amp;TEXT(MOD($A212-1,3000)+1,"0000"))</f>
        <v/>
      </c>
      <c r="O212">
        <f>IF($AB212="Да","Холдинг_Крупный","Холдинг_"&amp;TEXT(MOD(QUOTIENT($A212-1,10000),20)+1,"00"))</f>
        <v/>
      </c>
      <c r="P212">
        <f>IF($AB212="Да","Организация_Крупная","Организация_"&amp;TEXT(MOD(QUOTIENT($A212-1,500),600)+1,"000"))</f>
        <v/>
      </c>
      <c r="Q212">
        <f>"Отдел_"&amp;TEXT(MOD(QUOTIENT($A212-1,50),100)+1,"000")</f>
        <v/>
      </c>
      <c r="R212">
        <f>IF($AB212="Да","Группа_Крупная","Группа_"&amp;TEXT(MOD(QUOTIENT($A212-1,5000),30)+1,"00"))</f>
        <v/>
      </c>
      <c r="S212">
        <f>IF($AB212="Да","Категория_Крупная","Категория_"&amp;TEXT(MOD(QUOTIENT($A212-1,500),120)+1,"000"))</f>
        <v/>
      </c>
      <c r="T212">
        <f>IF($AB212="Да","Подкатегория_Крупная","Подкатегория_"&amp;TEXT(MOD(QUOTIENT($A212-1,50),300)+1,"000"))</f>
        <v/>
      </c>
      <c r="U212">
        <f>"SKU_"&amp;TEXT($A212,"0000000")</f>
        <v/>
      </c>
      <c r="V212">
        <f>CHOOSE(MOD($A212-1,4)+1,"Enterprise","SMB","Госсектор","Розница")</f>
        <v/>
      </c>
      <c r="W212">
        <f>"Клиент_"&amp;TEXT(MOD($A212-1,20000)+1,"00000")</f>
        <v/>
      </c>
      <c r="X212">
        <f>CHOOSE(MOD($A212-1,5)+1,"Портал","API","Импорт","Ручной ввод","Интеграция")</f>
        <v/>
      </c>
      <c r="Y212" s="8">
        <f>ROUND(1000+MOD($A212*37,90000)+IF($AB212="Да",5000,0),2)</f>
        <v/>
      </c>
      <c r="Z212">
        <f>1+MOD($A212,20)</f>
        <v/>
      </c>
      <c r="AA212" s="8">
        <f>ROUND($Y212*(0.08+MOD($A212,17)/100),2)</f>
        <v/>
      </c>
      <c r="AB212">
        <f>IF(MOD($A212,10)&lt;7,"Да","Нет")</f>
        <v/>
      </c>
      <c r="AC212">
        <f>$R212&amp;" / "&amp;$S212&amp;" / "&amp;$T212</f>
        <v/>
      </c>
      <c r="AD212">
        <f>1</f>
        <v/>
      </c>
      <c r="AE212">
        <f>IF($A212&lt;=Settings!$B$4,"до 100",IF($A212&lt;=Settings!$B$5,"до 10 000",IF($A212&lt;=Settings!$B$6,"до 100 000","100 000+")))</f>
        <v/>
      </c>
    </row>
    <row r="213">
      <c r="A213">
        <f>ROW()-1</f>
        <v/>
      </c>
      <c r="B213">
        <f>IF($A213&lt;=Settings!$B$4,"small_control",IF($A213&lt;=Settings!$B$5,"medium_10k",IF($A213&lt;=Settings!$B$6,"large_100k","extreme_1m")))</f>
        <v/>
      </c>
      <c r="C213">
        <f>"ORD-"&amp;TEXT(QUOTIENT($A213-1,3)+1,"0000000")</f>
        <v/>
      </c>
      <c r="D213">
        <f>"LINE-"&amp;TEXT($A213,"0000000")</f>
        <v/>
      </c>
      <c r="E213" s="7">
        <f>Settings!$B$2+$A213-1</f>
        <v/>
      </c>
      <c r="F213" s="7">
        <f>Settings!$B$2+MOD($A213-1,Settings!$B$7)</f>
        <v/>
      </c>
      <c r="G213">
        <f>YEAR($F213)</f>
        <v/>
      </c>
      <c r="H213">
        <f>"Q"&amp;ROUNDUP(MONTH($F213)/3,0)</f>
        <v/>
      </c>
      <c r="I213">
        <f>MONTH($F213)</f>
        <v/>
      </c>
      <c r="J213">
        <f>CHOOSE(MONTH($F213),"Январь","Февраль","Март","Апрель","Май","Июнь","Июль","Август","Сентябрь","Октябрь","Ноябрь","Декабрь")</f>
        <v/>
      </c>
      <c r="K213">
        <f>DAY($F213)</f>
        <v/>
      </c>
      <c r="L213">
        <f>IF(MOD($A213,10)&lt;7,"ФО_01_Крупный","ФО_"&amp;TEXT(MOD($A213,8)+1,"00"))</f>
        <v/>
      </c>
      <c r="M213">
        <f>IF($AB213="Да","Регион_001_Крупный","Регион_"&amp;TEXT(MOD(QUOTIENT($A213-1,20),180)+1,"000"))</f>
        <v/>
      </c>
      <c r="N213">
        <f>IF($AB213="Да","Город_"&amp;TEXT(MOD($A213-1,250)+1,"0000"),"Город_"&amp;TEXT(MOD($A213-1,3000)+1,"0000"))</f>
        <v/>
      </c>
      <c r="O213">
        <f>IF($AB213="Да","Холдинг_Крупный","Холдинг_"&amp;TEXT(MOD(QUOTIENT($A213-1,10000),20)+1,"00"))</f>
        <v/>
      </c>
      <c r="P213">
        <f>IF($AB213="Да","Организация_Крупная","Организация_"&amp;TEXT(MOD(QUOTIENT($A213-1,500),600)+1,"000"))</f>
        <v/>
      </c>
      <c r="Q213">
        <f>"Отдел_"&amp;TEXT(MOD(QUOTIENT($A213-1,50),100)+1,"000")</f>
        <v/>
      </c>
      <c r="R213">
        <f>IF($AB213="Да","Группа_Крупная","Группа_"&amp;TEXT(MOD(QUOTIENT($A213-1,5000),30)+1,"00"))</f>
        <v/>
      </c>
      <c r="S213">
        <f>IF($AB213="Да","Категория_Крупная","Категория_"&amp;TEXT(MOD(QUOTIENT($A213-1,500),120)+1,"000"))</f>
        <v/>
      </c>
      <c r="T213">
        <f>IF($AB213="Да","Подкатегория_Крупная","Подкатегория_"&amp;TEXT(MOD(QUOTIENT($A213-1,50),300)+1,"000"))</f>
        <v/>
      </c>
      <c r="U213">
        <f>"SKU_"&amp;TEXT($A213,"0000000")</f>
        <v/>
      </c>
      <c r="V213">
        <f>CHOOSE(MOD($A213-1,4)+1,"Enterprise","SMB","Госсектор","Розница")</f>
        <v/>
      </c>
      <c r="W213">
        <f>"Клиент_"&amp;TEXT(MOD($A213-1,20000)+1,"00000")</f>
        <v/>
      </c>
      <c r="X213">
        <f>CHOOSE(MOD($A213-1,5)+1,"Портал","API","Импорт","Ручной ввод","Интеграция")</f>
        <v/>
      </c>
      <c r="Y213" s="8">
        <f>ROUND(1000+MOD($A213*37,90000)+IF($AB213="Да",5000,0),2)</f>
        <v/>
      </c>
      <c r="Z213">
        <f>1+MOD($A213,20)</f>
        <v/>
      </c>
      <c r="AA213" s="8">
        <f>ROUND($Y213*(0.08+MOD($A213,17)/100),2)</f>
        <v/>
      </c>
      <c r="AB213">
        <f>IF(MOD($A213,10)&lt;7,"Да","Нет")</f>
        <v/>
      </c>
      <c r="AC213">
        <f>$R213&amp;" / "&amp;$S213&amp;" / "&amp;$T213</f>
        <v/>
      </c>
      <c r="AD213">
        <f>1</f>
        <v/>
      </c>
      <c r="AE213">
        <f>IF($A213&lt;=Settings!$B$4,"до 100",IF($A213&lt;=Settings!$B$5,"до 10 000",IF($A213&lt;=Settings!$B$6,"до 100 000","100 000+")))</f>
        <v/>
      </c>
    </row>
    <row r="214">
      <c r="A214">
        <f>ROW()-1</f>
        <v/>
      </c>
      <c r="B214">
        <f>IF($A214&lt;=Settings!$B$4,"small_control",IF($A214&lt;=Settings!$B$5,"medium_10k",IF($A214&lt;=Settings!$B$6,"large_100k","extreme_1m")))</f>
        <v/>
      </c>
      <c r="C214">
        <f>"ORD-"&amp;TEXT(QUOTIENT($A214-1,3)+1,"0000000")</f>
        <v/>
      </c>
      <c r="D214">
        <f>"LINE-"&amp;TEXT($A214,"0000000")</f>
        <v/>
      </c>
      <c r="E214" s="7">
        <f>Settings!$B$2+$A214-1</f>
        <v/>
      </c>
      <c r="F214" s="7">
        <f>Settings!$B$2+MOD($A214-1,Settings!$B$7)</f>
        <v/>
      </c>
      <c r="G214">
        <f>YEAR($F214)</f>
        <v/>
      </c>
      <c r="H214">
        <f>"Q"&amp;ROUNDUP(MONTH($F214)/3,0)</f>
        <v/>
      </c>
      <c r="I214">
        <f>MONTH($F214)</f>
        <v/>
      </c>
      <c r="J214">
        <f>CHOOSE(MONTH($F214),"Январь","Февраль","Март","Апрель","Май","Июнь","Июль","Август","Сентябрь","Октябрь","Ноябрь","Декабрь")</f>
        <v/>
      </c>
      <c r="K214">
        <f>DAY($F214)</f>
        <v/>
      </c>
      <c r="L214">
        <f>IF(MOD($A214,10)&lt;7,"ФО_01_Крупный","ФО_"&amp;TEXT(MOD($A214,8)+1,"00"))</f>
        <v/>
      </c>
      <c r="M214">
        <f>IF($AB214="Да","Регион_001_Крупный","Регион_"&amp;TEXT(MOD(QUOTIENT($A214-1,20),180)+1,"000"))</f>
        <v/>
      </c>
      <c r="N214">
        <f>IF($AB214="Да","Город_"&amp;TEXT(MOD($A214-1,250)+1,"0000"),"Город_"&amp;TEXT(MOD($A214-1,3000)+1,"0000"))</f>
        <v/>
      </c>
      <c r="O214">
        <f>IF($AB214="Да","Холдинг_Крупный","Холдинг_"&amp;TEXT(MOD(QUOTIENT($A214-1,10000),20)+1,"00"))</f>
        <v/>
      </c>
      <c r="P214">
        <f>IF($AB214="Да","Организация_Крупная","Организация_"&amp;TEXT(MOD(QUOTIENT($A214-1,500),600)+1,"000"))</f>
        <v/>
      </c>
      <c r="Q214">
        <f>"Отдел_"&amp;TEXT(MOD(QUOTIENT($A214-1,50),100)+1,"000")</f>
        <v/>
      </c>
      <c r="R214">
        <f>IF($AB214="Да","Группа_Крупная","Группа_"&amp;TEXT(MOD(QUOTIENT($A214-1,5000),30)+1,"00"))</f>
        <v/>
      </c>
      <c r="S214">
        <f>IF($AB214="Да","Категория_Крупная","Категория_"&amp;TEXT(MOD(QUOTIENT($A214-1,500),120)+1,"000"))</f>
        <v/>
      </c>
      <c r="T214">
        <f>IF($AB214="Да","Подкатегория_Крупная","Подкатегория_"&amp;TEXT(MOD(QUOTIENT($A214-1,50),300)+1,"000"))</f>
        <v/>
      </c>
      <c r="U214">
        <f>"SKU_"&amp;TEXT($A214,"0000000")</f>
        <v/>
      </c>
      <c r="V214">
        <f>CHOOSE(MOD($A214-1,4)+1,"Enterprise","SMB","Госсектор","Розница")</f>
        <v/>
      </c>
      <c r="W214">
        <f>"Клиент_"&amp;TEXT(MOD($A214-1,20000)+1,"00000")</f>
        <v/>
      </c>
      <c r="X214">
        <f>CHOOSE(MOD($A214-1,5)+1,"Портал","API","Импорт","Ручной ввод","Интеграция")</f>
        <v/>
      </c>
      <c r="Y214" s="8">
        <f>ROUND(1000+MOD($A214*37,90000)+IF($AB214="Да",5000,0),2)</f>
        <v/>
      </c>
      <c r="Z214">
        <f>1+MOD($A214,20)</f>
        <v/>
      </c>
      <c r="AA214" s="8">
        <f>ROUND($Y214*(0.08+MOD($A214,17)/100),2)</f>
        <v/>
      </c>
      <c r="AB214">
        <f>IF(MOD($A214,10)&lt;7,"Да","Нет")</f>
        <v/>
      </c>
      <c r="AC214">
        <f>$R214&amp;" / "&amp;$S214&amp;" / "&amp;$T214</f>
        <v/>
      </c>
      <c r="AD214">
        <f>1</f>
        <v/>
      </c>
      <c r="AE214">
        <f>IF($A214&lt;=Settings!$B$4,"до 100",IF($A214&lt;=Settings!$B$5,"до 10 000",IF($A214&lt;=Settings!$B$6,"до 100 000","100 000+")))</f>
        <v/>
      </c>
    </row>
    <row r="215">
      <c r="A215">
        <f>ROW()-1</f>
        <v/>
      </c>
      <c r="B215">
        <f>IF($A215&lt;=Settings!$B$4,"small_control",IF($A215&lt;=Settings!$B$5,"medium_10k",IF($A215&lt;=Settings!$B$6,"large_100k","extreme_1m")))</f>
        <v/>
      </c>
      <c r="C215">
        <f>"ORD-"&amp;TEXT(QUOTIENT($A215-1,3)+1,"0000000")</f>
        <v/>
      </c>
      <c r="D215">
        <f>"LINE-"&amp;TEXT($A215,"0000000")</f>
        <v/>
      </c>
      <c r="E215" s="7">
        <f>Settings!$B$2+$A215-1</f>
        <v/>
      </c>
      <c r="F215" s="7">
        <f>Settings!$B$2+MOD($A215-1,Settings!$B$7)</f>
        <v/>
      </c>
      <c r="G215">
        <f>YEAR($F215)</f>
        <v/>
      </c>
      <c r="H215">
        <f>"Q"&amp;ROUNDUP(MONTH($F215)/3,0)</f>
        <v/>
      </c>
      <c r="I215">
        <f>MONTH($F215)</f>
        <v/>
      </c>
      <c r="J215">
        <f>CHOOSE(MONTH($F215),"Январь","Февраль","Март","Апрель","Май","Июнь","Июль","Август","Сентябрь","Октябрь","Ноябрь","Декабрь")</f>
        <v/>
      </c>
      <c r="K215">
        <f>DAY($F215)</f>
        <v/>
      </c>
      <c r="L215">
        <f>IF(MOD($A215,10)&lt;7,"ФО_01_Крупный","ФО_"&amp;TEXT(MOD($A215,8)+1,"00"))</f>
        <v/>
      </c>
      <c r="M215">
        <f>IF($AB215="Да","Регион_001_Крупный","Регион_"&amp;TEXT(MOD(QUOTIENT($A215-1,20),180)+1,"000"))</f>
        <v/>
      </c>
      <c r="N215">
        <f>IF($AB215="Да","Город_"&amp;TEXT(MOD($A215-1,250)+1,"0000"),"Город_"&amp;TEXT(MOD($A215-1,3000)+1,"0000"))</f>
        <v/>
      </c>
      <c r="O215">
        <f>IF($AB215="Да","Холдинг_Крупный","Холдинг_"&amp;TEXT(MOD(QUOTIENT($A215-1,10000),20)+1,"00"))</f>
        <v/>
      </c>
      <c r="P215">
        <f>IF($AB215="Да","Организация_Крупная","Организация_"&amp;TEXT(MOD(QUOTIENT($A215-1,500),600)+1,"000"))</f>
        <v/>
      </c>
      <c r="Q215">
        <f>"Отдел_"&amp;TEXT(MOD(QUOTIENT($A215-1,50),100)+1,"000")</f>
        <v/>
      </c>
      <c r="R215">
        <f>IF($AB215="Да","Группа_Крупная","Группа_"&amp;TEXT(MOD(QUOTIENT($A215-1,5000),30)+1,"00"))</f>
        <v/>
      </c>
      <c r="S215">
        <f>IF($AB215="Да","Категория_Крупная","Категория_"&amp;TEXT(MOD(QUOTIENT($A215-1,500),120)+1,"000"))</f>
        <v/>
      </c>
      <c r="T215">
        <f>IF($AB215="Да","Подкатегория_Крупная","Подкатегория_"&amp;TEXT(MOD(QUOTIENT($A215-1,50),300)+1,"000"))</f>
        <v/>
      </c>
      <c r="U215">
        <f>"SKU_"&amp;TEXT($A215,"0000000")</f>
        <v/>
      </c>
      <c r="V215">
        <f>CHOOSE(MOD($A215-1,4)+1,"Enterprise","SMB","Госсектор","Розница")</f>
        <v/>
      </c>
      <c r="W215">
        <f>"Клиент_"&amp;TEXT(MOD($A215-1,20000)+1,"00000")</f>
        <v/>
      </c>
      <c r="X215">
        <f>CHOOSE(MOD($A215-1,5)+1,"Портал","API","Импорт","Ручной ввод","Интеграция")</f>
        <v/>
      </c>
      <c r="Y215" s="8">
        <f>ROUND(1000+MOD($A215*37,90000)+IF($AB215="Да",5000,0),2)</f>
        <v/>
      </c>
      <c r="Z215">
        <f>1+MOD($A215,20)</f>
        <v/>
      </c>
      <c r="AA215" s="8">
        <f>ROUND($Y215*(0.08+MOD($A215,17)/100),2)</f>
        <v/>
      </c>
      <c r="AB215">
        <f>IF(MOD($A215,10)&lt;7,"Да","Нет")</f>
        <v/>
      </c>
      <c r="AC215">
        <f>$R215&amp;" / "&amp;$S215&amp;" / "&amp;$T215</f>
        <v/>
      </c>
      <c r="AD215">
        <f>1</f>
        <v/>
      </c>
      <c r="AE215">
        <f>IF($A215&lt;=Settings!$B$4,"до 100",IF($A215&lt;=Settings!$B$5,"до 10 000",IF($A215&lt;=Settings!$B$6,"до 100 000","100 000+")))</f>
        <v/>
      </c>
    </row>
    <row r="216">
      <c r="A216">
        <f>ROW()-1</f>
        <v/>
      </c>
      <c r="B216">
        <f>IF($A216&lt;=Settings!$B$4,"small_control",IF($A216&lt;=Settings!$B$5,"medium_10k",IF($A216&lt;=Settings!$B$6,"large_100k","extreme_1m")))</f>
        <v/>
      </c>
      <c r="C216">
        <f>"ORD-"&amp;TEXT(QUOTIENT($A216-1,3)+1,"0000000")</f>
        <v/>
      </c>
      <c r="D216">
        <f>"LINE-"&amp;TEXT($A216,"0000000")</f>
        <v/>
      </c>
      <c r="E216" s="7">
        <f>Settings!$B$2+$A216-1</f>
        <v/>
      </c>
      <c r="F216" s="7">
        <f>Settings!$B$2+MOD($A216-1,Settings!$B$7)</f>
        <v/>
      </c>
      <c r="G216">
        <f>YEAR($F216)</f>
        <v/>
      </c>
      <c r="H216">
        <f>"Q"&amp;ROUNDUP(MONTH($F216)/3,0)</f>
        <v/>
      </c>
      <c r="I216">
        <f>MONTH($F216)</f>
        <v/>
      </c>
      <c r="J216">
        <f>CHOOSE(MONTH($F216),"Январь","Февраль","Март","Апрель","Май","Июнь","Июль","Август","Сентябрь","Октябрь","Ноябрь","Декабрь")</f>
        <v/>
      </c>
      <c r="K216">
        <f>DAY($F216)</f>
        <v/>
      </c>
      <c r="L216">
        <f>IF(MOD($A216,10)&lt;7,"ФО_01_Крупный","ФО_"&amp;TEXT(MOD($A216,8)+1,"00"))</f>
        <v/>
      </c>
      <c r="M216">
        <f>IF($AB216="Да","Регион_001_Крупный","Регион_"&amp;TEXT(MOD(QUOTIENT($A216-1,20),180)+1,"000"))</f>
        <v/>
      </c>
      <c r="N216">
        <f>IF($AB216="Да","Город_"&amp;TEXT(MOD($A216-1,250)+1,"0000"),"Город_"&amp;TEXT(MOD($A216-1,3000)+1,"0000"))</f>
        <v/>
      </c>
      <c r="O216">
        <f>IF($AB216="Да","Холдинг_Крупный","Холдинг_"&amp;TEXT(MOD(QUOTIENT($A216-1,10000),20)+1,"00"))</f>
        <v/>
      </c>
      <c r="P216">
        <f>IF($AB216="Да","Организация_Крупная","Организация_"&amp;TEXT(MOD(QUOTIENT($A216-1,500),600)+1,"000"))</f>
        <v/>
      </c>
      <c r="Q216">
        <f>"Отдел_"&amp;TEXT(MOD(QUOTIENT($A216-1,50),100)+1,"000")</f>
        <v/>
      </c>
      <c r="R216">
        <f>IF($AB216="Да","Группа_Крупная","Группа_"&amp;TEXT(MOD(QUOTIENT($A216-1,5000),30)+1,"00"))</f>
        <v/>
      </c>
      <c r="S216">
        <f>IF($AB216="Да","Категория_Крупная","Категория_"&amp;TEXT(MOD(QUOTIENT($A216-1,500),120)+1,"000"))</f>
        <v/>
      </c>
      <c r="T216">
        <f>IF($AB216="Да","Подкатегория_Крупная","Подкатегория_"&amp;TEXT(MOD(QUOTIENT($A216-1,50),300)+1,"000"))</f>
        <v/>
      </c>
      <c r="U216">
        <f>"SKU_"&amp;TEXT($A216,"0000000")</f>
        <v/>
      </c>
      <c r="V216">
        <f>CHOOSE(MOD($A216-1,4)+1,"Enterprise","SMB","Госсектор","Розница")</f>
        <v/>
      </c>
      <c r="W216">
        <f>"Клиент_"&amp;TEXT(MOD($A216-1,20000)+1,"00000")</f>
        <v/>
      </c>
      <c r="X216">
        <f>CHOOSE(MOD($A216-1,5)+1,"Портал","API","Импорт","Ручной ввод","Интеграция")</f>
        <v/>
      </c>
      <c r="Y216" s="8">
        <f>ROUND(1000+MOD($A216*37,90000)+IF($AB216="Да",5000,0),2)</f>
        <v/>
      </c>
      <c r="Z216">
        <f>1+MOD($A216,20)</f>
        <v/>
      </c>
      <c r="AA216" s="8">
        <f>ROUND($Y216*(0.08+MOD($A216,17)/100),2)</f>
        <v/>
      </c>
      <c r="AB216">
        <f>IF(MOD($A216,10)&lt;7,"Да","Нет")</f>
        <v/>
      </c>
      <c r="AC216">
        <f>$R216&amp;" / "&amp;$S216&amp;" / "&amp;$T216</f>
        <v/>
      </c>
      <c r="AD216">
        <f>1</f>
        <v/>
      </c>
      <c r="AE216">
        <f>IF($A216&lt;=Settings!$B$4,"до 100",IF($A216&lt;=Settings!$B$5,"до 10 000",IF($A216&lt;=Settings!$B$6,"до 100 000","100 000+")))</f>
        <v/>
      </c>
    </row>
    <row r="217">
      <c r="A217">
        <f>ROW()-1</f>
        <v/>
      </c>
      <c r="B217">
        <f>IF($A217&lt;=Settings!$B$4,"small_control",IF($A217&lt;=Settings!$B$5,"medium_10k",IF($A217&lt;=Settings!$B$6,"large_100k","extreme_1m")))</f>
        <v/>
      </c>
      <c r="C217">
        <f>"ORD-"&amp;TEXT(QUOTIENT($A217-1,3)+1,"0000000")</f>
        <v/>
      </c>
      <c r="D217">
        <f>"LINE-"&amp;TEXT($A217,"0000000")</f>
        <v/>
      </c>
      <c r="E217" s="7">
        <f>Settings!$B$2+$A217-1</f>
        <v/>
      </c>
      <c r="F217" s="7">
        <f>Settings!$B$2+MOD($A217-1,Settings!$B$7)</f>
        <v/>
      </c>
      <c r="G217">
        <f>YEAR($F217)</f>
        <v/>
      </c>
      <c r="H217">
        <f>"Q"&amp;ROUNDUP(MONTH($F217)/3,0)</f>
        <v/>
      </c>
      <c r="I217">
        <f>MONTH($F217)</f>
        <v/>
      </c>
      <c r="J217">
        <f>CHOOSE(MONTH($F217),"Январь","Февраль","Март","Апрель","Май","Июнь","Июль","Август","Сентябрь","Октябрь","Ноябрь","Декабрь")</f>
        <v/>
      </c>
      <c r="K217">
        <f>DAY($F217)</f>
        <v/>
      </c>
      <c r="L217">
        <f>IF(MOD($A217,10)&lt;7,"ФО_01_Крупный","ФО_"&amp;TEXT(MOD($A217,8)+1,"00"))</f>
        <v/>
      </c>
      <c r="M217">
        <f>IF($AB217="Да","Регион_001_Крупный","Регион_"&amp;TEXT(MOD(QUOTIENT($A217-1,20),180)+1,"000"))</f>
        <v/>
      </c>
      <c r="N217">
        <f>IF($AB217="Да","Город_"&amp;TEXT(MOD($A217-1,250)+1,"0000"),"Город_"&amp;TEXT(MOD($A217-1,3000)+1,"0000"))</f>
        <v/>
      </c>
      <c r="O217">
        <f>IF($AB217="Да","Холдинг_Крупный","Холдинг_"&amp;TEXT(MOD(QUOTIENT($A217-1,10000),20)+1,"00"))</f>
        <v/>
      </c>
      <c r="P217">
        <f>IF($AB217="Да","Организация_Крупная","Организация_"&amp;TEXT(MOD(QUOTIENT($A217-1,500),600)+1,"000"))</f>
        <v/>
      </c>
      <c r="Q217">
        <f>"Отдел_"&amp;TEXT(MOD(QUOTIENT($A217-1,50),100)+1,"000")</f>
        <v/>
      </c>
      <c r="R217">
        <f>IF($AB217="Да","Группа_Крупная","Группа_"&amp;TEXT(MOD(QUOTIENT($A217-1,5000),30)+1,"00"))</f>
        <v/>
      </c>
      <c r="S217">
        <f>IF($AB217="Да","Категория_Крупная","Категория_"&amp;TEXT(MOD(QUOTIENT($A217-1,500),120)+1,"000"))</f>
        <v/>
      </c>
      <c r="T217">
        <f>IF($AB217="Да","Подкатегория_Крупная","Подкатегория_"&amp;TEXT(MOD(QUOTIENT($A217-1,50),300)+1,"000"))</f>
        <v/>
      </c>
      <c r="U217">
        <f>"SKU_"&amp;TEXT($A217,"0000000")</f>
        <v/>
      </c>
      <c r="V217">
        <f>CHOOSE(MOD($A217-1,4)+1,"Enterprise","SMB","Госсектор","Розница")</f>
        <v/>
      </c>
      <c r="W217">
        <f>"Клиент_"&amp;TEXT(MOD($A217-1,20000)+1,"00000")</f>
        <v/>
      </c>
      <c r="X217">
        <f>CHOOSE(MOD($A217-1,5)+1,"Портал","API","Импорт","Ручной ввод","Интеграция")</f>
        <v/>
      </c>
      <c r="Y217" s="8">
        <f>ROUND(1000+MOD($A217*37,90000)+IF($AB217="Да",5000,0),2)</f>
        <v/>
      </c>
      <c r="Z217">
        <f>1+MOD($A217,20)</f>
        <v/>
      </c>
      <c r="AA217" s="8">
        <f>ROUND($Y217*(0.08+MOD($A217,17)/100),2)</f>
        <v/>
      </c>
      <c r="AB217">
        <f>IF(MOD($A217,10)&lt;7,"Да","Нет")</f>
        <v/>
      </c>
      <c r="AC217">
        <f>$R217&amp;" / "&amp;$S217&amp;" / "&amp;$T217</f>
        <v/>
      </c>
      <c r="AD217">
        <f>1</f>
        <v/>
      </c>
      <c r="AE217">
        <f>IF($A217&lt;=Settings!$B$4,"до 100",IF($A217&lt;=Settings!$B$5,"до 10 000",IF($A217&lt;=Settings!$B$6,"до 100 000","100 000+")))</f>
        <v/>
      </c>
    </row>
    <row r="218">
      <c r="A218">
        <f>ROW()-1</f>
        <v/>
      </c>
      <c r="B218">
        <f>IF($A218&lt;=Settings!$B$4,"small_control",IF($A218&lt;=Settings!$B$5,"medium_10k",IF($A218&lt;=Settings!$B$6,"large_100k","extreme_1m")))</f>
        <v/>
      </c>
      <c r="C218">
        <f>"ORD-"&amp;TEXT(QUOTIENT($A218-1,3)+1,"0000000")</f>
        <v/>
      </c>
      <c r="D218">
        <f>"LINE-"&amp;TEXT($A218,"0000000")</f>
        <v/>
      </c>
      <c r="E218" s="7">
        <f>Settings!$B$2+$A218-1</f>
        <v/>
      </c>
      <c r="F218" s="7">
        <f>Settings!$B$2+MOD($A218-1,Settings!$B$7)</f>
        <v/>
      </c>
      <c r="G218">
        <f>YEAR($F218)</f>
        <v/>
      </c>
      <c r="H218">
        <f>"Q"&amp;ROUNDUP(MONTH($F218)/3,0)</f>
        <v/>
      </c>
      <c r="I218">
        <f>MONTH($F218)</f>
        <v/>
      </c>
      <c r="J218">
        <f>CHOOSE(MONTH($F218),"Январь","Февраль","Март","Апрель","Май","Июнь","Июль","Август","Сентябрь","Октябрь","Ноябрь","Декабрь")</f>
        <v/>
      </c>
      <c r="K218">
        <f>DAY($F218)</f>
        <v/>
      </c>
      <c r="L218">
        <f>IF(MOD($A218,10)&lt;7,"ФО_01_Крупный","ФО_"&amp;TEXT(MOD($A218,8)+1,"00"))</f>
        <v/>
      </c>
      <c r="M218">
        <f>IF($AB218="Да","Регион_001_Крупный","Регион_"&amp;TEXT(MOD(QUOTIENT($A218-1,20),180)+1,"000"))</f>
        <v/>
      </c>
      <c r="N218">
        <f>IF($AB218="Да","Город_"&amp;TEXT(MOD($A218-1,250)+1,"0000"),"Город_"&amp;TEXT(MOD($A218-1,3000)+1,"0000"))</f>
        <v/>
      </c>
      <c r="O218">
        <f>IF($AB218="Да","Холдинг_Крупный","Холдинг_"&amp;TEXT(MOD(QUOTIENT($A218-1,10000),20)+1,"00"))</f>
        <v/>
      </c>
      <c r="P218">
        <f>IF($AB218="Да","Организация_Крупная","Организация_"&amp;TEXT(MOD(QUOTIENT($A218-1,500),600)+1,"000"))</f>
        <v/>
      </c>
      <c r="Q218">
        <f>"Отдел_"&amp;TEXT(MOD(QUOTIENT($A218-1,50),100)+1,"000")</f>
        <v/>
      </c>
      <c r="R218">
        <f>IF($AB218="Да","Группа_Крупная","Группа_"&amp;TEXT(MOD(QUOTIENT($A218-1,5000),30)+1,"00"))</f>
        <v/>
      </c>
      <c r="S218">
        <f>IF($AB218="Да","Категория_Крупная","Категория_"&amp;TEXT(MOD(QUOTIENT($A218-1,500),120)+1,"000"))</f>
        <v/>
      </c>
      <c r="T218">
        <f>IF($AB218="Да","Подкатегория_Крупная","Подкатегория_"&amp;TEXT(MOD(QUOTIENT($A218-1,50),300)+1,"000"))</f>
        <v/>
      </c>
      <c r="U218">
        <f>"SKU_"&amp;TEXT($A218,"0000000")</f>
        <v/>
      </c>
      <c r="V218">
        <f>CHOOSE(MOD($A218-1,4)+1,"Enterprise","SMB","Госсектор","Розница")</f>
        <v/>
      </c>
      <c r="W218">
        <f>"Клиент_"&amp;TEXT(MOD($A218-1,20000)+1,"00000")</f>
        <v/>
      </c>
      <c r="X218">
        <f>CHOOSE(MOD($A218-1,5)+1,"Портал","API","Импорт","Ручной ввод","Интеграция")</f>
        <v/>
      </c>
      <c r="Y218" s="8">
        <f>ROUND(1000+MOD($A218*37,90000)+IF($AB218="Да",5000,0),2)</f>
        <v/>
      </c>
      <c r="Z218">
        <f>1+MOD($A218,20)</f>
        <v/>
      </c>
      <c r="AA218" s="8">
        <f>ROUND($Y218*(0.08+MOD($A218,17)/100),2)</f>
        <v/>
      </c>
      <c r="AB218">
        <f>IF(MOD($A218,10)&lt;7,"Да","Нет")</f>
        <v/>
      </c>
      <c r="AC218">
        <f>$R218&amp;" / "&amp;$S218&amp;" / "&amp;$T218</f>
        <v/>
      </c>
      <c r="AD218">
        <f>1</f>
        <v/>
      </c>
      <c r="AE218">
        <f>IF($A218&lt;=Settings!$B$4,"до 100",IF($A218&lt;=Settings!$B$5,"до 10 000",IF($A218&lt;=Settings!$B$6,"до 100 000","100 000+")))</f>
        <v/>
      </c>
    </row>
    <row r="219">
      <c r="A219">
        <f>ROW()-1</f>
        <v/>
      </c>
      <c r="B219">
        <f>IF($A219&lt;=Settings!$B$4,"small_control",IF($A219&lt;=Settings!$B$5,"medium_10k",IF($A219&lt;=Settings!$B$6,"large_100k","extreme_1m")))</f>
        <v/>
      </c>
      <c r="C219">
        <f>"ORD-"&amp;TEXT(QUOTIENT($A219-1,3)+1,"0000000")</f>
        <v/>
      </c>
      <c r="D219">
        <f>"LINE-"&amp;TEXT($A219,"0000000")</f>
        <v/>
      </c>
      <c r="E219" s="7">
        <f>Settings!$B$2+$A219-1</f>
        <v/>
      </c>
      <c r="F219" s="7">
        <f>Settings!$B$2+MOD($A219-1,Settings!$B$7)</f>
        <v/>
      </c>
      <c r="G219">
        <f>YEAR($F219)</f>
        <v/>
      </c>
      <c r="H219">
        <f>"Q"&amp;ROUNDUP(MONTH($F219)/3,0)</f>
        <v/>
      </c>
      <c r="I219">
        <f>MONTH($F219)</f>
        <v/>
      </c>
      <c r="J219">
        <f>CHOOSE(MONTH($F219),"Январь","Февраль","Март","Апрель","Май","Июнь","Июль","Август","Сентябрь","Октябрь","Ноябрь","Декабрь")</f>
        <v/>
      </c>
      <c r="K219">
        <f>DAY($F219)</f>
        <v/>
      </c>
      <c r="L219">
        <f>IF(MOD($A219,10)&lt;7,"ФО_01_Крупный","ФО_"&amp;TEXT(MOD($A219,8)+1,"00"))</f>
        <v/>
      </c>
      <c r="M219">
        <f>IF($AB219="Да","Регион_001_Крупный","Регион_"&amp;TEXT(MOD(QUOTIENT($A219-1,20),180)+1,"000"))</f>
        <v/>
      </c>
      <c r="N219">
        <f>IF($AB219="Да","Город_"&amp;TEXT(MOD($A219-1,250)+1,"0000"),"Город_"&amp;TEXT(MOD($A219-1,3000)+1,"0000"))</f>
        <v/>
      </c>
      <c r="O219">
        <f>IF($AB219="Да","Холдинг_Крупный","Холдинг_"&amp;TEXT(MOD(QUOTIENT($A219-1,10000),20)+1,"00"))</f>
        <v/>
      </c>
      <c r="P219">
        <f>IF($AB219="Да","Организация_Крупная","Организация_"&amp;TEXT(MOD(QUOTIENT($A219-1,500),600)+1,"000"))</f>
        <v/>
      </c>
      <c r="Q219">
        <f>"Отдел_"&amp;TEXT(MOD(QUOTIENT($A219-1,50),100)+1,"000")</f>
        <v/>
      </c>
      <c r="R219">
        <f>IF($AB219="Да","Группа_Крупная","Группа_"&amp;TEXT(MOD(QUOTIENT($A219-1,5000),30)+1,"00"))</f>
        <v/>
      </c>
      <c r="S219">
        <f>IF($AB219="Да","Категория_Крупная","Категория_"&amp;TEXT(MOD(QUOTIENT($A219-1,500),120)+1,"000"))</f>
        <v/>
      </c>
      <c r="T219">
        <f>IF($AB219="Да","Подкатегория_Крупная","Подкатегория_"&amp;TEXT(MOD(QUOTIENT($A219-1,50),300)+1,"000"))</f>
        <v/>
      </c>
      <c r="U219">
        <f>"SKU_"&amp;TEXT($A219,"0000000")</f>
        <v/>
      </c>
      <c r="V219">
        <f>CHOOSE(MOD($A219-1,4)+1,"Enterprise","SMB","Госсектор","Розница")</f>
        <v/>
      </c>
      <c r="W219">
        <f>"Клиент_"&amp;TEXT(MOD($A219-1,20000)+1,"00000")</f>
        <v/>
      </c>
      <c r="X219">
        <f>CHOOSE(MOD($A219-1,5)+1,"Портал","API","Импорт","Ручной ввод","Интеграция")</f>
        <v/>
      </c>
      <c r="Y219" s="8">
        <f>ROUND(1000+MOD($A219*37,90000)+IF($AB219="Да",5000,0),2)</f>
        <v/>
      </c>
      <c r="Z219">
        <f>1+MOD($A219,20)</f>
        <v/>
      </c>
      <c r="AA219" s="8">
        <f>ROUND($Y219*(0.08+MOD($A219,17)/100),2)</f>
        <v/>
      </c>
      <c r="AB219">
        <f>IF(MOD($A219,10)&lt;7,"Да","Нет")</f>
        <v/>
      </c>
      <c r="AC219">
        <f>$R219&amp;" / "&amp;$S219&amp;" / "&amp;$T219</f>
        <v/>
      </c>
      <c r="AD219">
        <f>1</f>
        <v/>
      </c>
      <c r="AE219">
        <f>IF($A219&lt;=Settings!$B$4,"до 100",IF($A219&lt;=Settings!$B$5,"до 10 000",IF($A219&lt;=Settings!$B$6,"до 100 000","100 000+")))</f>
        <v/>
      </c>
    </row>
    <row r="220">
      <c r="A220">
        <f>ROW()-1</f>
        <v/>
      </c>
      <c r="B220">
        <f>IF($A220&lt;=Settings!$B$4,"small_control",IF($A220&lt;=Settings!$B$5,"medium_10k",IF($A220&lt;=Settings!$B$6,"large_100k","extreme_1m")))</f>
        <v/>
      </c>
      <c r="C220">
        <f>"ORD-"&amp;TEXT(QUOTIENT($A220-1,3)+1,"0000000")</f>
        <v/>
      </c>
      <c r="D220">
        <f>"LINE-"&amp;TEXT($A220,"0000000")</f>
        <v/>
      </c>
      <c r="E220" s="7">
        <f>Settings!$B$2+$A220-1</f>
        <v/>
      </c>
      <c r="F220" s="7">
        <f>Settings!$B$2+MOD($A220-1,Settings!$B$7)</f>
        <v/>
      </c>
      <c r="G220">
        <f>YEAR($F220)</f>
        <v/>
      </c>
      <c r="H220">
        <f>"Q"&amp;ROUNDUP(MONTH($F220)/3,0)</f>
        <v/>
      </c>
      <c r="I220">
        <f>MONTH($F220)</f>
        <v/>
      </c>
      <c r="J220">
        <f>CHOOSE(MONTH($F220),"Январь","Февраль","Март","Апрель","Май","Июнь","Июль","Август","Сентябрь","Октябрь","Ноябрь","Декабрь")</f>
        <v/>
      </c>
      <c r="K220">
        <f>DAY($F220)</f>
        <v/>
      </c>
      <c r="L220">
        <f>IF(MOD($A220,10)&lt;7,"ФО_01_Крупный","ФО_"&amp;TEXT(MOD($A220,8)+1,"00"))</f>
        <v/>
      </c>
      <c r="M220">
        <f>IF($AB220="Да","Регион_001_Крупный","Регион_"&amp;TEXT(MOD(QUOTIENT($A220-1,20),180)+1,"000"))</f>
        <v/>
      </c>
      <c r="N220">
        <f>IF($AB220="Да","Город_"&amp;TEXT(MOD($A220-1,250)+1,"0000"),"Город_"&amp;TEXT(MOD($A220-1,3000)+1,"0000"))</f>
        <v/>
      </c>
      <c r="O220">
        <f>IF($AB220="Да","Холдинг_Крупный","Холдинг_"&amp;TEXT(MOD(QUOTIENT($A220-1,10000),20)+1,"00"))</f>
        <v/>
      </c>
      <c r="P220">
        <f>IF($AB220="Да","Организация_Крупная","Организация_"&amp;TEXT(MOD(QUOTIENT($A220-1,500),600)+1,"000"))</f>
        <v/>
      </c>
      <c r="Q220">
        <f>"Отдел_"&amp;TEXT(MOD(QUOTIENT($A220-1,50),100)+1,"000")</f>
        <v/>
      </c>
      <c r="R220">
        <f>IF($AB220="Да","Группа_Крупная","Группа_"&amp;TEXT(MOD(QUOTIENT($A220-1,5000),30)+1,"00"))</f>
        <v/>
      </c>
      <c r="S220">
        <f>IF($AB220="Да","Категория_Крупная","Категория_"&amp;TEXT(MOD(QUOTIENT($A220-1,500),120)+1,"000"))</f>
        <v/>
      </c>
      <c r="T220">
        <f>IF($AB220="Да","Подкатегория_Крупная","Подкатегория_"&amp;TEXT(MOD(QUOTIENT($A220-1,50),300)+1,"000"))</f>
        <v/>
      </c>
      <c r="U220">
        <f>"SKU_"&amp;TEXT($A220,"0000000")</f>
        <v/>
      </c>
      <c r="V220">
        <f>CHOOSE(MOD($A220-1,4)+1,"Enterprise","SMB","Госсектор","Розница")</f>
        <v/>
      </c>
      <c r="W220">
        <f>"Клиент_"&amp;TEXT(MOD($A220-1,20000)+1,"00000")</f>
        <v/>
      </c>
      <c r="X220">
        <f>CHOOSE(MOD($A220-1,5)+1,"Портал","API","Импорт","Ручной ввод","Интеграция")</f>
        <v/>
      </c>
      <c r="Y220" s="8">
        <f>ROUND(1000+MOD($A220*37,90000)+IF($AB220="Да",5000,0),2)</f>
        <v/>
      </c>
      <c r="Z220">
        <f>1+MOD($A220,20)</f>
        <v/>
      </c>
      <c r="AA220" s="8">
        <f>ROUND($Y220*(0.08+MOD($A220,17)/100),2)</f>
        <v/>
      </c>
      <c r="AB220">
        <f>IF(MOD($A220,10)&lt;7,"Да","Нет")</f>
        <v/>
      </c>
      <c r="AC220">
        <f>$R220&amp;" / "&amp;$S220&amp;" / "&amp;$T220</f>
        <v/>
      </c>
      <c r="AD220">
        <f>1</f>
        <v/>
      </c>
      <c r="AE220">
        <f>IF($A220&lt;=Settings!$B$4,"до 100",IF($A220&lt;=Settings!$B$5,"до 10 000",IF($A220&lt;=Settings!$B$6,"до 100 000","100 000+")))</f>
        <v/>
      </c>
    </row>
    <row r="221">
      <c r="A221">
        <f>ROW()-1</f>
        <v/>
      </c>
      <c r="B221">
        <f>IF($A221&lt;=Settings!$B$4,"small_control",IF($A221&lt;=Settings!$B$5,"medium_10k",IF($A221&lt;=Settings!$B$6,"large_100k","extreme_1m")))</f>
        <v/>
      </c>
      <c r="C221">
        <f>"ORD-"&amp;TEXT(QUOTIENT($A221-1,3)+1,"0000000")</f>
        <v/>
      </c>
      <c r="D221">
        <f>"LINE-"&amp;TEXT($A221,"0000000")</f>
        <v/>
      </c>
      <c r="E221" s="7">
        <f>Settings!$B$2+$A221-1</f>
        <v/>
      </c>
      <c r="F221" s="7">
        <f>Settings!$B$2+MOD($A221-1,Settings!$B$7)</f>
        <v/>
      </c>
      <c r="G221">
        <f>YEAR($F221)</f>
        <v/>
      </c>
      <c r="H221">
        <f>"Q"&amp;ROUNDUP(MONTH($F221)/3,0)</f>
        <v/>
      </c>
      <c r="I221">
        <f>MONTH($F221)</f>
        <v/>
      </c>
      <c r="J221">
        <f>CHOOSE(MONTH($F221),"Январь","Февраль","Март","Апрель","Май","Июнь","Июль","Август","Сентябрь","Октябрь","Ноябрь","Декабрь")</f>
        <v/>
      </c>
      <c r="K221">
        <f>DAY($F221)</f>
        <v/>
      </c>
      <c r="L221">
        <f>IF(MOD($A221,10)&lt;7,"ФО_01_Крупный","ФО_"&amp;TEXT(MOD($A221,8)+1,"00"))</f>
        <v/>
      </c>
      <c r="M221">
        <f>IF($AB221="Да","Регион_001_Крупный","Регион_"&amp;TEXT(MOD(QUOTIENT($A221-1,20),180)+1,"000"))</f>
        <v/>
      </c>
      <c r="N221">
        <f>IF($AB221="Да","Город_"&amp;TEXT(MOD($A221-1,250)+1,"0000"),"Город_"&amp;TEXT(MOD($A221-1,3000)+1,"0000"))</f>
        <v/>
      </c>
      <c r="O221">
        <f>IF($AB221="Да","Холдинг_Крупный","Холдинг_"&amp;TEXT(MOD(QUOTIENT($A221-1,10000),20)+1,"00"))</f>
        <v/>
      </c>
      <c r="P221">
        <f>IF($AB221="Да","Организация_Крупная","Организация_"&amp;TEXT(MOD(QUOTIENT($A221-1,500),600)+1,"000"))</f>
        <v/>
      </c>
      <c r="Q221">
        <f>"Отдел_"&amp;TEXT(MOD(QUOTIENT($A221-1,50),100)+1,"000")</f>
        <v/>
      </c>
      <c r="R221">
        <f>IF($AB221="Да","Группа_Крупная","Группа_"&amp;TEXT(MOD(QUOTIENT($A221-1,5000),30)+1,"00"))</f>
        <v/>
      </c>
      <c r="S221">
        <f>IF($AB221="Да","Категория_Крупная","Категория_"&amp;TEXT(MOD(QUOTIENT($A221-1,500),120)+1,"000"))</f>
        <v/>
      </c>
      <c r="T221">
        <f>IF($AB221="Да","Подкатегория_Крупная","Подкатегория_"&amp;TEXT(MOD(QUOTIENT($A221-1,50),300)+1,"000"))</f>
        <v/>
      </c>
      <c r="U221">
        <f>"SKU_"&amp;TEXT($A221,"0000000")</f>
        <v/>
      </c>
      <c r="V221">
        <f>CHOOSE(MOD($A221-1,4)+1,"Enterprise","SMB","Госсектор","Розница")</f>
        <v/>
      </c>
      <c r="W221">
        <f>"Клиент_"&amp;TEXT(MOD($A221-1,20000)+1,"00000")</f>
        <v/>
      </c>
      <c r="X221">
        <f>CHOOSE(MOD($A221-1,5)+1,"Портал","API","Импорт","Ручной ввод","Интеграция")</f>
        <v/>
      </c>
      <c r="Y221" s="8">
        <f>ROUND(1000+MOD($A221*37,90000)+IF($AB221="Да",5000,0),2)</f>
        <v/>
      </c>
      <c r="Z221">
        <f>1+MOD($A221,20)</f>
        <v/>
      </c>
      <c r="AA221" s="8">
        <f>ROUND($Y221*(0.08+MOD($A221,17)/100),2)</f>
        <v/>
      </c>
      <c r="AB221">
        <f>IF(MOD($A221,10)&lt;7,"Да","Нет")</f>
        <v/>
      </c>
      <c r="AC221">
        <f>$R221&amp;" / "&amp;$S221&amp;" / "&amp;$T221</f>
        <v/>
      </c>
      <c r="AD221">
        <f>1</f>
        <v/>
      </c>
      <c r="AE221">
        <f>IF($A221&lt;=Settings!$B$4,"до 100",IF($A221&lt;=Settings!$B$5,"до 10 000",IF($A221&lt;=Settings!$B$6,"до 100 000","100 000+")))</f>
        <v/>
      </c>
    </row>
    <row r="222">
      <c r="A222">
        <f>ROW()-1</f>
        <v/>
      </c>
      <c r="B222">
        <f>IF($A222&lt;=Settings!$B$4,"small_control",IF($A222&lt;=Settings!$B$5,"medium_10k",IF($A222&lt;=Settings!$B$6,"large_100k","extreme_1m")))</f>
        <v/>
      </c>
      <c r="C222">
        <f>"ORD-"&amp;TEXT(QUOTIENT($A222-1,3)+1,"0000000")</f>
        <v/>
      </c>
      <c r="D222">
        <f>"LINE-"&amp;TEXT($A222,"0000000")</f>
        <v/>
      </c>
      <c r="E222" s="7">
        <f>Settings!$B$2+$A222-1</f>
        <v/>
      </c>
      <c r="F222" s="7">
        <f>Settings!$B$2+MOD($A222-1,Settings!$B$7)</f>
        <v/>
      </c>
      <c r="G222">
        <f>YEAR($F222)</f>
        <v/>
      </c>
      <c r="H222">
        <f>"Q"&amp;ROUNDUP(MONTH($F222)/3,0)</f>
        <v/>
      </c>
      <c r="I222">
        <f>MONTH($F222)</f>
        <v/>
      </c>
      <c r="J222">
        <f>CHOOSE(MONTH($F222),"Январь","Февраль","Март","Апрель","Май","Июнь","Июль","Август","Сентябрь","Октябрь","Ноябрь","Декабрь")</f>
        <v/>
      </c>
      <c r="K222">
        <f>DAY($F222)</f>
        <v/>
      </c>
      <c r="L222">
        <f>IF(MOD($A222,10)&lt;7,"ФО_01_Крупный","ФО_"&amp;TEXT(MOD($A222,8)+1,"00"))</f>
        <v/>
      </c>
      <c r="M222">
        <f>IF($AB222="Да","Регион_001_Крупный","Регион_"&amp;TEXT(MOD(QUOTIENT($A222-1,20),180)+1,"000"))</f>
        <v/>
      </c>
      <c r="N222">
        <f>IF($AB222="Да","Город_"&amp;TEXT(MOD($A222-1,250)+1,"0000"),"Город_"&amp;TEXT(MOD($A222-1,3000)+1,"0000"))</f>
        <v/>
      </c>
      <c r="O222">
        <f>IF($AB222="Да","Холдинг_Крупный","Холдинг_"&amp;TEXT(MOD(QUOTIENT($A222-1,10000),20)+1,"00"))</f>
        <v/>
      </c>
      <c r="P222">
        <f>IF($AB222="Да","Организация_Крупная","Организация_"&amp;TEXT(MOD(QUOTIENT($A222-1,500),600)+1,"000"))</f>
        <v/>
      </c>
      <c r="Q222">
        <f>"Отдел_"&amp;TEXT(MOD(QUOTIENT($A222-1,50),100)+1,"000")</f>
        <v/>
      </c>
      <c r="R222">
        <f>IF($AB222="Да","Группа_Крупная","Группа_"&amp;TEXT(MOD(QUOTIENT($A222-1,5000),30)+1,"00"))</f>
        <v/>
      </c>
      <c r="S222">
        <f>IF($AB222="Да","Категория_Крупная","Категория_"&amp;TEXT(MOD(QUOTIENT($A222-1,500),120)+1,"000"))</f>
        <v/>
      </c>
      <c r="T222">
        <f>IF($AB222="Да","Подкатегория_Крупная","Подкатегория_"&amp;TEXT(MOD(QUOTIENT($A222-1,50),300)+1,"000"))</f>
        <v/>
      </c>
      <c r="U222">
        <f>"SKU_"&amp;TEXT($A222,"0000000")</f>
        <v/>
      </c>
      <c r="V222">
        <f>CHOOSE(MOD($A222-1,4)+1,"Enterprise","SMB","Госсектор","Розница")</f>
        <v/>
      </c>
      <c r="W222">
        <f>"Клиент_"&amp;TEXT(MOD($A222-1,20000)+1,"00000")</f>
        <v/>
      </c>
      <c r="X222">
        <f>CHOOSE(MOD($A222-1,5)+1,"Портал","API","Импорт","Ручной ввод","Интеграция")</f>
        <v/>
      </c>
      <c r="Y222" s="8">
        <f>ROUND(1000+MOD($A222*37,90000)+IF($AB222="Да",5000,0),2)</f>
        <v/>
      </c>
      <c r="Z222">
        <f>1+MOD($A222,20)</f>
        <v/>
      </c>
      <c r="AA222" s="8">
        <f>ROUND($Y222*(0.08+MOD($A222,17)/100),2)</f>
        <v/>
      </c>
      <c r="AB222">
        <f>IF(MOD($A222,10)&lt;7,"Да","Нет")</f>
        <v/>
      </c>
      <c r="AC222">
        <f>$R222&amp;" / "&amp;$S222&amp;" / "&amp;$T222</f>
        <v/>
      </c>
      <c r="AD222">
        <f>1</f>
        <v/>
      </c>
      <c r="AE222">
        <f>IF($A222&lt;=Settings!$B$4,"до 100",IF($A222&lt;=Settings!$B$5,"до 10 000",IF($A222&lt;=Settings!$B$6,"до 100 000","100 000+")))</f>
        <v/>
      </c>
    </row>
    <row r="223">
      <c r="A223">
        <f>ROW()-1</f>
        <v/>
      </c>
      <c r="B223">
        <f>IF($A223&lt;=Settings!$B$4,"small_control",IF($A223&lt;=Settings!$B$5,"medium_10k",IF($A223&lt;=Settings!$B$6,"large_100k","extreme_1m")))</f>
        <v/>
      </c>
      <c r="C223">
        <f>"ORD-"&amp;TEXT(QUOTIENT($A223-1,3)+1,"0000000")</f>
        <v/>
      </c>
      <c r="D223">
        <f>"LINE-"&amp;TEXT($A223,"0000000")</f>
        <v/>
      </c>
      <c r="E223" s="7">
        <f>Settings!$B$2+$A223-1</f>
        <v/>
      </c>
      <c r="F223" s="7">
        <f>Settings!$B$2+MOD($A223-1,Settings!$B$7)</f>
        <v/>
      </c>
      <c r="G223">
        <f>YEAR($F223)</f>
        <v/>
      </c>
      <c r="H223">
        <f>"Q"&amp;ROUNDUP(MONTH($F223)/3,0)</f>
        <v/>
      </c>
      <c r="I223">
        <f>MONTH($F223)</f>
        <v/>
      </c>
      <c r="J223">
        <f>CHOOSE(MONTH($F223),"Январь","Февраль","Март","Апрель","Май","Июнь","Июль","Август","Сентябрь","Октябрь","Ноябрь","Декабрь")</f>
        <v/>
      </c>
      <c r="K223">
        <f>DAY($F223)</f>
        <v/>
      </c>
      <c r="L223">
        <f>IF(MOD($A223,10)&lt;7,"ФО_01_Крупный","ФО_"&amp;TEXT(MOD($A223,8)+1,"00"))</f>
        <v/>
      </c>
      <c r="M223">
        <f>IF($AB223="Да","Регион_001_Крупный","Регион_"&amp;TEXT(MOD(QUOTIENT($A223-1,20),180)+1,"000"))</f>
        <v/>
      </c>
      <c r="N223">
        <f>IF($AB223="Да","Город_"&amp;TEXT(MOD($A223-1,250)+1,"0000"),"Город_"&amp;TEXT(MOD($A223-1,3000)+1,"0000"))</f>
        <v/>
      </c>
      <c r="O223">
        <f>IF($AB223="Да","Холдинг_Крупный","Холдинг_"&amp;TEXT(MOD(QUOTIENT($A223-1,10000),20)+1,"00"))</f>
        <v/>
      </c>
      <c r="P223">
        <f>IF($AB223="Да","Организация_Крупная","Организация_"&amp;TEXT(MOD(QUOTIENT($A223-1,500),600)+1,"000"))</f>
        <v/>
      </c>
      <c r="Q223">
        <f>"Отдел_"&amp;TEXT(MOD(QUOTIENT($A223-1,50),100)+1,"000")</f>
        <v/>
      </c>
      <c r="R223">
        <f>IF($AB223="Да","Группа_Крупная","Группа_"&amp;TEXT(MOD(QUOTIENT($A223-1,5000),30)+1,"00"))</f>
        <v/>
      </c>
      <c r="S223">
        <f>IF($AB223="Да","Категория_Крупная","Категория_"&amp;TEXT(MOD(QUOTIENT($A223-1,500),120)+1,"000"))</f>
        <v/>
      </c>
      <c r="T223">
        <f>IF($AB223="Да","Подкатегория_Крупная","Подкатегория_"&amp;TEXT(MOD(QUOTIENT($A223-1,50),300)+1,"000"))</f>
        <v/>
      </c>
      <c r="U223">
        <f>"SKU_"&amp;TEXT($A223,"0000000")</f>
        <v/>
      </c>
      <c r="V223">
        <f>CHOOSE(MOD($A223-1,4)+1,"Enterprise","SMB","Госсектор","Розница")</f>
        <v/>
      </c>
      <c r="W223">
        <f>"Клиент_"&amp;TEXT(MOD($A223-1,20000)+1,"00000")</f>
        <v/>
      </c>
      <c r="X223">
        <f>CHOOSE(MOD($A223-1,5)+1,"Портал","API","Импорт","Ручной ввод","Интеграция")</f>
        <v/>
      </c>
      <c r="Y223" s="8">
        <f>ROUND(1000+MOD($A223*37,90000)+IF($AB223="Да",5000,0),2)</f>
        <v/>
      </c>
      <c r="Z223">
        <f>1+MOD($A223,20)</f>
        <v/>
      </c>
      <c r="AA223" s="8">
        <f>ROUND($Y223*(0.08+MOD($A223,17)/100),2)</f>
        <v/>
      </c>
      <c r="AB223">
        <f>IF(MOD($A223,10)&lt;7,"Да","Нет")</f>
        <v/>
      </c>
      <c r="AC223">
        <f>$R223&amp;" / "&amp;$S223&amp;" / "&amp;$T223</f>
        <v/>
      </c>
      <c r="AD223">
        <f>1</f>
        <v/>
      </c>
      <c r="AE223">
        <f>IF($A223&lt;=Settings!$B$4,"до 100",IF($A223&lt;=Settings!$B$5,"до 10 000",IF($A223&lt;=Settings!$B$6,"до 100 000","100 000+")))</f>
        <v/>
      </c>
    </row>
    <row r="224">
      <c r="A224">
        <f>ROW()-1</f>
        <v/>
      </c>
      <c r="B224">
        <f>IF($A224&lt;=Settings!$B$4,"small_control",IF($A224&lt;=Settings!$B$5,"medium_10k",IF($A224&lt;=Settings!$B$6,"large_100k","extreme_1m")))</f>
        <v/>
      </c>
      <c r="C224">
        <f>"ORD-"&amp;TEXT(QUOTIENT($A224-1,3)+1,"0000000")</f>
        <v/>
      </c>
      <c r="D224">
        <f>"LINE-"&amp;TEXT($A224,"0000000")</f>
        <v/>
      </c>
      <c r="E224" s="7">
        <f>Settings!$B$2+$A224-1</f>
        <v/>
      </c>
      <c r="F224" s="7">
        <f>Settings!$B$2+MOD($A224-1,Settings!$B$7)</f>
        <v/>
      </c>
      <c r="G224">
        <f>YEAR($F224)</f>
        <v/>
      </c>
      <c r="H224">
        <f>"Q"&amp;ROUNDUP(MONTH($F224)/3,0)</f>
        <v/>
      </c>
      <c r="I224">
        <f>MONTH($F224)</f>
        <v/>
      </c>
      <c r="J224">
        <f>CHOOSE(MONTH($F224),"Январь","Февраль","Март","Апрель","Май","Июнь","Июль","Август","Сентябрь","Октябрь","Ноябрь","Декабрь")</f>
        <v/>
      </c>
      <c r="K224">
        <f>DAY($F224)</f>
        <v/>
      </c>
      <c r="L224">
        <f>IF(MOD($A224,10)&lt;7,"ФО_01_Крупный","ФО_"&amp;TEXT(MOD($A224,8)+1,"00"))</f>
        <v/>
      </c>
      <c r="M224">
        <f>IF($AB224="Да","Регион_001_Крупный","Регион_"&amp;TEXT(MOD(QUOTIENT($A224-1,20),180)+1,"000"))</f>
        <v/>
      </c>
      <c r="N224">
        <f>IF($AB224="Да","Город_"&amp;TEXT(MOD($A224-1,250)+1,"0000"),"Город_"&amp;TEXT(MOD($A224-1,3000)+1,"0000"))</f>
        <v/>
      </c>
      <c r="O224">
        <f>IF($AB224="Да","Холдинг_Крупный","Холдинг_"&amp;TEXT(MOD(QUOTIENT($A224-1,10000),20)+1,"00"))</f>
        <v/>
      </c>
      <c r="P224">
        <f>IF($AB224="Да","Организация_Крупная","Организация_"&amp;TEXT(MOD(QUOTIENT($A224-1,500),600)+1,"000"))</f>
        <v/>
      </c>
      <c r="Q224">
        <f>"Отдел_"&amp;TEXT(MOD(QUOTIENT($A224-1,50),100)+1,"000")</f>
        <v/>
      </c>
      <c r="R224">
        <f>IF($AB224="Да","Группа_Крупная","Группа_"&amp;TEXT(MOD(QUOTIENT($A224-1,5000),30)+1,"00"))</f>
        <v/>
      </c>
      <c r="S224">
        <f>IF($AB224="Да","Категория_Крупная","Категория_"&amp;TEXT(MOD(QUOTIENT($A224-1,500),120)+1,"000"))</f>
        <v/>
      </c>
      <c r="T224">
        <f>IF($AB224="Да","Подкатегория_Крупная","Подкатегория_"&amp;TEXT(MOD(QUOTIENT($A224-1,50),300)+1,"000"))</f>
        <v/>
      </c>
      <c r="U224">
        <f>"SKU_"&amp;TEXT($A224,"0000000")</f>
        <v/>
      </c>
      <c r="V224">
        <f>CHOOSE(MOD($A224-1,4)+1,"Enterprise","SMB","Госсектор","Розница")</f>
        <v/>
      </c>
      <c r="W224">
        <f>"Клиент_"&amp;TEXT(MOD($A224-1,20000)+1,"00000")</f>
        <v/>
      </c>
      <c r="X224">
        <f>CHOOSE(MOD($A224-1,5)+1,"Портал","API","Импорт","Ручной ввод","Интеграция")</f>
        <v/>
      </c>
      <c r="Y224" s="8">
        <f>ROUND(1000+MOD($A224*37,90000)+IF($AB224="Да",5000,0),2)</f>
        <v/>
      </c>
      <c r="Z224">
        <f>1+MOD($A224,20)</f>
        <v/>
      </c>
      <c r="AA224" s="8">
        <f>ROUND($Y224*(0.08+MOD($A224,17)/100),2)</f>
        <v/>
      </c>
      <c r="AB224">
        <f>IF(MOD($A224,10)&lt;7,"Да","Нет")</f>
        <v/>
      </c>
      <c r="AC224">
        <f>$R224&amp;" / "&amp;$S224&amp;" / "&amp;$T224</f>
        <v/>
      </c>
      <c r="AD224">
        <f>1</f>
        <v/>
      </c>
      <c r="AE224">
        <f>IF($A224&lt;=Settings!$B$4,"до 100",IF($A224&lt;=Settings!$B$5,"до 10 000",IF($A224&lt;=Settings!$B$6,"до 100 000","100 000+")))</f>
        <v/>
      </c>
    </row>
    <row r="225">
      <c r="A225">
        <f>ROW()-1</f>
        <v/>
      </c>
      <c r="B225">
        <f>IF($A225&lt;=Settings!$B$4,"small_control",IF($A225&lt;=Settings!$B$5,"medium_10k",IF($A225&lt;=Settings!$B$6,"large_100k","extreme_1m")))</f>
        <v/>
      </c>
      <c r="C225">
        <f>"ORD-"&amp;TEXT(QUOTIENT($A225-1,3)+1,"0000000")</f>
        <v/>
      </c>
      <c r="D225">
        <f>"LINE-"&amp;TEXT($A225,"0000000")</f>
        <v/>
      </c>
      <c r="E225" s="7">
        <f>Settings!$B$2+$A225-1</f>
        <v/>
      </c>
      <c r="F225" s="7">
        <f>Settings!$B$2+MOD($A225-1,Settings!$B$7)</f>
        <v/>
      </c>
      <c r="G225">
        <f>YEAR($F225)</f>
        <v/>
      </c>
      <c r="H225">
        <f>"Q"&amp;ROUNDUP(MONTH($F225)/3,0)</f>
        <v/>
      </c>
      <c r="I225">
        <f>MONTH($F225)</f>
        <v/>
      </c>
      <c r="J225">
        <f>CHOOSE(MONTH($F225),"Январь","Февраль","Март","Апрель","Май","Июнь","Июль","Август","Сентябрь","Октябрь","Ноябрь","Декабрь")</f>
        <v/>
      </c>
      <c r="K225">
        <f>DAY($F225)</f>
        <v/>
      </c>
      <c r="L225">
        <f>IF(MOD($A225,10)&lt;7,"ФО_01_Крупный","ФО_"&amp;TEXT(MOD($A225,8)+1,"00"))</f>
        <v/>
      </c>
      <c r="M225">
        <f>IF($AB225="Да","Регион_001_Крупный","Регион_"&amp;TEXT(MOD(QUOTIENT($A225-1,20),180)+1,"000"))</f>
        <v/>
      </c>
      <c r="N225">
        <f>IF($AB225="Да","Город_"&amp;TEXT(MOD($A225-1,250)+1,"0000"),"Город_"&amp;TEXT(MOD($A225-1,3000)+1,"0000"))</f>
        <v/>
      </c>
      <c r="O225">
        <f>IF($AB225="Да","Холдинг_Крупный","Холдинг_"&amp;TEXT(MOD(QUOTIENT($A225-1,10000),20)+1,"00"))</f>
        <v/>
      </c>
      <c r="P225">
        <f>IF($AB225="Да","Организация_Крупная","Организация_"&amp;TEXT(MOD(QUOTIENT($A225-1,500),600)+1,"000"))</f>
        <v/>
      </c>
      <c r="Q225">
        <f>"Отдел_"&amp;TEXT(MOD(QUOTIENT($A225-1,50),100)+1,"000")</f>
        <v/>
      </c>
      <c r="R225">
        <f>IF($AB225="Да","Группа_Крупная","Группа_"&amp;TEXT(MOD(QUOTIENT($A225-1,5000),30)+1,"00"))</f>
        <v/>
      </c>
      <c r="S225">
        <f>IF($AB225="Да","Категория_Крупная","Категория_"&amp;TEXT(MOD(QUOTIENT($A225-1,500),120)+1,"000"))</f>
        <v/>
      </c>
      <c r="T225">
        <f>IF($AB225="Да","Подкатегория_Крупная","Подкатегория_"&amp;TEXT(MOD(QUOTIENT($A225-1,50),300)+1,"000"))</f>
        <v/>
      </c>
      <c r="U225">
        <f>"SKU_"&amp;TEXT($A225,"0000000")</f>
        <v/>
      </c>
      <c r="V225">
        <f>CHOOSE(MOD($A225-1,4)+1,"Enterprise","SMB","Госсектор","Розница")</f>
        <v/>
      </c>
      <c r="W225">
        <f>"Клиент_"&amp;TEXT(MOD($A225-1,20000)+1,"00000")</f>
        <v/>
      </c>
      <c r="X225">
        <f>CHOOSE(MOD($A225-1,5)+1,"Портал","API","Импорт","Ручной ввод","Интеграция")</f>
        <v/>
      </c>
      <c r="Y225" s="8">
        <f>ROUND(1000+MOD($A225*37,90000)+IF($AB225="Да",5000,0),2)</f>
        <v/>
      </c>
      <c r="Z225">
        <f>1+MOD($A225,20)</f>
        <v/>
      </c>
      <c r="AA225" s="8">
        <f>ROUND($Y225*(0.08+MOD($A225,17)/100),2)</f>
        <v/>
      </c>
      <c r="AB225">
        <f>IF(MOD($A225,10)&lt;7,"Да","Нет")</f>
        <v/>
      </c>
      <c r="AC225">
        <f>$R225&amp;" / "&amp;$S225&amp;" / "&amp;$T225</f>
        <v/>
      </c>
      <c r="AD225">
        <f>1</f>
        <v/>
      </c>
      <c r="AE225">
        <f>IF($A225&lt;=Settings!$B$4,"до 100",IF($A225&lt;=Settings!$B$5,"до 10 000",IF($A225&lt;=Settings!$B$6,"до 100 000","100 000+")))</f>
        <v/>
      </c>
    </row>
    <row r="226">
      <c r="A226">
        <f>ROW()-1</f>
        <v/>
      </c>
      <c r="B226">
        <f>IF($A226&lt;=Settings!$B$4,"small_control",IF($A226&lt;=Settings!$B$5,"medium_10k",IF($A226&lt;=Settings!$B$6,"large_100k","extreme_1m")))</f>
        <v/>
      </c>
      <c r="C226">
        <f>"ORD-"&amp;TEXT(QUOTIENT($A226-1,3)+1,"0000000")</f>
        <v/>
      </c>
      <c r="D226">
        <f>"LINE-"&amp;TEXT($A226,"0000000")</f>
        <v/>
      </c>
      <c r="E226" s="7">
        <f>Settings!$B$2+$A226-1</f>
        <v/>
      </c>
      <c r="F226" s="7">
        <f>Settings!$B$2+MOD($A226-1,Settings!$B$7)</f>
        <v/>
      </c>
      <c r="G226">
        <f>YEAR($F226)</f>
        <v/>
      </c>
      <c r="H226">
        <f>"Q"&amp;ROUNDUP(MONTH($F226)/3,0)</f>
        <v/>
      </c>
      <c r="I226">
        <f>MONTH($F226)</f>
        <v/>
      </c>
      <c r="J226">
        <f>CHOOSE(MONTH($F226),"Январь","Февраль","Март","Апрель","Май","Июнь","Июль","Август","Сентябрь","Октябрь","Ноябрь","Декабрь")</f>
        <v/>
      </c>
      <c r="K226">
        <f>DAY($F226)</f>
        <v/>
      </c>
      <c r="L226">
        <f>IF(MOD($A226,10)&lt;7,"ФО_01_Крупный","ФО_"&amp;TEXT(MOD($A226,8)+1,"00"))</f>
        <v/>
      </c>
      <c r="M226">
        <f>IF($AB226="Да","Регион_001_Крупный","Регион_"&amp;TEXT(MOD(QUOTIENT($A226-1,20),180)+1,"000"))</f>
        <v/>
      </c>
      <c r="N226">
        <f>IF($AB226="Да","Город_"&amp;TEXT(MOD($A226-1,250)+1,"0000"),"Город_"&amp;TEXT(MOD($A226-1,3000)+1,"0000"))</f>
        <v/>
      </c>
      <c r="O226">
        <f>IF($AB226="Да","Холдинг_Крупный","Холдинг_"&amp;TEXT(MOD(QUOTIENT($A226-1,10000),20)+1,"00"))</f>
        <v/>
      </c>
      <c r="P226">
        <f>IF($AB226="Да","Организация_Крупная","Организация_"&amp;TEXT(MOD(QUOTIENT($A226-1,500),600)+1,"000"))</f>
        <v/>
      </c>
      <c r="Q226">
        <f>"Отдел_"&amp;TEXT(MOD(QUOTIENT($A226-1,50),100)+1,"000")</f>
        <v/>
      </c>
      <c r="R226">
        <f>IF($AB226="Да","Группа_Крупная","Группа_"&amp;TEXT(MOD(QUOTIENT($A226-1,5000),30)+1,"00"))</f>
        <v/>
      </c>
      <c r="S226">
        <f>IF($AB226="Да","Категория_Крупная","Категория_"&amp;TEXT(MOD(QUOTIENT($A226-1,500),120)+1,"000"))</f>
        <v/>
      </c>
      <c r="T226">
        <f>IF($AB226="Да","Подкатегория_Крупная","Подкатегория_"&amp;TEXT(MOD(QUOTIENT($A226-1,50),300)+1,"000"))</f>
        <v/>
      </c>
      <c r="U226">
        <f>"SKU_"&amp;TEXT($A226,"0000000")</f>
        <v/>
      </c>
      <c r="V226">
        <f>CHOOSE(MOD($A226-1,4)+1,"Enterprise","SMB","Госсектор","Розница")</f>
        <v/>
      </c>
      <c r="W226">
        <f>"Клиент_"&amp;TEXT(MOD($A226-1,20000)+1,"00000")</f>
        <v/>
      </c>
      <c r="X226">
        <f>CHOOSE(MOD($A226-1,5)+1,"Портал","API","Импорт","Ручной ввод","Интеграция")</f>
        <v/>
      </c>
      <c r="Y226" s="8">
        <f>ROUND(1000+MOD($A226*37,90000)+IF($AB226="Да",5000,0),2)</f>
        <v/>
      </c>
      <c r="Z226">
        <f>1+MOD($A226,20)</f>
        <v/>
      </c>
      <c r="AA226" s="8">
        <f>ROUND($Y226*(0.08+MOD($A226,17)/100),2)</f>
        <v/>
      </c>
      <c r="AB226">
        <f>IF(MOD($A226,10)&lt;7,"Да","Нет")</f>
        <v/>
      </c>
      <c r="AC226">
        <f>$R226&amp;" / "&amp;$S226&amp;" / "&amp;$T226</f>
        <v/>
      </c>
      <c r="AD226">
        <f>1</f>
        <v/>
      </c>
      <c r="AE226">
        <f>IF($A226&lt;=Settings!$B$4,"до 100",IF($A226&lt;=Settings!$B$5,"до 10 000",IF($A226&lt;=Settings!$B$6,"до 100 000","100 000+")))</f>
        <v/>
      </c>
    </row>
    <row r="227">
      <c r="A227">
        <f>ROW()-1</f>
        <v/>
      </c>
      <c r="B227">
        <f>IF($A227&lt;=Settings!$B$4,"small_control",IF($A227&lt;=Settings!$B$5,"medium_10k",IF($A227&lt;=Settings!$B$6,"large_100k","extreme_1m")))</f>
        <v/>
      </c>
      <c r="C227">
        <f>"ORD-"&amp;TEXT(QUOTIENT($A227-1,3)+1,"0000000")</f>
        <v/>
      </c>
      <c r="D227">
        <f>"LINE-"&amp;TEXT($A227,"0000000")</f>
        <v/>
      </c>
      <c r="E227" s="7">
        <f>Settings!$B$2+$A227-1</f>
        <v/>
      </c>
      <c r="F227" s="7">
        <f>Settings!$B$2+MOD($A227-1,Settings!$B$7)</f>
        <v/>
      </c>
      <c r="G227">
        <f>YEAR($F227)</f>
        <v/>
      </c>
      <c r="H227">
        <f>"Q"&amp;ROUNDUP(MONTH($F227)/3,0)</f>
        <v/>
      </c>
      <c r="I227">
        <f>MONTH($F227)</f>
        <v/>
      </c>
      <c r="J227">
        <f>CHOOSE(MONTH($F227),"Январь","Февраль","Март","Апрель","Май","Июнь","Июль","Август","Сентябрь","Октябрь","Ноябрь","Декабрь")</f>
        <v/>
      </c>
      <c r="K227">
        <f>DAY($F227)</f>
        <v/>
      </c>
      <c r="L227">
        <f>IF(MOD($A227,10)&lt;7,"ФО_01_Крупный","ФО_"&amp;TEXT(MOD($A227,8)+1,"00"))</f>
        <v/>
      </c>
      <c r="M227">
        <f>IF($AB227="Да","Регион_001_Крупный","Регион_"&amp;TEXT(MOD(QUOTIENT($A227-1,20),180)+1,"000"))</f>
        <v/>
      </c>
      <c r="N227">
        <f>IF($AB227="Да","Город_"&amp;TEXT(MOD($A227-1,250)+1,"0000"),"Город_"&amp;TEXT(MOD($A227-1,3000)+1,"0000"))</f>
        <v/>
      </c>
      <c r="O227">
        <f>IF($AB227="Да","Холдинг_Крупный","Холдинг_"&amp;TEXT(MOD(QUOTIENT($A227-1,10000),20)+1,"00"))</f>
        <v/>
      </c>
      <c r="P227">
        <f>IF($AB227="Да","Организация_Крупная","Организация_"&amp;TEXT(MOD(QUOTIENT($A227-1,500),600)+1,"000"))</f>
        <v/>
      </c>
      <c r="Q227">
        <f>"Отдел_"&amp;TEXT(MOD(QUOTIENT($A227-1,50),100)+1,"000")</f>
        <v/>
      </c>
      <c r="R227">
        <f>IF($AB227="Да","Группа_Крупная","Группа_"&amp;TEXT(MOD(QUOTIENT($A227-1,5000),30)+1,"00"))</f>
        <v/>
      </c>
      <c r="S227">
        <f>IF($AB227="Да","Категория_Крупная","Категория_"&amp;TEXT(MOD(QUOTIENT($A227-1,500),120)+1,"000"))</f>
        <v/>
      </c>
      <c r="T227">
        <f>IF($AB227="Да","Подкатегория_Крупная","Подкатегория_"&amp;TEXT(MOD(QUOTIENT($A227-1,50),300)+1,"000"))</f>
        <v/>
      </c>
      <c r="U227">
        <f>"SKU_"&amp;TEXT($A227,"0000000")</f>
        <v/>
      </c>
      <c r="V227">
        <f>CHOOSE(MOD($A227-1,4)+1,"Enterprise","SMB","Госсектор","Розница")</f>
        <v/>
      </c>
      <c r="W227">
        <f>"Клиент_"&amp;TEXT(MOD($A227-1,20000)+1,"00000")</f>
        <v/>
      </c>
      <c r="X227">
        <f>CHOOSE(MOD($A227-1,5)+1,"Портал","API","Импорт","Ручной ввод","Интеграция")</f>
        <v/>
      </c>
      <c r="Y227" s="8">
        <f>ROUND(1000+MOD($A227*37,90000)+IF($AB227="Да",5000,0),2)</f>
        <v/>
      </c>
      <c r="Z227">
        <f>1+MOD($A227,20)</f>
        <v/>
      </c>
      <c r="AA227" s="8">
        <f>ROUND($Y227*(0.08+MOD($A227,17)/100),2)</f>
        <v/>
      </c>
      <c r="AB227">
        <f>IF(MOD($A227,10)&lt;7,"Да","Нет")</f>
        <v/>
      </c>
      <c r="AC227">
        <f>$R227&amp;" / "&amp;$S227&amp;" / "&amp;$T227</f>
        <v/>
      </c>
      <c r="AD227">
        <f>1</f>
        <v/>
      </c>
      <c r="AE227">
        <f>IF($A227&lt;=Settings!$B$4,"до 100",IF($A227&lt;=Settings!$B$5,"до 10 000",IF($A227&lt;=Settings!$B$6,"до 100 000","100 000+")))</f>
        <v/>
      </c>
    </row>
    <row r="228">
      <c r="A228">
        <f>ROW()-1</f>
        <v/>
      </c>
      <c r="B228">
        <f>IF($A228&lt;=Settings!$B$4,"small_control",IF($A228&lt;=Settings!$B$5,"medium_10k",IF($A228&lt;=Settings!$B$6,"large_100k","extreme_1m")))</f>
        <v/>
      </c>
      <c r="C228">
        <f>"ORD-"&amp;TEXT(QUOTIENT($A228-1,3)+1,"0000000")</f>
        <v/>
      </c>
      <c r="D228">
        <f>"LINE-"&amp;TEXT($A228,"0000000")</f>
        <v/>
      </c>
      <c r="E228" s="7">
        <f>Settings!$B$2+$A228-1</f>
        <v/>
      </c>
      <c r="F228" s="7">
        <f>Settings!$B$2+MOD($A228-1,Settings!$B$7)</f>
        <v/>
      </c>
      <c r="G228">
        <f>YEAR($F228)</f>
        <v/>
      </c>
      <c r="H228">
        <f>"Q"&amp;ROUNDUP(MONTH($F228)/3,0)</f>
        <v/>
      </c>
      <c r="I228">
        <f>MONTH($F228)</f>
        <v/>
      </c>
      <c r="J228">
        <f>CHOOSE(MONTH($F228),"Январь","Февраль","Март","Апрель","Май","Июнь","Июль","Август","Сентябрь","Октябрь","Ноябрь","Декабрь")</f>
        <v/>
      </c>
      <c r="K228">
        <f>DAY($F228)</f>
        <v/>
      </c>
      <c r="L228">
        <f>IF(MOD($A228,10)&lt;7,"ФО_01_Крупный","ФО_"&amp;TEXT(MOD($A228,8)+1,"00"))</f>
        <v/>
      </c>
      <c r="M228">
        <f>IF($AB228="Да","Регион_001_Крупный","Регион_"&amp;TEXT(MOD(QUOTIENT($A228-1,20),180)+1,"000"))</f>
        <v/>
      </c>
      <c r="N228">
        <f>IF($AB228="Да","Город_"&amp;TEXT(MOD($A228-1,250)+1,"0000"),"Город_"&amp;TEXT(MOD($A228-1,3000)+1,"0000"))</f>
        <v/>
      </c>
      <c r="O228">
        <f>IF($AB228="Да","Холдинг_Крупный","Холдинг_"&amp;TEXT(MOD(QUOTIENT($A228-1,10000),20)+1,"00"))</f>
        <v/>
      </c>
      <c r="P228">
        <f>IF($AB228="Да","Организация_Крупная","Организация_"&amp;TEXT(MOD(QUOTIENT($A228-1,500),600)+1,"000"))</f>
        <v/>
      </c>
      <c r="Q228">
        <f>"Отдел_"&amp;TEXT(MOD(QUOTIENT($A228-1,50),100)+1,"000")</f>
        <v/>
      </c>
      <c r="R228">
        <f>IF($AB228="Да","Группа_Крупная","Группа_"&amp;TEXT(MOD(QUOTIENT($A228-1,5000),30)+1,"00"))</f>
        <v/>
      </c>
      <c r="S228">
        <f>IF($AB228="Да","Категория_Крупная","Категория_"&amp;TEXT(MOD(QUOTIENT($A228-1,500),120)+1,"000"))</f>
        <v/>
      </c>
      <c r="T228">
        <f>IF($AB228="Да","Подкатегория_Крупная","Подкатегория_"&amp;TEXT(MOD(QUOTIENT($A228-1,50),300)+1,"000"))</f>
        <v/>
      </c>
      <c r="U228">
        <f>"SKU_"&amp;TEXT($A228,"0000000")</f>
        <v/>
      </c>
      <c r="V228">
        <f>CHOOSE(MOD($A228-1,4)+1,"Enterprise","SMB","Госсектор","Розница")</f>
        <v/>
      </c>
      <c r="W228">
        <f>"Клиент_"&amp;TEXT(MOD($A228-1,20000)+1,"00000")</f>
        <v/>
      </c>
      <c r="X228">
        <f>CHOOSE(MOD($A228-1,5)+1,"Портал","API","Импорт","Ручной ввод","Интеграция")</f>
        <v/>
      </c>
      <c r="Y228" s="8">
        <f>ROUND(1000+MOD($A228*37,90000)+IF($AB228="Да",5000,0),2)</f>
        <v/>
      </c>
      <c r="Z228">
        <f>1+MOD($A228,20)</f>
        <v/>
      </c>
      <c r="AA228" s="8">
        <f>ROUND($Y228*(0.08+MOD($A228,17)/100),2)</f>
        <v/>
      </c>
      <c r="AB228">
        <f>IF(MOD($A228,10)&lt;7,"Да","Нет")</f>
        <v/>
      </c>
      <c r="AC228">
        <f>$R228&amp;" / "&amp;$S228&amp;" / "&amp;$T228</f>
        <v/>
      </c>
      <c r="AD228">
        <f>1</f>
        <v/>
      </c>
      <c r="AE228">
        <f>IF($A228&lt;=Settings!$B$4,"до 100",IF($A228&lt;=Settings!$B$5,"до 10 000",IF($A228&lt;=Settings!$B$6,"до 100 000","100 000+")))</f>
        <v/>
      </c>
    </row>
    <row r="229">
      <c r="A229">
        <f>ROW()-1</f>
        <v/>
      </c>
      <c r="B229">
        <f>IF($A229&lt;=Settings!$B$4,"small_control",IF($A229&lt;=Settings!$B$5,"medium_10k",IF($A229&lt;=Settings!$B$6,"large_100k","extreme_1m")))</f>
        <v/>
      </c>
      <c r="C229">
        <f>"ORD-"&amp;TEXT(QUOTIENT($A229-1,3)+1,"0000000")</f>
        <v/>
      </c>
      <c r="D229">
        <f>"LINE-"&amp;TEXT($A229,"0000000")</f>
        <v/>
      </c>
      <c r="E229" s="7">
        <f>Settings!$B$2+$A229-1</f>
        <v/>
      </c>
      <c r="F229" s="7">
        <f>Settings!$B$2+MOD($A229-1,Settings!$B$7)</f>
        <v/>
      </c>
      <c r="G229">
        <f>YEAR($F229)</f>
        <v/>
      </c>
      <c r="H229">
        <f>"Q"&amp;ROUNDUP(MONTH($F229)/3,0)</f>
        <v/>
      </c>
      <c r="I229">
        <f>MONTH($F229)</f>
        <v/>
      </c>
      <c r="J229">
        <f>CHOOSE(MONTH($F229),"Январь","Февраль","Март","Апрель","Май","Июнь","Июль","Август","Сентябрь","Октябрь","Ноябрь","Декабрь")</f>
        <v/>
      </c>
      <c r="K229">
        <f>DAY($F229)</f>
        <v/>
      </c>
      <c r="L229">
        <f>IF(MOD($A229,10)&lt;7,"ФО_01_Крупный","ФО_"&amp;TEXT(MOD($A229,8)+1,"00"))</f>
        <v/>
      </c>
      <c r="M229">
        <f>IF($AB229="Да","Регион_001_Крупный","Регион_"&amp;TEXT(MOD(QUOTIENT($A229-1,20),180)+1,"000"))</f>
        <v/>
      </c>
      <c r="N229">
        <f>IF($AB229="Да","Город_"&amp;TEXT(MOD($A229-1,250)+1,"0000"),"Город_"&amp;TEXT(MOD($A229-1,3000)+1,"0000"))</f>
        <v/>
      </c>
      <c r="O229">
        <f>IF($AB229="Да","Холдинг_Крупный","Холдинг_"&amp;TEXT(MOD(QUOTIENT($A229-1,10000),20)+1,"00"))</f>
        <v/>
      </c>
      <c r="P229">
        <f>IF($AB229="Да","Организация_Крупная","Организация_"&amp;TEXT(MOD(QUOTIENT($A229-1,500),600)+1,"000"))</f>
        <v/>
      </c>
      <c r="Q229">
        <f>"Отдел_"&amp;TEXT(MOD(QUOTIENT($A229-1,50),100)+1,"000")</f>
        <v/>
      </c>
      <c r="R229">
        <f>IF($AB229="Да","Группа_Крупная","Группа_"&amp;TEXT(MOD(QUOTIENT($A229-1,5000),30)+1,"00"))</f>
        <v/>
      </c>
      <c r="S229">
        <f>IF($AB229="Да","Категория_Крупная","Категория_"&amp;TEXT(MOD(QUOTIENT($A229-1,500),120)+1,"000"))</f>
        <v/>
      </c>
      <c r="T229">
        <f>IF($AB229="Да","Подкатегория_Крупная","Подкатегория_"&amp;TEXT(MOD(QUOTIENT($A229-1,50),300)+1,"000"))</f>
        <v/>
      </c>
      <c r="U229">
        <f>"SKU_"&amp;TEXT($A229,"0000000")</f>
        <v/>
      </c>
      <c r="V229">
        <f>CHOOSE(MOD($A229-1,4)+1,"Enterprise","SMB","Госсектор","Розница")</f>
        <v/>
      </c>
      <c r="W229">
        <f>"Клиент_"&amp;TEXT(MOD($A229-1,20000)+1,"00000")</f>
        <v/>
      </c>
      <c r="X229">
        <f>CHOOSE(MOD($A229-1,5)+1,"Портал","API","Импорт","Ручной ввод","Интеграция")</f>
        <v/>
      </c>
      <c r="Y229" s="8">
        <f>ROUND(1000+MOD($A229*37,90000)+IF($AB229="Да",5000,0),2)</f>
        <v/>
      </c>
      <c r="Z229">
        <f>1+MOD($A229,20)</f>
        <v/>
      </c>
      <c r="AA229" s="8">
        <f>ROUND($Y229*(0.08+MOD($A229,17)/100),2)</f>
        <v/>
      </c>
      <c r="AB229">
        <f>IF(MOD($A229,10)&lt;7,"Да","Нет")</f>
        <v/>
      </c>
      <c r="AC229">
        <f>$R229&amp;" / "&amp;$S229&amp;" / "&amp;$T229</f>
        <v/>
      </c>
      <c r="AD229">
        <f>1</f>
        <v/>
      </c>
      <c r="AE229">
        <f>IF($A229&lt;=Settings!$B$4,"до 100",IF($A229&lt;=Settings!$B$5,"до 10 000",IF($A229&lt;=Settings!$B$6,"до 100 000","100 000+")))</f>
        <v/>
      </c>
    </row>
    <row r="230">
      <c r="A230">
        <f>ROW()-1</f>
        <v/>
      </c>
      <c r="B230">
        <f>IF($A230&lt;=Settings!$B$4,"small_control",IF($A230&lt;=Settings!$B$5,"medium_10k",IF($A230&lt;=Settings!$B$6,"large_100k","extreme_1m")))</f>
        <v/>
      </c>
      <c r="C230">
        <f>"ORD-"&amp;TEXT(QUOTIENT($A230-1,3)+1,"0000000")</f>
        <v/>
      </c>
      <c r="D230">
        <f>"LINE-"&amp;TEXT($A230,"0000000")</f>
        <v/>
      </c>
      <c r="E230" s="7">
        <f>Settings!$B$2+$A230-1</f>
        <v/>
      </c>
      <c r="F230" s="7">
        <f>Settings!$B$2+MOD($A230-1,Settings!$B$7)</f>
        <v/>
      </c>
      <c r="G230">
        <f>YEAR($F230)</f>
        <v/>
      </c>
      <c r="H230">
        <f>"Q"&amp;ROUNDUP(MONTH($F230)/3,0)</f>
        <v/>
      </c>
      <c r="I230">
        <f>MONTH($F230)</f>
        <v/>
      </c>
      <c r="J230">
        <f>CHOOSE(MONTH($F230),"Январь","Февраль","Март","Апрель","Май","Июнь","Июль","Август","Сентябрь","Октябрь","Ноябрь","Декабрь")</f>
        <v/>
      </c>
      <c r="K230">
        <f>DAY($F230)</f>
        <v/>
      </c>
      <c r="L230">
        <f>IF(MOD($A230,10)&lt;7,"ФО_01_Крупный","ФО_"&amp;TEXT(MOD($A230,8)+1,"00"))</f>
        <v/>
      </c>
      <c r="M230">
        <f>IF($AB230="Да","Регион_001_Крупный","Регион_"&amp;TEXT(MOD(QUOTIENT($A230-1,20),180)+1,"000"))</f>
        <v/>
      </c>
      <c r="N230">
        <f>IF($AB230="Да","Город_"&amp;TEXT(MOD($A230-1,250)+1,"0000"),"Город_"&amp;TEXT(MOD($A230-1,3000)+1,"0000"))</f>
        <v/>
      </c>
      <c r="O230">
        <f>IF($AB230="Да","Холдинг_Крупный","Холдинг_"&amp;TEXT(MOD(QUOTIENT($A230-1,10000),20)+1,"00"))</f>
        <v/>
      </c>
      <c r="P230">
        <f>IF($AB230="Да","Организация_Крупная","Организация_"&amp;TEXT(MOD(QUOTIENT($A230-1,500),600)+1,"000"))</f>
        <v/>
      </c>
      <c r="Q230">
        <f>"Отдел_"&amp;TEXT(MOD(QUOTIENT($A230-1,50),100)+1,"000")</f>
        <v/>
      </c>
      <c r="R230">
        <f>IF($AB230="Да","Группа_Крупная","Группа_"&amp;TEXT(MOD(QUOTIENT($A230-1,5000),30)+1,"00"))</f>
        <v/>
      </c>
      <c r="S230">
        <f>IF($AB230="Да","Категория_Крупная","Категория_"&amp;TEXT(MOD(QUOTIENT($A230-1,500),120)+1,"000"))</f>
        <v/>
      </c>
      <c r="T230">
        <f>IF($AB230="Да","Подкатегория_Крупная","Подкатегория_"&amp;TEXT(MOD(QUOTIENT($A230-1,50),300)+1,"000"))</f>
        <v/>
      </c>
      <c r="U230">
        <f>"SKU_"&amp;TEXT($A230,"0000000")</f>
        <v/>
      </c>
      <c r="V230">
        <f>CHOOSE(MOD($A230-1,4)+1,"Enterprise","SMB","Госсектор","Розница")</f>
        <v/>
      </c>
      <c r="W230">
        <f>"Клиент_"&amp;TEXT(MOD($A230-1,20000)+1,"00000")</f>
        <v/>
      </c>
      <c r="X230">
        <f>CHOOSE(MOD($A230-1,5)+1,"Портал","API","Импорт","Ручной ввод","Интеграция")</f>
        <v/>
      </c>
      <c r="Y230" s="8">
        <f>ROUND(1000+MOD($A230*37,90000)+IF($AB230="Да",5000,0),2)</f>
        <v/>
      </c>
      <c r="Z230">
        <f>1+MOD($A230,20)</f>
        <v/>
      </c>
      <c r="AA230" s="8">
        <f>ROUND($Y230*(0.08+MOD($A230,17)/100),2)</f>
        <v/>
      </c>
      <c r="AB230">
        <f>IF(MOD($A230,10)&lt;7,"Да","Нет")</f>
        <v/>
      </c>
      <c r="AC230">
        <f>$R230&amp;" / "&amp;$S230&amp;" / "&amp;$T230</f>
        <v/>
      </c>
      <c r="AD230">
        <f>1</f>
        <v/>
      </c>
      <c r="AE230">
        <f>IF($A230&lt;=Settings!$B$4,"до 100",IF($A230&lt;=Settings!$B$5,"до 10 000",IF($A230&lt;=Settings!$B$6,"до 100 000","100 000+")))</f>
        <v/>
      </c>
    </row>
    <row r="231">
      <c r="A231">
        <f>ROW()-1</f>
        <v/>
      </c>
      <c r="B231">
        <f>IF($A231&lt;=Settings!$B$4,"small_control",IF($A231&lt;=Settings!$B$5,"medium_10k",IF($A231&lt;=Settings!$B$6,"large_100k","extreme_1m")))</f>
        <v/>
      </c>
      <c r="C231">
        <f>"ORD-"&amp;TEXT(QUOTIENT($A231-1,3)+1,"0000000")</f>
        <v/>
      </c>
      <c r="D231">
        <f>"LINE-"&amp;TEXT($A231,"0000000")</f>
        <v/>
      </c>
      <c r="E231" s="7">
        <f>Settings!$B$2+$A231-1</f>
        <v/>
      </c>
      <c r="F231" s="7">
        <f>Settings!$B$2+MOD($A231-1,Settings!$B$7)</f>
        <v/>
      </c>
      <c r="G231">
        <f>YEAR($F231)</f>
        <v/>
      </c>
      <c r="H231">
        <f>"Q"&amp;ROUNDUP(MONTH($F231)/3,0)</f>
        <v/>
      </c>
      <c r="I231">
        <f>MONTH($F231)</f>
        <v/>
      </c>
      <c r="J231">
        <f>CHOOSE(MONTH($F231),"Январь","Февраль","Март","Апрель","Май","Июнь","Июль","Август","Сентябрь","Октябрь","Ноябрь","Декабрь")</f>
        <v/>
      </c>
      <c r="K231">
        <f>DAY($F231)</f>
        <v/>
      </c>
      <c r="L231">
        <f>IF(MOD($A231,10)&lt;7,"ФО_01_Крупный","ФО_"&amp;TEXT(MOD($A231,8)+1,"00"))</f>
        <v/>
      </c>
      <c r="M231">
        <f>IF($AB231="Да","Регион_001_Крупный","Регион_"&amp;TEXT(MOD(QUOTIENT($A231-1,20),180)+1,"000"))</f>
        <v/>
      </c>
      <c r="N231">
        <f>IF($AB231="Да","Город_"&amp;TEXT(MOD($A231-1,250)+1,"0000"),"Город_"&amp;TEXT(MOD($A231-1,3000)+1,"0000"))</f>
        <v/>
      </c>
      <c r="O231">
        <f>IF($AB231="Да","Холдинг_Крупный","Холдинг_"&amp;TEXT(MOD(QUOTIENT($A231-1,10000),20)+1,"00"))</f>
        <v/>
      </c>
      <c r="P231">
        <f>IF($AB231="Да","Организация_Крупная","Организация_"&amp;TEXT(MOD(QUOTIENT($A231-1,500),600)+1,"000"))</f>
        <v/>
      </c>
      <c r="Q231">
        <f>"Отдел_"&amp;TEXT(MOD(QUOTIENT($A231-1,50),100)+1,"000")</f>
        <v/>
      </c>
      <c r="R231">
        <f>IF($AB231="Да","Группа_Крупная","Группа_"&amp;TEXT(MOD(QUOTIENT($A231-1,5000),30)+1,"00"))</f>
        <v/>
      </c>
      <c r="S231">
        <f>IF($AB231="Да","Категория_Крупная","Категория_"&amp;TEXT(MOD(QUOTIENT($A231-1,500),120)+1,"000"))</f>
        <v/>
      </c>
      <c r="T231">
        <f>IF($AB231="Да","Подкатегория_Крупная","Подкатегория_"&amp;TEXT(MOD(QUOTIENT($A231-1,50),300)+1,"000"))</f>
        <v/>
      </c>
      <c r="U231">
        <f>"SKU_"&amp;TEXT($A231,"0000000")</f>
        <v/>
      </c>
      <c r="V231">
        <f>CHOOSE(MOD($A231-1,4)+1,"Enterprise","SMB","Госсектор","Розница")</f>
        <v/>
      </c>
      <c r="W231">
        <f>"Клиент_"&amp;TEXT(MOD($A231-1,20000)+1,"00000")</f>
        <v/>
      </c>
      <c r="X231">
        <f>CHOOSE(MOD($A231-1,5)+1,"Портал","API","Импорт","Ручной ввод","Интеграция")</f>
        <v/>
      </c>
      <c r="Y231" s="8">
        <f>ROUND(1000+MOD($A231*37,90000)+IF($AB231="Да",5000,0),2)</f>
        <v/>
      </c>
      <c r="Z231">
        <f>1+MOD($A231,20)</f>
        <v/>
      </c>
      <c r="AA231" s="8">
        <f>ROUND($Y231*(0.08+MOD($A231,17)/100),2)</f>
        <v/>
      </c>
      <c r="AB231">
        <f>IF(MOD($A231,10)&lt;7,"Да","Нет")</f>
        <v/>
      </c>
      <c r="AC231">
        <f>$R231&amp;" / "&amp;$S231&amp;" / "&amp;$T231</f>
        <v/>
      </c>
      <c r="AD231">
        <f>1</f>
        <v/>
      </c>
      <c r="AE231">
        <f>IF($A231&lt;=Settings!$B$4,"до 100",IF($A231&lt;=Settings!$B$5,"до 10 000",IF($A231&lt;=Settings!$B$6,"до 100 000","100 000+")))</f>
        <v/>
      </c>
    </row>
    <row r="232">
      <c r="A232">
        <f>ROW()-1</f>
        <v/>
      </c>
      <c r="B232">
        <f>IF($A232&lt;=Settings!$B$4,"small_control",IF($A232&lt;=Settings!$B$5,"medium_10k",IF($A232&lt;=Settings!$B$6,"large_100k","extreme_1m")))</f>
        <v/>
      </c>
      <c r="C232">
        <f>"ORD-"&amp;TEXT(QUOTIENT($A232-1,3)+1,"0000000")</f>
        <v/>
      </c>
      <c r="D232">
        <f>"LINE-"&amp;TEXT($A232,"0000000")</f>
        <v/>
      </c>
      <c r="E232" s="7">
        <f>Settings!$B$2+$A232-1</f>
        <v/>
      </c>
      <c r="F232" s="7">
        <f>Settings!$B$2+MOD($A232-1,Settings!$B$7)</f>
        <v/>
      </c>
      <c r="G232">
        <f>YEAR($F232)</f>
        <v/>
      </c>
      <c r="H232">
        <f>"Q"&amp;ROUNDUP(MONTH($F232)/3,0)</f>
        <v/>
      </c>
      <c r="I232">
        <f>MONTH($F232)</f>
        <v/>
      </c>
      <c r="J232">
        <f>CHOOSE(MONTH($F232),"Январь","Февраль","Март","Апрель","Май","Июнь","Июль","Август","Сентябрь","Октябрь","Ноябрь","Декабрь")</f>
        <v/>
      </c>
      <c r="K232">
        <f>DAY($F232)</f>
        <v/>
      </c>
      <c r="L232">
        <f>IF(MOD($A232,10)&lt;7,"ФО_01_Крупный","ФО_"&amp;TEXT(MOD($A232,8)+1,"00"))</f>
        <v/>
      </c>
      <c r="M232">
        <f>IF($AB232="Да","Регион_001_Крупный","Регион_"&amp;TEXT(MOD(QUOTIENT($A232-1,20),180)+1,"000"))</f>
        <v/>
      </c>
      <c r="N232">
        <f>IF($AB232="Да","Город_"&amp;TEXT(MOD($A232-1,250)+1,"0000"),"Город_"&amp;TEXT(MOD($A232-1,3000)+1,"0000"))</f>
        <v/>
      </c>
      <c r="O232">
        <f>IF($AB232="Да","Холдинг_Крупный","Холдинг_"&amp;TEXT(MOD(QUOTIENT($A232-1,10000),20)+1,"00"))</f>
        <v/>
      </c>
      <c r="P232">
        <f>IF($AB232="Да","Организация_Крупная","Организация_"&amp;TEXT(MOD(QUOTIENT($A232-1,500),600)+1,"000"))</f>
        <v/>
      </c>
      <c r="Q232">
        <f>"Отдел_"&amp;TEXT(MOD(QUOTIENT($A232-1,50),100)+1,"000")</f>
        <v/>
      </c>
      <c r="R232">
        <f>IF($AB232="Да","Группа_Крупная","Группа_"&amp;TEXT(MOD(QUOTIENT($A232-1,5000),30)+1,"00"))</f>
        <v/>
      </c>
      <c r="S232">
        <f>IF($AB232="Да","Категория_Крупная","Категория_"&amp;TEXT(MOD(QUOTIENT($A232-1,500),120)+1,"000"))</f>
        <v/>
      </c>
      <c r="T232">
        <f>IF($AB232="Да","Подкатегория_Крупная","Подкатегория_"&amp;TEXT(MOD(QUOTIENT($A232-1,50),300)+1,"000"))</f>
        <v/>
      </c>
      <c r="U232">
        <f>"SKU_"&amp;TEXT($A232,"0000000")</f>
        <v/>
      </c>
      <c r="V232">
        <f>CHOOSE(MOD($A232-1,4)+1,"Enterprise","SMB","Госсектор","Розница")</f>
        <v/>
      </c>
      <c r="W232">
        <f>"Клиент_"&amp;TEXT(MOD($A232-1,20000)+1,"00000")</f>
        <v/>
      </c>
      <c r="X232">
        <f>CHOOSE(MOD($A232-1,5)+1,"Портал","API","Импорт","Ручной ввод","Интеграция")</f>
        <v/>
      </c>
      <c r="Y232" s="8">
        <f>ROUND(1000+MOD($A232*37,90000)+IF($AB232="Да",5000,0),2)</f>
        <v/>
      </c>
      <c r="Z232">
        <f>1+MOD($A232,20)</f>
        <v/>
      </c>
      <c r="AA232" s="8">
        <f>ROUND($Y232*(0.08+MOD($A232,17)/100),2)</f>
        <v/>
      </c>
      <c r="AB232">
        <f>IF(MOD($A232,10)&lt;7,"Да","Нет")</f>
        <v/>
      </c>
      <c r="AC232">
        <f>$R232&amp;" / "&amp;$S232&amp;" / "&amp;$T232</f>
        <v/>
      </c>
      <c r="AD232">
        <f>1</f>
        <v/>
      </c>
      <c r="AE232">
        <f>IF($A232&lt;=Settings!$B$4,"до 100",IF($A232&lt;=Settings!$B$5,"до 10 000",IF($A232&lt;=Settings!$B$6,"до 100 000","100 000+")))</f>
        <v/>
      </c>
    </row>
    <row r="233">
      <c r="A233">
        <f>ROW()-1</f>
        <v/>
      </c>
      <c r="B233">
        <f>IF($A233&lt;=Settings!$B$4,"small_control",IF($A233&lt;=Settings!$B$5,"medium_10k",IF($A233&lt;=Settings!$B$6,"large_100k","extreme_1m")))</f>
        <v/>
      </c>
      <c r="C233">
        <f>"ORD-"&amp;TEXT(QUOTIENT($A233-1,3)+1,"0000000")</f>
        <v/>
      </c>
      <c r="D233">
        <f>"LINE-"&amp;TEXT($A233,"0000000")</f>
        <v/>
      </c>
      <c r="E233" s="7">
        <f>Settings!$B$2+$A233-1</f>
        <v/>
      </c>
      <c r="F233" s="7">
        <f>Settings!$B$2+MOD($A233-1,Settings!$B$7)</f>
        <v/>
      </c>
      <c r="G233">
        <f>YEAR($F233)</f>
        <v/>
      </c>
      <c r="H233">
        <f>"Q"&amp;ROUNDUP(MONTH($F233)/3,0)</f>
        <v/>
      </c>
      <c r="I233">
        <f>MONTH($F233)</f>
        <v/>
      </c>
      <c r="J233">
        <f>CHOOSE(MONTH($F233),"Январь","Февраль","Март","Апрель","Май","Июнь","Июль","Август","Сентябрь","Октябрь","Ноябрь","Декабрь")</f>
        <v/>
      </c>
      <c r="K233">
        <f>DAY($F233)</f>
        <v/>
      </c>
      <c r="L233">
        <f>IF(MOD($A233,10)&lt;7,"ФО_01_Крупный","ФО_"&amp;TEXT(MOD($A233,8)+1,"00"))</f>
        <v/>
      </c>
      <c r="M233">
        <f>IF($AB233="Да","Регион_001_Крупный","Регион_"&amp;TEXT(MOD(QUOTIENT($A233-1,20),180)+1,"000"))</f>
        <v/>
      </c>
      <c r="N233">
        <f>IF($AB233="Да","Город_"&amp;TEXT(MOD($A233-1,250)+1,"0000"),"Город_"&amp;TEXT(MOD($A233-1,3000)+1,"0000"))</f>
        <v/>
      </c>
      <c r="O233">
        <f>IF($AB233="Да","Холдинг_Крупный","Холдинг_"&amp;TEXT(MOD(QUOTIENT($A233-1,10000),20)+1,"00"))</f>
        <v/>
      </c>
      <c r="P233">
        <f>IF($AB233="Да","Организация_Крупная","Организация_"&amp;TEXT(MOD(QUOTIENT($A233-1,500),600)+1,"000"))</f>
        <v/>
      </c>
      <c r="Q233">
        <f>"Отдел_"&amp;TEXT(MOD(QUOTIENT($A233-1,50),100)+1,"000")</f>
        <v/>
      </c>
      <c r="R233">
        <f>IF($AB233="Да","Группа_Крупная","Группа_"&amp;TEXT(MOD(QUOTIENT($A233-1,5000),30)+1,"00"))</f>
        <v/>
      </c>
      <c r="S233">
        <f>IF($AB233="Да","Категория_Крупная","Категория_"&amp;TEXT(MOD(QUOTIENT($A233-1,500),120)+1,"000"))</f>
        <v/>
      </c>
      <c r="T233">
        <f>IF($AB233="Да","Подкатегория_Крупная","Подкатегория_"&amp;TEXT(MOD(QUOTIENT($A233-1,50),300)+1,"000"))</f>
        <v/>
      </c>
      <c r="U233">
        <f>"SKU_"&amp;TEXT($A233,"0000000")</f>
        <v/>
      </c>
      <c r="V233">
        <f>CHOOSE(MOD($A233-1,4)+1,"Enterprise","SMB","Госсектор","Розница")</f>
        <v/>
      </c>
      <c r="W233">
        <f>"Клиент_"&amp;TEXT(MOD($A233-1,20000)+1,"00000")</f>
        <v/>
      </c>
      <c r="X233">
        <f>CHOOSE(MOD($A233-1,5)+1,"Портал","API","Импорт","Ручной ввод","Интеграция")</f>
        <v/>
      </c>
      <c r="Y233" s="8">
        <f>ROUND(1000+MOD($A233*37,90000)+IF($AB233="Да",5000,0),2)</f>
        <v/>
      </c>
      <c r="Z233">
        <f>1+MOD($A233,20)</f>
        <v/>
      </c>
      <c r="AA233" s="8">
        <f>ROUND($Y233*(0.08+MOD($A233,17)/100),2)</f>
        <v/>
      </c>
      <c r="AB233">
        <f>IF(MOD($A233,10)&lt;7,"Да","Нет")</f>
        <v/>
      </c>
      <c r="AC233">
        <f>$R233&amp;" / "&amp;$S233&amp;" / "&amp;$T233</f>
        <v/>
      </c>
      <c r="AD233">
        <f>1</f>
        <v/>
      </c>
      <c r="AE233">
        <f>IF($A233&lt;=Settings!$B$4,"до 100",IF($A233&lt;=Settings!$B$5,"до 10 000",IF($A233&lt;=Settings!$B$6,"до 100 000","100 000+")))</f>
        <v/>
      </c>
    </row>
    <row r="234">
      <c r="A234">
        <f>ROW()-1</f>
        <v/>
      </c>
      <c r="B234">
        <f>IF($A234&lt;=Settings!$B$4,"small_control",IF($A234&lt;=Settings!$B$5,"medium_10k",IF($A234&lt;=Settings!$B$6,"large_100k","extreme_1m")))</f>
        <v/>
      </c>
      <c r="C234">
        <f>"ORD-"&amp;TEXT(QUOTIENT($A234-1,3)+1,"0000000")</f>
        <v/>
      </c>
      <c r="D234">
        <f>"LINE-"&amp;TEXT($A234,"0000000")</f>
        <v/>
      </c>
      <c r="E234" s="7">
        <f>Settings!$B$2+$A234-1</f>
        <v/>
      </c>
      <c r="F234" s="7">
        <f>Settings!$B$2+MOD($A234-1,Settings!$B$7)</f>
        <v/>
      </c>
      <c r="G234">
        <f>YEAR($F234)</f>
        <v/>
      </c>
      <c r="H234">
        <f>"Q"&amp;ROUNDUP(MONTH($F234)/3,0)</f>
        <v/>
      </c>
      <c r="I234">
        <f>MONTH($F234)</f>
        <v/>
      </c>
      <c r="J234">
        <f>CHOOSE(MONTH($F234),"Январь","Февраль","Март","Апрель","Май","Июнь","Июль","Август","Сентябрь","Октябрь","Ноябрь","Декабрь")</f>
        <v/>
      </c>
      <c r="K234">
        <f>DAY($F234)</f>
        <v/>
      </c>
      <c r="L234">
        <f>IF(MOD($A234,10)&lt;7,"ФО_01_Крупный","ФО_"&amp;TEXT(MOD($A234,8)+1,"00"))</f>
        <v/>
      </c>
      <c r="M234">
        <f>IF($AB234="Да","Регион_001_Крупный","Регион_"&amp;TEXT(MOD(QUOTIENT($A234-1,20),180)+1,"000"))</f>
        <v/>
      </c>
      <c r="N234">
        <f>IF($AB234="Да","Город_"&amp;TEXT(MOD($A234-1,250)+1,"0000"),"Город_"&amp;TEXT(MOD($A234-1,3000)+1,"0000"))</f>
        <v/>
      </c>
      <c r="O234">
        <f>IF($AB234="Да","Холдинг_Крупный","Холдинг_"&amp;TEXT(MOD(QUOTIENT($A234-1,10000),20)+1,"00"))</f>
        <v/>
      </c>
      <c r="P234">
        <f>IF($AB234="Да","Организация_Крупная","Организация_"&amp;TEXT(MOD(QUOTIENT($A234-1,500),600)+1,"000"))</f>
        <v/>
      </c>
      <c r="Q234">
        <f>"Отдел_"&amp;TEXT(MOD(QUOTIENT($A234-1,50),100)+1,"000")</f>
        <v/>
      </c>
      <c r="R234">
        <f>IF($AB234="Да","Группа_Крупная","Группа_"&amp;TEXT(MOD(QUOTIENT($A234-1,5000),30)+1,"00"))</f>
        <v/>
      </c>
      <c r="S234">
        <f>IF($AB234="Да","Категория_Крупная","Категория_"&amp;TEXT(MOD(QUOTIENT($A234-1,500),120)+1,"000"))</f>
        <v/>
      </c>
      <c r="T234">
        <f>IF($AB234="Да","Подкатегория_Крупная","Подкатегория_"&amp;TEXT(MOD(QUOTIENT($A234-1,50),300)+1,"000"))</f>
        <v/>
      </c>
      <c r="U234">
        <f>"SKU_"&amp;TEXT($A234,"0000000")</f>
        <v/>
      </c>
      <c r="V234">
        <f>CHOOSE(MOD($A234-1,4)+1,"Enterprise","SMB","Госсектор","Розница")</f>
        <v/>
      </c>
      <c r="W234">
        <f>"Клиент_"&amp;TEXT(MOD($A234-1,20000)+1,"00000")</f>
        <v/>
      </c>
      <c r="X234">
        <f>CHOOSE(MOD($A234-1,5)+1,"Портал","API","Импорт","Ручной ввод","Интеграция")</f>
        <v/>
      </c>
      <c r="Y234" s="8">
        <f>ROUND(1000+MOD($A234*37,90000)+IF($AB234="Да",5000,0),2)</f>
        <v/>
      </c>
      <c r="Z234">
        <f>1+MOD($A234,20)</f>
        <v/>
      </c>
      <c r="AA234" s="8">
        <f>ROUND($Y234*(0.08+MOD($A234,17)/100),2)</f>
        <v/>
      </c>
      <c r="AB234">
        <f>IF(MOD($A234,10)&lt;7,"Да","Нет")</f>
        <v/>
      </c>
      <c r="AC234">
        <f>$R234&amp;" / "&amp;$S234&amp;" / "&amp;$T234</f>
        <v/>
      </c>
      <c r="AD234">
        <f>1</f>
        <v/>
      </c>
      <c r="AE234">
        <f>IF($A234&lt;=Settings!$B$4,"до 100",IF($A234&lt;=Settings!$B$5,"до 10 000",IF($A234&lt;=Settings!$B$6,"до 100 000","100 000+")))</f>
        <v/>
      </c>
    </row>
    <row r="235">
      <c r="A235">
        <f>ROW()-1</f>
        <v/>
      </c>
      <c r="B235">
        <f>IF($A235&lt;=Settings!$B$4,"small_control",IF($A235&lt;=Settings!$B$5,"medium_10k",IF($A235&lt;=Settings!$B$6,"large_100k","extreme_1m")))</f>
        <v/>
      </c>
      <c r="C235">
        <f>"ORD-"&amp;TEXT(QUOTIENT($A235-1,3)+1,"0000000")</f>
        <v/>
      </c>
      <c r="D235">
        <f>"LINE-"&amp;TEXT($A235,"0000000")</f>
        <v/>
      </c>
      <c r="E235" s="7">
        <f>Settings!$B$2+$A235-1</f>
        <v/>
      </c>
      <c r="F235" s="7">
        <f>Settings!$B$2+MOD($A235-1,Settings!$B$7)</f>
        <v/>
      </c>
      <c r="G235">
        <f>YEAR($F235)</f>
        <v/>
      </c>
      <c r="H235">
        <f>"Q"&amp;ROUNDUP(MONTH($F235)/3,0)</f>
        <v/>
      </c>
      <c r="I235">
        <f>MONTH($F235)</f>
        <v/>
      </c>
      <c r="J235">
        <f>CHOOSE(MONTH($F235),"Январь","Февраль","Март","Апрель","Май","Июнь","Июль","Август","Сентябрь","Октябрь","Ноябрь","Декабрь")</f>
        <v/>
      </c>
      <c r="K235">
        <f>DAY($F235)</f>
        <v/>
      </c>
      <c r="L235">
        <f>IF(MOD($A235,10)&lt;7,"ФО_01_Крупный","ФО_"&amp;TEXT(MOD($A235,8)+1,"00"))</f>
        <v/>
      </c>
      <c r="M235">
        <f>IF($AB235="Да","Регион_001_Крупный","Регион_"&amp;TEXT(MOD(QUOTIENT($A235-1,20),180)+1,"000"))</f>
        <v/>
      </c>
      <c r="N235">
        <f>IF($AB235="Да","Город_"&amp;TEXT(MOD($A235-1,250)+1,"0000"),"Город_"&amp;TEXT(MOD($A235-1,3000)+1,"0000"))</f>
        <v/>
      </c>
      <c r="O235">
        <f>IF($AB235="Да","Холдинг_Крупный","Холдинг_"&amp;TEXT(MOD(QUOTIENT($A235-1,10000),20)+1,"00"))</f>
        <v/>
      </c>
      <c r="P235">
        <f>IF($AB235="Да","Организация_Крупная","Организация_"&amp;TEXT(MOD(QUOTIENT($A235-1,500),600)+1,"000"))</f>
        <v/>
      </c>
      <c r="Q235">
        <f>"Отдел_"&amp;TEXT(MOD(QUOTIENT($A235-1,50),100)+1,"000")</f>
        <v/>
      </c>
      <c r="R235">
        <f>IF($AB235="Да","Группа_Крупная","Группа_"&amp;TEXT(MOD(QUOTIENT($A235-1,5000),30)+1,"00"))</f>
        <v/>
      </c>
      <c r="S235">
        <f>IF($AB235="Да","Категория_Крупная","Категория_"&amp;TEXT(MOD(QUOTIENT($A235-1,500),120)+1,"000"))</f>
        <v/>
      </c>
      <c r="T235">
        <f>IF($AB235="Да","Подкатегория_Крупная","Подкатегория_"&amp;TEXT(MOD(QUOTIENT($A235-1,50),300)+1,"000"))</f>
        <v/>
      </c>
      <c r="U235">
        <f>"SKU_"&amp;TEXT($A235,"0000000")</f>
        <v/>
      </c>
      <c r="V235">
        <f>CHOOSE(MOD($A235-1,4)+1,"Enterprise","SMB","Госсектор","Розница")</f>
        <v/>
      </c>
      <c r="W235">
        <f>"Клиент_"&amp;TEXT(MOD($A235-1,20000)+1,"00000")</f>
        <v/>
      </c>
      <c r="X235">
        <f>CHOOSE(MOD($A235-1,5)+1,"Портал","API","Импорт","Ручной ввод","Интеграция")</f>
        <v/>
      </c>
      <c r="Y235" s="8">
        <f>ROUND(1000+MOD($A235*37,90000)+IF($AB235="Да",5000,0),2)</f>
        <v/>
      </c>
      <c r="Z235">
        <f>1+MOD($A235,20)</f>
        <v/>
      </c>
      <c r="AA235" s="8">
        <f>ROUND($Y235*(0.08+MOD($A235,17)/100),2)</f>
        <v/>
      </c>
      <c r="AB235">
        <f>IF(MOD($A235,10)&lt;7,"Да","Нет")</f>
        <v/>
      </c>
      <c r="AC235">
        <f>$R235&amp;" / "&amp;$S235&amp;" / "&amp;$T235</f>
        <v/>
      </c>
      <c r="AD235">
        <f>1</f>
        <v/>
      </c>
      <c r="AE235">
        <f>IF($A235&lt;=Settings!$B$4,"до 100",IF($A235&lt;=Settings!$B$5,"до 10 000",IF($A235&lt;=Settings!$B$6,"до 100 000","100 000+")))</f>
        <v/>
      </c>
    </row>
    <row r="236">
      <c r="A236">
        <f>ROW()-1</f>
        <v/>
      </c>
      <c r="B236">
        <f>IF($A236&lt;=Settings!$B$4,"small_control",IF($A236&lt;=Settings!$B$5,"medium_10k",IF($A236&lt;=Settings!$B$6,"large_100k","extreme_1m")))</f>
        <v/>
      </c>
      <c r="C236">
        <f>"ORD-"&amp;TEXT(QUOTIENT($A236-1,3)+1,"0000000")</f>
        <v/>
      </c>
      <c r="D236">
        <f>"LINE-"&amp;TEXT($A236,"0000000")</f>
        <v/>
      </c>
      <c r="E236" s="7">
        <f>Settings!$B$2+$A236-1</f>
        <v/>
      </c>
      <c r="F236" s="7">
        <f>Settings!$B$2+MOD($A236-1,Settings!$B$7)</f>
        <v/>
      </c>
      <c r="G236">
        <f>YEAR($F236)</f>
        <v/>
      </c>
      <c r="H236">
        <f>"Q"&amp;ROUNDUP(MONTH($F236)/3,0)</f>
        <v/>
      </c>
      <c r="I236">
        <f>MONTH($F236)</f>
        <v/>
      </c>
      <c r="J236">
        <f>CHOOSE(MONTH($F236),"Январь","Февраль","Март","Апрель","Май","Июнь","Июль","Август","Сентябрь","Октябрь","Ноябрь","Декабрь")</f>
        <v/>
      </c>
      <c r="K236">
        <f>DAY($F236)</f>
        <v/>
      </c>
      <c r="L236">
        <f>IF(MOD($A236,10)&lt;7,"ФО_01_Крупный","ФО_"&amp;TEXT(MOD($A236,8)+1,"00"))</f>
        <v/>
      </c>
      <c r="M236">
        <f>IF($AB236="Да","Регион_001_Крупный","Регион_"&amp;TEXT(MOD(QUOTIENT($A236-1,20),180)+1,"000"))</f>
        <v/>
      </c>
      <c r="N236">
        <f>IF($AB236="Да","Город_"&amp;TEXT(MOD($A236-1,250)+1,"0000"),"Город_"&amp;TEXT(MOD($A236-1,3000)+1,"0000"))</f>
        <v/>
      </c>
      <c r="O236">
        <f>IF($AB236="Да","Холдинг_Крупный","Холдинг_"&amp;TEXT(MOD(QUOTIENT($A236-1,10000),20)+1,"00"))</f>
        <v/>
      </c>
      <c r="P236">
        <f>IF($AB236="Да","Организация_Крупная","Организация_"&amp;TEXT(MOD(QUOTIENT($A236-1,500),600)+1,"000"))</f>
        <v/>
      </c>
      <c r="Q236">
        <f>"Отдел_"&amp;TEXT(MOD(QUOTIENT($A236-1,50),100)+1,"000")</f>
        <v/>
      </c>
      <c r="R236">
        <f>IF($AB236="Да","Группа_Крупная","Группа_"&amp;TEXT(MOD(QUOTIENT($A236-1,5000),30)+1,"00"))</f>
        <v/>
      </c>
      <c r="S236">
        <f>IF($AB236="Да","Категория_Крупная","Категория_"&amp;TEXT(MOD(QUOTIENT($A236-1,500),120)+1,"000"))</f>
        <v/>
      </c>
      <c r="T236">
        <f>IF($AB236="Да","Подкатегория_Крупная","Подкатегория_"&amp;TEXT(MOD(QUOTIENT($A236-1,50),300)+1,"000"))</f>
        <v/>
      </c>
      <c r="U236">
        <f>"SKU_"&amp;TEXT($A236,"0000000")</f>
        <v/>
      </c>
      <c r="V236">
        <f>CHOOSE(MOD($A236-1,4)+1,"Enterprise","SMB","Госсектор","Розница")</f>
        <v/>
      </c>
      <c r="W236">
        <f>"Клиент_"&amp;TEXT(MOD($A236-1,20000)+1,"00000")</f>
        <v/>
      </c>
      <c r="X236">
        <f>CHOOSE(MOD($A236-1,5)+1,"Портал","API","Импорт","Ручной ввод","Интеграция")</f>
        <v/>
      </c>
      <c r="Y236" s="8">
        <f>ROUND(1000+MOD($A236*37,90000)+IF($AB236="Да",5000,0),2)</f>
        <v/>
      </c>
      <c r="Z236">
        <f>1+MOD($A236,20)</f>
        <v/>
      </c>
      <c r="AA236" s="8">
        <f>ROUND($Y236*(0.08+MOD($A236,17)/100),2)</f>
        <v/>
      </c>
      <c r="AB236">
        <f>IF(MOD($A236,10)&lt;7,"Да","Нет")</f>
        <v/>
      </c>
      <c r="AC236">
        <f>$R236&amp;" / "&amp;$S236&amp;" / "&amp;$T236</f>
        <v/>
      </c>
      <c r="AD236">
        <f>1</f>
        <v/>
      </c>
      <c r="AE236">
        <f>IF($A236&lt;=Settings!$B$4,"до 100",IF($A236&lt;=Settings!$B$5,"до 10 000",IF($A236&lt;=Settings!$B$6,"до 100 000","100 000+")))</f>
        <v/>
      </c>
    </row>
    <row r="237">
      <c r="A237">
        <f>ROW()-1</f>
        <v/>
      </c>
      <c r="B237">
        <f>IF($A237&lt;=Settings!$B$4,"small_control",IF($A237&lt;=Settings!$B$5,"medium_10k",IF($A237&lt;=Settings!$B$6,"large_100k","extreme_1m")))</f>
        <v/>
      </c>
      <c r="C237">
        <f>"ORD-"&amp;TEXT(QUOTIENT($A237-1,3)+1,"0000000")</f>
        <v/>
      </c>
      <c r="D237">
        <f>"LINE-"&amp;TEXT($A237,"0000000")</f>
        <v/>
      </c>
      <c r="E237" s="7">
        <f>Settings!$B$2+$A237-1</f>
        <v/>
      </c>
      <c r="F237" s="7">
        <f>Settings!$B$2+MOD($A237-1,Settings!$B$7)</f>
        <v/>
      </c>
      <c r="G237">
        <f>YEAR($F237)</f>
        <v/>
      </c>
      <c r="H237">
        <f>"Q"&amp;ROUNDUP(MONTH($F237)/3,0)</f>
        <v/>
      </c>
      <c r="I237">
        <f>MONTH($F237)</f>
        <v/>
      </c>
      <c r="J237">
        <f>CHOOSE(MONTH($F237),"Январь","Февраль","Март","Апрель","Май","Июнь","Июль","Август","Сентябрь","Октябрь","Ноябрь","Декабрь")</f>
        <v/>
      </c>
      <c r="K237">
        <f>DAY($F237)</f>
        <v/>
      </c>
      <c r="L237">
        <f>IF(MOD($A237,10)&lt;7,"ФО_01_Крупный","ФО_"&amp;TEXT(MOD($A237,8)+1,"00"))</f>
        <v/>
      </c>
      <c r="M237">
        <f>IF($AB237="Да","Регион_001_Крупный","Регион_"&amp;TEXT(MOD(QUOTIENT($A237-1,20),180)+1,"000"))</f>
        <v/>
      </c>
      <c r="N237">
        <f>IF($AB237="Да","Город_"&amp;TEXT(MOD($A237-1,250)+1,"0000"),"Город_"&amp;TEXT(MOD($A237-1,3000)+1,"0000"))</f>
        <v/>
      </c>
      <c r="O237">
        <f>IF($AB237="Да","Холдинг_Крупный","Холдинг_"&amp;TEXT(MOD(QUOTIENT($A237-1,10000),20)+1,"00"))</f>
        <v/>
      </c>
      <c r="P237">
        <f>IF($AB237="Да","Организация_Крупная","Организация_"&amp;TEXT(MOD(QUOTIENT($A237-1,500),600)+1,"000"))</f>
        <v/>
      </c>
      <c r="Q237">
        <f>"Отдел_"&amp;TEXT(MOD(QUOTIENT($A237-1,50),100)+1,"000")</f>
        <v/>
      </c>
      <c r="R237">
        <f>IF($AB237="Да","Группа_Крупная","Группа_"&amp;TEXT(MOD(QUOTIENT($A237-1,5000),30)+1,"00"))</f>
        <v/>
      </c>
      <c r="S237">
        <f>IF($AB237="Да","Категория_Крупная","Категория_"&amp;TEXT(MOD(QUOTIENT($A237-1,500),120)+1,"000"))</f>
        <v/>
      </c>
      <c r="T237">
        <f>IF($AB237="Да","Подкатегория_Крупная","Подкатегория_"&amp;TEXT(MOD(QUOTIENT($A237-1,50),300)+1,"000"))</f>
        <v/>
      </c>
      <c r="U237">
        <f>"SKU_"&amp;TEXT($A237,"0000000")</f>
        <v/>
      </c>
      <c r="V237">
        <f>CHOOSE(MOD($A237-1,4)+1,"Enterprise","SMB","Госсектор","Розница")</f>
        <v/>
      </c>
      <c r="W237">
        <f>"Клиент_"&amp;TEXT(MOD($A237-1,20000)+1,"00000")</f>
        <v/>
      </c>
      <c r="X237">
        <f>CHOOSE(MOD($A237-1,5)+1,"Портал","API","Импорт","Ручной ввод","Интеграция")</f>
        <v/>
      </c>
      <c r="Y237" s="8">
        <f>ROUND(1000+MOD($A237*37,90000)+IF($AB237="Да",5000,0),2)</f>
        <v/>
      </c>
      <c r="Z237">
        <f>1+MOD($A237,20)</f>
        <v/>
      </c>
      <c r="AA237" s="8">
        <f>ROUND($Y237*(0.08+MOD($A237,17)/100),2)</f>
        <v/>
      </c>
      <c r="AB237">
        <f>IF(MOD($A237,10)&lt;7,"Да","Нет")</f>
        <v/>
      </c>
      <c r="AC237">
        <f>$R237&amp;" / "&amp;$S237&amp;" / "&amp;$T237</f>
        <v/>
      </c>
      <c r="AD237">
        <f>1</f>
        <v/>
      </c>
      <c r="AE237">
        <f>IF($A237&lt;=Settings!$B$4,"до 100",IF($A237&lt;=Settings!$B$5,"до 10 000",IF($A237&lt;=Settings!$B$6,"до 100 000","100 000+")))</f>
        <v/>
      </c>
    </row>
    <row r="238">
      <c r="A238">
        <f>ROW()-1</f>
        <v/>
      </c>
      <c r="B238">
        <f>IF($A238&lt;=Settings!$B$4,"small_control",IF($A238&lt;=Settings!$B$5,"medium_10k",IF($A238&lt;=Settings!$B$6,"large_100k","extreme_1m")))</f>
        <v/>
      </c>
      <c r="C238">
        <f>"ORD-"&amp;TEXT(QUOTIENT($A238-1,3)+1,"0000000")</f>
        <v/>
      </c>
      <c r="D238">
        <f>"LINE-"&amp;TEXT($A238,"0000000")</f>
        <v/>
      </c>
      <c r="E238" s="7">
        <f>Settings!$B$2+$A238-1</f>
        <v/>
      </c>
      <c r="F238" s="7">
        <f>Settings!$B$2+MOD($A238-1,Settings!$B$7)</f>
        <v/>
      </c>
      <c r="G238">
        <f>YEAR($F238)</f>
        <v/>
      </c>
      <c r="H238">
        <f>"Q"&amp;ROUNDUP(MONTH($F238)/3,0)</f>
        <v/>
      </c>
      <c r="I238">
        <f>MONTH($F238)</f>
        <v/>
      </c>
      <c r="J238">
        <f>CHOOSE(MONTH($F238),"Январь","Февраль","Март","Апрель","Май","Июнь","Июль","Август","Сентябрь","Октябрь","Ноябрь","Декабрь")</f>
        <v/>
      </c>
      <c r="K238">
        <f>DAY($F238)</f>
        <v/>
      </c>
      <c r="L238">
        <f>IF(MOD($A238,10)&lt;7,"ФО_01_Крупный","ФО_"&amp;TEXT(MOD($A238,8)+1,"00"))</f>
        <v/>
      </c>
      <c r="M238">
        <f>IF($AB238="Да","Регион_001_Крупный","Регион_"&amp;TEXT(MOD(QUOTIENT($A238-1,20),180)+1,"000"))</f>
        <v/>
      </c>
      <c r="N238">
        <f>IF($AB238="Да","Город_"&amp;TEXT(MOD($A238-1,250)+1,"0000"),"Город_"&amp;TEXT(MOD($A238-1,3000)+1,"0000"))</f>
        <v/>
      </c>
      <c r="O238">
        <f>IF($AB238="Да","Холдинг_Крупный","Холдинг_"&amp;TEXT(MOD(QUOTIENT($A238-1,10000),20)+1,"00"))</f>
        <v/>
      </c>
      <c r="P238">
        <f>IF($AB238="Да","Организация_Крупная","Организация_"&amp;TEXT(MOD(QUOTIENT($A238-1,500),600)+1,"000"))</f>
        <v/>
      </c>
      <c r="Q238">
        <f>"Отдел_"&amp;TEXT(MOD(QUOTIENT($A238-1,50),100)+1,"000")</f>
        <v/>
      </c>
      <c r="R238">
        <f>IF($AB238="Да","Группа_Крупная","Группа_"&amp;TEXT(MOD(QUOTIENT($A238-1,5000),30)+1,"00"))</f>
        <v/>
      </c>
      <c r="S238">
        <f>IF($AB238="Да","Категория_Крупная","Категория_"&amp;TEXT(MOD(QUOTIENT($A238-1,500),120)+1,"000"))</f>
        <v/>
      </c>
      <c r="T238">
        <f>IF($AB238="Да","Подкатегория_Крупная","Подкатегория_"&amp;TEXT(MOD(QUOTIENT($A238-1,50),300)+1,"000"))</f>
        <v/>
      </c>
      <c r="U238">
        <f>"SKU_"&amp;TEXT($A238,"0000000")</f>
        <v/>
      </c>
      <c r="V238">
        <f>CHOOSE(MOD($A238-1,4)+1,"Enterprise","SMB","Госсектор","Розница")</f>
        <v/>
      </c>
      <c r="W238">
        <f>"Клиент_"&amp;TEXT(MOD($A238-1,20000)+1,"00000")</f>
        <v/>
      </c>
      <c r="X238">
        <f>CHOOSE(MOD($A238-1,5)+1,"Портал","API","Импорт","Ручной ввод","Интеграция")</f>
        <v/>
      </c>
      <c r="Y238" s="8">
        <f>ROUND(1000+MOD($A238*37,90000)+IF($AB238="Да",5000,0),2)</f>
        <v/>
      </c>
      <c r="Z238">
        <f>1+MOD($A238,20)</f>
        <v/>
      </c>
      <c r="AA238" s="8">
        <f>ROUND($Y238*(0.08+MOD($A238,17)/100),2)</f>
        <v/>
      </c>
      <c r="AB238">
        <f>IF(MOD($A238,10)&lt;7,"Да","Нет")</f>
        <v/>
      </c>
      <c r="AC238">
        <f>$R238&amp;" / "&amp;$S238&amp;" / "&amp;$T238</f>
        <v/>
      </c>
      <c r="AD238">
        <f>1</f>
        <v/>
      </c>
      <c r="AE238">
        <f>IF($A238&lt;=Settings!$B$4,"до 100",IF($A238&lt;=Settings!$B$5,"до 10 000",IF($A238&lt;=Settings!$B$6,"до 100 000","100 000+")))</f>
        <v/>
      </c>
    </row>
    <row r="239">
      <c r="A239">
        <f>ROW()-1</f>
        <v/>
      </c>
      <c r="B239">
        <f>IF($A239&lt;=Settings!$B$4,"small_control",IF($A239&lt;=Settings!$B$5,"medium_10k",IF($A239&lt;=Settings!$B$6,"large_100k","extreme_1m")))</f>
        <v/>
      </c>
      <c r="C239">
        <f>"ORD-"&amp;TEXT(QUOTIENT($A239-1,3)+1,"0000000")</f>
        <v/>
      </c>
      <c r="D239">
        <f>"LINE-"&amp;TEXT($A239,"0000000")</f>
        <v/>
      </c>
      <c r="E239" s="7">
        <f>Settings!$B$2+$A239-1</f>
        <v/>
      </c>
      <c r="F239" s="7">
        <f>Settings!$B$2+MOD($A239-1,Settings!$B$7)</f>
        <v/>
      </c>
      <c r="G239">
        <f>YEAR($F239)</f>
        <v/>
      </c>
      <c r="H239">
        <f>"Q"&amp;ROUNDUP(MONTH($F239)/3,0)</f>
        <v/>
      </c>
      <c r="I239">
        <f>MONTH($F239)</f>
        <v/>
      </c>
      <c r="J239">
        <f>CHOOSE(MONTH($F239),"Январь","Февраль","Март","Апрель","Май","Июнь","Июль","Август","Сентябрь","Октябрь","Ноябрь","Декабрь")</f>
        <v/>
      </c>
      <c r="K239">
        <f>DAY($F239)</f>
        <v/>
      </c>
      <c r="L239">
        <f>IF(MOD($A239,10)&lt;7,"ФО_01_Крупный","ФО_"&amp;TEXT(MOD($A239,8)+1,"00"))</f>
        <v/>
      </c>
      <c r="M239">
        <f>IF($AB239="Да","Регион_001_Крупный","Регион_"&amp;TEXT(MOD(QUOTIENT($A239-1,20),180)+1,"000"))</f>
        <v/>
      </c>
      <c r="N239">
        <f>IF($AB239="Да","Город_"&amp;TEXT(MOD($A239-1,250)+1,"0000"),"Город_"&amp;TEXT(MOD($A239-1,3000)+1,"0000"))</f>
        <v/>
      </c>
      <c r="O239">
        <f>IF($AB239="Да","Холдинг_Крупный","Холдинг_"&amp;TEXT(MOD(QUOTIENT($A239-1,10000),20)+1,"00"))</f>
        <v/>
      </c>
      <c r="P239">
        <f>IF($AB239="Да","Организация_Крупная","Организация_"&amp;TEXT(MOD(QUOTIENT($A239-1,500),600)+1,"000"))</f>
        <v/>
      </c>
      <c r="Q239">
        <f>"Отдел_"&amp;TEXT(MOD(QUOTIENT($A239-1,50),100)+1,"000")</f>
        <v/>
      </c>
      <c r="R239">
        <f>IF($AB239="Да","Группа_Крупная","Группа_"&amp;TEXT(MOD(QUOTIENT($A239-1,5000),30)+1,"00"))</f>
        <v/>
      </c>
      <c r="S239">
        <f>IF($AB239="Да","Категория_Крупная","Категория_"&amp;TEXT(MOD(QUOTIENT($A239-1,500),120)+1,"000"))</f>
        <v/>
      </c>
      <c r="T239">
        <f>IF($AB239="Да","Подкатегория_Крупная","Подкатегория_"&amp;TEXT(MOD(QUOTIENT($A239-1,50),300)+1,"000"))</f>
        <v/>
      </c>
      <c r="U239">
        <f>"SKU_"&amp;TEXT($A239,"0000000")</f>
        <v/>
      </c>
      <c r="V239">
        <f>CHOOSE(MOD($A239-1,4)+1,"Enterprise","SMB","Госсектор","Розница")</f>
        <v/>
      </c>
      <c r="W239">
        <f>"Клиент_"&amp;TEXT(MOD($A239-1,20000)+1,"00000")</f>
        <v/>
      </c>
      <c r="X239">
        <f>CHOOSE(MOD($A239-1,5)+1,"Портал","API","Импорт","Ручной ввод","Интеграция")</f>
        <v/>
      </c>
      <c r="Y239" s="8">
        <f>ROUND(1000+MOD($A239*37,90000)+IF($AB239="Да",5000,0),2)</f>
        <v/>
      </c>
      <c r="Z239">
        <f>1+MOD($A239,20)</f>
        <v/>
      </c>
      <c r="AA239" s="8">
        <f>ROUND($Y239*(0.08+MOD($A239,17)/100),2)</f>
        <v/>
      </c>
      <c r="AB239">
        <f>IF(MOD($A239,10)&lt;7,"Да","Нет")</f>
        <v/>
      </c>
      <c r="AC239">
        <f>$R239&amp;" / "&amp;$S239&amp;" / "&amp;$T239</f>
        <v/>
      </c>
      <c r="AD239">
        <f>1</f>
        <v/>
      </c>
      <c r="AE239">
        <f>IF($A239&lt;=Settings!$B$4,"до 100",IF($A239&lt;=Settings!$B$5,"до 10 000",IF($A239&lt;=Settings!$B$6,"до 100 000","100 000+")))</f>
        <v/>
      </c>
    </row>
    <row r="240">
      <c r="A240">
        <f>ROW()-1</f>
        <v/>
      </c>
      <c r="B240">
        <f>IF($A240&lt;=Settings!$B$4,"small_control",IF($A240&lt;=Settings!$B$5,"medium_10k",IF($A240&lt;=Settings!$B$6,"large_100k","extreme_1m")))</f>
        <v/>
      </c>
      <c r="C240">
        <f>"ORD-"&amp;TEXT(QUOTIENT($A240-1,3)+1,"0000000")</f>
        <v/>
      </c>
      <c r="D240">
        <f>"LINE-"&amp;TEXT($A240,"0000000")</f>
        <v/>
      </c>
      <c r="E240" s="7">
        <f>Settings!$B$2+$A240-1</f>
        <v/>
      </c>
      <c r="F240" s="7">
        <f>Settings!$B$2+MOD($A240-1,Settings!$B$7)</f>
        <v/>
      </c>
      <c r="G240">
        <f>YEAR($F240)</f>
        <v/>
      </c>
      <c r="H240">
        <f>"Q"&amp;ROUNDUP(MONTH($F240)/3,0)</f>
        <v/>
      </c>
      <c r="I240">
        <f>MONTH($F240)</f>
        <v/>
      </c>
      <c r="J240">
        <f>CHOOSE(MONTH($F240),"Январь","Февраль","Март","Апрель","Май","Июнь","Июль","Август","Сентябрь","Октябрь","Ноябрь","Декабрь")</f>
        <v/>
      </c>
      <c r="K240">
        <f>DAY($F240)</f>
        <v/>
      </c>
      <c r="L240">
        <f>IF(MOD($A240,10)&lt;7,"ФО_01_Крупный","ФО_"&amp;TEXT(MOD($A240,8)+1,"00"))</f>
        <v/>
      </c>
      <c r="M240">
        <f>IF($AB240="Да","Регион_001_Крупный","Регион_"&amp;TEXT(MOD(QUOTIENT($A240-1,20),180)+1,"000"))</f>
        <v/>
      </c>
      <c r="N240">
        <f>IF($AB240="Да","Город_"&amp;TEXT(MOD($A240-1,250)+1,"0000"),"Город_"&amp;TEXT(MOD($A240-1,3000)+1,"0000"))</f>
        <v/>
      </c>
      <c r="O240">
        <f>IF($AB240="Да","Холдинг_Крупный","Холдинг_"&amp;TEXT(MOD(QUOTIENT($A240-1,10000),20)+1,"00"))</f>
        <v/>
      </c>
      <c r="P240">
        <f>IF($AB240="Да","Организация_Крупная","Организация_"&amp;TEXT(MOD(QUOTIENT($A240-1,500),600)+1,"000"))</f>
        <v/>
      </c>
      <c r="Q240">
        <f>"Отдел_"&amp;TEXT(MOD(QUOTIENT($A240-1,50),100)+1,"000")</f>
        <v/>
      </c>
      <c r="R240">
        <f>IF($AB240="Да","Группа_Крупная","Группа_"&amp;TEXT(MOD(QUOTIENT($A240-1,5000),30)+1,"00"))</f>
        <v/>
      </c>
      <c r="S240">
        <f>IF($AB240="Да","Категория_Крупная","Категория_"&amp;TEXT(MOD(QUOTIENT($A240-1,500),120)+1,"000"))</f>
        <v/>
      </c>
      <c r="T240">
        <f>IF($AB240="Да","Подкатегория_Крупная","Подкатегория_"&amp;TEXT(MOD(QUOTIENT($A240-1,50),300)+1,"000"))</f>
        <v/>
      </c>
      <c r="U240">
        <f>"SKU_"&amp;TEXT($A240,"0000000")</f>
        <v/>
      </c>
      <c r="V240">
        <f>CHOOSE(MOD($A240-1,4)+1,"Enterprise","SMB","Госсектор","Розница")</f>
        <v/>
      </c>
      <c r="W240">
        <f>"Клиент_"&amp;TEXT(MOD($A240-1,20000)+1,"00000")</f>
        <v/>
      </c>
      <c r="X240">
        <f>CHOOSE(MOD($A240-1,5)+1,"Портал","API","Импорт","Ручной ввод","Интеграция")</f>
        <v/>
      </c>
      <c r="Y240" s="8">
        <f>ROUND(1000+MOD($A240*37,90000)+IF($AB240="Да",5000,0),2)</f>
        <v/>
      </c>
      <c r="Z240">
        <f>1+MOD($A240,20)</f>
        <v/>
      </c>
      <c r="AA240" s="8">
        <f>ROUND($Y240*(0.08+MOD($A240,17)/100),2)</f>
        <v/>
      </c>
      <c r="AB240">
        <f>IF(MOD($A240,10)&lt;7,"Да","Нет")</f>
        <v/>
      </c>
      <c r="AC240">
        <f>$R240&amp;" / "&amp;$S240&amp;" / "&amp;$T240</f>
        <v/>
      </c>
      <c r="AD240">
        <f>1</f>
        <v/>
      </c>
      <c r="AE240">
        <f>IF($A240&lt;=Settings!$B$4,"до 100",IF($A240&lt;=Settings!$B$5,"до 10 000",IF($A240&lt;=Settings!$B$6,"до 100 000","100 000+")))</f>
        <v/>
      </c>
    </row>
    <row r="241">
      <c r="A241">
        <f>ROW()-1</f>
        <v/>
      </c>
      <c r="B241">
        <f>IF($A241&lt;=Settings!$B$4,"small_control",IF($A241&lt;=Settings!$B$5,"medium_10k",IF($A241&lt;=Settings!$B$6,"large_100k","extreme_1m")))</f>
        <v/>
      </c>
      <c r="C241">
        <f>"ORD-"&amp;TEXT(QUOTIENT($A241-1,3)+1,"0000000")</f>
        <v/>
      </c>
      <c r="D241">
        <f>"LINE-"&amp;TEXT($A241,"0000000")</f>
        <v/>
      </c>
      <c r="E241" s="7">
        <f>Settings!$B$2+$A241-1</f>
        <v/>
      </c>
      <c r="F241" s="7">
        <f>Settings!$B$2+MOD($A241-1,Settings!$B$7)</f>
        <v/>
      </c>
      <c r="G241">
        <f>YEAR($F241)</f>
        <v/>
      </c>
      <c r="H241">
        <f>"Q"&amp;ROUNDUP(MONTH($F241)/3,0)</f>
        <v/>
      </c>
      <c r="I241">
        <f>MONTH($F241)</f>
        <v/>
      </c>
      <c r="J241">
        <f>CHOOSE(MONTH($F241),"Январь","Февраль","Март","Апрель","Май","Июнь","Июль","Август","Сентябрь","Октябрь","Ноябрь","Декабрь")</f>
        <v/>
      </c>
      <c r="K241">
        <f>DAY($F241)</f>
        <v/>
      </c>
      <c r="L241">
        <f>IF(MOD($A241,10)&lt;7,"ФО_01_Крупный","ФО_"&amp;TEXT(MOD($A241,8)+1,"00"))</f>
        <v/>
      </c>
      <c r="M241">
        <f>IF($AB241="Да","Регион_001_Крупный","Регион_"&amp;TEXT(MOD(QUOTIENT($A241-1,20),180)+1,"000"))</f>
        <v/>
      </c>
      <c r="N241">
        <f>IF($AB241="Да","Город_"&amp;TEXT(MOD($A241-1,250)+1,"0000"),"Город_"&amp;TEXT(MOD($A241-1,3000)+1,"0000"))</f>
        <v/>
      </c>
      <c r="O241">
        <f>IF($AB241="Да","Холдинг_Крупный","Холдинг_"&amp;TEXT(MOD(QUOTIENT($A241-1,10000),20)+1,"00"))</f>
        <v/>
      </c>
      <c r="P241">
        <f>IF($AB241="Да","Организация_Крупная","Организация_"&amp;TEXT(MOD(QUOTIENT($A241-1,500),600)+1,"000"))</f>
        <v/>
      </c>
      <c r="Q241">
        <f>"Отдел_"&amp;TEXT(MOD(QUOTIENT($A241-1,50),100)+1,"000")</f>
        <v/>
      </c>
      <c r="R241">
        <f>IF($AB241="Да","Группа_Крупная","Группа_"&amp;TEXT(MOD(QUOTIENT($A241-1,5000),30)+1,"00"))</f>
        <v/>
      </c>
      <c r="S241">
        <f>IF($AB241="Да","Категория_Крупная","Категория_"&amp;TEXT(MOD(QUOTIENT($A241-1,500),120)+1,"000"))</f>
        <v/>
      </c>
      <c r="T241">
        <f>IF($AB241="Да","Подкатегория_Крупная","Подкатегория_"&amp;TEXT(MOD(QUOTIENT($A241-1,50),300)+1,"000"))</f>
        <v/>
      </c>
      <c r="U241">
        <f>"SKU_"&amp;TEXT($A241,"0000000")</f>
        <v/>
      </c>
      <c r="V241">
        <f>CHOOSE(MOD($A241-1,4)+1,"Enterprise","SMB","Госсектор","Розница")</f>
        <v/>
      </c>
      <c r="W241">
        <f>"Клиент_"&amp;TEXT(MOD($A241-1,20000)+1,"00000")</f>
        <v/>
      </c>
      <c r="X241">
        <f>CHOOSE(MOD($A241-1,5)+1,"Портал","API","Импорт","Ручной ввод","Интеграция")</f>
        <v/>
      </c>
      <c r="Y241" s="8">
        <f>ROUND(1000+MOD($A241*37,90000)+IF($AB241="Да",5000,0),2)</f>
        <v/>
      </c>
      <c r="Z241">
        <f>1+MOD($A241,20)</f>
        <v/>
      </c>
      <c r="AA241" s="8">
        <f>ROUND($Y241*(0.08+MOD($A241,17)/100),2)</f>
        <v/>
      </c>
      <c r="AB241">
        <f>IF(MOD($A241,10)&lt;7,"Да","Нет")</f>
        <v/>
      </c>
      <c r="AC241">
        <f>$R241&amp;" / "&amp;$S241&amp;" / "&amp;$T241</f>
        <v/>
      </c>
      <c r="AD241">
        <f>1</f>
        <v/>
      </c>
      <c r="AE241">
        <f>IF($A241&lt;=Settings!$B$4,"до 100",IF($A241&lt;=Settings!$B$5,"до 10 000",IF($A241&lt;=Settings!$B$6,"до 100 000","100 000+")))</f>
        <v/>
      </c>
    </row>
    <row r="242">
      <c r="A242">
        <f>ROW()-1</f>
        <v/>
      </c>
      <c r="B242">
        <f>IF($A242&lt;=Settings!$B$4,"small_control",IF($A242&lt;=Settings!$B$5,"medium_10k",IF($A242&lt;=Settings!$B$6,"large_100k","extreme_1m")))</f>
        <v/>
      </c>
      <c r="C242">
        <f>"ORD-"&amp;TEXT(QUOTIENT($A242-1,3)+1,"0000000")</f>
        <v/>
      </c>
      <c r="D242">
        <f>"LINE-"&amp;TEXT($A242,"0000000")</f>
        <v/>
      </c>
      <c r="E242" s="7">
        <f>Settings!$B$2+$A242-1</f>
        <v/>
      </c>
      <c r="F242" s="7">
        <f>Settings!$B$2+MOD($A242-1,Settings!$B$7)</f>
        <v/>
      </c>
      <c r="G242">
        <f>YEAR($F242)</f>
        <v/>
      </c>
      <c r="H242">
        <f>"Q"&amp;ROUNDUP(MONTH($F242)/3,0)</f>
        <v/>
      </c>
      <c r="I242">
        <f>MONTH($F242)</f>
        <v/>
      </c>
      <c r="J242">
        <f>CHOOSE(MONTH($F242),"Январь","Февраль","Март","Апрель","Май","Июнь","Июль","Август","Сентябрь","Октябрь","Ноябрь","Декабрь")</f>
        <v/>
      </c>
      <c r="K242">
        <f>DAY($F242)</f>
        <v/>
      </c>
      <c r="L242">
        <f>IF(MOD($A242,10)&lt;7,"ФО_01_Крупный","ФО_"&amp;TEXT(MOD($A242,8)+1,"00"))</f>
        <v/>
      </c>
      <c r="M242">
        <f>IF($AB242="Да","Регион_001_Крупный","Регион_"&amp;TEXT(MOD(QUOTIENT($A242-1,20),180)+1,"000"))</f>
        <v/>
      </c>
      <c r="N242">
        <f>IF($AB242="Да","Город_"&amp;TEXT(MOD($A242-1,250)+1,"0000"),"Город_"&amp;TEXT(MOD($A242-1,3000)+1,"0000"))</f>
        <v/>
      </c>
      <c r="O242">
        <f>IF($AB242="Да","Холдинг_Крупный","Холдинг_"&amp;TEXT(MOD(QUOTIENT($A242-1,10000),20)+1,"00"))</f>
        <v/>
      </c>
      <c r="P242">
        <f>IF($AB242="Да","Организация_Крупная","Организация_"&amp;TEXT(MOD(QUOTIENT($A242-1,500),600)+1,"000"))</f>
        <v/>
      </c>
      <c r="Q242">
        <f>"Отдел_"&amp;TEXT(MOD(QUOTIENT($A242-1,50),100)+1,"000")</f>
        <v/>
      </c>
      <c r="R242">
        <f>IF($AB242="Да","Группа_Крупная","Группа_"&amp;TEXT(MOD(QUOTIENT($A242-1,5000),30)+1,"00"))</f>
        <v/>
      </c>
      <c r="S242">
        <f>IF($AB242="Да","Категория_Крупная","Категория_"&amp;TEXT(MOD(QUOTIENT($A242-1,500),120)+1,"000"))</f>
        <v/>
      </c>
      <c r="T242">
        <f>IF($AB242="Да","Подкатегория_Крупная","Подкатегория_"&amp;TEXT(MOD(QUOTIENT($A242-1,50),300)+1,"000"))</f>
        <v/>
      </c>
      <c r="U242">
        <f>"SKU_"&amp;TEXT($A242,"0000000")</f>
        <v/>
      </c>
      <c r="V242">
        <f>CHOOSE(MOD($A242-1,4)+1,"Enterprise","SMB","Госсектор","Розница")</f>
        <v/>
      </c>
      <c r="W242">
        <f>"Клиент_"&amp;TEXT(MOD($A242-1,20000)+1,"00000")</f>
        <v/>
      </c>
      <c r="X242">
        <f>CHOOSE(MOD($A242-1,5)+1,"Портал","API","Импорт","Ручной ввод","Интеграция")</f>
        <v/>
      </c>
      <c r="Y242" s="8">
        <f>ROUND(1000+MOD($A242*37,90000)+IF($AB242="Да",5000,0),2)</f>
        <v/>
      </c>
      <c r="Z242">
        <f>1+MOD($A242,20)</f>
        <v/>
      </c>
      <c r="AA242" s="8">
        <f>ROUND($Y242*(0.08+MOD($A242,17)/100),2)</f>
        <v/>
      </c>
      <c r="AB242">
        <f>IF(MOD($A242,10)&lt;7,"Да","Нет")</f>
        <v/>
      </c>
      <c r="AC242">
        <f>$R242&amp;" / "&amp;$S242&amp;" / "&amp;$T242</f>
        <v/>
      </c>
      <c r="AD242">
        <f>1</f>
        <v/>
      </c>
      <c r="AE242">
        <f>IF($A242&lt;=Settings!$B$4,"до 100",IF($A242&lt;=Settings!$B$5,"до 10 000",IF($A242&lt;=Settings!$B$6,"до 100 000","100 000+")))</f>
        <v/>
      </c>
    </row>
    <row r="243">
      <c r="A243">
        <f>ROW()-1</f>
        <v/>
      </c>
      <c r="B243">
        <f>IF($A243&lt;=Settings!$B$4,"small_control",IF($A243&lt;=Settings!$B$5,"medium_10k",IF($A243&lt;=Settings!$B$6,"large_100k","extreme_1m")))</f>
        <v/>
      </c>
      <c r="C243">
        <f>"ORD-"&amp;TEXT(QUOTIENT($A243-1,3)+1,"0000000")</f>
        <v/>
      </c>
      <c r="D243">
        <f>"LINE-"&amp;TEXT($A243,"0000000")</f>
        <v/>
      </c>
      <c r="E243" s="7">
        <f>Settings!$B$2+$A243-1</f>
        <v/>
      </c>
      <c r="F243" s="7">
        <f>Settings!$B$2+MOD($A243-1,Settings!$B$7)</f>
        <v/>
      </c>
      <c r="G243">
        <f>YEAR($F243)</f>
        <v/>
      </c>
      <c r="H243">
        <f>"Q"&amp;ROUNDUP(MONTH($F243)/3,0)</f>
        <v/>
      </c>
      <c r="I243">
        <f>MONTH($F243)</f>
        <v/>
      </c>
      <c r="J243">
        <f>CHOOSE(MONTH($F243),"Январь","Февраль","Март","Апрель","Май","Июнь","Июль","Август","Сентябрь","Октябрь","Ноябрь","Декабрь")</f>
        <v/>
      </c>
      <c r="K243">
        <f>DAY($F243)</f>
        <v/>
      </c>
      <c r="L243">
        <f>IF(MOD($A243,10)&lt;7,"ФО_01_Крупный","ФО_"&amp;TEXT(MOD($A243,8)+1,"00"))</f>
        <v/>
      </c>
      <c r="M243">
        <f>IF($AB243="Да","Регион_001_Крупный","Регион_"&amp;TEXT(MOD(QUOTIENT($A243-1,20),180)+1,"000"))</f>
        <v/>
      </c>
      <c r="N243">
        <f>IF($AB243="Да","Город_"&amp;TEXT(MOD($A243-1,250)+1,"0000"),"Город_"&amp;TEXT(MOD($A243-1,3000)+1,"0000"))</f>
        <v/>
      </c>
      <c r="O243">
        <f>IF($AB243="Да","Холдинг_Крупный","Холдинг_"&amp;TEXT(MOD(QUOTIENT($A243-1,10000),20)+1,"00"))</f>
        <v/>
      </c>
      <c r="P243">
        <f>IF($AB243="Да","Организация_Крупная","Организация_"&amp;TEXT(MOD(QUOTIENT($A243-1,500),600)+1,"000"))</f>
        <v/>
      </c>
      <c r="Q243">
        <f>"Отдел_"&amp;TEXT(MOD(QUOTIENT($A243-1,50),100)+1,"000")</f>
        <v/>
      </c>
      <c r="R243">
        <f>IF($AB243="Да","Группа_Крупная","Группа_"&amp;TEXT(MOD(QUOTIENT($A243-1,5000),30)+1,"00"))</f>
        <v/>
      </c>
      <c r="S243">
        <f>IF($AB243="Да","Категория_Крупная","Категория_"&amp;TEXT(MOD(QUOTIENT($A243-1,500),120)+1,"000"))</f>
        <v/>
      </c>
      <c r="T243">
        <f>IF($AB243="Да","Подкатегория_Крупная","Подкатегория_"&amp;TEXT(MOD(QUOTIENT($A243-1,50),300)+1,"000"))</f>
        <v/>
      </c>
      <c r="U243">
        <f>"SKU_"&amp;TEXT($A243,"0000000")</f>
        <v/>
      </c>
      <c r="V243">
        <f>CHOOSE(MOD($A243-1,4)+1,"Enterprise","SMB","Госсектор","Розница")</f>
        <v/>
      </c>
      <c r="W243">
        <f>"Клиент_"&amp;TEXT(MOD($A243-1,20000)+1,"00000")</f>
        <v/>
      </c>
      <c r="X243">
        <f>CHOOSE(MOD($A243-1,5)+1,"Портал","API","Импорт","Ручной ввод","Интеграция")</f>
        <v/>
      </c>
      <c r="Y243" s="8">
        <f>ROUND(1000+MOD($A243*37,90000)+IF($AB243="Да",5000,0),2)</f>
        <v/>
      </c>
      <c r="Z243">
        <f>1+MOD($A243,20)</f>
        <v/>
      </c>
      <c r="AA243" s="8">
        <f>ROUND($Y243*(0.08+MOD($A243,17)/100),2)</f>
        <v/>
      </c>
      <c r="AB243">
        <f>IF(MOD($A243,10)&lt;7,"Да","Нет")</f>
        <v/>
      </c>
      <c r="AC243">
        <f>$R243&amp;" / "&amp;$S243&amp;" / "&amp;$T243</f>
        <v/>
      </c>
      <c r="AD243">
        <f>1</f>
        <v/>
      </c>
      <c r="AE243">
        <f>IF($A243&lt;=Settings!$B$4,"до 100",IF($A243&lt;=Settings!$B$5,"до 10 000",IF($A243&lt;=Settings!$B$6,"до 100 000","100 000+")))</f>
        <v/>
      </c>
    </row>
    <row r="244">
      <c r="A244">
        <f>ROW()-1</f>
        <v/>
      </c>
      <c r="B244">
        <f>IF($A244&lt;=Settings!$B$4,"small_control",IF($A244&lt;=Settings!$B$5,"medium_10k",IF($A244&lt;=Settings!$B$6,"large_100k","extreme_1m")))</f>
        <v/>
      </c>
      <c r="C244">
        <f>"ORD-"&amp;TEXT(QUOTIENT($A244-1,3)+1,"0000000")</f>
        <v/>
      </c>
      <c r="D244">
        <f>"LINE-"&amp;TEXT($A244,"0000000")</f>
        <v/>
      </c>
      <c r="E244" s="7">
        <f>Settings!$B$2+$A244-1</f>
        <v/>
      </c>
      <c r="F244" s="7">
        <f>Settings!$B$2+MOD($A244-1,Settings!$B$7)</f>
        <v/>
      </c>
      <c r="G244">
        <f>YEAR($F244)</f>
        <v/>
      </c>
      <c r="H244">
        <f>"Q"&amp;ROUNDUP(MONTH($F244)/3,0)</f>
        <v/>
      </c>
      <c r="I244">
        <f>MONTH($F244)</f>
        <v/>
      </c>
      <c r="J244">
        <f>CHOOSE(MONTH($F244),"Январь","Февраль","Март","Апрель","Май","Июнь","Июль","Август","Сентябрь","Октябрь","Ноябрь","Декабрь")</f>
        <v/>
      </c>
      <c r="K244">
        <f>DAY($F244)</f>
        <v/>
      </c>
      <c r="L244">
        <f>IF(MOD($A244,10)&lt;7,"ФО_01_Крупный","ФО_"&amp;TEXT(MOD($A244,8)+1,"00"))</f>
        <v/>
      </c>
      <c r="M244">
        <f>IF($AB244="Да","Регион_001_Крупный","Регион_"&amp;TEXT(MOD(QUOTIENT($A244-1,20),180)+1,"000"))</f>
        <v/>
      </c>
      <c r="N244">
        <f>IF($AB244="Да","Город_"&amp;TEXT(MOD($A244-1,250)+1,"0000"),"Город_"&amp;TEXT(MOD($A244-1,3000)+1,"0000"))</f>
        <v/>
      </c>
      <c r="O244">
        <f>IF($AB244="Да","Холдинг_Крупный","Холдинг_"&amp;TEXT(MOD(QUOTIENT($A244-1,10000),20)+1,"00"))</f>
        <v/>
      </c>
      <c r="P244">
        <f>IF($AB244="Да","Организация_Крупная","Организация_"&amp;TEXT(MOD(QUOTIENT($A244-1,500),600)+1,"000"))</f>
        <v/>
      </c>
      <c r="Q244">
        <f>"Отдел_"&amp;TEXT(MOD(QUOTIENT($A244-1,50),100)+1,"000")</f>
        <v/>
      </c>
      <c r="R244">
        <f>IF($AB244="Да","Группа_Крупная","Группа_"&amp;TEXT(MOD(QUOTIENT($A244-1,5000),30)+1,"00"))</f>
        <v/>
      </c>
      <c r="S244">
        <f>IF($AB244="Да","Категория_Крупная","Категория_"&amp;TEXT(MOD(QUOTIENT($A244-1,500),120)+1,"000"))</f>
        <v/>
      </c>
      <c r="T244">
        <f>IF($AB244="Да","Подкатегория_Крупная","Подкатегория_"&amp;TEXT(MOD(QUOTIENT($A244-1,50),300)+1,"000"))</f>
        <v/>
      </c>
      <c r="U244">
        <f>"SKU_"&amp;TEXT($A244,"0000000")</f>
        <v/>
      </c>
      <c r="V244">
        <f>CHOOSE(MOD($A244-1,4)+1,"Enterprise","SMB","Госсектор","Розница")</f>
        <v/>
      </c>
      <c r="W244">
        <f>"Клиент_"&amp;TEXT(MOD($A244-1,20000)+1,"00000")</f>
        <v/>
      </c>
      <c r="X244">
        <f>CHOOSE(MOD($A244-1,5)+1,"Портал","API","Импорт","Ручной ввод","Интеграция")</f>
        <v/>
      </c>
      <c r="Y244" s="8">
        <f>ROUND(1000+MOD($A244*37,90000)+IF($AB244="Да",5000,0),2)</f>
        <v/>
      </c>
      <c r="Z244">
        <f>1+MOD($A244,20)</f>
        <v/>
      </c>
      <c r="AA244" s="8">
        <f>ROUND($Y244*(0.08+MOD($A244,17)/100),2)</f>
        <v/>
      </c>
      <c r="AB244">
        <f>IF(MOD($A244,10)&lt;7,"Да","Нет")</f>
        <v/>
      </c>
      <c r="AC244">
        <f>$R244&amp;" / "&amp;$S244&amp;" / "&amp;$T244</f>
        <v/>
      </c>
      <c r="AD244">
        <f>1</f>
        <v/>
      </c>
      <c r="AE244">
        <f>IF($A244&lt;=Settings!$B$4,"до 100",IF($A244&lt;=Settings!$B$5,"до 10 000",IF($A244&lt;=Settings!$B$6,"до 100 000","100 000+")))</f>
        <v/>
      </c>
    </row>
    <row r="245">
      <c r="A245">
        <f>ROW()-1</f>
        <v/>
      </c>
      <c r="B245">
        <f>IF($A245&lt;=Settings!$B$4,"small_control",IF($A245&lt;=Settings!$B$5,"medium_10k",IF($A245&lt;=Settings!$B$6,"large_100k","extreme_1m")))</f>
        <v/>
      </c>
      <c r="C245">
        <f>"ORD-"&amp;TEXT(QUOTIENT($A245-1,3)+1,"0000000")</f>
        <v/>
      </c>
      <c r="D245">
        <f>"LINE-"&amp;TEXT($A245,"0000000")</f>
        <v/>
      </c>
      <c r="E245" s="7">
        <f>Settings!$B$2+$A245-1</f>
        <v/>
      </c>
      <c r="F245" s="7">
        <f>Settings!$B$2+MOD($A245-1,Settings!$B$7)</f>
        <v/>
      </c>
      <c r="G245">
        <f>YEAR($F245)</f>
        <v/>
      </c>
      <c r="H245">
        <f>"Q"&amp;ROUNDUP(MONTH($F245)/3,0)</f>
        <v/>
      </c>
      <c r="I245">
        <f>MONTH($F245)</f>
        <v/>
      </c>
      <c r="J245">
        <f>CHOOSE(MONTH($F245),"Январь","Февраль","Март","Апрель","Май","Июнь","Июль","Август","Сентябрь","Октябрь","Ноябрь","Декабрь")</f>
        <v/>
      </c>
      <c r="K245">
        <f>DAY($F245)</f>
        <v/>
      </c>
      <c r="L245">
        <f>IF(MOD($A245,10)&lt;7,"ФО_01_Крупный","ФО_"&amp;TEXT(MOD($A245,8)+1,"00"))</f>
        <v/>
      </c>
      <c r="M245">
        <f>IF($AB245="Да","Регион_001_Крупный","Регион_"&amp;TEXT(MOD(QUOTIENT($A245-1,20),180)+1,"000"))</f>
        <v/>
      </c>
      <c r="N245">
        <f>IF($AB245="Да","Город_"&amp;TEXT(MOD($A245-1,250)+1,"0000"),"Город_"&amp;TEXT(MOD($A245-1,3000)+1,"0000"))</f>
        <v/>
      </c>
      <c r="O245">
        <f>IF($AB245="Да","Холдинг_Крупный","Холдинг_"&amp;TEXT(MOD(QUOTIENT($A245-1,10000),20)+1,"00"))</f>
        <v/>
      </c>
      <c r="P245">
        <f>IF($AB245="Да","Организация_Крупная","Организация_"&amp;TEXT(MOD(QUOTIENT($A245-1,500),600)+1,"000"))</f>
        <v/>
      </c>
      <c r="Q245">
        <f>"Отдел_"&amp;TEXT(MOD(QUOTIENT($A245-1,50),100)+1,"000")</f>
        <v/>
      </c>
      <c r="R245">
        <f>IF($AB245="Да","Группа_Крупная","Группа_"&amp;TEXT(MOD(QUOTIENT($A245-1,5000),30)+1,"00"))</f>
        <v/>
      </c>
      <c r="S245">
        <f>IF($AB245="Да","Категория_Крупная","Категория_"&amp;TEXT(MOD(QUOTIENT($A245-1,500),120)+1,"000"))</f>
        <v/>
      </c>
      <c r="T245">
        <f>IF($AB245="Да","Подкатегория_Крупная","Подкатегория_"&amp;TEXT(MOD(QUOTIENT($A245-1,50),300)+1,"000"))</f>
        <v/>
      </c>
      <c r="U245">
        <f>"SKU_"&amp;TEXT($A245,"0000000")</f>
        <v/>
      </c>
      <c r="V245">
        <f>CHOOSE(MOD($A245-1,4)+1,"Enterprise","SMB","Госсектор","Розница")</f>
        <v/>
      </c>
      <c r="W245">
        <f>"Клиент_"&amp;TEXT(MOD($A245-1,20000)+1,"00000")</f>
        <v/>
      </c>
      <c r="X245">
        <f>CHOOSE(MOD($A245-1,5)+1,"Портал","API","Импорт","Ручной ввод","Интеграция")</f>
        <v/>
      </c>
      <c r="Y245" s="8">
        <f>ROUND(1000+MOD($A245*37,90000)+IF($AB245="Да",5000,0),2)</f>
        <v/>
      </c>
      <c r="Z245">
        <f>1+MOD($A245,20)</f>
        <v/>
      </c>
      <c r="AA245" s="8">
        <f>ROUND($Y245*(0.08+MOD($A245,17)/100),2)</f>
        <v/>
      </c>
      <c r="AB245">
        <f>IF(MOD($A245,10)&lt;7,"Да","Нет")</f>
        <v/>
      </c>
      <c r="AC245">
        <f>$R245&amp;" / "&amp;$S245&amp;" / "&amp;$T245</f>
        <v/>
      </c>
      <c r="AD245">
        <f>1</f>
        <v/>
      </c>
      <c r="AE245">
        <f>IF($A245&lt;=Settings!$B$4,"до 100",IF($A245&lt;=Settings!$B$5,"до 10 000",IF($A245&lt;=Settings!$B$6,"до 100 000","100 000+")))</f>
        <v/>
      </c>
    </row>
    <row r="246">
      <c r="A246">
        <f>ROW()-1</f>
        <v/>
      </c>
      <c r="B246">
        <f>IF($A246&lt;=Settings!$B$4,"small_control",IF($A246&lt;=Settings!$B$5,"medium_10k",IF($A246&lt;=Settings!$B$6,"large_100k","extreme_1m")))</f>
        <v/>
      </c>
      <c r="C246">
        <f>"ORD-"&amp;TEXT(QUOTIENT($A246-1,3)+1,"0000000")</f>
        <v/>
      </c>
      <c r="D246">
        <f>"LINE-"&amp;TEXT($A246,"0000000")</f>
        <v/>
      </c>
      <c r="E246" s="7">
        <f>Settings!$B$2+$A246-1</f>
        <v/>
      </c>
      <c r="F246" s="7">
        <f>Settings!$B$2+MOD($A246-1,Settings!$B$7)</f>
        <v/>
      </c>
      <c r="G246">
        <f>YEAR($F246)</f>
        <v/>
      </c>
      <c r="H246">
        <f>"Q"&amp;ROUNDUP(MONTH($F246)/3,0)</f>
        <v/>
      </c>
      <c r="I246">
        <f>MONTH($F246)</f>
        <v/>
      </c>
      <c r="J246">
        <f>CHOOSE(MONTH($F246),"Январь","Февраль","Март","Апрель","Май","Июнь","Июль","Август","Сентябрь","Октябрь","Ноябрь","Декабрь")</f>
        <v/>
      </c>
      <c r="K246">
        <f>DAY($F246)</f>
        <v/>
      </c>
      <c r="L246">
        <f>IF(MOD($A246,10)&lt;7,"ФО_01_Крупный","ФО_"&amp;TEXT(MOD($A246,8)+1,"00"))</f>
        <v/>
      </c>
      <c r="M246">
        <f>IF($AB246="Да","Регион_001_Крупный","Регион_"&amp;TEXT(MOD(QUOTIENT($A246-1,20),180)+1,"000"))</f>
        <v/>
      </c>
      <c r="N246">
        <f>IF($AB246="Да","Город_"&amp;TEXT(MOD($A246-1,250)+1,"0000"),"Город_"&amp;TEXT(MOD($A246-1,3000)+1,"0000"))</f>
        <v/>
      </c>
      <c r="O246">
        <f>IF($AB246="Да","Холдинг_Крупный","Холдинг_"&amp;TEXT(MOD(QUOTIENT($A246-1,10000),20)+1,"00"))</f>
        <v/>
      </c>
      <c r="P246">
        <f>IF($AB246="Да","Организация_Крупная","Организация_"&amp;TEXT(MOD(QUOTIENT($A246-1,500),600)+1,"000"))</f>
        <v/>
      </c>
      <c r="Q246">
        <f>"Отдел_"&amp;TEXT(MOD(QUOTIENT($A246-1,50),100)+1,"000")</f>
        <v/>
      </c>
      <c r="R246">
        <f>IF($AB246="Да","Группа_Крупная","Группа_"&amp;TEXT(MOD(QUOTIENT($A246-1,5000),30)+1,"00"))</f>
        <v/>
      </c>
      <c r="S246">
        <f>IF($AB246="Да","Категория_Крупная","Категория_"&amp;TEXT(MOD(QUOTIENT($A246-1,500),120)+1,"000"))</f>
        <v/>
      </c>
      <c r="T246">
        <f>IF($AB246="Да","Подкатегория_Крупная","Подкатегория_"&amp;TEXT(MOD(QUOTIENT($A246-1,50),300)+1,"000"))</f>
        <v/>
      </c>
      <c r="U246">
        <f>"SKU_"&amp;TEXT($A246,"0000000")</f>
        <v/>
      </c>
      <c r="V246">
        <f>CHOOSE(MOD($A246-1,4)+1,"Enterprise","SMB","Госсектор","Розница")</f>
        <v/>
      </c>
      <c r="W246">
        <f>"Клиент_"&amp;TEXT(MOD($A246-1,20000)+1,"00000")</f>
        <v/>
      </c>
      <c r="X246">
        <f>CHOOSE(MOD($A246-1,5)+1,"Портал","API","Импорт","Ручной ввод","Интеграция")</f>
        <v/>
      </c>
      <c r="Y246" s="8">
        <f>ROUND(1000+MOD($A246*37,90000)+IF($AB246="Да",5000,0),2)</f>
        <v/>
      </c>
      <c r="Z246">
        <f>1+MOD($A246,20)</f>
        <v/>
      </c>
      <c r="AA246" s="8">
        <f>ROUND($Y246*(0.08+MOD($A246,17)/100),2)</f>
        <v/>
      </c>
      <c r="AB246">
        <f>IF(MOD($A246,10)&lt;7,"Да","Нет")</f>
        <v/>
      </c>
      <c r="AC246">
        <f>$R246&amp;" / "&amp;$S246&amp;" / "&amp;$T246</f>
        <v/>
      </c>
      <c r="AD246">
        <f>1</f>
        <v/>
      </c>
      <c r="AE246">
        <f>IF($A246&lt;=Settings!$B$4,"до 100",IF($A246&lt;=Settings!$B$5,"до 10 000",IF($A246&lt;=Settings!$B$6,"до 100 000","100 000+")))</f>
        <v/>
      </c>
    </row>
    <row r="247">
      <c r="A247">
        <f>ROW()-1</f>
        <v/>
      </c>
      <c r="B247">
        <f>IF($A247&lt;=Settings!$B$4,"small_control",IF($A247&lt;=Settings!$B$5,"medium_10k",IF($A247&lt;=Settings!$B$6,"large_100k","extreme_1m")))</f>
        <v/>
      </c>
      <c r="C247">
        <f>"ORD-"&amp;TEXT(QUOTIENT($A247-1,3)+1,"0000000")</f>
        <v/>
      </c>
      <c r="D247">
        <f>"LINE-"&amp;TEXT($A247,"0000000")</f>
        <v/>
      </c>
      <c r="E247" s="7">
        <f>Settings!$B$2+$A247-1</f>
        <v/>
      </c>
      <c r="F247" s="7">
        <f>Settings!$B$2+MOD($A247-1,Settings!$B$7)</f>
        <v/>
      </c>
      <c r="G247">
        <f>YEAR($F247)</f>
        <v/>
      </c>
      <c r="H247">
        <f>"Q"&amp;ROUNDUP(MONTH($F247)/3,0)</f>
        <v/>
      </c>
      <c r="I247">
        <f>MONTH($F247)</f>
        <v/>
      </c>
      <c r="J247">
        <f>CHOOSE(MONTH($F247),"Январь","Февраль","Март","Апрель","Май","Июнь","Июль","Август","Сентябрь","Октябрь","Ноябрь","Декабрь")</f>
        <v/>
      </c>
      <c r="K247">
        <f>DAY($F247)</f>
        <v/>
      </c>
      <c r="L247">
        <f>IF(MOD($A247,10)&lt;7,"ФО_01_Крупный","ФО_"&amp;TEXT(MOD($A247,8)+1,"00"))</f>
        <v/>
      </c>
      <c r="M247">
        <f>IF($AB247="Да","Регион_001_Крупный","Регион_"&amp;TEXT(MOD(QUOTIENT($A247-1,20),180)+1,"000"))</f>
        <v/>
      </c>
      <c r="N247">
        <f>IF($AB247="Да","Город_"&amp;TEXT(MOD($A247-1,250)+1,"0000"),"Город_"&amp;TEXT(MOD($A247-1,3000)+1,"0000"))</f>
        <v/>
      </c>
      <c r="O247">
        <f>IF($AB247="Да","Холдинг_Крупный","Холдинг_"&amp;TEXT(MOD(QUOTIENT($A247-1,10000),20)+1,"00"))</f>
        <v/>
      </c>
      <c r="P247">
        <f>IF($AB247="Да","Организация_Крупная","Организация_"&amp;TEXT(MOD(QUOTIENT($A247-1,500),600)+1,"000"))</f>
        <v/>
      </c>
      <c r="Q247">
        <f>"Отдел_"&amp;TEXT(MOD(QUOTIENT($A247-1,50),100)+1,"000")</f>
        <v/>
      </c>
      <c r="R247">
        <f>IF($AB247="Да","Группа_Крупная","Группа_"&amp;TEXT(MOD(QUOTIENT($A247-1,5000),30)+1,"00"))</f>
        <v/>
      </c>
      <c r="S247">
        <f>IF($AB247="Да","Категория_Крупная","Категория_"&amp;TEXT(MOD(QUOTIENT($A247-1,500),120)+1,"000"))</f>
        <v/>
      </c>
      <c r="T247">
        <f>IF($AB247="Да","Подкатегория_Крупная","Подкатегория_"&amp;TEXT(MOD(QUOTIENT($A247-1,50),300)+1,"000"))</f>
        <v/>
      </c>
      <c r="U247">
        <f>"SKU_"&amp;TEXT($A247,"0000000")</f>
        <v/>
      </c>
      <c r="V247">
        <f>CHOOSE(MOD($A247-1,4)+1,"Enterprise","SMB","Госсектор","Розница")</f>
        <v/>
      </c>
      <c r="W247">
        <f>"Клиент_"&amp;TEXT(MOD($A247-1,20000)+1,"00000")</f>
        <v/>
      </c>
      <c r="X247">
        <f>CHOOSE(MOD($A247-1,5)+1,"Портал","API","Импорт","Ручной ввод","Интеграция")</f>
        <v/>
      </c>
      <c r="Y247" s="8">
        <f>ROUND(1000+MOD($A247*37,90000)+IF($AB247="Да",5000,0),2)</f>
        <v/>
      </c>
      <c r="Z247">
        <f>1+MOD($A247,20)</f>
        <v/>
      </c>
      <c r="AA247" s="8">
        <f>ROUND($Y247*(0.08+MOD($A247,17)/100),2)</f>
        <v/>
      </c>
      <c r="AB247">
        <f>IF(MOD($A247,10)&lt;7,"Да","Нет")</f>
        <v/>
      </c>
      <c r="AC247">
        <f>$R247&amp;" / "&amp;$S247&amp;" / "&amp;$T247</f>
        <v/>
      </c>
      <c r="AD247">
        <f>1</f>
        <v/>
      </c>
      <c r="AE247">
        <f>IF($A247&lt;=Settings!$B$4,"до 100",IF($A247&lt;=Settings!$B$5,"до 10 000",IF($A247&lt;=Settings!$B$6,"до 100 000","100 000+")))</f>
        <v/>
      </c>
    </row>
    <row r="248">
      <c r="A248">
        <f>ROW()-1</f>
        <v/>
      </c>
      <c r="B248">
        <f>IF($A248&lt;=Settings!$B$4,"small_control",IF($A248&lt;=Settings!$B$5,"medium_10k",IF($A248&lt;=Settings!$B$6,"large_100k","extreme_1m")))</f>
        <v/>
      </c>
      <c r="C248">
        <f>"ORD-"&amp;TEXT(QUOTIENT($A248-1,3)+1,"0000000")</f>
        <v/>
      </c>
      <c r="D248">
        <f>"LINE-"&amp;TEXT($A248,"0000000")</f>
        <v/>
      </c>
      <c r="E248" s="7">
        <f>Settings!$B$2+$A248-1</f>
        <v/>
      </c>
      <c r="F248" s="7">
        <f>Settings!$B$2+MOD($A248-1,Settings!$B$7)</f>
        <v/>
      </c>
      <c r="G248">
        <f>YEAR($F248)</f>
        <v/>
      </c>
      <c r="H248">
        <f>"Q"&amp;ROUNDUP(MONTH($F248)/3,0)</f>
        <v/>
      </c>
      <c r="I248">
        <f>MONTH($F248)</f>
        <v/>
      </c>
      <c r="J248">
        <f>CHOOSE(MONTH($F248),"Январь","Февраль","Март","Апрель","Май","Июнь","Июль","Август","Сентябрь","Октябрь","Ноябрь","Декабрь")</f>
        <v/>
      </c>
      <c r="K248">
        <f>DAY($F248)</f>
        <v/>
      </c>
      <c r="L248">
        <f>IF(MOD($A248,10)&lt;7,"ФО_01_Крупный","ФО_"&amp;TEXT(MOD($A248,8)+1,"00"))</f>
        <v/>
      </c>
      <c r="M248">
        <f>IF($AB248="Да","Регион_001_Крупный","Регион_"&amp;TEXT(MOD(QUOTIENT($A248-1,20),180)+1,"000"))</f>
        <v/>
      </c>
      <c r="N248">
        <f>IF($AB248="Да","Город_"&amp;TEXT(MOD($A248-1,250)+1,"0000"),"Город_"&amp;TEXT(MOD($A248-1,3000)+1,"0000"))</f>
        <v/>
      </c>
      <c r="O248">
        <f>IF($AB248="Да","Холдинг_Крупный","Холдинг_"&amp;TEXT(MOD(QUOTIENT($A248-1,10000),20)+1,"00"))</f>
        <v/>
      </c>
      <c r="P248">
        <f>IF($AB248="Да","Организация_Крупная","Организация_"&amp;TEXT(MOD(QUOTIENT($A248-1,500),600)+1,"000"))</f>
        <v/>
      </c>
      <c r="Q248">
        <f>"Отдел_"&amp;TEXT(MOD(QUOTIENT($A248-1,50),100)+1,"000")</f>
        <v/>
      </c>
      <c r="R248">
        <f>IF($AB248="Да","Группа_Крупная","Группа_"&amp;TEXT(MOD(QUOTIENT($A248-1,5000),30)+1,"00"))</f>
        <v/>
      </c>
      <c r="S248">
        <f>IF($AB248="Да","Категория_Крупная","Категория_"&amp;TEXT(MOD(QUOTIENT($A248-1,500),120)+1,"000"))</f>
        <v/>
      </c>
      <c r="T248">
        <f>IF($AB248="Да","Подкатегория_Крупная","Подкатегория_"&amp;TEXT(MOD(QUOTIENT($A248-1,50),300)+1,"000"))</f>
        <v/>
      </c>
      <c r="U248">
        <f>"SKU_"&amp;TEXT($A248,"0000000")</f>
        <v/>
      </c>
      <c r="V248">
        <f>CHOOSE(MOD($A248-1,4)+1,"Enterprise","SMB","Госсектор","Розница")</f>
        <v/>
      </c>
      <c r="W248">
        <f>"Клиент_"&amp;TEXT(MOD($A248-1,20000)+1,"00000")</f>
        <v/>
      </c>
      <c r="X248">
        <f>CHOOSE(MOD($A248-1,5)+1,"Портал","API","Импорт","Ручной ввод","Интеграция")</f>
        <v/>
      </c>
      <c r="Y248" s="8">
        <f>ROUND(1000+MOD($A248*37,90000)+IF($AB248="Да",5000,0),2)</f>
        <v/>
      </c>
      <c r="Z248">
        <f>1+MOD($A248,20)</f>
        <v/>
      </c>
      <c r="AA248" s="8">
        <f>ROUND($Y248*(0.08+MOD($A248,17)/100),2)</f>
        <v/>
      </c>
      <c r="AB248">
        <f>IF(MOD($A248,10)&lt;7,"Да","Нет")</f>
        <v/>
      </c>
      <c r="AC248">
        <f>$R248&amp;" / "&amp;$S248&amp;" / "&amp;$T248</f>
        <v/>
      </c>
      <c r="AD248">
        <f>1</f>
        <v/>
      </c>
      <c r="AE248">
        <f>IF($A248&lt;=Settings!$B$4,"до 100",IF($A248&lt;=Settings!$B$5,"до 10 000",IF($A248&lt;=Settings!$B$6,"до 100 000","100 000+")))</f>
        <v/>
      </c>
    </row>
    <row r="249">
      <c r="A249">
        <f>ROW()-1</f>
        <v/>
      </c>
      <c r="B249">
        <f>IF($A249&lt;=Settings!$B$4,"small_control",IF($A249&lt;=Settings!$B$5,"medium_10k",IF($A249&lt;=Settings!$B$6,"large_100k","extreme_1m")))</f>
        <v/>
      </c>
      <c r="C249">
        <f>"ORD-"&amp;TEXT(QUOTIENT($A249-1,3)+1,"0000000")</f>
        <v/>
      </c>
      <c r="D249">
        <f>"LINE-"&amp;TEXT($A249,"0000000")</f>
        <v/>
      </c>
      <c r="E249" s="7">
        <f>Settings!$B$2+$A249-1</f>
        <v/>
      </c>
      <c r="F249" s="7">
        <f>Settings!$B$2+MOD($A249-1,Settings!$B$7)</f>
        <v/>
      </c>
      <c r="G249">
        <f>YEAR($F249)</f>
        <v/>
      </c>
      <c r="H249">
        <f>"Q"&amp;ROUNDUP(MONTH($F249)/3,0)</f>
        <v/>
      </c>
      <c r="I249">
        <f>MONTH($F249)</f>
        <v/>
      </c>
      <c r="J249">
        <f>CHOOSE(MONTH($F249),"Январь","Февраль","Март","Апрель","Май","Июнь","Июль","Август","Сентябрь","Октябрь","Ноябрь","Декабрь")</f>
        <v/>
      </c>
      <c r="K249">
        <f>DAY($F249)</f>
        <v/>
      </c>
      <c r="L249">
        <f>IF(MOD($A249,10)&lt;7,"ФО_01_Крупный","ФО_"&amp;TEXT(MOD($A249,8)+1,"00"))</f>
        <v/>
      </c>
      <c r="M249">
        <f>IF($AB249="Да","Регион_001_Крупный","Регион_"&amp;TEXT(MOD(QUOTIENT($A249-1,20),180)+1,"000"))</f>
        <v/>
      </c>
      <c r="N249">
        <f>IF($AB249="Да","Город_"&amp;TEXT(MOD($A249-1,250)+1,"0000"),"Город_"&amp;TEXT(MOD($A249-1,3000)+1,"0000"))</f>
        <v/>
      </c>
      <c r="O249">
        <f>IF($AB249="Да","Холдинг_Крупный","Холдинг_"&amp;TEXT(MOD(QUOTIENT($A249-1,10000),20)+1,"00"))</f>
        <v/>
      </c>
      <c r="P249">
        <f>IF($AB249="Да","Организация_Крупная","Организация_"&amp;TEXT(MOD(QUOTIENT($A249-1,500),600)+1,"000"))</f>
        <v/>
      </c>
      <c r="Q249">
        <f>"Отдел_"&amp;TEXT(MOD(QUOTIENT($A249-1,50),100)+1,"000")</f>
        <v/>
      </c>
      <c r="R249">
        <f>IF($AB249="Да","Группа_Крупная","Группа_"&amp;TEXT(MOD(QUOTIENT($A249-1,5000),30)+1,"00"))</f>
        <v/>
      </c>
      <c r="S249">
        <f>IF($AB249="Да","Категория_Крупная","Категория_"&amp;TEXT(MOD(QUOTIENT($A249-1,500),120)+1,"000"))</f>
        <v/>
      </c>
      <c r="T249">
        <f>IF($AB249="Да","Подкатегория_Крупная","Подкатегория_"&amp;TEXT(MOD(QUOTIENT($A249-1,50),300)+1,"000"))</f>
        <v/>
      </c>
      <c r="U249">
        <f>"SKU_"&amp;TEXT($A249,"0000000")</f>
        <v/>
      </c>
      <c r="V249">
        <f>CHOOSE(MOD($A249-1,4)+1,"Enterprise","SMB","Госсектор","Розница")</f>
        <v/>
      </c>
      <c r="W249">
        <f>"Клиент_"&amp;TEXT(MOD($A249-1,20000)+1,"00000")</f>
        <v/>
      </c>
      <c r="X249">
        <f>CHOOSE(MOD($A249-1,5)+1,"Портал","API","Импорт","Ручной ввод","Интеграция")</f>
        <v/>
      </c>
      <c r="Y249" s="8">
        <f>ROUND(1000+MOD($A249*37,90000)+IF($AB249="Да",5000,0),2)</f>
        <v/>
      </c>
      <c r="Z249">
        <f>1+MOD($A249,20)</f>
        <v/>
      </c>
      <c r="AA249" s="8">
        <f>ROUND($Y249*(0.08+MOD($A249,17)/100),2)</f>
        <v/>
      </c>
      <c r="AB249">
        <f>IF(MOD($A249,10)&lt;7,"Да","Нет")</f>
        <v/>
      </c>
      <c r="AC249">
        <f>$R249&amp;" / "&amp;$S249&amp;" / "&amp;$T249</f>
        <v/>
      </c>
      <c r="AD249">
        <f>1</f>
        <v/>
      </c>
      <c r="AE249">
        <f>IF($A249&lt;=Settings!$B$4,"до 100",IF($A249&lt;=Settings!$B$5,"до 10 000",IF($A249&lt;=Settings!$B$6,"до 100 000","100 000+")))</f>
        <v/>
      </c>
    </row>
    <row r="250">
      <c r="A250">
        <f>ROW()-1</f>
        <v/>
      </c>
      <c r="B250">
        <f>IF($A250&lt;=Settings!$B$4,"small_control",IF($A250&lt;=Settings!$B$5,"medium_10k",IF($A250&lt;=Settings!$B$6,"large_100k","extreme_1m")))</f>
        <v/>
      </c>
      <c r="C250">
        <f>"ORD-"&amp;TEXT(QUOTIENT($A250-1,3)+1,"0000000")</f>
        <v/>
      </c>
      <c r="D250">
        <f>"LINE-"&amp;TEXT($A250,"0000000")</f>
        <v/>
      </c>
      <c r="E250" s="7">
        <f>Settings!$B$2+$A250-1</f>
        <v/>
      </c>
      <c r="F250" s="7">
        <f>Settings!$B$2+MOD($A250-1,Settings!$B$7)</f>
        <v/>
      </c>
      <c r="G250">
        <f>YEAR($F250)</f>
        <v/>
      </c>
      <c r="H250">
        <f>"Q"&amp;ROUNDUP(MONTH($F250)/3,0)</f>
        <v/>
      </c>
      <c r="I250">
        <f>MONTH($F250)</f>
        <v/>
      </c>
      <c r="J250">
        <f>CHOOSE(MONTH($F250),"Январь","Февраль","Март","Апрель","Май","Июнь","Июль","Август","Сентябрь","Октябрь","Ноябрь","Декабрь")</f>
        <v/>
      </c>
      <c r="K250">
        <f>DAY($F250)</f>
        <v/>
      </c>
      <c r="L250">
        <f>IF(MOD($A250,10)&lt;7,"ФО_01_Крупный","ФО_"&amp;TEXT(MOD($A250,8)+1,"00"))</f>
        <v/>
      </c>
      <c r="M250">
        <f>IF($AB250="Да","Регион_001_Крупный","Регион_"&amp;TEXT(MOD(QUOTIENT($A250-1,20),180)+1,"000"))</f>
        <v/>
      </c>
      <c r="N250">
        <f>IF($AB250="Да","Город_"&amp;TEXT(MOD($A250-1,250)+1,"0000"),"Город_"&amp;TEXT(MOD($A250-1,3000)+1,"0000"))</f>
        <v/>
      </c>
      <c r="O250">
        <f>IF($AB250="Да","Холдинг_Крупный","Холдинг_"&amp;TEXT(MOD(QUOTIENT($A250-1,10000),20)+1,"00"))</f>
        <v/>
      </c>
      <c r="P250">
        <f>IF($AB250="Да","Организация_Крупная","Организация_"&amp;TEXT(MOD(QUOTIENT($A250-1,500),600)+1,"000"))</f>
        <v/>
      </c>
      <c r="Q250">
        <f>"Отдел_"&amp;TEXT(MOD(QUOTIENT($A250-1,50),100)+1,"000")</f>
        <v/>
      </c>
      <c r="R250">
        <f>IF($AB250="Да","Группа_Крупная","Группа_"&amp;TEXT(MOD(QUOTIENT($A250-1,5000),30)+1,"00"))</f>
        <v/>
      </c>
      <c r="S250">
        <f>IF($AB250="Да","Категория_Крупная","Категория_"&amp;TEXT(MOD(QUOTIENT($A250-1,500),120)+1,"000"))</f>
        <v/>
      </c>
      <c r="T250">
        <f>IF($AB250="Да","Подкатегория_Крупная","Подкатегория_"&amp;TEXT(MOD(QUOTIENT($A250-1,50),300)+1,"000"))</f>
        <v/>
      </c>
      <c r="U250">
        <f>"SKU_"&amp;TEXT($A250,"0000000")</f>
        <v/>
      </c>
      <c r="V250">
        <f>CHOOSE(MOD($A250-1,4)+1,"Enterprise","SMB","Госсектор","Розница")</f>
        <v/>
      </c>
      <c r="W250">
        <f>"Клиент_"&amp;TEXT(MOD($A250-1,20000)+1,"00000")</f>
        <v/>
      </c>
      <c r="X250">
        <f>CHOOSE(MOD($A250-1,5)+1,"Портал","API","Импорт","Ручной ввод","Интеграция")</f>
        <v/>
      </c>
      <c r="Y250" s="8">
        <f>ROUND(1000+MOD($A250*37,90000)+IF($AB250="Да",5000,0),2)</f>
        <v/>
      </c>
      <c r="Z250">
        <f>1+MOD($A250,20)</f>
        <v/>
      </c>
      <c r="AA250" s="8">
        <f>ROUND($Y250*(0.08+MOD($A250,17)/100),2)</f>
        <v/>
      </c>
      <c r="AB250">
        <f>IF(MOD($A250,10)&lt;7,"Да","Нет")</f>
        <v/>
      </c>
      <c r="AC250">
        <f>$R250&amp;" / "&amp;$S250&amp;" / "&amp;$T250</f>
        <v/>
      </c>
      <c r="AD250">
        <f>1</f>
        <v/>
      </c>
      <c r="AE250">
        <f>IF($A250&lt;=Settings!$B$4,"до 100",IF($A250&lt;=Settings!$B$5,"до 10 000",IF($A250&lt;=Settings!$B$6,"до 100 000","100 000+")))</f>
        <v/>
      </c>
    </row>
    <row r="251">
      <c r="A251">
        <f>ROW()-1</f>
        <v/>
      </c>
      <c r="B251">
        <f>IF($A251&lt;=Settings!$B$4,"small_control",IF($A251&lt;=Settings!$B$5,"medium_10k",IF($A251&lt;=Settings!$B$6,"large_100k","extreme_1m")))</f>
        <v/>
      </c>
      <c r="C251">
        <f>"ORD-"&amp;TEXT(QUOTIENT($A251-1,3)+1,"0000000")</f>
        <v/>
      </c>
      <c r="D251">
        <f>"LINE-"&amp;TEXT($A251,"0000000")</f>
        <v/>
      </c>
      <c r="E251" s="7">
        <f>Settings!$B$2+$A251-1</f>
        <v/>
      </c>
      <c r="F251" s="7">
        <f>Settings!$B$2+MOD($A251-1,Settings!$B$7)</f>
        <v/>
      </c>
      <c r="G251">
        <f>YEAR($F251)</f>
        <v/>
      </c>
      <c r="H251">
        <f>"Q"&amp;ROUNDUP(MONTH($F251)/3,0)</f>
        <v/>
      </c>
      <c r="I251">
        <f>MONTH($F251)</f>
        <v/>
      </c>
      <c r="J251">
        <f>CHOOSE(MONTH($F251),"Январь","Февраль","Март","Апрель","Май","Июнь","Июль","Август","Сентябрь","Октябрь","Ноябрь","Декабрь")</f>
        <v/>
      </c>
      <c r="K251">
        <f>DAY($F251)</f>
        <v/>
      </c>
      <c r="L251">
        <f>IF(MOD($A251,10)&lt;7,"ФО_01_Крупный","ФО_"&amp;TEXT(MOD($A251,8)+1,"00"))</f>
        <v/>
      </c>
      <c r="M251">
        <f>IF($AB251="Да","Регион_001_Крупный","Регион_"&amp;TEXT(MOD(QUOTIENT($A251-1,20),180)+1,"000"))</f>
        <v/>
      </c>
      <c r="N251">
        <f>IF($AB251="Да","Город_"&amp;TEXT(MOD($A251-1,250)+1,"0000"),"Город_"&amp;TEXT(MOD($A251-1,3000)+1,"0000"))</f>
        <v/>
      </c>
      <c r="O251">
        <f>IF($AB251="Да","Холдинг_Крупный","Холдинг_"&amp;TEXT(MOD(QUOTIENT($A251-1,10000),20)+1,"00"))</f>
        <v/>
      </c>
      <c r="P251">
        <f>IF($AB251="Да","Организация_Крупная","Организация_"&amp;TEXT(MOD(QUOTIENT($A251-1,500),600)+1,"000"))</f>
        <v/>
      </c>
      <c r="Q251">
        <f>"Отдел_"&amp;TEXT(MOD(QUOTIENT($A251-1,50),100)+1,"000")</f>
        <v/>
      </c>
      <c r="R251">
        <f>IF($AB251="Да","Группа_Крупная","Группа_"&amp;TEXT(MOD(QUOTIENT($A251-1,5000),30)+1,"00"))</f>
        <v/>
      </c>
      <c r="S251">
        <f>IF($AB251="Да","Категория_Крупная","Категория_"&amp;TEXT(MOD(QUOTIENT($A251-1,500),120)+1,"000"))</f>
        <v/>
      </c>
      <c r="T251">
        <f>IF($AB251="Да","Подкатегория_Крупная","Подкатегория_"&amp;TEXT(MOD(QUOTIENT($A251-1,50),300)+1,"000"))</f>
        <v/>
      </c>
      <c r="U251">
        <f>"SKU_"&amp;TEXT($A251,"0000000")</f>
        <v/>
      </c>
      <c r="V251">
        <f>CHOOSE(MOD($A251-1,4)+1,"Enterprise","SMB","Госсектор","Розница")</f>
        <v/>
      </c>
      <c r="W251">
        <f>"Клиент_"&amp;TEXT(MOD($A251-1,20000)+1,"00000")</f>
        <v/>
      </c>
      <c r="X251">
        <f>CHOOSE(MOD($A251-1,5)+1,"Портал","API","Импорт","Ручной ввод","Интеграция")</f>
        <v/>
      </c>
      <c r="Y251" s="8">
        <f>ROUND(1000+MOD($A251*37,90000)+IF($AB251="Да",5000,0),2)</f>
        <v/>
      </c>
      <c r="Z251">
        <f>1+MOD($A251,20)</f>
        <v/>
      </c>
      <c r="AA251" s="8">
        <f>ROUND($Y251*(0.08+MOD($A251,17)/100),2)</f>
        <v/>
      </c>
      <c r="AB251">
        <f>IF(MOD($A251,10)&lt;7,"Да","Нет")</f>
        <v/>
      </c>
      <c r="AC251">
        <f>$R251&amp;" / "&amp;$S251&amp;" / "&amp;$T251</f>
        <v/>
      </c>
      <c r="AD251">
        <f>1</f>
        <v/>
      </c>
      <c r="AE251">
        <f>IF($A251&lt;=Settings!$B$4,"до 100",IF($A251&lt;=Settings!$B$5,"до 10 000",IF($A251&lt;=Settings!$B$6,"до 100 000","100 000+")))</f>
        <v/>
      </c>
    </row>
    <row r="252">
      <c r="A252">
        <f>ROW()-1</f>
        <v/>
      </c>
      <c r="B252">
        <f>IF($A252&lt;=Settings!$B$4,"small_control",IF($A252&lt;=Settings!$B$5,"medium_10k",IF($A252&lt;=Settings!$B$6,"large_100k","extreme_1m")))</f>
        <v/>
      </c>
      <c r="C252">
        <f>"ORD-"&amp;TEXT(QUOTIENT($A252-1,3)+1,"0000000")</f>
        <v/>
      </c>
      <c r="D252">
        <f>"LINE-"&amp;TEXT($A252,"0000000")</f>
        <v/>
      </c>
      <c r="E252" s="7">
        <f>Settings!$B$2+$A252-1</f>
        <v/>
      </c>
      <c r="F252" s="7">
        <f>Settings!$B$2+MOD($A252-1,Settings!$B$7)</f>
        <v/>
      </c>
      <c r="G252">
        <f>YEAR($F252)</f>
        <v/>
      </c>
      <c r="H252">
        <f>"Q"&amp;ROUNDUP(MONTH($F252)/3,0)</f>
        <v/>
      </c>
      <c r="I252">
        <f>MONTH($F252)</f>
        <v/>
      </c>
      <c r="J252">
        <f>CHOOSE(MONTH($F252),"Январь","Февраль","Март","Апрель","Май","Июнь","Июль","Август","Сентябрь","Октябрь","Ноябрь","Декабрь")</f>
        <v/>
      </c>
      <c r="K252">
        <f>DAY($F252)</f>
        <v/>
      </c>
      <c r="L252">
        <f>IF(MOD($A252,10)&lt;7,"ФО_01_Крупный","ФО_"&amp;TEXT(MOD($A252,8)+1,"00"))</f>
        <v/>
      </c>
      <c r="M252">
        <f>IF($AB252="Да","Регион_001_Крупный","Регион_"&amp;TEXT(MOD(QUOTIENT($A252-1,20),180)+1,"000"))</f>
        <v/>
      </c>
      <c r="N252">
        <f>IF($AB252="Да","Город_"&amp;TEXT(MOD($A252-1,250)+1,"0000"),"Город_"&amp;TEXT(MOD($A252-1,3000)+1,"0000"))</f>
        <v/>
      </c>
      <c r="O252">
        <f>IF($AB252="Да","Холдинг_Крупный","Холдинг_"&amp;TEXT(MOD(QUOTIENT($A252-1,10000),20)+1,"00"))</f>
        <v/>
      </c>
      <c r="P252">
        <f>IF($AB252="Да","Организация_Крупная","Организация_"&amp;TEXT(MOD(QUOTIENT($A252-1,500),600)+1,"000"))</f>
        <v/>
      </c>
      <c r="Q252">
        <f>"Отдел_"&amp;TEXT(MOD(QUOTIENT($A252-1,50),100)+1,"000")</f>
        <v/>
      </c>
      <c r="R252">
        <f>IF($AB252="Да","Группа_Крупная","Группа_"&amp;TEXT(MOD(QUOTIENT($A252-1,5000),30)+1,"00"))</f>
        <v/>
      </c>
      <c r="S252">
        <f>IF($AB252="Да","Категория_Крупная","Категория_"&amp;TEXT(MOD(QUOTIENT($A252-1,500),120)+1,"000"))</f>
        <v/>
      </c>
      <c r="T252">
        <f>IF($AB252="Да","Подкатегория_Крупная","Подкатегория_"&amp;TEXT(MOD(QUOTIENT($A252-1,50),300)+1,"000"))</f>
        <v/>
      </c>
      <c r="U252">
        <f>"SKU_"&amp;TEXT($A252,"0000000")</f>
        <v/>
      </c>
      <c r="V252">
        <f>CHOOSE(MOD($A252-1,4)+1,"Enterprise","SMB","Госсектор","Розница")</f>
        <v/>
      </c>
      <c r="W252">
        <f>"Клиент_"&amp;TEXT(MOD($A252-1,20000)+1,"00000")</f>
        <v/>
      </c>
      <c r="X252">
        <f>CHOOSE(MOD($A252-1,5)+1,"Портал","API","Импорт","Ручной ввод","Интеграция")</f>
        <v/>
      </c>
      <c r="Y252" s="8">
        <f>ROUND(1000+MOD($A252*37,90000)+IF($AB252="Да",5000,0),2)</f>
        <v/>
      </c>
      <c r="Z252">
        <f>1+MOD($A252,20)</f>
        <v/>
      </c>
      <c r="AA252" s="8">
        <f>ROUND($Y252*(0.08+MOD($A252,17)/100),2)</f>
        <v/>
      </c>
      <c r="AB252">
        <f>IF(MOD($A252,10)&lt;7,"Да","Нет")</f>
        <v/>
      </c>
      <c r="AC252">
        <f>$R252&amp;" / "&amp;$S252&amp;" / "&amp;$T252</f>
        <v/>
      </c>
      <c r="AD252">
        <f>1</f>
        <v/>
      </c>
      <c r="AE252">
        <f>IF($A252&lt;=Settings!$B$4,"до 100",IF($A252&lt;=Settings!$B$5,"до 10 000",IF($A252&lt;=Settings!$B$6,"до 100 000","100 000+")))</f>
        <v/>
      </c>
    </row>
    <row r="253">
      <c r="A253">
        <f>ROW()-1</f>
        <v/>
      </c>
      <c r="B253">
        <f>IF($A253&lt;=Settings!$B$4,"small_control",IF($A253&lt;=Settings!$B$5,"medium_10k",IF($A253&lt;=Settings!$B$6,"large_100k","extreme_1m")))</f>
        <v/>
      </c>
      <c r="C253">
        <f>"ORD-"&amp;TEXT(QUOTIENT($A253-1,3)+1,"0000000")</f>
        <v/>
      </c>
      <c r="D253">
        <f>"LINE-"&amp;TEXT($A253,"0000000")</f>
        <v/>
      </c>
      <c r="E253" s="7">
        <f>Settings!$B$2+$A253-1</f>
        <v/>
      </c>
      <c r="F253" s="7">
        <f>Settings!$B$2+MOD($A253-1,Settings!$B$7)</f>
        <v/>
      </c>
      <c r="G253">
        <f>YEAR($F253)</f>
        <v/>
      </c>
      <c r="H253">
        <f>"Q"&amp;ROUNDUP(MONTH($F253)/3,0)</f>
        <v/>
      </c>
      <c r="I253">
        <f>MONTH($F253)</f>
        <v/>
      </c>
      <c r="J253">
        <f>CHOOSE(MONTH($F253),"Январь","Февраль","Март","Апрель","Май","Июнь","Июль","Август","Сентябрь","Октябрь","Ноябрь","Декабрь")</f>
        <v/>
      </c>
      <c r="K253">
        <f>DAY($F253)</f>
        <v/>
      </c>
      <c r="L253">
        <f>IF(MOD($A253,10)&lt;7,"ФО_01_Крупный","ФО_"&amp;TEXT(MOD($A253,8)+1,"00"))</f>
        <v/>
      </c>
      <c r="M253">
        <f>IF($AB253="Да","Регион_001_Крупный","Регион_"&amp;TEXT(MOD(QUOTIENT($A253-1,20),180)+1,"000"))</f>
        <v/>
      </c>
      <c r="N253">
        <f>IF($AB253="Да","Город_"&amp;TEXT(MOD($A253-1,250)+1,"0000"),"Город_"&amp;TEXT(MOD($A253-1,3000)+1,"0000"))</f>
        <v/>
      </c>
      <c r="O253">
        <f>IF($AB253="Да","Холдинг_Крупный","Холдинг_"&amp;TEXT(MOD(QUOTIENT($A253-1,10000),20)+1,"00"))</f>
        <v/>
      </c>
      <c r="P253">
        <f>IF($AB253="Да","Организация_Крупная","Организация_"&amp;TEXT(MOD(QUOTIENT($A253-1,500),600)+1,"000"))</f>
        <v/>
      </c>
      <c r="Q253">
        <f>"Отдел_"&amp;TEXT(MOD(QUOTIENT($A253-1,50),100)+1,"000")</f>
        <v/>
      </c>
      <c r="R253">
        <f>IF($AB253="Да","Группа_Крупная","Группа_"&amp;TEXT(MOD(QUOTIENT($A253-1,5000),30)+1,"00"))</f>
        <v/>
      </c>
      <c r="S253">
        <f>IF($AB253="Да","Категория_Крупная","Категория_"&amp;TEXT(MOD(QUOTIENT($A253-1,500),120)+1,"000"))</f>
        <v/>
      </c>
      <c r="T253">
        <f>IF($AB253="Да","Подкатегория_Крупная","Подкатегория_"&amp;TEXT(MOD(QUOTIENT($A253-1,50),300)+1,"000"))</f>
        <v/>
      </c>
      <c r="U253">
        <f>"SKU_"&amp;TEXT($A253,"0000000")</f>
        <v/>
      </c>
      <c r="V253">
        <f>CHOOSE(MOD($A253-1,4)+1,"Enterprise","SMB","Госсектор","Розница")</f>
        <v/>
      </c>
      <c r="W253">
        <f>"Клиент_"&amp;TEXT(MOD($A253-1,20000)+1,"00000")</f>
        <v/>
      </c>
      <c r="X253">
        <f>CHOOSE(MOD($A253-1,5)+1,"Портал","API","Импорт","Ручной ввод","Интеграция")</f>
        <v/>
      </c>
      <c r="Y253" s="8">
        <f>ROUND(1000+MOD($A253*37,90000)+IF($AB253="Да",5000,0),2)</f>
        <v/>
      </c>
      <c r="Z253">
        <f>1+MOD($A253,20)</f>
        <v/>
      </c>
      <c r="AA253" s="8">
        <f>ROUND($Y253*(0.08+MOD($A253,17)/100),2)</f>
        <v/>
      </c>
      <c r="AB253">
        <f>IF(MOD($A253,10)&lt;7,"Да","Нет")</f>
        <v/>
      </c>
      <c r="AC253">
        <f>$R253&amp;" / "&amp;$S253&amp;" / "&amp;$T253</f>
        <v/>
      </c>
      <c r="AD253">
        <f>1</f>
        <v/>
      </c>
      <c r="AE253">
        <f>IF($A253&lt;=Settings!$B$4,"до 100",IF($A253&lt;=Settings!$B$5,"до 10 000",IF($A253&lt;=Settings!$B$6,"до 100 000","100 000+")))</f>
        <v/>
      </c>
    </row>
    <row r="254">
      <c r="A254">
        <f>ROW()-1</f>
        <v/>
      </c>
      <c r="B254">
        <f>IF($A254&lt;=Settings!$B$4,"small_control",IF($A254&lt;=Settings!$B$5,"medium_10k",IF($A254&lt;=Settings!$B$6,"large_100k","extreme_1m")))</f>
        <v/>
      </c>
      <c r="C254">
        <f>"ORD-"&amp;TEXT(QUOTIENT($A254-1,3)+1,"0000000")</f>
        <v/>
      </c>
      <c r="D254">
        <f>"LINE-"&amp;TEXT($A254,"0000000")</f>
        <v/>
      </c>
      <c r="E254" s="7">
        <f>Settings!$B$2+$A254-1</f>
        <v/>
      </c>
      <c r="F254" s="7">
        <f>Settings!$B$2+MOD($A254-1,Settings!$B$7)</f>
        <v/>
      </c>
      <c r="G254">
        <f>YEAR($F254)</f>
        <v/>
      </c>
      <c r="H254">
        <f>"Q"&amp;ROUNDUP(MONTH($F254)/3,0)</f>
        <v/>
      </c>
      <c r="I254">
        <f>MONTH($F254)</f>
        <v/>
      </c>
      <c r="J254">
        <f>CHOOSE(MONTH($F254),"Январь","Февраль","Март","Апрель","Май","Июнь","Июль","Август","Сентябрь","Октябрь","Ноябрь","Декабрь")</f>
        <v/>
      </c>
      <c r="K254">
        <f>DAY($F254)</f>
        <v/>
      </c>
      <c r="L254">
        <f>IF(MOD($A254,10)&lt;7,"ФО_01_Крупный","ФО_"&amp;TEXT(MOD($A254,8)+1,"00"))</f>
        <v/>
      </c>
      <c r="M254">
        <f>IF($AB254="Да","Регион_001_Крупный","Регион_"&amp;TEXT(MOD(QUOTIENT($A254-1,20),180)+1,"000"))</f>
        <v/>
      </c>
      <c r="N254">
        <f>IF($AB254="Да","Город_"&amp;TEXT(MOD($A254-1,250)+1,"0000"),"Город_"&amp;TEXT(MOD($A254-1,3000)+1,"0000"))</f>
        <v/>
      </c>
      <c r="O254">
        <f>IF($AB254="Да","Холдинг_Крупный","Холдинг_"&amp;TEXT(MOD(QUOTIENT($A254-1,10000),20)+1,"00"))</f>
        <v/>
      </c>
      <c r="P254">
        <f>IF($AB254="Да","Организация_Крупная","Организация_"&amp;TEXT(MOD(QUOTIENT($A254-1,500),600)+1,"000"))</f>
        <v/>
      </c>
      <c r="Q254">
        <f>"Отдел_"&amp;TEXT(MOD(QUOTIENT($A254-1,50),100)+1,"000")</f>
        <v/>
      </c>
      <c r="R254">
        <f>IF($AB254="Да","Группа_Крупная","Группа_"&amp;TEXT(MOD(QUOTIENT($A254-1,5000),30)+1,"00"))</f>
        <v/>
      </c>
      <c r="S254">
        <f>IF($AB254="Да","Категория_Крупная","Категория_"&amp;TEXT(MOD(QUOTIENT($A254-1,500),120)+1,"000"))</f>
        <v/>
      </c>
      <c r="T254">
        <f>IF($AB254="Да","Подкатегория_Крупная","Подкатегория_"&amp;TEXT(MOD(QUOTIENT($A254-1,50),300)+1,"000"))</f>
        <v/>
      </c>
      <c r="U254">
        <f>"SKU_"&amp;TEXT($A254,"0000000")</f>
        <v/>
      </c>
      <c r="V254">
        <f>CHOOSE(MOD($A254-1,4)+1,"Enterprise","SMB","Госсектор","Розница")</f>
        <v/>
      </c>
      <c r="W254">
        <f>"Клиент_"&amp;TEXT(MOD($A254-1,20000)+1,"00000")</f>
        <v/>
      </c>
      <c r="X254">
        <f>CHOOSE(MOD($A254-1,5)+1,"Портал","API","Импорт","Ручной ввод","Интеграция")</f>
        <v/>
      </c>
      <c r="Y254" s="8">
        <f>ROUND(1000+MOD($A254*37,90000)+IF($AB254="Да",5000,0),2)</f>
        <v/>
      </c>
      <c r="Z254">
        <f>1+MOD($A254,20)</f>
        <v/>
      </c>
      <c r="AA254" s="8">
        <f>ROUND($Y254*(0.08+MOD($A254,17)/100),2)</f>
        <v/>
      </c>
      <c r="AB254">
        <f>IF(MOD($A254,10)&lt;7,"Да","Нет")</f>
        <v/>
      </c>
      <c r="AC254">
        <f>$R254&amp;" / "&amp;$S254&amp;" / "&amp;$T254</f>
        <v/>
      </c>
      <c r="AD254">
        <f>1</f>
        <v/>
      </c>
      <c r="AE254">
        <f>IF($A254&lt;=Settings!$B$4,"до 100",IF($A254&lt;=Settings!$B$5,"до 10 000",IF($A254&lt;=Settings!$B$6,"до 100 000","100 000+")))</f>
        <v/>
      </c>
    </row>
    <row r="255">
      <c r="A255">
        <f>ROW()-1</f>
        <v/>
      </c>
      <c r="B255">
        <f>IF($A255&lt;=Settings!$B$4,"small_control",IF($A255&lt;=Settings!$B$5,"medium_10k",IF($A255&lt;=Settings!$B$6,"large_100k","extreme_1m")))</f>
        <v/>
      </c>
      <c r="C255">
        <f>"ORD-"&amp;TEXT(QUOTIENT($A255-1,3)+1,"0000000")</f>
        <v/>
      </c>
      <c r="D255">
        <f>"LINE-"&amp;TEXT($A255,"0000000")</f>
        <v/>
      </c>
      <c r="E255" s="7">
        <f>Settings!$B$2+$A255-1</f>
        <v/>
      </c>
      <c r="F255" s="7">
        <f>Settings!$B$2+MOD($A255-1,Settings!$B$7)</f>
        <v/>
      </c>
      <c r="G255">
        <f>YEAR($F255)</f>
        <v/>
      </c>
      <c r="H255">
        <f>"Q"&amp;ROUNDUP(MONTH($F255)/3,0)</f>
        <v/>
      </c>
      <c r="I255">
        <f>MONTH($F255)</f>
        <v/>
      </c>
      <c r="J255">
        <f>CHOOSE(MONTH($F255),"Январь","Февраль","Март","Апрель","Май","Июнь","Июль","Август","Сентябрь","Октябрь","Ноябрь","Декабрь")</f>
        <v/>
      </c>
      <c r="K255">
        <f>DAY($F255)</f>
        <v/>
      </c>
      <c r="L255">
        <f>IF(MOD($A255,10)&lt;7,"ФО_01_Крупный","ФО_"&amp;TEXT(MOD($A255,8)+1,"00"))</f>
        <v/>
      </c>
      <c r="M255">
        <f>IF($AB255="Да","Регион_001_Крупный","Регион_"&amp;TEXT(MOD(QUOTIENT($A255-1,20),180)+1,"000"))</f>
        <v/>
      </c>
      <c r="N255">
        <f>IF($AB255="Да","Город_"&amp;TEXT(MOD($A255-1,250)+1,"0000"),"Город_"&amp;TEXT(MOD($A255-1,3000)+1,"0000"))</f>
        <v/>
      </c>
      <c r="O255">
        <f>IF($AB255="Да","Холдинг_Крупный","Холдинг_"&amp;TEXT(MOD(QUOTIENT($A255-1,10000),20)+1,"00"))</f>
        <v/>
      </c>
      <c r="P255">
        <f>IF($AB255="Да","Организация_Крупная","Организация_"&amp;TEXT(MOD(QUOTIENT($A255-1,500),600)+1,"000"))</f>
        <v/>
      </c>
      <c r="Q255">
        <f>"Отдел_"&amp;TEXT(MOD(QUOTIENT($A255-1,50),100)+1,"000")</f>
        <v/>
      </c>
      <c r="R255">
        <f>IF($AB255="Да","Группа_Крупная","Группа_"&amp;TEXT(MOD(QUOTIENT($A255-1,5000),30)+1,"00"))</f>
        <v/>
      </c>
      <c r="S255">
        <f>IF($AB255="Да","Категория_Крупная","Категория_"&amp;TEXT(MOD(QUOTIENT($A255-1,500),120)+1,"000"))</f>
        <v/>
      </c>
      <c r="T255">
        <f>IF($AB255="Да","Подкатегория_Крупная","Подкатегория_"&amp;TEXT(MOD(QUOTIENT($A255-1,50),300)+1,"000"))</f>
        <v/>
      </c>
      <c r="U255">
        <f>"SKU_"&amp;TEXT($A255,"0000000")</f>
        <v/>
      </c>
      <c r="V255">
        <f>CHOOSE(MOD($A255-1,4)+1,"Enterprise","SMB","Госсектор","Розница")</f>
        <v/>
      </c>
      <c r="W255">
        <f>"Клиент_"&amp;TEXT(MOD($A255-1,20000)+1,"00000")</f>
        <v/>
      </c>
      <c r="X255">
        <f>CHOOSE(MOD($A255-1,5)+1,"Портал","API","Импорт","Ручной ввод","Интеграция")</f>
        <v/>
      </c>
      <c r="Y255" s="8">
        <f>ROUND(1000+MOD($A255*37,90000)+IF($AB255="Да",5000,0),2)</f>
        <v/>
      </c>
      <c r="Z255">
        <f>1+MOD($A255,20)</f>
        <v/>
      </c>
      <c r="AA255" s="8">
        <f>ROUND($Y255*(0.08+MOD($A255,17)/100),2)</f>
        <v/>
      </c>
      <c r="AB255">
        <f>IF(MOD($A255,10)&lt;7,"Да","Нет")</f>
        <v/>
      </c>
      <c r="AC255">
        <f>$R255&amp;" / "&amp;$S255&amp;" / "&amp;$T255</f>
        <v/>
      </c>
      <c r="AD255">
        <f>1</f>
        <v/>
      </c>
      <c r="AE255">
        <f>IF($A255&lt;=Settings!$B$4,"до 100",IF($A255&lt;=Settings!$B$5,"до 10 000",IF($A255&lt;=Settings!$B$6,"до 100 000","100 000+")))</f>
        <v/>
      </c>
    </row>
    <row r="256">
      <c r="A256">
        <f>ROW()-1</f>
        <v/>
      </c>
      <c r="B256">
        <f>IF($A256&lt;=Settings!$B$4,"small_control",IF($A256&lt;=Settings!$B$5,"medium_10k",IF($A256&lt;=Settings!$B$6,"large_100k","extreme_1m")))</f>
        <v/>
      </c>
      <c r="C256">
        <f>"ORD-"&amp;TEXT(QUOTIENT($A256-1,3)+1,"0000000")</f>
        <v/>
      </c>
      <c r="D256">
        <f>"LINE-"&amp;TEXT($A256,"0000000")</f>
        <v/>
      </c>
      <c r="E256" s="7">
        <f>Settings!$B$2+$A256-1</f>
        <v/>
      </c>
      <c r="F256" s="7">
        <f>Settings!$B$2+MOD($A256-1,Settings!$B$7)</f>
        <v/>
      </c>
      <c r="G256">
        <f>YEAR($F256)</f>
        <v/>
      </c>
      <c r="H256">
        <f>"Q"&amp;ROUNDUP(MONTH($F256)/3,0)</f>
        <v/>
      </c>
      <c r="I256">
        <f>MONTH($F256)</f>
        <v/>
      </c>
      <c r="J256">
        <f>CHOOSE(MONTH($F256),"Январь","Февраль","Март","Апрель","Май","Июнь","Июль","Август","Сентябрь","Октябрь","Ноябрь","Декабрь")</f>
        <v/>
      </c>
      <c r="K256">
        <f>DAY($F256)</f>
        <v/>
      </c>
      <c r="L256">
        <f>IF(MOD($A256,10)&lt;7,"ФО_01_Крупный","ФО_"&amp;TEXT(MOD($A256,8)+1,"00"))</f>
        <v/>
      </c>
      <c r="M256">
        <f>IF($AB256="Да","Регион_001_Крупный","Регион_"&amp;TEXT(MOD(QUOTIENT($A256-1,20),180)+1,"000"))</f>
        <v/>
      </c>
      <c r="N256">
        <f>IF($AB256="Да","Город_"&amp;TEXT(MOD($A256-1,250)+1,"0000"),"Город_"&amp;TEXT(MOD($A256-1,3000)+1,"0000"))</f>
        <v/>
      </c>
      <c r="O256">
        <f>IF($AB256="Да","Холдинг_Крупный","Холдинг_"&amp;TEXT(MOD(QUOTIENT($A256-1,10000),20)+1,"00"))</f>
        <v/>
      </c>
      <c r="P256">
        <f>IF($AB256="Да","Организация_Крупная","Организация_"&amp;TEXT(MOD(QUOTIENT($A256-1,500),600)+1,"000"))</f>
        <v/>
      </c>
      <c r="Q256">
        <f>"Отдел_"&amp;TEXT(MOD(QUOTIENT($A256-1,50),100)+1,"000")</f>
        <v/>
      </c>
      <c r="R256">
        <f>IF($AB256="Да","Группа_Крупная","Группа_"&amp;TEXT(MOD(QUOTIENT($A256-1,5000),30)+1,"00"))</f>
        <v/>
      </c>
      <c r="S256">
        <f>IF($AB256="Да","Категория_Крупная","Категория_"&amp;TEXT(MOD(QUOTIENT($A256-1,500),120)+1,"000"))</f>
        <v/>
      </c>
      <c r="T256">
        <f>IF($AB256="Да","Подкатегория_Крупная","Подкатегория_"&amp;TEXT(MOD(QUOTIENT($A256-1,50),300)+1,"000"))</f>
        <v/>
      </c>
      <c r="U256">
        <f>"SKU_"&amp;TEXT($A256,"0000000")</f>
        <v/>
      </c>
      <c r="V256">
        <f>CHOOSE(MOD($A256-1,4)+1,"Enterprise","SMB","Госсектор","Розница")</f>
        <v/>
      </c>
      <c r="W256">
        <f>"Клиент_"&amp;TEXT(MOD($A256-1,20000)+1,"00000")</f>
        <v/>
      </c>
      <c r="X256">
        <f>CHOOSE(MOD($A256-1,5)+1,"Портал","API","Импорт","Ручной ввод","Интеграция")</f>
        <v/>
      </c>
      <c r="Y256" s="8">
        <f>ROUND(1000+MOD($A256*37,90000)+IF($AB256="Да",5000,0),2)</f>
        <v/>
      </c>
      <c r="Z256">
        <f>1+MOD($A256,20)</f>
        <v/>
      </c>
      <c r="AA256" s="8">
        <f>ROUND($Y256*(0.08+MOD($A256,17)/100),2)</f>
        <v/>
      </c>
      <c r="AB256">
        <f>IF(MOD($A256,10)&lt;7,"Да","Нет")</f>
        <v/>
      </c>
      <c r="AC256">
        <f>$R256&amp;" / "&amp;$S256&amp;" / "&amp;$T256</f>
        <v/>
      </c>
      <c r="AD256">
        <f>1</f>
        <v/>
      </c>
      <c r="AE256">
        <f>IF($A256&lt;=Settings!$B$4,"до 100",IF($A256&lt;=Settings!$B$5,"до 10 000",IF($A256&lt;=Settings!$B$6,"до 100 000","100 000+")))</f>
        <v/>
      </c>
    </row>
    <row r="257">
      <c r="A257">
        <f>ROW()-1</f>
        <v/>
      </c>
      <c r="B257">
        <f>IF($A257&lt;=Settings!$B$4,"small_control",IF($A257&lt;=Settings!$B$5,"medium_10k",IF($A257&lt;=Settings!$B$6,"large_100k","extreme_1m")))</f>
        <v/>
      </c>
      <c r="C257">
        <f>"ORD-"&amp;TEXT(QUOTIENT($A257-1,3)+1,"0000000")</f>
        <v/>
      </c>
      <c r="D257">
        <f>"LINE-"&amp;TEXT($A257,"0000000")</f>
        <v/>
      </c>
      <c r="E257" s="7">
        <f>Settings!$B$2+$A257-1</f>
        <v/>
      </c>
      <c r="F257" s="7">
        <f>Settings!$B$2+MOD($A257-1,Settings!$B$7)</f>
        <v/>
      </c>
      <c r="G257">
        <f>YEAR($F257)</f>
        <v/>
      </c>
      <c r="H257">
        <f>"Q"&amp;ROUNDUP(MONTH($F257)/3,0)</f>
        <v/>
      </c>
      <c r="I257">
        <f>MONTH($F257)</f>
        <v/>
      </c>
      <c r="J257">
        <f>CHOOSE(MONTH($F257),"Январь","Февраль","Март","Апрель","Май","Июнь","Июль","Август","Сентябрь","Октябрь","Ноябрь","Декабрь")</f>
        <v/>
      </c>
      <c r="K257">
        <f>DAY($F257)</f>
        <v/>
      </c>
      <c r="L257">
        <f>IF(MOD($A257,10)&lt;7,"ФО_01_Крупный","ФО_"&amp;TEXT(MOD($A257,8)+1,"00"))</f>
        <v/>
      </c>
      <c r="M257">
        <f>IF($AB257="Да","Регион_001_Крупный","Регион_"&amp;TEXT(MOD(QUOTIENT($A257-1,20),180)+1,"000"))</f>
        <v/>
      </c>
      <c r="N257">
        <f>IF($AB257="Да","Город_"&amp;TEXT(MOD($A257-1,250)+1,"0000"),"Город_"&amp;TEXT(MOD($A257-1,3000)+1,"0000"))</f>
        <v/>
      </c>
      <c r="O257">
        <f>IF($AB257="Да","Холдинг_Крупный","Холдинг_"&amp;TEXT(MOD(QUOTIENT($A257-1,10000),20)+1,"00"))</f>
        <v/>
      </c>
      <c r="P257">
        <f>IF($AB257="Да","Организация_Крупная","Организация_"&amp;TEXT(MOD(QUOTIENT($A257-1,500),600)+1,"000"))</f>
        <v/>
      </c>
      <c r="Q257">
        <f>"Отдел_"&amp;TEXT(MOD(QUOTIENT($A257-1,50),100)+1,"000")</f>
        <v/>
      </c>
      <c r="R257">
        <f>IF($AB257="Да","Группа_Крупная","Группа_"&amp;TEXT(MOD(QUOTIENT($A257-1,5000),30)+1,"00"))</f>
        <v/>
      </c>
      <c r="S257">
        <f>IF($AB257="Да","Категория_Крупная","Категория_"&amp;TEXT(MOD(QUOTIENT($A257-1,500),120)+1,"000"))</f>
        <v/>
      </c>
      <c r="T257">
        <f>IF($AB257="Да","Подкатегория_Крупная","Подкатегория_"&amp;TEXT(MOD(QUOTIENT($A257-1,50),300)+1,"000"))</f>
        <v/>
      </c>
      <c r="U257">
        <f>"SKU_"&amp;TEXT($A257,"0000000")</f>
        <v/>
      </c>
      <c r="V257">
        <f>CHOOSE(MOD($A257-1,4)+1,"Enterprise","SMB","Госсектор","Розница")</f>
        <v/>
      </c>
      <c r="W257">
        <f>"Клиент_"&amp;TEXT(MOD($A257-1,20000)+1,"00000")</f>
        <v/>
      </c>
      <c r="X257">
        <f>CHOOSE(MOD($A257-1,5)+1,"Портал","API","Импорт","Ручной ввод","Интеграция")</f>
        <v/>
      </c>
      <c r="Y257" s="8">
        <f>ROUND(1000+MOD($A257*37,90000)+IF($AB257="Да",5000,0),2)</f>
        <v/>
      </c>
      <c r="Z257">
        <f>1+MOD($A257,20)</f>
        <v/>
      </c>
      <c r="AA257" s="8">
        <f>ROUND($Y257*(0.08+MOD($A257,17)/100),2)</f>
        <v/>
      </c>
      <c r="AB257">
        <f>IF(MOD($A257,10)&lt;7,"Да","Нет")</f>
        <v/>
      </c>
      <c r="AC257">
        <f>$R257&amp;" / "&amp;$S257&amp;" / "&amp;$T257</f>
        <v/>
      </c>
      <c r="AD257">
        <f>1</f>
        <v/>
      </c>
      <c r="AE257">
        <f>IF($A257&lt;=Settings!$B$4,"до 100",IF($A257&lt;=Settings!$B$5,"до 10 000",IF($A257&lt;=Settings!$B$6,"до 100 000","100 000+")))</f>
        <v/>
      </c>
    </row>
    <row r="258">
      <c r="A258">
        <f>ROW()-1</f>
        <v/>
      </c>
      <c r="B258">
        <f>IF($A258&lt;=Settings!$B$4,"small_control",IF($A258&lt;=Settings!$B$5,"medium_10k",IF($A258&lt;=Settings!$B$6,"large_100k","extreme_1m")))</f>
        <v/>
      </c>
      <c r="C258">
        <f>"ORD-"&amp;TEXT(QUOTIENT($A258-1,3)+1,"0000000")</f>
        <v/>
      </c>
      <c r="D258">
        <f>"LINE-"&amp;TEXT($A258,"0000000")</f>
        <v/>
      </c>
      <c r="E258" s="7">
        <f>Settings!$B$2+$A258-1</f>
        <v/>
      </c>
      <c r="F258" s="7">
        <f>Settings!$B$2+MOD($A258-1,Settings!$B$7)</f>
        <v/>
      </c>
      <c r="G258">
        <f>YEAR($F258)</f>
        <v/>
      </c>
      <c r="H258">
        <f>"Q"&amp;ROUNDUP(MONTH($F258)/3,0)</f>
        <v/>
      </c>
      <c r="I258">
        <f>MONTH($F258)</f>
        <v/>
      </c>
      <c r="J258">
        <f>CHOOSE(MONTH($F258),"Январь","Февраль","Март","Апрель","Май","Июнь","Июль","Август","Сентябрь","Октябрь","Ноябрь","Декабрь")</f>
        <v/>
      </c>
      <c r="K258">
        <f>DAY($F258)</f>
        <v/>
      </c>
      <c r="L258">
        <f>IF(MOD($A258,10)&lt;7,"ФО_01_Крупный","ФО_"&amp;TEXT(MOD($A258,8)+1,"00"))</f>
        <v/>
      </c>
      <c r="M258">
        <f>IF($AB258="Да","Регион_001_Крупный","Регион_"&amp;TEXT(MOD(QUOTIENT($A258-1,20),180)+1,"000"))</f>
        <v/>
      </c>
      <c r="N258">
        <f>IF($AB258="Да","Город_"&amp;TEXT(MOD($A258-1,250)+1,"0000"),"Город_"&amp;TEXT(MOD($A258-1,3000)+1,"0000"))</f>
        <v/>
      </c>
      <c r="O258">
        <f>IF($AB258="Да","Холдинг_Крупный","Холдинг_"&amp;TEXT(MOD(QUOTIENT($A258-1,10000),20)+1,"00"))</f>
        <v/>
      </c>
      <c r="P258">
        <f>IF($AB258="Да","Организация_Крупная","Организация_"&amp;TEXT(MOD(QUOTIENT($A258-1,500),600)+1,"000"))</f>
        <v/>
      </c>
      <c r="Q258">
        <f>"Отдел_"&amp;TEXT(MOD(QUOTIENT($A258-1,50),100)+1,"000")</f>
        <v/>
      </c>
      <c r="R258">
        <f>IF($AB258="Да","Группа_Крупная","Группа_"&amp;TEXT(MOD(QUOTIENT($A258-1,5000),30)+1,"00"))</f>
        <v/>
      </c>
      <c r="S258">
        <f>IF($AB258="Да","Категория_Крупная","Категория_"&amp;TEXT(MOD(QUOTIENT($A258-1,500),120)+1,"000"))</f>
        <v/>
      </c>
      <c r="T258">
        <f>IF($AB258="Да","Подкатегория_Крупная","Подкатегория_"&amp;TEXT(MOD(QUOTIENT($A258-1,50),300)+1,"000"))</f>
        <v/>
      </c>
      <c r="U258">
        <f>"SKU_"&amp;TEXT($A258,"0000000")</f>
        <v/>
      </c>
      <c r="V258">
        <f>CHOOSE(MOD($A258-1,4)+1,"Enterprise","SMB","Госсектор","Розница")</f>
        <v/>
      </c>
      <c r="W258">
        <f>"Клиент_"&amp;TEXT(MOD($A258-1,20000)+1,"00000")</f>
        <v/>
      </c>
      <c r="X258">
        <f>CHOOSE(MOD($A258-1,5)+1,"Портал","API","Импорт","Ручной ввод","Интеграция")</f>
        <v/>
      </c>
      <c r="Y258" s="8">
        <f>ROUND(1000+MOD($A258*37,90000)+IF($AB258="Да",5000,0),2)</f>
        <v/>
      </c>
      <c r="Z258">
        <f>1+MOD($A258,20)</f>
        <v/>
      </c>
      <c r="AA258" s="8">
        <f>ROUND($Y258*(0.08+MOD($A258,17)/100),2)</f>
        <v/>
      </c>
      <c r="AB258">
        <f>IF(MOD($A258,10)&lt;7,"Да","Нет")</f>
        <v/>
      </c>
      <c r="AC258">
        <f>$R258&amp;" / "&amp;$S258&amp;" / "&amp;$T258</f>
        <v/>
      </c>
      <c r="AD258">
        <f>1</f>
        <v/>
      </c>
      <c r="AE258">
        <f>IF($A258&lt;=Settings!$B$4,"до 100",IF($A258&lt;=Settings!$B$5,"до 10 000",IF($A258&lt;=Settings!$B$6,"до 100 000","100 000+")))</f>
        <v/>
      </c>
    </row>
    <row r="259">
      <c r="A259">
        <f>ROW()-1</f>
        <v/>
      </c>
      <c r="B259">
        <f>IF($A259&lt;=Settings!$B$4,"small_control",IF($A259&lt;=Settings!$B$5,"medium_10k",IF($A259&lt;=Settings!$B$6,"large_100k","extreme_1m")))</f>
        <v/>
      </c>
      <c r="C259">
        <f>"ORD-"&amp;TEXT(QUOTIENT($A259-1,3)+1,"0000000")</f>
        <v/>
      </c>
      <c r="D259">
        <f>"LINE-"&amp;TEXT($A259,"0000000")</f>
        <v/>
      </c>
      <c r="E259" s="7">
        <f>Settings!$B$2+$A259-1</f>
        <v/>
      </c>
      <c r="F259" s="7">
        <f>Settings!$B$2+MOD($A259-1,Settings!$B$7)</f>
        <v/>
      </c>
      <c r="G259">
        <f>YEAR($F259)</f>
        <v/>
      </c>
      <c r="H259">
        <f>"Q"&amp;ROUNDUP(MONTH($F259)/3,0)</f>
        <v/>
      </c>
      <c r="I259">
        <f>MONTH($F259)</f>
        <v/>
      </c>
      <c r="J259">
        <f>CHOOSE(MONTH($F259),"Январь","Февраль","Март","Апрель","Май","Июнь","Июль","Август","Сентябрь","Октябрь","Ноябрь","Декабрь")</f>
        <v/>
      </c>
      <c r="K259">
        <f>DAY($F259)</f>
        <v/>
      </c>
      <c r="L259">
        <f>IF(MOD($A259,10)&lt;7,"ФО_01_Крупный","ФО_"&amp;TEXT(MOD($A259,8)+1,"00"))</f>
        <v/>
      </c>
      <c r="M259">
        <f>IF($AB259="Да","Регион_001_Крупный","Регион_"&amp;TEXT(MOD(QUOTIENT($A259-1,20),180)+1,"000"))</f>
        <v/>
      </c>
      <c r="N259">
        <f>IF($AB259="Да","Город_"&amp;TEXT(MOD($A259-1,250)+1,"0000"),"Город_"&amp;TEXT(MOD($A259-1,3000)+1,"0000"))</f>
        <v/>
      </c>
      <c r="O259">
        <f>IF($AB259="Да","Холдинг_Крупный","Холдинг_"&amp;TEXT(MOD(QUOTIENT($A259-1,10000),20)+1,"00"))</f>
        <v/>
      </c>
      <c r="P259">
        <f>IF($AB259="Да","Организация_Крупная","Организация_"&amp;TEXT(MOD(QUOTIENT($A259-1,500),600)+1,"000"))</f>
        <v/>
      </c>
      <c r="Q259">
        <f>"Отдел_"&amp;TEXT(MOD(QUOTIENT($A259-1,50),100)+1,"000")</f>
        <v/>
      </c>
      <c r="R259">
        <f>IF($AB259="Да","Группа_Крупная","Группа_"&amp;TEXT(MOD(QUOTIENT($A259-1,5000),30)+1,"00"))</f>
        <v/>
      </c>
      <c r="S259">
        <f>IF($AB259="Да","Категория_Крупная","Категория_"&amp;TEXT(MOD(QUOTIENT($A259-1,500),120)+1,"000"))</f>
        <v/>
      </c>
      <c r="T259">
        <f>IF($AB259="Да","Подкатегория_Крупная","Подкатегория_"&amp;TEXT(MOD(QUOTIENT($A259-1,50),300)+1,"000"))</f>
        <v/>
      </c>
      <c r="U259">
        <f>"SKU_"&amp;TEXT($A259,"0000000")</f>
        <v/>
      </c>
      <c r="V259">
        <f>CHOOSE(MOD($A259-1,4)+1,"Enterprise","SMB","Госсектор","Розница")</f>
        <v/>
      </c>
      <c r="W259">
        <f>"Клиент_"&amp;TEXT(MOD($A259-1,20000)+1,"00000")</f>
        <v/>
      </c>
      <c r="X259">
        <f>CHOOSE(MOD($A259-1,5)+1,"Портал","API","Импорт","Ручной ввод","Интеграция")</f>
        <v/>
      </c>
      <c r="Y259" s="8">
        <f>ROUND(1000+MOD($A259*37,90000)+IF($AB259="Да",5000,0),2)</f>
        <v/>
      </c>
      <c r="Z259">
        <f>1+MOD($A259,20)</f>
        <v/>
      </c>
      <c r="AA259" s="8">
        <f>ROUND($Y259*(0.08+MOD($A259,17)/100),2)</f>
        <v/>
      </c>
      <c r="AB259">
        <f>IF(MOD($A259,10)&lt;7,"Да","Нет")</f>
        <v/>
      </c>
      <c r="AC259">
        <f>$R259&amp;" / "&amp;$S259&amp;" / "&amp;$T259</f>
        <v/>
      </c>
      <c r="AD259">
        <f>1</f>
        <v/>
      </c>
      <c r="AE259">
        <f>IF($A259&lt;=Settings!$B$4,"до 100",IF($A259&lt;=Settings!$B$5,"до 10 000",IF($A259&lt;=Settings!$B$6,"до 100 000","100 000+")))</f>
        <v/>
      </c>
    </row>
    <row r="260">
      <c r="A260">
        <f>ROW()-1</f>
        <v/>
      </c>
      <c r="B260">
        <f>IF($A260&lt;=Settings!$B$4,"small_control",IF($A260&lt;=Settings!$B$5,"medium_10k",IF($A260&lt;=Settings!$B$6,"large_100k","extreme_1m")))</f>
        <v/>
      </c>
      <c r="C260">
        <f>"ORD-"&amp;TEXT(QUOTIENT($A260-1,3)+1,"0000000")</f>
        <v/>
      </c>
      <c r="D260">
        <f>"LINE-"&amp;TEXT($A260,"0000000")</f>
        <v/>
      </c>
      <c r="E260" s="7">
        <f>Settings!$B$2+$A260-1</f>
        <v/>
      </c>
      <c r="F260" s="7">
        <f>Settings!$B$2+MOD($A260-1,Settings!$B$7)</f>
        <v/>
      </c>
      <c r="G260">
        <f>YEAR($F260)</f>
        <v/>
      </c>
      <c r="H260">
        <f>"Q"&amp;ROUNDUP(MONTH($F260)/3,0)</f>
        <v/>
      </c>
      <c r="I260">
        <f>MONTH($F260)</f>
        <v/>
      </c>
      <c r="J260">
        <f>CHOOSE(MONTH($F260),"Январь","Февраль","Март","Апрель","Май","Июнь","Июль","Август","Сентябрь","Октябрь","Ноябрь","Декабрь")</f>
        <v/>
      </c>
      <c r="K260">
        <f>DAY($F260)</f>
        <v/>
      </c>
      <c r="L260">
        <f>IF(MOD($A260,10)&lt;7,"ФО_01_Крупный","ФО_"&amp;TEXT(MOD($A260,8)+1,"00"))</f>
        <v/>
      </c>
      <c r="M260">
        <f>IF($AB260="Да","Регион_001_Крупный","Регион_"&amp;TEXT(MOD(QUOTIENT($A260-1,20),180)+1,"000"))</f>
        <v/>
      </c>
      <c r="N260">
        <f>IF($AB260="Да","Город_"&amp;TEXT(MOD($A260-1,250)+1,"0000"),"Город_"&amp;TEXT(MOD($A260-1,3000)+1,"0000"))</f>
        <v/>
      </c>
      <c r="O260">
        <f>IF($AB260="Да","Холдинг_Крупный","Холдинг_"&amp;TEXT(MOD(QUOTIENT($A260-1,10000),20)+1,"00"))</f>
        <v/>
      </c>
      <c r="P260">
        <f>IF($AB260="Да","Организация_Крупная","Организация_"&amp;TEXT(MOD(QUOTIENT($A260-1,500),600)+1,"000"))</f>
        <v/>
      </c>
      <c r="Q260">
        <f>"Отдел_"&amp;TEXT(MOD(QUOTIENT($A260-1,50),100)+1,"000")</f>
        <v/>
      </c>
      <c r="R260">
        <f>IF($AB260="Да","Группа_Крупная","Группа_"&amp;TEXT(MOD(QUOTIENT($A260-1,5000),30)+1,"00"))</f>
        <v/>
      </c>
      <c r="S260">
        <f>IF($AB260="Да","Категория_Крупная","Категория_"&amp;TEXT(MOD(QUOTIENT($A260-1,500),120)+1,"000"))</f>
        <v/>
      </c>
      <c r="T260">
        <f>IF($AB260="Да","Подкатегория_Крупная","Подкатегория_"&amp;TEXT(MOD(QUOTIENT($A260-1,50),300)+1,"000"))</f>
        <v/>
      </c>
      <c r="U260">
        <f>"SKU_"&amp;TEXT($A260,"0000000")</f>
        <v/>
      </c>
      <c r="V260">
        <f>CHOOSE(MOD($A260-1,4)+1,"Enterprise","SMB","Госсектор","Розница")</f>
        <v/>
      </c>
      <c r="W260">
        <f>"Клиент_"&amp;TEXT(MOD($A260-1,20000)+1,"00000")</f>
        <v/>
      </c>
      <c r="X260">
        <f>CHOOSE(MOD($A260-1,5)+1,"Портал","API","Импорт","Ручной ввод","Интеграция")</f>
        <v/>
      </c>
      <c r="Y260" s="8">
        <f>ROUND(1000+MOD($A260*37,90000)+IF($AB260="Да",5000,0),2)</f>
        <v/>
      </c>
      <c r="Z260">
        <f>1+MOD($A260,20)</f>
        <v/>
      </c>
      <c r="AA260" s="8">
        <f>ROUND($Y260*(0.08+MOD($A260,17)/100),2)</f>
        <v/>
      </c>
      <c r="AB260">
        <f>IF(MOD($A260,10)&lt;7,"Да","Нет")</f>
        <v/>
      </c>
      <c r="AC260">
        <f>$R260&amp;" / "&amp;$S260&amp;" / "&amp;$T260</f>
        <v/>
      </c>
      <c r="AD260">
        <f>1</f>
        <v/>
      </c>
      <c r="AE260">
        <f>IF($A260&lt;=Settings!$B$4,"до 100",IF($A260&lt;=Settings!$B$5,"до 10 000",IF($A260&lt;=Settings!$B$6,"до 100 000","100 000+")))</f>
        <v/>
      </c>
    </row>
    <row r="261">
      <c r="A261">
        <f>ROW()-1</f>
        <v/>
      </c>
      <c r="B261">
        <f>IF($A261&lt;=Settings!$B$4,"small_control",IF($A261&lt;=Settings!$B$5,"medium_10k",IF($A261&lt;=Settings!$B$6,"large_100k","extreme_1m")))</f>
        <v/>
      </c>
      <c r="C261">
        <f>"ORD-"&amp;TEXT(QUOTIENT($A261-1,3)+1,"0000000")</f>
        <v/>
      </c>
      <c r="D261">
        <f>"LINE-"&amp;TEXT($A261,"0000000")</f>
        <v/>
      </c>
      <c r="E261" s="7">
        <f>Settings!$B$2+$A261-1</f>
        <v/>
      </c>
      <c r="F261" s="7">
        <f>Settings!$B$2+MOD($A261-1,Settings!$B$7)</f>
        <v/>
      </c>
      <c r="G261">
        <f>YEAR($F261)</f>
        <v/>
      </c>
      <c r="H261">
        <f>"Q"&amp;ROUNDUP(MONTH($F261)/3,0)</f>
        <v/>
      </c>
      <c r="I261">
        <f>MONTH($F261)</f>
        <v/>
      </c>
      <c r="J261">
        <f>CHOOSE(MONTH($F261),"Январь","Февраль","Март","Апрель","Май","Июнь","Июль","Август","Сентябрь","Октябрь","Ноябрь","Декабрь")</f>
        <v/>
      </c>
      <c r="K261">
        <f>DAY($F261)</f>
        <v/>
      </c>
      <c r="L261">
        <f>IF(MOD($A261,10)&lt;7,"ФО_01_Крупный","ФО_"&amp;TEXT(MOD($A261,8)+1,"00"))</f>
        <v/>
      </c>
      <c r="M261">
        <f>IF($AB261="Да","Регион_001_Крупный","Регион_"&amp;TEXT(MOD(QUOTIENT($A261-1,20),180)+1,"000"))</f>
        <v/>
      </c>
      <c r="N261">
        <f>IF($AB261="Да","Город_"&amp;TEXT(MOD($A261-1,250)+1,"0000"),"Город_"&amp;TEXT(MOD($A261-1,3000)+1,"0000"))</f>
        <v/>
      </c>
      <c r="O261">
        <f>IF($AB261="Да","Холдинг_Крупный","Холдинг_"&amp;TEXT(MOD(QUOTIENT($A261-1,10000),20)+1,"00"))</f>
        <v/>
      </c>
      <c r="P261">
        <f>IF($AB261="Да","Организация_Крупная","Организация_"&amp;TEXT(MOD(QUOTIENT($A261-1,500),600)+1,"000"))</f>
        <v/>
      </c>
      <c r="Q261">
        <f>"Отдел_"&amp;TEXT(MOD(QUOTIENT($A261-1,50),100)+1,"000")</f>
        <v/>
      </c>
      <c r="R261">
        <f>IF($AB261="Да","Группа_Крупная","Группа_"&amp;TEXT(MOD(QUOTIENT($A261-1,5000),30)+1,"00"))</f>
        <v/>
      </c>
      <c r="S261">
        <f>IF($AB261="Да","Категория_Крупная","Категория_"&amp;TEXT(MOD(QUOTIENT($A261-1,500),120)+1,"000"))</f>
        <v/>
      </c>
      <c r="T261">
        <f>IF($AB261="Да","Подкатегория_Крупная","Подкатегория_"&amp;TEXT(MOD(QUOTIENT($A261-1,50),300)+1,"000"))</f>
        <v/>
      </c>
      <c r="U261">
        <f>"SKU_"&amp;TEXT($A261,"0000000")</f>
        <v/>
      </c>
      <c r="V261">
        <f>CHOOSE(MOD($A261-1,4)+1,"Enterprise","SMB","Госсектор","Розница")</f>
        <v/>
      </c>
      <c r="W261">
        <f>"Клиент_"&amp;TEXT(MOD($A261-1,20000)+1,"00000")</f>
        <v/>
      </c>
      <c r="X261">
        <f>CHOOSE(MOD($A261-1,5)+1,"Портал","API","Импорт","Ручной ввод","Интеграция")</f>
        <v/>
      </c>
      <c r="Y261" s="8">
        <f>ROUND(1000+MOD($A261*37,90000)+IF($AB261="Да",5000,0),2)</f>
        <v/>
      </c>
      <c r="Z261">
        <f>1+MOD($A261,20)</f>
        <v/>
      </c>
      <c r="AA261" s="8">
        <f>ROUND($Y261*(0.08+MOD($A261,17)/100),2)</f>
        <v/>
      </c>
      <c r="AB261">
        <f>IF(MOD($A261,10)&lt;7,"Да","Нет")</f>
        <v/>
      </c>
      <c r="AC261">
        <f>$R261&amp;" / "&amp;$S261&amp;" / "&amp;$T261</f>
        <v/>
      </c>
      <c r="AD261">
        <f>1</f>
        <v/>
      </c>
      <c r="AE261">
        <f>IF($A261&lt;=Settings!$B$4,"до 100",IF($A261&lt;=Settings!$B$5,"до 10 000",IF($A261&lt;=Settings!$B$6,"до 100 000","100 000+")))</f>
        <v/>
      </c>
    </row>
    <row r="262">
      <c r="A262">
        <f>ROW()-1</f>
        <v/>
      </c>
      <c r="B262">
        <f>IF($A262&lt;=Settings!$B$4,"small_control",IF($A262&lt;=Settings!$B$5,"medium_10k",IF($A262&lt;=Settings!$B$6,"large_100k","extreme_1m")))</f>
        <v/>
      </c>
      <c r="C262">
        <f>"ORD-"&amp;TEXT(QUOTIENT($A262-1,3)+1,"0000000")</f>
        <v/>
      </c>
      <c r="D262">
        <f>"LINE-"&amp;TEXT($A262,"0000000")</f>
        <v/>
      </c>
      <c r="E262" s="7">
        <f>Settings!$B$2+$A262-1</f>
        <v/>
      </c>
      <c r="F262" s="7">
        <f>Settings!$B$2+MOD($A262-1,Settings!$B$7)</f>
        <v/>
      </c>
      <c r="G262">
        <f>YEAR($F262)</f>
        <v/>
      </c>
      <c r="H262">
        <f>"Q"&amp;ROUNDUP(MONTH($F262)/3,0)</f>
        <v/>
      </c>
      <c r="I262">
        <f>MONTH($F262)</f>
        <v/>
      </c>
      <c r="J262">
        <f>CHOOSE(MONTH($F262),"Январь","Февраль","Март","Апрель","Май","Июнь","Июль","Август","Сентябрь","Октябрь","Ноябрь","Декабрь")</f>
        <v/>
      </c>
      <c r="K262">
        <f>DAY($F262)</f>
        <v/>
      </c>
      <c r="L262">
        <f>IF(MOD($A262,10)&lt;7,"ФО_01_Крупный","ФО_"&amp;TEXT(MOD($A262,8)+1,"00"))</f>
        <v/>
      </c>
      <c r="M262">
        <f>IF($AB262="Да","Регион_001_Крупный","Регион_"&amp;TEXT(MOD(QUOTIENT($A262-1,20),180)+1,"000"))</f>
        <v/>
      </c>
      <c r="N262">
        <f>IF($AB262="Да","Город_"&amp;TEXT(MOD($A262-1,250)+1,"0000"),"Город_"&amp;TEXT(MOD($A262-1,3000)+1,"0000"))</f>
        <v/>
      </c>
      <c r="O262">
        <f>IF($AB262="Да","Холдинг_Крупный","Холдинг_"&amp;TEXT(MOD(QUOTIENT($A262-1,10000),20)+1,"00"))</f>
        <v/>
      </c>
      <c r="P262">
        <f>IF($AB262="Да","Организация_Крупная","Организация_"&amp;TEXT(MOD(QUOTIENT($A262-1,500),600)+1,"000"))</f>
        <v/>
      </c>
      <c r="Q262">
        <f>"Отдел_"&amp;TEXT(MOD(QUOTIENT($A262-1,50),100)+1,"000")</f>
        <v/>
      </c>
      <c r="R262">
        <f>IF($AB262="Да","Группа_Крупная","Группа_"&amp;TEXT(MOD(QUOTIENT($A262-1,5000),30)+1,"00"))</f>
        <v/>
      </c>
      <c r="S262">
        <f>IF($AB262="Да","Категория_Крупная","Категория_"&amp;TEXT(MOD(QUOTIENT($A262-1,500),120)+1,"000"))</f>
        <v/>
      </c>
      <c r="T262">
        <f>IF($AB262="Да","Подкатегория_Крупная","Подкатегория_"&amp;TEXT(MOD(QUOTIENT($A262-1,50),300)+1,"000"))</f>
        <v/>
      </c>
      <c r="U262">
        <f>"SKU_"&amp;TEXT($A262,"0000000")</f>
        <v/>
      </c>
      <c r="V262">
        <f>CHOOSE(MOD($A262-1,4)+1,"Enterprise","SMB","Госсектор","Розница")</f>
        <v/>
      </c>
      <c r="W262">
        <f>"Клиент_"&amp;TEXT(MOD($A262-1,20000)+1,"00000")</f>
        <v/>
      </c>
      <c r="X262">
        <f>CHOOSE(MOD($A262-1,5)+1,"Портал","API","Импорт","Ручной ввод","Интеграция")</f>
        <v/>
      </c>
      <c r="Y262" s="8">
        <f>ROUND(1000+MOD($A262*37,90000)+IF($AB262="Да",5000,0),2)</f>
        <v/>
      </c>
      <c r="Z262">
        <f>1+MOD($A262,20)</f>
        <v/>
      </c>
      <c r="AA262" s="8">
        <f>ROUND($Y262*(0.08+MOD($A262,17)/100),2)</f>
        <v/>
      </c>
      <c r="AB262">
        <f>IF(MOD($A262,10)&lt;7,"Да","Нет")</f>
        <v/>
      </c>
      <c r="AC262">
        <f>$R262&amp;" / "&amp;$S262&amp;" / "&amp;$T262</f>
        <v/>
      </c>
      <c r="AD262">
        <f>1</f>
        <v/>
      </c>
      <c r="AE262">
        <f>IF($A262&lt;=Settings!$B$4,"до 100",IF($A262&lt;=Settings!$B$5,"до 10 000",IF($A262&lt;=Settings!$B$6,"до 100 000","100 000+")))</f>
        <v/>
      </c>
    </row>
    <row r="263">
      <c r="A263">
        <f>ROW()-1</f>
        <v/>
      </c>
      <c r="B263">
        <f>IF($A263&lt;=Settings!$B$4,"small_control",IF($A263&lt;=Settings!$B$5,"medium_10k",IF($A263&lt;=Settings!$B$6,"large_100k","extreme_1m")))</f>
        <v/>
      </c>
      <c r="C263">
        <f>"ORD-"&amp;TEXT(QUOTIENT($A263-1,3)+1,"0000000")</f>
        <v/>
      </c>
      <c r="D263">
        <f>"LINE-"&amp;TEXT($A263,"0000000")</f>
        <v/>
      </c>
      <c r="E263" s="7">
        <f>Settings!$B$2+$A263-1</f>
        <v/>
      </c>
      <c r="F263" s="7">
        <f>Settings!$B$2+MOD($A263-1,Settings!$B$7)</f>
        <v/>
      </c>
      <c r="G263">
        <f>YEAR($F263)</f>
        <v/>
      </c>
      <c r="H263">
        <f>"Q"&amp;ROUNDUP(MONTH($F263)/3,0)</f>
        <v/>
      </c>
      <c r="I263">
        <f>MONTH($F263)</f>
        <v/>
      </c>
      <c r="J263">
        <f>CHOOSE(MONTH($F263),"Январь","Февраль","Март","Апрель","Май","Июнь","Июль","Август","Сентябрь","Октябрь","Ноябрь","Декабрь")</f>
        <v/>
      </c>
      <c r="K263">
        <f>DAY($F263)</f>
        <v/>
      </c>
      <c r="L263">
        <f>IF(MOD($A263,10)&lt;7,"ФО_01_Крупный","ФО_"&amp;TEXT(MOD($A263,8)+1,"00"))</f>
        <v/>
      </c>
      <c r="M263">
        <f>IF($AB263="Да","Регион_001_Крупный","Регион_"&amp;TEXT(MOD(QUOTIENT($A263-1,20),180)+1,"000"))</f>
        <v/>
      </c>
      <c r="N263">
        <f>IF($AB263="Да","Город_"&amp;TEXT(MOD($A263-1,250)+1,"0000"),"Город_"&amp;TEXT(MOD($A263-1,3000)+1,"0000"))</f>
        <v/>
      </c>
      <c r="O263">
        <f>IF($AB263="Да","Холдинг_Крупный","Холдинг_"&amp;TEXT(MOD(QUOTIENT($A263-1,10000),20)+1,"00"))</f>
        <v/>
      </c>
      <c r="P263">
        <f>IF($AB263="Да","Организация_Крупная","Организация_"&amp;TEXT(MOD(QUOTIENT($A263-1,500),600)+1,"000"))</f>
        <v/>
      </c>
      <c r="Q263">
        <f>"Отдел_"&amp;TEXT(MOD(QUOTIENT($A263-1,50),100)+1,"000")</f>
        <v/>
      </c>
      <c r="R263">
        <f>IF($AB263="Да","Группа_Крупная","Группа_"&amp;TEXT(MOD(QUOTIENT($A263-1,5000),30)+1,"00"))</f>
        <v/>
      </c>
      <c r="S263">
        <f>IF($AB263="Да","Категория_Крупная","Категория_"&amp;TEXT(MOD(QUOTIENT($A263-1,500),120)+1,"000"))</f>
        <v/>
      </c>
      <c r="T263">
        <f>IF($AB263="Да","Подкатегория_Крупная","Подкатегория_"&amp;TEXT(MOD(QUOTIENT($A263-1,50),300)+1,"000"))</f>
        <v/>
      </c>
      <c r="U263">
        <f>"SKU_"&amp;TEXT($A263,"0000000")</f>
        <v/>
      </c>
      <c r="V263">
        <f>CHOOSE(MOD($A263-1,4)+1,"Enterprise","SMB","Госсектор","Розница")</f>
        <v/>
      </c>
      <c r="W263">
        <f>"Клиент_"&amp;TEXT(MOD($A263-1,20000)+1,"00000")</f>
        <v/>
      </c>
      <c r="X263">
        <f>CHOOSE(MOD($A263-1,5)+1,"Портал","API","Импорт","Ручной ввод","Интеграция")</f>
        <v/>
      </c>
      <c r="Y263" s="8">
        <f>ROUND(1000+MOD($A263*37,90000)+IF($AB263="Да",5000,0),2)</f>
        <v/>
      </c>
      <c r="Z263">
        <f>1+MOD($A263,20)</f>
        <v/>
      </c>
      <c r="AA263" s="8">
        <f>ROUND($Y263*(0.08+MOD($A263,17)/100),2)</f>
        <v/>
      </c>
      <c r="AB263">
        <f>IF(MOD($A263,10)&lt;7,"Да","Нет")</f>
        <v/>
      </c>
      <c r="AC263">
        <f>$R263&amp;" / "&amp;$S263&amp;" / "&amp;$T263</f>
        <v/>
      </c>
      <c r="AD263">
        <f>1</f>
        <v/>
      </c>
      <c r="AE263">
        <f>IF($A263&lt;=Settings!$B$4,"до 100",IF($A263&lt;=Settings!$B$5,"до 10 000",IF($A263&lt;=Settings!$B$6,"до 100 000","100 000+")))</f>
        <v/>
      </c>
    </row>
    <row r="264">
      <c r="A264">
        <f>ROW()-1</f>
        <v/>
      </c>
      <c r="B264">
        <f>IF($A264&lt;=Settings!$B$4,"small_control",IF($A264&lt;=Settings!$B$5,"medium_10k",IF($A264&lt;=Settings!$B$6,"large_100k","extreme_1m")))</f>
        <v/>
      </c>
      <c r="C264">
        <f>"ORD-"&amp;TEXT(QUOTIENT($A264-1,3)+1,"0000000")</f>
        <v/>
      </c>
      <c r="D264">
        <f>"LINE-"&amp;TEXT($A264,"0000000")</f>
        <v/>
      </c>
      <c r="E264" s="7">
        <f>Settings!$B$2+$A264-1</f>
        <v/>
      </c>
      <c r="F264" s="7">
        <f>Settings!$B$2+MOD($A264-1,Settings!$B$7)</f>
        <v/>
      </c>
      <c r="G264">
        <f>YEAR($F264)</f>
        <v/>
      </c>
      <c r="H264">
        <f>"Q"&amp;ROUNDUP(MONTH($F264)/3,0)</f>
        <v/>
      </c>
      <c r="I264">
        <f>MONTH($F264)</f>
        <v/>
      </c>
      <c r="J264">
        <f>CHOOSE(MONTH($F264),"Январь","Февраль","Март","Апрель","Май","Июнь","Июль","Август","Сентябрь","Октябрь","Ноябрь","Декабрь")</f>
        <v/>
      </c>
      <c r="K264">
        <f>DAY($F264)</f>
        <v/>
      </c>
      <c r="L264">
        <f>IF(MOD($A264,10)&lt;7,"ФО_01_Крупный","ФО_"&amp;TEXT(MOD($A264,8)+1,"00"))</f>
        <v/>
      </c>
      <c r="M264">
        <f>IF($AB264="Да","Регион_001_Крупный","Регион_"&amp;TEXT(MOD(QUOTIENT($A264-1,20),180)+1,"000"))</f>
        <v/>
      </c>
      <c r="N264">
        <f>IF($AB264="Да","Город_"&amp;TEXT(MOD($A264-1,250)+1,"0000"),"Город_"&amp;TEXT(MOD($A264-1,3000)+1,"0000"))</f>
        <v/>
      </c>
      <c r="O264">
        <f>IF($AB264="Да","Холдинг_Крупный","Холдинг_"&amp;TEXT(MOD(QUOTIENT($A264-1,10000),20)+1,"00"))</f>
        <v/>
      </c>
      <c r="P264">
        <f>IF($AB264="Да","Организация_Крупная","Организация_"&amp;TEXT(MOD(QUOTIENT($A264-1,500),600)+1,"000"))</f>
        <v/>
      </c>
      <c r="Q264">
        <f>"Отдел_"&amp;TEXT(MOD(QUOTIENT($A264-1,50),100)+1,"000")</f>
        <v/>
      </c>
      <c r="R264">
        <f>IF($AB264="Да","Группа_Крупная","Группа_"&amp;TEXT(MOD(QUOTIENT($A264-1,5000),30)+1,"00"))</f>
        <v/>
      </c>
      <c r="S264">
        <f>IF($AB264="Да","Категория_Крупная","Категория_"&amp;TEXT(MOD(QUOTIENT($A264-1,500),120)+1,"000"))</f>
        <v/>
      </c>
      <c r="T264">
        <f>IF($AB264="Да","Подкатегория_Крупная","Подкатегория_"&amp;TEXT(MOD(QUOTIENT($A264-1,50),300)+1,"000"))</f>
        <v/>
      </c>
      <c r="U264">
        <f>"SKU_"&amp;TEXT($A264,"0000000")</f>
        <v/>
      </c>
      <c r="V264">
        <f>CHOOSE(MOD($A264-1,4)+1,"Enterprise","SMB","Госсектор","Розница")</f>
        <v/>
      </c>
      <c r="W264">
        <f>"Клиент_"&amp;TEXT(MOD($A264-1,20000)+1,"00000")</f>
        <v/>
      </c>
      <c r="X264">
        <f>CHOOSE(MOD($A264-1,5)+1,"Портал","API","Импорт","Ручной ввод","Интеграция")</f>
        <v/>
      </c>
      <c r="Y264" s="8">
        <f>ROUND(1000+MOD($A264*37,90000)+IF($AB264="Да",5000,0),2)</f>
        <v/>
      </c>
      <c r="Z264">
        <f>1+MOD($A264,20)</f>
        <v/>
      </c>
      <c r="AA264" s="8">
        <f>ROUND($Y264*(0.08+MOD($A264,17)/100),2)</f>
        <v/>
      </c>
      <c r="AB264">
        <f>IF(MOD($A264,10)&lt;7,"Да","Нет")</f>
        <v/>
      </c>
      <c r="AC264">
        <f>$R264&amp;" / "&amp;$S264&amp;" / "&amp;$T264</f>
        <v/>
      </c>
      <c r="AD264">
        <f>1</f>
        <v/>
      </c>
      <c r="AE264">
        <f>IF($A264&lt;=Settings!$B$4,"до 100",IF($A264&lt;=Settings!$B$5,"до 10 000",IF($A264&lt;=Settings!$B$6,"до 100 000","100 000+")))</f>
        <v/>
      </c>
    </row>
    <row r="265">
      <c r="A265">
        <f>ROW()-1</f>
        <v/>
      </c>
      <c r="B265">
        <f>IF($A265&lt;=Settings!$B$4,"small_control",IF($A265&lt;=Settings!$B$5,"medium_10k",IF($A265&lt;=Settings!$B$6,"large_100k","extreme_1m")))</f>
        <v/>
      </c>
      <c r="C265">
        <f>"ORD-"&amp;TEXT(QUOTIENT($A265-1,3)+1,"0000000")</f>
        <v/>
      </c>
      <c r="D265">
        <f>"LINE-"&amp;TEXT($A265,"0000000")</f>
        <v/>
      </c>
      <c r="E265" s="7">
        <f>Settings!$B$2+$A265-1</f>
        <v/>
      </c>
      <c r="F265" s="7">
        <f>Settings!$B$2+MOD($A265-1,Settings!$B$7)</f>
        <v/>
      </c>
      <c r="G265">
        <f>YEAR($F265)</f>
        <v/>
      </c>
      <c r="H265">
        <f>"Q"&amp;ROUNDUP(MONTH($F265)/3,0)</f>
        <v/>
      </c>
      <c r="I265">
        <f>MONTH($F265)</f>
        <v/>
      </c>
      <c r="J265">
        <f>CHOOSE(MONTH($F265),"Январь","Февраль","Март","Апрель","Май","Июнь","Июль","Август","Сентябрь","Октябрь","Ноябрь","Декабрь")</f>
        <v/>
      </c>
      <c r="K265">
        <f>DAY($F265)</f>
        <v/>
      </c>
      <c r="L265">
        <f>IF(MOD($A265,10)&lt;7,"ФО_01_Крупный","ФО_"&amp;TEXT(MOD($A265,8)+1,"00"))</f>
        <v/>
      </c>
      <c r="M265">
        <f>IF($AB265="Да","Регион_001_Крупный","Регион_"&amp;TEXT(MOD(QUOTIENT($A265-1,20),180)+1,"000"))</f>
        <v/>
      </c>
      <c r="N265">
        <f>IF($AB265="Да","Город_"&amp;TEXT(MOD($A265-1,250)+1,"0000"),"Город_"&amp;TEXT(MOD($A265-1,3000)+1,"0000"))</f>
        <v/>
      </c>
      <c r="O265">
        <f>IF($AB265="Да","Холдинг_Крупный","Холдинг_"&amp;TEXT(MOD(QUOTIENT($A265-1,10000),20)+1,"00"))</f>
        <v/>
      </c>
      <c r="P265">
        <f>IF($AB265="Да","Организация_Крупная","Организация_"&amp;TEXT(MOD(QUOTIENT($A265-1,500),600)+1,"000"))</f>
        <v/>
      </c>
      <c r="Q265">
        <f>"Отдел_"&amp;TEXT(MOD(QUOTIENT($A265-1,50),100)+1,"000")</f>
        <v/>
      </c>
      <c r="R265">
        <f>IF($AB265="Да","Группа_Крупная","Группа_"&amp;TEXT(MOD(QUOTIENT($A265-1,5000),30)+1,"00"))</f>
        <v/>
      </c>
      <c r="S265">
        <f>IF($AB265="Да","Категория_Крупная","Категория_"&amp;TEXT(MOD(QUOTIENT($A265-1,500),120)+1,"000"))</f>
        <v/>
      </c>
      <c r="T265">
        <f>IF($AB265="Да","Подкатегория_Крупная","Подкатегория_"&amp;TEXT(MOD(QUOTIENT($A265-1,50),300)+1,"000"))</f>
        <v/>
      </c>
      <c r="U265">
        <f>"SKU_"&amp;TEXT($A265,"0000000")</f>
        <v/>
      </c>
      <c r="V265">
        <f>CHOOSE(MOD($A265-1,4)+1,"Enterprise","SMB","Госсектор","Розница")</f>
        <v/>
      </c>
      <c r="W265">
        <f>"Клиент_"&amp;TEXT(MOD($A265-1,20000)+1,"00000")</f>
        <v/>
      </c>
      <c r="X265">
        <f>CHOOSE(MOD($A265-1,5)+1,"Портал","API","Импорт","Ручной ввод","Интеграция")</f>
        <v/>
      </c>
      <c r="Y265" s="8">
        <f>ROUND(1000+MOD($A265*37,90000)+IF($AB265="Да",5000,0),2)</f>
        <v/>
      </c>
      <c r="Z265">
        <f>1+MOD($A265,20)</f>
        <v/>
      </c>
      <c r="AA265" s="8">
        <f>ROUND($Y265*(0.08+MOD($A265,17)/100),2)</f>
        <v/>
      </c>
      <c r="AB265">
        <f>IF(MOD($A265,10)&lt;7,"Да","Нет")</f>
        <v/>
      </c>
      <c r="AC265">
        <f>$R265&amp;" / "&amp;$S265&amp;" / "&amp;$T265</f>
        <v/>
      </c>
      <c r="AD265">
        <f>1</f>
        <v/>
      </c>
      <c r="AE265">
        <f>IF($A265&lt;=Settings!$B$4,"до 100",IF($A265&lt;=Settings!$B$5,"до 10 000",IF($A265&lt;=Settings!$B$6,"до 100 000","100 000+")))</f>
        <v/>
      </c>
    </row>
    <row r="266">
      <c r="A266">
        <f>ROW()-1</f>
        <v/>
      </c>
      <c r="B266">
        <f>IF($A266&lt;=Settings!$B$4,"small_control",IF($A266&lt;=Settings!$B$5,"medium_10k",IF($A266&lt;=Settings!$B$6,"large_100k","extreme_1m")))</f>
        <v/>
      </c>
      <c r="C266">
        <f>"ORD-"&amp;TEXT(QUOTIENT($A266-1,3)+1,"0000000")</f>
        <v/>
      </c>
      <c r="D266">
        <f>"LINE-"&amp;TEXT($A266,"0000000")</f>
        <v/>
      </c>
      <c r="E266" s="7">
        <f>Settings!$B$2+$A266-1</f>
        <v/>
      </c>
      <c r="F266" s="7">
        <f>Settings!$B$2+MOD($A266-1,Settings!$B$7)</f>
        <v/>
      </c>
      <c r="G266">
        <f>YEAR($F266)</f>
        <v/>
      </c>
      <c r="H266">
        <f>"Q"&amp;ROUNDUP(MONTH($F266)/3,0)</f>
        <v/>
      </c>
      <c r="I266">
        <f>MONTH($F266)</f>
        <v/>
      </c>
      <c r="J266">
        <f>CHOOSE(MONTH($F266),"Январь","Февраль","Март","Апрель","Май","Июнь","Июль","Август","Сентябрь","Октябрь","Ноябрь","Декабрь")</f>
        <v/>
      </c>
      <c r="K266">
        <f>DAY($F266)</f>
        <v/>
      </c>
      <c r="L266">
        <f>IF(MOD($A266,10)&lt;7,"ФО_01_Крупный","ФО_"&amp;TEXT(MOD($A266,8)+1,"00"))</f>
        <v/>
      </c>
      <c r="M266">
        <f>IF($AB266="Да","Регион_001_Крупный","Регион_"&amp;TEXT(MOD(QUOTIENT($A266-1,20),180)+1,"000"))</f>
        <v/>
      </c>
      <c r="N266">
        <f>IF($AB266="Да","Город_"&amp;TEXT(MOD($A266-1,250)+1,"0000"),"Город_"&amp;TEXT(MOD($A266-1,3000)+1,"0000"))</f>
        <v/>
      </c>
      <c r="O266">
        <f>IF($AB266="Да","Холдинг_Крупный","Холдинг_"&amp;TEXT(MOD(QUOTIENT($A266-1,10000),20)+1,"00"))</f>
        <v/>
      </c>
      <c r="P266">
        <f>IF($AB266="Да","Организация_Крупная","Организация_"&amp;TEXT(MOD(QUOTIENT($A266-1,500),600)+1,"000"))</f>
        <v/>
      </c>
      <c r="Q266">
        <f>"Отдел_"&amp;TEXT(MOD(QUOTIENT($A266-1,50),100)+1,"000")</f>
        <v/>
      </c>
      <c r="R266">
        <f>IF($AB266="Да","Группа_Крупная","Группа_"&amp;TEXT(MOD(QUOTIENT($A266-1,5000),30)+1,"00"))</f>
        <v/>
      </c>
      <c r="S266">
        <f>IF($AB266="Да","Категория_Крупная","Категория_"&amp;TEXT(MOD(QUOTIENT($A266-1,500),120)+1,"000"))</f>
        <v/>
      </c>
      <c r="T266">
        <f>IF($AB266="Да","Подкатегория_Крупная","Подкатегория_"&amp;TEXT(MOD(QUOTIENT($A266-1,50),300)+1,"000"))</f>
        <v/>
      </c>
      <c r="U266">
        <f>"SKU_"&amp;TEXT($A266,"0000000")</f>
        <v/>
      </c>
      <c r="V266">
        <f>CHOOSE(MOD($A266-1,4)+1,"Enterprise","SMB","Госсектор","Розница")</f>
        <v/>
      </c>
      <c r="W266">
        <f>"Клиент_"&amp;TEXT(MOD($A266-1,20000)+1,"00000")</f>
        <v/>
      </c>
      <c r="X266">
        <f>CHOOSE(MOD($A266-1,5)+1,"Портал","API","Импорт","Ручной ввод","Интеграция")</f>
        <v/>
      </c>
      <c r="Y266" s="8">
        <f>ROUND(1000+MOD($A266*37,90000)+IF($AB266="Да",5000,0),2)</f>
        <v/>
      </c>
      <c r="Z266">
        <f>1+MOD($A266,20)</f>
        <v/>
      </c>
      <c r="AA266" s="8">
        <f>ROUND($Y266*(0.08+MOD($A266,17)/100),2)</f>
        <v/>
      </c>
      <c r="AB266">
        <f>IF(MOD($A266,10)&lt;7,"Да","Нет")</f>
        <v/>
      </c>
      <c r="AC266">
        <f>$R266&amp;" / "&amp;$S266&amp;" / "&amp;$T266</f>
        <v/>
      </c>
      <c r="AD266">
        <f>1</f>
        <v/>
      </c>
      <c r="AE266">
        <f>IF($A266&lt;=Settings!$B$4,"до 100",IF($A266&lt;=Settings!$B$5,"до 10 000",IF($A266&lt;=Settings!$B$6,"до 100 000","100 000+")))</f>
        <v/>
      </c>
    </row>
    <row r="267">
      <c r="A267">
        <f>ROW()-1</f>
        <v/>
      </c>
      <c r="B267">
        <f>IF($A267&lt;=Settings!$B$4,"small_control",IF($A267&lt;=Settings!$B$5,"medium_10k",IF($A267&lt;=Settings!$B$6,"large_100k","extreme_1m")))</f>
        <v/>
      </c>
      <c r="C267">
        <f>"ORD-"&amp;TEXT(QUOTIENT($A267-1,3)+1,"0000000")</f>
        <v/>
      </c>
      <c r="D267">
        <f>"LINE-"&amp;TEXT($A267,"0000000")</f>
        <v/>
      </c>
      <c r="E267" s="7">
        <f>Settings!$B$2+$A267-1</f>
        <v/>
      </c>
      <c r="F267" s="7">
        <f>Settings!$B$2+MOD($A267-1,Settings!$B$7)</f>
        <v/>
      </c>
      <c r="G267">
        <f>YEAR($F267)</f>
        <v/>
      </c>
      <c r="H267">
        <f>"Q"&amp;ROUNDUP(MONTH($F267)/3,0)</f>
        <v/>
      </c>
      <c r="I267">
        <f>MONTH($F267)</f>
        <v/>
      </c>
      <c r="J267">
        <f>CHOOSE(MONTH($F267),"Январь","Февраль","Март","Апрель","Май","Июнь","Июль","Август","Сентябрь","Октябрь","Ноябрь","Декабрь")</f>
        <v/>
      </c>
      <c r="K267">
        <f>DAY($F267)</f>
        <v/>
      </c>
      <c r="L267">
        <f>IF(MOD($A267,10)&lt;7,"ФО_01_Крупный","ФО_"&amp;TEXT(MOD($A267,8)+1,"00"))</f>
        <v/>
      </c>
      <c r="M267">
        <f>IF($AB267="Да","Регион_001_Крупный","Регион_"&amp;TEXT(MOD(QUOTIENT($A267-1,20),180)+1,"000"))</f>
        <v/>
      </c>
      <c r="N267">
        <f>IF($AB267="Да","Город_"&amp;TEXT(MOD($A267-1,250)+1,"0000"),"Город_"&amp;TEXT(MOD($A267-1,3000)+1,"0000"))</f>
        <v/>
      </c>
      <c r="O267">
        <f>IF($AB267="Да","Холдинг_Крупный","Холдинг_"&amp;TEXT(MOD(QUOTIENT($A267-1,10000),20)+1,"00"))</f>
        <v/>
      </c>
      <c r="P267">
        <f>IF($AB267="Да","Организация_Крупная","Организация_"&amp;TEXT(MOD(QUOTIENT($A267-1,500),600)+1,"000"))</f>
        <v/>
      </c>
      <c r="Q267">
        <f>"Отдел_"&amp;TEXT(MOD(QUOTIENT($A267-1,50),100)+1,"000")</f>
        <v/>
      </c>
      <c r="R267">
        <f>IF($AB267="Да","Группа_Крупная","Группа_"&amp;TEXT(MOD(QUOTIENT($A267-1,5000),30)+1,"00"))</f>
        <v/>
      </c>
      <c r="S267">
        <f>IF($AB267="Да","Категория_Крупная","Категория_"&amp;TEXT(MOD(QUOTIENT($A267-1,500),120)+1,"000"))</f>
        <v/>
      </c>
      <c r="T267">
        <f>IF($AB267="Да","Подкатегория_Крупная","Подкатегория_"&amp;TEXT(MOD(QUOTIENT($A267-1,50),300)+1,"000"))</f>
        <v/>
      </c>
      <c r="U267">
        <f>"SKU_"&amp;TEXT($A267,"0000000")</f>
        <v/>
      </c>
      <c r="V267">
        <f>CHOOSE(MOD($A267-1,4)+1,"Enterprise","SMB","Госсектор","Розница")</f>
        <v/>
      </c>
      <c r="W267">
        <f>"Клиент_"&amp;TEXT(MOD($A267-1,20000)+1,"00000")</f>
        <v/>
      </c>
      <c r="X267">
        <f>CHOOSE(MOD($A267-1,5)+1,"Портал","API","Импорт","Ручной ввод","Интеграция")</f>
        <v/>
      </c>
      <c r="Y267" s="8">
        <f>ROUND(1000+MOD($A267*37,90000)+IF($AB267="Да",5000,0),2)</f>
        <v/>
      </c>
      <c r="Z267">
        <f>1+MOD($A267,20)</f>
        <v/>
      </c>
      <c r="AA267" s="8">
        <f>ROUND($Y267*(0.08+MOD($A267,17)/100),2)</f>
        <v/>
      </c>
      <c r="AB267">
        <f>IF(MOD($A267,10)&lt;7,"Да","Нет")</f>
        <v/>
      </c>
      <c r="AC267">
        <f>$R267&amp;" / "&amp;$S267&amp;" / "&amp;$T267</f>
        <v/>
      </c>
      <c r="AD267">
        <f>1</f>
        <v/>
      </c>
      <c r="AE267">
        <f>IF($A267&lt;=Settings!$B$4,"до 100",IF($A267&lt;=Settings!$B$5,"до 10 000",IF($A267&lt;=Settings!$B$6,"до 100 000","100 000+")))</f>
        <v/>
      </c>
    </row>
    <row r="268">
      <c r="A268">
        <f>ROW()-1</f>
        <v/>
      </c>
      <c r="B268">
        <f>IF($A268&lt;=Settings!$B$4,"small_control",IF($A268&lt;=Settings!$B$5,"medium_10k",IF($A268&lt;=Settings!$B$6,"large_100k","extreme_1m")))</f>
        <v/>
      </c>
      <c r="C268">
        <f>"ORD-"&amp;TEXT(QUOTIENT($A268-1,3)+1,"0000000")</f>
        <v/>
      </c>
      <c r="D268">
        <f>"LINE-"&amp;TEXT($A268,"0000000")</f>
        <v/>
      </c>
      <c r="E268" s="7">
        <f>Settings!$B$2+$A268-1</f>
        <v/>
      </c>
      <c r="F268" s="7">
        <f>Settings!$B$2+MOD($A268-1,Settings!$B$7)</f>
        <v/>
      </c>
      <c r="G268">
        <f>YEAR($F268)</f>
        <v/>
      </c>
      <c r="H268">
        <f>"Q"&amp;ROUNDUP(MONTH($F268)/3,0)</f>
        <v/>
      </c>
      <c r="I268">
        <f>MONTH($F268)</f>
        <v/>
      </c>
      <c r="J268">
        <f>CHOOSE(MONTH($F268),"Январь","Февраль","Март","Апрель","Май","Июнь","Июль","Август","Сентябрь","Октябрь","Ноябрь","Декабрь")</f>
        <v/>
      </c>
      <c r="K268">
        <f>DAY($F268)</f>
        <v/>
      </c>
      <c r="L268">
        <f>IF(MOD($A268,10)&lt;7,"ФО_01_Крупный","ФО_"&amp;TEXT(MOD($A268,8)+1,"00"))</f>
        <v/>
      </c>
      <c r="M268">
        <f>IF($AB268="Да","Регион_001_Крупный","Регион_"&amp;TEXT(MOD(QUOTIENT($A268-1,20),180)+1,"000"))</f>
        <v/>
      </c>
      <c r="N268">
        <f>IF($AB268="Да","Город_"&amp;TEXT(MOD($A268-1,250)+1,"0000"),"Город_"&amp;TEXT(MOD($A268-1,3000)+1,"0000"))</f>
        <v/>
      </c>
      <c r="O268">
        <f>IF($AB268="Да","Холдинг_Крупный","Холдинг_"&amp;TEXT(MOD(QUOTIENT($A268-1,10000),20)+1,"00"))</f>
        <v/>
      </c>
      <c r="P268">
        <f>IF($AB268="Да","Организация_Крупная","Организация_"&amp;TEXT(MOD(QUOTIENT($A268-1,500),600)+1,"000"))</f>
        <v/>
      </c>
      <c r="Q268">
        <f>"Отдел_"&amp;TEXT(MOD(QUOTIENT($A268-1,50),100)+1,"000")</f>
        <v/>
      </c>
      <c r="R268">
        <f>IF($AB268="Да","Группа_Крупная","Группа_"&amp;TEXT(MOD(QUOTIENT($A268-1,5000),30)+1,"00"))</f>
        <v/>
      </c>
      <c r="S268">
        <f>IF($AB268="Да","Категория_Крупная","Категория_"&amp;TEXT(MOD(QUOTIENT($A268-1,500),120)+1,"000"))</f>
        <v/>
      </c>
      <c r="T268">
        <f>IF($AB268="Да","Подкатегория_Крупная","Подкатегория_"&amp;TEXT(MOD(QUOTIENT($A268-1,50),300)+1,"000"))</f>
        <v/>
      </c>
      <c r="U268">
        <f>"SKU_"&amp;TEXT($A268,"0000000")</f>
        <v/>
      </c>
      <c r="V268">
        <f>CHOOSE(MOD($A268-1,4)+1,"Enterprise","SMB","Госсектор","Розница")</f>
        <v/>
      </c>
      <c r="W268">
        <f>"Клиент_"&amp;TEXT(MOD($A268-1,20000)+1,"00000")</f>
        <v/>
      </c>
      <c r="X268">
        <f>CHOOSE(MOD($A268-1,5)+1,"Портал","API","Импорт","Ручной ввод","Интеграция")</f>
        <v/>
      </c>
      <c r="Y268" s="8">
        <f>ROUND(1000+MOD($A268*37,90000)+IF($AB268="Да",5000,0),2)</f>
        <v/>
      </c>
      <c r="Z268">
        <f>1+MOD($A268,20)</f>
        <v/>
      </c>
      <c r="AA268" s="8">
        <f>ROUND($Y268*(0.08+MOD($A268,17)/100),2)</f>
        <v/>
      </c>
      <c r="AB268">
        <f>IF(MOD($A268,10)&lt;7,"Да","Нет")</f>
        <v/>
      </c>
      <c r="AC268">
        <f>$R268&amp;" / "&amp;$S268&amp;" / "&amp;$T268</f>
        <v/>
      </c>
      <c r="AD268">
        <f>1</f>
        <v/>
      </c>
      <c r="AE268">
        <f>IF($A268&lt;=Settings!$B$4,"до 100",IF($A268&lt;=Settings!$B$5,"до 10 000",IF($A268&lt;=Settings!$B$6,"до 100 000","100 000+")))</f>
        <v/>
      </c>
    </row>
    <row r="269">
      <c r="A269">
        <f>ROW()-1</f>
        <v/>
      </c>
      <c r="B269">
        <f>IF($A269&lt;=Settings!$B$4,"small_control",IF($A269&lt;=Settings!$B$5,"medium_10k",IF($A269&lt;=Settings!$B$6,"large_100k","extreme_1m")))</f>
        <v/>
      </c>
      <c r="C269">
        <f>"ORD-"&amp;TEXT(QUOTIENT($A269-1,3)+1,"0000000")</f>
        <v/>
      </c>
      <c r="D269">
        <f>"LINE-"&amp;TEXT($A269,"0000000")</f>
        <v/>
      </c>
      <c r="E269" s="7">
        <f>Settings!$B$2+$A269-1</f>
        <v/>
      </c>
      <c r="F269" s="7">
        <f>Settings!$B$2+MOD($A269-1,Settings!$B$7)</f>
        <v/>
      </c>
      <c r="G269">
        <f>YEAR($F269)</f>
        <v/>
      </c>
      <c r="H269">
        <f>"Q"&amp;ROUNDUP(MONTH($F269)/3,0)</f>
        <v/>
      </c>
      <c r="I269">
        <f>MONTH($F269)</f>
        <v/>
      </c>
      <c r="J269">
        <f>CHOOSE(MONTH($F269),"Январь","Февраль","Март","Апрель","Май","Июнь","Июль","Август","Сентябрь","Октябрь","Ноябрь","Декабрь")</f>
        <v/>
      </c>
      <c r="K269">
        <f>DAY($F269)</f>
        <v/>
      </c>
      <c r="L269">
        <f>IF(MOD($A269,10)&lt;7,"ФО_01_Крупный","ФО_"&amp;TEXT(MOD($A269,8)+1,"00"))</f>
        <v/>
      </c>
      <c r="M269">
        <f>IF($AB269="Да","Регион_001_Крупный","Регион_"&amp;TEXT(MOD(QUOTIENT($A269-1,20),180)+1,"000"))</f>
        <v/>
      </c>
      <c r="N269">
        <f>IF($AB269="Да","Город_"&amp;TEXT(MOD($A269-1,250)+1,"0000"),"Город_"&amp;TEXT(MOD($A269-1,3000)+1,"0000"))</f>
        <v/>
      </c>
      <c r="O269">
        <f>IF($AB269="Да","Холдинг_Крупный","Холдинг_"&amp;TEXT(MOD(QUOTIENT($A269-1,10000),20)+1,"00"))</f>
        <v/>
      </c>
      <c r="P269">
        <f>IF($AB269="Да","Организация_Крупная","Организация_"&amp;TEXT(MOD(QUOTIENT($A269-1,500),600)+1,"000"))</f>
        <v/>
      </c>
      <c r="Q269">
        <f>"Отдел_"&amp;TEXT(MOD(QUOTIENT($A269-1,50),100)+1,"000")</f>
        <v/>
      </c>
      <c r="R269">
        <f>IF($AB269="Да","Группа_Крупная","Группа_"&amp;TEXT(MOD(QUOTIENT($A269-1,5000),30)+1,"00"))</f>
        <v/>
      </c>
      <c r="S269">
        <f>IF($AB269="Да","Категория_Крупная","Категория_"&amp;TEXT(MOD(QUOTIENT($A269-1,500),120)+1,"000"))</f>
        <v/>
      </c>
      <c r="T269">
        <f>IF($AB269="Да","Подкатегория_Крупная","Подкатегория_"&amp;TEXT(MOD(QUOTIENT($A269-1,50),300)+1,"000"))</f>
        <v/>
      </c>
      <c r="U269">
        <f>"SKU_"&amp;TEXT($A269,"0000000")</f>
        <v/>
      </c>
      <c r="V269">
        <f>CHOOSE(MOD($A269-1,4)+1,"Enterprise","SMB","Госсектор","Розница")</f>
        <v/>
      </c>
      <c r="W269">
        <f>"Клиент_"&amp;TEXT(MOD($A269-1,20000)+1,"00000")</f>
        <v/>
      </c>
      <c r="X269">
        <f>CHOOSE(MOD($A269-1,5)+1,"Портал","API","Импорт","Ручной ввод","Интеграция")</f>
        <v/>
      </c>
      <c r="Y269" s="8">
        <f>ROUND(1000+MOD($A269*37,90000)+IF($AB269="Да",5000,0),2)</f>
        <v/>
      </c>
      <c r="Z269">
        <f>1+MOD($A269,20)</f>
        <v/>
      </c>
      <c r="AA269" s="8">
        <f>ROUND($Y269*(0.08+MOD($A269,17)/100),2)</f>
        <v/>
      </c>
      <c r="AB269">
        <f>IF(MOD($A269,10)&lt;7,"Да","Нет")</f>
        <v/>
      </c>
      <c r="AC269">
        <f>$R269&amp;" / "&amp;$S269&amp;" / "&amp;$T269</f>
        <v/>
      </c>
      <c r="AD269">
        <f>1</f>
        <v/>
      </c>
      <c r="AE269">
        <f>IF($A269&lt;=Settings!$B$4,"до 100",IF($A269&lt;=Settings!$B$5,"до 10 000",IF($A269&lt;=Settings!$B$6,"до 100 000","100 000+")))</f>
        <v/>
      </c>
    </row>
    <row r="270">
      <c r="A270">
        <f>ROW()-1</f>
        <v/>
      </c>
      <c r="B270">
        <f>IF($A270&lt;=Settings!$B$4,"small_control",IF($A270&lt;=Settings!$B$5,"medium_10k",IF($A270&lt;=Settings!$B$6,"large_100k","extreme_1m")))</f>
        <v/>
      </c>
      <c r="C270">
        <f>"ORD-"&amp;TEXT(QUOTIENT($A270-1,3)+1,"0000000")</f>
        <v/>
      </c>
      <c r="D270">
        <f>"LINE-"&amp;TEXT($A270,"0000000")</f>
        <v/>
      </c>
      <c r="E270" s="7">
        <f>Settings!$B$2+$A270-1</f>
        <v/>
      </c>
      <c r="F270" s="7">
        <f>Settings!$B$2+MOD($A270-1,Settings!$B$7)</f>
        <v/>
      </c>
      <c r="G270">
        <f>YEAR($F270)</f>
        <v/>
      </c>
      <c r="H270">
        <f>"Q"&amp;ROUNDUP(MONTH($F270)/3,0)</f>
        <v/>
      </c>
      <c r="I270">
        <f>MONTH($F270)</f>
        <v/>
      </c>
      <c r="J270">
        <f>CHOOSE(MONTH($F270),"Январь","Февраль","Март","Апрель","Май","Июнь","Июль","Август","Сентябрь","Октябрь","Ноябрь","Декабрь")</f>
        <v/>
      </c>
      <c r="K270">
        <f>DAY($F270)</f>
        <v/>
      </c>
      <c r="L270">
        <f>IF(MOD($A270,10)&lt;7,"ФО_01_Крупный","ФО_"&amp;TEXT(MOD($A270,8)+1,"00"))</f>
        <v/>
      </c>
      <c r="M270">
        <f>IF($AB270="Да","Регион_001_Крупный","Регион_"&amp;TEXT(MOD(QUOTIENT($A270-1,20),180)+1,"000"))</f>
        <v/>
      </c>
      <c r="N270">
        <f>IF($AB270="Да","Город_"&amp;TEXT(MOD($A270-1,250)+1,"0000"),"Город_"&amp;TEXT(MOD($A270-1,3000)+1,"0000"))</f>
        <v/>
      </c>
      <c r="O270">
        <f>IF($AB270="Да","Холдинг_Крупный","Холдинг_"&amp;TEXT(MOD(QUOTIENT($A270-1,10000),20)+1,"00"))</f>
        <v/>
      </c>
      <c r="P270">
        <f>IF($AB270="Да","Организация_Крупная","Организация_"&amp;TEXT(MOD(QUOTIENT($A270-1,500),600)+1,"000"))</f>
        <v/>
      </c>
      <c r="Q270">
        <f>"Отдел_"&amp;TEXT(MOD(QUOTIENT($A270-1,50),100)+1,"000")</f>
        <v/>
      </c>
      <c r="R270">
        <f>IF($AB270="Да","Группа_Крупная","Группа_"&amp;TEXT(MOD(QUOTIENT($A270-1,5000),30)+1,"00"))</f>
        <v/>
      </c>
      <c r="S270">
        <f>IF($AB270="Да","Категория_Крупная","Категория_"&amp;TEXT(MOD(QUOTIENT($A270-1,500),120)+1,"000"))</f>
        <v/>
      </c>
      <c r="T270">
        <f>IF($AB270="Да","Подкатегория_Крупная","Подкатегория_"&amp;TEXT(MOD(QUOTIENT($A270-1,50),300)+1,"000"))</f>
        <v/>
      </c>
      <c r="U270">
        <f>"SKU_"&amp;TEXT($A270,"0000000")</f>
        <v/>
      </c>
      <c r="V270">
        <f>CHOOSE(MOD($A270-1,4)+1,"Enterprise","SMB","Госсектор","Розница")</f>
        <v/>
      </c>
      <c r="W270">
        <f>"Клиент_"&amp;TEXT(MOD($A270-1,20000)+1,"00000")</f>
        <v/>
      </c>
      <c r="X270">
        <f>CHOOSE(MOD($A270-1,5)+1,"Портал","API","Импорт","Ручной ввод","Интеграция")</f>
        <v/>
      </c>
      <c r="Y270" s="8">
        <f>ROUND(1000+MOD($A270*37,90000)+IF($AB270="Да",5000,0),2)</f>
        <v/>
      </c>
      <c r="Z270">
        <f>1+MOD($A270,20)</f>
        <v/>
      </c>
      <c r="AA270" s="8">
        <f>ROUND($Y270*(0.08+MOD($A270,17)/100),2)</f>
        <v/>
      </c>
      <c r="AB270">
        <f>IF(MOD($A270,10)&lt;7,"Да","Нет")</f>
        <v/>
      </c>
      <c r="AC270">
        <f>$R270&amp;" / "&amp;$S270&amp;" / "&amp;$T270</f>
        <v/>
      </c>
      <c r="AD270">
        <f>1</f>
        <v/>
      </c>
      <c r="AE270">
        <f>IF($A270&lt;=Settings!$B$4,"до 100",IF($A270&lt;=Settings!$B$5,"до 10 000",IF($A270&lt;=Settings!$B$6,"до 100 000","100 000+")))</f>
        <v/>
      </c>
    </row>
    <row r="271">
      <c r="A271">
        <f>ROW()-1</f>
        <v/>
      </c>
      <c r="B271">
        <f>IF($A271&lt;=Settings!$B$4,"small_control",IF($A271&lt;=Settings!$B$5,"medium_10k",IF($A271&lt;=Settings!$B$6,"large_100k","extreme_1m")))</f>
        <v/>
      </c>
      <c r="C271">
        <f>"ORD-"&amp;TEXT(QUOTIENT($A271-1,3)+1,"0000000")</f>
        <v/>
      </c>
      <c r="D271">
        <f>"LINE-"&amp;TEXT($A271,"0000000")</f>
        <v/>
      </c>
      <c r="E271" s="7">
        <f>Settings!$B$2+$A271-1</f>
        <v/>
      </c>
      <c r="F271" s="7">
        <f>Settings!$B$2+MOD($A271-1,Settings!$B$7)</f>
        <v/>
      </c>
      <c r="G271">
        <f>YEAR($F271)</f>
        <v/>
      </c>
      <c r="H271">
        <f>"Q"&amp;ROUNDUP(MONTH($F271)/3,0)</f>
        <v/>
      </c>
      <c r="I271">
        <f>MONTH($F271)</f>
        <v/>
      </c>
      <c r="J271">
        <f>CHOOSE(MONTH($F271),"Январь","Февраль","Март","Апрель","Май","Июнь","Июль","Август","Сентябрь","Октябрь","Ноябрь","Декабрь")</f>
        <v/>
      </c>
      <c r="K271">
        <f>DAY($F271)</f>
        <v/>
      </c>
      <c r="L271">
        <f>IF(MOD($A271,10)&lt;7,"ФО_01_Крупный","ФО_"&amp;TEXT(MOD($A271,8)+1,"00"))</f>
        <v/>
      </c>
      <c r="M271">
        <f>IF($AB271="Да","Регион_001_Крупный","Регион_"&amp;TEXT(MOD(QUOTIENT($A271-1,20),180)+1,"000"))</f>
        <v/>
      </c>
      <c r="N271">
        <f>IF($AB271="Да","Город_"&amp;TEXT(MOD($A271-1,250)+1,"0000"),"Город_"&amp;TEXT(MOD($A271-1,3000)+1,"0000"))</f>
        <v/>
      </c>
      <c r="O271">
        <f>IF($AB271="Да","Холдинг_Крупный","Холдинг_"&amp;TEXT(MOD(QUOTIENT($A271-1,10000),20)+1,"00"))</f>
        <v/>
      </c>
      <c r="P271">
        <f>IF($AB271="Да","Организация_Крупная","Организация_"&amp;TEXT(MOD(QUOTIENT($A271-1,500),600)+1,"000"))</f>
        <v/>
      </c>
      <c r="Q271">
        <f>"Отдел_"&amp;TEXT(MOD(QUOTIENT($A271-1,50),100)+1,"000")</f>
        <v/>
      </c>
      <c r="R271">
        <f>IF($AB271="Да","Группа_Крупная","Группа_"&amp;TEXT(MOD(QUOTIENT($A271-1,5000),30)+1,"00"))</f>
        <v/>
      </c>
      <c r="S271">
        <f>IF($AB271="Да","Категория_Крупная","Категория_"&amp;TEXT(MOD(QUOTIENT($A271-1,500),120)+1,"000"))</f>
        <v/>
      </c>
      <c r="T271">
        <f>IF($AB271="Да","Подкатегория_Крупная","Подкатегория_"&amp;TEXT(MOD(QUOTIENT($A271-1,50),300)+1,"000"))</f>
        <v/>
      </c>
      <c r="U271">
        <f>"SKU_"&amp;TEXT($A271,"0000000")</f>
        <v/>
      </c>
      <c r="V271">
        <f>CHOOSE(MOD($A271-1,4)+1,"Enterprise","SMB","Госсектор","Розница")</f>
        <v/>
      </c>
      <c r="W271">
        <f>"Клиент_"&amp;TEXT(MOD($A271-1,20000)+1,"00000")</f>
        <v/>
      </c>
      <c r="X271">
        <f>CHOOSE(MOD($A271-1,5)+1,"Портал","API","Импорт","Ручной ввод","Интеграция")</f>
        <v/>
      </c>
      <c r="Y271" s="8">
        <f>ROUND(1000+MOD($A271*37,90000)+IF($AB271="Да",5000,0),2)</f>
        <v/>
      </c>
      <c r="Z271">
        <f>1+MOD($A271,20)</f>
        <v/>
      </c>
      <c r="AA271" s="8">
        <f>ROUND($Y271*(0.08+MOD($A271,17)/100),2)</f>
        <v/>
      </c>
      <c r="AB271">
        <f>IF(MOD($A271,10)&lt;7,"Да","Нет")</f>
        <v/>
      </c>
      <c r="AC271">
        <f>$R271&amp;" / "&amp;$S271&amp;" / "&amp;$T271</f>
        <v/>
      </c>
      <c r="AD271">
        <f>1</f>
        <v/>
      </c>
      <c r="AE271">
        <f>IF($A271&lt;=Settings!$B$4,"до 100",IF($A271&lt;=Settings!$B$5,"до 10 000",IF($A271&lt;=Settings!$B$6,"до 100 000","100 000+")))</f>
        <v/>
      </c>
    </row>
    <row r="272">
      <c r="A272">
        <f>ROW()-1</f>
        <v/>
      </c>
      <c r="B272">
        <f>IF($A272&lt;=Settings!$B$4,"small_control",IF($A272&lt;=Settings!$B$5,"medium_10k",IF($A272&lt;=Settings!$B$6,"large_100k","extreme_1m")))</f>
        <v/>
      </c>
      <c r="C272">
        <f>"ORD-"&amp;TEXT(QUOTIENT($A272-1,3)+1,"0000000")</f>
        <v/>
      </c>
      <c r="D272">
        <f>"LINE-"&amp;TEXT($A272,"0000000")</f>
        <v/>
      </c>
      <c r="E272" s="7">
        <f>Settings!$B$2+$A272-1</f>
        <v/>
      </c>
      <c r="F272" s="7">
        <f>Settings!$B$2+MOD($A272-1,Settings!$B$7)</f>
        <v/>
      </c>
      <c r="G272">
        <f>YEAR($F272)</f>
        <v/>
      </c>
      <c r="H272">
        <f>"Q"&amp;ROUNDUP(MONTH($F272)/3,0)</f>
        <v/>
      </c>
      <c r="I272">
        <f>MONTH($F272)</f>
        <v/>
      </c>
      <c r="J272">
        <f>CHOOSE(MONTH($F272),"Январь","Февраль","Март","Апрель","Май","Июнь","Июль","Август","Сентябрь","Октябрь","Ноябрь","Декабрь")</f>
        <v/>
      </c>
      <c r="K272">
        <f>DAY($F272)</f>
        <v/>
      </c>
      <c r="L272">
        <f>IF(MOD($A272,10)&lt;7,"ФО_01_Крупный","ФО_"&amp;TEXT(MOD($A272,8)+1,"00"))</f>
        <v/>
      </c>
      <c r="M272">
        <f>IF($AB272="Да","Регион_001_Крупный","Регион_"&amp;TEXT(MOD(QUOTIENT($A272-1,20),180)+1,"000"))</f>
        <v/>
      </c>
      <c r="N272">
        <f>IF($AB272="Да","Город_"&amp;TEXT(MOD($A272-1,250)+1,"0000"),"Город_"&amp;TEXT(MOD($A272-1,3000)+1,"0000"))</f>
        <v/>
      </c>
      <c r="O272">
        <f>IF($AB272="Да","Холдинг_Крупный","Холдинг_"&amp;TEXT(MOD(QUOTIENT($A272-1,10000),20)+1,"00"))</f>
        <v/>
      </c>
      <c r="P272">
        <f>IF($AB272="Да","Организация_Крупная","Организация_"&amp;TEXT(MOD(QUOTIENT($A272-1,500),600)+1,"000"))</f>
        <v/>
      </c>
      <c r="Q272">
        <f>"Отдел_"&amp;TEXT(MOD(QUOTIENT($A272-1,50),100)+1,"000")</f>
        <v/>
      </c>
      <c r="R272">
        <f>IF($AB272="Да","Группа_Крупная","Группа_"&amp;TEXT(MOD(QUOTIENT($A272-1,5000),30)+1,"00"))</f>
        <v/>
      </c>
      <c r="S272">
        <f>IF($AB272="Да","Категория_Крупная","Категория_"&amp;TEXT(MOD(QUOTIENT($A272-1,500),120)+1,"000"))</f>
        <v/>
      </c>
      <c r="T272">
        <f>IF($AB272="Да","Подкатегория_Крупная","Подкатегория_"&amp;TEXT(MOD(QUOTIENT($A272-1,50),300)+1,"000"))</f>
        <v/>
      </c>
      <c r="U272">
        <f>"SKU_"&amp;TEXT($A272,"0000000")</f>
        <v/>
      </c>
      <c r="V272">
        <f>CHOOSE(MOD($A272-1,4)+1,"Enterprise","SMB","Госсектор","Розница")</f>
        <v/>
      </c>
      <c r="W272">
        <f>"Клиент_"&amp;TEXT(MOD($A272-1,20000)+1,"00000")</f>
        <v/>
      </c>
      <c r="X272">
        <f>CHOOSE(MOD($A272-1,5)+1,"Портал","API","Импорт","Ручной ввод","Интеграция")</f>
        <v/>
      </c>
      <c r="Y272" s="8">
        <f>ROUND(1000+MOD($A272*37,90000)+IF($AB272="Да",5000,0),2)</f>
        <v/>
      </c>
      <c r="Z272">
        <f>1+MOD($A272,20)</f>
        <v/>
      </c>
      <c r="AA272" s="8">
        <f>ROUND($Y272*(0.08+MOD($A272,17)/100),2)</f>
        <v/>
      </c>
      <c r="AB272">
        <f>IF(MOD($A272,10)&lt;7,"Да","Нет")</f>
        <v/>
      </c>
      <c r="AC272">
        <f>$R272&amp;" / "&amp;$S272&amp;" / "&amp;$T272</f>
        <v/>
      </c>
      <c r="AD272">
        <f>1</f>
        <v/>
      </c>
      <c r="AE272">
        <f>IF($A272&lt;=Settings!$B$4,"до 100",IF($A272&lt;=Settings!$B$5,"до 10 000",IF($A272&lt;=Settings!$B$6,"до 100 000","100 000+")))</f>
        <v/>
      </c>
    </row>
    <row r="273">
      <c r="A273">
        <f>ROW()-1</f>
        <v/>
      </c>
      <c r="B273">
        <f>IF($A273&lt;=Settings!$B$4,"small_control",IF($A273&lt;=Settings!$B$5,"medium_10k",IF($A273&lt;=Settings!$B$6,"large_100k","extreme_1m")))</f>
        <v/>
      </c>
      <c r="C273">
        <f>"ORD-"&amp;TEXT(QUOTIENT($A273-1,3)+1,"0000000")</f>
        <v/>
      </c>
      <c r="D273">
        <f>"LINE-"&amp;TEXT($A273,"0000000")</f>
        <v/>
      </c>
      <c r="E273" s="7">
        <f>Settings!$B$2+$A273-1</f>
        <v/>
      </c>
      <c r="F273" s="7">
        <f>Settings!$B$2+MOD($A273-1,Settings!$B$7)</f>
        <v/>
      </c>
      <c r="G273">
        <f>YEAR($F273)</f>
        <v/>
      </c>
      <c r="H273">
        <f>"Q"&amp;ROUNDUP(MONTH($F273)/3,0)</f>
        <v/>
      </c>
      <c r="I273">
        <f>MONTH($F273)</f>
        <v/>
      </c>
      <c r="J273">
        <f>CHOOSE(MONTH($F273),"Январь","Февраль","Март","Апрель","Май","Июнь","Июль","Август","Сентябрь","Октябрь","Ноябрь","Декабрь")</f>
        <v/>
      </c>
      <c r="K273">
        <f>DAY($F273)</f>
        <v/>
      </c>
      <c r="L273">
        <f>IF(MOD($A273,10)&lt;7,"ФО_01_Крупный","ФО_"&amp;TEXT(MOD($A273,8)+1,"00"))</f>
        <v/>
      </c>
      <c r="M273">
        <f>IF($AB273="Да","Регион_001_Крупный","Регион_"&amp;TEXT(MOD(QUOTIENT($A273-1,20),180)+1,"000"))</f>
        <v/>
      </c>
      <c r="N273">
        <f>IF($AB273="Да","Город_"&amp;TEXT(MOD($A273-1,250)+1,"0000"),"Город_"&amp;TEXT(MOD($A273-1,3000)+1,"0000"))</f>
        <v/>
      </c>
      <c r="O273">
        <f>IF($AB273="Да","Холдинг_Крупный","Холдинг_"&amp;TEXT(MOD(QUOTIENT($A273-1,10000),20)+1,"00"))</f>
        <v/>
      </c>
      <c r="P273">
        <f>IF($AB273="Да","Организация_Крупная","Организация_"&amp;TEXT(MOD(QUOTIENT($A273-1,500),600)+1,"000"))</f>
        <v/>
      </c>
      <c r="Q273">
        <f>"Отдел_"&amp;TEXT(MOD(QUOTIENT($A273-1,50),100)+1,"000")</f>
        <v/>
      </c>
      <c r="R273">
        <f>IF($AB273="Да","Группа_Крупная","Группа_"&amp;TEXT(MOD(QUOTIENT($A273-1,5000),30)+1,"00"))</f>
        <v/>
      </c>
      <c r="S273">
        <f>IF($AB273="Да","Категория_Крупная","Категория_"&amp;TEXT(MOD(QUOTIENT($A273-1,500),120)+1,"000"))</f>
        <v/>
      </c>
      <c r="T273">
        <f>IF($AB273="Да","Подкатегория_Крупная","Подкатегория_"&amp;TEXT(MOD(QUOTIENT($A273-1,50),300)+1,"000"))</f>
        <v/>
      </c>
      <c r="U273">
        <f>"SKU_"&amp;TEXT($A273,"0000000")</f>
        <v/>
      </c>
      <c r="V273">
        <f>CHOOSE(MOD($A273-1,4)+1,"Enterprise","SMB","Госсектор","Розница")</f>
        <v/>
      </c>
      <c r="W273">
        <f>"Клиент_"&amp;TEXT(MOD($A273-1,20000)+1,"00000")</f>
        <v/>
      </c>
      <c r="X273">
        <f>CHOOSE(MOD($A273-1,5)+1,"Портал","API","Импорт","Ручной ввод","Интеграция")</f>
        <v/>
      </c>
      <c r="Y273" s="8">
        <f>ROUND(1000+MOD($A273*37,90000)+IF($AB273="Да",5000,0),2)</f>
        <v/>
      </c>
      <c r="Z273">
        <f>1+MOD($A273,20)</f>
        <v/>
      </c>
      <c r="AA273" s="8">
        <f>ROUND($Y273*(0.08+MOD($A273,17)/100),2)</f>
        <v/>
      </c>
      <c r="AB273">
        <f>IF(MOD($A273,10)&lt;7,"Да","Нет")</f>
        <v/>
      </c>
      <c r="AC273">
        <f>$R273&amp;" / "&amp;$S273&amp;" / "&amp;$T273</f>
        <v/>
      </c>
      <c r="AD273">
        <f>1</f>
        <v/>
      </c>
      <c r="AE273">
        <f>IF($A273&lt;=Settings!$B$4,"до 100",IF($A273&lt;=Settings!$B$5,"до 10 000",IF($A273&lt;=Settings!$B$6,"до 100 000","100 000+")))</f>
        <v/>
      </c>
    </row>
    <row r="274">
      <c r="A274">
        <f>ROW()-1</f>
        <v/>
      </c>
      <c r="B274">
        <f>IF($A274&lt;=Settings!$B$4,"small_control",IF($A274&lt;=Settings!$B$5,"medium_10k",IF($A274&lt;=Settings!$B$6,"large_100k","extreme_1m")))</f>
        <v/>
      </c>
      <c r="C274">
        <f>"ORD-"&amp;TEXT(QUOTIENT($A274-1,3)+1,"0000000")</f>
        <v/>
      </c>
      <c r="D274">
        <f>"LINE-"&amp;TEXT($A274,"0000000")</f>
        <v/>
      </c>
      <c r="E274" s="7">
        <f>Settings!$B$2+$A274-1</f>
        <v/>
      </c>
      <c r="F274" s="7">
        <f>Settings!$B$2+MOD($A274-1,Settings!$B$7)</f>
        <v/>
      </c>
      <c r="G274">
        <f>YEAR($F274)</f>
        <v/>
      </c>
      <c r="H274">
        <f>"Q"&amp;ROUNDUP(MONTH($F274)/3,0)</f>
        <v/>
      </c>
      <c r="I274">
        <f>MONTH($F274)</f>
        <v/>
      </c>
      <c r="J274">
        <f>CHOOSE(MONTH($F274),"Январь","Февраль","Март","Апрель","Май","Июнь","Июль","Август","Сентябрь","Октябрь","Ноябрь","Декабрь")</f>
        <v/>
      </c>
      <c r="K274">
        <f>DAY($F274)</f>
        <v/>
      </c>
      <c r="L274">
        <f>IF(MOD($A274,10)&lt;7,"ФО_01_Крупный","ФО_"&amp;TEXT(MOD($A274,8)+1,"00"))</f>
        <v/>
      </c>
      <c r="M274">
        <f>IF($AB274="Да","Регион_001_Крупный","Регион_"&amp;TEXT(MOD(QUOTIENT($A274-1,20),180)+1,"000"))</f>
        <v/>
      </c>
      <c r="N274">
        <f>IF($AB274="Да","Город_"&amp;TEXT(MOD($A274-1,250)+1,"0000"),"Город_"&amp;TEXT(MOD($A274-1,3000)+1,"0000"))</f>
        <v/>
      </c>
      <c r="O274">
        <f>IF($AB274="Да","Холдинг_Крупный","Холдинг_"&amp;TEXT(MOD(QUOTIENT($A274-1,10000),20)+1,"00"))</f>
        <v/>
      </c>
      <c r="P274">
        <f>IF($AB274="Да","Организация_Крупная","Организация_"&amp;TEXT(MOD(QUOTIENT($A274-1,500),600)+1,"000"))</f>
        <v/>
      </c>
      <c r="Q274">
        <f>"Отдел_"&amp;TEXT(MOD(QUOTIENT($A274-1,50),100)+1,"000")</f>
        <v/>
      </c>
      <c r="R274">
        <f>IF($AB274="Да","Группа_Крупная","Группа_"&amp;TEXT(MOD(QUOTIENT($A274-1,5000),30)+1,"00"))</f>
        <v/>
      </c>
      <c r="S274">
        <f>IF($AB274="Да","Категория_Крупная","Категория_"&amp;TEXT(MOD(QUOTIENT($A274-1,500),120)+1,"000"))</f>
        <v/>
      </c>
      <c r="T274">
        <f>IF($AB274="Да","Подкатегория_Крупная","Подкатегория_"&amp;TEXT(MOD(QUOTIENT($A274-1,50),300)+1,"000"))</f>
        <v/>
      </c>
      <c r="U274">
        <f>"SKU_"&amp;TEXT($A274,"0000000")</f>
        <v/>
      </c>
      <c r="V274">
        <f>CHOOSE(MOD($A274-1,4)+1,"Enterprise","SMB","Госсектор","Розница")</f>
        <v/>
      </c>
      <c r="W274">
        <f>"Клиент_"&amp;TEXT(MOD($A274-1,20000)+1,"00000")</f>
        <v/>
      </c>
      <c r="X274">
        <f>CHOOSE(MOD($A274-1,5)+1,"Портал","API","Импорт","Ручной ввод","Интеграция")</f>
        <v/>
      </c>
      <c r="Y274" s="8">
        <f>ROUND(1000+MOD($A274*37,90000)+IF($AB274="Да",5000,0),2)</f>
        <v/>
      </c>
      <c r="Z274">
        <f>1+MOD($A274,20)</f>
        <v/>
      </c>
      <c r="AA274" s="8">
        <f>ROUND($Y274*(0.08+MOD($A274,17)/100),2)</f>
        <v/>
      </c>
      <c r="AB274">
        <f>IF(MOD($A274,10)&lt;7,"Да","Нет")</f>
        <v/>
      </c>
      <c r="AC274">
        <f>$R274&amp;" / "&amp;$S274&amp;" / "&amp;$T274</f>
        <v/>
      </c>
      <c r="AD274">
        <f>1</f>
        <v/>
      </c>
      <c r="AE274">
        <f>IF($A274&lt;=Settings!$B$4,"до 100",IF($A274&lt;=Settings!$B$5,"до 10 000",IF($A274&lt;=Settings!$B$6,"до 100 000","100 000+")))</f>
        <v/>
      </c>
    </row>
    <row r="275">
      <c r="A275">
        <f>ROW()-1</f>
        <v/>
      </c>
      <c r="B275">
        <f>IF($A275&lt;=Settings!$B$4,"small_control",IF($A275&lt;=Settings!$B$5,"medium_10k",IF($A275&lt;=Settings!$B$6,"large_100k","extreme_1m")))</f>
        <v/>
      </c>
      <c r="C275">
        <f>"ORD-"&amp;TEXT(QUOTIENT($A275-1,3)+1,"0000000")</f>
        <v/>
      </c>
      <c r="D275">
        <f>"LINE-"&amp;TEXT($A275,"0000000")</f>
        <v/>
      </c>
      <c r="E275" s="7">
        <f>Settings!$B$2+$A275-1</f>
        <v/>
      </c>
      <c r="F275" s="7">
        <f>Settings!$B$2+MOD($A275-1,Settings!$B$7)</f>
        <v/>
      </c>
      <c r="G275">
        <f>YEAR($F275)</f>
        <v/>
      </c>
      <c r="H275">
        <f>"Q"&amp;ROUNDUP(MONTH($F275)/3,0)</f>
        <v/>
      </c>
      <c r="I275">
        <f>MONTH($F275)</f>
        <v/>
      </c>
      <c r="J275">
        <f>CHOOSE(MONTH($F275),"Январь","Февраль","Март","Апрель","Май","Июнь","Июль","Август","Сентябрь","Октябрь","Ноябрь","Декабрь")</f>
        <v/>
      </c>
      <c r="K275">
        <f>DAY($F275)</f>
        <v/>
      </c>
      <c r="L275">
        <f>IF(MOD($A275,10)&lt;7,"ФО_01_Крупный","ФО_"&amp;TEXT(MOD($A275,8)+1,"00"))</f>
        <v/>
      </c>
      <c r="M275">
        <f>IF($AB275="Да","Регион_001_Крупный","Регион_"&amp;TEXT(MOD(QUOTIENT($A275-1,20),180)+1,"000"))</f>
        <v/>
      </c>
      <c r="N275">
        <f>IF($AB275="Да","Город_"&amp;TEXT(MOD($A275-1,250)+1,"0000"),"Город_"&amp;TEXT(MOD($A275-1,3000)+1,"0000"))</f>
        <v/>
      </c>
      <c r="O275">
        <f>IF($AB275="Да","Холдинг_Крупный","Холдинг_"&amp;TEXT(MOD(QUOTIENT($A275-1,10000),20)+1,"00"))</f>
        <v/>
      </c>
      <c r="P275">
        <f>IF($AB275="Да","Организация_Крупная","Организация_"&amp;TEXT(MOD(QUOTIENT($A275-1,500),600)+1,"000"))</f>
        <v/>
      </c>
      <c r="Q275">
        <f>"Отдел_"&amp;TEXT(MOD(QUOTIENT($A275-1,50),100)+1,"000")</f>
        <v/>
      </c>
      <c r="R275">
        <f>IF($AB275="Да","Группа_Крупная","Группа_"&amp;TEXT(MOD(QUOTIENT($A275-1,5000),30)+1,"00"))</f>
        <v/>
      </c>
      <c r="S275">
        <f>IF($AB275="Да","Категория_Крупная","Категория_"&amp;TEXT(MOD(QUOTIENT($A275-1,500),120)+1,"000"))</f>
        <v/>
      </c>
      <c r="T275">
        <f>IF($AB275="Да","Подкатегория_Крупная","Подкатегория_"&amp;TEXT(MOD(QUOTIENT($A275-1,50),300)+1,"000"))</f>
        <v/>
      </c>
      <c r="U275">
        <f>"SKU_"&amp;TEXT($A275,"0000000")</f>
        <v/>
      </c>
      <c r="V275">
        <f>CHOOSE(MOD($A275-1,4)+1,"Enterprise","SMB","Госсектор","Розница")</f>
        <v/>
      </c>
      <c r="W275">
        <f>"Клиент_"&amp;TEXT(MOD($A275-1,20000)+1,"00000")</f>
        <v/>
      </c>
      <c r="X275">
        <f>CHOOSE(MOD($A275-1,5)+1,"Портал","API","Импорт","Ручной ввод","Интеграция")</f>
        <v/>
      </c>
      <c r="Y275" s="8">
        <f>ROUND(1000+MOD($A275*37,90000)+IF($AB275="Да",5000,0),2)</f>
        <v/>
      </c>
      <c r="Z275">
        <f>1+MOD($A275,20)</f>
        <v/>
      </c>
      <c r="AA275" s="8">
        <f>ROUND($Y275*(0.08+MOD($A275,17)/100),2)</f>
        <v/>
      </c>
      <c r="AB275">
        <f>IF(MOD($A275,10)&lt;7,"Да","Нет")</f>
        <v/>
      </c>
      <c r="AC275">
        <f>$R275&amp;" / "&amp;$S275&amp;" / "&amp;$T275</f>
        <v/>
      </c>
      <c r="AD275">
        <f>1</f>
        <v/>
      </c>
      <c r="AE275">
        <f>IF($A275&lt;=Settings!$B$4,"до 100",IF($A275&lt;=Settings!$B$5,"до 10 000",IF($A275&lt;=Settings!$B$6,"до 100 000","100 000+")))</f>
        <v/>
      </c>
    </row>
    <row r="276">
      <c r="A276">
        <f>ROW()-1</f>
        <v/>
      </c>
      <c r="B276">
        <f>IF($A276&lt;=Settings!$B$4,"small_control",IF($A276&lt;=Settings!$B$5,"medium_10k",IF($A276&lt;=Settings!$B$6,"large_100k","extreme_1m")))</f>
        <v/>
      </c>
      <c r="C276">
        <f>"ORD-"&amp;TEXT(QUOTIENT($A276-1,3)+1,"0000000")</f>
        <v/>
      </c>
      <c r="D276">
        <f>"LINE-"&amp;TEXT($A276,"0000000")</f>
        <v/>
      </c>
      <c r="E276" s="7">
        <f>Settings!$B$2+$A276-1</f>
        <v/>
      </c>
      <c r="F276" s="7">
        <f>Settings!$B$2+MOD($A276-1,Settings!$B$7)</f>
        <v/>
      </c>
      <c r="G276">
        <f>YEAR($F276)</f>
        <v/>
      </c>
      <c r="H276">
        <f>"Q"&amp;ROUNDUP(MONTH($F276)/3,0)</f>
        <v/>
      </c>
      <c r="I276">
        <f>MONTH($F276)</f>
        <v/>
      </c>
      <c r="J276">
        <f>CHOOSE(MONTH($F276),"Январь","Февраль","Март","Апрель","Май","Июнь","Июль","Август","Сентябрь","Октябрь","Ноябрь","Декабрь")</f>
        <v/>
      </c>
      <c r="K276">
        <f>DAY($F276)</f>
        <v/>
      </c>
      <c r="L276">
        <f>IF(MOD($A276,10)&lt;7,"ФО_01_Крупный","ФО_"&amp;TEXT(MOD($A276,8)+1,"00"))</f>
        <v/>
      </c>
      <c r="M276">
        <f>IF($AB276="Да","Регион_001_Крупный","Регион_"&amp;TEXT(MOD(QUOTIENT($A276-1,20),180)+1,"000"))</f>
        <v/>
      </c>
      <c r="N276">
        <f>IF($AB276="Да","Город_"&amp;TEXT(MOD($A276-1,250)+1,"0000"),"Город_"&amp;TEXT(MOD($A276-1,3000)+1,"0000"))</f>
        <v/>
      </c>
      <c r="O276">
        <f>IF($AB276="Да","Холдинг_Крупный","Холдинг_"&amp;TEXT(MOD(QUOTIENT($A276-1,10000),20)+1,"00"))</f>
        <v/>
      </c>
      <c r="P276">
        <f>IF($AB276="Да","Организация_Крупная","Организация_"&amp;TEXT(MOD(QUOTIENT($A276-1,500),600)+1,"000"))</f>
        <v/>
      </c>
      <c r="Q276">
        <f>"Отдел_"&amp;TEXT(MOD(QUOTIENT($A276-1,50),100)+1,"000")</f>
        <v/>
      </c>
      <c r="R276">
        <f>IF($AB276="Да","Группа_Крупная","Группа_"&amp;TEXT(MOD(QUOTIENT($A276-1,5000),30)+1,"00"))</f>
        <v/>
      </c>
      <c r="S276">
        <f>IF($AB276="Да","Категория_Крупная","Категория_"&amp;TEXT(MOD(QUOTIENT($A276-1,500),120)+1,"000"))</f>
        <v/>
      </c>
      <c r="T276">
        <f>IF($AB276="Да","Подкатегория_Крупная","Подкатегория_"&amp;TEXT(MOD(QUOTIENT($A276-1,50),300)+1,"000"))</f>
        <v/>
      </c>
      <c r="U276">
        <f>"SKU_"&amp;TEXT($A276,"0000000")</f>
        <v/>
      </c>
      <c r="V276">
        <f>CHOOSE(MOD($A276-1,4)+1,"Enterprise","SMB","Госсектор","Розница")</f>
        <v/>
      </c>
      <c r="W276">
        <f>"Клиент_"&amp;TEXT(MOD($A276-1,20000)+1,"00000")</f>
        <v/>
      </c>
      <c r="X276">
        <f>CHOOSE(MOD($A276-1,5)+1,"Портал","API","Импорт","Ручной ввод","Интеграция")</f>
        <v/>
      </c>
      <c r="Y276" s="8">
        <f>ROUND(1000+MOD($A276*37,90000)+IF($AB276="Да",5000,0),2)</f>
        <v/>
      </c>
      <c r="Z276">
        <f>1+MOD($A276,20)</f>
        <v/>
      </c>
      <c r="AA276" s="8">
        <f>ROUND($Y276*(0.08+MOD($A276,17)/100),2)</f>
        <v/>
      </c>
      <c r="AB276">
        <f>IF(MOD($A276,10)&lt;7,"Да","Нет")</f>
        <v/>
      </c>
      <c r="AC276">
        <f>$R276&amp;" / "&amp;$S276&amp;" / "&amp;$T276</f>
        <v/>
      </c>
      <c r="AD276">
        <f>1</f>
        <v/>
      </c>
      <c r="AE276">
        <f>IF($A276&lt;=Settings!$B$4,"до 100",IF($A276&lt;=Settings!$B$5,"до 10 000",IF($A276&lt;=Settings!$B$6,"до 100 000","100 000+")))</f>
        <v/>
      </c>
    </row>
    <row r="277">
      <c r="A277">
        <f>ROW()-1</f>
        <v/>
      </c>
      <c r="B277">
        <f>IF($A277&lt;=Settings!$B$4,"small_control",IF($A277&lt;=Settings!$B$5,"medium_10k",IF($A277&lt;=Settings!$B$6,"large_100k","extreme_1m")))</f>
        <v/>
      </c>
      <c r="C277">
        <f>"ORD-"&amp;TEXT(QUOTIENT($A277-1,3)+1,"0000000")</f>
        <v/>
      </c>
      <c r="D277">
        <f>"LINE-"&amp;TEXT($A277,"0000000")</f>
        <v/>
      </c>
      <c r="E277" s="7">
        <f>Settings!$B$2+$A277-1</f>
        <v/>
      </c>
      <c r="F277" s="7">
        <f>Settings!$B$2+MOD($A277-1,Settings!$B$7)</f>
        <v/>
      </c>
      <c r="G277">
        <f>YEAR($F277)</f>
        <v/>
      </c>
      <c r="H277">
        <f>"Q"&amp;ROUNDUP(MONTH($F277)/3,0)</f>
        <v/>
      </c>
      <c r="I277">
        <f>MONTH($F277)</f>
        <v/>
      </c>
      <c r="J277">
        <f>CHOOSE(MONTH($F277),"Январь","Февраль","Март","Апрель","Май","Июнь","Июль","Август","Сентябрь","Октябрь","Ноябрь","Декабрь")</f>
        <v/>
      </c>
      <c r="K277">
        <f>DAY($F277)</f>
        <v/>
      </c>
      <c r="L277">
        <f>IF(MOD($A277,10)&lt;7,"ФО_01_Крупный","ФО_"&amp;TEXT(MOD($A277,8)+1,"00"))</f>
        <v/>
      </c>
      <c r="M277">
        <f>IF($AB277="Да","Регион_001_Крупный","Регион_"&amp;TEXT(MOD(QUOTIENT($A277-1,20),180)+1,"000"))</f>
        <v/>
      </c>
      <c r="N277">
        <f>IF($AB277="Да","Город_"&amp;TEXT(MOD($A277-1,250)+1,"0000"),"Город_"&amp;TEXT(MOD($A277-1,3000)+1,"0000"))</f>
        <v/>
      </c>
      <c r="O277">
        <f>IF($AB277="Да","Холдинг_Крупный","Холдинг_"&amp;TEXT(MOD(QUOTIENT($A277-1,10000),20)+1,"00"))</f>
        <v/>
      </c>
      <c r="P277">
        <f>IF($AB277="Да","Организация_Крупная","Организация_"&amp;TEXT(MOD(QUOTIENT($A277-1,500),600)+1,"000"))</f>
        <v/>
      </c>
      <c r="Q277">
        <f>"Отдел_"&amp;TEXT(MOD(QUOTIENT($A277-1,50),100)+1,"000")</f>
        <v/>
      </c>
      <c r="R277">
        <f>IF($AB277="Да","Группа_Крупная","Группа_"&amp;TEXT(MOD(QUOTIENT($A277-1,5000),30)+1,"00"))</f>
        <v/>
      </c>
      <c r="S277">
        <f>IF($AB277="Да","Категория_Крупная","Категория_"&amp;TEXT(MOD(QUOTIENT($A277-1,500),120)+1,"000"))</f>
        <v/>
      </c>
      <c r="T277">
        <f>IF($AB277="Да","Подкатегория_Крупная","Подкатегория_"&amp;TEXT(MOD(QUOTIENT($A277-1,50),300)+1,"000"))</f>
        <v/>
      </c>
      <c r="U277">
        <f>"SKU_"&amp;TEXT($A277,"0000000")</f>
        <v/>
      </c>
      <c r="V277">
        <f>CHOOSE(MOD($A277-1,4)+1,"Enterprise","SMB","Госсектор","Розница")</f>
        <v/>
      </c>
      <c r="W277">
        <f>"Клиент_"&amp;TEXT(MOD($A277-1,20000)+1,"00000")</f>
        <v/>
      </c>
      <c r="X277">
        <f>CHOOSE(MOD($A277-1,5)+1,"Портал","API","Импорт","Ручной ввод","Интеграция")</f>
        <v/>
      </c>
      <c r="Y277" s="8">
        <f>ROUND(1000+MOD($A277*37,90000)+IF($AB277="Да",5000,0),2)</f>
        <v/>
      </c>
      <c r="Z277">
        <f>1+MOD($A277,20)</f>
        <v/>
      </c>
      <c r="AA277" s="8">
        <f>ROUND($Y277*(0.08+MOD($A277,17)/100),2)</f>
        <v/>
      </c>
      <c r="AB277">
        <f>IF(MOD($A277,10)&lt;7,"Да","Нет")</f>
        <v/>
      </c>
      <c r="AC277">
        <f>$R277&amp;" / "&amp;$S277&amp;" / "&amp;$T277</f>
        <v/>
      </c>
      <c r="AD277">
        <f>1</f>
        <v/>
      </c>
      <c r="AE277">
        <f>IF($A277&lt;=Settings!$B$4,"до 100",IF($A277&lt;=Settings!$B$5,"до 10 000",IF($A277&lt;=Settings!$B$6,"до 100 000","100 000+")))</f>
        <v/>
      </c>
    </row>
    <row r="278">
      <c r="A278">
        <f>ROW()-1</f>
        <v/>
      </c>
      <c r="B278">
        <f>IF($A278&lt;=Settings!$B$4,"small_control",IF($A278&lt;=Settings!$B$5,"medium_10k",IF($A278&lt;=Settings!$B$6,"large_100k","extreme_1m")))</f>
        <v/>
      </c>
      <c r="C278">
        <f>"ORD-"&amp;TEXT(QUOTIENT($A278-1,3)+1,"0000000")</f>
        <v/>
      </c>
      <c r="D278">
        <f>"LINE-"&amp;TEXT($A278,"0000000")</f>
        <v/>
      </c>
      <c r="E278" s="7">
        <f>Settings!$B$2+$A278-1</f>
        <v/>
      </c>
      <c r="F278" s="7">
        <f>Settings!$B$2+MOD($A278-1,Settings!$B$7)</f>
        <v/>
      </c>
      <c r="G278">
        <f>YEAR($F278)</f>
        <v/>
      </c>
      <c r="H278">
        <f>"Q"&amp;ROUNDUP(MONTH($F278)/3,0)</f>
        <v/>
      </c>
      <c r="I278">
        <f>MONTH($F278)</f>
        <v/>
      </c>
      <c r="J278">
        <f>CHOOSE(MONTH($F278),"Январь","Февраль","Март","Апрель","Май","Июнь","Июль","Август","Сентябрь","Октябрь","Ноябрь","Декабрь")</f>
        <v/>
      </c>
      <c r="K278">
        <f>DAY($F278)</f>
        <v/>
      </c>
      <c r="L278">
        <f>IF(MOD($A278,10)&lt;7,"ФО_01_Крупный","ФО_"&amp;TEXT(MOD($A278,8)+1,"00"))</f>
        <v/>
      </c>
      <c r="M278">
        <f>IF($AB278="Да","Регион_001_Крупный","Регион_"&amp;TEXT(MOD(QUOTIENT($A278-1,20),180)+1,"000"))</f>
        <v/>
      </c>
      <c r="N278">
        <f>IF($AB278="Да","Город_"&amp;TEXT(MOD($A278-1,250)+1,"0000"),"Город_"&amp;TEXT(MOD($A278-1,3000)+1,"0000"))</f>
        <v/>
      </c>
      <c r="O278">
        <f>IF($AB278="Да","Холдинг_Крупный","Холдинг_"&amp;TEXT(MOD(QUOTIENT($A278-1,10000),20)+1,"00"))</f>
        <v/>
      </c>
      <c r="P278">
        <f>IF($AB278="Да","Организация_Крупная","Организация_"&amp;TEXT(MOD(QUOTIENT($A278-1,500),600)+1,"000"))</f>
        <v/>
      </c>
      <c r="Q278">
        <f>"Отдел_"&amp;TEXT(MOD(QUOTIENT($A278-1,50),100)+1,"000")</f>
        <v/>
      </c>
      <c r="R278">
        <f>IF($AB278="Да","Группа_Крупная","Группа_"&amp;TEXT(MOD(QUOTIENT($A278-1,5000),30)+1,"00"))</f>
        <v/>
      </c>
      <c r="S278">
        <f>IF($AB278="Да","Категория_Крупная","Категория_"&amp;TEXT(MOD(QUOTIENT($A278-1,500),120)+1,"000"))</f>
        <v/>
      </c>
      <c r="T278">
        <f>IF($AB278="Да","Подкатегория_Крупная","Подкатегория_"&amp;TEXT(MOD(QUOTIENT($A278-1,50),300)+1,"000"))</f>
        <v/>
      </c>
      <c r="U278">
        <f>"SKU_"&amp;TEXT($A278,"0000000")</f>
        <v/>
      </c>
      <c r="V278">
        <f>CHOOSE(MOD($A278-1,4)+1,"Enterprise","SMB","Госсектор","Розница")</f>
        <v/>
      </c>
      <c r="W278">
        <f>"Клиент_"&amp;TEXT(MOD($A278-1,20000)+1,"00000")</f>
        <v/>
      </c>
      <c r="X278">
        <f>CHOOSE(MOD($A278-1,5)+1,"Портал","API","Импорт","Ручной ввод","Интеграция")</f>
        <v/>
      </c>
      <c r="Y278" s="8">
        <f>ROUND(1000+MOD($A278*37,90000)+IF($AB278="Да",5000,0),2)</f>
        <v/>
      </c>
      <c r="Z278">
        <f>1+MOD($A278,20)</f>
        <v/>
      </c>
      <c r="AA278" s="8">
        <f>ROUND($Y278*(0.08+MOD($A278,17)/100),2)</f>
        <v/>
      </c>
      <c r="AB278">
        <f>IF(MOD($A278,10)&lt;7,"Да","Нет")</f>
        <v/>
      </c>
      <c r="AC278">
        <f>$R278&amp;" / "&amp;$S278&amp;" / "&amp;$T278</f>
        <v/>
      </c>
      <c r="AD278">
        <f>1</f>
        <v/>
      </c>
      <c r="AE278">
        <f>IF($A278&lt;=Settings!$B$4,"до 100",IF($A278&lt;=Settings!$B$5,"до 10 000",IF($A278&lt;=Settings!$B$6,"до 100 000","100 000+")))</f>
        <v/>
      </c>
    </row>
    <row r="279">
      <c r="A279">
        <f>ROW()-1</f>
        <v/>
      </c>
      <c r="B279">
        <f>IF($A279&lt;=Settings!$B$4,"small_control",IF($A279&lt;=Settings!$B$5,"medium_10k",IF($A279&lt;=Settings!$B$6,"large_100k","extreme_1m")))</f>
        <v/>
      </c>
      <c r="C279">
        <f>"ORD-"&amp;TEXT(QUOTIENT($A279-1,3)+1,"0000000")</f>
        <v/>
      </c>
      <c r="D279">
        <f>"LINE-"&amp;TEXT($A279,"0000000")</f>
        <v/>
      </c>
      <c r="E279" s="7">
        <f>Settings!$B$2+$A279-1</f>
        <v/>
      </c>
      <c r="F279" s="7">
        <f>Settings!$B$2+MOD($A279-1,Settings!$B$7)</f>
        <v/>
      </c>
      <c r="G279">
        <f>YEAR($F279)</f>
        <v/>
      </c>
      <c r="H279">
        <f>"Q"&amp;ROUNDUP(MONTH($F279)/3,0)</f>
        <v/>
      </c>
      <c r="I279">
        <f>MONTH($F279)</f>
        <v/>
      </c>
      <c r="J279">
        <f>CHOOSE(MONTH($F279),"Январь","Февраль","Март","Апрель","Май","Июнь","Июль","Август","Сентябрь","Октябрь","Ноябрь","Декабрь")</f>
        <v/>
      </c>
      <c r="K279">
        <f>DAY($F279)</f>
        <v/>
      </c>
      <c r="L279">
        <f>IF(MOD($A279,10)&lt;7,"ФО_01_Крупный","ФО_"&amp;TEXT(MOD($A279,8)+1,"00"))</f>
        <v/>
      </c>
      <c r="M279">
        <f>IF($AB279="Да","Регион_001_Крупный","Регион_"&amp;TEXT(MOD(QUOTIENT($A279-1,20),180)+1,"000"))</f>
        <v/>
      </c>
      <c r="N279">
        <f>IF($AB279="Да","Город_"&amp;TEXT(MOD($A279-1,250)+1,"0000"),"Город_"&amp;TEXT(MOD($A279-1,3000)+1,"0000"))</f>
        <v/>
      </c>
      <c r="O279">
        <f>IF($AB279="Да","Холдинг_Крупный","Холдинг_"&amp;TEXT(MOD(QUOTIENT($A279-1,10000),20)+1,"00"))</f>
        <v/>
      </c>
      <c r="P279">
        <f>IF($AB279="Да","Организация_Крупная","Организация_"&amp;TEXT(MOD(QUOTIENT($A279-1,500),600)+1,"000"))</f>
        <v/>
      </c>
      <c r="Q279">
        <f>"Отдел_"&amp;TEXT(MOD(QUOTIENT($A279-1,50),100)+1,"000")</f>
        <v/>
      </c>
      <c r="R279">
        <f>IF($AB279="Да","Группа_Крупная","Группа_"&amp;TEXT(MOD(QUOTIENT($A279-1,5000),30)+1,"00"))</f>
        <v/>
      </c>
      <c r="S279">
        <f>IF($AB279="Да","Категория_Крупная","Категория_"&amp;TEXT(MOD(QUOTIENT($A279-1,500),120)+1,"000"))</f>
        <v/>
      </c>
      <c r="T279">
        <f>IF($AB279="Да","Подкатегория_Крупная","Подкатегория_"&amp;TEXT(MOD(QUOTIENT($A279-1,50),300)+1,"000"))</f>
        <v/>
      </c>
      <c r="U279">
        <f>"SKU_"&amp;TEXT($A279,"0000000")</f>
        <v/>
      </c>
      <c r="V279">
        <f>CHOOSE(MOD($A279-1,4)+1,"Enterprise","SMB","Госсектор","Розница")</f>
        <v/>
      </c>
      <c r="W279">
        <f>"Клиент_"&amp;TEXT(MOD($A279-1,20000)+1,"00000")</f>
        <v/>
      </c>
      <c r="X279">
        <f>CHOOSE(MOD($A279-1,5)+1,"Портал","API","Импорт","Ручной ввод","Интеграция")</f>
        <v/>
      </c>
      <c r="Y279" s="8">
        <f>ROUND(1000+MOD($A279*37,90000)+IF($AB279="Да",5000,0),2)</f>
        <v/>
      </c>
      <c r="Z279">
        <f>1+MOD($A279,20)</f>
        <v/>
      </c>
      <c r="AA279" s="8">
        <f>ROUND($Y279*(0.08+MOD($A279,17)/100),2)</f>
        <v/>
      </c>
      <c r="AB279">
        <f>IF(MOD($A279,10)&lt;7,"Да","Нет")</f>
        <v/>
      </c>
      <c r="AC279">
        <f>$R279&amp;" / "&amp;$S279&amp;" / "&amp;$T279</f>
        <v/>
      </c>
      <c r="AD279">
        <f>1</f>
        <v/>
      </c>
      <c r="AE279">
        <f>IF($A279&lt;=Settings!$B$4,"до 100",IF($A279&lt;=Settings!$B$5,"до 10 000",IF($A279&lt;=Settings!$B$6,"до 100 000","100 000+")))</f>
        <v/>
      </c>
    </row>
    <row r="280">
      <c r="A280">
        <f>ROW()-1</f>
        <v/>
      </c>
      <c r="B280">
        <f>IF($A280&lt;=Settings!$B$4,"small_control",IF($A280&lt;=Settings!$B$5,"medium_10k",IF($A280&lt;=Settings!$B$6,"large_100k","extreme_1m")))</f>
        <v/>
      </c>
      <c r="C280">
        <f>"ORD-"&amp;TEXT(QUOTIENT($A280-1,3)+1,"0000000")</f>
        <v/>
      </c>
      <c r="D280">
        <f>"LINE-"&amp;TEXT($A280,"0000000")</f>
        <v/>
      </c>
      <c r="E280" s="7">
        <f>Settings!$B$2+$A280-1</f>
        <v/>
      </c>
      <c r="F280" s="7">
        <f>Settings!$B$2+MOD($A280-1,Settings!$B$7)</f>
        <v/>
      </c>
      <c r="G280">
        <f>YEAR($F280)</f>
        <v/>
      </c>
      <c r="H280">
        <f>"Q"&amp;ROUNDUP(MONTH($F280)/3,0)</f>
        <v/>
      </c>
      <c r="I280">
        <f>MONTH($F280)</f>
        <v/>
      </c>
      <c r="J280">
        <f>CHOOSE(MONTH($F280),"Январь","Февраль","Март","Апрель","Май","Июнь","Июль","Август","Сентябрь","Октябрь","Ноябрь","Декабрь")</f>
        <v/>
      </c>
      <c r="K280">
        <f>DAY($F280)</f>
        <v/>
      </c>
      <c r="L280">
        <f>IF(MOD($A280,10)&lt;7,"ФО_01_Крупный","ФО_"&amp;TEXT(MOD($A280,8)+1,"00"))</f>
        <v/>
      </c>
      <c r="M280">
        <f>IF($AB280="Да","Регион_001_Крупный","Регион_"&amp;TEXT(MOD(QUOTIENT($A280-1,20),180)+1,"000"))</f>
        <v/>
      </c>
      <c r="N280">
        <f>IF($AB280="Да","Город_"&amp;TEXT(MOD($A280-1,250)+1,"0000"),"Город_"&amp;TEXT(MOD($A280-1,3000)+1,"0000"))</f>
        <v/>
      </c>
      <c r="O280">
        <f>IF($AB280="Да","Холдинг_Крупный","Холдинг_"&amp;TEXT(MOD(QUOTIENT($A280-1,10000),20)+1,"00"))</f>
        <v/>
      </c>
      <c r="P280">
        <f>IF($AB280="Да","Организация_Крупная","Организация_"&amp;TEXT(MOD(QUOTIENT($A280-1,500),600)+1,"000"))</f>
        <v/>
      </c>
      <c r="Q280">
        <f>"Отдел_"&amp;TEXT(MOD(QUOTIENT($A280-1,50),100)+1,"000")</f>
        <v/>
      </c>
      <c r="R280">
        <f>IF($AB280="Да","Группа_Крупная","Группа_"&amp;TEXT(MOD(QUOTIENT($A280-1,5000),30)+1,"00"))</f>
        <v/>
      </c>
      <c r="S280">
        <f>IF($AB280="Да","Категория_Крупная","Категория_"&amp;TEXT(MOD(QUOTIENT($A280-1,500),120)+1,"000"))</f>
        <v/>
      </c>
      <c r="T280">
        <f>IF($AB280="Да","Подкатегория_Крупная","Подкатегория_"&amp;TEXT(MOD(QUOTIENT($A280-1,50),300)+1,"000"))</f>
        <v/>
      </c>
      <c r="U280">
        <f>"SKU_"&amp;TEXT($A280,"0000000")</f>
        <v/>
      </c>
      <c r="V280">
        <f>CHOOSE(MOD($A280-1,4)+1,"Enterprise","SMB","Госсектор","Розница")</f>
        <v/>
      </c>
      <c r="W280">
        <f>"Клиент_"&amp;TEXT(MOD($A280-1,20000)+1,"00000")</f>
        <v/>
      </c>
      <c r="X280">
        <f>CHOOSE(MOD($A280-1,5)+1,"Портал","API","Импорт","Ручной ввод","Интеграция")</f>
        <v/>
      </c>
      <c r="Y280" s="8">
        <f>ROUND(1000+MOD($A280*37,90000)+IF($AB280="Да",5000,0),2)</f>
        <v/>
      </c>
      <c r="Z280">
        <f>1+MOD($A280,20)</f>
        <v/>
      </c>
      <c r="AA280" s="8">
        <f>ROUND($Y280*(0.08+MOD($A280,17)/100),2)</f>
        <v/>
      </c>
      <c r="AB280">
        <f>IF(MOD($A280,10)&lt;7,"Да","Нет")</f>
        <v/>
      </c>
      <c r="AC280">
        <f>$R280&amp;" / "&amp;$S280&amp;" / "&amp;$T280</f>
        <v/>
      </c>
      <c r="AD280">
        <f>1</f>
        <v/>
      </c>
      <c r="AE280">
        <f>IF($A280&lt;=Settings!$B$4,"до 100",IF($A280&lt;=Settings!$B$5,"до 10 000",IF($A280&lt;=Settings!$B$6,"до 100 000","100 000+")))</f>
        <v/>
      </c>
    </row>
    <row r="281">
      <c r="A281">
        <f>ROW()-1</f>
        <v/>
      </c>
      <c r="B281">
        <f>IF($A281&lt;=Settings!$B$4,"small_control",IF($A281&lt;=Settings!$B$5,"medium_10k",IF($A281&lt;=Settings!$B$6,"large_100k","extreme_1m")))</f>
        <v/>
      </c>
      <c r="C281">
        <f>"ORD-"&amp;TEXT(QUOTIENT($A281-1,3)+1,"0000000")</f>
        <v/>
      </c>
      <c r="D281">
        <f>"LINE-"&amp;TEXT($A281,"0000000")</f>
        <v/>
      </c>
      <c r="E281" s="7">
        <f>Settings!$B$2+$A281-1</f>
        <v/>
      </c>
      <c r="F281" s="7">
        <f>Settings!$B$2+MOD($A281-1,Settings!$B$7)</f>
        <v/>
      </c>
      <c r="G281">
        <f>YEAR($F281)</f>
        <v/>
      </c>
      <c r="H281">
        <f>"Q"&amp;ROUNDUP(MONTH($F281)/3,0)</f>
        <v/>
      </c>
      <c r="I281">
        <f>MONTH($F281)</f>
        <v/>
      </c>
      <c r="J281">
        <f>CHOOSE(MONTH($F281),"Январь","Февраль","Март","Апрель","Май","Июнь","Июль","Август","Сентябрь","Октябрь","Ноябрь","Декабрь")</f>
        <v/>
      </c>
      <c r="K281">
        <f>DAY($F281)</f>
        <v/>
      </c>
      <c r="L281">
        <f>IF(MOD($A281,10)&lt;7,"ФО_01_Крупный","ФО_"&amp;TEXT(MOD($A281,8)+1,"00"))</f>
        <v/>
      </c>
      <c r="M281">
        <f>IF($AB281="Да","Регион_001_Крупный","Регион_"&amp;TEXT(MOD(QUOTIENT($A281-1,20),180)+1,"000"))</f>
        <v/>
      </c>
      <c r="N281">
        <f>IF($AB281="Да","Город_"&amp;TEXT(MOD($A281-1,250)+1,"0000"),"Город_"&amp;TEXT(MOD($A281-1,3000)+1,"0000"))</f>
        <v/>
      </c>
      <c r="O281">
        <f>IF($AB281="Да","Холдинг_Крупный","Холдинг_"&amp;TEXT(MOD(QUOTIENT($A281-1,10000),20)+1,"00"))</f>
        <v/>
      </c>
      <c r="P281">
        <f>IF($AB281="Да","Организация_Крупная","Организация_"&amp;TEXT(MOD(QUOTIENT($A281-1,500),600)+1,"000"))</f>
        <v/>
      </c>
      <c r="Q281">
        <f>"Отдел_"&amp;TEXT(MOD(QUOTIENT($A281-1,50),100)+1,"000")</f>
        <v/>
      </c>
      <c r="R281">
        <f>IF($AB281="Да","Группа_Крупная","Группа_"&amp;TEXT(MOD(QUOTIENT($A281-1,5000),30)+1,"00"))</f>
        <v/>
      </c>
      <c r="S281">
        <f>IF($AB281="Да","Категория_Крупная","Категория_"&amp;TEXT(MOD(QUOTIENT($A281-1,500),120)+1,"000"))</f>
        <v/>
      </c>
      <c r="T281">
        <f>IF($AB281="Да","Подкатегория_Крупная","Подкатегория_"&amp;TEXT(MOD(QUOTIENT($A281-1,50),300)+1,"000"))</f>
        <v/>
      </c>
      <c r="U281">
        <f>"SKU_"&amp;TEXT($A281,"0000000")</f>
        <v/>
      </c>
      <c r="V281">
        <f>CHOOSE(MOD($A281-1,4)+1,"Enterprise","SMB","Госсектор","Розница")</f>
        <v/>
      </c>
      <c r="W281">
        <f>"Клиент_"&amp;TEXT(MOD($A281-1,20000)+1,"00000")</f>
        <v/>
      </c>
      <c r="X281">
        <f>CHOOSE(MOD($A281-1,5)+1,"Портал","API","Импорт","Ручной ввод","Интеграция")</f>
        <v/>
      </c>
      <c r="Y281" s="8">
        <f>ROUND(1000+MOD($A281*37,90000)+IF($AB281="Да",5000,0),2)</f>
        <v/>
      </c>
      <c r="Z281">
        <f>1+MOD($A281,20)</f>
        <v/>
      </c>
      <c r="AA281" s="8">
        <f>ROUND($Y281*(0.08+MOD($A281,17)/100),2)</f>
        <v/>
      </c>
      <c r="AB281">
        <f>IF(MOD($A281,10)&lt;7,"Да","Нет")</f>
        <v/>
      </c>
      <c r="AC281">
        <f>$R281&amp;" / "&amp;$S281&amp;" / "&amp;$T281</f>
        <v/>
      </c>
      <c r="AD281">
        <f>1</f>
        <v/>
      </c>
      <c r="AE281">
        <f>IF($A281&lt;=Settings!$B$4,"до 100",IF($A281&lt;=Settings!$B$5,"до 10 000",IF($A281&lt;=Settings!$B$6,"до 100 000","100 000+")))</f>
        <v/>
      </c>
    </row>
    <row r="282">
      <c r="A282">
        <f>ROW()-1</f>
        <v/>
      </c>
      <c r="B282">
        <f>IF($A282&lt;=Settings!$B$4,"small_control",IF($A282&lt;=Settings!$B$5,"medium_10k",IF($A282&lt;=Settings!$B$6,"large_100k","extreme_1m")))</f>
        <v/>
      </c>
      <c r="C282">
        <f>"ORD-"&amp;TEXT(QUOTIENT($A282-1,3)+1,"0000000")</f>
        <v/>
      </c>
      <c r="D282">
        <f>"LINE-"&amp;TEXT($A282,"0000000")</f>
        <v/>
      </c>
      <c r="E282" s="7">
        <f>Settings!$B$2+$A282-1</f>
        <v/>
      </c>
      <c r="F282" s="7">
        <f>Settings!$B$2+MOD($A282-1,Settings!$B$7)</f>
        <v/>
      </c>
      <c r="G282">
        <f>YEAR($F282)</f>
        <v/>
      </c>
      <c r="H282">
        <f>"Q"&amp;ROUNDUP(MONTH($F282)/3,0)</f>
        <v/>
      </c>
      <c r="I282">
        <f>MONTH($F282)</f>
        <v/>
      </c>
      <c r="J282">
        <f>CHOOSE(MONTH($F282),"Январь","Февраль","Март","Апрель","Май","Июнь","Июль","Август","Сентябрь","Октябрь","Ноябрь","Декабрь")</f>
        <v/>
      </c>
      <c r="K282">
        <f>DAY($F282)</f>
        <v/>
      </c>
      <c r="L282">
        <f>IF(MOD($A282,10)&lt;7,"ФО_01_Крупный","ФО_"&amp;TEXT(MOD($A282,8)+1,"00"))</f>
        <v/>
      </c>
      <c r="M282">
        <f>IF($AB282="Да","Регион_001_Крупный","Регион_"&amp;TEXT(MOD(QUOTIENT($A282-1,20),180)+1,"000"))</f>
        <v/>
      </c>
      <c r="N282">
        <f>IF($AB282="Да","Город_"&amp;TEXT(MOD($A282-1,250)+1,"0000"),"Город_"&amp;TEXT(MOD($A282-1,3000)+1,"0000"))</f>
        <v/>
      </c>
      <c r="O282">
        <f>IF($AB282="Да","Холдинг_Крупный","Холдинг_"&amp;TEXT(MOD(QUOTIENT($A282-1,10000),20)+1,"00"))</f>
        <v/>
      </c>
      <c r="P282">
        <f>IF($AB282="Да","Организация_Крупная","Организация_"&amp;TEXT(MOD(QUOTIENT($A282-1,500),600)+1,"000"))</f>
        <v/>
      </c>
      <c r="Q282">
        <f>"Отдел_"&amp;TEXT(MOD(QUOTIENT($A282-1,50),100)+1,"000")</f>
        <v/>
      </c>
      <c r="R282">
        <f>IF($AB282="Да","Группа_Крупная","Группа_"&amp;TEXT(MOD(QUOTIENT($A282-1,5000),30)+1,"00"))</f>
        <v/>
      </c>
      <c r="S282">
        <f>IF($AB282="Да","Категория_Крупная","Категория_"&amp;TEXT(MOD(QUOTIENT($A282-1,500),120)+1,"000"))</f>
        <v/>
      </c>
      <c r="T282">
        <f>IF($AB282="Да","Подкатегория_Крупная","Подкатегория_"&amp;TEXT(MOD(QUOTIENT($A282-1,50),300)+1,"000"))</f>
        <v/>
      </c>
      <c r="U282">
        <f>"SKU_"&amp;TEXT($A282,"0000000")</f>
        <v/>
      </c>
      <c r="V282">
        <f>CHOOSE(MOD($A282-1,4)+1,"Enterprise","SMB","Госсектор","Розница")</f>
        <v/>
      </c>
      <c r="W282">
        <f>"Клиент_"&amp;TEXT(MOD($A282-1,20000)+1,"00000")</f>
        <v/>
      </c>
      <c r="X282">
        <f>CHOOSE(MOD($A282-1,5)+1,"Портал","API","Импорт","Ручной ввод","Интеграция")</f>
        <v/>
      </c>
      <c r="Y282" s="8">
        <f>ROUND(1000+MOD($A282*37,90000)+IF($AB282="Да",5000,0),2)</f>
        <v/>
      </c>
      <c r="Z282">
        <f>1+MOD($A282,20)</f>
        <v/>
      </c>
      <c r="AA282" s="8">
        <f>ROUND($Y282*(0.08+MOD($A282,17)/100),2)</f>
        <v/>
      </c>
      <c r="AB282">
        <f>IF(MOD($A282,10)&lt;7,"Да","Нет")</f>
        <v/>
      </c>
      <c r="AC282">
        <f>$R282&amp;" / "&amp;$S282&amp;" / "&amp;$T282</f>
        <v/>
      </c>
      <c r="AD282">
        <f>1</f>
        <v/>
      </c>
      <c r="AE282">
        <f>IF($A282&lt;=Settings!$B$4,"до 100",IF($A282&lt;=Settings!$B$5,"до 10 000",IF($A282&lt;=Settings!$B$6,"до 100 000","100 000+")))</f>
        <v/>
      </c>
    </row>
    <row r="283">
      <c r="A283">
        <f>ROW()-1</f>
        <v/>
      </c>
      <c r="B283">
        <f>IF($A283&lt;=Settings!$B$4,"small_control",IF($A283&lt;=Settings!$B$5,"medium_10k",IF($A283&lt;=Settings!$B$6,"large_100k","extreme_1m")))</f>
        <v/>
      </c>
      <c r="C283">
        <f>"ORD-"&amp;TEXT(QUOTIENT($A283-1,3)+1,"0000000")</f>
        <v/>
      </c>
      <c r="D283">
        <f>"LINE-"&amp;TEXT($A283,"0000000")</f>
        <v/>
      </c>
      <c r="E283" s="7">
        <f>Settings!$B$2+$A283-1</f>
        <v/>
      </c>
      <c r="F283" s="7">
        <f>Settings!$B$2+MOD($A283-1,Settings!$B$7)</f>
        <v/>
      </c>
      <c r="G283">
        <f>YEAR($F283)</f>
        <v/>
      </c>
      <c r="H283">
        <f>"Q"&amp;ROUNDUP(MONTH($F283)/3,0)</f>
        <v/>
      </c>
      <c r="I283">
        <f>MONTH($F283)</f>
        <v/>
      </c>
      <c r="J283">
        <f>CHOOSE(MONTH($F283),"Январь","Февраль","Март","Апрель","Май","Июнь","Июль","Август","Сентябрь","Октябрь","Ноябрь","Декабрь")</f>
        <v/>
      </c>
      <c r="K283">
        <f>DAY($F283)</f>
        <v/>
      </c>
      <c r="L283">
        <f>IF(MOD($A283,10)&lt;7,"ФО_01_Крупный","ФО_"&amp;TEXT(MOD($A283,8)+1,"00"))</f>
        <v/>
      </c>
      <c r="M283">
        <f>IF($AB283="Да","Регион_001_Крупный","Регион_"&amp;TEXT(MOD(QUOTIENT($A283-1,20),180)+1,"000"))</f>
        <v/>
      </c>
      <c r="N283">
        <f>IF($AB283="Да","Город_"&amp;TEXT(MOD($A283-1,250)+1,"0000"),"Город_"&amp;TEXT(MOD($A283-1,3000)+1,"0000"))</f>
        <v/>
      </c>
      <c r="O283">
        <f>IF($AB283="Да","Холдинг_Крупный","Холдинг_"&amp;TEXT(MOD(QUOTIENT($A283-1,10000),20)+1,"00"))</f>
        <v/>
      </c>
      <c r="P283">
        <f>IF($AB283="Да","Организация_Крупная","Организация_"&amp;TEXT(MOD(QUOTIENT($A283-1,500),600)+1,"000"))</f>
        <v/>
      </c>
      <c r="Q283">
        <f>"Отдел_"&amp;TEXT(MOD(QUOTIENT($A283-1,50),100)+1,"000")</f>
        <v/>
      </c>
      <c r="R283">
        <f>IF($AB283="Да","Группа_Крупная","Группа_"&amp;TEXT(MOD(QUOTIENT($A283-1,5000),30)+1,"00"))</f>
        <v/>
      </c>
      <c r="S283">
        <f>IF($AB283="Да","Категория_Крупная","Категория_"&amp;TEXT(MOD(QUOTIENT($A283-1,500),120)+1,"000"))</f>
        <v/>
      </c>
      <c r="T283">
        <f>IF($AB283="Да","Подкатегория_Крупная","Подкатегория_"&amp;TEXT(MOD(QUOTIENT($A283-1,50),300)+1,"000"))</f>
        <v/>
      </c>
      <c r="U283">
        <f>"SKU_"&amp;TEXT($A283,"0000000")</f>
        <v/>
      </c>
      <c r="V283">
        <f>CHOOSE(MOD($A283-1,4)+1,"Enterprise","SMB","Госсектор","Розница")</f>
        <v/>
      </c>
      <c r="W283">
        <f>"Клиент_"&amp;TEXT(MOD($A283-1,20000)+1,"00000")</f>
        <v/>
      </c>
      <c r="X283">
        <f>CHOOSE(MOD($A283-1,5)+1,"Портал","API","Импорт","Ручной ввод","Интеграция")</f>
        <v/>
      </c>
      <c r="Y283" s="8">
        <f>ROUND(1000+MOD($A283*37,90000)+IF($AB283="Да",5000,0),2)</f>
        <v/>
      </c>
      <c r="Z283">
        <f>1+MOD($A283,20)</f>
        <v/>
      </c>
      <c r="AA283" s="8">
        <f>ROUND($Y283*(0.08+MOD($A283,17)/100),2)</f>
        <v/>
      </c>
      <c r="AB283">
        <f>IF(MOD($A283,10)&lt;7,"Да","Нет")</f>
        <v/>
      </c>
      <c r="AC283">
        <f>$R283&amp;" / "&amp;$S283&amp;" / "&amp;$T283</f>
        <v/>
      </c>
      <c r="AD283">
        <f>1</f>
        <v/>
      </c>
      <c r="AE283">
        <f>IF($A283&lt;=Settings!$B$4,"до 100",IF($A283&lt;=Settings!$B$5,"до 10 000",IF($A283&lt;=Settings!$B$6,"до 100 000","100 000+")))</f>
        <v/>
      </c>
    </row>
    <row r="284">
      <c r="A284">
        <f>ROW()-1</f>
        <v/>
      </c>
      <c r="B284">
        <f>IF($A284&lt;=Settings!$B$4,"small_control",IF($A284&lt;=Settings!$B$5,"medium_10k",IF($A284&lt;=Settings!$B$6,"large_100k","extreme_1m")))</f>
        <v/>
      </c>
      <c r="C284">
        <f>"ORD-"&amp;TEXT(QUOTIENT($A284-1,3)+1,"0000000")</f>
        <v/>
      </c>
      <c r="D284">
        <f>"LINE-"&amp;TEXT($A284,"0000000")</f>
        <v/>
      </c>
      <c r="E284" s="7">
        <f>Settings!$B$2+$A284-1</f>
        <v/>
      </c>
      <c r="F284" s="7">
        <f>Settings!$B$2+MOD($A284-1,Settings!$B$7)</f>
        <v/>
      </c>
      <c r="G284">
        <f>YEAR($F284)</f>
        <v/>
      </c>
      <c r="H284">
        <f>"Q"&amp;ROUNDUP(MONTH($F284)/3,0)</f>
        <v/>
      </c>
      <c r="I284">
        <f>MONTH($F284)</f>
        <v/>
      </c>
      <c r="J284">
        <f>CHOOSE(MONTH($F284),"Январь","Февраль","Март","Апрель","Май","Июнь","Июль","Август","Сентябрь","Октябрь","Ноябрь","Декабрь")</f>
        <v/>
      </c>
      <c r="K284">
        <f>DAY($F284)</f>
        <v/>
      </c>
      <c r="L284">
        <f>IF(MOD($A284,10)&lt;7,"ФО_01_Крупный","ФО_"&amp;TEXT(MOD($A284,8)+1,"00"))</f>
        <v/>
      </c>
      <c r="M284">
        <f>IF($AB284="Да","Регион_001_Крупный","Регион_"&amp;TEXT(MOD(QUOTIENT($A284-1,20),180)+1,"000"))</f>
        <v/>
      </c>
      <c r="N284">
        <f>IF($AB284="Да","Город_"&amp;TEXT(MOD($A284-1,250)+1,"0000"),"Город_"&amp;TEXT(MOD($A284-1,3000)+1,"0000"))</f>
        <v/>
      </c>
      <c r="O284">
        <f>IF($AB284="Да","Холдинг_Крупный","Холдинг_"&amp;TEXT(MOD(QUOTIENT($A284-1,10000),20)+1,"00"))</f>
        <v/>
      </c>
      <c r="P284">
        <f>IF($AB284="Да","Организация_Крупная","Организация_"&amp;TEXT(MOD(QUOTIENT($A284-1,500),600)+1,"000"))</f>
        <v/>
      </c>
      <c r="Q284">
        <f>"Отдел_"&amp;TEXT(MOD(QUOTIENT($A284-1,50),100)+1,"000")</f>
        <v/>
      </c>
      <c r="R284">
        <f>IF($AB284="Да","Группа_Крупная","Группа_"&amp;TEXT(MOD(QUOTIENT($A284-1,5000),30)+1,"00"))</f>
        <v/>
      </c>
      <c r="S284">
        <f>IF($AB284="Да","Категория_Крупная","Категория_"&amp;TEXT(MOD(QUOTIENT($A284-1,500),120)+1,"000"))</f>
        <v/>
      </c>
      <c r="T284">
        <f>IF($AB284="Да","Подкатегория_Крупная","Подкатегория_"&amp;TEXT(MOD(QUOTIENT($A284-1,50),300)+1,"000"))</f>
        <v/>
      </c>
      <c r="U284">
        <f>"SKU_"&amp;TEXT($A284,"0000000")</f>
        <v/>
      </c>
      <c r="V284">
        <f>CHOOSE(MOD($A284-1,4)+1,"Enterprise","SMB","Госсектор","Розница")</f>
        <v/>
      </c>
      <c r="W284">
        <f>"Клиент_"&amp;TEXT(MOD($A284-1,20000)+1,"00000")</f>
        <v/>
      </c>
      <c r="X284">
        <f>CHOOSE(MOD($A284-1,5)+1,"Портал","API","Импорт","Ручной ввод","Интеграция")</f>
        <v/>
      </c>
      <c r="Y284" s="8">
        <f>ROUND(1000+MOD($A284*37,90000)+IF($AB284="Да",5000,0),2)</f>
        <v/>
      </c>
      <c r="Z284">
        <f>1+MOD($A284,20)</f>
        <v/>
      </c>
      <c r="AA284" s="8">
        <f>ROUND($Y284*(0.08+MOD($A284,17)/100),2)</f>
        <v/>
      </c>
      <c r="AB284">
        <f>IF(MOD($A284,10)&lt;7,"Да","Нет")</f>
        <v/>
      </c>
      <c r="AC284">
        <f>$R284&amp;" / "&amp;$S284&amp;" / "&amp;$T284</f>
        <v/>
      </c>
      <c r="AD284">
        <f>1</f>
        <v/>
      </c>
      <c r="AE284">
        <f>IF($A284&lt;=Settings!$B$4,"до 100",IF($A284&lt;=Settings!$B$5,"до 10 000",IF($A284&lt;=Settings!$B$6,"до 100 000","100 000+")))</f>
        <v/>
      </c>
    </row>
    <row r="285">
      <c r="A285">
        <f>ROW()-1</f>
        <v/>
      </c>
      <c r="B285">
        <f>IF($A285&lt;=Settings!$B$4,"small_control",IF($A285&lt;=Settings!$B$5,"medium_10k",IF($A285&lt;=Settings!$B$6,"large_100k","extreme_1m")))</f>
        <v/>
      </c>
      <c r="C285">
        <f>"ORD-"&amp;TEXT(QUOTIENT($A285-1,3)+1,"0000000")</f>
        <v/>
      </c>
      <c r="D285">
        <f>"LINE-"&amp;TEXT($A285,"0000000")</f>
        <v/>
      </c>
      <c r="E285" s="7">
        <f>Settings!$B$2+$A285-1</f>
        <v/>
      </c>
      <c r="F285" s="7">
        <f>Settings!$B$2+MOD($A285-1,Settings!$B$7)</f>
        <v/>
      </c>
      <c r="G285">
        <f>YEAR($F285)</f>
        <v/>
      </c>
      <c r="H285">
        <f>"Q"&amp;ROUNDUP(MONTH($F285)/3,0)</f>
        <v/>
      </c>
      <c r="I285">
        <f>MONTH($F285)</f>
        <v/>
      </c>
      <c r="J285">
        <f>CHOOSE(MONTH($F285),"Январь","Февраль","Март","Апрель","Май","Июнь","Июль","Август","Сентябрь","Октябрь","Ноябрь","Декабрь")</f>
        <v/>
      </c>
      <c r="K285">
        <f>DAY($F285)</f>
        <v/>
      </c>
      <c r="L285">
        <f>IF(MOD($A285,10)&lt;7,"ФО_01_Крупный","ФО_"&amp;TEXT(MOD($A285,8)+1,"00"))</f>
        <v/>
      </c>
      <c r="M285">
        <f>IF($AB285="Да","Регион_001_Крупный","Регион_"&amp;TEXT(MOD(QUOTIENT($A285-1,20),180)+1,"000"))</f>
        <v/>
      </c>
      <c r="N285">
        <f>IF($AB285="Да","Город_"&amp;TEXT(MOD($A285-1,250)+1,"0000"),"Город_"&amp;TEXT(MOD($A285-1,3000)+1,"0000"))</f>
        <v/>
      </c>
      <c r="O285">
        <f>IF($AB285="Да","Холдинг_Крупный","Холдинг_"&amp;TEXT(MOD(QUOTIENT($A285-1,10000),20)+1,"00"))</f>
        <v/>
      </c>
      <c r="P285">
        <f>IF($AB285="Да","Организация_Крупная","Организация_"&amp;TEXT(MOD(QUOTIENT($A285-1,500),600)+1,"000"))</f>
        <v/>
      </c>
      <c r="Q285">
        <f>"Отдел_"&amp;TEXT(MOD(QUOTIENT($A285-1,50),100)+1,"000")</f>
        <v/>
      </c>
      <c r="R285">
        <f>IF($AB285="Да","Группа_Крупная","Группа_"&amp;TEXT(MOD(QUOTIENT($A285-1,5000),30)+1,"00"))</f>
        <v/>
      </c>
      <c r="S285">
        <f>IF($AB285="Да","Категория_Крупная","Категория_"&amp;TEXT(MOD(QUOTIENT($A285-1,500),120)+1,"000"))</f>
        <v/>
      </c>
      <c r="T285">
        <f>IF($AB285="Да","Подкатегория_Крупная","Подкатегория_"&amp;TEXT(MOD(QUOTIENT($A285-1,50),300)+1,"000"))</f>
        <v/>
      </c>
      <c r="U285">
        <f>"SKU_"&amp;TEXT($A285,"0000000")</f>
        <v/>
      </c>
      <c r="V285">
        <f>CHOOSE(MOD($A285-1,4)+1,"Enterprise","SMB","Госсектор","Розница")</f>
        <v/>
      </c>
      <c r="W285">
        <f>"Клиент_"&amp;TEXT(MOD($A285-1,20000)+1,"00000")</f>
        <v/>
      </c>
      <c r="X285">
        <f>CHOOSE(MOD($A285-1,5)+1,"Портал","API","Импорт","Ручной ввод","Интеграция")</f>
        <v/>
      </c>
      <c r="Y285" s="8">
        <f>ROUND(1000+MOD($A285*37,90000)+IF($AB285="Да",5000,0),2)</f>
        <v/>
      </c>
      <c r="Z285">
        <f>1+MOD($A285,20)</f>
        <v/>
      </c>
      <c r="AA285" s="8">
        <f>ROUND($Y285*(0.08+MOD($A285,17)/100),2)</f>
        <v/>
      </c>
      <c r="AB285">
        <f>IF(MOD($A285,10)&lt;7,"Да","Нет")</f>
        <v/>
      </c>
      <c r="AC285">
        <f>$R285&amp;" / "&amp;$S285&amp;" / "&amp;$T285</f>
        <v/>
      </c>
      <c r="AD285">
        <f>1</f>
        <v/>
      </c>
      <c r="AE285">
        <f>IF($A285&lt;=Settings!$B$4,"до 100",IF($A285&lt;=Settings!$B$5,"до 10 000",IF($A285&lt;=Settings!$B$6,"до 100 000","100 000+")))</f>
        <v/>
      </c>
    </row>
    <row r="286">
      <c r="A286">
        <f>ROW()-1</f>
        <v/>
      </c>
      <c r="B286">
        <f>IF($A286&lt;=Settings!$B$4,"small_control",IF($A286&lt;=Settings!$B$5,"medium_10k",IF($A286&lt;=Settings!$B$6,"large_100k","extreme_1m")))</f>
        <v/>
      </c>
      <c r="C286">
        <f>"ORD-"&amp;TEXT(QUOTIENT($A286-1,3)+1,"0000000")</f>
        <v/>
      </c>
      <c r="D286">
        <f>"LINE-"&amp;TEXT($A286,"0000000")</f>
        <v/>
      </c>
      <c r="E286" s="7">
        <f>Settings!$B$2+$A286-1</f>
        <v/>
      </c>
      <c r="F286" s="7">
        <f>Settings!$B$2+MOD($A286-1,Settings!$B$7)</f>
        <v/>
      </c>
      <c r="G286">
        <f>YEAR($F286)</f>
        <v/>
      </c>
      <c r="H286">
        <f>"Q"&amp;ROUNDUP(MONTH($F286)/3,0)</f>
        <v/>
      </c>
      <c r="I286">
        <f>MONTH($F286)</f>
        <v/>
      </c>
      <c r="J286">
        <f>CHOOSE(MONTH($F286),"Январь","Февраль","Март","Апрель","Май","Июнь","Июль","Август","Сентябрь","Октябрь","Ноябрь","Декабрь")</f>
        <v/>
      </c>
      <c r="K286">
        <f>DAY($F286)</f>
        <v/>
      </c>
      <c r="L286">
        <f>IF(MOD($A286,10)&lt;7,"ФО_01_Крупный","ФО_"&amp;TEXT(MOD($A286,8)+1,"00"))</f>
        <v/>
      </c>
      <c r="M286">
        <f>IF($AB286="Да","Регион_001_Крупный","Регион_"&amp;TEXT(MOD(QUOTIENT($A286-1,20),180)+1,"000"))</f>
        <v/>
      </c>
      <c r="N286">
        <f>IF($AB286="Да","Город_"&amp;TEXT(MOD($A286-1,250)+1,"0000"),"Город_"&amp;TEXT(MOD($A286-1,3000)+1,"0000"))</f>
        <v/>
      </c>
      <c r="O286">
        <f>IF($AB286="Да","Холдинг_Крупный","Холдинг_"&amp;TEXT(MOD(QUOTIENT($A286-1,10000),20)+1,"00"))</f>
        <v/>
      </c>
      <c r="P286">
        <f>IF($AB286="Да","Организация_Крупная","Организация_"&amp;TEXT(MOD(QUOTIENT($A286-1,500),600)+1,"000"))</f>
        <v/>
      </c>
      <c r="Q286">
        <f>"Отдел_"&amp;TEXT(MOD(QUOTIENT($A286-1,50),100)+1,"000")</f>
        <v/>
      </c>
      <c r="R286">
        <f>IF($AB286="Да","Группа_Крупная","Группа_"&amp;TEXT(MOD(QUOTIENT($A286-1,5000),30)+1,"00"))</f>
        <v/>
      </c>
      <c r="S286">
        <f>IF($AB286="Да","Категория_Крупная","Категория_"&amp;TEXT(MOD(QUOTIENT($A286-1,500),120)+1,"000"))</f>
        <v/>
      </c>
      <c r="T286">
        <f>IF($AB286="Да","Подкатегория_Крупная","Подкатегория_"&amp;TEXT(MOD(QUOTIENT($A286-1,50),300)+1,"000"))</f>
        <v/>
      </c>
      <c r="U286">
        <f>"SKU_"&amp;TEXT($A286,"0000000")</f>
        <v/>
      </c>
      <c r="V286">
        <f>CHOOSE(MOD($A286-1,4)+1,"Enterprise","SMB","Госсектор","Розница")</f>
        <v/>
      </c>
      <c r="W286">
        <f>"Клиент_"&amp;TEXT(MOD($A286-1,20000)+1,"00000")</f>
        <v/>
      </c>
      <c r="X286">
        <f>CHOOSE(MOD($A286-1,5)+1,"Портал","API","Импорт","Ручной ввод","Интеграция")</f>
        <v/>
      </c>
      <c r="Y286" s="8">
        <f>ROUND(1000+MOD($A286*37,90000)+IF($AB286="Да",5000,0),2)</f>
        <v/>
      </c>
      <c r="Z286">
        <f>1+MOD($A286,20)</f>
        <v/>
      </c>
      <c r="AA286" s="8">
        <f>ROUND($Y286*(0.08+MOD($A286,17)/100),2)</f>
        <v/>
      </c>
      <c r="AB286">
        <f>IF(MOD($A286,10)&lt;7,"Да","Нет")</f>
        <v/>
      </c>
      <c r="AC286">
        <f>$R286&amp;" / "&amp;$S286&amp;" / "&amp;$T286</f>
        <v/>
      </c>
      <c r="AD286">
        <f>1</f>
        <v/>
      </c>
      <c r="AE286">
        <f>IF($A286&lt;=Settings!$B$4,"до 100",IF($A286&lt;=Settings!$B$5,"до 10 000",IF($A286&lt;=Settings!$B$6,"до 100 000","100 000+")))</f>
        <v/>
      </c>
    </row>
    <row r="287">
      <c r="A287">
        <f>ROW()-1</f>
        <v/>
      </c>
      <c r="B287">
        <f>IF($A287&lt;=Settings!$B$4,"small_control",IF($A287&lt;=Settings!$B$5,"medium_10k",IF($A287&lt;=Settings!$B$6,"large_100k","extreme_1m")))</f>
        <v/>
      </c>
      <c r="C287">
        <f>"ORD-"&amp;TEXT(QUOTIENT($A287-1,3)+1,"0000000")</f>
        <v/>
      </c>
      <c r="D287">
        <f>"LINE-"&amp;TEXT($A287,"0000000")</f>
        <v/>
      </c>
      <c r="E287" s="7">
        <f>Settings!$B$2+$A287-1</f>
        <v/>
      </c>
      <c r="F287" s="7">
        <f>Settings!$B$2+MOD($A287-1,Settings!$B$7)</f>
        <v/>
      </c>
      <c r="G287">
        <f>YEAR($F287)</f>
        <v/>
      </c>
      <c r="H287">
        <f>"Q"&amp;ROUNDUP(MONTH($F287)/3,0)</f>
        <v/>
      </c>
      <c r="I287">
        <f>MONTH($F287)</f>
        <v/>
      </c>
      <c r="J287">
        <f>CHOOSE(MONTH($F287),"Январь","Февраль","Март","Апрель","Май","Июнь","Июль","Август","Сентябрь","Октябрь","Ноябрь","Декабрь")</f>
        <v/>
      </c>
      <c r="K287">
        <f>DAY($F287)</f>
        <v/>
      </c>
      <c r="L287">
        <f>IF(MOD($A287,10)&lt;7,"ФО_01_Крупный","ФО_"&amp;TEXT(MOD($A287,8)+1,"00"))</f>
        <v/>
      </c>
      <c r="M287">
        <f>IF($AB287="Да","Регион_001_Крупный","Регион_"&amp;TEXT(MOD(QUOTIENT($A287-1,20),180)+1,"000"))</f>
        <v/>
      </c>
      <c r="N287">
        <f>IF($AB287="Да","Город_"&amp;TEXT(MOD($A287-1,250)+1,"0000"),"Город_"&amp;TEXT(MOD($A287-1,3000)+1,"0000"))</f>
        <v/>
      </c>
      <c r="O287">
        <f>IF($AB287="Да","Холдинг_Крупный","Холдинг_"&amp;TEXT(MOD(QUOTIENT($A287-1,10000),20)+1,"00"))</f>
        <v/>
      </c>
      <c r="P287">
        <f>IF($AB287="Да","Организация_Крупная","Организация_"&amp;TEXT(MOD(QUOTIENT($A287-1,500),600)+1,"000"))</f>
        <v/>
      </c>
      <c r="Q287">
        <f>"Отдел_"&amp;TEXT(MOD(QUOTIENT($A287-1,50),100)+1,"000")</f>
        <v/>
      </c>
      <c r="R287">
        <f>IF($AB287="Да","Группа_Крупная","Группа_"&amp;TEXT(MOD(QUOTIENT($A287-1,5000),30)+1,"00"))</f>
        <v/>
      </c>
      <c r="S287">
        <f>IF($AB287="Да","Категория_Крупная","Категория_"&amp;TEXT(MOD(QUOTIENT($A287-1,500),120)+1,"000"))</f>
        <v/>
      </c>
      <c r="T287">
        <f>IF($AB287="Да","Подкатегория_Крупная","Подкатегория_"&amp;TEXT(MOD(QUOTIENT($A287-1,50),300)+1,"000"))</f>
        <v/>
      </c>
      <c r="U287">
        <f>"SKU_"&amp;TEXT($A287,"0000000")</f>
        <v/>
      </c>
      <c r="V287">
        <f>CHOOSE(MOD($A287-1,4)+1,"Enterprise","SMB","Госсектор","Розница")</f>
        <v/>
      </c>
      <c r="W287">
        <f>"Клиент_"&amp;TEXT(MOD($A287-1,20000)+1,"00000")</f>
        <v/>
      </c>
      <c r="X287">
        <f>CHOOSE(MOD($A287-1,5)+1,"Портал","API","Импорт","Ручной ввод","Интеграция")</f>
        <v/>
      </c>
      <c r="Y287" s="8">
        <f>ROUND(1000+MOD($A287*37,90000)+IF($AB287="Да",5000,0),2)</f>
        <v/>
      </c>
      <c r="Z287">
        <f>1+MOD($A287,20)</f>
        <v/>
      </c>
      <c r="AA287" s="8">
        <f>ROUND($Y287*(0.08+MOD($A287,17)/100),2)</f>
        <v/>
      </c>
      <c r="AB287">
        <f>IF(MOD($A287,10)&lt;7,"Да","Нет")</f>
        <v/>
      </c>
      <c r="AC287">
        <f>$R287&amp;" / "&amp;$S287&amp;" / "&amp;$T287</f>
        <v/>
      </c>
      <c r="AD287">
        <f>1</f>
        <v/>
      </c>
      <c r="AE287">
        <f>IF($A287&lt;=Settings!$B$4,"до 100",IF($A287&lt;=Settings!$B$5,"до 10 000",IF($A287&lt;=Settings!$B$6,"до 100 000","100 000+")))</f>
        <v/>
      </c>
    </row>
    <row r="288">
      <c r="A288">
        <f>ROW()-1</f>
        <v/>
      </c>
      <c r="B288">
        <f>IF($A288&lt;=Settings!$B$4,"small_control",IF($A288&lt;=Settings!$B$5,"medium_10k",IF($A288&lt;=Settings!$B$6,"large_100k","extreme_1m")))</f>
        <v/>
      </c>
      <c r="C288">
        <f>"ORD-"&amp;TEXT(QUOTIENT($A288-1,3)+1,"0000000")</f>
        <v/>
      </c>
      <c r="D288">
        <f>"LINE-"&amp;TEXT($A288,"0000000")</f>
        <v/>
      </c>
      <c r="E288" s="7">
        <f>Settings!$B$2+$A288-1</f>
        <v/>
      </c>
      <c r="F288" s="7">
        <f>Settings!$B$2+MOD($A288-1,Settings!$B$7)</f>
        <v/>
      </c>
      <c r="G288">
        <f>YEAR($F288)</f>
        <v/>
      </c>
      <c r="H288">
        <f>"Q"&amp;ROUNDUP(MONTH($F288)/3,0)</f>
        <v/>
      </c>
      <c r="I288">
        <f>MONTH($F288)</f>
        <v/>
      </c>
      <c r="J288">
        <f>CHOOSE(MONTH($F288),"Январь","Февраль","Март","Апрель","Май","Июнь","Июль","Август","Сентябрь","Октябрь","Ноябрь","Декабрь")</f>
        <v/>
      </c>
      <c r="K288">
        <f>DAY($F288)</f>
        <v/>
      </c>
      <c r="L288">
        <f>IF(MOD($A288,10)&lt;7,"ФО_01_Крупный","ФО_"&amp;TEXT(MOD($A288,8)+1,"00"))</f>
        <v/>
      </c>
      <c r="M288">
        <f>IF($AB288="Да","Регион_001_Крупный","Регион_"&amp;TEXT(MOD(QUOTIENT($A288-1,20),180)+1,"000"))</f>
        <v/>
      </c>
      <c r="N288">
        <f>IF($AB288="Да","Город_"&amp;TEXT(MOD($A288-1,250)+1,"0000"),"Город_"&amp;TEXT(MOD($A288-1,3000)+1,"0000"))</f>
        <v/>
      </c>
      <c r="O288">
        <f>IF($AB288="Да","Холдинг_Крупный","Холдинг_"&amp;TEXT(MOD(QUOTIENT($A288-1,10000),20)+1,"00"))</f>
        <v/>
      </c>
      <c r="P288">
        <f>IF($AB288="Да","Организация_Крупная","Организация_"&amp;TEXT(MOD(QUOTIENT($A288-1,500),600)+1,"000"))</f>
        <v/>
      </c>
      <c r="Q288">
        <f>"Отдел_"&amp;TEXT(MOD(QUOTIENT($A288-1,50),100)+1,"000")</f>
        <v/>
      </c>
      <c r="R288">
        <f>IF($AB288="Да","Группа_Крупная","Группа_"&amp;TEXT(MOD(QUOTIENT($A288-1,5000),30)+1,"00"))</f>
        <v/>
      </c>
      <c r="S288">
        <f>IF($AB288="Да","Категория_Крупная","Категория_"&amp;TEXT(MOD(QUOTIENT($A288-1,500),120)+1,"000"))</f>
        <v/>
      </c>
      <c r="T288">
        <f>IF($AB288="Да","Подкатегория_Крупная","Подкатегория_"&amp;TEXT(MOD(QUOTIENT($A288-1,50),300)+1,"000"))</f>
        <v/>
      </c>
      <c r="U288">
        <f>"SKU_"&amp;TEXT($A288,"0000000")</f>
        <v/>
      </c>
      <c r="V288">
        <f>CHOOSE(MOD($A288-1,4)+1,"Enterprise","SMB","Госсектор","Розница")</f>
        <v/>
      </c>
      <c r="W288">
        <f>"Клиент_"&amp;TEXT(MOD($A288-1,20000)+1,"00000")</f>
        <v/>
      </c>
      <c r="X288">
        <f>CHOOSE(MOD($A288-1,5)+1,"Портал","API","Импорт","Ручной ввод","Интеграция")</f>
        <v/>
      </c>
      <c r="Y288" s="8">
        <f>ROUND(1000+MOD($A288*37,90000)+IF($AB288="Да",5000,0),2)</f>
        <v/>
      </c>
      <c r="Z288">
        <f>1+MOD($A288,20)</f>
        <v/>
      </c>
      <c r="AA288" s="8">
        <f>ROUND($Y288*(0.08+MOD($A288,17)/100),2)</f>
        <v/>
      </c>
      <c r="AB288">
        <f>IF(MOD($A288,10)&lt;7,"Да","Нет")</f>
        <v/>
      </c>
      <c r="AC288">
        <f>$R288&amp;" / "&amp;$S288&amp;" / "&amp;$T288</f>
        <v/>
      </c>
      <c r="AD288">
        <f>1</f>
        <v/>
      </c>
      <c r="AE288">
        <f>IF($A288&lt;=Settings!$B$4,"до 100",IF($A288&lt;=Settings!$B$5,"до 10 000",IF($A288&lt;=Settings!$B$6,"до 100 000","100 000+")))</f>
        <v/>
      </c>
    </row>
    <row r="289">
      <c r="A289">
        <f>ROW()-1</f>
        <v/>
      </c>
      <c r="B289">
        <f>IF($A289&lt;=Settings!$B$4,"small_control",IF($A289&lt;=Settings!$B$5,"medium_10k",IF($A289&lt;=Settings!$B$6,"large_100k","extreme_1m")))</f>
        <v/>
      </c>
      <c r="C289">
        <f>"ORD-"&amp;TEXT(QUOTIENT($A289-1,3)+1,"0000000")</f>
        <v/>
      </c>
      <c r="D289">
        <f>"LINE-"&amp;TEXT($A289,"0000000")</f>
        <v/>
      </c>
      <c r="E289" s="7">
        <f>Settings!$B$2+$A289-1</f>
        <v/>
      </c>
      <c r="F289" s="7">
        <f>Settings!$B$2+MOD($A289-1,Settings!$B$7)</f>
        <v/>
      </c>
      <c r="G289">
        <f>YEAR($F289)</f>
        <v/>
      </c>
      <c r="H289">
        <f>"Q"&amp;ROUNDUP(MONTH($F289)/3,0)</f>
        <v/>
      </c>
      <c r="I289">
        <f>MONTH($F289)</f>
        <v/>
      </c>
      <c r="J289">
        <f>CHOOSE(MONTH($F289),"Январь","Февраль","Март","Апрель","Май","Июнь","Июль","Август","Сентябрь","Октябрь","Ноябрь","Декабрь")</f>
        <v/>
      </c>
      <c r="K289">
        <f>DAY($F289)</f>
        <v/>
      </c>
      <c r="L289">
        <f>IF(MOD($A289,10)&lt;7,"ФО_01_Крупный","ФО_"&amp;TEXT(MOD($A289,8)+1,"00"))</f>
        <v/>
      </c>
      <c r="M289">
        <f>IF($AB289="Да","Регион_001_Крупный","Регион_"&amp;TEXT(MOD(QUOTIENT($A289-1,20),180)+1,"000"))</f>
        <v/>
      </c>
      <c r="N289">
        <f>IF($AB289="Да","Город_"&amp;TEXT(MOD($A289-1,250)+1,"0000"),"Город_"&amp;TEXT(MOD($A289-1,3000)+1,"0000"))</f>
        <v/>
      </c>
      <c r="O289">
        <f>IF($AB289="Да","Холдинг_Крупный","Холдинг_"&amp;TEXT(MOD(QUOTIENT($A289-1,10000),20)+1,"00"))</f>
        <v/>
      </c>
      <c r="P289">
        <f>IF($AB289="Да","Организация_Крупная","Организация_"&amp;TEXT(MOD(QUOTIENT($A289-1,500),600)+1,"000"))</f>
        <v/>
      </c>
      <c r="Q289">
        <f>"Отдел_"&amp;TEXT(MOD(QUOTIENT($A289-1,50),100)+1,"000")</f>
        <v/>
      </c>
      <c r="R289">
        <f>IF($AB289="Да","Группа_Крупная","Группа_"&amp;TEXT(MOD(QUOTIENT($A289-1,5000),30)+1,"00"))</f>
        <v/>
      </c>
      <c r="S289">
        <f>IF($AB289="Да","Категория_Крупная","Категория_"&amp;TEXT(MOD(QUOTIENT($A289-1,500),120)+1,"000"))</f>
        <v/>
      </c>
      <c r="T289">
        <f>IF($AB289="Да","Подкатегория_Крупная","Подкатегория_"&amp;TEXT(MOD(QUOTIENT($A289-1,50),300)+1,"000"))</f>
        <v/>
      </c>
      <c r="U289">
        <f>"SKU_"&amp;TEXT($A289,"0000000")</f>
        <v/>
      </c>
      <c r="V289">
        <f>CHOOSE(MOD($A289-1,4)+1,"Enterprise","SMB","Госсектор","Розница")</f>
        <v/>
      </c>
      <c r="W289">
        <f>"Клиент_"&amp;TEXT(MOD($A289-1,20000)+1,"00000")</f>
        <v/>
      </c>
      <c r="X289">
        <f>CHOOSE(MOD($A289-1,5)+1,"Портал","API","Импорт","Ручной ввод","Интеграция")</f>
        <v/>
      </c>
      <c r="Y289" s="8">
        <f>ROUND(1000+MOD($A289*37,90000)+IF($AB289="Да",5000,0),2)</f>
        <v/>
      </c>
      <c r="Z289">
        <f>1+MOD($A289,20)</f>
        <v/>
      </c>
      <c r="AA289" s="8">
        <f>ROUND($Y289*(0.08+MOD($A289,17)/100),2)</f>
        <v/>
      </c>
      <c r="AB289">
        <f>IF(MOD($A289,10)&lt;7,"Да","Нет")</f>
        <v/>
      </c>
      <c r="AC289">
        <f>$R289&amp;" / "&amp;$S289&amp;" / "&amp;$T289</f>
        <v/>
      </c>
      <c r="AD289">
        <f>1</f>
        <v/>
      </c>
      <c r="AE289">
        <f>IF($A289&lt;=Settings!$B$4,"до 100",IF($A289&lt;=Settings!$B$5,"до 10 000",IF($A289&lt;=Settings!$B$6,"до 100 000","100 000+")))</f>
        <v/>
      </c>
    </row>
    <row r="290">
      <c r="A290">
        <f>ROW()-1</f>
        <v/>
      </c>
      <c r="B290">
        <f>IF($A290&lt;=Settings!$B$4,"small_control",IF($A290&lt;=Settings!$B$5,"medium_10k",IF($A290&lt;=Settings!$B$6,"large_100k","extreme_1m")))</f>
        <v/>
      </c>
      <c r="C290">
        <f>"ORD-"&amp;TEXT(QUOTIENT($A290-1,3)+1,"0000000")</f>
        <v/>
      </c>
      <c r="D290">
        <f>"LINE-"&amp;TEXT($A290,"0000000")</f>
        <v/>
      </c>
      <c r="E290" s="7">
        <f>Settings!$B$2+$A290-1</f>
        <v/>
      </c>
      <c r="F290" s="7">
        <f>Settings!$B$2+MOD($A290-1,Settings!$B$7)</f>
        <v/>
      </c>
      <c r="G290">
        <f>YEAR($F290)</f>
        <v/>
      </c>
      <c r="H290">
        <f>"Q"&amp;ROUNDUP(MONTH($F290)/3,0)</f>
        <v/>
      </c>
      <c r="I290">
        <f>MONTH($F290)</f>
        <v/>
      </c>
      <c r="J290">
        <f>CHOOSE(MONTH($F290),"Январь","Февраль","Март","Апрель","Май","Июнь","Июль","Август","Сентябрь","Октябрь","Ноябрь","Декабрь")</f>
        <v/>
      </c>
      <c r="K290">
        <f>DAY($F290)</f>
        <v/>
      </c>
      <c r="L290">
        <f>IF(MOD($A290,10)&lt;7,"ФО_01_Крупный","ФО_"&amp;TEXT(MOD($A290,8)+1,"00"))</f>
        <v/>
      </c>
      <c r="M290">
        <f>IF($AB290="Да","Регион_001_Крупный","Регион_"&amp;TEXT(MOD(QUOTIENT($A290-1,20),180)+1,"000"))</f>
        <v/>
      </c>
      <c r="N290">
        <f>IF($AB290="Да","Город_"&amp;TEXT(MOD($A290-1,250)+1,"0000"),"Город_"&amp;TEXT(MOD($A290-1,3000)+1,"0000"))</f>
        <v/>
      </c>
      <c r="O290">
        <f>IF($AB290="Да","Холдинг_Крупный","Холдинг_"&amp;TEXT(MOD(QUOTIENT($A290-1,10000),20)+1,"00"))</f>
        <v/>
      </c>
      <c r="P290">
        <f>IF($AB290="Да","Организация_Крупная","Организация_"&amp;TEXT(MOD(QUOTIENT($A290-1,500),600)+1,"000"))</f>
        <v/>
      </c>
      <c r="Q290">
        <f>"Отдел_"&amp;TEXT(MOD(QUOTIENT($A290-1,50),100)+1,"000")</f>
        <v/>
      </c>
      <c r="R290">
        <f>IF($AB290="Да","Группа_Крупная","Группа_"&amp;TEXT(MOD(QUOTIENT($A290-1,5000),30)+1,"00"))</f>
        <v/>
      </c>
      <c r="S290">
        <f>IF($AB290="Да","Категория_Крупная","Категория_"&amp;TEXT(MOD(QUOTIENT($A290-1,500),120)+1,"000"))</f>
        <v/>
      </c>
      <c r="T290">
        <f>IF($AB290="Да","Подкатегория_Крупная","Подкатегория_"&amp;TEXT(MOD(QUOTIENT($A290-1,50),300)+1,"000"))</f>
        <v/>
      </c>
      <c r="U290">
        <f>"SKU_"&amp;TEXT($A290,"0000000")</f>
        <v/>
      </c>
      <c r="V290">
        <f>CHOOSE(MOD($A290-1,4)+1,"Enterprise","SMB","Госсектор","Розница")</f>
        <v/>
      </c>
      <c r="W290">
        <f>"Клиент_"&amp;TEXT(MOD($A290-1,20000)+1,"00000")</f>
        <v/>
      </c>
      <c r="X290">
        <f>CHOOSE(MOD($A290-1,5)+1,"Портал","API","Импорт","Ручной ввод","Интеграция")</f>
        <v/>
      </c>
      <c r="Y290" s="8">
        <f>ROUND(1000+MOD($A290*37,90000)+IF($AB290="Да",5000,0),2)</f>
        <v/>
      </c>
      <c r="Z290">
        <f>1+MOD($A290,20)</f>
        <v/>
      </c>
      <c r="AA290" s="8">
        <f>ROUND($Y290*(0.08+MOD($A290,17)/100),2)</f>
        <v/>
      </c>
      <c r="AB290">
        <f>IF(MOD($A290,10)&lt;7,"Да","Нет")</f>
        <v/>
      </c>
      <c r="AC290">
        <f>$R290&amp;" / "&amp;$S290&amp;" / "&amp;$T290</f>
        <v/>
      </c>
      <c r="AD290">
        <f>1</f>
        <v/>
      </c>
      <c r="AE290">
        <f>IF($A290&lt;=Settings!$B$4,"до 100",IF($A290&lt;=Settings!$B$5,"до 10 000",IF($A290&lt;=Settings!$B$6,"до 100 000","100 000+")))</f>
        <v/>
      </c>
    </row>
    <row r="291">
      <c r="A291">
        <f>ROW()-1</f>
        <v/>
      </c>
      <c r="B291">
        <f>IF($A291&lt;=Settings!$B$4,"small_control",IF($A291&lt;=Settings!$B$5,"medium_10k",IF($A291&lt;=Settings!$B$6,"large_100k","extreme_1m")))</f>
        <v/>
      </c>
      <c r="C291">
        <f>"ORD-"&amp;TEXT(QUOTIENT($A291-1,3)+1,"0000000")</f>
        <v/>
      </c>
      <c r="D291">
        <f>"LINE-"&amp;TEXT($A291,"0000000")</f>
        <v/>
      </c>
      <c r="E291" s="7">
        <f>Settings!$B$2+$A291-1</f>
        <v/>
      </c>
      <c r="F291" s="7">
        <f>Settings!$B$2+MOD($A291-1,Settings!$B$7)</f>
        <v/>
      </c>
      <c r="G291">
        <f>YEAR($F291)</f>
        <v/>
      </c>
      <c r="H291">
        <f>"Q"&amp;ROUNDUP(MONTH($F291)/3,0)</f>
        <v/>
      </c>
      <c r="I291">
        <f>MONTH($F291)</f>
        <v/>
      </c>
      <c r="J291">
        <f>CHOOSE(MONTH($F291),"Январь","Февраль","Март","Апрель","Май","Июнь","Июль","Август","Сентябрь","Октябрь","Ноябрь","Декабрь")</f>
        <v/>
      </c>
      <c r="K291">
        <f>DAY($F291)</f>
        <v/>
      </c>
      <c r="L291">
        <f>IF(MOD($A291,10)&lt;7,"ФО_01_Крупный","ФО_"&amp;TEXT(MOD($A291,8)+1,"00"))</f>
        <v/>
      </c>
      <c r="M291">
        <f>IF($AB291="Да","Регион_001_Крупный","Регион_"&amp;TEXT(MOD(QUOTIENT($A291-1,20),180)+1,"000"))</f>
        <v/>
      </c>
      <c r="N291">
        <f>IF($AB291="Да","Город_"&amp;TEXT(MOD($A291-1,250)+1,"0000"),"Город_"&amp;TEXT(MOD($A291-1,3000)+1,"0000"))</f>
        <v/>
      </c>
      <c r="O291">
        <f>IF($AB291="Да","Холдинг_Крупный","Холдинг_"&amp;TEXT(MOD(QUOTIENT($A291-1,10000),20)+1,"00"))</f>
        <v/>
      </c>
      <c r="P291">
        <f>IF($AB291="Да","Организация_Крупная","Организация_"&amp;TEXT(MOD(QUOTIENT($A291-1,500),600)+1,"000"))</f>
        <v/>
      </c>
      <c r="Q291">
        <f>"Отдел_"&amp;TEXT(MOD(QUOTIENT($A291-1,50),100)+1,"000")</f>
        <v/>
      </c>
      <c r="R291">
        <f>IF($AB291="Да","Группа_Крупная","Группа_"&amp;TEXT(MOD(QUOTIENT($A291-1,5000),30)+1,"00"))</f>
        <v/>
      </c>
      <c r="S291">
        <f>IF($AB291="Да","Категория_Крупная","Категория_"&amp;TEXT(MOD(QUOTIENT($A291-1,500),120)+1,"000"))</f>
        <v/>
      </c>
      <c r="T291">
        <f>IF($AB291="Да","Подкатегория_Крупная","Подкатегория_"&amp;TEXT(MOD(QUOTIENT($A291-1,50),300)+1,"000"))</f>
        <v/>
      </c>
      <c r="U291">
        <f>"SKU_"&amp;TEXT($A291,"0000000")</f>
        <v/>
      </c>
      <c r="V291">
        <f>CHOOSE(MOD($A291-1,4)+1,"Enterprise","SMB","Госсектор","Розница")</f>
        <v/>
      </c>
      <c r="W291">
        <f>"Клиент_"&amp;TEXT(MOD($A291-1,20000)+1,"00000")</f>
        <v/>
      </c>
      <c r="X291">
        <f>CHOOSE(MOD($A291-1,5)+1,"Портал","API","Импорт","Ручной ввод","Интеграция")</f>
        <v/>
      </c>
      <c r="Y291" s="8">
        <f>ROUND(1000+MOD($A291*37,90000)+IF($AB291="Да",5000,0),2)</f>
        <v/>
      </c>
      <c r="Z291">
        <f>1+MOD($A291,20)</f>
        <v/>
      </c>
      <c r="AA291" s="8">
        <f>ROUND($Y291*(0.08+MOD($A291,17)/100),2)</f>
        <v/>
      </c>
      <c r="AB291">
        <f>IF(MOD($A291,10)&lt;7,"Да","Нет")</f>
        <v/>
      </c>
      <c r="AC291">
        <f>$R291&amp;" / "&amp;$S291&amp;" / "&amp;$T291</f>
        <v/>
      </c>
      <c r="AD291">
        <f>1</f>
        <v/>
      </c>
      <c r="AE291">
        <f>IF($A291&lt;=Settings!$B$4,"до 100",IF($A291&lt;=Settings!$B$5,"до 10 000",IF($A291&lt;=Settings!$B$6,"до 100 000","100 000+")))</f>
        <v/>
      </c>
    </row>
    <row r="292">
      <c r="A292">
        <f>ROW()-1</f>
        <v/>
      </c>
      <c r="B292">
        <f>IF($A292&lt;=Settings!$B$4,"small_control",IF($A292&lt;=Settings!$B$5,"medium_10k",IF($A292&lt;=Settings!$B$6,"large_100k","extreme_1m")))</f>
        <v/>
      </c>
      <c r="C292">
        <f>"ORD-"&amp;TEXT(QUOTIENT($A292-1,3)+1,"0000000")</f>
        <v/>
      </c>
      <c r="D292">
        <f>"LINE-"&amp;TEXT($A292,"0000000")</f>
        <v/>
      </c>
      <c r="E292" s="7">
        <f>Settings!$B$2+$A292-1</f>
        <v/>
      </c>
      <c r="F292" s="7">
        <f>Settings!$B$2+MOD($A292-1,Settings!$B$7)</f>
        <v/>
      </c>
      <c r="G292">
        <f>YEAR($F292)</f>
        <v/>
      </c>
      <c r="H292">
        <f>"Q"&amp;ROUNDUP(MONTH($F292)/3,0)</f>
        <v/>
      </c>
      <c r="I292">
        <f>MONTH($F292)</f>
        <v/>
      </c>
      <c r="J292">
        <f>CHOOSE(MONTH($F292),"Январь","Февраль","Март","Апрель","Май","Июнь","Июль","Август","Сентябрь","Октябрь","Ноябрь","Декабрь")</f>
        <v/>
      </c>
      <c r="K292">
        <f>DAY($F292)</f>
        <v/>
      </c>
      <c r="L292">
        <f>IF(MOD($A292,10)&lt;7,"ФО_01_Крупный","ФО_"&amp;TEXT(MOD($A292,8)+1,"00"))</f>
        <v/>
      </c>
      <c r="M292">
        <f>IF($AB292="Да","Регион_001_Крупный","Регион_"&amp;TEXT(MOD(QUOTIENT($A292-1,20),180)+1,"000"))</f>
        <v/>
      </c>
      <c r="N292">
        <f>IF($AB292="Да","Город_"&amp;TEXT(MOD($A292-1,250)+1,"0000"),"Город_"&amp;TEXT(MOD($A292-1,3000)+1,"0000"))</f>
        <v/>
      </c>
      <c r="O292">
        <f>IF($AB292="Да","Холдинг_Крупный","Холдинг_"&amp;TEXT(MOD(QUOTIENT($A292-1,10000),20)+1,"00"))</f>
        <v/>
      </c>
      <c r="P292">
        <f>IF($AB292="Да","Организация_Крупная","Организация_"&amp;TEXT(MOD(QUOTIENT($A292-1,500),600)+1,"000"))</f>
        <v/>
      </c>
      <c r="Q292">
        <f>"Отдел_"&amp;TEXT(MOD(QUOTIENT($A292-1,50),100)+1,"000")</f>
        <v/>
      </c>
      <c r="R292">
        <f>IF($AB292="Да","Группа_Крупная","Группа_"&amp;TEXT(MOD(QUOTIENT($A292-1,5000),30)+1,"00"))</f>
        <v/>
      </c>
      <c r="S292">
        <f>IF($AB292="Да","Категория_Крупная","Категория_"&amp;TEXT(MOD(QUOTIENT($A292-1,500),120)+1,"000"))</f>
        <v/>
      </c>
      <c r="T292">
        <f>IF($AB292="Да","Подкатегория_Крупная","Подкатегория_"&amp;TEXT(MOD(QUOTIENT($A292-1,50),300)+1,"000"))</f>
        <v/>
      </c>
      <c r="U292">
        <f>"SKU_"&amp;TEXT($A292,"0000000")</f>
        <v/>
      </c>
      <c r="V292">
        <f>CHOOSE(MOD($A292-1,4)+1,"Enterprise","SMB","Госсектор","Розница")</f>
        <v/>
      </c>
      <c r="W292">
        <f>"Клиент_"&amp;TEXT(MOD($A292-1,20000)+1,"00000")</f>
        <v/>
      </c>
      <c r="X292">
        <f>CHOOSE(MOD($A292-1,5)+1,"Портал","API","Импорт","Ручной ввод","Интеграция")</f>
        <v/>
      </c>
      <c r="Y292" s="8">
        <f>ROUND(1000+MOD($A292*37,90000)+IF($AB292="Да",5000,0),2)</f>
        <v/>
      </c>
      <c r="Z292">
        <f>1+MOD($A292,20)</f>
        <v/>
      </c>
      <c r="AA292" s="8">
        <f>ROUND($Y292*(0.08+MOD($A292,17)/100),2)</f>
        <v/>
      </c>
      <c r="AB292">
        <f>IF(MOD($A292,10)&lt;7,"Да","Нет")</f>
        <v/>
      </c>
      <c r="AC292">
        <f>$R292&amp;" / "&amp;$S292&amp;" / "&amp;$T292</f>
        <v/>
      </c>
      <c r="AD292">
        <f>1</f>
        <v/>
      </c>
      <c r="AE292">
        <f>IF($A292&lt;=Settings!$B$4,"до 100",IF($A292&lt;=Settings!$B$5,"до 10 000",IF($A292&lt;=Settings!$B$6,"до 100 000","100 000+")))</f>
        <v/>
      </c>
    </row>
    <row r="293">
      <c r="A293">
        <f>ROW()-1</f>
        <v/>
      </c>
      <c r="B293">
        <f>IF($A293&lt;=Settings!$B$4,"small_control",IF($A293&lt;=Settings!$B$5,"medium_10k",IF($A293&lt;=Settings!$B$6,"large_100k","extreme_1m")))</f>
        <v/>
      </c>
      <c r="C293">
        <f>"ORD-"&amp;TEXT(QUOTIENT($A293-1,3)+1,"0000000")</f>
        <v/>
      </c>
      <c r="D293">
        <f>"LINE-"&amp;TEXT($A293,"0000000")</f>
        <v/>
      </c>
      <c r="E293" s="7">
        <f>Settings!$B$2+$A293-1</f>
        <v/>
      </c>
      <c r="F293" s="7">
        <f>Settings!$B$2+MOD($A293-1,Settings!$B$7)</f>
        <v/>
      </c>
      <c r="G293">
        <f>YEAR($F293)</f>
        <v/>
      </c>
      <c r="H293">
        <f>"Q"&amp;ROUNDUP(MONTH($F293)/3,0)</f>
        <v/>
      </c>
      <c r="I293">
        <f>MONTH($F293)</f>
        <v/>
      </c>
      <c r="J293">
        <f>CHOOSE(MONTH($F293),"Январь","Февраль","Март","Апрель","Май","Июнь","Июль","Август","Сентябрь","Октябрь","Ноябрь","Декабрь")</f>
        <v/>
      </c>
      <c r="K293">
        <f>DAY($F293)</f>
        <v/>
      </c>
      <c r="L293">
        <f>IF(MOD($A293,10)&lt;7,"ФО_01_Крупный","ФО_"&amp;TEXT(MOD($A293,8)+1,"00"))</f>
        <v/>
      </c>
      <c r="M293">
        <f>IF($AB293="Да","Регион_001_Крупный","Регион_"&amp;TEXT(MOD(QUOTIENT($A293-1,20),180)+1,"000"))</f>
        <v/>
      </c>
      <c r="N293">
        <f>IF($AB293="Да","Город_"&amp;TEXT(MOD($A293-1,250)+1,"0000"),"Город_"&amp;TEXT(MOD($A293-1,3000)+1,"0000"))</f>
        <v/>
      </c>
      <c r="O293">
        <f>IF($AB293="Да","Холдинг_Крупный","Холдинг_"&amp;TEXT(MOD(QUOTIENT($A293-1,10000),20)+1,"00"))</f>
        <v/>
      </c>
      <c r="P293">
        <f>IF($AB293="Да","Организация_Крупная","Организация_"&amp;TEXT(MOD(QUOTIENT($A293-1,500),600)+1,"000"))</f>
        <v/>
      </c>
      <c r="Q293">
        <f>"Отдел_"&amp;TEXT(MOD(QUOTIENT($A293-1,50),100)+1,"000")</f>
        <v/>
      </c>
      <c r="R293">
        <f>IF($AB293="Да","Группа_Крупная","Группа_"&amp;TEXT(MOD(QUOTIENT($A293-1,5000),30)+1,"00"))</f>
        <v/>
      </c>
      <c r="S293">
        <f>IF($AB293="Да","Категория_Крупная","Категория_"&amp;TEXT(MOD(QUOTIENT($A293-1,500),120)+1,"000"))</f>
        <v/>
      </c>
      <c r="T293">
        <f>IF($AB293="Да","Подкатегория_Крупная","Подкатегория_"&amp;TEXT(MOD(QUOTIENT($A293-1,50),300)+1,"000"))</f>
        <v/>
      </c>
      <c r="U293">
        <f>"SKU_"&amp;TEXT($A293,"0000000")</f>
        <v/>
      </c>
      <c r="V293">
        <f>CHOOSE(MOD($A293-1,4)+1,"Enterprise","SMB","Госсектор","Розница")</f>
        <v/>
      </c>
      <c r="W293">
        <f>"Клиент_"&amp;TEXT(MOD($A293-1,20000)+1,"00000")</f>
        <v/>
      </c>
      <c r="X293">
        <f>CHOOSE(MOD($A293-1,5)+1,"Портал","API","Импорт","Ручной ввод","Интеграция")</f>
        <v/>
      </c>
      <c r="Y293" s="8">
        <f>ROUND(1000+MOD($A293*37,90000)+IF($AB293="Да",5000,0),2)</f>
        <v/>
      </c>
      <c r="Z293">
        <f>1+MOD($A293,20)</f>
        <v/>
      </c>
      <c r="AA293" s="8">
        <f>ROUND($Y293*(0.08+MOD($A293,17)/100),2)</f>
        <v/>
      </c>
      <c r="AB293">
        <f>IF(MOD($A293,10)&lt;7,"Да","Нет")</f>
        <v/>
      </c>
      <c r="AC293">
        <f>$R293&amp;" / "&amp;$S293&amp;" / "&amp;$T293</f>
        <v/>
      </c>
      <c r="AD293">
        <f>1</f>
        <v/>
      </c>
      <c r="AE293">
        <f>IF($A293&lt;=Settings!$B$4,"до 100",IF($A293&lt;=Settings!$B$5,"до 10 000",IF($A293&lt;=Settings!$B$6,"до 100 000","100 000+")))</f>
        <v/>
      </c>
    </row>
    <row r="294">
      <c r="A294">
        <f>ROW()-1</f>
        <v/>
      </c>
      <c r="B294">
        <f>IF($A294&lt;=Settings!$B$4,"small_control",IF($A294&lt;=Settings!$B$5,"medium_10k",IF($A294&lt;=Settings!$B$6,"large_100k","extreme_1m")))</f>
        <v/>
      </c>
      <c r="C294">
        <f>"ORD-"&amp;TEXT(QUOTIENT($A294-1,3)+1,"0000000")</f>
        <v/>
      </c>
      <c r="D294">
        <f>"LINE-"&amp;TEXT($A294,"0000000")</f>
        <v/>
      </c>
      <c r="E294" s="7">
        <f>Settings!$B$2+$A294-1</f>
        <v/>
      </c>
      <c r="F294" s="7">
        <f>Settings!$B$2+MOD($A294-1,Settings!$B$7)</f>
        <v/>
      </c>
      <c r="G294">
        <f>YEAR($F294)</f>
        <v/>
      </c>
      <c r="H294">
        <f>"Q"&amp;ROUNDUP(MONTH($F294)/3,0)</f>
        <v/>
      </c>
      <c r="I294">
        <f>MONTH($F294)</f>
        <v/>
      </c>
      <c r="J294">
        <f>CHOOSE(MONTH($F294),"Январь","Февраль","Март","Апрель","Май","Июнь","Июль","Август","Сентябрь","Октябрь","Ноябрь","Декабрь")</f>
        <v/>
      </c>
      <c r="K294">
        <f>DAY($F294)</f>
        <v/>
      </c>
      <c r="L294">
        <f>IF(MOD($A294,10)&lt;7,"ФО_01_Крупный","ФО_"&amp;TEXT(MOD($A294,8)+1,"00"))</f>
        <v/>
      </c>
      <c r="M294">
        <f>IF($AB294="Да","Регион_001_Крупный","Регион_"&amp;TEXT(MOD(QUOTIENT($A294-1,20),180)+1,"000"))</f>
        <v/>
      </c>
      <c r="N294">
        <f>IF($AB294="Да","Город_"&amp;TEXT(MOD($A294-1,250)+1,"0000"),"Город_"&amp;TEXT(MOD($A294-1,3000)+1,"0000"))</f>
        <v/>
      </c>
      <c r="O294">
        <f>IF($AB294="Да","Холдинг_Крупный","Холдинг_"&amp;TEXT(MOD(QUOTIENT($A294-1,10000),20)+1,"00"))</f>
        <v/>
      </c>
      <c r="P294">
        <f>IF($AB294="Да","Организация_Крупная","Организация_"&amp;TEXT(MOD(QUOTIENT($A294-1,500),600)+1,"000"))</f>
        <v/>
      </c>
      <c r="Q294">
        <f>"Отдел_"&amp;TEXT(MOD(QUOTIENT($A294-1,50),100)+1,"000")</f>
        <v/>
      </c>
      <c r="R294">
        <f>IF($AB294="Да","Группа_Крупная","Группа_"&amp;TEXT(MOD(QUOTIENT($A294-1,5000),30)+1,"00"))</f>
        <v/>
      </c>
      <c r="S294">
        <f>IF($AB294="Да","Категория_Крупная","Категория_"&amp;TEXT(MOD(QUOTIENT($A294-1,500),120)+1,"000"))</f>
        <v/>
      </c>
      <c r="T294">
        <f>IF($AB294="Да","Подкатегория_Крупная","Подкатегория_"&amp;TEXT(MOD(QUOTIENT($A294-1,50),300)+1,"000"))</f>
        <v/>
      </c>
      <c r="U294">
        <f>"SKU_"&amp;TEXT($A294,"0000000")</f>
        <v/>
      </c>
      <c r="V294">
        <f>CHOOSE(MOD($A294-1,4)+1,"Enterprise","SMB","Госсектор","Розница")</f>
        <v/>
      </c>
      <c r="W294">
        <f>"Клиент_"&amp;TEXT(MOD($A294-1,20000)+1,"00000")</f>
        <v/>
      </c>
      <c r="X294">
        <f>CHOOSE(MOD($A294-1,5)+1,"Портал","API","Импорт","Ручной ввод","Интеграция")</f>
        <v/>
      </c>
      <c r="Y294" s="8">
        <f>ROUND(1000+MOD($A294*37,90000)+IF($AB294="Да",5000,0),2)</f>
        <v/>
      </c>
      <c r="Z294">
        <f>1+MOD($A294,20)</f>
        <v/>
      </c>
      <c r="AA294" s="8">
        <f>ROUND($Y294*(0.08+MOD($A294,17)/100),2)</f>
        <v/>
      </c>
      <c r="AB294">
        <f>IF(MOD($A294,10)&lt;7,"Да","Нет")</f>
        <v/>
      </c>
      <c r="AC294">
        <f>$R294&amp;" / "&amp;$S294&amp;" / "&amp;$T294</f>
        <v/>
      </c>
      <c r="AD294">
        <f>1</f>
        <v/>
      </c>
      <c r="AE294">
        <f>IF($A294&lt;=Settings!$B$4,"до 100",IF($A294&lt;=Settings!$B$5,"до 10 000",IF($A294&lt;=Settings!$B$6,"до 100 000","100 000+")))</f>
        <v/>
      </c>
    </row>
    <row r="295">
      <c r="A295">
        <f>ROW()-1</f>
        <v/>
      </c>
      <c r="B295">
        <f>IF($A295&lt;=Settings!$B$4,"small_control",IF($A295&lt;=Settings!$B$5,"medium_10k",IF($A295&lt;=Settings!$B$6,"large_100k","extreme_1m")))</f>
        <v/>
      </c>
      <c r="C295">
        <f>"ORD-"&amp;TEXT(QUOTIENT($A295-1,3)+1,"0000000")</f>
        <v/>
      </c>
      <c r="D295">
        <f>"LINE-"&amp;TEXT($A295,"0000000")</f>
        <v/>
      </c>
      <c r="E295" s="7">
        <f>Settings!$B$2+$A295-1</f>
        <v/>
      </c>
      <c r="F295" s="7">
        <f>Settings!$B$2+MOD($A295-1,Settings!$B$7)</f>
        <v/>
      </c>
      <c r="G295">
        <f>YEAR($F295)</f>
        <v/>
      </c>
      <c r="H295">
        <f>"Q"&amp;ROUNDUP(MONTH($F295)/3,0)</f>
        <v/>
      </c>
      <c r="I295">
        <f>MONTH($F295)</f>
        <v/>
      </c>
      <c r="J295">
        <f>CHOOSE(MONTH($F295),"Январь","Февраль","Март","Апрель","Май","Июнь","Июль","Август","Сентябрь","Октябрь","Ноябрь","Декабрь")</f>
        <v/>
      </c>
      <c r="K295">
        <f>DAY($F295)</f>
        <v/>
      </c>
      <c r="L295">
        <f>IF(MOD($A295,10)&lt;7,"ФО_01_Крупный","ФО_"&amp;TEXT(MOD($A295,8)+1,"00"))</f>
        <v/>
      </c>
      <c r="M295">
        <f>IF($AB295="Да","Регион_001_Крупный","Регион_"&amp;TEXT(MOD(QUOTIENT($A295-1,20),180)+1,"000"))</f>
        <v/>
      </c>
      <c r="N295">
        <f>IF($AB295="Да","Город_"&amp;TEXT(MOD($A295-1,250)+1,"0000"),"Город_"&amp;TEXT(MOD($A295-1,3000)+1,"0000"))</f>
        <v/>
      </c>
      <c r="O295">
        <f>IF($AB295="Да","Холдинг_Крупный","Холдинг_"&amp;TEXT(MOD(QUOTIENT($A295-1,10000),20)+1,"00"))</f>
        <v/>
      </c>
      <c r="P295">
        <f>IF($AB295="Да","Организация_Крупная","Организация_"&amp;TEXT(MOD(QUOTIENT($A295-1,500),600)+1,"000"))</f>
        <v/>
      </c>
      <c r="Q295">
        <f>"Отдел_"&amp;TEXT(MOD(QUOTIENT($A295-1,50),100)+1,"000")</f>
        <v/>
      </c>
      <c r="R295">
        <f>IF($AB295="Да","Группа_Крупная","Группа_"&amp;TEXT(MOD(QUOTIENT($A295-1,5000),30)+1,"00"))</f>
        <v/>
      </c>
      <c r="S295">
        <f>IF($AB295="Да","Категория_Крупная","Категория_"&amp;TEXT(MOD(QUOTIENT($A295-1,500),120)+1,"000"))</f>
        <v/>
      </c>
      <c r="T295">
        <f>IF($AB295="Да","Подкатегория_Крупная","Подкатегория_"&amp;TEXT(MOD(QUOTIENT($A295-1,50),300)+1,"000"))</f>
        <v/>
      </c>
      <c r="U295">
        <f>"SKU_"&amp;TEXT($A295,"0000000")</f>
        <v/>
      </c>
      <c r="V295">
        <f>CHOOSE(MOD($A295-1,4)+1,"Enterprise","SMB","Госсектор","Розница")</f>
        <v/>
      </c>
      <c r="W295">
        <f>"Клиент_"&amp;TEXT(MOD($A295-1,20000)+1,"00000")</f>
        <v/>
      </c>
      <c r="X295">
        <f>CHOOSE(MOD($A295-1,5)+1,"Портал","API","Импорт","Ручной ввод","Интеграция")</f>
        <v/>
      </c>
      <c r="Y295" s="8">
        <f>ROUND(1000+MOD($A295*37,90000)+IF($AB295="Да",5000,0),2)</f>
        <v/>
      </c>
      <c r="Z295">
        <f>1+MOD($A295,20)</f>
        <v/>
      </c>
      <c r="AA295" s="8">
        <f>ROUND($Y295*(0.08+MOD($A295,17)/100),2)</f>
        <v/>
      </c>
      <c r="AB295">
        <f>IF(MOD($A295,10)&lt;7,"Да","Нет")</f>
        <v/>
      </c>
      <c r="AC295">
        <f>$R295&amp;" / "&amp;$S295&amp;" / "&amp;$T295</f>
        <v/>
      </c>
      <c r="AD295">
        <f>1</f>
        <v/>
      </c>
      <c r="AE295">
        <f>IF($A295&lt;=Settings!$B$4,"до 100",IF($A295&lt;=Settings!$B$5,"до 10 000",IF($A295&lt;=Settings!$B$6,"до 100 000","100 000+")))</f>
        <v/>
      </c>
    </row>
    <row r="296">
      <c r="A296">
        <f>ROW()-1</f>
        <v/>
      </c>
      <c r="B296">
        <f>IF($A296&lt;=Settings!$B$4,"small_control",IF($A296&lt;=Settings!$B$5,"medium_10k",IF($A296&lt;=Settings!$B$6,"large_100k","extreme_1m")))</f>
        <v/>
      </c>
      <c r="C296">
        <f>"ORD-"&amp;TEXT(QUOTIENT($A296-1,3)+1,"0000000")</f>
        <v/>
      </c>
      <c r="D296">
        <f>"LINE-"&amp;TEXT($A296,"0000000")</f>
        <v/>
      </c>
      <c r="E296" s="7">
        <f>Settings!$B$2+$A296-1</f>
        <v/>
      </c>
      <c r="F296" s="7">
        <f>Settings!$B$2+MOD($A296-1,Settings!$B$7)</f>
        <v/>
      </c>
      <c r="G296">
        <f>YEAR($F296)</f>
        <v/>
      </c>
      <c r="H296">
        <f>"Q"&amp;ROUNDUP(MONTH($F296)/3,0)</f>
        <v/>
      </c>
      <c r="I296">
        <f>MONTH($F296)</f>
        <v/>
      </c>
      <c r="J296">
        <f>CHOOSE(MONTH($F296),"Январь","Февраль","Март","Апрель","Май","Июнь","Июль","Август","Сентябрь","Октябрь","Ноябрь","Декабрь")</f>
        <v/>
      </c>
      <c r="K296">
        <f>DAY($F296)</f>
        <v/>
      </c>
      <c r="L296">
        <f>IF(MOD($A296,10)&lt;7,"ФО_01_Крупный","ФО_"&amp;TEXT(MOD($A296,8)+1,"00"))</f>
        <v/>
      </c>
      <c r="M296">
        <f>IF($AB296="Да","Регион_001_Крупный","Регион_"&amp;TEXT(MOD(QUOTIENT($A296-1,20),180)+1,"000"))</f>
        <v/>
      </c>
      <c r="N296">
        <f>IF($AB296="Да","Город_"&amp;TEXT(MOD($A296-1,250)+1,"0000"),"Город_"&amp;TEXT(MOD($A296-1,3000)+1,"0000"))</f>
        <v/>
      </c>
      <c r="O296">
        <f>IF($AB296="Да","Холдинг_Крупный","Холдинг_"&amp;TEXT(MOD(QUOTIENT($A296-1,10000),20)+1,"00"))</f>
        <v/>
      </c>
      <c r="P296">
        <f>IF($AB296="Да","Организация_Крупная","Организация_"&amp;TEXT(MOD(QUOTIENT($A296-1,500),600)+1,"000"))</f>
        <v/>
      </c>
      <c r="Q296">
        <f>"Отдел_"&amp;TEXT(MOD(QUOTIENT($A296-1,50),100)+1,"000")</f>
        <v/>
      </c>
      <c r="R296">
        <f>IF($AB296="Да","Группа_Крупная","Группа_"&amp;TEXT(MOD(QUOTIENT($A296-1,5000),30)+1,"00"))</f>
        <v/>
      </c>
      <c r="S296">
        <f>IF($AB296="Да","Категория_Крупная","Категория_"&amp;TEXT(MOD(QUOTIENT($A296-1,500),120)+1,"000"))</f>
        <v/>
      </c>
      <c r="T296">
        <f>IF($AB296="Да","Подкатегория_Крупная","Подкатегория_"&amp;TEXT(MOD(QUOTIENT($A296-1,50),300)+1,"000"))</f>
        <v/>
      </c>
      <c r="U296">
        <f>"SKU_"&amp;TEXT($A296,"0000000")</f>
        <v/>
      </c>
      <c r="V296">
        <f>CHOOSE(MOD($A296-1,4)+1,"Enterprise","SMB","Госсектор","Розница")</f>
        <v/>
      </c>
      <c r="W296">
        <f>"Клиент_"&amp;TEXT(MOD($A296-1,20000)+1,"00000")</f>
        <v/>
      </c>
      <c r="X296">
        <f>CHOOSE(MOD($A296-1,5)+1,"Портал","API","Импорт","Ручной ввод","Интеграция")</f>
        <v/>
      </c>
      <c r="Y296" s="8">
        <f>ROUND(1000+MOD($A296*37,90000)+IF($AB296="Да",5000,0),2)</f>
        <v/>
      </c>
      <c r="Z296">
        <f>1+MOD($A296,20)</f>
        <v/>
      </c>
      <c r="AA296" s="8">
        <f>ROUND($Y296*(0.08+MOD($A296,17)/100),2)</f>
        <v/>
      </c>
      <c r="AB296">
        <f>IF(MOD($A296,10)&lt;7,"Да","Нет")</f>
        <v/>
      </c>
      <c r="AC296">
        <f>$R296&amp;" / "&amp;$S296&amp;" / "&amp;$T296</f>
        <v/>
      </c>
      <c r="AD296">
        <f>1</f>
        <v/>
      </c>
      <c r="AE296">
        <f>IF($A296&lt;=Settings!$B$4,"до 100",IF($A296&lt;=Settings!$B$5,"до 10 000",IF($A296&lt;=Settings!$B$6,"до 100 000","100 000+")))</f>
        <v/>
      </c>
    </row>
    <row r="297">
      <c r="A297">
        <f>ROW()-1</f>
        <v/>
      </c>
      <c r="B297">
        <f>IF($A297&lt;=Settings!$B$4,"small_control",IF($A297&lt;=Settings!$B$5,"medium_10k",IF($A297&lt;=Settings!$B$6,"large_100k","extreme_1m")))</f>
        <v/>
      </c>
      <c r="C297">
        <f>"ORD-"&amp;TEXT(QUOTIENT($A297-1,3)+1,"0000000")</f>
        <v/>
      </c>
      <c r="D297">
        <f>"LINE-"&amp;TEXT($A297,"0000000")</f>
        <v/>
      </c>
      <c r="E297" s="7">
        <f>Settings!$B$2+$A297-1</f>
        <v/>
      </c>
      <c r="F297" s="7">
        <f>Settings!$B$2+MOD($A297-1,Settings!$B$7)</f>
        <v/>
      </c>
      <c r="G297">
        <f>YEAR($F297)</f>
        <v/>
      </c>
      <c r="H297">
        <f>"Q"&amp;ROUNDUP(MONTH($F297)/3,0)</f>
        <v/>
      </c>
      <c r="I297">
        <f>MONTH($F297)</f>
        <v/>
      </c>
      <c r="J297">
        <f>CHOOSE(MONTH($F297),"Январь","Февраль","Март","Апрель","Май","Июнь","Июль","Август","Сентябрь","Октябрь","Ноябрь","Декабрь")</f>
        <v/>
      </c>
      <c r="K297">
        <f>DAY($F297)</f>
        <v/>
      </c>
      <c r="L297">
        <f>IF(MOD($A297,10)&lt;7,"ФО_01_Крупный","ФО_"&amp;TEXT(MOD($A297,8)+1,"00"))</f>
        <v/>
      </c>
      <c r="M297">
        <f>IF($AB297="Да","Регион_001_Крупный","Регион_"&amp;TEXT(MOD(QUOTIENT($A297-1,20),180)+1,"000"))</f>
        <v/>
      </c>
      <c r="N297">
        <f>IF($AB297="Да","Город_"&amp;TEXT(MOD($A297-1,250)+1,"0000"),"Город_"&amp;TEXT(MOD($A297-1,3000)+1,"0000"))</f>
        <v/>
      </c>
      <c r="O297">
        <f>IF($AB297="Да","Холдинг_Крупный","Холдинг_"&amp;TEXT(MOD(QUOTIENT($A297-1,10000),20)+1,"00"))</f>
        <v/>
      </c>
      <c r="P297">
        <f>IF($AB297="Да","Организация_Крупная","Организация_"&amp;TEXT(MOD(QUOTIENT($A297-1,500),600)+1,"000"))</f>
        <v/>
      </c>
      <c r="Q297">
        <f>"Отдел_"&amp;TEXT(MOD(QUOTIENT($A297-1,50),100)+1,"000")</f>
        <v/>
      </c>
      <c r="R297">
        <f>IF($AB297="Да","Группа_Крупная","Группа_"&amp;TEXT(MOD(QUOTIENT($A297-1,5000),30)+1,"00"))</f>
        <v/>
      </c>
      <c r="S297">
        <f>IF($AB297="Да","Категория_Крупная","Категория_"&amp;TEXT(MOD(QUOTIENT($A297-1,500),120)+1,"000"))</f>
        <v/>
      </c>
      <c r="T297">
        <f>IF($AB297="Да","Подкатегория_Крупная","Подкатегория_"&amp;TEXT(MOD(QUOTIENT($A297-1,50),300)+1,"000"))</f>
        <v/>
      </c>
      <c r="U297">
        <f>"SKU_"&amp;TEXT($A297,"0000000")</f>
        <v/>
      </c>
      <c r="V297">
        <f>CHOOSE(MOD($A297-1,4)+1,"Enterprise","SMB","Госсектор","Розница")</f>
        <v/>
      </c>
      <c r="W297">
        <f>"Клиент_"&amp;TEXT(MOD($A297-1,20000)+1,"00000")</f>
        <v/>
      </c>
      <c r="X297">
        <f>CHOOSE(MOD($A297-1,5)+1,"Портал","API","Импорт","Ручной ввод","Интеграция")</f>
        <v/>
      </c>
      <c r="Y297" s="8">
        <f>ROUND(1000+MOD($A297*37,90000)+IF($AB297="Да",5000,0),2)</f>
        <v/>
      </c>
      <c r="Z297">
        <f>1+MOD($A297,20)</f>
        <v/>
      </c>
      <c r="AA297" s="8">
        <f>ROUND($Y297*(0.08+MOD($A297,17)/100),2)</f>
        <v/>
      </c>
      <c r="AB297">
        <f>IF(MOD($A297,10)&lt;7,"Да","Нет")</f>
        <v/>
      </c>
      <c r="AC297">
        <f>$R297&amp;" / "&amp;$S297&amp;" / "&amp;$T297</f>
        <v/>
      </c>
      <c r="AD297">
        <f>1</f>
        <v/>
      </c>
      <c r="AE297">
        <f>IF($A297&lt;=Settings!$B$4,"до 100",IF($A297&lt;=Settings!$B$5,"до 10 000",IF($A297&lt;=Settings!$B$6,"до 100 000","100 000+")))</f>
        <v/>
      </c>
    </row>
    <row r="298">
      <c r="A298">
        <f>ROW()-1</f>
        <v/>
      </c>
      <c r="B298">
        <f>IF($A298&lt;=Settings!$B$4,"small_control",IF($A298&lt;=Settings!$B$5,"medium_10k",IF($A298&lt;=Settings!$B$6,"large_100k","extreme_1m")))</f>
        <v/>
      </c>
      <c r="C298">
        <f>"ORD-"&amp;TEXT(QUOTIENT($A298-1,3)+1,"0000000")</f>
        <v/>
      </c>
      <c r="D298">
        <f>"LINE-"&amp;TEXT($A298,"0000000")</f>
        <v/>
      </c>
      <c r="E298" s="7">
        <f>Settings!$B$2+$A298-1</f>
        <v/>
      </c>
      <c r="F298" s="7">
        <f>Settings!$B$2+MOD($A298-1,Settings!$B$7)</f>
        <v/>
      </c>
      <c r="G298">
        <f>YEAR($F298)</f>
        <v/>
      </c>
      <c r="H298">
        <f>"Q"&amp;ROUNDUP(MONTH($F298)/3,0)</f>
        <v/>
      </c>
      <c r="I298">
        <f>MONTH($F298)</f>
        <v/>
      </c>
      <c r="J298">
        <f>CHOOSE(MONTH($F298),"Январь","Февраль","Март","Апрель","Май","Июнь","Июль","Август","Сентябрь","Октябрь","Ноябрь","Декабрь")</f>
        <v/>
      </c>
      <c r="K298">
        <f>DAY($F298)</f>
        <v/>
      </c>
      <c r="L298">
        <f>IF(MOD($A298,10)&lt;7,"ФО_01_Крупный","ФО_"&amp;TEXT(MOD($A298,8)+1,"00"))</f>
        <v/>
      </c>
      <c r="M298">
        <f>IF($AB298="Да","Регион_001_Крупный","Регион_"&amp;TEXT(MOD(QUOTIENT($A298-1,20),180)+1,"000"))</f>
        <v/>
      </c>
      <c r="N298">
        <f>IF($AB298="Да","Город_"&amp;TEXT(MOD($A298-1,250)+1,"0000"),"Город_"&amp;TEXT(MOD($A298-1,3000)+1,"0000"))</f>
        <v/>
      </c>
      <c r="O298">
        <f>IF($AB298="Да","Холдинг_Крупный","Холдинг_"&amp;TEXT(MOD(QUOTIENT($A298-1,10000),20)+1,"00"))</f>
        <v/>
      </c>
      <c r="P298">
        <f>IF($AB298="Да","Организация_Крупная","Организация_"&amp;TEXT(MOD(QUOTIENT($A298-1,500),600)+1,"000"))</f>
        <v/>
      </c>
      <c r="Q298">
        <f>"Отдел_"&amp;TEXT(MOD(QUOTIENT($A298-1,50),100)+1,"000")</f>
        <v/>
      </c>
      <c r="R298">
        <f>IF($AB298="Да","Группа_Крупная","Группа_"&amp;TEXT(MOD(QUOTIENT($A298-1,5000),30)+1,"00"))</f>
        <v/>
      </c>
      <c r="S298">
        <f>IF($AB298="Да","Категория_Крупная","Категория_"&amp;TEXT(MOD(QUOTIENT($A298-1,500),120)+1,"000"))</f>
        <v/>
      </c>
      <c r="T298">
        <f>IF($AB298="Да","Подкатегория_Крупная","Подкатегория_"&amp;TEXT(MOD(QUOTIENT($A298-1,50),300)+1,"000"))</f>
        <v/>
      </c>
      <c r="U298">
        <f>"SKU_"&amp;TEXT($A298,"0000000")</f>
        <v/>
      </c>
      <c r="V298">
        <f>CHOOSE(MOD($A298-1,4)+1,"Enterprise","SMB","Госсектор","Розница")</f>
        <v/>
      </c>
      <c r="W298">
        <f>"Клиент_"&amp;TEXT(MOD($A298-1,20000)+1,"00000")</f>
        <v/>
      </c>
      <c r="X298">
        <f>CHOOSE(MOD($A298-1,5)+1,"Портал","API","Импорт","Ручной ввод","Интеграция")</f>
        <v/>
      </c>
      <c r="Y298" s="8">
        <f>ROUND(1000+MOD($A298*37,90000)+IF($AB298="Да",5000,0),2)</f>
        <v/>
      </c>
      <c r="Z298">
        <f>1+MOD($A298,20)</f>
        <v/>
      </c>
      <c r="AA298" s="8">
        <f>ROUND($Y298*(0.08+MOD($A298,17)/100),2)</f>
        <v/>
      </c>
      <c r="AB298">
        <f>IF(MOD($A298,10)&lt;7,"Да","Нет")</f>
        <v/>
      </c>
      <c r="AC298">
        <f>$R298&amp;" / "&amp;$S298&amp;" / "&amp;$T298</f>
        <v/>
      </c>
      <c r="AD298">
        <f>1</f>
        <v/>
      </c>
      <c r="AE298">
        <f>IF($A298&lt;=Settings!$B$4,"до 100",IF($A298&lt;=Settings!$B$5,"до 10 000",IF($A298&lt;=Settings!$B$6,"до 100 000","100 000+")))</f>
        <v/>
      </c>
    </row>
    <row r="299">
      <c r="A299">
        <f>ROW()-1</f>
        <v/>
      </c>
      <c r="B299">
        <f>IF($A299&lt;=Settings!$B$4,"small_control",IF($A299&lt;=Settings!$B$5,"medium_10k",IF($A299&lt;=Settings!$B$6,"large_100k","extreme_1m")))</f>
        <v/>
      </c>
      <c r="C299">
        <f>"ORD-"&amp;TEXT(QUOTIENT($A299-1,3)+1,"0000000")</f>
        <v/>
      </c>
      <c r="D299">
        <f>"LINE-"&amp;TEXT($A299,"0000000")</f>
        <v/>
      </c>
      <c r="E299" s="7">
        <f>Settings!$B$2+$A299-1</f>
        <v/>
      </c>
      <c r="F299" s="7">
        <f>Settings!$B$2+MOD($A299-1,Settings!$B$7)</f>
        <v/>
      </c>
      <c r="G299">
        <f>YEAR($F299)</f>
        <v/>
      </c>
      <c r="H299">
        <f>"Q"&amp;ROUNDUP(MONTH($F299)/3,0)</f>
        <v/>
      </c>
      <c r="I299">
        <f>MONTH($F299)</f>
        <v/>
      </c>
      <c r="J299">
        <f>CHOOSE(MONTH($F299),"Январь","Февраль","Март","Апрель","Май","Июнь","Июль","Август","Сентябрь","Октябрь","Ноябрь","Декабрь")</f>
        <v/>
      </c>
      <c r="K299">
        <f>DAY($F299)</f>
        <v/>
      </c>
      <c r="L299">
        <f>IF(MOD($A299,10)&lt;7,"ФО_01_Крупный","ФО_"&amp;TEXT(MOD($A299,8)+1,"00"))</f>
        <v/>
      </c>
      <c r="M299">
        <f>IF($AB299="Да","Регион_001_Крупный","Регион_"&amp;TEXT(MOD(QUOTIENT($A299-1,20),180)+1,"000"))</f>
        <v/>
      </c>
      <c r="N299">
        <f>IF($AB299="Да","Город_"&amp;TEXT(MOD($A299-1,250)+1,"0000"),"Город_"&amp;TEXT(MOD($A299-1,3000)+1,"0000"))</f>
        <v/>
      </c>
      <c r="O299">
        <f>IF($AB299="Да","Холдинг_Крупный","Холдинг_"&amp;TEXT(MOD(QUOTIENT($A299-1,10000),20)+1,"00"))</f>
        <v/>
      </c>
      <c r="P299">
        <f>IF($AB299="Да","Организация_Крупная","Организация_"&amp;TEXT(MOD(QUOTIENT($A299-1,500),600)+1,"000"))</f>
        <v/>
      </c>
      <c r="Q299">
        <f>"Отдел_"&amp;TEXT(MOD(QUOTIENT($A299-1,50),100)+1,"000")</f>
        <v/>
      </c>
      <c r="R299">
        <f>IF($AB299="Да","Группа_Крупная","Группа_"&amp;TEXT(MOD(QUOTIENT($A299-1,5000),30)+1,"00"))</f>
        <v/>
      </c>
      <c r="S299">
        <f>IF($AB299="Да","Категория_Крупная","Категория_"&amp;TEXT(MOD(QUOTIENT($A299-1,500),120)+1,"000"))</f>
        <v/>
      </c>
      <c r="T299">
        <f>IF($AB299="Да","Подкатегория_Крупная","Подкатегория_"&amp;TEXT(MOD(QUOTIENT($A299-1,50),300)+1,"000"))</f>
        <v/>
      </c>
      <c r="U299">
        <f>"SKU_"&amp;TEXT($A299,"0000000")</f>
        <v/>
      </c>
      <c r="V299">
        <f>CHOOSE(MOD($A299-1,4)+1,"Enterprise","SMB","Госсектор","Розница")</f>
        <v/>
      </c>
      <c r="W299">
        <f>"Клиент_"&amp;TEXT(MOD($A299-1,20000)+1,"00000")</f>
        <v/>
      </c>
      <c r="X299">
        <f>CHOOSE(MOD($A299-1,5)+1,"Портал","API","Импорт","Ручной ввод","Интеграция")</f>
        <v/>
      </c>
      <c r="Y299" s="8">
        <f>ROUND(1000+MOD($A299*37,90000)+IF($AB299="Да",5000,0),2)</f>
        <v/>
      </c>
      <c r="Z299">
        <f>1+MOD($A299,20)</f>
        <v/>
      </c>
      <c r="AA299" s="8">
        <f>ROUND($Y299*(0.08+MOD($A299,17)/100),2)</f>
        <v/>
      </c>
      <c r="AB299">
        <f>IF(MOD($A299,10)&lt;7,"Да","Нет")</f>
        <v/>
      </c>
      <c r="AC299">
        <f>$R299&amp;" / "&amp;$S299&amp;" / "&amp;$T299</f>
        <v/>
      </c>
      <c r="AD299">
        <f>1</f>
        <v/>
      </c>
      <c r="AE299">
        <f>IF($A299&lt;=Settings!$B$4,"до 100",IF($A299&lt;=Settings!$B$5,"до 10 000",IF($A299&lt;=Settings!$B$6,"до 100 000","100 000+")))</f>
        <v/>
      </c>
    </row>
    <row r="300">
      <c r="A300">
        <f>ROW()-1</f>
        <v/>
      </c>
      <c r="B300">
        <f>IF($A300&lt;=Settings!$B$4,"small_control",IF($A300&lt;=Settings!$B$5,"medium_10k",IF($A300&lt;=Settings!$B$6,"large_100k","extreme_1m")))</f>
        <v/>
      </c>
      <c r="C300">
        <f>"ORD-"&amp;TEXT(QUOTIENT($A300-1,3)+1,"0000000")</f>
        <v/>
      </c>
      <c r="D300">
        <f>"LINE-"&amp;TEXT($A300,"0000000")</f>
        <v/>
      </c>
      <c r="E300" s="7">
        <f>Settings!$B$2+$A300-1</f>
        <v/>
      </c>
      <c r="F300" s="7">
        <f>Settings!$B$2+MOD($A300-1,Settings!$B$7)</f>
        <v/>
      </c>
      <c r="G300">
        <f>YEAR($F300)</f>
        <v/>
      </c>
      <c r="H300">
        <f>"Q"&amp;ROUNDUP(MONTH($F300)/3,0)</f>
        <v/>
      </c>
      <c r="I300">
        <f>MONTH($F300)</f>
        <v/>
      </c>
      <c r="J300">
        <f>CHOOSE(MONTH($F300),"Январь","Февраль","Март","Апрель","Май","Июнь","Июль","Август","Сентябрь","Октябрь","Ноябрь","Декабрь")</f>
        <v/>
      </c>
      <c r="K300">
        <f>DAY($F300)</f>
        <v/>
      </c>
      <c r="L300">
        <f>IF(MOD($A300,10)&lt;7,"ФО_01_Крупный","ФО_"&amp;TEXT(MOD($A300,8)+1,"00"))</f>
        <v/>
      </c>
      <c r="M300">
        <f>IF($AB300="Да","Регион_001_Крупный","Регион_"&amp;TEXT(MOD(QUOTIENT($A300-1,20),180)+1,"000"))</f>
        <v/>
      </c>
      <c r="N300">
        <f>IF($AB300="Да","Город_"&amp;TEXT(MOD($A300-1,250)+1,"0000"),"Город_"&amp;TEXT(MOD($A300-1,3000)+1,"0000"))</f>
        <v/>
      </c>
      <c r="O300">
        <f>IF($AB300="Да","Холдинг_Крупный","Холдинг_"&amp;TEXT(MOD(QUOTIENT($A300-1,10000),20)+1,"00"))</f>
        <v/>
      </c>
      <c r="P300">
        <f>IF($AB300="Да","Организация_Крупная","Организация_"&amp;TEXT(MOD(QUOTIENT($A300-1,500),600)+1,"000"))</f>
        <v/>
      </c>
      <c r="Q300">
        <f>"Отдел_"&amp;TEXT(MOD(QUOTIENT($A300-1,50),100)+1,"000")</f>
        <v/>
      </c>
      <c r="R300">
        <f>IF($AB300="Да","Группа_Крупная","Группа_"&amp;TEXT(MOD(QUOTIENT($A300-1,5000),30)+1,"00"))</f>
        <v/>
      </c>
      <c r="S300">
        <f>IF($AB300="Да","Категория_Крупная","Категория_"&amp;TEXT(MOD(QUOTIENT($A300-1,500),120)+1,"000"))</f>
        <v/>
      </c>
      <c r="T300">
        <f>IF($AB300="Да","Подкатегория_Крупная","Подкатегория_"&amp;TEXT(MOD(QUOTIENT($A300-1,50),300)+1,"000"))</f>
        <v/>
      </c>
      <c r="U300">
        <f>"SKU_"&amp;TEXT($A300,"0000000")</f>
        <v/>
      </c>
      <c r="V300">
        <f>CHOOSE(MOD($A300-1,4)+1,"Enterprise","SMB","Госсектор","Розница")</f>
        <v/>
      </c>
      <c r="W300">
        <f>"Клиент_"&amp;TEXT(MOD($A300-1,20000)+1,"00000")</f>
        <v/>
      </c>
      <c r="X300">
        <f>CHOOSE(MOD($A300-1,5)+1,"Портал","API","Импорт","Ручной ввод","Интеграция")</f>
        <v/>
      </c>
      <c r="Y300" s="8">
        <f>ROUND(1000+MOD($A300*37,90000)+IF($AB300="Да",5000,0),2)</f>
        <v/>
      </c>
      <c r="Z300">
        <f>1+MOD($A300,20)</f>
        <v/>
      </c>
      <c r="AA300" s="8">
        <f>ROUND($Y300*(0.08+MOD($A300,17)/100),2)</f>
        <v/>
      </c>
      <c r="AB300">
        <f>IF(MOD($A300,10)&lt;7,"Да","Нет")</f>
        <v/>
      </c>
      <c r="AC300">
        <f>$R300&amp;" / "&amp;$S300&amp;" / "&amp;$T300</f>
        <v/>
      </c>
      <c r="AD300">
        <f>1</f>
        <v/>
      </c>
      <c r="AE300">
        <f>IF($A300&lt;=Settings!$B$4,"до 100",IF($A300&lt;=Settings!$B$5,"до 10 000",IF($A300&lt;=Settings!$B$6,"до 100 000","100 000+")))</f>
        <v/>
      </c>
    </row>
    <row r="301">
      <c r="A301">
        <f>ROW()-1</f>
        <v/>
      </c>
      <c r="B301">
        <f>IF($A301&lt;=Settings!$B$4,"small_control",IF($A301&lt;=Settings!$B$5,"medium_10k",IF($A301&lt;=Settings!$B$6,"large_100k","extreme_1m")))</f>
        <v/>
      </c>
      <c r="C301">
        <f>"ORD-"&amp;TEXT(QUOTIENT($A301-1,3)+1,"0000000")</f>
        <v/>
      </c>
      <c r="D301">
        <f>"LINE-"&amp;TEXT($A301,"0000000")</f>
        <v/>
      </c>
      <c r="E301" s="7">
        <f>Settings!$B$2+$A301-1</f>
        <v/>
      </c>
      <c r="F301" s="7">
        <f>Settings!$B$2+MOD($A301-1,Settings!$B$7)</f>
        <v/>
      </c>
      <c r="G301">
        <f>YEAR($F301)</f>
        <v/>
      </c>
      <c r="H301">
        <f>"Q"&amp;ROUNDUP(MONTH($F301)/3,0)</f>
        <v/>
      </c>
      <c r="I301">
        <f>MONTH($F301)</f>
        <v/>
      </c>
      <c r="J301">
        <f>CHOOSE(MONTH($F301),"Январь","Февраль","Март","Апрель","Май","Июнь","Июль","Август","Сентябрь","Октябрь","Ноябрь","Декабрь")</f>
        <v/>
      </c>
      <c r="K301">
        <f>DAY($F301)</f>
        <v/>
      </c>
      <c r="L301">
        <f>IF(MOD($A301,10)&lt;7,"ФО_01_Крупный","ФО_"&amp;TEXT(MOD($A301,8)+1,"00"))</f>
        <v/>
      </c>
      <c r="M301">
        <f>IF($AB301="Да","Регион_001_Крупный","Регион_"&amp;TEXT(MOD(QUOTIENT($A301-1,20),180)+1,"000"))</f>
        <v/>
      </c>
      <c r="N301">
        <f>IF($AB301="Да","Город_"&amp;TEXT(MOD($A301-1,250)+1,"0000"),"Город_"&amp;TEXT(MOD($A301-1,3000)+1,"0000"))</f>
        <v/>
      </c>
      <c r="O301">
        <f>IF($AB301="Да","Холдинг_Крупный","Холдинг_"&amp;TEXT(MOD(QUOTIENT($A301-1,10000),20)+1,"00"))</f>
        <v/>
      </c>
      <c r="P301">
        <f>IF($AB301="Да","Организация_Крупная","Организация_"&amp;TEXT(MOD(QUOTIENT($A301-1,500),600)+1,"000"))</f>
        <v/>
      </c>
      <c r="Q301">
        <f>"Отдел_"&amp;TEXT(MOD(QUOTIENT($A301-1,50),100)+1,"000")</f>
        <v/>
      </c>
      <c r="R301">
        <f>IF($AB301="Да","Группа_Крупная","Группа_"&amp;TEXT(MOD(QUOTIENT($A301-1,5000),30)+1,"00"))</f>
        <v/>
      </c>
      <c r="S301">
        <f>IF($AB301="Да","Категория_Крупная","Категория_"&amp;TEXT(MOD(QUOTIENT($A301-1,500),120)+1,"000"))</f>
        <v/>
      </c>
      <c r="T301">
        <f>IF($AB301="Да","Подкатегория_Крупная","Подкатегория_"&amp;TEXT(MOD(QUOTIENT($A301-1,50),300)+1,"000"))</f>
        <v/>
      </c>
      <c r="U301">
        <f>"SKU_"&amp;TEXT($A301,"0000000")</f>
        <v/>
      </c>
      <c r="V301">
        <f>CHOOSE(MOD($A301-1,4)+1,"Enterprise","SMB","Госсектор","Розница")</f>
        <v/>
      </c>
      <c r="W301">
        <f>"Клиент_"&amp;TEXT(MOD($A301-1,20000)+1,"00000")</f>
        <v/>
      </c>
      <c r="X301">
        <f>CHOOSE(MOD($A301-1,5)+1,"Портал","API","Импорт","Ручной ввод","Интеграция")</f>
        <v/>
      </c>
      <c r="Y301" s="8">
        <f>ROUND(1000+MOD($A301*37,90000)+IF($AB301="Да",5000,0),2)</f>
        <v/>
      </c>
      <c r="Z301">
        <f>1+MOD($A301,20)</f>
        <v/>
      </c>
      <c r="AA301" s="8">
        <f>ROUND($Y301*(0.08+MOD($A301,17)/100),2)</f>
        <v/>
      </c>
      <c r="AB301">
        <f>IF(MOD($A301,10)&lt;7,"Да","Нет")</f>
        <v/>
      </c>
      <c r="AC301">
        <f>$R301&amp;" / "&amp;$S301&amp;" / "&amp;$T301</f>
        <v/>
      </c>
      <c r="AD301">
        <f>1</f>
        <v/>
      </c>
      <c r="AE301">
        <f>IF($A301&lt;=Settings!$B$4,"до 100",IF($A301&lt;=Settings!$B$5,"до 10 000",IF($A301&lt;=Settings!$B$6,"до 100 000","100 000+")))</f>
        <v/>
      </c>
    </row>
    <row r="302">
      <c r="A302">
        <f>ROW()-1</f>
        <v/>
      </c>
      <c r="B302">
        <f>IF($A302&lt;=Settings!$B$4,"small_control",IF($A302&lt;=Settings!$B$5,"medium_10k",IF($A302&lt;=Settings!$B$6,"large_100k","extreme_1m")))</f>
        <v/>
      </c>
      <c r="C302">
        <f>"ORD-"&amp;TEXT(QUOTIENT($A302-1,3)+1,"0000000")</f>
        <v/>
      </c>
      <c r="D302">
        <f>"LINE-"&amp;TEXT($A302,"0000000")</f>
        <v/>
      </c>
      <c r="E302" s="7">
        <f>Settings!$B$2+$A302-1</f>
        <v/>
      </c>
      <c r="F302" s="7">
        <f>Settings!$B$2+MOD($A302-1,Settings!$B$7)</f>
        <v/>
      </c>
      <c r="G302">
        <f>YEAR($F302)</f>
        <v/>
      </c>
      <c r="H302">
        <f>"Q"&amp;ROUNDUP(MONTH($F302)/3,0)</f>
        <v/>
      </c>
      <c r="I302">
        <f>MONTH($F302)</f>
        <v/>
      </c>
      <c r="J302">
        <f>CHOOSE(MONTH($F302),"Январь","Февраль","Март","Апрель","Май","Июнь","Июль","Август","Сентябрь","Октябрь","Ноябрь","Декабрь")</f>
        <v/>
      </c>
      <c r="K302">
        <f>DAY($F302)</f>
        <v/>
      </c>
      <c r="L302">
        <f>IF(MOD($A302,10)&lt;7,"ФО_01_Крупный","ФО_"&amp;TEXT(MOD($A302,8)+1,"00"))</f>
        <v/>
      </c>
      <c r="M302">
        <f>IF($AB302="Да","Регион_001_Крупный","Регион_"&amp;TEXT(MOD(QUOTIENT($A302-1,20),180)+1,"000"))</f>
        <v/>
      </c>
      <c r="N302">
        <f>IF($AB302="Да","Город_"&amp;TEXT(MOD($A302-1,250)+1,"0000"),"Город_"&amp;TEXT(MOD($A302-1,3000)+1,"0000"))</f>
        <v/>
      </c>
      <c r="O302">
        <f>IF($AB302="Да","Холдинг_Крупный","Холдинг_"&amp;TEXT(MOD(QUOTIENT($A302-1,10000),20)+1,"00"))</f>
        <v/>
      </c>
      <c r="P302">
        <f>IF($AB302="Да","Организация_Крупная","Организация_"&amp;TEXT(MOD(QUOTIENT($A302-1,500),600)+1,"000"))</f>
        <v/>
      </c>
      <c r="Q302">
        <f>"Отдел_"&amp;TEXT(MOD(QUOTIENT($A302-1,50),100)+1,"000")</f>
        <v/>
      </c>
      <c r="R302">
        <f>IF($AB302="Да","Группа_Крупная","Группа_"&amp;TEXT(MOD(QUOTIENT($A302-1,5000),30)+1,"00"))</f>
        <v/>
      </c>
      <c r="S302">
        <f>IF($AB302="Да","Категория_Крупная","Категория_"&amp;TEXT(MOD(QUOTIENT($A302-1,500),120)+1,"000"))</f>
        <v/>
      </c>
      <c r="T302">
        <f>IF($AB302="Да","Подкатегория_Крупная","Подкатегория_"&amp;TEXT(MOD(QUOTIENT($A302-1,50),300)+1,"000"))</f>
        <v/>
      </c>
      <c r="U302">
        <f>"SKU_"&amp;TEXT($A302,"0000000")</f>
        <v/>
      </c>
      <c r="V302">
        <f>CHOOSE(MOD($A302-1,4)+1,"Enterprise","SMB","Госсектор","Розница")</f>
        <v/>
      </c>
      <c r="W302">
        <f>"Клиент_"&amp;TEXT(MOD($A302-1,20000)+1,"00000")</f>
        <v/>
      </c>
      <c r="X302">
        <f>CHOOSE(MOD($A302-1,5)+1,"Портал","API","Импорт","Ручной ввод","Интеграция")</f>
        <v/>
      </c>
      <c r="Y302" s="8">
        <f>ROUND(1000+MOD($A302*37,90000)+IF($AB302="Да",5000,0),2)</f>
        <v/>
      </c>
      <c r="Z302">
        <f>1+MOD($A302,20)</f>
        <v/>
      </c>
      <c r="AA302" s="8">
        <f>ROUND($Y302*(0.08+MOD($A302,17)/100),2)</f>
        <v/>
      </c>
      <c r="AB302">
        <f>IF(MOD($A302,10)&lt;7,"Да","Нет")</f>
        <v/>
      </c>
      <c r="AC302">
        <f>$R302&amp;" / "&amp;$S302&amp;" / "&amp;$T302</f>
        <v/>
      </c>
      <c r="AD302">
        <f>1</f>
        <v/>
      </c>
      <c r="AE302">
        <f>IF($A302&lt;=Settings!$B$4,"до 100",IF($A302&lt;=Settings!$B$5,"до 10 000",IF($A302&lt;=Settings!$B$6,"до 100 000","100 000+")))</f>
        <v/>
      </c>
    </row>
    <row r="303">
      <c r="A303">
        <f>ROW()-1</f>
        <v/>
      </c>
      <c r="B303">
        <f>IF($A303&lt;=Settings!$B$4,"small_control",IF($A303&lt;=Settings!$B$5,"medium_10k",IF($A303&lt;=Settings!$B$6,"large_100k","extreme_1m")))</f>
        <v/>
      </c>
      <c r="C303">
        <f>"ORD-"&amp;TEXT(QUOTIENT($A303-1,3)+1,"0000000")</f>
        <v/>
      </c>
      <c r="D303">
        <f>"LINE-"&amp;TEXT($A303,"0000000")</f>
        <v/>
      </c>
      <c r="E303" s="7">
        <f>Settings!$B$2+$A303-1</f>
        <v/>
      </c>
      <c r="F303" s="7">
        <f>Settings!$B$2+MOD($A303-1,Settings!$B$7)</f>
        <v/>
      </c>
      <c r="G303">
        <f>YEAR($F303)</f>
        <v/>
      </c>
      <c r="H303">
        <f>"Q"&amp;ROUNDUP(MONTH($F303)/3,0)</f>
        <v/>
      </c>
      <c r="I303">
        <f>MONTH($F303)</f>
        <v/>
      </c>
      <c r="J303">
        <f>CHOOSE(MONTH($F303),"Январь","Февраль","Март","Апрель","Май","Июнь","Июль","Август","Сентябрь","Октябрь","Ноябрь","Декабрь")</f>
        <v/>
      </c>
      <c r="K303">
        <f>DAY($F303)</f>
        <v/>
      </c>
      <c r="L303">
        <f>IF(MOD($A303,10)&lt;7,"ФО_01_Крупный","ФО_"&amp;TEXT(MOD($A303,8)+1,"00"))</f>
        <v/>
      </c>
      <c r="M303">
        <f>IF($AB303="Да","Регион_001_Крупный","Регион_"&amp;TEXT(MOD(QUOTIENT($A303-1,20),180)+1,"000"))</f>
        <v/>
      </c>
      <c r="N303">
        <f>IF($AB303="Да","Город_"&amp;TEXT(MOD($A303-1,250)+1,"0000"),"Город_"&amp;TEXT(MOD($A303-1,3000)+1,"0000"))</f>
        <v/>
      </c>
      <c r="O303">
        <f>IF($AB303="Да","Холдинг_Крупный","Холдинг_"&amp;TEXT(MOD(QUOTIENT($A303-1,10000),20)+1,"00"))</f>
        <v/>
      </c>
      <c r="P303">
        <f>IF($AB303="Да","Организация_Крупная","Организация_"&amp;TEXT(MOD(QUOTIENT($A303-1,500),600)+1,"000"))</f>
        <v/>
      </c>
      <c r="Q303">
        <f>"Отдел_"&amp;TEXT(MOD(QUOTIENT($A303-1,50),100)+1,"000")</f>
        <v/>
      </c>
      <c r="R303">
        <f>IF($AB303="Да","Группа_Крупная","Группа_"&amp;TEXT(MOD(QUOTIENT($A303-1,5000),30)+1,"00"))</f>
        <v/>
      </c>
      <c r="S303">
        <f>IF($AB303="Да","Категория_Крупная","Категория_"&amp;TEXT(MOD(QUOTIENT($A303-1,500),120)+1,"000"))</f>
        <v/>
      </c>
      <c r="T303">
        <f>IF($AB303="Да","Подкатегория_Крупная","Подкатегория_"&amp;TEXT(MOD(QUOTIENT($A303-1,50),300)+1,"000"))</f>
        <v/>
      </c>
      <c r="U303">
        <f>"SKU_"&amp;TEXT($A303,"0000000")</f>
        <v/>
      </c>
      <c r="V303">
        <f>CHOOSE(MOD($A303-1,4)+1,"Enterprise","SMB","Госсектор","Розница")</f>
        <v/>
      </c>
      <c r="W303">
        <f>"Клиент_"&amp;TEXT(MOD($A303-1,20000)+1,"00000")</f>
        <v/>
      </c>
      <c r="X303">
        <f>CHOOSE(MOD($A303-1,5)+1,"Портал","API","Импорт","Ручной ввод","Интеграция")</f>
        <v/>
      </c>
      <c r="Y303" s="8">
        <f>ROUND(1000+MOD($A303*37,90000)+IF($AB303="Да",5000,0),2)</f>
        <v/>
      </c>
      <c r="Z303">
        <f>1+MOD($A303,20)</f>
        <v/>
      </c>
      <c r="AA303" s="8">
        <f>ROUND($Y303*(0.08+MOD($A303,17)/100),2)</f>
        <v/>
      </c>
      <c r="AB303">
        <f>IF(MOD($A303,10)&lt;7,"Да","Нет")</f>
        <v/>
      </c>
      <c r="AC303">
        <f>$R303&amp;" / "&amp;$S303&amp;" / "&amp;$T303</f>
        <v/>
      </c>
      <c r="AD303">
        <f>1</f>
        <v/>
      </c>
      <c r="AE303">
        <f>IF($A303&lt;=Settings!$B$4,"до 100",IF($A303&lt;=Settings!$B$5,"до 10 000",IF($A303&lt;=Settings!$B$6,"до 100 000","100 000+")))</f>
        <v/>
      </c>
    </row>
    <row r="304">
      <c r="A304">
        <f>ROW()-1</f>
        <v/>
      </c>
      <c r="B304">
        <f>IF($A304&lt;=Settings!$B$4,"small_control",IF($A304&lt;=Settings!$B$5,"medium_10k",IF($A304&lt;=Settings!$B$6,"large_100k","extreme_1m")))</f>
        <v/>
      </c>
      <c r="C304">
        <f>"ORD-"&amp;TEXT(QUOTIENT($A304-1,3)+1,"0000000")</f>
        <v/>
      </c>
      <c r="D304">
        <f>"LINE-"&amp;TEXT($A304,"0000000")</f>
        <v/>
      </c>
      <c r="E304" s="7">
        <f>Settings!$B$2+$A304-1</f>
        <v/>
      </c>
      <c r="F304" s="7">
        <f>Settings!$B$2+MOD($A304-1,Settings!$B$7)</f>
        <v/>
      </c>
      <c r="G304">
        <f>YEAR($F304)</f>
        <v/>
      </c>
      <c r="H304">
        <f>"Q"&amp;ROUNDUP(MONTH($F304)/3,0)</f>
        <v/>
      </c>
      <c r="I304">
        <f>MONTH($F304)</f>
        <v/>
      </c>
      <c r="J304">
        <f>CHOOSE(MONTH($F304),"Январь","Февраль","Март","Апрель","Май","Июнь","Июль","Август","Сентябрь","Октябрь","Ноябрь","Декабрь")</f>
        <v/>
      </c>
      <c r="K304">
        <f>DAY($F304)</f>
        <v/>
      </c>
      <c r="L304">
        <f>IF(MOD($A304,10)&lt;7,"ФО_01_Крупный","ФО_"&amp;TEXT(MOD($A304,8)+1,"00"))</f>
        <v/>
      </c>
      <c r="M304">
        <f>IF($AB304="Да","Регион_001_Крупный","Регион_"&amp;TEXT(MOD(QUOTIENT($A304-1,20),180)+1,"000"))</f>
        <v/>
      </c>
      <c r="N304">
        <f>IF($AB304="Да","Город_"&amp;TEXT(MOD($A304-1,250)+1,"0000"),"Город_"&amp;TEXT(MOD($A304-1,3000)+1,"0000"))</f>
        <v/>
      </c>
      <c r="O304">
        <f>IF($AB304="Да","Холдинг_Крупный","Холдинг_"&amp;TEXT(MOD(QUOTIENT($A304-1,10000),20)+1,"00"))</f>
        <v/>
      </c>
      <c r="P304">
        <f>IF($AB304="Да","Организация_Крупная","Организация_"&amp;TEXT(MOD(QUOTIENT($A304-1,500),600)+1,"000"))</f>
        <v/>
      </c>
      <c r="Q304">
        <f>"Отдел_"&amp;TEXT(MOD(QUOTIENT($A304-1,50),100)+1,"000")</f>
        <v/>
      </c>
      <c r="R304">
        <f>IF($AB304="Да","Группа_Крупная","Группа_"&amp;TEXT(MOD(QUOTIENT($A304-1,5000),30)+1,"00"))</f>
        <v/>
      </c>
      <c r="S304">
        <f>IF($AB304="Да","Категория_Крупная","Категория_"&amp;TEXT(MOD(QUOTIENT($A304-1,500),120)+1,"000"))</f>
        <v/>
      </c>
      <c r="T304">
        <f>IF($AB304="Да","Подкатегория_Крупная","Подкатегория_"&amp;TEXT(MOD(QUOTIENT($A304-1,50),300)+1,"000"))</f>
        <v/>
      </c>
      <c r="U304">
        <f>"SKU_"&amp;TEXT($A304,"0000000")</f>
        <v/>
      </c>
      <c r="V304">
        <f>CHOOSE(MOD($A304-1,4)+1,"Enterprise","SMB","Госсектор","Розница")</f>
        <v/>
      </c>
      <c r="W304">
        <f>"Клиент_"&amp;TEXT(MOD($A304-1,20000)+1,"00000")</f>
        <v/>
      </c>
      <c r="X304">
        <f>CHOOSE(MOD($A304-1,5)+1,"Портал","API","Импорт","Ручной ввод","Интеграция")</f>
        <v/>
      </c>
      <c r="Y304" s="8">
        <f>ROUND(1000+MOD($A304*37,90000)+IF($AB304="Да",5000,0),2)</f>
        <v/>
      </c>
      <c r="Z304">
        <f>1+MOD($A304,20)</f>
        <v/>
      </c>
      <c r="AA304" s="8">
        <f>ROUND($Y304*(0.08+MOD($A304,17)/100),2)</f>
        <v/>
      </c>
      <c r="AB304">
        <f>IF(MOD($A304,10)&lt;7,"Да","Нет")</f>
        <v/>
      </c>
      <c r="AC304">
        <f>$R304&amp;" / "&amp;$S304&amp;" / "&amp;$T304</f>
        <v/>
      </c>
      <c r="AD304">
        <f>1</f>
        <v/>
      </c>
      <c r="AE304">
        <f>IF($A304&lt;=Settings!$B$4,"до 100",IF($A304&lt;=Settings!$B$5,"до 10 000",IF($A304&lt;=Settings!$B$6,"до 100 000","100 000+")))</f>
        <v/>
      </c>
    </row>
    <row r="305">
      <c r="A305">
        <f>ROW()-1</f>
        <v/>
      </c>
      <c r="B305">
        <f>IF($A305&lt;=Settings!$B$4,"small_control",IF($A305&lt;=Settings!$B$5,"medium_10k",IF($A305&lt;=Settings!$B$6,"large_100k","extreme_1m")))</f>
        <v/>
      </c>
      <c r="C305">
        <f>"ORD-"&amp;TEXT(QUOTIENT($A305-1,3)+1,"0000000")</f>
        <v/>
      </c>
      <c r="D305">
        <f>"LINE-"&amp;TEXT($A305,"0000000")</f>
        <v/>
      </c>
      <c r="E305" s="7">
        <f>Settings!$B$2+$A305-1</f>
        <v/>
      </c>
      <c r="F305" s="7">
        <f>Settings!$B$2+MOD($A305-1,Settings!$B$7)</f>
        <v/>
      </c>
      <c r="G305">
        <f>YEAR($F305)</f>
        <v/>
      </c>
      <c r="H305">
        <f>"Q"&amp;ROUNDUP(MONTH($F305)/3,0)</f>
        <v/>
      </c>
      <c r="I305">
        <f>MONTH($F305)</f>
        <v/>
      </c>
      <c r="J305">
        <f>CHOOSE(MONTH($F305),"Январь","Февраль","Март","Апрель","Май","Июнь","Июль","Август","Сентябрь","Октябрь","Ноябрь","Декабрь")</f>
        <v/>
      </c>
      <c r="K305">
        <f>DAY($F305)</f>
        <v/>
      </c>
      <c r="L305">
        <f>IF(MOD($A305,10)&lt;7,"ФО_01_Крупный","ФО_"&amp;TEXT(MOD($A305,8)+1,"00"))</f>
        <v/>
      </c>
      <c r="M305">
        <f>IF($AB305="Да","Регион_001_Крупный","Регион_"&amp;TEXT(MOD(QUOTIENT($A305-1,20),180)+1,"000"))</f>
        <v/>
      </c>
      <c r="N305">
        <f>IF($AB305="Да","Город_"&amp;TEXT(MOD($A305-1,250)+1,"0000"),"Город_"&amp;TEXT(MOD($A305-1,3000)+1,"0000"))</f>
        <v/>
      </c>
      <c r="O305">
        <f>IF($AB305="Да","Холдинг_Крупный","Холдинг_"&amp;TEXT(MOD(QUOTIENT($A305-1,10000),20)+1,"00"))</f>
        <v/>
      </c>
      <c r="P305">
        <f>IF($AB305="Да","Организация_Крупная","Организация_"&amp;TEXT(MOD(QUOTIENT($A305-1,500),600)+1,"000"))</f>
        <v/>
      </c>
      <c r="Q305">
        <f>"Отдел_"&amp;TEXT(MOD(QUOTIENT($A305-1,50),100)+1,"000")</f>
        <v/>
      </c>
      <c r="R305">
        <f>IF($AB305="Да","Группа_Крупная","Группа_"&amp;TEXT(MOD(QUOTIENT($A305-1,5000),30)+1,"00"))</f>
        <v/>
      </c>
      <c r="S305">
        <f>IF($AB305="Да","Категория_Крупная","Категория_"&amp;TEXT(MOD(QUOTIENT($A305-1,500),120)+1,"000"))</f>
        <v/>
      </c>
      <c r="T305">
        <f>IF($AB305="Да","Подкатегория_Крупная","Подкатегория_"&amp;TEXT(MOD(QUOTIENT($A305-1,50),300)+1,"000"))</f>
        <v/>
      </c>
      <c r="U305">
        <f>"SKU_"&amp;TEXT($A305,"0000000")</f>
        <v/>
      </c>
      <c r="V305">
        <f>CHOOSE(MOD($A305-1,4)+1,"Enterprise","SMB","Госсектор","Розница")</f>
        <v/>
      </c>
      <c r="W305">
        <f>"Клиент_"&amp;TEXT(MOD($A305-1,20000)+1,"00000")</f>
        <v/>
      </c>
      <c r="X305">
        <f>CHOOSE(MOD($A305-1,5)+1,"Портал","API","Импорт","Ручной ввод","Интеграция")</f>
        <v/>
      </c>
      <c r="Y305" s="8">
        <f>ROUND(1000+MOD($A305*37,90000)+IF($AB305="Да",5000,0),2)</f>
        <v/>
      </c>
      <c r="Z305">
        <f>1+MOD($A305,20)</f>
        <v/>
      </c>
      <c r="AA305" s="8">
        <f>ROUND($Y305*(0.08+MOD($A305,17)/100),2)</f>
        <v/>
      </c>
      <c r="AB305">
        <f>IF(MOD($A305,10)&lt;7,"Да","Нет")</f>
        <v/>
      </c>
      <c r="AC305">
        <f>$R305&amp;" / "&amp;$S305&amp;" / "&amp;$T305</f>
        <v/>
      </c>
      <c r="AD305">
        <f>1</f>
        <v/>
      </c>
      <c r="AE305">
        <f>IF($A305&lt;=Settings!$B$4,"до 100",IF($A305&lt;=Settings!$B$5,"до 10 000",IF($A305&lt;=Settings!$B$6,"до 100 000","100 000+")))</f>
        <v/>
      </c>
    </row>
    <row r="306">
      <c r="A306">
        <f>ROW()-1</f>
        <v/>
      </c>
      <c r="B306">
        <f>IF($A306&lt;=Settings!$B$4,"small_control",IF($A306&lt;=Settings!$B$5,"medium_10k",IF($A306&lt;=Settings!$B$6,"large_100k","extreme_1m")))</f>
        <v/>
      </c>
      <c r="C306">
        <f>"ORD-"&amp;TEXT(QUOTIENT($A306-1,3)+1,"0000000")</f>
        <v/>
      </c>
      <c r="D306">
        <f>"LINE-"&amp;TEXT($A306,"0000000")</f>
        <v/>
      </c>
      <c r="E306" s="7">
        <f>Settings!$B$2+$A306-1</f>
        <v/>
      </c>
      <c r="F306" s="7">
        <f>Settings!$B$2+MOD($A306-1,Settings!$B$7)</f>
        <v/>
      </c>
      <c r="G306">
        <f>YEAR($F306)</f>
        <v/>
      </c>
      <c r="H306">
        <f>"Q"&amp;ROUNDUP(MONTH($F306)/3,0)</f>
        <v/>
      </c>
      <c r="I306">
        <f>MONTH($F306)</f>
        <v/>
      </c>
      <c r="J306">
        <f>CHOOSE(MONTH($F306),"Январь","Февраль","Март","Апрель","Май","Июнь","Июль","Август","Сентябрь","Октябрь","Ноябрь","Декабрь")</f>
        <v/>
      </c>
      <c r="K306">
        <f>DAY($F306)</f>
        <v/>
      </c>
      <c r="L306">
        <f>IF(MOD($A306,10)&lt;7,"ФО_01_Крупный","ФО_"&amp;TEXT(MOD($A306,8)+1,"00"))</f>
        <v/>
      </c>
      <c r="M306">
        <f>IF($AB306="Да","Регион_001_Крупный","Регион_"&amp;TEXT(MOD(QUOTIENT($A306-1,20),180)+1,"000"))</f>
        <v/>
      </c>
      <c r="N306">
        <f>IF($AB306="Да","Город_"&amp;TEXT(MOD($A306-1,250)+1,"0000"),"Город_"&amp;TEXT(MOD($A306-1,3000)+1,"0000"))</f>
        <v/>
      </c>
      <c r="O306">
        <f>IF($AB306="Да","Холдинг_Крупный","Холдинг_"&amp;TEXT(MOD(QUOTIENT($A306-1,10000),20)+1,"00"))</f>
        <v/>
      </c>
      <c r="P306">
        <f>IF($AB306="Да","Организация_Крупная","Организация_"&amp;TEXT(MOD(QUOTIENT($A306-1,500),600)+1,"000"))</f>
        <v/>
      </c>
      <c r="Q306">
        <f>"Отдел_"&amp;TEXT(MOD(QUOTIENT($A306-1,50),100)+1,"000")</f>
        <v/>
      </c>
      <c r="R306">
        <f>IF($AB306="Да","Группа_Крупная","Группа_"&amp;TEXT(MOD(QUOTIENT($A306-1,5000),30)+1,"00"))</f>
        <v/>
      </c>
      <c r="S306">
        <f>IF($AB306="Да","Категория_Крупная","Категория_"&amp;TEXT(MOD(QUOTIENT($A306-1,500),120)+1,"000"))</f>
        <v/>
      </c>
      <c r="T306">
        <f>IF($AB306="Да","Подкатегория_Крупная","Подкатегория_"&amp;TEXT(MOD(QUOTIENT($A306-1,50),300)+1,"000"))</f>
        <v/>
      </c>
      <c r="U306">
        <f>"SKU_"&amp;TEXT($A306,"0000000")</f>
        <v/>
      </c>
      <c r="V306">
        <f>CHOOSE(MOD($A306-1,4)+1,"Enterprise","SMB","Госсектор","Розница")</f>
        <v/>
      </c>
      <c r="W306">
        <f>"Клиент_"&amp;TEXT(MOD($A306-1,20000)+1,"00000")</f>
        <v/>
      </c>
      <c r="X306">
        <f>CHOOSE(MOD($A306-1,5)+1,"Портал","API","Импорт","Ручной ввод","Интеграция")</f>
        <v/>
      </c>
      <c r="Y306" s="8">
        <f>ROUND(1000+MOD($A306*37,90000)+IF($AB306="Да",5000,0),2)</f>
        <v/>
      </c>
      <c r="Z306">
        <f>1+MOD($A306,20)</f>
        <v/>
      </c>
      <c r="AA306" s="8">
        <f>ROUND($Y306*(0.08+MOD($A306,17)/100),2)</f>
        <v/>
      </c>
      <c r="AB306">
        <f>IF(MOD($A306,10)&lt;7,"Да","Нет")</f>
        <v/>
      </c>
      <c r="AC306">
        <f>$R306&amp;" / "&amp;$S306&amp;" / "&amp;$T306</f>
        <v/>
      </c>
      <c r="AD306">
        <f>1</f>
        <v/>
      </c>
      <c r="AE306">
        <f>IF($A306&lt;=Settings!$B$4,"до 100",IF($A306&lt;=Settings!$B$5,"до 10 000",IF($A306&lt;=Settings!$B$6,"до 100 000","100 000+")))</f>
        <v/>
      </c>
    </row>
    <row r="307">
      <c r="A307">
        <f>ROW()-1</f>
        <v/>
      </c>
      <c r="B307">
        <f>IF($A307&lt;=Settings!$B$4,"small_control",IF($A307&lt;=Settings!$B$5,"medium_10k",IF($A307&lt;=Settings!$B$6,"large_100k","extreme_1m")))</f>
        <v/>
      </c>
      <c r="C307">
        <f>"ORD-"&amp;TEXT(QUOTIENT($A307-1,3)+1,"0000000")</f>
        <v/>
      </c>
      <c r="D307">
        <f>"LINE-"&amp;TEXT($A307,"0000000")</f>
        <v/>
      </c>
      <c r="E307" s="7">
        <f>Settings!$B$2+$A307-1</f>
        <v/>
      </c>
      <c r="F307" s="7">
        <f>Settings!$B$2+MOD($A307-1,Settings!$B$7)</f>
        <v/>
      </c>
      <c r="G307">
        <f>YEAR($F307)</f>
        <v/>
      </c>
      <c r="H307">
        <f>"Q"&amp;ROUNDUP(MONTH($F307)/3,0)</f>
        <v/>
      </c>
      <c r="I307">
        <f>MONTH($F307)</f>
        <v/>
      </c>
      <c r="J307">
        <f>CHOOSE(MONTH($F307),"Январь","Февраль","Март","Апрель","Май","Июнь","Июль","Август","Сентябрь","Октябрь","Ноябрь","Декабрь")</f>
        <v/>
      </c>
      <c r="K307">
        <f>DAY($F307)</f>
        <v/>
      </c>
      <c r="L307">
        <f>IF(MOD($A307,10)&lt;7,"ФО_01_Крупный","ФО_"&amp;TEXT(MOD($A307,8)+1,"00"))</f>
        <v/>
      </c>
      <c r="M307">
        <f>IF($AB307="Да","Регион_001_Крупный","Регион_"&amp;TEXT(MOD(QUOTIENT($A307-1,20),180)+1,"000"))</f>
        <v/>
      </c>
      <c r="N307">
        <f>IF($AB307="Да","Город_"&amp;TEXT(MOD($A307-1,250)+1,"0000"),"Город_"&amp;TEXT(MOD($A307-1,3000)+1,"0000"))</f>
        <v/>
      </c>
      <c r="O307">
        <f>IF($AB307="Да","Холдинг_Крупный","Холдинг_"&amp;TEXT(MOD(QUOTIENT($A307-1,10000),20)+1,"00"))</f>
        <v/>
      </c>
      <c r="P307">
        <f>IF($AB307="Да","Организация_Крупная","Организация_"&amp;TEXT(MOD(QUOTIENT($A307-1,500),600)+1,"000"))</f>
        <v/>
      </c>
      <c r="Q307">
        <f>"Отдел_"&amp;TEXT(MOD(QUOTIENT($A307-1,50),100)+1,"000")</f>
        <v/>
      </c>
      <c r="R307">
        <f>IF($AB307="Да","Группа_Крупная","Группа_"&amp;TEXT(MOD(QUOTIENT($A307-1,5000),30)+1,"00"))</f>
        <v/>
      </c>
      <c r="S307">
        <f>IF($AB307="Да","Категория_Крупная","Категория_"&amp;TEXT(MOD(QUOTIENT($A307-1,500),120)+1,"000"))</f>
        <v/>
      </c>
      <c r="T307">
        <f>IF($AB307="Да","Подкатегория_Крупная","Подкатегория_"&amp;TEXT(MOD(QUOTIENT($A307-1,50),300)+1,"000"))</f>
        <v/>
      </c>
      <c r="U307">
        <f>"SKU_"&amp;TEXT($A307,"0000000")</f>
        <v/>
      </c>
      <c r="V307">
        <f>CHOOSE(MOD($A307-1,4)+1,"Enterprise","SMB","Госсектор","Розница")</f>
        <v/>
      </c>
      <c r="W307">
        <f>"Клиент_"&amp;TEXT(MOD($A307-1,20000)+1,"00000")</f>
        <v/>
      </c>
      <c r="X307">
        <f>CHOOSE(MOD($A307-1,5)+1,"Портал","API","Импорт","Ручной ввод","Интеграция")</f>
        <v/>
      </c>
      <c r="Y307" s="8">
        <f>ROUND(1000+MOD($A307*37,90000)+IF($AB307="Да",5000,0),2)</f>
        <v/>
      </c>
      <c r="Z307">
        <f>1+MOD($A307,20)</f>
        <v/>
      </c>
      <c r="AA307" s="8">
        <f>ROUND($Y307*(0.08+MOD($A307,17)/100),2)</f>
        <v/>
      </c>
      <c r="AB307">
        <f>IF(MOD($A307,10)&lt;7,"Да","Нет")</f>
        <v/>
      </c>
      <c r="AC307">
        <f>$R307&amp;" / "&amp;$S307&amp;" / "&amp;$T307</f>
        <v/>
      </c>
      <c r="AD307">
        <f>1</f>
        <v/>
      </c>
      <c r="AE307">
        <f>IF($A307&lt;=Settings!$B$4,"до 100",IF($A307&lt;=Settings!$B$5,"до 10 000",IF($A307&lt;=Settings!$B$6,"до 100 000","100 000+")))</f>
        <v/>
      </c>
    </row>
    <row r="308">
      <c r="A308">
        <f>ROW()-1</f>
        <v/>
      </c>
      <c r="B308">
        <f>IF($A308&lt;=Settings!$B$4,"small_control",IF($A308&lt;=Settings!$B$5,"medium_10k",IF($A308&lt;=Settings!$B$6,"large_100k","extreme_1m")))</f>
        <v/>
      </c>
      <c r="C308">
        <f>"ORD-"&amp;TEXT(QUOTIENT($A308-1,3)+1,"0000000")</f>
        <v/>
      </c>
      <c r="D308">
        <f>"LINE-"&amp;TEXT($A308,"0000000")</f>
        <v/>
      </c>
      <c r="E308" s="7">
        <f>Settings!$B$2+$A308-1</f>
        <v/>
      </c>
      <c r="F308" s="7">
        <f>Settings!$B$2+MOD($A308-1,Settings!$B$7)</f>
        <v/>
      </c>
      <c r="G308">
        <f>YEAR($F308)</f>
        <v/>
      </c>
      <c r="H308">
        <f>"Q"&amp;ROUNDUP(MONTH($F308)/3,0)</f>
        <v/>
      </c>
      <c r="I308">
        <f>MONTH($F308)</f>
        <v/>
      </c>
      <c r="J308">
        <f>CHOOSE(MONTH($F308),"Январь","Февраль","Март","Апрель","Май","Июнь","Июль","Август","Сентябрь","Октябрь","Ноябрь","Декабрь")</f>
        <v/>
      </c>
      <c r="K308">
        <f>DAY($F308)</f>
        <v/>
      </c>
      <c r="L308">
        <f>IF(MOD($A308,10)&lt;7,"ФО_01_Крупный","ФО_"&amp;TEXT(MOD($A308,8)+1,"00"))</f>
        <v/>
      </c>
      <c r="M308">
        <f>IF($AB308="Да","Регион_001_Крупный","Регион_"&amp;TEXT(MOD(QUOTIENT($A308-1,20),180)+1,"000"))</f>
        <v/>
      </c>
      <c r="N308">
        <f>IF($AB308="Да","Город_"&amp;TEXT(MOD($A308-1,250)+1,"0000"),"Город_"&amp;TEXT(MOD($A308-1,3000)+1,"0000"))</f>
        <v/>
      </c>
      <c r="O308">
        <f>IF($AB308="Да","Холдинг_Крупный","Холдинг_"&amp;TEXT(MOD(QUOTIENT($A308-1,10000),20)+1,"00"))</f>
        <v/>
      </c>
      <c r="P308">
        <f>IF($AB308="Да","Организация_Крупная","Организация_"&amp;TEXT(MOD(QUOTIENT($A308-1,500),600)+1,"000"))</f>
        <v/>
      </c>
      <c r="Q308">
        <f>"Отдел_"&amp;TEXT(MOD(QUOTIENT($A308-1,50),100)+1,"000")</f>
        <v/>
      </c>
      <c r="R308">
        <f>IF($AB308="Да","Группа_Крупная","Группа_"&amp;TEXT(MOD(QUOTIENT($A308-1,5000),30)+1,"00"))</f>
        <v/>
      </c>
      <c r="S308">
        <f>IF($AB308="Да","Категория_Крупная","Категория_"&amp;TEXT(MOD(QUOTIENT($A308-1,500),120)+1,"000"))</f>
        <v/>
      </c>
      <c r="T308">
        <f>IF($AB308="Да","Подкатегория_Крупная","Подкатегория_"&amp;TEXT(MOD(QUOTIENT($A308-1,50),300)+1,"000"))</f>
        <v/>
      </c>
      <c r="U308">
        <f>"SKU_"&amp;TEXT($A308,"0000000")</f>
        <v/>
      </c>
      <c r="V308">
        <f>CHOOSE(MOD($A308-1,4)+1,"Enterprise","SMB","Госсектор","Розница")</f>
        <v/>
      </c>
      <c r="W308">
        <f>"Клиент_"&amp;TEXT(MOD($A308-1,20000)+1,"00000")</f>
        <v/>
      </c>
      <c r="X308">
        <f>CHOOSE(MOD($A308-1,5)+1,"Портал","API","Импорт","Ручной ввод","Интеграция")</f>
        <v/>
      </c>
      <c r="Y308" s="8">
        <f>ROUND(1000+MOD($A308*37,90000)+IF($AB308="Да",5000,0),2)</f>
        <v/>
      </c>
      <c r="Z308">
        <f>1+MOD($A308,20)</f>
        <v/>
      </c>
      <c r="AA308" s="8">
        <f>ROUND($Y308*(0.08+MOD($A308,17)/100),2)</f>
        <v/>
      </c>
      <c r="AB308">
        <f>IF(MOD($A308,10)&lt;7,"Да","Нет")</f>
        <v/>
      </c>
      <c r="AC308">
        <f>$R308&amp;" / "&amp;$S308&amp;" / "&amp;$T308</f>
        <v/>
      </c>
      <c r="AD308">
        <f>1</f>
        <v/>
      </c>
      <c r="AE308">
        <f>IF($A308&lt;=Settings!$B$4,"до 100",IF($A308&lt;=Settings!$B$5,"до 10 000",IF($A308&lt;=Settings!$B$6,"до 100 000","100 000+")))</f>
        <v/>
      </c>
    </row>
    <row r="309">
      <c r="A309">
        <f>ROW()-1</f>
        <v/>
      </c>
      <c r="B309">
        <f>IF($A309&lt;=Settings!$B$4,"small_control",IF($A309&lt;=Settings!$B$5,"medium_10k",IF($A309&lt;=Settings!$B$6,"large_100k","extreme_1m")))</f>
        <v/>
      </c>
      <c r="C309">
        <f>"ORD-"&amp;TEXT(QUOTIENT($A309-1,3)+1,"0000000")</f>
        <v/>
      </c>
      <c r="D309">
        <f>"LINE-"&amp;TEXT($A309,"0000000")</f>
        <v/>
      </c>
      <c r="E309" s="7">
        <f>Settings!$B$2+$A309-1</f>
        <v/>
      </c>
      <c r="F309" s="7">
        <f>Settings!$B$2+MOD($A309-1,Settings!$B$7)</f>
        <v/>
      </c>
      <c r="G309">
        <f>YEAR($F309)</f>
        <v/>
      </c>
      <c r="H309">
        <f>"Q"&amp;ROUNDUP(MONTH($F309)/3,0)</f>
        <v/>
      </c>
      <c r="I309">
        <f>MONTH($F309)</f>
        <v/>
      </c>
      <c r="J309">
        <f>CHOOSE(MONTH($F309),"Январь","Февраль","Март","Апрель","Май","Июнь","Июль","Август","Сентябрь","Октябрь","Ноябрь","Декабрь")</f>
        <v/>
      </c>
      <c r="K309">
        <f>DAY($F309)</f>
        <v/>
      </c>
      <c r="L309">
        <f>IF(MOD($A309,10)&lt;7,"ФО_01_Крупный","ФО_"&amp;TEXT(MOD($A309,8)+1,"00"))</f>
        <v/>
      </c>
      <c r="M309">
        <f>IF($AB309="Да","Регион_001_Крупный","Регион_"&amp;TEXT(MOD(QUOTIENT($A309-1,20),180)+1,"000"))</f>
        <v/>
      </c>
      <c r="N309">
        <f>IF($AB309="Да","Город_"&amp;TEXT(MOD($A309-1,250)+1,"0000"),"Город_"&amp;TEXT(MOD($A309-1,3000)+1,"0000"))</f>
        <v/>
      </c>
      <c r="O309">
        <f>IF($AB309="Да","Холдинг_Крупный","Холдинг_"&amp;TEXT(MOD(QUOTIENT($A309-1,10000),20)+1,"00"))</f>
        <v/>
      </c>
      <c r="P309">
        <f>IF($AB309="Да","Организация_Крупная","Организация_"&amp;TEXT(MOD(QUOTIENT($A309-1,500),600)+1,"000"))</f>
        <v/>
      </c>
      <c r="Q309">
        <f>"Отдел_"&amp;TEXT(MOD(QUOTIENT($A309-1,50),100)+1,"000")</f>
        <v/>
      </c>
      <c r="R309">
        <f>IF($AB309="Да","Группа_Крупная","Группа_"&amp;TEXT(MOD(QUOTIENT($A309-1,5000),30)+1,"00"))</f>
        <v/>
      </c>
      <c r="S309">
        <f>IF($AB309="Да","Категория_Крупная","Категория_"&amp;TEXT(MOD(QUOTIENT($A309-1,500),120)+1,"000"))</f>
        <v/>
      </c>
      <c r="T309">
        <f>IF($AB309="Да","Подкатегория_Крупная","Подкатегория_"&amp;TEXT(MOD(QUOTIENT($A309-1,50),300)+1,"000"))</f>
        <v/>
      </c>
      <c r="U309">
        <f>"SKU_"&amp;TEXT($A309,"0000000")</f>
        <v/>
      </c>
      <c r="V309">
        <f>CHOOSE(MOD($A309-1,4)+1,"Enterprise","SMB","Госсектор","Розница")</f>
        <v/>
      </c>
      <c r="W309">
        <f>"Клиент_"&amp;TEXT(MOD($A309-1,20000)+1,"00000")</f>
        <v/>
      </c>
      <c r="X309">
        <f>CHOOSE(MOD($A309-1,5)+1,"Портал","API","Импорт","Ручной ввод","Интеграция")</f>
        <v/>
      </c>
      <c r="Y309" s="8">
        <f>ROUND(1000+MOD($A309*37,90000)+IF($AB309="Да",5000,0),2)</f>
        <v/>
      </c>
      <c r="Z309">
        <f>1+MOD($A309,20)</f>
        <v/>
      </c>
      <c r="AA309" s="8">
        <f>ROUND($Y309*(0.08+MOD($A309,17)/100),2)</f>
        <v/>
      </c>
      <c r="AB309">
        <f>IF(MOD($A309,10)&lt;7,"Да","Нет")</f>
        <v/>
      </c>
      <c r="AC309">
        <f>$R309&amp;" / "&amp;$S309&amp;" / "&amp;$T309</f>
        <v/>
      </c>
      <c r="AD309">
        <f>1</f>
        <v/>
      </c>
      <c r="AE309">
        <f>IF($A309&lt;=Settings!$B$4,"до 100",IF($A309&lt;=Settings!$B$5,"до 10 000",IF($A309&lt;=Settings!$B$6,"до 100 000","100 000+")))</f>
        <v/>
      </c>
    </row>
    <row r="310">
      <c r="A310">
        <f>ROW()-1</f>
        <v/>
      </c>
      <c r="B310">
        <f>IF($A310&lt;=Settings!$B$4,"small_control",IF($A310&lt;=Settings!$B$5,"medium_10k",IF($A310&lt;=Settings!$B$6,"large_100k","extreme_1m")))</f>
        <v/>
      </c>
      <c r="C310">
        <f>"ORD-"&amp;TEXT(QUOTIENT($A310-1,3)+1,"0000000")</f>
        <v/>
      </c>
      <c r="D310">
        <f>"LINE-"&amp;TEXT($A310,"0000000")</f>
        <v/>
      </c>
      <c r="E310" s="7">
        <f>Settings!$B$2+$A310-1</f>
        <v/>
      </c>
      <c r="F310" s="7">
        <f>Settings!$B$2+MOD($A310-1,Settings!$B$7)</f>
        <v/>
      </c>
      <c r="G310">
        <f>YEAR($F310)</f>
        <v/>
      </c>
      <c r="H310">
        <f>"Q"&amp;ROUNDUP(MONTH($F310)/3,0)</f>
        <v/>
      </c>
      <c r="I310">
        <f>MONTH($F310)</f>
        <v/>
      </c>
      <c r="J310">
        <f>CHOOSE(MONTH($F310),"Январь","Февраль","Март","Апрель","Май","Июнь","Июль","Август","Сентябрь","Октябрь","Ноябрь","Декабрь")</f>
        <v/>
      </c>
      <c r="K310">
        <f>DAY($F310)</f>
        <v/>
      </c>
      <c r="L310">
        <f>IF(MOD($A310,10)&lt;7,"ФО_01_Крупный","ФО_"&amp;TEXT(MOD($A310,8)+1,"00"))</f>
        <v/>
      </c>
      <c r="M310">
        <f>IF($AB310="Да","Регион_001_Крупный","Регион_"&amp;TEXT(MOD(QUOTIENT($A310-1,20),180)+1,"000"))</f>
        <v/>
      </c>
      <c r="N310">
        <f>IF($AB310="Да","Город_"&amp;TEXT(MOD($A310-1,250)+1,"0000"),"Город_"&amp;TEXT(MOD($A310-1,3000)+1,"0000"))</f>
        <v/>
      </c>
      <c r="O310">
        <f>IF($AB310="Да","Холдинг_Крупный","Холдинг_"&amp;TEXT(MOD(QUOTIENT($A310-1,10000),20)+1,"00"))</f>
        <v/>
      </c>
      <c r="P310">
        <f>IF($AB310="Да","Организация_Крупная","Организация_"&amp;TEXT(MOD(QUOTIENT($A310-1,500),600)+1,"000"))</f>
        <v/>
      </c>
      <c r="Q310">
        <f>"Отдел_"&amp;TEXT(MOD(QUOTIENT($A310-1,50),100)+1,"000")</f>
        <v/>
      </c>
      <c r="R310">
        <f>IF($AB310="Да","Группа_Крупная","Группа_"&amp;TEXT(MOD(QUOTIENT($A310-1,5000),30)+1,"00"))</f>
        <v/>
      </c>
      <c r="S310">
        <f>IF($AB310="Да","Категория_Крупная","Категория_"&amp;TEXT(MOD(QUOTIENT($A310-1,500),120)+1,"000"))</f>
        <v/>
      </c>
      <c r="T310">
        <f>IF($AB310="Да","Подкатегория_Крупная","Подкатегория_"&amp;TEXT(MOD(QUOTIENT($A310-1,50),300)+1,"000"))</f>
        <v/>
      </c>
      <c r="U310">
        <f>"SKU_"&amp;TEXT($A310,"0000000")</f>
        <v/>
      </c>
      <c r="V310">
        <f>CHOOSE(MOD($A310-1,4)+1,"Enterprise","SMB","Госсектор","Розница")</f>
        <v/>
      </c>
      <c r="W310">
        <f>"Клиент_"&amp;TEXT(MOD($A310-1,20000)+1,"00000")</f>
        <v/>
      </c>
      <c r="X310">
        <f>CHOOSE(MOD($A310-1,5)+1,"Портал","API","Импорт","Ручной ввод","Интеграция")</f>
        <v/>
      </c>
      <c r="Y310" s="8">
        <f>ROUND(1000+MOD($A310*37,90000)+IF($AB310="Да",5000,0),2)</f>
        <v/>
      </c>
      <c r="Z310">
        <f>1+MOD($A310,20)</f>
        <v/>
      </c>
      <c r="AA310" s="8">
        <f>ROUND($Y310*(0.08+MOD($A310,17)/100),2)</f>
        <v/>
      </c>
      <c r="AB310">
        <f>IF(MOD($A310,10)&lt;7,"Да","Нет")</f>
        <v/>
      </c>
      <c r="AC310">
        <f>$R310&amp;" / "&amp;$S310&amp;" / "&amp;$T310</f>
        <v/>
      </c>
      <c r="AD310">
        <f>1</f>
        <v/>
      </c>
      <c r="AE310">
        <f>IF($A310&lt;=Settings!$B$4,"до 100",IF($A310&lt;=Settings!$B$5,"до 10 000",IF($A310&lt;=Settings!$B$6,"до 100 000","100 000+")))</f>
        <v/>
      </c>
    </row>
    <row r="311">
      <c r="A311">
        <f>ROW()-1</f>
        <v/>
      </c>
      <c r="B311">
        <f>IF($A311&lt;=Settings!$B$4,"small_control",IF($A311&lt;=Settings!$B$5,"medium_10k",IF($A311&lt;=Settings!$B$6,"large_100k","extreme_1m")))</f>
        <v/>
      </c>
      <c r="C311">
        <f>"ORD-"&amp;TEXT(QUOTIENT($A311-1,3)+1,"0000000")</f>
        <v/>
      </c>
      <c r="D311">
        <f>"LINE-"&amp;TEXT($A311,"0000000")</f>
        <v/>
      </c>
      <c r="E311" s="7">
        <f>Settings!$B$2+$A311-1</f>
        <v/>
      </c>
      <c r="F311" s="7">
        <f>Settings!$B$2+MOD($A311-1,Settings!$B$7)</f>
        <v/>
      </c>
      <c r="G311">
        <f>YEAR($F311)</f>
        <v/>
      </c>
      <c r="H311">
        <f>"Q"&amp;ROUNDUP(MONTH($F311)/3,0)</f>
        <v/>
      </c>
      <c r="I311">
        <f>MONTH($F311)</f>
        <v/>
      </c>
      <c r="J311">
        <f>CHOOSE(MONTH($F311),"Январь","Февраль","Март","Апрель","Май","Июнь","Июль","Август","Сентябрь","Октябрь","Ноябрь","Декабрь")</f>
        <v/>
      </c>
      <c r="K311">
        <f>DAY($F311)</f>
        <v/>
      </c>
      <c r="L311">
        <f>IF(MOD($A311,10)&lt;7,"ФО_01_Крупный","ФО_"&amp;TEXT(MOD($A311,8)+1,"00"))</f>
        <v/>
      </c>
      <c r="M311">
        <f>IF($AB311="Да","Регион_001_Крупный","Регион_"&amp;TEXT(MOD(QUOTIENT($A311-1,20),180)+1,"000"))</f>
        <v/>
      </c>
      <c r="N311">
        <f>IF($AB311="Да","Город_"&amp;TEXT(MOD($A311-1,250)+1,"0000"),"Город_"&amp;TEXT(MOD($A311-1,3000)+1,"0000"))</f>
        <v/>
      </c>
      <c r="O311">
        <f>IF($AB311="Да","Холдинг_Крупный","Холдинг_"&amp;TEXT(MOD(QUOTIENT($A311-1,10000),20)+1,"00"))</f>
        <v/>
      </c>
      <c r="P311">
        <f>IF($AB311="Да","Организация_Крупная","Организация_"&amp;TEXT(MOD(QUOTIENT($A311-1,500),600)+1,"000"))</f>
        <v/>
      </c>
      <c r="Q311">
        <f>"Отдел_"&amp;TEXT(MOD(QUOTIENT($A311-1,50),100)+1,"000")</f>
        <v/>
      </c>
      <c r="R311">
        <f>IF($AB311="Да","Группа_Крупная","Группа_"&amp;TEXT(MOD(QUOTIENT($A311-1,5000),30)+1,"00"))</f>
        <v/>
      </c>
      <c r="S311">
        <f>IF($AB311="Да","Категория_Крупная","Категория_"&amp;TEXT(MOD(QUOTIENT($A311-1,500),120)+1,"000"))</f>
        <v/>
      </c>
      <c r="T311">
        <f>IF($AB311="Да","Подкатегория_Крупная","Подкатегория_"&amp;TEXT(MOD(QUOTIENT($A311-1,50),300)+1,"000"))</f>
        <v/>
      </c>
      <c r="U311">
        <f>"SKU_"&amp;TEXT($A311,"0000000")</f>
        <v/>
      </c>
      <c r="V311">
        <f>CHOOSE(MOD($A311-1,4)+1,"Enterprise","SMB","Госсектор","Розница")</f>
        <v/>
      </c>
      <c r="W311">
        <f>"Клиент_"&amp;TEXT(MOD($A311-1,20000)+1,"00000")</f>
        <v/>
      </c>
      <c r="X311">
        <f>CHOOSE(MOD($A311-1,5)+1,"Портал","API","Импорт","Ручной ввод","Интеграция")</f>
        <v/>
      </c>
      <c r="Y311" s="8">
        <f>ROUND(1000+MOD($A311*37,90000)+IF($AB311="Да",5000,0),2)</f>
        <v/>
      </c>
      <c r="Z311">
        <f>1+MOD($A311,20)</f>
        <v/>
      </c>
      <c r="AA311" s="8">
        <f>ROUND($Y311*(0.08+MOD($A311,17)/100),2)</f>
        <v/>
      </c>
      <c r="AB311">
        <f>IF(MOD($A311,10)&lt;7,"Да","Нет")</f>
        <v/>
      </c>
      <c r="AC311">
        <f>$R311&amp;" / "&amp;$S311&amp;" / "&amp;$T311</f>
        <v/>
      </c>
      <c r="AD311">
        <f>1</f>
        <v/>
      </c>
      <c r="AE311">
        <f>IF($A311&lt;=Settings!$B$4,"до 100",IF($A311&lt;=Settings!$B$5,"до 10 000",IF($A311&lt;=Settings!$B$6,"до 100 000","100 000+")))</f>
        <v/>
      </c>
    </row>
    <row r="312">
      <c r="A312">
        <f>ROW()-1</f>
        <v/>
      </c>
      <c r="B312">
        <f>IF($A312&lt;=Settings!$B$4,"small_control",IF($A312&lt;=Settings!$B$5,"medium_10k",IF($A312&lt;=Settings!$B$6,"large_100k","extreme_1m")))</f>
        <v/>
      </c>
      <c r="C312">
        <f>"ORD-"&amp;TEXT(QUOTIENT($A312-1,3)+1,"0000000")</f>
        <v/>
      </c>
      <c r="D312">
        <f>"LINE-"&amp;TEXT($A312,"0000000")</f>
        <v/>
      </c>
      <c r="E312" s="7">
        <f>Settings!$B$2+$A312-1</f>
        <v/>
      </c>
      <c r="F312" s="7">
        <f>Settings!$B$2+MOD($A312-1,Settings!$B$7)</f>
        <v/>
      </c>
      <c r="G312">
        <f>YEAR($F312)</f>
        <v/>
      </c>
      <c r="H312">
        <f>"Q"&amp;ROUNDUP(MONTH($F312)/3,0)</f>
        <v/>
      </c>
      <c r="I312">
        <f>MONTH($F312)</f>
        <v/>
      </c>
      <c r="J312">
        <f>CHOOSE(MONTH($F312),"Январь","Февраль","Март","Апрель","Май","Июнь","Июль","Август","Сентябрь","Октябрь","Ноябрь","Декабрь")</f>
        <v/>
      </c>
      <c r="K312">
        <f>DAY($F312)</f>
        <v/>
      </c>
      <c r="L312">
        <f>IF(MOD($A312,10)&lt;7,"ФО_01_Крупный","ФО_"&amp;TEXT(MOD($A312,8)+1,"00"))</f>
        <v/>
      </c>
      <c r="M312">
        <f>IF($AB312="Да","Регион_001_Крупный","Регион_"&amp;TEXT(MOD(QUOTIENT($A312-1,20),180)+1,"000"))</f>
        <v/>
      </c>
      <c r="N312">
        <f>IF($AB312="Да","Город_"&amp;TEXT(MOD($A312-1,250)+1,"0000"),"Город_"&amp;TEXT(MOD($A312-1,3000)+1,"0000"))</f>
        <v/>
      </c>
      <c r="O312">
        <f>IF($AB312="Да","Холдинг_Крупный","Холдинг_"&amp;TEXT(MOD(QUOTIENT($A312-1,10000),20)+1,"00"))</f>
        <v/>
      </c>
      <c r="P312">
        <f>IF($AB312="Да","Организация_Крупная","Организация_"&amp;TEXT(MOD(QUOTIENT($A312-1,500),600)+1,"000"))</f>
        <v/>
      </c>
      <c r="Q312">
        <f>"Отдел_"&amp;TEXT(MOD(QUOTIENT($A312-1,50),100)+1,"000")</f>
        <v/>
      </c>
      <c r="R312">
        <f>IF($AB312="Да","Группа_Крупная","Группа_"&amp;TEXT(MOD(QUOTIENT($A312-1,5000),30)+1,"00"))</f>
        <v/>
      </c>
      <c r="S312">
        <f>IF($AB312="Да","Категория_Крупная","Категория_"&amp;TEXT(MOD(QUOTIENT($A312-1,500),120)+1,"000"))</f>
        <v/>
      </c>
      <c r="T312">
        <f>IF($AB312="Да","Подкатегория_Крупная","Подкатегория_"&amp;TEXT(MOD(QUOTIENT($A312-1,50),300)+1,"000"))</f>
        <v/>
      </c>
      <c r="U312">
        <f>"SKU_"&amp;TEXT($A312,"0000000")</f>
        <v/>
      </c>
      <c r="V312">
        <f>CHOOSE(MOD($A312-1,4)+1,"Enterprise","SMB","Госсектор","Розница")</f>
        <v/>
      </c>
      <c r="W312">
        <f>"Клиент_"&amp;TEXT(MOD($A312-1,20000)+1,"00000")</f>
        <v/>
      </c>
      <c r="X312">
        <f>CHOOSE(MOD($A312-1,5)+1,"Портал","API","Импорт","Ручной ввод","Интеграция")</f>
        <v/>
      </c>
      <c r="Y312" s="8">
        <f>ROUND(1000+MOD($A312*37,90000)+IF($AB312="Да",5000,0),2)</f>
        <v/>
      </c>
      <c r="Z312">
        <f>1+MOD($A312,20)</f>
        <v/>
      </c>
      <c r="AA312" s="8">
        <f>ROUND($Y312*(0.08+MOD($A312,17)/100),2)</f>
        <v/>
      </c>
      <c r="AB312">
        <f>IF(MOD($A312,10)&lt;7,"Да","Нет")</f>
        <v/>
      </c>
      <c r="AC312">
        <f>$R312&amp;" / "&amp;$S312&amp;" / "&amp;$T312</f>
        <v/>
      </c>
      <c r="AD312">
        <f>1</f>
        <v/>
      </c>
      <c r="AE312">
        <f>IF($A312&lt;=Settings!$B$4,"до 100",IF($A312&lt;=Settings!$B$5,"до 10 000",IF($A312&lt;=Settings!$B$6,"до 100 000","100 000+")))</f>
        <v/>
      </c>
    </row>
    <row r="313">
      <c r="A313">
        <f>ROW()-1</f>
        <v/>
      </c>
      <c r="B313">
        <f>IF($A313&lt;=Settings!$B$4,"small_control",IF($A313&lt;=Settings!$B$5,"medium_10k",IF($A313&lt;=Settings!$B$6,"large_100k","extreme_1m")))</f>
        <v/>
      </c>
      <c r="C313">
        <f>"ORD-"&amp;TEXT(QUOTIENT($A313-1,3)+1,"0000000")</f>
        <v/>
      </c>
      <c r="D313">
        <f>"LINE-"&amp;TEXT($A313,"0000000")</f>
        <v/>
      </c>
      <c r="E313" s="7">
        <f>Settings!$B$2+$A313-1</f>
        <v/>
      </c>
      <c r="F313" s="7">
        <f>Settings!$B$2+MOD($A313-1,Settings!$B$7)</f>
        <v/>
      </c>
      <c r="G313">
        <f>YEAR($F313)</f>
        <v/>
      </c>
      <c r="H313">
        <f>"Q"&amp;ROUNDUP(MONTH($F313)/3,0)</f>
        <v/>
      </c>
      <c r="I313">
        <f>MONTH($F313)</f>
        <v/>
      </c>
      <c r="J313">
        <f>CHOOSE(MONTH($F313),"Январь","Февраль","Март","Апрель","Май","Июнь","Июль","Август","Сентябрь","Октябрь","Ноябрь","Декабрь")</f>
        <v/>
      </c>
      <c r="K313">
        <f>DAY($F313)</f>
        <v/>
      </c>
      <c r="L313">
        <f>IF(MOD($A313,10)&lt;7,"ФО_01_Крупный","ФО_"&amp;TEXT(MOD($A313,8)+1,"00"))</f>
        <v/>
      </c>
      <c r="M313">
        <f>IF($AB313="Да","Регион_001_Крупный","Регион_"&amp;TEXT(MOD(QUOTIENT($A313-1,20),180)+1,"000"))</f>
        <v/>
      </c>
      <c r="N313">
        <f>IF($AB313="Да","Город_"&amp;TEXT(MOD($A313-1,250)+1,"0000"),"Город_"&amp;TEXT(MOD($A313-1,3000)+1,"0000"))</f>
        <v/>
      </c>
      <c r="O313">
        <f>IF($AB313="Да","Холдинг_Крупный","Холдинг_"&amp;TEXT(MOD(QUOTIENT($A313-1,10000),20)+1,"00"))</f>
        <v/>
      </c>
      <c r="P313">
        <f>IF($AB313="Да","Организация_Крупная","Организация_"&amp;TEXT(MOD(QUOTIENT($A313-1,500),600)+1,"000"))</f>
        <v/>
      </c>
      <c r="Q313">
        <f>"Отдел_"&amp;TEXT(MOD(QUOTIENT($A313-1,50),100)+1,"000")</f>
        <v/>
      </c>
      <c r="R313">
        <f>IF($AB313="Да","Группа_Крупная","Группа_"&amp;TEXT(MOD(QUOTIENT($A313-1,5000),30)+1,"00"))</f>
        <v/>
      </c>
      <c r="S313">
        <f>IF($AB313="Да","Категория_Крупная","Категория_"&amp;TEXT(MOD(QUOTIENT($A313-1,500),120)+1,"000"))</f>
        <v/>
      </c>
      <c r="T313">
        <f>IF($AB313="Да","Подкатегория_Крупная","Подкатегория_"&amp;TEXT(MOD(QUOTIENT($A313-1,50),300)+1,"000"))</f>
        <v/>
      </c>
      <c r="U313">
        <f>"SKU_"&amp;TEXT($A313,"0000000")</f>
        <v/>
      </c>
      <c r="V313">
        <f>CHOOSE(MOD($A313-1,4)+1,"Enterprise","SMB","Госсектор","Розница")</f>
        <v/>
      </c>
      <c r="W313">
        <f>"Клиент_"&amp;TEXT(MOD($A313-1,20000)+1,"00000")</f>
        <v/>
      </c>
      <c r="X313">
        <f>CHOOSE(MOD($A313-1,5)+1,"Портал","API","Импорт","Ручной ввод","Интеграция")</f>
        <v/>
      </c>
      <c r="Y313" s="8">
        <f>ROUND(1000+MOD($A313*37,90000)+IF($AB313="Да",5000,0),2)</f>
        <v/>
      </c>
      <c r="Z313">
        <f>1+MOD($A313,20)</f>
        <v/>
      </c>
      <c r="AA313" s="8">
        <f>ROUND($Y313*(0.08+MOD($A313,17)/100),2)</f>
        <v/>
      </c>
      <c r="AB313">
        <f>IF(MOD($A313,10)&lt;7,"Да","Нет")</f>
        <v/>
      </c>
      <c r="AC313">
        <f>$R313&amp;" / "&amp;$S313&amp;" / "&amp;$T313</f>
        <v/>
      </c>
      <c r="AD313">
        <f>1</f>
        <v/>
      </c>
      <c r="AE313">
        <f>IF($A313&lt;=Settings!$B$4,"до 100",IF($A313&lt;=Settings!$B$5,"до 10 000",IF($A313&lt;=Settings!$B$6,"до 100 000","100 000+")))</f>
        <v/>
      </c>
    </row>
    <row r="314">
      <c r="A314">
        <f>ROW()-1</f>
        <v/>
      </c>
      <c r="B314">
        <f>IF($A314&lt;=Settings!$B$4,"small_control",IF($A314&lt;=Settings!$B$5,"medium_10k",IF($A314&lt;=Settings!$B$6,"large_100k","extreme_1m")))</f>
        <v/>
      </c>
      <c r="C314">
        <f>"ORD-"&amp;TEXT(QUOTIENT($A314-1,3)+1,"0000000")</f>
        <v/>
      </c>
      <c r="D314">
        <f>"LINE-"&amp;TEXT($A314,"0000000")</f>
        <v/>
      </c>
      <c r="E314" s="7">
        <f>Settings!$B$2+$A314-1</f>
        <v/>
      </c>
      <c r="F314" s="7">
        <f>Settings!$B$2+MOD($A314-1,Settings!$B$7)</f>
        <v/>
      </c>
      <c r="G314">
        <f>YEAR($F314)</f>
        <v/>
      </c>
      <c r="H314">
        <f>"Q"&amp;ROUNDUP(MONTH($F314)/3,0)</f>
        <v/>
      </c>
      <c r="I314">
        <f>MONTH($F314)</f>
        <v/>
      </c>
      <c r="J314">
        <f>CHOOSE(MONTH($F314),"Январь","Февраль","Март","Апрель","Май","Июнь","Июль","Август","Сентябрь","Октябрь","Ноябрь","Декабрь")</f>
        <v/>
      </c>
      <c r="K314">
        <f>DAY($F314)</f>
        <v/>
      </c>
      <c r="L314">
        <f>IF(MOD($A314,10)&lt;7,"ФО_01_Крупный","ФО_"&amp;TEXT(MOD($A314,8)+1,"00"))</f>
        <v/>
      </c>
      <c r="M314">
        <f>IF($AB314="Да","Регион_001_Крупный","Регион_"&amp;TEXT(MOD(QUOTIENT($A314-1,20),180)+1,"000"))</f>
        <v/>
      </c>
      <c r="N314">
        <f>IF($AB314="Да","Город_"&amp;TEXT(MOD($A314-1,250)+1,"0000"),"Город_"&amp;TEXT(MOD($A314-1,3000)+1,"0000"))</f>
        <v/>
      </c>
      <c r="O314">
        <f>IF($AB314="Да","Холдинг_Крупный","Холдинг_"&amp;TEXT(MOD(QUOTIENT($A314-1,10000),20)+1,"00"))</f>
        <v/>
      </c>
      <c r="P314">
        <f>IF($AB314="Да","Организация_Крупная","Организация_"&amp;TEXT(MOD(QUOTIENT($A314-1,500),600)+1,"000"))</f>
        <v/>
      </c>
      <c r="Q314">
        <f>"Отдел_"&amp;TEXT(MOD(QUOTIENT($A314-1,50),100)+1,"000")</f>
        <v/>
      </c>
      <c r="R314">
        <f>IF($AB314="Да","Группа_Крупная","Группа_"&amp;TEXT(MOD(QUOTIENT($A314-1,5000),30)+1,"00"))</f>
        <v/>
      </c>
      <c r="S314">
        <f>IF($AB314="Да","Категория_Крупная","Категория_"&amp;TEXT(MOD(QUOTIENT($A314-1,500),120)+1,"000"))</f>
        <v/>
      </c>
      <c r="T314">
        <f>IF($AB314="Да","Подкатегория_Крупная","Подкатегория_"&amp;TEXT(MOD(QUOTIENT($A314-1,50),300)+1,"000"))</f>
        <v/>
      </c>
      <c r="U314">
        <f>"SKU_"&amp;TEXT($A314,"0000000")</f>
        <v/>
      </c>
      <c r="V314">
        <f>CHOOSE(MOD($A314-1,4)+1,"Enterprise","SMB","Госсектор","Розница")</f>
        <v/>
      </c>
      <c r="W314">
        <f>"Клиент_"&amp;TEXT(MOD($A314-1,20000)+1,"00000")</f>
        <v/>
      </c>
      <c r="X314">
        <f>CHOOSE(MOD($A314-1,5)+1,"Портал","API","Импорт","Ручной ввод","Интеграция")</f>
        <v/>
      </c>
      <c r="Y314" s="8">
        <f>ROUND(1000+MOD($A314*37,90000)+IF($AB314="Да",5000,0),2)</f>
        <v/>
      </c>
      <c r="Z314">
        <f>1+MOD($A314,20)</f>
        <v/>
      </c>
      <c r="AA314" s="8">
        <f>ROUND($Y314*(0.08+MOD($A314,17)/100),2)</f>
        <v/>
      </c>
      <c r="AB314">
        <f>IF(MOD($A314,10)&lt;7,"Да","Нет")</f>
        <v/>
      </c>
      <c r="AC314">
        <f>$R314&amp;" / "&amp;$S314&amp;" / "&amp;$T314</f>
        <v/>
      </c>
      <c r="AD314">
        <f>1</f>
        <v/>
      </c>
      <c r="AE314">
        <f>IF($A314&lt;=Settings!$B$4,"до 100",IF($A314&lt;=Settings!$B$5,"до 10 000",IF($A314&lt;=Settings!$B$6,"до 100 000","100 000+")))</f>
        <v/>
      </c>
    </row>
    <row r="315">
      <c r="A315">
        <f>ROW()-1</f>
        <v/>
      </c>
      <c r="B315">
        <f>IF($A315&lt;=Settings!$B$4,"small_control",IF($A315&lt;=Settings!$B$5,"medium_10k",IF($A315&lt;=Settings!$B$6,"large_100k","extreme_1m")))</f>
        <v/>
      </c>
      <c r="C315">
        <f>"ORD-"&amp;TEXT(QUOTIENT($A315-1,3)+1,"0000000")</f>
        <v/>
      </c>
      <c r="D315">
        <f>"LINE-"&amp;TEXT($A315,"0000000")</f>
        <v/>
      </c>
      <c r="E315" s="7">
        <f>Settings!$B$2+$A315-1</f>
        <v/>
      </c>
      <c r="F315" s="7">
        <f>Settings!$B$2+MOD($A315-1,Settings!$B$7)</f>
        <v/>
      </c>
      <c r="G315">
        <f>YEAR($F315)</f>
        <v/>
      </c>
      <c r="H315">
        <f>"Q"&amp;ROUNDUP(MONTH($F315)/3,0)</f>
        <v/>
      </c>
      <c r="I315">
        <f>MONTH($F315)</f>
        <v/>
      </c>
      <c r="J315">
        <f>CHOOSE(MONTH($F315),"Январь","Февраль","Март","Апрель","Май","Июнь","Июль","Август","Сентябрь","Октябрь","Ноябрь","Декабрь")</f>
        <v/>
      </c>
      <c r="K315">
        <f>DAY($F315)</f>
        <v/>
      </c>
      <c r="L315">
        <f>IF(MOD($A315,10)&lt;7,"ФО_01_Крупный","ФО_"&amp;TEXT(MOD($A315,8)+1,"00"))</f>
        <v/>
      </c>
      <c r="M315">
        <f>IF($AB315="Да","Регион_001_Крупный","Регион_"&amp;TEXT(MOD(QUOTIENT($A315-1,20),180)+1,"000"))</f>
        <v/>
      </c>
      <c r="N315">
        <f>IF($AB315="Да","Город_"&amp;TEXT(MOD($A315-1,250)+1,"0000"),"Город_"&amp;TEXT(MOD($A315-1,3000)+1,"0000"))</f>
        <v/>
      </c>
      <c r="O315">
        <f>IF($AB315="Да","Холдинг_Крупный","Холдинг_"&amp;TEXT(MOD(QUOTIENT($A315-1,10000),20)+1,"00"))</f>
        <v/>
      </c>
      <c r="P315">
        <f>IF($AB315="Да","Организация_Крупная","Организация_"&amp;TEXT(MOD(QUOTIENT($A315-1,500),600)+1,"000"))</f>
        <v/>
      </c>
      <c r="Q315">
        <f>"Отдел_"&amp;TEXT(MOD(QUOTIENT($A315-1,50),100)+1,"000")</f>
        <v/>
      </c>
      <c r="R315">
        <f>IF($AB315="Да","Группа_Крупная","Группа_"&amp;TEXT(MOD(QUOTIENT($A315-1,5000),30)+1,"00"))</f>
        <v/>
      </c>
      <c r="S315">
        <f>IF($AB315="Да","Категория_Крупная","Категория_"&amp;TEXT(MOD(QUOTIENT($A315-1,500),120)+1,"000"))</f>
        <v/>
      </c>
      <c r="T315">
        <f>IF($AB315="Да","Подкатегория_Крупная","Подкатегория_"&amp;TEXT(MOD(QUOTIENT($A315-1,50),300)+1,"000"))</f>
        <v/>
      </c>
      <c r="U315">
        <f>"SKU_"&amp;TEXT($A315,"0000000")</f>
        <v/>
      </c>
      <c r="V315">
        <f>CHOOSE(MOD($A315-1,4)+1,"Enterprise","SMB","Госсектор","Розница")</f>
        <v/>
      </c>
      <c r="W315">
        <f>"Клиент_"&amp;TEXT(MOD($A315-1,20000)+1,"00000")</f>
        <v/>
      </c>
      <c r="X315">
        <f>CHOOSE(MOD($A315-1,5)+1,"Портал","API","Импорт","Ручной ввод","Интеграция")</f>
        <v/>
      </c>
      <c r="Y315" s="8">
        <f>ROUND(1000+MOD($A315*37,90000)+IF($AB315="Да",5000,0),2)</f>
        <v/>
      </c>
      <c r="Z315">
        <f>1+MOD($A315,20)</f>
        <v/>
      </c>
      <c r="AA315" s="8">
        <f>ROUND($Y315*(0.08+MOD($A315,17)/100),2)</f>
        <v/>
      </c>
      <c r="AB315">
        <f>IF(MOD($A315,10)&lt;7,"Да","Нет")</f>
        <v/>
      </c>
      <c r="AC315">
        <f>$R315&amp;" / "&amp;$S315&amp;" / "&amp;$T315</f>
        <v/>
      </c>
      <c r="AD315">
        <f>1</f>
        <v/>
      </c>
      <c r="AE315">
        <f>IF($A315&lt;=Settings!$B$4,"до 100",IF($A315&lt;=Settings!$B$5,"до 10 000",IF($A315&lt;=Settings!$B$6,"до 100 000","100 000+")))</f>
        <v/>
      </c>
    </row>
    <row r="316">
      <c r="A316">
        <f>ROW()-1</f>
        <v/>
      </c>
      <c r="B316">
        <f>IF($A316&lt;=Settings!$B$4,"small_control",IF($A316&lt;=Settings!$B$5,"medium_10k",IF($A316&lt;=Settings!$B$6,"large_100k","extreme_1m")))</f>
        <v/>
      </c>
      <c r="C316">
        <f>"ORD-"&amp;TEXT(QUOTIENT($A316-1,3)+1,"0000000")</f>
        <v/>
      </c>
      <c r="D316">
        <f>"LINE-"&amp;TEXT($A316,"0000000")</f>
        <v/>
      </c>
      <c r="E316" s="7">
        <f>Settings!$B$2+$A316-1</f>
        <v/>
      </c>
      <c r="F316" s="7">
        <f>Settings!$B$2+MOD($A316-1,Settings!$B$7)</f>
        <v/>
      </c>
      <c r="G316">
        <f>YEAR($F316)</f>
        <v/>
      </c>
      <c r="H316">
        <f>"Q"&amp;ROUNDUP(MONTH($F316)/3,0)</f>
        <v/>
      </c>
      <c r="I316">
        <f>MONTH($F316)</f>
        <v/>
      </c>
      <c r="J316">
        <f>CHOOSE(MONTH($F316),"Январь","Февраль","Март","Апрель","Май","Июнь","Июль","Август","Сентябрь","Октябрь","Ноябрь","Декабрь")</f>
        <v/>
      </c>
      <c r="K316">
        <f>DAY($F316)</f>
        <v/>
      </c>
      <c r="L316">
        <f>IF(MOD($A316,10)&lt;7,"ФО_01_Крупный","ФО_"&amp;TEXT(MOD($A316,8)+1,"00"))</f>
        <v/>
      </c>
      <c r="M316">
        <f>IF($AB316="Да","Регион_001_Крупный","Регион_"&amp;TEXT(MOD(QUOTIENT($A316-1,20),180)+1,"000"))</f>
        <v/>
      </c>
      <c r="N316">
        <f>IF($AB316="Да","Город_"&amp;TEXT(MOD($A316-1,250)+1,"0000"),"Город_"&amp;TEXT(MOD($A316-1,3000)+1,"0000"))</f>
        <v/>
      </c>
      <c r="O316">
        <f>IF($AB316="Да","Холдинг_Крупный","Холдинг_"&amp;TEXT(MOD(QUOTIENT($A316-1,10000),20)+1,"00"))</f>
        <v/>
      </c>
      <c r="P316">
        <f>IF($AB316="Да","Организация_Крупная","Организация_"&amp;TEXT(MOD(QUOTIENT($A316-1,500),600)+1,"000"))</f>
        <v/>
      </c>
      <c r="Q316">
        <f>"Отдел_"&amp;TEXT(MOD(QUOTIENT($A316-1,50),100)+1,"000")</f>
        <v/>
      </c>
      <c r="R316">
        <f>IF($AB316="Да","Группа_Крупная","Группа_"&amp;TEXT(MOD(QUOTIENT($A316-1,5000),30)+1,"00"))</f>
        <v/>
      </c>
      <c r="S316">
        <f>IF($AB316="Да","Категория_Крупная","Категория_"&amp;TEXT(MOD(QUOTIENT($A316-1,500),120)+1,"000"))</f>
        <v/>
      </c>
      <c r="T316">
        <f>IF($AB316="Да","Подкатегория_Крупная","Подкатегория_"&amp;TEXT(MOD(QUOTIENT($A316-1,50),300)+1,"000"))</f>
        <v/>
      </c>
      <c r="U316">
        <f>"SKU_"&amp;TEXT($A316,"0000000")</f>
        <v/>
      </c>
      <c r="V316">
        <f>CHOOSE(MOD($A316-1,4)+1,"Enterprise","SMB","Госсектор","Розница")</f>
        <v/>
      </c>
      <c r="W316">
        <f>"Клиент_"&amp;TEXT(MOD($A316-1,20000)+1,"00000")</f>
        <v/>
      </c>
      <c r="X316">
        <f>CHOOSE(MOD($A316-1,5)+1,"Портал","API","Импорт","Ручной ввод","Интеграция")</f>
        <v/>
      </c>
      <c r="Y316" s="8">
        <f>ROUND(1000+MOD($A316*37,90000)+IF($AB316="Да",5000,0),2)</f>
        <v/>
      </c>
      <c r="Z316">
        <f>1+MOD($A316,20)</f>
        <v/>
      </c>
      <c r="AA316" s="8">
        <f>ROUND($Y316*(0.08+MOD($A316,17)/100),2)</f>
        <v/>
      </c>
      <c r="AB316">
        <f>IF(MOD($A316,10)&lt;7,"Да","Нет")</f>
        <v/>
      </c>
      <c r="AC316">
        <f>$R316&amp;" / "&amp;$S316&amp;" / "&amp;$T316</f>
        <v/>
      </c>
      <c r="AD316">
        <f>1</f>
        <v/>
      </c>
      <c r="AE316">
        <f>IF($A316&lt;=Settings!$B$4,"до 100",IF($A316&lt;=Settings!$B$5,"до 10 000",IF($A316&lt;=Settings!$B$6,"до 100 000","100 000+")))</f>
        <v/>
      </c>
    </row>
    <row r="317">
      <c r="A317">
        <f>ROW()-1</f>
        <v/>
      </c>
      <c r="B317">
        <f>IF($A317&lt;=Settings!$B$4,"small_control",IF($A317&lt;=Settings!$B$5,"medium_10k",IF($A317&lt;=Settings!$B$6,"large_100k","extreme_1m")))</f>
        <v/>
      </c>
      <c r="C317">
        <f>"ORD-"&amp;TEXT(QUOTIENT($A317-1,3)+1,"0000000")</f>
        <v/>
      </c>
      <c r="D317">
        <f>"LINE-"&amp;TEXT($A317,"0000000")</f>
        <v/>
      </c>
      <c r="E317" s="7">
        <f>Settings!$B$2+$A317-1</f>
        <v/>
      </c>
      <c r="F317" s="7">
        <f>Settings!$B$2+MOD($A317-1,Settings!$B$7)</f>
        <v/>
      </c>
      <c r="G317">
        <f>YEAR($F317)</f>
        <v/>
      </c>
      <c r="H317">
        <f>"Q"&amp;ROUNDUP(MONTH($F317)/3,0)</f>
        <v/>
      </c>
      <c r="I317">
        <f>MONTH($F317)</f>
        <v/>
      </c>
      <c r="J317">
        <f>CHOOSE(MONTH($F317),"Январь","Февраль","Март","Апрель","Май","Июнь","Июль","Август","Сентябрь","Октябрь","Ноябрь","Декабрь")</f>
        <v/>
      </c>
      <c r="K317">
        <f>DAY($F317)</f>
        <v/>
      </c>
      <c r="L317">
        <f>IF(MOD($A317,10)&lt;7,"ФО_01_Крупный","ФО_"&amp;TEXT(MOD($A317,8)+1,"00"))</f>
        <v/>
      </c>
      <c r="M317">
        <f>IF($AB317="Да","Регион_001_Крупный","Регион_"&amp;TEXT(MOD(QUOTIENT($A317-1,20),180)+1,"000"))</f>
        <v/>
      </c>
      <c r="N317">
        <f>IF($AB317="Да","Город_"&amp;TEXT(MOD($A317-1,250)+1,"0000"),"Город_"&amp;TEXT(MOD($A317-1,3000)+1,"0000"))</f>
        <v/>
      </c>
      <c r="O317">
        <f>IF($AB317="Да","Холдинг_Крупный","Холдинг_"&amp;TEXT(MOD(QUOTIENT($A317-1,10000),20)+1,"00"))</f>
        <v/>
      </c>
      <c r="P317">
        <f>IF($AB317="Да","Организация_Крупная","Организация_"&amp;TEXT(MOD(QUOTIENT($A317-1,500),600)+1,"000"))</f>
        <v/>
      </c>
      <c r="Q317">
        <f>"Отдел_"&amp;TEXT(MOD(QUOTIENT($A317-1,50),100)+1,"000")</f>
        <v/>
      </c>
      <c r="R317">
        <f>IF($AB317="Да","Группа_Крупная","Группа_"&amp;TEXT(MOD(QUOTIENT($A317-1,5000),30)+1,"00"))</f>
        <v/>
      </c>
      <c r="S317">
        <f>IF($AB317="Да","Категория_Крупная","Категория_"&amp;TEXT(MOD(QUOTIENT($A317-1,500),120)+1,"000"))</f>
        <v/>
      </c>
      <c r="T317">
        <f>IF($AB317="Да","Подкатегория_Крупная","Подкатегория_"&amp;TEXT(MOD(QUOTIENT($A317-1,50),300)+1,"000"))</f>
        <v/>
      </c>
      <c r="U317">
        <f>"SKU_"&amp;TEXT($A317,"0000000")</f>
        <v/>
      </c>
      <c r="V317">
        <f>CHOOSE(MOD($A317-1,4)+1,"Enterprise","SMB","Госсектор","Розница")</f>
        <v/>
      </c>
      <c r="W317">
        <f>"Клиент_"&amp;TEXT(MOD($A317-1,20000)+1,"00000")</f>
        <v/>
      </c>
      <c r="X317">
        <f>CHOOSE(MOD($A317-1,5)+1,"Портал","API","Импорт","Ручной ввод","Интеграция")</f>
        <v/>
      </c>
      <c r="Y317" s="8">
        <f>ROUND(1000+MOD($A317*37,90000)+IF($AB317="Да",5000,0),2)</f>
        <v/>
      </c>
      <c r="Z317">
        <f>1+MOD($A317,20)</f>
        <v/>
      </c>
      <c r="AA317" s="8">
        <f>ROUND($Y317*(0.08+MOD($A317,17)/100),2)</f>
        <v/>
      </c>
      <c r="AB317">
        <f>IF(MOD($A317,10)&lt;7,"Да","Нет")</f>
        <v/>
      </c>
      <c r="AC317">
        <f>$R317&amp;" / "&amp;$S317&amp;" / "&amp;$T317</f>
        <v/>
      </c>
      <c r="AD317">
        <f>1</f>
        <v/>
      </c>
      <c r="AE317">
        <f>IF($A317&lt;=Settings!$B$4,"до 100",IF($A317&lt;=Settings!$B$5,"до 10 000",IF($A317&lt;=Settings!$B$6,"до 100 000","100 000+")))</f>
        <v/>
      </c>
    </row>
    <row r="318">
      <c r="A318">
        <f>ROW()-1</f>
        <v/>
      </c>
      <c r="B318">
        <f>IF($A318&lt;=Settings!$B$4,"small_control",IF($A318&lt;=Settings!$B$5,"medium_10k",IF($A318&lt;=Settings!$B$6,"large_100k","extreme_1m")))</f>
        <v/>
      </c>
      <c r="C318">
        <f>"ORD-"&amp;TEXT(QUOTIENT($A318-1,3)+1,"0000000")</f>
        <v/>
      </c>
      <c r="D318">
        <f>"LINE-"&amp;TEXT($A318,"0000000")</f>
        <v/>
      </c>
      <c r="E318" s="7">
        <f>Settings!$B$2+$A318-1</f>
        <v/>
      </c>
      <c r="F318" s="7">
        <f>Settings!$B$2+MOD($A318-1,Settings!$B$7)</f>
        <v/>
      </c>
      <c r="G318">
        <f>YEAR($F318)</f>
        <v/>
      </c>
      <c r="H318">
        <f>"Q"&amp;ROUNDUP(MONTH($F318)/3,0)</f>
        <v/>
      </c>
      <c r="I318">
        <f>MONTH($F318)</f>
        <v/>
      </c>
      <c r="J318">
        <f>CHOOSE(MONTH($F318),"Январь","Февраль","Март","Апрель","Май","Июнь","Июль","Август","Сентябрь","Октябрь","Ноябрь","Декабрь")</f>
        <v/>
      </c>
      <c r="K318">
        <f>DAY($F318)</f>
        <v/>
      </c>
      <c r="L318">
        <f>IF(MOD($A318,10)&lt;7,"ФО_01_Крупный","ФО_"&amp;TEXT(MOD($A318,8)+1,"00"))</f>
        <v/>
      </c>
      <c r="M318">
        <f>IF($AB318="Да","Регион_001_Крупный","Регион_"&amp;TEXT(MOD(QUOTIENT($A318-1,20),180)+1,"000"))</f>
        <v/>
      </c>
      <c r="N318">
        <f>IF($AB318="Да","Город_"&amp;TEXT(MOD($A318-1,250)+1,"0000"),"Город_"&amp;TEXT(MOD($A318-1,3000)+1,"0000"))</f>
        <v/>
      </c>
      <c r="O318">
        <f>IF($AB318="Да","Холдинг_Крупный","Холдинг_"&amp;TEXT(MOD(QUOTIENT($A318-1,10000),20)+1,"00"))</f>
        <v/>
      </c>
      <c r="P318">
        <f>IF($AB318="Да","Организация_Крупная","Организация_"&amp;TEXT(MOD(QUOTIENT($A318-1,500),600)+1,"000"))</f>
        <v/>
      </c>
      <c r="Q318">
        <f>"Отдел_"&amp;TEXT(MOD(QUOTIENT($A318-1,50),100)+1,"000")</f>
        <v/>
      </c>
      <c r="R318">
        <f>IF($AB318="Да","Группа_Крупная","Группа_"&amp;TEXT(MOD(QUOTIENT($A318-1,5000),30)+1,"00"))</f>
        <v/>
      </c>
      <c r="S318">
        <f>IF($AB318="Да","Категория_Крупная","Категория_"&amp;TEXT(MOD(QUOTIENT($A318-1,500),120)+1,"000"))</f>
        <v/>
      </c>
      <c r="T318">
        <f>IF($AB318="Да","Подкатегория_Крупная","Подкатегория_"&amp;TEXT(MOD(QUOTIENT($A318-1,50),300)+1,"000"))</f>
        <v/>
      </c>
      <c r="U318">
        <f>"SKU_"&amp;TEXT($A318,"0000000")</f>
        <v/>
      </c>
      <c r="V318">
        <f>CHOOSE(MOD($A318-1,4)+1,"Enterprise","SMB","Госсектор","Розница")</f>
        <v/>
      </c>
      <c r="W318">
        <f>"Клиент_"&amp;TEXT(MOD($A318-1,20000)+1,"00000")</f>
        <v/>
      </c>
      <c r="X318">
        <f>CHOOSE(MOD($A318-1,5)+1,"Портал","API","Импорт","Ручной ввод","Интеграция")</f>
        <v/>
      </c>
      <c r="Y318" s="8">
        <f>ROUND(1000+MOD($A318*37,90000)+IF($AB318="Да",5000,0),2)</f>
        <v/>
      </c>
      <c r="Z318">
        <f>1+MOD($A318,20)</f>
        <v/>
      </c>
      <c r="AA318" s="8">
        <f>ROUND($Y318*(0.08+MOD($A318,17)/100),2)</f>
        <v/>
      </c>
      <c r="AB318">
        <f>IF(MOD($A318,10)&lt;7,"Да","Нет")</f>
        <v/>
      </c>
      <c r="AC318">
        <f>$R318&amp;" / "&amp;$S318&amp;" / "&amp;$T318</f>
        <v/>
      </c>
      <c r="AD318">
        <f>1</f>
        <v/>
      </c>
      <c r="AE318">
        <f>IF($A318&lt;=Settings!$B$4,"до 100",IF($A318&lt;=Settings!$B$5,"до 10 000",IF($A318&lt;=Settings!$B$6,"до 100 000","100 000+")))</f>
        <v/>
      </c>
    </row>
    <row r="319">
      <c r="A319">
        <f>ROW()-1</f>
        <v/>
      </c>
      <c r="B319">
        <f>IF($A319&lt;=Settings!$B$4,"small_control",IF($A319&lt;=Settings!$B$5,"medium_10k",IF($A319&lt;=Settings!$B$6,"large_100k","extreme_1m")))</f>
        <v/>
      </c>
      <c r="C319">
        <f>"ORD-"&amp;TEXT(QUOTIENT($A319-1,3)+1,"0000000")</f>
        <v/>
      </c>
      <c r="D319">
        <f>"LINE-"&amp;TEXT($A319,"0000000")</f>
        <v/>
      </c>
      <c r="E319" s="7">
        <f>Settings!$B$2+$A319-1</f>
        <v/>
      </c>
      <c r="F319" s="7">
        <f>Settings!$B$2+MOD($A319-1,Settings!$B$7)</f>
        <v/>
      </c>
      <c r="G319">
        <f>YEAR($F319)</f>
        <v/>
      </c>
      <c r="H319">
        <f>"Q"&amp;ROUNDUP(MONTH($F319)/3,0)</f>
        <v/>
      </c>
      <c r="I319">
        <f>MONTH($F319)</f>
        <v/>
      </c>
      <c r="J319">
        <f>CHOOSE(MONTH($F319),"Январь","Февраль","Март","Апрель","Май","Июнь","Июль","Август","Сентябрь","Октябрь","Ноябрь","Декабрь")</f>
        <v/>
      </c>
      <c r="K319">
        <f>DAY($F319)</f>
        <v/>
      </c>
      <c r="L319">
        <f>IF(MOD($A319,10)&lt;7,"ФО_01_Крупный","ФО_"&amp;TEXT(MOD($A319,8)+1,"00"))</f>
        <v/>
      </c>
      <c r="M319">
        <f>IF($AB319="Да","Регион_001_Крупный","Регион_"&amp;TEXT(MOD(QUOTIENT($A319-1,20),180)+1,"000"))</f>
        <v/>
      </c>
      <c r="N319">
        <f>IF($AB319="Да","Город_"&amp;TEXT(MOD($A319-1,250)+1,"0000"),"Город_"&amp;TEXT(MOD($A319-1,3000)+1,"0000"))</f>
        <v/>
      </c>
      <c r="O319">
        <f>IF($AB319="Да","Холдинг_Крупный","Холдинг_"&amp;TEXT(MOD(QUOTIENT($A319-1,10000),20)+1,"00"))</f>
        <v/>
      </c>
      <c r="P319">
        <f>IF($AB319="Да","Организация_Крупная","Организация_"&amp;TEXT(MOD(QUOTIENT($A319-1,500),600)+1,"000"))</f>
        <v/>
      </c>
      <c r="Q319">
        <f>"Отдел_"&amp;TEXT(MOD(QUOTIENT($A319-1,50),100)+1,"000")</f>
        <v/>
      </c>
      <c r="R319">
        <f>IF($AB319="Да","Группа_Крупная","Группа_"&amp;TEXT(MOD(QUOTIENT($A319-1,5000),30)+1,"00"))</f>
        <v/>
      </c>
      <c r="S319">
        <f>IF($AB319="Да","Категория_Крупная","Категория_"&amp;TEXT(MOD(QUOTIENT($A319-1,500),120)+1,"000"))</f>
        <v/>
      </c>
      <c r="T319">
        <f>IF($AB319="Да","Подкатегория_Крупная","Подкатегория_"&amp;TEXT(MOD(QUOTIENT($A319-1,50),300)+1,"000"))</f>
        <v/>
      </c>
      <c r="U319">
        <f>"SKU_"&amp;TEXT($A319,"0000000")</f>
        <v/>
      </c>
      <c r="V319">
        <f>CHOOSE(MOD($A319-1,4)+1,"Enterprise","SMB","Госсектор","Розница")</f>
        <v/>
      </c>
      <c r="W319">
        <f>"Клиент_"&amp;TEXT(MOD($A319-1,20000)+1,"00000")</f>
        <v/>
      </c>
      <c r="X319">
        <f>CHOOSE(MOD($A319-1,5)+1,"Портал","API","Импорт","Ручной ввод","Интеграция")</f>
        <v/>
      </c>
      <c r="Y319" s="8">
        <f>ROUND(1000+MOD($A319*37,90000)+IF($AB319="Да",5000,0),2)</f>
        <v/>
      </c>
      <c r="Z319">
        <f>1+MOD($A319,20)</f>
        <v/>
      </c>
      <c r="AA319" s="8">
        <f>ROUND($Y319*(0.08+MOD($A319,17)/100),2)</f>
        <v/>
      </c>
      <c r="AB319">
        <f>IF(MOD($A319,10)&lt;7,"Да","Нет")</f>
        <v/>
      </c>
      <c r="AC319">
        <f>$R319&amp;" / "&amp;$S319&amp;" / "&amp;$T319</f>
        <v/>
      </c>
      <c r="AD319">
        <f>1</f>
        <v/>
      </c>
      <c r="AE319">
        <f>IF($A319&lt;=Settings!$B$4,"до 100",IF($A319&lt;=Settings!$B$5,"до 10 000",IF($A319&lt;=Settings!$B$6,"до 100 000","100 000+")))</f>
        <v/>
      </c>
    </row>
    <row r="320">
      <c r="A320">
        <f>ROW()-1</f>
        <v/>
      </c>
      <c r="B320">
        <f>IF($A320&lt;=Settings!$B$4,"small_control",IF($A320&lt;=Settings!$B$5,"medium_10k",IF($A320&lt;=Settings!$B$6,"large_100k","extreme_1m")))</f>
        <v/>
      </c>
      <c r="C320">
        <f>"ORD-"&amp;TEXT(QUOTIENT($A320-1,3)+1,"0000000")</f>
        <v/>
      </c>
      <c r="D320">
        <f>"LINE-"&amp;TEXT($A320,"0000000")</f>
        <v/>
      </c>
      <c r="E320" s="7">
        <f>Settings!$B$2+$A320-1</f>
        <v/>
      </c>
      <c r="F320" s="7">
        <f>Settings!$B$2+MOD($A320-1,Settings!$B$7)</f>
        <v/>
      </c>
      <c r="G320">
        <f>YEAR($F320)</f>
        <v/>
      </c>
      <c r="H320">
        <f>"Q"&amp;ROUNDUP(MONTH($F320)/3,0)</f>
        <v/>
      </c>
      <c r="I320">
        <f>MONTH($F320)</f>
        <v/>
      </c>
      <c r="J320">
        <f>CHOOSE(MONTH($F320),"Январь","Февраль","Март","Апрель","Май","Июнь","Июль","Август","Сентябрь","Октябрь","Ноябрь","Декабрь")</f>
        <v/>
      </c>
      <c r="K320">
        <f>DAY($F320)</f>
        <v/>
      </c>
      <c r="L320">
        <f>IF(MOD($A320,10)&lt;7,"ФО_01_Крупный","ФО_"&amp;TEXT(MOD($A320,8)+1,"00"))</f>
        <v/>
      </c>
      <c r="M320">
        <f>IF($AB320="Да","Регион_001_Крупный","Регион_"&amp;TEXT(MOD(QUOTIENT($A320-1,20),180)+1,"000"))</f>
        <v/>
      </c>
      <c r="N320">
        <f>IF($AB320="Да","Город_"&amp;TEXT(MOD($A320-1,250)+1,"0000"),"Город_"&amp;TEXT(MOD($A320-1,3000)+1,"0000"))</f>
        <v/>
      </c>
      <c r="O320">
        <f>IF($AB320="Да","Холдинг_Крупный","Холдинг_"&amp;TEXT(MOD(QUOTIENT($A320-1,10000),20)+1,"00"))</f>
        <v/>
      </c>
      <c r="P320">
        <f>IF($AB320="Да","Организация_Крупная","Организация_"&amp;TEXT(MOD(QUOTIENT($A320-1,500),600)+1,"000"))</f>
        <v/>
      </c>
      <c r="Q320">
        <f>"Отдел_"&amp;TEXT(MOD(QUOTIENT($A320-1,50),100)+1,"000")</f>
        <v/>
      </c>
      <c r="R320">
        <f>IF($AB320="Да","Группа_Крупная","Группа_"&amp;TEXT(MOD(QUOTIENT($A320-1,5000),30)+1,"00"))</f>
        <v/>
      </c>
      <c r="S320">
        <f>IF($AB320="Да","Категория_Крупная","Категория_"&amp;TEXT(MOD(QUOTIENT($A320-1,500),120)+1,"000"))</f>
        <v/>
      </c>
      <c r="T320">
        <f>IF($AB320="Да","Подкатегория_Крупная","Подкатегория_"&amp;TEXT(MOD(QUOTIENT($A320-1,50),300)+1,"000"))</f>
        <v/>
      </c>
      <c r="U320">
        <f>"SKU_"&amp;TEXT($A320,"0000000")</f>
        <v/>
      </c>
      <c r="V320">
        <f>CHOOSE(MOD($A320-1,4)+1,"Enterprise","SMB","Госсектор","Розница")</f>
        <v/>
      </c>
      <c r="W320">
        <f>"Клиент_"&amp;TEXT(MOD($A320-1,20000)+1,"00000")</f>
        <v/>
      </c>
      <c r="X320">
        <f>CHOOSE(MOD($A320-1,5)+1,"Портал","API","Импорт","Ручной ввод","Интеграция")</f>
        <v/>
      </c>
      <c r="Y320" s="8">
        <f>ROUND(1000+MOD($A320*37,90000)+IF($AB320="Да",5000,0),2)</f>
        <v/>
      </c>
      <c r="Z320">
        <f>1+MOD($A320,20)</f>
        <v/>
      </c>
      <c r="AA320" s="8">
        <f>ROUND($Y320*(0.08+MOD($A320,17)/100),2)</f>
        <v/>
      </c>
      <c r="AB320">
        <f>IF(MOD($A320,10)&lt;7,"Да","Нет")</f>
        <v/>
      </c>
      <c r="AC320">
        <f>$R320&amp;" / "&amp;$S320&amp;" / "&amp;$T320</f>
        <v/>
      </c>
      <c r="AD320">
        <f>1</f>
        <v/>
      </c>
      <c r="AE320">
        <f>IF($A320&lt;=Settings!$B$4,"до 100",IF($A320&lt;=Settings!$B$5,"до 10 000",IF($A320&lt;=Settings!$B$6,"до 100 000","100 000+")))</f>
        <v/>
      </c>
    </row>
    <row r="321">
      <c r="A321">
        <f>ROW()-1</f>
        <v/>
      </c>
      <c r="B321">
        <f>IF($A321&lt;=Settings!$B$4,"small_control",IF($A321&lt;=Settings!$B$5,"medium_10k",IF($A321&lt;=Settings!$B$6,"large_100k","extreme_1m")))</f>
        <v/>
      </c>
      <c r="C321">
        <f>"ORD-"&amp;TEXT(QUOTIENT($A321-1,3)+1,"0000000")</f>
        <v/>
      </c>
      <c r="D321">
        <f>"LINE-"&amp;TEXT($A321,"0000000")</f>
        <v/>
      </c>
      <c r="E321" s="7">
        <f>Settings!$B$2+$A321-1</f>
        <v/>
      </c>
      <c r="F321" s="7">
        <f>Settings!$B$2+MOD($A321-1,Settings!$B$7)</f>
        <v/>
      </c>
      <c r="G321">
        <f>YEAR($F321)</f>
        <v/>
      </c>
      <c r="H321">
        <f>"Q"&amp;ROUNDUP(MONTH($F321)/3,0)</f>
        <v/>
      </c>
      <c r="I321">
        <f>MONTH($F321)</f>
        <v/>
      </c>
      <c r="J321">
        <f>CHOOSE(MONTH($F321),"Январь","Февраль","Март","Апрель","Май","Июнь","Июль","Август","Сентябрь","Октябрь","Ноябрь","Декабрь")</f>
        <v/>
      </c>
      <c r="K321">
        <f>DAY($F321)</f>
        <v/>
      </c>
      <c r="L321">
        <f>IF(MOD($A321,10)&lt;7,"ФО_01_Крупный","ФО_"&amp;TEXT(MOD($A321,8)+1,"00"))</f>
        <v/>
      </c>
      <c r="M321">
        <f>IF($AB321="Да","Регион_001_Крупный","Регион_"&amp;TEXT(MOD(QUOTIENT($A321-1,20),180)+1,"000"))</f>
        <v/>
      </c>
      <c r="N321">
        <f>IF($AB321="Да","Город_"&amp;TEXT(MOD($A321-1,250)+1,"0000"),"Город_"&amp;TEXT(MOD($A321-1,3000)+1,"0000"))</f>
        <v/>
      </c>
      <c r="O321">
        <f>IF($AB321="Да","Холдинг_Крупный","Холдинг_"&amp;TEXT(MOD(QUOTIENT($A321-1,10000),20)+1,"00"))</f>
        <v/>
      </c>
      <c r="P321">
        <f>IF($AB321="Да","Организация_Крупная","Организация_"&amp;TEXT(MOD(QUOTIENT($A321-1,500),600)+1,"000"))</f>
        <v/>
      </c>
      <c r="Q321">
        <f>"Отдел_"&amp;TEXT(MOD(QUOTIENT($A321-1,50),100)+1,"000")</f>
        <v/>
      </c>
      <c r="R321">
        <f>IF($AB321="Да","Группа_Крупная","Группа_"&amp;TEXT(MOD(QUOTIENT($A321-1,5000),30)+1,"00"))</f>
        <v/>
      </c>
      <c r="S321">
        <f>IF($AB321="Да","Категория_Крупная","Категория_"&amp;TEXT(MOD(QUOTIENT($A321-1,500),120)+1,"000"))</f>
        <v/>
      </c>
      <c r="T321">
        <f>IF($AB321="Да","Подкатегория_Крупная","Подкатегория_"&amp;TEXT(MOD(QUOTIENT($A321-1,50),300)+1,"000"))</f>
        <v/>
      </c>
      <c r="U321">
        <f>"SKU_"&amp;TEXT($A321,"0000000")</f>
        <v/>
      </c>
      <c r="V321">
        <f>CHOOSE(MOD($A321-1,4)+1,"Enterprise","SMB","Госсектор","Розница")</f>
        <v/>
      </c>
      <c r="W321">
        <f>"Клиент_"&amp;TEXT(MOD($A321-1,20000)+1,"00000")</f>
        <v/>
      </c>
      <c r="X321">
        <f>CHOOSE(MOD($A321-1,5)+1,"Портал","API","Импорт","Ручной ввод","Интеграция")</f>
        <v/>
      </c>
      <c r="Y321" s="8">
        <f>ROUND(1000+MOD($A321*37,90000)+IF($AB321="Да",5000,0),2)</f>
        <v/>
      </c>
      <c r="Z321">
        <f>1+MOD($A321,20)</f>
        <v/>
      </c>
      <c r="AA321" s="8">
        <f>ROUND($Y321*(0.08+MOD($A321,17)/100),2)</f>
        <v/>
      </c>
      <c r="AB321">
        <f>IF(MOD($A321,10)&lt;7,"Да","Нет")</f>
        <v/>
      </c>
      <c r="AC321">
        <f>$R321&amp;" / "&amp;$S321&amp;" / "&amp;$T321</f>
        <v/>
      </c>
      <c r="AD321">
        <f>1</f>
        <v/>
      </c>
      <c r="AE321">
        <f>IF($A321&lt;=Settings!$B$4,"до 100",IF($A321&lt;=Settings!$B$5,"до 10 000",IF($A321&lt;=Settings!$B$6,"до 100 000","100 000+")))</f>
        <v/>
      </c>
    </row>
    <row r="322">
      <c r="A322">
        <f>ROW()-1</f>
        <v/>
      </c>
      <c r="B322">
        <f>IF($A322&lt;=Settings!$B$4,"small_control",IF($A322&lt;=Settings!$B$5,"medium_10k",IF($A322&lt;=Settings!$B$6,"large_100k","extreme_1m")))</f>
        <v/>
      </c>
      <c r="C322">
        <f>"ORD-"&amp;TEXT(QUOTIENT($A322-1,3)+1,"0000000")</f>
        <v/>
      </c>
      <c r="D322">
        <f>"LINE-"&amp;TEXT($A322,"0000000")</f>
        <v/>
      </c>
      <c r="E322" s="7">
        <f>Settings!$B$2+$A322-1</f>
        <v/>
      </c>
      <c r="F322" s="7">
        <f>Settings!$B$2+MOD($A322-1,Settings!$B$7)</f>
        <v/>
      </c>
      <c r="G322">
        <f>YEAR($F322)</f>
        <v/>
      </c>
      <c r="H322">
        <f>"Q"&amp;ROUNDUP(MONTH($F322)/3,0)</f>
        <v/>
      </c>
      <c r="I322">
        <f>MONTH($F322)</f>
        <v/>
      </c>
      <c r="J322">
        <f>CHOOSE(MONTH($F322),"Январь","Февраль","Март","Апрель","Май","Июнь","Июль","Август","Сентябрь","Октябрь","Ноябрь","Декабрь")</f>
        <v/>
      </c>
      <c r="K322">
        <f>DAY($F322)</f>
        <v/>
      </c>
      <c r="L322">
        <f>IF(MOD($A322,10)&lt;7,"ФО_01_Крупный","ФО_"&amp;TEXT(MOD($A322,8)+1,"00"))</f>
        <v/>
      </c>
      <c r="M322">
        <f>IF($AB322="Да","Регион_001_Крупный","Регион_"&amp;TEXT(MOD(QUOTIENT($A322-1,20),180)+1,"000"))</f>
        <v/>
      </c>
      <c r="N322">
        <f>IF($AB322="Да","Город_"&amp;TEXT(MOD($A322-1,250)+1,"0000"),"Город_"&amp;TEXT(MOD($A322-1,3000)+1,"0000"))</f>
        <v/>
      </c>
      <c r="O322">
        <f>IF($AB322="Да","Холдинг_Крупный","Холдинг_"&amp;TEXT(MOD(QUOTIENT($A322-1,10000),20)+1,"00"))</f>
        <v/>
      </c>
      <c r="P322">
        <f>IF($AB322="Да","Организация_Крупная","Организация_"&amp;TEXT(MOD(QUOTIENT($A322-1,500),600)+1,"000"))</f>
        <v/>
      </c>
      <c r="Q322">
        <f>"Отдел_"&amp;TEXT(MOD(QUOTIENT($A322-1,50),100)+1,"000")</f>
        <v/>
      </c>
      <c r="R322">
        <f>IF($AB322="Да","Группа_Крупная","Группа_"&amp;TEXT(MOD(QUOTIENT($A322-1,5000),30)+1,"00"))</f>
        <v/>
      </c>
      <c r="S322">
        <f>IF($AB322="Да","Категория_Крупная","Категория_"&amp;TEXT(MOD(QUOTIENT($A322-1,500),120)+1,"000"))</f>
        <v/>
      </c>
      <c r="T322">
        <f>IF($AB322="Да","Подкатегория_Крупная","Подкатегория_"&amp;TEXT(MOD(QUOTIENT($A322-1,50),300)+1,"000"))</f>
        <v/>
      </c>
      <c r="U322">
        <f>"SKU_"&amp;TEXT($A322,"0000000")</f>
        <v/>
      </c>
      <c r="V322">
        <f>CHOOSE(MOD($A322-1,4)+1,"Enterprise","SMB","Госсектор","Розница")</f>
        <v/>
      </c>
      <c r="W322">
        <f>"Клиент_"&amp;TEXT(MOD($A322-1,20000)+1,"00000")</f>
        <v/>
      </c>
      <c r="X322">
        <f>CHOOSE(MOD($A322-1,5)+1,"Портал","API","Импорт","Ручной ввод","Интеграция")</f>
        <v/>
      </c>
      <c r="Y322" s="8">
        <f>ROUND(1000+MOD($A322*37,90000)+IF($AB322="Да",5000,0),2)</f>
        <v/>
      </c>
      <c r="Z322">
        <f>1+MOD($A322,20)</f>
        <v/>
      </c>
      <c r="AA322" s="8">
        <f>ROUND($Y322*(0.08+MOD($A322,17)/100),2)</f>
        <v/>
      </c>
      <c r="AB322">
        <f>IF(MOD($A322,10)&lt;7,"Да","Нет")</f>
        <v/>
      </c>
      <c r="AC322">
        <f>$R322&amp;" / "&amp;$S322&amp;" / "&amp;$T322</f>
        <v/>
      </c>
      <c r="AD322">
        <f>1</f>
        <v/>
      </c>
      <c r="AE322">
        <f>IF($A322&lt;=Settings!$B$4,"до 100",IF($A322&lt;=Settings!$B$5,"до 10 000",IF($A322&lt;=Settings!$B$6,"до 100 000","100 000+")))</f>
        <v/>
      </c>
    </row>
    <row r="323">
      <c r="A323">
        <f>ROW()-1</f>
        <v/>
      </c>
      <c r="B323">
        <f>IF($A323&lt;=Settings!$B$4,"small_control",IF($A323&lt;=Settings!$B$5,"medium_10k",IF($A323&lt;=Settings!$B$6,"large_100k","extreme_1m")))</f>
        <v/>
      </c>
      <c r="C323">
        <f>"ORD-"&amp;TEXT(QUOTIENT($A323-1,3)+1,"0000000")</f>
        <v/>
      </c>
      <c r="D323">
        <f>"LINE-"&amp;TEXT($A323,"0000000")</f>
        <v/>
      </c>
      <c r="E323" s="7">
        <f>Settings!$B$2+$A323-1</f>
        <v/>
      </c>
      <c r="F323" s="7">
        <f>Settings!$B$2+MOD($A323-1,Settings!$B$7)</f>
        <v/>
      </c>
      <c r="G323">
        <f>YEAR($F323)</f>
        <v/>
      </c>
      <c r="H323">
        <f>"Q"&amp;ROUNDUP(MONTH($F323)/3,0)</f>
        <v/>
      </c>
      <c r="I323">
        <f>MONTH($F323)</f>
        <v/>
      </c>
      <c r="J323">
        <f>CHOOSE(MONTH($F323),"Январь","Февраль","Март","Апрель","Май","Июнь","Июль","Август","Сентябрь","Октябрь","Ноябрь","Декабрь")</f>
        <v/>
      </c>
      <c r="K323">
        <f>DAY($F323)</f>
        <v/>
      </c>
      <c r="L323">
        <f>IF(MOD($A323,10)&lt;7,"ФО_01_Крупный","ФО_"&amp;TEXT(MOD($A323,8)+1,"00"))</f>
        <v/>
      </c>
      <c r="M323">
        <f>IF($AB323="Да","Регион_001_Крупный","Регион_"&amp;TEXT(MOD(QUOTIENT($A323-1,20),180)+1,"000"))</f>
        <v/>
      </c>
      <c r="N323">
        <f>IF($AB323="Да","Город_"&amp;TEXT(MOD($A323-1,250)+1,"0000"),"Город_"&amp;TEXT(MOD($A323-1,3000)+1,"0000"))</f>
        <v/>
      </c>
      <c r="O323">
        <f>IF($AB323="Да","Холдинг_Крупный","Холдинг_"&amp;TEXT(MOD(QUOTIENT($A323-1,10000),20)+1,"00"))</f>
        <v/>
      </c>
      <c r="P323">
        <f>IF($AB323="Да","Организация_Крупная","Организация_"&amp;TEXT(MOD(QUOTIENT($A323-1,500),600)+1,"000"))</f>
        <v/>
      </c>
      <c r="Q323">
        <f>"Отдел_"&amp;TEXT(MOD(QUOTIENT($A323-1,50),100)+1,"000")</f>
        <v/>
      </c>
      <c r="R323">
        <f>IF($AB323="Да","Группа_Крупная","Группа_"&amp;TEXT(MOD(QUOTIENT($A323-1,5000),30)+1,"00"))</f>
        <v/>
      </c>
      <c r="S323">
        <f>IF($AB323="Да","Категория_Крупная","Категория_"&amp;TEXT(MOD(QUOTIENT($A323-1,500),120)+1,"000"))</f>
        <v/>
      </c>
      <c r="T323">
        <f>IF($AB323="Да","Подкатегория_Крупная","Подкатегория_"&amp;TEXT(MOD(QUOTIENT($A323-1,50),300)+1,"000"))</f>
        <v/>
      </c>
      <c r="U323">
        <f>"SKU_"&amp;TEXT($A323,"0000000")</f>
        <v/>
      </c>
      <c r="V323">
        <f>CHOOSE(MOD($A323-1,4)+1,"Enterprise","SMB","Госсектор","Розница")</f>
        <v/>
      </c>
      <c r="W323">
        <f>"Клиент_"&amp;TEXT(MOD($A323-1,20000)+1,"00000")</f>
        <v/>
      </c>
      <c r="X323">
        <f>CHOOSE(MOD($A323-1,5)+1,"Портал","API","Импорт","Ручной ввод","Интеграция")</f>
        <v/>
      </c>
      <c r="Y323" s="8">
        <f>ROUND(1000+MOD($A323*37,90000)+IF($AB323="Да",5000,0),2)</f>
        <v/>
      </c>
      <c r="Z323">
        <f>1+MOD($A323,20)</f>
        <v/>
      </c>
      <c r="AA323" s="8">
        <f>ROUND($Y323*(0.08+MOD($A323,17)/100),2)</f>
        <v/>
      </c>
      <c r="AB323">
        <f>IF(MOD($A323,10)&lt;7,"Да","Нет")</f>
        <v/>
      </c>
      <c r="AC323">
        <f>$R323&amp;" / "&amp;$S323&amp;" / "&amp;$T323</f>
        <v/>
      </c>
      <c r="AD323">
        <f>1</f>
        <v/>
      </c>
      <c r="AE323">
        <f>IF($A323&lt;=Settings!$B$4,"до 100",IF($A323&lt;=Settings!$B$5,"до 10 000",IF($A323&lt;=Settings!$B$6,"до 100 000","100 000+")))</f>
        <v/>
      </c>
    </row>
    <row r="324">
      <c r="A324">
        <f>ROW()-1</f>
        <v/>
      </c>
      <c r="B324">
        <f>IF($A324&lt;=Settings!$B$4,"small_control",IF($A324&lt;=Settings!$B$5,"medium_10k",IF($A324&lt;=Settings!$B$6,"large_100k","extreme_1m")))</f>
        <v/>
      </c>
      <c r="C324">
        <f>"ORD-"&amp;TEXT(QUOTIENT($A324-1,3)+1,"0000000")</f>
        <v/>
      </c>
      <c r="D324">
        <f>"LINE-"&amp;TEXT($A324,"0000000")</f>
        <v/>
      </c>
      <c r="E324" s="7">
        <f>Settings!$B$2+$A324-1</f>
        <v/>
      </c>
      <c r="F324" s="7">
        <f>Settings!$B$2+MOD($A324-1,Settings!$B$7)</f>
        <v/>
      </c>
      <c r="G324">
        <f>YEAR($F324)</f>
        <v/>
      </c>
      <c r="H324">
        <f>"Q"&amp;ROUNDUP(MONTH($F324)/3,0)</f>
        <v/>
      </c>
      <c r="I324">
        <f>MONTH($F324)</f>
        <v/>
      </c>
      <c r="J324">
        <f>CHOOSE(MONTH($F324),"Январь","Февраль","Март","Апрель","Май","Июнь","Июль","Август","Сентябрь","Октябрь","Ноябрь","Декабрь")</f>
        <v/>
      </c>
      <c r="K324">
        <f>DAY($F324)</f>
        <v/>
      </c>
      <c r="L324">
        <f>IF(MOD($A324,10)&lt;7,"ФО_01_Крупный","ФО_"&amp;TEXT(MOD($A324,8)+1,"00"))</f>
        <v/>
      </c>
      <c r="M324">
        <f>IF($AB324="Да","Регион_001_Крупный","Регион_"&amp;TEXT(MOD(QUOTIENT($A324-1,20),180)+1,"000"))</f>
        <v/>
      </c>
      <c r="N324">
        <f>IF($AB324="Да","Город_"&amp;TEXT(MOD($A324-1,250)+1,"0000"),"Город_"&amp;TEXT(MOD($A324-1,3000)+1,"0000"))</f>
        <v/>
      </c>
      <c r="O324">
        <f>IF($AB324="Да","Холдинг_Крупный","Холдинг_"&amp;TEXT(MOD(QUOTIENT($A324-1,10000),20)+1,"00"))</f>
        <v/>
      </c>
      <c r="P324">
        <f>IF($AB324="Да","Организация_Крупная","Организация_"&amp;TEXT(MOD(QUOTIENT($A324-1,500),600)+1,"000"))</f>
        <v/>
      </c>
      <c r="Q324">
        <f>"Отдел_"&amp;TEXT(MOD(QUOTIENT($A324-1,50),100)+1,"000")</f>
        <v/>
      </c>
      <c r="R324">
        <f>IF($AB324="Да","Группа_Крупная","Группа_"&amp;TEXT(MOD(QUOTIENT($A324-1,5000),30)+1,"00"))</f>
        <v/>
      </c>
      <c r="S324">
        <f>IF($AB324="Да","Категория_Крупная","Категория_"&amp;TEXT(MOD(QUOTIENT($A324-1,500),120)+1,"000"))</f>
        <v/>
      </c>
      <c r="T324">
        <f>IF($AB324="Да","Подкатегория_Крупная","Подкатегория_"&amp;TEXT(MOD(QUOTIENT($A324-1,50),300)+1,"000"))</f>
        <v/>
      </c>
      <c r="U324">
        <f>"SKU_"&amp;TEXT($A324,"0000000")</f>
        <v/>
      </c>
      <c r="V324">
        <f>CHOOSE(MOD($A324-1,4)+1,"Enterprise","SMB","Госсектор","Розница")</f>
        <v/>
      </c>
      <c r="W324">
        <f>"Клиент_"&amp;TEXT(MOD($A324-1,20000)+1,"00000")</f>
        <v/>
      </c>
      <c r="X324">
        <f>CHOOSE(MOD($A324-1,5)+1,"Портал","API","Импорт","Ручной ввод","Интеграция")</f>
        <v/>
      </c>
      <c r="Y324" s="8">
        <f>ROUND(1000+MOD($A324*37,90000)+IF($AB324="Да",5000,0),2)</f>
        <v/>
      </c>
      <c r="Z324">
        <f>1+MOD($A324,20)</f>
        <v/>
      </c>
      <c r="AA324" s="8">
        <f>ROUND($Y324*(0.08+MOD($A324,17)/100),2)</f>
        <v/>
      </c>
      <c r="AB324">
        <f>IF(MOD($A324,10)&lt;7,"Да","Нет")</f>
        <v/>
      </c>
      <c r="AC324">
        <f>$R324&amp;" / "&amp;$S324&amp;" / "&amp;$T324</f>
        <v/>
      </c>
      <c r="AD324">
        <f>1</f>
        <v/>
      </c>
      <c r="AE324">
        <f>IF($A324&lt;=Settings!$B$4,"до 100",IF($A324&lt;=Settings!$B$5,"до 10 000",IF($A324&lt;=Settings!$B$6,"до 100 000","100 000+")))</f>
        <v/>
      </c>
    </row>
    <row r="325">
      <c r="A325">
        <f>ROW()-1</f>
        <v/>
      </c>
      <c r="B325">
        <f>IF($A325&lt;=Settings!$B$4,"small_control",IF($A325&lt;=Settings!$B$5,"medium_10k",IF($A325&lt;=Settings!$B$6,"large_100k","extreme_1m")))</f>
        <v/>
      </c>
      <c r="C325">
        <f>"ORD-"&amp;TEXT(QUOTIENT($A325-1,3)+1,"0000000")</f>
        <v/>
      </c>
      <c r="D325">
        <f>"LINE-"&amp;TEXT($A325,"0000000")</f>
        <v/>
      </c>
      <c r="E325" s="7">
        <f>Settings!$B$2+$A325-1</f>
        <v/>
      </c>
      <c r="F325" s="7">
        <f>Settings!$B$2+MOD($A325-1,Settings!$B$7)</f>
        <v/>
      </c>
      <c r="G325">
        <f>YEAR($F325)</f>
        <v/>
      </c>
      <c r="H325">
        <f>"Q"&amp;ROUNDUP(MONTH($F325)/3,0)</f>
        <v/>
      </c>
      <c r="I325">
        <f>MONTH($F325)</f>
        <v/>
      </c>
      <c r="J325">
        <f>CHOOSE(MONTH($F325),"Январь","Февраль","Март","Апрель","Май","Июнь","Июль","Август","Сентябрь","Октябрь","Ноябрь","Декабрь")</f>
        <v/>
      </c>
      <c r="K325">
        <f>DAY($F325)</f>
        <v/>
      </c>
      <c r="L325">
        <f>IF(MOD($A325,10)&lt;7,"ФО_01_Крупный","ФО_"&amp;TEXT(MOD($A325,8)+1,"00"))</f>
        <v/>
      </c>
      <c r="M325">
        <f>IF($AB325="Да","Регион_001_Крупный","Регион_"&amp;TEXT(MOD(QUOTIENT($A325-1,20),180)+1,"000"))</f>
        <v/>
      </c>
      <c r="N325">
        <f>IF($AB325="Да","Город_"&amp;TEXT(MOD($A325-1,250)+1,"0000"),"Город_"&amp;TEXT(MOD($A325-1,3000)+1,"0000"))</f>
        <v/>
      </c>
      <c r="O325">
        <f>IF($AB325="Да","Холдинг_Крупный","Холдинг_"&amp;TEXT(MOD(QUOTIENT($A325-1,10000),20)+1,"00"))</f>
        <v/>
      </c>
      <c r="P325">
        <f>IF($AB325="Да","Организация_Крупная","Организация_"&amp;TEXT(MOD(QUOTIENT($A325-1,500),600)+1,"000"))</f>
        <v/>
      </c>
      <c r="Q325">
        <f>"Отдел_"&amp;TEXT(MOD(QUOTIENT($A325-1,50),100)+1,"000")</f>
        <v/>
      </c>
      <c r="R325">
        <f>IF($AB325="Да","Группа_Крупная","Группа_"&amp;TEXT(MOD(QUOTIENT($A325-1,5000),30)+1,"00"))</f>
        <v/>
      </c>
      <c r="S325">
        <f>IF($AB325="Да","Категория_Крупная","Категория_"&amp;TEXT(MOD(QUOTIENT($A325-1,500),120)+1,"000"))</f>
        <v/>
      </c>
      <c r="T325">
        <f>IF($AB325="Да","Подкатегория_Крупная","Подкатегория_"&amp;TEXT(MOD(QUOTIENT($A325-1,50),300)+1,"000"))</f>
        <v/>
      </c>
      <c r="U325">
        <f>"SKU_"&amp;TEXT($A325,"0000000")</f>
        <v/>
      </c>
      <c r="V325">
        <f>CHOOSE(MOD($A325-1,4)+1,"Enterprise","SMB","Госсектор","Розница")</f>
        <v/>
      </c>
      <c r="W325">
        <f>"Клиент_"&amp;TEXT(MOD($A325-1,20000)+1,"00000")</f>
        <v/>
      </c>
      <c r="X325">
        <f>CHOOSE(MOD($A325-1,5)+1,"Портал","API","Импорт","Ручной ввод","Интеграция")</f>
        <v/>
      </c>
      <c r="Y325" s="8">
        <f>ROUND(1000+MOD($A325*37,90000)+IF($AB325="Да",5000,0),2)</f>
        <v/>
      </c>
      <c r="Z325">
        <f>1+MOD($A325,20)</f>
        <v/>
      </c>
      <c r="AA325" s="8">
        <f>ROUND($Y325*(0.08+MOD($A325,17)/100),2)</f>
        <v/>
      </c>
      <c r="AB325">
        <f>IF(MOD($A325,10)&lt;7,"Да","Нет")</f>
        <v/>
      </c>
      <c r="AC325">
        <f>$R325&amp;" / "&amp;$S325&amp;" / "&amp;$T325</f>
        <v/>
      </c>
      <c r="AD325">
        <f>1</f>
        <v/>
      </c>
      <c r="AE325">
        <f>IF($A325&lt;=Settings!$B$4,"до 100",IF($A325&lt;=Settings!$B$5,"до 10 000",IF($A325&lt;=Settings!$B$6,"до 100 000","100 000+")))</f>
        <v/>
      </c>
    </row>
    <row r="326">
      <c r="A326">
        <f>ROW()-1</f>
        <v/>
      </c>
      <c r="B326">
        <f>IF($A326&lt;=Settings!$B$4,"small_control",IF($A326&lt;=Settings!$B$5,"medium_10k",IF($A326&lt;=Settings!$B$6,"large_100k","extreme_1m")))</f>
        <v/>
      </c>
      <c r="C326">
        <f>"ORD-"&amp;TEXT(QUOTIENT($A326-1,3)+1,"0000000")</f>
        <v/>
      </c>
      <c r="D326">
        <f>"LINE-"&amp;TEXT($A326,"0000000")</f>
        <v/>
      </c>
      <c r="E326" s="7">
        <f>Settings!$B$2+$A326-1</f>
        <v/>
      </c>
      <c r="F326" s="7">
        <f>Settings!$B$2+MOD($A326-1,Settings!$B$7)</f>
        <v/>
      </c>
      <c r="G326">
        <f>YEAR($F326)</f>
        <v/>
      </c>
      <c r="H326">
        <f>"Q"&amp;ROUNDUP(MONTH($F326)/3,0)</f>
        <v/>
      </c>
      <c r="I326">
        <f>MONTH($F326)</f>
        <v/>
      </c>
      <c r="J326">
        <f>CHOOSE(MONTH($F326),"Январь","Февраль","Март","Апрель","Май","Июнь","Июль","Август","Сентябрь","Октябрь","Ноябрь","Декабрь")</f>
        <v/>
      </c>
      <c r="K326">
        <f>DAY($F326)</f>
        <v/>
      </c>
      <c r="L326">
        <f>IF(MOD($A326,10)&lt;7,"ФО_01_Крупный","ФО_"&amp;TEXT(MOD($A326,8)+1,"00"))</f>
        <v/>
      </c>
      <c r="M326">
        <f>IF($AB326="Да","Регион_001_Крупный","Регион_"&amp;TEXT(MOD(QUOTIENT($A326-1,20),180)+1,"000"))</f>
        <v/>
      </c>
      <c r="N326">
        <f>IF($AB326="Да","Город_"&amp;TEXT(MOD($A326-1,250)+1,"0000"),"Город_"&amp;TEXT(MOD($A326-1,3000)+1,"0000"))</f>
        <v/>
      </c>
      <c r="O326">
        <f>IF($AB326="Да","Холдинг_Крупный","Холдинг_"&amp;TEXT(MOD(QUOTIENT($A326-1,10000),20)+1,"00"))</f>
        <v/>
      </c>
      <c r="P326">
        <f>IF($AB326="Да","Организация_Крупная","Организация_"&amp;TEXT(MOD(QUOTIENT($A326-1,500),600)+1,"000"))</f>
        <v/>
      </c>
      <c r="Q326">
        <f>"Отдел_"&amp;TEXT(MOD(QUOTIENT($A326-1,50),100)+1,"000")</f>
        <v/>
      </c>
      <c r="R326">
        <f>IF($AB326="Да","Группа_Крупная","Группа_"&amp;TEXT(MOD(QUOTIENT($A326-1,5000),30)+1,"00"))</f>
        <v/>
      </c>
      <c r="S326">
        <f>IF($AB326="Да","Категория_Крупная","Категория_"&amp;TEXT(MOD(QUOTIENT($A326-1,500),120)+1,"000"))</f>
        <v/>
      </c>
      <c r="T326">
        <f>IF($AB326="Да","Подкатегория_Крупная","Подкатегория_"&amp;TEXT(MOD(QUOTIENT($A326-1,50),300)+1,"000"))</f>
        <v/>
      </c>
      <c r="U326">
        <f>"SKU_"&amp;TEXT($A326,"0000000")</f>
        <v/>
      </c>
      <c r="V326">
        <f>CHOOSE(MOD($A326-1,4)+1,"Enterprise","SMB","Госсектор","Розница")</f>
        <v/>
      </c>
      <c r="W326">
        <f>"Клиент_"&amp;TEXT(MOD($A326-1,20000)+1,"00000")</f>
        <v/>
      </c>
      <c r="X326">
        <f>CHOOSE(MOD($A326-1,5)+1,"Портал","API","Импорт","Ручной ввод","Интеграция")</f>
        <v/>
      </c>
      <c r="Y326" s="8">
        <f>ROUND(1000+MOD($A326*37,90000)+IF($AB326="Да",5000,0),2)</f>
        <v/>
      </c>
      <c r="Z326">
        <f>1+MOD($A326,20)</f>
        <v/>
      </c>
      <c r="AA326" s="8">
        <f>ROUND($Y326*(0.08+MOD($A326,17)/100),2)</f>
        <v/>
      </c>
      <c r="AB326">
        <f>IF(MOD($A326,10)&lt;7,"Да","Нет")</f>
        <v/>
      </c>
      <c r="AC326">
        <f>$R326&amp;" / "&amp;$S326&amp;" / "&amp;$T326</f>
        <v/>
      </c>
      <c r="AD326">
        <f>1</f>
        <v/>
      </c>
      <c r="AE326">
        <f>IF($A326&lt;=Settings!$B$4,"до 100",IF($A326&lt;=Settings!$B$5,"до 10 000",IF($A326&lt;=Settings!$B$6,"до 100 000","100 000+")))</f>
        <v/>
      </c>
    </row>
    <row r="327">
      <c r="A327">
        <f>ROW()-1</f>
        <v/>
      </c>
      <c r="B327">
        <f>IF($A327&lt;=Settings!$B$4,"small_control",IF($A327&lt;=Settings!$B$5,"medium_10k",IF($A327&lt;=Settings!$B$6,"large_100k","extreme_1m")))</f>
        <v/>
      </c>
      <c r="C327">
        <f>"ORD-"&amp;TEXT(QUOTIENT($A327-1,3)+1,"0000000")</f>
        <v/>
      </c>
      <c r="D327">
        <f>"LINE-"&amp;TEXT($A327,"0000000")</f>
        <v/>
      </c>
      <c r="E327" s="7">
        <f>Settings!$B$2+$A327-1</f>
        <v/>
      </c>
      <c r="F327" s="7">
        <f>Settings!$B$2+MOD($A327-1,Settings!$B$7)</f>
        <v/>
      </c>
      <c r="G327">
        <f>YEAR($F327)</f>
        <v/>
      </c>
      <c r="H327">
        <f>"Q"&amp;ROUNDUP(MONTH($F327)/3,0)</f>
        <v/>
      </c>
      <c r="I327">
        <f>MONTH($F327)</f>
        <v/>
      </c>
      <c r="J327">
        <f>CHOOSE(MONTH($F327),"Январь","Февраль","Март","Апрель","Май","Июнь","Июль","Август","Сентябрь","Октябрь","Ноябрь","Декабрь")</f>
        <v/>
      </c>
      <c r="K327">
        <f>DAY($F327)</f>
        <v/>
      </c>
      <c r="L327">
        <f>IF(MOD($A327,10)&lt;7,"ФО_01_Крупный","ФО_"&amp;TEXT(MOD($A327,8)+1,"00"))</f>
        <v/>
      </c>
      <c r="M327">
        <f>IF($AB327="Да","Регион_001_Крупный","Регион_"&amp;TEXT(MOD(QUOTIENT($A327-1,20),180)+1,"000"))</f>
        <v/>
      </c>
      <c r="N327">
        <f>IF($AB327="Да","Город_"&amp;TEXT(MOD($A327-1,250)+1,"0000"),"Город_"&amp;TEXT(MOD($A327-1,3000)+1,"0000"))</f>
        <v/>
      </c>
      <c r="O327">
        <f>IF($AB327="Да","Холдинг_Крупный","Холдинг_"&amp;TEXT(MOD(QUOTIENT($A327-1,10000),20)+1,"00"))</f>
        <v/>
      </c>
      <c r="P327">
        <f>IF($AB327="Да","Организация_Крупная","Организация_"&amp;TEXT(MOD(QUOTIENT($A327-1,500),600)+1,"000"))</f>
        <v/>
      </c>
      <c r="Q327">
        <f>"Отдел_"&amp;TEXT(MOD(QUOTIENT($A327-1,50),100)+1,"000")</f>
        <v/>
      </c>
      <c r="R327">
        <f>IF($AB327="Да","Группа_Крупная","Группа_"&amp;TEXT(MOD(QUOTIENT($A327-1,5000),30)+1,"00"))</f>
        <v/>
      </c>
      <c r="S327">
        <f>IF($AB327="Да","Категория_Крупная","Категория_"&amp;TEXT(MOD(QUOTIENT($A327-1,500),120)+1,"000"))</f>
        <v/>
      </c>
      <c r="T327">
        <f>IF($AB327="Да","Подкатегория_Крупная","Подкатегория_"&amp;TEXT(MOD(QUOTIENT($A327-1,50),300)+1,"000"))</f>
        <v/>
      </c>
      <c r="U327">
        <f>"SKU_"&amp;TEXT($A327,"0000000")</f>
        <v/>
      </c>
      <c r="V327">
        <f>CHOOSE(MOD($A327-1,4)+1,"Enterprise","SMB","Госсектор","Розница")</f>
        <v/>
      </c>
      <c r="W327">
        <f>"Клиент_"&amp;TEXT(MOD($A327-1,20000)+1,"00000")</f>
        <v/>
      </c>
      <c r="X327">
        <f>CHOOSE(MOD($A327-1,5)+1,"Портал","API","Импорт","Ручной ввод","Интеграция")</f>
        <v/>
      </c>
      <c r="Y327" s="8">
        <f>ROUND(1000+MOD($A327*37,90000)+IF($AB327="Да",5000,0),2)</f>
        <v/>
      </c>
      <c r="Z327">
        <f>1+MOD($A327,20)</f>
        <v/>
      </c>
      <c r="AA327" s="8">
        <f>ROUND($Y327*(0.08+MOD($A327,17)/100),2)</f>
        <v/>
      </c>
      <c r="AB327">
        <f>IF(MOD($A327,10)&lt;7,"Да","Нет")</f>
        <v/>
      </c>
      <c r="AC327">
        <f>$R327&amp;" / "&amp;$S327&amp;" / "&amp;$T327</f>
        <v/>
      </c>
      <c r="AD327">
        <f>1</f>
        <v/>
      </c>
      <c r="AE327">
        <f>IF($A327&lt;=Settings!$B$4,"до 100",IF($A327&lt;=Settings!$B$5,"до 10 000",IF($A327&lt;=Settings!$B$6,"до 100 000","100 000+")))</f>
        <v/>
      </c>
    </row>
    <row r="328">
      <c r="A328">
        <f>ROW()-1</f>
        <v/>
      </c>
      <c r="B328">
        <f>IF($A328&lt;=Settings!$B$4,"small_control",IF($A328&lt;=Settings!$B$5,"medium_10k",IF($A328&lt;=Settings!$B$6,"large_100k","extreme_1m")))</f>
        <v/>
      </c>
      <c r="C328">
        <f>"ORD-"&amp;TEXT(QUOTIENT($A328-1,3)+1,"0000000")</f>
        <v/>
      </c>
      <c r="D328">
        <f>"LINE-"&amp;TEXT($A328,"0000000")</f>
        <v/>
      </c>
      <c r="E328" s="7">
        <f>Settings!$B$2+$A328-1</f>
        <v/>
      </c>
      <c r="F328" s="7">
        <f>Settings!$B$2+MOD($A328-1,Settings!$B$7)</f>
        <v/>
      </c>
      <c r="G328">
        <f>YEAR($F328)</f>
        <v/>
      </c>
      <c r="H328">
        <f>"Q"&amp;ROUNDUP(MONTH($F328)/3,0)</f>
        <v/>
      </c>
      <c r="I328">
        <f>MONTH($F328)</f>
        <v/>
      </c>
      <c r="J328">
        <f>CHOOSE(MONTH($F328),"Январь","Февраль","Март","Апрель","Май","Июнь","Июль","Август","Сентябрь","Октябрь","Ноябрь","Декабрь")</f>
        <v/>
      </c>
      <c r="K328">
        <f>DAY($F328)</f>
        <v/>
      </c>
      <c r="L328">
        <f>IF(MOD($A328,10)&lt;7,"ФО_01_Крупный","ФО_"&amp;TEXT(MOD($A328,8)+1,"00"))</f>
        <v/>
      </c>
      <c r="M328">
        <f>IF($AB328="Да","Регион_001_Крупный","Регион_"&amp;TEXT(MOD(QUOTIENT($A328-1,20),180)+1,"000"))</f>
        <v/>
      </c>
      <c r="N328">
        <f>IF($AB328="Да","Город_"&amp;TEXT(MOD($A328-1,250)+1,"0000"),"Город_"&amp;TEXT(MOD($A328-1,3000)+1,"0000"))</f>
        <v/>
      </c>
      <c r="O328">
        <f>IF($AB328="Да","Холдинг_Крупный","Холдинг_"&amp;TEXT(MOD(QUOTIENT($A328-1,10000),20)+1,"00"))</f>
        <v/>
      </c>
      <c r="P328">
        <f>IF($AB328="Да","Организация_Крупная","Организация_"&amp;TEXT(MOD(QUOTIENT($A328-1,500),600)+1,"000"))</f>
        <v/>
      </c>
      <c r="Q328">
        <f>"Отдел_"&amp;TEXT(MOD(QUOTIENT($A328-1,50),100)+1,"000")</f>
        <v/>
      </c>
      <c r="R328">
        <f>IF($AB328="Да","Группа_Крупная","Группа_"&amp;TEXT(MOD(QUOTIENT($A328-1,5000),30)+1,"00"))</f>
        <v/>
      </c>
      <c r="S328">
        <f>IF($AB328="Да","Категория_Крупная","Категория_"&amp;TEXT(MOD(QUOTIENT($A328-1,500),120)+1,"000"))</f>
        <v/>
      </c>
      <c r="T328">
        <f>IF($AB328="Да","Подкатегория_Крупная","Подкатегория_"&amp;TEXT(MOD(QUOTIENT($A328-1,50),300)+1,"000"))</f>
        <v/>
      </c>
      <c r="U328">
        <f>"SKU_"&amp;TEXT($A328,"0000000")</f>
        <v/>
      </c>
      <c r="V328">
        <f>CHOOSE(MOD($A328-1,4)+1,"Enterprise","SMB","Госсектор","Розница")</f>
        <v/>
      </c>
      <c r="W328">
        <f>"Клиент_"&amp;TEXT(MOD($A328-1,20000)+1,"00000")</f>
        <v/>
      </c>
      <c r="X328">
        <f>CHOOSE(MOD($A328-1,5)+1,"Портал","API","Импорт","Ручной ввод","Интеграция")</f>
        <v/>
      </c>
      <c r="Y328" s="8">
        <f>ROUND(1000+MOD($A328*37,90000)+IF($AB328="Да",5000,0),2)</f>
        <v/>
      </c>
      <c r="Z328">
        <f>1+MOD($A328,20)</f>
        <v/>
      </c>
      <c r="AA328" s="8">
        <f>ROUND($Y328*(0.08+MOD($A328,17)/100),2)</f>
        <v/>
      </c>
      <c r="AB328">
        <f>IF(MOD($A328,10)&lt;7,"Да","Нет")</f>
        <v/>
      </c>
      <c r="AC328">
        <f>$R328&amp;" / "&amp;$S328&amp;" / "&amp;$T328</f>
        <v/>
      </c>
      <c r="AD328">
        <f>1</f>
        <v/>
      </c>
      <c r="AE328">
        <f>IF($A328&lt;=Settings!$B$4,"до 100",IF($A328&lt;=Settings!$B$5,"до 10 000",IF($A328&lt;=Settings!$B$6,"до 100 000","100 000+")))</f>
        <v/>
      </c>
    </row>
    <row r="329">
      <c r="A329">
        <f>ROW()-1</f>
        <v/>
      </c>
      <c r="B329">
        <f>IF($A329&lt;=Settings!$B$4,"small_control",IF($A329&lt;=Settings!$B$5,"medium_10k",IF($A329&lt;=Settings!$B$6,"large_100k","extreme_1m")))</f>
        <v/>
      </c>
      <c r="C329">
        <f>"ORD-"&amp;TEXT(QUOTIENT($A329-1,3)+1,"0000000")</f>
        <v/>
      </c>
      <c r="D329">
        <f>"LINE-"&amp;TEXT($A329,"0000000")</f>
        <v/>
      </c>
      <c r="E329" s="7">
        <f>Settings!$B$2+$A329-1</f>
        <v/>
      </c>
      <c r="F329" s="7">
        <f>Settings!$B$2+MOD($A329-1,Settings!$B$7)</f>
        <v/>
      </c>
      <c r="G329">
        <f>YEAR($F329)</f>
        <v/>
      </c>
      <c r="H329">
        <f>"Q"&amp;ROUNDUP(MONTH($F329)/3,0)</f>
        <v/>
      </c>
      <c r="I329">
        <f>MONTH($F329)</f>
        <v/>
      </c>
      <c r="J329">
        <f>CHOOSE(MONTH($F329),"Январь","Февраль","Март","Апрель","Май","Июнь","Июль","Август","Сентябрь","Октябрь","Ноябрь","Декабрь")</f>
        <v/>
      </c>
      <c r="K329">
        <f>DAY($F329)</f>
        <v/>
      </c>
      <c r="L329">
        <f>IF(MOD($A329,10)&lt;7,"ФО_01_Крупный","ФО_"&amp;TEXT(MOD($A329,8)+1,"00"))</f>
        <v/>
      </c>
      <c r="M329">
        <f>IF($AB329="Да","Регион_001_Крупный","Регион_"&amp;TEXT(MOD(QUOTIENT($A329-1,20),180)+1,"000"))</f>
        <v/>
      </c>
      <c r="N329">
        <f>IF($AB329="Да","Город_"&amp;TEXT(MOD($A329-1,250)+1,"0000"),"Город_"&amp;TEXT(MOD($A329-1,3000)+1,"0000"))</f>
        <v/>
      </c>
      <c r="O329">
        <f>IF($AB329="Да","Холдинг_Крупный","Холдинг_"&amp;TEXT(MOD(QUOTIENT($A329-1,10000),20)+1,"00"))</f>
        <v/>
      </c>
      <c r="P329">
        <f>IF($AB329="Да","Организация_Крупная","Организация_"&amp;TEXT(MOD(QUOTIENT($A329-1,500),600)+1,"000"))</f>
        <v/>
      </c>
      <c r="Q329">
        <f>"Отдел_"&amp;TEXT(MOD(QUOTIENT($A329-1,50),100)+1,"000")</f>
        <v/>
      </c>
      <c r="R329">
        <f>IF($AB329="Да","Группа_Крупная","Группа_"&amp;TEXT(MOD(QUOTIENT($A329-1,5000),30)+1,"00"))</f>
        <v/>
      </c>
      <c r="S329">
        <f>IF($AB329="Да","Категория_Крупная","Категория_"&amp;TEXT(MOD(QUOTIENT($A329-1,500),120)+1,"000"))</f>
        <v/>
      </c>
      <c r="T329">
        <f>IF($AB329="Да","Подкатегория_Крупная","Подкатегория_"&amp;TEXT(MOD(QUOTIENT($A329-1,50),300)+1,"000"))</f>
        <v/>
      </c>
      <c r="U329">
        <f>"SKU_"&amp;TEXT($A329,"0000000")</f>
        <v/>
      </c>
      <c r="V329">
        <f>CHOOSE(MOD($A329-1,4)+1,"Enterprise","SMB","Госсектор","Розница")</f>
        <v/>
      </c>
      <c r="W329">
        <f>"Клиент_"&amp;TEXT(MOD($A329-1,20000)+1,"00000")</f>
        <v/>
      </c>
      <c r="X329">
        <f>CHOOSE(MOD($A329-1,5)+1,"Портал","API","Импорт","Ручной ввод","Интеграция")</f>
        <v/>
      </c>
      <c r="Y329" s="8">
        <f>ROUND(1000+MOD($A329*37,90000)+IF($AB329="Да",5000,0),2)</f>
        <v/>
      </c>
      <c r="Z329">
        <f>1+MOD($A329,20)</f>
        <v/>
      </c>
      <c r="AA329" s="8">
        <f>ROUND($Y329*(0.08+MOD($A329,17)/100),2)</f>
        <v/>
      </c>
      <c r="AB329">
        <f>IF(MOD($A329,10)&lt;7,"Да","Нет")</f>
        <v/>
      </c>
      <c r="AC329">
        <f>$R329&amp;" / "&amp;$S329&amp;" / "&amp;$T329</f>
        <v/>
      </c>
      <c r="AD329">
        <f>1</f>
        <v/>
      </c>
      <c r="AE329">
        <f>IF($A329&lt;=Settings!$B$4,"до 100",IF($A329&lt;=Settings!$B$5,"до 10 000",IF($A329&lt;=Settings!$B$6,"до 100 000","100 000+")))</f>
        <v/>
      </c>
    </row>
    <row r="330">
      <c r="A330">
        <f>ROW()-1</f>
        <v/>
      </c>
      <c r="B330">
        <f>IF($A330&lt;=Settings!$B$4,"small_control",IF($A330&lt;=Settings!$B$5,"medium_10k",IF($A330&lt;=Settings!$B$6,"large_100k","extreme_1m")))</f>
        <v/>
      </c>
      <c r="C330">
        <f>"ORD-"&amp;TEXT(QUOTIENT($A330-1,3)+1,"0000000")</f>
        <v/>
      </c>
      <c r="D330">
        <f>"LINE-"&amp;TEXT($A330,"0000000")</f>
        <v/>
      </c>
      <c r="E330" s="7">
        <f>Settings!$B$2+$A330-1</f>
        <v/>
      </c>
      <c r="F330" s="7">
        <f>Settings!$B$2+MOD($A330-1,Settings!$B$7)</f>
        <v/>
      </c>
      <c r="G330">
        <f>YEAR($F330)</f>
        <v/>
      </c>
      <c r="H330">
        <f>"Q"&amp;ROUNDUP(MONTH($F330)/3,0)</f>
        <v/>
      </c>
      <c r="I330">
        <f>MONTH($F330)</f>
        <v/>
      </c>
      <c r="J330">
        <f>CHOOSE(MONTH($F330),"Январь","Февраль","Март","Апрель","Май","Июнь","Июль","Август","Сентябрь","Октябрь","Ноябрь","Декабрь")</f>
        <v/>
      </c>
      <c r="K330">
        <f>DAY($F330)</f>
        <v/>
      </c>
      <c r="L330">
        <f>IF(MOD($A330,10)&lt;7,"ФО_01_Крупный","ФО_"&amp;TEXT(MOD($A330,8)+1,"00"))</f>
        <v/>
      </c>
      <c r="M330">
        <f>IF($AB330="Да","Регион_001_Крупный","Регион_"&amp;TEXT(MOD(QUOTIENT($A330-1,20),180)+1,"000"))</f>
        <v/>
      </c>
      <c r="N330">
        <f>IF($AB330="Да","Город_"&amp;TEXT(MOD($A330-1,250)+1,"0000"),"Город_"&amp;TEXT(MOD($A330-1,3000)+1,"0000"))</f>
        <v/>
      </c>
      <c r="O330">
        <f>IF($AB330="Да","Холдинг_Крупный","Холдинг_"&amp;TEXT(MOD(QUOTIENT($A330-1,10000),20)+1,"00"))</f>
        <v/>
      </c>
      <c r="P330">
        <f>IF($AB330="Да","Организация_Крупная","Организация_"&amp;TEXT(MOD(QUOTIENT($A330-1,500),600)+1,"000"))</f>
        <v/>
      </c>
      <c r="Q330">
        <f>"Отдел_"&amp;TEXT(MOD(QUOTIENT($A330-1,50),100)+1,"000")</f>
        <v/>
      </c>
      <c r="R330">
        <f>IF($AB330="Да","Группа_Крупная","Группа_"&amp;TEXT(MOD(QUOTIENT($A330-1,5000),30)+1,"00"))</f>
        <v/>
      </c>
      <c r="S330">
        <f>IF($AB330="Да","Категория_Крупная","Категория_"&amp;TEXT(MOD(QUOTIENT($A330-1,500),120)+1,"000"))</f>
        <v/>
      </c>
      <c r="T330">
        <f>IF($AB330="Да","Подкатегория_Крупная","Подкатегория_"&amp;TEXT(MOD(QUOTIENT($A330-1,50),300)+1,"000"))</f>
        <v/>
      </c>
      <c r="U330">
        <f>"SKU_"&amp;TEXT($A330,"0000000")</f>
        <v/>
      </c>
      <c r="V330">
        <f>CHOOSE(MOD($A330-1,4)+1,"Enterprise","SMB","Госсектор","Розница")</f>
        <v/>
      </c>
      <c r="W330">
        <f>"Клиент_"&amp;TEXT(MOD($A330-1,20000)+1,"00000")</f>
        <v/>
      </c>
      <c r="X330">
        <f>CHOOSE(MOD($A330-1,5)+1,"Портал","API","Импорт","Ручной ввод","Интеграция")</f>
        <v/>
      </c>
      <c r="Y330" s="8">
        <f>ROUND(1000+MOD($A330*37,90000)+IF($AB330="Да",5000,0),2)</f>
        <v/>
      </c>
      <c r="Z330">
        <f>1+MOD($A330,20)</f>
        <v/>
      </c>
      <c r="AA330" s="8">
        <f>ROUND($Y330*(0.08+MOD($A330,17)/100),2)</f>
        <v/>
      </c>
      <c r="AB330">
        <f>IF(MOD($A330,10)&lt;7,"Да","Нет")</f>
        <v/>
      </c>
      <c r="AC330">
        <f>$R330&amp;" / "&amp;$S330&amp;" / "&amp;$T330</f>
        <v/>
      </c>
      <c r="AD330">
        <f>1</f>
        <v/>
      </c>
      <c r="AE330">
        <f>IF($A330&lt;=Settings!$B$4,"до 100",IF($A330&lt;=Settings!$B$5,"до 10 000",IF($A330&lt;=Settings!$B$6,"до 100 000","100 000+")))</f>
        <v/>
      </c>
    </row>
    <row r="331">
      <c r="A331">
        <f>ROW()-1</f>
        <v/>
      </c>
      <c r="B331">
        <f>IF($A331&lt;=Settings!$B$4,"small_control",IF($A331&lt;=Settings!$B$5,"medium_10k",IF($A331&lt;=Settings!$B$6,"large_100k","extreme_1m")))</f>
        <v/>
      </c>
      <c r="C331">
        <f>"ORD-"&amp;TEXT(QUOTIENT($A331-1,3)+1,"0000000")</f>
        <v/>
      </c>
      <c r="D331">
        <f>"LINE-"&amp;TEXT($A331,"0000000")</f>
        <v/>
      </c>
      <c r="E331" s="7">
        <f>Settings!$B$2+$A331-1</f>
        <v/>
      </c>
      <c r="F331" s="7">
        <f>Settings!$B$2+MOD($A331-1,Settings!$B$7)</f>
        <v/>
      </c>
      <c r="G331">
        <f>YEAR($F331)</f>
        <v/>
      </c>
      <c r="H331">
        <f>"Q"&amp;ROUNDUP(MONTH($F331)/3,0)</f>
        <v/>
      </c>
      <c r="I331">
        <f>MONTH($F331)</f>
        <v/>
      </c>
      <c r="J331">
        <f>CHOOSE(MONTH($F331),"Январь","Февраль","Март","Апрель","Май","Июнь","Июль","Август","Сентябрь","Октябрь","Ноябрь","Декабрь")</f>
        <v/>
      </c>
      <c r="K331">
        <f>DAY($F331)</f>
        <v/>
      </c>
      <c r="L331">
        <f>IF(MOD($A331,10)&lt;7,"ФО_01_Крупный","ФО_"&amp;TEXT(MOD($A331,8)+1,"00"))</f>
        <v/>
      </c>
      <c r="M331">
        <f>IF($AB331="Да","Регион_001_Крупный","Регион_"&amp;TEXT(MOD(QUOTIENT($A331-1,20),180)+1,"000"))</f>
        <v/>
      </c>
      <c r="N331">
        <f>IF($AB331="Да","Город_"&amp;TEXT(MOD($A331-1,250)+1,"0000"),"Город_"&amp;TEXT(MOD($A331-1,3000)+1,"0000"))</f>
        <v/>
      </c>
      <c r="O331">
        <f>IF($AB331="Да","Холдинг_Крупный","Холдинг_"&amp;TEXT(MOD(QUOTIENT($A331-1,10000),20)+1,"00"))</f>
        <v/>
      </c>
      <c r="P331">
        <f>IF($AB331="Да","Организация_Крупная","Организация_"&amp;TEXT(MOD(QUOTIENT($A331-1,500),600)+1,"000"))</f>
        <v/>
      </c>
      <c r="Q331">
        <f>"Отдел_"&amp;TEXT(MOD(QUOTIENT($A331-1,50),100)+1,"000")</f>
        <v/>
      </c>
      <c r="R331">
        <f>IF($AB331="Да","Группа_Крупная","Группа_"&amp;TEXT(MOD(QUOTIENT($A331-1,5000),30)+1,"00"))</f>
        <v/>
      </c>
      <c r="S331">
        <f>IF($AB331="Да","Категория_Крупная","Категория_"&amp;TEXT(MOD(QUOTIENT($A331-1,500),120)+1,"000"))</f>
        <v/>
      </c>
      <c r="T331">
        <f>IF($AB331="Да","Подкатегория_Крупная","Подкатегория_"&amp;TEXT(MOD(QUOTIENT($A331-1,50),300)+1,"000"))</f>
        <v/>
      </c>
      <c r="U331">
        <f>"SKU_"&amp;TEXT($A331,"0000000")</f>
        <v/>
      </c>
      <c r="V331">
        <f>CHOOSE(MOD($A331-1,4)+1,"Enterprise","SMB","Госсектор","Розница")</f>
        <v/>
      </c>
      <c r="W331">
        <f>"Клиент_"&amp;TEXT(MOD($A331-1,20000)+1,"00000")</f>
        <v/>
      </c>
      <c r="X331">
        <f>CHOOSE(MOD($A331-1,5)+1,"Портал","API","Импорт","Ручной ввод","Интеграция")</f>
        <v/>
      </c>
      <c r="Y331" s="8">
        <f>ROUND(1000+MOD($A331*37,90000)+IF($AB331="Да",5000,0),2)</f>
        <v/>
      </c>
      <c r="Z331">
        <f>1+MOD($A331,20)</f>
        <v/>
      </c>
      <c r="AA331" s="8">
        <f>ROUND($Y331*(0.08+MOD($A331,17)/100),2)</f>
        <v/>
      </c>
      <c r="AB331">
        <f>IF(MOD($A331,10)&lt;7,"Да","Нет")</f>
        <v/>
      </c>
      <c r="AC331">
        <f>$R331&amp;" / "&amp;$S331&amp;" / "&amp;$T331</f>
        <v/>
      </c>
      <c r="AD331">
        <f>1</f>
        <v/>
      </c>
      <c r="AE331">
        <f>IF($A331&lt;=Settings!$B$4,"до 100",IF($A331&lt;=Settings!$B$5,"до 10 000",IF($A331&lt;=Settings!$B$6,"до 100 000","100 000+")))</f>
        <v/>
      </c>
    </row>
    <row r="332">
      <c r="A332">
        <f>ROW()-1</f>
        <v/>
      </c>
      <c r="B332">
        <f>IF($A332&lt;=Settings!$B$4,"small_control",IF($A332&lt;=Settings!$B$5,"medium_10k",IF($A332&lt;=Settings!$B$6,"large_100k","extreme_1m")))</f>
        <v/>
      </c>
      <c r="C332">
        <f>"ORD-"&amp;TEXT(QUOTIENT($A332-1,3)+1,"0000000")</f>
        <v/>
      </c>
      <c r="D332">
        <f>"LINE-"&amp;TEXT($A332,"0000000")</f>
        <v/>
      </c>
      <c r="E332" s="7">
        <f>Settings!$B$2+$A332-1</f>
        <v/>
      </c>
      <c r="F332" s="7">
        <f>Settings!$B$2+MOD($A332-1,Settings!$B$7)</f>
        <v/>
      </c>
      <c r="G332">
        <f>YEAR($F332)</f>
        <v/>
      </c>
      <c r="H332">
        <f>"Q"&amp;ROUNDUP(MONTH($F332)/3,0)</f>
        <v/>
      </c>
      <c r="I332">
        <f>MONTH($F332)</f>
        <v/>
      </c>
      <c r="J332">
        <f>CHOOSE(MONTH($F332),"Январь","Февраль","Март","Апрель","Май","Июнь","Июль","Август","Сентябрь","Октябрь","Ноябрь","Декабрь")</f>
        <v/>
      </c>
      <c r="K332">
        <f>DAY($F332)</f>
        <v/>
      </c>
      <c r="L332">
        <f>IF(MOD($A332,10)&lt;7,"ФО_01_Крупный","ФО_"&amp;TEXT(MOD($A332,8)+1,"00"))</f>
        <v/>
      </c>
      <c r="M332">
        <f>IF($AB332="Да","Регион_001_Крупный","Регион_"&amp;TEXT(MOD(QUOTIENT($A332-1,20),180)+1,"000"))</f>
        <v/>
      </c>
      <c r="N332">
        <f>IF($AB332="Да","Город_"&amp;TEXT(MOD($A332-1,250)+1,"0000"),"Город_"&amp;TEXT(MOD($A332-1,3000)+1,"0000"))</f>
        <v/>
      </c>
      <c r="O332">
        <f>IF($AB332="Да","Холдинг_Крупный","Холдинг_"&amp;TEXT(MOD(QUOTIENT($A332-1,10000),20)+1,"00"))</f>
        <v/>
      </c>
      <c r="P332">
        <f>IF($AB332="Да","Организация_Крупная","Организация_"&amp;TEXT(MOD(QUOTIENT($A332-1,500),600)+1,"000"))</f>
        <v/>
      </c>
      <c r="Q332">
        <f>"Отдел_"&amp;TEXT(MOD(QUOTIENT($A332-1,50),100)+1,"000")</f>
        <v/>
      </c>
      <c r="R332">
        <f>IF($AB332="Да","Группа_Крупная","Группа_"&amp;TEXT(MOD(QUOTIENT($A332-1,5000),30)+1,"00"))</f>
        <v/>
      </c>
      <c r="S332">
        <f>IF($AB332="Да","Категория_Крупная","Категория_"&amp;TEXT(MOD(QUOTIENT($A332-1,500),120)+1,"000"))</f>
        <v/>
      </c>
      <c r="T332">
        <f>IF($AB332="Да","Подкатегория_Крупная","Подкатегория_"&amp;TEXT(MOD(QUOTIENT($A332-1,50),300)+1,"000"))</f>
        <v/>
      </c>
      <c r="U332">
        <f>"SKU_"&amp;TEXT($A332,"0000000")</f>
        <v/>
      </c>
      <c r="V332">
        <f>CHOOSE(MOD($A332-1,4)+1,"Enterprise","SMB","Госсектор","Розница")</f>
        <v/>
      </c>
      <c r="W332">
        <f>"Клиент_"&amp;TEXT(MOD($A332-1,20000)+1,"00000")</f>
        <v/>
      </c>
      <c r="X332">
        <f>CHOOSE(MOD($A332-1,5)+1,"Портал","API","Импорт","Ручной ввод","Интеграция")</f>
        <v/>
      </c>
      <c r="Y332" s="8">
        <f>ROUND(1000+MOD($A332*37,90000)+IF($AB332="Да",5000,0),2)</f>
        <v/>
      </c>
      <c r="Z332">
        <f>1+MOD($A332,20)</f>
        <v/>
      </c>
      <c r="AA332" s="8">
        <f>ROUND($Y332*(0.08+MOD($A332,17)/100),2)</f>
        <v/>
      </c>
      <c r="AB332">
        <f>IF(MOD($A332,10)&lt;7,"Да","Нет")</f>
        <v/>
      </c>
      <c r="AC332">
        <f>$R332&amp;" / "&amp;$S332&amp;" / "&amp;$T332</f>
        <v/>
      </c>
      <c r="AD332">
        <f>1</f>
        <v/>
      </c>
      <c r="AE332">
        <f>IF($A332&lt;=Settings!$B$4,"до 100",IF($A332&lt;=Settings!$B$5,"до 10 000",IF($A332&lt;=Settings!$B$6,"до 100 000","100 000+")))</f>
        <v/>
      </c>
    </row>
    <row r="333">
      <c r="A333">
        <f>ROW()-1</f>
        <v/>
      </c>
      <c r="B333">
        <f>IF($A333&lt;=Settings!$B$4,"small_control",IF($A333&lt;=Settings!$B$5,"medium_10k",IF($A333&lt;=Settings!$B$6,"large_100k","extreme_1m")))</f>
        <v/>
      </c>
      <c r="C333">
        <f>"ORD-"&amp;TEXT(QUOTIENT($A333-1,3)+1,"0000000")</f>
        <v/>
      </c>
      <c r="D333">
        <f>"LINE-"&amp;TEXT($A333,"0000000")</f>
        <v/>
      </c>
      <c r="E333" s="7">
        <f>Settings!$B$2+$A333-1</f>
        <v/>
      </c>
      <c r="F333" s="7">
        <f>Settings!$B$2+MOD($A333-1,Settings!$B$7)</f>
        <v/>
      </c>
      <c r="G333">
        <f>YEAR($F333)</f>
        <v/>
      </c>
      <c r="H333">
        <f>"Q"&amp;ROUNDUP(MONTH($F333)/3,0)</f>
        <v/>
      </c>
      <c r="I333">
        <f>MONTH($F333)</f>
        <v/>
      </c>
      <c r="J333">
        <f>CHOOSE(MONTH($F333),"Январь","Февраль","Март","Апрель","Май","Июнь","Июль","Август","Сентябрь","Октябрь","Ноябрь","Декабрь")</f>
        <v/>
      </c>
      <c r="K333">
        <f>DAY($F333)</f>
        <v/>
      </c>
      <c r="L333">
        <f>IF(MOD($A333,10)&lt;7,"ФО_01_Крупный","ФО_"&amp;TEXT(MOD($A333,8)+1,"00"))</f>
        <v/>
      </c>
      <c r="M333">
        <f>IF($AB333="Да","Регион_001_Крупный","Регион_"&amp;TEXT(MOD(QUOTIENT($A333-1,20),180)+1,"000"))</f>
        <v/>
      </c>
      <c r="N333">
        <f>IF($AB333="Да","Город_"&amp;TEXT(MOD($A333-1,250)+1,"0000"),"Город_"&amp;TEXT(MOD($A333-1,3000)+1,"0000"))</f>
        <v/>
      </c>
      <c r="O333">
        <f>IF($AB333="Да","Холдинг_Крупный","Холдинг_"&amp;TEXT(MOD(QUOTIENT($A333-1,10000),20)+1,"00"))</f>
        <v/>
      </c>
      <c r="P333">
        <f>IF($AB333="Да","Организация_Крупная","Организация_"&amp;TEXT(MOD(QUOTIENT($A333-1,500),600)+1,"000"))</f>
        <v/>
      </c>
      <c r="Q333">
        <f>"Отдел_"&amp;TEXT(MOD(QUOTIENT($A333-1,50),100)+1,"000")</f>
        <v/>
      </c>
      <c r="R333">
        <f>IF($AB333="Да","Группа_Крупная","Группа_"&amp;TEXT(MOD(QUOTIENT($A333-1,5000),30)+1,"00"))</f>
        <v/>
      </c>
      <c r="S333">
        <f>IF($AB333="Да","Категория_Крупная","Категория_"&amp;TEXT(MOD(QUOTIENT($A333-1,500),120)+1,"000"))</f>
        <v/>
      </c>
      <c r="T333">
        <f>IF($AB333="Да","Подкатегория_Крупная","Подкатегория_"&amp;TEXT(MOD(QUOTIENT($A333-1,50),300)+1,"000"))</f>
        <v/>
      </c>
      <c r="U333">
        <f>"SKU_"&amp;TEXT($A333,"0000000")</f>
        <v/>
      </c>
      <c r="V333">
        <f>CHOOSE(MOD($A333-1,4)+1,"Enterprise","SMB","Госсектор","Розница")</f>
        <v/>
      </c>
      <c r="W333">
        <f>"Клиент_"&amp;TEXT(MOD($A333-1,20000)+1,"00000")</f>
        <v/>
      </c>
      <c r="X333">
        <f>CHOOSE(MOD($A333-1,5)+1,"Портал","API","Импорт","Ручной ввод","Интеграция")</f>
        <v/>
      </c>
      <c r="Y333" s="8">
        <f>ROUND(1000+MOD($A333*37,90000)+IF($AB333="Да",5000,0),2)</f>
        <v/>
      </c>
      <c r="Z333">
        <f>1+MOD($A333,20)</f>
        <v/>
      </c>
      <c r="AA333" s="8">
        <f>ROUND($Y333*(0.08+MOD($A333,17)/100),2)</f>
        <v/>
      </c>
      <c r="AB333">
        <f>IF(MOD($A333,10)&lt;7,"Да","Нет")</f>
        <v/>
      </c>
      <c r="AC333">
        <f>$R333&amp;" / "&amp;$S333&amp;" / "&amp;$T333</f>
        <v/>
      </c>
      <c r="AD333">
        <f>1</f>
        <v/>
      </c>
      <c r="AE333">
        <f>IF($A333&lt;=Settings!$B$4,"до 100",IF($A333&lt;=Settings!$B$5,"до 10 000",IF($A333&lt;=Settings!$B$6,"до 100 000","100 000+")))</f>
        <v/>
      </c>
    </row>
    <row r="334">
      <c r="A334">
        <f>ROW()-1</f>
        <v/>
      </c>
      <c r="B334">
        <f>IF($A334&lt;=Settings!$B$4,"small_control",IF($A334&lt;=Settings!$B$5,"medium_10k",IF($A334&lt;=Settings!$B$6,"large_100k","extreme_1m")))</f>
        <v/>
      </c>
      <c r="C334">
        <f>"ORD-"&amp;TEXT(QUOTIENT($A334-1,3)+1,"0000000")</f>
        <v/>
      </c>
      <c r="D334">
        <f>"LINE-"&amp;TEXT($A334,"0000000")</f>
        <v/>
      </c>
      <c r="E334" s="7">
        <f>Settings!$B$2+$A334-1</f>
        <v/>
      </c>
      <c r="F334" s="7">
        <f>Settings!$B$2+MOD($A334-1,Settings!$B$7)</f>
        <v/>
      </c>
      <c r="G334">
        <f>YEAR($F334)</f>
        <v/>
      </c>
      <c r="H334">
        <f>"Q"&amp;ROUNDUP(MONTH($F334)/3,0)</f>
        <v/>
      </c>
      <c r="I334">
        <f>MONTH($F334)</f>
        <v/>
      </c>
      <c r="J334">
        <f>CHOOSE(MONTH($F334),"Январь","Февраль","Март","Апрель","Май","Июнь","Июль","Август","Сентябрь","Октябрь","Ноябрь","Декабрь")</f>
        <v/>
      </c>
      <c r="K334">
        <f>DAY($F334)</f>
        <v/>
      </c>
      <c r="L334">
        <f>IF(MOD($A334,10)&lt;7,"ФО_01_Крупный","ФО_"&amp;TEXT(MOD($A334,8)+1,"00"))</f>
        <v/>
      </c>
      <c r="M334">
        <f>IF($AB334="Да","Регион_001_Крупный","Регион_"&amp;TEXT(MOD(QUOTIENT($A334-1,20),180)+1,"000"))</f>
        <v/>
      </c>
      <c r="N334">
        <f>IF($AB334="Да","Город_"&amp;TEXT(MOD($A334-1,250)+1,"0000"),"Город_"&amp;TEXT(MOD($A334-1,3000)+1,"0000"))</f>
        <v/>
      </c>
      <c r="O334">
        <f>IF($AB334="Да","Холдинг_Крупный","Холдинг_"&amp;TEXT(MOD(QUOTIENT($A334-1,10000),20)+1,"00"))</f>
        <v/>
      </c>
      <c r="P334">
        <f>IF($AB334="Да","Организация_Крупная","Организация_"&amp;TEXT(MOD(QUOTIENT($A334-1,500),600)+1,"000"))</f>
        <v/>
      </c>
      <c r="Q334">
        <f>"Отдел_"&amp;TEXT(MOD(QUOTIENT($A334-1,50),100)+1,"000")</f>
        <v/>
      </c>
      <c r="R334">
        <f>IF($AB334="Да","Группа_Крупная","Группа_"&amp;TEXT(MOD(QUOTIENT($A334-1,5000),30)+1,"00"))</f>
        <v/>
      </c>
      <c r="S334">
        <f>IF($AB334="Да","Категория_Крупная","Категория_"&amp;TEXT(MOD(QUOTIENT($A334-1,500),120)+1,"000"))</f>
        <v/>
      </c>
      <c r="T334">
        <f>IF($AB334="Да","Подкатегория_Крупная","Подкатегория_"&amp;TEXT(MOD(QUOTIENT($A334-1,50),300)+1,"000"))</f>
        <v/>
      </c>
      <c r="U334">
        <f>"SKU_"&amp;TEXT($A334,"0000000")</f>
        <v/>
      </c>
      <c r="V334">
        <f>CHOOSE(MOD($A334-1,4)+1,"Enterprise","SMB","Госсектор","Розница")</f>
        <v/>
      </c>
      <c r="W334">
        <f>"Клиент_"&amp;TEXT(MOD($A334-1,20000)+1,"00000")</f>
        <v/>
      </c>
      <c r="X334">
        <f>CHOOSE(MOD($A334-1,5)+1,"Портал","API","Импорт","Ручной ввод","Интеграция")</f>
        <v/>
      </c>
      <c r="Y334" s="8">
        <f>ROUND(1000+MOD($A334*37,90000)+IF($AB334="Да",5000,0),2)</f>
        <v/>
      </c>
      <c r="Z334">
        <f>1+MOD($A334,20)</f>
        <v/>
      </c>
      <c r="AA334" s="8">
        <f>ROUND($Y334*(0.08+MOD($A334,17)/100),2)</f>
        <v/>
      </c>
      <c r="AB334">
        <f>IF(MOD($A334,10)&lt;7,"Да","Нет")</f>
        <v/>
      </c>
      <c r="AC334">
        <f>$R334&amp;" / "&amp;$S334&amp;" / "&amp;$T334</f>
        <v/>
      </c>
      <c r="AD334">
        <f>1</f>
        <v/>
      </c>
      <c r="AE334">
        <f>IF($A334&lt;=Settings!$B$4,"до 100",IF($A334&lt;=Settings!$B$5,"до 10 000",IF($A334&lt;=Settings!$B$6,"до 100 000","100 000+")))</f>
        <v/>
      </c>
    </row>
    <row r="335">
      <c r="A335">
        <f>ROW()-1</f>
        <v/>
      </c>
      <c r="B335">
        <f>IF($A335&lt;=Settings!$B$4,"small_control",IF($A335&lt;=Settings!$B$5,"medium_10k",IF($A335&lt;=Settings!$B$6,"large_100k","extreme_1m")))</f>
        <v/>
      </c>
      <c r="C335">
        <f>"ORD-"&amp;TEXT(QUOTIENT($A335-1,3)+1,"0000000")</f>
        <v/>
      </c>
      <c r="D335">
        <f>"LINE-"&amp;TEXT($A335,"0000000")</f>
        <v/>
      </c>
      <c r="E335" s="7">
        <f>Settings!$B$2+$A335-1</f>
        <v/>
      </c>
      <c r="F335" s="7">
        <f>Settings!$B$2+MOD($A335-1,Settings!$B$7)</f>
        <v/>
      </c>
      <c r="G335">
        <f>YEAR($F335)</f>
        <v/>
      </c>
      <c r="H335">
        <f>"Q"&amp;ROUNDUP(MONTH($F335)/3,0)</f>
        <v/>
      </c>
      <c r="I335">
        <f>MONTH($F335)</f>
        <v/>
      </c>
      <c r="J335">
        <f>CHOOSE(MONTH($F335),"Январь","Февраль","Март","Апрель","Май","Июнь","Июль","Август","Сентябрь","Октябрь","Ноябрь","Декабрь")</f>
        <v/>
      </c>
      <c r="K335">
        <f>DAY($F335)</f>
        <v/>
      </c>
      <c r="L335">
        <f>IF(MOD($A335,10)&lt;7,"ФО_01_Крупный","ФО_"&amp;TEXT(MOD($A335,8)+1,"00"))</f>
        <v/>
      </c>
      <c r="M335">
        <f>IF($AB335="Да","Регион_001_Крупный","Регион_"&amp;TEXT(MOD(QUOTIENT($A335-1,20),180)+1,"000"))</f>
        <v/>
      </c>
      <c r="N335">
        <f>IF($AB335="Да","Город_"&amp;TEXT(MOD($A335-1,250)+1,"0000"),"Город_"&amp;TEXT(MOD($A335-1,3000)+1,"0000"))</f>
        <v/>
      </c>
      <c r="O335">
        <f>IF($AB335="Да","Холдинг_Крупный","Холдинг_"&amp;TEXT(MOD(QUOTIENT($A335-1,10000),20)+1,"00"))</f>
        <v/>
      </c>
      <c r="P335">
        <f>IF($AB335="Да","Организация_Крупная","Организация_"&amp;TEXT(MOD(QUOTIENT($A335-1,500),600)+1,"000"))</f>
        <v/>
      </c>
      <c r="Q335">
        <f>"Отдел_"&amp;TEXT(MOD(QUOTIENT($A335-1,50),100)+1,"000")</f>
        <v/>
      </c>
      <c r="R335">
        <f>IF($AB335="Да","Группа_Крупная","Группа_"&amp;TEXT(MOD(QUOTIENT($A335-1,5000),30)+1,"00"))</f>
        <v/>
      </c>
      <c r="S335">
        <f>IF($AB335="Да","Категория_Крупная","Категория_"&amp;TEXT(MOD(QUOTIENT($A335-1,500),120)+1,"000"))</f>
        <v/>
      </c>
      <c r="T335">
        <f>IF($AB335="Да","Подкатегория_Крупная","Подкатегория_"&amp;TEXT(MOD(QUOTIENT($A335-1,50),300)+1,"000"))</f>
        <v/>
      </c>
      <c r="U335">
        <f>"SKU_"&amp;TEXT($A335,"0000000")</f>
        <v/>
      </c>
      <c r="V335">
        <f>CHOOSE(MOD($A335-1,4)+1,"Enterprise","SMB","Госсектор","Розница")</f>
        <v/>
      </c>
      <c r="W335">
        <f>"Клиент_"&amp;TEXT(MOD($A335-1,20000)+1,"00000")</f>
        <v/>
      </c>
      <c r="X335">
        <f>CHOOSE(MOD($A335-1,5)+1,"Портал","API","Импорт","Ручной ввод","Интеграция")</f>
        <v/>
      </c>
      <c r="Y335" s="8">
        <f>ROUND(1000+MOD($A335*37,90000)+IF($AB335="Да",5000,0),2)</f>
        <v/>
      </c>
      <c r="Z335">
        <f>1+MOD($A335,20)</f>
        <v/>
      </c>
      <c r="AA335" s="8">
        <f>ROUND($Y335*(0.08+MOD($A335,17)/100),2)</f>
        <v/>
      </c>
      <c r="AB335">
        <f>IF(MOD($A335,10)&lt;7,"Да","Нет")</f>
        <v/>
      </c>
      <c r="AC335">
        <f>$R335&amp;" / "&amp;$S335&amp;" / "&amp;$T335</f>
        <v/>
      </c>
      <c r="AD335">
        <f>1</f>
        <v/>
      </c>
      <c r="AE335">
        <f>IF($A335&lt;=Settings!$B$4,"до 100",IF($A335&lt;=Settings!$B$5,"до 10 000",IF($A335&lt;=Settings!$B$6,"до 100 000","100 000+")))</f>
        <v/>
      </c>
    </row>
    <row r="336">
      <c r="A336">
        <f>ROW()-1</f>
        <v/>
      </c>
      <c r="B336">
        <f>IF($A336&lt;=Settings!$B$4,"small_control",IF($A336&lt;=Settings!$B$5,"medium_10k",IF($A336&lt;=Settings!$B$6,"large_100k","extreme_1m")))</f>
        <v/>
      </c>
      <c r="C336">
        <f>"ORD-"&amp;TEXT(QUOTIENT($A336-1,3)+1,"0000000")</f>
        <v/>
      </c>
      <c r="D336">
        <f>"LINE-"&amp;TEXT($A336,"0000000")</f>
        <v/>
      </c>
      <c r="E336" s="7">
        <f>Settings!$B$2+$A336-1</f>
        <v/>
      </c>
      <c r="F336" s="7">
        <f>Settings!$B$2+MOD($A336-1,Settings!$B$7)</f>
        <v/>
      </c>
      <c r="G336">
        <f>YEAR($F336)</f>
        <v/>
      </c>
      <c r="H336">
        <f>"Q"&amp;ROUNDUP(MONTH($F336)/3,0)</f>
        <v/>
      </c>
      <c r="I336">
        <f>MONTH($F336)</f>
        <v/>
      </c>
      <c r="J336">
        <f>CHOOSE(MONTH($F336),"Январь","Февраль","Март","Апрель","Май","Июнь","Июль","Август","Сентябрь","Октябрь","Ноябрь","Декабрь")</f>
        <v/>
      </c>
      <c r="K336">
        <f>DAY($F336)</f>
        <v/>
      </c>
      <c r="L336">
        <f>IF(MOD($A336,10)&lt;7,"ФО_01_Крупный","ФО_"&amp;TEXT(MOD($A336,8)+1,"00"))</f>
        <v/>
      </c>
      <c r="M336">
        <f>IF($AB336="Да","Регион_001_Крупный","Регион_"&amp;TEXT(MOD(QUOTIENT($A336-1,20),180)+1,"000"))</f>
        <v/>
      </c>
      <c r="N336">
        <f>IF($AB336="Да","Город_"&amp;TEXT(MOD($A336-1,250)+1,"0000"),"Город_"&amp;TEXT(MOD($A336-1,3000)+1,"0000"))</f>
        <v/>
      </c>
      <c r="O336">
        <f>IF($AB336="Да","Холдинг_Крупный","Холдинг_"&amp;TEXT(MOD(QUOTIENT($A336-1,10000),20)+1,"00"))</f>
        <v/>
      </c>
      <c r="P336">
        <f>IF($AB336="Да","Организация_Крупная","Организация_"&amp;TEXT(MOD(QUOTIENT($A336-1,500),600)+1,"000"))</f>
        <v/>
      </c>
      <c r="Q336">
        <f>"Отдел_"&amp;TEXT(MOD(QUOTIENT($A336-1,50),100)+1,"000")</f>
        <v/>
      </c>
      <c r="R336">
        <f>IF($AB336="Да","Группа_Крупная","Группа_"&amp;TEXT(MOD(QUOTIENT($A336-1,5000),30)+1,"00"))</f>
        <v/>
      </c>
      <c r="S336">
        <f>IF($AB336="Да","Категория_Крупная","Категория_"&amp;TEXT(MOD(QUOTIENT($A336-1,500),120)+1,"000"))</f>
        <v/>
      </c>
      <c r="T336">
        <f>IF($AB336="Да","Подкатегория_Крупная","Подкатегория_"&amp;TEXT(MOD(QUOTIENT($A336-1,50),300)+1,"000"))</f>
        <v/>
      </c>
      <c r="U336">
        <f>"SKU_"&amp;TEXT($A336,"0000000")</f>
        <v/>
      </c>
      <c r="V336">
        <f>CHOOSE(MOD($A336-1,4)+1,"Enterprise","SMB","Госсектор","Розница")</f>
        <v/>
      </c>
      <c r="W336">
        <f>"Клиент_"&amp;TEXT(MOD($A336-1,20000)+1,"00000")</f>
        <v/>
      </c>
      <c r="X336">
        <f>CHOOSE(MOD($A336-1,5)+1,"Портал","API","Импорт","Ручной ввод","Интеграция")</f>
        <v/>
      </c>
      <c r="Y336" s="8">
        <f>ROUND(1000+MOD($A336*37,90000)+IF($AB336="Да",5000,0),2)</f>
        <v/>
      </c>
      <c r="Z336">
        <f>1+MOD($A336,20)</f>
        <v/>
      </c>
      <c r="AA336" s="8">
        <f>ROUND($Y336*(0.08+MOD($A336,17)/100),2)</f>
        <v/>
      </c>
      <c r="AB336">
        <f>IF(MOD($A336,10)&lt;7,"Да","Нет")</f>
        <v/>
      </c>
      <c r="AC336">
        <f>$R336&amp;" / "&amp;$S336&amp;" / "&amp;$T336</f>
        <v/>
      </c>
      <c r="AD336">
        <f>1</f>
        <v/>
      </c>
      <c r="AE336">
        <f>IF($A336&lt;=Settings!$B$4,"до 100",IF($A336&lt;=Settings!$B$5,"до 10 000",IF($A336&lt;=Settings!$B$6,"до 100 000","100 000+")))</f>
        <v/>
      </c>
    </row>
    <row r="337">
      <c r="A337">
        <f>ROW()-1</f>
        <v/>
      </c>
      <c r="B337">
        <f>IF($A337&lt;=Settings!$B$4,"small_control",IF($A337&lt;=Settings!$B$5,"medium_10k",IF($A337&lt;=Settings!$B$6,"large_100k","extreme_1m")))</f>
        <v/>
      </c>
      <c r="C337">
        <f>"ORD-"&amp;TEXT(QUOTIENT($A337-1,3)+1,"0000000")</f>
        <v/>
      </c>
      <c r="D337">
        <f>"LINE-"&amp;TEXT($A337,"0000000")</f>
        <v/>
      </c>
      <c r="E337" s="7">
        <f>Settings!$B$2+$A337-1</f>
        <v/>
      </c>
      <c r="F337" s="7">
        <f>Settings!$B$2+MOD($A337-1,Settings!$B$7)</f>
        <v/>
      </c>
      <c r="G337">
        <f>YEAR($F337)</f>
        <v/>
      </c>
      <c r="H337">
        <f>"Q"&amp;ROUNDUP(MONTH($F337)/3,0)</f>
        <v/>
      </c>
      <c r="I337">
        <f>MONTH($F337)</f>
        <v/>
      </c>
      <c r="J337">
        <f>CHOOSE(MONTH($F337),"Январь","Февраль","Март","Апрель","Май","Июнь","Июль","Август","Сентябрь","Октябрь","Ноябрь","Декабрь")</f>
        <v/>
      </c>
      <c r="K337">
        <f>DAY($F337)</f>
        <v/>
      </c>
      <c r="L337">
        <f>IF(MOD($A337,10)&lt;7,"ФО_01_Крупный","ФО_"&amp;TEXT(MOD($A337,8)+1,"00"))</f>
        <v/>
      </c>
      <c r="M337">
        <f>IF($AB337="Да","Регион_001_Крупный","Регион_"&amp;TEXT(MOD(QUOTIENT($A337-1,20),180)+1,"000"))</f>
        <v/>
      </c>
      <c r="N337">
        <f>IF($AB337="Да","Город_"&amp;TEXT(MOD($A337-1,250)+1,"0000"),"Город_"&amp;TEXT(MOD($A337-1,3000)+1,"0000"))</f>
        <v/>
      </c>
      <c r="O337">
        <f>IF($AB337="Да","Холдинг_Крупный","Холдинг_"&amp;TEXT(MOD(QUOTIENT($A337-1,10000),20)+1,"00"))</f>
        <v/>
      </c>
      <c r="P337">
        <f>IF($AB337="Да","Организация_Крупная","Организация_"&amp;TEXT(MOD(QUOTIENT($A337-1,500),600)+1,"000"))</f>
        <v/>
      </c>
      <c r="Q337">
        <f>"Отдел_"&amp;TEXT(MOD(QUOTIENT($A337-1,50),100)+1,"000")</f>
        <v/>
      </c>
      <c r="R337">
        <f>IF($AB337="Да","Группа_Крупная","Группа_"&amp;TEXT(MOD(QUOTIENT($A337-1,5000),30)+1,"00"))</f>
        <v/>
      </c>
      <c r="S337">
        <f>IF($AB337="Да","Категория_Крупная","Категория_"&amp;TEXT(MOD(QUOTIENT($A337-1,500),120)+1,"000"))</f>
        <v/>
      </c>
      <c r="T337">
        <f>IF($AB337="Да","Подкатегория_Крупная","Подкатегория_"&amp;TEXT(MOD(QUOTIENT($A337-1,50),300)+1,"000"))</f>
        <v/>
      </c>
      <c r="U337">
        <f>"SKU_"&amp;TEXT($A337,"0000000")</f>
        <v/>
      </c>
      <c r="V337">
        <f>CHOOSE(MOD($A337-1,4)+1,"Enterprise","SMB","Госсектор","Розница")</f>
        <v/>
      </c>
      <c r="W337">
        <f>"Клиент_"&amp;TEXT(MOD($A337-1,20000)+1,"00000")</f>
        <v/>
      </c>
      <c r="X337">
        <f>CHOOSE(MOD($A337-1,5)+1,"Портал","API","Импорт","Ручной ввод","Интеграция")</f>
        <v/>
      </c>
      <c r="Y337" s="8">
        <f>ROUND(1000+MOD($A337*37,90000)+IF($AB337="Да",5000,0),2)</f>
        <v/>
      </c>
      <c r="Z337">
        <f>1+MOD($A337,20)</f>
        <v/>
      </c>
      <c r="AA337" s="8">
        <f>ROUND($Y337*(0.08+MOD($A337,17)/100),2)</f>
        <v/>
      </c>
      <c r="AB337">
        <f>IF(MOD($A337,10)&lt;7,"Да","Нет")</f>
        <v/>
      </c>
      <c r="AC337">
        <f>$R337&amp;" / "&amp;$S337&amp;" / "&amp;$T337</f>
        <v/>
      </c>
      <c r="AD337">
        <f>1</f>
        <v/>
      </c>
      <c r="AE337">
        <f>IF($A337&lt;=Settings!$B$4,"до 100",IF($A337&lt;=Settings!$B$5,"до 10 000",IF($A337&lt;=Settings!$B$6,"до 100 000","100 000+")))</f>
        <v/>
      </c>
    </row>
    <row r="338">
      <c r="A338">
        <f>ROW()-1</f>
        <v/>
      </c>
      <c r="B338">
        <f>IF($A338&lt;=Settings!$B$4,"small_control",IF($A338&lt;=Settings!$B$5,"medium_10k",IF($A338&lt;=Settings!$B$6,"large_100k","extreme_1m")))</f>
        <v/>
      </c>
      <c r="C338">
        <f>"ORD-"&amp;TEXT(QUOTIENT($A338-1,3)+1,"0000000")</f>
        <v/>
      </c>
      <c r="D338">
        <f>"LINE-"&amp;TEXT($A338,"0000000")</f>
        <v/>
      </c>
      <c r="E338" s="7">
        <f>Settings!$B$2+$A338-1</f>
        <v/>
      </c>
      <c r="F338" s="7">
        <f>Settings!$B$2+MOD($A338-1,Settings!$B$7)</f>
        <v/>
      </c>
      <c r="G338">
        <f>YEAR($F338)</f>
        <v/>
      </c>
      <c r="H338">
        <f>"Q"&amp;ROUNDUP(MONTH($F338)/3,0)</f>
        <v/>
      </c>
      <c r="I338">
        <f>MONTH($F338)</f>
        <v/>
      </c>
      <c r="J338">
        <f>CHOOSE(MONTH($F338),"Январь","Февраль","Март","Апрель","Май","Июнь","Июль","Август","Сентябрь","Октябрь","Ноябрь","Декабрь")</f>
        <v/>
      </c>
      <c r="K338">
        <f>DAY($F338)</f>
        <v/>
      </c>
      <c r="L338">
        <f>IF(MOD($A338,10)&lt;7,"ФО_01_Крупный","ФО_"&amp;TEXT(MOD($A338,8)+1,"00"))</f>
        <v/>
      </c>
      <c r="M338">
        <f>IF($AB338="Да","Регион_001_Крупный","Регион_"&amp;TEXT(MOD(QUOTIENT($A338-1,20),180)+1,"000"))</f>
        <v/>
      </c>
      <c r="N338">
        <f>IF($AB338="Да","Город_"&amp;TEXT(MOD($A338-1,250)+1,"0000"),"Город_"&amp;TEXT(MOD($A338-1,3000)+1,"0000"))</f>
        <v/>
      </c>
      <c r="O338">
        <f>IF($AB338="Да","Холдинг_Крупный","Холдинг_"&amp;TEXT(MOD(QUOTIENT($A338-1,10000),20)+1,"00"))</f>
        <v/>
      </c>
      <c r="P338">
        <f>IF($AB338="Да","Организация_Крупная","Организация_"&amp;TEXT(MOD(QUOTIENT($A338-1,500),600)+1,"000"))</f>
        <v/>
      </c>
      <c r="Q338">
        <f>"Отдел_"&amp;TEXT(MOD(QUOTIENT($A338-1,50),100)+1,"000")</f>
        <v/>
      </c>
      <c r="R338">
        <f>IF($AB338="Да","Группа_Крупная","Группа_"&amp;TEXT(MOD(QUOTIENT($A338-1,5000),30)+1,"00"))</f>
        <v/>
      </c>
      <c r="S338">
        <f>IF($AB338="Да","Категория_Крупная","Категория_"&amp;TEXT(MOD(QUOTIENT($A338-1,500),120)+1,"000"))</f>
        <v/>
      </c>
      <c r="T338">
        <f>IF($AB338="Да","Подкатегория_Крупная","Подкатегория_"&amp;TEXT(MOD(QUOTIENT($A338-1,50),300)+1,"000"))</f>
        <v/>
      </c>
      <c r="U338">
        <f>"SKU_"&amp;TEXT($A338,"0000000")</f>
        <v/>
      </c>
      <c r="V338">
        <f>CHOOSE(MOD($A338-1,4)+1,"Enterprise","SMB","Госсектор","Розница")</f>
        <v/>
      </c>
      <c r="W338">
        <f>"Клиент_"&amp;TEXT(MOD($A338-1,20000)+1,"00000")</f>
        <v/>
      </c>
      <c r="X338">
        <f>CHOOSE(MOD($A338-1,5)+1,"Портал","API","Импорт","Ручной ввод","Интеграция")</f>
        <v/>
      </c>
      <c r="Y338" s="8">
        <f>ROUND(1000+MOD($A338*37,90000)+IF($AB338="Да",5000,0),2)</f>
        <v/>
      </c>
      <c r="Z338">
        <f>1+MOD($A338,20)</f>
        <v/>
      </c>
      <c r="AA338" s="8">
        <f>ROUND($Y338*(0.08+MOD($A338,17)/100),2)</f>
        <v/>
      </c>
      <c r="AB338">
        <f>IF(MOD($A338,10)&lt;7,"Да","Нет")</f>
        <v/>
      </c>
      <c r="AC338">
        <f>$R338&amp;" / "&amp;$S338&amp;" / "&amp;$T338</f>
        <v/>
      </c>
      <c r="AD338">
        <f>1</f>
        <v/>
      </c>
      <c r="AE338">
        <f>IF($A338&lt;=Settings!$B$4,"до 100",IF($A338&lt;=Settings!$B$5,"до 10 000",IF($A338&lt;=Settings!$B$6,"до 100 000","100 000+")))</f>
        <v/>
      </c>
    </row>
    <row r="339">
      <c r="A339">
        <f>ROW()-1</f>
        <v/>
      </c>
      <c r="B339">
        <f>IF($A339&lt;=Settings!$B$4,"small_control",IF($A339&lt;=Settings!$B$5,"medium_10k",IF($A339&lt;=Settings!$B$6,"large_100k","extreme_1m")))</f>
        <v/>
      </c>
      <c r="C339">
        <f>"ORD-"&amp;TEXT(QUOTIENT($A339-1,3)+1,"0000000")</f>
        <v/>
      </c>
      <c r="D339">
        <f>"LINE-"&amp;TEXT($A339,"0000000")</f>
        <v/>
      </c>
      <c r="E339" s="7">
        <f>Settings!$B$2+$A339-1</f>
        <v/>
      </c>
      <c r="F339" s="7">
        <f>Settings!$B$2+MOD($A339-1,Settings!$B$7)</f>
        <v/>
      </c>
      <c r="G339">
        <f>YEAR($F339)</f>
        <v/>
      </c>
      <c r="H339">
        <f>"Q"&amp;ROUNDUP(MONTH($F339)/3,0)</f>
        <v/>
      </c>
      <c r="I339">
        <f>MONTH($F339)</f>
        <v/>
      </c>
      <c r="J339">
        <f>CHOOSE(MONTH($F339),"Январь","Февраль","Март","Апрель","Май","Июнь","Июль","Август","Сентябрь","Октябрь","Ноябрь","Декабрь")</f>
        <v/>
      </c>
      <c r="K339">
        <f>DAY($F339)</f>
        <v/>
      </c>
      <c r="L339">
        <f>IF(MOD($A339,10)&lt;7,"ФО_01_Крупный","ФО_"&amp;TEXT(MOD($A339,8)+1,"00"))</f>
        <v/>
      </c>
      <c r="M339">
        <f>IF($AB339="Да","Регион_001_Крупный","Регион_"&amp;TEXT(MOD(QUOTIENT($A339-1,20),180)+1,"000"))</f>
        <v/>
      </c>
      <c r="N339">
        <f>IF($AB339="Да","Город_"&amp;TEXT(MOD($A339-1,250)+1,"0000"),"Город_"&amp;TEXT(MOD($A339-1,3000)+1,"0000"))</f>
        <v/>
      </c>
      <c r="O339">
        <f>IF($AB339="Да","Холдинг_Крупный","Холдинг_"&amp;TEXT(MOD(QUOTIENT($A339-1,10000),20)+1,"00"))</f>
        <v/>
      </c>
      <c r="P339">
        <f>IF($AB339="Да","Организация_Крупная","Организация_"&amp;TEXT(MOD(QUOTIENT($A339-1,500),600)+1,"000"))</f>
        <v/>
      </c>
      <c r="Q339">
        <f>"Отдел_"&amp;TEXT(MOD(QUOTIENT($A339-1,50),100)+1,"000")</f>
        <v/>
      </c>
      <c r="R339">
        <f>IF($AB339="Да","Группа_Крупная","Группа_"&amp;TEXT(MOD(QUOTIENT($A339-1,5000),30)+1,"00"))</f>
        <v/>
      </c>
      <c r="S339">
        <f>IF($AB339="Да","Категория_Крупная","Категория_"&amp;TEXT(MOD(QUOTIENT($A339-1,500),120)+1,"000"))</f>
        <v/>
      </c>
      <c r="T339">
        <f>IF($AB339="Да","Подкатегория_Крупная","Подкатегория_"&amp;TEXT(MOD(QUOTIENT($A339-1,50),300)+1,"000"))</f>
        <v/>
      </c>
      <c r="U339">
        <f>"SKU_"&amp;TEXT($A339,"0000000")</f>
        <v/>
      </c>
      <c r="V339">
        <f>CHOOSE(MOD($A339-1,4)+1,"Enterprise","SMB","Госсектор","Розница")</f>
        <v/>
      </c>
      <c r="W339">
        <f>"Клиент_"&amp;TEXT(MOD($A339-1,20000)+1,"00000")</f>
        <v/>
      </c>
      <c r="X339">
        <f>CHOOSE(MOD($A339-1,5)+1,"Портал","API","Импорт","Ручной ввод","Интеграция")</f>
        <v/>
      </c>
      <c r="Y339" s="8">
        <f>ROUND(1000+MOD($A339*37,90000)+IF($AB339="Да",5000,0),2)</f>
        <v/>
      </c>
      <c r="Z339">
        <f>1+MOD($A339,20)</f>
        <v/>
      </c>
      <c r="AA339" s="8">
        <f>ROUND($Y339*(0.08+MOD($A339,17)/100),2)</f>
        <v/>
      </c>
      <c r="AB339">
        <f>IF(MOD($A339,10)&lt;7,"Да","Нет")</f>
        <v/>
      </c>
      <c r="AC339">
        <f>$R339&amp;" / "&amp;$S339&amp;" / "&amp;$T339</f>
        <v/>
      </c>
      <c r="AD339">
        <f>1</f>
        <v/>
      </c>
      <c r="AE339">
        <f>IF($A339&lt;=Settings!$B$4,"до 100",IF($A339&lt;=Settings!$B$5,"до 10 000",IF($A339&lt;=Settings!$B$6,"до 100 000","100 000+")))</f>
        <v/>
      </c>
    </row>
    <row r="340">
      <c r="A340">
        <f>ROW()-1</f>
        <v/>
      </c>
      <c r="B340">
        <f>IF($A340&lt;=Settings!$B$4,"small_control",IF($A340&lt;=Settings!$B$5,"medium_10k",IF($A340&lt;=Settings!$B$6,"large_100k","extreme_1m")))</f>
        <v/>
      </c>
      <c r="C340">
        <f>"ORD-"&amp;TEXT(QUOTIENT($A340-1,3)+1,"0000000")</f>
        <v/>
      </c>
      <c r="D340">
        <f>"LINE-"&amp;TEXT($A340,"0000000")</f>
        <v/>
      </c>
      <c r="E340" s="7">
        <f>Settings!$B$2+$A340-1</f>
        <v/>
      </c>
      <c r="F340" s="7">
        <f>Settings!$B$2+MOD($A340-1,Settings!$B$7)</f>
        <v/>
      </c>
      <c r="G340">
        <f>YEAR($F340)</f>
        <v/>
      </c>
      <c r="H340">
        <f>"Q"&amp;ROUNDUP(MONTH($F340)/3,0)</f>
        <v/>
      </c>
      <c r="I340">
        <f>MONTH($F340)</f>
        <v/>
      </c>
      <c r="J340">
        <f>CHOOSE(MONTH($F340),"Январь","Февраль","Март","Апрель","Май","Июнь","Июль","Август","Сентябрь","Октябрь","Ноябрь","Декабрь")</f>
        <v/>
      </c>
      <c r="K340">
        <f>DAY($F340)</f>
        <v/>
      </c>
      <c r="L340">
        <f>IF(MOD($A340,10)&lt;7,"ФО_01_Крупный","ФО_"&amp;TEXT(MOD($A340,8)+1,"00"))</f>
        <v/>
      </c>
      <c r="M340">
        <f>IF($AB340="Да","Регион_001_Крупный","Регион_"&amp;TEXT(MOD(QUOTIENT($A340-1,20),180)+1,"000"))</f>
        <v/>
      </c>
      <c r="N340">
        <f>IF($AB340="Да","Город_"&amp;TEXT(MOD($A340-1,250)+1,"0000"),"Город_"&amp;TEXT(MOD($A340-1,3000)+1,"0000"))</f>
        <v/>
      </c>
      <c r="O340">
        <f>IF($AB340="Да","Холдинг_Крупный","Холдинг_"&amp;TEXT(MOD(QUOTIENT($A340-1,10000),20)+1,"00"))</f>
        <v/>
      </c>
      <c r="P340">
        <f>IF($AB340="Да","Организация_Крупная","Организация_"&amp;TEXT(MOD(QUOTIENT($A340-1,500),600)+1,"000"))</f>
        <v/>
      </c>
      <c r="Q340">
        <f>"Отдел_"&amp;TEXT(MOD(QUOTIENT($A340-1,50),100)+1,"000")</f>
        <v/>
      </c>
      <c r="R340">
        <f>IF($AB340="Да","Группа_Крупная","Группа_"&amp;TEXT(MOD(QUOTIENT($A340-1,5000),30)+1,"00"))</f>
        <v/>
      </c>
      <c r="S340">
        <f>IF($AB340="Да","Категория_Крупная","Категория_"&amp;TEXT(MOD(QUOTIENT($A340-1,500),120)+1,"000"))</f>
        <v/>
      </c>
      <c r="T340">
        <f>IF($AB340="Да","Подкатегория_Крупная","Подкатегория_"&amp;TEXT(MOD(QUOTIENT($A340-1,50),300)+1,"000"))</f>
        <v/>
      </c>
      <c r="U340">
        <f>"SKU_"&amp;TEXT($A340,"0000000")</f>
        <v/>
      </c>
      <c r="V340">
        <f>CHOOSE(MOD($A340-1,4)+1,"Enterprise","SMB","Госсектор","Розница")</f>
        <v/>
      </c>
      <c r="W340">
        <f>"Клиент_"&amp;TEXT(MOD($A340-1,20000)+1,"00000")</f>
        <v/>
      </c>
      <c r="X340">
        <f>CHOOSE(MOD($A340-1,5)+1,"Портал","API","Импорт","Ручной ввод","Интеграция")</f>
        <v/>
      </c>
      <c r="Y340" s="8">
        <f>ROUND(1000+MOD($A340*37,90000)+IF($AB340="Да",5000,0),2)</f>
        <v/>
      </c>
      <c r="Z340">
        <f>1+MOD($A340,20)</f>
        <v/>
      </c>
      <c r="AA340" s="8">
        <f>ROUND($Y340*(0.08+MOD($A340,17)/100),2)</f>
        <v/>
      </c>
      <c r="AB340">
        <f>IF(MOD($A340,10)&lt;7,"Да","Нет")</f>
        <v/>
      </c>
      <c r="AC340">
        <f>$R340&amp;" / "&amp;$S340&amp;" / "&amp;$T340</f>
        <v/>
      </c>
      <c r="AD340">
        <f>1</f>
        <v/>
      </c>
      <c r="AE340">
        <f>IF($A340&lt;=Settings!$B$4,"до 100",IF($A340&lt;=Settings!$B$5,"до 10 000",IF($A340&lt;=Settings!$B$6,"до 100 000","100 000+")))</f>
        <v/>
      </c>
    </row>
    <row r="341">
      <c r="A341">
        <f>ROW()-1</f>
        <v/>
      </c>
      <c r="B341">
        <f>IF($A341&lt;=Settings!$B$4,"small_control",IF($A341&lt;=Settings!$B$5,"medium_10k",IF($A341&lt;=Settings!$B$6,"large_100k","extreme_1m")))</f>
        <v/>
      </c>
      <c r="C341">
        <f>"ORD-"&amp;TEXT(QUOTIENT($A341-1,3)+1,"0000000")</f>
        <v/>
      </c>
      <c r="D341">
        <f>"LINE-"&amp;TEXT($A341,"0000000")</f>
        <v/>
      </c>
      <c r="E341" s="7">
        <f>Settings!$B$2+$A341-1</f>
        <v/>
      </c>
      <c r="F341" s="7">
        <f>Settings!$B$2+MOD($A341-1,Settings!$B$7)</f>
        <v/>
      </c>
      <c r="G341">
        <f>YEAR($F341)</f>
        <v/>
      </c>
      <c r="H341">
        <f>"Q"&amp;ROUNDUP(MONTH($F341)/3,0)</f>
        <v/>
      </c>
      <c r="I341">
        <f>MONTH($F341)</f>
        <v/>
      </c>
      <c r="J341">
        <f>CHOOSE(MONTH($F341),"Январь","Февраль","Март","Апрель","Май","Июнь","Июль","Август","Сентябрь","Октябрь","Ноябрь","Декабрь")</f>
        <v/>
      </c>
      <c r="K341">
        <f>DAY($F341)</f>
        <v/>
      </c>
      <c r="L341">
        <f>IF(MOD($A341,10)&lt;7,"ФО_01_Крупный","ФО_"&amp;TEXT(MOD($A341,8)+1,"00"))</f>
        <v/>
      </c>
      <c r="M341">
        <f>IF($AB341="Да","Регион_001_Крупный","Регион_"&amp;TEXT(MOD(QUOTIENT($A341-1,20),180)+1,"000"))</f>
        <v/>
      </c>
      <c r="N341">
        <f>IF($AB341="Да","Город_"&amp;TEXT(MOD($A341-1,250)+1,"0000"),"Город_"&amp;TEXT(MOD($A341-1,3000)+1,"0000"))</f>
        <v/>
      </c>
      <c r="O341">
        <f>IF($AB341="Да","Холдинг_Крупный","Холдинг_"&amp;TEXT(MOD(QUOTIENT($A341-1,10000),20)+1,"00"))</f>
        <v/>
      </c>
      <c r="P341">
        <f>IF($AB341="Да","Организация_Крупная","Организация_"&amp;TEXT(MOD(QUOTIENT($A341-1,500),600)+1,"000"))</f>
        <v/>
      </c>
      <c r="Q341">
        <f>"Отдел_"&amp;TEXT(MOD(QUOTIENT($A341-1,50),100)+1,"000")</f>
        <v/>
      </c>
      <c r="R341">
        <f>IF($AB341="Да","Группа_Крупная","Группа_"&amp;TEXT(MOD(QUOTIENT($A341-1,5000),30)+1,"00"))</f>
        <v/>
      </c>
      <c r="S341">
        <f>IF($AB341="Да","Категория_Крупная","Категория_"&amp;TEXT(MOD(QUOTIENT($A341-1,500),120)+1,"000"))</f>
        <v/>
      </c>
      <c r="T341">
        <f>IF($AB341="Да","Подкатегория_Крупная","Подкатегория_"&amp;TEXT(MOD(QUOTIENT($A341-1,50),300)+1,"000"))</f>
        <v/>
      </c>
      <c r="U341">
        <f>"SKU_"&amp;TEXT($A341,"0000000")</f>
        <v/>
      </c>
      <c r="V341">
        <f>CHOOSE(MOD($A341-1,4)+1,"Enterprise","SMB","Госсектор","Розница")</f>
        <v/>
      </c>
      <c r="W341">
        <f>"Клиент_"&amp;TEXT(MOD($A341-1,20000)+1,"00000")</f>
        <v/>
      </c>
      <c r="X341">
        <f>CHOOSE(MOD($A341-1,5)+1,"Портал","API","Импорт","Ручной ввод","Интеграция")</f>
        <v/>
      </c>
      <c r="Y341" s="8">
        <f>ROUND(1000+MOD($A341*37,90000)+IF($AB341="Да",5000,0),2)</f>
        <v/>
      </c>
      <c r="Z341">
        <f>1+MOD($A341,20)</f>
        <v/>
      </c>
      <c r="AA341" s="8">
        <f>ROUND($Y341*(0.08+MOD($A341,17)/100),2)</f>
        <v/>
      </c>
      <c r="AB341">
        <f>IF(MOD($A341,10)&lt;7,"Да","Нет")</f>
        <v/>
      </c>
      <c r="AC341">
        <f>$R341&amp;" / "&amp;$S341&amp;" / "&amp;$T341</f>
        <v/>
      </c>
      <c r="AD341">
        <f>1</f>
        <v/>
      </c>
      <c r="AE341">
        <f>IF($A341&lt;=Settings!$B$4,"до 100",IF($A341&lt;=Settings!$B$5,"до 10 000",IF($A341&lt;=Settings!$B$6,"до 100 000","100 000+")))</f>
        <v/>
      </c>
    </row>
    <row r="342">
      <c r="A342">
        <f>ROW()-1</f>
        <v/>
      </c>
      <c r="B342">
        <f>IF($A342&lt;=Settings!$B$4,"small_control",IF($A342&lt;=Settings!$B$5,"medium_10k",IF($A342&lt;=Settings!$B$6,"large_100k","extreme_1m")))</f>
        <v/>
      </c>
      <c r="C342">
        <f>"ORD-"&amp;TEXT(QUOTIENT($A342-1,3)+1,"0000000")</f>
        <v/>
      </c>
      <c r="D342">
        <f>"LINE-"&amp;TEXT($A342,"0000000")</f>
        <v/>
      </c>
      <c r="E342" s="7">
        <f>Settings!$B$2+$A342-1</f>
        <v/>
      </c>
      <c r="F342" s="7">
        <f>Settings!$B$2+MOD($A342-1,Settings!$B$7)</f>
        <v/>
      </c>
      <c r="G342">
        <f>YEAR($F342)</f>
        <v/>
      </c>
      <c r="H342">
        <f>"Q"&amp;ROUNDUP(MONTH($F342)/3,0)</f>
        <v/>
      </c>
      <c r="I342">
        <f>MONTH($F342)</f>
        <v/>
      </c>
      <c r="J342">
        <f>CHOOSE(MONTH($F342),"Январь","Февраль","Март","Апрель","Май","Июнь","Июль","Август","Сентябрь","Октябрь","Ноябрь","Декабрь")</f>
        <v/>
      </c>
      <c r="K342">
        <f>DAY($F342)</f>
        <v/>
      </c>
      <c r="L342">
        <f>IF(MOD($A342,10)&lt;7,"ФО_01_Крупный","ФО_"&amp;TEXT(MOD($A342,8)+1,"00"))</f>
        <v/>
      </c>
      <c r="M342">
        <f>IF($AB342="Да","Регион_001_Крупный","Регион_"&amp;TEXT(MOD(QUOTIENT($A342-1,20),180)+1,"000"))</f>
        <v/>
      </c>
      <c r="N342">
        <f>IF($AB342="Да","Город_"&amp;TEXT(MOD($A342-1,250)+1,"0000"),"Город_"&amp;TEXT(MOD($A342-1,3000)+1,"0000"))</f>
        <v/>
      </c>
      <c r="O342">
        <f>IF($AB342="Да","Холдинг_Крупный","Холдинг_"&amp;TEXT(MOD(QUOTIENT($A342-1,10000),20)+1,"00"))</f>
        <v/>
      </c>
      <c r="P342">
        <f>IF($AB342="Да","Организация_Крупная","Организация_"&amp;TEXT(MOD(QUOTIENT($A342-1,500),600)+1,"000"))</f>
        <v/>
      </c>
      <c r="Q342">
        <f>"Отдел_"&amp;TEXT(MOD(QUOTIENT($A342-1,50),100)+1,"000")</f>
        <v/>
      </c>
      <c r="R342">
        <f>IF($AB342="Да","Группа_Крупная","Группа_"&amp;TEXT(MOD(QUOTIENT($A342-1,5000),30)+1,"00"))</f>
        <v/>
      </c>
      <c r="S342">
        <f>IF($AB342="Да","Категория_Крупная","Категория_"&amp;TEXT(MOD(QUOTIENT($A342-1,500),120)+1,"000"))</f>
        <v/>
      </c>
      <c r="T342">
        <f>IF($AB342="Да","Подкатегория_Крупная","Подкатегория_"&amp;TEXT(MOD(QUOTIENT($A342-1,50),300)+1,"000"))</f>
        <v/>
      </c>
      <c r="U342">
        <f>"SKU_"&amp;TEXT($A342,"0000000")</f>
        <v/>
      </c>
      <c r="V342">
        <f>CHOOSE(MOD($A342-1,4)+1,"Enterprise","SMB","Госсектор","Розница")</f>
        <v/>
      </c>
      <c r="W342">
        <f>"Клиент_"&amp;TEXT(MOD($A342-1,20000)+1,"00000")</f>
        <v/>
      </c>
      <c r="X342">
        <f>CHOOSE(MOD($A342-1,5)+1,"Портал","API","Импорт","Ручной ввод","Интеграция")</f>
        <v/>
      </c>
      <c r="Y342" s="8">
        <f>ROUND(1000+MOD($A342*37,90000)+IF($AB342="Да",5000,0),2)</f>
        <v/>
      </c>
      <c r="Z342">
        <f>1+MOD($A342,20)</f>
        <v/>
      </c>
      <c r="AA342" s="8">
        <f>ROUND($Y342*(0.08+MOD($A342,17)/100),2)</f>
        <v/>
      </c>
      <c r="AB342">
        <f>IF(MOD($A342,10)&lt;7,"Да","Нет")</f>
        <v/>
      </c>
      <c r="AC342">
        <f>$R342&amp;" / "&amp;$S342&amp;" / "&amp;$T342</f>
        <v/>
      </c>
      <c r="AD342">
        <f>1</f>
        <v/>
      </c>
      <c r="AE342">
        <f>IF($A342&lt;=Settings!$B$4,"до 100",IF($A342&lt;=Settings!$B$5,"до 10 000",IF($A342&lt;=Settings!$B$6,"до 100 000","100 000+")))</f>
        <v/>
      </c>
    </row>
    <row r="343">
      <c r="A343">
        <f>ROW()-1</f>
        <v/>
      </c>
      <c r="B343">
        <f>IF($A343&lt;=Settings!$B$4,"small_control",IF($A343&lt;=Settings!$B$5,"medium_10k",IF($A343&lt;=Settings!$B$6,"large_100k","extreme_1m")))</f>
        <v/>
      </c>
      <c r="C343">
        <f>"ORD-"&amp;TEXT(QUOTIENT($A343-1,3)+1,"0000000")</f>
        <v/>
      </c>
      <c r="D343">
        <f>"LINE-"&amp;TEXT($A343,"0000000")</f>
        <v/>
      </c>
      <c r="E343" s="7">
        <f>Settings!$B$2+$A343-1</f>
        <v/>
      </c>
      <c r="F343" s="7">
        <f>Settings!$B$2+MOD($A343-1,Settings!$B$7)</f>
        <v/>
      </c>
      <c r="G343">
        <f>YEAR($F343)</f>
        <v/>
      </c>
      <c r="H343">
        <f>"Q"&amp;ROUNDUP(MONTH($F343)/3,0)</f>
        <v/>
      </c>
      <c r="I343">
        <f>MONTH($F343)</f>
        <v/>
      </c>
      <c r="J343">
        <f>CHOOSE(MONTH($F343),"Январь","Февраль","Март","Апрель","Май","Июнь","Июль","Август","Сентябрь","Октябрь","Ноябрь","Декабрь")</f>
        <v/>
      </c>
      <c r="K343">
        <f>DAY($F343)</f>
        <v/>
      </c>
      <c r="L343">
        <f>IF(MOD($A343,10)&lt;7,"ФО_01_Крупный","ФО_"&amp;TEXT(MOD($A343,8)+1,"00"))</f>
        <v/>
      </c>
      <c r="M343">
        <f>IF($AB343="Да","Регион_001_Крупный","Регион_"&amp;TEXT(MOD(QUOTIENT($A343-1,20),180)+1,"000"))</f>
        <v/>
      </c>
      <c r="N343">
        <f>IF($AB343="Да","Город_"&amp;TEXT(MOD($A343-1,250)+1,"0000"),"Город_"&amp;TEXT(MOD($A343-1,3000)+1,"0000"))</f>
        <v/>
      </c>
      <c r="O343">
        <f>IF($AB343="Да","Холдинг_Крупный","Холдинг_"&amp;TEXT(MOD(QUOTIENT($A343-1,10000),20)+1,"00"))</f>
        <v/>
      </c>
      <c r="P343">
        <f>IF($AB343="Да","Организация_Крупная","Организация_"&amp;TEXT(MOD(QUOTIENT($A343-1,500),600)+1,"000"))</f>
        <v/>
      </c>
      <c r="Q343">
        <f>"Отдел_"&amp;TEXT(MOD(QUOTIENT($A343-1,50),100)+1,"000")</f>
        <v/>
      </c>
      <c r="R343">
        <f>IF($AB343="Да","Группа_Крупная","Группа_"&amp;TEXT(MOD(QUOTIENT($A343-1,5000),30)+1,"00"))</f>
        <v/>
      </c>
      <c r="S343">
        <f>IF($AB343="Да","Категория_Крупная","Категория_"&amp;TEXT(MOD(QUOTIENT($A343-1,500),120)+1,"000"))</f>
        <v/>
      </c>
      <c r="T343">
        <f>IF($AB343="Да","Подкатегория_Крупная","Подкатегория_"&amp;TEXT(MOD(QUOTIENT($A343-1,50),300)+1,"000"))</f>
        <v/>
      </c>
      <c r="U343">
        <f>"SKU_"&amp;TEXT($A343,"0000000")</f>
        <v/>
      </c>
      <c r="V343">
        <f>CHOOSE(MOD($A343-1,4)+1,"Enterprise","SMB","Госсектор","Розница")</f>
        <v/>
      </c>
      <c r="W343">
        <f>"Клиент_"&amp;TEXT(MOD($A343-1,20000)+1,"00000")</f>
        <v/>
      </c>
      <c r="X343">
        <f>CHOOSE(MOD($A343-1,5)+1,"Портал","API","Импорт","Ручной ввод","Интеграция")</f>
        <v/>
      </c>
      <c r="Y343" s="8">
        <f>ROUND(1000+MOD($A343*37,90000)+IF($AB343="Да",5000,0),2)</f>
        <v/>
      </c>
      <c r="Z343">
        <f>1+MOD($A343,20)</f>
        <v/>
      </c>
      <c r="AA343" s="8">
        <f>ROUND($Y343*(0.08+MOD($A343,17)/100),2)</f>
        <v/>
      </c>
      <c r="AB343">
        <f>IF(MOD($A343,10)&lt;7,"Да","Нет")</f>
        <v/>
      </c>
      <c r="AC343">
        <f>$R343&amp;" / "&amp;$S343&amp;" / "&amp;$T343</f>
        <v/>
      </c>
      <c r="AD343">
        <f>1</f>
        <v/>
      </c>
      <c r="AE343">
        <f>IF($A343&lt;=Settings!$B$4,"до 100",IF($A343&lt;=Settings!$B$5,"до 10 000",IF($A343&lt;=Settings!$B$6,"до 100 000","100 000+")))</f>
        <v/>
      </c>
    </row>
    <row r="344">
      <c r="A344">
        <f>ROW()-1</f>
        <v/>
      </c>
      <c r="B344">
        <f>IF($A344&lt;=Settings!$B$4,"small_control",IF($A344&lt;=Settings!$B$5,"medium_10k",IF($A344&lt;=Settings!$B$6,"large_100k","extreme_1m")))</f>
        <v/>
      </c>
      <c r="C344">
        <f>"ORD-"&amp;TEXT(QUOTIENT($A344-1,3)+1,"0000000")</f>
        <v/>
      </c>
      <c r="D344">
        <f>"LINE-"&amp;TEXT($A344,"0000000")</f>
        <v/>
      </c>
      <c r="E344" s="7">
        <f>Settings!$B$2+$A344-1</f>
        <v/>
      </c>
      <c r="F344" s="7">
        <f>Settings!$B$2+MOD($A344-1,Settings!$B$7)</f>
        <v/>
      </c>
      <c r="G344">
        <f>YEAR($F344)</f>
        <v/>
      </c>
      <c r="H344">
        <f>"Q"&amp;ROUNDUP(MONTH($F344)/3,0)</f>
        <v/>
      </c>
      <c r="I344">
        <f>MONTH($F344)</f>
        <v/>
      </c>
      <c r="J344">
        <f>CHOOSE(MONTH($F344),"Январь","Февраль","Март","Апрель","Май","Июнь","Июль","Август","Сентябрь","Октябрь","Ноябрь","Декабрь")</f>
        <v/>
      </c>
      <c r="K344">
        <f>DAY($F344)</f>
        <v/>
      </c>
      <c r="L344">
        <f>IF(MOD($A344,10)&lt;7,"ФО_01_Крупный","ФО_"&amp;TEXT(MOD($A344,8)+1,"00"))</f>
        <v/>
      </c>
      <c r="M344">
        <f>IF($AB344="Да","Регион_001_Крупный","Регион_"&amp;TEXT(MOD(QUOTIENT($A344-1,20),180)+1,"000"))</f>
        <v/>
      </c>
      <c r="N344">
        <f>IF($AB344="Да","Город_"&amp;TEXT(MOD($A344-1,250)+1,"0000"),"Город_"&amp;TEXT(MOD($A344-1,3000)+1,"0000"))</f>
        <v/>
      </c>
      <c r="O344">
        <f>IF($AB344="Да","Холдинг_Крупный","Холдинг_"&amp;TEXT(MOD(QUOTIENT($A344-1,10000),20)+1,"00"))</f>
        <v/>
      </c>
      <c r="P344">
        <f>IF($AB344="Да","Организация_Крупная","Организация_"&amp;TEXT(MOD(QUOTIENT($A344-1,500),600)+1,"000"))</f>
        <v/>
      </c>
      <c r="Q344">
        <f>"Отдел_"&amp;TEXT(MOD(QUOTIENT($A344-1,50),100)+1,"000")</f>
        <v/>
      </c>
      <c r="R344">
        <f>IF($AB344="Да","Группа_Крупная","Группа_"&amp;TEXT(MOD(QUOTIENT($A344-1,5000),30)+1,"00"))</f>
        <v/>
      </c>
      <c r="S344">
        <f>IF($AB344="Да","Категория_Крупная","Категория_"&amp;TEXT(MOD(QUOTIENT($A344-1,500),120)+1,"000"))</f>
        <v/>
      </c>
      <c r="T344">
        <f>IF($AB344="Да","Подкатегория_Крупная","Подкатегория_"&amp;TEXT(MOD(QUOTIENT($A344-1,50),300)+1,"000"))</f>
        <v/>
      </c>
      <c r="U344">
        <f>"SKU_"&amp;TEXT($A344,"0000000")</f>
        <v/>
      </c>
      <c r="V344">
        <f>CHOOSE(MOD($A344-1,4)+1,"Enterprise","SMB","Госсектор","Розница")</f>
        <v/>
      </c>
      <c r="W344">
        <f>"Клиент_"&amp;TEXT(MOD($A344-1,20000)+1,"00000")</f>
        <v/>
      </c>
      <c r="X344">
        <f>CHOOSE(MOD($A344-1,5)+1,"Портал","API","Импорт","Ручной ввод","Интеграция")</f>
        <v/>
      </c>
      <c r="Y344" s="8">
        <f>ROUND(1000+MOD($A344*37,90000)+IF($AB344="Да",5000,0),2)</f>
        <v/>
      </c>
      <c r="Z344">
        <f>1+MOD($A344,20)</f>
        <v/>
      </c>
      <c r="AA344" s="8">
        <f>ROUND($Y344*(0.08+MOD($A344,17)/100),2)</f>
        <v/>
      </c>
      <c r="AB344">
        <f>IF(MOD($A344,10)&lt;7,"Да","Нет")</f>
        <v/>
      </c>
      <c r="AC344">
        <f>$R344&amp;" / "&amp;$S344&amp;" / "&amp;$T344</f>
        <v/>
      </c>
      <c r="AD344">
        <f>1</f>
        <v/>
      </c>
      <c r="AE344">
        <f>IF($A344&lt;=Settings!$B$4,"до 100",IF($A344&lt;=Settings!$B$5,"до 10 000",IF($A344&lt;=Settings!$B$6,"до 100 000","100 000+")))</f>
        <v/>
      </c>
    </row>
    <row r="345">
      <c r="A345">
        <f>ROW()-1</f>
        <v/>
      </c>
      <c r="B345">
        <f>IF($A345&lt;=Settings!$B$4,"small_control",IF($A345&lt;=Settings!$B$5,"medium_10k",IF($A345&lt;=Settings!$B$6,"large_100k","extreme_1m")))</f>
        <v/>
      </c>
      <c r="C345">
        <f>"ORD-"&amp;TEXT(QUOTIENT($A345-1,3)+1,"0000000")</f>
        <v/>
      </c>
      <c r="D345">
        <f>"LINE-"&amp;TEXT($A345,"0000000")</f>
        <v/>
      </c>
      <c r="E345" s="7">
        <f>Settings!$B$2+$A345-1</f>
        <v/>
      </c>
      <c r="F345" s="7">
        <f>Settings!$B$2+MOD($A345-1,Settings!$B$7)</f>
        <v/>
      </c>
      <c r="G345">
        <f>YEAR($F345)</f>
        <v/>
      </c>
      <c r="H345">
        <f>"Q"&amp;ROUNDUP(MONTH($F345)/3,0)</f>
        <v/>
      </c>
      <c r="I345">
        <f>MONTH($F345)</f>
        <v/>
      </c>
      <c r="J345">
        <f>CHOOSE(MONTH($F345),"Январь","Февраль","Март","Апрель","Май","Июнь","Июль","Август","Сентябрь","Октябрь","Ноябрь","Декабрь")</f>
        <v/>
      </c>
      <c r="K345">
        <f>DAY($F345)</f>
        <v/>
      </c>
      <c r="L345">
        <f>IF(MOD($A345,10)&lt;7,"ФО_01_Крупный","ФО_"&amp;TEXT(MOD($A345,8)+1,"00"))</f>
        <v/>
      </c>
      <c r="M345">
        <f>IF($AB345="Да","Регион_001_Крупный","Регион_"&amp;TEXT(MOD(QUOTIENT($A345-1,20),180)+1,"000"))</f>
        <v/>
      </c>
      <c r="N345">
        <f>IF($AB345="Да","Город_"&amp;TEXT(MOD($A345-1,250)+1,"0000"),"Город_"&amp;TEXT(MOD($A345-1,3000)+1,"0000"))</f>
        <v/>
      </c>
      <c r="O345">
        <f>IF($AB345="Да","Холдинг_Крупный","Холдинг_"&amp;TEXT(MOD(QUOTIENT($A345-1,10000),20)+1,"00"))</f>
        <v/>
      </c>
      <c r="P345">
        <f>IF($AB345="Да","Организация_Крупная","Организация_"&amp;TEXT(MOD(QUOTIENT($A345-1,500),600)+1,"000"))</f>
        <v/>
      </c>
      <c r="Q345">
        <f>"Отдел_"&amp;TEXT(MOD(QUOTIENT($A345-1,50),100)+1,"000")</f>
        <v/>
      </c>
      <c r="R345">
        <f>IF($AB345="Да","Группа_Крупная","Группа_"&amp;TEXT(MOD(QUOTIENT($A345-1,5000),30)+1,"00"))</f>
        <v/>
      </c>
      <c r="S345">
        <f>IF($AB345="Да","Категория_Крупная","Категория_"&amp;TEXT(MOD(QUOTIENT($A345-1,500),120)+1,"000"))</f>
        <v/>
      </c>
      <c r="T345">
        <f>IF($AB345="Да","Подкатегория_Крупная","Подкатегория_"&amp;TEXT(MOD(QUOTIENT($A345-1,50),300)+1,"000"))</f>
        <v/>
      </c>
      <c r="U345">
        <f>"SKU_"&amp;TEXT($A345,"0000000")</f>
        <v/>
      </c>
      <c r="V345">
        <f>CHOOSE(MOD($A345-1,4)+1,"Enterprise","SMB","Госсектор","Розница")</f>
        <v/>
      </c>
      <c r="W345">
        <f>"Клиент_"&amp;TEXT(MOD($A345-1,20000)+1,"00000")</f>
        <v/>
      </c>
      <c r="X345">
        <f>CHOOSE(MOD($A345-1,5)+1,"Портал","API","Импорт","Ручной ввод","Интеграция")</f>
        <v/>
      </c>
      <c r="Y345" s="8">
        <f>ROUND(1000+MOD($A345*37,90000)+IF($AB345="Да",5000,0),2)</f>
        <v/>
      </c>
      <c r="Z345">
        <f>1+MOD($A345,20)</f>
        <v/>
      </c>
      <c r="AA345" s="8">
        <f>ROUND($Y345*(0.08+MOD($A345,17)/100),2)</f>
        <v/>
      </c>
      <c r="AB345">
        <f>IF(MOD($A345,10)&lt;7,"Да","Нет")</f>
        <v/>
      </c>
      <c r="AC345">
        <f>$R345&amp;" / "&amp;$S345&amp;" / "&amp;$T345</f>
        <v/>
      </c>
      <c r="AD345">
        <f>1</f>
        <v/>
      </c>
      <c r="AE345">
        <f>IF($A345&lt;=Settings!$B$4,"до 100",IF($A345&lt;=Settings!$B$5,"до 10 000",IF($A345&lt;=Settings!$B$6,"до 100 000","100 000+")))</f>
        <v/>
      </c>
    </row>
    <row r="346">
      <c r="A346">
        <f>ROW()-1</f>
        <v/>
      </c>
      <c r="B346">
        <f>IF($A346&lt;=Settings!$B$4,"small_control",IF($A346&lt;=Settings!$B$5,"medium_10k",IF($A346&lt;=Settings!$B$6,"large_100k","extreme_1m")))</f>
        <v/>
      </c>
      <c r="C346">
        <f>"ORD-"&amp;TEXT(QUOTIENT($A346-1,3)+1,"0000000")</f>
        <v/>
      </c>
      <c r="D346">
        <f>"LINE-"&amp;TEXT($A346,"0000000")</f>
        <v/>
      </c>
      <c r="E346" s="7">
        <f>Settings!$B$2+$A346-1</f>
        <v/>
      </c>
      <c r="F346" s="7">
        <f>Settings!$B$2+MOD($A346-1,Settings!$B$7)</f>
        <v/>
      </c>
      <c r="G346">
        <f>YEAR($F346)</f>
        <v/>
      </c>
      <c r="H346">
        <f>"Q"&amp;ROUNDUP(MONTH($F346)/3,0)</f>
        <v/>
      </c>
      <c r="I346">
        <f>MONTH($F346)</f>
        <v/>
      </c>
      <c r="J346">
        <f>CHOOSE(MONTH($F346),"Январь","Февраль","Март","Апрель","Май","Июнь","Июль","Август","Сентябрь","Октябрь","Ноябрь","Декабрь")</f>
        <v/>
      </c>
      <c r="K346">
        <f>DAY($F346)</f>
        <v/>
      </c>
      <c r="L346">
        <f>IF(MOD($A346,10)&lt;7,"ФО_01_Крупный","ФО_"&amp;TEXT(MOD($A346,8)+1,"00"))</f>
        <v/>
      </c>
      <c r="M346">
        <f>IF($AB346="Да","Регион_001_Крупный","Регион_"&amp;TEXT(MOD(QUOTIENT($A346-1,20),180)+1,"000"))</f>
        <v/>
      </c>
      <c r="N346">
        <f>IF($AB346="Да","Город_"&amp;TEXT(MOD($A346-1,250)+1,"0000"),"Город_"&amp;TEXT(MOD($A346-1,3000)+1,"0000"))</f>
        <v/>
      </c>
      <c r="O346">
        <f>IF($AB346="Да","Холдинг_Крупный","Холдинг_"&amp;TEXT(MOD(QUOTIENT($A346-1,10000),20)+1,"00"))</f>
        <v/>
      </c>
      <c r="P346">
        <f>IF($AB346="Да","Организация_Крупная","Организация_"&amp;TEXT(MOD(QUOTIENT($A346-1,500),600)+1,"000"))</f>
        <v/>
      </c>
      <c r="Q346">
        <f>"Отдел_"&amp;TEXT(MOD(QUOTIENT($A346-1,50),100)+1,"000")</f>
        <v/>
      </c>
      <c r="R346">
        <f>IF($AB346="Да","Группа_Крупная","Группа_"&amp;TEXT(MOD(QUOTIENT($A346-1,5000),30)+1,"00"))</f>
        <v/>
      </c>
      <c r="S346">
        <f>IF($AB346="Да","Категория_Крупная","Категория_"&amp;TEXT(MOD(QUOTIENT($A346-1,500),120)+1,"000"))</f>
        <v/>
      </c>
      <c r="T346">
        <f>IF($AB346="Да","Подкатегория_Крупная","Подкатегория_"&amp;TEXT(MOD(QUOTIENT($A346-1,50),300)+1,"000"))</f>
        <v/>
      </c>
      <c r="U346">
        <f>"SKU_"&amp;TEXT($A346,"0000000")</f>
        <v/>
      </c>
      <c r="V346">
        <f>CHOOSE(MOD($A346-1,4)+1,"Enterprise","SMB","Госсектор","Розница")</f>
        <v/>
      </c>
      <c r="W346">
        <f>"Клиент_"&amp;TEXT(MOD($A346-1,20000)+1,"00000")</f>
        <v/>
      </c>
      <c r="X346">
        <f>CHOOSE(MOD($A346-1,5)+1,"Портал","API","Импорт","Ручной ввод","Интеграция")</f>
        <v/>
      </c>
      <c r="Y346" s="8">
        <f>ROUND(1000+MOD($A346*37,90000)+IF($AB346="Да",5000,0),2)</f>
        <v/>
      </c>
      <c r="Z346">
        <f>1+MOD($A346,20)</f>
        <v/>
      </c>
      <c r="AA346" s="8">
        <f>ROUND($Y346*(0.08+MOD($A346,17)/100),2)</f>
        <v/>
      </c>
      <c r="AB346">
        <f>IF(MOD($A346,10)&lt;7,"Да","Нет")</f>
        <v/>
      </c>
      <c r="AC346">
        <f>$R346&amp;" / "&amp;$S346&amp;" / "&amp;$T346</f>
        <v/>
      </c>
      <c r="AD346">
        <f>1</f>
        <v/>
      </c>
      <c r="AE346">
        <f>IF($A346&lt;=Settings!$B$4,"до 100",IF($A346&lt;=Settings!$B$5,"до 10 000",IF($A346&lt;=Settings!$B$6,"до 100 000","100 000+")))</f>
        <v/>
      </c>
    </row>
    <row r="347">
      <c r="A347">
        <f>ROW()-1</f>
        <v/>
      </c>
      <c r="B347">
        <f>IF($A347&lt;=Settings!$B$4,"small_control",IF($A347&lt;=Settings!$B$5,"medium_10k",IF($A347&lt;=Settings!$B$6,"large_100k","extreme_1m")))</f>
        <v/>
      </c>
      <c r="C347">
        <f>"ORD-"&amp;TEXT(QUOTIENT($A347-1,3)+1,"0000000")</f>
        <v/>
      </c>
      <c r="D347">
        <f>"LINE-"&amp;TEXT($A347,"0000000")</f>
        <v/>
      </c>
      <c r="E347" s="7">
        <f>Settings!$B$2+$A347-1</f>
        <v/>
      </c>
      <c r="F347" s="7">
        <f>Settings!$B$2+MOD($A347-1,Settings!$B$7)</f>
        <v/>
      </c>
      <c r="G347">
        <f>YEAR($F347)</f>
        <v/>
      </c>
      <c r="H347">
        <f>"Q"&amp;ROUNDUP(MONTH($F347)/3,0)</f>
        <v/>
      </c>
      <c r="I347">
        <f>MONTH($F347)</f>
        <v/>
      </c>
      <c r="J347">
        <f>CHOOSE(MONTH($F347),"Январь","Февраль","Март","Апрель","Май","Июнь","Июль","Август","Сентябрь","Октябрь","Ноябрь","Декабрь")</f>
        <v/>
      </c>
      <c r="K347">
        <f>DAY($F347)</f>
        <v/>
      </c>
      <c r="L347">
        <f>IF(MOD($A347,10)&lt;7,"ФО_01_Крупный","ФО_"&amp;TEXT(MOD($A347,8)+1,"00"))</f>
        <v/>
      </c>
      <c r="M347">
        <f>IF($AB347="Да","Регион_001_Крупный","Регион_"&amp;TEXT(MOD(QUOTIENT($A347-1,20),180)+1,"000"))</f>
        <v/>
      </c>
      <c r="N347">
        <f>IF($AB347="Да","Город_"&amp;TEXT(MOD($A347-1,250)+1,"0000"),"Город_"&amp;TEXT(MOD($A347-1,3000)+1,"0000"))</f>
        <v/>
      </c>
      <c r="O347">
        <f>IF($AB347="Да","Холдинг_Крупный","Холдинг_"&amp;TEXT(MOD(QUOTIENT($A347-1,10000),20)+1,"00"))</f>
        <v/>
      </c>
      <c r="P347">
        <f>IF($AB347="Да","Организация_Крупная","Организация_"&amp;TEXT(MOD(QUOTIENT($A347-1,500),600)+1,"000"))</f>
        <v/>
      </c>
      <c r="Q347">
        <f>"Отдел_"&amp;TEXT(MOD(QUOTIENT($A347-1,50),100)+1,"000")</f>
        <v/>
      </c>
      <c r="R347">
        <f>IF($AB347="Да","Группа_Крупная","Группа_"&amp;TEXT(MOD(QUOTIENT($A347-1,5000),30)+1,"00"))</f>
        <v/>
      </c>
      <c r="S347">
        <f>IF($AB347="Да","Категория_Крупная","Категория_"&amp;TEXT(MOD(QUOTIENT($A347-1,500),120)+1,"000"))</f>
        <v/>
      </c>
      <c r="T347">
        <f>IF($AB347="Да","Подкатегория_Крупная","Подкатегория_"&amp;TEXT(MOD(QUOTIENT($A347-1,50),300)+1,"000"))</f>
        <v/>
      </c>
      <c r="U347">
        <f>"SKU_"&amp;TEXT($A347,"0000000")</f>
        <v/>
      </c>
      <c r="V347">
        <f>CHOOSE(MOD($A347-1,4)+1,"Enterprise","SMB","Госсектор","Розница")</f>
        <v/>
      </c>
      <c r="W347">
        <f>"Клиент_"&amp;TEXT(MOD($A347-1,20000)+1,"00000")</f>
        <v/>
      </c>
      <c r="X347">
        <f>CHOOSE(MOD($A347-1,5)+1,"Портал","API","Импорт","Ручной ввод","Интеграция")</f>
        <v/>
      </c>
      <c r="Y347" s="8">
        <f>ROUND(1000+MOD($A347*37,90000)+IF($AB347="Да",5000,0),2)</f>
        <v/>
      </c>
      <c r="Z347">
        <f>1+MOD($A347,20)</f>
        <v/>
      </c>
      <c r="AA347" s="8">
        <f>ROUND($Y347*(0.08+MOD($A347,17)/100),2)</f>
        <v/>
      </c>
      <c r="AB347">
        <f>IF(MOD($A347,10)&lt;7,"Да","Нет")</f>
        <v/>
      </c>
      <c r="AC347">
        <f>$R347&amp;" / "&amp;$S347&amp;" / "&amp;$T347</f>
        <v/>
      </c>
      <c r="AD347">
        <f>1</f>
        <v/>
      </c>
      <c r="AE347">
        <f>IF($A347&lt;=Settings!$B$4,"до 100",IF($A347&lt;=Settings!$B$5,"до 10 000",IF($A347&lt;=Settings!$B$6,"до 100 000","100 000+")))</f>
        <v/>
      </c>
    </row>
    <row r="348">
      <c r="A348">
        <f>ROW()-1</f>
        <v/>
      </c>
      <c r="B348">
        <f>IF($A348&lt;=Settings!$B$4,"small_control",IF($A348&lt;=Settings!$B$5,"medium_10k",IF($A348&lt;=Settings!$B$6,"large_100k","extreme_1m")))</f>
        <v/>
      </c>
      <c r="C348">
        <f>"ORD-"&amp;TEXT(QUOTIENT($A348-1,3)+1,"0000000")</f>
        <v/>
      </c>
      <c r="D348">
        <f>"LINE-"&amp;TEXT($A348,"0000000")</f>
        <v/>
      </c>
      <c r="E348" s="7">
        <f>Settings!$B$2+$A348-1</f>
        <v/>
      </c>
      <c r="F348" s="7">
        <f>Settings!$B$2+MOD($A348-1,Settings!$B$7)</f>
        <v/>
      </c>
      <c r="G348">
        <f>YEAR($F348)</f>
        <v/>
      </c>
      <c r="H348">
        <f>"Q"&amp;ROUNDUP(MONTH($F348)/3,0)</f>
        <v/>
      </c>
      <c r="I348">
        <f>MONTH($F348)</f>
        <v/>
      </c>
      <c r="J348">
        <f>CHOOSE(MONTH($F348),"Январь","Февраль","Март","Апрель","Май","Июнь","Июль","Август","Сентябрь","Октябрь","Ноябрь","Декабрь")</f>
        <v/>
      </c>
      <c r="K348">
        <f>DAY($F348)</f>
        <v/>
      </c>
      <c r="L348">
        <f>IF(MOD($A348,10)&lt;7,"ФО_01_Крупный","ФО_"&amp;TEXT(MOD($A348,8)+1,"00"))</f>
        <v/>
      </c>
      <c r="M348">
        <f>IF($AB348="Да","Регион_001_Крупный","Регион_"&amp;TEXT(MOD(QUOTIENT($A348-1,20),180)+1,"000"))</f>
        <v/>
      </c>
      <c r="N348">
        <f>IF($AB348="Да","Город_"&amp;TEXT(MOD($A348-1,250)+1,"0000"),"Город_"&amp;TEXT(MOD($A348-1,3000)+1,"0000"))</f>
        <v/>
      </c>
      <c r="O348">
        <f>IF($AB348="Да","Холдинг_Крупный","Холдинг_"&amp;TEXT(MOD(QUOTIENT($A348-1,10000),20)+1,"00"))</f>
        <v/>
      </c>
      <c r="P348">
        <f>IF($AB348="Да","Организация_Крупная","Организация_"&amp;TEXT(MOD(QUOTIENT($A348-1,500),600)+1,"000"))</f>
        <v/>
      </c>
      <c r="Q348">
        <f>"Отдел_"&amp;TEXT(MOD(QUOTIENT($A348-1,50),100)+1,"000")</f>
        <v/>
      </c>
      <c r="R348">
        <f>IF($AB348="Да","Группа_Крупная","Группа_"&amp;TEXT(MOD(QUOTIENT($A348-1,5000),30)+1,"00"))</f>
        <v/>
      </c>
      <c r="S348">
        <f>IF($AB348="Да","Категория_Крупная","Категория_"&amp;TEXT(MOD(QUOTIENT($A348-1,500),120)+1,"000"))</f>
        <v/>
      </c>
      <c r="T348">
        <f>IF($AB348="Да","Подкатегория_Крупная","Подкатегория_"&amp;TEXT(MOD(QUOTIENT($A348-1,50),300)+1,"000"))</f>
        <v/>
      </c>
      <c r="U348">
        <f>"SKU_"&amp;TEXT($A348,"0000000")</f>
        <v/>
      </c>
      <c r="V348">
        <f>CHOOSE(MOD($A348-1,4)+1,"Enterprise","SMB","Госсектор","Розница")</f>
        <v/>
      </c>
      <c r="W348">
        <f>"Клиент_"&amp;TEXT(MOD($A348-1,20000)+1,"00000")</f>
        <v/>
      </c>
      <c r="X348">
        <f>CHOOSE(MOD($A348-1,5)+1,"Портал","API","Импорт","Ручной ввод","Интеграция")</f>
        <v/>
      </c>
      <c r="Y348" s="8">
        <f>ROUND(1000+MOD($A348*37,90000)+IF($AB348="Да",5000,0),2)</f>
        <v/>
      </c>
      <c r="Z348">
        <f>1+MOD($A348,20)</f>
        <v/>
      </c>
      <c r="AA348" s="8">
        <f>ROUND($Y348*(0.08+MOD($A348,17)/100),2)</f>
        <v/>
      </c>
      <c r="AB348">
        <f>IF(MOD($A348,10)&lt;7,"Да","Нет")</f>
        <v/>
      </c>
      <c r="AC348">
        <f>$R348&amp;" / "&amp;$S348&amp;" / "&amp;$T348</f>
        <v/>
      </c>
      <c r="AD348">
        <f>1</f>
        <v/>
      </c>
      <c r="AE348">
        <f>IF($A348&lt;=Settings!$B$4,"до 100",IF($A348&lt;=Settings!$B$5,"до 10 000",IF($A348&lt;=Settings!$B$6,"до 100 000","100 000+")))</f>
        <v/>
      </c>
    </row>
    <row r="349">
      <c r="A349">
        <f>ROW()-1</f>
        <v/>
      </c>
      <c r="B349">
        <f>IF($A349&lt;=Settings!$B$4,"small_control",IF($A349&lt;=Settings!$B$5,"medium_10k",IF($A349&lt;=Settings!$B$6,"large_100k","extreme_1m")))</f>
        <v/>
      </c>
      <c r="C349">
        <f>"ORD-"&amp;TEXT(QUOTIENT($A349-1,3)+1,"0000000")</f>
        <v/>
      </c>
      <c r="D349">
        <f>"LINE-"&amp;TEXT($A349,"0000000")</f>
        <v/>
      </c>
      <c r="E349" s="7">
        <f>Settings!$B$2+$A349-1</f>
        <v/>
      </c>
      <c r="F349" s="7">
        <f>Settings!$B$2+MOD($A349-1,Settings!$B$7)</f>
        <v/>
      </c>
      <c r="G349">
        <f>YEAR($F349)</f>
        <v/>
      </c>
      <c r="H349">
        <f>"Q"&amp;ROUNDUP(MONTH($F349)/3,0)</f>
        <v/>
      </c>
      <c r="I349">
        <f>MONTH($F349)</f>
        <v/>
      </c>
      <c r="J349">
        <f>CHOOSE(MONTH($F349),"Январь","Февраль","Март","Апрель","Май","Июнь","Июль","Август","Сентябрь","Октябрь","Ноябрь","Декабрь")</f>
        <v/>
      </c>
      <c r="K349">
        <f>DAY($F349)</f>
        <v/>
      </c>
      <c r="L349">
        <f>IF(MOD($A349,10)&lt;7,"ФО_01_Крупный","ФО_"&amp;TEXT(MOD($A349,8)+1,"00"))</f>
        <v/>
      </c>
      <c r="M349">
        <f>IF($AB349="Да","Регион_001_Крупный","Регион_"&amp;TEXT(MOD(QUOTIENT($A349-1,20),180)+1,"000"))</f>
        <v/>
      </c>
      <c r="N349">
        <f>IF($AB349="Да","Город_"&amp;TEXT(MOD($A349-1,250)+1,"0000"),"Город_"&amp;TEXT(MOD($A349-1,3000)+1,"0000"))</f>
        <v/>
      </c>
      <c r="O349">
        <f>IF($AB349="Да","Холдинг_Крупный","Холдинг_"&amp;TEXT(MOD(QUOTIENT($A349-1,10000),20)+1,"00"))</f>
        <v/>
      </c>
      <c r="P349">
        <f>IF($AB349="Да","Организация_Крупная","Организация_"&amp;TEXT(MOD(QUOTIENT($A349-1,500),600)+1,"000"))</f>
        <v/>
      </c>
      <c r="Q349">
        <f>"Отдел_"&amp;TEXT(MOD(QUOTIENT($A349-1,50),100)+1,"000")</f>
        <v/>
      </c>
      <c r="R349">
        <f>IF($AB349="Да","Группа_Крупная","Группа_"&amp;TEXT(MOD(QUOTIENT($A349-1,5000),30)+1,"00"))</f>
        <v/>
      </c>
      <c r="S349">
        <f>IF($AB349="Да","Категория_Крупная","Категория_"&amp;TEXT(MOD(QUOTIENT($A349-1,500),120)+1,"000"))</f>
        <v/>
      </c>
      <c r="T349">
        <f>IF($AB349="Да","Подкатегория_Крупная","Подкатегория_"&amp;TEXT(MOD(QUOTIENT($A349-1,50),300)+1,"000"))</f>
        <v/>
      </c>
      <c r="U349">
        <f>"SKU_"&amp;TEXT($A349,"0000000")</f>
        <v/>
      </c>
      <c r="V349">
        <f>CHOOSE(MOD($A349-1,4)+1,"Enterprise","SMB","Госсектор","Розница")</f>
        <v/>
      </c>
      <c r="W349">
        <f>"Клиент_"&amp;TEXT(MOD($A349-1,20000)+1,"00000")</f>
        <v/>
      </c>
      <c r="X349">
        <f>CHOOSE(MOD($A349-1,5)+1,"Портал","API","Импорт","Ручной ввод","Интеграция")</f>
        <v/>
      </c>
      <c r="Y349" s="8">
        <f>ROUND(1000+MOD($A349*37,90000)+IF($AB349="Да",5000,0),2)</f>
        <v/>
      </c>
      <c r="Z349">
        <f>1+MOD($A349,20)</f>
        <v/>
      </c>
      <c r="AA349" s="8">
        <f>ROUND($Y349*(0.08+MOD($A349,17)/100),2)</f>
        <v/>
      </c>
      <c r="AB349">
        <f>IF(MOD($A349,10)&lt;7,"Да","Нет")</f>
        <v/>
      </c>
      <c r="AC349">
        <f>$R349&amp;" / "&amp;$S349&amp;" / "&amp;$T349</f>
        <v/>
      </c>
      <c r="AD349">
        <f>1</f>
        <v/>
      </c>
      <c r="AE349">
        <f>IF($A349&lt;=Settings!$B$4,"до 100",IF($A349&lt;=Settings!$B$5,"до 10 000",IF($A349&lt;=Settings!$B$6,"до 100 000","100 000+")))</f>
        <v/>
      </c>
    </row>
    <row r="350">
      <c r="A350">
        <f>ROW()-1</f>
        <v/>
      </c>
      <c r="B350">
        <f>IF($A350&lt;=Settings!$B$4,"small_control",IF($A350&lt;=Settings!$B$5,"medium_10k",IF($A350&lt;=Settings!$B$6,"large_100k","extreme_1m")))</f>
        <v/>
      </c>
      <c r="C350">
        <f>"ORD-"&amp;TEXT(QUOTIENT($A350-1,3)+1,"0000000")</f>
        <v/>
      </c>
      <c r="D350">
        <f>"LINE-"&amp;TEXT($A350,"0000000")</f>
        <v/>
      </c>
      <c r="E350" s="7">
        <f>Settings!$B$2+$A350-1</f>
        <v/>
      </c>
      <c r="F350" s="7">
        <f>Settings!$B$2+MOD($A350-1,Settings!$B$7)</f>
        <v/>
      </c>
      <c r="G350">
        <f>YEAR($F350)</f>
        <v/>
      </c>
      <c r="H350">
        <f>"Q"&amp;ROUNDUP(MONTH($F350)/3,0)</f>
        <v/>
      </c>
      <c r="I350">
        <f>MONTH($F350)</f>
        <v/>
      </c>
      <c r="J350">
        <f>CHOOSE(MONTH($F350),"Январь","Февраль","Март","Апрель","Май","Июнь","Июль","Август","Сентябрь","Октябрь","Ноябрь","Декабрь")</f>
        <v/>
      </c>
      <c r="K350">
        <f>DAY($F350)</f>
        <v/>
      </c>
      <c r="L350">
        <f>IF(MOD($A350,10)&lt;7,"ФО_01_Крупный","ФО_"&amp;TEXT(MOD($A350,8)+1,"00"))</f>
        <v/>
      </c>
      <c r="M350">
        <f>IF($AB350="Да","Регион_001_Крупный","Регион_"&amp;TEXT(MOD(QUOTIENT($A350-1,20),180)+1,"000"))</f>
        <v/>
      </c>
      <c r="N350">
        <f>IF($AB350="Да","Город_"&amp;TEXT(MOD($A350-1,250)+1,"0000"),"Город_"&amp;TEXT(MOD($A350-1,3000)+1,"0000"))</f>
        <v/>
      </c>
      <c r="O350">
        <f>IF($AB350="Да","Холдинг_Крупный","Холдинг_"&amp;TEXT(MOD(QUOTIENT($A350-1,10000),20)+1,"00"))</f>
        <v/>
      </c>
      <c r="P350">
        <f>IF($AB350="Да","Организация_Крупная","Организация_"&amp;TEXT(MOD(QUOTIENT($A350-1,500),600)+1,"000"))</f>
        <v/>
      </c>
      <c r="Q350">
        <f>"Отдел_"&amp;TEXT(MOD(QUOTIENT($A350-1,50),100)+1,"000")</f>
        <v/>
      </c>
      <c r="R350">
        <f>IF($AB350="Да","Группа_Крупная","Группа_"&amp;TEXT(MOD(QUOTIENT($A350-1,5000),30)+1,"00"))</f>
        <v/>
      </c>
      <c r="S350">
        <f>IF($AB350="Да","Категория_Крупная","Категория_"&amp;TEXT(MOD(QUOTIENT($A350-1,500),120)+1,"000"))</f>
        <v/>
      </c>
      <c r="T350">
        <f>IF($AB350="Да","Подкатегория_Крупная","Подкатегория_"&amp;TEXT(MOD(QUOTIENT($A350-1,50),300)+1,"000"))</f>
        <v/>
      </c>
      <c r="U350">
        <f>"SKU_"&amp;TEXT($A350,"0000000")</f>
        <v/>
      </c>
      <c r="V350">
        <f>CHOOSE(MOD($A350-1,4)+1,"Enterprise","SMB","Госсектор","Розница")</f>
        <v/>
      </c>
      <c r="W350">
        <f>"Клиент_"&amp;TEXT(MOD($A350-1,20000)+1,"00000")</f>
        <v/>
      </c>
      <c r="X350">
        <f>CHOOSE(MOD($A350-1,5)+1,"Портал","API","Импорт","Ручной ввод","Интеграция")</f>
        <v/>
      </c>
      <c r="Y350" s="8">
        <f>ROUND(1000+MOD($A350*37,90000)+IF($AB350="Да",5000,0),2)</f>
        <v/>
      </c>
      <c r="Z350">
        <f>1+MOD($A350,20)</f>
        <v/>
      </c>
      <c r="AA350" s="8">
        <f>ROUND($Y350*(0.08+MOD($A350,17)/100),2)</f>
        <v/>
      </c>
      <c r="AB350">
        <f>IF(MOD($A350,10)&lt;7,"Да","Нет")</f>
        <v/>
      </c>
      <c r="AC350">
        <f>$R350&amp;" / "&amp;$S350&amp;" / "&amp;$T350</f>
        <v/>
      </c>
      <c r="AD350">
        <f>1</f>
        <v/>
      </c>
      <c r="AE350">
        <f>IF($A350&lt;=Settings!$B$4,"до 100",IF($A350&lt;=Settings!$B$5,"до 10 000",IF($A350&lt;=Settings!$B$6,"до 100 000","100 000+")))</f>
        <v/>
      </c>
    </row>
    <row r="351">
      <c r="A351">
        <f>ROW()-1</f>
        <v/>
      </c>
      <c r="B351">
        <f>IF($A351&lt;=Settings!$B$4,"small_control",IF($A351&lt;=Settings!$B$5,"medium_10k",IF($A351&lt;=Settings!$B$6,"large_100k","extreme_1m")))</f>
        <v/>
      </c>
      <c r="C351">
        <f>"ORD-"&amp;TEXT(QUOTIENT($A351-1,3)+1,"0000000")</f>
        <v/>
      </c>
      <c r="D351">
        <f>"LINE-"&amp;TEXT($A351,"0000000")</f>
        <v/>
      </c>
      <c r="E351" s="7">
        <f>Settings!$B$2+$A351-1</f>
        <v/>
      </c>
      <c r="F351" s="7">
        <f>Settings!$B$2+MOD($A351-1,Settings!$B$7)</f>
        <v/>
      </c>
      <c r="G351">
        <f>YEAR($F351)</f>
        <v/>
      </c>
      <c r="H351">
        <f>"Q"&amp;ROUNDUP(MONTH($F351)/3,0)</f>
        <v/>
      </c>
      <c r="I351">
        <f>MONTH($F351)</f>
        <v/>
      </c>
      <c r="J351">
        <f>CHOOSE(MONTH($F351),"Январь","Февраль","Март","Апрель","Май","Июнь","Июль","Август","Сентябрь","Октябрь","Ноябрь","Декабрь")</f>
        <v/>
      </c>
      <c r="K351">
        <f>DAY($F351)</f>
        <v/>
      </c>
      <c r="L351">
        <f>IF(MOD($A351,10)&lt;7,"ФО_01_Крупный","ФО_"&amp;TEXT(MOD($A351,8)+1,"00"))</f>
        <v/>
      </c>
      <c r="M351">
        <f>IF($AB351="Да","Регион_001_Крупный","Регион_"&amp;TEXT(MOD(QUOTIENT($A351-1,20),180)+1,"000"))</f>
        <v/>
      </c>
      <c r="N351">
        <f>IF($AB351="Да","Город_"&amp;TEXT(MOD($A351-1,250)+1,"0000"),"Город_"&amp;TEXT(MOD($A351-1,3000)+1,"0000"))</f>
        <v/>
      </c>
      <c r="O351">
        <f>IF($AB351="Да","Холдинг_Крупный","Холдинг_"&amp;TEXT(MOD(QUOTIENT($A351-1,10000),20)+1,"00"))</f>
        <v/>
      </c>
      <c r="P351">
        <f>IF($AB351="Да","Организация_Крупная","Организация_"&amp;TEXT(MOD(QUOTIENT($A351-1,500),600)+1,"000"))</f>
        <v/>
      </c>
      <c r="Q351">
        <f>"Отдел_"&amp;TEXT(MOD(QUOTIENT($A351-1,50),100)+1,"000")</f>
        <v/>
      </c>
      <c r="R351">
        <f>IF($AB351="Да","Группа_Крупная","Группа_"&amp;TEXT(MOD(QUOTIENT($A351-1,5000),30)+1,"00"))</f>
        <v/>
      </c>
      <c r="S351">
        <f>IF($AB351="Да","Категория_Крупная","Категория_"&amp;TEXT(MOD(QUOTIENT($A351-1,500),120)+1,"000"))</f>
        <v/>
      </c>
      <c r="T351">
        <f>IF($AB351="Да","Подкатегория_Крупная","Подкатегория_"&amp;TEXT(MOD(QUOTIENT($A351-1,50),300)+1,"000"))</f>
        <v/>
      </c>
      <c r="U351">
        <f>"SKU_"&amp;TEXT($A351,"0000000")</f>
        <v/>
      </c>
      <c r="V351">
        <f>CHOOSE(MOD($A351-1,4)+1,"Enterprise","SMB","Госсектор","Розница")</f>
        <v/>
      </c>
      <c r="W351">
        <f>"Клиент_"&amp;TEXT(MOD($A351-1,20000)+1,"00000")</f>
        <v/>
      </c>
      <c r="X351">
        <f>CHOOSE(MOD($A351-1,5)+1,"Портал","API","Импорт","Ручной ввод","Интеграция")</f>
        <v/>
      </c>
      <c r="Y351" s="8">
        <f>ROUND(1000+MOD($A351*37,90000)+IF($AB351="Да",5000,0),2)</f>
        <v/>
      </c>
      <c r="Z351">
        <f>1+MOD($A351,20)</f>
        <v/>
      </c>
      <c r="AA351" s="8">
        <f>ROUND($Y351*(0.08+MOD($A351,17)/100),2)</f>
        <v/>
      </c>
      <c r="AB351">
        <f>IF(MOD($A351,10)&lt;7,"Да","Нет")</f>
        <v/>
      </c>
      <c r="AC351">
        <f>$R351&amp;" / "&amp;$S351&amp;" / "&amp;$T351</f>
        <v/>
      </c>
      <c r="AD351">
        <f>1</f>
        <v/>
      </c>
      <c r="AE351">
        <f>IF($A351&lt;=Settings!$B$4,"до 100",IF($A351&lt;=Settings!$B$5,"до 10 000",IF($A351&lt;=Settings!$B$6,"до 100 000","100 000+")))</f>
        <v/>
      </c>
    </row>
    <row r="352">
      <c r="A352">
        <f>ROW()-1</f>
        <v/>
      </c>
      <c r="B352">
        <f>IF($A352&lt;=Settings!$B$4,"small_control",IF($A352&lt;=Settings!$B$5,"medium_10k",IF($A352&lt;=Settings!$B$6,"large_100k","extreme_1m")))</f>
        <v/>
      </c>
      <c r="C352">
        <f>"ORD-"&amp;TEXT(QUOTIENT($A352-1,3)+1,"0000000")</f>
        <v/>
      </c>
      <c r="D352">
        <f>"LINE-"&amp;TEXT($A352,"0000000")</f>
        <v/>
      </c>
      <c r="E352" s="7">
        <f>Settings!$B$2+$A352-1</f>
        <v/>
      </c>
      <c r="F352" s="7">
        <f>Settings!$B$2+MOD($A352-1,Settings!$B$7)</f>
        <v/>
      </c>
      <c r="G352">
        <f>YEAR($F352)</f>
        <v/>
      </c>
      <c r="H352">
        <f>"Q"&amp;ROUNDUP(MONTH($F352)/3,0)</f>
        <v/>
      </c>
      <c r="I352">
        <f>MONTH($F352)</f>
        <v/>
      </c>
      <c r="J352">
        <f>CHOOSE(MONTH($F352),"Январь","Февраль","Март","Апрель","Май","Июнь","Июль","Август","Сентябрь","Октябрь","Ноябрь","Декабрь")</f>
        <v/>
      </c>
      <c r="K352">
        <f>DAY($F352)</f>
        <v/>
      </c>
      <c r="L352">
        <f>IF(MOD($A352,10)&lt;7,"ФО_01_Крупный","ФО_"&amp;TEXT(MOD($A352,8)+1,"00"))</f>
        <v/>
      </c>
      <c r="M352">
        <f>IF($AB352="Да","Регион_001_Крупный","Регион_"&amp;TEXT(MOD(QUOTIENT($A352-1,20),180)+1,"000"))</f>
        <v/>
      </c>
      <c r="N352">
        <f>IF($AB352="Да","Город_"&amp;TEXT(MOD($A352-1,250)+1,"0000"),"Город_"&amp;TEXT(MOD($A352-1,3000)+1,"0000"))</f>
        <v/>
      </c>
      <c r="O352">
        <f>IF($AB352="Да","Холдинг_Крупный","Холдинг_"&amp;TEXT(MOD(QUOTIENT($A352-1,10000),20)+1,"00"))</f>
        <v/>
      </c>
      <c r="P352">
        <f>IF($AB352="Да","Организация_Крупная","Организация_"&amp;TEXT(MOD(QUOTIENT($A352-1,500),600)+1,"000"))</f>
        <v/>
      </c>
      <c r="Q352">
        <f>"Отдел_"&amp;TEXT(MOD(QUOTIENT($A352-1,50),100)+1,"000")</f>
        <v/>
      </c>
      <c r="R352">
        <f>IF($AB352="Да","Группа_Крупная","Группа_"&amp;TEXT(MOD(QUOTIENT($A352-1,5000),30)+1,"00"))</f>
        <v/>
      </c>
      <c r="S352">
        <f>IF($AB352="Да","Категория_Крупная","Категория_"&amp;TEXT(MOD(QUOTIENT($A352-1,500),120)+1,"000"))</f>
        <v/>
      </c>
      <c r="T352">
        <f>IF($AB352="Да","Подкатегория_Крупная","Подкатегория_"&amp;TEXT(MOD(QUOTIENT($A352-1,50),300)+1,"000"))</f>
        <v/>
      </c>
      <c r="U352">
        <f>"SKU_"&amp;TEXT($A352,"0000000")</f>
        <v/>
      </c>
      <c r="V352">
        <f>CHOOSE(MOD($A352-1,4)+1,"Enterprise","SMB","Госсектор","Розница")</f>
        <v/>
      </c>
      <c r="W352">
        <f>"Клиент_"&amp;TEXT(MOD($A352-1,20000)+1,"00000")</f>
        <v/>
      </c>
      <c r="X352">
        <f>CHOOSE(MOD($A352-1,5)+1,"Портал","API","Импорт","Ручной ввод","Интеграция")</f>
        <v/>
      </c>
      <c r="Y352" s="8">
        <f>ROUND(1000+MOD($A352*37,90000)+IF($AB352="Да",5000,0),2)</f>
        <v/>
      </c>
      <c r="Z352">
        <f>1+MOD($A352,20)</f>
        <v/>
      </c>
      <c r="AA352" s="8">
        <f>ROUND($Y352*(0.08+MOD($A352,17)/100),2)</f>
        <v/>
      </c>
      <c r="AB352">
        <f>IF(MOD($A352,10)&lt;7,"Да","Нет")</f>
        <v/>
      </c>
      <c r="AC352">
        <f>$R352&amp;" / "&amp;$S352&amp;" / "&amp;$T352</f>
        <v/>
      </c>
      <c r="AD352">
        <f>1</f>
        <v/>
      </c>
      <c r="AE352">
        <f>IF($A352&lt;=Settings!$B$4,"до 100",IF($A352&lt;=Settings!$B$5,"до 10 000",IF($A352&lt;=Settings!$B$6,"до 100 000","100 000+")))</f>
        <v/>
      </c>
    </row>
    <row r="353">
      <c r="A353">
        <f>ROW()-1</f>
        <v/>
      </c>
      <c r="B353">
        <f>IF($A353&lt;=Settings!$B$4,"small_control",IF($A353&lt;=Settings!$B$5,"medium_10k",IF($A353&lt;=Settings!$B$6,"large_100k","extreme_1m")))</f>
        <v/>
      </c>
      <c r="C353">
        <f>"ORD-"&amp;TEXT(QUOTIENT($A353-1,3)+1,"0000000")</f>
        <v/>
      </c>
      <c r="D353">
        <f>"LINE-"&amp;TEXT($A353,"0000000")</f>
        <v/>
      </c>
      <c r="E353" s="7">
        <f>Settings!$B$2+$A353-1</f>
        <v/>
      </c>
      <c r="F353" s="7">
        <f>Settings!$B$2+MOD($A353-1,Settings!$B$7)</f>
        <v/>
      </c>
      <c r="G353">
        <f>YEAR($F353)</f>
        <v/>
      </c>
      <c r="H353">
        <f>"Q"&amp;ROUNDUP(MONTH($F353)/3,0)</f>
        <v/>
      </c>
      <c r="I353">
        <f>MONTH($F353)</f>
        <v/>
      </c>
      <c r="J353">
        <f>CHOOSE(MONTH($F353),"Январь","Февраль","Март","Апрель","Май","Июнь","Июль","Август","Сентябрь","Октябрь","Ноябрь","Декабрь")</f>
        <v/>
      </c>
      <c r="K353">
        <f>DAY($F353)</f>
        <v/>
      </c>
      <c r="L353">
        <f>IF(MOD($A353,10)&lt;7,"ФО_01_Крупный","ФО_"&amp;TEXT(MOD($A353,8)+1,"00"))</f>
        <v/>
      </c>
      <c r="M353">
        <f>IF($AB353="Да","Регион_001_Крупный","Регион_"&amp;TEXT(MOD(QUOTIENT($A353-1,20),180)+1,"000"))</f>
        <v/>
      </c>
      <c r="N353">
        <f>IF($AB353="Да","Город_"&amp;TEXT(MOD($A353-1,250)+1,"0000"),"Город_"&amp;TEXT(MOD($A353-1,3000)+1,"0000"))</f>
        <v/>
      </c>
      <c r="O353">
        <f>IF($AB353="Да","Холдинг_Крупный","Холдинг_"&amp;TEXT(MOD(QUOTIENT($A353-1,10000),20)+1,"00"))</f>
        <v/>
      </c>
      <c r="P353">
        <f>IF($AB353="Да","Организация_Крупная","Организация_"&amp;TEXT(MOD(QUOTIENT($A353-1,500),600)+1,"000"))</f>
        <v/>
      </c>
      <c r="Q353">
        <f>"Отдел_"&amp;TEXT(MOD(QUOTIENT($A353-1,50),100)+1,"000")</f>
        <v/>
      </c>
      <c r="R353">
        <f>IF($AB353="Да","Группа_Крупная","Группа_"&amp;TEXT(MOD(QUOTIENT($A353-1,5000),30)+1,"00"))</f>
        <v/>
      </c>
      <c r="S353">
        <f>IF($AB353="Да","Категория_Крупная","Категория_"&amp;TEXT(MOD(QUOTIENT($A353-1,500),120)+1,"000"))</f>
        <v/>
      </c>
      <c r="T353">
        <f>IF($AB353="Да","Подкатегория_Крупная","Подкатегория_"&amp;TEXT(MOD(QUOTIENT($A353-1,50),300)+1,"000"))</f>
        <v/>
      </c>
      <c r="U353">
        <f>"SKU_"&amp;TEXT($A353,"0000000")</f>
        <v/>
      </c>
      <c r="V353">
        <f>CHOOSE(MOD($A353-1,4)+1,"Enterprise","SMB","Госсектор","Розница")</f>
        <v/>
      </c>
      <c r="W353">
        <f>"Клиент_"&amp;TEXT(MOD($A353-1,20000)+1,"00000")</f>
        <v/>
      </c>
      <c r="X353">
        <f>CHOOSE(MOD($A353-1,5)+1,"Портал","API","Импорт","Ручной ввод","Интеграция")</f>
        <v/>
      </c>
      <c r="Y353" s="8">
        <f>ROUND(1000+MOD($A353*37,90000)+IF($AB353="Да",5000,0),2)</f>
        <v/>
      </c>
      <c r="Z353">
        <f>1+MOD($A353,20)</f>
        <v/>
      </c>
      <c r="AA353" s="8">
        <f>ROUND($Y353*(0.08+MOD($A353,17)/100),2)</f>
        <v/>
      </c>
      <c r="AB353">
        <f>IF(MOD($A353,10)&lt;7,"Да","Нет")</f>
        <v/>
      </c>
      <c r="AC353">
        <f>$R353&amp;" / "&amp;$S353&amp;" / "&amp;$T353</f>
        <v/>
      </c>
      <c r="AD353">
        <f>1</f>
        <v/>
      </c>
      <c r="AE353">
        <f>IF($A353&lt;=Settings!$B$4,"до 100",IF($A353&lt;=Settings!$B$5,"до 10 000",IF($A353&lt;=Settings!$B$6,"до 100 000","100 000+")))</f>
        <v/>
      </c>
    </row>
    <row r="354">
      <c r="A354">
        <f>ROW()-1</f>
        <v/>
      </c>
      <c r="B354">
        <f>IF($A354&lt;=Settings!$B$4,"small_control",IF($A354&lt;=Settings!$B$5,"medium_10k",IF($A354&lt;=Settings!$B$6,"large_100k","extreme_1m")))</f>
        <v/>
      </c>
      <c r="C354">
        <f>"ORD-"&amp;TEXT(QUOTIENT($A354-1,3)+1,"0000000")</f>
        <v/>
      </c>
      <c r="D354">
        <f>"LINE-"&amp;TEXT($A354,"0000000")</f>
        <v/>
      </c>
      <c r="E354" s="7">
        <f>Settings!$B$2+$A354-1</f>
        <v/>
      </c>
      <c r="F354" s="7">
        <f>Settings!$B$2+MOD($A354-1,Settings!$B$7)</f>
        <v/>
      </c>
      <c r="G354">
        <f>YEAR($F354)</f>
        <v/>
      </c>
      <c r="H354">
        <f>"Q"&amp;ROUNDUP(MONTH($F354)/3,0)</f>
        <v/>
      </c>
      <c r="I354">
        <f>MONTH($F354)</f>
        <v/>
      </c>
      <c r="J354">
        <f>CHOOSE(MONTH($F354),"Январь","Февраль","Март","Апрель","Май","Июнь","Июль","Август","Сентябрь","Октябрь","Ноябрь","Декабрь")</f>
        <v/>
      </c>
      <c r="K354">
        <f>DAY($F354)</f>
        <v/>
      </c>
      <c r="L354">
        <f>IF(MOD($A354,10)&lt;7,"ФО_01_Крупный","ФО_"&amp;TEXT(MOD($A354,8)+1,"00"))</f>
        <v/>
      </c>
      <c r="M354">
        <f>IF($AB354="Да","Регион_001_Крупный","Регион_"&amp;TEXT(MOD(QUOTIENT($A354-1,20),180)+1,"000"))</f>
        <v/>
      </c>
      <c r="N354">
        <f>IF($AB354="Да","Город_"&amp;TEXT(MOD($A354-1,250)+1,"0000"),"Город_"&amp;TEXT(MOD($A354-1,3000)+1,"0000"))</f>
        <v/>
      </c>
      <c r="O354">
        <f>IF($AB354="Да","Холдинг_Крупный","Холдинг_"&amp;TEXT(MOD(QUOTIENT($A354-1,10000),20)+1,"00"))</f>
        <v/>
      </c>
      <c r="P354">
        <f>IF($AB354="Да","Организация_Крупная","Организация_"&amp;TEXT(MOD(QUOTIENT($A354-1,500),600)+1,"000"))</f>
        <v/>
      </c>
      <c r="Q354">
        <f>"Отдел_"&amp;TEXT(MOD(QUOTIENT($A354-1,50),100)+1,"000")</f>
        <v/>
      </c>
      <c r="R354">
        <f>IF($AB354="Да","Группа_Крупная","Группа_"&amp;TEXT(MOD(QUOTIENT($A354-1,5000),30)+1,"00"))</f>
        <v/>
      </c>
      <c r="S354">
        <f>IF($AB354="Да","Категория_Крупная","Категория_"&amp;TEXT(MOD(QUOTIENT($A354-1,500),120)+1,"000"))</f>
        <v/>
      </c>
      <c r="T354">
        <f>IF($AB354="Да","Подкатегория_Крупная","Подкатегория_"&amp;TEXT(MOD(QUOTIENT($A354-1,50),300)+1,"000"))</f>
        <v/>
      </c>
      <c r="U354">
        <f>"SKU_"&amp;TEXT($A354,"0000000")</f>
        <v/>
      </c>
      <c r="V354">
        <f>CHOOSE(MOD($A354-1,4)+1,"Enterprise","SMB","Госсектор","Розница")</f>
        <v/>
      </c>
      <c r="W354">
        <f>"Клиент_"&amp;TEXT(MOD($A354-1,20000)+1,"00000")</f>
        <v/>
      </c>
      <c r="X354">
        <f>CHOOSE(MOD($A354-1,5)+1,"Портал","API","Импорт","Ручной ввод","Интеграция")</f>
        <v/>
      </c>
      <c r="Y354" s="8">
        <f>ROUND(1000+MOD($A354*37,90000)+IF($AB354="Да",5000,0),2)</f>
        <v/>
      </c>
      <c r="Z354">
        <f>1+MOD($A354,20)</f>
        <v/>
      </c>
      <c r="AA354" s="8">
        <f>ROUND($Y354*(0.08+MOD($A354,17)/100),2)</f>
        <v/>
      </c>
      <c r="AB354">
        <f>IF(MOD($A354,10)&lt;7,"Да","Нет")</f>
        <v/>
      </c>
      <c r="AC354">
        <f>$R354&amp;" / "&amp;$S354&amp;" / "&amp;$T354</f>
        <v/>
      </c>
      <c r="AD354">
        <f>1</f>
        <v/>
      </c>
      <c r="AE354">
        <f>IF($A354&lt;=Settings!$B$4,"до 100",IF($A354&lt;=Settings!$B$5,"до 10 000",IF($A354&lt;=Settings!$B$6,"до 100 000","100 000+")))</f>
        <v/>
      </c>
    </row>
    <row r="355">
      <c r="A355">
        <f>ROW()-1</f>
        <v/>
      </c>
      <c r="B355">
        <f>IF($A355&lt;=Settings!$B$4,"small_control",IF($A355&lt;=Settings!$B$5,"medium_10k",IF($A355&lt;=Settings!$B$6,"large_100k","extreme_1m")))</f>
        <v/>
      </c>
      <c r="C355">
        <f>"ORD-"&amp;TEXT(QUOTIENT($A355-1,3)+1,"0000000")</f>
        <v/>
      </c>
      <c r="D355">
        <f>"LINE-"&amp;TEXT($A355,"0000000")</f>
        <v/>
      </c>
      <c r="E355" s="7">
        <f>Settings!$B$2+$A355-1</f>
        <v/>
      </c>
      <c r="F355" s="7">
        <f>Settings!$B$2+MOD($A355-1,Settings!$B$7)</f>
        <v/>
      </c>
      <c r="G355">
        <f>YEAR($F355)</f>
        <v/>
      </c>
      <c r="H355">
        <f>"Q"&amp;ROUNDUP(MONTH($F355)/3,0)</f>
        <v/>
      </c>
      <c r="I355">
        <f>MONTH($F355)</f>
        <v/>
      </c>
      <c r="J355">
        <f>CHOOSE(MONTH($F355),"Январь","Февраль","Март","Апрель","Май","Июнь","Июль","Август","Сентябрь","Октябрь","Ноябрь","Декабрь")</f>
        <v/>
      </c>
      <c r="K355">
        <f>DAY($F355)</f>
        <v/>
      </c>
      <c r="L355">
        <f>IF(MOD($A355,10)&lt;7,"ФО_01_Крупный","ФО_"&amp;TEXT(MOD($A355,8)+1,"00"))</f>
        <v/>
      </c>
      <c r="M355">
        <f>IF($AB355="Да","Регион_001_Крупный","Регион_"&amp;TEXT(MOD(QUOTIENT($A355-1,20),180)+1,"000"))</f>
        <v/>
      </c>
      <c r="N355">
        <f>IF($AB355="Да","Город_"&amp;TEXT(MOD($A355-1,250)+1,"0000"),"Город_"&amp;TEXT(MOD($A355-1,3000)+1,"0000"))</f>
        <v/>
      </c>
      <c r="O355">
        <f>IF($AB355="Да","Холдинг_Крупный","Холдинг_"&amp;TEXT(MOD(QUOTIENT($A355-1,10000),20)+1,"00"))</f>
        <v/>
      </c>
      <c r="P355">
        <f>IF($AB355="Да","Организация_Крупная","Организация_"&amp;TEXT(MOD(QUOTIENT($A355-1,500),600)+1,"000"))</f>
        <v/>
      </c>
      <c r="Q355">
        <f>"Отдел_"&amp;TEXT(MOD(QUOTIENT($A355-1,50),100)+1,"000")</f>
        <v/>
      </c>
      <c r="R355">
        <f>IF($AB355="Да","Группа_Крупная","Группа_"&amp;TEXT(MOD(QUOTIENT($A355-1,5000),30)+1,"00"))</f>
        <v/>
      </c>
      <c r="S355">
        <f>IF($AB355="Да","Категория_Крупная","Категория_"&amp;TEXT(MOD(QUOTIENT($A355-1,500),120)+1,"000"))</f>
        <v/>
      </c>
      <c r="T355">
        <f>IF($AB355="Да","Подкатегория_Крупная","Подкатегория_"&amp;TEXT(MOD(QUOTIENT($A355-1,50),300)+1,"000"))</f>
        <v/>
      </c>
      <c r="U355">
        <f>"SKU_"&amp;TEXT($A355,"0000000")</f>
        <v/>
      </c>
      <c r="V355">
        <f>CHOOSE(MOD($A355-1,4)+1,"Enterprise","SMB","Госсектор","Розница")</f>
        <v/>
      </c>
      <c r="W355">
        <f>"Клиент_"&amp;TEXT(MOD($A355-1,20000)+1,"00000")</f>
        <v/>
      </c>
      <c r="X355">
        <f>CHOOSE(MOD($A355-1,5)+1,"Портал","API","Импорт","Ручной ввод","Интеграция")</f>
        <v/>
      </c>
      <c r="Y355" s="8">
        <f>ROUND(1000+MOD($A355*37,90000)+IF($AB355="Да",5000,0),2)</f>
        <v/>
      </c>
      <c r="Z355">
        <f>1+MOD($A355,20)</f>
        <v/>
      </c>
      <c r="AA355" s="8">
        <f>ROUND($Y355*(0.08+MOD($A355,17)/100),2)</f>
        <v/>
      </c>
      <c r="AB355">
        <f>IF(MOD($A355,10)&lt;7,"Да","Нет")</f>
        <v/>
      </c>
      <c r="AC355">
        <f>$R355&amp;" / "&amp;$S355&amp;" / "&amp;$T355</f>
        <v/>
      </c>
      <c r="AD355">
        <f>1</f>
        <v/>
      </c>
      <c r="AE355">
        <f>IF($A355&lt;=Settings!$B$4,"до 100",IF($A355&lt;=Settings!$B$5,"до 10 000",IF($A355&lt;=Settings!$B$6,"до 100 000","100 000+")))</f>
        <v/>
      </c>
    </row>
    <row r="356">
      <c r="A356">
        <f>ROW()-1</f>
        <v/>
      </c>
      <c r="B356">
        <f>IF($A356&lt;=Settings!$B$4,"small_control",IF($A356&lt;=Settings!$B$5,"medium_10k",IF($A356&lt;=Settings!$B$6,"large_100k","extreme_1m")))</f>
        <v/>
      </c>
      <c r="C356">
        <f>"ORD-"&amp;TEXT(QUOTIENT($A356-1,3)+1,"0000000")</f>
        <v/>
      </c>
      <c r="D356">
        <f>"LINE-"&amp;TEXT($A356,"0000000")</f>
        <v/>
      </c>
      <c r="E356" s="7">
        <f>Settings!$B$2+$A356-1</f>
        <v/>
      </c>
      <c r="F356" s="7">
        <f>Settings!$B$2+MOD($A356-1,Settings!$B$7)</f>
        <v/>
      </c>
      <c r="G356">
        <f>YEAR($F356)</f>
        <v/>
      </c>
      <c r="H356">
        <f>"Q"&amp;ROUNDUP(MONTH($F356)/3,0)</f>
        <v/>
      </c>
      <c r="I356">
        <f>MONTH($F356)</f>
        <v/>
      </c>
      <c r="J356">
        <f>CHOOSE(MONTH($F356),"Январь","Февраль","Март","Апрель","Май","Июнь","Июль","Август","Сентябрь","Октябрь","Ноябрь","Декабрь")</f>
        <v/>
      </c>
      <c r="K356">
        <f>DAY($F356)</f>
        <v/>
      </c>
      <c r="L356">
        <f>IF(MOD($A356,10)&lt;7,"ФО_01_Крупный","ФО_"&amp;TEXT(MOD($A356,8)+1,"00"))</f>
        <v/>
      </c>
      <c r="M356">
        <f>IF($AB356="Да","Регион_001_Крупный","Регион_"&amp;TEXT(MOD(QUOTIENT($A356-1,20),180)+1,"000"))</f>
        <v/>
      </c>
      <c r="N356">
        <f>IF($AB356="Да","Город_"&amp;TEXT(MOD($A356-1,250)+1,"0000"),"Город_"&amp;TEXT(MOD($A356-1,3000)+1,"0000"))</f>
        <v/>
      </c>
      <c r="O356">
        <f>IF($AB356="Да","Холдинг_Крупный","Холдинг_"&amp;TEXT(MOD(QUOTIENT($A356-1,10000),20)+1,"00"))</f>
        <v/>
      </c>
      <c r="P356">
        <f>IF($AB356="Да","Организация_Крупная","Организация_"&amp;TEXT(MOD(QUOTIENT($A356-1,500),600)+1,"000"))</f>
        <v/>
      </c>
      <c r="Q356">
        <f>"Отдел_"&amp;TEXT(MOD(QUOTIENT($A356-1,50),100)+1,"000")</f>
        <v/>
      </c>
      <c r="R356">
        <f>IF($AB356="Да","Группа_Крупная","Группа_"&amp;TEXT(MOD(QUOTIENT($A356-1,5000),30)+1,"00"))</f>
        <v/>
      </c>
      <c r="S356">
        <f>IF($AB356="Да","Категория_Крупная","Категория_"&amp;TEXT(MOD(QUOTIENT($A356-1,500),120)+1,"000"))</f>
        <v/>
      </c>
      <c r="T356">
        <f>IF($AB356="Да","Подкатегория_Крупная","Подкатегория_"&amp;TEXT(MOD(QUOTIENT($A356-1,50),300)+1,"000"))</f>
        <v/>
      </c>
      <c r="U356">
        <f>"SKU_"&amp;TEXT($A356,"0000000")</f>
        <v/>
      </c>
      <c r="V356">
        <f>CHOOSE(MOD($A356-1,4)+1,"Enterprise","SMB","Госсектор","Розница")</f>
        <v/>
      </c>
      <c r="W356">
        <f>"Клиент_"&amp;TEXT(MOD($A356-1,20000)+1,"00000")</f>
        <v/>
      </c>
      <c r="X356">
        <f>CHOOSE(MOD($A356-1,5)+1,"Портал","API","Импорт","Ручной ввод","Интеграция")</f>
        <v/>
      </c>
      <c r="Y356" s="8">
        <f>ROUND(1000+MOD($A356*37,90000)+IF($AB356="Да",5000,0),2)</f>
        <v/>
      </c>
      <c r="Z356">
        <f>1+MOD($A356,20)</f>
        <v/>
      </c>
      <c r="AA356" s="8">
        <f>ROUND($Y356*(0.08+MOD($A356,17)/100),2)</f>
        <v/>
      </c>
      <c r="AB356">
        <f>IF(MOD($A356,10)&lt;7,"Да","Нет")</f>
        <v/>
      </c>
      <c r="AC356">
        <f>$R356&amp;" / "&amp;$S356&amp;" / "&amp;$T356</f>
        <v/>
      </c>
      <c r="AD356">
        <f>1</f>
        <v/>
      </c>
      <c r="AE356">
        <f>IF($A356&lt;=Settings!$B$4,"до 100",IF($A356&lt;=Settings!$B$5,"до 10 000",IF($A356&lt;=Settings!$B$6,"до 100 000","100 000+")))</f>
        <v/>
      </c>
    </row>
    <row r="357">
      <c r="A357">
        <f>ROW()-1</f>
        <v/>
      </c>
      <c r="B357">
        <f>IF($A357&lt;=Settings!$B$4,"small_control",IF($A357&lt;=Settings!$B$5,"medium_10k",IF($A357&lt;=Settings!$B$6,"large_100k","extreme_1m")))</f>
        <v/>
      </c>
      <c r="C357">
        <f>"ORD-"&amp;TEXT(QUOTIENT($A357-1,3)+1,"0000000")</f>
        <v/>
      </c>
      <c r="D357">
        <f>"LINE-"&amp;TEXT($A357,"0000000")</f>
        <v/>
      </c>
      <c r="E357" s="7">
        <f>Settings!$B$2+$A357-1</f>
        <v/>
      </c>
      <c r="F357" s="7">
        <f>Settings!$B$2+MOD($A357-1,Settings!$B$7)</f>
        <v/>
      </c>
      <c r="G357">
        <f>YEAR($F357)</f>
        <v/>
      </c>
      <c r="H357">
        <f>"Q"&amp;ROUNDUP(MONTH($F357)/3,0)</f>
        <v/>
      </c>
      <c r="I357">
        <f>MONTH($F357)</f>
        <v/>
      </c>
      <c r="J357">
        <f>CHOOSE(MONTH($F357),"Январь","Февраль","Март","Апрель","Май","Июнь","Июль","Август","Сентябрь","Октябрь","Ноябрь","Декабрь")</f>
        <v/>
      </c>
      <c r="K357">
        <f>DAY($F357)</f>
        <v/>
      </c>
      <c r="L357">
        <f>IF(MOD($A357,10)&lt;7,"ФО_01_Крупный","ФО_"&amp;TEXT(MOD($A357,8)+1,"00"))</f>
        <v/>
      </c>
      <c r="M357">
        <f>IF($AB357="Да","Регион_001_Крупный","Регион_"&amp;TEXT(MOD(QUOTIENT($A357-1,20),180)+1,"000"))</f>
        <v/>
      </c>
      <c r="N357">
        <f>IF($AB357="Да","Город_"&amp;TEXT(MOD($A357-1,250)+1,"0000"),"Город_"&amp;TEXT(MOD($A357-1,3000)+1,"0000"))</f>
        <v/>
      </c>
      <c r="O357">
        <f>IF($AB357="Да","Холдинг_Крупный","Холдинг_"&amp;TEXT(MOD(QUOTIENT($A357-1,10000),20)+1,"00"))</f>
        <v/>
      </c>
      <c r="P357">
        <f>IF($AB357="Да","Организация_Крупная","Организация_"&amp;TEXT(MOD(QUOTIENT($A357-1,500),600)+1,"000"))</f>
        <v/>
      </c>
      <c r="Q357">
        <f>"Отдел_"&amp;TEXT(MOD(QUOTIENT($A357-1,50),100)+1,"000")</f>
        <v/>
      </c>
      <c r="R357">
        <f>IF($AB357="Да","Группа_Крупная","Группа_"&amp;TEXT(MOD(QUOTIENT($A357-1,5000),30)+1,"00"))</f>
        <v/>
      </c>
      <c r="S357">
        <f>IF($AB357="Да","Категория_Крупная","Категория_"&amp;TEXT(MOD(QUOTIENT($A357-1,500),120)+1,"000"))</f>
        <v/>
      </c>
      <c r="T357">
        <f>IF($AB357="Да","Подкатегория_Крупная","Подкатегория_"&amp;TEXT(MOD(QUOTIENT($A357-1,50),300)+1,"000"))</f>
        <v/>
      </c>
      <c r="U357">
        <f>"SKU_"&amp;TEXT($A357,"0000000")</f>
        <v/>
      </c>
      <c r="V357">
        <f>CHOOSE(MOD($A357-1,4)+1,"Enterprise","SMB","Госсектор","Розница")</f>
        <v/>
      </c>
      <c r="W357">
        <f>"Клиент_"&amp;TEXT(MOD($A357-1,20000)+1,"00000")</f>
        <v/>
      </c>
      <c r="X357">
        <f>CHOOSE(MOD($A357-1,5)+1,"Портал","API","Импорт","Ручной ввод","Интеграция")</f>
        <v/>
      </c>
      <c r="Y357" s="8">
        <f>ROUND(1000+MOD($A357*37,90000)+IF($AB357="Да",5000,0),2)</f>
        <v/>
      </c>
      <c r="Z357">
        <f>1+MOD($A357,20)</f>
        <v/>
      </c>
      <c r="AA357" s="8">
        <f>ROUND($Y357*(0.08+MOD($A357,17)/100),2)</f>
        <v/>
      </c>
      <c r="AB357">
        <f>IF(MOD($A357,10)&lt;7,"Да","Нет")</f>
        <v/>
      </c>
      <c r="AC357">
        <f>$R357&amp;" / "&amp;$S357&amp;" / "&amp;$T357</f>
        <v/>
      </c>
      <c r="AD357">
        <f>1</f>
        <v/>
      </c>
      <c r="AE357">
        <f>IF($A357&lt;=Settings!$B$4,"до 100",IF($A357&lt;=Settings!$B$5,"до 10 000",IF($A357&lt;=Settings!$B$6,"до 100 000","100 000+")))</f>
        <v/>
      </c>
    </row>
    <row r="358">
      <c r="A358">
        <f>ROW()-1</f>
        <v/>
      </c>
      <c r="B358">
        <f>IF($A358&lt;=Settings!$B$4,"small_control",IF($A358&lt;=Settings!$B$5,"medium_10k",IF($A358&lt;=Settings!$B$6,"large_100k","extreme_1m")))</f>
        <v/>
      </c>
      <c r="C358">
        <f>"ORD-"&amp;TEXT(QUOTIENT($A358-1,3)+1,"0000000")</f>
        <v/>
      </c>
      <c r="D358">
        <f>"LINE-"&amp;TEXT($A358,"0000000")</f>
        <v/>
      </c>
      <c r="E358" s="7">
        <f>Settings!$B$2+$A358-1</f>
        <v/>
      </c>
      <c r="F358" s="7">
        <f>Settings!$B$2+MOD($A358-1,Settings!$B$7)</f>
        <v/>
      </c>
      <c r="G358">
        <f>YEAR($F358)</f>
        <v/>
      </c>
      <c r="H358">
        <f>"Q"&amp;ROUNDUP(MONTH($F358)/3,0)</f>
        <v/>
      </c>
      <c r="I358">
        <f>MONTH($F358)</f>
        <v/>
      </c>
      <c r="J358">
        <f>CHOOSE(MONTH($F358),"Январь","Февраль","Март","Апрель","Май","Июнь","Июль","Август","Сентябрь","Октябрь","Ноябрь","Декабрь")</f>
        <v/>
      </c>
      <c r="K358">
        <f>DAY($F358)</f>
        <v/>
      </c>
      <c r="L358">
        <f>IF(MOD($A358,10)&lt;7,"ФО_01_Крупный","ФО_"&amp;TEXT(MOD($A358,8)+1,"00"))</f>
        <v/>
      </c>
      <c r="M358">
        <f>IF($AB358="Да","Регион_001_Крупный","Регион_"&amp;TEXT(MOD(QUOTIENT($A358-1,20),180)+1,"000"))</f>
        <v/>
      </c>
      <c r="N358">
        <f>IF($AB358="Да","Город_"&amp;TEXT(MOD($A358-1,250)+1,"0000"),"Город_"&amp;TEXT(MOD($A358-1,3000)+1,"0000"))</f>
        <v/>
      </c>
      <c r="O358">
        <f>IF($AB358="Да","Холдинг_Крупный","Холдинг_"&amp;TEXT(MOD(QUOTIENT($A358-1,10000),20)+1,"00"))</f>
        <v/>
      </c>
      <c r="P358">
        <f>IF($AB358="Да","Организация_Крупная","Организация_"&amp;TEXT(MOD(QUOTIENT($A358-1,500),600)+1,"000"))</f>
        <v/>
      </c>
      <c r="Q358">
        <f>"Отдел_"&amp;TEXT(MOD(QUOTIENT($A358-1,50),100)+1,"000")</f>
        <v/>
      </c>
      <c r="R358">
        <f>IF($AB358="Да","Группа_Крупная","Группа_"&amp;TEXT(MOD(QUOTIENT($A358-1,5000),30)+1,"00"))</f>
        <v/>
      </c>
      <c r="S358">
        <f>IF($AB358="Да","Категория_Крупная","Категория_"&amp;TEXT(MOD(QUOTIENT($A358-1,500),120)+1,"000"))</f>
        <v/>
      </c>
      <c r="T358">
        <f>IF($AB358="Да","Подкатегория_Крупная","Подкатегория_"&amp;TEXT(MOD(QUOTIENT($A358-1,50),300)+1,"000"))</f>
        <v/>
      </c>
      <c r="U358">
        <f>"SKU_"&amp;TEXT($A358,"0000000")</f>
        <v/>
      </c>
      <c r="V358">
        <f>CHOOSE(MOD($A358-1,4)+1,"Enterprise","SMB","Госсектор","Розница")</f>
        <v/>
      </c>
      <c r="W358">
        <f>"Клиент_"&amp;TEXT(MOD($A358-1,20000)+1,"00000")</f>
        <v/>
      </c>
      <c r="X358">
        <f>CHOOSE(MOD($A358-1,5)+1,"Портал","API","Импорт","Ручной ввод","Интеграция")</f>
        <v/>
      </c>
      <c r="Y358" s="8">
        <f>ROUND(1000+MOD($A358*37,90000)+IF($AB358="Да",5000,0),2)</f>
        <v/>
      </c>
      <c r="Z358">
        <f>1+MOD($A358,20)</f>
        <v/>
      </c>
      <c r="AA358" s="8">
        <f>ROUND($Y358*(0.08+MOD($A358,17)/100),2)</f>
        <v/>
      </c>
      <c r="AB358">
        <f>IF(MOD($A358,10)&lt;7,"Да","Нет")</f>
        <v/>
      </c>
      <c r="AC358">
        <f>$R358&amp;" / "&amp;$S358&amp;" / "&amp;$T358</f>
        <v/>
      </c>
      <c r="AD358">
        <f>1</f>
        <v/>
      </c>
      <c r="AE358">
        <f>IF($A358&lt;=Settings!$B$4,"до 100",IF($A358&lt;=Settings!$B$5,"до 10 000",IF($A358&lt;=Settings!$B$6,"до 100 000","100 000+")))</f>
        <v/>
      </c>
    </row>
    <row r="359">
      <c r="A359">
        <f>ROW()-1</f>
        <v/>
      </c>
      <c r="B359">
        <f>IF($A359&lt;=Settings!$B$4,"small_control",IF($A359&lt;=Settings!$B$5,"medium_10k",IF($A359&lt;=Settings!$B$6,"large_100k","extreme_1m")))</f>
        <v/>
      </c>
      <c r="C359">
        <f>"ORD-"&amp;TEXT(QUOTIENT($A359-1,3)+1,"0000000")</f>
        <v/>
      </c>
      <c r="D359">
        <f>"LINE-"&amp;TEXT($A359,"0000000")</f>
        <v/>
      </c>
      <c r="E359" s="7">
        <f>Settings!$B$2+$A359-1</f>
        <v/>
      </c>
      <c r="F359" s="7">
        <f>Settings!$B$2+MOD($A359-1,Settings!$B$7)</f>
        <v/>
      </c>
      <c r="G359">
        <f>YEAR($F359)</f>
        <v/>
      </c>
      <c r="H359">
        <f>"Q"&amp;ROUNDUP(MONTH($F359)/3,0)</f>
        <v/>
      </c>
      <c r="I359">
        <f>MONTH($F359)</f>
        <v/>
      </c>
      <c r="J359">
        <f>CHOOSE(MONTH($F359),"Январь","Февраль","Март","Апрель","Май","Июнь","Июль","Август","Сентябрь","Октябрь","Ноябрь","Декабрь")</f>
        <v/>
      </c>
      <c r="K359">
        <f>DAY($F359)</f>
        <v/>
      </c>
      <c r="L359">
        <f>IF(MOD($A359,10)&lt;7,"ФО_01_Крупный","ФО_"&amp;TEXT(MOD($A359,8)+1,"00"))</f>
        <v/>
      </c>
      <c r="M359">
        <f>IF($AB359="Да","Регион_001_Крупный","Регион_"&amp;TEXT(MOD(QUOTIENT($A359-1,20),180)+1,"000"))</f>
        <v/>
      </c>
      <c r="N359">
        <f>IF($AB359="Да","Город_"&amp;TEXT(MOD($A359-1,250)+1,"0000"),"Город_"&amp;TEXT(MOD($A359-1,3000)+1,"0000"))</f>
        <v/>
      </c>
      <c r="O359">
        <f>IF($AB359="Да","Холдинг_Крупный","Холдинг_"&amp;TEXT(MOD(QUOTIENT($A359-1,10000),20)+1,"00"))</f>
        <v/>
      </c>
      <c r="P359">
        <f>IF($AB359="Да","Организация_Крупная","Организация_"&amp;TEXT(MOD(QUOTIENT($A359-1,500),600)+1,"000"))</f>
        <v/>
      </c>
      <c r="Q359">
        <f>"Отдел_"&amp;TEXT(MOD(QUOTIENT($A359-1,50),100)+1,"000")</f>
        <v/>
      </c>
      <c r="R359">
        <f>IF($AB359="Да","Группа_Крупная","Группа_"&amp;TEXT(MOD(QUOTIENT($A359-1,5000),30)+1,"00"))</f>
        <v/>
      </c>
      <c r="S359">
        <f>IF($AB359="Да","Категория_Крупная","Категория_"&amp;TEXT(MOD(QUOTIENT($A359-1,500),120)+1,"000"))</f>
        <v/>
      </c>
      <c r="T359">
        <f>IF($AB359="Да","Подкатегория_Крупная","Подкатегория_"&amp;TEXT(MOD(QUOTIENT($A359-1,50),300)+1,"000"))</f>
        <v/>
      </c>
      <c r="U359">
        <f>"SKU_"&amp;TEXT($A359,"0000000")</f>
        <v/>
      </c>
      <c r="V359">
        <f>CHOOSE(MOD($A359-1,4)+1,"Enterprise","SMB","Госсектор","Розница")</f>
        <v/>
      </c>
      <c r="W359">
        <f>"Клиент_"&amp;TEXT(MOD($A359-1,20000)+1,"00000")</f>
        <v/>
      </c>
      <c r="X359">
        <f>CHOOSE(MOD($A359-1,5)+1,"Портал","API","Импорт","Ручной ввод","Интеграция")</f>
        <v/>
      </c>
      <c r="Y359" s="8">
        <f>ROUND(1000+MOD($A359*37,90000)+IF($AB359="Да",5000,0),2)</f>
        <v/>
      </c>
      <c r="Z359">
        <f>1+MOD($A359,20)</f>
        <v/>
      </c>
      <c r="AA359" s="8">
        <f>ROUND($Y359*(0.08+MOD($A359,17)/100),2)</f>
        <v/>
      </c>
      <c r="AB359">
        <f>IF(MOD($A359,10)&lt;7,"Да","Нет")</f>
        <v/>
      </c>
      <c r="AC359">
        <f>$R359&amp;" / "&amp;$S359&amp;" / "&amp;$T359</f>
        <v/>
      </c>
      <c r="AD359">
        <f>1</f>
        <v/>
      </c>
      <c r="AE359">
        <f>IF($A359&lt;=Settings!$B$4,"до 100",IF($A359&lt;=Settings!$B$5,"до 10 000",IF($A359&lt;=Settings!$B$6,"до 100 000","100 000+")))</f>
        <v/>
      </c>
    </row>
    <row r="360">
      <c r="A360">
        <f>ROW()-1</f>
        <v/>
      </c>
      <c r="B360">
        <f>IF($A360&lt;=Settings!$B$4,"small_control",IF($A360&lt;=Settings!$B$5,"medium_10k",IF($A360&lt;=Settings!$B$6,"large_100k","extreme_1m")))</f>
        <v/>
      </c>
      <c r="C360">
        <f>"ORD-"&amp;TEXT(QUOTIENT($A360-1,3)+1,"0000000")</f>
        <v/>
      </c>
      <c r="D360">
        <f>"LINE-"&amp;TEXT($A360,"0000000")</f>
        <v/>
      </c>
      <c r="E360" s="7">
        <f>Settings!$B$2+$A360-1</f>
        <v/>
      </c>
      <c r="F360" s="7">
        <f>Settings!$B$2+MOD($A360-1,Settings!$B$7)</f>
        <v/>
      </c>
      <c r="G360">
        <f>YEAR($F360)</f>
        <v/>
      </c>
      <c r="H360">
        <f>"Q"&amp;ROUNDUP(MONTH($F360)/3,0)</f>
        <v/>
      </c>
      <c r="I360">
        <f>MONTH($F360)</f>
        <v/>
      </c>
      <c r="J360">
        <f>CHOOSE(MONTH($F360),"Январь","Февраль","Март","Апрель","Май","Июнь","Июль","Август","Сентябрь","Октябрь","Ноябрь","Декабрь")</f>
        <v/>
      </c>
      <c r="K360">
        <f>DAY($F360)</f>
        <v/>
      </c>
      <c r="L360">
        <f>IF(MOD($A360,10)&lt;7,"ФО_01_Крупный","ФО_"&amp;TEXT(MOD($A360,8)+1,"00"))</f>
        <v/>
      </c>
      <c r="M360">
        <f>IF($AB360="Да","Регион_001_Крупный","Регион_"&amp;TEXT(MOD(QUOTIENT($A360-1,20),180)+1,"000"))</f>
        <v/>
      </c>
      <c r="N360">
        <f>IF($AB360="Да","Город_"&amp;TEXT(MOD($A360-1,250)+1,"0000"),"Город_"&amp;TEXT(MOD($A360-1,3000)+1,"0000"))</f>
        <v/>
      </c>
      <c r="O360">
        <f>IF($AB360="Да","Холдинг_Крупный","Холдинг_"&amp;TEXT(MOD(QUOTIENT($A360-1,10000),20)+1,"00"))</f>
        <v/>
      </c>
      <c r="P360">
        <f>IF($AB360="Да","Организация_Крупная","Организация_"&amp;TEXT(MOD(QUOTIENT($A360-1,500),600)+1,"000"))</f>
        <v/>
      </c>
      <c r="Q360">
        <f>"Отдел_"&amp;TEXT(MOD(QUOTIENT($A360-1,50),100)+1,"000")</f>
        <v/>
      </c>
      <c r="R360">
        <f>IF($AB360="Да","Группа_Крупная","Группа_"&amp;TEXT(MOD(QUOTIENT($A360-1,5000),30)+1,"00"))</f>
        <v/>
      </c>
      <c r="S360">
        <f>IF($AB360="Да","Категория_Крупная","Категория_"&amp;TEXT(MOD(QUOTIENT($A360-1,500),120)+1,"000"))</f>
        <v/>
      </c>
      <c r="T360">
        <f>IF($AB360="Да","Подкатегория_Крупная","Подкатегория_"&amp;TEXT(MOD(QUOTIENT($A360-1,50),300)+1,"000"))</f>
        <v/>
      </c>
      <c r="U360">
        <f>"SKU_"&amp;TEXT($A360,"0000000")</f>
        <v/>
      </c>
      <c r="V360">
        <f>CHOOSE(MOD($A360-1,4)+1,"Enterprise","SMB","Госсектор","Розница")</f>
        <v/>
      </c>
      <c r="W360">
        <f>"Клиент_"&amp;TEXT(MOD($A360-1,20000)+1,"00000")</f>
        <v/>
      </c>
      <c r="X360">
        <f>CHOOSE(MOD($A360-1,5)+1,"Портал","API","Импорт","Ручной ввод","Интеграция")</f>
        <v/>
      </c>
      <c r="Y360" s="8">
        <f>ROUND(1000+MOD($A360*37,90000)+IF($AB360="Да",5000,0),2)</f>
        <v/>
      </c>
      <c r="Z360">
        <f>1+MOD($A360,20)</f>
        <v/>
      </c>
      <c r="AA360" s="8">
        <f>ROUND($Y360*(0.08+MOD($A360,17)/100),2)</f>
        <v/>
      </c>
      <c r="AB360">
        <f>IF(MOD($A360,10)&lt;7,"Да","Нет")</f>
        <v/>
      </c>
      <c r="AC360">
        <f>$R360&amp;" / "&amp;$S360&amp;" / "&amp;$T360</f>
        <v/>
      </c>
      <c r="AD360">
        <f>1</f>
        <v/>
      </c>
      <c r="AE360">
        <f>IF($A360&lt;=Settings!$B$4,"до 100",IF($A360&lt;=Settings!$B$5,"до 10 000",IF($A360&lt;=Settings!$B$6,"до 100 000","100 000+")))</f>
        <v/>
      </c>
    </row>
    <row r="361">
      <c r="A361">
        <f>ROW()-1</f>
        <v/>
      </c>
      <c r="B361">
        <f>IF($A361&lt;=Settings!$B$4,"small_control",IF($A361&lt;=Settings!$B$5,"medium_10k",IF($A361&lt;=Settings!$B$6,"large_100k","extreme_1m")))</f>
        <v/>
      </c>
      <c r="C361">
        <f>"ORD-"&amp;TEXT(QUOTIENT($A361-1,3)+1,"0000000")</f>
        <v/>
      </c>
      <c r="D361">
        <f>"LINE-"&amp;TEXT($A361,"0000000")</f>
        <v/>
      </c>
      <c r="E361" s="7">
        <f>Settings!$B$2+$A361-1</f>
        <v/>
      </c>
      <c r="F361" s="7">
        <f>Settings!$B$2+MOD($A361-1,Settings!$B$7)</f>
        <v/>
      </c>
      <c r="G361">
        <f>YEAR($F361)</f>
        <v/>
      </c>
      <c r="H361">
        <f>"Q"&amp;ROUNDUP(MONTH($F361)/3,0)</f>
        <v/>
      </c>
      <c r="I361">
        <f>MONTH($F361)</f>
        <v/>
      </c>
      <c r="J361">
        <f>CHOOSE(MONTH($F361),"Январь","Февраль","Март","Апрель","Май","Июнь","Июль","Август","Сентябрь","Октябрь","Ноябрь","Декабрь")</f>
        <v/>
      </c>
      <c r="K361">
        <f>DAY($F361)</f>
        <v/>
      </c>
      <c r="L361">
        <f>IF(MOD($A361,10)&lt;7,"ФО_01_Крупный","ФО_"&amp;TEXT(MOD($A361,8)+1,"00"))</f>
        <v/>
      </c>
      <c r="M361">
        <f>IF($AB361="Да","Регион_001_Крупный","Регион_"&amp;TEXT(MOD(QUOTIENT($A361-1,20),180)+1,"000"))</f>
        <v/>
      </c>
      <c r="N361">
        <f>IF($AB361="Да","Город_"&amp;TEXT(MOD($A361-1,250)+1,"0000"),"Город_"&amp;TEXT(MOD($A361-1,3000)+1,"0000"))</f>
        <v/>
      </c>
      <c r="O361">
        <f>IF($AB361="Да","Холдинг_Крупный","Холдинг_"&amp;TEXT(MOD(QUOTIENT($A361-1,10000),20)+1,"00"))</f>
        <v/>
      </c>
      <c r="P361">
        <f>IF($AB361="Да","Организация_Крупная","Организация_"&amp;TEXT(MOD(QUOTIENT($A361-1,500),600)+1,"000"))</f>
        <v/>
      </c>
      <c r="Q361">
        <f>"Отдел_"&amp;TEXT(MOD(QUOTIENT($A361-1,50),100)+1,"000")</f>
        <v/>
      </c>
      <c r="R361">
        <f>IF($AB361="Да","Группа_Крупная","Группа_"&amp;TEXT(MOD(QUOTIENT($A361-1,5000),30)+1,"00"))</f>
        <v/>
      </c>
      <c r="S361">
        <f>IF($AB361="Да","Категория_Крупная","Категория_"&amp;TEXT(MOD(QUOTIENT($A361-1,500),120)+1,"000"))</f>
        <v/>
      </c>
      <c r="T361">
        <f>IF($AB361="Да","Подкатегория_Крупная","Подкатегория_"&amp;TEXT(MOD(QUOTIENT($A361-1,50),300)+1,"000"))</f>
        <v/>
      </c>
      <c r="U361">
        <f>"SKU_"&amp;TEXT($A361,"0000000")</f>
        <v/>
      </c>
      <c r="V361">
        <f>CHOOSE(MOD($A361-1,4)+1,"Enterprise","SMB","Госсектор","Розница")</f>
        <v/>
      </c>
      <c r="W361">
        <f>"Клиент_"&amp;TEXT(MOD($A361-1,20000)+1,"00000")</f>
        <v/>
      </c>
      <c r="X361">
        <f>CHOOSE(MOD($A361-1,5)+1,"Портал","API","Импорт","Ручной ввод","Интеграция")</f>
        <v/>
      </c>
      <c r="Y361" s="8">
        <f>ROUND(1000+MOD($A361*37,90000)+IF($AB361="Да",5000,0),2)</f>
        <v/>
      </c>
      <c r="Z361">
        <f>1+MOD($A361,20)</f>
        <v/>
      </c>
      <c r="AA361" s="8">
        <f>ROUND($Y361*(0.08+MOD($A361,17)/100),2)</f>
        <v/>
      </c>
      <c r="AB361">
        <f>IF(MOD($A361,10)&lt;7,"Да","Нет")</f>
        <v/>
      </c>
      <c r="AC361">
        <f>$R361&amp;" / "&amp;$S361&amp;" / "&amp;$T361</f>
        <v/>
      </c>
      <c r="AD361">
        <f>1</f>
        <v/>
      </c>
      <c r="AE361">
        <f>IF($A361&lt;=Settings!$B$4,"до 100",IF($A361&lt;=Settings!$B$5,"до 10 000",IF($A361&lt;=Settings!$B$6,"до 100 000","100 000+")))</f>
        <v/>
      </c>
    </row>
    <row r="362">
      <c r="A362">
        <f>ROW()-1</f>
        <v/>
      </c>
      <c r="B362">
        <f>IF($A362&lt;=Settings!$B$4,"small_control",IF($A362&lt;=Settings!$B$5,"medium_10k",IF($A362&lt;=Settings!$B$6,"large_100k","extreme_1m")))</f>
        <v/>
      </c>
      <c r="C362">
        <f>"ORD-"&amp;TEXT(QUOTIENT($A362-1,3)+1,"0000000")</f>
        <v/>
      </c>
      <c r="D362">
        <f>"LINE-"&amp;TEXT($A362,"0000000")</f>
        <v/>
      </c>
      <c r="E362" s="7">
        <f>Settings!$B$2+$A362-1</f>
        <v/>
      </c>
      <c r="F362" s="7">
        <f>Settings!$B$2+MOD($A362-1,Settings!$B$7)</f>
        <v/>
      </c>
      <c r="G362">
        <f>YEAR($F362)</f>
        <v/>
      </c>
      <c r="H362">
        <f>"Q"&amp;ROUNDUP(MONTH($F362)/3,0)</f>
        <v/>
      </c>
      <c r="I362">
        <f>MONTH($F362)</f>
        <v/>
      </c>
      <c r="J362">
        <f>CHOOSE(MONTH($F362),"Январь","Февраль","Март","Апрель","Май","Июнь","Июль","Август","Сентябрь","Октябрь","Ноябрь","Декабрь")</f>
        <v/>
      </c>
      <c r="K362">
        <f>DAY($F362)</f>
        <v/>
      </c>
      <c r="L362">
        <f>IF(MOD($A362,10)&lt;7,"ФО_01_Крупный","ФО_"&amp;TEXT(MOD($A362,8)+1,"00"))</f>
        <v/>
      </c>
      <c r="M362">
        <f>IF($AB362="Да","Регион_001_Крупный","Регион_"&amp;TEXT(MOD(QUOTIENT($A362-1,20),180)+1,"000"))</f>
        <v/>
      </c>
      <c r="N362">
        <f>IF($AB362="Да","Город_"&amp;TEXT(MOD($A362-1,250)+1,"0000"),"Город_"&amp;TEXT(MOD($A362-1,3000)+1,"0000"))</f>
        <v/>
      </c>
      <c r="O362">
        <f>IF($AB362="Да","Холдинг_Крупный","Холдинг_"&amp;TEXT(MOD(QUOTIENT($A362-1,10000),20)+1,"00"))</f>
        <v/>
      </c>
      <c r="P362">
        <f>IF($AB362="Да","Организация_Крупная","Организация_"&amp;TEXT(MOD(QUOTIENT($A362-1,500),600)+1,"000"))</f>
        <v/>
      </c>
      <c r="Q362">
        <f>"Отдел_"&amp;TEXT(MOD(QUOTIENT($A362-1,50),100)+1,"000")</f>
        <v/>
      </c>
      <c r="R362">
        <f>IF($AB362="Да","Группа_Крупная","Группа_"&amp;TEXT(MOD(QUOTIENT($A362-1,5000),30)+1,"00"))</f>
        <v/>
      </c>
      <c r="S362">
        <f>IF($AB362="Да","Категория_Крупная","Категория_"&amp;TEXT(MOD(QUOTIENT($A362-1,500),120)+1,"000"))</f>
        <v/>
      </c>
      <c r="T362">
        <f>IF($AB362="Да","Подкатегория_Крупная","Подкатегория_"&amp;TEXT(MOD(QUOTIENT($A362-1,50),300)+1,"000"))</f>
        <v/>
      </c>
      <c r="U362">
        <f>"SKU_"&amp;TEXT($A362,"0000000")</f>
        <v/>
      </c>
      <c r="V362">
        <f>CHOOSE(MOD($A362-1,4)+1,"Enterprise","SMB","Госсектор","Розница")</f>
        <v/>
      </c>
      <c r="W362">
        <f>"Клиент_"&amp;TEXT(MOD($A362-1,20000)+1,"00000")</f>
        <v/>
      </c>
      <c r="X362">
        <f>CHOOSE(MOD($A362-1,5)+1,"Портал","API","Импорт","Ручной ввод","Интеграция")</f>
        <v/>
      </c>
      <c r="Y362" s="8">
        <f>ROUND(1000+MOD($A362*37,90000)+IF($AB362="Да",5000,0),2)</f>
        <v/>
      </c>
      <c r="Z362">
        <f>1+MOD($A362,20)</f>
        <v/>
      </c>
      <c r="AA362" s="8">
        <f>ROUND($Y362*(0.08+MOD($A362,17)/100),2)</f>
        <v/>
      </c>
      <c r="AB362">
        <f>IF(MOD($A362,10)&lt;7,"Да","Нет")</f>
        <v/>
      </c>
      <c r="AC362">
        <f>$R362&amp;" / "&amp;$S362&amp;" / "&amp;$T362</f>
        <v/>
      </c>
      <c r="AD362">
        <f>1</f>
        <v/>
      </c>
      <c r="AE362">
        <f>IF($A362&lt;=Settings!$B$4,"до 100",IF($A362&lt;=Settings!$B$5,"до 10 000",IF($A362&lt;=Settings!$B$6,"до 100 000","100 000+")))</f>
        <v/>
      </c>
    </row>
    <row r="363">
      <c r="A363">
        <f>ROW()-1</f>
        <v/>
      </c>
      <c r="B363">
        <f>IF($A363&lt;=Settings!$B$4,"small_control",IF($A363&lt;=Settings!$B$5,"medium_10k",IF($A363&lt;=Settings!$B$6,"large_100k","extreme_1m")))</f>
        <v/>
      </c>
      <c r="C363">
        <f>"ORD-"&amp;TEXT(QUOTIENT($A363-1,3)+1,"0000000")</f>
        <v/>
      </c>
      <c r="D363">
        <f>"LINE-"&amp;TEXT($A363,"0000000")</f>
        <v/>
      </c>
      <c r="E363" s="7">
        <f>Settings!$B$2+$A363-1</f>
        <v/>
      </c>
      <c r="F363" s="7">
        <f>Settings!$B$2+MOD($A363-1,Settings!$B$7)</f>
        <v/>
      </c>
      <c r="G363">
        <f>YEAR($F363)</f>
        <v/>
      </c>
      <c r="H363">
        <f>"Q"&amp;ROUNDUP(MONTH($F363)/3,0)</f>
        <v/>
      </c>
      <c r="I363">
        <f>MONTH($F363)</f>
        <v/>
      </c>
      <c r="J363">
        <f>CHOOSE(MONTH($F363),"Январь","Февраль","Март","Апрель","Май","Июнь","Июль","Август","Сентябрь","Октябрь","Ноябрь","Декабрь")</f>
        <v/>
      </c>
      <c r="K363">
        <f>DAY($F363)</f>
        <v/>
      </c>
      <c r="L363">
        <f>IF(MOD($A363,10)&lt;7,"ФО_01_Крупный","ФО_"&amp;TEXT(MOD($A363,8)+1,"00"))</f>
        <v/>
      </c>
      <c r="M363">
        <f>IF($AB363="Да","Регион_001_Крупный","Регион_"&amp;TEXT(MOD(QUOTIENT($A363-1,20),180)+1,"000"))</f>
        <v/>
      </c>
      <c r="N363">
        <f>IF($AB363="Да","Город_"&amp;TEXT(MOD($A363-1,250)+1,"0000"),"Город_"&amp;TEXT(MOD($A363-1,3000)+1,"0000"))</f>
        <v/>
      </c>
      <c r="O363">
        <f>IF($AB363="Да","Холдинг_Крупный","Холдинг_"&amp;TEXT(MOD(QUOTIENT($A363-1,10000),20)+1,"00"))</f>
        <v/>
      </c>
      <c r="P363">
        <f>IF($AB363="Да","Организация_Крупная","Организация_"&amp;TEXT(MOD(QUOTIENT($A363-1,500),600)+1,"000"))</f>
        <v/>
      </c>
      <c r="Q363">
        <f>"Отдел_"&amp;TEXT(MOD(QUOTIENT($A363-1,50),100)+1,"000")</f>
        <v/>
      </c>
      <c r="R363">
        <f>IF($AB363="Да","Группа_Крупная","Группа_"&amp;TEXT(MOD(QUOTIENT($A363-1,5000),30)+1,"00"))</f>
        <v/>
      </c>
      <c r="S363">
        <f>IF($AB363="Да","Категория_Крупная","Категория_"&amp;TEXT(MOD(QUOTIENT($A363-1,500),120)+1,"000"))</f>
        <v/>
      </c>
      <c r="T363">
        <f>IF($AB363="Да","Подкатегория_Крупная","Подкатегория_"&amp;TEXT(MOD(QUOTIENT($A363-1,50),300)+1,"000"))</f>
        <v/>
      </c>
      <c r="U363">
        <f>"SKU_"&amp;TEXT($A363,"0000000")</f>
        <v/>
      </c>
      <c r="V363">
        <f>CHOOSE(MOD($A363-1,4)+1,"Enterprise","SMB","Госсектор","Розница")</f>
        <v/>
      </c>
      <c r="W363">
        <f>"Клиент_"&amp;TEXT(MOD($A363-1,20000)+1,"00000")</f>
        <v/>
      </c>
      <c r="X363">
        <f>CHOOSE(MOD($A363-1,5)+1,"Портал","API","Импорт","Ручной ввод","Интеграция")</f>
        <v/>
      </c>
      <c r="Y363" s="8">
        <f>ROUND(1000+MOD($A363*37,90000)+IF($AB363="Да",5000,0),2)</f>
        <v/>
      </c>
      <c r="Z363">
        <f>1+MOD($A363,20)</f>
        <v/>
      </c>
      <c r="AA363" s="8">
        <f>ROUND($Y363*(0.08+MOD($A363,17)/100),2)</f>
        <v/>
      </c>
      <c r="AB363">
        <f>IF(MOD($A363,10)&lt;7,"Да","Нет")</f>
        <v/>
      </c>
      <c r="AC363">
        <f>$R363&amp;" / "&amp;$S363&amp;" / "&amp;$T363</f>
        <v/>
      </c>
      <c r="AD363">
        <f>1</f>
        <v/>
      </c>
      <c r="AE363">
        <f>IF($A363&lt;=Settings!$B$4,"до 100",IF($A363&lt;=Settings!$B$5,"до 10 000",IF($A363&lt;=Settings!$B$6,"до 100 000","100 000+")))</f>
        <v/>
      </c>
    </row>
    <row r="364">
      <c r="A364">
        <f>ROW()-1</f>
        <v/>
      </c>
      <c r="B364">
        <f>IF($A364&lt;=Settings!$B$4,"small_control",IF($A364&lt;=Settings!$B$5,"medium_10k",IF($A364&lt;=Settings!$B$6,"large_100k","extreme_1m")))</f>
        <v/>
      </c>
      <c r="C364">
        <f>"ORD-"&amp;TEXT(QUOTIENT($A364-1,3)+1,"0000000")</f>
        <v/>
      </c>
      <c r="D364">
        <f>"LINE-"&amp;TEXT($A364,"0000000")</f>
        <v/>
      </c>
      <c r="E364" s="7">
        <f>Settings!$B$2+$A364-1</f>
        <v/>
      </c>
      <c r="F364" s="7">
        <f>Settings!$B$2+MOD($A364-1,Settings!$B$7)</f>
        <v/>
      </c>
      <c r="G364">
        <f>YEAR($F364)</f>
        <v/>
      </c>
      <c r="H364">
        <f>"Q"&amp;ROUNDUP(MONTH($F364)/3,0)</f>
        <v/>
      </c>
      <c r="I364">
        <f>MONTH($F364)</f>
        <v/>
      </c>
      <c r="J364">
        <f>CHOOSE(MONTH($F364),"Январь","Февраль","Март","Апрель","Май","Июнь","Июль","Август","Сентябрь","Октябрь","Ноябрь","Декабрь")</f>
        <v/>
      </c>
      <c r="K364">
        <f>DAY($F364)</f>
        <v/>
      </c>
      <c r="L364">
        <f>IF(MOD($A364,10)&lt;7,"ФО_01_Крупный","ФО_"&amp;TEXT(MOD($A364,8)+1,"00"))</f>
        <v/>
      </c>
      <c r="M364">
        <f>IF($AB364="Да","Регион_001_Крупный","Регион_"&amp;TEXT(MOD(QUOTIENT($A364-1,20),180)+1,"000"))</f>
        <v/>
      </c>
      <c r="N364">
        <f>IF($AB364="Да","Город_"&amp;TEXT(MOD($A364-1,250)+1,"0000"),"Город_"&amp;TEXT(MOD($A364-1,3000)+1,"0000"))</f>
        <v/>
      </c>
      <c r="O364">
        <f>IF($AB364="Да","Холдинг_Крупный","Холдинг_"&amp;TEXT(MOD(QUOTIENT($A364-1,10000),20)+1,"00"))</f>
        <v/>
      </c>
      <c r="P364">
        <f>IF($AB364="Да","Организация_Крупная","Организация_"&amp;TEXT(MOD(QUOTIENT($A364-1,500),600)+1,"000"))</f>
        <v/>
      </c>
      <c r="Q364">
        <f>"Отдел_"&amp;TEXT(MOD(QUOTIENT($A364-1,50),100)+1,"000")</f>
        <v/>
      </c>
      <c r="R364">
        <f>IF($AB364="Да","Группа_Крупная","Группа_"&amp;TEXT(MOD(QUOTIENT($A364-1,5000),30)+1,"00"))</f>
        <v/>
      </c>
      <c r="S364">
        <f>IF($AB364="Да","Категория_Крупная","Категория_"&amp;TEXT(MOD(QUOTIENT($A364-1,500),120)+1,"000"))</f>
        <v/>
      </c>
      <c r="T364">
        <f>IF($AB364="Да","Подкатегория_Крупная","Подкатегория_"&amp;TEXT(MOD(QUOTIENT($A364-1,50),300)+1,"000"))</f>
        <v/>
      </c>
      <c r="U364">
        <f>"SKU_"&amp;TEXT($A364,"0000000")</f>
        <v/>
      </c>
      <c r="V364">
        <f>CHOOSE(MOD($A364-1,4)+1,"Enterprise","SMB","Госсектор","Розница")</f>
        <v/>
      </c>
      <c r="W364">
        <f>"Клиент_"&amp;TEXT(MOD($A364-1,20000)+1,"00000")</f>
        <v/>
      </c>
      <c r="X364">
        <f>CHOOSE(MOD($A364-1,5)+1,"Портал","API","Импорт","Ручной ввод","Интеграция")</f>
        <v/>
      </c>
      <c r="Y364" s="8">
        <f>ROUND(1000+MOD($A364*37,90000)+IF($AB364="Да",5000,0),2)</f>
        <v/>
      </c>
      <c r="Z364">
        <f>1+MOD($A364,20)</f>
        <v/>
      </c>
      <c r="AA364" s="8">
        <f>ROUND($Y364*(0.08+MOD($A364,17)/100),2)</f>
        <v/>
      </c>
      <c r="AB364">
        <f>IF(MOD($A364,10)&lt;7,"Да","Нет")</f>
        <v/>
      </c>
      <c r="AC364">
        <f>$R364&amp;" / "&amp;$S364&amp;" / "&amp;$T364</f>
        <v/>
      </c>
      <c r="AD364">
        <f>1</f>
        <v/>
      </c>
      <c r="AE364">
        <f>IF($A364&lt;=Settings!$B$4,"до 100",IF($A364&lt;=Settings!$B$5,"до 10 000",IF($A364&lt;=Settings!$B$6,"до 100 000","100 000+")))</f>
        <v/>
      </c>
    </row>
    <row r="365">
      <c r="A365">
        <f>ROW()-1</f>
        <v/>
      </c>
      <c r="B365">
        <f>IF($A365&lt;=Settings!$B$4,"small_control",IF($A365&lt;=Settings!$B$5,"medium_10k",IF($A365&lt;=Settings!$B$6,"large_100k","extreme_1m")))</f>
        <v/>
      </c>
      <c r="C365">
        <f>"ORD-"&amp;TEXT(QUOTIENT($A365-1,3)+1,"0000000")</f>
        <v/>
      </c>
      <c r="D365">
        <f>"LINE-"&amp;TEXT($A365,"0000000")</f>
        <v/>
      </c>
      <c r="E365" s="7">
        <f>Settings!$B$2+$A365-1</f>
        <v/>
      </c>
      <c r="F365" s="7">
        <f>Settings!$B$2+MOD($A365-1,Settings!$B$7)</f>
        <v/>
      </c>
      <c r="G365">
        <f>YEAR($F365)</f>
        <v/>
      </c>
      <c r="H365">
        <f>"Q"&amp;ROUNDUP(MONTH($F365)/3,0)</f>
        <v/>
      </c>
      <c r="I365">
        <f>MONTH($F365)</f>
        <v/>
      </c>
      <c r="J365">
        <f>CHOOSE(MONTH($F365),"Январь","Февраль","Март","Апрель","Май","Июнь","Июль","Август","Сентябрь","Октябрь","Ноябрь","Декабрь")</f>
        <v/>
      </c>
      <c r="K365">
        <f>DAY($F365)</f>
        <v/>
      </c>
      <c r="L365">
        <f>IF(MOD($A365,10)&lt;7,"ФО_01_Крупный","ФО_"&amp;TEXT(MOD($A365,8)+1,"00"))</f>
        <v/>
      </c>
      <c r="M365">
        <f>IF($AB365="Да","Регион_001_Крупный","Регион_"&amp;TEXT(MOD(QUOTIENT($A365-1,20),180)+1,"000"))</f>
        <v/>
      </c>
      <c r="N365">
        <f>IF($AB365="Да","Город_"&amp;TEXT(MOD($A365-1,250)+1,"0000"),"Город_"&amp;TEXT(MOD($A365-1,3000)+1,"0000"))</f>
        <v/>
      </c>
      <c r="O365">
        <f>IF($AB365="Да","Холдинг_Крупный","Холдинг_"&amp;TEXT(MOD(QUOTIENT($A365-1,10000),20)+1,"00"))</f>
        <v/>
      </c>
      <c r="P365">
        <f>IF($AB365="Да","Организация_Крупная","Организация_"&amp;TEXT(MOD(QUOTIENT($A365-1,500),600)+1,"000"))</f>
        <v/>
      </c>
      <c r="Q365">
        <f>"Отдел_"&amp;TEXT(MOD(QUOTIENT($A365-1,50),100)+1,"000")</f>
        <v/>
      </c>
      <c r="R365">
        <f>IF($AB365="Да","Группа_Крупная","Группа_"&amp;TEXT(MOD(QUOTIENT($A365-1,5000),30)+1,"00"))</f>
        <v/>
      </c>
      <c r="S365">
        <f>IF($AB365="Да","Категория_Крупная","Категория_"&amp;TEXT(MOD(QUOTIENT($A365-1,500),120)+1,"000"))</f>
        <v/>
      </c>
      <c r="T365">
        <f>IF($AB365="Да","Подкатегория_Крупная","Подкатегория_"&amp;TEXT(MOD(QUOTIENT($A365-1,50),300)+1,"000"))</f>
        <v/>
      </c>
      <c r="U365">
        <f>"SKU_"&amp;TEXT($A365,"0000000")</f>
        <v/>
      </c>
      <c r="V365">
        <f>CHOOSE(MOD($A365-1,4)+1,"Enterprise","SMB","Госсектор","Розница")</f>
        <v/>
      </c>
      <c r="W365">
        <f>"Клиент_"&amp;TEXT(MOD($A365-1,20000)+1,"00000")</f>
        <v/>
      </c>
      <c r="X365">
        <f>CHOOSE(MOD($A365-1,5)+1,"Портал","API","Импорт","Ручной ввод","Интеграция")</f>
        <v/>
      </c>
      <c r="Y365" s="8">
        <f>ROUND(1000+MOD($A365*37,90000)+IF($AB365="Да",5000,0),2)</f>
        <v/>
      </c>
      <c r="Z365">
        <f>1+MOD($A365,20)</f>
        <v/>
      </c>
      <c r="AA365" s="8">
        <f>ROUND($Y365*(0.08+MOD($A365,17)/100),2)</f>
        <v/>
      </c>
      <c r="AB365">
        <f>IF(MOD($A365,10)&lt;7,"Да","Нет")</f>
        <v/>
      </c>
      <c r="AC365">
        <f>$R365&amp;" / "&amp;$S365&amp;" / "&amp;$T365</f>
        <v/>
      </c>
      <c r="AD365">
        <f>1</f>
        <v/>
      </c>
      <c r="AE365">
        <f>IF($A365&lt;=Settings!$B$4,"до 100",IF($A365&lt;=Settings!$B$5,"до 10 000",IF($A365&lt;=Settings!$B$6,"до 100 000","100 000+")))</f>
        <v/>
      </c>
    </row>
    <row r="366">
      <c r="A366">
        <f>ROW()-1</f>
        <v/>
      </c>
      <c r="B366">
        <f>IF($A366&lt;=Settings!$B$4,"small_control",IF($A366&lt;=Settings!$B$5,"medium_10k",IF($A366&lt;=Settings!$B$6,"large_100k","extreme_1m")))</f>
        <v/>
      </c>
      <c r="C366">
        <f>"ORD-"&amp;TEXT(QUOTIENT($A366-1,3)+1,"0000000")</f>
        <v/>
      </c>
      <c r="D366">
        <f>"LINE-"&amp;TEXT($A366,"0000000")</f>
        <v/>
      </c>
      <c r="E366" s="7">
        <f>Settings!$B$2+$A366-1</f>
        <v/>
      </c>
      <c r="F366" s="7">
        <f>Settings!$B$2+MOD($A366-1,Settings!$B$7)</f>
        <v/>
      </c>
      <c r="G366">
        <f>YEAR($F366)</f>
        <v/>
      </c>
      <c r="H366">
        <f>"Q"&amp;ROUNDUP(MONTH($F366)/3,0)</f>
        <v/>
      </c>
      <c r="I366">
        <f>MONTH($F366)</f>
        <v/>
      </c>
      <c r="J366">
        <f>CHOOSE(MONTH($F366),"Январь","Февраль","Март","Апрель","Май","Июнь","Июль","Август","Сентябрь","Октябрь","Ноябрь","Декабрь")</f>
        <v/>
      </c>
      <c r="K366">
        <f>DAY($F366)</f>
        <v/>
      </c>
      <c r="L366">
        <f>IF(MOD($A366,10)&lt;7,"ФО_01_Крупный","ФО_"&amp;TEXT(MOD($A366,8)+1,"00"))</f>
        <v/>
      </c>
      <c r="M366">
        <f>IF($AB366="Да","Регион_001_Крупный","Регион_"&amp;TEXT(MOD(QUOTIENT($A366-1,20),180)+1,"000"))</f>
        <v/>
      </c>
      <c r="N366">
        <f>IF($AB366="Да","Город_"&amp;TEXT(MOD($A366-1,250)+1,"0000"),"Город_"&amp;TEXT(MOD($A366-1,3000)+1,"0000"))</f>
        <v/>
      </c>
      <c r="O366">
        <f>IF($AB366="Да","Холдинг_Крупный","Холдинг_"&amp;TEXT(MOD(QUOTIENT($A366-1,10000),20)+1,"00"))</f>
        <v/>
      </c>
      <c r="P366">
        <f>IF($AB366="Да","Организация_Крупная","Организация_"&amp;TEXT(MOD(QUOTIENT($A366-1,500),600)+1,"000"))</f>
        <v/>
      </c>
      <c r="Q366">
        <f>"Отдел_"&amp;TEXT(MOD(QUOTIENT($A366-1,50),100)+1,"000")</f>
        <v/>
      </c>
      <c r="R366">
        <f>IF($AB366="Да","Группа_Крупная","Группа_"&amp;TEXT(MOD(QUOTIENT($A366-1,5000),30)+1,"00"))</f>
        <v/>
      </c>
      <c r="S366">
        <f>IF($AB366="Да","Категория_Крупная","Категория_"&amp;TEXT(MOD(QUOTIENT($A366-1,500),120)+1,"000"))</f>
        <v/>
      </c>
      <c r="T366">
        <f>IF($AB366="Да","Подкатегория_Крупная","Подкатегория_"&amp;TEXT(MOD(QUOTIENT($A366-1,50),300)+1,"000"))</f>
        <v/>
      </c>
      <c r="U366">
        <f>"SKU_"&amp;TEXT($A366,"0000000")</f>
        <v/>
      </c>
      <c r="V366">
        <f>CHOOSE(MOD($A366-1,4)+1,"Enterprise","SMB","Госсектор","Розница")</f>
        <v/>
      </c>
      <c r="W366">
        <f>"Клиент_"&amp;TEXT(MOD($A366-1,20000)+1,"00000")</f>
        <v/>
      </c>
      <c r="X366">
        <f>CHOOSE(MOD($A366-1,5)+1,"Портал","API","Импорт","Ручной ввод","Интеграция")</f>
        <v/>
      </c>
      <c r="Y366" s="8">
        <f>ROUND(1000+MOD($A366*37,90000)+IF($AB366="Да",5000,0),2)</f>
        <v/>
      </c>
      <c r="Z366">
        <f>1+MOD($A366,20)</f>
        <v/>
      </c>
      <c r="AA366" s="8">
        <f>ROUND($Y366*(0.08+MOD($A366,17)/100),2)</f>
        <v/>
      </c>
      <c r="AB366">
        <f>IF(MOD($A366,10)&lt;7,"Да","Нет")</f>
        <v/>
      </c>
      <c r="AC366">
        <f>$R366&amp;" / "&amp;$S366&amp;" / "&amp;$T366</f>
        <v/>
      </c>
      <c r="AD366">
        <f>1</f>
        <v/>
      </c>
      <c r="AE366">
        <f>IF($A366&lt;=Settings!$B$4,"до 100",IF($A366&lt;=Settings!$B$5,"до 10 000",IF($A366&lt;=Settings!$B$6,"до 100 000","100 000+")))</f>
        <v/>
      </c>
    </row>
    <row r="367">
      <c r="A367">
        <f>ROW()-1</f>
        <v/>
      </c>
      <c r="B367">
        <f>IF($A367&lt;=Settings!$B$4,"small_control",IF($A367&lt;=Settings!$B$5,"medium_10k",IF($A367&lt;=Settings!$B$6,"large_100k","extreme_1m")))</f>
        <v/>
      </c>
      <c r="C367">
        <f>"ORD-"&amp;TEXT(QUOTIENT($A367-1,3)+1,"0000000")</f>
        <v/>
      </c>
      <c r="D367">
        <f>"LINE-"&amp;TEXT($A367,"0000000")</f>
        <v/>
      </c>
      <c r="E367" s="7">
        <f>Settings!$B$2+$A367-1</f>
        <v/>
      </c>
      <c r="F367" s="7">
        <f>Settings!$B$2+MOD($A367-1,Settings!$B$7)</f>
        <v/>
      </c>
      <c r="G367">
        <f>YEAR($F367)</f>
        <v/>
      </c>
      <c r="H367">
        <f>"Q"&amp;ROUNDUP(MONTH($F367)/3,0)</f>
        <v/>
      </c>
      <c r="I367">
        <f>MONTH($F367)</f>
        <v/>
      </c>
      <c r="J367">
        <f>CHOOSE(MONTH($F367),"Январь","Февраль","Март","Апрель","Май","Июнь","Июль","Август","Сентябрь","Октябрь","Ноябрь","Декабрь")</f>
        <v/>
      </c>
      <c r="K367">
        <f>DAY($F367)</f>
        <v/>
      </c>
      <c r="L367">
        <f>IF(MOD($A367,10)&lt;7,"ФО_01_Крупный","ФО_"&amp;TEXT(MOD($A367,8)+1,"00"))</f>
        <v/>
      </c>
      <c r="M367">
        <f>IF($AB367="Да","Регион_001_Крупный","Регион_"&amp;TEXT(MOD(QUOTIENT($A367-1,20),180)+1,"000"))</f>
        <v/>
      </c>
      <c r="N367">
        <f>IF($AB367="Да","Город_"&amp;TEXT(MOD($A367-1,250)+1,"0000"),"Город_"&amp;TEXT(MOD($A367-1,3000)+1,"0000"))</f>
        <v/>
      </c>
      <c r="O367">
        <f>IF($AB367="Да","Холдинг_Крупный","Холдинг_"&amp;TEXT(MOD(QUOTIENT($A367-1,10000),20)+1,"00"))</f>
        <v/>
      </c>
      <c r="P367">
        <f>IF($AB367="Да","Организация_Крупная","Организация_"&amp;TEXT(MOD(QUOTIENT($A367-1,500),600)+1,"000"))</f>
        <v/>
      </c>
      <c r="Q367">
        <f>"Отдел_"&amp;TEXT(MOD(QUOTIENT($A367-1,50),100)+1,"000")</f>
        <v/>
      </c>
      <c r="R367">
        <f>IF($AB367="Да","Группа_Крупная","Группа_"&amp;TEXT(MOD(QUOTIENT($A367-1,5000),30)+1,"00"))</f>
        <v/>
      </c>
      <c r="S367">
        <f>IF($AB367="Да","Категория_Крупная","Категория_"&amp;TEXT(MOD(QUOTIENT($A367-1,500),120)+1,"000"))</f>
        <v/>
      </c>
      <c r="T367">
        <f>IF($AB367="Да","Подкатегория_Крупная","Подкатегория_"&amp;TEXT(MOD(QUOTIENT($A367-1,50),300)+1,"000"))</f>
        <v/>
      </c>
      <c r="U367">
        <f>"SKU_"&amp;TEXT($A367,"0000000")</f>
        <v/>
      </c>
      <c r="V367">
        <f>CHOOSE(MOD($A367-1,4)+1,"Enterprise","SMB","Госсектор","Розница")</f>
        <v/>
      </c>
      <c r="W367">
        <f>"Клиент_"&amp;TEXT(MOD($A367-1,20000)+1,"00000")</f>
        <v/>
      </c>
      <c r="X367">
        <f>CHOOSE(MOD($A367-1,5)+1,"Портал","API","Импорт","Ручной ввод","Интеграция")</f>
        <v/>
      </c>
      <c r="Y367" s="8">
        <f>ROUND(1000+MOD($A367*37,90000)+IF($AB367="Да",5000,0),2)</f>
        <v/>
      </c>
      <c r="Z367">
        <f>1+MOD($A367,20)</f>
        <v/>
      </c>
      <c r="AA367" s="8">
        <f>ROUND($Y367*(0.08+MOD($A367,17)/100),2)</f>
        <v/>
      </c>
      <c r="AB367">
        <f>IF(MOD($A367,10)&lt;7,"Да","Нет")</f>
        <v/>
      </c>
      <c r="AC367">
        <f>$R367&amp;" / "&amp;$S367&amp;" / "&amp;$T367</f>
        <v/>
      </c>
      <c r="AD367">
        <f>1</f>
        <v/>
      </c>
      <c r="AE367">
        <f>IF($A367&lt;=Settings!$B$4,"до 100",IF($A367&lt;=Settings!$B$5,"до 10 000",IF($A367&lt;=Settings!$B$6,"до 100 000","100 000+")))</f>
        <v/>
      </c>
    </row>
    <row r="368">
      <c r="A368">
        <f>ROW()-1</f>
        <v/>
      </c>
      <c r="B368">
        <f>IF($A368&lt;=Settings!$B$4,"small_control",IF($A368&lt;=Settings!$B$5,"medium_10k",IF($A368&lt;=Settings!$B$6,"large_100k","extreme_1m")))</f>
        <v/>
      </c>
      <c r="C368">
        <f>"ORD-"&amp;TEXT(QUOTIENT($A368-1,3)+1,"0000000")</f>
        <v/>
      </c>
      <c r="D368">
        <f>"LINE-"&amp;TEXT($A368,"0000000")</f>
        <v/>
      </c>
      <c r="E368" s="7">
        <f>Settings!$B$2+$A368-1</f>
        <v/>
      </c>
      <c r="F368" s="7">
        <f>Settings!$B$2+MOD($A368-1,Settings!$B$7)</f>
        <v/>
      </c>
      <c r="G368">
        <f>YEAR($F368)</f>
        <v/>
      </c>
      <c r="H368">
        <f>"Q"&amp;ROUNDUP(MONTH($F368)/3,0)</f>
        <v/>
      </c>
      <c r="I368">
        <f>MONTH($F368)</f>
        <v/>
      </c>
      <c r="J368">
        <f>CHOOSE(MONTH($F368),"Январь","Февраль","Март","Апрель","Май","Июнь","Июль","Август","Сентябрь","Октябрь","Ноябрь","Декабрь")</f>
        <v/>
      </c>
      <c r="K368">
        <f>DAY($F368)</f>
        <v/>
      </c>
      <c r="L368">
        <f>IF(MOD($A368,10)&lt;7,"ФО_01_Крупный","ФО_"&amp;TEXT(MOD($A368,8)+1,"00"))</f>
        <v/>
      </c>
      <c r="M368">
        <f>IF($AB368="Да","Регион_001_Крупный","Регион_"&amp;TEXT(MOD(QUOTIENT($A368-1,20),180)+1,"000"))</f>
        <v/>
      </c>
      <c r="N368">
        <f>IF($AB368="Да","Город_"&amp;TEXT(MOD($A368-1,250)+1,"0000"),"Город_"&amp;TEXT(MOD($A368-1,3000)+1,"0000"))</f>
        <v/>
      </c>
      <c r="O368">
        <f>IF($AB368="Да","Холдинг_Крупный","Холдинг_"&amp;TEXT(MOD(QUOTIENT($A368-1,10000),20)+1,"00"))</f>
        <v/>
      </c>
      <c r="P368">
        <f>IF($AB368="Да","Организация_Крупная","Организация_"&amp;TEXT(MOD(QUOTIENT($A368-1,500),600)+1,"000"))</f>
        <v/>
      </c>
      <c r="Q368">
        <f>"Отдел_"&amp;TEXT(MOD(QUOTIENT($A368-1,50),100)+1,"000")</f>
        <v/>
      </c>
      <c r="R368">
        <f>IF($AB368="Да","Группа_Крупная","Группа_"&amp;TEXT(MOD(QUOTIENT($A368-1,5000),30)+1,"00"))</f>
        <v/>
      </c>
      <c r="S368">
        <f>IF($AB368="Да","Категория_Крупная","Категория_"&amp;TEXT(MOD(QUOTIENT($A368-1,500),120)+1,"000"))</f>
        <v/>
      </c>
      <c r="T368">
        <f>IF($AB368="Да","Подкатегория_Крупная","Подкатегория_"&amp;TEXT(MOD(QUOTIENT($A368-1,50),300)+1,"000"))</f>
        <v/>
      </c>
      <c r="U368">
        <f>"SKU_"&amp;TEXT($A368,"0000000")</f>
        <v/>
      </c>
      <c r="V368">
        <f>CHOOSE(MOD($A368-1,4)+1,"Enterprise","SMB","Госсектор","Розница")</f>
        <v/>
      </c>
      <c r="W368">
        <f>"Клиент_"&amp;TEXT(MOD($A368-1,20000)+1,"00000")</f>
        <v/>
      </c>
      <c r="X368">
        <f>CHOOSE(MOD($A368-1,5)+1,"Портал","API","Импорт","Ручной ввод","Интеграция")</f>
        <v/>
      </c>
      <c r="Y368" s="8">
        <f>ROUND(1000+MOD($A368*37,90000)+IF($AB368="Да",5000,0),2)</f>
        <v/>
      </c>
      <c r="Z368">
        <f>1+MOD($A368,20)</f>
        <v/>
      </c>
      <c r="AA368" s="8">
        <f>ROUND($Y368*(0.08+MOD($A368,17)/100),2)</f>
        <v/>
      </c>
      <c r="AB368">
        <f>IF(MOD($A368,10)&lt;7,"Да","Нет")</f>
        <v/>
      </c>
      <c r="AC368">
        <f>$R368&amp;" / "&amp;$S368&amp;" / "&amp;$T368</f>
        <v/>
      </c>
      <c r="AD368">
        <f>1</f>
        <v/>
      </c>
      <c r="AE368">
        <f>IF($A368&lt;=Settings!$B$4,"до 100",IF($A368&lt;=Settings!$B$5,"до 10 000",IF($A368&lt;=Settings!$B$6,"до 100 000","100 000+")))</f>
        <v/>
      </c>
    </row>
    <row r="369">
      <c r="A369">
        <f>ROW()-1</f>
        <v/>
      </c>
      <c r="B369">
        <f>IF($A369&lt;=Settings!$B$4,"small_control",IF($A369&lt;=Settings!$B$5,"medium_10k",IF($A369&lt;=Settings!$B$6,"large_100k","extreme_1m")))</f>
        <v/>
      </c>
      <c r="C369">
        <f>"ORD-"&amp;TEXT(QUOTIENT($A369-1,3)+1,"0000000")</f>
        <v/>
      </c>
      <c r="D369">
        <f>"LINE-"&amp;TEXT($A369,"0000000")</f>
        <v/>
      </c>
      <c r="E369" s="7">
        <f>Settings!$B$2+$A369-1</f>
        <v/>
      </c>
      <c r="F369" s="7">
        <f>Settings!$B$2+MOD($A369-1,Settings!$B$7)</f>
        <v/>
      </c>
      <c r="G369">
        <f>YEAR($F369)</f>
        <v/>
      </c>
      <c r="H369">
        <f>"Q"&amp;ROUNDUP(MONTH($F369)/3,0)</f>
        <v/>
      </c>
      <c r="I369">
        <f>MONTH($F369)</f>
        <v/>
      </c>
      <c r="J369">
        <f>CHOOSE(MONTH($F369),"Январь","Февраль","Март","Апрель","Май","Июнь","Июль","Август","Сентябрь","Октябрь","Ноябрь","Декабрь")</f>
        <v/>
      </c>
      <c r="K369">
        <f>DAY($F369)</f>
        <v/>
      </c>
      <c r="L369">
        <f>IF(MOD($A369,10)&lt;7,"ФО_01_Крупный","ФО_"&amp;TEXT(MOD($A369,8)+1,"00"))</f>
        <v/>
      </c>
      <c r="M369">
        <f>IF($AB369="Да","Регион_001_Крупный","Регион_"&amp;TEXT(MOD(QUOTIENT($A369-1,20),180)+1,"000"))</f>
        <v/>
      </c>
      <c r="N369">
        <f>IF($AB369="Да","Город_"&amp;TEXT(MOD($A369-1,250)+1,"0000"),"Город_"&amp;TEXT(MOD($A369-1,3000)+1,"0000"))</f>
        <v/>
      </c>
      <c r="O369">
        <f>IF($AB369="Да","Холдинг_Крупный","Холдинг_"&amp;TEXT(MOD(QUOTIENT($A369-1,10000),20)+1,"00"))</f>
        <v/>
      </c>
      <c r="P369">
        <f>IF($AB369="Да","Организация_Крупная","Организация_"&amp;TEXT(MOD(QUOTIENT($A369-1,500),600)+1,"000"))</f>
        <v/>
      </c>
      <c r="Q369">
        <f>"Отдел_"&amp;TEXT(MOD(QUOTIENT($A369-1,50),100)+1,"000")</f>
        <v/>
      </c>
      <c r="R369">
        <f>IF($AB369="Да","Группа_Крупная","Группа_"&amp;TEXT(MOD(QUOTIENT($A369-1,5000),30)+1,"00"))</f>
        <v/>
      </c>
      <c r="S369">
        <f>IF($AB369="Да","Категория_Крупная","Категория_"&amp;TEXT(MOD(QUOTIENT($A369-1,500),120)+1,"000"))</f>
        <v/>
      </c>
      <c r="T369">
        <f>IF($AB369="Да","Подкатегория_Крупная","Подкатегория_"&amp;TEXT(MOD(QUOTIENT($A369-1,50),300)+1,"000"))</f>
        <v/>
      </c>
      <c r="U369">
        <f>"SKU_"&amp;TEXT($A369,"0000000")</f>
        <v/>
      </c>
      <c r="V369">
        <f>CHOOSE(MOD($A369-1,4)+1,"Enterprise","SMB","Госсектор","Розница")</f>
        <v/>
      </c>
      <c r="W369">
        <f>"Клиент_"&amp;TEXT(MOD($A369-1,20000)+1,"00000")</f>
        <v/>
      </c>
      <c r="X369">
        <f>CHOOSE(MOD($A369-1,5)+1,"Портал","API","Импорт","Ручной ввод","Интеграция")</f>
        <v/>
      </c>
      <c r="Y369" s="8">
        <f>ROUND(1000+MOD($A369*37,90000)+IF($AB369="Да",5000,0),2)</f>
        <v/>
      </c>
      <c r="Z369">
        <f>1+MOD($A369,20)</f>
        <v/>
      </c>
      <c r="AA369" s="8">
        <f>ROUND($Y369*(0.08+MOD($A369,17)/100),2)</f>
        <v/>
      </c>
      <c r="AB369">
        <f>IF(MOD($A369,10)&lt;7,"Да","Нет")</f>
        <v/>
      </c>
      <c r="AC369">
        <f>$R369&amp;" / "&amp;$S369&amp;" / "&amp;$T369</f>
        <v/>
      </c>
      <c r="AD369">
        <f>1</f>
        <v/>
      </c>
      <c r="AE369">
        <f>IF($A369&lt;=Settings!$B$4,"до 100",IF($A369&lt;=Settings!$B$5,"до 10 000",IF($A369&lt;=Settings!$B$6,"до 100 000","100 000+")))</f>
        <v/>
      </c>
    </row>
    <row r="370">
      <c r="A370">
        <f>ROW()-1</f>
        <v/>
      </c>
      <c r="B370">
        <f>IF($A370&lt;=Settings!$B$4,"small_control",IF($A370&lt;=Settings!$B$5,"medium_10k",IF($A370&lt;=Settings!$B$6,"large_100k","extreme_1m")))</f>
        <v/>
      </c>
      <c r="C370">
        <f>"ORD-"&amp;TEXT(QUOTIENT($A370-1,3)+1,"0000000")</f>
        <v/>
      </c>
      <c r="D370">
        <f>"LINE-"&amp;TEXT($A370,"0000000")</f>
        <v/>
      </c>
      <c r="E370" s="7">
        <f>Settings!$B$2+$A370-1</f>
        <v/>
      </c>
      <c r="F370" s="7">
        <f>Settings!$B$2+MOD($A370-1,Settings!$B$7)</f>
        <v/>
      </c>
      <c r="G370">
        <f>YEAR($F370)</f>
        <v/>
      </c>
      <c r="H370">
        <f>"Q"&amp;ROUNDUP(MONTH($F370)/3,0)</f>
        <v/>
      </c>
      <c r="I370">
        <f>MONTH($F370)</f>
        <v/>
      </c>
      <c r="J370">
        <f>CHOOSE(MONTH($F370),"Январь","Февраль","Март","Апрель","Май","Июнь","Июль","Август","Сентябрь","Октябрь","Ноябрь","Декабрь")</f>
        <v/>
      </c>
      <c r="K370">
        <f>DAY($F370)</f>
        <v/>
      </c>
      <c r="L370">
        <f>IF(MOD($A370,10)&lt;7,"ФО_01_Крупный","ФО_"&amp;TEXT(MOD($A370,8)+1,"00"))</f>
        <v/>
      </c>
      <c r="M370">
        <f>IF($AB370="Да","Регион_001_Крупный","Регион_"&amp;TEXT(MOD(QUOTIENT($A370-1,20),180)+1,"000"))</f>
        <v/>
      </c>
      <c r="N370">
        <f>IF($AB370="Да","Город_"&amp;TEXT(MOD($A370-1,250)+1,"0000"),"Город_"&amp;TEXT(MOD($A370-1,3000)+1,"0000"))</f>
        <v/>
      </c>
      <c r="O370">
        <f>IF($AB370="Да","Холдинг_Крупный","Холдинг_"&amp;TEXT(MOD(QUOTIENT($A370-1,10000),20)+1,"00"))</f>
        <v/>
      </c>
      <c r="P370">
        <f>IF($AB370="Да","Организация_Крупная","Организация_"&amp;TEXT(MOD(QUOTIENT($A370-1,500),600)+1,"000"))</f>
        <v/>
      </c>
      <c r="Q370">
        <f>"Отдел_"&amp;TEXT(MOD(QUOTIENT($A370-1,50),100)+1,"000")</f>
        <v/>
      </c>
      <c r="R370">
        <f>IF($AB370="Да","Группа_Крупная","Группа_"&amp;TEXT(MOD(QUOTIENT($A370-1,5000),30)+1,"00"))</f>
        <v/>
      </c>
      <c r="S370">
        <f>IF($AB370="Да","Категория_Крупная","Категория_"&amp;TEXT(MOD(QUOTIENT($A370-1,500),120)+1,"000"))</f>
        <v/>
      </c>
      <c r="T370">
        <f>IF($AB370="Да","Подкатегория_Крупная","Подкатегория_"&amp;TEXT(MOD(QUOTIENT($A370-1,50),300)+1,"000"))</f>
        <v/>
      </c>
      <c r="U370">
        <f>"SKU_"&amp;TEXT($A370,"0000000")</f>
        <v/>
      </c>
      <c r="V370">
        <f>CHOOSE(MOD($A370-1,4)+1,"Enterprise","SMB","Госсектор","Розница")</f>
        <v/>
      </c>
      <c r="W370">
        <f>"Клиент_"&amp;TEXT(MOD($A370-1,20000)+1,"00000")</f>
        <v/>
      </c>
      <c r="X370">
        <f>CHOOSE(MOD($A370-1,5)+1,"Портал","API","Импорт","Ручной ввод","Интеграция")</f>
        <v/>
      </c>
      <c r="Y370" s="8">
        <f>ROUND(1000+MOD($A370*37,90000)+IF($AB370="Да",5000,0),2)</f>
        <v/>
      </c>
      <c r="Z370">
        <f>1+MOD($A370,20)</f>
        <v/>
      </c>
      <c r="AA370" s="8">
        <f>ROUND($Y370*(0.08+MOD($A370,17)/100),2)</f>
        <v/>
      </c>
      <c r="AB370">
        <f>IF(MOD($A370,10)&lt;7,"Да","Нет")</f>
        <v/>
      </c>
      <c r="AC370">
        <f>$R370&amp;" / "&amp;$S370&amp;" / "&amp;$T370</f>
        <v/>
      </c>
      <c r="AD370">
        <f>1</f>
        <v/>
      </c>
      <c r="AE370">
        <f>IF($A370&lt;=Settings!$B$4,"до 100",IF($A370&lt;=Settings!$B$5,"до 10 000",IF($A370&lt;=Settings!$B$6,"до 100 000","100 000+")))</f>
        <v/>
      </c>
    </row>
    <row r="371">
      <c r="A371">
        <f>ROW()-1</f>
        <v/>
      </c>
      <c r="B371">
        <f>IF($A371&lt;=Settings!$B$4,"small_control",IF($A371&lt;=Settings!$B$5,"medium_10k",IF($A371&lt;=Settings!$B$6,"large_100k","extreme_1m")))</f>
        <v/>
      </c>
      <c r="C371">
        <f>"ORD-"&amp;TEXT(QUOTIENT($A371-1,3)+1,"0000000")</f>
        <v/>
      </c>
      <c r="D371">
        <f>"LINE-"&amp;TEXT($A371,"0000000")</f>
        <v/>
      </c>
      <c r="E371" s="7">
        <f>Settings!$B$2+$A371-1</f>
        <v/>
      </c>
      <c r="F371" s="7">
        <f>Settings!$B$2+MOD($A371-1,Settings!$B$7)</f>
        <v/>
      </c>
      <c r="G371">
        <f>YEAR($F371)</f>
        <v/>
      </c>
      <c r="H371">
        <f>"Q"&amp;ROUNDUP(MONTH($F371)/3,0)</f>
        <v/>
      </c>
      <c r="I371">
        <f>MONTH($F371)</f>
        <v/>
      </c>
      <c r="J371">
        <f>CHOOSE(MONTH($F371),"Январь","Февраль","Март","Апрель","Май","Июнь","Июль","Август","Сентябрь","Октябрь","Ноябрь","Декабрь")</f>
        <v/>
      </c>
      <c r="K371">
        <f>DAY($F371)</f>
        <v/>
      </c>
      <c r="L371">
        <f>IF(MOD($A371,10)&lt;7,"ФО_01_Крупный","ФО_"&amp;TEXT(MOD($A371,8)+1,"00"))</f>
        <v/>
      </c>
      <c r="M371">
        <f>IF($AB371="Да","Регион_001_Крупный","Регион_"&amp;TEXT(MOD(QUOTIENT($A371-1,20),180)+1,"000"))</f>
        <v/>
      </c>
      <c r="N371">
        <f>IF($AB371="Да","Город_"&amp;TEXT(MOD($A371-1,250)+1,"0000"),"Город_"&amp;TEXT(MOD($A371-1,3000)+1,"0000"))</f>
        <v/>
      </c>
      <c r="O371">
        <f>IF($AB371="Да","Холдинг_Крупный","Холдинг_"&amp;TEXT(MOD(QUOTIENT($A371-1,10000),20)+1,"00"))</f>
        <v/>
      </c>
      <c r="P371">
        <f>IF($AB371="Да","Организация_Крупная","Организация_"&amp;TEXT(MOD(QUOTIENT($A371-1,500),600)+1,"000"))</f>
        <v/>
      </c>
      <c r="Q371">
        <f>"Отдел_"&amp;TEXT(MOD(QUOTIENT($A371-1,50),100)+1,"000")</f>
        <v/>
      </c>
      <c r="R371">
        <f>IF($AB371="Да","Группа_Крупная","Группа_"&amp;TEXT(MOD(QUOTIENT($A371-1,5000),30)+1,"00"))</f>
        <v/>
      </c>
      <c r="S371">
        <f>IF($AB371="Да","Категория_Крупная","Категория_"&amp;TEXT(MOD(QUOTIENT($A371-1,500),120)+1,"000"))</f>
        <v/>
      </c>
      <c r="T371">
        <f>IF($AB371="Да","Подкатегория_Крупная","Подкатегория_"&amp;TEXT(MOD(QUOTIENT($A371-1,50),300)+1,"000"))</f>
        <v/>
      </c>
      <c r="U371">
        <f>"SKU_"&amp;TEXT($A371,"0000000")</f>
        <v/>
      </c>
      <c r="V371">
        <f>CHOOSE(MOD($A371-1,4)+1,"Enterprise","SMB","Госсектор","Розница")</f>
        <v/>
      </c>
      <c r="W371">
        <f>"Клиент_"&amp;TEXT(MOD($A371-1,20000)+1,"00000")</f>
        <v/>
      </c>
      <c r="X371">
        <f>CHOOSE(MOD($A371-1,5)+1,"Портал","API","Импорт","Ручной ввод","Интеграция")</f>
        <v/>
      </c>
      <c r="Y371" s="8">
        <f>ROUND(1000+MOD($A371*37,90000)+IF($AB371="Да",5000,0),2)</f>
        <v/>
      </c>
      <c r="Z371">
        <f>1+MOD($A371,20)</f>
        <v/>
      </c>
      <c r="AA371" s="8">
        <f>ROUND($Y371*(0.08+MOD($A371,17)/100),2)</f>
        <v/>
      </c>
      <c r="AB371">
        <f>IF(MOD($A371,10)&lt;7,"Да","Нет")</f>
        <v/>
      </c>
      <c r="AC371">
        <f>$R371&amp;" / "&amp;$S371&amp;" / "&amp;$T371</f>
        <v/>
      </c>
      <c r="AD371">
        <f>1</f>
        <v/>
      </c>
      <c r="AE371">
        <f>IF($A371&lt;=Settings!$B$4,"до 100",IF($A371&lt;=Settings!$B$5,"до 10 000",IF($A371&lt;=Settings!$B$6,"до 100 000","100 000+")))</f>
        <v/>
      </c>
    </row>
    <row r="372">
      <c r="A372">
        <f>ROW()-1</f>
        <v/>
      </c>
      <c r="B372">
        <f>IF($A372&lt;=Settings!$B$4,"small_control",IF($A372&lt;=Settings!$B$5,"medium_10k",IF($A372&lt;=Settings!$B$6,"large_100k","extreme_1m")))</f>
        <v/>
      </c>
      <c r="C372">
        <f>"ORD-"&amp;TEXT(QUOTIENT($A372-1,3)+1,"0000000")</f>
        <v/>
      </c>
      <c r="D372">
        <f>"LINE-"&amp;TEXT($A372,"0000000")</f>
        <v/>
      </c>
      <c r="E372" s="7">
        <f>Settings!$B$2+$A372-1</f>
        <v/>
      </c>
      <c r="F372" s="7">
        <f>Settings!$B$2+MOD($A372-1,Settings!$B$7)</f>
        <v/>
      </c>
      <c r="G372">
        <f>YEAR($F372)</f>
        <v/>
      </c>
      <c r="H372">
        <f>"Q"&amp;ROUNDUP(MONTH($F372)/3,0)</f>
        <v/>
      </c>
      <c r="I372">
        <f>MONTH($F372)</f>
        <v/>
      </c>
      <c r="J372">
        <f>CHOOSE(MONTH($F372),"Январь","Февраль","Март","Апрель","Май","Июнь","Июль","Август","Сентябрь","Октябрь","Ноябрь","Декабрь")</f>
        <v/>
      </c>
      <c r="K372">
        <f>DAY($F372)</f>
        <v/>
      </c>
      <c r="L372">
        <f>IF(MOD($A372,10)&lt;7,"ФО_01_Крупный","ФО_"&amp;TEXT(MOD($A372,8)+1,"00"))</f>
        <v/>
      </c>
      <c r="M372">
        <f>IF($AB372="Да","Регион_001_Крупный","Регион_"&amp;TEXT(MOD(QUOTIENT($A372-1,20),180)+1,"000"))</f>
        <v/>
      </c>
      <c r="N372">
        <f>IF($AB372="Да","Город_"&amp;TEXT(MOD($A372-1,250)+1,"0000"),"Город_"&amp;TEXT(MOD($A372-1,3000)+1,"0000"))</f>
        <v/>
      </c>
      <c r="O372">
        <f>IF($AB372="Да","Холдинг_Крупный","Холдинг_"&amp;TEXT(MOD(QUOTIENT($A372-1,10000),20)+1,"00"))</f>
        <v/>
      </c>
      <c r="P372">
        <f>IF($AB372="Да","Организация_Крупная","Организация_"&amp;TEXT(MOD(QUOTIENT($A372-1,500),600)+1,"000"))</f>
        <v/>
      </c>
      <c r="Q372">
        <f>"Отдел_"&amp;TEXT(MOD(QUOTIENT($A372-1,50),100)+1,"000")</f>
        <v/>
      </c>
      <c r="R372">
        <f>IF($AB372="Да","Группа_Крупная","Группа_"&amp;TEXT(MOD(QUOTIENT($A372-1,5000),30)+1,"00"))</f>
        <v/>
      </c>
      <c r="S372">
        <f>IF($AB372="Да","Категория_Крупная","Категория_"&amp;TEXT(MOD(QUOTIENT($A372-1,500),120)+1,"000"))</f>
        <v/>
      </c>
      <c r="T372">
        <f>IF($AB372="Да","Подкатегория_Крупная","Подкатегория_"&amp;TEXT(MOD(QUOTIENT($A372-1,50),300)+1,"000"))</f>
        <v/>
      </c>
      <c r="U372">
        <f>"SKU_"&amp;TEXT($A372,"0000000")</f>
        <v/>
      </c>
      <c r="V372">
        <f>CHOOSE(MOD($A372-1,4)+1,"Enterprise","SMB","Госсектор","Розница")</f>
        <v/>
      </c>
      <c r="W372">
        <f>"Клиент_"&amp;TEXT(MOD($A372-1,20000)+1,"00000")</f>
        <v/>
      </c>
      <c r="X372">
        <f>CHOOSE(MOD($A372-1,5)+1,"Портал","API","Импорт","Ручной ввод","Интеграция")</f>
        <v/>
      </c>
      <c r="Y372" s="8">
        <f>ROUND(1000+MOD($A372*37,90000)+IF($AB372="Да",5000,0),2)</f>
        <v/>
      </c>
      <c r="Z372">
        <f>1+MOD($A372,20)</f>
        <v/>
      </c>
      <c r="AA372" s="8">
        <f>ROUND($Y372*(0.08+MOD($A372,17)/100),2)</f>
        <v/>
      </c>
      <c r="AB372">
        <f>IF(MOD($A372,10)&lt;7,"Да","Нет")</f>
        <v/>
      </c>
      <c r="AC372">
        <f>$R372&amp;" / "&amp;$S372&amp;" / "&amp;$T372</f>
        <v/>
      </c>
      <c r="AD372">
        <f>1</f>
        <v/>
      </c>
      <c r="AE372">
        <f>IF($A372&lt;=Settings!$B$4,"до 100",IF($A372&lt;=Settings!$B$5,"до 10 000",IF($A372&lt;=Settings!$B$6,"до 100 000","100 000+")))</f>
        <v/>
      </c>
    </row>
    <row r="373">
      <c r="A373">
        <f>ROW()-1</f>
        <v/>
      </c>
      <c r="B373">
        <f>IF($A373&lt;=Settings!$B$4,"small_control",IF($A373&lt;=Settings!$B$5,"medium_10k",IF($A373&lt;=Settings!$B$6,"large_100k","extreme_1m")))</f>
        <v/>
      </c>
      <c r="C373">
        <f>"ORD-"&amp;TEXT(QUOTIENT($A373-1,3)+1,"0000000")</f>
        <v/>
      </c>
      <c r="D373">
        <f>"LINE-"&amp;TEXT($A373,"0000000")</f>
        <v/>
      </c>
      <c r="E373" s="7">
        <f>Settings!$B$2+$A373-1</f>
        <v/>
      </c>
      <c r="F373" s="7">
        <f>Settings!$B$2+MOD($A373-1,Settings!$B$7)</f>
        <v/>
      </c>
      <c r="G373">
        <f>YEAR($F373)</f>
        <v/>
      </c>
      <c r="H373">
        <f>"Q"&amp;ROUNDUP(MONTH($F373)/3,0)</f>
        <v/>
      </c>
      <c r="I373">
        <f>MONTH($F373)</f>
        <v/>
      </c>
      <c r="J373">
        <f>CHOOSE(MONTH($F373),"Январь","Февраль","Март","Апрель","Май","Июнь","Июль","Август","Сентябрь","Октябрь","Ноябрь","Декабрь")</f>
        <v/>
      </c>
      <c r="K373">
        <f>DAY($F373)</f>
        <v/>
      </c>
      <c r="L373">
        <f>IF(MOD($A373,10)&lt;7,"ФО_01_Крупный","ФО_"&amp;TEXT(MOD($A373,8)+1,"00"))</f>
        <v/>
      </c>
      <c r="M373">
        <f>IF($AB373="Да","Регион_001_Крупный","Регион_"&amp;TEXT(MOD(QUOTIENT($A373-1,20),180)+1,"000"))</f>
        <v/>
      </c>
      <c r="N373">
        <f>IF($AB373="Да","Город_"&amp;TEXT(MOD($A373-1,250)+1,"0000"),"Город_"&amp;TEXT(MOD($A373-1,3000)+1,"0000"))</f>
        <v/>
      </c>
      <c r="O373">
        <f>IF($AB373="Да","Холдинг_Крупный","Холдинг_"&amp;TEXT(MOD(QUOTIENT($A373-1,10000),20)+1,"00"))</f>
        <v/>
      </c>
      <c r="P373">
        <f>IF($AB373="Да","Организация_Крупная","Организация_"&amp;TEXT(MOD(QUOTIENT($A373-1,500),600)+1,"000"))</f>
        <v/>
      </c>
      <c r="Q373">
        <f>"Отдел_"&amp;TEXT(MOD(QUOTIENT($A373-1,50),100)+1,"000")</f>
        <v/>
      </c>
      <c r="R373">
        <f>IF($AB373="Да","Группа_Крупная","Группа_"&amp;TEXT(MOD(QUOTIENT($A373-1,5000),30)+1,"00"))</f>
        <v/>
      </c>
      <c r="S373">
        <f>IF($AB373="Да","Категория_Крупная","Категория_"&amp;TEXT(MOD(QUOTIENT($A373-1,500),120)+1,"000"))</f>
        <v/>
      </c>
      <c r="T373">
        <f>IF($AB373="Да","Подкатегория_Крупная","Подкатегория_"&amp;TEXT(MOD(QUOTIENT($A373-1,50),300)+1,"000"))</f>
        <v/>
      </c>
      <c r="U373">
        <f>"SKU_"&amp;TEXT($A373,"0000000")</f>
        <v/>
      </c>
      <c r="V373">
        <f>CHOOSE(MOD($A373-1,4)+1,"Enterprise","SMB","Госсектор","Розница")</f>
        <v/>
      </c>
      <c r="W373">
        <f>"Клиент_"&amp;TEXT(MOD($A373-1,20000)+1,"00000")</f>
        <v/>
      </c>
      <c r="X373">
        <f>CHOOSE(MOD($A373-1,5)+1,"Портал","API","Импорт","Ручной ввод","Интеграция")</f>
        <v/>
      </c>
      <c r="Y373" s="8">
        <f>ROUND(1000+MOD($A373*37,90000)+IF($AB373="Да",5000,0),2)</f>
        <v/>
      </c>
      <c r="Z373">
        <f>1+MOD($A373,20)</f>
        <v/>
      </c>
      <c r="AA373" s="8">
        <f>ROUND($Y373*(0.08+MOD($A373,17)/100),2)</f>
        <v/>
      </c>
      <c r="AB373">
        <f>IF(MOD($A373,10)&lt;7,"Да","Нет")</f>
        <v/>
      </c>
      <c r="AC373">
        <f>$R373&amp;" / "&amp;$S373&amp;" / "&amp;$T373</f>
        <v/>
      </c>
      <c r="AD373">
        <f>1</f>
        <v/>
      </c>
      <c r="AE373">
        <f>IF($A373&lt;=Settings!$B$4,"до 100",IF($A373&lt;=Settings!$B$5,"до 10 000",IF($A373&lt;=Settings!$B$6,"до 100 000","100 000+")))</f>
        <v/>
      </c>
    </row>
    <row r="374">
      <c r="A374">
        <f>ROW()-1</f>
        <v/>
      </c>
      <c r="B374">
        <f>IF($A374&lt;=Settings!$B$4,"small_control",IF($A374&lt;=Settings!$B$5,"medium_10k",IF($A374&lt;=Settings!$B$6,"large_100k","extreme_1m")))</f>
        <v/>
      </c>
      <c r="C374">
        <f>"ORD-"&amp;TEXT(QUOTIENT($A374-1,3)+1,"0000000")</f>
        <v/>
      </c>
      <c r="D374">
        <f>"LINE-"&amp;TEXT($A374,"0000000")</f>
        <v/>
      </c>
      <c r="E374" s="7">
        <f>Settings!$B$2+$A374-1</f>
        <v/>
      </c>
      <c r="F374" s="7">
        <f>Settings!$B$2+MOD($A374-1,Settings!$B$7)</f>
        <v/>
      </c>
      <c r="G374">
        <f>YEAR($F374)</f>
        <v/>
      </c>
      <c r="H374">
        <f>"Q"&amp;ROUNDUP(MONTH($F374)/3,0)</f>
        <v/>
      </c>
      <c r="I374">
        <f>MONTH($F374)</f>
        <v/>
      </c>
      <c r="J374">
        <f>CHOOSE(MONTH($F374),"Январь","Февраль","Март","Апрель","Май","Июнь","Июль","Август","Сентябрь","Октябрь","Ноябрь","Декабрь")</f>
        <v/>
      </c>
      <c r="K374">
        <f>DAY($F374)</f>
        <v/>
      </c>
      <c r="L374">
        <f>IF(MOD($A374,10)&lt;7,"ФО_01_Крупный","ФО_"&amp;TEXT(MOD($A374,8)+1,"00"))</f>
        <v/>
      </c>
      <c r="M374">
        <f>IF($AB374="Да","Регион_001_Крупный","Регион_"&amp;TEXT(MOD(QUOTIENT($A374-1,20),180)+1,"000"))</f>
        <v/>
      </c>
      <c r="N374">
        <f>IF($AB374="Да","Город_"&amp;TEXT(MOD($A374-1,250)+1,"0000"),"Город_"&amp;TEXT(MOD($A374-1,3000)+1,"0000"))</f>
        <v/>
      </c>
      <c r="O374">
        <f>IF($AB374="Да","Холдинг_Крупный","Холдинг_"&amp;TEXT(MOD(QUOTIENT($A374-1,10000),20)+1,"00"))</f>
        <v/>
      </c>
      <c r="P374">
        <f>IF($AB374="Да","Организация_Крупная","Организация_"&amp;TEXT(MOD(QUOTIENT($A374-1,500),600)+1,"000"))</f>
        <v/>
      </c>
      <c r="Q374">
        <f>"Отдел_"&amp;TEXT(MOD(QUOTIENT($A374-1,50),100)+1,"000")</f>
        <v/>
      </c>
      <c r="R374">
        <f>IF($AB374="Да","Группа_Крупная","Группа_"&amp;TEXT(MOD(QUOTIENT($A374-1,5000),30)+1,"00"))</f>
        <v/>
      </c>
      <c r="S374">
        <f>IF($AB374="Да","Категория_Крупная","Категория_"&amp;TEXT(MOD(QUOTIENT($A374-1,500),120)+1,"000"))</f>
        <v/>
      </c>
      <c r="T374">
        <f>IF($AB374="Да","Подкатегория_Крупная","Подкатегория_"&amp;TEXT(MOD(QUOTIENT($A374-1,50),300)+1,"000"))</f>
        <v/>
      </c>
      <c r="U374">
        <f>"SKU_"&amp;TEXT($A374,"0000000")</f>
        <v/>
      </c>
      <c r="V374">
        <f>CHOOSE(MOD($A374-1,4)+1,"Enterprise","SMB","Госсектор","Розница")</f>
        <v/>
      </c>
      <c r="W374">
        <f>"Клиент_"&amp;TEXT(MOD($A374-1,20000)+1,"00000")</f>
        <v/>
      </c>
      <c r="X374">
        <f>CHOOSE(MOD($A374-1,5)+1,"Портал","API","Импорт","Ручной ввод","Интеграция")</f>
        <v/>
      </c>
      <c r="Y374" s="8">
        <f>ROUND(1000+MOD($A374*37,90000)+IF($AB374="Да",5000,0),2)</f>
        <v/>
      </c>
      <c r="Z374">
        <f>1+MOD($A374,20)</f>
        <v/>
      </c>
      <c r="AA374" s="8">
        <f>ROUND($Y374*(0.08+MOD($A374,17)/100),2)</f>
        <v/>
      </c>
      <c r="AB374">
        <f>IF(MOD($A374,10)&lt;7,"Да","Нет")</f>
        <v/>
      </c>
      <c r="AC374">
        <f>$R374&amp;" / "&amp;$S374&amp;" / "&amp;$T374</f>
        <v/>
      </c>
      <c r="AD374">
        <f>1</f>
        <v/>
      </c>
      <c r="AE374">
        <f>IF($A374&lt;=Settings!$B$4,"до 100",IF($A374&lt;=Settings!$B$5,"до 10 000",IF($A374&lt;=Settings!$B$6,"до 100 000","100 000+")))</f>
        <v/>
      </c>
    </row>
    <row r="375">
      <c r="A375">
        <f>ROW()-1</f>
        <v/>
      </c>
      <c r="B375">
        <f>IF($A375&lt;=Settings!$B$4,"small_control",IF($A375&lt;=Settings!$B$5,"medium_10k",IF($A375&lt;=Settings!$B$6,"large_100k","extreme_1m")))</f>
        <v/>
      </c>
      <c r="C375">
        <f>"ORD-"&amp;TEXT(QUOTIENT($A375-1,3)+1,"0000000")</f>
        <v/>
      </c>
      <c r="D375">
        <f>"LINE-"&amp;TEXT($A375,"0000000")</f>
        <v/>
      </c>
      <c r="E375" s="7">
        <f>Settings!$B$2+$A375-1</f>
        <v/>
      </c>
      <c r="F375" s="7">
        <f>Settings!$B$2+MOD($A375-1,Settings!$B$7)</f>
        <v/>
      </c>
      <c r="G375">
        <f>YEAR($F375)</f>
        <v/>
      </c>
      <c r="H375">
        <f>"Q"&amp;ROUNDUP(MONTH($F375)/3,0)</f>
        <v/>
      </c>
      <c r="I375">
        <f>MONTH($F375)</f>
        <v/>
      </c>
      <c r="J375">
        <f>CHOOSE(MONTH($F375),"Январь","Февраль","Март","Апрель","Май","Июнь","Июль","Август","Сентябрь","Октябрь","Ноябрь","Декабрь")</f>
        <v/>
      </c>
      <c r="K375">
        <f>DAY($F375)</f>
        <v/>
      </c>
      <c r="L375">
        <f>IF(MOD($A375,10)&lt;7,"ФО_01_Крупный","ФО_"&amp;TEXT(MOD($A375,8)+1,"00"))</f>
        <v/>
      </c>
      <c r="M375">
        <f>IF($AB375="Да","Регион_001_Крупный","Регион_"&amp;TEXT(MOD(QUOTIENT($A375-1,20),180)+1,"000"))</f>
        <v/>
      </c>
      <c r="N375">
        <f>IF($AB375="Да","Город_"&amp;TEXT(MOD($A375-1,250)+1,"0000"),"Город_"&amp;TEXT(MOD($A375-1,3000)+1,"0000"))</f>
        <v/>
      </c>
      <c r="O375">
        <f>IF($AB375="Да","Холдинг_Крупный","Холдинг_"&amp;TEXT(MOD(QUOTIENT($A375-1,10000),20)+1,"00"))</f>
        <v/>
      </c>
      <c r="P375">
        <f>IF($AB375="Да","Организация_Крупная","Организация_"&amp;TEXT(MOD(QUOTIENT($A375-1,500),600)+1,"000"))</f>
        <v/>
      </c>
      <c r="Q375">
        <f>"Отдел_"&amp;TEXT(MOD(QUOTIENT($A375-1,50),100)+1,"000")</f>
        <v/>
      </c>
      <c r="R375">
        <f>IF($AB375="Да","Группа_Крупная","Группа_"&amp;TEXT(MOD(QUOTIENT($A375-1,5000),30)+1,"00"))</f>
        <v/>
      </c>
      <c r="S375">
        <f>IF($AB375="Да","Категория_Крупная","Категория_"&amp;TEXT(MOD(QUOTIENT($A375-1,500),120)+1,"000"))</f>
        <v/>
      </c>
      <c r="T375">
        <f>IF($AB375="Да","Подкатегория_Крупная","Подкатегория_"&amp;TEXT(MOD(QUOTIENT($A375-1,50),300)+1,"000"))</f>
        <v/>
      </c>
      <c r="U375">
        <f>"SKU_"&amp;TEXT($A375,"0000000")</f>
        <v/>
      </c>
      <c r="V375">
        <f>CHOOSE(MOD($A375-1,4)+1,"Enterprise","SMB","Госсектор","Розница")</f>
        <v/>
      </c>
      <c r="W375">
        <f>"Клиент_"&amp;TEXT(MOD($A375-1,20000)+1,"00000")</f>
        <v/>
      </c>
      <c r="X375">
        <f>CHOOSE(MOD($A375-1,5)+1,"Портал","API","Импорт","Ручной ввод","Интеграция")</f>
        <v/>
      </c>
      <c r="Y375" s="8">
        <f>ROUND(1000+MOD($A375*37,90000)+IF($AB375="Да",5000,0),2)</f>
        <v/>
      </c>
      <c r="Z375">
        <f>1+MOD($A375,20)</f>
        <v/>
      </c>
      <c r="AA375" s="8">
        <f>ROUND($Y375*(0.08+MOD($A375,17)/100),2)</f>
        <v/>
      </c>
      <c r="AB375">
        <f>IF(MOD($A375,10)&lt;7,"Да","Нет")</f>
        <v/>
      </c>
      <c r="AC375">
        <f>$R375&amp;" / "&amp;$S375&amp;" / "&amp;$T375</f>
        <v/>
      </c>
      <c r="AD375">
        <f>1</f>
        <v/>
      </c>
      <c r="AE375">
        <f>IF($A375&lt;=Settings!$B$4,"до 100",IF($A375&lt;=Settings!$B$5,"до 10 000",IF($A375&lt;=Settings!$B$6,"до 100 000","100 000+")))</f>
        <v/>
      </c>
    </row>
    <row r="376">
      <c r="A376">
        <f>ROW()-1</f>
        <v/>
      </c>
      <c r="B376">
        <f>IF($A376&lt;=Settings!$B$4,"small_control",IF($A376&lt;=Settings!$B$5,"medium_10k",IF($A376&lt;=Settings!$B$6,"large_100k","extreme_1m")))</f>
        <v/>
      </c>
      <c r="C376">
        <f>"ORD-"&amp;TEXT(QUOTIENT($A376-1,3)+1,"0000000")</f>
        <v/>
      </c>
      <c r="D376">
        <f>"LINE-"&amp;TEXT($A376,"0000000")</f>
        <v/>
      </c>
      <c r="E376" s="7">
        <f>Settings!$B$2+$A376-1</f>
        <v/>
      </c>
      <c r="F376" s="7">
        <f>Settings!$B$2+MOD($A376-1,Settings!$B$7)</f>
        <v/>
      </c>
      <c r="G376">
        <f>YEAR($F376)</f>
        <v/>
      </c>
      <c r="H376">
        <f>"Q"&amp;ROUNDUP(MONTH($F376)/3,0)</f>
        <v/>
      </c>
      <c r="I376">
        <f>MONTH($F376)</f>
        <v/>
      </c>
      <c r="J376">
        <f>CHOOSE(MONTH($F376),"Январь","Февраль","Март","Апрель","Май","Июнь","Июль","Август","Сентябрь","Октябрь","Ноябрь","Декабрь")</f>
        <v/>
      </c>
      <c r="K376">
        <f>DAY($F376)</f>
        <v/>
      </c>
      <c r="L376">
        <f>IF(MOD($A376,10)&lt;7,"ФО_01_Крупный","ФО_"&amp;TEXT(MOD($A376,8)+1,"00"))</f>
        <v/>
      </c>
      <c r="M376">
        <f>IF($AB376="Да","Регион_001_Крупный","Регион_"&amp;TEXT(MOD(QUOTIENT($A376-1,20),180)+1,"000"))</f>
        <v/>
      </c>
      <c r="N376">
        <f>IF($AB376="Да","Город_"&amp;TEXT(MOD($A376-1,250)+1,"0000"),"Город_"&amp;TEXT(MOD($A376-1,3000)+1,"0000"))</f>
        <v/>
      </c>
      <c r="O376">
        <f>IF($AB376="Да","Холдинг_Крупный","Холдинг_"&amp;TEXT(MOD(QUOTIENT($A376-1,10000),20)+1,"00"))</f>
        <v/>
      </c>
      <c r="P376">
        <f>IF($AB376="Да","Организация_Крупная","Организация_"&amp;TEXT(MOD(QUOTIENT($A376-1,500),600)+1,"000"))</f>
        <v/>
      </c>
      <c r="Q376">
        <f>"Отдел_"&amp;TEXT(MOD(QUOTIENT($A376-1,50),100)+1,"000")</f>
        <v/>
      </c>
      <c r="R376">
        <f>IF($AB376="Да","Группа_Крупная","Группа_"&amp;TEXT(MOD(QUOTIENT($A376-1,5000),30)+1,"00"))</f>
        <v/>
      </c>
      <c r="S376">
        <f>IF($AB376="Да","Категория_Крупная","Категория_"&amp;TEXT(MOD(QUOTIENT($A376-1,500),120)+1,"000"))</f>
        <v/>
      </c>
      <c r="T376">
        <f>IF($AB376="Да","Подкатегория_Крупная","Подкатегория_"&amp;TEXT(MOD(QUOTIENT($A376-1,50),300)+1,"000"))</f>
        <v/>
      </c>
      <c r="U376">
        <f>"SKU_"&amp;TEXT($A376,"0000000")</f>
        <v/>
      </c>
      <c r="V376">
        <f>CHOOSE(MOD($A376-1,4)+1,"Enterprise","SMB","Госсектор","Розница")</f>
        <v/>
      </c>
      <c r="W376">
        <f>"Клиент_"&amp;TEXT(MOD($A376-1,20000)+1,"00000")</f>
        <v/>
      </c>
      <c r="X376">
        <f>CHOOSE(MOD($A376-1,5)+1,"Портал","API","Импорт","Ручной ввод","Интеграция")</f>
        <v/>
      </c>
      <c r="Y376" s="8">
        <f>ROUND(1000+MOD($A376*37,90000)+IF($AB376="Да",5000,0),2)</f>
        <v/>
      </c>
      <c r="Z376">
        <f>1+MOD($A376,20)</f>
        <v/>
      </c>
      <c r="AA376" s="8">
        <f>ROUND($Y376*(0.08+MOD($A376,17)/100),2)</f>
        <v/>
      </c>
      <c r="AB376">
        <f>IF(MOD($A376,10)&lt;7,"Да","Нет")</f>
        <v/>
      </c>
      <c r="AC376">
        <f>$R376&amp;" / "&amp;$S376&amp;" / "&amp;$T376</f>
        <v/>
      </c>
      <c r="AD376">
        <f>1</f>
        <v/>
      </c>
      <c r="AE376">
        <f>IF($A376&lt;=Settings!$B$4,"до 100",IF($A376&lt;=Settings!$B$5,"до 10 000",IF($A376&lt;=Settings!$B$6,"до 100 000","100 000+")))</f>
        <v/>
      </c>
    </row>
    <row r="377">
      <c r="A377">
        <f>ROW()-1</f>
        <v/>
      </c>
      <c r="B377">
        <f>IF($A377&lt;=Settings!$B$4,"small_control",IF($A377&lt;=Settings!$B$5,"medium_10k",IF($A377&lt;=Settings!$B$6,"large_100k","extreme_1m")))</f>
        <v/>
      </c>
      <c r="C377">
        <f>"ORD-"&amp;TEXT(QUOTIENT($A377-1,3)+1,"0000000")</f>
        <v/>
      </c>
      <c r="D377">
        <f>"LINE-"&amp;TEXT($A377,"0000000")</f>
        <v/>
      </c>
      <c r="E377" s="7">
        <f>Settings!$B$2+$A377-1</f>
        <v/>
      </c>
      <c r="F377" s="7">
        <f>Settings!$B$2+MOD($A377-1,Settings!$B$7)</f>
        <v/>
      </c>
      <c r="G377">
        <f>YEAR($F377)</f>
        <v/>
      </c>
      <c r="H377">
        <f>"Q"&amp;ROUNDUP(MONTH($F377)/3,0)</f>
        <v/>
      </c>
      <c r="I377">
        <f>MONTH($F377)</f>
        <v/>
      </c>
      <c r="J377">
        <f>CHOOSE(MONTH($F377),"Январь","Февраль","Март","Апрель","Май","Июнь","Июль","Август","Сентябрь","Октябрь","Ноябрь","Декабрь")</f>
        <v/>
      </c>
      <c r="K377">
        <f>DAY($F377)</f>
        <v/>
      </c>
      <c r="L377">
        <f>IF(MOD($A377,10)&lt;7,"ФО_01_Крупный","ФО_"&amp;TEXT(MOD($A377,8)+1,"00"))</f>
        <v/>
      </c>
      <c r="M377">
        <f>IF($AB377="Да","Регион_001_Крупный","Регион_"&amp;TEXT(MOD(QUOTIENT($A377-1,20),180)+1,"000"))</f>
        <v/>
      </c>
      <c r="N377">
        <f>IF($AB377="Да","Город_"&amp;TEXT(MOD($A377-1,250)+1,"0000"),"Город_"&amp;TEXT(MOD($A377-1,3000)+1,"0000"))</f>
        <v/>
      </c>
      <c r="O377">
        <f>IF($AB377="Да","Холдинг_Крупный","Холдинг_"&amp;TEXT(MOD(QUOTIENT($A377-1,10000),20)+1,"00"))</f>
        <v/>
      </c>
      <c r="P377">
        <f>IF($AB377="Да","Организация_Крупная","Организация_"&amp;TEXT(MOD(QUOTIENT($A377-1,500),600)+1,"000"))</f>
        <v/>
      </c>
      <c r="Q377">
        <f>"Отдел_"&amp;TEXT(MOD(QUOTIENT($A377-1,50),100)+1,"000")</f>
        <v/>
      </c>
      <c r="R377">
        <f>IF($AB377="Да","Группа_Крупная","Группа_"&amp;TEXT(MOD(QUOTIENT($A377-1,5000),30)+1,"00"))</f>
        <v/>
      </c>
      <c r="S377">
        <f>IF($AB377="Да","Категория_Крупная","Категория_"&amp;TEXT(MOD(QUOTIENT($A377-1,500),120)+1,"000"))</f>
        <v/>
      </c>
      <c r="T377">
        <f>IF($AB377="Да","Подкатегория_Крупная","Подкатегория_"&amp;TEXT(MOD(QUOTIENT($A377-1,50),300)+1,"000"))</f>
        <v/>
      </c>
      <c r="U377">
        <f>"SKU_"&amp;TEXT($A377,"0000000")</f>
        <v/>
      </c>
      <c r="V377">
        <f>CHOOSE(MOD($A377-1,4)+1,"Enterprise","SMB","Госсектор","Розница")</f>
        <v/>
      </c>
      <c r="W377">
        <f>"Клиент_"&amp;TEXT(MOD($A377-1,20000)+1,"00000")</f>
        <v/>
      </c>
      <c r="X377">
        <f>CHOOSE(MOD($A377-1,5)+1,"Портал","API","Импорт","Ручной ввод","Интеграция")</f>
        <v/>
      </c>
      <c r="Y377" s="8">
        <f>ROUND(1000+MOD($A377*37,90000)+IF($AB377="Да",5000,0),2)</f>
        <v/>
      </c>
      <c r="Z377">
        <f>1+MOD($A377,20)</f>
        <v/>
      </c>
      <c r="AA377" s="8">
        <f>ROUND($Y377*(0.08+MOD($A377,17)/100),2)</f>
        <v/>
      </c>
      <c r="AB377">
        <f>IF(MOD($A377,10)&lt;7,"Да","Нет")</f>
        <v/>
      </c>
      <c r="AC377">
        <f>$R377&amp;" / "&amp;$S377&amp;" / "&amp;$T377</f>
        <v/>
      </c>
      <c r="AD377">
        <f>1</f>
        <v/>
      </c>
      <c r="AE377">
        <f>IF($A377&lt;=Settings!$B$4,"до 100",IF($A377&lt;=Settings!$B$5,"до 10 000",IF($A377&lt;=Settings!$B$6,"до 100 000","100 000+")))</f>
        <v/>
      </c>
    </row>
    <row r="378">
      <c r="A378">
        <f>ROW()-1</f>
        <v/>
      </c>
      <c r="B378">
        <f>IF($A378&lt;=Settings!$B$4,"small_control",IF($A378&lt;=Settings!$B$5,"medium_10k",IF($A378&lt;=Settings!$B$6,"large_100k","extreme_1m")))</f>
        <v/>
      </c>
      <c r="C378">
        <f>"ORD-"&amp;TEXT(QUOTIENT($A378-1,3)+1,"0000000")</f>
        <v/>
      </c>
      <c r="D378">
        <f>"LINE-"&amp;TEXT($A378,"0000000")</f>
        <v/>
      </c>
      <c r="E378" s="7">
        <f>Settings!$B$2+$A378-1</f>
        <v/>
      </c>
      <c r="F378" s="7">
        <f>Settings!$B$2+MOD($A378-1,Settings!$B$7)</f>
        <v/>
      </c>
      <c r="G378">
        <f>YEAR($F378)</f>
        <v/>
      </c>
      <c r="H378">
        <f>"Q"&amp;ROUNDUP(MONTH($F378)/3,0)</f>
        <v/>
      </c>
      <c r="I378">
        <f>MONTH($F378)</f>
        <v/>
      </c>
      <c r="J378">
        <f>CHOOSE(MONTH($F378),"Январь","Февраль","Март","Апрель","Май","Июнь","Июль","Август","Сентябрь","Октябрь","Ноябрь","Декабрь")</f>
        <v/>
      </c>
      <c r="K378">
        <f>DAY($F378)</f>
        <v/>
      </c>
      <c r="L378">
        <f>IF(MOD($A378,10)&lt;7,"ФО_01_Крупный","ФО_"&amp;TEXT(MOD($A378,8)+1,"00"))</f>
        <v/>
      </c>
      <c r="M378">
        <f>IF($AB378="Да","Регион_001_Крупный","Регион_"&amp;TEXT(MOD(QUOTIENT($A378-1,20),180)+1,"000"))</f>
        <v/>
      </c>
      <c r="N378">
        <f>IF($AB378="Да","Город_"&amp;TEXT(MOD($A378-1,250)+1,"0000"),"Город_"&amp;TEXT(MOD($A378-1,3000)+1,"0000"))</f>
        <v/>
      </c>
      <c r="O378">
        <f>IF($AB378="Да","Холдинг_Крупный","Холдинг_"&amp;TEXT(MOD(QUOTIENT($A378-1,10000),20)+1,"00"))</f>
        <v/>
      </c>
      <c r="P378">
        <f>IF($AB378="Да","Организация_Крупная","Организация_"&amp;TEXT(MOD(QUOTIENT($A378-1,500),600)+1,"000"))</f>
        <v/>
      </c>
      <c r="Q378">
        <f>"Отдел_"&amp;TEXT(MOD(QUOTIENT($A378-1,50),100)+1,"000")</f>
        <v/>
      </c>
      <c r="R378">
        <f>IF($AB378="Да","Группа_Крупная","Группа_"&amp;TEXT(MOD(QUOTIENT($A378-1,5000),30)+1,"00"))</f>
        <v/>
      </c>
      <c r="S378">
        <f>IF($AB378="Да","Категория_Крупная","Категория_"&amp;TEXT(MOD(QUOTIENT($A378-1,500),120)+1,"000"))</f>
        <v/>
      </c>
      <c r="T378">
        <f>IF($AB378="Да","Подкатегория_Крупная","Подкатегория_"&amp;TEXT(MOD(QUOTIENT($A378-1,50),300)+1,"000"))</f>
        <v/>
      </c>
      <c r="U378">
        <f>"SKU_"&amp;TEXT($A378,"0000000")</f>
        <v/>
      </c>
      <c r="V378">
        <f>CHOOSE(MOD($A378-1,4)+1,"Enterprise","SMB","Госсектор","Розница")</f>
        <v/>
      </c>
      <c r="W378">
        <f>"Клиент_"&amp;TEXT(MOD($A378-1,20000)+1,"00000")</f>
        <v/>
      </c>
      <c r="X378">
        <f>CHOOSE(MOD($A378-1,5)+1,"Портал","API","Импорт","Ручной ввод","Интеграция")</f>
        <v/>
      </c>
      <c r="Y378" s="8">
        <f>ROUND(1000+MOD($A378*37,90000)+IF($AB378="Да",5000,0),2)</f>
        <v/>
      </c>
      <c r="Z378">
        <f>1+MOD($A378,20)</f>
        <v/>
      </c>
      <c r="AA378" s="8">
        <f>ROUND($Y378*(0.08+MOD($A378,17)/100),2)</f>
        <v/>
      </c>
      <c r="AB378">
        <f>IF(MOD($A378,10)&lt;7,"Да","Нет")</f>
        <v/>
      </c>
      <c r="AC378">
        <f>$R378&amp;" / "&amp;$S378&amp;" / "&amp;$T378</f>
        <v/>
      </c>
      <c r="AD378">
        <f>1</f>
        <v/>
      </c>
      <c r="AE378">
        <f>IF($A378&lt;=Settings!$B$4,"до 100",IF($A378&lt;=Settings!$B$5,"до 10 000",IF($A378&lt;=Settings!$B$6,"до 100 000","100 000+")))</f>
        <v/>
      </c>
    </row>
    <row r="379">
      <c r="A379">
        <f>ROW()-1</f>
        <v/>
      </c>
      <c r="B379">
        <f>IF($A379&lt;=Settings!$B$4,"small_control",IF($A379&lt;=Settings!$B$5,"medium_10k",IF($A379&lt;=Settings!$B$6,"large_100k","extreme_1m")))</f>
        <v/>
      </c>
      <c r="C379">
        <f>"ORD-"&amp;TEXT(QUOTIENT($A379-1,3)+1,"0000000")</f>
        <v/>
      </c>
      <c r="D379">
        <f>"LINE-"&amp;TEXT($A379,"0000000")</f>
        <v/>
      </c>
      <c r="E379" s="7">
        <f>Settings!$B$2+$A379-1</f>
        <v/>
      </c>
      <c r="F379" s="7">
        <f>Settings!$B$2+MOD($A379-1,Settings!$B$7)</f>
        <v/>
      </c>
      <c r="G379">
        <f>YEAR($F379)</f>
        <v/>
      </c>
      <c r="H379">
        <f>"Q"&amp;ROUNDUP(MONTH($F379)/3,0)</f>
        <v/>
      </c>
      <c r="I379">
        <f>MONTH($F379)</f>
        <v/>
      </c>
      <c r="J379">
        <f>CHOOSE(MONTH($F379),"Январь","Февраль","Март","Апрель","Май","Июнь","Июль","Август","Сентябрь","Октябрь","Ноябрь","Декабрь")</f>
        <v/>
      </c>
      <c r="K379">
        <f>DAY($F379)</f>
        <v/>
      </c>
      <c r="L379">
        <f>IF(MOD($A379,10)&lt;7,"ФО_01_Крупный","ФО_"&amp;TEXT(MOD($A379,8)+1,"00"))</f>
        <v/>
      </c>
      <c r="M379">
        <f>IF($AB379="Да","Регион_001_Крупный","Регион_"&amp;TEXT(MOD(QUOTIENT($A379-1,20),180)+1,"000"))</f>
        <v/>
      </c>
      <c r="N379">
        <f>IF($AB379="Да","Город_"&amp;TEXT(MOD($A379-1,250)+1,"0000"),"Город_"&amp;TEXT(MOD($A379-1,3000)+1,"0000"))</f>
        <v/>
      </c>
      <c r="O379">
        <f>IF($AB379="Да","Холдинг_Крупный","Холдинг_"&amp;TEXT(MOD(QUOTIENT($A379-1,10000),20)+1,"00"))</f>
        <v/>
      </c>
      <c r="P379">
        <f>IF($AB379="Да","Организация_Крупная","Организация_"&amp;TEXT(MOD(QUOTIENT($A379-1,500),600)+1,"000"))</f>
        <v/>
      </c>
      <c r="Q379">
        <f>"Отдел_"&amp;TEXT(MOD(QUOTIENT($A379-1,50),100)+1,"000")</f>
        <v/>
      </c>
      <c r="R379">
        <f>IF($AB379="Да","Группа_Крупная","Группа_"&amp;TEXT(MOD(QUOTIENT($A379-1,5000),30)+1,"00"))</f>
        <v/>
      </c>
      <c r="S379">
        <f>IF($AB379="Да","Категория_Крупная","Категория_"&amp;TEXT(MOD(QUOTIENT($A379-1,500),120)+1,"000"))</f>
        <v/>
      </c>
      <c r="T379">
        <f>IF($AB379="Да","Подкатегория_Крупная","Подкатегория_"&amp;TEXT(MOD(QUOTIENT($A379-1,50),300)+1,"000"))</f>
        <v/>
      </c>
      <c r="U379">
        <f>"SKU_"&amp;TEXT($A379,"0000000")</f>
        <v/>
      </c>
      <c r="V379">
        <f>CHOOSE(MOD($A379-1,4)+1,"Enterprise","SMB","Госсектор","Розница")</f>
        <v/>
      </c>
      <c r="W379">
        <f>"Клиент_"&amp;TEXT(MOD($A379-1,20000)+1,"00000")</f>
        <v/>
      </c>
      <c r="X379">
        <f>CHOOSE(MOD($A379-1,5)+1,"Портал","API","Импорт","Ручной ввод","Интеграция")</f>
        <v/>
      </c>
      <c r="Y379" s="8">
        <f>ROUND(1000+MOD($A379*37,90000)+IF($AB379="Да",5000,0),2)</f>
        <v/>
      </c>
      <c r="Z379">
        <f>1+MOD($A379,20)</f>
        <v/>
      </c>
      <c r="AA379" s="8">
        <f>ROUND($Y379*(0.08+MOD($A379,17)/100),2)</f>
        <v/>
      </c>
      <c r="AB379">
        <f>IF(MOD($A379,10)&lt;7,"Да","Нет")</f>
        <v/>
      </c>
      <c r="AC379">
        <f>$R379&amp;" / "&amp;$S379&amp;" / "&amp;$T379</f>
        <v/>
      </c>
      <c r="AD379">
        <f>1</f>
        <v/>
      </c>
      <c r="AE379">
        <f>IF($A379&lt;=Settings!$B$4,"до 100",IF($A379&lt;=Settings!$B$5,"до 10 000",IF($A379&lt;=Settings!$B$6,"до 100 000","100 000+")))</f>
        <v/>
      </c>
    </row>
    <row r="380">
      <c r="A380">
        <f>ROW()-1</f>
        <v/>
      </c>
      <c r="B380">
        <f>IF($A380&lt;=Settings!$B$4,"small_control",IF($A380&lt;=Settings!$B$5,"medium_10k",IF($A380&lt;=Settings!$B$6,"large_100k","extreme_1m")))</f>
        <v/>
      </c>
      <c r="C380">
        <f>"ORD-"&amp;TEXT(QUOTIENT($A380-1,3)+1,"0000000")</f>
        <v/>
      </c>
      <c r="D380">
        <f>"LINE-"&amp;TEXT($A380,"0000000")</f>
        <v/>
      </c>
      <c r="E380" s="7">
        <f>Settings!$B$2+$A380-1</f>
        <v/>
      </c>
      <c r="F380" s="7">
        <f>Settings!$B$2+MOD($A380-1,Settings!$B$7)</f>
        <v/>
      </c>
      <c r="G380">
        <f>YEAR($F380)</f>
        <v/>
      </c>
      <c r="H380">
        <f>"Q"&amp;ROUNDUP(MONTH($F380)/3,0)</f>
        <v/>
      </c>
      <c r="I380">
        <f>MONTH($F380)</f>
        <v/>
      </c>
      <c r="J380">
        <f>CHOOSE(MONTH($F380),"Январь","Февраль","Март","Апрель","Май","Июнь","Июль","Август","Сентябрь","Октябрь","Ноябрь","Декабрь")</f>
        <v/>
      </c>
      <c r="K380">
        <f>DAY($F380)</f>
        <v/>
      </c>
      <c r="L380">
        <f>IF(MOD($A380,10)&lt;7,"ФО_01_Крупный","ФО_"&amp;TEXT(MOD($A380,8)+1,"00"))</f>
        <v/>
      </c>
      <c r="M380">
        <f>IF($AB380="Да","Регион_001_Крупный","Регион_"&amp;TEXT(MOD(QUOTIENT($A380-1,20),180)+1,"000"))</f>
        <v/>
      </c>
      <c r="N380">
        <f>IF($AB380="Да","Город_"&amp;TEXT(MOD($A380-1,250)+1,"0000"),"Город_"&amp;TEXT(MOD($A380-1,3000)+1,"0000"))</f>
        <v/>
      </c>
      <c r="O380">
        <f>IF($AB380="Да","Холдинг_Крупный","Холдинг_"&amp;TEXT(MOD(QUOTIENT($A380-1,10000),20)+1,"00"))</f>
        <v/>
      </c>
      <c r="P380">
        <f>IF($AB380="Да","Организация_Крупная","Организация_"&amp;TEXT(MOD(QUOTIENT($A380-1,500),600)+1,"000"))</f>
        <v/>
      </c>
      <c r="Q380">
        <f>"Отдел_"&amp;TEXT(MOD(QUOTIENT($A380-1,50),100)+1,"000")</f>
        <v/>
      </c>
      <c r="R380">
        <f>IF($AB380="Да","Группа_Крупная","Группа_"&amp;TEXT(MOD(QUOTIENT($A380-1,5000),30)+1,"00"))</f>
        <v/>
      </c>
      <c r="S380">
        <f>IF($AB380="Да","Категория_Крупная","Категория_"&amp;TEXT(MOD(QUOTIENT($A380-1,500),120)+1,"000"))</f>
        <v/>
      </c>
      <c r="T380">
        <f>IF($AB380="Да","Подкатегория_Крупная","Подкатегория_"&amp;TEXT(MOD(QUOTIENT($A380-1,50),300)+1,"000"))</f>
        <v/>
      </c>
      <c r="U380">
        <f>"SKU_"&amp;TEXT($A380,"0000000")</f>
        <v/>
      </c>
      <c r="V380">
        <f>CHOOSE(MOD($A380-1,4)+1,"Enterprise","SMB","Госсектор","Розница")</f>
        <v/>
      </c>
      <c r="W380">
        <f>"Клиент_"&amp;TEXT(MOD($A380-1,20000)+1,"00000")</f>
        <v/>
      </c>
      <c r="X380">
        <f>CHOOSE(MOD($A380-1,5)+1,"Портал","API","Импорт","Ручной ввод","Интеграция")</f>
        <v/>
      </c>
      <c r="Y380" s="8">
        <f>ROUND(1000+MOD($A380*37,90000)+IF($AB380="Да",5000,0),2)</f>
        <v/>
      </c>
      <c r="Z380">
        <f>1+MOD($A380,20)</f>
        <v/>
      </c>
      <c r="AA380" s="8">
        <f>ROUND($Y380*(0.08+MOD($A380,17)/100),2)</f>
        <v/>
      </c>
      <c r="AB380">
        <f>IF(MOD($A380,10)&lt;7,"Да","Нет")</f>
        <v/>
      </c>
      <c r="AC380">
        <f>$R380&amp;" / "&amp;$S380&amp;" / "&amp;$T380</f>
        <v/>
      </c>
      <c r="AD380">
        <f>1</f>
        <v/>
      </c>
      <c r="AE380">
        <f>IF($A380&lt;=Settings!$B$4,"до 100",IF($A380&lt;=Settings!$B$5,"до 10 000",IF($A380&lt;=Settings!$B$6,"до 100 000","100 000+")))</f>
        <v/>
      </c>
    </row>
    <row r="381">
      <c r="A381">
        <f>ROW()-1</f>
        <v/>
      </c>
      <c r="B381">
        <f>IF($A381&lt;=Settings!$B$4,"small_control",IF($A381&lt;=Settings!$B$5,"medium_10k",IF($A381&lt;=Settings!$B$6,"large_100k","extreme_1m")))</f>
        <v/>
      </c>
      <c r="C381">
        <f>"ORD-"&amp;TEXT(QUOTIENT($A381-1,3)+1,"0000000")</f>
        <v/>
      </c>
      <c r="D381">
        <f>"LINE-"&amp;TEXT($A381,"0000000")</f>
        <v/>
      </c>
      <c r="E381" s="7">
        <f>Settings!$B$2+$A381-1</f>
        <v/>
      </c>
      <c r="F381" s="7">
        <f>Settings!$B$2+MOD($A381-1,Settings!$B$7)</f>
        <v/>
      </c>
      <c r="G381">
        <f>YEAR($F381)</f>
        <v/>
      </c>
      <c r="H381">
        <f>"Q"&amp;ROUNDUP(MONTH($F381)/3,0)</f>
        <v/>
      </c>
      <c r="I381">
        <f>MONTH($F381)</f>
        <v/>
      </c>
      <c r="J381">
        <f>CHOOSE(MONTH($F381),"Январь","Февраль","Март","Апрель","Май","Июнь","Июль","Август","Сентябрь","Октябрь","Ноябрь","Декабрь")</f>
        <v/>
      </c>
      <c r="K381">
        <f>DAY($F381)</f>
        <v/>
      </c>
      <c r="L381">
        <f>IF(MOD($A381,10)&lt;7,"ФО_01_Крупный","ФО_"&amp;TEXT(MOD($A381,8)+1,"00"))</f>
        <v/>
      </c>
      <c r="M381">
        <f>IF($AB381="Да","Регион_001_Крупный","Регион_"&amp;TEXT(MOD(QUOTIENT($A381-1,20),180)+1,"000"))</f>
        <v/>
      </c>
      <c r="N381">
        <f>IF($AB381="Да","Город_"&amp;TEXT(MOD($A381-1,250)+1,"0000"),"Город_"&amp;TEXT(MOD($A381-1,3000)+1,"0000"))</f>
        <v/>
      </c>
      <c r="O381">
        <f>IF($AB381="Да","Холдинг_Крупный","Холдинг_"&amp;TEXT(MOD(QUOTIENT($A381-1,10000),20)+1,"00"))</f>
        <v/>
      </c>
      <c r="P381">
        <f>IF($AB381="Да","Организация_Крупная","Организация_"&amp;TEXT(MOD(QUOTIENT($A381-1,500),600)+1,"000"))</f>
        <v/>
      </c>
      <c r="Q381">
        <f>"Отдел_"&amp;TEXT(MOD(QUOTIENT($A381-1,50),100)+1,"000")</f>
        <v/>
      </c>
      <c r="R381">
        <f>IF($AB381="Да","Группа_Крупная","Группа_"&amp;TEXT(MOD(QUOTIENT($A381-1,5000),30)+1,"00"))</f>
        <v/>
      </c>
      <c r="S381">
        <f>IF($AB381="Да","Категория_Крупная","Категория_"&amp;TEXT(MOD(QUOTIENT($A381-1,500),120)+1,"000"))</f>
        <v/>
      </c>
      <c r="T381">
        <f>IF($AB381="Да","Подкатегория_Крупная","Подкатегория_"&amp;TEXT(MOD(QUOTIENT($A381-1,50),300)+1,"000"))</f>
        <v/>
      </c>
      <c r="U381">
        <f>"SKU_"&amp;TEXT($A381,"0000000")</f>
        <v/>
      </c>
      <c r="V381">
        <f>CHOOSE(MOD($A381-1,4)+1,"Enterprise","SMB","Госсектор","Розница")</f>
        <v/>
      </c>
      <c r="W381">
        <f>"Клиент_"&amp;TEXT(MOD($A381-1,20000)+1,"00000")</f>
        <v/>
      </c>
      <c r="X381">
        <f>CHOOSE(MOD($A381-1,5)+1,"Портал","API","Импорт","Ручной ввод","Интеграция")</f>
        <v/>
      </c>
      <c r="Y381" s="8">
        <f>ROUND(1000+MOD($A381*37,90000)+IF($AB381="Да",5000,0),2)</f>
        <v/>
      </c>
      <c r="Z381">
        <f>1+MOD($A381,20)</f>
        <v/>
      </c>
      <c r="AA381" s="8">
        <f>ROUND($Y381*(0.08+MOD($A381,17)/100),2)</f>
        <v/>
      </c>
      <c r="AB381">
        <f>IF(MOD($A381,10)&lt;7,"Да","Нет")</f>
        <v/>
      </c>
      <c r="AC381">
        <f>$R381&amp;" / "&amp;$S381&amp;" / "&amp;$T381</f>
        <v/>
      </c>
      <c r="AD381">
        <f>1</f>
        <v/>
      </c>
      <c r="AE381">
        <f>IF($A381&lt;=Settings!$B$4,"до 100",IF($A381&lt;=Settings!$B$5,"до 10 000",IF($A381&lt;=Settings!$B$6,"до 100 000","100 000+")))</f>
        <v/>
      </c>
    </row>
    <row r="382">
      <c r="A382">
        <f>ROW()-1</f>
        <v/>
      </c>
      <c r="B382">
        <f>IF($A382&lt;=Settings!$B$4,"small_control",IF($A382&lt;=Settings!$B$5,"medium_10k",IF($A382&lt;=Settings!$B$6,"large_100k","extreme_1m")))</f>
        <v/>
      </c>
      <c r="C382">
        <f>"ORD-"&amp;TEXT(QUOTIENT($A382-1,3)+1,"0000000")</f>
        <v/>
      </c>
      <c r="D382">
        <f>"LINE-"&amp;TEXT($A382,"0000000")</f>
        <v/>
      </c>
      <c r="E382" s="7">
        <f>Settings!$B$2+$A382-1</f>
        <v/>
      </c>
      <c r="F382" s="7">
        <f>Settings!$B$2+MOD($A382-1,Settings!$B$7)</f>
        <v/>
      </c>
      <c r="G382">
        <f>YEAR($F382)</f>
        <v/>
      </c>
      <c r="H382">
        <f>"Q"&amp;ROUNDUP(MONTH($F382)/3,0)</f>
        <v/>
      </c>
      <c r="I382">
        <f>MONTH($F382)</f>
        <v/>
      </c>
      <c r="J382">
        <f>CHOOSE(MONTH($F382),"Январь","Февраль","Март","Апрель","Май","Июнь","Июль","Август","Сентябрь","Октябрь","Ноябрь","Декабрь")</f>
        <v/>
      </c>
      <c r="K382">
        <f>DAY($F382)</f>
        <v/>
      </c>
      <c r="L382">
        <f>IF(MOD($A382,10)&lt;7,"ФО_01_Крупный","ФО_"&amp;TEXT(MOD($A382,8)+1,"00"))</f>
        <v/>
      </c>
      <c r="M382">
        <f>IF($AB382="Да","Регион_001_Крупный","Регион_"&amp;TEXT(MOD(QUOTIENT($A382-1,20),180)+1,"000"))</f>
        <v/>
      </c>
      <c r="N382">
        <f>IF($AB382="Да","Город_"&amp;TEXT(MOD($A382-1,250)+1,"0000"),"Город_"&amp;TEXT(MOD($A382-1,3000)+1,"0000"))</f>
        <v/>
      </c>
      <c r="O382">
        <f>IF($AB382="Да","Холдинг_Крупный","Холдинг_"&amp;TEXT(MOD(QUOTIENT($A382-1,10000),20)+1,"00"))</f>
        <v/>
      </c>
      <c r="P382">
        <f>IF($AB382="Да","Организация_Крупная","Организация_"&amp;TEXT(MOD(QUOTIENT($A382-1,500),600)+1,"000"))</f>
        <v/>
      </c>
      <c r="Q382">
        <f>"Отдел_"&amp;TEXT(MOD(QUOTIENT($A382-1,50),100)+1,"000")</f>
        <v/>
      </c>
      <c r="R382">
        <f>IF($AB382="Да","Группа_Крупная","Группа_"&amp;TEXT(MOD(QUOTIENT($A382-1,5000),30)+1,"00"))</f>
        <v/>
      </c>
      <c r="S382">
        <f>IF($AB382="Да","Категория_Крупная","Категория_"&amp;TEXT(MOD(QUOTIENT($A382-1,500),120)+1,"000"))</f>
        <v/>
      </c>
      <c r="T382">
        <f>IF($AB382="Да","Подкатегория_Крупная","Подкатегория_"&amp;TEXT(MOD(QUOTIENT($A382-1,50),300)+1,"000"))</f>
        <v/>
      </c>
      <c r="U382">
        <f>"SKU_"&amp;TEXT($A382,"0000000")</f>
        <v/>
      </c>
      <c r="V382">
        <f>CHOOSE(MOD($A382-1,4)+1,"Enterprise","SMB","Госсектор","Розница")</f>
        <v/>
      </c>
      <c r="W382">
        <f>"Клиент_"&amp;TEXT(MOD($A382-1,20000)+1,"00000")</f>
        <v/>
      </c>
      <c r="X382">
        <f>CHOOSE(MOD($A382-1,5)+1,"Портал","API","Импорт","Ручной ввод","Интеграция")</f>
        <v/>
      </c>
      <c r="Y382" s="8">
        <f>ROUND(1000+MOD($A382*37,90000)+IF($AB382="Да",5000,0),2)</f>
        <v/>
      </c>
      <c r="Z382">
        <f>1+MOD($A382,20)</f>
        <v/>
      </c>
      <c r="AA382" s="8">
        <f>ROUND($Y382*(0.08+MOD($A382,17)/100),2)</f>
        <v/>
      </c>
      <c r="AB382">
        <f>IF(MOD($A382,10)&lt;7,"Да","Нет")</f>
        <v/>
      </c>
      <c r="AC382">
        <f>$R382&amp;" / "&amp;$S382&amp;" / "&amp;$T382</f>
        <v/>
      </c>
      <c r="AD382">
        <f>1</f>
        <v/>
      </c>
      <c r="AE382">
        <f>IF($A382&lt;=Settings!$B$4,"до 100",IF($A382&lt;=Settings!$B$5,"до 10 000",IF($A382&lt;=Settings!$B$6,"до 100 000","100 000+")))</f>
        <v/>
      </c>
    </row>
    <row r="383">
      <c r="A383">
        <f>ROW()-1</f>
        <v/>
      </c>
      <c r="B383">
        <f>IF($A383&lt;=Settings!$B$4,"small_control",IF($A383&lt;=Settings!$B$5,"medium_10k",IF($A383&lt;=Settings!$B$6,"large_100k","extreme_1m")))</f>
        <v/>
      </c>
      <c r="C383">
        <f>"ORD-"&amp;TEXT(QUOTIENT($A383-1,3)+1,"0000000")</f>
        <v/>
      </c>
      <c r="D383">
        <f>"LINE-"&amp;TEXT($A383,"0000000")</f>
        <v/>
      </c>
      <c r="E383" s="7">
        <f>Settings!$B$2+$A383-1</f>
        <v/>
      </c>
      <c r="F383" s="7">
        <f>Settings!$B$2+MOD($A383-1,Settings!$B$7)</f>
        <v/>
      </c>
      <c r="G383">
        <f>YEAR($F383)</f>
        <v/>
      </c>
      <c r="H383">
        <f>"Q"&amp;ROUNDUP(MONTH($F383)/3,0)</f>
        <v/>
      </c>
      <c r="I383">
        <f>MONTH($F383)</f>
        <v/>
      </c>
      <c r="J383">
        <f>CHOOSE(MONTH($F383),"Январь","Февраль","Март","Апрель","Май","Июнь","Июль","Август","Сентябрь","Октябрь","Ноябрь","Декабрь")</f>
        <v/>
      </c>
      <c r="K383">
        <f>DAY($F383)</f>
        <v/>
      </c>
      <c r="L383">
        <f>IF(MOD($A383,10)&lt;7,"ФО_01_Крупный","ФО_"&amp;TEXT(MOD($A383,8)+1,"00"))</f>
        <v/>
      </c>
      <c r="M383">
        <f>IF($AB383="Да","Регион_001_Крупный","Регион_"&amp;TEXT(MOD(QUOTIENT($A383-1,20),180)+1,"000"))</f>
        <v/>
      </c>
      <c r="N383">
        <f>IF($AB383="Да","Город_"&amp;TEXT(MOD($A383-1,250)+1,"0000"),"Город_"&amp;TEXT(MOD($A383-1,3000)+1,"0000"))</f>
        <v/>
      </c>
      <c r="O383">
        <f>IF($AB383="Да","Холдинг_Крупный","Холдинг_"&amp;TEXT(MOD(QUOTIENT($A383-1,10000),20)+1,"00"))</f>
        <v/>
      </c>
      <c r="P383">
        <f>IF($AB383="Да","Организация_Крупная","Организация_"&amp;TEXT(MOD(QUOTIENT($A383-1,500),600)+1,"000"))</f>
        <v/>
      </c>
      <c r="Q383">
        <f>"Отдел_"&amp;TEXT(MOD(QUOTIENT($A383-1,50),100)+1,"000")</f>
        <v/>
      </c>
      <c r="R383">
        <f>IF($AB383="Да","Группа_Крупная","Группа_"&amp;TEXT(MOD(QUOTIENT($A383-1,5000),30)+1,"00"))</f>
        <v/>
      </c>
      <c r="S383">
        <f>IF($AB383="Да","Категория_Крупная","Категория_"&amp;TEXT(MOD(QUOTIENT($A383-1,500),120)+1,"000"))</f>
        <v/>
      </c>
      <c r="T383">
        <f>IF($AB383="Да","Подкатегория_Крупная","Подкатегория_"&amp;TEXT(MOD(QUOTIENT($A383-1,50),300)+1,"000"))</f>
        <v/>
      </c>
      <c r="U383">
        <f>"SKU_"&amp;TEXT($A383,"0000000")</f>
        <v/>
      </c>
      <c r="V383">
        <f>CHOOSE(MOD($A383-1,4)+1,"Enterprise","SMB","Госсектор","Розница")</f>
        <v/>
      </c>
      <c r="W383">
        <f>"Клиент_"&amp;TEXT(MOD($A383-1,20000)+1,"00000")</f>
        <v/>
      </c>
      <c r="X383">
        <f>CHOOSE(MOD($A383-1,5)+1,"Портал","API","Импорт","Ручной ввод","Интеграция")</f>
        <v/>
      </c>
      <c r="Y383" s="8">
        <f>ROUND(1000+MOD($A383*37,90000)+IF($AB383="Да",5000,0),2)</f>
        <v/>
      </c>
      <c r="Z383">
        <f>1+MOD($A383,20)</f>
        <v/>
      </c>
      <c r="AA383" s="8">
        <f>ROUND($Y383*(0.08+MOD($A383,17)/100),2)</f>
        <v/>
      </c>
      <c r="AB383">
        <f>IF(MOD($A383,10)&lt;7,"Да","Нет")</f>
        <v/>
      </c>
      <c r="AC383">
        <f>$R383&amp;" / "&amp;$S383&amp;" / "&amp;$T383</f>
        <v/>
      </c>
      <c r="AD383">
        <f>1</f>
        <v/>
      </c>
      <c r="AE383">
        <f>IF($A383&lt;=Settings!$B$4,"до 100",IF($A383&lt;=Settings!$B$5,"до 10 000",IF($A383&lt;=Settings!$B$6,"до 100 000","100 000+")))</f>
        <v/>
      </c>
    </row>
    <row r="384">
      <c r="A384">
        <f>ROW()-1</f>
        <v/>
      </c>
      <c r="B384">
        <f>IF($A384&lt;=Settings!$B$4,"small_control",IF($A384&lt;=Settings!$B$5,"medium_10k",IF($A384&lt;=Settings!$B$6,"large_100k","extreme_1m")))</f>
        <v/>
      </c>
      <c r="C384">
        <f>"ORD-"&amp;TEXT(QUOTIENT($A384-1,3)+1,"0000000")</f>
        <v/>
      </c>
      <c r="D384">
        <f>"LINE-"&amp;TEXT($A384,"0000000")</f>
        <v/>
      </c>
      <c r="E384" s="7">
        <f>Settings!$B$2+$A384-1</f>
        <v/>
      </c>
      <c r="F384" s="7">
        <f>Settings!$B$2+MOD($A384-1,Settings!$B$7)</f>
        <v/>
      </c>
      <c r="G384">
        <f>YEAR($F384)</f>
        <v/>
      </c>
      <c r="H384">
        <f>"Q"&amp;ROUNDUP(MONTH($F384)/3,0)</f>
        <v/>
      </c>
      <c r="I384">
        <f>MONTH($F384)</f>
        <v/>
      </c>
      <c r="J384">
        <f>CHOOSE(MONTH($F384),"Январь","Февраль","Март","Апрель","Май","Июнь","Июль","Август","Сентябрь","Октябрь","Ноябрь","Декабрь")</f>
        <v/>
      </c>
      <c r="K384">
        <f>DAY($F384)</f>
        <v/>
      </c>
      <c r="L384">
        <f>IF(MOD($A384,10)&lt;7,"ФО_01_Крупный","ФО_"&amp;TEXT(MOD($A384,8)+1,"00"))</f>
        <v/>
      </c>
      <c r="M384">
        <f>IF($AB384="Да","Регион_001_Крупный","Регион_"&amp;TEXT(MOD(QUOTIENT($A384-1,20),180)+1,"000"))</f>
        <v/>
      </c>
      <c r="N384">
        <f>IF($AB384="Да","Город_"&amp;TEXT(MOD($A384-1,250)+1,"0000"),"Город_"&amp;TEXT(MOD($A384-1,3000)+1,"0000"))</f>
        <v/>
      </c>
      <c r="O384">
        <f>IF($AB384="Да","Холдинг_Крупный","Холдинг_"&amp;TEXT(MOD(QUOTIENT($A384-1,10000),20)+1,"00"))</f>
        <v/>
      </c>
      <c r="P384">
        <f>IF($AB384="Да","Организация_Крупная","Организация_"&amp;TEXT(MOD(QUOTIENT($A384-1,500),600)+1,"000"))</f>
        <v/>
      </c>
      <c r="Q384">
        <f>"Отдел_"&amp;TEXT(MOD(QUOTIENT($A384-1,50),100)+1,"000")</f>
        <v/>
      </c>
      <c r="R384">
        <f>IF($AB384="Да","Группа_Крупная","Группа_"&amp;TEXT(MOD(QUOTIENT($A384-1,5000),30)+1,"00"))</f>
        <v/>
      </c>
      <c r="S384">
        <f>IF($AB384="Да","Категория_Крупная","Категория_"&amp;TEXT(MOD(QUOTIENT($A384-1,500),120)+1,"000"))</f>
        <v/>
      </c>
      <c r="T384">
        <f>IF($AB384="Да","Подкатегория_Крупная","Подкатегория_"&amp;TEXT(MOD(QUOTIENT($A384-1,50),300)+1,"000"))</f>
        <v/>
      </c>
      <c r="U384">
        <f>"SKU_"&amp;TEXT($A384,"0000000")</f>
        <v/>
      </c>
      <c r="V384">
        <f>CHOOSE(MOD($A384-1,4)+1,"Enterprise","SMB","Госсектор","Розница")</f>
        <v/>
      </c>
      <c r="W384">
        <f>"Клиент_"&amp;TEXT(MOD($A384-1,20000)+1,"00000")</f>
        <v/>
      </c>
      <c r="X384">
        <f>CHOOSE(MOD($A384-1,5)+1,"Портал","API","Импорт","Ручной ввод","Интеграция")</f>
        <v/>
      </c>
      <c r="Y384" s="8">
        <f>ROUND(1000+MOD($A384*37,90000)+IF($AB384="Да",5000,0),2)</f>
        <v/>
      </c>
      <c r="Z384">
        <f>1+MOD($A384,20)</f>
        <v/>
      </c>
      <c r="AA384" s="8">
        <f>ROUND($Y384*(0.08+MOD($A384,17)/100),2)</f>
        <v/>
      </c>
      <c r="AB384">
        <f>IF(MOD($A384,10)&lt;7,"Да","Нет")</f>
        <v/>
      </c>
      <c r="AC384">
        <f>$R384&amp;" / "&amp;$S384&amp;" / "&amp;$T384</f>
        <v/>
      </c>
      <c r="AD384">
        <f>1</f>
        <v/>
      </c>
      <c r="AE384">
        <f>IF($A384&lt;=Settings!$B$4,"до 100",IF($A384&lt;=Settings!$B$5,"до 10 000",IF($A384&lt;=Settings!$B$6,"до 100 000","100 000+")))</f>
        <v/>
      </c>
    </row>
    <row r="385">
      <c r="A385">
        <f>ROW()-1</f>
        <v/>
      </c>
      <c r="B385">
        <f>IF($A385&lt;=Settings!$B$4,"small_control",IF($A385&lt;=Settings!$B$5,"medium_10k",IF($A385&lt;=Settings!$B$6,"large_100k","extreme_1m")))</f>
        <v/>
      </c>
      <c r="C385">
        <f>"ORD-"&amp;TEXT(QUOTIENT($A385-1,3)+1,"0000000")</f>
        <v/>
      </c>
      <c r="D385">
        <f>"LINE-"&amp;TEXT($A385,"0000000")</f>
        <v/>
      </c>
      <c r="E385" s="7">
        <f>Settings!$B$2+$A385-1</f>
        <v/>
      </c>
      <c r="F385" s="7">
        <f>Settings!$B$2+MOD($A385-1,Settings!$B$7)</f>
        <v/>
      </c>
      <c r="G385">
        <f>YEAR($F385)</f>
        <v/>
      </c>
      <c r="H385">
        <f>"Q"&amp;ROUNDUP(MONTH($F385)/3,0)</f>
        <v/>
      </c>
      <c r="I385">
        <f>MONTH($F385)</f>
        <v/>
      </c>
      <c r="J385">
        <f>CHOOSE(MONTH($F385),"Январь","Февраль","Март","Апрель","Май","Июнь","Июль","Август","Сентябрь","Октябрь","Ноябрь","Декабрь")</f>
        <v/>
      </c>
      <c r="K385">
        <f>DAY($F385)</f>
        <v/>
      </c>
      <c r="L385">
        <f>IF(MOD($A385,10)&lt;7,"ФО_01_Крупный","ФО_"&amp;TEXT(MOD($A385,8)+1,"00"))</f>
        <v/>
      </c>
      <c r="M385">
        <f>IF($AB385="Да","Регион_001_Крупный","Регион_"&amp;TEXT(MOD(QUOTIENT($A385-1,20),180)+1,"000"))</f>
        <v/>
      </c>
      <c r="N385">
        <f>IF($AB385="Да","Город_"&amp;TEXT(MOD($A385-1,250)+1,"0000"),"Город_"&amp;TEXT(MOD($A385-1,3000)+1,"0000"))</f>
        <v/>
      </c>
      <c r="O385">
        <f>IF($AB385="Да","Холдинг_Крупный","Холдинг_"&amp;TEXT(MOD(QUOTIENT($A385-1,10000),20)+1,"00"))</f>
        <v/>
      </c>
      <c r="P385">
        <f>IF($AB385="Да","Организация_Крупная","Организация_"&amp;TEXT(MOD(QUOTIENT($A385-1,500),600)+1,"000"))</f>
        <v/>
      </c>
      <c r="Q385">
        <f>"Отдел_"&amp;TEXT(MOD(QUOTIENT($A385-1,50),100)+1,"000")</f>
        <v/>
      </c>
      <c r="R385">
        <f>IF($AB385="Да","Группа_Крупная","Группа_"&amp;TEXT(MOD(QUOTIENT($A385-1,5000),30)+1,"00"))</f>
        <v/>
      </c>
      <c r="S385">
        <f>IF($AB385="Да","Категория_Крупная","Категория_"&amp;TEXT(MOD(QUOTIENT($A385-1,500),120)+1,"000"))</f>
        <v/>
      </c>
      <c r="T385">
        <f>IF($AB385="Да","Подкатегория_Крупная","Подкатегория_"&amp;TEXT(MOD(QUOTIENT($A385-1,50),300)+1,"000"))</f>
        <v/>
      </c>
      <c r="U385">
        <f>"SKU_"&amp;TEXT($A385,"0000000")</f>
        <v/>
      </c>
      <c r="V385">
        <f>CHOOSE(MOD($A385-1,4)+1,"Enterprise","SMB","Госсектор","Розница")</f>
        <v/>
      </c>
      <c r="W385">
        <f>"Клиент_"&amp;TEXT(MOD($A385-1,20000)+1,"00000")</f>
        <v/>
      </c>
      <c r="X385">
        <f>CHOOSE(MOD($A385-1,5)+1,"Портал","API","Импорт","Ручной ввод","Интеграция")</f>
        <v/>
      </c>
      <c r="Y385" s="8">
        <f>ROUND(1000+MOD($A385*37,90000)+IF($AB385="Да",5000,0),2)</f>
        <v/>
      </c>
      <c r="Z385">
        <f>1+MOD($A385,20)</f>
        <v/>
      </c>
      <c r="AA385" s="8">
        <f>ROUND($Y385*(0.08+MOD($A385,17)/100),2)</f>
        <v/>
      </c>
      <c r="AB385">
        <f>IF(MOD($A385,10)&lt;7,"Да","Нет")</f>
        <v/>
      </c>
      <c r="AC385">
        <f>$R385&amp;" / "&amp;$S385&amp;" / "&amp;$T385</f>
        <v/>
      </c>
      <c r="AD385">
        <f>1</f>
        <v/>
      </c>
      <c r="AE385">
        <f>IF($A385&lt;=Settings!$B$4,"до 100",IF($A385&lt;=Settings!$B$5,"до 10 000",IF($A385&lt;=Settings!$B$6,"до 100 000","100 000+")))</f>
        <v/>
      </c>
    </row>
    <row r="386">
      <c r="A386">
        <f>ROW()-1</f>
        <v/>
      </c>
      <c r="B386">
        <f>IF($A386&lt;=Settings!$B$4,"small_control",IF($A386&lt;=Settings!$B$5,"medium_10k",IF($A386&lt;=Settings!$B$6,"large_100k","extreme_1m")))</f>
        <v/>
      </c>
      <c r="C386">
        <f>"ORD-"&amp;TEXT(QUOTIENT($A386-1,3)+1,"0000000")</f>
        <v/>
      </c>
      <c r="D386">
        <f>"LINE-"&amp;TEXT($A386,"0000000")</f>
        <v/>
      </c>
      <c r="E386" s="7">
        <f>Settings!$B$2+$A386-1</f>
        <v/>
      </c>
      <c r="F386" s="7">
        <f>Settings!$B$2+MOD($A386-1,Settings!$B$7)</f>
        <v/>
      </c>
      <c r="G386">
        <f>YEAR($F386)</f>
        <v/>
      </c>
      <c r="H386">
        <f>"Q"&amp;ROUNDUP(MONTH($F386)/3,0)</f>
        <v/>
      </c>
      <c r="I386">
        <f>MONTH($F386)</f>
        <v/>
      </c>
      <c r="J386">
        <f>CHOOSE(MONTH($F386),"Январь","Февраль","Март","Апрель","Май","Июнь","Июль","Август","Сентябрь","Октябрь","Ноябрь","Декабрь")</f>
        <v/>
      </c>
      <c r="K386">
        <f>DAY($F386)</f>
        <v/>
      </c>
      <c r="L386">
        <f>IF(MOD($A386,10)&lt;7,"ФО_01_Крупный","ФО_"&amp;TEXT(MOD($A386,8)+1,"00"))</f>
        <v/>
      </c>
      <c r="M386">
        <f>IF($AB386="Да","Регион_001_Крупный","Регион_"&amp;TEXT(MOD(QUOTIENT($A386-1,20),180)+1,"000"))</f>
        <v/>
      </c>
      <c r="N386">
        <f>IF($AB386="Да","Город_"&amp;TEXT(MOD($A386-1,250)+1,"0000"),"Город_"&amp;TEXT(MOD($A386-1,3000)+1,"0000"))</f>
        <v/>
      </c>
      <c r="O386">
        <f>IF($AB386="Да","Холдинг_Крупный","Холдинг_"&amp;TEXT(MOD(QUOTIENT($A386-1,10000),20)+1,"00"))</f>
        <v/>
      </c>
      <c r="P386">
        <f>IF($AB386="Да","Организация_Крупная","Организация_"&amp;TEXT(MOD(QUOTIENT($A386-1,500),600)+1,"000"))</f>
        <v/>
      </c>
      <c r="Q386">
        <f>"Отдел_"&amp;TEXT(MOD(QUOTIENT($A386-1,50),100)+1,"000")</f>
        <v/>
      </c>
      <c r="R386">
        <f>IF($AB386="Да","Группа_Крупная","Группа_"&amp;TEXT(MOD(QUOTIENT($A386-1,5000),30)+1,"00"))</f>
        <v/>
      </c>
      <c r="S386">
        <f>IF($AB386="Да","Категория_Крупная","Категория_"&amp;TEXT(MOD(QUOTIENT($A386-1,500),120)+1,"000"))</f>
        <v/>
      </c>
      <c r="T386">
        <f>IF($AB386="Да","Подкатегория_Крупная","Подкатегория_"&amp;TEXT(MOD(QUOTIENT($A386-1,50),300)+1,"000"))</f>
        <v/>
      </c>
      <c r="U386">
        <f>"SKU_"&amp;TEXT($A386,"0000000")</f>
        <v/>
      </c>
      <c r="V386">
        <f>CHOOSE(MOD($A386-1,4)+1,"Enterprise","SMB","Госсектор","Розница")</f>
        <v/>
      </c>
      <c r="W386">
        <f>"Клиент_"&amp;TEXT(MOD($A386-1,20000)+1,"00000")</f>
        <v/>
      </c>
      <c r="X386">
        <f>CHOOSE(MOD($A386-1,5)+1,"Портал","API","Импорт","Ручной ввод","Интеграция")</f>
        <v/>
      </c>
      <c r="Y386" s="8">
        <f>ROUND(1000+MOD($A386*37,90000)+IF($AB386="Да",5000,0),2)</f>
        <v/>
      </c>
      <c r="Z386">
        <f>1+MOD($A386,20)</f>
        <v/>
      </c>
      <c r="AA386" s="8">
        <f>ROUND($Y386*(0.08+MOD($A386,17)/100),2)</f>
        <v/>
      </c>
      <c r="AB386">
        <f>IF(MOD($A386,10)&lt;7,"Да","Нет")</f>
        <v/>
      </c>
      <c r="AC386">
        <f>$R386&amp;" / "&amp;$S386&amp;" / "&amp;$T386</f>
        <v/>
      </c>
      <c r="AD386">
        <f>1</f>
        <v/>
      </c>
      <c r="AE386">
        <f>IF($A386&lt;=Settings!$B$4,"до 100",IF($A386&lt;=Settings!$B$5,"до 10 000",IF($A386&lt;=Settings!$B$6,"до 100 000","100 000+")))</f>
        <v/>
      </c>
    </row>
    <row r="387">
      <c r="A387">
        <f>ROW()-1</f>
        <v/>
      </c>
      <c r="B387">
        <f>IF($A387&lt;=Settings!$B$4,"small_control",IF($A387&lt;=Settings!$B$5,"medium_10k",IF($A387&lt;=Settings!$B$6,"large_100k","extreme_1m")))</f>
        <v/>
      </c>
      <c r="C387">
        <f>"ORD-"&amp;TEXT(QUOTIENT($A387-1,3)+1,"0000000")</f>
        <v/>
      </c>
      <c r="D387">
        <f>"LINE-"&amp;TEXT($A387,"0000000")</f>
        <v/>
      </c>
      <c r="E387" s="7">
        <f>Settings!$B$2+$A387-1</f>
        <v/>
      </c>
      <c r="F387" s="7">
        <f>Settings!$B$2+MOD($A387-1,Settings!$B$7)</f>
        <v/>
      </c>
      <c r="G387">
        <f>YEAR($F387)</f>
        <v/>
      </c>
      <c r="H387">
        <f>"Q"&amp;ROUNDUP(MONTH($F387)/3,0)</f>
        <v/>
      </c>
      <c r="I387">
        <f>MONTH($F387)</f>
        <v/>
      </c>
      <c r="J387">
        <f>CHOOSE(MONTH($F387),"Январь","Февраль","Март","Апрель","Май","Июнь","Июль","Август","Сентябрь","Октябрь","Ноябрь","Декабрь")</f>
        <v/>
      </c>
      <c r="K387">
        <f>DAY($F387)</f>
        <v/>
      </c>
      <c r="L387">
        <f>IF(MOD($A387,10)&lt;7,"ФО_01_Крупный","ФО_"&amp;TEXT(MOD($A387,8)+1,"00"))</f>
        <v/>
      </c>
      <c r="M387">
        <f>IF($AB387="Да","Регион_001_Крупный","Регион_"&amp;TEXT(MOD(QUOTIENT($A387-1,20),180)+1,"000"))</f>
        <v/>
      </c>
      <c r="N387">
        <f>IF($AB387="Да","Город_"&amp;TEXT(MOD($A387-1,250)+1,"0000"),"Город_"&amp;TEXT(MOD($A387-1,3000)+1,"0000"))</f>
        <v/>
      </c>
      <c r="O387">
        <f>IF($AB387="Да","Холдинг_Крупный","Холдинг_"&amp;TEXT(MOD(QUOTIENT($A387-1,10000),20)+1,"00"))</f>
        <v/>
      </c>
      <c r="P387">
        <f>IF($AB387="Да","Организация_Крупная","Организация_"&amp;TEXT(MOD(QUOTIENT($A387-1,500),600)+1,"000"))</f>
        <v/>
      </c>
      <c r="Q387">
        <f>"Отдел_"&amp;TEXT(MOD(QUOTIENT($A387-1,50),100)+1,"000")</f>
        <v/>
      </c>
      <c r="R387">
        <f>IF($AB387="Да","Группа_Крупная","Группа_"&amp;TEXT(MOD(QUOTIENT($A387-1,5000),30)+1,"00"))</f>
        <v/>
      </c>
      <c r="S387">
        <f>IF($AB387="Да","Категория_Крупная","Категория_"&amp;TEXT(MOD(QUOTIENT($A387-1,500),120)+1,"000"))</f>
        <v/>
      </c>
      <c r="T387">
        <f>IF($AB387="Да","Подкатегория_Крупная","Подкатегория_"&amp;TEXT(MOD(QUOTIENT($A387-1,50),300)+1,"000"))</f>
        <v/>
      </c>
      <c r="U387">
        <f>"SKU_"&amp;TEXT($A387,"0000000")</f>
        <v/>
      </c>
      <c r="V387">
        <f>CHOOSE(MOD($A387-1,4)+1,"Enterprise","SMB","Госсектор","Розница")</f>
        <v/>
      </c>
      <c r="W387">
        <f>"Клиент_"&amp;TEXT(MOD($A387-1,20000)+1,"00000")</f>
        <v/>
      </c>
      <c r="X387">
        <f>CHOOSE(MOD($A387-1,5)+1,"Портал","API","Импорт","Ручной ввод","Интеграция")</f>
        <v/>
      </c>
      <c r="Y387" s="8">
        <f>ROUND(1000+MOD($A387*37,90000)+IF($AB387="Да",5000,0),2)</f>
        <v/>
      </c>
      <c r="Z387">
        <f>1+MOD($A387,20)</f>
        <v/>
      </c>
      <c r="AA387" s="8">
        <f>ROUND($Y387*(0.08+MOD($A387,17)/100),2)</f>
        <v/>
      </c>
      <c r="AB387">
        <f>IF(MOD($A387,10)&lt;7,"Да","Нет")</f>
        <v/>
      </c>
      <c r="AC387">
        <f>$R387&amp;" / "&amp;$S387&amp;" / "&amp;$T387</f>
        <v/>
      </c>
      <c r="AD387">
        <f>1</f>
        <v/>
      </c>
      <c r="AE387">
        <f>IF($A387&lt;=Settings!$B$4,"до 100",IF($A387&lt;=Settings!$B$5,"до 10 000",IF($A387&lt;=Settings!$B$6,"до 100 000","100 000+")))</f>
        <v/>
      </c>
    </row>
    <row r="388">
      <c r="A388">
        <f>ROW()-1</f>
        <v/>
      </c>
      <c r="B388">
        <f>IF($A388&lt;=Settings!$B$4,"small_control",IF($A388&lt;=Settings!$B$5,"medium_10k",IF($A388&lt;=Settings!$B$6,"large_100k","extreme_1m")))</f>
        <v/>
      </c>
      <c r="C388">
        <f>"ORD-"&amp;TEXT(QUOTIENT($A388-1,3)+1,"0000000")</f>
        <v/>
      </c>
      <c r="D388">
        <f>"LINE-"&amp;TEXT($A388,"0000000")</f>
        <v/>
      </c>
      <c r="E388" s="7">
        <f>Settings!$B$2+$A388-1</f>
        <v/>
      </c>
      <c r="F388" s="7">
        <f>Settings!$B$2+MOD($A388-1,Settings!$B$7)</f>
        <v/>
      </c>
      <c r="G388">
        <f>YEAR($F388)</f>
        <v/>
      </c>
      <c r="H388">
        <f>"Q"&amp;ROUNDUP(MONTH($F388)/3,0)</f>
        <v/>
      </c>
      <c r="I388">
        <f>MONTH($F388)</f>
        <v/>
      </c>
      <c r="J388">
        <f>CHOOSE(MONTH($F388),"Январь","Февраль","Март","Апрель","Май","Июнь","Июль","Август","Сентябрь","Октябрь","Ноябрь","Декабрь")</f>
        <v/>
      </c>
      <c r="K388">
        <f>DAY($F388)</f>
        <v/>
      </c>
      <c r="L388">
        <f>IF(MOD($A388,10)&lt;7,"ФО_01_Крупный","ФО_"&amp;TEXT(MOD($A388,8)+1,"00"))</f>
        <v/>
      </c>
      <c r="M388">
        <f>IF($AB388="Да","Регион_001_Крупный","Регион_"&amp;TEXT(MOD(QUOTIENT($A388-1,20),180)+1,"000"))</f>
        <v/>
      </c>
      <c r="N388">
        <f>IF($AB388="Да","Город_"&amp;TEXT(MOD($A388-1,250)+1,"0000"),"Город_"&amp;TEXT(MOD($A388-1,3000)+1,"0000"))</f>
        <v/>
      </c>
      <c r="O388">
        <f>IF($AB388="Да","Холдинг_Крупный","Холдинг_"&amp;TEXT(MOD(QUOTIENT($A388-1,10000),20)+1,"00"))</f>
        <v/>
      </c>
      <c r="P388">
        <f>IF($AB388="Да","Организация_Крупная","Организация_"&amp;TEXT(MOD(QUOTIENT($A388-1,500),600)+1,"000"))</f>
        <v/>
      </c>
      <c r="Q388">
        <f>"Отдел_"&amp;TEXT(MOD(QUOTIENT($A388-1,50),100)+1,"000")</f>
        <v/>
      </c>
      <c r="R388">
        <f>IF($AB388="Да","Группа_Крупная","Группа_"&amp;TEXT(MOD(QUOTIENT($A388-1,5000),30)+1,"00"))</f>
        <v/>
      </c>
      <c r="S388">
        <f>IF($AB388="Да","Категория_Крупная","Категория_"&amp;TEXT(MOD(QUOTIENT($A388-1,500),120)+1,"000"))</f>
        <v/>
      </c>
      <c r="T388">
        <f>IF($AB388="Да","Подкатегория_Крупная","Подкатегория_"&amp;TEXT(MOD(QUOTIENT($A388-1,50),300)+1,"000"))</f>
        <v/>
      </c>
      <c r="U388">
        <f>"SKU_"&amp;TEXT($A388,"0000000")</f>
        <v/>
      </c>
      <c r="V388">
        <f>CHOOSE(MOD($A388-1,4)+1,"Enterprise","SMB","Госсектор","Розница")</f>
        <v/>
      </c>
      <c r="W388">
        <f>"Клиент_"&amp;TEXT(MOD($A388-1,20000)+1,"00000")</f>
        <v/>
      </c>
      <c r="X388">
        <f>CHOOSE(MOD($A388-1,5)+1,"Портал","API","Импорт","Ручной ввод","Интеграция")</f>
        <v/>
      </c>
      <c r="Y388" s="8">
        <f>ROUND(1000+MOD($A388*37,90000)+IF($AB388="Да",5000,0),2)</f>
        <v/>
      </c>
      <c r="Z388">
        <f>1+MOD($A388,20)</f>
        <v/>
      </c>
      <c r="AA388" s="8">
        <f>ROUND($Y388*(0.08+MOD($A388,17)/100),2)</f>
        <v/>
      </c>
      <c r="AB388">
        <f>IF(MOD($A388,10)&lt;7,"Да","Нет")</f>
        <v/>
      </c>
      <c r="AC388">
        <f>$R388&amp;" / "&amp;$S388&amp;" / "&amp;$T388</f>
        <v/>
      </c>
      <c r="AD388">
        <f>1</f>
        <v/>
      </c>
      <c r="AE388">
        <f>IF($A388&lt;=Settings!$B$4,"до 100",IF($A388&lt;=Settings!$B$5,"до 10 000",IF($A388&lt;=Settings!$B$6,"до 100 000","100 000+")))</f>
        <v/>
      </c>
    </row>
    <row r="389">
      <c r="A389">
        <f>ROW()-1</f>
        <v/>
      </c>
      <c r="B389">
        <f>IF($A389&lt;=Settings!$B$4,"small_control",IF($A389&lt;=Settings!$B$5,"medium_10k",IF($A389&lt;=Settings!$B$6,"large_100k","extreme_1m")))</f>
        <v/>
      </c>
      <c r="C389">
        <f>"ORD-"&amp;TEXT(QUOTIENT($A389-1,3)+1,"0000000")</f>
        <v/>
      </c>
      <c r="D389">
        <f>"LINE-"&amp;TEXT($A389,"0000000")</f>
        <v/>
      </c>
      <c r="E389" s="7">
        <f>Settings!$B$2+$A389-1</f>
        <v/>
      </c>
      <c r="F389" s="7">
        <f>Settings!$B$2+MOD($A389-1,Settings!$B$7)</f>
        <v/>
      </c>
      <c r="G389">
        <f>YEAR($F389)</f>
        <v/>
      </c>
      <c r="H389">
        <f>"Q"&amp;ROUNDUP(MONTH($F389)/3,0)</f>
        <v/>
      </c>
      <c r="I389">
        <f>MONTH($F389)</f>
        <v/>
      </c>
      <c r="J389">
        <f>CHOOSE(MONTH($F389),"Январь","Февраль","Март","Апрель","Май","Июнь","Июль","Август","Сентябрь","Октябрь","Ноябрь","Декабрь")</f>
        <v/>
      </c>
      <c r="K389">
        <f>DAY($F389)</f>
        <v/>
      </c>
      <c r="L389">
        <f>IF(MOD($A389,10)&lt;7,"ФО_01_Крупный","ФО_"&amp;TEXT(MOD($A389,8)+1,"00"))</f>
        <v/>
      </c>
      <c r="M389">
        <f>IF($AB389="Да","Регион_001_Крупный","Регион_"&amp;TEXT(MOD(QUOTIENT($A389-1,20),180)+1,"000"))</f>
        <v/>
      </c>
      <c r="N389">
        <f>IF($AB389="Да","Город_"&amp;TEXT(MOD($A389-1,250)+1,"0000"),"Город_"&amp;TEXT(MOD($A389-1,3000)+1,"0000"))</f>
        <v/>
      </c>
      <c r="O389">
        <f>IF($AB389="Да","Холдинг_Крупный","Холдинг_"&amp;TEXT(MOD(QUOTIENT($A389-1,10000),20)+1,"00"))</f>
        <v/>
      </c>
      <c r="P389">
        <f>IF($AB389="Да","Организация_Крупная","Организация_"&amp;TEXT(MOD(QUOTIENT($A389-1,500),600)+1,"000"))</f>
        <v/>
      </c>
      <c r="Q389">
        <f>"Отдел_"&amp;TEXT(MOD(QUOTIENT($A389-1,50),100)+1,"000")</f>
        <v/>
      </c>
      <c r="R389">
        <f>IF($AB389="Да","Группа_Крупная","Группа_"&amp;TEXT(MOD(QUOTIENT($A389-1,5000),30)+1,"00"))</f>
        <v/>
      </c>
      <c r="S389">
        <f>IF($AB389="Да","Категория_Крупная","Категория_"&amp;TEXT(MOD(QUOTIENT($A389-1,500),120)+1,"000"))</f>
        <v/>
      </c>
      <c r="T389">
        <f>IF($AB389="Да","Подкатегория_Крупная","Подкатегория_"&amp;TEXT(MOD(QUOTIENT($A389-1,50),300)+1,"000"))</f>
        <v/>
      </c>
      <c r="U389">
        <f>"SKU_"&amp;TEXT($A389,"0000000")</f>
        <v/>
      </c>
      <c r="V389">
        <f>CHOOSE(MOD($A389-1,4)+1,"Enterprise","SMB","Госсектор","Розница")</f>
        <v/>
      </c>
      <c r="W389">
        <f>"Клиент_"&amp;TEXT(MOD($A389-1,20000)+1,"00000")</f>
        <v/>
      </c>
      <c r="X389">
        <f>CHOOSE(MOD($A389-1,5)+1,"Портал","API","Импорт","Ручной ввод","Интеграция")</f>
        <v/>
      </c>
      <c r="Y389" s="8">
        <f>ROUND(1000+MOD($A389*37,90000)+IF($AB389="Да",5000,0),2)</f>
        <v/>
      </c>
      <c r="Z389">
        <f>1+MOD($A389,20)</f>
        <v/>
      </c>
      <c r="AA389" s="8">
        <f>ROUND($Y389*(0.08+MOD($A389,17)/100),2)</f>
        <v/>
      </c>
      <c r="AB389">
        <f>IF(MOD($A389,10)&lt;7,"Да","Нет")</f>
        <v/>
      </c>
      <c r="AC389">
        <f>$R389&amp;" / "&amp;$S389&amp;" / "&amp;$T389</f>
        <v/>
      </c>
      <c r="AD389">
        <f>1</f>
        <v/>
      </c>
      <c r="AE389">
        <f>IF($A389&lt;=Settings!$B$4,"до 100",IF($A389&lt;=Settings!$B$5,"до 10 000",IF($A389&lt;=Settings!$B$6,"до 100 000","100 000+")))</f>
        <v/>
      </c>
    </row>
    <row r="390">
      <c r="A390">
        <f>ROW()-1</f>
        <v/>
      </c>
      <c r="B390">
        <f>IF($A390&lt;=Settings!$B$4,"small_control",IF($A390&lt;=Settings!$B$5,"medium_10k",IF($A390&lt;=Settings!$B$6,"large_100k","extreme_1m")))</f>
        <v/>
      </c>
      <c r="C390">
        <f>"ORD-"&amp;TEXT(QUOTIENT($A390-1,3)+1,"0000000")</f>
        <v/>
      </c>
      <c r="D390">
        <f>"LINE-"&amp;TEXT($A390,"0000000")</f>
        <v/>
      </c>
      <c r="E390" s="7">
        <f>Settings!$B$2+$A390-1</f>
        <v/>
      </c>
      <c r="F390" s="7">
        <f>Settings!$B$2+MOD($A390-1,Settings!$B$7)</f>
        <v/>
      </c>
      <c r="G390">
        <f>YEAR($F390)</f>
        <v/>
      </c>
      <c r="H390">
        <f>"Q"&amp;ROUNDUP(MONTH($F390)/3,0)</f>
        <v/>
      </c>
      <c r="I390">
        <f>MONTH($F390)</f>
        <v/>
      </c>
      <c r="J390">
        <f>CHOOSE(MONTH($F390),"Январь","Февраль","Март","Апрель","Май","Июнь","Июль","Август","Сентябрь","Октябрь","Ноябрь","Декабрь")</f>
        <v/>
      </c>
      <c r="K390">
        <f>DAY($F390)</f>
        <v/>
      </c>
      <c r="L390">
        <f>IF(MOD($A390,10)&lt;7,"ФО_01_Крупный","ФО_"&amp;TEXT(MOD($A390,8)+1,"00"))</f>
        <v/>
      </c>
      <c r="M390">
        <f>IF($AB390="Да","Регион_001_Крупный","Регион_"&amp;TEXT(MOD(QUOTIENT($A390-1,20),180)+1,"000"))</f>
        <v/>
      </c>
      <c r="N390">
        <f>IF($AB390="Да","Город_"&amp;TEXT(MOD($A390-1,250)+1,"0000"),"Город_"&amp;TEXT(MOD($A390-1,3000)+1,"0000"))</f>
        <v/>
      </c>
      <c r="O390">
        <f>IF($AB390="Да","Холдинг_Крупный","Холдинг_"&amp;TEXT(MOD(QUOTIENT($A390-1,10000),20)+1,"00"))</f>
        <v/>
      </c>
      <c r="P390">
        <f>IF($AB390="Да","Организация_Крупная","Организация_"&amp;TEXT(MOD(QUOTIENT($A390-1,500),600)+1,"000"))</f>
        <v/>
      </c>
      <c r="Q390">
        <f>"Отдел_"&amp;TEXT(MOD(QUOTIENT($A390-1,50),100)+1,"000")</f>
        <v/>
      </c>
      <c r="R390">
        <f>IF($AB390="Да","Группа_Крупная","Группа_"&amp;TEXT(MOD(QUOTIENT($A390-1,5000),30)+1,"00"))</f>
        <v/>
      </c>
      <c r="S390">
        <f>IF($AB390="Да","Категория_Крупная","Категория_"&amp;TEXT(MOD(QUOTIENT($A390-1,500),120)+1,"000"))</f>
        <v/>
      </c>
      <c r="T390">
        <f>IF($AB390="Да","Подкатегория_Крупная","Подкатегория_"&amp;TEXT(MOD(QUOTIENT($A390-1,50),300)+1,"000"))</f>
        <v/>
      </c>
      <c r="U390">
        <f>"SKU_"&amp;TEXT($A390,"0000000")</f>
        <v/>
      </c>
      <c r="V390">
        <f>CHOOSE(MOD($A390-1,4)+1,"Enterprise","SMB","Госсектор","Розница")</f>
        <v/>
      </c>
      <c r="W390">
        <f>"Клиент_"&amp;TEXT(MOD($A390-1,20000)+1,"00000")</f>
        <v/>
      </c>
      <c r="X390">
        <f>CHOOSE(MOD($A390-1,5)+1,"Портал","API","Импорт","Ручной ввод","Интеграция")</f>
        <v/>
      </c>
      <c r="Y390" s="8">
        <f>ROUND(1000+MOD($A390*37,90000)+IF($AB390="Да",5000,0),2)</f>
        <v/>
      </c>
      <c r="Z390">
        <f>1+MOD($A390,20)</f>
        <v/>
      </c>
      <c r="AA390" s="8">
        <f>ROUND($Y390*(0.08+MOD($A390,17)/100),2)</f>
        <v/>
      </c>
      <c r="AB390">
        <f>IF(MOD($A390,10)&lt;7,"Да","Нет")</f>
        <v/>
      </c>
      <c r="AC390">
        <f>$R390&amp;" / "&amp;$S390&amp;" / "&amp;$T390</f>
        <v/>
      </c>
      <c r="AD390">
        <f>1</f>
        <v/>
      </c>
      <c r="AE390">
        <f>IF($A390&lt;=Settings!$B$4,"до 100",IF($A390&lt;=Settings!$B$5,"до 10 000",IF($A390&lt;=Settings!$B$6,"до 100 000","100 000+")))</f>
        <v/>
      </c>
    </row>
    <row r="391">
      <c r="A391">
        <f>ROW()-1</f>
        <v/>
      </c>
      <c r="B391">
        <f>IF($A391&lt;=Settings!$B$4,"small_control",IF($A391&lt;=Settings!$B$5,"medium_10k",IF($A391&lt;=Settings!$B$6,"large_100k","extreme_1m")))</f>
        <v/>
      </c>
      <c r="C391">
        <f>"ORD-"&amp;TEXT(QUOTIENT($A391-1,3)+1,"0000000")</f>
        <v/>
      </c>
      <c r="D391">
        <f>"LINE-"&amp;TEXT($A391,"0000000")</f>
        <v/>
      </c>
      <c r="E391" s="7">
        <f>Settings!$B$2+$A391-1</f>
        <v/>
      </c>
      <c r="F391" s="7">
        <f>Settings!$B$2+MOD($A391-1,Settings!$B$7)</f>
        <v/>
      </c>
      <c r="G391">
        <f>YEAR($F391)</f>
        <v/>
      </c>
      <c r="H391">
        <f>"Q"&amp;ROUNDUP(MONTH($F391)/3,0)</f>
        <v/>
      </c>
      <c r="I391">
        <f>MONTH($F391)</f>
        <v/>
      </c>
      <c r="J391">
        <f>CHOOSE(MONTH($F391),"Январь","Февраль","Март","Апрель","Май","Июнь","Июль","Август","Сентябрь","Октябрь","Ноябрь","Декабрь")</f>
        <v/>
      </c>
      <c r="K391">
        <f>DAY($F391)</f>
        <v/>
      </c>
      <c r="L391">
        <f>IF(MOD($A391,10)&lt;7,"ФО_01_Крупный","ФО_"&amp;TEXT(MOD($A391,8)+1,"00"))</f>
        <v/>
      </c>
      <c r="M391">
        <f>IF($AB391="Да","Регион_001_Крупный","Регион_"&amp;TEXT(MOD(QUOTIENT($A391-1,20),180)+1,"000"))</f>
        <v/>
      </c>
      <c r="N391">
        <f>IF($AB391="Да","Город_"&amp;TEXT(MOD($A391-1,250)+1,"0000"),"Город_"&amp;TEXT(MOD($A391-1,3000)+1,"0000"))</f>
        <v/>
      </c>
      <c r="O391">
        <f>IF($AB391="Да","Холдинг_Крупный","Холдинг_"&amp;TEXT(MOD(QUOTIENT($A391-1,10000),20)+1,"00"))</f>
        <v/>
      </c>
      <c r="P391">
        <f>IF($AB391="Да","Организация_Крупная","Организация_"&amp;TEXT(MOD(QUOTIENT($A391-1,500),600)+1,"000"))</f>
        <v/>
      </c>
      <c r="Q391">
        <f>"Отдел_"&amp;TEXT(MOD(QUOTIENT($A391-1,50),100)+1,"000")</f>
        <v/>
      </c>
      <c r="R391">
        <f>IF($AB391="Да","Группа_Крупная","Группа_"&amp;TEXT(MOD(QUOTIENT($A391-1,5000),30)+1,"00"))</f>
        <v/>
      </c>
      <c r="S391">
        <f>IF($AB391="Да","Категория_Крупная","Категория_"&amp;TEXT(MOD(QUOTIENT($A391-1,500),120)+1,"000"))</f>
        <v/>
      </c>
      <c r="T391">
        <f>IF($AB391="Да","Подкатегория_Крупная","Подкатегория_"&amp;TEXT(MOD(QUOTIENT($A391-1,50),300)+1,"000"))</f>
        <v/>
      </c>
      <c r="U391">
        <f>"SKU_"&amp;TEXT($A391,"0000000")</f>
        <v/>
      </c>
      <c r="V391">
        <f>CHOOSE(MOD($A391-1,4)+1,"Enterprise","SMB","Госсектор","Розница")</f>
        <v/>
      </c>
      <c r="W391">
        <f>"Клиент_"&amp;TEXT(MOD($A391-1,20000)+1,"00000")</f>
        <v/>
      </c>
      <c r="X391">
        <f>CHOOSE(MOD($A391-1,5)+1,"Портал","API","Импорт","Ручной ввод","Интеграция")</f>
        <v/>
      </c>
      <c r="Y391" s="8">
        <f>ROUND(1000+MOD($A391*37,90000)+IF($AB391="Да",5000,0),2)</f>
        <v/>
      </c>
      <c r="Z391">
        <f>1+MOD($A391,20)</f>
        <v/>
      </c>
      <c r="AA391" s="8">
        <f>ROUND($Y391*(0.08+MOD($A391,17)/100),2)</f>
        <v/>
      </c>
      <c r="AB391">
        <f>IF(MOD($A391,10)&lt;7,"Да","Нет")</f>
        <v/>
      </c>
      <c r="AC391">
        <f>$R391&amp;" / "&amp;$S391&amp;" / "&amp;$T391</f>
        <v/>
      </c>
      <c r="AD391">
        <f>1</f>
        <v/>
      </c>
      <c r="AE391">
        <f>IF($A391&lt;=Settings!$B$4,"до 100",IF($A391&lt;=Settings!$B$5,"до 10 000",IF($A391&lt;=Settings!$B$6,"до 100 000","100 000+")))</f>
        <v/>
      </c>
    </row>
    <row r="392">
      <c r="A392">
        <f>ROW()-1</f>
        <v/>
      </c>
      <c r="B392">
        <f>IF($A392&lt;=Settings!$B$4,"small_control",IF($A392&lt;=Settings!$B$5,"medium_10k",IF($A392&lt;=Settings!$B$6,"large_100k","extreme_1m")))</f>
        <v/>
      </c>
      <c r="C392">
        <f>"ORD-"&amp;TEXT(QUOTIENT($A392-1,3)+1,"0000000")</f>
        <v/>
      </c>
      <c r="D392">
        <f>"LINE-"&amp;TEXT($A392,"0000000")</f>
        <v/>
      </c>
      <c r="E392" s="7">
        <f>Settings!$B$2+$A392-1</f>
        <v/>
      </c>
      <c r="F392" s="7">
        <f>Settings!$B$2+MOD($A392-1,Settings!$B$7)</f>
        <v/>
      </c>
      <c r="G392">
        <f>YEAR($F392)</f>
        <v/>
      </c>
      <c r="H392">
        <f>"Q"&amp;ROUNDUP(MONTH($F392)/3,0)</f>
        <v/>
      </c>
      <c r="I392">
        <f>MONTH($F392)</f>
        <v/>
      </c>
      <c r="J392">
        <f>CHOOSE(MONTH($F392),"Январь","Февраль","Март","Апрель","Май","Июнь","Июль","Август","Сентябрь","Октябрь","Ноябрь","Декабрь")</f>
        <v/>
      </c>
      <c r="K392">
        <f>DAY($F392)</f>
        <v/>
      </c>
      <c r="L392">
        <f>IF(MOD($A392,10)&lt;7,"ФО_01_Крупный","ФО_"&amp;TEXT(MOD($A392,8)+1,"00"))</f>
        <v/>
      </c>
      <c r="M392">
        <f>IF($AB392="Да","Регион_001_Крупный","Регион_"&amp;TEXT(MOD(QUOTIENT($A392-1,20),180)+1,"000"))</f>
        <v/>
      </c>
      <c r="N392">
        <f>IF($AB392="Да","Город_"&amp;TEXT(MOD($A392-1,250)+1,"0000"),"Город_"&amp;TEXT(MOD($A392-1,3000)+1,"0000"))</f>
        <v/>
      </c>
      <c r="O392">
        <f>IF($AB392="Да","Холдинг_Крупный","Холдинг_"&amp;TEXT(MOD(QUOTIENT($A392-1,10000),20)+1,"00"))</f>
        <v/>
      </c>
      <c r="P392">
        <f>IF($AB392="Да","Организация_Крупная","Организация_"&amp;TEXT(MOD(QUOTIENT($A392-1,500),600)+1,"000"))</f>
        <v/>
      </c>
      <c r="Q392">
        <f>"Отдел_"&amp;TEXT(MOD(QUOTIENT($A392-1,50),100)+1,"000")</f>
        <v/>
      </c>
      <c r="R392">
        <f>IF($AB392="Да","Группа_Крупная","Группа_"&amp;TEXT(MOD(QUOTIENT($A392-1,5000),30)+1,"00"))</f>
        <v/>
      </c>
      <c r="S392">
        <f>IF($AB392="Да","Категория_Крупная","Категория_"&amp;TEXT(MOD(QUOTIENT($A392-1,500),120)+1,"000"))</f>
        <v/>
      </c>
      <c r="T392">
        <f>IF($AB392="Да","Подкатегория_Крупная","Подкатегория_"&amp;TEXT(MOD(QUOTIENT($A392-1,50),300)+1,"000"))</f>
        <v/>
      </c>
      <c r="U392">
        <f>"SKU_"&amp;TEXT($A392,"0000000")</f>
        <v/>
      </c>
      <c r="V392">
        <f>CHOOSE(MOD($A392-1,4)+1,"Enterprise","SMB","Госсектор","Розница")</f>
        <v/>
      </c>
      <c r="W392">
        <f>"Клиент_"&amp;TEXT(MOD($A392-1,20000)+1,"00000")</f>
        <v/>
      </c>
      <c r="X392">
        <f>CHOOSE(MOD($A392-1,5)+1,"Портал","API","Импорт","Ручной ввод","Интеграция")</f>
        <v/>
      </c>
      <c r="Y392" s="8">
        <f>ROUND(1000+MOD($A392*37,90000)+IF($AB392="Да",5000,0),2)</f>
        <v/>
      </c>
      <c r="Z392">
        <f>1+MOD($A392,20)</f>
        <v/>
      </c>
      <c r="AA392" s="8">
        <f>ROUND($Y392*(0.08+MOD($A392,17)/100),2)</f>
        <v/>
      </c>
      <c r="AB392">
        <f>IF(MOD($A392,10)&lt;7,"Да","Нет")</f>
        <v/>
      </c>
      <c r="AC392">
        <f>$R392&amp;" / "&amp;$S392&amp;" / "&amp;$T392</f>
        <v/>
      </c>
      <c r="AD392">
        <f>1</f>
        <v/>
      </c>
      <c r="AE392">
        <f>IF($A392&lt;=Settings!$B$4,"до 100",IF($A392&lt;=Settings!$B$5,"до 10 000",IF($A392&lt;=Settings!$B$6,"до 100 000","100 000+")))</f>
        <v/>
      </c>
    </row>
    <row r="393">
      <c r="A393">
        <f>ROW()-1</f>
        <v/>
      </c>
      <c r="B393">
        <f>IF($A393&lt;=Settings!$B$4,"small_control",IF($A393&lt;=Settings!$B$5,"medium_10k",IF($A393&lt;=Settings!$B$6,"large_100k","extreme_1m")))</f>
        <v/>
      </c>
      <c r="C393">
        <f>"ORD-"&amp;TEXT(QUOTIENT($A393-1,3)+1,"0000000")</f>
        <v/>
      </c>
      <c r="D393">
        <f>"LINE-"&amp;TEXT($A393,"0000000")</f>
        <v/>
      </c>
      <c r="E393" s="7">
        <f>Settings!$B$2+$A393-1</f>
        <v/>
      </c>
      <c r="F393" s="7">
        <f>Settings!$B$2+MOD($A393-1,Settings!$B$7)</f>
        <v/>
      </c>
      <c r="G393">
        <f>YEAR($F393)</f>
        <v/>
      </c>
      <c r="H393">
        <f>"Q"&amp;ROUNDUP(MONTH($F393)/3,0)</f>
        <v/>
      </c>
      <c r="I393">
        <f>MONTH($F393)</f>
        <v/>
      </c>
      <c r="J393">
        <f>CHOOSE(MONTH($F393),"Январь","Февраль","Март","Апрель","Май","Июнь","Июль","Август","Сентябрь","Октябрь","Ноябрь","Декабрь")</f>
        <v/>
      </c>
      <c r="K393">
        <f>DAY($F393)</f>
        <v/>
      </c>
      <c r="L393">
        <f>IF(MOD($A393,10)&lt;7,"ФО_01_Крупный","ФО_"&amp;TEXT(MOD($A393,8)+1,"00"))</f>
        <v/>
      </c>
      <c r="M393">
        <f>IF($AB393="Да","Регион_001_Крупный","Регион_"&amp;TEXT(MOD(QUOTIENT($A393-1,20),180)+1,"000"))</f>
        <v/>
      </c>
      <c r="N393">
        <f>IF($AB393="Да","Город_"&amp;TEXT(MOD($A393-1,250)+1,"0000"),"Город_"&amp;TEXT(MOD($A393-1,3000)+1,"0000"))</f>
        <v/>
      </c>
      <c r="O393">
        <f>IF($AB393="Да","Холдинг_Крупный","Холдинг_"&amp;TEXT(MOD(QUOTIENT($A393-1,10000),20)+1,"00"))</f>
        <v/>
      </c>
      <c r="P393">
        <f>IF($AB393="Да","Организация_Крупная","Организация_"&amp;TEXT(MOD(QUOTIENT($A393-1,500),600)+1,"000"))</f>
        <v/>
      </c>
      <c r="Q393">
        <f>"Отдел_"&amp;TEXT(MOD(QUOTIENT($A393-1,50),100)+1,"000")</f>
        <v/>
      </c>
      <c r="R393">
        <f>IF($AB393="Да","Группа_Крупная","Группа_"&amp;TEXT(MOD(QUOTIENT($A393-1,5000),30)+1,"00"))</f>
        <v/>
      </c>
      <c r="S393">
        <f>IF($AB393="Да","Категория_Крупная","Категория_"&amp;TEXT(MOD(QUOTIENT($A393-1,500),120)+1,"000"))</f>
        <v/>
      </c>
      <c r="T393">
        <f>IF($AB393="Да","Подкатегория_Крупная","Подкатегория_"&amp;TEXT(MOD(QUOTIENT($A393-1,50),300)+1,"000"))</f>
        <v/>
      </c>
      <c r="U393">
        <f>"SKU_"&amp;TEXT($A393,"0000000")</f>
        <v/>
      </c>
      <c r="V393">
        <f>CHOOSE(MOD($A393-1,4)+1,"Enterprise","SMB","Госсектор","Розница")</f>
        <v/>
      </c>
      <c r="W393">
        <f>"Клиент_"&amp;TEXT(MOD($A393-1,20000)+1,"00000")</f>
        <v/>
      </c>
      <c r="X393">
        <f>CHOOSE(MOD($A393-1,5)+1,"Портал","API","Импорт","Ручной ввод","Интеграция")</f>
        <v/>
      </c>
      <c r="Y393" s="8">
        <f>ROUND(1000+MOD($A393*37,90000)+IF($AB393="Да",5000,0),2)</f>
        <v/>
      </c>
      <c r="Z393">
        <f>1+MOD($A393,20)</f>
        <v/>
      </c>
      <c r="AA393" s="8">
        <f>ROUND($Y393*(0.08+MOD($A393,17)/100),2)</f>
        <v/>
      </c>
      <c r="AB393">
        <f>IF(MOD($A393,10)&lt;7,"Да","Нет")</f>
        <v/>
      </c>
      <c r="AC393">
        <f>$R393&amp;" / "&amp;$S393&amp;" / "&amp;$T393</f>
        <v/>
      </c>
      <c r="AD393">
        <f>1</f>
        <v/>
      </c>
      <c r="AE393">
        <f>IF($A393&lt;=Settings!$B$4,"до 100",IF($A393&lt;=Settings!$B$5,"до 10 000",IF($A393&lt;=Settings!$B$6,"до 100 000","100 000+")))</f>
        <v/>
      </c>
    </row>
    <row r="394">
      <c r="A394">
        <f>ROW()-1</f>
        <v/>
      </c>
      <c r="B394">
        <f>IF($A394&lt;=Settings!$B$4,"small_control",IF($A394&lt;=Settings!$B$5,"medium_10k",IF($A394&lt;=Settings!$B$6,"large_100k","extreme_1m")))</f>
        <v/>
      </c>
      <c r="C394">
        <f>"ORD-"&amp;TEXT(QUOTIENT($A394-1,3)+1,"0000000")</f>
        <v/>
      </c>
      <c r="D394">
        <f>"LINE-"&amp;TEXT($A394,"0000000")</f>
        <v/>
      </c>
      <c r="E394" s="7">
        <f>Settings!$B$2+$A394-1</f>
        <v/>
      </c>
      <c r="F394" s="7">
        <f>Settings!$B$2+MOD($A394-1,Settings!$B$7)</f>
        <v/>
      </c>
      <c r="G394">
        <f>YEAR($F394)</f>
        <v/>
      </c>
      <c r="H394">
        <f>"Q"&amp;ROUNDUP(MONTH($F394)/3,0)</f>
        <v/>
      </c>
      <c r="I394">
        <f>MONTH($F394)</f>
        <v/>
      </c>
      <c r="J394">
        <f>CHOOSE(MONTH($F394),"Январь","Февраль","Март","Апрель","Май","Июнь","Июль","Август","Сентябрь","Октябрь","Ноябрь","Декабрь")</f>
        <v/>
      </c>
      <c r="K394">
        <f>DAY($F394)</f>
        <v/>
      </c>
      <c r="L394">
        <f>IF(MOD($A394,10)&lt;7,"ФО_01_Крупный","ФО_"&amp;TEXT(MOD($A394,8)+1,"00"))</f>
        <v/>
      </c>
      <c r="M394">
        <f>IF($AB394="Да","Регион_001_Крупный","Регион_"&amp;TEXT(MOD(QUOTIENT($A394-1,20),180)+1,"000"))</f>
        <v/>
      </c>
      <c r="N394">
        <f>IF($AB394="Да","Город_"&amp;TEXT(MOD($A394-1,250)+1,"0000"),"Город_"&amp;TEXT(MOD($A394-1,3000)+1,"0000"))</f>
        <v/>
      </c>
      <c r="O394">
        <f>IF($AB394="Да","Холдинг_Крупный","Холдинг_"&amp;TEXT(MOD(QUOTIENT($A394-1,10000),20)+1,"00"))</f>
        <v/>
      </c>
      <c r="P394">
        <f>IF($AB394="Да","Организация_Крупная","Организация_"&amp;TEXT(MOD(QUOTIENT($A394-1,500),600)+1,"000"))</f>
        <v/>
      </c>
      <c r="Q394">
        <f>"Отдел_"&amp;TEXT(MOD(QUOTIENT($A394-1,50),100)+1,"000")</f>
        <v/>
      </c>
      <c r="R394">
        <f>IF($AB394="Да","Группа_Крупная","Группа_"&amp;TEXT(MOD(QUOTIENT($A394-1,5000),30)+1,"00"))</f>
        <v/>
      </c>
      <c r="S394">
        <f>IF($AB394="Да","Категория_Крупная","Категория_"&amp;TEXT(MOD(QUOTIENT($A394-1,500),120)+1,"000"))</f>
        <v/>
      </c>
      <c r="T394">
        <f>IF($AB394="Да","Подкатегория_Крупная","Подкатегория_"&amp;TEXT(MOD(QUOTIENT($A394-1,50),300)+1,"000"))</f>
        <v/>
      </c>
      <c r="U394">
        <f>"SKU_"&amp;TEXT($A394,"0000000")</f>
        <v/>
      </c>
      <c r="V394">
        <f>CHOOSE(MOD($A394-1,4)+1,"Enterprise","SMB","Госсектор","Розница")</f>
        <v/>
      </c>
      <c r="W394">
        <f>"Клиент_"&amp;TEXT(MOD($A394-1,20000)+1,"00000")</f>
        <v/>
      </c>
      <c r="X394">
        <f>CHOOSE(MOD($A394-1,5)+1,"Портал","API","Импорт","Ручной ввод","Интеграция")</f>
        <v/>
      </c>
      <c r="Y394" s="8">
        <f>ROUND(1000+MOD($A394*37,90000)+IF($AB394="Да",5000,0),2)</f>
        <v/>
      </c>
      <c r="Z394">
        <f>1+MOD($A394,20)</f>
        <v/>
      </c>
      <c r="AA394" s="8">
        <f>ROUND($Y394*(0.08+MOD($A394,17)/100),2)</f>
        <v/>
      </c>
      <c r="AB394">
        <f>IF(MOD($A394,10)&lt;7,"Да","Нет")</f>
        <v/>
      </c>
      <c r="AC394">
        <f>$R394&amp;" / "&amp;$S394&amp;" / "&amp;$T394</f>
        <v/>
      </c>
      <c r="AD394">
        <f>1</f>
        <v/>
      </c>
      <c r="AE394">
        <f>IF($A394&lt;=Settings!$B$4,"до 100",IF($A394&lt;=Settings!$B$5,"до 10 000",IF($A394&lt;=Settings!$B$6,"до 100 000","100 000+")))</f>
        <v/>
      </c>
    </row>
    <row r="395">
      <c r="A395">
        <f>ROW()-1</f>
        <v/>
      </c>
      <c r="B395">
        <f>IF($A395&lt;=Settings!$B$4,"small_control",IF($A395&lt;=Settings!$B$5,"medium_10k",IF($A395&lt;=Settings!$B$6,"large_100k","extreme_1m")))</f>
        <v/>
      </c>
      <c r="C395">
        <f>"ORD-"&amp;TEXT(QUOTIENT($A395-1,3)+1,"0000000")</f>
        <v/>
      </c>
      <c r="D395">
        <f>"LINE-"&amp;TEXT($A395,"0000000")</f>
        <v/>
      </c>
      <c r="E395" s="7">
        <f>Settings!$B$2+$A395-1</f>
        <v/>
      </c>
      <c r="F395" s="7">
        <f>Settings!$B$2+MOD($A395-1,Settings!$B$7)</f>
        <v/>
      </c>
      <c r="G395">
        <f>YEAR($F395)</f>
        <v/>
      </c>
      <c r="H395">
        <f>"Q"&amp;ROUNDUP(MONTH($F395)/3,0)</f>
        <v/>
      </c>
      <c r="I395">
        <f>MONTH($F395)</f>
        <v/>
      </c>
      <c r="J395">
        <f>CHOOSE(MONTH($F395),"Январь","Февраль","Март","Апрель","Май","Июнь","Июль","Август","Сентябрь","Октябрь","Ноябрь","Декабрь")</f>
        <v/>
      </c>
      <c r="K395">
        <f>DAY($F395)</f>
        <v/>
      </c>
      <c r="L395">
        <f>IF(MOD($A395,10)&lt;7,"ФО_01_Крупный","ФО_"&amp;TEXT(MOD($A395,8)+1,"00"))</f>
        <v/>
      </c>
      <c r="M395">
        <f>IF($AB395="Да","Регион_001_Крупный","Регион_"&amp;TEXT(MOD(QUOTIENT($A395-1,20),180)+1,"000"))</f>
        <v/>
      </c>
      <c r="N395">
        <f>IF($AB395="Да","Город_"&amp;TEXT(MOD($A395-1,250)+1,"0000"),"Город_"&amp;TEXT(MOD($A395-1,3000)+1,"0000"))</f>
        <v/>
      </c>
      <c r="O395">
        <f>IF($AB395="Да","Холдинг_Крупный","Холдинг_"&amp;TEXT(MOD(QUOTIENT($A395-1,10000),20)+1,"00"))</f>
        <v/>
      </c>
      <c r="P395">
        <f>IF($AB395="Да","Организация_Крупная","Организация_"&amp;TEXT(MOD(QUOTIENT($A395-1,500),600)+1,"000"))</f>
        <v/>
      </c>
      <c r="Q395">
        <f>"Отдел_"&amp;TEXT(MOD(QUOTIENT($A395-1,50),100)+1,"000")</f>
        <v/>
      </c>
      <c r="R395">
        <f>IF($AB395="Да","Группа_Крупная","Группа_"&amp;TEXT(MOD(QUOTIENT($A395-1,5000),30)+1,"00"))</f>
        <v/>
      </c>
      <c r="S395">
        <f>IF($AB395="Да","Категория_Крупная","Категория_"&amp;TEXT(MOD(QUOTIENT($A395-1,500),120)+1,"000"))</f>
        <v/>
      </c>
      <c r="T395">
        <f>IF($AB395="Да","Подкатегория_Крупная","Подкатегория_"&amp;TEXT(MOD(QUOTIENT($A395-1,50),300)+1,"000"))</f>
        <v/>
      </c>
      <c r="U395">
        <f>"SKU_"&amp;TEXT($A395,"0000000")</f>
        <v/>
      </c>
      <c r="V395">
        <f>CHOOSE(MOD($A395-1,4)+1,"Enterprise","SMB","Госсектор","Розница")</f>
        <v/>
      </c>
      <c r="W395">
        <f>"Клиент_"&amp;TEXT(MOD($A395-1,20000)+1,"00000")</f>
        <v/>
      </c>
      <c r="X395">
        <f>CHOOSE(MOD($A395-1,5)+1,"Портал","API","Импорт","Ручной ввод","Интеграция")</f>
        <v/>
      </c>
      <c r="Y395" s="8">
        <f>ROUND(1000+MOD($A395*37,90000)+IF($AB395="Да",5000,0),2)</f>
        <v/>
      </c>
      <c r="Z395">
        <f>1+MOD($A395,20)</f>
        <v/>
      </c>
      <c r="AA395" s="8">
        <f>ROUND($Y395*(0.08+MOD($A395,17)/100),2)</f>
        <v/>
      </c>
      <c r="AB395">
        <f>IF(MOD($A395,10)&lt;7,"Да","Нет")</f>
        <v/>
      </c>
      <c r="AC395">
        <f>$R395&amp;" / "&amp;$S395&amp;" / "&amp;$T395</f>
        <v/>
      </c>
      <c r="AD395">
        <f>1</f>
        <v/>
      </c>
      <c r="AE395">
        <f>IF($A395&lt;=Settings!$B$4,"до 100",IF($A395&lt;=Settings!$B$5,"до 10 000",IF($A395&lt;=Settings!$B$6,"до 100 000","100 000+")))</f>
        <v/>
      </c>
    </row>
    <row r="396">
      <c r="A396">
        <f>ROW()-1</f>
        <v/>
      </c>
      <c r="B396">
        <f>IF($A396&lt;=Settings!$B$4,"small_control",IF($A396&lt;=Settings!$B$5,"medium_10k",IF($A396&lt;=Settings!$B$6,"large_100k","extreme_1m")))</f>
        <v/>
      </c>
      <c r="C396">
        <f>"ORD-"&amp;TEXT(QUOTIENT($A396-1,3)+1,"0000000")</f>
        <v/>
      </c>
      <c r="D396">
        <f>"LINE-"&amp;TEXT($A396,"0000000")</f>
        <v/>
      </c>
      <c r="E396" s="7">
        <f>Settings!$B$2+$A396-1</f>
        <v/>
      </c>
      <c r="F396" s="7">
        <f>Settings!$B$2+MOD($A396-1,Settings!$B$7)</f>
        <v/>
      </c>
      <c r="G396">
        <f>YEAR($F396)</f>
        <v/>
      </c>
      <c r="H396">
        <f>"Q"&amp;ROUNDUP(MONTH($F396)/3,0)</f>
        <v/>
      </c>
      <c r="I396">
        <f>MONTH($F396)</f>
        <v/>
      </c>
      <c r="J396">
        <f>CHOOSE(MONTH($F396),"Январь","Февраль","Март","Апрель","Май","Июнь","Июль","Август","Сентябрь","Октябрь","Ноябрь","Декабрь")</f>
        <v/>
      </c>
      <c r="K396">
        <f>DAY($F396)</f>
        <v/>
      </c>
      <c r="L396">
        <f>IF(MOD($A396,10)&lt;7,"ФО_01_Крупный","ФО_"&amp;TEXT(MOD($A396,8)+1,"00"))</f>
        <v/>
      </c>
      <c r="M396">
        <f>IF($AB396="Да","Регион_001_Крупный","Регион_"&amp;TEXT(MOD(QUOTIENT($A396-1,20),180)+1,"000"))</f>
        <v/>
      </c>
      <c r="N396">
        <f>IF($AB396="Да","Город_"&amp;TEXT(MOD($A396-1,250)+1,"0000"),"Город_"&amp;TEXT(MOD($A396-1,3000)+1,"0000"))</f>
        <v/>
      </c>
      <c r="O396">
        <f>IF($AB396="Да","Холдинг_Крупный","Холдинг_"&amp;TEXT(MOD(QUOTIENT($A396-1,10000),20)+1,"00"))</f>
        <v/>
      </c>
      <c r="P396">
        <f>IF($AB396="Да","Организация_Крупная","Организация_"&amp;TEXT(MOD(QUOTIENT($A396-1,500),600)+1,"000"))</f>
        <v/>
      </c>
      <c r="Q396">
        <f>"Отдел_"&amp;TEXT(MOD(QUOTIENT($A396-1,50),100)+1,"000")</f>
        <v/>
      </c>
      <c r="R396">
        <f>IF($AB396="Да","Группа_Крупная","Группа_"&amp;TEXT(MOD(QUOTIENT($A396-1,5000),30)+1,"00"))</f>
        <v/>
      </c>
      <c r="S396">
        <f>IF($AB396="Да","Категория_Крупная","Категория_"&amp;TEXT(MOD(QUOTIENT($A396-1,500),120)+1,"000"))</f>
        <v/>
      </c>
      <c r="T396">
        <f>IF($AB396="Да","Подкатегория_Крупная","Подкатегория_"&amp;TEXT(MOD(QUOTIENT($A396-1,50),300)+1,"000"))</f>
        <v/>
      </c>
      <c r="U396">
        <f>"SKU_"&amp;TEXT($A396,"0000000")</f>
        <v/>
      </c>
      <c r="V396">
        <f>CHOOSE(MOD($A396-1,4)+1,"Enterprise","SMB","Госсектор","Розница")</f>
        <v/>
      </c>
      <c r="W396">
        <f>"Клиент_"&amp;TEXT(MOD($A396-1,20000)+1,"00000")</f>
        <v/>
      </c>
      <c r="X396">
        <f>CHOOSE(MOD($A396-1,5)+1,"Портал","API","Импорт","Ручной ввод","Интеграция")</f>
        <v/>
      </c>
      <c r="Y396" s="8">
        <f>ROUND(1000+MOD($A396*37,90000)+IF($AB396="Да",5000,0),2)</f>
        <v/>
      </c>
      <c r="Z396">
        <f>1+MOD($A396,20)</f>
        <v/>
      </c>
      <c r="AA396" s="8">
        <f>ROUND($Y396*(0.08+MOD($A396,17)/100),2)</f>
        <v/>
      </c>
      <c r="AB396">
        <f>IF(MOD($A396,10)&lt;7,"Да","Нет")</f>
        <v/>
      </c>
      <c r="AC396">
        <f>$R396&amp;" / "&amp;$S396&amp;" / "&amp;$T396</f>
        <v/>
      </c>
      <c r="AD396">
        <f>1</f>
        <v/>
      </c>
      <c r="AE396">
        <f>IF($A396&lt;=Settings!$B$4,"до 100",IF($A396&lt;=Settings!$B$5,"до 10 000",IF($A396&lt;=Settings!$B$6,"до 100 000","100 000+")))</f>
        <v/>
      </c>
    </row>
    <row r="397">
      <c r="A397">
        <f>ROW()-1</f>
        <v/>
      </c>
      <c r="B397">
        <f>IF($A397&lt;=Settings!$B$4,"small_control",IF($A397&lt;=Settings!$B$5,"medium_10k",IF($A397&lt;=Settings!$B$6,"large_100k","extreme_1m")))</f>
        <v/>
      </c>
      <c r="C397">
        <f>"ORD-"&amp;TEXT(QUOTIENT($A397-1,3)+1,"0000000")</f>
        <v/>
      </c>
      <c r="D397">
        <f>"LINE-"&amp;TEXT($A397,"0000000")</f>
        <v/>
      </c>
      <c r="E397" s="7">
        <f>Settings!$B$2+$A397-1</f>
        <v/>
      </c>
      <c r="F397" s="7">
        <f>Settings!$B$2+MOD($A397-1,Settings!$B$7)</f>
        <v/>
      </c>
      <c r="G397">
        <f>YEAR($F397)</f>
        <v/>
      </c>
      <c r="H397">
        <f>"Q"&amp;ROUNDUP(MONTH($F397)/3,0)</f>
        <v/>
      </c>
      <c r="I397">
        <f>MONTH($F397)</f>
        <v/>
      </c>
      <c r="J397">
        <f>CHOOSE(MONTH($F397),"Январь","Февраль","Март","Апрель","Май","Июнь","Июль","Август","Сентябрь","Октябрь","Ноябрь","Декабрь")</f>
        <v/>
      </c>
      <c r="K397">
        <f>DAY($F397)</f>
        <v/>
      </c>
      <c r="L397">
        <f>IF(MOD($A397,10)&lt;7,"ФО_01_Крупный","ФО_"&amp;TEXT(MOD($A397,8)+1,"00"))</f>
        <v/>
      </c>
      <c r="M397">
        <f>IF($AB397="Да","Регион_001_Крупный","Регион_"&amp;TEXT(MOD(QUOTIENT($A397-1,20),180)+1,"000"))</f>
        <v/>
      </c>
      <c r="N397">
        <f>IF($AB397="Да","Город_"&amp;TEXT(MOD($A397-1,250)+1,"0000"),"Город_"&amp;TEXT(MOD($A397-1,3000)+1,"0000"))</f>
        <v/>
      </c>
      <c r="O397">
        <f>IF($AB397="Да","Холдинг_Крупный","Холдинг_"&amp;TEXT(MOD(QUOTIENT($A397-1,10000),20)+1,"00"))</f>
        <v/>
      </c>
      <c r="P397">
        <f>IF($AB397="Да","Организация_Крупная","Организация_"&amp;TEXT(MOD(QUOTIENT($A397-1,500),600)+1,"000"))</f>
        <v/>
      </c>
      <c r="Q397">
        <f>"Отдел_"&amp;TEXT(MOD(QUOTIENT($A397-1,50),100)+1,"000")</f>
        <v/>
      </c>
      <c r="R397">
        <f>IF($AB397="Да","Группа_Крупная","Группа_"&amp;TEXT(MOD(QUOTIENT($A397-1,5000),30)+1,"00"))</f>
        <v/>
      </c>
      <c r="S397">
        <f>IF($AB397="Да","Категория_Крупная","Категория_"&amp;TEXT(MOD(QUOTIENT($A397-1,500),120)+1,"000"))</f>
        <v/>
      </c>
      <c r="T397">
        <f>IF($AB397="Да","Подкатегория_Крупная","Подкатегория_"&amp;TEXT(MOD(QUOTIENT($A397-1,50),300)+1,"000"))</f>
        <v/>
      </c>
      <c r="U397">
        <f>"SKU_"&amp;TEXT($A397,"0000000")</f>
        <v/>
      </c>
      <c r="V397">
        <f>CHOOSE(MOD($A397-1,4)+1,"Enterprise","SMB","Госсектор","Розница")</f>
        <v/>
      </c>
      <c r="W397">
        <f>"Клиент_"&amp;TEXT(MOD($A397-1,20000)+1,"00000")</f>
        <v/>
      </c>
      <c r="X397">
        <f>CHOOSE(MOD($A397-1,5)+1,"Портал","API","Импорт","Ручной ввод","Интеграция")</f>
        <v/>
      </c>
      <c r="Y397" s="8">
        <f>ROUND(1000+MOD($A397*37,90000)+IF($AB397="Да",5000,0),2)</f>
        <v/>
      </c>
      <c r="Z397">
        <f>1+MOD($A397,20)</f>
        <v/>
      </c>
      <c r="AA397" s="8">
        <f>ROUND($Y397*(0.08+MOD($A397,17)/100),2)</f>
        <v/>
      </c>
      <c r="AB397">
        <f>IF(MOD($A397,10)&lt;7,"Да","Нет")</f>
        <v/>
      </c>
      <c r="AC397">
        <f>$R397&amp;" / "&amp;$S397&amp;" / "&amp;$T397</f>
        <v/>
      </c>
      <c r="AD397">
        <f>1</f>
        <v/>
      </c>
      <c r="AE397">
        <f>IF($A397&lt;=Settings!$B$4,"до 100",IF($A397&lt;=Settings!$B$5,"до 10 000",IF($A397&lt;=Settings!$B$6,"до 100 000","100 000+")))</f>
        <v/>
      </c>
    </row>
    <row r="398">
      <c r="A398">
        <f>ROW()-1</f>
        <v/>
      </c>
      <c r="B398">
        <f>IF($A398&lt;=Settings!$B$4,"small_control",IF($A398&lt;=Settings!$B$5,"medium_10k",IF($A398&lt;=Settings!$B$6,"large_100k","extreme_1m")))</f>
        <v/>
      </c>
      <c r="C398">
        <f>"ORD-"&amp;TEXT(QUOTIENT($A398-1,3)+1,"0000000")</f>
        <v/>
      </c>
      <c r="D398">
        <f>"LINE-"&amp;TEXT($A398,"0000000")</f>
        <v/>
      </c>
      <c r="E398" s="7">
        <f>Settings!$B$2+$A398-1</f>
        <v/>
      </c>
      <c r="F398" s="7">
        <f>Settings!$B$2+MOD($A398-1,Settings!$B$7)</f>
        <v/>
      </c>
      <c r="G398">
        <f>YEAR($F398)</f>
        <v/>
      </c>
      <c r="H398">
        <f>"Q"&amp;ROUNDUP(MONTH($F398)/3,0)</f>
        <v/>
      </c>
      <c r="I398">
        <f>MONTH($F398)</f>
        <v/>
      </c>
      <c r="J398">
        <f>CHOOSE(MONTH($F398),"Январь","Февраль","Март","Апрель","Май","Июнь","Июль","Август","Сентябрь","Октябрь","Ноябрь","Декабрь")</f>
        <v/>
      </c>
      <c r="K398">
        <f>DAY($F398)</f>
        <v/>
      </c>
      <c r="L398">
        <f>IF(MOD($A398,10)&lt;7,"ФО_01_Крупный","ФО_"&amp;TEXT(MOD($A398,8)+1,"00"))</f>
        <v/>
      </c>
      <c r="M398">
        <f>IF($AB398="Да","Регион_001_Крупный","Регион_"&amp;TEXT(MOD(QUOTIENT($A398-1,20),180)+1,"000"))</f>
        <v/>
      </c>
      <c r="N398">
        <f>IF($AB398="Да","Город_"&amp;TEXT(MOD($A398-1,250)+1,"0000"),"Город_"&amp;TEXT(MOD($A398-1,3000)+1,"0000"))</f>
        <v/>
      </c>
      <c r="O398">
        <f>IF($AB398="Да","Холдинг_Крупный","Холдинг_"&amp;TEXT(MOD(QUOTIENT($A398-1,10000),20)+1,"00"))</f>
        <v/>
      </c>
      <c r="P398">
        <f>IF($AB398="Да","Организация_Крупная","Организация_"&amp;TEXT(MOD(QUOTIENT($A398-1,500),600)+1,"000"))</f>
        <v/>
      </c>
      <c r="Q398">
        <f>"Отдел_"&amp;TEXT(MOD(QUOTIENT($A398-1,50),100)+1,"000")</f>
        <v/>
      </c>
      <c r="R398">
        <f>IF($AB398="Да","Группа_Крупная","Группа_"&amp;TEXT(MOD(QUOTIENT($A398-1,5000),30)+1,"00"))</f>
        <v/>
      </c>
      <c r="S398">
        <f>IF($AB398="Да","Категория_Крупная","Категория_"&amp;TEXT(MOD(QUOTIENT($A398-1,500),120)+1,"000"))</f>
        <v/>
      </c>
      <c r="T398">
        <f>IF($AB398="Да","Подкатегория_Крупная","Подкатегория_"&amp;TEXT(MOD(QUOTIENT($A398-1,50),300)+1,"000"))</f>
        <v/>
      </c>
      <c r="U398">
        <f>"SKU_"&amp;TEXT($A398,"0000000")</f>
        <v/>
      </c>
      <c r="V398">
        <f>CHOOSE(MOD($A398-1,4)+1,"Enterprise","SMB","Госсектор","Розница")</f>
        <v/>
      </c>
      <c r="W398">
        <f>"Клиент_"&amp;TEXT(MOD($A398-1,20000)+1,"00000")</f>
        <v/>
      </c>
      <c r="X398">
        <f>CHOOSE(MOD($A398-1,5)+1,"Портал","API","Импорт","Ручной ввод","Интеграция")</f>
        <v/>
      </c>
      <c r="Y398" s="8">
        <f>ROUND(1000+MOD($A398*37,90000)+IF($AB398="Да",5000,0),2)</f>
        <v/>
      </c>
      <c r="Z398">
        <f>1+MOD($A398,20)</f>
        <v/>
      </c>
      <c r="AA398" s="8">
        <f>ROUND($Y398*(0.08+MOD($A398,17)/100),2)</f>
        <v/>
      </c>
      <c r="AB398">
        <f>IF(MOD($A398,10)&lt;7,"Да","Нет")</f>
        <v/>
      </c>
      <c r="AC398">
        <f>$R398&amp;" / "&amp;$S398&amp;" / "&amp;$T398</f>
        <v/>
      </c>
      <c r="AD398">
        <f>1</f>
        <v/>
      </c>
      <c r="AE398">
        <f>IF($A398&lt;=Settings!$B$4,"до 100",IF($A398&lt;=Settings!$B$5,"до 10 000",IF($A398&lt;=Settings!$B$6,"до 100 000","100 000+")))</f>
        <v/>
      </c>
    </row>
    <row r="399">
      <c r="A399">
        <f>ROW()-1</f>
        <v/>
      </c>
      <c r="B399">
        <f>IF($A399&lt;=Settings!$B$4,"small_control",IF($A399&lt;=Settings!$B$5,"medium_10k",IF($A399&lt;=Settings!$B$6,"large_100k","extreme_1m")))</f>
        <v/>
      </c>
      <c r="C399">
        <f>"ORD-"&amp;TEXT(QUOTIENT($A399-1,3)+1,"0000000")</f>
        <v/>
      </c>
      <c r="D399">
        <f>"LINE-"&amp;TEXT($A399,"0000000")</f>
        <v/>
      </c>
      <c r="E399" s="7">
        <f>Settings!$B$2+$A399-1</f>
        <v/>
      </c>
      <c r="F399" s="7">
        <f>Settings!$B$2+MOD($A399-1,Settings!$B$7)</f>
        <v/>
      </c>
      <c r="G399">
        <f>YEAR($F399)</f>
        <v/>
      </c>
      <c r="H399">
        <f>"Q"&amp;ROUNDUP(MONTH($F399)/3,0)</f>
        <v/>
      </c>
      <c r="I399">
        <f>MONTH($F399)</f>
        <v/>
      </c>
      <c r="J399">
        <f>CHOOSE(MONTH($F399),"Январь","Февраль","Март","Апрель","Май","Июнь","Июль","Август","Сентябрь","Октябрь","Ноябрь","Декабрь")</f>
        <v/>
      </c>
      <c r="K399">
        <f>DAY($F399)</f>
        <v/>
      </c>
      <c r="L399">
        <f>IF(MOD($A399,10)&lt;7,"ФО_01_Крупный","ФО_"&amp;TEXT(MOD($A399,8)+1,"00"))</f>
        <v/>
      </c>
      <c r="M399">
        <f>IF($AB399="Да","Регион_001_Крупный","Регион_"&amp;TEXT(MOD(QUOTIENT($A399-1,20),180)+1,"000"))</f>
        <v/>
      </c>
      <c r="N399">
        <f>IF($AB399="Да","Город_"&amp;TEXT(MOD($A399-1,250)+1,"0000"),"Город_"&amp;TEXT(MOD($A399-1,3000)+1,"0000"))</f>
        <v/>
      </c>
      <c r="O399">
        <f>IF($AB399="Да","Холдинг_Крупный","Холдинг_"&amp;TEXT(MOD(QUOTIENT($A399-1,10000),20)+1,"00"))</f>
        <v/>
      </c>
      <c r="P399">
        <f>IF($AB399="Да","Организация_Крупная","Организация_"&amp;TEXT(MOD(QUOTIENT($A399-1,500),600)+1,"000"))</f>
        <v/>
      </c>
      <c r="Q399">
        <f>"Отдел_"&amp;TEXT(MOD(QUOTIENT($A399-1,50),100)+1,"000")</f>
        <v/>
      </c>
      <c r="R399">
        <f>IF($AB399="Да","Группа_Крупная","Группа_"&amp;TEXT(MOD(QUOTIENT($A399-1,5000),30)+1,"00"))</f>
        <v/>
      </c>
      <c r="S399">
        <f>IF($AB399="Да","Категория_Крупная","Категория_"&amp;TEXT(MOD(QUOTIENT($A399-1,500),120)+1,"000"))</f>
        <v/>
      </c>
      <c r="T399">
        <f>IF($AB399="Да","Подкатегория_Крупная","Подкатегория_"&amp;TEXT(MOD(QUOTIENT($A399-1,50),300)+1,"000"))</f>
        <v/>
      </c>
      <c r="U399">
        <f>"SKU_"&amp;TEXT($A399,"0000000")</f>
        <v/>
      </c>
      <c r="V399">
        <f>CHOOSE(MOD($A399-1,4)+1,"Enterprise","SMB","Госсектор","Розница")</f>
        <v/>
      </c>
      <c r="W399">
        <f>"Клиент_"&amp;TEXT(MOD($A399-1,20000)+1,"00000")</f>
        <v/>
      </c>
      <c r="X399">
        <f>CHOOSE(MOD($A399-1,5)+1,"Портал","API","Импорт","Ручной ввод","Интеграция")</f>
        <v/>
      </c>
      <c r="Y399" s="8">
        <f>ROUND(1000+MOD($A399*37,90000)+IF($AB399="Да",5000,0),2)</f>
        <v/>
      </c>
      <c r="Z399">
        <f>1+MOD($A399,20)</f>
        <v/>
      </c>
      <c r="AA399" s="8">
        <f>ROUND($Y399*(0.08+MOD($A399,17)/100),2)</f>
        <v/>
      </c>
      <c r="AB399">
        <f>IF(MOD($A399,10)&lt;7,"Да","Нет")</f>
        <v/>
      </c>
      <c r="AC399">
        <f>$R399&amp;" / "&amp;$S399&amp;" / "&amp;$T399</f>
        <v/>
      </c>
      <c r="AD399">
        <f>1</f>
        <v/>
      </c>
      <c r="AE399">
        <f>IF($A399&lt;=Settings!$B$4,"до 100",IF($A399&lt;=Settings!$B$5,"до 10 000",IF($A399&lt;=Settings!$B$6,"до 100 000","100 000+")))</f>
        <v/>
      </c>
    </row>
    <row r="400">
      <c r="A400">
        <f>ROW()-1</f>
        <v/>
      </c>
      <c r="B400">
        <f>IF($A400&lt;=Settings!$B$4,"small_control",IF($A400&lt;=Settings!$B$5,"medium_10k",IF($A400&lt;=Settings!$B$6,"large_100k","extreme_1m")))</f>
        <v/>
      </c>
      <c r="C400">
        <f>"ORD-"&amp;TEXT(QUOTIENT($A400-1,3)+1,"0000000")</f>
        <v/>
      </c>
      <c r="D400">
        <f>"LINE-"&amp;TEXT($A400,"0000000")</f>
        <v/>
      </c>
      <c r="E400" s="7">
        <f>Settings!$B$2+$A400-1</f>
        <v/>
      </c>
      <c r="F400" s="7">
        <f>Settings!$B$2+MOD($A400-1,Settings!$B$7)</f>
        <v/>
      </c>
      <c r="G400">
        <f>YEAR($F400)</f>
        <v/>
      </c>
      <c r="H400">
        <f>"Q"&amp;ROUNDUP(MONTH($F400)/3,0)</f>
        <v/>
      </c>
      <c r="I400">
        <f>MONTH($F400)</f>
        <v/>
      </c>
      <c r="J400">
        <f>CHOOSE(MONTH($F400),"Январь","Февраль","Март","Апрель","Май","Июнь","Июль","Август","Сентябрь","Октябрь","Ноябрь","Декабрь")</f>
        <v/>
      </c>
      <c r="K400">
        <f>DAY($F400)</f>
        <v/>
      </c>
      <c r="L400">
        <f>IF(MOD($A400,10)&lt;7,"ФО_01_Крупный","ФО_"&amp;TEXT(MOD($A400,8)+1,"00"))</f>
        <v/>
      </c>
      <c r="M400">
        <f>IF($AB400="Да","Регион_001_Крупный","Регион_"&amp;TEXT(MOD(QUOTIENT($A400-1,20),180)+1,"000"))</f>
        <v/>
      </c>
      <c r="N400">
        <f>IF($AB400="Да","Город_"&amp;TEXT(MOD($A400-1,250)+1,"0000"),"Город_"&amp;TEXT(MOD($A400-1,3000)+1,"0000"))</f>
        <v/>
      </c>
      <c r="O400">
        <f>IF($AB400="Да","Холдинг_Крупный","Холдинг_"&amp;TEXT(MOD(QUOTIENT($A400-1,10000),20)+1,"00"))</f>
        <v/>
      </c>
      <c r="P400">
        <f>IF($AB400="Да","Организация_Крупная","Организация_"&amp;TEXT(MOD(QUOTIENT($A400-1,500),600)+1,"000"))</f>
        <v/>
      </c>
      <c r="Q400">
        <f>"Отдел_"&amp;TEXT(MOD(QUOTIENT($A400-1,50),100)+1,"000")</f>
        <v/>
      </c>
      <c r="R400">
        <f>IF($AB400="Да","Группа_Крупная","Группа_"&amp;TEXT(MOD(QUOTIENT($A400-1,5000),30)+1,"00"))</f>
        <v/>
      </c>
      <c r="S400">
        <f>IF($AB400="Да","Категория_Крупная","Категория_"&amp;TEXT(MOD(QUOTIENT($A400-1,500),120)+1,"000"))</f>
        <v/>
      </c>
      <c r="T400">
        <f>IF($AB400="Да","Подкатегория_Крупная","Подкатегория_"&amp;TEXT(MOD(QUOTIENT($A400-1,50),300)+1,"000"))</f>
        <v/>
      </c>
      <c r="U400">
        <f>"SKU_"&amp;TEXT($A400,"0000000")</f>
        <v/>
      </c>
      <c r="V400">
        <f>CHOOSE(MOD($A400-1,4)+1,"Enterprise","SMB","Госсектор","Розница")</f>
        <v/>
      </c>
      <c r="W400">
        <f>"Клиент_"&amp;TEXT(MOD($A400-1,20000)+1,"00000")</f>
        <v/>
      </c>
      <c r="X400">
        <f>CHOOSE(MOD($A400-1,5)+1,"Портал","API","Импорт","Ручной ввод","Интеграция")</f>
        <v/>
      </c>
      <c r="Y400" s="8">
        <f>ROUND(1000+MOD($A400*37,90000)+IF($AB400="Да",5000,0),2)</f>
        <v/>
      </c>
      <c r="Z400">
        <f>1+MOD($A400,20)</f>
        <v/>
      </c>
      <c r="AA400" s="8">
        <f>ROUND($Y400*(0.08+MOD($A400,17)/100),2)</f>
        <v/>
      </c>
      <c r="AB400">
        <f>IF(MOD($A400,10)&lt;7,"Да","Нет")</f>
        <v/>
      </c>
      <c r="AC400">
        <f>$R400&amp;" / "&amp;$S400&amp;" / "&amp;$T400</f>
        <v/>
      </c>
      <c r="AD400">
        <f>1</f>
        <v/>
      </c>
      <c r="AE400">
        <f>IF($A400&lt;=Settings!$B$4,"до 100",IF($A400&lt;=Settings!$B$5,"до 10 000",IF($A400&lt;=Settings!$B$6,"до 100 000","100 000+")))</f>
        <v/>
      </c>
    </row>
    <row r="401">
      <c r="A401">
        <f>ROW()-1</f>
        <v/>
      </c>
      <c r="B401">
        <f>IF($A401&lt;=Settings!$B$4,"small_control",IF($A401&lt;=Settings!$B$5,"medium_10k",IF($A401&lt;=Settings!$B$6,"large_100k","extreme_1m")))</f>
        <v/>
      </c>
      <c r="C401">
        <f>"ORD-"&amp;TEXT(QUOTIENT($A401-1,3)+1,"0000000")</f>
        <v/>
      </c>
      <c r="D401">
        <f>"LINE-"&amp;TEXT($A401,"0000000")</f>
        <v/>
      </c>
      <c r="E401" s="7">
        <f>Settings!$B$2+$A401-1</f>
        <v/>
      </c>
      <c r="F401" s="7">
        <f>Settings!$B$2+MOD($A401-1,Settings!$B$7)</f>
        <v/>
      </c>
      <c r="G401">
        <f>YEAR($F401)</f>
        <v/>
      </c>
      <c r="H401">
        <f>"Q"&amp;ROUNDUP(MONTH($F401)/3,0)</f>
        <v/>
      </c>
      <c r="I401">
        <f>MONTH($F401)</f>
        <v/>
      </c>
      <c r="J401">
        <f>CHOOSE(MONTH($F401),"Январь","Февраль","Март","Апрель","Май","Июнь","Июль","Август","Сентябрь","Октябрь","Ноябрь","Декабрь")</f>
        <v/>
      </c>
      <c r="K401">
        <f>DAY($F401)</f>
        <v/>
      </c>
      <c r="L401">
        <f>IF(MOD($A401,10)&lt;7,"ФО_01_Крупный","ФО_"&amp;TEXT(MOD($A401,8)+1,"00"))</f>
        <v/>
      </c>
      <c r="M401">
        <f>IF($AB401="Да","Регион_001_Крупный","Регион_"&amp;TEXT(MOD(QUOTIENT($A401-1,20),180)+1,"000"))</f>
        <v/>
      </c>
      <c r="N401">
        <f>IF($AB401="Да","Город_"&amp;TEXT(MOD($A401-1,250)+1,"0000"),"Город_"&amp;TEXT(MOD($A401-1,3000)+1,"0000"))</f>
        <v/>
      </c>
      <c r="O401">
        <f>IF($AB401="Да","Холдинг_Крупный","Холдинг_"&amp;TEXT(MOD(QUOTIENT($A401-1,10000),20)+1,"00"))</f>
        <v/>
      </c>
      <c r="P401">
        <f>IF($AB401="Да","Организация_Крупная","Организация_"&amp;TEXT(MOD(QUOTIENT($A401-1,500),600)+1,"000"))</f>
        <v/>
      </c>
      <c r="Q401">
        <f>"Отдел_"&amp;TEXT(MOD(QUOTIENT($A401-1,50),100)+1,"000")</f>
        <v/>
      </c>
      <c r="R401">
        <f>IF($AB401="Да","Группа_Крупная","Группа_"&amp;TEXT(MOD(QUOTIENT($A401-1,5000),30)+1,"00"))</f>
        <v/>
      </c>
      <c r="S401">
        <f>IF($AB401="Да","Категория_Крупная","Категория_"&amp;TEXT(MOD(QUOTIENT($A401-1,500),120)+1,"000"))</f>
        <v/>
      </c>
      <c r="T401">
        <f>IF($AB401="Да","Подкатегория_Крупная","Подкатегория_"&amp;TEXT(MOD(QUOTIENT($A401-1,50),300)+1,"000"))</f>
        <v/>
      </c>
      <c r="U401">
        <f>"SKU_"&amp;TEXT($A401,"0000000")</f>
        <v/>
      </c>
      <c r="V401">
        <f>CHOOSE(MOD($A401-1,4)+1,"Enterprise","SMB","Госсектор","Розница")</f>
        <v/>
      </c>
      <c r="W401">
        <f>"Клиент_"&amp;TEXT(MOD($A401-1,20000)+1,"00000")</f>
        <v/>
      </c>
      <c r="X401">
        <f>CHOOSE(MOD($A401-1,5)+1,"Портал","API","Импорт","Ручной ввод","Интеграция")</f>
        <v/>
      </c>
      <c r="Y401" s="8">
        <f>ROUND(1000+MOD($A401*37,90000)+IF($AB401="Да",5000,0),2)</f>
        <v/>
      </c>
      <c r="Z401">
        <f>1+MOD($A401,20)</f>
        <v/>
      </c>
      <c r="AA401" s="8">
        <f>ROUND($Y401*(0.08+MOD($A401,17)/100),2)</f>
        <v/>
      </c>
      <c r="AB401">
        <f>IF(MOD($A401,10)&lt;7,"Да","Нет")</f>
        <v/>
      </c>
      <c r="AC401">
        <f>$R401&amp;" / "&amp;$S401&amp;" / "&amp;$T401</f>
        <v/>
      </c>
      <c r="AD401">
        <f>1</f>
        <v/>
      </c>
      <c r="AE401">
        <f>IF($A401&lt;=Settings!$B$4,"до 100",IF($A401&lt;=Settings!$B$5,"до 10 000",IF($A401&lt;=Settings!$B$6,"до 100 000","100 000+")))</f>
        <v/>
      </c>
    </row>
    <row r="402">
      <c r="A402">
        <f>ROW()-1</f>
        <v/>
      </c>
      <c r="B402">
        <f>IF($A402&lt;=Settings!$B$4,"small_control",IF($A402&lt;=Settings!$B$5,"medium_10k",IF($A402&lt;=Settings!$B$6,"large_100k","extreme_1m")))</f>
        <v/>
      </c>
      <c r="C402">
        <f>"ORD-"&amp;TEXT(QUOTIENT($A402-1,3)+1,"0000000")</f>
        <v/>
      </c>
      <c r="D402">
        <f>"LINE-"&amp;TEXT($A402,"0000000")</f>
        <v/>
      </c>
      <c r="E402" s="7">
        <f>Settings!$B$2+$A402-1</f>
        <v/>
      </c>
      <c r="F402" s="7">
        <f>Settings!$B$2+MOD($A402-1,Settings!$B$7)</f>
        <v/>
      </c>
      <c r="G402">
        <f>YEAR($F402)</f>
        <v/>
      </c>
      <c r="H402">
        <f>"Q"&amp;ROUNDUP(MONTH($F402)/3,0)</f>
        <v/>
      </c>
      <c r="I402">
        <f>MONTH($F402)</f>
        <v/>
      </c>
      <c r="J402">
        <f>CHOOSE(MONTH($F402),"Январь","Февраль","Март","Апрель","Май","Июнь","Июль","Август","Сентябрь","Октябрь","Ноябрь","Декабрь")</f>
        <v/>
      </c>
      <c r="K402">
        <f>DAY($F402)</f>
        <v/>
      </c>
      <c r="L402">
        <f>IF(MOD($A402,10)&lt;7,"ФО_01_Крупный","ФО_"&amp;TEXT(MOD($A402,8)+1,"00"))</f>
        <v/>
      </c>
      <c r="M402">
        <f>IF($AB402="Да","Регион_001_Крупный","Регион_"&amp;TEXT(MOD(QUOTIENT($A402-1,20),180)+1,"000"))</f>
        <v/>
      </c>
      <c r="N402">
        <f>IF($AB402="Да","Город_"&amp;TEXT(MOD($A402-1,250)+1,"0000"),"Город_"&amp;TEXT(MOD($A402-1,3000)+1,"0000"))</f>
        <v/>
      </c>
      <c r="O402">
        <f>IF($AB402="Да","Холдинг_Крупный","Холдинг_"&amp;TEXT(MOD(QUOTIENT($A402-1,10000),20)+1,"00"))</f>
        <v/>
      </c>
      <c r="P402">
        <f>IF($AB402="Да","Организация_Крупная","Организация_"&amp;TEXT(MOD(QUOTIENT($A402-1,500),600)+1,"000"))</f>
        <v/>
      </c>
      <c r="Q402">
        <f>"Отдел_"&amp;TEXT(MOD(QUOTIENT($A402-1,50),100)+1,"000")</f>
        <v/>
      </c>
      <c r="R402">
        <f>IF($AB402="Да","Группа_Крупная","Группа_"&amp;TEXT(MOD(QUOTIENT($A402-1,5000),30)+1,"00"))</f>
        <v/>
      </c>
      <c r="S402">
        <f>IF($AB402="Да","Категория_Крупная","Категория_"&amp;TEXT(MOD(QUOTIENT($A402-1,500),120)+1,"000"))</f>
        <v/>
      </c>
      <c r="T402">
        <f>IF($AB402="Да","Подкатегория_Крупная","Подкатегория_"&amp;TEXT(MOD(QUOTIENT($A402-1,50),300)+1,"000"))</f>
        <v/>
      </c>
      <c r="U402">
        <f>"SKU_"&amp;TEXT($A402,"0000000")</f>
        <v/>
      </c>
      <c r="V402">
        <f>CHOOSE(MOD($A402-1,4)+1,"Enterprise","SMB","Госсектор","Розница")</f>
        <v/>
      </c>
      <c r="W402">
        <f>"Клиент_"&amp;TEXT(MOD($A402-1,20000)+1,"00000")</f>
        <v/>
      </c>
      <c r="X402">
        <f>CHOOSE(MOD($A402-1,5)+1,"Портал","API","Импорт","Ручной ввод","Интеграция")</f>
        <v/>
      </c>
      <c r="Y402" s="8">
        <f>ROUND(1000+MOD($A402*37,90000)+IF($AB402="Да",5000,0),2)</f>
        <v/>
      </c>
      <c r="Z402">
        <f>1+MOD($A402,20)</f>
        <v/>
      </c>
      <c r="AA402" s="8">
        <f>ROUND($Y402*(0.08+MOD($A402,17)/100),2)</f>
        <v/>
      </c>
      <c r="AB402">
        <f>IF(MOD($A402,10)&lt;7,"Да","Нет")</f>
        <v/>
      </c>
      <c r="AC402">
        <f>$R402&amp;" / "&amp;$S402&amp;" / "&amp;$T402</f>
        <v/>
      </c>
      <c r="AD402">
        <f>1</f>
        <v/>
      </c>
      <c r="AE402">
        <f>IF($A402&lt;=Settings!$B$4,"до 100",IF($A402&lt;=Settings!$B$5,"до 10 000",IF($A402&lt;=Settings!$B$6,"до 100 000","100 000+")))</f>
        <v/>
      </c>
    </row>
    <row r="403">
      <c r="A403">
        <f>ROW()-1</f>
        <v/>
      </c>
      <c r="B403">
        <f>IF($A403&lt;=Settings!$B$4,"small_control",IF($A403&lt;=Settings!$B$5,"medium_10k",IF($A403&lt;=Settings!$B$6,"large_100k","extreme_1m")))</f>
        <v/>
      </c>
      <c r="C403">
        <f>"ORD-"&amp;TEXT(QUOTIENT($A403-1,3)+1,"0000000")</f>
        <v/>
      </c>
      <c r="D403">
        <f>"LINE-"&amp;TEXT($A403,"0000000")</f>
        <v/>
      </c>
      <c r="E403" s="7">
        <f>Settings!$B$2+$A403-1</f>
        <v/>
      </c>
      <c r="F403" s="7">
        <f>Settings!$B$2+MOD($A403-1,Settings!$B$7)</f>
        <v/>
      </c>
      <c r="G403">
        <f>YEAR($F403)</f>
        <v/>
      </c>
      <c r="H403">
        <f>"Q"&amp;ROUNDUP(MONTH($F403)/3,0)</f>
        <v/>
      </c>
      <c r="I403">
        <f>MONTH($F403)</f>
        <v/>
      </c>
      <c r="J403">
        <f>CHOOSE(MONTH($F403),"Январь","Февраль","Март","Апрель","Май","Июнь","Июль","Август","Сентябрь","Октябрь","Ноябрь","Декабрь")</f>
        <v/>
      </c>
      <c r="K403">
        <f>DAY($F403)</f>
        <v/>
      </c>
      <c r="L403">
        <f>IF(MOD($A403,10)&lt;7,"ФО_01_Крупный","ФО_"&amp;TEXT(MOD($A403,8)+1,"00"))</f>
        <v/>
      </c>
      <c r="M403">
        <f>IF($AB403="Да","Регион_001_Крупный","Регион_"&amp;TEXT(MOD(QUOTIENT($A403-1,20),180)+1,"000"))</f>
        <v/>
      </c>
      <c r="N403">
        <f>IF($AB403="Да","Город_"&amp;TEXT(MOD($A403-1,250)+1,"0000"),"Город_"&amp;TEXT(MOD($A403-1,3000)+1,"0000"))</f>
        <v/>
      </c>
      <c r="O403">
        <f>IF($AB403="Да","Холдинг_Крупный","Холдинг_"&amp;TEXT(MOD(QUOTIENT($A403-1,10000),20)+1,"00"))</f>
        <v/>
      </c>
      <c r="P403">
        <f>IF($AB403="Да","Организация_Крупная","Организация_"&amp;TEXT(MOD(QUOTIENT($A403-1,500),600)+1,"000"))</f>
        <v/>
      </c>
      <c r="Q403">
        <f>"Отдел_"&amp;TEXT(MOD(QUOTIENT($A403-1,50),100)+1,"000")</f>
        <v/>
      </c>
      <c r="R403">
        <f>IF($AB403="Да","Группа_Крупная","Группа_"&amp;TEXT(MOD(QUOTIENT($A403-1,5000),30)+1,"00"))</f>
        <v/>
      </c>
      <c r="S403">
        <f>IF($AB403="Да","Категория_Крупная","Категория_"&amp;TEXT(MOD(QUOTIENT($A403-1,500),120)+1,"000"))</f>
        <v/>
      </c>
      <c r="T403">
        <f>IF($AB403="Да","Подкатегория_Крупная","Подкатегория_"&amp;TEXT(MOD(QUOTIENT($A403-1,50),300)+1,"000"))</f>
        <v/>
      </c>
      <c r="U403">
        <f>"SKU_"&amp;TEXT($A403,"0000000")</f>
        <v/>
      </c>
      <c r="V403">
        <f>CHOOSE(MOD($A403-1,4)+1,"Enterprise","SMB","Госсектор","Розница")</f>
        <v/>
      </c>
      <c r="W403">
        <f>"Клиент_"&amp;TEXT(MOD($A403-1,20000)+1,"00000")</f>
        <v/>
      </c>
      <c r="X403">
        <f>CHOOSE(MOD($A403-1,5)+1,"Портал","API","Импорт","Ручной ввод","Интеграция")</f>
        <v/>
      </c>
      <c r="Y403" s="8">
        <f>ROUND(1000+MOD($A403*37,90000)+IF($AB403="Да",5000,0),2)</f>
        <v/>
      </c>
      <c r="Z403">
        <f>1+MOD($A403,20)</f>
        <v/>
      </c>
      <c r="AA403" s="8">
        <f>ROUND($Y403*(0.08+MOD($A403,17)/100),2)</f>
        <v/>
      </c>
      <c r="AB403">
        <f>IF(MOD($A403,10)&lt;7,"Да","Нет")</f>
        <v/>
      </c>
      <c r="AC403">
        <f>$R403&amp;" / "&amp;$S403&amp;" / "&amp;$T403</f>
        <v/>
      </c>
      <c r="AD403">
        <f>1</f>
        <v/>
      </c>
      <c r="AE403">
        <f>IF($A403&lt;=Settings!$B$4,"до 100",IF($A403&lt;=Settings!$B$5,"до 10 000",IF($A403&lt;=Settings!$B$6,"до 100 000","100 000+")))</f>
        <v/>
      </c>
    </row>
    <row r="404">
      <c r="A404">
        <f>ROW()-1</f>
        <v/>
      </c>
      <c r="B404">
        <f>IF($A404&lt;=Settings!$B$4,"small_control",IF($A404&lt;=Settings!$B$5,"medium_10k",IF($A404&lt;=Settings!$B$6,"large_100k","extreme_1m")))</f>
        <v/>
      </c>
      <c r="C404">
        <f>"ORD-"&amp;TEXT(QUOTIENT($A404-1,3)+1,"0000000")</f>
        <v/>
      </c>
      <c r="D404">
        <f>"LINE-"&amp;TEXT($A404,"0000000")</f>
        <v/>
      </c>
      <c r="E404" s="7">
        <f>Settings!$B$2+$A404-1</f>
        <v/>
      </c>
      <c r="F404" s="7">
        <f>Settings!$B$2+MOD($A404-1,Settings!$B$7)</f>
        <v/>
      </c>
      <c r="G404">
        <f>YEAR($F404)</f>
        <v/>
      </c>
      <c r="H404">
        <f>"Q"&amp;ROUNDUP(MONTH($F404)/3,0)</f>
        <v/>
      </c>
      <c r="I404">
        <f>MONTH($F404)</f>
        <v/>
      </c>
      <c r="J404">
        <f>CHOOSE(MONTH($F404),"Январь","Февраль","Март","Апрель","Май","Июнь","Июль","Август","Сентябрь","Октябрь","Ноябрь","Декабрь")</f>
        <v/>
      </c>
      <c r="K404">
        <f>DAY($F404)</f>
        <v/>
      </c>
      <c r="L404">
        <f>IF(MOD($A404,10)&lt;7,"ФО_01_Крупный","ФО_"&amp;TEXT(MOD($A404,8)+1,"00"))</f>
        <v/>
      </c>
      <c r="M404">
        <f>IF($AB404="Да","Регион_001_Крупный","Регион_"&amp;TEXT(MOD(QUOTIENT($A404-1,20),180)+1,"000"))</f>
        <v/>
      </c>
      <c r="N404">
        <f>IF($AB404="Да","Город_"&amp;TEXT(MOD($A404-1,250)+1,"0000"),"Город_"&amp;TEXT(MOD($A404-1,3000)+1,"0000"))</f>
        <v/>
      </c>
      <c r="O404">
        <f>IF($AB404="Да","Холдинг_Крупный","Холдинг_"&amp;TEXT(MOD(QUOTIENT($A404-1,10000),20)+1,"00"))</f>
        <v/>
      </c>
      <c r="P404">
        <f>IF($AB404="Да","Организация_Крупная","Организация_"&amp;TEXT(MOD(QUOTIENT($A404-1,500),600)+1,"000"))</f>
        <v/>
      </c>
      <c r="Q404">
        <f>"Отдел_"&amp;TEXT(MOD(QUOTIENT($A404-1,50),100)+1,"000")</f>
        <v/>
      </c>
      <c r="R404">
        <f>IF($AB404="Да","Группа_Крупная","Группа_"&amp;TEXT(MOD(QUOTIENT($A404-1,5000),30)+1,"00"))</f>
        <v/>
      </c>
      <c r="S404">
        <f>IF($AB404="Да","Категория_Крупная","Категория_"&amp;TEXT(MOD(QUOTIENT($A404-1,500),120)+1,"000"))</f>
        <v/>
      </c>
      <c r="T404">
        <f>IF($AB404="Да","Подкатегория_Крупная","Подкатегория_"&amp;TEXT(MOD(QUOTIENT($A404-1,50),300)+1,"000"))</f>
        <v/>
      </c>
      <c r="U404">
        <f>"SKU_"&amp;TEXT($A404,"0000000")</f>
        <v/>
      </c>
      <c r="V404">
        <f>CHOOSE(MOD($A404-1,4)+1,"Enterprise","SMB","Госсектор","Розница")</f>
        <v/>
      </c>
      <c r="W404">
        <f>"Клиент_"&amp;TEXT(MOD($A404-1,20000)+1,"00000")</f>
        <v/>
      </c>
      <c r="X404">
        <f>CHOOSE(MOD($A404-1,5)+1,"Портал","API","Импорт","Ручной ввод","Интеграция")</f>
        <v/>
      </c>
      <c r="Y404" s="8">
        <f>ROUND(1000+MOD($A404*37,90000)+IF($AB404="Да",5000,0),2)</f>
        <v/>
      </c>
      <c r="Z404">
        <f>1+MOD($A404,20)</f>
        <v/>
      </c>
      <c r="AA404" s="8">
        <f>ROUND($Y404*(0.08+MOD($A404,17)/100),2)</f>
        <v/>
      </c>
      <c r="AB404">
        <f>IF(MOD($A404,10)&lt;7,"Да","Нет")</f>
        <v/>
      </c>
      <c r="AC404">
        <f>$R404&amp;" / "&amp;$S404&amp;" / "&amp;$T404</f>
        <v/>
      </c>
      <c r="AD404">
        <f>1</f>
        <v/>
      </c>
      <c r="AE404">
        <f>IF($A404&lt;=Settings!$B$4,"до 100",IF($A404&lt;=Settings!$B$5,"до 10 000",IF($A404&lt;=Settings!$B$6,"до 100 000","100 000+")))</f>
        <v/>
      </c>
    </row>
    <row r="405">
      <c r="A405">
        <f>ROW()-1</f>
        <v/>
      </c>
      <c r="B405">
        <f>IF($A405&lt;=Settings!$B$4,"small_control",IF($A405&lt;=Settings!$B$5,"medium_10k",IF($A405&lt;=Settings!$B$6,"large_100k","extreme_1m")))</f>
        <v/>
      </c>
      <c r="C405">
        <f>"ORD-"&amp;TEXT(QUOTIENT($A405-1,3)+1,"0000000")</f>
        <v/>
      </c>
      <c r="D405">
        <f>"LINE-"&amp;TEXT($A405,"0000000")</f>
        <v/>
      </c>
      <c r="E405" s="7">
        <f>Settings!$B$2+$A405-1</f>
        <v/>
      </c>
      <c r="F405" s="7">
        <f>Settings!$B$2+MOD($A405-1,Settings!$B$7)</f>
        <v/>
      </c>
      <c r="G405">
        <f>YEAR($F405)</f>
        <v/>
      </c>
      <c r="H405">
        <f>"Q"&amp;ROUNDUP(MONTH($F405)/3,0)</f>
        <v/>
      </c>
      <c r="I405">
        <f>MONTH($F405)</f>
        <v/>
      </c>
      <c r="J405">
        <f>CHOOSE(MONTH($F405),"Январь","Февраль","Март","Апрель","Май","Июнь","Июль","Август","Сентябрь","Октябрь","Ноябрь","Декабрь")</f>
        <v/>
      </c>
      <c r="K405">
        <f>DAY($F405)</f>
        <v/>
      </c>
      <c r="L405">
        <f>IF(MOD($A405,10)&lt;7,"ФО_01_Крупный","ФО_"&amp;TEXT(MOD($A405,8)+1,"00"))</f>
        <v/>
      </c>
      <c r="M405">
        <f>IF($AB405="Да","Регион_001_Крупный","Регион_"&amp;TEXT(MOD(QUOTIENT($A405-1,20),180)+1,"000"))</f>
        <v/>
      </c>
      <c r="N405">
        <f>IF($AB405="Да","Город_"&amp;TEXT(MOD($A405-1,250)+1,"0000"),"Город_"&amp;TEXT(MOD($A405-1,3000)+1,"0000"))</f>
        <v/>
      </c>
      <c r="O405">
        <f>IF($AB405="Да","Холдинг_Крупный","Холдинг_"&amp;TEXT(MOD(QUOTIENT($A405-1,10000),20)+1,"00"))</f>
        <v/>
      </c>
      <c r="P405">
        <f>IF($AB405="Да","Организация_Крупная","Организация_"&amp;TEXT(MOD(QUOTIENT($A405-1,500),600)+1,"000"))</f>
        <v/>
      </c>
      <c r="Q405">
        <f>"Отдел_"&amp;TEXT(MOD(QUOTIENT($A405-1,50),100)+1,"000")</f>
        <v/>
      </c>
      <c r="R405">
        <f>IF($AB405="Да","Группа_Крупная","Группа_"&amp;TEXT(MOD(QUOTIENT($A405-1,5000),30)+1,"00"))</f>
        <v/>
      </c>
      <c r="S405">
        <f>IF($AB405="Да","Категория_Крупная","Категория_"&amp;TEXT(MOD(QUOTIENT($A405-1,500),120)+1,"000"))</f>
        <v/>
      </c>
      <c r="T405">
        <f>IF($AB405="Да","Подкатегория_Крупная","Подкатегория_"&amp;TEXT(MOD(QUOTIENT($A405-1,50),300)+1,"000"))</f>
        <v/>
      </c>
      <c r="U405">
        <f>"SKU_"&amp;TEXT($A405,"0000000")</f>
        <v/>
      </c>
      <c r="V405">
        <f>CHOOSE(MOD($A405-1,4)+1,"Enterprise","SMB","Госсектор","Розница")</f>
        <v/>
      </c>
      <c r="W405">
        <f>"Клиент_"&amp;TEXT(MOD($A405-1,20000)+1,"00000")</f>
        <v/>
      </c>
      <c r="X405">
        <f>CHOOSE(MOD($A405-1,5)+1,"Портал","API","Импорт","Ручной ввод","Интеграция")</f>
        <v/>
      </c>
      <c r="Y405" s="8">
        <f>ROUND(1000+MOD($A405*37,90000)+IF($AB405="Да",5000,0),2)</f>
        <v/>
      </c>
      <c r="Z405">
        <f>1+MOD($A405,20)</f>
        <v/>
      </c>
      <c r="AA405" s="8">
        <f>ROUND($Y405*(0.08+MOD($A405,17)/100),2)</f>
        <v/>
      </c>
      <c r="AB405">
        <f>IF(MOD($A405,10)&lt;7,"Да","Нет")</f>
        <v/>
      </c>
      <c r="AC405">
        <f>$R405&amp;" / "&amp;$S405&amp;" / "&amp;$T405</f>
        <v/>
      </c>
      <c r="AD405">
        <f>1</f>
        <v/>
      </c>
      <c r="AE405">
        <f>IF($A405&lt;=Settings!$B$4,"до 100",IF($A405&lt;=Settings!$B$5,"до 10 000",IF($A405&lt;=Settings!$B$6,"до 100 000","100 000+")))</f>
        <v/>
      </c>
    </row>
    <row r="406">
      <c r="A406">
        <f>ROW()-1</f>
        <v/>
      </c>
      <c r="B406">
        <f>IF($A406&lt;=Settings!$B$4,"small_control",IF($A406&lt;=Settings!$B$5,"medium_10k",IF($A406&lt;=Settings!$B$6,"large_100k","extreme_1m")))</f>
        <v/>
      </c>
      <c r="C406">
        <f>"ORD-"&amp;TEXT(QUOTIENT($A406-1,3)+1,"0000000")</f>
        <v/>
      </c>
      <c r="D406">
        <f>"LINE-"&amp;TEXT($A406,"0000000")</f>
        <v/>
      </c>
      <c r="E406" s="7">
        <f>Settings!$B$2+$A406-1</f>
        <v/>
      </c>
      <c r="F406" s="7">
        <f>Settings!$B$2+MOD($A406-1,Settings!$B$7)</f>
        <v/>
      </c>
      <c r="G406">
        <f>YEAR($F406)</f>
        <v/>
      </c>
      <c r="H406">
        <f>"Q"&amp;ROUNDUP(MONTH($F406)/3,0)</f>
        <v/>
      </c>
      <c r="I406">
        <f>MONTH($F406)</f>
        <v/>
      </c>
      <c r="J406">
        <f>CHOOSE(MONTH($F406),"Январь","Февраль","Март","Апрель","Май","Июнь","Июль","Август","Сентябрь","Октябрь","Ноябрь","Декабрь")</f>
        <v/>
      </c>
      <c r="K406">
        <f>DAY($F406)</f>
        <v/>
      </c>
      <c r="L406">
        <f>IF(MOD($A406,10)&lt;7,"ФО_01_Крупный","ФО_"&amp;TEXT(MOD($A406,8)+1,"00"))</f>
        <v/>
      </c>
      <c r="M406">
        <f>IF($AB406="Да","Регион_001_Крупный","Регион_"&amp;TEXT(MOD(QUOTIENT($A406-1,20),180)+1,"000"))</f>
        <v/>
      </c>
      <c r="N406">
        <f>IF($AB406="Да","Город_"&amp;TEXT(MOD($A406-1,250)+1,"0000"),"Город_"&amp;TEXT(MOD($A406-1,3000)+1,"0000"))</f>
        <v/>
      </c>
      <c r="O406">
        <f>IF($AB406="Да","Холдинг_Крупный","Холдинг_"&amp;TEXT(MOD(QUOTIENT($A406-1,10000),20)+1,"00"))</f>
        <v/>
      </c>
      <c r="P406">
        <f>IF($AB406="Да","Организация_Крупная","Организация_"&amp;TEXT(MOD(QUOTIENT($A406-1,500),600)+1,"000"))</f>
        <v/>
      </c>
      <c r="Q406">
        <f>"Отдел_"&amp;TEXT(MOD(QUOTIENT($A406-1,50),100)+1,"000")</f>
        <v/>
      </c>
      <c r="R406">
        <f>IF($AB406="Да","Группа_Крупная","Группа_"&amp;TEXT(MOD(QUOTIENT($A406-1,5000),30)+1,"00"))</f>
        <v/>
      </c>
      <c r="S406">
        <f>IF($AB406="Да","Категория_Крупная","Категория_"&amp;TEXT(MOD(QUOTIENT($A406-1,500),120)+1,"000"))</f>
        <v/>
      </c>
      <c r="T406">
        <f>IF($AB406="Да","Подкатегория_Крупная","Подкатегория_"&amp;TEXT(MOD(QUOTIENT($A406-1,50),300)+1,"000"))</f>
        <v/>
      </c>
      <c r="U406">
        <f>"SKU_"&amp;TEXT($A406,"0000000")</f>
        <v/>
      </c>
      <c r="V406">
        <f>CHOOSE(MOD($A406-1,4)+1,"Enterprise","SMB","Госсектор","Розница")</f>
        <v/>
      </c>
      <c r="W406">
        <f>"Клиент_"&amp;TEXT(MOD($A406-1,20000)+1,"00000")</f>
        <v/>
      </c>
      <c r="X406">
        <f>CHOOSE(MOD($A406-1,5)+1,"Портал","API","Импорт","Ручной ввод","Интеграция")</f>
        <v/>
      </c>
      <c r="Y406" s="8">
        <f>ROUND(1000+MOD($A406*37,90000)+IF($AB406="Да",5000,0),2)</f>
        <v/>
      </c>
      <c r="Z406">
        <f>1+MOD($A406,20)</f>
        <v/>
      </c>
      <c r="AA406" s="8">
        <f>ROUND($Y406*(0.08+MOD($A406,17)/100),2)</f>
        <v/>
      </c>
      <c r="AB406">
        <f>IF(MOD($A406,10)&lt;7,"Да","Нет")</f>
        <v/>
      </c>
      <c r="AC406">
        <f>$R406&amp;" / "&amp;$S406&amp;" / "&amp;$T406</f>
        <v/>
      </c>
      <c r="AD406">
        <f>1</f>
        <v/>
      </c>
      <c r="AE406">
        <f>IF($A406&lt;=Settings!$B$4,"до 100",IF($A406&lt;=Settings!$B$5,"до 10 000",IF($A406&lt;=Settings!$B$6,"до 100 000","100 000+")))</f>
        <v/>
      </c>
    </row>
    <row r="407">
      <c r="A407">
        <f>ROW()-1</f>
        <v/>
      </c>
      <c r="B407">
        <f>IF($A407&lt;=Settings!$B$4,"small_control",IF($A407&lt;=Settings!$B$5,"medium_10k",IF($A407&lt;=Settings!$B$6,"large_100k","extreme_1m")))</f>
        <v/>
      </c>
      <c r="C407">
        <f>"ORD-"&amp;TEXT(QUOTIENT($A407-1,3)+1,"0000000")</f>
        <v/>
      </c>
      <c r="D407">
        <f>"LINE-"&amp;TEXT($A407,"0000000")</f>
        <v/>
      </c>
      <c r="E407" s="7">
        <f>Settings!$B$2+$A407-1</f>
        <v/>
      </c>
      <c r="F407" s="7">
        <f>Settings!$B$2+MOD($A407-1,Settings!$B$7)</f>
        <v/>
      </c>
      <c r="G407">
        <f>YEAR($F407)</f>
        <v/>
      </c>
      <c r="H407">
        <f>"Q"&amp;ROUNDUP(MONTH($F407)/3,0)</f>
        <v/>
      </c>
      <c r="I407">
        <f>MONTH($F407)</f>
        <v/>
      </c>
      <c r="J407">
        <f>CHOOSE(MONTH($F407),"Январь","Февраль","Март","Апрель","Май","Июнь","Июль","Август","Сентябрь","Октябрь","Ноябрь","Декабрь")</f>
        <v/>
      </c>
      <c r="K407">
        <f>DAY($F407)</f>
        <v/>
      </c>
      <c r="L407">
        <f>IF(MOD($A407,10)&lt;7,"ФО_01_Крупный","ФО_"&amp;TEXT(MOD($A407,8)+1,"00"))</f>
        <v/>
      </c>
      <c r="M407">
        <f>IF($AB407="Да","Регион_001_Крупный","Регион_"&amp;TEXT(MOD(QUOTIENT($A407-1,20),180)+1,"000"))</f>
        <v/>
      </c>
      <c r="N407">
        <f>IF($AB407="Да","Город_"&amp;TEXT(MOD($A407-1,250)+1,"0000"),"Город_"&amp;TEXT(MOD($A407-1,3000)+1,"0000"))</f>
        <v/>
      </c>
      <c r="O407">
        <f>IF($AB407="Да","Холдинг_Крупный","Холдинг_"&amp;TEXT(MOD(QUOTIENT($A407-1,10000),20)+1,"00"))</f>
        <v/>
      </c>
      <c r="P407">
        <f>IF($AB407="Да","Организация_Крупная","Организация_"&amp;TEXT(MOD(QUOTIENT($A407-1,500),600)+1,"000"))</f>
        <v/>
      </c>
      <c r="Q407">
        <f>"Отдел_"&amp;TEXT(MOD(QUOTIENT($A407-1,50),100)+1,"000")</f>
        <v/>
      </c>
      <c r="R407">
        <f>IF($AB407="Да","Группа_Крупная","Группа_"&amp;TEXT(MOD(QUOTIENT($A407-1,5000),30)+1,"00"))</f>
        <v/>
      </c>
      <c r="S407">
        <f>IF($AB407="Да","Категория_Крупная","Категория_"&amp;TEXT(MOD(QUOTIENT($A407-1,500),120)+1,"000"))</f>
        <v/>
      </c>
      <c r="T407">
        <f>IF($AB407="Да","Подкатегория_Крупная","Подкатегория_"&amp;TEXT(MOD(QUOTIENT($A407-1,50),300)+1,"000"))</f>
        <v/>
      </c>
      <c r="U407">
        <f>"SKU_"&amp;TEXT($A407,"0000000")</f>
        <v/>
      </c>
      <c r="V407">
        <f>CHOOSE(MOD($A407-1,4)+1,"Enterprise","SMB","Госсектор","Розница")</f>
        <v/>
      </c>
      <c r="W407">
        <f>"Клиент_"&amp;TEXT(MOD($A407-1,20000)+1,"00000")</f>
        <v/>
      </c>
      <c r="X407">
        <f>CHOOSE(MOD($A407-1,5)+1,"Портал","API","Импорт","Ручной ввод","Интеграция")</f>
        <v/>
      </c>
      <c r="Y407" s="8">
        <f>ROUND(1000+MOD($A407*37,90000)+IF($AB407="Да",5000,0),2)</f>
        <v/>
      </c>
      <c r="Z407">
        <f>1+MOD($A407,20)</f>
        <v/>
      </c>
      <c r="AA407" s="8">
        <f>ROUND($Y407*(0.08+MOD($A407,17)/100),2)</f>
        <v/>
      </c>
      <c r="AB407">
        <f>IF(MOD($A407,10)&lt;7,"Да","Нет")</f>
        <v/>
      </c>
      <c r="AC407">
        <f>$R407&amp;" / "&amp;$S407&amp;" / "&amp;$T407</f>
        <v/>
      </c>
      <c r="AD407">
        <f>1</f>
        <v/>
      </c>
      <c r="AE407">
        <f>IF($A407&lt;=Settings!$B$4,"до 100",IF($A407&lt;=Settings!$B$5,"до 10 000",IF($A407&lt;=Settings!$B$6,"до 100 000","100 000+")))</f>
        <v/>
      </c>
    </row>
    <row r="408">
      <c r="A408">
        <f>ROW()-1</f>
        <v/>
      </c>
      <c r="B408">
        <f>IF($A408&lt;=Settings!$B$4,"small_control",IF($A408&lt;=Settings!$B$5,"medium_10k",IF($A408&lt;=Settings!$B$6,"large_100k","extreme_1m")))</f>
        <v/>
      </c>
      <c r="C408">
        <f>"ORD-"&amp;TEXT(QUOTIENT($A408-1,3)+1,"0000000")</f>
        <v/>
      </c>
      <c r="D408">
        <f>"LINE-"&amp;TEXT($A408,"0000000")</f>
        <v/>
      </c>
      <c r="E408" s="7">
        <f>Settings!$B$2+$A408-1</f>
        <v/>
      </c>
      <c r="F408" s="7">
        <f>Settings!$B$2+MOD($A408-1,Settings!$B$7)</f>
        <v/>
      </c>
      <c r="G408">
        <f>YEAR($F408)</f>
        <v/>
      </c>
      <c r="H408">
        <f>"Q"&amp;ROUNDUP(MONTH($F408)/3,0)</f>
        <v/>
      </c>
      <c r="I408">
        <f>MONTH($F408)</f>
        <v/>
      </c>
      <c r="J408">
        <f>CHOOSE(MONTH($F408),"Январь","Февраль","Март","Апрель","Май","Июнь","Июль","Август","Сентябрь","Октябрь","Ноябрь","Декабрь")</f>
        <v/>
      </c>
      <c r="K408">
        <f>DAY($F408)</f>
        <v/>
      </c>
      <c r="L408">
        <f>IF(MOD($A408,10)&lt;7,"ФО_01_Крупный","ФО_"&amp;TEXT(MOD($A408,8)+1,"00"))</f>
        <v/>
      </c>
      <c r="M408">
        <f>IF($AB408="Да","Регион_001_Крупный","Регион_"&amp;TEXT(MOD(QUOTIENT($A408-1,20),180)+1,"000"))</f>
        <v/>
      </c>
      <c r="N408">
        <f>IF($AB408="Да","Город_"&amp;TEXT(MOD($A408-1,250)+1,"0000"),"Город_"&amp;TEXT(MOD($A408-1,3000)+1,"0000"))</f>
        <v/>
      </c>
      <c r="O408">
        <f>IF($AB408="Да","Холдинг_Крупный","Холдинг_"&amp;TEXT(MOD(QUOTIENT($A408-1,10000),20)+1,"00"))</f>
        <v/>
      </c>
      <c r="P408">
        <f>IF($AB408="Да","Организация_Крупная","Организация_"&amp;TEXT(MOD(QUOTIENT($A408-1,500),600)+1,"000"))</f>
        <v/>
      </c>
      <c r="Q408">
        <f>"Отдел_"&amp;TEXT(MOD(QUOTIENT($A408-1,50),100)+1,"000")</f>
        <v/>
      </c>
      <c r="R408">
        <f>IF($AB408="Да","Группа_Крупная","Группа_"&amp;TEXT(MOD(QUOTIENT($A408-1,5000),30)+1,"00"))</f>
        <v/>
      </c>
      <c r="S408">
        <f>IF($AB408="Да","Категория_Крупная","Категория_"&amp;TEXT(MOD(QUOTIENT($A408-1,500),120)+1,"000"))</f>
        <v/>
      </c>
      <c r="T408">
        <f>IF($AB408="Да","Подкатегория_Крупная","Подкатегория_"&amp;TEXT(MOD(QUOTIENT($A408-1,50),300)+1,"000"))</f>
        <v/>
      </c>
      <c r="U408">
        <f>"SKU_"&amp;TEXT($A408,"0000000")</f>
        <v/>
      </c>
      <c r="V408">
        <f>CHOOSE(MOD($A408-1,4)+1,"Enterprise","SMB","Госсектор","Розница")</f>
        <v/>
      </c>
      <c r="W408">
        <f>"Клиент_"&amp;TEXT(MOD($A408-1,20000)+1,"00000")</f>
        <v/>
      </c>
      <c r="X408">
        <f>CHOOSE(MOD($A408-1,5)+1,"Портал","API","Импорт","Ручной ввод","Интеграция")</f>
        <v/>
      </c>
      <c r="Y408" s="8">
        <f>ROUND(1000+MOD($A408*37,90000)+IF($AB408="Да",5000,0),2)</f>
        <v/>
      </c>
      <c r="Z408">
        <f>1+MOD($A408,20)</f>
        <v/>
      </c>
      <c r="AA408" s="8">
        <f>ROUND($Y408*(0.08+MOD($A408,17)/100),2)</f>
        <v/>
      </c>
      <c r="AB408">
        <f>IF(MOD($A408,10)&lt;7,"Да","Нет")</f>
        <v/>
      </c>
      <c r="AC408">
        <f>$R408&amp;" / "&amp;$S408&amp;" / "&amp;$T408</f>
        <v/>
      </c>
      <c r="AD408">
        <f>1</f>
        <v/>
      </c>
      <c r="AE408">
        <f>IF($A408&lt;=Settings!$B$4,"до 100",IF($A408&lt;=Settings!$B$5,"до 10 000",IF($A408&lt;=Settings!$B$6,"до 100 000","100 000+")))</f>
        <v/>
      </c>
    </row>
    <row r="409">
      <c r="A409">
        <f>ROW()-1</f>
        <v/>
      </c>
      <c r="B409">
        <f>IF($A409&lt;=Settings!$B$4,"small_control",IF($A409&lt;=Settings!$B$5,"medium_10k",IF($A409&lt;=Settings!$B$6,"large_100k","extreme_1m")))</f>
        <v/>
      </c>
      <c r="C409">
        <f>"ORD-"&amp;TEXT(QUOTIENT($A409-1,3)+1,"0000000")</f>
        <v/>
      </c>
      <c r="D409">
        <f>"LINE-"&amp;TEXT($A409,"0000000")</f>
        <v/>
      </c>
      <c r="E409" s="7">
        <f>Settings!$B$2+$A409-1</f>
        <v/>
      </c>
      <c r="F409" s="7">
        <f>Settings!$B$2+MOD($A409-1,Settings!$B$7)</f>
        <v/>
      </c>
      <c r="G409">
        <f>YEAR($F409)</f>
        <v/>
      </c>
      <c r="H409">
        <f>"Q"&amp;ROUNDUP(MONTH($F409)/3,0)</f>
        <v/>
      </c>
      <c r="I409">
        <f>MONTH($F409)</f>
        <v/>
      </c>
      <c r="J409">
        <f>CHOOSE(MONTH($F409),"Январь","Февраль","Март","Апрель","Май","Июнь","Июль","Август","Сентябрь","Октябрь","Ноябрь","Декабрь")</f>
        <v/>
      </c>
      <c r="K409">
        <f>DAY($F409)</f>
        <v/>
      </c>
      <c r="L409">
        <f>IF(MOD($A409,10)&lt;7,"ФО_01_Крупный","ФО_"&amp;TEXT(MOD($A409,8)+1,"00"))</f>
        <v/>
      </c>
      <c r="M409">
        <f>IF($AB409="Да","Регион_001_Крупный","Регион_"&amp;TEXT(MOD(QUOTIENT($A409-1,20),180)+1,"000"))</f>
        <v/>
      </c>
      <c r="N409">
        <f>IF($AB409="Да","Город_"&amp;TEXT(MOD($A409-1,250)+1,"0000"),"Город_"&amp;TEXT(MOD($A409-1,3000)+1,"0000"))</f>
        <v/>
      </c>
      <c r="O409">
        <f>IF($AB409="Да","Холдинг_Крупный","Холдинг_"&amp;TEXT(MOD(QUOTIENT($A409-1,10000),20)+1,"00"))</f>
        <v/>
      </c>
      <c r="P409">
        <f>IF($AB409="Да","Организация_Крупная","Организация_"&amp;TEXT(MOD(QUOTIENT($A409-1,500),600)+1,"000"))</f>
        <v/>
      </c>
      <c r="Q409">
        <f>"Отдел_"&amp;TEXT(MOD(QUOTIENT($A409-1,50),100)+1,"000")</f>
        <v/>
      </c>
      <c r="R409">
        <f>IF($AB409="Да","Группа_Крупная","Группа_"&amp;TEXT(MOD(QUOTIENT($A409-1,5000),30)+1,"00"))</f>
        <v/>
      </c>
      <c r="S409">
        <f>IF($AB409="Да","Категория_Крупная","Категория_"&amp;TEXT(MOD(QUOTIENT($A409-1,500),120)+1,"000"))</f>
        <v/>
      </c>
      <c r="T409">
        <f>IF($AB409="Да","Подкатегория_Крупная","Подкатегория_"&amp;TEXT(MOD(QUOTIENT($A409-1,50),300)+1,"000"))</f>
        <v/>
      </c>
      <c r="U409">
        <f>"SKU_"&amp;TEXT($A409,"0000000")</f>
        <v/>
      </c>
      <c r="V409">
        <f>CHOOSE(MOD($A409-1,4)+1,"Enterprise","SMB","Госсектор","Розница")</f>
        <v/>
      </c>
      <c r="W409">
        <f>"Клиент_"&amp;TEXT(MOD($A409-1,20000)+1,"00000")</f>
        <v/>
      </c>
      <c r="X409">
        <f>CHOOSE(MOD($A409-1,5)+1,"Портал","API","Импорт","Ручной ввод","Интеграция")</f>
        <v/>
      </c>
      <c r="Y409" s="8">
        <f>ROUND(1000+MOD($A409*37,90000)+IF($AB409="Да",5000,0),2)</f>
        <v/>
      </c>
      <c r="Z409">
        <f>1+MOD($A409,20)</f>
        <v/>
      </c>
      <c r="AA409" s="8">
        <f>ROUND($Y409*(0.08+MOD($A409,17)/100),2)</f>
        <v/>
      </c>
      <c r="AB409">
        <f>IF(MOD($A409,10)&lt;7,"Да","Нет")</f>
        <v/>
      </c>
      <c r="AC409">
        <f>$R409&amp;" / "&amp;$S409&amp;" / "&amp;$T409</f>
        <v/>
      </c>
      <c r="AD409">
        <f>1</f>
        <v/>
      </c>
      <c r="AE409">
        <f>IF($A409&lt;=Settings!$B$4,"до 100",IF($A409&lt;=Settings!$B$5,"до 10 000",IF($A409&lt;=Settings!$B$6,"до 100 000","100 000+")))</f>
        <v/>
      </c>
    </row>
    <row r="410">
      <c r="A410">
        <f>ROW()-1</f>
        <v/>
      </c>
      <c r="B410">
        <f>IF($A410&lt;=Settings!$B$4,"small_control",IF($A410&lt;=Settings!$B$5,"medium_10k",IF($A410&lt;=Settings!$B$6,"large_100k","extreme_1m")))</f>
        <v/>
      </c>
      <c r="C410">
        <f>"ORD-"&amp;TEXT(QUOTIENT($A410-1,3)+1,"0000000")</f>
        <v/>
      </c>
      <c r="D410">
        <f>"LINE-"&amp;TEXT($A410,"0000000")</f>
        <v/>
      </c>
      <c r="E410" s="7">
        <f>Settings!$B$2+$A410-1</f>
        <v/>
      </c>
      <c r="F410" s="7">
        <f>Settings!$B$2+MOD($A410-1,Settings!$B$7)</f>
        <v/>
      </c>
      <c r="G410">
        <f>YEAR($F410)</f>
        <v/>
      </c>
      <c r="H410">
        <f>"Q"&amp;ROUNDUP(MONTH($F410)/3,0)</f>
        <v/>
      </c>
      <c r="I410">
        <f>MONTH($F410)</f>
        <v/>
      </c>
      <c r="J410">
        <f>CHOOSE(MONTH($F410),"Январь","Февраль","Март","Апрель","Май","Июнь","Июль","Август","Сентябрь","Октябрь","Ноябрь","Декабрь")</f>
        <v/>
      </c>
      <c r="K410">
        <f>DAY($F410)</f>
        <v/>
      </c>
      <c r="L410">
        <f>IF(MOD($A410,10)&lt;7,"ФО_01_Крупный","ФО_"&amp;TEXT(MOD($A410,8)+1,"00"))</f>
        <v/>
      </c>
      <c r="M410">
        <f>IF($AB410="Да","Регион_001_Крупный","Регион_"&amp;TEXT(MOD(QUOTIENT($A410-1,20),180)+1,"000"))</f>
        <v/>
      </c>
      <c r="N410">
        <f>IF($AB410="Да","Город_"&amp;TEXT(MOD($A410-1,250)+1,"0000"),"Город_"&amp;TEXT(MOD($A410-1,3000)+1,"0000"))</f>
        <v/>
      </c>
      <c r="O410">
        <f>IF($AB410="Да","Холдинг_Крупный","Холдинг_"&amp;TEXT(MOD(QUOTIENT($A410-1,10000),20)+1,"00"))</f>
        <v/>
      </c>
      <c r="P410">
        <f>IF($AB410="Да","Организация_Крупная","Организация_"&amp;TEXT(MOD(QUOTIENT($A410-1,500),600)+1,"000"))</f>
        <v/>
      </c>
      <c r="Q410">
        <f>"Отдел_"&amp;TEXT(MOD(QUOTIENT($A410-1,50),100)+1,"000")</f>
        <v/>
      </c>
      <c r="R410">
        <f>IF($AB410="Да","Группа_Крупная","Группа_"&amp;TEXT(MOD(QUOTIENT($A410-1,5000),30)+1,"00"))</f>
        <v/>
      </c>
      <c r="S410">
        <f>IF($AB410="Да","Категория_Крупная","Категория_"&amp;TEXT(MOD(QUOTIENT($A410-1,500),120)+1,"000"))</f>
        <v/>
      </c>
      <c r="T410">
        <f>IF($AB410="Да","Подкатегория_Крупная","Подкатегория_"&amp;TEXT(MOD(QUOTIENT($A410-1,50),300)+1,"000"))</f>
        <v/>
      </c>
      <c r="U410">
        <f>"SKU_"&amp;TEXT($A410,"0000000")</f>
        <v/>
      </c>
      <c r="V410">
        <f>CHOOSE(MOD($A410-1,4)+1,"Enterprise","SMB","Госсектор","Розница")</f>
        <v/>
      </c>
      <c r="W410">
        <f>"Клиент_"&amp;TEXT(MOD($A410-1,20000)+1,"00000")</f>
        <v/>
      </c>
      <c r="X410">
        <f>CHOOSE(MOD($A410-1,5)+1,"Портал","API","Импорт","Ручной ввод","Интеграция")</f>
        <v/>
      </c>
      <c r="Y410" s="8">
        <f>ROUND(1000+MOD($A410*37,90000)+IF($AB410="Да",5000,0),2)</f>
        <v/>
      </c>
      <c r="Z410">
        <f>1+MOD($A410,20)</f>
        <v/>
      </c>
      <c r="AA410" s="8">
        <f>ROUND($Y410*(0.08+MOD($A410,17)/100),2)</f>
        <v/>
      </c>
      <c r="AB410">
        <f>IF(MOD($A410,10)&lt;7,"Да","Нет")</f>
        <v/>
      </c>
      <c r="AC410">
        <f>$R410&amp;" / "&amp;$S410&amp;" / "&amp;$T410</f>
        <v/>
      </c>
      <c r="AD410">
        <f>1</f>
        <v/>
      </c>
      <c r="AE410">
        <f>IF($A410&lt;=Settings!$B$4,"до 100",IF($A410&lt;=Settings!$B$5,"до 10 000",IF($A410&lt;=Settings!$B$6,"до 100 000","100 000+")))</f>
        <v/>
      </c>
    </row>
    <row r="411">
      <c r="A411">
        <f>ROW()-1</f>
        <v/>
      </c>
      <c r="B411">
        <f>IF($A411&lt;=Settings!$B$4,"small_control",IF($A411&lt;=Settings!$B$5,"medium_10k",IF($A411&lt;=Settings!$B$6,"large_100k","extreme_1m")))</f>
        <v/>
      </c>
      <c r="C411">
        <f>"ORD-"&amp;TEXT(QUOTIENT($A411-1,3)+1,"0000000")</f>
        <v/>
      </c>
      <c r="D411">
        <f>"LINE-"&amp;TEXT($A411,"0000000")</f>
        <v/>
      </c>
      <c r="E411" s="7">
        <f>Settings!$B$2+$A411-1</f>
        <v/>
      </c>
      <c r="F411" s="7">
        <f>Settings!$B$2+MOD($A411-1,Settings!$B$7)</f>
        <v/>
      </c>
      <c r="G411">
        <f>YEAR($F411)</f>
        <v/>
      </c>
      <c r="H411">
        <f>"Q"&amp;ROUNDUP(MONTH($F411)/3,0)</f>
        <v/>
      </c>
      <c r="I411">
        <f>MONTH($F411)</f>
        <v/>
      </c>
      <c r="J411">
        <f>CHOOSE(MONTH($F411),"Январь","Февраль","Март","Апрель","Май","Июнь","Июль","Август","Сентябрь","Октябрь","Ноябрь","Декабрь")</f>
        <v/>
      </c>
      <c r="K411">
        <f>DAY($F411)</f>
        <v/>
      </c>
      <c r="L411">
        <f>IF(MOD($A411,10)&lt;7,"ФО_01_Крупный","ФО_"&amp;TEXT(MOD($A411,8)+1,"00"))</f>
        <v/>
      </c>
      <c r="M411">
        <f>IF($AB411="Да","Регион_001_Крупный","Регион_"&amp;TEXT(MOD(QUOTIENT($A411-1,20),180)+1,"000"))</f>
        <v/>
      </c>
      <c r="N411">
        <f>IF($AB411="Да","Город_"&amp;TEXT(MOD($A411-1,250)+1,"0000"),"Город_"&amp;TEXT(MOD($A411-1,3000)+1,"0000"))</f>
        <v/>
      </c>
      <c r="O411">
        <f>IF($AB411="Да","Холдинг_Крупный","Холдинг_"&amp;TEXT(MOD(QUOTIENT($A411-1,10000),20)+1,"00"))</f>
        <v/>
      </c>
      <c r="P411">
        <f>IF($AB411="Да","Организация_Крупная","Организация_"&amp;TEXT(MOD(QUOTIENT($A411-1,500),600)+1,"000"))</f>
        <v/>
      </c>
      <c r="Q411">
        <f>"Отдел_"&amp;TEXT(MOD(QUOTIENT($A411-1,50),100)+1,"000")</f>
        <v/>
      </c>
      <c r="R411">
        <f>IF($AB411="Да","Группа_Крупная","Группа_"&amp;TEXT(MOD(QUOTIENT($A411-1,5000),30)+1,"00"))</f>
        <v/>
      </c>
      <c r="S411">
        <f>IF($AB411="Да","Категория_Крупная","Категория_"&amp;TEXT(MOD(QUOTIENT($A411-1,500),120)+1,"000"))</f>
        <v/>
      </c>
      <c r="T411">
        <f>IF($AB411="Да","Подкатегория_Крупная","Подкатегория_"&amp;TEXT(MOD(QUOTIENT($A411-1,50),300)+1,"000"))</f>
        <v/>
      </c>
      <c r="U411">
        <f>"SKU_"&amp;TEXT($A411,"0000000")</f>
        <v/>
      </c>
      <c r="V411">
        <f>CHOOSE(MOD($A411-1,4)+1,"Enterprise","SMB","Госсектор","Розница")</f>
        <v/>
      </c>
      <c r="W411">
        <f>"Клиент_"&amp;TEXT(MOD($A411-1,20000)+1,"00000")</f>
        <v/>
      </c>
      <c r="X411">
        <f>CHOOSE(MOD($A411-1,5)+1,"Портал","API","Импорт","Ручной ввод","Интеграция")</f>
        <v/>
      </c>
      <c r="Y411" s="8">
        <f>ROUND(1000+MOD($A411*37,90000)+IF($AB411="Да",5000,0),2)</f>
        <v/>
      </c>
      <c r="Z411">
        <f>1+MOD($A411,20)</f>
        <v/>
      </c>
      <c r="AA411" s="8">
        <f>ROUND($Y411*(0.08+MOD($A411,17)/100),2)</f>
        <v/>
      </c>
      <c r="AB411">
        <f>IF(MOD($A411,10)&lt;7,"Да","Нет")</f>
        <v/>
      </c>
      <c r="AC411">
        <f>$R411&amp;" / "&amp;$S411&amp;" / "&amp;$T411</f>
        <v/>
      </c>
      <c r="AD411">
        <f>1</f>
        <v/>
      </c>
      <c r="AE411">
        <f>IF($A411&lt;=Settings!$B$4,"до 100",IF($A411&lt;=Settings!$B$5,"до 10 000",IF($A411&lt;=Settings!$B$6,"до 100 000","100 000+")))</f>
        <v/>
      </c>
    </row>
    <row r="412">
      <c r="A412">
        <f>ROW()-1</f>
        <v/>
      </c>
      <c r="B412">
        <f>IF($A412&lt;=Settings!$B$4,"small_control",IF($A412&lt;=Settings!$B$5,"medium_10k",IF($A412&lt;=Settings!$B$6,"large_100k","extreme_1m")))</f>
        <v/>
      </c>
      <c r="C412">
        <f>"ORD-"&amp;TEXT(QUOTIENT($A412-1,3)+1,"0000000")</f>
        <v/>
      </c>
      <c r="D412">
        <f>"LINE-"&amp;TEXT($A412,"0000000")</f>
        <v/>
      </c>
      <c r="E412" s="7">
        <f>Settings!$B$2+$A412-1</f>
        <v/>
      </c>
      <c r="F412" s="7">
        <f>Settings!$B$2+MOD($A412-1,Settings!$B$7)</f>
        <v/>
      </c>
      <c r="G412">
        <f>YEAR($F412)</f>
        <v/>
      </c>
      <c r="H412">
        <f>"Q"&amp;ROUNDUP(MONTH($F412)/3,0)</f>
        <v/>
      </c>
      <c r="I412">
        <f>MONTH($F412)</f>
        <v/>
      </c>
      <c r="J412">
        <f>CHOOSE(MONTH($F412),"Январь","Февраль","Март","Апрель","Май","Июнь","Июль","Август","Сентябрь","Октябрь","Ноябрь","Декабрь")</f>
        <v/>
      </c>
      <c r="K412">
        <f>DAY($F412)</f>
        <v/>
      </c>
      <c r="L412">
        <f>IF(MOD($A412,10)&lt;7,"ФО_01_Крупный","ФО_"&amp;TEXT(MOD($A412,8)+1,"00"))</f>
        <v/>
      </c>
      <c r="M412">
        <f>IF($AB412="Да","Регион_001_Крупный","Регион_"&amp;TEXT(MOD(QUOTIENT($A412-1,20),180)+1,"000"))</f>
        <v/>
      </c>
      <c r="N412">
        <f>IF($AB412="Да","Город_"&amp;TEXT(MOD($A412-1,250)+1,"0000"),"Город_"&amp;TEXT(MOD($A412-1,3000)+1,"0000"))</f>
        <v/>
      </c>
      <c r="O412">
        <f>IF($AB412="Да","Холдинг_Крупный","Холдинг_"&amp;TEXT(MOD(QUOTIENT($A412-1,10000),20)+1,"00"))</f>
        <v/>
      </c>
      <c r="P412">
        <f>IF($AB412="Да","Организация_Крупная","Организация_"&amp;TEXT(MOD(QUOTIENT($A412-1,500),600)+1,"000"))</f>
        <v/>
      </c>
      <c r="Q412">
        <f>"Отдел_"&amp;TEXT(MOD(QUOTIENT($A412-1,50),100)+1,"000")</f>
        <v/>
      </c>
      <c r="R412">
        <f>IF($AB412="Да","Группа_Крупная","Группа_"&amp;TEXT(MOD(QUOTIENT($A412-1,5000),30)+1,"00"))</f>
        <v/>
      </c>
      <c r="S412">
        <f>IF($AB412="Да","Категория_Крупная","Категория_"&amp;TEXT(MOD(QUOTIENT($A412-1,500),120)+1,"000"))</f>
        <v/>
      </c>
      <c r="T412">
        <f>IF($AB412="Да","Подкатегория_Крупная","Подкатегория_"&amp;TEXT(MOD(QUOTIENT($A412-1,50),300)+1,"000"))</f>
        <v/>
      </c>
      <c r="U412">
        <f>"SKU_"&amp;TEXT($A412,"0000000")</f>
        <v/>
      </c>
      <c r="V412">
        <f>CHOOSE(MOD($A412-1,4)+1,"Enterprise","SMB","Госсектор","Розница")</f>
        <v/>
      </c>
      <c r="W412">
        <f>"Клиент_"&amp;TEXT(MOD($A412-1,20000)+1,"00000")</f>
        <v/>
      </c>
      <c r="X412">
        <f>CHOOSE(MOD($A412-1,5)+1,"Портал","API","Импорт","Ручной ввод","Интеграция")</f>
        <v/>
      </c>
      <c r="Y412" s="8">
        <f>ROUND(1000+MOD($A412*37,90000)+IF($AB412="Да",5000,0),2)</f>
        <v/>
      </c>
      <c r="Z412">
        <f>1+MOD($A412,20)</f>
        <v/>
      </c>
      <c r="AA412" s="8">
        <f>ROUND($Y412*(0.08+MOD($A412,17)/100),2)</f>
        <v/>
      </c>
      <c r="AB412">
        <f>IF(MOD($A412,10)&lt;7,"Да","Нет")</f>
        <v/>
      </c>
      <c r="AC412">
        <f>$R412&amp;" / "&amp;$S412&amp;" / "&amp;$T412</f>
        <v/>
      </c>
      <c r="AD412">
        <f>1</f>
        <v/>
      </c>
      <c r="AE412">
        <f>IF($A412&lt;=Settings!$B$4,"до 100",IF($A412&lt;=Settings!$B$5,"до 10 000",IF($A412&lt;=Settings!$B$6,"до 100 000","100 000+")))</f>
        <v/>
      </c>
    </row>
    <row r="413">
      <c r="A413">
        <f>ROW()-1</f>
        <v/>
      </c>
      <c r="B413">
        <f>IF($A413&lt;=Settings!$B$4,"small_control",IF($A413&lt;=Settings!$B$5,"medium_10k",IF($A413&lt;=Settings!$B$6,"large_100k","extreme_1m")))</f>
        <v/>
      </c>
      <c r="C413">
        <f>"ORD-"&amp;TEXT(QUOTIENT($A413-1,3)+1,"0000000")</f>
        <v/>
      </c>
      <c r="D413">
        <f>"LINE-"&amp;TEXT($A413,"0000000")</f>
        <v/>
      </c>
      <c r="E413" s="7">
        <f>Settings!$B$2+$A413-1</f>
        <v/>
      </c>
      <c r="F413" s="7">
        <f>Settings!$B$2+MOD($A413-1,Settings!$B$7)</f>
        <v/>
      </c>
      <c r="G413">
        <f>YEAR($F413)</f>
        <v/>
      </c>
      <c r="H413">
        <f>"Q"&amp;ROUNDUP(MONTH($F413)/3,0)</f>
        <v/>
      </c>
      <c r="I413">
        <f>MONTH($F413)</f>
        <v/>
      </c>
      <c r="J413">
        <f>CHOOSE(MONTH($F413),"Январь","Февраль","Март","Апрель","Май","Июнь","Июль","Август","Сентябрь","Октябрь","Ноябрь","Декабрь")</f>
        <v/>
      </c>
      <c r="K413">
        <f>DAY($F413)</f>
        <v/>
      </c>
      <c r="L413">
        <f>IF(MOD($A413,10)&lt;7,"ФО_01_Крупный","ФО_"&amp;TEXT(MOD($A413,8)+1,"00"))</f>
        <v/>
      </c>
      <c r="M413">
        <f>IF($AB413="Да","Регион_001_Крупный","Регион_"&amp;TEXT(MOD(QUOTIENT($A413-1,20),180)+1,"000"))</f>
        <v/>
      </c>
      <c r="N413">
        <f>IF($AB413="Да","Город_"&amp;TEXT(MOD($A413-1,250)+1,"0000"),"Город_"&amp;TEXT(MOD($A413-1,3000)+1,"0000"))</f>
        <v/>
      </c>
      <c r="O413">
        <f>IF($AB413="Да","Холдинг_Крупный","Холдинг_"&amp;TEXT(MOD(QUOTIENT($A413-1,10000),20)+1,"00"))</f>
        <v/>
      </c>
      <c r="P413">
        <f>IF($AB413="Да","Организация_Крупная","Организация_"&amp;TEXT(MOD(QUOTIENT($A413-1,500),600)+1,"000"))</f>
        <v/>
      </c>
      <c r="Q413">
        <f>"Отдел_"&amp;TEXT(MOD(QUOTIENT($A413-1,50),100)+1,"000")</f>
        <v/>
      </c>
      <c r="R413">
        <f>IF($AB413="Да","Группа_Крупная","Группа_"&amp;TEXT(MOD(QUOTIENT($A413-1,5000),30)+1,"00"))</f>
        <v/>
      </c>
      <c r="S413">
        <f>IF($AB413="Да","Категория_Крупная","Категория_"&amp;TEXT(MOD(QUOTIENT($A413-1,500),120)+1,"000"))</f>
        <v/>
      </c>
      <c r="T413">
        <f>IF($AB413="Да","Подкатегория_Крупная","Подкатегория_"&amp;TEXT(MOD(QUOTIENT($A413-1,50),300)+1,"000"))</f>
        <v/>
      </c>
      <c r="U413">
        <f>"SKU_"&amp;TEXT($A413,"0000000")</f>
        <v/>
      </c>
      <c r="V413">
        <f>CHOOSE(MOD($A413-1,4)+1,"Enterprise","SMB","Госсектор","Розница")</f>
        <v/>
      </c>
      <c r="W413">
        <f>"Клиент_"&amp;TEXT(MOD($A413-1,20000)+1,"00000")</f>
        <v/>
      </c>
      <c r="X413">
        <f>CHOOSE(MOD($A413-1,5)+1,"Портал","API","Импорт","Ручной ввод","Интеграция")</f>
        <v/>
      </c>
      <c r="Y413" s="8">
        <f>ROUND(1000+MOD($A413*37,90000)+IF($AB413="Да",5000,0),2)</f>
        <v/>
      </c>
      <c r="Z413">
        <f>1+MOD($A413,20)</f>
        <v/>
      </c>
      <c r="AA413" s="8">
        <f>ROUND($Y413*(0.08+MOD($A413,17)/100),2)</f>
        <v/>
      </c>
      <c r="AB413">
        <f>IF(MOD($A413,10)&lt;7,"Да","Нет")</f>
        <v/>
      </c>
      <c r="AC413">
        <f>$R413&amp;" / "&amp;$S413&amp;" / "&amp;$T413</f>
        <v/>
      </c>
      <c r="AD413">
        <f>1</f>
        <v/>
      </c>
      <c r="AE413">
        <f>IF($A413&lt;=Settings!$B$4,"до 100",IF($A413&lt;=Settings!$B$5,"до 10 000",IF($A413&lt;=Settings!$B$6,"до 100 000","100 000+")))</f>
        <v/>
      </c>
    </row>
    <row r="414">
      <c r="A414">
        <f>ROW()-1</f>
        <v/>
      </c>
      <c r="B414">
        <f>IF($A414&lt;=Settings!$B$4,"small_control",IF($A414&lt;=Settings!$B$5,"medium_10k",IF($A414&lt;=Settings!$B$6,"large_100k","extreme_1m")))</f>
        <v/>
      </c>
      <c r="C414">
        <f>"ORD-"&amp;TEXT(QUOTIENT($A414-1,3)+1,"0000000")</f>
        <v/>
      </c>
      <c r="D414">
        <f>"LINE-"&amp;TEXT($A414,"0000000")</f>
        <v/>
      </c>
      <c r="E414" s="7">
        <f>Settings!$B$2+$A414-1</f>
        <v/>
      </c>
      <c r="F414" s="7">
        <f>Settings!$B$2+MOD($A414-1,Settings!$B$7)</f>
        <v/>
      </c>
      <c r="G414">
        <f>YEAR($F414)</f>
        <v/>
      </c>
      <c r="H414">
        <f>"Q"&amp;ROUNDUP(MONTH($F414)/3,0)</f>
        <v/>
      </c>
      <c r="I414">
        <f>MONTH($F414)</f>
        <v/>
      </c>
      <c r="J414">
        <f>CHOOSE(MONTH($F414),"Январь","Февраль","Март","Апрель","Май","Июнь","Июль","Август","Сентябрь","Октябрь","Ноябрь","Декабрь")</f>
        <v/>
      </c>
      <c r="K414">
        <f>DAY($F414)</f>
        <v/>
      </c>
      <c r="L414">
        <f>IF(MOD($A414,10)&lt;7,"ФО_01_Крупный","ФО_"&amp;TEXT(MOD($A414,8)+1,"00"))</f>
        <v/>
      </c>
      <c r="M414">
        <f>IF($AB414="Да","Регион_001_Крупный","Регион_"&amp;TEXT(MOD(QUOTIENT($A414-1,20),180)+1,"000"))</f>
        <v/>
      </c>
      <c r="N414">
        <f>IF($AB414="Да","Город_"&amp;TEXT(MOD($A414-1,250)+1,"0000"),"Город_"&amp;TEXT(MOD($A414-1,3000)+1,"0000"))</f>
        <v/>
      </c>
      <c r="O414">
        <f>IF($AB414="Да","Холдинг_Крупный","Холдинг_"&amp;TEXT(MOD(QUOTIENT($A414-1,10000),20)+1,"00"))</f>
        <v/>
      </c>
      <c r="P414">
        <f>IF($AB414="Да","Организация_Крупная","Организация_"&amp;TEXT(MOD(QUOTIENT($A414-1,500),600)+1,"000"))</f>
        <v/>
      </c>
      <c r="Q414">
        <f>"Отдел_"&amp;TEXT(MOD(QUOTIENT($A414-1,50),100)+1,"000")</f>
        <v/>
      </c>
      <c r="R414">
        <f>IF($AB414="Да","Группа_Крупная","Группа_"&amp;TEXT(MOD(QUOTIENT($A414-1,5000),30)+1,"00"))</f>
        <v/>
      </c>
      <c r="S414">
        <f>IF($AB414="Да","Категория_Крупная","Категория_"&amp;TEXT(MOD(QUOTIENT($A414-1,500),120)+1,"000"))</f>
        <v/>
      </c>
      <c r="T414">
        <f>IF($AB414="Да","Подкатегория_Крупная","Подкатегория_"&amp;TEXT(MOD(QUOTIENT($A414-1,50),300)+1,"000"))</f>
        <v/>
      </c>
      <c r="U414">
        <f>"SKU_"&amp;TEXT($A414,"0000000")</f>
        <v/>
      </c>
      <c r="V414">
        <f>CHOOSE(MOD($A414-1,4)+1,"Enterprise","SMB","Госсектор","Розница")</f>
        <v/>
      </c>
      <c r="W414">
        <f>"Клиент_"&amp;TEXT(MOD($A414-1,20000)+1,"00000")</f>
        <v/>
      </c>
      <c r="X414">
        <f>CHOOSE(MOD($A414-1,5)+1,"Портал","API","Импорт","Ручной ввод","Интеграция")</f>
        <v/>
      </c>
      <c r="Y414" s="8">
        <f>ROUND(1000+MOD($A414*37,90000)+IF($AB414="Да",5000,0),2)</f>
        <v/>
      </c>
      <c r="Z414">
        <f>1+MOD($A414,20)</f>
        <v/>
      </c>
      <c r="AA414" s="8">
        <f>ROUND($Y414*(0.08+MOD($A414,17)/100),2)</f>
        <v/>
      </c>
      <c r="AB414">
        <f>IF(MOD($A414,10)&lt;7,"Да","Нет")</f>
        <v/>
      </c>
      <c r="AC414">
        <f>$R414&amp;" / "&amp;$S414&amp;" / "&amp;$T414</f>
        <v/>
      </c>
      <c r="AD414">
        <f>1</f>
        <v/>
      </c>
      <c r="AE414">
        <f>IF($A414&lt;=Settings!$B$4,"до 100",IF($A414&lt;=Settings!$B$5,"до 10 000",IF($A414&lt;=Settings!$B$6,"до 100 000","100 000+")))</f>
        <v/>
      </c>
    </row>
    <row r="415">
      <c r="A415">
        <f>ROW()-1</f>
        <v/>
      </c>
      <c r="B415">
        <f>IF($A415&lt;=Settings!$B$4,"small_control",IF($A415&lt;=Settings!$B$5,"medium_10k",IF($A415&lt;=Settings!$B$6,"large_100k","extreme_1m")))</f>
        <v/>
      </c>
      <c r="C415">
        <f>"ORD-"&amp;TEXT(QUOTIENT($A415-1,3)+1,"0000000")</f>
        <v/>
      </c>
      <c r="D415">
        <f>"LINE-"&amp;TEXT($A415,"0000000")</f>
        <v/>
      </c>
      <c r="E415" s="7">
        <f>Settings!$B$2+$A415-1</f>
        <v/>
      </c>
      <c r="F415" s="7">
        <f>Settings!$B$2+MOD($A415-1,Settings!$B$7)</f>
        <v/>
      </c>
      <c r="G415">
        <f>YEAR($F415)</f>
        <v/>
      </c>
      <c r="H415">
        <f>"Q"&amp;ROUNDUP(MONTH($F415)/3,0)</f>
        <v/>
      </c>
      <c r="I415">
        <f>MONTH($F415)</f>
        <v/>
      </c>
      <c r="J415">
        <f>CHOOSE(MONTH($F415),"Январь","Февраль","Март","Апрель","Май","Июнь","Июль","Август","Сентябрь","Октябрь","Ноябрь","Декабрь")</f>
        <v/>
      </c>
      <c r="K415">
        <f>DAY($F415)</f>
        <v/>
      </c>
      <c r="L415">
        <f>IF(MOD($A415,10)&lt;7,"ФО_01_Крупный","ФО_"&amp;TEXT(MOD($A415,8)+1,"00"))</f>
        <v/>
      </c>
      <c r="M415">
        <f>IF($AB415="Да","Регион_001_Крупный","Регион_"&amp;TEXT(MOD(QUOTIENT($A415-1,20),180)+1,"000"))</f>
        <v/>
      </c>
      <c r="N415">
        <f>IF($AB415="Да","Город_"&amp;TEXT(MOD($A415-1,250)+1,"0000"),"Город_"&amp;TEXT(MOD($A415-1,3000)+1,"0000"))</f>
        <v/>
      </c>
      <c r="O415">
        <f>IF($AB415="Да","Холдинг_Крупный","Холдинг_"&amp;TEXT(MOD(QUOTIENT($A415-1,10000),20)+1,"00"))</f>
        <v/>
      </c>
      <c r="P415">
        <f>IF($AB415="Да","Организация_Крупная","Организация_"&amp;TEXT(MOD(QUOTIENT($A415-1,500),600)+1,"000"))</f>
        <v/>
      </c>
      <c r="Q415">
        <f>"Отдел_"&amp;TEXT(MOD(QUOTIENT($A415-1,50),100)+1,"000")</f>
        <v/>
      </c>
      <c r="R415">
        <f>IF($AB415="Да","Группа_Крупная","Группа_"&amp;TEXT(MOD(QUOTIENT($A415-1,5000),30)+1,"00"))</f>
        <v/>
      </c>
      <c r="S415">
        <f>IF($AB415="Да","Категория_Крупная","Категория_"&amp;TEXT(MOD(QUOTIENT($A415-1,500),120)+1,"000"))</f>
        <v/>
      </c>
      <c r="T415">
        <f>IF($AB415="Да","Подкатегория_Крупная","Подкатегория_"&amp;TEXT(MOD(QUOTIENT($A415-1,50),300)+1,"000"))</f>
        <v/>
      </c>
      <c r="U415">
        <f>"SKU_"&amp;TEXT($A415,"0000000")</f>
        <v/>
      </c>
      <c r="V415">
        <f>CHOOSE(MOD($A415-1,4)+1,"Enterprise","SMB","Госсектор","Розница")</f>
        <v/>
      </c>
      <c r="W415">
        <f>"Клиент_"&amp;TEXT(MOD($A415-1,20000)+1,"00000")</f>
        <v/>
      </c>
      <c r="X415">
        <f>CHOOSE(MOD($A415-1,5)+1,"Портал","API","Импорт","Ручной ввод","Интеграция")</f>
        <v/>
      </c>
      <c r="Y415" s="8">
        <f>ROUND(1000+MOD($A415*37,90000)+IF($AB415="Да",5000,0),2)</f>
        <v/>
      </c>
      <c r="Z415">
        <f>1+MOD($A415,20)</f>
        <v/>
      </c>
      <c r="AA415" s="8">
        <f>ROUND($Y415*(0.08+MOD($A415,17)/100),2)</f>
        <v/>
      </c>
      <c r="AB415">
        <f>IF(MOD($A415,10)&lt;7,"Да","Нет")</f>
        <v/>
      </c>
      <c r="AC415">
        <f>$R415&amp;" / "&amp;$S415&amp;" / "&amp;$T415</f>
        <v/>
      </c>
      <c r="AD415">
        <f>1</f>
        <v/>
      </c>
      <c r="AE415">
        <f>IF($A415&lt;=Settings!$B$4,"до 100",IF($A415&lt;=Settings!$B$5,"до 10 000",IF($A415&lt;=Settings!$B$6,"до 100 000","100 000+")))</f>
        <v/>
      </c>
    </row>
    <row r="416">
      <c r="A416">
        <f>ROW()-1</f>
        <v/>
      </c>
      <c r="B416">
        <f>IF($A416&lt;=Settings!$B$4,"small_control",IF($A416&lt;=Settings!$B$5,"medium_10k",IF($A416&lt;=Settings!$B$6,"large_100k","extreme_1m")))</f>
        <v/>
      </c>
      <c r="C416">
        <f>"ORD-"&amp;TEXT(QUOTIENT($A416-1,3)+1,"0000000")</f>
        <v/>
      </c>
      <c r="D416">
        <f>"LINE-"&amp;TEXT($A416,"0000000")</f>
        <v/>
      </c>
      <c r="E416" s="7">
        <f>Settings!$B$2+$A416-1</f>
        <v/>
      </c>
      <c r="F416" s="7">
        <f>Settings!$B$2+MOD($A416-1,Settings!$B$7)</f>
        <v/>
      </c>
      <c r="G416">
        <f>YEAR($F416)</f>
        <v/>
      </c>
      <c r="H416">
        <f>"Q"&amp;ROUNDUP(MONTH($F416)/3,0)</f>
        <v/>
      </c>
      <c r="I416">
        <f>MONTH($F416)</f>
        <v/>
      </c>
      <c r="J416">
        <f>CHOOSE(MONTH($F416),"Январь","Февраль","Март","Апрель","Май","Июнь","Июль","Август","Сентябрь","Октябрь","Ноябрь","Декабрь")</f>
        <v/>
      </c>
      <c r="K416">
        <f>DAY($F416)</f>
        <v/>
      </c>
      <c r="L416">
        <f>IF(MOD($A416,10)&lt;7,"ФО_01_Крупный","ФО_"&amp;TEXT(MOD($A416,8)+1,"00"))</f>
        <v/>
      </c>
      <c r="M416">
        <f>IF($AB416="Да","Регион_001_Крупный","Регион_"&amp;TEXT(MOD(QUOTIENT($A416-1,20),180)+1,"000"))</f>
        <v/>
      </c>
      <c r="N416">
        <f>IF($AB416="Да","Город_"&amp;TEXT(MOD($A416-1,250)+1,"0000"),"Город_"&amp;TEXT(MOD($A416-1,3000)+1,"0000"))</f>
        <v/>
      </c>
      <c r="O416">
        <f>IF($AB416="Да","Холдинг_Крупный","Холдинг_"&amp;TEXT(MOD(QUOTIENT($A416-1,10000),20)+1,"00"))</f>
        <v/>
      </c>
      <c r="P416">
        <f>IF($AB416="Да","Организация_Крупная","Организация_"&amp;TEXT(MOD(QUOTIENT($A416-1,500),600)+1,"000"))</f>
        <v/>
      </c>
      <c r="Q416">
        <f>"Отдел_"&amp;TEXT(MOD(QUOTIENT($A416-1,50),100)+1,"000")</f>
        <v/>
      </c>
      <c r="R416">
        <f>IF($AB416="Да","Группа_Крупная","Группа_"&amp;TEXT(MOD(QUOTIENT($A416-1,5000),30)+1,"00"))</f>
        <v/>
      </c>
      <c r="S416">
        <f>IF($AB416="Да","Категория_Крупная","Категория_"&amp;TEXT(MOD(QUOTIENT($A416-1,500),120)+1,"000"))</f>
        <v/>
      </c>
      <c r="T416">
        <f>IF($AB416="Да","Подкатегория_Крупная","Подкатегория_"&amp;TEXT(MOD(QUOTIENT($A416-1,50),300)+1,"000"))</f>
        <v/>
      </c>
      <c r="U416">
        <f>"SKU_"&amp;TEXT($A416,"0000000")</f>
        <v/>
      </c>
      <c r="V416">
        <f>CHOOSE(MOD($A416-1,4)+1,"Enterprise","SMB","Госсектор","Розница")</f>
        <v/>
      </c>
      <c r="W416">
        <f>"Клиент_"&amp;TEXT(MOD($A416-1,20000)+1,"00000")</f>
        <v/>
      </c>
      <c r="X416">
        <f>CHOOSE(MOD($A416-1,5)+1,"Портал","API","Импорт","Ручной ввод","Интеграция")</f>
        <v/>
      </c>
      <c r="Y416" s="8">
        <f>ROUND(1000+MOD($A416*37,90000)+IF($AB416="Да",5000,0),2)</f>
        <v/>
      </c>
      <c r="Z416">
        <f>1+MOD($A416,20)</f>
        <v/>
      </c>
      <c r="AA416" s="8">
        <f>ROUND($Y416*(0.08+MOD($A416,17)/100),2)</f>
        <v/>
      </c>
      <c r="AB416">
        <f>IF(MOD($A416,10)&lt;7,"Да","Нет")</f>
        <v/>
      </c>
      <c r="AC416">
        <f>$R416&amp;" / "&amp;$S416&amp;" / "&amp;$T416</f>
        <v/>
      </c>
      <c r="AD416">
        <f>1</f>
        <v/>
      </c>
      <c r="AE416">
        <f>IF($A416&lt;=Settings!$B$4,"до 100",IF($A416&lt;=Settings!$B$5,"до 10 000",IF($A416&lt;=Settings!$B$6,"до 100 000","100 000+")))</f>
        <v/>
      </c>
    </row>
    <row r="417">
      <c r="A417">
        <f>ROW()-1</f>
        <v/>
      </c>
      <c r="B417">
        <f>IF($A417&lt;=Settings!$B$4,"small_control",IF($A417&lt;=Settings!$B$5,"medium_10k",IF($A417&lt;=Settings!$B$6,"large_100k","extreme_1m")))</f>
        <v/>
      </c>
      <c r="C417">
        <f>"ORD-"&amp;TEXT(QUOTIENT($A417-1,3)+1,"0000000")</f>
        <v/>
      </c>
      <c r="D417">
        <f>"LINE-"&amp;TEXT($A417,"0000000")</f>
        <v/>
      </c>
      <c r="E417" s="7">
        <f>Settings!$B$2+$A417-1</f>
        <v/>
      </c>
      <c r="F417" s="7">
        <f>Settings!$B$2+MOD($A417-1,Settings!$B$7)</f>
        <v/>
      </c>
      <c r="G417">
        <f>YEAR($F417)</f>
        <v/>
      </c>
      <c r="H417">
        <f>"Q"&amp;ROUNDUP(MONTH($F417)/3,0)</f>
        <v/>
      </c>
      <c r="I417">
        <f>MONTH($F417)</f>
        <v/>
      </c>
      <c r="J417">
        <f>CHOOSE(MONTH($F417),"Январь","Февраль","Март","Апрель","Май","Июнь","Июль","Август","Сентябрь","Октябрь","Ноябрь","Декабрь")</f>
        <v/>
      </c>
      <c r="K417">
        <f>DAY($F417)</f>
        <v/>
      </c>
      <c r="L417">
        <f>IF(MOD($A417,10)&lt;7,"ФО_01_Крупный","ФО_"&amp;TEXT(MOD($A417,8)+1,"00"))</f>
        <v/>
      </c>
      <c r="M417">
        <f>IF($AB417="Да","Регион_001_Крупный","Регион_"&amp;TEXT(MOD(QUOTIENT($A417-1,20),180)+1,"000"))</f>
        <v/>
      </c>
      <c r="N417">
        <f>IF($AB417="Да","Город_"&amp;TEXT(MOD($A417-1,250)+1,"0000"),"Город_"&amp;TEXT(MOD($A417-1,3000)+1,"0000"))</f>
        <v/>
      </c>
      <c r="O417">
        <f>IF($AB417="Да","Холдинг_Крупный","Холдинг_"&amp;TEXT(MOD(QUOTIENT($A417-1,10000),20)+1,"00"))</f>
        <v/>
      </c>
      <c r="P417">
        <f>IF($AB417="Да","Организация_Крупная","Организация_"&amp;TEXT(MOD(QUOTIENT($A417-1,500),600)+1,"000"))</f>
        <v/>
      </c>
      <c r="Q417">
        <f>"Отдел_"&amp;TEXT(MOD(QUOTIENT($A417-1,50),100)+1,"000")</f>
        <v/>
      </c>
      <c r="R417">
        <f>IF($AB417="Да","Группа_Крупная","Группа_"&amp;TEXT(MOD(QUOTIENT($A417-1,5000),30)+1,"00"))</f>
        <v/>
      </c>
      <c r="S417">
        <f>IF($AB417="Да","Категория_Крупная","Категория_"&amp;TEXT(MOD(QUOTIENT($A417-1,500),120)+1,"000"))</f>
        <v/>
      </c>
      <c r="T417">
        <f>IF($AB417="Да","Подкатегория_Крупная","Подкатегория_"&amp;TEXT(MOD(QUOTIENT($A417-1,50),300)+1,"000"))</f>
        <v/>
      </c>
      <c r="U417">
        <f>"SKU_"&amp;TEXT($A417,"0000000")</f>
        <v/>
      </c>
      <c r="V417">
        <f>CHOOSE(MOD($A417-1,4)+1,"Enterprise","SMB","Госсектор","Розница")</f>
        <v/>
      </c>
      <c r="W417">
        <f>"Клиент_"&amp;TEXT(MOD($A417-1,20000)+1,"00000")</f>
        <v/>
      </c>
      <c r="X417">
        <f>CHOOSE(MOD($A417-1,5)+1,"Портал","API","Импорт","Ручной ввод","Интеграция")</f>
        <v/>
      </c>
      <c r="Y417" s="8">
        <f>ROUND(1000+MOD($A417*37,90000)+IF($AB417="Да",5000,0),2)</f>
        <v/>
      </c>
      <c r="Z417">
        <f>1+MOD($A417,20)</f>
        <v/>
      </c>
      <c r="AA417" s="8">
        <f>ROUND($Y417*(0.08+MOD($A417,17)/100),2)</f>
        <v/>
      </c>
      <c r="AB417">
        <f>IF(MOD($A417,10)&lt;7,"Да","Нет")</f>
        <v/>
      </c>
      <c r="AC417">
        <f>$R417&amp;" / "&amp;$S417&amp;" / "&amp;$T417</f>
        <v/>
      </c>
      <c r="AD417">
        <f>1</f>
        <v/>
      </c>
      <c r="AE417">
        <f>IF($A417&lt;=Settings!$B$4,"до 100",IF($A417&lt;=Settings!$B$5,"до 10 000",IF($A417&lt;=Settings!$B$6,"до 100 000","100 000+")))</f>
        <v/>
      </c>
    </row>
    <row r="418">
      <c r="A418">
        <f>ROW()-1</f>
        <v/>
      </c>
      <c r="B418">
        <f>IF($A418&lt;=Settings!$B$4,"small_control",IF($A418&lt;=Settings!$B$5,"medium_10k",IF($A418&lt;=Settings!$B$6,"large_100k","extreme_1m")))</f>
        <v/>
      </c>
      <c r="C418">
        <f>"ORD-"&amp;TEXT(QUOTIENT($A418-1,3)+1,"0000000")</f>
        <v/>
      </c>
      <c r="D418">
        <f>"LINE-"&amp;TEXT($A418,"0000000")</f>
        <v/>
      </c>
      <c r="E418" s="7">
        <f>Settings!$B$2+$A418-1</f>
        <v/>
      </c>
      <c r="F418" s="7">
        <f>Settings!$B$2+MOD($A418-1,Settings!$B$7)</f>
        <v/>
      </c>
      <c r="G418">
        <f>YEAR($F418)</f>
        <v/>
      </c>
      <c r="H418">
        <f>"Q"&amp;ROUNDUP(MONTH($F418)/3,0)</f>
        <v/>
      </c>
      <c r="I418">
        <f>MONTH($F418)</f>
        <v/>
      </c>
      <c r="J418">
        <f>CHOOSE(MONTH($F418),"Январь","Февраль","Март","Апрель","Май","Июнь","Июль","Август","Сентябрь","Октябрь","Ноябрь","Декабрь")</f>
        <v/>
      </c>
      <c r="K418">
        <f>DAY($F418)</f>
        <v/>
      </c>
      <c r="L418">
        <f>IF(MOD($A418,10)&lt;7,"ФО_01_Крупный","ФО_"&amp;TEXT(MOD($A418,8)+1,"00"))</f>
        <v/>
      </c>
      <c r="M418">
        <f>IF($AB418="Да","Регион_001_Крупный","Регион_"&amp;TEXT(MOD(QUOTIENT($A418-1,20),180)+1,"000"))</f>
        <v/>
      </c>
      <c r="N418">
        <f>IF($AB418="Да","Город_"&amp;TEXT(MOD($A418-1,250)+1,"0000"),"Город_"&amp;TEXT(MOD($A418-1,3000)+1,"0000"))</f>
        <v/>
      </c>
      <c r="O418">
        <f>IF($AB418="Да","Холдинг_Крупный","Холдинг_"&amp;TEXT(MOD(QUOTIENT($A418-1,10000),20)+1,"00"))</f>
        <v/>
      </c>
      <c r="P418">
        <f>IF($AB418="Да","Организация_Крупная","Организация_"&amp;TEXT(MOD(QUOTIENT($A418-1,500),600)+1,"000"))</f>
        <v/>
      </c>
      <c r="Q418">
        <f>"Отдел_"&amp;TEXT(MOD(QUOTIENT($A418-1,50),100)+1,"000")</f>
        <v/>
      </c>
      <c r="R418">
        <f>IF($AB418="Да","Группа_Крупная","Группа_"&amp;TEXT(MOD(QUOTIENT($A418-1,5000),30)+1,"00"))</f>
        <v/>
      </c>
      <c r="S418">
        <f>IF($AB418="Да","Категория_Крупная","Категория_"&amp;TEXT(MOD(QUOTIENT($A418-1,500),120)+1,"000"))</f>
        <v/>
      </c>
      <c r="T418">
        <f>IF($AB418="Да","Подкатегория_Крупная","Подкатегория_"&amp;TEXT(MOD(QUOTIENT($A418-1,50),300)+1,"000"))</f>
        <v/>
      </c>
      <c r="U418">
        <f>"SKU_"&amp;TEXT($A418,"0000000")</f>
        <v/>
      </c>
      <c r="V418">
        <f>CHOOSE(MOD($A418-1,4)+1,"Enterprise","SMB","Госсектор","Розница")</f>
        <v/>
      </c>
      <c r="W418">
        <f>"Клиент_"&amp;TEXT(MOD($A418-1,20000)+1,"00000")</f>
        <v/>
      </c>
      <c r="X418">
        <f>CHOOSE(MOD($A418-1,5)+1,"Портал","API","Импорт","Ручной ввод","Интеграция")</f>
        <v/>
      </c>
      <c r="Y418" s="8">
        <f>ROUND(1000+MOD($A418*37,90000)+IF($AB418="Да",5000,0),2)</f>
        <v/>
      </c>
      <c r="Z418">
        <f>1+MOD($A418,20)</f>
        <v/>
      </c>
      <c r="AA418" s="8">
        <f>ROUND($Y418*(0.08+MOD($A418,17)/100),2)</f>
        <v/>
      </c>
      <c r="AB418">
        <f>IF(MOD($A418,10)&lt;7,"Да","Нет")</f>
        <v/>
      </c>
      <c r="AC418">
        <f>$R418&amp;" / "&amp;$S418&amp;" / "&amp;$T418</f>
        <v/>
      </c>
      <c r="AD418">
        <f>1</f>
        <v/>
      </c>
      <c r="AE418">
        <f>IF($A418&lt;=Settings!$B$4,"до 100",IF($A418&lt;=Settings!$B$5,"до 10 000",IF($A418&lt;=Settings!$B$6,"до 100 000","100 000+")))</f>
        <v/>
      </c>
    </row>
    <row r="419">
      <c r="A419">
        <f>ROW()-1</f>
        <v/>
      </c>
      <c r="B419">
        <f>IF($A419&lt;=Settings!$B$4,"small_control",IF($A419&lt;=Settings!$B$5,"medium_10k",IF($A419&lt;=Settings!$B$6,"large_100k","extreme_1m")))</f>
        <v/>
      </c>
      <c r="C419">
        <f>"ORD-"&amp;TEXT(QUOTIENT($A419-1,3)+1,"0000000")</f>
        <v/>
      </c>
      <c r="D419">
        <f>"LINE-"&amp;TEXT($A419,"0000000")</f>
        <v/>
      </c>
      <c r="E419" s="7">
        <f>Settings!$B$2+$A419-1</f>
        <v/>
      </c>
      <c r="F419" s="7">
        <f>Settings!$B$2+MOD($A419-1,Settings!$B$7)</f>
        <v/>
      </c>
      <c r="G419">
        <f>YEAR($F419)</f>
        <v/>
      </c>
      <c r="H419">
        <f>"Q"&amp;ROUNDUP(MONTH($F419)/3,0)</f>
        <v/>
      </c>
      <c r="I419">
        <f>MONTH($F419)</f>
        <v/>
      </c>
      <c r="J419">
        <f>CHOOSE(MONTH($F419),"Январь","Февраль","Март","Апрель","Май","Июнь","Июль","Август","Сентябрь","Октябрь","Ноябрь","Декабрь")</f>
        <v/>
      </c>
      <c r="K419">
        <f>DAY($F419)</f>
        <v/>
      </c>
      <c r="L419">
        <f>IF(MOD($A419,10)&lt;7,"ФО_01_Крупный","ФО_"&amp;TEXT(MOD($A419,8)+1,"00"))</f>
        <v/>
      </c>
      <c r="M419">
        <f>IF($AB419="Да","Регион_001_Крупный","Регион_"&amp;TEXT(MOD(QUOTIENT($A419-1,20),180)+1,"000"))</f>
        <v/>
      </c>
      <c r="N419">
        <f>IF($AB419="Да","Город_"&amp;TEXT(MOD($A419-1,250)+1,"0000"),"Город_"&amp;TEXT(MOD($A419-1,3000)+1,"0000"))</f>
        <v/>
      </c>
      <c r="O419">
        <f>IF($AB419="Да","Холдинг_Крупный","Холдинг_"&amp;TEXT(MOD(QUOTIENT($A419-1,10000),20)+1,"00"))</f>
        <v/>
      </c>
      <c r="P419">
        <f>IF($AB419="Да","Организация_Крупная","Организация_"&amp;TEXT(MOD(QUOTIENT($A419-1,500),600)+1,"000"))</f>
        <v/>
      </c>
      <c r="Q419">
        <f>"Отдел_"&amp;TEXT(MOD(QUOTIENT($A419-1,50),100)+1,"000")</f>
        <v/>
      </c>
      <c r="R419">
        <f>IF($AB419="Да","Группа_Крупная","Группа_"&amp;TEXT(MOD(QUOTIENT($A419-1,5000),30)+1,"00"))</f>
        <v/>
      </c>
      <c r="S419">
        <f>IF($AB419="Да","Категория_Крупная","Категория_"&amp;TEXT(MOD(QUOTIENT($A419-1,500),120)+1,"000"))</f>
        <v/>
      </c>
      <c r="T419">
        <f>IF($AB419="Да","Подкатегория_Крупная","Подкатегория_"&amp;TEXT(MOD(QUOTIENT($A419-1,50),300)+1,"000"))</f>
        <v/>
      </c>
      <c r="U419">
        <f>"SKU_"&amp;TEXT($A419,"0000000")</f>
        <v/>
      </c>
      <c r="V419">
        <f>CHOOSE(MOD($A419-1,4)+1,"Enterprise","SMB","Госсектор","Розница")</f>
        <v/>
      </c>
      <c r="W419">
        <f>"Клиент_"&amp;TEXT(MOD($A419-1,20000)+1,"00000")</f>
        <v/>
      </c>
      <c r="X419">
        <f>CHOOSE(MOD($A419-1,5)+1,"Портал","API","Импорт","Ручной ввод","Интеграция")</f>
        <v/>
      </c>
      <c r="Y419" s="8">
        <f>ROUND(1000+MOD($A419*37,90000)+IF($AB419="Да",5000,0),2)</f>
        <v/>
      </c>
      <c r="Z419">
        <f>1+MOD($A419,20)</f>
        <v/>
      </c>
      <c r="AA419" s="8">
        <f>ROUND($Y419*(0.08+MOD($A419,17)/100),2)</f>
        <v/>
      </c>
      <c r="AB419">
        <f>IF(MOD($A419,10)&lt;7,"Да","Нет")</f>
        <v/>
      </c>
      <c r="AC419">
        <f>$R419&amp;" / "&amp;$S419&amp;" / "&amp;$T419</f>
        <v/>
      </c>
      <c r="AD419">
        <f>1</f>
        <v/>
      </c>
      <c r="AE419">
        <f>IF($A419&lt;=Settings!$B$4,"до 100",IF($A419&lt;=Settings!$B$5,"до 10 000",IF($A419&lt;=Settings!$B$6,"до 100 000","100 000+")))</f>
        <v/>
      </c>
    </row>
    <row r="420">
      <c r="A420">
        <f>ROW()-1</f>
        <v/>
      </c>
      <c r="B420">
        <f>IF($A420&lt;=Settings!$B$4,"small_control",IF($A420&lt;=Settings!$B$5,"medium_10k",IF($A420&lt;=Settings!$B$6,"large_100k","extreme_1m")))</f>
        <v/>
      </c>
      <c r="C420">
        <f>"ORD-"&amp;TEXT(QUOTIENT($A420-1,3)+1,"0000000")</f>
        <v/>
      </c>
      <c r="D420">
        <f>"LINE-"&amp;TEXT($A420,"0000000")</f>
        <v/>
      </c>
      <c r="E420" s="7">
        <f>Settings!$B$2+$A420-1</f>
        <v/>
      </c>
      <c r="F420" s="7">
        <f>Settings!$B$2+MOD($A420-1,Settings!$B$7)</f>
        <v/>
      </c>
      <c r="G420">
        <f>YEAR($F420)</f>
        <v/>
      </c>
      <c r="H420">
        <f>"Q"&amp;ROUNDUP(MONTH($F420)/3,0)</f>
        <v/>
      </c>
      <c r="I420">
        <f>MONTH($F420)</f>
        <v/>
      </c>
      <c r="J420">
        <f>CHOOSE(MONTH($F420),"Январь","Февраль","Март","Апрель","Май","Июнь","Июль","Август","Сентябрь","Октябрь","Ноябрь","Декабрь")</f>
        <v/>
      </c>
      <c r="K420">
        <f>DAY($F420)</f>
        <v/>
      </c>
      <c r="L420">
        <f>IF(MOD($A420,10)&lt;7,"ФО_01_Крупный","ФО_"&amp;TEXT(MOD($A420,8)+1,"00"))</f>
        <v/>
      </c>
      <c r="M420">
        <f>IF($AB420="Да","Регион_001_Крупный","Регион_"&amp;TEXT(MOD(QUOTIENT($A420-1,20),180)+1,"000"))</f>
        <v/>
      </c>
      <c r="N420">
        <f>IF($AB420="Да","Город_"&amp;TEXT(MOD($A420-1,250)+1,"0000"),"Город_"&amp;TEXT(MOD($A420-1,3000)+1,"0000"))</f>
        <v/>
      </c>
      <c r="O420">
        <f>IF($AB420="Да","Холдинг_Крупный","Холдинг_"&amp;TEXT(MOD(QUOTIENT($A420-1,10000),20)+1,"00"))</f>
        <v/>
      </c>
      <c r="P420">
        <f>IF($AB420="Да","Организация_Крупная","Организация_"&amp;TEXT(MOD(QUOTIENT($A420-1,500),600)+1,"000"))</f>
        <v/>
      </c>
      <c r="Q420">
        <f>"Отдел_"&amp;TEXT(MOD(QUOTIENT($A420-1,50),100)+1,"000")</f>
        <v/>
      </c>
      <c r="R420">
        <f>IF($AB420="Да","Группа_Крупная","Группа_"&amp;TEXT(MOD(QUOTIENT($A420-1,5000),30)+1,"00"))</f>
        <v/>
      </c>
      <c r="S420">
        <f>IF($AB420="Да","Категория_Крупная","Категория_"&amp;TEXT(MOD(QUOTIENT($A420-1,500),120)+1,"000"))</f>
        <v/>
      </c>
      <c r="T420">
        <f>IF($AB420="Да","Подкатегория_Крупная","Подкатегория_"&amp;TEXT(MOD(QUOTIENT($A420-1,50),300)+1,"000"))</f>
        <v/>
      </c>
      <c r="U420">
        <f>"SKU_"&amp;TEXT($A420,"0000000")</f>
        <v/>
      </c>
      <c r="V420">
        <f>CHOOSE(MOD($A420-1,4)+1,"Enterprise","SMB","Госсектор","Розница")</f>
        <v/>
      </c>
      <c r="W420">
        <f>"Клиент_"&amp;TEXT(MOD($A420-1,20000)+1,"00000")</f>
        <v/>
      </c>
      <c r="X420">
        <f>CHOOSE(MOD($A420-1,5)+1,"Портал","API","Импорт","Ручной ввод","Интеграция")</f>
        <v/>
      </c>
      <c r="Y420" s="8">
        <f>ROUND(1000+MOD($A420*37,90000)+IF($AB420="Да",5000,0),2)</f>
        <v/>
      </c>
      <c r="Z420">
        <f>1+MOD($A420,20)</f>
        <v/>
      </c>
      <c r="AA420" s="8">
        <f>ROUND($Y420*(0.08+MOD($A420,17)/100),2)</f>
        <v/>
      </c>
      <c r="AB420">
        <f>IF(MOD($A420,10)&lt;7,"Да","Нет")</f>
        <v/>
      </c>
      <c r="AC420">
        <f>$R420&amp;" / "&amp;$S420&amp;" / "&amp;$T420</f>
        <v/>
      </c>
      <c r="AD420">
        <f>1</f>
        <v/>
      </c>
      <c r="AE420">
        <f>IF($A420&lt;=Settings!$B$4,"до 100",IF($A420&lt;=Settings!$B$5,"до 10 000",IF($A420&lt;=Settings!$B$6,"до 100 000","100 000+")))</f>
        <v/>
      </c>
    </row>
    <row r="421">
      <c r="A421">
        <f>ROW()-1</f>
        <v/>
      </c>
      <c r="B421">
        <f>IF($A421&lt;=Settings!$B$4,"small_control",IF($A421&lt;=Settings!$B$5,"medium_10k",IF($A421&lt;=Settings!$B$6,"large_100k","extreme_1m")))</f>
        <v/>
      </c>
      <c r="C421">
        <f>"ORD-"&amp;TEXT(QUOTIENT($A421-1,3)+1,"0000000")</f>
        <v/>
      </c>
      <c r="D421">
        <f>"LINE-"&amp;TEXT($A421,"0000000")</f>
        <v/>
      </c>
      <c r="E421" s="7">
        <f>Settings!$B$2+$A421-1</f>
        <v/>
      </c>
      <c r="F421" s="7">
        <f>Settings!$B$2+MOD($A421-1,Settings!$B$7)</f>
        <v/>
      </c>
      <c r="G421">
        <f>YEAR($F421)</f>
        <v/>
      </c>
      <c r="H421">
        <f>"Q"&amp;ROUNDUP(MONTH($F421)/3,0)</f>
        <v/>
      </c>
      <c r="I421">
        <f>MONTH($F421)</f>
        <v/>
      </c>
      <c r="J421">
        <f>CHOOSE(MONTH($F421),"Январь","Февраль","Март","Апрель","Май","Июнь","Июль","Август","Сентябрь","Октябрь","Ноябрь","Декабрь")</f>
        <v/>
      </c>
      <c r="K421">
        <f>DAY($F421)</f>
        <v/>
      </c>
      <c r="L421">
        <f>IF(MOD($A421,10)&lt;7,"ФО_01_Крупный","ФО_"&amp;TEXT(MOD($A421,8)+1,"00"))</f>
        <v/>
      </c>
      <c r="M421">
        <f>IF($AB421="Да","Регион_001_Крупный","Регион_"&amp;TEXT(MOD(QUOTIENT($A421-1,20),180)+1,"000"))</f>
        <v/>
      </c>
      <c r="N421">
        <f>IF($AB421="Да","Город_"&amp;TEXT(MOD($A421-1,250)+1,"0000"),"Город_"&amp;TEXT(MOD($A421-1,3000)+1,"0000"))</f>
        <v/>
      </c>
      <c r="O421">
        <f>IF($AB421="Да","Холдинг_Крупный","Холдинг_"&amp;TEXT(MOD(QUOTIENT($A421-1,10000),20)+1,"00"))</f>
        <v/>
      </c>
      <c r="P421">
        <f>IF($AB421="Да","Организация_Крупная","Организация_"&amp;TEXT(MOD(QUOTIENT($A421-1,500),600)+1,"000"))</f>
        <v/>
      </c>
      <c r="Q421">
        <f>"Отдел_"&amp;TEXT(MOD(QUOTIENT($A421-1,50),100)+1,"000")</f>
        <v/>
      </c>
      <c r="R421">
        <f>IF($AB421="Да","Группа_Крупная","Группа_"&amp;TEXT(MOD(QUOTIENT($A421-1,5000),30)+1,"00"))</f>
        <v/>
      </c>
      <c r="S421">
        <f>IF($AB421="Да","Категория_Крупная","Категория_"&amp;TEXT(MOD(QUOTIENT($A421-1,500),120)+1,"000"))</f>
        <v/>
      </c>
      <c r="T421">
        <f>IF($AB421="Да","Подкатегория_Крупная","Подкатегория_"&amp;TEXT(MOD(QUOTIENT($A421-1,50),300)+1,"000"))</f>
        <v/>
      </c>
      <c r="U421">
        <f>"SKU_"&amp;TEXT($A421,"0000000")</f>
        <v/>
      </c>
      <c r="V421">
        <f>CHOOSE(MOD($A421-1,4)+1,"Enterprise","SMB","Госсектор","Розница")</f>
        <v/>
      </c>
      <c r="W421">
        <f>"Клиент_"&amp;TEXT(MOD($A421-1,20000)+1,"00000")</f>
        <v/>
      </c>
      <c r="X421">
        <f>CHOOSE(MOD($A421-1,5)+1,"Портал","API","Импорт","Ручной ввод","Интеграция")</f>
        <v/>
      </c>
      <c r="Y421" s="8">
        <f>ROUND(1000+MOD($A421*37,90000)+IF($AB421="Да",5000,0),2)</f>
        <v/>
      </c>
      <c r="Z421">
        <f>1+MOD($A421,20)</f>
        <v/>
      </c>
      <c r="AA421" s="8">
        <f>ROUND($Y421*(0.08+MOD($A421,17)/100),2)</f>
        <v/>
      </c>
      <c r="AB421">
        <f>IF(MOD($A421,10)&lt;7,"Да","Нет")</f>
        <v/>
      </c>
      <c r="AC421">
        <f>$R421&amp;" / "&amp;$S421&amp;" / "&amp;$T421</f>
        <v/>
      </c>
      <c r="AD421">
        <f>1</f>
        <v/>
      </c>
      <c r="AE421">
        <f>IF($A421&lt;=Settings!$B$4,"до 100",IF($A421&lt;=Settings!$B$5,"до 10 000",IF($A421&lt;=Settings!$B$6,"до 100 000","100 000+")))</f>
        <v/>
      </c>
    </row>
    <row r="422">
      <c r="A422">
        <f>ROW()-1</f>
        <v/>
      </c>
      <c r="B422">
        <f>IF($A422&lt;=Settings!$B$4,"small_control",IF($A422&lt;=Settings!$B$5,"medium_10k",IF($A422&lt;=Settings!$B$6,"large_100k","extreme_1m")))</f>
        <v/>
      </c>
      <c r="C422">
        <f>"ORD-"&amp;TEXT(QUOTIENT($A422-1,3)+1,"0000000")</f>
        <v/>
      </c>
      <c r="D422">
        <f>"LINE-"&amp;TEXT($A422,"0000000")</f>
        <v/>
      </c>
      <c r="E422" s="7">
        <f>Settings!$B$2+$A422-1</f>
        <v/>
      </c>
      <c r="F422" s="7">
        <f>Settings!$B$2+MOD($A422-1,Settings!$B$7)</f>
        <v/>
      </c>
      <c r="G422">
        <f>YEAR($F422)</f>
        <v/>
      </c>
      <c r="H422">
        <f>"Q"&amp;ROUNDUP(MONTH($F422)/3,0)</f>
        <v/>
      </c>
      <c r="I422">
        <f>MONTH($F422)</f>
        <v/>
      </c>
      <c r="J422">
        <f>CHOOSE(MONTH($F422),"Январь","Февраль","Март","Апрель","Май","Июнь","Июль","Август","Сентябрь","Октябрь","Ноябрь","Декабрь")</f>
        <v/>
      </c>
      <c r="K422">
        <f>DAY($F422)</f>
        <v/>
      </c>
      <c r="L422">
        <f>IF(MOD($A422,10)&lt;7,"ФО_01_Крупный","ФО_"&amp;TEXT(MOD($A422,8)+1,"00"))</f>
        <v/>
      </c>
      <c r="M422">
        <f>IF($AB422="Да","Регион_001_Крупный","Регион_"&amp;TEXT(MOD(QUOTIENT($A422-1,20),180)+1,"000"))</f>
        <v/>
      </c>
      <c r="N422">
        <f>IF($AB422="Да","Город_"&amp;TEXT(MOD($A422-1,250)+1,"0000"),"Город_"&amp;TEXT(MOD($A422-1,3000)+1,"0000"))</f>
        <v/>
      </c>
      <c r="O422">
        <f>IF($AB422="Да","Холдинг_Крупный","Холдинг_"&amp;TEXT(MOD(QUOTIENT($A422-1,10000),20)+1,"00"))</f>
        <v/>
      </c>
      <c r="P422">
        <f>IF($AB422="Да","Организация_Крупная","Организация_"&amp;TEXT(MOD(QUOTIENT($A422-1,500),600)+1,"000"))</f>
        <v/>
      </c>
      <c r="Q422">
        <f>"Отдел_"&amp;TEXT(MOD(QUOTIENT($A422-1,50),100)+1,"000")</f>
        <v/>
      </c>
      <c r="R422">
        <f>IF($AB422="Да","Группа_Крупная","Группа_"&amp;TEXT(MOD(QUOTIENT($A422-1,5000),30)+1,"00"))</f>
        <v/>
      </c>
      <c r="S422">
        <f>IF($AB422="Да","Категория_Крупная","Категория_"&amp;TEXT(MOD(QUOTIENT($A422-1,500),120)+1,"000"))</f>
        <v/>
      </c>
      <c r="T422">
        <f>IF($AB422="Да","Подкатегория_Крупная","Подкатегория_"&amp;TEXT(MOD(QUOTIENT($A422-1,50),300)+1,"000"))</f>
        <v/>
      </c>
      <c r="U422">
        <f>"SKU_"&amp;TEXT($A422,"0000000")</f>
        <v/>
      </c>
      <c r="V422">
        <f>CHOOSE(MOD($A422-1,4)+1,"Enterprise","SMB","Госсектор","Розница")</f>
        <v/>
      </c>
      <c r="W422">
        <f>"Клиент_"&amp;TEXT(MOD($A422-1,20000)+1,"00000")</f>
        <v/>
      </c>
      <c r="X422">
        <f>CHOOSE(MOD($A422-1,5)+1,"Портал","API","Импорт","Ручной ввод","Интеграция")</f>
        <v/>
      </c>
      <c r="Y422" s="8">
        <f>ROUND(1000+MOD($A422*37,90000)+IF($AB422="Да",5000,0),2)</f>
        <v/>
      </c>
      <c r="Z422">
        <f>1+MOD($A422,20)</f>
        <v/>
      </c>
      <c r="AA422" s="8">
        <f>ROUND($Y422*(0.08+MOD($A422,17)/100),2)</f>
        <v/>
      </c>
      <c r="AB422">
        <f>IF(MOD($A422,10)&lt;7,"Да","Нет")</f>
        <v/>
      </c>
      <c r="AC422">
        <f>$R422&amp;" / "&amp;$S422&amp;" / "&amp;$T422</f>
        <v/>
      </c>
      <c r="AD422">
        <f>1</f>
        <v/>
      </c>
      <c r="AE422">
        <f>IF($A422&lt;=Settings!$B$4,"до 100",IF($A422&lt;=Settings!$B$5,"до 10 000",IF($A422&lt;=Settings!$B$6,"до 100 000","100 000+")))</f>
        <v/>
      </c>
    </row>
    <row r="423">
      <c r="A423">
        <f>ROW()-1</f>
        <v/>
      </c>
      <c r="B423">
        <f>IF($A423&lt;=Settings!$B$4,"small_control",IF($A423&lt;=Settings!$B$5,"medium_10k",IF($A423&lt;=Settings!$B$6,"large_100k","extreme_1m")))</f>
        <v/>
      </c>
      <c r="C423">
        <f>"ORD-"&amp;TEXT(QUOTIENT($A423-1,3)+1,"0000000")</f>
        <v/>
      </c>
      <c r="D423">
        <f>"LINE-"&amp;TEXT($A423,"0000000")</f>
        <v/>
      </c>
      <c r="E423" s="7">
        <f>Settings!$B$2+$A423-1</f>
        <v/>
      </c>
      <c r="F423" s="7">
        <f>Settings!$B$2+MOD($A423-1,Settings!$B$7)</f>
        <v/>
      </c>
      <c r="G423">
        <f>YEAR($F423)</f>
        <v/>
      </c>
      <c r="H423">
        <f>"Q"&amp;ROUNDUP(MONTH($F423)/3,0)</f>
        <v/>
      </c>
      <c r="I423">
        <f>MONTH($F423)</f>
        <v/>
      </c>
      <c r="J423">
        <f>CHOOSE(MONTH($F423),"Январь","Февраль","Март","Апрель","Май","Июнь","Июль","Август","Сентябрь","Октябрь","Ноябрь","Декабрь")</f>
        <v/>
      </c>
      <c r="K423">
        <f>DAY($F423)</f>
        <v/>
      </c>
      <c r="L423">
        <f>IF(MOD($A423,10)&lt;7,"ФО_01_Крупный","ФО_"&amp;TEXT(MOD($A423,8)+1,"00"))</f>
        <v/>
      </c>
      <c r="M423">
        <f>IF($AB423="Да","Регион_001_Крупный","Регион_"&amp;TEXT(MOD(QUOTIENT($A423-1,20),180)+1,"000"))</f>
        <v/>
      </c>
      <c r="N423">
        <f>IF($AB423="Да","Город_"&amp;TEXT(MOD($A423-1,250)+1,"0000"),"Город_"&amp;TEXT(MOD($A423-1,3000)+1,"0000"))</f>
        <v/>
      </c>
      <c r="O423">
        <f>IF($AB423="Да","Холдинг_Крупный","Холдинг_"&amp;TEXT(MOD(QUOTIENT($A423-1,10000),20)+1,"00"))</f>
        <v/>
      </c>
      <c r="P423">
        <f>IF($AB423="Да","Организация_Крупная","Организация_"&amp;TEXT(MOD(QUOTIENT($A423-1,500),600)+1,"000"))</f>
        <v/>
      </c>
      <c r="Q423">
        <f>"Отдел_"&amp;TEXT(MOD(QUOTIENT($A423-1,50),100)+1,"000")</f>
        <v/>
      </c>
      <c r="R423">
        <f>IF($AB423="Да","Группа_Крупная","Группа_"&amp;TEXT(MOD(QUOTIENT($A423-1,5000),30)+1,"00"))</f>
        <v/>
      </c>
      <c r="S423">
        <f>IF($AB423="Да","Категория_Крупная","Категория_"&amp;TEXT(MOD(QUOTIENT($A423-1,500),120)+1,"000"))</f>
        <v/>
      </c>
      <c r="T423">
        <f>IF($AB423="Да","Подкатегория_Крупная","Подкатегория_"&amp;TEXT(MOD(QUOTIENT($A423-1,50),300)+1,"000"))</f>
        <v/>
      </c>
      <c r="U423">
        <f>"SKU_"&amp;TEXT($A423,"0000000")</f>
        <v/>
      </c>
      <c r="V423">
        <f>CHOOSE(MOD($A423-1,4)+1,"Enterprise","SMB","Госсектор","Розница")</f>
        <v/>
      </c>
      <c r="W423">
        <f>"Клиент_"&amp;TEXT(MOD($A423-1,20000)+1,"00000")</f>
        <v/>
      </c>
      <c r="X423">
        <f>CHOOSE(MOD($A423-1,5)+1,"Портал","API","Импорт","Ручной ввод","Интеграция")</f>
        <v/>
      </c>
      <c r="Y423" s="8">
        <f>ROUND(1000+MOD($A423*37,90000)+IF($AB423="Да",5000,0),2)</f>
        <v/>
      </c>
      <c r="Z423">
        <f>1+MOD($A423,20)</f>
        <v/>
      </c>
      <c r="AA423" s="8">
        <f>ROUND($Y423*(0.08+MOD($A423,17)/100),2)</f>
        <v/>
      </c>
      <c r="AB423">
        <f>IF(MOD($A423,10)&lt;7,"Да","Нет")</f>
        <v/>
      </c>
      <c r="AC423">
        <f>$R423&amp;" / "&amp;$S423&amp;" / "&amp;$T423</f>
        <v/>
      </c>
      <c r="AD423">
        <f>1</f>
        <v/>
      </c>
      <c r="AE423">
        <f>IF($A423&lt;=Settings!$B$4,"до 100",IF($A423&lt;=Settings!$B$5,"до 10 000",IF($A423&lt;=Settings!$B$6,"до 100 000","100 000+")))</f>
        <v/>
      </c>
    </row>
    <row r="424">
      <c r="A424">
        <f>ROW()-1</f>
        <v/>
      </c>
      <c r="B424">
        <f>IF($A424&lt;=Settings!$B$4,"small_control",IF($A424&lt;=Settings!$B$5,"medium_10k",IF($A424&lt;=Settings!$B$6,"large_100k","extreme_1m")))</f>
        <v/>
      </c>
      <c r="C424">
        <f>"ORD-"&amp;TEXT(QUOTIENT($A424-1,3)+1,"0000000")</f>
        <v/>
      </c>
      <c r="D424">
        <f>"LINE-"&amp;TEXT($A424,"0000000")</f>
        <v/>
      </c>
      <c r="E424" s="7">
        <f>Settings!$B$2+$A424-1</f>
        <v/>
      </c>
      <c r="F424" s="7">
        <f>Settings!$B$2+MOD($A424-1,Settings!$B$7)</f>
        <v/>
      </c>
      <c r="G424">
        <f>YEAR($F424)</f>
        <v/>
      </c>
      <c r="H424">
        <f>"Q"&amp;ROUNDUP(MONTH($F424)/3,0)</f>
        <v/>
      </c>
      <c r="I424">
        <f>MONTH($F424)</f>
        <v/>
      </c>
      <c r="J424">
        <f>CHOOSE(MONTH($F424),"Январь","Февраль","Март","Апрель","Май","Июнь","Июль","Август","Сентябрь","Октябрь","Ноябрь","Декабрь")</f>
        <v/>
      </c>
      <c r="K424">
        <f>DAY($F424)</f>
        <v/>
      </c>
      <c r="L424">
        <f>IF(MOD($A424,10)&lt;7,"ФО_01_Крупный","ФО_"&amp;TEXT(MOD($A424,8)+1,"00"))</f>
        <v/>
      </c>
      <c r="M424">
        <f>IF($AB424="Да","Регион_001_Крупный","Регион_"&amp;TEXT(MOD(QUOTIENT($A424-1,20),180)+1,"000"))</f>
        <v/>
      </c>
      <c r="N424">
        <f>IF($AB424="Да","Город_"&amp;TEXT(MOD($A424-1,250)+1,"0000"),"Город_"&amp;TEXT(MOD($A424-1,3000)+1,"0000"))</f>
        <v/>
      </c>
      <c r="O424">
        <f>IF($AB424="Да","Холдинг_Крупный","Холдинг_"&amp;TEXT(MOD(QUOTIENT($A424-1,10000),20)+1,"00"))</f>
        <v/>
      </c>
      <c r="P424">
        <f>IF($AB424="Да","Организация_Крупная","Организация_"&amp;TEXT(MOD(QUOTIENT($A424-1,500),600)+1,"000"))</f>
        <v/>
      </c>
      <c r="Q424">
        <f>"Отдел_"&amp;TEXT(MOD(QUOTIENT($A424-1,50),100)+1,"000")</f>
        <v/>
      </c>
      <c r="R424">
        <f>IF($AB424="Да","Группа_Крупная","Группа_"&amp;TEXT(MOD(QUOTIENT($A424-1,5000),30)+1,"00"))</f>
        <v/>
      </c>
      <c r="S424">
        <f>IF($AB424="Да","Категория_Крупная","Категория_"&amp;TEXT(MOD(QUOTIENT($A424-1,500),120)+1,"000"))</f>
        <v/>
      </c>
      <c r="T424">
        <f>IF($AB424="Да","Подкатегория_Крупная","Подкатегория_"&amp;TEXT(MOD(QUOTIENT($A424-1,50),300)+1,"000"))</f>
        <v/>
      </c>
      <c r="U424">
        <f>"SKU_"&amp;TEXT($A424,"0000000")</f>
        <v/>
      </c>
      <c r="V424">
        <f>CHOOSE(MOD($A424-1,4)+1,"Enterprise","SMB","Госсектор","Розница")</f>
        <v/>
      </c>
      <c r="W424">
        <f>"Клиент_"&amp;TEXT(MOD($A424-1,20000)+1,"00000")</f>
        <v/>
      </c>
      <c r="X424">
        <f>CHOOSE(MOD($A424-1,5)+1,"Портал","API","Импорт","Ручной ввод","Интеграция")</f>
        <v/>
      </c>
      <c r="Y424" s="8">
        <f>ROUND(1000+MOD($A424*37,90000)+IF($AB424="Да",5000,0),2)</f>
        <v/>
      </c>
      <c r="Z424">
        <f>1+MOD($A424,20)</f>
        <v/>
      </c>
      <c r="AA424" s="8">
        <f>ROUND($Y424*(0.08+MOD($A424,17)/100),2)</f>
        <v/>
      </c>
      <c r="AB424">
        <f>IF(MOD($A424,10)&lt;7,"Да","Нет")</f>
        <v/>
      </c>
      <c r="AC424">
        <f>$R424&amp;" / "&amp;$S424&amp;" / "&amp;$T424</f>
        <v/>
      </c>
      <c r="AD424">
        <f>1</f>
        <v/>
      </c>
      <c r="AE424">
        <f>IF($A424&lt;=Settings!$B$4,"до 100",IF($A424&lt;=Settings!$B$5,"до 10 000",IF($A424&lt;=Settings!$B$6,"до 100 000","100 000+")))</f>
        <v/>
      </c>
    </row>
    <row r="425">
      <c r="A425">
        <f>ROW()-1</f>
        <v/>
      </c>
      <c r="B425">
        <f>IF($A425&lt;=Settings!$B$4,"small_control",IF($A425&lt;=Settings!$B$5,"medium_10k",IF($A425&lt;=Settings!$B$6,"large_100k","extreme_1m")))</f>
        <v/>
      </c>
      <c r="C425">
        <f>"ORD-"&amp;TEXT(QUOTIENT($A425-1,3)+1,"0000000")</f>
        <v/>
      </c>
      <c r="D425">
        <f>"LINE-"&amp;TEXT($A425,"0000000")</f>
        <v/>
      </c>
      <c r="E425" s="7">
        <f>Settings!$B$2+$A425-1</f>
        <v/>
      </c>
      <c r="F425" s="7">
        <f>Settings!$B$2+MOD($A425-1,Settings!$B$7)</f>
        <v/>
      </c>
      <c r="G425">
        <f>YEAR($F425)</f>
        <v/>
      </c>
      <c r="H425">
        <f>"Q"&amp;ROUNDUP(MONTH($F425)/3,0)</f>
        <v/>
      </c>
      <c r="I425">
        <f>MONTH($F425)</f>
        <v/>
      </c>
      <c r="J425">
        <f>CHOOSE(MONTH($F425),"Январь","Февраль","Март","Апрель","Май","Июнь","Июль","Август","Сентябрь","Октябрь","Ноябрь","Декабрь")</f>
        <v/>
      </c>
      <c r="K425">
        <f>DAY($F425)</f>
        <v/>
      </c>
      <c r="L425">
        <f>IF(MOD($A425,10)&lt;7,"ФО_01_Крупный","ФО_"&amp;TEXT(MOD($A425,8)+1,"00"))</f>
        <v/>
      </c>
      <c r="M425">
        <f>IF($AB425="Да","Регион_001_Крупный","Регион_"&amp;TEXT(MOD(QUOTIENT($A425-1,20),180)+1,"000"))</f>
        <v/>
      </c>
      <c r="N425">
        <f>IF($AB425="Да","Город_"&amp;TEXT(MOD($A425-1,250)+1,"0000"),"Город_"&amp;TEXT(MOD($A425-1,3000)+1,"0000"))</f>
        <v/>
      </c>
      <c r="O425">
        <f>IF($AB425="Да","Холдинг_Крупный","Холдинг_"&amp;TEXT(MOD(QUOTIENT($A425-1,10000),20)+1,"00"))</f>
        <v/>
      </c>
      <c r="P425">
        <f>IF($AB425="Да","Организация_Крупная","Организация_"&amp;TEXT(MOD(QUOTIENT($A425-1,500),600)+1,"000"))</f>
        <v/>
      </c>
      <c r="Q425">
        <f>"Отдел_"&amp;TEXT(MOD(QUOTIENT($A425-1,50),100)+1,"000")</f>
        <v/>
      </c>
      <c r="R425">
        <f>IF($AB425="Да","Группа_Крупная","Группа_"&amp;TEXT(MOD(QUOTIENT($A425-1,5000),30)+1,"00"))</f>
        <v/>
      </c>
      <c r="S425">
        <f>IF($AB425="Да","Категория_Крупная","Категория_"&amp;TEXT(MOD(QUOTIENT($A425-1,500),120)+1,"000"))</f>
        <v/>
      </c>
      <c r="T425">
        <f>IF($AB425="Да","Подкатегория_Крупная","Подкатегория_"&amp;TEXT(MOD(QUOTIENT($A425-1,50),300)+1,"000"))</f>
        <v/>
      </c>
      <c r="U425">
        <f>"SKU_"&amp;TEXT($A425,"0000000")</f>
        <v/>
      </c>
      <c r="V425">
        <f>CHOOSE(MOD($A425-1,4)+1,"Enterprise","SMB","Госсектор","Розница")</f>
        <v/>
      </c>
      <c r="W425">
        <f>"Клиент_"&amp;TEXT(MOD($A425-1,20000)+1,"00000")</f>
        <v/>
      </c>
      <c r="X425">
        <f>CHOOSE(MOD($A425-1,5)+1,"Портал","API","Импорт","Ручной ввод","Интеграция")</f>
        <v/>
      </c>
      <c r="Y425" s="8">
        <f>ROUND(1000+MOD($A425*37,90000)+IF($AB425="Да",5000,0),2)</f>
        <v/>
      </c>
      <c r="Z425">
        <f>1+MOD($A425,20)</f>
        <v/>
      </c>
      <c r="AA425" s="8">
        <f>ROUND($Y425*(0.08+MOD($A425,17)/100),2)</f>
        <v/>
      </c>
      <c r="AB425">
        <f>IF(MOD($A425,10)&lt;7,"Да","Нет")</f>
        <v/>
      </c>
      <c r="AC425">
        <f>$R425&amp;" / "&amp;$S425&amp;" / "&amp;$T425</f>
        <v/>
      </c>
      <c r="AD425">
        <f>1</f>
        <v/>
      </c>
      <c r="AE425">
        <f>IF($A425&lt;=Settings!$B$4,"до 100",IF($A425&lt;=Settings!$B$5,"до 10 000",IF($A425&lt;=Settings!$B$6,"до 100 000","100 000+")))</f>
        <v/>
      </c>
    </row>
    <row r="426">
      <c r="A426">
        <f>ROW()-1</f>
        <v/>
      </c>
      <c r="B426">
        <f>IF($A426&lt;=Settings!$B$4,"small_control",IF($A426&lt;=Settings!$B$5,"medium_10k",IF($A426&lt;=Settings!$B$6,"large_100k","extreme_1m")))</f>
        <v/>
      </c>
      <c r="C426">
        <f>"ORD-"&amp;TEXT(QUOTIENT($A426-1,3)+1,"0000000")</f>
        <v/>
      </c>
      <c r="D426">
        <f>"LINE-"&amp;TEXT($A426,"0000000")</f>
        <v/>
      </c>
      <c r="E426" s="7">
        <f>Settings!$B$2+$A426-1</f>
        <v/>
      </c>
      <c r="F426" s="7">
        <f>Settings!$B$2+MOD($A426-1,Settings!$B$7)</f>
        <v/>
      </c>
      <c r="G426">
        <f>YEAR($F426)</f>
        <v/>
      </c>
      <c r="H426">
        <f>"Q"&amp;ROUNDUP(MONTH($F426)/3,0)</f>
        <v/>
      </c>
      <c r="I426">
        <f>MONTH($F426)</f>
        <v/>
      </c>
      <c r="J426">
        <f>CHOOSE(MONTH($F426),"Январь","Февраль","Март","Апрель","Май","Июнь","Июль","Август","Сентябрь","Октябрь","Ноябрь","Декабрь")</f>
        <v/>
      </c>
      <c r="K426">
        <f>DAY($F426)</f>
        <v/>
      </c>
      <c r="L426">
        <f>IF(MOD($A426,10)&lt;7,"ФО_01_Крупный","ФО_"&amp;TEXT(MOD($A426,8)+1,"00"))</f>
        <v/>
      </c>
      <c r="M426">
        <f>IF($AB426="Да","Регион_001_Крупный","Регион_"&amp;TEXT(MOD(QUOTIENT($A426-1,20),180)+1,"000"))</f>
        <v/>
      </c>
      <c r="N426">
        <f>IF($AB426="Да","Город_"&amp;TEXT(MOD($A426-1,250)+1,"0000"),"Город_"&amp;TEXT(MOD($A426-1,3000)+1,"0000"))</f>
        <v/>
      </c>
      <c r="O426">
        <f>IF($AB426="Да","Холдинг_Крупный","Холдинг_"&amp;TEXT(MOD(QUOTIENT($A426-1,10000),20)+1,"00"))</f>
        <v/>
      </c>
      <c r="P426">
        <f>IF($AB426="Да","Организация_Крупная","Организация_"&amp;TEXT(MOD(QUOTIENT($A426-1,500),600)+1,"000"))</f>
        <v/>
      </c>
      <c r="Q426">
        <f>"Отдел_"&amp;TEXT(MOD(QUOTIENT($A426-1,50),100)+1,"000")</f>
        <v/>
      </c>
      <c r="R426">
        <f>IF($AB426="Да","Группа_Крупная","Группа_"&amp;TEXT(MOD(QUOTIENT($A426-1,5000),30)+1,"00"))</f>
        <v/>
      </c>
      <c r="S426">
        <f>IF($AB426="Да","Категория_Крупная","Категория_"&amp;TEXT(MOD(QUOTIENT($A426-1,500),120)+1,"000"))</f>
        <v/>
      </c>
      <c r="T426">
        <f>IF($AB426="Да","Подкатегория_Крупная","Подкатегория_"&amp;TEXT(MOD(QUOTIENT($A426-1,50),300)+1,"000"))</f>
        <v/>
      </c>
      <c r="U426">
        <f>"SKU_"&amp;TEXT($A426,"0000000")</f>
        <v/>
      </c>
      <c r="V426">
        <f>CHOOSE(MOD($A426-1,4)+1,"Enterprise","SMB","Госсектор","Розница")</f>
        <v/>
      </c>
      <c r="W426">
        <f>"Клиент_"&amp;TEXT(MOD($A426-1,20000)+1,"00000")</f>
        <v/>
      </c>
      <c r="X426">
        <f>CHOOSE(MOD($A426-1,5)+1,"Портал","API","Импорт","Ручной ввод","Интеграция")</f>
        <v/>
      </c>
      <c r="Y426" s="8">
        <f>ROUND(1000+MOD($A426*37,90000)+IF($AB426="Да",5000,0),2)</f>
        <v/>
      </c>
      <c r="Z426">
        <f>1+MOD($A426,20)</f>
        <v/>
      </c>
      <c r="AA426" s="8">
        <f>ROUND($Y426*(0.08+MOD($A426,17)/100),2)</f>
        <v/>
      </c>
      <c r="AB426">
        <f>IF(MOD($A426,10)&lt;7,"Да","Нет")</f>
        <v/>
      </c>
      <c r="AC426">
        <f>$R426&amp;" / "&amp;$S426&amp;" / "&amp;$T426</f>
        <v/>
      </c>
      <c r="AD426">
        <f>1</f>
        <v/>
      </c>
      <c r="AE426">
        <f>IF($A426&lt;=Settings!$B$4,"до 100",IF($A426&lt;=Settings!$B$5,"до 10 000",IF($A426&lt;=Settings!$B$6,"до 100 000","100 000+")))</f>
        <v/>
      </c>
    </row>
    <row r="427">
      <c r="A427">
        <f>ROW()-1</f>
        <v/>
      </c>
      <c r="B427">
        <f>IF($A427&lt;=Settings!$B$4,"small_control",IF($A427&lt;=Settings!$B$5,"medium_10k",IF($A427&lt;=Settings!$B$6,"large_100k","extreme_1m")))</f>
        <v/>
      </c>
      <c r="C427">
        <f>"ORD-"&amp;TEXT(QUOTIENT($A427-1,3)+1,"0000000")</f>
        <v/>
      </c>
      <c r="D427">
        <f>"LINE-"&amp;TEXT($A427,"0000000")</f>
        <v/>
      </c>
      <c r="E427" s="7">
        <f>Settings!$B$2+$A427-1</f>
        <v/>
      </c>
      <c r="F427" s="7">
        <f>Settings!$B$2+MOD($A427-1,Settings!$B$7)</f>
        <v/>
      </c>
      <c r="G427">
        <f>YEAR($F427)</f>
        <v/>
      </c>
      <c r="H427">
        <f>"Q"&amp;ROUNDUP(MONTH($F427)/3,0)</f>
        <v/>
      </c>
      <c r="I427">
        <f>MONTH($F427)</f>
        <v/>
      </c>
      <c r="J427">
        <f>CHOOSE(MONTH($F427),"Январь","Февраль","Март","Апрель","Май","Июнь","Июль","Август","Сентябрь","Октябрь","Ноябрь","Декабрь")</f>
        <v/>
      </c>
      <c r="K427">
        <f>DAY($F427)</f>
        <v/>
      </c>
      <c r="L427">
        <f>IF(MOD($A427,10)&lt;7,"ФО_01_Крупный","ФО_"&amp;TEXT(MOD($A427,8)+1,"00"))</f>
        <v/>
      </c>
      <c r="M427">
        <f>IF($AB427="Да","Регион_001_Крупный","Регион_"&amp;TEXT(MOD(QUOTIENT($A427-1,20),180)+1,"000"))</f>
        <v/>
      </c>
      <c r="N427">
        <f>IF($AB427="Да","Город_"&amp;TEXT(MOD($A427-1,250)+1,"0000"),"Город_"&amp;TEXT(MOD($A427-1,3000)+1,"0000"))</f>
        <v/>
      </c>
      <c r="O427">
        <f>IF($AB427="Да","Холдинг_Крупный","Холдинг_"&amp;TEXT(MOD(QUOTIENT($A427-1,10000),20)+1,"00"))</f>
        <v/>
      </c>
      <c r="P427">
        <f>IF($AB427="Да","Организация_Крупная","Организация_"&amp;TEXT(MOD(QUOTIENT($A427-1,500),600)+1,"000"))</f>
        <v/>
      </c>
      <c r="Q427">
        <f>"Отдел_"&amp;TEXT(MOD(QUOTIENT($A427-1,50),100)+1,"000")</f>
        <v/>
      </c>
      <c r="R427">
        <f>IF($AB427="Да","Группа_Крупная","Группа_"&amp;TEXT(MOD(QUOTIENT($A427-1,5000),30)+1,"00"))</f>
        <v/>
      </c>
      <c r="S427">
        <f>IF($AB427="Да","Категория_Крупная","Категория_"&amp;TEXT(MOD(QUOTIENT($A427-1,500),120)+1,"000"))</f>
        <v/>
      </c>
      <c r="T427">
        <f>IF($AB427="Да","Подкатегория_Крупная","Подкатегория_"&amp;TEXT(MOD(QUOTIENT($A427-1,50),300)+1,"000"))</f>
        <v/>
      </c>
      <c r="U427">
        <f>"SKU_"&amp;TEXT($A427,"0000000")</f>
        <v/>
      </c>
      <c r="V427">
        <f>CHOOSE(MOD($A427-1,4)+1,"Enterprise","SMB","Госсектор","Розница")</f>
        <v/>
      </c>
      <c r="W427">
        <f>"Клиент_"&amp;TEXT(MOD($A427-1,20000)+1,"00000")</f>
        <v/>
      </c>
      <c r="X427">
        <f>CHOOSE(MOD($A427-1,5)+1,"Портал","API","Импорт","Ручной ввод","Интеграция")</f>
        <v/>
      </c>
      <c r="Y427" s="8">
        <f>ROUND(1000+MOD($A427*37,90000)+IF($AB427="Да",5000,0),2)</f>
        <v/>
      </c>
      <c r="Z427">
        <f>1+MOD($A427,20)</f>
        <v/>
      </c>
      <c r="AA427" s="8">
        <f>ROUND($Y427*(0.08+MOD($A427,17)/100),2)</f>
        <v/>
      </c>
      <c r="AB427">
        <f>IF(MOD($A427,10)&lt;7,"Да","Нет")</f>
        <v/>
      </c>
      <c r="AC427">
        <f>$R427&amp;" / "&amp;$S427&amp;" / "&amp;$T427</f>
        <v/>
      </c>
      <c r="AD427">
        <f>1</f>
        <v/>
      </c>
      <c r="AE427">
        <f>IF($A427&lt;=Settings!$B$4,"до 100",IF($A427&lt;=Settings!$B$5,"до 10 000",IF($A427&lt;=Settings!$B$6,"до 100 000","100 000+")))</f>
        <v/>
      </c>
    </row>
    <row r="428">
      <c r="A428">
        <f>ROW()-1</f>
        <v/>
      </c>
      <c r="B428">
        <f>IF($A428&lt;=Settings!$B$4,"small_control",IF($A428&lt;=Settings!$B$5,"medium_10k",IF($A428&lt;=Settings!$B$6,"large_100k","extreme_1m")))</f>
        <v/>
      </c>
      <c r="C428">
        <f>"ORD-"&amp;TEXT(QUOTIENT($A428-1,3)+1,"0000000")</f>
        <v/>
      </c>
      <c r="D428">
        <f>"LINE-"&amp;TEXT($A428,"0000000")</f>
        <v/>
      </c>
      <c r="E428" s="7">
        <f>Settings!$B$2+$A428-1</f>
        <v/>
      </c>
      <c r="F428" s="7">
        <f>Settings!$B$2+MOD($A428-1,Settings!$B$7)</f>
        <v/>
      </c>
      <c r="G428">
        <f>YEAR($F428)</f>
        <v/>
      </c>
      <c r="H428">
        <f>"Q"&amp;ROUNDUP(MONTH($F428)/3,0)</f>
        <v/>
      </c>
      <c r="I428">
        <f>MONTH($F428)</f>
        <v/>
      </c>
      <c r="J428">
        <f>CHOOSE(MONTH($F428),"Январь","Февраль","Март","Апрель","Май","Июнь","Июль","Август","Сентябрь","Октябрь","Ноябрь","Декабрь")</f>
        <v/>
      </c>
      <c r="K428">
        <f>DAY($F428)</f>
        <v/>
      </c>
      <c r="L428">
        <f>IF(MOD($A428,10)&lt;7,"ФО_01_Крупный","ФО_"&amp;TEXT(MOD($A428,8)+1,"00"))</f>
        <v/>
      </c>
      <c r="M428">
        <f>IF($AB428="Да","Регион_001_Крупный","Регион_"&amp;TEXT(MOD(QUOTIENT($A428-1,20),180)+1,"000"))</f>
        <v/>
      </c>
      <c r="N428">
        <f>IF($AB428="Да","Город_"&amp;TEXT(MOD($A428-1,250)+1,"0000"),"Город_"&amp;TEXT(MOD($A428-1,3000)+1,"0000"))</f>
        <v/>
      </c>
      <c r="O428">
        <f>IF($AB428="Да","Холдинг_Крупный","Холдинг_"&amp;TEXT(MOD(QUOTIENT($A428-1,10000),20)+1,"00"))</f>
        <v/>
      </c>
      <c r="P428">
        <f>IF($AB428="Да","Организация_Крупная","Организация_"&amp;TEXT(MOD(QUOTIENT($A428-1,500),600)+1,"000"))</f>
        <v/>
      </c>
      <c r="Q428">
        <f>"Отдел_"&amp;TEXT(MOD(QUOTIENT($A428-1,50),100)+1,"000")</f>
        <v/>
      </c>
      <c r="R428">
        <f>IF($AB428="Да","Группа_Крупная","Группа_"&amp;TEXT(MOD(QUOTIENT($A428-1,5000),30)+1,"00"))</f>
        <v/>
      </c>
      <c r="S428">
        <f>IF($AB428="Да","Категория_Крупная","Категория_"&amp;TEXT(MOD(QUOTIENT($A428-1,500),120)+1,"000"))</f>
        <v/>
      </c>
      <c r="T428">
        <f>IF($AB428="Да","Подкатегория_Крупная","Подкатегория_"&amp;TEXT(MOD(QUOTIENT($A428-1,50),300)+1,"000"))</f>
        <v/>
      </c>
      <c r="U428">
        <f>"SKU_"&amp;TEXT($A428,"0000000")</f>
        <v/>
      </c>
      <c r="V428">
        <f>CHOOSE(MOD($A428-1,4)+1,"Enterprise","SMB","Госсектор","Розница")</f>
        <v/>
      </c>
      <c r="W428">
        <f>"Клиент_"&amp;TEXT(MOD($A428-1,20000)+1,"00000")</f>
        <v/>
      </c>
      <c r="X428">
        <f>CHOOSE(MOD($A428-1,5)+1,"Портал","API","Импорт","Ручной ввод","Интеграция")</f>
        <v/>
      </c>
      <c r="Y428" s="8">
        <f>ROUND(1000+MOD($A428*37,90000)+IF($AB428="Да",5000,0),2)</f>
        <v/>
      </c>
      <c r="Z428">
        <f>1+MOD($A428,20)</f>
        <v/>
      </c>
      <c r="AA428" s="8">
        <f>ROUND($Y428*(0.08+MOD($A428,17)/100),2)</f>
        <v/>
      </c>
      <c r="AB428">
        <f>IF(MOD($A428,10)&lt;7,"Да","Нет")</f>
        <v/>
      </c>
      <c r="AC428">
        <f>$R428&amp;" / "&amp;$S428&amp;" / "&amp;$T428</f>
        <v/>
      </c>
      <c r="AD428">
        <f>1</f>
        <v/>
      </c>
      <c r="AE428">
        <f>IF($A428&lt;=Settings!$B$4,"до 100",IF($A428&lt;=Settings!$B$5,"до 10 000",IF($A428&lt;=Settings!$B$6,"до 100 000","100 000+")))</f>
        <v/>
      </c>
    </row>
    <row r="429">
      <c r="A429">
        <f>ROW()-1</f>
        <v/>
      </c>
      <c r="B429">
        <f>IF($A429&lt;=Settings!$B$4,"small_control",IF($A429&lt;=Settings!$B$5,"medium_10k",IF($A429&lt;=Settings!$B$6,"large_100k","extreme_1m")))</f>
        <v/>
      </c>
      <c r="C429">
        <f>"ORD-"&amp;TEXT(QUOTIENT($A429-1,3)+1,"0000000")</f>
        <v/>
      </c>
      <c r="D429">
        <f>"LINE-"&amp;TEXT($A429,"0000000")</f>
        <v/>
      </c>
      <c r="E429" s="7">
        <f>Settings!$B$2+$A429-1</f>
        <v/>
      </c>
      <c r="F429" s="7">
        <f>Settings!$B$2+MOD($A429-1,Settings!$B$7)</f>
        <v/>
      </c>
      <c r="G429">
        <f>YEAR($F429)</f>
        <v/>
      </c>
      <c r="H429">
        <f>"Q"&amp;ROUNDUP(MONTH($F429)/3,0)</f>
        <v/>
      </c>
      <c r="I429">
        <f>MONTH($F429)</f>
        <v/>
      </c>
      <c r="J429">
        <f>CHOOSE(MONTH($F429),"Январь","Февраль","Март","Апрель","Май","Июнь","Июль","Август","Сентябрь","Октябрь","Ноябрь","Декабрь")</f>
        <v/>
      </c>
      <c r="K429">
        <f>DAY($F429)</f>
        <v/>
      </c>
      <c r="L429">
        <f>IF(MOD($A429,10)&lt;7,"ФО_01_Крупный","ФО_"&amp;TEXT(MOD($A429,8)+1,"00"))</f>
        <v/>
      </c>
      <c r="M429">
        <f>IF($AB429="Да","Регион_001_Крупный","Регион_"&amp;TEXT(MOD(QUOTIENT($A429-1,20),180)+1,"000"))</f>
        <v/>
      </c>
      <c r="N429">
        <f>IF($AB429="Да","Город_"&amp;TEXT(MOD($A429-1,250)+1,"0000"),"Город_"&amp;TEXT(MOD($A429-1,3000)+1,"0000"))</f>
        <v/>
      </c>
      <c r="O429">
        <f>IF($AB429="Да","Холдинг_Крупный","Холдинг_"&amp;TEXT(MOD(QUOTIENT($A429-1,10000),20)+1,"00"))</f>
        <v/>
      </c>
      <c r="P429">
        <f>IF($AB429="Да","Организация_Крупная","Организация_"&amp;TEXT(MOD(QUOTIENT($A429-1,500),600)+1,"000"))</f>
        <v/>
      </c>
      <c r="Q429">
        <f>"Отдел_"&amp;TEXT(MOD(QUOTIENT($A429-1,50),100)+1,"000")</f>
        <v/>
      </c>
      <c r="R429">
        <f>IF($AB429="Да","Группа_Крупная","Группа_"&amp;TEXT(MOD(QUOTIENT($A429-1,5000),30)+1,"00"))</f>
        <v/>
      </c>
      <c r="S429">
        <f>IF($AB429="Да","Категория_Крупная","Категория_"&amp;TEXT(MOD(QUOTIENT($A429-1,500),120)+1,"000"))</f>
        <v/>
      </c>
      <c r="T429">
        <f>IF($AB429="Да","Подкатегория_Крупная","Подкатегория_"&amp;TEXT(MOD(QUOTIENT($A429-1,50),300)+1,"000"))</f>
        <v/>
      </c>
      <c r="U429">
        <f>"SKU_"&amp;TEXT($A429,"0000000")</f>
        <v/>
      </c>
      <c r="V429">
        <f>CHOOSE(MOD($A429-1,4)+1,"Enterprise","SMB","Госсектор","Розница")</f>
        <v/>
      </c>
      <c r="W429">
        <f>"Клиент_"&amp;TEXT(MOD($A429-1,20000)+1,"00000")</f>
        <v/>
      </c>
      <c r="X429">
        <f>CHOOSE(MOD($A429-1,5)+1,"Портал","API","Импорт","Ручной ввод","Интеграция")</f>
        <v/>
      </c>
      <c r="Y429" s="8">
        <f>ROUND(1000+MOD($A429*37,90000)+IF($AB429="Да",5000,0),2)</f>
        <v/>
      </c>
      <c r="Z429">
        <f>1+MOD($A429,20)</f>
        <v/>
      </c>
      <c r="AA429" s="8">
        <f>ROUND($Y429*(0.08+MOD($A429,17)/100),2)</f>
        <v/>
      </c>
      <c r="AB429">
        <f>IF(MOD($A429,10)&lt;7,"Да","Нет")</f>
        <v/>
      </c>
      <c r="AC429">
        <f>$R429&amp;" / "&amp;$S429&amp;" / "&amp;$T429</f>
        <v/>
      </c>
      <c r="AD429">
        <f>1</f>
        <v/>
      </c>
      <c r="AE429">
        <f>IF($A429&lt;=Settings!$B$4,"до 100",IF($A429&lt;=Settings!$B$5,"до 10 000",IF($A429&lt;=Settings!$B$6,"до 100 000","100 000+")))</f>
        <v/>
      </c>
    </row>
    <row r="430">
      <c r="A430">
        <f>ROW()-1</f>
        <v/>
      </c>
      <c r="B430">
        <f>IF($A430&lt;=Settings!$B$4,"small_control",IF($A430&lt;=Settings!$B$5,"medium_10k",IF($A430&lt;=Settings!$B$6,"large_100k","extreme_1m")))</f>
        <v/>
      </c>
      <c r="C430">
        <f>"ORD-"&amp;TEXT(QUOTIENT($A430-1,3)+1,"0000000")</f>
        <v/>
      </c>
      <c r="D430">
        <f>"LINE-"&amp;TEXT($A430,"0000000")</f>
        <v/>
      </c>
      <c r="E430" s="7">
        <f>Settings!$B$2+$A430-1</f>
        <v/>
      </c>
      <c r="F430" s="7">
        <f>Settings!$B$2+MOD($A430-1,Settings!$B$7)</f>
        <v/>
      </c>
      <c r="G430">
        <f>YEAR($F430)</f>
        <v/>
      </c>
      <c r="H430">
        <f>"Q"&amp;ROUNDUP(MONTH($F430)/3,0)</f>
        <v/>
      </c>
      <c r="I430">
        <f>MONTH($F430)</f>
        <v/>
      </c>
      <c r="J430">
        <f>CHOOSE(MONTH($F430),"Январь","Февраль","Март","Апрель","Май","Июнь","Июль","Август","Сентябрь","Октябрь","Ноябрь","Декабрь")</f>
        <v/>
      </c>
      <c r="K430">
        <f>DAY($F430)</f>
        <v/>
      </c>
      <c r="L430">
        <f>IF(MOD($A430,10)&lt;7,"ФО_01_Крупный","ФО_"&amp;TEXT(MOD($A430,8)+1,"00"))</f>
        <v/>
      </c>
      <c r="M430">
        <f>IF($AB430="Да","Регион_001_Крупный","Регион_"&amp;TEXT(MOD(QUOTIENT($A430-1,20),180)+1,"000"))</f>
        <v/>
      </c>
      <c r="N430">
        <f>IF($AB430="Да","Город_"&amp;TEXT(MOD($A430-1,250)+1,"0000"),"Город_"&amp;TEXT(MOD($A430-1,3000)+1,"0000"))</f>
        <v/>
      </c>
      <c r="O430">
        <f>IF($AB430="Да","Холдинг_Крупный","Холдинг_"&amp;TEXT(MOD(QUOTIENT($A430-1,10000),20)+1,"00"))</f>
        <v/>
      </c>
      <c r="P430">
        <f>IF($AB430="Да","Организация_Крупная","Организация_"&amp;TEXT(MOD(QUOTIENT($A430-1,500),600)+1,"000"))</f>
        <v/>
      </c>
      <c r="Q430">
        <f>"Отдел_"&amp;TEXT(MOD(QUOTIENT($A430-1,50),100)+1,"000")</f>
        <v/>
      </c>
      <c r="R430">
        <f>IF($AB430="Да","Группа_Крупная","Группа_"&amp;TEXT(MOD(QUOTIENT($A430-1,5000),30)+1,"00"))</f>
        <v/>
      </c>
      <c r="S430">
        <f>IF($AB430="Да","Категория_Крупная","Категория_"&amp;TEXT(MOD(QUOTIENT($A430-1,500),120)+1,"000"))</f>
        <v/>
      </c>
      <c r="T430">
        <f>IF($AB430="Да","Подкатегория_Крупная","Подкатегория_"&amp;TEXT(MOD(QUOTIENT($A430-1,50),300)+1,"000"))</f>
        <v/>
      </c>
      <c r="U430">
        <f>"SKU_"&amp;TEXT($A430,"0000000")</f>
        <v/>
      </c>
      <c r="V430">
        <f>CHOOSE(MOD($A430-1,4)+1,"Enterprise","SMB","Госсектор","Розница")</f>
        <v/>
      </c>
      <c r="W430">
        <f>"Клиент_"&amp;TEXT(MOD($A430-1,20000)+1,"00000")</f>
        <v/>
      </c>
      <c r="X430">
        <f>CHOOSE(MOD($A430-1,5)+1,"Портал","API","Импорт","Ручной ввод","Интеграция")</f>
        <v/>
      </c>
      <c r="Y430" s="8">
        <f>ROUND(1000+MOD($A430*37,90000)+IF($AB430="Да",5000,0),2)</f>
        <v/>
      </c>
      <c r="Z430">
        <f>1+MOD($A430,20)</f>
        <v/>
      </c>
      <c r="AA430" s="8">
        <f>ROUND($Y430*(0.08+MOD($A430,17)/100),2)</f>
        <v/>
      </c>
      <c r="AB430">
        <f>IF(MOD($A430,10)&lt;7,"Да","Нет")</f>
        <v/>
      </c>
      <c r="AC430">
        <f>$R430&amp;" / "&amp;$S430&amp;" / "&amp;$T430</f>
        <v/>
      </c>
      <c r="AD430">
        <f>1</f>
        <v/>
      </c>
      <c r="AE430">
        <f>IF($A430&lt;=Settings!$B$4,"до 100",IF($A430&lt;=Settings!$B$5,"до 10 000",IF($A430&lt;=Settings!$B$6,"до 100 000","100 000+")))</f>
        <v/>
      </c>
    </row>
    <row r="431">
      <c r="A431">
        <f>ROW()-1</f>
        <v/>
      </c>
      <c r="B431">
        <f>IF($A431&lt;=Settings!$B$4,"small_control",IF($A431&lt;=Settings!$B$5,"medium_10k",IF($A431&lt;=Settings!$B$6,"large_100k","extreme_1m")))</f>
        <v/>
      </c>
      <c r="C431">
        <f>"ORD-"&amp;TEXT(QUOTIENT($A431-1,3)+1,"0000000")</f>
        <v/>
      </c>
      <c r="D431">
        <f>"LINE-"&amp;TEXT($A431,"0000000")</f>
        <v/>
      </c>
      <c r="E431" s="7">
        <f>Settings!$B$2+$A431-1</f>
        <v/>
      </c>
      <c r="F431" s="7">
        <f>Settings!$B$2+MOD($A431-1,Settings!$B$7)</f>
        <v/>
      </c>
      <c r="G431">
        <f>YEAR($F431)</f>
        <v/>
      </c>
      <c r="H431">
        <f>"Q"&amp;ROUNDUP(MONTH($F431)/3,0)</f>
        <v/>
      </c>
      <c r="I431">
        <f>MONTH($F431)</f>
        <v/>
      </c>
      <c r="J431">
        <f>CHOOSE(MONTH($F431),"Январь","Февраль","Март","Апрель","Май","Июнь","Июль","Август","Сентябрь","Октябрь","Ноябрь","Декабрь")</f>
        <v/>
      </c>
      <c r="K431">
        <f>DAY($F431)</f>
        <v/>
      </c>
      <c r="L431">
        <f>IF(MOD($A431,10)&lt;7,"ФО_01_Крупный","ФО_"&amp;TEXT(MOD($A431,8)+1,"00"))</f>
        <v/>
      </c>
      <c r="M431">
        <f>IF($AB431="Да","Регион_001_Крупный","Регион_"&amp;TEXT(MOD(QUOTIENT($A431-1,20),180)+1,"000"))</f>
        <v/>
      </c>
      <c r="N431">
        <f>IF($AB431="Да","Город_"&amp;TEXT(MOD($A431-1,250)+1,"0000"),"Город_"&amp;TEXT(MOD($A431-1,3000)+1,"0000"))</f>
        <v/>
      </c>
      <c r="O431">
        <f>IF($AB431="Да","Холдинг_Крупный","Холдинг_"&amp;TEXT(MOD(QUOTIENT($A431-1,10000),20)+1,"00"))</f>
        <v/>
      </c>
      <c r="P431">
        <f>IF($AB431="Да","Организация_Крупная","Организация_"&amp;TEXT(MOD(QUOTIENT($A431-1,500),600)+1,"000"))</f>
        <v/>
      </c>
      <c r="Q431">
        <f>"Отдел_"&amp;TEXT(MOD(QUOTIENT($A431-1,50),100)+1,"000")</f>
        <v/>
      </c>
      <c r="R431">
        <f>IF($AB431="Да","Группа_Крупная","Группа_"&amp;TEXT(MOD(QUOTIENT($A431-1,5000),30)+1,"00"))</f>
        <v/>
      </c>
      <c r="S431">
        <f>IF($AB431="Да","Категория_Крупная","Категория_"&amp;TEXT(MOD(QUOTIENT($A431-1,500),120)+1,"000"))</f>
        <v/>
      </c>
      <c r="T431">
        <f>IF($AB431="Да","Подкатегория_Крупная","Подкатегория_"&amp;TEXT(MOD(QUOTIENT($A431-1,50),300)+1,"000"))</f>
        <v/>
      </c>
      <c r="U431">
        <f>"SKU_"&amp;TEXT($A431,"0000000")</f>
        <v/>
      </c>
      <c r="V431">
        <f>CHOOSE(MOD($A431-1,4)+1,"Enterprise","SMB","Госсектор","Розница")</f>
        <v/>
      </c>
      <c r="W431">
        <f>"Клиент_"&amp;TEXT(MOD($A431-1,20000)+1,"00000")</f>
        <v/>
      </c>
      <c r="X431">
        <f>CHOOSE(MOD($A431-1,5)+1,"Портал","API","Импорт","Ручной ввод","Интеграция")</f>
        <v/>
      </c>
      <c r="Y431" s="8">
        <f>ROUND(1000+MOD($A431*37,90000)+IF($AB431="Да",5000,0),2)</f>
        <v/>
      </c>
      <c r="Z431">
        <f>1+MOD($A431,20)</f>
        <v/>
      </c>
      <c r="AA431" s="8">
        <f>ROUND($Y431*(0.08+MOD($A431,17)/100),2)</f>
        <v/>
      </c>
      <c r="AB431">
        <f>IF(MOD($A431,10)&lt;7,"Да","Нет")</f>
        <v/>
      </c>
      <c r="AC431">
        <f>$R431&amp;" / "&amp;$S431&amp;" / "&amp;$T431</f>
        <v/>
      </c>
      <c r="AD431">
        <f>1</f>
        <v/>
      </c>
      <c r="AE431">
        <f>IF($A431&lt;=Settings!$B$4,"до 100",IF($A431&lt;=Settings!$B$5,"до 10 000",IF($A431&lt;=Settings!$B$6,"до 100 000","100 000+")))</f>
        <v/>
      </c>
    </row>
    <row r="432">
      <c r="A432">
        <f>ROW()-1</f>
        <v/>
      </c>
      <c r="B432">
        <f>IF($A432&lt;=Settings!$B$4,"small_control",IF($A432&lt;=Settings!$B$5,"medium_10k",IF($A432&lt;=Settings!$B$6,"large_100k","extreme_1m")))</f>
        <v/>
      </c>
      <c r="C432">
        <f>"ORD-"&amp;TEXT(QUOTIENT($A432-1,3)+1,"0000000")</f>
        <v/>
      </c>
      <c r="D432">
        <f>"LINE-"&amp;TEXT($A432,"0000000")</f>
        <v/>
      </c>
      <c r="E432" s="7">
        <f>Settings!$B$2+$A432-1</f>
        <v/>
      </c>
      <c r="F432" s="7">
        <f>Settings!$B$2+MOD($A432-1,Settings!$B$7)</f>
        <v/>
      </c>
      <c r="G432">
        <f>YEAR($F432)</f>
        <v/>
      </c>
      <c r="H432">
        <f>"Q"&amp;ROUNDUP(MONTH($F432)/3,0)</f>
        <v/>
      </c>
      <c r="I432">
        <f>MONTH($F432)</f>
        <v/>
      </c>
      <c r="J432">
        <f>CHOOSE(MONTH($F432),"Январь","Февраль","Март","Апрель","Май","Июнь","Июль","Август","Сентябрь","Октябрь","Ноябрь","Декабрь")</f>
        <v/>
      </c>
      <c r="K432">
        <f>DAY($F432)</f>
        <v/>
      </c>
      <c r="L432">
        <f>IF(MOD($A432,10)&lt;7,"ФО_01_Крупный","ФО_"&amp;TEXT(MOD($A432,8)+1,"00"))</f>
        <v/>
      </c>
      <c r="M432">
        <f>IF($AB432="Да","Регион_001_Крупный","Регион_"&amp;TEXT(MOD(QUOTIENT($A432-1,20),180)+1,"000"))</f>
        <v/>
      </c>
      <c r="N432">
        <f>IF($AB432="Да","Город_"&amp;TEXT(MOD($A432-1,250)+1,"0000"),"Город_"&amp;TEXT(MOD($A432-1,3000)+1,"0000"))</f>
        <v/>
      </c>
      <c r="O432">
        <f>IF($AB432="Да","Холдинг_Крупный","Холдинг_"&amp;TEXT(MOD(QUOTIENT($A432-1,10000),20)+1,"00"))</f>
        <v/>
      </c>
      <c r="P432">
        <f>IF($AB432="Да","Организация_Крупная","Организация_"&amp;TEXT(MOD(QUOTIENT($A432-1,500),600)+1,"000"))</f>
        <v/>
      </c>
      <c r="Q432">
        <f>"Отдел_"&amp;TEXT(MOD(QUOTIENT($A432-1,50),100)+1,"000")</f>
        <v/>
      </c>
      <c r="R432">
        <f>IF($AB432="Да","Группа_Крупная","Группа_"&amp;TEXT(MOD(QUOTIENT($A432-1,5000),30)+1,"00"))</f>
        <v/>
      </c>
      <c r="S432">
        <f>IF($AB432="Да","Категория_Крупная","Категория_"&amp;TEXT(MOD(QUOTIENT($A432-1,500),120)+1,"000"))</f>
        <v/>
      </c>
      <c r="T432">
        <f>IF($AB432="Да","Подкатегория_Крупная","Подкатегория_"&amp;TEXT(MOD(QUOTIENT($A432-1,50),300)+1,"000"))</f>
        <v/>
      </c>
      <c r="U432">
        <f>"SKU_"&amp;TEXT($A432,"0000000")</f>
        <v/>
      </c>
      <c r="V432">
        <f>CHOOSE(MOD($A432-1,4)+1,"Enterprise","SMB","Госсектор","Розница")</f>
        <v/>
      </c>
      <c r="W432">
        <f>"Клиент_"&amp;TEXT(MOD($A432-1,20000)+1,"00000")</f>
        <v/>
      </c>
      <c r="X432">
        <f>CHOOSE(MOD($A432-1,5)+1,"Портал","API","Импорт","Ручной ввод","Интеграция")</f>
        <v/>
      </c>
      <c r="Y432" s="8">
        <f>ROUND(1000+MOD($A432*37,90000)+IF($AB432="Да",5000,0),2)</f>
        <v/>
      </c>
      <c r="Z432">
        <f>1+MOD($A432,20)</f>
        <v/>
      </c>
      <c r="AA432" s="8">
        <f>ROUND($Y432*(0.08+MOD($A432,17)/100),2)</f>
        <v/>
      </c>
      <c r="AB432">
        <f>IF(MOD($A432,10)&lt;7,"Да","Нет")</f>
        <v/>
      </c>
      <c r="AC432">
        <f>$R432&amp;" / "&amp;$S432&amp;" / "&amp;$T432</f>
        <v/>
      </c>
      <c r="AD432">
        <f>1</f>
        <v/>
      </c>
      <c r="AE432">
        <f>IF($A432&lt;=Settings!$B$4,"до 100",IF($A432&lt;=Settings!$B$5,"до 10 000",IF($A432&lt;=Settings!$B$6,"до 100 000","100 000+")))</f>
        <v/>
      </c>
    </row>
    <row r="433">
      <c r="A433">
        <f>ROW()-1</f>
        <v/>
      </c>
      <c r="B433">
        <f>IF($A433&lt;=Settings!$B$4,"small_control",IF($A433&lt;=Settings!$B$5,"medium_10k",IF($A433&lt;=Settings!$B$6,"large_100k","extreme_1m")))</f>
        <v/>
      </c>
      <c r="C433">
        <f>"ORD-"&amp;TEXT(QUOTIENT($A433-1,3)+1,"0000000")</f>
        <v/>
      </c>
      <c r="D433">
        <f>"LINE-"&amp;TEXT($A433,"0000000")</f>
        <v/>
      </c>
      <c r="E433" s="7">
        <f>Settings!$B$2+$A433-1</f>
        <v/>
      </c>
      <c r="F433" s="7">
        <f>Settings!$B$2+MOD($A433-1,Settings!$B$7)</f>
        <v/>
      </c>
      <c r="G433">
        <f>YEAR($F433)</f>
        <v/>
      </c>
      <c r="H433">
        <f>"Q"&amp;ROUNDUP(MONTH($F433)/3,0)</f>
        <v/>
      </c>
      <c r="I433">
        <f>MONTH($F433)</f>
        <v/>
      </c>
      <c r="J433">
        <f>CHOOSE(MONTH($F433),"Январь","Февраль","Март","Апрель","Май","Июнь","Июль","Август","Сентябрь","Октябрь","Ноябрь","Декабрь")</f>
        <v/>
      </c>
      <c r="K433">
        <f>DAY($F433)</f>
        <v/>
      </c>
      <c r="L433">
        <f>IF(MOD($A433,10)&lt;7,"ФО_01_Крупный","ФО_"&amp;TEXT(MOD($A433,8)+1,"00"))</f>
        <v/>
      </c>
      <c r="M433">
        <f>IF($AB433="Да","Регион_001_Крупный","Регион_"&amp;TEXT(MOD(QUOTIENT($A433-1,20),180)+1,"000"))</f>
        <v/>
      </c>
      <c r="N433">
        <f>IF($AB433="Да","Город_"&amp;TEXT(MOD($A433-1,250)+1,"0000"),"Город_"&amp;TEXT(MOD($A433-1,3000)+1,"0000"))</f>
        <v/>
      </c>
      <c r="O433">
        <f>IF($AB433="Да","Холдинг_Крупный","Холдинг_"&amp;TEXT(MOD(QUOTIENT($A433-1,10000),20)+1,"00"))</f>
        <v/>
      </c>
      <c r="P433">
        <f>IF($AB433="Да","Организация_Крупная","Организация_"&amp;TEXT(MOD(QUOTIENT($A433-1,500),600)+1,"000"))</f>
        <v/>
      </c>
      <c r="Q433">
        <f>"Отдел_"&amp;TEXT(MOD(QUOTIENT($A433-1,50),100)+1,"000")</f>
        <v/>
      </c>
      <c r="R433">
        <f>IF($AB433="Да","Группа_Крупная","Группа_"&amp;TEXT(MOD(QUOTIENT($A433-1,5000),30)+1,"00"))</f>
        <v/>
      </c>
      <c r="S433">
        <f>IF($AB433="Да","Категория_Крупная","Категория_"&amp;TEXT(MOD(QUOTIENT($A433-1,500),120)+1,"000"))</f>
        <v/>
      </c>
      <c r="T433">
        <f>IF($AB433="Да","Подкатегория_Крупная","Подкатегория_"&amp;TEXT(MOD(QUOTIENT($A433-1,50),300)+1,"000"))</f>
        <v/>
      </c>
      <c r="U433">
        <f>"SKU_"&amp;TEXT($A433,"0000000")</f>
        <v/>
      </c>
      <c r="V433">
        <f>CHOOSE(MOD($A433-1,4)+1,"Enterprise","SMB","Госсектор","Розница")</f>
        <v/>
      </c>
      <c r="W433">
        <f>"Клиент_"&amp;TEXT(MOD($A433-1,20000)+1,"00000")</f>
        <v/>
      </c>
      <c r="X433">
        <f>CHOOSE(MOD($A433-1,5)+1,"Портал","API","Импорт","Ручной ввод","Интеграция")</f>
        <v/>
      </c>
      <c r="Y433" s="8">
        <f>ROUND(1000+MOD($A433*37,90000)+IF($AB433="Да",5000,0),2)</f>
        <v/>
      </c>
      <c r="Z433">
        <f>1+MOD($A433,20)</f>
        <v/>
      </c>
      <c r="AA433" s="8">
        <f>ROUND($Y433*(0.08+MOD($A433,17)/100),2)</f>
        <v/>
      </c>
      <c r="AB433">
        <f>IF(MOD($A433,10)&lt;7,"Да","Нет")</f>
        <v/>
      </c>
      <c r="AC433">
        <f>$R433&amp;" / "&amp;$S433&amp;" / "&amp;$T433</f>
        <v/>
      </c>
      <c r="AD433">
        <f>1</f>
        <v/>
      </c>
      <c r="AE433">
        <f>IF($A433&lt;=Settings!$B$4,"до 100",IF($A433&lt;=Settings!$B$5,"до 10 000",IF($A433&lt;=Settings!$B$6,"до 100 000","100 000+")))</f>
        <v/>
      </c>
    </row>
    <row r="434">
      <c r="A434">
        <f>ROW()-1</f>
        <v/>
      </c>
      <c r="B434">
        <f>IF($A434&lt;=Settings!$B$4,"small_control",IF($A434&lt;=Settings!$B$5,"medium_10k",IF($A434&lt;=Settings!$B$6,"large_100k","extreme_1m")))</f>
        <v/>
      </c>
      <c r="C434">
        <f>"ORD-"&amp;TEXT(QUOTIENT($A434-1,3)+1,"0000000")</f>
        <v/>
      </c>
      <c r="D434">
        <f>"LINE-"&amp;TEXT($A434,"0000000")</f>
        <v/>
      </c>
      <c r="E434" s="7">
        <f>Settings!$B$2+$A434-1</f>
        <v/>
      </c>
      <c r="F434" s="7">
        <f>Settings!$B$2+MOD($A434-1,Settings!$B$7)</f>
        <v/>
      </c>
      <c r="G434">
        <f>YEAR($F434)</f>
        <v/>
      </c>
      <c r="H434">
        <f>"Q"&amp;ROUNDUP(MONTH($F434)/3,0)</f>
        <v/>
      </c>
      <c r="I434">
        <f>MONTH($F434)</f>
        <v/>
      </c>
      <c r="J434">
        <f>CHOOSE(MONTH($F434),"Январь","Февраль","Март","Апрель","Май","Июнь","Июль","Август","Сентябрь","Октябрь","Ноябрь","Декабрь")</f>
        <v/>
      </c>
      <c r="K434">
        <f>DAY($F434)</f>
        <v/>
      </c>
      <c r="L434">
        <f>IF(MOD($A434,10)&lt;7,"ФО_01_Крупный","ФО_"&amp;TEXT(MOD($A434,8)+1,"00"))</f>
        <v/>
      </c>
      <c r="M434">
        <f>IF($AB434="Да","Регион_001_Крупный","Регион_"&amp;TEXT(MOD(QUOTIENT($A434-1,20),180)+1,"000"))</f>
        <v/>
      </c>
      <c r="N434">
        <f>IF($AB434="Да","Город_"&amp;TEXT(MOD($A434-1,250)+1,"0000"),"Город_"&amp;TEXT(MOD($A434-1,3000)+1,"0000"))</f>
        <v/>
      </c>
      <c r="O434">
        <f>IF($AB434="Да","Холдинг_Крупный","Холдинг_"&amp;TEXT(MOD(QUOTIENT($A434-1,10000),20)+1,"00"))</f>
        <v/>
      </c>
      <c r="P434">
        <f>IF($AB434="Да","Организация_Крупная","Организация_"&amp;TEXT(MOD(QUOTIENT($A434-1,500),600)+1,"000"))</f>
        <v/>
      </c>
      <c r="Q434">
        <f>"Отдел_"&amp;TEXT(MOD(QUOTIENT($A434-1,50),100)+1,"000")</f>
        <v/>
      </c>
      <c r="R434">
        <f>IF($AB434="Да","Группа_Крупная","Группа_"&amp;TEXT(MOD(QUOTIENT($A434-1,5000),30)+1,"00"))</f>
        <v/>
      </c>
      <c r="S434">
        <f>IF($AB434="Да","Категория_Крупная","Категория_"&amp;TEXT(MOD(QUOTIENT($A434-1,500),120)+1,"000"))</f>
        <v/>
      </c>
      <c r="T434">
        <f>IF($AB434="Да","Подкатегория_Крупная","Подкатегория_"&amp;TEXT(MOD(QUOTIENT($A434-1,50),300)+1,"000"))</f>
        <v/>
      </c>
      <c r="U434">
        <f>"SKU_"&amp;TEXT($A434,"0000000")</f>
        <v/>
      </c>
      <c r="V434">
        <f>CHOOSE(MOD($A434-1,4)+1,"Enterprise","SMB","Госсектор","Розница")</f>
        <v/>
      </c>
      <c r="W434">
        <f>"Клиент_"&amp;TEXT(MOD($A434-1,20000)+1,"00000")</f>
        <v/>
      </c>
      <c r="X434">
        <f>CHOOSE(MOD($A434-1,5)+1,"Портал","API","Импорт","Ручной ввод","Интеграция")</f>
        <v/>
      </c>
      <c r="Y434" s="8">
        <f>ROUND(1000+MOD($A434*37,90000)+IF($AB434="Да",5000,0),2)</f>
        <v/>
      </c>
      <c r="Z434">
        <f>1+MOD($A434,20)</f>
        <v/>
      </c>
      <c r="AA434" s="8">
        <f>ROUND($Y434*(0.08+MOD($A434,17)/100),2)</f>
        <v/>
      </c>
      <c r="AB434">
        <f>IF(MOD($A434,10)&lt;7,"Да","Нет")</f>
        <v/>
      </c>
      <c r="AC434">
        <f>$R434&amp;" / "&amp;$S434&amp;" / "&amp;$T434</f>
        <v/>
      </c>
      <c r="AD434">
        <f>1</f>
        <v/>
      </c>
      <c r="AE434">
        <f>IF($A434&lt;=Settings!$B$4,"до 100",IF($A434&lt;=Settings!$B$5,"до 10 000",IF($A434&lt;=Settings!$B$6,"до 100 000","100 000+")))</f>
        <v/>
      </c>
    </row>
    <row r="435">
      <c r="A435">
        <f>ROW()-1</f>
        <v/>
      </c>
      <c r="B435">
        <f>IF($A435&lt;=Settings!$B$4,"small_control",IF($A435&lt;=Settings!$B$5,"medium_10k",IF($A435&lt;=Settings!$B$6,"large_100k","extreme_1m")))</f>
        <v/>
      </c>
      <c r="C435">
        <f>"ORD-"&amp;TEXT(QUOTIENT($A435-1,3)+1,"0000000")</f>
        <v/>
      </c>
      <c r="D435">
        <f>"LINE-"&amp;TEXT($A435,"0000000")</f>
        <v/>
      </c>
      <c r="E435" s="7">
        <f>Settings!$B$2+$A435-1</f>
        <v/>
      </c>
      <c r="F435" s="7">
        <f>Settings!$B$2+MOD($A435-1,Settings!$B$7)</f>
        <v/>
      </c>
      <c r="G435">
        <f>YEAR($F435)</f>
        <v/>
      </c>
      <c r="H435">
        <f>"Q"&amp;ROUNDUP(MONTH($F435)/3,0)</f>
        <v/>
      </c>
      <c r="I435">
        <f>MONTH($F435)</f>
        <v/>
      </c>
      <c r="J435">
        <f>CHOOSE(MONTH($F435),"Январь","Февраль","Март","Апрель","Май","Июнь","Июль","Август","Сентябрь","Октябрь","Ноябрь","Декабрь")</f>
        <v/>
      </c>
      <c r="K435">
        <f>DAY($F435)</f>
        <v/>
      </c>
      <c r="L435">
        <f>IF(MOD($A435,10)&lt;7,"ФО_01_Крупный","ФО_"&amp;TEXT(MOD($A435,8)+1,"00"))</f>
        <v/>
      </c>
      <c r="M435">
        <f>IF($AB435="Да","Регион_001_Крупный","Регион_"&amp;TEXT(MOD(QUOTIENT($A435-1,20),180)+1,"000"))</f>
        <v/>
      </c>
      <c r="N435">
        <f>IF($AB435="Да","Город_"&amp;TEXT(MOD($A435-1,250)+1,"0000"),"Город_"&amp;TEXT(MOD($A435-1,3000)+1,"0000"))</f>
        <v/>
      </c>
      <c r="O435">
        <f>IF($AB435="Да","Холдинг_Крупный","Холдинг_"&amp;TEXT(MOD(QUOTIENT($A435-1,10000),20)+1,"00"))</f>
        <v/>
      </c>
      <c r="P435">
        <f>IF($AB435="Да","Организация_Крупная","Организация_"&amp;TEXT(MOD(QUOTIENT($A435-1,500),600)+1,"000"))</f>
        <v/>
      </c>
      <c r="Q435">
        <f>"Отдел_"&amp;TEXT(MOD(QUOTIENT($A435-1,50),100)+1,"000")</f>
        <v/>
      </c>
      <c r="R435">
        <f>IF($AB435="Да","Группа_Крупная","Группа_"&amp;TEXT(MOD(QUOTIENT($A435-1,5000),30)+1,"00"))</f>
        <v/>
      </c>
      <c r="S435">
        <f>IF($AB435="Да","Категория_Крупная","Категория_"&amp;TEXT(MOD(QUOTIENT($A435-1,500),120)+1,"000"))</f>
        <v/>
      </c>
      <c r="T435">
        <f>IF($AB435="Да","Подкатегория_Крупная","Подкатегория_"&amp;TEXT(MOD(QUOTIENT($A435-1,50),300)+1,"000"))</f>
        <v/>
      </c>
      <c r="U435">
        <f>"SKU_"&amp;TEXT($A435,"0000000")</f>
        <v/>
      </c>
      <c r="V435">
        <f>CHOOSE(MOD($A435-1,4)+1,"Enterprise","SMB","Госсектор","Розница")</f>
        <v/>
      </c>
      <c r="W435">
        <f>"Клиент_"&amp;TEXT(MOD($A435-1,20000)+1,"00000")</f>
        <v/>
      </c>
      <c r="X435">
        <f>CHOOSE(MOD($A435-1,5)+1,"Портал","API","Импорт","Ручной ввод","Интеграция")</f>
        <v/>
      </c>
      <c r="Y435" s="8">
        <f>ROUND(1000+MOD($A435*37,90000)+IF($AB435="Да",5000,0),2)</f>
        <v/>
      </c>
      <c r="Z435">
        <f>1+MOD($A435,20)</f>
        <v/>
      </c>
      <c r="AA435" s="8">
        <f>ROUND($Y435*(0.08+MOD($A435,17)/100),2)</f>
        <v/>
      </c>
      <c r="AB435">
        <f>IF(MOD($A435,10)&lt;7,"Да","Нет")</f>
        <v/>
      </c>
      <c r="AC435">
        <f>$R435&amp;" / "&amp;$S435&amp;" / "&amp;$T435</f>
        <v/>
      </c>
      <c r="AD435">
        <f>1</f>
        <v/>
      </c>
      <c r="AE435">
        <f>IF($A435&lt;=Settings!$B$4,"до 100",IF($A435&lt;=Settings!$B$5,"до 10 000",IF($A435&lt;=Settings!$B$6,"до 100 000","100 000+")))</f>
        <v/>
      </c>
    </row>
    <row r="436">
      <c r="A436">
        <f>ROW()-1</f>
        <v/>
      </c>
      <c r="B436">
        <f>IF($A436&lt;=Settings!$B$4,"small_control",IF($A436&lt;=Settings!$B$5,"medium_10k",IF($A436&lt;=Settings!$B$6,"large_100k","extreme_1m")))</f>
        <v/>
      </c>
      <c r="C436">
        <f>"ORD-"&amp;TEXT(QUOTIENT($A436-1,3)+1,"0000000")</f>
        <v/>
      </c>
      <c r="D436">
        <f>"LINE-"&amp;TEXT($A436,"0000000")</f>
        <v/>
      </c>
      <c r="E436" s="7">
        <f>Settings!$B$2+$A436-1</f>
        <v/>
      </c>
      <c r="F436" s="7">
        <f>Settings!$B$2+MOD($A436-1,Settings!$B$7)</f>
        <v/>
      </c>
      <c r="G436">
        <f>YEAR($F436)</f>
        <v/>
      </c>
      <c r="H436">
        <f>"Q"&amp;ROUNDUP(MONTH($F436)/3,0)</f>
        <v/>
      </c>
      <c r="I436">
        <f>MONTH($F436)</f>
        <v/>
      </c>
      <c r="J436">
        <f>CHOOSE(MONTH($F436),"Январь","Февраль","Март","Апрель","Май","Июнь","Июль","Август","Сентябрь","Октябрь","Ноябрь","Декабрь")</f>
        <v/>
      </c>
      <c r="K436">
        <f>DAY($F436)</f>
        <v/>
      </c>
      <c r="L436">
        <f>IF(MOD($A436,10)&lt;7,"ФО_01_Крупный","ФО_"&amp;TEXT(MOD($A436,8)+1,"00"))</f>
        <v/>
      </c>
      <c r="M436">
        <f>IF($AB436="Да","Регион_001_Крупный","Регион_"&amp;TEXT(MOD(QUOTIENT($A436-1,20),180)+1,"000"))</f>
        <v/>
      </c>
      <c r="N436">
        <f>IF($AB436="Да","Город_"&amp;TEXT(MOD($A436-1,250)+1,"0000"),"Город_"&amp;TEXT(MOD($A436-1,3000)+1,"0000"))</f>
        <v/>
      </c>
      <c r="O436">
        <f>IF($AB436="Да","Холдинг_Крупный","Холдинг_"&amp;TEXT(MOD(QUOTIENT($A436-1,10000),20)+1,"00"))</f>
        <v/>
      </c>
      <c r="P436">
        <f>IF($AB436="Да","Организация_Крупная","Организация_"&amp;TEXT(MOD(QUOTIENT($A436-1,500),600)+1,"000"))</f>
        <v/>
      </c>
      <c r="Q436">
        <f>"Отдел_"&amp;TEXT(MOD(QUOTIENT($A436-1,50),100)+1,"000")</f>
        <v/>
      </c>
      <c r="R436">
        <f>IF($AB436="Да","Группа_Крупная","Группа_"&amp;TEXT(MOD(QUOTIENT($A436-1,5000),30)+1,"00"))</f>
        <v/>
      </c>
      <c r="S436">
        <f>IF($AB436="Да","Категория_Крупная","Категория_"&amp;TEXT(MOD(QUOTIENT($A436-1,500),120)+1,"000"))</f>
        <v/>
      </c>
      <c r="T436">
        <f>IF($AB436="Да","Подкатегория_Крупная","Подкатегория_"&amp;TEXT(MOD(QUOTIENT($A436-1,50),300)+1,"000"))</f>
        <v/>
      </c>
      <c r="U436">
        <f>"SKU_"&amp;TEXT($A436,"0000000")</f>
        <v/>
      </c>
      <c r="V436">
        <f>CHOOSE(MOD($A436-1,4)+1,"Enterprise","SMB","Госсектор","Розница")</f>
        <v/>
      </c>
      <c r="W436">
        <f>"Клиент_"&amp;TEXT(MOD($A436-1,20000)+1,"00000")</f>
        <v/>
      </c>
      <c r="X436">
        <f>CHOOSE(MOD($A436-1,5)+1,"Портал","API","Импорт","Ручной ввод","Интеграция")</f>
        <v/>
      </c>
      <c r="Y436" s="8">
        <f>ROUND(1000+MOD($A436*37,90000)+IF($AB436="Да",5000,0),2)</f>
        <v/>
      </c>
      <c r="Z436">
        <f>1+MOD($A436,20)</f>
        <v/>
      </c>
      <c r="AA436" s="8">
        <f>ROUND($Y436*(0.08+MOD($A436,17)/100),2)</f>
        <v/>
      </c>
      <c r="AB436">
        <f>IF(MOD($A436,10)&lt;7,"Да","Нет")</f>
        <v/>
      </c>
      <c r="AC436">
        <f>$R436&amp;" / "&amp;$S436&amp;" / "&amp;$T436</f>
        <v/>
      </c>
      <c r="AD436">
        <f>1</f>
        <v/>
      </c>
      <c r="AE436">
        <f>IF($A436&lt;=Settings!$B$4,"до 100",IF($A436&lt;=Settings!$B$5,"до 10 000",IF($A436&lt;=Settings!$B$6,"до 100 000","100 000+")))</f>
        <v/>
      </c>
    </row>
    <row r="437">
      <c r="A437">
        <f>ROW()-1</f>
        <v/>
      </c>
      <c r="B437">
        <f>IF($A437&lt;=Settings!$B$4,"small_control",IF($A437&lt;=Settings!$B$5,"medium_10k",IF($A437&lt;=Settings!$B$6,"large_100k","extreme_1m")))</f>
        <v/>
      </c>
      <c r="C437">
        <f>"ORD-"&amp;TEXT(QUOTIENT($A437-1,3)+1,"0000000")</f>
        <v/>
      </c>
      <c r="D437">
        <f>"LINE-"&amp;TEXT($A437,"0000000")</f>
        <v/>
      </c>
      <c r="E437" s="7">
        <f>Settings!$B$2+$A437-1</f>
        <v/>
      </c>
      <c r="F437" s="7">
        <f>Settings!$B$2+MOD($A437-1,Settings!$B$7)</f>
        <v/>
      </c>
      <c r="G437">
        <f>YEAR($F437)</f>
        <v/>
      </c>
      <c r="H437">
        <f>"Q"&amp;ROUNDUP(MONTH($F437)/3,0)</f>
        <v/>
      </c>
      <c r="I437">
        <f>MONTH($F437)</f>
        <v/>
      </c>
      <c r="J437">
        <f>CHOOSE(MONTH($F437),"Январь","Февраль","Март","Апрель","Май","Июнь","Июль","Август","Сентябрь","Октябрь","Ноябрь","Декабрь")</f>
        <v/>
      </c>
      <c r="K437">
        <f>DAY($F437)</f>
        <v/>
      </c>
      <c r="L437">
        <f>IF(MOD($A437,10)&lt;7,"ФО_01_Крупный","ФО_"&amp;TEXT(MOD($A437,8)+1,"00"))</f>
        <v/>
      </c>
      <c r="M437">
        <f>IF($AB437="Да","Регион_001_Крупный","Регион_"&amp;TEXT(MOD(QUOTIENT($A437-1,20),180)+1,"000"))</f>
        <v/>
      </c>
      <c r="N437">
        <f>IF($AB437="Да","Город_"&amp;TEXT(MOD($A437-1,250)+1,"0000"),"Город_"&amp;TEXT(MOD($A437-1,3000)+1,"0000"))</f>
        <v/>
      </c>
      <c r="O437">
        <f>IF($AB437="Да","Холдинг_Крупный","Холдинг_"&amp;TEXT(MOD(QUOTIENT($A437-1,10000),20)+1,"00"))</f>
        <v/>
      </c>
      <c r="P437">
        <f>IF($AB437="Да","Организация_Крупная","Организация_"&amp;TEXT(MOD(QUOTIENT($A437-1,500),600)+1,"000"))</f>
        <v/>
      </c>
      <c r="Q437">
        <f>"Отдел_"&amp;TEXT(MOD(QUOTIENT($A437-1,50),100)+1,"000")</f>
        <v/>
      </c>
      <c r="R437">
        <f>IF($AB437="Да","Группа_Крупная","Группа_"&amp;TEXT(MOD(QUOTIENT($A437-1,5000),30)+1,"00"))</f>
        <v/>
      </c>
      <c r="S437">
        <f>IF($AB437="Да","Категория_Крупная","Категория_"&amp;TEXT(MOD(QUOTIENT($A437-1,500),120)+1,"000"))</f>
        <v/>
      </c>
      <c r="T437">
        <f>IF($AB437="Да","Подкатегория_Крупная","Подкатегория_"&amp;TEXT(MOD(QUOTIENT($A437-1,50),300)+1,"000"))</f>
        <v/>
      </c>
      <c r="U437">
        <f>"SKU_"&amp;TEXT($A437,"0000000")</f>
        <v/>
      </c>
      <c r="V437">
        <f>CHOOSE(MOD($A437-1,4)+1,"Enterprise","SMB","Госсектор","Розница")</f>
        <v/>
      </c>
      <c r="W437">
        <f>"Клиент_"&amp;TEXT(MOD($A437-1,20000)+1,"00000")</f>
        <v/>
      </c>
      <c r="X437">
        <f>CHOOSE(MOD($A437-1,5)+1,"Портал","API","Импорт","Ручной ввод","Интеграция")</f>
        <v/>
      </c>
      <c r="Y437" s="8">
        <f>ROUND(1000+MOD($A437*37,90000)+IF($AB437="Да",5000,0),2)</f>
        <v/>
      </c>
      <c r="Z437">
        <f>1+MOD($A437,20)</f>
        <v/>
      </c>
      <c r="AA437" s="8">
        <f>ROUND($Y437*(0.08+MOD($A437,17)/100),2)</f>
        <v/>
      </c>
      <c r="AB437">
        <f>IF(MOD($A437,10)&lt;7,"Да","Нет")</f>
        <v/>
      </c>
      <c r="AC437">
        <f>$R437&amp;" / "&amp;$S437&amp;" / "&amp;$T437</f>
        <v/>
      </c>
      <c r="AD437">
        <f>1</f>
        <v/>
      </c>
      <c r="AE437">
        <f>IF($A437&lt;=Settings!$B$4,"до 100",IF($A437&lt;=Settings!$B$5,"до 10 000",IF($A437&lt;=Settings!$B$6,"до 100 000","100 000+")))</f>
        <v/>
      </c>
    </row>
    <row r="438">
      <c r="A438">
        <f>ROW()-1</f>
        <v/>
      </c>
      <c r="B438">
        <f>IF($A438&lt;=Settings!$B$4,"small_control",IF($A438&lt;=Settings!$B$5,"medium_10k",IF($A438&lt;=Settings!$B$6,"large_100k","extreme_1m")))</f>
        <v/>
      </c>
      <c r="C438">
        <f>"ORD-"&amp;TEXT(QUOTIENT($A438-1,3)+1,"0000000")</f>
        <v/>
      </c>
      <c r="D438">
        <f>"LINE-"&amp;TEXT($A438,"0000000")</f>
        <v/>
      </c>
      <c r="E438" s="7">
        <f>Settings!$B$2+$A438-1</f>
        <v/>
      </c>
      <c r="F438" s="7">
        <f>Settings!$B$2+MOD($A438-1,Settings!$B$7)</f>
        <v/>
      </c>
      <c r="G438">
        <f>YEAR($F438)</f>
        <v/>
      </c>
      <c r="H438">
        <f>"Q"&amp;ROUNDUP(MONTH($F438)/3,0)</f>
        <v/>
      </c>
      <c r="I438">
        <f>MONTH($F438)</f>
        <v/>
      </c>
      <c r="J438">
        <f>CHOOSE(MONTH($F438),"Январь","Февраль","Март","Апрель","Май","Июнь","Июль","Август","Сентябрь","Октябрь","Ноябрь","Декабрь")</f>
        <v/>
      </c>
      <c r="K438">
        <f>DAY($F438)</f>
        <v/>
      </c>
      <c r="L438">
        <f>IF(MOD($A438,10)&lt;7,"ФО_01_Крупный","ФО_"&amp;TEXT(MOD($A438,8)+1,"00"))</f>
        <v/>
      </c>
      <c r="M438">
        <f>IF($AB438="Да","Регион_001_Крупный","Регион_"&amp;TEXT(MOD(QUOTIENT($A438-1,20),180)+1,"000"))</f>
        <v/>
      </c>
      <c r="N438">
        <f>IF($AB438="Да","Город_"&amp;TEXT(MOD($A438-1,250)+1,"0000"),"Город_"&amp;TEXT(MOD($A438-1,3000)+1,"0000"))</f>
        <v/>
      </c>
      <c r="O438">
        <f>IF($AB438="Да","Холдинг_Крупный","Холдинг_"&amp;TEXT(MOD(QUOTIENT($A438-1,10000),20)+1,"00"))</f>
        <v/>
      </c>
      <c r="P438">
        <f>IF($AB438="Да","Организация_Крупная","Организация_"&amp;TEXT(MOD(QUOTIENT($A438-1,500),600)+1,"000"))</f>
        <v/>
      </c>
      <c r="Q438">
        <f>"Отдел_"&amp;TEXT(MOD(QUOTIENT($A438-1,50),100)+1,"000")</f>
        <v/>
      </c>
      <c r="R438">
        <f>IF($AB438="Да","Группа_Крупная","Группа_"&amp;TEXT(MOD(QUOTIENT($A438-1,5000),30)+1,"00"))</f>
        <v/>
      </c>
      <c r="S438">
        <f>IF($AB438="Да","Категория_Крупная","Категория_"&amp;TEXT(MOD(QUOTIENT($A438-1,500),120)+1,"000"))</f>
        <v/>
      </c>
      <c r="T438">
        <f>IF($AB438="Да","Подкатегория_Крупная","Подкатегория_"&amp;TEXT(MOD(QUOTIENT($A438-1,50),300)+1,"000"))</f>
        <v/>
      </c>
      <c r="U438">
        <f>"SKU_"&amp;TEXT($A438,"0000000")</f>
        <v/>
      </c>
      <c r="V438">
        <f>CHOOSE(MOD($A438-1,4)+1,"Enterprise","SMB","Госсектор","Розница")</f>
        <v/>
      </c>
      <c r="W438">
        <f>"Клиент_"&amp;TEXT(MOD($A438-1,20000)+1,"00000")</f>
        <v/>
      </c>
      <c r="X438">
        <f>CHOOSE(MOD($A438-1,5)+1,"Портал","API","Импорт","Ручной ввод","Интеграция")</f>
        <v/>
      </c>
      <c r="Y438" s="8">
        <f>ROUND(1000+MOD($A438*37,90000)+IF($AB438="Да",5000,0),2)</f>
        <v/>
      </c>
      <c r="Z438">
        <f>1+MOD($A438,20)</f>
        <v/>
      </c>
      <c r="AA438" s="8">
        <f>ROUND($Y438*(0.08+MOD($A438,17)/100),2)</f>
        <v/>
      </c>
      <c r="AB438">
        <f>IF(MOD($A438,10)&lt;7,"Да","Нет")</f>
        <v/>
      </c>
      <c r="AC438">
        <f>$R438&amp;" / "&amp;$S438&amp;" / "&amp;$T438</f>
        <v/>
      </c>
      <c r="AD438">
        <f>1</f>
        <v/>
      </c>
      <c r="AE438">
        <f>IF($A438&lt;=Settings!$B$4,"до 100",IF($A438&lt;=Settings!$B$5,"до 10 000",IF($A438&lt;=Settings!$B$6,"до 100 000","100 000+")))</f>
        <v/>
      </c>
    </row>
    <row r="439">
      <c r="A439">
        <f>ROW()-1</f>
        <v/>
      </c>
      <c r="B439">
        <f>IF($A439&lt;=Settings!$B$4,"small_control",IF($A439&lt;=Settings!$B$5,"medium_10k",IF($A439&lt;=Settings!$B$6,"large_100k","extreme_1m")))</f>
        <v/>
      </c>
      <c r="C439">
        <f>"ORD-"&amp;TEXT(QUOTIENT($A439-1,3)+1,"0000000")</f>
        <v/>
      </c>
      <c r="D439">
        <f>"LINE-"&amp;TEXT($A439,"0000000")</f>
        <v/>
      </c>
      <c r="E439" s="7">
        <f>Settings!$B$2+$A439-1</f>
        <v/>
      </c>
      <c r="F439" s="7">
        <f>Settings!$B$2+MOD($A439-1,Settings!$B$7)</f>
        <v/>
      </c>
      <c r="G439">
        <f>YEAR($F439)</f>
        <v/>
      </c>
      <c r="H439">
        <f>"Q"&amp;ROUNDUP(MONTH($F439)/3,0)</f>
        <v/>
      </c>
      <c r="I439">
        <f>MONTH($F439)</f>
        <v/>
      </c>
      <c r="J439">
        <f>CHOOSE(MONTH($F439),"Январь","Февраль","Март","Апрель","Май","Июнь","Июль","Август","Сентябрь","Октябрь","Ноябрь","Декабрь")</f>
        <v/>
      </c>
      <c r="K439">
        <f>DAY($F439)</f>
        <v/>
      </c>
      <c r="L439">
        <f>IF(MOD($A439,10)&lt;7,"ФО_01_Крупный","ФО_"&amp;TEXT(MOD($A439,8)+1,"00"))</f>
        <v/>
      </c>
      <c r="M439">
        <f>IF($AB439="Да","Регион_001_Крупный","Регион_"&amp;TEXT(MOD(QUOTIENT($A439-1,20),180)+1,"000"))</f>
        <v/>
      </c>
      <c r="N439">
        <f>IF($AB439="Да","Город_"&amp;TEXT(MOD($A439-1,250)+1,"0000"),"Город_"&amp;TEXT(MOD($A439-1,3000)+1,"0000"))</f>
        <v/>
      </c>
      <c r="O439">
        <f>IF($AB439="Да","Холдинг_Крупный","Холдинг_"&amp;TEXT(MOD(QUOTIENT($A439-1,10000),20)+1,"00"))</f>
        <v/>
      </c>
      <c r="P439">
        <f>IF($AB439="Да","Организация_Крупная","Организация_"&amp;TEXT(MOD(QUOTIENT($A439-1,500),600)+1,"000"))</f>
        <v/>
      </c>
      <c r="Q439">
        <f>"Отдел_"&amp;TEXT(MOD(QUOTIENT($A439-1,50),100)+1,"000")</f>
        <v/>
      </c>
      <c r="R439">
        <f>IF($AB439="Да","Группа_Крупная","Группа_"&amp;TEXT(MOD(QUOTIENT($A439-1,5000),30)+1,"00"))</f>
        <v/>
      </c>
      <c r="S439">
        <f>IF($AB439="Да","Категория_Крупная","Категория_"&amp;TEXT(MOD(QUOTIENT($A439-1,500),120)+1,"000"))</f>
        <v/>
      </c>
      <c r="T439">
        <f>IF($AB439="Да","Подкатегория_Крупная","Подкатегория_"&amp;TEXT(MOD(QUOTIENT($A439-1,50),300)+1,"000"))</f>
        <v/>
      </c>
      <c r="U439">
        <f>"SKU_"&amp;TEXT($A439,"0000000")</f>
        <v/>
      </c>
      <c r="V439">
        <f>CHOOSE(MOD($A439-1,4)+1,"Enterprise","SMB","Госсектор","Розница")</f>
        <v/>
      </c>
      <c r="W439">
        <f>"Клиент_"&amp;TEXT(MOD($A439-1,20000)+1,"00000")</f>
        <v/>
      </c>
      <c r="X439">
        <f>CHOOSE(MOD($A439-1,5)+1,"Портал","API","Импорт","Ручной ввод","Интеграция")</f>
        <v/>
      </c>
      <c r="Y439" s="8">
        <f>ROUND(1000+MOD($A439*37,90000)+IF($AB439="Да",5000,0),2)</f>
        <v/>
      </c>
      <c r="Z439">
        <f>1+MOD($A439,20)</f>
        <v/>
      </c>
      <c r="AA439" s="8">
        <f>ROUND($Y439*(0.08+MOD($A439,17)/100),2)</f>
        <v/>
      </c>
      <c r="AB439">
        <f>IF(MOD($A439,10)&lt;7,"Да","Нет")</f>
        <v/>
      </c>
      <c r="AC439">
        <f>$R439&amp;" / "&amp;$S439&amp;" / "&amp;$T439</f>
        <v/>
      </c>
      <c r="AD439">
        <f>1</f>
        <v/>
      </c>
      <c r="AE439">
        <f>IF($A439&lt;=Settings!$B$4,"до 100",IF($A439&lt;=Settings!$B$5,"до 10 000",IF($A439&lt;=Settings!$B$6,"до 100 000","100 000+")))</f>
        <v/>
      </c>
    </row>
    <row r="440">
      <c r="A440">
        <f>ROW()-1</f>
        <v/>
      </c>
      <c r="B440">
        <f>IF($A440&lt;=Settings!$B$4,"small_control",IF($A440&lt;=Settings!$B$5,"medium_10k",IF($A440&lt;=Settings!$B$6,"large_100k","extreme_1m")))</f>
        <v/>
      </c>
      <c r="C440">
        <f>"ORD-"&amp;TEXT(QUOTIENT($A440-1,3)+1,"0000000")</f>
        <v/>
      </c>
      <c r="D440">
        <f>"LINE-"&amp;TEXT($A440,"0000000")</f>
        <v/>
      </c>
      <c r="E440" s="7">
        <f>Settings!$B$2+$A440-1</f>
        <v/>
      </c>
      <c r="F440" s="7">
        <f>Settings!$B$2+MOD($A440-1,Settings!$B$7)</f>
        <v/>
      </c>
      <c r="G440">
        <f>YEAR($F440)</f>
        <v/>
      </c>
      <c r="H440">
        <f>"Q"&amp;ROUNDUP(MONTH($F440)/3,0)</f>
        <v/>
      </c>
      <c r="I440">
        <f>MONTH($F440)</f>
        <v/>
      </c>
      <c r="J440">
        <f>CHOOSE(MONTH($F440),"Январь","Февраль","Март","Апрель","Май","Июнь","Июль","Август","Сентябрь","Октябрь","Ноябрь","Декабрь")</f>
        <v/>
      </c>
      <c r="K440">
        <f>DAY($F440)</f>
        <v/>
      </c>
      <c r="L440">
        <f>IF(MOD($A440,10)&lt;7,"ФО_01_Крупный","ФО_"&amp;TEXT(MOD($A440,8)+1,"00"))</f>
        <v/>
      </c>
      <c r="M440">
        <f>IF($AB440="Да","Регион_001_Крупный","Регион_"&amp;TEXT(MOD(QUOTIENT($A440-1,20),180)+1,"000"))</f>
        <v/>
      </c>
      <c r="N440">
        <f>IF($AB440="Да","Город_"&amp;TEXT(MOD($A440-1,250)+1,"0000"),"Город_"&amp;TEXT(MOD($A440-1,3000)+1,"0000"))</f>
        <v/>
      </c>
      <c r="O440">
        <f>IF($AB440="Да","Холдинг_Крупный","Холдинг_"&amp;TEXT(MOD(QUOTIENT($A440-1,10000),20)+1,"00"))</f>
        <v/>
      </c>
      <c r="P440">
        <f>IF($AB440="Да","Организация_Крупная","Организация_"&amp;TEXT(MOD(QUOTIENT($A440-1,500),600)+1,"000"))</f>
        <v/>
      </c>
      <c r="Q440">
        <f>"Отдел_"&amp;TEXT(MOD(QUOTIENT($A440-1,50),100)+1,"000")</f>
        <v/>
      </c>
      <c r="R440">
        <f>IF($AB440="Да","Группа_Крупная","Группа_"&amp;TEXT(MOD(QUOTIENT($A440-1,5000),30)+1,"00"))</f>
        <v/>
      </c>
      <c r="S440">
        <f>IF($AB440="Да","Категория_Крупная","Категория_"&amp;TEXT(MOD(QUOTIENT($A440-1,500),120)+1,"000"))</f>
        <v/>
      </c>
      <c r="T440">
        <f>IF($AB440="Да","Подкатегория_Крупная","Подкатегория_"&amp;TEXT(MOD(QUOTIENT($A440-1,50),300)+1,"000"))</f>
        <v/>
      </c>
      <c r="U440">
        <f>"SKU_"&amp;TEXT($A440,"0000000")</f>
        <v/>
      </c>
      <c r="V440">
        <f>CHOOSE(MOD($A440-1,4)+1,"Enterprise","SMB","Госсектор","Розница")</f>
        <v/>
      </c>
      <c r="W440">
        <f>"Клиент_"&amp;TEXT(MOD($A440-1,20000)+1,"00000")</f>
        <v/>
      </c>
      <c r="X440">
        <f>CHOOSE(MOD($A440-1,5)+1,"Портал","API","Импорт","Ручной ввод","Интеграция")</f>
        <v/>
      </c>
      <c r="Y440" s="8">
        <f>ROUND(1000+MOD($A440*37,90000)+IF($AB440="Да",5000,0),2)</f>
        <v/>
      </c>
      <c r="Z440">
        <f>1+MOD($A440,20)</f>
        <v/>
      </c>
      <c r="AA440" s="8">
        <f>ROUND($Y440*(0.08+MOD($A440,17)/100),2)</f>
        <v/>
      </c>
      <c r="AB440">
        <f>IF(MOD($A440,10)&lt;7,"Да","Нет")</f>
        <v/>
      </c>
      <c r="AC440">
        <f>$R440&amp;" / "&amp;$S440&amp;" / "&amp;$T440</f>
        <v/>
      </c>
      <c r="AD440">
        <f>1</f>
        <v/>
      </c>
      <c r="AE440">
        <f>IF($A440&lt;=Settings!$B$4,"до 100",IF($A440&lt;=Settings!$B$5,"до 10 000",IF($A440&lt;=Settings!$B$6,"до 100 000","100 000+")))</f>
        <v/>
      </c>
    </row>
    <row r="441">
      <c r="A441">
        <f>ROW()-1</f>
        <v/>
      </c>
      <c r="B441">
        <f>IF($A441&lt;=Settings!$B$4,"small_control",IF($A441&lt;=Settings!$B$5,"medium_10k",IF($A441&lt;=Settings!$B$6,"large_100k","extreme_1m")))</f>
        <v/>
      </c>
      <c r="C441">
        <f>"ORD-"&amp;TEXT(QUOTIENT($A441-1,3)+1,"0000000")</f>
        <v/>
      </c>
      <c r="D441">
        <f>"LINE-"&amp;TEXT($A441,"0000000")</f>
        <v/>
      </c>
      <c r="E441" s="7">
        <f>Settings!$B$2+$A441-1</f>
        <v/>
      </c>
      <c r="F441" s="7">
        <f>Settings!$B$2+MOD($A441-1,Settings!$B$7)</f>
        <v/>
      </c>
      <c r="G441">
        <f>YEAR($F441)</f>
        <v/>
      </c>
      <c r="H441">
        <f>"Q"&amp;ROUNDUP(MONTH($F441)/3,0)</f>
        <v/>
      </c>
      <c r="I441">
        <f>MONTH($F441)</f>
        <v/>
      </c>
      <c r="J441">
        <f>CHOOSE(MONTH($F441),"Январь","Февраль","Март","Апрель","Май","Июнь","Июль","Август","Сентябрь","Октябрь","Ноябрь","Декабрь")</f>
        <v/>
      </c>
      <c r="K441">
        <f>DAY($F441)</f>
        <v/>
      </c>
      <c r="L441">
        <f>IF(MOD($A441,10)&lt;7,"ФО_01_Крупный","ФО_"&amp;TEXT(MOD($A441,8)+1,"00"))</f>
        <v/>
      </c>
      <c r="M441">
        <f>IF($AB441="Да","Регион_001_Крупный","Регион_"&amp;TEXT(MOD(QUOTIENT($A441-1,20),180)+1,"000"))</f>
        <v/>
      </c>
      <c r="N441">
        <f>IF($AB441="Да","Город_"&amp;TEXT(MOD($A441-1,250)+1,"0000"),"Город_"&amp;TEXT(MOD($A441-1,3000)+1,"0000"))</f>
        <v/>
      </c>
      <c r="O441">
        <f>IF($AB441="Да","Холдинг_Крупный","Холдинг_"&amp;TEXT(MOD(QUOTIENT($A441-1,10000),20)+1,"00"))</f>
        <v/>
      </c>
      <c r="P441">
        <f>IF($AB441="Да","Организация_Крупная","Организация_"&amp;TEXT(MOD(QUOTIENT($A441-1,500),600)+1,"000"))</f>
        <v/>
      </c>
      <c r="Q441">
        <f>"Отдел_"&amp;TEXT(MOD(QUOTIENT($A441-1,50),100)+1,"000")</f>
        <v/>
      </c>
      <c r="R441">
        <f>IF($AB441="Да","Группа_Крупная","Группа_"&amp;TEXT(MOD(QUOTIENT($A441-1,5000),30)+1,"00"))</f>
        <v/>
      </c>
      <c r="S441">
        <f>IF($AB441="Да","Категория_Крупная","Категория_"&amp;TEXT(MOD(QUOTIENT($A441-1,500),120)+1,"000"))</f>
        <v/>
      </c>
      <c r="T441">
        <f>IF($AB441="Да","Подкатегория_Крупная","Подкатегория_"&amp;TEXT(MOD(QUOTIENT($A441-1,50),300)+1,"000"))</f>
        <v/>
      </c>
      <c r="U441">
        <f>"SKU_"&amp;TEXT($A441,"0000000")</f>
        <v/>
      </c>
      <c r="V441">
        <f>CHOOSE(MOD($A441-1,4)+1,"Enterprise","SMB","Госсектор","Розница")</f>
        <v/>
      </c>
      <c r="W441">
        <f>"Клиент_"&amp;TEXT(MOD($A441-1,20000)+1,"00000")</f>
        <v/>
      </c>
      <c r="X441">
        <f>CHOOSE(MOD($A441-1,5)+1,"Портал","API","Импорт","Ручной ввод","Интеграция")</f>
        <v/>
      </c>
      <c r="Y441" s="8">
        <f>ROUND(1000+MOD($A441*37,90000)+IF($AB441="Да",5000,0),2)</f>
        <v/>
      </c>
      <c r="Z441">
        <f>1+MOD($A441,20)</f>
        <v/>
      </c>
      <c r="AA441" s="8">
        <f>ROUND($Y441*(0.08+MOD($A441,17)/100),2)</f>
        <v/>
      </c>
      <c r="AB441">
        <f>IF(MOD($A441,10)&lt;7,"Да","Нет")</f>
        <v/>
      </c>
      <c r="AC441">
        <f>$R441&amp;" / "&amp;$S441&amp;" / "&amp;$T441</f>
        <v/>
      </c>
      <c r="AD441">
        <f>1</f>
        <v/>
      </c>
      <c r="AE441">
        <f>IF($A441&lt;=Settings!$B$4,"до 100",IF($A441&lt;=Settings!$B$5,"до 10 000",IF($A441&lt;=Settings!$B$6,"до 100 000","100 000+")))</f>
        <v/>
      </c>
    </row>
    <row r="442">
      <c r="A442">
        <f>ROW()-1</f>
        <v/>
      </c>
      <c r="B442">
        <f>IF($A442&lt;=Settings!$B$4,"small_control",IF($A442&lt;=Settings!$B$5,"medium_10k",IF($A442&lt;=Settings!$B$6,"large_100k","extreme_1m")))</f>
        <v/>
      </c>
      <c r="C442">
        <f>"ORD-"&amp;TEXT(QUOTIENT($A442-1,3)+1,"0000000")</f>
        <v/>
      </c>
      <c r="D442">
        <f>"LINE-"&amp;TEXT($A442,"0000000")</f>
        <v/>
      </c>
      <c r="E442" s="7">
        <f>Settings!$B$2+$A442-1</f>
        <v/>
      </c>
      <c r="F442" s="7">
        <f>Settings!$B$2+MOD($A442-1,Settings!$B$7)</f>
        <v/>
      </c>
      <c r="G442">
        <f>YEAR($F442)</f>
        <v/>
      </c>
      <c r="H442">
        <f>"Q"&amp;ROUNDUP(MONTH($F442)/3,0)</f>
        <v/>
      </c>
      <c r="I442">
        <f>MONTH($F442)</f>
        <v/>
      </c>
      <c r="J442">
        <f>CHOOSE(MONTH($F442),"Январь","Февраль","Март","Апрель","Май","Июнь","Июль","Август","Сентябрь","Октябрь","Ноябрь","Декабрь")</f>
        <v/>
      </c>
      <c r="K442">
        <f>DAY($F442)</f>
        <v/>
      </c>
      <c r="L442">
        <f>IF(MOD($A442,10)&lt;7,"ФО_01_Крупный","ФО_"&amp;TEXT(MOD($A442,8)+1,"00"))</f>
        <v/>
      </c>
      <c r="M442">
        <f>IF($AB442="Да","Регион_001_Крупный","Регион_"&amp;TEXT(MOD(QUOTIENT($A442-1,20),180)+1,"000"))</f>
        <v/>
      </c>
      <c r="N442">
        <f>IF($AB442="Да","Город_"&amp;TEXT(MOD($A442-1,250)+1,"0000"),"Город_"&amp;TEXT(MOD($A442-1,3000)+1,"0000"))</f>
        <v/>
      </c>
      <c r="O442">
        <f>IF($AB442="Да","Холдинг_Крупный","Холдинг_"&amp;TEXT(MOD(QUOTIENT($A442-1,10000),20)+1,"00"))</f>
        <v/>
      </c>
      <c r="P442">
        <f>IF($AB442="Да","Организация_Крупная","Организация_"&amp;TEXT(MOD(QUOTIENT($A442-1,500),600)+1,"000"))</f>
        <v/>
      </c>
      <c r="Q442">
        <f>"Отдел_"&amp;TEXT(MOD(QUOTIENT($A442-1,50),100)+1,"000")</f>
        <v/>
      </c>
      <c r="R442">
        <f>IF($AB442="Да","Группа_Крупная","Группа_"&amp;TEXT(MOD(QUOTIENT($A442-1,5000),30)+1,"00"))</f>
        <v/>
      </c>
      <c r="S442">
        <f>IF($AB442="Да","Категория_Крупная","Категория_"&amp;TEXT(MOD(QUOTIENT($A442-1,500),120)+1,"000"))</f>
        <v/>
      </c>
      <c r="T442">
        <f>IF($AB442="Да","Подкатегория_Крупная","Подкатегория_"&amp;TEXT(MOD(QUOTIENT($A442-1,50),300)+1,"000"))</f>
        <v/>
      </c>
      <c r="U442">
        <f>"SKU_"&amp;TEXT($A442,"0000000")</f>
        <v/>
      </c>
      <c r="V442">
        <f>CHOOSE(MOD($A442-1,4)+1,"Enterprise","SMB","Госсектор","Розница")</f>
        <v/>
      </c>
      <c r="W442">
        <f>"Клиент_"&amp;TEXT(MOD($A442-1,20000)+1,"00000")</f>
        <v/>
      </c>
      <c r="X442">
        <f>CHOOSE(MOD($A442-1,5)+1,"Портал","API","Импорт","Ручной ввод","Интеграция")</f>
        <v/>
      </c>
      <c r="Y442" s="8">
        <f>ROUND(1000+MOD($A442*37,90000)+IF($AB442="Да",5000,0),2)</f>
        <v/>
      </c>
      <c r="Z442">
        <f>1+MOD($A442,20)</f>
        <v/>
      </c>
      <c r="AA442" s="8">
        <f>ROUND($Y442*(0.08+MOD($A442,17)/100),2)</f>
        <v/>
      </c>
      <c r="AB442">
        <f>IF(MOD($A442,10)&lt;7,"Да","Нет")</f>
        <v/>
      </c>
      <c r="AC442">
        <f>$R442&amp;" / "&amp;$S442&amp;" / "&amp;$T442</f>
        <v/>
      </c>
      <c r="AD442">
        <f>1</f>
        <v/>
      </c>
      <c r="AE442">
        <f>IF($A442&lt;=Settings!$B$4,"до 100",IF($A442&lt;=Settings!$B$5,"до 10 000",IF($A442&lt;=Settings!$B$6,"до 100 000","100 000+")))</f>
        <v/>
      </c>
    </row>
    <row r="443">
      <c r="A443">
        <f>ROW()-1</f>
        <v/>
      </c>
      <c r="B443">
        <f>IF($A443&lt;=Settings!$B$4,"small_control",IF($A443&lt;=Settings!$B$5,"medium_10k",IF($A443&lt;=Settings!$B$6,"large_100k","extreme_1m")))</f>
        <v/>
      </c>
      <c r="C443">
        <f>"ORD-"&amp;TEXT(QUOTIENT($A443-1,3)+1,"0000000")</f>
        <v/>
      </c>
      <c r="D443">
        <f>"LINE-"&amp;TEXT($A443,"0000000")</f>
        <v/>
      </c>
      <c r="E443" s="7">
        <f>Settings!$B$2+$A443-1</f>
        <v/>
      </c>
      <c r="F443" s="7">
        <f>Settings!$B$2+MOD($A443-1,Settings!$B$7)</f>
        <v/>
      </c>
      <c r="G443">
        <f>YEAR($F443)</f>
        <v/>
      </c>
      <c r="H443">
        <f>"Q"&amp;ROUNDUP(MONTH($F443)/3,0)</f>
        <v/>
      </c>
      <c r="I443">
        <f>MONTH($F443)</f>
        <v/>
      </c>
      <c r="J443">
        <f>CHOOSE(MONTH($F443),"Январь","Февраль","Март","Апрель","Май","Июнь","Июль","Август","Сентябрь","Октябрь","Ноябрь","Декабрь")</f>
        <v/>
      </c>
      <c r="K443">
        <f>DAY($F443)</f>
        <v/>
      </c>
      <c r="L443">
        <f>IF(MOD($A443,10)&lt;7,"ФО_01_Крупный","ФО_"&amp;TEXT(MOD($A443,8)+1,"00"))</f>
        <v/>
      </c>
      <c r="M443">
        <f>IF($AB443="Да","Регион_001_Крупный","Регион_"&amp;TEXT(MOD(QUOTIENT($A443-1,20),180)+1,"000"))</f>
        <v/>
      </c>
      <c r="N443">
        <f>IF($AB443="Да","Город_"&amp;TEXT(MOD($A443-1,250)+1,"0000"),"Город_"&amp;TEXT(MOD($A443-1,3000)+1,"0000"))</f>
        <v/>
      </c>
      <c r="O443">
        <f>IF($AB443="Да","Холдинг_Крупный","Холдинг_"&amp;TEXT(MOD(QUOTIENT($A443-1,10000),20)+1,"00"))</f>
        <v/>
      </c>
      <c r="P443">
        <f>IF($AB443="Да","Организация_Крупная","Организация_"&amp;TEXT(MOD(QUOTIENT($A443-1,500),600)+1,"000"))</f>
        <v/>
      </c>
      <c r="Q443">
        <f>"Отдел_"&amp;TEXT(MOD(QUOTIENT($A443-1,50),100)+1,"000")</f>
        <v/>
      </c>
      <c r="R443">
        <f>IF($AB443="Да","Группа_Крупная","Группа_"&amp;TEXT(MOD(QUOTIENT($A443-1,5000),30)+1,"00"))</f>
        <v/>
      </c>
      <c r="S443">
        <f>IF($AB443="Да","Категория_Крупная","Категория_"&amp;TEXT(MOD(QUOTIENT($A443-1,500),120)+1,"000"))</f>
        <v/>
      </c>
      <c r="T443">
        <f>IF($AB443="Да","Подкатегория_Крупная","Подкатегория_"&amp;TEXT(MOD(QUOTIENT($A443-1,50),300)+1,"000"))</f>
        <v/>
      </c>
      <c r="U443">
        <f>"SKU_"&amp;TEXT($A443,"0000000")</f>
        <v/>
      </c>
      <c r="V443">
        <f>CHOOSE(MOD($A443-1,4)+1,"Enterprise","SMB","Госсектор","Розница")</f>
        <v/>
      </c>
      <c r="W443">
        <f>"Клиент_"&amp;TEXT(MOD($A443-1,20000)+1,"00000")</f>
        <v/>
      </c>
      <c r="X443">
        <f>CHOOSE(MOD($A443-1,5)+1,"Портал","API","Импорт","Ручной ввод","Интеграция")</f>
        <v/>
      </c>
      <c r="Y443" s="8">
        <f>ROUND(1000+MOD($A443*37,90000)+IF($AB443="Да",5000,0),2)</f>
        <v/>
      </c>
      <c r="Z443">
        <f>1+MOD($A443,20)</f>
        <v/>
      </c>
      <c r="AA443" s="8">
        <f>ROUND($Y443*(0.08+MOD($A443,17)/100),2)</f>
        <v/>
      </c>
      <c r="AB443">
        <f>IF(MOD($A443,10)&lt;7,"Да","Нет")</f>
        <v/>
      </c>
      <c r="AC443">
        <f>$R443&amp;" / "&amp;$S443&amp;" / "&amp;$T443</f>
        <v/>
      </c>
      <c r="AD443">
        <f>1</f>
        <v/>
      </c>
      <c r="AE443">
        <f>IF($A443&lt;=Settings!$B$4,"до 100",IF($A443&lt;=Settings!$B$5,"до 10 000",IF($A443&lt;=Settings!$B$6,"до 100 000","100 000+")))</f>
        <v/>
      </c>
    </row>
    <row r="444">
      <c r="A444">
        <f>ROW()-1</f>
        <v/>
      </c>
      <c r="B444">
        <f>IF($A444&lt;=Settings!$B$4,"small_control",IF($A444&lt;=Settings!$B$5,"medium_10k",IF($A444&lt;=Settings!$B$6,"large_100k","extreme_1m")))</f>
        <v/>
      </c>
      <c r="C444">
        <f>"ORD-"&amp;TEXT(QUOTIENT($A444-1,3)+1,"0000000")</f>
        <v/>
      </c>
      <c r="D444">
        <f>"LINE-"&amp;TEXT($A444,"0000000")</f>
        <v/>
      </c>
      <c r="E444" s="7">
        <f>Settings!$B$2+$A444-1</f>
        <v/>
      </c>
      <c r="F444" s="7">
        <f>Settings!$B$2+MOD($A444-1,Settings!$B$7)</f>
        <v/>
      </c>
      <c r="G444">
        <f>YEAR($F444)</f>
        <v/>
      </c>
      <c r="H444">
        <f>"Q"&amp;ROUNDUP(MONTH($F444)/3,0)</f>
        <v/>
      </c>
      <c r="I444">
        <f>MONTH($F444)</f>
        <v/>
      </c>
      <c r="J444">
        <f>CHOOSE(MONTH($F444),"Январь","Февраль","Март","Апрель","Май","Июнь","Июль","Август","Сентябрь","Октябрь","Ноябрь","Декабрь")</f>
        <v/>
      </c>
      <c r="K444">
        <f>DAY($F444)</f>
        <v/>
      </c>
      <c r="L444">
        <f>IF(MOD($A444,10)&lt;7,"ФО_01_Крупный","ФО_"&amp;TEXT(MOD($A444,8)+1,"00"))</f>
        <v/>
      </c>
      <c r="M444">
        <f>IF($AB444="Да","Регион_001_Крупный","Регион_"&amp;TEXT(MOD(QUOTIENT($A444-1,20),180)+1,"000"))</f>
        <v/>
      </c>
      <c r="N444">
        <f>IF($AB444="Да","Город_"&amp;TEXT(MOD($A444-1,250)+1,"0000"),"Город_"&amp;TEXT(MOD($A444-1,3000)+1,"0000"))</f>
        <v/>
      </c>
      <c r="O444">
        <f>IF($AB444="Да","Холдинг_Крупный","Холдинг_"&amp;TEXT(MOD(QUOTIENT($A444-1,10000),20)+1,"00"))</f>
        <v/>
      </c>
      <c r="P444">
        <f>IF($AB444="Да","Организация_Крупная","Организация_"&amp;TEXT(MOD(QUOTIENT($A444-1,500),600)+1,"000"))</f>
        <v/>
      </c>
      <c r="Q444">
        <f>"Отдел_"&amp;TEXT(MOD(QUOTIENT($A444-1,50),100)+1,"000")</f>
        <v/>
      </c>
      <c r="R444">
        <f>IF($AB444="Да","Группа_Крупная","Группа_"&amp;TEXT(MOD(QUOTIENT($A444-1,5000),30)+1,"00"))</f>
        <v/>
      </c>
      <c r="S444">
        <f>IF($AB444="Да","Категория_Крупная","Категория_"&amp;TEXT(MOD(QUOTIENT($A444-1,500),120)+1,"000"))</f>
        <v/>
      </c>
      <c r="T444">
        <f>IF($AB444="Да","Подкатегория_Крупная","Подкатегория_"&amp;TEXT(MOD(QUOTIENT($A444-1,50),300)+1,"000"))</f>
        <v/>
      </c>
      <c r="U444">
        <f>"SKU_"&amp;TEXT($A444,"0000000")</f>
        <v/>
      </c>
      <c r="V444">
        <f>CHOOSE(MOD($A444-1,4)+1,"Enterprise","SMB","Госсектор","Розница")</f>
        <v/>
      </c>
      <c r="W444">
        <f>"Клиент_"&amp;TEXT(MOD($A444-1,20000)+1,"00000")</f>
        <v/>
      </c>
      <c r="X444">
        <f>CHOOSE(MOD($A444-1,5)+1,"Портал","API","Импорт","Ручной ввод","Интеграция")</f>
        <v/>
      </c>
      <c r="Y444" s="8">
        <f>ROUND(1000+MOD($A444*37,90000)+IF($AB444="Да",5000,0),2)</f>
        <v/>
      </c>
      <c r="Z444">
        <f>1+MOD($A444,20)</f>
        <v/>
      </c>
      <c r="AA444" s="8">
        <f>ROUND($Y444*(0.08+MOD($A444,17)/100),2)</f>
        <v/>
      </c>
      <c r="AB444">
        <f>IF(MOD($A444,10)&lt;7,"Да","Нет")</f>
        <v/>
      </c>
      <c r="AC444">
        <f>$R444&amp;" / "&amp;$S444&amp;" / "&amp;$T444</f>
        <v/>
      </c>
      <c r="AD444">
        <f>1</f>
        <v/>
      </c>
      <c r="AE444">
        <f>IF($A444&lt;=Settings!$B$4,"до 100",IF($A444&lt;=Settings!$B$5,"до 10 000",IF($A444&lt;=Settings!$B$6,"до 100 000","100 000+")))</f>
        <v/>
      </c>
    </row>
    <row r="445">
      <c r="A445">
        <f>ROW()-1</f>
        <v/>
      </c>
      <c r="B445">
        <f>IF($A445&lt;=Settings!$B$4,"small_control",IF($A445&lt;=Settings!$B$5,"medium_10k",IF($A445&lt;=Settings!$B$6,"large_100k","extreme_1m")))</f>
        <v/>
      </c>
      <c r="C445">
        <f>"ORD-"&amp;TEXT(QUOTIENT($A445-1,3)+1,"0000000")</f>
        <v/>
      </c>
      <c r="D445">
        <f>"LINE-"&amp;TEXT($A445,"0000000")</f>
        <v/>
      </c>
      <c r="E445" s="7">
        <f>Settings!$B$2+$A445-1</f>
        <v/>
      </c>
      <c r="F445" s="7">
        <f>Settings!$B$2+MOD($A445-1,Settings!$B$7)</f>
        <v/>
      </c>
      <c r="G445">
        <f>YEAR($F445)</f>
        <v/>
      </c>
      <c r="H445">
        <f>"Q"&amp;ROUNDUP(MONTH($F445)/3,0)</f>
        <v/>
      </c>
      <c r="I445">
        <f>MONTH($F445)</f>
        <v/>
      </c>
      <c r="J445">
        <f>CHOOSE(MONTH($F445),"Январь","Февраль","Март","Апрель","Май","Июнь","Июль","Август","Сентябрь","Октябрь","Ноябрь","Декабрь")</f>
        <v/>
      </c>
      <c r="K445">
        <f>DAY($F445)</f>
        <v/>
      </c>
      <c r="L445">
        <f>IF(MOD($A445,10)&lt;7,"ФО_01_Крупный","ФО_"&amp;TEXT(MOD($A445,8)+1,"00"))</f>
        <v/>
      </c>
      <c r="M445">
        <f>IF($AB445="Да","Регион_001_Крупный","Регион_"&amp;TEXT(MOD(QUOTIENT($A445-1,20),180)+1,"000"))</f>
        <v/>
      </c>
      <c r="N445">
        <f>IF($AB445="Да","Город_"&amp;TEXT(MOD($A445-1,250)+1,"0000"),"Город_"&amp;TEXT(MOD($A445-1,3000)+1,"0000"))</f>
        <v/>
      </c>
      <c r="O445">
        <f>IF($AB445="Да","Холдинг_Крупный","Холдинг_"&amp;TEXT(MOD(QUOTIENT($A445-1,10000),20)+1,"00"))</f>
        <v/>
      </c>
      <c r="P445">
        <f>IF($AB445="Да","Организация_Крупная","Организация_"&amp;TEXT(MOD(QUOTIENT($A445-1,500),600)+1,"000"))</f>
        <v/>
      </c>
      <c r="Q445">
        <f>"Отдел_"&amp;TEXT(MOD(QUOTIENT($A445-1,50),100)+1,"000")</f>
        <v/>
      </c>
      <c r="R445">
        <f>IF($AB445="Да","Группа_Крупная","Группа_"&amp;TEXT(MOD(QUOTIENT($A445-1,5000),30)+1,"00"))</f>
        <v/>
      </c>
      <c r="S445">
        <f>IF($AB445="Да","Категория_Крупная","Категория_"&amp;TEXT(MOD(QUOTIENT($A445-1,500),120)+1,"000"))</f>
        <v/>
      </c>
      <c r="T445">
        <f>IF($AB445="Да","Подкатегория_Крупная","Подкатегория_"&amp;TEXT(MOD(QUOTIENT($A445-1,50),300)+1,"000"))</f>
        <v/>
      </c>
      <c r="U445">
        <f>"SKU_"&amp;TEXT($A445,"0000000")</f>
        <v/>
      </c>
      <c r="V445">
        <f>CHOOSE(MOD($A445-1,4)+1,"Enterprise","SMB","Госсектор","Розница")</f>
        <v/>
      </c>
      <c r="W445">
        <f>"Клиент_"&amp;TEXT(MOD($A445-1,20000)+1,"00000")</f>
        <v/>
      </c>
      <c r="X445">
        <f>CHOOSE(MOD($A445-1,5)+1,"Портал","API","Импорт","Ручной ввод","Интеграция")</f>
        <v/>
      </c>
      <c r="Y445" s="8">
        <f>ROUND(1000+MOD($A445*37,90000)+IF($AB445="Да",5000,0),2)</f>
        <v/>
      </c>
      <c r="Z445">
        <f>1+MOD($A445,20)</f>
        <v/>
      </c>
      <c r="AA445" s="8">
        <f>ROUND($Y445*(0.08+MOD($A445,17)/100),2)</f>
        <v/>
      </c>
      <c r="AB445">
        <f>IF(MOD($A445,10)&lt;7,"Да","Нет")</f>
        <v/>
      </c>
      <c r="AC445">
        <f>$R445&amp;" / "&amp;$S445&amp;" / "&amp;$T445</f>
        <v/>
      </c>
      <c r="AD445">
        <f>1</f>
        <v/>
      </c>
      <c r="AE445">
        <f>IF($A445&lt;=Settings!$B$4,"до 100",IF($A445&lt;=Settings!$B$5,"до 10 000",IF($A445&lt;=Settings!$B$6,"до 100 000","100 000+")))</f>
        <v/>
      </c>
    </row>
    <row r="446">
      <c r="A446">
        <f>ROW()-1</f>
        <v/>
      </c>
      <c r="B446">
        <f>IF($A446&lt;=Settings!$B$4,"small_control",IF($A446&lt;=Settings!$B$5,"medium_10k",IF($A446&lt;=Settings!$B$6,"large_100k","extreme_1m")))</f>
        <v/>
      </c>
      <c r="C446">
        <f>"ORD-"&amp;TEXT(QUOTIENT($A446-1,3)+1,"0000000")</f>
        <v/>
      </c>
      <c r="D446">
        <f>"LINE-"&amp;TEXT($A446,"0000000")</f>
        <v/>
      </c>
      <c r="E446" s="7">
        <f>Settings!$B$2+$A446-1</f>
        <v/>
      </c>
      <c r="F446" s="7">
        <f>Settings!$B$2+MOD($A446-1,Settings!$B$7)</f>
        <v/>
      </c>
      <c r="G446">
        <f>YEAR($F446)</f>
        <v/>
      </c>
      <c r="H446">
        <f>"Q"&amp;ROUNDUP(MONTH($F446)/3,0)</f>
        <v/>
      </c>
      <c r="I446">
        <f>MONTH($F446)</f>
        <v/>
      </c>
      <c r="J446">
        <f>CHOOSE(MONTH($F446),"Январь","Февраль","Март","Апрель","Май","Июнь","Июль","Август","Сентябрь","Октябрь","Ноябрь","Декабрь")</f>
        <v/>
      </c>
      <c r="K446">
        <f>DAY($F446)</f>
        <v/>
      </c>
      <c r="L446">
        <f>IF(MOD($A446,10)&lt;7,"ФО_01_Крупный","ФО_"&amp;TEXT(MOD($A446,8)+1,"00"))</f>
        <v/>
      </c>
      <c r="M446">
        <f>IF($AB446="Да","Регион_001_Крупный","Регион_"&amp;TEXT(MOD(QUOTIENT($A446-1,20),180)+1,"000"))</f>
        <v/>
      </c>
      <c r="N446">
        <f>IF($AB446="Да","Город_"&amp;TEXT(MOD($A446-1,250)+1,"0000"),"Город_"&amp;TEXT(MOD($A446-1,3000)+1,"0000"))</f>
        <v/>
      </c>
      <c r="O446">
        <f>IF($AB446="Да","Холдинг_Крупный","Холдинг_"&amp;TEXT(MOD(QUOTIENT($A446-1,10000),20)+1,"00"))</f>
        <v/>
      </c>
      <c r="P446">
        <f>IF($AB446="Да","Организация_Крупная","Организация_"&amp;TEXT(MOD(QUOTIENT($A446-1,500),600)+1,"000"))</f>
        <v/>
      </c>
      <c r="Q446">
        <f>"Отдел_"&amp;TEXT(MOD(QUOTIENT($A446-1,50),100)+1,"000")</f>
        <v/>
      </c>
      <c r="R446">
        <f>IF($AB446="Да","Группа_Крупная","Группа_"&amp;TEXT(MOD(QUOTIENT($A446-1,5000),30)+1,"00"))</f>
        <v/>
      </c>
      <c r="S446">
        <f>IF($AB446="Да","Категория_Крупная","Категория_"&amp;TEXT(MOD(QUOTIENT($A446-1,500),120)+1,"000"))</f>
        <v/>
      </c>
      <c r="T446">
        <f>IF($AB446="Да","Подкатегория_Крупная","Подкатегория_"&amp;TEXT(MOD(QUOTIENT($A446-1,50),300)+1,"000"))</f>
        <v/>
      </c>
      <c r="U446">
        <f>"SKU_"&amp;TEXT($A446,"0000000")</f>
        <v/>
      </c>
      <c r="V446">
        <f>CHOOSE(MOD($A446-1,4)+1,"Enterprise","SMB","Госсектор","Розница")</f>
        <v/>
      </c>
      <c r="W446">
        <f>"Клиент_"&amp;TEXT(MOD($A446-1,20000)+1,"00000")</f>
        <v/>
      </c>
      <c r="X446">
        <f>CHOOSE(MOD($A446-1,5)+1,"Портал","API","Импорт","Ручной ввод","Интеграция")</f>
        <v/>
      </c>
      <c r="Y446" s="8">
        <f>ROUND(1000+MOD($A446*37,90000)+IF($AB446="Да",5000,0),2)</f>
        <v/>
      </c>
      <c r="Z446">
        <f>1+MOD($A446,20)</f>
        <v/>
      </c>
      <c r="AA446" s="8">
        <f>ROUND($Y446*(0.08+MOD($A446,17)/100),2)</f>
        <v/>
      </c>
      <c r="AB446">
        <f>IF(MOD($A446,10)&lt;7,"Да","Нет")</f>
        <v/>
      </c>
      <c r="AC446">
        <f>$R446&amp;" / "&amp;$S446&amp;" / "&amp;$T446</f>
        <v/>
      </c>
      <c r="AD446">
        <f>1</f>
        <v/>
      </c>
      <c r="AE446">
        <f>IF($A446&lt;=Settings!$B$4,"до 100",IF($A446&lt;=Settings!$B$5,"до 10 000",IF($A446&lt;=Settings!$B$6,"до 100 000","100 000+")))</f>
        <v/>
      </c>
    </row>
    <row r="447">
      <c r="A447">
        <f>ROW()-1</f>
        <v/>
      </c>
      <c r="B447">
        <f>IF($A447&lt;=Settings!$B$4,"small_control",IF($A447&lt;=Settings!$B$5,"medium_10k",IF($A447&lt;=Settings!$B$6,"large_100k","extreme_1m")))</f>
        <v/>
      </c>
      <c r="C447">
        <f>"ORD-"&amp;TEXT(QUOTIENT($A447-1,3)+1,"0000000")</f>
        <v/>
      </c>
      <c r="D447">
        <f>"LINE-"&amp;TEXT($A447,"0000000")</f>
        <v/>
      </c>
      <c r="E447" s="7">
        <f>Settings!$B$2+$A447-1</f>
        <v/>
      </c>
      <c r="F447" s="7">
        <f>Settings!$B$2+MOD($A447-1,Settings!$B$7)</f>
        <v/>
      </c>
      <c r="G447">
        <f>YEAR($F447)</f>
        <v/>
      </c>
      <c r="H447">
        <f>"Q"&amp;ROUNDUP(MONTH($F447)/3,0)</f>
        <v/>
      </c>
      <c r="I447">
        <f>MONTH($F447)</f>
        <v/>
      </c>
      <c r="J447">
        <f>CHOOSE(MONTH($F447),"Январь","Февраль","Март","Апрель","Май","Июнь","Июль","Август","Сентябрь","Октябрь","Ноябрь","Декабрь")</f>
        <v/>
      </c>
      <c r="K447">
        <f>DAY($F447)</f>
        <v/>
      </c>
      <c r="L447">
        <f>IF(MOD($A447,10)&lt;7,"ФО_01_Крупный","ФО_"&amp;TEXT(MOD($A447,8)+1,"00"))</f>
        <v/>
      </c>
      <c r="M447">
        <f>IF($AB447="Да","Регион_001_Крупный","Регион_"&amp;TEXT(MOD(QUOTIENT($A447-1,20),180)+1,"000"))</f>
        <v/>
      </c>
      <c r="N447">
        <f>IF($AB447="Да","Город_"&amp;TEXT(MOD($A447-1,250)+1,"0000"),"Город_"&amp;TEXT(MOD($A447-1,3000)+1,"0000"))</f>
        <v/>
      </c>
      <c r="O447">
        <f>IF($AB447="Да","Холдинг_Крупный","Холдинг_"&amp;TEXT(MOD(QUOTIENT($A447-1,10000),20)+1,"00"))</f>
        <v/>
      </c>
      <c r="P447">
        <f>IF($AB447="Да","Организация_Крупная","Организация_"&amp;TEXT(MOD(QUOTIENT($A447-1,500),600)+1,"000"))</f>
        <v/>
      </c>
      <c r="Q447">
        <f>"Отдел_"&amp;TEXT(MOD(QUOTIENT($A447-1,50),100)+1,"000")</f>
        <v/>
      </c>
      <c r="R447">
        <f>IF($AB447="Да","Группа_Крупная","Группа_"&amp;TEXT(MOD(QUOTIENT($A447-1,5000),30)+1,"00"))</f>
        <v/>
      </c>
      <c r="S447">
        <f>IF($AB447="Да","Категория_Крупная","Категория_"&amp;TEXT(MOD(QUOTIENT($A447-1,500),120)+1,"000"))</f>
        <v/>
      </c>
      <c r="T447">
        <f>IF($AB447="Да","Подкатегория_Крупная","Подкатегория_"&amp;TEXT(MOD(QUOTIENT($A447-1,50),300)+1,"000"))</f>
        <v/>
      </c>
      <c r="U447">
        <f>"SKU_"&amp;TEXT($A447,"0000000")</f>
        <v/>
      </c>
      <c r="V447">
        <f>CHOOSE(MOD($A447-1,4)+1,"Enterprise","SMB","Госсектор","Розница")</f>
        <v/>
      </c>
      <c r="W447">
        <f>"Клиент_"&amp;TEXT(MOD($A447-1,20000)+1,"00000")</f>
        <v/>
      </c>
      <c r="X447">
        <f>CHOOSE(MOD($A447-1,5)+1,"Портал","API","Импорт","Ручной ввод","Интеграция")</f>
        <v/>
      </c>
      <c r="Y447" s="8">
        <f>ROUND(1000+MOD($A447*37,90000)+IF($AB447="Да",5000,0),2)</f>
        <v/>
      </c>
      <c r="Z447">
        <f>1+MOD($A447,20)</f>
        <v/>
      </c>
      <c r="AA447" s="8">
        <f>ROUND($Y447*(0.08+MOD($A447,17)/100),2)</f>
        <v/>
      </c>
      <c r="AB447">
        <f>IF(MOD($A447,10)&lt;7,"Да","Нет")</f>
        <v/>
      </c>
      <c r="AC447">
        <f>$R447&amp;" / "&amp;$S447&amp;" / "&amp;$T447</f>
        <v/>
      </c>
      <c r="AD447">
        <f>1</f>
        <v/>
      </c>
      <c r="AE447">
        <f>IF($A447&lt;=Settings!$B$4,"до 100",IF($A447&lt;=Settings!$B$5,"до 10 000",IF($A447&lt;=Settings!$B$6,"до 100 000","100 000+")))</f>
        <v/>
      </c>
    </row>
    <row r="448">
      <c r="A448">
        <f>ROW()-1</f>
        <v/>
      </c>
      <c r="B448">
        <f>IF($A448&lt;=Settings!$B$4,"small_control",IF($A448&lt;=Settings!$B$5,"medium_10k",IF($A448&lt;=Settings!$B$6,"large_100k","extreme_1m")))</f>
        <v/>
      </c>
      <c r="C448">
        <f>"ORD-"&amp;TEXT(QUOTIENT($A448-1,3)+1,"0000000")</f>
        <v/>
      </c>
      <c r="D448">
        <f>"LINE-"&amp;TEXT($A448,"0000000")</f>
        <v/>
      </c>
      <c r="E448" s="7">
        <f>Settings!$B$2+$A448-1</f>
        <v/>
      </c>
      <c r="F448" s="7">
        <f>Settings!$B$2+MOD($A448-1,Settings!$B$7)</f>
        <v/>
      </c>
      <c r="G448">
        <f>YEAR($F448)</f>
        <v/>
      </c>
      <c r="H448">
        <f>"Q"&amp;ROUNDUP(MONTH($F448)/3,0)</f>
        <v/>
      </c>
      <c r="I448">
        <f>MONTH($F448)</f>
        <v/>
      </c>
      <c r="J448">
        <f>CHOOSE(MONTH($F448),"Январь","Февраль","Март","Апрель","Май","Июнь","Июль","Август","Сентябрь","Октябрь","Ноябрь","Декабрь")</f>
        <v/>
      </c>
      <c r="K448">
        <f>DAY($F448)</f>
        <v/>
      </c>
      <c r="L448">
        <f>IF(MOD($A448,10)&lt;7,"ФО_01_Крупный","ФО_"&amp;TEXT(MOD($A448,8)+1,"00"))</f>
        <v/>
      </c>
      <c r="M448">
        <f>IF($AB448="Да","Регион_001_Крупный","Регион_"&amp;TEXT(MOD(QUOTIENT($A448-1,20),180)+1,"000"))</f>
        <v/>
      </c>
      <c r="N448">
        <f>IF($AB448="Да","Город_"&amp;TEXT(MOD($A448-1,250)+1,"0000"),"Город_"&amp;TEXT(MOD($A448-1,3000)+1,"0000"))</f>
        <v/>
      </c>
      <c r="O448">
        <f>IF($AB448="Да","Холдинг_Крупный","Холдинг_"&amp;TEXT(MOD(QUOTIENT($A448-1,10000),20)+1,"00"))</f>
        <v/>
      </c>
      <c r="P448">
        <f>IF($AB448="Да","Организация_Крупная","Организация_"&amp;TEXT(MOD(QUOTIENT($A448-1,500),600)+1,"000"))</f>
        <v/>
      </c>
      <c r="Q448">
        <f>"Отдел_"&amp;TEXT(MOD(QUOTIENT($A448-1,50),100)+1,"000")</f>
        <v/>
      </c>
      <c r="R448">
        <f>IF($AB448="Да","Группа_Крупная","Группа_"&amp;TEXT(MOD(QUOTIENT($A448-1,5000),30)+1,"00"))</f>
        <v/>
      </c>
      <c r="S448">
        <f>IF($AB448="Да","Категория_Крупная","Категория_"&amp;TEXT(MOD(QUOTIENT($A448-1,500),120)+1,"000"))</f>
        <v/>
      </c>
      <c r="T448">
        <f>IF($AB448="Да","Подкатегория_Крупная","Подкатегория_"&amp;TEXT(MOD(QUOTIENT($A448-1,50),300)+1,"000"))</f>
        <v/>
      </c>
      <c r="U448">
        <f>"SKU_"&amp;TEXT($A448,"0000000")</f>
        <v/>
      </c>
      <c r="V448">
        <f>CHOOSE(MOD($A448-1,4)+1,"Enterprise","SMB","Госсектор","Розница")</f>
        <v/>
      </c>
      <c r="W448">
        <f>"Клиент_"&amp;TEXT(MOD($A448-1,20000)+1,"00000")</f>
        <v/>
      </c>
      <c r="X448">
        <f>CHOOSE(MOD($A448-1,5)+1,"Портал","API","Импорт","Ручной ввод","Интеграция")</f>
        <v/>
      </c>
      <c r="Y448" s="8">
        <f>ROUND(1000+MOD($A448*37,90000)+IF($AB448="Да",5000,0),2)</f>
        <v/>
      </c>
      <c r="Z448">
        <f>1+MOD($A448,20)</f>
        <v/>
      </c>
      <c r="AA448" s="8">
        <f>ROUND($Y448*(0.08+MOD($A448,17)/100),2)</f>
        <v/>
      </c>
      <c r="AB448">
        <f>IF(MOD($A448,10)&lt;7,"Да","Нет")</f>
        <v/>
      </c>
      <c r="AC448">
        <f>$R448&amp;" / "&amp;$S448&amp;" / "&amp;$T448</f>
        <v/>
      </c>
      <c r="AD448">
        <f>1</f>
        <v/>
      </c>
      <c r="AE448">
        <f>IF($A448&lt;=Settings!$B$4,"до 100",IF($A448&lt;=Settings!$B$5,"до 10 000",IF($A448&lt;=Settings!$B$6,"до 100 000","100 000+")))</f>
        <v/>
      </c>
    </row>
    <row r="449">
      <c r="A449">
        <f>ROW()-1</f>
        <v/>
      </c>
      <c r="B449">
        <f>IF($A449&lt;=Settings!$B$4,"small_control",IF($A449&lt;=Settings!$B$5,"medium_10k",IF($A449&lt;=Settings!$B$6,"large_100k","extreme_1m")))</f>
        <v/>
      </c>
      <c r="C449">
        <f>"ORD-"&amp;TEXT(QUOTIENT($A449-1,3)+1,"0000000")</f>
        <v/>
      </c>
      <c r="D449">
        <f>"LINE-"&amp;TEXT($A449,"0000000")</f>
        <v/>
      </c>
      <c r="E449" s="7">
        <f>Settings!$B$2+$A449-1</f>
        <v/>
      </c>
      <c r="F449" s="7">
        <f>Settings!$B$2+MOD($A449-1,Settings!$B$7)</f>
        <v/>
      </c>
      <c r="G449">
        <f>YEAR($F449)</f>
        <v/>
      </c>
      <c r="H449">
        <f>"Q"&amp;ROUNDUP(MONTH($F449)/3,0)</f>
        <v/>
      </c>
      <c r="I449">
        <f>MONTH($F449)</f>
        <v/>
      </c>
      <c r="J449">
        <f>CHOOSE(MONTH($F449),"Январь","Февраль","Март","Апрель","Май","Июнь","Июль","Август","Сентябрь","Октябрь","Ноябрь","Декабрь")</f>
        <v/>
      </c>
      <c r="K449">
        <f>DAY($F449)</f>
        <v/>
      </c>
      <c r="L449">
        <f>IF(MOD($A449,10)&lt;7,"ФО_01_Крупный","ФО_"&amp;TEXT(MOD($A449,8)+1,"00"))</f>
        <v/>
      </c>
      <c r="M449">
        <f>IF($AB449="Да","Регион_001_Крупный","Регион_"&amp;TEXT(MOD(QUOTIENT($A449-1,20),180)+1,"000"))</f>
        <v/>
      </c>
      <c r="N449">
        <f>IF($AB449="Да","Город_"&amp;TEXT(MOD($A449-1,250)+1,"0000"),"Город_"&amp;TEXT(MOD($A449-1,3000)+1,"0000"))</f>
        <v/>
      </c>
      <c r="O449">
        <f>IF($AB449="Да","Холдинг_Крупный","Холдинг_"&amp;TEXT(MOD(QUOTIENT($A449-1,10000),20)+1,"00"))</f>
        <v/>
      </c>
      <c r="P449">
        <f>IF($AB449="Да","Организация_Крупная","Организация_"&amp;TEXT(MOD(QUOTIENT($A449-1,500),600)+1,"000"))</f>
        <v/>
      </c>
      <c r="Q449">
        <f>"Отдел_"&amp;TEXT(MOD(QUOTIENT($A449-1,50),100)+1,"000")</f>
        <v/>
      </c>
      <c r="R449">
        <f>IF($AB449="Да","Группа_Крупная","Группа_"&amp;TEXT(MOD(QUOTIENT($A449-1,5000),30)+1,"00"))</f>
        <v/>
      </c>
      <c r="S449">
        <f>IF($AB449="Да","Категория_Крупная","Категория_"&amp;TEXT(MOD(QUOTIENT($A449-1,500),120)+1,"000"))</f>
        <v/>
      </c>
      <c r="T449">
        <f>IF($AB449="Да","Подкатегория_Крупная","Подкатегория_"&amp;TEXT(MOD(QUOTIENT($A449-1,50),300)+1,"000"))</f>
        <v/>
      </c>
      <c r="U449">
        <f>"SKU_"&amp;TEXT($A449,"0000000")</f>
        <v/>
      </c>
      <c r="V449">
        <f>CHOOSE(MOD($A449-1,4)+1,"Enterprise","SMB","Госсектор","Розница")</f>
        <v/>
      </c>
      <c r="W449">
        <f>"Клиент_"&amp;TEXT(MOD($A449-1,20000)+1,"00000")</f>
        <v/>
      </c>
      <c r="X449">
        <f>CHOOSE(MOD($A449-1,5)+1,"Портал","API","Импорт","Ручной ввод","Интеграция")</f>
        <v/>
      </c>
      <c r="Y449" s="8">
        <f>ROUND(1000+MOD($A449*37,90000)+IF($AB449="Да",5000,0),2)</f>
        <v/>
      </c>
      <c r="Z449">
        <f>1+MOD($A449,20)</f>
        <v/>
      </c>
      <c r="AA449" s="8">
        <f>ROUND($Y449*(0.08+MOD($A449,17)/100),2)</f>
        <v/>
      </c>
      <c r="AB449">
        <f>IF(MOD($A449,10)&lt;7,"Да","Нет")</f>
        <v/>
      </c>
      <c r="AC449">
        <f>$R449&amp;" / "&amp;$S449&amp;" / "&amp;$T449</f>
        <v/>
      </c>
      <c r="AD449">
        <f>1</f>
        <v/>
      </c>
      <c r="AE449">
        <f>IF($A449&lt;=Settings!$B$4,"до 100",IF($A449&lt;=Settings!$B$5,"до 10 000",IF($A449&lt;=Settings!$B$6,"до 100 000","100 000+")))</f>
        <v/>
      </c>
    </row>
    <row r="450">
      <c r="A450">
        <f>ROW()-1</f>
        <v/>
      </c>
      <c r="B450">
        <f>IF($A450&lt;=Settings!$B$4,"small_control",IF($A450&lt;=Settings!$B$5,"medium_10k",IF($A450&lt;=Settings!$B$6,"large_100k","extreme_1m")))</f>
        <v/>
      </c>
      <c r="C450">
        <f>"ORD-"&amp;TEXT(QUOTIENT($A450-1,3)+1,"0000000")</f>
        <v/>
      </c>
      <c r="D450">
        <f>"LINE-"&amp;TEXT($A450,"0000000")</f>
        <v/>
      </c>
      <c r="E450" s="7">
        <f>Settings!$B$2+$A450-1</f>
        <v/>
      </c>
      <c r="F450" s="7">
        <f>Settings!$B$2+MOD($A450-1,Settings!$B$7)</f>
        <v/>
      </c>
      <c r="G450">
        <f>YEAR($F450)</f>
        <v/>
      </c>
      <c r="H450">
        <f>"Q"&amp;ROUNDUP(MONTH($F450)/3,0)</f>
        <v/>
      </c>
      <c r="I450">
        <f>MONTH($F450)</f>
        <v/>
      </c>
      <c r="J450">
        <f>CHOOSE(MONTH($F450),"Январь","Февраль","Март","Апрель","Май","Июнь","Июль","Август","Сентябрь","Октябрь","Ноябрь","Декабрь")</f>
        <v/>
      </c>
      <c r="K450">
        <f>DAY($F450)</f>
        <v/>
      </c>
      <c r="L450">
        <f>IF(MOD($A450,10)&lt;7,"ФО_01_Крупный","ФО_"&amp;TEXT(MOD($A450,8)+1,"00"))</f>
        <v/>
      </c>
      <c r="M450">
        <f>IF($AB450="Да","Регион_001_Крупный","Регион_"&amp;TEXT(MOD(QUOTIENT($A450-1,20),180)+1,"000"))</f>
        <v/>
      </c>
      <c r="N450">
        <f>IF($AB450="Да","Город_"&amp;TEXT(MOD($A450-1,250)+1,"0000"),"Город_"&amp;TEXT(MOD($A450-1,3000)+1,"0000"))</f>
        <v/>
      </c>
      <c r="O450">
        <f>IF($AB450="Да","Холдинг_Крупный","Холдинг_"&amp;TEXT(MOD(QUOTIENT($A450-1,10000),20)+1,"00"))</f>
        <v/>
      </c>
      <c r="P450">
        <f>IF($AB450="Да","Организация_Крупная","Организация_"&amp;TEXT(MOD(QUOTIENT($A450-1,500),600)+1,"000"))</f>
        <v/>
      </c>
      <c r="Q450">
        <f>"Отдел_"&amp;TEXT(MOD(QUOTIENT($A450-1,50),100)+1,"000")</f>
        <v/>
      </c>
      <c r="R450">
        <f>IF($AB450="Да","Группа_Крупная","Группа_"&amp;TEXT(MOD(QUOTIENT($A450-1,5000),30)+1,"00"))</f>
        <v/>
      </c>
      <c r="S450">
        <f>IF($AB450="Да","Категория_Крупная","Категория_"&amp;TEXT(MOD(QUOTIENT($A450-1,500),120)+1,"000"))</f>
        <v/>
      </c>
      <c r="T450">
        <f>IF($AB450="Да","Подкатегория_Крупная","Подкатегория_"&amp;TEXT(MOD(QUOTIENT($A450-1,50),300)+1,"000"))</f>
        <v/>
      </c>
      <c r="U450">
        <f>"SKU_"&amp;TEXT($A450,"0000000")</f>
        <v/>
      </c>
      <c r="V450">
        <f>CHOOSE(MOD($A450-1,4)+1,"Enterprise","SMB","Госсектор","Розница")</f>
        <v/>
      </c>
      <c r="W450">
        <f>"Клиент_"&amp;TEXT(MOD($A450-1,20000)+1,"00000")</f>
        <v/>
      </c>
      <c r="X450">
        <f>CHOOSE(MOD($A450-1,5)+1,"Портал","API","Импорт","Ручной ввод","Интеграция")</f>
        <v/>
      </c>
      <c r="Y450" s="8">
        <f>ROUND(1000+MOD($A450*37,90000)+IF($AB450="Да",5000,0),2)</f>
        <v/>
      </c>
      <c r="Z450">
        <f>1+MOD($A450,20)</f>
        <v/>
      </c>
      <c r="AA450" s="8">
        <f>ROUND($Y450*(0.08+MOD($A450,17)/100),2)</f>
        <v/>
      </c>
      <c r="AB450">
        <f>IF(MOD($A450,10)&lt;7,"Да","Нет")</f>
        <v/>
      </c>
      <c r="AC450">
        <f>$R450&amp;" / "&amp;$S450&amp;" / "&amp;$T450</f>
        <v/>
      </c>
      <c r="AD450">
        <f>1</f>
        <v/>
      </c>
      <c r="AE450">
        <f>IF($A450&lt;=Settings!$B$4,"до 100",IF($A450&lt;=Settings!$B$5,"до 10 000",IF($A450&lt;=Settings!$B$6,"до 100 000","100 000+")))</f>
        <v/>
      </c>
    </row>
    <row r="451">
      <c r="A451">
        <f>ROW()-1</f>
        <v/>
      </c>
      <c r="B451">
        <f>IF($A451&lt;=Settings!$B$4,"small_control",IF($A451&lt;=Settings!$B$5,"medium_10k",IF($A451&lt;=Settings!$B$6,"large_100k","extreme_1m")))</f>
        <v/>
      </c>
      <c r="C451">
        <f>"ORD-"&amp;TEXT(QUOTIENT($A451-1,3)+1,"0000000")</f>
        <v/>
      </c>
      <c r="D451">
        <f>"LINE-"&amp;TEXT($A451,"0000000")</f>
        <v/>
      </c>
      <c r="E451" s="7">
        <f>Settings!$B$2+$A451-1</f>
        <v/>
      </c>
      <c r="F451" s="7">
        <f>Settings!$B$2+MOD($A451-1,Settings!$B$7)</f>
        <v/>
      </c>
      <c r="G451">
        <f>YEAR($F451)</f>
        <v/>
      </c>
      <c r="H451">
        <f>"Q"&amp;ROUNDUP(MONTH($F451)/3,0)</f>
        <v/>
      </c>
      <c r="I451">
        <f>MONTH($F451)</f>
        <v/>
      </c>
      <c r="J451">
        <f>CHOOSE(MONTH($F451),"Январь","Февраль","Март","Апрель","Май","Июнь","Июль","Август","Сентябрь","Октябрь","Ноябрь","Декабрь")</f>
        <v/>
      </c>
      <c r="K451">
        <f>DAY($F451)</f>
        <v/>
      </c>
      <c r="L451">
        <f>IF(MOD($A451,10)&lt;7,"ФО_01_Крупный","ФО_"&amp;TEXT(MOD($A451,8)+1,"00"))</f>
        <v/>
      </c>
      <c r="M451">
        <f>IF($AB451="Да","Регион_001_Крупный","Регион_"&amp;TEXT(MOD(QUOTIENT($A451-1,20),180)+1,"000"))</f>
        <v/>
      </c>
      <c r="N451">
        <f>IF($AB451="Да","Город_"&amp;TEXT(MOD($A451-1,250)+1,"0000"),"Город_"&amp;TEXT(MOD($A451-1,3000)+1,"0000"))</f>
        <v/>
      </c>
      <c r="O451">
        <f>IF($AB451="Да","Холдинг_Крупный","Холдинг_"&amp;TEXT(MOD(QUOTIENT($A451-1,10000),20)+1,"00"))</f>
        <v/>
      </c>
      <c r="P451">
        <f>IF($AB451="Да","Организация_Крупная","Организация_"&amp;TEXT(MOD(QUOTIENT($A451-1,500),600)+1,"000"))</f>
        <v/>
      </c>
      <c r="Q451">
        <f>"Отдел_"&amp;TEXT(MOD(QUOTIENT($A451-1,50),100)+1,"000")</f>
        <v/>
      </c>
      <c r="R451">
        <f>IF($AB451="Да","Группа_Крупная","Группа_"&amp;TEXT(MOD(QUOTIENT($A451-1,5000),30)+1,"00"))</f>
        <v/>
      </c>
      <c r="S451">
        <f>IF($AB451="Да","Категория_Крупная","Категория_"&amp;TEXT(MOD(QUOTIENT($A451-1,500),120)+1,"000"))</f>
        <v/>
      </c>
      <c r="T451">
        <f>IF($AB451="Да","Подкатегория_Крупная","Подкатегория_"&amp;TEXT(MOD(QUOTIENT($A451-1,50),300)+1,"000"))</f>
        <v/>
      </c>
      <c r="U451">
        <f>"SKU_"&amp;TEXT($A451,"0000000")</f>
        <v/>
      </c>
      <c r="V451">
        <f>CHOOSE(MOD($A451-1,4)+1,"Enterprise","SMB","Госсектор","Розница")</f>
        <v/>
      </c>
      <c r="W451">
        <f>"Клиент_"&amp;TEXT(MOD($A451-1,20000)+1,"00000")</f>
        <v/>
      </c>
      <c r="X451">
        <f>CHOOSE(MOD($A451-1,5)+1,"Портал","API","Импорт","Ручной ввод","Интеграция")</f>
        <v/>
      </c>
      <c r="Y451" s="8">
        <f>ROUND(1000+MOD($A451*37,90000)+IF($AB451="Да",5000,0),2)</f>
        <v/>
      </c>
      <c r="Z451">
        <f>1+MOD($A451,20)</f>
        <v/>
      </c>
      <c r="AA451" s="8">
        <f>ROUND($Y451*(0.08+MOD($A451,17)/100),2)</f>
        <v/>
      </c>
      <c r="AB451">
        <f>IF(MOD($A451,10)&lt;7,"Да","Нет")</f>
        <v/>
      </c>
      <c r="AC451">
        <f>$R451&amp;" / "&amp;$S451&amp;" / "&amp;$T451</f>
        <v/>
      </c>
      <c r="AD451">
        <f>1</f>
        <v/>
      </c>
      <c r="AE451">
        <f>IF($A451&lt;=Settings!$B$4,"до 100",IF($A451&lt;=Settings!$B$5,"до 10 000",IF($A451&lt;=Settings!$B$6,"до 100 000","100 000+")))</f>
        <v/>
      </c>
    </row>
    <row r="452">
      <c r="A452">
        <f>ROW()-1</f>
        <v/>
      </c>
      <c r="B452">
        <f>IF($A452&lt;=Settings!$B$4,"small_control",IF($A452&lt;=Settings!$B$5,"medium_10k",IF($A452&lt;=Settings!$B$6,"large_100k","extreme_1m")))</f>
        <v/>
      </c>
      <c r="C452">
        <f>"ORD-"&amp;TEXT(QUOTIENT($A452-1,3)+1,"0000000")</f>
        <v/>
      </c>
      <c r="D452">
        <f>"LINE-"&amp;TEXT($A452,"0000000")</f>
        <v/>
      </c>
      <c r="E452" s="7">
        <f>Settings!$B$2+$A452-1</f>
        <v/>
      </c>
      <c r="F452" s="7">
        <f>Settings!$B$2+MOD($A452-1,Settings!$B$7)</f>
        <v/>
      </c>
      <c r="G452">
        <f>YEAR($F452)</f>
        <v/>
      </c>
      <c r="H452">
        <f>"Q"&amp;ROUNDUP(MONTH($F452)/3,0)</f>
        <v/>
      </c>
      <c r="I452">
        <f>MONTH($F452)</f>
        <v/>
      </c>
      <c r="J452">
        <f>CHOOSE(MONTH($F452),"Январь","Февраль","Март","Апрель","Май","Июнь","Июль","Август","Сентябрь","Октябрь","Ноябрь","Декабрь")</f>
        <v/>
      </c>
      <c r="K452">
        <f>DAY($F452)</f>
        <v/>
      </c>
      <c r="L452">
        <f>IF(MOD($A452,10)&lt;7,"ФО_01_Крупный","ФО_"&amp;TEXT(MOD($A452,8)+1,"00"))</f>
        <v/>
      </c>
      <c r="M452">
        <f>IF($AB452="Да","Регион_001_Крупный","Регион_"&amp;TEXT(MOD(QUOTIENT($A452-1,20),180)+1,"000"))</f>
        <v/>
      </c>
      <c r="N452">
        <f>IF($AB452="Да","Город_"&amp;TEXT(MOD($A452-1,250)+1,"0000"),"Город_"&amp;TEXT(MOD($A452-1,3000)+1,"0000"))</f>
        <v/>
      </c>
      <c r="O452">
        <f>IF($AB452="Да","Холдинг_Крупный","Холдинг_"&amp;TEXT(MOD(QUOTIENT($A452-1,10000),20)+1,"00"))</f>
        <v/>
      </c>
      <c r="P452">
        <f>IF($AB452="Да","Организация_Крупная","Организация_"&amp;TEXT(MOD(QUOTIENT($A452-1,500),600)+1,"000"))</f>
        <v/>
      </c>
      <c r="Q452">
        <f>"Отдел_"&amp;TEXT(MOD(QUOTIENT($A452-1,50),100)+1,"000")</f>
        <v/>
      </c>
      <c r="R452">
        <f>IF($AB452="Да","Группа_Крупная","Группа_"&amp;TEXT(MOD(QUOTIENT($A452-1,5000),30)+1,"00"))</f>
        <v/>
      </c>
      <c r="S452">
        <f>IF($AB452="Да","Категория_Крупная","Категория_"&amp;TEXT(MOD(QUOTIENT($A452-1,500),120)+1,"000"))</f>
        <v/>
      </c>
      <c r="T452">
        <f>IF($AB452="Да","Подкатегория_Крупная","Подкатегория_"&amp;TEXT(MOD(QUOTIENT($A452-1,50),300)+1,"000"))</f>
        <v/>
      </c>
      <c r="U452">
        <f>"SKU_"&amp;TEXT($A452,"0000000")</f>
        <v/>
      </c>
      <c r="V452">
        <f>CHOOSE(MOD($A452-1,4)+1,"Enterprise","SMB","Госсектор","Розница")</f>
        <v/>
      </c>
      <c r="W452">
        <f>"Клиент_"&amp;TEXT(MOD($A452-1,20000)+1,"00000")</f>
        <v/>
      </c>
      <c r="X452">
        <f>CHOOSE(MOD($A452-1,5)+1,"Портал","API","Импорт","Ручной ввод","Интеграция")</f>
        <v/>
      </c>
      <c r="Y452" s="8">
        <f>ROUND(1000+MOD($A452*37,90000)+IF($AB452="Да",5000,0),2)</f>
        <v/>
      </c>
      <c r="Z452">
        <f>1+MOD($A452,20)</f>
        <v/>
      </c>
      <c r="AA452" s="8">
        <f>ROUND($Y452*(0.08+MOD($A452,17)/100),2)</f>
        <v/>
      </c>
      <c r="AB452">
        <f>IF(MOD($A452,10)&lt;7,"Да","Нет")</f>
        <v/>
      </c>
      <c r="AC452">
        <f>$R452&amp;" / "&amp;$S452&amp;" / "&amp;$T452</f>
        <v/>
      </c>
      <c r="AD452">
        <f>1</f>
        <v/>
      </c>
      <c r="AE452">
        <f>IF($A452&lt;=Settings!$B$4,"до 100",IF($A452&lt;=Settings!$B$5,"до 10 000",IF($A452&lt;=Settings!$B$6,"до 100 000","100 000+")))</f>
        <v/>
      </c>
    </row>
    <row r="453">
      <c r="A453">
        <f>ROW()-1</f>
        <v/>
      </c>
      <c r="B453">
        <f>IF($A453&lt;=Settings!$B$4,"small_control",IF($A453&lt;=Settings!$B$5,"medium_10k",IF($A453&lt;=Settings!$B$6,"large_100k","extreme_1m")))</f>
        <v/>
      </c>
      <c r="C453">
        <f>"ORD-"&amp;TEXT(QUOTIENT($A453-1,3)+1,"0000000")</f>
        <v/>
      </c>
      <c r="D453">
        <f>"LINE-"&amp;TEXT($A453,"0000000")</f>
        <v/>
      </c>
      <c r="E453" s="7">
        <f>Settings!$B$2+$A453-1</f>
        <v/>
      </c>
      <c r="F453" s="7">
        <f>Settings!$B$2+MOD($A453-1,Settings!$B$7)</f>
        <v/>
      </c>
      <c r="G453">
        <f>YEAR($F453)</f>
        <v/>
      </c>
      <c r="H453">
        <f>"Q"&amp;ROUNDUP(MONTH($F453)/3,0)</f>
        <v/>
      </c>
      <c r="I453">
        <f>MONTH($F453)</f>
        <v/>
      </c>
      <c r="J453">
        <f>CHOOSE(MONTH($F453),"Январь","Февраль","Март","Апрель","Май","Июнь","Июль","Август","Сентябрь","Октябрь","Ноябрь","Декабрь")</f>
        <v/>
      </c>
      <c r="K453">
        <f>DAY($F453)</f>
        <v/>
      </c>
      <c r="L453">
        <f>IF(MOD($A453,10)&lt;7,"ФО_01_Крупный","ФО_"&amp;TEXT(MOD($A453,8)+1,"00"))</f>
        <v/>
      </c>
      <c r="M453">
        <f>IF($AB453="Да","Регион_001_Крупный","Регион_"&amp;TEXT(MOD(QUOTIENT($A453-1,20),180)+1,"000"))</f>
        <v/>
      </c>
      <c r="N453">
        <f>IF($AB453="Да","Город_"&amp;TEXT(MOD($A453-1,250)+1,"0000"),"Город_"&amp;TEXT(MOD($A453-1,3000)+1,"0000"))</f>
        <v/>
      </c>
      <c r="O453">
        <f>IF($AB453="Да","Холдинг_Крупный","Холдинг_"&amp;TEXT(MOD(QUOTIENT($A453-1,10000),20)+1,"00"))</f>
        <v/>
      </c>
      <c r="P453">
        <f>IF($AB453="Да","Организация_Крупная","Организация_"&amp;TEXT(MOD(QUOTIENT($A453-1,500),600)+1,"000"))</f>
        <v/>
      </c>
      <c r="Q453">
        <f>"Отдел_"&amp;TEXT(MOD(QUOTIENT($A453-1,50),100)+1,"000")</f>
        <v/>
      </c>
      <c r="R453">
        <f>IF($AB453="Да","Группа_Крупная","Группа_"&amp;TEXT(MOD(QUOTIENT($A453-1,5000),30)+1,"00"))</f>
        <v/>
      </c>
      <c r="S453">
        <f>IF($AB453="Да","Категория_Крупная","Категория_"&amp;TEXT(MOD(QUOTIENT($A453-1,500),120)+1,"000"))</f>
        <v/>
      </c>
      <c r="T453">
        <f>IF($AB453="Да","Подкатегория_Крупная","Подкатегория_"&amp;TEXT(MOD(QUOTIENT($A453-1,50),300)+1,"000"))</f>
        <v/>
      </c>
      <c r="U453">
        <f>"SKU_"&amp;TEXT($A453,"0000000")</f>
        <v/>
      </c>
      <c r="V453">
        <f>CHOOSE(MOD($A453-1,4)+1,"Enterprise","SMB","Госсектор","Розница")</f>
        <v/>
      </c>
      <c r="W453">
        <f>"Клиент_"&amp;TEXT(MOD($A453-1,20000)+1,"00000")</f>
        <v/>
      </c>
      <c r="X453">
        <f>CHOOSE(MOD($A453-1,5)+1,"Портал","API","Импорт","Ручной ввод","Интеграция")</f>
        <v/>
      </c>
      <c r="Y453" s="8">
        <f>ROUND(1000+MOD($A453*37,90000)+IF($AB453="Да",5000,0),2)</f>
        <v/>
      </c>
      <c r="Z453">
        <f>1+MOD($A453,20)</f>
        <v/>
      </c>
      <c r="AA453" s="8">
        <f>ROUND($Y453*(0.08+MOD($A453,17)/100),2)</f>
        <v/>
      </c>
      <c r="AB453">
        <f>IF(MOD($A453,10)&lt;7,"Да","Нет")</f>
        <v/>
      </c>
      <c r="AC453">
        <f>$R453&amp;" / "&amp;$S453&amp;" / "&amp;$T453</f>
        <v/>
      </c>
      <c r="AD453">
        <f>1</f>
        <v/>
      </c>
      <c r="AE453">
        <f>IF($A453&lt;=Settings!$B$4,"до 100",IF($A453&lt;=Settings!$B$5,"до 10 000",IF($A453&lt;=Settings!$B$6,"до 100 000","100 000+")))</f>
        <v/>
      </c>
    </row>
    <row r="454">
      <c r="A454">
        <f>ROW()-1</f>
        <v/>
      </c>
      <c r="B454">
        <f>IF($A454&lt;=Settings!$B$4,"small_control",IF($A454&lt;=Settings!$B$5,"medium_10k",IF($A454&lt;=Settings!$B$6,"large_100k","extreme_1m")))</f>
        <v/>
      </c>
      <c r="C454">
        <f>"ORD-"&amp;TEXT(QUOTIENT($A454-1,3)+1,"0000000")</f>
        <v/>
      </c>
      <c r="D454">
        <f>"LINE-"&amp;TEXT($A454,"0000000")</f>
        <v/>
      </c>
      <c r="E454" s="7">
        <f>Settings!$B$2+$A454-1</f>
        <v/>
      </c>
      <c r="F454" s="7">
        <f>Settings!$B$2+MOD($A454-1,Settings!$B$7)</f>
        <v/>
      </c>
      <c r="G454">
        <f>YEAR($F454)</f>
        <v/>
      </c>
      <c r="H454">
        <f>"Q"&amp;ROUNDUP(MONTH($F454)/3,0)</f>
        <v/>
      </c>
      <c r="I454">
        <f>MONTH($F454)</f>
        <v/>
      </c>
      <c r="J454">
        <f>CHOOSE(MONTH($F454),"Январь","Февраль","Март","Апрель","Май","Июнь","Июль","Август","Сентябрь","Октябрь","Ноябрь","Декабрь")</f>
        <v/>
      </c>
      <c r="K454">
        <f>DAY($F454)</f>
        <v/>
      </c>
      <c r="L454">
        <f>IF(MOD($A454,10)&lt;7,"ФО_01_Крупный","ФО_"&amp;TEXT(MOD($A454,8)+1,"00"))</f>
        <v/>
      </c>
      <c r="M454">
        <f>IF($AB454="Да","Регион_001_Крупный","Регион_"&amp;TEXT(MOD(QUOTIENT($A454-1,20),180)+1,"000"))</f>
        <v/>
      </c>
      <c r="N454">
        <f>IF($AB454="Да","Город_"&amp;TEXT(MOD($A454-1,250)+1,"0000"),"Город_"&amp;TEXT(MOD($A454-1,3000)+1,"0000"))</f>
        <v/>
      </c>
      <c r="O454">
        <f>IF($AB454="Да","Холдинг_Крупный","Холдинг_"&amp;TEXT(MOD(QUOTIENT($A454-1,10000),20)+1,"00"))</f>
        <v/>
      </c>
      <c r="P454">
        <f>IF($AB454="Да","Организация_Крупная","Организация_"&amp;TEXT(MOD(QUOTIENT($A454-1,500),600)+1,"000"))</f>
        <v/>
      </c>
      <c r="Q454">
        <f>"Отдел_"&amp;TEXT(MOD(QUOTIENT($A454-1,50),100)+1,"000")</f>
        <v/>
      </c>
      <c r="R454">
        <f>IF($AB454="Да","Группа_Крупная","Группа_"&amp;TEXT(MOD(QUOTIENT($A454-1,5000),30)+1,"00"))</f>
        <v/>
      </c>
      <c r="S454">
        <f>IF($AB454="Да","Категория_Крупная","Категория_"&amp;TEXT(MOD(QUOTIENT($A454-1,500),120)+1,"000"))</f>
        <v/>
      </c>
      <c r="T454">
        <f>IF($AB454="Да","Подкатегория_Крупная","Подкатегория_"&amp;TEXT(MOD(QUOTIENT($A454-1,50),300)+1,"000"))</f>
        <v/>
      </c>
      <c r="U454">
        <f>"SKU_"&amp;TEXT($A454,"0000000")</f>
        <v/>
      </c>
      <c r="V454">
        <f>CHOOSE(MOD($A454-1,4)+1,"Enterprise","SMB","Госсектор","Розница")</f>
        <v/>
      </c>
      <c r="W454">
        <f>"Клиент_"&amp;TEXT(MOD($A454-1,20000)+1,"00000")</f>
        <v/>
      </c>
      <c r="X454">
        <f>CHOOSE(MOD($A454-1,5)+1,"Портал","API","Импорт","Ручной ввод","Интеграция")</f>
        <v/>
      </c>
      <c r="Y454" s="8">
        <f>ROUND(1000+MOD($A454*37,90000)+IF($AB454="Да",5000,0),2)</f>
        <v/>
      </c>
      <c r="Z454">
        <f>1+MOD($A454,20)</f>
        <v/>
      </c>
      <c r="AA454" s="8">
        <f>ROUND($Y454*(0.08+MOD($A454,17)/100),2)</f>
        <v/>
      </c>
      <c r="AB454">
        <f>IF(MOD($A454,10)&lt;7,"Да","Нет")</f>
        <v/>
      </c>
      <c r="AC454">
        <f>$R454&amp;" / "&amp;$S454&amp;" / "&amp;$T454</f>
        <v/>
      </c>
      <c r="AD454">
        <f>1</f>
        <v/>
      </c>
      <c r="AE454">
        <f>IF($A454&lt;=Settings!$B$4,"до 100",IF($A454&lt;=Settings!$B$5,"до 10 000",IF($A454&lt;=Settings!$B$6,"до 100 000","100 000+")))</f>
        <v/>
      </c>
    </row>
    <row r="455">
      <c r="A455">
        <f>ROW()-1</f>
        <v/>
      </c>
      <c r="B455">
        <f>IF($A455&lt;=Settings!$B$4,"small_control",IF($A455&lt;=Settings!$B$5,"medium_10k",IF($A455&lt;=Settings!$B$6,"large_100k","extreme_1m")))</f>
        <v/>
      </c>
      <c r="C455">
        <f>"ORD-"&amp;TEXT(QUOTIENT($A455-1,3)+1,"0000000")</f>
        <v/>
      </c>
      <c r="D455">
        <f>"LINE-"&amp;TEXT($A455,"0000000")</f>
        <v/>
      </c>
      <c r="E455" s="7">
        <f>Settings!$B$2+$A455-1</f>
        <v/>
      </c>
      <c r="F455" s="7">
        <f>Settings!$B$2+MOD($A455-1,Settings!$B$7)</f>
        <v/>
      </c>
      <c r="G455">
        <f>YEAR($F455)</f>
        <v/>
      </c>
      <c r="H455">
        <f>"Q"&amp;ROUNDUP(MONTH($F455)/3,0)</f>
        <v/>
      </c>
      <c r="I455">
        <f>MONTH($F455)</f>
        <v/>
      </c>
      <c r="J455">
        <f>CHOOSE(MONTH($F455),"Январь","Февраль","Март","Апрель","Май","Июнь","Июль","Август","Сентябрь","Октябрь","Ноябрь","Декабрь")</f>
        <v/>
      </c>
      <c r="K455">
        <f>DAY($F455)</f>
        <v/>
      </c>
      <c r="L455">
        <f>IF(MOD($A455,10)&lt;7,"ФО_01_Крупный","ФО_"&amp;TEXT(MOD($A455,8)+1,"00"))</f>
        <v/>
      </c>
      <c r="M455">
        <f>IF($AB455="Да","Регион_001_Крупный","Регион_"&amp;TEXT(MOD(QUOTIENT($A455-1,20),180)+1,"000"))</f>
        <v/>
      </c>
      <c r="N455">
        <f>IF($AB455="Да","Город_"&amp;TEXT(MOD($A455-1,250)+1,"0000"),"Город_"&amp;TEXT(MOD($A455-1,3000)+1,"0000"))</f>
        <v/>
      </c>
      <c r="O455">
        <f>IF($AB455="Да","Холдинг_Крупный","Холдинг_"&amp;TEXT(MOD(QUOTIENT($A455-1,10000),20)+1,"00"))</f>
        <v/>
      </c>
      <c r="P455">
        <f>IF($AB455="Да","Организация_Крупная","Организация_"&amp;TEXT(MOD(QUOTIENT($A455-1,500),600)+1,"000"))</f>
        <v/>
      </c>
      <c r="Q455">
        <f>"Отдел_"&amp;TEXT(MOD(QUOTIENT($A455-1,50),100)+1,"000")</f>
        <v/>
      </c>
      <c r="R455">
        <f>IF($AB455="Да","Группа_Крупная","Группа_"&amp;TEXT(MOD(QUOTIENT($A455-1,5000),30)+1,"00"))</f>
        <v/>
      </c>
      <c r="S455">
        <f>IF($AB455="Да","Категория_Крупная","Категория_"&amp;TEXT(MOD(QUOTIENT($A455-1,500),120)+1,"000"))</f>
        <v/>
      </c>
      <c r="T455">
        <f>IF($AB455="Да","Подкатегория_Крупная","Подкатегория_"&amp;TEXT(MOD(QUOTIENT($A455-1,50),300)+1,"000"))</f>
        <v/>
      </c>
      <c r="U455">
        <f>"SKU_"&amp;TEXT($A455,"0000000")</f>
        <v/>
      </c>
      <c r="V455">
        <f>CHOOSE(MOD($A455-1,4)+1,"Enterprise","SMB","Госсектор","Розница")</f>
        <v/>
      </c>
      <c r="W455">
        <f>"Клиент_"&amp;TEXT(MOD($A455-1,20000)+1,"00000")</f>
        <v/>
      </c>
      <c r="X455">
        <f>CHOOSE(MOD($A455-1,5)+1,"Портал","API","Импорт","Ручной ввод","Интеграция")</f>
        <v/>
      </c>
      <c r="Y455" s="8">
        <f>ROUND(1000+MOD($A455*37,90000)+IF($AB455="Да",5000,0),2)</f>
        <v/>
      </c>
      <c r="Z455">
        <f>1+MOD($A455,20)</f>
        <v/>
      </c>
      <c r="AA455" s="8">
        <f>ROUND($Y455*(0.08+MOD($A455,17)/100),2)</f>
        <v/>
      </c>
      <c r="AB455">
        <f>IF(MOD($A455,10)&lt;7,"Да","Нет")</f>
        <v/>
      </c>
      <c r="AC455">
        <f>$R455&amp;" / "&amp;$S455&amp;" / "&amp;$T455</f>
        <v/>
      </c>
      <c r="AD455">
        <f>1</f>
        <v/>
      </c>
      <c r="AE455">
        <f>IF($A455&lt;=Settings!$B$4,"до 100",IF($A455&lt;=Settings!$B$5,"до 10 000",IF($A455&lt;=Settings!$B$6,"до 100 000","100 000+")))</f>
        <v/>
      </c>
    </row>
    <row r="456">
      <c r="A456">
        <f>ROW()-1</f>
        <v/>
      </c>
      <c r="B456">
        <f>IF($A456&lt;=Settings!$B$4,"small_control",IF($A456&lt;=Settings!$B$5,"medium_10k",IF($A456&lt;=Settings!$B$6,"large_100k","extreme_1m")))</f>
        <v/>
      </c>
      <c r="C456">
        <f>"ORD-"&amp;TEXT(QUOTIENT($A456-1,3)+1,"0000000")</f>
        <v/>
      </c>
      <c r="D456">
        <f>"LINE-"&amp;TEXT($A456,"0000000")</f>
        <v/>
      </c>
      <c r="E456" s="7">
        <f>Settings!$B$2+$A456-1</f>
        <v/>
      </c>
      <c r="F456" s="7">
        <f>Settings!$B$2+MOD($A456-1,Settings!$B$7)</f>
        <v/>
      </c>
      <c r="G456">
        <f>YEAR($F456)</f>
        <v/>
      </c>
      <c r="H456">
        <f>"Q"&amp;ROUNDUP(MONTH($F456)/3,0)</f>
        <v/>
      </c>
      <c r="I456">
        <f>MONTH($F456)</f>
        <v/>
      </c>
      <c r="J456">
        <f>CHOOSE(MONTH($F456),"Январь","Февраль","Март","Апрель","Май","Июнь","Июль","Август","Сентябрь","Октябрь","Ноябрь","Декабрь")</f>
        <v/>
      </c>
      <c r="K456">
        <f>DAY($F456)</f>
        <v/>
      </c>
      <c r="L456">
        <f>IF(MOD($A456,10)&lt;7,"ФО_01_Крупный","ФО_"&amp;TEXT(MOD($A456,8)+1,"00"))</f>
        <v/>
      </c>
      <c r="M456">
        <f>IF($AB456="Да","Регион_001_Крупный","Регион_"&amp;TEXT(MOD(QUOTIENT($A456-1,20),180)+1,"000"))</f>
        <v/>
      </c>
      <c r="N456">
        <f>IF($AB456="Да","Город_"&amp;TEXT(MOD($A456-1,250)+1,"0000"),"Город_"&amp;TEXT(MOD($A456-1,3000)+1,"0000"))</f>
        <v/>
      </c>
      <c r="O456">
        <f>IF($AB456="Да","Холдинг_Крупный","Холдинг_"&amp;TEXT(MOD(QUOTIENT($A456-1,10000),20)+1,"00"))</f>
        <v/>
      </c>
      <c r="P456">
        <f>IF($AB456="Да","Организация_Крупная","Организация_"&amp;TEXT(MOD(QUOTIENT($A456-1,500),600)+1,"000"))</f>
        <v/>
      </c>
      <c r="Q456">
        <f>"Отдел_"&amp;TEXT(MOD(QUOTIENT($A456-1,50),100)+1,"000")</f>
        <v/>
      </c>
      <c r="R456">
        <f>IF($AB456="Да","Группа_Крупная","Группа_"&amp;TEXT(MOD(QUOTIENT($A456-1,5000),30)+1,"00"))</f>
        <v/>
      </c>
      <c r="S456">
        <f>IF($AB456="Да","Категория_Крупная","Категория_"&amp;TEXT(MOD(QUOTIENT($A456-1,500),120)+1,"000"))</f>
        <v/>
      </c>
      <c r="T456">
        <f>IF($AB456="Да","Подкатегория_Крупная","Подкатегория_"&amp;TEXT(MOD(QUOTIENT($A456-1,50),300)+1,"000"))</f>
        <v/>
      </c>
      <c r="U456">
        <f>"SKU_"&amp;TEXT($A456,"0000000")</f>
        <v/>
      </c>
      <c r="V456">
        <f>CHOOSE(MOD($A456-1,4)+1,"Enterprise","SMB","Госсектор","Розница")</f>
        <v/>
      </c>
      <c r="W456">
        <f>"Клиент_"&amp;TEXT(MOD($A456-1,20000)+1,"00000")</f>
        <v/>
      </c>
      <c r="X456">
        <f>CHOOSE(MOD($A456-1,5)+1,"Портал","API","Импорт","Ручной ввод","Интеграция")</f>
        <v/>
      </c>
      <c r="Y456" s="8">
        <f>ROUND(1000+MOD($A456*37,90000)+IF($AB456="Да",5000,0),2)</f>
        <v/>
      </c>
      <c r="Z456">
        <f>1+MOD($A456,20)</f>
        <v/>
      </c>
      <c r="AA456" s="8">
        <f>ROUND($Y456*(0.08+MOD($A456,17)/100),2)</f>
        <v/>
      </c>
      <c r="AB456">
        <f>IF(MOD($A456,10)&lt;7,"Да","Нет")</f>
        <v/>
      </c>
      <c r="AC456">
        <f>$R456&amp;" / "&amp;$S456&amp;" / "&amp;$T456</f>
        <v/>
      </c>
      <c r="AD456">
        <f>1</f>
        <v/>
      </c>
      <c r="AE456">
        <f>IF($A456&lt;=Settings!$B$4,"до 100",IF($A456&lt;=Settings!$B$5,"до 10 000",IF($A456&lt;=Settings!$B$6,"до 100 000","100 000+")))</f>
        <v/>
      </c>
    </row>
    <row r="457">
      <c r="A457">
        <f>ROW()-1</f>
        <v/>
      </c>
      <c r="B457">
        <f>IF($A457&lt;=Settings!$B$4,"small_control",IF($A457&lt;=Settings!$B$5,"medium_10k",IF($A457&lt;=Settings!$B$6,"large_100k","extreme_1m")))</f>
        <v/>
      </c>
      <c r="C457">
        <f>"ORD-"&amp;TEXT(QUOTIENT($A457-1,3)+1,"0000000")</f>
        <v/>
      </c>
      <c r="D457">
        <f>"LINE-"&amp;TEXT($A457,"0000000")</f>
        <v/>
      </c>
      <c r="E457" s="7">
        <f>Settings!$B$2+$A457-1</f>
        <v/>
      </c>
      <c r="F457" s="7">
        <f>Settings!$B$2+MOD($A457-1,Settings!$B$7)</f>
        <v/>
      </c>
      <c r="G457">
        <f>YEAR($F457)</f>
        <v/>
      </c>
      <c r="H457">
        <f>"Q"&amp;ROUNDUP(MONTH($F457)/3,0)</f>
        <v/>
      </c>
      <c r="I457">
        <f>MONTH($F457)</f>
        <v/>
      </c>
      <c r="J457">
        <f>CHOOSE(MONTH($F457),"Январь","Февраль","Март","Апрель","Май","Июнь","Июль","Август","Сентябрь","Октябрь","Ноябрь","Декабрь")</f>
        <v/>
      </c>
      <c r="K457">
        <f>DAY($F457)</f>
        <v/>
      </c>
      <c r="L457">
        <f>IF(MOD($A457,10)&lt;7,"ФО_01_Крупный","ФО_"&amp;TEXT(MOD($A457,8)+1,"00"))</f>
        <v/>
      </c>
      <c r="M457">
        <f>IF($AB457="Да","Регион_001_Крупный","Регион_"&amp;TEXT(MOD(QUOTIENT($A457-1,20),180)+1,"000"))</f>
        <v/>
      </c>
      <c r="N457">
        <f>IF($AB457="Да","Город_"&amp;TEXT(MOD($A457-1,250)+1,"0000"),"Город_"&amp;TEXT(MOD($A457-1,3000)+1,"0000"))</f>
        <v/>
      </c>
      <c r="O457">
        <f>IF($AB457="Да","Холдинг_Крупный","Холдинг_"&amp;TEXT(MOD(QUOTIENT($A457-1,10000),20)+1,"00"))</f>
        <v/>
      </c>
      <c r="P457">
        <f>IF($AB457="Да","Организация_Крупная","Организация_"&amp;TEXT(MOD(QUOTIENT($A457-1,500),600)+1,"000"))</f>
        <v/>
      </c>
      <c r="Q457">
        <f>"Отдел_"&amp;TEXT(MOD(QUOTIENT($A457-1,50),100)+1,"000")</f>
        <v/>
      </c>
      <c r="R457">
        <f>IF($AB457="Да","Группа_Крупная","Группа_"&amp;TEXT(MOD(QUOTIENT($A457-1,5000),30)+1,"00"))</f>
        <v/>
      </c>
      <c r="S457">
        <f>IF($AB457="Да","Категория_Крупная","Категория_"&amp;TEXT(MOD(QUOTIENT($A457-1,500),120)+1,"000"))</f>
        <v/>
      </c>
      <c r="T457">
        <f>IF($AB457="Да","Подкатегория_Крупная","Подкатегория_"&amp;TEXT(MOD(QUOTIENT($A457-1,50),300)+1,"000"))</f>
        <v/>
      </c>
      <c r="U457">
        <f>"SKU_"&amp;TEXT($A457,"0000000")</f>
        <v/>
      </c>
      <c r="V457">
        <f>CHOOSE(MOD($A457-1,4)+1,"Enterprise","SMB","Госсектор","Розница")</f>
        <v/>
      </c>
      <c r="W457">
        <f>"Клиент_"&amp;TEXT(MOD($A457-1,20000)+1,"00000")</f>
        <v/>
      </c>
      <c r="X457">
        <f>CHOOSE(MOD($A457-1,5)+1,"Портал","API","Импорт","Ручной ввод","Интеграция")</f>
        <v/>
      </c>
      <c r="Y457" s="8">
        <f>ROUND(1000+MOD($A457*37,90000)+IF($AB457="Да",5000,0),2)</f>
        <v/>
      </c>
      <c r="Z457">
        <f>1+MOD($A457,20)</f>
        <v/>
      </c>
      <c r="AA457" s="8">
        <f>ROUND($Y457*(0.08+MOD($A457,17)/100),2)</f>
        <v/>
      </c>
      <c r="AB457">
        <f>IF(MOD($A457,10)&lt;7,"Да","Нет")</f>
        <v/>
      </c>
      <c r="AC457">
        <f>$R457&amp;" / "&amp;$S457&amp;" / "&amp;$T457</f>
        <v/>
      </c>
      <c r="AD457">
        <f>1</f>
        <v/>
      </c>
      <c r="AE457">
        <f>IF($A457&lt;=Settings!$B$4,"до 100",IF($A457&lt;=Settings!$B$5,"до 10 000",IF($A457&lt;=Settings!$B$6,"до 100 000","100 000+")))</f>
        <v/>
      </c>
    </row>
    <row r="458">
      <c r="A458">
        <f>ROW()-1</f>
        <v/>
      </c>
      <c r="B458">
        <f>IF($A458&lt;=Settings!$B$4,"small_control",IF($A458&lt;=Settings!$B$5,"medium_10k",IF($A458&lt;=Settings!$B$6,"large_100k","extreme_1m")))</f>
        <v/>
      </c>
      <c r="C458">
        <f>"ORD-"&amp;TEXT(QUOTIENT($A458-1,3)+1,"0000000")</f>
        <v/>
      </c>
      <c r="D458">
        <f>"LINE-"&amp;TEXT($A458,"0000000")</f>
        <v/>
      </c>
      <c r="E458" s="7">
        <f>Settings!$B$2+$A458-1</f>
        <v/>
      </c>
      <c r="F458" s="7">
        <f>Settings!$B$2+MOD($A458-1,Settings!$B$7)</f>
        <v/>
      </c>
      <c r="G458">
        <f>YEAR($F458)</f>
        <v/>
      </c>
      <c r="H458">
        <f>"Q"&amp;ROUNDUP(MONTH($F458)/3,0)</f>
        <v/>
      </c>
      <c r="I458">
        <f>MONTH($F458)</f>
        <v/>
      </c>
      <c r="J458">
        <f>CHOOSE(MONTH($F458),"Январь","Февраль","Март","Апрель","Май","Июнь","Июль","Август","Сентябрь","Октябрь","Ноябрь","Декабрь")</f>
        <v/>
      </c>
      <c r="K458">
        <f>DAY($F458)</f>
        <v/>
      </c>
      <c r="L458">
        <f>IF(MOD($A458,10)&lt;7,"ФО_01_Крупный","ФО_"&amp;TEXT(MOD($A458,8)+1,"00"))</f>
        <v/>
      </c>
      <c r="M458">
        <f>IF($AB458="Да","Регион_001_Крупный","Регион_"&amp;TEXT(MOD(QUOTIENT($A458-1,20),180)+1,"000"))</f>
        <v/>
      </c>
      <c r="N458">
        <f>IF($AB458="Да","Город_"&amp;TEXT(MOD($A458-1,250)+1,"0000"),"Город_"&amp;TEXT(MOD($A458-1,3000)+1,"0000"))</f>
        <v/>
      </c>
      <c r="O458">
        <f>IF($AB458="Да","Холдинг_Крупный","Холдинг_"&amp;TEXT(MOD(QUOTIENT($A458-1,10000),20)+1,"00"))</f>
        <v/>
      </c>
      <c r="P458">
        <f>IF($AB458="Да","Организация_Крупная","Организация_"&amp;TEXT(MOD(QUOTIENT($A458-1,500),600)+1,"000"))</f>
        <v/>
      </c>
      <c r="Q458">
        <f>"Отдел_"&amp;TEXT(MOD(QUOTIENT($A458-1,50),100)+1,"000")</f>
        <v/>
      </c>
      <c r="R458">
        <f>IF($AB458="Да","Группа_Крупная","Группа_"&amp;TEXT(MOD(QUOTIENT($A458-1,5000),30)+1,"00"))</f>
        <v/>
      </c>
      <c r="S458">
        <f>IF($AB458="Да","Категория_Крупная","Категория_"&amp;TEXT(MOD(QUOTIENT($A458-1,500),120)+1,"000"))</f>
        <v/>
      </c>
      <c r="T458">
        <f>IF($AB458="Да","Подкатегория_Крупная","Подкатегория_"&amp;TEXT(MOD(QUOTIENT($A458-1,50),300)+1,"000"))</f>
        <v/>
      </c>
      <c r="U458">
        <f>"SKU_"&amp;TEXT($A458,"0000000")</f>
        <v/>
      </c>
      <c r="V458">
        <f>CHOOSE(MOD($A458-1,4)+1,"Enterprise","SMB","Госсектор","Розница")</f>
        <v/>
      </c>
      <c r="W458">
        <f>"Клиент_"&amp;TEXT(MOD($A458-1,20000)+1,"00000")</f>
        <v/>
      </c>
      <c r="X458">
        <f>CHOOSE(MOD($A458-1,5)+1,"Портал","API","Импорт","Ручной ввод","Интеграция")</f>
        <v/>
      </c>
      <c r="Y458" s="8">
        <f>ROUND(1000+MOD($A458*37,90000)+IF($AB458="Да",5000,0),2)</f>
        <v/>
      </c>
      <c r="Z458">
        <f>1+MOD($A458,20)</f>
        <v/>
      </c>
      <c r="AA458" s="8">
        <f>ROUND($Y458*(0.08+MOD($A458,17)/100),2)</f>
        <v/>
      </c>
      <c r="AB458">
        <f>IF(MOD($A458,10)&lt;7,"Да","Нет")</f>
        <v/>
      </c>
      <c r="AC458">
        <f>$R458&amp;" / "&amp;$S458&amp;" / "&amp;$T458</f>
        <v/>
      </c>
      <c r="AD458">
        <f>1</f>
        <v/>
      </c>
      <c r="AE458">
        <f>IF($A458&lt;=Settings!$B$4,"до 100",IF($A458&lt;=Settings!$B$5,"до 10 000",IF($A458&lt;=Settings!$B$6,"до 100 000","100 000+")))</f>
        <v/>
      </c>
    </row>
    <row r="459">
      <c r="A459">
        <f>ROW()-1</f>
        <v/>
      </c>
      <c r="B459">
        <f>IF($A459&lt;=Settings!$B$4,"small_control",IF($A459&lt;=Settings!$B$5,"medium_10k",IF($A459&lt;=Settings!$B$6,"large_100k","extreme_1m")))</f>
        <v/>
      </c>
      <c r="C459">
        <f>"ORD-"&amp;TEXT(QUOTIENT($A459-1,3)+1,"0000000")</f>
        <v/>
      </c>
      <c r="D459">
        <f>"LINE-"&amp;TEXT($A459,"0000000")</f>
        <v/>
      </c>
      <c r="E459" s="7">
        <f>Settings!$B$2+$A459-1</f>
        <v/>
      </c>
      <c r="F459" s="7">
        <f>Settings!$B$2+MOD($A459-1,Settings!$B$7)</f>
        <v/>
      </c>
      <c r="G459">
        <f>YEAR($F459)</f>
        <v/>
      </c>
      <c r="H459">
        <f>"Q"&amp;ROUNDUP(MONTH($F459)/3,0)</f>
        <v/>
      </c>
      <c r="I459">
        <f>MONTH($F459)</f>
        <v/>
      </c>
      <c r="J459">
        <f>CHOOSE(MONTH($F459),"Январь","Февраль","Март","Апрель","Май","Июнь","Июль","Август","Сентябрь","Октябрь","Ноябрь","Декабрь")</f>
        <v/>
      </c>
      <c r="K459">
        <f>DAY($F459)</f>
        <v/>
      </c>
      <c r="L459">
        <f>IF(MOD($A459,10)&lt;7,"ФО_01_Крупный","ФО_"&amp;TEXT(MOD($A459,8)+1,"00"))</f>
        <v/>
      </c>
      <c r="M459">
        <f>IF($AB459="Да","Регион_001_Крупный","Регион_"&amp;TEXT(MOD(QUOTIENT($A459-1,20),180)+1,"000"))</f>
        <v/>
      </c>
      <c r="N459">
        <f>IF($AB459="Да","Город_"&amp;TEXT(MOD($A459-1,250)+1,"0000"),"Город_"&amp;TEXT(MOD($A459-1,3000)+1,"0000"))</f>
        <v/>
      </c>
      <c r="O459">
        <f>IF($AB459="Да","Холдинг_Крупный","Холдинг_"&amp;TEXT(MOD(QUOTIENT($A459-1,10000),20)+1,"00"))</f>
        <v/>
      </c>
      <c r="P459">
        <f>IF($AB459="Да","Организация_Крупная","Организация_"&amp;TEXT(MOD(QUOTIENT($A459-1,500),600)+1,"000"))</f>
        <v/>
      </c>
      <c r="Q459">
        <f>"Отдел_"&amp;TEXT(MOD(QUOTIENT($A459-1,50),100)+1,"000")</f>
        <v/>
      </c>
      <c r="R459">
        <f>IF($AB459="Да","Группа_Крупная","Группа_"&amp;TEXT(MOD(QUOTIENT($A459-1,5000),30)+1,"00"))</f>
        <v/>
      </c>
      <c r="S459">
        <f>IF($AB459="Да","Категория_Крупная","Категория_"&amp;TEXT(MOD(QUOTIENT($A459-1,500),120)+1,"000"))</f>
        <v/>
      </c>
      <c r="T459">
        <f>IF($AB459="Да","Подкатегория_Крупная","Подкатегория_"&amp;TEXT(MOD(QUOTIENT($A459-1,50),300)+1,"000"))</f>
        <v/>
      </c>
      <c r="U459">
        <f>"SKU_"&amp;TEXT($A459,"0000000")</f>
        <v/>
      </c>
      <c r="V459">
        <f>CHOOSE(MOD($A459-1,4)+1,"Enterprise","SMB","Госсектор","Розница")</f>
        <v/>
      </c>
      <c r="W459">
        <f>"Клиент_"&amp;TEXT(MOD($A459-1,20000)+1,"00000")</f>
        <v/>
      </c>
      <c r="X459">
        <f>CHOOSE(MOD($A459-1,5)+1,"Портал","API","Импорт","Ручной ввод","Интеграция")</f>
        <v/>
      </c>
      <c r="Y459" s="8">
        <f>ROUND(1000+MOD($A459*37,90000)+IF($AB459="Да",5000,0),2)</f>
        <v/>
      </c>
      <c r="Z459">
        <f>1+MOD($A459,20)</f>
        <v/>
      </c>
      <c r="AA459" s="8">
        <f>ROUND($Y459*(0.08+MOD($A459,17)/100),2)</f>
        <v/>
      </c>
      <c r="AB459">
        <f>IF(MOD($A459,10)&lt;7,"Да","Нет")</f>
        <v/>
      </c>
      <c r="AC459">
        <f>$R459&amp;" / "&amp;$S459&amp;" / "&amp;$T459</f>
        <v/>
      </c>
      <c r="AD459">
        <f>1</f>
        <v/>
      </c>
      <c r="AE459">
        <f>IF($A459&lt;=Settings!$B$4,"до 100",IF($A459&lt;=Settings!$B$5,"до 10 000",IF($A459&lt;=Settings!$B$6,"до 100 000","100 000+")))</f>
        <v/>
      </c>
    </row>
    <row r="460">
      <c r="A460">
        <f>ROW()-1</f>
        <v/>
      </c>
      <c r="B460">
        <f>IF($A460&lt;=Settings!$B$4,"small_control",IF($A460&lt;=Settings!$B$5,"medium_10k",IF($A460&lt;=Settings!$B$6,"large_100k","extreme_1m")))</f>
        <v/>
      </c>
      <c r="C460">
        <f>"ORD-"&amp;TEXT(QUOTIENT($A460-1,3)+1,"0000000")</f>
        <v/>
      </c>
      <c r="D460">
        <f>"LINE-"&amp;TEXT($A460,"0000000")</f>
        <v/>
      </c>
      <c r="E460" s="7">
        <f>Settings!$B$2+$A460-1</f>
        <v/>
      </c>
      <c r="F460" s="7">
        <f>Settings!$B$2+MOD($A460-1,Settings!$B$7)</f>
        <v/>
      </c>
      <c r="G460">
        <f>YEAR($F460)</f>
        <v/>
      </c>
      <c r="H460">
        <f>"Q"&amp;ROUNDUP(MONTH($F460)/3,0)</f>
        <v/>
      </c>
      <c r="I460">
        <f>MONTH($F460)</f>
        <v/>
      </c>
      <c r="J460">
        <f>CHOOSE(MONTH($F460),"Январь","Февраль","Март","Апрель","Май","Июнь","Июль","Август","Сентябрь","Октябрь","Ноябрь","Декабрь")</f>
        <v/>
      </c>
      <c r="K460">
        <f>DAY($F460)</f>
        <v/>
      </c>
      <c r="L460">
        <f>IF(MOD($A460,10)&lt;7,"ФО_01_Крупный","ФО_"&amp;TEXT(MOD($A460,8)+1,"00"))</f>
        <v/>
      </c>
      <c r="M460">
        <f>IF($AB460="Да","Регион_001_Крупный","Регион_"&amp;TEXT(MOD(QUOTIENT($A460-1,20),180)+1,"000"))</f>
        <v/>
      </c>
      <c r="N460">
        <f>IF($AB460="Да","Город_"&amp;TEXT(MOD($A460-1,250)+1,"0000"),"Город_"&amp;TEXT(MOD($A460-1,3000)+1,"0000"))</f>
        <v/>
      </c>
      <c r="O460">
        <f>IF($AB460="Да","Холдинг_Крупный","Холдинг_"&amp;TEXT(MOD(QUOTIENT($A460-1,10000),20)+1,"00"))</f>
        <v/>
      </c>
      <c r="P460">
        <f>IF($AB460="Да","Организация_Крупная","Организация_"&amp;TEXT(MOD(QUOTIENT($A460-1,500),600)+1,"000"))</f>
        <v/>
      </c>
      <c r="Q460">
        <f>"Отдел_"&amp;TEXT(MOD(QUOTIENT($A460-1,50),100)+1,"000")</f>
        <v/>
      </c>
      <c r="R460">
        <f>IF($AB460="Да","Группа_Крупная","Группа_"&amp;TEXT(MOD(QUOTIENT($A460-1,5000),30)+1,"00"))</f>
        <v/>
      </c>
      <c r="S460">
        <f>IF($AB460="Да","Категория_Крупная","Категория_"&amp;TEXT(MOD(QUOTIENT($A460-1,500),120)+1,"000"))</f>
        <v/>
      </c>
      <c r="T460">
        <f>IF($AB460="Да","Подкатегория_Крупная","Подкатегория_"&amp;TEXT(MOD(QUOTIENT($A460-1,50),300)+1,"000"))</f>
        <v/>
      </c>
      <c r="U460">
        <f>"SKU_"&amp;TEXT($A460,"0000000")</f>
        <v/>
      </c>
      <c r="V460">
        <f>CHOOSE(MOD($A460-1,4)+1,"Enterprise","SMB","Госсектор","Розница")</f>
        <v/>
      </c>
      <c r="W460">
        <f>"Клиент_"&amp;TEXT(MOD($A460-1,20000)+1,"00000")</f>
        <v/>
      </c>
      <c r="X460">
        <f>CHOOSE(MOD($A460-1,5)+1,"Портал","API","Импорт","Ручной ввод","Интеграция")</f>
        <v/>
      </c>
      <c r="Y460" s="8">
        <f>ROUND(1000+MOD($A460*37,90000)+IF($AB460="Да",5000,0),2)</f>
        <v/>
      </c>
      <c r="Z460">
        <f>1+MOD($A460,20)</f>
        <v/>
      </c>
      <c r="AA460" s="8">
        <f>ROUND($Y460*(0.08+MOD($A460,17)/100),2)</f>
        <v/>
      </c>
      <c r="AB460">
        <f>IF(MOD($A460,10)&lt;7,"Да","Нет")</f>
        <v/>
      </c>
      <c r="AC460">
        <f>$R460&amp;" / "&amp;$S460&amp;" / "&amp;$T460</f>
        <v/>
      </c>
      <c r="AD460">
        <f>1</f>
        <v/>
      </c>
      <c r="AE460">
        <f>IF($A460&lt;=Settings!$B$4,"до 100",IF($A460&lt;=Settings!$B$5,"до 10 000",IF($A460&lt;=Settings!$B$6,"до 100 000","100 000+")))</f>
        <v/>
      </c>
    </row>
    <row r="461">
      <c r="A461">
        <f>ROW()-1</f>
        <v/>
      </c>
      <c r="B461">
        <f>IF($A461&lt;=Settings!$B$4,"small_control",IF($A461&lt;=Settings!$B$5,"medium_10k",IF($A461&lt;=Settings!$B$6,"large_100k","extreme_1m")))</f>
        <v/>
      </c>
      <c r="C461">
        <f>"ORD-"&amp;TEXT(QUOTIENT($A461-1,3)+1,"0000000")</f>
        <v/>
      </c>
      <c r="D461">
        <f>"LINE-"&amp;TEXT($A461,"0000000")</f>
        <v/>
      </c>
      <c r="E461" s="7">
        <f>Settings!$B$2+$A461-1</f>
        <v/>
      </c>
      <c r="F461" s="7">
        <f>Settings!$B$2+MOD($A461-1,Settings!$B$7)</f>
        <v/>
      </c>
      <c r="G461">
        <f>YEAR($F461)</f>
        <v/>
      </c>
      <c r="H461">
        <f>"Q"&amp;ROUNDUP(MONTH($F461)/3,0)</f>
        <v/>
      </c>
      <c r="I461">
        <f>MONTH($F461)</f>
        <v/>
      </c>
      <c r="J461">
        <f>CHOOSE(MONTH($F461),"Январь","Февраль","Март","Апрель","Май","Июнь","Июль","Август","Сентябрь","Октябрь","Ноябрь","Декабрь")</f>
        <v/>
      </c>
      <c r="K461">
        <f>DAY($F461)</f>
        <v/>
      </c>
      <c r="L461">
        <f>IF(MOD($A461,10)&lt;7,"ФО_01_Крупный","ФО_"&amp;TEXT(MOD($A461,8)+1,"00"))</f>
        <v/>
      </c>
      <c r="M461">
        <f>IF($AB461="Да","Регион_001_Крупный","Регион_"&amp;TEXT(MOD(QUOTIENT($A461-1,20),180)+1,"000"))</f>
        <v/>
      </c>
      <c r="N461">
        <f>IF($AB461="Да","Город_"&amp;TEXT(MOD($A461-1,250)+1,"0000"),"Город_"&amp;TEXT(MOD($A461-1,3000)+1,"0000"))</f>
        <v/>
      </c>
      <c r="O461">
        <f>IF($AB461="Да","Холдинг_Крупный","Холдинг_"&amp;TEXT(MOD(QUOTIENT($A461-1,10000),20)+1,"00"))</f>
        <v/>
      </c>
      <c r="P461">
        <f>IF($AB461="Да","Организация_Крупная","Организация_"&amp;TEXT(MOD(QUOTIENT($A461-1,500),600)+1,"000"))</f>
        <v/>
      </c>
      <c r="Q461">
        <f>"Отдел_"&amp;TEXT(MOD(QUOTIENT($A461-1,50),100)+1,"000")</f>
        <v/>
      </c>
      <c r="R461">
        <f>IF($AB461="Да","Группа_Крупная","Группа_"&amp;TEXT(MOD(QUOTIENT($A461-1,5000),30)+1,"00"))</f>
        <v/>
      </c>
      <c r="S461">
        <f>IF($AB461="Да","Категория_Крупная","Категория_"&amp;TEXT(MOD(QUOTIENT($A461-1,500),120)+1,"000"))</f>
        <v/>
      </c>
      <c r="T461">
        <f>IF($AB461="Да","Подкатегория_Крупная","Подкатегория_"&amp;TEXT(MOD(QUOTIENT($A461-1,50),300)+1,"000"))</f>
        <v/>
      </c>
      <c r="U461">
        <f>"SKU_"&amp;TEXT($A461,"0000000")</f>
        <v/>
      </c>
      <c r="V461">
        <f>CHOOSE(MOD($A461-1,4)+1,"Enterprise","SMB","Госсектор","Розница")</f>
        <v/>
      </c>
      <c r="W461">
        <f>"Клиент_"&amp;TEXT(MOD($A461-1,20000)+1,"00000")</f>
        <v/>
      </c>
      <c r="X461">
        <f>CHOOSE(MOD($A461-1,5)+1,"Портал","API","Импорт","Ручной ввод","Интеграция")</f>
        <v/>
      </c>
      <c r="Y461" s="8">
        <f>ROUND(1000+MOD($A461*37,90000)+IF($AB461="Да",5000,0),2)</f>
        <v/>
      </c>
      <c r="Z461">
        <f>1+MOD($A461,20)</f>
        <v/>
      </c>
      <c r="AA461" s="8">
        <f>ROUND($Y461*(0.08+MOD($A461,17)/100),2)</f>
        <v/>
      </c>
      <c r="AB461">
        <f>IF(MOD($A461,10)&lt;7,"Да","Нет")</f>
        <v/>
      </c>
      <c r="AC461">
        <f>$R461&amp;" / "&amp;$S461&amp;" / "&amp;$T461</f>
        <v/>
      </c>
      <c r="AD461">
        <f>1</f>
        <v/>
      </c>
      <c r="AE461">
        <f>IF($A461&lt;=Settings!$B$4,"до 100",IF($A461&lt;=Settings!$B$5,"до 10 000",IF($A461&lt;=Settings!$B$6,"до 100 000","100 000+")))</f>
        <v/>
      </c>
    </row>
    <row r="462">
      <c r="A462">
        <f>ROW()-1</f>
        <v/>
      </c>
      <c r="B462">
        <f>IF($A462&lt;=Settings!$B$4,"small_control",IF($A462&lt;=Settings!$B$5,"medium_10k",IF($A462&lt;=Settings!$B$6,"large_100k","extreme_1m")))</f>
        <v/>
      </c>
      <c r="C462">
        <f>"ORD-"&amp;TEXT(QUOTIENT($A462-1,3)+1,"0000000")</f>
        <v/>
      </c>
      <c r="D462">
        <f>"LINE-"&amp;TEXT($A462,"0000000")</f>
        <v/>
      </c>
      <c r="E462" s="7">
        <f>Settings!$B$2+$A462-1</f>
        <v/>
      </c>
      <c r="F462" s="7">
        <f>Settings!$B$2+MOD($A462-1,Settings!$B$7)</f>
        <v/>
      </c>
      <c r="G462">
        <f>YEAR($F462)</f>
        <v/>
      </c>
      <c r="H462">
        <f>"Q"&amp;ROUNDUP(MONTH($F462)/3,0)</f>
        <v/>
      </c>
      <c r="I462">
        <f>MONTH($F462)</f>
        <v/>
      </c>
      <c r="J462">
        <f>CHOOSE(MONTH($F462),"Январь","Февраль","Март","Апрель","Май","Июнь","Июль","Август","Сентябрь","Октябрь","Ноябрь","Декабрь")</f>
        <v/>
      </c>
      <c r="K462">
        <f>DAY($F462)</f>
        <v/>
      </c>
      <c r="L462">
        <f>IF(MOD($A462,10)&lt;7,"ФО_01_Крупный","ФО_"&amp;TEXT(MOD($A462,8)+1,"00"))</f>
        <v/>
      </c>
      <c r="M462">
        <f>IF($AB462="Да","Регион_001_Крупный","Регион_"&amp;TEXT(MOD(QUOTIENT($A462-1,20),180)+1,"000"))</f>
        <v/>
      </c>
      <c r="N462">
        <f>IF($AB462="Да","Город_"&amp;TEXT(MOD($A462-1,250)+1,"0000"),"Город_"&amp;TEXT(MOD($A462-1,3000)+1,"0000"))</f>
        <v/>
      </c>
      <c r="O462">
        <f>IF($AB462="Да","Холдинг_Крупный","Холдинг_"&amp;TEXT(MOD(QUOTIENT($A462-1,10000),20)+1,"00"))</f>
        <v/>
      </c>
      <c r="P462">
        <f>IF($AB462="Да","Организация_Крупная","Организация_"&amp;TEXT(MOD(QUOTIENT($A462-1,500),600)+1,"000"))</f>
        <v/>
      </c>
      <c r="Q462">
        <f>"Отдел_"&amp;TEXT(MOD(QUOTIENT($A462-1,50),100)+1,"000")</f>
        <v/>
      </c>
      <c r="R462">
        <f>IF($AB462="Да","Группа_Крупная","Группа_"&amp;TEXT(MOD(QUOTIENT($A462-1,5000),30)+1,"00"))</f>
        <v/>
      </c>
      <c r="S462">
        <f>IF($AB462="Да","Категория_Крупная","Категория_"&amp;TEXT(MOD(QUOTIENT($A462-1,500),120)+1,"000"))</f>
        <v/>
      </c>
      <c r="T462">
        <f>IF($AB462="Да","Подкатегория_Крупная","Подкатегория_"&amp;TEXT(MOD(QUOTIENT($A462-1,50),300)+1,"000"))</f>
        <v/>
      </c>
      <c r="U462">
        <f>"SKU_"&amp;TEXT($A462,"0000000")</f>
        <v/>
      </c>
      <c r="V462">
        <f>CHOOSE(MOD($A462-1,4)+1,"Enterprise","SMB","Госсектор","Розница")</f>
        <v/>
      </c>
      <c r="W462">
        <f>"Клиент_"&amp;TEXT(MOD($A462-1,20000)+1,"00000")</f>
        <v/>
      </c>
      <c r="X462">
        <f>CHOOSE(MOD($A462-1,5)+1,"Портал","API","Импорт","Ручной ввод","Интеграция")</f>
        <v/>
      </c>
      <c r="Y462" s="8">
        <f>ROUND(1000+MOD($A462*37,90000)+IF($AB462="Да",5000,0),2)</f>
        <v/>
      </c>
      <c r="Z462">
        <f>1+MOD($A462,20)</f>
        <v/>
      </c>
      <c r="AA462" s="8">
        <f>ROUND($Y462*(0.08+MOD($A462,17)/100),2)</f>
        <v/>
      </c>
      <c r="AB462">
        <f>IF(MOD($A462,10)&lt;7,"Да","Нет")</f>
        <v/>
      </c>
      <c r="AC462">
        <f>$R462&amp;" / "&amp;$S462&amp;" / "&amp;$T462</f>
        <v/>
      </c>
      <c r="AD462">
        <f>1</f>
        <v/>
      </c>
      <c r="AE462">
        <f>IF($A462&lt;=Settings!$B$4,"до 100",IF($A462&lt;=Settings!$B$5,"до 10 000",IF($A462&lt;=Settings!$B$6,"до 100 000","100 000+")))</f>
        <v/>
      </c>
    </row>
    <row r="463">
      <c r="A463">
        <f>ROW()-1</f>
        <v/>
      </c>
      <c r="B463">
        <f>IF($A463&lt;=Settings!$B$4,"small_control",IF($A463&lt;=Settings!$B$5,"medium_10k",IF($A463&lt;=Settings!$B$6,"large_100k","extreme_1m")))</f>
        <v/>
      </c>
      <c r="C463">
        <f>"ORD-"&amp;TEXT(QUOTIENT($A463-1,3)+1,"0000000")</f>
        <v/>
      </c>
      <c r="D463">
        <f>"LINE-"&amp;TEXT($A463,"0000000")</f>
        <v/>
      </c>
      <c r="E463" s="7">
        <f>Settings!$B$2+$A463-1</f>
        <v/>
      </c>
      <c r="F463" s="7">
        <f>Settings!$B$2+MOD($A463-1,Settings!$B$7)</f>
        <v/>
      </c>
      <c r="G463">
        <f>YEAR($F463)</f>
        <v/>
      </c>
      <c r="H463">
        <f>"Q"&amp;ROUNDUP(MONTH($F463)/3,0)</f>
        <v/>
      </c>
      <c r="I463">
        <f>MONTH($F463)</f>
        <v/>
      </c>
      <c r="J463">
        <f>CHOOSE(MONTH($F463),"Январь","Февраль","Март","Апрель","Май","Июнь","Июль","Август","Сентябрь","Октябрь","Ноябрь","Декабрь")</f>
        <v/>
      </c>
      <c r="K463">
        <f>DAY($F463)</f>
        <v/>
      </c>
      <c r="L463">
        <f>IF(MOD($A463,10)&lt;7,"ФО_01_Крупный","ФО_"&amp;TEXT(MOD($A463,8)+1,"00"))</f>
        <v/>
      </c>
      <c r="M463">
        <f>IF($AB463="Да","Регион_001_Крупный","Регион_"&amp;TEXT(MOD(QUOTIENT($A463-1,20),180)+1,"000"))</f>
        <v/>
      </c>
      <c r="N463">
        <f>IF($AB463="Да","Город_"&amp;TEXT(MOD($A463-1,250)+1,"0000"),"Город_"&amp;TEXT(MOD($A463-1,3000)+1,"0000"))</f>
        <v/>
      </c>
      <c r="O463">
        <f>IF($AB463="Да","Холдинг_Крупный","Холдинг_"&amp;TEXT(MOD(QUOTIENT($A463-1,10000),20)+1,"00"))</f>
        <v/>
      </c>
      <c r="P463">
        <f>IF($AB463="Да","Организация_Крупная","Организация_"&amp;TEXT(MOD(QUOTIENT($A463-1,500),600)+1,"000"))</f>
        <v/>
      </c>
      <c r="Q463">
        <f>"Отдел_"&amp;TEXT(MOD(QUOTIENT($A463-1,50),100)+1,"000")</f>
        <v/>
      </c>
      <c r="R463">
        <f>IF($AB463="Да","Группа_Крупная","Группа_"&amp;TEXT(MOD(QUOTIENT($A463-1,5000),30)+1,"00"))</f>
        <v/>
      </c>
      <c r="S463">
        <f>IF($AB463="Да","Категория_Крупная","Категория_"&amp;TEXT(MOD(QUOTIENT($A463-1,500),120)+1,"000"))</f>
        <v/>
      </c>
      <c r="T463">
        <f>IF($AB463="Да","Подкатегория_Крупная","Подкатегория_"&amp;TEXT(MOD(QUOTIENT($A463-1,50),300)+1,"000"))</f>
        <v/>
      </c>
      <c r="U463">
        <f>"SKU_"&amp;TEXT($A463,"0000000")</f>
        <v/>
      </c>
      <c r="V463">
        <f>CHOOSE(MOD($A463-1,4)+1,"Enterprise","SMB","Госсектор","Розница")</f>
        <v/>
      </c>
      <c r="W463">
        <f>"Клиент_"&amp;TEXT(MOD($A463-1,20000)+1,"00000")</f>
        <v/>
      </c>
      <c r="X463">
        <f>CHOOSE(MOD($A463-1,5)+1,"Портал","API","Импорт","Ручной ввод","Интеграция")</f>
        <v/>
      </c>
      <c r="Y463" s="8">
        <f>ROUND(1000+MOD($A463*37,90000)+IF($AB463="Да",5000,0),2)</f>
        <v/>
      </c>
      <c r="Z463">
        <f>1+MOD($A463,20)</f>
        <v/>
      </c>
      <c r="AA463" s="8">
        <f>ROUND($Y463*(0.08+MOD($A463,17)/100),2)</f>
        <v/>
      </c>
      <c r="AB463">
        <f>IF(MOD($A463,10)&lt;7,"Да","Нет")</f>
        <v/>
      </c>
      <c r="AC463">
        <f>$R463&amp;" / "&amp;$S463&amp;" / "&amp;$T463</f>
        <v/>
      </c>
      <c r="AD463">
        <f>1</f>
        <v/>
      </c>
      <c r="AE463">
        <f>IF($A463&lt;=Settings!$B$4,"до 100",IF($A463&lt;=Settings!$B$5,"до 10 000",IF($A463&lt;=Settings!$B$6,"до 100 000","100 000+")))</f>
        <v/>
      </c>
    </row>
    <row r="464">
      <c r="A464">
        <f>ROW()-1</f>
        <v/>
      </c>
      <c r="B464">
        <f>IF($A464&lt;=Settings!$B$4,"small_control",IF($A464&lt;=Settings!$B$5,"medium_10k",IF($A464&lt;=Settings!$B$6,"large_100k","extreme_1m")))</f>
        <v/>
      </c>
      <c r="C464">
        <f>"ORD-"&amp;TEXT(QUOTIENT($A464-1,3)+1,"0000000")</f>
        <v/>
      </c>
      <c r="D464">
        <f>"LINE-"&amp;TEXT($A464,"0000000")</f>
        <v/>
      </c>
      <c r="E464" s="7">
        <f>Settings!$B$2+$A464-1</f>
        <v/>
      </c>
      <c r="F464" s="7">
        <f>Settings!$B$2+MOD($A464-1,Settings!$B$7)</f>
        <v/>
      </c>
      <c r="G464">
        <f>YEAR($F464)</f>
        <v/>
      </c>
      <c r="H464">
        <f>"Q"&amp;ROUNDUP(MONTH($F464)/3,0)</f>
        <v/>
      </c>
      <c r="I464">
        <f>MONTH($F464)</f>
        <v/>
      </c>
      <c r="J464">
        <f>CHOOSE(MONTH($F464),"Январь","Февраль","Март","Апрель","Май","Июнь","Июль","Август","Сентябрь","Октябрь","Ноябрь","Декабрь")</f>
        <v/>
      </c>
      <c r="K464">
        <f>DAY($F464)</f>
        <v/>
      </c>
      <c r="L464">
        <f>IF(MOD($A464,10)&lt;7,"ФО_01_Крупный","ФО_"&amp;TEXT(MOD($A464,8)+1,"00"))</f>
        <v/>
      </c>
      <c r="M464">
        <f>IF($AB464="Да","Регион_001_Крупный","Регион_"&amp;TEXT(MOD(QUOTIENT($A464-1,20),180)+1,"000"))</f>
        <v/>
      </c>
      <c r="N464">
        <f>IF($AB464="Да","Город_"&amp;TEXT(MOD($A464-1,250)+1,"0000"),"Город_"&amp;TEXT(MOD($A464-1,3000)+1,"0000"))</f>
        <v/>
      </c>
      <c r="O464">
        <f>IF($AB464="Да","Холдинг_Крупный","Холдинг_"&amp;TEXT(MOD(QUOTIENT($A464-1,10000),20)+1,"00"))</f>
        <v/>
      </c>
      <c r="P464">
        <f>IF($AB464="Да","Организация_Крупная","Организация_"&amp;TEXT(MOD(QUOTIENT($A464-1,500),600)+1,"000"))</f>
        <v/>
      </c>
      <c r="Q464">
        <f>"Отдел_"&amp;TEXT(MOD(QUOTIENT($A464-1,50),100)+1,"000")</f>
        <v/>
      </c>
      <c r="R464">
        <f>IF($AB464="Да","Группа_Крупная","Группа_"&amp;TEXT(MOD(QUOTIENT($A464-1,5000),30)+1,"00"))</f>
        <v/>
      </c>
      <c r="S464">
        <f>IF($AB464="Да","Категория_Крупная","Категория_"&amp;TEXT(MOD(QUOTIENT($A464-1,500),120)+1,"000"))</f>
        <v/>
      </c>
      <c r="T464">
        <f>IF($AB464="Да","Подкатегория_Крупная","Подкатегория_"&amp;TEXT(MOD(QUOTIENT($A464-1,50),300)+1,"000"))</f>
        <v/>
      </c>
      <c r="U464">
        <f>"SKU_"&amp;TEXT($A464,"0000000")</f>
        <v/>
      </c>
      <c r="V464">
        <f>CHOOSE(MOD($A464-1,4)+1,"Enterprise","SMB","Госсектор","Розница")</f>
        <v/>
      </c>
      <c r="W464">
        <f>"Клиент_"&amp;TEXT(MOD($A464-1,20000)+1,"00000")</f>
        <v/>
      </c>
      <c r="X464">
        <f>CHOOSE(MOD($A464-1,5)+1,"Портал","API","Импорт","Ручной ввод","Интеграция")</f>
        <v/>
      </c>
      <c r="Y464" s="8">
        <f>ROUND(1000+MOD($A464*37,90000)+IF($AB464="Да",5000,0),2)</f>
        <v/>
      </c>
      <c r="Z464">
        <f>1+MOD($A464,20)</f>
        <v/>
      </c>
      <c r="AA464" s="8">
        <f>ROUND($Y464*(0.08+MOD($A464,17)/100),2)</f>
        <v/>
      </c>
      <c r="AB464">
        <f>IF(MOD($A464,10)&lt;7,"Да","Нет")</f>
        <v/>
      </c>
      <c r="AC464">
        <f>$R464&amp;" / "&amp;$S464&amp;" / "&amp;$T464</f>
        <v/>
      </c>
      <c r="AD464">
        <f>1</f>
        <v/>
      </c>
      <c r="AE464">
        <f>IF($A464&lt;=Settings!$B$4,"до 100",IF($A464&lt;=Settings!$B$5,"до 10 000",IF($A464&lt;=Settings!$B$6,"до 100 000","100 000+")))</f>
        <v/>
      </c>
    </row>
    <row r="465">
      <c r="A465">
        <f>ROW()-1</f>
        <v/>
      </c>
      <c r="B465">
        <f>IF($A465&lt;=Settings!$B$4,"small_control",IF($A465&lt;=Settings!$B$5,"medium_10k",IF($A465&lt;=Settings!$B$6,"large_100k","extreme_1m")))</f>
        <v/>
      </c>
      <c r="C465">
        <f>"ORD-"&amp;TEXT(QUOTIENT($A465-1,3)+1,"0000000")</f>
        <v/>
      </c>
      <c r="D465">
        <f>"LINE-"&amp;TEXT($A465,"0000000")</f>
        <v/>
      </c>
      <c r="E465" s="7">
        <f>Settings!$B$2+$A465-1</f>
        <v/>
      </c>
      <c r="F465" s="7">
        <f>Settings!$B$2+MOD($A465-1,Settings!$B$7)</f>
        <v/>
      </c>
      <c r="G465">
        <f>YEAR($F465)</f>
        <v/>
      </c>
      <c r="H465">
        <f>"Q"&amp;ROUNDUP(MONTH($F465)/3,0)</f>
        <v/>
      </c>
      <c r="I465">
        <f>MONTH($F465)</f>
        <v/>
      </c>
      <c r="J465">
        <f>CHOOSE(MONTH($F465),"Январь","Февраль","Март","Апрель","Май","Июнь","Июль","Август","Сентябрь","Октябрь","Ноябрь","Декабрь")</f>
        <v/>
      </c>
      <c r="K465">
        <f>DAY($F465)</f>
        <v/>
      </c>
      <c r="L465">
        <f>IF(MOD($A465,10)&lt;7,"ФО_01_Крупный","ФО_"&amp;TEXT(MOD($A465,8)+1,"00"))</f>
        <v/>
      </c>
      <c r="M465">
        <f>IF($AB465="Да","Регион_001_Крупный","Регион_"&amp;TEXT(MOD(QUOTIENT($A465-1,20),180)+1,"000"))</f>
        <v/>
      </c>
      <c r="N465">
        <f>IF($AB465="Да","Город_"&amp;TEXT(MOD($A465-1,250)+1,"0000"),"Город_"&amp;TEXT(MOD($A465-1,3000)+1,"0000"))</f>
        <v/>
      </c>
      <c r="O465">
        <f>IF($AB465="Да","Холдинг_Крупный","Холдинг_"&amp;TEXT(MOD(QUOTIENT($A465-1,10000),20)+1,"00"))</f>
        <v/>
      </c>
      <c r="P465">
        <f>IF($AB465="Да","Организация_Крупная","Организация_"&amp;TEXT(MOD(QUOTIENT($A465-1,500),600)+1,"000"))</f>
        <v/>
      </c>
      <c r="Q465">
        <f>"Отдел_"&amp;TEXT(MOD(QUOTIENT($A465-1,50),100)+1,"000")</f>
        <v/>
      </c>
      <c r="R465">
        <f>IF($AB465="Да","Группа_Крупная","Группа_"&amp;TEXT(MOD(QUOTIENT($A465-1,5000),30)+1,"00"))</f>
        <v/>
      </c>
      <c r="S465">
        <f>IF($AB465="Да","Категория_Крупная","Категория_"&amp;TEXT(MOD(QUOTIENT($A465-1,500),120)+1,"000"))</f>
        <v/>
      </c>
      <c r="T465">
        <f>IF($AB465="Да","Подкатегория_Крупная","Подкатегория_"&amp;TEXT(MOD(QUOTIENT($A465-1,50),300)+1,"000"))</f>
        <v/>
      </c>
      <c r="U465">
        <f>"SKU_"&amp;TEXT($A465,"0000000")</f>
        <v/>
      </c>
      <c r="V465">
        <f>CHOOSE(MOD($A465-1,4)+1,"Enterprise","SMB","Госсектор","Розница")</f>
        <v/>
      </c>
      <c r="W465">
        <f>"Клиент_"&amp;TEXT(MOD($A465-1,20000)+1,"00000")</f>
        <v/>
      </c>
      <c r="X465">
        <f>CHOOSE(MOD($A465-1,5)+1,"Портал","API","Импорт","Ручной ввод","Интеграция")</f>
        <v/>
      </c>
      <c r="Y465" s="8">
        <f>ROUND(1000+MOD($A465*37,90000)+IF($AB465="Да",5000,0),2)</f>
        <v/>
      </c>
      <c r="Z465">
        <f>1+MOD($A465,20)</f>
        <v/>
      </c>
      <c r="AA465" s="8">
        <f>ROUND($Y465*(0.08+MOD($A465,17)/100),2)</f>
        <v/>
      </c>
      <c r="AB465">
        <f>IF(MOD($A465,10)&lt;7,"Да","Нет")</f>
        <v/>
      </c>
      <c r="AC465">
        <f>$R465&amp;" / "&amp;$S465&amp;" / "&amp;$T465</f>
        <v/>
      </c>
      <c r="AD465">
        <f>1</f>
        <v/>
      </c>
      <c r="AE465">
        <f>IF($A465&lt;=Settings!$B$4,"до 100",IF($A465&lt;=Settings!$B$5,"до 10 000",IF($A465&lt;=Settings!$B$6,"до 100 000","100 000+")))</f>
        <v/>
      </c>
    </row>
    <row r="466">
      <c r="A466">
        <f>ROW()-1</f>
        <v/>
      </c>
      <c r="B466">
        <f>IF($A466&lt;=Settings!$B$4,"small_control",IF($A466&lt;=Settings!$B$5,"medium_10k",IF($A466&lt;=Settings!$B$6,"large_100k","extreme_1m")))</f>
        <v/>
      </c>
      <c r="C466">
        <f>"ORD-"&amp;TEXT(QUOTIENT($A466-1,3)+1,"0000000")</f>
        <v/>
      </c>
      <c r="D466">
        <f>"LINE-"&amp;TEXT($A466,"0000000")</f>
        <v/>
      </c>
      <c r="E466" s="7">
        <f>Settings!$B$2+$A466-1</f>
        <v/>
      </c>
      <c r="F466" s="7">
        <f>Settings!$B$2+MOD($A466-1,Settings!$B$7)</f>
        <v/>
      </c>
      <c r="G466">
        <f>YEAR($F466)</f>
        <v/>
      </c>
      <c r="H466">
        <f>"Q"&amp;ROUNDUP(MONTH($F466)/3,0)</f>
        <v/>
      </c>
      <c r="I466">
        <f>MONTH($F466)</f>
        <v/>
      </c>
      <c r="J466">
        <f>CHOOSE(MONTH($F466),"Январь","Февраль","Март","Апрель","Май","Июнь","Июль","Август","Сентябрь","Октябрь","Ноябрь","Декабрь")</f>
        <v/>
      </c>
      <c r="K466">
        <f>DAY($F466)</f>
        <v/>
      </c>
      <c r="L466">
        <f>IF(MOD($A466,10)&lt;7,"ФО_01_Крупный","ФО_"&amp;TEXT(MOD($A466,8)+1,"00"))</f>
        <v/>
      </c>
      <c r="M466">
        <f>IF($AB466="Да","Регион_001_Крупный","Регион_"&amp;TEXT(MOD(QUOTIENT($A466-1,20),180)+1,"000"))</f>
        <v/>
      </c>
      <c r="N466">
        <f>IF($AB466="Да","Город_"&amp;TEXT(MOD($A466-1,250)+1,"0000"),"Город_"&amp;TEXT(MOD($A466-1,3000)+1,"0000"))</f>
        <v/>
      </c>
      <c r="O466">
        <f>IF($AB466="Да","Холдинг_Крупный","Холдинг_"&amp;TEXT(MOD(QUOTIENT($A466-1,10000),20)+1,"00"))</f>
        <v/>
      </c>
      <c r="P466">
        <f>IF($AB466="Да","Организация_Крупная","Организация_"&amp;TEXT(MOD(QUOTIENT($A466-1,500),600)+1,"000"))</f>
        <v/>
      </c>
      <c r="Q466">
        <f>"Отдел_"&amp;TEXT(MOD(QUOTIENT($A466-1,50),100)+1,"000")</f>
        <v/>
      </c>
      <c r="R466">
        <f>IF($AB466="Да","Группа_Крупная","Группа_"&amp;TEXT(MOD(QUOTIENT($A466-1,5000),30)+1,"00"))</f>
        <v/>
      </c>
      <c r="S466">
        <f>IF($AB466="Да","Категория_Крупная","Категория_"&amp;TEXT(MOD(QUOTIENT($A466-1,500),120)+1,"000"))</f>
        <v/>
      </c>
      <c r="T466">
        <f>IF($AB466="Да","Подкатегория_Крупная","Подкатегория_"&amp;TEXT(MOD(QUOTIENT($A466-1,50),300)+1,"000"))</f>
        <v/>
      </c>
      <c r="U466">
        <f>"SKU_"&amp;TEXT($A466,"0000000")</f>
        <v/>
      </c>
      <c r="V466">
        <f>CHOOSE(MOD($A466-1,4)+1,"Enterprise","SMB","Госсектор","Розница")</f>
        <v/>
      </c>
      <c r="W466">
        <f>"Клиент_"&amp;TEXT(MOD($A466-1,20000)+1,"00000")</f>
        <v/>
      </c>
      <c r="X466">
        <f>CHOOSE(MOD($A466-1,5)+1,"Портал","API","Импорт","Ручной ввод","Интеграция")</f>
        <v/>
      </c>
      <c r="Y466" s="8">
        <f>ROUND(1000+MOD($A466*37,90000)+IF($AB466="Да",5000,0),2)</f>
        <v/>
      </c>
      <c r="Z466">
        <f>1+MOD($A466,20)</f>
        <v/>
      </c>
      <c r="AA466" s="8">
        <f>ROUND($Y466*(0.08+MOD($A466,17)/100),2)</f>
        <v/>
      </c>
      <c r="AB466">
        <f>IF(MOD($A466,10)&lt;7,"Да","Нет")</f>
        <v/>
      </c>
      <c r="AC466">
        <f>$R466&amp;" / "&amp;$S466&amp;" / "&amp;$T466</f>
        <v/>
      </c>
      <c r="AD466">
        <f>1</f>
        <v/>
      </c>
      <c r="AE466">
        <f>IF($A466&lt;=Settings!$B$4,"до 100",IF($A466&lt;=Settings!$B$5,"до 10 000",IF($A466&lt;=Settings!$B$6,"до 100 000","100 000+")))</f>
        <v/>
      </c>
    </row>
    <row r="467">
      <c r="A467">
        <f>ROW()-1</f>
        <v/>
      </c>
      <c r="B467">
        <f>IF($A467&lt;=Settings!$B$4,"small_control",IF($A467&lt;=Settings!$B$5,"medium_10k",IF($A467&lt;=Settings!$B$6,"large_100k","extreme_1m")))</f>
        <v/>
      </c>
      <c r="C467">
        <f>"ORD-"&amp;TEXT(QUOTIENT($A467-1,3)+1,"0000000")</f>
        <v/>
      </c>
      <c r="D467">
        <f>"LINE-"&amp;TEXT($A467,"0000000")</f>
        <v/>
      </c>
      <c r="E467" s="7">
        <f>Settings!$B$2+$A467-1</f>
        <v/>
      </c>
      <c r="F467" s="7">
        <f>Settings!$B$2+MOD($A467-1,Settings!$B$7)</f>
        <v/>
      </c>
      <c r="G467">
        <f>YEAR($F467)</f>
        <v/>
      </c>
      <c r="H467">
        <f>"Q"&amp;ROUNDUP(MONTH($F467)/3,0)</f>
        <v/>
      </c>
      <c r="I467">
        <f>MONTH($F467)</f>
        <v/>
      </c>
      <c r="J467">
        <f>CHOOSE(MONTH($F467),"Январь","Февраль","Март","Апрель","Май","Июнь","Июль","Август","Сентябрь","Октябрь","Ноябрь","Декабрь")</f>
        <v/>
      </c>
      <c r="K467">
        <f>DAY($F467)</f>
        <v/>
      </c>
      <c r="L467">
        <f>IF(MOD($A467,10)&lt;7,"ФО_01_Крупный","ФО_"&amp;TEXT(MOD($A467,8)+1,"00"))</f>
        <v/>
      </c>
      <c r="M467">
        <f>IF($AB467="Да","Регион_001_Крупный","Регион_"&amp;TEXT(MOD(QUOTIENT($A467-1,20),180)+1,"000"))</f>
        <v/>
      </c>
      <c r="N467">
        <f>IF($AB467="Да","Город_"&amp;TEXT(MOD($A467-1,250)+1,"0000"),"Город_"&amp;TEXT(MOD($A467-1,3000)+1,"0000"))</f>
        <v/>
      </c>
      <c r="O467">
        <f>IF($AB467="Да","Холдинг_Крупный","Холдинг_"&amp;TEXT(MOD(QUOTIENT($A467-1,10000),20)+1,"00"))</f>
        <v/>
      </c>
      <c r="P467">
        <f>IF($AB467="Да","Организация_Крупная","Организация_"&amp;TEXT(MOD(QUOTIENT($A467-1,500),600)+1,"000"))</f>
        <v/>
      </c>
      <c r="Q467">
        <f>"Отдел_"&amp;TEXT(MOD(QUOTIENT($A467-1,50),100)+1,"000")</f>
        <v/>
      </c>
      <c r="R467">
        <f>IF($AB467="Да","Группа_Крупная","Группа_"&amp;TEXT(MOD(QUOTIENT($A467-1,5000),30)+1,"00"))</f>
        <v/>
      </c>
      <c r="S467">
        <f>IF($AB467="Да","Категория_Крупная","Категория_"&amp;TEXT(MOD(QUOTIENT($A467-1,500),120)+1,"000"))</f>
        <v/>
      </c>
      <c r="T467">
        <f>IF($AB467="Да","Подкатегория_Крупная","Подкатегория_"&amp;TEXT(MOD(QUOTIENT($A467-1,50),300)+1,"000"))</f>
        <v/>
      </c>
      <c r="U467">
        <f>"SKU_"&amp;TEXT($A467,"0000000")</f>
        <v/>
      </c>
      <c r="V467">
        <f>CHOOSE(MOD($A467-1,4)+1,"Enterprise","SMB","Госсектор","Розница")</f>
        <v/>
      </c>
      <c r="W467">
        <f>"Клиент_"&amp;TEXT(MOD($A467-1,20000)+1,"00000")</f>
        <v/>
      </c>
      <c r="X467">
        <f>CHOOSE(MOD($A467-1,5)+1,"Портал","API","Импорт","Ручной ввод","Интеграция")</f>
        <v/>
      </c>
      <c r="Y467" s="8">
        <f>ROUND(1000+MOD($A467*37,90000)+IF($AB467="Да",5000,0),2)</f>
        <v/>
      </c>
      <c r="Z467">
        <f>1+MOD($A467,20)</f>
        <v/>
      </c>
      <c r="AA467" s="8">
        <f>ROUND($Y467*(0.08+MOD($A467,17)/100),2)</f>
        <v/>
      </c>
      <c r="AB467">
        <f>IF(MOD($A467,10)&lt;7,"Да","Нет")</f>
        <v/>
      </c>
      <c r="AC467">
        <f>$R467&amp;" / "&amp;$S467&amp;" / "&amp;$T467</f>
        <v/>
      </c>
      <c r="AD467">
        <f>1</f>
        <v/>
      </c>
      <c r="AE467">
        <f>IF($A467&lt;=Settings!$B$4,"до 100",IF($A467&lt;=Settings!$B$5,"до 10 000",IF($A467&lt;=Settings!$B$6,"до 100 000","100 000+")))</f>
        <v/>
      </c>
    </row>
    <row r="468">
      <c r="A468">
        <f>ROW()-1</f>
        <v/>
      </c>
      <c r="B468">
        <f>IF($A468&lt;=Settings!$B$4,"small_control",IF($A468&lt;=Settings!$B$5,"medium_10k",IF($A468&lt;=Settings!$B$6,"large_100k","extreme_1m")))</f>
        <v/>
      </c>
      <c r="C468">
        <f>"ORD-"&amp;TEXT(QUOTIENT($A468-1,3)+1,"0000000")</f>
        <v/>
      </c>
      <c r="D468">
        <f>"LINE-"&amp;TEXT($A468,"0000000")</f>
        <v/>
      </c>
      <c r="E468" s="7">
        <f>Settings!$B$2+$A468-1</f>
        <v/>
      </c>
      <c r="F468" s="7">
        <f>Settings!$B$2+MOD($A468-1,Settings!$B$7)</f>
        <v/>
      </c>
      <c r="G468">
        <f>YEAR($F468)</f>
        <v/>
      </c>
      <c r="H468">
        <f>"Q"&amp;ROUNDUP(MONTH($F468)/3,0)</f>
        <v/>
      </c>
      <c r="I468">
        <f>MONTH($F468)</f>
        <v/>
      </c>
      <c r="J468">
        <f>CHOOSE(MONTH($F468),"Январь","Февраль","Март","Апрель","Май","Июнь","Июль","Август","Сентябрь","Октябрь","Ноябрь","Декабрь")</f>
        <v/>
      </c>
      <c r="K468">
        <f>DAY($F468)</f>
        <v/>
      </c>
      <c r="L468">
        <f>IF(MOD($A468,10)&lt;7,"ФО_01_Крупный","ФО_"&amp;TEXT(MOD($A468,8)+1,"00"))</f>
        <v/>
      </c>
      <c r="M468">
        <f>IF($AB468="Да","Регион_001_Крупный","Регион_"&amp;TEXT(MOD(QUOTIENT($A468-1,20),180)+1,"000"))</f>
        <v/>
      </c>
      <c r="N468">
        <f>IF($AB468="Да","Город_"&amp;TEXT(MOD($A468-1,250)+1,"0000"),"Город_"&amp;TEXT(MOD($A468-1,3000)+1,"0000"))</f>
        <v/>
      </c>
      <c r="O468">
        <f>IF($AB468="Да","Холдинг_Крупный","Холдинг_"&amp;TEXT(MOD(QUOTIENT($A468-1,10000),20)+1,"00"))</f>
        <v/>
      </c>
      <c r="P468">
        <f>IF($AB468="Да","Организация_Крупная","Организация_"&amp;TEXT(MOD(QUOTIENT($A468-1,500),600)+1,"000"))</f>
        <v/>
      </c>
      <c r="Q468">
        <f>"Отдел_"&amp;TEXT(MOD(QUOTIENT($A468-1,50),100)+1,"000")</f>
        <v/>
      </c>
      <c r="R468">
        <f>IF($AB468="Да","Группа_Крупная","Группа_"&amp;TEXT(MOD(QUOTIENT($A468-1,5000),30)+1,"00"))</f>
        <v/>
      </c>
      <c r="S468">
        <f>IF($AB468="Да","Категория_Крупная","Категория_"&amp;TEXT(MOD(QUOTIENT($A468-1,500),120)+1,"000"))</f>
        <v/>
      </c>
      <c r="T468">
        <f>IF($AB468="Да","Подкатегория_Крупная","Подкатегория_"&amp;TEXT(MOD(QUOTIENT($A468-1,50),300)+1,"000"))</f>
        <v/>
      </c>
      <c r="U468">
        <f>"SKU_"&amp;TEXT($A468,"0000000")</f>
        <v/>
      </c>
      <c r="V468">
        <f>CHOOSE(MOD($A468-1,4)+1,"Enterprise","SMB","Госсектор","Розница")</f>
        <v/>
      </c>
      <c r="W468">
        <f>"Клиент_"&amp;TEXT(MOD($A468-1,20000)+1,"00000")</f>
        <v/>
      </c>
      <c r="X468">
        <f>CHOOSE(MOD($A468-1,5)+1,"Портал","API","Импорт","Ручной ввод","Интеграция")</f>
        <v/>
      </c>
      <c r="Y468" s="8">
        <f>ROUND(1000+MOD($A468*37,90000)+IF($AB468="Да",5000,0),2)</f>
        <v/>
      </c>
      <c r="Z468">
        <f>1+MOD($A468,20)</f>
        <v/>
      </c>
      <c r="AA468" s="8">
        <f>ROUND($Y468*(0.08+MOD($A468,17)/100),2)</f>
        <v/>
      </c>
      <c r="AB468">
        <f>IF(MOD($A468,10)&lt;7,"Да","Нет")</f>
        <v/>
      </c>
      <c r="AC468">
        <f>$R468&amp;" / "&amp;$S468&amp;" / "&amp;$T468</f>
        <v/>
      </c>
      <c r="AD468">
        <f>1</f>
        <v/>
      </c>
      <c r="AE468">
        <f>IF($A468&lt;=Settings!$B$4,"до 100",IF($A468&lt;=Settings!$B$5,"до 10 000",IF($A468&lt;=Settings!$B$6,"до 100 000","100 000+")))</f>
        <v/>
      </c>
    </row>
    <row r="469">
      <c r="A469">
        <f>ROW()-1</f>
        <v/>
      </c>
      <c r="B469">
        <f>IF($A469&lt;=Settings!$B$4,"small_control",IF($A469&lt;=Settings!$B$5,"medium_10k",IF($A469&lt;=Settings!$B$6,"large_100k","extreme_1m")))</f>
        <v/>
      </c>
      <c r="C469">
        <f>"ORD-"&amp;TEXT(QUOTIENT($A469-1,3)+1,"0000000")</f>
        <v/>
      </c>
      <c r="D469">
        <f>"LINE-"&amp;TEXT($A469,"0000000")</f>
        <v/>
      </c>
      <c r="E469" s="7">
        <f>Settings!$B$2+$A469-1</f>
        <v/>
      </c>
      <c r="F469" s="7">
        <f>Settings!$B$2+MOD($A469-1,Settings!$B$7)</f>
        <v/>
      </c>
      <c r="G469">
        <f>YEAR($F469)</f>
        <v/>
      </c>
      <c r="H469">
        <f>"Q"&amp;ROUNDUP(MONTH($F469)/3,0)</f>
        <v/>
      </c>
      <c r="I469">
        <f>MONTH($F469)</f>
        <v/>
      </c>
      <c r="J469">
        <f>CHOOSE(MONTH($F469),"Январь","Февраль","Март","Апрель","Май","Июнь","Июль","Август","Сентябрь","Октябрь","Ноябрь","Декабрь")</f>
        <v/>
      </c>
      <c r="K469">
        <f>DAY($F469)</f>
        <v/>
      </c>
      <c r="L469">
        <f>IF(MOD($A469,10)&lt;7,"ФО_01_Крупный","ФО_"&amp;TEXT(MOD($A469,8)+1,"00"))</f>
        <v/>
      </c>
      <c r="M469">
        <f>IF($AB469="Да","Регион_001_Крупный","Регион_"&amp;TEXT(MOD(QUOTIENT($A469-1,20),180)+1,"000"))</f>
        <v/>
      </c>
      <c r="N469">
        <f>IF($AB469="Да","Город_"&amp;TEXT(MOD($A469-1,250)+1,"0000"),"Город_"&amp;TEXT(MOD($A469-1,3000)+1,"0000"))</f>
        <v/>
      </c>
      <c r="O469">
        <f>IF($AB469="Да","Холдинг_Крупный","Холдинг_"&amp;TEXT(MOD(QUOTIENT($A469-1,10000),20)+1,"00"))</f>
        <v/>
      </c>
      <c r="P469">
        <f>IF($AB469="Да","Организация_Крупная","Организация_"&amp;TEXT(MOD(QUOTIENT($A469-1,500),600)+1,"000"))</f>
        <v/>
      </c>
      <c r="Q469">
        <f>"Отдел_"&amp;TEXT(MOD(QUOTIENT($A469-1,50),100)+1,"000")</f>
        <v/>
      </c>
      <c r="R469">
        <f>IF($AB469="Да","Группа_Крупная","Группа_"&amp;TEXT(MOD(QUOTIENT($A469-1,5000),30)+1,"00"))</f>
        <v/>
      </c>
      <c r="S469">
        <f>IF($AB469="Да","Категория_Крупная","Категория_"&amp;TEXT(MOD(QUOTIENT($A469-1,500),120)+1,"000"))</f>
        <v/>
      </c>
      <c r="T469">
        <f>IF($AB469="Да","Подкатегория_Крупная","Подкатегория_"&amp;TEXT(MOD(QUOTIENT($A469-1,50),300)+1,"000"))</f>
        <v/>
      </c>
      <c r="U469">
        <f>"SKU_"&amp;TEXT($A469,"0000000")</f>
        <v/>
      </c>
      <c r="V469">
        <f>CHOOSE(MOD($A469-1,4)+1,"Enterprise","SMB","Госсектор","Розница")</f>
        <v/>
      </c>
      <c r="W469">
        <f>"Клиент_"&amp;TEXT(MOD($A469-1,20000)+1,"00000")</f>
        <v/>
      </c>
      <c r="X469">
        <f>CHOOSE(MOD($A469-1,5)+1,"Портал","API","Импорт","Ручной ввод","Интеграция")</f>
        <v/>
      </c>
      <c r="Y469" s="8">
        <f>ROUND(1000+MOD($A469*37,90000)+IF($AB469="Да",5000,0),2)</f>
        <v/>
      </c>
      <c r="Z469">
        <f>1+MOD($A469,20)</f>
        <v/>
      </c>
      <c r="AA469" s="8">
        <f>ROUND($Y469*(0.08+MOD($A469,17)/100),2)</f>
        <v/>
      </c>
      <c r="AB469">
        <f>IF(MOD($A469,10)&lt;7,"Да","Нет")</f>
        <v/>
      </c>
      <c r="AC469">
        <f>$R469&amp;" / "&amp;$S469&amp;" / "&amp;$T469</f>
        <v/>
      </c>
      <c r="AD469">
        <f>1</f>
        <v/>
      </c>
      <c r="AE469">
        <f>IF($A469&lt;=Settings!$B$4,"до 100",IF($A469&lt;=Settings!$B$5,"до 10 000",IF($A469&lt;=Settings!$B$6,"до 100 000","100 000+")))</f>
        <v/>
      </c>
    </row>
    <row r="470">
      <c r="A470">
        <f>ROW()-1</f>
        <v/>
      </c>
      <c r="B470">
        <f>IF($A470&lt;=Settings!$B$4,"small_control",IF($A470&lt;=Settings!$B$5,"medium_10k",IF($A470&lt;=Settings!$B$6,"large_100k","extreme_1m")))</f>
        <v/>
      </c>
      <c r="C470">
        <f>"ORD-"&amp;TEXT(QUOTIENT($A470-1,3)+1,"0000000")</f>
        <v/>
      </c>
      <c r="D470">
        <f>"LINE-"&amp;TEXT($A470,"0000000")</f>
        <v/>
      </c>
      <c r="E470" s="7">
        <f>Settings!$B$2+$A470-1</f>
        <v/>
      </c>
      <c r="F470" s="7">
        <f>Settings!$B$2+MOD($A470-1,Settings!$B$7)</f>
        <v/>
      </c>
      <c r="G470">
        <f>YEAR($F470)</f>
        <v/>
      </c>
      <c r="H470">
        <f>"Q"&amp;ROUNDUP(MONTH($F470)/3,0)</f>
        <v/>
      </c>
      <c r="I470">
        <f>MONTH($F470)</f>
        <v/>
      </c>
      <c r="J470">
        <f>CHOOSE(MONTH($F470),"Январь","Февраль","Март","Апрель","Май","Июнь","Июль","Август","Сентябрь","Октябрь","Ноябрь","Декабрь")</f>
        <v/>
      </c>
      <c r="K470">
        <f>DAY($F470)</f>
        <v/>
      </c>
      <c r="L470">
        <f>IF(MOD($A470,10)&lt;7,"ФО_01_Крупный","ФО_"&amp;TEXT(MOD($A470,8)+1,"00"))</f>
        <v/>
      </c>
      <c r="M470">
        <f>IF($AB470="Да","Регион_001_Крупный","Регион_"&amp;TEXT(MOD(QUOTIENT($A470-1,20),180)+1,"000"))</f>
        <v/>
      </c>
      <c r="N470">
        <f>IF($AB470="Да","Город_"&amp;TEXT(MOD($A470-1,250)+1,"0000"),"Город_"&amp;TEXT(MOD($A470-1,3000)+1,"0000"))</f>
        <v/>
      </c>
      <c r="O470">
        <f>IF($AB470="Да","Холдинг_Крупный","Холдинг_"&amp;TEXT(MOD(QUOTIENT($A470-1,10000),20)+1,"00"))</f>
        <v/>
      </c>
      <c r="P470">
        <f>IF($AB470="Да","Организация_Крупная","Организация_"&amp;TEXT(MOD(QUOTIENT($A470-1,500),600)+1,"000"))</f>
        <v/>
      </c>
      <c r="Q470">
        <f>"Отдел_"&amp;TEXT(MOD(QUOTIENT($A470-1,50),100)+1,"000")</f>
        <v/>
      </c>
      <c r="R470">
        <f>IF($AB470="Да","Группа_Крупная","Группа_"&amp;TEXT(MOD(QUOTIENT($A470-1,5000),30)+1,"00"))</f>
        <v/>
      </c>
      <c r="S470">
        <f>IF($AB470="Да","Категория_Крупная","Категория_"&amp;TEXT(MOD(QUOTIENT($A470-1,500),120)+1,"000"))</f>
        <v/>
      </c>
      <c r="T470">
        <f>IF($AB470="Да","Подкатегория_Крупная","Подкатегория_"&amp;TEXT(MOD(QUOTIENT($A470-1,50),300)+1,"000"))</f>
        <v/>
      </c>
      <c r="U470">
        <f>"SKU_"&amp;TEXT($A470,"0000000")</f>
        <v/>
      </c>
      <c r="V470">
        <f>CHOOSE(MOD($A470-1,4)+1,"Enterprise","SMB","Госсектор","Розница")</f>
        <v/>
      </c>
      <c r="W470">
        <f>"Клиент_"&amp;TEXT(MOD($A470-1,20000)+1,"00000")</f>
        <v/>
      </c>
      <c r="X470">
        <f>CHOOSE(MOD($A470-1,5)+1,"Портал","API","Импорт","Ручной ввод","Интеграция")</f>
        <v/>
      </c>
      <c r="Y470" s="8">
        <f>ROUND(1000+MOD($A470*37,90000)+IF($AB470="Да",5000,0),2)</f>
        <v/>
      </c>
      <c r="Z470">
        <f>1+MOD($A470,20)</f>
        <v/>
      </c>
      <c r="AA470" s="8">
        <f>ROUND($Y470*(0.08+MOD($A470,17)/100),2)</f>
        <v/>
      </c>
      <c r="AB470">
        <f>IF(MOD($A470,10)&lt;7,"Да","Нет")</f>
        <v/>
      </c>
      <c r="AC470">
        <f>$R470&amp;" / "&amp;$S470&amp;" / "&amp;$T470</f>
        <v/>
      </c>
      <c r="AD470">
        <f>1</f>
        <v/>
      </c>
      <c r="AE470">
        <f>IF($A470&lt;=Settings!$B$4,"до 100",IF($A470&lt;=Settings!$B$5,"до 10 000",IF($A470&lt;=Settings!$B$6,"до 100 000","100 000+")))</f>
        <v/>
      </c>
    </row>
    <row r="471">
      <c r="A471">
        <f>ROW()-1</f>
        <v/>
      </c>
      <c r="B471">
        <f>IF($A471&lt;=Settings!$B$4,"small_control",IF($A471&lt;=Settings!$B$5,"medium_10k",IF($A471&lt;=Settings!$B$6,"large_100k","extreme_1m")))</f>
        <v/>
      </c>
      <c r="C471">
        <f>"ORD-"&amp;TEXT(QUOTIENT($A471-1,3)+1,"0000000")</f>
        <v/>
      </c>
      <c r="D471">
        <f>"LINE-"&amp;TEXT($A471,"0000000")</f>
        <v/>
      </c>
      <c r="E471" s="7">
        <f>Settings!$B$2+$A471-1</f>
        <v/>
      </c>
      <c r="F471" s="7">
        <f>Settings!$B$2+MOD($A471-1,Settings!$B$7)</f>
        <v/>
      </c>
      <c r="G471">
        <f>YEAR($F471)</f>
        <v/>
      </c>
      <c r="H471">
        <f>"Q"&amp;ROUNDUP(MONTH($F471)/3,0)</f>
        <v/>
      </c>
      <c r="I471">
        <f>MONTH($F471)</f>
        <v/>
      </c>
      <c r="J471">
        <f>CHOOSE(MONTH($F471),"Январь","Февраль","Март","Апрель","Май","Июнь","Июль","Август","Сентябрь","Октябрь","Ноябрь","Декабрь")</f>
        <v/>
      </c>
      <c r="K471">
        <f>DAY($F471)</f>
        <v/>
      </c>
      <c r="L471">
        <f>IF(MOD($A471,10)&lt;7,"ФО_01_Крупный","ФО_"&amp;TEXT(MOD($A471,8)+1,"00"))</f>
        <v/>
      </c>
      <c r="M471">
        <f>IF($AB471="Да","Регион_001_Крупный","Регион_"&amp;TEXT(MOD(QUOTIENT($A471-1,20),180)+1,"000"))</f>
        <v/>
      </c>
      <c r="N471">
        <f>IF($AB471="Да","Город_"&amp;TEXT(MOD($A471-1,250)+1,"0000"),"Город_"&amp;TEXT(MOD($A471-1,3000)+1,"0000"))</f>
        <v/>
      </c>
      <c r="O471">
        <f>IF($AB471="Да","Холдинг_Крупный","Холдинг_"&amp;TEXT(MOD(QUOTIENT($A471-1,10000),20)+1,"00"))</f>
        <v/>
      </c>
      <c r="P471">
        <f>IF($AB471="Да","Организация_Крупная","Организация_"&amp;TEXT(MOD(QUOTIENT($A471-1,500),600)+1,"000"))</f>
        <v/>
      </c>
      <c r="Q471">
        <f>"Отдел_"&amp;TEXT(MOD(QUOTIENT($A471-1,50),100)+1,"000")</f>
        <v/>
      </c>
      <c r="R471">
        <f>IF($AB471="Да","Группа_Крупная","Группа_"&amp;TEXT(MOD(QUOTIENT($A471-1,5000),30)+1,"00"))</f>
        <v/>
      </c>
      <c r="S471">
        <f>IF($AB471="Да","Категория_Крупная","Категория_"&amp;TEXT(MOD(QUOTIENT($A471-1,500),120)+1,"000"))</f>
        <v/>
      </c>
      <c r="T471">
        <f>IF($AB471="Да","Подкатегория_Крупная","Подкатегория_"&amp;TEXT(MOD(QUOTIENT($A471-1,50),300)+1,"000"))</f>
        <v/>
      </c>
      <c r="U471">
        <f>"SKU_"&amp;TEXT($A471,"0000000")</f>
        <v/>
      </c>
      <c r="V471">
        <f>CHOOSE(MOD($A471-1,4)+1,"Enterprise","SMB","Госсектор","Розница")</f>
        <v/>
      </c>
      <c r="W471">
        <f>"Клиент_"&amp;TEXT(MOD($A471-1,20000)+1,"00000")</f>
        <v/>
      </c>
      <c r="X471">
        <f>CHOOSE(MOD($A471-1,5)+1,"Портал","API","Импорт","Ручной ввод","Интеграция")</f>
        <v/>
      </c>
      <c r="Y471" s="8">
        <f>ROUND(1000+MOD($A471*37,90000)+IF($AB471="Да",5000,0),2)</f>
        <v/>
      </c>
      <c r="Z471">
        <f>1+MOD($A471,20)</f>
        <v/>
      </c>
      <c r="AA471" s="8">
        <f>ROUND($Y471*(0.08+MOD($A471,17)/100),2)</f>
        <v/>
      </c>
      <c r="AB471">
        <f>IF(MOD($A471,10)&lt;7,"Да","Нет")</f>
        <v/>
      </c>
      <c r="AC471">
        <f>$R471&amp;" / "&amp;$S471&amp;" / "&amp;$T471</f>
        <v/>
      </c>
      <c r="AD471">
        <f>1</f>
        <v/>
      </c>
      <c r="AE471">
        <f>IF($A471&lt;=Settings!$B$4,"до 100",IF($A471&lt;=Settings!$B$5,"до 10 000",IF($A471&lt;=Settings!$B$6,"до 100 000","100 000+")))</f>
        <v/>
      </c>
    </row>
    <row r="472">
      <c r="A472">
        <f>ROW()-1</f>
        <v/>
      </c>
      <c r="B472">
        <f>IF($A472&lt;=Settings!$B$4,"small_control",IF($A472&lt;=Settings!$B$5,"medium_10k",IF($A472&lt;=Settings!$B$6,"large_100k","extreme_1m")))</f>
        <v/>
      </c>
      <c r="C472">
        <f>"ORD-"&amp;TEXT(QUOTIENT($A472-1,3)+1,"0000000")</f>
        <v/>
      </c>
      <c r="D472">
        <f>"LINE-"&amp;TEXT($A472,"0000000")</f>
        <v/>
      </c>
      <c r="E472" s="7">
        <f>Settings!$B$2+$A472-1</f>
        <v/>
      </c>
      <c r="F472" s="7">
        <f>Settings!$B$2+MOD($A472-1,Settings!$B$7)</f>
        <v/>
      </c>
      <c r="G472">
        <f>YEAR($F472)</f>
        <v/>
      </c>
      <c r="H472">
        <f>"Q"&amp;ROUNDUP(MONTH($F472)/3,0)</f>
        <v/>
      </c>
      <c r="I472">
        <f>MONTH($F472)</f>
        <v/>
      </c>
      <c r="J472">
        <f>CHOOSE(MONTH($F472),"Январь","Февраль","Март","Апрель","Май","Июнь","Июль","Август","Сентябрь","Октябрь","Ноябрь","Декабрь")</f>
        <v/>
      </c>
      <c r="K472">
        <f>DAY($F472)</f>
        <v/>
      </c>
      <c r="L472">
        <f>IF(MOD($A472,10)&lt;7,"ФО_01_Крупный","ФО_"&amp;TEXT(MOD($A472,8)+1,"00"))</f>
        <v/>
      </c>
      <c r="M472">
        <f>IF($AB472="Да","Регион_001_Крупный","Регион_"&amp;TEXT(MOD(QUOTIENT($A472-1,20),180)+1,"000"))</f>
        <v/>
      </c>
      <c r="N472">
        <f>IF($AB472="Да","Город_"&amp;TEXT(MOD($A472-1,250)+1,"0000"),"Город_"&amp;TEXT(MOD($A472-1,3000)+1,"0000"))</f>
        <v/>
      </c>
      <c r="O472">
        <f>IF($AB472="Да","Холдинг_Крупный","Холдинг_"&amp;TEXT(MOD(QUOTIENT($A472-1,10000),20)+1,"00"))</f>
        <v/>
      </c>
      <c r="P472">
        <f>IF($AB472="Да","Организация_Крупная","Организация_"&amp;TEXT(MOD(QUOTIENT($A472-1,500),600)+1,"000"))</f>
        <v/>
      </c>
      <c r="Q472">
        <f>"Отдел_"&amp;TEXT(MOD(QUOTIENT($A472-1,50),100)+1,"000")</f>
        <v/>
      </c>
      <c r="R472">
        <f>IF($AB472="Да","Группа_Крупная","Группа_"&amp;TEXT(MOD(QUOTIENT($A472-1,5000),30)+1,"00"))</f>
        <v/>
      </c>
      <c r="S472">
        <f>IF($AB472="Да","Категория_Крупная","Категория_"&amp;TEXT(MOD(QUOTIENT($A472-1,500),120)+1,"000"))</f>
        <v/>
      </c>
      <c r="T472">
        <f>IF($AB472="Да","Подкатегория_Крупная","Подкатегория_"&amp;TEXT(MOD(QUOTIENT($A472-1,50),300)+1,"000"))</f>
        <v/>
      </c>
      <c r="U472">
        <f>"SKU_"&amp;TEXT($A472,"0000000")</f>
        <v/>
      </c>
      <c r="V472">
        <f>CHOOSE(MOD($A472-1,4)+1,"Enterprise","SMB","Госсектор","Розница")</f>
        <v/>
      </c>
      <c r="W472">
        <f>"Клиент_"&amp;TEXT(MOD($A472-1,20000)+1,"00000")</f>
        <v/>
      </c>
      <c r="X472">
        <f>CHOOSE(MOD($A472-1,5)+1,"Портал","API","Импорт","Ручной ввод","Интеграция")</f>
        <v/>
      </c>
      <c r="Y472" s="8">
        <f>ROUND(1000+MOD($A472*37,90000)+IF($AB472="Да",5000,0),2)</f>
        <v/>
      </c>
      <c r="Z472">
        <f>1+MOD($A472,20)</f>
        <v/>
      </c>
      <c r="AA472" s="8">
        <f>ROUND($Y472*(0.08+MOD($A472,17)/100),2)</f>
        <v/>
      </c>
      <c r="AB472">
        <f>IF(MOD($A472,10)&lt;7,"Да","Нет")</f>
        <v/>
      </c>
      <c r="AC472">
        <f>$R472&amp;" / "&amp;$S472&amp;" / "&amp;$T472</f>
        <v/>
      </c>
      <c r="AD472">
        <f>1</f>
        <v/>
      </c>
      <c r="AE472">
        <f>IF($A472&lt;=Settings!$B$4,"до 100",IF($A472&lt;=Settings!$B$5,"до 10 000",IF($A472&lt;=Settings!$B$6,"до 100 000","100 000+")))</f>
        <v/>
      </c>
    </row>
    <row r="473">
      <c r="A473">
        <f>ROW()-1</f>
        <v/>
      </c>
      <c r="B473">
        <f>IF($A473&lt;=Settings!$B$4,"small_control",IF($A473&lt;=Settings!$B$5,"medium_10k",IF($A473&lt;=Settings!$B$6,"large_100k","extreme_1m")))</f>
        <v/>
      </c>
      <c r="C473">
        <f>"ORD-"&amp;TEXT(QUOTIENT($A473-1,3)+1,"0000000")</f>
        <v/>
      </c>
      <c r="D473">
        <f>"LINE-"&amp;TEXT($A473,"0000000")</f>
        <v/>
      </c>
      <c r="E473" s="7">
        <f>Settings!$B$2+$A473-1</f>
        <v/>
      </c>
      <c r="F473" s="7">
        <f>Settings!$B$2+MOD($A473-1,Settings!$B$7)</f>
        <v/>
      </c>
      <c r="G473">
        <f>YEAR($F473)</f>
        <v/>
      </c>
      <c r="H473">
        <f>"Q"&amp;ROUNDUP(MONTH($F473)/3,0)</f>
        <v/>
      </c>
      <c r="I473">
        <f>MONTH($F473)</f>
        <v/>
      </c>
      <c r="J473">
        <f>CHOOSE(MONTH($F473),"Январь","Февраль","Март","Апрель","Май","Июнь","Июль","Август","Сентябрь","Октябрь","Ноябрь","Декабрь")</f>
        <v/>
      </c>
      <c r="K473">
        <f>DAY($F473)</f>
        <v/>
      </c>
      <c r="L473">
        <f>IF(MOD($A473,10)&lt;7,"ФО_01_Крупный","ФО_"&amp;TEXT(MOD($A473,8)+1,"00"))</f>
        <v/>
      </c>
      <c r="M473">
        <f>IF($AB473="Да","Регион_001_Крупный","Регион_"&amp;TEXT(MOD(QUOTIENT($A473-1,20),180)+1,"000"))</f>
        <v/>
      </c>
      <c r="N473">
        <f>IF($AB473="Да","Город_"&amp;TEXT(MOD($A473-1,250)+1,"0000"),"Город_"&amp;TEXT(MOD($A473-1,3000)+1,"0000"))</f>
        <v/>
      </c>
      <c r="O473">
        <f>IF($AB473="Да","Холдинг_Крупный","Холдинг_"&amp;TEXT(MOD(QUOTIENT($A473-1,10000),20)+1,"00"))</f>
        <v/>
      </c>
      <c r="P473">
        <f>IF($AB473="Да","Организация_Крупная","Организация_"&amp;TEXT(MOD(QUOTIENT($A473-1,500),600)+1,"000"))</f>
        <v/>
      </c>
      <c r="Q473">
        <f>"Отдел_"&amp;TEXT(MOD(QUOTIENT($A473-1,50),100)+1,"000")</f>
        <v/>
      </c>
      <c r="R473">
        <f>IF($AB473="Да","Группа_Крупная","Группа_"&amp;TEXT(MOD(QUOTIENT($A473-1,5000),30)+1,"00"))</f>
        <v/>
      </c>
      <c r="S473">
        <f>IF($AB473="Да","Категория_Крупная","Категория_"&amp;TEXT(MOD(QUOTIENT($A473-1,500),120)+1,"000"))</f>
        <v/>
      </c>
      <c r="T473">
        <f>IF($AB473="Да","Подкатегория_Крупная","Подкатегория_"&amp;TEXT(MOD(QUOTIENT($A473-1,50),300)+1,"000"))</f>
        <v/>
      </c>
      <c r="U473">
        <f>"SKU_"&amp;TEXT($A473,"0000000")</f>
        <v/>
      </c>
      <c r="V473">
        <f>CHOOSE(MOD($A473-1,4)+1,"Enterprise","SMB","Госсектор","Розница")</f>
        <v/>
      </c>
      <c r="W473">
        <f>"Клиент_"&amp;TEXT(MOD($A473-1,20000)+1,"00000")</f>
        <v/>
      </c>
      <c r="X473">
        <f>CHOOSE(MOD($A473-1,5)+1,"Портал","API","Импорт","Ручной ввод","Интеграция")</f>
        <v/>
      </c>
      <c r="Y473" s="8">
        <f>ROUND(1000+MOD($A473*37,90000)+IF($AB473="Да",5000,0),2)</f>
        <v/>
      </c>
      <c r="Z473">
        <f>1+MOD($A473,20)</f>
        <v/>
      </c>
      <c r="AA473" s="8">
        <f>ROUND($Y473*(0.08+MOD($A473,17)/100),2)</f>
        <v/>
      </c>
      <c r="AB473">
        <f>IF(MOD($A473,10)&lt;7,"Да","Нет")</f>
        <v/>
      </c>
      <c r="AC473">
        <f>$R473&amp;" / "&amp;$S473&amp;" / "&amp;$T473</f>
        <v/>
      </c>
      <c r="AD473">
        <f>1</f>
        <v/>
      </c>
      <c r="AE473">
        <f>IF($A473&lt;=Settings!$B$4,"до 100",IF($A473&lt;=Settings!$B$5,"до 10 000",IF($A473&lt;=Settings!$B$6,"до 100 000","100 000+")))</f>
        <v/>
      </c>
    </row>
    <row r="474">
      <c r="A474">
        <f>ROW()-1</f>
        <v/>
      </c>
      <c r="B474">
        <f>IF($A474&lt;=Settings!$B$4,"small_control",IF($A474&lt;=Settings!$B$5,"medium_10k",IF($A474&lt;=Settings!$B$6,"large_100k","extreme_1m")))</f>
        <v/>
      </c>
      <c r="C474">
        <f>"ORD-"&amp;TEXT(QUOTIENT($A474-1,3)+1,"0000000")</f>
        <v/>
      </c>
      <c r="D474">
        <f>"LINE-"&amp;TEXT($A474,"0000000")</f>
        <v/>
      </c>
      <c r="E474" s="7">
        <f>Settings!$B$2+$A474-1</f>
        <v/>
      </c>
      <c r="F474" s="7">
        <f>Settings!$B$2+MOD($A474-1,Settings!$B$7)</f>
        <v/>
      </c>
      <c r="G474">
        <f>YEAR($F474)</f>
        <v/>
      </c>
      <c r="H474">
        <f>"Q"&amp;ROUNDUP(MONTH($F474)/3,0)</f>
        <v/>
      </c>
      <c r="I474">
        <f>MONTH($F474)</f>
        <v/>
      </c>
      <c r="J474">
        <f>CHOOSE(MONTH($F474),"Январь","Февраль","Март","Апрель","Май","Июнь","Июль","Август","Сентябрь","Октябрь","Ноябрь","Декабрь")</f>
        <v/>
      </c>
      <c r="K474">
        <f>DAY($F474)</f>
        <v/>
      </c>
      <c r="L474">
        <f>IF(MOD($A474,10)&lt;7,"ФО_01_Крупный","ФО_"&amp;TEXT(MOD($A474,8)+1,"00"))</f>
        <v/>
      </c>
      <c r="M474">
        <f>IF($AB474="Да","Регион_001_Крупный","Регион_"&amp;TEXT(MOD(QUOTIENT($A474-1,20),180)+1,"000"))</f>
        <v/>
      </c>
      <c r="N474">
        <f>IF($AB474="Да","Город_"&amp;TEXT(MOD($A474-1,250)+1,"0000"),"Город_"&amp;TEXT(MOD($A474-1,3000)+1,"0000"))</f>
        <v/>
      </c>
      <c r="O474">
        <f>IF($AB474="Да","Холдинг_Крупный","Холдинг_"&amp;TEXT(MOD(QUOTIENT($A474-1,10000),20)+1,"00"))</f>
        <v/>
      </c>
      <c r="P474">
        <f>IF($AB474="Да","Организация_Крупная","Организация_"&amp;TEXT(MOD(QUOTIENT($A474-1,500),600)+1,"000"))</f>
        <v/>
      </c>
      <c r="Q474">
        <f>"Отдел_"&amp;TEXT(MOD(QUOTIENT($A474-1,50),100)+1,"000")</f>
        <v/>
      </c>
      <c r="R474">
        <f>IF($AB474="Да","Группа_Крупная","Группа_"&amp;TEXT(MOD(QUOTIENT($A474-1,5000),30)+1,"00"))</f>
        <v/>
      </c>
      <c r="S474">
        <f>IF($AB474="Да","Категория_Крупная","Категория_"&amp;TEXT(MOD(QUOTIENT($A474-1,500),120)+1,"000"))</f>
        <v/>
      </c>
      <c r="T474">
        <f>IF($AB474="Да","Подкатегория_Крупная","Подкатегория_"&amp;TEXT(MOD(QUOTIENT($A474-1,50),300)+1,"000"))</f>
        <v/>
      </c>
      <c r="U474">
        <f>"SKU_"&amp;TEXT($A474,"0000000")</f>
        <v/>
      </c>
      <c r="V474">
        <f>CHOOSE(MOD($A474-1,4)+1,"Enterprise","SMB","Госсектор","Розница")</f>
        <v/>
      </c>
      <c r="W474">
        <f>"Клиент_"&amp;TEXT(MOD($A474-1,20000)+1,"00000")</f>
        <v/>
      </c>
      <c r="X474">
        <f>CHOOSE(MOD($A474-1,5)+1,"Портал","API","Импорт","Ручной ввод","Интеграция")</f>
        <v/>
      </c>
      <c r="Y474" s="8">
        <f>ROUND(1000+MOD($A474*37,90000)+IF($AB474="Да",5000,0),2)</f>
        <v/>
      </c>
      <c r="Z474">
        <f>1+MOD($A474,20)</f>
        <v/>
      </c>
      <c r="AA474" s="8">
        <f>ROUND($Y474*(0.08+MOD($A474,17)/100),2)</f>
        <v/>
      </c>
      <c r="AB474">
        <f>IF(MOD($A474,10)&lt;7,"Да","Нет")</f>
        <v/>
      </c>
      <c r="AC474">
        <f>$R474&amp;" / "&amp;$S474&amp;" / "&amp;$T474</f>
        <v/>
      </c>
      <c r="AD474">
        <f>1</f>
        <v/>
      </c>
      <c r="AE474">
        <f>IF($A474&lt;=Settings!$B$4,"до 100",IF($A474&lt;=Settings!$B$5,"до 10 000",IF($A474&lt;=Settings!$B$6,"до 100 000","100 000+")))</f>
        <v/>
      </c>
    </row>
    <row r="475">
      <c r="A475">
        <f>ROW()-1</f>
        <v/>
      </c>
      <c r="B475">
        <f>IF($A475&lt;=Settings!$B$4,"small_control",IF($A475&lt;=Settings!$B$5,"medium_10k",IF($A475&lt;=Settings!$B$6,"large_100k","extreme_1m")))</f>
        <v/>
      </c>
      <c r="C475">
        <f>"ORD-"&amp;TEXT(QUOTIENT($A475-1,3)+1,"0000000")</f>
        <v/>
      </c>
      <c r="D475">
        <f>"LINE-"&amp;TEXT($A475,"0000000")</f>
        <v/>
      </c>
      <c r="E475" s="7">
        <f>Settings!$B$2+$A475-1</f>
        <v/>
      </c>
      <c r="F475" s="7">
        <f>Settings!$B$2+MOD($A475-1,Settings!$B$7)</f>
        <v/>
      </c>
      <c r="G475">
        <f>YEAR($F475)</f>
        <v/>
      </c>
      <c r="H475">
        <f>"Q"&amp;ROUNDUP(MONTH($F475)/3,0)</f>
        <v/>
      </c>
      <c r="I475">
        <f>MONTH($F475)</f>
        <v/>
      </c>
      <c r="J475">
        <f>CHOOSE(MONTH($F475),"Январь","Февраль","Март","Апрель","Май","Июнь","Июль","Август","Сентябрь","Октябрь","Ноябрь","Декабрь")</f>
        <v/>
      </c>
      <c r="K475">
        <f>DAY($F475)</f>
        <v/>
      </c>
      <c r="L475">
        <f>IF(MOD($A475,10)&lt;7,"ФО_01_Крупный","ФО_"&amp;TEXT(MOD($A475,8)+1,"00"))</f>
        <v/>
      </c>
      <c r="M475">
        <f>IF($AB475="Да","Регион_001_Крупный","Регион_"&amp;TEXT(MOD(QUOTIENT($A475-1,20),180)+1,"000"))</f>
        <v/>
      </c>
      <c r="N475">
        <f>IF($AB475="Да","Город_"&amp;TEXT(MOD($A475-1,250)+1,"0000"),"Город_"&amp;TEXT(MOD($A475-1,3000)+1,"0000"))</f>
        <v/>
      </c>
      <c r="O475">
        <f>IF($AB475="Да","Холдинг_Крупный","Холдинг_"&amp;TEXT(MOD(QUOTIENT($A475-1,10000),20)+1,"00"))</f>
        <v/>
      </c>
      <c r="P475">
        <f>IF($AB475="Да","Организация_Крупная","Организация_"&amp;TEXT(MOD(QUOTIENT($A475-1,500),600)+1,"000"))</f>
        <v/>
      </c>
      <c r="Q475">
        <f>"Отдел_"&amp;TEXT(MOD(QUOTIENT($A475-1,50),100)+1,"000")</f>
        <v/>
      </c>
      <c r="R475">
        <f>IF($AB475="Да","Группа_Крупная","Группа_"&amp;TEXT(MOD(QUOTIENT($A475-1,5000),30)+1,"00"))</f>
        <v/>
      </c>
      <c r="S475">
        <f>IF($AB475="Да","Категория_Крупная","Категория_"&amp;TEXT(MOD(QUOTIENT($A475-1,500),120)+1,"000"))</f>
        <v/>
      </c>
      <c r="T475">
        <f>IF($AB475="Да","Подкатегория_Крупная","Подкатегория_"&amp;TEXT(MOD(QUOTIENT($A475-1,50),300)+1,"000"))</f>
        <v/>
      </c>
      <c r="U475">
        <f>"SKU_"&amp;TEXT($A475,"0000000")</f>
        <v/>
      </c>
      <c r="V475">
        <f>CHOOSE(MOD($A475-1,4)+1,"Enterprise","SMB","Госсектор","Розница")</f>
        <v/>
      </c>
      <c r="W475">
        <f>"Клиент_"&amp;TEXT(MOD($A475-1,20000)+1,"00000")</f>
        <v/>
      </c>
      <c r="X475">
        <f>CHOOSE(MOD($A475-1,5)+1,"Портал","API","Импорт","Ручной ввод","Интеграция")</f>
        <v/>
      </c>
      <c r="Y475" s="8">
        <f>ROUND(1000+MOD($A475*37,90000)+IF($AB475="Да",5000,0),2)</f>
        <v/>
      </c>
      <c r="Z475">
        <f>1+MOD($A475,20)</f>
        <v/>
      </c>
      <c r="AA475" s="8">
        <f>ROUND($Y475*(0.08+MOD($A475,17)/100),2)</f>
        <v/>
      </c>
      <c r="AB475">
        <f>IF(MOD($A475,10)&lt;7,"Да","Нет")</f>
        <v/>
      </c>
      <c r="AC475">
        <f>$R475&amp;" / "&amp;$S475&amp;" / "&amp;$T475</f>
        <v/>
      </c>
      <c r="AD475">
        <f>1</f>
        <v/>
      </c>
      <c r="AE475">
        <f>IF($A475&lt;=Settings!$B$4,"до 100",IF($A475&lt;=Settings!$B$5,"до 10 000",IF($A475&lt;=Settings!$B$6,"до 100 000","100 000+")))</f>
        <v/>
      </c>
    </row>
    <row r="476">
      <c r="A476">
        <f>ROW()-1</f>
        <v/>
      </c>
      <c r="B476">
        <f>IF($A476&lt;=Settings!$B$4,"small_control",IF($A476&lt;=Settings!$B$5,"medium_10k",IF($A476&lt;=Settings!$B$6,"large_100k","extreme_1m")))</f>
        <v/>
      </c>
      <c r="C476">
        <f>"ORD-"&amp;TEXT(QUOTIENT($A476-1,3)+1,"0000000")</f>
        <v/>
      </c>
      <c r="D476">
        <f>"LINE-"&amp;TEXT($A476,"0000000")</f>
        <v/>
      </c>
      <c r="E476" s="7">
        <f>Settings!$B$2+$A476-1</f>
        <v/>
      </c>
      <c r="F476" s="7">
        <f>Settings!$B$2+MOD($A476-1,Settings!$B$7)</f>
        <v/>
      </c>
      <c r="G476">
        <f>YEAR($F476)</f>
        <v/>
      </c>
      <c r="H476">
        <f>"Q"&amp;ROUNDUP(MONTH($F476)/3,0)</f>
        <v/>
      </c>
      <c r="I476">
        <f>MONTH($F476)</f>
        <v/>
      </c>
      <c r="J476">
        <f>CHOOSE(MONTH($F476),"Январь","Февраль","Март","Апрель","Май","Июнь","Июль","Август","Сентябрь","Октябрь","Ноябрь","Декабрь")</f>
        <v/>
      </c>
      <c r="K476">
        <f>DAY($F476)</f>
        <v/>
      </c>
      <c r="L476">
        <f>IF(MOD($A476,10)&lt;7,"ФО_01_Крупный","ФО_"&amp;TEXT(MOD($A476,8)+1,"00"))</f>
        <v/>
      </c>
      <c r="M476">
        <f>IF($AB476="Да","Регион_001_Крупный","Регион_"&amp;TEXT(MOD(QUOTIENT($A476-1,20),180)+1,"000"))</f>
        <v/>
      </c>
      <c r="N476">
        <f>IF($AB476="Да","Город_"&amp;TEXT(MOD($A476-1,250)+1,"0000"),"Город_"&amp;TEXT(MOD($A476-1,3000)+1,"0000"))</f>
        <v/>
      </c>
      <c r="O476">
        <f>IF($AB476="Да","Холдинг_Крупный","Холдинг_"&amp;TEXT(MOD(QUOTIENT($A476-1,10000),20)+1,"00"))</f>
        <v/>
      </c>
      <c r="P476">
        <f>IF($AB476="Да","Организация_Крупная","Организация_"&amp;TEXT(MOD(QUOTIENT($A476-1,500),600)+1,"000"))</f>
        <v/>
      </c>
      <c r="Q476">
        <f>"Отдел_"&amp;TEXT(MOD(QUOTIENT($A476-1,50),100)+1,"000")</f>
        <v/>
      </c>
      <c r="R476">
        <f>IF($AB476="Да","Группа_Крупная","Группа_"&amp;TEXT(MOD(QUOTIENT($A476-1,5000),30)+1,"00"))</f>
        <v/>
      </c>
      <c r="S476">
        <f>IF($AB476="Да","Категория_Крупная","Категория_"&amp;TEXT(MOD(QUOTIENT($A476-1,500),120)+1,"000"))</f>
        <v/>
      </c>
      <c r="T476">
        <f>IF($AB476="Да","Подкатегория_Крупная","Подкатегория_"&amp;TEXT(MOD(QUOTIENT($A476-1,50),300)+1,"000"))</f>
        <v/>
      </c>
      <c r="U476">
        <f>"SKU_"&amp;TEXT($A476,"0000000")</f>
        <v/>
      </c>
      <c r="V476">
        <f>CHOOSE(MOD($A476-1,4)+1,"Enterprise","SMB","Госсектор","Розница")</f>
        <v/>
      </c>
      <c r="W476">
        <f>"Клиент_"&amp;TEXT(MOD($A476-1,20000)+1,"00000")</f>
        <v/>
      </c>
      <c r="X476">
        <f>CHOOSE(MOD($A476-1,5)+1,"Портал","API","Импорт","Ручной ввод","Интеграция")</f>
        <v/>
      </c>
      <c r="Y476" s="8">
        <f>ROUND(1000+MOD($A476*37,90000)+IF($AB476="Да",5000,0),2)</f>
        <v/>
      </c>
      <c r="Z476">
        <f>1+MOD($A476,20)</f>
        <v/>
      </c>
      <c r="AA476" s="8">
        <f>ROUND($Y476*(0.08+MOD($A476,17)/100),2)</f>
        <v/>
      </c>
      <c r="AB476">
        <f>IF(MOD($A476,10)&lt;7,"Да","Нет")</f>
        <v/>
      </c>
      <c r="AC476">
        <f>$R476&amp;" / "&amp;$S476&amp;" / "&amp;$T476</f>
        <v/>
      </c>
      <c r="AD476">
        <f>1</f>
        <v/>
      </c>
      <c r="AE476">
        <f>IF($A476&lt;=Settings!$B$4,"до 100",IF($A476&lt;=Settings!$B$5,"до 10 000",IF($A476&lt;=Settings!$B$6,"до 100 000","100 000+")))</f>
        <v/>
      </c>
    </row>
    <row r="477">
      <c r="A477">
        <f>ROW()-1</f>
        <v/>
      </c>
      <c r="B477">
        <f>IF($A477&lt;=Settings!$B$4,"small_control",IF($A477&lt;=Settings!$B$5,"medium_10k",IF($A477&lt;=Settings!$B$6,"large_100k","extreme_1m")))</f>
        <v/>
      </c>
      <c r="C477">
        <f>"ORD-"&amp;TEXT(QUOTIENT($A477-1,3)+1,"0000000")</f>
        <v/>
      </c>
      <c r="D477">
        <f>"LINE-"&amp;TEXT($A477,"0000000")</f>
        <v/>
      </c>
      <c r="E477" s="7">
        <f>Settings!$B$2+$A477-1</f>
        <v/>
      </c>
      <c r="F477" s="7">
        <f>Settings!$B$2+MOD($A477-1,Settings!$B$7)</f>
        <v/>
      </c>
      <c r="G477">
        <f>YEAR($F477)</f>
        <v/>
      </c>
      <c r="H477">
        <f>"Q"&amp;ROUNDUP(MONTH($F477)/3,0)</f>
        <v/>
      </c>
      <c r="I477">
        <f>MONTH($F477)</f>
        <v/>
      </c>
      <c r="J477">
        <f>CHOOSE(MONTH($F477),"Январь","Февраль","Март","Апрель","Май","Июнь","Июль","Август","Сентябрь","Октябрь","Ноябрь","Декабрь")</f>
        <v/>
      </c>
      <c r="K477">
        <f>DAY($F477)</f>
        <v/>
      </c>
      <c r="L477">
        <f>IF(MOD($A477,10)&lt;7,"ФО_01_Крупный","ФО_"&amp;TEXT(MOD($A477,8)+1,"00"))</f>
        <v/>
      </c>
      <c r="M477">
        <f>IF($AB477="Да","Регион_001_Крупный","Регион_"&amp;TEXT(MOD(QUOTIENT($A477-1,20),180)+1,"000"))</f>
        <v/>
      </c>
      <c r="N477">
        <f>IF($AB477="Да","Город_"&amp;TEXT(MOD($A477-1,250)+1,"0000"),"Город_"&amp;TEXT(MOD($A477-1,3000)+1,"0000"))</f>
        <v/>
      </c>
      <c r="O477">
        <f>IF($AB477="Да","Холдинг_Крупный","Холдинг_"&amp;TEXT(MOD(QUOTIENT($A477-1,10000),20)+1,"00"))</f>
        <v/>
      </c>
      <c r="P477">
        <f>IF($AB477="Да","Организация_Крупная","Организация_"&amp;TEXT(MOD(QUOTIENT($A477-1,500),600)+1,"000"))</f>
        <v/>
      </c>
      <c r="Q477">
        <f>"Отдел_"&amp;TEXT(MOD(QUOTIENT($A477-1,50),100)+1,"000")</f>
        <v/>
      </c>
      <c r="R477">
        <f>IF($AB477="Да","Группа_Крупная","Группа_"&amp;TEXT(MOD(QUOTIENT($A477-1,5000),30)+1,"00"))</f>
        <v/>
      </c>
      <c r="S477">
        <f>IF($AB477="Да","Категория_Крупная","Категория_"&amp;TEXT(MOD(QUOTIENT($A477-1,500),120)+1,"000"))</f>
        <v/>
      </c>
      <c r="T477">
        <f>IF($AB477="Да","Подкатегория_Крупная","Подкатегория_"&amp;TEXT(MOD(QUOTIENT($A477-1,50),300)+1,"000"))</f>
        <v/>
      </c>
      <c r="U477">
        <f>"SKU_"&amp;TEXT($A477,"0000000")</f>
        <v/>
      </c>
      <c r="V477">
        <f>CHOOSE(MOD($A477-1,4)+1,"Enterprise","SMB","Госсектор","Розница")</f>
        <v/>
      </c>
      <c r="W477">
        <f>"Клиент_"&amp;TEXT(MOD($A477-1,20000)+1,"00000")</f>
        <v/>
      </c>
      <c r="X477">
        <f>CHOOSE(MOD($A477-1,5)+1,"Портал","API","Импорт","Ручной ввод","Интеграция")</f>
        <v/>
      </c>
      <c r="Y477" s="8">
        <f>ROUND(1000+MOD($A477*37,90000)+IF($AB477="Да",5000,0),2)</f>
        <v/>
      </c>
      <c r="Z477">
        <f>1+MOD($A477,20)</f>
        <v/>
      </c>
      <c r="AA477" s="8">
        <f>ROUND($Y477*(0.08+MOD($A477,17)/100),2)</f>
        <v/>
      </c>
      <c r="AB477">
        <f>IF(MOD($A477,10)&lt;7,"Да","Нет")</f>
        <v/>
      </c>
      <c r="AC477">
        <f>$R477&amp;" / "&amp;$S477&amp;" / "&amp;$T477</f>
        <v/>
      </c>
      <c r="AD477">
        <f>1</f>
        <v/>
      </c>
      <c r="AE477">
        <f>IF($A477&lt;=Settings!$B$4,"до 100",IF($A477&lt;=Settings!$B$5,"до 10 000",IF($A477&lt;=Settings!$B$6,"до 100 000","100 000+")))</f>
        <v/>
      </c>
    </row>
    <row r="478">
      <c r="A478">
        <f>ROW()-1</f>
        <v/>
      </c>
      <c r="B478">
        <f>IF($A478&lt;=Settings!$B$4,"small_control",IF($A478&lt;=Settings!$B$5,"medium_10k",IF($A478&lt;=Settings!$B$6,"large_100k","extreme_1m")))</f>
        <v/>
      </c>
      <c r="C478">
        <f>"ORD-"&amp;TEXT(QUOTIENT($A478-1,3)+1,"0000000")</f>
        <v/>
      </c>
      <c r="D478">
        <f>"LINE-"&amp;TEXT($A478,"0000000")</f>
        <v/>
      </c>
      <c r="E478" s="7">
        <f>Settings!$B$2+$A478-1</f>
        <v/>
      </c>
      <c r="F478" s="7">
        <f>Settings!$B$2+MOD($A478-1,Settings!$B$7)</f>
        <v/>
      </c>
      <c r="G478">
        <f>YEAR($F478)</f>
        <v/>
      </c>
      <c r="H478">
        <f>"Q"&amp;ROUNDUP(MONTH($F478)/3,0)</f>
        <v/>
      </c>
      <c r="I478">
        <f>MONTH($F478)</f>
        <v/>
      </c>
      <c r="J478">
        <f>CHOOSE(MONTH($F478),"Январь","Февраль","Март","Апрель","Май","Июнь","Июль","Август","Сентябрь","Октябрь","Ноябрь","Декабрь")</f>
        <v/>
      </c>
      <c r="K478">
        <f>DAY($F478)</f>
        <v/>
      </c>
      <c r="L478">
        <f>IF(MOD($A478,10)&lt;7,"ФО_01_Крупный","ФО_"&amp;TEXT(MOD($A478,8)+1,"00"))</f>
        <v/>
      </c>
      <c r="M478">
        <f>IF($AB478="Да","Регион_001_Крупный","Регион_"&amp;TEXT(MOD(QUOTIENT($A478-1,20),180)+1,"000"))</f>
        <v/>
      </c>
      <c r="N478">
        <f>IF($AB478="Да","Город_"&amp;TEXT(MOD($A478-1,250)+1,"0000"),"Город_"&amp;TEXT(MOD($A478-1,3000)+1,"0000"))</f>
        <v/>
      </c>
      <c r="O478">
        <f>IF($AB478="Да","Холдинг_Крупный","Холдинг_"&amp;TEXT(MOD(QUOTIENT($A478-1,10000),20)+1,"00"))</f>
        <v/>
      </c>
      <c r="P478">
        <f>IF($AB478="Да","Организация_Крупная","Организация_"&amp;TEXT(MOD(QUOTIENT($A478-1,500),600)+1,"000"))</f>
        <v/>
      </c>
      <c r="Q478">
        <f>"Отдел_"&amp;TEXT(MOD(QUOTIENT($A478-1,50),100)+1,"000")</f>
        <v/>
      </c>
      <c r="R478">
        <f>IF($AB478="Да","Группа_Крупная","Группа_"&amp;TEXT(MOD(QUOTIENT($A478-1,5000),30)+1,"00"))</f>
        <v/>
      </c>
      <c r="S478">
        <f>IF($AB478="Да","Категория_Крупная","Категория_"&amp;TEXT(MOD(QUOTIENT($A478-1,500),120)+1,"000"))</f>
        <v/>
      </c>
      <c r="T478">
        <f>IF($AB478="Да","Подкатегория_Крупная","Подкатегория_"&amp;TEXT(MOD(QUOTIENT($A478-1,50),300)+1,"000"))</f>
        <v/>
      </c>
      <c r="U478">
        <f>"SKU_"&amp;TEXT($A478,"0000000")</f>
        <v/>
      </c>
      <c r="V478">
        <f>CHOOSE(MOD($A478-1,4)+1,"Enterprise","SMB","Госсектор","Розница")</f>
        <v/>
      </c>
      <c r="W478">
        <f>"Клиент_"&amp;TEXT(MOD($A478-1,20000)+1,"00000")</f>
        <v/>
      </c>
      <c r="X478">
        <f>CHOOSE(MOD($A478-1,5)+1,"Портал","API","Импорт","Ручной ввод","Интеграция")</f>
        <v/>
      </c>
      <c r="Y478" s="8">
        <f>ROUND(1000+MOD($A478*37,90000)+IF($AB478="Да",5000,0),2)</f>
        <v/>
      </c>
      <c r="Z478">
        <f>1+MOD($A478,20)</f>
        <v/>
      </c>
      <c r="AA478" s="8">
        <f>ROUND($Y478*(0.08+MOD($A478,17)/100),2)</f>
        <v/>
      </c>
      <c r="AB478">
        <f>IF(MOD($A478,10)&lt;7,"Да","Нет")</f>
        <v/>
      </c>
      <c r="AC478">
        <f>$R478&amp;" / "&amp;$S478&amp;" / "&amp;$T478</f>
        <v/>
      </c>
      <c r="AD478">
        <f>1</f>
        <v/>
      </c>
      <c r="AE478">
        <f>IF($A478&lt;=Settings!$B$4,"до 100",IF($A478&lt;=Settings!$B$5,"до 10 000",IF($A478&lt;=Settings!$B$6,"до 100 000","100 000+")))</f>
        <v/>
      </c>
    </row>
    <row r="479">
      <c r="A479">
        <f>ROW()-1</f>
        <v/>
      </c>
      <c r="B479">
        <f>IF($A479&lt;=Settings!$B$4,"small_control",IF($A479&lt;=Settings!$B$5,"medium_10k",IF($A479&lt;=Settings!$B$6,"large_100k","extreme_1m")))</f>
        <v/>
      </c>
      <c r="C479">
        <f>"ORD-"&amp;TEXT(QUOTIENT($A479-1,3)+1,"0000000")</f>
        <v/>
      </c>
      <c r="D479">
        <f>"LINE-"&amp;TEXT($A479,"0000000")</f>
        <v/>
      </c>
      <c r="E479" s="7">
        <f>Settings!$B$2+$A479-1</f>
        <v/>
      </c>
      <c r="F479" s="7">
        <f>Settings!$B$2+MOD($A479-1,Settings!$B$7)</f>
        <v/>
      </c>
      <c r="G479">
        <f>YEAR($F479)</f>
        <v/>
      </c>
      <c r="H479">
        <f>"Q"&amp;ROUNDUP(MONTH($F479)/3,0)</f>
        <v/>
      </c>
      <c r="I479">
        <f>MONTH($F479)</f>
        <v/>
      </c>
      <c r="J479">
        <f>CHOOSE(MONTH($F479),"Январь","Февраль","Март","Апрель","Май","Июнь","Июль","Август","Сентябрь","Октябрь","Ноябрь","Декабрь")</f>
        <v/>
      </c>
      <c r="K479">
        <f>DAY($F479)</f>
        <v/>
      </c>
      <c r="L479">
        <f>IF(MOD($A479,10)&lt;7,"ФО_01_Крупный","ФО_"&amp;TEXT(MOD($A479,8)+1,"00"))</f>
        <v/>
      </c>
      <c r="M479">
        <f>IF($AB479="Да","Регион_001_Крупный","Регион_"&amp;TEXT(MOD(QUOTIENT($A479-1,20),180)+1,"000"))</f>
        <v/>
      </c>
      <c r="N479">
        <f>IF($AB479="Да","Город_"&amp;TEXT(MOD($A479-1,250)+1,"0000"),"Город_"&amp;TEXT(MOD($A479-1,3000)+1,"0000"))</f>
        <v/>
      </c>
      <c r="O479">
        <f>IF($AB479="Да","Холдинг_Крупный","Холдинг_"&amp;TEXT(MOD(QUOTIENT($A479-1,10000),20)+1,"00"))</f>
        <v/>
      </c>
      <c r="P479">
        <f>IF($AB479="Да","Организация_Крупная","Организация_"&amp;TEXT(MOD(QUOTIENT($A479-1,500),600)+1,"000"))</f>
        <v/>
      </c>
      <c r="Q479">
        <f>"Отдел_"&amp;TEXT(MOD(QUOTIENT($A479-1,50),100)+1,"000")</f>
        <v/>
      </c>
      <c r="R479">
        <f>IF($AB479="Да","Группа_Крупная","Группа_"&amp;TEXT(MOD(QUOTIENT($A479-1,5000),30)+1,"00"))</f>
        <v/>
      </c>
      <c r="S479">
        <f>IF($AB479="Да","Категория_Крупная","Категория_"&amp;TEXT(MOD(QUOTIENT($A479-1,500),120)+1,"000"))</f>
        <v/>
      </c>
      <c r="T479">
        <f>IF($AB479="Да","Подкатегория_Крупная","Подкатегория_"&amp;TEXT(MOD(QUOTIENT($A479-1,50),300)+1,"000"))</f>
        <v/>
      </c>
      <c r="U479">
        <f>"SKU_"&amp;TEXT($A479,"0000000")</f>
        <v/>
      </c>
      <c r="V479">
        <f>CHOOSE(MOD($A479-1,4)+1,"Enterprise","SMB","Госсектор","Розница")</f>
        <v/>
      </c>
      <c r="W479">
        <f>"Клиент_"&amp;TEXT(MOD($A479-1,20000)+1,"00000")</f>
        <v/>
      </c>
      <c r="X479">
        <f>CHOOSE(MOD($A479-1,5)+1,"Портал","API","Импорт","Ручной ввод","Интеграция")</f>
        <v/>
      </c>
      <c r="Y479" s="8">
        <f>ROUND(1000+MOD($A479*37,90000)+IF($AB479="Да",5000,0),2)</f>
        <v/>
      </c>
      <c r="Z479">
        <f>1+MOD($A479,20)</f>
        <v/>
      </c>
      <c r="AA479" s="8">
        <f>ROUND($Y479*(0.08+MOD($A479,17)/100),2)</f>
        <v/>
      </c>
      <c r="AB479">
        <f>IF(MOD($A479,10)&lt;7,"Да","Нет")</f>
        <v/>
      </c>
      <c r="AC479">
        <f>$R479&amp;" / "&amp;$S479&amp;" / "&amp;$T479</f>
        <v/>
      </c>
      <c r="AD479">
        <f>1</f>
        <v/>
      </c>
      <c r="AE479">
        <f>IF($A479&lt;=Settings!$B$4,"до 100",IF($A479&lt;=Settings!$B$5,"до 10 000",IF($A479&lt;=Settings!$B$6,"до 100 000","100 000+")))</f>
        <v/>
      </c>
    </row>
    <row r="480">
      <c r="A480">
        <f>ROW()-1</f>
        <v/>
      </c>
      <c r="B480">
        <f>IF($A480&lt;=Settings!$B$4,"small_control",IF($A480&lt;=Settings!$B$5,"medium_10k",IF($A480&lt;=Settings!$B$6,"large_100k","extreme_1m")))</f>
        <v/>
      </c>
      <c r="C480">
        <f>"ORD-"&amp;TEXT(QUOTIENT($A480-1,3)+1,"0000000")</f>
        <v/>
      </c>
      <c r="D480">
        <f>"LINE-"&amp;TEXT($A480,"0000000")</f>
        <v/>
      </c>
      <c r="E480" s="7">
        <f>Settings!$B$2+$A480-1</f>
        <v/>
      </c>
      <c r="F480" s="7">
        <f>Settings!$B$2+MOD($A480-1,Settings!$B$7)</f>
        <v/>
      </c>
      <c r="G480">
        <f>YEAR($F480)</f>
        <v/>
      </c>
      <c r="H480">
        <f>"Q"&amp;ROUNDUP(MONTH($F480)/3,0)</f>
        <v/>
      </c>
      <c r="I480">
        <f>MONTH($F480)</f>
        <v/>
      </c>
      <c r="J480">
        <f>CHOOSE(MONTH($F480),"Январь","Февраль","Март","Апрель","Май","Июнь","Июль","Август","Сентябрь","Октябрь","Ноябрь","Декабрь")</f>
        <v/>
      </c>
      <c r="K480">
        <f>DAY($F480)</f>
        <v/>
      </c>
      <c r="L480">
        <f>IF(MOD($A480,10)&lt;7,"ФО_01_Крупный","ФО_"&amp;TEXT(MOD($A480,8)+1,"00"))</f>
        <v/>
      </c>
      <c r="M480">
        <f>IF($AB480="Да","Регион_001_Крупный","Регион_"&amp;TEXT(MOD(QUOTIENT($A480-1,20),180)+1,"000"))</f>
        <v/>
      </c>
      <c r="N480">
        <f>IF($AB480="Да","Город_"&amp;TEXT(MOD($A480-1,250)+1,"0000"),"Город_"&amp;TEXT(MOD($A480-1,3000)+1,"0000"))</f>
        <v/>
      </c>
      <c r="O480">
        <f>IF($AB480="Да","Холдинг_Крупный","Холдинг_"&amp;TEXT(MOD(QUOTIENT($A480-1,10000),20)+1,"00"))</f>
        <v/>
      </c>
      <c r="P480">
        <f>IF($AB480="Да","Организация_Крупная","Организация_"&amp;TEXT(MOD(QUOTIENT($A480-1,500),600)+1,"000"))</f>
        <v/>
      </c>
      <c r="Q480">
        <f>"Отдел_"&amp;TEXT(MOD(QUOTIENT($A480-1,50),100)+1,"000")</f>
        <v/>
      </c>
      <c r="R480">
        <f>IF($AB480="Да","Группа_Крупная","Группа_"&amp;TEXT(MOD(QUOTIENT($A480-1,5000),30)+1,"00"))</f>
        <v/>
      </c>
      <c r="S480">
        <f>IF($AB480="Да","Категория_Крупная","Категория_"&amp;TEXT(MOD(QUOTIENT($A480-1,500),120)+1,"000"))</f>
        <v/>
      </c>
      <c r="T480">
        <f>IF($AB480="Да","Подкатегория_Крупная","Подкатегория_"&amp;TEXT(MOD(QUOTIENT($A480-1,50),300)+1,"000"))</f>
        <v/>
      </c>
      <c r="U480">
        <f>"SKU_"&amp;TEXT($A480,"0000000")</f>
        <v/>
      </c>
      <c r="V480">
        <f>CHOOSE(MOD($A480-1,4)+1,"Enterprise","SMB","Госсектор","Розница")</f>
        <v/>
      </c>
      <c r="W480">
        <f>"Клиент_"&amp;TEXT(MOD($A480-1,20000)+1,"00000")</f>
        <v/>
      </c>
      <c r="X480">
        <f>CHOOSE(MOD($A480-1,5)+1,"Портал","API","Импорт","Ручной ввод","Интеграция")</f>
        <v/>
      </c>
      <c r="Y480" s="8">
        <f>ROUND(1000+MOD($A480*37,90000)+IF($AB480="Да",5000,0),2)</f>
        <v/>
      </c>
      <c r="Z480">
        <f>1+MOD($A480,20)</f>
        <v/>
      </c>
      <c r="AA480" s="8">
        <f>ROUND($Y480*(0.08+MOD($A480,17)/100),2)</f>
        <v/>
      </c>
      <c r="AB480">
        <f>IF(MOD($A480,10)&lt;7,"Да","Нет")</f>
        <v/>
      </c>
      <c r="AC480">
        <f>$R480&amp;" / "&amp;$S480&amp;" / "&amp;$T480</f>
        <v/>
      </c>
      <c r="AD480">
        <f>1</f>
        <v/>
      </c>
      <c r="AE480">
        <f>IF($A480&lt;=Settings!$B$4,"до 100",IF($A480&lt;=Settings!$B$5,"до 10 000",IF($A480&lt;=Settings!$B$6,"до 100 000","100 000+")))</f>
        <v/>
      </c>
    </row>
    <row r="481">
      <c r="A481">
        <f>ROW()-1</f>
        <v/>
      </c>
      <c r="B481">
        <f>IF($A481&lt;=Settings!$B$4,"small_control",IF($A481&lt;=Settings!$B$5,"medium_10k",IF($A481&lt;=Settings!$B$6,"large_100k","extreme_1m")))</f>
        <v/>
      </c>
      <c r="C481">
        <f>"ORD-"&amp;TEXT(QUOTIENT($A481-1,3)+1,"0000000")</f>
        <v/>
      </c>
      <c r="D481">
        <f>"LINE-"&amp;TEXT($A481,"0000000")</f>
        <v/>
      </c>
      <c r="E481" s="7">
        <f>Settings!$B$2+$A481-1</f>
        <v/>
      </c>
      <c r="F481" s="7">
        <f>Settings!$B$2+MOD($A481-1,Settings!$B$7)</f>
        <v/>
      </c>
      <c r="G481">
        <f>YEAR($F481)</f>
        <v/>
      </c>
      <c r="H481">
        <f>"Q"&amp;ROUNDUP(MONTH($F481)/3,0)</f>
        <v/>
      </c>
      <c r="I481">
        <f>MONTH($F481)</f>
        <v/>
      </c>
      <c r="J481">
        <f>CHOOSE(MONTH($F481),"Январь","Февраль","Март","Апрель","Май","Июнь","Июль","Август","Сентябрь","Октябрь","Ноябрь","Декабрь")</f>
        <v/>
      </c>
      <c r="K481">
        <f>DAY($F481)</f>
        <v/>
      </c>
      <c r="L481">
        <f>IF(MOD($A481,10)&lt;7,"ФО_01_Крупный","ФО_"&amp;TEXT(MOD($A481,8)+1,"00"))</f>
        <v/>
      </c>
      <c r="M481">
        <f>IF($AB481="Да","Регион_001_Крупный","Регион_"&amp;TEXT(MOD(QUOTIENT($A481-1,20),180)+1,"000"))</f>
        <v/>
      </c>
      <c r="N481">
        <f>IF($AB481="Да","Город_"&amp;TEXT(MOD($A481-1,250)+1,"0000"),"Город_"&amp;TEXT(MOD($A481-1,3000)+1,"0000"))</f>
        <v/>
      </c>
      <c r="O481">
        <f>IF($AB481="Да","Холдинг_Крупный","Холдинг_"&amp;TEXT(MOD(QUOTIENT($A481-1,10000),20)+1,"00"))</f>
        <v/>
      </c>
      <c r="P481">
        <f>IF($AB481="Да","Организация_Крупная","Организация_"&amp;TEXT(MOD(QUOTIENT($A481-1,500),600)+1,"000"))</f>
        <v/>
      </c>
      <c r="Q481">
        <f>"Отдел_"&amp;TEXT(MOD(QUOTIENT($A481-1,50),100)+1,"000")</f>
        <v/>
      </c>
      <c r="R481">
        <f>IF($AB481="Да","Группа_Крупная","Группа_"&amp;TEXT(MOD(QUOTIENT($A481-1,5000),30)+1,"00"))</f>
        <v/>
      </c>
      <c r="S481">
        <f>IF($AB481="Да","Категория_Крупная","Категория_"&amp;TEXT(MOD(QUOTIENT($A481-1,500),120)+1,"000"))</f>
        <v/>
      </c>
      <c r="T481">
        <f>IF($AB481="Да","Подкатегория_Крупная","Подкатегория_"&amp;TEXT(MOD(QUOTIENT($A481-1,50),300)+1,"000"))</f>
        <v/>
      </c>
      <c r="U481">
        <f>"SKU_"&amp;TEXT($A481,"0000000")</f>
        <v/>
      </c>
      <c r="V481">
        <f>CHOOSE(MOD($A481-1,4)+1,"Enterprise","SMB","Госсектор","Розница")</f>
        <v/>
      </c>
      <c r="W481">
        <f>"Клиент_"&amp;TEXT(MOD($A481-1,20000)+1,"00000")</f>
        <v/>
      </c>
      <c r="X481">
        <f>CHOOSE(MOD($A481-1,5)+1,"Портал","API","Импорт","Ручной ввод","Интеграция")</f>
        <v/>
      </c>
      <c r="Y481" s="8">
        <f>ROUND(1000+MOD($A481*37,90000)+IF($AB481="Да",5000,0),2)</f>
        <v/>
      </c>
      <c r="Z481">
        <f>1+MOD($A481,20)</f>
        <v/>
      </c>
      <c r="AA481" s="8">
        <f>ROUND($Y481*(0.08+MOD($A481,17)/100),2)</f>
        <v/>
      </c>
      <c r="AB481">
        <f>IF(MOD($A481,10)&lt;7,"Да","Нет")</f>
        <v/>
      </c>
      <c r="AC481">
        <f>$R481&amp;" / "&amp;$S481&amp;" / "&amp;$T481</f>
        <v/>
      </c>
      <c r="AD481">
        <f>1</f>
        <v/>
      </c>
      <c r="AE481">
        <f>IF($A481&lt;=Settings!$B$4,"до 100",IF($A481&lt;=Settings!$B$5,"до 10 000",IF($A481&lt;=Settings!$B$6,"до 100 000","100 000+")))</f>
        <v/>
      </c>
    </row>
    <row r="482">
      <c r="A482">
        <f>ROW()-1</f>
        <v/>
      </c>
      <c r="B482">
        <f>IF($A482&lt;=Settings!$B$4,"small_control",IF($A482&lt;=Settings!$B$5,"medium_10k",IF($A482&lt;=Settings!$B$6,"large_100k","extreme_1m")))</f>
        <v/>
      </c>
      <c r="C482">
        <f>"ORD-"&amp;TEXT(QUOTIENT($A482-1,3)+1,"0000000")</f>
        <v/>
      </c>
      <c r="D482">
        <f>"LINE-"&amp;TEXT($A482,"0000000")</f>
        <v/>
      </c>
      <c r="E482" s="7">
        <f>Settings!$B$2+$A482-1</f>
        <v/>
      </c>
      <c r="F482" s="7">
        <f>Settings!$B$2+MOD($A482-1,Settings!$B$7)</f>
        <v/>
      </c>
      <c r="G482">
        <f>YEAR($F482)</f>
        <v/>
      </c>
      <c r="H482">
        <f>"Q"&amp;ROUNDUP(MONTH($F482)/3,0)</f>
        <v/>
      </c>
      <c r="I482">
        <f>MONTH($F482)</f>
        <v/>
      </c>
      <c r="J482">
        <f>CHOOSE(MONTH($F482),"Январь","Февраль","Март","Апрель","Май","Июнь","Июль","Август","Сентябрь","Октябрь","Ноябрь","Декабрь")</f>
        <v/>
      </c>
      <c r="K482">
        <f>DAY($F482)</f>
        <v/>
      </c>
      <c r="L482">
        <f>IF(MOD($A482,10)&lt;7,"ФО_01_Крупный","ФО_"&amp;TEXT(MOD($A482,8)+1,"00"))</f>
        <v/>
      </c>
      <c r="M482">
        <f>IF($AB482="Да","Регион_001_Крупный","Регион_"&amp;TEXT(MOD(QUOTIENT($A482-1,20),180)+1,"000"))</f>
        <v/>
      </c>
      <c r="N482">
        <f>IF($AB482="Да","Город_"&amp;TEXT(MOD($A482-1,250)+1,"0000"),"Город_"&amp;TEXT(MOD($A482-1,3000)+1,"0000"))</f>
        <v/>
      </c>
      <c r="O482">
        <f>IF($AB482="Да","Холдинг_Крупный","Холдинг_"&amp;TEXT(MOD(QUOTIENT($A482-1,10000),20)+1,"00"))</f>
        <v/>
      </c>
      <c r="P482">
        <f>IF($AB482="Да","Организация_Крупная","Организация_"&amp;TEXT(MOD(QUOTIENT($A482-1,500),600)+1,"000"))</f>
        <v/>
      </c>
      <c r="Q482">
        <f>"Отдел_"&amp;TEXT(MOD(QUOTIENT($A482-1,50),100)+1,"000")</f>
        <v/>
      </c>
      <c r="R482">
        <f>IF($AB482="Да","Группа_Крупная","Группа_"&amp;TEXT(MOD(QUOTIENT($A482-1,5000),30)+1,"00"))</f>
        <v/>
      </c>
      <c r="S482">
        <f>IF($AB482="Да","Категория_Крупная","Категория_"&amp;TEXT(MOD(QUOTIENT($A482-1,500),120)+1,"000"))</f>
        <v/>
      </c>
      <c r="T482">
        <f>IF($AB482="Да","Подкатегория_Крупная","Подкатегория_"&amp;TEXT(MOD(QUOTIENT($A482-1,50),300)+1,"000"))</f>
        <v/>
      </c>
      <c r="U482">
        <f>"SKU_"&amp;TEXT($A482,"0000000")</f>
        <v/>
      </c>
      <c r="V482">
        <f>CHOOSE(MOD($A482-1,4)+1,"Enterprise","SMB","Госсектор","Розница")</f>
        <v/>
      </c>
      <c r="W482">
        <f>"Клиент_"&amp;TEXT(MOD($A482-1,20000)+1,"00000")</f>
        <v/>
      </c>
      <c r="X482">
        <f>CHOOSE(MOD($A482-1,5)+1,"Портал","API","Импорт","Ручной ввод","Интеграция")</f>
        <v/>
      </c>
      <c r="Y482" s="8">
        <f>ROUND(1000+MOD($A482*37,90000)+IF($AB482="Да",5000,0),2)</f>
        <v/>
      </c>
      <c r="Z482">
        <f>1+MOD($A482,20)</f>
        <v/>
      </c>
      <c r="AA482" s="8">
        <f>ROUND($Y482*(0.08+MOD($A482,17)/100),2)</f>
        <v/>
      </c>
      <c r="AB482">
        <f>IF(MOD($A482,10)&lt;7,"Да","Нет")</f>
        <v/>
      </c>
      <c r="AC482">
        <f>$R482&amp;" / "&amp;$S482&amp;" / "&amp;$T482</f>
        <v/>
      </c>
      <c r="AD482">
        <f>1</f>
        <v/>
      </c>
      <c r="AE482">
        <f>IF($A482&lt;=Settings!$B$4,"до 100",IF($A482&lt;=Settings!$B$5,"до 10 000",IF($A482&lt;=Settings!$B$6,"до 100 000","100 000+")))</f>
        <v/>
      </c>
    </row>
    <row r="483">
      <c r="A483">
        <f>ROW()-1</f>
        <v/>
      </c>
      <c r="B483">
        <f>IF($A483&lt;=Settings!$B$4,"small_control",IF($A483&lt;=Settings!$B$5,"medium_10k",IF($A483&lt;=Settings!$B$6,"large_100k","extreme_1m")))</f>
        <v/>
      </c>
      <c r="C483">
        <f>"ORD-"&amp;TEXT(QUOTIENT($A483-1,3)+1,"0000000")</f>
        <v/>
      </c>
      <c r="D483">
        <f>"LINE-"&amp;TEXT($A483,"0000000")</f>
        <v/>
      </c>
      <c r="E483" s="7">
        <f>Settings!$B$2+$A483-1</f>
        <v/>
      </c>
      <c r="F483" s="7">
        <f>Settings!$B$2+MOD($A483-1,Settings!$B$7)</f>
        <v/>
      </c>
      <c r="G483">
        <f>YEAR($F483)</f>
        <v/>
      </c>
      <c r="H483">
        <f>"Q"&amp;ROUNDUP(MONTH($F483)/3,0)</f>
        <v/>
      </c>
      <c r="I483">
        <f>MONTH($F483)</f>
        <v/>
      </c>
      <c r="J483">
        <f>CHOOSE(MONTH($F483),"Январь","Февраль","Март","Апрель","Май","Июнь","Июль","Август","Сентябрь","Октябрь","Ноябрь","Декабрь")</f>
        <v/>
      </c>
      <c r="K483">
        <f>DAY($F483)</f>
        <v/>
      </c>
      <c r="L483">
        <f>IF(MOD($A483,10)&lt;7,"ФО_01_Крупный","ФО_"&amp;TEXT(MOD($A483,8)+1,"00"))</f>
        <v/>
      </c>
      <c r="M483">
        <f>IF($AB483="Да","Регион_001_Крупный","Регион_"&amp;TEXT(MOD(QUOTIENT($A483-1,20),180)+1,"000"))</f>
        <v/>
      </c>
      <c r="N483">
        <f>IF($AB483="Да","Город_"&amp;TEXT(MOD($A483-1,250)+1,"0000"),"Город_"&amp;TEXT(MOD($A483-1,3000)+1,"0000"))</f>
        <v/>
      </c>
      <c r="O483">
        <f>IF($AB483="Да","Холдинг_Крупный","Холдинг_"&amp;TEXT(MOD(QUOTIENT($A483-1,10000),20)+1,"00"))</f>
        <v/>
      </c>
      <c r="P483">
        <f>IF($AB483="Да","Организация_Крупная","Организация_"&amp;TEXT(MOD(QUOTIENT($A483-1,500),600)+1,"000"))</f>
        <v/>
      </c>
      <c r="Q483">
        <f>"Отдел_"&amp;TEXT(MOD(QUOTIENT($A483-1,50),100)+1,"000")</f>
        <v/>
      </c>
      <c r="R483">
        <f>IF($AB483="Да","Группа_Крупная","Группа_"&amp;TEXT(MOD(QUOTIENT($A483-1,5000),30)+1,"00"))</f>
        <v/>
      </c>
      <c r="S483">
        <f>IF($AB483="Да","Категория_Крупная","Категория_"&amp;TEXT(MOD(QUOTIENT($A483-1,500),120)+1,"000"))</f>
        <v/>
      </c>
      <c r="T483">
        <f>IF($AB483="Да","Подкатегория_Крупная","Подкатегория_"&amp;TEXT(MOD(QUOTIENT($A483-1,50),300)+1,"000"))</f>
        <v/>
      </c>
      <c r="U483">
        <f>"SKU_"&amp;TEXT($A483,"0000000")</f>
        <v/>
      </c>
      <c r="V483">
        <f>CHOOSE(MOD($A483-1,4)+1,"Enterprise","SMB","Госсектор","Розница")</f>
        <v/>
      </c>
      <c r="W483">
        <f>"Клиент_"&amp;TEXT(MOD($A483-1,20000)+1,"00000")</f>
        <v/>
      </c>
      <c r="X483">
        <f>CHOOSE(MOD($A483-1,5)+1,"Портал","API","Импорт","Ручной ввод","Интеграция")</f>
        <v/>
      </c>
      <c r="Y483" s="8">
        <f>ROUND(1000+MOD($A483*37,90000)+IF($AB483="Да",5000,0),2)</f>
        <v/>
      </c>
      <c r="Z483">
        <f>1+MOD($A483,20)</f>
        <v/>
      </c>
      <c r="AA483" s="8">
        <f>ROUND($Y483*(0.08+MOD($A483,17)/100),2)</f>
        <v/>
      </c>
      <c r="AB483">
        <f>IF(MOD($A483,10)&lt;7,"Да","Нет")</f>
        <v/>
      </c>
      <c r="AC483">
        <f>$R483&amp;" / "&amp;$S483&amp;" / "&amp;$T483</f>
        <v/>
      </c>
      <c r="AD483">
        <f>1</f>
        <v/>
      </c>
      <c r="AE483">
        <f>IF($A483&lt;=Settings!$B$4,"до 100",IF($A483&lt;=Settings!$B$5,"до 10 000",IF($A483&lt;=Settings!$B$6,"до 100 000","100 000+")))</f>
        <v/>
      </c>
    </row>
    <row r="484">
      <c r="A484">
        <f>ROW()-1</f>
        <v/>
      </c>
      <c r="B484">
        <f>IF($A484&lt;=Settings!$B$4,"small_control",IF($A484&lt;=Settings!$B$5,"medium_10k",IF($A484&lt;=Settings!$B$6,"large_100k","extreme_1m")))</f>
        <v/>
      </c>
      <c r="C484">
        <f>"ORD-"&amp;TEXT(QUOTIENT($A484-1,3)+1,"0000000")</f>
        <v/>
      </c>
      <c r="D484">
        <f>"LINE-"&amp;TEXT($A484,"0000000")</f>
        <v/>
      </c>
      <c r="E484" s="7">
        <f>Settings!$B$2+$A484-1</f>
        <v/>
      </c>
      <c r="F484" s="7">
        <f>Settings!$B$2+MOD($A484-1,Settings!$B$7)</f>
        <v/>
      </c>
      <c r="G484">
        <f>YEAR($F484)</f>
        <v/>
      </c>
      <c r="H484">
        <f>"Q"&amp;ROUNDUP(MONTH($F484)/3,0)</f>
        <v/>
      </c>
      <c r="I484">
        <f>MONTH($F484)</f>
        <v/>
      </c>
      <c r="J484">
        <f>CHOOSE(MONTH($F484),"Январь","Февраль","Март","Апрель","Май","Июнь","Июль","Август","Сентябрь","Октябрь","Ноябрь","Декабрь")</f>
        <v/>
      </c>
      <c r="K484">
        <f>DAY($F484)</f>
        <v/>
      </c>
      <c r="L484">
        <f>IF(MOD($A484,10)&lt;7,"ФО_01_Крупный","ФО_"&amp;TEXT(MOD($A484,8)+1,"00"))</f>
        <v/>
      </c>
      <c r="M484">
        <f>IF($AB484="Да","Регион_001_Крупный","Регион_"&amp;TEXT(MOD(QUOTIENT($A484-1,20),180)+1,"000"))</f>
        <v/>
      </c>
      <c r="N484">
        <f>IF($AB484="Да","Город_"&amp;TEXT(MOD($A484-1,250)+1,"0000"),"Город_"&amp;TEXT(MOD($A484-1,3000)+1,"0000"))</f>
        <v/>
      </c>
      <c r="O484">
        <f>IF($AB484="Да","Холдинг_Крупный","Холдинг_"&amp;TEXT(MOD(QUOTIENT($A484-1,10000),20)+1,"00"))</f>
        <v/>
      </c>
      <c r="P484">
        <f>IF($AB484="Да","Организация_Крупная","Организация_"&amp;TEXT(MOD(QUOTIENT($A484-1,500),600)+1,"000"))</f>
        <v/>
      </c>
      <c r="Q484">
        <f>"Отдел_"&amp;TEXT(MOD(QUOTIENT($A484-1,50),100)+1,"000")</f>
        <v/>
      </c>
      <c r="R484">
        <f>IF($AB484="Да","Группа_Крупная","Группа_"&amp;TEXT(MOD(QUOTIENT($A484-1,5000),30)+1,"00"))</f>
        <v/>
      </c>
      <c r="S484">
        <f>IF($AB484="Да","Категория_Крупная","Категория_"&amp;TEXT(MOD(QUOTIENT($A484-1,500),120)+1,"000"))</f>
        <v/>
      </c>
      <c r="T484">
        <f>IF($AB484="Да","Подкатегория_Крупная","Подкатегория_"&amp;TEXT(MOD(QUOTIENT($A484-1,50),300)+1,"000"))</f>
        <v/>
      </c>
      <c r="U484">
        <f>"SKU_"&amp;TEXT($A484,"0000000")</f>
        <v/>
      </c>
      <c r="V484">
        <f>CHOOSE(MOD($A484-1,4)+1,"Enterprise","SMB","Госсектор","Розница")</f>
        <v/>
      </c>
      <c r="W484">
        <f>"Клиент_"&amp;TEXT(MOD($A484-1,20000)+1,"00000")</f>
        <v/>
      </c>
      <c r="X484">
        <f>CHOOSE(MOD($A484-1,5)+1,"Портал","API","Импорт","Ручной ввод","Интеграция")</f>
        <v/>
      </c>
      <c r="Y484" s="8">
        <f>ROUND(1000+MOD($A484*37,90000)+IF($AB484="Да",5000,0),2)</f>
        <v/>
      </c>
      <c r="Z484">
        <f>1+MOD($A484,20)</f>
        <v/>
      </c>
      <c r="AA484" s="8">
        <f>ROUND($Y484*(0.08+MOD($A484,17)/100),2)</f>
        <v/>
      </c>
      <c r="AB484">
        <f>IF(MOD($A484,10)&lt;7,"Да","Нет")</f>
        <v/>
      </c>
      <c r="AC484">
        <f>$R484&amp;" / "&amp;$S484&amp;" / "&amp;$T484</f>
        <v/>
      </c>
      <c r="AD484">
        <f>1</f>
        <v/>
      </c>
      <c r="AE484">
        <f>IF($A484&lt;=Settings!$B$4,"до 100",IF($A484&lt;=Settings!$B$5,"до 10 000",IF($A484&lt;=Settings!$B$6,"до 100 000","100 000+")))</f>
        <v/>
      </c>
    </row>
    <row r="485">
      <c r="A485">
        <f>ROW()-1</f>
        <v/>
      </c>
      <c r="B485">
        <f>IF($A485&lt;=Settings!$B$4,"small_control",IF($A485&lt;=Settings!$B$5,"medium_10k",IF($A485&lt;=Settings!$B$6,"large_100k","extreme_1m")))</f>
        <v/>
      </c>
      <c r="C485">
        <f>"ORD-"&amp;TEXT(QUOTIENT($A485-1,3)+1,"0000000")</f>
        <v/>
      </c>
      <c r="D485">
        <f>"LINE-"&amp;TEXT($A485,"0000000")</f>
        <v/>
      </c>
      <c r="E485" s="7">
        <f>Settings!$B$2+$A485-1</f>
        <v/>
      </c>
      <c r="F485" s="7">
        <f>Settings!$B$2+MOD($A485-1,Settings!$B$7)</f>
        <v/>
      </c>
      <c r="G485">
        <f>YEAR($F485)</f>
        <v/>
      </c>
      <c r="H485">
        <f>"Q"&amp;ROUNDUP(MONTH($F485)/3,0)</f>
        <v/>
      </c>
      <c r="I485">
        <f>MONTH($F485)</f>
        <v/>
      </c>
      <c r="J485">
        <f>CHOOSE(MONTH($F485),"Январь","Февраль","Март","Апрель","Май","Июнь","Июль","Август","Сентябрь","Октябрь","Ноябрь","Декабрь")</f>
        <v/>
      </c>
      <c r="K485">
        <f>DAY($F485)</f>
        <v/>
      </c>
      <c r="L485">
        <f>IF(MOD($A485,10)&lt;7,"ФО_01_Крупный","ФО_"&amp;TEXT(MOD($A485,8)+1,"00"))</f>
        <v/>
      </c>
      <c r="M485">
        <f>IF($AB485="Да","Регион_001_Крупный","Регион_"&amp;TEXT(MOD(QUOTIENT($A485-1,20),180)+1,"000"))</f>
        <v/>
      </c>
      <c r="N485">
        <f>IF($AB485="Да","Город_"&amp;TEXT(MOD($A485-1,250)+1,"0000"),"Город_"&amp;TEXT(MOD($A485-1,3000)+1,"0000"))</f>
        <v/>
      </c>
      <c r="O485">
        <f>IF($AB485="Да","Холдинг_Крупный","Холдинг_"&amp;TEXT(MOD(QUOTIENT($A485-1,10000),20)+1,"00"))</f>
        <v/>
      </c>
      <c r="P485">
        <f>IF($AB485="Да","Организация_Крупная","Организация_"&amp;TEXT(MOD(QUOTIENT($A485-1,500),600)+1,"000"))</f>
        <v/>
      </c>
      <c r="Q485">
        <f>"Отдел_"&amp;TEXT(MOD(QUOTIENT($A485-1,50),100)+1,"000")</f>
        <v/>
      </c>
      <c r="R485">
        <f>IF($AB485="Да","Группа_Крупная","Группа_"&amp;TEXT(MOD(QUOTIENT($A485-1,5000),30)+1,"00"))</f>
        <v/>
      </c>
      <c r="S485">
        <f>IF($AB485="Да","Категория_Крупная","Категория_"&amp;TEXT(MOD(QUOTIENT($A485-1,500),120)+1,"000"))</f>
        <v/>
      </c>
      <c r="T485">
        <f>IF($AB485="Да","Подкатегория_Крупная","Подкатегория_"&amp;TEXT(MOD(QUOTIENT($A485-1,50),300)+1,"000"))</f>
        <v/>
      </c>
      <c r="U485">
        <f>"SKU_"&amp;TEXT($A485,"0000000")</f>
        <v/>
      </c>
      <c r="V485">
        <f>CHOOSE(MOD($A485-1,4)+1,"Enterprise","SMB","Госсектор","Розница")</f>
        <v/>
      </c>
      <c r="W485">
        <f>"Клиент_"&amp;TEXT(MOD($A485-1,20000)+1,"00000")</f>
        <v/>
      </c>
      <c r="X485">
        <f>CHOOSE(MOD($A485-1,5)+1,"Портал","API","Импорт","Ручной ввод","Интеграция")</f>
        <v/>
      </c>
      <c r="Y485" s="8">
        <f>ROUND(1000+MOD($A485*37,90000)+IF($AB485="Да",5000,0),2)</f>
        <v/>
      </c>
      <c r="Z485">
        <f>1+MOD($A485,20)</f>
        <v/>
      </c>
      <c r="AA485" s="8">
        <f>ROUND($Y485*(0.08+MOD($A485,17)/100),2)</f>
        <v/>
      </c>
      <c r="AB485">
        <f>IF(MOD($A485,10)&lt;7,"Да","Нет")</f>
        <v/>
      </c>
      <c r="AC485">
        <f>$R485&amp;" / "&amp;$S485&amp;" / "&amp;$T485</f>
        <v/>
      </c>
      <c r="AD485">
        <f>1</f>
        <v/>
      </c>
      <c r="AE485">
        <f>IF($A485&lt;=Settings!$B$4,"до 100",IF($A485&lt;=Settings!$B$5,"до 10 000",IF($A485&lt;=Settings!$B$6,"до 100 000","100 000+")))</f>
        <v/>
      </c>
    </row>
    <row r="486">
      <c r="A486">
        <f>ROW()-1</f>
        <v/>
      </c>
      <c r="B486">
        <f>IF($A486&lt;=Settings!$B$4,"small_control",IF($A486&lt;=Settings!$B$5,"medium_10k",IF($A486&lt;=Settings!$B$6,"large_100k","extreme_1m")))</f>
        <v/>
      </c>
      <c r="C486">
        <f>"ORD-"&amp;TEXT(QUOTIENT($A486-1,3)+1,"0000000")</f>
        <v/>
      </c>
      <c r="D486">
        <f>"LINE-"&amp;TEXT($A486,"0000000")</f>
        <v/>
      </c>
      <c r="E486" s="7">
        <f>Settings!$B$2+$A486-1</f>
        <v/>
      </c>
      <c r="F486" s="7">
        <f>Settings!$B$2+MOD($A486-1,Settings!$B$7)</f>
        <v/>
      </c>
      <c r="G486">
        <f>YEAR($F486)</f>
        <v/>
      </c>
      <c r="H486">
        <f>"Q"&amp;ROUNDUP(MONTH($F486)/3,0)</f>
        <v/>
      </c>
      <c r="I486">
        <f>MONTH($F486)</f>
        <v/>
      </c>
      <c r="J486">
        <f>CHOOSE(MONTH($F486),"Январь","Февраль","Март","Апрель","Май","Июнь","Июль","Август","Сентябрь","Октябрь","Ноябрь","Декабрь")</f>
        <v/>
      </c>
      <c r="K486">
        <f>DAY($F486)</f>
        <v/>
      </c>
      <c r="L486">
        <f>IF(MOD($A486,10)&lt;7,"ФО_01_Крупный","ФО_"&amp;TEXT(MOD($A486,8)+1,"00"))</f>
        <v/>
      </c>
      <c r="M486">
        <f>IF($AB486="Да","Регион_001_Крупный","Регион_"&amp;TEXT(MOD(QUOTIENT($A486-1,20),180)+1,"000"))</f>
        <v/>
      </c>
      <c r="N486">
        <f>IF($AB486="Да","Город_"&amp;TEXT(MOD($A486-1,250)+1,"0000"),"Город_"&amp;TEXT(MOD($A486-1,3000)+1,"0000"))</f>
        <v/>
      </c>
      <c r="O486">
        <f>IF($AB486="Да","Холдинг_Крупный","Холдинг_"&amp;TEXT(MOD(QUOTIENT($A486-1,10000),20)+1,"00"))</f>
        <v/>
      </c>
      <c r="P486">
        <f>IF($AB486="Да","Организация_Крупная","Организация_"&amp;TEXT(MOD(QUOTIENT($A486-1,500),600)+1,"000"))</f>
        <v/>
      </c>
      <c r="Q486">
        <f>"Отдел_"&amp;TEXT(MOD(QUOTIENT($A486-1,50),100)+1,"000")</f>
        <v/>
      </c>
      <c r="R486">
        <f>IF($AB486="Да","Группа_Крупная","Группа_"&amp;TEXT(MOD(QUOTIENT($A486-1,5000),30)+1,"00"))</f>
        <v/>
      </c>
      <c r="S486">
        <f>IF($AB486="Да","Категория_Крупная","Категория_"&amp;TEXT(MOD(QUOTIENT($A486-1,500),120)+1,"000"))</f>
        <v/>
      </c>
      <c r="T486">
        <f>IF($AB486="Да","Подкатегория_Крупная","Подкатегория_"&amp;TEXT(MOD(QUOTIENT($A486-1,50),300)+1,"000"))</f>
        <v/>
      </c>
      <c r="U486">
        <f>"SKU_"&amp;TEXT($A486,"0000000")</f>
        <v/>
      </c>
      <c r="V486">
        <f>CHOOSE(MOD($A486-1,4)+1,"Enterprise","SMB","Госсектор","Розница")</f>
        <v/>
      </c>
      <c r="W486">
        <f>"Клиент_"&amp;TEXT(MOD($A486-1,20000)+1,"00000")</f>
        <v/>
      </c>
      <c r="X486">
        <f>CHOOSE(MOD($A486-1,5)+1,"Портал","API","Импорт","Ручной ввод","Интеграция")</f>
        <v/>
      </c>
      <c r="Y486" s="8">
        <f>ROUND(1000+MOD($A486*37,90000)+IF($AB486="Да",5000,0),2)</f>
        <v/>
      </c>
      <c r="Z486">
        <f>1+MOD($A486,20)</f>
        <v/>
      </c>
      <c r="AA486" s="8">
        <f>ROUND($Y486*(0.08+MOD($A486,17)/100),2)</f>
        <v/>
      </c>
      <c r="AB486">
        <f>IF(MOD($A486,10)&lt;7,"Да","Нет")</f>
        <v/>
      </c>
      <c r="AC486">
        <f>$R486&amp;" / "&amp;$S486&amp;" / "&amp;$T486</f>
        <v/>
      </c>
      <c r="AD486">
        <f>1</f>
        <v/>
      </c>
      <c r="AE486">
        <f>IF($A486&lt;=Settings!$B$4,"до 100",IF($A486&lt;=Settings!$B$5,"до 10 000",IF($A486&lt;=Settings!$B$6,"до 100 000","100 000+")))</f>
        <v/>
      </c>
    </row>
    <row r="487">
      <c r="A487">
        <f>ROW()-1</f>
        <v/>
      </c>
      <c r="B487">
        <f>IF($A487&lt;=Settings!$B$4,"small_control",IF($A487&lt;=Settings!$B$5,"medium_10k",IF($A487&lt;=Settings!$B$6,"large_100k","extreme_1m")))</f>
        <v/>
      </c>
      <c r="C487">
        <f>"ORD-"&amp;TEXT(QUOTIENT($A487-1,3)+1,"0000000")</f>
        <v/>
      </c>
      <c r="D487">
        <f>"LINE-"&amp;TEXT($A487,"0000000")</f>
        <v/>
      </c>
      <c r="E487" s="7">
        <f>Settings!$B$2+$A487-1</f>
        <v/>
      </c>
      <c r="F487" s="7">
        <f>Settings!$B$2+MOD($A487-1,Settings!$B$7)</f>
        <v/>
      </c>
      <c r="G487">
        <f>YEAR($F487)</f>
        <v/>
      </c>
      <c r="H487">
        <f>"Q"&amp;ROUNDUP(MONTH($F487)/3,0)</f>
        <v/>
      </c>
      <c r="I487">
        <f>MONTH($F487)</f>
        <v/>
      </c>
      <c r="J487">
        <f>CHOOSE(MONTH($F487),"Январь","Февраль","Март","Апрель","Май","Июнь","Июль","Август","Сентябрь","Октябрь","Ноябрь","Декабрь")</f>
        <v/>
      </c>
      <c r="K487">
        <f>DAY($F487)</f>
        <v/>
      </c>
      <c r="L487">
        <f>IF(MOD($A487,10)&lt;7,"ФО_01_Крупный","ФО_"&amp;TEXT(MOD($A487,8)+1,"00"))</f>
        <v/>
      </c>
      <c r="M487">
        <f>IF($AB487="Да","Регион_001_Крупный","Регион_"&amp;TEXT(MOD(QUOTIENT($A487-1,20),180)+1,"000"))</f>
        <v/>
      </c>
      <c r="N487">
        <f>IF($AB487="Да","Город_"&amp;TEXT(MOD($A487-1,250)+1,"0000"),"Город_"&amp;TEXT(MOD($A487-1,3000)+1,"0000"))</f>
        <v/>
      </c>
      <c r="O487">
        <f>IF($AB487="Да","Холдинг_Крупный","Холдинг_"&amp;TEXT(MOD(QUOTIENT($A487-1,10000),20)+1,"00"))</f>
        <v/>
      </c>
      <c r="P487">
        <f>IF($AB487="Да","Организация_Крупная","Организация_"&amp;TEXT(MOD(QUOTIENT($A487-1,500),600)+1,"000"))</f>
        <v/>
      </c>
      <c r="Q487">
        <f>"Отдел_"&amp;TEXT(MOD(QUOTIENT($A487-1,50),100)+1,"000")</f>
        <v/>
      </c>
      <c r="R487">
        <f>IF($AB487="Да","Группа_Крупная","Группа_"&amp;TEXT(MOD(QUOTIENT($A487-1,5000),30)+1,"00"))</f>
        <v/>
      </c>
      <c r="S487">
        <f>IF($AB487="Да","Категория_Крупная","Категория_"&amp;TEXT(MOD(QUOTIENT($A487-1,500),120)+1,"000"))</f>
        <v/>
      </c>
      <c r="T487">
        <f>IF($AB487="Да","Подкатегория_Крупная","Подкатегория_"&amp;TEXT(MOD(QUOTIENT($A487-1,50),300)+1,"000"))</f>
        <v/>
      </c>
      <c r="U487">
        <f>"SKU_"&amp;TEXT($A487,"0000000")</f>
        <v/>
      </c>
      <c r="V487">
        <f>CHOOSE(MOD($A487-1,4)+1,"Enterprise","SMB","Госсектор","Розница")</f>
        <v/>
      </c>
      <c r="W487">
        <f>"Клиент_"&amp;TEXT(MOD($A487-1,20000)+1,"00000")</f>
        <v/>
      </c>
      <c r="X487">
        <f>CHOOSE(MOD($A487-1,5)+1,"Портал","API","Импорт","Ручной ввод","Интеграция")</f>
        <v/>
      </c>
      <c r="Y487" s="8">
        <f>ROUND(1000+MOD($A487*37,90000)+IF($AB487="Да",5000,0),2)</f>
        <v/>
      </c>
      <c r="Z487">
        <f>1+MOD($A487,20)</f>
        <v/>
      </c>
      <c r="AA487" s="8">
        <f>ROUND($Y487*(0.08+MOD($A487,17)/100),2)</f>
        <v/>
      </c>
      <c r="AB487">
        <f>IF(MOD($A487,10)&lt;7,"Да","Нет")</f>
        <v/>
      </c>
      <c r="AC487">
        <f>$R487&amp;" / "&amp;$S487&amp;" / "&amp;$T487</f>
        <v/>
      </c>
      <c r="AD487">
        <f>1</f>
        <v/>
      </c>
      <c r="AE487">
        <f>IF($A487&lt;=Settings!$B$4,"до 100",IF($A487&lt;=Settings!$B$5,"до 10 000",IF($A487&lt;=Settings!$B$6,"до 100 000","100 000+")))</f>
        <v/>
      </c>
    </row>
    <row r="488">
      <c r="A488">
        <f>ROW()-1</f>
        <v/>
      </c>
      <c r="B488">
        <f>IF($A488&lt;=Settings!$B$4,"small_control",IF($A488&lt;=Settings!$B$5,"medium_10k",IF($A488&lt;=Settings!$B$6,"large_100k","extreme_1m")))</f>
        <v/>
      </c>
      <c r="C488">
        <f>"ORD-"&amp;TEXT(QUOTIENT($A488-1,3)+1,"0000000")</f>
        <v/>
      </c>
      <c r="D488">
        <f>"LINE-"&amp;TEXT($A488,"0000000")</f>
        <v/>
      </c>
      <c r="E488" s="7">
        <f>Settings!$B$2+$A488-1</f>
        <v/>
      </c>
      <c r="F488" s="7">
        <f>Settings!$B$2+MOD($A488-1,Settings!$B$7)</f>
        <v/>
      </c>
      <c r="G488">
        <f>YEAR($F488)</f>
        <v/>
      </c>
      <c r="H488">
        <f>"Q"&amp;ROUNDUP(MONTH($F488)/3,0)</f>
        <v/>
      </c>
      <c r="I488">
        <f>MONTH($F488)</f>
        <v/>
      </c>
      <c r="J488">
        <f>CHOOSE(MONTH($F488),"Январь","Февраль","Март","Апрель","Май","Июнь","Июль","Август","Сентябрь","Октябрь","Ноябрь","Декабрь")</f>
        <v/>
      </c>
      <c r="K488">
        <f>DAY($F488)</f>
        <v/>
      </c>
      <c r="L488">
        <f>IF(MOD($A488,10)&lt;7,"ФО_01_Крупный","ФО_"&amp;TEXT(MOD($A488,8)+1,"00"))</f>
        <v/>
      </c>
      <c r="M488">
        <f>IF($AB488="Да","Регион_001_Крупный","Регион_"&amp;TEXT(MOD(QUOTIENT($A488-1,20),180)+1,"000"))</f>
        <v/>
      </c>
      <c r="N488">
        <f>IF($AB488="Да","Город_"&amp;TEXT(MOD($A488-1,250)+1,"0000"),"Город_"&amp;TEXT(MOD($A488-1,3000)+1,"0000"))</f>
        <v/>
      </c>
      <c r="O488">
        <f>IF($AB488="Да","Холдинг_Крупный","Холдинг_"&amp;TEXT(MOD(QUOTIENT($A488-1,10000),20)+1,"00"))</f>
        <v/>
      </c>
      <c r="P488">
        <f>IF($AB488="Да","Организация_Крупная","Организация_"&amp;TEXT(MOD(QUOTIENT($A488-1,500),600)+1,"000"))</f>
        <v/>
      </c>
      <c r="Q488">
        <f>"Отдел_"&amp;TEXT(MOD(QUOTIENT($A488-1,50),100)+1,"000")</f>
        <v/>
      </c>
      <c r="R488">
        <f>IF($AB488="Да","Группа_Крупная","Группа_"&amp;TEXT(MOD(QUOTIENT($A488-1,5000),30)+1,"00"))</f>
        <v/>
      </c>
      <c r="S488">
        <f>IF($AB488="Да","Категория_Крупная","Категория_"&amp;TEXT(MOD(QUOTIENT($A488-1,500),120)+1,"000"))</f>
        <v/>
      </c>
      <c r="T488">
        <f>IF($AB488="Да","Подкатегория_Крупная","Подкатегория_"&amp;TEXT(MOD(QUOTIENT($A488-1,50),300)+1,"000"))</f>
        <v/>
      </c>
      <c r="U488">
        <f>"SKU_"&amp;TEXT($A488,"0000000")</f>
        <v/>
      </c>
      <c r="V488">
        <f>CHOOSE(MOD($A488-1,4)+1,"Enterprise","SMB","Госсектор","Розница")</f>
        <v/>
      </c>
      <c r="W488">
        <f>"Клиент_"&amp;TEXT(MOD($A488-1,20000)+1,"00000")</f>
        <v/>
      </c>
      <c r="X488">
        <f>CHOOSE(MOD($A488-1,5)+1,"Портал","API","Импорт","Ручной ввод","Интеграция")</f>
        <v/>
      </c>
      <c r="Y488" s="8">
        <f>ROUND(1000+MOD($A488*37,90000)+IF($AB488="Да",5000,0),2)</f>
        <v/>
      </c>
      <c r="Z488">
        <f>1+MOD($A488,20)</f>
        <v/>
      </c>
      <c r="AA488" s="8">
        <f>ROUND($Y488*(0.08+MOD($A488,17)/100),2)</f>
        <v/>
      </c>
      <c r="AB488">
        <f>IF(MOD($A488,10)&lt;7,"Да","Нет")</f>
        <v/>
      </c>
      <c r="AC488">
        <f>$R488&amp;" / "&amp;$S488&amp;" / "&amp;$T488</f>
        <v/>
      </c>
      <c r="AD488">
        <f>1</f>
        <v/>
      </c>
      <c r="AE488">
        <f>IF($A488&lt;=Settings!$B$4,"до 100",IF($A488&lt;=Settings!$B$5,"до 10 000",IF($A488&lt;=Settings!$B$6,"до 100 000","100 000+")))</f>
        <v/>
      </c>
    </row>
    <row r="489">
      <c r="A489">
        <f>ROW()-1</f>
        <v/>
      </c>
      <c r="B489">
        <f>IF($A489&lt;=Settings!$B$4,"small_control",IF($A489&lt;=Settings!$B$5,"medium_10k",IF($A489&lt;=Settings!$B$6,"large_100k","extreme_1m")))</f>
        <v/>
      </c>
      <c r="C489">
        <f>"ORD-"&amp;TEXT(QUOTIENT($A489-1,3)+1,"0000000")</f>
        <v/>
      </c>
      <c r="D489">
        <f>"LINE-"&amp;TEXT($A489,"0000000")</f>
        <v/>
      </c>
      <c r="E489" s="7">
        <f>Settings!$B$2+$A489-1</f>
        <v/>
      </c>
      <c r="F489" s="7">
        <f>Settings!$B$2+MOD($A489-1,Settings!$B$7)</f>
        <v/>
      </c>
      <c r="G489">
        <f>YEAR($F489)</f>
        <v/>
      </c>
      <c r="H489">
        <f>"Q"&amp;ROUNDUP(MONTH($F489)/3,0)</f>
        <v/>
      </c>
      <c r="I489">
        <f>MONTH($F489)</f>
        <v/>
      </c>
      <c r="J489">
        <f>CHOOSE(MONTH($F489),"Январь","Февраль","Март","Апрель","Май","Июнь","Июль","Август","Сентябрь","Октябрь","Ноябрь","Декабрь")</f>
        <v/>
      </c>
      <c r="K489">
        <f>DAY($F489)</f>
        <v/>
      </c>
      <c r="L489">
        <f>IF(MOD($A489,10)&lt;7,"ФО_01_Крупный","ФО_"&amp;TEXT(MOD($A489,8)+1,"00"))</f>
        <v/>
      </c>
      <c r="M489">
        <f>IF($AB489="Да","Регион_001_Крупный","Регион_"&amp;TEXT(MOD(QUOTIENT($A489-1,20),180)+1,"000"))</f>
        <v/>
      </c>
      <c r="N489">
        <f>IF($AB489="Да","Город_"&amp;TEXT(MOD($A489-1,250)+1,"0000"),"Город_"&amp;TEXT(MOD($A489-1,3000)+1,"0000"))</f>
        <v/>
      </c>
      <c r="O489">
        <f>IF($AB489="Да","Холдинг_Крупный","Холдинг_"&amp;TEXT(MOD(QUOTIENT($A489-1,10000),20)+1,"00"))</f>
        <v/>
      </c>
      <c r="P489">
        <f>IF($AB489="Да","Организация_Крупная","Организация_"&amp;TEXT(MOD(QUOTIENT($A489-1,500),600)+1,"000"))</f>
        <v/>
      </c>
      <c r="Q489">
        <f>"Отдел_"&amp;TEXT(MOD(QUOTIENT($A489-1,50),100)+1,"000")</f>
        <v/>
      </c>
      <c r="R489">
        <f>IF($AB489="Да","Группа_Крупная","Группа_"&amp;TEXT(MOD(QUOTIENT($A489-1,5000),30)+1,"00"))</f>
        <v/>
      </c>
      <c r="S489">
        <f>IF($AB489="Да","Категория_Крупная","Категория_"&amp;TEXT(MOD(QUOTIENT($A489-1,500),120)+1,"000"))</f>
        <v/>
      </c>
      <c r="T489">
        <f>IF($AB489="Да","Подкатегория_Крупная","Подкатегория_"&amp;TEXT(MOD(QUOTIENT($A489-1,50),300)+1,"000"))</f>
        <v/>
      </c>
      <c r="U489">
        <f>"SKU_"&amp;TEXT($A489,"0000000")</f>
        <v/>
      </c>
      <c r="V489">
        <f>CHOOSE(MOD($A489-1,4)+1,"Enterprise","SMB","Госсектор","Розница")</f>
        <v/>
      </c>
      <c r="W489">
        <f>"Клиент_"&amp;TEXT(MOD($A489-1,20000)+1,"00000")</f>
        <v/>
      </c>
      <c r="X489">
        <f>CHOOSE(MOD($A489-1,5)+1,"Портал","API","Импорт","Ручной ввод","Интеграция")</f>
        <v/>
      </c>
      <c r="Y489" s="8">
        <f>ROUND(1000+MOD($A489*37,90000)+IF($AB489="Да",5000,0),2)</f>
        <v/>
      </c>
      <c r="Z489">
        <f>1+MOD($A489,20)</f>
        <v/>
      </c>
      <c r="AA489" s="8">
        <f>ROUND($Y489*(0.08+MOD($A489,17)/100),2)</f>
        <v/>
      </c>
      <c r="AB489">
        <f>IF(MOD($A489,10)&lt;7,"Да","Нет")</f>
        <v/>
      </c>
      <c r="AC489">
        <f>$R489&amp;" / "&amp;$S489&amp;" / "&amp;$T489</f>
        <v/>
      </c>
      <c r="AD489">
        <f>1</f>
        <v/>
      </c>
      <c r="AE489">
        <f>IF($A489&lt;=Settings!$B$4,"до 100",IF($A489&lt;=Settings!$B$5,"до 10 000",IF($A489&lt;=Settings!$B$6,"до 100 000","100 000+")))</f>
        <v/>
      </c>
    </row>
    <row r="490">
      <c r="A490">
        <f>ROW()-1</f>
        <v/>
      </c>
      <c r="B490">
        <f>IF($A490&lt;=Settings!$B$4,"small_control",IF($A490&lt;=Settings!$B$5,"medium_10k",IF($A490&lt;=Settings!$B$6,"large_100k","extreme_1m")))</f>
        <v/>
      </c>
      <c r="C490">
        <f>"ORD-"&amp;TEXT(QUOTIENT($A490-1,3)+1,"0000000")</f>
        <v/>
      </c>
      <c r="D490">
        <f>"LINE-"&amp;TEXT($A490,"0000000")</f>
        <v/>
      </c>
      <c r="E490" s="7">
        <f>Settings!$B$2+$A490-1</f>
        <v/>
      </c>
      <c r="F490" s="7">
        <f>Settings!$B$2+MOD($A490-1,Settings!$B$7)</f>
        <v/>
      </c>
      <c r="G490">
        <f>YEAR($F490)</f>
        <v/>
      </c>
      <c r="H490">
        <f>"Q"&amp;ROUNDUP(MONTH($F490)/3,0)</f>
        <v/>
      </c>
      <c r="I490">
        <f>MONTH($F490)</f>
        <v/>
      </c>
      <c r="J490">
        <f>CHOOSE(MONTH($F490),"Январь","Февраль","Март","Апрель","Май","Июнь","Июль","Август","Сентябрь","Октябрь","Ноябрь","Декабрь")</f>
        <v/>
      </c>
      <c r="K490">
        <f>DAY($F490)</f>
        <v/>
      </c>
      <c r="L490">
        <f>IF(MOD($A490,10)&lt;7,"ФО_01_Крупный","ФО_"&amp;TEXT(MOD($A490,8)+1,"00"))</f>
        <v/>
      </c>
      <c r="M490">
        <f>IF($AB490="Да","Регион_001_Крупный","Регион_"&amp;TEXT(MOD(QUOTIENT($A490-1,20),180)+1,"000"))</f>
        <v/>
      </c>
      <c r="N490">
        <f>IF($AB490="Да","Город_"&amp;TEXT(MOD($A490-1,250)+1,"0000"),"Город_"&amp;TEXT(MOD($A490-1,3000)+1,"0000"))</f>
        <v/>
      </c>
      <c r="O490">
        <f>IF($AB490="Да","Холдинг_Крупный","Холдинг_"&amp;TEXT(MOD(QUOTIENT($A490-1,10000),20)+1,"00"))</f>
        <v/>
      </c>
      <c r="P490">
        <f>IF($AB490="Да","Организация_Крупная","Организация_"&amp;TEXT(MOD(QUOTIENT($A490-1,500),600)+1,"000"))</f>
        <v/>
      </c>
      <c r="Q490">
        <f>"Отдел_"&amp;TEXT(MOD(QUOTIENT($A490-1,50),100)+1,"000")</f>
        <v/>
      </c>
      <c r="R490">
        <f>IF($AB490="Да","Группа_Крупная","Группа_"&amp;TEXT(MOD(QUOTIENT($A490-1,5000),30)+1,"00"))</f>
        <v/>
      </c>
      <c r="S490">
        <f>IF($AB490="Да","Категория_Крупная","Категория_"&amp;TEXT(MOD(QUOTIENT($A490-1,500),120)+1,"000"))</f>
        <v/>
      </c>
      <c r="T490">
        <f>IF($AB490="Да","Подкатегория_Крупная","Подкатегория_"&amp;TEXT(MOD(QUOTIENT($A490-1,50),300)+1,"000"))</f>
        <v/>
      </c>
      <c r="U490">
        <f>"SKU_"&amp;TEXT($A490,"0000000")</f>
        <v/>
      </c>
      <c r="V490">
        <f>CHOOSE(MOD($A490-1,4)+1,"Enterprise","SMB","Госсектор","Розница")</f>
        <v/>
      </c>
      <c r="W490">
        <f>"Клиент_"&amp;TEXT(MOD($A490-1,20000)+1,"00000")</f>
        <v/>
      </c>
      <c r="X490">
        <f>CHOOSE(MOD($A490-1,5)+1,"Портал","API","Импорт","Ручной ввод","Интеграция")</f>
        <v/>
      </c>
      <c r="Y490" s="8">
        <f>ROUND(1000+MOD($A490*37,90000)+IF($AB490="Да",5000,0),2)</f>
        <v/>
      </c>
      <c r="Z490">
        <f>1+MOD($A490,20)</f>
        <v/>
      </c>
      <c r="AA490" s="8">
        <f>ROUND($Y490*(0.08+MOD($A490,17)/100),2)</f>
        <v/>
      </c>
      <c r="AB490">
        <f>IF(MOD($A490,10)&lt;7,"Да","Нет")</f>
        <v/>
      </c>
      <c r="AC490">
        <f>$R490&amp;" / "&amp;$S490&amp;" / "&amp;$T490</f>
        <v/>
      </c>
      <c r="AD490">
        <f>1</f>
        <v/>
      </c>
      <c r="AE490">
        <f>IF($A490&lt;=Settings!$B$4,"до 100",IF($A490&lt;=Settings!$B$5,"до 10 000",IF($A490&lt;=Settings!$B$6,"до 100 000","100 000+")))</f>
        <v/>
      </c>
    </row>
    <row r="491">
      <c r="A491">
        <f>ROW()-1</f>
        <v/>
      </c>
      <c r="B491">
        <f>IF($A491&lt;=Settings!$B$4,"small_control",IF($A491&lt;=Settings!$B$5,"medium_10k",IF($A491&lt;=Settings!$B$6,"large_100k","extreme_1m")))</f>
        <v/>
      </c>
      <c r="C491">
        <f>"ORD-"&amp;TEXT(QUOTIENT($A491-1,3)+1,"0000000")</f>
        <v/>
      </c>
      <c r="D491">
        <f>"LINE-"&amp;TEXT($A491,"0000000")</f>
        <v/>
      </c>
      <c r="E491" s="7">
        <f>Settings!$B$2+$A491-1</f>
        <v/>
      </c>
      <c r="F491" s="7">
        <f>Settings!$B$2+MOD($A491-1,Settings!$B$7)</f>
        <v/>
      </c>
      <c r="G491">
        <f>YEAR($F491)</f>
        <v/>
      </c>
      <c r="H491">
        <f>"Q"&amp;ROUNDUP(MONTH($F491)/3,0)</f>
        <v/>
      </c>
      <c r="I491">
        <f>MONTH($F491)</f>
        <v/>
      </c>
      <c r="J491">
        <f>CHOOSE(MONTH($F491),"Январь","Февраль","Март","Апрель","Май","Июнь","Июль","Август","Сентябрь","Октябрь","Ноябрь","Декабрь")</f>
        <v/>
      </c>
      <c r="K491">
        <f>DAY($F491)</f>
        <v/>
      </c>
      <c r="L491">
        <f>IF(MOD($A491,10)&lt;7,"ФО_01_Крупный","ФО_"&amp;TEXT(MOD($A491,8)+1,"00"))</f>
        <v/>
      </c>
      <c r="M491">
        <f>IF($AB491="Да","Регион_001_Крупный","Регион_"&amp;TEXT(MOD(QUOTIENT($A491-1,20),180)+1,"000"))</f>
        <v/>
      </c>
      <c r="N491">
        <f>IF($AB491="Да","Город_"&amp;TEXT(MOD($A491-1,250)+1,"0000"),"Город_"&amp;TEXT(MOD($A491-1,3000)+1,"0000"))</f>
        <v/>
      </c>
      <c r="O491">
        <f>IF($AB491="Да","Холдинг_Крупный","Холдинг_"&amp;TEXT(MOD(QUOTIENT($A491-1,10000),20)+1,"00"))</f>
        <v/>
      </c>
      <c r="P491">
        <f>IF($AB491="Да","Организация_Крупная","Организация_"&amp;TEXT(MOD(QUOTIENT($A491-1,500),600)+1,"000"))</f>
        <v/>
      </c>
      <c r="Q491">
        <f>"Отдел_"&amp;TEXT(MOD(QUOTIENT($A491-1,50),100)+1,"000")</f>
        <v/>
      </c>
      <c r="R491">
        <f>IF($AB491="Да","Группа_Крупная","Группа_"&amp;TEXT(MOD(QUOTIENT($A491-1,5000),30)+1,"00"))</f>
        <v/>
      </c>
      <c r="S491">
        <f>IF($AB491="Да","Категория_Крупная","Категория_"&amp;TEXT(MOD(QUOTIENT($A491-1,500),120)+1,"000"))</f>
        <v/>
      </c>
      <c r="T491">
        <f>IF($AB491="Да","Подкатегория_Крупная","Подкатегория_"&amp;TEXT(MOD(QUOTIENT($A491-1,50),300)+1,"000"))</f>
        <v/>
      </c>
      <c r="U491">
        <f>"SKU_"&amp;TEXT($A491,"0000000")</f>
        <v/>
      </c>
      <c r="V491">
        <f>CHOOSE(MOD($A491-1,4)+1,"Enterprise","SMB","Госсектор","Розница")</f>
        <v/>
      </c>
      <c r="W491">
        <f>"Клиент_"&amp;TEXT(MOD($A491-1,20000)+1,"00000")</f>
        <v/>
      </c>
      <c r="X491">
        <f>CHOOSE(MOD($A491-1,5)+1,"Портал","API","Импорт","Ручной ввод","Интеграция")</f>
        <v/>
      </c>
      <c r="Y491" s="8">
        <f>ROUND(1000+MOD($A491*37,90000)+IF($AB491="Да",5000,0),2)</f>
        <v/>
      </c>
      <c r="Z491">
        <f>1+MOD($A491,20)</f>
        <v/>
      </c>
      <c r="AA491" s="8">
        <f>ROUND($Y491*(0.08+MOD($A491,17)/100),2)</f>
        <v/>
      </c>
      <c r="AB491">
        <f>IF(MOD($A491,10)&lt;7,"Да","Нет")</f>
        <v/>
      </c>
      <c r="AC491">
        <f>$R491&amp;" / "&amp;$S491&amp;" / "&amp;$T491</f>
        <v/>
      </c>
      <c r="AD491">
        <f>1</f>
        <v/>
      </c>
      <c r="AE491">
        <f>IF($A491&lt;=Settings!$B$4,"до 100",IF($A491&lt;=Settings!$B$5,"до 10 000",IF($A491&lt;=Settings!$B$6,"до 100 000","100 000+")))</f>
        <v/>
      </c>
    </row>
    <row r="492">
      <c r="A492">
        <f>ROW()-1</f>
        <v/>
      </c>
      <c r="B492">
        <f>IF($A492&lt;=Settings!$B$4,"small_control",IF($A492&lt;=Settings!$B$5,"medium_10k",IF($A492&lt;=Settings!$B$6,"large_100k","extreme_1m")))</f>
        <v/>
      </c>
      <c r="C492">
        <f>"ORD-"&amp;TEXT(QUOTIENT($A492-1,3)+1,"0000000")</f>
        <v/>
      </c>
      <c r="D492">
        <f>"LINE-"&amp;TEXT($A492,"0000000")</f>
        <v/>
      </c>
      <c r="E492" s="7">
        <f>Settings!$B$2+$A492-1</f>
        <v/>
      </c>
      <c r="F492" s="7">
        <f>Settings!$B$2+MOD($A492-1,Settings!$B$7)</f>
        <v/>
      </c>
      <c r="G492">
        <f>YEAR($F492)</f>
        <v/>
      </c>
      <c r="H492">
        <f>"Q"&amp;ROUNDUP(MONTH($F492)/3,0)</f>
        <v/>
      </c>
      <c r="I492">
        <f>MONTH($F492)</f>
        <v/>
      </c>
      <c r="J492">
        <f>CHOOSE(MONTH($F492),"Январь","Февраль","Март","Апрель","Май","Июнь","Июль","Август","Сентябрь","Октябрь","Ноябрь","Декабрь")</f>
        <v/>
      </c>
      <c r="K492">
        <f>DAY($F492)</f>
        <v/>
      </c>
      <c r="L492">
        <f>IF(MOD($A492,10)&lt;7,"ФО_01_Крупный","ФО_"&amp;TEXT(MOD($A492,8)+1,"00"))</f>
        <v/>
      </c>
      <c r="M492">
        <f>IF($AB492="Да","Регион_001_Крупный","Регион_"&amp;TEXT(MOD(QUOTIENT($A492-1,20),180)+1,"000"))</f>
        <v/>
      </c>
      <c r="N492">
        <f>IF($AB492="Да","Город_"&amp;TEXT(MOD($A492-1,250)+1,"0000"),"Город_"&amp;TEXT(MOD($A492-1,3000)+1,"0000"))</f>
        <v/>
      </c>
      <c r="O492">
        <f>IF($AB492="Да","Холдинг_Крупный","Холдинг_"&amp;TEXT(MOD(QUOTIENT($A492-1,10000),20)+1,"00"))</f>
        <v/>
      </c>
      <c r="P492">
        <f>IF($AB492="Да","Организация_Крупная","Организация_"&amp;TEXT(MOD(QUOTIENT($A492-1,500),600)+1,"000"))</f>
        <v/>
      </c>
      <c r="Q492">
        <f>"Отдел_"&amp;TEXT(MOD(QUOTIENT($A492-1,50),100)+1,"000")</f>
        <v/>
      </c>
      <c r="R492">
        <f>IF($AB492="Да","Группа_Крупная","Группа_"&amp;TEXT(MOD(QUOTIENT($A492-1,5000),30)+1,"00"))</f>
        <v/>
      </c>
      <c r="S492">
        <f>IF($AB492="Да","Категория_Крупная","Категория_"&amp;TEXT(MOD(QUOTIENT($A492-1,500),120)+1,"000"))</f>
        <v/>
      </c>
      <c r="T492">
        <f>IF($AB492="Да","Подкатегория_Крупная","Подкатегория_"&amp;TEXT(MOD(QUOTIENT($A492-1,50),300)+1,"000"))</f>
        <v/>
      </c>
      <c r="U492">
        <f>"SKU_"&amp;TEXT($A492,"0000000")</f>
        <v/>
      </c>
      <c r="V492">
        <f>CHOOSE(MOD($A492-1,4)+1,"Enterprise","SMB","Госсектор","Розница")</f>
        <v/>
      </c>
      <c r="W492">
        <f>"Клиент_"&amp;TEXT(MOD($A492-1,20000)+1,"00000")</f>
        <v/>
      </c>
      <c r="X492">
        <f>CHOOSE(MOD($A492-1,5)+1,"Портал","API","Импорт","Ручной ввод","Интеграция")</f>
        <v/>
      </c>
      <c r="Y492" s="8">
        <f>ROUND(1000+MOD($A492*37,90000)+IF($AB492="Да",5000,0),2)</f>
        <v/>
      </c>
      <c r="Z492">
        <f>1+MOD($A492,20)</f>
        <v/>
      </c>
      <c r="AA492" s="8">
        <f>ROUND($Y492*(0.08+MOD($A492,17)/100),2)</f>
        <v/>
      </c>
      <c r="AB492">
        <f>IF(MOD($A492,10)&lt;7,"Да","Нет")</f>
        <v/>
      </c>
      <c r="AC492">
        <f>$R492&amp;" / "&amp;$S492&amp;" / "&amp;$T492</f>
        <v/>
      </c>
      <c r="AD492">
        <f>1</f>
        <v/>
      </c>
      <c r="AE492">
        <f>IF($A492&lt;=Settings!$B$4,"до 100",IF($A492&lt;=Settings!$B$5,"до 10 000",IF($A492&lt;=Settings!$B$6,"до 100 000","100 000+")))</f>
        <v/>
      </c>
    </row>
    <row r="493">
      <c r="A493">
        <f>ROW()-1</f>
        <v/>
      </c>
      <c r="B493">
        <f>IF($A493&lt;=Settings!$B$4,"small_control",IF($A493&lt;=Settings!$B$5,"medium_10k",IF($A493&lt;=Settings!$B$6,"large_100k","extreme_1m")))</f>
        <v/>
      </c>
      <c r="C493">
        <f>"ORD-"&amp;TEXT(QUOTIENT($A493-1,3)+1,"0000000")</f>
        <v/>
      </c>
      <c r="D493">
        <f>"LINE-"&amp;TEXT($A493,"0000000")</f>
        <v/>
      </c>
      <c r="E493" s="7">
        <f>Settings!$B$2+$A493-1</f>
        <v/>
      </c>
      <c r="F493" s="7">
        <f>Settings!$B$2+MOD($A493-1,Settings!$B$7)</f>
        <v/>
      </c>
      <c r="G493">
        <f>YEAR($F493)</f>
        <v/>
      </c>
      <c r="H493">
        <f>"Q"&amp;ROUNDUP(MONTH($F493)/3,0)</f>
        <v/>
      </c>
      <c r="I493">
        <f>MONTH($F493)</f>
        <v/>
      </c>
      <c r="J493">
        <f>CHOOSE(MONTH($F493),"Январь","Февраль","Март","Апрель","Май","Июнь","Июль","Август","Сентябрь","Октябрь","Ноябрь","Декабрь")</f>
        <v/>
      </c>
      <c r="K493">
        <f>DAY($F493)</f>
        <v/>
      </c>
      <c r="L493">
        <f>IF(MOD($A493,10)&lt;7,"ФО_01_Крупный","ФО_"&amp;TEXT(MOD($A493,8)+1,"00"))</f>
        <v/>
      </c>
      <c r="M493">
        <f>IF($AB493="Да","Регион_001_Крупный","Регион_"&amp;TEXT(MOD(QUOTIENT($A493-1,20),180)+1,"000"))</f>
        <v/>
      </c>
      <c r="N493">
        <f>IF($AB493="Да","Город_"&amp;TEXT(MOD($A493-1,250)+1,"0000"),"Город_"&amp;TEXT(MOD($A493-1,3000)+1,"0000"))</f>
        <v/>
      </c>
      <c r="O493">
        <f>IF($AB493="Да","Холдинг_Крупный","Холдинг_"&amp;TEXT(MOD(QUOTIENT($A493-1,10000),20)+1,"00"))</f>
        <v/>
      </c>
      <c r="P493">
        <f>IF($AB493="Да","Организация_Крупная","Организация_"&amp;TEXT(MOD(QUOTIENT($A493-1,500),600)+1,"000"))</f>
        <v/>
      </c>
      <c r="Q493">
        <f>"Отдел_"&amp;TEXT(MOD(QUOTIENT($A493-1,50),100)+1,"000")</f>
        <v/>
      </c>
      <c r="R493">
        <f>IF($AB493="Да","Группа_Крупная","Группа_"&amp;TEXT(MOD(QUOTIENT($A493-1,5000),30)+1,"00"))</f>
        <v/>
      </c>
      <c r="S493">
        <f>IF($AB493="Да","Категория_Крупная","Категория_"&amp;TEXT(MOD(QUOTIENT($A493-1,500),120)+1,"000"))</f>
        <v/>
      </c>
      <c r="T493">
        <f>IF($AB493="Да","Подкатегория_Крупная","Подкатегория_"&amp;TEXT(MOD(QUOTIENT($A493-1,50),300)+1,"000"))</f>
        <v/>
      </c>
      <c r="U493">
        <f>"SKU_"&amp;TEXT($A493,"0000000")</f>
        <v/>
      </c>
      <c r="V493">
        <f>CHOOSE(MOD($A493-1,4)+1,"Enterprise","SMB","Госсектор","Розница")</f>
        <v/>
      </c>
      <c r="W493">
        <f>"Клиент_"&amp;TEXT(MOD($A493-1,20000)+1,"00000")</f>
        <v/>
      </c>
      <c r="X493">
        <f>CHOOSE(MOD($A493-1,5)+1,"Портал","API","Импорт","Ручной ввод","Интеграция")</f>
        <v/>
      </c>
      <c r="Y493" s="8">
        <f>ROUND(1000+MOD($A493*37,90000)+IF($AB493="Да",5000,0),2)</f>
        <v/>
      </c>
      <c r="Z493">
        <f>1+MOD($A493,20)</f>
        <v/>
      </c>
      <c r="AA493" s="8">
        <f>ROUND($Y493*(0.08+MOD($A493,17)/100),2)</f>
        <v/>
      </c>
      <c r="AB493">
        <f>IF(MOD($A493,10)&lt;7,"Да","Нет")</f>
        <v/>
      </c>
      <c r="AC493">
        <f>$R493&amp;" / "&amp;$S493&amp;" / "&amp;$T493</f>
        <v/>
      </c>
      <c r="AD493">
        <f>1</f>
        <v/>
      </c>
      <c r="AE493">
        <f>IF($A493&lt;=Settings!$B$4,"до 100",IF($A493&lt;=Settings!$B$5,"до 10 000",IF($A493&lt;=Settings!$B$6,"до 100 000","100 000+")))</f>
        <v/>
      </c>
    </row>
    <row r="494">
      <c r="A494">
        <f>ROW()-1</f>
        <v/>
      </c>
      <c r="B494">
        <f>IF($A494&lt;=Settings!$B$4,"small_control",IF($A494&lt;=Settings!$B$5,"medium_10k",IF($A494&lt;=Settings!$B$6,"large_100k","extreme_1m")))</f>
        <v/>
      </c>
      <c r="C494">
        <f>"ORD-"&amp;TEXT(QUOTIENT($A494-1,3)+1,"0000000")</f>
        <v/>
      </c>
      <c r="D494">
        <f>"LINE-"&amp;TEXT($A494,"0000000")</f>
        <v/>
      </c>
      <c r="E494" s="7">
        <f>Settings!$B$2+$A494-1</f>
        <v/>
      </c>
      <c r="F494" s="7">
        <f>Settings!$B$2+MOD($A494-1,Settings!$B$7)</f>
        <v/>
      </c>
      <c r="G494">
        <f>YEAR($F494)</f>
        <v/>
      </c>
      <c r="H494">
        <f>"Q"&amp;ROUNDUP(MONTH($F494)/3,0)</f>
        <v/>
      </c>
      <c r="I494">
        <f>MONTH($F494)</f>
        <v/>
      </c>
      <c r="J494">
        <f>CHOOSE(MONTH($F494),"Январь","Февраль","Март","Апрель","Май","Июнь","Июль","Август","Сентябрь","Октябрь","Ноябрь","Декабрь")</f>
        <v/>
      </c>
      <c r="K494">
        <f>DAY($F494)</f>
        <v/>
      </c>
      <c r="L494">
        <f>IF(MOD($A494,10)&lt;7,"ФО_01_Крупный","ФО_"&amp;TEXT(MOD($A494,8)+1,"00"))</f>
        <v/>
      </c>
      <c r="M494">
        <f>IF($AB494="Да","Регион_001_Крупный","Регион_"&amp;TEXT(MOD(QUOTIENT($A494-1,20),180)+1,"000"))</f>
        <v/>
      </c>
      <c r="N494">
        <f>IF($AB494="Да","Город_"&amp;TEXT(MOD($A494-1,250)+1,"0000"),"Город_"&amp;TEXT(MOD($A494-1,3000)+1,"0000"))</f>
        <v/>
      </c>
      <c r="O494">
        <f>IF($AB494="Да","Холдинг_Крупный","Холдинг_"&amp;TEXT(MOD(QUOTIENT($A494-1,10000),20)+1,"00"))</f>
        <v/>
      </c>
      <c r="P494">
        <f>IF($AB494="Да","Организация_Крупная","Организация_"&amp;TEXT(MOD(QUOTIENT($A494-1,500),600)+1,"000"))</f>
        <v/>
      </c>
      <c r="Q494">
        <f>"Отдел_"&amp;TEXT(MOD(QUOTIENT($A494-1,50),100)+1,"000")</f>
        <v/>
      </c>
      <c r="R494">
        <f>IF($AB494="Да","Группа_Крупная","Группа_"&amp;TEXT(MOD(QUOTIENT($A494-1,5000),30)+1,"00"))</f>
        <v/>
      </c>
      <c r="S494">
        <f>IF($AB494="Да","Категория_Крупная","Категория_"&amp;TEXT(MOD(QUOTIENT($A494-1,500),120)+1,"000"))</f>
        <v/>
      </c>
      <c r="T494">
        <f>IF($AB494="Да","Подкатегория_Крупная","Подкатегория_"&amp;TEXT(MOD(QUOTIENT($A494-1,50),300)+1,"000"))</f>
        <v/>
      </c>
      <c r="U494">
        <f>"SKU_"&amp;TEXT($A494,"0000000")</f>
        <v/>
      </c>
      <c r="V494">
        <f>CHOOSE(MOD($A494-1,4)+1,"Enterprise","SMB","Госсектор","Розница")</f>
        <v/>
      </c>
      <c r="W494">
        <f>"Клиент_"&amp;TEXT(MOD($A494-1,20000)+1,"00000")</f>
        <v/>
      </c>
      <c r="X494">
        <f>CHOOSE(MOD($A494-1,5)+1,"Портал","API","Импорт","Ручной ввод","Интеграция")</f>
        <v/>
      </c>
      <c r="Y494" s="8">
        <f>ROUND(1000+MOD($A494*37,90000)+IF($AB494="Да",5000,0),2)</f>
        <v/>
      </c>
      <c r="Z494">
        <f>1+MOD($A494,20)</f>
        <v/>
      </c>
      <c r="AA494" s="8">
        <f>ROUND($Y494*(0.08+MOD($A494,17)/100),2)</f>
        <v/>
      </c>
      <c r="AB494">
        <f>IF(MOD($A494,10)&lt;7,"Да","Нет")</f>
        <v/>
      </c>
      <c r="AC494">
        <f>$R494&amp;" / "&amp;$S494&amp;" / "&amp;$T494</f>
        <v/>
      </c>
      <c r="AD494">
        <f>1</f>
        <v/>
      </c>
      <c r="AE494">
        <f>IF($A494&lt;=Settings!$B$4,"до 100",IF($A494&lt;=Settings!$B$5,"до 10 000",IF($A494&lt;=Settings!$B$6,"до 100 000","100 000+")))</f>
        <v/>
      </c>
    </row>
    <row r="495">
      <c r="A495">
        <f>ROW()-1</f>
        <v/>
      </c>
      <c r="B495">
        <f>IF($A495&lt;=Settings!$B$4,"small_control",IF($A495&lt;=Settings!$B$5,"medium_10k",IF($A495&lt;=Settings!$B$6,"large_100k","extreme_1m")))</f>
        <v/>
      </c>
      <c r="C495">
        <f>"ORD-"&amp;TEXT(QUOTIENT($A495-1,3)+1,"0000000")</f>
        <v/>
      </c>
      <c r="D495">
        <f>"LINE-"&amp;TEXT($A495,"0000000")</f>
        <v/>
      </c>
      <c r="E495" s="7">
        <f>Settings!$B$2+$A495-1</f>
        <v/>
      </c>
      <c r="F495" s="7">
        <f>Settings!$B$2+MOD($A495-1,Settings!$B$7)</f>
        <v/>
      </c>
      <c r="G495">
        <f>YEAR($F495)</f>
        <v/>
      </c>
      <c r="H495">
        <f>"Q"&amp;ROUNDUP(MONTH($F495)/3,0)</f>
        <v/>
      </c>
      <c r="I495">
        <f>MONTH($F495)</f>
        <v/>
      </c>
      <c r="J495">
        <f>CHOOSE(MONTH($F495),"Январь","Февраль","Март","Апрель","Май","Июнь","Июль","Август","Сентябрь","Октябрь","Ноябрь","Декабрь")</f>
        <v/>
      </c>
      <c r="K495">
        <f>DAY($F495)</f>
        <v/>
      </c>
      <c r="L495">
        <f>IF(MOD($A495,10)&lt;7,"ФО_01_Крупный","ФО_"&amp;TEXT(MOD($A495,8)+1,"00"))</f>
        <v/>
      </c>
      <c r="M495">
        <f>IF($AB495="Да","Регион_001_Крупный","Регион_"&amp;TEXT(MOD(QUOTIENT($A495-1,20),180)+1,"000"))</f>
        <v/>
      </c>
      <c r="N495">
        <f>IF($AB495="Да","Город_"&amp;TEXT(MOD($A495-1,250)+1,"0000"),"Город_"&amp;TEXT(MOD($A495-1,3000)+1,"0000"))</f>
        <v/>
      </c>
      <c r="O495">
        <f>IF($AB495="Да","Холдинг_Крупный","Холдинг_"&amp;TEXT(MOD(QUOTIENT($A495-1,10000),20)+1,"00"))</f>
        <v/>
      </c>
      <c r="P495">
        <f>IF($AB495="Да","Организация_Крупная","Организация_"&amp;TEXT(MOD(QUOTIENT($A495-1,500),600)+1,"000"))</f>
        <v/>
      </c>
      <c r="Q495">
        <f>"Отдел_"&amp;TEXT(MOD(QUOTIENT($A495-1,50),100)+1,"000")</f>
        <v/>
      </c>
      <c r="R495">
        <f>IF($AB495="Да","Группа_Крупная","Группа_"&amp;TEXT(MOD(QUOTIENT($A495-1,5000),30)+1,"00"))</f>
        <v/>
      </c>
      <c r="S495">
        <f>IF($AB495="Да","Категория_Крупная","Категория_"&amp;TEXT(MOD(QUOTIENT($A495-1,500),120)+1,"000"))</f>
        <v/>
      </c>
      <c r="T495">
        <f>IF($AB495="Да","Подкатегория_Крупная","Подкатегория_"&amp;TEXT(MOD(QUOTIENT($A495-1,50),300)+1,"000"))</f>
        <v/>
      </c>
      <c r="U495">
        <f>"SKU_"&amp;TEXT($A495,"0000000")</f>
        <v/>
      </c>
      <c r="V495">
        <f>CHOOSE(MOD($A495-1,4)+1,"Enterprise","SMB","Госсектор","Розница")</f>
        <v/>
      </c>
      <c r="W495">
        <f>"Клиент_"&amp;TEXT(MOD($A495-1,20000)+1,"00000")</f>
        <v/>
      </c>
      <c r="X495">
        <f>CHOOSE(MOD($A495-1,5)+1,"Портал","API","Импорт","Ручной ввод","Интеграция")</f>
        <v/>
      </c>
      <c r="Y495" s="8">
        <f>ROUND(1000+MOD($A495*37,90000)+IF($AB495="Да",5000,0),2)</f>
        <v/>
      </c>
      <c r="Z495">
        <f>1+MOD($A495,20)</f>
        <v/>
      </c>
      <c r="AA495" s="8">
        <f>ROUND($Y495*(0.08+MOD($A495,17)/100),2)</f>
        <v/>
      </c>
      <c r="AB495">
        <f>IF(MOD($A495,10)&lt;7,"Да","Нет")</f>
        <v/>
      </c>
      <c r="AC495">
        <f>$R495&amp;" / "&amp;$S495&amp;" / "&amp;$T495</f>
        <v/>
      </c>
      <c r="AD495">
        <f>1</f>
        <v/>
      </c>
      <c r="AE495">
        <f>IF($A495&lt;=Settings!$B$4,"до 100",IF($A495&lt;=Settings!$B$5,"до 10 000",IF($A495&lt;=Settings!$B$6,"до 100 000","100 000+")))</f>
        <v/>
      </c>
    </row>
    <row r="496">
      <c r="A496">
        <f>ROW()-1</f>
        <v/>
      </c>
      <c r="B496">
        <f>IF($A496&lt;=Settings!$B$4,"small_control",IF($A496&lt;=Settings!$B$5,"medium_10k",IF($A496&lt;=Settings!$B$6,"large_100k","extreme_1m")))</f>
        <v/>
      </c>
      <c r="C496">
        <f>"ORD-"&amp;TEXT(QUOTIENT($A496-1,3)+1,"0000000")</f>
        <v/>
      </c>
      <c r="D496">
        <f>"LINE-"&amp;TEXT($A496,"0000000")</f>
        <v/>
      </c>
      <c r="E496" s="7">
        <f>Settings!$B$2+$A496-1</f>
        <v/>
      </c>
      <c r="F496" s="7">
        <f>Settings!$B$2+MOD($A496-1,Settings!$B$7)</f>
        <v/>
      </c>
      <c r="G496">
        <f>YEAR($F496)</f>
        <v/>
      </c>
      <c r="H496">
        <f>"Q"&amp;ROUNDUP(MONTH($F496)/3,0)</f>
        <v/>
      </c>
      <c r="I496">
        <f>MONTH($F496)</f>
        <v/>
      </c>
      <c r="J496">
        <f>CHOOSE(MONTH($F496),"Январь","Февраль","Март","Апрель","Май","Июнь","Июль","Август","Сентябрь","Октябрь","Ноябрь","Декабрь")</f>
        <v/>
      </c>
      <c r="K496">
        <f>DAY($F496)</f>
        <v/>
      </c>
      <c r="L496">
        <f>IF(MOD($A496,10)&lt;7,"ФО_01_Крупный","ФО_"&amp;TEXT(MOD($A496,8)+1,"00"))</f>
        <v/>
      </c>
      <c r="M496">
        <f>IF($AB496="Да","Регион_001_Крупный","Регион_"&amp;TEXT(MOD(QUOTIENT($A496-1,20),180)+1,"000"))</f>
        <v/>
      </c>
      <c r="N496">
        <f>IF($AB496="Да","Город_"&amp;TEXT(MOD($A496-1,250)+1,"0000"),"Город_"&amp;TEXT(MOD($A496-1,3000)+1,"0000"))</f>
        <v/>
      </c>
      <c r="O496">
        <f>IF($AB496="Да","Холдинг_Крупный","Холдинг_"&amp;TEXT(MOD(QUOTIENT($A496-1,10000),20)+1,"00"))</f>
        <v/>
      </c>
      <c r="P496">
        <f>IF($AB496="Да","Организация_Крупная","Организация_"&amp;TEXT(MOD(QUOTIENT($A496-1,500),600)+1,"000"))</f>
        <v/>
      </c>
      <c r="Q496">
        <f>"Отдел_"&amp;TEXT(MOD(QUOTIENT($A496-1,50),100)+1,"000")</f>
        <v/>
      </c>
      <c r="R496">
        <f>IF($AB496="Да","Группа_Крупная","Группа_"&amp;TEXT(MOD(QUOTIENT($A496-1,5000),30)+1,"00"))</f>
        <v/>
      </c>
      <c r="S496">
        <f>IF($AB496="Да","Категория_Крупная","Категория_"&amp;TEXT(MOD(QUOTIENT($A496-1,500),120)+1,"000"))</f>
        <v/>
      </c>
      <c r="T496">
        <f>IF($AB496="Да","Подкатегория_Крупная","Подкатегория_"&amp;TEXT(MOD(QUOTIENT($A496-1,50),300)+1,"000"))</f>
        <v/>
      </c>
      <c r="U496">
        <f>"SKU_"&amp;TEXT($A496,"0000000")</f>
        <v/>
      </c>
      <c r="V496">
        <f>CHOOSE(MOD($A496-1,4)+1,"Enterprise","SMB","Госсектор","Розница")</f>
        <v/>
      </c>
      <c r="W496">
        <f>"Клиент_"&amp;TEXT(MOD($A496-1,20000)+1,"00000")</f>
        <v/>
      </c>
      <c r="X496">
        <f>CHOOSE(MOD($A496-1,5)+1,"Портал","API","Импорт","Ручной ввод","Интеграция")</f>
        <v/>
      </c>
      <c r="Y496" s="8">
        <f>ROUND(1000+MOD($A496*37,90000)+IF($AB496="Да",5000,0),2)</f>
        <v/>
      </c>
      <c r="Z496">
        <f>1+MOD($A496,20)</f>
        <v/>
      </c>
      <c r="AA496" s="8">
        <f>ROUND($Y496*(0.08+MOD($A496,17)/100),2)</f>
        <v/>
      </c>
      <c r="AB496">
        <f>IF(MOD($A496,10)&lt;7,"Да","Нет")</f>
        <v/>
      </c>
      <c r="AC496">
        <f>$R496&amp;" / "&amp;$S496&amp;" / "&amp;$T496</f>
        <v/>
      </c>
      <c r="AD496">
        <f>1</f>
        <v/>
      </c>
      <c r="AE496">
        <f>IF($A496&lt;=Settings!$B$4,"до 100",IF($A496&lt;=Settings!$B$5,"до 10 000",IF($A496&lt;=Settings!$B$6,"до 100 000","100 000+")))</f>
        <v/>
      </c>
    </row>
    <row r="497">
      <c r="A497">
        <f>ROW()-1</f>
        <v/>
      </c>
      <c r="B497">
        <f>IF($A497&lt;=Settings!$B$4,"small_control",IF($A497&lt;=Settings!$B$5,"medium_10k",IF($A497&lt;=Settings!$B$6,"large_100k","extreme_1m")))</f>
        <v/>
      </c>
      <c r="C497">
        <f>"ORD-"&amp;TEXT(QUOTIENT($A497-1,3)+1,"0000000")</f>
        <v/>
      </c>
      <c r="D497">
        <f>"LINE-"&amp;TEXT($A497,"0000000")</f>
        <v/>
      </c>
      <c r="E497" s="7">
        <f>Settings!$B$2+$A497-1</f>
        <v/>
      </c>
      <c r="F497" s="7">
        <f>Settings!$B$2+MOD($A497-1,Settings!$B$7)</f>
        <v/>
      </c>
      <c r="G497">
        <f>YEAR($F497)</f>
        <v/>
      </c>
      <c r="H497">
        <f>"Q"&amp;ROUNDUP(MONTH($F497)/3,0)</f>
        <v/>
      </c>
      <c r="I497">
        <f>MONTH($F497)</f>
        <v/>
      </c>
      <c r="J497">
        <f>CHOOSE(MONTH($F497),"Январь","Февраль","Март","Апрель","Май","Июнь","Июль","Август","Сентябрь","Октябрь","Ноябрь","Декабрь")</f>
        <v/>
      </c>
      <c r="K497">
        <f>DAY($F497)</f>
        <v/>
      </c>
      <c r="L497">
        <f>IF(MOD($A497,10)&lt;7,"ФО_01_Крупный","ФО_"&amp;TEXT(MOD($A497,8)+1,"00"))</f>
        <v/>
      </c>
      <c r="M497">
        <f>IF($AB497="Да","Регион_001_Крупный","Регион_"&amp;TEXT(MOD(QUOTIENT($A497-1,20),180)+1,"000"))</f>
        <v/>
      </c>
      <c r="N497">
        <f>IF($AB497="Да","Город_"&amp;TEXT(MOD($A497-1,250)+1,"0000"),"Город_"&amp;TEXT(MOD($A497-1,3000)+1,"0000"))</f>
        <v/>
      </c>
      <c r="O497">
        <f>IF($AB497="Да","Холдинг_Крупный","Холдинг_"&amp;TEXT(MOD(QUOTIENT($A497-1,10000),20)+1,"00"))</f>
        <v/>
      </c>
      <c r="P497">
        <f>IF($AB497="Да","Организация_Крупная","Организация_"&amp;TEXT(MOD(QUOTIENT($A497-1,500),600)+1,"000"))</f>
        <v/>
      </c>
      <c r="Q497">
        <f>"Отдел_"&amp;TEXT(MOD(QUOTIENT($A497-1,50),100)+1,"000")</f>
        <v/>
      </c>
      <c r="R497">
        <f>IF($AB497="Да","Группа_Крупная","Группа_"&amp;TEXT(MOD(QUOTIENT($A497-1,5000),30)+1,"00"))</f>
        <v/>
      </c>
      <c r="S497">
        <f>IF($AB497="Да","Категория_Крупная","Категория_"&amp;TEXT(MOD(QUOTIENT($A497-1,500),120)+1,"000"))</f>
        <v/>
      </c>
      <c r="T497">
        <f>IF($AB497="Да","Подкатегория_Крупная","Подкатегория_"&amp;TEXT(MOD(QUOTIENT($A497-1,50),300)+1,"000"))</f>
        <v/>
      </c>
      <c r="U497">
        <f>"SKU_"&amp;TEXT($A497,"0000000")</f>
        <v/>
      </c>
      <c r="V497">
        <f>CHOOSE(MOD($A497-1,4)+1,"Enterprise","SMB","Госсектор","Розница")</f>
        <v/>
      </c>
      <c r="W497">
        <f>"Клиент_"&amp;TEXT(MOD($A497-1,20000)+1,"00000")</f>
        <v/>
      </c>
      <c r="X497">
        <f>CHOOSE(MOD($A497-1,5)+1,"Портал","API","Импорт","Ручной ввод","Интеграция")</f>
        <v/>
      </c>
      <c r="Y497" s="8">
        <f>ROUND(1000+MOD($A497*37,90000)+IF($AB497="Да",5000,0),2)</f>
        <v/>
      </c>
      <c r="Z497">
        <f>1+MOD($A497,20)</f>
        <v/>
      </c>
      <c r="AA497" s="8">
        <f>ROUND($Y497*(0.08+MOD($A497,17)/100),2)</f>
        <v/>
      </c>
      <c r="AB497">
        <f>IF(MOD($A497,10)&lt;7,"Да","Нет")</f>
        <v/>
      </c>
      <c r="AC497">
        <f>$R497&amp;" / "&amp;$S497&amp;" / "&amp;$T497</f>
        <v/>
      </c>
      <c r="AD497">
        <f>1</f>
        <v/>
      </c>
      <c r="AE497">
        <f>IF($A497&lt;=Settings!$B$4,"до 100",IF($A497&lt;=Settings!$B$5,"до 10 000",IF($A497&lt;=Settings!$B$6,"до 100 000","100 000+")))</f>
        <v/>
      </c>
    </row>
    <row r="498">
      <c r="A498">
        <f>ROW()-1</f>
        <v/>
      </c>
      <c r="B498">
        <f>IF($A498&lt;=Settings!$B$4,"small_control",IF($A498&lt;=Settings!$B$5,"medium_10k",IF($A498&lt;=Settings!$B$6,"large_100k","extreme_1m")))</f>
        <v/>
      </c>
      <c r="C498">
        <f>"ORD-"&amp;TEXT(QUOTIENT($A498-1,3)+1,"0000000")</f>
        <v/>
      </c>
      <c r="D498">
        <f>"LINE-"&amp;TEXT($A498,"0000000")</f>
        <v/>
      </c>
      <c r="E498" s="7">
        <f>Settings!$B$2+$A498-1</f>
        <v/>
      </c>
      <c r="F498" s="7">
        <f>Settings!$B$2+MOD($A498-1,Settings!$B$7)</f>
        <v/>
      </c>
      <c r="G498">
        <f>YEAR($F498)</f>
        <v/>
      </c>
      <c r="H498">
        <f>"Q"&amp;ROUNDUP(MONTH($F498)/3,0)</f>
        <v/>
      </c>
      <c r="I498">
        <f>MONTH($F498)</f>
        <v/>
      </c>
      <c r="J498">
        <f>CHOOSE(MONTH($F498),"Январь","Февраль","Март","Апрель","Май","Июнь","Июль","Август","Сентябрь","Октябрь","Ноябрь","Декабрь")</f>
        <v/>
      </c>
      <c r="K498">
        <f>DAY($F498)</f>
        <v/>
      </c>
      <c r="L498">
        <f>IF(MOD($A498,10)&lt;7,"ФО_01_Крупный","ФО_"&amp;TEXT(MOD($A498,8)+1,"00"))</f>
        <v/>
      </c>
      <c r="M498">
        <f>IF($AB498="Да","Регион_001_Крупный","Регион_"&amp;TEXT(MOD(QUOTIENT($A498-1,20),180)+1,"000"))</f>
        <v/>
      </c>
      <c r="N498">
        <f>IF($AB498="Да","Город_"&amp;TEXT(MOD($A498-1,250)+1,"0000"),"Город_"&amp;TEXT(MOD($A498-1,3000)+1,"0000"))</f>
        <v/>
      </c>
      <c r="O498">
        <f>IF($AB498="Да","Холдинг_Крупный","Холдинг_"&amp;TEXT(MOD(QUOTIENT($A498-1,10000),20)+1,"00"))</f>
        <v/>
      </c>
      <c r="P498">
        <f>IF($AB498="Да","Организация_Крупная","Организация_"&amp;TEXT(MOD(QUOTIENT($A498-1,500),600)+1,"000"))</f>
        <v/>
      </c>
      <c r="Q498">
        <f>"Отдел_"&amp;TEXT(MOD(QUOTIENT($A498-1,50),100)+1,"000")</f>
        <v/>
      </c>
      <c r="R498">
        <f>IF($AB498="Да","Группа_Крупная","Группа_"&amp;TEXT(MOD(QUOTIENT($A498-1,5000),30)+1,"00"))</f>
        <v/>
      </c>
      <c r="S498">
        <f>IF($AB498="Да","Категория_Крупная","Категория_"&amp;TEXT(MOD(QUOTIENT($A498-1,500),120)+1,"000"))</f>
        <v/>
      </c>
      <c r="T498">
        <f>IF($AB498="Да","Подкатегория_Крупная","Подкатегория_"&amp;TEXT(MOD(QUOTIENT($A498-1,50),300)+1,"000"))</f>
        <v/>
      </c>
      <c r="U498">
        <f>"SKU_"&amp;TEXT($A498,"0000000")</f>
        <v/>
      </c>
      <c r="V498">
        <f>CHOOSE(MOD($A498-1,4)+1,"Enterprise","SMB","Госсектор","Розница")</f>
        <v/>
      </c>
      <c r="W498">
        <f>"Клиент_"&amp;TEXT(MOD($A498-1,20000)+1,"00000")</f>
        <v/>
      </c>
      <c r="X498">
        <f>CHOOSE(MOD($A498-1,5)+1,"Портал","API","Импорт","Ручной ввод","Интеграция")</f>
        <v/>
      </c>
      <c r="Y498" s="8">
        <f>ROUND(1000+MOD($A498*37,90000)+IF($AB498="Да",5000,0),2)</f>
        <v/>
      </c>
      <c r="Z498">
        <f>1+MOD($A498,20)</f>
        <v/>
      </c>
      <c r="AA498" s="8">
        <f>ROUND($Y498*(0.08+MOD($A498,17)/100),2)</f>
        <v/>
      </c>
      <c r="AB498">
        <f>IF(MOD($A498,10)&lt;7,"Да","Нет")</f>
        <v/>
      </c>
      <c r="AC498">
        <f>$R498&amp;" / "&amp;$S498&amp;" / "&amp;$T498</f>
        <v/>
      </c>
      <c r="AD498">
        <f>1</f>
        <v/>
      </c>
      <c r="AE498">
        <f>IF($A498&lt;=Settings!$B$4,"до 100",IF($A498&lt;=Settings!$B$5,"до 10 000",IF($A498&lt;=Settings!$B$6,"до 100 000","100 000+")))</f>
        <v/>
      </c>
    </row>
    <row r="499">
      <c r="A499">
        <f>ROW()-1</f>
        <v/>
      </c>
      <c r="B499">
        <f>IF($A499&lt;=Settings!$B$4,"small_control",IF($A499&lt;=Settings!$B$5,"medium_10k",IF($A499&lt;=Settings!$B$6,"large_100k","extreme_1m")))</f>
        <v/>
      </c>
      <c r="C499">
        <f>"ORD-"&amp;TEXT(QUOTIENT($A499-1,3)+1,"0000000")</f>
        <v/>
      </c>
      <c r="D499">
        <f>"LINE-"&amp;TEXT($A499,"0000000")</f>
        <v/>
      </c>
      <c r="E499" s="7">
        <f>Settings!$B$2+$A499-1</f>
        <v/>
      </c>
      <c r="F499" s="7">
        <f>Settings!$B$2+MOD($A499-1,Settings!$B$7)</f>
        <v/>
      </c>
      <c r="G499">
        <f>YEAR($F499)</f>
        <v/>
      </c>
      <c r="H499">
        <f>"Q"&amp;ROUNDUP(MONTH($F499)/3,0)</f>
        <v/>
      </c>
      <c r="I499">
        <f>MONTH($F499)</f>
        <v/>
      </c>
      <c r="J499">
        <f>CHOOSE(MONTH($F499),"Январь","Февраль","Март","Апрель","Май","Июнь","Июль","Август","Сентябрь","Октябрь","Ноябрь","Декабрь")</f>
        <v/>
      </c>
      <c r="K499">
        <f>DAY($F499)</f>
        <v/>
      </c>
      <c r="L499">
        <f>IF(MOD($A499,10)&lt;7,"ФО_01_Крупный","ФО_"&amp;TEXT(MOD($A499,8)+1,"00"))</f>
        <v/>
      </c>
      <c r="M499">
        <f>IF($AB499="Да","Регион_001_Крупный","Регион_"&amp;TEXT(MOD(QUOTIENT($A499-1,20),180)+1,"000"))</f>
        <v/>
      </c>
      <c r="N499">
        <f>IF($AB499="Да","Город_"&amp;TEXT(MOD($A499-1,250)+1,"0000"),"Город_"&amp;TEXT(MOD($A499-1,3000)+1,"0000"))</f>
        <v/>
      </c>
      <c r="O499">
        <f>IF($AB499="Да","Холдинг_Крупный","Холдинг_"&amp;TEXT(MOD(QUOTIENT($A499-1,10000),20)+1,"00"))</f>
        <v/>
      </c>
      <c r="P499">
        <f>IF($AB499="Да","Организация_Крупная","Организация_"&amp;TEXT(MOD(QUOTIENT($A499-1,500),600)+1,"000"))</f>
        <v/>
      </c>
      <c r="Q499">
        <f>"Отдел_"&amp;TEXT(MOD(QUOTIENT($A499-1,50),100)+1,"000")</f>
        <v/>
      </c>
      <c r="R499">
        <f>IF($AB499="Да","Группа_Крупная","Группа_"&amp;TEXT(MOD(QUOTIENT($A499-1,5000),30)+1,"00"))</f>
        <v/>
      </c>
      <c r="S499">
        <f>IF($AB499="Да","Категория_Крупная","Категория_"&amp;TEXT(MOD(QUOTIENT($A499-1,500),120)+1,"000"))</f>
        <v/>
      </c>
      <c r="T499">
        <f>IF($AB499="Да","Подкатегория_Крупная","Подкатегория_"&amp;TEXT(MOD(QUOTIENT($A499-1,50),300)+1,"000"))</f>
        <v/>
      </c>
      <c r="U499">
        <f>"SKU_"&amp;TEXT($A499,"0000000")</f>
        <v/>
      </c>
      <c r="V499">
        <f>CHOOSE(MOD($A499-1,4)+1,"Enterprise","SMB","Госсектор","Розница")</f>
        <v/>
      </c>
      <c r="W499">
        <f>"Клиент_"&amp;TEXT(MOD($A499-1,20000)+1,"00000")</f>
        <v/>
      </c>
      <c r="X499">
        <f>CHOOSE(MOD($A499-1,5)+1,"Портал","API","Импорт","Ручной ввод","Интеграция")</f>
        <v/>
      </c>
      <c r="Y499" s="8">
        <f>ROUND(1000+MOD($A499*37,90000)+IF($AB499="Да",5000,0),2)</f>
        <v/>
      </c>
      <c r="Z499">
        <f>1+MOD($A499,20)</f>
        <v/>
      </c>
      <c r="AA499" s="8">
        <f>ROUND($Y499*(0.08+MOD($A499,17)/100),2)</f>
        <v/>
      </c>
      <c r="AB499">
        <f>IF(MOD($A499,10)&lt;7,"Да","Нет")</f>
        <v/>
      </c>
      <c r="AC499">
        <f>$R499&amp;" / "&amp;$S499&amp;" / "&amp;$T499</f>
        <v/>
      </c>
      <c r="AD499">
        <f>1</f>
        <v/>
      </c>
      <c r="AE499">
        <f>IF($A499&lt;=Settings!$B$4,"до 100",IF($A499&lt;=Settings!$B$5,"до 10 000",IF($A499&lt;=Settings!$B$6,"до 100 000","100 000+")))</f>
        <v/>
      </c>
    </row>
    <row r="500">
      <c r="A500">
        <f>ROW()-1</f>
        <v/>
      </c>
      <c r="B500">
        <f>IF($A500&lt;=Settings!$B$4,"small_control",IF($A500&lt;=Settings!$B$5,"medium_10k",IF($A500&lt;=Settings!$B$6,"large_100k","extreme_1m")))</f>
        <v/>
      </c>
      <c r="C500">
        <f>"ORD-"&amp;TEXT(QUOTIENT($A500-1,3)+1,"0000000")</f>
        <v/>
      </c>
      <c r="D500">
        <f>"LINE-"&amp;TEXT($A500,"0000000")</f>
        <v/>
      </c>
      <c r="E500" s="7">
        <f>Settings!$B$2+$A500-1</f>
        <v/>
      </c>
      <c r="F500" s="7">
        <f>Settings!$B$2+MOD($A500-1,Settings!$B$7)</f>
        <v/>
      </c>
      <c r="G500">
        <f>YEAR($F500)</f>
        <v/>
      </c>
      <c r="H500">
        <f>"Q"&amp;ROUNDUP(MONTH($F500)/3,0)</f>
        <v/>
      </c>
      <c r="I500">
        <f>MONTH($F500)</f>
        <v/>
      </c>
      <c r="J500">
        <f>CHOOSE(MONTH($F500),"Январь","Февраль","Март","Апрель","Май","Июнь","Июль","Август","Сентябрь","Октябрь","Ноябрь","Декабрь")</f>
        <v/>
      </c>
      <c r="K500">
        <f>DAY($F500)</f>
        <v/>
      </c>
      <c r="L500">
        <f>IF(MOD($A500,10)&lt;7,"ФО_01_Крупный","ФО_"&amp;TEXT(MOD($A500,8)+1,"00"))</f>
        <v/>
      </c>
      <c r="M500">
        <f>IF($AB500="Да","Регион_001_Крупный","Регион_"&amp;TEXT(MOD(QUOTIENT($A500-1,20),180)+1,"000"))</f>
        <v/>
      </c>
      <c r="N500">
        <f>IF($AB500="Да","Город_"&amp;TEXT(MOD($A500-1,250)+1,"0000"),"Город_"&amp;TEXT(MOD($A500-1,3000)+1,"0000"))</f>
        <v/>
      </c>
      <c r="O500">
        <f>IF($AB500="Да","Холдинг_Крупный","Холдинг_"&amp;TEXT(MOD(QUOTIENT($A500-1,10000),20)+1,"00"))</f>
        <v/>
      </c>
      <c r="P500">
        <f>IF($AB500="Да","Организация_Крупная","Организация_"&amp;TEXT(MOD(QUOTIENT($A500-1,500),600)+1,"000"))</f>
        <v/>
      </c>
      <c r="Q500">
        <f>"Отдел_"&amp;TEXT(MOD(QUOTIENT($A500-1,50),100)+1,"000")</f>
        <v/>
      </c>
      <c r="R500">
        <f>IF($AB500="Да","Группа_Крупная","Группа_"&amp;TEXT(MOD(QUOTIENT($A500-1,5000),30)+1,"00"))</f>
        <v/>
      </c>
      <c r="S500">
        <f>IF($AB500="Да","Категория_Крупная","Категория_"&amp;TEXT(MOD(QUOTIENT($A500-1,500),120)+1,"000"))</f>
        <v/>
      </c>
      <c r="T500">
        <f>IF($AB500="Да","Подкатегория_Крупная","Подкатегория_"&amp;TEXT(MOD(QUOTIENT($A500-1,50),300)+1,"000"))</f>
        <v/>
      </c>
      <c r="U500">
        <f>"SKU_"&amp;TEXT($A500,"0000000")</f>
        <v/>
      </c>
      <c r="V500">
        <f>CHOOSE(MOD($A500-1,4)+1,"Enterprise","SMB","Госсектор","Розница")</f>
        <v/>
      </c>
      <c r="W500">
        <f>"Клиент_"&amp;TEXT(MOD($A500-1,20000)+1,"00000")</f>
        <v/>
      </c>
      <c r="X500">
        <f>CHOOSE(MOD($A500-1,5)+1,"Портал","API","Импорт","Ручной ввод","Интеграция")</f>
        <v/>
      </c>
      <c r="Y500" s="8">
        <f>ROUND(1000+MOD($A500*37,90000)+IF($AB500="Да",5000,0),2)</f>
        <v/>
      </c>
      <c r="Z500">
        <f>1+MOD($A500,20)</f>
        <v/>
      </c>
      <c r="AA500" s="8">
        <f>ROUND($Y500*(0.08+MOD($A500,17)/100),2)</f>
        <v/>
      </c>
      <c r="AB500">
        <f>IF(MOD($A500,10)&lt;7,"Да","Нет")</f>
        <v/>
      </c>
      <c r="AC500">
        <f>$R500&amp;" / "&amp;$S500&amp;" / "&amp;$T500</f>
        <v/>
      </c>
      <c r="AD500">
        <f>1</f>
        <v/>
      </c>
      <c r="AE500">
        <f>IF($A500&lt;=Settings!$B$4,"до 100",IF($A500&lt;=Settings!$B$5,"до 10 000",IF($A500&lt;=Settings!$B$6,"до 100 000","100 000+")))</f>
        <v/>
      </c>
    </row>
    <row r="501">
      <c r="A501">
        <f>ROW()-1</f>
        <v/>
      </c>
      <c r="B501">
        <f>IF($A501&lt;=Settings!$B$4,"small_control",IF($A501&lt;=Settings!$B$5,"medium_10k",IF($A501&lt;=Settings!$B$6,"large_100k","extreme_1m")))</f>
        <v/>
      </c>
      <c r="C501">
        <f>"ORD-"&amp;TEXT(QUOTIENT($A501-1,3)+1,"0000000")</f>
        <v/>
      </c>
      <c r="D501">
        <f>"LINE-"&amp;TEXT($A501,"0000000")</f>
        <v/>
      </c>
      <c r="E501" s="7">
        <f>Settings!$B$2+$A501-1</f>
        <v/>
      </c>
      <c r="F501" s="7">
        <f>Settings!$B$2+MOD($A501-1,Settings!$B$7)</f>
        <v/>
      </c>
      <c r="G501">
        <f>YEAR($F501)</f>
        <v/>
      </c>
      <c r="H501">
        <f>"Q"&amp;ROUNDUP(MONTH($F501)/3,0)</f>
        <v/>
      </c>
      <c r="I501">
        <f>MONTH($F501)</f>
        <v/>
      </c>
      <c r="J501">
        <f>CHOOSE(MONTH($F501),"Январь","Февраль","Март","Апрель","Май","Июнь","Июль","Август","Сентябрь","Октябрь","Ноябрь","Декабрь")</f>
        <v/>
      </c>
      <c r="K501">
        <f>DAY($F501)</f>
        <v/>
      </c>
      <c r="L501">
        <f>IF(MOD($A501,10)&lt;7,"ФО_01_Крупный","ФО_"&amp;TEXT(MOD($A501,8)+1,"00"))</f>
        <v/>
      </c>
      <c r="M501">
        <f>IF($AB501="Да","Регион_001_Крупный","Регион_"&amp;TEXT(MOD(QUOTIENT($A501-1,20),180)+1,"000"))</f>
        <v/>
      </c>
      <c r="N501">
        <f>IF($AB501="Да","Город_"&amp;TEXT(MOD($A501-1,250)+1,"0000"),"Город_"&amp;TEXT(MOD($A501-1,3000)+1,"0000"))</f>
        <v/>
      </c>
      <c r="O501">
        <f>IF($AB501="Да","Холдинг_Крупный","Холдинг_"&amp;TEXT(MOD(QUOTIENT($A501-1,10000),20)+1,"00"))</f>
        <v/>
      </c>
      <c r="P501">
        <f>IF($AB501="Да","Организация_Крупная","Организация_"&amp;TEXT(MOD(QUOTIENT($A501-1,500),600)+1,"000"))</f>
        <v/>
      </c>
      <c r="Q501">
        <f>"Отдел_"&amp;TEXT(MOD(QUOTIENT($A501-1,50),100)+1,"000")</f>
        <v/>
      </c>
      <c r="R501">
        <f>IF($AB501="Да","Группа_Крупная","Группа_"&amp;TEXT(MOD(QUOTIENT($A501-1,5000),30)+1,"00"))</f>
        <v/>
      </c>
      <c r="S501">
        <f>IF($AB501="Да","Категория_Крупная","Категория_"&amp;TEXT(MOD(QUOTIENT($A501-1,500),120)+1,"000"))</f>
        <v/>
      </c>
      <c r="T501">
        <f>IF($AB501="Да","Подкатегория_Крупная","Подкатегория_"&amp;TEXT(MOD(QUOTIENT($A501-1,50),300)+1,"000"))</f>
        <v/>
      </c>
      <c r="U501">
        <f>"SKU_"&amp;TEXT($A501,"0000000")</f>
        <v/>
      </c>
      <c r="V501">
        <f>CHOOSE(MOD($A501-1,4)+1,"Enterprise","SMB","Госсектор","Розница")</f>
        <v/>
      </c>
      <c r="W501">
        <f>"Клиент_"&amp;TEXT(MOD($A501-1,20000)+1,"00000")</f>
        <v/>
      </c>
      <c r="X501">
        <f>CHOOSE(MOD($A501-1,5)+1,"Портал","API","Импорт","Ручной ввод","Интеграция")</f>
        <v/>
      </c>
      <c r="Y501" s="8">
        <f>ROUND(1000+MOD($A501*37,90000)+IF($AB501="Да",5000,0),2)</f>
        <v/>
      </c>
      <c r="Z501">
        <f>1+MOD($A501,20)</f>
        <v/>
      </c>
      <c r="AA501" s="8">
        <f>ROUND($Y501*(0.08+MOD($A501,17)/100),2)</f>
        <v/>
      </c>
      <c r="AB501">
        <f>IF(MOD($A501,10)&lt;7,"Да","Нет")</f>
        <v/>
      </c>
      <c r="AC501">
        <f>$R501&amp;" / "&amp;$S501&amp;" / "&amp;$T501</f>
        <v/>
      </c>
      <c r="AD501">
        <f>1</f>
        <v/>
      </c>
      <c r="AE501">
        <f>IF($A501&lt;=Settings!$B$4,"до 100",IF($A501&lt;=Settings!$B$5,"до 10 000",IF($A501&lt;=Settings!$B$6,"до 100 000","100 000+")))</f>
        <v/>
      </c>
    </row>
    <row r="502">
      <c r="A502">
        <f>ROW()-1</f>
        <v/>
      </c>
      <c r="B502">
        <f>IF($A502&lt;=Settings!$B$4,"small_control",IF($A502&lt;=Settings!$B$5,"medium_10k",IF($A502&lt;=Settings!$B$6,"large_100k","extreme_1m")))</f>
        <v/>
      </c>
      <c r="C502">
        <f>"ORD-"&amp;TEXT(QUOTIENT($A502-1,3)+1,"0000000")</f>
        <v/>
      </c>
      <c r="D502">
        <f>"LINE-"&amp;TEXT($A502,"0000000")</f>
        <v/>
      </c>
      <c r="E502" s="7">
        <f>Settings!$B$2+$A502-1</f>
        <v/>
      </c>
      <c r="F502" s="7">
        <f>Settings!$B$2+MOD($A502-1,Settings!$B$7)</f>
        <v/>
      </c>
      <c r="G502">
        <f>YEAR($F502)</f>
        <v/>
      </c>
      <c r="H502">
        <f>"Q"&amp;ROUNDUP(MONTH($F502)/3,0)</f>
        <v/>
      </c>
      <c r="I502">
        <f>MONTH($F502)</f>
        <v/>
      </c>
      <c r="J502">
        <f>CHOOSE(MONTH($F502),"Январь","Февраль","Март","Апрель","Май","Июнь","Июль","Август","Сентябрь","Октябрь","Ноябрь","Декабрь")</f>
        <v/>
      </c>
      <c r="K502">
        <f>DAY($F502)</f>
        <v/>
      </c>
      <c r="L502">
        <f>IF(MOD($A502,10)&lt;7,"ФО_01_Крупный","ФО_"&amp;TEXT(MOD($A502,8)+1,"00"))</f>
        <v/>
      </c>
      <c r="M502">
        <f>IF($AB502="Да","Регион_001_Крупный","Регион_"&amp;TEXT(MOD(QUOTIENT($A502-1,20),180)+1,"000"))</f>
        <v/>
      </c>
      <c r="N502">
        <f>IF($AB502="Да","Город_"&amp;TEXT(MOD($A502-1,250)+1,"0000"),"Город_"&amp;TEXT(MOD($A502-1,3000)+1,"0000"))</f>
        <v/>
      </c>
      <c r="O502">
        <f>IF($AB502="Да","Холдинг_Крупный","Холдинг_"&amp;TEXT(MOD(QUOTIENT($A502-1,10000),20)+1,"00"))</f>
        <v/>
      </c>
      <c r="P502">
        <f>IF($AB502="Да","Организация_Крупная","Организация_"&amp;TEXT(MOD(QUOTIENT($A502-1,500),600)+1,"000"))</f>
        <v/>
      </c>
      <c r="Q502">
        <f>"Отдел_"&amp;TEXT(MOD(QUOTIENT($A502-1,50),100)+1,"000")</f>
        <v/>
      </c>
      <c r="R502">
        <f>IF($AB502="Да","Группа_Крупная","Группа_"&amp;TEXT(MOD(QUOTIENT($A502-1,5000),30)+1,"00"))</f>
        <v/>
      </c>
      <c r="S502">
        <f>IF($AB502="Да","Категория_Крупная","Категория_"&amp;TEXT(MOD(QUOTIENT($A502-1,500),120)+1,"000"))</f>
        <v/>
      </c>
      <c r="T502">
        <f>IF($AB502="Да","Подкатегория_Крупная","Подкатегория_"&amp;TEXT(MOD(QUOTIENT($A502-1,50),300)+1,"000"))</f>
        <v/>
      </c>
      <c r="U502">
        <f>"SKU_"&amp;TEXT($A502,"0000000")</f>
        <v/>
      </c>
      <c r="V502">
        <f>CHOOSE(MOD($A502-1,4)+1,"Enterprise","SMB","Госсектор","Розница")</f>
        <v/>
      </c>
      <c r="W502">
        <f>"Клиент_"&amp;TEXT(MOD($A502-1,20000)+1,"00000")</f>
        <v/>
      </c>
      <c r="X502">
        <f>CHOOSE(MOD($A502-1,5)+1,"Портал","API","Импорт","Ручной ввод","Интеграция")</f>
        <v/>
      </c>
      <c r="Y502" s="8">
        <f>ROUND(1000+MOD($A502*37,90000)+IF($AB502="Да",5000,0),2)</f>
        <v/>
      </c>
      <c r="Z502">
        <f>1+MOD($A502,20)</f>
        <v/>
      </c>
      <c r="AA502" s="8">
        <f>ROUND($Y502*(0.08+MOD($A502,17)/100),2)</f>
        <v/>
      </c>
      <c r="AB502">
        <f>IF(MOD($A502,10)&lt;7,"Да","Нет")</f>
        <v/>
      </c>
      <c r="AC502">
        <f>$R502&amp;" / "&amp;$S502&amp;" / "&amp;$T502</f>
        <v/>
      </c>
      <c r="AD502">
        <f>1</f>
        <v/>
      </c>
      <c r="AE502">
        <f>IF($A502&lt;=Settings!$B$4,"до 100",IF($A502&lt;=Settings!$B$5,"до 10 000",IF($A502&lt;=Settings!$B$6,"до 100 000","100 000+")))</f>
        <v/>
      </c>
    </row>
    <row r="503">
      <c r="A503">
        <f>ROW()-1</f>
        <v/>
      </c>
      <c r="B503">
        <f>IF($A503&lt;=Settings!$B$4,"small_control",IF($A503&lt;=Settings!$B$5,"medium_10k",IF($A503&lt;=Settings!$B$6,"large_100k","extreme_1m")))</f>
        <v/>
      </c>
      <c r="C503">
        <f>"ORD-"&amp;TEXT(QUOTIENT($A503-1,3)+1,"0000000")</f>
        <v/>
      </c>
      <c r="D503">
        <f>"LINE-"&amp;TEXT($A503,"0000000")</f>
        <v/>
      </c>
      <c r="E503" s="7">
        <f>Settings!$B$2+$A503-1</f>
        <v/>
      </c>
      <c r="F503" s="7">
        <f>Settings!$B$2+MOD($A503-1,Settings!$B$7)</f>
        <v/>
      </c>
      <c r="G503">
        <f>YEAR($F503)</f>
        <v/>
      </c>
      <c r="H503">
        <f>"Q"&amp;ROUNDUP(MONTH($F503)/3,0)</f>
        <v/>
      </c>
      <c r="I503">
        <f>MONTH($F503)</f>
        <v/>
      </c>
      <c r="J503">
        <f>CHOOSE(MONTH($F503),"Январь","Февраль","Март","Апрель","Май","Июнь","Июль","Август","Сентябрь","Октябрь","Ноябрь","Декабрь")</f>
        <v/>
      </c>
      <c r="K503">
        <f>DAY($F503)</f>
        <v/>
      </c>
      <c r="L503">
        <f>IF(MOD($A503,10)&lt;7,"ФО_01_Крупный","ФО_"&amp;TEXT(MOD($A503,8)+1,"00"))</f>
        <v/>
      </c>
      <c r="M503">
        <f>IF($AB503="Да","Регион_001_Крупный","Регион_"&amp;TEXT(MOD(QUOTIENT($A503-1,20),180)+1,"000"))</f>
        <v/>
      </c>
      <c r="N503">
        <f>IF($AB503="Да","Город_"&amp;TEXT(MOD($A503-1,250)+1,"0000"),"Город_"&amp;TEXT(MOD($A503-1,3000)+1,"0000"))</f>
        <v/>
      </c>
      <c r="O503">
        <f>IF($AB503="Да","Холдинг_Крупный","Холдинг_"&amp;TEXT(MOD(QUOTIENT($A503-1,10000),20)+1,"00"))</f>
        <v/>
      </c>
      <c r="P503">
        <f>IF($AB503="Да","Организация_Крупная","Организация_"&amp;TEXT(MOD(QUOTIENT($A503-1,500),600)+1,"000"))</f>
        <v/>
      </c>
      <c r="Q503">
        <f>"Отдел_"&amp;TEXT(MOD(QUOTIENT($A503-1,50),100)+1,"000")</f>
        <v/>
      </c>
      <c r="R503">
        <f>IF($AB503="Да","Группа_Крупная","Группа_"&amp;TEXT(MOD(QUOTIENT($A503-1,5000),30)+1,"00"))</f>
        <v/>
      </c>
      <c r="S503">
        <f>IF($AB503="Да","Категория_Крупная","Категория_"&amp;TEXT(MOD(QUOTIENT($A503-1,500),120)+1,"000"))</f>
        <v/>
      </c>
      <c r="T503">
        <f>IF($AB503="Да","Подкатегория_Крупная","Подкатегория_"&amp;TEXT(MOD(QUOTIENT($A503-1,50),300)+1,"000"))</f>
        <v/>
      </c>
      <c r="U503">
        <f>"SKU_"&amp;TEXT($A503,"0000000")</f>
        <v/>
      </c>
      <c r="V503">
        <f>CHOOSE(MOD($A503-1,4)+1,"Enterprise","SMB","Госсектор","Розница")</f>
        <v/>
      </c>
      <c r="W503">
        <f>"Клиент_"&amp;TEXT(MOD($A503-1,20000)+1,"00000")</f>
        <v/>
      </c>
      <c r="X503">
        <f>CHOOSE(MOD($A503-1,5)+1,"Портал","API","Импорт","Ручной ввод","Интеграция")</f>
        <v/>
      </c>
      <c r="Y503" s="8">
        <f>ROUND(1000+MOD($A503*37,90000)+IF($AB503="Да",5000,0),2)</f>
        <v/>
      </c>
      <c r="Z503">
        <f>1+MOD($A503,20)</f>
        <v/>
      </c>
      <c r="AA503" s="8">
        <f>ROUND($Y503*(0.08+MOD($A503,17)/100),2)</f>
        <v/>
      </c>
      <c r="AB503">
        <f>IF(MOD($A503,10)&lt;7,"Да","Нет")</f>
        <v/>
      </c>
      <c r="AC503">
        <f>$R503&amp;" / "&amp;$S503&amp;" / "&amp;$T503</f>
        <v/>
      </c>
      <c r="AD503">
        <f>1</f>
        <v/>
      </c>
      <c r="AE503">
        <f>IF($A503&lt;=Settings!$B$4,"до 100",IF($A503&lt;=Settings!$B$5,"до 10 000",IF($A503&lt;=Settings!$B$6,"до 100 000","100 000+")))</f>
        <v/>
      </c>
    </row>
    <row r="504">
      <c r="A504">
        <f>ROW()-1</f>
        <v/>
      </c>
      <c r="B504">
        <f>IF($A504&lt;=Settings!$B$4,"small_control",IF($A504&lt;=Settings!$B$5,"medium_10k",IF($A504&lt;=Settings!$B$6,"large_100k","extreme_1m")))</f>
        <v/>
      </c>
      <c r="C504">
        <f>"ORD-"&amp;TEXT(QUOTIENT($A504-1,3)+1,"0000000")</f>
        <v/>
      </c>
      <c r="D504">
        <f>"LINE-"&amp;TEXT($A504,"0000000")</f>
        <v/>
      </c>
      <c r="E504" s="7">
        <f>Settings!$B$2+$A504-1</f>
        <v/>
      </c>
      <c r="F504" s="7">
        <f>Settings!$B$2+MOD($A504-1,Settings!$B$7)</f>
        <v/>
      </c>
      <c r="G504">
        <f>YEAR($F504)</f>
        <v/>
      </c>
      <c r="H504">
        <f>"Q"&amp;ROUNDUP(MONTH($F504)/3,0)</f>
        <v/>
      </c>
      <c r="I504">
        <f>MONTH($F504)</f>
        <v/>
      </c>
      <c r="J504">
        <f>CHOOSE(MONTH($F504),"Январь","Февраль","Март","Апрель","Май","Июнь","Июль","Август","Сентябрь","Октябрь","Ноябрь","Декабрь")</f>
        <v/>
      </c>
      <c r="K504">
        <f>DAY($F504)</f>
        <v/>
      </c>
      <c r="L504">
        <f>IF(MOD($A504,10)&lt;7,"ФО_01_Крупный","ФО_"&amp;TEXT(MOD($A504,8)+1,"00"))</f>
        <v/>
      </c>
      <c r="M504">
        <f>IF($AB504="Да","Регион_001_Крупный","Регион_"&amp;TEXT(MOD(QUOTIENT($A504-1,20),180)+1,"000"))</f>
        <v/>
      </c>
      <c r="N504">
        <f>IF($AB504="Да","Город_"&amp;TEXT(MOD($A504-1,250)+1,"0000"),"Город_"&amp;TEXT(MOD($A504-1,3000)+1,"0000"))</f>
        <v/>
      </c>
      <c r="O504">
        <f>IF($AB504="Да","Холдинг_Крупный","Холдинг_"&amp;TEXT(MOD(QUOTIENT($A504-1,10000),20)+1,"00"))</f>
        <v/>
      </c>
      <c r="P504">
        <f>IF($AB504="Да","Организация_Крупная","Организация_"&amp;TEXT(MOD(QUOTIENT($A504-1,500),600)+1,"000"))</f>
        <v/>
      </c>
      <c r="Q504">
        <f>"Отдел_"&amp;TEXT(MOD(QUOTIENT($A504-1,50),100)+1,"000")</f>
        <v/>
      </c>
      <c r="R504">
        <f>IF($AB504="Да","Группа_Крупная","Группа_"&amp;TEXT(MOD(QUOTIENT($A504-1,5000),30)+1,"00"))</f>
        <v/>
      </c>
      <c r="S504">
        <f>IF($AB504="Да","Категория_Крупная","Категория_"&amp;TEXT(MOD(QUOTIENT($A504-1,500),120)+1,"000"))</f>
        <v/>
      </c>
      <c r="T504">
        <f>IF($AB504="Да","Подкатегория_Крупная","Подкатегория_"&amp;TEXT(MOD(QUOTIENT($A504-1,50),300)+1,"000"))</f>
        <v/>
      </c>
      <c r="U504">
        <f>"SKU_"&amp;TEXT($A504,"0000000")</f>
        <v/>
      </c>
      <c r="V504">
        <f>CHOOSE(MOD($A504-1,4)+1,"Enterprise","SMB","Госсектор","Розница")</f>
        <v/>
      </c>
      <c r="W504">
        <f>"Клиент_"&amp;TEXT(MOD($A504-1,20000)+1,"00000")</f>
        <v/>
      </c>
      <c r="X504">
        <f>CHOOSE(MOD($A504-1,5)+1,"Портал","API","Импорт","Ручной ввод","Интеграция")</f>
        <v/>
      </c>
      <c r="Y504" s="8">
        <f>ROUND(1000+MOD($A504*37,90000)+IF($AB504="Да",5000,0),2)</f>
        <v/>
      </c>
      <c r="Z504">
        <f>1+MOD($A504,20)</f>
        <v/>
      </c>
      <c r="AA504" s="8">
        <f>ROUND($Y504*(0.08+MOD($A504,17)/100),2)</f>
        <v/>
      </c>
      <c r="AB504">
        <f>IF(MOD($A504,10)&lt;7,"Да","Нет")</f>
        <v/>
      </c>
      <c r="AC504">
        <f>$R504&amp;" / "&amp;$S504&amp;" / "&amp;$T504</f>
        <v/>
      </c>
      <c r="AD504">
        <f>1</f>
        <v/>
      </c>
      <c r="AE504">
        <f>IF($A504&lt;=Settings!$B$4,"до 100",IF($A504&lt;=Settings!$B$5,"до 10 000",IF($A504&lt;=Settings!$B$6,"до 100 000","100 000+")))</f>
        <v/>
      </c>
    </row>
    <row r="505">
      <c r="A505">
        <f>ROW()-1</f>
        <v/>
      </c>
      <c r="B505">
        <f>IF($A505&lt;=Settings!$B$4,"small_control",IF($A505&lt;=Settings!$B$5,"medium_10k",IF($A505&lt;=Settings!$B$6,"large_100k","extreme_1m")))</f>
        <v/>
      </c>
      <c r="C505">
        <f>"ORD-"&amp;TEXT(QUOTIENT($A505-1,3)+1,"0000000")</f>
        <v/>
      </c>
      <c r="D505">
        <f>"LINE-"&amp;TEXT($A505,"0000000")</f>
        <v/>
      </c>
      <c r="E505" s="7">
        <f>Settings!$B$2+$A505-1</f>
        <v/>
      </c>
      <c r="F505" s="7">
        <f>Settings!$B$2+MOD($A505-1,Settings!$B$7)</f>
        <v/>
      </c>
      <c r="G505">
        <f>YEAR($F505)</f>
        <v/>
      </c>
      <c r="H505">
        <f>"Q"&amp;ROUNDUP(MONTH($F505)/3,0)</f>
        <v/>
      </c>
      <c r="I505">
        <f>MONTH($F505)</f>
        <v/>
      </c>
      <c r="J505">
        <f>CHOOSE(MONTH($F505),"Январь","Февраль","Март","Апрель","Май","Июнь","Июль","Август","Сентябрь","Октябрь","Ноябрь","Декабрь")</f>
        <v/>
      </c>
      <c r="K505">
        <f>DAY($F505)</f>
        <v/>
      </c>
      <c r="L505">
        <f>IF(MOD($A505,10)&lt;7,"ФО_01_Крупный","ФО_"&amp;TEXT(MOD($A505,8)+1,"00"))</f>
        <v/>
      </c>
      <c r="M505">
        <f>IF($AB505="Да","Регион_001_Крупный","Регион_"&amp;TEXT(MOD(QUOTIENT($A505-1,20),180)+1,"000"))</f>
        <v/>
      </c>
      <c r="N505">
        <f>IF($AB505="Да","Город_"&amp;TEXT(MOD($A505-1,250)+1,"0000"),"Город_"&amp;TEXT(MOD($A505-1,3000)+1,"0000"))</f>
        <v/>
      </c>
      <c r="O505">
        <f>IF($AB505="Да","Холдинг_Крупный","Холдинг_"&amp;TEXT(MOD(QUOTIENT($A505-1,10000),20)+1,"00"))</f>
        <v/>
      </c>
      <c r="P505">
        <f>IF($AB505="Да","Организация_Крупная","Организация_"&amp;TEXT(MOD(QUOTIENT($A505-1,500),600)+1,"000"))</f>
        <v/>
      </c>
      <c r="Q505">
        <f>"Отдел_"&amp;TEXT(MOD(QUOTIENT($A505-1,50),100)+1,"000")</f>
        <v/>
      </c>
      <c r="R505">
        <f>IF($AB505="Да","Группа_Крупная","Группа_"&amp;TEXT(MOD(QUOTIENT($A505-1,5000),30)+1,"00"))</f>
        <v/>
      </c>
      <c r="S505">
        <f>IF($AB505="Да","Категория_Крупная","Категория_"&amp;TEXT(MOD(QUOTIENT($A505-1,500),120)+1,"000"))</f>
        <v/>
      </c>
      <c r="T505">
        <f>IF($AB505="Да","Подкатегория_Крупная","Подкатегория_"&amp;TEXT(MOD(QUOTIENT($A505-1,50),300)+1,"000"))</f>
        <v/>
      </c>
      <c r="U505">
        <f>"SKU_"&amp;TEXT($A505,"0000000")</f>
        <v/>
      </c>
      <c r="V505">
        <f>CHOOSE(MOD($A505-1,4)+1,"Enterprise","SMB","Госсектор","Розница")</f>
        <v/>
      </c>
      <c r="W505">
        <f>"Клиент_"&amp;TEXT(MOD($A505-1,20000)+1,"00000")</f>
        <v/>
      </c>
      <c r="X505">
        <f>CHOOSE(MOD($A505-1,5)+1,"Портал","API","Импорт","Ручной ввод","Интеграция")</f>
        <v/>
      </c>
      <c r="Y505" s="8">
        <f>ROUND(1000+MOD($A505*37,90000)+IF($AB505="Да",5000,0),2)</f>
        <v/>
      </c>
      <c r="Z505">
        <f>1+MOD($A505,20)</f>
        <v/>
      </c>
      <c r="AA505" s="8">
        <f>ROUND($Y505*(0.08+MOD($A505,17)/100),2)</f>
        <v/>
      </c>
      <c r="AB505">
        <f>IF(MOD($A505,10)&lt;7,"Да","Нет")</f>
        <v/>
      </c>
      <c r="AC505">
        <f>$R505&amp;" / "&amp;$S505&amp;" / "&amp;$T505</f>
        <v/>
      </c>
      <c r="AD505">
        <f>1</f>
        <v/>
      </c>
      <c r="AE505">
        <f>IF($A505&lt;=Settings!$B$4,"до 100",IF($A505&lt;=Settings!$B$5,"до 10 000",IF($A505&lt;=Settings!$B$6,"до 100 000","100 000+")))</f>
        <v/>
      </c>
    </row>
    <row r="506">
      <c r="A506">
        <f>ROW()-1</f>
        <v/>
      </c>
      <c r="B506">
        <f>IF($A506&lt;=Settings!$B$4,"small_control",IF($A506&lt;=Settings!$B$5,"medium_10k",IF($A506&lt;=Settings!$B$6,"large_100k","extreme_1m")))</f>
        <v/>
      </c>
      <c r="C506">
        <f>"ORD-"&amp;TEXT(QUOTIENT($A506-1,3)+1,"0000000")</f>
        <v/>
      </c>
      <c r="D506">
        <f>"LINE-"&amp;TEXT($A506,"0000000")</f>
        <v/>
      </c>
      <c r="E506" s="7">
        <f>Settings!$B$2+$A506-1</f>
        <v/>
      </c>
      <c r="F506" s="7">
        <f>Settings!$B$2+MOD($A506-1,Settings!$B$7)</f>
        <v/>
      </c>
      <c r="G506">
        <f>YEAR($F506)</f>
        <v/>
      </c>
      <c r="H506">
        <f>"Q"&amp;ROUNDUP(MONTH($F506)/3,0)</f>
        <v/>
      </c>
      <c r="I506">
        <f>MONTH($F506)</f>
        <v/>
      </c>
      <c r="J506">
        <f>CHOOSE(MONTH($F506),"Январь","Февраль","Март","Апрель","Май","Июнь","Июль","Август","Сентябрь","Октябрь","Ноябрь","Декабрь")</f>
        <v/>
      </c>
      <c r="K506">
        <f>DAY($F506)</f>
        <v/>
      </c>
      <c r="L506">
        <f>IF(MOD($A506,10)&lt;7,"ФО_01_Крупный","ФО_"&amp;TEXT(MOD($A506,8)+1,"00"))</f>
        <v/>
      </c>
      <c r="M506">
        <f>IF($AB506="Да","Регион_001_Крупный","Регион_"&amp;TEXT(MOD(QUOTIENT($A506-1,20),180)+1,"000"))</f>
        <v/>
      </c>
      <c r="N506">
        <f>IF($AB506="Да","Город_"&amp;TEXT(MOD($A506-1,250)+1,"0000"),"Город_"&amp;TEXT(MOD($A506-1,3000)+1,"0000"))</f>
        <v/>
      </c>
      <c r="O506">
        <f>IF($AB506="Да","Холдинг_Крупный","Холдинг_"&amp;TEXT(MOD(QUOTIENT($A506-1,10000),20)+1,"00"))</f>
        <v/>
      </c>
      <c r="P506">
        <f>IF($AB506="Да","Организация_Крупная","Организация_"&amp;TEXT(MOD(QUOTIENT($A506-1,500),600)+1,"000"))</f>
        <v/>
      </c>
      <c r="Q506">
        <f>"Отдел_"&amp;TEXT(MOD(QUOTIENT($A506-1,50),100)+1,"000")</f>
        <v/>
      </c>
      <c r="R506">
        <f>IF($AB506="Да","Группа_Крупная","Группа_"&amp;TEXT(MOD(QUOTIENT($A506-1,5000),30)+1,"00"))</f>
        <v/>
      </c>
      <c r="S506">
        <f>IF($AB506="Да","Категория_Крупная","Категория_"&amp;TEXT(MOD(QUOTIENT($A506-1,500),120)+1,"000"))</f>
        <v/>
      </c>
      <c r="T506">
        <f>IF($AB506="Да","Подкатегория_Крупная","Подкатегория_"&amp;TEXT(MOD(QUOTIENT($A506-1,50),300)+1,"000"))</f>
        <v/>
      </c>
      <c r="U506">
        <f>"SKU_"&amp;TEXT($A506,"0000000")</f>
        <v/>
      </c>
      <c r="V506">
        <f>CHOOSE(MOD($A506-1,4)+1,"Enterprise","SMB","Госсектор","Розница")</f>
        <v/>
      </c>
      <c r="W506">
        <f>"Клиент_"&amp;TEXT(MOD($A506-1,20000)+1,"00000")</f>
        <v/>
      </c>
      <c r="X506">
        <f>CHOOSE(MOD($A506-1,5)+1,"Портал","API","Импорт","Ручной ввод","Интеграция")</f>
        <v/>
      </c>
      <c r="Y506" s="8">
        <f>ROUND(1000+MOD($A506*37,90000)+IF($AB506="Да",5000,0),2)</f>
        <v/>
      </c>
      <c r="Z506">
        <f>1+MOD($A506,20)</f>
        <v/>
      </c>
      <c r="AA506" s="8">
        <f>ROUND($Y506*(0.08+MOD($A506,17)/100),2)</f>
        <v/>
      </c>
      <c r="AB506">
        <f>IF(MOD($A506,10)&lt;7,"Да","Нет")</f>
        <v/>
      </c>
      <c r="AC506">
        <f>$R506&amp;" / "&amp;$S506&amp;" / "&amp;$T506</f>
        <v/>
      </c>
      <c r="AD506">
        <f>1</f>
        <v/>
      </c>
      <c r="AE506">
        <f>IF($A506&lt;=Settings!$B$4,"до 100",IF($A506&lt;=Settings!$B$5,"до 10 000",IF($A506&lt;=Settings!$B$6,"до 100 000","100 000+")))</f>
        <v/>
      </c>
    </row>
    <row r="507">
      <c r="A507">
        <f>ROW()-1</f>
        <v/>
      </c>
      <c r="B507">
        <f>IF($A507&lt;=Settings!$B$4,"small_control",IF($A507&lt;=Settings!$B$5,"medium_10k",IF($A507&lt;=Settings!$B$6,"large_100k","extreme_1m")))</f>
        <v/>
      </c>
      <c r="C507">
        <f>"ORD-"&amp;TEXT(QUOTIENT($A507-1,3)+1,"0000000")</f>
        <v/>
      </c>
      <c r="D507">
        <f>"LINE-"&amp;TEXT($A507,"0000000")</f>
        <v/>
      </c>
      <c r="E507" s="7">
        <f>Settings!$B$2+$A507-1</f>
        <v/>
      </c>
      <c r="F507" s="7">
        <f>Settings!$B$2+MOD($A507-1,Settings!$B$7)</f>
        <v/>
      </c>
      <c r="G507">
        <f>YEAR($F507)</f>
        <v/>
      </c>
      <c r="H507">
        <f>"Q"&amp;ROUNDUP(MONTH($F507)/3,0)</f>
        <v/>
      </c>
      <c r="I507">
        <f>MONTH($F507)</f>
        <v/>
      </c>
      <c r="J507">
        <f>CHOOSE(MONTH($F507),"Январь","Февраль","Март","Апрель","Май","Июнь","Июль","Август","Сентябрь","Октябрь","Ноябрь","Декабрь")</f>
        <v/>
      </c>
      <c r="K507">
        <f>DAY($F507)</f>
        <v/>
      </c>
      <c r="L507">
        <f>IF(MOD($A507,10)&lt;7,"ФО_01_Крупный","ФО_"&amp;TEXT(MOD($A507,8)+1,"00"))</f>
        <v/>
      </c>
      <c r="M507">
        <f>IF($AB507="Да","Регион_001_Крупный","Регион_"&amp;TEXT(MOD(QUOTIENT($A507-1,20),180)+1,"000"))</f>
        <v/>
      </c>
      <c r="N507">
        <f>IF($AB507="Да","Город_"&amp;TEXT(MOD($A507-1,250)+1,"0000"),"Город_"&amp;TEXT(MOD($A507-1,3000)+1,"0000"))</f>
        <v/>
      </c>
      <c r="O507">
        <f>IF($AB507="Да","Холдинг_Крупный","Холдинг_"&amp;TEXT(MOD(QUOTIENT($A507-1,10000),20)+1,"00"))</f>
        <v/>
      </c>
      <c r="P507">
        <f>IF($AB507="Да","Организация_Крупная","Организация_"&amp;TEXT(MOD(QUOTIENT($A507-1,500),600)+1,"000"))</f>
        <v/>
      </c>
      <c r="Q507">
        <f>"Отдел_"&amp;TEXT(MOD(QUOTIENT($A507-1,50),100)+1,"000")</f>
        <v/>
      </c>
      <c r="R507">
        <f>IF($AB507="Да","Группа_Крупная","Группа_"&amp;TEXT(MOD(QUOTIENT($A507-1,5000),30)+1,"00"))</f>
        <v/>
      </c>
      <c r="S507">
        <f>IF($AB507="Да","Категория_Крупная","Категория_"&amp;TEXT(MOD(QUOTIENT($A507-1,500),120)+1,"000"))</f>
        <v/>
      </c>
      <c r="T507">
        <f>IF($AB507="Да","Подкатегория_Крупная","Подкатегория_"&amp;TEXT(MOD(QUOTIENT($A507-1,50),300)+1,"000"))</f>
        <v/>
      </c>
      <c r="U507">
        <f>"SKU_"&amp;TEXT($A507,"0000000")</f>
        <v/>
      </c>
      <c r="V507">
        <f>CHOOSE(MOD($A507-1,4)+1,"Enterprise","SMB","Госсектор","Розница")</f>
        <v/>
      </c>
      <c r="W507">
        <f>"Клиент_"&amp;TEXT(MOD($A507-1,20000)+1,"00000")</f>
        <v/>
      </c>
      <c r="X507">
        <f>CHOOSE(MOD($A507-1,5)+1,"Портал","API","Импорт","Ручной ввод","Интеграция")</f>
        <v/>
      </c>
      <c r="Y507" s="8">
        <f>ROUND(1000+MOD($A507*37,90000)+IF($AB507="Да",5000,0),2)</f>
        <v/>
      </c>
      <c r="Z507">
        <f>1+MOD($A507,20)</f>
        <v/>
      </c>
      <c r="AA507" s="8">
        <f>ROUND($Y507*(0.08+MOD($A507,17)/100),2)</f>
        <v/>
      </c>
      <c r="AB507">
        <f>IF(MOD($A507,10)&lt;7,"Да","Нет")</f>
        <v/>
      </c>
      <c r="AC507">
        <f>$R507&amp;" / "&amp;$S507&amp;" / "&amp;$T507</f>
        <v/>
      </c>
      <c r="AD507">
        <f>1</f>
        <v/>
      </c>
      <c r="AE507">
        <f>IF($A507&lt;=Settings!$B$4,"до 100",IF($A507&lt;=Settings!$B$5,"до 10 000",IF($A507&lt;=Settings!$B$6,"до 100 000","100 000+")))</f>
        <v/>
      </c>
    </row>
    <row r="508">
      <c r="A508">
        <f>ROW()-1</f>
        <v/>
      </c>
      <c r="B508">
        <f>IF($A508&lt;=Settings!$B$4,"small_control",IF($A508&lt;=Settings!$B$5,"medium_10k",IF($A508&lt;=Settings!$B$6,"large_100k","extreme_1m")))</f>
        <v/>
      </c>
      <c r="C508">
        <f>"ORD-"&amp;TEXT(QUOTIENT($A508-1,3)+1,"0000000")</f>
        <v/>
      </c>
      <c r="D508">
        <f>"LINE-"&amp;TEXT($A508,"0000000")</f>
        <v/>
      </c>
      <c r="E508" s="7">
        <f>Settings!$B$2+$A508-1</f>
        <v/>
      </c>
      <c r="F508" s="7">
        <f>Settings!$B$2+MOD($A508-1,Settings!$B$7)</f>
        <v/>
      </c>
      <c r="G508">
        <f>YEAR($F508)</f>
        <v/>
      </c>
      <c r="H508">
        <f>"Q"&amp;ROUNDUP(MONTH($F508)/3,0)</f>
        <v/>
      </c>
      <c r="I508">
        <f>MONTH($F508)</f>
        <v/>
      </c>
      <c r="J508">
        <f>CHOOSE(MONTH($F508),"Январь","Февраль","Март","Апрель","Май","Июнь","Июль","Август","Сентябрь","Октябрь","Ноябрь","Декабрь")</f>
        <v/>
      </c>
      <c r="K508">
        <f>DAY($F508)</f>
        <v/>
      </c>
      <c r="L508">
        <f>IF(MOD($A508,10)&lt;7,"ФО_01_Крупный","ФО_"&amp;TEXT(MOD($A508,8)+1,"00"))</f>
        <v/>
      </c>
      <c r="M508">
        <f>IF($AB508="Да","Регион_001_Крупный","Регион_"&amp;TEXT(MOD(QUOTIENT($A508-1,20),180)+1,"000"))</f>
        <v/>
      </c>
      <c r="N508">
        <f>IF($AB508="Да","Город_"&amp;TEXT(MOD($A508-1,250)+1,"0000"),"Город_"&amp;TEXT(MOD($A508-1,3000)+1,"0000"))</f>
        <v/>
      </c>
      <c r="O508">
        <f>IF($AB508="Да","Холдинг_Крупный","Холдинг_"&amp;TEXT(MOD(QUOTIENT($A508-1,10000),20)+1,"00"))</f>
        <v/>
      </c>
      <c r="P508">
        <f>IF($AB508="Да","Организация_Крупная","Организация_"&amp;TEXT(MOD(QUOTIENT($A508-1,500),600)+1,"000"))</f>
        <v/>
      </c>
      <c r="Q508">
        <f>"Отдел_"&amp;TEXT(MOD(QUOTIENT($A508-1,50),100)+1,"000")</f>
        <v/>
      </c>
      <c r="R508">
        <f>IF($AB508="Да","Группа_Крупная","Группа_"&amp;TEXT(MOD(QUOTIENT($A508-1,5000),30)+1,"00"))</f>
        <v/>
      </c>
      <c r="S508">
        <f>IF($AB508="Да","Категория_Крупная","Категория_"&amp;TEXT(MOD(QUOTIENT($A508-1,500),120)+1,"000"))</f>
        <v/>
      </c>
      <c r="T508">
        <f>IF($AB508="Да","Подкатегория_Крупная","Подкатегория_"&amp;TEXT(MOD(QUOTIENT($A508-1,50),300)+1,"000"))</f>
        <v/>
      </c>
      <c r="U508">
        <f>"SKU_"&amp;TEXT($A508,"0000000")</f>
        <v/>
      </c>
      <c r="V508">
        <f>CHOOSE(MOD($A508-1,4)+1,"Enterprise","SMB","Госсектор","Розница")</f>
        <v/>
      </c>
      <c r="W508">
        <f>"Клиент_"&amp;TEXT(MOD($A508-1,20000)+1,"00000")</f>
        <v/>
      </c>
      <c r="X508">
        <f>CHOOSE(MOD($A508-1,5)+1,"Портал","API","Импорт","Ручной ввод","Интеграция")</f>
        <v/>
      </c>
      <c r="Y508" s="8">
        <f>ROUND(1000+MOD($A508*37,90000)+IF($AB508="Да",5000,0),2)</f>
        <v/>
      </c>
      <c r="Z508">
        <f>1+MOD($A508,20)</f>
        <v/>
      </c>
      <c r="AA508" s="8">
        <f>ROUND($Y508*(0.08+MOD($A508,17)/100),2)</f>
        <v/>
      </c>
      <c r="AB508">
        <f>IF(MOD($A508,10)&lt;7,"Да","Нет")</f>
        <v/>
      </c>
      <c r="AC508">
        <f>$R508&amp;" / "&amp;$S508&amp;" / "&amp;$T508</f>
        <v/>
      </c>
      <c r="AD508">
        <f>1</f>
        <v/>
      </c>
      <c r="AE508">
        <f>IF($A508&lt;=Settings!$B$4,"до 100",IF($A508&lt;=Settings!$B$5,"до 10 000",IF($A508&lt;=Settings!$B$6,"до 100 000","100 000+")))</f>
        <v/>
      </c>
    </row>
    <row r="509">
      <c r="A509">
        <f>ROW()-1</f>
        <v/>
      </c>
      <c r="B509">
        <f>IF($A509&lt;=Settings!$B$4,"small_control",IF($A509&lt;=Settings!$B$5,"medium_10k",IF($A509&lt;=Settings!$B$6,"large_100k","extreme_1m")))</f>
        <v/>
      </c>
      <c r="C509">
        <f>"ORD-"&amp;TEXT(QUOTIENT($A509-1,3)+1,"0000000")</f>
        <v/>
      </c>
      <c r="D509">
        <f>"LINE-"&amp;TEXT($A509,"0000000")</f>
        <v/>
      </c>
      <c r="E509" s="7">
        <f>Settings!$B$2+$A509-1</f>
        <v/>
      </c>
      <c r="F509" s="7">
        <f>Settings!$B$2+MOD($A509-1,Settings!$B$7)</f>
        <v/>
      </c>
      <c r="G509">
        <f>YEAR($F509)</f>
        <v/>
      </c>
      <c r="H509">
        <f>"Q"&amp;ROUNDUP(MONTH($F509)/3,0)</f>
        <v/>
      </c>
      <c r="I509">
        <f>MONTH($F509)</f>
        <v/>
      </c>
      <c r="J509">
        <f>CHOOSE(MONTH($F509),"Январь","Февраль","Март","Апрель","Май","Июнь","Июль","Август","Сентябрь","Октябрь","Ноябрь","Декабрь")</f>
        <v/>
      </c>
      <c r="K509">
        <f>DAY($F509)</f>
        <v/>
      </c>
      <c r="L509">
        <f>IF(MOD($A509,10)&lt;7,"ФО_01_Крупный","ФО_"&amp;TEXT(MOD($A509,8)+1,"00"))</f>
        <v/>
      </c>
      <c r="M509">
        <f>IF($AB509="Да","Регион_001_Крупный","Регион_"&amp;TEXT(MOD(QUOTIENT($A509-1,20),180)+1,"000"))</f>
        <v/>
      </c>
      <c r="N509">
        <f>IF($AB509="Да","Город_"&amp;TEXT(MOD($A509-1,250)+1,"0000"),"Город_"&amp;TEXT(MOD($A509-1,3000)+1,"0000"))</f>
        <v/>
      </c>
      <c r="O509">
        <f>IF($AB509="Да","Холдинг_Крупный","Холдинг_"&amp;TEXT(MOD(QUOTIENT($A509-1,10000),20)+1,"00"))</f>
        <v/>
      </c>
      <c r="P509">
        <f>IF($AB509="Да","Организация_Крупная","Организация_"&amp;TEXT(MOD(QUOTIENT($A509-1,500),600)+1,"000"))</f>
        <v/>
      </c>
      <c r="Q509">
        <f>"Отдел_"&amp;TEXT(MOD(QUOTIENT($A509-1,50),100)+1,"000")</f>
        <v/>
      </c>
      <c r="R509">
        <f>IF($AB509="Да","Группа_Крупная","Группа_"&amp;TEXT(MOD(QUOTIENT($A509-1,5000),30)+1,"00"))</f>
        <v/>
      </c>
      <c r="S509">
        <f>IF($AB509="Да","Категория_Крупная","Категория_"&amp;TEXT(MOD(QUOTIENT($A509-1,500),120)+1,"000"))</f>
        <v/>
      </c>
      <c r="T509">
        <f>IF($AB509="Да","Подкатегория_Крупная","Подкатегория_"&amp;TEXT(MOD(QUOTIENT($A509-1,50),300)+1,"000"))</f>
        <v/>
      </c>
      <c r="U509">
        <f>"SKU_"&amp;TEXT($A509,"0000000")</f>
        <v/>
      </c>
      <c r="V509">
        <f>CHOOSE(MOD($A509-1,4)+1,"Enterprise","SMB","Госсектор","Розница")</f>
        <v/>
      </c>
      <c r="W509">
        <f>"Клиент_"&amp;TEXT(MOD($A509-1,20000)+1,"00000")</f>
        <v/>
      </c>
      <c r="X509">
        <f>CHOOSE(MOD($A509-1,5)+1,"Портал","API","Импорт","Ручной ввод","Интеграция")</f>
        <v/>
      </c>
      <c r="Y509" s="8">
        <f>ROUND(1000+MOD($A509*37,90000)+IF($AB509="Да",5000,0),2)</f>
        <v/>
      </c>
      <c r="Z509">
        <f>1+MOD($A509,20)</f>
        <v/>
      </c>
      <c r="AA509" s="8">
        <f>ROUND($Y509*(0.08+MOD($A509,17)/100),2)</f>
        <v/>
      </c>
      <c r="AB509">
        <f>IF(MOD($A509,10)&lt;7,"Да","Нет")</f>
        <v/>
      </c>
      <c r="AC509">
        <f>$R509&amp;" / "&amp;$S509&amp;" / "&amp;$T509</f>
        <v/>
      </c>
      <c r="AD509">
        <f>1</f>
        <v/>
      </c>
      <c r="AE509">
        <f>IF($A509&lt;=Settings!$B$4,"до 100",IF($A509&lt;=Settings!$B$5,"до 10 000",IF($A509&lt;=Settings!$B$6,"до 100 000","100 000+")))</f>
        <v/>
      </c>
    </row>
    <row r="510">
      <c r="A510">
        <f>ROW()-1</f>
        <v/>
      </c>
      <c r="B510">
        <f>IF($A510&lt;=Settings!$B$4,"small_control",IF($A510&lt;=Settings!$B$5,"medium_10k",IF($A510&lt;=Settings!$B$6,"large_100k","extreme_1m")))</f>
        <v/>
      </c>
      <c r="C510">
        <f>"ORD-"&amp;TEXT(QUOTIENT($A510-1,3)+1,"0000000")</f>
        <v/>
      </c>
      <c r="D510">
        <f>"LINE-"&amp;TEXT($A510,"0000000")</f>
        <v/>
      </c>
      <c r="E510" s="7">
        <f>Settings!$B$2+$A510-1</f>
        <v/>
      </c>
      <c r="F510" s="7">
        <f>Settings!$B$2+MOD($A510-1,Settings!$B$7)</f>
        <v/>
      </c>
      <c r="G510">
        <f>YEAR($F510)</f>
        <v/>
      </c>
      <c r="H510">
        <f>"Q"&amp;ROUNDUP(MONTH($F510)/3,0)</f>
        <v/>
      </c>
      <c r="I510">
        <f>MONTH($F510)</f>
        <v/>
      </c>
      <c r="J510">
        <f>CHOOSE(MONTH($F510),"Январь","Февраль","Март","Апрель","Май","Июнь","Июль","Август","Сентябрь","Октябрь","Ноябрь","Декабрь")</f>
        <v/>
      </c>
      <c r="K510">
        <f>DAY($F510)</f>
        <v/>
      </c>
      <c r="L510">
        <f>IF(MOD($A510,10)&lt;7,"ФО_01_Крупный","ФО_"&amp;TEXT(MOD($A510,8)+1,"00"))</f>
        <v/>
      </c>
      <c r="M510">
        <f>IF($AB510="Да","Регион_001_Крупный","Регион_"&amp;TEXT(MOD(QUOTIENT($A510-1,20),180)+1,"000"))</f>
        <v/>
      </c>
      <c r="N510">
        <f>IF($AB510="Да","Город_"&amp;TEXT(MOD($A510-1,250)+1,"0000"),"Город_"&amp;TEXT(MOD($A510-1,3000)+1,"0000"))</f>
        <v/>
      </c>
      <c r="O510">
        <f>IF($AB510="Да","Холдинг_Крупный","Холдинг_"&amp;TEXT(MOD(QUOTIENT($A510-1,10000),20)+1,"00"))</f>
        <v/>
      </c>
      <c r="P510">
        <f>IF($AB510="Да","Организация_Крупная","Организация_"&amp;TEXT(MOD(QUOTIENT($A510-1,500),600)+1,"000"))</f>
        <v/>
      </c>
      <c r="Q510">
        <f>"Отдел_"&amp;TEXT(MOD(QUOTIENT($A510-1,50),100)+1,"000")</f>
        <v/>
      </c>
      <c r="R510">
        <f>IF($AB510="Да","Группа_Крупная","Группа_"&amp;TEXT(MOD(QUOTIENT($A510-1,5000),30)+1,"00"))</f>
        <v/>
      </c>
      <c r="S510">
        <f>IF($AB510="Да","Категория_Крупная","Категория_"&amp;TEXT(MOD(QUOTIENT($A510-1,500),120)+1,"000"))</f>
        <v/>
      </c>
      <c r="T510">
        <f>IF($AB510="Да","Подкатегория_Крупная","Подкатегория_"&amp;TEXT(MOD(QUOTIENT($A510-1,50),300)+1,"000"))</f>
        <v/>
      </c>
      <c r="U510">
        <f>"SKU_"&amp;TEXT($A510,"0000000")</f>
        <v/>
      </c>
      <c r="V510">
        <f>CHOOSE(MOD($A510-1,4)+1,"Enterprise","SMB","Госсектор","Розница")</f>
        <v/>
      </c>
      <c r="W510">
        <f>"Клиент_"&amp;TEXT(MOD($A510-1,20000)+1,"00000")</f>
        <v/>
      </c>
      <c r="X510">
        <f>CHOOSE(MOD($A510-1,5)+1,"Портал","API","Импорт","Ручной ввод","Интеграция")</f>
        <v/>
      </c>
      <c r="Y510" s="8">
        <f>ROUND(1000+MOD($A510*37,90000)+IF($AB510="Да",5000,0),2)</f>
        <v/>
      </c>
      <c r="Z510">
        <f>1+MOD($A510,20)</f>
        <v/>
      </c>
      <c r="AA510" s="8">
        <f>ROUND($Y510*(0.08+MOD($A510,17)/100),2)</f>
        <v/>
      </c>
      <c r="AB510">
        <f>IF(MOD($A510,10)&lt;7,"Да","Нет")</f>
        <v/>
      </c>
      <c r="AC510">
        <f>$R510&amp;" / "&amp;$S510&amp;" / "&amp;$T510</f>
        <v/>
      </c>
      <c r="AD510">
        <f>1</f>
        <v/>
      </c>
      <c r="AE510">
        <f>IF($A510&lt;=Settings!$B$4,"до 100",IF($A510&lt;=Settings!$B$5,"до 10 000",IF($A510&lt;=Settings!$B$6,"до 100 000","100 000+")))</f>
        <v/>
      </c>
    </row>
    <row r="511">
      <c r="A511">
        <f>ROW()-1</f>
        <v/>
      </c>
      <c r="B511">
        <f>IF($A511&lt;=Settings!$B$4,"small_control",IF($A511&lt;=Settings!$B$5,"medium_10k",IF($A511&lt;=Settings!$B$6,"large_100k","extreme_1m")))</f>
        <v/>
      </c>
      <c r="C511">
        <f>"ORD-"&amp;TEXT(QUOTIENT($A511-1,3)+1,"0000000")</f>
        <v/>
      </c>
      <c r="D511">
        <f>"LINE-"&amp;TEXT($A511,"0000000")</f>
        <v/>
      </c>
      <c r="E511" s="7">
        <f>Settings!$B$2+$A511-1</f>
        <v/>
      </c>
      <c r="F511" s="7">
        <f>Settings!$B$2+MOD($A511-1,Settings!$B$7)</f>
        <v/>
      </c>
      <c r="G511">
        <f>YEAR($F511)</f>
        <v/>
      </c>
      <c r="H511">
        <f>"Q"&amp;ROUNDUP(MONTH($F511)/3,0)</f>
        <v/>
      </c>
      <c r="I511">
        <f>MONTH($F511)</f>
        <v/>
      </c>
      <c r="J511">
        <f>CHOOSE(MONTH($F511),"Январь","Февраль","Март","Апрель","Май","Июнь","Июль","Август","Сентябрь","Октябрь","Ноябрь","Декабрь")</f>
        <v/>
      </c>
      <c r="K511">
        <f>DAY($F511)</f>
        <v/>
      </c>
      <c r="L511">
        <f>IF(MOD($A511,10)&lt;7,"ФО_01_Крупный","ФО_"&amp;TEXT(MOD($A511,8)+1,"00"))</f>
        <v/>
      </c>
      <c r="M511">
        <f>IF($AB511="Да","Регион_001_Крупный","Регион_"&amp;TEXT(MOD(QUOTIENT($A511-1,20),180)+1,"000"))</f>
        <v/>
      </c>
      <c r="N511">
        <f>IF($AB511="Да","Город_"&amp;TEXT(MOD($A511-1,250)+1,"0000"),"Город_"&amp;TEXT(MOD($A511-1,3000)+1,"0000"))</f>
        <v/>
      </c>
      <c r="O511">
        <f>IF($AB511="Да","Холдинг_Крупный","Холдинг_"&amp;TEXT(MOD(QUOTIENT($A511-1,10000),20)+1,"00"))</f>
        <v/>
      </c>
      <c r="P511">
        <f>IF($AB511="Да","Организация_Крупная","Организация_"&amp;TEXT(MOD(QUOTIENT($A511-1,500),600)+1,"000"))</f>
        <v/>
      </c>
      <c r="Q511">
        <f>"Отдел_"&amp;TEXT(MOD(QUOTIENT($A511-1,50),100)+1,"000")</f>
        <v/>
      </c>
      <c r="R511">
        <f>IF($AB511="Да","Группа_Крупная","Группа_"&amp;TEXT(MOD(QUOTIENT($A511-1,5000),30)+1,"00"))</f>
        <v/>
      </c>
      <c r="S511">
        <f>IF($AB511="Да","Категория_Крупная","Категория_"&amp;TEXT(MOD(QUOTIENT($A511-1,500),120)+1,"000"))</f>
        <v/>
      </c>
      <c r="T511">
        <f>IF($AB511="Да","Подкатегория_Крупная","Подкатегория_"&amp;TEXT(MOD(QUOTIENT($A511-1,50),300)+1,"000"))</f>
        <v/>
      </c>
      <c r="U511">
        <f>"SKU_"&amp;TEXT($A511,"0000000")</f>
        <v/>
      </c>
      <c r="V511">
        <f>CHOOSE(MOD($A511-1,4)+1,"Enterprise","SMB","Госсектор","Розница")</f>
        <v/>
      </c>
      <c r="W511">
        <f>"Клиент_"&amp;TEXT(MOD($A511-1,20000)+1,"00000")</f>
        <v/>
      </c>
      <c r="X511">
        <f>CHOOSE(MOD($A511-1,5)+1,"Портал","API","Импорт","Ручной ввод","Интеграция")</f>
        <v/>
      </c>
      <c r="Y511" s="8">
        <f>ROUND(1000+MOD($A511*37,90000)+IF($AB511="Да",5000,0),2)</f>
        <v/>
      </c>
      <c r="Z511">
        <f>1+MOD($A511,20)</f>
        <v/>
      </c>
      <c r="AA511" s="8">
        <f>ROUND($Y511*(0.08+MOD($A511,17)/100),2)</f>
        <v/>
      </c>
      <c r="AB511">
        <f>IF(MOD($A511,10)&lt;7,"Да","Нет")</f>
        <v/>
      </c>
      <c r="AC511">
        <f>$R511&amp;" / "&amp;$S511&amp;" / "&amp;$T511</f>
        <v/>
      </c>
      <c r="AD511">
        <f>1</f>
        <v/>
      </c>
      <c r="AE511">
        <f>IF($A511&lt;=Settings!$B$4,"до 100",IF($A511&lt;=Settings!$B$5,"до 10 000",IF($A511&lt;=Settings!$B$6,"до 100 000","100 000+")))</f>
        <v/>
      </c>
    </row>
    <row r="512">
      <c r="A512">
        <f>ROW()-1</f>
        <v/>
      </c>
      <c r="B512">
        <f>IF($A512&lt;=Settings!$B$4,"small_control",IF($A512&lt;=Settings!$B$5,"medium_10k",IF($A512&lt;=Settings!$B$6,"large_100k","extreme_1m")))</f>
        <v/>
      </c>
      <c r="C512">
        <f>"ORD-"&amp;TEXT(QUOTIENT($A512-1,3)+1,"0000000")</f>
        <v/>
      </c>
      <c r="D512">
        <f>"LINE-"&amp;TEXT($A512,"0000000")</f>
        <v/>
      </c>
      <c r="E512" s="7">
        <f>Settings!$B$2+$A512-1</f>
        <v/>
      </c>
      <c r="F512" s="7">
        <f>Settings!$B$2+MOD($A512-1,Settings!$B$7)</f>
        <v/>
      </c>
      <c r="G512">
        <f>YEAR($F512)</f>
        <v/>
      </c>
      <c r="H512">
        <f>"Q"&amp;ROUNDUP(MONTH($F512)/3,0)</f>
        <v/>
      </c>
      <c r="I512">
        <f>MONTH($F512)</f>
        <v/>
      </c>
      <c r="J512">
        <f>CHOOSE(MONTH($F512),"Январь","Февраль","Март","Апрель","Май","Июнь","Июль","Август","Сентябрь","Октябрь","Ноябрь","Декабрь")</f>
        <v/>
      </c>
      <c r="K512">
        <f>DAY($F512)</f>
        <v/>
      </c>
      <c r="L512">
        <f>IF(MOD($A512,10)&lt;7,"ФО_01_Крупный","ФО_"&amp;TEXT(MOD($A512,8)+1,"00"))</f>
        <v/>
      </c>
      <c r="M512">
        <f>IF($AB512="Да","Регион_001_Крупный","Регион_"&amp;TEXT(MOD(QUOTIENT($A512-1,20),180)+1,"000"))</f>
        <v/>
      </c>
      <c r="N512">
        <f>IF($AB512="Да","Город_"&amp;TEXT(MOD($A512-1,250)+1,"0000"),"Город_"&amp;TEXT(MOD($A512-1,3000)+1,"0000"))</f>
        <v/>
      </c>
      <c r="O512">
        <f>IF($AB512="Да","Холдинг_Крупный","Холдинг_"&amp;TEXT(MOD(QUOTIENT($A512-1,10000),20)+1,"00"))</f>
        <v/>
      </c>
      <c r="P512">
        <f>IF($AB512="Да","Организация_Крупная","Организация_"&amp;TEXT(MOD(QUOTIENT($A512-1,500),600)+1,"000"))</f>
        <v/>
      </c>
      <c r="Q512">
        <f>"Отдел_"&amp;TEXT(MOD(QUOTIENT($A512-1,50),100)+1,"000")</f>
        <v/>
      </c>
      <c r="R512">
        <f>IF($AB512="Да","Группа_Крупная","Группа_"&amp;TEXT(MOD(QUOTIENT($A512-1,5000),30)+1,"00"))</f>
        <v/>
      </c>
      <c r="S512">
        <f>IF($AB512="Да","Категория_Крупная","Категория_"&amp;TEXT(MOD(QUOTIENT($A512-1,500),120)+1,"000"))</f>
        <v/>
      </c>
      <c r="T512">
        <f>IF($AB512="Да","Подкатегория_Крупная","Подкатегория_"&amp;TEXT(MOD(QUOTIENT($A512-1,50),300)+1,"000"))</f>
        <v/>
      </c>
      <c r="U512">
        <f>"SKU_"&amp;TEXT($A512,"0000000")</f>
        <v/>
      </c>
      <c r="V512">
        <f>CHOOSE(MOD($A512-1,4)+1,"Enterprise","SMB","Госсектор","Розница")</f>
        <v/>
      </c>
      <c r="W512">
        <f>"Клиент_"&amp;TEXT(MOD($A512-1,20000)+1,"00000")</f>
        <v/>
      </c>
      <c r="X512">
        <f>CHOOSE(MOD($A512-1,5)+1,"Портал","API","Импорт","Ручной ввод","Интеграция")</f>
        <v/>
      </c>
      <c r="Y512" s="8">
        <f>ROUND(1000+MOD($A512*37,90000)+IF($AB512="Да",5000,0),2)</f>
        <v/>
      </c>
      <c r="Z512">
        <f>1+MOD($A512,20)</f>
        <v/>
      </c>
      <c r="AA512" s="8">
        <f>ROUND($Y512*(0.08+MOD($A512,17)/100),2)</f>
        <v/>
      </c>
      <c r="AB512">
        <f>IF(MOD($A512,10)&lt;7,"Да","Нет")</f>
        <v/>
      </c>
      <c r="AC512">
        <f>$R512&amp;" / "&amp;$S512&amp;" / "&amp;$T512</f>
        <v/>
      </c>
      <c r="AD512">
        <f>1</f>
        <v/>
      </c>
      <c r="AE512">
        <f>IF($A512&lt;=Settings!$B$4,"до 100",IF($A512&lt;=Settings!$B$5,"до 10 000",IF($A512&lt;=Settings!$B$6,"до 100 000","100 000+")))</f>
        <v/>
      </c>
    </row>
    <row r="513">
      <c r="A513">
        <f>ROW()-1</f>
        <v/>
      </c>
      <c r="B513">
        <f>IF($A513&lt;=Settings!$B$4,"small_control",IF($A513&lt;=Settings!$B$5,"medium_10k",IF($A513&lt;=Settings!$B$6,"large_100k","extreme_1m")))</f>
        <v/>
      </c>
      <c r="C513">
        <f>"ORD-"&amp;TEXT(QUOTIENT($A513-1,3)+1,"0000000")</f>
        <v/>
      </c>
      <c r="D513">
        <f>"LINE-"&amp;TEXT($A513,"0000000")</f>
        <v/>
      </c>
      <c r="E513" s="7">
        <f>Settings!$B$2+$A513-1</f>
        <v/>
      </c>
      <c r="F513" s="7">
        <f>Settings!$B$2+MOD($A513-1,Settings!$B$7)</f>
        <v/>
      </c>
      <c r="G513">
        <f>YEAR($F513)</f>
        <v/>
      </c>
      <c r="H513">
        <f>"Q"&amp;ROUNDUP(MONTH($F513)/3,0)</f>
        <v/>
      </c>
      <c r="I513">
        <f>MONTH($F513)</f>
        <v/>
      </c>
      <c r="J513">
        <f>CHOOSE(MONTH($F513),"Январь","Февраль","Март","Апрель","Май","Июнь","Июль","Август","Сентябрь","Октябрь","Ноябрь","Декабрь")</f>
        <v/>
      </c>
      <c r="K513">
        <f>DAY($F513)</f>
        <v/>
      </c>
      <c r="L513">
        <f>IF(MOD($A513,10)&lt;7,"ФО_01_Крупный","ФО_"&amp;TEXT(MOD($A513,8)+1,"00"))</f>
        <v/>
      </c>
      <c r="M513">
        <f>IF($AB513="Да","Регион_001_Крупный","Регион_"&amp;TEXT(MOD(QUOTIENT($A513-1,20),180)+1,"000"))</f>
        <v/>
      </c>
      <c r="N513">
        <f>IF($AB513="Да","Город_"&amp;TEXT(MOD($A513-1,250)+1,"0000"),"Город_"&amp;TEXT(MOD($A513-1,3000)+1,"0000"))</f>
        <v/>
      </c>
      <c r="O513">
        <f>IF($AB513="Да","Холдинг_Крупный","Холдинг_"&amp;TEXT(MOD(QUOTIENT($A513-1,10000),20)+1,"00"))</f>
        <v/>
      </c>
      <c r="P513">
        <f>IF($AB513="Да","Организация_Крупная","Организация_"&amp;TEXT(MOD(QUOTIENT($A513-1,500),600)+1,"000"))</f>
        <v/>
      </c>
      <c r="Q513">
        <f>"Отдел_"&amp;TEXT(MOD(QUOTIENT($A513-1,50),100)+1,"000")</f>
        <v/>
      </c>
      <c r="R513">
        <f>IF($AB513="Да","Группа_Крупная","Группа_"&amp;TEXT(MOD(QUOTIENT($A513-1,5000),30)+1,"00"))</f>
        <v/>
      </c>
      <c r="S513">
        <f>IF($AB513="Да","Категория_Крупная","Категория_"&amp;TEXT(MOD(QUOTIENT($A513-1,500),120)+1,"000"))</f>
        <v/>
      </c>
      <c r="T513">
        <f>IF($AB513="Да","Подкатегория_Крупная","Подкатегория_"&amp;TEXT(MOD(QUOTIENT($A513-1,50),300)+1,"000"))</f>
        <v/>
      </c>
      <c r="U513">
        <f>"SKU_"&amp;TEXT($A513,"0000000")</f>
        <v/>
      </c>
      <c r="V513">
        <f>CHOOSE(MOD($A513-1,4)+1,"Enterprise","SMB","Госсектор","Розница")</f>
        <v/>
      </c>
      <c r="W513">
        <f>"Клиент_"&amp;TEXT(MOD($A513-1,20000)+1,"00000")</f>
        <v/>
      </c>
      <c r="X513">
        <f>CHOOSE(MOD($A513-1,5)+1,"Портал","API","Импорт","Ручной ввод","Интеграция")</f>
        <v/>
      </c>
      <c r="Y513" s="8">
        <f>ROUND(1000+MOD($A513*37,90000)+IF($AB513="Да",5000,0),2)</f>
        <v/>
      </c>
      <c r="Z513">
        <f>1+MOD($A513,20)</f>
        <v/>
      </c>
      <c r="AA513" s="8">
        <f>ROUND($Y513*(0.08+MOD($A513,17)/100),2)</f>
        <v/>
      </c>
      <c r="AB513">
        <f>IF(MOD($A513,10)&lt;7,"Да","Нет")</f>
        <v/>
      </c>
      <c r="AC513">
        <f>$R513&amp;" / "&amp;$S513&amp;" / "&amp;$T513</f>
        <v/>
      </c>
      <c r="AD513">
        <f>1</f>
        <v/>
      </c>
      <c r="AE513">
        <f>IF($A513&lt;=Settings!$B$4,"до 100",IF($A513&lt;=Settings!$B$5,"до 10 000",IF($A513&lt;=Settings!$B$6,"до 100 000","100 000+")))</f>
        <v/>
      </c>
    </row>
    <row r="514">
      <c r="A514">
        <f>ROW()-1</f>
        <v/>
      </c>
      <c r="B514">
        <f>IF($A514&lt;=Settings!$B$4,"small_control",IF($A514&lt;=Settings!$B$5,"medium_10k",IF($A514&lt;=Settings!$B$6,"large_100k","extreme_1m")))</f>
        <v/>
      </c>
      <c r="C514">
        <f>"ORD-"&amp;TEXT(QUOTIENT($A514-1,3)+1,"0000000")</f>
        <v/>
      </c>
      <c r="D514">
        <f>"LINE-"&amp;TEXT($A514,"0000000")</f>
        <v/>
      </c>
      <c r="E514" s="7">
        <f>Settings!$B$2+$A514-1</f>
        <v/>
      </c>
      <c r="F514" s="7">
        <f>Settings!$B$2+MOD($A514-1,Settings!$B$7)</f>
        <v/>
      </c>
      <c r="G514">
        <f>YEAR($F514)</f>
        <v/>
      </c>
      <c r="H514">
        <f>"Q"&amp;ROUNDUP(MONTH($F514)/3,0)</f>
        <v/>
      </c>
      <c r="I514">
        <f>MONTH($F514)</f>
        <v/>
      </c>
      <c r="J514">
        <f>CHOOSE(MONTH($F514),"Январь","Февраль","Март","Апрель","Май","Июнь","Июль","Август","Сентябрь","Октябрь","Ноябрь","Декабрь")</f>
        <v/>
      </c>
      <c r="K514">
        <f>DAY($F514)</f>
        <v/>
      </c>
      <c r="L514">
        <f>IF(MOD($A514,10)&lt;7,"ФО_01_Крупный","ФО_"&amp;TEXT(MOD($A514,8)+1,"00"))</f>
        <v/>
      </c>
      <c r="M514">
        <f>IF($AB514="Да","Регион_001_Крупный","Регион_"&amp;TEXT(MOD(QUOTIENT($A514-1,20),180)+1,"000"))</f>
        <v/>
      </c>
      <c r="N514">
        <f>IF($AB514="Да","Город_"&amp;TEXT(MOD($A514-1,250)+1,"0000"),"Город_"&amp;TEXT(MOD($A514-1,3000)+1,"0000"))</f>
        <v/>
      </c>
      <c r="O514">
        <f>IF($AB514="Да","Холдинг_Крупный","Холдинг_"&amp;TEXT(MOD(QUOTIENT($A514-1,10000),20)+1,"00"))</f>
        <v/>
      </c>
      <c r="P514">
        <f>IF($AB514="Да","Организация_Крупная","Организация_"&amp;TEXT(MOD(QUOTIENT($A514-1,500),600)+1,"000"))</f>
        <v/>
      </c>
      <c r="Q514">
        <f>"Отдел_"&amp;TEXT(MOD(QUOTIENT($A514-1,50),100)+1,"000")</f>
        <v/>
      </c>
      <c r="R514">
        <f>IF($AB514="Да","Группа_Крупная","Группа_"&amp;TEXT(MOD(QUOTIENT($A514-1,5000),30)+1,"00"))</f>
        <v/>
      </c>
      <c r="S514">
        <f>IF($AB514="Да","Категория_Крупная","Категория_"&amp;TEXT(MOD(QUOTIENT($A514-1,500),120)+1,"000"))</f>
        <v/>
      </c>
      <c r="T514">
        <f>IF($AB514="Да","Подкатегория_Крупная","Подкатегория_"&amp;TEXT(MOD(QUOTIENT($A514-1,50),300)+1,"000"))</f>
        <v/>
      </c>
      <c r="U514">
        <f>"SKU_"&amp;TEXT($A514,"0000000")</f>
        <v/>
      </c>
      <c r="V514">
        <f>CHOOSE(MOD($A514-1,4)+1,"Enterprise","SMB","Госсектор","Розница")</f>
        <v/>
      </c>
      <c r="W514">
        <f>"Клиент_"&amp;TEXT(MOD($A514-1,20000)+1,"00000")</f>
        <v/>
      </c>
      <c r="X514">
        <f>CHOOSE(MOD($A514-1,5)+1,"Портал","API","Импорт","Ручной ввод","Интеграция")</f>
        <v/>
      </c>
      <c r="Y514" s="8">
        <f>ROUND(1000+MOD($A514*37,90000)+IF($AB514="Да",5000,0),2)</f>
        <v/>
      </c>
      <c r="Z514">
        <f>1+MOD($A514,20)</f>
        <v/>
      </c>
      <c r="AA514" s="8">
        <f>ROUND($Y514*(0.08+MOD($A514,17)/100),2)</f>
        <v/>
      </c>
      <c r="AB514">
        <f>IF(MOD($A514,10)&lt;7,"Да","Нет")</f>
        <v/>
      </c>
      <c r="AC514">
        <f>$R514&amp;" / "&amp;$S514&amp;" / "&amp;$T514</f>
        <v/>
      </c>
      <c r="AD514">
        <f>1</f>
        <v/>
      </c>
      <c r="AE514">
        <f>IF($A514&lt;=Settings!$B$4,"до 100",IF($A514&lt;=Settings!$B$5,"до 10 000",IF($A514&lt;=Settings!$B$6,"до 100 000","100 000+")))</f>
        <v/>
      </c>
    </row>
    <row r="515">
      <c r="A515">
        <f>ROW()-1</f>
        <v/>
      </c>
      <c r="B515">
        <f>IF($A515&lt;=Settings!$B$4,"small_control",IF($A515&lt;=Settings!$B$5,"medium_10k",IF($A515&lt;=Settings!$B$6,"large_100k","extreme_1m")))</f>
        <v/>
      </c>
      <c r="C515">
        <f>"ORD-"&amp;TEXT(QUOTIENT($A515-1,3)+1,"0000000")</f>
        <v/>
      </c>
      <c r="D515">
        <f>"LINE-"&amp;TEXT($A515,"0000000")</f>
        <v/>
      </c>
      <c r="E515" s="7">
        <f>Settings!$B$2+$A515-1</f>
        <v/>
      </c>
      <c r="F515" s="7">
        <f>Settings!$B$2+MOD($A515-1,Settings!$B$7)</f>
        <v/>
      </c>
      <c r="G515">
        <f>YEAR($F515)</f>
        <v/>
      </c>
      <c r="H515">
        <f>"Q"&amp;ROUNDUP(MONTH($F515)/3,0)</f>
        <v/>
      </c>
      <c r="I515">
        <f>MONTH($F515)</f>
        <v/>
      </c>
      <c r="J515">
        <f>CHOOSE(MONTH($F515),"Январь","Февраль","Март","Апрель","Май","Июнь","Июль","Август","Сентябрь","Октябрь","Ноябрь","Декабрь")</f>
        <v/>
      </c>
      <c r="K515">
        <f>DAY($F515)</f>
        <v/>
      </c>
      <c r="L515">
        <f>IF(MOD($A515,10)&lt;7,"ФО_01_Крупный","ФО_"&amp;TEXT(MOD($A515,8)+1,"00"))</f>
        <v/>
      </c>
      <c r="M515">
        <f>IF($AB515="Да","Регион_001_Крупный","Регион_"&amp;TEXT(MOD(QUOTIENT($A515-1,20),180)+1,"000"))</f>
        <v/>
      </c>
      <c r="N515">
        <f>IF($AB515="Да","Город_"&amp;TEXT(MOD($A515-1,250)+1,"0000"),"Город_"&amp;TEXT(MOD($A515-1,3000)+1,"0000"))</f>
        <v/>
      </c>
      <c r="O515">
        <f>IF($AB515="Да","Холдинг_Крупный","Холдинг_"&amp;TEXT(MOD(QUOTIENT($A515-1,10000),20)+1,"00"))</f>
        <v/>
      </c>
      <c r="P515">
        <f>IF($AB515="Да","Организация_Крупная","Организация_"&amp;TEXT(MOD(QUOTIENT($A515-1,500),600)+1,"000"))</f>
        <v/>
      </c>
      <c r="Q515">
        <f>"Отдел_"&amp;TEXT(MOD(QUOTIENT($A515-1,50),100)+1,"000")</f>
        <v/>
      </c>
      <c r="R515">
        <f>IF($AB515="Да","Группа_Крупная","Группа_"&amp;TEXT(MOD(QUOTIENT($A515-1,5000),30)+1,"00"))</f>
        <v/>
      </c>
      <c r="S515">
        <f>IF($AB515="Да","Категория_Крупная","Категория_"&amp;TEXT(MOD(QUOTIENT($A515-1,500),120)+1,"000"))</f>
        <v/>
      </c>
      <c r="T515">
        <f>IF($AB515="Да","Подкатегория_Крупная","Подкатегория_"&amp;TEXT(MOD(QUOTIENT($A515-1,50),300)+1,"000"))</f>
        <v/>
      </c>
      <c r="U515">
        <f>"SKU_"&amp;TEXT($A515,"0000000")</f>
        <v/>
      </c>
      <c r="V515">
        <f>CHOOSE(MOD($A515-1,4)+1,"Enterprise","SMB","Госсектор","Розница")</f>
        <v/>
      </c>
      <c r="W515">
        <f>"Клиент_"&amp;TEXT(MOD($A515-1,20000)+1,"00000")</f>
        <v/>
      </c>
      <c r="X515">
        <f>CHOOSE(MOD($A515-1,5)+1,"Портал","API","Импорт","Ручной ввод","Интеграция")</f>
        <v/>
      </c>
      <c r="Y515" s="8">
        <f>ROUND(1000+MOD($A515*37,90000)+IF($AB515="Да",5000,0),2)</f>
        <v/>
      </c>
      <c r="Z515">
        <f>1+MOD($A515,20)</f>
        <v/>
      </c>
      <c r="AA515" s="8">
        <f>ROUND($Y515*(0.08+MOD($A515,17)/100),2)</f>
        <v/>
      </c>
      <c r="AB515">
        <f>IF(MOD($A515,10)&lt;7,"Да","Нет")</f>
        <v/>
      </c>
      <c r="AC515">
        <f>$R515&amp;" / "&amp;$S515&amp;" / "&amp;$T515</f>
        <v/>
      </c>
      <c r="AD515">
        <f>1</f>
        <v/>
      </c>
      <c r="AE515">
        <f>IF($A515&lt;=Settings!$B$4,"до 100",IF($A515&lt;=Settings!$B$5,"до 10 000",IF($A515&lt;=Settings!$B$6,"до 100 000","100 000+")))</f>
        <v/>
      </c>
    </row>
    <row r="516">
      <c r="A516">
        <f>ROW()-1</f>
        <v/>
      </c>
      <c r="B516">
        <f>IF($A516&lt;=Settings!$B$4,"small_control",IF($A516&lt;=Settings!$B$5,"medium_10k",IF($A516&lt;=Settings!$B$6,"large_100k","extreme_1m")))</f>
        <v/>
      </c>
      <c r="C516">
        <f>"ORD-"&amp;TEXT(QUOTIENT($A516-1,3)+1,"0000000")</f>
        <v/>
      </c>
      <c r="D516">
        <f>"LINE-"&amp;TEXT($A516,"0000000")</f>
        <v/>
      </c>
      <c r="E516" s="7">
        <f>Settings!$B$2+$A516-1</f>
        <v/>
      </c>
      <c r="F516" s="7">
        <f>Settings!$B$2+MOD($A516-1,Settings!$B$7)</f>
        <v/>
      </c>
      <c r="G516">
        <f>YEAR($F516)</f>
        <v/>
      </c>
      <c r="H516">
        <f>"Q"&amp;ROUNDUP(MONTH($F516)/3,0)</f>
        <v/>
      </c>
      <c r="I516">
        <f>MONTH($F516)</f>
        <v/>
      </c>
      <c r="J516">
        <f>CHOOSE(MONTH($F516),"Январь","Февраль","Март","Апрель","Май","Июнь","Июль","Август","Сентябрь","Октябрь","Ноябрь","Декабрь")</f>
        <v/>
      </c>
      <c r="K516">
        <f>DAY($F516)</f>
        <v/>
      </c>
      <c r="L516">
        <f>IF(MOD($A516,10)&lt;7,"ФО_01_Крупный","ФО_"&amp;TEXT(MOD($A516,8)+1,"00"))</f>
        <v/>
      </c>
      <c r="M516">
        <f>IF($AB516="Да","Регион_001_Крупный","Регион_"&amp;TEXT(MOD(QUOTIENT($A516-1,20),180)+1,"000"))</f>
        <v/>
      </c>
      <c r="N516">
        <f>IF($AB516="Да","Город_"&amp;TEXT(MOD($A516-1,250)+1,"0000"),"Город_"&amp;TEXT(MOD($A516-1,3000)+1,"0000"))</f>
        <v/>
      </c>
      <c r="O516">
        <f>IF($AB516="Да","Холдинг_Крупный","Холдинг_"&amp;TEXT(MOD(QUOTIENT($A516-1,10000),20)+1,"00"))</f>
        <v/>
      </c>
      <c r="P516">
        <f>IF($AB516="Да","Организация_Крупная","Организация_"&amp;TEXT(MOD(QUOTIENT($A516-1,500),600)+1,"000"))</f>
        <v/>
      </c>
      <c r="Q516">
        <f>"Отдел_"&amp;TEXT(MOD(QUOTIENT($A516-1,50),100)+1,"000")</f>
        <v/>
      </c>
      <c r="R516">
        <f>IF($AB516="Да","Группа_Крупная","Группа_"&amp;TEXT(MOD(QUOTIENT($A516-1,5000),30)+1,"00"))</f>
        <v/>
      </c>
      <c r="S516">
        <f>IF($AB516="Да","Категория_Крупная","Категория_"&amp;TEXT(MOD(QUOTIENT($A516-1,500),120)+1,"000"))</f>
        <v/>
      </c>
      <c r="T516">
        <f>IF($AB516="Да","Подкатегория_Крупная","Подкатегория_"&amp;TEXT(MOD(QUOTIENT($A516-1,50),300)+1,"000"))</f>
        <v/>
      </c>
      <c r="U516">
        <f>"SKU_"&amp;TEXT($A516,"0000000")</f>
        <v/>
      </c>
      <c r="V516">
        <f>CHOOSE(MOD($A516-1,4)+1,"Enterprise","SMB","Госсектор","Розница")</f>
        <v/>
      </c>
      <c r="W516">
        <f>"Клиент_"&amp;TEXT(MOD($A516-1,20000)+1,"00000")</f>
        <v/>
      </c>
      <c r="X516">
        <f>CHOOSE(MOD($A516-1,5)+1,"Портал","API","Импорт","Ручной ввод","Интеграция")</f>
        <v/>
      </c>
      <c r="Y516" s="8">
        <f>ROUND(1000+MOD($A516*37,90000)+IF($AB516="Да",5000,0),2)</f>
        <v/>
      </c>
      <c r="Z516">
        <f>1+MOD($A516,20)</f>
        <v/>
      </c>
      <c r="AA516" s="8">
        <f>ROUND($Y516*(0.08+MOD($A516,17)/100),2)</f>
        <v/>
      </c>
      <c r="AB516">
        <f>IF(MOD($A516,10)&lt;7,"Да","Нет")</f>
        <v/>
      </c>
      <c r="AC516">
        <f>$R516&amp;" / "&amp;$S516&amp;" / "&amp;$T516</f>
        <v/>
      </c>
      <c r="AD516">
        <f>1</f>
        <v/>
      </c>
      <c r="AE516">
        <f>IF($A516&lt;=Settings!$B$4,"до 100",IF($A516&lt;=Settings!$B$5,"до 10 000",IF($A516&lt;=Settings!$B$6,"до 100 000","100 000+")))</f>
        <v/>
      </c>
    </row>
    <row r="517">
      <c r="A517">
        <f>ROW()-1</f>
        <v/>
      </c>
      <c r="B517">
        <f>IF($A517&lt;=Settings!$B$4,"small_control",IF($A517&lt;=Settings!$B$5,"medium_10k",IF($A517&lt;=Settings!$B$6,"large_100k","extreme_1m")))</f>
        <v/>
      </c>
      <c r="C517">
        <f>"ORD-"&amp;TEXT(QUOTIENT($A517-1,3)+1,"0000000")</f>
        <v/>
      </c>
      <c r="D517">
        <f>"LINE-"&amp;TEXT($A517,"0000000")</f>
        <v/>
      </c>
      <c r="E517" s="7">
        <f>Settings!$B$2+$A517-1</f>
        <v/>
      </c>
      <c r="F517" s="7">
        <f>Settings!$B$2+MOD($A517-1,Settings!$B$7)</f>
        <v/>
      </c>
      <c r="G517">
        <f>YEAR($F517)</f>
        <v/>
      </c>
      <c r="H517">
        <f>"Q"&amp;ROUNDUP(MONTH($F517)/3,0)</f>
        <v/>
      </c>
      <c r="I517">
        <f>MONTH($F517)</f>
        <v/>
      </c>
      <c r="J517">
        <f>CHOOSE(MONTH($F517),"Январь","Февраль","Март","Апрель","Май","Июнь","Июль","Август","Сентябрь","Октябрь","Ноябрь","Декабрь")</f>
        <v/>
      </c>
      <c r="K517">
        <f>DAY($F517)</f>
        <v/>
      </c>
      <c r="L517">
        <f>IF(MOD($A517,10)&lt;7,"ФО_01_Крупный","ФО_"&amp;TEXT(MOD($A517,8)+1,"00"))</f>
        <v/>
      </c>
      <c r="M517">
        <f>IF($AB517="Да","Регион_001_Крупный","Регион_"&amp;TEXT(MOD(QUOTIENT($A517-1,20),180)+1,"000"))</f>
        <v/>
      </c>
      <c r="N517">
        <f>IF($AB517="Да","Город_"&amp;TEXT(MOD($A517-1,250)+1,"0000"),"Город_"&amp;TEXT(MOD($A517-1,3000)+1,"0000"))</f>
        <v/>
      </c>
      <c r="O517">
        <f>IF($AB517="Да","Холдинг_Крупный","Холдинг_"&amp;TEXT(MOD(QUOTIENT($A517-1,10000),20)+1,"00"))</f>
        <v/>
      </c>
      <c r="P517">
        <f>IF($AB517="Да","Организация_Крупная","Организация_"&amp;TEXT(MOD(QUOTIENT($A517-1,500),600)+1,"000"))</f>
        <v/>
      </c>
      <c r="Q517">
        <f>"Отдел_"&amp;TEXT(MOD(QUOTIENT($A517-1,50),100)+1,"000")</f>
        <v/>
      </c>
      <c r="R517">
        <f>IF($AB517="Да","Группа_Крупная","Группа_"&amp;TEXT(MOD(QUOTIENT($A517-1,5000),30)+1,"00"))</f>
        <v/>
      </c>
      <c r="S517">
        <f>IF($AB517="Да","Категория_Крупная","Категория_"&amp;TEXT(MOD(QUOTIENT($A517-1,500),120)+1,"000"))</f>
        <v/>
      </c>
      <c r="T517">
        <f>IF($AB517="Да","Подкатегория_Крупная","Подкатегория_"&amp;TEXT(MOD(QUOTIENT($A517-1,50),300)+1,"000"))</f>
        <v/>
      </c>
      <c r="U517">
        <f>"SKU_"&amp;TEXT($A517,"0000000")</f>
        <v/>
      </c>
      <c r="V517">
        <f>CHOOSE(MOD($A517-1,4)+1,"Enterprise","SMB","Госсектор","Розница")</f>
        <v/>
      </c>
      <c r="W517">
        <f>"Клиент_"&amp;TEXT(MOD($A517-1,20000)+1,"00000")</f>
        <v/>
      </c>
      <c r="X517">
        <f>CHOOSE(MOD($A517-1,5)+1,"Портал","API","Импорт","Ручной ввод","Интеграция")</f>
        <v/>
      </c>
      <c r="Y517" s="8">
        <f>ROUND(1000+MOD($A517*37,90000)+IF($AB517="Да",5000,0),2)</f>
        <v/>
      </c>
      <c r="Z517">
        <f>1+MOD($A517,20)</f>
        <v/>
      </c>
      <c r="AA517" s="8">
        <f>ROUND($Y517*(0.08+MOD($A517,17)/100),2)</f>
        <v/>
      </c>
      <c r="AB517">
        <f>IF(MOD($A517,10)&lt;7,"Да","Нет")</f>
        <v/>
      </c>
      <c r="AC517">
        <f>$R517&amp;" / "&amp;$S517&amp;" / "&amp;$T517</f>
        <v/>
      </c>
      <c r="AD517">
        <f>1</f>
        <v/>
      </c>
      <c r="AE517">
        <f>IF($A517&lt;=Settings!$B$4,"до 100",IF($A517&lt;=Settings!$B$5,"до 10 000",IF($A517&lt;=Settings!$B$6,"до 100 000","100 000+")))</f>
        <v/>
      </c>
    </row>
    <row r="518">
      <c r="A518">
        <f>ROW()-1</f>
        <v/>
      </c>
      <c r="B518">
        <f>IF($A518&lt;=Settings!$B$4,"small_control",IF($A518&lt;=Settings!$B$5,"medium_10k",IF($A518&lt;=Settings!$B$6,"large_100k","extreme_1m")))</f>
        <v/>
      </c>
      <c r="C518">
        <f>"ORD-"&amp;TEXT(QUOTIENT($A518-1,3)+1,"0000000")</f>
        <v/>
      </c>
      <c r="D518">
        <f>"LINE-"&amp;TEXT($A518,"0000000")</f>
        <v/>
      </c>
      <c r="E518" s="7">
        <f>Settings!$B$2+$A518-1</f>
        <v/>
      </c>
      <c r="F518" s="7">
        <f>Settings!$B$2+MOD($A518-1,Settings!$B$7)</f>
        <v/>
      </c>
      <c r="G518">
        <f>YEAR($F518)</f>
        <v/>
      </c>
      <c r="H518">
        <f>"Q"&amp;ROUNDUP(MONTH($F518)/3,0)</f>
        <v/>
      </c>
      <c r="I518">
        <f>MONTH($F518)</f>
        <v/>
      </c>
      <c r="J518">
        <f>CHOOSE(MONTH($F518),"Январь","Февраль","Март","Апрель","Май","Июнь","Июль","Август","Сентябрь","Октябрь","Ноябрь","Декабрь")</f>
        <v/>
      </c>
      <c r="K518">
        <f>DAY($F518)</f>
        <v/>
      </c>
      <c r="L518">
        <f>IF(MOD($A518,10)&lt;7,"ФО_01_Крупный","ФО_"&amp;TEXT(MOD($A518,8)+1,"00"))</f>
        <v/>
      </c>
      <c r="M518">
        <f>IF($AB518="Да","Регион_001_Крупный","Регион_"&amp;TEXT(MOD(QUOTIENT($A518-1,20),180)+1,"000"))</f>
        <v/>
      </c>
      <c r="N518">
        <f>IF($AB518="Да","Город_"&amp;TEXT(MOD($A518-1,250)+1,"0000"),"Город_"&amp;TEXT(MOD($A518-1,3000)+1,"0000"))</f>
        <v/>
      </c>
      <c r="O518">
        <f>IF($AB518="Да","Холдинг_Крупный","Холдинг_"&amp;TEXT(MOD(QUOTIENT($A518-1,10000),20)+1,"00"))</f>
        <v/>
      </c>
      <c r="P518">
        <f>IF($AB518="Да","Организация_Крупная","Организация_"&amp;TEXT(MOD(QUOTIENT($A518-1,500),600)+1,"000"))</f>
        <v/>
      </c>
      <c r="Q518">
        <f>"Отдел_"&amp;TEXT(MOD(QUOTIENT($A518-1,50),100)+1,"000")</f>
        <v/>
      </c>
      <c r="R518">
        <f>IF($AB518="Да","Группа_Крупная","Группа_"&amp;TEXT(MOD(QUOTIENT($A518-1,5000),30)+1,"00"))</f>
        <v/>
      </c>
      <c r="S518">
        <f>IF($AB518="Да","Категория_Крупная","Категория_"&amp;TEXT(MOD(QUOTIENT($A518-1,500),120)+1,"000"))</f>
        <v/>
      </c>
      <c r="T518">
        <f>IF($AB518="Да","Подкатегория_Крупная","Подкатегория_"&amp;TEXT(MOD(QUOTIENT($A518-1,50),300)+1,"000"))</f>
        <v/>
      </c>
      <c r="U518">
        <f>"SKU_"&amp;TEXT($A518,"0000000")</f>
        <v/>
      </c>
      <c r="V518">
        <f>CHOOSE(MOD($A518-1,4)+1,"Enterprise","SMB","Госсектор","Розница")</f>
        <v/>
      </c>
      <c r="W518">
        <f>"Клиент_"&amp;TEXT(MOD($A518-1,20000)+1,"00000")</f>
        <v/>
      </c>
      <c r="X518">
        <f>CHOOSE(MOD($A518-1,5)+1,"Портал","API","Импорт","Ручной ввод","Интеграция")</f>
        <v/>
      </c>
      <c r="Y518" s="8">
        <f>ROUND(1000+MOD($A518*37,90000)+IF($AB518="Да",5000,0),2)</f>
        <v/>
      </c>
      <c r="Z518">
        <f>1+MOD($A518,20)</f>
        <v/>
      </c>
      <c r="AA518" s="8">
        <f>ROUND($Y518*(0.08+MOD($A518,17)/100),2)</f>
        <v/>
      </c>
      <c r="AB518">
        <f>IF(MOD($A518,10)&lt;7,"Да","Нет")</f>
        <v/>
      </c>
      <c r="AC518">
        <f>$R518&amp;" / "&amp;$S518&amp;" / "&amp;$T518</f>
        <v/>
      </c>
      <c r="AD518">
        <f>1</f>
        <v/>
      </c>
      <c r="AE518">
        <f>IF($A518&lt;=Settings!$B$4,"до 100",IF($A518&lt;=Settings!$B$5,"до 10 000",IF($A518&lt;=Settings!$B$6,"до 100 000","100 000+")))</f>
        <v/>
      </c>
    </row>
    <row r="519">
      <c r="A519">
        <f>ROW()-1</f>
        <v/>
      </c>
      <c r="B519">
        <f>IF($A519&lt;=Settings!$B$4,"small_control",IF($A519&lt;=Settings!$B$5,"medium_10k",IF($A519&lt;=Settings!$B$6,"large_100k","extreme_1m")))</f>
        <v/>
      </c>
      <c r="C519">
        <f>"ORD-"&amp;TEXT(QUOTIENT($A519-1,3)+1,"0000000")</f>
        <v/>
      </c>
      <c r="D519">
        <f>"LINE-"&amp;TEXT($A519,"0000000")</f>
        <v/>
      </c>
      <c r="E519" s="7">
        <f>Settings!$B$2+$A519-1</f>
        <v/>
      </c>
      <c r="F519" s="7">
        <f>Settings!$B$2+MOD($A519-1,Settings!$B$7)</f>
        <v/>
      </c>
      <c r="G519">
        <f>YEAR($F519)</f>
        <v/>
      </c>
      <c r="H519">
        <f>"Q"&amp;ROUNDUP(MONTH($F519)/3,0)</f>
        <v/>
      </c>
      <c r="I519">
        <f>MONTH($F519)</f>
        <v/>
      </c>
      <c r="J519">
        <f>CHOOSE(MONTH($F519),"Январь","Февраль","Март","Апрель","Май","Июнь","Июль","Август","Сентябрь","Октябрь","Ноябрь","Декабрь")</f>
        <v/>
      </c>
      <c r="K519">
        <f>DAY($F519)</f>
        <v/>
      </c>
      <c r="L519">
        <f>IF(MOD($A519,10)&lt;7,"ФО_01_Крупный","ФО_"&amp;TEXT(MOD($A519,8)+1,"00"))</f>
        <v/>
      </c>
      <c r="M519">
        <f>IF($AB519="Да","Регион_001_Крупный","Регион_"&amp;TEXT(MOD(QUOTIENT($A519-1,20),180)+1,"000"))</f>
        <v/>
      </c>
      <c r="N519">
        <f>IF($AB519="Да","Город_"&amp;TEXT(MOD($A519-1,250)+1,"0000"),"Город_"&amp;TEXT(MOD($A519-1,3000)+1,"0000"))</f>
        <v/>
      </c>
      <c r="O519">
        <f>IF($AB519="Да","Холдинг_Крупный","Холдинг_"&amp;TEXT(MOD(QUOTIENT($A519-1,10000),20)+1,"00"))</f>
        <v/>
      </c>
      <c r="P519">
        <f>IF($AB519="Да","Организация_Крупная","Организация_"&amp;TEXT(MOD(QUOTIENT($A519-1,500),600)+1,"000"))</f>
        <v/>
      </c>
      <c r="Q519">
        <f>"Отдел_"&amp;TEXT(MOD(QUOTIENT($A519-1,50),100)+1,"000")</f>
        <v/>
      </c>
      <c r="R519">
        <f>IF($AB519="Да","Группа_Крупная","Группа_"&amp;TEXT(MOD(QUOTIENT($A519-1,5000),30)+1,"00"))</f>
        <v/>
      </c>
      <c r="S519">
        <f>IF($AB519="Да","Категория_Крупная","Категория_"&amp;TEXT(MOD(QUOTIENT($A519-1,500),120)+1,"000"))</f>
        <v/>
      </c>
      <c r="T519">
        <f>IF($AB519="Да","Подкатегория_Крупная","Подкатегория_"&amp;TEXT(MOD(QUOTIENT($A519-1,50),300)+1,"000"))</f>
        <v/>
      </c>
      <c r="U519">
        <f>"SKU_"&amp;TEXT($A519,"0000000")</f>
        <v/>
      </c>
      <c r="V519">
        <f>CHOOSE(MOD($A519-1,4)+1,"Enterprise","SMB","Госсектор","Розница")</f>
        <v/>
      </c>
      <c r="W519">
        <f>"Клиент_"&amp;TEXT(MOD($A519-1,20000)+1,"00000")</f>
        <v/>
      </c>
      <c r="X519">
        <f>CHOOSE(MOD($A519-1,5)+1,"Портал","API","Импорт","Ручной ввод","Интеграция")</f>
        <v/>
      </c>
      <c r="Y519" s="8">
        <f>ROUND(1000+MOD($A519*37,90000)+IF($AB519="Да",5000,0),2)</f>
        <v/>
      </c>
      <c r="Z519">
        <f>1+MOD($A519,20)</f>
        <v/>
      </c>
      <c r="AA519" s="8">
        <f>ROUND($Y519*(0.08+MOD($A519,17)/100),2)</f>
        <v/>
      </c>
      <c r="AB519">
        <f>IF(MOD($A519,10)&lt;7,"Да","Нет")</f>
        <v/>
      </c>
      <c r="AC519">
        <f>$R519&amp;" / "&amp;$S519&amp;" / "&amp;$T519</f>
        <v/>
      </c>
      <c r="AD519">
        <f>1</f>
        <v/>
      </c>
      <c r="AE519">
        <f>IF($A519&lt;=Settings!$B$4,"до 100",IF($A519&lt;=Settings!$B$5,"до 10 000",IF($A519&lt;=Settings!$B$6,"до 100 000","100 000+")))</f>
        <v/>
      </c>
    </row>
    <row r="520">
      <c r="A520">
        <f>ROW()-1</f>
        <v/>
      </c>
      <c r="B520">
        <f>IF($A520&lt;=Settings!$B$4,"small_control",IF($A520&lt;=Settings!$B$5,"medium_10k",IF($A520&lt;=Settings!$B$6,"large_100k","extreme_1m")))</f>
        <v/>
      </c>
      <c r="C520">
        <f>"ORD-"&amp;TEXT(QUOTIENT($A520-1,3)+1,"0000000")</f>
        <v/>
      </c>
      <c r="D520">
        <f>"LINE-"&amp;TEXT($A520,"0000000")</f>
        <v/>
      </c>
      <c r="E520" s="7">
        <f>Settings!$B$2+$A520-1</f>
        <v/>
      </c>
      <c r="F520" s="7">
        <f>Settings!$B$2+MOD($A520-1,Settings!$B$7)</f>
        <v/>
      </c>
      <c r="G520">
        <f>YEAR($F520)</f>
        <v/>
      </c>
      <c r="H520">
        <f>"Q"&amp;ROUNDUP(MONTH($F520)/3,0)</f>
        <v/>
      </c>
      <c r="I520">
        <f>MONTH($F520)</f>
        <v/>
      </c>
      <c r="J520">
        <f>CHOOSE(MONTH($F520),"Январь","Февраль","Март","Апрель","Май","Июнь","Июль","Август","Сентябрь","Октябрь","Ноябрь","Декабрь")</f>
        <v/>
      </c>
      <c r="K520">
        <f>DAY($F520)</f>
        <v/>
      </c>
      <c r="L520">
        <f>IF(MOD($A520,10)&lt;7,"ФО_01_Крупный","ФО_"&amp;TEXT(MOD($A520,8)+1,"00"))</f>
        <v/>
      </c>
      <c r="M520">
        <f>IF($AB520="Да","Регион_001_Крупный","Регион_"&amp;TEXT(MOD(QUOTIENT($A520-1,20),180)+1,"000"))</f>
        <v/>
      </c>
      <c r="N520">
        <f>IF($AB520="Да","Город_"&amp;TEXT(MOD($A520-1,250)+1,"0000"),"Город_"&amp;TEXT(MOD($A520-1,3000)+1,"0000"))</f>
        <v/>
      </c>
      <c r="O520">
        <f>IF($AB520="Да","Холдинг_Крупный","Холдинг_"&amp;TEXT(MOD(QUOTIENT($A520-1,10000),20)+1,"00"))</f>
        <v/>
      </c>
      <c r="P520">
        <f>IF($AB520="Да","Организация_Крупная","Организация_"&amp;TEXT(MOD(QUOTIENT($A520-1,500),600)+1,"000"))</f>
        <v/>
      </c>
      <c r="Q520">
        <f>"Отдел_"&amp;TEXT(MOD(QUOTIENT($A520-1,50),100)+1,"000")</f>
        <v/>
      </c>
      <c r="R520">
        <f>IF($AB520="Да","Группа_Крупная","Группа_"&amp;TEXT(MOD(QUOTIENT($A520-1,5000),30)+1,"00"))</f>
        <v/>
      </c>
      <c r="S520">
        <f>IF($AB520="Да","Категория_Крупная","Категория_"&amp;TEXT(MOD(QUOTIENT($A520-1,500),120)+1,"000"))</f>
        <v/>
      </c>
      <c r="T520">
        <f>IF($AB520="Да","Подкатегория_Крупная","Подкатегория_"&amp;TEXT(MOD(QUOTIENT($A520-1,50),300)+1,"000"))</f>
        <v/>
      </c>
      <c r="U520">
        <f>"SKU_"&amp;TEXT($A520,"0000000")</f>
        <v/>
      </c>
      <c r="V520">
        <f>CHOOSE(MOD($A520-1,4)+1,"Enterprise","SMB","Госсектор","Розница")</f>
        <v/>
      </c>
      <c r="W520">
        <f>"Клиент_"&amp;TEXT(MOD($A520-1,20000)+1,"00000")</f>
        <v/>
      </c>
      <c r="X520">
        <f>CHOOSE(MOD($A520-1,5)+1,"Портал","API","Импорт","Ручной ввод","Интеграция")</f>
        <v/>
      </c>
      <c r="Y520" s="8">
        <f>ROUND(1000+MOD($A520*37,90000)+IF($AB520="Да",5000,0),2)</f>
        <v/>
      </c>
      <c r="Z520">
        <f>1+MOD($A520,20)</f>
        <v/>
      </c>
      <c r="AA520" s="8">
        <f>ROUND($Y520*(0.08+MOD($A520,17)/100),2)</f>
        <v/>
      </c>
      <c r="AB520">
        <f>IF(MOD($A520,10)&lt;7,"Да","Нет")</f>
        <v/>
      </c>
      <c r="AC520">
        <f>$R520&amp;" / "&amp;$S520&amp;" / "&amp;$T520</f>
        <v/>
      </c>
      <c r="AD520">
        <f>1</f>
        <v/>
      </c>
      <c r="AE520">
        <f>IF($A520&lt;=Settings!$B$4,"до 100",IF($A520&lt;=Settings!$B$5,"до 10 000",IF($A520&lt;=Settings!$B$6,"до 100 000","100 000+")))</f>
        <v/>
      </c>
    </row>
    <row r="521">
      <c r="A521">
        <f>ROW()-1</f>
        <v/>
      </c>
      <c r="B521">
        <f>IF($A521&lt;=Settings!$B$4,"small_control",IF($A521&lt;=Settings!$B$5,"medium_10k",IF($A521&lt;=Settings!$B$6,"large_100k","extreme_1m")))</f>
        <v/>
      </c>
      <c r="C521">
        <f>"ORD-"&amp;TEXT(QUOTIENT($A521-1,3)+1,"0000000")</f>
        <v/>
      </c>
      <c r="D521">
        <f>"LINE-"&amp;TEXT($A521,"0000000")</f>
        <v/>
      </c>
      <c r="E521" s="7">
        <f>Settings!$B$2+$A521-1</f>
        <v/>
      </c>
      <c r="F521" s="7">
        <f>Settings!$B$2+MOD($A521-1,Settings!$B$7)</f>
        <v/>
      </c>
      <c r="G521">
        <f>YEAR($F521)</f>
        <v/>
      </c>
      <c r="H521">
        <f>"Q"&amp;ROUNDUP(MONTH($F521)/3,0)</f>
        <v/>
      </c>
      <c r="I521">
        <f>MONTH($F521)</f>
        <v/>
      </c>
      <c r="J521">
        <f>CHOOSE(MONTH($F521),"Январь","Февраль","Март","Апрель","Май","Июнь","Июль","Август","Сентябрь","Октябрь","Ноябрь","Декабрь")</f>
        <v/>
      </c>
      <c r="K521">
        <f>DAY($F521)</f>
        <v/>
      </c>
      <c r="L521">
        <f>IF(MOD($A521,10)&lt;7,"ФО_01_Крупный","ФО_"&amp;TEXT(MOD($A521,8)+1,"00"))</f>
        <v/>
      </c>
      <c r="M521">
        <f>IF($AB521="Да","Регион_001_Крупный","Регион_"&amp;TEXT(MOD(QUOTIENT($A521-1,20),180)+1,"000"))</f>
        <v/>
      </c>
      <c r="N521">
        <f>IF($AB521="Да","Город_"&amp;TEXT(MOD($A521-1,250)+1,"0000"),"Город_"&amp;TEXT(MOD($A521-1,3000)+1,"0000"))</f>
        <v/>
      </c>
      <c r="O521">
        <f>IF($AB521="Да","Холдинг_Крупный","Холдинг_"&amp;TEXT(MOD(QUOTIENT($A521-1,10000),20)+1,"00"))</f>
        <v/>
      </c>
      <c r="P521">
        <f>IF($AB521="Да","Организация_Крупная","Организация_"&amp;TEXT(MOD(QUOTIENT($A521-1,500),600)+1,"000"))</f>
        <v/>
      </c>
      <c r="Q521">
        <f>"Отдел_"&amp;TEXT(MOD(QUOTIENT($A521-1,50),100)+1,"000")</f>
        <v/>
      </c>
      <c r="R521">
        <f>IF($AB521="Да","Группа_Крупная","Группа_"&amp;TEXT(MOD(QUOTIENT($A521-1,5000),30)+1,"00"))</f>
        <v/>
      </c>
      <c r="S521">
        <f>IF($AB521="Да","Категория_Крупная","Категория_"&amp;TEXT(MOD(QUOTIENT($A521-1,500),120)+1,"000"))</f>
        <v/>
      </c>
      <c r="T521">
        <f>IF($AB521="Да","Подкатегория_Крупная","Подкатегория_"&amp;TEXT(MOD(QUOTIENT($A521-1,50),300)+1,"000"))</f>
        <v/>
      </c>
      <c r="U521">
        <f>"SKU_"&amp;TEXT($A521,"0000000")</f>
        <v/>
      </c>
      <c r="V521">
        <f>CHOOSE(MOD($A521-1,4)+1,"Enterprise","SMB","Госсектор","Розница")</f>
        <v/>
      </c>
      <c r="W521">
        <f>"Клиент_"&amp;TEXT(MOD($A521-1,20000)+1,"00000")</f>
        <v/>
      </c>
      <c r="X521">
        <f>CHOOSE(MOD($A521-1,5)+1,"Портал","API","Импорт","Ручной ввод","Интеграция")</f>
        <v/>
      </c>
      <c r="Y521" s="8">
        <f>ROUND(1000+MOD($A521*37,90000)+IF($AB521="Да",5000,0),2)</f>
        <v/>
      </c>
      <c r="Z521">
        <f>1+MOD($A521,20)</f>
        <v/>
      </c>
      <c r="AA521" s="8">
        <f>ROUND($Y521*(0.08+MOD($A521,17)/100),2)</f>
        <v/>
      </c>
      <c r="AB521">
        <f>IF(MOD($A521,10)&lt;7,"Да","Нет")</f>
        <v/>
      </c>
      <c r="AC521">
        <f>$R521&amp;" / "&amp;$S521&amp;" / "&amp;$T521</f>
        <v/>
      </c>
      <c r="AD521">
        <f>1</f>
        <v/>
      </c>
      <c r="AE521">
        <f>IF($A521&lt;=Settings!$B$4,"до 100",IF($A521&lt;=Settings!$B$5,"до 10 000",IF($A521&lt;=Settings!$B$6,"до 100 000","100 000+")))</f>
        <v/>
      </c>
    </row>
    <row r="522">
      <c r="A522">
        <f>ROW()-1</f>
        <v/>
      </c>
      <c r="B522">
        <f>IF($A522&lt;=Settings!$B$4,"small_control",IF($A522&lt;=Settings!$B$5,"medium_10k",IF($A522&lt;=Settings!$B$6,"large_100k","extreme_1m")))</f>
        <v/>
      </c>
      <c r="C522">
        <f>"ORD-"&amp;TEXT(QUOTIENT($A522-1,3)+1,"0000000")</f>
        <v/>
      </c>
      <c r="D522">
        <f>"LINE-"&amp;TEXT($A522,"0000000")</f>
        <v/>
      </c>
      <c r="E522" s="7">
        <f>Settings!$B$2+$A522-1</f>
        <v/>
      </c>
      <c r="F522" s="7">
        <f>Settings!$B$2+MOD($A522-1,Settings!$B$7)</f>
        <v/>
      </c>
      <c r="G522">
        <f>YEAR($F522)</f>
        <v/>
      </c>
      <c r="H522">
        <f>"Q"&amp;ROUNDUP(MONTH($F522)/3,0)</f>
        <v/>
      </c>
      <c r="I522">
        <f>MONTH($F522)</f>
        <v/>
      </c>
      <c r="J522">
        <f>CHOOSE(MONTH($F522),"Январь","Февраль","Март","Апрель","Май","Июнь","Июль","Август","Сентябрь","Октябрь","Ноябрь","Декабрь")</f>
        <v/>
      </c>
      <c r="K522">
        <f>DAY($F522)</f>
        <v/>
      </c>
      <c r="L522">
        <f>IF(MOD($A522,10)&lt;7,"ФО_01_Крупный","ФО_"&amp;TEXT(MOD($A522,8)+1,"00"))</f>
        <v/>
      </c>
      <c r="M522">
        <f>IF($AB522="Да","Регион_001_Крупный","Регион_"&amp;TEXT(MOD(QUOTIENT($A522-1,20),180)+1,"000"))</f>
        <v/>
      </c>
      <c r="N522">
        <f>IF($AB522="Да","Город_"&amp;TEXT(MOD($A522-1,250)+1,"0000"),"Город_"&amp;TEXT(MOD($A522-1,3000)+1,"0000"))</f>
        <v/>
      </c>
      <c r="O522">
        <f>IF($AB522="Да","Холдинг_Крупный","Холдинг_"&amp;TEXT(MOD(QUOTIENT($A522-1,10000),20)+1,"00"))</f>
        <v/>
      </c>
      <c r="P522">
        <f>IF($AB522="Да","Организация_Крупная","Организация_"&amp;TEXT(MOD(QUOTIENT($A522-1,500),600)+1,"000"))</f>
        <v/>
      </c>
      <c r="Q522">
        <f>"Отдел_"&amp;TEXT(MOD(QUOTIENT($A522-1,50),100)+1,"000")</f>
        <v/>
      </c>
      <c r="R522">
        <f>IF($AB522="Да","Группа_Крупная","Группа_"&amp;TEXT(MOD(QUOTIENT($A522-1,5000),30)+1,"00"))</f>
        <v/>
      </c>
      <c r="S522">
        <f>IF($AB522="Да","Категория_Крупная","Категория_"&amp;TEXT(MOD(QUOTIENT($A522-1,500),120)+1,"000"))</f>
        <v/>
      </c>
      <c r="T522">
        <f>IF($AB522="Да","Подкатегория_Крупная","Подкатегория_"&amp;TEXT(MOD(QUOTIENT($A522-1,50),300)+1,"000"))</f>
        <v/>
      </c>
      <c r="U522">
        <f>"SKU_"&amp;TEXT($A522,"0000000")</f>
        <v/>
      </c>
      <c r="V522">
        <f>CHOOSE(MOD($A522-1,4)+1,"Enterprise","SMB","Госсектор","Розница")</f>
        <v/>
      </c>
      <c r="W522">
        <f>"Клиент_"&amp;TEXT(MOD($A522-1,20000)+1,"00000")</f>
        <v/>
      </c>
      <c r="X522">
        <f>CHOOSE(MOD($A522-1,5)+1,"Портал","API","Импорт","Ручной ввод","Интеграция")</f>
        <v/>
      </c>
      <c r="Y522" s="8">
        <f>ROUND(1000+MOD($A522*37,90000)+IF($AB522="Да",5000,0),2)</f>
        <v/>
      </c>
      <c r="Z522">
        <f>1+MOD($A522,20)</f>
        <v/>
      </c>
      <c r="AA522" s="8">
        <f>ROUND($Y522*(0.08+MOD($A522,17)/100),2)</f>
        <v/>
      </c>
      <c r="AB522">
        <f>IF(MOD($A522,10)&lt;7,"Да","Нет")</f>
        <v/>
      </c>
      <c r="AC522">
        <f>$R522&amp;" / "&amp;$S522&amp;" / "&amp;$T522</f>
        <v/>
      </c>
      <c r="AD522">
        <f>1</f>
        <v/>
      </c>
      <c r="AE522">
        <f>IF($A522&lt;=Settings!$B$4,"до 100",IF($A522&lt;=Settings!$B$5,"до 10 000",IF($A522&lt;=Settings!$B$6,"до 100 000","100 000+")))</f>
        <v/>
      </c>
    </row>
    <row r="523">
      <c r="A523">
        <f>ROW()-1</f>
        <v/>
      </c>
      <c r="B523">
        <f>IF($A523&lt;=Settings!$B$4,"small_control",IF($A523&lt;=Settings!$B$5,"medium_10k",IF($A523&lt;=Settings!$B$6,"large_100k","extreme_1m")))</f>
        <v/>
      </c>
      <c r="C523">
        <f>"ORD-"&amp;TEXT(QUOTIENT($A523-1,3)+1,"0000000")</f>
        <v/>
      </c>
      <c r="D523">
        <f>"LINE-"&amp;TEXT($A523,"0000000")</f>
        <v/>
      </c>
      <c r="E523" s="7">
        <f>Settings!$B$2+$A523-1</f>
        <v/>
      </c>
      <c r="F523" s="7">
        <f>Settings!$B$2+MOD($A523-1,Settings!$B$7)</f>
        <v/>
      </c>
      <c r="G523">
        <f>YEAR($F523)</f>
        <v/>
      </c>
      <c r="H523">
        <f>"Q"&amp;ROUNDUP(MONTH($F523)/3,0)</f>
        <v/>
      </c>
      <c r="I523">
        <f>MONTH($F523)</f>
        <v/>
      </c>
      <c r="J523">
        <f>CHOOSE(MONTH($F523),"Январь","Февраль","Март","Апрель","Май","Июнь","Июль","Август","Сентябрь","Октябрь","Ноябрь","Декабрь")</f>
        <v/>
      </c>
      <c r="K523">
        <f>DAY($F523)</f>
        <v/>
      </c>
      <c r="L523">
        <f>IF(MOD($A523,10)&lt;7,"ФО_01_Крупный","ФО_"&amp;TEXT(MOD($A523,8)+1,"00"))</f>
        <v/>
      </c>
      <c r="M523">
        <f>IF($AB523="Да","Регион_001_Крупный","Регион_"&amp;TEXT(MOD(QUOTIENT($A523-1,20),180)+1,"000"))</f>
        <v/>
      </c>
      <c r="N523">
        <f>IF($AB523="Да","Город_"&amp;TEXT(MOD($A523-1,250)+1,"0000"),"Город_"&amp;TEXT(MOD($A523-1,3000)+1,"0000"))</f>
        <v/>
      </c>
      <c r="O523">
        <f>IF($AB523="Да","Холдинг_Крупный","Холдинг_"&amp;TEXT(MOD(QUOTIENT($A523-1,10000),20)+1,"00"))</f>
        <v/>
      </c>
      <c r="P523">
        <f>IF($AB523="Да","Организация_Крупная","Организация_"&amp;TEXT(MOD(QUOTIENT($A523-1,500),600)+1,"000"))</f>
        <v/>
      </c>
      <c r="Q523">
        <f>"Отдел_"&amp;TEXT(MOD(QUOTIENT($A523-1,50),100)+1,"000")</f>
        <v/>
      </c>
      <c r="R523">
        <f>IF($AB523="Да","Группа_Крупная","Группа_"&amp;TEXT(MOD(QUOTIENT($A523-1,5000),30)+1,"00"))</f>
        <v/>
      </c>
      <c r="S523">
        <f>IF($AB523="Да","Категория_Крупная","Категория_"&amp;TEXT(MOD(QUOTIENT($A523-1,500),120)+1,"000"))</f>
        <v/>
      </c>
      <c r="T523">
        <f>IF($AB523="Да","Подкатегория_Крупная","Подкатегория_"&amp;TEXT(MOD(QUOTIENT($A523-1,50),300)+1,"000"))</f>
        <v/>
      </c>
      <c r="U523">
        <f>"SKU_"&amp;TEXT($A523,"0000000")</f>
        <v/>
      </c>
      <c r="V523">
        <f>CHOOSE(MOD($A523-1,4)+1,"Enterprise","SMB","Госсектор","Розница")</f>
        <v/>
      </c>
      <c r="W523">
        <f>"Клиент_"&amp;TEXT(MOD($A523-1,20000)+1,"00000")</f>
        <v/>
      </c>
      <c r="X523">
        <f>CHOOSE(MOD($A523-1,5)+1,"Портал","API","Импорт","Ручной ввод","Интеграция")</f>
        <v/>
      </c>
      <c r="Y523" s="8">
        <f>ROUND(1000+MOD($A523*37,90000)+IF($AB523="Да",5000,0),2)</f>
        <v/>
      </c>
      <c r="Z523">
        <f>1+MOD($A523,20)</f>
        <v/>
      </c>
      <c r="AA523" s="8">
        <f>ROUND($Y523*(0.08+MOD($A523,17)/100),2)</f>
        <v/>
      </c>
      <c r="AB523">
        <f>IF(MOD($A523,10)&lt;7,"Да","Нет")</f>
        <v/>
      </c>
      <c r="AC523">
        <f>$R523&amp;" / "&amp;$S523&amp;" / "&amp;$T523</f>
        <v/>
      </c>
      <c r="AD523">
        <f>1</f>
        <v/>
      </c>
      <c r="AE523">
        <f>IF($A523&lt;=Settings!$B$4,"до 100",IF($A523&lt;=Settings!$B$5,"до 10 000",IF($A523&lt;=Settings!$B$6,"до 100 000","100 000+")))</f>
        <v/>
      </c>
    </row>
    <row r="524">
      <c r="A524">
        <f>ROW()-1</f>
        <v/>
      </c>
      <c r="B524">
        <f>IF($A524&lt;=Settings!$B$4,"small_control",IF($A524&lt;=Settings!$B$5,"medium_10k",IF($A524&lt;=Settings!$B$6,"large_100k","extreme_1m")))</f>
        <v/>
      </c>
      <c r="C524">
        <f>"ORD-"&amp;TEXT(QUOTIENT($A524-1,3)+1,"0000000")</f>
        <v/>
      </c>
      <c r="D524">
        <f>"LINE-"&amp;TEXT($A524,"0000000")</f>
        <v/>
      </c>
      <c r="E524" s="7">
        <f>Settings!$B$2+$A524-1</f>
        <v/>
      </c>
      <c r="F524" s="7">
        <f>Settings!$B$2+MOD($A524-1,Settings!$B$7)</f>
        <v/>
      </c>
      <c r="G524">
        <f>YEAR($F524)</f>
        <v/>
      </c>
      <c r="H524">
        <f>"Q"&amp;ROUNDUP(MONTH($F524)/3,0)</f>
        <v/>
      </c>
      <c r="I524">
        <f>MONTH($F524)</f>
        <v/>
      </c>
      <c r="J524">
        <f>CHOOSE(MONTH($F524),"Январь","Февраль","Март","Апрель","Май","Июнь","Июль","Август","Сентябрь","Октябрь","Ноябрь","Декабрь")</f>
        <v/>
      </c>
      <c r="K524">
        <f>DAY($F524)</f>
        <v/>
      </c>
      <c r="L524">
        <f>IF(MOD($A524,10)&lt;7,"ФО_01_Крупный","ФО_"&amp;TEXT(MOD($A524,8)+1,"00"))</f>
        <v/>
      </c>
      <c r="M524">
        <f>IF($AB524="Да","Регион_001_Крупный","Регион_"&amp;TEXT(MOD(QUOTIENT($A524-1,20),180)+1,"000"))</f>
        <v/>
      </c>
      <c r="N524">
        <f>IF($AB524="Да","Город_"&amp;TEXT(MOD($A524-1,250)+1,"0000"),"Город_"&amp;TEXT(MOD($A524-1,3000)+1,"0000"))</f>
        <v/>
      </c>
      <c r="O524">
        <f>IF($AB524="Да","Холдинг_Крупный","Холдинг_"&amp;TEXT(MOD(QUOTIENT($A524-1,10000),20)+1,"00"))</f>
        <v/>
      </c>
      <c r="P524">
        <f>IF($AB524="Да","Организация_Крупная","Организация_"&amp;TEXT(MOD(QUOTIENT($A524-1,500),600)+1,"000"))</f>
        <v/>
      </c>
      <c r="Q524">
        <f>"Отдел_"&amp;TEXT(MOD(QUOTIENT($A524-1,50),100)+1,"000")</f>
        <v/>
      </c>
      <c r="R524">
        <f>IF($AB524="Да","Группа_Крупная","Группа_"&amp;TEXT(MOD(QUOTIENT($A524-1,5000),30)+1,"00"))</f>
        <v/>
      </c>
      <c r="S524">
        <f>IF($AB524="Да","Категория_Крупная","Категория_"&amp;TEXT(MOD(QUOTIENT($A524-1,500),120)+1,"000"))</f>
        <v/>
      </c>
      <c r="T524">
        <f>IF($AB524="Да","Подкатегория_Крупная","Подкатегория_"&amp;TEXT(MOD(QUOTIENT($A524-1,50),300)+1,"000"))</f>
        <v/>
      </c>
      <c r="U524">
        <f>"SKU_"&amp;TEXT($A524,"0000000")</f>
        <v/>
      </c>
      <c r="V524">
        <f>CHOOSE(MOD($A524-1,4)+1,"Enterprise","SMB","Госсектор","Розница")</f>
        <v/>
      </c>
      <c r="W524">
        <f>"Клиент_"&amp;TEXT(MOD($A524-1,20000)+1,"00000")</f>
        <v/>
      </c>
      <c r="X524">
        <f>CHOOSE(MOD($A524-1,5)+1,"Портал","API","Импорт","Ручной ввод","Интеграция")</f>
        <v/>
      </c>
      <c r="Y524" s="8">
        <f>ROUND(1000+MOD($A524*37,90000)+IF($AB524="Да",5000,0),2)</f>
        <v/>
      </c>
      <c r="Z524">
        <f>1+MOD($A524,20)</f>
        <v/>
      </c>
      <c r="AA524" s="8">
        <f>ROUND($Y524*(0.08+MOD($A524,17)/100),2)</f>
        <v/>
      </c>
      <c r="AB524">
        <f>IF(MOD($A524,10)&lt;7,"Да","Нет")</f>
        <v/>
      </c>
      <c r="AC524">
        <f>$R524&amp;" / "&amp;$S524&amp;" / "&amp;$T524</f>
        <v/>
      </c>
      <c r="AD524">
        <f>1</f>
        <v/>
      </c>
      <c r="AE524">
        <f>IF($A524&lt;=Settings!$B$4,"до 100",IF($A524&lt;=Settings!$B$5,"до 10 000",IF($A524&lt;=Settings!$B$6,"до 100 000","100 000+")))</f>
        <v/>
      </c>
    </row>
    <row r="525">
      <c r="A525">
        <f>ROW()-1</f>
        <v/>
      </c>
      <c r="B525">
        <f>IF($A525&lt;=Settings!$B$4,"small_control",IF($A525&lt;=Settings!$B$5,"medium_10k",IF($A525&lt;=Settings!$B$6,"large_100k","extreme_1m")))</f>
        <v/>
      </c>
      <c r="C525">
        <f>"ORD-"&amp;TEXT(QUOTIENT($A525-1,3)+1,"0000000")</f>
        <v/>
      </c>
      <c r="D525">
        <f>"LINE-"&amp;TEXT($A525,"0000000")</f>
        <v/>
      </c>
      <c r="E525" s="7">
        <f>Settings!$B$2+$A525-1</f>
        <v/>
      </c>
      <c r="F525" s="7">
        <f>Settings!$B$2+MOD($A525-1,Settings!$B$7)</f>
        <v/>
      </c>
      <c r="G525">
        <f>YEAR($F525)</f>
        <v/>
      </c>
      <c r="H525">
        <f>"Q"&amp;ROUNDUP(MONTH($F525)/3,0)</f>
        <v/>
      </c>
      <c r="I525">
        <f>MONTH($F525)</f>
        <v/>
      </c>
      <c r="J525">
        <f>CHOOSE(MONTH($F525),"Январь","Февраль","Март","Апрель","Май","Июнь","Июль","Август","Сентябрь","Октябрь","Ноябрь","Декабрь")</f>
        <v/>
      </c>
      <c r="K525">
        <f>DAY($F525)</f>
        <v/>
      </c>
      <c r="L525">
        <f>IF(MOD($A525,10)&lt;7,"ФО_01_Крупный","ФО_"&amp;TEXT(MOD($A525,8)+1,"00"))</f>
        <v/>
      </c>
      <c r="M525">
        <f>IF($AB525="Да","Регион_001_Крупный","Регион_"&amp;TEXT(MOD(QUOTIENT($A525-1,20),180)+1,"000"))</f>
        <v/>
      </c>
      <c r="N525">
        <f>IF($AB525="Да","Город_"&amp;TEXT(MOD($A525-1,250)+1,"0000"),"Город_"&amp;TEXT(MOD($A525-1,3000)+1,"0000"))</f>
        <v/>
      </c>
      <c r="O525">
        <f>IF($AB525="Да","Холдинг_Крупный","Холдинг_"&amp;TEXT(MOD(QUOTIENT($A525-1,10000),20)+1,"00"))</f>
        <v/>
      </c>
      <c r="P525">
        <f>IF($AB525="Да","Организация_Крупная","Организация_"&amp;TEXT(MOD(QUOTIENT($A525-1,500),600)+1,"000"))</f>
        <v/>
      </c>
      <c r="Q525">
        <f>"Отдел_"&amp;TEXT(MOD(QUOTIENT($A525-1,50),100)+1,"000")</f>
        <v/>
      </c>
      <c r="R525">
        <f>IF($AB525="Да","Группа_Крупная","Группа_"&amp;TEXT(MOD(QUOTIENT($A525-1,5000),30)+1,"00"))</f>
        <v/>
      </c>
      <c r="S525">
        <f>IF($AB525="Да","Категория_Крупная","Категория_"&amp;TEXT(MOD(QUOTIENT($A525-1,500),120)+1,"000"))</f>
        <v/>
      </c>
      <c r="T525">
        <f>IF($AB525="Да","Подкатегория_Крупная","Подкатегория_"&amp;TEXT(MOD(QUOTIENT($A525-1,50),300)+1,"000"))</f>
        <v/>
      </c>
      <c r="U525">
        <f>"SKU_"&amp;TEXT($A525,"0000000")</f>
        <v/>
      </c>
      <c r="V525">
        <f>CHOOSE(MOD($A525-1,4)+1,"Enterprise","SMB","Госсектор","Розница")</f>
        <v/>
      </c>
      <c r="W525">
        <f>"Клиент_"&amp;TEXT(MOD($A525-1,20000)+1,"00000")</f>
        <v/>
      </c>
      <c r="X525">
        <f>CHOOSE(MOD($A525-1,5)+1,"Портал","API","Импорт","Ручной ввод","Интеграция")</f>
        <v/>
      </c>
      <c r="Y525" s="8">
        <f>ROUND(1000+MOD($A525*37,90000)+IF($AB525="Да",5000,0),2)</f>
        <v/>
      </c>
      <c r="Z525">
        <f>1+MOD($A525,20)</f>
        <v/>
      </c>
      <c r="AA525" s="8">
        <f>ROUND($Y525*(0.08+MOD($A525,17)/100),2)</f>
        <v/>
      </c>
      <c r="AB525">
        <f>IF(MOD($A525,10)&lt;7,"Да","Нет")</f>
        <v/>
      </c>
      <c r="AC525">
        <f>$R525&amp;" / "&amp;$S525&amp;" / "&amp;$T525</f>
        <v/>
      </c>
      <c r="AD525">
        <f>1</f>
        <v/>
      </c>
      <c r="AE525">
        <f>IF($A525&lt;=Settings!$B$4,"до 100",IF($A525&lt;=Settings!$B$5,"до 10 000",IF($A525&lt;=Settings!$B$6,"до 100 000","100 000+")))</f>
        <v/>
      </c>
    </row>
    <row r="526">
      <c r="A526">
        <f>ROW()-1</f>
        <v/>
      </c>
      <c r="B526">
        <f>IF($A526&lt;=Settings!$B$4,"small_control",IF($A526&lt;=Settings!$B$5,"medium_10k",IF($A526&lt;=Settings!$B$6,"large_100k","extreme_1m")))</f>
        <v/>
      </c>
      <c r="C526">
        <f>"ORD-"&amp;TEXT(QUOTIENT($A526-1,3)+1,"0000000")</f>
        <v/>
      </c>
      <c r="D526">
        <f>"LINE-"&amp;TEXT($A526,"0000000")</f>
        <v/>
      </c>
      <c r="E526" s="7">
        <f>Settings!$B$2+$A526-1</f>
        <v/>
      </c>
      <c r="F526" s="7">
        <f>Settings!$B$2+MOD($A526-1,Settings!$B$7)</f>
        <v/>
      </c>
      <c r="G526">
        <f>YEAR($F526)</f>
        <v/>
      </c>
      <c r="H526">
        <f>"Q"&amp;ROUNDUP(MONTH($F526)/3,0)</f>
        <v/>
      </c>
      <c r="I526">
        <f>MONTH($F526)</f>
        <v/>
      </c>
      <c r="J526">
        <f>CHOOSE(MONTH($F526),"Январь","Февраль","Март","Апрель","Май","Июнь","Июль","Август","Сентябрь","Октябрь","Ноябрь","Декабрь")</f>
        <v/>
      </c>
      <c r="K526">
        <f>DAY($F526)</f>
        <v/>
      </c>
      <c r="L526">
        <f>IF(MOD($A526,10)&lt;7,"ФО_01_Крупный","ФО_"&amp;TEXT(MOD($A526,8)+1,"00"))</f>
        <v/>
      </c>
      <c r="M526">
        <f>IF($AB526="Да","Регион_001_Крупный","Регион_"&amp;TEXT(MOD(QUOTIENT($A526-1,20),180)+1,"000"))</f>
        <v/>
      </c>
      <c r="N526">
        <f>IF($AB526="Да","Город_"&amp;TEXT(MOD($A526-1,250)+1,"0000"),"Город_"&amp;TEXT(MOD($A526-1,3000)+1,"0000"))</f>
        <v/>
      </c>
      <c r="O526">
        <f>IF($AB526="Да","Холдинг_Крупный","Холдинг_"&amp;TEXT(MOD(QUOTIENT($A526-1,10000),20)+1,"00"))</f>
        <v/>
      </c>
      <c r="P526">
        <f>IF($AB526="Да","Организация_Крупная","Организация_"&amp;TEXT(MOD(QUOTIENT($A526-1,500),600)+1,"000"))</f>
        <v/>
      </c>
      <c r="Q526">
        <f>"Отдел_"&amp;TEXT(MOD(QUOTIENT($A526-1,50),100)+1,"000")</f>
        <v/>
      </c>
      <c r="R526">
        <f>IF($AB526="Да","Группа_Крупная","Группа_"&amp;TEXT(MOD(QUOTIENT($A526-1,5000),30)+1,"00"))</f>
        <v/>
      </c>
      <c r="S526">
        <f>IF($AB526="Да","Категория_Крупная","Категория_"&amp;TEXT(MOD(QUOTIENT($A526-1,500),120)+1,"000"))</f>
        <v/>
      </c>
      <c r="T526">
        <f>IF($AB526="Да","Подкатегория_Крупная","Подкатегория_"&amp;TEXT(MOD(QUOTIENT($A526-1,50),300)+1,"000"))</f>
        <v/>
      </c>
      <c r="U526">
        <f>"SKU_"&amp;TEXT($A526,"0000000")</f>
        <v/>
      </c>
      <c r="V526">
        <f>CHOOSE(MOD($A526-1,4)+1,"Enterprise","SMB","Госсектор","Розница")</f>
        <v/>
      </c>
      <c r="W526">
        <f>"Клиент_"&amp;TEXT(MOD($A526-1,20000)+1,"00000")</f>
        <v/>
      </c>
      <c r="X526">
        <f>CHOOSE(MOD($A526-1,5)+1,"Портал","API","Импорт","Ручной ввод","Интеграция")</f>
        <v/>
      </c>
      <c r="Y526" s="8">
        <f>ROUND(1000+MOD($A526*37,90000)+IF($AB526="Да",5000,0),2)</f>
        <v/>
      </c>
      <c r="Z526">
        <f>1+MOD($A526,20)</f>
        <v/>
      </c>
      <c r="AA526" s="8">
        <f>ROUND($Y526*(0.08+MOD($A526,17)/100),2)</f>
        <v/>
      </c>
      <c r="AB526">
        <f>IF(MOD($A526,10)&lt;7,"Да","Нет")</f>
        <v/>
      </c>
      <c r="AC526">
        <f>$R526&amp;" / "&amp;$S526&amp;" / "&amp;$T526</f>
        <v/>
      </c>
      <c r="AD526">
        <f>1</f>
        <v/>
      </c>
      <c r="AE526">
        <f>IF($A526&lt;=Settings!$B$4,"до 100",IF($A526&lt;=Settings!$B$5,"до 10 000",IF($A526&lt;=Settings!$B$6,"до 100 000","100 000+")))</f>
        <v/>
      </c>
    </row>
    <row r="527">
      <c r="A527">
        <f>ROW()-1</f>
        <v/>
      </c>
      <c r="B527">
        <f>IF($A527&lt;=Settings!$B$4,"small_control",IF($A527&lt;=Settings!$B$5,"medium_10k",IF($A527&lt;=Settings!$B$6,"large_100k","extreme_1m")))</f>
        <v/>
      </c>
      <c r="C527">
        <f>"ORD-"&amp;TEXT(QUOTIENT($A527-1,3)+1,"0000000")</f>
        <v/>
      </c>
      <c r="D527">
        <f>"LINE-"&amp;TEXT($A527,"0000000")</f>
        <v/>
      </c>
      <c r="E527" s="7">
        <f>Settings!$B$2+$A527-1</f>
        <v/>
      </c>
      <c r="F527" s="7">
        <f>Settings!$B$2+MOD($A527-1,Settings!$B$7)</f>
        <v/>
      </c>
      <c r="G527">
        <f>YEAR($F527)</f>
        <v/>
      </c>
      <c r="H527">
        <f>"Q"&amp;ROUNDUP(MONTH($F527)/3,0)</f>
        <v/>
      </c>
      <c r="I527">
        <f>MONTH($F527)</f>
        <v/>
      </c>
      <c r="J527">
        <f>CHOOSE(MONTH($F527),"Январь","Февраль","Март","Апрель","Май","Июнь","Июль","Август","Сентябрь","Октябрь","Ноябрь","Декабрь")</f>
        <v/>
      </c>
      <c r="K527">
        <f>DAY($F527)</f>
        <v/>
      </c>
      <c r="L527">
        <f>IF(MOD($A527,10)&lt;7,"ФО_01_Крупный","ФО_"&amp;TEXT(MOD($A527,8)+1,"00"))</f>
        <v/>
      </c>
      <c r="M527">
        <f>IF($AB527="Да","Регион_001_Крупный","Регион_"&amp;TEXT(MOD(QUOTIENT($A527-1,20),180)+1,"000"))</f>
        <v/>
      </c>
      <c r="N527">
        <f>IF($AB527="Да","Город_"&amp;TEXT(MOD($A527-1,250)+1,"0000"),"Город_"&amp;TEXT(MOD($A527-1,3000)+1,"0000"))</f>
        <v/>
      </c>
      <c r="O527">
        <f>IF($AB527="Да","Холдинг_Крупный","Холдинг_"&amp;TEXT(MOD(QUOTIENT($A527-1,10000),20)+1,"00"))</f>
        <v/>
      </c>
      <c r="P527">
        <f>IF($AB527="Да","Организация_Крупная","Организация_"&amp;TEXT(MOD(QUOTIENT($A527-1,500),600)+1,"000"))</f>
        <v/>
      </c>
      <c r="Q527">
        <f>"Отдел_"&amp;TEXT(MOD(QUOTIENT($A527-1,50),100)+1,"000")</f>
        <v/>
      </c>
      <c r="R527">
        <f>IF($AB527="Да","Группа_Крупная","Группа_"&amp;TEXT(MOD(QUOTIENT($A527-1,5000),30)+1,"00"))</f>
        <v/>
      </c>
      <c r="S527">
        <f>IF($AB527="Да","Категория_Крупная","Категория_"&amp;TEXT(MOD(QUOTIENT($A527-1,500),120)+1,"000"))</f>
        <v/>
      </c>
      <c r="T527">
        <f>IF($AB527="Да","Подкатегория_Крупная","Подкатегория_"&amp;TEXT(MOD(QUOTIENT($A527-1,50),300)+1,"000"))</f>
        <v/>
      </c>
      <c r="U527">
        <f>"SKU_"&amp;TEXT($A527,"0000000")</f>
        <v/>
      </c>
      <c r="V527">
        <f>CHOOSE(MOD($A527-1,4)+1,"Enterprise","SMB","Госсектор","Розница")</f>
        <v/>
      </c>
      <c r="W527">
        <f>"Клиент_"&amp;TEXT(MOD($A527-1,20000)+1,"00000")</f>
        <v/>
      </c>
      <c r="X527">
        <f>CHOOSE(MOD($A527-1,5)+1,"Портал","API","Импорт","Ручной ввод","Интеграция")</f>
        <v/>
      </c>
      <c r="Y527" s="8">
        <f>ROUND(1000+MOD($A527*37,90000)+IF($AB527="Да",5000,0),2)</f>
        <v/>
      </c>
      <c r="Z527">
        <f>1+MOD($A527,20)</f>
        <v/>
      </c>
      <c r="AA527" s="8">
        <f>ROUND($Y527*(0.08+MOD($A527,17)/100),2)</f>
        <v/>
      </c>
      <c r="AB527">
        <f>IF(MOD($A527,10)&lt;7,"Да","Нет")</f>
        <v/>
      </c>
      <c r="AC527">
        <f>$R527&amp;" / "&amp;$S527&amp;" / "&amp;$T527</f>
        <v/>
      </c>
      <c r="AD527">
        <f>1</f>
        <v/>
      </c>
      <c r="AE527">
        <f>IF($A527&lt;=Settings!$B$4,"до 100",IF($A527&lt;=Settings!$B$5,"до 10 000",IF($A527&lt;=Settings!$B$6,"до 100 000","100 000+")))</f>
        <v/>
      </c>
    </row>
    <row r="528">
      <c r="A528">
        <f>ROW()-1</f>
        <v/>
      </c>
      <c r="B528">
        <f>IF($A528&lt;=Settings!$B$4,"small_control",IF($A528&lt;=Settings!$B$5,"medium_10k",IF($A528&lt;=Settings!$B$6,"large_100k","extreme_1m")))</f>
        <v/>
      </c>
      <c r="C528">
        <f>"ORD-"&amp;TEXT(QUOTIENT($A528-1,3)+1,"0000000")</f>
        <v/>
      </c>
      <c r="D528">
        <f>"LINE-"&amp;TEXT($A528,"0000000")</f>
        <v/>
      </c>
      <c r="E528" s="7">
        <f>Settings!$B$2+$A528-1</f>
        <v/>
      </c>
      <c r="F528" s="7">
        <f>Settings!$B$2+MOD($A528-1,Settings!$B$7)</f>
        <v/>
      </c>
      <c r="G528">
        <f>YEAR($F528)</f>
        <v/>
      </c>
      <c r="H528">
        <f>"Q"&amp;ROUNDUP(MONTH($F528)/3,0)</f>
        <v/>
      </c>
      <c r="I528">
        <f>MONTH($F528)</f>
        <v/>
      </c>
      <c r="J528">
        <f>CHOOSE(MONTH($F528),"Январь","Февраль","Март","Апрель","Май","Июнь","Июль","Август","Сентябрь","Октябрь","Ноябрь","Декабрь")</f>
        <v/>
      </c>
      <c r="K528">
        <f>DAY($F528)</f>
        <v/>
      </c>
      <c r="L528">
        <f>IF(MOD($A528,10)&lt;7,"ФО_01_Крупный","ФО_"&amp;TEXT(MOD($A528,8)+1,"00"))</f>
        <v/>
      </c>
      <c r="M528">
        <f>IF($AB528="Да","Регион_001_Крупный","Регион_"&amp;TEXT(MOD(QUOTIENT($A528-1,20),180)+1,"000"))</f>
        <v/>
      </c>
      <c r="N528">
        <f>IF($AB528="Да","Город_"&amp;TEXT(MOD($A528-1,250)+1,"0000"),"Город_"&amp;TEXT(MOD($A528-1,3000)+1,"0000"))</f>
        <v/>
      </c>
      <c r="O528">
        <f>IF($AB528="Да","Холдинг_Крупный","Холдинг_"&amp;TEXT(MOD(QUOTIENT($A528-1,10000),20)+1,"00"))</f>
        <v/>
      </c>
      <c r="P528">
        <f>IF($AB528="Да","Организация_Крупная","Организация_"&amp;TEXT(MOD(QUOTIENT($A528-1,500),600)+1,"000"))</f>
        <v/>
      </c>
      <c r="Q528">
        <f>"Отдел_"&amp;TEXT(MOD(QUOTIENT($A528-1,50),100)+1,"000")</f>
        <v/>
      </c>
      <c r="R528">
        <f>IF($AB528="Да","Группа_Крупная","Группа_"&amp;TEXT(MOD(QUOTIENT($A528-1,5000),30)+1,"00"))</f>
        <v/>
      </c>
      <c r="S528">
        <f>IF($AB528="Да","Категория_Крупная","Категория_"&amp;TEXT(MOD(QUOTIENT($A528-1,500),120)+1,"000"))</f>
        <v/>
      </c>
      <c r="T528">
        <f>IF($AB528="Да","Подкатегория_Крупная","Подкатегория_"&amp;TEXT(MOD(QUOTIENT($A528-1,50),300)+1,"000"))</f>
        <v/>
      </c>
      <c r="U528">
        <f>"SKU_"&amp;TEXT($A528,"0000000")</f>
        <v/>
      </c>
      <c r="V528">
        <f>CHOOSE(MOD($A528-1,4)+1,"Enterprise","SMB","Госсектор","Розница")</f>
        <v/>
      </c>
      <c r="W528">
        <f>"Клиент_"&amp;TEXT(MOD($A528-1,20000)+1,"00000")</f>
        <v/>
      </c>
      <c r="X528">
        <f>CHOOSE(MOD($A528-1,5)+1,"Портал","API","Импорт","Ручной ввод","Интеграция")</f>
        <v/>
      </c>
      <c r="Y528" s="8">
        <f>ROUND(1000+MOD($A528*37,90000)+IF($AB528="Да",5000,0),2)</f>
        <v/>
      </c>
      <c r="Z528">
        <f>1+MOD($A528,20)</f>
        <v/>
      </c>
      <c r="AA528" s="8">
        <f>ROUND($Y528*(0.08+MOD($A528,17)/100),2)</f>
        <v/>
      </c>
      <c r="AB528">
        <f>IF(MOD($A528,10)&lt;7,"Да","Нет")</f>
        <v/>
      </c>
      <c r="AC528">
        <f>$R528&amp;" / "&amp;$S528&amp;" / "&amp;$T528</f>
        <v/>
      </c>
      <c r="AD528">
        <f>1</f>
        <v/>
      </c>
      <c r="AE528">
        <f>IF($A528&lt;=Settings!$B$4,"до 100",IF($A528&lt;=Settings!$B$5,"до 10 000",IF($A528&lt;=Settings!$B$6,"до 100 000","100 000+")))</f>
        <v/>
      </c>
    </row>
    <row r="529">
      <c r="A529">
        <f>ROW()-1</f>
        <v/>
      </c>
      <c r="B529">
        <f>IF($A529&lt;=Settings!$B$4,"small_control",IF($A529&lt;=Settings!$B$5,"medium_10k",IF($A529&lt;=Settings!$B$6,"large_100k","extreme_1m")))</f>
        <v/>
      </c>
      <c r="C529">
        <f>"ORD-"&amp;TEXT(QUOTIENT($A529-1,3)+1,"0000000")</f>
        <v/>
      </c>
      <c r="D529">
        <f>"LINE-"&amp;TEXT($A529,"0000000")</f>
        <v/>
      </c>
      <c r="E529" s="7">
        <f>Settings!$B$2+$A529-1</f>
        <v/>
      </c>
      <c r="F529" s="7">
        <f>Settings!$B$2+MOD($A529-1,Settings!$B$7)</f>
        <v/>
      </c>
      <c r="G529">
        <f>YEAR($F529)</f>
        <v/>
      </c>
      <c r="H529">
        <f>"Q"&amp;ROUNDUP(MONTH($F529)/3,0)</f>
        <v/>
      </c>
      <c r="I529">
        <f>MONTH($F529)</f>
        <v/>
      </c>
      <c r="J529">
        <f>CHOOSE(MONTH($F529),"Январь","Февраль","Март","Апрель","Май","Июнь","Июль","Август","Сентябрь","Октябрь","Ноябрь","Декабрь")</f>
        <v/>
      </c>
      <c r="K529">
        <f>DAY($F529)</f>
        <v/>
      </c>
      <c r="L529">
        <f>IF(MOD($A529,10)&lt;7,"ФО_01_Крупный","ФО_"&amp;TEXT(MOD($A529,8)+1,"00"))</f>
        <v/>
      </c>
      <c r="M529">
        <f>IF($AB529="Да","Регион_001_Крупный","Регион_"&amp;TEXT(MOD(QUOTIENT($A529-1,20),180)+1,"000"))</f>
        <v/>
      </c>
      <c r="N529">
        <f>IF($AB529="Да","Город_"&amp;TEXT(MOD($A529-1,250)+1,"0000"),"Город_"&amp;TEXT(MOD($A529-1,3000)+1,"0000"))</f>
        <v/>
      </c>
      <c r="O529">
        <f>IF($AB529="Да","Холдинг_Крупный","Холдинг_"&amp;TEXT(MOD(QUOTIENT($A529-1,10000),20)+1,"00"))</f>
        <v/>
      </c>
      <c r="P529">
        <f>IF($AB529="Да","Организация_Крупная","Организация_"&amp;TEXT(MOD(QUOTIENT($A529-1,500),600)+1,"000"))</f>
        <v/>
      </c>
      <c r="Q529">
        <f>"Отдел_"&amp;TEXT(MOD(QUOTIENT($A529-1,50),100)+1,"000")</f>
        <v/>
      </c>
      <c r="R529">
        <f>IF($AB529="Да","Группа_Крупная","Группа_"&amp;TEXT(MOD(QUOTIENT($A529-1,5000),30)+1,"00"))</f>
        <v/>
      </c>
      <c r="S529">
        <f>IF($AB529="Да","Категория_Крупная","Категория_"&amp;TEXT(MOD(QUOTIENT($A529-1,500),120)+1,"000"))</f>
        <v/>
      </c>
      <c r="T529">
        <f>IF($AB529="Да","Подкатегория_Крупная","Подкатегория_"&amp;TEXT(MOD(QUOTIENT($A529-1,50),300)+1,"000"))</f>
        <v/>
      </c>
      <c r="U529">
        <f>"SKU_"&amp;TEXT($A529,"0000000")</f>
        <v/>
      </c>
      <c r="V529">
        <f>CHOOSE(MOD($A529-1,4)+1,"Enterprise","SMB","Госсектор","Розница")</f>
        <v/>
      </c>
      <c r="W529">
        <f>"Клиент_"&amp;TEXT(MOD($A529-1,20000)+1,"00000")</f>
        <v/>
      </c>
      <c r="X529">
        <f>CHOOSE(MOD($A529-1,5)+1,"Портал","API","Импорт","Ручной ввод","Интеграция")</f>
        <v/>
      </c>
      <c r="Y529" s="8">
        <f>ROUND(1000+MOD($A529*37,90000)+IF($AB529="Да",5000,0),2)</f>
        <v/>
      </c>
      <c r="Z529">
        <f>1+MOD($A529,20)</f>
        <v/>
      </c>
      <c r="AA529" s="8">
        <f>ROUND($Y529*(0.08+MOD($A529,17)/100),2)</f>
        <v/>
      </c>
      <c r="AB529">
        <f>IF(MOD($A529,10)&lt;7,"Да","Нет")</f>
        <v/>
      </c>
      <c r="AC529">
        <f>$R529&amp;" / "&amp;$S529&amp;" / "&amp;$T529</f>
        <v/>
      </c>
      <c r="AD529">
        <f>1</f>
        <v/>
      </c>
      <c r="AE529">
        <f>IF($A529&lt;=Settings!$B$4,"до 100",IF($A529&lt;=Settings!$B$5,"до 10 000",IF($A529&lt;=Settings!$B$6,"до 100 000","100 000+")))</f>
        <v/>
      </c>
    </row>
    <row r="530">
      <c r="A530">
        <f>ROW()-1</f>
        <v/>
      </c>
      <c r="B530">
        <f>IF($A530&lt;=Settings!$B$4,"small_control",IF($A530&lt;=Settings!$B$5,"medium_10k",IF($A530&lt;=Settings!$B$6,"large_100k","extreme_1m")))</f>
        <v/>
      </c>
      <c r="C530">
        <f>"ORD-"&amp;TEXT(QUOTIENT($A530-1,3)+1,"0000000")</f>
        <v/>
      </c>
      <c r="D530">
        <f>"LINE-"&amp;TEXT($A530,"0000000")</f>
        <v/>
      </c>
      <c r="E530" s="7">
        <f>Settings!$B$2+$A530-1</f>
        <v/>
      </c>
      <c r="F530" s="7">
        <f>Settings!$B$2+MOD($A530-1,Settings!$B$7)</f>
        <v/>
      </c>
      <c r="G530">
        <f>YEAR($F530)</f>
        <v/>
      </c>
      <c r="H530">
        <f>"Q"&amp;ROUNDUP(MONTH($F530)/3,0)</f>
        <v/>
      </c>
      <c r="I530">
        <f>MONTH($F530)</f>
        <v/>
      </c>
      <c r="J530">
        <f>CHOOSE(MONTH($F530),"Январь","Февраль","Март","Апрель","Май","Июнь","Июль","Август","Сентябрь","Октябрь","Ноябрь","Декабрь")</f>
        <v/>
      </c>
      <c r="K530">
        <f>DAY($F530)</f>
        <v/>
      </c>
      <c r="L530">
        <f>IF(MOD($A530,10)&lt;7,"ФО_01_Крупный","ФО_"&amp;TEXT(MOD($A530,8)+1,"00"))</f>
        <v/>
      </c>
      <c r="M530">
        <f>IF($AB530="Да","Регион_001_Крупный","Регион_"&amp;TEXT(MOD(QUOTIENT($A530-1,20),180)+1,"000"))</f>
        <v/>
      </c>
      <c r="N530">
        <f>IF($AB530="Да","Город_"&amp;TEXT(MOD($A530-1,250)+1,"0000"),"Город_"&amp;TEXT(MOD($A530-1,3000)+1,"0000"))</f>
        <v/>
      </c>
      <c r="O530">
        <f>IF($AB530="Да","Холдинг_Крупный","Холдинг_"&amp;TEXT(MOD(QUOTIENT($A530-1,10000),20)+1,"00"))</f>
        <v/>
      </c>
      <c r="P530">
        <f>IF($AB530="Да","Организация_Крупная","Организация_"&amp;TEXT(MOD(QUOTIENT($A530-1,500),600)+1,"000"))</f>
        <v/>
      </c>
      <c r="Q530">
        <f>"Отдел_"&amp;TEXT(MOD(QUOTIENT($A530-1,50),100)+1,"000")</f>
        <v/>
      </c>
      <c r="R530">
        <f>IF($AB530="Да","Группа_Крупная","Группа_"&amp;TEXT(MOD(QUOTIENT($A530-1,5000),30)+1,"00"))</f>
        <v/>
      </c>
      <c r="S530">
        <f>IF($AB530="Да","Категория_Крупная","Категория_"&amp;TEXT(MOD(QUOTIENT($A530-1,500),120)+1,"000"))</f>
        <v/>
      </c>
      <c r="T530">
        <f>IF($AB530="Да","Подкатегория_Крупная","Подкатегория_"&amp;TEXT(MOD(QUOTIENT($A530-1,50),300)+1,"000"))</f>
        <v/>
      </c>
      <c r="U530">
        <f>"SKU_"&amp;TEXT($A530,"0000000")</f>
        <v/>
      </c>
      <c r="V530">
        <f>CHOOSE(MOD($A530-1,4)+1,"Enterprise","SMB","Госсектор","Розница")</f>
        <v/>
      </c>
      <c r="W530">
        <f>"Клиент_"&amp;TEXT(MOD($A530-1,20000)+1,"00000")</f>
        <v/>
      </c>
      <c r="X530">
        <f>CHOOSE(MOD($A530-1,5)+1,"Портал","API","Импорт","Ручной ввод","Интеграция")</f>
        <v/>
      </c>
      <c r="Y530" s="8">
        <f>ROUND(1000+MOD($A530*37,90000)+IF($AB530="Да",5000,0),2)</f>
        <v/>
      </c>
      <c r="Z530">
        <f>1+MOD($A530,20)</f>
        <v/>
      </c>
      <c r="AA530" s="8">
        <f>ROUND($Y530*(0.08+MOD($A530,17)/100),2)</f>
        <v/>
      </c>
      <c r="AB530">
        <f>IF(MOD($A530,10)&lt;7,"Да","Нет")</f>
        <v/>
      </c>
      <c r="AC530">
        <f>$R530&amp;" / "&amp;$S530&amp;" / "&amp;$T530</f>
        <v/>
      </c>
      <c r="AD530">
        <f>1</f>
        <v/>
      </c>
      <c r="AE530">
        <f>IF($A530&lt;=Settings!$B$4,"до 100",IF($A530&lt;=Settings!$B$5,"до 10 000",IF($A530&lt;=Settings!$B$6,"до 100 000","100 000+")))</f>
        <v/>
      </c>
    </row>
    <row r="531">
      <c r="A531">
        <f>ROW()-1</f>
        <v/>
      </c>
      <c r="B531">
        <f>IF($A531&lt;=Settings!$B$4,"small_control",IF($A531&lt;=Settings!$B$5,"medium_10k",IF($A531&lt;=Settings!$B$6,"large_100k","extreme_1m")))</f>
        <v/>
      </c>
      <c r="C531">
        <f>"ORD-"&amp;TEXT(QUOTIENT($A531-1,3)+1,"0000000")</f>
        <v/>
      </c>
      <c r="D531">
        <f>"LINE-"&amp;TEXT($A531,"0000000")</f>
        <v/>
      </c>
      <c r="E531" s="7">
        <f>Settings!$B$2+$A531-1</f>
        <v/>
      </c>
      <c r="F531" s="7">
        <f>Settings!$B$2+MOD($A531-1,Settings!$B$7)</f>
        <v/>
      </c>
      <c r="G531">
        <f>YEAR($F531)</f>
        <v/>
      </c>
      <c r="H531">
        <f>"Q"&amp;ROUNDUP(MONTH($F531)/3,0)</f>
        <v/>
      </c>
      <c r="I531">
        <f>MONTH($F531)</f>
        <v/>
      </c>
      <c r="J531">
        <f>CHOOSE(MONTH($F531),"Январь","Февраль","Март","Апрель","Май","Июнь","Июль","Август","Сентябрь","Октябрь","Ноябрь","Декабрь")</f>
        <v/>
      </c>
      <c r="K531">
        <f>DAY($F531)</f>
        <v/>
      </c>
      <c r="L531">
        <f>IF(MOD($A531,10)&lt;7,"ФО_01_Крупный","ФО_"&amp;TEXT(MOD($A531,8)+1,"00"))</f>
        <v/>
      </c>
      <c r="M531">
        <f>IF($AB531="Да","Регион_001_Крупный","Регион_"&amp;TEXT(MOD(QUOTIENT($A531-1,20),180)+1,"000"))</f>
        <v/>
      </c>
      <c r="N531">
        <f>IF($AB531="Да","Город_"&amp;TEXT(MOD($A531-1,250)+1,"0000"),"Город_"&amp;TEXT(MOD($A531-1,3000)+1,"0000"))</f>
        <v/>
      </c>
      <c r="O531">
        <f>IF($AB531="Да","Холдинг_Крупный","Холдинг_"&amp;TEXT(MOD(QUOTIENT($A531-1,10000),20)+1,"00"))</f>
        <v/>
      </c>
      <c r="P531">
        <f>IF($AB531="Да","Организация_Крупная","Организация_"&amp;TEXT(MOD(QUOTIENT($A531-1,500),600)+1,"000"))</f>
        <v/>
      </c>
      <c r="Q531">
        <f>"Отдел_"&amp;TEXT(MOD(QUOTIENT($A531-1,50),100)+1,"000")</f>
        <v/>
      </c>
      <c r="R531">
        <f>IF($AB531="Да","Группа_Крупная","Группа_"&amp;TEXT(MOD(QUOTIENT($A531-1,5000),30)+1,"00"))</f>
        <v/>
      </c>
      <c r="S531">
        <f>IF($AB531="Да","Категория_Крупная","Категория_"&amp;TEXT(MOD(QUOTIENT($A531-1,500),120)+1,"000"))</f>
        <v/>
      </c>
      <c r="T531">
        <f>IF($AB531="Да","Подкатегория_Крупная","Подкатегория_"&amp;TEXT(MOD(QUOTIENT($A531-1,50),300)+1,"000"))</f>
        <v/>
      </c>
      <c r="U531">
        <f>"SKU_"&amp;TEXT($A531,"0000000")</f>
        <v/>
      </c>
      <c r="V531">
        <f>CHOOSE(MOD($A531-1,4)+1,"Enterprise","SMB","Госсектор","Розница")</f>
        <v/>
      </c>
      <c r="W531">
        <f>"Клиент_"&amp;TEXT(MOD($A531-1,20000)+1,"00000")</f>
        <v/>
      </c>
      <c r="X531">
        <f>CHOOSE(MOD($A531-1,5)+1,"Портал","API","Импорт","Ручной ввод","Интеграция")</f>
        <v/>
      </c>
      <c r="Y531" s="8">
        <f>ROUND(1000+MOD($A531*37,90000)+IF($AB531="Да",5000,0),2)</f>
        <v/>
      </c>
      <c r="Z531">
        <f>1+MOD($A531,20)</f>
        <v/>
      </c>
      <c r="AA531" s="8">
        <f>ROUND($Y531*(0.08+MOD($A531,17)/100),2)</f>
        <v/>
      </c>
      <c r="AB531">
        <f>IF(MOD($A531,10)&lt;7,"Да","Нет")</f>
        <v/>
      </c>
      <c r="AC531">
        <f>$R531&amp;" / "&amp;$S531&amp;" / "&amp;$T531</f>
        <v/>
      </c>
      <c r="AD531">
        <f>1</f>
        <v/>
      </c>
      <c r="AE531">
        <f>IF($A531&lt;=Settings!$B$4,"до 100",IF($A531&lt;=Settings!$B$5,"до 10 000",IF($A531&lt;=Settings!$B$6,"до 100 000","100 000+")))</f>
        <v/>
      </c>
    </row>
    <row r="532">
      <c r="A532">
        <f>ROW()-1</f>
        <v/>
      </c>
      <c r="B532">
        <f>IF($A532&lt;=Settings!$B$4,"small_control",IF($A532&lt;=Settings!$B$5,"medium_10k",IF($A532&lt;=Settings!$B$6,"large_100k","extreme_1m")))</f>
        <v/>
      </c>
      <c r="C532">
        <f>"ORD-"&amp;TEXT(QUOTIENT($A532-1,3)+1,"0000000")</f>
        <v/>
      </c>
      <c r="D532">
        <f>"LINE-"&amp;TEXT($A532,"0000000")</f>
        <v/>
      </c>
      <c r="E532" s="7">
        <f>Settings!$B$2+$A532-1</f>
        <v/>
      </c>
      <c r="F532" s="7">
        <f>Settings!$B$2+MOD($A532-1,Settings!$B$7)</f>
        <v/>
      </c>
      <c r="G532">
        <f>YEAR($F532)</f>
        <v/>
      </c>
      <c r="H532">
        <f>"Q"&amp;ROUNDUP(MONTH($F532)/3,0)</f>
        <v/>
      </c>
      <c r="I532">
        <f>MONTH($F532)</f>
        <v/>
      </c>
      <c r="J532">
        <f>CHOOSE(MONTH($F532),"Январь","Февраль","Март","Апрель","Май","Июнь","Июль","Август","Сентябрь","Октябрь","Ноябрь","Декабрь")</f>
        <v/>
      </c>
      <c r="K532">
        <f>DAY($F532)</f>
        <v/>
      </c>
      <c r="L532">
        <f>IF(MOD($A532,10)&lt;7,"ФО_01_Крупный","ФО_"&amp;TEXT(MOD($A532,8)+1,"00"))</f>
        <v/>
      </c>
      <c r="M532">
        <f>IF($AB532="Да","Регион_001_Крупный","Регион_"&amp;TEXT(MOD(QUOTIENT($A532-1,20),180)+1,"000"))</f>
        <v/>
      </c>
      <c r="N532">
        <f>IF($AB532="Да","Город_"&amp;TEXT(MOD($A532-1,250)+1,"0000"),"Город_"&amp;TEXT(MOD($A532-1,3000)+1,"0000"))</f>
        <v/>
      </c>
      <c r="O532">
        <f>IF($AB532="Да","Холдинг_Крупный","Холдинг_"&amp;TEXT(MOD(QUOTIENT($A532-1,10000),20)+1,"00"))</f>
        <v/>
      </c>
      <c r="P532">
        <f>IF($AB532="Да","Организация_Крупная","Организация_"&amp;TEXT(MOD(QUOTIENT($A532-1,500),600)+1,"000"))</f>
        <v/>
      </c>
      <c r="Q532">
        <f>"Отдел_"&amp;TEXT(MOD(QUOTIENT($A532-1,50),100)+1,"000")</f>
        <v/>
      </c>
      <c r="R532">
        <f>IF($AB532="Да","Группа_Крупная","Группа_"&amp;TEXT(MOD(QUOTIENT($A532-1,5000),30)+1,"00"))</f>
        <v/>
      </c>
      <c r="S532">
        <f>IF($AB532="Да","Категория_Крупная","Категория_"&amp;TEXT(MOD(QUOTIENT($A532-1,500),120)+1,"000"))</f>
        <v/>
      </c>
      <c r="T532">
        <f>IF($AB532="Да","Подкатегория_Крупная","Подкатегория_"&amp;TEXT(MOD(QUOTIENT($A532-1,50),300)+1,"000"))</f>
        <v/>
      </c>
      <c r="U532">
        <f>"SKU_"&amp;TEXT($A532,"0000000")</f>
        <v/>
      </c>
      <c r="V532">
        <f>CHOOSE(MOD($A532-1,4)+1,"Enterprise","SMB","Госсектор","Розница")</f>
        <v/>
      </c>
      <c r="W532">
        <f>"Клиент_"&amp;TEXT(MOD($A532-1,20000)+1,"00000")</f>
        <v/>
      </c>
      <c r="X532">
        <f>CHOOSE(MOD($A532-1,5)+1,"Портал","API","Импорт","Ручной ввод","Интеграция")</f>
        <v/>
      </c>
      <c r="Y532" s="8">
        <f>ROUND(1000+MOD($A532*37,90000)+IF($AB532="Да",5000,0),2)</f>
        <v/>
      </c>
      <c r="Z532">
        <f>1+MOD($A532,20)</f>
        <v/>
      </c>
      <c r="AA532" s="8">
        <f>ROUND($Y532*(0.08+MOD($A532,17)/100),2)</f>
        <v/>
      </c>
      <c r="AB532">
        <f>IF(MOD($A532,10)&lt;7,"Да","Нет")</f>
        <v/>
      </c>
      <c r="AC532">
        <f>$R532&amp;" / "&amp;$S532&amp;" / "&amp;$T532</f>
        <v/>
      </c>
      <c r="AD532">
        <f>1</f>
        <v/>
      </c>
      <c r="AE532">
        <f>IF($A532&lt;=Settings!$B$4,"до 100",IF($A532&lt;=Settings!$B$5,"до 10 000",IF($A532&lt;=Settings!$B$6,"до 100 000","100 000+")))</f>
        <v/>
      </c>
    </row>
    <row r="533">
      <c r="A533">
        <f>ROW()-1</f>
        <v/>
      </c>
      <c r="B533">
        <f>IF($A533&lt;=Settings!$B$4,"small_control",IF($A533&lt;=Settings!$B$5,"medium_10k",IF($A533&lt;=Settings!$B$6,"large_100k","extreme_1m")))</f>
        <v/>
      </c>
      <c r="C533">
        <f>"ORD-"&amp;TEXT(QUOTIENT($A533-1,3)+1,"0000000")</f>
        <v/>
      </c>
      <c r="D533">
        <f>"LINE-"&amp;TEXT($A533,"0000000")</f>
        <v/>
      </c>
      <c r="E533" s="7">
        <f>Settings!$B$2+$A533-1</f>
        <v/>
      </c>
      <c r="F533" s="7">
        <f>Settings!$B$2+MOD($A533-1,Settings!$B$7)</f>
        <v/>
      </c>
      <c r="G533">
        <f>YEAR($F533)</f>
        <v/>
      </c>
      <c r="H533">
        <f>"Q"&amp;ROUNDUP(MONTH($F533)/3,0)</f>
        <v/>
      </c>
      <c r="I533">
        <f>MONTH($F533)</f>
        <v/>
      </c>
      <c r="J533">
        <f>CHOOSE(MONTH($F533),"Январь","Февраль","Март","Апрель","Май","Июнь","Июль","Август","Сентябрь","Октябрь","Ноябрь","Декабрь")</f>
        <v/>
      </c>
      <c r="K533">
        <f>DAY($F533)</f>
        <v/>
      </c>
      <c r="L533">
        <f>IF(MOD($A533,10)&lt;7,"ФО_01_Крупный","ФО_"&amp;TEXT(MOD($A533,8)+1,"00"))</f>
        <v/>
      </c>
      <c r="M533">
        <f>IF($AB533="Да","Регион_001_Крупный","Регион_"&amp;TEXT(MOD(QUOTIENT($A533-1,20),180)+1,"000"))</f>
        <v/>
      </c>
      <c r="N533">
        <f>IF($AB533="Да","Город_"&amp;TEXT(MOD($A533-1,250)+1,"0000"),"Город_"&amp;TEXT(MOD($A533-1,3000)+1,"0000"))</f>
        <v/>
      </c>
      <c r="O533">
        <f>IF($AB533="Да","Холдинг_Крупный","Холдинг_"&amp;TEXT(MOD(QUOTIENT($A533-1,10000),20)+1,"00"))</f>
        <v/>
      </c>
      <c r="P533">
        <f>IF($AB533="Да","Организация_Крупная","Организация_"&amp;TEXT(MOD(QUOTIENT($A533-1,500),600)+1,"000"))</f>
        <v/>
      </c>
      <c r="Q533">
        <f>"Отдел_"&amp;TEXT(MOD(QUOTIENT($A533-1,50),100)+1,"000")</f>
        <v/>
      </c>
      <c r="R533">
        <f>IF($AB533="Да","Группа_Крупная","Группа_"&amp;TEXT(MOD(QUOTIENT($A533-1,5000),30)+1,"00"))</f>
        <v/>
      </c>
      <c r="S533">
        <f>IF($AB533="Да","Категория_Крупная","Категория_"&amp;TEXT(MOD(QUOTIENT($A533-1,500),120)+1,"000"))</f>
        <v/>
      </c>
      <c r="T533">
        <f>IF($AB533="Да","Подкатегория_Крупная","Подкатегория_"&amp;TEXT(MOD(QUOTIENT($A533-1,50),300)+1,"000"))</f>
        <v/>
      </c>
      <c r="U533">
        <f>"SKU_"&amp;TEXT($A533,"0000000")</f>
        <v/>
      </c>
      <c r="V533">
        <f>CHOOSE(MOD($A533-1,4)+1,"Enterprise","SMB","Госсектор","Розница")</f>
        <v/>
      </c>
      <c r="W533">
        <f>"Клиент_"&amp;TEXT(MOD($A533-1,20000)+1,"00000")</f>
        <v/>
      </c>
      <c r="X533">
        <f>CHOOSE(MOD($A533-1,5)+1,"Портал","API","Импорт","Ручной ввод","Интеграция")</f>
        <v/>
      </c>
      <c r="Y533" s="8">
        <f>ROUND(1000+MOD($A533*37,90000)+IF($AB533="Да",5000,0),2)</f>
        <v/>
      </c>
      <c r="Z533">
        <f>1+MOD($A533,20)</f>
        <v/>
      </c>
      <c r="AA533" s="8">
        <f>ROUND($Y533*(0.08+MOD($A533,17)/100),2)</f>
        <v/>
      </c>
      <c r="AB533">
        <f>IF(MOD($A533,10)&lt;7,"Да","Нет")</f>
        <v/>
      </c>
      <c r="AC533">
        <f>$R533&amp;" / "&amp;$S533&amp;" / "&amp;$T533</f>
        <v/>
      </c>
      <c r="AD533">
        <f>1</f>
        <v/>
      </c>
      <c r="AE533">
        <f>IF($A533&lt;=Settings!$B$4,"до 100",IF($A533&lt;=Settings!$B$5,"до 10 000",IF($A533&lt;=Settings!$B$6,"до 100 000","100 000+")))</f>
        <v/>
      </c>
    </row>
    <row r="534">
      <c r="A534">
        <f>ROW()-1</f>
        <v/>
      </c>
      <c r="B534">
        <f>IF($A534&lt;=Settings!$B$4,"small_control",IF($A534&lt;=Settings!$B$5,"medium_10k",IF($A534&lt;=Settings!$B$6,"large_100k","extreme_1m")))</f>
        <v/>
      </c>
      <c r="C534">
        <f>"ORD-"&amp;TEXT(QUOTIENT($A534-1,3)+1,"0000000")</f>
        <v/>
      </c>
      <c r="D534">
        <f>"LINE-"&amp;TEXT($A534,"0000000")</f>
        <v/>
      </c>
      <c r="E534" s="7">
        <f>Settings!$B$2+$A534-1</f>
        <v/>
      </c>
      <c r="F534" s="7">
        <f>Settings!$B$2+MOD($A534-1,Settings!$B$7)</f>
        <v/>
      </c>
      <c r="G534">
        <f>YEAR($F534)</f>
        <v/>
      </c>
      <c r="H534">
        <f>"Q"&amp;ROUNDUP(MONTH($F534)/3,0)</f>
        <v/>
      </c>
      <c r="I534">
        <f>MONTH($F534)</f>
        <v/>
      </c>
      <c r="J534">
        <f>CHOOSE(MONTH($F534),"Январь","Февраль","Март","Апрель","Май","Июнь","Июль","Август","Сентябрь","Октябрь","Ноябрь","Декабрь")</f>
        <v/>
      </c>
      <c r="K534">
        <f>DAY($F534)</f>
        <v/>
      </c>
      <c r="L534">
        <f>IF(MOD($A534,10)&lt;7,"ФО_01_Крупный","ФО_"&amp;TEXT(MOD($A534,8)+1,"00"))</f>
        <v/>
      </c>
      <c r="M534">
        <f>IF($AB534="Да","Регион_001_Крупный","Регион_"&amp;TEXT(MOD(QUOTIENT($A534-1,20),180)+1,"000"))</f>
        <v/>
      </c>
      <c r="N534">
        <f>IF($AB534="Да","Город_"&amp;TEXT(MOD($A534-1,250)+1,"0000"),"Город_"&amp;TEXT(MOD($A534-1,3000)+1,"0000"))</f>
        <v/>
      </c>
      <c r="O534">
        <f>IF($AB534="Да","Холдинг_Крупный","Холдинг_"&amp;TEXT(MOD(QUOTIENT($A534-1,10000),20)+1,"00"))</f>
        <v/>
      </c>
      <c r="P534">
        <f>IF($AB534="Да","Организация_Крупная","Организация_"&amp;TEXT(MOD(QUOTIENT($A534-1,500),600)+1,"000"))</f>
        <v/>
      </c>
      <c r="Q534">
        <f>"Отдел_"&amp;TEXT(MOD(QUOTIENT($A534-1,50),100)+1,"000")</f>
        <v/>
      </c>
      <c r="R534">
        <f>IF($AB534="Да","Группа_Крупная","Группа_"&amp;TEXT(MOD(QUOTIENT($A534-1,5000),30)+1,"00"))</f>
        <v/>
      </c>
      <c r="S534">
        <f>IF($AB534="Да","Категория_Крупная","Категория_"&amp;TEXT(MOD(QUOTIENT($A534-1,500),120)+1,"000"))</f>
        <v/>
      </c>
      <c r="T534">
        <f>IF($AB534="Да","Подкатегория_Крупная","Подкатегория_"&amp;TEXT(MOD(QUOTIENT($A534-1,50),300)+1,"000"))</f>
        <v/>
      </c>
      <c r="U534">
        <f>"SKU_"&amp;TEXT($A534,"0000000")</f>
        <v/>
      </c>
      <c r="V534">
        <f>CHOOSE(MOD($A534-1,4)+1,"Enterprise","SMB","Госсектор","Розница")</f>
        <v/>
      </c>
      <c r="W534">
        <f>"Клиент_"&amp;TEXT(MOD($A534-1,20000)+1,"00000")</f>
        <v/>
      </c>
      <c r="X534">
        <f>CHOOSE(MOD($A534-1,5)+1,"Портал","API","Импорт","Ручной ввод","Интеграция")</f>
        <v/>
      </c>
      <c r="Y534" s="8">
        <f>ROUND(1000+MOD($A534*37,90000)+IF($AB534="Да",5000,0),2)</f>
        <v/>
      </c>
      <c r="Z534">
        <f>1+MOD($A534,20)</f>
        <v/>
      </c>
      <c r="AA534" s="8">
        <f>ROUND($Y534*(0.08+MOD($A534,17)/100),2)</f>
        <v/>
      </c>
      <c r="AB534">
        <f>IF(MOD($A534,10)&lt;7,"Да","Нет")</f>
        <v/>
      </c>
      <c r="AC534">
        <f>$R534&amp;" / "&amp;$S534&amp;" / "&amp;$T534</f>
        <v/>
      </c>
      <c r="AD534">
        <f>1</f>
        <v/>
      </c>
      <c r="AE534">
        <f>IF($A534&lt;=Settings!$B$4,"до 100",IF($A534&lt;=Settings!$B$5,"до 10 000",IF($A534&lt;=Settings!$B$6,"до 100 000","100 000+")))</f>
        <v/>
      </c>
    </row>
    <row r="535">
      <c r="A535">
        <f>ROW()-1</f>
        <v/>
      </c>
      <c r="B535">
        <f>IF($A535&lt;=Settings!$B$4,"small_control",IF($A535&lt;=Settings!$B$5,"medium_10k",IF($A535&lt;=Settings!$B$6,"large_100k","extreme_1m")))</f>
        <v/>
      </c>
      <c r="C535">
        <f>"ORD-"&amp;TEXT(QUOTIENT($A535-1,3)+1,"0000000")</f>
        <v/>
      </c>
      <c r="D535">
        <f>"LINE-"&amp;TEXT($A535,"0000000")</f>
        <v/>
      </c>
      <c r="E535" s="7">
        <f>Settings!$B$2+$A535-1</f>
        <v/>
      </c>
      <c r="F535" s="7">
        <f>Settings!$B$2+MOD($A535-1,Settings!$B$7)</f>
        <v/>
      </c>
      <c r="G535">
        <f>YEAR($F535)</f>
        <v/>
      </c>
      <c r="H535">
        <f>"Q"&amp;ROUNDUP(MONTH($F535)/3,0)</f>
        <v/>
      </c>
      <c r="I535">
        <f>MONTH($F535)</f>
        <v/>
      </c>
      <c r="J535">
        <f>CHOOSE(MONTH($F535),"Январь","Февраль","Март","Апрель","Май","Июнь","Июль","Август","Сентябрь","Октябрь","Ноябрь","Декабрь")</f>
        <v/>
      </c>
      <c r="K535">
        <f>DAY($F535)</f>
        <v/>
      </c>
      <c r="L535">
        <f>IF(MOD($A535,10)&lt;7,"ФО_01_Крупный","ФО_"&amp;TEXT(MOD($A535,8)+1,"00"))</f>
        <v/>
      </c>
      <c r="M535">
        <f>IF($AB535="Да","Регион_001_Крупный","Регион_"&amp;TEXT(MOD(QUOTIENT($A535-1,20),180)+1,"000"))</f>
        <v/>
      </c>
      <c r="N535">
        <f>IF($AB535="Да","Город_"&amp;TEXT(MOD($A535-1,250)+1,"0000"),"Город_"&amp;TEXT(MOD($A535-1,3000)+1,"0000"))</f>
        <v/>
      </c>
      <c r="O535">
        <f>IF($AB535="Да","Холдинг_Крупный","Холдинг_"&amp;TEXT(MOD(QUOTIENT($A535-1,10000),20)+1,"00"))</f>
        <v/>
      </c>
      <c r="P535">
        <f>IF($AB535="Да","Организация_Крупная","Организация_"&amp;TEXT(MOD(QUOTIENT($A535-1,500),600)+1,"000"))</f>
        <v/>
      </c>
      <c r="Q535">
        <f>"Отдел_"&amp;TEXT(MOD(QUOTIENT($A535-1,50),100)+1,"000")</f>
        <v/>
      </c>
      <c r="R535">
        <f>IF($AB535="Да","Группа_Крупная","Группа_"&amp;TEXT(MOD(QUOTIENT($A535-1,5000),30)+1,"00"))</f>
        <v/>
      </c>
      <c r="S535">
        <f>IF($AB535="Да","Категория_Крупная","Категория_"&amp;TEXT(MOD(QUOTIENT($A535-1,500),120)+1,"000"))</f>
        <v/>
      </c>
      <c r="T535">
        <f>IF($AB535="Да","Подкатегория_Крупная","Подкатегория_"&amp;TEXT(MOD(QUOTIENT($A535-1,50),300)+1,"000"))</f>
        <v/>
      </c>
      <c r="U535">
        <f>"SKU_"&amp;TEXT($A535,"0000000")</f>
        <v/>
      </c>
      <c r="V535">
        <f>CHOOSE(MOD($A535-1,4)+1,"Enterprise","SMB","Госсектор","Розница")</f>
        <v/>
      </c>
      <c r="W535">
        <f>"Клиент_"&amp;TEXT(MOD($A535-1,20000)+1,"00000")</f>
        <v/>
      </c>
      <c r="X535">
        <f>CHOOSE(MOD($A535-1,5)+1,"Портал","API","Импорт","Ручной ввод","Интеграция")</f>
        <v/>
      </c>
      <c r="Y535" s="8">
        <f>ROUND(1000+MOD($A535*37,90000)+IF($AB535="Да",5000,0),2)</f>
        <v/>
      </c>
      <c r="Z535">
        <f>1+MOD($A535,20)</f>
        <v/>
      </c>
      <c r="AA535" s="8">
        <f>ROUND($Y535*(0.08+MOD($A535,17)/100),2)</f>
        <v/>
      </c>
      <c r="AB535">
        <f>IF(MOD($A535,10)&lt;7,"Да","Нет")</f>
        <v/>
      </c>
      <c r="AC535">
        <f>$R535&amp;" / "&amp;$S535&amp;" / "&amp;$T535</f>
        <v/>
      </c>
      <c r="AD535">
        <f>1</f>
        <v/>
      </c>
      <c r="AE535">
        <f>IF($A535&lt;=Settings!$B$4,"до 100",IF($A535&lt;=Settings!$B$5,"до 10 000",IF($A535&lt;=Settings!$B$6,"до 100 000","100 000+")))</f>
        <v/>
      </c>
    </row>
    <row r="536">
      <c r="A536">
        <f>ROW()-1</f>
        <v/>
      </c>
      <c r="B536">
        <f>IF($A536&lt;=Settings!$B$4,"small_control",IF($A536&lt;=Settings!$B$5,"medium_10k",IF($A536&lt;=Settings!$B$6,"large_100k","extreme_1m")))</f>
        <v/>
      </c>
      <c r="C536">
        <f>"ORD-"&amp;TEXT(QUOTIENT($A536-1,3)+1,"0000000")</f>
        <v/>
      </c>
      <c r="D536">
        <f>"LINE-"&amp;TEXT($A536,"0000000")</f>
        <v/>
      </c>
      <c r="E536" s="7">
        <f>Settings!$B$2+$A536-1</f>
        <v/>
      </c>
      <c r="F536" s="7">
        <f>Settings!$B$2+MOD($A536-1,Settings!$B$7)</f>
        <v/>
      </c>
      <c r="G536">
        <f>YEAR($F536)</f>
        <v/>
      </c>
      <c r="H536">
        <f>"Q"&amp;ROUNDUP(MONTH($F536)/3,0)</f>
        <v/>
      </c>
      <c r="I536">
        <f>MONTH($F536)</f>
        <v/>
      </c>
      <c r="J536">
        <f>CHOOSE(MONTH($F536),"Январь","Февраль","Март","Апрель","Май","Июнь","Июль","Август","Сентябрь","Октябрь","Ноябрь","Декабрь")</f>
        <v/>
      </c>
      <c r="K536">
        <f>DAY($F536)</f>
        <v/>
      </c>
      <c r="L536">
        <f>IF(MOD($A536,10)&lt;7,"ФО_01_Крупный","ФО_"&amp;TEXT(MOD($A536,8)+1,"00"))</f>
        <v/>
      </c>
      <c r="M536">
        <f>IF($AB536="Да","Регион_001_Крупный","Регион_"&amp;TEXT(MOD(QUOTIENT($A536-1,20),180)+1,"000"))</f>
        <v/>
      </c>
      <c r="N536">
        <f>IF($AB536="Да","Город_"&amp;TEXT(MOD($A536-1,250)+1,"0000"),"Город_"&amp;TEXT(MOD($A536-1,3000)+1,"0000"))</f>
        <v/>
      </c>
      <c r="O536">
        <f>IF($AB536="Да","Холдинг_Крупный","Холдинг_"&amp;TEXT(MOD(QUOTIENT($A536-1,10000),20)+1,"00"))</f>
        <v/>
      </c>
      <c r="P536">
        <f>IF($AB536="Да","Организация_Крупная","Организация_"&amp;TEXT(MOD(QUOTIENT($A536-1,500),600)+1,"000"))</f>
        <v/>
      </c>
      <c r="Q536">
        <f>"Отдел_"&amp;TEXT(MOD(QUOTIENT($A536-1,50),100)+1,"000")</f>
        <v/>
      </c>
      <c r="R536">
        <f>IF($AB536="Да","Группа_Крупная","Группа_"&amp;TEXT(MOD(QUOTIENT($A536-1,5000),30)+1,"00"))</f>
        <v/>
      </c>
      <c r="S536">
        <f>IF($AB536="Да","Категория_Крупная","Категория_"&amp;TEXT(MOD(QUOTIENT($A536-1,500),120)+1,"000"))</f>
        <v/>
      </c>
      <c r="T536">
        <f>IF($AB536="Да","Подкатегория_Крупная","Подкатегория_"&amp;TEXT(MOD(QUOTIENT($A536-1,50),300)+1,"000"))</f>
        <v/>
      </c>
      <c r="U536">
        <f>"SKU_"&amp;TEXT($A536,"0000000")</f>
        <v/>
      </c>
      <c r="V536">
        <f>CHOOSE(MOD($A536-1,4)+1,"Enterprise","SMB","Госсектор","Розница")</f>
        <v/>
      </c>
      <c r="W536">
        <f>"Клиент_"&amp;TEXT(MOD($A536-1,20000)+1,"00000")</f>
        <v/>
      </c>
      <c r="X536">
        <f>CHOOSE(MOD($A536-1,5)+1,"Портал","API","Импорт","Ручной ввод","Интеграция")</f>
        <v/>
      </c>
      <c r="Y536" s="8">
        <f>ROUND(1000+MOD($A536*37,90000)+IF($AB536="Да",5000,0),2)</f>
        <v/>
      </c>
      <c r="Z536">
        <f>1+MOD($A536,20)</f>
        <v/>
      </c>
      <c r="AA536" s="8">
        <f>ROUND($Y536*(0.08+MOD($A536,17)/100),2)</f>
        <v/>
      </c>
      <c r="AB536">
        <f>IF(MOD($A536,10)&lt;7,"Да","Нет")</f>
        <v/>
      </c>
      <c r="AC536">
        <f>$R536&amp;" / "&amp;$S536&amp;" / "&amp;$T536</f>
        <v/>
      </c>
      <c r="AD536">
        <f>1</f>
        <v/>
      </c>
      <c r="AE536">
        <f>IF($A536&lt;=Settings!$B$4,"до 100",IF($A536&lt;=Settings!$B$5,"до 10 000",IF($A536&lt;=Settings!$B$6,"до 100 000","100 000+")))</f>
        <v/>
      </c>
    </row>
    <row r="537">
      <c r="A537">
        <f>ROW()-1</f>
        <v/>
      </c>
      <c r="B537">
        <f>IF($A537&lt;=Settings!$B$4,"small_control",IF($A537&lt;=Settings!$B$5,"medium_10k",IF($A537&lt;=Settings!$B$6,"large_100k","extreme_1m")))</f>
        <v/>
      </c>
      <c r="C537">
        <f>"ORD-"&amp;TEXT(QUOTIENT($A537-1,3)+1,"0000000")</f>
        <v/>
      </c>
      <c r="D537">
        <f>"LINE-"&amp;TEXT($A537,"0000000")</f>
        <v/>
      </c>
      <c r="E537" s="7">
        <f>Settings!$B$2+$A537-1</f>
        <v/>
      </c>
      <c r="F537" s="7">
        <f>Settings!$B$2+MOD($A537-1,Settings!$B$7)</f>
        <v/>
      </c>
      <c r="G537">
        <f>YEAR($F537)</f>
        <v/>
      </c>
      <c r="H537">
        <f>"Q"&amp;ROUNDUP(MONTH($F537)/3,0)</f>
        <v/>
      </c>
      <c r="I537">
        <f>MONTH($F537)</f>
        <v/>
      </c>
      <c r="J537">
        <f>CHOOSE(MONTH($F537),"Январь","Февраль","Март","Апрель","Май","Июнь","Июль","Август","Сентябрь","Октябрь","Ноябрь","Декабрь")</f>
        <v/>
      </c>
      <c r="K537">
        <f>DAY($F537)</f>
        <v/>
      </c>
      <c r="L537">
        <f>IF(MOD($A537,10)&lt;7,"ФО_01_Крупный","ФО_"&amp;TEXT(MOD($A537,8)+1,"00"))</f>
        <v/>
      </c>
      <c r="M537">
        <f>IF($AB537="Да","Регион_001_Крупный","Регион_"&amp;TEXT(MOD(QUOTIENT($A537-1,20),180)+1,"000"))</f>
        <v/>
      </c>
      <c r="N537">
        <f>IF($AB537="Да","Город_"&amp;TEXT(MOD($A537-1,250)+1,"0000"),"Город_"&amp;TEXT(MOD($A537-1,3000)+1,"0000"))</f>
        <v/>
      </c>
      <c r="O537">
        <f>IF($AB537="Да","Холдинг_Крупный","Холдинг_"&amp;TEXT(MOD(QUOTIENT($A537-1,10000),20)+1,"00"))</f>
        <v/>
      </c>
      <c r="P537">
        <f>IF($AB537="Да","Организация_Крупная","Организация_"&amp;TEXT(MOD(QUOTIENT($A537-1,500),600)+1,"000"))</f>
        <v/>
      </c>
      <c r="Q537">
        <f>"Отдел_"&amp;TEXT(MOD(QUOTIENT($A537-1,50),100)+1,"000")</f>
        <v/>
      </c>
      <c r="R537">
        <f>IF($AB537="Да","Группа_Крупная","Группа_"&amp;TEXT(MOD(QUOTIENT($A537-1,5000),30)+1,"00"))</f>
        <v/>
      </c>
      <c r="S537">
        <f>IF($AB537="Да","Категория_Крупная","Категория_"&amp;TEXT(MOD(QUOTIENT($A537-1,500),120)+1,"000"))</f>
        <v/>
      </c>
      <c r="T537">
        <f>IF($AB537="Да","Подкатегория_Крупная","Подкатегория_"&amp;TEXT(MOD(QUOTIENT($A537-1,50),300)+1,"000"))</f>
        <v/>
      </c>
      <c r="U537">
        <f>"SKU_"&amp;TEXT($A537,"0000000")</f>
        <v/>
      </c>
      <c r="V537">
        <f>CHOOSE(MOD($A537-1,4)+1,"Enterprise","SMB","Госсектор","Розница")</f>
        <v/>
      </c>
      <c r="W537">
        <f>"Клиент_"&amp;TEXT(MOD($A537-1,20000)+1,"00000")</f>
        <v/>
      </c>
      <c r="X537">
        <f>CHOOSE(MOD($A537-1,5)+1,"Портал","API","Импорт","Ручной ввод","Интеграция")</f>
        <v/>
      </c>
      <c r="Y537" s="8">
        <f>ROUND(1000+MOD($A537*37,90000)+IF($AB537="Да",5000,0),2)</f>
        <v/>
      </c>
      <c r="Z537">
        <f>1+MOD($A537,20)</f>
        <v/>
      </c>
      <c r="AA537" s="8">
        <f>ROUND($Y537*(0.08+MOD($A537,17)/100),2)</f>
        <v/>
      </c>
      <c r="AB537">
        <f>IF(MOD($A537,10)&lt;7,"Да","Нет")</f>
        <v/>
      </c>
      <c r="AC537">
        <f>$R537&amp;" / "&amp;$S537&amp;" / "&amp;$T537</f>
        <v/>
      </c>
      <c r="AD537">
        <f>1</f>
        <v/>
      </c>
      <c r="AE537">
        <f>IF($A537&lt;=Settings!$B$4,"до 100",IF($A537&lt;=Settings!$B$5,"до 10 000",IF($A537&lt;=Settings!$B$6,"до 100 000","100 000+")))</f>
        <v/>
      </c>
    </row>
    <row r="538">
      <c r="A538">
        <f>ROW()-1</f>
        <v/>
      </c>
      <c r="B538">
        <f>IF($A538&lt;=Settings!$B$4,"small_control",IF($A538&lt;=Settings!$B$5,"medium_10k",IF($A538&lt;=Settings!$B$6,"large_100k","extreme_1m")))</f>
        <v/>
      </c>
      <c r="C538">
        <f>"ORD-"&amp;TEXT(QUOTIENT($A538-1,3)+1,"0000000")</f>
        <v/>
      </c>
      <c r="D538">
        <f>"LINE-"&amp;TEXT($A538,"0000000")</f>
        <v/>
      </c>
      <c r="E538" s="7">
        <f>Settings!$B$2+$A538-1</f>
        <v/>
      </c>
      <c r="F538" s="7">
        <f>Settings!$B$2+MOD($A538-1,Settings!$B$7)</f>
        <v/>
      </c>
      <c r="G538">
        <f>YEAR($F538)</f>
        <v/>
      </c>
      <c r="H538">
        <f>"Q"&amp;ROUNDUP(MONTH($F538)/3,0)</f>
        <v/>
      </c>
      <c r="I538">
        <f>MONTH($F538)</f>
        <v/>
      </c>
      <c r="J538">
        <f>CHOOSE(MONTH($F538),"Январь","Февраль","Март","Апрель","Май","Июнь","Июль","Август","Сентябрь","Октябрь","Ноябрь","Декабрь")</f>
        <v/>
      </c>
      <c r="K538">
        <f>DAY($F538)</f>
        <v/>
      </c>
      <c r="L538">
        <f>IF(MOD($A538,10)&lt;7,"ФО_01_Крупный","ФО_"&amp;TEXT(MOD($A538,8)+1,"00"))</f>
        <v/>
      </c>
      <c r="M538">
        <f>IF($AB538="Да","Регион_001_Крупный","Регион_"&amp;TEXT(MOD(QUOTIENT($A538-1,20),180)+1,"000"))</f>
        <v/>
      </c>
      <c r="N538">
        <f>IF($AB538="Да","Город_"&amp;TEXT(MOD($A538-1,250)+1,"0000"),"Город_"&amp;TEXT(MOD($A538-1,3000)+1,"0000"))</f>
        <v/>
      </c>
      <c r="O538">
        <f>IF($AB538="Да","Холдинг_Крупный","Холдинг_"&amp;TEXT(MOD(QUOTIENT($A538-1,10000),20)+1,"00"))</f>
        <v/>
      </c>
      <c r="P538">
        <f>IF($AB538="Да","Организация_Крупная","Организация_"&amp;TEXT(MOD(QUOTIENT($A538-1,500),600)+1,"000"))</f>
        <v/>
      </c>
      <c r="Q538">
        <f>"Отдел_"&amp;TEXT(MOD(QUOTIENT($A538-1,50),100)+1,"000")</f>
        <v/>
      </c>
      <c r="R538">
        <f>IF($AB538="Да","Группа_Крупная","Группа_"&amp;TEXT(MOD(QUOTIENT($A538-1,5000),30)+1,"00"))</f>
        <v/>
      </c>
      <c r="S538">
        <f>IF($AB538="Да","Категория_Крупная","Категория_"&amp;TEXT(MOD(QUOTIENT($A538-1,500),120)+1,"000"))</f>
        <v/>
      </c>
      <c r="T538">
        <f>IF($AB538="Да","Подкатегория_Крупная","Подкатегория_"&amp;TEXT(MOD(QUOTIENT($A538-1,50),300)+1,"000"))</f>
        <v/>
      </c>
      <c r="U538">
        <f>"SKU_"&amp;TEXT($A538,"0000000")</f>
        <v/>
      </c>
      <c r="V538">
        <f>CHOOSE(MOD($A538-1,4)+1,"Enterprise","SMB","Госсектор","Розница")</f>
        <v/>
      </c>
      <c r="W538">
        <f>"Клиент_"&amp;TEXT(MOD($A538-1,20000)+1,"00000")</f>
        <v/>
      </c>
      <c r="X538">
        <f>CHOOSE(MOD($A538-1,5)+1,"Портал","API","Импорт","Ручной ввод","Интеграция")</f>
        <v/>
      </c>
      <c r="Y538" s="8">
        <f>ROUND(1000+MOD($A538*37,90000)+IF($AB538="Да",5000,0),2)</f>
        <v/>
      </c>
      <c r="Z538">
        <f>1+MOD($A538,20)</f>
        <v/>
      </c>
      <c r="AA538" s="8">
        <f>ROUND($Y538*(0.08+MOD($A538,17)/100),2)</f>
        <v/>
      </c>
      <c r="AB538">
        <f>IF(MOD($A538,10)&lt;7,"Да","Нет")</f>
        <v/>
      </c>
      <c r="AC538">
        <f>$R538&amp;" / "&amp;$S538&amp;" / "&amp;$T538</f>
        <v/>
      </c>
      <c r="AD538">
        <f>1</f>
        <v/>
      </c>
      <c r="AE538">
        <f>IF($A538&lt;=Settings!$B$4,"до 100",IF($A538&lt;=Settings!$B$5,"до 10 000",IF($A538&lt;=Settings!$B$6,"до 100 000","100 000+")))</f>
        <v/>
      </c>
    </row>
    <row r="539">
      <c r="A539">
        <f>ROW()-1</f>
        <v/>
      </c>
      <c r="B539">
        <f>IF($A539&lt;=Settings!$B$4,"small_control",IF($A539&lt;=Settings!$B$5,"medium_10k",IF($A539&lt;=Settings!$B$6,"large_100k","extreme_1m")))</f>
        <v/>
      </c>
      <c r="C539">
        <f>"ORD-"&amp;TEXT(QUOTIENT($A539-1,3)+1,"0000000")</f>
        <v/>
      </c>
      <c r="D539">
        <f>"LINE-"&amp;TEXT($A539,"0000000")</f>
        <v/>
      </c>
      <c r="E539" s="7">
        <f>Settings!$B$2+$A539-1</f>
        <v/>
      </c>
      <c r="F539" s="7">
        <f>Settings!$B$2+MOD($A539-1,Settings!$B$7)</f>
        <v/>
      </c>
      <c r="G539">
        <f>YEAR($F539)</f>
        <v/>
      </c>
      <c r="H539">
        <f>"Q"&amp;ROUNDUP(MONTH($F539)/3,0)</f>
        <v/>
      </c>
      <c r="I539">
        <f>MONTH($F539)</f>
        <v/>
      </c>
      <c r="J539">
        <f>CHOOSE(MONTH($F539),"Январь","Февраль","Март","Апрель","Май","Июнь","Июль","Август","Сентябрь","Октябрь","Ноябрь","Декабрь")</f>
        <v/>
      </c>
      <c r="K539">
        <f>DAY($F539)</f>
        <v/>
      </c>
      <c r="L539">
        <f>IF(MOD($A539,10)&lt;7,"ФО_01_Крупный","ФО_"&amp;TEXT(MOD($A539,8)+1,"00"))</f>
        <v/>
      </c>
      <c r="M539">
        <f>IF($AB539="Да","Регион_001_Крупный","Регион_"&amp;TEXT(MOD(QUOTIENT($A539-1,20),180)+1,"000"))</f>
        <v/>
      </c>
      <c r="N539">
        <f>IF($AB539="Да","Город_"&amp;TEXT(MOD($A539-1,250)+1,"0000"),"Город_"&amp;TEXT(MOD($A539-1,3000)+1,"0000"))</f>
        <v/>
      </c>
      <c r="O539">
        <f>IF($AB539="Да","Холдинг_Крупный","Холдинг_"&amp;TEXT(MOD(QUOTIENT($A539-1,10000),20)+1,"00"))</f>
        <v/>
      </c>
      <c r="P539">
        <f>IF($AB539="Да","Организация_Крупная","Организация_"&amp;TEXT(MOD(QUOTIENT($A539-1,500),600)+1,"000"))</f>
        <v/>
      </c>
      <c r="Q539">
        <f>"Отдел_"&amp;TEXT(MOD(QUOTIENT($A539-1,50),100)+1,"000")</f>
        <v/>
      </c>
      <c r="R539">
        <f>IF($AB539="Да","Группа_Крупная","Группа_"&amp;TEXT(MOD(QUOTIENT($A539-1,5000),30)+1,"00"))</f>
        <v/>
      </c>
      <c r="S539">
        <f>IF($AB539="Да","Категория_Крупная","Категория_"&amp;TEXT(MOD(QUOTIENT($A539-1,500),120)+1,"000"))</f>
        <v/>
      </c>
      <c r="T539">
        <f>IF($AB539="Да","Подкатегория_Крупная","Подкатегория_"&amp;TEXT(MOD(QUOTIENT($A539-1,50),300)+1,"000"))</f>
        <v/>
      </c>
      <c r="U539">
        <f>"SKU_"&amp;TEXT($A539,"0000000")</f>
        <v/>
      </c>
      <c r="V539">
        <f>CHOOSE(MOD($A539-1,4)+1,"Enterprise","SMB","Госсектор","Розница")</f>
        <v/>
      </c>
      <c r="W539">
        <f>"Клиент_"&amp;TEXT(MOD($A539-1,20000)+1,"00000")</f>
        <v/>
      </c>
      <c r="X539">
        <f>CHOOSE(MOD($A539-1,5)+1,"Портал","API","Импорт","Ручной ввод","Интеграция")</f>
        <v/>
      </c>
      <c r="Y539" s="8">
        <f>ROUND(1000+MOD($A539*37,90000)+IF($AB539="Да",5000,0),2)</f>
        <v/>
      </c>
      <c r="Z539">
        <f>1+MOD($A539,20)</f>
        <v/>
      </c>
      <c r="AA539" s="8">
        <f>ROUND($Y539*(0.08+MOD($A539,17)/100),2)</f>
        <v/>
      </c>
      <c r="AB539">
        <f>IF(MOD($A539,10)&lt;7,"Да","Нет")</f>
        <v/>
      </c>
      <c r="AC539">
        <f>$R539&amp;" / "&amp;$S539&amp;" / "&amp;$T539</f>
        <v/>
      </c>
      <c r="AD539">
        <f>1</f>
        <v/>
      </c>
      <c r="AE539">
        <f>IF($A539&lt;=Settings!$B$4,"до 100",IF($A539&lt;=Settings!$B$5,"до 10 000",IF($A539&lt;=Settings!$B$6,"до 100 000","100 000+")))</f>
        <v/>
      </c>
    </row>
    <row r="540">
      <c r="A540">
        <f>ROW()-1</f>
        <v/>
      </c>
      <c r="B540">
        <f>IF($A540&lt;=Settings!$B$4,"small_control",IF($A540&lt;=Settings!$B$5,"medium_10k",IF($A540&lt;=Settings!$B$6,"large_100k","extreme_1m")))</f>
        <v/>
      </c>
      <c r="C540">
        <f>"ORD-"&amp;TEXT(QUOTIENT($A540-1,3)+1,"0000000")</f>
        <v/>
      </c>
      <c r="D540">
        <f>"LINE-"&amp;TEXT($A540,"0000000")</f>
        <v/>
      </c>
      <c r="E540" s="7">
        <f>Settings!$B$2+$A540-1</f>
        <v/>
      </c>
      <c r="F540" s="7">
        <f>Settings!$B$2+MOD($A540-1,Settings!$B$7)</f>
        <v/>
      </c>
      <c r="G540">
        <f>YEAR($F540)</f>
        <v/>
      </c>
      <c r="H540">
        <f>"Q"&amp;ROUNDUP(MONTH($F540)/3,0)</f>
        <v/>
      </c>
      <c r="I540">
        <f>MONTH($F540)</f>
        <v/>
      </c>
      <c r="J540">
        <f>CHOOSE(MONTH($F540),"Январь","Февраль","Март","Апрель","Май","Июнь","Июль","Август","Сентябрь","Октябрь","Ноябрь","Декабрь")</f>
        <v/>
      </c>
      <c r="K540">
        <f>DAY($F540)</f>
        <v/>
      </c>
      <c r="L540">
        <f>IF(MOD($A540,10)&lt;7,"ФО_01_Крупный","ФО_"&amp;TEXT(MOD($A540,8)+1,"00"))</f>
        <v/>
      </c>
      <c r="M540">
        <f>IF($AB540="Да","Регион_001_Крупный","Регион_"&amp;TEXT(MOD(QUOTIENT($A540-1,20),180)+1,"000"))</f>
        <v/>
      </c>
      <c r="N540">
        <f>IF($AB540="Да","Город_"&amp;TEXT(MOD($A540-1,250)+1,"0000"),"Город_"&amp;TEXT(MOD($A540-1,3000)+1,"0000"))</f>
        <v/>
      </c>
      <c r="O540">
        <f>IF($AB540="Да","Холдинг_Крупный","Холдинг_"&amp;TEXT(MOD(QUOTIENT($A540-1,10000),20)+1,"00"))</f>
        <v/>
      </c>
      <c r="P540">
        <f>IF($AB540="Да","Организация_Крупная","Организация_"&amp;TEXT(MOD(QUOTIENT($A540-1,500),600)+1,"000"))</f>
        <v/>
      </c>
      <c r="Q540">
        <f>"Отдел_"&amp;TEXT(MOD(QUOTIENT($A540-1,50),100)+1,"000")</f>
        <v/>
      </c>
      <c r="R540">
        <f>IF($AB540="Да","Группа_Крупная","Группа_"&amp;TEXT(MOD(QUOTIENT($A540-1,5000),30)+1,"00"))</f>
        <v/>
      </c>
      <c r="S540">
        <f>IF($AB540="Да","Категория_Крупная","Категория_"&amp;TEXT(MOD(QUOTIENT($A540-1,500),120)+1,"000"))</f>
        <v/>
      </c>
      <c r="T540">
        <f>IF($AB540="Да","Подкатегория_Крупная","Подкатегория_"&amp;TEXT(MOD(QUOTIENT($A540-1,50),300)+1,"000"))</f>
        <v/>
      </c>
      <c r="U540">
        <f>"SKU_"&amp;TEXT($A540,"0000000")</f>
        <v/>
      </c>
      <c r="V540">
        <f>CHOOSE(MOD($A540-1,4)+1,"Enterprise","SMB","Госсектор","Розница")</f>
        <v/>
      </c>
      <c r="W540">
        <f>"Клиент_"&amp;TEXT(MOD($A540-1,20000)+1,"00000")</f>
        <v/>
      </c>
      <c r="X540">
        <f>CHOOSE(MOD($A540-1,5)+1,"Портал","API","Импорт","Ручной ввод","Интеграция")</f>
        <v/>
      </c>
      <c r="Y540" s="8">
        <f>ROUND(1000+MOD($A540*37,90000)+IF($AB540="Да",5000,0),2)</f>
        <v/>
      </c>
      <c r="Z540">
        <f>1+MOD($A540,20)</f>
        <v/>
      </c>
      <c r="AA540" s="8">
        <f>ROUND($Y540*(0.08+MOD($A540,17)/100),2)</f>
        <v/>
      </c>
      <c r="AB540">
        <f>IF(MOD($A540,10)&lt;7,"Да","Нет")</f>
        <v/>
      </c>
      <c r="AC540">
        <f>$R540&amp;" / "&amp;$S540&amp;" / "&amp;$T540</f>
        <v/>
      </c>
      <c r="AD540">
        <f>1</f>
        <v/>
      </c>
      <c r="AE540">
        <f>IF($A540&lt;=Settings!$B$4,"до 100",IF($A540&lt;=Settings!$B$5,"до 10 000",IF($A540&lt;=Settings!$B$6,"до 100 000","100 000+")))</f>
        <v/>
      </c>
    </row>
    <row r="541">
      <c r="A541">
        <f>ROW()-1</f>
        <v/>
      </c>
      <c r="B541">
        <f>IF($A541&lt;=Settings!$B$4,"small_control",IF($A541&lt;=Settings!$B$5,"medium_10k",IF($A541&lt;=Settings!$B$6,"large_100k","extreme_1m")))</f>
        <v/>
      </c>
      <c r="C541">
        <f>"ORD-"&amp;TEXT(QUOTIENT($A541-1,3)+1,"0000000")</f>
        <v/>
      </c>
      <c r="D541">
        <f>"LINE-"&amp;TEXT($A541,"0000000")</f>
        <v/>
      </c>
      <c r="E541" s="7">
        <f>Settings!$B$2+$A541-1</f>
        <v/>
      </c>
      <c r="F541" s="7">
        <f>Settings!$B$2+MOD($A541-1,Settings!$B$7)</f>
        <v/>
      </c>
      <c r="G541">
        <f>YEAR($F541)</f>
        <v/>
      </c>
      <c r="H541">
        <f>"Q"&amp;ROUNDUP(MONTH($F541)/3,0)</f>
        <v/>
      </c>
      <c r="I541">
        <f>MONTH($F541)</f>
        <v/>
      </c>
      <c r="J541">
        <f>CHOOSE(MONTH($F541),"Январь","Февраль","Март","Апрель","Май","Июнь","Июль","Август","Сентябрь","Октябрь","Ноябрь","Декабрь")</f>
        <v/>
      </c>
      <c r="K541">
        <f>DAY($F541)</f>
        <v/>
      </c>
      <c r="L541">
        <f>IF(MOD($A541,10)&lt;7,"ФО_01_Крупный","ФО_"&amp;TEXT(MOD($A541,8)+1,"00"))</f>
        <v/>
      </c>
      <c r="M541">
        <f>IF($AB541="Да","Регион_001_Крупный","Регион_"&amp;TEXT(MOD(QUOTIENT($A541-1,20),180)+1,"000"))</f>
        <v/>
      </c>
      <c r="N541">
        <f>IF($AB541="Да","Город_"&amp;TEXT(MOD($A541-1,250)+1,"0000"),"Город_"&amp;TEXT(MOD($A541-1,3000)+1,"0000"))</f>
        <v/>
      </c>
      <c r="O541">
        <f>IF($AB541="Да","Холдинг_Крупный","Холдинг_"&amp;TEXT(MOD(QUOTIENT($A541-1,10000),20)+1,"00"))</f>
        <v/>
      </c>
      <c r="P541">
        <f>IF($AB541="Да","Организация_Крупная","Организация_"&amp;TEXT(MOD(QUOTIENT($A541-1,500),600)+1,"000"))</f>
        <v/>
      </c>
      <c r="Q541">
        <f>"Отдел_"&amp;TEXT(MOD(QUOTIENT($A541-1,50),100)+1,"000")</f>
        <v/>
      </c>
      <c r="R541">
        <f>IF($AB541="Да","Группа_Крупная","Группа_"&amp;TEXT(MOD(QUOTIENT($A541-1,5000),30)+1,"00"))</f>
        <v/>
      </c>
      <c r="S541">
        <f>IF($AB541="Да","Категория_Крупная","Категория_"&amp;TEXT(MOD(QUOTIENT($A541-1,500),120)+1,"000"))</f>
        <v/>
      </c>
      <c r="T541">
        <f>IF($AB541="Да","Подкатегория_Крупная","Подкатегория_"&amp;TEXT(MOD(QUOTIENT($A541-1,50),300)+1,"000"))</f>
        <v/>
      </c>
      <c r="U541">
        <f>"SKU_"&amp;TEXT($A541,"0000000")</f>
        <v/>
      </c>
      <c r="V541">
        <f>CHOOSE(MOD($A541-1,4)+1,"Enterprise","SMB","Госсектор","Розница")</f>
        <v/>
      </c>
      <c r="W541">
        <f>"Клиент_"&amp;TEXT(MOD($A541-1,20000)+1,"00000")</f>
        <v/>
      </c>
      <c r="X541">
        <f>CHOOSE(MOD($A541-1,5)+1,"Портал","API","Импорт","Ручной ввод","Интеграция")</f>
        <v/>
      </c>
      <c r="Y541" s="8">
        <f>ROUND(1000+MOD($A541*37,90000)+IF($AB541="Да",5000,0),2)</f>
        <v/>
      </c>
      <c r="Z541">
        <f>1+MOD($A541,20)</f>
        <v/>
      </c>
      <c r="AA541" s="8">
        <f>ROUND($Y541*(0.08+MOD($A541,17)/100),2)</f>
        <v/>
      </c>
      <c r="AB541">
        <f>IF(MOD($A541,10)&lt;7,"Да","Нет")</f>
        <v/>
      </c>
      <c r="AC541">
        <f>$R541&amp;" / "&amp;$S541&amp;" / "&amp;$T541</f>
        <v/>
      </c>
      <c r="AD541">
        <f>1</f>
        <v/>
      </c>
      <c r="AE541">
        <f>IF($A541&lt;=Settings!$B$4,"до 100",IF($A541&lt;=Settings!$B$5,"до 10 000",IF($A541&lt;=Settings!$B$6,"до 100 000","100 000+")))</f>
        <v/>
      </c>
    </row>
    <row r="542">
      <c r="A542">
        <f>ROW()-1</f>
        <v/>
      </c>
      <c r="B542">
        <f>IF($A542&lt;=Settings!$B$4,"small_control",IF($A542&lt;=Settings!$B$5,"medium_10k",IF($A542&lt;=Settings!$B$6,"large_100k","extreme_1m")))</f>
        <v/>
      </c>
      <c r="C542">
        <f>"ORD-"&amp;TEXT(QUOTIENT($A542-1,3)+1,"0000000")</f>
        <v/>
      </c>
      <c r="D542">
        <f>"LINE-"&amp;TEXT($A542,"0000000")</f>
        <v/>
      </c>
      <c r="E542" s="7">
        <f>Settings!$B$2+$A542-1</f>
        <v/>
      </c>
      <c r="F542" s="7">
        <f>Settings!$B$2+MOD($A542-1,Settings!$B$7)</f>
        <v/>
      </c>
      <c r="G542">
        <f>YEAR($F542)</f>
        <v/>
      </c>
      <c r="H542">
        <f>"Q"&amp;ROUNDUP(MONTH($F542)/3,0)</f>
        <v/>
      </c>
      <c r="I542">
        <f>MONTH($F542)</f>
        <v/>
      </c>
      <c r="J542">
        <f>CHOOSE(MONTH($F542),"Январь","Февраль","Март","Апрель","Май","Июнь","Июль","Август","Сентябрь","Октябрь","Ноябрь","Декабрь")</f>
        <v/>
      </c>
      <c r="K542">
        <f>DAY($F542)</f>
        <v/>
      </c>
      <c r="L542">
        <f>IF(MOD($A542,10)&lt;7,"ФО_01_Крупный","ФО_"&amp;TEXT(MOD($A542,8)+1,"00"))</f>
        <v/>
      </c>
      <c r="M542">
        <f>IF($AB542="Да","Регион_001_Крупный","Регион_"&amp;TEXT(MOD(QUOTIENT($A542-1,20),180)+1,"000"))</f>
        <v/>
      </c>
      <c r="N542">
        <f>IF($AB542="Да","Город_"&amp;TEXT(MOD($A542-1,250)+1,"0000"),"Город_"&amp;TEXT(MOD($A542-1,3000)+1,"0000"))</f>
        <v/>
      </c>
      <c r="O542">
        <f>IF($AB542="Да","Холдинг_Крупный","Холдинг_"&amp;TEXT(MOD(QUOTIENT($A542-1,10000),20)+1,"00"))</f>
        <v/>
      </c>
      <c r="P542">
        <f>IF($AB542="Да","Организация_Крупная","Организация_"&amp;TEXT(MOD(QUOTIENT($A542-1,500),600)+1,"000"))</f>
        <v/>
      </c>
      <c r="Q542">
        <f>"Отдел_"&amp;TEXT(MOD(QUOTIENT($A542-1,50),100)+1,"000")</f>
        <v/>
      </c>
      <c r="R542">
        <f>IF($AB542="Да","Группа_Крупная","Группа_"&amp;TEXT(MOD(QUOTIENT($A542-1,5000),30)+1,"00"))</f>
        <v/>
      </c>
      <c r="S542">
        <f>IF($AB542="Да","Категория_Крупная","Категория_"&amp;TEXT(MOD(QUOTIENT($A542-1,500),120)+1,"000"))</f>
        <v/>
      </c>
      <c r="T542">
        <f>IF($AB542="Да","Подкатегория_Крупная","Подкатегория_"&amp;TEXT(MOD(QUOTIENT($A542-1,50),300)+1,"000"))</f>
        <v/>
      </c>
      <c r="U542">
        <f>"SKU_"&amp;TEXT($A542,"0000000")</f>
        <v/>
      </c>
      <c r="V542">
        <f>CHOOSE(MOD($A542-1,4)+1,"Enterprise","SMB","Госсектор","Розница")</f>
        <v/>
      </c>
      <c r="W542">
        <f>"Клиент_"&amp;TEXT(MOD($A542-1,20000)+1,"00000")</f>
        <v/>
      </c>
      <c r="X542">
        <f>CHOOSE(MOD($A542-1,5)+1,"Портал","API","Импорт","Ручной ввод","Интеграция")</f>
        <v/>
      </c>
      <c r="Y542" s="8">
        <f>ROUND(1000+MOD($A542*37,90000)+IF($AB542="Да",5000,0),2)</f>
        <v/>
      </c>
      <c r="Z542">
        <f>1+MOD($A542,20)</f>
        <v/>
      </c>
      <c r="AA542" s="8">
        <f>ROUND($Y542*(0.08+MOD($A542,17)/100),2)</f>
        <v/>
      </c>
      <c r="AB542">
        <f>IF(MOD($A542,10)&lt;7,"Да","Нет")</f>
        <v/>
      </c>
      <c r="AC542">
        <f>$R542&amp;" / "&amp;$S542&amp;" / "&amp;$T542</f>
        <v/>
      </c>
      <c r="AD542">
        <f>1</f>
        <v/>
      </c>
      <c r="AE542">
        <f>IF($A542&lt;=Settings!$B$4,"до 100",IF($A542&lt;=Settings!$B$5,"до 10 000",IF($A542&lt;=Settings!$B$6,"до 100 000","100 000+")))</f>
        <v/>
      </c>
    </row>
    <row r="543">
      <c r="A543">
        <f>ROW()-1</f>
        <v/>
      </c>
      <c r="B543">
        <f>IF($A543&lt;=Settings!$B$4,"small_control",IF($A543&lt;=Settings!$B$5,"medium_10k",IF($A543&lt;=Settings!$B$6,"large_100k","extreme_1m")))</f>
        <v/>
      </c>
      <c r="C543">
        <f>"ORD-"&amp;TEXT(QUOTIENT($A543-1,3)+1,"0000000")</f>
        <v/>
      </c>
      <c r="D543">
        <f>"LINE-"&amp;TEXT($A543,"0000000")</f>
        <v/>
      </c>
      <c r="E543" s="7">
        <f>Settings!$B$2+$A543-1</f>
        <v/>
      </c>
      <c r="F543" s="7">
        <f>Settings!$B$2+MOD($A543-1,Settings!$B$7)</f>
        <v/>
      </c>
      <c r="G543">
        <f>YEAR($F543)</f>
        <v/>
      </c>
      <c r="H543">
        <f>"Q"&amp;ROUNDUP(MONTH($F543)/3,0)</f>
        <v/>
      </c>
      <c r="I543">
        <f>MONTH($F543)</f>
        <v/>
      </c>
      <c r="J543">
        <f>CHOOSE(MONTH($F543),"Январь","Февраль","Март","Апрель","Май","Июнь","Июль","Август","Сентябрь","Октябрь","Ноябрь","Декабрь")</f>
        <v/>
      </c>
      <c r="K543">
        <f>DAY($F543)</f>
        <v/>
      </c>
      <c r="L543">
        <f>IF(MOD($A543,10)&lt;7,"ФО_01_Крупный","ФО_"&amp;TEXT(MOD($A543,8)+1,"00"))</f>
        <v/>
      </c>
      <c r="M543">
        <f>IF($AB543="Да","Регион_001_Крупный","Регион_"&amp;TEXT(MOD(QUOTIENT($A543-1,20),180)+1,"000"))</f>
        <v/>
      </c>
      <c r="N543">
        <f>IF($AB543="Да","Город_"&amp;TEXT(MOD($A543-1,250)+1,"0000"),"Город_"&amp;TEXT(MOD($A543-1,3000)+1,"0000"))</f>
        <v/>
      </c>
      <c r="O543">
        <f>IF($AB543="Да","Холдинг_Крупный","Холдинг_"&amp;TEXT(MOD(QUOTIENT($A543-1,10000),20)+1,"00"))</f>
        <v/>
      </c>
      <c r="P543">
        <f>IF($AB543="Да","Организация_Крупная","Организация_"&amp;TEXT(MOD(QUOTIENT($A543-1,500),600)+1,"000"))</f>
        <v/>
      </c>
      <c r="Q543">
        <f>"Отдел_"&amp;TEXT(MOD(QUOTIENT($A543-1,50),100)+1,"000")</f>
        <v/>
      </c>
      <c r="R543">
        <f>IF($AB543="Да","Группа_Крупная","Группа_"&amp;TEXT(MOD(QUOTIENT($A543-1,5000),30)+1,"00"))</f>
        <v/>
      </c>
      <c r="S543">
        <f>IF($AB543="Да","Категория_Крупная","Категория_"&amp;TEXT(MOD(QUOTIENT($A543-1,500),120)+1,"000"))</f>
        <v/>
      </c>
      <c r="T543">
        <f>IF($AB543="Да","Подкатегория_Крупная","Подкатегория_"&amp;TEXT(MOD(QUOTIENT($A543-1,50),300)+1,"000"))</f>
        <v/>
      </c>
      <c r="U543">
        <f>"SKU_"&amp;TEXT($A543,"0000000")</f>
        <v/>
      </c>
      <c r="V543">
        <f>CHOOSE(MOD($A543-1,4)+1,"Enterprise","SMB","Госсектор","Розница")</f>
        <v/>
      </c>
      <c r="W543">
        <f>"Клиент_"&amp;TEXT(MOD($A543-1,20000)+1,"00000")</f>
        <v/>
      </c>
      <c r="X543">
        <f>CHOOSE(MOD($A543-1,5)+1,"Портал","API","Импорт","Ручной ввод","Интеграция")</f>
        <v/>
      </c>
      <c r="Y543" s="8">
        <f>ROUND(1000+MOD($A543*37,90000)+IF($AB543="Да",5000,0),2)</f>
        <v/>
      </c>
      <c r="Z543">
        <f>1+MOD($A543,20)</f>
        <v/>
      </c>
      <c r="AA543" s="8">
        <f>ROUND($Y543*(0.08+MOD($A543,17)/100),2)</f>
        <v/>
      </c>
      <c r="AB543">
        <f>IF(MOD($A543,10)&lt;7,"Да","Нет")</f>
        <v/>
      </c>
      <c r="AC543">
        <f>$R543&amp;" / "&amp;$S543&amp;" / "&amp;$T543</f>
        <v/>
      </c>
      <c r="AD543">
        <f>1</f>
        <v/>
      </c>
      <c r="AE543">
        <f>IF($A543&lt;=Settings!$B$4,"до 100",IF($A543&lt;=Settings!$B$5,"до 10 000",IF($A543&lt;=Settings!$B$6,"до 100 000","100 000+")))</f>
        <v/>
      </c>
    </row>
    <row r="544">
      <c r="A544">
        <f>ROW()-1</f>
        <v/>
      </c>
      <c r="B544">
        <f>IF($A544&lt;=Settings!$B$4,"small_control",IF($A544&lt;=Settings!$B$5,"medium_10k",IF($A544&lt;=Settings!$B$6,"large_100k","extreme_1m")))</f>
        <v/>
      </c>
      <c r="C544">
        <f>"ORD-"&amp;TEXT(QUOTIENT($A544-1,3)+1,"0000000")</f>
        <v/>
      </c>
      <c r="D544">
        <f>"LINE-"&amp;TEXT($A544,"0000000")</f>
        <v/>
      </c>
      <c r="E544" s="7">
        <f>Settings!$B$2+$A544-1</f>
        <v/>
      </c>
      <c r="F544" s="7">
        <f>Settings!$B$2+MOD($A544-1,Settings!$B$7)</f>
        <v/>
      </c>
      <c r="G544">
        <f>YEAR($F544)</f>
        <v/>
      </c>
      <c r="H544">
        <f>"Q"&amp;ROUNDUP(MONTH($F544)/3,0)</f>
        <v/>
      </c>
      <c r="I544">
        <f>MONTH($F544)</f>
        <v/>
      </c>
      <c r="J544">
        <f>CHOOSE(MONTH($F544),"Январь","Февраль","Март","Апрель","Май","Июнь","Июль","Август","Сентябрь","Октябрь","Ноябрь","Декабрь")</f>
        <v/>
      </c>
      <c r="K544">
        <f>DAY($F544)</f>
        <v/>
      </c>
      <c r="L544">
        <f>IF(MOD($A544,10)&lt;7,"ФО_01_Крупный","ФО_"&amp;TEXT(MOD($A544,8)+1,"00"))</f>
        <v/>
      </c>
      <c r="M544">
        <f>IF($AB544="Да","Регион_001_Крупный","Регион_"&amp;TEXT(MOD(QUOTIENT($A544-1,20),180)+1,"000"))</f>
        <v/>
      </c>
      <c r="N544">
        <f>IF($AB544="Да","Город_"&amp;TEXT(MOD($A544-1,250)+1,"0000"),"Город_"&amp;TEXT(MOD($A544-1,3000)+1,"0000"))</f>
        <v/>
      </c>
      <c r="O544">
        <f>IF($AB544="Да","Холдинг_Крупный","Холдинг_"&amp;TEXT(MOD(QUOTIENT($A544-1,10000),20)+1,"00"))</f>
        <v/>
      </c>
      <c r="P544">
        <f>IF($AB544="Да","Организация_Крупная","Организация_"&amp;TEXT(MOD(QUOTIENT($A544-1,500),600)+1,"000"))</f>
        <v/>
      </c>
      <c r="Q544">
        <f>"Отдел_"&amp;TEXT(MOD(QUOTIENT($A544-1,50),100)+1,"000")</f>
        <v/>
      </c>
      <c r="R544">
        <f>IF($AB544="Да","Группа_Крупная","Группа_"&amp;TEXT(MOD(QUOTIENT($A544-1,5000),30)+1,"00"))</f>
        <v/>
      </c>
      <c r="S544">
        <f>IF($AB544="Да","Категория_Крупная","Категория_"&amp;TEXT(MOD(QUOTIENT($A544-1,500),120)+1,"000"))</f>
        <v/>
      </c>
      <c r="T544">
        <f>IF($AB544="Да","Подкатегория_Крупная","Подкатегория_"&amp;TEXT(MOD(QUOTIENT($A544-1,50),300)+1,"000"))</f>
        <v/>
      </c>
      <c r="U544">
        <f>"SKU_"&amp;TEXT($A544,"0000000")</f>
        <v/>
      </c>
      <c r="V544">
        <f>CHOOSE(MOD($A544-1,4)+1,"Enterprise","SMB","Госсектор","Розница")</f>
        <v/>
      </c>
      <c r="W544">
        <f>"Клиент_"&amp;TEXT(MOD($A544-1,20000)+1,"00000")</f>
        <v/>
      </c>
      <c r="X544">
        <f>CHOOSE(MOD($A544-1,5)+1,"Портал","API","Импорт","Ручной ввод","Интеграция")</f>
        <v/>
      </c>
      <c r="Y544" s="8">
        <f>ROUND(1000+MOD($A544*37,90000)+IF($AB544="Да",5000,0),2)</f>
        <v/>
      </c>
      <c r="Z544">
        <f>1+MOD($A544,20)</f>
        <v/>
      </c>
      <c r="AA544" s="8">
        <f>ROUND($Y544*(0.08+MOD($A544,17)/100),2)</f>
        <v/>
      </c>
      <c r="AB544">
        <f>IF(MOD($A544,10)&lt;7,"Да","Нет")</f>
        <v/>
      </c>
      <c r="AC544">
        <f>$R544&amp;" / "&amp;$S544&amp;" / "&amp;$T544</f>
        <v/>
      </c>
      <c r="AD544">
        <f>1</f>
        <v/>
      </c>
      <c r="AE544">
        <f>IF($A544&lt;=Settings!$B$4,"до 100",IF($A544&lt;=Settings!$B$5,"до 10 000",IF($A544&lt;=Settings!$B$6,"до 100 000","100 000+")))</f>
        <v/>
      </c>
    </row>
    <row r="545">
      <c r="A545">
        <f>ROW()-1</f>
        <v/>
      </c>
      <c r="B545">
        <f>IF($A545&lt;=Settings!$B$4,"small_control",IF($A545&lt;=Settings!$B$5,"medium_10k",IF($A545&lt;=Settings!$B$6,"large_100k","extreme_1m")))</f>
        <v/>
      </c>
      <c r="C545">
        <f>"ORD-"&amp;TEXT(QUOTIENT($A545-1,3)+1,"0000000")</f>
        <v/>
      </c>
      <c r="D545">
        <f>"LINE-"&amp;TEXT($A545,"0000000")</f>
        <v/>
      </c>
      <c r="E545" s="7">
        <f>Settings!$B$2+$A545-1</f>
        <v/>
      </c>
      <c r="F545" s="7">
        <f>Settings!$B$2+MOD($A545-1,Settings!$B$7)</f>
        <v/>
      </c>
      <c r="G545">
        <f>YEAR($F545)</f>
        <v/>
      </c>
      <c r="H545">
        <f>"Q"&amp;ROUNDUP(MONTH($F545)/3,0)</f>
        <v/>
      </c>
      <c r="I545">
        <f>MONTH($F545)</f>
        <v/>
      </c>
      <c r="J545">
        <f>CHOOSE(MONTH($F545),"Январь","Февраль","Март","Апрель","Май","Июнь","Июль","Август","Сентябрь","Октябрь","Ноябрь","Декабрь")</f>
        <v/>
      </c>
      <c r="K545">
        <f>DAY($F545)</f>
        <v/>
      </c>
      <c r="L545">
        <f>IF(MOD($A545,10)&lt;7,"ФО_01_Крупный","ФО_"&amp;TEXT(MOD($A545,8)+1,"00"))</f>
        <v/>
      </c>
      <c r="M545">
        <f>IF($AB545="Да","Регион_001_Крупный","Регион_"&amp;TEXT(MOD(QUOTIENT($A545-1,20),180)+1,"000"))</f>
        <v/>
      </c>
      <c r="N545">
        <f>IF($AB545="Да","Город_"&amp;TEXT(MOD($A545-1,250)+1,"0000"),"Город_"&amp;TEXT(MOD($A545-1,3000)+1,"0000"))</f>
        <v/>
      </c>
      <c r="O545">
        <f>IF($AB545="Да","Холдинг_Крупный","Холдинг_"&amp;TEXT(MOD(QUOTIENT($A545-1,10000),20)+1,"00"))</f>
        <v/>
      </c>
      <c r="P545">
        <f>IF($AB545="Да","Организация_Крупная","Организация_"&amp;TEXT(MOD(QUOTIENT($A545-1,500),600)+1,"000"))</f>
        <v/>
      </c>
      <c r="Q545">
        <f>"Отдел_"&amp;TEXT(MOD(QUOTIENT($A545-1,50),100)+1,"000")</f>
        <v/>
      </c>
      <c r="R545">
        <f>IF($AB545="Да","Группа_Крупная","Группа_"&amp;TEXT(MOD(QUOTIENT($A545-1,5000),30)+1,"00"))</f>
        <v/>
      </c>
      <c r="S545">
        <f>IF($AB545="Да","Категория_Крупная","Категория_"&amp;TEXT(MOD(QUOTIENT($A545-1,500),120)+1,"000"))</f>
        <v/>
      </c>
      <c r="T545">
        <f>IF($AB545="Да","Подкатегория_Крупная","Подкатегория_"&amp;TEXT(MOD(QUOTIENT($A545-1,50),300)+1,"000"))</f>
        <v/>
      </c>
      <c r="U545">
        <f>"SKU_"&amp;TEXT($A545,"0000000")</f>
        <v/>
      </c>
      <c r="V545">
        <f>CHOOSE(MOD($A545-1,4)+1,"Enterprise","SMB","Госсектор","Розница")</f>
        <v/>
      </c>
      <c r="W545">
        <f>"Клиент_"&amp;TEXT(MOD($A545-1,20000)+1,"00000")</f>
        <v/>
      </c>
      <c r="X545">
        <f>CHOOSE(MOD($A545-1,5)+1,"Портал","API","Импорт","Ручной ввод","Интеграция")</f>
        <v/>
      </c>
      <c r="Y545" s="8">
        <f>ROUND(1000+MOD($A545*37,90000)+IF($AB545="Да",5000,0),2)</f>
        <v/>
      </c>
      <c r="Z545">
        <f>1+MOD($A545,20)</f>
        <v/>
      </c>
      <c r="AA545" s="8">
        <f>ROUND($Y545*(0.08+MOD($A545,17)/100),2)</f>
        <v/>
      </c>
      <c r="AB545">
        <f>IF(MOD($A545,10)&lt;7,"Да","Нет")</f>
        <v/>
      </c>
      <c r="AC545">
        <f>$R545&amp;" / "&amp;$S545&amp;" / "&amp;$T545</f>
        <v/>
      </c>
      <c r="AD545">
        <f>1</f>
        <v/>
      </c>
      <c r="AE545">
        <f>IF($A545&lt;=Settings!$B$4,"до 100",IF($A545&lt;=Settings!$B$5,"до 10 000",IF($A545&lt;=Settings!$B$6,"до 100 000","100 000+")))</f>
        <v/>
      </c>
    </row>
    <row r="546">
      <c r="A546">
        <f>ROW()-1</f>
        <v/>
      </c>
      <c r="B546">
        <f>IF($A546&lt;=Settings!$B$4,"small_control",IF($A546&lt;=Settings!$B$5,"medium_10k",IF($A546&lt;=Settings!$B$6,"large_100k","extreme_1m")))</f>
        <v/>
      </c>
      <c r="C546">
        <f>"ORD-"&amp;TEXT(QUOTIENT($A546-1,3)+1,"0000000")</f>
        <v/>
      </c>
      <c r="D546">
        <f>"LINE-"&amp;TEXT($A546,"0000000")</f>
        <v/>
      </c>
      <c r="E546" s="7">
        <f>Settings!$B$2+$A546-1</f>
        <v/>
      </c>
      <c r="F546" s="7">
        <f>Settings!$B$2+MOD($A546-1,Settings!$B$7)</f>
        <v/>
      </c>
      <c r="G546">
        <f>YEAR($F546)</f>
        <v/>
      </c>
      <c r="H546">
        <f>"Q"&amp;ROUNDUP(MONTH($F546)/3,0)</f>
        <v/>
      </c>
      <c r="I546">
        <f>MONTH($F546)</f>
        <v/>
      </c>
      <c r="J546">
        <f>CHOOSE(MONTH($F546),"Январь","Февраль","Март","Апрель","Май","Июнь","Июль","Август","Сентябрь","Октябрь","Ноябрь","Декабрь")</f>
        <v/>
      </c>
      <c r="K546">
        <f>DAY($F546)</f>
        <v/>
      </c>
      <c r="L546">
        <f>IF(MOD($A546,10)&lt;7,"ФО_01_Крупный","ФО_"&amp;TEXT(MOD($A546,8)+1,"00"))</f>
        <v/>
      </c>
      <c r="M546">
        <f>IF($AB546="Да","Регион_001_Крупный","Регион_"&amp;TEXT(MOD(QUOTIENT($A546-1,20),180)+1,"000"))</f>
        <v/>
      </c>
      <c r="N546">
        <f>IF($AB546="Да","Город_"&amp;TEXT(MOD($A546-1,250)+1,"0000"),"Город_"&amp;TEXT(MOD($A546-1,3000)+1,"0000"))</f>
        <v/>
      </c>
      <c r="O546">
        <f>IF($AB546="Да","Холдинг_Крупный","Холдинг_"&amp;TEXT(MOD(QUOTIENT($A546-1,10000),20)+1,"00"))</f>
        <v/>
      </c>
      <c r="P546">
        <f>IF($AB546="Да","Организация_Крупная","Организация_"&amp;TEXT(MOD(QUOTIENT($A546-1,500),600)+1,"000"))</f>
        <v/>
      </c>
      <c r="Q546">
        <f>"Отдел_"&amp;TEXT(MOD(QUOTIENT($A546-1,50),100)+1,"000")</f>
        <v/>
      </c>
      <c r="R546">
        <f>IF($AB546="Да","Группа_Крупная","Группа_"&amp;TEXT(MOD(QUOTIENT($A546-1,5000),30)+1,"00"))</f>
        <v/>
      </c>
      <c r="S546">
        <f>IF($AB546="Да","Категория_Крупная","Категория_"&amp;TEXT(MOD(QUOTIENT($A546-1,500),120)+1,"000"))</f>
        <v/>
      </c>
      <c r="T546">
        <f>IF($AB546="Да","Подкатегория_Крупная","Подкатегория_"&amp;TEXT(MOD(QUOTIENT($A546-1,50),300)+1,"000"))</f>
        <v/>
      </c>
      <c r="U546">
        <f>"SKU_"&amp;TEXT($A546,"0000000")</f>
        <v/>
      </c>
      <c r="V546">
        <f>CHOOSE(MOD($A546-1,4)+1,"Enterprise","SMB","Госсектор","Розница")</f>
        <v/>
      </c>
      <c r="W546">
        <f>"Клиент_"&amp;TEXT(MOD($A546-1,20000)+1,"00000")</f>
        <v/>
      </c>
      <c r="X546">
        <f>CHOOSE(MOD($A546-1,5)+1,"Портал","API","Импорт","Ручной ввод","Интеграция")</f>
        <v/>
      </c>
      <c r="Y546" s="8">
        <f>ROUND(1000+MOD($A546*37,90000)+IF($AB546="Да",5000,0),2)</f>
        <v/>
      </c>
      <c r="Z546">
        <f>1+MOD($A546,20)</f>
        <v/>
      </c>
      <c r="AA546" s="8">
        <f>ROUND($Y546*(0.08+MOD($A546,17)/100),2)</f>
        <v/>
      </c>
      <c r="AB546">
        <f>IF(MOD($A546,10)&lt;7,"Да","Нет")</f>
        <v/>
      </c>
      <c r="AC546">
        <f>$R546&amp;" / "&amp;$S546&amp;" / "&amp;$T546</f>
        <v/>
      </c>
      <c r="AD546">
        <f>1</f>
        <v/>
      </c>
      <c r="AE546">
        <f>IF($A546&lt;=Settings!$B$4,"до 100",IF($A546&lt;=Settings!$B$5,"до 10 000",IF($A546&lt;=Settings!$B$6,"до 100 000","100 000+")))</f>
        <v/>
      </c>
    </row>
    <row r="547">
      <c r="A547">
        <f>ROW()-1</f>
        <v/>
      </c>
      <c r="B547">
        <f>IF($A547&lt;=Settings!$B$4,"small_control",IF($A547&lt;=Settings!$B$5,"medium_10k",IF($A547&lt;=Settings!$B$6,"large_100k","extreme_1m")))</f>
        <v/>
      </c>
      <c r="C547">
        <f>"ORD-"&amp;TEXT(QUOTIENT($A547-1,3)+1,"0000000")</f>
        <v/>
      </c>
      <c r="D547">
        <f>"LINE-"&amp;TEXT($A547,"0000000")</f>
        <v/>
      </c>
      <c r="E547" s="7">
        <f>Settings!$B$2+$A547-1</f>
        <v/>
      </c>
      <c r="F547" s="7">
        <f>Settings!$B$2+MOD($A547-1,Settings!$B$7)</f>
        <v/>
      </c>
      <c r="G547">
        <f>YEAR($F547)</f>
        <v/>
      </c>
      <c r="H547">
        <f>"Q"&amp;ROUNDUP(MONTH($F547)/3,0)</f>
        <v/>
      </c>
      <c r="I547">
        <f>MONTH($F547)</f>
        <v/>
      </c>
      <c r="J547">
        <f>CHOOSE(MONTH($F547),"Январь","Февраль","Март","Апрель","Май","Июнь","Июль","Август","Сентябрь","Октябрь","Ноябрь","Декабрь")</f>
        <v/>
      </c>
      <c r="K547">
        <f>DAY($F547)</f>
        <v/>
      </c>
      <c r="L547">
        <f>IF(MOD($A547,10)&lt;7,"ФО_01_Крупный","ФО_"&amp;TEXT(MOD($A547,8)+1,"00"))</f>
        <v/>
      </c>
      <c r="M547">
        <f>IF($AB547="Да","Регион_001_Крупный","Регион_"&amp;TEXT(MOD(QUOTIENT($A547-1,20),180)+1,"000"))</f>
        <v/>
      </c>
      <c r="N547">
        <f>IF($AB547="Да","Город_"&amp;TEXT(MOD($A547-1,250)+1,"0000"),"Город_"&amp;TEXT(MOD($A547-1,3000)+1,"0000"))</f>
        <v/>
      </c>
      <c r="O547">
        <f>IF($AB547="Да","Холдинг_Крупный","Холдинг_"&amp;TEXT(MOD(QUOTIENT($A547-1,10000),20)+1,"00"))</f>
        <v/>
      </c>
      <c r="P547">
        <f>IF($AB547="Да","Организация_Крупная","Организация_"&amp;TEXT(MOD(QUOTIENT($A547-1,500),600)+1,"000"))</f>
        <v/>
      </c>
      <c r="Q547">
        <f>"Отдел_"&amp;TEXT(MOD(QUOTIENT($A547-1,50),100)+1,"000")</f>
        <v/>
      </c>
      <c r="R547">
        <f>IF($AB547="Да","Группа_Крупная","Группа_"&amp;TEXT(MOD(QUOTIENT($A547-1,5000),30)+1,"00"))</f>
        <v/>
      </c>
      <c r="S547">
        <f>IF($AB547="Да","Категория_Крупная","Категория_"&amp;TEXT(MOD(QUOTIENT($A547-1,500),120)+1,"000"))</f>
        <v/>
      </c>
      <c r="T547">
        <f>IF($AB547="Да","Подкатегория_Крупная","Подкатегория_"&amp;TEXT(MOD(QUOTIENT($A547-1,50),300)+1,"000"))</f>
        <v/>
      </c>
      <c r="U547">
        <f>"SKU_"&amp;TEXT($A547,"0000000")</f>
        <v/>
      </c>
      <c r="V547">
        <f>CHOOSE(MOD($A547-1,4)+1,"Enterprise","SMB","Госсектор","Розница")</f>
        <v/>
      </c>
      <c r="W547">
        <f>"Клиент_"&amp;TEXT(MOD($A547-1,20000)+1,"00000")</f>
        <v/>
      </c>
      <c r="X547">
        <f>CHOOSE(MOD($A547-1,5)+1,"Портал","API","Импорт","Ручной ввод","Интеграция")</f>
        <v/>
      </c>
      <c r="Y547" s="8">
        <f>ROUND(1000+MOD($A547*37,90000)+IF($AB547="Да",5000,0),2)</f>
        <v/>
      </c>
      <c r="Z547">
        <f>1+MOD($A547,20)</f>
        <v/>
      </c>
      <c r="AA547" s="8">
        <f>ROUND($Y547*(0.08+MOD($A547,17)/100),2)</f>
        <v/>
      </c>
      <c r="AB547">
        <f>IF(MOD($A547,10)&lt;7,"Да","Нет")</f>
        <v/>
      </c>
      <c r="AC547">
        <f>$R547&amp;" / "&amp;$S547&amp;" / "&amp;$T547</f>
        <v/>
      </c>
      <c r="AD547">
        <f>1</f>
        <v/>
      </c>
      <c r="AE547">
        <f>IF($A547&lt;=Settings!$B$4,"до 100",IF($A547&lt;=Settings!$B$5,"до 10 000",IF($A547&lt;=Settings!$B$6,"до 100 000","100 000+")))</f>
        <v/>
      </c>
    </row>
    <row r="548">
      <c r="A548">
        <f>ROW()-1</f>
        <v/>
      </c>
      <c r="B548">
        <f>IF($A548&lt;=Settings!$B$4,"small_control",IF($A548&lt;=Settings!$B$5,"medium_10k",IF($A548&lt;=Settings!$B$6,"large_100k","extreme_1m")))</f>
        <v/>
      </c>
      <c r="C548">
        <f>"ORD-"&amp;TEXT(QUOTIENT($A548-1,3)+1,"0000000")</f>
        <v/>
      </c>
      <c r="D548">
        <f>"LINE-"&amp;TEXT($A548,"0000000")</f>
        <v/>
      </c>
      <c r="E548" s="7">
        <f>Settings!$B$2+$A548-1</f>
        <v/>
      </c>
      <c r="F548" s="7">
        <f>Settings!$B$2+MOD($A548-1,Settings!$B$7)</f>
        <v/>
      </c>
      <c r="G548">
        <f>YEAR($F548)</f>
        <v/>
      </c>
      <c r="H548">
        <f>"Q"&amp;ROUNDUP(MONTH($F548)/3,0)</f>
        <v/>
      </c>
      <c r="I548">
        <f>MONTH($F548)</f>
        <v/>
      </c>
      <c r="J548">
        <f>CHOOSE(MONTH($F548),"Январь","Февраль","Март","Апрель","Май","Июнь","Июль","Август","Сентябрь","Октябрь","Ноябрь","Декабрь")</f>
        <v/>
      </c>
      <c r="K548">
        <f>DAY($F548)</f>
        <v/>
      </c>
      <c r="L548">
        <f>IF(MOD($A548,10)&lt;7,"ФО_01_Крупный","ФО_"&amp;TEXT(MOD($A548,8)+1,"00"))</f>
        <v/>
      </c>
      <c r="M548">
        <f>IF($AB548="Да","Регион_001_Крупный","Регион_"&amp;TEXT(MOD(QUOTIENT($A548-1,20),180)+1,"000"))</f>
        <v/>
      </c>
      <c r="N548">
        <f>IF($AB548="Да","Город_"&amp;TEXT(MOD($A548-1,250)+1,"0000"),"Город_"&amp;TEXT(MOD($A548-1,3000)+1,"0000"))</f>
        <v/>
      </c>
      <c r="O548">
        <f>IF($AB548="Да","Холдинг_Крупный","Холдинг_"&amp;TEXT(MOD(QUOTIENT($A548-1,10000),20)+1,"00"))</f>
        <v/>
      </c>
      <c r="P548">
        <f>IF($AB548="Да","Организация_Крупная","Организация_"&amp;TEXT(MOD(QUOTIENT($A548-1,500),600)+1,"000"))</f>
        <v/>
      </c>
      <c r="Q548">
        <f>"Отдел_"&amp;TEXT(MOD(QUOTIENT($A548-1,50),100)+1,"000")</f>
        <v/>
      </c>
      <c r="R548">
        <f>IF($AB548="Да","Группа_Крупная","Группа_"&amp;TEXT(MOD(QUOTIENT($A548-1,5000),30)+1,"00"))</f>
        <v/>
      </c>
      <c r="S548">
        <f>IF($AB548="Да","Категория_Крупная","Категория_"&amp;TEXT(MOD(QUOTIENT($A548-1,500),120)+1,"000"))</f>
        <v/>
      </c>
      <c r="T548">
        <f>IF($AB548="Да","Подкатегория_Крупная","Подкатегория_"&amp;TEXT(MOD(QUOTIENT($A548-1,50),300)+1,"000"))</f>
        <v/>
      </c>
      <c r="U548">
        <f>"SKU_"&amp;TEXT($A548,"0000000")</f>
        <v/>
      </c>
      <c r="V548">
        <f>CHOOSE(MOD($A548-1,4)+1,"Enterprise","SMB","Госсектор","Розница")</f>
        <v/>
      </c>
      <c r="W548">
        <f>"Клиент_"&amp;TEXT(MOD($A548-1,20000)+1,"00000")</f>
        <v/>
      </c>
      <c r="X548">
        <f>CHOOSE(MOD($A548-1,5)+1,"Портал","API","Импорт","Ручной ввод","Интеграция")</f>
        <v/>
      </c>
      <c r="Y548" s="8">
        <f>ROUND(1000+MOD($A548*37,90000)+IF($AB548="Да",5000,0),2)</f>
        <v/>
      </c>
      <c r="Z548">
        <f>1+MOD($A548,20)</f>
        <v/>
      </c>
      <c r="AA548" s="8">
        <f>ROUND($Y548*(0.08+MOD($A548,17)/100),2)</f>
        <v/>
      </c>
      <c r="AB548">
        <f>IF(MOD($A548,10)&lt;7,"Да","Нет")</f>
        <v/>
      </c>
      <c r="AC548">
        <f>$R548&amp;" / "&amp;$S548&amp;" / "&amp;$T548</f>
        <v/>
      </c>
      <c r="AD548">
        <f>1</f>
        <v/>
      </c>
      <c r="AE548">
        <f>IF($A548&lt;=Settings!$B$4,"до 100",IF($A548&lt;=Settings!$B$5,"до 10 000",IF($A548&lt;=Settings!$B$6,"до 100 000","100 000+")))</f>
        <v/>
      </c>
    </row>
    <row r="549">
      <c r="A549">
        <f>ROW()-1</f>
        <v/>
      </c>
      <c r="B549">
        <f>IF($A549&lt;=Settings!$B$4,"small_control",IF($A549&lt;=Settings!$B$5,"medium_10k",IF($A549&lt;=Settings!$B$6,"large_100k","extreme_1m")))</f>
        <v/>
      </c>
      <c r="C549">
        <f>"ORD-"&amp;TEXT(QUOTIENT($A549-1,3)+1,"0000000")</f>
        <v/>
      </c>
      <c r="D549">
        <f>"LINE-"&amp;TEXT($A549,"0000000")</f>
        <v/>
      </c>
      <c r="E549" s="7">
        <f>Settings!$B$2+$A549-1</f>
        <v/>
      </c>
      <c r="F549" s="7">
        <f>Settings!$B$2+MOD($A549-1,Settings!$B$7)</f>
        <v/>
      </c>
      <c r="G549">
        <f>YEAR($F549)</f>
        <v/>
      </c>
      <c r="H549">
        <f>"Q"&amp;ROUNDUP(MONTH($F549)/3,0)</f>
        <v/>
      </c>
      <c r="I549">
        <f>MONTH($F549)</f>
        <v/>
      </c>
      <c r="J549">
        <f>CHOOSE(MONTH($F549),"Январь","Февраль","Март","Апрель","Май","Июнь","Июль","Август","Сентябрь","Октябрь","Ноябрь","Декабрь")</f>
        <v/>
      </c>
      <c r="K549">
        <f>DAY($F549)</f>
        <v/>
      </c>
      <c r="L549">
        <f>IF(MOD($A549,10)&lt;7,"ФО_01_Крупный","ФО_"&amp;TEXT(MOD($A549,8)+1,"00"))</f>
        <v/>
      </c>
      <c r="M549">
        <f>IF($AB549="Да","Регион_001_Крупный","Регион_"&amp;TEXT(MOD(QUOTIENT($A549-1,20),180)+1,"000"))</f>
        <v/>
      </c>
      <c r="N549">
        <f>IF($AB549="Да","Город_"&amp;TEXT(MOD($A549-1,250)+1,"0000"),"Город_"&amp;TEXT(MOD($A549-1,3000)+1,"0000"))</f>
        <v/>
      </c>
      <c r="O549">
        <f>IF($AB549="Да","Холдинг_Крупный","Холдинг_"&amp;TEXT(MOD(QUOTIENT($A549-1,10000),20)+1,"00"))</f>
        <v/>
      </c>
      <c r="P549">
        <f>IF($AB549="Да","Организация_Крупная","Организация_"&amp;TEXT(MOD(QUOTIENT($A549-1,500),600)+1,"000"))</f>
        <v/>
      </c>
      <c r="Q549">
        <f>"Отдел_"&amp;TEXT(MOD(QUOTIENT($A549-1,50),100)+1,"000")</f>
        <v/>
      </c>
      <c r="R549">
        <f>IF($AB549="Да","Группа_Крупная","Группа_"&amp;TEXT(MOD(QUOTIENT($A549-1,5000),30)+1,"00"))</f>
        <v/>
      </c>
      <c r="S549">
        <f>IF($AB549="Да","Категория_Крупная","Категория_"&amp;TEXT(MOD(QUOTIENT($A549-1,500),120)+1,"000"))</f>
        <v/>
      </c>
      <c r="T549">
        <f>IF($AB549="Да","Подкатегория_Крупная","Подкатегория_"&amp;TEXT(MOD(QUOTIENT($A549-1,50),300)+1,"000"))</f>
        <v/>
      </c>
      <c r="U549">
        <f>"SKU_"&amp;TEXT($A549,"0000000")</f>
        <v/>
      </c>
      <c r="V549">
        <f>CHOOSE(MOD($A549-1,4)+1,"Enterprise","SMB","Госсектор","Розница")</f>
        <v/>
      </c>
      <c r="W549">
        <f>"Клиент_"&amp;TEXT(MOD($A549-1,20000)+1,"00000")</f>
        <v/>
      </c>
      <c r="X549">
        <f>CHOOSE(MOD($A549-1,5)+1,"Портал","API","Импорт","Ручной ввод","Интеграция")</f>
        <v/>
      </c>
      <c r="Y549" s="8">
        <f>ROUND(1000+MOD($A549*37,90000)+IF($AB549="Да",5000,0),2)</f>
        <v/>
      </c>
      <c r="Z549">
        <f>1+MOD($A549,20)</f>
        <v/>
      </c>
      <c r="AA549" s="8">
        <f>ROUND($Y549*(0.08+MOD($A549,17)/100),2)</f>
        <v/>
      </c>
      <c r="AB549">
        <f>IF(MOD($A549,10)&lt;7,"Да","Нет")</f>
        <v/>
      </c>
      <c r="AC549">
        <f>$R549&amp;" / "&amp;$S549&amp;" / "&amp;$T549</f>
        <v/>
      </c>
      <c r="AD549">
        <f>1</f>
        <v/>
      </c>
      <c r="AE549">
        <f>IF($A549&lt;=Settings!$B$4,"до 100",IF($A549&lt;=Settings!$B$5,"до 10 000",IF($A549&lt;=Settings!$B$6,"до 100 000","100 000+")))</f>
        <v/>
      </c>
    </row>
    <row r="550">
      <c r="A550">
        <f>ROW()-1</f>
        <v/>
      </c>
      <c r="B550">
        <f>IF($A550&lt;=Settings!$B$4,"small_control",IF($A550&lt;=Settings!$B$5,"medium_10k",IF($A550&lt;=Settings!$B$6,"large_100k","extreme_1m")))</f>
        <v/>
      </c>
      <c r="C550">
        <f>"ORD-"&amp;TEXT(QUOTIENT($A550-1,3)+1,"0000000")</f>
        <v/>
      </c>
      <c r="D550">
        <f>"LINE-"&amp;TEXT($A550,"0000000")</f>
        <v/>
      </c>
      <c r="E550" s="7">
        <f>Settings!$B$2+$A550-1</f>
        <v/>
      </c>
      <c r="F550" s="7">
        <f>Settings!$B$2+MOD($A550-1,Settings!$B$7)</f>
        <v/>
      </c>
      <c r="G550">
        <f>YEAR($F550)</f>
        <v/>
      </c>
      <c r="H550">
        <f>"Q"&amp;ROUNDUP(MONTH($F550)/3,0)</f>
        <v/>
      </c>
      <c r="I550">
        <f>MONTH($F550)</f>
        <v/>
      </c>
      <c r="J550">
        <f>CHOOSE(MONTH($F550),"Январь","Февраль","Март","Апрель","Май","Июнь","Июль","Август","Сентябрь","Октябрь","Ноябрь","Декабрь")</f>
        <v/>
      </c>
      <c r="K550">
        <f>DAY($F550)</f>
        <v/>
      </c>
      <c r="L550">
        <f>IF(MOD($A550,10)&lt;7,"ФО_01_Крупный","ФО_"&amp;TEXT(MOD($A550,8)+1,"00"))</f>
        <v/>
      </c>
      <c r="M550">
        <f>IF($AB550="Да","Регион_001_Крупный","Регион_"&amp;TEXT(MOD(QUOTIENT($A550-1,20),180)+1,"000"))</f>
        <v/>
      </c>
      <c r="N550">
        <f>IF($AB550="Да","Город_"&amp;TEXT(MOD($A550-1,250)+1,"0000"),"Город_"&amp;TEXT(MOD($A550-1,3000)+1,"0000"))</f>
        <v/>
      </c>
      <c r="O550">
        <f>IF($AB550="Да","Холдинг_Крупный","Холдинг_"&amp;TEXT(MOD(QUOTIENT($A550-1,10000),20)+1,"00"))</f>
        <v/>
      </c>
      <c r="P550">
        <f>IF($AB550="Да","Организация_Крупная","Организация_"&amp;TEXT(MOD(QUOTIENT($A550-1,500),600)+1,"000"))</f>
        <v/>
      </c>
      <c r="Q550">
        <f>"Отдел_"&amp;TEXT(MOD(QUOTIENT($A550-1,50),100)+1,"000")</f>
        <v/>
      </c>
      <c r="R550">
        <f>IF($AB550="Да","Группа_Крупная","Группа_"&amp;TEXT(MOD(QUOTIENT($A550-1,5000),30)+1,"00"))</f>
        <v/>
      </c>
      <c r="S550">
        <f>IF($AB550="Да","Категория_Крупная","Категория_"&amp;TEXT(MOD(QUOTIENT($A550-1,500),120)+1,"000"))</f>
        <v/>
      </c>
      <c r="T550">
        <f>IF($AB550="Да","Подкатегория_Крупная","Подкатегория_"&amp;TEXT(MOD(QUOTIENT($A550-1,50),300)+1,"000"))</f>
        <v/>
      </c>
      <c r="U550">
        <f>"SKU_"&amp;TEXT($A550,"0000000")</f>
        <v/>
      </c>
      <c r="V550">
        <f>CHOOSE(MOD($A550-1,4)+1,"Enterprise","SMB","Госсектор","Розница")</f>
        <v/>
      </c>
      <c r="W550">
        <f>"Клиент_"&amp;TEXT(MOD($A550-1,20000)+1,"00000")</f>
        <v/>
      </c>
      <c r="X550">
        <f>CHOOSE(MOD($A550-1,5)+1,"Портал","API","Импорт","Ручной ввод","Интеграция")</f>
        <v/>
      </c>
      <c r="Y550" s="8">
        <f>ROUND(1000+MOD($A550*37,90000)+IF($AB550="Да",5000,0),2)</f>
        <v/>
      </c>
      <c r="Z550">
        <f>1+MOD($A550,20)</f>
        <v/>
      </c>
      <c r="AA550" s="8">
        <f>ROUND($Y550*(0.08+MOD($A550,17)/100),2)</f>
        <v/>
      </c>
      <c r="AB550">
        <f>IF(MOD($A550,10)&lt;7,"Да","Нет")</f>
        <v/>
      </c>
      <c r="AC550">
        <f>$R550&amp;" / "&amp;$S550&amp;" / "&amp;$T550</f>
        <v/>
      </c>
      <c r="AD550">
        <f>1</f>
        <v/>
      </c>
      <c r="AE550">
        <f>IF($A550&lt;=Settings!$B$4,"до 100",IF($A550&lt;=Settings!$B$5,"до 10 000",IF($A550&lt;=Settings!$B$6,"до 100 000","100 000+")))</f>
        <v/>
      </c>
    </row>
    <row r="551">
      <c r="A551">
        <f>ROW()-1</f>
        <v/>
      </c>
      <c r="B551">
        <f>IF($A551&lt;=Settings!$B$4,"small_control",IF($A551&lt;=Settings!$B$5,"medium_10k",IF($A551&lt;=Settings!$B$6,"large_100k","extreme_1m")))</f>
        <v/>
      </c>
      <c r="C551">
        <f>"ORD-"&amp;TEXT(QUOTIENT($A551-1,3)+1,"0000000")</f>
        <v/>
      </c>
      <c r="D551">
        <f>"LINE-"&amp;TEXT($A551,"0000000")</f>
        <v/>
      </c>
      <c r="E551" s="7">
        <f>Settings!$B$2+$A551-1</f>
        <v/>
      </c>
      <c r="F551" s="7">
        <f>Settings!$B$2+MOD($A551-1,Settings!$B$7)</f>
        <v/>
      </c>
      <c r="G551">
        <f>YEAR($F551)</f>
        <v/>
      </c>
      <c r="H551">
        <f>"Q"&amp;ROUNDUP(MONTH($F551)/3,0)</f>
        <v/>
      </c>
      <c r="I551">
        <f>MONTH($F551)</f>
        <v/>
      </c>
      <c r="J551">
        <f>CHOOSE(MONTH($F551),"Январь","Февраль","Март","Апрель","Май","Июнь","Июль","Август","Сентябрь","Октябрь","Ноябрь","Декабрь")</f>
        <v/>
      </c>
      <c r="K551">
        <f>DAY($F551)</f>
        <v/>
      </c>
      <c r="L551">
        <f>IF(MOD($A551,10)&lt;7,"ФО_01_Крупный","ФО_"&amp;TEXT(MOD($A551,8)+1,"00"))</f>
        <v/>
      </c>
      <c r="M551">
        <f>IF($AB551="Да","Регион_001_Крупный","Регион_"&amp;TEXT(MOD(QUOTIENT($A551-1,20),180)+1,"000"))</f>
        <v/>
      </c>
      <c r="N551">
        <f>IF($AB551="Да","Город_"&amp;TEXT(MOD($A551-1,250)+1,"0000"),"Город_"&amp;TEXT(MOD($A551-1,3000)+1,"0000"))</f>
        <v/>
      </c>
      <c r="O551">
        <f>IF($AB551="Да","Холдинг_Крупный","Холдинг_"&amp;TEXT(MOD(QUOTIENT($A551-1,10000),20)+1,"00"))</f>
        <v/>
      </c>
      <c r="P551">
        <f>IF($AB551="Да","Организация_Крупная","Организация_"&amp;TEXT(MOD(QUOTIENT($A551-1,500),600)+1,"000"))</f>
        <v/>
      </c>
      <c r="Q551">
        <f>"Отдел_"&amp;TEXT(MOD(QUOTIENT($A551-1,50),100)+1,"000")</f>
        <v/>
      </c>
      <c r="R551">
        <f>IF($AB551="Да","Группа_Крупная","Группа_"&amp;TEXT(MOD(QUOTIENT($A551-1,5000),30)+1,"00"))</f>
        <v/>
      </c>
      <c r="S551">
        <f>IF($AB551="Да","Категория_Крупная","Категория_"&amp;TEXT(MOD(QUOTIENT($A551-1,500),120)+1,"000"))</f>
        <v/>
      </c>
      <c r="T551">
        <f>IF($AB551="Да","Подкатегория_Крупная","Подкатегория_"&amp;TEXT(MOD(QUOTIENT($A551-1,50),300)+1,"000"))</f>
        <v/>
      </c>
      <c r="U551">
        <f>"SKU_"&amp;TEXT($A551,"0000000")</f>
        <v/>
      </c>
      <c r="V551">
        <f>CHOOSE(MOD($A551-1,4)+1,"Enterprise","SMB","Госсектор","Розница")</f>
        <v/>
      </c>
      <c r="W551">
        <f>"Клиент_"&amp;TEXT(MOD($A551-1,20000)+1,"00000")</f>
        <v/>
      </c>
      <c r="X551">
        <f>CHOOSE(MOD($A551-1,5)+1,"Портал","API","Импорт","Ручной ввод","Интеграция")</f>
        <v/>
      </c>
      <c r="Y551" s="8">
        <f>ROUND(1000+MOD($A551*37,90000)+IF($AB551="Да",5000,0),2)</f>
        <v/>
      </c>
      <c r="Z551">
        <f>1+MOD($A551,20)</f>
        <v/>
      </c>
      <c r="AA551" s="8">
        <f>ROUND($Y551*(0.08+MOD($A551,17)/100),2)</f>
        <v/>
      </c>
      <c r="AB551">
        <f>IF(MOD($A551,10)&lt;7,"Да","Нет")</f>
        <v/>
      </c>
      <c r="AC551">
        <f>$R551&amp;" / "&amp;$S551&amp;" / "&amp;$T551</f>
        <v/>
      </c>
      <c r="AD551">
        <f>1</f>
        <v/>
      </c>
      <c r="AE551">
        <f>IF($A551&lt;=Settings!$B$4,"до 100",IF($A551&lt;=Settings!$B$5,"до 10 000",IF($A551&lt;=Settings!$B$6,"до 100 000","100 000+")))</f>
        <v/>
      </c>
    </row>
    <row r="552">
      <c r="A552">
        <f>ROW()-1</f>
        <v/>
      </c>
      <c r="B552">
        <f>IF($A552&lt;=Settings!$B$4,"small_control",IF($A552&lt;=Settings!$B$5,"medium_10k",IF($A552&lt;=Settings!$B$6,"large_100k","extreme_1m")))</f>
        <v/>
      </c>
      <c r="C552">
        <f>"ORD-"&amp;TEXT(QUOTIENT($A552-1,3)+1,"0000000")</f>
        <v/>
      </c>
      <c r="D552">
        <f>"LINE-"&amp;TEXT($A552,"0000000")</f>
        <v/>
      </c>
      <c r="E552" s="7">
        <f>Settings!$B$2+$A552-1</f>
        <v/>
      </c>
      <c r="F552" s="7">
        <f>Settings!$B$2+MOD($A552-1,Settings!$B$7)</f>
        <v/>
      </c>
      <c r="G552">
        <f>YEAR($F552)</f>
        <v/>
      </c>
      <c r="H552">
        <f>"Q"&amp;ROUNDUP(MONTH($F552)/3,0)</f>
        <v/>
      </c>
      <c r="I552">
        <f>MONTH($F552)</f>
        <v/>
      </c>
      <c r="J552">
        <f>CHOOSE(MONTH($F552),"Январь","Февраль","Март","Апрель","Май","Июнь","Июль","Август","Сентябрь","Октябрь","Ноябрь","Декабрь")</f>
        <v/>
      </c>
      <c r="K552">
        <f>DAY($F552)</f>
        <v/>
      </c>
      <c r="L552">
        <f>IF(MOD($A552,10)&lt;7,"ФО_01_Крупный","ФО_"&amp;TEXT(MOD($A552,8)+1,"00"))</f>
        <v/>
      </c>
      <c r="M552">
        <f>IF($AB552="Да","Регион_001_Крупный","Регион_"&amp;TEXT(MOD(QUOTIENT($A552-1,20),180)+1,"000"))</f>
        <v/>
      </c>
      <c r="N552">
        <f>IF($AB552="Да","Город_"&amp;TEXT(MOD($A552-1,250)+1,"0000"),"Город_"&amp;TEXT(MOD($A552-1,3000)+1,"0000"))</f>
        <v/>
      </c>
      <c r="O552">
        <f>IF($AB552="Да","Холдинг_Крупный","Холдинг_"&amp;TEXT(MOD(QUOTIENT($A552-1,10000),20)+1,"00"))</f>
        <v/>
      </c>
      <c r="P552">
        <f>IF($AB552="Да","Организация_Крупная","Организация_"&amp;TEXT(MOD(QUOTIENT($A552-1,500),600)+1,"000"))</f>
        <v/>
      </c>
      <c r="Q552">
        <f>"Отдел_"&amp;TEXT(MOD(QUOTIENT($A552-1,50),100)+1,"000")</f>
        <v/>
      </c>
      <c r="R552">
        <f>IF($AB552="Да","Группа_Крупная","Группа_"&amp;TEXT(MOD(QUOTIENT($A552-1,5000),30)+1,"00"))</f>
        <v/>
      </c>
      <c r="S552">
        <f>IF($AB552="Да","Категория_Крупная","Категория_"&amp;TEXT(MOD(QUOTIENT($A552-1,500),120)+1,"000"))</f>
        <v/>
      </c>
      <c r="T552">
        <f>IF($AB552="Да","Подкатегория_Крупная","Подкатегория_"&amp;TEXT(MOD(QUOTIENT($A552-1,50),300)+1,"000"))</f>
        <v/>
      </c>
      <c r="U552">
        <f>"SKU_"&amp;TEXT($A552,"0000000")</f>
        <v/>
      </c>
      <c r="V552">
        <f>CHOOSE(MOD($A552-1,4)+1,"Enterprise","SMB","Госсектор","Розница")</f>
        <v/>
      </c>
      <c r="W552">
        <f>"Клиент_"&amp;TEXT(MOD($A552-1,20000)+1,"00000")</f>
        <v/>
      </c>
      <c r="X552">
        <f>CHOOSE(MOD($A552-1,5)+1,"Портал","API","Импорт","Ручной ввод","Интеграция")</f>
        <v/>
      </c>
      <c r="Y552" s="8">
        <f>ROUND(1000+MOD($A552*37,90000)+IF($AB552="Да",5000,0),2)</f>
        <v/>
      </c>
      <c r="Z552">
        <f>1+MOD($A552,20)</f>
        <v/>
      </c>
      <c r="AA552" s="8">
        <f>ROUND($Y552*(0.08+MOD($A552,17)/100),2)</f>
        <v/>
      </c>
      <c r="AB552">
        <f>IF(MOD($A552,10)&lt;7,"Да","Нет")</f>
        <v/>
      </c>
      <c r="AC552">
        <f>$R552&amp;" / "&amp;$S552&amp;" / "&amp;$T552</f>
        <v/>
      </c>
      <c r="AD552">
        <f>1</f>
        <v/>
      </c>
      <c r="AE552">
        <f>IF($A552&lt;=Settings!$B$4,"до 100",IF($A552&lt;=Settings!$B$5,"до 10 000",IF($A552&lt;=Settings!$B$6,"до 100 000","100 000+")))</f>
        <v/>
      </c>
    </row>
    <row r="553">
      <c r="A553">
        <f>ROW()-1</f>
        <v/>
      </c>
      <c r="B553">
        <f>IF($A553&lt;=Settings!$B$4,"small_control",IF($A553&lt;=Settings!$B$5,"medium_10k",IF($A553&lt;=Settings!$B$6,"large_100k","extreme_1m")))</f>
        <v/>
      </c>
      <c r="C553">
        <f>"ORD-"&amp;TEXT(QUOTIENT($A553-1,3)+1,"0000000")</f>
        <v/>
      </c>
      <c r="D553">
        <f>"LINE-"&amp;TEXT($A553,"0000000")</f>
        <v/>
      </c>
      <c r="E553" s="7">
        <f>Settings!$B$2+$A553-1</f>
        <v/>
      </c>
      <c r="F553" s="7">
        <f>Settings!$B$2+MOD($A553-1,Settings!$B$7)</f>
        <v/>
      </c>
      <c r="G553">
        <f>YEAR($F553)</f>
        <v/>
      </c>
      <c r="H553">
        <f>"Q"&amp;ROUNDUP(MONTH($F553)/3,0)</f>
        <v/>
      </c>
      <c r="I553">
        <f>MONTH($F553)</f>
        <v/>
      </c>
      <c r="J553">
        <f>CHOOSE(MONTH($F553),"Январь","Февраль","Март","Апрель","Май","Июнь","Июль","Август","Сентябрь","Октябрь","Ноябрь","Декабрь")</f>
        <v/>
      </c>
      <c r="K553">
        <f>DAY($F553)</f>
        <v/>
      </c>
      <c r="L553">
        <f>IF(MOD($A553,10)&lt;7,"ФО_01_Крупный","ФО_"&amp;TEXT(MOD($A553,8)+1,"00"))</f>
        <v/>
      </c>
      <c r="M553">
        <f>IF($AB553="Да","Регион_001_Крупный","Регион_"&amp;TEXT(MOD(QUOTIENT($A553-1,20),180)+1,"000"))</f>
        <v/>
      </c>
      <c r="N553">
        <f>IF($AB553="Да","Город_"&amp;TEXT(MOD($A553-1,250)+1,"0000"),"Город_"&amp;TEXT(MOD($A553-1,3000)+1,"0000"))</f>
        <v/>
      </c>
      <c r="O553">
        <f>IF($AB553="Да","Холдинг_Крупный","Холдинг_"&amp;TEXT(MOD(QUOTIENT($A553-1,10000),20)+1,"00"))</f>
        <v/>
      </c>
      <c r="P553">
        <f>IF($AB553="Да","Организация_Крупная","Организация_"&amp;TEXT(MOD(QUOTIENT($A553-1,500),600)+1,"000"))</f>
        <v/>
      </c>
      <c r="Q553">
        <f>"Отдел_"&amp;TEXT(MOD(QUOTIENT($A553-1,50),100)+1,"000")</f>
        <v/>
      </c>
      <c r="R553">
        <f>IF($AB553="Да","Группа_Крупная","Группа_"&amp;TEXT(MOD(QUOTIENT($A553-1,5000),30)+1,"00"))</f>
        <v/>
      </c>
      <c r="S553">
        <f>IF($AB553="Да","Категория_Крупная","Категория_"&amp;TEXT(MOD(QUOTIENT($A553-1,500),120)+1,"000"))</f>
        <v/>
      </c>
      <c r="T553">
        <f>IF($AB553="Да","Подкатегория_Крупная","Подкатегория_"&amp;TEXT(MOD(QUOTIENT($A553-1,50),300)+1,"000"))</f>
        <v/>
      </c>
      <c r="U553">
        <f>"SKU_"&amp;TEXT($A553,"0000000")</f>
        <v/>
      </c>
      <c r="V553">
        <f>CHOOSE(MOD($A553-1,4)+1,"Enterprise","SMB","Госсектор","Розница")</f>
        <v/>
      </c>
      <c r="W553">
        <f>"Клиент_"&amp;TEXT(MOD($A553-1,20000)+1,"00000")</f>
        <v/>
      </c>
      <c r="X553">
        <f>CHOOSE(MOD($A553-1,5)+1,"Портал","API","Импорт","Ручной ввод","Интеграция")</f>
        <v/>
      </c>
      <c r="Y553" s="8">
        <f>ROUND(1000+MOD($A553*37,90000)+IF($AB553="Да",5000,0),2)</f>
        <v/>
      </c>
      <c r="Z553">
        <f>1+MOD($A553,20)</f>
        <v/>
      </c>
      <c r="AA553" s="8">
        <f>ROUND($Y553*(0.08+MOD($A553,17)/100),2)</f>
        <v/>
      </c>
      <c r="AB553">
        <f>IF(MOD($A553,10)&lt;7,"Да","Нет")</f>
        <v/>
      </c>
      <c r="AC553">
        <f>$R553&amp;" / "&amp;$S553&amp;" / "&amp;$T553</f>
        <v/>
      </c>
      <c r="AD553">
        <f>1</f>
        <v/>
      </c>
      <c r="AE553">
        <f>IF($A553&lt;=Settings!$B$4,"до 100",IF($A553&lt;=Settings!$B$5,"до 10 000",IF($A553&lt;=Settings!$B$6,"до 100 000","100 000+")))</f>
        <v/>
      </c>
    </row>
    <row r="554">
      <c r="A554">
        <f>ROW()-1</f>
        <v/>
      </c>
      <c r="B554">
        <f>IF($A554&lt;=Settings!$B$4,"small_control",IF($A554&lt;=Settings!$B$5,"medium_10k",IF($A554&lt;=Settings!$B$6,"large_100k","extreme_1m")))</f>
        <v/>
      </c>
      <c r="C554">
        <f>"ORD-"&amp;TEXT(QUOTIENT($A554-1,3)+1,"0000000")</f>
        <v/>
      </c>
      <c r="D554">
        <f>"LINE-"&amp;TEXT($A554,"0000000")</f>
        <v/>
      </c>
      <c r="E554" s="7">
        <f>Settings!$B$2+$A554-1</f>
        <v/>
      </c>
      <c r="F554" s="7">
        <f>Settings!$B$2+MOD($A554-1,Settings!$B$7)</f>
        <v/>
      </c>
      <c r="G554">
        <f>YEAR($F554)</f>
        <v/>
      </c>
      <c r="H554">
        <f>"Q"&amp;ROUNDUP(MONTH($F554)/3,0)</f>
        <v/>
      </c>
      <c r="I554">
        <f>MONTH($F554)</f>
        <v/>
      </c>
      <c r="J554">
        <f>CHOOSE(MONTH($F554),"Январь","Февраль","Март","Апрель","Май","Июнь","Июль","Август","Сентябрь","Октябрь","Ноябрь","Декабрь")</f>
        <v/>
      </c>
      <c r="K554">
        <f>DAY($F554)</f>
        <v/>
      </c>
      <c r="L554">
        <f>IF(MOD($A554,10)&lt;7,"ФО_01_Крупный","ФО_"&amp;TEXT(MOD($A554,8)+1,"00"))</f>
        <v/>
      </c>
      <c r="M554">
        <f>IF($AB554="Да","Регион_001_Крупный","Регион_"&amp;TEXT(MOD(QUOTIENT($A554-1,20),180)+1,"000"))</f>
        <v/>
      </c>
      <c r="N554">
        <f>IF($AB554="Да","Город_"&amp;TEXT(MOD($A554-1,250)+1,"0000"),"Город_"&amp;TEXT(MOD($A554-1,3000)+1,"0000"))</f>
        <v/>
      </c>
      <c r="O554">
        <f>IF($AB554="Да","Холдинг_Крупный","Холдинг_"&amp;TEXT(MOD(QUOTIENT($A554-1,10000),20)+1,"00"))</f>
        <v/>
      </c>
      <c r="P554">
        <f>IF($AB554="Да","Организация_Крупная","Организация_"&amp;TEXT(MOD(QUOTIENT($A554-1,500),600)+1,"000"))</f>
        <v/>
      </c>
      <c r="Q554">
        <f>"Отдел_"&amp;TEXT(MOD(QUOTIENT($A554-1,50),100)+1,"000")</f>
        <v/>
      </c>
      <c r="R554">
        <f>IF($AB554="Да","Группа_Крупная","Группа_"&amp;TEXT(MOD(QUOTIENT($A554-1,5000),30)+1,"00"))</f>
        <v/>
      </c>
      <c r="S554">
        <f>IF($AB554="Да","Категория_Крупная","Категория_"&amp;TEXT(MOD(QUOTIENT($A554-1,500),120)+1,"000"))</f>
        <v/>
      </c>
      <c r="T554">
        <f>IF($AB554="Да","Подкатегория_Крупная","Подкатегория_"&amp;TEXT(MOD(QUOTIENT($A554-1,50),300)+1,"000"))</f>
        <v/>
      </c>
      <c r="U554">
        <f>"SKU_"&amp;TEXT($A554,"0000000")</f>
        <v/>
      </c>
      <c r="V554">
        <f>CHOOSE(MOD($A554-1,4)+1,"Enterprise","SMB","Госсектор","Розница")</f>
        <v/>
      </c>
      <c r="W554">
        <f>"Клиент_"&amp;TEXT(MOD($A554-1,20000)+1,"00000")</f>
        <v/>
      </c>
      <c r="X554">
        <f>CHOOSE(MOD($A554-1,5)+1,"Портал","API","Импорт","Ручной ввод","Интеграция")</f>
        <v/>
      </c>
      <c r="Y554" s="8">
        <f>ROUND(1000+MOD($A554*37,90000)+IF($AB554="Да",5000,0),2)</f>
        <v/>
      </c>
      <c r="Z554">
        <f>1+MOD($A554,20)</f>
        <v/>
      </c>
      <c r="AA554" s="8">
        <f>ROUND($Y554*(0.08+MOD($A554,17)/100),2)</f>
        <v/>
      </c>
      <c r="AB554">
        <f>IF(MOD($A554,10)&lt;7,"Да","Нет")</f>
        <v/>
      </c>
      <c r="AC554">
        <f>$R554&amp;" / "&amp;$S554&amp;" / "&amp;$T554</f>
        <v/>
      </c>
      <c r="AD554">
        <f>1</f>
        <v/>
      </c>
      <c r="AE554">
        <f>IF($A554&lt;=Settings!$B$4,"до 100",IF($A554&lt;=Settings!$B$5,"до 10 000",IF($A554&lt;=Settings!$B$6,"до 100 000","100 000+")))</f>
        <v/>
      </c>
    </row>
    <row r="555">
      <c r="A555">
        <f>ROW()-1</f>
        <v/>
      </c>
      <c r="B555">
        <f>IF($A555&lt;=Settings!$B$4,"small_control",IF($A555&lt;=Settings!$B$5,"medium_10k",IF($A555&lt;=Settings!$B$6,"large_100k","extreme_1m")))</f>
        <v/>
      </c>
      <c r="C555">
        <f>"ORD-"&amp;TEXT(QUOTIENT($A555-1,3)+1,"0000000")</f>
        <v/>
      </c>
      <c r="D555">
        <f>"LINE-"&amp;TEXT($A555,"0000000")</f>
        <v/>
      </c>
      <c r="E555" s="7">
        <f>Settings!$B$2+$A555-1</f>
        <v/>
      </c>
      <c r="F555" s="7">
        <f>Settings!$B$2+MOD($A555-1,Settings!$B$7)</f>
        <v/>
      </c>
      <c r="G555">
        <f>YEAR($F555)</f>
        <v/>
      </c>
      <c r="H555">
        <f>"Q"&amp;ROUNDUP(MONTH($F555)/3,0)</f>
        <v/>
      </c>
      <c r="I555">
        <f>MONTH($F555)</f>
        <v/>
      </c>
      <c r="J555">
        <f>CHOOSE(MONTH($F555),"Январь","Февраль","Март","Апрель","Май","Июнь","Июль","Август","Сентябрь","Октябрь","Ноябрь","Декабрь")</f>
        <v/>
      </c>
      <c r="K555">
        <f>DAY($F555)</f>
        <v/>
      </c>
      <c r="L555">
        <f>IF(MOD($A555,10)&lt;7,"ФО_01_Крупный","ФО_"&amp;TEXT(MOD($A555,8)+1,"00"))</f>
        <v/>
      </c>
      <c r="M555">
        <f>IF($AB555="Да","Регион_001_Крупный","Регион_"&amp;TEXT(MOD(QUOTIENT($A555-1,20),180)+1,"000"))</f>
        <v/>
      </c>
      <c r="N555">
        <f>IF($AB555="Да","Город_"&amp;TEXT(MOD($A555-1,250)+1,"0000"),"Город_"&amp;TEXT(MOD($A555-1,3000)+1,"0000"))</f>
        <v/>
      </c>
      <c r="O555">
        <f>IF($AB555="Да","Холдинг_Крупный","Холдинг_"&amp;TEXT(MOD(QUOTIENT($A555-1,10000),20)+1,"00"))</f>
        <v/>
      </c>
      <c r="P555">
        <f>IF($AB555="Да","Организация_Крупная","Организация_"&amp;TEXT(MOD(QUOTIENT($A555-1,500),600)+1,"000"))</f>
        <v/>
      </c>
      <c r="Q555">
        <f>"Отдел_"&amp;TEXT(MOD(QUOTIENT($A555-1,50),100)+1,"000")</f>
        <v/>
      </c>
      <c r="R555">
        <f>IF($AB555="Да","Группа_Крупная","Группа_"&amp;TEXT(MOD(QUOTIENT($A555-1,5000),30)+1,"00"))</f>
        <v/>
      </c>
      <c r="S555">
        <f>IF($AB555="Да","Категория_Крупная","Категория_"&amp;TEXT(MOD(QUOTIENT($A555-1,500),120)+1,"000"))</f>
        <v/>
      </c>
      <c r="T555">
        <f>IF($AB555="Да","Подкатегория_Крупная","Подкатегория_"&amp;TEXT(MOD(QUOTIENT($A555-1,50),300)+1,"000"))</f>
        <v/>
      </c>
      <c r="U555">
        <f>"SKU_"&amp;TEXT($A555,"0000000")</f>
        <v/>
      </c>
      <c r="V555">
        <f>CHOOSE(MOD($A555-1,4)+1,"Enterprise","SMB","Госсектор","Розница")</f>
        <v/>
      </c>
      <c r="W555">
        <f>"Клиент_"&amp;TEXT(MOD($A555-1,20000)+1,"00000")</f>
        <v/>
      </c>
      <c r="X555">
        <f>CHOOSE(MOD($A555-1,5)+1,"Портал","API","Импорт","Ручной ввод","Интеграция")</f>
        <v/>
      </c>
      <c r="Y555" s="8">
        <f>ROUND(1000+MOD($A555*37,90000)+IF($AB555="Да",5000,0),2)</f>
        <v/>
      </c>
      <c r="Z555">
        <f>1+MOD($A555,20)</f>
        <v/>
      </c>
      <c r="AA555" s="8">
        <f>ROUND($Y555*(0.08+MOD($A555,17)/100),2)</f>
        <v/>
      </c>
      <c r="AB555">
        <f>IF(MOD($A555,10)&lt;7,"Да","Нет")</f>
        <v/>
      </c>
      <c r="AC555">
        <f>$R555&amp;" / "&amp;$S555&amp;" / "&amp;$T555</f>
        <v/>
      </c>
      <c r="AD555">
        <f>1</f>
        <v/>
      </c>
      <c r="AE555">
        <f>IF($A555&lt;=Settings!$B$4,"до 100",IF($A555&lt;=Settings!$B$5,"до 10 000",IF($A555&lt;=Settings!$B$6,"до 100 000","100 000+")))</f>
        <v/>
      </c>
    </row>
    <row r="556">
      <c r="A556">
        <f>ROW()-1</f>
        <v/>
      </c>
      <c r="B556">
        <f>IF($A556&lt;=Settings!$B$4,"small_control",IF($A556&lt;=Settings!$B$5,"medium_10k",IF($A556&lt;=Settings!$B$6,"large_100k","extreme_1m")))</f>
        <v/>
      </c>
      <c r="C556">
        <f>"ORD-"&amp;TEXT(QUOTIENT($A556-1,3)+1,"0000000")</f>
        <v/>
      </c>
      <c r="D556">
        <f>"LINE-"&amp;TEXT($A556,"0000000")</f>
        <v/>
      </c>
      <c r="E556" s="7">
        <f>Settings!$B$2+$A556-1</f>
        <v/>
      </c>
      <c r="F556" s="7">
        <f>Settings!$B$2+MOD($A556-1,Settings!$B$7)</f>
        <v/>
      </c>
      <c r="G556">
        <f>YEAR($F556)</f>
        <v/>
      </c>
      <c r="H556">
        <f>"Q"&amp;ROUNDUP(MONTH($F556)/3,0)</f>
        <v/>
      </c>
      <c r="I556">
        <f>MONTH($F556)</f>
        <v/>
      </c>
      <c r="J556">
        <f>CHOOSE(MONTH($F556),"Январь","Февраль","Март","Апрель","Май","Июнь","Июль","Август","Сентябрь","Октябрь","Ноябрь","Декабрь")</f>
        <v/>
      </c>
      <c r="K556">
        <f>DAY($F556)</f>
        <v/>
      </c>
      <c r="L556">
        <f>IF(MOD($A556,10)&lt;7,"ФО_01_Крупный","ФО_"&amp;TEXT(MOD($A556,8)+1,"00"))</f>
        <v/>
      </c>
      <c r="M556">
        <f>IF($AB556="Да","Регион_001_Крупный","Регион_"&amp;TEXT(MOD(QUOTIENT($A556-1,20),180)+1,"000"))</f>
        <v/>
      </c>
      <c r="N556">
        <f>IF($AB556="Да","Город_"&amp;TEXT(MOD($A556-1,250)+1,"0000"),"Город_"&amp;TEXT(MOD($A556-1,3000)+1,"0000"))</f>
        <v/>
      </c>
      <c r="O556">
        <f>IF($AB556="Да","Холдинг_Крупный","Холдинг_"&amp;TEXT(MOD(QUOTIENT($A556-1,10000),20)+1,"00"))</f>
        <v/>
      </c>
      <c r="P556">
        <f>IF($AB556="Да","Организация_Крупная","Организация_"&amp;TEXT(MOD(QUOTIENT($A556-1,500),600)+1,"000"))</f>
        <v/>
      </c>
      <c r="Q556">
        <f>"Отдел_"&amp;TEXT(MOD(QUOTIENT($A556-1,50),100)+1,"000")</f>
        <v/>
      </c>
      <c r="R556">
        <f>IF($AB556="Да","Группа_Крупная","Группа_"&amp;TEXT(MOD(QUOTIENT($A556-1,5000),30)+1,"00"))</f>
        <v/>
      </c>
      <c r="S556">
        <f>IF($AB556="Да","Категория_Крупная","Категория_"&amp;TEXT(MOD(QUOTIENT($A556-1,500),120)+1,"000"))</f>
        <v/>
      </c>
      <c r="T556">
        <f>IF($AB556="Да","Подкатегория_Крупная","Подкатегория_"&amp;TEXT(MOD(QUOTIENT($A556-1,50),300)+1,"000"))</f>
        <v/>
      </c>
      <c r="U556">
        <f>"SKU_"&amp;TEXT($A556,"0000000")</f>
        <v/>
      </c>
      <c r="V556">
        <f>CHOOSE(MOD($A556-1,4)+1,"Enterprise","SMB","Госсектор","Розница")</f>
        <v/>
      </c>
      <c r="W556">
        <f>"Клиент_"&amp;TEXT(MOD($A556-1,20000)+1,"00000")</f>
        <v/>
      </c>
      <c r="X556">
        <f>CHOOSE(MOD($A556-1,5)+1,"Портал","API","Импорт","Ручной ввод","Интеграция")</f>
        <v/>
      </c>
      <c r="Y556" s="8">
        <f>ROUND(1000+MOD($A556*37,90000)+IF($AB556="Да",5000,0),2)</f>
        <v/>
      </c>
      <c r="Z556">
        <f>1+MOD($A556,20)</f>
        <v/>
      </c>
      <c r="AA556" s="8">
        <f>ROUND($Y556*(0.08+MOD($A556,17)/100),2)</f>
        <v/>
      </c>
      <c r="AB556">
        <f>IF(MOD($A556,10)&lt;7,"Да","Нет")</f>
        <v/>
      </c>
      <c r="AC556">
        <f>$R556&amp;" / "&amp;$S556&amp;" / "&amp;$T556</f>
        <v/>
      </c>
      <c r="AD556">
        <f>1</f>
        <v/>
      </c>
      <c r="AE556">
        <f>IF($A556&lt;=Settings!$B$4,"до 100",IF($A556&lt;=Settings!$B$5,"до 10 000",IF($A556&lt;=Settings!$B$6,"до 100 000","100 000+")))</f>
        <v/>
      </c>
    </row>
    <row r="557">
      <c r="A557">
        <f>ROW()-1</f>
        <v/>
      </c>
      <c r="B557">
        <f>IF($A557&lt;=Settings!$B$4,"small_control",IF($A557&lt;=Settings!$B$5,"medium_10k",IF($A557&lt;=Settings!$B$6,"large_100k","extreme_1m")))</f>
        <v/>
      </c>
      <c r="C557">
        <f>"ORD-"&amp;TEXT(QUOTIENT($A557-1,3)+1,"0000000")</f>
        <v/>
      </c>
      <c r="D557">
        <f>"LINE-"&amp;TEXT($A557,"0000000")</f>
        <v/>
      </c>
      <c r="E557" s="7">
        <f>Settings!$B$2+$A557-1</f>
        <v/>
      </c>
      <c r="F557" s="7">
        <f>Settings!$B$2+MOD($A557-1,Settings!$B$7)</f>
        <v/>
      </c>
      <c r="G557">
        <f>YEAR($F557)</f>
        <v/>
      </c>
      <c r="H557">
        <f>"Q"&amp;ROUNDUP(MONTH($F557)/3,0)</f>
        <v/>
      </c>
      <c r="I557">
        <f>MONTH($F557)</f>
        <v/>
      </c>
      <c r="J557">
        <f>CHOOSE(MONTH($F557),"Январь","Февраль","Март","Апрель","Май","Июнь","Июль","Август","Сентябрь","Октябрь","Ноябрь","Декабрь")</f>
        <v/>
      </c>
      <c r="K557">
        <f>DAY($F557)</f>
        <v/>
      </c>
      <c r="L557">
        <f>IF(MOD($A557,10)&lt;7,"ФО_01_Крупный","ФО_"&amp;TEXT(MOD($A557,8)+1,"00"))</f>
        <v/>
      </c>
      <c r="M557">
        <f>IF($AB557="Да","Регион_001_Крупный","Регион_"&amp;TEXT(MOD(QUOTIENT($A557-1,20),180)+1,"000"))</f>
        <v/>
      </c>
      <c r="N557">
        <f>IF($AB557="Да","Город_"&amp;TEXT(MOD($A557-1,250)+1,"0000"),"Город_"&amp;TEXT(MOD($A557-1,3000)+1,"0000"))</f>
        <v/>
      </c>
      <c r="O557">
        <f>IF($AB557="Да","Холдинг_Крупный","Холдинг_"&amp;TEXT(MOD(QUOTIENT($A557-1,10000),20)+1,"00"))</f>
        <v/>
      </c>
      <c r="P557">
        <f>IF($AB557="Да","Организация_Крупная","Организация_"&amp;TEXT(MOD(QUOTIENT($A557-1,500),600)+1,"000"))</f>
        <v/>
      </c>
      <c r="Q557">
        <f>"Отдел_"&amp;TEXT(MOD(QUOTIENT($A557-1,50),100)+1,"000")</f>
        <v/>
      </c>
      <c r="R557">
        <f>IF($AB557="Да","Группа_Крупная","Группа_"&amp;TEXT(MOD(QUOTIENT($A557-1,5000),30)+1,"00"))</f>
        <v/>
      </c>
      <c r="S557">
        <f>IF($AB557="Да","Категория_Крупная","Категория_"&amp;TEXT(MOD(QUOTIENT($A557-1,500),120)+1,"000"))</f>
        <v/>
      </c>
      <c r="T557">
        <f>IF($AB557="Да","Подкатегория_Крупная","Подкатегория_"&amp;TEXT(MOD(QUOTIENT($A557-1,50),300)+1,"000"))</f>
        <v/>
      </c>
      <c r="U557">
        <f>"SKU_"&amp;TEXT($A557,"0000000")</f>
        <v/>
      </c>
      <c r="V557">
        <f>CHOOSE(MOD($A557-1,4)+1,"Enterprise","SMB","Госсектор","Розница")</f>
        <v/>
      </c>
      <c r="W557">
        <f>"Клиент_"&amp;TEXT(MOD($A557-1,20000)+1,"00000")</f>
        <v/>
      </c>
      <c r="X557">
        <f>CHOOSE(MOD($A557-1,5)+1,"Портал","API","Импорт","Ручной ввод","Интеграция")</f>
        <v/>
      </c>
      <c r="Y557" s="8">
        <f>ROUND(1000+MOD($A557*37,90000)+IF($AB557="Да",5000,0),2)</f>
        <v/>
      </c>
      <c r="Z557">
        <f>1+MOD($A557,20)</f>
        <v/>
      </c>
      <c r="AA557" s="8">
        <f>ROUND($Y557*(0.08+MOD($A557,17)/100),2)</f>
        <v/>
      </c>
      <c r="AB557">
        <f>IF(MOD($A557,10)&lt;7,"Да","Нет")</f>
        <v/>
      </c>
      <c r="AC557">
        <f>$R557&amp;" / "&amp;$S557&amp;" / "&amp;$T557</f>
        <v/>
      </c>
      <c r="AD557">
        <f>1</f>
        <v/>
      </c>
      <c r="AE557">
        <f>IF($A557&lt;=Settings!$B$4,"до 100",IF($A557&lt;=Settings!$B$5,"до 10 000",IF($A557&lt;=Settings!$B$6,"до 100 000","100 000+")))</f>
        <v/>
      </c>
    </row>
    <row r="558">
      <c r="A558">
        <f>ROW()-1</f>
        <v/>
      </c>
      <c r="B558">
        <f>IF($A558&lt;=Settings!$B$4,"small_control",IF($A558&lt;=Settings!$B$5,"medium_10k",IF($A558&lt;=Settings!$B$6,"large_100k","extreme_1m")))</f>
        <v/>
      </c>
      <c r="C558">
        <f>"ORD-"&amp;TEXT(QUOTIENT($A558-1,3)+1,"0000000")</f>
        <v/>
      </c>
      <c r="D558">
        <f>"LINE-"&amp;TEXT($A558,"0000000")</f>
        <v/>
      </c>
      <c r="E558" s="7">
        <f>Settings!$B$2+$A558-1</f>
        <v/>
      </c>
      <c r="F558" s="7">
        <f>Settings!$B$2+MOD($A558-1,Settings!$B$7)</f>
        <v/>
      </c>
      <c r="G558">
        <f>YEAR($F558)</f>
        <v/>
      </c>
      <c r="H558">
        <f>"Q"&amp;ROUNDUP(MONTH($F558)/3,0)</f>
        <v/>
      </c>
      <c r="I558">
        <f>MONTH($F558)</f>
        <v/>
      </c>
      <c r="J558">
        <f>CHOOSE(MONTH($F558),"Январь","Февраль","Март","Апрель","Май","Июнь","Июль","Август","Сентябрь","Октябрь","Ноябрь","Декабрь")</f>
        <v/>
      </c>
      <c r="K558">
        <f>DAY($F558)</f>
        <v/>
      </c>
      <c r="L558">
        <f>IF(MOD($A558,10)&lt;7,"ФО_01_Крупный","ФО_"&amp;TEXT(MOD($A558,8)+1,"00"))</f>
        <v/>
      </c>
      <c r="M558">
        <f>IF($AB558="Да","Регион_001_Крупный","Регион_"&amp;TEXT(MOD(QUOTIENT($A558-1,20),180)+1,"000"))</f>
        <v/>
      </c>
      <c r="N558">
        <f>IF($AB558="Да","Город_"&amp;TEXT(MOD($A558-1,250)+1,"0000"),"Город_"&amp;TEXT(MOD($A558-1,3000)+1,"0000"))</f>
        <v/>
      </c>
      <c r="O558">
        <f>IF($AB558="Да","Холдинг_Крупный","Холдинг_"&amp;TEXT(MOD(QUOTIENT($A558-1,10000),20)+1,"00"))</f>
        <v/>
      </c>
      <c r="P558">
        <f>IF($AB558="Да","Организация_Крупная","Организация_"&amp;TEXT(MOD(QUOTIENT($A558-1,500),600)+1,"000"))</f>
        <v/>
      </c>
      <c r="Q558">
        <f>"Отдел_"&amp;TEXT(MOD(QUOTIENT($A558-1,50),100)+1,"000")</f>
        <v/>
      </c>
      <c r="R558">
        <f>IF($AB558="Да","Группа_Крупная","Группа_"&amp;TEXT(MOD(QUOTIENT($A558-1,5000),30)+1,"00"))</f>
        <v/>
      </c>
      <c r="S558">
        <f>IF($AB558="Да","Категория_Крупная","Категория_"&amp;TEXT(MOD(QUOTIENT($A558-1,500),120)+1,"000"))</f>
        <v/>
      </c>
      <c r="T558">
        <f>IF($AB558="Да","Подкатегория_Крупная","Подкатегория_"&amp;TEXT(MOD(QUOTIENT($A558-1,50),300)+1,"000"))</f>
        <v/>
      </c>
      <c r="U558">
        <f>"SKU_"&amp;TEXT($A558,"0000000")</f>
        <v/>
      </c>
      <c r="V558">
        <f>CHOOSE(MOD($A558-1,4)+1,"Enterprise","SMB","Госсектор","Розница")</f>
        <v/>
      </c>
      <c r="W558">
        <f>"Клиент_"&amp;TEXT(MOD($A558-1,20000)+1,"00000")</f>
        <v/>
      </c>
      <c r="X558">
        <f>CHOOSE(MOD($A558-1,5)+1,"Портал","API","Импорт","Ручной ввод","Интеграция")</f>
        <v/>
      </c>
      <c r="Y558" s="8">
        <f>ROUND(1000+MOD($A558*37,90000)+IF($AB558="Да",5000,0),2)</f>
        <v/>
      </c>
      <c r="Z558">
        <f>1+MOD($A558,20)</f>
        <v/>
      </c>
      <c r="AA558" s="8">
        <f>ROUND($Y558*(0.08+MOD($A558,17)/100),2)</f>
        <v/>
      </c>
      <c r="AB558">
        <f>IF(MOD($A558,10)&lt;7,"Да","Нет")</f>
        <v/>
      </c>
      <c r="AC558">
        <f>$R558&amp;" / "&amp;$S558&amp;" / "&amp;$T558</f>
        <v/>
      </c>
      <c r="AD558">
        <f>1</f>
        <v/>
      </c>
      <c r="AE558">
        <f>IF($A558&lt;=Settings!$B$4,"до 100",IF($A558&lt;=Settings!$B$5,"до 10 000",IF($A558&lt;=Settings!$B$6,"до 100 000","100 000+")))</f>
        <v/>
      </c>
    </row>
    <row r="559">
      <c r="A559">
        <f>ROW()-1</f>
        <v/>
      </c>
      <c r="B559">
        <f>IF($A559&lt;=Settings!$B$4,"small_control",IF($A559&lt;=Settings!$B$5,"medium_10k",IF($A559&lt;=Settings!$B$6,"large_100k","extreme_1m")))</f>
        <v/>
      </c>
      <c r="C559">
        <f>"ORD-"&amp;TEXT(QUOTIENT($A559-1,3)+1,"0000000")</f>
        <v/>
      </c>
      <c r="D559">
        <f>"LINE-"&amp;TEXT($A559,"0000000")</f>
        <v/>
      </c>
      <c r="E559" s="7">
        <f>Settings!$B$2+$A559-1</f>
        <v/>
      </c>
      <c r="F559" s="7">
        <f>Settings!$B$2+MOD($A559-1,Settings!$B$7)</f>
        <v/>
      </c>
      <c r="G559">
        <f>YEAR($F559)</f>
        <v/>
      </c>
      <c r="H559">
        <f>"Q"&amp;ROUNDUP(MONTH($F559)/3,0)</f>
        <v/>
      </c>
      <c r="I559">
        <f>MONTH($F559)</f>
        <v/>
      </c>
      <c r="J559">
        <f>CHOOSE(MONTH($F559),"Январь","Февраль","Март","Апрель","Май","Июнь","Июль","Август","Сентябрь","Октябрь","Ноябрь","Декабрь")</f>
        <v/>
      </c>
      <c r="K559">
        <f>DAY($F559)</f>
        <v/>
      </c>
      <c r="L559">
        <f>IF(MOD($A559,10)&lt;7,"ФО_01_Крупный","ФО_"&amp;TEXT(MOD($A559,8)+1,"00"))</f>
        <v/>
      </c>
      <c r="M559">
        <f>IF($AB559="Да","Регион_001_Крупный","Регион_"&amp;TEXT(MOD(QUOTIENT($A559-1,20),180)+1,"000"))</f>
        <v/>
      </c>
      <c r="N559">
        <f>IF($AB559="Да","Город_"&amp;TEXT(MOD($A559-1,250)+1,"0000"),"Город_"&amp;TEXT(MOD($A559-1,3000)+1,"0000"))</f>
        <v/>
      </c>
      <c r="O559">
        <f>IF($AB559="Да","Холдинг_Крупный","Холдинг_"&amp;TEXT(MOD(QUOTIENT($A559-1,10000),20)+1,"00"))</f>
        <v/>
      </c>
      <c r="P559">
        <f>IF($AB559="Да","Организация_Крупная","Организация_"&amp;TEXT(MOD(QUOTIENT($A559-1,500),600)+1,"000"))</f>
        <v/>
      </c>
      <c r="Q559">
        <f>"Отдел_"&amp;TEXT(MOD(QUOTIENT($A559-1,50),100)+1,"000")</f>
        <v/>
      </c>
      <c r="R559">
        <f>IF($AB559="Да","Группа_Крупная","Группа_"&amp;TEXT(MOD(QUOTIENT($A559-1,5000),30)+1,"00"))</f>
        <v/>
      </c>
      <c r="S559">
        <f>IF($AB559="Да","Категория_Крупная","Категория_"&amp;TEXT(MOD(QUOTIENT($A559-1,500),120)+1,"000"))</f>
        <v/>
      </c>
      <c r="T559">
        <f>IF($AB559="Да","Подкатегория_Крупная","Подкатегория_"&amp;TEXT(MOD(QUOTIENT($A559-1,50),300)+1,"000"))</f>
        <v/>
      </c>
      <c r="U559">
        <f>"SKU_"&amp;TEXT($A559,"0000000")</f>
        <v/>
      </c>
      <c r="V559">
        <f>CHOOSE(MOD($A559-1,4)+1,"Enterprise","SMB","Госсектор","Розница")</f>
        <v/>
      </c>
      <c r="W559">
        <f>"Клиент_"&amp;TEXT(MOD($A559-1,20000)+1,"00000")</f>
        <v/>
      </c>
      <c r="X559">
        <f>CHOOSE(MOD($A559-1,5)+1,"Портал","API","Импорт","Ручной ввод","Интеграция")</f>
        <v/>
      </c>
      <c r="Y559" s="8">
        <f>ROUND(1000+MOD($A559*37,90000)+IF($AB559="Да",5000,0),2)</f>
        <v/>
      </c>
      <c r="Z559">
        <f>1+MOD($A559,20)</f>
        <v/>
      </c>
      <c r="AA559" s="8">
        <f>ROUND($Y559*(0.08+MOD($A559,17)/100),2)</f>
        <v/>
      </c>
      <c r="AB559">
        <f>IF(MOD($A559,10)&lt;7,"Да","Нет")</f>
        <v/>
      </c>
      <c r="AC559">
        <f>$R559&amp;" / "&amp;$S559&amp;" / "&amp;$T559</f>
        <v/>
      </c>
      <c r="AD559">
        <f>1</f>
        <v/>
      </c>
      <c r="AE559">
        <f>IF($A559&lt;=Settings!$B$4,"до 100",IF($A559&lt;=Settings!$B$5,"до 10 000",IF($A559&lt;=Settings!$B$6,"до 100 000","100 000+")))</f>
        <v/>
      </c>
    </row>
    <row r="560">
      <c r="A560">
        <f>ROW()-1</f>
        <v/>
      </c>
      <c r="B560">
        <f>IF($A560&lt;=Settings!$B$4,"small_control",IF($A560&lt;=Settings!$B$5,"medium_10k",IF($A560&lt;=Settings!$B$6,"large_100k","extreme_1m")))</f>
        <v/>
      </c>
      <c r="C560">
        <f>"ORD-"&amp;TEXT(QUOTIENT($A560-1,3)+1,"0000000")</f>
        <v/>
      </c>
      <c r="D560">
        <f>"LINE-"&amp;TEXT($A560,"0000000")</f>
        <v/>
      </c>
      <c r="E560" s="7">
        <f>Settings!$B$2+$A560-1</f>
        <v/>
      </c>
      <c r="F560" s="7">
        <f>Settings!$B$2+MOD($A560-1,Settings!$B$7)</f>
        <v/>
      </c>
      <c r="G560">
        <f>YEAR($F560)</f>
        <v/>
      </c>
      <c r="H560">
        <f>"Q"&amp;ROUNDUP(MONTH($F560)/3,0)</f>
        <v/>
      </c>
      <c r="I560">
        <f>MONTH($F560)</f>
        <v/>
      </c>
      <c r="J560">
        <f>CHOOSE(MONTH($F560),"Январь","Февраль","Март","Апрель","Май","Июнь","Июль","Август","Сентябрь","Октябрь","Ноябрь","Декабрь")</f>
        <v/>
      </c>
      <c r="K560">
        <f>DAY($F560)</f>
        <v/>
      </c>
      <c r="L560">
        <f>IF(MOD($A560,10)&lt;7,"ФО_01_Крупный","ФО_"&amp;TEXT(MOD($A560,8)+1,"00"))</f>
        <v/>
      </c>
      <c r="M560">
        <f>IF($AB560="Да","Регион_001_Крупный","Регион_"&amp;TEXT(MOD(QUOTIENT($A560-1,20),180)+1,"000"))</f>
        <v/>
      </c>
      <c r="N560">
        <f>IF($AB560="Да","Город_"&amp;TEXT(MOD($A560-1,250)+1,"0000"),"Город_"&amp;TEXT(MOD($A560-1,3000)+1,"0000"))</f>
        <v/>
      </c>
      <c r="O560">
        <f>IF($AB560="Да","Холдинг_Крупный","Холдинг_"&amp;TEXT(MOD(QUOTIENT($A560-1,10000),20)+1,"00"))</f>
        <v/>
      </c>
      <c r="P560">
        <f>IF($AB560="Да","Организация_Крупная","Организация_"&amp;TEXT(MOD(QUOTIENT($A560-1,500),600)+1,"000"))</f>
        <v/>
      </c>
      <c r="Q560">
        <f>"Отдел_"&amp;TEXT(MOD(QUOTIENT($A560-1,50),100)+1,"000")</f>
        <v/>
      </c>
      <c r="R560">
        <f>IF($AB560="Да","Группа_Крупная","Группа_"&amp;TEXT(MOD(QUOTIENT($A560-1,5000),30)+1,"00"))</f>
        <v/>
      </c>
      <c r="S560">
        <f>IF($AB560="Да","Категория_Крупная","Категория_"&amp;TEXT(MOD(QUOTIENT($A560-1,500),120)+1,"000"))</f>
        <v/>
      </c>
      <c r="T560">
        <f>IF($AB560="Да","Подкатегория_Крупная","Подкатегория_"&amp;TEXT(MOD(QUOTIENT($A560-1,50),300)+1,"000"))</f>
        <v/>
      </c>
      <c r="U560">
        <f>"SKU_"&amp;TEXT($A560,"0000000")</f>
        <v/>
      </c>
      <c r="V560">
        <f>CHOOSE(MOD($A560-1,4)+1,"Enterprise","SMB","Госсектор","Розница")</f>
        <v/>
      </c>
      <c r="W560">
        <f>"Клиент_"&amp;TEXT(MOD($A560-1,20000)+1,"00000")</f>
        <v/>
      </c>
      <c r="X560">
        <f>CHOOSE(MOD($A560-1,5)+1,"Портал","API","Импорт","Ручной ввод","Интеграция")</f>
        <v/>
      </c>
      <c r="Y560" s="8">
        <f>ROUND(1000+MOD($A560*37,90000)+IF($AB560="Да",5000,0),2)</f>
        <v/>
      </c>
      <c r="Z560">
        <f>1+MOD($A560,20)</f>
        <v/>
      </c>
      <c r="AA560" s="8">
        <f>ROUND($Y560*(0.08+MOD($A560,17)/100),2)</f>
        <v/>
      </c>
      <c r="AB560">
        <f>IF(MOD($A560,10)&lt;7,"Да","Нет")</f>
        <v/>
      </c>
      <c r="AC560">
        <f>$R560&amp;" / "&amp;$S560&amp;" / "&amp;$T560</f>
        <v/>
      </c>
      <c r="AD560">
        <f>1</f>
        <v/>
      </c>
      <c r="AE560">
        <f>IF($A560&lt;=Settings!$B$4,"до 100",IF($A560&lt;=Settings!$B$5,"до 10 000",IF($A560&lt;=Settings!$B$6,"до 100 000","100 000+")))</f>
        <v/>
      </c>
    </row>
    <row r="561">
      <c r="A561">
        <f>ROW()-1</f>
        <v/>
      </c>
      <c r="B561">
        <f>IF($A561&lt;=Settings!$B$4,"small_control",IF($A561&lt;=Settings!$B$5,"medium_10k",IF($A561&lt;=Settings!$B$6,"large_100k","extreme_1m")))</f>
        <v/>
      </c>
      <c r="C561">
        <f>"ORD-"&amp;TEXT(QUOTIENT($A561-1,3)+1,"0000000")</f>
        <v/>
      </c>
      <c r="D561">
        <f>"LINE-"&amp;TEXT($A561,"0000000")</f>
        <v/>
      </c>
      <c r="E561" s="7">
        <f>Settings!$B$2+$A561-1</f>
        <v/>
      </c>
      <c r="F561" s="7">
        <f>Settings!$B$2+MOD($A561-1,Settings!$B$7)</f>
        <v/>
      </c>
      <c r="G561">
        <f>YEAR($F561)</f>
        <v/>
      </c>
      <c r="H561">
        <f>"Q"&amp;ROUNDUP(MONTH($F561)/3,0)</f>
        <v/>
      </c>
      <c r="I561">
        <f>MONTH($F561)</f>
        <v/>
      </c>
      <c r="J561">
        <f>CHOOSE(MONTH($F561),"Январь","Февраль","Март","Апрель","Май","Июнь","Июль","Август","Сентябрь","Октябрь","Ноябрь","Декабрь")</f>
        <v/>
      </c>
      <c r="K561">
        <f>DAY($F561)</f>
        <v/>
      </c>
      <c r="L561">
        <f>IF(MOD($A561,10)&lt;7,"ФО_01_Крупный","ФО_"&amp;TEXT(MOD($A561,8)+1,"00"))</f>
        <v/>
      </c>
      <c r="M561">
        <f>IF($AB561="Да","Регион_001_Крупный","Регион_"&amp;TEXT(MOD(QUOTIENT($A561-1,20),180)+1,"000"))</f>
        <v/>
      </c>
      <c r="N561">
        <f>IF($AB561="Да","Город_"&amp;TEXT(MOD($A561-1,250)+1,"0000"),"Город_"&amp;TEXT(MOD($A561-1,3000)+1,"0000"))</f>
        <v/>
      </c>
      <c r="O561">
        <f>IF($AB561="Да","Холдинг_Крупный","Холдинг_"&amp;TEXT(MOD(QUOTIENT($A561-1,10000),20)+1,"00"))</f>
        <v/>
      </c>
      <c r="P561">
        <f>IF($AB561="Да","Организация_Крупная","Организация_"&amp;TEXT(MOD(QUOTIENT($A561-1,500),600)+1,"000"))</f>
        <v/>
      </c>
      <c r="Q561">
        <f>"Отдел_"&amp;TEXT(MOD(QUOTIENT($A561-1,50),100)+1,"000")</f>
        <v/>
      </c>
      <c r="R561">
        <f>IF($AB561="Да","Группа_Крупная","Группа_"&amp;TEXT(MOD(QUOTIENT($A561-1,5000),30)+1,"00"))</f>
        <v/>
      </c>
      <c r="S561">
        <f>IF($AB561="Да","Категория_Крупная","Категория_"&amp;TEXT(MOD(QUOTIENT($A561-1,500),120)+1,"000"))</f>
        <v/>
      </c>
      <c r="T561">
        <f>IF($AB561="Да","Подкатегория_Крупная","Подкатегория_"&amp;TEXT(MOD(QUOTIENT($A561-1,50),300)+1,"000"))</f>
        <v/>
      </c>
      <c r="U561">
        <f>"SKU_"&amp;TEXT($A561,"0000000")</f>
        <v/>
      </c>
      <c r="V561">
        <f>CHOOSE(MOD($A561-1,4)+1,"Enterprise","SMB","Госсектор","Розница")</f>
        <v/>
      </c>
      <c r="W561">
        <f>"Клиент_"&amp;TEXT(MOD($A561-1,20000)+1,"00000")</f>
        <v/>
      </c>
      <c r="X561">
        <f>CHOOSE(MOD($A561-1,5)+1,"Портал","API","Импорт","Ручной ввод","Интеграция")</f>
        <v/>
      </c>
      <c r="Y561" s="8">
        <f>ROUND(1000+MOD($A561*37,90000)+IF($AB561="Да",5000,0),2)</f>
        <v/>
      </c>
      <c r="Z561">
        <f>1+MOD($A561,20)</f>
        <v/>
      </c>
      <c r="AA561" s="8">
        <f>ROUND($Y561*(0.08+MOD($A561,17)/100),2)</f>
        <v/>
      </c>
      <c r="AB561">
        <f>IF(MOD($A561,10)&lt;7,"Да","Нет")</f>
        <v/>
      </c>
      <c r="AC561">
        <f>$R561&amp;" / "&amp;$S561&amp;" / "&amp;$T561</f>
        <v/>
      </c>
      <c r="AD561">
        <f>1</f>
        <v/>
      </c>
      <c r="AE561">
        <f>IF($A561&lt;=Settings!$B$4,"до 100",IF($A561&lt;=Settings!$B$5,"до 10 000",IF($A561&lt;=Settings!$B$6,"до 100 000","100 000+")))</f>
        <v/>
      </c>
    </row>
    <row r="562">
      <c r="A562">
        <f>ROW()-1</f>
        <v/>
      </c>
      <c r="B562">
        <f>IF($A562&lt;=Settings!$B$4,"small_control",IF($A562&lt;=Settings!$B$5,"medium_10k",IF($A562&lt;=Settings!$B$6,"large_100k","extreme_1m")))</f>
        <v/>
      </c>
      <c r="C562">
        <f>"ORD-"&amp;TEXT(QUOTIENT($A562-1,3)+1,"0000000")</f>
        <v/>
      </c>
      <c r="D562">
        <f>"LINE-"&amp;TEXT($A562,"0000000")</f>
        <v/>
      </c>
      <c r="E562" s="7">
        <f>Settings!$B$2+$A562-1</f>
        <v/>
      </c>
      <c r="F562" s="7">
        <f>Settings!$B$2+MOD($A562-1,Settings!$B$7)</f>
        <v/>
      </c>
      <c r="G562">
        <f>YEAR($F562)</f>
        <v/>
      </c>
      <c r="H562">
        <f>"Q"&amp;ROUNDUP(MONTH($F562)/3,0)</f>
        <v/>
      </c>
      <c r="I562">
        <f>MONTH($F562)</f>
        <v/>
      </c>
      <c r="J562">
        <f>CHOOSE(MONTH($F562),"Январь","Февраль","Март","Апрель","Май","Июнь","Июль","Август","Сентябрь","Октябрь","Ноябрь","Декабрь")</f>
        <v/>
      </c>
      <c r="K562">
        <f>DAY($F562)</f>
        <v/>
      </c>
      <c r="L562">
        <f>IF(MOD($A562,10)&lt;7,"ФО_01_Крупный","ФО_"&amp;TEXT(MOD($A562,8)+1,"00"))</f>
        <v/>
      </c>
      <c r="M562">
        <f>IF($AB562="Да","Регион_001_Крупный","Регион_"&amp;TEXT(MOD(QUOTIENT($A562-1,20),180)+1,"000"))</f>
        <v/>
      </c>
      <c r="N562">
        <f>IF($AB562="Да","Город_"&amp;TEXT(MOD($A562-1,250)+1,"0000"),"Город_"&amp;TEXT(MOD($A562-1,3000)+1,"0000"))</f>
        <v/>
      </c>
      <c r="O562">
        <f>IF($AB562="Да","Холдинг_Крупный","Холдинг_"&amp;TEXT(MOD(QUOTIENT($A562-1,10000),20)+1,"00"))</f>
        <v/>
      </c>
      <c r="P562">
        <f>IF($AB562="Да","Организация_Крупная","Организация_"&amp;TEXT(MOD(QUOTIENT($A562-1,500),600)+1,"000"))</f>
        <v/>
      </c>
      <c r="Q562">
        <f>"Отдел_"&amp;TEXT(MOD(QUOTIENT($A562-1,50),100)+1,"000")</f>
        <v/>
      </c>
      <c r="R562">
        <f>IF($AB562="Да","Группа_Крупная","Группа_"&amp;TEXT(MOD(QUOTIENT($A562-1,5000),30)+1,"00"))</f>
        <v/>
      </c>
      <c r="S562">
        <f>IF($AB562="Да","Категория_Крупная","Категория_"&amp;TEXT(MOD(QUOTIENT($A562-1,500),120)+1,"000"))</f>
        <v/>
      </c>
      <c r="T562">
        <f>IF($AB562="Да","Подкатегория_Крупная","Подкатегория_"&amp;TEXT(MOD(QUOTIENT($A562-1,50),300)+1,"000"))</f>
        <v/>
      </c>
      <c r="U562">
        <f>"SKU_"&amp;TEXT($A562,"0000000")</f>
        <v/>
      </c>
      <c r="V562">
        <f>CHOOSE(MOD($A562-1,4)+1,"Enterprise","SMB","Госсектор","Розница")</f>
        <v/>
      </c>
      <c r="W562">
        <f>"Клиент_"&amp;TEXT(MOD($A562-1,20000)+1,"00000")</f>
        <v/>
      </c>
      <c r="X562">
        <f>CHOOSE(MOD($A562-1,5)+1,"Портал","API","Импорт","Ручной ввод","Интеграция")</f>
        <v/>
      </c>
      <c r="Y562" s="8">
        <f>ROUND(1000+MOD($A562*37,90000)+IF($AB562="Да",5000,0),2)</f>
        <v/>
      </c>
      <c r="Z562">
        <f>1+MOD($A562,20)</f>
        <v/>
      </c>
      <c r="AA562" s="8">
        <f>ROUND($Y562*(0.08+MOD($A562,17)/100),2)</f>
        <v/>
      </c>
      <c r="AB562">
        <f>IF(MOD($A562,10)&lt;7,"Да","Нет")</f>
        <v/>
      </c>
      <c r="AC562">
        <f>$R562&amp;" / "&amp;$S562&amp;" / "&amp;$T562</f>
        <v/>
      </c>
      <c r="AD562">
        <f>1</f>
        <v/>
      </c>
      <c r="AE562">
        <f>IF($A562&lt;=Settings!$B$4,"до 100",IF($A562&lt;=Settings!$B$5,"до 10 000",IF($A562&lt;=Settings!$B$6,"до 100 000","100 000+")))</f>
        <v/>
      </c>
    </row>
    <row r="563">
      <c r="A563">
        <f>ROW()-1</f>
        <v/>
      </c>
      <c r="B563">
        <f>IF($A563&lt;=Settings!$B$4,"small_control",IF($A563&lt;=Settings!$B$5,"medium_10k",IF($A563&lt;=Settings!$B$6,"large_100k","extreme_1m")))</f>
        <v/>
      </c>
      <c r="C563">
        <f>"ORD-"&amp;TEXT(QUOTIENT($A563-1,3)+1,"0000000")</f>
        <v/>
      </c>
      <c r="D563">
        <f>"LINE-"&amp;TEXT($A563,"0000000")</f>
        <v/>
      </c>
      <c r="E563" s="7">
        <f>Settings!$B$2+$A563-1</f>
        <v/>
      </c>
      <c r="F563" s="7">
        <f>Settings!$B$2+MOD($A563-1,Settings!$B$7)</f>
        <v/>
      </c>
      <c r="G563">
        <f>YEAR($F563)</f>
        <v/>
      </c>
      <c r="H563">
        <f>"Q"&amp;ROUNDUP(MONTH($F563)/3,0)</f>
        <v/>
      </c>
      <c r="I563">
        <f>MONTH($F563)</f>
        <v/>
      </c>
      <c r="J563">
        <f>CHOOSE(MONTH($F563),"Январь","Февраль","Март","Апрель","Май","Июнь","Июль","Август","Сентябрь","Октябрь","Ноябрь","Декабрь")</f>
        <v/>
      </c>
      <c r="K563">
        <f>DAY($F563)</f>
        <v/>
      </c>
      <c r="L563">
        <f>IF(MOD($A563,10)&lt;7,"ФО_01_Крупный","ФО_"&amp;TEXT(MOD($A563,8)+1,"00"))</f>
        <v/>
      </c>
      <c r="M563">
        <f>IF($AB563="Да","Регион_001_Крупный","Регион_"&amp;TEXT(MOD(QUOTIENT($A563-1,20),180)+1,"000"))</f>
        <v/>
      </c>
      <c r="N563">
        <f>IF($AB563="Да","Город_"&amp;TEXT(MOD($A563-1,250)+1,"0000"),"Город_"&amp;TEXT(MOD($A563-1,3000)+1,"0000"))</f>
        <v/>
      </c>
      <c r="O563">
        <f>IF($AB563="Да","Холдинг_Крупный","Холдинг_"&amp;TEXT(MOD(QUOTIENT($A563-1,10000),20)+1,"00"))</f>
        <v/>
      </c>
      <c r="P563">
        <f>IF($AB563="Да","Организация_Крупная","Организация_"&amp;TEXT(MOD(QUOTIENT($A563-1,500),600)+1,"000"))</f>
        <v/>
      </c>
      <c r="Q563">
        <f>"Отдел_"&amp;TEXT(MOD(QUOTIENT($A563-1,50),100)+1,"000")</f>
        <v/>
      </c>
      <c r="R563">
        <f>IF($AB563="Да","Группа_Крупная","Группа_"&amp;TEXT(MOD(QUOTIENT($A563-1,5000),30)+1,"00"))</f>
        <v/>
      </c>
      <c r="S563">
        <f>IF($AB563="Да","Категория_Крупная","Категория_"&amp;TEXT(MOD(QUOTIENT($A563-1,500),120)+1,"000"))</f>
        <v/>
      </c>
      <c r="T563">
        <f>IF($AB563="Да","Подкатегория_Крупная","Подкатегория_"&amp;TEXT(MOD(QUOTIENT($A563-1,50),300)+1,"000"))</f>
        <v/>
      </c>
      <c r="U563">
        <f>"SKU_"&amp;TEXT($A563,"0000000")</f>
        <v/>
      </c>
      <c r="V563">
        <f>CHOOSE(MOD($A563-1,4)+1,"Enterprise","SMB","Госсектор","Розница")</f>
        <v/>
      </c>
      <c r="W563">
        <f>"Клиент_"&amp;TEXT(MOD($A563-1,20000)+1,"00000")</f>
        <v/>
      </c>
      <c r="X563">
        <f>CHOOSE(MOD($A563-1,5)+1,"Портал","API","Импорт","Ручной ввод","Интеграция")</f>
        <v/>
      </c>
      <c r="Y563" s="8">
        <f>ROUND(1000+MOD($A563*37,90000)+IF($AB563="Да",5000,0),2)</f>
        <v/>
      </c>
      <c r="Z563">
        <f>1+MOD($A563,20)</f>
        <v/>
      </c>
      <c r="AA563" s="8">
        <f>ROUND($Y563*(0.08+MOD($A563,17)/100),2)</f>
        <v/>
      </c>
      <c r="AB563">
        <f>IF(MOD($A563,10)&lt;7,"Да","Нет")</f>
        <v/>
      </c>
      <c r="AC563">
        <f>$R563&amp;" / "&amp;$S563&amp;" / "&amp;$T563</f>
        <v/>
      </c>
      <c r="AD563">
        <f>1</f>
        <v/>
      </c>
      <c r="AE563">
        <f>IF($A563&lt;=Settings!$B$4,"до 100",IF($A563&lt;=Settings!$B$5,"до 10 000",IF($A563&lt;=Settings!$B$6,"до 100 000","100 000+")))</f>
        <v/>
      </c>
    </row>
    <row r="564">
      <c r="A564">
        <f>ROW()-1</f>
        <v/>
      </c>
      <c r="B564">
        <f>IF($A564&lt;=Settings!$B$4,"small_control",IF($A564&lt;=Settings!$B$5,"medium_10k",IF($A564&lt;=Settings!$B$6,"large_100k","extreme_1m")))</f>
        <v/>
      </c>
      <c r="C564">
        <f>"ORD-"&amp;TEXT(QUOTIENT($A564-1,3)+1,"0000000")</f>
        <v/>
      </c>
      <c r="D564">
        <f>"LINE-"&amp;TEXT($A564,"0000000")</f>
        <v/>
      </c>
      <c r="E564" s="7">
        <f>Settings!$B$2+$A564-1</f>
        <v/>
      </c>
      <c r="F564" s="7">
        <f>Settings!$B$2+MOD($A564-1,Settings!$B$7)</f>
        <v/>
      </c>
      <c r="G564">
        <f>YEAR($F564)</f>
        <v/>
      </c>
      <c r="H564">
        <f>"Q"&amp;ROUNDUP(MONTH($F564)/3,0)</f>
        <v/>
      </c>
      <c r="I564">
        <f>MONTH($F564)</f>
        <v/>
      </c>
      <c r="J564">
        <f>CHOOSE(MONTH($F564),"Январь","Февраль","Март","Апрель","Май","Июнь","Июль","Август","Сентябрь","Октябрь","Ноябрь","Декабрь")</f>
        <v/>
      </c>
      <c r="K564">
        <f>DAY($F564)</f>
        <v/>
      </c>
      <c r="L564">
        <f>IF(MOD($A564,10)&lt;7,"ФО_01_Крупный","ФО_"&amp;TEXT(MOD($A564,8)+1,"00"))</f>
        <v/>
      </c>
      <c r="M564">
        <f>IF($AB564="Да","Регион_001_Крупный","Регион_"&amp;TEXT(MOD(QUOTIENT($A564-1,20),180)+1,"000"))</f>
        <v/>
      </c>
      <c r="N564">
        <f>IF($AB564="Да","Город_"&amp;TEXT(MOD($A564-1,250)+1,"0000"),"Город_"&amp;TEXT(MOD($A564-1,3000)+1,"0000"))</f>
        <v/>
      </c>
      <c r="O564">
        <f>IF($AB564="Да","Холдинг_Крупный","Холдинг_"&amp;TEXT(MOD(QUOTIENT($A564-1,10000),20)+1,"00"))</f>
        <v/>
      </c>
      <c r="P564">
        <f>IF($AB564="Да","Организация_Крупная","Организация_"&amp;TEXT(MOD(QUOTIENT($A564-1,500),600)+1,"000"))</f>
        <v/>
      </c>
      <c r="Q564">
        <f>"Отдел_"&amp;TEXT(MOD(QUOTIENT($A564-1,50),100)+1,"000")</f>
        <v/>
      </c>
      <c r="R564">
        <f>IF($AB564="Да","Группа_Крупная","Группа_"&amp;TEXT(MOD(QUOTIENT($A564-1,5000),30)+1,"00"))</f>
        <v/>
      </c>
      <c r="S564">
        <f>IF($AB564="Да","Категория_Крупная","Категория_"&amp;TEXT(MOD(QUOTIENT($A564-1,500),120)+1,"000"))</f>
        <v/>
      </c>
      <c r="T564">
        <f>IF($AB564="Да","Подкатегория_Крупная","Подкатегория_"&amp;TEXT(MOD(QUOTIENT($A564-1,50),300)+1,"000"))</f>
        <v/>
      </c>
      <c r="U564">
        <f>"SKU_"&amp;TEXT($A564,"0000000")</f>
        <v/>
      </c>
      <c r="V564">
        <f>CHOOSE(MOD($A564-1,4)+1,"Enterprise","SMB","Госсектор","Розница")</f>
        <v/>
      </c>
      <c r="W564">
        <f>"Клиент_"&amp;TEXT(MOD($A564-1,20000)+1,"00000")</f>
        <v/>
      </c>
      <c r="X564">
        <f>CHOOSE(MOD($A564-1,5)+1,"Портал","API","Импорт","Ручной ввод","Интеграция")</f>
        <v/>
      </c>
      <c r="Y564" s="8">
        <f>ROUND(1000+MOD($A564*37,90000)+IF($AB564="Да",5000,0),2)</f>
        <v/>
      </c>
      <c r="Z564">
        <f>1+MOD($A564,20)</f>
        <v/>
      </c>
      <c r="AA564" s="8">
        <f>ROUND($Y564*(0.08+MOD($A564,17)/100),2)</f>
        <v/>
      </c>
      <c r="AB564">
        <f>IF(MOD($A564,10)&lt;7,"Да","Нет")</f>
        <v/>
      </c>
      <c r="AC564">
        <f>$R564&amp;" / "&amp;$S564&amp;" / "&amp;$T564</f>
        <v/>
      </c>
      <c r="AD564">
        <f>1</f>
        <v/>
      </c>
      <c r="AE564">
        <f>IF($A564&lt;=Settings!$B$4,"до 100",IF($A564&lt;=Settings!$B$5,"до 10 000",IF($A564&lt;=Settings!$B$6,"до 100 000","100 000+")))</f>
        <v/>
      </c>
    </row>
    <row r="565">
      <c r="A565">
        <f>ROW()-1</f>
        <v/>
      </c>
      <c r="B565">
        <f>IF($A565&lt;=Settings!$B$4,"small_control",IF($A565&lt;=Settings!$B$5,"medium_10k",IF($A565&lt;=Settings!$B$6,"large_100k","extreme_1m")))</f>
        <v/>
      </c>
      <c r="C565">
        <f>"ORD-"&amp;TEXT(QUOTIENT($A565-1,3)+1,"0000000")</f>
        <v/>
      </c>
      <c r="D565">
        <f>"LINE-"&amp;TEXT($A565,"0000000")</f>
        <v/>
      </c>
      <c r="E565" s="7">
        <f>Settings!$B$2+$A565-1</f>
        <v/>
      </c>
      <c r="F565" s="7">
        <f>Settings!$B$2+MOD($A565-1,Settings!$B$7)</f>
        <v/>
      </c>
      <c r="G565">
        <f>YEAR($F565)</f>
        <v/>
      </c>
      <c r="H565">
        <f>"Q"&amp;ROUNDUP(MONTH($F565)/3,0)</f>
        <v/>
      </c>
      <c r="I565">
        <f>MONTH($F565)</f>
        <v/>
      </c>
      <c r="J565">
        <f>CHOOSE(MONTH($F565),"Январь","Февраль","Март","Апрель","Май","Июнь","Июль","Август","Сентябрь","Октябрь","Ноябрь","Декабрь")</f>
        <v/>
      </c>
      <c r="K565">
        <f>DAY($F565)</f>
        <v/>
      </c>
      <c r="L565">
        <f>IF(MOD($A565,10)&lt;7,"ФО_01_Крупный","ФО_"&amp;TEXT(MOD($A565,8)+1,"00"))</f>
        <v/>
      </c>
      <c r="M565">
        <f>IF($AB565="Да","Регион_001_Крупный","Регион_"&amp;TEXT(MOD(QUOTIENT($A565-1,20),180)+1,"000"))</f>
        <v/>
      </c>
      <c r="N565">
        <f>IF($AB565="Да","Город_"&amp;TEXT(MOD($A565-1,250)+1,"0000"),"Город_"&amp;TEXT(MOD($A565-1,3000)+1,"0000"))</f>
        <v/>
      </c>
      <c r="O565">
        <f>IF($AB565="Да","Холдинг_Крупный","Холдинг_"&amp;TEXT(MOD(QUOTIENT($A565-1,10000),20)+1,"00"))</f>
        <v/>
      </c>
      <c r="P565">
        <f>IF($AB565="Да","Организация_Крупная","Организация_"&amp;TEXT(MOD(QUOTIENT($A565-1,500),600)+1,"000"))</f>
        <v/>
      </c>
      <c r="Q565">
        <f>"Отдел_"&amp;TEXT(MOD(QUOTIENT($A565-1,50),100)+1,"000")</f>
        <v/>
      </c>
      <c r="R565">
        <f>IF($AB565="Да","Группа_Крупная","Группа_"&amp;TEXT(MOD(QUOTIENT($A565-1,5000),30)+1,"00"))</f>
        <v/>
      </c>
      <c r="S565">
        <f>IF($AB565="Да","Категория_Крупная","Категория_"&amp;TEXT(MOD(QUOTIENT($A565-1,500),120)+1,"000"))</f>
        <v/>
      </c>
      <c r="T565">
        <f>IF($AB565="Да","Подкатегория_Крупная","Подкатегория_"&amp;TEXT(MOD(QUOTIENT($A565-1,50),300)+1,"000"))</f>
        <v/>
      </c>
      <c r="U565">
        <f>"SKU_"&amp;TEXT($A565,"0000000")</f>
        <v/>
      </c>
      <c r="V565">
        <f>CHOOSE(MOD($A565-1,4)+1,"Enterprise","SMB","Госсектор","Розница")</f>
        <v/>
      </c>
      <c r="W565">
        <f>"Клиент_"&amp;TEXT(MOD($A565-1,20000)+1,"00000")</f>
        <v/>
      </c>
      <c r="X565">
        <f>CHOOSE(MOD($A565-1,5)+1,"Портал","API","Импорт","Ручной ввод","Интеграция")</f>
        <v/>
      </c>
      <c r="Y565" s="8">
        <f>ROUND(1000+MOD($A565*37,90000)+IF($AB565="Да",5000,0),2)</f>
        <v/>
      </c>
      <c r="Z565">
        <f>1+MOD($A565,20)</f>
        <v/>
      </c>
      <c r="AA565" s="8">
        <f>ROUND($Y565*(0.08+MOD($A565,17)/100),2)</f>
        <v/>
      </c>
      <c r="AB565">
        <f>IF(MOD($A565,10)&lt;7,"Да","Нет")</f>
        <v/>
      </c>
      <c r="AC565">
        <f>$R565&amp;" / "&amp;$S565&amp;" / "&amp;$T565</f>
        <v/>
      </c>
      <c r="AD565">
        <f>1</f>
        <v/>
      </c>
      <c r="AE565">
        <f>IF($A565&lt;=Settings!$B$4,"до 100",IF($A565&lt;=Settings!$B$5,"до 10 000",IF($A565&lt;=Settings!$B$6,"до 100 000","100 000+")))</f>
        <v/>
      </c>
    </row>
    <row r="566">
      <c r="A566">
        <f>ROW()-1</f>
        <v/>
      </c>
      <c r="B566">
        <f>IF($A566&lt;=Settings!$B$4,"small_control",IF($A566&lt;=Settings!$B$5,"medium_10k",IF($A566&lt;=Settings!$B$6,"large_100k","extreme_1m")))</f>
        <v/>
      </c>
      <c r="C566">
        <f>"ORD-"&amp;TEXT(QUOTIENT($A566-1,3)+1,"0000000")</f>
        <v/>
      </c>
      <c r="D566">
        <f>"LINE-"&amp;TEXT($A566,"0000000")</f>
        <v/>
      </c>
      <c r="E566" s="7">
        <f>Settings!$B$2+$A566-1</f>
        <v/>
      </c>
      <c r="F566" s="7">
        <f>Settings!$B$2+MOD($A566-1,Settings!$B$7)</f>
        <v/>
      </c>
      <c r="G566">
        <f>YEAR($F566)</f>
        <v/>
      </c>
      <c r="H566">
        <f>"Q"&amp;ROUNDUP(MONTH($F566)/3,0)</f>
        <v/>
      </c>
      <c r="I566">
        <f>MONTH($F566)</f>
        <v/>
      </c>
      <c r="J566">
        <f>CHOOSE(MONTH($F566),"Январь","Февраль","Март","Апрель","Май","Июнь","Июль","Август","Сентябрь","Октябрь","Ноябрь","Декабрь")</f>
        <v/>
      </c>
      <c r="K566">
        <f>DAY($F566)</f>
        <v/>
      </c>
      <c r="L566">
        <f>IF(MOD($A566,10)&lt;7,"ФО_01_Крупный","ФО_"&amp;TEXT(MOD($A566,8)+1,"00"))</f>
        <v/>
      </c>
      <c r="M566">
        <f>IF($AB566="Да","Регион_001_Крупный","Регион_"&amp;TEXT(MOD(QUOTIENT($A566-1,20),180)+1,"000"))</f>
        <v/>
      </c>
      <c r="N566">
        <f>IF($AB566="Да","Город_"&amp;TEXT(MOD($A566-1,250)+1,"0000"),"Город_"&amp;TEXT(MOD($A566-1,3000)+1,"0000"))</f>
        <v/>
      </c>
      <c r="O566">
        <f>IF($AB566="Да","Холдинг_Крупный","Холдинг_"&amp;TEXT(MOD(QUOTIENT($A566-1,10000),20)+1,"00"))</f>
        <v/>
      </c>
      <c r="P566">
        <f>IF($AB566="Да","Организация_Крупная","Организация_"&amp;TEXT(MOD(QUOTIENT($A566-1,500),600)+1,"000"))</f>
        <v/>
      </c>
      <c r="Q566">
        <f>"Отдел_"&amp;TEXT(MOD(QUOTIENT($A566-1,50),100)+1,"000")</f>
        <v/>
      </c>
      <c r="R566">
        <f>IF($AB566="Да","Группа_Крупная","Группа_"&amp;TEXT(MOD(QUOTIENT($A566-1,5000),30)+1,"00"))</f>
        <v/>
      </c>
      <c r="S566">
        <f>IF($AB566="Да","Категория_Крупная","Категория_"&amp;TEXT(MOD(QUOTIENT($A566-1,500),120)+1,"000"))</f>
        <v/>
      </c>
      <c r="T566">
        <f>IF($AB566="Да","Подкатегория_Крупная","Подкатегория_"&amp;TEXT(MOD(QUOTIENT($A566-1,50),300)+1,"000"))</f>
        <v/>
      </c>
      <c r="U566">
        <f>"SKU_"&amp;TEXT($A566,"0000000")</f>
        <v/>
      </c>
      <c r="V566">
        <f>CHOOSE(MOD($A566-1,4)+1,"Enterprise","SMB","Госсектор","Розница")</f>
        <v/>
      </c>
      <c r="W566">
        <f>"Клиент_"&amp;TEXT(MOD($A566-1,20000)+1,"00000")</f>
        <v/>
      </c>
      <c r="X566">
        <f>CHOOSE(MOD($A566-1,5)+1,"Портал","API","Импорт","Ручной ввод","Интеграция")</f>
        <v/>
      </c>
      <c r="Y566" s="8">
        <f>ROUND(1000+MOD($A566*37,90000)+IF($AB566="Да",5000,0),2)</f>
        <v/>
      </c>
      <c r="Z566">
        <f>1+MOD($A566,20)</f>
        <v/>
      </c>
      <c r="AA566" s="8">
        <f>ROUND($Y566*(0.08+MOD($A566,17)/100),2)</f>
        <v/>
      </c>
      <c r="AB566">
        <f>IF(MOD($A566,10)&lt;7,"Да","Нет")</f>
        <v/>
      </c>
      <c r="AC566">
        <f>$R566&amp;" / "&amp;$S566&amp;" / "&amp;$T566</f>
        <v/>
      </c>
      <c r="AD566">
        <f>1</f>
        <v/>
      </c>
      <c r="AE566">
        <f>IF($A566&lt;=Settings!$B$4,"до 100",IF($A566&lt;=Settings!$B$5,"до 10 000",IF($A566&lt;=Settings!$B$6,"до 100 000","100 000+")))</f>
        <v/>
      </c>
    </row>
    <row r="567">
      <c r="A567">
        <f>ROW()-1</f>
        <v/>
      </c>
      <c r="B567">
        <f>IF($A567&lt;=Settings!$B$4,"small_control",IF($A567&lt;=Settings!$B$5,"medium_10k",IF($A567&lt;=Settings!$B$6,"large_100k","extreme_1m")))</f>
        <v/>
      </c>
      <c r="C567">
        <f>"ORD-"&amp;TEXT(QUOTIENT($A567-1,3)+1,"0000000")</f>
        <v/>
      </c>
      <c r="D567">
        <f>"LINE-"&amp;TEXT($A567,"0000000")</f>
        <v/>
      </c>
      <c r="E567" s="7">
        <f>Settings!$B$2+$A567-1</f>
        <v/>
      </c>
      <c r="F567" s="7">
        <f>Settings!$B$2+MOD($A567-1,Settings!$B$7)</f>
        <v/>
      </c>
      <c r="G567">
        <f>YEAR($F567)</f>
        <v/>
      </c>
      <c r="H567">
        <f>"Q"&amp;ROUNDUP(MONTH($F567)/3,0)</f>
        <v/>
      </c>
      <c r="I567">
        <f>MONTH($F567)</f>
        <v/>
      </c>
      <c r="J567">
        <f>CHOOSE(MONTH($F567),"Январь","Февраль","Март","Апрель","Май","Июнь","Июль","Август","Сентябрь","Октябрь","Ноябрь","Декабрь")</f>
        <v/>
      </c>
      <c r="K567">
        <f>DAY($F567)</f>
        <v/>
      </c>
      <c r="L567">
        <f>IF(MOD($A567,10)&lt;7,"ФО_01_Крупный","ФО_"&amp;TEXT(MOD($A567,8)+1,"00"))</f>
        <v/>
      </c>
      <c r="M567">
        <f>IF($AB567="Да","Регион_001_Крупный","Регион_"&amp;TEXT(MOD(QUOTIENT($A567-1,20),180)+1,"000"))</f>
        <v/>
      </c>
      <c r="N567">
        <f>IF($AB567="Да","Город_"&amp;TEXT(MOD($A567-1,250)+1,"0000"),"Город_"&amp;TEXT(MOD($A567-1,3000)+1,"0000"))</f>
        <v/>
      </c>
      <c r="O567">
        <f>IF($AB567="Да","Холдинг_Крупный","Холдинг_"&amp;TEXT(MOD(QUOTIENT($A567-1,10000),20)+1,"00"))</f>
        <v/>
      </c>
      <c r="P567">
        <f>IF($AB567="Да","Организация_Крупная","Организация_"&amp;TEXT(MOD(QUOTIENT($A567-1,500),600)+1,"000"))</f>
        <v/>
      </c>
      <c r="Q567">
        <f>"Отдел_"&amp;TEXT(MOD(QUOTIENT($A567-1,50),100)+1,"000")</f>
        <v/>
      </c>
      <c r="R567">
        <f>IF($AB567="Да","Группа_Крупная","Группа_"&amp;TEXT(MOD(QUOTIENT($A567-1,5000),30)+1,"00"))</f>
        <v/>
      </c>
      <c r="S567">
        <f>IF($AB567="Да","Категория_Крупная","Категория_"&amp;TEXT(MOD(QUOTIENT($A567-1,500),120)+1,"000"))</f>
        <v/>
      </c>
      <c r="T567">
        <f>IF($AB567="Да","Подкатегория_Крупная","Подкатегория_"&amp;TEXT(MOD(QUOTIENT($A567-1,50),300)+1,"000"))</f>
        <v/>
      </c>
      <c r="U567">
        <f>"SKU_"&amp;TEXT($A567,"0000000")</f>
        <v/>
      </c>
      <c r="V567">
        <f>CHOOSE(MOD($A567-1,4)+1,"Enterprise","SMB","Госсектор","Розница")</f>
        <v/>
      </c>
      <c r="W567">
        <f>"Клиент_"&amp;TEXT(MOD($A567-1,20000)+1,"00000")</f>
        <v/>
      </c>
      <c r="X567">
        <f>CHOOSE(MOD($A567-1,5)+1,"Портал","API","Импорт","Ручной ввод","Интеграция")</f>
        <v/>
      </c>
      <c r="Y567" s="8">
        <f>ROUND(1000+MOD($A567*37,90000)+IF($AB567="Да",5000,0),2)</f>
        <v/>
      </c>
      <c r="Z567">
        <f>1+MOD($A567,20)</f>
        <v/>
      </c>
      <c r="AA567" s="8">
        <f>ROUND($Y567*(0.08+MOD($A567,17)/100),2)</f>
        <v/>
      </c>
      <c r="AB567">
        <f>IF(MOD($A567,10)&lt;7,"Да","Нет")</f>
        <v/>
      </c>
      <c r="AC567">
        <f>$R567&amp;" / "&amp;$S567&amp;" / "&amp;$T567</f>
        <v/>
      </c>
      <c r="AD567">
        <f>1</f>
        <v/>
      </c>
      <c r="AE567">
        <f>IF($A567&lt;=Settings!$B$4,"до 100",IF($A567&lt;=Settings!$B$5,"до 10 000",IF($A567&lt;=Settings!$B$6,"до 100 000","100 000+")))</f>
        <v/>
      </c>
    </row>
    <row r="568">
      <c r="A568">
        <f>ROW()-1</f>
        <v/>
      </c>
      <c r="B568">
        <f>IF($A568&lt;=Settings!$B$4,"small_control",IF($A568&lt;=Settings!$B$5,"medium_10k",IF($A568&lt;=Settings!$B$6,"large_100k","extreme_1m")))</f>
        <v/>
      </c>
      <c r="C568">
        <f>"ORD-"&amp;TEXT(QUOTIENT($A568-1,3)+1,"0000000")</f>
        <v/>
      </c>
      <c r="D568">
        <f>"LINE-"&amp;TEXT($A568,"0000000")</f>
        <v/>
      </c>
      <c r="E568" s="7">
        <f>Settings!$B$2+$A568-1</f>
        <v/>
      </c>
      <c r="F568" s="7">
        <f>Settings!$B$2+MOD($A568-1,Settings!$B$7)</f>
        <v/>
      </c>
      <c r="G568">
        <f>YEAR($F568)</f>
        <v/>
      </c>
      <c r="H568">
        <f>"Q"&amp;ROUNDUP(MONTH($F568)/3,0)</f>
        <v/>
      </c>
      <c r="I568">
        <f>MONTH($F568)</f>
        <v/>
      </c>
      <c r="J568">
        <f>CHOOSE(MONTH($F568),"Январь","Февраль","Март","Апрель","Май","Июнь","Июль","Август","Сентябрь","Октябрь","Ноябрь","Декабрь")</f>
        <v/>
      </c>
      <c r="K568">
        <f>DAY($F568)</f>
        <v/>
      </c>
      <c r="L568">
        <f>IF(MOD($A568,10)&lt;7,"ФО_01_Крупный","ФО_"&amp;TEXT(MOD($A568,8)+1,"00"))</f>
        <v/>
      </c>
      <c r="M568">
        <f>IF($AB568="Да","Регион_001_Крупный","Регион_"&amp;TEXT(MOD(QUOTIENT($A568-1,20),180)+1,"000"))</f>
        <v/>
      </c>
      <c r="N568">
        <f>IF($AB568="Да","Город_"&amp;TEXT(MOD($A568-1,250)+1,"0000"),"Город_"&amp;TEXT(MOD($A568-1,3000)+1,"0000"))</f>
        <v/>
      </c>
      <c r="O568">
        <f>IF($AB568="Да","Холдинг_Крупный","Холдинг_"&amp;TEXT(MOD(QUOTIENT($A568-1,10000),20)+1,"00"))</f>
        <v/>
      </c>
      <c r="P568">
        <f>IF($AB568="Да","Организация_Крупная","Организация_"&amp;TEXT(MOD(QUOTIENT($A568-1,500),600)+1,"000"))</f>
        <v/>
      </c>
      <c r="Q568">
        <f>"Отдел_"&amp;TEXT(MOD(QUOTIENT($A568-1,50),100)+1,"000")</f>
        <v/>
      </c>
      <c r="R568">
        <f>IF($AB568="Да","Группа_Крупная","Группа_"&amp;TEXT(MOD(QUOTIENT($A568-1,5000),30)+1,"00"))</f>
        <v/>
      </c>
      <c r="S568">
        <f>IF($AB568="Да","Категория_Крупная","Категория_"&amp;TEXT(MOD(QUOTIENT($A568-1,500),120)+1,"000"))</f>
        <v/>
      </c>
      <c r="T568">
        <f>IF($AB568="Да","Подкатегория_Крупная","Подкатегория_"&amp;TEXT(MOD(QUOTIENT($A568-1,50),300)+1,"000"))</f>
        <v/>
      </c>
      <c r="U568">
        <f>"SKU_"&amp;TEXT($A568,"0000000")</f>
        <v/>
      </c>
      <c r="V568">
        <f>CHOOSE(MOD($A568-1,4)+1,"Enterprise","SMB","Госсектор","Розница")</f>
        <v/>
      </c>
      <c r="W568">
        <f>"Клиент_"&amp;TEXT(MOD($A568-1,20000)+1,"00000")</f>
        <v/>
      </c>
      <c r="X568">
        <f>CHOOSE(MOD($A568-1,5)+1,"Портал","API","Импорт","Ручной ввод","Интеграция")</f>
        <v/>
      </c>
      <c r="Y568" s="8">
        <f>ROUND(1000+MOD($A568*37,90000)+IF($AB568="Да",5000,0),2)</f>
        <v/>
      </c>
      <c r="Z568">
        <f>1+MOD($A568,20)</f>
        <v/>
      </c>
      <c r="AA568" s="8">
        <f>ROUND($Y568*(0.08+MOD($A568,17)/100),2)</f>
        <v/>
      </c>
      <c r="AB568">
        <f>IF(MOD($A568,10)&lt;7,"Да","Нет")</f>
        <v/>
      </c>
      <c r="AC568">
        <f>$R568&amp;" / "&amp;$S568&amp;" / "&amp;$T568</f>
        <v/>
      </c>
      <c r="AD568">
        <f>1</f>
        <v/>
      </c>
      <c r="AE568">
        <f>IF($A568&lt;=Settings!$B$4,"до 100",IF($A568&lt;=Settings!$B$5,"до 10 000",IF($A568&lt;=Settings!$B$6,"до 100 000","100 000+")))</f>
        <v/>
      </c>
    </row>
    <row r="569">
      <c r="A569">
        <f>ROW()-1</f>
        <v/>
      </c>
      <c r="B569">
        <f>IF($A569&lt;=Settings!$B$4,"small_control",IF($A569&lt;=Settings!$B$5,"medium_10k",IF($A569&lt;=Settings!$B$6,"large_100k","extreme_1m")))</f>
        <v/>
      </c>
      <c r="C569">
        <f>"ORD-"&amp;TEXT(QUOTIENT($A569-1,3)+1,"0000000")</f>
        <v/>
      </c>
      <c r="D569">
        <f>"LINE-"&amp;TEXT($A569,"0000000")</f>
        <v/>
      </c>
      <c r="E569" s="7">
        <f>Settings!$B$2+$A569-1</f>
        <v/>
      </c>
      <c r="F569" s="7">
        <f>Settings!$B$2+MOD($A569-1,Settings!$B$7)</f>
        <v/>
      </c>
      <c r="G569">
        <f>YEAR($F569)</f>
        <v/>
      </c>
      <c r="H569">
        <f>"Q"&amp;ROUNDUP(MONTH($F569)/3,0)</f>
        <v/>
      </c>
      <c r="I569">
        <f>MONTH($F569)</f>
        <v/>
      </c>
      <c r="J569">
        <f>CHOOSE(MONTH($F569),"Январь","Февраль","Март","Апрель","Май","Июнь","Июль","Август","Сентябрь","Октябрь","Ноябрь","Декабрь")</f>
        <v/>
      </c>
      <c r="K569">
        <f>DAY($F569)</f>
        <v/>
      </c>
      <c r="L569">
        <f>IF(MOD($A569,10)&lt;7,"ФО_01_Крупный","ФО_"&amp;TEXT(MOD($A569,8)+1,"00"))</f>
        <v/>
      </c>
      <c r="M569">
        <f>IF($AB569="Да","Регион_001_Крупный","Регион_"&amp;TEXT(MOD(QUOTIENT($A569-1,20),180)+1,"000"))</f>
        <v/>
      </c>
      <c r="N569">
        <f>IF($AB569="Да","Город_"&amp;TEXT(MOD($A569-1,250)+1,"0000"),"Город_"&amp;TEXT(MOD($A569-1,3000)+1,"0000"))</f>
        <v/>
      </c>
      <c r="O569">
        <f>IF($AB569="Да","Холдинг_Крупный","Холдинг_"&amp;TEXT(MOD(QUOTIENT($A569-1,10000),20)+1,"00"))</f>
        <v/>
      </c>
      <c r="P569">
        <f>IF($AB569="Да","Организация_Крупная","Организация_"&amp;TEXT(MOD(QUOTIENT($A569-1,500),600)+1,"000"))</f>
        <v/>
      </c>
      <c r="Q569">
        <f>"Отдел_"&amp;TEXT(MOD(QUOTIENT($A569-1,50),100)+1,"000")</f>
        <v/>
      </c>
      <c r="R569">
        <f>IF($AB569="Да","Группа_Крупная","Группа_"&amp;TEXT(MOD(QUOTIENT($A569-1,5000),30)+1,"00"))</f>
        <v/>
      </c>
      <c r="S569">
        <f>IF($AB569="Да","Категория_Крупная","Категория_"&amp;TEXT(MOD(QUOTIENT($A569-1,500),120)+1,"000"))</f>
        <v/>
      </c>
      <c r="T569">
        <f>IF($AB569="Да","Подкатегория_Крупная","Подкатегория_"&amp;TEXT(MOD(QUOTIENT($A569-1,50),300)+1,"000"))</f>
        <v/>
      </c>
      <c r="U569">
        <f>"SKU_"&amp;TEXT($A569,"0000000")</f>
        <v/>
      </c>
      <c r="V569">
        <f>CHOOSE(MOD($A569-1,4)+1,"Enterprise","SMB","Госсектор","Розница")</f>
        <v/>
      </c>
      <c r="W569">
        <f>"Клиент_"&amp;TEXT(MOD($A569-1,20000)+1,"00000")</f>
        <v/>
      </c>
      <c r="X569">
        <f>CHOOSE(MOD($A569-1,5)+1,"Портал","API","Импорт","Ручной ввод","Интеграция")</f>
        <v/>
      </c>
      <c r="Y569" s="8">
        <f>ROUND(1000+MOD($A569*37,90000)+IF($AB569="Да",5000,0),2)</f>
        <v/>
      </c>
      <c r="Z569">
        <f>1+MOD($A569,20)</f>
        <v/>
      </c>
      <c r="AA569" s="8">
        <f>ROUND($Y569*(0.08+MOD($A569,17)/100),2)</f>
        <v/>
      </c>
      <c r="AB569">
        <f>IF(MOD($A569,10)&lt;7,"Да","Нет")</f>
        <v/>
      </c>
      <c r="AC569">
        <f>$R569&amp;" / "&amp;$S569&amp;" / "&amp;$T569</f>
        <v/>
      </c>
      <c r="AD569">
        <f>1</f>
        <v/>
      </c>
      <c r="AE569">
        <f>IF($A569&lt;=Settings!$B$4,"до 100",IF($A569&lt;=Settings!$B$5,"до 10 000",IF($A569&lt;=Settings!$B$6,"до 100 000","100 000+")))</f>
        <v/>
      </c>
    </row>
    <row r="570">
      <c r="A570">
        <f>ROW()-1</f>
        <v/>
      </c>
      <c r="B570">
        <f>IF($A570&lt;=Settings!$B$4,"small_control",IF($A570&lt;=Settings!$B$5,"medium_10k",IF($A570&lt;=Settings!$B$6,"large_100k","extreme_1m")))</f>
        <v/>
      </c>
      <c r="C570">
        <f>"ORD-"&amp;TEXT(QUOTIENT($A570-1,3)+1,"0000000")</f>
        <v/>
      </c>
      <c r="D570">
        <f>"LINE-"&amp;TEXT($A570,"0000000")</f>
        <v/>
      </c>
      <c r="E570" s="7">
        <f>Settings!$B$2+$A570-1</f>
        <v/>
      </c>
      <c r="F570" s="7">
        <f>Settings!$B$2+MOD($A570-1,Settings!$B$7)</f>
        <v/>
      </c>
      <c r="G570">
        <f>YEAR($F570)</f>
        <v/>
      </c>
      <c r="H570">
        <f>"Q"&amp;ROUNDUP(MONTH($F570)/3,0)</f>
        <v/>
      </c>
      <c r="I570">
        <f>MONTH($F570)</f>
        <v/>
      </c>
      <c r="J570">
        <f>CHOOSE(MONTH($F570),"Январь","Февраль","Март","Апрель","Май","Июнь","Июль","Август","Сентябрь","Октябрь","Ноябрь","Декабрь")</f>
        <v/>
      </c>
      <c r="K570">
        <f>DAY($F570)</f>
        <v/>
      </c>
      <c r="L570">
        <f>IF(MOD($A570,10)&lt;7,"ФО_01_Крупный","ФО_"&amp;TEXT(MOD($A570,8)+1,"00"))</f>
        <v/>
      </c>
      <c r="M570">
        <f>IF($AB570="Да","Регион_001_Крупный","Регион_"&amp;TEXT(MOD(QUOTIENT($A570-1,20),180)+1,"000"))</f>
        <v/>
      </c>
      <c r="N570">
        <f>IF($AB570="Да","Город_"&amp;TEXT(MOD($A570-1,250)+1,"0000"),"Город_"&amp;TEXT(MOD($A570-1,3000)+1,"0000"))</f>
        <v/>
      </c>
      <c r="O570">
        <f>IF($AB570="Да","Холдинг_Крупный","Холдинг_"&amp;TEXT(MOD(QUOTIENT($A570-1,10000),20)+1,"00"))</f>
        <v/>
      </c>
      <c r="P570">
        <f>IF($AB570="Да","Организация_Крупная","Организация_"&amp;TEXT(MOD(QUOTIENT($A570-1,500),600)+1,"000"))</f>
        <v/>
      </c>
      <c r="Q570">
        <f>"Отдел_"&amp;TEXT(MOD(QUOTIENT($A570-1,50),100)+1,"000")</f>
        <v/>
      </c>
      <c r="R570">
        <f>IF($AB570="Да","Группа_Крупная","Группа_"&amp;TEXT(MOD(QUOTIENT($A570-1,5000),30)+1,"00"))</f>
        <v/>
      </c>
      <c r="S570">
        <f>IF($AB570="Да","Категория_Крупная","Категория_"&amp;TEXT(MOD(QUOTIENT($A570-1,500),120)+1,"000"))</f>
        <v/>
      </c>
      <c r="T570">
        <f>IF($AB570="Да","Подкатегория_Крупная","Подкатегория_"&amp;TEXT(MOD(QUOTIENT($A570-1,50),300)+1,"000"))</f>
        <v/>
      </c>
      <c r="U570">
        <f>"SKU_"&amp;TEXT($A570,"0000000")</f>
        <v/>
      </c>
      <c r="V570">
        <f>CHOOSE(MOD($A570-1,4)+1,"Enterprise","SMB","Госсектор","Розница")</f>
        <v/>
      </c>
      <c r="W570">
        <f>"Клиент_"&amp;TEXT(MOD($A570-1,20000)+1,"00000")</f>
        <v/>
      </c>
      <c r="X570">
        <f>CHOOSE(MOD($A570-1,5)+1,"Портал","API","Импорт","Ручной ввод","Интеграция")</f>
        <v/>
      </c>
      <c r="Y570" s="8">
        <f>ROUND(1000+MOD($A570*37,90000)+IF($AB570="Да",5000,0),2)</f>
        <v/>
      </c>
      <c r="Z570">
        <f>1+MOD($A570,20)</f>
        <v/>
      </c>
      <c r="AA570" s="8">
        <f>ROUND($Y570*(0.08+MOD($A570,17)/100),2)</f>
        <v/>
      </c>
      <c r="AB570">
        <f>IF(MOD($A570,10)&lt;7,"Да","Нет")</f>
        <v/>
      </c>
      <c r="AC570">
        <f>$R570&amp;" / "&amp;$S570&amp;" / "&amp;$T570</f>
        <v/>
      </c>
      <c r="AD570">
        <f>1</f>
        <v/>
      </c>
      <c r="AE570">
        <f>IF($A570&lt;=Settings!$B$4,"до 100",IF($A570&lt;=Settings!$B$5,"до 10 000",IF($A570&lt;=Settings!$B$6,"до 100 000","100 000+")))</f>
        <v/>
      </c>
    </row>
    <row r="571">
      <c r="A571">
        <f>ROW()-1</f>
        <v/>
      </c>
      <c r="B571">
        <f>IF($A571&lt;=Settings!$B$4,"small_control",IF($A571&lt;=Settings!$B$5,"medium_10k",IF($A571&lt;=Settings!$B$6,"large_100k","extreme_1m")))</f>
        <v/>
      </c>
      <c r="C571">
        <f>"ORD-"&amp;TEXT(QUOTIENT($A571-1,3)+1,"0000000")</f>
        <v/>
      </c>
      <c r="D571">
        <f>"LINE-"&amp;TEXT($A571,"0000000")</f>
        <v/>
      </c>
      <c r="E571" s="7">
        <f>Settings!$B$2+$A571-1</f>
        <v/>
      </c>
      <c r="F571" s="7">
        <f>Settings!$B$2+MOD($A571-1,Settings!$B$7)</f>
        <v/>
      </c>
      <c r="G571">
        <f>YEAR($F571)</f>
        <v/>
      </c>
      <c r="H571">
        <f>"Q"&amp;ROUNDUP(MONTH($F571)/3,0)</f>
        <v/>
      </c>
      <c r="I571">
        <f>MONTH($F571)</f>
        <v/>
      </c>
      <c r="J571">
        <f>CHOOSE(MONTH($F571),"Январь","Февраль","Март","Апрель","Май","Июнь","Июль","Август","Сентябрь","Октябрь","Ноябрь","Декабрь")</f>
        <v/>
      </c>
      <c r="K571">
        <f>DAY($F571)</f>
        <v/>
      </c>
      <c r="L571">
        <f>IF(MOD($A571,10)&lt;7,"ФО_01_Крупный","ФО_"&amp;TEXT(MOD($A571,8)+1,"00"))</f>
        <v/>
      </c>
      <c r="M571">
        <f>IF($AB571="Да","Регион_001_Крупный","Регион_"&amp;TEXT(MOD(QUOTIENT($A571-1,20),180)+1,"000"))</f>
        <v/>
      </c>
      <c r="N571">
        <f>IF($AB571="Да","Город_"&amp;TEXT(MOD($A571-1,250)+1,"0000"),"Город_"&amp;TEXT(MOD($A571-1,3000)+1,"0000"))</f>
        <v/>
      </c>
      <c r="O571">
        <f>IF($AB571="Да","Холдинг_Крупный","Холдинг_"&amp;TEXT(MOD(QUOTIENT($A571-1,10000),20)+1,"00"))</f>
        <v/>
      </c>
      <c r="P571">
        <f>IF($AB571="Да","Организация_Крупная","Организация_"&amp;TEXT(MOD(QUOTIENT($A571-1,500),600)+1,"000"))</f>
        <v/>
      </c>
      <c r="Q571">
        <f>"Отдел_"&amp;TEXT(MOD(QUOTIENT($A571-1,50),100)+1,"000")</f>
        <v/>
      </c>
      <c r="R571">
        <f>IF($AB571="Да","Группа_Крупная","Группа_"&amp;TEXT(MOD(QUOTIENT($A571-1,5000),30)+1,"00"))</f>
        <v/>
      </c>
      <c r="S571">
        <f>IF($AB571="Да","Категория_Крупная","Категория_"&amp;TEXT(MOD(QUOTIENT($A571-1,500),120)+1,"000"))</f>
        <v/>
      </c>
      <c r="T571">
        <f>IF($AB571="Да","Подкатегория_Крупная","Подкатегория_"&amp;TEXT(MOD(QUOTIENT($A571-1,50),300)+1,"000"))</f>
        <v/>
      </c>
      <c r="U571">
        <f>"SKU_"&amp;TEXT($A571,"0000000")</f>
        <v/>
      </c>
      <c r="V571">
        <f>CHOOSE(MOD($A571-1,4)+1,"Enterprise","SMB","Госсектор","Розница")</f>
        <v/>
      </c>
      <c r="W571">
        <f>"Клиент_"&amp;TEXT(MOD($A571-1,20000)+1,"00000")</f>
        <v/>
      </c>
      <c r="X571">
        <f>CHOOSE(MOD($A571-1,5)+1,"Портал","API","Импорт","Ручной ввод","Интеграция")</f>
        <v/>
      </c>
      <c r="Y571" s="8">
        <f>ROUND(1000+MOD($A571*37,90000)+IF($AB571="Да",5000,0),2)</f>
        <v/>
      </c>
      <c r="Z571">
        <f>1+MOD($A571,20)</f>
        <v/>
      </c>
      <c r="AA571" s="8">
        <f>ROUND($Y571*(0.08+MOD($A571,17)/100),2)</f>
        <v/>
      </c>
      <c r="AB571">
        <f>IF(MOD($A571,10)&lt;7,"Да","Нет")</f>
        <v/>
      </c>
      <c r="AC571">
        <f>$R571&amp;" / "&amp;$S571&amp;" / "&amp;$T571</f>
        <v/>
      </c>
      <c r="AD571">
        <f>1</f>
        <v/>
      </c>
      <c r="AE571">
        <f>IF($A571&lt;=Settings!$B$4,"до 100",IF($A571&lt;=Settings!$B$5,"до 10 000",IF($A571&lt;=Settings!$B$6,"до 100 000","100 000+")))</f>
        <v/>
      </c>
    </row>
    <row r="572">
      <c r="A572">
        <f>ROW()-1</f>
        <v/>
      </c>
      <c r="B572">
        <f>IF($A572&lt;=Settings!$B$4,"small_control",IF($A572&lt;=Settings!$B$5,"medium_10k",IF($A572&lt;=Settings!$B$6,"large_100k","extreme_1m")))</f>
        <v/>
      </c>
      <c r="C572">
        <f>"ORD-"&amp;TEXT(QUOTIENT($A572-1,3)+1,"0000000")</f>
        <v/>
      </c>
      <c r="D572">
        <f>"LINE-"&amp;TEXT($A572,"0000000")</f>
        <v/>
      </c>
      <c r="E572" s="7">
        <f>Settings!$B$2+$A572-1</f>
        <v/>
      </c>
      <c r="F572" s="7">
        <f>Settings!$B$2+MOD($A572-1,Settings!$B$7)</f>
        <v/>
      </c>
      <c r="G572">
        <f>YEAR($F572)</f>
        <v/>
      </c>
      <c r="H572">
        <f>"Q"&amp;ROUNDUP(MONTH($F572)/3,0)</f>
        <v/>
      </c>
      <c r="I572">
        <f>MONTH($F572)</f>
        <v/>
      </c>
      <c r="J572">
        <f>CHOOSE(MONTH($F572),"Январь","Февраль","Март","Апрель","Май","Июнь","Июль","Август","Сентябрь","Октябрь","Ноябрь","Декабрь")</f>
        <v/>
      </c>
      <c r="K572">
        <f>DAY($F572)</f>
        <v/>
      </c>
      <c r="L572">
        <f>IF(MOD($A572,10)&lt;7,"ФО_01_Крупный","ФО_"&amp;TEXT(MOD($A572,8)+1,"00"))</f>
        <v/>
      </c>
      <c r="M572">
        <f>IF($AB572="Да","Регион_001_Крупный","Регион_"&amp;TEXT(MOD(QUOTIENT($A572-1,20),180)+1,"000"))</f>
        <v/>
      </c>
      <c r="N572">
        <f>IF($AB572="Да","Город_"&amp;TEXT(MOD($A572-1,250)+1,"0000"),"Город_"&amp;TEXT(MOD($A572-1,3000)+1,"0000"))</f>
        <v/>
      </c>
      <c r="O572">
        <f>IF($AB572="Да","Холдинг_Крупный","Холдинг_"&amp;TEXT(MOD(QUOTIENT($A572-1,10000),20)+1,"00"))</f>
        <v/>
      </c>
      <c r="P572">
        <f>IF($AB572="Да","Организация_Крупная","Организация_"&amp;TEXT(MOD(QUOTIENT($A572-1,500),600)+1,"000"))</f>
        <v/>
      </c>
      <c r="Q572">
        <f>"Отдел_"&amp;TEXT(MOD(QUOTIENT($A572-1,50),100)+1,"000")</f>
        <v/>
      </c>
      <c r="R572">
        <f>IF($AB572="Да","Группа_Крупная","Группа_"&amp;TEXT(MOD(QUOTIENT($A572-1,5000),30)+1,"00"))</f>
        <v/>
      </c>
      <c r="S572">
        <f>IF($AB572="Да","Категория_Крупная","Категория_"&amp;TEXT(MOD(QUOTIENT($A572-1,500),120)+1,"000"))</f>
        <v/>
      </c>
      <c r="T572">
        <f>IF($AB572="Да","Подкатегория_Крупная","Подкатегория_"&amp;TEXT(MOD(QUOTIENT($A572-1,50),300)+1,"000"))</f>
        <v/>
      </c>
      <c r="U572">
        <f>"SKU_"&amp;TEXT($A572,"0000000")</f>
        <v/>
      </c>
      <c r="V572">
        <f>CHOOSE(MOD($A572-1,4)+1,"Enterprise","SMB","Госсектор","Розница")</f>
        <v/>
      </c>
      <c r="W572">
        <f>"Клиент_"&amp;TEXT(MOD($A572-1,20000)+1,"00000")</f>
        <v/>
      </c>
      <c r="X572">
        <f>CHOOSE(MOD($A572-1,5)+1,"Портал","API","Импорт","Ручной ввод","Интеграция")</f>
        <v/>
      </c>
      <c r="Y572" s="8">
        <f>ROUND(1000+MOD($A572*37,90000)+IF($AB572="Да",5000,0),2)</f>
        <v/>
      </c>
      <c r="Z572">
        <f>1+MOD($A572,20)</f>
        <v/>
      </c>
      <c r="AA572" s="8">
        <f>ROUND($Y572*(0.08+MOD($A572,17)/100),2)</f>
        <v/>
      </c>
      <c r="AB572">
        <f>IF(MOD($A572,10)&lt;7,"Да","Нет")</f>
        <v/>
      </c>
      <c r="AC572">
        <f>$R572&amp;" / "&amp;$S572&amp;" / "&amp;$T572</f>
        <v/>
      </c>
      <c r="AD572">
        <f>1</f>
        <v/>
      </c>
      <c r="AE572">
        <f>IF($A572&lt;=Settings!$B$4,"до 100",IF($A572&lt;=Settings!$B$5,"до 10 000",IF($A572&lt;=Settings!$B$6,"до 100 000","100 000+")))</f>
        <v/>
      </c>
    </row>
    <row r="573">
      <c r="A573">
        <f>ROW()-1</f>
        <v/>
      </c>
      <c r="B573">
        <f>IF($A573&lt;=Settings!$B$4,"small_control",IF($A573&lt;=Settings!$B$5,"medium_10k",IF($A573&lt;=Settings!$B$6,"large_100k","extreme_1m")))</f>
        <v/>
      </c>
      <c r="C573">
        <f>"ORD-"&amp;TEXT(QUOTIENT($A573-1,3)+1,"0000000")</f>
        <v/>
      </c>
      <c r="D573">
        <f>"LINE-"&amp;TEXT($A573,"0000000")</f>
        <v/>
      </c>
      <c r="E573" s="7">
        <f>Settings!$B$2+$A573-1</f>
        <v/>
      </c>
      <c r="F573" s="7">
        <f>Settings!$B$2+MOD($A573-1,Settings!$B$7)</f>
        <v/>
      </c>
      <c r="G573">
        <f>YEAR($F573)</f>
        <v/>
      </c>
      <c r="H573">
        <f>"Q"&amp;ROUNDUP(MONTH($F573)/3,0)</f>
        <v/>
      </c>
      <c r="I573">
        <f>MONTH($F573)</f>
        <v/>
      </c>
      <c r="J573">
        <f>CHOOSE(MONTH($F573),"Январь","Февраль","Март","Апрель","Май","Июнь","Июль","Август","Сентябрь","Октябрь","Ноябрь","Декабрь")</f>
        <v/>
      </c>
      <c r="K573">
        <f>DAY($F573)</f>
        <v/>
      </c>
      <c r="L573">
        <f>IF(MOD($A573,10)&lt;7,"ФО_01_Крупный","ФО_"&amp;TEXT(MOD($A573,8)+1,"00"))</f>
        <v/>
      </c>
      <c r="M573">
        <f>IF($AB573="Да","Регион_001_Крупный","Регион_"&amp;TEXT(MOD(QUOTIENT($A573-1,20),180)+1,"000"))</f>
        <v/>
      </c>
      <c r="N573">
        <f>IF($AB573="Да","Город_"&amp;TEXT(MOD($A573-1,250)+1,"0000"),"Город_"&amp;TEXT(MOD($A573-1,3000)+1,"0000"))</f>
        <v/>
      </c>
      <c r="O573">
        <f>IF($AB573="Да","Холдинг_Крупный","Холдинг_"&amp;TEXT(MOD(QUOTIENT($A573-1,10000),20)+1,"00"))</f>
        <v/>
      </c>
      <c r="P573">
        <f>IF($AB573="Да","Организация_Крупная","Организация_"&amp;TEXT(MOD(QUOTIENT($A573-1,500),600)+1,"000"))</f>
        <v/>
      </c>
      <c r="Q573">
        <f>"Отдел_"&amp;TEXT(MOD(QUOTIENT($A573-1,50),100)+1,"000")</f>
        <v/>
      </c>
      <c r="R573">
        <f>IF($AB573="Да","Группа_Крупная","Группа_"&amp;TEXT(MOD(QUOTIENT($A573-1,5000),30)+1,"00"))</f>
        <v/>
      </c>
      <c r="S573">
        <f>IF($AB573="Да","Категория_Крупная","Категория_"&amp;TEXT(MOD(QUOTIENT($A573-1,500),120)+1,"000"))</f>
        <v/>
      </c>
      <c r="T573">
        <f>IF($AB573="Да","Подкатегория_Крупная","Подкатегория_"&amp;TEXT(MOD(QUOTIENT($A573-1,50),300)+1,"000"))</f>
        <v/>
      </c>
      <c r="U573">
        <f>"SKU_"&amp;TEXT($A573,"0000000")</f>
        <v/>
      </c>
      <c r="V573">
        <f>CHOOSE(MOD($A573-1,4)+1,"Enterprise","SMB","Госсектор","Розница")</f>
        <v/>
      </c>
      <c r="W573">
        <f>"Клиент_"&amp;TEXT(MOD($A573-1,20000)+1,"00000")</f>
        <v/>
      </c>
      <c r="X573">
        <f>CHOOSE(MOD($A573-1,5)+1,"Портал","API","Импорт","Ручной ввод","Интеграция")</f>
        <v/>
      </c>
      <c r="Y573" s="8">
        <f>ROUND(1000+MOD($A573*37,90000)+IF($AB573="Да",5000,0),2)</f>
        <v/>
      </c>
      <c r="Z573">
        <f>1+MOD($A573,20)</f>
        <v/>
      </c>
      <c r="AA573" s="8">
        <f>ROUND($Y573*(0.08+MOD($A573,17)/100),2)</f>
        <v/>
      </c>
      <c r="AB573">
        <f>IF(MOD($A573,10)&lt;7,"Да","Нет")</f>
        <v/>
      </c>
      <c r="AC573">
        <f>$R573&amp;" / "&amp;$S573&amp;" / "&amp;$T573</f>
        <v/>
      </c>
      <c r="AD573">
        <f>1</f>
        <v/>
      </c>
      <c r="AE573">
        <f>IF($A573&lt;=Settings!$B$4,"до 100",IF($A573&lt;=Settings!$B$5,"до 10 000",IF($A573&lt;=Settings!$B$6,"до 100 000","100 000+")))</f>
        <v/>
      </c>
    </row>
    <row r="574">
      <c r="A574">
        <f>ROW()-1</f>
        <v/>
      </c>
      <c r="B574">
        <f>IF($A574&lt;=Settings!$B$4,"small_control",IF($A574&lt;=Settings!$B$5,"medium_10k",IF($A574&lt;=Settings!$B$6,"large_100k","extreme_1m")))</f>
        <v/>
      </c>
      <c r="C574">
        <f>"ORD-"&amp;TEXT(QUOTIENT($A574-1,3)+1,"0000000")</f>
        <v/>
      </c>
      <c r="D574">
        <f>"LINE-"&amp;TEXT($A574,"0000000")</f>
        <v/>
      </c>
      <c r="E574" s="7">
        <f>Settings!$B$2+$A574-1</f>
        <v/>
      </c>
      <c r="F574" s="7">
        <f>Settings!$B$2+MOD($A574-1,Settings!$B$7)</f>
        <v/>
      </c>
      <c r="G574">
        <f>YEAR($F574)</f>
        <v/>
      </c>
      <c r="H574">
        <f>"Q"&amp;ROUNDUP(MONTH($F574)/3,0)</f>
        <v/>
      </c>
      <c r="I574">
        <f>MONTH($F574)</f>
        <v/>
      </c>
      <c r="J574">
        <f>CHOOSE(MONTH($F574),"Январь","Февраль","Март","Апрель","Май","Июнь","Июль","Август","Сентябрь","Октябрь","Ноябрь","Декабрь")</f>
        <v/>
      </c>
      <c r="K574">
        <f>DAY($F574)</f>
        <v/>
      </c>
      <c r="L574">
        <f>IF(MOD($A574,10)&lt;7,"ФО_01_Крупный","ФО_"&amp;TEXT(MOD($A574,8)+1,"00"))</f>
        <v/>
      </c>
      <c r="M574">
        <f>IF($AB574="Да","Регион_001_Крупный","Регион_"&amp;TEXT(MOD(QUOTIENT($A574-1,20),180)+1,"000"))</f>
        <v/>
      </c>
      <c r="N574">
        <f>IF($AB574="Да","Город_"&amp;TEXT(MOD($A574-1,250)+1,"0000"),"Город_"&amp;TEXT(MOD($A574-1,3000)+1,"0000"))</f>
        <v/>
      </c>
      <c r="O574">
        <f>IF($AB574="Да","Холдинг_Крупный","Холдинг_"&amp;TEXT(MOD(QUOTIENT($A574-1,10000),20)+1,"00"))</f>
        <v/>
      </c>
      <c r="P574">
        <f>IF($AB574="Да","Организация_Крупная","Организация_"&amp;TEXT(MOD(QUOTIENT($A574-1,500),600)+1,"000"))</f>
        <v/>
      </c>
      <c r="Q574">
        <f>"Отдел_"&amp;TEXT(MOD(QUOTIENT($A574-1,50),100)+1,"000")</f>
        <v/>
      </c>
      <c r="R574">
        <f>IF($AB574="Да","Группа_Крупная","Группа_"&amp;TEXT(MOD(QUOTIENT($A574-1,5000),30)+1,"00"))</f>
        <v/>
      </c>
      <c r="S574">
        <f>IF($AB574="Да","Категория_Крупная","Категория_"&amp;TEXT(MOD(QUOTIENT($A574-1,500),120)+1,"000"))</f>
        <v/>
      </c>
      <c r="T574">
        <f>IF($AB574="Да","Подкатегория_Крупная","Подкатегория_"&amp;TEXT(MOD(QUOTIENT($A574-1,50),300)+1,"000"))</f>
        <v/>
      </c>
      <c r="U574">
        <f>"SKU_"&amp;TEXT($A574,"0000000")</f>
        <v/>
      </c>
      <c r="V574">
        <f>CHOOSE(MOD($A574-1,4)+1,"Enterprise","SMB","Госсектор","Розница")</f>
        <v/>
      </c>
      <c r="W574">
        <f>"Клиент_"&amp;TEXT(MOD($A574-1,20000)+1,"00000")</f>
        <v/>
      </c>
      <c r="X574">
        <f>CHOOSE(MOD($A574-1,5)+1,"Портал","API","Импорт","Ручной ввод","Интеграция")</f>
        <v/>
      </c>
      <c r="Y574" s="8">
        <f>ROUND(1000+MOD($A574*37,90000)+IF($AB574="Да",5000,0),2)</f>
        <v/>
      </c>
      <c r="Z574">
        <f>1+MOD($A574,20)</f>
        <v/>
      </c>
      <c r="AA574" s="8">
        <f>ROUND($Y574*(0.08+MOD($A574,17)/100),2)</f>
        <v/>
      </c>
      <c r="AB574">
        <f>IF(MOD($A574,10)&lt;7,"Да","Нет")</f>
        <v/>
      </c>
      <c r="AC574">
        <f>$R574&amp;" / "&amp;$S574&amp;" / "&amp;$T574</f>
        <v/>
      </c>
      <c r="AD574">
        <f>1</f>
        <v/>
      </c>
      <c r="AE574">
        <f>IF($A574&lt;=Settings!$B$4,"до 100",IF($A574&lt;=Settings!$B$5,"до 10 000",IF($A574&lt;=Settings!$B$6,"до 100 000","100 000+")))</f>
        <v/>
      </c>
    </row>
    <row r="575">
      <c r="A575">
        <f>ROW()-1</f>
        <v/>
      </c>
      <c r="B575">
        <f>IF($A575&lt;=Settings!$B$4,"small_control",IF($A575&lt;=Settings!$B$5,"medium_10k",IF($A575&lt;=Settings!$B$6,"large_100k","extreme_1m")))</f>
        <v/>
      </c>
      <c r="C575">
        <f>"ORD-"&amp;TEXT(QUOTIENT($A575-1,3)+1,"0000000")</f>
        <v/>
      </c>
      <c r="D575">
        <f>"LINE-"&amp;TEXT($A575,"0000000")</f>
        <v/>
      </c>
      <c r="E575" s="7">
        <f>Settings!$B$2+$A575-1</f>
        <v/>
      </c>
      <c r="F575" s="7">
        <f>Settings!$B$2+MOD($A575-1,Settings!$B$7)</f>
        <v/>
      </c>
      <c r="G575">
        <f>YEAR($F575)</f>
        <v/>
      </c>
      <c r="H575">
        <f>"Q"&amp;ROUNDUP(MONTH($F575)/3,0)</f>
        <v/>
      </c>
      <c r="I575">
        <f>MONTH($F575)</f>
        <v/>
      </c>
      <c r="J575">
        <f>CHOOSE(MONTH($F575),"Январь","Февраль","Март","Апрель","Май","Июнь","Июль","Август","Сентябрь","Октябрь","Ноябрь","Декабрь")</f>
        <v/>
      </c>
      <c r="K575">
        <f>DAY($F575)</f>
        <v/>
      </c>
      <c r="L575">
        <f>IF(MOD($A575,10)&lt;7,"ФО_01_Крупный","ФО_"&amp;TEXT(MOD($A575,8)+1,"00"))</f>
        <v/>
      </c>
      <c r="M575">
        <f>IF($AB575="Да","Регион_001_Крупный","Регион_"&amp;TEXT(MOD(QUOTIENT($A575-1,20),180)+1,"000"))</f>
        <v/>
      </c>
      <c r="N575">
        <f>IF($AB575="Да","Город_"&amp;TEXT(MOD($A575-1,250)+1,"0000"),"Город_"&amp;TEXT(MOD($A575-1,3000)+1,"0000"))</f>
        <v/>
      </c>
      <c r="O575">
        <f>IF($AB575="Да","Холдинг_Крупный","Холдинг_"&amp;TEXT(MOD(QUOTIENT($A575-1,10000),20)+1,"00"))</f>
        <v/>
      </c>
      <c r="P575">
        <f>IF($AB575="Да","Организация_Крупная","Организация_"&amp;TEXT(MOD(QUOTIENT($A575-1,500),600)+1,"000"))</f>
        <v/>
      </c>
      <c r="Q575">
        <f>"Отдел_"&amp;TEXT(MOD(QUOTIENT($A575-1,50),100)+1,"000")</f>
        <v/>
      </c>
      <c r="R575">
        <f>IF($AB575="Да","Группа_Крупная","Группа_"&amp;TEXT(MOD(QUOTIENT($A575-1,5000),30)+1,"00"))</f>
        <v/>
      </c>
      <c r="S575">
        <f>IF($AB575="Да","Категория_Крупная","Категория_"&amp;TEXT(MOD(QUOTIENT($A575-1,500),120)+1,"000"))</f>
        <v/>
      </c>
      <c r="T575">
        <f>IF($AB575="Да","Подкатегория_Крупная","Подкатегория_"&amp;TEXT(MOD(QUOTIENT($A575-1,50),300)+1,"000"))</f>
        <v/>
      </c>
      <c r="U575">
        <f>"SKU_"&amp;TEXT($A575,"0000000")</f>
        <v/>
      </c>
      <c r="V575">
        <f>CHOOSE(MOD($A575-1,4)+1,"Enterprise","SMB","Госсектор","Розница")</f>
        <v/>
      </c>
      <c r="W575">
        <f>"Клиент_"&amp;TEXT(MOD($A575-1,20000)+1,"00000")</f>
        <v/>
      </c>
      <c r="X575">
        <f>CHOOSE(MOD($A575-1,5)+1,"Портал","API","Импорт","Ручной ввод","Интеграция")</f>
        <v/>
      </c>
      <c r="Y575" s="8">
        <f>ROUND(1000+MOD($A575*37,90000)+IF($AB575="Да",5000,0),2)</f>
        <v/>
      </c>
      <c r="Z575">
        <f>1+MOD($A575,20)</f>
        <v/>
      </c>
      <c r="AA575" s="8">
        <f>ROUND($Y575*(0.08+MOD($A575,17)/100),2)</f>
        <v/>
      </c>
      <c r="AB575">
        <f>IF(MOD($A575,10)&lt;7,"Да","Нет")</f>
        <v/>
      </c>
      <c r="AC575">
        <f>$R575&amp;" / "&amp;$S575&amp;" / "&amp;$T575</f>
        <v/>
      </c>
      <c r="AD575">
        <f>1</f>
        <v/>
      </c>
      <c r="AE575">
        <f>IF($A575&lt;=Settings!$B$4,"до 100",IF($A575&lt;=Settings!$B$5,"до 10 000",IF($A575&lt;=Settings!$B$6,"до 100 000","100 000+")))</f>
        <v/>
      </c>
    </row>
    <row r="576">
      <c r="A576">
        <f>ROW()-1</f>
        <v/>
      </c>
      <c r="B576">
        <f>IF($A576&lt;=Settings!$B$4,"small_control",IF($A576&lt;=Settings!$B$5,"medium_10k",IF($A576&lt;=Settings!$B$6,"large_100k","extreme_1m")))</f>
        <v/>
      </c>
      <c r="C576">
        <f>"ORD-"&amp;TEXT(QUOTIENT($A576-1,3)+1,"0000000")</f>
        <v/>
      </c>
      <c r="D576">
        <f>"LINE-"&amp;TEXT($A576,"0000000")</f>
        <v/>
      </c>
      <c r="E576" s="7">
        <f>Settings!$B$2+$A576-1</f>
        <v/>
      </c>
      <c r="F576" s="7">
        <f>Settings!$B$2+MOD($A576-1,Settings!$B$7)</f>
        <v/>
      </c>
      <c r="G576">
        <f>YEAR($F576)</f>
        <v/>
      </c>
      <c r="H576">
        <f>"Q"&amp;ROUNDUP(MONTH($F576)/3,0)</f>
        <v/>
      </c>
      <c r="I576">
        <f>MONTH($F576)</f>
        <v/>
      </c>
      <c r="J576">
        <f>CHOOSE(MONTH($F576),"Январь","Февраль","Март","Апрель","Май","Июнь","Июль","Август","Сентябрь","Октябрь","Ноябрь","Декабрь")</f>
        <v/>
      </c>
      <c r="K576">
        <f>DAY($F576)</f>
        <v/>
      </c>
      <c r="L576">
        <f>IF(MOD($A576,10)&lt;7,"ФО_01_Крупный","ФО_"&amp;TEXT(MOD($A576,8)+1,"00"))</f>
        <v/>
      </c>
      <c r="M576">
        <f>IF($AB576="Да","Регион_001_Крупный","Регион_"&amp;TEXT(MOD(QUOTIENT($A576-1,20),180)+1,"000"))</f>
        <v/>
      </c>
      <c r="N576">
        <f>IF($AB576="Да","Город_"&amp;TEXT(MOD($A576-1,250)+1,"0000"),"Город_"&amp;TEXT(MOD($A576-1,3000)+1,"0000"))</f>
        <v/>
      </c>
      <c r="O576">
        <f>IF($AB576="Да","Холдинг_Крупный","Холдинг_"&amp;TEXT(MOD(QUOTIENT($A576-1,10000),20)+1,"00"))</f>
        <v/>
      </c>
      <c r="P576">
        <f>IF($AB576="Да","Организация_Крупная","Организация_"&amp;TEXT(MOD(QUOTIENT($A576-1,500),600)+1,"000"))</f>
        <v/>
      </c>
      <c r="Q576">
        <f>"Отдел_"&amp;TEXT(MOD(QUOTIENT($A576-1,50),100)+1,"000")</f>
        <v/>
      </c>
      <c r="R576">
        <f>IF($AB576="Да","Группа_Крупная","Группа_"&amp;TEXT(MOD(QUOTIENT($A576-1,5000),30)+1,"00"))</f>
        <v/>
      </c>
      <c r="S576">
        <f>IF($AB576="Да","Категория_Крупная","Категория_"&amp;TEXT(MOD(QUOTIENT($A576-1,500),120)+1,"000"))</f>
        <v/>
      </c>
      <c r="T576">
        <f>IF($AB576="Да","Подкатегория_Крупная","Подкатегория_"&amp;TEXT(MOD(QUOTIENT($A576-1,50),300)+1,"000"))</f>
        <v/>
      </c>
      <c r="U576">
        <f>"SKU_"&amp;TEXT($A576,"0000000")</f>
        <v/>
      </c>
      <c r="V576">
        <f>CHOOSE(MOD($A576-1,4)+1,"Enterprise","SMB","Госсектор","Розница")</f>
        <v/>
      </c>
      <c r="W576">
        <f>"Клиент_"&amp;TEXT(MOD($A576-1,20000)+1,"00000")</f>
        <v/>
      </c>
      <c r="X576">
        <f>CHOOSE(MOD($A576-1,5)+1,"Портал","API","Импорт","Ручной ввод","Интеграция")</f>
        <v/>
      </c>
      <c r="Y576" s="8">
        <f>ROUND(1000+MOD($A576*37,90000)+IF($AB576="Да",5000,0),2)</f>
        <v/>
      </c>
      <c r="Z576">
        <f>1+MOD($A576,20)</f>
        <v/>
      </c>
      <c r="AA576" s="8">
        <f>ROUND($Y576*(0.08+MOD($A576,17)/100),2)</f>
        <v/>
      </c>
      <c r="AB576">
        <f>IF(MOD($A576,10)&lt;7,"Да","Нет")</f>
        <v/>
      </c>
      <c r="AC576">
        <f>$R576&amp;" / "&amp;$S576&amp;" / "&amp;$T576</f>
        <v/>
      </c>
      <c r="AD576">
        <f>1</f>
        <v/>
      </c>
      <c r="AE576">
        <f>IF($A576&lt;=Settings!$B$4,"до 100",IF($A576&lt;=Settings!$B$5,"до 10 000",IF($A576&lt;=Settings!$B$6,"до 100 000","100 000+")))</f>
        <v/>
      </c>
    </row>
    <row r="577">
      <c r="A577">
        <f>ROW()-1</f>
        <v/>
      </c>
      <c r="B577">
        <f>IF($A577&lt;=Settings!$B$4,"small_control",IF($A577&lt;=Settings!$B$5,"medium_10k",IF($A577&lt;=Settings!$B$6,"large_100k","extreme_1m")))</f>
        <v/>
      </c>
      <c r="C577">
        <f>"ORD-"&amp;TEXT(QUOTIENT($A577-1,3)+1,"0000000")</f>
        <v/>
      </c>
      <c r="D577">
        <f>"LINE-"&amp;TEXT($A577,"0000000")</f>
        <v/>
      </c>
      <c r="E577" s="7">
        <f>Settings!$B$2+$A577-1</f>
        <v/>
      </c>
      <c r="F577" s="7">
        <f>Settings!$B$2+MOD($A577-1,Settings!$B$7)</f>
        <v/>
      </c>
      <c r="G577">
        <f>YEAR($F577)</f>
        <v/>
      </c>
      <c r="H577">
        <f>"Q"&amp;ROUNDUP(MONTH($F577)/3,0)</f>
        <v/>
      </c>
      <c r="I577">
        <f>MONTH($F577)</f>
        <v/>
      </c>
      <c r="J577">
        <f>CHOOSE(MONTH($F577),"Январь","Февраль","Март","Апрель","Май","Июнь","Июль","Август","Сентябрь","Октябрь","Ноябрь","Декабрь")</f>
        <v/>
      </c>
      <c r="K577">
        <f>DAY($F577)</f>
        <v/>
      </c>
      <c r="L577">
        <f>IF(MOD($A577,10)&lt;7,"ФО_01_Крупный","ФО_"&amp;TEXT(MOD($A577,8)+1,"00"))</f>
        <v/>
      </c>
      <c r="M577">
        <f>IF($AB577="Да","Регион_001_Крупный","Регион_"&amp;TEXT(MOD(QUOTIENT($A577-1,20),180)+1,"000"))</f>
        <v/>
      </c>
      <c r="N577">
        <f>IF($AB577="Да","Город_"&amp;TEXT(MOD($A577-1,250)+1,"0000"),"Город_"&amp;TEXT(MOD($A577-1,3000)+1,"0000"))</f>
        <v/>
      </c>
      <c r="O577">
        <f>IF($AB577="Да","Холдинг_Крупный","Холдинг_"&amp;TEXT(MOD(QUOTIENT($A577-1,10000),20)+1,"00"))</f>
        <v/>
      </c>
      <c r="P577">
        <f>IF($AB577="Да","Организация_Крупная","Организация_"&amp;TEXT(MOD(QUOTIENT($A577-1,500),600)+1,"000"))</f>
        <v/>
      </c>
      <c r="Q577">
        <f>"Отдел_"&amp;TEXT(MOD(QUOTIENT($A577-1,50),100)+1,"000")</f>
        <v/>
      </c>
      <c r="R577">
        <f>IF($AB577="Да","Группа_Крупная","Группа_"&amp;TEXT(MOD(QUOTIENT($A577-1,5000),30)+1,"00"))</f>
        <v/>
      </c>
      <c r="S577">
        <f>IF($AB577="Да","Категория_Крупная","Категория_"&amp;TEXT(MOD(QUOTIENT($A577-1,500),120)+1,"000"))</f>
        <v/>
      </c>
      <c r="T577">
        <f>IF($AB577="Да","Подкатегория_Крупная","Подкатегория_"&amp;TEXT(MOD(QUOTIENT($A577-1,50),300)+1,"000"))</f>
        <v/>
      </c>
      <c r="U577">
        <f>"SKU_"&amp;TEXT($A577,"0000000")</f>
        <v/>
      </c>
      <c r="V577">
        <f>CHOOSE(MOD($A577-1,4)+1,"Enterprise","SMB","Госсектор","Розница")</f>
        <v/>
      </c>
      <c r="W577">
        <f>"Клиент_"&amp;TEXT(MOD($A577-1,20000)+1,"00000")</f>
        <v/>
      </c>
      <c r="X577">
        <f>CHOOSE(MOD($A577-1,5)+1,"Портал","API","Импорт","Ручной ввод","Интеграция")</f>
        <v/>
      </c>
      <c r="Y577" s="8">
        <f>ROUND(1000+MOD($A577*37,90000)+IF($AB577="Да",5000,0),2)</f>
        <v/>
      </c>
      <c r="Z577">
        <f>1+MOD($A577,20)</f>
        <v/>
      </c>
      <c r="AA577" s="8">
        <f>ROUND($Y577*(0.08+MOD($A577,17)/100),2)</f>
        <v/>
      </c>
      <c r="AB577">
        <f>IF(MOD($A577,10)&lt;7,"Да","Нет")</f>
        <v/>
      </c>
      <c r="AC577">
        <f>$R577&amp;" / "&amp;$S577&amp;" / "&amp;$T577</f>
        <v/>
      </c>
      <c r="AD577">
        <f>1</f>
        <v/>
      </c>
      <c r="AE577">
        <f>IF($A577&lt;=Settings!$B$4,"до 100",IF($A577&lt;=Settings!$B$5,"до 10 000",IF($A577&lt;=Settings!$B$6,"до 100 000","100 000+")))</f>
        <v/>
      </c>
    </row>
    <row r="578">
      <c r="A578">
        <f>ROW()-1</f>
        <v/>
      </c>
      <c r="B578">
        <f>IF($A578&lt;=Settings!$B$4,"small_control",IF($A578&lt;=Settings!$B$5,"medium_10k",IF($A578&lt;=Settings!$B$6,"large_100k","extreme_1m")))</f>
        <v/>
      </c>
      <c r="C578">
        <f>"ORD-"&amp;TEXT(QUOTIENT($A578-1,3)+1,"0000000")</f>
        <v/>
      </c>
      <c r="D578">
        <f>"LINE-"&amp;TEXT($A578,"0000000")</f>
        <v/>
      </c>
      <c r="E578" s="7">
        <f>Settings!$B$2+$A578-1</f>
        <v/>
      </c>
      <c r="F578" s="7">
        <f>Settings!$B$2+MOD($A578-1,Settings!$B$7)</f>
        <v/>
      </c>
      <c r="G578">
        <f>YEAR($F578)</f>
        <v/>
      </c>
      <c r="H578">
        <f>"Q"&amp;ROUNDUP(MONTH($F578)/3,0)</f>
        <v/>
      </c>
      <c r="I578">
        <f>MONTH($F578)</f>
        <v/>
      </c>
      <c r="J578">
        <f>CHOOSE(MONTH($F578),"Январь","Февраль","Март","Апрель","Май","Июнь","Июль","Август","Сентябрь","Октябрь","Ноябрь","Декабрь")</f>
        <v/>
      </c>
      <c r="K578">
        <f>DAY($F578)</f>
        <v/>
      </c>
      <c r="L578">
        <f>IF(MOD($A578,10)&lt;7,"ФО_01_Крупный","ФО_"&amp;TEXT(MOD($A578,8)+1,"00"))</f>
        <v/>
      </c>
      <c r="M578">
        <f>IF($AB578="Да","Регион_001_Крупный","Регион_"&amp;TEXT(MOD(QUOTIENT($A578-1,20),180)+1,"000"))</f>
        <v/>
      </c>
      <c r="N578">
        <f>IF($AB578="Да","Город_"&amp;TEXT(MOD($A578-1,250)+1,"0000"),"Город_"&amp;TEXT(MOD($A578-1,3000)+1,"0000"))</f>
        <v/>
      </c>
      <c r="O578">
        <f>IF($AB578="Да","Холдинг_Крупный","Холдинг_"&amp;TEXT(MOD(QUOTIENT($A578-1,10000),20)+1,"00"))</f>
        <v/>
      </c>
      <c r="P578">
        <f>IF($AB578="Да","Организация_Крупная","Организация_"&amp;TEXT(MOD(QUOTIENT($A578-1,500),600)+1,"000"))</f>
        <v/>
      </c>
      <c r="Q578">
        <f>"Отдел_"&amp;TEXT(MOD(QUOTIENT($A578-1,50),100)+1,"000")</f>
        <v/>
      </c>
      <c r="R578">
        <f>IF($AB578="Да","Группа_Крупная","Группа_"&amp;TEXT(MOD(QUOTIENT($A578-1,5000),30)+1,"00"))</f>
        <v/>
      </c>
      <c r="S578">
        <f>IF($AB578="Да","Категория_Крупная","Категория_"&amp;TEXT(MOD(QUOTIENT($A578-1,500),120)+1,"000"))</f>
        <v/>
      </c>
      <c r="T578">
        <f>IF($AB578="Да","Подкатегория_Крупная","Подкатегория_"&amp;TEXT(MOD(QUOTIENT($A578-1,50),300)+1,"000"))</f>
        <v/>
      </c>
      <c r="U578">
        <f>"SKU_"&amp;TEXT($A578,"0000000")</f>
        <v/>
      </c>
      <c r="V578">
        <f>CHOOSE(MOD($A578-1,4)+1,"Enterprise","SMB","Госсектор","Розница")</f>
        <v/>
      </c>
      <c r="W578">
        <f>"Клиент_"&amp;TEXT(MOD($A578-1,20000)+1,"00000")</f>
        <v/>
      </c>
      <c r="X578">
        <f>CHOOSE(MOD($A578-1,5)+1,"Портал","API","Импорт","Ручной ввод","Интеграция")</f>
        <v/>
      </c>
      <c r="Y578" s="8">
        <f>ROUND(1000+MOD($A578*37,90000)+IF($AB578="Да",5000,0),2)</f>
        <v/>
      </c>
      <c r="Z578">
        <f>1+MOD($A578,20)</f>
        <v/>
      </c>
      <c r="AA578" s="8">
        <f>ROUND($Y578*(0.08+MOD($A578,17)/100),2)</f>
        <v/>
      </c>
      <c r="AB578">
        <f>IF(MOD($A578,10)&lt;7,"Да","Нет")</f>
        <v/>
      </c>
      <c r="AC578">
        <f>$R578&amp;" / "&amp;$S578&amp;" / "&amp;$T578</f>
        <v/>
      </c>
      <c r="AD578">
        <f>1</f>
        <v/>
      </c>
      <c r="AE578">
        <f>IF($A578&lt;=Settings!$B$4,"до 100",IF($A578&lt;=Settings!$B$5,"до 10 000",IF($A578&lt;=Settings!$B$6,"до 100 000","100 000+")))</f>
        <v/>
      </c>
    </row>
    <row r="579">
      <c r="A579">
        <f>ROW()-1</f>
        <v/>
      </c>
      <c r="B579">
        <f>IF($A579&lt;=Settings!$B$4,"small_control",IF($A579&lt;=Settings!$B$5,"medium_10k",IF($A579&lt;=Settings!$B$6,"large_100k","extreme_1m")))</f>
        <v/>
      </c>
      <c r="C579">
        <f>"ORD-"&amp;TEXT(QUOTIENT($A579-1,3)+1,"0000000")</f>
        <v/>
      </c>
      <c r="D579">
        <f>"LINE-"&amp;TEXT($A579,"0000000")</f>
        <v/>
      </c>
      <c r="E579" s="7">
        <f>Settings!$B$2+$A579-1</f>
        <v/>
      </c>
      <c r="F579" s="7">
        <f>Settings!$B$2+MOD($A579-1,Settings!$B$7)</f>
        <v/>
      </c>
      <c r="G579">
        <f>YEAR($F579)</f>
        <v/>
      </c>
      <c r="H579">
        <f>"Q"&amp;ROUNDUP(MONTH($F579)/3,0)</f>
        <v/>
      </c>
      <c r="I579">
        <f>MONTH($F579)</f>
        <v/>
      </c>
      <c r="J579">
        <f>CHOOSE(MONTH($F579),"Январь","Февраль","Март","Апрель","Май","Июнь","Июль","Август","Сентябрь","Октябрь","Ноябрь","Декабрь")</f>
        <v/>
      </c>
      <c r="K579">
        <f>DAY($F579)</f>
        <v/>
      </c>
      <c r="L579">
        <f>IF(MOD($A579,10)&lt;7,"ФО_01_Крупный","ФО_"&amp;TEXT(MOD($A579,8)+1,"00"))</f>
        <v/>
      </c>
      <c r="M579">
        <f>IF($AB579="Да","Регион_001_Крупный","Регион_"&amp;TEXT(MOD(QUOTIENT($A579-1,20),180)+1,"000"))</f>
        <v/>
      </c>
      <c r="N579">
        <f>IF($AB579="Да","Город_"&amp;TEXT(MOD($A579-1,250)+1,"0000"),"Город_"&amp;TEXT(MOD($A579-1,3000)+1,"0000"))</f>
        <v/>
      </c>
      <c r="O579">
        <f>IF($AB579="Да","Холдинг_Крупный","Холдинг_"&amp;TEXT(MOD(QUOTIENT($A579-1,10000),20)+1,"00"))</f>
        <v/>
      </c>
      <c r="P579">
        <f>IF($AB579="Да","Организация_Крупная","Организация_"&amp;TEXT(MOD(QUOTIENT($A579-1,500),600)+1,"000"))</f>
        <v/>
      </c>
      <c r="Q579">
        <f>"Отдел_"&amp;TEXT(MOD(QUOTIENT($A579-1,50),100)+1,"000")</f>
        <v/>
      </c>
      <c r="R579">
        <f>IF($AB579="Да","Группа_Крупная","Группа_"&amp;TEXT(MOD(QUOTIENT($A579-1,5000),30)+1,"00"))</f>
        <v/>
      </c>
      <c r="S579">
        <f>IF($AB579="Да","Категория_Крупная","Категория_"&amp;TEXT(MOD(QUOTIENT($A579-1,500),120)+1,"000"))</f>
        <v/>
      </c>
      <c r="T579">
        <f>IF($AB579="Да","Подкатегория_Крупная","Подкатегория_"&amp;TEXT(MOD(QUOTIENT($A579-1,50),300)+1,"000"))</f>
        <v/>
      </c>
      <c r="U579">
        <f>"SKU_"&amp;TEXT($A579,"0000000")</f>
        <v/>
      </c>
      <c r="V579">
        <f>CHOOSE(MOD($A579-1,4)+1,"Enterprise","SMB","Госсектор","Розница")</f>
        <v/>
      </c>
      <c r="W579">
        <f>"Клиент_"&amp;TEXT(MOD($A579-1,20000)+1,"00000")</f>
        <v/>
      </c>
      <c r="X579">
        <f>CHOOSE(MOD($A579-1,5)+1,"Портал","API","Импорт","Ручной ввод","Интеграция")</f>
        <v/>
      </c>
      <c r="Y579" s="8">
        <f>ROUND(1000+MOD($A579*37,90000)+IF($AB579="Да",5000,0),2)</f>
        <v/>
      </c>
      <c r="Z579">
        <f>1+MOD($A579,20)</f>
        <v/>
      </c>
      <c r="AA579" s="8">
        <f>ROUND($Y579*(0.08+MOD($A579,17)/100),2)</f>
        <v/>
      </c>
      <c r="AB579">
        <f>IF(MOD($A579,10)&lt;7,"Да","Нет")</f>
        <v/>
      </c>
      <c r="AC579">
        <f>$R579&amp;" / "&amp;$S579&amp;" / "&amp;$T579</f>
        <v/>
      </c>
      <c r="AD579">
        <f>1</f>
        <v/>
      </c>
      <c r="AE579">
        <f>IF($A579&lt;=Settings!$B$4,"до 100",IF($A579&lt;=Settings!$B$5,"до 10 000",IF($A579&lt;=Settings!$B$6,"до 100 000","100 000+")))</f>
        <v/>
      </c>
    </row>
    <row r="580">
      <c r="A580">
        <f>ROW()-1</f>
        <v/>
      </c>
      <c r="B580">
        <f>IF($A580&lt;=Settings!$B$4,"small_control",IF($A580&lt;=Settings!$B$5,"medium_10k",IF($A580&lt;=Settings!$B$6,"large_100k","extreme_1m")))</f>
        <v/>
      </c>
      <c r="C580">
        <f>"ORD-"&amp;TEXT(QUOTIENT($A580-1,3)+1,"0000000")</f>
        <v/>
      </c>
      <c r="D580">
        <f>"LINE-"&amp;TEXT($A580,"0000000")</f>
        <v/>
      </c>
      <c r="E580" s="7">
        <f>Settings!$B$2+$A580-1</f>
        <v/>
      </c>
      <c r="F580" s="7">
        <f>Settings!$B$2+MOD($A580-1,Settings!$B$7)</f>
        <v/>
      </c>
      <c r="G580">
        <f>YEAR($F580)</f>
        <v/>
      </c>
      <c r="H580">
        <f>"Q"&amp;ROUNDUP(MONTH($F580)/3,0)</f>
        <v/>
      </c>
      <c r="I580">
        <f>MONTH($F580)</f>
        <v/>
      </c>
      <c r="J580">
        <f>CHOOSE(MONTH($F580),"Январь","Февраль","Март","Апрель","Май","Июнь","Июль","Август","Сентябрь","Октябрь","Ноябрь","Декабрь")</f>
        <v/>
      </c>
      <c r="K580">
        <f>DAY($F580)</f>
        <v/>
      </c>
      <c r="L580">
        <f>IF(MOD($A580,10)&lt;7,"ФО_01_Крупный","ФО_"&amp;TEXT(MOD($A580,8)+1,"00"))</f>
        <v/>
      </c>
      <c r="M580">
        <f>IF($AB580="Да","Регион_001_Крупный","Регион_"&amp;TEXT(MOD(QUOTIENT($A580-1,20),180)+1,"000"))</f>
        <v/>
      </c>
      <c r="N580">
        <f>IF($AB580="Да","Город_"&amp;TEXT(MOD($A580-1,250)+1,"0000"),"Город_"&amp;TEXT(MOD($A580-1,3000)+1,"0000"))</f>
        <v/>
      </c>
      <c r="O580">
        <f>IF($AB580="Да","Холдинг_Крупный","Холдинг_"&amp;TEXT(MOD(QUOTIENT($A580-1,10000),20)+1,"00"))</f>
        <v/>
      </c>
      <c r="P580">
        <f>IF($AB580="Да","Организация_Крупная","Организация_"&amp;TEXT(MOD(QUOTIENT($A580-1,500),600)+1,"000"))</f>
        <v/>
      </c>
      <c r="Q580">
        <f>"Отдел_"&amp;TEXT(MOD(QUOTIENT($A580-1,50),100)+1,"000")</f>
        <v/>
      </c>
      <c r="R580">
        <f>IF($AB580="Да","Группа_Крупная","Группа_"&amp;TEXT(MOD(QUOTIENT($A580-1,5000),30)+1,"00"))</f>
        <v/>
      </c>
      <c r="S580">
        <f>IF($AB580="Да","Категория_Крупная","Категория_"&amp;TEXT(MOD(QUOTIENT($A580-1,500),120)+1,"000"))</f>
        <v/>
      </c>
      <c r="T580">
        <f>IF($AB580="Да","Подкатегория_Крупная","Подкатегория_"&amp;TEXT(MOD(QUOTIENT($A580-1,50),300)+1,"000"))</f>
        <v/>
      </c>
      <c r="U580">
        <f>"SKU_"&amp;TEXT($A580,"0000000")</f>
        <v/>
      </c>
      <c r="V580">
        <f>CHOOSE(MOD($A580-1,4)+1,"Enterprise","SMB","Госсектор","Розница")</f>
        <v/>
      </c>
      <c r="W580">
        <f>"Клиент_"&amp;TEXT(MOD($A580-1,20000)+1,"00000")</f>
        <v/>
      </c>
      <c r="X580">
        <f>CHOOSE(MOD($A580-1,5)+1,"Портал","API","Импорт","Ручной ввод","Интеграция")</f>
        <v/>
      </c>
      <c r="Y580" s="8">
        <f>ROUND(1000+MOD($A580*37,90000)+IF($AB580="Да",5000,0),2)</f>
        <v/>
      </c>
      <c r="Z580">
        <f>1+MOD($A580,20)</f>
        <v/>
      </c>
      <c r="AA580" s="8">
        <f>ROUND($Y580*(0.08+MOD($A580,17)/100),2)</f>
        <v/>
      </c>
      <c r="AB580">
        <f>IF(MOD($A580,10)&lt;7,"Да","Нет")</f>
        <v/>
      </c>
      <c r="AC580">
        <f>$R580&amp;" / "&amp;$S580&amp;" / "&amp;$T580</f>
        <v/>
      </c>
      <c r="AD580">
        <f>1</f>
        <v/>
      </c>
      <c r="AE580">
        <f>IF($A580&lt;=Settings!$B$4,"до 100",IF($A580&lt;=Settings!$B$5,"до 10 000",IF($A580&lt;=Settings!$B$6,"до 100 000","100 000+")))</f>
        <v/>
      </c>
    </row>
    <row r="581">
      <c r="A581">
        <f>ROW()-1</f>
        <v/>
      </c>
      <c r="B581">
        <f>IF($A581&lt;=Settings!$B$4,"small_control",IF($A581&lt;=Settings!$B$5,"medium_10k",IF($A581&lt;=Settings!$B$6,"large_100k","extreme_1m")))</f>
        <v/>
      </c>
      <c r="C581">
        <f>"ORD-"&amp;TEXT(QUOTIENT($A581-1,3)+1,"0000000")</f>
        <v/>
      </c>
      <c r="D581">
        <f>"LINE-"&amp;TEXT($A581,"0000000")</f>
        <v/>
      </c>
      <c r="E581" s="7">
        <f>Settings!$B$2+$A581-1</f>
        <v/>
      </c>
      <c r="F581" s="7">
        <f>Settings!$B$2+MOD($A581-1,Settings!$B$7)</f>
        <v/>
      </c>
      <c r="G581">
        <f>YEAR($F581)</f>
        <v/>
      </c>
      <c r="H581">
        <f>"Q"&amp;ROUNDUP(MONTH($F581)/3,0)</f>
        <v/>
      </c>
      <c r="I581">
        <f>MONTH($F581)</f>
        <v/>
      </c>
      <c r="J581">
        <f>CHOOSE(MONTH($F581),"Январь","Февраль","Март","Апрель","Май","Июнь","Июль","Август","Сентябрь","Октябрь","Ноябрь","Декабрь")</f>
        <v/>
      </c>
      <c r="K581">
        <f>DAY($F581)</f>
        <v/>
      </c>
      <c r="L581">
        <f>IF(MOD($A581,10)&lt;7,"ФО_01_Крупный","ФО_"&amp;TEXT(MOD($A581,8)+1,"00"))</f>
        <v/>
      </c>
      <c r="M581">
        <f>IF($AB581="Да","Регион_001_Крупный","Регион_"&amp;TEXT(MOD(QUOTIENT($A581-1,20),180)+1,"000"))</f>
        <v/>
      </c>
      <c r="N581">
        <f>IF($AB581="Да","Город_"&amp;TEXT(MOD($A581-1,250)+1,"0000"),"Город_"&amp;TEXT(MOD($A581-1,3000)+1,"0000"))</f>
        <v/>
      </c>
      <c r="O581">
        <f>IF($AB581="Да","Холдинг_Крупный","Холдинг_"&amp;TEXT(MOD(QUOTIENT($A581-1,10000),20)+1,"00"))</f>
        <v/>
      </c>
      <c r="P581">
        <f>IF($AB581="Да","Организация_Крупная","Организация_"&amp;TEXT(MOD(QUOTIENT($A581-1,500),600)+1,"000"))</f>
        <v/>
      </c>
      <c r="Q581">
        <f>"Отдел_"&amp;TEXT(MOD(QUOTIENT($A581-1,50),100)+1,"000")</f>
        <v/>
      </c>
      <c r="R581">
        <f>IF($AB581="Да","Группа_Крупная","Группа_"&amp;TEXT(MOD(QUOTIENT($A581-1,5000),30)+1,"00"))</f>
        <v/>
      </c>
      <c r="S581">
        <f>IF($AB581="Да","Категория_Крупная","Категория_"&amp;TEXT(MOD(QUOTIENT($A581-1,500),120)+1,"000"))</f>
        <v/>
      </c>
      <c r="T581">
        <f>IF($AB581="Да","Подкатегория_Крупная","Подкатегория_"&amp;TEXT(MOD(QUOTIENT($A581-1,50),300)+1,"000"))</f>
        <v/>
      </c>
      <c r="U581">
        <f>"SKU_"&amp;TEXT($A581,"0000000")</f>
        <v/>
      </c>
      <c r="V581">
        <f>CHOOSE(MOD($A581-1,4)+1,"Enterprise","SMB","Госсектор","Розница")</f>
        <v/>
      </c>
      <c r="W581">
        <f>"Клиент_"&amp;TEXT(MOD($A581-1,20000)+1,"00000")</f>
        <v/>
      </c>
      <c r="X581">
        <f>CHOOSE(MOD($A581-1,5)+1,"Портал","API","Импорт","Ручной ввод","Интеграция")</f>
        <v/>
      </c>
      <c r="Y581" s="8">
        <f>ROUND(1000+MOD($A581*37,90000)+IF($AB581="Да",5000,0),2)</f>
        <v/>
      </c>
      <c r="Z581">
        <f>1+MOD($A581,20)</f>
        <v/>
      </c>
      <c r="AA581" s="8">
        <f>ROUND($Y581*(0.08+MOD($A581,17)/100),2)</f>
        <v/>
      </c>
      <c r="AB581">
        <f>IF(MOD($A581,10)&lt;7,"Да","Нет")</f>
        <v/>
      </c>
      <c r="AC581">
        <f>$R581&amp;" / "&amp;$S581&amp;" / "&amp;$T581</f>
        <v/>
      </c>
      <c r="AD581">
        <f>1</f>
        <v/>
      </c>
      <c r="AE581">
        <f>IF($A581&lt;=Settings!$B$4,"до 100",IF($A581&lt;=Settings!$B$5,"до 10 000",IF($A581&lt;=Settings!$B$6,"до 100 000","100 000+")))</f>
        <v/>
      </c>
    </row>
    <row r="582">
      <c r="A582">
        <f>ROW()-1</f>
        <v/>
      </c>
      <c r="B582">
        <f>IF($A582&lt;=Settings!$B$4,"small_control",IF($A582&lt;=Settings!$B$5,"medium_10k",IF($A582&lt;=Settings!$B$6,"large_100k","extreme_1m")))</f>
        <v/>
      </c>
      <c r="C582">
        <f>"ORD-"&amp;TEXT(QUOTIENT($A582-1,3)+1,"0000000")</f>
        <v/>
      </c>
      <c r="D582">
        <f>"LINE-"&amp;TEXT($A582,"0000000")</f>
        <v/>
      </c>
      <c r="E582" s="7">
        <f>Settings!$B$2+$A582-1</f>
        <v/>
      </c>
      <c r="F582" s="7">
        <f>Settings!$B$2+MOD($A582-1,Settings!$B$7)</f>
        <v/>
      </c>
      <c r="G582">
        <f>YEAR($F582)</f>
        <v/>
      </c>
      <c r="H582">
        <f>"Q"&amp;ROUNDUP(MONTH($F582)/3,0)</f>
        <v/>
      </c>
      <c r="I582">
        <f>MONTH($F582)</f>
        <v/>
      </c>
      <c r="J582">
        <f>CHOOSE(MONTH($F582),"Январь","Февраль","Март","Апрель","Май","Июнь","Июль","Август","Сентябрь","Октябрь","Ноябрь","Декабрь")</f>
        <v/>
      </c>
      <c r="K582">
        <f>DAY($F582)</f>
        <v/>
      </c>
      <c r="L582">
        <f>IF(MOD($A582,10)&lt;7,"ФО_01_Крупный","ФО_"&amp;TEXT(MOD($A582,8)+1,"00"))</f>
        <v/>
      </c>
      <c r="M582">
        <f>IF($AB582="Да","Регион_001_Крупный","Регион_"&amp;TEXT(MOD(QUOTIENT($A582-1,20),180)+1,"000"))</f>
        <v/>
      </c>
      <c r="N582">
        <f>IF($AB582="Да","Город_"&amp;TEXT(MOD($A582-1,250)+1,"0000"),"Город_"&amp;TEXT(MOD($A582-1,3000)+1,"0000"))</f>
        <v/>
      </c>
      <c r="O582">
        <f>IF($AB582="Да","Холдинг_Крупный","Холдинг_"&amp;TEXT(MOD(QUOTIENT($A582-1,10000),20)+1,"00"))</f>
        <v/>
      </c>
      <c r="P582">
        <f>IF($AB582="Да","Организация_Крупная","Организация_"&amp;TEXT(MOD(QUOTIENT($A582-1,500),600)+1,"000"))</f>
        <v/>
      </c>
      <c r="Q582">
        <f>"Отдел_"&amp;TEXT(MOD(QUOTIENT($A582-1,50),100)+1,"000")</f>
        <v/>
      </c>
      <c r="R582">
        <f>IF($AB582="Да","Группа_Крупная","Группа_"&amp;TEXT(MOD(QUOTIENT($A582-1,5000),30)+1,"00"))</f>
        <v/>
      </c>
      <c r="S582">
        <f>IF($AB582="Да","Категория_Крупная","Категория_"&amp;TEXT(MOD(QUOTIENT($A582-1,500),120)+1,"000"))</f>
        <v/>
      </c>
      <c r="T582">
        <f>IF($AB582="Да","Подкатегория_Крупная","Подкатегория_"&amp;TEXT(MOD(QUOTIENT($A582-1,50),300)+1,"000"))</f>
        <v/>
      </c>
      <c r="U582">
        <f>"SKU_"&amp;TEXT($A582,"0000000")</f>
        <v/>
      </c>
      <c r="V582">
        <f>CHOOSE(MOD($A582-1,4)+1,"Enterprise","SMB","Госсектор","Розница")</f>
        <v/>
      </c>
      <c r="W582">
        <f>"Клиент_"&amp;TEXT(MOD($A582-1,20000)+1,"00000")</f>
        <v/>
      </c>
      <c r="X582">
        <f>CHOOSE(MOD($A582-1,5)+1,"Портал","API","Импорт","Ручной ввод","Интеграция")</f>
        <v/>
      </c>
      <c r="Y582" s="8">
        <f>ROUND(1000+MOD($A582*37,90000)+IF($AB582="Да",5000,0),2)</f>
        <v/>
      </c>
      <c r="Z582">
        <f>1+MOD($A582,20)</f>
        <v/>
      </c>
      <c r="AA582" s="8">
        <f>ROUND($Y582*(0.08+MOD($A582,17)/100),2)</f>
        <v/>
      </c>
      <c r="AB582">
        <f>IF(MOD($A582,10)&lt;7,"Да","Нет")</f>
        <v/>
      </c>
      <c r="AC582">
        <f>$R582&amp;" / "&amp;$S582&amp;" / "&amp;$T582</f>
        <v/>
      </c>
      <c r="AD582">
        <f>1</f>
        <v/>
      </c>
      <c r="AE582">
        <f>IF($A582&lt;=Settings!$B$4,"до 100",IF($A582&lt;=Settings!$B$5,"до 10 000",IF($A582&lt;=Settings!$B$6,"до 100 000","100 000+")))</f>
        <v/>
      </c>
    </row>
    <row r="583">
      <c r="A583">
        <f>ROW()-1</f>
        <v/>
      </c>
      <c r="B583">
        <f>IF($A583&lt;=Settings!$B$4,"small_control",IF($A583&lt;=Settings!$B$5,"medium_10k",IF($A583&lt;=Settings!$B$6,"large_100k","extreme_1m")))</f>
        <v/>
      </c>
      <c r="C583">
        <f>"ORD-"&amp;TEXT(QUOTIENT($A583-1,3)+1,"0000000")</f>
        <v/>
      </c>
      <c r="D583">
        <f>"LINE-"&amp;TEXT($A583,"0000000")</f>
        <v/>
      </c>
      <c r="E583" s="7">
        <f>Settings!$B$2+$A583-1</f>
        <v/>
      </c>
      <c r="F583" s="7">
        <f>Settings!$B$2+MOD($A583-1,Settings!$B$7)</f>
        <v/>
      </c>
      <c r="G583">
        <f>YEAR($F583)</f>
        <v/>
      </c>
      <c r="H583">
        <f>"Q"&amp;ROUNDUP(MONTH($F583)/3,0)</f>
        <v/>
      </c>
      <c r="I583">
        <f>MONTH($F583)</f>
        <v/>
      </c>
      <c r="J583">
        <f>CHOOSE(MONTH($F583),"Январь","Февраль","Март","Апрель","Май","Июнь","Июль","Август","Сентябрь","Октябрь","Ноябрь","Декабрь")</f>
        <v/>
      </c>
      <c r="K583">
        <f>DAY($F583)</f>
        <v/>
      </c>
      <c r="L583">
        <f>IF(MOD($A583,10)&lt;7,"ФО_01_Крупный","ФО_"&amp;TEXT(MOD($A583,8)+1,"00"))</f>
        <v/>
      </c>
      <c r="M583">
        <f>IF($AB583="Да","Регион_001_Крупный","Регион_"&amp;TEXT(MOD(QUOTIENT($A583-1,20),180)+1,"000"))</f>
        <v/>
      </c>
      <c r="N583">
        <f>IF($AB583="Да","Город_"&amp;TEXT(MOD($A583-1,250)+1,"0000"),"Город_"&amp;TEXT(MOD($A583-1,3000)+1,"0000"))</f>
        <v/>
      </c>
      <c r="O583">
        <f>IF($AB583="Да","Холдинг_Крупный","Холдинг_"&amp;TEXT(MOD(QUOTIENT($A583-1,10000),20)+1,"00"))</f>
        <v/>
      </c>
      <c r="P583">
        <f>IF($AB583="Да","Организация_Крупная","Организация_"&amp;TEXT(MOD(QUOTIENT($A583-1,500),600)+1,"000"))</f>
        <v/>
      </c>
      <c r="Q583">
        <f>"Отдел_"&amp;TEXT(MOD(QUOTIENT($A583-1,50),100)+1,"000")</f>
        <v/>
      </c>
      <c r="R583">
        <f>IF($AB583="Да","Группа_Крупная","Группа_"&amp;TEXT(MOD(QUOTIENT($A583-1,5000),30)+1,"00"))</f>
        <v/>
      </c>
      <c r="S583">
        <f>IF($AB583="Да","Категория_Крупная","Категория_"&amp;TEXT(MOD(QUOTIENT($A583-1,500),120)+1,"000"))</f>
        <v/>
      </c>
      <c r="T583">
        <f>IF($AB583="Да","Подкатегория_Крупная","Подкатегория_"&amp;TEXT(MOD(QUOTIENT($A583-1,50),300)+1,"000"))</f>
        <v/>
      </c>
      <c r="U583">
        <f>"SKU_"&amp;TEXT($A583,"0000000")</f>
        <v/>
      </c>
      <c r="V583">
        <f>CHOOSE(MOD($A583-1,4)+1,"Enterprise","SMB","Госсектор","Розница")</f>
        <v/>
      </c>
      <c r="W583">
        <f>"Клиент_"&amp;TEXT(MOD($A583-1,20000)+1,"00000")</f>
        <v/>
      </c>
      <c r="X583">
        <f>CHOOSE(MOD($A583-1,5)+1,"Портал","API","Импорт","Ручной ввод","Интеграция")</f>
        <v/>
      </c>
      <c r="Y583" s="8">
        <f>ROUND(1000+MOD($A583*37,90000)+IF($AB583="Да",5000,0),2)</f>
        <v/>
      </c>
      <c r="Z583">
        <f>1+MOD($A583,20)</f>
        <v/>
      </c>
      <c r="AA583" s="8">
        <f>ROUND($Y583*(0.08+MOD($A583,17)/100),2)</f>
        <v/>
      </c>
      <c r="AB583">
        <f>IF(MOD($A583,10)&lt;7,"Да","Нет")</f>
        <v/>
      </c>
      <c r="AC583">
        <f>$R583&amp;" / "&amp;$S583&amp;" / "&amp;$T583</f>
        <v/>
      </c>
      <c r="AD583">
        <f>1</f>
        <v/>
      </c>
      <c r="AE583">
        <f>IF($A583&lt;=Settings!$B$4,"до 100",IF($A583&lt;=Settings!$B$5,"до 10 000",IF($A583&lt;=Settings!$B$6,"до 100 000","100 000+")))</f>
        <v/>
      </c>
    </row>
    <row r="584">
      <c r="A584">
        <f>ROW()-1</f>
        <v/>
      </c>
      <c r="B584">
        <f>IF($A584&lt;=Settings!$B$4,"small_control",IF($A584&lt;=Settings!$B$5,"medium_10k",IF($A584&lt;=Settings!$B$6,"large_100k","extreme_1m")))</f>
        <v/>
      </c>
      <c r="C584">
        <f>"ORD-"&amp;TEXT(QUOTIENT($A584-1,3)+1,"0000000")</f>
        <v/>
      </c>
      <c r="D584">
        <f>"LINE-"&amp;TEXT($A584,"0000000")</f>
        <v/>
      </c>
      <c r="E584" s="7">
        <f>Settings!$B$2+$A584-1</f>
        <v/>
      </c>
      <c r="F584" s="7">
        <f>Settings!$B$2+MOD($A584-1,Settings!$B$7)</f>
        <v/>
      </c>
      <c r="G584">
        <f>YEAR($F584)</f>
        <v/>
      </c>
      <c r="H584">
        <f>"Q"&amp;ROUNDUP(MONTH($F584)/3,0)</f>
        <v/>
      </c>
      <c r="I584">
        <f>MONTH($F584)</f>
        <v/>
      </c>
      <c r="J584">
        <f>CHOOSE(MONTH($F584),"Январь","Февраль","Март","Апрель","Май","Июнь","Июль","Август","Сентябрь","Октябрь","Ноябрь","Декабрь")</f>
        <v/>
      </c>
      <c r="K584">
        <f>DAY($F584)</f>
        <v/>
      </c>
      <c r="L584">
        <f>IF(MOD($A584,10)&lt;7,"ФО_01_Крупный","ФО_"&amp;TEXT(MOD($A584,8)+1,"00"))</f>
        <v/>
      </c>
      <c r="M584">
        <f>IF($AB584="Да","Регион_001_Крупный","Регион_"&amp;TEXT(MOD(QUOTIENT($A584-1,20),180)+1,"000"))</f>
        <v/>
      </c>
      <c r="N584">
        <f>IF($AB584="Да","Город_"&amp;TEXT(MOD($A584-1,250)+1,"0000"),"Город_"&amp;TEXT(MOD($A584-1,3000)+1,"0000"))</f>
        <v/>
      </c>
      <c r="O584">
        <f>IF($AB584="Да","Холдинг_Крупный","Холдинг_"&amp;TEXT(MOD(QUOTIENT($A584-1,10000),20)+1,"00"))</f>
        <v/>
      </c>
      <c r="P584">
        <f>IF($AB584="Да","Организация_Крупная","Организация_"&amp;TEXT(MOD(QUOTIENT($A584-1,500),600)+1,"000"))</f>
        <v/>
      </c>
      <c r="Q584">
        <f>"Отдел_"&amp;TEXT(MOD(QUOTIENT($A584-1,50),100)+1,"000")</f>
        <v/>
      </c>
      <c r="R584">
        <f>IF($AB584="Да","Группа_Крупная","Группа_"&amp;TEXT(MOD(QUOTIENT($A584-1,5000),30)+1,"00"))</f>
        <v/>
      </c>
      <c r="S584">
        <f>IF($AB584="Да","Категория_Крупная","Категория_"&amp;TEXT(MOD(QUOTIENT($A584-1,500),120)+1,"000"))</f>
        <v/>
      </c>
      <c r="T584">
        <f>IF($AB584="Да","Подкатегория_Крупная","Подкатегория_"&amp;TEXT(MOD(QUOTIENT($A584-1,50),300)+1,"000"))</f>
        <v/>
      </c>
      <c r="U584">
        <f>"SKU_"&amp;TEXT($A584,"0000000")</f>
        <v/>
      </c>
      <c r="V584">
        <f>CHOOSE(MOD($A584-1,4)+1,"Enterprise","SMB","Госсектор","Розница")</f>
        <v/>
      </c>
      <c r="W584">
        <f>"Клиент_"&amp;TEXT(MOD($A584-1,20000)+1,"00000")</f>
        <v/>
      </c>
      <c r="X584">
        <f>CHOOSE(MOD($A584-1,5)+1,"Портал","API","Импорт","Ручной ввод","Интеграция")</f>
        <v/>
      </c>
      <c r="Y584" s="8">
        <f>ROUND(1000+MOD($A584*37,90000)+IF($AB584="Да",5000,0),2)</f>
        <v/>
      </c>
      <c r="Z584">
        <f>1+MOD($A584,20)</f>
        <v/>
      </c>
      <c r="AA584" s="8">
        <f>ROUND($Y584*(0.08+MOD($A584,17)/100),2)</f>
        <v/>
      </c>
      <c r="AB584">
        <f>IF(MOD($A584,10)&lt;7,"Да","Нет")</f>
        <v/>
      </c>
      <c r="AC584">
        <f>$R584&amp;" / "&amp;$S584&amp;" / "&amp;$T584</f>
        <v/>
      </c>
      <c r="AD584">
        <f>1</f>
        <v/>
      </c>
      <c r="AE584">
        <f>IF($A584&lt;=Settings!$B$4,"до 100",IF($A584&lt;=Settings!$B$5,"до 10 000",IF($A584&lt;=Settings!$B$6,"до 100 000","100 000+")))</f>
        <v/>
      </c>
    </row>
    <row r="585">
      <c r="A585">
        <f>ROW()-1</f>
        <v/>
      </c>
      <c r="B585">
        <f>IF($A585&lt;=Settings!$B$4,"small_control",IF($A585&lt;=Settings!$B$5,"medium_10k",IF($A585&lt;=Settings!$B$6,"large_100k","extreme_1m")))</f>
        <v/>
      </c>
      <c r="C585">
        <f>"ORD-"&amp;TEXT(QUOTIENT($A585-1,3)+1,"0000000")</f>
        <v/>
      </c>
      <c r="D585">
        <f>"LINE-"&amp;TEXT($A585,"0000000")</f>
        <v/>
      </c>
      <c r="E585" s="7">
        <f>Settings!$B$2+$A585-1</f>
        <v/>
      </c>
      <c r="F585" s="7">
        <f>Settings!$B$2+MOD($A585-1,Settings!$B$7)</f>
        <v/>
      </c>
      <c r="G585">
        <f>YEAR($F585)</f>
        <v/>
      </c>
      <c r="H585">
        <f>"Q"&amp;ROUNDUP(MONTH($F585)/3,0)</f>
        <v/>
      </c>
      <c r="I585">
        <f>MONTH($F585)</f>
        <v/>
      </c>
      <c r="J585">
        <f>CHOOSE(MONTH($F585),"Январь","Февраль","Март","Апрель","Май","Июнь","Июль","Август","Сентябрь","Октябрь","Ноябрь","Декабрь")</f>
        <v/>
      </c>
      <c r="K585">
        <f>DAY($F585)</f>
        <v/>
      </c>
      <c r="L585">
        <f>IF(MOD($A585,10)&lt;7,"ФО_01_Крупный","ФО_"&amp;TEXT(MOD($A585,8)+1,"00"))</f>
        <v/>
      </c>
      <c r="M585">
        <f>IF($AB585="Да","Регион_001_Крупный","Регион_"&amp;TEXT(MOD(QUOTIENT($A585-1,20),180)+1,"000"))</f>
        <v/>
      </c>
      <c r="N585">
        <f>IF($AB585="Да","Город_"&amp;TEXT(MOD($A585-1,250)+1,"0000"),"Город_"&amp;TEXT(MOD($A585-1,3000)+1,"0000"))</f>
        <v/>
      </c>
      <c r="O585">
        <f>IF($AB585="Да","Холдинг_Крупный","Холдинг_"&amp;TEXT(MOD(QUOTIENT($A585-1,10000),20)+1,"00"))</f>
        <v/>
      </c>
      <c r="P585">
        <f>IF($AB585="Да","Организация_Крупная","Организация_"&amp;TEXT(MOD(QUOTIENT($A585-1,500),600)+1,"000"))</f>
        <v/>
      </c>
      <c r="Q585">
        <f>"Отдел_"&amp;TEXT(MOD(QUOTIENT($A585-1,50),100)+1,"000")</f>
        <v/>
      </c>
      <c r="R585">
        <f>IF($AB585="Да","Группа_Крупная","Группа_"&amp;TEXT(MOD(QUOTIENT($A585-1,5000),30)+1,"00"))</f>
        <v/>
      </c>
      <c r="S585">
        <f>IF($AB585="Да","Категория_Крупная","Категория_"&amp;TEXT(MOD(QUOTIENT($A585-1,500),120)+1,"000"))</f>
        <v/>
      </c>
      <c r="T585">
        <f>IF($AB585="Да","Подкатегория_Крупная","Подкатегория_"&amp;TEXT(MOD(QUOTIENT($A585-1,50),300)+1,"000"))</f>
        <v/>
      </c>
      <c r="U585">
        <f>"SKU_"&amp;TEXT($A585,"0000000")</f>
        <v/>
      </c>
      <c r="V585">
        <f>CHOOSE(MOD($A585-1,4)+1,"Enterprise","SMB","Госсектор","Розница")</f>
        <v/>
      </c>
      <c r="W585">
        <f>"Клиент_"&amp;TEXT(MOD($A585-1,20000)+1,"00000")</f>
        <v/>
      </c>
      <c r="X585">
        <f>CHOOSE(MOD($A585-1,5)+1,"Портал","API","Импорт","Ручной ввод","Интеграция")</f>
        <v/>
      </c>
      <c r="Y585" s="8">
        <f>ROUND(1000+MOD($A585*37,90000)+IF($AB585="Да",5000,0),2)</f>
        <v/>
      </c>
      <c r="Z585">
        <f>1+MOD($A585,20)</f>
        <v/>
      </c>
      <c r="AA585" s="8">
        <f>ROUND($Y585*(0.08+MOD($A585,17)/100),2)</f>
        <v/>
      </c>
      <c r="AB585">
        <f>IF(MOD($A585,10)&lt;7,"Да","Нет")</f>
        <v/>
      </c>
      <c r="AC585">
        <f>$R585&amp;" / "&amp;$S585&amp;" / "&amp;$T585</f>
        <v/>
      </c>
      <c r="AD585">
        <f>1</f>
        <v/>
      </c>
      <c r="AE585">
        <f>IF($A585&lt;=Settings!$B$4,"до 100",IF($A585&lt;=Settings!$B$5,"до 10 000",IF($A585&lt;=Settings!$B$6,"до 100 000","100 000+")))</f>
        <v/>
      </c>
    </row>
    <row r="586">
      <c r="A586">
        <f>ROW()-1</f>
        <v/>
      </c>
      <c r="B586">
        <f>IF($A586&lt;=Settings!$B$4,"small_control",IF($A586&lt;=Settings!$B$5,"medium_10k",IF($A586&lt;=Settings!$B$6,"large_100k","extreme_1m")))</f>
        <v/>
      </c>
      <c r="C586">
        <f>"ORD-"&amp;TEXT(QUOTIENT($A586-1,3)+1,"0000000")</f>
        <v/>
      </c>
      <c r="D586">
        <f>"LINE-"&amp;TEXT($A586,"0000000")</f>
        <v/>
      </c>
      <c r="E586" s="7">
        <f>Settings!$B$2+$A586-1</f>
        <v/>
      </c>
      <c r="F586" s="7">
        <f>Settings!$B$2+MOD($A586-1,Settings!$B$7)</f>
        <v/>
      </c>
      <c r="G586">
        <f>YEAR($F586)</f>
        <v/>
      </c>
      <c r="H586">
        <f>"Q"&amp;ROUNDUP(MONTH($F586)/3,0)</f>
        <v/>
      </c>
      <c r="I586">
        <f>MONTH($F586)</f>
        <v/>
      </c>
      <c r="J586">
        <f>CHOOSE(MONTH($F586),"Январь","Февраль","Март","Апрель","Май","Июнь","Июль","Август","Сентябрь","Октябрь","Ноябрь","Декабрь")</f>
        <v/>
      </c>
      <c r="K586">
        <f>DAY($F586)</f>
        <v/>
      </c>
      <c r="L586">
        <f>IF(MOD($A586,10)&lt;7,"ФО_01_Крупный","ФО_"&amp;TEXT(MOD($A586,8)+1,"00"))</f>
        <v/>
      </c>
      <c r="M586">
        <f>IF($AB586="Да","Регион_001_Крупный","Регион_"&amp;TEXT(MOD(QUOTIENT($A586-1,20),180)+1,"000"))</f>
        <v/>
      </c>
      <c r="N586">
        <f>IF($AB586="Да","Город_"&amp;TEXT(MOD($A586-1,250)+1,"0000"),"Город_"&amp;TEXT(MOD($A586-1,3000)+1,"0000"))</f>
        <v/>
      </c>
      <c r="O586">
        <f>IF($AB586="Да","Холдинг_Крупный","Холдинг_"&amp;TEXT(MOD(QUOTIENT($A586-1,10000),20)+1,"00"))</f>
        <v/>
      </c>
      <c r="P586">
        <f>IF($AB586="Да","Организация_Крупная","Организация_"&amp;TEXT(MOD(QUOTIENT($A586-1,500),600)+1,"000"))</f>
        <v/>
      </c>
      <c r="Q586">
        <f>"Отдел_"&amp;TEXT(MOD(QUOTIENT($A586-1,50),100)+1,"000")</f>
        <v/>
      </c>
      <c r="R586">
        <f>IF($AB586="Да","Группа_Крупная","Группа_"&amp;TEXT(MOD(QUOTIENT($A586-1,5000),30)+1,"00"))</f>
        <v/>
      </c>
      <c r="S586">
        <f>IF($AB586="Да","Категория_Крупная","Категория_"&amp;TEXT(MOD(QUOTIENT($A586-1,500),120)+1,"000"))</f>
        <v/>
      </c>
      <c r="T586">
        <f>IF($AB586="Да","Подкатегория_Крупная","Подкатегория_"&amp;TEXT(MOD(QUOTIENT($A586-1,50),300)+1,"000"))</f>
        <v/>
      </c>
      <c r="U586">
        <f>"SKU_"&amp;TEXT($A586,"0000000")</f>
        <v/>
      </c>
      <c r="V586">
        <f>CHOOSE(MOD($A586-1,4)+1,"Enterprise","SMB","Госсектор","Розница")</f>
        <v/>
      </c>
      <c r="W586">
        <f>"Клиент_"&amp;TEXT(MOD($A586-1,20000)+1,"00000")</f>
        <v/>
      </c>
      <c r="X586">
        <f>CHOOSE(MOD($A586-1,5)+1,"Портал","API","Импорт","Ручной ввод","Интеграция")</f>
        <v/>
      </c>
      <c r="Y586" s="8">
        <f>ROUND(1000+MOD($A586*37,90000)+IF($AB586="Да",5000,0),2)</f>
        <v/>
      </c>
      <c r="Z586">
        <f>1+MOD($A586,20)</f>
        <v/>
      </c>
      <c r="AA586" s="8">
        <f>ROUND($Y586*(0.08+MOD($A586,17)/100),2)</f>
        <v/>
      </c>
      <c r="AB586">
        <f>IF(MOD($A586,10)&lt;7,"Да","Нет")</f>
        <v/>
      </c>
      <c r="AC586">
        <f>$R586&amp;" / "&amp;$S586&amp;" / "&amp;$T586</f>
        <v/>
      </c>
      <c r="AD586">
        <f>1</f>
        <v/>
      </c>
      <c r="AE586">
        <f>IF($A586&lt;=Settings!$B$4,"до 100",IF($A586&lt;=Settings!$B$5,"до 10 000",IF($A586&lt;=Settings!$B$6,"до 100 000","100 000+")))</f>
        <v/>
      </c>
    </row>
    <row r="587">
      <c r="A587">
        <f>ROW()-1</f>
        <v/>
      </c>
      <c r="B587">
        <f>IF($A587&lt;=Settings!$B$4,"small_control",IF($A587&lt;=Settings!$B$5,"medium_10k",IF($A587&lt;=Settings!$B$6,"large_100k","extreme_1m")))</f>
        <v/>
      </c>
      <c r="C587">
        <f>"ORD-"&amp;TEXT(QUOTIENT($A587-1,3)+1,"0000000")</f>
        <v/>
      </c>
      <c r="D587">
        <f>"LINE-"&amp;TEXT($A587,"0000000")</f>
        <v/>
      </c>
      <c r="E587" s="7">
        <f>Settings!$B$2+$A587-1</f>
        <v/>
      </c>
      <c r="F587" s="7">
        <f>Settings!$B$2+MOD($A587-1,Settings!$B$7)</f>
        <v/>
      </c>
      <c r="G587">
        <f>YEAR($F587)</f>
        <v/>
      </c>
      <c r="H587">
        <f>"Q"&amp;ROUNDUP(MONTH($F587)/3,0)</f>
        <v/>
      </c>
      <c r="I587">
        <f>MONTH($F587)</f>
        <v/>
      </c>
      <c r="J587">
        <f>CHOOSE(MONTH($F587),"Январь","Февраль","Март","Апрель","Май","Июнь","Июль","Август","Сентябрь","Октябрь","Ноябрь","Декабрь")</f>
        <v/>
      </c>
      <c r="K587">
        <f>DAY($F587)</f>
        <v/>
      </c>
      <c r="L587">
        <f>IF(MOD($A587,10)&lt;7,"ФО_01_Крупный","ФО_"&amp;TEXT(MOD($A587,8)+1,"00"))</f>
        <v/>
      </c>
      <c r="M587">
        <f>IF($AB587="Да","Регион_001_Крупный","Регион_"&amp;TEXT(MOD(QUOTIENT($A587-1,20),180)+1,"000"))</f>
        <v/>
      </c>
      <c r="N587">
        <f>IF($AB587="Да","Город_"&amp;TEXT(MOD($A587-1,250)+1,"0000"),"Город_"&amp;TEXT(MOD($A587-1,3000)+1,"0000"))</f>
        <v/>
      </c>
      <c r="O587">
        <f>IF($AB587="Да","Холдинг_Крупный","Холдинг_"&amp;TEXT(MOD(QUOTIENT($A587-1,10000),20)+1,"00"))</f>
        <v/>
      </c>
      <c r="P587">
        <f>IF($AB587="Да","Организация_Крупная","Организация_"&amp;TEXT(MOD(QUOTIENT($A587-1,500),600)+1,"000"))</f>
        <v/>
      </c>
      <c r="Q587">
        <f>"Отдел_"&amp;TEXT(MOD(QUOTIENT($A587-1,50),100)+1,"000")</f>
        <v/>
      </c>
      <c r="R587">
        <f>IF($AB587="Да","Группа_Крупная","Группа_"&amp;TEXT(MOD(QUOTIENT($A587-1,5000),30)+1,"00"))</f>
        <v/>
      </c>
      <c r="S587">
        <f>IF($AB587="Да","Категория_Крупная","Категория_"&amp;TEXT(MOD(QUOTIENT($A587-1,500),120)+1,"000"))</f>
        <v/>
      </c>
      <c r="T587">
        <f>IF($AB587="Да","Подкатегория_Крупная","Подкатегория_"&amp;TEXT(MOD(QUOTIENT($A587-1,50),300)+1,"000"))</f>
        <v/>
      </c>
      <c r="U587">
        <f>"SKU_"&amp;TEXT($A587,"0000000")</f>
        <v/>
      </c>
      <c r="V587">
        <f>CHOOSE(MOD($A587-1,4)+1,"Enterprise","SMB","Госсектор","Розница")</f>
        <v/>
      </c>
      <c r="W587">
        <f>"Клиент_"&amp;TEXT(MOD($A587-1,20000)+1,"00000")</f>
        <v/>
      </c>
      <c r="X587">
        <f>CHOOSE(MOD($A587-1,5)+1,"Портал","API","Импорт","Ручной ввод","Интеграция")</f>
        <v/>
      </c>
      <c r="Y587" s="8">
        <f>ROUND(1000+MOD($A587*37,90000)+IF($AB587="Да",5000,0),2)</f>
        <v/>
      </c>
      <c r="Z587">
        <f>1+MOD($A587,20)</f>
        <v/>
      </c>
      <c r="AA587" s="8">
        <f>ROUND($Y587*(0.08+MOD($A587,17)/100),2)</f>
        <v/>
      </c>
      <c r="AB587">
        <f>IF(MOD($A587,10)&lt;7,"Да","Нет")</f>
        <v/>
      </c>
      <c r="AC587">
        <f>$R587&amp;" / "&amp;$S587&amp;" / "&amp;$T587</f>
        <v/>
      </c>
      <c r="AD587">
        <f>1</f>
        <v/>
      </c>
      <c r="AE587">
        <f>IF($A587&lt;=Settings!$B$4,"до 100",IF($A587&lt;=Settings!$B$5,"до 10 000",IF($A587&lt;=Settings!$B$6,"до 100 000","100 000+")))</f>
        <v/>
      </c>
    </row>
    <row r="588">
      <c r="A588">
        <f>ROW()-1</f>
        <v/>
      </c>
      <c r="B588">
        <f>IF($A588&lt;=Settings!$B$4,"small_control",IF($A588&lt;=Settings!$B$5,"medium_10k",IF($A588&lt;=Settings!$B$6,"large_100k","extreme_1m")))</f>
        <v/>
      </c>
      <c r="C588">
        <f>"ORD-"&amp;TEXT(QUOTIENT($A588-1,3)+1,"0000000")</f>
        <v/>
      </c>
      <c r="D588">
        <f>"LINE-"&amp;TEXT($A588,"0000000")</f>
        <v/>
      </c>
      <c r="E588" s="7">
        <f>Settings!$B$2+$A588-1</f>
        <v/>
      </c>
      <c r="F588" s="7">
        <f>Settings!$B$2+MOD($A588-1,Settings!$B$7)</f>
        <v/>
      </c>
      <c r="G588">
        <f>YEAR($F588)</f>
        <v/>
      </c>
      <c r="H588">
        <f>"Q"&amp;ROUNDUP(MONTH($F588)/3,0)</f>
        <v/>
      </c>
      <c r="I588">
        <f>MONTH($F588)</f>
        <v/>
      </c>
      <c r="J588">
        <f>CHOOSE(MONTH($F588),"Январь","Февраль","Март","Апрель","Май","Июнь","Июль","Август","Сентябрь","Октябрь","Ноябрь","Декабрь")</f>
        <v/>
      </c>
      <c r="K588">
        <f>DAY($F588)</f>
        <v/>
      </c>
      <c r="L588">
        <f>IF(MOD($A588,10)&lt;7,"ФО_01_Крупный","ФО_"&amp;TEXT(MOD($A588,8)+1,"00"))</f>
        <v/>
      </c>
      <c r="M588">
        <f>IF($AB588="Да","Регион_001_Крупный","Регион_"&amp;TEXT(MOD(QUOTIENT($A588-1,20),180)+1,"000"))</f>
        <v/>
      </c>
      <c r="N588">
        <f>IF($AB588="Да","Город_"&amp;TEXT(MOD($A588-1,250)+1,"0000"),"Город_"&amp;TEXT(MOD($A588-1,3000)+1,"0000"))</f>
        <v/>
      </c>
      <c r="O588">
        <f>IF($AB588="Да","Холдинг_Крупный","Холдинг_"&amp;TEXT(MOD(QUOTIENT($A588-1,10000),20)+1,"00"))</f>
        <v/>
      </c>
      <c r="P588">
        <f>IF($AB588="Да","Организация_Крупная","Организация_"&amp;TEXT(MOD(QUOTIENT($A588-1,500),600)+1,"000"))</f>
        <v/>
      </c>
      <c r="Q588">
        <f>"Отдел_"&amp;TEXT(MOD(QUOTIENT($A588-1,50),100)+1,"000")</f>
        <v/>
      </c>
      <c r="R588">
        <f>IF($AB588="Да","Группа_Крупная","Группа_"&amp;TEXT(MOD(QUOTIENT($A588-1,5000),30)+1,"00"))</f>
        <v/>
      </c>
      <c r="S588">
        <f>IF($AB588="Да","Категория_Крупная","Категория_"&amp;TEXT(MOD(QUOTIENT($A588-1,500),120)+1,"000"))</f>
        <v/>
      </c>
      <c r="T588">
        <f>IF($AB588="Да","Подкатегория_Крупная","Подкатегория_"&amp;TEXT(MOD(QUOTIENT($A588-1,50),300)+1,"000"))</f>
        <v/>
      </c>
      <c r="U588">
        <f>"SKU_"&amp;TEXT($A588,"0000000")</f>
        <v/>
      </c>
      <c r="V588">
        <f>CHOOSE(MOD($A588-1,4)+1,"Enterprise","SMB","Госсектор","Розница")</f>
        <v/>
      </c>
      <c r="W588">
        <f>"Клиент_"&amp;TEXT(MOD($A588-1,20000)+1,"00000")</f>
        <v/>
      </c>
      <c r="X588">
        <f>CHOOSE(MOD($A588-1,5)+1,"Портал","API","Импорт","Ручной ввод","Интеграция")</f>
        <v/>
      </c>
      <c r="Y588" s="8">
        <f>ROUND(1000+MOD($A588*37,90000)+IF($AB588="Да",5000,0),2)</f>
        <v/>
      </c>
      <c r="Z588">
        <f>1+MOD($A588,20)</f>
        <v/>
      </c>
      <c r="AA588" s="8">
        <f>ROUND($Y588*(0.08+MOD($A588,17)/100),2)</f>
        <v/>
      </c>
      <c r="AB588">
        <f>IF(MOD($A588,10)&lt;7,"Да","Нет")</f>
        <v/>
      </c>
      <c r="AC588">
        <f>$R588&amp;" / "&amp;$S588&amp;" / "&amp;$T588</f>
        <v/>
      </c>
      <c r="AD588">
        <f>1</f>
        <v/>
      </c>
      <c r="AE588">
        <f>IF($A588&lt;=Settings!$B$4,"до 100",IF($A588&lt;=Settings!$B$5,"до 10 000",IF($A588&lt;=Settings!$B$6,"до 100 000","100 000+")))</f>
        <v/>
      </c>
    </row>
    <row r="589">
      <c r="A589">
        <f>ROW()-1</f>
        <v/>
      </c>
      <c r="B589">
        <f>IF($A589&lt;=Settings!$B$4,"small_control",IF($A589&lt;=Settings!$B$5,"medium_10k",IF($A589&lt;=Settings!$B$6,"large_100k","extreme_1m")))</f>
        <v/>
      </c>
      <c r="C589">
        <f>"ORD-"&amp;TEXT(QUOTIENT($A589-1,3)+1,"0000000")</f>
        <v/>
      </c>
      <c r="D589">
        <f>"LINE-"&amp;TEXT($A589,"0000000")</f>
        <v/>
      </c>
      <c r="E589" s="7">
        <f>Settings!$B$2+$A589-1</f>
        <v/>
      </c>
      <c r="F589" s="7">
        <f>Settings!$B$2+MOD($A589-1,Settings!$B$7)</f>
        <v/>
      </c>
      <c r="G589">
        <f>YEAR($F589)</f>
        <v/>
      </c>
      <c r="H589">
        <f>"Q"&amp;ROUNDUP(MONTH($F589)/3,0)</f>
        <v/>
      </c>
      <c r="I589">
        <f>MONTH($F589)</f>
        <v/>
      </c>
      <c r="J589">
        <f>CHOOSE(MONTH($F589),"Январь","Февраль","Март","Апрель","Май","Июнь","Июль","Август","Сентябрь","Октябрь","Ноябрь","Декабрь")</f>
        <v/>
      </c>
      <c r="K589">
        <f>DAY($F589)</f>
        <v/>
      </c>
      <c r="L589">
        <f>IF(MOD($A589,10)&lt;7,"ФО_01_Крупный","ФО_"&amp;TEXT(MOD($A589,8)+1,"00"))</f>
        <v/>
      </c>
      <c r="M589">
        <f>IF($AB589="Да","Регион_001_Крупный","Регион_"&amp;TEXT(MOD(QUOTIENT($A589-1,20),180)+1,"000"))</f>
        <v/>
      </c>
      <c r="N589">
        <f>IF($AB589="Да","Город_"&amp;TEXT(MOD($A589-1,250)+1,"0000"),"Город_"&amp;TEXT(MOD($A589-1,3000)+1,"0000"))</f>
        <v/>
      </c>
      <c r="O589">
        <f>IF($AB589="Да","Холдинг_Крупный","Холдинг_"&amp;TEXT(MOD(QUOTIENT($A589-1,10000),20)+1,"00"))</f>
        <v/>
      </c>
      <c r="P589">
        <f>IF($AB589="Да","Организация_Крупная","Организация_"&amp;TEXT(MOD(QUOTIENT($A589-1,500),600)+1,"000"))</f>
        <v/>
      </c>
      <c r="Q589">
        <f>"Отдел_"&amp;TEXT(MOD(QUOTIENT($A589-1,50),100)+1,"000")</f>
        <v/>
      </c>
      <c r="R589">
        <f>IF($AB589="Да","Группа_Крупная","Группа_"&amp;TEXT(MOD(QUOTIENT($A589-1,5000),30)+1,"00"))</f>
        <v/>
      </c>
      <c r="S589">
        <f>IF($AB589="Да","Категория_Крупная","Категория_"&amp;TEXT(MOD(QUOTIENT($A589-1,500),120)+1,"000"))</f>
        <v/>
      </c>
      <c r="T589">
        <f>IF($AB589="Да","Подкатегория_Крупная","Подкатегория_"&amp;TEXT(MOD(QUOTIENT($A589-1,50),300)+1,"000"))</f>
        <v/>
      </c>
      <c r="U589">
        <f>"SKU_"&amp;TEXT($A589,"0000000")</f>
        <v/>
      </c>
      <c r="V589">
        <f>CHOOSE(MOD($A589-1,4)+1,"Enterprise","SMB","Госсектор","Розница")</f>
        <v/>
      </c>
      <c r="W589">
        <f>"Клиент_"&amp;TEXT(MOD($A589-1,20000)+1,"00000")</f>
        <v/>
      </c>
      <c r="X589">
        <f>CHOOSE(MOD($A589-1,5)+1,"Портал","API","Импорт","Ручной ввод","Интеграция")</f>
        <v/>
      </c>
      <c r="Y589" s="8">
        <f>ROUND(1000+MOD($A589*37,90000)+IF($AB589="Да",5000,0),2)</f>
        <v/>
      </c>
      <c r="Z589">
        <f>1+MOD($A589,20)</f>
        <v/>
      </c>
      <c r="AA589" s="8">
        <f>ROUND($Y589*(0.08+MOD($A589,17)/100),2)</f>
        <v/>
      </c>
      <c r="AB589">
        <f>IF(MOD($A589,10)&lt;7,"Да","Нет")</f>
        <v/>
      </c>
      <c r="AC589">
        <f>$R589&amp;" / "&amp;$S589&amp;" / "&amp;$T589</f>
        <v/>
      </c>
      <c r="AD589">
        <f>1</f>
        <v/>
      </c>
      <c r="AE589">
        <f>IF($A589&lt;=Settings!$B$4,"до 100",IF($A589&lt;=Settings!$B$5,"до 10 000",IF($A589&lt;=Settings!$B$6,"до 100 000","100 000+")))</f>
        <v/>
      </c>
    </row>
    <row r="590">
      <c r="A590">
        <f>ROW()-1</f>
        <v/>
      </c>
      <c r="B590">
        <f>IF($A590&lt;=Settings!$B$4,"small_control",IF($A590&lt;=Settings!$B$5,"medium_10k",IF($A590&lt;=Settings!$B$6,"large_100k","extreme_1m")))</f>
        <v/>
      </c>
      <c r="C590">
        <f>"ORD-"&amp;TEXT(QUOTIENT($A590-1,3)+1,"0000000")</f>
        <v/>
      </c>
      <c r="D590">
        <f>"LINE-"&amp;TEXT($A590,"0000000")</f>
        <v/>
      </c>
      <c r="E590" s="7">
        <f>Settings!$B$2+$A590-1</f>
        <v/>
      </c>
      <c r="F590" s="7">
        <f>Settings!$B$2+MOD($A590-1,Settings!$B$7)</f>
        <v/>
      </c>
      <c r="G590">
        <f>YEAR($F590)</f>
        <v/>
      </c>
      <c r="H590">
        <f>"Q"&amp;ROUNDUP(MONTH($F590)/3,0)</f>
        <v/>
      </c>
      <c r="I590">
        <f>MONTH($F590)</f>
        <v/>
      </c>
      <c r="J590">
        <f>CHOOSE(MONTH($F590),"Январь","Февраль","Март","Апрель","Май","Июнь","Июль","Август","Сентябрь","Октябрь","Ноябрь","Декабрь")</f>
        <v/>
      </c>
      <c r="K590">
        <f>DAY($F590)</f>
        <v/>
      </c>
      <c r="L590">
        <f>IF(MOD($A590,10)&lt;7,"ФО_01_Крупный","ФО_"&amp;TEXT(MOD($A590,8)+1,"00"))</f>
        <v/>
      </c>
      <c r="M590">
        <f>IF($AB590="Да","Регион_001_Крупный","Регион_"&amp;TEXT(MOD(QUOTIENT($A590-1,20),180)+1,"000"))</f>
        <v/>
      </c>
      <c r="N590">
        <f>IF($AB590="Да","Город_"&amp;TEXT(MOD($A590-1,250)+1,"0000"),"Город_"&amp;TEXT(MOD($A590-1,3000)+1,"0000"))</f>
        <v/>
      </c>
      <c r="O590">
        <f>IF($AB590="Да","Холдинг_Крупный","Холдинг_"&amp;TEXT(MOD(QUOTIENT($A590-1,10000),20)+1,"00"))</f>
        <v/>
      </c>
      <c r="P590">
        <f>IF($AB590="Да","Организация_Крупная","Организация_"&amp;TEXT(MOD(QUOTIENT($A590-1,500),600)+1,"000"))</f>
        <v/>
      </c>
      <c r="Q590">
        <f>"Отдел_"&amp;TEXT(MOD(QUOTIENT($A590-1,50),100)+1,"000")</f>
        <v/>
      </c>
      <c r="R590">
        <f>IF($AB590="Да","Группа_Крупная","Группа_"&amp;TEXT(MOD(QUOTIENT($A590-1,5000),30)+1,"00"))</f>
        <v/>
      </c>
      <c r="S590">
        <f>IF($AB590="Да","Категория_Крупная","Категория_"&amp;TEXT(MOD(QUOTIENT($A590-1,500),120)+1,"000"))</f>
        <v/>
      </c>
      <c r="T590">
        <f>IF($AB590="Да","Подкатегория_Крупная","Подкатегория_"&amp;TEXT(MOD(QUOTIENT($A590-1,50),300)+1,"000"))</f>
        <v/>
      </c>
      <c r="U590">
        <f>"SKU_"&amp;TEXT($A590,"0000000")</f>
        <v/>
      </c>
      <c r="V590">
        <f>CHOOSE(MOD($A590-1,4)+1,"Enterprise","SMB","Госсектор","Розница")</f>
        <v/>
      </c>
      <c r="W590">
        <f>"Клиент_"&amp;TEXT(MOD($A590-1,20000)+1,"00000")</f>
        <v/>
      </c>
      <c r="X590">
        <f>CHOOSE(MOD($A590-1,5)+1,"Портал","API","Импорт","Ручной ввод","Интеграция")</f>
        <v/>
      </c>
      <c r="Y590" s="8">
        <f>ROUND(1000+MOD($A590*37,90000)+IF($AB590="Да",5000,0),2)</f>
        <v/>
      </c>
      <c r="Z590">
        <f>1+MOD($A590,20)</f>
        <v/>
      </c>
      <c r="AA590" s="8">
        <f>ROUND($Y590*(0.08+MOD($A590,17)/100),2)</f>
        <v/>
      </c>
      <c r="AB590">
        <f>IF(MOD($A590,10)&lt;7,"Да","Нет")</f>
        <v/>
      </c>
      <c r="AC590">
        <f>$R590&amp;" / "&amp;$S590&amp;" / "&amp;$T590</f>
        <v/>
      </c>
      <c r="AD590">
        <f>1</f>
        <v/>
      </c>
      <c r="AE590">
        <f>IF($A590&lt;=Settings!$B$4,"до 100",IF($A590&lt;=Settings!$B$5,"до 10 000",IF($A590&lt;=Settings!$B$6,"до 100 000","100 000+")))</f>
        <v/>
      </c>
    </row>
    <row r="591">
      <c r="A591">
        <f>ROW()-1</f>
        <v/>
      </c>
      <c r="B591">
        <f>IF($A591&lt;=Settings!$B$4,"small_control",IF($A591&lt;=Settings!$B$5,"medium_10k",IF($A591&lt;=Settings!$B$6,"large_100k","extreme_1m")))</f>
        <v/>
      </c>
      <c r="C591">
        <f>"ORD-"&amp;TEXT(QUOTIENT($A591-1,3)+1,"0000000")</f>
        <v/>
      </c>
      <c r="D591">
        <f>"LINE-"&amp;TEXT($A591,"0000000")</f>
        <v/>
      </c>
      <c r="E591" s="7">
        <f>Settings!$B$2+$A591-1</f>
        <v/>
      </c>
      <c r="F591" s="7">
        <f>Settings!$B$2+MOD($A591-1,Settings!$B$7)</f>
        <v/>
      </c>
      <c r="G591">
        <f>YEAR($F591)</f>
        <v/>
      </c>
      <c r="H591">
        <f>"Q"&amp;ROUNDUP(MONTH($F591)/3,0)</f>
        <v/>
      </c>
      <c r="I591">
        <f>MONTH($F591)</f>
        <v/>
      </c>
      <c r="J591">
        <f>CHOOSE(MONTH($F591),"Январь","Февраль","Март","Апрель","Май","Июнь","Июль","Август","Сентябрь","Октябрь","Ноябрь","Декабрь")</f>
        <v/>
      </c>
      <c r="K591">
        <f>DAY($F591)</f>
        <v/>
      </c>
      <c r="L591">
        <f>IF(MOD($A591,10)&lt;7,"ФО_01_Крупный","ФО_"&amp;TEXT(MOD($A591,8)+1,"00"))</f>
        <v/>
      </c>
      <c r="M591">
        <f>IF($AB591="Да","Регион_001_Крупный","Регион_"&amp;TEXT(MOD(QUOTIENT($A591-1,20),180)+1,"000"))</f>
        <v/>
      </c>
      <c r="N591">
        <f>IF($AB591="Да","Город_"&amp;TEXT(MOD($A591-1,250)+1,"0000"),"Город_"&amp;TEXT(MOD($A591-1,3000)+1,"0000"))</f>
        <v/>
      </c>
      <c r="O591">
        <f>IF($AB591="Да","Холдинг_Крупный","Холдинг_"&amp;TEXT(MOD(QUOTIENT($A591-1,10000),20)+1,"00"))</f>
        <v/>
      </c>
      <c r="P591">
        <f>IF($AB591="Да","Организация_Крупная","Организация_"&amp;TEXT(MOD(QUOTIENT($A591-1,500),600)+1,"000"))</f>
        <v/>
      </c>
      <c r="Q591">
        <f>"Отдел_"&amp;TEXT(MOD(QUOTIENT($A591-1,50),100)+1,"000")</f>
        <v/>
      </c>
      <c r="R591">
        <f>IF($AB591="Да","Группа_Крупная","Группа_"&amp;TEXT(MOD(QUOTIENT($A591-1,5000),30)+1,"00"))</f>
        <v/>
      </c>
      <c r="S591">
        <f>IF($AB591="Да","Категория_Крупная","Категория_"&amp;TEXT(MOD(QUOTIENT($A591-1,500),120)+1,"000"))</f>
        <v/>
      </c>
      <c r="T591">
        <f>IF($AB591="Да","Подкатегория_Крупная","Подкатегория_"&amp;TEXT(MOD(QUOTIENT($A591-1,50),300)+1,"000"))</f>
        <v/>
      </c>
      <c r="U591">
        <f>"SKU_"&amp;TEXT($A591,"0000000")</f>
        <v/>
      </c>
      <c r="V591">
        <f>CHOOSE(MOD($A591-1,4)+1,"Enterprise","SMB","Госсектор","Розница")</f>
        <v/>
      </c>
      <c r="W591">
        <f>"Клиент_"&amp;TEXT(MOD($A591-1,20000)+1,"00000")</f>
        <v/>
      </c>
      <c r="X591">
        <f>CHOOSE(MOD($A591-1,5)+1,"Портал","API","Импорт","Ручной ввод","Интеграция")</f>
        <v/>
      </c>
      <c r="Y591" s="8">
        <f>ROUND(1000+MOD($A591*37,90000)+IF($AB591="Да",5000,0),2)</f>
        <v/>
      </c>
      <c r="Z591">
        <f>1+MOD($A591,20)</f>
        <v/>
      </c>
      <c r="AA591" s="8">
        <f>ROUND($Y591*(0.08+MOD($A591,17)/100),2)</f>
        <v/>
      </c>
      <c r="AB591">
        <f>IF(MOD($A591,10)&lt;7,"Да","Нет")</f>
        <v/>
      </c>
      <c r="AC591">
        <f>$R591&amp;" / "&amp;$S591&amp;" / "&amp;$T591</f>
        <v/>
      </c>
      <c r="AD591">
        <f>1</f>
        <v/>
      </c>
      <c r="AE591">
        <f>IF($A591&lt;=Settings!$B$4,"до 100",IF($A591&lt;=Settings!$B$5,"до 10 000",IF($A591&lt;=Settings!$B$6,"до 100 000","100 000+")))</f>
        <v/>
      </c>
    </row>
    <row r="592">
      <c r="A592">
        <f>ROW()-1</f>
        <v/>
      </c>
      <c r="B592">
        <f>IF($A592&lt;=Settings!$B$4,"small_control",IF($A592&lt;=Settings!$B$5,"medium_10k",IF($A592&lt;=Settings!$B$6,"large_100k","extreme_1m")))</f>
        <v/>
      </c>
      <c r="C592">
        <f>"ORD-"&amp;TEXT(QUOTIENT($A592-1,3)+1,"0000000")</f>
        <v/>
      </c>
      <c r="D592">
        <f>"LINE-"&amp;TEXT($A592,"0000000")</f>
        <v/>
      </c>
      <c r="E592" s="7">
        <f>Settings!$B$2+$A592-1</f>
        <v/>
      </c>
      <c r="F592" s="7">
        <f>Settings!$B$2+MOD($A592-1,Settings!$B$7)</f>
        <v/>
      </c>
      <c r="G592">
        <f>YEAR($F592)</f>
        <v/>
      </c>
      <c r="H592">
        <f>"Q"&amp;ROUNDUP(MONTH($F592)/3,0)</f>
        <v/>
      </c>
      <c r="I592">
        <f>MONTH($F592)</f>
        <v/>
      </c>
      <c r="J592">
        <f>CHOOSE(MONTH($F592),"Январь","Февраль","Март","Апрель","Май","Июнь","Июль","Август","Сентябрь","Октябрь","Ноябрь","Декабрь")</f>
        <v/>
      </c>
      <c r="K592">
        <f>DAY($F592)</f>
        <v/>
      </c>
      <c r="L592">
        <f>IF(MOD($A592,10)&lt;7,"ФО_01_Крупный","ФО_"&amp;TEXT(MOD($A592,8)+1,"00"))</f>
        <v/>
      </c>
      <c r="M592">
        <f>IF($AB592="Да","Регион_001_Крупный","Регион_"&amp;TEXT(MOD(QUOTIENT($A592-1,20),180)+1,"000"))</f>
        <v/>
      </c>
      <c r="N592">
        <f>IF($AB592="Да","Город_"&amp;TEXT(MOD($A592-1,250)+1,"0000"),"Город_"&amp;TEXT(MOD($A592-1,3000)+1,"0000"))</f>
        <v/>
      </c>
      <c r="O592">
        <f>IF($AB592="Да","Холдинг_Крупный","Холдинг_"&amp;TEXT(MOD(QUOTIENT($A592-1,10000),20)+1,"00"))</f>
        <v/>
      </c>
      <c r="P592">
        <f>IF($AB592="Да","Организация_Крупная","Организация_"&amp;TEXT(MOD(QUOTIENT($A592-1,500),600)+1,"000"))</f>
        <v/>
      </c>
      <c r="Q592">
        <f>"Отдел_"&amp;TEXT(MOD(QUOTIENT($A592-1,50),100)+1,"000")</f>
        <v/>
      </c>
      <c r="R592">
        <f>IF($AB592="Да","Группа_Крупная","Группа_"&amp;TEXT(MOD(QUOTIENT($A592-1,5000),30)+1,"00"))</f>
        <v/>
      </c>
      <c r="S592">
        <f>IF($AB592="Да","Категория_Крупная","Категория_"&amp;TEXT(MOD(QUOTIENT($A592-1,500),120)+1,"000"))</f>
        <v/>
      </c>
      <c r="T592">
        <f>IF($AB592="Да","Подкатегория_Крупная","Подкатегория_"&amp;TEXT(MOD(QUOTIENT($A592-1,50),300)+1,"000"))</f>
        <v/>
      </c>
      <c r="U592">
        <f>"SKU_"&amp;TEXT($A592,"0000000")</f>
        <v/>
      </c>
      <c r="V592">
        <f>CHOOSE(MOD($A592-1,4)+1,"Enterprise","SMB","Госсектор","Розница")</f>
        <v/>
      </c>
      <c r="W592">
        <f>"Клиент_"&amp;TEXT(MOD($A592-1,20000)+1,"00000")</f>
        <v/>
      </c>
      <c r="X592">
        <f>CHOOSE(MOD($A592-1,5)+1,"Портал","API","Импорт","Ручной ввод","Интеграция")</f>
        <v/>
      </c>
      <c r="Y592" s="8">
        <f>ROUND(1000+MOD($A592*37,90000)+IF($AB592="Да",5000,0),2)</f>
        <v/>
      </c>
      <c r="Z592">
        <f>1+MOD($A592,20)</f>
        <v/>
      </c>
      <c r="AA592" s="8">
        <f>ROUND($Y592*(0.08+MOD($A592,17)/100),2)</f>
        <v/>
      </c>
      <c r="AB592">
        <f>IF(MOD($A592,10)&lt;7,"Да","Нет")</f>
        <v/>
      </c>
      <c r="AC592">
        <f>$R592&amp;" / "&amp;$S592&amp;" / "&amp;$T592</f>
        <v/>
      </c>
      <c r="AD592">
        <f>1</f>
        <v/>
      </c>
      <c r="AE592">
        <f>IF($A592&lt;=Settings!$B$4,"до 100",IF($A592&lt;=Settings!$B$5,"до 10 000",IF($A592&lt;=Settings!$B$6,"до 100 000","100 000+")))</f>
        <v/>
      </c>
    </row>
    <row r="593">
      <c r="A593">
        <f>ROW()-1</f>
        <v/>
      </c>
      <c r="B593">
        <f>IF($A593&lt;=Settings!$B$4,"small_control",IF($A593&lt;=Settings!$B$5,"medium_10k",IF($A593&lt;=Settings!$B$6,"large_100k","extreme_1m")))</f>
        <v/>
      </c>
      <c r="C593">
        <f>"ORD-"&amp;TEXT(QUOTIENT($A593-1,3)+1,"0000000")</f>
        <v/>
      </c>
      <c r="D593">
        <f>"LINE-"&amp;TEXT($A593,"0000000")</f>
        <v/>
      </c>
      <c r="E593" s="7">
        <f>Settings!$B$2+$A593-1</f>
        <v/>
      </c>
      <c r="F593" s="7">
        <f>Settings!$B$2+MOD($A593-1,Settings!$B$7)</f>
        <v/>
      </c>
      <c r="G593">
        <f>YEAR($F593)</f>
        <v/>
      </c>
      <c r="H593">
        <f>"Q"&amp;ROUNDUP(MONTH($F593)/3,0)</f>
        <v/>
      </c>
      <c r="I593">
        <f>MONTH($F593)</f>
        <v/>
      </c>
      <c r="J593">
        <f>CHOOSE(MONTH($F593),"Январь","Февраль","Март","Апрель","Май","Июнь","Июль","Август","Сентябрь","Октябрь","Ноябрь","Декабрь")</f>
        <v/>
      </c>
      <c r="K593">
        <f>DAY($F593)</f>
        <v/>
      </c>
      <c r="L593">
        <f>IF(MOD($A593,10)&lt;7,"ФО_01_Крупный","ФО_"&amp;TEXT(MOD($A593,8)+1,"00"))</f>
        <v/>
      </c>
      <c r="M593">
        <f>IF($AB593="Да","Регион_001_Крупный","Регион_"&amp;TEXT(MOD(QUOTIENT($A593-1,20),180)+1,"000"))</f>
        <v/>
      </c>
      <c r="N593">
        <f>IF($AB593="Да","Город_"&amp;TEXT(MOD($A593-1,250)+1,"0000"),"Город_"&amp;TEXT(MOD($A593-1,3000)+1,"0000"))</f>
        <v/>
      </c>
      <c r="O593">
        <f>IF($AB593="Да","Холдинг_Крупный","Холдинг_"&amp;TEXT(MOD(QUOTIENT($A593-1,10000),20)+1,"00"))</f>
        <v/>
      </c>
      <c r="P593">
        <f>IF($AB593="Да","Организация_Крупная","Организация_"&amp;TEXT(MOD(QUOTIENT($A593-1,500),600)+1,"000"))</f>
        <v/>
      </c>
      <c r="Q593">
        <f>"Отдел_"&amp;TEXT(MOD(QUOTIENT($A593-1,50),100)+1,"000")</f>
        <v/>
      </c>
      <c r="R593">
        <f>IF($AB593="Да","Группа_Крупная","Группа_"&amp;TEXT(MOD(QUOTIENT($A593-1,5000),30)+1,"00"))</f>
        <v/>
      </c>
      <c r="S593">
        <f>IF($AB593="Да","Категория_Крупная","Категория_"&amp;TEXT(MOD(QUOTIENT($A593-1,500),120)+1,"000"))</f>
        <v/>
      </c>
      <c r="T593">
        <f>IF($AB593="Да","Подкатегория_Крупная","Подкатегория_"&amp;TEXT(MOD(QUOTIENT($A593-1,50),300)+1,"000"))</f>
        <v/>
      </c>
      <c r="U593">
        <f>"SKU_"&amp;TEXT($A593,"0000000")</f>
        <v/>
      </c>
      <c r="V593">
        <f>CHOOSE(MOD($A593-1,4)+1,"Enterprise","SMB","Госсектор","Розница")</f>
        <v/>
      </c>
      <c r="W593">
        <f>"Клиент_"&amp;TEXT(MOD($A593-1,20000)+1,"00000")</f>
        <v/>
      </c>
      <c r="X593">
        <f>CHOOSE(MOD($A593-1,5)+1,"Портал","API","Импорт","Ручной ввод","Интеграция")</f>
        <v/>
      </c>
      <c r="Y593" s="8">
        <f>ROUND(1000+MOD($A593*37,90000)+IF($AB593="Да",5000,0),2)</f>
        <v/>
      </c>
      <c r="Z593">
        <f>1+MOD($A593,20)</f>
        <v/>
      </c>
      <c r="AA593" s="8">
        <f>ROUND($Y593*(0.08+MOD($A593,17)/100),2)</f>
        <v/>
      </c>
      <c r="AB593">
        <f>IF(MOD($A593,10)&lt;7,"Да","Нет")</f>
        <v/>
      </c>
      <c r="AC593">
        <f>$R593&amp;" / "&amp;$S593&amp;" / "&amp;$T593</f>
        <v/>
      </c>
      <c r="AD593">
        <f>1</f>
        <v/>
      </c>
      <c r="AE593">
        <f>IF($A593&lt;=Settings!$B$4,"до 100",IF($A593&lt;=Settings!$B$5,"до 10 000",IF($A593&lt;=Settings!$B$6,"до 100 000","100 000+")))</f>
        <v/>
      </c>
    </row>
    <row r="594">
      <c r="A594">
        <f>ROW()-1</f>
        <v/>
      </c>
      <c r="B594">
        <f>IF($A594&lt;=Settings!$B$4,"small_control",IF($A594&lt;=Settings!$B$5,"medium_10k",IF($A594&lt;=Settings!$B$6,"large_100k","extreme_1m")))</f>
        <v/>
      </c>
      <c r="C594">
        <f>"ORD-"&amp;TEXT(QUOTIENT($A594-1,3)+1,"0000000")</f>
        <v/>
      </c>
      <c r="D594">
        <f>"LINE-"&amp;TEXT($A594,"0000000")</f>
        <v/>
      </c>
      <c r="E594" s="7">
        <f>Settings!$B$2+$A594-1</f>
        <v/>
      </c>
      <c r="F594" s="7">
        <f>Settings!$B$2+MOD($A594-1,Settings!$B$7)</f>
        <v/>
      </c>
      <c r="G594">
        <f>YEAR($F594)</f>
        <v/>
      </c>
      <c r="H594">
        <f>"Q"&amp;ROUNDUP(MONTH($F594)/3,0)</f>
        <v/>
      </c>
      <c r="I594">
        <f>MONTH($F594)</f>
        <v/>
      </c>
      <c r="J594">
        <f>CHOOSE(MONTH($F594),"Январь","Февраль","Март","Апрель","Май","Июнь","Июль","Август","Сентябрь","Октябрь","Ноябрь","Декабрь")</f>
        <v/>
      </c>
      <c r="K594">
        <f>DAY($F594)</f>
        <v/>
      </c>
      <c r="L594">
        <f>IF(MOD($A594,10)&lt;7,"ФО_01_Крупный","ФО_"&amp;TEXT(MOD($A594,8)+1,"00"))</f>
        <v/>
      </c>
      <c r="M594">
        <f>IF($AB594="Да","Регион_001_Крупный","Регион_"&amp;TEXT(MOD(QUOTIENT($A594-1,20),180)+1,"000"))</f>
        <v/>
      </c>
      <c r="N594">
        <f>IF($AB594="Да","Город_"&amp;TEXT(MOD($A594-1,250)+1,"0000"),"Город_"&amp;TEXT(MOD($A594-1,3000)+1,"0000"))</f>
        <v/>
      </c>
      <c r="O594">
        <f>IF($AB594="Да","Холдинг_Крупный","Холдинг_"&amp;TEXT(MOD(QUOTIENT($A594-1,10000),20)+1,"00"))</f>
        <v/>
      </c>
      <c r="P594">
        <f>IF($AB594="Да","Организация_Крупная","Организация_"&amp;TEXT(MOD(QUOTIENT($A594-1,500),600)+1,"000"))</f>
        <v/>
      </c>
      <c r="Q594">
        <f>"Отдел_"&amp;TEXT(MOD(QUOTIENT($A594-1,50),100)+1,"000")</f>
        <v/>
      </c>
      <c r="R594">
        <f>IF($AB594="Да","Группа_Крупная","Группа_"&amp;TEXT(MOD(QUOTIENT($A594-1,5000),30)+1,"00"))</f>
        <v/>
      </c>
      <c r="S594">
        <f>IF($AB594="Да","Категория_Крупная","Категория_"&amp;TEXT(MOD(QUOTIENT($A594-1,500),120)+1,"000"))</f>
        <v/>
      </c>
      <c r="T594">
        <f>IF($AB594="Да","Подкатегория_Крупная","Подкатегория_"&amp;TEXT(MOD(QUOTIENT($A594-1,50),300)+1,"000"))</f>
        <v/>
      </c>
      <c r="U594">
        <f>"SKU_"&amp;TEXT($A594,"0000000")</f>
        <v/>
      </c>
      <c r="V594">
        <f>CHOOSE(MOD($A594-1,4)+1,"Enterprise","SMB","Госсектор","Розница")</f>
        <v/>
      </c>
      <c r="W594">
        <f>"Клиент_"&amp;TEXT(MOD($A594-1,20000)+1,"00000")</f>
        <v/>
      </c>
      <c r="X594">
        <f>CHOOSE(MOD($A594-1,5)+1,"Портал","API","Импорт","Ручной ввод","Интеграция")</f>
        <v/>
      </c>
      <c r="Y594" s="8">
        <f>ROUND(1000+MOD($A594*37,90000)+IF($AB594="Да",5000,0),2)</f>
        <v/>
      </c>
      <c r="Z594">
        <f>1+MOD($A594,20)</f>
        <v/>
      </c>
      <c r="AA594" s="8">
        <f>ROUND($Y594*(0.08+MOD($A594,17)/100),2)</f>
        <v/>
      </c>
      <c r="AB594">
        <f>IF(MOD($A594,10)&lt;7,"Да","Нет")</f>
        <v/>
      </c>
      <c r="AC594">
        <f>$R594&amp;" / "&amp;$S594&amp;" / "&amp;$T594</f>
        <v/>
      </c>
      <c r="AD594">
        <f>1</f>
        <v/>
      </c>
      <c r="AE594">
        <f>IF($A594&lt;=Settings!$B$4,"до 100",IF($A594&lt;=Settings!$B$5,"до 10 000",IF($A594&lt;=Settings!$B$6,"до 100 000","100 000+")))</f>
        <v/>
      </c>
    </row>
    <row r="595">
      <c r="A595">
        <f>ROW()-1</f>
        <v/>
      </c>
      <c r="B595">
        <f>IF($A595&lt;=Settings!$B$4,"small_control",IF($A595&lt;=Settings!$B$5,"medium_10k",IF($A595&lt;=Settings!$B$6,"large_100k","extreme_1m")))</f>
        <v/>
      </c>
      <c r="C595">
        <f>"ORD-"&amp;TEXT(QUOTIENT($A595-1,3)+1,"0000000")</f>
        <v/>
      </c>
      <c r="D595">
        <f>"LINE-"&amp;TEXT($A595,"0000000")</f>
        <v/>
      </c>
      <c r="E595" s="7">
        <f>Settings!$B$2+$A595-1</f>
        <v/>
      </c>
      <c r="F595" s="7">
        <f>Settings!$B$2+MOD($A595-1,Settings!$B$7)</f>
        <v/>
      </c>
      <c r="G595">
        <f>YEAR($F595)</f>
        <v/>
      </c>
      <c r="H595">
        <f>"Q"&amp;ROUNDUP(MONTH($F595)/3,0)</f>
        <v/>
      </c>
      <c r="I595">
        <f>MONTH($F595)</f>
        <v/>
      </c>
      <c r="J595">
        <f>CHOOSE(MONTH($F595),"Январь","Февраль","Март","Апрель","Май","Июнь","Июль","Август","Сентябрь","Октябрь","Ноябрь","Декабрь")</f>
        <v/>
      </c>
      <c r="K595">
        <f>DAY($F595)</f>
        <v/>
      </c>
      <c r="L595">
        <f>IF(MOD($A595,10)&lt;7,"ФО_01_Крупный","ФО_"&amp;TEXT(MOD($A595,8)+1,"00"))</f>
        <v/>
      </c>
      <c r="M595">
        <f>IF($AB595="Да","Регион_001_Крупный","Регион_"&amp;TEXT(MOD(QUOTIENT($A595-1,20),180)+1,"000"))</f>
        <v/>
      </c>
      <c r="N595">
        <f>IF($AB595="Да","Город_"&amp;TEXT(MOD($A595-1,250)+1,"0000"),"Город_"&amp;TEXT(MOD($A595-1,3000)+1,"0000"))</f>
        <v/>
      </c>
      <c r="O595">
        <f>IF($AB595="Да","Холдинг_Крупный","Холдинг_"&amp;TEXT(MOD(QUOTIENT($A595-1,10000),20)+1,"00"))</f>
        <v/>
      </c>
      <c r="P595">
        <f>IF($AB595="Да","Организация_Крупная","Организация_"&amp;TEXT(MOD(QUOTIENT($A595-1,500),600)+1,"000"))</f>
        <v/>
      </c>
      <c r="Q595">
        <f>"Отдел_"&amp;TEXT(MOD(QUOTIENT($A595-1,50),100)+1,"000")</f>
        <v/>
      </c>
      <c r="R595">
        <f>IF($AB595="Да","Группа_Крупная","Группа_"&amp;TEXT(MOD(QUOTIENT($A595-1,5000),30)+1,"00"))</f>
        <v/>
      </c>
      <c r="S595">
        <f>IF($AB595="Да","Категория_Крупная","Категория_"&amp;TEXT(MOD(QUOTIENT($A595-1,500),120)+1,"000"))</f>
        <v/>
      </c>
      <c r="T595">
        <f>IF($AB595="Да","Подкатегория_Крупная","Подкатегория_"&amp;TEXT(MOD(QUOTIENT($A595-1,50),300)+1,"000"))</f>
        <v/>
      </c>
      <c r="U595">
        <f>"SKU_"&amp;TEXT($A595,"0000000")</f>
        <v/>
      </c>
      <c r="V595">
        <f>CHOOSE(MOD($A595-1,4)+1,"Enterprise","SMB","Госсектор","Розница")</f>
        <v/>
      </c>
      <c r="W595">
        <f>"Клиент_"&amp;TEXT(MOD($A595-1,20000)+1,"00000")</f>
        <v/>
      </c>
      <c r="X595">
        <f>CHOOSE(MOD($A595-1,5)+1,"Портал","API","Импорт","Ручной ввод","Интеграция")</f>
        <v/>
      </c>
      <c r="Y595" s="8">
        <f>ROUND(1000+MOD($A595*37,90000)+IF($AB595="Да",5000,0),2)</f>
        <v/>
      </c>
      <c r="Z595">
        <f>1+MOD($A595,20)</f>
        <v/>
      </c>
      <c r="AA595" s="8">
        <f>ROUND($Y595*(0.08+MOD($A595,17)/100),2)</f>
        <v/>
      </c>
      <c r="AB595">
        <f>IF(MOD($A595,10)&lt;7,"Да","Нет")</f>
        <v/>
      </c>
      <c r="AC595">
        <f>$R595&amp;" / "&amp;$S595&amp;" / "&amp;$T595</f>
        <v/>
      </c>
      <c r="AD595">
        <f>1</f>
        <v/>
      </c>
      <c r="AE595">
        <f>IF($A595&lt;=Settings!$B$4,"до 100",IF($A595&lt;=Settings!$B$5,"до 10 000",IF($A595&lt;=Settings!$B$6,"до 100 000","100 000+")))</f>
        <v/>
      </c>
    </row>
    <row r="596">
      <c r="A596">
        <f>ROW()-1</f>
        <v/>
      </c>
      <c r="B596">
        <f>IF($A596&lt;=Settings!$B$4,"small_control",IF($A596&lt;=Settings!$B$5,"medium_10k",IF($A596&lt;=Settings!$B$6,"large_100k","extreme_1m")))</f>
        <v/>
      </c>
      <c r="C596">
        <f>"ORD-"&amp;TEXT(QUOTIENT($A596-1,3)+1,"0000000")</f>
        <v/>
      </c>
      <c r="D596">
        <f>"LINE-"&amp;TEXT($A596,"0000000")</f>
        <v/>
      </c>
      <c r="E596" s="7">
        <f>Settings!$B$2+$A596-1</f>
        <v/>
      </c>
      <c r="F596" s="7">
        <f>Settings!$B$2+MOD($A596-1,Settings!$B$7)</f>
        <v/>
      </c>
      <c r="G596">
        <f>YEAR($F596)</f>
        <v/>
      </c>
      <c r="H596">
        <f>"Q"&amp;ROUNDUP(MONTH($F596)/3,0)</f>
        <v/>
      </c>
      <c r="I596">
        <f>MONTH($F596)</f>
        <v/>
      </c>
      <c r="J596">
        <f>CHOOSE(MONTH($F596),"Январь","Февраль","Март","Апрель","Май","Июнь","Июль","Август","Сентябрь","Октябрь","Ноябрь","Декабрь")</f>
        <v/>
      </c>
      <c r="K596">
        <f>DAY($F596)</f>
        <v/>
      </c>
      <c r="L596">
        <f>IF(MOD($A596,10)&lt;7,"ФО_01_Крупный","ФО_"&amp;TEXT(MOD($A596,8)+1,"00"))</f>
        <v/>
      </c>
      <c r="M596">
        <f>IF($AB596="Да","Регион_001_Крупный","Регион_"&amp;TEXT(MOD(QUOTIENT($A596-1,20),180)+1,"000"))</f>
        <v/>
      </c>
      <c r="N596">
        <f>IF($AB596="Да","Город_"&amp;TEXT(MOD($A596-1,250)+1,"0000"),"Город_"&amp;TEXT(MOD($A596-1,3000)+1,"0000"))</f>
        <v/>
      </c>
      <c r="O596">
        <f>IF($AB596="Да","Холдинг_Крупный","Холдинг_"&amp;TEXT(MOD(QUOTIENT($A596-1,10000),20)+1,"00"))</f>
        <v/>
      </c>
      <c r="P596">
        <f>IF($AB596="Да","Организация_Крупная","Организация_"&amp;TEXT(MOD(QUOTIENT($A596-1,500),600)+1,"000"))</f>
        <v/>
      </c>
      <c r="Q596">
        <f>"Отдел_"&amp;TEXT(MOD(QUOTIENT($A596-1,50),100)+1,"000")</f>
        <v/>
      </c>
      <c r="R596">
        <f>IF($AB596="Да","Группа_Крупная","Группа_"&amp;TEXT(MOD(QUOTIENT($A596-1,5000),30)+1,"00"))</f>
        <v/>
      </c>
      <c r="S596">
        <f>IF($AB596="Да","Категория_Крупная","Категория_"&amp;TEXT(MOD(QUOTIENT($A596-1,500),120)+1,"000"))</f>
        <v/>
      </c>
      <c r="T596">
        <f>IF($AB596="Да","Подкатегория_Крупная","Подкатегория_"&amp;TEXT(MOD(QUOTIENT($A596-1,50),300)+1,"000"))</f>
        <v/>
      </c>
      <c r="U596">
        <f>"SKU_"&amp;TEXT($A596,"0000000")</f>
        <v/>
      </c>
      <c r="V596">
        <f>CHOOSE(MOD($A596-1,4)+1,"Enterprise","SMB","Госсектор","Розница")</f>
        <v/>
      </c>
      <c r="W596">
        <f>"Клиент_"&amp;TEXT(MOD($A596-1,20000)+1,"00000")</f>
        <v/>
      </c>
      <c r="X596">
        <f>CHOOSE(MOD($A596-1,5)+1,"Портал","API","Импорт","Ручной ввод","Интеграция")</f>
        <v/>
      </c>
      <c r="Y596" s="8">
        <f>ROUND(1000+MOD($A596*37,90000)+IF($AB596="Да",5000,0),2)</f>
        <v/>
      </c>
      <c r="Z596">
        <f>1+MOD($A596,20)</f>
        <v/>
      </c>
      <c r="AA596" s="8">
        <f>ROUND($Y596*(0.08+MOD($A596,17)/100),2)</f>
        <v/>
      </c>
      <c r="AB596">
        <f>IF(MOD($A596,10)&lt;7,"Да","Нет")</f>
        <v/>
      </c>
      <c r="AC596">
        <f>$R596&amp;" / "&amp;$S596&amp;" / "&amp;$T596</f>
        <v/>
      </c>
      <c r="AD596">
        <f>1</f>
        <v/>
      </c>
      <c r="AE596">
        <f>IF($A596&lt;=Settings!$B$4,"до 100",IF($A596&lt;=Settings!$B$5,"до 10 000",IF($A596&lt;=Settings!$B$6,"до 100 000","100 000+")))</f>
        <v/>
      </c>
    </row>
    <row r="597">
      <c r="A597">
        <f>ROW()-1</f>
        <v/>
      </c>
      <c r="B597">
        <f>IF($A597&lt;=Settings!$B$4,"small_control",IF($A597&lt;=Settings!$B$5,"medium_10k",IF($A597&lt;=Settings!$B$6,"large_100k","extreme_1m")))</f>
        <v/>
      </c>
      <c r="C597">
        <f>"ORD-"&amp;TEXT(QUOTIENT($A597-1,3)+1,"0000000")</f>
        <v/>
      </c>
      <c r="D597">
        <f>"LINE-"&amp;TEXT($A597,"0000000")</f>
        <v/>
      </c>
      <c r="E597" s="7">
        <f>Settings!$B$2+$A597-1</f>
        <v/>
      </c>
      <c r="F597" s="7">
        <f>Settings!$B$2+MOD($A597-1,Settings!$B$7)</f>
        <v/>
      </c>
      <c r="G597">
        <f>YEAR($F597)</f>
        <v/>
      </c>
      <c r="H597">
        <f>"Q"&amp;ROUNDUP(MONTH($F597)/3,0)</f>
        <v/>
      </c>
      <c r="I597">
        <f>MONTH($F597)</f>
        <v/>
      </c>
      <c r="J597">
        <f>CHOOSE(MONTH($F597),"Январь","Февраль","Март","Апрель","Май","Июнь","Июль","Август","Сентябрь","Октябрь","Ноябрь","Декабрь")</f>
        <v/>
      </c>
      <c r="K597">
        <f>DAY($F597)</f>
        <v/>
      </c>
      <c r="L597">
        <f>IF(MOD($A597,10)&lt;7,"ФО_01_Крупный","ФО_"&amp;TEXT(MOD($A597,8)+1,"00"))</f>
        <v/>
      </c>
      <c r="M597">
        <f>IF($AB597="Да","Регион_001_Крупный","Регион_"&amp;TEXT(MOD(QUOTIENT($A597-1,20),180)+1,"000"))</f>
        <v/>
      </c>
      <c r="N597">
        <f>IF($AB597="Да","Город_"&amp;TEXT(MOD($A597-1,250)+1,"0000"),"Город_"&amp;TEXT(MOD($A597-1,3000)+1,"0000"))</f>
        <v/>
      </c>
      <c r="O597">
        <f>IF($AB597="Да","Холдинг_Крупный","Холдинг_"&amp;TEXT(MOD(QUOTIENT($A597-1,10000),20)+1,"00"))</f>
        <v/>
      </c>
      <c r="P597">
        <f>IF($AB597="Да","Организация_Крупная","Организация_"&amp;TEXT(MOD(QUOTIENT($A597-1,500),600)+1,"000"))</f>
        <v/>
      </c>
      <c r="Q597">
        <f>"Отдел_"&amp;TEXT(MOD(QUOTIENT($A597-1,50),100)+1,"000")</f>
        <v/>
      </c>
      <c r="R597">
        <f>IF($AB597="Да","Группа_Крупная","Группа_"&amp;TEXT(MOD(QUOTIENT($A597-1,5000),30)+1,"00"))</f>
        <v/>
      </c>
      <c r="S597">
        <f>IF($AB597="Да","Категория_Крупная","Категория_"&amp;TEXT(MOD(QUOTIENT($A597-1,500),120)+1,"000"))</f>
        <v/>
      </c>
      <c r="T597">
        <f>IF($AB597="Да","Подкатегория_Крупная","Подкатегория_"&amp;TEXT(MOD(QUOTIENT($A597-1,50),300)+1,"000"))</f>
        <v/>
      </c>
      <c r="U597">
        <f>"SKU_"&amp;TEXT($A597,"0000000")</f>
        <v/>
      </c>
      <c r="V597">
        <f>CHOOSE(MOD($A597-1,4)+1,"Enterprise","SMB","Госсектор","Розница")</f>
        <v/>
      </c>
      <c r="W597">
        <f>"Клиент_"&amp;TEXT(MOD($A597-1,20000)+1,"00000")</f>
        <v/>
      </c>
      <c r="X597">
        <f>CHOOSE(MOD($A597-1,5)+1,"Портал","API","Импорт","Ручной ввод","Интеграция")</f>
        <v/>
      </c>
      <c r="Y597" s="8">
        <f>ROUND(1000+MOD($A597*37,90000)+IF($AB597="Да",5000,0),2)</f>
        <v/>
      </c>
      <c r="Z597">
        <f>1+MOD($A597,20)</f>
        <v/>
      </c>
      <c r="AA597" s="8">
        <f>ROUND($Y597*(0.08+MOD($A597,17)/100),2)</f>
        <v/>
      </c>
      <c r="AB597">
        <f>IF(MOD($A597,10)&lt;7,"Да","Нет")</f>
        <v/>
      </c>
      <c r="AC597">
        <f>$R597&amp;" / "&amp;$S597&amp;" / "&amp;$T597</f>
        <v/>
      </c>
      <c r="AD597">
        <f>1</f>
        <v/>
      </c>
      <c r="AE597">
        <f>IF($A597&lt;=Settings!$B$4,"до 100",IF($A597&lt;=Settings!$B$5,"до 10 000",IF($A597&lt;=Settings!$B$6,"до 100 000","100 000+")))</f>
        <v/>
      </c>
    </row>
    <row r="598">
      <c r="A598">
        <f>ROW()-1</f>
        <v/>
      </c>
      <c r="B598">
        <f>IF($A598&lt;=Settings!$B$4,"small_control",IF($A598&lt;=Settings!$B$5,"medium_10k",IF($A598&lt;=Settings!$B$6,"large_100k","extreme_1m")))</f>
        <v/>
      </c>
      <c r="C598">
        <f>"ORD-"&amp;TEXT(QUOTIENT($A598-1,3)+1,"0000000")</f>
        <v/>
      </c>
      <c r="D598">
        <f>"LINE-"&amp;TEXT($A598,"0000000")</f>
        <v/>
      </c>
      <c r="E598" s="7">
        <f>Settings!$B$2+$A598-1</f>
        <v/>
      </c>
      <c r="F598" s="7">
        <f>Settings!$B$2+MOD($A598-1,Settings!$B$7)</f>
        <v/>
      </c>
      <c r="G598">
        <f>YEAR($F598)</f>
        <v/>
      </c>
      <c r="H598">
        <f>"Q"&amp;ROUNDUP(MONTH($F598)/3,0)</f>
        <v/>
      </c>
      <c r="I598">
        <f>MONTH($F598)</f>
        <v/>
      </c>
      <c r="J598">
        <f>CHOOSE(MONTH($F598),"Январь","Февраль","Март","Апрель","Май","Июнь","Июль","Август","Сентябрь","Октябрь","Ноябрь","Декабрь")</f>
        <v/>
      </c>
      <c r="K598">
        <f>DAY($F598)</f>
        <v/>
      </c>
      <c r="L598">
        <f>IF(MOD($A598,10)&lt;7,"ФО_01_Крупный","ФО_"&amp;TEXT(MOD($A598,8)+1,"00"))</f>
        <v/>
      </c>
      <c r="M598">
        <f>IF($AB598="Да","Регион_001_Крупный","Регион_"&amp;TEXT(MOD(QUOTIENT($A598-1,20),180)+1,"000"))</f>
        <v/>
      </c>
      <c r="N598">
        <f>IF($AB598="Да","Город_"&amp;TEXT(MOD($A598-1,250)+1,"0000"),"Город_"&amp;TEXT(MOD($A598-1,3000)+1,"0000"))</f>
        <v/>
      </c>
      <c r="O598">
        <f>IF($AB598="Да","Холдинг_Крупный","Холдинг_"&amp;TEXT(MOD(QUOTIENT($A598-1,10000),20)+1,"00"))</f>
        <v/>
      </c>
      <c r="P598">
        <f>IF($AB598="Да","Организация_Крупная","Организация_"&amp;TEXT(MOD(QUOTIENT($A598-1,500),600)+1,"000"))</f>
        <v/>
      </c>
      <c r="Q598">
        <f>"Отдел_"&amp;TEXT(MOD(QUOTIENT($A598-1,50),100)+1,"000")</f>
        <v/>
      </c>
      <c r="R598">
        <f>IF($AB598="Да","Группа_Крупная","Группа_"&amp;TEXT(MOD(QUOTIENT($A598-1,5000),30)+1,"00"))</f>
        <v/>
      </c>
      <c r="S598">
        <f>IF($AB598="Да","Категория_Крупная","Категория_"&amp;TEXT(MOD(QUOTIENT($A598-1,500),120)+1,"000"))</f>
        <v/>
      </c>
      <c r="T598">
        <f>IF($AB598="Да","Подкатегория_Крупная","Подкатегория_"&amp;TEXT(MOD(QUOTIENT($A598-1,50),300)+1,"000"))</f>
        <v/>
      </c>
      <c r="U598">
        <f>"SKU_"&amp;TEXT($A598,"0000000")</f>
        <v/>
      </c>
      <c r="V598">
        <f>CHOOSE(MOD($A598-1,4)+1,"Enterprise","SMB","Госсектор","Розница")</f>
        <v/>
      </c>
      <c r="W598">
        <f>"Клиент_"&amp;TEXT(MOD($A598-1,20000)+1,"00000")</f>
        <v/>
      </c>
      <c r="X598">
        <f>CHOOSE(MOD($A598-1,5)+1,"Портал","API","Импорт","Ручной ввод","Интеграция")</f>
        <v/>
      </c>
      <c r="Y598" s="8">
        <f>ROUND(1000+MOD($A598*37,90000)+IF($AB598="Да",5000,0),2)</f>
        <v/>
      </c>
      <c r="Z598">
        <f>1+MOD($A598,20)</f>
        <v/>
      </c>
      <c r="AA598" s="8">
        <f>ROUND($Y598*(0.08+MOD($A598,17)/100),2)</f>
        <v/>
      </c>
      <c r="AB598">
        <f>IF(MOD($A598,10)&lt;7,"Да","Нет")</f>
        <v/>
      </c>
      <c r="AC598">
        <f>$R598&amp;" / "&amp;$S598&amp;" / "&amp;$T598</f>
        <v/>
      </c>
      <c r="AD598">
        <f>1</f>
        <v/>
      </c>
      <c r="AE598">
        <f>IF($A598&lt;=Settings!$B$4,"до 100",IF($A598&lt;=Settings!$B$5,"до 10 000",IF($A598&lt;=Settings!$B$6,"до 100 000","100 000+")))</f>
        <v/>
      </c>
    </row>
    <row r="599">
      <c r="A599">
        <f>ROW()-1</f>
        <v/>
      </c>
      <c r="B599">
        <f>IF($A599&lt;=Settings!$B$4,"small_control",IF($A599&lt;=Settings!$B$5,"medium_10k",IF($A599&lt;=Settings!$B$6,"large_100k","extreme_1m")))</f>
        <v/>
      </c>
      <c r="C599">
        <f>"ORD-"&amp;TEXT(QUOTIENT($A599-1,3)+1,"0000000")</f>
        <v/>
      </c>
      <c r="D599">
        <f>"LINE-"&amp;TEXT($A599,"0000000")</f>
        <v/>
      </c>
      <c r="E599" s="7">
        <f>Settings!$B$2+$A599-1</f>
        <v/>
      </c>
      <c r="F599" s="7">
        <f>Settings!$B$2+MOD($A599-1,Settings!$B$7)</f>
        <v/>
      </c>
      <c r="G599">
        <f>YEAR($F599)</f>
        <v/>
      </c>
      <c r="H599">
        <f>"Q"&amp;ROUNDUP(MONTH($F599)/3,0)</f>
        <v/>
      </c>
      <c r="I599">
        <f>MONTH($F599)</f>
        <v/>
      </c>
      <c r="J599">
        <f>CHOOSE(MONTH($F599),"Январь","Февраль","Март","Апрель","Май","Июнь","Июль","Август","Сентябрь","Октябрь","Ноябрь","Декабрь")</f>
        <v/>
      </c>
      <c r="K599">
        <f>DAY($F599)</f>
        <v/>
      </c>
      <c r="L599">
        <f>IF(MOD($A599,10)&lt;7,"ФО_01_Крупный","ФО_"&amp;TEXT(MOD($A599,8)+1,"00"))</f>
        <v/>
      </c>
      <c r="M599">
        <f>IF($AB599="Да","Регион_001_Крупный","Регион_"&amp;TEXT(MOD(QUOTIENT($A599-1,20),180)+1,"000"))</f>
        <v/>
      </c>
      <c r="N599">
        <f>IF($AB599="Да","Город_"&amp;TEXT(MOD($A599-1,250)+1,"0000"),"Город_"&amp;TEXT(MOD($A599-1,3000)+1,"0000"))</f>
        <v/>
      </c>
      <c r="O599">
        <f>IF($AB599="Да","Холдинг_Крупный","Холдинг_"&amp;TEXT(MOD(QUOTIENT($A599-1,10000),20)+1,"00"))</f>
        <v/>
      </c>
      <c r="P599">
        <f>IF($AB599="Да","Организация_Крупная","Организация_"&amp;TEXT(MOD(QUOTIENT($A599-1,500),600)+1,"000"))</f>
        <v/>
      </c>
      <c r="Q599">
        <f>"Отдел_"&amp;TEXT(MOD(QUOTIENT($A599-1,50),100)+1,"000")</f>
        <v/>
      </c>
      <c r="R599">
        <f>IF($AB599="Да","Группа_Крупная","Группа_"&amp;TEXT(MOD(QUOTIENT($A599-1,5000),30)+1,"00"))</f>
        <v/>
      </c>
      <c r="S599">
        <f>IF($AB599="Да","Категория_Крупная","Категория_"&amp;TEXT(MOD(QUOTIENT($A599-1,500),120)+1,"000"))</f>
        <v/>
      </c>
      <c r="T599">
        <f>IF($AB599="Да","Подкатегория_Крупная","Подкатегория_"&amp;TEXT(MOD(QUOTIENT($A599-1,50),300)+1,"000"))</f>
        <v/>
      </c>
      <c r="U599">
        <f>"SKU_"&amp;TEXT($A599,"0000000")</f>
        <v/>
      </c>
      <c r="V599">
        <f>CHOOSE(MOD($A599-1,4)+1,"Enterprise","SMB","Госсектор","Розница")</f>
        <v/>
      </c>
      <c r="W599">
        <f>"Клиент_"&amp;TEXT(MOD($A599-1,20000)+1,"00000")</f>
        <v/>
      </c>
      <c r="X599">
        <f>CHOOSE(MOD($A599-1,5)+1,"Портал","API","Импорт","Ручной ввод","Интеграция")</f>
        <v/>
      </c>
      <c r="Y599" s="8">
        <f>ROUND(1000+MOD($A599*37,90000)+IF($AB599="Да",5000,0),2)</f>
        <v/>
      </c>
      <c r="Z599">
        <f>1+MOD($A599,20)</f>
        <v/>
      </c>
      <c r="AA599" s="8">
        <f>ROUND($Y599*(0.08+MOD($A599,17)/100),2)</f>
        <v/>
      </c>
      <c r="AB599">
        <f>IF(MOD($A599,10)&lt;7,"Да","Нет")</f>
        <v/>
      </c>
      <c r="AC599">
        <f>$R599&amp;" / "&amp;$S599&amp;" / "&amp;$T599</f>
        <v/>
      </c>
      <c r="AD599">
        <f>1</f>
        <v/>
      </c>
      <c r="AE599">
        <f>IF($A599&lt;=Settings!$B$4,"до 100",IF($A599&lt;=Settings!$B$5,"до 10 000",IF($A599&lt;=Settings!$B$6,"до 100 000","100 000+")))</f>
        <v/>
      </c>
    </row>
    <row r="600">
      <c r="A600">
        <f>ROW()-1</f>
        <v/>
      </c>
      <c r="B600">
        <f>IF($A600&lt;=Settings!$B$4,"small_control",IF($A600&lt;=Settings!$B$5,"medium_10k",IF($A600&lt;=Settings!$B$6,"large_100k","extreme_1m")))</f>
        <v/>
      </c>
      <c r="C600">
        <f>"ORD-"&amp;TEXT(QUOTIENT($A600-1,3)+1,"0000000")</f>
        <v/>
      </c>
      <c r="D600">
        <f>"LINE-"&amp;TEXT($A600,"0000000")</f>
        <v/>
      </c>
      <c r="E600" s="7">
        <f>Settings!$B$2+$A600-1</f>
        <v/>
      </c>
      <c r="F600" s="7">
        <f>Settings!$B$2+MOD($A600-1,Settings!$B$7)</f>
        <v/>
      </c>
      <c r="G600">
        <f>YEAR($F600)</f>
        <v/>
      </c>
      <c r="H600">
        <f>"Q"&amp;ROUNDUP(MONTH($F600)/3,0)</f>
        <v/>
      </c>
      <c r="I600">
        <f>MONTH($F600)</f>
        <v/>
      </c>
      <c r="J600">
        <f>CHOOSE(MONTH($F600),"Январь","Февраль","Март","Апрель","Май","Июнь","Июль","Август","Сентябрь","Октябрь","Ноябрь","Декабрь")</f>
        <v/>
      </c>
      <c r="K600">
        <f>DAY($F600)</f>
        <v/>
      </c>
      <c r="L600">
        <f>IF(MOD($A600,10)&lt;7,"ФО_01_Крупный","ФО_"&amp;TEXT(MOD($A600,8)+1,"00"))</f>
        <v/>
      </c>
      <c r="M600">
        <f>IF($AB600="Да","Регион_001_Крупный","Регион_"&amp;TEXT(MOD(QUOTIENT($A600-1,20),180)+1,"000"))</f>
        <v/>
      </c>
      <c r="N600">
        <f>IF($AB600="Да","Город_"&amp;TEXT(MOD($A600-1,250)+1,"0000"),"Город_"&amp;TEXT(MOD($A600-1,3000)+1,"0000"))</f>
        <v/>
      </c>
      <c r="O600">
        <f>IF($AB600="Да","Холдинг_Крупный","Холдинг_"&amp;TEXT(MOD(QUOTIENT($A600-1,10000),20)+1,"00"))</f>
        <v/>
      </c>
      <c r="P600">
        <f>IF($AB600="Да","Организация_Крупная","Организация_"&amp;TEXT(MOD(QUOTIENT($A600-1,500),600)+1,"000"))</f>
        <v/>
      </c>
      <c r="Q600">
        <f>"Отдел_"&amp;TEXT(MOD(QUOTIENT($A600-1,50),100)+1,"000")</f>
        <v/>
      </c>
      <c r="R600">
        <f>IF($AB600="Да","Группа_Крупная","Группа_"&amp;TEXT(MOD(QUOTIENT($A600-1,5000),30)+1,"00"))</f>
        <v/>
      </c>
      <c r="S600">
        <f>IF($AB600="Да","Категория_Крупная","Категория_"&amp;TEXT(MOD(QUOTIENT($A600-1,500),120)+1,"000"))</f>
        <v/>
      </c>
      <c r="T600">
        <f>IF($AB600="Да","Подкатегория_Крупная","Подкатегория_"&amp;TEXT(MOD(QUOTIENT($A600-1,50),300)+1,"000"))</f>
        <v/>
      </c>
      <c r="U600">
        <f>"SKU_"&amp;TEXT($A600,"0000000")</f>
        <v/>
      </c>
      <c r="V600">
        <f>CHOOSE(MOD($A600-1,4)+1,"Enterprise","SMB","Госсектор","Розница")</f>
        <v/>
      </c>
      <c r="W600">
        <f>"Клиент_"&amp;TEXT(MOD($A600-1,20000)+1,"00000")</f>
        <v/>
      </c>
      <c r="X600">
        <f>CHOOSE(MOD($A600-1,5)+1,"Портал","API","Импорт","Ручной ввод","Интеграция")</f>
        <v/>
      </c>
      <c r="Y600" s="8">
        <f>ROUND(1000+MOD($A600*37,90000)+IF($AB600="Да",5000,0),2)</f>
        <v/>
      </c>
      <c r="Z600">
        <f>1+MOD($A600,20)</f>
        <v/>
      </c>
      <c r="AA600" s="8">
        <f>ROUND($Y600*(0.08+MOD($A600,17)/100),2)</f>
        <v/>
      </c>
      <c r="AB600">
        <f>IF(MOD($A600,10)&lt;7,"Да","Нет")</f>
        <v/>
      </c>
      <c r="AC600">
        <f>$R600&amp;" / "&amp;$S600&amp;" / "&amp;$T600</f>
        <v/>
      </c>
      <c r="AD600">
        <f>1</f>
        <v/>
      </c>
      <c r="AE600">
        <f>IF($A600&lt;=Settings!$B$4,"до 100",IF($A600&lt;=Settings!$B$5,"до 10 000",IF($A600&lt;=Settings!$B$6,"до 100 000","100 000+")))</f>
        <v/>
      </c>
    </row>
    <row r="601">
      <c r="A601">
        <f>ROW()-1</f>
        <v/>
      </c>
      <c r="B601">
        <f>IF($A601&lt;=Settings!$B$4,"small_control",IF($A601&lt;=Settings!$B$5,"medium_10k",IF($A601&lt;=Settings!$B$6,"large_100k","extreme_1m")))</f>
        <v/>
      </c>
      <c r="C601">
        <f>"ORD-"&amp;TEXT(QUOTIENT($A601-1,3)+1,"0000000")</f>
        <v/>
      </c>
      <c r="D601">
        <f>"LINE-"&amp;TEXT($A601,"0000000")</f>
        <v/>
      </c>
      <c r="E601" s="7">
        <f>Settings!$B$2+$A601-1</f>
        <v/>
      </c>
      <c r="F601" s="7">
        <f>Settings!$B$2+MOD($A601-1,Settings!$B$7)</f>
        <v/>
      </c>
      <c r="G601">
        <f>YEAR($F601)</f>
        <v/>
      </c>
      <c r="H601">
        <f>"Q"&amp;ROUNDUP(MONTH($F601)/3,0)</f>
        <v/>
      </c>
      <c r="I601">
        <f>MONTH($F601)</f>
        <v/>
      </c>
      <c r="J601">
        <f>CHOOSE(MONTH($F601),"Январь","Февраль","Март","Апрель","Май","Июнь","Июль","Август","Сентябрь","Октябрь","Ноябрь","Декабрь")</f>
        <v/>
      </c>
      <c r="K601">
        <f>DAY($F601)</f>
        <v/>
      </c>
      <c r="L601">
        <f>IF(MOD($A601,10)&lt;7,"ФО_01_Крупный","ФО_"&amp;TEXT(MOD($A601,8)+1,"00"))</f>
        <v/>
      </c>
      <c r="M601">
        <f>IF($AB601="Да","Регион_001_Крупный","Регион_"&amp;TEXT(MOD(QUOTIENT($A601-1,20),180)+1,"000"))</f>
        <v/>
      </c>
      <c r="N601">
        <f>IF($AB601="Да","Город_"&amp;TEXT(MOD($A601-1,250)+1,"0000"),"Город_"&amp;TEXT(MOD($A601-1,3000)+1,"0000"))</f>
        <v/>
      </c>
      <c r="O601">
        <f>IF($AB601="Да","Холдинг_Крупный","Холдинг_"&amp;TEXT(MOD(QUOTIENT($A601-1,10000),20)+1,"00"))</f>
        <v/>
      </c>
      <c r="P601">
        <f>IF($AB601="Да","Организация_Крупная","Организация_"&amp;TEXT(MOD(QUOTIENT($A601-1,500),600)+1,"000"))</f>
        <v/>
      </c>
      <c r="Q601">
        <f>"Отдел_"&amp;TEXT(MOD(QUOTIENT($A601-1,50),100)+1,"000")</f>
        <v/>
      </c>
      <c r="R601">
        <f>IF($AB601="Да","Группа_Крупная","Группа_"&amp;TEXT(MOD(QUOTIENT($A601-1,5000),30)+1,"00"))</f>
        <v/>
      </c>
      <c r="S601">
        <f>IF($AB601="Да","Категория_Крупная","Категория_"&amp;TEXT(MOD(QUOTIENT($A601-1,500),120)+1,"000"))</f>
        <v/>
      </c>
      <c r="T601">
        <f>IF($AB601="Да","Подкатегория_Крупная","Подкатегория_"&amp;TEXT(MOD(QUOTIENT($A601-1,50),300)+1,"000"))</f>
        <v/>
      </c>
      <c r="U601">
        <f>"SKU_"&amp;TEXT($A601,"0000000")</f>
        <v/>
      </c>
      <c r="V601">
        <f>CHOOSE(MOD($A601-1,4)+1,"Enterprise","SMB","Госсектор","Розница")</f>
        <v/>
      </c>
      <c r="W601">
        <f>"Клиент_"&amp;TEXT(MOD($A601-1,20000)+1,"00000")</f>
        <v/>
      </c>
      <c r="X601">
        <f>CHOOSE(MOD($A601-1,5)+1,"Портал","API","Импорт","Ручной ввод","Интеграция")</f>
        <v/>
      </c>
      <c r="Y601" s="8">
        <f>ROUND(1000+MOD($A601*37,90000)+IF($AB601="Да",5000,0),2)</f>
        <v/>
      </c>
      <c r="Z601">
        <f>1+MOD($A601,20)</f>
        <v/>
      </c>
      <c r="AA601" s="8">
        <f>ROUND($Y601*(0.08+MOD($A601,17)/100),2)</f>
        <v/>
      </c>
      <c r="AB601">
        <f>IF(MOD($A601,10)&lt;7,"Да","Нет")</f>
        <v/>
      </c>
      <c r="AC601">
        <f>$R601&amp;" / "&amp;$S601&amp;" / "&amp;$T601</f>
        <v/>
      </c>
      <c r="AD601">
        <f>1</f>
        <v/>
      </c>
      <c r="AE601">
        <f>IF($A601&lt;=Settings!$B$4,"до 100",IF($A601&lt;=Settings!$B$5,"до 10 000",IF($A601&lt;=Settings!$B$6,"до 100 000","100 000+")))</f>
        <v/>
      </c>
    </row>
    <row r="602">
      <c r="A602">
        <f>ROW()-1</f>
        <v/>
      </c>
      <c r="B602">
        <f>IF($A602&lt;=Settings!$B$4,"small_control",IF($A602&lt;=Settings!$B$5,"medium_10k",IF($A602&lt;=Settings!$B$6,"large_100k","extreme_1m")))</f>
        <v/>
      </c>
      <c r="C602">
        <f>"ORD-"&amp;TEXT(QUOTIENT($A602-1,3)+1,"0000000")</f>
        <v/>
      </c>
      <c r="D602">
        <f>"LINE-"&amp;TEXT($A602,"0000000")</f>
        <v/>
      </c>
      <c r="E602" s="7">
        <f>Settings!$B$2+$A602-1</f>
        <v/>
      </c>
      <c r="F602" s="7">
        <f>Settings!$B$2+MOD($A602-1,Settings!$B$7)</f>
        <v/>
      </c>
      <c r="G602">
        <f>YEAR($F602)</f>
        <v/>
      </c>
      <c r="H602">
        <f>"Q"&amp;ROUNDUP(MONTH($F602)/3,0)</f>
        <v/>
      </c>
      <c r="I602">
        <f>MONTH($F602)</f>
        <v/>
      </c>
      <c r="J602">
        <f>CHOOSE(MONTH($F602),"Январь","Февраль","Март","Апрель","Май","Июнь","Июль","Август","Сентябрь","Октябрь","Ноябрь","Декабрь")</f>
        <v/>
      </c>
      <c r="K602">
        <f>DAY($F602)</f>
        <v/>
      </c>
      <c r="L602">
        <f>IF(MOD($A602,10)&lt;7,"ФО_01_Крупный","ФО_"&amp;TEXT(MOD($A602,8)+1,"00"))</f>
        <v/>
      </c>
      <c r="M602">
        <f>IF($AB602="Да","Регион_001_Крупный","Регион_"&amp;TEXT(MOD(QUOTIENT($A602-1,20),180)+1,"000"))</f>
        <v/>
      </c>
      <c r="N602">
        <f>IF($AB602="Да","Город_"&amp;TEXT(MOD($A602-1,250)+1,"0000"),"Город_"&amp;TEXT(MOD($A602-1,3000)+1,"0000"))</f>
        <v/>
      </c>
      <c r="O602">
        <f>IF($AB602="Да","Холдинг_Крупный","Холдинг_"&amp;TEXT(MOD(QUOTIENT($A602-1,10000),20)+1,"00"))</f>
        <v/>
      </c>
      <c r="P602">
        <f>IF($AB602="Да","Организация_Крупная","Организация_"&amp;TEXT(MOD(QUOTIENT($A602-1,500),600)+1,"000"))</f>
        <v/>
      </c>
      <c r="Q602">
        <f>"Отдел_"&amp;TEXT(MOD(QUOTIENT($A602-1,50),100)+1,"000")</f>
        <v/>
      </c>
      <c r="R602">
        <f>IF($AB602="Да","Группа_Крупная","Группа_"&amp;TEXT(MOD(QUOTIENT($A602-1,5000),30)+1,"00"))</f>
        <v/>
      </c>
      <c r="S602">
        <f>IF($AB602="Да","Категория_Крупная","Категория_"&amp;TEXT(MOD(QUOTIENT($A602-1,500),120)+1,"000"))</f>
        <v/>
      </c>
      <c r="T602">
        <f>IF($AB602="Да","Подкатегория_Крупная","Подкатегория_"&amp;TEXT(MOD(QUOTIENT($A602-1,50),300)+1,"000"))</f>
        <v/>
      </c>
      <c r="U602">
        <f>"SKU_"&amp;TEXT($A602,"0000000")</f>
        <v/>
      </c>
      <c r="V602">
        <f>CHOOSE(MOD($A602-1,4)+1,"Enterprise","SMB","Госсектор","Розница")</f>
        <v/>
      </c>
      <c r="W602">
        <f>"Клиент_"&amp;TEXT(MOD($A602-1,20000)+1,"00000")</f>
        <v/>
      </c>
      <c r="X602">
        <f>CHOOSE(MOD($A602-1,5)+1,"Портал","API","Импорт","Ручной ввод","Интеграция")</f>
        <v/>
      </c>
      <c r="Y602" s="8">
        <f>ROUND(1000+MOD($A602*37,90000)+IF($AB602="Да",5000,0),2)</f>
        <v/>
      </c>
      <c r="Z602">
        <f>1+MOD($A602,20)</f>
        <v/>
      </c>
      <c r="AA602" s="8">
        <f>ROUND($Y602*(0.08+MOD($A602,17)/100),2)</f>
        <v/>
      </c>
      <c r="AB602">
        <f>IF(MOD($A602,10)&lt;7,"Да","Нет")</f>
        <v/>
      </c>
      <c r="AC602">
        <f>$R602&amp;" / "&amp;$S602&amp;" / "&amp;$T602</f>
        <v/>
      </c>
      <c r="AD602">
        <f>1</f>
        <v/>
      </c>
      <c r="AE602">
        <f>IF($A602&lt;=Settings!$B$4,"до 100",IF($A602&lt;=Settings!$B$5,"до 10 000",IF($A602&lt;=Settings!$B$6,"до 100 000","100 000+")))</f>
        <v/>
      </c>
    </row>
    <row r="603">
      <c r="A603">
        <f>ROW()-1</f>
        <v/>
      </c>
      <c r="B603">
        <f>IF($A603&lt;=Settings!$B$4,"small_control",IF($A603&lt;=Settings!$B$5,"medium_10k",IF($A603&lt;=Settings!$B$6,"large_100k","extreme_1m")))</f>
        <v/>
      </c>
      <c r="C603">
        <f>"ORD-"&amp;TEXT(QUOTIENT($A603-1,3)+1,"0000000")</f>
        <v/>
      </c>
      <c r="D603">
        <f>"LINE-"&amp;TEXT($A603,"0000000")</f>
        <v/>
      </c>
      <c r="E603" s="7">
        <f>Settings!$B$2+$A603-1</f>
        <v/>
      </c>
      <c r="F603" s="7">
        <f>Settings!$B$2+MOD($A603-1,Settings!$B$7)</f>
        <v/>
      </c>
      <c r="G603">
        <f>YEAR($F603)</f>
        <v/>
      </c>
      <c r="H603">
        <f>"Q"&amp;ROUNDUP(MONTH($F603)/3,0)</f>
        <v/>
      </c>
      <c r="I603">
        <f>MONTH($F603)</f>
        <v/>
      </c>
      <c r="J603">
        <f>CHOOSE(MONTH($F603),"Январь","Февраль","Март","Апрель","Май","Июнь","Июль","Август","Сентябрь","Октябрь","Ноябрь","Декабрь")</f>
        <v/>
      </c>
      <c r="K603">
        <f>DAY($F603)</f>
        <v/>
      </c>
      <c r="L603">
        <f>IF(MOD($A603,10)&lt;7,"ФО_01_Крупный","ФО_"&amp;TEXT(MOD($A603,8)+1,"00"))</f>
        <v/>
      </c>
      <c r="M603">
        <f>IF($AB603="Да","Регион_001_Крупный","Регион_"&amp;TEXT(MOD(QUOTIENT($A603-1,20),180)+1,"000"))</f>
        <v/>
      </c>
      <c r="N603">
        <f>IF($AB603="Да","Город_"&amp;TEXT(MOD($A603-1,250)+1,"0000"),"Город_"&amp;TEXT(MOD($A603-1,3000)+1,"0000"))</f>
        <v/>
      </c>
      <c r="O603">
        <f>IF($AB603="Да","Холдинг_Крупный","Холдинг_"&amp;TEXT(MOD(QUOTIENT($A603-1,10000),20)+1,"00"))</f>
        <v/>
      </c>
      <c r="P603">
        <f>IF($AB603="Да","Организация_Крупная","Организация_"&amp;TEXT(MOD(QUOTIENT($A603-1,500),600)+1,"000"))</f>
        <v/>
      </c>
      <c r="Q603">
        <f>"Отдел_"&amp;TEXT(MOD(QUOTIENT($A603-1,50),100)+1,"000")</f>
        <v/>
      </c>
      <c r="R603">
        <f>IF($AB603="Да","Группа_Крупная","Группа_"&amp;TEXT(MOD(QUOTIENT($A603-1,5000),30)+1,"00"))</f>
        <v/>
      </c>
      <c r="S603">
        <f>IF($AB603="Да","Категория_Крупная","Категория_"&amp;TEXT(MOD(QUOTIENT($A603-1,500),120)+1,"000"))</f>
        <v/>
      </c>
      <c r="T603">
        <f>IF($AB603="Да","Подкатегория_Крупная","Подкатегория_"&amp;TEXT(MOD(QUOTIENT($A603-1,50),300)+1,"000"))</f>
        <v/>
      </c>
      <c r="U603">
        <f>"SKU_"&amp;TEXT($A603,"0000000")</f>
        <v/>
      </c>
      <c r="V603">
        <f>CHOOSE(MOD($A603-1,4)+1,"Enterprise","SMB","Госсектор","Розница")</f>
        <v/>
      </c>
      <c r="W603">
        <f>"Клиент_"&amp;TEXT(MOD($A603-1,20000)+1,"00000")</f>
        <v/>
      </c>
      <c r="X603">
        <f>CHOOSE(MOD($A603-1,5)+1,"Портал","API","Импорт","Ручной ввод","Интеграция")</f>
        <v/>
      </c>
      <c r="Y603" s="8">
        <f>ROUND(1000+MOD($A603*37,90000)+IF($AB603="Да",5000,0),2)</f>
        <v/>
      </c>
      <c r="Z603">
        <f>1+MOD($A603,20)</f>
        <v/>
      </c>
      <c r="AA603" s="8">
        <f>ROUND($Y603*(0.08+MOD($A603,17)/100),2)</f>
        <v/>
      </c>
      <c r="AB603">
        <f>IF(MOD($A603,10)&lt;7,"Да","Нет")</f>
        <v/>
      </c>
      <c r="AC603">
        <f>$R603&amp;" / "&amp;$S603&amp;" / "&amp;$T603</f>
        <v/>
      </c>
      <c r="AD603">
        <f>1</f>
        <v/>
      </c>
      <c r="AE603">
        <f>IF($A603&lt;=Settings!$B$4,"до 100",IF($A603&lt;=Settings!$B$5,"до 10 000",IF($A603&lt;=Settings!$B$6,"до 100 000","100 000+")))</f>
        <v/>
      </c>
    </row>
    <row r="604">
      <c r="A604">
        <f>ROW()-1</f>
        <v/>
      </c>
      <c r="B604">
        <f>IF($A604&lt;=Settings!$B$4,"small_control",IF($A604&lt;=Settings!$B$5,"medium_10k",IF($A604&lt;=Settings!$B$6,"large_100k","extreme_1m")))</f>
        <v/>
      </c>
      <c r="C604">
        <f>"ORD-"&amp;TEXT(QUOTIENT($A604-1,3)+1,"0000000")</f>
        <v/>
      </c>
      <c r="D604">
        <f>"LINE-"&amp;TEXT($A604,"0000000")</f>
        <v/>
      </c>
      <c r="E604" s="7">
        <f>Settings!$B$2+$A604-1</f>
        <v/>
      </c>
      <c r="F604" s="7">
        <f>Settings!$B$2+MOD($A604-1,Settings!$B$7)</f>
        <v/>
      </c>
      <c r="G604">
        <f>YEAR($F604)</f>
        <v/>
      </c>
      <c r="H604">
        <f>"Q"&amp;ROUNDUP(MONTH($F604)/3,0)</f>
        <v/>
      </c>
      <c r="I604">
        <f>MONTH($F604)</f>
        <v/>
      </c>
      <c r="J604">
        <f>CHOOSE(MONTH($F604),"Январь","Февраль","Март","Апрель","Май","Июнь","Июль","Август","Сентябрь","Октябрь","Ноябрь","Декабрь")</f>
        <v/>
      </c>
      <c r="K604">
        <f>DAY($F604)</f>
        <v/>
      </c>
      <c r="L604">
        <f>IF(MOD($A604,10)&lt;7,"ФО_01_Крупный","ФО_"&amp;TEXT(MOD($A604,8)+1,"00"))</f>
        <v/>
      </c>
      <c r="M604">
        <f>IF($AB604="Да","Регион_001_Крупный","Регион_"&amp;TEXT(MOD(QUOTIENT($A604-1,20),180)+1,"000"))</f>
        <v/>
      </c>
      <c r="N604">
        <f>IF($AB604="Да","Город_"&amp;TEXT(MOD($A604-1,250)+1,"0000"),"Город_"&amp;TEXT(MOD($A604-1,3000)+1,"0000"))</f>
        <v/>
      </c>
      <c r="O604">
        <f>IF($AB604="Да","Холдинг_Крупный","Холдинг_"&amp;TEXT(MOD(QUOTIENT($A604-1,10000),20)+1,"00"))</f>
        <v/>
      </c>
      <c r="P604">
        <f>IF($AB604="Да","Организация_Крупная","Организация_"&amp;TEXT(MOD(QUOTIENT($A604-1,500),600)+1,"000"))</f>
        <v/>
      </c>
      <c r="Q604">
        <f>"Отдел_"&amp;TEXT(MOD(QUOTIENT($A604-1,50),100)+1,"000")</f>
        <v/>
      </c>
      <c r="R604">
        <f>IF($AB604="Да","Группа_Крупная","Группа_"&amp;TEXT(MOD(QUOTIENT($A604-1,5000),30)+1,"00"))</f>
        <v/>
      </c>
      <c r="S604">
        <f>IF($AB604="Да","Категория_Крупная","Категория_"&amp;TEXT(MOD(QUOTIENT($A604-1,500),120)+1,"000"))</f>
        <v/>
      </c>
      <c r="T604">
        <f>IF($AB604="Да","Подкатегория_Крупная","Подкатегория_"&amp;TEXT(MOD(QUOTIENT($A604-1,50),300)+1,"000"))</f>
        <v/>
      </c>
      <c r="U604">
        <f>"SKU_"&amp;TEXT($A604,"0000000")</f>
        <v/>
      </c>
      <c r="V604">
        <f>CHOOSE(MOD($A604-1,4)+1,"Enterprise","SMB","Госсектор","Розница")</f>
        <v/>
      </c>
      <c r="W604">
        <f>"Клиент_"&amp;TEXT(MOD($A604-1,20000)+1,"00000")</f>
        <v/>
      </c>
      <c r="X604">
        <f>CHOOSE(MOD($A604-1,5)+1,"Портал","API","Импорт","Ручной ввод","Интеграция")</f>
        <v/>
      </c>
      <c r="Y604" s="8">
        <f>ROUND(1000+MOD($A604*37,90000)+IF($AB604="Да",5000,0),2)</f>
        <v/>
      </c>
      <c r="Z604">
        <f>1+MOD($A604,20)</f>
        <v/>
      </c>
      <c r="AA604" s="8">
        <f>ROUND($Y604*(0.08+MOD($A604,17)/100),2)</f>
        <v/>
      </c>
      <c r="AB604">
        <f>IF(MOD($A604,10)&lt;7,"Да","Нет")</f>
        <v/>
      </c>
      <c r="AC604">
        <f>$R604&amp;" / "&amp;$S604&amp;" / "&amp;$T604</f>
        <v/>
      </c>
      <c r="AD604">
        <f>1</f>
        <v/>
      </c>
      <c r="AE604">
        <f>IF($A604&lt;=Settings!$B$4,"до 100",IF($A604&lt;=Settings!$B$5,"до 10 000",IF($A604&lt;=Settings!$B$6,"до 100 000","100 000+")))</f>
        <v/>
      </c>
    </row>
    <row r="605">
      <c r="A605">
        <f>ROW()-1</f>
        <v/>
      </c>
      <c r="B605">
        <f>IF($A605&lt;=Settings!$B$4,"small_control",IF($A605&lt;=Settings!$B$5,"medium_10k",IF($A605&lt;=Settings!$B$6,"large_100k","extreme_1m")))</f>
        <v/>
      </c>
      <c r="C605">
        <f>"ORD-"&amp;TEXT(QUOTIENT($A605-1,3)+1,"0000000")</f>
        <v/>
      </c>
      <c r="D605">
        <f>"LINE-"&amp;TEXT($A605,"0000000")</f>
        <v/>
      </c>
      <c r="E605" s="7">
        <f>Settings!$B$2+$A605-1</f>
        <v/>
      </c>
      <c r="F605" s="7">
        <f>Settings!$B$2+MOD($A605-1,Settings!$B$7)</f>
        <v/>
      </c>
      <c r="G605">
        <f>YEAR($F605)</f>
        <v/>
      </c>
      <c r="H605">
        <f>"Q"&amp;ROUNDUP(MONTH($F605)/3,0)</f>
        <v/>
      </c>
      <c r="I605">
        <f>MONTH($F605)</f>
        <v/>
      </c>
      <c r="J605">
        <f>CHOOSE(MONTH($F605),"Январь","Февраль","Март","Апрель","Май","Июнь","Июль","Август","Сентябрь","Октябрь","Ноябрь","Декабрь")</f>
        <v/>
      </c>
      <c r="K605">
        <f>DAY($F605)</f>
        <v/>
      </c>
      <c r="L605">
        <f>IF(MOD($A605,10)&lt;7,"ФО_01_Крупный","ФО_"&amp;TEXT(MOD($A605,8)+1,"00"))</f>
        <v/>
      </c>
      <c r="M605">
        <f>IF($AB605="Да","Регион_001_Крупный","Регион_"&amp;TEXT(MOD(QUOTIENT($A605-1,20),180)+1,"000"))</f>
        <v/>
      </c>
      <c r="N605">
        <f>IF($AB605="Да","Город_"&amp;TEXT(MOD($A605-1,250)+1,"0000"),"Город_"&amp;TEXT(MOD($A605-1,3000)+1,"0000"))</f>
        <v/>
      </c>
      <c r="O605">
        <f>IF($AB605="Да","Холдинг_Крупный","Холдинг_"&amp;TEXT(MOD(QUOTIENT($A605-1,10000),20)+1,"00"))</f>
        <v/>
      </c>
      <c r="P605">
        <f>IF($AB605="Да","Организация_Крупная","Организация_"&amp;TEXT(MOD(QUOTIENT($A605-1,500),600)+1,"000"))</f>
        <v/>
      </c>
      <c r="Q605">
        <f>"Отдел_"&amp;TEXT(MOD(QUOTIENT($A605-1,50),100)+1,"000")</f>
        <v/>
      </c>
      <c r="R605">
        <f>IF($AB605="Да","Группа_Крупная","Группа_"&amp;TEXT(MOD(QUOTIENT($A605-1,5000),30)+1,"00"))</f>
        <v/>
      </c>
      <c r="S605">
        <f>IF($AB605="Да","Категория_Крупная","Категория_"&amp;TEXT(MOD(QUOTIENT($A605-1,500),120)+1,"000"))</f>
        <v/>
      </c>
      <c r="T605">
        <f>IF($AB605="Да","Подкатегория_Крупная","Подкатегория_"&amp;TEXT(MOD(QUOTIENT($A605-1,50),300)+1,"000"))</f>
        <v/>
      </c>
      <c r="U605">
        <f>"SKU_"&amp;TEXT($A605,"0000000")</f>
        <v/>
      </c>
      <c r="V605">
        <f>CHOOSE(MOD($A605-1,4)+1,"Enterprise","SMB","Госсектор","Розница")</f>
        <v/>
      </c>
      <c r="W605">
        <f>"Клиент_"&amp;TEXT(MOD($A605-1,20000)+1,"00000")</f>
        <v/>
      </c>
      <c r="X605">
        <f>CHOOSE(MOD($A605-1,5)+1,"Портал","API","Импорт","Ручной ввод","Интеграция")</f>
        <v/>
      </c>
      <c r="Y605" s="8">
        <f>ROUND(1000+MOD($A605*37,90000)+IF($AB605="Да",5000,0),2)</f>
        <v/>
      </c>
      <c r="Z605">
        <f>1+MOD($A605,20)</f>
        <v/>
      </c>
      <c r="AA605" s="8">
        <f>ROUND($Y605*(0.08+MOD($A605,17)/100),2)</f>
        <v/>
      </c>
      <c r="AB605">
        <f>IF(MOD($A605,10)&lt;7,"Да","Нет")</f>
        <v/>
      </c>
      <c r="AC605">
        <f>$R605&amp;" / "&amp;$S605&amp;" / "&amp;$T605</f>
        <v/>
      </c>
      <c r="AD605">
        <f>1</f>
        <v/>
      </c>
      <c r="AE605">
        <f>IF($A605&lt;=Settings!$B$4,"до 100",IF($A605&lt;=Settings!$B$5,"до 10 000",IF($A605&lt;=Settings!$B$6,"до 100 000","100 000+")))</f>
        <v/>
      </c>
    </row>
    <row r="606">
      <c r="A606">
        <f>ROW()-1</f>
        <v/>
      </c>
      <c r="B606">
        <f>IF($A606&lt;=Settings!$B$4,"small_control",IF($A606&lt;=Settings!$B$5,"medium_10k",IF($A606&lt;=Settings!$B$6,"large_100k","extreme_1m")))</f>
        <v/>
      </c>
      <c r="C606">
        <f>"ORD-"&amp;TEXT(QUOTIENT($A606-1,3)+1,"0000000")</f>
        <v/>
      </c>
      <c r="D606">
        <f>"LINE-"&amp;TEXT($A606,"0000000")</f>
        <v/>
      </c>
      <c r="E606" s="7">
        <f>Settings!$B$2+$A606-1</f>
        <v/>
      </c>
      <c r="F606" s="7">
        <f>Settings!$B$2+MOD($A606-1,Settings!$B$7)</f>
        <v/>
      </c>
      <c r="G606">
        <f>YEAR($F606)</f>
        <v/>
      </c>
      <c r="H606">
        <f>"Q"&amp;ROUNDUP(MONTH($F606)/3,0)</f>
        <v/>
      </c>
      <c r="I606">
        <f>MONTH($F606)</f>
        <v/>
      </c>
      <c r="J606">
        <f>CHOOSE(MONTH($F606),"Январь","Февраль","Март","Апрель","Май","Июнь","Июль","Август","Сентябрь","Октябрь","Ноябрь","Декабрь")</f>
        <v/>
      </c>
      <c r="K606">
        <f>DAY($F606)</f>
        <v/>
      </c>
      <c r="L606">
        <f>IF(MOD($A606,10)&lt;7,"ФО_01_Крупный","ФО_"&amp;TEXT(MOD($A606,8)+1,"00"))</f>
        <v/>
      </c>
      <c r="M606">
        <f>IF($AB606="Да","Регион_001_Крупный","Регион_"&amp;TEXT(MOD(QUOTIENT($A606-1,20),180)+1,"000"))</f>
        <v/>
      </c>
      <c r="N606">
        <f>IF($AB606="Да","Город_"&amp;TEXT(MOD($A606-1,250)+1,"0000"),"Город_"&amp;TEXT(MOD($A606-1,3000)+1,"0000"))</f>
        <v/>
      </c>
      <c r="O606">
        <f>IF($AB606="Да","Холдинг_Крупный","Холдинг_"&amp;TEXT(MOD(QUOTIENT($A606-1,10000),20)+1,"00"))</f>
        <v/>
      </c>
      <c r="P606">
        <f>IF($AB606="Да","Организация_Крупная","Организация_"&amp;TEXT(MOD(QUOTIENT($A606-1,500),600)+1,"000"))</f>
        <v/>
      </c>
      <c r="Q606">
        <f>"Отдел_"&amp;TEXT(MOD(QUOTIENT($A606-1,50),100)+1,"000")</f>
        <v/>
      </c>
      <c r="R606">
        <f>IF($AB606="Да","Группа_Крупная","Группа_"&amp;TEXT(MOD(QUOTIENT($A606-1,5000),30)+1,"00"))</f>
        <v/>
      </c>
      <c r="S606">
        <f>IF($AB606="Да","Категория_Крупная","Категория_"&amp;TEXT(MOD(QUOTIENT($A606-1,500),120)+1,"000"))</f>
        <v/>
      </c>
      <c r="T606">
        <f>IF($AB606="Да","Подкатегория_Крупная","Подкатегория_"&amp;TEXT(MOD(QUOTIENT($A606-1,50),300)+1,"000"))</f>
        <v/>
      </c>
      <c r="U606">
        <f>"SKU_"&amp;TEXT($A606,"0000000")</f>
        <v/>
      </c>
      <c r="V606">
        <f>CHOOSE(MOD($A606-1,4)+1,"Enterprise","SMB","Госсектор","Розница")</f>
        <v/>
      </c>
      <c r="W606">
        <f>"Клиент_"&amp;TEXT(MOD($A606-1,20000)+1,"00000")</f>
        <v/>
      </c>
      <c r="X606">
        <f>CHOOSE(MOD($A606-1,5)+1,"Портал","API","Импорт","Ручной ввод","Интеграция")</f>
        <v/>
      </c>
      <c r="Y606" s="8">
        <f>ROUND(1000+MOD($A606*37,90000)+IF($AB606="Да",5000,0),2)</f>
        <v/>
      </c>
      <c r="Z606">
        <f>1+MOD($A606,20)</f>
        <v/>
      </c>
      <c r="AA606" s="8">
        <f>ROUND($Y606*(0.08+MOD($A606,17)/100),2)</f>
        <v/>
      </c>
      <c r="AB606">
        <f>IF(MOD($A606,10)&lt;7,"Да","Нет")</f>
        <v/>
      </c>
      <c r="AC606">
        <f>$R606&amp;" / "&amp;$S606&amp;" / "&amp;$T606</f>
        <v/>
      </c>
      <c r="AD606">
        <f>1</f>
        <v/>
      </c>
      <c r="AE606">
        <f>IF($A606&lt;=Settings!$B$4,"до 100",IF($A606&lt;=Settings!$B$5,"до 10 000",IF($A606&lt;=Settings!$B$6,"до 100 000","100 000+")))</f>
        <v/>
      </c>
    </row>
    <row r="607">
      <c r="A607">
        <f>ROW()-1</f>
        <v/>
      </c>
      <c r="B607">
        <f>IF($A607&lt;=Settings!$B$4,"small_control",IF($A607&lt;=Settings!$B$5,"medium_10k",IF($A607&lt;=Settings!$B$6,"large_100k","extreme_1m")))</f>
        <v/>
      </c>
      <c r="C607">
        <f>"ORD-"&amp;TEXT(QUOTIENT($A607-1,3)+1,"0000000")</f>
        <v/>
      </c>
      <c r="D607">
        <f>"LINE-"&amp;TEXT($A607,"0000000")</f>
        <v/>
      </c>
      <c r="E607" s="7">
        <f>Settings!$B$2+$A607-1</f>
        <v/>
      </c>
      <c r="F607" s="7">
        <f>Settings!$B$2+MOD($A607-1,Settings!$B$7)</f>
        <v/>
      </c>
      <c r="G607">
        <f>YEAR($F607)</f>
        <v/>
      </c>
      <c r="H607">
        <f>"Q"&amp;ROUNDUP(MONTH($F607)/3,0)</f>
        <v/>
      </c>
      <c r="I607">
        <f>MONTH($F607)</f>
        <v/>
      </c>
      <c r="J607">
        <f>CHOOSE(MONTH($F607),"Январь","Февраль","Март","Апрель","Май","Июнь","Июль","Август","Сентябрь","Октябрь","Ноябрь","Декабрь")</f>
        <v/>
      </c>
      <c r="K607">
        <f>DAY($F607)</f>
        <v/>
      </c>
      <c r="L607">
        <f>IF(MOD($A607,10)&lt;7,"ФО_01_Крупный","ФО_"&amp;TEXT(MOD($A607,8)+1,"00"))</f>
        <v/>
      </c>
      <c r="M607">
        <f>IF($AB607="Да","Регион_001_Крупный","Регион_"&amp;TEXT(MOD(QUOTIENT($A607-1,20),180)+1,"000"))</f>
        <v/>
      </c>
      <c r="N607">
        <f>IF($AB607="Да","Город_"&amp;TEXT(MOD($A607-1,250)+1,"0000"),"Город_"&amp;TEXT(MOD($A607-1,3000)+1,"0000"))</f>
        <v/>
      </c>
      <c r="O607">
        <f>IF($AB607="Да","Холдинг_Крупный","Холдинг_"&amp;TEXT(MOD(QUOTIENT($A607-1,10000),20)+1,"00"))</f>
        <v/>
      </c>
      <c r="P607">
        <f>IF($AB607="Да","Организация_Крупная","Организация_"&amp;TEXT(MOD(QUOTIENT($A607-1,500),600)+1,"000"))</f>
        <v/>
      </c>
      <c r="Q607">
        <f>"Отдел_"&amp;TEXT(MOD(QUOTIENT($A607-1,50),100)+1,"000")</f>
        <v/>
      </c>
      <c r="R607">
        <f>IF($AB607="Да","Группа_Крупная","Группа_"&amp;TEXT(MOD(QUOTIENT($A607-1,5000),30)+1,"00"))</f>
        <v/>
      </c>
      <c r="S607">
        <f>IF($AB607="Да","Категория_Крупная","Категория_"&amp;TEXT(MOD(QUOTIENT($A607-1,500),120)+1,"000"))</f>
        <v/>
      </c>
      <c r="T607">
        <f>IF($AB607="Да","Подкатегория_Крупная","Подкатегория_"&amp;TEXT(MOD(QUOTIENT($A607-1,50),300)+1,"000"))</f>
        <v/>
      </c>
      <c r="U607">
        <f>"SKU_"&amp;TEXT($A607,"0000000")</f>
        <v/>
      </c>
      <c r="V607">
        <f>CHOOSE(MOD($A607-1,4)+1,"Enterprise","SMB","Госсектор","Розница")</f>
        <v/>
      </c>
      <c r="W607">
        <f>"Клиент_"&amp;TEXT(MOD($A607-1,20000)+1,"00000")</f>
        <v/>
      </c>
      <c r="X607">
        <f>CHOOSE(MOD($A607-1,5)+1,"Портал","API","Импорт","Ручной ввод","Интеграция")</f>
        <v/>
      </c>
      <c r="Y607" s="8">
        <f>ROUND(1000+MOD($A607*37,90000)+IF($AB607="Да",5000,0),2)</f>
        <v/>
      </c>
      <c r="Z607">
        <f>1+MOD($A607,20)</f>
        <v/>
      </c>
      <c r="AA607" s="8">
        <f>ROUND($Y607*(0.08+MOD($A607,17)/100),2)</f>
        <v/>
      </c>
      <c r="AB607">
        <f>IF(MOD($A607,10)&lt;7,"Да","Нет")</f>
        <v/>
      </c>
      <c r="AC607">
        <f>$R607&amp;" / "&amp;$S607&amp;" / "&amp;$T607</f>
        <v/>
      </c>
      <c r="AD607">
        <f>1</f>
        <v/>
      </c>
      <c r="AE607">
        <f>IF($A607&lt;=Settings!$B$4,"до 100",IF($A607&lt;=Settings!$B$5,"до 10 000",IF($A607&lt;=Settings!$B$6,"до 100 000","100 000+")))</f>
        <v/>
      </c>
    </row>
    <row r="608">
      <c r="A608">
        <f>ROW()-1</f>
        <v/>
      </c>
      <c r="B608">
        <f>IF($A608&lt;=Settings!$B$4,"small_control",IF($A608&lt;=Settings!$B$5,"medium_10k",IF($A608&lt;=Settings!$B$6,"large_100k","extreme_1m")))</f>
        <v/>
      </c>
      <c r="C608">
        <f>"ORD-"&amp;TEXT(QUOTIENT($A608-1,3)+1,"0000000")</f>
        <v/>
      </c>
      <c r="D608">
        <f>"LINE-"&amp;TEXT($A608,"0000000")</f>
        <v/>
      </c>
      <c r="E608" s="7">
        <f>Settings!$B$2+$A608-1</f>
        <v/>
      </c>
      <c r="F608" s="7">
        <f>Settings!$B$2+MOD($A608-1,Settings!$B$7)</f>
        <v/>
      </c>
      <c r="G608">
        <f>YEAR($F608)</f>
        <v/>
      </c>
      <c r="H608">
        <f>"Q"&amp;ROUNDUP(MONTH($F608)/3,0)</f>
        <v/>
      </c>
      <c r="I608">
        <f>MONTH($F608)</f>
        <v/>
      </c>
      <c r="J608">
        <f>CHOOSE(MONTH($F608),"Январь","Февраль","Март","Апрель","Май","Июнь","Июль","Август","Сентябрь","Октябрь","Ноябрь","Декабрь")</f>
        <v/>
      </c>
      <c r="K608">
        <f>DAY($F608)</f>
        <v/>
      </c>
      <c r="L608">
        <f>IF(MOD($A608,10)&lt;7,"ФО_01_Крупный","ФО_"&amp;TEXT(MOD($A608,8)+1,"00"))</f>
        <v/>
      </c>
      <c r="M608">
        <f>IF($AB608="Да","Регион_001_Крупный","Регион_"&amp;TEXT(MOD(QUOTIENT($A608-1,20),180)+1,"000"))</f>
        <v/>
      </c>
      <c r="N608">
        <f>IF($AB608="Да","Город_"&amp;TEXT(MOD($A608-1,250)+1,"0000"),"Город_"&amp;TEXT(MOD($A608-1,3000)+1,"0000"))</f>
        <v/>
      </c>
      <c r="O608">
        <f>IF($AB608="Да","Холдинг_Крупный","Холдинг_"&amp;TEXT(MOD(QUOTIENT($A608-1,10000),20)+1,"00"))</f>
        <v/>
      </c>
      <c r="P608">
        <f>IF($AB608="Да","Организация_Крупная","Организация_"&amp;TEXT(MOD(QUOTIENT($A608-1,500),600)+1,"000"))</f>
        <v/>
      </c>
      <c r="Q608">
        <f>"Отдел_"&amp;TEXT(MOD(QUOTIENT($A608-1,50),100)+1,"000")</f>
        <v/>
      </c>
      <c r="R608">
        <f>IF($AB608="Да","Группа_Крупная","Группа_"&amp;TEXT(MOD(QUOTIENT($A608-1,5000),30)+1,"00"))</f>
        <v/>
      </c>
      <c r="S608">
        <f>IF($AB608="Да","Категория_Крупная","Категория_"&amp;TEXT(MOD(QUOTIENT($A608-1,500),120)+1,"000"))</f>
        <v/>
      </c>
      <c r="T608">
        <f>IF($AB608="Да","Подкатегория_Крупная","Подкатегория_"&amp;TEXT(MOD(QUOTIENT($A608-1,50),300)+1,"000"))</f>
        <v/>
      </c>
      <c r="U608">
        <f>"SKU_"&amp;TEXT($A608,"0000000")</f>
        <v/>
      </c>
      <c r="V608">
        <f>CHOOSE(MOD($A608-1,4)+1,"Enterprise","SMB","Госсектор","Розница")</f>
        <v/>
      </c>
      <c r="W608">
        <f>"Клиент_"&amp;TEXT(MOD($A608-1,20000)+1,"00000")</f>
        <v/>
      </c>
      <c r="X608">
        <f>CHOOSE(MOD($A608-1,5)+1,"Портал","API","Импорт","Ручной ввод","Интеграция")</f>
        <v/>
      </c>
      <c r="Y608" s="8">
        <f>ROUND(1000+MOD($A608*37,90000)+IF($AB608="Да",5000,0),2)</f>
        <v/>
      </c>
      <c r="Z608">
        <f>1+MOD($A608,20)</f>
        <v/>
      </c>
      <c r="AA608" s="8">
        <f>ROUND($Y608*(0.08+MOD($A608,17)/100),2)</f>
        <v/>
      </c>
      <c r="AB608">
        <f>IF(MOD($A608,10)&lt;7,"Да","Нет")</f>
        <v/>
      </c>
      <c r="AC608">
        <f>$R608&amp;" / "&amp;$S608&amp;" / "&amp;$T608</f>
        <v/>
      </c>
      <c r="AD608">
        <f>1</f>
        <v/>
      </c>
      <c r="AE608">
        <f>IF($A608&lt;=Settings!$B$4,"до 100",IF($A608&lt;=Settings!$B$5,"до 10 000",IF($A608&lt;=Settings!$B$6,"до 100 000","100 000+")))</f>
        <v/>
      </c>
    </row>
    <row r="609">
      <c r="A609">
        <f>ROW()-1</f>
        <v/>
      </c>
      <c r="B609">
        <f>IF($A609&lt;=Settings!$B$4,"small_control",IF($A609&lt;=Settings!$B$5,"medium_10k",IF($A609&lt;=Settings!$B$6,"large_100k","extreme_1m")))</f>
        <v/>
      </c>
      <c r="C609">
        <f>"ORD-"&amp;TEXT(QUOTIENT($A609-1,3)+1,"0000000")</f>
        <v/>
      </c>
      <c r="D609">
        <f>"LINE-"&amp;TEXT($A609,"0000000")</f>
        <v/>
      </c>
      <c r="E609" s="7">
        <f>Settings!$B$2+$A609-1</f>
        <v/>
      </c>
      <c r="F609" s="7">
        <f>Settings!$B$2+MOD($A609-1,Settings!$B$7)</f>
        <v/>
      </c>
      <c r="G609">
        <f>YEAR($F609)</f>
        <v/>
      </c>
      <c r="H609">
        <f>"Q"&amp;ROUNDUP(MONTH($F609)/3,0)</f>
        <v/>
      </c>
      <c r="I609">
        <f>MONTH($F609)</f>
        <v/>
      </c>
      <c r="J609">
        <f>CHOOSE(MONTH($F609),"Январь","Февраль","Март","Апрель","Май","Июнь","Июль","Август","Сентябрь","Октябрь","Ноябрь","Декабрь")</f>
        <v/>
      </c>
      <c r="K609">
        <f>DAY($F609)</f>
        <v/>
      </c>
      <c r="L609">
        <f>IF(MOD($A609,10)&lt;7,"ФО_01_Крупный","ФО_"&amp;TEXT(MOD($A609,8)+1,"00"))</f>
        <v/>
      </c>
      <c r="M609">
        <f>IF($AB609="Да","Регион_001_Крупный","Регион_"&amp;TEXT(MOD(QUOTIENT($A609-1,20),180)+1,"000"))</f>
        <v/>
      </c>
      <c r="N609">
        <f>IF($AB609="Да","Город_"&amp;TEXT(MOD($A609-1,250)+1,"0000"),"Город_"&amp;TEXT(MOD($A609-1,3000)+1,"0000"))</f>
        <v/>
      </c>
      <c r="O609">
        <f>IF($AB609="Да","Холдинг_Крупный","Холдинг_"&amp;TEXT(MOD(QUOTIENT($A609-1,10000),20)+1,"00"))</f>
        <v/>
      </c>
      <c r="P609">
        <f>IF($AB609="Да","Организация_Крупная","Организация_"&amp;TEXT(MOD(QUOTIENT($A609-1,500),600)+1,"000"))</f>
        <v/>
      </c>
      <c r="Q609">
        <f>"Отдел_"&amp;TEXT(MOD(QUOTIENT($A609-1,50),100)+1,"000")</f>
        <v/>
      </c>
      <c r="R609">
        <f>IF($AB609="Да","Группа_Крупная","Группа_"&amp;TEXT(MOD(QUOTIENT($A609-1,5000),30)+1,"00"))</f>
        <v/>
      </c>
      <c r="S609">
        <f>IF($AB609="Да","Категория_Крупная","Категория_"&amp;TEXT(MOD(QUOTIENT($A609-1,500),120)+1,"000"))</f>
        <v/>
      </c>
      <c r="T609">
        <f>IF($AB609="Да","Подкатегория_Крупная","Подкатегория_"&amp;TEXT(MOD(QUOTIENT($A609-1,50),300)+1,"000"))</f>
        <v/>
      </c>
      <c r="U609">
        <f>"SKU_"&amp;TEXT($A609,"0000000")</f>
        <v/>
      </c>
      <c r="V609">
        <f>CHOOSE(MOD($A609-1,4)+1,"Enterprise","SMB","Госсектор","Розница")</f>
        <v/>
      </c>
      <c r="W609">
        <f>"Клиент_"&amp;TEXT(MOD($A609-1,20000)+1,"00000")</f>
        <v/>
      </c>
      <c r="X609">
        <f>CHOOSE(MOD($A609-1,5)+1,"Портал","API","Импорт","Ручной ввод","Интеграция")</f>
        <v/>
      </c>
      <c r="Y609" s="8">
        <f>ROUND(1000+MOD($A609*37,90000)+IF($AB609="Да",5000,0),2)</f>
        <v/>
      </c>
      <c r="Z609">
        <f>1+MOD($A609,20)</f>
        <v/>
      </c>
      <c r="AA609" s="8">
        <f>ROUND($Y609*(0.08+MOD($A609,17)/100),2)</f>
        <v/>
      </c>
      <c r="AB609">
        <f>IF(MOD($A609,10)&lt;7,"Да","Нет")</f>
        <v/>
      </c>
      <c r="AC609">
        <f>$R609&amp;" / "&amp;$S609&amp;" / "&amp;$T609</f>
        <v/>
      </c>
      <c r="AD609">
        <f>1</f>
        <v/>
      </c>
      <c r="AE609">
        <f>IF($A609&lt;=Settings!$B$4,"до 100",IF($A609&lt;=Settings!$B$5,"до 10 000",IF($A609&lt;=Settings!$B$6,"до 100 000","100 000+")))</f>
        <v/>
      </c>
    </row>
    <row r="610">
      <c r="A610">
        <f>ROW()-1</f>
        <v/>
      </c>
      <c r="B610">
        <f>IF($A610&lt;=Settings!$B$4,"small_control",IF($A610&lt;=Settings!$B$5,"medium_10k",IF($A610&lt;=Settings!$B$6,"large_100k","extreme_1m")))</f>
        <v/>
      </c>
      <c r="C610">
        <f>"ORD-"&amp;TEXT(QUOTIENT($A610-1,3)+1,"0000000")</f>
        <v/>
      </c>
      <c r="D610">
        <f>"LINE-"&amp;TEXT($A610,"0000000")</f>
        <v/>
      </c>
      <c r="E610" s="7">
        <f>Settings!$B$2+$A610-1</f>
        <v/>
      </c>
      <c r="F610" s="7">
        <f>Settings!$B$2+MOD($A610-1,Settings!$B$7)</f>
        <v/>
      </c>
      <c r="G610">
        <f>YEAR($F610)</f>
        <v/>
      </c>
      <c r="H610">
        <f>"Q"&amp;ROUNDUP(MONTH($F610)/3,0)</f>
        <v/>
      </c>
      <c r="I610">
        <f>MONTH($F610)</f>
        <v/>
      </c>
      <c r="J610">
        <f>CHOOSE(MONTH($F610),"Январь","Февраль","Март","Апрель","Май","Июнь","Июль","Август","Сентябрь","Октябрь","Ноябрь","Декабрь")</f>
        <v/>
      </c>
      <c r="K610">
        <f>DAY($F610)</f>
        <v/>
      </c>
      <c r="L610">
        <f>IF(MOD($A610,10)&lt;7,"ФО_01_Крупный","ФО_"&amp;TEXT(MOD($A610,8)+1,"00"))</f>
        <v/>
      </c>
      <c r="M610">
        <f>IF($AB610="Да","Регион_001_Крупный","Регион_"&amp;TEXT(MOD(QUOTIENT($A610-1,20),180)+1,"000"))</f>
        <v/>
      </c>
      <c r="N610">
        <f>IF($AB610="Да","Город_"&amp;TEXT(MOD($A610-1,250)+1,"0000"),"Город_"&amp;TEXT(MOD($A610-1,3000)+1,"0000"))</f>
        <v/>
      </c>
      <c r="O610">
        <f>IF($AB610="Да","Холдинг_Крупный","Холдинг_"&amp;TEXT(MOD(QUOTIENT($A610-1,10000),20)+1,"00"))</f>
        <v/>
      </c>
      <c r="P610">
        <f>IF($AB610="Да","Организация_Крупная","Организация_"&amp;TEXT(MOD(QUOTIENT($A610-1,500),600)+1,"000"))</f>
        <v/>
      </c>
      <c r="Q610">
        <f>"Отдел_"&amp;TEXT(MOD(QUOTIENT($A610-1,50),100)+1,"000")</f>
        <v/>
      </c>
      <c r="R610">
        <f>IF($AB610="Да","Группа_Крупная","Группа_"&amp;TEXT(MOD(QUOTIENT($A610-1,5000),30)+1,"00"))</f>
        <v/>
      </c>
      <c r="S610">
        <f>IF($AB610="Да","Категория_Крупная","Категория_"&amp;TEXT(MOD(QUOTIENT($A610-1,500),120)+1,"000"))</f>
        <v/>
      </c>
      <c r="T610">
        <f>IF($AB610="Да","Подкатегория_Крупная","Подкатегория_"&amp;TEXT(MOD(QUOTIENT($A610-1,50),300)+1,"000"))</f>
        <v/>
      </c>
      <c r="U610">
        <f>"SKU_"&amp;TEXT($A610,"0000000")</f>
        <v/>
      </c>
      <c r="V610">
        <f>CHOOSE(MOD($A610-1,4)+1,"Enterprise","SMB","Госсектор","Розница")</f>
        <v/>
      </c>
      <c r="W610">
        <f>"Клиент_"&amp;TEXT(MOD($A610-1,20000)+1,"00000")</f>
        <v/>
      </c>
      <c r="X610">
        <f>CHOOSE(MOD($A610-1,5)+1,"Портал","API","Импорт","Ручной ввод","Интеграция")</f>
        <v/>
      </c>
      <c r="Y610" s="8">
        <f>ROUND(1000+MOD($A610*37,90000)+IF($AB610="Да",5000,0),2)</f>
        <v/>
      </c>
      <c r="Z610">
        <f>1+MOD($A610,20)</f>
        <v/>
      </c>
      <c r="AA610" s="8">
        <f>ROUND($Y610*(0.08+MOD($A610,17)/100),2)</f>
        <v/>
      </c>
      <c r="AB610">
        <f>IF(MOD($A610,10)&lt;7,"Да","Нет")</f>
        <v/>
      </c>
      <c r="AC610">
        <f>$R610&amp;" / "&amp;$S610&amp;" / "&amp;$T610</f>
        <v/>
      </c>
      <c r="AD610">
        <f>1</f>
        <v/>
      </c>
      <c r="AE610">
        <f>IF($A610&lt;=Settings!$B$4,"до 100",IF($A610&lt;=Settings!$B$5,"до 10 000",IF($A610&lt;=Settings!$B$6,"до 100 000","100 000+")))</f>
        <v/>
      </c>
    </row>
    <row r="611">
      <c r="A611">
        <f>ROW()-1</f>
        <v/>
      </c>
      <c r="B611">
        <f>IF($A611&lt;=Settings!$B$4,"small_control",IF($A611&lt;=Settings!$B$5,"medium_10k",IF($A611&lt;=Settings!$B$6,"large_100k","extreme_1m")))</f>
        <v/>
      </c>
      <c r="C611">
        <f>"ORD-"&amp;TEXT(QUOTIENT($A611-1,3)+1,"0000000")</f>
        <v/>
      </c>
      <c r="D611">
        <f>"LINE-"&amp;TEXT($A611,"0000000")</f>
        <v/>
      </c>
      <c r="E611" s="7">
        <f>Settings!$B$2+$A611-1</f>
        <v/>
      </c>
      <c r="F611" s="7">
        <f>Settings!$B$2+MOD($A611-1,Settings!$B$7)</f>
        <v/>
      </c>
      <c r="G611">
        <f>YEAR($F611)</f>
        <v/>
      </c>
      <c r="H611">
        <f>"Q"&amp;ROUNDUP(MONTH($F611)/3,0)</f>
        <v/>
      </c>
      <c r="I611">
        <f>MONTH($F611)</f>
        <v/>
      </c>
      <c r="J611">
        <f>CHOOSE(MONTH($F611),"Январь","Февраль","Март","Апрель","Май","Июнь","Июль","Август","Сентябрь","Октябрь","Ноябрь","Декабрь")</f>
        <v/>
      </c>
      <c r="K611">
        <f>DAY($F611)</f>
        <v/>
      </c>
      <c r="L611">
        <f>IF(MOD($A611,10)&lt;7,"ФО_01_Крупный","ФО_"&amp;TEXT(MOD($A611,8)+1,"00"))</f>
        <v/>
      </c>
      <c r="M611">
        <f>IF($AB611="Да","Регион_001_Крупный","Регион_"&amp;TEXT(MOD(QUOTIENT($A611-1,20),180)+1,"000"))</f>
        <v/>
      </c>
      <c r="N611">
        <f>IF($AB611="Да","Город_"&amp;TEXT(MOD($A611-1,250)+1,"0000"),"Город_"&amp;TEXT(MOD($A611-1,3000)+1,"0000"))</f>
        <v/>
      </c>
      <c r="O611">
        <f>IF($AB611="Да","Холдинг_Крупный","Холдинг_"&amp;TEXT(MOD(QUOTIENT($A611-1,10000),20)+1,"00"))</f>
        <v/>
      </c>
      <c r="P611">
        <f>IF($AB611="Да","Организация_Крупная","Организация_"&amp;TEXT(MOD(QUOTIENT($A611-1,500),600)+1,"000"))</f>
        <v/>
      </c>
      <c r="Q611">
        <f>"Отдел_"&amp;TEXT(MOD(QUOTIENT($A611-1,50),100)+1,"000")</f>
        <v/>
      </c>
      <c r="R611">
        <f>IF($AB611="Да","Группа_Крупная","Группа_"&amp;TEXT(MOD(QUOTIENT($A611-1,5000),30)+1,"00"))</f>
        <v/>
      </c>
      <c r="S611">
        <f>IF($AB611="Да","Категория_Крупная","Категория_"&amp;TEXT(MOD(QUOTIENT($A611-1,500),120)+1,"000"))</f>
        <v/>
      </c>
      <c r="T611">
        <f>IF($AB611="Да","Подкатегория_Крупная","Подкатегория_"&amp;TEXT(MOD(QUOTIENT($A611-1,50),300)+1,"000"))</f>
        <v/>
      </c>
      <c r="U611">
        <f>"SKU_"&amp;TEXT($A611,"0000000")</f>
        <v/>
      </c>
      <c r="V611">
        <f>CHOOSE(MOD($A611-1,4)+1,"Enterprise","SMB","Госсектор","Розница")</f>
        <v/>
      </c>
      <c r="W611">
        <f>"Клиент_"&amp;TEXT(MOD($A611-1,20000)+1,"00000")</f>
        <v/>
      </c>
      <c r="X611">
        <f>CHOOSE(MOD($A611-1,5)+1,"Портал","API","Импорт","Ручной ввод","Интеграция")</f>
        <v/>
      </c>
      <c r="Y611" s="8">
        <f>ROUND(1000+MOD($A611*37,90000)+IF($AB611="Да",5000,0),2)</f>
        <v/>
      </c>
      <c r="Z611">
        <f>1+MOD($A611,20)</f>
        <v/>
      </c>
      <c r="AA611" s="8">
        <f>ROUND($Y611*(0.08+MOD($A611,17)/100),2)</f>
        <v/>
      </c>
      <c r="AB611">
        <f>IF(MOD($A611,10)&lt;7,"Да","Нет")</f>
        <v/>
      </c>
      <c r="AC611">
        <f>$R611&amp;" / "&amp;$S611&amp;" / "&amp;$T611</f>
        <v/>
      </c>
      <c r="AD611">
        <f>1</f>
        <v/>
      </c>
      <c r="AE611">
        <f>IF($A611&lt;=Settings!$B$4,"до 100",IF($A611&lt;=Settings!$B$5,"до 10 000",IF($A611&lt;=Settings!$B$6,"до 100 000","100 000+")))</f>
        <v/>
      </c>
    </row>
    <row r="612">
      <c r="A612">
        <f>ROW()-1</f>
        <v/>
      </c>
      <c r="B612">
        <f>IF($A612&lt;=Settings!$B$4,"small_control",IF($A612&lt;=Settings!$B$5,"medium_10k",IF($A612&lt;=Settings!$B$6,"large_100k","extreme_1m")))</f>
        <v/>
      </c>
      <c r="C612">
        <f>"ORD-"&amp;TEXT(QUOTIENT($A612-1,3)+1,"0000000")</f>
        <v/>
      </c>
      <c r="D612">
        <f>"LINE-"&amp;TEXT($A612,"0000000")</f>
        <v/>
      </c>
      <c r="E612" s="7">
        <f>Settings!$B$2+$A612-1</f>
        <v/>
      </c>
      <c r="F612" s="7">
        <f>Settings!$B$2+MOD($A612-1,Settings!$B$7)</f>
        <v/>
      </c>
      <c r="G612">
        <f>YEAR($F612)</f>
        <v/>
      </c>
      <c r="H612">
        <f>"Q"&amp;ROUNDUP(MONTH($F612)/3,0)</f>
        <v/>
      </c>
      <c r="I612">
        <f>MONTH($F612)</f>
        <v/>
      </c>
      <c r="J612">
        <f>CHOOSE(MONTH($F612),"Январь","Февраль","Март","Апрель","Май","Июнь","Июль","Август","Сентябрь","Октябрь","Ноябрь","Декабрь")</f>
        <v/>
      </c>
      <c r="K612">
        <f>DAY($F612)</f>
        <v/>
      </c>
      <c r="L612">
        <f>IF(MOD($A612,10)&lt;7,"ФО_01_Крупный","ФО_"&amp;TEXT(MOD($A612,8)+1,"00"))</f>
        <v/>
      </c>
      <c r="M612">
        <f>IF($AB612="Да","Регион_001_Крупный","Регион_"&amp;TEXT(MOD(QUOTIENT($A612-1,20),180)+1,"000"))</f>
        <v/>
      </c>
      <c r="N612">
        <f>IF($AB612="Да","Город_"&amp;TEXT(MOD($A612-1,250)+1,"0000"),"Город_"&amp;TEXT(MOD($A612-1,3000)+1,"0000"))</f>
        <v/>
      </c>
      <c r="O612">
        <f>IF($AB612="Да","Холдинг_Крупный","Холдинг_"&amp;TEXT(MOD(QUOTIENT($A612-1,10000),20)+1,"00"))</f>
        <v/>
      </c>
      <c r="P612">
        <f>IF($AB612="Да","Организация_Крупная","Организация_"&amp;TEXT(MOD(QUOTIENT($A612-1,500),600)+1,"000"))</f>
        <v/>
      </c>
      <c r="Q612">
        <f>"Отдел_"&amp;TEXT(MOD(QUOTIENT($A612-1,50),100)+1,"000")</f>
        <v/>
      </c>
      <c r="R612">
        <f>IF($AB612="Да","Группа_Крупная","Группа_"&amp;TEXT(MOD(QUOTIENT($A612-1,5000),30)+1,"00"))</f>
        <v/>
      </c>
      <c r="S612">
        <f>IF($AB612="Да","Категория_Крупная","Категория_"&amp;TEXT(MOD(QUOTIENT($A612-1,500),120)+1,"000"))</f>
        <v/>
      </c>
      <c r="T612">
        <f>IF($AB612="Да","Подкатегория_Крупная","Подкатегория_"&amp;TEXT(MOD(QUOTIENT($A612-1,50),300)+1,"000"))</f>
        <v/>
      </c>
      <c r="U612">
        <f>"SKU_"&amp;TEXT($A612,"0000000")</f>
        <v/>
      </c>
      <c r="V612">
        <f>CHOOSE(MOD($A612-1,4)+1,"Enterprise","SMB","Госсектор","Розница")</f>
        <v/>
      </c>
      <c r="W612">
        <f>"Клиент_"&amp;TEXT(MOD($A612-1,20000)+1,"00000")</f>
        <v/>
      </c>
      <c r="X612">
        <f>CHOOSE(MOD($A612-1,5)+1,"Портал","API","Импорт","Ручной ввод","Интеграция")</f>
        <v/>
      </c>
      <c r="Y612" s="8">
        <f>ROUND(1000+MOD($A612*37,90000)+IF($AB612="Да",5000,0),2)</f>
        <v/>
      </c>
      <c r="Z612">
        <f>1+MOD($A612,20)</f>
        <v/>
      </c>
      <c r="AA612" s="8">
        <f>ROUND($Y612*(0.08+MOD($A612,17)/100),2)</f>
        <v/>
      </c>
      <c r="AB612">
        <f>IF(MOD($A612,10)&lt;7,"Да","Нет")</f>
        <v/>
      </c>
      <c r="AC612">
        <f>$R612&amp;" / "&amp;$S612&amp;" / "&amp;$T612</f>
        <v/>
      </c>
      <c r="AD612">
        <f>1</f>
        <v/>
      </c>
      <c r="AE612">
        <f>IF($A612&lt;=Settings!$B$4,"до 100",IF($A612&lt;=Settings!$B$5,"до 10 000",IF($A612&lt;=Settings!$B$6,"до 100 000","100 000+")))</f>
        <v/>
      </c>
    </row>
    <row r="613">
      <c r="A613">
        <f>ROW()-1</f>
        <v/>
      </c>
      <c r="B613">
        <f>IF($A613&lt;=Settings!$B$4,"small_control",IF($A613&lt;=Settings!$B$5,"medium_10k",IF($A613&lt;=Settings!$B$6,"large_100k","extreme_1m")))</f>
        <v/>
      </c>
      <c r="C613">
        <f>"ORD-"&amp;TEXT(QUOTIENT($A613-1,3)+1,"0000000")</f>
        <v/>
      </c>
      <c r="D613">
        <f>"LINE-"&amp;TEXT($A613,"0000000")</f>
        <v/>
      </c>
      <c r="E613" s="7">
        <f>Settings!$B$2+$A613-1</f>
        <v/>
      </c>
      <c r="F613" s="7">
        <f>Settings!$B$2+MOD($A613-1,Settings!$B$7)</f>
        <v/>
      </c>
      <c r="G613">
        <f>YEAR($F613)</f>
        <v/>
      </c>
      <c r="H613">
        <f>"Q"&amp;ROUNDUP(MONTH($F613)/3,0)</f>
        <v/>
      </c>
      <c r="I613">
        <f>MONTH($F613)</f>
        <v/>
      </c>
      <c r="J613">
        <f>CHOOSE(MONTH($F613),"Январь","Февраль","Март","Апрель","Май","Июнь","Июль","Август","Сентябрь","Октябрь","Ноябрь","Декабрь")</f>
        <v/>
      </c>
      <c r="K613">
        <f>DAY($F613)</f>
        <v/>
      </c>
      <c r="L613">
        <f>IF(MOD($A613,10)&lt;7,"ФО_01_Крупный","ФО_"&amp;TEXT(MOD($A613,8)+1,"00"))</f>
        <v/>
      </c>
      <c r="M613">
        <f>IF($AB613="Да","Регион_001_Крупный","Регион_"&amp;TEXT(MOD(QUOTIENT($A613-1,20),180)+1,"000"))</f>
        <v/>
      </c>
      <c r="N613">
        <f>IF($AB613="Да","Город_"&amp;TEXT(MOD($A613-1,250)+1,"0000"),"Город_"&amp;TEXT(MOD($A613-1,3000)+1,"0000"))</f>
        <v/>
      </c>
      <c r="O613">
        <f>IF($AB613="Да","Холдинг_Крупный","Холдинг_"&amp;TEXT(MOD(QUOTIENT($A613-1,10000),20)+1,"00"))</f>
        <v/>
      </c>
      <c r="P613">
        <f>IF($AB613="Да","Организация_Крупная","Организация_"&amp;TEXT(MOD(QUOTIENT($A613-1,500),600)+1,"000"))</f>
        <v/>
      </c>
      <c r="Q613">
        <f>"Отдел_"&amp;TEXT(MOD(QUOTIENT($A613-1,50),100)+1,"000")</f>
        <v/>
      </c>
      <c r="R613">
        <f>IF($AB613="Да","Группа_Крупная","Группа_"&amp;TEXT(MOD(QUOTIENT($A613-1,5000),30)+1,"00"))</f>
        <v/>
      </c>
      <c r="S613">
        <f>IF($AB613="Да","Категория_Крупная","Категория_"&amp;TEXT(MOD(QUOTIENT($A613-1,500),120)+1,"000"))</f>
        <v/>
      </c>
      <c r="T613">
        <f>IF($AB613="Да","Подкатегория_Крупная","Подкатегория_"&amp;TEXT(MOD(QUOTIENT($A613-1,50),300)+1,"000"))</f>
        <v/>
      </c>
      <c r="U613">
        <f>"SKU_"&amp;TEXT($A613,"0000000")</f>
        <v/>
      </c>
      <c r="V613">
        <f>CHOOSE(MOD($A613-1,4)+1,"Enterprise","SMB","Госсектор","Розница")</f>
        <v/>
      </c>
      <c r="W613">
        <f>"Клиент_"&amp;TEXT(MOD($A613-1,20000)+1,"00000")</f>
        <v/>
      </c>
      <c r="X613">
        <f>CHOOSE(MOD($A613-1,5)+1,"Портал","API","Импорт","Ручной ввод","Интеграция")</f>
        <v/>
      </c>
      <c r="Y613" s="8">
        <f>ROUND(1000+MOD($A613*37,90000)+IF($AB613="Да",5000,0),2)</f>
        <v/>
      </c>
      <c r="Z613">
        <f>1+MOD($A613,20)</f>
        <v/>
      </c>
      <c r="AA613" s="8">
        <f>ROUND($Y613*(0.08+MOD($A613,17)/100),2)</f>
        <v/>
      </c>
      <c r="AB613">
        <f>IF(MOD($A613,10)&lt;7,"Да","Нет")</f>
        <v/>
      </c>
      <c r="AC613">
        <f>$R613&amp;" / "&amp;$S613&amp;" / "&amp;$T613</f>
        <v/>
      </c>
      <c r="AD613">
        <f>1</f>
        <v/>
      </c>
      <c r="AE613">
        <f>IF($A613&lt;=Settings!$B$4,"до 100",IF($A613&lt;=Settings!$B$5,"до 10 000",IF($A613&lt;=Settings!$B$6,"до 100 000","100 000+")))</f>
        <v/>
      </c>
    </row>
    <row r="614">
      <c r="A614">
        <f>ROW()-1</f>
        <v/>
      </c>
      <c r="B614">
        <f>IF($A614&lt;=Settings!$B$4,"small_control",IF($A614&lt;=Settings!$B$5,"medium_10k",IF($A614&lt;=Settings!$B$6,"large_100k","extreme_1m")))</f>
        <v/>
      </c>
      <c r="C614">
        <f>"ORD-"&amp;TEXT(QUOTIENT($A614-1,3)+1,"0000000")</f>
        <v/>
      </c>
      <c r="D614">
        <f>"LINE-"&amp;TEXT($A614,"0000000")</f>
        <v/>
      </c>
      <c r="E614" s="7">
        <f>Settings!$B$2+$A614-1</f>
        <v/>
      </c>
      <c r="F614" s="7">
        <f>Settings!$B$2+MOD($A614-1,Settings!$B$7)</f>
        <v/>
      </c>
      <c r="G614">
        <f>YEAR($F614)</f>
        <v/>
      </c>
      <c r="H614">
        <f>"Q"&amp;ROUNDUP(MONTH($F614)/3,0)</f>
        <v/>
      </c>
      <c r="I614">
        <f>MONTH($F614)</f>
        <v/>
      </c>
      <c r="J614">
        <f>CHOOSE(MONTH($F614),"Январь","Февраль","Март","Апрель","Май","Июнь","Июль","Август","Сентябрь","Октябрь","Ноябрь","Декабрь")</f>
        <v/>
      </c>
      <c r="K614">
        <f>DAY($F614)</f>
        <v/>
      </c>
      <c r="L614">
        <f>IF(MOD($A614,10)&lt;7,"ФО_01_Крупный","ФО_"&amp;TEXT(MOD($A614,8)+1,"00"))</f>
        <v/>
      </c>
      <c r="M614">
        <f>IF($AB614="Да","Регион_001_Крупный","Регион_"&amp;TEXT(MOD(QUOTIENT($A614-1,20),180)+1,"000"))</f>
        <v/>
      </c>
      <c r="N614">
        <f>IF($AB614="Да","Город_"&amp;TEXT(MOD($A614-1,250)+1,"0000"),"Город_"&amp;TEXT(MOD($A614-1,3000)+1,"0000"))</f>
        <v/>
      </c>
      <c r="O614">
        <f>IF($AB614="Да","Холдинг_Крупный","Холдинг_"&amp;TEXT(MOD(QUOTIENT($A614-1,10000),20)+1,"00"))</f>
        <v/>
      </c>
      <c r="P614">
        <f>IF($AB614="Да","Организация_Крупная","Организация_"&amp;TEXT(MOD(QUOTIENT($A614-1,500),600)+1,"000"))</f>
        <v/>
      </c>
      <c r="Q614">
        <f>"Отдел_"&amp;TEXT(MOD(QUOTIENT($A614-1,50),100)+1,"000")</f>
        <v/>
      </c>
      <c r="R614">
        <f>IF($AB614="Да","Группа_Крупная","Группа_"&amp;TEXT(MOD(QUOTIENT($A614-1,5000),30)+1,"00"))</f>
        <v/>
      </c>
      <c r="S614">
        <f>IF($AB614="Да","Категория_Крупная","Категория_"&amp;TEXT(MOD(QUOTIENT($A614-1,500),120)+1,"000"))</f>
        <v/>
      </c>
      <c r="T614">
        <f>IF($AB614="Да","Подкатегория_Крупная","Подкатегория_"&amp;TEXT(MOD(QUOTIENT($A614-1,50),300)+1,"000"))</f>
        <v/>
      </c>
      <c r="U614">
        <f>"SKU_"&amp;TEXT($A614,"0000000")</f>
        <v/>
      </c>
      <c r="V614">
        <f>CHOOSE(MOD($A614-1,4)+1,"Enterprise","SMB","Госсектор","Розница")</f>
        <v/>
      </c>
      <c r="W614">
        <f>"Клиент_"&amp;TEXT(MOD($A614-1,20000)+1,"00000")</f>
        <v/>
      </c>
      <c r="X614">
        <f>CHOOSE(MOD($A614-1,5)+1,"Портал","API","Импорт","Ручной ввод","Интеграция")</f>
        <v/>
      </c>
      <c r="Y614" s="8">
        <f>ROUND(1000+MOD($A614*37,90000)+IF($AB614="Да",5000,0),2)</f>
        <v/>
      </c>
      <c r="Z614">
        <f>1+MOD($A614,20)</f>
        <v/>
      </c>
      <c r="AA614" s="8">
        <f>ROUND($Y614*(0.08+MOD($A614,17)/100),2)</f>
        <v/>
      </c>
      <c r="AB614">
        <f>IF(MOD($A614,10)&lt;7,"Да","Нет")</f>
        <v/>
      </c>
      <c r="AC614">
        <f>$R614&amp;" / "&amp;$S614&amp;" / "&amp;$T614</f>
        <v/>
      </c>
      <c r="AD614">
        <f>1</f>
        <v/>
      </c>
      <c r="AE614">
        <f>IF($A614&lt;=Settings!$B$4,"до 100",IF($A614&lt;=Settings!$B$5,"до 10 000",IF($A614&lt;=Settings!$B$6,"до 100 000","100 000+")))</f>
        <v/>
      </c>
    </row>
    <row r="615">
      <c r="A615">
        <f>ROW()-1</f>
        <v/>
      </c>
      <c r="B615">
        <f>IF($A615&lt;=Settings!$B$4,"small_control",IF($A615&lt;=Settings!$B$5,"medium_10k",IF($A615&lt;=Settings!$B$6,"large_100k","extreme_1m")))</f>
        <v/>
      </c>
      <c r="C615">
        <f>"ORD-"&amp;TEXT(QUOTIENT($A615-1,3)+1,"0000000")</f>
        <v/>
      </c>
      <c r="D615">
        <f>"LINE-"&amp;TEXT($A615,"0000000")</f>
        <v/>
      </c>
      <c r="E615" s="7">
        <f>Settings!$B$2+$A615-1</f>
        <v/>
      </c>
      <c r="F615" s="7">
        <f>Settings!$B$2+MOD($A615-1,Settings!$B$7)</f>
        <v/>
      </c>
      <c r="G615">
        <f>YEAR($F615)</f>
        <v/>
      </c>
      <c r="H615">
        <f>"Q"&amp;ROUNDUP(MONTH($F615)/3,0)</f>
        <v/>
      </c>
      <c r="I615">
        <f>MONTH($F615)</f>
        <v/>
      </c>
      <c r="J615">
        <f>CHOOSE(MONTH($F615),"Январь","Февраль","Март","Апрель","Май","Июнь","Июль","Август","Сентябрь","Октябрь","Ноябрь","Декабрь")</f>
        <v/>
      </c>
      <c r="K615">
        <f>DAY($F615)</f>
        <v/>
      </c>
      <c r="L615">
        <f>IF(MOD($A615,10)&lt;7,"ФО_01_Крупный","ФО_"&amp;TEXT(MOD($A615,8)+1,"00"))</f>
        <v/>
      </c>
      <c r="M615">
        <f>IF($AB615="Да","Регион_001_Крупный","Регион_"&amp;TEXT(MOD(QUOTIENT($A615-1,20),180)+1,"000"))</f>
        <v/>
      </c>
      <c r="N615">
        <f>IF($AB615="Да","Город_"&amp;TEXT(MOD($A615-1,250)+1,"0000"),"Город_"&amp;TEXT(MOD($A615-1,3000)+1,"0000"))</f>
        <v/>
      </c>
      <c r="O615">
        <f>IF($AB615="Да","Холдинг_Крупный","Холдинг_"&amp;TEXT(MOD(QUOTIENT($A615-1,10000),20)+1,"00"))</f>
        <v/>
      </c>
      <c r="P615">
        <f>IF($AB615="Да","Организация_Крупная","Организация_"&amp;TEXT(MOD(QUOTIENT($A615-1,500),600)+1,"000"))</f>
        <v/>
      </c>
      <c r="Q615">
        <f>"Отдел_"&amp;TEXT(MOD(QUOTIENT($A615-1,50),100)+1,"000")</f>
        <v/>
      </c>
      <c r="R615">
        <f>IF($AB615="Да","Группа_Крупная","Группа_"&amp;TEXT(MOD(QUOTIENT($A615-1,5000),30)+1,"00"))</f>
        <v/>
      </c>
      <c r="S615">
        <f>IF($AB615="Да","Категория_Крупная","Категория_"&amp;TEXT(MOD(QUOTIENT($A615-1,500),120)+1,"000"))</f>
        <v/>
      </c>
      <c r="T615">
        <f>IF($AB615="Да","Подкатегория_Крупная","Подкатегория_"&amp;TEXT(MOD(QUOTIENT($A615-1,50),300)+1,"000"))</f>
        <v/>
      </c>
      <c r="U615">
        <f>"SKU_"&amp;TEXT($A615,"0000000")</f>
        <v/>
      </c>
      <c r="V615">
        <f>CHOOSE(MOD($A615-1,4)+1,"Enterprise","SMB","Госсектор","Розница")</f>
        <v/>
      </c>
      <c r="W615">
        <f>"Клиент_"&amp;TEXT(MOD($A615-1,20000)+1,"00000")</f>
        <v/>
      </c>
      <c r="X615">
        <f>CHOOSE(MOD($A615-1,5)+1,"Портал","API","Импорт","Ручной ввод","Интеграция")</f>
        <v/>
      </c>
      <c r="Y615" s="8">
        <f>ROUND(1000+MOD($A615*37,90000)+IF($AB615="Да",5000,0),2)</f>
        <v/>
      </c>
      <c r="Z615">
        <f>1+MOD($A615,20)</f>
        <v/>
      </c>
      <c r="AA615" s="8">
        <f>ROUND($Y615*(0.08+MOD($A615,17)/100),2)</f>
        <v/>
      </c>
      <c r="AB615">
        <f>IF(MOD($A615,10)&lt;7,"Да","Нет")</f>
        <v/>
      </c>
      <c r="AC615">
        <f>$R615&amp;" / "&amp;$S615&amp;" / "&amp;$T615</f>
        <v/>
      </c>
      <c r="AD615">
        <f>1</f>
        <v/>
      </c>
      <c r="AE615">
        <f>IF($A615&lt;=Settings!$B$4,"до 100",IF($A615&lt;=Settings!$B$5,"до 10 000",IF($A615&lt;=Settings!$B$6,"до 100 000","100 000+")))</f>
        <v/>
      </c>
    </row>
    <row r="616">
      <c r="A616">
        <f>ROW()-1</f>
        <v/>
      </c>
      <c r="B616">
        <f>IF($A616&lt;=Settings!$B$4,"small_control",IF($A616&lt;=Settings!$B$5,"medium_10k",IF($A616&lt;=Settings!$B$6,"large_100k","extreme_1m")))</f>
        <v/>
      </c>
      <c r="C616">
        <f>"ORD-"&amp;TEXT(QUOTIENT($A616-1,3)+1,"0000000")</f>
        <v/>
      </c>
      <c r="D616">
        <f>"LINE-"&amp;TEXT($A616,"0000000")</f>
        <v/>
      </c>
      <c r="E616" s="7">
        <f>Settings!$B$2+$A616-1</f>
        <v/>
      </c>
      <c r="F616" s="7">
        <f>Settings!$B$2+MOD($A616-1,Settings!$B$7)</f>
        <v/>
      </c>
      <c r="G616">
        <f>YEAR($F616)</f>
        <v/>
      </c>
      <c r="H616">
        <f>"Q"&amp;ROUNDUP(MONTH($F616)/3,0)</f>
        <v/>
      </c>
      <c r="I616">
        <f>MONTH($F616)</f>
        <v/>
      </c>
      <c r="J616">
        <f>CHOOSE(MONTH($F616),"Январь","Февраль","Март","Апрель","Май","Июнь","Июль","Август","Сентябрь","Октябрь","Ноябрь","Декабрь")</f>
        <v/>
      </c>
      <c r="K616">
        <f>DAY($F616)</f>
        <v/>
      </c>
      <c r="L616">
        <f>IF(MOD($A616,10)&lt;7,"ФО_01_Крупный","ФО_"&amp;TEXT(MOD($A616,8)+1,"00"))</f>
        <v/>
      </c>
      <c r="M616">
        <f>IF($AB616="Да","Регион_001_Крупный","Регион_"&amp;TEXT(MOD(QUOTIENT($A616-1,20),180)+1,"000"))</f>
        <v/>
      </c>
      <c r="N616">
        <f>IF($AB616="Да","Город_"&amp;TEXT(MOD($A616-1,250)+1,"0000"),"Город_"&amp;TEXT(MOD($A616-1,3000)+1,"0000"))</f>
        <v/>
      </c>
      <c r="O616">
        <f>IF($AB616="Да","Холдинг_Крупный","Холдинг_"&amp;TEXT(MOD(QUOTIENT($A616-1,10000),20)+1,"00"))</f>
        <v/>
      </c>
      <c r="P616">
        <f>IF($AB616="Да","Организация_Крупная","Организация_"&amp;TEXT(MOD(QUOTIENT($A616-1,500),600)+1,"000"))</f>
        <v/>
      </c>
      <c r="Q616">
        <f>"Отдел_"&amp;TEXT(MOD(QUOTIENT($A616-1,50),100)+1,"000")</f>
        <v/>
      </c>
      <c r="R616">
        <f>IF($AB616="Да","Группа_Крупная","Группа_"&amp;TEXT(MOD(QUOTIENT($A616-1,5000),30)+1,"00"))</f>
        <v/>
      </c>
      <c r="S616">
        <f>IF($AB616="Да","Категория_Крупная","Категория_"&amp;TEXT(MOD(QUOTIENT($A616-1,500),120)+1,"000"))</f>
        <v/>
      </c>
      <c r="T616">
        <f>IF($AB616="Да","Подкатегория_Крупная","Подкатегория_"&amp;TEXT(MOD(QUOTIENT($A616-1,50),300)+1,"000"))</f>
        <v/>
      </c>
      <c r="U616">
        <f>"SKU_"&amp;TEXT($A616,"0000000")</f>
        <v/>
      </c>
      <c r="V616">
        <f>CHOOSE(MOD($A616-1,4)+1,"Enterprise","SMB","Госсектор","Розница")</f>
        <v/>
      </c>
      <c r="W616">
        <f>"Клиент_"&amp;TEXT(MOD($A616-1,20000)+1,"00000")</f>
        <v/>
      </c>
      <c r="X616">
        <f>CHOOSE(MOD($A616-1,5)+1,"Портал","API","Импорт","Ручной ввод","Интеграция")</f>
        <v/>
      </c>
      <c r="Y616" s="8">
        <f>ROUND(1000+MOD($A616*37,90000)+IF($AB616="Да",5000,0),2)</f>
        <v/>
      </c>
      <c r="Z616">
        <f>1+MOD($A616,20)</f>
        <v/>
      </c>
      <c r="AA616" s="8">
        <f>ROUND($Y616*(0.08+MOD($A616,17)/100),2)</f>
        <v/>
      </c>
      <c r="AB616">
        <f>IF(MOD($A616,10)&lt;7,"Да","Нет")</f>
        <v/>
      </c>
      <c r="AC616">
        <f>$R616&amp;" / "&amp;$S616&amp;" / "&amp;$T616</f>
        <v/>
      </c>
      <c r="AD616">
        <f>1</f>
        <v/>
      </c>
      <c r="AE616">
        <f>IF($A616&lt;=Settings!$B$4,"до 100",IF($A616&lt;=Settings!$B$5,"до 10 000",IF($A616&lt;=Settings!$B$6,"до 100 000","100 000+")))</f>
        <v/>
      </c>
    </row>
    <row r="617">
      <c r="A617">
        <f>ROW()-1</f>
        <v/>
      </c>
      <c r="B617">
        <f>IF($A617&lt;=Settings!$B$4,"small_control",IF($A617&lt;=Settings!$B$5,"medium_10k",IF($A617&lt;=Settings!$B$6,"large_100k","extreme_1m")))</f>
        <v/>
      </c>
      <c r="C617">
        <f>"ORD-"&amp;TEXT(QUOTIENT($A617-1,3)+1,"0000000")</f>
        <v/>
      </c>
      <c r="D617">
        <f>"LINE-"&amp;TEXT($A617,"0000000")</f>
        <v/>
      </c>
      <c r="E617" s="7">
        <f>Settings!$B$2+$A617-1</f>
        <v/>
      </c>
      <c r="F617" s="7">
        <f>Settings!$B$2+MOD($A617-1,Settings!$B$7)</f>
        <v/>
      </c>
      <c r="G617">
        <f>YEAR($F617)</f>
        <v/>
      </c>
      <c r="H617">
        <f>"Q"&amp;ROUNDUP(MONTH($F617)/3,0)</f>
        <v/>
      </c>
      <c r="I617">
        <f>MONTH($F617)</f>
        <v/>
      </c>
      <c r="J617">
        <f>CHOOSE(MONTH($F617),"Январь","Февраль","Март","Апрель","Май","Июнь","Июль","Август","Сентябрь","Октябрь","Ноябрь","Декабрь")</f>
        <v/>
      </c>
      <c r="K617">
        <f>DAY($F617)</f>
        <v/>
      </c>
      <c r="L617">
        <f>IF(MOD($A617,10)&lt;7,"ФО_01_Крупный","ФО_"&amp;TEXT(MOD($A617,8)+1,"00"))</f>
        <v/>
      </c>
      <c r="M617">
        <f>IF($AB617="Да","Регион_001_Крупный","Регион_"&amp;TEXT(MOD(QUOTIENT($A617-1,20),180)+1,"000"))</f>
        <v/>
      </c>
      <c r="N617">
        <f>IF($AB617="Да","Город_"&amp;TEXT(MOD($A617-1,250)+1,"0000"),"Город_"&amp;TEXT(MOD($A617-1,3000)+1,"0000"))</f>
        <v/>
      </c>
      <c r="O617">
        <f>IF($AB617="Да","Холдинг_Крупный","Холдинг_"&amp;TEXT(MOD(QUOTIENT($A617-1,10000),20)+1,"00"))</f>
        <v/>
      </c>
      <c r="P617">
        <f>IF($AB617="Да","Организация_Крупная","Организация_"&amp;TEXT(MOD(QUOTIENT($A617-1,500),600)+1,"000"))</f>
        <v/>
      </c>
      <c r="Q617">
        <f>"Отдел_"&amp;TEXT(MOD(QUOTIENT($A617-1,50),100)+1,"000")</f>
        <v/>
      </c>
      <c r="R617">
        <f>IF($AB617="Да","Группа_Крупная","Группа_"&amp;TEXT(MOD(QUOTIENT($A617-1,5000),30)+1,"00"))</f>
        <v/>
      </c>
      <c r="S617">
        <f>IF($AB617="Да","Категория_Крупная","Категория_"&amp;TEXT(MOD(QUOTIENT($A617-1,500),120)+1,"000"))</f>
        <v/>
      </c>
      <c r="T617">
        <f>IF($AB617="Да","Подкатегория_Крупная","Подкатегория_"&amp;TEXT(MOD(QUOTIENT($A617-1,50),300)+1,"000"))</f>
        <v/>
      </c>
      <c r="U617">
        <f>"SKU_"&amp;TEXT($A617,"0000000")</f>
        <v/>
      </c>
      <c r="V617">
        <f>CHOOSE(MOD($A617-1,4)+1,"Enterprise","SMB","Госсектор","Розница")</f>
        <v/>
      </c>
      <c r="W617">
        <f>"Клиент_"&amp;TEXT(MOD($A617-1,20000)+1,"00000")</f>
        <v/>
      </c>
      <c r="X617">
        <f>CHOOSE(MOD($A617-1,5)+1,"Портал","API","Импорт","Ручной ввод","Интеграция")</f>
        <v/>
      </c>
      <c r="Y617" s="8">
        <f>ROUND(1000+MOD($A617*37,90000)+IF($AB617="Да",5000,0),2)</f>
        <v/>
      </c>
      <c r="Z617">
        <f>1+MOD($A617,20)</f>
        <v/>
      </c>
      <c r="AA617" s="8">
        <f>ROUND($Y617*(0.08+MOD($A617,17)/100),2)</f>
        <v/>
      </c>
      <c r="AB617">
        <f>IF(MOD($A617,10)&lt;7,"Да","Нет")</f>
        <v/>
      </c>
      <c r="AC617">
        <f>$R617&amp;" / "&amp;$S617&amp;" / "&amp;$T617</f>
        <v/>
      </c>
      <c r="AD617">
        <f>1</f>
        <v/>
      </c>
      <c r="AE617">
        <f>IF($A617&lt;=Settings!$B$4,"до 100",IF($A617&lt;=Settings!$B$5,"до 10 000",IF($A617&lt;=Settings!$B$6,"до 100 000","100 000+")))</f>
        <v/>
      </c>
    </row>
    <row r="618">
      <c r="A618">
        <f>ROW()-1</f>
        <v/>
      </c>
      <c r="B618">
        <f>IF($A618&lt;=Settings!$B$4,"small_control",IF($A618&lt;=Settings!$B$5,"medium_10k",IF($A618&lt;=Settings!$B$6,"large_100k","extreme_1m")))</f>
        <v/>
      </c>
      <c r="C618">
        <f>"ORD-"&amp;TEXT(QUOTIENT($A618-1,3)+1,"0000000")</f>
        <v/>
      </c>
      <c r="D618">
        <f>"LINE-"&amp;TEXT($A618,"0000000")</f>
        <v/>
      </c>
      <c r="E618" s="7">
        <f>Settings!$B$2+$A618-1</f>
        <v/>
      </c>
      <c r="F618" s="7">
        <f>Settings!$B$2+MOD($A618-1,Settings!$B$7)</f>
        <v/>
      </c>
      <c r="G618">
        <f>YEAR($F618)</f>
        <v/>
      </c>
      <c r="H618">
        <f>"Q"&amp;ROUNDUP(MONTH($F618)/3,0)</f>
        <v/>
      </c>
      <c r="I618">
        <f>MONTH($F618)</f>
        <v/>
      </c>
      <c r="J618">
        <f>CHOOSE(MONTH($F618),"Январь","Февраль","Март","Апрель","Май","Июнь","Июль","Август","Сентябрь","Октябрь","Ноябрь","Декабрь")</f>
        <v/>
      </c>
      <c r="K618">
        <f>DAY($F618)</f>
        <v/>
      </c>
      <c r="L618">
        <f>IF(MOD($A618,10)&lt;7,"ФО_01_Крупный","ФО_"&amp;TEXT(MOD($A618,8)+1,"00"))</f>
        <v/>
      </c>
      <c r="M618">
        <f>IF($AB618="Да","Регион_001_Крупный","Регион_"&amp;TEXT(MOD(QUOTIENT($A618-1,20),180)+1,"000"))</f>
        <v/>
      </c>
      <c r="N618">
        <f>IF($AB618="Да","Город_"&amp;TEXT(MOD($A618-1,250)+1,"0000"),"Город_"&amp;TEXT(MOD($A618-1,3000)+1,"0000"))</f>
        <v/>
      </c>
      <c r="O618">
        <f>IF($AB618="Да","Холдинг_Крупный","Холдинг_"&amp;TEXT(MOD(QUOTIENT($A618-1,10000),20)+1,"00"))</f>
        <v/>
      </c>
      <c r="P618">
        <f>IF($AB618="Да","Организация_Крупная","Организация_"&amp;TEXT(MOD(QUOTIENT($A618-1,500),600)+1,"000"))</f>
        <v/>
      </c>
      <c r="Q618">
        <f>"Отдел_"&amp;TEXT(MOD(QUOTIENT($A618-1,50),100)+1,"000")</f>
        <v/>
      </c>
      <c r="R618">
        <f>IF($AB618="Да","Группа_Крупная","Группа_"&amp;TEXT(MOD(QUOTIENT($A618-1,5000),30)+1,"00"))</f>
        <v/>
      </c>
      <c r="S618">
        <f>IF($AB618="Да","Категория_Крупная","Категория_"&amp;TEXT(MOD(QUOTIENT($A618-1,500),120)+1,"000"))</f>
        <v/>
      </c>
      <c r="T618">
        <f>IF($AB618="Да","Подкатегория_Крупная","Подкатегория_"&amp;TEXT(MOD(QUOTIENT($A618-1,50),300)+1,"000"))</f>
        <v/>
      </c>
      <c r="U618">
        <f>"SKU_"&amp;TEXT($A618,"0000000")</f>
        <v/>
      </c>
      <c r="V618">
        <f>CHOOSE(MOD($A618-1,4)+1,"Enterprise","SMB","Госсектор","Розница")</f>
        <v/>
      </c>
      <c r="W618">
        <f>"Клиент_"&amp;TEXT(MOD($A618-1,20000)+1,"00000")</f>
        <v/>
      </c>
      <c r="X618">
        <f>CHOOSE(MOD($A618-1,5)+1,"Портал","API","Импорт","Ручной ввод","Интеграция")</f>
        <v/>
      </c>
      <c r="Y618" s="8">
        <f>ROUND(1000+MOD($A618*37,90000)+IF($AB618="Да",5000,0),2)</f>
        <v/>
      </c>
      <c r="Z618">
        <f>1+MOD($A618,20)</f>
        <v/>
      </c>
      <c r="AA618" s="8">
        <f>ROUND($Y618*(0.08+MOD($A618,17)/100),2)</f>
        <v/>
      </c>
      <c r="AB618">
        <f>IF(MOD($A618,10)&lt;7,"Да","Нет")</f>
        <v/>
      </c>
      <c r="AC618">
        <f>$R618&amp;" / "&amp;$S618&amp;" / "&amp;$T618</f>
        <v/>
      </c>
      <c r="AD618">
        <f>1</f>
        <v/>
      </c>
      <c r="AE618">
        <f>IF($A618&lt;=Settings!$B$4,"до 100",IF($A618&lt;=Settings!$B$5,"до 10 000",IF($A618&lt;=Settings!$B$6,"до 100 000","100 000+")))</f>
        <v/>
      </c>
    </row>
    <row r="619">
      <c r="A619">
        <f>ROW()-1</f>
        <v/>
      </c>
      <c r="B619">
        <f>IF($A619&lt;=Settings!$B$4,"small_control",IF($A619&lt;=Settings!$B$5,"medium_10k",IF($A619&lt;=Settings!$B$6,"large_100k","extreme_1m")))</f>
        <v/>
      </c>
      <c r="C619">
        <f>"ORD-"&amp;TEXT(QUOTIENT($A619-1,3)+1,"0000000")</f>
        <v/>
      </c>
      <c r="D619">
        <f>"LINE-"&amp;TEXT($A619,"0000000")</f>
        <v/>
      </c>
      <c r="E619" s="7">
        <f>Settings!$B$2+$A619-1</f>
        <v/>
      </c>
      <c r="F619" s="7">
        <f>Settings!$B$2+MOD($A619-1,Settings!$B$7)</f>
        <v/>
      </c>
      <c r="G619">
        <f>YEAR($F619)</f>
        <v/>
      </c>
      <c r="H619">
        <f>"Q"&amp;ROUNDUP(MONTH($F619)/3,0)</f>
        <v/>
      </c>
      <c r="I619">
        <f>MONTH($F619)</f>
        <v/>
      </c>
      <c r="J619">
        <f>CHOOSE(MONTH($F619),"Январь","Февраль","Март","Апрель","Май","Июнь","Июль","Август","Сентябрь","Октябрь","Ноябрь","Декабрь")</f>
        <v/>
      </c>
      <c r="K619">
        <f>DAY($F619)</f>
        <v/>
      </c>
      <c r="L619">
        <f>IF(MOD($A619,10)&lt;7,"ФО_01_Крупный","ФО_"&amp;TEXT(MOD($A619,8)+1,"00"))</f>
        <v/>
      </c>
      <c r="M619">
        <f>IF($AB619="Да","Регион_001_Крупный","Регион_"&amp;TEXT(MOD(QUOTIENT($A619-1,20),180)+1,"000"))</f>
        <v/>
      </c>
      <c r="N619">
        <f>IF($AB619="Да","Город_"&amp;TEXT(MOD($A619-1,250)+1,"0000"),"Город_"&amp;TEXT(MOD($A619-1,3000)+1,"0000"))</f>
        <v/>
      </c>
      <c r="O619">
        <f>IF($AB619="Да","Холдинг_Крупный","Холдинг_"&amp;TEXT(MOD(QUOTIENT($A619-1,10000),20)+1,"00"))</f>
        <v/>
      </c>
      <c r="P619">
        <f>IF($AB619="Да","Организация_Крупная","Организация_"&amp;TEXT(MOD(QUOTIENT($A619-1,500),600)+1,"000"))</f>
        <v/>
      </c>
      <c r="Q619">
        <f>"Отдел_"&amp;TEXT(MOD(QUOTIENT($A619-1,50),100)+1,"000")</f>
        <v/>
      </c>
      <c r="R619">
        <f>IF($AB619="Да","Группа_Крупная","Группа_"&amp;TEXT(MOD(QUOTIENT($A619-1,5000),30)+1,"00"))</f>
        <v/>
      </c>
      <c r="S619">
        <f>IF($AB619="Да","Категория_Крупная","Категория_"&amp;TEXT(MOD(QUOTIENT($A619-1,500),120)+1,"000"))</f>
        <v/>
      </c>
      <c r="T619">
        <f>IF($AB619="Да","Подкатегория_Крупная","Подкатегория_"&amp;TEXT(MOD(QUOTIENT($A619-1,50),300)+1,"000"))</f>
        <v/>
      </c>
      <c r="U619">
        <f>"SKU_"&amp;TEXT($A619,"0000000")</f>
        <v/>
      </c>
      <c r="V619">
        <f>CHOOSE(MOD($A619-1,4)+1,"Enterprise","SMB","Госсектор","Розница")</f>
        <v/>
      </c>
      <c r="W619">
        <f>"Клиент_"&amp;TEXT(MOD($A619-1,20000)+1,"00000")</f>
        <v/>
      </c>
      <c r="X619">
        <f>CHOOSE(MOD($A619-1,5)+1,"Портал","API","Импорт","Ручной ввод","Интеграция")</f>
        <v/>
      </c>
      <c r="Y619" s="8">
        <f>ROUND(1000+MOD($A619*37,90000)+IF($AB619="Да",5000,0),2)</f>
        <v/>
      </c>
      <c r="Z619">
        <f>1+MOD($A619,20)</f>
        <v/>
      </c>
      <c r="AA619" s="8">
        <f>ROUND($Y619*(0.08+MOD($A619,17)/100),2)</f>
        <v/>
      </c>
      <c r="AB619">
        <f>IF(MOD($A619,10)&lt;7,"Да","Нет")</f>
        <v/>
      </c>
      <c r="AC619">
        <f>$R619&amp;" / "&amp;$S619&amp;" / "&amp;$T619</f>
        <v/>
      </c>
      <c r="AD619">
        <f>1</f>
        <v/>
      </c>
      <c r="AE619">
        <f>IF($A619&lt;=Settings!$B$4,"до 100",IF($A619&lt;=Settings!$B$5,"до 10 000",IF($A619&lt;=Settings!$B$6,"до 100 000","100 000+")))</f>
        <v/>
      </c>
    </row>
    <row r="620">
      <c r="A620">
        <f>ROW()-1</f>
        <v/>
      </c>
      <c r="B620">
        <f>IF($A620&lt;=Settings!$B$4,"small_control",IF($A620&lt;=Settings!$B$5,"medium_10k",IF($A620&lt;=Settings!$B$6,"large_100k","extreme_1m")))</f>
        <v/>
      </c>
      <c r="C620">
        <f>"ORD-"&amp;TEXT(QUOTIENT($A620-1,3)+1,"0000000")</f>
        <v/>
      </c>
      <c r="D620">
        <f>"LINE-"&amp;TEXT($A620,"0000000")</f>
        <v/>
      </c>
      <c r="E620" s="7">
        <f>Settings!$B$2+$A620-1</f>
        <v/>
      </c>
      <c r="F620" s="7">
        <f>Settings!$B$2+MOD($A620-1,Settings!$B$7)</f>
        <v/>
      </c>
      <c r="G620">
        <f>YEAR($F620)</f>
        <v/>
      </c>
      <c r="H620">
        <f>"Q"&amp;ROUNDUP(MONTH($F620)/3,0)</f>
        <v/>
      </c>
      <c r="I620">
        <f>MONTH($F620)</f>
        <v/>
      </c>
      <c r="J620">
        <f>CHOOSE(MONTH($F620),"Январь","Февраль","Март","Апрель","Май","Июнь","Июль","Август","Сентябрь","Октябрь","Ноябрь","Декабрь")</f>
        <v/>
      </c>
      <c r="K620">
        <f>DAY($F620)</f>
        <v/>
      </c>
      <c r="L620">
        <f>IF(MOD($A620,10)&lt;7,"ФО_01_Крупный","ФО_"&amp;TEXT(MOD($A620,8)+1,"00"))</f>
        <v/>
      </c>
      <c r="M620">
        <f>IF($AB620="Да","Регион_001_Крупный","Регион_"&amp;TEXT(MOD(QUOTIENT($A620-1,20),180)+1,"000"))</f>
        <v/>
      </c>
      <c r="N620">
        <f>IF($AB620="Да","Город_"&amp;TEXT(MOD($A620-1,250)+1,"0000"),"Город_"&amp;TEXT(MOD($A620-1,3000)+1,"0000"))</f>
        <v/>
      </c>
      <c r="O620">
        <f>IF($AB620="Да","Холдинг_Крупный","Холдинг_"&amp;TEXT(MOD(QUOTIENT($A620-1,10000),20)+1,"00"))</f>
        <v/>
      </c>
      <c r="P620">
        <f>IF($AB620="Да","Организация_Крупная","Организация_"&amp;TEXT(MOD(QUOTIENT($A620-1,500),600)+1,"000"))</f>
        <v/>
      </c>
      <c r="Q620">
        <f>"Отдел_"&amp;TEXT(MOD(QUOTIENT($A620-1,50),100)+1,"000")</f>
        <v/>
      </c>
      <c r="R620">
        <f>IF($AB620="Да","Группа_Крупная","Группа_"&amp;TEXT(MOD(QUOTIENT($A620-1,5000),30)+1,"00"))</f>
        <v/>
      </c>
      <c r="S620">
        <f>IF($AB620="Да","Категория_Крупная","Категория_"&amp;TEXT(MOD(QUOTIENT($A620-1,500),120)+1,"000"))</f>
        <v/>
      </c>
      <c r="T620">
        <f>IF($AB620="Да","Подкатегория_Крупная","Подкатегория_"&amp;TEXT(MOD(QUOTIENT($A620-1,50),300)+1,"000"))</f>
        <v/>
      </c>
      <c r="U620">
        <f>"SKU_"&amp;TEXT($A620,"0000000")</f>
        <v/>
      </c>
      <c r="V620">
        <f>CHOOSE(MOD($A620-1,4)+1,"Enterprise","SMB","Госсектор","Розница")</f>
        <v/>
      </c>
      <c r="W620">
        <f>"Клиент_"&amp;TEXT(MOD($A620-1,20000)+1,"00000")</f>
        <v/>
      </c>
      <c r="X620">
        <f>CHOOSE(MOD($A620-1,5)+1,"Портал","API","Импорт","Ручной ввод","Интеграция")</f>
        <v/>
      </c>
      <c r="Y620" s="8">
        <f>ROUND(1000+MOD($A620*37,90000)+IF($AB620="Да",5000,0),2)</f>
        <v/>
      </c>
      <c r="Z620">
        <f>1+MOD($A620,20)</f>
        <v/>
      </c>
      <c r="AA620" s="8">
        <f>ROUND($Y620*(0.08+MOD($A620,17)/100),2)</f>
        <v/>
      </c>
      <c r="AB620">
        <f>IF(MOD($A620,10)&lt;7,"Да","Нет")</f>
        <v/>
      </c>
      <c r="AC620">
        <f>$R620&amp;" / "&amp;$S620&amp;" / "&amp;$T620</f>
        <v/>
      </c>
      <c r="AD620">
        <f>1</f>
        <v/>
      </c>
      <c r="AE620">
        <f>IF($A620&lt;=Settings!$B$4,"до 100",IF($A620&lt;=Settings!$B$5,"до 10 000",IF($A620&lt;=Settings!$B$6,"до 100 000","100 000+")))</f>
        <v/>
      </c>
    </row>
    <row r="621">
      <c r="A621">
        <f>ROW()-1</f>
        <v/>
      </c>
      <c r="B621">
        <f>IF($A621&lt;=Settings!$B$4,"small_control",IF($A621&lt;=Settings!$B$5,"medium_10k",IF($A621&lt;=Settings!$B$6,"large_100k","extreme_1m")))</f>
        <v/>
      </c>
      <c r="C621">
        <f>"ORD-"&amp;TEXT(QUOTIENT($A621-1,3)+1,"0000000")</f>
        <v/>
      </c>
      <c r="D621">
        <f>"LINE-"&amp;TEXT($A621,"0000000")</f>
        <v/>
      </c>
      <c r="E621" s="7">
        <f>Settings!$B$2+$A621-1</f>
        <v/>
      </c>
      <c r="F621" s="7">
        <f>Settings!$B$2+MOD($A621-1,Settings!$B$7)</f>
        <v/>
      </c>
      <c r="G621">
        <f>YEAR($F621)</f>
        <v/>
      </c>
      <c r="H621">
        <f>"Q"&amp;ROUNDUP(MONTH($F621)/3,0)</f>
        <v/>
      </c>
      <c r="I621">
        <f>MONTH($F621)</f>
        <v/>
      </c>
      <c r="J621">
        <f>CHOOSE(MONTH($F621),"Январь","Февраль","Март","Апрель","Май","Июнь","Июль","Август","Сентябрь","Октябрь","Ноябрь","Декабрь")</f>
        <v/>
      </c>
      <c r="K621">
        <f>DAY($F621)</f>
        <v/>
      </c>
      <c r="L621">
        <f>IF(MOD($A621,10)&lt;7,"ФО_01_Крупный","ФО_"&amp;TEXT(MOD($A621,8)+1,"00"))</f>
        <v/>
      </c>
      <c r="M621">
        <f>IF($AB621="Да","Регион_001_Крупный","Регион_"&amp;TEXT(MOD(QUOTIENT($A621-1,20),180)+1,"000"))</f>
        <v/>
      </c>
      <c r="N621">
        <f>IF($AB621="Да","Город_"&amp;TEXT(MOD($A621-1,250)+1,"0000"),"Город_"&amp;TEXT(MOD($A621-1,3000)+1,"0000"))</f>
        <v/>
      </c>
      <c r="O621">
        <f>IF($AB621="Да","Холдинг_Крупный","Холдинг_"&amp;TEXT(MOD(QUOTIENT($A621-1,10000),20)+1,"00"))</f>
        <v/>
      </c>
      <c r="P621">
        <f>IF($AB621="Да","Организация_Крупная","Организация_"&amp;TEXT(MOD(QUOTIENT($A621-1,500),600)+1,"000"))</f>
        <v/>
      </c>
      <c r="Q621">
        <f>"Отдел_"&amp;TEXT(MOD(QUOTIENT($A621-1,50),100)+1,"000")</f>
        <v/>
      </c>
      <c r="R621">
        <f>IF($AB621="Да","Группа_Крупная","Группа_"&amp;TEXT(MOD(QUOTIENT($A621-1,5000),30)+1,"00"))</f>
        <v/>
      </c>
      <c r="S621">
        <f>IF($AB621="Да","Категория_Крупная","Категория_"&amp;TEXT(MOD(QUOTIENT($A621-1,500),120)+1,"000"))</f>
        <v/>
      </c>
      <c r="T621">
        <f>IF($AB621="Да","Подкатегория_Крупная","Подкатегория_"&amp;TEXT(MOD(QUOTIENT($A621-1,50),300)+1,"000"))</f>
        <v/>
      </c>
      <c r="U621">
        <f>"SKU_"&amp;TEXT($A621,"0000000")</f>
        <v/>
      </c>
      <c r="V621">
        <f>CHOOSE(MOD($A621-1,4)+1,"Enterprise","SMB","Госсектор","Розница")</f>
        <v/>
      </c>
      <c r="W621">
        <f>"Клиент_"&amp;TEXT(MOD($A621-1,20000)+1,"00000")</f>
        <v/>
      </c>
      <c r="X621">
        <f>CHOOSE(MOD($A621-1,5)+1,"Портал","API","Импорт","Ручной ввод","Интеграция")</f>
        <v/>
      </c>
      <c r="Y621" s="8">
        <f>ROUND(1000+MOD($A621*37,90000)+IF($AB621="Да",5000,0),2)</f>
        <v/>
      </c>
      <c r="Z621">
        <f>1+MOD($A621,20)</f>
        <v/>
      </c>
      <c r="AA621" s="8">
        <f>ROUND($Y621*(0.08+MOD($A621,17)/100),2)</f>
        <v/>
      </c>
      <c r="AB621">
        <f>IF(MOD($A621,10)&lt;7,"Да","Нет")</f>
        <v/>
      </c>
      <c r="AC621">
        <f>$R621&amp;" / "&amp;$S621&amp;" / "&amp;$T621</f>
        <v/>
      </c>
      <c r="AD621">
        <f>1</f>
        <v/>
      </c>
      <c r="AE621">
        <f>IF($A621&lt;=Settings!$B$4,"до 100",IF($A621&lt;=Settings!$B$5,"до 10 000",IF($A621&lt;=Settings!$B$6,"до 100 000","100 000+")))</f>
        <v/>
      </c>
    </row>
    <row r="622">
      <c r="A622">
        <f>ROW()-1</f>
        <v/>
      </c>
      <c r="B622">
        <f>IF($A622&lt;=Settings!$B$4,"small_control",IF($A622&lt;=Settings!$B$5,"medium_10k",IF($A622&lt;=Settings!$B$6,"large_100k","extreme_1m")))</f>
        <v/>
      </c>
      <c r="C622">
        <f>"ORD-"&amp;TEXT(QUOTIENT($A622-1,3)+1,"0000000")</f>
        <v/>
      </c>
      <c r="D622">
        <f>"LINE-"&amp;TEXT($A622,"0000000")</f>
        <v/>
      </c>
      <c r="E622" s="7">
        <f>Settings!$B$2+$A622-1</f>
        <v/>
      </c>
      <c r="F622" s="7">
        <f>Settings!$B$2+MOD($A622-1,Settings!$B$7)</f>
        <v/>
      </c>
      <c r="G622">
        <f>YEAR($F622)</f>
        <v/>
      </c>
      <c r="H622">
        <f>"Q"&amp;ROUNDUP(MONTH($F622)/3,0)</f>
        <v/>
      </c>
      <c r="I622">
        <f>MONTH($F622)</f>
        <v/>
      </c>
      <c r="J622">
        <f>CHOOSE(MONTH($F622),"Январь","Февраль","Март","Апрель","Май","Июнь","Июль","Август","Сентябрь","Октябрь","Ноябрь","Декабрь")</f>
        <v/>
      </c>
      <c r="K622">
        <f>DAY($F622)</f>
        <v/>
      </c>
      <c r="L622">
        <f>IF(MOD($A622,10)&lt;7,"ФО_01_Крупный","ФО_"&amp;TEXT(MOD($A622,8)+1,"00"))</f>
        <v/>
      </c>
      <c r="M622">
        <f>IF($AB622="Да","Регион_001_Крупный","Регион_"&amp;TEXT(MOD(QUOTIENT($A622-1,20),180)+1,"000"))</f>
        <v/>
      </c>
      <c r="N622">
        <f>IF($AB622="Да","Город_"&amp;TEXT(MOD($A622-1,250)+1,"0000"),"Город_"&amp;TEXT(MOD($A622-1,3000)+1,"0000"))</f>
        <v/>
      </c>
      <c r="O622">
        <f>IF($AB622="Да","Холдинг_Крупный","Холдинг_"&amp;TEXT(MOD(QUOTIENT($A622-1,10000),20)+1,"00"))</f>
        <v/>
      </c>
      <c r="P622">
        <f>IF($AB622="Да","Организация_Крупная","Организация_"&amp;TEXT(MOD(QUOTIENT($A622-1,500),600)+1,"000"))</f>
        <v/>
      </c>
      <c r="Q622">
        <f>"Отдел_"&amp;TEXT(MOD(QUOTIENT($A622-1,50),100)+1,"000")</f>
        <v/>
      </c>
      <c r="R622">
        <f>IF($AB622="Да","Группа_Крупная","Группа_"&amp;TEXT(MOD(QUOTIENT($A622-1,5000),30)+1,"00"))</f>
        <v/>
      </c>
      <c r="S622">
        <f>IF($AB622="Да","Категория_Крупная","Категория_"&amp;TEXT(MOD(QUOTIENT($A622-1,500),120)+1,"000"))</f>
        <v/>
      </c>
      <c r="T622">
        <f>IF($AB622="Да","Подкатегория_Крупная","Подкатегория_"&amp;TEXT(MOD(QUOTIENT($A622-1,50),300)+1,"000"))</f>
        <v/>
      </c>
      <c r="U622">
        <f>"SKU_"&amp;TEXT($A622,"0000000")</f>
        <v/>
      </c>
      <c r="V622">
        <f>CHOOSE(MOD($A622-1,4)+1,"Enterprise","SMB","Госсектор","Розница")</f>
        <v/>
      </c>
      <c r="W622">
        <f>"Клиент_"&amp;TEXT(MOD($A622-1,20000)+1,"00000")</f>
        <v/>
      </c>
      <c r="X622">
        <f>CHOOSE(MOD($A622-1,5)+1,"Портал","API","Импорт","Ручной ввод","Интеграция")</f>
        <v/>
      </c>
      <c r="Y622" s="8">
        <f>ROUND(1000+MOD($A622*37,90000)+IF($AB622="Да",5000,0),2)</f>
        <v/>
      </c>
      <c r="Z622">
        <f>1+MOD($A622,20)</f>
        <v/>
      </c>
      <c r="AA622" s="8">
        <f>ROUND($Y622*(0.08+MOD($A622,17)/100),2)</f>
        <v/>
      </c>
      <c r="AB622">
        <f>IF(MOD($A622,10)&lt;7,"Да","Нет")</f>
        <v/>
      </c>
      <c r="AC622">
        <f>$R622&amp;" / "&amp;$S622&amp;" / "&amp;$T622</f>
        <v/>
      </c>
      <c r="AD622">
        <f>1</f>
        <v/>
      </c>
      <c r="AE622">
        <f>IF($A622&lt;=Settings!$B$4,"до 100",IF($A622&lt;=Settings!$B$5,"до 10 000",IF($A622&lt;=Settings!$B$6,"до 100 000","100 000+")))</f>
        <v/>
      </c>
    </row>
    <row r="623">
      <c r="A623">
        <f>ROW()-1</f>
        <v/>
      </c>
      <c r="B623">
        <f>IF($A623&lt;=Settings!$B$4,"small_control",IF($A623&lt;=Settings!$B$5,"medium_10k",IF($A623&lt;=Settings!$B$6,"large_100k","extreme_1m")))</f>
        <v/>
      </c>
      <c r="C623">
        <f>"ORD-"&amp;TEXT(QUOTIENT($A623-1,3)+1,"0000000")</f>
        <v/>
      </c>
      <c r="D623">
        <f>"LINE-"&amp;TEXT($A623,"0000000")</f>
        <v/>
      </c>
      <c r="E623" s="7">
        <f>Settings!$B$2+$A623-1</f>
        <v/>
      </c>
      <c r="F623" s="7">
        <f>Settings!$B$2+MOD($A623-1,Settings!$B$7)</f>
        <v/>
      </c>
      <c r="G623">
        <f>YEAR($F623)</f>
        <v/>
      </c>
      <c r="H623">
        <f>"Q"&amp;ROUNDUP(MONTH($F623)/3,0)</f>
        <v/>
      </c>
      <c r="I623">
        <f>MONTH($F623)</f>
        <v/>
      </c>
      <c r="J623">
        <f>CHOOSE(MONTH($F623),"Январь","Февраль","Март","Апрель","Май","Июнь","Июль","Август","Сентябрь","Октябрь","Ноябрь","Декабрь")</f>
        <v/>
      </c>
      <c r="K623">
        <f>DAY($F623)</f>
        <v/>
      </c>
      <c r="L623">
        <f>IF(MOD($A623,10)&lt;7,"ФО_01_Крупный","ФО_"&amp;TEXT(MOD($A623,8)+1,"00"))</f>
        <v/>
      </c>
      <c r="M623">
        <f>IF($AB623="Да","Регион_001_Крупный","Регион_"&amp;TEXT(MOD(QUOTIENT($A623-1,20),180)+1,"000"))</f>
        <v/>
      </c>
      <c r="N623">
        <f>IF($AB623="Да","Город_"&amp;TEXT(MOD($A623-1,250)+1,"0000"),"Город_"&amp;TEXT(MOD($A623-1,3000)+1,"0000"))</f>
        <v/>
      </c>
      <c r="O623">
        <f>IF($AB623="Да","Холдинг_Крупный","Холдинг_"&amp;TEXT(MOD(QUOTIENT($A623-1,10000),20)+1,"00"))</f>
        <v/>
      </c>
      <c r="P623">
        <f>IF($AB623="Да","Организация_Крупная","Организация_"&amp;TEXT(MOD(QUOTIENT($A623-1,500),600)+1,"000"))</f>
        <v/>
      </c>
      <c r="Q623">
        <f>"Отдел_"&amp;TEXT(MOD(QUOTIENT($A623-1,50),100)+1,"000")</f>
        <v/>
      </c>
      <c r="R623">
        <f>IF($AB623="Да","Группа_Крупная","Группа_"&amp;TEXT(MOD(QUOTIENT($A623-1,5000),30)+1,"00"))</f>
        <v/>
      </c>
      <c r="S623">
        <f>IF($AB623="Да","Категория_Крупная","Категория_"&amp;TEXT(MOD(QUOTIENT($A623-1,500),120)+1,"000"))</f>
        <v/>
      </c>
      <c r="T623">
        <f>IF($AB623="Да","Подкатегория_Крупная","Подкатегория_"&amp;TEXT(MOD(QUOTIENT($A623-1,50),300)+1,"000"))</f>
        <v/>
      </c>
      <c r="U623">
        <f>"SKU_"&amp;TEXT($A623,"0000000")</f>
        <v/>
      </c>
      <c r="V623">
        <f>CHOOSE(MOD($A623-1,4)+1,"Enterprise","SMB","Госсектор","Розница")</f>
        <v/>
      </c>
      <c r="W623">
        <f>"Клиент_"&amp;TEXT(MOD($A623-1,20000)+1,"00000")</f>
        <v/>
      </c>
      <c r="X623">
        <f>CHOOSE(MOD($A623-1,5)+1,"Портал","API","Импорт","Ручной ввод","Интеграция")</f>
        <v/>
      </c>
      <c r="Y623" s="8">
        <f>ROUND(1000+MOD($A623*37,90000)+IF($AB623="Да",5000,0),2)</f>
        <v/>
      </c>
      <c r="Z623">
        <f>1+MOD($A623,20)</f>
        <v/>
      </c>
      <c r="AA623" s="8">
        <f>ROUND($Y623*(0.08+MOD($A623,17)/100),2)</f>
        <v/>
      </c>
      <c r="AB623">
        <f>IF(MOD($A623,10)&lt;7,"Да","Нет")</f>
        <v/>
      </c>
      <c r="AC623">
        <f>$R623&amp;" / "&amp;$S623&amp;" / "&amp;$T623</f>
        <v/>
      </c>
      <c r="AD623">
        <f>1</f>
        <v/>
      </c>
      <c r="AE623">
        <f>IF($A623&lt;=Settings!$B$4,"до 100",IF($A623&lt;=Settings!$B$5,"до 10 000",IF($A623&lt;=Settings!$B$6,"до 100 000","100 000+")))</f>
        <v/>
      </c>
    </row>
    <row r="624">
      <c r="A624">
        <f>ROW()-1</f>
        <v/>
      </c>
      <c r="B624">
        <f>IF($A624&lt;=Settings!$B$4,"small_control",IF($A624&lt;=Settings!$B$5,"medium_10k",IF($A624&lt;=Settings!$B$6,"large_100k","extreme_1m")))</f>
        <v/>
      </c>
      <c r="C624">
        <f>"ORD-"&amp;TEXT(QUOTIENT($A624-1,3)+1,"0000000")</f>
        <v/>
      </c>
      <c r="D624">
        <f>"LINE-"&amp;TEXT($A624,"0000000")</f>
        <v/>
      </c>
      <c r="E624" s="7">
        <f>Settings!$B$2+$A624-1</f>
        <v/>
      </c>
      <c r="F624" s="7">
        <f>Settings!$B$2+MOD($A624-1,Settings!$B$7)</f>
        <v/>
      </c>
      <c r="G624">
        <f>YEAR($F624)</f>
        <v/>
      </c>
      <c r="H624">
        <f>"Q"&amp;ROUNDUP(MONTH($F624)/3,0)</f>
        <v/>
      </c>
      <c r="I624">
        <f>MONTH($F624)</f>
        <v/>
      </c>
      <c r="J624">
        <f>CHOOSE(MONTH($F624),"Январь","Февраль","Март","Апрель","Май","Июнь","Июль","Август","Сентябрь","Октябрь","Ноябрь","Декабрь")</f>
        <v/>
      </c>
      <c r="K624">
        <f>DAY($F624)</f>
        <v/>
      </c>
      <c r="L624">
        <f>IF(MOD($A624,10)&lt;7,"ФО_01_Крупный","ФО_"&amp;TEXT(MOD($A624,8)+1,"00"))</f>
        <v/>
      </c>
      <c r="M624">
        <f>IF($AB624="Да","Регион_001_Крупный","Регион_"&amp;TEXT(MOD(QUOTIENT($A624-1,20),180)+1,"000"))</f>
        <v/>
      </c>
      <c r="N624">
        <f>IF($AB624="Да","Город_"&amp;TEXT(MOD($A624-1,250)+1,"0000"),"Город_"&amp;TEXT(MOD($A624-1,3000)+1,"0000"))</f>
        <v/>
      </c>
      <c r="O624">
        <f>IF($AB624="Да","Холдинг_Крупный","Холдинг_"&amp;TEXT(MOD(QUOTIENT($A624-1,10000),20)+1,"00"))</f>
        <v/>
      </c>
      <c r="P624">
        <f>IF($AB624="Да","Организация_Крупная","Организация_"&amp;TEXT(MOD(QUOTIENT($A624-1,500),600)+1,"000"))</f>
        <v/>
      </c>
      <c r="Q624">
        <f>"Отдел_"&amp;TEXT(MOD(QUOTIENT($A624-1,50),100)+1,"000")</f>
        <v/>
      </c>
      <c r="R624">
        <f>IF($AB624="Да","Группа_Крупная","Группа_"&amp;TEXT(MOD(QUOTIENT($A624-1,5000),30)+1,"00"))</f>
        <v/>
      </c>
      <c r="S624">
        <f>IF($AB624="Да","Категория_Крупная","Категория_"&amp;TEXT(MOD(QUOTIENT($A624-1,500),120)+1,"000"))</f>
        <v/>
      </c>
      <c r="T624">
        <f>IF($AB624="Да","Подкатегория_Крупная","Подкатегория_"&amp;TEXT(MOD(QUOTIENT($A624-1,50),300)+1,"000"))</f>
        <v/>
      </c>
      <c r="U624">
        <f>"SKU_"&amp;TEXT($A624,"0000000")</f>
        <v/>
      </c>
      <c r="V624">
        <f>CHOOSE(MOD($A624-1,4)+1,"Enterprise","SMB","Госсектор","Розница")</f>
        <v/>
      </c>
      <c r="W624">
        <f>"Клиент_"&amp;TEXT(MOD($A624-1,20000)+1,"00000")</f>
        <v/>
      </c>
      <c r="X624">
        <f>CHOOSE(MOD($A624-1,5)+1,"Портал","API","Импорт","Ручной ввод","Интеграция")</f>
        <v/>
      </c>
      <c r="Y624" s="8">
        <f>ROUND(1000+MOD($A624*37,90000)+IF($AB624="Да",5000,0),2)</f>
        <v/>
      </c>
      <c r="Z624">
        <f>1+MOD($A624,20)</f>
        <v/>
      </c>
      <c r="AA624" s="8">
        <f>ROUND($Y624*(0.08+MOD($A624,17)/100),2)</f>
        <v/>
      </c>
      <c r="AB624">
        <f>IF(MOD($A624,10)&lt;7,"Да","Нет")</f>
        <v/>
      </c>
      <c r="AC624">
        <f>$R624&amp;" / "&amp;$S624&amp;" / "&amp;$T624</f>
        <v/>
      </c>
      <c r="AD624">
        <f>1</f>
        <v/>
      </c>
      <c r="AE624">
        <f>IF($A624&lt;=Settings!$B$4,"до 100",IF($A624&lt;=Settings!$B$5,"до 10 000",IF($A624&lt;=Settings!$B$6,"до 100 000","100 000+")))</f>
        <v/>
      </c>
    </row>
    <row r="625">
      <c r="A625">
        <f>ROW()-1</f>
        <v/>
      </c>
      <c r="B625">
        <f>IF($A625&lt;=Settings!$B$4,"small_control",IF($A625&lt;=Settings!$B$5,"medium_10k",IF($A625&lt;=Settings!$B$6,"large_100k","extreme_1m")))</f>
        <v/>
      </c>
      <c r="C625">
        <f>"ORD-"&amp;TEXT(QUOTIENT($A625-1,3)+1,"0000000")</f>
        <v/>
      </c>
      <c r="D625">
        <f>"LINE-"&amp;TEXT($A625,"0000000")</f>
        <v/>
      </c>
      <c r="E625" s="7">
        <f>Settings!$B$2+$A625-1</f>
        <v/>
      </c>
      <c r="F625" s="7">
        <f>Settings!$B$2+MOD($A625-1,Settings!$B$7)</f>
        <v/>
      </c>
      <c r="G625">
        <f>YEAR($F625)</f>
        <v/>
      </c>
      <c r="H625">
        <f>"Q"&amp;ROUNDUP(MONTH($F625)/3,0)</f>
        <v/>
      </c>
      <c r="I625">
        <f>MONTH($F625)</f>
        <v/>
      </c>
      <c r="J625">
        <f>CHOOSE(MONTH($F625),"Январь","Февраль","Март","Апрель","Май","Июнь","Июль","Август","Сентябрь","Октябрь","Ноябрь","Декабрь")</f>
        <v/>
      </c>
      <c r="K625">
        <f>DAY($F625)</f>
        <v/>
      </c>
      <c r="L625">
        <f>IF(MOD($A625,10)&lt;7,"ФО_01_Крупный","ФО_"&amp;TEXT(MOD($A625,8)+1,"00"))</f>
        <v/>
      </c>
      <c r="M625">
        <f>IF($AB625="Да","Регион_001_Крупный","Регион_"&amp;TEXT(MOD(QUOTIENT($A625-1,20),180)+1,"000"))</f>
        <v/>
      </c>
      <c r="N625">
        <f>IF($AB625="Да","Город_"&amp;TEXT(MOD($A625-1,250)+1,"0000"),"Город_"&amp;TEXT(MOD($A625-1,3000)+1,"0000"))</f>
        <v/>
      </c>
      <c r="O625">
        <f>IF($AB625="Да","Холдинг_Крупный","Холдинг_"&amp;TEXT(MOD(QUOTIENT($A625-1,10000),20)+1,"00"))</f>
        <v/>
      </c>
      <c r="P625">
        <f>IF($AB625="Да","Организация_Крупная","Организация_"&amp;TEXT(MOD(QUOTIENT($A625-1,500),600)+1,"000"))</f>
        <v/>
      </c>
      <c r="Q625">
        <f>"Отдел_"&amp;TEXT(MOD(QUOTIENT($A625-1,50),100)+1,"000")</f>
        <v/>
      </c>
      <c r="R625">
        <f>IF($AB625="Да","Группа_Крупная","Группа_"&amp;TEXT(MOD(QUOTIENT($A625-1,5000),30)+1,"00"))</f>
        <v/>
      </c>
      <c r="S625">
        <f>IF($AB625="Да","Категория_Крупная","Категория_"&amp;TEXT(MOD(QUOTIENT($A625-1,500),120)+1,"000"))</f>
        <v/>
      </c>
      <c r="T625">
        <f>IF($AB625="Да","Подкатегория_Крупная","Подкатегория_"&amp;TEXT(MOD(QUOTIENT($A625-1,50),300)+1,"000"))</f>
        <v/>
      </c>
      <c r="U625">
        <f>"SKU_"&amp;TEXT($A625,"0000000")</f>
        <v/>
      </c>
      <c r="V625">
        <f>CHOOSE(MOD($A625-1,4)+1,"Enterprise","SMB","Госсектор","Розница")</f>
        <v/>
      </c>
      <c r="W625">
        <f>"Клиент_"&amp;TEXT(MOD($A625-1,20000)+1,"00000")</f>
        <v/>
      </c>
      <c r="X625">
        <f>CHOOSE(MOD($A625-1,5)+1,"Портал","API","Импорт","Ручной ввод","Интеграция")</f>
        <v/>
      </c>
      <c r="Y625" s="8">
        <f>ROUND(1000+MOD($A625*37,90000)+IF($AB625="Да",5000,0),2)</f>
        <v/>
      </c>
      <c r="Z625">
        <f>1+MOD($A625,20)</f>
        <v/>
      </c>
      <c r="AA625" s="8">
        <f>ROUND($Y625*(0.08+MOD($A625,17)/100),2)</f>
        <v/>
      </c>
      <c r="AB625">
        <f>IF(MOD($A625,10)&lt;7,"Да","Нет")</f>
        <v/>
      </c>
      <c r="AC625">
        <f>$R625&amp;" / "&amp;$S625&amp;" / "&amp;$T625</f>
        <v/>
      </c>
      <c r="AD625">
        <f>1</f>
        <v/>
      </c>
      <c r="AE625">
        <f>IF($A625&lt;=Settings!$B$4,"до 100",IF($A625&lt;=Settings!$B$5,"до 10 000",IF($A625&lt;=Settings!$B$6,"до 100 000","100 000+")))</f>
        <v/>
      </c>
    </row>
    <row r="626">
      <c r="A626">
        <f>ROW()-1</f>
        <v/>
      </c>
      <c r="B626">
        <f>IF($A626&lt;=Settings!$B$4,"small_control",IF($A626&lt;=Settings!$B$5,"medium_10k",IF($A626&lt;=Settings!$B$6,"large_100k","extreme_1m")))</f>
        <v/>
      </c>
      <c r="C626">
        <f>"ORD-"&amp;TEXT(QUOTIENT($A626-1,3)+1,"0000000")</f>
        <v/>
      </c>
      <c r="D626">
        <f>"LINE-"&amp;TEXT($A626,"0000000")</f>
        <v/>
      </c>
      <c r="E626" s="7">
        <f>Settings!$B$2+$A626-1</f>
        <v/>
      </c>
      <c r="F626" s="7">
        <f>Settings!$B$2+MOD($A626-1,Settings!$B$7)</f>
        <v/>
      </c>
      <c r="G626">
        <f>YEAR($F626)</f>
        <v/>
      </c>
      <c r="H626">
        <f>"Q"&amp;ROUNDUP(MONTH($F626)/3,0)</f>
        <v/>
      </c>
      <c r="I626">
        <f>MONTH($F626)</f>
        <v/>
      </c>
      <c r="J626">
        <f>CHOOSE(MONTH($F626),"Январь","Февраль","Март","Апрель","Май","Июнь","Июль","Август","Сентябрь","Октябрь","Ноябрь","Декабрь")</f>
        <v/>
      </c>
      <c r="K626">
        <f>DAY($F626)</f>
        <v/>
      </c>
      <c r="L626">
        <f>IF(MOD($A626,10)&lt;7,"ФО_01_Крупный","ФО_"&amp;TEXT(MOD($A626,8)+1,"00"))</f>
        <v/>
      </c>
      <c r="M626">
        <f>IF($AB626="Да","Регион_001_Крупный","Регион_"&amp;TEXT(MOD(QUOTIENT($A626-1,20),180)+1,"000"))</f>
        <v/>
      </c>
      <c r="N626">
        <f>IF($AB626="Да","Город_"&amp;TEXT(MOD($A626-1,250)+1,"0000"),"Город_"&amp;TEXT(MOD($A626-1,3000)+1,"0000"))</f>
        <v/>
      </c>
      <c r="O626">
        <f>IF($AB626="Да","Холдинг_Крупный","Холдинг_"&amp;TEXT(MOD(QUOTIENT($A626-1,10000),20)+1,"00"))</f>
        <v/>
      </c>
      <c r="P626">
        <f>IF($AB626="Да","Организация_Крупная","Организация_"&amp;TEXT(MOD(QUOTIENT($A626-1,500),600)+1,"000"))</f>
        <v/>
      </c>
      <c r="Q626">
        <f>"Отдел_"&amp;TEXT(MOD(QUOTIENT($A626-1,50),100)+1,"000")</f>
        <v/>
      </c>
      <c r="R626">
        <f>IF($AB626="Да","Группа_Крупная","Группа_"&amp;TEXT(MOD(QUOTIENT($A626-1,5000),30)+1,"00"))</f>
        <v/>
      </c>
      <c r="S626">
        <f>IF($AB626="Да","Категория_Крупная","Категория_"&amp;TEXT(MOD(QUOTIENT($A626-1,500),120)+1,"000"))</f>
        <v/>
      </c>
      <c r="T626">
        <f>IF($AB626="Да","Подкатегория_Крупная","Подкатегория_"&amp;TEXT(MOD(QUOTIENT($A626-1,50),300)+1,"000"))</f>
        <v/>
      </c>
      <c r="U626">
        <f>"SKU_"&amp;TEXT($A626,"0000000")</f>
        <v/>
      </c>
      <c r="V626">
        <f>CHOOSE(MOD($A626-1,4)+1,"Enterprise","SMB","Госсектор","Розница")</f>
        <v/>
      </c>
      <c r="W626">
        <f>"Клиент_"&amp;TEXT(MOD($A626-1,20000)+1,"00000")</f>
        <v/>
      </c>
      <c r="X626">
        <f>CHOOSE(MOD($A626-1,5)+1,"Портал","API","Импорт","Ручной ввод","Интеграция")</f>
        <v/>
      </c>
      <c r="Y626" s="8">
        <f>ROUND(1000+MOD($A626*37,90000)+IF($AB626="Да",5000,0),2)</f>
        <v/>
      </c>
      <c r="Z626">
        <f>1+MOD($A626,20)</f>
        <v/>
      </c>
      <c r="AA626" s="8">
        <f>ROUND($Y626*(0.08+MOD($A626,17)/100),2)</f>
        <v/>
      </c>
      <c r="AB626">
        <f>IF(MOD($A626,10)&lt;7,"Да","Нет")</f>
        <v/>
      </c>
      <c r="AC626">
        <f>$R626&amp;" / "&amp;$S626&amp;" / "&amp;$T626</f>
        <v/>
      </c>
      <c r="AD626">
        <f>1</f>
        <v/>
      </c>
      <c r="AE626">
        <f>IF($A626&lt;=Settings!$B$4,"до 100",IF($A626&lt;=Settings!$B$5,"до 10 000",IF($A626&lt;=Settings!$B$6,"до 100 000","100 000+")))</f>
        <v/>
      </c>
    </row>
    <row r="627">
      <c r="A627">
        <f>ROW()-1</f>
        <v/>
      </c>
      <c r="B627">
        <f>IF($A627&lt;=Settings!$B$4,"small_control",IF($A627&lt;=Settings!$B$5,"medium_10k",IF($A627&lt;=Settings!$B$6,"large_100k","extreme_1m")))</f>
        <v/>
      </c>
      <c r="C627">
        <f>"ORD-"&amp;TEXT(QUOTIENT($A627-1,3)+1,"0000000")</f>
        <v/>
      </c>
      <c r="D627">
        <f>"LINE-"&amp;TEXT($A627,"0000000")</f>
        <v/>
      </c>
      <c r="E627" s="7">
        <f>Settings!$B$2+$A627-1</f>
        <v/>
      </c>
      <c r="F627" s="7">
        <f>Settings!$B$2+MOD($A627-1,Settings!$B$7)</f>
        <v/>
      </c>
      <c r="G627">
        <f>YEAR($F627)</f>
        <v/>
      </c>
      <c r="H627">
        <f>"Q"&amp;ROUNDUP(MONTH($F627)/3,0)</f>
        <v/>
      </c>
      <c r="I627">
        <f>MONTH($F627)</f>
        <v/>
      </c>
      <c r="J627">
        <f>CHOOSE(MONTH($F627),"Январь","Февраль","Март","Апрель","Май","Июнь","Июль","Август","Сентябрь","Октябрь","Ноябрь","Декабрь")</f>
        <v/>
      </c>
      <c r="K627">
        <f>DAY($F627)</f>
        <v/>
      </c>
      <c r="L627">
        <f>IF(MOD($A627,10)&lt;7,"ФО_01_Крупный","ФО_"&amp;TEXT(MOD($A627,8)+1,"00"))</f>
        <v/>
      </c>
      <c r="M627">
        <f>IF($AB627="Да","Регион_001_Крупный","Регион_"&amp;TEXT(MOD(QUOTIENT($A627-1,20),180)+1,"000"))</f>
        <v/>
      </c>
      <c r="N627">
        <f>IF($AB627="Да","Город_"&amp;TEXT(MOD($A627-1,250)+1,"0000"),"Город_"&amp;TEXT(MOD($A627-1,3000)+1,"0000"))</f>
        <v/>
      </c>
      <c r="O627">
        <f>IF($AB627="Да","Холдинг_Крупный","Холдинг_"&amp;TEXT(MOD(QUOTIENT($A627-1,10000),20)+1,"00"))</f>
        <v/>
      </c>
      <c r="P627">
        <f>IF($AB627="Да","Организация_Крупная","Организация_"&amp;TEXT(MOD(QUOTIENT($A627-1,500),600)+1,"000"))</f>
        <v/>
      </c>
      <c r="Q627">
        <f>"Отдел_"&amp;TEXT(MOD(QUOTIENT($A627-1,50),100)+1,"000")</f>
        <v/>
      </c>
      <c r="R627">
        <f>IF($AB627="Да","Группа_Крупная","Группа_"&amp;TEXT(MOD(QUOTIENT($A627-1,5000),30)+1,"00"))</f>
        <v/>
      </c>
      <c r="S627">
        <f>IF($AB627="Да","Категория_Крупная","Категория_"&amp;TEXT(MOD(QUOTIENT($A627-1,500),120)+1,"000"))</f>
        <v/>
      </c>
      <c r="T627">
        <f>IF($AB627="Да","Подкатегория_Крупная","Подкатегория_"&amp;TEXT(MOD(QUOTIENT($A627-1,50),300)+1,"000"))</f>
        <v/>
      </c>
      <c r="U627">
        <f>"SKU_"&amp;TEXT($A627,"0000000")</f>
        <v/>
      </c>
      <c r="V627">
        <f>CHOOSE(MOD($A627-1,4)+1,"Enterprise","SMB","Госсектор","Розница")</f>
        <v/>
      </c>
      <c r="W627">
        <f>"Клиент_"&amp;TEXT(MOD($A627-1,20000)+1,"00000")</f>
        <v/>
      </c>
      <c r="X627">
        <f>CHOOSE(MOD($A627-1,5)+1,"Портал","API","Импорт","Ручной ввод","Интеграция")</f>
        <v/>
      </c>
      <c r="Y627" s="8">
        <f>ROUND(1000+MOD($A627*37,90000)+IF($AB627="Да",5000,0),2)</f>
        <v/>
      </c>
      <c r="Z627">
        <f>1+MOD($A627,20)</f>
        <v/>
      </c>
      <c r="AA627" s="8">
        <f>ROUND($Y627*(0.08+MOD($A627,17)/100),2)</f>
        <v/>
      </c>
      <c r="AB627">
        <f>IF(MOD($A627,10)&lt;7,"Да","Нет")</f>
        <v/>
      </c>
      <c r="AC627">
        <f>$R627&amp;" / "&amp;$S627&amp;" / "&amp;$T627</f>
        <v/>
      </c>
      <c r="AD627">
        <f>1</f>
        <v/>
      </c>
      <c r="AE627">
        <f>IF($A627&lt;=Settings!$B$4,"до 100",IF($A627&lt;=Settings!$B$5,"до 10 000",IF($A627&lt;=Settings!$B$6,"до 100 000","100 000+")))</f>
        <v/>
      </c>
    </row>
    <row r="628">
      <c r="A628">
        <f>ROW()-1</f>
        <v/>
      </c>
      <c r="B628">
        <f>IF($A628&lt;=Settings!$B$4,"small_control",IF($A628&lt;=Settings!$B$5,"medium_10k",IF($A628&lt;=Settings!$B$6,"large_100k","extreme_1m")))</f>
        <v/>
      </c>
      <c r="C628">
        <f>"ORD-"&amp;TEXT(QUOTIENT($A628-1,3)+1,"0000000")</f>
        <v/>
      </c>
      <c r="D628">
        <f>"LINE-"&amp;TEXT($A628,"0000000")</f>
        <v/>
      </c>
      <c r="E628" s="7">
        <f>Settings!$B$2+$A628-1</f>
        <v/>
      </c>
      <c r="F628" s="7">
        <f>Settings!$B$2+MOD($A628-1,Settings!$B$7)</f>
        <v/>
      </c>
      <c r="G628">
        <f>YEAR($F628)</f>
        <v/>
      </c>
      <c r="H628">
        <f>"Q"&amp;ROUNDUP(MONTH($F628)/3,0)</f>
        <v/>
      </c>
      <c r="I628">
        <f>MONTH($F628)</f>
        <v/>
      </c>
      <c r="J628">
        <f>CHOOSE(MONTH($F628),"Январь","Февраль","Март","Апрель","Май","Июнь","Июль","Август","Сентябрь","Октябрь","Ноябрь","Декабрь")</f>
        <v/>
      </c>
      <c r="K628">
        <f>DAY($F628)</f>
        <v/>
      </c>
      <c r="L628">
        <f>IF(MOD($A628,10)&lt;7,"ФО_01_Крупный","ФО_"&amp;TEXT(MOD($A628,8)+1,"00"))</f>
        <v/>
      </c>
      <c r="M628">
        <f>IF($AB628="Да","Регион_001_Крупный","Регион_"&amp;TEXT(MOD(QUOTIENT($A628-1,20),180)+1,"000"))</f>
        <v/>
      </c>
      <c r="N628">
        <f>IF($AB628="Да","Город_"&amp;TEXT(MOD($A628-1,250)+1,"0000"),"Город_"&amp;TEXT(MOD($A628-1,3000)+1,"0000"))</f>
        <v/>
      </c>
      <c r="O628">
        <f>IF($AB628="Да","Холдинг_Крупный","Холдинг_"&amp;TEXT(MOD(QUOTIENT($A628-1,10000),20)+1,"00"))</f>
        <v/>
      </c>
      <c r="P628">
        <f>IF($AB628="Да","Организация_Крупная","Организация_"&amp;TEXT(MOD(QUOTIENT($A628-1,500),600)+1,"000"))</f>
        <v/>
      </c>
      <c r="Q628">
        <f>"Отдел_"&amp;TEXT(MOD(QUOTIENT($A628-1,50),100)+1,"000")</f>
        <v/>
      </c>
      <c r="R628">
        <f>IF($AB628="Да","Группа_Крупная","Группа_"&amp;TEXT(MOD(QUOTIENT($A628-1,5000),30)+1,"00"))</f>
        <v/>
      </c>
      <c r="S628">
        <f>IF($AB628="Да","Категория_Крупная","Категория_"&amp;TEXT(MOD(QUOTIENT($A628-1,500),120)+1,"000"))</f>
        <v/>
      </c>
      <c r="T628">
        <f>IF($AB628="Да","Подкатегория_Крупная","Подкатегория_"&amp;TEXT(MOD(QUOTIENT($A628-1,50),300)+1,"000"))</f>
        <v/>
      </c>
      <c r="U628">
        <f>"SKU_"&amp;TEXT($A628,"0000000")</f>
        <v/>
      </c>
      <c r="V628">
        <f>CHOOSE(MOD($A628-1,4)+1,"Enterprise","SMB","Госсектор","Розница")</f>
        <v/>
      </c>
      <c r="W628">
        <f>"Клиент_"&amp;TEXT(MOD($A628-1,20000)+1,"00000")</f>
        <v/>
      </c>
      <c r="X628">
        <f>CHOOSE(MOD($A628-1,5)+1,"Портал","API","Импорт","Ручной ввод","Интеграция")</f>
        <v/>
      </c>
      <c r="Y628" s="8">
        <f>ROUND(1000+MOD($A628*37,90000)+IF($AB628="Да",5000,0),2)</f>
        <v/>
      </c>
      <c r="Z628">
        <f>1+MOD($A628,20)</f>
        <v/>
      </c>
      <c r="AA628" s="8">
        <f>ROUND($Y628*(0.08+MOD($A628,17)/100),2)</f>
        <v/>
      </c>
      <c r="AB628">
        <f>IF(MOD($A628,10)&lt;7,"Да","Нет")</f>
        <v/>
      </c>
      <c r="AC628">
        <f>$R628&amp;" / "&amp;$S628&amp;" / "&amp;$T628</f>
        <v/>
      </c>
      <c r="AD628">
        <f>1</f>
        <v/>
      </c>
      <c r="AE628">
        <f>IF($A628&lt;=Settings!$B$4,"до 100",IF($A628&lt;=Settings!$B$5,"до 10 000",IF($A628&lt;=Settings!$B$6,"до 100 000","100 000+")))</f>
        <v/>
      </c>
    </row>
    <row r="629">
      <c r="A629">
        <f>ROW()-1</f>
        <v/>
      </c>
      <c r="B629">
        <f>IF($A629&lt;=Settings!$B$4,"small_control",IF($A629&lt;=Settings!$B$5,"medium_10k",IF($A629&lt;=Settings!$B$6,"large_100k","extreme_1m")))</f>
        <v/>
      </c>
      <c r="C629">
        <f>"ORD-"&amp;TEXT(QUOTIENT($A629-1,3)+1,"0000000")</f>
        <v/>
      </c>
      <c r="D629">
        <f>"LINE-"&amp;TEXT($A629,"0000000")</f>
        <v/>
      </c>
      <c r="E629" s="7">
        <f>Settings!$B$2+$A629-1</f>
        <v/>
      </c>
      <c r="F629" s="7">
        <f>Settings!$B$2+MOD($A629-1,Settings!$B$7)</f>
        <v/>
      </c>
      <c r="G629">
        <f>YEAR($F629)</f>
        <v/>
      </c>
      <c r="H629">
        <f>"Q"&amp;ROUNDUP(MONTH($F629)/3,0)</f>
        <v/>
      </c>
      <c r="I629">
        <f>MONTH($F629)</f>
        <v/>
      </c>
      <c r="J629">
        <f>CHOOSE(MONTH($F629),"Январь","Февраль","Март","Апрель","Май","Июнь","Июль","Август","Сентябрь","Октябрь","Ноябрь","Декабрь")</f>
        <v/>
      </c>
      <c r="K629">
        <f>DAY($F629)</f>
        <v/>
      </c>
      <c r="L629">
        <f>IF(MOD($A629,10)&lt;7,"ФО_01_Крупный","ФО_"&amp;TEXT(MOD($A629,8)+1,"00"))</f>
        <v/>
      </c>
      <c r="M629">
        <f>IF($AB629="Да","Регион_001_Крупный","Регион_"&amp;TEXT(MOD(QUOTIENT($A629-1,20),180)+1,"000"))</f>
        <v/>
      </c>
      <c r="N629">
        <f>IF($AB629="Да","Город_"&amp;TEXT(MOD($A629-1,250)+1,"0000"),"Город_"&amp;TEXT(MOD($A629-1,3000)+1,"0000"))</f>
        <v/>
      </c>
      <c r="O629">
        <f>IF($AB629="Да","Холдинг_Крупный","Холдинг_"&amp;TEXT(MOD(QUOTIENT($A629-1,10000),20)+1,"00"))</f>
        <v/>
      </c>
      <c r="P629">
        <f>IF($AB629="Да","Организация_Крупная","Организация_"&amp;TEXT(MOD(QUOTIENT($A629-1,500),600)+1,"000"))</f>
        <v/>
      </c>
      <c r="Q629">
        <f>"Отдел_"&amp;TEXT(MOD(QUOTIENT($A629-1,50),100)+1,"000")</f>
        <v/>
      </c>
      <c r="R629">
        <f>IF($AB629="Да","Группа_Крупная","Группа_"&amp;TEXT(MOD(QUOTIENT($A629-1,5000),30)+1,"00"))</f>
        <v/>
      </c>
      <c r="S629">
        <f>IF($AB629="Да","Категория_Крупная","Категория_"&amp;TEXT(MOD(QUOTIENT($A629-1,500),120)+1,"000"))</f>
        <v/>
      </c>
      <c r="T629">
        <f>IF($AB629="Да","Подкатегория_Крупная","Подкатегория_"&amp;TEXT(MOD(QUOTIENT($A629-1,50),300)+1,"000"))</f>
        <v/>
      </c>
      <c r="U629">
        <f>"SKU_"&amp;TEXT($A629,"0000000")</f>
        <v/>
      </c>
      <c r="V629">
        <f>CHOOSE(MOD($A629-1,4)+1,"Enterprise","SMB","Госсектор","Розница")</f>
        <v/>
      </c>
      <c r="W629">
        <f>"Клиент_"&amp;TEXT(MOD($A629-1,20000)+1,"00000")</f>
        <v/>
      </c>
      <c r="X629">
        <f>CHOOSE(MOD($A629-1,5)+1,"Портал","API","Импорт","Ручной ввод","Интеграция")</f>
        <v/>
      </c>
      <c r="Y629" s="8">
        <f>ROUND(1000+MOD($A629*37,90000)+IF($AB629="Да",5000,0),2)</f>
        <v/>
      </c>
      <c r="Z629">
        <f>1+MOD($A629,20)</f>
        <v/>
      </c>
      <c r="AA629" s="8">
        <f>ROUND($Y629*(0.08+MOD($A629,17)/100),2)</f>
        <v/>
      </c>
      <c r="AB629">
        <f>IF(MOD($A629,10)&lt;7,"Да","Нет")</f>
        <v/>
      </c>
      <c r="AC629">
        <f>$R629&amp;" / "&amp;$S629&amp;" / "&amp;$T629</f>
        <v/>
      </c>
      <c r="AD629">
        <f>1</f>
        <v/>
      </c>
      <c r="AE629">
        <f>IF($A629&lt;=Settings!$B$4,"до 100",IF($A629&lt;=Settings!$B$5,"до 10 000",IF($A629&lt;=Settings!$B$6,"до 100 000","100 000+")))</f>
        <v/>
      </c>
    </row>
    <row r="630">
      <c r="A630">
        <f>ROW()-1</f>
        <v/>
      </c>
      <c r="B630">
        <f>IF($A630&lt;=Settings!$B$4,"small_control",IF($A630&lt;=Settings!$B$5,"medium_10k",IF($A630&lt;=Settings!$B$6,"large_100k","extreme_1m")))</f>
        <v/>
      </c>
      <c r="C630">
        <f>"ORD-"&amp;TEXT(QUOTIENT($A630-1,3)+1,"0000000")</f>
        <v/>
      </c>
      <c r="D630">
        <f>"LINE-"&amp;TEXT($A630,"0000000")</f>
        <v/>
      </c>
      <c r="E630" s="7">
        <f>Settings!$B$2+$A630-1</f>
        <v/>
      </c>
      <c r="F630" s="7">
        <f>Settings!$B$2+MOD($A630-1,Settings!$B$7)</f>
        <v/>
      </c>
      <c r="G630">
        <f>YEAR($F630)</f>
        <v/>
      </c>
      <c r="H630">
        <f>"Q"&amp;ROUNDUP(MONTH($F630)/3,0)</f>
        <v/>
      </c>
      <c r="I630">
        <f>MONTH($F630)</f>
        <v/>
      </c>
      <c r="J630">
        <f>CHOOSE(MONTH($F630),"Январь","Февраль","Март","Апрель","Май","Июнь","Июль","Август","Сентябрь","Октябрь","Ноябрь","Декабрь")</f>
        <v/>
      </c>
      <c r="K630">
        <f>DAY($F630)</f>
        <v/>
      </c>
      <c r="L630">
        <f>IF(MOD($A630,10)&lt;7,"ФО_01_Крупный","ФО_"&amp;TEXT(MOD($A630,8)+1,"00"))</f>
        <v/>
      </c>
      <c r="M630">
        <f>IF($AB630="Да","Регион_001_Крупный","Регион_"&amp;TEXT(MOD(QUOTIENT($A630-1,20),180)+1,"000"))</f>
        <v/>
      </c>
      <c r="N630">
        <f>IF($AB630="Да","Город_"&amp;TEXT(MOD($A630-1,250)+1,"0000"),"Город_"&amp;TEXT(MOD($A630-1,3000)+1,"0000"))</f>
        <v/>
      </c>
      <c r="O630">
        <f>IF($AB630="Да","Холдинг_Крупный","Холдинг_"&amp;TEXT(MOD(QUOTIENT($A630-1,10000),20)+1,"00"))</f>
        <v/>
      </c>
      <c r="P630">
        <f>IF($AB630="Да","Организация_Крупная","Организация_"&amp;TEXT(MOD(QUOTIENT($A630-1,500),600)+1,"000"))</f>
        <v/>
      </c>
      <c r="Q630">
        <f>"Отдел_"&amp;TEXT(MOD(QUOTIENT($A630-1,50),100)+1,"000")</f>
        <v/>
      </c>
      <c r="R630">
        <f>IF($AB630="Да","Группа_Крупная","Группа_"&amp;TEXT(MOD(QUOTIENT($A630-1,5000),30)+1,"00"))</f>
        <v/>
      </c>
      <c r="S630">
        <f>IF($AB630="Да","Категория_Крупная","Категория_"&amp;TEXT(MOD(QUOTIENT($A630-1,500),120)+1,"000"))</f>
        <v/>
      </c>
      <c r="T630">
        <f>IF($AB630="Да","Подкатегория_Крупная","Подкатегория_"&amp;TEXT(MOD(QUOTIENT($A630-1,50),300)+1,"000"))</f>
        <v/>
      </c>
      <c r="U630">
        <f>"SKU_"&amp;TEXT($A630,"0000000")</f>
        <v/>
      </c>
      <c r="V630">
        <f>CHOOSE(MOD($A630-1,4)+1,"Enterprise","SMB","Госсектор","Розница")</f>
        <v/>
      </c>
      <c r="W630">
        <f>"Клиент_"&amp;TEXT(MOD($A630-1,20000)+1,"00000")</f>
        <v/>
      </c>
      <c r="X630">
        <f>CHOOSE(MOD($A630-1,5)+1,"Портал","API","Импорт","Ручной ввод","Интеграция")</f>
        <v/>
      </c>
      <c r="Y630" s="8">
        <f>ROUND(1000+MOD($A630*37,90000)+IF($AB630="Да",5000,0),2)</f>
        <v/>
      </c>
      <c r="Z630">
        <f>1+MOD($A630,20)</f>
        <v/>
      </c>
      <c r="AA630" s="8">
        <f>ROUND($Y630*(0.08+MOD($A630,17)/100),2)</f>
        <v/>
      </c>
      <c r="AB630">
        <f>IF(MOD($A630,10)&lt;7,"Да","Нет")</f>
        <v/>
      </c>
      <c r="AC630">
        <f>$R630&amp;" / "&amp;$S630&amp;" / "&amp;$T630</f>
        <v/>
      </c>
      <c r="AD630">
        <f>1</f>
        <v/>
      </c>
      <c r="AE630">
        <f>IF($A630&lt;=Settings!$B$4,"до 100",IF($A630&lt;=Settings!$B$5,"до 10 000",IF($A630&lt;=Settings!$B$6,"до 100 000","100 000+")))</f>
        <v/>
      </c>
    </row>
    <row r="631">
      <c r="A631">
        <f>ROW()-1</f>
        <v/>
      </c>
      <c r="B631">
        <f>IF($A631&lt;=Settings!$B$4,"small_control",IF($A631&lt;=Settings!$B$5,"medium_10k",IF($A631&lt;=Settings!$B$6,"large_100k","extreme_1m")))</f>
        <v/>
      </c>
      <c r="C631">
        <f>"ORD-"&amp;TEXT(QUOTIENT($A631-1,3)+1,"0000000")</f>
        <v/>
      </c>
      <c r="D631">
        <f>"LINE-"&amp;TEXT($A631,"0000000")</f>
        <v/>
      </c>
      <c r="E631" s="7">
        <f>Settings!$B$2+$A631-1</f>
        <v/>
      </c>
      <c r="F631" s="7">
        <f>Settings!$B$2+MOD($A631-1,Settings!$B$7)</f>
        <v/>
      </c>
      <c r="G631">
        <f>YEAR($F631)</f>
        <v/>
      </c>
      <c r="H631">
        <f>"Q"&amp;ROUNDUP(MONTH($F631)/3,0)</f>
        <v/>
      </c>
      <c r="I631">
        <f>MONTH($F631)</f>
        <v/>
      </c>
      <c r="J631">
        <f>CHOOSE(MONTH($F631),"Январь","Февраль","Март","Апрель","Май","Июнь","Июль","Август","Сентябрь","Октябрь","Ноябрь","Декабрь")</f>
        <v/>
      </c>
      <c r="K631">
        <f>DAY($F631)</f>
        <v/>
      </c>
      <c r="L631">
        <f>IF(MOD($A631,10)&lt;7,"ФО_01_Крупный","ФО_"&amp;TEXT(MOD($A631,8)+1,"00"))</f>
        <v/>
      </c>
      <c r="M631">
        <f>IF($AB631="Да","Регион_001_Крупный","Регион_"&amp;TEXT(MOD(QUOTIENT($A631-1,20),180)+1,"000"))</f>
        <v/>
      </c>
      <c r="N631">
        <f>IF($AB631="Да","Город_"&amp;TEXT(MOD($A631-1,250)+1,"0000"),"Город_"&amp;TEXT(MOD($A631-1,3000)+1,"0000"))</f>
        <v/>
      </c>
      <c r="O631">
        <f>IF($AB631="Да","Холдинг_Крупный","Холдинг_"&amp;TEXT(MOD(QUOTIENT($A631-1,10000),20)+1,"00"))</f>
        <v/>
      </c>
      <c r="P631">
        <f>IF($AB631="Да","Организация_Крупная","Организация_"&amp;TEXT(MOD(QUOTIENT($A631-1,500),600)+1,"000"))</f>
        <v/>
      </c>
      <c r="Q631">
        <f>"Отдел_"&amp;TEXT(MOD(QUOTIENT($A631-1,50),100)+1,"000")</f>
        <v/>
      </c>
      <c r="R631">
        <f>IF($AB631="Да","Группа_Крупная","Группа_"&amp;TEXT(MOD(QUOTIENT($A631-1,5000),30)+1,"00"))</f>
        <v/>
      </c>
      <c r="S631">
        <f>IF($AB631="Да","Категория_Крупная","Категория_"&amp;TEXT(MOD(QUOTIENT($A631-1,500),120)+1,"000"))</f>
        <v/>
      </c>
      <c r="T631">
        <f>IF($AB631="Да","Подкатегория_Крупная","Подкатегория_"&amp;TEXT(MOD(QUOTIENT($A631-1,50),300)+1,"000"))</f>
        <v/>
      </c>
      <c r="U631">
        <f>"SKU_"&amp;TEXT($A631,"0000000")</f>
        <v/>
      </c>
      <c r="V631">
        <f>CHOOSE(MOD($A631-1,4)+1,"Enterprise","SMB","Госсектор","Розница")</f>
        <v/>
      </c>
      <c r="W631">
        <f>"Клиент_"&amp;TEXT(MOD($A631-1,20000)+1,"00000")</f>
        <v/>
      </c>
      <c r="X631">
        <f>CHOOSE(MOD($A631-1,5)+1,"Портал","API","Импорт","Ручной ввод","Интеграция")</f>
        <v/>
      </c>
      <c r="Y631" s="8">
        <f>ROUND(1000+MOD($A631*37,90000)+IF($AB631="Да",5000,0),2)</f>
        <v/>
      </c>
      <c r="Z631">
        <f>1+MOD($A631,20)</f>
        <v/>
      </c>
      <c r="AA631" s="8">
        <f>ROUND($Y631*(0.08+MOD($A631,17)/100),2)</f>
        <v/>
      </c>
      <c r="AB631">
        <f>IF(MOD($A631,10)&lt;7,"Да","Нет")</f>
        <v/>
      </c>
      <c r="AC631">
        <f>$R631&amp;" / "&amp;$S631&amp;" / "&amp;$T631</f>
        <v/>
      </c>
      <c r="AD631">
        <f>1</f>
        <v/>
      </c>
      <c r="AE631">
        <f>IF($A631&lt;=Settings!$B$4,"до 100",IF($A631&lt;=Settings!$B$5,"до 10 000",IF($A631&lt;=Settings!$B$6,"до 100 000","100 000+")))</f>
        <v/>
      </c>
    </row>
    <row r="632">
      <c r="A632">
        <f>ROW()-1</f>
        <v/>
      </c>
      <c r="B632">
        <f>IF($A632&lt;=Settings!$B$4,"small_control",IF($A632&lt;=Settings!$B$5,"medium_10k",IF($A632&lt;=Settings!$B$6,"large_100k","extreme_1m")))</f>
        <v/>
      </c>
      <c r="C632">
        <f>"ORD-"&amp;TEXT(QUOTIENT($A632-1,3)+1,"0000000")</f>
        <v/>
      </c>
      <c r="D632">
        <f>"LINE-"&amp;TEXT($A632,"0000000")</f>
        <v/>
      </c>
      <c r="E632" s="7">
        <f>Settings!$B$2+$A632-1</f>
        <v/>
      </c>
      <c r="F632" s="7">
        <f>Settings!$B$2+MOD($A632-1,Settings!$B$7)</f>
        <v/>
      </c>
      <c r="G632">
        <f>YEAR($F632)</f>
        <v/>
      </c>
      <c r="H632">
        <f>"Q"&amp;ROUNDUP(MONTH($F632)/3,0)</f>
        <v/>
      </c>
      <c r="I632">
        <f>MONTH($F632)</f>
        <v/>
      </c>
      <c r="J632">
        <f>CHOOSE(MONTH($F632),"Январь","Февраль","Март","Апрель","Май","Июнь","Июль","Август","Сентябрь","Октябрь","Ноябрь","Декабрь")</f>
        <v/>
      </c>
      <c r="K632">
        <f>DAY($F632)</f>
        <v/>
      </c>
      <c r="L632">
        <f>IF(MOD($A632,10)&lt;7,"ФО_01_Крупный","ФО_"&amp;TEXT(MOD($A632,8)+1,"00"))</f>
        <v/>
      </c>
      <c r="M632">
        <f>IF($AB632="Да","Регион_001_Крупный","Регион_"&amp;TEXT(MOD(QUOTIENT($A632-1,20),180)+1,"000"))</f>
        <v/>
      </c>
      <c r="N632">
        <f>IF($AB632="Да","Город_"&amp;TEXT(MOD($A632-1,250)+1,"0000"),"Город_"&amp;TEXT(MOD($A632-1,3000)+1,"0000"))</f>
        <v/>
      </c>
      <c r="O632">
        <f>IF($AB632="Да","Холдинг_Крупный","Холдинг_"&amp;TEXT(MOD(QUOTIENT($A632-1,10000),20)+1,"00"))</f>
        <v/>
      </c>
      <c r="P632">
        <f>IF($AB632="Да","Организация_Крупная","Организация_"&amp;TEXT(MOD(QUOTIENT($A632-1,500),600)+1,"000"))</f>
        <v/>
      </c>
      <c r="Q632">
        <f>"Отдел_"&amp;TEXT(MOD(QUOTIENT($A632-1,50),100)+1,"000")</f>
        <v/>
      </c>
      <c r="R632">
        <f>IF($AB632="Да","Группа_Крупная","Группа_"&amp;TEXT(MOD(QUOTIENT($A632-1,5000),30)+1,"00"))</f>
        <v/>
      </c>
      <c r="S632">
        <f>IF($AB632="Да","Категория_Крупная","Категория_"&amp;TEXT(MOD(QUOTIENT($A632-1,500),120)+1,"000"))</f>
        <v/>
      </c>
      <c r="T632">
        <f>IF($AB632="Да","Подкатегория_Крупная","Подкатегория_"&amp;TEXT(MOD(QUOTIENT($A632-1,50),300)+1,"000"))</f>
        <v/>
      </c>
      <c r="U632">
        <f>"SKU_"&amp;TEXT($A632,"0000000")</f>
        <v/>
      </c>
      <c r="V632">
        <f>CHOOSE(MOD($A632-1,4)+1,"Enterprise","SMB","Госсектор","Розница")</f>
        <v/>
      </c>
      <c r="W632">
        <f>"Клиент_"&amp;TEXT(MOD($A632-1,20000)+1,"00000")</f>
        <v/>
      </c>
      <c r="X632">
        <f>CHOOSE(MOD($A632-1,5)+1,"Портал","API","Импорт","Ручной ввод","Интеграция")</f>
        <v/>
      </c>
      <c r="Y632" s="8">
        <f>ROUND(1000+MOD($A632*37,90000)+IF($AB632="Да",5000,0),2)</f>
        <v/>
      </c>
      <c r="Z632">
        <f>1+MOD($A632,20)</f>
        <v/>
      </c>
      <c r="AA632" s="8">
        <f>ROUND($Y632*(0.08+MOD($A632,17)/100),2)</f>
        <v/>
      </c>
      <c r="AB632">
        <f>IF(MOD($A632,10)&lt;7,"Да","Нет")</f>
        <v/>
      </c>
      <c r="AC632">
        <f>$R632&amp;" / "&amp;$S632&amp;" / "&amp;$T632</f>
        <v/>
      </c>
      <c r="AD632">
        <f>1</f>
        <v/>
      </c>
      <c r="AE632">
        <f>IF($A632&lt;=Settings!$B$4,"до 100",IF($A632&lt;=Settings!$B$5,"до 10 000",IF($A632&lt;=Settings!$B$6,"до 100 000","100 000+")))</f>
        <v/>
      </c>
    </row>
    <row r="633">
      <c r="A633">
        <f>ROW()-1</f>
        <v/>
      </c>
      <c r="B633">
        <f>IF($A633&lt;=Settings!$B$4,"small_control",IF($A633&lt;=Settings!$B$5,"medium_10k",IF($A633&lt;=Settings!$B$6,"large_100k","extreme_1m")))</f>
        <v/>
      </c>
      <c r="C633">
        <f>"ORD-"&amp;TEXT(QUOTIENT($A633-1,3)+1,"0000000")</f>
        <v/>
      </c>
      <c r="D633">
        <f>"LINE-"&amp;TEXT($A633,"0000000")</f>
        <v/>
      </c>
      <c r="E633" s="7">
        <f>Settings!$B$2+$A633-1</f>
        <v/>
      </c>
      <c r="F633" s="7">
        <f>Settings!$B$2+MOD($A633-1,Settings!$B$7)</f>
        <v/>
      </c>
      <c r="G633">
        <f>YEAR($F633)</f>
        <v/>
      </c>
      <c r="H633">
        <f>"Q"&amp;ROUNDUP(MONTH($F633)/3,0)</f>
        <v/>
      </c>
      <c r="I633">
        <f>MONTH($F633)</f>
        <v/>
      </c>
      <c r="J633">
        <f>CHOOSE(MONTH($F633),"Январь","Февраль","Март","Апрель","Май","Июнь","Июль","Август","Сентябрь","Октябрь","Ноябрь","Декабрь")</f>
        <v/>
      </c>
      <c r="K633">
        <f>DAY($F633)</f>
        <v/>
      </c>
      <c r="L633">
        <f>IF(MOD($A633,10)&lt;7,"ФО_01_Крупный","ФО_"&amp;TEXT(MOD($A633,8)+1,"00"))</f>
        <v/>
      </c>
      <c r="M633">
        <f>IF($AB633="Да","Регион_001_Крупный","Регион_"&amp;TEXT(MOD(QUOTIENT($A633-1,20),180)+1,"000"))</f>
        <v/>
      </c>
      <c r="N633">
        <f>IF($AB633="Да","Город_"&amp;TEXT(MOD($A633-1,250)+1,"0000"),"Город_"&amp;TEXT(MOD($A633-1,3000)+1,"0000"))</f>
        <v/>
      </c>
      <c r="O633">
        <f>IF($AB633="Да","Холдинг_Крупный","Холдинг_"&amp;TEXT(MOD(QUOTIENT($A633-1,10000),20)+1,"00"))</f>
        <v/>
      </c>
      <c r="P633">
        <f>IF($AB633="Да","Организация_Крупная","Организация_"&amp;TEXT(MOD(QUOTIENT($A633-1,500),600)+1,"000"))</f>
        <v/>
      </c>
      <c r="Q633">
        <f>"Отдел_"&amp;TEXT(MOD(QUOTIENT($A633-1,50),100)+1,"000")</f>
        <v/>
      </c>
      <c r="R633">
        <f>IF($AB633="Да","Группа_Крупная","Группа_"&amp;TEXT(MOD(QUOTIENT($A633-1,5000),30)+1,"00"))</f>
        <v/>
      </c>
      <c r="S633">
        <f>IF($AB633="Да","Категория_Крупная","Категория_"&amp;TEXT(MOD(QUOTIENT($A633-1,500),120)+1,"000"))</f>
        <v/>
      </c>
      <c r="T633">
        <f>IF($AB633="Да","Подкатегория_Крупная","Подкатегория_"&amp;TEXT(MOD(QUOTIENT($A633-1,50),300)+1,"000"))</f>
        <v/>
      </c>
      <c r="U633">
        <f>"SKU_"&amp;TEXT($A633,"0000000")</f>
        <v/>
      </c>
      <c r="V633">
        <f>CHOOSE(MOD($A633-1,4)+1,"Enterprise","SMB","Госсектор","Розница")</f>
        <v/>
      </c>
      <c r="W633">
        <f>"Клиент_"&amp;TEXT(MOD($A633-1,20000)+1,"00000")</f>
        <v/>
      </c>
      <c r="X633">
        <f>CHOOSE(MOD($A633-1,5)+1,"Портал","API","Импорт","Ручной ввод","Интеграция")</f>
        <v/>
      </c>
      <c r="Y633" s="8">
        <f>ROUND(1000+MOD($A633*37,90000)+IF($AB633="Да",5000,0),2)</f>
        <v/>
      </c>
      <c r="Z633">
        <f>1+MOD($A633,20)</f>
        <v/>
      </c>
      <c r="AA633" s="8">
        <f>ROUND($Y633*(0.08+MOD($A633,17)/100),2)</f>
        <v/>
      </c>
      <c r="AB633">
        <f>IF(MOD($A633,10)&lt;7,"Да","Нет")</f>
        <v/>
      </c>
      <c r="AC633">
        <f>$R633&amp;" / "&amp;$S633&amp;" / "&amp;$T633</f>
        <v/>
      </c>
      <c r="AD633">
        <f>1</f>
        <v/>
      </c>
      <c r="AE633">
        <f>IF($A633&lt;=Settings!$B$4,"до 100",IF($A633&lt;=Settings!$B$5,"до 10 000",IF($A633&lt;=Settings!$B$6,"до 100 000","100 000+")))</f>
        <v/>
      </c>
    </row>
    <row r="634">
      <c r="A634">
        <f>ROW()-1</f>
        <v/>
      </c>
      <c r="B634">
        <f>IF($A634&lt;=Settings!$B$4,"small_control",IF($A634&lt;=Settings!$B$5,"medium_10k",IF($A634&lt;=Settings!$B$6,"large_100k","extreme_1m")))</f>
        <v/>
      </c>
      <c r="C634">
        <f>"ORD-"&amp;TEXT(QUOTIENT($A634-1,3)+1,"0000000")</f>
        <v/>
      </c>
      <c r="D634">
        <f>"LINE-"&amp;TEXT($A634,"0000000")</f>
        <v/>
      </c>
      <c r="E634" s="7">
        <f>Settings!$B$2+$A634-1</f>
        <v/>
      </c>
      <c r="F634" s="7">
        <f>Settings!$B$2+MOD($A634-1,Settings!$B$7)</f>
        <v/>
      </c>
      <c r="G634">
        <f>YEAR($F634)</f>
        <v/>
      </c>
      <c r="H634">
        <f>"Q"&amp;ROUNDUP(MONTH($F634)/3,0)</f>
        <v/>
      </c>
      <c r="I634">
        <f>MONTH($F634)</f>
        <v/>
      </c>
      <c r="J634">
        <f>CHOOSE(MONTH($F634),"Январь","Февраль","Март","Апрель","Май","Июнь","Июль","Август","Сентябрь","Октябрь","Ноябрь","Декабрь")</f>
        <v/>
      </c>
      <c r="K634">
        <f>DAY($F634)</f>
        <v/>
      </c>
      <c r="L634">
        <f>IF(MOD($A634,10)&lt;7,"ФО_01_Крупный","ФО_"&amp;TEXT(MOD($A634,8)+1,"00"))</f>
        <v/>
      </c>
      <c r="M634">
        <f>IF($AB634="Да","Регион_001_Крупный","Регион_"&amp;TEXT(MOD(QUOTIENT($A634-1,20),180)+1,"000"))</f>
        <v/>
      </c>
      <c r="N634">
        <f>IF($AB634="Да","Город_"&amp;TEXT(MOD($A634-1,250)+1,"0000"),"Город_"&amp;TEXT(MOD($A634-1,3000)+1,"0000"))</f>
        <v/>
      </c>
      <c r="O634">
        <f>IF($AB634="Да","Холдинг_Крупный","Холдинг_"&amp;TEXT(MOD(QUOTIENT($A634-1,10000),20)+1,"00"))</f>
        <v/>
      </c>
      <c r="P634">
        <f>IF($AB634="Да","Организация_Крупная","Организация_"&amp;TEXT(MOD(QUOTIENT($A634-1,500),600)+1,"000"))</f>
        <v/>
      </c>
      <c r="Q634">
        <f>"Отдел_"&amp;TEXT(MOD(QUOTIENT($A634-1,50),100)+1,"000")</f>
        <v/>
      </c>
      <c r="R634">
        <f>IF($AB634="Да","Группа_Крупная","Группа_"&amp;TEXT(MOD(QUOTIENT($A634-1,5000),30)+1,"00"))</f>
        <v/>
      </c>
      <c r="S634">
        <f>IF($AB634="Да","Категория_Крупная","Категория_"&amp;TEXT(MOD(QUOTIENT($A634-1,500),120)+1,"000"))</f>
        <v/>
      </c>
      <c r="T634">
        <f>IF($AB634="Да","Подкатегория_Крупная","Подкатегория_"&amp;TEXT(MOD(QUOTIENT($A634-1,50),300)+1,"000"))</f>
        <v/>
      </c>
      <c r="U634">
        <f>"SKU_"&amp;TEXT($A634,"0000000")</f>
        <v/>
      </c>
      <c r="V634">
        <f>CHOOSE(MOD($A634-1,4)+1,"Enterprise","SMB","Госсектор","Розница")</f>
        <v/>
      </c>
      <c r="W634">
        <f>"Клиент_"&amp;TEXT(MOD($A634-1,20000)+1,"00000")</f>
        <v/>
      </c>
      <c r="X634">
        <f>CHOOSE(MOD($A634-1,5)+1,"Портал","API","Импорт","Ручной ввод","Интеграция")</f>
        <v/>
      </c>
      <c r="Y634" s="8">
        <f>ROUND(1000+MOD($A634*37,90000)+IF($AB634="Да",5000,0),2)</f>
        <v/>
      </c>
      <c r="Z634">
        <f>1+MOD($A634,20)</f>
        <v/>
      </c>
      <c r="AA634" s="8">
        <f>ROUND($Y634*(0.08+MOD($A634,17)/100),2)</f>
        <v/>
      </c>
      <c r="AB634">
        <f>IF(MOD($A634,10)&lt;7,"Да","Нет")</f>
        <v/>
      </c>
      <c r="AC634">
        <f>$R634&amp;" / "&amp;$S634&amp;" / "&amp;$T634</f>
        <v/>
      </c>
      <c r="AD634">
        <f>1</f>
        <v/>
      </c>
      <c r="AE634">
        <f>IF($A634&lt;=Settings!$B$4,"до 100",IF($A634&lt;=Settings!$B$5,"до 10 000",IF($A634&lt;=Settings!$B$6,"до 100 000","100 000+")))</f>
        <v/>
      </c>
    </row>
    <row r="635">
      <c r="A635">
        <f>ROW()-1</f>
        <v/>
      </c>
      <c r="B635">
        <f>IF($A635&lt;=Settings!$B$4,"small_control",IF($A635&lt;=Settings!$B$5,"medium_10k",IF($A635&lt;=Settings!$B$6,"large_100k","extreme_1m")))</f>
        <v/>
      </c>
      <c r="C635">
        <f>"ORD-"&amp;TEXT(QUOTIENT($A635-1,3)+1,"0000000")</f>
        <v/>
      </c>
      <c r="D635">
        <f>"LINE-"&amp;TEXT($A635,"0000000")</f>
        <v/>
      </c>
      <c r="E635" s="7">
        <f>Settings!$B$2+$A635-1</f>
        <v/>
      </c>
      <c r="F635" s="7">
        <f>Settings!$B$2+MOD($A635-1,Settings!$B$7)</f>
        <v/>
      </c>
      <c r="G635">
        <f>YEAR($F635)</f>
        <v/>
      </c>
      <c r="H635">
        <f>"Q"&amp;ROUNDUP(MONTH($F635)/3,0)</f>
        <v/>
      </c>
      <c r="I635">
        <f>MONTH($F635)</f>
        <v/>
      </c>
      <c r="J635">
        <f>CHOOSE(MONTH($F635),"Январь","Февраль","Март","Апрель","Май","Июнь","Июль","Август","Сентябрь","Октябрь","Ноябрь","Декабрь")</f>
        <v/>
      </c>
      <c r="K635">
        <f>DAY($F635)</f>
        <v/>
      </c>
      <c r="L635">
        <f>IF(MOD($A635,10)&lt;7,"ФО_01_Крупный","ФО_"&amp;TEXT(MOD($A635,8)+1,"00"))</f>
        <v/>
      </c>
      <c r="M635">
        <f>IF($AB635="Да","Регион_001_Крупный","Регион_"&amp;TEXT(MOD(QUOTIENT($A635-1,20),180)+1,"000"))</f>
        <v/>
      </c>
      <c r="N635">
        <f>IF($AB635="Да","Город_"&amp;TEXT(MOD($A635-1,250)+1,"0000"),"Город_"&amp;TEXT(MOD($A635-1,3000)+1,"0000"))</f>
        <v/>
      </c>
      <c r="O635">
        <f>IF($AB635="Да","Холдинг_Крупный","Холдинг_"&amp;TEXT(MOD(QUOTIENT($A635-1,10000),20)+1,"00"))</f>
        <v/>
      </c>
      <c r="P635">
        <f>IF($AB635="Да","Организация_Крупная","Организация_"&amp;TEXT(MOD(QUOTIENT($A635-1,500),600)+1,"000"))</f>
        <v/>
      </c>
      <c r="Q635">
        <f>"Отдел_"&amp;TEXT(MOD(QUOTIENT($A635-1,50),100)+1,"000")</f>
        <v/>
      </c>
      <c r="R635">
        <f>IF($AB635="Да","Группа_Крупная","Группа_"&amp;TEXT(MOD(QUOTIENT($A635-1,5000),30)+1,"00"))</f>
        <v/>
      </c>
      <c r="S635">
        <f>IF($AB635="Да","Категория_Крупная","Категория_"&amp;TEXT(MOD(QUOTIENT($A635-1,500),120)+1,"000"))</f>
        <v/>
      </c>
      <c r="T635">
        <f>IF($AB635="Да","Подкатегория_Крупная","Подкатегория_"&amp;TEXT(MOD(QUOTIENT($A635-1,50),300)+1,"000"))</f>
        <v/>
      </c>
      <c r="U635">
        <f>"SKU_"&amp;TEXT($A635,"0000000")</f>
        <v/>
      </c>
      <c r="V635">
        <f>CHOOSE(MOD($A635-1,4)+1,"Enterprise","SMB","Госсектор","Розница")</f>
        <v/>
      </c>
      <c r="W635">
        <f>"Клиент_"&amp;TEXT(MOD($A635-1,20000)+1,"00000")</f>
        <v/>
      </c>
      <c r="X635">
        <f>CHOOSE(MOD($A635-1,5)+1,"Портал","API","Импорт","Ручной ввод","Интеграция")</f>
        <v/>
      </c>
      <c r="Y635" s="8">
        <f>ROUND(1000+MOD($A635*37,90000)+IF($AB635="Да",5000,0),2)</f>
        <v/>
      </c>
      <c r="Z635">
        <f>1+MOD($A635,20)</f>
        <v/>
      </c>
      <c r="AA635" s="8">
        <f>ROUND($Y635*(0.08+MOD($A635,17)/100),2)</f>
        <v/>
      </c>
      <c r="AB635">
        <f>IF(MOD($A635,10)&lt;7,"Да","Нет")</f>
        <v/>
      </c>
      <c r="AC635">
        <f>$R635&amp;" / "&amp;$S635&amp;" / "&amp;$T635</f>
        <v/>
      </c>
      <c r="AD635">
        <f>1</f>
        <v/>
      </c>
      <c r="AE635">
        <f>IF($A635&lt;=Settings!$B$4,"до 100",IF($A635&lt;=Settings!$B$5,"до 10 000",IF($A635&lt;=Settings!$B$6,"до 100 000","100 000+")))</f>
        <v/>
      </c>
    </row>
    <row r="636">
      <c r="A636">
        <f>ROW()-1</f>
        <v/>
      </c>
      <c r="B636">
        <f>IF($A636&lt;=Settings!$B$4,"small_control",IF($A636&lt;=Settings!$B$5,"medium_10k",IF($A636&lt;=Settings!$B$6,"large_100k","extreme_1m")))</f>
        <v/>
      </c>
      <c r="C636">
        <f>"ORD-"&amp;TEXT(QUOTIENT($A636-1,3)+1,"0000000")</f>
        <v/>
      </c>
      <c r="D636">
        <f>"LINE-"&amp;TEXT($A636,"0000000")</f>
        <v/>
      </c>
      <c r="E636" s="7">
        <f>Settings!$B$2+$A636-1</f>
        <v/>
      </c>
      <c r="F636" s="7">
        <f>Settings!$B$2+MOD($A636-1,Settings!$B$7)</f>
        <v/>
      </c>
      <c r="G636">
        <f>YEAR($F636)</f>
        <v/>
      </c>
      <c r="H636">
        <f>"Q"&amp;ROUNDUP(MONTH($F636)/3,0)</f>
        <v/>
      </c>
      <c r="I636">
        <f>MONTH($F636)</f>
        <v/>
      </c>
      <c r="J636">
        <f>CHOOSE(MONTH($F636),"Январь","Февраль","Март","Апрель","Май","Июнь","Июль","Август","Сентябрь","Октябрь","Ноябрь","Декабрь")</f>
        <v/>
      </c>
      <c r="K636">
        <f>DAY($F636)</f>
        <v/>
      </c>
      <c r="L636">
        <f>IF(MOD($A636,10)&lt;7,"ФО_01_Крупный","ФО_"&amp;TEXT(MOD($A636,8)+1,"00"))</f>
        <v/>
      </c>
      <c r="M636">
        <f>IF($AB636="Да","Регион_001_Крупный","Регион_"&amp;TEXT(MOD(QUOTIENT($A636-1,20),180)+1,"000"))</f>
        <v/>
      </c>
      <c r="N636">
        <f>IF($AB636="Да","Город_"&amp;TEXT(MOD($A636-1,250)+1,"0000"),"Город_"&amp;TEXT(MOD($A636-1,3000)+1,"0000"))</f>
        <v/>
      </c>
      <c r="O636">
        <f>IF($AB636="Да","Холдинг_Крупный","Холдинг_"&amp;TEXT(MOD(QUOTIENT($A636-1,10000),20)+1,"00"))</f>
        <v/>
      </c>
      <c r="P636">
        <f>IF($AB636="Да","Организация_Крупная","Организация_"&amp;TEXT(MOD(QUOTIENT($A636-1,500),600)+1,"000"))</f>
        <v/>
      </c>
      <c r="Q636">
        <f>"Отдел_"&amp;TEXT(MOD(QUOTIENT($A636-1,50),100)+1,"000")</f>
        <v/>
      </c>
      <c r="R636">
        <f>IF($AB636="Да","Группа_Крупная","Группа_"&amp;TEXT(MOD(QUOTIENT($A636-1,5000),30)+1,"00"))</f>
        <v/>
      </c>
      <c r="S636">
        <f>IF($AB636="Да","Категория_Крупная","Категория_"&amp;TEXT(MOD(QUOTIENT($A636-1,500),120)+1,"000"))</f>
        <v/>
      </c>
      <c r="T636">
        <f>IF($AB636="Да","Подкатегория_Крупная","Подкатегория_"&amp;TEXT(MOD(QUOTIENT($A636-1,50),300)+1,"000"))</f>
        <v/>
      </c>
      <c r="U636">
        <f>"SKU_"&amp;TEXT($A636,"0000000")</f>
        <v/>
      </c>
      <c r="V636">
        <f>CHOOSE(MOD($A636-1,4)+1,"Enterprise","SMB","Госсектор","Розница")</f>
        <v/>
      </c>
      <c r="W636">
        <f>"Клиент_"&amp;TEXT(MOD($A636-1,20000)+1,"00000")</f>
        <v/>
      </c>
      <c r="X636">
        <f>CHOOSE(MOD($A636-1,5)+1,"Портал","API","Импорт","Ручной ввод","Интеграция")</f>
        <v/>
      </c>
      <c r="Y636" s="8">
        <f>ROUND(1000+MOD($A636*37,90000)+IF($AB636="Да",5000,0),2)</f>
        <v/>
      </c>
      <c r="Z636">
        <f>1+MOD($A636,20)</f>
        <v/>
      </c>
      <c r="AA636" s="8">
        <f>ROUND($Y636*(0.08+MOD($A636,17)/100),2)</f>
        <v/>
      </c>
      <c r="AB636">
        <f>IF(MOD($A636,10)&lt;7,"Да","Нет")</f>
        <v/>
      </c>
      <c r="AC636">
        <f>$R636&amp;" / "&amp;$S636&amp;" / "&amp;$T636</f>
        <v/>
      </c>
      <c r="AD636">
        <f>1</f>
        <v/>
      </c>
      <c r="AE636">
        <f>IF($A636&lt;=Settings!$B$4,"до 100",IF($A636&lt;=Settings!$B$5,"до 10 000",IF($A636&lt;=Settings!$B$6,"до 100 000","100 000+")))</f>
        <v/>
      </c>
    </row>
    <row r="637">
      <c r="A637">
        <f>ROW()-1</f>
        <v/>
      </c>
      <c r="B637">
        <f>IF($A637&lt;=Settings!$B$4,"small_control",IF($A637&lt;=Settings!$B$5,"medium_10k",IF($A637&lt;=Settings!$B$6,"large_100k","extreme_1m")))</f>
        <v/>
      </c>
      <c r="C637">
        <f>"ORD-"&amp;TEXT(QUOTIENT($A637-1,3)+1,"0000000")</f>
        <v/>
      </c>
      <c r="D637">
        <f>"LINE-"&amp;TEXT($A637,"0000000")</f>
        <v/>
      </c>
      <c r="E637" s="7">
        <f>Settings!$B$2+$A637-1</f>
        <v/>
      </c>
      <c r="F637" s="7">
        <f>Settings!$B$2+MOD($A637-1,Settings!$B$7)</f>
        <v/>
      </c>
      <c r="G637">
        <f>YEAR($F637)</f>
        <v/>
      </c>
      <c r="H637">
        <f>"Q"&amp;ROUNDUP(MONTH($F637)/3,0)</f>
        <v/>
      </c>
      <c r="I637">
        <f>MONTH($F637)</f>
        <v/>
      </c>
      <c r="J637">
        <f>CHOOSE(MONTH($F637),"Январь","Февраль","Март","Апрель","Май","Июнь","Июль","Август","Сентябрь","Октябрь","Ноябрь","Декабрь")</f>
        <v/>
      </c>
      <c r="K637">
        <f>DAY($F637)</f>
        <v/>
      </c>
      <c r="L637">
        <f>IF(MOD($A637,10)&lt;7,"ФО_01_Крупный","ФО_"&amp;TEXT(MOD($A637,8)+1,"00"))</f>
        <v/>
      </c>
      <c r="M637">
        <f>IF($AB637="Да","Регион_001_Крупный","Регион_"&amp;TEXT(MOD(QUOTIENT($A637-1,20),180)+1,"000"))</f>
        <v/>
      </c>
      <c r="N637">
        <f>IF($AB637="Да","Город_"&amp;TEXT(MOD($A637-1,250)+1,"0000"),"Город_"&amp;TEXT(MOD($A637-1,3000)+1,"0000"))</f>
        <v/>
      </c>
      <c r="O637">
        <f>IF($AB637="Да","Холдинг_Крупный","Холдинг_"&amp;TEXT(MOD(QUOTIENT($A637-1,10000),20)+1,"00"))</f>
        <v/>
      </c>
      <c r="P637">
        <f>IF($AB637="Да","Организация_Крупная","Организация_"&amp;TEXT(MOD(QUOTIENT($A637-1,500),600)+1,"000"))</f>
        <v/>
      </c>
      <c r="Q637">
        <f>"Отдел_"&amp;TEXT(MOD(QUOTIENT($A637-1,50),100)+1,"000")</f>
        <v/>
      </c>
      <c r="R637">
        <f>IF($AB637="Да","Группа_Крупная","Группа_"&amp;TEXT(MOD(QUOTIENT($A637-1,5000),30)+1,"00"))</f>
        <v/>
      </c>
      <c r="S637">
        <f>IF($AB637="Да","Категория_Крупная","Категория_"&amp;TEXT(MOD(QUOTIENT($A637-1,500),120)+1,"000"))</f>
        <v/>
      </c>
      <c r="T637">
        <f>IF($AB637="Да","Подкатегория_Крупная","Подкатегория_"&amp;TEXT(MOD(QUOTIENT($A637-1,50),300)+1,"000"))</f>
        <v/>
      </c>
      <c r="U637">
        <f>"SKU_"&amp;TEXT($A637,"0000000")</f>
        <v/>
      </c>
      <c r="V637">
        <f>CHOOSE(MOD($A637-1,4)+1,"Enterprise","SMB","Госсектор","Розница")</f>
        <v/>
      </c>
      <c r="W637">
        <f>"Клиент_"&amp;TEXT(MOD($A637-1,20000)+1,"00000")</f>
        <v/>
      </c>
      <c r="X637">
        <f>CHOOSE(MOD($A637-1,5)+1,"Портал","API","Импорт","Ручной ввод","Интеграция")</f>
        <v/>
      </c>
      <c r="Y637" s="8">
        <f>ROUND(1000+MOD($A637*37,90000)+IF($AB637="Да",5000,0),2)</f>
        <v/>
      </c>
      <c r="Z637">
        <f>1+MOD($A637,20)</f>
        <v/>
      </c>
      <c r="AA637" s="8">
        <f>ROUND($Y637*(0.08+MOD($A637,17)/100),2)</f>
        <v/>
      </c>
      <c r="AB637">
        <f>IF(MOD($A637,10)&lt;7,"Да","Нет")</f>
        <v/>
      </c>
      <c r="AC637">
        <f>$R637&amp;" / "&amp;$S637&amp;" / "&amp;$T637</f>
        <v/>
      </c>
      <c r="AD637">
        <f>1</f>
        <v/>
      </c>
      <c r="AE637">
        <f>IF($A637&lt;=Settings!$B$4,"до 100",IF($A637&lt;=Settings!$B$5,"до 10 000",IF($A637&lt;=Settings!$B$6,"до 100 000","100 000+")))</f>
        <v/>
      </c>
    </row>
    <row r="638">
      <c r="A638">
        <f>ROW()-1</f>
        <v/>
      </c>
      <c r="B638">
        <f>IF($A638&lt;=Settings!$B$4,"small_control",IF($A638&lt;=Settings!$B$5,"medium_10k",IF($A638&lt;=Settings!$B$6,"large_100k","extreme_1m")))</f>
        <v/>
      </c>
      <c r="C638">
        <f>"ORD-"&amp;TEXT(QUOTIENT($A638-1,3)+1,"0000000")</f>
        <v/>
      </c>
      <c r="D638">
        <f>"LINE-"&amp;TEXT($A638,"0000000")</f>
        <v/>
      </c>
      <c r="E638" s="7">
        <f>Settings!$B$2+$A638-1</f>
        <v/>
      </c>
      <c r="F638" s="7">
        <f>Settings!$B$2+MOD($A638-1,Settings!$B$7)</f>
        <v/>
      </c>
      <c r="G638">
        <f>YEAR($F638)</f>
        <v/>
      </c>
      <c r="H638">
        <f>"Q"&amp;ROUNDUP(MONTH($F638)/3,0)</f>
        <v/>
      </c>
      <c r="I638">
        <f>MONTH($F638)</f>
        <v/>
      </c>
      <c r="J638">
        <f>CHOOSE(MONTH($F638),"Январь","Февраль","Март","Апрель","Май","Июнь","Июль","Август","Сентябрь","Октябрь","Ноябрь","Декабрь")</f>
        <v/>
      </c>
      <c r="K638">
        <f>DAY($F638)</f>
        <v/>
      </c>
      <c r="L638">
        <f>IF(MOD($A638,10)&lt;7,"ФО_01_Крупный","ФО_"&amp;TEXT(MOD($A638,8)+1,"00"))</f>
        <v/>
      </c>
      <c r="M638">
        <f>IF($AB638="Да","Регион_001_Крупный","Регион_"&amp;TEXT(MOD(QUOTIENT($A638-1,20),180)+1,"000"))</f>
        <v/>
      </c>
      <c r="N638">
        <f>IF($AB638="Да","Город_"&amp;TEXT(MOD($A638-1,250)+1,"0000"),"Город_"&amp;TEXT(MOD($A638-1,3000)+1,"0000"))</f>
        <v/>
      </c>
      <c r="O638">
        <f>IF($AB638="Да","Холдинг_Крупный","Холдинг_"&amp;TEXT(MOD(QUOTIENT($A638-1,10000),20)+1,"00"))</f>
        <v/>
      </c>
      <c r="P638">
        <f>IF($AB638="Да","Организация_Крупная","Организация_"&amp;TEXT(MOD(QUOTIENT($A638-1,500),600)+1,"000"))</f>
        <v/>
      </c>
      <c r="Q638">
        <f>"Отдел_"&amp;TEXT(MOD(QUOTIENT($A638-1,50),100)+1,"000")</f>
        <v/>
      </c>
      <c r="R638">
        <f>IF($AB638="Да","Группа_Крупная","Группа_"&amp;TEXT(MOD(QUOTIENT($A638-1,5000),30)+1,"00"))</f>
        <v/>
      </c>
      <c r="S638">
        <f>IF($AB638="Да","Категория_Крупная","Категория_"&amp;TEXT(MOD(QUOTIENT($A638-1,500),120)+1,"000"))</f>
        <v/>
      </c>
      <c r="T638">
        <f>IF($AB638="Да","Подкатегория_Крупная","Подкатегория_"&amp;TEXT(MOD(QUOTIENT($A638-1,50),300)+1,"000"))</f>
        <v/>
      </c>
      <c r="U638">
        <f>"SKU_"&amp;TEXT($A638,"0000000")</f>
        <v/>
      </c>
      <c r="V638">
        <f>CHOOSE(MOD($A638-1,4)+1,"Enterprise","SMB","Госсектор","Розница")</f>
        <v/>
      </c>
      <c r="W638">
        <f>"Клиент_"&amp;TEXT(MOD($A638-1,20000)+1,"00000")</f>
        <v/>
      </c>
      <c r="X638">
        <f>CHOOSE(MOD($A638-1,5)+1,"Портал","API","Импорт","Ручной ввод","Интеграция")</f>
        <v/>
      </c>
      <c r="Y638" s="8">
        <f>ROUND(1000+MOD($A638*37,90000)+IF($AB638="Да",5000,0),2)</f>
        <v/>
      </c>
      <c r="Z638">
        <f>1+MOD($A638,20)</f>
        <v/>
      </c>
      <c r="AA638" s="8">
        <f>ROUND($Y638*(0.08+MOD($A638,17)/100),2)</f>
        <v/>
      </c>
      <c r="AB638">
        <f>IF(MOD($A638,10)&lt;7,"Да","Нет")</f>
        <v/>
      </c>
      <c r="AC638">
        <f>$R638&amp;" / "&amp;$S638&amp;" / "&amp;$T638</f>
        <v/>
      </c>
      <c r="AD638">
        <f>1</f>
        <v/>
      </c>
      <c r="AE638">
        <f>IF($A638&lt;=Settings!$B$4,"до 100",IF($A638&lt;=Settings!$B$5,"до 10 000",IF($A638&lt;=Settings!$B$6,"до 100 000","100 000+")))</f>
        <v/>
      </c>
    </row>
    <row r="639">
      <c r="A639">
        <f>ROW()-1</f>
        <v/>
      </c>
      <c r="B639">
        <f>IF($A639&lt;=Settings!$B$4,"small_control",IF($A639&lt;=Settings!$B$5,"medium_10k",IF($A639&lt;=Settings!$B$6,"large_100k","extreme_1m")))</f>
        <v/>
      </c>
      <c r="C639">
        <f>"ORD-"&amp;TEXT(QUOTIENT($A639-1,3)+1,"0000000")</f>
        <v/>
      </c>
      <c r="D639">
        <f>"LINE-"&amp;TEXT($A639,"0000000")</f>
        <v/>
      </c>
      <c r="E639" s="7">
        <f>Settings!$B$2+$A639-1</f>
        <v/>
      </c>
      <c r="F639" s="7">
        <f>Settings!$B$2+MOD($A639-1,Settings!$B$7)</f>
        <v/>
      </c>
      <c r="G639">
        <f>YEAR($F639)</f>
        <v/>
      </c>
      <c r="H639">
        <f>"Q"&amp;ROUNDUP(MONTH($F639)/3,0)</f>
        <v/>
      </c>
      <c r="I639">
        <f>MONTH($F639)</f>
        <v/>
      </c>
      <c r="J639">
        <f>CHOOSE(MONTH($F639),"Январь","Февраль","Март","Апрель","Май","Июнь","Июль","Август","Сентябрь","Октябрь","Ноябрь","Декабрь")</f>
        <v/>
      </c>
      <c r="K639">
        <f>DAY($F639)</f>
        <v/>
      </c>
      <c r="L639">
        <f>IF(MOD($A639,10)&lt;7,"ФО_01_Крупный","ФО_"&amp;TEXT(MOD($A639,8)+1,"00"))</f>
        <v/>
      </c>
      <c r="M639">
        <f>IF($AB639="Да","Регион_001_Крупный","Регион_"&amp;TEXT(MOD(QUOTIENT($A639-1,20),180)+1,"000"))</f>
        <v/>
      </c>
      <c r="N639">
        <f>IF($AB639="Да","Город_"&amp;TEXT(MOD($A639-1,250)+1,"0000"),"Город_"&amp;TEXT(MOD($A639-1,3000)+1,"0000"))</f>
        <v/>
      </c>
      <c r="O639">
        <f>IF($AB639="Да","Холдинг_Крупный","Холдинг_"&amp;TEXT(MOD(QUOTIENT($A639-1,10000),20)+1,"00"))</f>
        <v/>
      </c>
      <c r="P639">
        <f>IF($AB639="Да","Организация_Крупная","Организация_"&amp;TEXT(MOD(QUOTIENT($A639-1,500),600)+1,"000"))</f>
        <v/>
      </c>
      <c r="Q639">
        <f>"Отдел_"&amp;TEXT(MOD(QUOTIENT($A639-1,50),100)+1,"000")</f>
        <v/>
      </c>
      <c r="R639">
        <f>IF($AB639="Да","Группа_Крупная","Группа_"&amp;TEXT(MOD(QUOTIENT($A639-1,5000),30)+1,"00"))</f>
        <v/>
      </c>
      <c r="S639">
        <f>IF($AB639="Да","Категория_Крупная","Категория_"&amp;TEXT(MOD(QUOTIENT($A639-1,500),120)+1,"000"))</f>
        <v/>
      </c>
      <c r="T639">
        <f>IF($AB639="Да","Подкатегория_Крупная","Подкатегория_"&amp;TEXT(MOD(QUOTIENT($A639-1,50),300)+1,"000"))</f>
        <v/>
      </c>
      <c r="U639">
        <f>"SKU_"&amp;TEXT($A639,"0000000")</f>
        <v/>
      </c>
      <c r="V639">
        <f>CHOOSE(MOD($A639-1,4)+1,"Enterprise","SMB","Госсектор","Розница")</f>
        <v/>
      </c>
      <c r="W639">
        <f>"Клиент_"&amp;TEXT(MOD($A639-1,20000)+1,"00000")</f>
        <v/>
      </c>
      <c r="X639">
        <f>CHOOSE(MOD($A639-1,5)+1,"Портал","API","Импорт","Ручной ввод","Интеграция")</f>
        <v/>
      </c>
      <c r="Y639" s="8">
        <f>ROUND(1000+MOD($A639*37,90000)+IF($AB639="Да",5000,0),2)</f>
        <v/>
      </c>
      <c r="Z639">
        <f>1+MOD($A639,20)</f>
        <v/>
      </c>
      <c r="AA639" s="8">
        <f>ROUND($Y639*(0.08+MOD($A639,17)/100),2)</f>
        <v/>
      </c>
      <c r="AB639">
        <f>IF(MOD($A639,10)&lt;7,"Да","Нет")</f>
        <v/>
      </c>
      <c r="AC639">
        <f>$R639&amp;" / "&amp;$S639&amp;" / "&amp;$T639</f>
        <v/>
      </c>
      <c r="AD639">
        <f>1</f>
        <v/>
      </c>
      <c r="AE639">
        <f>IF($A639&lt;=Settings!$B$4,"до 100",IF($A639&lt;=Settings!$B$5,"до 10 000",IF($A639&lt;=Settings!$B$6,"до 100 000","100 000+")))</f>
        <v/>
      </c>
    </row>
    <row r="640">
      <c r="A640">
        <f>ROW()-1</f>
        <v/>
      </c>
      <c r="B640">
        <f>IF($A640&lt;=Settings!$B$4,"small_control",IF($A640&lt;=Settings!$B$5,"medium_10k",IF($A640&lt;=Settings!$B$6,"large_100k","extreme_1m")))</f>
        <v/>
      </c>
      <c r="C640">
        <f>"ORD-"&amp;TEXT(QUOTIENT($A640-1,3)+1,"0000000")</f>
        <v/>
      </c>
      <c r="D640">
        <f>"LINE-"&amp;TEXT($A640,"0000000")</f>
        <v/>
      </c>
      <c r="E640" s="7">
        <f>Settings!$B$2+$A640-1</f>
        <v/>
      </c>
      <c r="F640" s="7">
        <f>Settings!$B$2+MOD($A640-1,Settings!$B$7)</f>
        <v/>
      </c>
      <c r="G640">
        <f>YEAR($F640)</f>
        <v/>
      </c>
      <c r="H640">
        <f>"Q"&amp;ROUNDUP(MONTH($F640)/3,0)</f>
        <v/>
      </c>
      <c r="I640">
        <f>MONTH($F640)</f>
        <v/>
      </c>
      <c r="J640">
        <f>CHOOSE(MONTH($F640),"Январь","Февраль","Март","Апрель","Май","Июнь","Июль","Август","Сентябрь","Октябрь","Ноябрь","Декабрь")</f>
        <v/>
      </c>
      <c r="K640">
        <f>DAY($F640)</f>
        <v/>
      </c>
      <c r="L640">
        <f>IF(MOD($A640,10)&lt;7,"ФО_01_Крупный","ФО_"&amp;TEXT(MOD($A640,8)+1,"00"))</f>
        <v/>
      </c>
      <c r="M640">
        <f>IF($AB640="Да","Регион_001_Крупный","Регион_"&amp;TEXT(MOD(QUOTIENT($A640-1,20),180)+1,"000"))</f>
        <v/>
      </c>
      <c r="N640">
        <f>IF($AB640="Да","Город_"&amp;TEXT(MOD($A640-1,250)+1,"0000"),"Город_"&amp;TEXT(MOD($A640-1,3000)+1,"0000"))</f>
        <v/>
      </c>
      <c r="O640">
        <f>IF($AB640="Да","Холдинг_Крупный","Холдинг_"&amp;TEXT(MOD(QUOTIENT($A640-1,10000),20)+1,"00"))</f>
        <v/>
      </c>
      <c r="P640">
        <f>IF($AB640="Да","Организация_Крупная","Организация_"&amp;TEXT(MOD(QUOTIENT($A640-1,500),600)+1,"000"))</f>
        <v/>
      </c>
      <c r="Q640">
        <f>"Отдел_"&amp;TEXT(MOD(QUOTIENT($A640-1,50),100)+1,"000")</f>
        <v/>
      </c>
      <c r="R640">
        <f>IF($AB640="Да","Группа_Крупная","Группа_"&amp;TEXT(MOD(QUOTIENT($A640-1,5000),30)+1,"00"))</f>
        <v/>
      </c>
      <c r="S640">
        <f>IF($AB640="Да","Категория_Крупная","Категория_"&amp;TEXT(MOD(QUOTIENT($A640-1,500),120)+1,"000"))</f>
        <v/>
      </c>
      <c r="T640">
        <f>IF($AB640="Да","Подкатегория_Крупная","Подкатегория_"&amp;TEXT(MOD(QUOTIENT($A640-1,50),300)+1,"000"))</f>
        <v/>
      </c>
      <c r="U640">
        <f>"SKU_"&amp;TEXT($A640,"0000000")</f>
        <v/>
      </c>
      <c r="V640">
        <f>CHOOSE(MOD($A640-1,4)+1,"Enterprise","SMB","Госсектор","Розница")</f>
        <v/>
      </c>
      <c r="W640">
        <f>"Клиент_"&amp;TEXT(MOD($A640-1,20000)+1,"00000")</f>
        <v/>
      </c>
      <c r="X640">
        <f>CHOOSE(MOD($A640-1,5)+1,"Портал","API","Импорт","Ручной ввод","Интеграция")</f>
        <v/>
      </c>
      <c r="Y640" s="8">
        <f>ROUND(1000+MOD($A640*37,90000)+IF($AB640="Да",5000,0),2)</f>
        <v/>
      </c>
      <c r="Z640">
        <f>1+MOD($A640,20)</f>
        <v/>
      </c>
      <c r="AA640" s="8">
        <f>ROUND($Y640*(0.08+MOD($A640,17)/100),2)</f>
        <v/>
      </c>
      <c r="AB640">
        <f>IF(MOD($A640,10)&lt;7,"Да","Нет")</f>
        <v/>
      </c>
      <c r="AC640">
        <f>$R640&amp;" / "&amp;$S640&amp;" / "&amp;$T640</f>
        <v/>
      </c>
      <c r="AD640">
        <f>1</f>
        <v/>
      </c>
      <c r="AE640">
        <f>IF($A640&lt;=Settings!$B$4,"до 100",IF($A640&lt;=Settings!$B$5,"до 10 000",IF($A640&lt;=Settings!$B$6,"до 100 000","100 000+")))</f>
        <v/>
      </c>
    </row>
    <row r="641">
      <c r="A641">
        <f>ROW()-1</f>
        <v/>
      </c>
      <c r="B641">
        <f>IF($A641&lt;=Settings!$B$4,"small_control",IF($A641&lt;=Settings!$B$5,"medium_10k",IF($A641&lt;=Settings!$B$6,"large_100k","extreme_1m")))</f>
        <v/>
      </c>
      <c r="C641">
        <f>"ORD-"&amp;TEXT(QUOTIENT($A641-1,3)+1,"0000000")</f>
        <v/>
      </c>
      <c r="D641">
        <f>"LINE-"&amp;TEXT($A641,"0000000")</f>
        <v/>
      </c>
      <c r="E641" s="7">
        <f>Settings!$B$2+$A641-1</f>
        <v/>
      </c>
      <c r="F641" s="7">
        <f>Settings!$B$2+MOD($A641-1,Settings!$B$7)</f>
        <v/>
      </c>
      <c r="G641">
        <f>YEAR($F641)</f>
        <v/>
      </c>
      <c r="H641">
        <f>"Q"&amp;ROUNDUP(MONTH($F641)/3,0)</f>
        <v/>
      </c>
      <c r="I641">
        <f>MONTH($F641)</f>
        <v/>
      </c>
      <c r="J641">
        <f>CHOOSE(MONTH($F641),"Январь","Февраль","Март","Апрель","Май","Июнь","Июль","Август","Сентябрь","Октябрь","Ноябрь","Декабрь")</f>
        <v/>
      </c>
      <c r="K641">
        <f>DAY($F641)</f>
        <v/>
      </c>
      <c r="L641">
        <f>IF(MOD($A641,10)&lt;7,"ФО_01_Крупный","ФО_"&amp;TEXT(MOD($A641,8)+1,"00"))</f>
        <v/>
      </c>
      <c r="M641">
        <f>IF($AB641="Да","Регион_001_Крупный","Регион_"&amp;TEXT(MOD(QUOTIENT($A641-1,20),180)+1,"000"))</f>
        <v/>
      </c>
      <c r="N641">
        <f>IF($AB641="Да","Город_"&amp;TEXT(MOD($A641-1,250)+1,"0000"),"Город_"&amp;TEXT(MOD($A641-1,3000)+1,"0000"))</f>
        <v/>
      </c>
      <c r="O641">
        <f>IF($AB641="Да","Холдинг_Крупный","Холдинг_"&amp;TEXT(MOD(QUOTIENT($A641-1,10000),20)+1,"00"))</f>
        <v/>
      </c>
      <c r="P641">
        <f>IF($AB641="Да","Организация_Крупная","Организация_"&amp;TEXT(MOD(QUOTIENT($A641-1,500),600)+1,"000"))</f>
        <v/>
      </c>
      <c r="Q641">
        <f>"Отдел_"&amp;TEXT(MOD(QUOTIENT($A641-1,50),100)+1,"000")</f>
        <v/>
      </c>
      <c r="R641">
        <f>IF($AB641="Да","Группа_Крупная","Группа_"&amp;TEXT(MOD(QUOTIENT($A641-1,5000),30)+1,"00"))</f>
        <v/>
      </c>
      <c r="S641">
        <f>IF($AB641="Да","Категория_Крупная","Категория_"&amp;TEXT(MOD(QUOTIENT($A641-1,500),120)+1,"000"))</f>
        <v/>
      </c>
      <c r="T641">
        <f>IF($AB641="Да","Подкатегория_Крупная","Подкатегория_"&amp;TEXT(MOD(QUOTIENT($A641-1,50),300)+1,"000"))</f>
        <v/>
      </c>
      <c r="U641">
        <f>"SKU_"&amp;TEXT($A641,"0000000")</f>
        <v/>
      </c>
      <c r="V641">
        <f>CHOOSE(MOD($A641-1,4)+1,"Enterprise","SMB","Госсектор","Розница")</f>
        <v/>
      </c>
      <c r="W641">
        <f>"Клиент_"&amp;TEXT(MOD($A641-1,20000)+1,"00000")</f>
        <v/>
      </c>
      <c r="X641">
        <f>CHOOSE(MOD($A641-1,5)+1,"Портал","API","Импорт","Ручной ввод","Интеграция")</f>
        <v/>
      </c>
      <c r="Y641" s="8">
        <f>ROUND(1000+MOD($A641*37,90000)+IF($AB641="Да",5000,0),2)</f>
        <v/>
      </c>
      <c r="Z641">
        <f>1+MOD($A641,20)</f>
        <v/>
      </c>
      <c r="AA641" s="8">
        <f>ROUND($Y641*(0.08+MOD($A641,17)/100),2)</f>
        <v/>
      </c>
      <c r="AB641">
        <f>IF(MOD($A641,10)&lt;7,"Да","Нет")</f>
        <v/>
      </c>
      <c r="AC641">
        <f>$R641&amp;" / "&amp;$S641&amp;" / "&amp;$T641</f>
        <v/>
      </c>
      <c r="AD641">
        <f>1</f>
        <v/>
      </c>
      <c r="AE641">
        <f>IF($A641&lt;=Settings!$B$4,"до 100",IF($A641&lt;=Settings!$B$5,"до 10 000",IF($A641&lt;=Settings!$B$6,"до 100 000","100 000+")))</f>
        <v/>
      </c>
    </row>
    <row r="642">
      <c r="A642">
        <f>ROW()-1</f>
        <v/>
      </c>
      <c r="B642">
        <f>IF($A642&lt;=Settings!$B$4,"small_control",IF($A642&lt;=Settings!$B$5,"medium_10k",IF($A642&lt;=Settings!$B$6,"large_100k","extreme_1m")))</f>
        <v/>
      </c>
      <c r="C642">
        <f>"ORD-"&amp;TEXT(QUOTIENT($A642-1,3)+1,"0000000")</f>
        <v/>
      </c>
      <c r="D642">
        <f>"LINE-"&amp;TEXT($A642,"0000000")</f>
        <v/>
      </c>
      <c r="E642" s="7">
        <f>Settings!$B$2+$A642-1</f>
        <v/>
      </c>
      <c r="F642" s="7">
        <f>Settings!$B$2+MOD($A642-1,Settings!$B$7)</f>
        <v/>
      </c>
      <c r="G642">
        <f>YEAR($F642)</f>
        <v/>
      </c>
      <c r="H642">
        <f>"Q"&amp;ROUNDUP(MONTH($F642)/3,0)</f>
        <v/>
      </c>
      <c r="I642">
        <f>MONTH($F642)</f>
        <v/>
      </c>
      <c r="J642">
        <f>CHOOSE(MONTH($F642),"Январь","Февраль","Март","Апрель","Май","Июнь","Июль","Август","Сентябрь","Октябрь","Ноябрь","Декабрь")</f>
        <v/>
      </c>
      <c r="K642">
        <f>DAY($F642)</f>
        <v/>
      </c>
      <c r="L642">
        <f>IF(MOD($A642,10)&lt;7,"ФО_01_Крупный","ФО_"&amp;TEXT(MOD($A642,8)+1,"00"))</f>
        <v/>
      </c>
      <c r="M642">
        <f>IF($AB642="Да","Регион_001_Крупный","Регион_"&amp;TEXT(MOD(QUOTIENT($A642-1,20),180)+1,"000"))</f>
        <v/>
      </c>
      <c r="N642">
        <f>IF($AB642="Да","Город_"&amp;TEXT(MOD($A642-1,250)+1,"0000"),"Город_"&amp;TEXT(MOD($A642-1,3000)+1,"0000"))</f>
        <v/>
      </c>
      <c r="O642">
        <f>IF($AB642="Да","Холдинг_Крупный","Холдинг_"&amp;TEXT(MOD(QUOTIENT($A642-1,10000),20)+1,"00"))</f>
        <v/>
      </c>
      <c r="P642">
        <f>IF($AB642="Да","Организация_Крупная","Организация_"&amp;TEXT(MOD(QUOTIENT($A642-1,500),600)+1,"000"))</f>
        <v/>
      </c>
      <c r="Q642">
        <f>"Отдел_"&amp;TEXT(MOD(QUOTIENT($A642-1,50),100)+1,"000")</f>
        <v/>
      </c>
      <c r="R642">
        <f>IF($AB642="Да","Группа_Крупная","Группа_"&amp;TEXT(MOD(QUOTIENT($A642-1,5000),30)+1,"00"))</f>
        <v/>
      </c>
      <c r="S642">
        <f>IF($AB642="Да","Категория_Крупная","Категория_"&amp;TEXT(MOD(QUOTIENT($A642-1,500),120)+1,"000"))</f>
        <v/>
      </c>
      <c r="T642">
        <f>IF($AB642="Да","Подкатегория_Крупная","Подкатегория_"&amp;TEXT(MOD(QUOTIENT($A642-1,50),300)+1,"000"))</f>
        <v/>
      </c>
      <c r="U642">
        <f>"SKU_"&amp;TEXT($A642,"0000000")</f>
        <v/>
      </c>
      <c r="V642">
        <f>CHOOSE(MOD($A642-1,4)+1,"Enterprise","SMB","Госсектор","Розница")</f>
        <v/>
      </c>
      <c r="W642">
        <f>"Клиент_"&amp;TEXT(MOD($A642-1,20000)+1,"00000")</f>
        <v/>
      </c>
      <c r="X642">
        <f>CHOOSE(MOD($A642-1,5)+1,"Портал","API","Импорт","Ручной ввод","Интеграция")</f>
        <v/>
      </c>
      <c r="Y642" s="8">
        <f>ROUND(1000+MOD($A642*37,90000)+IF($AB642="Да",5000,0),2)</f>
        <v/>
      </c>
      <c r="Z642">
        <f>1+MOD($A642,20)</f>
        <v/>
      </c>
      <c r="AA642" s="8">
        <f>ROUND($Y642*(0.08+MOD($A642,17)/100),2)</f>
        <v/>
      </c>
      <c r="AB642">
        <f>IF(MOD($A642,10)&lt;7,"Да","Нет")</f>
        <v/>
      </c>
      <c r="AC642">
        <f>$R642&amp;" / "&amp;$S642&amp;" / "&amp;$T642</f>
        <v/>
      </c>
      <c r="AD642">
        <f>1</f>
        <v/>
      </c>
      <c r="AE642">
        <f>IF($A642&lt;=Settings!$B$4,"до 100",IF($A642&lt;=Settings!$B$5,"до 10 000",IF($A642&lt;=Settings!$B$6,"до 100 000","100 000+")))</f>
        <v/>
      </c>
    </row>
    <row r="643">
      <c r="A643">
        <f>ROW()-1</f>
        <v/>
      </c>
      <c r="B643">
        <f>IF($A643&lt;=Settings!$B$4,"small_control",IF($A643&lt;=Settings!$B$5,"medium_10k",IF($A643&lt;=Settings!$B$6,"large_100k","extreme_1m")))</f>
        <v/>
      </c>
      <c r="C643">
        <f>"ORD-"&amp;TEXT(QUOTIENT($A643-1,3)+1,"0000000")</f>
        <v/>
      </c>
      <c r="D643">
        <f>"LINE-"&amp;TEXT($A643,"0000000")</f>
        <v/>
      </c>
      <c r="E643" s="7">
        <f>Settings!$B$2+$A643-1</f>
        <v/>
      </c>
      <c r="F643" s="7">
        <f>Settings!$B$2+MOD($A643-1,Settings!$B$7)</f>
        <v/>
      </c>
      <c r="G643">
        <f>YEAR($F643)</f>
        <v/>
      </c>
      <c r="H643">
        <f>"Q"&amp;ROUNDUP(MONTH($F643)/3,0)</f>
        <v/>
      </c>
      <c r="I643">
        <f>MONTH($F643)</f>
        <v/>
      </c>
      <c r="J643">
        <f>CHOOSE(MONTH($F643),"Январь","Февраль","Март","Апрель","Май","Июнь","Июль","Август","Сентябрь","Октябрь","Ноябрь","Декабрь")</f>
        <v/>
      </c>
      <c r="K643">
        <f>DAY($F643)</f>
        <v/>
      </c>
      <c r="L643">
        <f>IF(MOD($A643,10)&lt;7,"ФО_01_Крупный","ФО_"&amp;TEXT(MOD($A643,8)+1,"00"))</f>
        <v/>
      </c>
      <c r="M643">
        <f>IF($AB643="Да","Регион_001_Крупный","Регион_"&amp;TEXT(MOD(QUOTIENT($A643-1,20),180)+1,"000"))</f>
        <v/>
      </c>
      <c r="N643">
        <f>IF($AB643="Да","Город_"&amp;TEXT(MOD($A643-1,250)+1,"0000"),"Город_"&amp;TEXT(MOD($A643-1,3000)+1,"0000"))</f>
        <v/>
      </c>
      <c r="O643">
        <f>IF($AB643="Да","Холдинг_Крупный","Холдинг_"&amp;TEXT(MOD(QUOTIENT($A643-1,10000),20)+1,"00"))</f>
        <v/>
      </c>
      <c r="P643">
        <f>IF($AB643="Да","Организация_Крупная","Организация_"&amp;TEXT(MOD(QUOTIENT($A643-1,500),600)+1,"000"))</f>
        <v/>
      </c>
      <c r="Q643">
        <f>"Отдел_"&amp;TEXT(MOD(QUOTIENT($A643-1,50),100)+1,"000")</f>
        <v/>
      </c>
      <c r="R643">
        <f>IF($AB643="Да","Группа_Крупная","Группа_"&amp;TEXT(MOD(QUOTIENT($A643-1,5000),30)+1,"00"))</f>
        <v/>
      </c>
      <c r="S643">
        <f>IF($AB643="Да","Категория_Крупная","Категория_"&amp;TEXT(MOD(QUOTIENT($A643-1,500),120)+1,"000"))</f>
        <v/>
      </c>
      <c r="T643">
        <f>IF($AB643="Да","Подкатегория_Крупная","Подкатегория_"&amp;TEXT(MOD(QUOTIENT($A643-1,50),300)+1,"000"))</f>
        <v/>
      </c>
      <c r="U643">
        <f>"SKU_"&amp;TEXT($A643,"0000000")</f>
        <v/>
      </c>
      <c r="V643">
        <f>CHOOSE(MOD($A643-1,4)+1,"Enterprise","SMB","Госсектор","Розница")</f>
        <v/>
      </c>
      <c r="W643">
        <f>"Клиент_"&amp;TEXT(MOD($A643-1,20000)+1,"00000")</f>
        <v/>
      </c>
      <c r="X643">
        <f>CHOOSE(MOD($A643-1,5)+1,"Портал","API","Импорт","Ручной ввод","Интеграция")</f>
        <v/>
      </c>
      <c r="Y643" s="8">
        <f>ROUND(1000+MOD($A643*37,90000)+IF($AB643="Да",5000,0),2)</f>
        <v/>
      </c>
      <c r="Z643">
        <f>1+MOD($A643,20)</f>
        <v/>
      </c>
      <c r="AA643" s="8">
        <f>ROUND($Y643*(0.08+MOD($A643,17)/100),2)</f>
        <v/>
      </c>
      <c r="AB643">
        <f>IF(MOD($A643,10)&lt;7,"Да","Нет")</f>
        <v/>
      </c>
      <c r="AC643">
        <f>$R643&amp;" / "&amp;$S643&amp;" / "&amp;$T643</f>
        <v/>
      </c>
      <c r="AD643">
        <f>1</f>
        <v/>
      </c>
      <c r="AE643">
        <f>IF($A643&lt;=Settings!$B$4,"до 100",IF($A643&lt;=Settings!$B$5,"до 10 000",IF($A643&lt;=Settings!$B$6,"до 100 000","100 000+")))</f>
        <v/>
      </c>
    </row>
    <row r="644">
      <c r="A644">
        <f>ROW()-1</f>
        <v/>
      </c>
      <c r="B644">
        <f>IF($A644&lt;=Settings!$B$4,"small_control",IF($A644&lt;=Settings!$B$5,"medium_10k",IF($A644&lt;=Settings!$B$6,"large_100k","extreme_1m")))</f>
        <v/>
      </c>
      <c r="C644">
        <f>"ORD-"&amp;TEXT(QUOTIENT($A644-1,3)+1,"0000000")</f>
        <v/>
      </c>
      <c r="D644">
        <f>"LINE-"&amp;TEXT($A644,"0000000")</f>
        <v/>
      </c>
      <c r="E644" s="7">
        <f>Settings!$B$2+$A644-1</f>
        <v/>
      </c>
      <c r="F644" s="7">
        <f>Settings!$B$2+MOD($A644-1,Settings!$B$7)</f>
        <v/>
      </c>
      <c r="G644">
        <f>YEAR($F644)</f>
        <v/>
      </c>
      <c r="H644">
        <f>"Q"&amp;ROUNDUP(MONTH($F644)/3,0)</f>
        <v/>
      </c>
      <c r="I644">
        <f>MONTH($F644)</f>
        <v/>
      </c>
      <c r="J644">
        <f>CHOOSE(MONTH($F644),"Январь","Февраль","Март","Апрель","Май","Июнь","Июль","Август","Сентябрь","Октябрь","Ноябрь","Декабрь")</f>
        <v/>
      </c>
      <c r="K644">
        <f>DAY($F644)</f>
        <v/>
      </c>
      <c r="L644">
        <f>IF(MOD($A644,10)&lt;7,"ФО_01_Крупный","ФО_"&amp;TEXT(MOD($A644,8)+1,"00"))</f>
        <v/>
      </c>
      <c r="M644">
        <f>IF($AB644="Да","Регион_001_Крупный","Регион_"&amp;TEXT(MOD(QUOTIENT($A644-1,20),180)+1,"000"))</f>
        <v/>
      </c>
      <c r="N644">
        <f>IF($AB644="Да","Город_"&amp;TEXT(MOD($A644-1,250)+1,"0000"),"Город_"&amp;TEXT(MOD($A644-1,3000)+1,"0000"))</f>
        <v/>
      </c>
      <c r="O644">
        <f>IF($AB644="Да","Холдинг_Крупный","Холдинг_"&amp;TEXT(MOD(QUOTIENT($A644-1,10000),20)+1,"00"))</f>
        <v/>
      </c>
      <c r="P644">
        <f>IF($AB644="Да","Организация_Крупная","Организация_"&amp;TEXT(MOD(QUOTIENT($A644-1,500),600)+1,"000"))</f>
        <v/>
      </c>
      <c r="Q644">
        <f>"Отдел_"&amp;TEXT(MOD(QUOTIENT($A644-1,50),100)+1,"000")</f>
        <v/>
      </c>
      <c r="R644">
        <f>IF($AB644="Да","Группа_Крупная","Группа_"&amp;TEXT(MOD(QUOTIENT($A644-1,5000),30)+1,"00"))</f>
        <v/>
      </c>
      <c r="S644">
        <f>IF($AB644="Да","Категория_Крупная","Категория_"&amp;TEXT(MOD(QUOTIENT($A644-1,500),120)+1,"000"))</f>
        <v/>
      </c>
      <c r="T644">
        <f>IF($AB644="Да","Подкатегория_Крупная","Подкатегория_"&amp;TEXT(MOD(QUOTIENT($A644-1,50),300)+1,"000"))</f>
        <v/>
      </c>
      <c r="U644">
        <f>"SKU_"&amp;TEXT($A644,"0000000")</f>
        <v/>
      </c>
      <c r="V644">
        <f>CHOOSE(MOD($A644-1,4)+1,"Enterprise","SMB","Госсектор","Розница")</f>
        <v/>
      </c>
      <c r="W644">
        <f>"Клиент_"&amp;TEXT(MOD($A644-1,20000)+1,"00000")</f>
        <v/>
      </c>
      <c r="X644">
        <f>CHOOSE(MOD($A644-1,5)+1,"Портал","API","Импорт","Ручной ввод","Интеграция")</f>
        <v/>
      </c>
      <c r="Y644" s="8">
        <f>ROUND(1000+MOD($A644*37,90000)+IF($AB644="Да",5000,0),2)</f>
        <v/>
      </c>
      <c r="Z644">
        <f>1+MOD($A644,20)</f>
        <v/>
      </c>
      <c r="AA644" s="8">
        <f>ROUND($Y644*(0.08+MOD($A644,17)/100),2)</f>
        <v/>
      </c>
      <c r="AB644">
        <f>IF(MOD($A644,10)&lt;7,"Да","Нет")</f>
        <v/>
      </c>
      <c r="AC644">
        <f>$R644&amp;" / "&amp;$S644&amp;" / "&amp;$T644</f>
        <v/>
      </c>
      <c r="AD644">
        <f>1</f>
        <v/>
      </c>
      <c r="AE644">
        <f>IF($A644&lt;=Settings!$B$4,"до 100",IF($A644&lt;=Settings!$B$5,"до 10 000",IF($A644&lt;=Settings!$B$6,"до 100 000","100 000+")))</f>
        <v/>
      </c>
    </row>
    <row r="645">
      <c r="A645">
        <f>ROW()-1</f>
        <v/>
      </c>
      <c r="B645">
        <f>IF($A645&lt;=Settings!$B$4,"small_control",IF($A645&lt;=Settings!$B$5,"medium_10k",IF($A645&lt;=Settings!$B$6,"large_100k","extreme_1m")))</f>
        <v/>
      </c>
      <c r="C645">
        <f>"ORD-"&amp;TEXT(QUOTIENT($A645-1,3)+1,"0000000")</f>
        <v/>
      </c>
      <c r="D645">
        <f>"LINE-"&amp;TEXT($A645,"0000000")</f>
        <v/>
      </c>
      <c r="E645" s="7">
        <f>Settings!$B$2+$A645-1</f>
        <v/>
      </c>
      <c r="F645" s="7">
        <f>Settings!$B$2+MOD($A645-1,Settings!$B$7)</f>
        <v/>
      </c>
      <c r="G645">
        <f>YEAR($F645)</f>
        <v/>
      </c>
      <c r="H645">
        <f>"Q"&amp;ROUNDUP(MONTH($F645)/3,0)</f>
        <v/>
      </c>
      <c r="I645">
        <f>MONTH($F645)</f>
        <v/>
      </c>
      <c r="J645">
        <f>CHOOSE(MONTH($F645),"Январь","Февраль","Март","Апрель","Май","Июнь","Июль","Август","Сентябрь","Октябрь","Ноябрь","Декабрь")</f>
        <v/>
      </c>
      <c r="K645">
        <f>DAY($F645)</f>
        <v/>
      </c>
      <c r="L645">
        <f>IF(MOD($A645,10)&lt;7,"ФО_01_Крупный","ФО_"&amp;TEXT(MOD($A645,8)+1,"00"))</f>
        <v/>
      </c>
      <c r="M645">
        <f>IF($AB645="Да","Регион_001_Крупный","Регион_"&amp;TEXT(MOD(QUOTIENT($A645-1,20),180)+1,"000"))</f>
        <v/>
      </c>
      <c r="N645">
        <f>IF($AB645="Да","Город_"&amp;TEXT(MOD($A645-1,250)+1,"0000"),"Город_"&amp;TEXT(MOD($A645-1,3000)+1,"0000"))</f>
        <v/>
      </c>
      <c r="O645">
        <f>IF($AB645="Да","Холдинг_Крупный","Холдинг_"&amp;TEXT(MOD(QUOTIENT($A645-1,10000),20)+1,"00"))</f>
        <v/>
      </c>
      <c r="P645">
        <f>IF($AB645="Да","Организация_Крупная","Организация_"&amp;TEXT(MOD(QUOTIENT($A645-1,500),600)+1,"000"))</f>
        <v/>
      </c>
      <c r="Q645">
        <f>"Отдел_"&amp;TEXT(MOD(QUOTIENT($A645-1,50),100)+1,"000")</f>
        <v/>
      </c>
      <c r="R645">
        <f>IF($AB645="Да","Группа_Крупная","Группа_"&amp;TEXT(MOD(QUOTIENT($A645-1,5000),30)+1,"00"))</f>
        <v/>
      </c>
      <c r="S645">
        <f>IF($AB645="Да","Категория_Крупная","Категория_"&amp;TEXT(MOD(QUOTIENT($A645-1,500),120)+1,"000"))</f>
        <v/>
      </c>
      <c r="T645">
        <f>IF($AB645="Да","Подкатегория_Крупная","Подкатегория_"&amp;TEXT(MOD(QUOTIENT($A645-1,50),300)+1,"000"))</f>
        <v/>
      </c>
      <c r="U645">
        <f>"SKU_"&amp;TEXT($A645,"0000000")</f>
        <v/>
      </c>
      <c r="V645">
        <f>CHOOSE(MOD($A645-1,4)+1,"Enterprise","SMB","Госсектор","Розница")</f>
        <v/>
      </c>
      <c r="W645">
        <f>"Клиент_"&amp;TEXT(MOD($A645-1,20000)+1,"00000")</f>
        <v/>
      </c>
      <c r="X645">
        <f>CHOOSE(MOD($A645-1,5)+1,"Портал","API","Импорт","Ручной ввод","Интеграция")</f>
        <v/>
      </c>
      <c r="Y645" s="8">
        <f>ROUND(1000+MOD($A645*37,90000)+IF($AB645="Да",5000,0),2)</f>
        <v/>
      </c>
      <c r="Z645">
        <f>1+MOD($A645,20)</f>
        <v/>
      </c>
      <c r="AA645" s="8">
        <f>ROUND($Y645*(0.08+MOD($A645,17)/100),2)</f>
        <v/>
      </c>
      <c r="AB645">
        <f>IF(MOD($A645,10)&lt;7,"Да","Нет")</f>
        <v/>
      </c>
      <c r="AC645">
        <f>$R645&amp;" / "&amp;$S645&amp;" / "&amp;$T645</f>
        <v/>
      </c>
      <c r="AD645">
        <f>1</f>
        <v/>
      </c>
      <c r="AE645">
        <f>IF($A645&lt;=Settings!$B$4,"до 100",IF($A645&lt;=Settings!$B$5,"до 10 000",IF($A645&lt;=Settings!$B$6,"до 100 000","100 000+")))</f>
        <v/>
      </c>
    </row>
    <row r="646">
      <c r="A646">
        <f>ROW()-1</f>
        <v/>
      </c>
      <c r="B646">
        <f>IF($A646&lt;=Settings!$B$4,"small_control",IF($A646&lt;=Settings!$B$5,"medium_10k",IF($A646&lt;=Settings!$B$6,"large_100k","extreme_1m")))</f>
        <v/>
      </c>
      <c r="C646">
        <f>"ORD-"&amp;TEXT(QUOTIENT($A646-1,3)+1,"0000000")</f>
        <v/>
      </c>
      <c r="D646">
        <f>"LINE-"&amp;TEXT($A646,"0000000")</f>
        <v/>
      </c>
      <c r="E646" s="7">
        <f>Settings!$B$2+$A646-1</f>
        <v/>
      </c>
      <c r="F646" s="7">
        <f>Settings!$B$2+MOD($A646-1,Settings!$B$7)</f>
        <v/>
      </c>
      <c r="G646">
        <f>YEAR($F646)</f>
        <v/>
      </c>
      <c r="H646">
        <f>"Q"&amp;ROUNDUP(MONTH($F646)/3,0)</f>
        <v/>
      </c>
      <c r="I646">
        <f>MONTH($F646)</f>
        <v/>
      </c>
      <c r="J646">
        <f>CHOOSE(MONTH($F646),"Январь","Февраль","Март","Апрель","Май","Июнь","Июль","Август","Сентябрь","Октябрь","Ноябрь","Декабрь")</f>
        <v/>
      </c>
      <c r="K646">
        <f>DAY($F646)</f>
        <v/>
      </c>
      <c r="L646">
        <f>IF(MOD($A646,10)&lt;7,"ФО_01_Крупный","ФО_"&amp;TEXT(MOD($A646,8)+1,"00"))</f>
        <v/>
      </c>
      <c r="M646">
        <f>IF($AB646="Да","Регион_001_Крупный","Регион_"&amp;TEXT(MOD(QUOTIENT($A646-1,20),180)+1,"000"))</f>
        <v/>
      </c>
      <c r="N646">
        <f>IF($AB646="Да","Город_"&amp;TEXT(MOD($A646-1,250)+1,"0000"),"Город_"&amp;TEXT(MOD($A646-1,3000)+1,"0000"))</f>
        <v/>
      </c>
      <c r="O646">
        <f>IF($AB646="Да","Холдинг_Крупный","Холдинг_"&amp;TEXT(MOD(QUOTIENT($A646-1,10000),20)+1,"00"))</f>
        <v/>
      </c>
      <c r="P646">
        <f>IF($AB646="Да","Организация_Крупная","Организация_"&amp;TEXT(MOD(QUOTIENT($A646-1,500),600)+1,"000"))</f>
        <v/>
      </c>
      <c r="Q646">
        <f>"Отдел_"&amp;TEXT(MOD(QUOTIENT($A646-1,50),100)+1,"000")</f>
        <v/>
      </c>
      <c r="R646">
        <f>IF($AB646="Да","Группа_Крупная","Группа_"&amp;TEXT(MOD(QUOTIENT($A646-1,5000),30)+1,"00"))</f>
        <v/>
      </c>
      <c r="S646">
        <f>IF($AB646="Да","Категория_Крупная","Категория_"&amp;TEXT(MOD(QUOTIENT($A646-1,500),120)+1,"000"))</f>
        <v/>
      </c>
      <c r="T646">
        <f>IF($AB646="Да","Подкатегория_Крупная","Подкатегория_"&amp;TEXT(MOD(QUOTIENT($A646-1,50),300)+1,"000"))</f>
        <v/>
      </c>
      <c r="U646">
        <f>"SKU_"&amp;TEXT($A646,"0000000")</f>
        <v/>
      </c>
      <c r="V646">
        <f>CHOOSE(MOD($A646-1,4)+1,"Enterprise","SMB","Госсектор","Розница")</f>
        <v/>
      </c>
      <c r="W646">
        <f>"Клиент_"&amp;TEXT(MOD($A646-1,20000)+1,"00000")</f>
        <v/>
      </c>
      <c r="X646">
        <f>CHOOSE(MOD($A646-1,5)+1,"Портал","API","Импорт","Ручной ввод","Интеграция")</f>
        <v/>
      </c>
      <c r="Y646" s="8">
        <f>ROUND(1000+MOD($A646*37,90000)+IF($AB646="Да",5000,0),2)</f>
        <v/>
      </c>
      <c r="Z646">
        <f>1+MOD($A646,20)</f>
        <v/>
      </c>
      <c r="AA646" s="8">
        <f>ROUND($Y646*(0.08+MOD($A646,17)/100),2)</f>
        <v/>
      </c>
      <c r="AB646">
        <f>IF(MOD($A646,10)&lt;7,"Да","Нет")</f>
        <v/>
      </c>
      <c r="AC646">
        <f>$R646&amp;" / "&amp;$S646&amp;" / "&amp;$T646</f>
        <v/>
      </c>
      <c r="AD646">
        <f>1</f>
        <v/>
      </c>
      <c r="AE646">
        <f>IF($A646&lt;=Settings!$B$4,"до 100",IF($A646&lt;=Settings!$B$5,"до 10 000",IF($A646&lt;=Settings!$B$6,"до 100 000","100 000+")))</f>
        <v/>
      </c>
    </row>
    <row r="647">
      <c r="A647">
        <f>ROW()-1</f>
        <v/>
      </c>
      <c r="B647">
        <f>IF($A647&lt;=Settings!$B$4,"small_control",IF($A647&lt;=Settings!$B$5,"medium_10k",IF($A647&lt;=Settings!$B$6,"large_100k","extreme_1m")))</f>
        <v/>
      </c>
      <c r="C647">
        <f>"ORD-"&amp;TEXT(QUOTIENT($A647-1,3)+1,"0000000")</f>
        <v/>
      </c>
      <c r="D647">
        <f>"LINE-"&amp;TEXT($A647,"0000000")</f>
        <v/>
      </c>
      <c r="E647" s="7">
        <f>Settings!$B$2+$A647-1</f>
        <v/>
      </c>
      <c r="F647" s="7">
        <f>Settings!$B$2+MOD($A647-1,Settings!$B$7)</f>
        <v/>
      </c>
      <c r="G647">
        <f>YEAR($F647)</f>
        <v/>
      </c>
      <c r="H647">
        <f>"Q"&amp;ROUNDUP(MONTH($F647)/3,0)</f>
        <v/>
      </c>
      <c r="I647">
        <f>MONTH($F647)</f>
        <v/>
      </c>
      <c r="J647">
        <f>CHOOSE(MONTH($F647),"Январь","Февраль","Март","Апрель","Май","Июнь","Июль","Август","Сентябрь","Октябрь","Ноябрь","Декабрь")</f>
        <v/>
      </c>
      <c r="K647">
        <f>DAY($F647)</f>
        <v/>
      </c>
      <c r="L647">
        <f>IF(MOD($A647,10)&lt;7,"ФО_01_Крупный","ФО_"&amp;TEXT(MOD($A647,8)+1,"00"))</f>
        <v/>
      </c>
      <c r="M647">
        <f>IF($AB647="Да","Регион_001_Крупный","Регион_"&amp;TEXT(MOD(QUOTIENT($A647-1,20),180)+1,"000"))</f>
        <v/>
      </c>
      <c r="N647">
        <f>IF($AB647="Да","Город_"&amp;TEXT(MOD($A647-1,250)+1,"0000"),"Город_"&amp;TEXT(MOD($A647-1,3000)+1,"0000"))</f>
        <v/>
      </c>
      <c r="O647">
        <f>IF($AB647="Да","Холдинг_Крупный","Холдинг_"&amp;TEXT(MOD(QUOTIENT($A647-1,10000),20)+1,"00"))</f>
        <v/>
      </c>
      <c r="P647">
        <f>IF($AB647="Да","Организация_Крупная","Организация_"&amp;TEXT(MOD(QUOTIENT($A647-1,500),600)+1,"000"))</f>
        <v/>
      </c>
      <c r="Q647">
        <f>"Отдел_"&amp;TEXT(MOD(QUOTIENT($A647-1,50),100)+1,"000")</f>
        <v/>
      </c>
      <c r="R647">
        <f>IF($AB647="Да","Группа_Крупная","Группа_"&amp;TEXT(MOD(QUOTIENT($A647-1,5000),30)+1,"00"))</f>
        <v/>
      </c>
      <c r="S647">
        <f>IF($AB647="Да","Категория_Крупная","Категория_"&amp;TEXT(MOD(QUOTIENT($A647-1,500),120)+1,"000"))</f>
        <v/>
      </c>
      <c r="T647">
        <f>IF($AB647="Да","Подкатегория_Крупная","Подкатегория_"&amp;TEXT(MOD(QUOTIENT($A647-1,50),300)+1,"000"))</f>
        <v/>
      </c>
      <c r="U647">
        <f>"SKU_"&amp;TEXT($A647,"0000000")</f>
        <v/>
      </c>
      <c r="V647">
        <f>CHOOSE(MOD($A647-1,4)+1,"Enterprise","SMB","Госсектор","Розница")</f>
        <v/>
      </c>
      <c r="W647">
        <f>"Клиент_"&amp;TEXT(MOD($A647-1,20000)+1,"00000")</f>
        <v/>
      </c>
      <c r="X647">
        <f>CHOOSE(MOD($A647-1,5)+1,"Портал","API","Импорт","Ручной ввод","Интеграция")</f>
        <v/>
      </c>
      <c r="Y647" s="8">
        <f>ROUND(1000+MOD($A647*37,90000)+IF($AB647="Да",5000,0),2)</f>
        <v/>
      </c>
      <c r="Z647">
        <f>1+MOD($A647,20)</f>
        <v/>
      </c>
      <c r="AA647" s="8">
        <f>ROUND($Y647*(0.08+MOD($A647,17)/100),2)</f>
        <v/>
      </c>
      <c r="AB647">
        <f>IF(MOD($A647,10)&lt;7,"Да","Нет")</f>
        <v/>
      </c>
      <c r="AC647">
        <f>$R647&amp;" / "&amp;$S647&amp;" / "&amp;$T647</f>
        <v/>
      </c>
      <c r="AD647">
        <f>1</f>
        <v/>
      </c>
      <c r="AE647">
        <f>IF($A647&lt;=Settings!$B$4,"до 100",IF($A647&lt;=Settings!$B$5,"до 10 000",IF($A647&lt;=Settings!$B$6,"до 100 000","100 000+")))</f>
        <v/>
      </c>
    </row>
    <row r="648">
      <c r="A648">
        <f>ROW()-1</f>
        <v/>
      </c>
      <c r="B648">
        <f>IF($A648&lt;=Settings!$B$4,"small_control",IF($A648&lt;=Settings!$B$5,"medium_10k",IF($A648&lt;=Settings!$B$6,"large_100k","extreme_1m")))</f>
        <v/>
      </c>
      <c r="C648">
        <f>"ORD-"&amp;TEXT(QUOTIENT($A648-1,3)+1,"0000000")</f>
        <v/>
      </c>
      <c r="D648">
        <f>"LINE-"&amp;TEXT($A648,"0000000")</f>
        <v/>
      </c>
      <c r="E648" s="7">
        <f>Settings!$B$2+$A648-1</f>
        <v/>
      </c>
      <c r="F648" s="7">
        <f>Settings!$B$2+MOD($A648-1,Settings!$B$7)</f>
        <v/>
      </c>
      <c r="G648">
        <f>YEAR($F648)</f>
        <v/>
      </c>
      <c r="H648">
        <f>"Q"&amp;ROUNDUP(MONTH($F648)/3,0)</f>
        <v/>
      </c>
      <c r="I648">
        <f>MONTH($F648)</f>
        <v/>
      </c>
      <c r="J648">
        <f>CHOOSE(MONTH($F648),"Январь","Февраль","Март","Апрель","Май","Июнь","Июль","Август","Сентябрь","Октябрь","Ноябрь","Декабрь")</f>
        <v/>
      </c>
      <c r="K648">
        <f>DAY($F648)</f>
        <v/>
      </c>
      <c r="L648">
        <f>IF(MOD($A648,10)&lt;7,"ФО_01_Крупный","ФО_"&amp;TEXT(MOD($A648,8)+1,"00"))</f>
        <v/>
      </c>
      <c r="M648">
        <f>IF($AB648="Да","Регион_001_Крупный","Регион_"&amp;TEXT(MOD(QUOTIENT($A648-1,20),180)+1,"000"))</f>
        <v/>
      </c>
      <c r="N648">
        <f>IF($AB648="Да","Город_"&amp;TEXT(MOD($A648-1,250)+1,"0000"),"Город_"&amp;TEXT(MOD($A648-1,3000)+1,"0000"))</f>
        <v/>
      </c>
      <c r="O648">
        <f>IF($AB648="Да","Холдинг_Крупный","Холдинг_"&amp;TEXT(MOD(QUOTIENT($A648-1,10000),20)+1,"00"))</f>
        <v/>
      </c>
      <c r="P648">
        <f>IF($AB648="Да","Организация_Крупная","Организация_"&amp;TEXT(MOD(QUOTIENT($A648-1,500),600)+1,"000"))</f>
        <v/>
      </c>
      <c r="Q648">
        <f>"Отдел_"&amp;TEXT(MOD(QUOTIENT($A648-1,50),100)+1,"000")</f>
        <v/>
      </c>
      <c r="R648">
        <f>IF($AB648="Да","Группа_Крупная","Группа_"&amp;TEXT(MOD(QUOTIENT($A648-1,5000),30)+1,"00"))</f>
        <v/>
      </c>
      <c r="S648">
        <f>IF($AB648="Да","Категория_Крупная","Категория_"&amp;TEXT(MOD(QUOTIENT($A648-1,500),120)+1,"000"))</f>
        <v/>
      </c>
      <c r="T648">
        <f>IF($AB648="Да","Подкатегория_Крупная","Подкатегория_"&amp;TEXT(MOD(QUOTIENT($A648-1,50),300)+1,"000"))</f>
        <v/>
      </c>
      <c r="U648">
        <f>"SKU_"&amp;TEXT($A648,"0000000")</f>
        <v/>
      </c>
      <c r="V648">
        <f>CHOOSE(MOD($A648-1,4)+1,"Enterprise","SMB","Госсектор","Розница")</f>
        <v/>
      </c>
      <c r="W648">
        <f>"Клиент_"&amp;TEXT(MOD($A648-1,20000)+1,"00000")</f>
        <v/>
      </c>
      <c r="X648">
        <f>CHOOSE(MOD($A648-1,5)+1,"Портал","API","Импорт","Ручной ввод","Интеграция")</f>
        <v/>
      </c>
      <c r="Y648" s="8">
        <f>ROUND(1000+MOD($A648*37,90000)+IF($AB648="Да",5000,0),2)</f>
        <v/>
      </c>
      <c r="Z648">
        <f>1+MOD($A648,20)</f>
        <v/>
      </c>
      <c r="AA648" s="8">
        <f>ROUND($Y648*(0.08+MOD($A648,17)/100),2)</f>
        <v/>
      </c>
      <c r="AB648">
        <f>IF(MOD($A648,10)&lt;7,"Да","Нет")</f>
        <v/>
      </c>
      <c r="AC648">
        <f>$R648&amp;" / "&amp;$S648&amp;" / "&amp;$T648</f>
        <v/>
      </c>
      <c r="AD648">
        <f>1</f>
        <v/>
      </c>
      <c r="AE648">
        <f>IF($A648&lt;=Settings!$B$4,"до 100",IF($A648&lt;=Settings!$B$5,"до 10 000",IF($A648&lt;=Settings!$B$6,"до 100 000","100 000+")))</f>
        <v/>
      </c>
    </row>
    <row r="649">
      <c r="A649">
        <f>ROW()-1</f>
        <v/>
      </c>
      <c r="B649">
        <f>IF($A649&lt;=Settings!$B$4,"small_control",IF($A649&lt;=Settings!$B$5,"medium_10k",IF($A649&lt;=Settings!$B$6,"large_100k","extreme_1m")))</f>
        <v/>
      </c>
      <c r="C649">
        <f>"ORD-"&amp;TEXT(QUOTIENT($A649-1,3)+1,"0000000")</f>
        <v/>
      </c>
      <c r="D649">
        <f>"LINE-"&amp;TEXT($A649,"0000000")</f>
        <v/>
      </c>
      <c r="E649" s="7">
        <f>Settings!$B$2+$A649-1</f>
        <v/>
      </c>
      <c r="F649" s="7">
        <f>Settings!$B$2+MOD($A649-1,Settings!$B$7)</f>
        <v/>
      </c>
      <c r="G649">
        <f>YEAR($F649)</f>
        <v/>
      </c>
      <c r="H649">
        <f>"Q"&amp;ROUNDUP(MONTH($F649)/3,0)</f>
        <v/>
      </c>
      <c r="I649">
        <f>MONTH($F649)</f>
        <v/>
      </c>
      <c r="J649">
        <f>CHOOSE(MONTH($F649),"Январь","Февраль","Март","Апрель","Май","Июнь","Июль","Август","Сентябрь","Октябрь","Ноябрь","Декабрь")</f>
        <v/>
      </c>
      <c r="K649">
        <f>DAY($F649)</f>
        <v/>
      </c>
      <c r="L649">
        <f>IF(MOD($A649,10)&lt;7,"ФО_01_Крупный","ФО_"&amp;TEXT(MOD($A649,8)+1,"00"))</f>
        <v/>
      </c>
      <c r="M649">
        <f>IF($AB649="Да","Регион_001_Крупный","Регион_"&amp;TEXT(MOD(QUOTIENT($A649-1,20),180)+1,"000"))</f>
        <v/>
      </c>
      <c r="N649">
        <f>IF($AB649="Да","Город_"&amp;TEXT(MOD($A649-1,250)+1,"0000"),"Город_"&amp;TEXT(MOD($A649-1,3000)+1,"0000"))</f>
        <v/>
      </c>
      <c r="O649">
        <f>IF($AB649="Да","Холдинг_Крупный","Холдинг_"&amp;TEXT(MOD(QUOTIENT($A649-1,10000),20)+1,"00"))</f>
        <v/>
      </c>
      <c r="P649">
        <f>IF($AB649="Да","Организация_Крупная","Организация_"&amp;TEXT(MOD(QUOTIENT($A649-1,500),600)+1,"000"))</f>
        <v/>
      </c>
      <c r="Q649">
        <f>"Отдел_"&amp;TEXT(MOD(QUOTIENT($A649-1,50),100)+1,"000")</f>
        <v/>
      </c>
      <c r="R649">
        <f>IF($AB649="Да","Группа_Крупная","Группа_"&amp;TEXT(MOD(QUOTIENT($A649-1,5000),30)+1,"00"))</f>
        <v/>
      </c>
      <c r="S649">
        <f>IF($AB649="Да","Категория_Крупная","Категория_"&amp;TEXT(MOD(QUOTIENT($A649-1,500),120)+1,"000"))</f>
        <v/>
      </c>
      <c r="T649">
        <f>IF($AB649="Да","Подкатегория_Крупная","Подкатегория_"&amp;TEXT(MOD(QUOTIENT($A649-1,50),300)+1,"000"))</f>
        <v/>
      </c>
      <c r="U649">
        <f>"SKU_"&amp;TEXT($A649,"0000000")</f>
        <v/>
      </c>
      <c r="V649">
        <f>CHOOSE(MOD($A649-1,4)+1,"Enterprise","SMB","Госсектор","Розница")</f>
        <v/>
      </c>
      <c r="W649">
        <f>"Клиент_"&amp;TEXT(MOD($A649-1,20000)+1,"00000")</f>
        <v/>
      </c>
      <c r="X649">
        <f>CHOOSE(MOD($A649-1,5)+1,"Портал","API","Импорт","Ручной ввод","Интеграция")</f>
        <v/>
      </c>
      <c r="Y649" s="8">
        <f>ROUND(1000+MOD($A649*37,90000)+IF($AB649="Да",5000,0),2)</f>
        <v/>
      </c>
      <c r="Z649">
        <f>1+MOD($A649,20)</f>
        <v/>
      </c>
      <c r="AA649" s="8">
        <f>ROUND($Y649*(0.08+MOD($A649,17)/100),2)</f>
        <v/>
      </c>
      <c r="AB649">
        <f>IF(MOD($A649,10)&lt;7,"Да","Нет")</f>
        <v/>
      </c>
      <c r="AC649">
        <f>$R649&amp;" / "&amp;$S649&amp;" / "&amp;$T649</f>
        <v/>
      </c>
      <c r="AD649">
        <f>1</f>
        <v/>
      </c>
      <c r="AE649">
        <f>IF($A649&lt;=Settings!$B$4,"до 100",IF($A649&lt;=Settings!$B$5,"до 10 000",IF($A649&lt;=Settings!$B$6,"до 100 000","100 000+")))</f>
        <v/>
      </c>
    </row>
    <row r="650">
      <c r="A650">
        <f>ROW()-1</f>
        <v/>
      </c>
      <c r="B650">
        <f>IF($A650&lt;=Settings!$B$4,"small_control",IF($A650&lt;=Settings!$B$5,"medium_10k",IF($A650&lt;=Settings!$B$6,"large_100k","extreme_1m")))</f>
        <v/>
      </c>
      <c r="C650">
        <f>"ORD-"&amp;TEXT(QUOTIENT($A650-1,3)+1,"0000000")</f>
        <v/>
      </c>
      <c r="D650">
        <f>"LINE-"&amp;TEXT($A650,"0000000")</f>
        <v/>
      </c>
      <c r="E650" s="7">
        <f>Settings!$B$2+$A650-1</f>
        <v/>
      </c>
      <c r="F650" s="7">
        <f>Settings!$B$2+MOD($A650-1,Settings!$B$7)</f>
        <v/>
      </c>
      <c r="G650">
        <f>YEAR($F650)</f>
        <v/>
      </c>
      <c r="H650">
        <f>"Q"&amp;ROUNDUP(MONTH($F650)/3,0)</f>
        <v/>
      </c>
      <c r="I650">
        <f>MONTH($F650)</f>
        <v/>
      </c>
      <c r="J650">
        <f>CHOOSE(MONTH($F650),"Январь","Февраль","Март","Апрель","Май","Июнь","Июль","Август","Сентябрь","Октябрь","Ноябрь","Декабрь")</f>
        <v/>
      </c>
      <c r="K650">
        <f>DAY($F650)</f>
        <v/>
      </c>
      <c r="L650">
        <f>IF(MOD($A650,10)&lt;7,"ФО_01_Крупный","ФО_"&amp;TEXT(MOD($A650,8)+1,"00"))</f>
        <v/>
      </c>
      <c r="M650">
        <f>IF($AB650="Да","Регион_001_Крупный","Регион_"&amp;TEXT(MOD(QUOTIENT($A650-1,20),180)+1,"000"))</f>
        <v/>
      </c>
      <c r="N650">
        <f>IF($AB650="Да","Город_"&amp;TEXT(MOD($A650-1,250)+1,"0000"),"Город_"&amp;TEXT(MOD($A650-1,3000)+1,"0000"))</f>
        <v/>
      </c>
      <c r="O650">
        <f>IF($AB650="Да","Холдинг_Крупный","Холдинг_"&amp;TEXT(MOD(QUOTIENT($A650-1,10000),20)+1,"00"))</f>
        <v/>
      </c>
      <c r="P650">
        <f>IF($AB650="Да","Организация_Крупная","Организация_"&amp;TEXT(MOD(QUOTIENT($A650-1,500),600)+1,"000"))</f>
        <v/>
      </c>
      <c r="Q650">
        <f>"Отдел_"&amp;TEXT(MOD(QUOTIENT($A650-1,50),100)+1,"000")</f>
        <v/>
      </c>
      <c r="R650">
        <f>IF($AB650="Да","Группа_Крупная","Группа_"&amp;TEXT(MOD(QUOTIENT($A650-1,5000),30)+1,"00"))</f>
        <v/>
      </c>
      <c r="S650">
        <f>IF($AB650="Да","Категория_Крупная","Категория_"&amp;TEXT(MOD(QUOTIENT($A650-1,500),120)+1,"000"))</f>
        <v/>
      </c>
      <c r="T650">
        <f>IF($AB650="Да","Подкатегория_Крупная","Подкатегория_"&amp;TEXT(MOD(QUOTIENT($A650-1,50),300)+1,"000"))</f>
        <v/>
      </c>
      <c r="U650">
        <f>"SKU_"&amp;TEXT($A650,"0000000")</f>
        <v/>
      </c>
      <c r="V650">
        <f>CHOOSE(MOD($A650-1,4)+1,"Enterprise","SMB","Госсектор","Розница")</f>
        <v/>
      </c>
      <c r="W650">
        <f>"Клиент_"&amp;TEXT(MOD($A650-1,20000)+1,"00000")</f>
        <v/>
      </c>
      <c r="X650">
        <f>CHOOSE(MOD($A650-1,5)+1,"Портал","API","Импорт","Ручной ввод","Интеграция")</f>
        <v/>
      </c>
      <c r="Y650" s="8">
        <f>ROUND(1000+MOD($A650*37,90000)+IF($AB650="Да",5000,0),2)</f>
        <v/>
      </c>
      <c r="Z650">
        <f>1+MOD($A650,20)</f>
        <v/>
      </c>
      <c r="AA650" s="8">
        <f>ROUND($Y650*(0.08+MOD($A650,17)/100),2)</f>
        <v/>
      </c>
      <c r="AB650">
        <f>IF(MOD($A650,10)&lt;7,"Да","Нет")</f>
        <v/>
      </c>
      <c r="AC650">
        <f>$R650&amp;" / "&amp;$S650&amp;" / "&amp;$T650</f>
        <v/>
      </c>
      <c r="AD650">
        <f>1</f>
        <v/>
      </c>
      <c r="AE650">
        <f>IF($A650&lt;=Settings!$B$4,"до 100",IF($A650&lt;=Settings!$B$5,"до 10 000",IF($A650&lt;=Settings!$B$6,"до 100 000","100 000+")))</f>
        <v/>
      </c>
    </row>
    <row r="651">
      <c r="A651">
        <f>ROW()-1</f>
        <v/>
      </c>
      <c r="B651">
        <f>IF($A651&lt;=Settings!$B$4,"small_control",IF($A651&lt;=Settings!$B$5,"medium_10k",IF($A651&lt;=Settings!$B$6,"large_100k","extreme_1m")))</f>
        <v/>
      </c>
      <c r="C651">
        <f>"ORD-"&amp;TEXT(QUOTIENT($A651-1,3)+1,"0000000")</f>
        <v/>
      </c>
      <c r="D651">
        <f>"LINE-"&amp;TEXT($A651,"0000000")</f>
        <v/>
      </c>
      <c r="E651" s="7">
        <f>Settings!$B$2+$A651-1</f>
        <v/>
      </c>
      <c r="F651" s="7">
        <f>Settings!$B$2+MOD($A651-1,Settings!$B$7)</f>
        <v/>
      </c>
      <c r="G651">
        <f>YEAR($F651)</f>
        <v/>
      </c>
      <c r="H651">
        <f>"Q"&amp;ROUNDUP(MONTH($F651)/3,0)</f>
        <v/>
      </c>
      <c r="I651">
        <f>MONTH($F651)</f>
        <v/>
      </c>
      <c r="J651">
        <f>CHOOSE(MONTH($F651),"Январь","Февраль","Март","Апрель","Май","Июнь","Июль","Август","Сентябрь","Октябрь","Ноябрь","Декабрь")</f>
        <v/>
      </c>
      <c r="K651">
        <f>DAY($F651)</f>
        <v/>
      </c>
      <c r="L651">
        <f>IF(MOD($A651,10)&lt;7,"ФО_01_Крупный","ФО_"&amp;TEXT(MOD($A651,8)+1,"00"))</f>
        <v/>
      </c>
      <c r="M651">
        <f>IF($AB651="Да","Регион_001_Крупный","Регион_"&amp;TEXT(MOD(QUOTIENT($A651-1,20),180)+1,"000"))</f>
        <v/>
      </c>
      <c r="N651">
        <f>IF($AB651="Да","Город_"&amp;TEXT(MOD($A651-1,250)+1,"0000"),"Город_"&amp;TEXT(MOD($A651-1,3000)+1,"0000"))</f>
        <v/>
      </c>
      <c r="O651">
        <f>IF($AB651="Да","Холдинг_Крупный","Холдинг_"&amp;TEXT(MOD(QUOTIENT($A651-1,10000),20)+1,"00"))</f>
        <v/>
      </c>
      <c r="P651">
        <f>IF($AB651="Да","Организация_Крупная","Организация_"&amp;TEXT(MOD(QUOTIENT($A651-1,500),600)+1,"000"))</f>
        <v/>
      </c>
      <c r="Q651">
        <f>"Отдел_"&amp;TEXT(MOD(QUOTIENT($A651-1,50),100)+1,"000")</f>
        <v/>
      </c>
      <c r="R651">
        <f>IF($AB651="Да","Группа_Крупная","Группа_"&amp;TEXT(MOD(QUOTIENT($A651-1,5000),30)+1,"00"))</f>
        <v/>
      </c>
      <c r="S651">
        <f>IF($AB651="Да","Категория_Крупная","Категория_"&amp;TEXT(MOD(QUOTIENT($A651-1,500),120)+1,"000"))</f>
        <v/>
      </c>
      <c r="T651">
        <f>IF($AB651="Да","Подкатегория_Крупная","Подкатегория_"&amp;TEXT(MOD(QUOTIENT($A651-1,50),300)+1,"000"))</f>
        <v/>
      </c>
      <c r="U651">
        <f>"SKU_"&amp;TEXT($A651,"0000000")</f>
        <v/>
      </c>
      <c r="V651">
        <f>CHOOSE(MOD($A651-1,4)+1,"Enterprise","SMB","Госсектор","Розница")</f>
        <v/>
      </c>
      <c r="W651">
        <f>"Клиент_"&amp;TEXT(MOD($A651-1,20000)+1,"00000")</f>
        <v/>
      </c>
      <c r="X651">
        <f>CHOOSE(MOD($A651-1,5)+1,"Портал","API","Импорт","Ручной ввод","Интеграция")</f>
        <v/>
      </c>
      <c r="Y651" s="8">
        <f>ROUND(1000+MOD($A651*37,90000)+IF($AB651="Да",5000,0),2)</f>
        <v/>
      </c>
      <c r="Z651">
        <f>1+MOD($A651,20)</f>
        <v/>
      </c>
      <c r="AA651" s="8">
        <f>ROUND($Y651*(0.08+MOD($A651,17)/100),2)</f>
        <v/>
      </c>
      <c r="AB651">
        <f>IF(MOD($A651,10)&lt;7,"Да","Нет")</f>
        <v/>
      </c>
      <c r="AC651">
        <f>$R651&amp;" / "&amp;$S651&amp;" / "&amp;$T651</f>
        <v/>
      </c>
      <c r="AD651">
        <f>1</f>
        <v/>
      </c>
      <c r="AE651">
        <f>IF($A651&lt;=Settings!$B$4,"до 100",IF($A651&lt;=Settings!$B$5,"до 10 000",IF($A651&lt;=Settings!$B$6,"до 100 000","100 000+")))</f>
        <v/>
      </c>
    </row>
    <row r="652">
      <c r="A652">
        <f>ROW()-1</f>
        <v/>
      </c>
      <c r="B652">
        <f>IF($A652&lt;=Settings!$B$4,"small_control",IF($A652&lt;=Settings!$B$5,"medium_10k",IF($A652&lt;=Settings!$B$6,"large_100k","extreme_1m")))</f>
        <v/>
      </c>
      <c r="C652">
        <f>"ORD-"&amp;TEXT(QUOTIENT($A652-1,3)+1,"0000000")</f>
        <v/>
      </c>
      <c r="D652">
        <f>"LINE-"&amp;TEXT($A652,"0000000")</f>
        <v/>
      </c>
      <c r="E652" s="7">
        <f>Settings!$B$2+$A652-1</f>
        <v/>
      </c>
      <c r="F652" s="7">
        <f>Settings!$B$2+MOD($A652-1,Settings!$B$7)</f>
        <v/>
      </c>
      <c r="G652">
        <f>YEAR($F652)</f>
        <v/>
      </c>
      <c r="H652">
        <f>"Q"&amp;ROUNDUP(MONTH($F652)/3,0)</f>
        <v/>
      </c>
      <c r="I652">
        <f>MONTH($F652)</f>
        <v/>
      </c>
      <c r="J652">
        <f>CHOOSE(MONTH($F652),"Январь","Февраль","Март","Апрель","Май","Июнь","Июль","Август","Сентябрь","Октябрь","Ноябрь","Декабрь")</f>
        <v/>
      </c>
      <c r="K652">
        <f>DAY($F652)</f>
        <v/>
      </c>
      <c r="L652">
        <f>IF(MOD($A652,10)&lt;7,"ФО_01_Крупный","ФО_"&amp;TEXT(MOD($A652,8)+1,"00"))</f>
        <v/>
      </c>
      <c r="M652">
        <f>IF($AB652="Да","Регион_001_Крупный","Регион_"&amp;TEXT(MOD(QUOTIENT($A652-1,20),180)+1,"000"))</f>
        <v/>
      </c>
      <c r="N652">
        <f>IF($AB652="Да","Город_"&amp;TEXT(MOD($A652-1,250)+1,"0000"),"Город_"&amp;TEXT(MOD($A652-1,3000)+1,"0000"))</f>
        <v/>
      </c>
      <c r="O652">
        <f>IF($AB652="Да","Холдинг_Крупный","Холдинг_"&amp;TEXT(MOD(QUOTIENT($A652-1,10000),20)+1,"00"))</f>
        <v/>
      </c>
      <c r="P652">
        <f>IF($AB652="Да","Организация_Крупная","Организация_"&amp;TEXT(MOD(QUOTIENT($A652-1,500),600)+1,"000"))</f>
        <v/>
      </c>
      <c r="Q652">
        <f>"Отдел_"&amp;TEXT(MOD(QUOTIENT($A652-1,50),100)+1,"000")</f>
        <v/>
      </c>
      <c r="R652">
        <f>IF($AB652="Да","Группа_Крупная","Группа_"&amp;TEXT(MOD(QUOTIENT($A652-1,5000),30)+1,"00"))</f>
        <v/>
      </c>
      <c r="S652">
        <f>IF($AB652="Да","Категория_Крупная","Категория_"&amp;TEXT(MOD(QUOTIENT($A652-1,500),120)+1,"000"))</f>
        <v/>
      </c>
      <c r="T652">
        <f>IF($AB652="Да","Подкатегория_Крупная","Подкатегория_"&amp;TEXT(MOD(QUOTIENT($A652-1,50),300)+1,"000"))</f>
        <v/>
      </c>
      <c r="U652">
        <f>"SKU_"&amp;TEXT($A652,"0000000")</f>
        <v/>
      </c>
      <c r="V652">
        <f>CHOOSE(MOD($A652-1,4)+1,"Enterprise","SMB","Госсектор","Розница")</f>
        <v/>
      </c>
      <c r="W652">
        <f>"Клиент_"&amp;TEXT(MOD($A652-1,20000)+1,"00000")</f>
        <v/>
      </c>
      <c r="X652">
        <f>CHOOSE(MOD($A652-1,5)+1,"Портал","API","Импорт","Ручной ввод","Интеграция")</f>
        <v/>
      </c>
      <c r="Y652" s="8">
        <f>ROUND(1000+MOD($A652*37,90000)+IF($AB652="Да",5000,0),2)</f>
        <v/>
      </c>
      <c r="Z652">
        <f>1+MOD($A652,20)</f>
        <v/>
      </c>
      <c r="AA652" s="8">
        <f>ROUND($Y652*(0.08+MOD($A652,17)/100),2)</f>
        <v/>
      </c>
      <c r="AB652">
        <f>IF(MOD($A652,10)&lt;7,"Да","Нет")</f>
        <v/>
      </c>
      <c r="AC652">
        <f>$R652&amp;" / "&amp;$S652&amp;" / "&amp;$T652</f>
        <v/>
      </c>
      <c r="AD652">
        <f>1</f>
        <v/>
      </c>
      <c r="AE652">
        <f>IF($A652&lt;=Settings!$B$4,"до 100",IF($A652&lt;=Settings!$B$5,"до 10 000",IF($A652&lt;=Settings!$B$6,"до 100 000","100 000+")))</f>
        <v/>
      </c>
    </row>
    <row r="653">
      <c r="A653">
        <f>ROW()-1</f>
        <v/>
      </c>
      <c r="B653">
        <f>IF($A653&lt;=Settings!$B$4,"small_control",IF($A653&lt;=Settings!$B$5,"medium_10k",IF($A653&lt;=Settings!$B$6,"large_100k","extreme_1m")))</f>
        <v/>
      </c>
      <c r="C653">
        <f>"ORD-"&amp;TEXT(QUOTIENT($A653-1,3)+1,"0000000")</f>
        <v/>
      </c>
      <c r="D653">
        <f>"LINE-"&amp;TEXT($A653,"0000000")</f>
        <v/>
      </c>
      <c r="E653" s="7">
        <f>Settings!$B$2+$A653-1</f>
        <v/>
      </c>
      <c r="F653" s="7">
        <f>Settings!$B$2+MOD($A653-1,Settings!$B$7)</f>
        <v/>
      </c>
      <c r="G653">
        <f>YEAR($F653)</f>
        <v/>
      </c>
      <c r="H653">
        <f>"Q"&amp;ROUNDUP(MONTH($F653)/3,0)</f>
        <v/>
      </c>
      <c r="I653">
        <f>MONTH($F653)</f>
        <v/>
      </c>
      <c r="J653">
        <f>CHOOSE(MONTH($F653),"Январь","Февраль","Март","Апрель","Май","Июнь","Июль","Август","Сентябрь","Октябрь","Ноябрь","Декабрь")</f>
        <v/>
      </c>
      <c r="K653">
        <f>DAY($F653)</f>
        <v/>
      </c>
      <c r="L653">
        <f>IF(MOD($A653,10)&lt;7,"ФО_01_Крупный","ФО_"&amp;TEXT(MOD($A653,8)+1,"00"))</f>
        <v/>
      </c>
      <c r="M653">
        <f>IF($AB653="Да","Регион_001_Крупный","Регион_"&amp;TEXT(MOD(QUOTIENT($A653-1,20),180)+1,"000"))</f>
        <v/>
      </c>
      <c r="N653">
        <f>IF($AB653="Да","Город_"&amp;TEXT(MOD($A653-1,250)+1,"0000"),"Город_"&amp;TEXT(MOD($A653-1,3000)+1,"0000"))</f>
        <v/>
      </c>
      <c r="O653">
        <f>IF($AB653="Да","Холдинг_Крупный","Холдинг_"&amp;TEXT(MOD(QUOTIENT($A653-1,10000),20)+1,"00"))</f>
        <v/>
      </c>
      <c r="P653">
        <f>IF($AB653="Да","Организация_Крупная","Организация_"&amp;TEXT(MOD(QUOTIENT($A653-1,500),600)+1,"000"))</f>
        <v/>
      </c>
      <c r="Q653">
        <f>"Отдел_"&amp;TEXT(MOD(QUOTIENT($A653-1,50),100)+1,"000")</f>
        <v/>
      </c>
      <c r="R653">
        <f>IF($AB653="Да","Группа_Крупная","Группа_"&amp;TEXT(MOD(QUOTIENT($A653-1,5000),30)+1,"00"))</f>
        <v/>
      </c>
      <c r="S653">
        <f>IF($AB653="Да","Категория_Крупная","Категория_"&amp;TEXT(MOD(QUOTIENT($A653-1,500),120)+1,"000"))</f>
        <v/>
      </c>
      <c r="T653">
        <f>IF($AB653="Да","Подкатегория_Крупная","Подкатегория_"&amp;TEXT(MOD(QUOTIENT($A653-1,50),300)+1,"000"))</f>
        <v/>
      </c>
      <c r="U653">
        <f>"SKU_"&amp;TEXT($A653,"0000000")</f>
        <v/>
      </c>
      <c r="V653">
        <f>CHOOSE(MOD($A653-1,4)+1,"Enterprise","SMB","Госсектор","Розница")</f>
        <v/>
      </c>
      <c r="W653">
        <f>"Клиент_"&amp;TEXT(MOD($A653-1,20000)+1,"00000")</f>
        <v/>
      </c>
      <c r="X653">
        <f>CHOOSE(MOD($A653-1,5)+1,"Портал","API","Импорт","Ручной ввод","Интеграция")</f>
        <v/>
      </c>
      <c r="Y653" s="8">
        <f>ROUND(1000+MOD($A653*37,90000)+IF($AB653="Да",5000,0),2)</f>
        <v/>
      </c>
      <c r="Z653">
        <f>1+MOD($A653,20)</f>
        <v/>
      </c>
      <c r="AA653" s="8">
        <f>ROUND($Y653*(0.08+MOD($A653,17)/100),2)</f>
        <v/>
      </c>
      <c r="AB653">
        <f>IF(MOD($A653,10)&lt;7,"Да","Нет")</f>
        <v/>
      </c>
      <c r="AC653">
        <f>$R653&amp;" / "&amp;$S653&amp;" / "&amp;$T653</f>
        <v/>
      </c>
      <c r="AD653">
        <f>1</f>
        <v/>
      </c>
      <c r="AE653">
        <f>IF($A653&lt;=Settings!$B$4,"до 100",IF($A653&lt;=Settings!$B$5,"до 10 000",IF($A653&lt;=Settings!$B$6,"до 100 000","100 000+")))</f>
        <v/>
      </c>
    </row>
    <row r="654">
      <c r="A654">
        <f>ROW()-1</f>
        <v/>
      </c>
      <c r="B654">
        <f>IF($A654&lt;=Settings!$B$4,"small_control",IF($A654&lt;=Settings!$B$5,"medium_10k",IF($A654&lt;=Settings!$B$6,"large_100k","extreme_1m")))</f>
        <v/>
      </c>
      <c r="C654">
        <f>"ORD-"&amp;TEXT(QUOTIENT($A654-1,3)+1,"0000000")</f>
        <v/>
      </c>
      <c r="D654">
        <f>"LINE-"&amp;TEXT($A654,"0000000")</f>
        <v/>
      </c>
      <c r="E654" s="7">
        <f>Settings!$B$2+$A654-1</f>
        <v/>
      </c>
      <c r="F654" s="7">
        <f>Settings!$B$2+MOD($A654-1,Settings!$B$7)</f>
        <v/>
      </c>
      <c r="G654">
        <f>YEAR($F654)</f>
        <v/>
      </c>
      <c r="H654">
        <f>"Q"&amp;ROUNDUP(MONTH($F654)/3,0)</f>
        <v/>
      </c>
      <c r="I654">
        <f>MONTH($F654)</f>
        <v/>
      </c>
      <c r="J654">
        <f>CHOOSE(MONTH($F654),"Январь","Февраль","Март","Апрель","Май","Июнь","Июль","Август","Сентябрь","Октябрь","Ноябрь","Декабрь")</f>
        <v/>
      </c>
      <c r="K654">
        <f>DAY($F654)</f>
        <v/>
      </c>
      <c r="L654">
        <f>IF(MOD($A654,10)&lt;7,"ФО_01_Крупный","ФО_"&amp;TEXT(MOD($A654,8)+1,"00"))</f>
        <v/>
      </c>
      <c r="M654">
        <f>IF($AB654="Да","Регион_001_Крупный","Регион_"&amp;TEXT(MOD(QUOTIENT($A654-1,20),180)+1,"000"))</f>
        <v/>
      </c>
      <c r="N654">
        <f>IF($AB654="Да","Город_"&amp;TEXT(MOD($A654-1,250)+1,"0000"),"Город_"&amp;TEXT(MOD($A654-1,3000)+1,"0000"))</f>
        <v/>
      </c>
      <c r="O654">
        <f>IF($AB654="Да","Холдинг_Крупный","Холдинг_"&amp;TEXT(MOD(QUOTIENT($A654-1,10000),20)+1,"00"))</f>
        <v/>
      </c>
      <c r="P654">
        <f>IF($AB654="Да","Организация_Крупная","Организация_"&amp;TEXT(MOD(QUOTIENT($A654-1,500),600)+1,"000"))</f>
        <v/>
      </c>
      <c r="Q654">
        <f>"Отдел_"&amp;TEXT(MOD(QUOTIENT($A654-1,50),100)+1,"000")</f>
        <v/>
      </c>
      <c r="R654">
        <f>IF($AB654="Да","Группа_Крупная","Группа_"&amp;TEXT(MOD(QUOTIENT($A654-1,5000),30)+1,"00"))</f>
        <v/>
      </c>
      <c r="S654">
        <f>IF($AB654="Да","Категория_Крупная","Категория_"&amp;TEXT(MOD(QUOTIENT($A654-1,500),120)+1,"000"))</f>
        <v/>
      </c>
      <c r="T654">
        <f>IF($AB654="Да","Подкатегория_Крупная","Подкатегория_"&amp;TEXT(MOD(QUOTIENT($A654-1,50),300)+1,"000"))</f>
        <v/>
      </c>
      <c r="U654">
        <f>"SKU_"&amp;TEXT($A654,"0000000")</f>
        <v/>
      </c>
      <c r="V654">
        <f>CHOOSE(MOD($A654-1,4)+1,"Enterprise","SMB","Госсектор","Розница")</f>
        <v/>
      </c>
      <c r="W654">
        <f>"Клиент_"&amp;TEXT(MOD($A654-1,20000)+1,"00000")</f>
        <v/>
      </c>
      <c r="X654">
        <f>CHOOSE(MOD($A654-1,5)+1,"Портал","API","Импорт","Ручной ввод","Интеграция")</f>
        <v/>
      </c>
      <c r="Y654" s="8">
        <f>ROUND(1000+MOD($A654*37,90000)+IF($AB654="Да",5000,0),2)</f>
        <v/>
      </c>
      <c r="Z654">
        <f>1+MOD($A654,20)</f>
        <v/>
      </c>
      <c r="AA654" s="8">
        <f>ROUND($Y654*(0.08+MOD($A654,17)/100),2)</f>
        <v/>
      </c>
      <c r="AB654">
        <f>IF(MOD($A654,10)&lt;7,"Да","Нет")</f>
        <v/>
      </c>
      <c r="AC654">
        <f>$R654&amp;" / "&amp;$S654&amp;" / "&amp;$T654</f>
        <v/>
      </c>
      <c r="AD654">
        <f>1</f>
        <v/>
      </c>
      <c r="AE654">
        <f>IF($A654&lt;=Settings!$B$4,"до 100",IF($A654&lt;=Settings!$B$5,"до 10 000",IF($A654&lt;=Settings!$B$6,"до 100 000","100 000+")))</f>
        <v/>
      </c>
    </row>
    <row r="655">
      <c r="A655">
        <f>ROW()-1</f>
        <v/>
      </c>
      <c r="B655">
        <f>IF($A655&lt;=Settings!$B$4,"small_control",IF($A655&lt;=Settings!$B$5,"medium_10k",IF($A655&lt;=Settings!$B$6,"large_100k","extreme_1m")))</f>
        <v/>
      </c>
      <c r="C655">
        <f>"ORD-"&amp;TEXT(QUOTIENT($A655-1,3)+1,"0000000")</f>
        <v/>
      </c>
      <c r="D655">
        <f>"LINE-"&amp;TEXT($A655,"0000000")</f>
        <v/>
      </c>
      <c r="E655" s="7">
        <f>Settings!$B$2+$A655-1</f>
        <v/>
      </c>
      <c r="F655" s="7">
        <f>Settings!$B$2+MOD($A655-1,Settings!$B$7)</f>
        <v/>
      </c>
      <c r="G655">
        <f>YEAR($F655)</f>
        <v/>
      </c>
      <c r="H655">
        <f>"Q"&amp;ROUNDUP(MONTH($F655)/3,0)</f>
        <v/>
      </c>
      <c r="I655">
        <f>MONTH($F655)</f>
        <v/>
      </c>
      <c r="J655">
        <f>CHOOSE(MONTH($F655),"Январь","Февраль","Март","Апрель","Май","Июнь","Июль","Август","Сентябрь","Октябрь","Ноябрь","Декабрь")</f>
        <v/>
      </c>
      <c r="K655">
        <f>DAY($F655)</f>
        <v/>
      </c>
      <c r="L655">
        <f>IF(MOD($A655,10)&lt;7,"ФО_01_Крупный","ФО_"&amp;TEXT(MOD($A655,8)+1,"00"))</f>
        <v/>
      </c>
      <c r="M655">
        <f>IF($AB655="Да","Регион_001_Крупный","Регион_"&amp;TEXT(MOD(QUOTIENT($A655-1,20),180)+1,"000"))</f>
        <v/>
      </c>
      <c r="N655">
        <f>IF($AB655="Да","Город_"&amp;TEXT(MOD($A655-1,250)+1,"0000"),"Город_"&amp;TEXT(MOD($A655-1,3000)+1,"0000"))</f>
        <v/>
      </c>
      <c r="O655">
        <f>IF($AB655="Да","Холдинг_Крупный","Холдинг_"&amp;TEXT(MOD(QUOTIENT($A655-1,10000),20)+1,"00"))</f>
        <v/>
      </c>
      <c r="P655">
        <f>IF($AB655="Да","Организация_Крупная","Организация_"&amp;TEXT(MOD(QUOTIENT($A655-1,500),600)+1,"000"))</f>
        <v/>
      </c>
      <c r="Q655">
        <f>"Отдел_"&amp;TEXT(MOD(QUOTIENT($A655-1,50),100)+1,"000")</f>
        <v/>
      </c>
      <c r="R655">
        <f>IF($AB655="Да","Группа_Крупная","Группа_"&amp;TEXT(MOD(QUOTIENT($A655-1,5000),30)+1,"00"))</f>
        <v/>
      </c>
      <c r="S655">
        <f>IF($AB655="Да","Категория_Крупная","Категория_"&amp;TEXT(MOD(QUOTIENT($A655-1,500),120)+1,"000"))</f>
        <v/>
      </c>
      <c r="T655">
        <f>IF($AB655="Да","Подкатегория_Крупная","Подкатегория_"&amp;TEXT(MOD(QUOTIENT($A655-1,50),300)+1,"000"))</f>
        <v/>
      </c>
      <c r="U655">
        <f>"SKU_"&amp;TEXT($A655,"0000000")</f>
        <v/>
      </c>
      <c r="V655">
        <f>CHOOSE(MOD($A655-1,4)+1,"Enterprise","SMB","Госсектор","Розница")</f>
        <v/>
      </c>
      <c r="W655">
        <f>"Клиент_"&amp;TEXT(MOD($A655-1,20000)+1,"00000")</f>
        <v/>
      </c>
      <c r="X655">
        <f>CHOOSE(MOD($A655-1,5)+1,"Портал","API","Импорт","Ручной ввод","Интеграция")</f>
        <v/>
      </c>
      <c r="Y655" s="8">
        <f>ROUND(1000+MOD($A655*37,90000)+IF($AB655="Да",5000,0),2)</f>
        <v/>
      </c>
      <c r="Z655">
        <f>1+MOD($A655,20)</f>
        <v/>
      </c>
      <c r="AA655" s="8">
        <f>ROUND($Y655*(0.08+MOD($A655,17)/100),2)</f>
        <v/>
      </c>
      <c r="AB655">
        <f>IF(MOD($A655,10)&lt;7,"Да","Нет")</f>
        <v/>
      </c>
      <c r="AC655">
        <f>$R655&amp;" / "&amp;$S655&amp;" / "&amp;$T655</f>
        <v/>
      </c>
      <c r="AD655">
        <f>1</f>
        <v/>
      </c>
      <c r="AE655">
        <f>IF($A655&lt;=Settings!$B$4,"до 100",IF($A655&lt;=Settings!$B$5,"до 10 000",IF($A655&lt;=Settings!$B$6,"до 100 000","100 000+")))</f>
        <v/>
      </c>
    </row>
    <row r="656">
      <c r="A656">
        <f>ROW()-1</f>
        <v/>
      </c>
      <c r="B656">
        <f>IF($A656&lt;=Settings!$B$4,"small_control",IF($A656&lt;=Settings!$B$5,"medium_10k",IF($A656&lt;=Settings!$B$6,"large_100k","extreme_1m")))</f>
        <v/>
      </c>
      <c r="C656">
        <f>"ORD-"&amp;TEXT(QUOTIENT($A656-1,3)+1,"0000000")</f>
        <v/>
      </c>
      <c r="D656">
        <f>"LINE-"&amp;TEXT($A656,"0000000")</f>
        <v/>
      </c>
      <c r="E656" s="7">
        <f>Settings!$B$2+$A656-1</f>
        <v/>
      </c>
      <c r="F656" s="7">
        <f>Settings!$B$2+MOD($A656-1,Settings!$B$7)</f>
        <v/>
      </c>
      <c r="G656">
        <f>YEAR($F656)</f>
        <v/>
      </c>
      <c r="H656">
        <f>"Q"&amp;ROUNDUP(MONTH($F656)/3,0)</f>
        <v/>
      </c>
      <c r="I656">
        <f>MONTH($F656)</f>
        <v/>
      </c>
      <c r="J656">
        <f>CHOOSE(MONTH($F656),"Январь","Февраль","Март","Апрель","Май","Июнь","Июль","Август","Сентябрь","Октябрь","Ноябрь","Декабрь")</f>
        <v/>
      </c>
      <c r="K656">
        <f>DAY($F656)</f>
        <v/>
      </c>
      <c r="L656">
        <f>IF(MOD($A656,10)&lt;7,"ФО_01_Крупный","ФО_"&amp;TEXT(MOD($A656,8)+1,"00"))</f>
        <v/>
      </c>
      <c r="M656">
        <f>IF($AB656="Да","Регион_001_Крупный","Регион_"&amp;TEXT(MOD(QUOTIENT($A656-1,20),180)+1,"000"))</f>
        <v/>
      </c>
      <c r="N656">
        <f>IF($AB656="Да","Город_"&amp;TEXT(MOD($A656-1,250)+1,"0000"),"Город_"&amp;TEXT(MOD($A656-1,3000)+1,"0000"))</f>
        <v/>
      </c>
      <c r="O656">
        <f>IF($AB656="Да","Холдинг_Крупный","Холдинг_"&amp;TEXT(MOD(QUOTIENT($A656-1,10000),20)+1,"00"))</f>
        <v/>
      </c>
      <c r="P656">
        <f>IF($AB656="Да","Организация_Крупная","Организация_"&amp;TEXT(MOD(QUOTIENT($A656-1,500),600)+1,"000"))</f>
        <v/>
      </c>
      <c r="Q656">
        <f>"Отдел_"&amp;TEXT(MOD(QUOTIENT($A656-1,50),100)+1,"000")</f>
        <v/>
      </c>
      <c r="R656">
        <f>IF($AB656="Да","Группа_Крупная","Группа_"&amp;TEXT(MOD(QUOTIENT($A656-1,5000),30)+1,"00"))</f>
        <v/>
      </c>
      <c r="S656">
        <f>IF($AB656="Да","Категория_Крупная","Категория_"&amp;TEXT(MOD(QUOTIENT($A656-1,500),120)+1,"000"))</f>
        <v/>
      </c>
      <c r="T656">
        <f>IF($AB656="Да","Подкатегория_Крупная","Подкатегория_"&amp;TEXT(MOD(QUOTIENT($A656-1,50),300)+1,"000"))</f>
        <v/>
      </c>
      <c r="U656">
        <f>"SKU_"&amp;TEXT($A656,"0000000")</f>
        <v/>
      </c>
      <c r="V656">
        <f>CHOOSE(MOD($A656-1,4)+1,"Enterprise","SMB","Госсектор","Розница")</f>
        <v/>
      </c>
      <c r="W656">
        <f>"Клиент_"&amp;TEXT(MOD($A656-1,20000)+1,"00000")</f>
        <v/>
      </c>
      <c r="X656">
        <f>CHOOSE(MOD($A656-1,5)+1,"Портал","API","Импорт","Ручной ввод","Интеграция")</f>
        <v/>
      </c>
      <c r="Y656" s="8">
        <f>ROUND(1000+MOD($A656*37,90000)+IF($AB656="Да",5000,0),2)</f>
        <v/>
      </c>
      <c r="Z656">
        <f>1+MOD($A656,20)</f>
        <v/>
      </c>
      <c r="AA656" s="8">
        <f>ROUND($Y656*(0.08+MOD($A656,17)/100),2)</f>
        <v/>
      </c>
      <c r="AB656">
        <f>IF(MOD($A656,10)&lt;7,"Да","Нет")</f>
        <v/>
      </c>
      <c r="AC656">
        <f>$R656&amp;" / "&amp;$S656&amp;" / "&amp;$T656</f>
        <v/>
      </c>
      <c r="AD656">
        <f>1</f>
        <v/>
      </c>
      <c r="AE656">
        <f>IF($A656&lt;=Settings!$B$4,"до 100",IF($A656&lt;=Settings!$B$5,"до 10 000",IF($A656&lt;=Settings!$B$6,"до 100 000","100 000+")))</f>
        <v/>
      </c>
    </row>
    <row r="657">
      <c r="A657">
        <f>ROW()-1</f>
        <v/>
      </c>
      <c r="B657">
        <f>IF($A657&lt;=Settings!$B$4,"small_control",IF($A657&lt;=Settings!$B$5,"medium_10k",IF($A657&lt;=Settings!$B$6,"large_100k","extreme_1m")))</f>
        <v/>
      </c>
      <c r="C657">
        <f>"ORD-"&amp;TEXT(QUOTIENT($A657-1,3)+1,"0000000")</f>
        <v/>
      </c>
      <c r="D657">
        <f>"LINE-"&amp;TEXT($A657,"0000000")</f>
        <v/>
      </c>
      <c r="E657" s="7">
        <f>Settings!$B$2+$A657-1</f>
        <v/>
      </c>
      <c r="F657" s="7">
        <f>Settings!$B$2+MOD($A657-1,Settings!$B$7)</f>
        <v/>
      </c>
      <c r="G657">
        <f>YEAR($F657)</f>
        <v/>
      </c>
      <c r="H657">
        <f>"Q"&amp;ROUNDUP(MONTH($F657)/3,0)</f>
        <v/>
      </c>
      <c r="I657">
        <f>MONTH($F657)</f>
        <v/>
      </c>
      <c r="J657">
        <f>CHOOSE(MONTH($F657),"Январь","Февраль","Март","Апрель","Май","Июнь","Июль","Август","Сентябрь","Октябрь","Ноябрь","Декабрь")</f>
        <v/>
      </c>
      <c r="K657">
        <f>DAY($F657)</f>
        <v/>
      </c>
      <c r="L657">
        <f>IF(MOD($A657,10)&lt;7,"ФО_01_Крупный","ФО_"&amp;TEXT(MOD($A657,8)+1,"00"))</f>
        <v/>
      </c>
      <c r="M657">
        <f>IF($AB657="Да","Регион_001_Крупный","Регион_"&amp;TEXT(MOD(QUOTIENT($A657-1,20),180)+1,"000"))</f>
        <v/>
      </c>
      <c r="N657">
        <f>IF($AB657="Да","Город_"&amp;TEXT(MOD($A657-1,250)+1,"0000"),"Город_"&amp;TEXT(MOD($A657-1,3000)+1,"0000"))</f>
        <v/>
      </c>
      <c r="O657">
        <f>IF($AB657="Да","Холдинг_Крупный","Холдинг_"&amp;TEXT(MOD(QUOTIENT($A657-1,10000),20)+1,"00"))</f>
        <v/>
      </c>
      <c r="P657">
        <f>IF($AB657="Да","Организация_Крупная","Организация_"&amp;TEXT(MOD(QUOTIENT($A657-1,500),600)+1,"000"))</f>
        <v/>
      </c>
      <c r="Q657">
        <f>"Отдел_"&amp;TEXT(MOD(QUOTIENT($A657-1,50),100)+1,"000")</f>
        <v/>
      </c>
      <c r="R657">
        <f>IF($AB657="Да","Группа_Крупная","Группа_"&amp;TEXT(MOD(QUOTIENT($A657-1,5000),30)+1,"00"))</f>
        <v/>
      </c>
      <c r="S657">
        <f>IF($AB657="Да","Категория_Крупная","Категория_"&amp;TEXT(MOD(QUOTIENT($A657-1,500),120)+1,"000"))</f>
        <v/>
      </c>
      <c r="T657">
        <f>IF($AB657="Да","Подкатегория_Крупная","Подкатегория_"&amp;TEXT(MOD(QUOTIENT($A657-1,50),300)+1,"000"))</f>
        <v/>
      </c>
      <c r="U657">
        <f>"SKU_"&amp;TEXT($A657,"0000000")</f>
        <v/>
      </c>
      <c r="V657">
        <f>CHOOSE(MOD($A657-1,4)+1,"Enterprise","SMB","Госсектор","Розница")</f>
        <v/>
      </c>
      <c r="W657">
        <f>"Клиент_"&amp;TEXT(MOD($A657-1,20000)+1,"00000")</f>
        <v/>
      </c>
      <c r="X657">
        <f>CHOOSE(MOD($A657-1,5)+1,"Портал","API","Импорт","Ручной ввод","Интеграция")</f>
        <v/>
      </c>
      <c r="Y657" s="8">
        <f>ROUND(1000+MOD($A657*37,90000)+IF($AB657="Да",5000,0),2)</f>
        <v/>
      </c>
      <c r="Z657">
        <f>1+MOD($A657,20)</f>
        <v/>
      </c>
      <c r="AA657" s="8">
        <f>ROUND($Y657*(0.08+MOD($A657,17)/100),2)</f>
        <v/>
      </c>
      <c r="AB657">
        <f>IF(MOD($A657,10)&lt;7,"Да","Нет")</f>
        <v/>
      </c>
      <c r="AC657">
        <f>$R657&amp;" / "&amp;$S657&amp;" / "&amp;$T657</f>
        <v/>
      </c>
      <c r="AD657">
        <f>1</f>
        <v/>
      </c>
      <c r="AE657">
        <f>IF($A657&lt;=Settings!$B$4,"до 100",IF($A657&lt;=Settings!$B$5,"до 10 000",IF($A657&lt;=Settings!$B$6,"до 100 000","100 000+")))</f>
        <v/>
      </c>
    </row>
    <row r="658">
      <c r="A658">
        <f>ROW()-1</f>
        <v/>
      </c>
      <c r="B658">
        <f>IF($A658&lt;=Settings!$B$4,"small_control",IF($A658&lt;=Settings!$B$5,"medium_10k",IF($A658&lt;=Settings!$B$6,"large_100k","extreme_1m")))</f>
        <v/>
      </c>
      <c r="C658">
        <f>"ORD-"&amp;TEXT(QUOTIENT($A658-1,3)+1,"0000000")</f>
        <v/>
      </c>
      <c r="D658">
        <f>"LINE-"&amp;TEXT($A658,"0000000")</f>
        <v/>
      </c>
      <c r="E658" s="7">
        <f>Settings!$B$2+$A658-1</f>
        <v/>
      </c>
      <c r="F658" s="7">
        <f>Settings!$B$2+MOD($A658-1,Settings!$B$7)</f>
        <v/>
      </c>
      <c r="G658">
        <f>YEAR($F658)</f>
        <v/>
      </c>
      <c r="H658">
        <f>"Q"&amp;ROUNDUP(MONTH($F658)/3,0)</f>
        <v/>
      </c>
      <c r="I658">
        <f>MONTH($F658)</f>
        <v/>
      </c>
      <c r="J658">
        <f>CHOOSE(MONTH($F658),"Январь","Февраль","Март","Апрель","Май","Июнь","Июль","Август","Сентябрь","Октябрь","Ноябрь","Декабрь")</f>
        <v/>
      </c>
      <c r="K658">
        <f>DAY($F658)</f>
        <v/>
      </c>
      <c r="L658">
        <f>IF(MOD($A658,10)&lt;7,"ФО_01_Крупный","ФО_"&amp;TEXT(MOD($A658,8)+1,"00"))</f>
        <v/>
      </c>
      <c r="M658">
        <f>IF($AB658="Да","Регион_001_Крупный","Регион_"&amp;TEXT(MOD(QUOTIENT($A658-1,20),180)+1,"000"))</f>
        <v/>
      </c>
      <c r="N658">
        <f>IF($AB658="Да","Город_"&amp;TEXT(MOD($A658-1,250)+1,"0000"),"Город_"&amp;TEXT(MOD($A658-1,3000)+1,"0000"))</f>
        <v/>
      </c>
      <c r="O658">
        <f>IF($AB658="Да","Холдинг_Крупный","Холдинг_"&amp;TEXT(MOD(QUOTIENT($A658-1,10000),20)+1,"00"))</f>
        <v/>
      </c>
      <c r="P658">
        <f>IF($AB658="Да","Организация_Крупная","Организация_"&amp;TEXT(MOD(QUOTIENT($A658-1,500),600)+1,"000"))</f>
        <v/>
      </c>
      <c r="Q658">
        <f>"Отдел_"&amp;TEXT(MOD(QUOTIENT($A658-1,50),100)+1,"000")</f>
        <v/>
      </c>
      <c r="R658">
        <f>IF($AB658="Да","Группа_Крупная","Группа_"&amp;TEXT(MOD(QUOTIENT($A658-1,5000),30)+1,"00"))</f>
        <v/>
      </c>
      <c r="S658">
        <f>IF($AB658="Да","Категория_Крупная","Категория_"&amp;TEXT(MOD(QUOTIENT($A658-1,500),120)+1,"000"))</f>
        <v/>
      </c>
      <c r="T658">
        <f>IF($AB658="Да","Подкатегория_Крупная","Подкатегория_"&amp;TEXT(MOD(QUOTIENT($A658-1,50),300)+1,"000"))</f>
        <v/>
      </c>
      <c r="U658">
        <f>"SKU_"&amp;TEXT($A658,"0000000")</f>
        <v/>
      </c>
      <c r="V658">
        <f>CHOOSE(MOD($A658-1,4)+1,"Enterprise","SMB","Госсектор","Розница")</f>
        <v/>
      </c>
      <c r="W658">
        <f>"Клиент_"&amp;TEXT(MOD($A658-1,20000)+1,"00000")</f>
        <v/>
      </c>
      <c r="X658">
        <f>CHOOSE(MOD($A658-1,5)+1,"Портал","API","Импорт","Ручной ввод","Интеграция")</f>
        <v/>
      </c>
      <c r="Y658" s="8">
        <f>ROUND(1000+MOD($A658*37,90000)+IF($AB658="Да",5000,0),2)</f>
        <v/>
      </c>
      <c r="Z658">
        <f>1+MOD($A658,20)</f>
        <v/>
      </c>
      <c r="AA658" s="8">
        <f>ROUND($Y658*(0.08+MOD($A658,17)/100),2)</f>
        <v/>
      </c>
      <c r="AB658">
        <f>IF(MOD($A658,10)&lt;7,"Да","Нет")</f>
        <v/>
      </c>
      <c r="AC658">
        <f>$R658&amp;" / "&amp;$S658&amp;" / "&amp;$T658</f>
        <v/>
      </c>
      <c r="AD658">
        <f>1</f>
        <v/>
      </c>
      <c r="AE658">
        <f>IF($A658&lt;=Settings!$B$4,"до 100",IF($A658&lt;=Settings!$B$5,"до 10 000",IF($A658&lt;=Settings!$B$6,"до 100 000","100 000+")))</f>
        <v/>
      </c>
    </row>
    <row r="659">
      <c r="A659">
        <f>ROW()-1</f>
        <v/>
      </c>
      <c r="B659">
        <f>IF($A659&lt;=Settings!$B$4,"small_control",IF($A659&lt;=Settings!$B$5,"medium_10k",IF($A659&lt;=Settings!$B$6,"large_100k","extreme_1m")))</f>
        <v/>
      </c>
      <c r="C659">
        <f>"ORD-"&amp;TEXT(QUOTIENT($A659-1,3)+1,"0000000")</f>
        <v/>
      </c>
      <c r="D659">
        <f>"LINE-"&amp;TEXT($A659,"0000000")</f>
        <v/>
      </c>
      <c r="E659" s="7">
        <f>Settings!$B$2+$A659-1</f>
        <v/>
      </c>
      <c r="F659" s="7">
        <f>Settings!$B$2+MOD($A659-1,Settings!$B$7)</f>
        <v/>
      </c>
      <c r="G659">
        <f>YEAR($F659)</f>
        <v/>
      </c>
      <c r="H659">
        <f>"Q"&amp;ROUNDUP(MONTH($F659)/3,0)</f>
        <v/>
      </c>
      <c r="I659">
        <f>MONTH($F659)</f>
        <v/>
      </c>
      <c r="J659">
        <f>CHOOSE(MONTH($F659),"Январь","Февраль","Март","Апрель","Май","Июнь","Июль","Август","Сентябрь","Октябрь","Ноябрь","Декабрь")</f>
        <v/>
      </c>
      <c r="K659">
        <f>DAY($F659)</f>
        <v/>
      </c>
      <c r="L659">
        <f>IF(MOD($A659,10)&lt;7,"ФО_01_Крупный","ФО_"&amp;TEXT(MOD($A659,8)+1,"00"))</f>
        <v/>
      </c>
      <c r="M659">
        <f>IF($AB659="Да","Регион_001_Крупный","Регион_"&amp;TEXT(MOD(QUOTIENT($A659-1,20),180)+1,"000"))</f>
        <v/>
      </c>
      <c r="N659">
        <f>IF($AB659="Да","Город_"&amp;TEXT(MOD($A659-1,250)+1,"0000"),"Город_"&amp;TEXT(MOD($A659-1,3000)+1,"0000"))</f>
        <v/>
      </c>
      <c r="O659">
        <f>IF($AB659="Да","Холдинг_Крупный","Холдинг_"&amp;TEXT(MOD(QUOTIENT($A659-1,10000),20)+1,"00"))</f>
        <v/>
      </c>
      <c r="P659">
        <f>IF($AB659="Да","Организация_Крупная","Организация_"&amp;TEXT(MOD(QUOTIENT($A659-1,500),600)+1,"000"))</f>
        <v/>
      </c>
      <c r="Q659">
        <f>"Отдел_"&amp;TEXT(MOD(QUOTIENT($A659-1,50),100)+1,"000")</f>
        <v/>
      </c>
      <c r="R659">
        <f>IF($AB659="Да","Группа_Крупная","Группа_"&amp;TEXT(MOD(QUOTIENT($A659-1,5000),30)+1,"00"))</f>
        <v/>
      </c>
      <c r="S659">
        <f>IF($AB659="Да","Категория_Крупная","Категория_"&amp;TEXT(MOD(QUOTIENT($A659-1,500),120)+1,"000"))</f>
        <v/>
      </c>
      <c r="T659">
        <f>IF($AB659="Да","Подкатегория_Крупная","Подкатегория_"&amp;TEXT(MOD(QUOTIENT($A659-1,50),300)+1,"000"))</f>
        <v/>
      </c>
      <c r="U659">
        <f>"SKU_"&amp;TEXT($A659,"0000000")</f>
        <v/>
      </c>
      <c r="V659">
        <f>CHOOSE(MOD($A659-1,4)+1,"Enterprise","SMB","Госсектор","Розница")</f>
        <v/>
      </c>
      <c r="W659">
        <f>"Клиент_"&amp;TEXT(MOD($A659-1,20000)+1,"00000")</f>
        <v/>
      </c>
      <c r="X659">
        <f>CHOOSE(MOD($A659-1,5)+1,"Портал","API","Импорт","Ручной ввод","Интеграция")</f>
        <v/>
      </c>
      <c r="Y659" s="8">
        <f>ROUND(1000+MOD($A659*37,90000)+IF($AB659="Да",5000,0),2)</f>
        <v/>
      </c>
      <c r="Z659">
        <f>1+MOD($A659,20)</f>
        <v/>
      </c>
      <c r="AA659" s="8">
        <f>ROUND($Y659*(0.08+MOD($A659,17)/100),2)</f>
        <v/>
      </c>
      <c r="AB659">
        <f>IF(MOD($A659,10)&lt;7,"Да","Нет")</f>
        <v/>
      </c>
      <c r="AC659">
        <f>$R659&amp;" / "&amp;$S659&amp;" / "&amp;$T659</f>
        <v/>
      </c>
      <c r="AD659">
        <f>1</f>
        <v/>
      </c>
      <c r="AE659">
        <f>IF($A659&lt;=Settings!$B$4,"до 100",IF($A659&lt;=Settings!$B$5,"до 10 000",IF($A659&lt;=Settings!$B$6,"до 100 000","100 000+")))</f>
        <v/>
      </c>
    </row>
    <row r="660">
      <c r="A660">
        <f>ROW()-1</f>
        <v/>
      </c>
      <c r="B660">
        <f>IF($A660&lt;=Settings!$B$4,"small_control",IF($A660&lt;=Settings!$B$5,"medium_10k",IF($A660&lt;=Settings!$B$6,"large_100k","extreme_1m")))</f>
        <v/>
      </c>
      <c r="C660">
        <f>"ORD-"&amp;TEXT(QUOTIENT($A660-1,3)+1,"0000000")</f>
        <v/>
      </c>
      <c r="D660">
        <f>"LINE-"&amp;TEXT($A660,"0000000")</f>
        <v/>
      </c>
      <c r="E660" s="7">
        <f>Settings!$B$2+$A660-1</f>
        <v/>
      </c>
      <c r="F660" s="7">
        <f>Settings!$B$2+MOD($A660-1,Settings!$B$7)</f>
        <v/>
      </c>
      <c r="G660">
        <f>YEAR($F660)</f>
        <v/>
      </c>
      <c r="H660">
        <f>"Q"&amp;ROUNDUP(MONTH($F660)/3,0)</f>
        <v/>
      </c>
      <c r="I660">
        <f>MONTH($F660)</f>
        <v/>
      </c>
      <c r="J660">
        <f>CHOOSE(MONTH($F660),"Январь","Февраль","Март","Апрель","Май","Июнь","Июль","Август","Сентябрь","Октябрь","Ноябрь","Декабрь")</f>
        <v/>
      </c>
      <c r="K660">
        <f>DAY($F660)</f>
        <v/>
      </c>
      <c r="L660">
        <f>IF(MOD($A660,10)&lt;7,"ФО_01_Крупный","ФО_"&amp;TEXT(MOD($A660,8)+1,"00"))</f>
        <v/>
      </c>
      <c r="M660">
        <f>IF($AB660="Да","Регион_001_Крупный","Регион_"&amp;TEXT(MOD(QUOTIENT($A660-1,20),180)+1,"000"))</f>
        <v/>
      </c>
      <c r="N660">
        <f>IF($AB660="Да","Город_"&amp;TEXT(MOD($A660-1,250)+1,"0000"),"Город_"&amp;TEXT(MOD($A660-1,3000)+1,"0000"))</f>
        <v/>
      </c>
      <c r="O660">
        <f>IF($AB660="Да","Холдинг_Крупный","Холдинг_"&amp;TEXT(MOD(QUOTIENT($A660-1,10000),20)+1,"00"))</f>
        <v/>
      </c>
      <c r="P660">
        <f>IF($AB660="Да","Организация_Крупная","Организация_"&amp;TEXT(MOD(QUOTIENT($A660-1,500),600)+1,"000"))</f>
        <v/>
      </c>
      <c r="Q660">
        <f>"Отдел_"&amp;TEXT(MOD(QUOTIENT($A660-1,50),100)+1,"000")</f>
        <v/>
      </c>
      <c r="R660">
        <f>IF($AB660="Да","Группа_Крупная","Группа_"&amp;TEXT(MOD(QUOTIENT($A660-1,5000),30)+1,"00"))</f>
        <v/>
      </c>
      <c r="S660">
        <f>IF($AB660="Да","Категория_Крупная","Категория_"&amp;TEXT(MOD(QUOTIENT($A660-1,500),120)+1,"000"))</f>
        <v/>
      </c>
      <c r="T660">
        <f>IF($AB660="Да","Подкатегория_Крупная","Подкатегория_"&amp;TEXT(MOD(QUOTIENT($A660-1,50),300)+1,"000"))</f>
        <v/>
      </c>
      <c r="U660">
        <f>"SKU_"&amp;TEXT($A660,"0000000")</f>
        <v/>
      </c>
      <c r="V660">
        <f>CHOOSE(MOD($A660-1,4)+1,"Enterprise","SMB","Госсектор","Розница")</f>
        <v/>
      </c>
      <c r="W660">
        <f>"Клиент_"&amp;TEXT(MOD($A660-1,20000)+1,"00000")</f>
        <v/>
      </c>
      <c r="X660">
        <f>CHOOSE(MOD($A660-1,5)+1,"Портал","API","Импорт","Ручной ввод","Интеграция")</f>
        <v/>
      </c>
      <c r="Y660" s="8">
        <f>ROUND(1000+MOD($A660*37,90000)+IF($AB660="Да",5000,0),2)</f>
        <v/>
      </c>
      <c r="Z660">
        <f>1+MOD($A660,20)</f>
        <v/>
      </c>
      <c r="AA660" s="8">
        <f>ROUND($Y660*(0.08+MOD($A660,17)/100),2)</f>
        <v/>
      </c>
      <c r="AB660">
        <f>IF(MOD($A660,10)&lt;7,"Да","Нет")</f>
        <v/>
      </c>
      <c r="AC660">
        <f>$R660&amp;" / "&amp;$S660&amp;" / "&amp;$T660</f>
        <v/>
      </c>
      <c r="AD660">
        <f>1</f>
        <v/>
      </c>
      <c r="AE660">
        <f>IF($A660&lt;=Settings!$B$4,"до 100",IF($A660&lt;=Settings!$B$5,"до 10 000",IF($A660&lt;=Settings!$B$6,"до 100 000","100 000+")))</f>
        <v/>
      </c>
    </row>
    <row r="661">
      <c r="A661">
        <f>ROW()-1</f>
        <v/>
      </c>
      <c r="B661">
        <f>IF($A661&lt;=Settings!$B$4,"small_control",IF($A661&lt;=Settings!$B$5,"medium_10k",IF($A661&lt;=Settings!$B$6,"large_100k","extreme_1m")))</f>
        <v/>
      </c>
      <c r="C661">
        <f>"ORD-"&amp;TEXT(QUOTIENT($A661-1,3)+1,"0000000")</f>
        <v/>
      </c>
      <c r="D661">
        <f>"LINE-"&amp;TEXT($A661,"0000000")</f>
        <v/>
      </c>
      <c r="E661" s="7">
        <f>Settings!$B$2+$A661-1</f>
        <v/>
      </c>
      <c r="F661" s="7">
        <f>Settings!$B$2+MOD($A661-1,Settings!$B$7)</f>
        <v/>
      </c>
      <c r="G661">
        <f>YEAR($F661)</f>
        <v/>
      </c>
      <c r="H661">
        <f>"Q"&amp;ROUNDUP(MONTH($F661)/3,0)</f>
        <v/>
      </c>
      <c r="I661">
        <f>MONTH($F661)</f>
        <v/>
      </c>
      <c r="J661">
        <f>CHOOSE(MONTH($F661),"Январь","Февраль","Март","Апрель","Май","Июнь","Июль","Август","Сентябрь","Октябрь","Ноябрь","Декабрь")</f>
        <v/>
      </c>
      <c r="K661">
        <f>DAY($F661)</f>
        <v/>
      </c>
      <c r="L661">
        <f>IF(MOD($A661,10)&lt;7,"ФО_01_Крупный","ФО_"&amp;TEXT(MOD($A661,8)+1,"00"))</f>
        <v/>
      </c>
      <c r="M661">
        <f>IF($AB661="Да","Регион_001_Крупный","Регион_"&amp;TEXT(MOD(QUOTIENT($A661-1,20),180)+1,"000"))</f>
        <v/>
      </c>
      <c r="N661">
        <f>IF($AB661="Да","Город_"&amp;TEXT(MOD($A661-1,250)+1,"0000"),"Город_"&amp;TEXT(MOD($A661-1,3000)+1,"0000"))</f>
        <v/>
      </c>
      <c r="O661">
        <f>IF($AB661="Да","Холдинг_Крупный","Холдинг_"&amp;TEXT(MOD(QUOTIENT($A661-1,10000),20)+1,"00"))</f>
        <v/>
      </c>
      <c r="P661">
        <f>IF($AB661="Да","Организация_Крупная","Организация_"&amp;TEXT(MOD(QUOTIENT($A661-1,500),600)+1,"000"))</f>
        <v/>
      </c>
      <c r="Q661">
        <f>"Отдел_"&amp;TEXT(MOD(QUOTIENT($A661-1,50),100)+1,"000")</f>
        <v/>
      </c>
      <c r="R661">
        <f>IF($AB661="Да","Группа_Крупная","Группа_"&amp;TEXT(MOD(QUOTIENT($A661-1,5000),30)+1,"00"))</f>
        <v/>
      </c>
      <c r="S661">
        <f>IF($AB661="Да","Категория_Крупная","Категория_"&amp;TEXT(MOD(QUOTIENT($A661-1,500),120)+1,"000"))</f>
        <v/>
      </c>
      <c r="T661">
        <f>IF($AB661="Да","Подкатегория_Крупная","Подкатегория_"&amp;TEXT(MOD(QUOTIENT($A661-1,50),300)+1,"000"))</f>
        <v/>
      </c>
      <c r="U661">
        <f>"SKU_"&amp;TEXT($A661,"0000000")</f>
        <v/>
      </c>
      <c r="V661">
        <f>CHOOSE(MOD($A661-1,4)+1,"Enterprise","SMB","Госсектор","Розница")</f>
        <v/>
      </c>
      <c r="W661">
        <f>"Клиент_"&amp;TEXT(MOD($A661-1,20000)+1,"00000")</f>
        <v/>
      </c>
      <c r="X661">
        <f>CHOOSE(MOD($A661-1,5)+1,"Портал","API","Импорт","Ручной ввод","Интеграция")</f>
        <v/>
      </c>
      <c r="Y661" s="8">
        <f>ROUND(1000+MOD($A661*37,90000)+IF($AB661="Да",5000,0),2)</f>
        <v/>
      </c>
      <c r="Z661">
        <f>1+MOD($A661,20)</f>
        <v/>
      </c>
      <c r="AA661" s="8">
        <f>ROUND($Y661*(0.08+MOD($A661,17)/100),2)</f>
        <v/>
      </c>
      <c r="AB661">
        <f>IF(MOD($A661,10)&lt;7,"Да","Нет")</f>
        <v/>
      </c>
      <c r="AC661">
        <f>$R661&amp;" / "&amp;$S661&amp;" / "&amp;$T661</f>
        <v/>
      </c>
      <c r="AD661">
        <f>1</f>
        <v/>
      </c>
      <c r="AE661">
        <f>IF($A661&lt;=Settings!$B$4,"до 100",IF($A661&lt;=Settings!$B$5,"до 10 000",IF($A661&lt;=Settings!$B$6,"до 100 000","100 000+")))</f>
        <v/>
      </c>
    </row>
    <row r="662">
      <c r="A662">
        <f>ROW()-1</f>
        <v/>
      </c>
      <c r="B662">
        <f>IF($A662&lt;=Settings!$B$4,"small_control",IF($A662&lt;=Settings!$B$5,"medium_10k",IF($A662&lt;=Settings!$B$6,"large_100k","extreme_1m")))</f>
        <v/>
      </c>
      <c r="C662">
        <f>"ORD-"&amp;TEXT(QUOTIENT($A662-1,3)+1,"0000000")</f>
        <v/>
      </c>
      <c r="D662">
        <f>"LINE-"&amp;TEXT($A662,"0000000")</f>
        <v/>
      </c>
      <c r="E662" s="7">
        <f>Settings!$B$2+$A662-1</f>
        <v/>
      </c>
      <c r="F662" s="7">
        <f>Settings!$B$2+MOD($A662-1,Settings!$B$7)</f>
        <v/>
      </c>
      <c r="G662">
        <f>YEAR($F662)</f>
        <v/>
      </c>
      <c r="H662">
        <f>"Q"&amp;ROUNDUP(MONTH($F662)/3,0)</f>
        <v/>
      </c>
      <c r="I662">
        <f>MONTH($F662)</f>
        <v/>
      </c>
      <c r="J662">
        <f>CHOOSE(MONTH($F662),"Январь","Февраль","Март","Апрель","Май","Июнь","Июль","Август","Сентябрь","Октябрь","Ноябрь","Декабрь")</f>
        <v/>
      </c>
      <c r="K662">
        <f>DAY($F662)</f>
        <v/>
      </c>
      <c r="L662">
        <f>IF(MOD($A662,10)&lt;7,"ФО_01_Крупный","ФО_"&amp;TEXT(MOD($A662,8)+1,"00"))</f>
        <v/>
      </c>
      <c r="M662">
        <f>IF($AB662="Да","Регион_001_Крупный","Регион_"&amp;TEXT(MOD(QUOTIENT($A662-1,20),180)+1,"000"))</f>
        <v/>
      </c>
      <c r="N662">
        <f>IF($AB662="Да","Город_"&amp;TEXT(MOD($A662-1,250)+1,"0000"),"Город_"&amp;TEXT(MOD($A662-1,3000)+1,"0000"))</f>
        <v/>
      </c>
      <c r="O662">
        <f>IF($AB662="Да","Холдинг_Крупный","Холдинг_"&amp;TEXT(MOD(QUOTIENT($A662-1,10000),20)+1,"00"))</f>
        <v/>
      </c>
      <c r="P662">
        <f>IF($AB662="Да","Организация_Крупная","Организация_"&amp;TEXT(MOD(QUOTIENT($A662-1,500),600)+1,"000"))</f>
        <v/>
      </c>
      <c r="Q662">
        <f>"Отдел_"&amp;TEXT(MOD(QUOTIENT($A662-1,50),100)+1,"000")</f>
        <v/>
      </c>
      <c r="R662">
        <f>IF($AB662="Да","Группа_Крупная","Группа_"&amp;TEXT(MOD(QUOTIENT($A662-1,5000),30)+1,"00"))</f>
        <v/>
      </c>
      <c r="S662">
        <f>IF($AB662="Да","Категория_Крупная","Категория_"&amp;TEXT(MOD(QUOTIENT($A662-1,500),120)+1,"000"))</f>
        <v/>
      </c>
      <c r="T662">
        <f>IF($AB662="Да","Подкатегория_Крупная","Подкатегория_"&amp;TEXT(MOD(QUOTIENT($A662-1,50),300)+1,"000"))</f>
        <v/>
      </c>
      <c r="U662">
        <f>"SKU_"&amp;TEXT($A662,"0000000")</f>
        <v/>
      </c>
      <c r="V662">
        <f>CHOOSE(MOD($A662-1,4)+1,"Enterprise","SMB","Госсектор","Розница")</f>
        <v/>
      </c>
      <c r="W662">
        <f>"Клиент_"&amp;TEXT(MOD($A662-1,20000)+1,"00000")</f>
        <v/>
      </c>
      <c r="X662">
        <f>CHOOSE(MOD($A662-1,5)+1,"Портал","API","Импорт","Ручной ввод","Интеграция")</f>
        <v/>
      </c>
      <c r="Y662" s="8">
        <f>ROUND(1000+MOD($A662*37,90000)+IF($AB662="Да",5000,0),2)</f>
        <v/>
      </c>
      <c r="Z662">
        <f>1+MOD($A662,20)</f>
        <v/>
      </c>
      <c r="AA662" s="8">
        <f>ROUND($Y662*(0.08+MOD($A662,17)/100),2)</f>
        <v/>
      </c>
      <c r="AB662">
        <f>IF(MOD($A662,10)&lt;7,"Да","Нет")</f>
        <v/>
      </c>
      <c r="AC662">
        <f>$R662&amp;" / "&amp;$S662&amp;" / "&amp;$T662</f>
        <v/>
      </c>
      <c r="AD662">
        <f>1</f>
        <v/>
      </c>
      <c r="AE662">
        <f>IF($A662&lt;=Settings!$B$4,"до 100",IF($A662&lt;=Settings!$B$5,"до 10 000",IF($A662&lt;=Settings!$B$6,"до 100 000","100 000+")))</f>
        <v/>
      </c>
    </row>
    <row r="663">
      <c r="A663">
        <f>ROW()-1</f>
        <v/>
      </c>
      <c r="B663">
        <f>IF($A663&lt;=Settings!$B$4,"small_control",IF($A663&lt;=Settings!$B$5,"medium_10k",IF($A663&lt;=Settings!$B$6,"large_100k","extreme_1m")))</f>
        <v/>
      </c>
      <c r="C663">
        <f>"ORD-"&amp;TEXT(QUOTIENT($A663-1,3)+1,"0000000")</f>
        <v/>
      </c>
      <c r="D663">
        <f>"LINE-"&amp;TEXT($A663,"0000000")</f>
        <v/>
      </c>
      <c r="E663" s="7">
        <f>Settings!$B$2+$A663-1</f>
        <v/>
      </c>
      <c r="F663" s="7">
        <f>Settings!$B$2+MOD($A663-1,Settings!$B$7)</f>
        <v/>
      </c>
      <c r="G663">
        <f>YEAR($F663)</f>
        <v/>
      </c>
      <c r="H663">
        <f>"Q"&amp;ROUNDUP(MONTH($F663)/3,0)</f>
        <v/>
      </c>
      <c r="I663">
        <f>MONTH($F663)</f>
        <v/>
      </c>
      <c r="J663">
        <f>CHOOSE(MONTH($F663),"Январь","Февраль","Март","Апрель","Май","Июнь","Июль","Август","Сентябрь","Октябрь","Ноябрь","Декабрь")</f>
        <v/>
      </c>
      <c r="K663">
        <f>DAY($F663)</f>
        <v/>
      </c>
      <c r="L663">
        <f>IF(MOD($A663,10)&lt;7,"ФО_01_Крупный","ФО_"&amp;TEXT(MOD($A663,8)+1,"00"))</f>
        <v/>
      </c>
      <c r="M663">
        <f>IF($AB663="Да","Регион_001_Крупный","Регион_"&amp;TEXT(MOD(QUOTIENT($A663-1,20),180)+1,"000"))</f>
        <v/>
      </c>
      <c r="N663">
        <f>IF($AB663="Да","Город_"&amp;TEXT(MOD($A663-1,250)+1,"0000"),"Город_"&amp;TEXT(MOD($A663-1,3000)+1,"0000"))</f>
        <v/>
      </c>
      <c r="O663">
        <f>IF($AB663="Да","Холдинг_Крупный","Холдинг_"&amp;TEXT(MOD(QUOTIENT($A663-1,10000),20)+1,"00"))</f>
        <v/>
      </c>
      <c r="P663">
        <f>IF($AB663="Да","Организация_Крупная","Организация_"&amp;TEXT(MOD(QUOTIENT($A663-1,500),600)+1,"000"))</f>
        <v/>
      </c>
      <c r="Q663">
        <f>"Отдел_"&amp;TEXT(MOD(QUOTIENT($A663-1,50),100)+1,"000")</f>
        <v/>
      </c>
      <c r="R663">
        <f>IF($AB663="Да","Группа_Крупная","Группа_"&amp;TEXT(MOD(QUOTIENT($A663-1,5000),30)+1,"00"))</f>
        <v/>
      </c>
      <c r="S663">
        <f>IF($AB663="Да","Категория_Крупная","Категория_"&amp;TEXT(MOD(QUOTIENT($A663-1,500),120)+1,"000"))</f>
        <v/>
      </c>
      <c r="T663">
        <f>IF($AB663="Да","Подкатегория_Крупная","Подкатегория_"&amp;TEXT(MOD(QUOTIENT($A663-1,50),300)+1,"000"))</f>
        <v/>
      </c>
      <c r="U663">
        <f>"SKU_"&amp;TEXT($A663,"0000000")</f>
        <v/>
      </c>
      <c r="V663">
        <f>CHOOSE(MOD($A663-1,4)+1,"Enterprise","SMB","Госсектор","Розница")</f>
        <v/>
      </c>
      <c r="W663">
        <f>"Клиент_"&amp;TEXT(MOD($A663-1,20000)+1,"00000")</f>
        <v/>
      </c>
      <c r="X663">
        <f>CHOOSE(MOD($A663-1,5)+1,"Портал","API","Импорт","Ручной ввод","Интеграция")</f>
        <v/>
      </c>
      <c r="Y663" s="8">
        <f>ROUND(1000+MOD($A663*37,90000)+IF($AB663="Да",5000,0),2)</f>
        <v/>
      </c>
      <c r="Z663">
        <f>1+MOD($A663,20)</f>
        <v/>
      </c>
      <c r="AA663" s="8">
        <f>ROUND($Y663*(0.08+MOD($A663,17)/100),2)</f>
        <v/>
      </c>
      <c r="AB663">
        <f>IF(MOD($A663,10)&lt;7,"Да","Нет")</f>
        <v/>
      </c>
      <c r="AC663">
        <f>$R663&amp;" / "&amp;$S663&amp;" / "&amp;$T663</f>
        <v/>
      </c>
      <c r="AD663">
        <f>1</f>
        <v/>
      </c>
      <c r="AE663">
        <f>IF($A663&lt;=Settings!$B$4,"до 100",IF($A663&lt;=Settings!$B$5,"до 10 000",IF($A663&lt;=Settings!$B$6,"до 100 000","100 000+")))</f>
        <v/>
      </c>
    </row>
    <row r="664">
      <c r="A664">
        <f>ROW()-1</f>
        <v/>
      </c>
      <c r="B664">
        <f>IF($A664&lt;=Settings!$B$4,"small_control",IF($A664&lt;=Settings!$B$5,"medium_10k",IF($A664&lt;=Settings!$B$6,"large_100k","extreme_1m")))</f>
        <v/>
      </c>
      <c r="C664">
        <f>"ORD-"&amp;TEXT(QUOTIENT($A664-1,3)+1,"0000000")</f>
        <v/>
      </c>
      <c r="D664">
        <f>"LINE-"&amp;TEXT($A664,"0000000")</f>
        <v/>
      </c>
      <c r="E664" s="7">
        <f>Settings!$B$2+$A664-1</f>
        <v/>
      </c>
      <c r="F664" s="7">
        <f>Settings!$B$2+MOD($A664-1,Settings!$B$7)</f>
        <v/>
      </c>
      <c r="G664">
        <f>YEAR($F664)</f>
        <v/>
      </c>
      <c r="H664">
        <f>"Q"&amp;ROUNDUP(MONTH($F664)/3,0)</f>
        <v/>
      </c>
      <c r="I664">
        <f>MONTH($F664)</f>
        <v/>
      </c>
      <c r="J664">
        <f>CHOOSE(MONTH($F664),"Январь","Февраль","Март","Апрель","Май","Июнь","Июль","Август","Сентябрь","Октябрь","Ноябрь","Декабрь")</f>
        <v/>
      </c>
      <c r="K664">
        <f>DAY($F664)</f>
        <v/>
      </c>
      <c r="L664">
        <f>IF(MOD($A664,10)&lt;7,"ФО_01_Крупный","ФО_"&amp;TEXT(MOD($A664,8)+1,"00"))</f>
        <v/>
      </c>
      <c r="M664">
        <f>IF($AB664="Да","Регион_001_Крупный","Регион_"&amp;TEXT(MOD(QUOTIENT($A664-1,20),180)+1,"000"))</f>
        <v/>
      </c>
      <c r="N664">
        <f>IF($AB664="Да","Город_"&amp;TEXT(MOD($A664-1,250)+1,"0000"),"Город_"&amp;TEXT(MOD($A664-1,3000)+1,"0000"))</f>
        <v/>
      </c>
      <c r="O664">
        <f>IF($AB664="Да","Холдинг_Крупный","Холдинг_"&amp;TEXT(MOD(QUOTIENT($A664-1,10000),20)+1,"00"))</f>
        <v/>
      </c>
      <c r="P664">
        <f>IF($AB664="Да","Организация_Крупная","Организация_"&amp;TEXT(MOD(QUOTIENT($A664-1,500),600)+1,"000"))</f>
        <v/>
      </c>
      <c r="Q664">
        <f>"Отдел_"&amp;TEXT(MOD(QUOTIENT($A664-1,50),100)+1,"000")</f>
        <v/>
      </c>
      <c r="R664">
        <f>IF($AB664="Да","Группа_Крупная","Группа_"&amp;TEXT(MOD(QUOTIENT($A664-1,5000),30)+1,"00"))</f>
        <v/>
      </c>
      <c r="S664">
        <f>IF($AB664="Да","Категория_Крупная","Категория_"&amp;TEXT(MOD(QUOTIENT($A664-1,500),120)+1,"000"))</f>
        <v/>
      </c>
      <c r="T664">
        <f>IF($AB664="Да","Подкатегория_Крупная","Подкатегория_"&amp;TEXT(MOD(QUOTIENT($A664-1,50),300)+1,"000"))</f>
        <v/>
      </c>
      <c r="U664">
        <f>"SKU_"&amp;TEXT($A664,"0000000")</f>
        <v/>
      </c>
      <c r="V664">
        <f>CHOOSE(MOD($A664-1,4)+1,"Enterprise","SMB","Госсектор","Розница")</f>
        <v/>
      </c>
      <c r="W664">
        <f>"Клиент_"&amp;TEXT(MOD($A664-1,20000)+1,"00000")</f>
        <v/>
      </c>
      <c r="X664">
        <f>CHOOSE(MOD($A664-1,5)+1,"Портал","API","Импорт","Ручной ввод","Интеграция")</f>
        <v/>
      </c>
      <c r="Y664" s="8">
        <f>ROUND(1000+MOD($A664*37,90000)+IF($AB664="Да",5000,0),2)</f>
        <v/>
      </c>
      <c r="Z664">
        <f>1+MOD($A664,20)</f>
        <v/>
      </c>
      <c r="AA664" s="8">
        <f>ROUND($Y664*(0.08+MOD($A664,17)/100),2)</f>
        <v/>
      </c>
      <c r="AB664">
        <f>IF(MOD($A664,10)&lt;7,"Да","Нет")</f>
        <v/>
      </c>
      <c r="AC664">
        <f>$R664&amp;" / "&amp;$S664&amp;" / "&amp;$T664</f>
        <v/>
      </c>
      <c r="AD664">
        <f>1</f>
        <v/>
      </c>
      <c r="AE664">
        <f>IF($A664&lt;=Settings!$B$4,"до 100",IF($A664&lt;=Settings!$B$5,"до 10 000",IF($A664&lt;=Settings!$B$6,"до 100 000","100 000+")))</f>
        <v/>
      </c>
    </row>
    <row r="665">
      <c r="A665">
        <f>ROW()-1</f>
        <v/>
      </c>
      <c r="B665">
        <f>IF($A665&lt;=Settings!$B$4,"small_control",IF($A665&lt;=Settings!$B$5,"medium_10k",IF($A665&lt;=Settings!$B$6,"large_100k","extreme_1m")))</f>
        <v/>
      </c>
      <c r="C665">
        <f>"ORD-"&amp;TEXT(QUOTIENT($A665-1,3)+1,"0000000")</f>
        <v/>
      </c>
      <c r="D665">
        <f>"LINE-"&amp;TEXT($A665,"0000000")</f>
        <v/>
      </c>
      <c r="E665" s="7">
        <f>Settings!$B$2+$A665-1</f>
        <v/>
      </c>
      <c r="F665" s="7">
        <f>Settings!$B$2+MOD($A665-1,Settings!$B$7)</f>
        <v/>
      </c>
      <c r="G665">
        <f>YEAR($F665)</f>
        <v/>
      </c>
      <c r="H665">
        <f>"Q"&amp;ROUNDUP(MONTH($F665)/3,0)</f>
        <v/>
      </c>
      <c r="I665">
        <f>MONTH($F665)</f>
        <v/>
      </c>
      <c r="J665">
        <f>CHOOSE(MONTH($F665),"Январь","Февраль","Март","Апрель","Май","Июнь","Июль","Август","Сентябрь","Октябрь","Ноябрь","Декабрь")</f>
        <v/>
      </c>
      <c r="K665">
        <f>DAY($F665)</f>
        <v/>
      </c>
      <c r="L665">
        <f>IF(MOD($A665,10)&lt;7,"ФО_01_Крупный","ФО_"&amp;TEXT(MOD($A665,8)+1,"00"))</f>
        <v/>
      </c>
      <c r="M665">
        <f>IF($AB665="Да","Регион_001_Крупный","Регион_"&amp;TEXT(MOD(QUOTIENT($A665-1,20),180)+1,"000"))</f>
        <v/>
      </c>
      <c r="N665">
        <f>IF($AB665="Да","Город_"&amp;TEXT(MOD($A665-1,250)+1,"0000"),"Город_"&amp;TEXT(MOD($A665-1,3000)+1,"0000"))</f>
        <v/>
      </c>
      <c r="O665">
        <f>IF($AB665="Да","Холдинг_Крупный","Холдинг_"&amp;TEXT(MOD(QUOTIENT($A665-1,10000),20)+1,"00"))</f>
        <v/>
      </c>
      <c r="P665">
        <f>IF($AB665="Да","Организация_Крупная","Организация_"&amp;TEXT(MOD(QUOTIENT($A665-1,500),600)+1,"000"))</f>
        <v/>
      </c>
      <c r="Q665">
        <f>"Отдел_"&amp;TEXT(MOD(QUOTIENT($A665-1,50),100)+1,"000")</f>
        <v/>
      </c>
      <c r="R665">
        <f>IF($AB665="Да","Группа_Крупная","Группа_"&amp;TEXT(MOD(QUOTIENT($A665-1,5000),30)+1,"00"))</f>
        <v/>
      </c>
      <c r="S665">
        <f>IF($AB665="Да","Категория_Крупная","Категория_"&amp;TEXT(MOD(QUOTIENT($A665-1,500),120)+1,"000"))</f>
        <v/>
      </c>
      <c r="T665">
        <f>IF($AB665="Да","Подкатегория_Крупная","Подкатегория_"&amp;TEXT(MOD(QUOTIENT($A665-1,50),300)+1,"000"))</f>
        <v/>
      </c>
      <c r="U665">
        <f>"SKU_"&amp;TEXT($A665,"0000000")</f>
        <v/>
      </c>
      <c r="V665">
        <f>CHOOSE(MOD($A665-1,4)+1,"Enterprise","SMB","Госсектор","Розница")</f>
        <v/>
      </c>
      <c r="W665">
        <f>"Клиент_"&amp;TEXT(MOD($A665-1,20000)+1,"00000")</f>
        <v/>
      </c>
      <c r="X665">
        <f>CHOOSE(MOD($A665-1,5)+1,"Портал","API","Импорт","Ручной ввод","Интеграция")</f>
        <v/>
      </c>
      <c r="Y665" s="8">
        <f>ROUND(1000+MOD($A665*37,90000)+IF($AB665="Да",5000,0),2)</f>
        <v/>
      </c>
      <c r="Z665">
        <f>1+MOD($A665,20)</f>
        <v/>
      </c>
      <c r="AA665" s="8">
        <f>ROUND($Y665*(0.08+MOD($A665,17)/100),2)</f>
        <v/>
      </c>
      <c r="AB665">
        <f>IF(MOD($A665,10)&lt;7,"Да","Нет")</f>
        <v/>
      </c>
      <c r="AC665">
        <f>$R665&amp;" / "&amp;$S665&amp;" / "&amp;$T665</f>
        <v/>
      </c>
      <c r="AD665">
        <f>1</f>
        <v/>
      </c>
      <c r="AE665">
        <f>IF($A665&lt;=Settings!$B$4,"до 100",IF($A665&lt;=Settings!$B$5,"до 10 000",IF($A665&lt;=Settings!$B$6,"до 100 000","100 000+")))</f>
        <v/>
      </c>
    </row>
    <row r="666">
      <c r="A666">
        <f>ROW()-1</f>
        <v/>
      </c>
      <c r="B666">
        <f>IF($A666&lt;=Settings!$B$4,"small_control",IF($A666&lt;=Settings!$B$5,"medium_10k",IF($A666&lt;=Settings!$B$6,"large_100k","extreme_1m")))</f>
        <v/>
      </c>
      <c r="C666">
        <f>"ORD-"&amp;TEXT(QUOTIENT($A666-1,3)+1,"0000000")</f>
        <v/>
      </c>
      <c r="D666">
        <f>"LINE-"&amp;TEXT($A666,"0000000")</f>
        <v/>
      </c>
      <c r="E666" s="7">
        <f>Settings!$B$2+$A666-1</f>
        <v/>
      </c>
      <c r="F666" s="7">
        <f>Settings!$B$2+MOD($A666-1,Settings!$B$7)</f>
        <v/>
      </c>
      <c r="G666">
        <f>YEAR($F666)</f>
        <v/>
      </c>
      <c r="H666">
        <f>"Q"&amp;ROUNDUP(MONTH($F666)/3,0)</f>
        <v/>
      </c>
      <c r="I666">
        <f>MONTH($F666)</f>
        <v/>
      </c>
      <c r="J666">
        <f>CHOOSE(MONTH($F666),"Январь","Февраль","Март","Апрель","Май","Июнь","Июль","Август","Сентябрь","Октябрь","Ноябрь","Декабрь")</f>
        <v/>
      </c>
      <c r="K666">
        <f>DAY($F666)</f>
        <v/>
      </c>
      <c r="L666">
        <f>IF(MOD($A666,10)&lt;7,"ФО_01_Крупный","ФО_"&amp;TEXT(MOD($A666,8)+1,"00"))</f>
        <v/>
      </c>
      <c r="M666">
        <f>IF($AB666="Да","Регион_001_Крупный","Регион_"&amp;TEXT(MOD(QUOTIENT($A666-1,20),180)+1,"000"))</f>
        <v/>
      </c>
      <c r="N666">
        <f>IF($AB666="Да","Город_"&amp;TEXT(MOD($A666-1,250)+1,"0000"),"Город_"&amp;TEXT(MOD($A666-1,3000)+1,"0000"))</f>
        <v/>
      </c>
      <c r="O666">
        <f>IF($AB666="Да","Холдинг_Крупный","Холдинг_"&amp;TEXT(MOD(QUOTIENT($A666-1,10000),20)+1,"00"))</f>
        <v/>
      </c>
      <c r="P666">
        <f>IF($AB666="Да","Организация_Крупная","Организация_"&amp;TEXT(MOD(QUOTIENT($A666-1,500),600)+1,"000"))</f>
        <v/>
      </c>
      <c r="Q666">
        <f>"Отдел_"&amp;TEXT(MOD(QUOTIENT($A666-1,50),100)+1,"000")</f>
        <v/>
      </c>
      <c r="R666">
        <f>IF($AB666="Да","Группа_Крупная","Группа_"&amp;TEXT(MOD(QUOTIENT($A666-1,5000),30)+1,"00"))</f>
        <v/>
      </c>
      <c r="S666">
        <f>IF($AB666="Да","Категория_Крупная","Категория_"&amp;TEXT(MOD(QUOTIENT($A666-1,500),120)+1,"000"))</f>
        <v/>
      </c>
      <c r="T666">
        <f>IF($AB666="Да","Подкатегория_Крупная","Подкатегория_"&amp;TEXT(MOD(QUOTIENT($A666-1,50),300)+1,"000"))</f>
        <v/>
      </c>
      <c r="U666">
        <f>"SKU_"&amp;TEXT($A666,"0000000")</f>
        <v/>
      </c>
      <c r="V666">
        <f>CHOOSE(MOD($A666-1,4)+1,"Enterprise","SMB","Госсектор","Розница")</f>
        <v/>
      </c>
      <c r="W666">
        <f>"Клиент_"&amp;TEXT(MOD($A666-1,20000)+1,"00000")</f>
        <v/>
      </c>
      <c r="X666">
        <f>CHOOSE(MOD($A666-1,5)+1,"Портал","API","Импорт","Ручной ввод","Интеграция")</f>
        <v/>
      </c>
      <c r="Y666" s="8">
        <f>ROUND(1000+MOD($A666*37,90000)+IF($AB666="Да",5000,0),2)</f>
        <v/>
      </c>
      <c r="Z666">
        <f>1+MOD($A666,20)</f>
        <v/>
      </c>
      <c r="AA666" s="8">
        <f>ROUND($Y666*(0.08+MOD($A666,17)/100),2)</f>
        <v/>
      </c>
      <c r="AB666">
        <f>IF(MOD($A666,10)&lt;7,"Да","Нет")</f>
        <v/>
      </c>
      <c r="AC666">
        <f>$R666&amp;" / "&amp;$S666&amp;" / "&amp;$T666</f>
        <v/>
      </c>
      <c r="AD666">
        <f>1</f>
        <v/>
      </c>
      <c r="AE666">
        <f>IF($A666&lt;=Settings!$B$4,"до 100",IF($A666&lt;=Settings!$B$5,"до 10 000",IF($A666&lt;=Settings!$B$6,"до 100 000","100 000+")))</f>
        <v/>
      </c>
    </row>
    <row r="667">
      <c r="A667">
        <f>ROW()-1</f>
        <v/>
      </c>
      <c r="B667">
        <f>IF($A667&lt;=Settings!$B$4,"small_control",IF($A667&lt;=Settings!$B$5,"medium_10k",IF($A667&lt;=Settings!$B$6,"large_100k","extreme_1m")))</f>
        <v/>
      </c>
      <c r="C667">
        <f>"ORD-"&amp;TEXT(QUOTIENT($A667-1,3)+1,"0000000")</f>
        <v/>
      </c>
      <c r="D667">
        <f>"LINE-"&amp;TEXT($A667,"0000000")</f>
        <v/>
      </c>
      <c r="E667" s="7">
        <f>Settings!$B$2+$A667-1</f>
        <v/>
      </c>
      <c r="F667" s="7">
        <f>Settings!$B$2+MOD($A667-1,Settings!$B$7)</f>
        <v/>
      </c>
      <c r="G667">
        <f>YEAR($F667)</f>
        <v/>
      </c>
      <c r="H667">
        <f>"Q"&amp;ROUNDUP(MONTH($F667)/3,0)</f>
        <v/>
      </c>
      <c r="I667">
        <f>MONTH($F667)</f>
        <v/>
      </c>
      <c r="J667">
        <f>CHOOSE(MONTH($F667),"Январь","Февраль","Март","Апрель","Май","Июнь","Июль","Август","Сентябрь","Октябрь","Ноябрь","Декабрь")</f>
        <v/>
      </c>
      <c r="K667">
        <f>DAY($F667)</f>
        <v/>
      </c>
      <c r="L667">
        <f>IF(MOD($A667,10)&lt;7,"ФО_01_Крупный","ФО_"&amp;TEXT(MOD($A667,8)+1,"00"))</f>
        <v/>
      </c>
      <c r="M667">
        <f>IF($AB667="Да","Регион_001_Крупный","Регион_"&amp;TEXT(MOD(QUOTIENT($A667-1,20),180)+1,"000"))</f>
        <v/>
      </c>
      <c r="N667">
        <f>IF($AB667="Да","Город_"&amp;TEXT(MOD($A667-1,250)+1,"0000"),"Город_"&amp;TEXT(MOD($A667-1,3000)+1,"0000"))</f>
        <v/>
      </c>
      <c r="O667">
        <f>IF($AB667="Да","Холдинг_Крупный","Холдинг_"&amp;TEXT(MOD(QUOTIENT($A667-1,10000),20)+1,"00"))</f>
        <v/>
      </c>
      <c r="P667">
        <f>IF($AB667="Да","Организация_Крупная","Организация_"&amp;TEXT(MOD(QUOTIENT($A667-1,500),600)+1,"000"))</f>
        <v/>
      </c>
      <c r="Q667">
        <f>"Отдел_"&amp;TEXT(MOD(QUOTIENT($A667-1,50),100)+1,"000")</f>
        <v/>
      </c>
      <c r="R667">
        <f>IF($AB667="Да","Группа_Крупная","Группа_"&amp;TEXT(MOD(QUOTIENT($A667-1,5000),30)+1,"00"))</f>
        <v/>
      </c>
      <c r="S667">
        <f>IF($AB667="Да","Категория_Крупная","Категория_"&amp;TEXT(MOD(QUOTIENT($A667-1,500),120)+1,"000"))</f>
        <v/>
      </c>
      <c r="T667">
        <f>IF($AB667="Да","Подкатегория_Крупная","Подкатегория_"&amp;TEXT(MOD(QUOTIENT($A667-1,50),300)+1,"000"))</f>
        <v/>
      </c>
      <c r="U667">
        <f>"SKU_"&amp;TEXT($A667,"0000000")</f>
        <v/>
      </c>
      <c r="V667">
        <f>CHOOSE(MOD($A667-1,4)+1,"Enterprise","SMB","Госсектор","Розница")</f>
        <v/>
      </c>
      <c r="W667">
        <f>"Клиент_"&amp;TEXT(MOD($A667-1,20000)+1,"00000")</f>
        <v/>
      </c>
      <c r="X667">
        <f>CHOOSE(MOD($A667-1,5)+1,"Портал","API","Импорт","Ручной ввод","Интеграция")</f>
        <v/>
      </c>
      <c r="Y667" s="8">
        <f>ROUND(1000+MOD($A667*37,90000)+IF($AB667="Да",5000,0),2)</f>
        <v/>
      </c>
      <c r="Z667">
        <f>1+MOD($A667,20)</f>
        <v/>
      </c>
      <c r="AA667" s="8">
        <f>ROUND($Y667*(0.08+MOD($A667,17)/100),2)</f>
        <v/>
      </c>
      <c r="AB667">
        <f>IF(MOD($A667,10)&lt;7,"Да","Нет")</f>
        <v/>
      </c>
      <c r="AC667">
        <f>$R667&amp;" / "&amp;$S667&amp;" / "&amp;$T667</f>
        <v/>
      </c>
      <c r="AD667">
        <f>1</f>
        <v/>
      </c>
      <c r="AE667">
        <f>IF($A667&lt;=Settings!$B$4,"до 100",IF($A667&lt;=Settings!$B$5,"до 10 000",IF($A667&lt;=Settings!$B$6,"до 100 000","100 000+")))</f>
        <v/>
      </c>
    </row>
    <row r="668">
      <c r="A668">
        <f>ROW()-1</f>
        <v/>
      </c>
      <c r="B668">
        <f>IF($A668&lt;=Settings!$B$4,"small_control",IF($A668&lt;=Settings!$B$5,"medium_10k",IF($A668&lt;=Settings!$B$6,"large_100k","extreme_1m")))</f>
        <v/>
      </c>
      <c r="C668">
        <f>"ORD-"&amp;TEXT(QUOTIENT($A668-1,3)+1,"0000000")</f>
        <v/>
      </c>
      <c r="D668">
        <f>"LINE-"&amp;TEXT($A668,"0000000")</f>
        <v/>
      </c>
      <c r="E668" s="7">
        <f>Settings!$B$2+$A668-1</f>
        <v/>
      </c>
      <c r="F668" s="7">
        <f>Settings!$B$2+MOD($A668-1,Settings!$B$7)</f>
        <v/>
      </c>
      <c r="G668">
        <f>YEAR($F668)</f>
        <v/>
      </c>
      <c r="H668">
        <f>"Q"&amp;ROUNDUP(MONTH($F668)/3,0)</f>
        <v/>
      </c>
      <c r="I668">
        <f>MONTH($F668)</f>
        <v/>
      </c>
      <c r="J668">
        <f>CHOOSE(MONTH($F668),"Январь","Февраль","Март","Апрель","Май","Июнь","Июль","Август","Сентябрь","Октябрь","Ноябрь","Декабрь")</f>
        <v/>
      </c>
      <c r="K668">
        <f>DAY($F668)</f>
        <v/>
      </c>
      <c r="L668">
        <f>IF(MOD($A668,10)&lt;7,"ФО_01_Крупный","ФО_"&amp;TEXT(MOD($A668,8)+1,"00"))</f>
        <v/>
      </c>
      <c r="M668">
        <f>IF($AB668="Да","Регион_001_Крупный","Регион_"&amp;TEXT(MOD(QUOTIENT($A668-1,20),180)+1,"000"))</f>
        <v/>
      </c>
      <c r="N668">
        <f>IF($AB668="Да","Город_"&amp;TEXT(MOD($A668-1,250)+1,"0000"),"Город_"&amp;TEXT(MOD($A668-1,3000)+1,"0000"))</f>
        <v/>
      </c>
      <c r="O668">
        <f>IF($AB668="Да","Холдинг_Крупный","Холдинг_"&amp;TEXT(MOD(QUOTIENT($A668-1,10000),20)+1,"00"))</f>
        <v/>
      </c>
      <c r="P668">
        <f>IF($AB668="Да","Организация_Крупная","Организация_"&amp;TEXT(MOD(QUOTIENT($A668-1,500),600)+1,"000"))</f>
        <v/>
      </c>
      <c r="Q668">
        <f>"Отдел_"&amp;TEXT(MOD(QUOTIENT($A668-1,50),100)+1,"000")</f>
        <v/>
      </c>
      <c r="R668">
        <f>IF($AB668="Да","Группа_Крупная","Группа_"&amp;TEXT(MOD(QUOTIENT($A668-1,5000),30)+1,"00"))</f>
        <v/>
      </c>
      <c r="S668">
        <f>IF($AB668="Да","Категория_Крупная","Категория_"&amp;TEXT(MOD(QUOTIENT($A668-1,500),120)+1,"000"))</f>
        <v/>
      </c>
      <c r="T668">
        <f>IF($AB668="Да","Подкатегория_Крупная","Подкатегория_"&amp;TEXT(MOD(QUOTIENT($A668-1,50),300)+1,"000"))</f>
        <v/>
      </c>
      <c r="U668">
        <f>"SKU_"&amp;TEXT($A668,"0000000")</f>
        <v/>
      </c>
      <c r="V668">
        <f>CHOOSE(MOD($A668-1,4)+1,"Enterprise","SMB","Госсектор","Розница")</f>
        <v/>
      </c>
      <c r="W668">
        <f>"Клиент_"&amp;TEXT(MOD($A668-1,20000)+1,"00000")</f>
        <v/>
      </c>
      <c r="X668">
        <f>CHOOSE(MOD($A668-1,5)+1,"Портал","API","Импорт","Ручной ввод","Интеграция")</f>
        <v/>
      </c>
      <c r="Y668" s="8">
        <f>ROUND(1000+MOD($A668*37,90000)+IF($AB668="Да",5000,0),2)</f>
        <v/>
      </c>
      <c r="Z668">
        <f>1+MOD($A668,20)</f>
        <v/>
      </c>
      <c r="AA668" s="8">
        <f>ROUND($Y668*(0.08+MOD($A668,17)/100),2)</f>
        <v/>
      </c>
      <c r="AB668">
        <f>IF(MOD($A668,10)&lt;7,"Да","Нет")</f>
        <v/>
      </c>
      <c r="AC668">
        <f>$R668&amp;" / "&amp;$S668&amp;" / "&amp;$T668</f>
        <v/>
      </c>
      <c r="AD668">
        <f>1</f>
        <v/>
      </c>
      <c r="AE668">
        <f>IF($A668&lt;=Settings!$B$4,"до 100",IF($A668&lt;=Settings!$B$5,"до 10 000",IF($A668&lt;=Settings!$B$6,"до 100 000","100 000+")))</f>
        <v/>
      </c>
    </row>
    <row r="669">
      <c r="A669">
        <f>ROW()-1</f>
        <v/>
      </c>
      <c r="B669">
        <f>IF($A669&lt;=Settings!$B$4,"small_control",IF($A669&lt;=Settings!$B$5,"medium_10k",IF($A669&lt;=Settings!$B$6,"large_100k","extreme_1m")))</f>
        <v/>
      </c>
      <c r="C669">
        <f>"ORD-"&amp;TEXT(QUOTIENT($A669-1,3)+1,"0000000")</f>
        <v/>
      </c>
      <c r="D669">
        <f>"LINE-"&amp;TEXT($A669,"0000000")</f>
        <v/>
      </c>
      <c r="E669" s="7">
        <f>Settings!$B$2+$A669-1</f>
        <v/>
      </c>
      <c r="F669" s="7">
        <f>Settings!$B$2+MOD($A669-1,Settings!$B$7)</f>
        <v/>
      </c>
      <c r="G669">
        <f>YEAR($F669)</f>
        <v/>
      </c>
      <c r="H669">
        <f>"Q"&amp;ROUNDUP(MONTH($F669)/3,0)</f>
        <v/>
      </c>
      <c r="I669">
        <f>MONTH($F669)</f>
        <v/>
      </c>
      <c r="J669">
        <f>CHOOSE(MONTH($F669),"Январь","Февраль","Март","Апрель","Май","Июнь","Июль","Август","Сентябрь","Октябрь","Ноябрь","Декабрь")</f>
        <v/>
      </c>
      <c r="K669">
        <f>DAY($F669)</f>
        <v/>
      </c>
      <c r="L669">
        <f>IF(MOD($A669,10)&lt;7,"ФО_01_Крупный","ФО_"&amp;TEXT(MOD($A669,8)+1,"00"))</f>
        <v/>
      </c>
      <c r="M669">
        <f>IF($AB669="Да","Регион_001_Крупный","Регион_"&amp;TEXT(MOD(QUOTIENT($A669-1,20),180)+1,"000"))</f>
        <v/>
      </c>
      <c r="N669">
        <f>IF($AB669="Да","Город_"&amp;TEXT(MOD($A669-1,250)+1,"0000"),"Город_"&amp;TEXT(MOD($A669-1,3000)+1,"0000"))</f>
        <v/>
      </c>
      <c r="O669">
        <f>IF($AB669="Да","Холдинг_Крупный","Холдинг_"&amp;TEXT(MOD(QUOTIENT($A669-1,10000),20)+1,"00"))</f>
        <v/>
      </c>
      <c r="P669">
        <f>IF($AB669="Да","Организация_Крупная","Организация_"&amp;TEXT(MOD(QUOTIENT($A669-1,500),600)+1,"000"))</f>
        <v/>
      </c>
      <c r="Q669">
        <f>"Отдел_"&amp;TEXT(MOD(QUOTIENT($A669-1,50),100)+1,"000")</f>
        <v/>
      </c>
      <c r="R669">
        <f>IF($AB669="Да","Группа_Крупная","Группа_"&amp;TEXT(MOD(QUOTIENT($A669-1,5000),30)+1,"00"))</f>
        <v/>
      </c>
      <c r="S669">
        <f>IF($AB669="Да","Категория_Крупная","Категория_"&amp;TEXT(MOD(QUOTIENT($A669-1,500),120)+1,"000"))</f>
        <v/>
      </c>
      <c r="T669">
        <f>IF($AB669="Да","Подкатегория_Крупная","Подкатегория_"&amp;TEXT(MOD(QUOTIENT($A669-1,50),300)+1,"000"))</f>
        <v/>
      </c>
      <c r="U669">
        <f>"SKU_"&amp;TEXT($A669,"0000000")</f>
        <v/>
      </c>
      <c r="V669">
        <f>CHOOSE(MOD($A669-1,4)+1,"Enterprise","SMB","Госсектор","Розница")</f>
        <v/>
      </c>
      <c r="W669">
        <f>"Клиент_"&amp;TEXT(MOD($A669-1,20000)+1,"00000")</f>
        <v/>
      </c>
      <c r="X669">
        <f>CHOOSE(MOD($A669-1,5)+1,"Портал","API","Импорт","Ручной ввод","Интеграция")</f>
        <v/>
      </c>
      <c r="Y669" s="8">
        <f>ROUND(1000+MOD($A669*37,90000)+IF($AB669="Да",5000,0),2)</f>
        <v/>
      </c>
      <c r="Z669">
        <f>1+MOD($A669,20)</f>
        <v/>
      </c>
      <c r="AA669" s="8">
        <f>ROUND($Y669*(0.08+MOD($A669,17)/100),2)</f>
        <v/>
      </c>
      <c r="AB669">
        <f>IF(MOD($A669,10)&lt;7,"Да","Нет")</f>
        <v/>
      </c>
      <c r="AC669">
        <f>$R669&amp;" / "&amp;$S669&amp;" / "&amp;$T669</f>
        <v/>
      </c>
      <c r="AD669">
        <f>1</f>
        <v/>
      </c>
      <c r="AE669">
        <f>IF($A669&lt;=Settings!$B$4,"до 100",IF($A669&lt;=Settings!$B$5,"до 10 000",IF($A669&lt;=Settings!$B$6,"до 100 000","100 000+")))</f>
        <v/>
      </c>
    </row>
    <row r="670">
      <c r="A670">
        <f>ROW()-1</f>
        <v/>
      </c>
      <c r="B670">
        <f>IF($A670&lt;=Settings!$B$4,"small_control",IF($A670&lt;=Settings!$B$5,"medium_10k",IF($A670&lt;=Settings!$B$6,"large_100k","extreme_1m")))</f>
        <v/>
      </c>
      <c r="C670">
        <f>"ORD-"&amp;TEXT(QUOTIENT($A670-1,3)+1,"0000000")</f>
        <v/>
      </c>
      <c r="D670">
        <f>"LINE-"&amp;TEXT($A670,"0000000")</f>
        <v/>
      </c>
      <c r="E670" s="7">
        <f>Settings!$B$2+$A670-1</f>
        <v/>
      </c>
      <c r="F670" s="7">
        <f>Settings!$B$2+MOD($A670-1,Settings!$B$7)</f>
        <v/>
      </c>
      <c r="G670">
        <f>YEAR($F670)</f>
        <v/>
      </c>
      <c r="H670">
        <f>"Q"&amp;ROUNDUP(MONTH($F670)/3,0)</f>
        <v/>
      </c>
      <c r="I670">
        <f>MONTH($F670)</f>
        <v/>
      </c>
      <c r="J670">
        <f>CHOOSE(MONTH($F670),"Январь","Февраль","Март","Апрель","Май","Июнь","Июль","Август","Сентябрь","Октябрь","Ноябрь","Декабрь")</f>
        <v/>
      </c>
      <c r="K670">
        <f>DAY($F670)</f>
        <v/>
      </c>
      <c r="L670">
        <f>IF(MOD($A670,10)&lt;7,"ФО_01_Крупный","ФО_"&amp;TEXT(MOD($A670,8)+1,"00"))</f>
        <v/>
      </c>
      <c r="M670">
        <f>IF($AB670="Да","Регион_001_Крупный","Регион_"&amp;TEXT(MOD(QUOTIENT($A670-1,20),180)+1,"000"))</f>
        <v/>
      </c>
      <c r="N670">
        <f>IF($AB670="Да","Город_"&amp;TEXT(MOD($A670-1,250)+1,"0000"),"Город_"&amp;TEXT(MOD($A670-1,3000)+1,"0000"))</f>
        <v/>
      </c>
      <c r="O670">
        <f>IF($AB670="Да","Холдинг_Крупный","Холдинг_"&amp;TEXT(MOD(QUOTIENT($A670-1,10000),20)+1,"00"))</f>
        <v/>
      </c>
      <c r="P670">
        <f>IF($AB670="Да","Организация_Крупная","Организация_"&amp;TEXT(MOD(QUOTIENT($A670-1,500),600)+1,"000"))</f>
        <v/>
      </c>
      <c r="Q670">
        <f>"Отдел_"&amp;TEXT(MOD(QUOTIENT($A670-1,50),100)+1,"000")</f>
        <v/>
      </c>
      <c r="R670">
        <f>IF($AB670="Да","Группа_Крупная","Группа_"&amp;TEXT(MOD(QUOTIENT($A670-1,5000),30)+1,"00"))</f>
        <v/>
      </c>
      <c r="S670">
        <f>IF($AB670="Да","Категория_Крупная","Категория_"&amp;TEXT(MOD(QUOTIENT($A670-1,500),120)+1,"000"))</f>
        <v/>
      </c>
      <c r="T670">
        <f>IF($AB670="Да","Подкатегория_Крупная","Подкатегория_"&amp;TEXT(MOD(QUOTIENT($A670-1,50),300)+1,"000"))</f>
        <v/>
      </c>
      <c r="U670">
        <f>"SKU_"&amp;TEXT($A670,"0000000")</f>
        <v/>
      </c>
      <c r="V670">
        <f>CHOOSE(MOD($A670-1,4)+1,"Enterprise","SMB","Госсектор","Розница")</f>
        <v/>
      </c>
      <c r="W670">
        <f>"Клиент_"&amp;TEXT(MOD($A670-1,20000)+1,"00000")</f>
        <v/>
      </c>
      <c r="X670">
        <f>CHOOSE(MOD($A670-1,5)+1,"Портал","API","Импорт","Ручной ввод","Интеграция")</f>
        <v/>
      </c>
      <c r="Y670" s="8">
        <f>ROUND(1000+MOD($A670*37,90000)+IF($AB670="Да",5000,0),2)</f>
        <v/>
      </c>
      <c r="Z670">
        <f>1+MOD($A670,20)</f>
        <v/>
      </c>
      <c r="AA670" s="8">
        <f>ROUND($Y670*(0.08+MOD($A670,17)/100),2)</f>
        <v/>
      </c>
      <c r="AB670">
        <f>IF(MOD($A670,10)&lt;7,"Да","Нет")</f>
        <v/>
      </c>
      <c r="AC670">
        <f>$R670&amp;" / "&amp;$S670&amp;" / "&amp;$T670</f>
        <v/>
      </c>
      <c r="AD670">
        <f>1</f>
        <v/>
      </c>
      <c r="AE670">
        <f>IF($A670&lt;=Settings!$B$4,"до 100",IF($A670&lt;=Settings!$B$5,"до 10 000",IF($A670&lt;=Settings!$B$6,"до 100 000","100 000+")))</f>
        <v/>
      </c>
    </row>
    <row r="671">
      <c r="A671">
        <f>ROW()-1</f>
        <v/>
      </c>
      <c r="B671">
        <f>IF($A671&lt;=Settings!$B$4,"small_control",IF($A671&lt;=Settings!$B$5,"medium_10k",IF($A671&lt;=Settings!$B$6,"large_100k","extreme_1m")))</f>
        <v/>
      </c>
      <c r="C671">
        <f>"ORD-"&amp;TEXT(QUOTIENT($A671-1,3)+1,"0000000")</f>
        <v/>
      </c>
      <c r="D671">
        <f>"LINE-"&amp;TEXT($A671,"0000000")</f>
        <v/>
      </c>
      <c r="E671" s="7">
        <f>Settings!$B$2+$A671-1</f>
        <v/>
      </c>
      <c r="F671" s="7">
        <f>Settings!$B$2+MOD($A671-1,Settings!$B$7)</f>
        <v/>
      </c>
      <c r="G671">
        <f>YEAR($F671)</f>
        <v/>
      </c>
      <c r="H671">
        <f>"Q"&amp;ROUNDUP(MONTH($F671)/3,0)</f>
        <v/>
      </c>
      <c r="I671">
        <f>MONTH($F671)</f>
        <v/>
      </c>
      <c r="J671">
        <f>CHOOSE(MONTH($F671),"Январь","Февраль","Март","Апрель","Май","Июнь","Июль","Август","Сентябрь","Октябрь","Ноябрь","Декабрь")</f>
        <v/>
      </c>
      <c r="K671">
        <f>DAY($F671)</f>
        <v/>
      </c>
      <c r="L671">
        <f>IF(MOD($A671,10)&lt;7,"ФО_01_Крупный","ФО_"&amp;TEXT(MOD($A671,8)+1,"00"))</f>
        <v/>
      </c>
      <c r="M671">
        <f>IF($AB671="Да","Регион_001_Крупный","Регион_"&amp;TEXT(MOD(QUOTIENT($A671-1,20),180)+1,"000"))</f>
        <v/>
      </c>
      <c r="N671">
        <f>IF($AB671="Да","Город_"&amp;TEXT(MOD($A671-1,250)+1,"0000"),"Город_"&amp;TEXT(MOD($A671-1,3000)+1,"0000"))</f>
        <v/>
      </c>
      <c r="O671">
        <f>IF($AB671="Да","Холдинг_Крупный","Холдинг_"&amp;TEXT(MOD(QUOTIENT($A671-1,10000),20)+1,"00"))</f>
        <v/>
      </c>
      <c r="P671">
        <f>IF($AB671="Да","Организация_Крупная","Организация_"&amp;TEXT(MOD(QUOTIENT($A671-1,500),600)+1,"000"))</f>
        <v/>
      </c>
      <c r="Q671">
        <f>"Отдел_"&amp;TEXT(MOD(QUOTIENT($A671-1,50),100)+1,"000")</f>
        <v/>
      </c>
      <c r="R671">
        <f>IF($AB671="Да","Группа_Крупная","Группа_"&amp;TEXT(MOD(QUOTIENT($A671-1,5000),30)+1,"00"))</f>
        <v/>
      </c>
      <c r="S671">
        <f>IF($AB671="Да","Категория_Крупная","Категория_"&amp;TEXT(MOD(QUOTIENT($A671-1,500),120)+1,"000"))</f>
        <v/>
      </c>
      <c r="T671">
        <f>IF($AB671="Да","Подкатегория_Крупная","Подкатегория_"&amp;TEXT(MOD(QUOTIENT($A671-1,50),300)+1,"000"))</f>
        <v/>
      </c>
      <c r="U671">
        <f>"SKU_"&amp;TEXT($A671,"0000000")</f>
        <v/>
      </c>
      <c r="V671">
        <f>CHOOSE(MOD($A671-1,4)+1,"Enterprise","SMB","Госсектор","Розница")</f>
        <v/>
      </c>
      <c r="W671">
        <f>"Клиент_"&amp;TEXT(MOD($A671-1,20000)+1,"00000")</f>
        <v/>
      </c>
      <c r="X671">
        <f>CHOOSE(MOD($A671-1,5)+1,"Портал","API","Импорт","Ручной ввод","Интеграция")</f>
        <v/>
      </c>
      <c r="Y671" s="8">
        <f>ROUND(1000+MOD($A671*37,90000)+IF($AB671="Да",5000,0),2)</f>
        <v/>
      </c>
      <c r="Z671">
        <f>1+MOD($A671,20)</f>
        <v/>
      </c>
      <c r="AA671" s="8">
        <f>ROUND($Y671*(0.08+MOD($A671,17)/100),2)</f>
        <v/>
      </c>
      <c r="AB671">
        <f>IF(MOD($A671,10)&lt;7,"Да","Нет")</f>
        <v/>
      </c>
      <c r="AC671">
        <f>$R671&amp;" / "&amp;$S671&amp;" / "&amp;$T671</f>
        <v/>
      </c>
      <c r="AD671">
        <f>1</f>
        <v/>
      </c>
      <c r="AE671">
        <f>IF($A671&lt;=Settings!$B$4,"до 100",IF($A671&lt;=Settings!$B$5,"до 10 000",IF($A671&lt;=Settings!$B$6,"до 100 000","100 000+")))</f>
        <v/>
      </c>
    </row>
    <row r="672">
      <c r="A672">
        <f>ROW()-1</f>
        <v/>
      </c>
      <c r="B672">
        <f>IF($A672&lt;=Settings!$B$4,"small_control",IF($A672&lt;=Settings!$B$5,"medium_10k",IF($A672&lt;=Settings!$B$6,"large_100k","extreme_1m")))</f>
        <v/>
      </c>
      <c r="C672">
        <f>"ORD-"&amp;TEXT(QUOTIENT($A672-1,3)+1,"0000000")</f>
        <v/>
      </c>
      <c r="D672">
        <f>"LINE-"&amp;TEXT($A672,"0000000")</f>
        <v/>
      </c>
      <c r="E672" s="7">
        <f>Settings!$B$2+$A672-1</f>
        <v/>
      </c>
      <c r="F672" s="7">
        <f>Settings!$B$2+MOD($A672-1,Settings!$B$7)</f>
        <v/>
      </c>
      <c r="G672">
        <f>YEAR($F672)</f>
        <v/>
      </c>
      <c r="H672">
        <f>"Q"&amp;ROUNDUP(MONTH($F672)/3,0)</f>
        <v/>
      </c>
      <c r="I672">
        <f>MONTH($F672)</f>
        <v/>
      </c>
      <c r="J672">
        <f>CHOOSE(MONTH($F672),"Январь","Февраль","Март","Апрель","Май","Июнь","Июль","Август","Сентябрь","Октябрь","Ноябрь","Декабрь")</f>
        <v/>
      </c>
      <c r="K672">
        <f>DAY($F672)</f>
        <v/>
      </c>
      <c r="L672">
        <f>IF(MOD($A672,10)&lt;7,"ФО_01_Крупный","ФО_"&amp;TEXT(MOD($A672,8)+1,"00"))</f>
        <v/>
      </c>
      <c r="M672">
        <f>IF($AB672="Да","Регион_001_Крупный","Регион_"&amp;TEXT(MOD(QUOTIENT($A672-1,20),180)+1,"000"))</f>
        <v/>
      </c>
      <c r="N672">
        <f>IF($AB672="Да","Город_"&amp;TEXT(MOD($A672-1,250)+1,"0000"),"Город_"&amp;TEXT(MOD($A672-1,3000)+1,"0000"))</f>
        <v/>
      </c>
      <c r="O672">
        <f>IF($AB672="Да","Холдинг_Крупный","Холдинг_"&amp;TEXT(MOD(QUOTIENT($A672-1,10000),20)+1,"00"))</f>
        <v/>
      </c>
      <c r="P672">
        <f>IF($AB672="Да","Организация_Крупная","Организация_"&amp;TEXT(MOD(QUOTIENT($A672-1,500),600)+1,"000"))</f>
        <v/>
      </c>
      <c r="Q672">
        <f>"Отдел_"&amp;TEXT(MOD(QUOTIENT($A672-1,50),100)+1,"000")</f>
        <v/>
      </c>
      <c r="R672">
        <f>IF($AB672="Да","Группа_Крупная","Группа_"&amp;TEXT(MOD(QUOTIENT($A672-1,5000),30)+1,"00"))</f>
        <v/>
      </c>
      <c r="S672">
        <f>IF($AB672="Да","Категория_Крупная","Категория_"&amp;TEXT(MOD(QUOTIENT($A672-1,500),120)+1,"000"))</f>
        <v/>
      </c>
      <c r="T672">
        <f>IF($AB672="Да","Подкатегория_Крупная","Подкатегория_"&amp;TEXT(MOD(QUOTIENT($A672-1,50),300)+1,"000"))</f>
        <v/>
      </c>
      <c r="U672">
        <f>"SKU_"&amp;TEXT($A672,"0000000")</f>
        <v/>
      </c>
      <c r="V672">
        <f>CHOOSE(MOD($A672-1,4)+1,"Enterprise","SMB","Госсектор","Розница")</f>
        <v/>
      </c>
      <c r="W672">
        <f>"Клиент_"&amp;TEXT(MOD($A672-1,20000)+1,"00000")</f>
        <v/>
      </c>
      <c r="X672">
        <f>CHOOSE(MOD($A672-1,5)+1,"Портал","API","Импорт","Ручной ввод","Интеграция")</f>
        <v/>
      </c>
      <c r="Y672" s="8">
        <f>ROUND(1000+MOD($A672*37,90000)+IF($AB672="Да",5000,0),2)</f>
        <v/>
      </c>
      <c r="Z672">
        <f>1+MOD($A672,20)</f>
        <v/>
      </c>
      <c r="AA672" s="8">
        <f>ROUND($Y672*(0.08+MOD($A672,17)/100),2)</f>
        <v/>
      </c>
      <c r="AB672">
        <f>IF(MOD($A672,10)&lt;7,"Да","Нет")</f>
        <v/>
      </c>
      <c r="AC672">
        <f>$R672&amp;" / "&amp;$S672&amp;" / "&amp;$T672</f>
        <v/>
      </c>
      <c r="AD672">
        <f>1</f>
        <v/>
      </c>
      <c r="AE672">
        <f>IF($A672&lt;=Settings!$B$4,"до 100",IF($A672&lt;=Settings!$B$5,"до 10 000",IF($A672&lt;=Settings!$B$6,"до 100 000","100 000+")))</f>
        <v/>
      </c>
    </row>
    <row r="673">
      <c r="A673">
        <f>ROW()-1</f>
        <v/>
      </c>
      <c r="B673">
        <f>IF($A673&lt;=Settings!$B$4,"small_control",IF($A673&lt;=Settings!$B$5,"medium_10k",IF($A673&lt;=Settings!$B$6,"large_100k","extreme_1m")))</f>
        <v/>
      </c>
      <c r="C673">
        <f>"ORD-"&amp;TEXT(QUOTIENT($A673-1,3)+1,"0000000")</f>
        <v/>
      </c>
      <c r="D673">
        <f>"LINE-"&amp;TEXT($A673,"0000000")</f>
        <v/>
      </c>
      <c r="E673" s="7">
        <f>Settings!$B$2+$A673-1</f>
        <v/>
      </c>
      <c r="F673" s="7">
        <f>Settings!$B$2+MOD($A673-1,Settings!$B$7)</f>
        <v/>
      </c>
      <c r="G673">
        <f>YEAR($F673)</f>
        <v/>
      </c>
      <c r="H673">
        <f>"Q"&amp;ROUNDUP(MONTH($F673)/3,0)</f>
        <v/>
      </c>
      <c r="I673">
        <f>MONTH($F673)</f>
        <v/>
      </c>
      <c r="J673">
        <f>CHOOSE(MONTH($F673),"Январь","Февраль","Март","Апрель","Май","Июнь","Июль","Август","Сентябрь","Октябрь","Ноябрь","Декабрь")</f>
        <v/>
      </c>
      <c r="K673">
        <f>DAY($F673)</f>
        <v/>
      </c>
      <c r="L673">
        <f>IF(MOD($A673,10)&lt;7,"ФО_01_Крупный","ФО_"&amp;TEXT(MOD($A673,8)+1,"00"))</f>
        <v/>
      </c>
      <c r="M673">
        <f>IF($AB673="Да","Регион_001_Крупный","Регион_"&amp;TEXT(MOD(QUOTIENT($A673-1,20),180)+1,"000"))</f>
        <v/>
      </c>
      <c r="N673">
        <f>IF($AB673="Да","Город_"&amp;TEXT(MOD($A673-1,250)+1,"0000"),"Город_"&amp;TEXT(MOD($A673-1,3000)+1,"0000"))</f>
        <v/>
      </c>
      <c r="O673">
        <f>IF($AB673="Да","Холдинг_Крупный","Холдинг_"&amp;TEXT(MOD(QUOTIENT($A673-1,10000),20)+1,"00"))</f>
        <v/>
      </c>
      <c r="P673">
        <f>IF($AB673="Да","Организация_Крупная","Организация_"&amp;TEXT(MOD(QUOTIENT($A673-1,500),600)+1,"000"))</f>
        <v/>
      </c>
      <c r="Q673">
        <f>"Отдел_"&amp;TEXT(MOD(QUOTIENT($A673-1,50),100)+1,"000")</f>
        <v/>
      </c>
      <c r="R673">
        <f>IF($AB673="Да","Группа_Крупная","Группа_"&amp;TEXT(MOD(QUOTIENT($A673-1,5000),30)+1,"00"))</f>
        <v/>
      </c>
      <c r="S673">
        <f>IF($AB673="Да","Категория_Крупная","Категория_"&amp;TEXT(MOD(QUOTIENT($A673-1,500),120)+1,"000"))</f>
        <v/>
      </c>
      <c r="T673">
        <f>IF($AB673="Да","Подкатегория_Крупная","Подкатегория_"&amp;TEXT(MOD(QUOTIENT($A673-1,50),300)+1,"000"))</f>
        <v/>
      </c>
      <c r="U673">
        <f>"SKU_"&amp;TEXT($A673,"0000000")</f>
        <v/>
      </c>
      <c r="V673">
        <f>CHOOSE(MOD($A673-1,4)+1,"Enterprise","SMB","Госсектор","Розница")</f>
        <v/>
      </c>
      <c r="W673">
        <f>"Клиент_"&amp;TEXT(MOD($A673-1,20000)+1,"00000")</f>
        <v/>
      </c>
      <c r="X673">
        <f>CHOOSE(MOD($A673-1,5)+1,"Портал","API","Импорт","Ручной ввод","Интеграция")</f>
        <v/>
      </c>
      <c r="Y673" s="8">
        <f>ROUND(1000+MOD($A673*37,90000)+IF($AB673="Да",5000,0),2)</f>
        <v/>
      </c>
      <c r="Z673">
        <f>1+MOD($A673,20)</f>
        <v/>
      </c>
      <c r="AA673" s="8">
        <f>ROUND($Y673*(0.08+MOD($A673,17)/100),2)</f>
        <v/>
      </c>
      <c r="AB673">
        <f>IF(MOD($A673,10)&lt;7,"Да","Нет")</f>
        <v/>
      </c>
      <c r="AC673">
        <f>$R673&amp;" / "&amp;$S673&amp;" / "&amp;$T673</f>
        <v/>
      </c>
      <c r="AD673">
        <f>1</f>
        <v/>
      </c>
      <c r="AE673">
        <f>IF($A673&lt;=Settings!$B$4,"до 100",IF($A673&lt;=Settings!$B$5,"до 10 000",IF($A673&lt;=Settings!$B$6,"до 100 000","100 000+")))</f>
        <v/>
      </c>
    </row>
    <row r="674">
      <c r="A674">
        <f>ROW()-1</f>
        <v/>
      </c>
      <c r="B674">
        <f>IF($A674&lt;=Settings!$B$4,"small_control",IF($A674&lt;=Settings!$B$5,"medium_10k",IF($A674&lt;=Settings!$B$6,"large_100k","extreme_1m")))</f>
        <v/>
      </c>
      <c r="C674">
        <f>"ORD-"&amp;TEXT(QUOTIENT($A674-1,3)+1,"0000000")</f>
        <v/>
      </c>
      <c r="D674">
        <f>"LINE-"&amp;TEXT($A674,"0000000")</f>
        <v/>
      </c>
      <c r="E674" s="7">
        <f>Settings!$B$2+$A674-1</f>
        <v/>
      </c>
      <c r="F674" s="7">
        <f>Settings!$B$2+MOD($A674-1,Settings!$B$7)</f>
        <v/>
      </c>
      <c r="G674">
        <f>YEAR($F674)</f>
        <v/>
      </c>
      <c r="H674">
        <f>"Q"&amp;ROUNDUP(MONTH($F674)/3,0)</f>
        <v/>
      </c>
      <c r="I674">
        <f>MONTH($F674)</f>
        <v/>
      </c>
      <c r="J674">
        <f>CHOOSE(MONTH($F674),"Январь","Февраль","Март","Апрель","Май","Июнь","Июль","Август","Сентябрь","Октябрь","Ноябрь","Декабрь")</f>
        <v/>
      </c>
      <c r="K674">
        <f>DAY($F674)</f>
        <v/>
      </c>
      <c r="L674">
        <f>IF(MOD($A674,10)&lt;7,"ФО_01_Крупный","ФО_"&amp;TEXT(MOD($A674,8)+1,"00"))</f>
        <v/>
      </c>
      <c r="M674">
        <f>IF($AB674="Да","Регион_001_Крупный","Регион_"&amp;TEXT(MOD(QUOTIENT($A674-1,20),180)+1,"000"))</f>
        <v/>
      </c>
      <c r="N674">
        <f>IF($AB674="Да","Город_"&amp;TEXT(MOD($A674-1,250)+1,"0000"),"Город_"&amp;TEXT(MOD($A674-1,3000)+1,"0000"))</f>
        <v/>
      </c>
      <c r="O674">
        <f>IF($AB674="Да","Холдинг_Крупный","Холдинг_"&amp;TEXT(MOD(QUOTIENT($A674-1,10000),20)+1,"00"))</f>
        <v/>
      </c>
      <c r="P674">
        <f>IF($AB674="Да","Организация_Крупная","Организация_"&amp;TEXT(MOD(QUOTIENT($A674-1,500),600)+1,"000"))</f>
        <v/>
      </c>
      <c r="Q674">
        <f>"Отдел_"&amp;TEXT(MOD(QUOTIENT($A674-1,50),100)+1,"000")</f>
        <v/>
      </c>
      <c r="R674">
        <f>IF($AB674="Да","Группа_Крупная","Группа_"&amp;TEXT(MOD(QUOTIENT($A674-1,5000),30)+1,"00"))</f>
        <v/>
      </c>
      <c r="S674">
        <f>IF($AB674="Да","Категория_Крупная","Категория_"&amp;TEXT(MOD(QUOTIENT($A674-1,500),120)+1,"000"))</f>
        <v/>
      </c>
      <c r="T674">
        <f>IF($AB674="Да","Подкатегория_Крупная","Подкатегория_"&amp;TEXT(MOD(QUOTIENT($A674-1,50),300)+1,"000"))</f>
        <v/>
      </c>
      <c r="U674">
        <f>"SKU_"&amp;TEXT($A674,"0000000")</f>
        <v/>
      </c>
      <c r="V674">
        <f>CHOOSE(MOD($A674-1,4)+1,"Enterprise","SMB","Госсектор","Розница")</f>
        <v/>
      </c>
      <c r="W674">
        <f>"Клиент_"&amp;TEXT(MOD($A674-1,20000)+1,"00000")</f>
        <v/>
      </c>
      <c r="X674">
        <f>CHOOSE(MOD($A674-1,5)+1,"Портал","API","Импорт","Ручной ввод","Интеграция")</f>
        <v/>
      </c>
      <c r="Y674" s="8">
        <f>ROUND(1000+MOD($A674*37,90000)+IF($AB674="Да",5000,0),2)</f>
        <v/>
      </c>
      <c r="Z674">
        <f>1+MOD($A674,20)</f>
        <v/>
      </c>
      <c r="AA674" s="8">
        <f>ROUND($Y674*(0.08+MOD($A674,17)/100),2)</f>
        <v/>
      </c>
      <c r="AB674">
        <f>IF(MOD($A674,10)&lt;7,"Да","Нет")</f>
        <v/>
      </c>
      <c r="AC674">
        <f>$R674&amp;" / "&amp;$S674&amp;" / "&amp;$T674</f>
        <v/>
      </c>
      <c r="AD674">
        <f>1</f>
        <v/>
      </c>
      <c r="AE674">
        <f>IF($A674&lt;=Settings!$B$4,"до 100",IF($A674&lt;=Settings!$B$5,"до 10 000",IF($A674&lt;=Settings!$B$6,"до 100 000","100 000+")))</f>
        <v/>
      </c>
    </row>
    <row r="675">
      <c r="A675">
        <f>ROW()-1</f>
        <v/>
      </c>
      <c r="B675">
        <f>IF($A675&lt;=Settings!$B$4,"small_control",IF($A675&lt;=Settings!$B$5,"medium_10k",IF($A675&lt;=Settings!$B$6,"large_100k","extreme_1m")))</f>
        <v/>
      </c>
      <c r="C675">
        <f>"ORD-"&amp;TEXT(QUOTIENT($A675-1,3)+1,"0000000")</f>
        <v/>
      </c>
      <c r="D675">
        <f>"LINE-"&amp;TEXT($A675,"0000000")</f>
        <v/>
      </c>
      <c r="E675" s="7">
        <f>Settings!$B$2+$A675-1</f>
        <v/>
      </c>
      <c r="F675" s="7">
        <f>Settings!$B$2+MOD($A675-1,Settings!$B$7)</f>
        <v/>
      </c>
      <c r="G675">
        <f>YEAR($F675)</f>
        <v/>
      </c>
      <c r="H675">
        <f>"Q"&amp;ROUNDUP(MONTH($F675)/3,0)</f>
        <v/>
      </c>
      <c r="I675">
        <f>MONTH($F675)</f>
        <v/>
      </c>
      <c r="J675">
        <f>CHOOSE(MONTH($F675),"Январь","Февраль","Март","Апрель","Май","Июнь","Июль","Август","Сентябрь","Октябрь","Ноябрь","Декабрь")</f>
        <v/>
      </c>
      <c r="K675">
        <f>DAY($F675)</f>
        <v/>
      </c>
      <c r="L675">
        <f>IF(MOD($A675,10)&lt;7,"ФО_01_Крупный","ФО_"&amp;TEXT(MOD($A675,8)+1,"00"))</f>
        <v/>
      </c>
      <c r="M675">
        <f>IF($AB675="Да","Регион_001_Крупный","Регион_"&amp;TEXT(MOD(QUOTIENT($A675-1,20),180)+1,"000"))</f>
        <v/>
      </c>
      <c r="N675">
        <f>IF($AB675="Да","Город_"&amp;TEXT(MOD($A675-1,250)+1,"0000"),"Город_"&amp;TEXT(MOD($A675-1,3000)+1,"0000"))</f>
        <v/>
      </c>
      <c r="O675">
        <f>IF($AB675="Да","Холдинг_Крупный","Холдинг_"&amp;TEXT(MOD(QUOTIENT($A675-1,10000),20)+1,"00"))</f>
        <v/>
      </c>
      <c r="P675">
        <f>IF($AB675="Да","Организация_Крупная","Организация_"&amp;TEXT(MOD(QUOTIENT($A675-1,500),600)+1,"000"))</f>
        <v/>
      </c>
      <c r="Q675">
        <f>"Отдел_"&amp;TEXT(MOD(QUOTIENT($A675-1,50),100)+1,"000")</f>
        <v/>
      </c>
      <c r="R675">
        <f>IF($AB675="Да","Группа_Крупная","Группа_"&amp;TEXT(MOD(QUOTIENT($A675-1,5000),30)+1,"00"))</f>
        <v/>
      </c>
      <c r="S675">
        <f>IF($AB675="Да","Категория_Крупная","Категория_"&amp;TEXT(MOD(QUOTIENT($A675-1,500),120)+1,"000"))</f>
        <v/>
      </c>
      <c r="T675">
        <f>IF($AB675="Да","Подкатегория_Крупная","Подкатегория_"&amp;TEXT(MOD(QUOTIENT($A675-1,50),300)+1,"000"))</f>
        <v/>
      </c>
      <c r="U675">
        <f>"SKU_"&amp;TEXT($A675,"0000000")</f>
        <v/>
      </c>
      <c r="V675">
        <f>CHOOSE(MOD($A675-1,4)+1,"Enterprise","SMB","Госсектор","Розница")</f>
        <v/>
      </c>
      <c r="W675">
        <f>"Клиент_"&amp;TEXT(MOD($A675-1,20000)+1,"00000")</f>
        <v/>
      </c>
      <c r="X675">
        <f>CHOOSE(MOD($A675-1,5)+1,"Портал","API","Импорт","Ручной ввод","Интеграция")</f>
        <v/>
      </c>
      <c r="Y675" s="8">
        <f>ROUND(1000+MOD($A675*37,90000)+IF($AB675="Да",5000,0),2)</f>
        <v/>
      </c>
      <c r="Z675">
        <f>1+MOD($A675,20)</f>
        <v/>
      </c>
      <c r="AA675" s="8">
        <f>ROUND($Y675*(0.08+MOD($A675,17)/100),2)</f>
        <v/>
      </c>
      <c r="AB675">
        <f>IF(MOD($A675,10)&lt;7,"Да","Нет")</f>
        <v/>
      </c>
      <c r="AC675">
        <f>$R675&amp;" / "&amp;$S675&amp;" / "&amp;$T675</f>
        <v/>
      </c>
      <c r="AD675">
        <f>1</f>
        <v/>
      </c>
      <c r="AE675">
        <f>IF($A675&lt;=Settings!$B$4,"до 100",IF($A675&lt;=Settings!$B$5,"до 10 000",IF($A675&lt;=Settings!$B$6,"до 100 000","100 000+")))</f>
        <v/>
      </c>
    </row>
    <row r="676">
      <c r="A676">
        <f>ROW()-1</f>
        <v/>
      </c>
      <c r="B676">
        <f>IF($A676&lt;=Settings!$B$4,"small_control",IF($A676&lt;=Settings!$B$5,"medium_10k",IF($A676&lt;=Settings!$B$6,"large_100k","extreme_1m")))</f>
        <v/>
      </c>
      <c r="C676">
        <f>"ORD-"&amp;TEXT(QUOTIENT($A676-1,3)+1,"0000000")</f>
        <v/>
      </c>
      <c r="D676">
        <f>"LINE-"&amp;TEXT($A676,"0000000")</f>
        <v/>
      </c>
      <c r="E676" s="7">
        <f>Settings!$B$2+$A676-1</f>
        <v/>
      </c>
      <c r="F676" s="7">
        <f>Settings!$B$2+MOD($A676-1,Settings!$B$7)</f>
        <v/>
      </c>
      <c r="G676">
        <f>YEAR($F676)</f>
        <v/>
      </c>
      <c r="H676">
        <f>"Q"&amp;ROUNDUP(MONTH($F676)/3,0)</f>
        <v/>
      </c>
      <c r="I676">
        <f>MONTH($F676)</f>
        <v/>
      </c>
      <c r="J676">
        <f>CHOOSE(MONTH($F676),"Январь","Февраль","Март","Апрель","Май","Июнь","Июль","Август","Сентябрь","Октябрь","Ноябрь","Декабрь")</f>
        <v/>
      </c>
      <c r="K676">
        <f>DAY($F676)</f>
        <v/>
      </c>
      <c r="L676">
        <f>IF(MOD($A676,10)&lt;7,"ФО_01_Крупный","ФО_"&amp;TEXT(MOD($A676,8)+1,"00"))</f>
        <v/>
      </c>
      <c r="M676">
        <f>IF($AB676="Да","Регион_001_Крупный","Регион_"&amp;TEXT(MOD(QUOTIENT($A676-1,20),180)+1,"000"))</f>
        <v/>
      </c>
      <c r="N676">
        <f>IF($AB676="Да","Город_"&amp;TEXT(MOD($A676-1,250)+1,"0000"),"Город_"&amp;TEXT(MOD($A676-1,3000)+1,"0000"))</f>
        <v/>
      </c>
      <c r="O676">
        <f>IF($AB676="Да","Холдинг_Крупный","Холдинг_"&amp;TEXT(MOD(QUOTIENT($A676-1,10000),20)+1,"00"))</f>
        <v/>
      </c>
      <c r="P676">
        <f>IF($AB676="Да","Организация_Крупная","Организация_"&amp;TEXT(MOD(QUOTIENT($A676-1,500),600)+1,"000"))</f>
        <v/>
      </c>
      <c r="Q676">
        <f>"Отдел_"&amp;TEXT(MOD(QUOTIENT($A676-1,50),100)+1,"000")</f>
        <v/>
      </c>
      <c r="R676">
        <f>IF($AB676="Да","Группа_Крупная","Группа_"&amp;TEXT(MOD(QUOTIENT($A676-1,5000),30)+1,"00"))</f>
        <v/>
      </c>
      <c r="S676">
        <f>IF($AB676="Да","Категория_Крупная","Категория_"&amp;TEXT(MOD(QUOTIENT($A676-1,500),120)+1,"000"))</f>
        <v/>
      </c>
      <c r="T676">
        <f>IF($AB676="Да","Подкатегория_Крупная","Подкатегория_"&amp;TEXT(MOD(QUOTIENT($A676-1,50),300)+1,"000"))</f>
        <v/>
      </c>
      <c r="U676">
        <f>"SKU_"&amp;TEXT($A676,"0000000")</f>
        <v/>
      </c>
      <c r="V676">
        <f>CHOOSE(MOD($A676-1,4)+1,"Enterprise","SMB","Госсектор","Розница")</f>
        <v/>
      </c>
      <c r="W676">
        <f>"Клиент_"&amp;TEXT(MOD($A676-1,20000)+1,"00000")</f>
        <v/>
      </c>
      <c r="X676">
        <f>CHOOSE(MOD($A676-1,5)+1,"Портал","API","Импорт","Ручной ввод","Интеграция")</f>
        <v/>
      </c>
      <c r="Y676" s="8">
        <f>ROUND(1000+MOD($A676*37,90000)+IF($AB676="Да",5000,0),2)</f>
        <v/>
      </c>
      <c r="Z676">
        <f>1+MOD($A676,20)</f>
        <v/>
      </c>
      <c r="AA676" s="8">
        <f>ROUND($Y676*(0.08+MOD($A676,17)/100),2)</f>
        <v/>
      </c>
      <c r="AB676">
        <f>IF(MOD($A676,10)&lt;7,"Да","Нет")</f>
        <v/>
      </c>
      <c r="AC676">
        <f>$R676&amp;" / "&amp;$S676&amp;" / "&amp;$T676</f>
        <v/>
      </c>
      <c r="AD676">
        <f>1</f>
        <v/>
      </c>
      <c r="AE676">
        <f>IF($A676&lt;=Settings!$B$4,"до 100",IF($A676&lt;=Settings!$B$5,"до 10 000",IF($A676&lt;=Settings!$B$6,"до 100 000","100 000+")))</f>
        <v/>
      </c>
    </row>
    <row r="677">
      <c r="A677">
        <f>ROW()-1</f>
        <v/>
      </c>
      <c r="B677">
        <f>IF($A677&lt;=Settings!$B$4,"small_control",IF($A677&lt;=Settings!$B$5,"medium_10k",IF($A677&lt;=Settings!$B$6,"large_100k","extreme_1m")))</f>
        <v/>
      </c>
      <c r="C677">
        <f>"ORD-"&amp;TEXT(QUOTIENT($A677-1,3)+1,"0000000")</f>
        <v/>
      </c>
      <c r="D677">
        <f>"LINE-"&amp;TEXT($A677,"0000000")</f>
        <v/>
      </c>
      <c r="E677" s="7">
        <f>Settings!$B$2+$A677-1</f>
        <v/>
      </c>
      <c r="F677" s="7">
        <f>Settings!$B$2+MOD($A677-1,Settings!$B$7)</f>
        <v/>
      </c>
      <c r="G677">
        <f>YEAR($F677)</f>
        <v/>
      </c>
      <c r="H677">
        <f>"Q"&amp;ROUNDUP(MONTH($F677)/3,0)</f>
        <v/>
      </c>
      <c r="I677">
        <f>MONTH($F677)</f>
        <v/>
      </c>
      <c r="J677">
        <f>CHOOSE(MONTH($F677),"Январь","Февраль","Март","Апрель","Май","Июнь","Июль","Август","Сентябрь","Октябрь","Ноябрь","Декабрь")</f>
        <v/>
      </c>
      <c r="K677">
        <f>DAY($F677)</f>
        <v/>
      </c>
      <c r="L677">
        <f>IF(MOD($A677,10)&lt;7,"ФО_01_Крупный","ФО_"&amp;TEXT(MOD($A677,8)+1,"00"))</f>
        <v/>
      </c>
      <c r="M677">
        <f>IF($AB677="Да","Регион_001_Крупный","Регион_"&amp;TEXT(MOD(QUOTIENT($A677-1,20),180)+1,"000"))</f>
        <v/>
      </c>
      <c r="N677">
        <f>IF($AB677="Да","Город_"&amp;TEXT(MOD($A677-1,250)+1,"0000"),"Город_"&amp;TEXT(MOD($A677-1,3000)+1,"0000"))</f>
        <v/>
      </c>
      <c r="O677">
        <f>IF($AB677="Да","Холдинг_Крупный","Холдинг_"&amp;TEXT(MOD(QUOTIENT($A677-1,10000),20)+1,"00"))</f>
        <v/>
      </c>
      <c r="P677">
        <f>IF($AB677="Да","Организация_Крупная","Организация_"&amp;TEXT(MOD(QUOTIENT($A677-1,500),600)+1,"000"))</f>
        <v/>
      </c>
      <c r="Q677">
        <f>"Отдел_"&amp;TEXT(MOD(QUOTIENT($A677-1,50),100)+1,"000")</f>
        <v/>
      </c>
      <c r="R677">
        <f>IF($AB677="Да","Группа_Крупная","Группа_"&amp;TEXT(MOD(QUOTIENT($A677-1,5000),30)+1,"00"))</f>
        <v/>
      </c>
      <c r="S677">
        <f>IF($AB677="Да","Категория_Крупная","Категория_"&amp;TEXT(MOD(QUOTIENT($A677-1,500),120)+1,"000"))</f>
        <v/>
      </c>
      <c r="T677">
        <f>IF($AB677="Да","Подкатегория_Крупная","Подкатегория_"&amp;TEXT(MOD(QUOTIENT($A677-1,50),300)+1,"000"))</f>
        <v/>
      </c>
      <c r="U677">
        <f>"SKU_"&amp;TEXT($A677,"0000000")</f>
        <v/>
      </c>
      <c r="V677">
        <f>CHOOSE(MOD($A677-1,4)+1,"Enterprise","SMB","Госсектор","Розница")</f>
        <v/>
      </c>
      <c r="W677">
        <f>"Клиент_"&amp;TEXT(MOD($A677-1,20000)+1,"00000")</f>
        <v/>
      </c>
      <c r="X677">
        <f>CHOOSE(MOD($A677-1,5)+1,"Портал","API","Импорт","Ручной ввод","Интеграция")</f>
        <v/>
      </c>
      <c r="Y677" s="8">
        <f>ROUND(1000+MOD($A677*37,90000)+IF($AB677="Да",5000,0),2)</f>
        <v/>
      </c>
      <c r="Z677">
        <f>1+MOD($A677,20)</f>
        <v/>
      </c>
      <c r="AA677" s="8">
        <f>ROUND($Y677*(0.08+MOD($A677,17)/100),2)</f>
        <v/>
      </c>
      <c r="AB677">
        <f>IF(MOD($A677,10)&lt;7,"Да","Нет")</f>
        <v/>
      </c>
      <c r="AC677">
        <f>$R677&amp;" / "&amp;$S677&amp;" / "&amp;$T677</f>
        <v/>
      </c>
      <c r="AD677">
        <f>1</f>
        <v/>
      </c>
      <c r="AE677">
        <f>IF($A677&lt;=Settings!$B$4,"до 100",IF($A677&lt;=Settings!$B$5,"до 10 000",IF($A677&lt;=Settings!$B$6,"до 100 000","100 000+")))</f>
        <v/>
      </c>
    </row>
    <row r="678">
      <c r="A678">
        <f>ROW()-1</f>
        <v/>
      </c>
      <c r="B678">
        <f>IF($A678&lt;=Settings!$B$4,"small_control",IF($A678&lt;=Settings!$B$5,"medium_10k",IF($A678&lt;=Settings!$B$6,"large_100k","extreme_1m")))</f>
        <v/>
      </c>
      <c r="C678">
        <f>"ORD-"&amp;TEXT(QUOTIENT($A678-1,3)+1,"0000000")</f>
        <v/>
      </c>
      <c r="D678">
        <f>"LINE-"&amp;TEXT($A678,"0000000")</f>
        <v/>
      </c>
      <c r="E678" s="7">
        <f>Settings!$B$2+$A678-1</f>
        <v/>
      </c>
      <c r="F678" s="7">
        <f>Settings!$B$2+MOD($A678-1,Settings!$B$7)</f>
        <v/>
      </c>
      <c r="G678">
        <f>YEAR($F678)</f>
        <v/>
      </c>
      <c r="H678">
        <f>"Q"&amp;ROUNDUP(MONTH($F678)/3,0)</f>
        <v/>
      </c>
      <c r="I678">
        <f>MONTH($F678)</f>
        <v/>
      </c>
      <c r="J678">
        <f>CHOOSE(MONTH($F678),"Январь","Февраль","Март","Апрель","Май","Июнь","Июль","Август","Сентябрь","Октябрь","Ноябрь","Декабрь")</f>
        <v/>
      </c>
      <c r="K678">
        <f>DAY($F678)</f>
        <v/>
      </c>
      <c r="L678">
        <f>IF(MOD($A678,10)&lt;7,"ФО_01_Крупный","ФО_"&amp;TEXT(MOD($A678,8)+1,"00"))</f>
        <v/>
      </c>
      <c r="M678">
        <f>IF($AB678="Да","Регион_001_Крупный","Регион_"&amp;TEXT(MOD(QUOTIENT($A678-1,20),180)+1,"000"))</f>
        <v/>
      </c>
      <c r="N678">
        <f>IF($AB678="Да","Город_"&amp;TEXT(MOD($A678-1,250)+1,"0000"),"Город_"&amp;TEXT(MOD($A678-1,3000)+1,"0000"))</f>
        <v/>
      </c>
      <c r="O678">
        <f>IF($AB678="Да","Холдинг_Крупный","Холдинг_"&amp;TEXT(MOD(QUOTIENT($A678-1,10000),20)+1,"00"))</f>
        <v/>
      </c>
      <c r="P678">
        <f>IF($AB678="Да","Организация_Крупная","Организация_"&amp;TEXT(MOD(QUOTIENT($A678-1,500),600)+1,"000"))</f>
        <v/>
      </c>
      <c r="Q678">
        <f>"Отдел_"&amp;TEXT(MOD(QUOTIENT($A678-1,50),100)+1,"000")</f>
        <v/>
      </c>
      <c r="R678">
        <f>IF($AB678="Да","Группа_Крупная","Группа_"&amp;TEXT(MOD(QUOTIENT($A678-1,5000),30)+1,"00"))</f>
        <v/>
      </c>
      <c r="S678">
        <f>IF($AB678="Да","Категория_Крупная","Категория_"&amp;TEXT(MOD(QUOTIENT($A678-1,500),120)+1,"000"))</f>
        <v/>
      </c>
      <c r="T678">
        <f>IF($AB678="Да","Подкатегория_Крупная","Подкатегория_"&amp;TEXT(MOD(QUOTIENT($A678-1,50),300)+1,"000"))</f>
        <v/>
      </c>
      <c r="U678">
        <f>"SKU_"&amp;TEXT($A678,"0000000")</f>
        <v/>
      </c>
      <c r="V678">
        <f>CHOOSE(MOD($A678-1,4)+1,"Enterprise","SMB","Госсектор","Розница")</f>
        <v/>
      </c>
      <c r="W678">
        <f>"Клиент_"&amp;TEXT(MOD($A678-1,20000)+1,"00000")</f>
        <v/>
      </c>
      <c r="X678">
        <f>CHOOSE(MOD($A678-1,5)+1,"Портал","API","Импорт","Ручной ввод","Интеграция")</f>
        <v/>
      </c>
      <c r="Y678" s="8">
        <f>ROUND(1000+MOD($A678*37,90000)+IF($AB678="Да",5000,0),2)</f>
        <v/>
      </c>
      <c r="Z678">
        <f>1+MOD($A678,20)</f>
        <v/>
      </c>
      <c r="AA678" s="8">
        <f>ROUND($Y678*(0.08+MOD($A678,17)/100),2)</f>
        <v/>
      </c>
      <c r="AB678">
        <f>IF(MOD($A678,10)&lt;7,"Да","Нет")</f>
        <v/>
      </c>
      <c r="AC678">
        <f>$R678&amp;" / "&amp;$S678&amp;" / "&amp;$T678</f>
        <v/>
      </c>
      <c r="AD678">
        <f>1</f>
        <v/>
      </c>
      <c r="AE678">
        <f>IF($A678&lt;=Settings!$B$4,"до 100",IF($A678&lt;=Settings!$B$5,"до 10 000",IF($A678&lt;=Settings!$B$6,"до 100 000","100 000+")))</f>
        <v/>
      </c>
    </row>
    <row r="679">
      <c r="A679">
        <f>ROW()-1</f>
        <v/>
      </c>
      <c r="B679">
        <f>IF($A679&lt;=Settings!$B$4,"small_control",IF($A679&lt;=Settings!$B$5,"medium_10k",IF($A679&lt;=Settings!$B$6,"large_100k","extreme_1m")))</f>
        <v/>
      </c>
      <c r="C679">
        <f>"ORD-"&amp;TEXT(QUOTIENT($A679-1,3)+1,"0000000")</f>
        <v/>
      </c>
      <c r="D679">
        <f>"LINE-"&amp;TEXT($A679,"0000000")</f>
        <v/>
      </c>
      <c r="E679" s="7">
        <f>Settings!$B$2+$A679-1</f>
        <v/>
      </c>
      <c r="F679" s="7">
        <f>Settings!$B$2+MOD($A679-1,Settings!$B$7)</f>
        <v/>
      </c>
      <c r="G679">
        <f>YEAR($F679)</f>
        <v/>
      </c>
      <c r="H679">
        <f>"Q"&amp;ROUNDUP(MONTH($F679)/3,0)</f>
        <v/>
      </c>
      <c r="I679">
        <f>MONTH($F679)</f>
        <v/>
      </c>
      <c r="J679">
        <f>CHOOSE(MONTH($F679),"Январь","Февраль","Март","Апрель","Май","Июнь","Июль","Август","Сентябрь","Октябрь","Ноябрь","Декабрь")</f>
        <v/>
      </c>
      <c r="K679">
        <f>DAY($F679)</f>
        <v/>
      </c>
      <c r="L679">
        <f>IF(MOD($A679,10)&lt;7,"ФО_01_Крупный","ФО_"&amp;TEXT(MOD($A679,8)+1,"00"))</f>
        <v/>
      </c>
      <c r="M679">
        <f>IF($AB679="Да","Регион_001_Крупный","Регион_"&amp;TEXT(MOD(QUOTIENT($A679-1,20),180)+1,"000"))</f>
        <v/>
      </c>
      <c r="N679">
        <f>IF($AB679="Да","Город_"&amp;TEXT(MOD($A679-1,250)+1,"0000"),"Город_"&amp;TEXT(MOD($A679-1,3000)+1,"0000"))</f>
        <v/>
      </c>
      <c r="O679">
        <f>IF($AB679="Да","Холдинг_Крупный","Холдинг_"&amp;TEXT(MOD(QUOTIENT($A679-1,10000),20)+1,"00"))</f>
        <v/>
      </c>
      <c r="P679">
        <f>IF($AB679="Да","Организация_Крупная","Организация_"&amp;TEXT(MOD(QUOTIENT($A679-1,500),600)+1,"000"))</f>
        <v/>
      </c>
      <c r="Q679">
        <f>"Отдел_"&amp;TEXT(MOD(QUOTIENT($A679-1,50),100)+1,"000")</f>
        <v/>
      </c>
      <c r="R679">
        <f>IF($AB679="Да","Группа_Крупная","Группа_"&amp;TEXT(MOD(QUOTIENT($A679-1,5000),30)+1,"00"))</f>
        <v/>
      </c>
      <c r="S679">
        <f>IF($AB679="Да","Категория_Крупная","Категория_"&amp;TEXT(MOD(QUOTIENT($A679-1,500),120)+1,"000"))</f>
        <v/>
      </c>
      <c r="T679">
        <f>IF($AB679="Да","Подкатегория_Крупная","Подкатегория_"&amp;TEXT(MOD(QUOTIENT($A679-1,50),300)+1,"000"))</f>
        <v/>
      </c>
      <c r="U679">
        <f>"SKU_"&amp;TEXT($A679,"0000000")</f>
        <v/>
      </c>
      <c r="V679">
        <f>CHOOSE(MOD($A679-1,4)+1,"Enterprise","SMB","Госсектор","Розница")</f>
        <v/>
      </c>
      <c r="W679">
        <f>"Клиент_"&amp;TEXT(MOD($A679-1,20000)+1,"00000")</f>
        <v/>
      </c>
      <c r="X679">
        <f>CHOOSE(MOD($A679-1,5)+1,"Портал","API","Импорт","Ручной ввод","Интеграция")</f>
        <v/>
      </c>
      <c r="Y679" s="8">
        <f>ROUND(1000+MOD($A679*37,90000)+IF($AB679="Да",5000,0),2)</f>
        <v/>
      </c>
      <c r="Z679">
        <f>1+MOD($A679,20)</f>
        <v/>
      </c>
      <c r="AA679" s="8">
        <f>ROUND($Y679*(0.08+MOD($A679,17)/100),2)</f>
        <v/>
      </c>
      <c r="AB679">
        <f>IF(MOD($A679,10)&lt;7,"Да","Нет")</f>
        <v/>
      </c>
      <c r="AC679">
        <f>$R679&amp;" / "&amp;$S679&amp;" / "&amp;$T679</f>
        <v/>
      </c>
      <c r="AD679">
        <f>1</f>
        <v/>
      </c>
      <c r="AE679">
        <f>IF($A679&lt;=Settings!$B$4,"до 100",IF($A679&lt;=Settings!$B$5,"до 10 000",IF($A679&lt;=Settings!$B$6,"до 100 000","100 000+")))</f>
        <v/>
      </c>
    </row>
    <row r="680">
      <c r="A680">
        <f>ROW()-1</f>
        <v/>
      </c>
      <c r="B680">
        <f>IF($A680&lt;=Settings!$B$4,"small_control",IF($A680&lt;=Settings!$B$5,"medium_10k",IF($A680&lt;=Settings!$B$6,"large_100k","extreme_1m")))</f>
        <v/>
      </c>
      <c r="C680">
        <f>"ORD-"&amp;TEXT(QUOTIENT($A680-1,3)+1,"0000000")</f>
        <v/>
      </c>
      <c r="D680">
        <f>"LINE-"&amp;TEXT($A680,"0000000")</f>
        <v/>
      </c>
      <c r="E680" s="7">
        <f>Settings!$B$2+$A680-1</f>
        <v/>
      </c>
      <c r="F680" s="7">
        <f>Settings!$B$2+MOD($A680-1,Settings!$B$7)</f>
        <v/>
      </c>
      <c r="G680">
        <f>YEAR($F680)</f>
        <v/>
      </c>
      <c r="H680">
        <f>"Q"&amp;ROUNDUP(MONTH($F680)/3,0)</f>
        <v/>
      </c>
      <c r="I680">
        <f>MONTH($F680)</f>
        <v/>
      </c>
      <c r="J680">
        <f>CHOOSE(MONTH($F680),"Январь","Февраль","Март","Апрель","Май","Июнь","Июль","Август","Сентябрь","Октябрь","Ноябрь","Декабрь")</f>
        <v/>
      </c>
      <c r="K680">
        <f>DAY($F680)</f>
        <v/>
      </c>
      <c r="L680">
        <f>IF(MOD($A680,10)&lt;7,"ФО_01_Крупный","ФО_"&amp;TEXT(MOD($A680,8)+1,"00"))</f>
        <v/>
      </c>
      <c r="M680">
        <f>IF($AB680="Да","Регион_001_Крупный","Регион_"&amp;TEXT(MOD(QUOTIENT($A680-1,20),180)+1,"000"))</f>
        <v/>
      </c>
      <c r="N680">
        <f>IF($AB680="Да","Город_"&amp;TEXT(MOD($A680-1,250)+1,"0000"),"Город_"&amp;TEXT(MOD($A680-1,3000)+1,"0000"))</f>
        <v/>
      </c>
      <c r="O680">
        <f>IF($AB680="Да","Холдинг_Крупный","Холдинг_"&amp;TEXT(MOD(QUOTIENT($A680-1,10000),20)+1,"00"))</f>
        <v/>
      </c>
      <c r="P680">
        <f>IF($AB680="Да","Организация_Крупная","Организация_"&amp;TEXT(MOD(QUOTIENT($A680-1,500),600)+1,"000"))</f>
        <v/>
      </c>
      <c r="Q680">
        <f>"Отдел_"&amp;TEXT(MOD(QUOTIENT($A680-1,50),100)+1,"000")</f>
        <v/>
      </c>
      <c r="R680">
        <f>IF($AB680="Да","Группа_Крупная","Группа_"&amp;TEXT(MOD(QUOTIENT($A680-1,5000),30)+1,"00"))</f>
        <v/>
      </c>
      <c r="S680">
        <f>IF($AB680="Да","Категория_Крупная","Категория_"&amp;TEXT(MOD(QUOTIENT($A680-1,500),120)+1,"000"))</f>
        <v/>
      </c>
      <c r="T680">
        <f>IF($AB680="Да","Подкатегория_Крупная","Подкатегория_"&amp;TEXT(MOD(QUOTIENT($A680-1,50),300)+1,"000"))</f>
        <v/>
      </c>
      <c r="U680">
        <f>"SKU_"&amp;TEXT($A680,"0000000")</f>
        <v/>
      </c>
      <c r="V680">
        <f>CHOOSE(MOD($A680-1,4)+1,"Enterprise","SMB","Госсектор","Розница")</f>
        <v/>
      </c>
      <c r="W680">
        <f>"Клиент_"&amp;TEXT(MOD($A680-1,20000)+1,"00000")</f>
        <v/>
      </c>
      <c r="X680">
        <f>CHOOSE(MOD($A680-1,5)+1,"Портал","API","Импорт","Ручной ввод","Интеграция")</f>
        <v/>
      </c>
      <c r="Y680" s="8">
        <f>ROUND(1000+MOD($A680*37,90000)+IF($AB680="Да",5000,0),2)</f>
        <v/>
      </c>
      <c r="Z680">
        <f>1+MOD($A680,20)</f>
        <v/>
      </c>
      <c r="AA680" s="8">
        <f>ROUND($Y680*(0.08+MOD($A680,17)/100),2)</f>
        <v/>
      </c>
      <c r="AB680">
        <f>IF(MOD($A680,10)&lt;7,"Да","Нет")</f>
        <v/>
      </c>
      <c r="AC680">
        <f>$R680&amp;" / "&amp;$S680&amp;" / "&amp;$T680</f>
        <v/>
      </c>
      <c r="AD680">
        <f>1</f>
        <v/>
      </c>
      <c r="AE680">
        <f>IF($A680&lt;=Settings!$B$4,"до 100",IF($A680&lt;=Settings!$B$5,"до 10 000",IF($A680&lt;=Settings!$B$6,"до 100 000","100 000+")))</f>
        <v/>
      </c>
    </row>
    <row r="681">
      <c r="A681">
        <f>ROW()-1</f>
        <v/>
      </c>
      <c r="B681">
        <f>IF($A681&lt;=Settings!$B$4,"small_control",IF($A681&lt;=Settings!$B$5,"medium_10k",IF($A681&lt;=Settings!$B$6,"large_100k","extreme_1m")))</f>
        <v/>
      </c>
      <c r="C681">
        <f>"ORD-"&amp;TEXT(QUOTIENT($A681-1,3)+1,"0000000")</f>
        <v/>
      </c>
      <c r="D681">
        <f>"LINE-"&amp;TEXT($A681,"0000000")</f>
        <v/>
      </c>
      <c r="E681" s="7">
        <f>Settings!$B$2+$A681-1</f>
        <v/>
      </c>
      <c r="F681" s="7">
        <f>Settings!$B$2+MOD($A681-1,Settings!$B$7)</f>
        <v/>
      </c>
      <c r="G681">
        <f>YEAR($F681)</f>
        <v/>
      </c>
      <c r="H681">
        <f>"Q"&amp;ROUNDUP(MONTH($F681)/3,0)</f>
        <v/>
      </c>
      <c r="I681">
        <f>MONTH($F681)</f>
        <v/>
      </c>
      <c r="J681">
        <f>CHOOSE(MONTH($F681),"Январь","Февраль","Март","Апрель","Май","Июнь","Июль","Август","Сентябрь","Октябрь","Ноябрь","Декабрь")</f>
        <v/>
      </c>
      <c r="K681">
        <f>DAY($F681)</f>
        <v/>
      </c>
      <c r="L681">
        <f>IF(MOD($A681,10)&lt;7,"ФО_01_Крупный","ФО_"&amp;TEXT(MOD($A681,8)+1,"00"))</f>
        <v/>
      </c>
      <c r="M681">
        <f>IF($AB681="Да","Регион_001_Крупный","Регион_"&amp;TEXT(MOD(QUOTIENT($A681-1,20),180)+1,"000"))</f>
        <v/>
      </c>
      <c r="N681">
        <f>IF($AB681="Да","Город_"&amp;TEXT(MOD($A681-1,250)+1,"0000"),"Город_"&amp;TEXT(MOD($A681-1,3000)+1,"0000"))</f>
        <v/>
      </c>
      <c r="O681">
        <f>IF($AB681="Да","Холдинг_Крупный","Холдинг_"&amp;TEXT(MOD(QUOTIENT($A681-1,10000),20)+1,"00"))</f>
        <v/>
      </c>
      <c r="P681">
        <f>IF($AB681="Да","Организация_Крупная","Организация_"&amp;TEXT(MOD(QUOTIENT($A681-1,500),600)+1,"000"))</f>
        <v/>
      </c>
      <c r="Q681">
        <f>"Отдел_"&amp;TEXT(MOD(QUOTIENT($A681-1,50),100)+1,"000")</f>
        <v/>
      </c>
      <c r="R681">
        <f>IF($AB681="Да","Группа_Крупная","Группа_"&amp;TEXT(MOD(QUOTIENT($A681-1,5000),30)+1,"00"))</f>
        <v/>
      </c>
      <c r="S681">
        <f>IF($AB681="Да","Категория_Крупная","Категория_"&amp;TEXT(MOD(QUOTIENT($A681-1,500),120)+1,"000"))</f>
        <v/>
      </c>
      <c r="T681">
        <f>IF($AB681="Да","Подкатегория_Крупная","Подкатегория_"&amp;TEXT(MOD(QUOTIENT($A681-1,50),300)+1,"000"))</f>
        <v/>
      </c>
      <c r="U681">
        <f>"SKU_"&amp;TEXT($A681,"0000000")</f>
        <v/>
      </c>
      <c r="V681">
        <f>CHOOSE(MOD($A681-1,4)+1,"Enterprise","SMB","Госсектор","Розница")</f>
        <v/>
      </c>
      <c r="W681">
        <f>"Клиент_"&amp;TEXT(MOD($A681-1,20000)+1,"00000")</f>
        <v/>
      </c>
      <c r="X681">
        <f>CHOOSE(MOD($A681-1,5)+1,"Портал","API","Импорт","Ручной ввод","Интеграция")</f>
        <v/>
      </c>
      <c r="Y681" s="8">
        <f>ROUND(1000+MOD($A681*37,90000)+IF($AB681="Да",5000,0),2)</f>
        <v/>
      </c>
      <c r="Z681">
        <f>1+MOD($A681,20)</f>
        <v/>
      </c>
      <c r="AA681" s="8">
        <f>ROUND($Y681*(0.08+MOD($A681,17)/100),2)</f>
        <v/>
      </c>
      <c r="AB681">
        <f>IF(MOD($A681,10)&lt;7,"Да","Нет")</f>
        <v/>
      </c>
      <c r="AC681">
        <f>$R681&amp;" / "&amp;$S681&amp;" / "&amp;$T681</f>
        <v/>
      </c>
      <c r="AD681">
        <f>1</f>
        <v/>
      </c>
      <c r="AE681">
        <f>IF($A681&lt;=Settings!$B$4,"до 100",IF($A681&lt;=Settings!$B$5,"до 10 000",IF($A681&lt;=Settings!$B$6,"до 100 000","100 000+")))</f>
        <v/>
      </c>
    </row>
    <row r="682">
      <c r="A682">
        <f>ROW()-1</f>
        <v/>
      </c>
      <c r="B682">
        <f>IF($A682&lt;=Settings!$B$4,"small_control",IF($A682&lt;=Settings!$B$5,"medium_10k",IF($A682&lt;=Settings!$B$6,"large_100k","extreme_1m")))</f>
        <v/>
      </c>
      <c r="C682">
        <f>"ORD-"&amp;TEXT(QUOTIENT($A682-1,3)+1,"0000000")</f>
        <v/>
      </c>
      <c r="D682">
        <f>"LINE-"&amp;TEXT($A682,"0000000")</f>
        <v/>
      </c>
      <c r="E682" s="7">
        <f>Settings!$B$2+$A682-1</f>
        <v/>
      </c>
      <c r="F682" s="7">
        <f>Settings!$B$2+MOD($A682-1,Settings!$B$7)</f>
        <v/>
      </c>
      <c r="G682">
        <f>YEAR($F682)</f>
        <v/>
      </c>
      <c r="H682">
        <f>"Q"&amp;ROUNDUP(MONTH($F682)/3,0)</f>
        <v/>
      </c>
      <c r="I682">
        <f>MONTH($F682)</f>
        <v/>
      </c>
      <c r="J682">
        <f>CHOOSE(MONTH($F682),"Январь","Февраль","Март","Апрель","Май","Июнь","Июль","Август","Сентябрь","Октябрь","Ноябрь","Декабрь")</f>
        <v/>
      </c>
      <c r="K682">
        <f>DAY($F682)</f>
        <v/>
      </c>
      <c r="L682">
        <f>IF(MOD($A682,10)&lt;7,"ФО_01_Крупный","ФО_"&amp;TEXT(MOD($A682,8)+1,"00"))</f>
        <v/>
      </c>
      <c r="M682">
        <f>IF($AB682="Да","Регион_001_Крупный","Регион_"&amp;TEXT(MOD(QUOTIENT($A682-1,20),180)+1,"000"))</f>
        <v/>
      </c>
      <c r="N682">
        <f>IF($AB682="Да","Город_"&amp;TEXT(MOD($A682-1,250)+1,"0000"),"Город_"&amp;TEXT(MOD($A682-1,3000)+1,"0000"))</f>
        <v/>
      </c>
      <c r="O682">
        <f>IF($AB682="Да","Холдинг_Крупный","Холдинг_"&amp;TEXT(MOD(QUOTIENT($A682-1,10000),20)+1,"00"))</f>
        <v/>
      </c>
      <c r="P682">
        <f>IF($AB682="Да","Организация_Крупная","Организация_"&amp;TEXT(MOD(QUOTIENT($A682-1,500),600)+1,"000"))</f>
        <v/>
      </c>
      <c r="Q682">
        <f>"Отдел_"&amp;TEXT(MOD(QUOTIENT($A682-1,50),100)+1,"000")</f>
        <v/>
      </c>
      <c r="R682">
        <f>IF($AB682="Да","Группа_Крупная","Группа_"&amp;TEXT(MOD(QUOTIENT($A682-1,5000),30)+1,"00"))</f>
        <v/>
      </c>
      <c r="S682">
        <f>IF($AB682="Да","Категория_Крупная","Категория_"&amp;TEXT(MOD(QUOTIENT($A682-1,500),120)+1,"000"))</f>
        <v/>
      </c>
      <c r="T682">
        <f>IF($AB682="Да","Подкатегория_Крупная","Подкатегория_"&amp;TEXT(MOD(QUOTIENT($A682-1,50),300)+1,"000"))</f>
        <v/>
      </c>
      <c r="U682">
        <f>"SKU_"&amp;TEXT($A682,"0000000")</f>
        <v/>
      </c>
      <c r="V682">
        <f>CHOOSE(MOD($A682-1,4)+1,"Enterprise","SMB","Госсектор","Розница")</f>
        <v/>
      </c>
      <c r="W682">
        <f>"Клиент_"&amp;TEXT(MOD($A682-1,20000)+1,"00000")</f>
        <v/>
      </c>
      <c r="X682">
        <f>CHOOSE(MOD($A682-1,5)+1,"Портал","API","Импорт","Ручной ввод","Интеграция")</f>
        <v/>
      </c>
      <c r="Y682" s="8">
        <f>ROUND(1000+MOD($A682*37,90000)+IF($AB682="Да",5000,0),2)</f>
        <v/>
      </c>
      <c r="Z682">
        <f>1+MOD($A682,20)</f>
        <v/>
      </c>
      <c r="AA682" s="8">
        <f>ROUND($Y682*(0.08+MOD($A682,17)/100),2)</f>
        <v/>
      </c>
      <c r="AB682">
        <f>IF(MOD($A682,10)&lt;7,"Да","Нет")</f>
        <v/>
      </c>
      <c r="AC682">
        <f>$R682&amp;" / "&amp;$S682&amp;" / "&amp;$T682</f>
        <v/>
      </c>
      <c r="AD682">
        <f>1</f>
        <v/>
      </c>
      <c r="AE682">
        <f>IF($A682&lt;=Settings!$B$4,"до 100",IF($A682&lt;=Settings!$B$5,"до 10 000",IF($A682&lt;=Settings!$B$6,"до 100 000","100 000+")))</f>
        <v/>
      </c>
    </row>
    <row r="683">
      <c r="A683">
        <f>ROW()-1</f>
        <v/>
      </c>
      <c r="B683">
        <f>IF($A683&lt;=Settings!$B$4,"small_control",IF($A683&lt;=Settings!$B$5,"medium_10k",IF($A683&lt;=Settings!$B$6,"large_100k","extreme_1m")))</f>
        <v/>
      </c>
      <c r="C683">
        <f>"ORD-"&amp;TEXT(QUOTIENT($A683-1,3)+1,"0000000")</f>
        <v/>
      </c>
      <c r="D683">
        <f>"LINE-"&amp;TEXT($A683,"0000000")</f>
        <v/>
      </c>
      <c r="E683" s="7">
        <f>Settings!$B$2+$A683-1</f>
        <v/>
      </c>
      <c r="F683" s="7">
        <f>Settings!$B$2+MOD($A683-1,Settings!$B$7)</f>
        <v/>
      </c>
      <c r="G683">
        <f>YEAR($F683)</f>
        <v/>
      </c>
      <c r="H683">
        <f>"Q"&amp;ROUNDUP(MONTH($F683)/3,0)</f>
        <v/>
      </c>
      <c r="I683">
        <f>MONTH($F683)</f>
        <v/>
      </c>
      <c r="J683">
        <f>CHOOSE(MONTH($F683),"Январь","Февраль","Март","Апрель","Май","Июнь","Июль","Август","Сентябрь","Октябрь","Ноябрь","Декабрь")</f>
        <v/>
      </c>
      <c r="K683">
        <f>DAY($F683)</f>
        <v/>
      </c>
      <c r="L683">
        <f>IF(MOD($A683,10)&lt;7,"ФО_01_Крупный","ФО_"&amp;TEXT(MOD($A683,8)+1,"00"))</f>
        <v/>
      </c>
      <c r="M683">
        <f>IF($AB683="Да","Регион_001_Крупный","Регион_"&amp;TEXT(MOD(QUOTIENT($A683-1,20),180)+1,"000"))</f>
        <v/>
      </c>
      <c r="N683">
        <f>IF($AB683="Да","Город_"&amp;TEXT(MOD($A683-1,250)+1,"0000"),"Город_"&amp;TEXT(MOD($A683-1,3000)+1,"0000"))</f>
        <v/>
      </c>
      <c r="O683">
        <f>IF($AB683="Да","Холдинг_Крупный","Холдинг_"&amp;TEXT(MOD(QUOTIENT($A683-1,10000),20)+1,"00"))</f>
        <v/>
      </c>
      <c r="P683">
        <f>IF($AB683="Да","Организация_Крупная","Организация_"&amp;TEXT(MOD(QUOTIENT($A683-1,500),600)+1,"000"))</f>
        <v/>
      </c>
      <c r="Q683">
        <f>"Отдел_"&amp;TEXT(MOD(QUOTIENT($A683-1,50),100)+1,"000")</f>
        <v/>
      </c>
      <c r="R683">
        <f>IF($AB683="Да","Группа_Крупная","Группа_"&amp;TEXT(MOD(QUOTIENT($A683-1,5000),30)+1,"00"))</f>
        <v/>
      </c>
      <c r="S683">
        <f>IF($AB683="Да","Категория_Крупная","Категория_"&amp;TEXT(MOD(QUOTIENT($A683-1,500),120)+1,"000"))</f>
        <v/>
      </c>
      <c r="T683">
        <f>IF($AB683="Да","Подкатегория_Крупная","Подкатегория_"&amp;TEXT(MOD(QUOTIENT($A683-1,50),300)+1,"000"))</f>
        <v/>
      </c>
      <c r="U683">
        <f>"SKU_"&amp;TEXT($A683,"0000000")</f>
        <v/>
      </c>
      <c r="V683">
        <f>CHOOSE(MOD($A683-1,4)+1,"Enterprise","SMB","Госсектор","Розница")</f>
        <v/>
      </c>
      <c r="W683">
        <f>"Клиент_"&amp;TEXT(MOD($A683-1,20000)+1,"00000")</f>
        <v/>
      </c>
      <c r="X683">
        <f>CHOOSE(MOD($A683-1,5)+1,"Портал","API","Импорт","Ручной ввод","Интеграция")</f>
        <v/>
      </c>
      <c r="Y683" s="8">
        <f>ROUND(1000+MOD($A683*37,90000)+IF($AB683="Да",5000,0),2)</f>
        <v/>
      </c>
      <c r="Z683">
        <f>1+MOD($A683,20)</f>
        <v/>
      </c>
      <c r="AA683" s="8">
        <f>ROUND($Y683*(0.08+MOD($A683,17)/100),2)</f>
        <v/>
      </c>
      <c r="AB683">
        <f>IF(MOD($A683,10)&lt;7,"Да","Нет")</f>
        <v/>
      </c>
      <c r="AC683">
        <f>$R683&amp;" / "&amp;$S683&amp;" / "&amp;$T683</f>
        <v/>
      </c>
      <c r="AD683">
        <f>1</f>
        <v/>
      </c>
      <c r="AE683">
        <f>IF($A683&lt;=Settings!$B$4,"до 100",IF($A683&lt;=Settings!$B$5,"до 10 000",IF($A683&lt;=Settings!$B$6,"до 100 000","100 000+")))</f>
        <v/>
      </c>
    </row>
    <row r="684">
      <c r="A684">
        <f>ROW()-1</f>
        <v/>
      </c>
      <c r="B684">
        <f>IF($A684&lt;=Settings!$B$4,"small_control",IF($A684&lt;=Settings!$B$5,"medium_10k",IF($A684&lt;=Settings!$B$6,"large_100k","extreme_1m")))</f>
        <v/>
      </c>
      <c r="C684">
        <f>"ORD-"&amp;TEXT(QUOTIENT($A684-1,3)+1,"0000000")</f>
        <v/>
      </c>
      <c r="D684">
        <f>"LINE-"&amp;TEXT($A684,"0000000")</f>
        <v/>
      </c>
      <c r="E684" s="7">
        <f>Settings!$B$2+$A684-1</f>
        <v/>
      </c>
      <c r="F684" s="7">
        <f>Settings!$B$2+MOD($A684-1,Settings!$B$7)</f>
        <v/>
      </c>
      <c r="G684">
        <f>YEAR($F684)</f>
        <v/>
      </c>
      <c r="H684">
        <f>"Q"&amp;ROUNDUP(MONTH($F684)/3,0)</f>
        <v/>
      </c>
      <c r="I684">
        <f>MONTH($F684)</f>
        <v/>
      </c>
      <c r="J684">
        <f>CHOOSE(MONTH($F684),"Январь","Февраль","Март","Апрель","Май","Июнь","Июль","Август","Сентябрь","Октябрь","Ноябрь","Декабрь")</f>
        <v/>
      </c>
      <c r="K684">
        <f>DAY($F684)</f>
        <v/>
      </c>
      <c r="L684">
        <f>IF(MOD($A684,10)&lt;7,"ФО_01_Крупный","ФО_"&amp;TEXT(MOD($A684,8)+1,"00"))</f>
        <v/>
      </c>
      <c r="M684">
        <f>IF($AB684="Да","Регион_001_Крупный","Регион_"&amp;TEXT(MOD(QUOTIENT($A684-1,20),180)+1,"000"))</f>
        <v/>
      </c>
      <c r="N684">
        <f>IF($AB684="Да","Город_"&amp;TEXT(MOD($A684-1,250)+1,"0000"),"Город_"&amp;TEXT(MOD($A684-1,3000)+1,"0000"))</f>
        <v/>
      </c>
      <c r="O684">
        <f>IF($AB684="Да","Холдинг_Крупный","Холдинг_"&amp;TEXT(MOD(QUOTIENT($A684-1,10000),20)+1,"00"))</f>
        <v/>
      </c>
      <c r="P684">
        <f>IF($AB684="Да","Организация_Крупная","Организация_"&amp;TEXT(MOD(QUOTIENT($A684-1,500),600)+1,"000"))</f>
        <v/>
      </c>
      <c r="Q684">
        <f>"Отдел_"&amp;TEXT(MOD(QUOTIENT($A684-1,50),100)+1,"000")</f>
        <v/>
      </c>
      <c r="R684">
        <f>IF($AB684="Да","Группа_Крупная","Группа_"&amp;TEXT(MOD(QUOTIENT($A684-1,5000),30)+1,"00"))</f>
        <v/>
      </c>
      <c r="S684">
        <f>IF($AB684="Да","Категория_Крупная","Категория_"&amp;TEXT(MOD(QUOTIENT($A684-1,500),120)+1,"000"))</f>
        <v/>
      </c>
      <c r="T684">
        <f>IF($AB684="Да","Подкатегория_Крупная","Подкатегория_"&amp;TEXT(MOD(QUOTIENT($A684-1,50),300)+1,"000"))</f>
        <v/>
      </c>
      <c r="U684">
        <f>"SKU_"&amp;TEXT($A684,"0000000")</f>
        <v/>
      </c>
      <c r="V684">
        <f>CHOOSE(MOD($A684-1,4)+1,"Enterprise","SMB","Госсектор","Розница")</f>
        <v/>
      </c>
      <c r="W684">
        <f>"Клиент_"&amp;TEXT(MOD($A684-1,20000)+1,"00000")</f>
        <v/>
      </c>
      <c r="X684">
        <f>CHOOSE(MOD($A684-1,5)+1,"Портал","API","Импорт","Ручной ввод","Интеграция")</f>
        <v/>
      </c>
      <c r="Y684" s="8">
        <f>ROUND(1000+MOD($A684*37,90000)+IF($AB684="Да",5000,0),2)</f>
        <v/>
      </c>
      <c r="Z684">
        <f>1+MOD($A684,20)</f>
        <v/>
      </c>
      <c r="AA684" s="8">
        <f>ROUND($Y684*(0.08+MOD($A684,17)/100),2)</f>
        <v/>
      </c>
      <c r="AB684">
        <f>IF(MOD($A684,10)&lt;7,"Да","Нет")</f>
        <v/>
      </c>
      <c r="AC684">
        <f>$R684&amp;" / "&amp;$S684&amp;" / "&amp;$T684</f>
        <v/>
      </c>
      <c r="AD684">
        <f>1</f>
        <v/>
      </c>
      <c r="AE684">
        <f>IF($A684&lt;=Settings!$B$4,"до 100",IF($A684&lt;=Settings!$B$5,"до 10 000",IF($A684&lt;=Settings!$B$6,"до 100 000","100 000+")))</f>
        <v/>
      </c>
    </row>
    <row r="685">
      <c r="A685">
        <f>ROW()-1</f>
        <v/>
      </c>
      <c r="B685">
        <f>IF($A685&lt;=Settings!$B$4,"small_control",IF($A685&lt;=Settings!$B$5,"medium_10k",IF($A685&lt;=Settings!$B$6,"large_100k","extreme_1m")))</f>
        <v/>
      </c>
      <c r="C685">
        <f>"ORD-"&amp;TEXT(QUOTIENT($A685-1,3)+1,"0000000")</f>
        <v/>
      </c>
      <c r="D685">
        <f>"LINE-"&amp;TEXT($A685,"0000000")</f>
        <v/>
      </c>
      <c r="E685" s="7">
        <f>Settings!$B$2+$A685-1</f>
        <v/>
      </c>
      <c r="F685" s="7">
        <f>Settings!$B$2+MOD($A685-1,Settings!$B$7)</f>
        <v/>
      </c>
      <c r="G685">
        <f>YEAR($F685)</f>
        <v/>
      </c>
      <c r="H685">
        <f>"Q"&amp;ROUNDUP(MONTH($F685)/3,0)</f>
        <v/>
      </c>
      <c r="I685">
        <f>MONTH($F685)</f>
        <v/>
      </c>
      <c r="J685">
        <f>CHOOSE(MONTH($F685),"Январь","Февраль","Март","Апрель","Май","Июнь","Июль","Август","Сентябрь","Октябрь","Ноябрь","Декабрь")</f>
        <v/>
      </c>
      <c r="K685">
        <f>DAY($F685)</f>
        <v/>
      </c>
      <c r="L685">
        <f>IF(MOD($A685,10)&lt;7,"ФО_01_Крупный","ФО_"&amp;TEXT(MOD($A685,8)+1,"00"))</f>
        <v/>
      </c>
      <c r="M685">
        <f>IF($AB685="Да","Регион_001_Крупный","Регион_"&amp;TEXT(MOD(QUOTIENT($A685-1,20),180)+1,"000"))</f>
        <v/>
      </c>
      <c r="N685">
        <f>IF($AB685="Да","Город_"&amp;TEXT(MOD($A685-1,250)+1,"0000"),"Город_"&amp;TEXT(MOD($A685-1,3000)+1,"0000"))</f>
        <v/>
      </c>
      <c r="O685">
        <f>IF($AB685="Да","Холдинг_Крупный","Холдинг_"&amp;TEXT(MOD(QUOTIENT($A685-1,10000),20)+1,"00"))</f>
        <v/>
      </c>
      <c r="P685">
        <f>IF($AB685="Да","Организация_Крупная","Организация_"&amp;TEXT(MOD(QUOTIENT($A685-1,500),600)+1,"000"))</f>
        <v/>
      </c>
      <c r="Q685">
        <f>"Отдел_"&amp;TEXT(MOD(QUOTIENT($A685-1,50),100)+1,"000")</f>
        <v/>
      </c>
      <c r="R685">
        <f>IF($AB685="Да","Группа_Крупная","Группа_"&amp;TEXT(MOD(QUOTIENT($A685-1,5000),30)+1,"00"))</f>
        <v/>
      </c>
      <c r="S685">
        <f>IF($AB685="Да","Категория_Крупная","Категория_"&amp;TEXT(MOD(QUOTIENT($A685-1,500),120)+1,"000"))</f>
        <v/>
      </c>
      <c r="T685">
        <f>IF($AB685="Да","Подкатегория_Крупная","Подкатегория_"&amp;TEXT(MOD(QUOTIENT($A685-1,50),300)+1,"000"))</f>
        <v/>
      </c>
      <c r="U685">
        <f>"SKU_"&amp;TEXT($A685,"0000000")</f>
        <v/>
      </c>
      <c r="V685">
        <f>CHOOSE(MOD($A685-1,4)+1,"Enterprise","SMB","Госсектор","Розница")</f>
        <v/>
      </c>
      <c r="W685">
        <f>"Клиент_"&amp;TEXT(MOD($A685-1,20000)+1,"00000")</f>
        <v/>
      </c>
      <c r="X685">
        <f>CHOOSE(MOD($A685-1,5)+1,"Портал","API","Импорт","Ручной ввод","Интеграция")</f>
        <v/>
      </c>
      <c r="Y685" s="8">
        <f>ROUND(1000+MOD($A685*37,90000)+IF($AB685="Да",5000,0),2)</f>
        <v/>
      </c>
      <c r="Z685">
        <f>1+MOD($A685,20)</f>
        <v/>
      </c>
      <c r="AA685" s="8">
        <f>ROUND($Y685*(0.08+MOD($A685,17)/100),2)</f>
        <v/>
      </c>
      <c r="AB685">
        <f>IF(MOD($A685,10)&lt;7,"Да","Нет")</f>
        <v/>
      </c>
      <c r="AC685">
        <f>$R685&amp;" / "&amp;$S685&amp;" / "&amp;$T685</f>
        <v/>
      </c>
      <c r="AD685">
        <f>1</f>
        <v/>
      </c>
      <c r="AE685">
        <f>IF($A685&lt;=Settings!$B$4,"до 100",IF($A685&lt;=Settings!$B$5,"до 10 000",IF($A685&lt;=Settings!$B$6,"до 100 000","100 000+")))</f>
        <v/>
      </c>
    </row>
    <row r="686">
      <c r="A686">
        <f>ROW()-1</f>
        <v/>
      </c>
      <c r="B686">
        <f>IF($A686&lt;=Settings!$B$4,"small_control",IF($A686&lt;=Settings!$B$5,"medium_10k",IF($A686&lt;=Settings!$B$6,"large_100k","extreme_1m")))</f>
        <v/>
      </c>
      <c r="C686">
        <f>"ORD-"&amp;TEXT(QUOTIENT($A686-1,3)+1,"0000000")</f>
        <v/>
      </c>
      <c r="D686">
        <f>"LINE-"&amp;TEXT($A686,"0000000")</f>
        <v/>
      </c>
      <c r="E686" s="7">
        <f>Settings!$B$2+$A686-1</f>
        <v/>
      </c>
      <c r="F686" s="7">
        <f>Settings!$B$2+MOD($A686-1,Settings!$B$7)</f>
        <v/>
      </c>
      <c r="G686">
        <f>YEAR($F686)</f>
        <v/>
      </c>
      <c r="H686">
        <f>"Q"&amp;ROUNDUP(MONTH($F686)/3,0)</f>
        <v/>
      </c>
      <c r="I686">
        <f>MONTH($F686)</f>
        <v/>
      </c>
      <c r="J686">
        <f>CHOOSE(MONTH($F686),"Январь","Февраль","Март","Апрель","Май","Июнь","Июль","Август","Сентябрь","Октябрь","Ноябрь","Декабрь")</f>
        <v/>
      </c>
      <c r="K686">
        <f>DAY($F686)</f>
        <v/>
      </c>
      <c r="L686">
        <f>IF(MOD($A686,10)&lt;7,"ФО_01_Крупный","ФО_"&amp;TEXT(MOD($A686,8)+1,"00"))</f>
        <v/>
      </c>
      <c r="M686">
        <f>IF($AB686="Да","Регион_001_Крупный","Регион_"&amp;TEXT(MOD(QUOTIENT($A686-1,20),180)+1,"000"))</f>
        <v/>
      </c>
      <c r="N686">
        <f>IF($AB686="Да","Город_"&amp;TEXT(MOD($A686-1,250)+1,"0000"),"Город_"&amp;TEXT(MOD($A686-1,3000)+1,"0000"))</f>
        <v/>
      </c>
      <c r="O686">
        <f>IF($AB686="Да","Холдинг_Крупный","Холдинг_"&amp;TEXT(MOD(QUOTIENT($A686-1,10000),20)+1,"00"))</f>
        <v/>
      </c>
      <c r="P686">
        <f>IF($AB686="Да","Организация_Крупная","Организация_"&amp;TEXT(MOD(QUOTIENT($A686-1,500),600)+1,"000"))</f>
        <v/>
      </c>
      <c r="Q686">
        <f>"Отдел_"&amp;TEXT(MOD(QUOTIENT($A686-1,50),100)+1,"000")</f>
        <v/>
      </c>
      <c r="R686">
        <f>IF($AB686="Да","Группа_Крупная","Группа_"&amp;TEXT(MOD(QUOTIENT($A686-1,5000),30)+1,"00"))</f>
        <v/>
      </c>
      <c r="S686">
        <f>IF($AB686="Да","Категория_Крупная","Категория_"&amp;TEXT(MOD(QUOTIENT($A686-1,500),120)+1,"000"))</f>
        <v/>
      </c>
      <c r="T686">
        <f>IF($AB686="Да","Подкатегория_Крупная","Подкатегория_"&amp;TEXT(MOD(QUOTIENT($A686-1,50),300)+1,"000"))</f>
        <v/>
      </c>
      <c r="U686">
        <f>"SKU_"&amp;TEXT($A686,"0000000")</f>
        <v/>
      </c>
      <c r="V686">
        <f>CHOOSE(MOD($A686-1,4)+1,"Enterprise","SMB","Госсектор","Розница")</f>
        <v/>
      </c>
      <c r="W686">
        <f>"Клиент_"&amp;TEXT(MOD($A686-1,20000)+1,"00000")</f>
        <v/>
      </c>
      <c r="X686">
        <f>CHOOSE(MOD($A686-1,5)+1,"Портал","API","Импорт","Ручной ввод","Интеграция")</f>
        <v/>
      </c>
      <c r="Y686" s="8">
        <f>ROUND(1000+MOD($A686*37,90000)+IF($AB686="Да",5000,0),2)</f>
        <v/>
      </c>
      <c r="Z686">
        <f>1+MOD($A686,20)</f>
        <v/>
      </c>
      <c r="AA686" s="8">
        <f>ROUND($Y686*(0.08+MOD($A686,17)/100),2)</f>
        <v/>
      </c>
      <c r="AB686">
        <f>IF(MOD($A686,10)&lt;7,"Да","Нет")</f>
        <v/>
      </c>
      <c r="AC686">
        <f>$R686&amp;" / "&amp;$S686&amp;" / "&amp;$T686</f>
        <v/>
      </c>
      <c r="AD686">
        <f>1</f>
        <v/>
      </c>
      <c r="AE686">
        <f>IF($A686&lt;=Settings!$B$4,"до 100",IF($A686&lt;=Settings!$B$5,"до 10 000",IF($A686&lt;=Settings!$B$6,"до 100 000","100 000+")))</f>
        <v/>
      </c>
    </row>
    <row r="687">
      <c r="A687">
        <f>ROW()-1</f>
        <v/>
      </c>
      <c r="B687">
        <f>IF($A687&lt;=Settings!$B$4,"small_control",IF($A687&lt;=Settings!$B$5,"medium_10k",IF($A687&lt;=Settings!$B$6,"large_100k","extreme_1m")))</f>
        <v/>
      </c>
      <c r="C687">
        <f>"ORD-"&amp;TEXT(QUOTIENT($A687-1,3)+1,"0000000")</f>
        <v/>
      </c>
      <c r="D687">
        <f>"LINE-"&amp;TEXT($A687,"0000000")</f>
        <v/>
      </c>
      <c r="E687" s="7">
        <f>Settings!$B$2+$A687-1</f>
        <v/>
      </c>
      <c r="F687" s="7">
        <f>Settings!$B$2+MOD($A687-1,Settings!$B$7)</f>
        <v/>
      </c>
      <c r="G687">
        <f>YEAR($F687)</f>
        <v/>
      </c>
      <c r="H687">
        <f>"Q"&amp;ROUNDUP(MONTH($F687)/3,0)</f>
        <v/>
      </c>
      <c r="I687">
        <f>MONTH($F687)</f>
        <v/>
      </c>
      <c r="J687">
        <f>CHOOSE(MONTH($F687),"Январь","Февраль","Март","Апрель","Май","Июнь","Июль","Август","Сентябрь","Октябрь","Ноябрь","Декабрь")</f>
        <v/>
      </c>
      <c r="K687">
        <f>DAY($F687)</f>
        <v/>
      </c>
      <c r="L687">
        <f>IF(MOD($A687,10)&lt;7,"ФО_01_Крупный","ФО_"&amp;TEXT(MOD($A687,8)+1,"00"))</f>
        <v/>
      </c>
      <c r="M687">
        <f>IF($AB687="Да","Регион_001_Крупный","Регион_"&amp;TEXT(MOD(QUOTIENT($A687-1,20),180)+1,"000"))</f>
        <v/>
      </c>
      <c r="N687">
        <f>IF($AB687="Да","Город_"&amp;TEXT(MOD($A687-1,250)+1,"0000"),"Город_"&amp;TEXT(MOD($A687-1,3000)+1,"0000"))</f>
        <v/>
      </c>
      <c r="O687">
        <f>IF($AB687="Да","Холдинг_Крупный","Холдинг_"&amp;TEXT(MOD(QUOTIENT($A687-1,10000),20)+1,"00"))</f>
        <v/>
      </c>
      <c r="P687">
        <f>IF($AB687="Да","Организация_Крупная","Организация_"&amp;TEXT(MOD(QUOTIENT($A687-1,500),600)+1,"000"))</f>
        <v/>
      </c>
      <c r="Q687">
        <f>"Отдел_"&amp;TEXT(MOD(QUOTIENT($A687-1,50),100)+1,"000")</f>
        <v/>
      </c>
      <c r="R687">
        <f>IF($AB687="Да","Группа_Крупная","Группа_"&amp;TEXT(MOD(QUOTIENT($A687-1,5000),30)+1,"00"))</f>
        <v/>
      </c>
      <c r="S687">
        <f>IF($AB687="Да","Категория_Крупная","Категория_"&amp;TEXT(MOD(QUOTIENT($A687-1,500),120)+1,"000"))</f>
        <v/>
      </c>
      <c r="T687">
        <f>IF($AB687="Да","Подкатегория_Крупная","Подкатегория_"&amp;TEXT(MOD(QUOTIENT($A687-1,50),300)+1,"000"))</f>
        <v/>
      </c>
      <c r="U687">
        <f>"SKU_"&amp;TEXT($A687,"0000000")</f>
        <v/>
      </c>
      <c r="V687">
        <f>CHOOSE(MOD($A687-1,4)+1,"Enterprise","SMB","Госсектор","Розница")</f>
        <v/>
      </c>
      <c r="W687">
        <f>"Клиент_"&amp;TEXT(MOD($A687-1,20000)+1,"00000")</f>
        <v/>
      </c>
      <c r="X687">
        <f>CHOOSE(MOD($A687-1,5)+1,"Портал","API","Импорт","Ручной ввод","Интеграция")</f>
        <v/>
      </c>
      <c r="Y687" s="8">
        <f>ROUND(1000+MOD($A687*37,90000)+IF($AB687="Да",5000,0),2)</f>
        <v/>
      </c>
      <c r="Z687">
        <f>1+MOD($A687,20)</f>
        <v/>
      </c>
      <c r="AA687" s="8">
        <f>ROUND($Y687*(0.08+MOD($A687,17)/100),2)</f>
        <v/>
      </c>
      <c r="AB687">
        <f>IF(MOD($A687,10)&lt;7,"Да","Нет")</f>
        <v/>
      </c>
      <c r="AC687">
        <f>$R687&amp;" / "&amp;$S687&amp;" / "&amp;$T687</f>
        <v/>
      </c>
      <c r="AD687">
        <f>1</f>
        <v/>
      </c>
      <c r="AE687">
        <f>IF($A687&lt;=Settings!$B$4,"до 100",IF($A687&lt;=Settings!$B$5,"до 10 000",IF($A687&lt;=Settings!$B$6,"до 100 000","100 000+")))</f>
        <v/>
      </c>
    </row>
    <row r="688">
      <c r="A688">
        <f>ROW()-1</f>
        <v/>
      </c>
      <c r="B688">
        <f>IF($A688&lt;=Settings!$B$4,"small_control",IF($A688&lt;=Settings!$B$5,"medium_10k",IF($A688&lt;=Settings!$B$6,"large_100k","extreme_1m")))</f>
        <v/>
      </c>
      <c r="C688">
        <f>"ORD-"&amp;TEXT(QUOTIENT($A688-1,3)+1,"0000000")</f>
        <v/>
      </c>
      <c r="D688">
        <f>"LINE-"&amp;TEXT($A688,"0000000")</f>
        <v/>
      </c>
      <c r="E688" s="7">
        <f>Settings!$B$2+$A688-1</f>
        <v/>
      </c>
      <c r="F688" s="7">
        <f>Settings!$B$2+MOD($A688-1,Settings!$B$7)</f>
        <v/>
      </c>
      <c r="G688">
        <f>YEAR($F688)</f>
        <v/>
      </c>
      <c r="H688">
        <f>"Q"&amp;ROUNDUP(MONTH($F688)/3,0)</f>
        <v/>
      </c>
      <c r="I688">
        <f>MONTH($F688)</f>
        <v/>
      </c>
      <c r="J688">
        <f>CHOOSE(MONTH($F688),"Январь","Февраль","Март","Апрель","Май","Июнь","Июль","Август","Сентябрь","Октябрь","Ноябрь","Декабрь")</f>
        <v/>
      </c>
      <c r="K688">
        <f>DAY($F688)</f>
        <v/>
      </c>
      <c r="L688">
        <f>IF(MOD($A688,10)&lt;7,"ФО_01_Крупный","ФО_"&amp;TEXT(MOD($A688,8)+1,"00"))</f>
        <v/>
      </c>
      <c r="M688">
        <f>IF($AB688="Да","Регион_001_Крупный","Регион_"&amp;TEXT(MOD(QUOTIENT($A688-1,20),180)+1,"000"))</f>
        <v/>
      </c>
      <c r="N688">
        <f>IF($AB688="Да","Город_"&amp;TEXT(MOD($A688-1,250)+1,"0000"),"Город_"&amp;TEXT(MOD($A688-1,3000)+1,"0000"))</f>
        <v/>
      </c>
      <c r="O688">
        <f>IF($AB688="Да","Холдинг_Крупный","Холдинг_"&amp;TEXT(MOD(QUOTIENT($A688-1,10000),20)+1,"00"))</f>
        <v/>
      </c>
      <c r="P688">
        <f>IF($AB688="Да","Организация_Крупная","Организация_"&amp;TEXT(MOD(QUOTIENT($A688-1,500),600)+1,"000"))</f>
        <v/>
      </c>
      <c r="Q688">
        <f>"Отдел_"&amp;TEXT(MOD(QUOTIENT($A688-1,50),100)+1,"000")</f>
        <v/>
      </c>
      <c r="R688">
        <f>IF($AB688="Да","Группа_Крупная","Группа_"&amp;TEXT(MOD(QUOTIENT($A688-1,5000),30)+1,"00"))</f>
        <v/>
      </c>
      <c r="S688">
        <f>IF($AB688="Да","Категория_Крупная","Категория_"&amp;TEXT(MOD(QUOTIENT($A688-1,500),120)+1,"000"))</f>
        <v/>
      </c>
      <c r="T688">
        <f>IF($AB688="Да","Подкатегория_Крупная","Подкатегория_"&amp;TEXT(MOD(QUOTIENT($A688-1,50),300)+1,"000"))</f>
        <v/>
      </c>
      <c r="U688">
        <f>"SKU_"&amp;TEXT($A688,"0000000")</f>
        <v/>
      </c>
      <c r="V688">
        <f>CHOOSE(MOD($A688-1,4)+1,"Enterprise","SMB","Госсектор","Розница")</f>
        <v/>
      </c>
      <c r="W688">
        <f>"Клиент_"&amp;TEXT(MOD($A688-1,20000)+1,"00000")</f>
        <v/>
      </c>
      <c r="X688">
        <f>CHOOSE(MOD($A688-1,5)+1,"Портал","API","Импорт","Ручной ввод","Интеграция")</f>
        <v/>
      </c>
      <c r="Y688" s="8">
        <f>ROUND(1000+MOD($A688*37,90000)+IF($AB688="Да",5000,0),2)</f>
        <v/>
      </c>
      <c r="Z688">
        <f>1+MOD($A688,20)</f>
        <v/>
      </c>
      <c r="AA688" s="8">
        <f>ROUND($Y688*(0.08+MOD($A688,17)/100),2)</f>
        <v/>
      </c>
      <c r="AB688">
        <f>IF(MOD($A688,10)&lt;7,"Да","Нет")</f>
        <v/>
      </c>
      <c r="AC688">
        <f>$R688&amp;" / "&amp;$S688&amp;" / "&amp;$T688</f>
        <v/>
      </c>
      <c r="AD688">
        <f>1</f>
        <v/>
      </c>
      <c r="AE688">
        <f>IF($A688&lt;=Settings!$B$4,"до 100",IF($A688&lt;=Settings!$B$5,"до 10 000",IF($A688&lt;=Settings!$B$6,"до 100 000","100 000+")))</f>
        <v/>
      </c>
    </row>
    <row r="689">
      <c r="A689">
        <f>ROW()-1</f>
        <v/>
      </c>
      <c r="B689">
        <f>IF($A689&lt;=Settings!$B$4,"small_control",IF($A689&lt;=Settings!$B$5,"medium_10k",IF($A689&lt;=Settings!$B$6,"large_100k","extreme_1m")))</f>
        <v/>
      </c>
      <c r="C689">
        <f>"ORD-"&amp;TEXT(QUOTIENT($A689-1,3)+1,"0000000")</f>
        <v/>
      </c>
      <c r="D689">
        <f>"LINE-"&amp;TEXT($A689,"0000000")</f>
        <v/>
      </c>
      <c r="E689" s="7">
        <f>Settings!$B$2+$A689-1</f>
        <v/>
      </c>
      <c r="F689" s="7">
        <f>Settings!$B$2+MOD($A689-1,Settings!$B$7)</f>
        <v/>
      </c>
      <c r="G689">
        <f>YEAR($F689)</f>
        <v/>
      </c>
      <c r="H689">
        <f>"Q"&amp;ROUNDUP(MONTH($F689)/3,0)</f>
        <v/>
      </c>
      <c r="I689">
        <f>MONTH($F689)</f>
        <v/>
      </c>
      <c r="J689">
        <f>CHOOSE(MONTH($F689),"Январь","Февраль","Март","Апрель","Май","Июнь","Июль","Август","Сентябрь","Октябрь","Ноябрь","Декабрь")</f>
        <v/>
      </c>
      <c r="K689">
        <f>DAY($F689)</f>
        <v/>
      </c>
      <c r="L689">
        <f>IF(MOD($A689,10)&lt;7,"ФО_01_Крупный","ФО_"&amp;TEXT(MOD($A689,8)+1,"00"))</f>
        <v/>
      </c>
      <c r="M689">
        <f>IF($AB689="Да","Регион_001_Крупный","Регион_"&amp;TEXT(MOD(QUOTIENT($A689-1,20),180)+1,"000"))</f>
        <v/>
      </c>
      <c r="N689">
        <f>IF($AB689="Да","Город_"&amp;TEXT(MOD($A689-1,250)+1,"0000"),"Город_"&amp;TEXT(MOD($A689-1,3000)+1,"0000"))</f>
        <v/>
      </c>
      <c r="O689">
        <f>IF($AB689="Да","Холдинг_Крупный","Холдинг_"&amp;TEXT(MOD(QUOTIENT($A689-1,10000),20)+1,"00"))</f>
        <v/>
      </c>
      <c r="P689">
        <f>IF($AB689="Да","Организация_Крупная","Организация_"&amp;TEXT(MOD(QUOTIENT($A689-1,500),600)+1,"000"))</f>
        <v/>
      </c>
      <c r="Q689">
        <f>"Отдел_"&amp;TEXT(MOD(QUOTIENT($A689-1,50),100)+1,"000")</f>
        <v/>
      </c>
      <c r="R689">
        <f>IF($AB689="Да","Группа_Крупная","Группа_"&amp;TEXT(MOD(QUOTIENT($A689-1,5000),30)+1,"00"))</f>
        <v/>
      </c>
      <c r="S689">
        <f>IF($AB689="Да","Категория_Крупная","Категория_"&amp;TEXT(MOD(QUOTIENT($A689-1,500),120)+1,"000"))</f>
        <v/>
      </c>
      <c r="T689">
        <f>IF($AB689="Да","Подкатегория_Крупная","Подкатегория_"&amp;TEXT(MOD(QUOTIENT($A689-1,50),300)+1,"000"))</f>
        <v/>
      </c>
      <c r="U689">
        <f>"SKU_"&amp;TEXT($A689,"0000000")</f>
        <v/>
      </c>
      <c r="V689">
        <f>CHOOSE(MOD($A689-1,4)+1,"Enterprise","SMB","Госсектор","Розница")</f>
        <v/>
      </c>
      <c r="W689">
        <f>"Клиент_"&amp;TEXT(MOD($A689-1,20000)+1,"00000")</f>
        <v/>
      </c>
      <c r="X689">
        <f>CHOOSE(MOD($A689-1,5)+1,"Портал","API","Импорт","Ручной ввод","Интеграция")</f>
        <v/>
      </c>
      <c r="Y689" s="8">
        <f>ROUND(1000+MOD($A689*37,90000)+IF($AB689="Да",5000,0),2)</f>
        <v/>
      </c>
      <c r="Z689">
        <f>1+MOD($A689,20)</f>
        <v/>
      </c>
      <c r="AA689" s="8">
        <f>ROUND($Y689*(0.08+MOD($A689,17)/100),2)</f>
        <v/>
      </c>
      <c r="AB689">
        <f>IF(MOD($A689,10)&lt;7,"Да","Нет")</f>
        <v/>
      </c>
      <c r="AC689">
        <f>$R689&amp;" / "&amp;$S689&amp;" / "&amp;$T689</f>
        <v/>
      </c>
      <c r="AD689">
        <f>1</f>
        <v/>
      </c>
      <c r="AE689">
        <f>IF($A689&lt;=Settings!$B$4,"до 100",IF($A689&lt;=Settings!$B$5,"до 10 000",IF($A689&lt;=Settings!$B$6,"до 100 000","100 000+")))</f>
        <v/>
      </c>
    </row>
    <row r="690">
      <c r="A690">
        <f>ROW()-1</f>
        <v/>
      </c>
      <c r="B690">
        <f>IF($A690&lt;=Settings!$B$4,"small_control",IF($A690&lt;=Settings!$B$5,"medium_10k",IF($A690&lt;=Settings!$B$6,"large_100k","extreme_1m")))</f>
        <v/>
      </c>
      <c r="C690">
        <f>"ORD-"&amp;TEXT(QUOTIENT($A690-1,3)+1,"0000000")</f>
        <v/>
      </c>
      <c r="D690">
        <f>"LINE-"&amp;TEXT($A690,"0000000")</f>
        <v/>
      </c>
      <c r="E690" s="7">
        <f>Settings!$B$2+$A690-1</f>
        <v/>
      </c>
      <c r="F690" s="7">
        <f>Settings!$B$2+MOD($A690-1,Settings!$B$7)</f>
        <v/>
      </c>
      <c r="G690">
        <f>YEAR($F690)</f>
        <v/>
      </c>
      <c r="H690">
        <f>"Q"&amp;ROUNDUP(MONTH($F690)/3,0)</f>
        <v/>
      </c>
      <c r="I690">
        <f>MONTH($F690)</f>
        <v/>
      </c>
      <c r="J690">
        <f>CHOOSE(MONTH($F690),"Январь","Февраль","Март","Апрель","Май","Июнь","Июль","Август","Сентябрь","Октябрь","Ноябрь","Декабрь")</f>
        <v/>
      </c>
      <c r="K690">
        <f>DAY($F690)</f>
        <v/>
      </c>
      <c r="L690">
        <f>IF(MOD($A690,10)&lt;7,"ФО_01_Крупный","ФО_"&amp;TEXT(MOD($A690,8)+1,"00"))</f>
        <v/>
      </c>
      <c r="M690">
        <f>IF($AB690="Да","Регион_001_Крупный","Регион_"&amp;TEXT(MOD(QUOTIENT($A690-1,20),180)+1,"000"))</f>
        <v/>
      </c>
      <c r="N690">
        <f>IF($AB690="Да","Город_"&amp;TEXT(MOD($A690-1,250)+1,"0000"),"Город_"&amp;TEXT(MOD($A690-1,3000)+1,"0000"))</f>
        <v/>
      </c>
      <c r="O690">
        <f>IF($AB690="Да","Холдинг_Крупный","Холдинг_"&amp;TEXT(MOD(QUOTIENT($A690-1,10000),20)+1,"00"))</f>
        <v/>
      </c>
      <c r="P690">
        <f>IF($AB690="Да","Организация_Крупная","Организация_"&amp;TEXT(MOD(QUOTIENT($A690-1,500),600)+1,"000"))</f>
        <v/>
      </c>
      <c r="Q690">
        <f>"Отдел_"&amp;TEXT(MOD(QUOTIENT($A690-1,50),100)+1,"000")</f>
        <v/>
      </c>
      <c r="R690">
        <f>IF($AB690="Да","Группа_Крупная","Группа_"&amp;TEXT(MOD(QUOTIENT($A690-1,5000),30)+1,"00"))</f>
        <v/>
      </c>
      <c r="S690">
        <f>IF($AB690="Да","Категория_Крупная","Категория_"&amp;TEXT(MOD(QUOTIENT($A690-1,500),120)+1,"000"))</f>
        <v/>
      </c>
      <c r="T690">
        <f>IF($AB690="Да","Подкатегория_Крупная","Подкатегория_"&amp;TEXT(MOD(QUOTIENT($A690-1,50),300)+1,"000"))</f>
        <v/>
      </c>
      <c r="U690">
        <f>"SKU_"&amp;TEXT($A690,"0000000")</f>
        <v/>
      </c>
      <c r="V690">
        <f>CHOOSE(MOD($A690-1,4)+1,"Enterprise","SMB","Госсектор","Розница")</f>
        <v/>
      </c>
      <c r="W690">
        <f>"Клиент_"&amp;TEXT(MOD($A690-1,20000)+1,"00000")</f>
        <v/>
      </c>
      <c r="X690">
        <f>CHOOSE(MOD($A690-1,5)+1,"Портал","API","Импорт","Ручной ввод","Интеграция")</f>
        <v/>
      </c>
      <c r="Y690" s="8">
        <f>ROUND(1000+MOD($A690*37,90000)+IF($AB690="Да",5000,0),2)</f>
        <v/>
      </c>
      <c r="Z690">
        <f>1+MOD($A690,20)</f>
        <v/>
      </c>
      <c r="AA690" s="8">
        <f>ROUND($Y690*(0.08+MOD($A690,17)/100),2)</f>
        <v/>
      </c>
      <c r="AB690">
        <f>IF(MOD($A690,10)&lt;7,"Да","Нет")</f>
        <v/>
      </c>
      <c r="AC690">
        <f>$R690&amp;" / "&amp;$S690&amp;" / "&amp;$T690</f>
        <v/>
      </c>
      <c r="AD690">
        <f>1</f>
        <v/>
      </c>
      <c r="AE690">
        <f>IF($A690&lt;=Settings!$B$4,"до 100",IF($A690&lt;=Settings!$B$5,"до 10 000",IF($A690&lt;=Settings!$B$6,"до 100 000","100 000+")))</f>
        <v/>
      </c>
    </row>
    <row r="691">
      <c r="A691">
        <f>ROW()-1</f>
        <v/>
      </c>
      <c r="B691">
        <f>IF($A691&lt;=Settings!$B$4,"small_control",IF($A691&lt;=Settings!$B$5,"medium_10k",IF($A691&lt;=Settings!$B$6,"large_100k","extreme_1m")))</f>
        <v/>
      </c>
      <c r="C691">
        <f>"ORD-"&amp;TEXT(QUOTIENT($A691-1,3)+1,"0000000")</f>
        <v/>
      </c>
      <c r="D691">
        <f>"LINE-"&amp;TEXT($A691,"0000000")</f>
        <v/>
      </c>
      <c r="E691" s="7">
        <f>Settings!$B$2+$A691-1</f>
        <v/>
      </c>
      <c r="F691" s="7">
        <f>Settings!$B$2+MOD($A691-1,Settings!$B$7)</f>
        <v/>
      </c>
      <c r="G691">
        <f>YEAR($F691)</f>
        <v/>
      </c>
      <c r="H691">
        <f>"Q"&amp;ROUNDUP(MONTH($F691)/3,0)</f>
        <v/>
      </c>
      <c r="I691">
        <f>MONTH($F691)</f>
        <v/>
      </c>
      <c r="J691">
        <f>CHOOSE(MONTH($F691),"Январь","Февраль","Март","Апрель","Май","Июнь","Июль","Август","Сентябрь","Октябрь","Ноябрь","Декабрь")</f>
        <v/>
      </c>
      <c r="K691">
        <f>DAY($F691)</f>
        <v/>
      </c>
      <c r="L691">
        <f>IF(MOD($A691,10)&lt;7,"ФО_01_Крупный","ФО_"&amp;TEXT(MOD($A691,8)+1,"00"))</f>
        <v/>
      </c>
      <c r="M691">
        <f>IF($AB691="Да","Регион_001_Крупный","Регион_"&amp;TEXT(MOD(QUOTIENT($A691-1,20),180)+1,"000"))</f>
        <v/>
      </c>
      <c r="N691">
        <f>IF($AB691="Да","Город_"&amp;TEXT(MOD($A691-1,250)+1,"0000"),"Город_"&amp;TEXT(MOD($A691-1,3000)+1,"0000"))</f>
        <v/>
      </c>
      <c r="O691">
        <f>IF($AB691="Да","Холдинг_Крупный","Холдинг_"&amp;TEXT(MOD(QUOTIENT($A691-1,10000),20)+1,"00"))</f>
        <v/>
      </c>
      <c r="P691">
        <f>IF($AB691="Да","Организация_Крупная","Организация_"&amp;TEXT(MOD(QUOTIENT($A691-1,500),600)+1,"000"))</f>
        <v/>
      </c>
      <c r="Q691">
        <f>"Отдел_"&amp;TEXT(MOD(QUOTIENT($A691-1,50),100)+1,"000")</f>
        <v/>
      </c>
      <c r="R691">
        <f>IF($AB691="Да","Группа_Крупная","Группа_"&amp;TEXT(MOD(QUOTIENT($A691-1,5000),30)+1,"00"))</f>
        <v/>
      </c>
      <c r="S691">
        <f>IF($AB691="Да","Категория_Крупная","Категория_"&amp;TEXT(MOD(QUOTIENT($A691-1,500),120)+1,"000"))</f>
        <v/>
      </c>
      <c r="T691">
        <f>IF($AB691="Да","Подкатегория_Крупная","Подкатегория_"&amp;TEXT(MOD(QUOTIENT($A691-1,50),300)+1,"000"))</f>
        <v/>
      </c>
      <c r="U691">
        <f>"SKU_"&amp;TEXT($A691,"0000000")</f>
        <v/>
      </c>
      <c r="V691">
        <f>CHOOSE(MOD($A691-1,4)+1,"Enterprise","SMB","Госсектор","Розница")</f>
        <v/>
      </c>
      <c r="W691">
        <f>"Клиент_"&amp;TEXT(MOD($A691-1,20000)+1,"00000")</f>
        <v/>
      </c>
      <c r="X691">
        <f>CHOOSE(MOD($A691-1,5)+1,"Портал","API","Импорт","Ручной ввод","Интеграция")</f>
        <v/>
      </c>
      <c r="Y691" s="8">
        <f>ROUND(1000+MOD($A691*37,90000)+IF($AB691="Да",5000,0),2)</f>
        <v/>
      </c>
      <c r="Z691">
        <f>1+MOD($A691,20)</f>
        <v/>
      </c>
      <c r="AA691" s="8">
        <f>ROUND($Y691*(0.08+MOD($A691,17)/100),2)</f>
        <v/>
      </c>
      <c r="AB691">
        <f>IF(MOD($A691,10)&lt;7,"Да","Нет")</f>
        <v/>
      </c>
      <c r="AC691">
        <f>$R691&amp;" / "&amp;$S691&amp;" / "&amp;$T691</f>
        <v/>
      </c>
      <c r="AD691">
        <f>1</f>
        <v/>
      </c>
      <c r="AE691">
        <f>IF($A691&lt;=Settings!$B$4,"до 100",IF($A691&lt;=Settings!$B$5,"до 10 000",IF($A691&lt;=Settings!$B$6,"до 100 000","100 000+")))</f>
        <v/>
      </c>
    </row>
    <row r="692">
      <c r="A692">
        <f>ROW()-1</f>
        <v/>
      </c>
      <c r="B692">
        <f>IF($A692&lt;=Settings!$B$4,"small_control",IF($A692&lt;=Settings!$B$5,"medium_10k",IF($A692&lt;=Settings!$B$6,"large_100k","extreme_1m")))</f>
        <v/>
      </c>
      <c r="C692">
        <f>"ORD-"&amp;TEXT(QUOTIENT($A692-1,3)+1,"0000000")</f>
        <v/>
      </c>
      <c r="D692">
        <f>"LINE-"&amp;TEXT($A692,"0000000")</f>
        <v/>
      </c>
      <c r="E692" s="7">
        <f>Settings!$B$2+$A692-1</f>
        <v/>
      </c>
      <c r="F692" s="7">
        <f>Settings!$B$2+MOD($A692-1,Settings!$B$7)</f>
        <v/>
      </c>
      <c r="G692">
        <f>YEAR($F692)</f>
        <v/>
      </c>
      <c r="H692">
        <f>"Q"&amp;ROUNDUP(MONTH($F692)/3,0)</f>
        <v/>
      </c>
      <c r="I692">
        <f>MONTH($F692)</f>
        <v/>
      </c>
      <c r="J692">
        <f>CHOOSE(MONTH($F692),"Январь","Февраль","Март","Апрель","Май","Июнь","Июль","Август","Сентябрь","Октябрь","Ноябрь","Декабрь")</f>
        <v/>
      </c>
      <c r="K692">
        <f>DAY($F692)</f>
        <v/>
      </c>
      <c r="L692">
        <f>IF(MOD($A692,10)&lt;7,"ФО_01_Крупный","ФО_"&amp;TEXT(MOD($A692,8)+1,"00"))</f>
        <v/>
      </c>
      <c r="M692">
        <f>IF($AB692="Да","Регион_001_Крупный","Регион_"&amp;TEXT(MOD(QUOTIENT($A692-1,20),180)+1,"000"))</f>
        <v/>
      </c>
      <c r="N692">
        <f>IF($AB692="Да","Город_"&amp;TEXT(MOD($A692-1,250)+1,"0000"),"Город_"&amp;TEXT(MOD($A692-1,3000)+1,"0000"))</f>
        <v/>
      </c>
      <c r="O692">
        <f>IF($AB692="Да","Холдинг_Крупный","Холдинг_"&amp;TEXT(MOD(QUOTIENT($A692-1,10000),20)+1,"00"))</f>
        <v/>
      </c>
      <c r="P692">
        <f>IF($AB692="Да","Организация_Крупная","Организация_"&amp;TEXT(MOD(QUOTIENT($A692-1,500),600)+1,"000"))</f>
        <v/>
      </c>
      <c r="Q692">
        <f>"Отдел_"&amp;TEXT(MOD(QUOTIENT($A692-1,50),100)+1,"000")</f>
        <v/>
      </c>
      <c r="R692">
        <f>IF($AB692="Да","Группа_Крупная","Группа_"&amp;TEXT(MOD(QUOTIENT($A692-1,5000),30)+1,"00"))</f>
        <v/>
      </c>
      <c r="S692">
        <f>IF($AB692="Да","Категория_Крупная","Категория_"&amp;TEXT(MOD(QUOTIENT($A692-1,500),120)+1,"000"))</f>
        <v/>
      </c>
      <c r="T692">
        <f>IF($AB692="Да","Подкатегория_Крупная","Подкатегория_"&amp;TEXT(MOD(QUOTIENT($A692-1,50),300)+1,"000"))</f>
        <v/>
      </c>
      <c r="U692">
        <f>"SKU_"&amp;TEXT($A692,"0000000")</f>
        <v/>
      </c>
      <c r="V692">
        <f>CHOOSE(MOD($A692-1,4)+1,"Enterprise","SMB","Госсектор","Розница")</f>
        <v/>
      </c>
      <c r="W692">
        <f>"Клиент_"&amp;TEXT(MOD($A692-1,20000)+1,"00000")</f>
        <v/>
      </c>
      <c r="X692">
        <f>CHOOSE(MOD($A692-1,5)+1,"Портал","API","Импорт","Ручной ввод","Интеграция")</f>
        <v/>
      </c>
      <c r="Y692" s="8">
        <f>ROUND(1000+MOD($A692*37,90000)+IF($AB692="Да",5000,0),2)</f>
        <v/>
      </c>
      <c r="Z692">
        <f>1+MOD($A692,20)</f>
        <v/>
      </c>
      <c r="AA692" s="8">
        <f>ROUND($Y692*(0.08+MOD($A692,17)/100),2)</f>
        <v/>
      </c>
      <c r="AB692">
        <f>IF(MOD($A692,10)&lt;7,"Да","Нет")</f>
        <v/>
      </c>
      <c r="AC692">
        <f>$R692&amp;" / "&amp;$S692&amp;" / "&amp;$T692</f>
        <v/>
      </c>
      <c r="AD692">
        <f>1</f>
        <v/>
      </c>
      <c r="AE692">
        <f>IF($A692&lt;=Settings!$B$4,"до 100",IF($A692&lt;=Settings!$B$5,"до 10 000",IF($A692&lt;=Settings!$B$6,"до 100 000","100 000+")))</f>
        <v/>
      </c>
    </row>
    <row r="693">
      <c r="A693">
        <f>ROW()-1</f>
        <v/>
      </c>
      <c r="B693">
        <f>IF($A693&lt;=Settings!$B$4,"small_control",IF($A693&lt;=Settings!$B$5,"medium_10k",IF($A693&lt;=Settings!$B$6,"large_100k","extreme_1m")))</f>
        <v/>
      </c>
      <c r="C693">
        <f>"ORD-"&amp;TEXT(QUOTIENT($A693-1,3)+1,"0000000")</f>
        <v/>
      </c>
      <c r="D693">
        <f>"LINE-"&amp;TEXT($A693,"0000000")</f>
        <v/>
      </c>
      <c r="E693" s="7">
        <f>Settings!$B$2+$A693-1</f>
        <v/>
      </c>
      <c r="F693" s="7">
        <f>Settings!$B$2+MOD($A693-1,Settings!$B$7)</f>
        <v/>
      </c>
      <c r="G693">
        <f>YEAR($F693)</f>
        <v/>
      </c>
      <c r="H693">
        <f>"Q"&amp;ROUNDUP(MONTH($F693)/3,0)</f>
        <v/>
      </c>
      <c r="I693">
        <f>MONTH($F693)</f>
        <v/>
      </c>
      <c r="J693">
        <f>CHOOSE(MONTH($F693),"Январь","Февраль","Март","Апрель","Май","Июнь","Июль","Август","Сентябрь","Октябрь","Ноябрь","Декабрь")</f>
        <v/>
      </c>
      <c r="K693">
        <f>DAY($F693)</f>
        <v/>
      </c>
      <c r="L693">
        <f>IF(MOD($A693,10)&lt;7,"ФО_01_Крупный","ФО_"&amp;TEXT(MOD($A693,8)+1,"00"))</f>
        <v/>
      </c>
      <c r="M693">
        <f>IF($AB693="Да","Регион_001_Крупный","Регион_"&amp;TEXT(MOD(QUOTIENT($A693-1,20),180)+1,"000"))</f>
        <v/>
      </c>
      <c r="N693">
        <f>IF($AB693="Да","Город_"&amp;TEXT(MOD($A693-1,250)+1,"0000"),"Город_"&amp;TEXT(MOD($A693-1,3000)+1,"0000"))</f>
        <v/>
      </c>
      <c r="O693">
        <f>IF($AB693="Да","Холдинг_Крупный","Холдинг_"&amp;TEXT(MOD(QUOTIENT($A693-1,10000),20)+1,"00"))</f>
        <v/>
      </c>
      <c r="P693">
        <f>IF($AB693="Да","Организация_Крупная","Организация_"&amp;TEXT(MOD(QUOTIENT($A693-1,500),600)+1,"000"))</f>
        <v/>
      </c>
      <c r="Q693">
        <f>"Отдел_"&amp;TEXT(MOD(QUOTIENT($A693-1,50),100)+1,"000")</f>
        <v/>
      </c>
      <c r="R693">
        <f>IF($AB693="Да","Группа_Крупная","Группа_"&amp;TEXT(MOD(QUOTIENT($A693-1,5000),30)+1,"00"))</f>
        <v/>
      </c>
      <c r="S693">
        <f>IF($AB693="Да","Категория_Крупная","Категория_"&amp;TEXT(MOD(QUOTIENT($A693-1,500),120)+1,"000"))</f>
        <v/>
      </c>
      <c r="T693">
        <f>IF($AB693="Да","Подкатегория_Крупная","Подкатегория_"&amp;TEXT(MOD(QUOTIENT($A693-1,50),300)+1,"000"))</f>
        <v/>
      </c>
      <c r="U693">
        <f>"SKU_"&amp;TEXT($A693,"0000000")</f>
        <v/>
      </c>
      <c r="V693">
        <f>CHOOSE(MOD($A693-1,4)+1,"Enterprise","SMB","Госсектор","Розница")</f>
        <v/>
      </c>
      <c r="W693">
        <f>"Клиент_"&amp;TEXT(MOD($A693-1,20000)+1,"00000")</f>
        <v/>
      </c>
      <c r="X693">
        <f>CHOOSE(MOD($A693-1,5)+1,"Портал","API","Импорт","Ручной ввод","Интеграция")</f>
        <v/>
      </c>
      <c r="Y693" s="8">
        <f>ROUND(1000+MOD($A693*37,90000)+IF($AB693="Да",5000,0),2)</f>
        <v/>
      </c>
      <c r="Z693">
        <f>1+MOD($A693,20)</f>
        <v/>
      </c>
      <c r="AA693" s="8">
        <f>ROUND($Y693*(0.08+MOD($A693,17)/100),2)</f>
        <v/>
      </c>
      <c r="AB693">
        <f>IF(MOD($A693,10)&lt;7,"Да","Нет")</f>
        <v/>
      </c>
      <c r="AC693">
        <f>$R693&amp;" / "&amp;$S693&amp;" / "&amp;$T693</f>
        <v/>
      </c>
      <c r="AD693">
        <f>1</f>
        <v/>
      </c>
      <c r="AE693">
        <f>IF($A693&lt;=Settings!$B$4,"до 100",IF($A693&lt;=Settings!$B$5,"до 10 000",IF($A693&lt;=Settings!$B$6,"до 100 000","100 000+")))</f>
        <v/>
      </c>
    </row>
    <row r="694">
      <c r="A694">
        <f>ROW()-1</f>
        <v/>
      </c>
      <c r="B694">
        <f>IF($A694&lt;=Settings!$B$4,"small_control",IF($A694&lt;=Settings!$B$5,"medium_10k",IF($A694&lt;=Settings!$B$6,"large_100k","extreme_1m")))</f>
        <v/>
      </c>
      <c r="C694">
        <f>"ORD-"&amp;TEXT(QUOTIENT($A694-1,3)+1,"0000000")</f>
        <v/>
      </c>
      <c r="D694">
        <f>"LINE-"&amp;TEXT($A694,"0000000")</f>
        <v/>
      </c>
      <c r="E694" s="7">
        <f>Settings!$B$2+$A694-1</f>
        <v/>
      </c>
      <c r="F694" s="7">
        <f>Settings!$B$2+MOD($A694-1,Settings!$B$7)</f>
        <v/>
      </c>
      <c r="G694">
        <f>YEAR($F694)</f>
        <v/>
      </c>
      <c r="H694">
        <f>"Q"&amp;ROUNDUP(MONTH($F694)/3,0)</f>
        <v/>
      </c>
      <c r="I694">
        <f>MONTH($F694)</f>
        <v/>
      </c>
      <c r="J694">
        <f>CHOOSE(MONTH($F694),"Январь","Февраль","Март","Апрель","Май","Июнь","Июль","Август","Сентябрь","Октябрь","Ноябрь","Декабрь")</f>
        <v/>
      </c>
      <c r="K694">
        <f>DAY($F694)</f>
        <v/>
      </c>
      <c r="L694">
        <f>IF(MOD($A694,10)&lt;7,"ФО_01_Крупный","ФО_"&amp;TEXT(MOD($A694,8)+1,"00"))</f>
        <v/>
      </c>
      <c r="M694">
        <f>IF($AB694="Да","Регион_001_Крупный","Регион_"&amp;TEXT(MOD(QUOTIENT($A694-1,20),180)+1,"000"))</f>
        <v/>
      </c>
      <c r="N694">
        <f>IF($AB694="Да","Город_"&amp;TEXT(MOD($A694-1,250)+1,"0000"),"Город_"&amp;TEXT(MOD($A694-1,3000)+1,"0000"))</f>
        <v/>
      </c>
      <c r="O694">
        <f>IF($AB694="Да","Холдинг_Крупный","Холдинг_"&amp;TEXT(MOD(QUOTIENT($A694-1,10000),20)+1,"00"))</f>
        <v/>
      </c>
      <c r="P694">
        <f>IF($AB694="Да","Организация_Крупная","Организация_"&amp;TEXT(MOD(QUOTIENT($A694-1,500),600)+1,"000"))</f>
        <v/>
      </c>
      <c r="Q694">
        <f>"Отдел_"&amp;TEXT(MOD(QUOTIENT($A694-1,50),100)+1,"000")</f>
        <v/>
      </c>
      <c r="R694">
        <f>IF($AB694="Да","Группа_Крупная","Группа_"&amp;TEXT(MOD(QUOTIENT($A694-1,5000),30)+1,"00"))</f>
        <v/>
      </c>
      <c r="S694">
        <f>IF($AB694="Да","Категория_Крупная","Категория_"&amp;TEXT(MOD(QUOTIENT($A694-1,500),120)+1,"000"))</f>
        <v/>
      </c>
      <c r="T694">
        <f>IF($AB694="Да","Подкатегория_Крупная","Подкатегория_"&amp;TEXT(MOD(QUOTIENT($A694-1,50),300)+1,"000"))</f>
        <v/>
      </c>
      <c r="U694">
        <f>"SKU_"&amp;TEXT($A694,"0000000")</f>
        <v/>
      </c>
      <c r="V694">
        <f>CHOOSE(MOD($A694-1,4)+1,"Enterprise","SMB","Госсектор","Розница")</f>
        <v/>
      </c>
      <c r="W694">
        <f>"Клиент_"&amp;TEXT(MOD($A694-1,20000)+1,"00000")</f>
        <v/>
      </c>
      <c r="X694">
        <f>CHOOSE(MOD($A694-1,5)+1,"Портал","API","Импорт","Ручной ввод","Интеграция")</f>
        <v/>
      </c>
      <c r="Y694" s="8">
        <f>ROUND(1000+MOD($A694*37,90000)+IF($AB694="Да",5000,0),2)</f>
        <v/>
      </c>
      <c r="Z694">
        <f>1+MOD($A694,20)</f>
        <v/>
      </c>
      <c r="AA694" s="8">
        <f>ROUND($Y694*(0.08+MOD($A694,17)/100),2)</f>
        <v/>
      </c>
      <c r="AB694">
        <f>IF(MOD($A694,10)&lt;7,"Да","Нет")</f>
        <v/>
      </c>
      <c r="AC694">
        <f>$R694&amp;" / "&amp;$S694&amp;" / "&amp;$T694</f>
        <v/>
      </c>
      <c r="AD694">
        <f>1</f>
        <v/>
      </c>
      <c r="AE694">
        <f>IF($A694&lt;=Settings!$B$4,"до 100",IF($A694&lt;=Settings!$B$5,"до 10 000",IF($A694&lt;=Settings!$B$6,"до 100 000","100 000+")))</f>
        <v/>
      </c>
    </row>
    <row r="695">
      <c r="A695">
        <f>ROW()-1</f>
        <v/>
      </c>
      <c r="B695">
        <f>IF($A695&lt;=Settings!$B$4,"small_control",IF($A695&lt;=Settings!$B$5,"medium_10k",IF($A695&lt;=Settings!$B$6,"large_100k","extreme_1m")))</f>
        <v/>
      </c>
      <c r="C695">
        <f>"ORD-"&amp;TEXT(QUOTIENT($A695-1,3)+1,"0000000")</f>
        <v/>
      </c>
      <c r="D695">
        <f>"LINE-"&amp;TEXT($A695,"0000000")</f>
        <v/>
      </c>
      <c r="E695" s="7">
        <f>Settings!$B$2+$A695-1</f>
        <v/>
      </c>
      <c r="F695" s="7">
        <f>Settings!$B$2+MOD($A695-1,Settings!$B$7)</f>
        <v/>
      </c>
      <c r="G695">
        <f>YEAR($F695)</f>
        <v/>
      </c>
      <c r="H695">
        <f>"Q"&amp;ROUNDUP(MONTH($F695)/3,0)</f>
        <v/>
      </c>
      <c r="I695">
        <f>MONTH($F695)</f>
        <v/>
      </c>
      <c r="J695">
        <f>CHOOSE(MONTH($F695),"Январь","Февраль","Март","Апрель","Май","Июнь","Июль","Август","Сентябрь","Октябрь","Ноябрь","Декабрь")</f>
        <v/>
      </c>
      <c r="K695">
        <f>DAY($F695)</f>
        <v/>
      </c>
      <c r="L695">
        <f>IF(MOD($A695,10)&lt;7,"ФО_01_Крупный","ФО_"&amp;TEXT(MOD($A695,8)+1,"00"))</f>
        <v/>
      </c>
      <c r="M695">
        <f>IF($AB695="Да","Регион_001_Крупный","Регион_"&amp;TEXT(MOD(QUOTIENT($A695-1,20),180)+1,"000"))</f>
        <v/>
      </c>
      <c r="N695">
        <f>IF($AB695="Да","Город_"&amp;TEXT(MOD($A695-1,250)+1,"0000"),"Город_"&amp;TEXT(MOD($A695-1,3000)+1,"0000"))</f>
        <v/>
      </c>
      <c r="O695">
        <f>IF($AB695="Да","Холдинг_Крупный","Холдинг_"&amp;TEXT(MOD(QUOTIENT($A695-1,10000),20)+1,"00"))</f>
        <v/>
      </c>
      <c r="P695">
        <f>IF($AB695="Да","Организация_Крупная","Организация_"&amp;TEXT(MOD(QUOTIENT($A695-1,500),600)+1,"000"))</f>
        <v/>
      </c>
      <c r="Q695">
        <f>"Отдел_"&amp;TEXT(MOD(QUOTIENT($A695-1,50),100)+1,"000")</f>
        <v/>
      </c>
      <c r="R695">
        <f>IF($AB695="Да","Группа_Крупная","Группа_"&amp;TEXT(MOD(QUOTIENT($A695-1,5000),30)+1,"00"))</f>
        <v/>
      </c>
      <c r="S695">
        <f>IF($AB695="Да","Категория_Крупная","Категория_"&amp;TEXT(MOD(QUOTIENT($A695-1,500),120)+1,"000"))</f>
        <v/>
      </c>
      <c r="T695">
        <f>IF($AB695="Да","Подкатегория_Крупная","Подкатегория_"&amp;TEXT(MOD(QUOTIENT($A695-1,50),300)+1,"000"))</f>
        <v/>
      </c>
      <c r="U695">
        <f>"SKU_"&amp;TEXT($A695,"0000000")</f>
        <v/>
      </c>
      <c r="V695">
        <f>CHOOSE(MOD($A695-1,4)+1,"Enterprise","SMB","Госсектор","Розница")</f>
        <v/>
      </c>
      <c r="W695">
        <f>"Клиент_"&amp;TEXT(MOD($A695-1,20000)+1,"00000")</f>
        <v/>
      </c>
      <c r="X695">
        <f>CHOOSE(MOD($A695-1,5)+1,"Портал","API","Импорт","Ручной ввод","Интеграция")</f>
        <v/>
      </c>
      <c r="Y695" s="8">
        <f>ROUND(1000+MOD($A695*37,90000)+IF($AB695="Да",5000,0),2)</f>
        <v/>
      </c>
      <c r="Z695">
        <f>1+MOD($A695,20)</f>
        <v/>
      </c>
      <c r="AA695" s="8">
        <f>ROUND($Y695*(0.08+MOD($A695,17)/100),2)</f>
        <v/>
      </c>
      <c r="AB695">
        <f>IF(MOD($A695,10)&lt;7,"Да","Нет")</f>
        <v/>
      </c>
      <c r="AC695">
        <f>$R695&amp;" / "&amp;$S695&amp;" / "&amp;$T695</f>
        <v/>
      </c>
      <c r="AD695">
        <f>1</f>
        <v/>
      </c>
      <c r="AE695">
        <f>IF($A695&lt;=Settings!$B$4,"до 100",IF($A695&lt;=Settings!$B$5,"до 10 000",IF($A695&lt;=Settings!$B$6,"до 100 000","100 000+")))</f>
        <v/>
      </c>
    </row>
    <row r="696">
      <c r="A696">
        <f>ROW()-1</f>
        <v/>
      </c>
      <c r="B696">
        <f>IF($A696&lt;=Settings!$B$4,"small_control",IF($A696&lt;=Settings!$B$5,"medium_10k",IF($A696&lt;=Settings!$B$6,"large_100k","extreme_1m")))</f>
        <v/>
      </c>
      <c r="C696">
        <f>"ORD-"&amp;TEXT(QUOTIENT($A696-1,3)+1,"0000000")</f>
        <v/>
      </c>
      <c r="D696">
        <f>"LINE-"&amp;TEXT($A696,"0000000")</f>
        <v/>
      </c>
      <c r="E696" s="7">
        <f>Settings!$B$2+$A696-1</f>
        <v/>
      </c>
      <c r="F696" s="7">
        <f>Settings!$B$2+MOD($A696-1,Settings!$B$7)</f>
        <v/>
      </c>
      <c r="G696">
        <f>YEAR($F696)</f>
        <v/>
      </c>
      <c r="H696">
        <f>"Q"&amp;ROUNDUP(MONTH($F696)/3,0)</f>
        <v/>
      </c>
      <c r="I696">
        <f>MONTH($F696)</f>
        <v/>
      </c>
      <c r="J696">
        <f>CHOOSE(MONTH($F696),"Январь","Февраль","Март","Апрель","Май","Июнь","Июль","Август","Сентябрь","Октябрь","Ноябрь","Декабрь")</f>
        <v/>
      </c>
      <c r="K696">
        <f>DAY($F696)</f>
        <v/>
      </c>
      <c r="L696">
        <f>IF(MOD($A696,10)&lt;7,"ФО_01_Крупный","ФО_"&amp;TEXT(MOD($A696,8)+1,"00"))</f>
        <v/>
      </c>
      <c r="M696">
        <f>IF($AB696="Да","Регион_001_Крупный","Регион_"&amp;TEXT(MOD(QUOTIENT($A696-1,20),180)+1,"000"))</f>
        <v/>
      </c>
      <c r="N696">
        <f>IF($AB696="Да","Город_"&amp;TEXT(MOD($A696-1,250)+1,"0000"),"Город_"&amp;TEXT(MOD($A696-1,3000)+1,"0000"))</f>
        <v/>
      </c>
      <c r="O696">
        <f>IF($AB696="Да","Холдинг_Крупный","Холдинг_"&amp;TEXT(MOD(QUOTIENT($A696-1,10000),20)+1,"00"))</f>
        <v/>
      </c>
      <c r="P696">
        <f>IF($AB696="Да","Организация_Крупная","Организация_"&amp;TEXT(MOD(QUOTIENT($A696-1,500),600)+1,"000"))</f>
        <v/>
      </c>
      <c r="Q696">
        <f>"Отдел_"&amp;TEXT(MOD(QUOTIENT($A696-1,50),100)+1,"000")</f>
        <v/>
      </c>
      <c r="R696">
        <f>IF($AB696="Да","Группа_Крупная","Группа_"&amp;TEXT(MOD(QUOTIENT($A696-1,5000),30)+1,"00"))</f>
        <v/>
      </c>
      <c r="S696">
        <f>IF($AB696="Да","Категория_Крупная","Категория_"&amp;TEXT(MOD(QUOTIENT($A696-1,500),120)+1,"000"))</f>
        <v/>
      </c>
      <c r="T696">
        <f>IF($AB696="Да","Подкатегория_Крупная","Подкатегория_"&amp;TEXT(MOD(QUOTIENT($A696-1,50),300)+1,"000"))</f>
        <v/>
      </c>
      <c r="U696">
        <f>"SKU_"&amp;TEXT($A696,"0000000")</f>
        <v/>
      </c>
      <c r="V696">
        <f>CHOOSE(MOD($A696-1,4)+1,"Enterprise","SMB","Госсектор","Розница")</f>
        <v/>
      </c>
      <c r="W696">
        <f>"Клиент_"&amp;TEXT(MOD($A696-1,20000)+1,"00000")</f>
        <v/>
      </c>
      <c r="X696">
        <f>CHOOSE(MOD($A696-1,5)+1,"Портал","API","Импорт","Ручной ввод","Интеграция")</f>
        <v/>
      </c>
      <c r="Y696" s="8">
        <f>ROUND(1000+MOD($A696*37,90000)+IF($AB696="Да",5000,0),2)</f>
        <v/>
      </c>
      <c r="Z696">
        <f>1+MOD($A696,20)</f>
        <v/>
      </c>
      <c r="AA696" s="8">
        <f>ROUND($Y696*(0.08+MOD($A696,17)/100),2)</f>
        <v/>
      </c>
      <c r="AB696">
        <f>IF(MOD($A696,10)&lt;7,"Да","Нет")</f>
        <v/>
      </c>
      <c r="AC696">
        <f>$R696&amp;" / "&amp;$S696&amp;" / "&amp;$T696</f>
        <v/>
      </c>
      <c r="AD696">
        <f>1</f>
        <v/>
      </c>
      <c r="AE696">
        <f>IF($A696&lt;=Settings!$B$4,"до 100",IF($A696&lt;=Settings!$B$5,"до 10 000",IF($A696&lt;=Settings!$B$6,"до 100 000","100 000+")))</f>
        <v/>
      </c>
    </row>
    <row r="697">
      <c r="A697">
        <f>ROW()-1</f>
        <v/>
      </c>
      <c r="B697">
        <f>IF($A697&lt;=Settings!$B$4,"small_control",IF($A697&lt;=Settings!$B$5,"medium_10k",IF($A697&lt;=Settings!$B$6,"large_100k","extreme_1m")))</f>
        <v/>
      </c>
      <c r="C697">
        <f>"ORD-"&amp;TEXT(QUOTIENT($A697-1,3)+1,"0000000")</f>
        <v/>
      </c>
      <c r="D697">
        <f>"LINE-"&amp;TEXT($A697,"0000000")</f>
        <v/>
      </c>
      <c r="E697" s="7">
        <f>Settings!$B$2+$A697-1</f>
        <v/>
      </c>
      <c r="F697" s="7">
        <f>Settings!$B$2+MOD($A697-1,Settings!$B$7)</f>
        <v/>
      </c>
      <c r="G697">
        <f>YEAR($F697)</f>
        <v/>
      </c>
      <c r="H697">
        <f>"Q"&amp;ROUNDUP(MONTH($F697)/3,0)</f>
        <v/>
      </c>
      <c r="I697">
        <f>MONTH($F697)</f>
        <v/>
      </c>
      <c r="J697">
        <f>CHOOSE(MONTH($F697),"Январь","Февраль","Март","Апрель","Май","Июнь","Июль","Август","Сентябрь","Октябрь","Ноябрь","Декабрь")</f>
        <v/>
      </c>
      <c r="K697">
        <f>DAY($F697)</f>
        <v/>
      </c>
      <c r="L697">
        <f>IF(MOD($A697,10)&lt;7,"ФО_01_Крупный","ФО_"&amp;TEXT(MOD($A697,8)+1,"00"))</f>
        <v/>
      </c>
      <c r="M697">
        <f>IF($AB697="Да","Регион_001_Крупный","Регион_"&amp;TEXT(MOD(QUOTIENT($A697-1,20),180)+1,"000"))</f>
        <v/>
      </c>
      <c r="N697">
        <f>IF($AB697="Да","Город_"&amp;TEXT(MOD($A697-1,250)+1,"0000"),"Город_"&amp;TEXT(MOD($A697-1,3000)+1,"0000"))</f>
        <v/>
      </c>
      <c r="O697">
        <f>IF($AB697="Да","Холдинг_Крупный","Холдинг_"&amp;TEXT(MOD(QUOTIENT($A697-1,10000),20)+1,"00"))</f>
        <v/>
      </c>
      <c r="P697">
        <f>IF($AB697="Да","Организация_Крупная","Организация_"&amp;TEXT(MOD(QUOTIENT($A697-1,500),600)+1,"000"))</f>
        <v/>
      </c>
      <c r="Q697">
        <f>"Отдел_"&amp;TEXT(MOD(QUOTIENT($A697-1,50),100)+1,"000")</f>
        <v/>
      </c>
      <c r="R697">
        <f>IF($AB697="Да","Группа_Крупная","Группа_"&amp;TEXT(MOD(QUOTIENT($A697-1,5000),30)+1,"00"))</f>
        <v/>
      </c>
      <c r="S697">
        <f>IF($AB697="Да","Категория_Крупная","Категория_"&amp;TEXT(MOD(QUOTIENT($A697-1,500),120)+1,"000"))</f>
        <v/>
      </c>
      <c r="T697">
        <f>IF($AB697="Да","Подкатегория_Крупная","Подкатегория_"&amp;TEXT(MOD(QUOTIENT($A697-1,50),300)+1,"000"))</f>
        <v/>
      </c>
      <c r="U697">
        <f>"SKU_"&amp;TEXT($A697,"0000000")</f>
        <v/>
      </c>
      <c r="V697">
        <f>CHOOSE(MOD($A697-1,4)+1,"Enterprise","SMB","Госсектор","Розница")</f>
        <v/>
      </c>
      <c r="W697">
        <f>"Клиент_"&amp;TEXT(MOD($A697-1,20000)+1,"00000")</f>
        <v/>
      </c>
      <c r="X697">
        <f>CHOOSE(MOD($A697-1,5)+1,"Портал","API","Импорт","Ручной ввод","Интеграция")</f>
        <v/>
      </c>
      <c r="Y697" s="8">
        <f>ROUND(1000+MOD($A697*37,90000)+IF($AB697="Да",5000,0),2)</f>
        <v/>
      </c>
      <c r="Z697">
        <f>1+MOD($A697,20)</f>
        <v/>
      </c>
      <c r="AA697" s="8">
        <f>ROUND($Y697*(0.08+MOD($A697,17)/100),2)</f>
        <v/>
      </c>
      <c r="AB697">
        <f>IF(MOD($A697,10)&lt;7,"Да","Нет")</f>
        <v/>
      </c>
      <c r="AC697">
        <f>$R697&amp;" / "&amp;$S697&amp;" / "&amp;$T697</f>
        <v/>
      </c>
      <c r="AD697">
        <f>1</f>
        <v/>
      </c>
      <c r="AE697">
        <f>IF($A697&lt;=Settings!$B$4,"до 100",IF($A697&lt;=Settings!$B$5,"до 10 000",IF($A697&lt;=Settings!$B$6,"до 100 000","100 000+")))</f>
        <v/>
      </c>
    </row>
    <row r="698">
      <c r="A698">
        <f>ROW()-1</f>
        <v/>
      </c>
      <c r="B698">
        <f>IF($A698&lt;=Settings!$B$4,"small_control",IF($A698&lt;=Settings!$B$5,"medium_10k",IF($A698&lt;=Settings!$B$6,"large_100k","extreme_1m")))</f>
        <v/>
      </c>
      <c r="C698">
        <f>"ORD-"&amp;TEXT(QUOTIENT($A698-1,3)+1,"0000000")</f>
        <v/>
      </c>
      <c r="D698">
        <f>"LINE-"&amp;TEXT($A698,"0000000")</f>
        <v/>
      </c>
      <c r="E698" s="7">
        <f>Settings!$B$2+$A698-1</f>
        <v/>
      </c>
      <c r="F698" s="7">
        <f>Settings!$B$2+MOD($A698-1,Settings!$B$7)</f>
        <v/>
      </c>
      <c r="G698">
        <f>YEAR($F698)</f>
        <v/>
      </c>
      <c r="H698">
        <f>"Q"&amp;ROUNDUP(MONTH($F698)/3,0)</f>
        <v/>
      </c>
      <c r="I698">
        <f>MONTH($F698)</f>
        <v/>
      </c>
      <c r="J698">
        <f>CHOOSE(MONTH($F698),"Январь","Февраль","Март","Апрель","Май","Июнь","Июль","Август","Сентябрь","Октябрь","Ноябрь","Декабрь")</f>
        <v/>
      </c>
      <c r="K698">
        <f>DAY($F698)</f>
        <v/>
      </c>
      <c r="L698">
        <f>IF(MOD($A698,10)&lt;7,"ФО_01_Крупный","ФО_"&amp;TEXT(MOD($A698,8)+1,"00"))</f>
        <v/>
      </c>
      <c r="M698">
        <f>IF($AB698="Да","Регион_001_Крупный","Регион_"&amp;TEXT(MOD(QUOTIENT($A698-1,20),180)+1,"000"))</f>
        <v/>
      </c>
      <c r="N698">
        <f>IF($AB698="Да","Город_"&amp;TEXT(MOD($A698-1,250)+1,"0000"),"Город_"&amp;TEXT(MOD($A698-1,3000)+1,"0000"))</f>
        <v/>
      </c>
      <c r="O698">
        <f>IF($AB698="Да","Холдинг_Крупный","Холдинг_"&amp;TEXT(MOD(QUOTIENT($A698-1,10000),20)+1,"00"))</f>
        <v/>
      </c>
      <c r="P698">
        <f>IF($AB698="Да","Организация_Крупная","Организация_"&amp;TEXT(MOD(QUOTIENT($A698-1,500),600)+1,"000"))</f>
        <v/>
      </c>
      <c r="Q698">
        <f>"Отдел_"&amp;TEXT(MOD(QUOTIENT($A698-1,50),100)+1,"000")</f>
        <v/>
      </c>
      <c r="R698">
        <f>IF($AB698="Да","Группа_Крупная","Группа_"&amp;TEXT(MOD(QUOTIENT($A698-1,5000),30)+1,"00"))</f>
        <v/>
      </c>
      <c r="S698">
        <f>IF($AB698="Да","Категория_Крупная","Категория_"&amp;TEXT(MOD(QUOTIENT($A698-1,500),120)+1,"000"))</f>
        <v/>
      </c>
      <c r="T698">
        <f>IF($AB698="Да","Подкатегория_Крупная","Подкатегория_"&amp;TEXT(MOD(QUOTIENT($A698-1,50),300)+1,"000"))</f>
        <v/>
      </c>
      <c r="U698">
        <f>"SKU_"&amp;TEXT($A698,"0000000")</f>
        <v/>
      </c>
      <c r="V698">
        <f>CHOOSE(MOD($A698-1,4)+1,"Enterprise","SMB","Госсектор","Розница")</f>
        <v/>
      </c>
      <c r="W698">
        <f>"Клиент_"&amp;TEXT(MOD($A698-1,20000)+1,"00000")</f>
        <v/>
      </c>
      <c r="X698">
        <f>CHOOSE(MOD($A698-1,5)+1,"Портал","API","Импорт","Ручной ввод","Интеграция")</f>
        <v/>
      </c>
      <c r="Y698" s="8">
        <f>ROUND(1000+MOD($A698*37,90000)+IF($AB698="Да",5000,0),2)</f>
        <v/>
      </c>
      <c r="Z698">
        <f>1+MOD($A698,20)</f>
        <v/>
      </c>
      <c r="AA698" s="8">
        <f>ROUND($Y698*(0.08+MOD($A698,17)/100),2)</f>
        <v/>
      </c>
      <c r="AB698">
        <f>IF(MOD($A698,10)&lt;7,"Да","Нет")</f>
        <v/>
      </c>
      <c r="AC698">
        <f>$R698&amp;" / "&amp;$S698&amp;" / "&amp;$T698</f>
        <v/>
      </c>
      <c r="AD698">
        <f>1</f>
        <v/>
      </c>
      <c r="AE698">
        <f>IF($A698&lt;=Settings!$B$4,"до 100",IF($A698&lt;=Settings!$B$5,"до 10 000",IF($A698&lt;=Settings!$B$6,"до 100 000","100 000+")))</f>
        <v/>
      </c>
    </row>
    <row r="699">
      <c r="A699">
        <f>ROW()-1</f>
        <v/>
      </c>
      <c r="B699">
        <f>IF($A699&lt;=Settings!$B$4,"small_control",IF($A699&lt;=Settings!$B$5,"medium_10k",IF($A699&lt;=Settings!$B$6,"large_100k","extreme_1m")))</f>
        <v/>
      </c>
      <c r="C699">
        <f>"ORD-"&amp;TEXT(QUOTIENT($A699-1,3)+1,"0000000")</f>
        <v/>
      </c>
      <c r="D699">
        <f>"LINE-"&amp;TEXT($A699,"0000000")</f>
        <v/>
      </c>
      <c r="E699" s="7">
        <f>Settings!$B$2+$A699-1</f>
        <v/>
      </c>
      <c r="F699" s="7">
        <f>Settings!$B$2+MOD($A699-1,Settings!$B$7)</f>
        <v/>
      </c>
      <c r="G699">
        <f>YEAR($F699)</f>
        <v/>
      </c>
      <c r="H699">
        <f>"Q"&amp;ROUNDUP(MONTH($F699)/3,0)</f>
        <v/>
      </c>
      <c r="I699">
        <f>MONTH($F699)</f>
        <v/>
      </c>
      <c r="J699">
        <f>CHOOSE(MONTH($F699),"Январь","Февраль","Март","Апрель","Май","Июнь","Июль","Август","Сентябрь","Октябрь","Ноябрь","Декабрь")</f>
        <v/>
      </c>
      <c r="K699">
        <f>DAY($F699)</f>
        <v/>
      </c>
      <c r="L699">
        <f>IF(MOD($A699,10)&lt;7,"ФО_01_Крупный","ФО_"&amp;TEXT(MOD($A699,8)+1,"00"))</f>
        <v/>
      </c>
      <c r="M699">
        <f>IF($AB699="Да","Регион_001_Крупный","Регион_"&amp;TEXT(MOD(QUOTIENT($A699-1,20),180)+1,"000"))</f>
        <v/>
      </c>
      <c r="N699">
        <f>IF($AB699="Да","Город_"&amp;TEXT(MOD($A699-1,250)+1,"0000"),"Город_"&amp;TEXT(MOD($A699-1,3000)+1,"0000"))</f>
        <v/>
      </c>
      <c r="O699">
        <f>IF($AB699="Да","Холдинг_Крупный","Холдинг_"&amp;TEXT(MOD(QUOTIENT($A699-1,10000),20)+1,"00"))</f>
        <v/>
      </c>
      <c r="P699">
        <f>IF($AB699="Да","Организация_Крупная","Организация_"&amp;TEXT(MOD(QUOTIENT($A699-1,500),600)+1,"000"))</f>
        <v/>
      </c>
      <c r="Q699">
        <f>"Отдел_"&amp;TEXT(MOD(QUOTIENT($A699-1,50),100)+1,"000")</f>
        <v/>
      </c>
      <c r="R699">
        <f>IF($AB699="Да","Группа_Крупная","Группа_"&amp;TEXT(MOD(QUOTIENT($A699-1,5000),30)+1,"00"))</f>
        <v/>
      </c>
      <c r="S699">
        <f>IF($AB699="Да","Категория_Крупная","Категория_"&amp;TEXT(MOD(QUOTIENT($A699-1,500),120)+1,"000"))</f>
        <v/>
      </c>
      <c r="T699">
        <f>IF($AB699="Да","Подкатегория_Крупная","Подкатегория_"&amp;TEXT(MOD(QUOTIENT($A699-1,50),300)+1,"000"))</f>
        <v/>
      </c>
      <c r="U699">
        <f>"SKU_"&amp;TEXT($A699,"0000000")</f>
        <v/>
      </c>
      <c r="V699">
        <f>CHOOSE(MOD($A699-1,4)+1,"Enterprise","SMB","Госсектор","Розница")</f>
        <v/>
      </c>
      <c r="W699">
        <f>"Клиент_"&amp;TEXT(MOD($A699-1,20000)+1,"00000")</f>
        <v/>
      </c>
      <c r="X699">
        <f>CHOOSE(MOD($A699-1,5)+1,"Портал","API","Импорт","Ручной ввод","Интеграция")</f>
        <v/>
      </c>
      <c r="Y699" s="8">
        <f>ROUND(1000+MOD($A699*37,90000)+IF($AB699="Да",5000,0),2)</f>
        <v/>
      </c>
      <c r="Z699">
        <f>1+MOD($A699,20)</f>
        <v/>
      </c>
      <c r="AA699" s="8">
        <f>ROUND($Y699*(0.08+MOD($A699,17)/100),2)</f>
        <v/>
      </c>
      <c r="AB699">
        <f>IF(MOD($A699,10)&lt;7,"Да","Нет")</f>
        <v/>
      </c>
      <c r="AC699">
        <f>$R699&amp;" / "&amp;$S699&amp;" / "&amp;$T699</f>
        <v/>
      </c>
      <c r="AD699">
        <f>1</f>
        <v/>
      </c>
      <c r="AE699">
        <f>IF($A699&lt;=Settings!$B$4,"до 100",IF($A699&lt;=Settings!$B$5,"до 10 000",IF($A699&lt;=Settings!$B$6,"до 100 000","100 000+")))</f>
        <v/>
      </c>
    </row>
    <row r="700">
      <c r="A700">
        <f>ROW()-1</f>
        <v/>
      </c>
      <c r="B700">
        <f>IF($A700&lt;=Settings!$B$4,"small_control",IF($A700&lt;=Settings!$B$5,"medium_10k",IF($A700&lt;=Settings!$B$6,"large_100k","extreme_1m")))</f>
        <v/>
      </c>
      <c r="C700">
        <f>"ORD-"&amp;TEXT(QUOTIENT($A700-1,3)+1,"0000000")</f>
        <v/>
      </c>
      <c r="D700">
        <f>"LINE-"&amp;TEXT($A700,"0000000")</f>
        <v/>
      </c>
      <c r="E700" s="7">
        <f>Settings!$B$2+$A700-1</f>
        <v/>
      </c>
      <c r="F700" s="7">
        <f>Settings!$B$2+MOD($A700-1,Settings!$B$7)</f>
        <v/>
      </c>
      <c r="G700">
        <f>YEAR($F700)</f>
        <v/>
      </c>
      <c r="H700">
        <f>"Q"&amp;ROUNDUP(MONTH($F700)/3,0)</f>
        <v/>
      </c>
      <c r="I700">
        <f>MONTH($F700)</f>
        <v/>
      </c>
      <c r="J700">
        <f>CHOOSE(MONTH($F700),"Январь","Февраль","Март","Апрель","Май","Июнь","Июль","Август","Сентябрь","Октябрь","Ноябрь","Декабрь")</f>
        <v/>
      </c>
      <c r="K700">
        <f>DAY($F700)</f>
        <v/>
      </c>
      <c r="L700">
        <f>IF(MOD($A700,10)&lt;7,"ФО_01_Крупный","ФО_"&amp;TEXT(MOD($A700,8)+1,"00"))</f>
        <v/>
      </c>
      <c r="M700">
        <f>IF($AB700="Да","Регион_001_Крупный","Регион_"&amp;TEXT(MOD(QUOTIENT($A700-1,20),180)+1,"000"))</f>
        <v/>
      </c>
      <c r="N700">
        <f>IF($AB700="Да","Город_"&amp;TEXT(MOD($A700-1,250)+1,"0000"),"Город_"&amp;TEXT(MOD($A700-1,3000)+1,"0000"))</f>
        <v/>
      </c>
      <c r="O700">
        <f>IF($AB700="Да","Холдинг_Крупный","Холдинг_"&amp;TEXT(MOD(QUOTIENT($A700-1,10000),20)+1,"00"))</f>
        <v/>
      </c>
      <c r="P700">
        <f>IF($AB700="Да","Организация_Крупная","Организация_"&amp;TEXT(MOD(QUOTIENT($A700-1,500),600)+1,"000"))</f>
        <v/>
      </c>
      <c r="Q700">
        <f>"Отдел_"&amp;TEXT(MOD(QUOTIENT($A700-1,50),100)+1,"000")</f>
        <v/>
      </c>
      <c r="R700">
        <f>IF($AB700="Да","Группа_Крупная","Группа_"&amp;TEXT(MOD(QUOTIENT($A700-1,5000),30)+1,"00"))</f>
        <v/>
      </c>
      <c r="S700">
        <f>IF($AB700="Да","Категория_Крупная","Категория_"&amp;TEXT(MOD(QUOTIENT($A700-1,500),120)+1,"000"))</f>
        <v/>
      </c>
      <c r="T700">
        <f>IF($AB700="Да","Подкатегория_Крупная","Подкатегория_"&amp;TEXT(MOD(QUOTIENT($A700-1,50),300)+1,"000"))</f>
        <v/>
      </c>
      <c r="U700">
        <f>"SKU_"&amp;TEXT($A700,"0000000")</f>
        <v/>
      </c>
      <c r="V700">
        <f>CHOOSE(MOD($A700-1,4)+1,"Enterprise","SMB","Госсектор","Розница")</f>
        <v/>
      </c>
      <c r="W700">
        <f>"Клиент_"&amp;TEXT(MOD($A700-1,20000)+1,"00000")</f>
        <v/>
      </c>
      <c r="X700">
        <f>CHOOSE(MOD($A700-1,5)+1,"Портал","API","Импорт","Ручной ввод","Интеграция")</f>
        <v/>
      </c>
      <c r="Y700" s="8">
        <f>ROUND(1000+MOD($A700*37,90000)+IF($AB700="Да",5000,0),2)</f>
        <v/>
      </c>
      <c r="Z700">
        <f>1+MOD($A700,20)</f>
        <v/>
      </c>
      <c r="AA700" s="8">
        <f>ROUND($Y700*(0.08+MOD($A700,17)/100),2)</f>
        <v/>
      </c>
      <c r="AB700">
        <f>IF(MOD($A700,10)&lt;7,"Да","Нет")</f>
        <v/>
      </c>
      <c r="AC700">
        <f>$R700&amp;" / "&amp;$S700&amp;" / "&amp;$T700</f>
        <v/>
      </c>
      <c r="AD700">
        <f>1</f>
        <v/>
      </c>
      <c r="AE700">
        <f>IF($A700&lt;=Settings!$B$4,"до 100",IF($A700&lt;=Settings!$B$5,"до 10 000",IF($A700&lt;=Settings!$B$6,"до 100 000","100 000+")))</f>
        <v/>
      </c>
    </row>
    <row r="701">
      <c r="A701">
        <f>ROW()-1</f>
        <v/>
      </c>
      <c r="B701">
        <f>IF($A701&lt;=Settings!$B$4,"small_control",IF($A701&lt;=Settings!$B$5,"medium_10k",IF($A701&lt;=Settings!$B$6,"large_100k","extreme_1m")))</f>
        <v/>
      </c>
      <c r="C701">
        <f>"ORD-"&amp;TEXT(QUOTIENT($A701-1,3)+1,"0000000")</f>
        <v/>
      </c>
      <c r="D701">
        <f>"LINE-"&amp;TEXT($A701,"0000000")</f>
        <v/>
      </c>
      <c r="E701" s="7">
        <f>Settings!$B$2+$A701-1</f>
        <v/>
      </c>
      <c r="F701" s="7">
        <f>Settings!$B$2+MOD($A701-1,Settings!$B$7)</f>
        <v/>
      </c>
      <c r="G701">
        <f>YEAR($F701)</f>
        <v/>
      </c>
      <c r="H701">
        <f>"Q"&amp;ROUNDUP(MONTH($F701)/3,0)</f>
        <v/>
      </c>
      <c r="I701">
        <f>MONTH($F701)</f>
        <v/>
      </c>
      <c r="J701">
        <f>CHOOSE(MONTH($F701),"Январь","Февраль","Март","Апрель","Май","Июнь","Июль","Август","Сентябрь","Октябрь","Ноябрь","Декабрь")</f>
        <v/>
      </c>
      <c r="K701">
        <f>DAY($F701)</f>
        <v/>
      </c>
      <c r="L701">
        <f>IF(MOD($A701,10)&lt;7,"ФО_01_Крупный","ФО_"&amp;TEXT(MOD($A701,8)+1,"00"))</f>
        <v/>
      </c>
      <c r="M701">
        <f>IF($AB701="Да","Регион_001_Крупный","Регион_"&amp;TEXT(MOD(QUOTIENT($A701-1,20),180)+1,"000"))</f>
        <v/>
      </c>
      <c r="N701">
        <f>IF($AB701="Да","Город_"&amp;TEXT(MOD($A701-1,250)+1,"0000"),"Город_"&amp;TEXT(MOD($A701-1,3000)+1,"0000"))</f>
        <v/>
      </c>
      <c r="O701">
        <f>IF($AB701="Да","Холдинг_Крупный","Холдинг_"&amp;TEXT(MOD(QUOTIENT($A701-1,10000),20)+1,"00"))</f>
        <v/>
      </c>
      <c r="P701">
        <f>IF($AB701="Да","Организация_Крупная","Организация_"&amp;TEXT(MOD(QUOTIENT($A701-1,500),600)+1,"000"))</f>
        <v/>
      </c>
      <c r="Q701">
        <f>"Отдел_"&amp;TEXT(MOD(QUOTIENT($A701-1,50),100)+1,"000")</f>
        <v/>
      </c>
      <c r="R701">
        <f>IF($AB701="Да","Группа_Крупная","Группа_"&amp;TEXT(MOD(QUOTIENT($A701-1,5000),30)+1,"00"))</f>
        <v/>
      </c>
      <c r="S701">
        <f>IF($AB701="Да","Категория_Крупная","Категория_"&amp;TEXT(MOD(QUOTIENT($A701-1,500),120)+1,"000"))</f>
        <v/>
      </c>
      <c r="T701">
        <f>IF($AB701="Да","Подкатегория_Крупная","Подкатегория_"&amp;TEXT(MOD(QUOTIENT($A701-1,50),300)+1,"000"))</f>
        <v/>
      </c>
      <c r="U701">
        <f>"SKU_"&amp;TEXT($A701,"0000000")</f>
        <v/>
      </c>
      <c r="V701">
        <f>CHOOSE(MOD($A701-1,4)+1,"Enterprise","SMB","Госсектор","Розница")</f>
        <v/>
      </c>
      <c r="W701">
        <f>"Клиент_"&amp;TEXT(MOD($A701-1,20000)+1,"00000")</f>
        <v/>
      </c>
      <c r="X701">
        <f>CHOOSE(MOD($A701-1,5)+1,"Портал","API","Импорт","Ручной ввод","Интеграция")</f>
        <v/>
      </c>
      <c r="Y701" s="8">
        <f>ROUND(1000+MOD($A701*37,90000)+IF($AB701="Да",5000,0),2)</f>
        <v/>
      </c>
      <c r="Z701">
        <f>1+MOD($A701,20)</f>
        <v/>
      </c>
      <c r="AA701" s="8">
        <f>ROUND($Y701*(0.08+MOD($A701,17)/100),2)</f>
        <v/>
      </c>
      <c r="AB701">
        <f>IF(MOD($A701,10)&lt;7,"Да","Нет")</f>
        <v/>
      </c>
      <c r="AC701">
        <f>$R701&amp;" / "&amp;$S701&amp;" / "&amp;$T701</f>
        <v/>
      </c>
      <c r="AD701">
        <f>1</f>
        <v/>
      </c>
      <c r="AE701">
        <f>IF($A701&lt;=Settings!$B$4,"до 100",IF($A701&lt;=Settings!$B$5,"до 10 000",IF($A701&lt;=Settings!$B$6,"до 100 000","100 000+")))</f>
        <v/>
      </c>
    </row>
    <row r="702">
      <c r="A702">
        <f>ROW()-1</f>
        <v/>
      </c>
      <c r="B702">
        <f>IF($A702&lt;=Settings!$B$4,"small_control",IF($A702&lt;=Settings!$B$5,"medium_10k",IF($A702&lt;=Settings!$B$6,"large_100k","extreme_1m")))</f>
        <v/>
      </c>
      <c r="C702">
        <f>"ORD-"&amp;TEXT(QUOTIENT($A702-1,3)+1,"0000000")</f>
        <v/>
      </c>
      <c r="D702">
        <f>"LINE-"&amp;TEXT($A702,"0000000")</f>
        <v/>
      </c>
      <c r="E702" s="7">
        <f>Settings!$B$2+$A702-1</f>
        <v/>
      </c>
      <c r="F702" s="7">
        <f>Settings!$B$2+MOD($A702-1,Settings!$B$7)</f>
        <v/>
      </c>
      <c r="G702">
        <f>YEAR($F702)</f>
        <v/>
      </c>
      <c r="H702">
        <f>"Q"&amp;ROUNDUP(MONTH($F702)/3,0)</f>
        <v/>
      </c>
      <c r="I702">
        <f>MONTH($F702)</f>
        <v/>
      </c>
      <c r="J702">
        <f>CHOOSE(MONTH($F702),"Январь","Февраль","Март","Апрель","Май","Июнь","Июль","Август","Сентябрь","Октябрь","Ноябрь","Декабрь")</f>
        <v/>
      </c>
      <c r="K702">
        <f>DAY($F702)</f>
        <v/>
      </c>
      <c r="L702">
        <f>IF(MOD($A702,10)&lt;7,"ФО_01_Крупный","ФО_"&amp;TEXT(MOD($A702,8)+1,"00"))</f>
        <v/>
      </c>
      <c r="M702">
        <f>IF($AB702="Да","Регион_001_Крупный","Регион_"&amp;TEXT(MOD(QUOTIENT($A702-1,20),180)+1,"000"))</f>
        <v/>
      </c>
      <c r="N702">
        <f>IF($AB702="Да","Город_"&amp;TEXT(MOD($A702-1,250)+1,"0000"),"Город_"&amp;TEXT(MOD($A702-1,3000)+1,"0000"))</f>
        <v/>
      </c>
      <c r="O702">
        <f>IF($AB702="Да","Холдинг_Крупный","Холдинг_"&amp;TEXT(MOD(QUOTIENT($A702-1,10000),20)+1,"00"))</f>
        <v/>
      </c>
      <c r="P702">
        <f>IF($AB702="Да","Организация_Крупная","Организация_"&amp;TEXT(MOD(QUOTIENT($A702-1,500),600)+1,"000"))</f>
        <v/>
      </c>
      <c r="Q702">
        <f>"Отдел_"&amp;TEXT(MOD(QUOTIENT($A702-1,50),100)+1,"000")</f>
        <v/>
      </c>
      <c r="R702">
        <f>IF($AB702="Да","Группа_Крупная","Группа_"&amp;TEXT(MOD(QUOTIENT($A702-1,5000),30)+1,"00"))</f>
        <v/>
      </c>
      <c r="S702">
        <f>IF($AB702="Да","Категория_Крупная","Категория_"&amp;TEXT(MOD(QUOTIENT($A702-1,500),120)+1,"000"))</f>
        <v/>
      </c>
      <c r="T702">
        <f>IF($AB702="Да","Подкатегория_Крупная","Подкатегория_"&amp;TEXT(MOD(QUOTIENT($A702-1,50),300)+1,"000"))</f>
        <v/>
      </c>
      <c r="U702">
        <f>"SKU_"&amp;TEXT($A702,"0000000")</f>
        <v/>
      </c>
      <c r="V702">
        <f>CHOOSE(MOD($A702-1,4)+1,"Enterprise","SMB","Госсектор","Розница")</f>
        <v/>
      </c>
      <c r="W702">
        <f>"Клиент_"&amp;TEXT(MOD($A702-1,20000)+1,"00000")</f>
        <v/>
      </c>
      <c r="X702">
        <f>CHOOSE(MOD($A702-1,5)+1,"Портал","API","Импорт","Ручной ввод","Интеграция")</f>
        <v/>
      </c>
      <c r="Y702" s="8">
        <f>ROUND(1000+MOD($A702*37,90000)+IF($AB702="Да",5000,0),2)</f>
        <v/>
      </c>
      <c r="Z702">
        <f>1+MOD($A702,20)</f>
        <v/>
      </c>
      <c r="AA702" s="8">
        <f>ROUND($Y702*(0.08+MOD($A702,17)/100),2)</f>
        <v/>
      </c>
      <c r="AB702">
        <f>IF(MOD($A702,10)&lt;7,"Да","Нет")</f>
        <v/>
      </c>
      <c r="AC702">
        <f>$R702&amp;" / "&amp;$S702&amp;" / "&amp;$T702</f>
        <v/>
      </c>
      <c r="AD702">
        <f>1</f>
        <v/>
      </c>
      <c r="AE702">
        <f>IF($A702&lt;=Settings!$B$4,"до 100",IF($A702&lt;=Settings!$B$5,"до 10 000",IF($A702&lt;=Settings!$B$6,"до 100 000","100 000+")))</f>
        <v/>
      </c>
    </row>
    <row r="703">
      <c r="A703">
        <f>ROW()-1</f>
        <v/>
      </c>
      <c r="B703">
        <f>IF($A703&lt;=Settings!$B$4,"small_control",IF($A703&lt;=Settings!$B$5,"medium_10k",IF($A703&lt;=Settings!$B$6,"large_100k","extreme_1m")))</f>
        <v/>
      </c>
      <c r="C703">
        <f>"ORD-"&amp;TEXT(QUOTIENT($A703-1,3)+1,"0000000")</f>
        <v/>
      </c>
      <c r="D703">
        <f>"LINE-"&amp;TEXT($A703,"0000000")</f>
        <v/>
      </c>
      <c r="E703" s="7">
        <f>Settings!$B$2+$A703-1</f>
        <v/>
      </c>
      <c r="F703" s="7">
        <f>Settings!$B$2+MOD($A703-1,Settings!$B$7)</f>
        <v/>
      </c>
      <c r="G703">
        <f>YEAR($F703)</f>
        <v/>
      </c>
      <c r="H703">
        <f>"Q"&amp;ROUNDUP(MONTH($F703)/3,0)</f>
        <v/>
      </c>
      <c r="I703">
        <f>MONTH($F703)</f>
        <v/>
      </c>
      <c r="J703">
        <f>CHOOSE(MONTH($F703),"Январь","Февраль","Март","Апрель","Май","Июнь","Июль","Август","Сентябрь","Октябрь","Ноябрь","Декабрь")</f>
        <v/>
      </c>
      <c r="K703">
        <f>DAY($F703)</f>
        <v/>
      </c>
      <c r="L703">
        <f>IF(MOD($A703,10)&lt;7,"ФО_01_Крупный","ФО_"&amp;TEXT(MOD($A703,8)+1,"00"))</f>
        <v/>
      </c>
      <c r="M703">
        <f>IF($AB703="Да","Регион_001_Крупный","Регион_"&amp;TEXT(MOD(QUOTIENT($A703-1,20),180)+1,"000"))</f>
        <v/>
      </c>
      <c r="N703">
        <f>IF($AB703="Да","Город_"&amp;TEXT(MOD($A703-1,250)+1,"0000"),"Город_"&amp;TEXT(MOD($A703-1,3000)+1,"0000"))</f>
        <v/>
      </c>
      <c r="O703">
        <f>IF($AB703="Да","Холдинг_Крупный","Холдинг_"&amp;TEXT(MOD(QUOTIENT($A703-1,10000),20)+1,"00"))</f>
        <v/>
      </c>
      <c r="P703">
        <f>IF($AB703="Да","Организация_Крупная","Организация_"&amp;TEXT(MOD(QUOTIENT($A703-1,500),600)+1,"000"))</f>
        <v/>
      </c>
      <c r="Q703">
        <f>"Отдел_"&amp;TEXT(MOD(QUOTIENT($A703-1,50),100)+1,"000")</f>
        <v/>
      </c>
      <c r="R703">
        <f>IF($AB703="Да","Группа_Крупная","Группа_"&amp;TEXT(MOD(QUOTIENT($A703-1,5000),30)+1,"00"))</f>
        <v/>
      </c>
      <c r="S703">
        <f>IF($AB703="Да","Категория_Крупная","Категория_"&amp;TEXT(MOD(QUOTIENT($A703-1,500),120)+1,"000"))</f>
        <v/>
      </c>
      <c r="T703">
        <f>IF($AB703="Да","Подкатегория_Крупная","Подкатегория_"&amp;TEXT(MOD(QUOTIENT($A703-1,50),300)+1,"000"))</f>
        <v/>
      </c>
      <c r="U703">
        <f>"SKU_"&amp;TEXT($A703,"0000000")</f>
        <v/>
      </c>
      <c r="V703">
        <f>CHOOSE(MOD($A703-1,4)+1,"Enterprise","SMB","Госсектор","Розница")</f>
        <v/>
      </c>
      <c r="W703">
        <f>"Клиент_"&amp;TEXT(MOD($A703-1,20000)+1,"00000")</f>
        <v/>
      </c>
      <c r="X703">
        <f>CHOOSE(MOD($A703-1,5)+1,"Портал","API","Импорт","Ручной ввод","Интеграция")</f>
        <v/>
      </c>
      <c r="Y703" s="8">
        <f>ROUND(1000+MOD($A703*37,90000)+IF($AB703="Да",5000,0),2)</f>
        <v/>
      </c>
      <c r="Z703">
        <f>1+MOD($A703,20)</f>
        <v/>
      </c>
      <c r="AA703" s="8">
        <f>ROUND($Y703*(0.08+MOD($A703,17)/100),2)</f>
        <v/>
      </c>
      <c r="AB703">
        <f>IF(MOD($A703,10)&lt;7,"Да","Нет")</f>
        <v/>
      </c>
      <c r="AC703">
        <f>$R703&amp;" / "&amp;$S703&amp;" / "&amp;$T703</f>
        <v/>
      </c>
      <c r="AD703">
        <f>1</f>
        <v/>
      </c>
      <c r="AE703">
        <f>IF($A703&lt;=Settings!$B$4,"до 100",IF($A703&lt;=Settings!$B$5,"до 10 000",IF($A703&lt;=Settings!$B$6,"до 100 000","100 000+")))</f>
        <v/>
      </c>
    </row>
    <row r="704">
      <c r="A704">
        <f>ROW()-1</f>
        <v/>
      </c>
      <c r="B704">
        <f>IF($A704&lt;=Settings!$B$4,"small_control",IF($A704&lt;=Settings!$B$5,"medium_10k",IF($A704&lt;=Settings!$B$6,"large_100k","extreme_1m")))</f>
        <v/>
      </c>
      <c r="C704">
        <f>"ORD-"&amp;TEXT(QUOTIENT($A704-1,3)+1,"0000000")</f>
        <v/>
      </c>
      <c r="D704">
        <f>"LINE-"&amp;TEXT($A704,"0000000")</f>
        <v/>
      </c>
      <c r="E704" s="7">
        <f>Settings!$B$2+$A704-1</f>
        <v/>
      </c>
      <c r="F704" s="7">
        <f>Settings!$B$2+MOD($A704-1,Settings!$B$7)</f>
        <v/>
      </c>
      <c r="G704">
        <f>YEAR($F704)</f>
        <v/>
      </c>
      <c r="H704">
        <f>"Q"&amp;ROUNDUP(MONTH($F704)/3,0)</f>
        <v/>
      </c>
      <c r="I704">
        <f>MONTH($F704)</f>
        <v/>
      </c>
      <c r="J704">
        <f>CHOOSE(MONTH($F704),"Январь","Февраль","Март","Апрель","Май","Июнь","Июль","Август","Сентябрь","Октябрь","Ноябрь","Декабрь")</f>
        <v/>
      </c>
      <c r="K704">
        <f>DAY($F704)</f>
        <v/>
      </c>
      <c r="L704">
        <f>IF(MOD($A704,10)&lt;7,"ФО_01_Крупный","ФО_"&amp;TEXT(MOD($A704,8)+1,"00"))</f>
        <v/>
      </c>
      <c r="M704">
        <f>IF($AB704="Да","Регион_001_Крупный","Регион_"&amp;TEXT(MOD(QUOTIENT($A704-1,20),180)+1,"000"))</f>
        <v/>
      </c>
      <c r="N704">
        <f>IF($AB704="Да","Город_"&amp;TEXT(MOD($A704-1,250)+1,"0000"),"Город_"&amp;TEXT(MOD($A704-1,3000)+1,"0000"))</f>
        <v/>
      </c>
      <c r="O704">
        <f>IF($AB704="Да","Холдинг_Крупный","Холдинг_"&amp;TEXT(MOD(QUOTIENT($A704-1,10000),20)+1,"00"))</f>
        <v/>
      </c>
      <c r="P704">
        <f>IF($AB704="Да","Организация_Крупная","Организация_"&amp;TEXT(MOD(QUOTIENT($A704-1,500),600)+1,"000"))</f>
        <v/>
      </c>
      <c r="Q704">
        <f>"Отдел_"&amp;TEXT(MOD(QUOTIENT($A704-1,50),100)+1,"000")</f>
        <v/>
      </c>
      <c r="R704">
        <f>IF($AB704="Да","Группа_Крупная","Группа_"&amp;TEXT(MOD(QUOTIENT($A704-1,5000),30)+1,"00"))</f>
        <v/>
      </c>
      <c r="S704">
        <f>IF($AB704="Да","Категория_Крупная","Категория_"&amp;TEXT(MOD(QUOTIENT($A704-1,500),120)+1,"000"))</f>
        <v/>
      </c>
      <c r="T704">
        <f>IF($AB704="Да","Подкатегория_Крупная","Подкатегория_"&amp;TEXT(MOD(QUOTIENT($A704-1,50),300)+1,"000"))</f>
        <v/>
      </c>
      <c r="U704">
        <f>"SKU_"&amp;TEXT($A704,"0000000")</f>
        <v/>
      </c>
      <c r="V704">
        <f>CHOOSE(MOD($A704-1,4)+1,"Enterprise","SMB","Госсектор","Розница")</f>
        <v/>
      </c>
      <c r="W704">
        <f>"Клиент_"&amp;TEXT(MOD($A704-1,20000)+1,"00000")</f>
        <v/>
      </c>
      <c r="X704">
        <f>CHOOSE(MOD($A704-1,5)+1,"Портал","API","Импорт","Ручной ввод","Интеграция")</f>
        <v/>
      </c>
      <c r="Y704" s="8">
        <f>ROUND(1000+MOD($A704*37,90000)+IF($AB704="Да",5000,0),2)</f>
        <v/>
      </c>
      <c r="Z704">
        <f>1+MOD($A704,20)</f>
        <v/>
      </c>
      <c r="AA704" s="8">
        <f>ROUND($Y704*(0.08+MOD($A704,17)/100),2)</f>
        <v/>
      </c>
      <c r="AB704">
        <f>IF(MOD($A704,10)&lt;7,"Да","Нет")</f>
        <v/>
      </c>
      <c r="AC704">
        <f>$R704&amp;" / "&amp;$S704&amp;" / "&amp;$T704</f>
        <v/>
      </c>
      <c r="AD704">
        <f>1</f>
        <v/>
      </c>
      <c r="AE704">
        <f>IF($A704&lt;=Settings!$B$4,"до 100",IF($A704&lt;=Settings!$B$5,"до 10 000",IF($A704&lt;=Settings!$B$6,"до 100 000","100 000+")))</f>
        <v/>
      </c>
    </row>
    <row r="705">
      <c r="A705">
        <f>ROW()-1</f>
        <v/>
      </c>
      <c r="B705">
        <f>IF($A705&lt;=Settings!$B$4,"small_control",IF($A705&lt;=Settings!$B$5,"medium_10k",IF($A705&lt;=Settings!$B$6,"large_100k","extreme_1m")))</f>
        <v/>
      </c>
      <c r="C705">
        <f>"ORD-"&amp;TEXT(QUOTIENT($A705-1,3)+1,"0000000")</f>
        <v/>
      </c>
      <c r="D705">
        <f>"LINE-"&amp;TEXT($A705,"0000000")</f>
        <v/>
      </c>
      <c r="E705" s="7">
        <f>Settings!$B$2+$A705-1</f>
        <v/>
      </c>
      <c r="F705" s="7">
        <f>Settings!$B$2+MOD($A705-1,Settings!$B$7)</f>
        <v/>
      </c>
      <c r="G705">
        <f>YEAR($F705)</f>
        <v/>
      </c>
      <c r="H705">
        <f>"Q"&amp;ROUNDUP(MONTH($F705)/3,0)</f>
        <v/>
      </c>
      <c r="I705">
        <f>MONTH($F705)</f>
        <v/>
      </c>
      <c r="J705">
        <f>CHOOSE(MONTH($F705),"Январь","Февраль","Март","Апрель","Май","Июнь","Июль","Август","Сентябрь","Октябрь","Ноябрь","Декабрь")</f>
        <v/>
      </c>
      <c r="K705">
        <f>DAY($F705)</f>
        <v/>
      </c>
      <c r="L705">
        <f>IF(MOD($A705,10)&lt;7,"ФО_01_Крупный","ФО_"&amp;TEXT(MOD($A705,8)+1,"00"))</f>
        <v/>
      </c>
      <c r="M705">
        <f>IF($AB705="Да","Регион_001_Крупный","Регион_"&amp;TEXT(MOD(QUOTIENT($A705-1,20),180)+1,"000"))</f>
        <v/>
      </c>
      <c r="N705">
        <f>IF($AB705="Да","Город_"&amp;TEXT(MOD($A705-1,250)+1,"0000"),"Город_"&amp;TEXT(MOD($A705-1,3000)+1,"0000"))</f>
        <v/>
      </c>
      <c r="O705">
        <f>IF($AB705="Да","Холдинг_Крупный","Холдинг_"&amp;TEXT(MOD(QUOTIENT($A705-1,10000),20)+1,"00"))</f>
        <v/>
      </c>
      <c r="P705">
        <f>IF($AB705="Да","Организация_Крупная","Организация_"&amp;TEXT(MOD(QUOTIENT($A705-1,500),600)+1,"000"))</f>
        <v/>
      </c>
      <c r="Q705">
        <f>"Отдел_"&amp;TEXT(MOD(QUOTIENT($A705-1,50),100)+1,"000")</f>
        <v/>
      </c>
      <c r="R705">
        <f>IF($AB705="Да","Группа_Крупная","Группа_"&amp;TEXT(MOD(QUOTIENT($A705-1,5000),30)+1,"00"))</f>
        <v/>
      </c>
      <c r="S705">
        <f>IF($AB705="Да","Категория_Крупная","Категория_"&amp;TEXT(MOD(QUOTIENT($A705-1,500),120)+1,"000"))</f>
        <v/>
      </c>
      <c r="T705">
        <f>IF($AB705="Да","Подкатегория_Крупная","Подкатегория_"&amp;TEXT(MOD(QUOTIENT($A705-1,50),300)+1,"000"))</f>
        <v/>
      </c>
      <c r="U705">
        <f>"SKU_"&amp;TEXT($A705,"0000000")</f>
        <v/>
      </c>
      <c r="V705">
        <f>CHOOSE(MOD($A705-1,4)+1,"Enterprise","SMB","Госсектор","Розница")</f>
        <v/>
      </c>
      <c r="W705">
        <f>"Клиент_"&amp;TEXT(MOD($A705-1,20000)+1,"00000")</f>
        <v/>
      </c>
      <c r="X705">
        <f>CHOOSE(MOD($A705-1,5)+1,"Портал","API","Импорт","Ручной ввод","Интеграция")</f>
        <v/>
      </c>
      <c r="Y705" s="8">
        <f>ROUND(1000+MOD($A705*37,90000)+IF($AB705="Да",5000,0),2)</f>
        <v/>
      </c>
      <c r="Z705">
        <f>1+MOD($A705,20)</f>
        <v/>
      </c>
      <c r="AA705" s="8">
        <f>ROUND($Y705*(0.08+MOD($A705,17)/100),2)</f>
        <v/>
      </c>
      <c r="AB705">
        <f>IF(MOD($A705,10)&lt;7,"Да","Нет")</f>
        <v/>
      </c>
      <c r="AC705">
        <f>$R705&amp;" / "&amp;$S705&amp;" / "&amp;$T705</f>
        <v/>
      </c>
      <c r="AD705">
        <f>1</f>
        <v/>
      </c>
      <c r="AE705">
        <f>IF($A705&lt;=Settings!$B$4,"до 100",IF($A705&lt;=Settings!$B$5,"до 10 000",IF($A705&lt;=Settings!$B$6,"до 100 000","100 000+")))</f>
        <v/>
      </c>
    </row>
    <row r="706">
      <c r="A706">
        <f>ROW()-1</f>
        <v/>
      </c>
      <c r="B706">
        <f>IF($A706&lt;=Settings!$B$4,"small_control",IF($A706&lt;=Settings!$B$5,"medium_10k",IF($A706&lt;=Settings!$B$6,"large_100k","extreme_1m")))</f>
        <v/>
      </c>
      <c r="C706">
        <f>"ORD-"&amp;TEXT(QUOTIENT($A706-1,3)+1,"0000000")</f>
        <v/>
      </c>
      <c r="D706">
        <f>"LINE-"&amp;TEXT($A706,"0000000")</f>
        <v/>
      </c>
      <c r="E706" s="7">
        <f>Settings!$B$2+$A706-1</f>
        <v/>
      </c>
      <c r="F706" s="7">
        <f>Settings!$B$2+MOD($A706-1,Settings!$B$7)</f>
        <v/>
      </c>
      <c r="G706">
        <f>YEAR($F706)</f>
        <v/>
      </c>
      <c r="H706">
        <f>"Q"&amp;ROUNDUP(MONTH($F706)/3,0)</f>
        <v/>
      </c>
      <c r="I706">
        <f>MONTH($F706)</f>
        <v/>
      </c>
      <c r="J706">
        <f>CHOOSE(MONTH($F706),"Январь","Февраль","Март","Апрель","Май","Июнь","Июль","Август","Сентябрь","Октябрь","Ноябрь","Декабрь")</f>
        <v/>
      </c>
      <c r="K706">
        <f>DAY($F706)</f>
        <v/>
      </c>
      <c r="L706">
        <f>IF(MOD($A706,10)&lt;7,"ФО_01_Крупный","ФО_"&amp;TEXT(MOD($A706,8)+1,"00"))</f>
        <v/>
      </c>
      <c r="M706">
        <f>IF($AB706="Да","Регион_001_Крупный","Регион_"&amp;TEXT(MOD(QUOTIENT($A706-1,20),180)+1,"000"))</f>
        <v/>
      </c>
      <c r="N706">
        <f>IF($AB706="Да","Город_"&amp;TEXT(MOD($A706-1,250)+1,"0000"),"Город_"&amp;TEXT(MOD($A706-1,3000)+1,"0000"))</f>
        <v/>
      </c>
      <c r="O706">
        <f>IF($AB706="Да","Холдинг_Крупный","Холдинг_"&amp;TEXT(MOD(QUOTIENT($A706-1,10000),20)+1,"00"))</f>
        <v/>
      </c>
      <c r="P706">
        <f>IF($AB706="Да","Организация_Крупная","Организация_"&amp;TEXT(MOD(QUOTIENT($A706-1,500),600)+1,"000"))</f>
        <v/>
      </c>
      <c r="Q706">
        <f>"Отдел_"&amp;TEXT(MOD(QUOTIENT($A706-1,50),100)+1,"000")</f>
        <v/>
      </c>
      <c r="R706">
        <f>IF($AB706="Да","Группа_Крупная","Группа_"&amp;TEXT(MOD(QUOTIENT($A706-1,5000),30)+1,"00"))</f>
        <v/>
      </c>
      <c r="S706">
        <f>IF($AB706="Да","Категория_Крупная","Категория_"&amp;TEXT(MOD(QUOTIENT($A706-1,500),120)+1,"000"))</f>
        <v/>
      </c>
      <c r="T706">
        <f>IF($AB706="Да","Подкатегория_Крупная","Подкатегория_"&amp;TEXT(MOD(QUOTIENT($A706-1,50),300)+1,"000"))</f>
        <v/>
      </c>
      <c r="U706">
        <f>"SKU_"&amp;TEXT($A706,"0000000")</f>
        <v/>
      </c>
      <c r="V706">
        <f>CHOOSE(MOD($A706-1,4)+1,"Enterprise","SMB","Госсектор","Розница")</f>
        <v/>
      </c>
      <c r="W706">
        <f>"Клиент_"&amp;TEXT(MOD($A706-1,20000)+1,"00000")</f>
        <v/>
      </c>
      <c r="X706">
        <f>CHOOSE(MOD($A706-1,5)+1,"Портал","API","Импорт","Ручной ввод","Интеграция")</f>
        <v/>
      </c>
      <c r="Y706" s="8">
        <f>ROUND(1000+MOD($A706*37,90000)+IF($AB706="Да",5000,0),2)</f>
        <v/>
      </c>
      <c r="Z706">
        <f>1+MOD($A706,20)</f>
        <v/>
      </c>
      <c r="AA706" s="8">
        <f>ROUND($Y706*(0.08+MOD($A706,17)/100),2)</f>
        <v/>
      </c>
      <c r="AB706">
        <f>IF(MOD($A706,10)&lt;7,"Да","Нет")</f>
        <v/>
      </c>
      <c r="AC706">
        <f>$R706&amp;" / "&amp;$S706&amp;" / "&amp;$T706</f>
        <v/>
      </c>
      <c r="AD706">
        <f>1</f>
        <v/>
      </c>
      <c r="AE706">
        <f>IF($A706&lt;=Settings!$B$4,"до 100",IF($A706&lt;=Settings!$B$5,"до 10 000",IF($A706&lt;=Settings!$B$6,"до 100 000","100 000+")))</f>
        <v/>
      </c>
    </row>
    <row r="707">
      <c r="A707">
        <f>ROW()-1</f>
        <v/>
      </c>
      <c r="B707">
        <f>IF($A707&lt;=Settings!$B$4,"small_control",IF($A707&lt;=Settings!$B$5,"medium_10k",IF($A707&lt;=Settings!$B$6,"large_100k","extreme_1m")))</f>
        <v/>
      </c>
      <c r="C707">
        <f>"ORD-"&amp;TEXT(QUOTIENT($A707-1,3)+1,"0000000")</f>
        <v/>
      </c>
      <c r="D707">
        <f>"LINE-"&amp;TEXT($A707,"0000000")</f>
        <v/>
      </c>
      <c r="E707" s="7">
        <f>Settings!$B$2+$A707-1</f>
        <v/>
      </c>
      <c r="F707" s="7">
        <f>Settings!$B$2+MOD($A707-1,Settings!$B$7)</f>
        <v/>
      </c>
      <c r="G707">
        <f>YEAR($F707)</f>
        <v/>
      </c>
      <c r="H707">
        <f>"Q"&amp;ROUNDUP(MONTH($F707)/3,0)</f>
        <v/>
      </c>
      <c r="I707">
        <f>MONTH($F707)</f>
        <v/>
      </c>
      <c r="J707">
        <f>CHOOSE(MONTH($F707),"Январь","Февраль","Март","Апрель","Май","Июнь","Июль","Август","Сентябрь","Октябрь","Ноябрь","Декабрь")</f>
        <v/>
      </c>
      <c r="K707">
        <f>DAY($F707)</f>
        <v/>
      </c>
      <c r="L707">
        <f>IF(MOD($A707,10)&lt;7,"ФО_01_Крупный","ФО_"&amp;TEXT(MOD($A707,8)+1,"00"))</f>
        <v/>
      </c>
      <c r="M707">
        <f>IF($AB707="Да","Регион_001_Крупный","Регион_"&amp;TEXT(MOD(QUOTIENT($A707-1,20),180)+1,"000"))</f>
        <v/>
      </c>
      <c r="N707">
        <f>IF($AB707="Да","Город_"&amp;TEXT(MOD($A707-1,250)+1,"0000"),"Город_"&amp;TEXT(MOD($A707-1,3000)+1,"0000"))</f>
        <v/>
      </c>
      <c r="O707">
        <f>IF($AB707="Да","Холдинг_Крупный","Холдинг_"&amp;TEXT(MOD(QUOTIENT($A707-1,10000),20)+1,"00"))</f>
        <v/>
      </c>
      <c r="P707">
        <f>IF($AB707="Да","Организация_Крупная","Организация_"&amp;TEXT(MOD(QUOTIENT($A707-1,500),600)+1,"000"))</f>
        <v/>
      </c>
      <c r="Q707">
        <f>"Отдел_"&amp;TEXT(MOD(QUOTIENT($A707-1,50),100)+1,"000")</f>
        <v/>
      </c>
      <c r="R707">
        <f>IF($AB707="Да","Группа_Крупная","Группа_"&amp;TEXT(MOD(QUOTIENT($A707-1,5000),30)+1,"00"))</f>
        <v/>
      </c>
      <c r="S707">
        <f>IF($AB707="Да","Категория_Крупная","Категория_"&amp;TEXT(MOD(QUOTIENT($A707-1,500),120)+1,"000"))</f>
        <v/>
      </c>
      <c r="T707">
        <f>IF($AB707="Да","Подкатегория_Крупная","Подкатегория_"&amp;TEXT(MOD(QUOTIENT($A707-1,50),300)+1,"000"))</f>
        <v/>
      </c>
      <c r="U707">
        <f>"SKU_"&amp;TEXT($A707,"0000000")</f>
        <v/>
      </c>
      <c r="V707">
        <f>CHOOSE(MOD($A707-1,4)+1,"Enterprise","SMB","Госсектор","Розница")</f>
        <v/>
      </c>
      <c r="W707">
        <f>"Клиент_"&amp;TEXT(MOD($A707-1,20000)+1,"00000")</f>
        <v/>
      </c>
      <c r="X707">
        <f>CHOOSE(MOD($A707-1,5)+1,"Портал","API","Импорт","Ручной ввод","Интеграция")</f>
        <v/>
      </c>
      <c r="Y707" s="8">
        <f>ROUND(1000+MOD($A707*37,90000)+IF($AB707="Да",5000,0),2)</f>
        <v/>
      </c>
      <c r="Z707">
        <f>1+MOD($A707,20)</f>
        <v/>
      </c>
      <c r="AA707" s="8">
        <f>ROUND($Y707*(0.08+MOD($A707,17)/100),2)</f>
        <v/>
      </c>
      <c r="AB707">
        <f>IF(MOD($A707,10)&lt;7,"Да","Нет")</f>
        <v/>
      </c>
      <c r="AC707">
        <f>$R707&amp;" / "&amp;$S707&amp;" / "&amp;$T707</f>
        <v/>
      </c>
      <c r="AD707">
        <f>1</f>
        <v/>
      </c>
      <c r="AE707">
        <f>IF($A707&lt;=Settings!$B$4,"до 100",IF($A707&lt;=Settings!$B$5,"до 10 000",IF($A707&lt;=Settings!$B$6,"до 100 000","100 000+")))</f>
        <v/>
      </c>
    </row>
    <row r="708">
      <c r="A708">
        <f>ROW()-1</f>
        <v/>
      </c>
      <c r="B708">
        <f>IF($A708&lt;=Settings!$B$4,"small_control",IF($A708&lt;=Settings!$B$5,"medium_10k",IF($A708&lt;=Settings!$B$6,"large_100k","extreme_1m")))</f>
        <v/>
      </c>
      <c r="C708">
        <f>"ORD-"&amp;TEXT(QUOTIENT($A708-1,3)+1,"0000000")</f>
        <v/>
      </c>
      <c r="D708">
        <f>"LINE-"&amp;TEXT($A708,"0000000")</f>
        <v/>
      </c>
      <c r="E708" s="7">
        <f>Settings!$B$2+$A708-1</f>
        <v/>
      </c>
      <c r="F708" s="7">
        <f>Settings!$B$2+MOD($A708-1,Settings!$B$7)</f>
        <v/>
      </c>
      <c r="G708">
        <f>YEAR($F708)</f>
        <v/>
      </c>
      <c r="H708">
        <f>"Q"&amp;ROUNDUP(MONTH($F708)/3,0)</f>
        <v/>
      </c>
      <c r="I708">
        <f>MONTH($F708)</f>
        <v/>
      </c>
      <c r="J708">
        <f>CHOOSE(MONTH($F708),"Январь","Февраль","Март","Апрель","Май","Июнь","Июль","Август","Сентябрь","Октябрь","Ноябрь","Декабрь")</f>
        <v/>
      </c>
      <c r="K708">
        <f>DAY($F708)</f>
        <v/>
      </c>
      <c r="L708">
        <f>IF(MOD($A708,10)&lt;7,"ФО_01_Крупный","ФО_"&amp;TEXT(MOD($A708,8)+1,"00"))</f>
        <v/>
      </c>
      <c r="M708">
        <f>IF($AB708="Да","Регион_001_Крупный","Регион_"&amp;TEXT(MOD(QUOTIENT($A708-1,20),180)+1,"000"))</f>
        <v/>
      </c>
      <c r="N708">
        <f>IF($AB708="Да","Город_"&amp;TEXT(MOD($A708-1,250)+1,"0000"),"Город_"&amp;TEXT(MOD($A708-1,3000)+1,"0000"))</f>
        <v/>
      </c>
      <c r="O708">
        <f>IF($AB708="Да","Холдинг_Крупный","Холдинг_"&amp;TEXT(MOD(QUOTIENT($A708-1,10000),20)+1,"00"))</f>
        <v/>
      </c>
      <c r="P708">
        <f>IF($AB708="Да","Организация_Крупная","Организация_"&amp;TEXT(MOD(QUOTIENT($A708-1,500),600)+1,"000"))</f>
        <v/>
      </c>
      <c r="Q708">
        <f>"Отдел_"&amp;TEXT(MOD(QUOTIENT($A708-1,50),100)+1,"000")</f>
        <v/>
      </c>
      <c r="R708">
        <f>IF($AB708="Да","Группа_Крупная","Группа_"&amp;TEXT(MOD(QUOTIENT($A708-1,5000),30)+1,"00"))</f>
        <v/>
      </c>
      <c r="S708">
        <f>IF($AB708="Да","Категория_Крупная","Категория_"&amp;TEXT(MOD(QUOTIENT($A708-1,500),120)+1,"000"))</f>
        <v/>
      </c>
      <c r="T708">
        <f>IF($AB708="Да","Подкатегория_Крупная","Подкатегория_"&amp;TEXT(MOD(QUOTIENT($A708-1,50),300)+1,"000"))</f>
        <v/>
      </c>
      <c r="U708">
        <f>"SKU_"&amp;TEXT($A708,"0000000")</f>
        <v/>
      </c>
      <c r="V708">
        <f>CHOOSE(MOD($A708-1,4)+1,"Enterprise","SMB","Госсектор","Розница")</f>
        <v/>
      </c>
      <c r="W708">
        <f>"Клиент_"&amp;TEXT(MOD($A708-1,20000)+1,"00000")</f>
        <v/>
      </c>
      <c r="X708">
        <f>CHOOSE(MOD($A708-1,5)+1,"Портал","API","Импорт","Ручной ввод","Интеграция")</f>
        <v/>
      </c>
      <c r="Y708" s="8">
        <f>ROUND(1000+MOD($A708*37,90000)+IF($AB708="Да",5000,0),2)</f>
        <v/>
      </c>
      <c r="Z708">
        <f>1+MOD($A708,20)</f>
        <v/>
      </c>
      <c r="AA708" s="8">
        <f>ROUND($Y708*(0.08+MOD($A708,17)/100),2)</f>
        <v/>
      </c>
      <c r="AB708">
        <f>IF(MOD($A708,10)&lt;7,"Да","Нет")</f>
        <v/>
      </c>
      <c r="AC708">
        <f>$R708&amp;" / "&amp;$S708&amp;" / "&amp;$T708</f>
        <v/>
      </c>
      <c r="AD708">
        <f>1</f>
        <v/>
      </c>
      <c r="AE708">
        <f>IF($A708&lt;=Settings!$B$4,"до 100",IF($A708&lt;=Settings!$B$5,"до 10 000",IF($A708&lt;=Settings!$B$6,"до 100 000","100 000+")))</f>
        <v/>
      </c>
    </row>
    <row r="709">
      <c r="A709">
        <f>ROW()-1</f>
        <v/>
      </c>
      <c r="B709">
        <f>IF($A709&lt;=Settings!$B$4,"small_control",IF($A709&lt;=Settings!$B$5,"medium_10k",IF($A709&lt;=Settings!$B$6,"large_100k","extreme_1m")))</f>
        <v/>
      </c>
      <c r="C709">
        <f>"ORD-"&amp;TEXT(QUOTIENT($A709-1,3)+1,"0000000")</f>
        <v/>
      </c>
      <c r="D709">
        <f>"LINE-"&amp;TEXT($A709,"0000000")</f>
        <v/>
      </c>
      <c r="E709" s="7">
        <f>Settings!$B$2+$A709-1</f>
        <v/>
      </c>
      <c r="F709" s="7">
        <f>Settings!$B$2+MOD($A709-1,Settings!$B$7)</f>
        <v/>
      </c>
      <c r="G709">
        <f>YEAR($F709)</f>
        <v/>
      </c>
      <c r="H709">
        <f>"Q"&amp;ROUNDUP(MONTH($F709)/3,0)</f>
        <v/>
      </c>
      <c r="I709">
        <f>MONTH($F709)</f>
        <v/>
      </c>
      <c r="J709">
        <f>CHOOSE(MONTH($F709),"Январь","Февраль","Март","Апрель","Май","Июнь","Июль","Август","Сентябрь","Октябрь","Ноябрь","Декабрь")</f>
        <v/>
      </c>
      <c r="K709">
        <f>DAY($F709)</f>
        <v/>
      </c>
      <c r="L709">
        <f>IF(MOD($A709,10)&lt;7,"ФО_01_Крупный","ФО_"&amp;TEXT(MOD($A709,8)+1,"00"))</f>
        <v/>
      </c>
      <c r="M709">
        <f>IF($AB709="Да","Регион_001_Крупный","Регион_"&amp;TEXT(MOD(QUOTIENT($A709-1,20),180)+1,"000"))</f>
        <v/>
      </c>
      <c r="N709">
        <f>IF($AB709="Да","Город_"&amp;TEXT(MOD($A709-1,250)+1,"0000"),"Город_"&amp;TEXT(MOD($A709-1,3000)+1,"0000"))</f>
        <v/>
      </c>
      <c r="O709">
        <f>IF($AB709="Да","Холдинг_Крупный","Холдинг_"&amp;TEXT(MOD(QUOTIENT($A709-1,10000),20)+1,"00"))</f>
        <v/>
      </c>
      <c r="P709">
        <f>IF($AB709="Да","Организация_Крупная","Организация_"&amp;TEXT(MOD(QUOTIENT($A709-1,500),600)+1,"000"))</f>
        <v/>
      </c>
      <c r="Q709">
        <f>"Отдел_"&amp;TEXT(MOD(QUOTIENT($A709-1,50),100)+1,"000")</f>
        <v/>
      </c>
      <c r="R709">
        <f>IF($AB709="Да","Группа_Крупная","Группа_"&amp;TEXT(MOD(QUOTIENT($A709-1,5000),30)+1,"00"))</f>
        <v/>
      </c>
      <c r="S709">
        <f>IF($AB709="Да","Категория_Крупная","Категория_"&amp;TEXT(MOD(QUOTIENT($A709-1,500),120)+1,"000"))</f>
        <v/>
      </c>
      <c r="T709">
        <f>IF($AB709="Да","Подкатегория_Крупная","Подкатегория_"&amp;TEXT(MOD(QUOTIENT($A709-1,50),300)+1,"000"))</f>
        <v/>
      </c>
      <c r="U709">
        <f>"SKU_"&amp;TEXT($A709,"0000000")</f>
        <v/>
      </c>
      <c r="V709">
        <f>CHOOSE(MOD($A709-1,4)+1,"Enterprise","SMB","Госсектор","Розница")</f>
        <v/>
      </c>
      <c r="W709">
        <f>"Клиент_"&amp;TEXT(MOD($A709-1,20000)+1,"00000")</f>
        <v/>
      </c>
      <c r="X709">
        <f>CHOOSE(MOD($A709-1,5)+1,"Портал","API","Импорт","Ручной ввод","Интеграция")</f>
        <v/>
      </c>
      <c r="Y709" s="8">
        <f>ROUND(1000+MOD($A709*37,90000)+IF($AB709="Да",5000,0),2)</f>
        <v/>
      </c>
      <c r="Z709">
        <f>1+MOD($A709,20)</f>
        <v/>
      </c>
      <c r="AA709" s="8">
        <f>ROUND($Y709*(0.08+MOD($A709,17)/100),2)</f>
        <v/>
      </c>
      <c r="AB709">
        <f>IF(MOD($A709,10)&lt;7,"Да","Нет")</f>
        <v/>
      </c>
      <c r="AC709">
        <f>$R709&amp;" / "&amp;$S709&amp;" / "&amp;$T709</f>
        <v/>
      </c>
      <c r="AD709">
        <f>1</f>
        <v/>
      </c>
      <c r="AE709">
        <f>IF($A709&lt;=Settings!$B$4,"до 100",IF($A709&lt;=Settings!$B$5,"до 10 000",IF($A709&lt;=Settings!$B$6,"до 100 000","100 000+")))</f>
        <v/>
      </c>
    </row>
    <row r="710">
      <c r="A710">
        <f>ROW()-1</f>
        <v/>
      </c>
      <c r="B710">
        <f>IF($A710&lt;=Settings!$B$4,"small_control",IF($A710&lt;=Settings!$B$5,"medium_10k",IF($A710&lt;=Settings!$B$6,"large_100k","extreme_1m")))</f>
        <v/>
      </c>
      <c r="C710">
        <f>"ORD-"&amp;TEXT(QUOTIENT($A710-1,3)+1,"0000000")</f>
        <v/>
      </c>
      <c r="D710">
        <f>"LINE-"&amp;TEXT($A710,"0000000")</f>
        <v/>
      </c>
      <c r="E710" s="7">
        <f>Settings!$B$2+$A710-1</f>
        <v/>
      </c>
      <c r="F710" s="7">
        <f>Settings!$B$2+MOD($A710-1,Settings!$B$7)</f>
        <v/>
      </c>
      <c r="G710">
        <f>YEAR($F710)</f>
        <v/>
      </c>
      <c r="H710">
        <f>"Q"&amp;ROUNDUP(MONTH($F710)/3,0)</f>
        <v/>
      </c>
      <c r="I710">
        <f>MONTH($F710)</f>
        <v/>
      </c>
      <c r="J710">
        <f>CHOOSE(MONTH($F710),"Январь","Февраль","Март","Апрель","Май","Июнь","Июль","Август","Сентябрь","Октябрь","Ноябрь","Декабрь")</f>
        <v/>
      </c>
      <c r="K710">
        <f>DAY($F710)</f>
        <v/>
      </c>
      <c r="L710">
        <f>IF(MOD($A710,10)&lt;7,"ФО_01_Крупный","ФО_"&amp;TEXT(MOD($A710,8)+1,"00"))</f>
        <v/>
      </c>
      <c r="M710">
        <f>IF($AB710="Да","Регион_001_Крупный","Регион_"&amp;TEXT(MOD(QUOTIENT($A710-1,20),180)+1,"000"))</f>
        <v/>
      </c>
      <c r="N710">
        <f>IF($AB710="Да","Город_"&amp;TEXT(MOD($A710-1,250)+1,"0000"),"Город_"&amp;TEXT(MOD($A710-1,3000)+1,"0000"))</f>
        <v/>
      </c>
      <c r="O710">
        <f>IF($AB710="Да","Холдинг_Крупный","Холдинг_"&amp;TEXT(MOD(QUOTIENT($A710-1,10000),20)+1,"00"))</f>
        <v/>
      </c>
      <c r="P710">
        <f>IF($AB710="Да","Организация_Крупная","Организация_"&amp;TEXT(MOD(QUOTIENT($A710-1,500),600)+1,"000"))</f>
        <v/>
      </c>
      <c r="Q710">
        <f>"Отдел_"&amp;TEXT(MOD(QUOTIENT($A710-1,50),100)+1,"000")</f>
        <v/>
      </c>
      <c r="R710">
        <f>IF($AB710="Да","Группа_Крупная","Группа_"&amp;TEXT(MOD(QUOTIENT($A710-1,5000),30)+1,"00"))</f>
        <v/>
      </c>
      <c r="S710">
        <f>IF($AB710="Да","Категория_Крупная","Категория_"&amp;TEXT(MOD(QUOTIENT($A710-1,500),120)+1,"000"))</f>
        <v/>
      </c>
      <c r="T710">
        <f>IF($AB710="Да","Подкатегория_Крупная","Подкатегория_"&amp;TEXT(MOD(QUOTIENT($A710-1,50),300)+1,"000"))</f>
        <v/>
      </c>
      <c r="U710">
        <f>"SKU_"&amp;TEXT($A710,"0000000")</f>
        <v/>
      </c>
      <c r="V710">
        <f>CHOOSE(MOD($A710-1,4)+1,"Enterprise","SMB","Госсектор","Розница")</f>
        <v/>
      </c>
      <c r="W710">
        <f>"Клиент_"&amp;TEXT(MOD($A710-1,20000)+1,"00000")</f>
        <v/>
      </c>
      <c r="X710">
        <f>CHOOSE(MOD($A710-1,5)+1,"Портал","API","Импорт","Ручной ввод","Интеграция")</f>
        <v/>
      </c>
      <c r="Y710" s="8">
        <f>ROUND(1000+MOD($A710*37,90000)+IF($AB710="Да",5000,0),2)</f>
        <v/>
      </c>
      <c r="Z710">
        <f>1+MOD($A710,20)</f>
        <v/>
      </c>
      <c r="AA710" s="8">
        <f>ROUND($Y710*(0.08+MOD($A710,17)/100),2)</f>
        <v/>
      </c>
      <c r="AB710">
        <f>IF(MOD($A710,10)&lt;7,"Да","Нет")</f>
        <v/>
      </c>
      <c r="AC710">
        <f>$R710&amp;" / "&amp;$S710&amp;" / "&amp;$T710</f>
        <v/>
      </c>
      <c r="AD710">
        <f>1</f>
        <v/>
      </c>
      <c r="AE710">
        <f>IF($A710&lt;=Settings!$B$4,"до 100",IF($A710&lt;=Settings!$B$5,"до 10 000",IF($A710&lt;=Settings!$B$6,"до 100 000","100 000+")))</f>
        <v/>
      </c>
    </row>
    <row r="711">
      <c r="A711">
        <f>ROW()-1</f>
        <v/>
      </c>
      <c r="B711">
        <f>IF($A711&lt;=Settings!$B$4,"small_control",IF($A711&lt;=Settings!$B$5,"medium_10k",IF($A711&lt;=Settings!$B$6,"large_100k","extreme_1m")))</f>
        <v/>
      </c>
      <c r="C711">
        <f>"ORD-"&amp;TEXT(QUOTIENT($A711-1,3)+1,"0000000")</f>
        <v/>
      </c>
      <c r="D711">
        <f>"LINE-"&amp;TEXT($A711,"0000000")</f>
        <v/>
      </c>
      <c r="E711" s="7">
        <f>Settings!$B$2+$A711-1</f>
        <v/>
      </c>
      <c r="F711" s="7">
        <f>Settings!$B$2+MOD($A711-1,Settings!$B$7)</f>
        <v/>
      </c>
      <c r="G711">
        <f>YEAR($F711)</f>
        <v/>
      </c>
      <c r="H711">
        <f>"Q"&amp;ROUNDUP(MONTH($F711)/3,0)</f>
        <v/>
      </c>
      <c r="I711">
        <f>MONTH($F711)</f>
        <v/>
      </c>
      <c r="J711">
        <f>CHOOSE(MONTH($F711),"Январь","Февраль","Март","Апрель","Май","Июнь","Июль","Август","Сентябрь","Октябрь","Ноябрь","Декабрь")</f>
        <v/>
      </c>
      <c r="K711">
        <f>DAY($F711)</f>
        <v/>
      </c>
      <c r="L711">
        <f>IF(MOD($A711,10)&lt;7,"ФО_01_Крупный","ФО_"&amp;TEXT(MOD($A711,8)+1,"00"))</f>
        <v/>
      </c>
      <c r="M711">
        <f>IF($AB711="Да","Регион_001_Крупный","Регион_"&amp;TEXT(MOD(QUOTIENT($A711-1,20),180)+1,"000"))</f>
        <v/>
      </c>
      <c r="N711">
        <f>IF($AB711="Да","Город_"&amp;TEXT(MOD($A711-1,250)+1,"0000"),"Город_"&amp;TEXT(MOD($A711-1,3000)+1,"0000"))</f>
        <v/>
      </c>
      <c r="O711">
        <f>IF($AB711="Да","Холдинг_Крупный","Холдинг_"&amp;TEXT(MOD(QUOTIENT($A711-1,10000),20)+1,"00"))</f>
        <v/>
      </c>
      <c r="P711">
        <f>IF($AB711="Да","Организация_Крупная","Организация_"&amp;TEXT(MOD(QUOTIENT($A711-1,500),600)+1,"000"))</f>
        <v/>
      </c>
      <c r="Q711">
        <f>"Отдел_"&amp;TEXT(MOD(QUOTIENT($A711-1,50),100)+1,"000")</f>
        <v/>
      </c>
      <c r="R711">
        <f>IF($AB711="Да","Группа_Крупная","Группа_"&amp;TEXT(MOD(QUOTIENT($A711-1,5000),30)+1,"00"))</f>
        <v/>
      </c>
      <c r="S711">
        <f>IF($AB711="Да","Категория_Крупная","Категория_"&amp;TEXT(MOD(QUOTIENT($A711-1,500),120)+1,"000"))</f>
        <v/>
      </c>
      <c r="T711">
        <f>IF($AB711="Да","Подкатегория_Крупная","Подкатегория_"&amp;TEXT(MOD(QUOTIENT($A711-1,50),300)+1,"000"))</f>
        <v/>
      </c>
      <c r="U711">
        <f>"SKU_"&amp;TEXT($A711,"0000000")</f>
        <v/>
      </c>
      <c r="V711">
        <f>CHOOSE(MOD($A711-1,4)+1,"Enterprise","SMB","Госсектор","Розница")</f>
        <v/>
      </c>
      <c r="W711">
        <f>"Клиент_"&amp;TEXT(MOD($A711-1,20000)+1,"00000")</f>
        <v/>
      </c>
      <c r="X711">
        <f>CHOOSE(MOD($A711-1,5)+1,"Портал","API","Импорт","Ручной ввод","Интеграция")</f>
        <v/>
      </c>
      <c r="Y711" s="8">
        <f>ROUND(1000+MOD($A711*37,90000)+IF($AB711="Да",5000,0),2)</f>
        <v/>
      </c>
      <c r="Z711">
        <f>1+MOD($A711,20)</f>
        <v/>
      </c>
      <c r="AA711" s="8">
        <f>ROUND($Y711*(0.08+MOD($A711,17)/100),2)</f>
        <v/>
      </c>
      <c r="AB711">
        <f>IF(MOD($A711,10)&lt;7,"Да","Нет")</f>
        <v/>
      </c>
      <c r="AC711">
        <f>$R711&amp;" / "&amp;$S711&amp;" / "&amp;$T711</f>
        <v/>
      </c>
      <c r="AD711">
        <f>1</f>
        <v/>
      </c>
      <c r="AE711">
        <f>IF($A711&lt;=Settings!$B$4,"до 100",IF($A711&lt;=Settings!$B$5,"до 10 000",IF($A711&lt;=Settings!$B$6,"до 100 000","100 000+")))</f>
        <v/>
      </c>
    </row>
    <row r="712">
      <c r="A712">
        <f>ROW()-1</f>
        <v/>
      </c>
      <c r="B712">
        <f>IF($A712&lt;=Settings!$B$4,"small_control",IF($A712&lt;=Settings!$B$5,"medium_10k",IF($A712&lt;=Settings!$B$6,"large_100k","extreme_1m")))</f>
        <v/>
      </c>
      <c r="C712">
        <f>"ORD-"&amp;TEXT(QUOTIENT($A712-1,3)+1,"0000000")</f>
        <v/>
      </c>
      <c r="D712">
        <f>"LINE-"&amp;TEXT($A712,"0000000")</f>
        <v/>
      </c>
      <c r="E712" s="7">
        <f>Settings!$B$2+$A712-1</f>
        <v/>
      </c>
      <c r="F712" s="7">
        <f>Settings!$B$2+MOD($A712-1,Settings!$B$7)</f>
        <v/>
      </c>
      <c r="G712">
        <f>YEAR($F712)</f>
        <v/>
      </c>
      <c r="H712">
        <f>"Q"&amp;ROUNDUP(MONTH($F712)/3,0)</f>
        <v/>
      </c>
      <c r="I712">
        <f>MONTH($F712)</f>
        <v/>
      </c>
      <c r="J712">
        <f>CHOOSE(MONTH($F712),"Январь","Февраль","Март","Апрель","Май","Июнь","Июль","Август","Сентябрь","Октябрь","Ноябрь","Декабрь")</f>
        <v/>
      </c>
      <c r="K712">
        <f>DAY($F712)</f>
        <v/>
      </c>
      <c r="L712">
        <f>IF(MOD($A712,10)&lt;7,"ФО_01_Крупный","ФО_"&amp;TEXT(MOD($A712,8)+1,"00"))</f>
        <v/>
      </c>
      <c r="M712">
        <f>IF($AB712="Да","Регион_001_Крупный","Регион_"&amp;TEXT(MOD(QUOTIENT($A712-1,20),180)+1,"000"))</f>
        <v/>
      </c>
      <c r="N712">
        <f>IF($AB712="Да","Город_"&amp;TEXT(MOD($A712-1,250)+1,"0000"),"Город_"&amp;TEXT(MOD($A712-1,3000)+1,"0000"))</f>
        <v/>
      </c>
      <c r="O712">
        <f>IF($AB712="Да","Холдинг_Крупный","Холдинг_"&amp;TEXT(MOD(QUOTIENT($A712-1,10000),20)+1,"00"))</f>
        <v/>
      </c>
      <c r="P712">
        <f>IF($AB712="Да","Организация_Крупная","Организация_"&amp;TEXT(MOD(QUOTIENT($A712-1,500),600)+1,"000"))</f>
        <v/>
      </c>
      <c r="Q712">
        <f>"Отдел_"&amp;TEXT(MOD(QUOTIENT($A712-1,50),100)+1,"000")</f>
        <v/>
      </c>
      <c r="R712">
        <f>IF($AB712="Да","Группа_Крупная","Группа_"&amp;TEXT(MOD(QUOTIENT($A712-1,5000),30)+1,"00"))</f>
        <v/>
      </c>
      <c r="S712">
        <f>IF($AB712="Да","Категория_Крупная","Категория_"&amp;TEXT(MOD(QUOTIENT($A712-1,500),120)+1,"000"))</f>
        <v/>
      </c>
      <c r="T712">
        <f>IF($AB712="Да","Подкатегория_Крупная","Подкатегория_"&amp;TEXT(MOD(QUOTIENT($A712-1,50),300)+1,"000"))</f>
        <v/>
      </c>
      <c r="U712">
        <f>"SKU_"&amp;TEXT($A712,"0000000")</f>
        <v/>
      </c>
      <c r="V712">
        <f>CHOOSE(MOD($A712-1,4)+1,"Enterprise","SMB","Госсектор","Розница")</f>
        <v/>
      </c>
      <c r="W712">
        <f>"Клиент_"&amp;TEXT(MOD($A712-1,20000)+1,"00000")</f>
        <v/>
      </c>
      <c r="X712">
        <f>CHOOSE(MOD($A712-1,5)+1,"Портал","API","Импорт","Ручной ввод","Интеграция")</f>
        <v/>
      </c>
      <c r="Y712" s="8">
        <f>ROUND(1000+MOD($A712*37,90000)+IF($AB712="Да",5000,0),2)</f>
        <v/>
      </c>
      <c r="Z712">
        <f>1+MOD($A712,20)</f>
        <v/>
      </c>
      <c r="AA712" s="8">
        <f>ROUND($Y712*(0.08+MOD($A712,17)/100),2)</f>
        <v/>
      </c>
      <c r="AB712">
        <f>IF(MOD($A712,10)&lt;7,"Да","Нет")</f>
        <v/>
      </c>
      <c r="AC712">
        <f>$R712&amp;" / "&amp;$S712&amp;" / "&amp;$T712</f>
        <v/>
      </c>
      <c r="AD712">
        <f>1</f>
        <v/>
      </c>
      <c r="AE712">
        <f>IF($A712&lt;=Settings!$B$4,"до 100",IF($A712&lt;=Settings!$B$5,"до 10 000",IF($A712&lt;=Settings!$B$6,"до 100 000","100 000+")))</f>
        <v/>
      </c>
    </row>
    <row r="713">
      <c r="A713">
        <f>ROW()-1</f>
        <v/>
      </c>
      <c r="B713">
        <f>IF($A713&lt;=Settings!$B$4,"small_control",IF($A713&lt;=Settings!$B$5,"medium_10k",IF($A713&lt;=Settings!$B$6,"large_100k","extreme_1m")))</f>
        <v/>
      </c>
      <c r="C713">
        <f>"ORD-"&amp;TEXT(QUOTIENT($A713-1,3)+1,"0000000")</f>
        <v/>
      </c>
      <c r="D713">
        <f>"LINE-"&amp;TEXT($A713,"0000000")</f>
        <v/>
      </c>
      <c r="E713" s="7">
        <f>Settings!$B$2+$A713-1</f>
        <v/>
      </c>
      <c r="F713" s="7">
        <f>Settings!$B$2+MOD($A713-1,Settings!$B$7)</f>
        <v/>
      </c>
      <c r="G713">
        <f>YEAR($F713)</f>
        <v/>
      </c>
      <c r="H713">
        <f>"Q"&amp;ROUNDUP(MONTH($F713)/3,0)</f>
        <v/>
      </c>
      <c r="I713">
        <f>MONTH($F713)</f>
        <v/>
      </c>
      <c r="J713">
        <f>CHOOSE(MONTH($F713),"Январь","Февраль","Март","Апрель","Май","Июнь","Июль","Август","Сентябрь","Октябрь","Ноябрь","Декабрь")</f>
        <v/>
      </c>
      <c r="K713">
        <f>DAY($F713)</f>
        <v/>
      </c>
      <c r="L713">
        <f>IF(MOD($A713,10)&lt;7,"ФО_01_Крупный","ФО_"&amp;TEXT(MOD($A713,8)+1,"00"))</f>
        <v/>
      </c>
      <c r="M713">
        <f>IF($AB713="Да","Регион_001_Крупный","Регион_"&amp;TEXT(MOD(QUOTIENT($A713-1,20),180)+1,"000"))</f>
        <v/>
      </c>
      <c r="N713">
        <f>IF($AB713="Да","Город_"&amp;TEXT(MOD($A713-1,250)+1,"0000"),"Город_"&amp;TEXT(MOD($A713-1,3000)+1,"0000"))</f>
        <v/>
      </c>
      <c r="O713">
        <f>IF($AB713="Да","Холдинг_Крупный","Холдинг_"&amp;TEXT(MOD(QUOTIENT($A713-1,10000),20)+1,"00"))</f>
        <v/>
      </c>
      <c r="P713">
        <f>IF($AB713="Да","Организация_Крупная","Организация_"&amp;TEXT(MOD(QUOTIENT($A713-1,500),600)+1,"000"))</f>
        <v/>
      </c>
      <c r="Q713">
        <f>"Отдел_"&amp;TEXT(MOD(QUOTIENT($A713-1,50),100)+1,"000")</f>
        <v/>
      </c>
      <c r="R713">
        <f>IF($AB713="Да","Группа_Крупная","Группа_"&amp;TEXT(MOD(QUOTIENT($A713-1,5000),30)+1,"00"))</f>
        <v/>
      </c>
      <c r="S713">
        <f>IF($AB713="Да","Категория_Крупная","Категория_"&amp;TEXT(MOD(QUOTIENT($A713-1,500),120)+1,"000"))</f>
        <v/>
      </c>
      <c r="T713">
        <f>IF($AB713="Да","Подкатегория_Крупная","Подкатегория_"&amp;TEXT(MOD(QUOTIENT($A713-1,50),300)+1,"000"))</f>
        <v/>
      </c>
      <c r="U713">
        <f>"SKU_"&amp;TEXT($A713,"0000000")</f>
        <v/>
      </c>
      <c r="V713">
        <f>CHOOSE(MOD($A713-1,4)+1,"Enterprise","SMB","Госсектор","Розница")</f>
        <v/>
      </c>
      <c r="W713">
        <f>"Клиент_"&amp;TEXT(MOD($A713-1,20000)+1,"00000")</f>
        <v/>
      </c>
      <c r="X713">
        <f>CHOOSE(MOD($A713-1,5)+1,"Портал","API","Импорт","Ручной ввод","Интеграция")</f>
        <v/>
      </c>
      <c r="Y713" s="8">
        <f>ROUND(1000+MOD($A713*37,90000)+IF($AB713="Да",5000,0),2)</f>
        <v/>
      </c>
      <c r="Z713">
        <f>1+MOD($A713,20)</f>
        <v/>
      </c>
      <c r="AA713" s="8">
        <f>ROUND($Y713*(0.08+MOD($A713,17)/100),2)</f>
        <v/>
      </c>
      <c r="AB713">
        <f>IF(MOD($A713,10)&lt;7,"Да","Нет")</f>
        <v/>
      </c>
      <c r="AC713">
        <f>$R713&amp;" / "&amp;$S713&amp;" / "&amp;$T713</f>
        <v/>
      </c>
      <c r="AD713">
        <f>1</f>
        <v/>
      </c>
      <c r="AE713">
        <f>IF($A713&lt;=Settings!$B$4,"до 100",IF($A713&lt;=Settings!$B$5,"до 10 000",IF($A713&lt;=Settings!$B$6,"до 100 000","100 000+")))</f>
        <v/>
      </c>
    </row>
    <row r="714">
      <c r="A714">
        <f>ROW()-1</f>
        <v/>
      </c>
      <c r="B714">
        <f>IF($A714&lt;=Settings!$B$4,"small_control",IF($A714&lt;=Settings!$B$5,"medium_10k",IF($A714&lt;=Settings!$B$6,"large_100k","extreme_1m")))</f>
        <v/>
      </c>
      <c r="C714">
        <f>"ORD-"&amp;TEXT(QUOTIENT($A714-1,3)+1,"0000000")</f>
        <v/>
      </c>
      <c r="D714">
        <f>"LINE-"&amp;TEXT($A714,"0000000")</f>
        <v/>
      </c>
      <c r="E714" s="7">
        <f>Settings!$B$2+$A714-1</f>
        <v/>
      </c>
      <c r="F714" s="7">
        <f>Settings!$B$2+MOD($A714-1,Settings!$B$7)</f>
        <v/>
      </c>
      <c r="G714">
        <f>YEAR($F714)</f>
        <v/>
      </c>
      <c r="H714">
        <f>"Q"&amp;ROUNDUP(MONTH($F714)/3,0)</f>
        <v/>
      </c>
      <c r="I714">
        <f>MONTH($F714)</f>
        <v/>
      </c>
      <c r="J714">
        <f>CHOOSE(MONTH($F714),"Январь","Февраль","Март","Апрель","Май","Июнь","Июль","Август","Сентябрь","Октябрь","Ноябрь","Декабрь")</f>
        <v/>
      </c>
      <c r="K714">
        <f>DAY($F714)</f>
        <v/>
      </c>
      <c r="L714">
        <f>IF(MOD($A714,10)&lt;7,"ФО_01_Крупный","ФО_"&amp;TEXT(MOD($A714,8)+1,"00"))</f>
        <v/>
      </c>
      <c r="M714">
        <f>IF($AB714="Да","Регион_001_Крупный","Регион_"&amp;TEXT(MOD(QUOTIENT($A714-1,20),180)+1,"000"))</f>
        <v/>
      </c>
      <c r="N714">
        <f>IF($AB714="Да","Город_"&amp;TEXT(MOD($A714-1,250)+1,"0000"),"Город_"&amp;TEXT(MOD($A714-1,3000)+1,"0000"))</f>
        <v/>
      </c>
      <c r="O714">
        <f>IF($AB714="Да","Холдинг_Крупный","Холдинг_"&amp;TEXT(MOD(QUOTIENT($A714-1,10000),20)+1,"00"))</f>
        <v/>
      </c>
      <c r="P714">
        <f>IF($AB714="Да","Организация_Крупная","Организация_"&amp;TEXT(MOD(QUOTIENT($A714-1,500),600)+1,"000"))</f>
        <v/>
      </c>
      <c r="Q714">
        <f>"Отдел_"&amp;TEXT(MOD(QUOTIENT($A714-1,50),100)+1,"000")</f>
        <v/>
      </c>
      <c r="R714">
        <f>IF($AB714="Да","Группа_Крупная","Группа_"&amp;TEXT(MOD(QUOTIENT($A714-1,5000),30)+1,"00"))</f>
        <v/>
      </c>
      <c r="S714">
        <f>IF($AB714="Да","Категория_Крупная","Категория_"&amp;TEXT(MOD(QUOTIENT($A714-1,500),120)+1,"000"))</f>
        <v/>
      </c>
      <c r="T714">
        <f>IF($AB714="Да","Подкатегория_Крупная","Подкатегория_"&amp;TEXT(MOD(QUOTIENT($A714-1,50),300)+1,"000"))</f>
        <v/>
      </c>
      <c r="U714">
        <f>"SKU_"&amp;TEXT($A714,"0000000")</f>
        <v/>
      </c>
      <c r="V714">
        <f>CHOOSE(MOD($A714-1,4)+1,"Enterprise","SMB","Госсектор","Розница")</f>
        <v/>
      </c>
      <c r="W714">
        <f>"Клиент_"&amp;TEXT(MOD($A714-1,20000)+1,"00000")</f>
        <v/>
      </c>
      <c r="X714">
        <f>CHOOSE(MOD($A714-1,5)+1,"Портал","API","Импорт","Ручной ввод","Интеграция")</f>
        <v/>
      </c>
      <c r="Y714" s="8">
        <f>ROUND(1000+MOD($A714*37,90000)+IF($AB714="Да",5000,0),2)</f>
        <v/>
      </c>
      <c r="Z714">
        <f>1+MOD($A714,20)</f>
        <v/>
      </c>
      <c r="AA714" s="8">
        <f>ROUND($Y714*(0.08+MOD($A714,17)/100),2)</f>
        <v/>
      </c>
      <c r="AB714">
        <f>IF(MOD($A714,10)&lt;7,"Да","Нет")</f>
        <v/>
      </c>
      <c r="AC714">
        <f>$R714&amp;" / "&amp;$S714&amp;" / "&amp;$T714</f>
        <v/>
      </c>
      <c r="AD714">
        <f>1</f>
        <v/>
      </c>
      <c r="AE714">
        <f>IF($A714&lt;=Settings!$B$4,"до 100",IF($A714&lt;=Settings!$B$5,"до 10 000",IF($A714&lt;=Settings!$B$6,"до 100 000","100 000+")))</f>
        <v/>
      </c>
    </row>
    <row r="715">
      <c r="A715">
        <f>ROW()-1</f>
        <v/>
      </c>
      <c r="B715">
        <f>IF($A715&lt;=Settings!$B$4,"small_control",IF($A715&lt;=Settings!$B$5,"medium_10k",IF($A715&lt;=Settings!$B$6,"large_100k","extreme_1m")))</f>
        <v/>
      </c>
      <c r="C715">
        <f>"ORD-"&amp;TEXT(QUOTIENT($A715-1,3)+1,"0000000")</f>
        <v/>
      </c>
      <c r="D715">
        <f>"LINE-"&amp;TEXT($A715,"0000000")</f>
        <v/>
      </c>
      <c r="E715" s="7">
        <f>Settings!$B$2+$A715-1</f>
        <v/>
      </c>
      <c r="F715" s="7">
        <f>Settings!$B$2+MOD($A715-1,Settings!$B$7)</f>
        <v/>
      </c>
      <c r="G715">
        <f>YEAR($F715)</f>
        <v/>
      </c>
      <c r="H715">
        <f>"Q"&amp;ROUNDUP(MONTH($F715)/3,0)</f>
        <v/>
      </c>
      <c r="I715">
        <f>MONTH($F715)</f>
        <v/>
      </c>
      <c r="J715">
        <f>CHOOSE(MONTH($F715),"Январь","Февраль","Март","Апрель","Май","Июнь","Июль","Август","Сентябрь","Октябрь","Ноябрь","Декабрь")</f>
        <v/>
      </c>
      <c r="K715">
        <f>DAY($F715)</f>
        <v/>
      </c>
      <c r="L715">
        <f>IF(MOD($A715,10)&lt;7,"ФО_01_Крупный","ФО_"&amp;TEXT(MOD($A715,8)+1,"00"))</f>
        <v/>
      </c>
      <c r="M715">
        <f>IF($AB715="Да","Регион_001_Крупный","Регион_"&amp;TEXT(MOD(QUOTIENT($A715-1,20),180)+1,"000"))</f>
        <v/>
      </c>
      <c r="N715">
        <f>IF($AB715="Да","Город_"&amp;TEXT(MOD($A715-1,250)+1,"0000"),"Город_"&amp;TEXT(MOD($A715-1,3000)+1,"0000"))</f>
        <v/>
      </c>
      <c r="O715">
        <f>IF($AB715="Да","Холдинг_Крупный","Холдинг_"&amp;TEXT(MOD(QUOTIENT($A715-1,10000),20)+1,"00"))</f>
        <v/>
      </c>
      <c r="P715">
        <f>IF($AB715="Да","Организация_Крупная","Организация_"&amp;TEXT(MOD(QUOTIENT($A715-1,500),600)+1,"000"))</f>
        <v/>
      </c>
      <c r="Q715">
        <f>"Отдел_"&amp;TEXT(MOD(QUOTIENT($A715-1,50),100)+1,"000")</f>
        <v/>
      </c>
      <c r="R715">
        <f>IF($AB715="Да","Группа_Крупная","Группа_"&amp;TEXT(MOD(QUOTIENT($A715-1,5000),30)+1,"00"))</f>
        <v/>
      </c>
      <c r="S715">
        <f>IF($AB715="Да","Категория_Крупная","Категория_"&amp;TEXT(MOD(QUOTIENT($A715-1,500),120)+1,"000"))</f>
        <v/>
      </c>
      <c r="T715">
        <f>IF($AB715="Да","Подкатегория_Крупная","Подкатегория_"&amp;TEXT(MOD(QUOTIENT($A715-1,50),300)+1,"000"))</f>
        <v/>
      </c>
      <c r="U715">
        <f>"SKU_"&amp;TEXT($A715,"0000000")</f>
        <v/>
      </c>
      <c r="V715">
        <f>CHOOSE(MOD($A715-1,4)+1,"Enterprise","SMB","Госсектор","Розница")</f>
        <v/>
      </c>
      <c r="W715">
        <f>"Клиент_"&amp;TEXT(MOD($A715-1,20000)+1,"00000")</f>
        <v/>
      </c>
      <c r="X715">
        <f>CHOOSE(MOD($A715-1,5)+1,"Портал","API","Импорт","Ручной ввод","Интеграция")</f>
        <v/>
      </c>
      <c r="Y715" s="8">
        <f>ROUND(1000+MOD($A715*37,90000)+IF($AB715="Да",5000,0),2)</f>
        <v/>
      </c>
      <c r="Z715">
        <f>1+MOD($A715,20)</f>
        <v/>
      </c>
      <c r="AA715" s="8">
        <f>ROUND($Y715*(0.08+MOD($A715,17)/100),2)</f>
        <v/>
      </c>
      <c r="AB715">
        <f>IF(MOD($A715,10)&lt;7,"Да","Нет")</f>
        <v/>
      </c>
      <c r="AC715">
        <f>$R715&amp;" / "&amp;$S715&amp;" / "&amp;$T715</f>
        <v/>
      </c>
      <c r="AD715">
        <f>1</f>
        <v/>
      </c>
      <c r="AE715">
        <f>IF($A715&lt;=Settings!$B$4,"до 100",IF($A715&lt;=Settings!$B$5,"до 10 000",IF($A715&lt;=Settings!$B$6,"до 100 000","100 000+")))</f>
        <v/>
      </c>
    </row>
    <row r="716">
      <c r="A716">
        <f>ROW()-1</f>
        <v/>
      </c>
      <c r="B716">
        <f>IF($A716&lt;=Settings!$B$4,"small_control",IF($A716&lt;=Settings!$B$5,"medium_10k",IF($A716&lt;=Settings!$B$6,"large_100k","extreme_1m")))</f>
        <v/>
      </c>
      <c r="C716">
        <f>"ORD-"&amp;TEXT(QUOTIENT($A716-1,3)+1,"0000000")</f>
        <v/>
      </c>
      <c r="D716">
        <f>"LINE-"&amp;TEXT($A716,"0000000")</f>
        <v/>
      </c>
      <c r="E716" s="7">
        <f>Settings!$B$2+$A716-1</f>
        <v/>
      </c>
      <c r="F716" s="7">
        <f>Settings!$B$2+MOD($A716-1,Settings!$B$7)</f>
        <v/>
      </c>
      <c r="G716">
        <f>YEAR($F716)</f>
        <v/>
      </c>
      <c r="H716">
        <f>"Q"&amp;ROUNDUP(MONTH($F716)/3,0)</f>
        <v/>
      </c>
      <c r="I716">
        <f>MONTH($F716)</f>
        <v/>
      </c>
      <c r="J716">
        <f>CHOOSE(MONTH($F716),"Январь","Февраль","Март","Апрель","Май","Июнь","Июль","Август","Сентябрь","Октябрь","Ноябрь","Декабрь")</f>
        <v/>
      </c>
      <c r="K716">
        <f>DAY($F716)</f>
        <v/>
      </c>
      <c r="L716">
        <f>IF(MOD($A716,10)&lt;7,"ФО_01_Крупный","ФО_"&amp;TEXT(MOD($A716,8)+1,"00"))</f>
        <v/>
      </c>
      <c r="M716">
        <f>IF($AB716="Да","Регион_001_Крупный","Регион_"&amp;TEXT(MOD(QUOTIENT($A716-1,20),180)+1,"000"))</f>
        <v/>
      </c>
      <c r="N716">
        <f>IF($AB716="Да","Город_"&amp;TEXT(MOD($A716-1,250)+1,"0000"),"Город_"&amp;TEXT(MOD($A716-1,3000)+1,"0000"))</f>
        <v/>
      </c>
      <c r="O716">
        <f>IF($AB716="Да","Холдинг_Крупный","Холдинг_"&amp;TEXT(MOD(QUOTIENT($A716-1,10000),20)+1,"00"))</f>
        <v/>
      </c>
      <c r="P716">
        <f>IF($AB716="Да","Организация_Крупная","Организация_"&amp;TEXT(MOD(QUOTIENT($A716-1,500),600)+1,"000"))</f>
        <v/>
      </c>
      <c r="Q716">
        <f>"Отдел_"&amp;TEXT(MOD(QUOTIENT($A716-1,50),100)+1,"000")</f>
        <v/>
      </c>
      <c r="R716">
        <f>IF($AB716="Да","Группа_Крупная","Группа_"&amp;TEXT(MOD(QUOTIENT($A716-1,5000),30)+1,"00"))</f>
        <v/>
      </c>
      <c r="S716">
        <f>IF($AB716="Да","Категория_Крупная","Категория_"&amp;TEXT(MOD(QUOTIENT($A716-1,500),120)+1,"000"))</f>
        <v/>
      </c>
      <c r="T716">
        <f>IF($AB716="Да","Подкатегория_Крупная","Подкатегория_"&amp;TEXT(MOD(QUOTIENT($A716-1,50),300)+1,"000"))</f>
        <v/>
      </c>
      <c r="U716">
        <f>"SKU_"&amp;TEXT($A716,"0000000")</f>
        <v/>
      </c>
      <c r="V716">
        <f>CHOOSE(MOD($A716-1,4)+1,"Enterprise","SMB","Госсектор","Розница")</f>
        <v/>
      </c>
      <c r="W716">
        <f>"Клиент_"&amp;TEXT(MOD($A716-1,20000)+1,"00000")</f>
        <v/>
      </c>
      <c r="X716">
        <f>CHOOSE(MOD($A716-1,5)+1,"Портал","API","Импорт","Ручной ввод","Интеграция")</f>
        <v/>
      </c>
      <c r="Y716" s="8">
        <f>ROUND(1000+MOD($A716*37,90000)+IF($AB716="Да",5000,0),2)</f>
        <v/>
      </c>
      <c r="Z716">
        <f>1+MOD($A716,20)</f>
        <v/>
      </c>
      <c r="AA716" s="8">
        <f>ROUND($Y716*(0.08+MOD($A716,17)/100),2)</f>
        <v/>
      </c>
      <c r="AB716">
        <f>IF(MOD($A716,10)&lt;7,"Да","Нет")</f>
        <v/>
      </c>
      <c r="AC716">
        <f>$R716&amp;" / "&amp;$S716&amp;" / "&amp;$T716</f>
        <v/>
      </c>
      <c r="AD716">
        <f>1</f>
        <v/>
      </c>
      <c r="AE716">
        <f>IF($A716&lt;=Settings!$B$4,"до 100",IF($A716&lt;=Settings!$B$5,"до 10 000",IF($A716&lt;=Settings!$B$6,"до 100 000","100 000+")))</f>
        <v/>
      </c>
    </row>
    <row r="717">
      <c r="A717">
        <f>ROW()-1</f>
        <v/>
      </c>
      <c r="B717">
        <f>IF($A717&lt;=Settings!$B$4,"small_control",IF($A717&lt;=Settings!$B$5,"medium_10k",IF($A717&lt;=Settings!$B$6,"large_100k","extreme_1m")))</f>
        <v/>
      </c>
      <c r="C717">
        <f>"ORD-"&amp;TEXT(QUOTIENT($A717-1,3)+1,"0000000")</f>
        <v/>
      </c>
      <c r="D717">
        <f>"LINE-"&amp;TEXT($A717,"0000000")</f>
        <v/>
      </c>
      <c r="E717" s="7">
        <f>Settings!$B$2+$A717-1</f>
        <v/>
      </c>
      <c r="F717" s="7">
        <f>Settings!$B$2+MOD($A717-1,Settings!$B$7)</f>
        <v/>
      </c>
      <c r="G717">
        <f>YEAR($F717)</f>
        <v/>
      </c>
      <c r="H717">
        <f>"Q"&amp;ROUNDUP(MONTH($F717)/3,0)</f>
        <v/>
      </c>
      <c r="I717">
        <f>MONTH($F717)</f>
        <v/>
      </c>
      <c r="J717">
        <f>CHOOSE(MONTH($F717),"Январь","Февраль","Март","Апрель","Май","Июнь","Июль","Август","Сентябрь","Октябрь","Ноябрь","Декабрь")</f>
        <v/>
      </c>
      <c r="K717">
        <f>DAY($F717)</f>
        <v/>
      </c>
      <c r="L717">
        <f>IF(MOD($A717,10)&lt;7,"ФО_01_Крупный","ФО_"&amp;TEXT(MOD($A717,8)+1,"00"))</f>
        <v/>
      </c>
      <c r="M717">
        <f>IF($AB717="Да","Регион_001_Крупный","Регион_"&amp;TEXT(MOD(QUOTIENT($A717-1,20),180)+1,"000"))</f>
        <v/>
      </c>
      <c r="N717">
        <f>IF($AB717="Да","Город_"&amp;TEXT(MOD($A717-1,250)+1,"0000"),"Город_"&amp;TEXT(MOD($A717-1,3000)+1,"0000"))</f>
        <v/>
      </c>
      <c r="O717">
        <f>IF($AB717="Да","Холдинг_Крупный","Холдинг_"&amp;TEXT(MOD(QUOTIENT($A717-1,10000),20)+1,"00"))</f>
        <v/>
      </c>
      <c r="P717">
        <f>IF($AB717="Да","Организация_Крупная","Организация_"&amp;TEXT(MOD(QUOTIENT($A717-1,500),600)+1,"000"))</f>
        <v/>
      </c>
      <c r="Q717">
        <f>"Отдел_"&amp;TEXT(MOD(QUOTIENT($A717-1,50),100)+1,"000")</f>
        <v/>
      </c>
      <c r="R717">
        <f>IF($AB717="Да","Группа_Крупная","Группа_"&amp;TEXT(MOD(QUOTIENT($A717-1,5000),30)+1,"00"))</f>
        <v/>
      </c>
      <c r="S717">
        <f>IF($AB717="Да","Категория_Крупная","Категория_"&amp;TEXT(MOD(QUOTIENT($A717-1,500),120)+1,"000"))</f>
        <v/>
      </c>
      <c r="T717">
        <f>IF($AB717="Да","Подкатегория_Крупная","Подкатегория_"&amp;TEXT(MOD(QUOTIENT($A717-1,50),300)+1,"000"))</f>
        <v/>
      </c>
      <c r="U717">
        <f>"SKU_"&amp;TEXT($A717,"0000000")</f>
        <v/>
      </c>
      <c r="V717">
        <f>CHOOSE(MOD($A717-1,4)+1,"Enterprise","SMB","Госсектор","Розница")</f>
        <v/>
      </c>
      <c r="W717">
        <f>"Клиент_"&amp;TEXT(MOD($A717-1,20000)+1,"00000")</f>
        <v/>
      </c>
      <c r="X717">
        <f>CHOOSE(MOD($A717-1,5)+1,"Портал","API","Импорт","Ручной ввод","Интеграция")</f>
        <v/>
      </c>
      <c r="Y717" s="8">
        <f>ROUND(1000+MOD($A717*37,90000)+IF($AB717="Да",5000,0),2)</f>
        <v/>
      </c>
      <c r="Z717">
        <f>1+MOD($A717,20)</f>
        <v/>
      </c>
      <c r="AA717" s="8">
        <f>ROUND($Y717*(0.08+MOD($A717,17)/100),2)</f>
        <v/>
      </c>
      <c r="AB717">
        <f>IF(MOD($A717,10)&lt;7,"Да","Нет")</f>
        <v/>
      </c>
      <c r="AC717">
        <f>$R717&amp;" / "&amp;$S717&amp;" / "&amp;$T717</f>
        <v/>
      </c>
      <c r="AD717">
        <f>1</f>
        <v/>
      </c>
      <c r="AE717">
        <f>IF($A717&lt;=Settings!$B$4,"до 100",IF($A717&lt;=Settings!$B$5,"до 10 000",IF($A717&lt;=Settings!$B$6,"до 100 000","100 000+")))</f>
        <v/>
      </c>
    </row>
    <row r="718">
      <c r="A718">
        <f>ROW()-1</f>
        <v/>
      </c>
      <c r="B718">
        <f>IF($A718&lt;=Settings!$B$4,"small_control",IF($A718&lt;=Settings!$B$5,"medium_10k",IF($A718&lt;=Settings!$B$6,"large_100k","extreme_1m")))</f>
        <v/>
      </c>
      <c r="C718">
        <f>"ORD-"&amp;TEXT(QUOTIENT($A718-1,3)+1,"0000000")</f>
        <v/>
      </c>
      <c r="D718">
        <f>"LINE-"&amp;TEXT($A718,"0000000")</f>
        <v/>
      </c>
      <c r="E718" s="7">
        <f>Settings!$B$2+$A718-1</f>
        <v/>
      </c>
      <c r="F718" s="7">
        <f>Settings!$B$2+MOD($A718-1,Settings!$B$7)</f>
        <v/>
      </c>
      <c r="G718">
        <f>YEAR($F718)</f>
        <v/>
      </c>
      <c r="H718">
        <f>"Q"&amp;ROUNDUP(MONTH($F718)/3,0)</f>
        <v/>
      </c>
      <c r="I718">
        <f>MONTH($F718)</f>
        <v/>
      </c>
      <c r="J718">
        <f>CHOOSE(MONTH($F718),"Январь","Февраль","Март","Апрель","Май","Июнь","Июль","Август","Сентябрь","Октябрь","Ноябрь","Декабрь")</f>
        <v/>
      </c>
      <c r="K718">
        <f>DAY($F718)</f>
        <v/>
      </c>
      <c r="L718">
        <f>IF(MOD($A718,10)&lt;7,"ФО_01_Крупный","ФО_"&amp;TEXT(MOD($A718,8)+1,"00"))</f>
        <v/>
      </c>
      <c r="M718">
        <f>IF($AB718="Да","Регион_001_Крупный","Регион_"&amp;TEXT(MOD(QUOTIENT($A718-1,20),180)+1,"000"))</f>
        <v/>
      </c>
      <c r="N718">
        <f>IF($AB718="Да","Город_"&amp;TEXT(MOD($A718-1,250)+1,"0000"),"Город_"&amp;TEXT(MOD($A718-1,3000)+1,"0000"))</f>
        <v/>
      </c>
      <c r="O718">
        <f>IF($AB718="Да","Холдинг_Крупный","Холдинг_"&amp;TEXT(MOD(QUOTIENT($A718-1,10000),20)+1,"00"))</f>
        <v/>
      </c>
      <c r="P718">
        <f>IF($AB718="Да","Организация_Крупная","Организация_"&amp;TEXT(MOD(QUOTIENT($A718-1,500),600)+1,"000"))</f>
        <v/>
      </c>
      <c r="Q718">
        <f>"Отдел_"&amp;TEXT(MOD(QUOTIENT($A718-1,50),100)+1,"000")</f>
        <v/>
      </c>
      <c r="R718">
        <f>IF($AB718="Да","Группа_Крупная","Группа_"&amp;TEXT(MOD(QUOTIENT($A718-1,5000),30)+1,"00"))</f>
        <v/>
      </c>
      <c r="S718">
        <f>IF($AB718="Да","Категория_Крупная","Категория_"&amp;TEXT(MOD(QUOTIENT($A718-1,500),120)+1,"000"))</f>
        <v/>
      </c>
      <c r="T718">
        <f>IF($AB718="Да","Подкатегория_Крупная","Подкатегория_"&amp;TEXT(MOD(QUOTIENT($A718-1,50),300)+1,"000"))</f>
        <v/>
      </c>
      <c r="U718">
        <f>"SKU_"&amp;TEXT($A718,"0000000")</f>
        <v/>
      </c>
      <c r="V718">
        <f>CHOOSE(MOD($A718-1,4)+1,"Enterprise","SMB","Госсектор","Розница")</f>
        <v/>
      </c>
      <c r="W718">
        <f>"Клиент_"&amp;TEXT(MOD($A718-1,20000)+1,"00000")</f>
        <v/>
      </c>
      <c r="X718">
        <f>CHOOSE(MOD($A718-1,5)+1,"Портал","API","Импорт","Ручной ввод","Интеграция")</f>
        <v/>
      </c>
      <c r="Y718" s="8">
        <f>ROUND(1000+MOD($A718*37,90000)+IF($AB718="Да",5000,0),2)</f>
        <v/>
      </c>
      <c r="Z718">
        <f>1+MOD($A718,20)</f>
        <v/>
      </c>
      <c r="AA718" s="8">
        <f>ROUND($Y718*(0.08+MOD($A718,17)/100),2)</f>
        <v/>
      </c>
      <c r="AB718">
        <f>IF(MOD($A718,10)&lt;7,"Да","Нет")</f>
        <v/>
      </c>
      <c r="AC718">
        <f>$R718&amp;" / "&amp;$S718&amp;" / "&amp;$T718</f>
        <v/>
      </c>
      <c r="AD718">
        <f>1</f>
        <v/>
      </c>
      <c r="AE718">
        <f>IF($A718&lt;=Settings!$B$4,"до 100",IF($A718&lt;=Settings!$B$5,"до 10 000",IF($A718&lt;=Settings!$B$6,"до 100 000","100 000+")))</f>
        <v/>
      </c>
    </row>
    <row r="719">
      <c r="A719">
        <f>ROW()-1</f>
        <v/>
      </c>
      <c r="B719">
        <f>IF($A719&lt;=Settings!$B$4,"small_control",IF($A719&lt;=Settings!$B$5,"medium_10k",IF($A719&lt;=Settings!$B$6,"large_100k","extreme_1m")))</f>
        <v/>
      </c>
      <c r="C719">
        <f>"ORD-"&amp;TEXT(QUOTIENT($A719-1,3)+1,"0000000")</f>
        <v/>
      </c>
      <c r="D719">
        <f>"LINE-"&amp;TEXT($A719,"0000000")</f>
        <v/>
      </c>
      <c r="E719" s="7">
        <f>Settings!$B$2+$A719-1</f>
        <v/>
      </c>
      <c r="F719" s="7">
        <f>Settings!$B$2+MOD($A719-1,Settings!$B$7)</f>
        <v/>
      </c>
      <c r="G719">
        <f>YEAR($F719)</f>
        <v/>
      </c>
      <c r="H719">
        <f>"Q"&amp;ROUNDUP(MONTH($F719)/3,0)</f>
        <v/>
      </c>
      <c r="I719">
        <f>MONTH($F719)</f>
        <v/>
      </c>
      <c r="J719">
        <f>CHOOSE(MONTH($F719),"Январь","Февраль","Март","Апрель","Май","Июнь","Июль","Август","Сентябрь","Октябрь","Ноябрь","Декабрь")</f>
        <v/>
      </c>
      <c r="K719">
        <f>DAY($F719)</f>
        <v/>
      </c>
      <c r="L719">
        <f>IF(MOD($A719,10)&lt;7,"ФО_01_Крупный","ФО_"&amp;TEXT(MOD($A719,8)+1,"00"))</f>
        <v/>
      </c>
      <c r="M719">
        <f>IF($AB719="Да","Регион_001_Крупный","Регион_"&amp;TEXT(MOD(QUOTIENT($A719-1,20),180)+1,"000"))</f>
        <v/>
      </c>
      <c r="N719">
        <f>IF($AB719="Да","Город_"&amp;TEXT(MOD($A719-1,250)+1,"0000"),"Город_"&amp;TEXT(MOD($A719-1,3000)+1,"0000"))</f>
        <v/>
      </c>
      <c r="O719">
        <f>IF($AB719="Да","Холдинг_Крупный","Холдинг_"&amp;TEXT(MOD(QUOTIENT($A719-1,10000),20)+1,"00"))</f>
        <v/>
      </c>
      <c r="P719">
        <f>IF($AB719="Да","Организация_Крупная","Организация_"&amp;TEXT(MOD(QUOTIENT($A719-1,500),600)+1,"000"))</f>
        <v/>
      </c>
      <c r="Q719">
        <f>"Отдел_"&amp;TEXT(MOD(QUOTIENT($A719-1,50),100)+1,"000")</f>
        <v/>
      </c>
      <c r="R719">
        <f>IF($AB719="Да","Группа_Крупная","Группа_"&amp;TEXT(MOD(QUOTIENT($A719-1,5000),30)+1,"00"))</f>
        <v/>
      </c>
      <c r="S719">
        <f>IF($AB719="Да","Категория_Крупная","Категория_"&amp;TEXT(MOD(QUOTIENT($A719-1,500),120)+1,"000"))</f>
        <v/>
      </c>
      <c r="T719">
        <f>IF($AB719="Да","Подкатегория_Крупная","Подкатегория_"&amp;TEXT(MOD(QUOTIENT($A719-1,50),300)+1,"000"))</f>
        <v/>
      </c>
      <c r="U719">
        <f>"SKU_"&amp;TEXT($A719,"0000000")</f>
        <v/>
      </c>
      <c r="V719">
        <f>CHOOSE(MOD($A719-1,4)+1,"Enterprise","SMB","Госсектор","Розница")</f>
        <v/>
      </c>
      <c r="W719">
        <f>"Клиент_"&amp;TEXT(MOD($A719-1,20000)+1,"00000")</f>
        <v/>
      </c>
      <c r="X719">
        <f>CHOOSE(MOD($A719-1,5)+1,"Портал","API","Импорт","Ручной ввод","Интеграция")</f>
        <v/>
      </c>
      <c r="Y719" s="8">
        <f>ROUND(1000+MOD($A719*37,90000)+IF($AB719="Да",5000,0),2)</f>
        <v/>
      </c>
      <c r="Z719">
        <f>1+MOD($A719,20)</f>
        <v/>
      </c>
      <c r="AA719" s="8">
        <f>ROUND($Y719*(0.08+MOD($A719,17)/100),2)</f>
        <v/>
      </c>
      <c r="AB719">
        <f>IF(MOD($A719,10)&lt;7,"Да","Нет")</f>
        <v/>
      </c>
      <c r="AC719">
        <f>$R719&amp;" / "&amp;$S719&amp;" / "&amp;$T719</f>
        <v/>
      </c>
      <c r="AD719">
        <f>1</f>
        <v/>
      </c>
      <c r="AE719">
        <f>IF($A719&lt;=Settings!$B$4,"до 100",IF($A719&lt;=Settings!$B$5,"до 10 000",IF($A719&lt;=Settings!$B$6,"до 100 000","100 000+")))</f>
        <v/>
      </c>
    </row>
    <row r="720">
      <c r="A720">
        <f>ROW()-1</f>
        <v/>
      </c>
      <c r="B720">
        <f>IF($A720&lt;=Settings!$B$4,"small_control",IF($A720&lt;=Settings!$B$5,"medium_10k",IF($A720&lt;=Settings!$B$6,"large_100k","extreme_1m")))</f>
        <v/>
      </c>
      <c r="C720">
        <f>"ORD-"&amp;TEXT(QUOTIENT($A720-1,3)+1,"0000000")</f>
        <v/>
      </c>
      <c r="D720">
        <f>"LINE-"&amp;TEXT($A720,"0000000")</f>
        <v/>
      </c>
      <c r="E720" s="7">
        <f>Settings!$B$2+$A720-1</f>
        <v/>
      </c>
      <c r="F720" s="7">
        <f>Settings!$B$2+MOD($A720-1,Settings!$B$7)</f>
        <v/>
      </c>
      <c r="G720">
        <f>YEAR($F720)</f>
        <v/>
      </c>
      <c r="H720">
        <f>"Q"&amp;ROUNDUP(MONTH($F720)/3,0)</f>
        <v/>
      </c>
      <c r="I720">
        <f>MONTH($F720)</f>
        <v/>
      </c>
      <c r="J720">
        <f>CHOOSE(MONTH($F720),"Январь","Февраль","Март","Апрель","Май","Июнь","Июль","Август","Сентябрь","Октябрь","Ноябрь","Декабрь")</f>
        <v/>
      </c>
      <c r="K720">
        <f>DAY($F720)</f>
        <v/>
      </c>
      <c r="L720">
        <f>IF(MOD($A720,10)&lt;7,"ФО_01_Крупный","ФО_"&amp;TEXT(MOD($A720,8)+1,"00"))</f>
        <v/>
      </c>
      <c r="M720">
        <f>IF($AB720="Да","Регион_001_Крупный","Регион_"&amp;TEXT(MOD(QUOTIENT($A720-1,20),180)+1,"000"))</f>
        <v/>
      </c>
      <c r="N720">
        <f>IF($AB720="Да","Город_"&amp;TEXT(MOD($A720-1,250)+1,"0000"),"Город_"&amp;TEXT(MOD($A720-1,3000)+1,"0000"))</f>
        <v/>
      </c>
      <c r="O720">
        <f>IF($AB720="Да","Холдинг_Крупный","Холдинг_"&amp;TEXT(MOD(QUOTIENT($A720-1,10000),20)+1,"00"))</f>
        <v/>
      </c>
      <c r="P720">
        <f>IF($AB720="Да","Организация_Крупная","Организация_"&amp;TEXT(MOD(QUOTIENT($A720-1,500),600)+1,"000"))</f>
        <v/>
      </c>
      <c r="Q720">
        <f>"Отдел_"&amp;TEXT(MOD(QUOTIENT($A720-1,50),100)+1,"000")</f>
        <v/>
      </c>
      <c r="R720">
        <f>IF($AB720="Да","Группа_Крупная","Группа_"&amp;TEXT(MOD(QUOTIENT($A720-1,5000),30)+1,"00"))</f>
        <v/>
      </c>
      <c r="S720">
        <f>IF($AB720="Да","Категория_Крупная","Категория_"&amp;TEXT(MOD(QUOTIENT($A720-1,500),120)+1,"000"))</f>
        <v/>
      </c>
      <c r="T720">
        <f>IF($AB720="Да","Подкатегория_Крупная","Подкатегория_"&amp;TEXT(MOD(QUOTIENT($A720-1,50),300)+1,"000"))</f>
        <v/>
      </c>
      <c r="U720">
        <f>"SKU_"&amp;TEXT($A720,"0000000")</f>
        <v/>
      </c>
      <c r="V720">
        <f>CHOOSE(MOD($A720-1,4)+1,"Enterprise","SMB","Госсектор","Розница")</f>
        <v/>
      </c>
      <c r="W720">
        <f>"Клиент_"&amp;TEXT(MOD($A720-1,20000)+1,"00000")</f>
        <v/>
      </c>
      <c r="X720">
        <f>CHOOSE(MOD($A720-1,5)+1,"Портал","API","Импорт","Ручной ввод","Интеграция")</f>
        <v/>
      </c>
      <c r="Y720" s="8">
        <f>ROUND(1000+MOD($A720*37,90000)+IF($AB720="Да",5000,0),2)</f>
        <v/>
      </c>
      <c r="Z720">
        <f>1+MOD($A720,20)</f>
        <v/>
      </c>
      <c r="AA720" s="8">
        <f>ROUND($Y720*(0.08+MOD($A720,17)/100),2)</f>
        <v/>
      </c>
      <c r="AB720">
        <f>IF(MOD($A720,10)&lt;7,"Да","Нет")</f>
        <v/>
      </c>
      <c r="AC720">
        <f>$R720&amp;" / "&amp;$S720&amp;" / "&amp;$T720</f>
        <v/>
      </c>
      <c r="AD720">
        <f>1</f>
        <v/>
      </c>
      <c r="AE720">
        <f>IF($A720&lt;=Settings!$B$4,"до 100",IF($A720&lt;=Settings!$B$5,"до 10 000",IF($A720&lt;=Settings!$B$6,"до 100 000","100 000+")))</f>
        <v/>
      </c>
    </row>
    <row r="721">
      <c r="A721">
        <f>ROW()-1</f>
        <v/>
      </c>
      <c r="B721">
        <f>IF($A721&lt;=Settings!$B$4,"small_control",IF($A721&lt;=Settings!$B$5,"medium_10k",IF($A721&lt;=Settings!$B$6,"large_100k","extreme_1m")))</f>
        <v/>
      </c>
      <c r="C721">
        <f>"ORD-"&amp;TEXT(QUOTIENT($A721-1,3)+1,"0000000")</f>
        <v/>
      </c>
      <c r="D721">
        <f>"LINE-"&amp;TEXT($A721,"0000000")</f>
        <v/>
      </c>
      <c r="E721" s="7">
        <f>Settings!$B$2+$A721-1</f>
        <v/>
      </c>
      <c r="F721" s="7">
        <f>Settings!$B$2+MOD($A721-1,Settings!$B$7)</f>
        <v/>
      </c>
      <c r="G721">
        <f>YEAR($F721)</f>
        <v/>
      </c>
      <c r="H721">
        <f>"Q"&amp;ROUNDUP(MONTH($F721)/3,0)</f>
        <v/>
      </c>
      <c r="I721">
        <f>MONTH($F721)</f>
        <v/>
      </c>
      <c r="J721">
        <f>CHOOSE(MONTH($F721),"Январь","Февраль","Март","Апрель","Май","Июнь","Июль","Август","Сентябрь","Октябрь","Ноябрь","Декабрь")</f>
        <v/>
      </c>
      <c r="K721">
        <f>DAY($F721)</f>
        <v/>
      </c>
      <c r="L721">
        <f>IF(MOD($A721,10)&lt;7,"ФО_01_Крупный","ФО_"&amp;TEXT(MOD($A721,8)+1,"00"))</f>
        <v/>
      </c>
      <c r="M721">
        <f>IF($AB721="Да","Регион_001_Крупный","Регион_"&amp;TEXT(MOD(QUOTIENT($A721-1,20),180)+1,"000"))</f>
        <v/>
      </c>
      <c r="N721">
        <f>IF($AB721="Да","Город_"&amp;TEXT(MOD($A721-1,250)+1,"0000"),"Город_"&amp;TEXT(MOD($A721-1,3000)+1,"0000"))</f>
        <v/>
      </c>
      <c r="O721">
        <f>IF($AB721="Да","Холдинг_Крупный","Холдинг_"&amp;TEXT(MOD(QUOTIENT($A721-1,10000),20)+1,"00"))</f>
        <v/>
      </c>
      <c r="P721">
        <f>IF($AB721="Да","Организация_Крупная","Организация_"&amp;TEXT(MOD(QUOTIENT($A721-1,500),600)+1,"000"))</f>
        <v/>
      </c>
      <c r="Q721">
        <f>"Отдел_"&amp;TEXT(MOD(QUOTIENT($A721-1,50),100)+1,"000")</f>
        <v/>
      </c>
      <c r="R721">
        <f>IF($AB721="Да","Группа_Крупная","Группа_"&amp;TEXT(MOD(QUOTIENT($A721-1,5000),30)+1,"00"))</f>
        <v/>
      </c>
      <c r="S721">
        <f>IF($AB721="Да","Категория_Крупная","Категория_"&amp;TEXT(MOD(QUOTIENT($A721-1,500),120)+1,"000"))</f>
        <v/>
      </c>
      <c r="T721">
        <f>IF($AB721="Да","Подкатегория_Крупная","Подкатегория_"&amp;TEXT(MOD(QUOTIENT($A721-1,50),300)+1,"000"))</f>
        <v/>
      </c>
      <c r="U721">
        <f>"SKU_"&amp;TEXT($A721,"0000000")</f>
        <v/>
      </c>
      <c r="V721">
        <f>CHOOSE(MOD($A721-1,4)+1,"Enterprise","SMB","Госсектор","Розница")</f>
        <v/>
      </c>
      <c r="W721">
        <f>"Клиент_"&amp;TEXT(MOD($A721-1,20000)+1,"00000")</f>
        <v/>
      </c>
      <c r="X721">
        <f>CHOOSE(MOD($A721-1,5)+1,"Портал","API","Импорт","Ручной ввод","Интеграция")</f>
        <v/>
      </c>
      <c r="Y721" s="8">
        <f>ROUND(1000+MOD($A721*37,90000)+IF($AB721="Да",5000,0),2)</f>
        <v/>
      </c>
      <c r="Z721">
        <f>1+MOD($A721,20)</f>
        <v/>
      </c>
      <c r="AA721" s="8">
        <f>ROUND($Y721*(0.08+MOD($A721,17)/100),2)</f>
        <v/>
      </c>
      <c r="AB721">
        <f>IF(MOD($A721,10)&lt;7,"Да","Нет")</f>
        <v/>
      </c>
      <c r="AC721">
        <f>$R721&amp;" / "&amp;$S721&amp;" / "&amp;$T721</f>
        <v/>
      </c>
      <c r="AD721">
        <f>1</f>
        <v/>
      </c>
      <c r="AE721">
        <f>IF($A721&lt;=Settings!$B$4,"до 100",IF($A721&lt;=Settings!$B$5,"до 10 000",IF($A721&lt;=Settings!$B$6,"до 100 000","100 000+")))</f>
        <v/>
      </c>
    </row>
    <row r="722">
      <c r="A722">
        <f>ROW()-1</f>
        <v/>
      </c>
      <c r="B722">
        <f>IF($A722&lt;=Settings!$B$4,"small_control",IF($A722&lt;=Settings!$B$5,"medium_10k",IF($A722&lt;=Settings!$B$6,"large_100k","extreme_1m")))</f>
        <v/>
      </c>
      <c r="C722">
        <f>"ORD-"&amp;TEXT(QUOTIENT($A722-1,3)+1,"0000000")</f>
        <v/>
      </c>
      <c r="D722">
        <f>"LINE-"&amp;TEXT($A722,"0000000")</f>
        <v/>
      </c>
      <c r="E722" s="7">
        <f>Settings!$B$2+$A722-1</f>
        <v/>
      </c>
      <c r="F722" s="7">
        <f>Settings!$B$2+MOD($A722-1,Settings!$B$7)</f>
        <v/>
      </c>
      <c r="G722">
        <f>YEAR($F722)</f>
        <v/>
      </c>
      <c r="H722">
        <f>"Q"&amp;ROUNDUP(MONTH($F722)/3,0)</f>
        <v/>
      </c>
      <c r="I722">
        <f>MONTH($F722)</f>
        <v/>
      </c>
      <c r="J722">
        <f>CHOOSE(MONTH($F722),"Январь","Февраль","Март","Апрель","Май","Июнь","Июль","Август","Сентябрь","Октябрь","Ноябрь","Декабрь")</f>
        <v/>
      </c>
      <c r="K722">
        <f>DAY($F722)</f>
        <v/>
      </c>
      <c r="L722">
        <f>IF(MOD($A722,10)&lt;7,"ФО_01_Крупный","ФО_"&amp;TEXT(MOD($A722,8)+1,"00"))</f>
        <v/>
      </c>
      <c r="M722">
        <f>IF($AB722="Да","Регион_001_Крупный","Регион_"&amp;TEXT(MOD(QUOTIENT($A722-1,20),180)+1,"000"))</f>
        <v/>
      </c>
      <c r="N722">
        <f>IF($AB722="Да","Город_"&amp;TEXT(MOD($A722-1,250)+1,"0000"),"Город_"&amp;TEXT(MOD($A722-1,3000)+1,"0000"))</f>
        <v/>
      </c>
      <c r="O722">
        <f>IF($AB722="Да","Холдинг_Крупный","Холдинг_"&amp;TEXT(MOD(QUOTIENT($A722-1,10000),20)+1,"00"))</f>
        <v/>
      </c>
      <c r="P722">
        <f>IF($AB722="Да","Организация_Крупная","Организация_"&amp;TEXT(MOD(QUOTIENT($A722-1,500),600)+1,"000"))</f>
        <v/>
      </c>
      <c r="Q722">
        <f>"Отдел_"&amp;TEXT(MOD(QUOTIENT($A722-1,50),100)+1,"000")</f>
        <v/>
      </c>
      <c r="R722">
        <f>IF($AB722="Да","Группа_Крупная","Группа_"&amp;TEXT(MOD(QUOTIENT($A722-1,5000),30)+1,"00"))</f>
        <v/>
      </c>
      <c r="S722">
        <f>IF($AB722="Да","Категория_Крупная","Категория_"&amp;TEXT(MOD(QUOTIENT($A722-1,500),120)+1,"000"))</f>
        <v/>
      </c>
      <c r="T722">
        <f>IF($AB722="Да","Подкатегория_Крупная","Подкатегория_"&amp;TEXT(MOD(QUOTIENT($A722-1,50),300)+1,"000"))</f>
        <v/>
      </c>
      <c r="U722">
        <f>"SKU_"&amp;TEXT($A722,"0000000")</f>
        <v/>
      </c>
      <c r="V722">
        <f>CHOOSE(MOD($A722-1,4)+1,"Enterprise","SMB","Госсектор","Розница")</f>
        <v/>
      </c>
      <c r="W722">
        <f>"Клиент_"&amp;TEXT(MOD($A722-1,20000)+1,"00000")</f>
        <v/>
      </c>
      <c r="X722">
        <f>CHOOSE(MOD($A722-1,5)+1,"Портал","API","Импорт","Ручной ввод","Интеграция")</f>
        <v/>
      </c>
      <c r="Y722" s="8">
        <f>ROUND(1000+MOD($A722*37,90000)+IF($AB722="Да",5000,0),2)</f>
        <v/>
      </c>
      <c r="Z722">
        <f>1+MOD($A722,20)</f>
        <v/>
      </c>
      <c r="AA722" s="8">
        <f>ROUND($Y722*(0.08+MOD($A722,17)/100),2)</f>
        <v/>
      </c>
      <c r="AB722">
        <f>IF(MOD($A722,10)&lt;7,"Да","Нет")</f>
        <v/>
      </c>
      <c r="AC722">
        <f>$R722&amp;" / "&amp;$S722&amp;" / "&amp;$T722</f>
        <v/>
      </c>
      <c r="AD722">
        <f>1</f>
        <v/>
      </c>
      <c r="AE722">
        <f>IF($A722&lt;=Settings!$B$4,"до 100",IF($A722&lt;=Settings!$B$5,"до 10 000",IF($A722&lt;=Settings!$B$6,"до 100 000","100 000+")))</f>
        <v/>
      </c>
    </row>
    <row r="723">
      <c r="A723">
        <f>ROW()-1</f>
        <v/>
      </c>
      <c r="B723">
        <f>IF($A723&lt;=Settings!$B$4,"small_control",IF($A723&lt;=Settings!$B$5,"medium_10k",IF($A723&lt;=Settings!$B$6,"large_100k","extreme_1m")))</f>
        <v/>
      </c>
      <c r="C723">
        <f>"ORD-"&amp;TEXT(QUOTIENT($A723-1,3)+1,"0000000")</f>
        <v/>
      </c>
      <c r="D723">
        <f>"LINE-"&amp;TEXT($A723,"0000000")</f>
        <v/>
      </c>
      <c r="E723" s="7">
        <f>Settings!$B$2+$A723-1</f>
        <v/>
      </c>
      <c r="F723" s="7">
        <f>Settings!$B$2+MOD($A723-1,Settings!$B$7)</f>
        <v/>
      </c>
      <c r="G723">
        <f>YEAR($F723)</f>
        <v/>
      </c>
      <c r="H723">
        <f>"Q"&amp;ROUNDUP(MONTH($F723)/3,0)</f>
        <v/>
      </c>
      <c r="I723">
        <f>MONTH($F723)</f>
        <v/>
      </c>
      <c r="J723">
        <f>CHOOSE(MONTH($F723),"Январь","Февраль","Март","Апрель","Май","Июнь","Июль","Август","Сентябрь","Октябрь","Ноябрь","Декабрь")</f>
        <v/>
      </c>
      <c r="K723">
        <f>DAY($F723)</f>
        <v/>
      </c>
      <c r="L723">
        <f>IF(MOD($A723,10)&lt;7,"ФО_01_Крупный","ФО_"&amp;TEXT(MOD($A723,8)+1,"00"))</f>
        <v/>
      </c>
      <c r="M723">
        <f>IF($AB723="Да","Регион_001_Крупный","Регион_"&amp;TEXT(MOD(QUOTIENT($A723-1,20),180)+1,"000"))</f>
        <v/>
      </c>
      <c r="N723">
        <f>IF($AB723="Да","Город_"&amp;TEXT(MOD($A723-1,250)+1,"0000"),"Город_"&amp;TEXT(MOD($A723-1,3000)+1,"0000"))</f>
        <v/>
      </c>
      <c r="O723">
        <f>IF($AB723="Да","Холдинг_Крупный","Холдинг_"&amp;TEXT(MOD(QUOTIENT($A723-1,10000),20)+1,"00"))</f>
        <v/>
      </c>
      <c r="P723">
        <f>IF($AB723="Да","Организация_Крупная","Организация_"&amp;TEXT(MOD(QUOTIENT($A723-1,500),600)+1,"000"))</f>
        <v/>
      </c>
      <c r="Q723">
        <f>"Отдел_"&amp;TEXT(MOD(QUOTIENT($A723-1,50),100)+1,"000")</f>
        <v/>
      </c>
      <c r="R723">
        <f>IF($AB723="Да","Группа_Крупная","Группа_"&amp;TEXT(MOD(QUOTIENT($A723-1,5000),30)+1,"00"))</f>
        <v/>
      </c>
      <c r="S723">
        <f>IF($AB723="Да","Категория_Крупная","Категория_"&amp;TEXT(MOD(QUOTIENT($A723-1,500),120)+1,"000"))</f>
        <v/>
      </c>
      <c r="T723">
        <f>IF($AB723="Да","Подкатегория_Крупная","Подкатегория_"&amp;TEXT(MOD(QUOTIENT($A723-1,50),300)+1,"000"))</f>
        <v/>
      </c>
      <c r="U723">
        <f>"SKU_"&amp;TEXT($A723,"0000000")</f>
        <v/>
      </c>
      <c r="V723">
        <f>CHOOSE(MOD($A723-1,4)+1,"Enterprise","SMB","Госсектор","Розница")</f>
        <v/>
      </c>
      <c r="W723">
        <f>"Клиент_"&amp;TEXT(MOD($A723-1,20000)+1,"00000")</f>
        <v/>
      </c>
      <c r="X723">
        <f>CHOOSE(MOD($A723-1,5)+1,"Портал","API","Импорт","Ручной ввод","Интеграция")</f>
        <v/>
      </c>
      <c r="Y723" s="8">
        <f>ROUND(1000+MOD($A723*37,90000)+IF($AB723="Да",5000,0),2)</f>
        <v/>
      </c>
      <c r="Z723">
        <f>1+MOD($A723,20)</f>
        <v/>
      </c>
      <c r="AA723" s="8">
        <f>ROUND($Y723*(0.08+MOD($A723,17)/100),2)</f>
        <v/>
      </c>
      <c r="AB723">
        <f>IF(MOD($A723,10)&lt;7,"Да","Нет")</f>
        <v/>
      </c>
      <c r="AC723">
        <f>$R723&amp;" / "&amp;$S723&amp;" / "&amp;$T723</f>
        <v/>
      </c>
      <c r="AD723">
        <f>1</f>
        <v/>
      </c>
      <c r="AE723">
        <f>IF($A723&lt;=Settings!$B$4,"до 100",IF($A723&lt;=Settings!$B$5,"до 10 000",IF($A723&lt;=Settings!$B$6,"до 100 000","100 000+")))</f>
        <v/>
      </c>
    </row>
    <row r="724">
      <c r="A724">
        <f>ROW()-1</f>
        <v/>
      </c>
      <c r="B724">
        <f>IF($A724&lt;=Settings!$B$4,"small_control",IF($A724&lt;=Settings!$B$5,"medium_10k",IF($A724&lt;=Settings!$B$6,"large_100k","extreme_1m")))</f>
        <v/>
      </c>
      <c r="C724">
        <f>"ORD-"&amp;TEXT(QUOTIENT($A724-1,3)+1,"0000000")</f>
        <v/>
      </c>
      <c r="D724">
        <f>"LINE-"&amp;TEXT($A724,"0000000")</f>
        <v/>
      </c>
      <c r="E724" s="7">
        <f>Settings!$B$2+$A724-1</f>
        <v/>
      </c>
      <c r="F724" s="7">
        <f>Settings!$B$2+MOD($A724-1,Settings!$B$7)</f>
        <v/>
      </c>
      <c r="G724">
        <f>YEAR($F724)</f>
        <v/>
      </c>
      <c r="H724">
        <f>"Q"&amp;ROUNDUP(MONTH($F724)/3,0)</f>
        <v/>
      </c>
      <c r="I724">
        <f>MONTH($F724)</f>
        <v/>
      </c>
      <c r="J724">
        <f>CHOOSE(MONTH($F724),"Январь","Февраль","Март","Апрель","Май","Июнь","Июль","Август","Сентябрь","Октябрь","Ноябрь","Декабрь")</f>
        <v/>
      </c>
      <c r="K724">
        <f>DAY($F724)</f>
        <v/>
      </c>
      <c r="L724">
        <f>IF(MOD($A724,10)&lt;7,"ФО_01_Крупный","ФО_"&amp;TEXT(MOD($A724,8)+1,"00"))</f>
        <v/>
      </c>
      <c r="M724">
        <f>IF($AB724="Да","Регион_001_Крупный","Регион_"&amp;TEXT(MOD(QUOTIENT($A724-1,20),180)+1,"000"))</f>
        <v/>
      </c>
      <c r="N724">
        <f>IF($AB724="Да","Город_"&amp;TEXT(MOD($A724-1,250)+1,"0000"),"Город_"&amp;TEXT(MOD($A724-1,3000)+1,"0000"))</f>
        <v/>
      </c>
      <c r="O724">
        <f>IF($AB724="Да","Холдинг_Крупный","Холдинг_"&amp;TEXT(MOD(QUOTIENT($A724-1,10000),20)+1,"00"))</f>
        <v/>
      </c>
      <c r="P724">
        <f>IF($AB724="Да","Организация_Крупная","Организация_"&amp;TEXT(MOD(QUOTIENT($A724-1,500),600)+1,"000"))</f>
        <v/>
      </c>
      <c r="Q724">
        <f>"Отдел_"&amp;TEXT(MOD(QUOTIENT($A724-1,50),100)+1,"000")</f>
        <v/>
      </c>
      <c r="R724">
        <f>IF($AB724="Да","Группа_Крупная","Группа_"&amp;TEXT(MOD(QUOTIENT($A724-1,5000),30)+1,"00"))</f>
        <v/>
      </c>
      <c r="S724">
        <f>IF($AB724="Да","Категория_Крупная","Категория_"&amp;TEXT(MOD(QUOTIENT($A724-1,500),120)+1,"000"))</f>
        <v/>
      </c>
      <c r="T724">
        <f>IF($AB724="Да","Подкатегория_Крупная","Подкатегория_"&amp;TEXT(MOD(QUOTIENT($A724-1,50),300)+1,"000"))</f>
        <v/>
      </c>
      <c r="U724">
        <f>"SKU_"&amp;TEXT($A724,"0000000")</f>
        <v/>
      </c>
      <c r="V724">
        <f>CHOOSE(MOD($A724-1,4)+1,"Enterprise","SMB","Госсектор","Розница")</f>
        <v/>
      </c>
      <c r="W724">
        <f>"Клиент_"&amp;TEXT(MOD($A724-1,20000)+1,"00000")</f>
        <v/>
      </c>
      <c r="X724">
        <f>CHOOSE(MOD($A724-1,5)+1,"Портал","API","Импорт","Ручной ввод","Интеграция")</f>
        <v/>
      </c>
      <c r="Y724" s="8">
        <f>ROUND(1000+MOD($A724*37,90000)+IF($AB724="Да",5000,0),2)</f>
        <v/>
      </c>
      <c r="Z724">
        <f>1+MOD($A724,20)</f>
        <v/>
      </c>
      <c r="AA724" s="8">
        <f>ROUND($Y724*(0.08+MOD($A724,17)/100),2)</f>
        <v/>
      </c>
      <c r="AB724">
        <f>IF(MOD($A724,10)&lt;7,"Да","Нет")</f>
        <v/>
      </c>
      <c r="AC724">
        <f>$R724&amp;" / "&amp;$S724&amp;" / "&amp;$T724</f>
        <v/>
      </c>
      <c r="AD724">
        <f>1</f>
        <v/>
      </c>
      <c r="AE724">
        <f>IF($A724&lt;=Settings!$B$4,"до 100",IF($A724&lt;=Settings!$B$5,"до 10 000",IF($A724&lt;=Settings!$B$6,"до 100 000","100 000+")))</f>
        <v/>
      </c>
    </row>
    <row r="725">
      <c r="A725">
        <f>ROW()-1</f>
        <v/>
      </c>
      <c r="B725">
        <f>IF($A725&lt;=Settings!$B$4,"small_control",IF($A725&lt;=Settings!$B$5,"medium_10k",IF($A725&lt;=Settings!$B$6,"large_100k","extreme_1m")))</f>
        <v/>
      </c>
      <c r="C725">
        <f>"ORD-"&amp;TEXT(QUOTIENT($A725-1,3)+1,"0000000")</f>
        <v/>
      </c>
      <c r="D725">
        <f>"LINE-"&amp;TEXT($A725,"0000000")</f>
        <v/>
      </c>
      <c r="E725" s="7">
        <f>Settings!$B$2+$A725-1</f>
        <v/>
      </c>
      <c r="F725" s="7">
        <f>Settings!$B$2+MOD($A725-1,Settings!$B$7)</f>
        <v/>
      </c>
      <c r="G725">
        <f>YEAR($F725)</f>
        <v/>
      </c>
      <c r="H725">
        <f>"Q"&amp;ROUNDUP(MONTH($F725)/3,0)</f>
        <v/>
      </c>
      <c r="I725">
        <f>MONTH($F725)</f>
        <v/>
      </c>
      <c r="J725">
        <f>CHOOSE(MONTH($F725),"Январь","Февраль","Март","Апрель","Май","Июнь","Июль","Август","Сентябрь","Октябрь","Ноябрь","Декабрь")</f>
        <v/>
      </c>
      <c r="K725">
        <f>DAY($F725)</f>
        <v/>
      </c>
      <c r="L725">
        <f>IF(MOD($A725,10)&lt;7,"ФО_01_Крупный","ФО_"&amp;TEXT(MOD($A725,8)+1,"00"))</f>
        <v/>
      </c>
      <c r="M725">
        <f>IF($AB725="Да","Регион_001_Крупный","Регион_"&amp;TEXT(MOD(QUOTIENT($A725-1,20),180)+1,"000"))</f>
        <v/>
      </c>
      <c r="N725">
        <f>IF($AB725="Да","Город_"&amp;TEXT(MOD($A725-1,250)+1,"0000"),"Город_"&amp;TEXT(MOD($A725-1,3000)+1,"0000"))</f>
        <v/>
      </c>
      <c r="O725">
        <f>IF($AB725="Да","Холдинг_Крупный","Холдинг_"&amp;TEXT(MOD(QUOTIENT($A725-1,10000),20)+1,"00"))</f>
        <v/>
      </c>
      <c r="P725">
        <f>IF($AB725="Да","Организация_Крупная","Организация_"&amp;TEXT(MOD(QUOTIENT($A725-1,500),600)+1,"000"))</f>
        <v/>
      </c>
      <c r="Q725">
        <f>"Отдел_"&amp;TEXT(MOD(QUOTIENT($A725-1,50),100)+1,"000")</f>
        <v/>
      </c>
      <c r="R725">
        <f>IF($AB725="Да","Группа_Крупная","Группа_"&amp;TEXT(MOD(QUOTIENT($A725-1,5000),30)+1,"00"))</f>
        <v/>
      </c>
      <c r="S725">
        <f>IF($AB725="Да","Категория_Крупная","Категория_"&amp;TEXT(MOD(QUOTIENT($A725-1,500),120)+1,"000"))</f>
        <v/>
      </c>
      <c r="T725">
        <f>IF($AB725="Да","Подкатегория_Крупная","Подкатегория_"&amp;TEXT(MOD(QUOTIENT($A725-1,50),300)+1,"000"))</f>
        <v/>
      </c>
      <c r="U725">
        <f>"SKU_"&amp;TEXT($A725,"0000000")</f>
        <v/>
      </c>
      <c r="V725">
        <f>CHOOSE(MOD($A725-1,4)+1,"Enterprise","SMB","Госсектор","Розница")</f>
        <v/>
      </c>
      <c r="W725">
        <f>"Клиент_"&amp;TEXT(MOD($A725-1,20000)+1,"00000")</f>
        <v/>
      </c>
      <c r="X725">
        <f>CHOOSE(MOD($A725-1,5)+1,"Портал","API","Импорт","Ручной ввод","Интеграция")</f>
        <v/>
      </c>
      <c r="Y725" s="8">
        <f>ROUND(1000+MOD($A725*37,90000)+IF($AB725="Да",5000,0),2)</f>
        <v/>
      </c>
      <c r="Z725">
        <f>1+MOD($A725,20)</f>
        <v/>
      </c>
      <c r="AA725" s="8">
        <f>ROUND($Y725*(0.08+MOD($A725,17)/100),2)</f>
        <v/>
      </c>
      <c r="AB725">
        <f>IF(MOD($A725,10)&lt;7,"Да","Нет")</f>
        <v/>
      </c>
      <c r="AC725">
        <f>$R725&amp;" / "&amp;$S725&amp;" / "&amp;$T725</f>
        <v/>
      </c>
      <c r="AD725">
        <f>1</f>
        <v/>
      </c>
      <c r="AE725">
        <f>IF($A725&lt;=Settings!$B$4,"до 100",IF($A725&lt;=Settings!$B$5,"до 10 000",IF($A725&lt;=Settings!$B$6,"до 100 000","100 000+")))</f>
        <v/>
      </c>
    </row>
    <row r="726">
      <c r="A726">
        <f>ROW()-1</f>
        <v/>
      </c>
      <c r="B726">
        <f>IF($A726&lt;=Settings!$B$4,"small_control",IF($A726&lt;=Settings!$B$5,"medium_10k",IF($A726&lt;=Settings!$B$6,"large_100k","extreme_1m")))</f>
        <v/>
      </c>
      <c r="C726">
        <f>"ORD-"&amp;TEXT(QUOTIENT($A726-1,3)+1,"0000000")</f>
        <v/>
      </c>
      <c r="D726">
        <f>"LINE-"&amp;TEXT($A726,"0000000")</f>
        <v/>
      </c>
      <c r="E726" s="7">
        <f>Settings!$B$2+$A726-1</f>
        <v/>
      </c>
      <c r="F726" s="7">
        <f>Settings!$B$2+MOD($A726-1,Settings!$B$7)</f>
        <v/>
      </c>
      <c r="G726">
        <f>YEAR($F726)</f>
        <v/>
      </c>
      <c r="H726">
        <f>"Q"&amp;ROUNDUP(MONTH($F726)/3,0)</f>
        <v/>
      </c>
      <c r="I726">
        <f>MONTH($F726)</f>
        <v/>
      </c>
      <c r="J726">
        <f>CHOOSE(MONTH($F726),"Январь","Февраль","Март","Апрель","Май","Июнь","Июль","Август","Сентябрь","Октябрь","Ноябрь","Декабрь")</f>
        <v/>
      </c>
      <c r="K726">
        <f>DAY($F726)</f>
        <v/>
      </c>
      <c r="L726">
        <f>IF(MOD($A726,10)&lt;7,"ФО_01_Крупный","ФО_"&amp;TEXT(MOD($A726,8)+1,"00"))</f>
        <v/>
      </c>
      <c r="M726">
        <f>IF($AB726="Да","Регион_001_Крупный","Регион_"&amp;TEXT(MOD(QUOTIENT($A726-1,20),180)+1,"000"))</f>
        <v/>
      </c>
      <c r="N726">
        <f>IF($AB726="Да","Город_"&amp;TEXT(MOD($A726-1,250)+1,"0000"),"Город_"&amp;TEXT(MOD($A726-1,3000)+1,"0000"))</f>
        <v/>
      </c>
      <c r="O726">
        <f>IF($AB726="Да","Холдинг_Крупный","Холдинг_"&amp;TEXT(MOD(QUOTIENT($A726-1,10000),20)+1,"00"))</f>
        <v/>
      </c>
      <c r="P726">
        <f>IF($AB726="Да","Организация_Крупная","Организация_"&amp;TEXT(MOD(QUOTIENT($A726-1,500),600)+1,"000"))</f>
        <v/>
      </c>
      <c r="Q726">
        <f>"Отдел_"&amp;TEXT(MOD(QUOTIENT($A726-1,50),100)+1,"000")</f>
        <v/>
      </c>
      <c r="R726">
        <f>IF($AB726="Да","Группа_Крупная","Группа_"&amp;TEXT(MOD(QUOTIENT($A726-1,5000),30)+1,"00"))</f>
        <v/>
      </c>
      <c r="S726">
        <f>IF($AB726="Да","Категория_Крупная","Категория_"&amp;TEXT(MOD(QUOTIENT($A726-1,500),120)+1,"000"))</f>
        <v/>
      </c>
      <c r="T726">
        <f>IF($AB726="Да","Подкатегория_Крупная","Подкатегория_"&amp;TEXT(MOD(QUOTIENT($A726-1,50),300)+1,"000"))</f>
        <v/>
      </c>
      <c r="U726">
        <f>"SKU_"&amp;TEXT($A726,"0000000")</f>
        <v/>
      </c>
      <c r="V726">
        <f>CHOOSE(MOD($A726-1,4)+1,"Enterprise","SMB","Госсектор","Розница")</f>
        <v/>
      </c>
      <c r="W726">
        <f>"Клиент_"&amp;TEXT(MOD($A726-1,20000)+1,"00000")</f>
        <v/>
      </c>
      <c r="X726">
        <f>CHOOSE(MOD($A726-1,5)+1,"Портал","API","Импорт","Ручной ввод","Интеграция")</f>
        <v/>
      </c>
      <c r="Y726" s="8">
        <f>ROUND(1000+MOD($A726*37,90000)+IF($AB726="Да",5000,0),2)</f>
        <v/>
      </c>
      <c r="Z726">
        <f>1+MOD($A726,20)</f>
        <v/>
      </c>
      <c r="AA726" s="8">
        <f>ROUND($Y726*(0.08+MOD($A726,17)/100),2)</f>
        <v/>
      </c>
      <c r="AB726">
        <f>IF(MOD($A726,10)&lt;7,"Да","Нет")</f>
        <v/>
      </c>
      <c r="AC726">
        <f>$R726&amp;" / "&amp;$S726&amp;" / "&amp;$T726</f>
        <v/>
      </c>
      <c r="AD726">
        <f>1</f>
        <v/>
      </c>
      <c r="AE726">
        <f>IF($A726&lt;=Settings!$B$4,"до 100",IF($A726&lt;=Settings!$B$5,"до 10 000",IF($A726&lt;=Settings!$B$6,"до 100 000","100 000+")))</f>
        <v/>
      </c>
    </row>
    <row r="727">
      <c r="A727">
        <f>ROW()-1</f>
        <v/>
      </c>
      <c r="B727">
        <f>IF($A727&lt;=Settings!$B$4,"small_control",IF($A727&lt;=Settings!$B$5,"medium_10k",IF($A727&lt;=Settings!$B$6,"large_100k","extreme_1m")))</f>
        <v/>
      </c>
      <c r="C727">
        <f>"ORD-"&amp;TEXT(QUOTIENT($A727-1,3)+1,"0000000")</f>
        <v/>
      </c>
      <c r="D727">
        <f>"LINE-"&amp;TEXT($A727,"0000000")</f>
        <v/>
      </c>
      <c r="E727" s="7">
        <f>Settings!$B$2+$A727-1</f>
        <v/>
      </c>
      <c r="F727" s="7">
        <f>Settings!$B$2+MOD($A727-1,Settings!$B$7)</f>
        <v/>
      </c>
      <c r="G727">
        <f>YEAR($F727)</f>
        <v/>
      </c>
      <c r="H727">
        <f>"Q"&amp;ROUNDUP(MONTH($F727)/3,0)</f>
        <v/>
      </c>
      <c r="I727">
        <f>MONTH($F727)</f>
        <v/>
      </c>
      <c r="J727">
        <f>CHOOSE(MONTH($F727),"Январь","Февраль","Март","Апрель","Май","Июнь","Июль","Август","Сентябрь","Октябрь","Ноябрь","Декабрь")</f>
        <v/>
      </c>
      <c r="K727">
        <f>DAY($F727)</f>
        <v/>
      </c>
      <c r="L727">
        <f>IF(MOD($A727,10)&lt;7,"ФО_01_Крупный","ФО_"&amp;TEXT(MOD($A727,8)+1,"00"))</f>
        <v/>
      </c>
      <c r="M727">
        <f>IF($AB727="Да","Регион_001_Крупный","Регион_"&amp;TEXT(MOD(QUOTIENT($A727-1,20),180)+1,"000"))</f>
        <v/>
      </c>
      <c r="N727">
        <f>IF($AB727="Да","Город_"&amp;TEXT(MOD($A727-1,250)+1,"0000"),"Город_"&amp;TEXT(MOD($A727-1,3000)+1,"0000"))</f>
        <v/>
      </c>
      <c r="O727">
        <f>IF($AB727="Да","Холдинг_Крупный","Холдинг_"&amp;TEXT(MOD(QUOTIENT($A727-1,10000),20)+1,"00"))</f>
        <v/>
      </c>
      <c r="P727">
        <f>IF($AB727="Да","Организация_Крупная","Организация_"&amp;TEXT(MOD(QUOTIENT($A727-1,500),600)+1,"000"))</f>
        <v/>
      </c>
      <c r="Q727">
        <f>"Отдел_"&amp;TEXT(MOD(QUOTIENT($A727-1,50),100)+1,"000")</f>
        <v/>
      </c>
      <c r="R727">
        <f>IF($AB727="Да","Группа_Крупная","Группа_"&amp;TEXT(MOD(QUOTIENT($A727-1,5000),30)+1,"00"))</f>
        <v/>
      </c>
      <c r="S727">
        <f>IF($AB727="Да","Категория_Крупная","Категория_"&amp;TEXT(MOD(QUOTIENT($A727-1,500),120)+1,"000"))</f>
        <v/>
      </c>
      <c r="T727">
        <f>IF($AB727="Да","Подкатегория_Крупная","Подкатегория_"&amp;TEXT(MOD(QUOTIENT($A727-1,50),300)+1,"000"))</f>
        <v/>
      </c>
      <c r="U727">
        <f>"SKU_"&amp;TEXT($A727,"0000000")</f>
        <v/>
      </c>
      <c r="V727">
        <f>CHOOSE(MOD($A727-1,4)+1,"Enterprise","SMB","Госсектор","Розница")</f>
        <v/>
      </c>
      <c r="W727">
        <f>"Клиент_"&amp;TEXT(MOD($A727-1,20000)+1,"00000")</f>
        <v/>
      </c>
      <c r="X727">
        <f>CHOOSE(MOD($A727-1,5)+1,"Портал","API","Импорт","Ручной ввод","Интеграция")</f>
        <v/>
      </c>
      <c r="Y727" s="8">
        <f>ROUND(1000+MOD($A727*37,90000)+IF($AB727="Да",5000,0),2)</f>
        <v/>
      </c>
      <c r="Z727">
        <f>1+MOD($A727,20)</f>
        <v/>
      </c>
      <c r="AA727" s="8">
        <f>ROUND($Y727*(0.08+MOD($A727,17)/100),2)</f>
        <v/>
      </c>
      <c r="AB727">
        <f>IF(MOD($A727,10)&lt;7,"Да","Нет")</f>
        <v/>
      </c>
      <c r="AC727">
        <f>$R727&amp;" / "&amp;$S727&amp;" / "&amp;$T727</f>
        <v/>
      </c>
      <c r="AD727">
        <f>1</f>
        <v/>
      </c>
      <c r="AE727">
        <f>IF($A727&lt;=Settings!$B$4,"до 100",IF($A727&lt;=Settings!$B$5,"до 10 000",IF($A727&lt;=Settings!$B$6,"до 100 000","100 000+")))</f>
        <v/>
      </c>
    </row>
    <row r="728">
      <c r="A728">
        <f>ROW()-1</f>
        <v/>
      </c>
      <c r="B728">
        <f>IF($A728&lt;=Settings!$B$4,"small_control",IF($A728&lt;=Settings!$B$5,"medium_10k",IF($A728&lt;=Settings!$B$6,"large_100k","extreme_1m")))</f>
        <v/>
      </c>
      <c r="C728">
        <f>"ORD-"&amp;TEXT(QUOTIENT($A728-1,3)+1,"0000000")</f>
        <v/>
      </c>
      <c r="D728">
        <f>"LINE-"&amp;TEXT($A728,"0000000")</f>
        <v/>
      </c>
      <c r="E728" s="7">
        <f>Settings!$B$2+$A728-1</f>
        <v/>
      </c>
      <c r="F728" s="7">
        <f>Settings!$B$2+MOD($A728-1,Settings!$B$7)</f>
        <v/>
      </c>
      <c r="G728">
        <f>YEAR($F728)</f>
        <v/>
      </c>
      <c r="H728">
        <f>"Q"&amp;ROUNDUP(MONTH($F728)/3,0)</f>
        <v/>
      </c>
      <c r="I728">
        <f>MONTH($F728)</f>
        <v/>
      </c>
      <c r="J728">
        <f>CHOOSE(MONTH($F728),"Январь","Февраль","Март","Апрель","Май","Июнь","Июль","Август","Сентябрь","Октябрь","Ноябрь","Декабрь")</f>
        <v/>
      </c>
      <c r="K728">
        <f>DAY($F728)</f>
        <v/>
      </c>
      <c r="L728">
        <f>IF(MOD($A728,10)&lt;7,"ФО_01_Крупный","ФО_"&amp;TEXT(MOD($A728,8)+1,"00"))</f>
        <v/>
      </c>
      <c r="M728">
        <f>IF($AB728="Да","Регион_001_Крупный","Регион_"&amp;TEXT(MOD(QUOTIENT($A728-1,20),180)+1,"000"))</f>
        <v/>
      </c>
      <c r="N728">
        <f>IF($AB728="Да","Город_"&amp;TEXT(MOD($A728-1,250)+1,"0000"),"Город_"&amp;TEXT(MOD($A728-1,3000)+1,"0000"))</f>
        <v/>
      </c>
      <c r="O728">
        <f>IF($AB728="Да","Холдинг_Крупный","Холдинг_"&amp;TEXT(MOD(QUOTIENT($A728-1,10000),20)+1,"00"))</f>
        <v/>
      </c>
      <c r="P728">
        <f>IF($AB728="Да","Организация_Крупная","Организация_"&amp;TEXT(MOD(QUOTIENT($A728-1,500),600)+1,"000"))</f>
        <v/>
      </c>
      <c r="Q728">
        <f>"Отдел_"&amp;TEXT(MOD(QUOTIENT($A728-1,50),100)+1,"000")</f>
        <v/>
      </c>
      <c r="R728">
        <f>IF($AB728="Да","Группа_Крупная","Группа_"&amp;TEXT(MOD(QUOTIENT($A728-1,5000),30)+1,"00"))</f>
        <v/>
      </c>
      <c r="S728">
        <f>IF($AB728="Да","Категория_Крупная","Категория_"&amp;TEXT(MOD(QUOTIENT($A728-1,500),120)+1,"000"))</f>
        <v/>
      </c>
      <c r="T728">
        <f>IF($AB728="Да","Подкатегория_Крупная","Подкатегория_"&amp;TEXT(MOD(QUOTIENT($A728-1,50),300)+1,"000"))</f>
        <v/>
      </c>
      <c r="U728">
        <f>"SKU_"&amp;TEXT($A728,"0000000")</f>
        <v/>
      </c>
      <c r="V728">
        <f>CHOOSE(MOD($A728-1,4)+1,"Enterprise","SMB","Госсектор","Розница")</f>
        <v/>
      </c>
      <c r="W728">
        <f>"Клиент_"&amp;TEXT(MOD($A728-1,20000)+1,"00000")</f>
        <v/>
      </c>
      <c r="X728">
        <f>CHOOSE(MOD($A728-1,5)+1,"Портал","API","Импорт","Ручной ввод","Интеграция")</f>
        <v/>
      </c>
      <c r="Y728" s="8">
        <f>ROUND(1000+MOD($A728*37,90000)+IF($AB728="Да",5000,0),2)</f>
        <v/>
      </c>
      <c r="Z728">
        <f>1+MOD($A728,20)</f>
        <v/>
      </c>
      <c r="AA728" s="8">
        <f>ROUND($Y728*(0.08+MOD($A728,17)/100),2)</f>
        <v/>
      </c>
      <c r="AB728">
        <f>IF(MOD($A728,10)&lt;7,"Да","Нет")</f>
        <v/>
      </c>
      <c r="AC728">
        <f>$R728&amp;" / "&amp;$S728&amp;" / "&amp;$T728</f>
        <v/>
      </c>
      <c r="AD728">
        <f>1</f>
        <v/>
      </c>
      <c r="AE728">
        <f>IF($A728&lt;=Settings!$B$4,"до 100",IF($A728&lt;=Settings!$B$5,"до 10 000",IF($A728&lt;=Settings!$B$6,"до 100 000","100 000+")))</f>
        <v/>
      </c>
    </row>
    <row r="729">
      <c r="A729">
        <f>ROW()-1</f>
        <v/>
      </c>
      <c r="B729">
        <f>IF($A729&lt;=Settings!$B$4,"small_control",IF($A729&lt;=Settings!$B$5,"medium_10k",IF($A729&lt;=Settings!$B$6,"large_100k","extreme_1m")))</f>
        <v/>
      </c>
      <c r="C729">
        <f>"ORD-"&amp;TEXT(QUOTIENT($A729-1,3)+1,"0000000")</f>
        <v/>
      </c>
      <c r="D729">
        <f>"LINE-"&amp;TEXT($A729,"0000000")</f>
        <v/>
      </c>
      <c r="E729" s="7">
        <f>Settings!$B$2+$A729-1</f>
        <v/>
      </c>
      <c r="F729" s="7">
        <f>Settings!$B$2+MOD($A729-1,Settings!$B$7)</f>
        <v/>
      </c>
      <c r="G729">
        <f>YEAR($F729)</f>
        <v/>
      </c>
      <c r="H729">
        <f>"Q"&amp;ROUNDUP(MONTH($F729)/3,0)</f>
        <v/>
      </c>
      <c r="I729">
        <f>MONTH($F729)</f>
        <v/>
      </c>
      <c r="J729">
        <f>CHOOSE(MONTH($F729),"Январь","Февраль","Март","Апрель","Май","Июнь","Июль","Август","Сентябрь","Октябрь","Ноябрь","Декабрь")</f>
        <v/>
      </c>
      <c r="K729">
        <f>DAY($F729)</f>
        <v/>
      </c>
      <c r="L729">
        <f>IF(MOD($A729,10)&lt;7,"ФО_01_Крупный","ФО_"&amp;TEXT(MOD($A729,8)+1,"00"))</f>
        <v/>
      </c>
      <c r="M729">
        <f>IF($AB729="Да","Регион_001_Крупный","Регион_"&amp;TEXT(MOD(QUOTIENT($A729-1,20),180)+1,"000"))</f>
        <v/>
      </c>
      <c r="N729">
        <f>IF($AB729="Да","Город_"&amp;TEXT(MOD($A729-1,250)+1,"0000"),"Город_"&amp;TEXT(MOD($A729-1,3000)+1,"0000"))</f>
        <v/>
      </c>
      <c r="O729">
        <f>IF($AB729="Да","Холдинг_Крупный","Холдинг_"&amp;TEXT(MOD(QUOTIENT($A729-1,10000),20)+1,"00"))</f>
        <v/>
      </c>
      <c r="P729">
        <f>IF($AB729="Да","Организация_Крупная","Организация_"&amp;TEXT(MOD(QUOTIENT($A729-1,500),600)+1,"000"))</f>
        <v/>
      </c>
      <c r="Q729">
        <f>"Отдел_"&amp;TEXT(MOD(QUOTIENT($A729-1,50),100)+1,"000")</f>
        <v/>
      </c>
      <c r="R729">
        <f>IF($AB729="Да","Группа_Крупная","Группа_"&amp;TEXT(MOD(QUOTIENT($A729-1,5000),30)+1,"00"))</f>
        <v/>
      </c>
      <c r="S729">
        <f>IF($AB729="Да","Категория_Крупная","Категория_"&amp;TEXT(MOD(QUOTIENT($A729-1,500),120)+1,"000"))</f>
        <v/>
      </c>
      <c r="T729">
        <f>IF($AB729="Да","Подкатегория_Крупная","Подкатегория_"&amp;TEXT(MOD(QUOTIENT($A729-1,50),300)+1,"000"))</f>
        <v/>
      </c>
      <c r="U729">
        <f>"SKU_"&amp;TEXT($A729,"0000000")</f>
        <v/>
      </c>
      <c r="V729">
        <f>CHOOSE(MOD($A729-1,4)+1,"Enterprise","SMB","Госсектор","Розница")</f>
        <v/>
      </c>
      <c r="W729">
        <f>"Клиент_"&amp;TEXT(MOD($A729-1,20000)+1,"00000")</f>
        <v/>
      </c>
      <c r="X729">
        <f>CHOOSE(MOD($A729-1,5)+1,"Портал","API","Импорт","Ручной ввод","Интеграция")</f>
        <v/>
      </c>
      <c r="Y729" s="8">
        <f>ROUND(1000+MOD($A729*37,90000)+IF($AB729="Да",5000,0),2)</f>
        <v/>
      </c>
      <c r="Z729">
        <f>1+MOD($A729,20)</f>
        <v/>
      </c>
      <c r="AA729" s="8">
        <f>ROUND($Y729*(0.08+MOD($A729,17)/100),2)</f>
        <v/>
      </c>
      <c r="AB729">
        <f>IF(MOD($A729,10)&lt;7,"Да","Нет")</f>
        <v/>
      </c>
      <c r="AC729">
        <f>$R729&amp;" / "&amp;$S729&amp;" / "&amp;$T729</f>
        <v/>
      </c>
      <c r="AD729">
        <f>1</f>
        <v/>
      </c>
      <c r="AE729">
        <f>IF($A729&lt;=Settings!$B$4,"до 100",IF($A729&lt;=Settings!$B$5,"до 10 000",IF($A729&lt;=Settings!$B$6,"до 100 000","100 000+")))</f>
        <v/>
      </c>
    </row>
    <row r="730">
      <c r="A730">
        <f>ROW()-1</f>
        <v/>
      </c>
      <c r="B730">
        <f>IF($A730&lt;=Settings!$B$4,"small_control",IF($A730&lt;=Settings!$B$5,"medium_10k",IF($A730&lt;=Settings!$B$6,"large_100k","extreme_1m")))</f>
        <v/>
      </c>
      <c r="C730">
        <f>"ORD-"&amp;TEXT(QUOTIENT($A730-1,3)+1,"0000000")</f>
        <v/>
      </c>
      <c r="D730">
        <f>"LINE-"&amp;TEXT($A730,"0000000")</f>
        <v/>
      </c>
      <c r="E730" s="7">
        <f>Settings!$B$2+$A730-1</f>
        <v/>
      </c>
      <c r="F730" s="7">
        <f>Settings!$B$2+MOD($A730-1,Settings!$B$7)</f>
        <v/>
      </c>
      <c r="G730">
        <f>YEAR($F730)</f>
        <v/>
      </c>
      <c r="H730">
        <f>"Q"&amp;ROUNDUP(MONTH($F730)/3,0)</f>
        <v/>
      </c>
      <c r="I730">
        <f>MONTH($F730)</f>
        <v/>
      </c>
      <c r="J730">
        <f>CHOOSE(MONTH($F730),"Январь","Февраль","Март","Апрель","Май","Июнь","Июль","Август","Сентябрь","Октябрь","Ноябрь","Декабрь")</f>
        <v/>
      </c>
      <c r="K730">
        <f>DAY($F730)</f>
        <v/>
      </c>
      <c r="L730">
        <f>IF(MOD($A730,10)&lt;7,"ФО_01_Крупный","ФО_"&amp;TEXT(MOD($A730,8)+1,"00"))</f>
        <v/>
      </c>
      <c r="M730">
        <f>IF($AB730="Да","Регион_001_Крупный","Регион_"&amp;TEXT(MOD(QUOTIENT($A730-1,20),180)+1,"000"))</f>
        <v/>
      </c>
      <c r="N730">
        <f>IF($AB730="Да","Город_"&amp;TEXT(MOD($A730-1,250)+1,"0000"),"Город_"&amp;TEXT(MOD($A730-1,3000)+1,"0000"))</f>
        <v/>
      </c>
      <c r="O730">
        <f>IF($AB730="Да","Холдинг_Крупный","Холдинг_"&amp;TEXT(MOD(QUOTIENT($A730-1,10000),20)+1,"00"))</f>
        <v/>
      </c>
      <c r="P730">
        <f>IF($AB730="Да","Организация_Крупная","Организация_"&amp;TEXT(MOD(QUOTIENT($A730-1,500),600)+1,"000"))</f>
        <v/>
      </c>
      <c r="Q730">
        <f>"Отдел_"&amp;TEXT(MOD(QUOTIENT($A730-1,50),100)+1,"000")</f>
        <v/>
      </c>
      <c r="R730">
        <f>IF($AB730="Да","Группа_Крупная","Группа_"&amp;TEXT(MOD(QUOTIENT($A730-1,5000),30)+1,"00"))</f>
        <v/>
      </c>
      <c r="S730">
        <f>IF($AB730="Да","Категория_Крупная","Категория_"&amp;TEXT(MOD(QUOTIENT($A730-1,500),120)+1,"000"))</f>
        <v/>
      </c>
      <c r="T730">
        <f>IF($AB730="Да","Подкатегория_Крупная","Подкатегория_"&amp;TEXT(MOD(QUOTIENT($A730-1,50),300)+1,"000"))</f>
        <v/>
      </c>
      <c r="U730">
        <f>"SKU_"&amp;TEXT($A730,"0000000")</f>
        <v/>
      </c>
      <c r="V730">
        <f>CHOOSE(MOD($A730-1,4)+1,"Enterprise","SMB","Госсектор","Розница")</f>
        <v/>
      </c>
      <c r="W730">
        <f>"Клиент_"&amp;TEXT(MOD($A730-1,20000)+1,"00000")</f>
        <v/>
      </c>
      <c r="X730">
        <f>CHOOSE(MOD($A730-1,5)+1,"Портал","API","Импорт","Ручной ввод","Интеграция")</f>
        <v/>
      </c>
      <c r="Y730" s="8">
        <f>ROUND(1000+MOD($A730*37,90000)+IF($AB730="Да",5000,0),2)</f>
        <v/>
      </c>
      <c r="Z730">
        <f>1+MOD($A730,20)</f>
        <v/>
      </c>
      <c r="AA730" s="8">
        <f>ROUND($Y730*(0.08+MOD($A730,17)/100),2)</f>
        <v/>
      </c>
      <c r="AB730">
        <f>IF(MOD($A730,10)&lt;7,"Да","Нет")</f>
        <v/>
      </c>
      <c r="AC730">
        <f>$R730&amp;" / "&amp;$S730&amp;" / "&amp;$T730</f>
        <v/>
      </c>
      <c r="AD730">
        <f>1</f>
        <v/>
      </c>
      <c r="AE730">
        <f>IF($A730&lt;=Settings!$B$4,"до 100",IF($A730&lt;=Settings!$B$5,"до 10 000",IF($A730&lt;=Settings!$B$6,"до 100 000","100 000+")))</f>
        <v/>
      </c>
    </row>
    <row r="731">
      <c r="A731">
        <f>ROW()-1</f>
        <v/>
      </c>
      <c r="B731">
        <f>IF($A731&lt;=Settings!$B$4,"small_control",IF($A731&lt;=Settings!$B$5,"medium_10k",IF($A731&lt;=Settings!$B$6,"large_100k","extreme_1m")))</f>
        <v/>
      </c>
      <c r="C731">
        <f>"ORD-"&amp;TEXT(QUOTIENT($A731-1,3)+1,"0000000")</f>
        <v/>
      </c>
      <c r="D731">
        <f>"LINE-"&amp;TEXT($A731,"0000000")</f>
        <v/>
      </c>
      <c r="E731" s="7">
        <f>Settings!$B$2+$A731-1</f>
        <v/>
      </c>
      <c r="F731" s="7">
        <f>Settings!$B$2+MOD($A731-1,Settings!$B$7)</f>
        <v/>
      </c>
      <c r="G731">
        <f>YEAR($F731)</f>
        <v/>
      </c>
      <c r="H731">
        <f>"Q"&amp;ROUNDUP(MONTH($F731)/3,0)</f>
        <v/>
      </c>
      <c r="I731">
        <f>MONTH($F731)</f>
        <v/>
      </c>
      <c r="J731">
        <f>CHOOSE(MONTH($F731),"Январь","Февраль","Март","Апрель","Май","Июнь","Июль","Август","Сентябрь","Октябрь","Ноябрь","Декабрь")</f>
        <v/>
      </c>
      <c r="K731">
        <f>DAY($F731)</f>
        <v/>
      </c>
      <c r="L731">
        <f>IF(MOD($A731,10)&lt;7,"ФО_01_Крупный","ФО_"&amp;TEXT(MOD($A731,8)+1,"00"))</f>
        <v/>
      </c>
      <c r="M731">
        <f>IF($AB731="Да","Регион_001_Крупный","Регион_"&amp;TEXT(MOD(QUOTIENT($A731-1,20),180)+1,"000"))</f>
        <v/>
      </c>
      <c r="N731">
        <f>IF($AB731="Да","Город_"&amp;TEXT(MOD($A731-1,250)+1,"0000"),"Город_"&amp;TEXT(MOD($A731-1,3000)+1,"0000"))</f>
        <v/>
      </c>
      <c r="O731">
        <f>IF($AB731="Да","Холдинг_Крупный","Холдинг_"&amp;TEXT(MOD(QUOTIENT($A731-1,10000),20)+1,"00"))</f>
        <v/>
      </c>
      <c r="P731">
        <f>IF($AB731="Да","Организация_Крупная","Организация_"&amp;TEXT(MOD(QUOTIENT($A731-1,500),600)+1,"000"))</f>
        <v/>
      </c>
      <c r="Q731">
        <f>"Отдел_"&amp;TEXT(MOD(QUOTIENT($A731-1,50),100)+1,"000")</f>
        <v/>
      </c>
      <c r="R731">
        <f>IF($AB731="Да","Группа_Крупная","Группа_"&amp;TEXT(MOD(QUOTIENT($A731-1,5000),30)+1,"00"))</f>
        <v/>
      </c>
      <c r="S731">
        <f>IF($AB731="Да","Категория_Крупная","Категория_"&amp;TEXT(MOD(QUOTIENT($A731-1,500),120)+1,"000"))</f>
        <v/>
      </c>
      <c r="T731">
        <f>IF($AB731="Да","Подкатегория_Крупная","Подкатегория_"&amp;TEXT(MOD(QUOTIENT($A731-1,50),300)+1,"000"))</f>
        <v/>
      </c>
      <c r="U731">
        <f>"SKU_"&amp;TEXT($A731,"0000000")</f>
        <v/>
      </c>
      <c r="V731">
        <f>CHOOSE(MOD($A731-1,4)+1,"Enterprise","SMB","Госсектор","Розница")</f>
        <v/>
      </c>
      <c r="W731">
        <f>"Клиент_"&amp;TEXT(MOD($A731-1,20000)+1,"00000")</f>
        <v/>
      </c>
      <c r="X731">
        <f>CHOOSE(MOD($A731-1,5)+1,"Портал","API","Импорт","Ручной ввод","Интеграция")</f>
        <v/>
      </c>
      <c r="Y731" s="8">
        <f>ROUND(1000+MOD($A731*37,90000)+IF($AB731="Да",5000,0),2)</f>
        <v/>
      </c>
      <c r="Z731">
        <f>1+MOD($A731,20)</f>
        <v/>
      </c>
      <c r="AA731" s="8">
        <f>ROUND($Y731*(0.08+MOD($A731,17)/100),2)</f>
        <v/>
      </c>
      <c r="AB731">
        <f>IF(MOD($A731,10)&lt;7,"Да","Нет")</f>
        <v/>
      </c>
      <c r="AC731">
        <f>$R731&amp;" / "&amp;$S731&amp;" / "&amp;$T731</f>
        <v/>
      </c>
      <c r="AD731">
        <f>1</f>
        <v/>
      </c>
      <c r="AE731">
        <f>IF($A731&lt;=Settings!$B$4,"до 100",IF($A731&lt;=Settings!$B$5,"до 10 000",IF($A731&lt;=Settings!$B$6,"до 100 000","100 000+")))</f>
        <v/>
      </c>
    </row>
    <row r="732">
      <c r="A732">
        <f>ROW()-1</f>
        <v/>
      </c>
      <c r="B732">
        <f>IF($A732&lt;=Settings!$B$4,"small_control",IF($A732&lt;=Settings!$B$5,"medium_10k",IF($A732&lt;=Settings!$B$6,"large_100k","extreme_1m")))</f>
        <v/>
      </c>
      <c r="C732">
        <f>"ORD-"&amp;TEXT(QUOTIENT($A732-1,3)+1,"0000000")</f>
        <v/>
      </c>
      <c r="D732">
        <f>"LINE-"&amp;TEXT($A732,"0000000")</f>
        <v/>
      </c>
      <c r="E732" s="7">
        <f>Settings!$B$2+$A732-1</f>
        <v/>
      </c>
      <c r="F732" s="7">
        <f>Settings!$B$2+MOD($A732-1,Settings!$B$7)</f>
        <v/>
      </c>
      <c r="G732">
        <f>YEAR($F732)</f>
        <v/>
      </c>
      <c r="H732">
        <f>"Q"&amp;ROUNDUP(MONTH($F732)/3,0)</f>
        <v/>
      </c>
      <c r="I732">
        <f>MONTH($F732)</f>
        <v/>
      </c>
      <c r="J732">
        <f>CHOOSE(MONTH($F732),"Январь","Февраль","Март","Апрель","Май","Июнь","Июль","Август","Сентябрь","Октябрь","Ноябрь","Декабрь")</f>
        <v/>
      </c>
      <c r="K732">
        <f>DAY($F732)</f>
        <v/>
      </c>
      <c r="L732">
        <f>IF(MOD($A732,10)&lt;7,"ФО_01_Крупный","ФО_"&amp;TEXT(MOD($A732,8)+1,"00"))</f>
        <v/>
      </c>
      <c r="M732">
        <f>IF($AB732="Да","Регион_001_Крупный","Регион_"&amp;TEXT(MOD(QUOTIENT($A732-1,20),180)+1,"000"))</f>
        <v/>
      </c>
      <c r="N732">
        <f>IF($AB732="Да","Город_"&amp;TEXT(MOD($A732-1,250)+1,"0000"),"Город_"&amp;TEXT(MOD($A732-1,3000)+1,"0000"))</f>
        <v/>
      </c>
      <c r="O732">
        <f>IF($AB732="Да","Холдинг_Крупный","Холдинг_"&amp;TEXT(MOD(QUOTIENT($A732-1,10000),20)+1,"00"))</f>
        <v/>
      </c>
      <c r="P732">
        <f>IF($AB732="Да","Организация_Крупная","Организация_"&amp;TEXT(MOD(QUOTIENT($A732-1,500),600)+1,"000"))</f>
        <v/>
      </c>
      <c r="Q732">
        <f>"Отдел_"&amp;TEXT(MOD(QUOTIENT($A732-1,50),100)+1,"000")</f>
        <v/>
      </c>
      <c r="R732">
        <f>IF($AB732="Да","Группа_Крупная","Группа_"&amp;TEXT(MOD(QUOTIENT($A732-1,5000),30)+1,"00"))</f>
        <v/>
      </c>
      <c r="S732">
        <f>IF($AB732="Да","Категория_Крупная","Категория_"&amp;TEXT(MOD(QUOTIENT($A732-1,500),120)+1,"000"))</f>
        <v/>
      </c>
      <c r="T732">
        <f>IF($AB732="Да","Подкатегория_Крупная","Подкатегория_"&amp;TEXT(MOD(QUOTIENT($A732-1,50),300)+1,"000"))</f>
        <v/>
      </c>
      <c r="U732">
        <f>"SKU_"&amp;TEXT($A732,"0000000")</f>
        <v/>
      </c>
      <c r="V732">
        <f>CHOOSE(MOD($A732-1,4)+1,"Enterprise","SMB","Госсектор","Розница")</f>
        <v/>
      </c>
      <c r="W732">
        <f>"Клиент_"&amp;TEXT(MOD($A732-1,20000)+1,"00000")</f>
        <v/>
      </c>
      <c r="X732">
        <f>CHOOSE(MOD($A732-1,5)+1,"Портал","API","Импорт","Ручной ввод","Интеграция")</f>
        <v/>
      </c>
      <c r="Y732" s="8">
        <f>ROUND(1000+MOD($A732*37,90000)+IF($AB732="Да",5000,0),2)</f>
        <v/>
      </c>
      <c r="Z732">
        <f>1+MOD($A732,20)</f>
        <v/>
      </c>
      <c r="AA732" s="8">
        <f>ROUND($Y732*(0.08+MOD($A732,17)/100),2)</f>
        <v/>
      </c>
      <c r="AB732">
        <f>IF(MOD($A732,10)&lt;7,"Да","Нет")</f>
        <v/>
      </c>
      <c r="AC732">
        <f>$R732&amp;" / "&amp;$S732&amp;" / "&amp;$T732</f>
        <v/>
      </c>
      <c r="AD732">
        <f>1</f>
        <v/>
      </c>
      <c r="AE732">
        <f>IF($A732&lt;=Settings!$B$4,"до 100",IF($A732&lt;=Settings!$B$5,"до 10 000",IF($A732&lt;=Settings!$B$6,"до 100 000","100 000+")))</f>
        <v/>
      </c>
    </row>
    <row r="733">
      <c r="A733">
        <f>ROW()-1</f>
        <v/>
      </c>
      <c r="B733">
        <f>IF($A733&lt;=Settings!$B$4,"small_control",IF($A733&lt;=Settings!$B$5,"medium_10k",IF($A733&lt;=Settings!$B$6,"large_100k","extreme_1m")))</f>
        <v/>
      </c>
      <c r="C733">
        <f>"ORD-"&amp;TEXT(QUOTIENT($A733-1,3)+1,"0000000")</f>
        <v/>
      </c>
      <c r="D733">
        <f>"LINE-"&amp;TEXT($A733,"0000000")</f>
        <v/>
      </c>
      <c r="E733" s="7">
        <f>Settings!$B$2+$A733-1</f>
        <v/>
      </c>
      <c r="F733" s="7">
        <f>Settings!$B$2+MOD($A733-1,Settings!$B$7)</f>
        <v/>
      </c>
      <c r="G733">
        <f>YEAR($F733)</f>
        <v/>
      </c>
      <c r="H733">
        <f>"Q"&amp;ROUNDUP(MONTH($F733)/3,0)</f>
        <v/>
      </c>
      <c r="I733">
        <f>MONTH($F733)</f>
        <v/>
      </c>
      <c r="J733">
        <f>CHOOSE(MONTH($F733),"Январь","Февраль","Март","Апрель","Май","Июнь","Июль","Август","Сентябрь","Октябрь","Ноябрь","Декабрь")</f>
        <v/>
      </c>
      <c r="K733">
        <f>DAY($F733)</f>
        <v/>
      </c>
      <c r="L733">
        <f>IF(MOD($A733,10)&lt;7,"ФО_01_Крупный","ФО_"&amp;TEXT(MOD($A733,8)+1,"00"))</f>
        <v/>
      </c>
      <c r="M733">
        <f>IF($AB733="Да","Регион_001_Крупный","Регион_"&amp;TEXT(MOD(QUOTIENT($A733-1,20),180)+1,"000"))</f>
        <v/>
      </c>
      <c r="N733">
        <f>IF($AB733="Да","Город_"&amp;TEXT(MOD($A733-1,250)+1,"0000"),"Город_"&amp;TEXT(MOD($A733-1,3000)+1,"0000"))</f>
        <v/>
      </c>
      <c r="O733">
        <f>IF($AB733="Да","Холдинг_Крупный","Холдинг_"&amp;TEXT(MOD(QUOTIENT($A733-1,10000),20)+1,"00"))</f>
        <v/>
      </c>
      <c r="P733">
        <f>IF($AB733="Да","Организация_Крупная","Организация_"&amp;TEXT(MOD(QUOTIENT($A733-1,500),600)+1,"000"))</f>
        <v/>
      </c>
      <c r="Q733">
        <f>"Отдел_"&amp;TEXT(MOD(QUOTIENT($A733-1,50),100)+1,"000")</f>
        <v/>
      </c>
      <c r="R733">
        <f>IF($AB733="Да","Группа_Крупная","Группа_"&amp;TEXT(MOD(QUOTIENT($A733-1,5000),30)+1,"00"))</f>
        <v/>
      </c>
      <c r="S733">
        <f>IF($AB733="Да","Категория_Крупная","Категория_"&amp;TEXT(MOD(QUOTIENT($A733-1,500),120)+1,"000"))</f>
        <v/>
      </c>
      <c r="T733">
        <f>IF($AB733="Да","Подкатегория_Крупная","Подкатегория_"&amp;TEXT(MOD(QUOTIENT($A733-1,50),300)+1,"000"))</f>
        <v/>
      </c>
      <c r="U733">
        <f>"SKU_"&amp;TEXT($A733,"0000000")</f>
        <v/>
      </c>
      <c r="V733">
        <f>CHOOSE(MOD($A733-1,4)+1,"Enterprise","SMB","Госсектор","Розница")</f>
        <v/>
      </c>
      <c r="W733">
        <f>"Клиент_"&amp;TEXT(MOD($A733-1,20000)+1,"00000")</f>
        <v/>
      </c>
      <c r="X733">
        <f>CHOOSE(MOD($A733-1,5)+1,"Портал","API","Импорт","Ручной ввод","Интеграция")</f>
        <v/>
      </c>
      <c r="Y733" s="8">
        <f>ROUND(1000+MOD($A733*37,90000)+IF($AB733="Да",5000,0),2)</f>
        <v/>
      </c>
      <c r="Z733">
        <f>1+MOD($A733,20)</f>
        <v/>
      </c>
      <c r="AA733" s="8">
        <f>ROUND($Y733*(0.08+MOD($A733,17)/100),2)</f>
        <v/>
      </c>
      <c r="AB733">
        <f>IF(MOD($A733,10)&lt;7,"Да","Нет")</f>
        <v/>
      </c>
      <c r="AC733">
        <f>$R733&amp;" / "&amp;$S733&amp;" / "&amp;$T733</f>
        <v/>
      </c>
      <c r="AD733">
        <f>1</f>
        <v/>
      </c>
      <c r="AE733">
        <f>IF($A733&lt;=Settings!$B$4,"до 100",IF($A733&lt;=Settings!$B$5,"до 10 000",IF($A733&lt;=Settings!$B$6,"до 100 000","100 000+")))</f>
        <v/>
      </c>
    </row>
    <row r="734">
      <c r="A734">
        <f>ROW()-1</f>
        <v/>
      </c>
      <c r="B734">
        <f>IF($A734&lt;=Settings!$B$4,"small_control",IF($A734&lt;=Settings!$B$5,"medium_10k",IF($A734&lt;=Settings!$B$6,"large_100k","extreme_1m")))</f>
        <v/>
      </c>
      <c r="C734">
        <f>"ORD-"&amp;TEXT(QUOTIENT($A734-1,3)+1,"0000000")</f>
        <v/>
      </c>
      <c r="D734">
        <f>"LINE-"&amp;TEXT($A734,"0000000")</f>
        <v/>
      </c>
      <c r="E734" s="7">
        <f>Settings!$B$2+$A734-1</f>
        <v/>
      </c>
      <c r="F734" s="7">
        <f>Settings!$B$2+MOD($A734-1,Settings!$B$7)</f>
        <v/>
      </c>
      <c r="G734">
        <f>YEAR($F734)</f>
        <v/>
      </c>
      <c r="H734">
        <f>"Q"&amp;ROUNDUP(MONTH($F734)/3,0)</f>
        <v/>
      </c>
      <c r="I734">
        <f>MONTH($F734)</f>
        <v/>
      </c>
      <c r="J734">
        <f>CHOOSE(MONTH($F734),"Январь","Февраль","Март","Апрель","Май","Июнь","Июль","Август","Сентябрь","Октябрь","Ноябрь","Декабрь")</f>
        <v/>
      </c>
      <c r="K734">
        <f>DAY($F734)</f>
        <v/>
      </c>
      <c r="L734">
        <f>IF(MOD($A734,10)&lt;7,"ФО_01_Крупный","ФО_"&amp;TEXT(MOD($A734,8)+1,"00"))</f>
        <v/>
      </c>
      <c r="M734">
        <f>IF($AB734="Да","Регион_001_Крупный","Регион_"&amp;TEXT(MOD(QUOTIENT($A734-1,20),180)+1,"000"))</f>
        <v/>
      </c>
      <c r="N734">
        <f>IF($AB734="Да","Город_"&amp;TEXT(MOD($A734-1,250)+1,"0000"),"Город_"&amp;TEXT(MOD($A734-1,3000)+1,"0000"))</f>
        <v/>
      </c>
      <c r="O734">
        <f>IF($AB734="Да","Холдинг_Крупный","Холдинг_"&amp;TEXT(MOD(QUOTIENT($A734-1,10000),20)+1,"00"))</f>
        <v/>
      </c>
      <c r="P734">
        <f>IF($AB734="Да","Организация_Крупная","Организация_"&amp;TEXT(MOD(QUOTIENT($A734-1,500),600)+1,"000"))</f>
        <v/>
      </c>
      <c r="Q734">
        <f>"Отдел_"&amp;TEXT(MOD(QUOTIENT($A734-1,50),100)+1,"000")</f>
        <v/>
      </c>
      <c r="R734">
        <f>IF($AB734="Да","Группа_Крупная","Группа_"&amp;TEXT(MOD(QUOTIENT($A734-1,5000),30)+1,"00"))</f>
        <v/>
      </c>
      <c r="S734">
        <f>IF($AB734="Да","Категория_Крупная","Категория_"&amp;TEXT(MOD(QUOTIENT($A734-1,500),120)+1,"000"))</f>
        <v/>
      </c>
      <c r="T734">
        <f>IF($AB734="Да","Подкатегория_Крупная","Подкатегория_"&amp;TEXT(MOD(QUOTIENT($A734-1,50),300)+1,"000"))</f>
        <v/>
      </c>
      <c r="U734">
        <f>"SKU_"&amp;TEXT($A734,"0000000")</f>
        <v/>
      </c>
      <c r="V734">
        <f>CHOOSE(MOD($A734-1,4)+1,"Enterprise","SMB","Госсектор","Розница")</f>
        <v/>
      </c>
      <c r="W734">
        <f>"Клиент_"&amp;TEXT(MOD($A734-1,20000)+1,"00000")</f>
        <v/>
      </c>
      <c r="X734">
        <f>CHOOSE(MOD($A734-1,5)+1,"Портал","API","Импорт","Ручной ввод","Интеграция")</f>
        <v/>
      </c>
      <c r="Y734" s="8">
        <f>ROUND(1000+MOD($A734*37,90000)+IF($AB734="Да",5000,0),2)</f>
        <v/>
      </c>
      <c r="Z734">
        <f>1+MOD($A734,20)</f>
        <v/>
      </c>
      <c r="AA734" s="8">
        <f>ROUND($Y734*(0.08+MOD($A734,17)/100),2)</f>
        <v/>
      </c>
      <c r="AB734">
        <f>IF(MOD($A734,10)&lt;7,"Да","Нет")</f>
        <v/>
      </c>
      <c r="AC734">
        <f>$R734&amp;" / "&amp;$S734&amp;" / "&amp;$T734</f>
        <v/>
      </c>
      <c r="AD734">
        <f>1</f>
        <v/>
      </c>
      <c r="AE734">
        <f>IF($A734&lt;=Settings!$B$4,"до 100",IF($A734&lt;=Settings!$B$5,"до 10 000",IF($A734&lt;=Settings!$B$6,"до 100 000","100 000+")))</f>
        <v/>
      </c>
    </row>
    <row r="735">
      <c r="A735">
        <f>ROW()-1</f>
        <v/>
      </c>
      <c r="B735">
        <f>IF($A735&lt;=Settings!$B$4,"small_control",IF($A735&lt;=Settings!$B$5,"medium_10k",IF($A735&lt;=Settings!$B$6,"large_100k","extreme_1m")))</f>
        <v/>
      </c>
      <c r="C735">
        <f>"ORD-"&amp;TEXT(QUOTIENT($A735-1,3)+1,"0000000")</f>
        <v/>
      </c>
      <c r="D735">
        <f>"LINE-"&amp;TEXT($A735,"0000000")</f>
        <v/>
      </c>
      <c r="E735" s="7">
        <f>Settings!$B$2+$A735-1</f>
        <v/>
      </c>
      <c r="F735" s="7">
        <f>Settings!$B$2+MOD($A735-1,Settings!$B$7)</f>
        <v/>
      </c>
      <c r="G735">
        <f>YEAR($F735)</f>
        <v/>
      </c>
      <c r="H735">
        <f>"Q"&amp;ROUNDUP(MONTH($F735)/3,0)</f>
        <v/>
      </c>
      <c r="I735">
        <f>MONTH($F735)</f>
        <v/>
      </c>
      <c r="J735">
        <f>CHOOSE(MONTH($F735),"Январь","Февраль","Март","Апрель","Май","Июнь","Июль","Август","Сентябрь","Октябрь","Ноябрь","Декабрь")</f>
        <v/>
      </c>
      <c r="K735">
        <f>DAY($F735)</f>
        <v/>
      </c>
      <c r="L735">
        <f>IF(MOD($A735,10)&lt;7,"ФО_01_Крупный","ФО_"&amp;TEXT(MOD($A735,8)+1,"00"))</f>
        <v/>
      </c>
      <c r="M735">
        <f>IF($AB735="Да","Регион_001_Крупный","Регион_"&amp;TEXT(MOD(QUOTIENT($A735-1,20),180)+1,"000"))</f>
        <v/>
      </c>
      <c r="N735">
        <f>IF($AB735="Да","Город_"&amp;TEXT(MOD($A735-1,250)+1,"0000"),"Город_"&amp;TEXT(MOD($A735-1,3000)+1,"0000"))</f>
        <v/>
      </c>
      <c r="O735">
        <f>IF($AB735="Да","Холдинг_Крупный","Холдинг_"&amp;TEXT(MOD(QUOTIENT($A735-1,10000),20)+1,"00"))</f>
        <v/>
      </c>
      <c r="P735">
        <f>IF($AB735="Да","Организация_Крупная","Организация_"&amp;TEXT(MOD(QUOTIENT($A735-1,500),600)+1,"000"))</f>
        <v/>
      </c>
      <c r="Q735">
        <f>"Отдел_"&amp;TEXT(MOD(QUOTIENT($A735-1,50),100)+1,"000")</f>
        <v/>
      </c>
      <c r="R735">
        <f>IF($AB735="Да","Группа_Крупная","Группа_"&amp;TEXT(MOD(QUOTIENT($A735-1,5000),30)+1,"00"))</f>
        <v/>
      </c>
      <c r="S735">
        <f>IF($AB735="Да","Категория_Крупная","Категория_"&amp;TEXT(MOD(QUOTIENT($A735-1,500),120)+1,"000"))</f>
        <v/>
      </c>
      <c r="T735">
        <f>IF($AB735="Да","Подкатегория_Крупная","Подкатегория_"&amp;TEXT(MOD(QUOTIENT($A735-1,50),300)+1,"000"))</f>
        <v/>
      </c>
      <c r="U735">
        <f>"SKU_"&amp;TEXT($A735,"0000000")</f>
        <v/>
      </c>
      <c r="V735">
        <f>CHOOSE(MOD($A735-1,4)+1,"Enterprise","SMB","Госсектор","Розница")</f>
        <v/>
      </c>
      <c r="W735">
        <f>"Клиент_"&amp;TEXT(MOD($A735-1,20000)+1,"00000")</f>
        <v/>
      </c>
      <c r="X735">
        <f>CHOOSE(MOD($A735-1,5)+1,"Портал","API","Импорт","Ручной ввод","Интеграция")</f>
        <v/>
      </c>
      <c r="Y735" s="8">
        <f>ROUND(1000+MOD($A735*37,90000)+IF($AB735="Да",5000,0),2)</f>
        <v/>
      </c>
      <c r="Z735">
        <f>1+MOD($A735,20)</f>
        <v/>
      </c>
      <c r="AA735" s="8">
        <f>ROUND($Y735*(0.08+MOD($A735,17)/100),2)</f>
        <v/>
      </c>
      <c r="AB735">
        <f>IF(MOD($A735,10)&lt;7,"Да","Нет")</f>
        <v/>
      </c>
      <c r="AC735">
        <f>$R735&amp;" / "&amp;$S735&amp;" / "&amp;$T735</f>
        <v/>
      </c>
      <c r="AD735">
        <f>1</f>
        <v/>
      </c>
      <c r="AE735">
        <f>IF($A735&lt;=Settings!$B$4,"до 100",IF($A735&lt;=Settings!$B$5,"до 10 000",IF($A735&lt;=Settings!$B$6,"до 100 000","100 000+")))</f>
        <v/>
      </c>
    </row>
    <row r="736">
      <c r="A736">
        <f>ROW()-1</f>
        <v/>
      </c>
      <c r="B736">
        <f>IF($A736&lt;=Settings!$B$4,"small_control",IF($A736&lt;=Settings!$B$5,"medium_10k",IF($A736&lt;=Settings!$B$6,"large_100k","extreme_1m")))</f>
        <v/>
      </c>
      <c r="C736">
        <f>"ORD-"&amp;TEXT(QUOTIENT($A736-1,3)+1,"0000000")</f>
        <v/>
      </c>
      <c r="D736">
        <f>"LINE-"&amp;TEXT($A736,"0000000")</f>
        <v/>
      </c>
      <c r="E736" s="7">
        <f>Settings!$B$2+$A736-1</f>
        <v/>
      </c>
      <c r="F736" s="7">
        <f>Settings!$B$2+MOD($A736-1,Settings!$B$7)</f>
        <v/>
      </c>
      <c r="G736">
        <f>YEAR($F736)</f>
        <v/>
      </c>
      <c r="H736">
        <f>"Q"&amp;ROUNDUP(MONTH($F736)/3,0)</f>
        <v/>
      </c>
      <c r="I736">
        <f>MONTH($F736)</f>
        <v/>
      </c>
      <c r="J736">
        <f>CHOOSE(MONTH($F736),"Январь","Февраль","Март","Апрель","Май","Июнь","Июль","Август","Сентябрь","Октябрь","Ноябрь","Декабрь")</f>
        <v/>
      </c>
      <c r="K736">
        <f>DAY($F736)</f>
        <v/>
      </c>
      <c r="L736">
        <f>IF(MOD($A736,10)&lt;7,"ФО_01_Крупный","ФО_"&amp;TEXT(MOD($A736,8)+1,"00"))</f>
        <v/>
      </c>
      <c r="M736">
        <f>IF($AB736="Да","Регион_001_Крупный","Регион_"&amp;TEXT(MOD(QUOTIENT($A736-1,20),180)+1,"000"))</f>
        <v/>
      </c>
      <c r="N736">
        <f>IF($AB736="Да","Город_"&amp;TEXT(MOD($A736-1,250)+1,"0000"),"Город_"&amp;TEXT(MOD($A736-1,3000)+1,"0000"))</f>
        <v/>
      </c>
      <c r="O736">
        <f>IF($AB736="Да","Холдинг_Крупный","Холдинг_"&amp;TEXT(MOD(QUOTIENT($A736-1,10000),20)+1,"00"))</f>
        <v/>
      </c>
      <c r="P736">
        <f>IF($AB736="Да","Организация_Крупная","Организация_"&amp;TEXT(MOD(QUOTIENT($A736-1,500),600)+1,"000"))</f>
        <v/>
      </c>
      <c r="Q736">
        <f>"Отдел_"&amp;TEXT(MOD(QUOTIENT($A736-1,50),100)+1,"000")</f>
        <v/>
      </c>
      <c r="R736">
        <f>IF($AB736="Да","Группа_Крупная","Группа_"&amp;TEXT(MOD(QUOTIENT($A736-1,5000),30)+1,"00"))</f>
        <v/>
      </c>
      <c r="S736">
        <f>IF($AB736="Да","Категория_Крупная","Категория_"&amp;TEXT(MOD(QUOTIENT($A736-1,500),120)+1,"000"))</f>
        <v/>
      </c>
      <c r="T736">
        <f>IF($AB736="Да","Подкатегория_Крупная","Подкатегория_"&amp;TEXT(MOD(QUOTIENT($A736-1,50),300)+1,"000"))</f>
        <v/>
      </c>
      <c r="U736">
        <f>"SKU_"&amp;TEXT($A736,"0000000")</f>
        <v/>
      </c>
      <c r="V736">
        <f>CHOOSE(MOD($A736-1,4)+1,"Enterprise","SMB","Госсектор","Розница")</f>
        <v/>
      </c>
      <c r="W736">
        <f>"Клиент_"&amp;TEXT(MOD($A736-1,20000)+1,"00000")</f>
        <v/>
      </c>
      <c r="X736">
        <f>CHOOSE(MOD($A736-1,5)+1,"Портал","API","Импорт","Ручной ввод","Интеграция")</f>
        <v/>
      </c>
      <c r="Y736" s="8">
        <f>ROUND(1000+MOD($A736*37,90000)+IF($AB736="Да",5000,0),2)</f>
        <v/>
      </c>
      <c r="Z736">
        <f>1+MOD($A736,20)</f>
        <v/>
      </c>
      <c r="AA736" s="8">
        <f>ROUND($Y736*(0.08+MOD($A736,17)/100),2)</f>
        <v/>
      </c>
      <c r="AB736">
        <f>IF(MOD($A736,10)&lt;7,"Да","Нет")</f>
        <v/>
      </c>
      <c r="AC736">
        <f>$R736&amp;" / "&amp;$S736&amp;" / "&amp;$T736</f>
        <v/>
      </c>
      <c r="AD736">
        <f>1</f>
        <v/>
      </c>
      <c r="AE736">
        <f>IF($A736&lt;=Settings!$B$4,"до 100",IF($A736&lt;=Settings!$B$5,"до 10 000",IF($A736&lt;=Settings!$B$6,"до 100 000","100 000+")))</f>
        <v/>
      </c>
    </row>
    <row r="737">
      <c r="A737">
        <f>ROW()-1</f>
        <v/>
      </c>
      <c r="B737">
        <f>IF($A737&lt;=Settings!$B$4,"small_control",IF($A737&lt;=Settings!$B$5,"medium_10k",IF($A737&lt;=Settings!$B$6,"large_100k","extreme_1m")))</f>
        <v/>
      </c>
      <c r="C737">
        <f>"ORD-"&amp;TEXT(QUOTIENT($A737-1,3)+1,"0000000")</f>
        <v/>
      </c>
      <c r="D737">
        <f>"LINE-"&amp;TEXT($A737,"0000000")</f>
        <v/>
      </c>
      <c r="E737" s="7">
        <f>Settings!$B$2+$A737-1</f>
        <v/>
      </c>
      <c r="F737" s="7">
        <f>Settings!$B$2+MOD($A737-1,Settings!$B$7)</f>
        <v/>
      </c>
      <c r="G737">
        <f>YEAR($F737)</f>
        <v/>
      </c>
      <c r="H737">
        <f>"Q"&amp;ROUNDUP(MONTH($F737)/3,0)</f>
        <v/>
      </c>
      <c r="I737">
        <f>MONTH($F737)</f>
        <v/>
      </c>
      <c r="J737">
        <f>CHOOSE(MONTH($F737),"Январь","Февраль","Март","Апрель","Май","Июнь","Июль","Август","Сентябрь","Октябрь","Ноябрь","Декабрь")</f>
        <v/>
      </c>
      <c r="K737">
        <f>DAY($F737)</f>
        <v/>
      </c>
      <c r="L737">
        <f>IF(MOD($A737,10)&lt;7,"ФО_01_Крупный","ФО_"&amp;TEXT(MOD($A737,8)+1,"00"))</f>
        <v/>
      </c>
      <c r="M737">
        <f>IF($AB737="Да","Регион_001_Крупный","Регион_"&amp;TEXT(MOD(QUOTIENT($A737-1,20),180)+1,"000"))</f>
        <v/>
      </c>
      <c r="N737">
        <f>IF($AB737="Да","Город_"&amp;TEXT(MOD($A737-1,250)+1,"0000"),"Город_"&amp;TEXT(MOD($A737-1,3000)+1,"0000"))</f>
        <v/>
      </c>
      <c r="O737">
        <f>IF($AB737="Да","Холдинг_Крупный","Холдинг_"&amp;TEXT(MOD(QUOTIENT($A737-1,10000),20)+1,"00"))</f>
        <v/>
      </c>
      <c r="P737">
        <f>IF($AB737="Да","Организация_Крупная","Организация_"&amp;TEXT(MOD(QUOTIENT($A737-1,500),600)+1,"000"))</f>
        <v/>
      </c>
      <c r="Q737">
        <f>"Отдел_"&amp;TEXT(MOD(QUOTIENT($A737-1,50),100)+1,"000")</f>
        <v/>
      </c>
      <c r="R737">
        <f>IF($AB737="Да","Группа_Крупная","Группа_"&amp;TEXT(MOD(QUOTIENT($A737-1,5000),30)+1,"00"))</f>
        <v/>
      </c>
      <c r="S737">
        <f>IF($AB737="Да","Категория_Крупная","Категория_"&amp;TEXT(MOD(QUOTIENT($A737-1,500),120)+1,"000"))</f>
        <v/>
      </c>
      <c r="T737">
        <f>IF($AB737="Да","Подкатегория_Крупная","Подкатегория_"&amp;TEXT(MOD(QUOTIENT($A737-1,50),300)+1,"000"))</f>
        <v/>
      </c>
      <c r="U737">
        <f>"SKU_"&amp;TEXT($A737,"0000000")</f>
        <v/>
      </c>
      <c r="V737">
        <f>CHOOSE(MOD($A737-1,4)+1,"Enterprise","SMB","Госсектор","Розница")</f>
        <v/>
      </c>
      <c r="W737">
        <f>"Клиент_"&amp;TEXT(MOD($A737-1,20000)+1,"00000")</f>
        <v/>
      </c>
      <c r="X737">
        <f>CHOOSE(MOD($A737-1,5)+1,"Портал","API","Импорт","Ручной ввод","Интеграция")</f>
        <v/>
      </c>
      <c r="Y737" s="8">
        <f>ROUND(1000+MOD($A737*37,90000)+IF($AB737="Да",5000,0),2)</f>
        <v/>
      </c>
      <c r="Z737">
        <f>1+MOD($A737,20)</f>
        <v/>
      </c>
      <c r="AA737" s="8">
        <f>ROUND($Y737*(0.08+MOD($A737,17)/100),2)</f>
        <v/>
      </c>
      <c r="AB737">
        <f>IF(MOD($A737,10)&lt;7,"Да","Нет")</f>
        <v/>
      </c>
      <c r="AC737">
        <f>$R737&amp;" / "&amp;$S737&amp;" / "&amp;$T737</f>
        <v/>
      </c>
      <c r="AD737">
        <f>1</f>
        <v/>
      </c>
      <c r="AE737">
        <f>IF($A737&lt;=Settings!$B$4,"до 100",IF($A737&lt;=Settings!$B$5,"до 10 000",IF($A737&lt;=Settings!$B$6,"до 100 000","100 000+")))</f>
        <v/>
      </c>
    </row>
    <row r="738">
      <c r="A738">
        <f>ROW()-1</f>
        <v/>
      </c>
      <c r="B738">
        <f>IF($A738&lt;=Settings!$B$4,"small_control",IF($A738&lt;=Settings!$B$5,"medium_10k",IF($A738&lt;=Settings!$B$6,"large_100k","extreme_1m")))</f>
        <v/>
      </c>
      <c r="C738">
        <f>"ORD-"&amp;TEXT(QUOTIENT($A738-1,3)+1,"0000000")</f>
        <v/>
      </c>
      <c r="D738">
        <f>"LINE-"&amp;TEXT($A738,"0000000")</f>
        <v/>
      </c>
      <c r="E738" s="7">
        <f>Settings!$B$2+$A738-1</f>
        <v/>
      </c>
      <c r="F738" s="7">
        <f>Settings!$B$2+MOD($A738-1,Settings!$B$7)</f>
        <v/>
      </c>
      <c r="G738">
        <f>YEAR($F738)</f>
        <v/>
      </c>
      <c r="H738">
        <f>"Q"&amp;ROUNDUP(MONTH($F738)/3,0)</f>
        <v/>
      </c>
      <c r="I738">
        <f>MONTH($F738)</f>
        <v/>
      </c>
      <c r="J738">
        <f>CHOOSE(MONTH($F738),"Январь","Февраль","Март","Апрель","Май","Июнь","Июль","Август","Сентябрь","Октябрь","Ноябрь","Декабрь")</f>
        <v/>
      </c>
      <c r="K738">
        <f>DAY($F738)</f>
        <v/>
      </c>
      <c r="L738">
        <f>IF(MOD($A738,10)&lt;7,"ФО_01_Крупный","ФО_"&amp;TEXT(MOD($A738,8)+1,"00"))</f>
        <v/>
      </c>
      <c r="M738">
        <f>IF($AB738="Да","Регион_001_Крупный","Регион_"&amp;TEXT(MOD(QUOTIENT($A738-1,20),180)+1,"000"))</f>
        <v/>
      </c>
      <c r="N738">
        <f>IF($AB738="Да","Город_"&amp;TEXT(MOD($A738-1,250)+1,"0000"),"Город_"&amp;TEXT(MOD($A738-1,3000)+1,"0000"))</f>
        <v/>
      </c>
      <c r="O738">
        <f>IF($AB738="Да","Холдинг_Крупный","Холдинг_"&amp;TEXT(MOD(QUOTIENT($A738-1,10000),20)+1,"00"))</f>
        <v/>
      </c>
      <c r="P738">
        <f>IF($AB738="Да","Организация_Крупная","Организация_"&amp;TEXT(MOD(QUOTIENT($A738-1,500),600)+1,"000"))</f>
        <v/>
      </c>
      <c r="Q738">
        <f>"Отдел_"&amp;TEXT(MOD(QUOTIENT($A738-1,50),100)+1,"000")</f>
        <v/>
      </c>
      <c r="R738">
        <f>IF($AB738="Да","Группа_Крупная","Группа_"&amp;TEXT(MOD(QUOTIENT($A738-1,5000),30)+1,"00"))</f>
        <v/>
      </c>
      <c r="S738">
        <f>IF($AB738="Да","Категория_Крупная","Категория_"&amp;TEXT(MOD(QUOTIENT($A738-1,500),120)+1,"000"))</f>
        <v/>
      </c>
      <c r="T738">
        <f>IF($AB738="Да","Подкатегория_Крупная","Подкатегория_"&amp;TEXT(MOD(QUOTIENT($A738-1,50),300)+1,"000"))</f>
        <v/>
      </c>
      <c r="U738">
        <f>"SKU_"&amp;TEXT($A738,"0000000")</f>
        <v/>
      </c>
      <c r="V738">
        <f>CHOOSE(MOD($A738-1,4)+1,"Enterprise","SMB","Госсектор","Розница")</f>
        <v/>
      </c>
      <c r="W738">
        <f>"Клиент_"&amp;TEXT(MOD($A738-1,20000)+1,"00000")</f>
        <v/>
      </c>
      <c r="X738">
        <f>CHOOSE(MOD($A738-1,5)+1,"Портал","API","Импорт","Ручной ввод","Интеграция")</f>
        <v/>
      </c>
      <c r="Y738" s="8">
        <f>ROUND(1000+MOD($A738*37,90000)+IF($AB738="Да",5000,0),2)</f>
        <v/>
      </c>
      <c r="Z738">
        <f>1+MOD($A738,20)</f>
        <v/>
      </c>
      <c r="AA738" s="8">
        <f>ROUND($Y738*(0.08+MOD($A738,17)/100),2)</f>
        <v/>
      </c>
      <c r="AB738">
        <f>IF(MOD($A738,10)&lt;7,"Да","Нет")</f>
        <v/>
      </c>
      <c r="AC738">
        <f>$R738&amp;" / "&amp;$S738&amp;" / "&amp;$T738</f>
        <v/>
      </c>
      <c r="AD738">
        <f>1</f>
        <v/>
      </c>
      <c r="AE738">
        <f>IF($A738&lt;=Settings!$B$4,"до 100",IF($A738&lt;=Settings!$B$5,"до 10 000",IF($A738&lt;=Settings!$B$6,"до 100 000","100 000+")))</f>
        <v/>
      </c>
    </row>
    <row r="739">
      <c r="A739">
        <f>ROW()-1</f>
        <v/>
      </c>
      <c r="B739">
        <f>IF($A739&lt;=Settings!$B$4,"small_control",IF($A739&lt;=Settings!$B$5,"medium_10k",IF($A739&lt;=Settings!$B$6,"large_100k","extreme_1m")))</f>
        <v/>
      </c>
      <c r="C739">
        <f>"ORD-"&amp;TEXT(QUOTIENT($A739-1,3)+1,"0000000")</f>
        <v/>
      </c>
      <c r="D739">
        <f>"LINE-"&amp;TEXT($A739,"0000000")</f>
        <v/>
      </c>
      <c r="E739" s="7">
        <f>Settings!$B$2+$A739-1</f>
        <v/>
      </c>
      <c r="F739" s="7">
        <f>Settings!$B$2+MOD($A739-1,Settings!$B$7)</f>
        <v/>
      </c>
      <c r="G739">
        <f>YEAR($F739)</f>
        <v/>
      </c>
      <c r="H739">
        <f>"Q"&amp;ROUNDUP(MONTH($F739)/3,0)</f>
        <v/>
      </c>
      <c r="I739">
        <f>MONTH($F739)</f>
        <v/>
      </c>
      <c r="J739">
        <f>CHOOSE(MONTH($F739),"Январь","Февраль","Март","Апрель","Май","Июнь","Июль","Август","Сентябрь","Октябрь","Ноябрь","Декабрь")</f>
        <v/>
      </c>
      <c r="K739">
        <f>DAY($F739)</f>
        <v/>
      </c>
      <c r="L739">
        <f>IF(MOD($A739,10)&lt;7,"ФО_01_Крупный","ФО_"&amp;TEXT(MOD($A739,8)+1,"00"))</f>
        <v/>
      </c>
      <c r="M739">
        <f>IF($AB739="Да","Регион_001_Крупный","Регион_"&amp;TEXT(MOD(QUOTIENT($A739-1,20),180)+1,"000"))</f>
        <v/>
      </c>
      <c r="N739">
        <f>IF($AB739="Да","Город_"&amp;TEXT(MOD($A739-1,250)+1,"0000"),"Город_"&amp;TEXT(MOD($A739-1,3000)+1,"0000"))</f>
        <v/>
      </c>
      <c r="O739">
        <f>IF($AB739="Да","Холдинг_Крупный","Холдинг_"&amp;TEXT(MOD(QUOTIENT($A739-1,10000),20)+1,"00"))</f>
        <v/>
      </c>
      <c r="P739">
        <f>IF($AB739="Да","Организация_Крупная","Организация_"&amp;TEXT(MOD(QUOTIENT($A739-1,500),600)+1,"000"))</f>
        <v/>
      </c>
      <c r="Q739">
        <f>"Отдел_"&amp;TEXT(MOD(QUOTIENT($A739-1,50),100)+1,"000")</f>
        <v/>
      </c>
      <c r="R739">
        <f>IF($AB739="Да","Группа_Крупная","Группа_"&amp;TEXT(MOD(QUOTIENT($A739-1,5000),30)+1,"00"))</f>
        <v/>
      </c>
      <c r="S739">
        <f>IF($AB739="Да","Категория_Крупная","Категория_"&amp;TEXT(MOD(QUOTIENT($A739-1,500),120)+1,"000"))</f>
        <v/>
      </c>
      <c r="T739">
        <f>IF($AB739="Да","Подкатегория_Крупная","Подкатегория_"&amp;TEXT(MOD(QUOTIENT($A739-1,50),300)+1,"000"))</f>
        <v/>
      </c>
      <c r="U739">
        <f>"SKU_"&amp;TEXT($A739,"0000000")</f>
        <v/>
      </c>
      <c r="V739">
        <f>CHOOSE(MOD($A739-1,4)+1,"Enterprise","SMB","Госсектор","Розница")</f>
        <v/>
      </c>
      <c r="W739">
        <f>"Клиент_"&amp;TEXT(MOD($A739-1,20000)+1,"00000")</f>
        <v/>
      </c>
      <c r="X739">
        <f>CHOOSE(MOD($A739-1,5)+1,"Портал","API","Импорт","Ручной ввод","Интеграция")</f>
        <v/>
      </c>
      <c r="Y739" s="8">
        <f>ROUND(1000+MOD($A739*37,90000)+IF($AB739="Да",5000,0),2)</f>
        <v/>
      </c>
      <c r="Z739">
        <f>1+MOD($A739,20)</f>
        <v/>
      </c>
      <c r="AA739" s="8">
        <f>ROUND($Y739*(0.08+MOD($A739,17)/100),2)</f>
        <v/>
      </c>
      <c r="AB739">
        <f>IF(MOD($A739,10)&lt;7,"Да","Нет")</f>
        <v/>
      </c>
      <c r="AC739">
        <f>$R739&amp;" / "&amp;$S739&amp;" / "&amp;$T739</f>
        <v/>
      </c>
      <c r="AD739">
        <f>1</f>
        <v/>
      </c>
      <c r="AE739">
        <f>IF($A739&lt;=Settings!$B$4,"до 100",IF($A739&lt;=Settings!$B$5,"до 10 000",IF($A739&lt;=Settings!$B$6,"до 100 000","100 000+")))</f>
        <v/>
      </c>
    </row>
    <row r="740">
      <c r="A740">
        <f>ROW()-1</f>
        <v/>
      </c>
      <c r="B740">
        <f>IF($A740&lt;=Settings!$B$4,"small_control",IF($A740&lt;=Settings!$B$5,"medium_10k",IF($A740&lt;=Settings!$B$6,"large_100k","extreme_1m")))</f>
        <v/>
      </c>
      <c r="C740">
        <f>"ORD-"&amp;TEXT(QUOTIENT($A740-1,3)+1,"0000000")</f>
        <v/>
      </c>
      <c r="D740">
        <f>"LINE-"&amp;TEXT($A740,"0000000")</f>
        <v/>
      </c>
      <c r="E740" s="7">
        <f>Settings!$B$2+$A740-1</f>
        <v/>
      </c>
      <c r="F740" s="7">
        <f>Settings!$B$2+MOD($A740-1,Settings!$B$7)</f>
        <v/>
      </c>
      <c r="G740">
        <f>YEAR($F740)</f>
        <v/>
      </c>
      <c r="H740">
        <f>"Q"&amp;ROUNDUP(MONTH($F740)/3,0)</f>
        <v/>
      </c>
      <c r="I740">
        <f>MONTH($F740)</f>
        <v/>
      </c>
      <c r="J740">
        <f>CHOOSE(MONTH($F740),"Январь","Февраль","Март","Апрель","Май","Июнь","Июль","Август","Сентябрь","Октябрь","Ноябрь","Декабрь")</f>
        <v/>
      </c>
      <c r="K740">
        <f>DAY($F740)</f>
        <v/>
      </c>
      <c r="L740">
        <f>IF(MOD($A740,10)&lt;7,"ФО_01_Крупный","ФО_"&amp;TEXT(MOD($A740,8)+1,"00"))</f>
        <v/>
      </c>
      <c r="M740">
        <f>IF($AB740="Да","Регион_001_Крупный","Регион_"&amp;TEXT(MOD(QUOTIENT($A740-1,20),180)+1,"000"))</f>
        <v/>
      </c>
      <c r="N740">
        <f>IF($AB740="Да","Город_"&amp;TEXT(MOD($A740-1,250)+1,"0000"),"Город_"&amp;TEXT(MOD($A740-1,3000)+1,"0000"))</f>
        <v/>
      </c>
      <c r="O740">
        <f>IF($AB740="Да","Холдинг_Крупный","Холдинг_"&amp;TEXT(MOD(QUOTIENT($A740-1,10000),20)+1,"00"))</f>
        <v/>
      </c>
      <c r="P740">
        <f>IF($AB740="Да","Организация_Крупная","Организация_"&amp;TEXT(MOD(QUOTIENT($A740-1,500),600)+1,"000"))</f>
        <v/>
      </c>
      <c r="Q740">
        <f>"Отдел_"&amp;TEXT(MOD(QUOTIENT($A740-1,50),100)+1,"000")</f>
        <v/>
      </c>
      <c r="R740">
        <f>IF($AB740="Да","Группа_Крупная","Группа_"&amp;TEXT(MOD(QUOTIENT($A740-1,5000),30)+1,"00"))</f>
        <v/>
      </c>
      <c r="S740">
        <f>IF($AB740="Да","Категория_Крупная","Категория_"&amp;TEXT(MOD(QUOTIENT($A740-1,500),120)+1,"000"))</f>
        <v/>
      </c>
      <c r="T740">
        <f>IF($AB740="Да","Подкатегория_Крупная","Подкатегория_"&amp;TEXT(MOD(QUOTIENT($A740-1,50),300)+1,"000"))</f>
        <v/>
      </c>
      <c r="U740">
        <f>"SKU_"&amp;TEXT($A740,"0000000")</f>
        <v/>
      </c>
      <c r="V740">
        <f>CHOOSE(MOD($A740-1,4)+1,"Enterprise","SMB","Госсектор","Розница")</f>
        <v/>
      </c>
      <c r="W740">
        <f>"Клиент_"&amp;TEXT(MOD($A740-1,20000)+1,"00000")</f>
        <v/>
      </c>
      <c r="X740">
        <f>CHOOSE(MOD($A740-1,5)+1,"Портал","API","Импорт","Ручной ввод","Интеграция")</f>
        <v/>
      </c>
      <c r="Y740" s="8">
        <f>ROUND(1000+MOD($A740*37,90000)+IF($AB740="Да",5000,0),2)</f>
        <v/>
      </c>
      <c r="Z740">
        <f>1+MOD($A740,20)</f>
        <v/>
      </c>
      <c r="AA740" s="8">
        <f>ROUND($Y740*(0.08+MOD($A740,17)/100),2)</f>
        <v/>
      </c>
      <c r="AB740">
        <f>IF(MOD($A740,10)&lt;7,"Да","Нет")</f>
        <v/>
      </c>
      <c r="AC740">
        <f>$R740&amp;" / "&amp;$S740&amp;" / "&amp;$T740</f>
        <v/>
      </c>
      <c r="AD740">
        <f>1</f>
        <v/>
      </c>
      <c r="AE740">
        <f>IF($A740&lt;=Settings!$B$4,"до 100",IF($A740&lt;=Settings!$B$5,"до 10 000",IF($A740&lt;=Settings!$B$6,"до 100 000","100 000+")))</f>
        <v/>
      </c>
    </row>
    <row r="741">
      <c r="A741">
        <f>ROW()-1</f>
        <v/>
      </c>
      <c r="B741">
        <f>IF($A741&lt;=Settings!$B$4,"small_control",IF($A741&lt;=Settings!$B$5,"medium_10k",IF($A741&lt;=Settings!$B$6,"large_100k","extreme_1m")))</f>
        <v/>
      </c>
      <c r="C741">
        <f>"ORD-"&amp;TEXT(QUOTIENT($A741-1,3)+1,"0000000")</f>
        <v/>
      </c>
      <c r="D741">
        <f>"LINE-"&amp;TEXT($A741,"0000000")</f>
        <v/>
      </c>
      <c r="E741" s="7">
        <f>Settings!$B$2+$A741-1</f>
        <v/>
      </c>
      <c r="F741" s="7">
        <f>Settings!$B$2+MOD($A741-1,Settings!$B$7)</f>
        <v/>
      </c>
      <c r="G741">
        <f>YEAR($F741)</f>
        <v/>
      </c>
      <c r="H741">
        <f>"Q"&amp;ROUNDUP(MONTH($F741)/3,0)</f>
        <v/>
      </c>
      <c r="I741">
        <f>MONTH($F741)</f>
        <v/>
      </c>
      <c r="J741">
        <f>CHOOSE(MONTH($F741),"Январь","Февраль","Март","Апрель","Май","Июнь","Июль","Август","Сентябрь","Октябрь","Ноябрь","Декабрь")</f>
        <v/>
      </c>
      <c r="K741">
        <f>DAY($F741)</f>
        <v/>
      </c>
      <c r="L741">
        <f>IF(MOD($A741,10)&lt;7,"ФО_01_Крупный","ФО_"&amp;TEXT(MOD($A741,8)+1,"00"))</f>
        <v/>
      </c>
      <c r="M741">
        <f>IF($AB741="Да","Регион_001_Крупный","Регион_"&amp;TEXT(MOD(QUOTIENT($A741-1,20),180)+1,"000"))</f>
        <v/>
      </c>
      <c r="N741">
        <f>IF($AB741="Да","Город_"&amp;TEXT(MOD($A741-1,250)+1,"0000"),"Город_"&amp;TEXT(MOD($A741-1,3000)+1,"0000"))</f>
        <v/>
      </c>
      <c r="O741">
        <f>IF($AB741="Да","Холдинг_Крупный","Холдинг_"&amp;TEXT(MOD(QUOTIENT($A741-1,10000),20)+1,"00"))</f>
        <v/>
      </c>
      <c r="P741">
        <f>IF($AB741="Да","Организация_Крупная","Организация_"&amp;TEXT(MOD(QUOTIENT($A741-1,500),600)+1,"000"))</f>
        <v/>
      </c>
      <c r="Q741">
        <f>"Отдел_"&amp;TEXT(MOD(QUOTIENT($A741-1,50),100)+1,"000")</f>
        <v/>
      </c>
      <c r="R741">
        <f>IF($AB741="Да","Группа_Крупная","Группа_"&amp;TEXT(MOD(QUOTIENT($A741-1,5000),30)+1,"00"))</f>
        <v/>
      </c>
      <c r="S741">
        <f>IF($AB741="Да","Категория_Крупная","Категория_"&amp;TEXT(MOD(QUOTIENT($A741-1,500),120)+1,"000"))</f>
        <v/>
      </c>
      <c r="T741">
        <f>IF($AB741="Да","Подкатегория_Крупная","Подкатегория_"&amp;TEXT(MOD(QUOTIENT($A741-1,50),300)+1,"000"))</f>
        <v/>
      </c>
      <c r="U741">
        <f>"SKU_"&amp;TEXT($A741,"0000000")</f>
        <v/>
      </c>
      <c r="V741">
        <f>CHOOSE(MOD($A741-1,4)+1,"Enterprise","SMB","Госсектор","Розница")</f>
        <v/>
      </c>
      <c r="W741">
        <f>"Клиент_"&amp;TEXT(MOD($A741-1,20000)+1,"00000")</f>
        <v/>
      </c>
      <c r="X741">
        <f>CHOOSE(MOD($A741-1,5)+1,"Портал","API","Импорт","Ручной ввод","Интеграция")</f>
        <v/>
      </c>
      <c r="Y741" s="8">
        <f>ROUND(1000+MOD($A741*37,90000)+IF($AB741="Да",5000,0),2)</f>
        <v/>
      </c>
      <c r="Z741">
        <f>1+MOD($A741,20)</f>
        <v/>
      </c>
      <c r="AA741" s="8">
        <f>ROUND($Y741*(0.08+MOD($A741,17)/100),2)</f>
        <v/>
      </c>
      <c r="AB741">
        <f>IF(MOD($A741,10)&lt;7,"Да","Нет")</f>
        <v/>
      </c>
      <c r="AC741">
        <f>$R741&amp;" / "&amp;$S741&amp;" / "&amp;$T741</f>
        <v/>
      </c>
      <c r="AD741">
        <f>1</f>
        <v/>
      </c>
      <c r="AE741">
        <f>IF($A741&lt;=Settings!$B$4,"до 100",IF($A741&lt;=Settings!$B$5,"до 10 000",IF($A741&lt;=Settings!$B$6,"до 100 000","100 000+")))</f>
        <v/>
      </c>
    </row>
    <row r="742">
      <c r="A742">
        <f>ROW()-1</f>
        <v/>
      </c>
      <c r="B742">
        <f>IF($A742&lt;=Settings!$B$4,"small_control",IF($A742&lt;=Settings!$B$5,"medium_10k",IF($A742&lt;=Settings!$B$6,"large_100k","extreme_1m")))</f>
        <v/>
      </c>
      <c r="C742">
        <f>"ORD-"&amp;TEXT(QUOTIENT($A742-1,3)+1,"0000000")</f>
        <v/>
      </c>
      <c r="D742">
        <f>"LINE-"&amp;TEXT($A742,"0000000")</f>
        <v/>
      </c>
      <c r="E742" s="7">
        <f>Settings!$B$2+$A742-1</f>
        <v/>
      </c>
      <c r="F742" s="7">
        <f>Settings!$B$2+MOD($A742-1,Settings!$B$7)</f>
        <v/>
      </c>
      <c r="G742">
        <f>YEAR($F742)</f>
        <v/>
      </c>
      <c r="H742">
        <f>"Q"&amp;ROUNDUP(MONTH($F742)/3,0)</f>
        <v/>
      </c>
      <c r="I742">
        <f>MONTH($F742)</f>
        <v/>
      </c>
      <c r="J742">
        <f>CHOOSE(MONTH($F742),"Январь","Февраль","Март","Апрель","Май","Июнь","Июль","Август","Сентябрь","Октябрь","Ноябрь","Декабрь")</f>
        <v/>
      </c>
      <c r="K742">
        <f>DAY($F742)</f>
        <v/>
      </c>
      <c r="L742">
        <f>IF(MOD($A742,10)&lt;7,"ФО_01_Крупный","ФО_"&amp;TEXT(MOD($A742,8)+1,"00"))</f>
        <v/>
      </c>
      <c r="M742">
        <f>IF($AB742="Да","Регион_001_Крупный","Регион_"&amp;TEXT(MOD(QUOTIENT($A742-1,20),180)+1,"000"))</f>
        <v/>
      </c>
      <c r="N742">
        <f>IF($AB742="Да","Город_"&amp;TEXT(MOD($A742-1,250)+1,"0000"),"Город_"&amp;TEXT(MOD($A742-1,3000)+1,"0000"))</f>
        <v/>
      </c>
      <c r="O742">
        <f>IF($AB742="Да","Холдинг_Крупный","Холдинг_"&amp;TEXT(MOD(QUOTIENT($A742-1,10000),20)+1,"00"))</f>
        <v/>
      </c>
      <c r="P742">
        <f>IF($AB742="Да","Организация_Крупная","Организация_"&amp;TEXT(MOD(QUOTIENT($A742-1,500),600)+1,"000"))</f>
        <v/>
      </c>
      <c r="Q742">
        <f>"Отдел_"&amp;TEXT(MOD(QUOTIENT($A742-1,50),100)+1,"000")</f>
        <v/>
      </c>
      <c r="R742">
        <f>IF($AB742="Да","Группа_Крупная","Группа_"&amp;TEXT(MOD(QUOTIENT($A742-1,5000),30)+1,"00"))</f>
        <v/>
      </c>
      <c r="S742">
        <f>IF($AB742="Да","Категория_Крупная","Категория_"&amp;TEXT(MOD(QUOTIENT($A742-1,500),120)+1,"000"))</f>
        <v/>
      </c>
      <c r="T742">
        <f>IF($AB742="Да","Подкатегория_Крупная","Подкатегория_"&amp;TEXT(MOD(QUOTIENT($A742-1,50),300)+1,"000"))</f>
        <v/>
      </c>
      <c r="U742">
        <f>"SKU_"&amp;TEXT($A742,"0000000")</f>
        <v/>
      </c>
      <c r="V742">
        <f>CHOOSE(MOD($A742-1,4)+1,"Enterprise","SMB","Госсектор","Розница")</f>
        <v/>
      </c>
      <c r="W742">
        <f>"Клиент_"&amp;TEXT(MOD($A742-1,20000)+1,"00000")</f>
        <v/>
      </c>
      <c r="X742">
        <f>CHOOSE(MOD($A742-1,5)+1,"Портал","API","Импорт","Ручной ввод","Интеграция")</f>
        <v/>
      </c>
      <c r="Y742" s="8">
        <f>ROUND(1000+MOD($A742*37,90000)+IF($AB742="Да",5000,0),2)</f>
        <v/>
      </c>
      <c r="Z742">
        <f>1+MOD($A742,20)</f>
        <v/>
      </c>
      <c r="AA742" s="8">
        <f>ROUND($Y742*(0.08+MOD($A742,17)/100),2)</f>
        <v/>
      </c>
      <c r="AB742">
        <f>IF(MOD($A742,10)&lt;7,"Да","Нет")</f>
        <v/>
      </c>
      <c r="AC742">
        <f>$R742&amp;" / "&amp;$S742&amp;" / "&amp;$T742</f>
        <v/>
      </c>
      <c r="AD742">
        <f>1</f>
        <v/>
      </c>
      <c r="AE742">
        <f>IF($A742&lt;=Settings!$B$4,"до 100",IF($A742&lt;=Settings!$B$5,"до 10 000",IF($A742&lt;=Settings!$B$6,"до 100 000","100 000+")))</f>
        <v/>
      </c>
    </row>
    <row r="743">
      <c r="A743">
        <f>ROW()-1</f>
        <v/>
      </c>
      <c r="B743">
        <f>IF($A743&lt;=Settings!$B$4,"small_control",IF($A743&lt;=Settings!$B$5,"medium_10k",IF($A743&lt;=Settings!$B$6,"large_100k","extreme_1m")))</f>
        <v/>
      </c>
      <c r="C743">
        <f>"ORD-"&amp;TEXT(QUOTIENT($A743-1,3)+1,"0000000")</f>
        <v/>
      </c>
      <c r="D743">
        <f>"LINE-"&amp;TEXT($A743,"0000000")</f>
        <v/>
      </c>
      <c r="E743" s="7">
        <f>Settings!$B$2+$A743-1</f>
        <v/>
      </c>
      <c r="F743" s="7">
        <f>Settings!$B$2+MOD($A743-1,Settings!$B$7)</f>
        <v/>
      </c>
      <c r="G743">
        <f>YEAR($F743)</f>
        <v/>
      </c>
      <c r="H743">
        <f>"Q"&amp;ROUNDUP(MONTH($F743)/3,0)</f>
        <v/>
      </c>
      <c r="I743">
        <f>MONTH($F743)</f>
        <v/>
      </c>
      <c r="J743">
        <f>CHOOSE(MONTH($F743),"Январь","Февраль","Март","Апрель","Май","Июнь","Июль","Август","Сентябрь","Октябрь","Ноябрь","Декабрь")</f>
        <v/>
      </c>
      <c r="K743">
        <f>DAY($F743)</f>
        <v/>
      </c>
      <c r="L743">
        <f>IF(MOD($A743,10)&lt;7,"ФО_01_Крупный","ФО_"&amp;TEXT(MOD($A743,8)+1,"00"))</f>
        <v/>
      </c>
      <c r="M743">
        <f>IF($AB743="Да","Регион_001_Крупный","Регион_"&amp;TEXT(MOD(QUOTIENT($A743-1,20),180)+1,"000"))</f>
        <v/>
      </c>
      <c r="N743">
        <f>IF($AB743="Да","Город_"&amp;TEXT(MOD($A743-1,250)+1,"0000"),"Город_"&amp;TEXT(MOD($A743-1,3000)+1,"0000"))</f>
        <v/>
      </c>
      <c r="O743">
        <f>IF($AB743="Да","Холдинг_Крупный","Холдинг_"&amp;TEXT(MOD(QUOTIENT($A743-1,10000),20)+1,"00"))</f>
        <v/>
      </c>
      <c r="P743">
        <f>IF($AB743="Да","Организация_Крупная","Организация_"&amp;TEXT(MOD(QUOTIENT($A743-1,500),600)+1,"000"))</f>
        <v/>
      </c>
      <c r="Q743">
        <f>"Отдел_"&amp;TEXT(MOD(QUOTIENT($A743-1,50),100)+1,"000")</f>
        <v/>
      </c>
      <c r="R743">
        <f>IF($AB743="Да","Группа_Крупная","Группа_"&amp;TEXT(MOD(QUOTIENT($A743-1,5000),30)+1,"00"))</f>
        <v/>
      </c>
      <c r="S743">
        <f>IF($AB743="Да","Категория_Крупная","Категория_"&amp;TEXT(MOD(QUOTIENT($A743-1,500),120)+1,"000"))</f>
        <v/>
      </c>
      <c r="T743">
        <f>IF($AB743="Да","Подкатегория_Крупная","Подкатегория_"&amp;TEXT(MOD(QUOTIENT($A743-1,50),300)+1,"000"))</f>
        <v/>
      </c>
      <c r="U743">
        <f>"SKU_"&amp;TEXT($A743,"0000000")</f>
        <v/>
      </c>
      <c r="V743">
        <f>CHOOSE(MOD($A743-1,4)+1,"Enterprise","SMB","Госсектор","Розница")</f>
        <v/>
      </c>
      <c r="W743">
        <f>"Клиент_"&amp;TEXT(MOD($A743-1,20000)+1,"00000")</f>
        <v/>
      </c>
      <c r="X743">
        <f>CHOOSE(MOD($A743-1,5)+1,"Портал","API","Импорт","Ручной ввод","Интеграция")</f>
        <v/>
      </c>
      <c r="Y743" s="8">
        <f>ROUND(1000+MOD($A743*37,90000)+IF($AB743="Да",5000,0),2)</f>
        <v/>
      </c>
      <c r="Z743">
        <f>1+MOD($A743,20)</f>
        <v/>
      </c>
      <c r="AA743" s="8">
        <f>ROUND($Y743*(0.08+MOD($A743,17)/100),2)</f>
        <v/>
      </c>
      <c r="AB743">
        <f>IF(MOD($A743,10)&lt;7,"Да","Нет")</f>
        <v/>
      </c>
      <c r="AC743">
        <f>$R743&amp;" / "&amp;$S743&amp;" / "&amp;$T743</f>
        <v/>
      </c>
      <c r="AD743">
        <f>1</f>
        <v/>
      </c>
      <c r="AE743">
        <f>IF($A743&lt;=Settings!$B$4,"до 100",IF($A743&lt;=Settings!$B$5,"до 10 000",IF($A743&lt;=Settings!$B$6,"до 100 000","100 000+")))</f>
        <v/>
      </c>
    </row>
    <row r="744">
      <c r="A744">
        <f>ROW()-1</f>
        <v/>
      </c>
      <c r="B744">
        <f>IF($A744&lt;=Settings!$B$4,"small_control",IF($A744&lt;=Settings!$B$5,"medium_10k",IF($A744&lt;=Settings!$B$6,"large_100k","extreme_1m")))</f>
        <v/>
      </c>
      <c r="C744">
        <f>"ORD-"&amp;TEXT(QUOTIENT($A744-1,3)+1,"0000000")</f>
        <v/>
      </c>
      <c r="D744">
        <f>"LINE-"&amp;TEXT($A744,"0000000")</f>
        <v/>
      </c>
      <c r="E744" s="7">
        <f>Settings!$B$2+$A744-1</f>
        <v/>
      </c>
      <c r="F744" s="7">
        <f>Settings!$B$2+MOD($A744-1,Settings!$B$7)</f>
        <v/>
      </c>
      <c r="G744">
        <f>YEAR($F744)</f>
        <v/>
      </c>
      <c r="H744">
        <f>"Q"&amp;ROUNDUP(MONTH($F744)/3,0)</f>
        <v/>
      </c>
      <c r="I744">
        <f>MONTH($F744)</f>
        <v/>
      </c>
      <c r="J744">
        <f>CHOOSE(MONTH($F744),"Январь","Февраль","Март","Апрель","Май","Июнь","Июль","Август","Сентябрь","Октябрь","Ноябрь","Декабрь")</f>
        <v/>
      </c>
      <c r="K744">
        <f>DAY($F744)</f>
        <v/>
      </c>
      <c r="L744">
        <f>IF(MOD($A744,10)&lt;7,"ФО_01_Крупный","ФО_"&amp;TEXT(MOD($A744,8)+1,"00"))</f>
        <v/>
      </c>
      <c r="M744">
        <f>IF($AB744="Да","Регион_001_Крупный","Регион_"&amp;TEXT(MOD(QUOTIENT($A744-1,20),180)+1,"000"))</f>
        <v/>
      </c>
      <c r="N744">
        <f>IF($AB744="Да","Город_"&amp;TEXT(MOD($A744-1,250)+1,"0000"),"Город_"&amp;TEXT(MOD($A744-1,3000)+1,"0000"))</f>
        <v/>
      </c>
      <c r="O744">
        <f>IF($AB744="Да","Холдинг_Крупный","Холдинг_"&amp;TEXT(MOD(QUOTIENT($A744-1,10000),20)+1,"00"))</f>
        <v/>
      </c>
      <c r="P744">
        <f>IF($AB744="Да","Организация_Крупная","Организация_"&amp;TEXT(MOD(QUOTIENT($A744-1,500),600)+1,"000"))</f>
        <v/>
      </c>
      <c r="Q744">
        <f>"Отдел_"&amp;TEXT(MOD(QUOTIENT($A744-1,50),100)+1,"000")</f>
        <v/>
      </c>
      <c r="R744">
        <f>IF($AB744="Да","Группа_Крупная","Группа_"&amp;TEXT(MOD(QUOTIENT($A744-1,5000),30)+1,"00"))</f>
        <v/>
      </c>
      <c r="S744">
        <f>IF($AB744="Да","Категория_Крупная","Категория_"&amp;TEXT(MOD(QUOTIENT($A744-1,500),120)+1,"000"))</f>
        <v/>
      </c>
      <c r="T744">
        <f>IF($AB744="Да","Подкатегория_Крупная","Подкатегория_"&amp;TEXT(MOD(QUOTIENT($A744-1,50),300)+1,"000"))</f>
        <v/>
      </c>
      <c r="U744">
        <f>"SKU_"&amp;TEXT($A744,"0000000")</f>
        <v/>
      </c>
      <c r="V744">
        <f>CHOOSE(MOD($A744-1,4)+1,"Enterprise","SMB","Госсектор","Розница")</f>
        <v/>
      </c>
      <c r="W744">
        <f>"Клиент_"&amp;TEXT(MOD($A744-1,20000)+1,"00000")</f>
        <v/>
      </c>
      <c r="X744">
        <f>CHOOSE(MOD($A744-1,5)+1,"Портал","API","Импорт","Ручной ввод","Интеграция")</f>
        <v/>
      </c>
      <c r="Y744" s="8">
        <f>ROUND(1000+MOD($A744*37,90000)+IF($AB744="Да",5000,0),2)</f>
        <v/>
      </c>
      <c r="Z744">
        <f>1+MOD($A744,20)</f>
        <v/>
      </c>
      <c r="AA744" s="8">
        <f>ROUND($Y744*(0.08+MOD($A744,17)/100),2)</f>
        <v/>
      </c>
      <c r="AB744">
        <f>IF(MOD($A744,10)&lt;7,"Да","Нет")</f>
        <v/>
      </c>
      <c r="AC744">
        <f>$R744&amp;" / "&amp;$S744&amp;" / "&amp;$T744</f>
        <v/>
      </c>
      <c r="AD744">
        <f>1</f>
        <v/>
      </c>
      <c r="AE744">
        <f>IF($A744&lt;=Settings!$B$4,"до 100",IF($A744&lt;=Settings!$B$5,"до 10 000",IF($A744&lt;=Settings!$B$6,"до 100 000","100 000+")))</f>
        <v/>
      </c>
    </row>
    <row r="745">
      <c r="A745">
        <f>ROW()-1</f>
        <v/>
      </c>
      <c r="B745">
        <f>IF($A745&lt;=Settings!$B$4,"small_control",IF($A745&lt;=Settings!$B$5,"medium_10k",IF($A745&lt;=Settings!$B$6,"large_100k","extreme_1m")))</f>
        <v/>
      </c>
      <c r="C745">
        <f>"ORD-"&amp;TEXT(QUOTIENT($A745-1,3)+1,"0000000")</f>
        <v/>
      </c>
      <c r="D745">
        <f>"LINE-"&amp;TEXT($A745,"0000000")</f>
        <v/>
      </c>
      <c r="E745" s="7">
        <f>Settings!$B$2+$A745-1</f>
        <v/>
      </c>
      <c r="F745" s="7">
        <f>Settings!$B$2+MOD($A745-1,Settings!$B$7)</f>
        <v/>
      </c>
      <c r="G745">
        <f>YEAR($F745)</f>
        <v/>
      </c>
      <c r="H745">
        <f>"Q"&amp;ROUNDUP(MONTH($F745)/3,0)</f>
        <v/>
      </c>
      <c r="I745">
        <f>MONTH($F745)</f>
        <v/>
      </c>
      <c r="J745">
        <f>CHOOSE(MONTH($F745),"Январь","Февраль","Март","Апрель","Май","Июнь","Июль","Август","Сентябрь","Октябрь","Ноябрь","Декабрь")</f>
        <v/>
      </c>
      <c r="K745">
        <f>DAY($F745)</f>
        <v/>
      </c>
      <c r="L745">
        <f>IF(MOD($A745,10)&lt;7,"ФО_01_Крупный","ФО_"&amp;TEXT(MOD($A745,8)+1,"00"))</f>
        <v/>
      </c>
      <c r="M745">
        <f>IF($AB745="Да","Регион_001_Крупный","Регион_"&amp;TEXT(MOD(QUOTIENT($A745-1,20),180)+1,"000"))</f>
        <v/>
      </c>
      <c r="N745">
        <f>IF($AB745="Да","Город_"&amp;TEXT(MOD($A745-1,250)+1,"0000"),"Город_"&amp;TEXT(MOD($A745-1,3000)+1,"0000"))</f>
        <v/>
      </c>
      <c r="O745">
        <f>IF($AB745="Да","Холдинг_Крупный","Холдинг_"&amp;TEXT(MOD(QUOTIENT($A745-1,10000),20)+1,"00"))</f>
        <v/>
      </c>
      <c r="P745">
        <f>IF($AB745="Да","Организация_Крупная","Организация_"&amp;TEXT(MOD(QUOTIENT($A745-1,500),600)+1,"000"))</f>
        <v/>
      </c>
      <c r="Q745">
        <f>"Отдел_"&amp;TEXT(MOD(QUOTIENT($A745-1,50),100)+1,"000")</f>
        <v/>
      </c>
      <c r="R745">
        <f>IF($AB745="Да","Группа_Крупная","Группа_"&amp;TEXT(MOD(QUOTIENT($A745-1,5000),30)+1,"00"))</f>
        <v/>
      </c>
      <c r="S745">
        <f>IF($AB745="Да","Категория_Крупная","Категория_"&amp;TEXT(MOD(QUOTIENT($A745-1,500),120)+1,"000"))</f>
        <v/>
      </c>
      <c r="T745">
        <f>IF($AB745="Да","Подкатегория_Крупная","Подкатегория_"&amp;TEXT(MOD(QUOTIENT($A745-1,50),300)+1,"000"))</f>
        <v/>
      </c>
      <c r="U745">
        <f>"SKU_"&amp;TEXT($A745,"0000000")</f>
        <v/>
      </c>
      <c r="V745">
        <f>CHOOSE(MOD($A745-1,4)+1,"Enterprise","SMB","Госсектор","Розница")</f>
        <v/>
      </c>
      <c r="W745">
        <f>"Клиент_"&amp;TEXT(MOD($A745-1,20000)+1,"00000")</f>
        <v/>
      </c>
      <c r="X745">
        <f>CHOOSE(MOD($A745-1,5)+1,"Портал","API","Импорт","Ручной ввод","Интеграция")</f>
        <v/>
      </c>
      <c r="Y745" s="8">
        <f>ROUND(1000+MOD($A745*37,90000)+IF($AB745="Да",5000,0),2)</f>
        <v/>
      </c>
      <c r="Z745">
        <f>1+MOD($A745,20)</f>
        <v/>
      </c>
      <c r="AA745" s="8">
        <f>ROUND($Y745*(0.08+MOD($A745,17)/100),2)</f>
        <v/>
      </c>
      <c r="AB745">
        <f>IF(MOD($A745,10)&lt;7,"Да","Нет")</f>
        <v/>
      </c>
      <c r="AC745">
        <f>$R745&amp;" / "&amp;$S745&amp;" / "&amp;$T745</f>
        <v/>
      </c>
      <c r="AD745">
        <f>1</f>
        <v/>
      </c>
      <c r="AE745">
        <f>IF($A745&lt;=Settings!$B$4,"до 100",IF($A745&lt;=Settings!$B$5,"до 10 000",IF($A745&lt;=Settings!$B$6,"до 100 000","100 000+")))</f>
        <v/>
      </c>
    </row>
    <row r="746">
      <c r="A746">
        <f>ROW()-1</f>
        <v/>
      </c>
      <c r="B746">
        <f>IF($A746&lt;=Settings!$B$4,"small_control",IF($A746&lt;=Settings!$B$5,"medium_10k",IF($A746&lt;=Settings!$B$6,"large_100k","extreme_1m")))</f>
        <v/>
      </c>
      <c r="C746">
        <f>"ORD-"&amp;TEXT(QUOTIENT($A746-1,3)+1,"0000000")</f>
        <v/>
      </c>
      <c r="D746">
        <f>"LINE-"&amp;TEXT($A746,"0000000")</f>
        <v/>
      </c>
      <c r="E746" s="7">
        <f>Settings!$B$2+$A746-1</f>
        <v/>
      </c>
      <c r="F746" s="7">
        <f>Settings!$B$2+MOD($A746-1,Settings!$B$7)</f>
        <v/>
      </c>
      <c r="G746">
        <f>YEAR($F746)</f>
        <v/>
      </c>
      <c r="H746">
        <f>"Q"&amp;ROUNDUP(MONTH($F746)/3,0)</f>
        <v/>
      </c>
      <c r="I746">
        <f>MONTH($F746)</f>
        <v/>
      </c>
      <c r="J746">
        <f>CHOOSE(MONTH($F746),"Январь","Февраль","Март","Апрель","Май","Июнь","Июль","Август","Сентябрь","Октябрь","Ноябрь","Декабрь")</f>
        <v/>
      </c>
      <c r="K746">
        <f>DAY($F746)</f>
        <v/>
      </c>
      <c r="L746">
        <f>IF(MOD($A746,10)&lt;7,"ФО_01_Крупный","ФО_"&amp;TEXT(MOD($A746,8)+1,"00"))</f>
        <v/>
      </c>
      <c r="M746">
        <f>IF($AB746="Да","Регион_001_Крупный","Регион_"&amp;TEXT(MOD(QUOTIENT($A746-1,20),180)+1,"000"))</f>
        <v/>
      </c>
      <c r="N746">
        <f>IF($AB746="Да","Город_"&amp;TEXT(MOD($A746-1,250)+1,"0000"),"Город_"&amp;TEXT(MOD($A746-1,3000)+1,"0000"))</f>
        <v/>
      </c>
      <c r="O746">
        <f>IF($AB746="Да","Холдинг_Крупный","Холдинг_"&amp;TEXT(MOD(QUOTIENT($A746-1,10000),20)+1,"00"))</f>
        <v/>
      </c>
      <c r="P746">
        <f>IF($AB746="Да","Организация_Крупная","Организация_"&amp;TEXT(MOD(QUOTIENT($A746-1,500),600)+1,"000"))</f>
        <v/>
      </c>
      <c r="Q746">
        <f>"Отдел_"&amp;TEXT(MOD(QUOTIENT($A746-1,50),100)+1,"000")</f>
        <v/>
      </c>
      <c r="R746">
        <f>IF($AB746="Да","Группа_Крупная","Группа_"&amp;TEXT(MOD(QUOTIENT($A746-1,5000),30)+1,"00"))</f>
        <v/>
      </c>
      <c r="S746">
        <f>IF($AB746="Да","Категория_Крупная","Категория_"&amp;TEXT(MOD(QUOTIENT($A746-1,500),120)+1,"000"))</f>
        <v/>
      </c>
      <c r="T746">
        <f>IF($AB746="Да","Подкатегория_Крупная","Подкатегория_"&amp;TEXT(MOD(QUOTIENT($A746-1,50),300)+1,"000"))</f>
        <v/>
      </c>
      <c r="U746">
        <f>"SKU_"&amp;TEXT($A746,"0000000")</f>
        <v/>
      </c>
      <c r="V746">
        <f>CHOOSE(MOD($A746-1,4)+1,"Enterprise","SMB","Госсектор","Розница")</f>
        <v/>
      </c>
      <c r="W746">
        <f>"Клиент_"&amp;TEXT(MOD($A746-1,20000)+1,"00000")</f>
        <v/>
      </c>
      <c r="X746">
        <f>CHOOSE(MOD($A746-1,5)+1,"Портал","API","Импорт","Ручной ввод","Интеграция")</f>
        <v/>
      </c>
      <c r="Y746" s="8">
        <f>ROUND(1000+MOD($A746*37,90000)+IF($AB746="Да",5000,0),2)</f>
        <v/>
      </c>
      <c r="Z746">
        <f>1+MOD($A746,20)</f>
        <v/>
      </c>
      <c r="AA746" s="8">
        <f>ROUND($Y746*(0.08+MOD($A746,17)/100),2)</f>
        <v/>
      </c>
      <c r="AB746">
        <f>IF(MOD($A746,10)&lt;7,"Да","Нет")</f>
        <v/>
      </c>
      <c r="AC746">
        <f>$R746&amp;" / "&amp;$S746&amp;" / "&amp;$T746</f>
        <v/>
      </c>
      <c r="AD746">
        <f>1</f>
        <v/>
      </c>
      <c r="AE746">
        <f>IF($A746&lt;=Settings!$B$4,"до 100",IF($A746&lt;=Settings!$B$5,"до 10 000",IF($A746&lt;=Settings!$B$6,"до 100 000","100 000+")))</f>
        <v/>
      </c>
    </row>
    <row r="747">
      <c r="A747">
        <f>ROW()-1</f>
        <v/>
      </c>
      <c r="B747">
        <f>IF($A747&lt;=Settings!$B$4,"small_control",IF($A747&lt;=Settings!$B$5,"medium_10k",IF($A747&lt;=Settings!$B$6,"large_100k","extreme_1m")))</f>
        <v/>
      </c>
      <c r="C747">
        <f>"ORD-"&amp;TEXT(QUOTIENT($A747-1,3)+1,"0000000")</f>
        <v/>
      </c>
      <c r="D747">
        <f>"LINE-"&amp;TEXT($A747,"0000000")</f>
        <v/>
      </c>
      <c r="E747" s="7">
        <f>Settings!$B$2+$A747-1</f>
        <v/>
      </c>
      <c r="F747" s="7">
        <f>Settings!$B$2+MOD($A747-1,Settings!$B$7)</f>
        <v/>
      </c>
      <c r="G747">
        <f>YEAR($F747)</f>
        <v/>
      </c>
      <c r="H747">
        <f>"Q"&amp;ROUNDUP(MONTH($F747)/3,0)</f>
        <v/>
      </c>
      <c r="I747">
        <f>MONTH($F747)</f>
        <v/>
      </c>
      <c r="J747">
        <f>CHOOSE(MONTH($F747),"Январь","Февраль","Март","Апрель","Май","Июнь","Июль","Август","Сентябрь","Октябрь","Ноябрь","Декабрь")</f>
        <v/>
      </c>
      <c r="K747">
        <f>DAY($F747)</f>
        <v/>
      </c>
      <c r="L747">
        <f>IF(MOD($A747,10)&lt;7,"ФО_01_Крупный","ФО_"&amp;TEXT(MOD($A747,8)+1,"00"))</f>
        <v/>
      </c>
      <c r="M747">
        <f>IF($AB747="Да","Регион_001_Крупный","Регион_"&amp;TEXT(MOD(QUOTIENT($A747-1,20),180)+1,"000"))</f>
        <v/>
      </c>
      <c r="N747">
        <f>IF($AB747="Да","Город_"&amp;TEXT(MOD($A747-1,250)+1,"0000"),"Город_"&amp;TEXT(MOD($A747-1,3000)+1,"0000"))</f>
        <v/>
      </c>
      <c r="O747">
        <f>IF($AB747="Да","Холдинг_Крупный","Холдинг_"&amp;TEXT(MOD(QUOTIENT($A747-1,10000),20)+1,"00"))</f>
        <v/>
      </c>
      <c r="P747">
        <f>IF($AB747="Да","Организация_Крупная","Организация_"&amp;TEXT(MOD(QUOTIENT($A747-1,500),600)+1,"000"))</f>
        <v/>
      </c>
      <c r="Q747">
        <f>"Отдел_"&amp;TEXT(MOD(QUOTIENT($A747-1,50),100)+1,"000")</f>
        <v/>
      </c>
      <c r="R747">
        <f>IF($AB747="Да","Группа_Крупная","Группа_"&amp;TEXT(MOD(QUOTIENT($A747-1,5000),30)+1,"00"))</f>
        <v/>
      </c>
      <c r="S747">
        <f>IF($AB747="Да","Категория_Крупная","Категория_"&amp;TEXT(MOD(QUOTIENT($A747-1,500),120)+1,"000"))</f>
        <v/>
      </c>
      <c r="T747">
        <f>IF($AB747="Да","Подкатегория_Крупная","Подкатегория_"&amp;TEXT(MOD(QUOTIENT($A747-1,50),300)+1,"000"))</f>
        <v/>
      </c>
      <c r="U747">
        <f>"SKU_"&amp;TEXT($A747,"0000000")</f>
        <v/>
      </c>
      <c r="V747">
        <f>CHOOSE(MOD($A747-1,4)+1,"Enterprise","SMB","Госсектор","Розница")</f>
        <v/>
      </c>
      <c r="W747">
        <f>"Клиент_"&amp;TEXT(MOD($A747-1,20000)+1,"00000")</f>
        <v/>
      </c>
      <c r="X747">
        <f>CHOOSE(MOD($A747-1,5)+1,"Портал","API","Импорт","Ручной ввод","Интеграция")</f>
        <v/>
      </c>
      <c r="Y747" s="8">
        <f>ROUND(1000+MOD($A747*37,90000)+IF($AB747="Да",5000,0),2)</f>
        <v/>
      </c>
      <c r="Z747">
        <f>1+MOD($A747,20)</f>
        <v/>
      </c>
      <c r="AA747" s="8">
        <f>ROUND($Y747*(0.08+MOD($A747,17)/100),2)</f>
        <v/>
      </c>
      <c r="AB747">
        <f>IF(MOD($A747,10)&lt;7,"Да","Нет")</f>
        <v/>
      </c>
      <c r="AC747">
        <f>$R747&amp;" / "&amp;$S747&amp;" / "&amp;$T747</f>
        <v/>
      </c>
      <c r="AD747">
        <f>1</f>
        <v/>
      </c>
      <c r="AE747">
        <f>IF($A747&lt;=Settings!$B$4,"до 100",IF($A747&lt;=Settings!$B$5,"до 10 000",IF($A747&lt;=Settings!$B$6,"до 100 000","100 000+")))</f>
        <v/>
      </c>
    </row>
    <row r="748">
      <c r="A748">
        <f>ROW()-1</f>
        <v/>
      </c>
      <c r="B748">
        <f>IF($A748&lt;=Settings!$B$4,"small_control",IF($A748&lt;=Settings!$B$5,"medium_10k",IF($A748&lt;=Settings!$B$6,"large_100k","extreme_1m")))</f>
        <v/>
      </c>
      <c r="C748">
        <f>"ORD-"&amp;TEXT(QUOTIENT($A748-1,3)+1,"0000000")</f>
        <v/>
      </c>
      <c r="D748">
        <f>"LINE-"&amp;TEXT($A748,"0000000")</f>
        <v/>
      </c>
      <c r="E748" s="7">
        <f>Settings!$B$2+$A748-1</f>
        <v/>
      </c>
      <c r="F748" s="7">
        <f>Settings!$B$2+MOD($A748-1,Settings!$B$7)</f>
        <v/>
      </c>
      <c r="G748">
        <f>YEAR($F748)</f>
        <v/>
      </c>
      <c r="H748">
        <f>"Q"&amp;ROUNDUP(MONTH($F748)/3,0)</f>
        <v/>
      </c>
      <c r="I748">
        <f>MONTH($F748)</f>
        <v/>
      </c>
      <c r="J748">
        <f>CHOOSE(MONTH($F748),"Январь","Февраль","Март","Апрель","Май","Июнь","Июль","Август","Сентябрь","Октябрь","Ноябрь","Декабрь")</f>
        <v/>
      </c>
      <c r="K748">
        <f>DAY($F748)</f>
        <v/>
      </c>
      <c r="L748">
        <f>IF(MOD($A748,10)&lt;7,"ФО_01_Крупный","ФО_"&amp;TEXT(MOD($A748,8)+1,"00"))</f>
        <v/>
      </c>
      <c r="M748">
        <f>IF($AB748="Да","Регион_001_Крупный","Регион_"&amp;TEXT(MOD(QUOTIENT($A748-1,20),180)+1,"000"))</f>
        <v/>
      </c>
      <c r="N748">
        <f>IF($AB748="Да","Город_"&amp;TEXT(MOD($A748-1,250)+1,"0000"),"Город_"&amp;TEXT(MOD($A748-1,3000)+1,"0000"))</f>
        <v/>
      </c>
      <c r="O748">
        <f>IF($AB748="Да","Холдинг_Крупный","Холдинг_"&amp;TEXT(MOD(QUOTIENT($A748-1,10000),20)+1,"00"))</f>
        <v/>
      </c>
      <c r="P748">
        <f>IF($AB748="Да","Организация_Крупная","Организация_"&amp;TEXT(MOD(QUOTIENT($A748-1,500),600)+1,"000"))</f>
        <v/>
      </c>
      <c r="Q748">
        <f>"Отдел_"&amp;TEXT(MOD(QUOTIENT($A748-1,50),100)+1,"000")</f>
        <v/>
      </c>
      <c r="R748">
        <f>IF($AB748="Да","Группа_Крупная","Группа_"&amp;TEXT(MOD(QUOTIENT($A748-1,5000),30)+1,"00"))</f>
        <v/>
      </c>
      <c r="S748">
        <f>IF($AB748="Да","Категория_Крупная","Категория_"&amp;TEXT(MOD(QUOTIENT($A748-1,500),120)+1,"000"))</f>
        <v/>
      </c>
      <c r="T748">
        <f>IF($AB748="Да","Подкатегория_Крупная","Подкатегория_"&amp;TEXT(MOD(QUOTIENT($A748-1,50),300)+1,"000"))</f>
        <v/>
      </c>
      <c r="U748">
        <f>"SKU_"&amp;TEXT($A748,"0000000")</f>
        <v/>
      </c>
      <c r="V748">
        <f>CHOOSE(MOD($A748-1,4)+1,"Enterprise","SMB","Госсектор","Розница")</f>
        <v/>
      </c>
      <c r="W748">
        <f>"Клиент_"&amp;TEXT(MOD($A748-1,20000)+1,"00000")</f>
        <v/>
      </c>
      <c r="X748">
        <f>CHOOSE(MOD($A748-1,5)+1,"Портал","API","Импорт","Ручной ввод","Интеграция")</f>
        <v/>
      </c>
      <c r="Y748" s="8">
        <f>ROUND(1000+MOD($A748*37,90000)+IF($AB748="Да",5000,0),2)</f>
        <v/>
      </c>
      <c r="Z748">
        <f>1+MOD($A748,20)</f>
        <v/>
      </c>
      <c r="AA748" s="8">
        <f>ROUND($Y748*(0.08+MOD($A748,17)/100),2)</f>
        <v/>
      </c>
      <c r="AB748">
        <f>IF(MOD($A748,10)&lt;7,"Да","Нет")</f>
        <v/>
      </c>
      <c r="AC748">
        <f>$R748&amp;" / "&amp;$S748&amp;" / "&amp;$T748</f>
        <v/>
      </c>
      <c r="AD748">
        <f>1</f>
        <v/>
      </c>
      <c r="AE748">
        <f>IF($A748&lt;=Settings!$B$4,"до 100",IF($A748&lt;=Settings!$B$5,"до 10 000",IF($A748&lt;=Settings!$B$6,"до 100 000","100 000+")))</f>
        <v/>
      </c>
    </row>
    <row r="749">
      <c r="A749">
        <f>ROW()-1</f>
        <v/>
      </c>
      <c r="B749">
        <f>IF($A749&lt;=Settings!$B$4,"small_control",IF($A749&lt;=Settings!$B$5,"medium_10k",IF($A749&lt;=Settings!$B$6,"large_100k","extreme_1m")))</f>
        <v/>
      </c>
      <c r="C749">
        <f>"ORD-"&amp;TEXT(QUOTIENT($A749-1,3)+1,"0000000")</f>
        <v/>
      </c>
      <c r="D749">
        <f>"LINE-"&amp;TEXT($A749,"0000000")</f>
        <v/>
      </c>
      <c r="E749" s="7">
        <f>Settings!$B$2+$A749-1</f>
        <v/>
      </c>
      <c r="F749" s="7">
        <f>Settings!$B$2+MOD($A749-1,Settings!$B$7)</f>
        <v/>
      </c>
      <c r="G749">
        <f>YEAR($F749)</f>
        <v/>
      </c>
      <c r="H749">
        <f>"Q"&amp;ROUNDUP(MONTH($F749)/3,0)</f>
        <v/>
      </c>
      <c r="I749">
        <f>MONTH($F749)</f>
        <v/>
      </c>
      <c r="J749">
        <f>CHOOSE(MONTH($F749),"Январь","Февраль","Март","Апрель","Май","Июнь","Июль","Август","Сентябрь","Октябрь","Ноябрь","Декабрь")</f>
        <v/>
      </c>
      <c r="K749">
        <f>DAY($F749)</f>
        <v/>
      </c>
      <c r="L749">
        <f>IF(MOD($A749,10)&lt;7,"ФО_01_Крупный","ФО_"&amp;TEXT(MOD($A749,8)+1,"00"))</f>
        <v/>
      </c>
      <c r="M749">
        <f>IF($AB749="Да","Регион_001_Крупный","Регион_"&amp;TEXT(MOD(QUOTIENT($A749-1,20),180)+1,"000"))</f>
        <v/>
      </c>
      <c r="N749">
        <f>IF($AB749="Да","Город_"&amp;TEXT(MOD($A749-1,250)+1,"0000"),"Город_"&amp;TEXT(MOD($A749-1,3000)+1,"0000"))</f>
        <v/>
      </c>
      <c r="O749">
        <f>IF($AB749="Да","Холдинг_Крупный","Холдинг_"&amp;TEXT(MOD(QUOTIENT($A749-1,10000),20)+1,"00"))</f>
        <v/>
      </c>
      <c r="P749">
        <f>IF($AB749="Да","Организация_Крупная","Организация_"&amp;TEXT(MOD(QUOTIENT($A749-1,500),600)+1,"000"))</f>
        <v/>
      </c>
      <c r="Q749">
        <f>"Отдел_"&amp;TEXT(MOD(QUOTIENT($A749-1,50),100)+1,"000")</f>
        <v/>
      </c>
      <c r="R749">
        <f>IF($AB749="Да","Группа_Крупная","Группа_"&amp;TEXT(MOD(QUOTIENT($A749-1,5000),30)+1,"00"))</f>
        <v/>
      </c>
      <c r="S749">
        <f>IF($AB749="Да","Категория_Крупная","Категория_"&amp;TEXT(MOD(QUOTIENT($A749-1,500),120)+1,"000"))</f>
        <v/>
      </c>
      <c r="T749">
        <f>IF($AB749="Да","Подкатегория_Крупная","Подкатегория_"&amp;TEXT(MOD(QUOTIENT($A749-1,50),300)+1,"000"))</f>
        <v/>
      </c>
      <c r="U749">
        <f>"SKU_"&amp;TEXT($A749,"0000000")</f>
        <v/>
      </c>
      <c r="V749">
        <f>CHOOSE(MOD($A749-1,4)+1,"Enterprise","SMB","Госсектор","Розница")</f>
        <v/>
      </c>
      <c r="W749">
        <f>"Клиент_"&amp;TEXT(MOD($A749-1,20000)+1,"00000")</f>
        <v/>
      </c>
      <c r="X749">
        <f>CHOOSE(MOD($A749-1,5)+1,"Портал","API","Импорт","Ручной ввод","Интеграция")</f>
        <v/>
      </c>
      <c r="Y749" s="8">
        <f>ROUND(1000+MOD($A749*37,90000)+IF($AB749="Да",5000,0),2)</f>
        <v/>
      </c>
      <c r="Z749">
        <f>1+MOD($A749,20)</f>
        <v/>
      </c>
      <c r="AA749" s="8">
        <f>ROUND($Y749*(0.08+MOD($A749,17)/100),2)</f>
        <v/>
      </c>
      <c r="AB749">
        <f>IF(MOD($A749,10)&lt;7,"Да","Нет")</f>
        <v/>
      </c>
      <c r="AC749">
        <f>$R749&amp;" / "&amp;$S749&amp;" / "&amp;$T749</f>
        <v/>
      </c>
      <c r="AD749">
        <f>1</f>
        <v/>
      </c>
      <c r="AE749">
        <f>IF($A749&lt;=Settings!$B$4,"до 100",IF($A749&lt;=Settings!$B$5,"до 10 000",IF($A749&lt;=Settings!$B$6,"до 100 000","100 000+")))</f>
        <v/>
      </c>
    </row>
    <row r="750">
      <c r="A750">
        <f>ROW()-1</f>
        <v/>
      </c>
      <c r="B750">
        <f>IF($A750&lt;=Settings!$B$4,"small_control",IF($A750&lt;=Settings!$B$5,"medium_10k",IF($A750&lt;=Settings!$B$6,"large_100k","extreme_1m")))</f>
        <v/>
      </c>
      <c r="C750">
        <f>"ORD-"&amp;TEXT(QUOTIENT($A750-1,3)+1,"0000000")</f>
        <v/>
      </c>
      <c r="D750">
        <f>"LINE-"&amp;TEXT($A750,"0000000")</f>
        <v/>
      </c>
      <c r="E750" s="7">
        <f>Settings!$B$2+$A750-1</f>
        <v/>
      </c>
      <c r="F750" s="7">
        <f>Settings!$B$2+MOD($A750-1,Settings!$B$7)</f>
        <v/>
      </c>
      <c r="G750">
        <f>YEAR($F750)</f>
        <v/>
      </c>
      <c r="H750">
        <f>"Q"&amp;ROUNDUP(MONTH($F750)/3,0)</f>
        <v/>
      </c>
      <c r="I750">
        <f>MONTH($F750)</f>
        <v/>
      </c>
      <c r="J750">
        <f>CHOOSE(MONTH($F750),"Январь","Февраль","Март","Апрель","Май","Июнь","Июль","Август","Сентябрь","Октябрь","Ноябрь","Декабрь")</f>
        <v/>
      </c>
      <c r="K750">
        <f>DAY($F750)</f>
        <v/>
      </c>
      <c r="L750">
        <f>IF(MOD($A750,10)&lt;7,"ФО_01_Крупный","ФО_"&amp;TEXT(MOD($A750,8)+1,"00"))</f>
        <v/>
      </c>
      <c r="M750">
        <f>IF($AB750="Да","Регион_001_Крупный","Регион_"&amp;TEXT(MOD(QUOTIENT($A750-1,20),180)+1,"000"))</f>
        <v/>
      </c>
      <c r="N750">
        <f>IF($AB750="Да","Город_"&amp;TEXT(MOD($A750-1,250)+1,"0000"),"Город_"&amp;TEXT(MOD($A750-1,3000)+1,"0000"))</f>
        <v/>
      </c>
      <c r="O750">
        <f>IF($AB750="Да","Холдинг_Крупный","Холдинг_"&amp;TEXT(MOD(QUOTIENT($A750-1,10000),20)+1,"00"))</f>
        <v/>
      </c>
      <c r="P750">
        <f>IF($AB750="Да","Организация_Крупная","Организация_"&amp;TEXT(MOD(QUOTIENT($A750-1,500),600)+1,"000"))</f>
        <v/>
      </c>
      <c r="Q750">
        <f>"Отдел_"&amp;TEXT(MOD(QUOTIENT($A750-1,50),100)+1,"000")</f>
        <v/>
      </c>
      <c r="R750">
        <f>IF($AB750="Да","Группа_Крупная","Группа_"&amp;TEXT(MOD(QUOTIENT($A750-1,5000),30)+1,"00"))</f>
        <v/>
      </c>
      <c r="S750">
        <f>IF($AB750="Да","Категория_Крупная","Категория_"&amp;TEXT(MOD(QUOTIENT($A750-1,500),120)+1,"000"))</f>
        <v/>
      </c>
      <c r="T750">
        <f>IF($AB750="Да","Подкатегория_Крупная","Подкатегория_"&amp;TEXT(MOD(QUOTIENT($A750-1,50),300)+1,"000"))</f>
        <v/>
      </c>
      <c r="U750">
        <f>"SKU_"&amp;TEXT($A750,"0000000")</f>
        <v/>
      </c>
      <c r="V750">
        <f>CHOOSE(MOD($A750-1,4)+1,"Enterprise","SMB","Госсектор","Розница")</f>
        <v/>
      </c>
      <c r="W750">
        <f>"Клиент_"&amp;TEXT(MOD($A750-1,20000)+1,"00000")</f>
        <v/>
      </c>
      <c r="X750">
        <f>CHOOSE(MOD($A750-1,5)+1,"Портал","API","Импорт","Ручной ввод","Интеграция")</f>
        <v/>
      </c>
      <c r="Y750" s="8">
        <f>ROUND(1000+MOD($A750*37,90000)+IF($AB750="Да",5000,0),2)</f>
        <v/>
      </c>
      <c r="Z750">
        <f>1+MOD($A750,20)</f>
        <v/>
      </c>
      <c r="AA750" s="8">
        <f>ROUND($Y750*(0.08+MOD($A750,17)/100),2)</f>
        <v/>
      </c>
      <c r="AB750">
        <f>IF(MOD($A750,10)&lt;7,"Да","Нет")</f>
        <v/>
      </c>
      <c r="AC750">
        <f>$R750&amp;" / "&amp;$S750&amp;" / "&amp;$T750</f>
        <v/>
      </c>
      <c r="AD750">
        <f>1</f>
        <v/>
      </c>
      <c r="AE750">
        <f>IF($A750&lt;=Settings!$B$4,"до 100",IF($A750&lt;=Settings!$B$5,"до 10 000",IF($A750&lt;=Settings!$B$6,"до 100 000","100 000+")))</f>
        <v/>
      </c>
    </row>
    <row r="751">
      <c r="A751">
        <f>ROW()-1</f>
        <v/>
      </c>
      <c r="B751">
        <f>IF($A751&lt;=Settings!$B$4,"small_control",IF($A751&lt;=Settings!$B$5,"medium_10k",IF($A751&lt;=Settings!$B$6,"large_100k","extreme_1m")))</f>
        <v/>
      </c>
      <c r="C751">
        <f>"ORD-"&amp;TEXT(QUOTIENT($A751-1,3)+1,"0000000")</f>
        <v/>
      </c>
      <c r="D751">
        <f>"LINE-"&amp;TEXT($A751,"0000000")</f>
        <v/>
      </c>
      <c r="E751" s="7">
        <f>Settings!$B$2+$A751-1</f>
        <v/>
      </c>
      <c r="F751" s="7">
        <f>Settings!$B$2+MOD($A751-1,Settings!$B$7)</f>
        <v/>
      </c>
      <c r="G751">
        <f>YEAR($F751)</f>
        <v/>
      </c>
      <c r="H751">
        <f>"Q"&amp;ROUNDUP(MONTH($F751)/3,0)</f>
        <v/>
      </c>
      <c r="I751">
        <f>MONTH($F751)</f>
        <v/>
      </c>
      <c r="J751">
        <f>CHOOSE(MONTH($F751),"Январь","Февраль","Март","Апрель","Май","Июнь","Июль","Август","Сентябрь","Октябрь","Ноябрь","Декабрь")</f>
        <v/>
      </c>
      <c r="K751">
        <f>DAY($F751)</f>
        <v/>
      </c>
      <c r="L751">
        <f>IF(MOD($A751,10)&lt;7,"ФО_01_Крупный","ФО_"&amp;TEXT(MOD($A751,8)+1,"00"))</f>
        <v/>
      </c>
      <c r="M751">
        <f>IF($AB751="Да","Регион_001_Крупный","Регион_"&amp;TEXT(MOD(QUOTIENT($A751-1,20),180)+1,"000"))</f>
        <v/>
      </c>
      <c r="N751">
        <f>IF($AB751="Да","Город_"&amp;TEXT(MOD($A751-1,250)+1,"0000"),"Город_"&amp;TEXT(MOD($A751-1,3000)+1,"0000"))</f>
        <v/>
      </c>
      <c r="O751">
        <f>IF($AB751="Да","Холдинг_Крупный","Холдинг_"&amp;TEXT(MOD(QUOTIENT($A751-1,10000),20)+1,"00"))</f>
        <v/>
      </c>
      <c r="P751">
        <f>IF($AB751="Да","Организация_Крупная","Организация_"&amp;TEXT(MOD(QUOTIENT($A751-1,500),600)+1,"000"))</f>
        <v/>
      </c>
      <c r="Q751">
        <f>"Отдел_"&amp;TEXT(MOD(QUOTIENT($A751-1,50),100)+1,"000")</f>
        <v/>
      </c>
      <c r="R751">
        <f>IF($AB751="Да","Группа_Крупная","Группа_"&amp;TEXT(MOD(QUOTIENT($A751-1,5000),30)+1,"00"))</f>
        <v/>
      </c>
      <c r="S751">
        <f>IF($AB751="Да","Категория_Крупная","Категория_"&amp;TEXT(MOD(QUOTIENT($A751-1,500),120)+1,"000"))</f>
        <v/>
      </c>
      <c r="T751">
        <f>IF($AB751="Да","Подкатегория_Крупная","Подкатегория_"&amp;TEXT(MOD(QUOTIENT($A751-1,50),300)+1,"000"))</f>
        <v/>
      </c>
      <c r="U751">
        <f>"SKU_"&amp;TEXT($A751,"0000000")</f>
        <v/>
      </c>
      <c r="V751">
        <f>CHOOSE(MOD($A751-1,4)+1,"Enterprise","SMB","Госсектор","Розница")</f>
        <v/>
      </c>
      <c r="W751">
        <f>"Клиент_"&amp;TEXT(MOD($A751-1,20000)+1,"00000")</f>
        <v/>
      </c>
      <c r="X751">
        <f>CHOOSE(MOD($A751-1,5)+1,"Портал","API","Импорт","Ручной ввод","Интеграция")</f>
        <v/>
      </c>
      <c r="Y751" s="8">
        <f>ROUND(1000+MOD($A751*37,90000)+IF($AB751="Да",5000,0),2)</f>
        <v/>
      </c>
      <c r="Z751">
        <f>1+MOD($A751,20)</f>
        <v/>
      </c>
      <c r="AA751" s="8">
        <f>ROUND($Y751*(0.08+MOD($A751,17)/100),2)</f>
        <v/>
      </c>
      <c r="AB751">
        <f>IF(MOD($A751,10)&lt;7,"Да","Нет")</f>
        <v/>
      </c>
      <c r="AC751">
        <f>$R751&amp;" / "&amp;$S751&amp;" / "&amp;$T751</f>
        <v/>
      </c>
      <c r="AD751">
        <f>1</f>
        <v/>
      </c>
      <c r="AE751">
        <f>IF($A751&lt;=Settings!$B$4,"до 100",IF($A751&lt;=Settings!$B$5,"до 10 000",IF($A751&lt;=Settings!$B$6,"до 100 000","100 000+")))</f>
        <v/>
      </c>
    </row>
    <row r="752">
      <c r="A752">
        <f>ROW()-1</f>
        <v/>
      </c>
      <c r="B752">
        <f>IF($A752&lt;=Settings!$B$4,"small_control",IF($A752&lt;=Settings!$B$5,"medium_10k",IF($A752&lt;=Settings!$B$6,"large_100k","extreme_1m")))</f>
        <v/>
      </c>
      <c r="C752">
        <f>"ORD-"&amp;TEXT(QUOTIENT($A752-1,3)+1,"0000000")</f>
        <v/>
      </c>
      <c r="D752">
        <f>"LINE-"&amp;TEXT($A752,"0000000")</f>
        <v/>
      </c>
      <c r="E752" s="7">
        <f>Settings!$B$2+$A752-1</f>
        <v/>
      </c>
      <c r="F752" s="7">
        <f>Settings!$B$2+MOD($A752-1,Settings!$B$7)</f>
        <v/>
      </c>
      <c r="G752">
        <f>YEAR($F752)</f>
        <v/>
      </c>
      <c r="H752">
        <f>"Q"&amp;ROUNDUP(MONTH($F752)/3,0)</f>
        <v/>
      </c>
      <c r="I752">
        <f>MONTH($F752)</f>
        <v/>
      </c>
      <c r="J752">
        <f>CHOOSE(MONTH($F752),"Январь","Февраль","Март","Апрель","Май","Июнь","Июль","Август","Сентябрь","Октябрь","Ноябрь","Декабрь")</f>
        <v/>
      </c>
      <c r="K752">
        <f>DAY($F752)</f>
        <v/>
      </c>
      <c r="L752">
        <f>IF(MOD($A752,10)&lt;7,"ФО_01_Крупный","ФО_"&amp;TEXT(MOD($A752,8)+1,"00"))</f>
        <v/>
      </c>
      <c r="M752">
        <f>IF($AB752="Да","Регион_001_Крупный","Регион_"&amp;TEXT(MOD(QUOTIENT($A752-1,20),180)+1,"000"))</f>
        <v/>
      </c>
      <c r="N752">
        <f>IF($AB752="Да","Город_"&amp;TEXT(MOD($A752-1,250)+1,"0000"),"Город_"&amp;TEXT(MOD($A752-1,3000)+1,"0000"))</f>
        <v/>
      </c>
      <c r="O752">
        <f>IF($AB752="Да","Холдинг_Крупный","Холдинг_"&amp;TEXT(MOD(QUOTIENT($A752-1,10000),20)+1,"00"))</f>
        <v/>
      </c>
      <c r="P752">
        <f>IF($AB752="Да","Организация_Крупная","Организация_"&amp;TEXT(MOD(QUOTIENT($A752-1,500),600)+1,"000"))</f>
        <v/>
      </c>
      <c r="Q752">
        <f>"Отдел_"&amp;TEXT(MOD(QUOTIENT($A752-1,50),100)+1,"000")</f>
        <v/>
      </c>
      <c r="R752">
        <f>IF($AB752="Да","Группа_Крупная","Группа_"&amp;TEXT(MOD(QUOTIENT($A752-1,5000),30)+1,"00"))</f>
        <v/>
      </c>
      <c r="S752">
        <f>IF($AB752="Да","Категория_Крупная","Категория_"&amp;TEXT(MOD(QUOTIENT($A752-1,500),120)+1,"000"))</f>
        <v/>
      </c>
      <c r="T752">
        <f>IF($AB752="Да","Подкатегория_Крупная","Подкатегория_"&amp;TEXT(MOD(QUOTIENT($A752-1,50),300)+1,"000"))</f>
        <v/>
      </c>
      <c r="U752">
        <f>"SKU_"&amp;TEXT($A752,"0000000")</f>
        <v/>
      </c>
      <c r="V752">
        <f>CHOOSE(MOD($A752-1,4)+1,"Enterprise","SMB","Госсектор","Розница")</f>
        <v/>
      </c>
      <c r="W752">
        <f>"Клиент_"&amp;TEXT(MOD($A752-1,20000)+1,"00000")</f>
        <v/>
      </c>
      <c r="X752">
        <f>CHOOSE(MOD($A752-1,5)+1,"Портал","API","Импорт","Ручной ввод","Интеграция")</f>
        <v/>
      </c>
      <c r="Y752" s="8">
        <f>ROUND(1000+MOD($A752*37,90000)+IF($AB752="Да",5000,0),2)</f>
        <v/>
      </c>
      <c r="Z752">
        <f>1+MOD($A752,20)</f>
        <v/>
      </c>
      <c r="AA752" s="8">
        <f>ROUND($Y752*(0.08+MOD($A752,17)/100),2)</f>
        <v/>
      </c>
      <c r="AB752">
        <f>IF(MOD($A752,10)&lt;7,"Да","Нет")</f>
        <v/>
      </c>
      <c r="AC752">
        <f>$R752&amp;" / "&amp;$S752&amp;" / "&amp;$T752</f>
        <v/>
      </c>
      <c r="AD752">
        <f>1</f>
        <v/>
      </c>
      <c r="AE752">
        <f>IF($A752&lt;=Settings!$B$4,"до 100",IF($A752&lt;=Settings!$B$5,"до 10 000",IF($A752&lt;=Settings!$B$6,"до 100 000","100 000+")))</f>
        <v/>
      </c>
    </row>
    <row r="753">
      <c r="A753">
        <f>ROW()-1</f>
        <v/>
      </c>
      <c r="B753">
        <f>IF($A753&lt;=Settings!$B$4,"small_control",IF($A753&lt;=Settings!$B$5,"medium_10k",IF($A753&lt;=Settings!$B$6,"large_100k","extreme_1m")))</f>
        <v/>
      </c>
      <c r="C753">
        <f>"ORD-"&amp;TEXT(QUOTIENT($A753-1,3)+1,"0000000")</f>
        <v/>
      </c>
      <c r="D753">
        <f>"LINE-"&amp;TEXT($A753,"0000000")</f>
        <v/>
      </c>
      <c r="E753" s="7">
        <f>Settings!$B$2+$A753-1</f>
        <v/>
      </c>
      <c r="F753" s="7">
        <f>Settings!$B$2+MOD($A753-1,Settings!$B$7)</f>
        <v/>
      </c>
      <c r="G753">
        <f>YEAR($F753)</f>
        <v/>
      </c>
      <c r="H753">
        <f>"Q"&amp;ROUNDUP(MONTH($F753)/3,0)</f>
        <v/>
      </c>
      <c r="I753">
        <f>MONTH($F753)</f>
        <v/>
      </c>
      <c r="J753">
        <f>CHOOSE(MONTH($F753),"Январь","Февраль","Март","Апрель","Май","Июнь","Июль","Август","Сентябрь","Октябрь","Ноябрь","Декабрь")</f>
        <v/>
      </c>
      <c r="K753">
        <f>DAY($F753)</f>
        <v/>
      </c>
      <c r="L753">
        <f>IF(MOD($A753,10)&lt;7,"ФО_01_Крупный","ФО_"&amp;TEXT(MOD($A753,8)+1,"00"))</f>
        <v/>
      </c>
      <c r="M753">
        <f>IF($AB753="Да","Регион_001_Крупный","Регион_"&amp;TEXT(MOD(QUOTIENT($A753-1,20),180)+1,"000"))</f>
        <v/>
      </c>
      <c r="N753">
        <f>IF($AB753="Да","Город_"&amp;TEXT(MOD($A753-1,250)+1,"0000"),"Город_"&amp;TEXT(MOD($A753-1,3000)+1,"0000"))</f>
        <v/>
      </c>
      <c r="O753">
        <f>IF($AB753="Да","Холдинг_Крупный","Холдинг_"&amp;TEXT(MOD(QUOTIENT($A753-1,10000),20)+1,"00"))</f>
        <v/>
      </c>
      <c r="P753">
        <f>IF($AB753="Да","Организация_Крупная","Организация_"&amp;TEXT(MOD(QUOTIENT($A753-1,500),600)+1,"000"))</f>
        <v/>
      </c>
      <c r="Q753">
        <f>"Отдел_"&amp;TEXT(MOD(QUOTIENT($A753-1,50),100)+1,"000")</f>
        <v/>
      </c>
      <c r="R753">
        <f>IF($AB753="Да","Группа_Крупная","Группа_"&amp;TEXT(MOD(QUOTIENT($A753-1,5000),30)+1,"00"))</f>
        <v/>
      </c>
      <c r="S753">
        <f>IF($AB753="Да","Категория_Крупная","Категория_"&amp;TEXT(MOD(QUOTIENT($A753-1,500),120)+1,"000"))</f>
        <v/>
      </c>
      <c r="T753">
        <f>IF($AB753="Да","Подкатегория_Крупная","Подкатегория_"&amp;TEXT(MOD(QUOTIENT($A753-1,50),300)+1,"000"))</f>
        <v/>
      </c>
      <c r="U753">
        <f>"SKU_"&amp;TEXT($A753,"0000000")</f>
        <v/>
      </c>
      <c r="V753">
        <f>CHOOSE(MOD($A753-1,4)+1,"Enterprise","SMB","Госсектор","Розница")</f>
        <v/>
      </c>
      <c r="W753">
        <f>"Клиент_"&amp;TEXT(MOD($A753-1,20000)+1,"00000")</f>
        <v/>
      </c>
      <c r="X753">
        <f>CHOOSE(MOD($A753-1,5)+1,"Портал","API","Импорт","Ручной ввод","Интеграция")</f>
        <v/>
      </c>
      <c r="Y753" s="8">
        <f>ROUND(1000+MOD($A753*37,90000)+IF($AB753="Да",5000,0),2)</f>
        <v/>
      </c>
      <c r="Z753">
        <f>1+MOD($A753,20)</f>
        <v/>
      </c>
      <c r="AA753" s="8">
        <f>ROUND($Y753*(0.08+MOD($A753,17)/100),2)</f>
        <v/>
      </c>
      <c r="AB753">
        <f>IF(MOD($A753,10)&lt;7,"Да","Нет")</f>
        <v/>
      </c>
      <c r="AC753">
        <f>$R753&amp;" / "&amp;$S753&amp;" / "&amp;$T753</f>
        <v/>
      </c>
      <c r="AD753">
        <f>1</f>
        <v/>
      </c>
      <c r="AE753">
        <f>IF($A753&lt;=Settings!$B$4,"до 100",IF($A753&lt;=Settings!$B$5,"до 10 000",IF($A753&lt;=Settings!$B$6,"до 100 000","100 000+")))</f>
        <v/>
      </c>
    </row>
    <row r="754">
      <c r="A754">
        <f>ROW()-1</f>
        <v/>
      </c>
      <c r="B754">
        <f>IF($A754&lt;=Settings!$B$4,"small_control",IF($A754&lt;=Settings!$B$5,"medium_10k",IF($A754&lt;=Settings!$B$6,"large_100k","extreme_1m")))</f>
        <v/>
      </c>
      <c r="C754">
        <f>"ORD-"&amp;TEXT(QUOTIENT($A754-1,3)+1,"0000000")</f>
        <v/>
      </c>
      <c r="D754">
        <f>"LINE-"&amp;TEXT($A754,"0000000")</f>
        <v/>
      </c>
      <c r="E754" s="7">
        <f>Settings!$B$2+$A754-1</f>
        <v/>
      </c>
      <c r="F754" s="7">
        <f>Settings!$B$2+MOD($A754-1,Settings!$B$7)</f>
        <v/>
      </c>
      <c r="G754">
        <f>YEAR($F754)</f>
        <v/>
      </c>
      <c r="H754">
        <f>"Q"&amp;ROUNDUP(MONTH($F754)/3,0)</f>
        <v/>
      </c>
      <c r="I754">
        <f>MONTH($F754)</f>
        <v/>
      </c>
      <c r="J754">
        <f>CHOOSE(MONTH($F754),"Январь","Февраль","Март","Апрель","Май","Июнь","Июль","Август","Сентябрь","Октябрь","Ноябрь","Декабрь")</f>
        <v/>
      </c>
      <c r="K754">
        <f>DAY($F754)</f>
        <v/>
      </c>
      <c r="L754">
        <f>IF(MOD($A754,10)&lt;7,"ФО_01_Крупный","ФО_"&amp;TEXT(MOD($A754,8)+1,"00"))</f>
        <v/>
      </c>
      <c r="M754">
        <f>IF($AB754="Да","Регион_001_Крупный","Регион_"&amp;TEXT(MOD(QUOTIENT($A754-1,20),180)+1,"000"))</f>
        <v/>
      </c>
      <c r="N754">
        <f>IF($AB754="Да","Город_"&amp;TEXT(MOD($A754-1,250)+1,"0000"),"Город_"&amp;TEXT(MOD($A754-1,3000)+1,"0000"))</f>
        <v/>
      </c>
      <c r="O754">
        <f>IF($AB754="Да","Холдинг_Крупный","Холдинг_"&amp;TEXT(MOD(QUOTIENT($A754-1,10000),20)+1,"00"))</f>
        <v/>
      </c>
      <c r="P754">
        <f>IF($AB754="Да","Организация_Крупная","Организация_"&amp;TEXT(MOD(QUOTIENT($A754-1,500),600)+1,"000"))</f>
        <v/>
      </c>
      <c r="Q754">
        <f>"Отдел_"&amp;TEXT(MOD(QUOTIENT($A754-1,50),100)+1,"000")</f>
        <v/>
      </c>
      <c r="R754">
        <f>IF($AB754="Да","Группа_Крупная","Группа_"&amp;TEXT(MOD(QUOTIENT($A754-1,5000),30)+1,"00"))</f>
        <v/>
      </c>
      <c r="S754">
        <f>IF($AB754="Да","Категория_Крупная","Категория_"&amp;TEXT(MOD(QUOTIENT($A754-1,500),120)+1,"000"))</f>
        <v/>
      </c>
      <c r="T754">
        <f>IF($AB754="Да","Подкатегория_Крупная","Подкатегория_"&amp;TEXT(MOD(QUOTIENT($A754-1,50),300)+1,"000"))</f>
        <v/>
      </c>
      <c r="U754">
        <f>"SKU_"&amp;TEXT($A754,"0000000")</f>
        <v/>
      </c>
      <c r="V754">
        <f>CHOOSE(MOD($A754-1,4)+1,"Enterprise","SMB","Госсектор","Розница")</f>
        <v/>
      </c>
      <c r="W754">
        <f>"Клиент_"&amp;TEXT(MOD($A754-1,20000)+1,"00000")</f>
        <v/>
      </c>
      <c r="X754">
        <f>CHOOSE(MOD($A754-1,5)+1,"Портал","API","Импорт","Ручной ввод","Интеграция")</f>
        <v/>
      </c>
      <c r="Y754" s="8">
        <f>ROUND(1000+MOD($A754*37,90000)+IF($AB754="Да",5000,0),2)</f>
        <v/>
      </c>
      <c r="Z754">
        <f>1+MOD($A754,20)</f>
        <v/>
      </c>
      <c r="AA754" s="8">
        <f>ROUND($Y754*(0.08+MOD($A754,17)/100),2)</f>
        <v/>
      </c>
      <c r="AB754">
        <f>IF(MOD($A754,10)&lt;7,"Да","Нет")</f>
        <v/>
      </c>
      <c r="AC754">
        <f>$R754&amp;" / "&amp;$S754&amp;" / "&amp;$T754</f>
        <v/>
      </c>
      <c r="AD754">
        <f>1</f>
        <v/>
      </c>
      <c r="AE754">
        <f>IF($A754&lt;=Settings!$B$4,"до 100",IF($A754&lt;=Settings!$B$5,"до 10 000",IF($A754&lt;=Settings!$B$6,"до 100 000","100 000+")))</f>
        <v/>
      </c>
    </row>
    <row r="755">
      <c r="A755">
        <f>ROW()-1</f>
        <v/>
      </c>
      <c r="B755">
        <f>IF($A755&lt;=Settings!$B$4,"small_control",IF($A755&lt;=Settings!$B$5,"medium_10k",IF($A755&lt;=Settings!$B$6,"large_100k","extreme_1m")))</f>
        <v/>
      </c>
      <c r="C755">
        <f>"ORD-"&amp;TEXT(QUOTIENT($A755-1,3)+1,"0000000")</f>
        <v/>
      </c>
      <c r="D755">
        <f>"LINE-"&amp;TEXT($A755,"0000000")</f>
        <v/>
      </c>
      <c r="E755" s="7">
        <f>Settings!$B$2+$A755-1</f>
        <v/>
      </c>
      <c r="F755" s="7">
        <f>Settings!$B$2+MOD($A755-1,Settings!$B$7)</f>
        <v/>
      </c>
      <c r="G755">
        <f>YEAR($F755)</f>
        <v/>
      </c>
      <c r="H755">
        <f>"Q"&amp;ROUNDUP(MONTH($F755)/3,0)</f>
        <v/>
      </c>
      <c r="I755">
        <f>MONTH($F755)</f>
        <v/>
      </c>
      <c r="J755">
        <f>CHOOSE(MONTH($F755),"Январь","Февраль","Март","Апрель","Май","Июнь","Июль","Август","Сентябрь","Октябрь","Ноябрь","Декабрь")</f>
        <v/>
      </c>
      <c r="K755">
        <f>DAY($F755)</f>
        <v/>
      </c>
      <c r="L755">
        <f>IF(MOD($A755,10)&lt;7,"ФО_01_Крупный","ФО_"&amp;TEXT(MOD($A755,8)+1,"00"))</f>
        <v/>
      </c>
      <c r="M755">
        <f>IF($AB755="Да","Регион_001_Крупный","Регион_"&amp;TEXT(MOD(QUOTIENT($A755-1,20),180)+1,"000"))</f>
        <v/>
      </c>
      <c r="N755">
        <f>IF($AB755="Да","Город_"&amp;TEXT(MOD($A755-1,250)+1,"0000"),"Город_"&amp;TEXT(MOD($A755-1,3000)+1,"0000"))</f>
        <v/>
      </c>
      <c r="O755">
        <f>IF($AB755="Да","Холдинг_Крупный","Холдинг_"&amp;TEXT(MOD(QUOTIENT($A755-1,10000),20)+1,"00"))</f>
        <v/>
      </c>
      <c r="P755">
        <f>IF($AB755="Да","Организация_Крупная","Организация_"&amp;TEXT(MOD(QUOTIENT($A755-1,500),600)+1,"000"))</f>
        <v/>
      </c>
      <c r="Q755">
        <f>"Отдел_"&amp;TEXT(MOD(QUOTIENT($A755-1,50),100)+1,"000")</f>
        <v/>
      </c>
      <c r="R755">
        <f>IF($AB755="Да","Группа_Крупная","Группа_"&amp;TEXT(MOD(QUOTIENT($A755-1,5000),30)+1,"00"))</f>
        <v/>
      </c>
      <c r="S755">
        <f>IF($AB755="Да","Категория_Крупная","Категория_"&amp;TEXT(MOD(QUOTIENT($A755-1,500),120)+1,"000"))</f>
        <v/>
      </c>
      <c r="T755">
        <f>IF($AB755="Да","Подкатегория_Крупная","Подкатегория_"&amp;TEXT(MOD(QUOTIENT($A755-1,50),300)+1,"000"))</f>
        <v/>
      </c>
      <c r="U755">
        <f>"SKU_"&amp;TEXT($A755,"0000000")</f>
        <v/>
      </c>
      <c r="V755">
        <f>CHOOSE(MOD($A755-1,4)+1,"Enterprise","SMB","Госсектор","Розница")</f>
        <v/>
      </c>
      <c r="W755">
        <f>"Клиент_"&amp;TEXT(MOD($A755-1,20000)+1,"00000")</f>
        <v/>
      </c>
      <c r="X755">
        <f>CHOOSE(MOD($A755-1,5)+1,"Портал","API","Импорт","Ручной ввод","Интеграция")</f>
        <v/>
      </c>
      <c r="Y755" s="8">
        <f>ROUND(1000+MOD($A755*37,90000)+IF($AB755="Да",5000,0),2)</f>
        <v/>
      </c>
      <c r="Z755">
        <f>1+MOD($A755,20)</f>
        <v/>
      </c>
      <c r="AA755" s="8">
        <f>ROUND($Y755*(0.08+MOD($A755,17)/100),2)</f>
        <v/>
      </c>
      <c r="AB755">
        <f>IF(MOD($A755,10)&lt;7,"Да","Нет")</f>
        <v/>
      </c>
      <c r="AC755">
        <f>$R755&amp;" / "&amp;$S755&amp;" / "&amp;$T755</f>
        <v/>
      </c>
      <c r="AD755">
        <f>1</f>
        <v/>
      </c>
      <c r="AE755">
        <f>IF($A755&lt;=Settings!$B$4,"до 100",IF($A755&lt;=Settings!$B$5,"до 10 000",IF($A755&lt;=Settings!$B$6,"до 100 000","100 000+")))</f>
        <v/>
      </c>
    </row>
    <row r="756">
      <c r="A756">
        <f>ROW()-1</f>
        <v/>
      </c>
      <c r="B756">
        <f>IF($A756&lt;=Settings!$B$4,"small_control",IF($A756&lt;=Settings!$B$5,"medium_10k",IF($A756&lt;=Settings!$B$6,"large_100k","extreme_1m")))</f>
        <v/>
      </c>
      <c r="C756">
        <f>"ORD-"&amp;TEXT(QUOTIENT($A756-1,3)+1,"0000000")</f>
        <v/>
      </c>
      <c r="D756">
        <f>"LINE-"&amp;TEXT($A756,"0000000")</f>
        <v/>
      </c>
      <c r="E756" s="7">
        <f>Settings!$B$2+$A756-1</f>
        <v/>
      </c>
      <c r="F756" s="7">
        <f>Settings!$B$2+MOD($A756-1,Settings!$B$7)</f>
        <v/>
      </c>
      <c r="G756">
        <f>YEAR($F756)</f>
        <v/>
      </c>
      <c r="H756">
        <f>"Q"&amp;ROUNDUP(MONTH($F756)/3,0)</f>
        <v/>
      </c>
      <c r="I756">
        <f>MONTH($F756)</f>
        <v/>
      </c>
      <c r="J756">
        <f>CHOOSE(MONTH($F756),"Январь","Февраль","Март","Апрель","Май","Июнь","Июль","Август","Сентябрь","Октябрь","Ноябрь","Декабрь")</f>
        <v/>
      </c>
      <c r="K756">
        <f>DAY($F756)</f>
        <v/>
      </c>
      <c r="L756">
        <f>IF(MOD($A756,10)&lt;7,"ФО_01_Крупный","ФО_"&amp;TEXT(MOD($A756,8)+1,"00"))</f>
        <v/>
      </c>
      <c r="M756">
        <f>IF($AB756="Да","Регион_001_Крупный","Регион_"&amp;TEXT(MOD(QUOTIENT($A756-1,20),180)+1,"000"))</f>
        <v/>
      </c>
      <c r="N756">
        <f>IF($AB756="Да","Город_"&amp;TEXT(MOD($A756-1,250)+1,"0000"),"Город_"&amp;TEXT(MOD($A756-1,3000)+1,"0000"))</f>
        <v/>
      </c>
      <c r="O756">
        <f>IF($AB756="Да","Холдинг_Крупный","Холдинг_"&amp;TEXT(MOD(QUOTIENT($A756-1,10000),20)+1,"00"))</f>
        <v/>
      </c>
      <c r="P756">
        <f>IF($AB756="Да","Организация_Крупная","Организация_"&amp;TEXT(MOD(QUOTIENT($A756-1,500),600)+1,"000"))</f>
        <v/>
      </c>
      <c r="Q756">
        <f>"Отдел_"&amp;TEXT(MOD(QUOTIENT($A756-1,50),100)+1,"000")</f>
        <v/>
      </c>
      <c r="R756">
        <f>IF($AB756="Да","Группа_Крупная","Группа_"&amp;TEXT(MOD(QUOTIENT($A756-1,5000),30)+1,"00"))</f>
        <v/>
      </c>
      <c r="S756">
        <f>IF($AB756="Да","Категория_Крупная","Категория_"&amp;TEXT(MOD(QUOTIENT($A756-1,500),120)+1,"000"))</f>
        <v/>
      </c>
      <c r="T756">
        <f>IF($AB756="Да","Подкатегория_Крупная","Подкатегория_"&amp;TEXT(MOD(QUOTIENT($A756-1,50),300)+1,"000"))</f>
        <v/>
      </c>
      <c r="U756">
        <f>"SKU_"&amp;TEXT($A756,"0000000")</f>
        <v/>
      </c>
      <c r="V756">
        <f>CHOOSE(MOD($A756-1,4)+1,"Enterprise","SMB","Госсектор","Розница")</f>
        <v/>
      </c>
      <c r="W756">
        <f>"Клиент_"&amp;TEXT(MOD($A756-1,20000)+1,"00000")</f>
        <v/>
      </c>
      <c r="X756">
        <f>CHOOSE(MOD($A756-1,5)+1,"Портал","API","Импорт","Ручной ввод","Интеграция")</f>
        <v/>
      </c>
      <c r="Y756" s="8">
        <f>ROUND(1000+MOD($A756*37,90000)+IF($AB756="Да",5000,0),2)</f>
        <v/>
      </c>
      <c r="Z756">
        <f>1+MOD($A756,20)</f>
        <v/>
      </c>
      <c r="AA756" s="8">
        <f>ROUND($Y756*(0.08+MOD($A756,17)/100),2)</f>
        <v/>
      </c>
      <c r="AB756">
        <f>IF(MOD($A756,10)&lt;7,"Да","Нет")</f>
        <v/>
      </c>
      <c r="AC756">
        <f>$R756&amp;" / "&amp;$S756&amp;" / "&amp;$T756</f>
        <v/>
      </c>
      <c r="AD756">
        <f>1</f>
        <v/>
      </c>
      <c r="AE756">
        <f>IF($A756&lt;=Settings!$B$4,"до 100",IF($A756&lt;=Settings!$B$5,"до 10 000",IF($A756&lt;=Settings!$B$6,"до 100 000","100 000+")))</f>
        <v/>
      </c>
    </row>
    <row r="757">
      <c r="A757">
        <f>ROW()-1</f>
        <v/>
      </c>
      <c r="B757">
        <f>IF($A757&lt;=Settings!$B$4,"small_control",IF($A757&lt;=Settings!$B$5,"medium_10k",IF($A757&lt;=Settings!$B$6,"large_100k","extreme_1m")))</f>
        <v/>
      </c>
      <c r="C757">
        <f>"ORD-"&amp;TEXT(QUOTIENT($A757-1,3)+1,"0000000")</f>
        <v/>
      </c>
      <c r="D757">
        <f>"LINE-"&amp;TEXT($A757,"0000000")</f>
        <v/>
      </c>
      <c r="E757" s="7">
        <f>Settings!$B$2+$A757-1</f>
        <v/>
      </c>
      <c r="F757" s="7">
        <f>Settings!$B$2+MOD($A757-1,Settings!$B$7)</f>
        <v/>
      </c>
      <c r="G757">
        <f>YEAR($F757)</f>
        <v/>
      </c>
      <c r="H757">
        <f>"Q"&amp;ROUNDUP(MONTH($F757)/3,0)</f>
        <v/>
      </c>
      <c r="I757">
        <f>MONTH($F757)</f>
        <v/>
      </c>
      <c r="J757">
        <f>CHOOSE(MONTH($F757),"Январь","Февраль","Март","Апрель","Май","Июнь","Июль","Август","Сентябрь","Октябрь","Ноябрь","Декабрь")</f>
        <v/>
      </c>
      <c r="K757">
        <f>DAY($F757)</f>
        <v/>
      </c>
      <c r="L757">
        <f>IF(MOD($A757,10)&lt;7,"ФО_01_Крупный","ФО_"&amp;TEXT(MOD($A757,8)+1,"00"))</f>
        <v/>
      </c>
      <c r="M757">
        <f>IF($AB757="Да","Регион_001_Крупный","Регион_"&amp;TEXT(MOD(QUOTIENT($A757-1,20),180)+1,"000"))</f>
        <v/>
      </c>
      <c r="N757">
        <f>IF($AB757="Да","Город_"&amp;TEXT(MOD($A757-1,250)+1,"0000"),"Город_"&amp;TEXT(MOD($A757-1,3000)+1,"0000"))</f>
        <v/>
      </c>
      <c r="O757">
        <f>IF($AB757="Да","Холдинг_Крупный","Холдинг_"&amp;TEXT(MOD(QUOTIENT($A757-1,10000),20)+1,"00"))</f>
        <v/>
      </c>
      <c r="P757">
        <f>IF($AB757="Да","Организация_Крупная","Организация_"&amp;TEXT(MOD(QUOTIENT($A757-1,500),600)+1,"000"))</f>
        <v/>
      </c>
      <c r="Q757">
        <f>"Отдел_"&amp;TEXT(MOD(QUOTIENT($A757-1,50),100)+1,"000")</f>
        <v/>
      </c>
      <c r="R757">
        <f>IF($AB757="Да","Группа_Крупная","Группа_"&amp;TEXT(MOD(QUOTIENT($A757-1,5000),30)+1,"00"))</f>
        <v/>
      </c>
      <c r="S757">
        <f>IF($AB757="Да","Категория_Крупная","Категория_"&amp;TEXT(MOD(QUOTIENT($A757-1,500),120)+1,"000"))</f>
        <v/>
      </c>
      <c r="T757">
        <f>IF($AB757="Да","Подкатегория_Крупная","Подкатегория_"&amp;TEXT(MOD(QUOTIENT($A757-1,50),300)+1,"000"))</f>
        <v/>
      </c>
      <c r="U757">
        <f>"SKU_"&amp;TEXT($A757,"0000000")</f>
        <v/>
      </c>
      <c r="V757">
        <f>CHOOSE(MOD($A757-1,4)+1,"Enterprise","SMB","Госсектор","Розница")</f>
        <v/>
      </c>
      <c r="W757">
        <f>"Клиент_"&amp;TEXT(MOD($A757-1,20000)+1,"00000")</f>
        <v/>
      </c>
      <c r="X757">
        <f>CHOOSE(MOD($A757-1,5)+1,"Портал","API","Импорт","Ручной ввод","Интеграция")</f>
        <v/>
      </c>
      <c r="Y757" s="8">
        <f>ROUND(1000+MOD($A757*37,90000)+IF($AB757="Да",5000,0),2)</f>
        <v/>
      </c>
      <c r="Z757">
        <f>1+MOD($A757,20)</f>
        <v/>
      </c>
      <c r="AA757" s="8">
        <f>ROUND($Y757*(0.08+MOD($A757,17)/100),2)</f>
        <v/>
      </c>
      <c r="AB757">
        <f>IF(MOD($A757,10)&lt;7,"Да","Нет")</f>
        <v/>
      </c>
      <c r="AC757">
        <f>$R757&amp;" / "&amp;$S757&amp;" / "&amp;$T757</f>
        <v/>
      </c>
      <c r="AD757">
        <f>1</f>
        <v/>
      </c>
      <c r="AE757">
        <f>IF($A757&lt;=Settings!$B$4,"до 100",IF($A757&lt;=Settings!$B$5,"до 10 000",IF($A757&lt;=Settings!$B$6,"до 100 000","100 000+")))</f>
        <v/>
      </c>
    </row>
    <row r="758">
      <c r="A758">
        <f>ROW()-1</f>
        <v/>
      </c>
      <c r="B758">
        <f>IF($A758&lt;=Settings!$B$4,"small_control",IF($A758&lt;=Settings!$B$5,"medium_10k",IF($A758&lt;=Settings!$B$6,"large_100k","extreme_1m")))</f>
        <v/>
      </c>
      <c r="C758">
        <f>"ORD-"&amp;TEXT(QUOTIENT($A758-1,3)+1,"0000000")</f>
        <v/>
      </c>
      <c r="D758">
        <f>"LINE-"&amp;TEXT($A758,"0000000")</f>
        <v/>
      </c>
      <c r="E758" s="7">
        <f>Settings!$B$2+$A758-1</f>
        <v/>
      </c>
      <c r="F758" s="7">
        <f>Settings!$B$2+MOD($A758-1,Settings!$B$7)</f>
        <v/>
      </c>
      <c r="G758">
        <f>YEAR($F758)</f>
        <v/>
      </c>
      <c r="H758">
        <f>"Q"&amp;ROUNDUP(MONTH($F758)/3,0)</f>
        <v/>
      </c>
      <c r="I758">
        <f>MONTH($F758)</f>
        <v/>
      </c>
      <c r="J758">
        <f>CHOOSE(MONTH($F758),"Январь","Февраль","Март","Апрель","Май","Июнь","Июль","Август","Сентябрь","Октябрь","Ноябрь","Декабрь")</f>
        <v/>
      </c>
      <c r="K758">
        <f>DAY($F758)</f>
        <v/>
      </c>
      <c r="L758">
        <f>IF(MOD($A758,10)&lt;7,"ФО_01_Крупный","ФО_"&amp;TEXT(MOD($A758,8)+1,"00"))</f>
        <v/>
      </c>
      <c r="M758">
        <f>IF($AB758="Да","Регион_001_Крупный","Регион_"&amp;TEXT(MOD(QUOTIENT($A758-1,20),180)+1,"000"))</f>
        <v/>
      </c>
      <c r="N758">
        <f>IF($AB758="Да","Город_"&amp;TEXT(MOD($A758-1,250)+1,"0000"),"Город_"&amp;TEXT(MOD($A758-1,3000)+1,"0000"))</f>
        <v/>
      </c>
      <c r="O758">
        <f>IF($AB758="Да","Холдинг_Крупный","Холдинг_"&amp;TEXT(MOD(QUOTIENT($A758-1,10000),20)+1,"00"))</f>
        <v/>
      </c>
      <c r="P758">
        <f>IF($AB758="Да","Организация_Крупная","Организация_"&amp;TEXT(MOD(QUOTIENT($A758-1,500),600)+1,"000"))</f>
        <v/>
      </c>
      <c r="Q758">
        <f>"Отдел_"&amp;TEXT(MOD(QUOTIENT($A758-1,50),100)+1,"000")</f>
        <v/>
      </c>
      <c r="R758">
        <f>IF($AB758="Да","Группа_Крупная","Группа_"&amp;TEXT(MOD(QUOTIENT($A758-1,5000),30)+1,"00"))</f>
        <v/>
      </c>
      <c r="S758">
        <f>IF($AB758="Да","Категория_Крупная","Категория_"&amp;TEXT(MOD(QUOTIENT($A758-1,500),120)+1,"000"))</f>
        <v/>
      </c>
      <c r="T758">
        <f>IF($AB758="Да","Подкатегория_Крупная","Подкатегория_"&amp;TEXT(MOD(QUOTIENT($A758-1,50),300)+1,"000"))</f>
        <v/>
      </c>
      <c r="U758">
        <f>"SKU_"&amp;TEXT($A758,"0000000")</f>
        <v/>
      </c>
      <c r="V758">
        <f>CHOOSE(MOD($A758-1,4)+1,"Enterprise","SMB","Госсектор","Розница")</f>
        <v/>
      </c>
      <c r="W758">
        <f>"Клиент_"&amp;TEXT(MOD($A758-1,20000)+1,"00000")</f>
        <v/>
      </c>
      <c r="X758">
        <f>CHOOSE(MOD($A758-1,5)+1,"Портал","API","Импорт","Ручной ввод","Интеграция")</f>
        <v/>
      </c>
      <c r="Y758" s="8">
        <f>ROUND(1000+MOD($A758*37,90000)+IF($AB758="Да",5000,0),2)</f>
        <v/>
      </c>
      <c r="Z758">
        <f>1+MOD($A758,20)</f>
        <v/>
      </c>
      <c r="AA758" s="8">
        <f>ROUND($Y758*(0.08+MOD($A758,17)/100),2)</f>
        <v/>
      </c>
      <c r="AB758">
        <f>IF(MOD($A758,10)&lt;7,"Да","Нет")</f>
        <v/>
      </c>
      <c r="AC758">
        <f>$R758&amp;" / "&amp;$S758&amp;" / "&amp;$T758</f>
        <v/>
      </c>
      <c r="AD758">
        <f>1</f>
        <v/>
      </c>
      <c r="AE758">
        <f>IF($A758&lt;=Settings!$B$4,"до 100",IF($A758&lt;=Settings!$B$5,"до 10 000",IF($A758&lt;=Settings!$B$6,"до 100 000","100 000+")))</f>
        <v/>
      </c>
    </row>
    <row r="759">
      <c r="A759">
        <f>ROW()-1</f>
        <v/>
      </c>
      <c r="B759">
        <f>IF($A759&lt;=Settings!$B$4,"small_control",IF($A759&lt;=Settings!$B$5,"medium_10k",IF($A759&lt;=Settings!$B$6,"large_100k","extreme_1m")))</f>
        <v/>
      </c>
      <c r="C759">
        <f>"ORD-"&amp;TEXT(QUOTIENT($A759-1,3)+1,"0000000")</f>
        <v/>
      </c>
      <c r="D759">
        <f>"LINE-"&amp;TEXT($A759,"0000000")</f>
        <v/>
      </c>
      <c r="E759" s="7">
        <f>Settings!$B$2+$A759-1</f>
        <v/>
      </c>
      <c r="F759" s="7">
        <f>Settings!$B$2+MOD($A759-1,Settings!$B$7)</f>
        <v/>
      </c>
      <c r="G759">
        <f>YEAR($F759)</f>
        <v/>
      </c>
      <c r="H759">
        <f>"Q"&amp;ROUNDUP(MONTH($F759)/3,0)</f>
        <v/>
      </c>
      <c r="I759">
        <f>MONTH($F759)</f>
        <v/>
      </c>
      <c r="J759">
        <f>CHOOSE(MONTH($F759),"Январь","Февраль","Март","Апрель","Май","Июнь","Июль","Август","Сентябрь","Октябрь","Ноябрь","Декабрь")</f>
        <v/>
      </c>
      <c r="K759">
        <f>DAY($F759)</f>
        <v/>
      </c>
      <c r="L759">
        <f>IF(MOD($A759,10)&lt;7,"ФО_01_Крупный","ФО_"&amp;TEXT(MOD($A759,8)+1,"00"))</f>
        <v/>
      </c>
      <c r="M759">
        <f>IF($AB759="Да","Регион_001_Крупный","Регион_"&amp;TEXT(MOD(QUOTIENT($A759-1,20),180)+1,"000"))</f>
        <v/>
      </c>
      <c r="N759">
        <f>IF($AB759="Да","Город_"&amp;TEXT(MOD($A759-1,250)+1,"0000"),"Город_"&amp;TEXT(MOD($A759-1,3000)+1,"0000"))</f>
        <v/>
      </c>
      <c r="O759">
        <f>IF($AB759="Да","Холдинг_Крупный","Холдинг_"&amp;TEXT(MOD(QUOTIENT($A759-1,10000),20)+1,"00"))</f>
        <v/>
      </c>
      <c r="P759">
        <f>IF($AB759="Да","Организация_Крупная","Организация_"&amp;TEXT(MOD(QUOTIENT($A759-1,500),600)+1,"000"))</f>
        <v/>
      </c>
      <c r="Q759">
        <f>"Отдел_"&amp;TEXT(MOD(QUOTIENT($A759-1,50),100)+1,"000")</f>
        <v/>
      </c>
      <c r="R759">
        <f>IF($AB759="Да","Группа_Крупная","Группа_"&amp;TEXT(MOD(QUOTIENT($A759-1,5000),30)+1,"00"))</f>
        <v/>
      </c>
      <c r="S759">
        <f>IF($AB759="Да","Категория_Крупная","Категория_"&amp;TEXT(MOD(QUOTIENT($A759-1,500),120)+1,"000"))</f>
        <v/>
      </c>
      <c r="T759">
        <f>IF($AB759="Да","Подкатегория_Крупная","Подкатегория_"&amp;TEXT(MOD(QUOTIENT($A759-1,50),300)+1,"000"))</f>
        <v/>
      </c>
      <c r="U759">
        <f>"SKU_"&amp;TEXT($A759,"0000000")</f>
        <v/>
      </c>
      <c r="V759">
        <f>CHOOSE(MOD($A759-1,4)+1,"Enterprise","SMB","Госсектор","Розница")</f>
        <v/>
      </c>
      <c r="W759">
        <f>"Клиент_"&amp;TEXT(MOD($A759-1,20000)+1,"00000")</f>
        <v/>
      </c>
      <c r="X759">
        <f>CHOOSE(MOD($A759-1,5)+1,"Портал","API","Импорт","Ручной ввод","Интеграция")</f>
        <v/>
      </c>
      <c r="Y759" s="8">
        <f>ROUND(1000+MOD($A759*37,90000)+IF($AB759="Да",5000,0),2)</f>
        <v/>
      </c>
      <c r="Z759">
        <f>1+MOD($A759,20)</f>
        <v/>
      </c>
      <c r="AA759" s="8">
        <f>ROUND($Y759*(0.08+MOD($A759,17)/100),2)</f>
        <v/>
      </c>
      <c r="AB759">
        <f>IF(MOD($A759,10)&lt;7,"Да","Нет")</f>
        <v/>
      </c>
      <c r="AC759">
        <f>$R759&amp;" / "&amp;$S759&amp;" / "&amp;$T759</f>
        <v/>
      </c>
      <c r="AD759">
        <f>1</f>
        <v/>
      </c>
      <c r="AE759">
        <f>IF($A759&lt;=Settings!$B$4,"до 100",IF($A759&lt;=Settings!$B$5,"до 10 000",IF($A759&lt;=Settings!$B$6,"до 100 000","100 000+")))</f>
        <v/>
      </c>
    </row>
    <row r="760">
      <c r="A760">
        <f>ROW()-1</f>
        <v/>
      </c>
      <c r="B760">
        <f>IF($A760&lt;=Settings!$B$4,"small_control",IF($A760&lt;=Settings!$B$5,"medium_10k",IF($A760&lt;=Settings!$B$6,"large_100k","extreme_1m")))</f>
        <v/>
      </c>
      <c r="C760">
        <f>"ORD-"&amp;TEXT(QUOTIENT($A760-1,3)+1,"0000000")</f>
        <v/>
      </c>
      <c r="D760">
        <f>"LINE-"&amp;TEXT($A760,"0000000")</f>
        <v/>
      </c>
      <c r="E760" s="7">
        <f>Settings!$B$2+$A760-1</f>
        <v/>
      </c>
      <c r="F760" s="7">
        <f>Settings!$B$2+MOD($A760-1,Settings!$B$7)</f>
        <v/>
      </c>
      <c r="G760">
        <f>YEAR($F760)</f>
        <v/>
      </c>
      <c r="H760">
        <f>"Q"&amp;ROUNDUP(MONTH($F760)/3,0)</f>
        <v/>
      </c>
      <c r="I760">
        <f>MONTH($F760)</f>
        <v/>
      </c>
      <c r="J760">
        <f>CHOOSE(MONTH($F760),"Январь","Февраль","Март","Апрель","Май","Июнь","Июль","Август","Сентябрь","Октябрь","Ноябрь","Декабрь")</f>
        <v/>
      </c>
      <c r="K760">
        <f>DAY($F760)</f>
        <v/>
      </c>
      <c r="L760">
        <f>IF(MOD($A760,10)&lt;7,"ФО_01_Крупный","ФО_"&amp;TEXT(MOD($A760,8)+1,"00"))</f>
        <v/>
      </c>
      <c r="M760">
        <f>IF($AB760="Да","Регион_001_Крупный","Регион_"&amp;TEXT(MOD(QUOTIENT($A760-1,20),180)+1,"000"))</f>
        <v/>
      </c>
      <c r="N760">
        <f>IF($AB760="Да","Город_"&amp;TEXT(MOD($A760-1,250)+1,"0000"),"Город_"&amp;TEXT(MOD($A760-1,3000)+1,"0000"))</f>
        <v/>
      </c>
      <c r="O760">
        <f>IF($AB760="Да","Холдинг_Крупный","Холдинг_"&amp;TEXT(MOD(QUOTIENT($A760-1,10000),20)+1,"00"))</f>
        <v/>
      </c>
      <c r="P760">
        <f>IF($AB760="Да","Организация_Крупная","Организация_"&amp;TEXT(MOD(QUOTIENT($A760-1,500),600)+1,"000"))</f>
        <v/>
      </c>
      <c r="Q760">
        <f>"Отдел_"&amp;TEXT(MOD(QUOTIENT($A760-1,50),100)+1,"000")</f>
        <v/>
      </c>
      <c r="R760">
        <f>IF($AB760="Да","Группа_Крупная","Группа_"&amp;TEXT(MOD(QUOTIENT($A760-1,5000),30)+1,"00"))</f>
        <v/>
      </c>
      <c r="S760">
        <f>IF($AB760="Да","Категория_Крупная","Категория_"&amp;TEXT(MOD(QUOTIENT($A760-1,500),120)+1,"000"))</f>
        <v/>
      </c>
      <c r="T760">
        <f>IF($AB760="Да","Подкатегория_Крупная","Подкатегория_"&amp;TEXT(MOD(QUOTIENT($A760-1,50),300)+1,"000"))</f>
        <v/>
      </c>
      <c r="U760">
        <f>"SKU_"&amp;TEXT($A760,"0000000")</f>
        <v/>
      </c>
      <c r="V760">
        <f>CHOOSE(MOD($A760-1,4)+1,"Enterprise","SMB","Госсектор","Розница")</f>
        <v/>
      </c>
      <c r="W760">
        <f>"Клиент_"&amp;TEXT(MOD($A760-1,20000)+1,"00000")</f>
        <v/>
      </c>
      <c r="X760">
        <f>CHOOSE(MOD($A760-1,5)+1,"Портал","API","Импорт","Ручной ввод","Интеграция")</f>
        <v/>
      </c>
      <c r="Y760" s="8">
        <f>ROUND(1000+MOD($A760*37,90000)+IF($AB760="Да",5000,0),2)</f>
        <v/>
      </c>
      <c r="Z760">
        <f>1+MOD($A760,20)</f>
        <v/>
      </c>
      <c r="AA760" s="8">
        <f>ROUND($Y760*(0.08+MOD($A760,17)/100),2)</f>
        <v/>
      </c>
      <c r="AB760">
        <f>IF(MOD($A760,10)&lt;7,"Да","Нет")</f>
        <v/>
      </c>
      <c r="AC760">
        <f>$R760&amp;" / "&amp;$S760&amp;" / "&amp;$T760</f>
        <v/>
      </c>
      <c r="AD760">
        <f>1</f>
        <v/>
      </c>
      <c r="AE760">
        <f>IF($A760&lt;=Settings!$B$4,"до 100",IF($A760&lt;=Settings!$B$5,"до 10 000",IF($A760&lt;=Settings!$B$6,"до 100 000","100 000+")))</f>
        <v/>
      </c>
    </row>
    <row r="761">
      <c r="A761">
        <f>ROW()-1</f>
        <v/>
      </c>
      <c r="B761">
        <f>IF($A761&lt;=Settings!$B$4,"small_control",IF($A761&lt;=Settings!$B$5,"medium_10k",IF($A761&lt;=Settings!$B$6,"large_100k","extreme_1m")))</f>
        <v/>
      </c>
      <c r="C761">
        <f>"ORD-"&amp;TEXT(QUOTIENT($A761-1,3)+1,"0000000")</f>
        <v/>
      </c>
      <c r="D761">
        <f>"LINE-"&amp;TEXT($A761,"0000000")</f>
        <v/>
      </c>
      <c r="E761" s="7">
        <f>Settings!$B$2+$A761-1</f>
        <v/>
      </c>
      <c r="F761" s="7">
        <f>Settings!$B$2+MOD($A761-1,Settings!$B$7)</f>
        <v/>
      </c>
      <c r="G761">
        <f>YEAR($F761)</f>
        <v/>
      </c>
      <c r="H761">
        <f>"Q"&amp;ROUNDUP(MONTH($F761)/3,0)</f>
        <v/>
      </c>
      <c r="I761">
        <f>MONTH($F761)</f>
        <v/>
      </c>
      <c r="J761">
        <f>CHOOSE(MONTH($F761),"Январь","Февраль","Март","Апрель","Май","Июнь","Июль","Август","Сентябрь","Октябрь","Ноябрь","Декабрь")</f>
        <v/>
      </c>
      <c r="K761">
        <f>DAY($F761)</f>
        <v/>
      </c>
      <c r="L761">
        <f>IF(MOD($A761,10)&lt;7,"ФО_01_Крупный","ФО_"&amp;TEXT(MOD($A761,8)+1,"00"))</f>
        <v/>
      </c>
      <c r="M761">
        <f>IF($AB761="Да","Регион_001_Крупный","Регион_"&amp;TEXT(MOD(QUOTIENT($A761-1,20),180)+1,"000"))</f>
        <v/>
      </c>
      <c r="N761">
        <f>IF($AB761="Да","Город_"&amp;TEXT(MOD($A761-1,250)+1,"0000"),"Город_"&amp;TEXT(MOD($A761-1,3000)+1,"0000"))</f>
        <v/>
      </c>
      <c r="O761">
        <f>IF($AB761="Да","Холдинг_Крупный","Холдинг_"&amp;TEXT(MOD(QUOTIENT($A761-1,10000),20)+1,"00"))</f>
        <v/>
      </c>
      <c r="P761">
        <f>IF($AB761="Да","Организация_Крупная","Организация_"&amp;TEXT(MOD(QUOTIENT($A761-1,500),600)+1,"000"))</f>
        <v/>
      </c>
      <c r="Q761">
        <f>"Отдел_"&amp;TEXT(MOD(QUOTIENT($A761-1,50),100)+1,"000")</f>
        <v/>
      </c>
      <c r="R761">
        <f>IF($AB761="Да","Группа_Крупная","Группа_"&amp;TEXT(MOD(QUOTIENT($A761-1,5000),30)+1,"00"))</f>
        <v/>
      </c>
      <c r="S761">
        <f>IF($AB761="Да","Категория_Крупная","Категория_"&amp;TEXT(MOD(QUOTIENT($A761-1,500),120)+1,"000"))</f>
        <v/>
      </c>
      <c r="T761">
        <f>IF($AB761="Да","Подкатегория_Крупная","Подкатегория_"&amp;TEXT(MOD(QUOTIENT($A761-1,50),300)+1,"000"))</f>
        <v/>
      </c>
      <c r="U761">
        <f>"SKU_"&amp;TEXT($A761,"0000000")</f>
        <v/>
      </c>
      <c r="V761">
        <f>CHOOSE(MOD($A761-1,4)+1,"Enterprise","SMB","Госсектор","Розница")</f>
        <v/>
      </c>
      <c r="W761">
        <f>"Клиент_"&amp;TEXT(MOD($A761-1,20000)+1,"00000")</f>
        <v/>
      </c>
      <c r="X761">
        <f>CHOOSE(MOD($A761-1,5)+1,"Портал","API","Импорт","Ручной ввод","Интеграция")</f>
        <v/>
      </c>
      <c r="Y761" s="8">
        <f>ROUND(1000+MOD($A761*37,90000)+IF($AB761="Да",5000,0),2)</f>
        <v/>
      </c>
      <c r="Z761">
        <f>1+MOD($A761,20)</f>
        <v/>
      </c>
      <c r="AA761" s="8">
        <f>ROUND($Y761*(0.08+MOD($A761,17)/100),2)</f>
        <v/>
      </c>
      <c r="AB761">
        <f>IF(MOD($A761,10)&lt;7,"Да","Нет")</f>
        <v/>
      </c>
      <c r="AC761">
        <f>$R761&amp;" / "&amp;$S761&amp;" / "&amp;$T761</f>
        <v/>
      </c>
      <c r="AD761">
        <f>1</f>
        <v/>
      </c>
      <c r="AE761">
        <f>IF($A761&lt;=Settings!$B$4,"до 100",IF($A761&lt;=Settings!$B$5,"до 10 000",IF($A761&lt;=Settings!$B$6,"до 100 000","100 000+")))</f>
        <v/>
      </c>
    </row>
    <row r="762">
      <c r="A762">
        <f>ROW()-1</f>
        <v/>
      </c>
      <c r="B762">
        <f>IF($A762&lt;=Settings!$B$4,"small_control",IF($A762&lt;=Settings!$B$5,"medium_10k",IF($A762&lt;=Settings!$B$6,"large_100k","extreme_1m")))</f>
        <v/>
      </c>
      <c r="C762">
        <f>"ORD-"&amp;TEXT(QUOTIENT($A762-1,3)+1,"0000000")</f>
        <v/>
      </c>
      <c r="D762">
        <f>"LINE-"&amp;TEXT($A762,"0000000")</f>
        <v/>
      </c>
      <c r="E762" s="7">
        <f>Settings!$B$2+$A762-1</f>
        <v/>
      </c>
      <c r="F762" s="7">
        <f>Settings!$B$2+MOD($A762-1,Settings!$B$7)</f>
        <v/>
      </c>
      <c r="G762">
        <f>YEAR($F762)</f>
        <v/>
      </c>
      <c r="H762">
        <f>"Q"&amp;ROUNDUP(MONTH($F762)/3,0)</f>
        <v/>
      </c>
      <c r="I762">
        <f>MONTH($F762)</f>
        <v/>
      </c>
      <c r="J762">
        <f>CHOOSE(MONTH($F762),"Январь","Февраль","Март","Апрель","Май","Июнь","Июль","Август","Сентябрь","Октябрь","Ноябрь","Декабрь")</f>
        <v/>
      </c>
      <c r="K762">
        <f>DAY($F762)</f>
        <v/>
      </c>
      <c r="L762">
        <f>IF(MOD($A762,10)&lt;7,"ФО_01_Крупный","ФО_"&amp;TEXT(MOD($A762,8)+1,"00"))</f>
        <v/>
      </c>
      <c r="M762">
        <f>IF($AB762="Да","Регион_001_Крупный","Регион_"&amp;TEXT(MOD(QUOTIENT($A762-1,20),180)+1,"000"))</f>
        <v/>
      </c>
      <c r="N762">
        <f>IF($AB762="Да","Город_"&amp;TEXT(MOD($A762-1,250)+1,"0000"),"Город_"&amp;TEXT(MOD($A762-1,3000)+1,"0000"))</f>
        <v/>
      </c>
      <c r="O762">
        <f>IF($AB762="Да","Холдинг_Крупный","Холдинг_"&amp;TEXT(MOD(QUOTIENT($A762-1,10000),20)+1,"00"))</f>
        <v/>
      </c>
      <c r="P762">
        <f>IF($AB762="Да","Организация_Крупная","Организация_"&amp;TEXT(MOD(QUOTIENT($A762-1,500),600)+1,"000"))</f>
        <v/>
      </c>
      <c r="Q762">
        <f>"Отдел_"&amp;TEXT(MOD(QUOTIENT($A762-1,50),100)+1,"000")</f>
        <v/>
      </c>
      <c r="R762">
        <f>IF($AB762="Да","Группа_Крупная","Группа_"&amp;TEXT(MOD(QUOTIENT($A762-1,5000),30)+1,"00"))</f>
        <v/>
      </c>
      <c r="S762">
        <f>IF($AB762="Да","Категория_Крупная","Категория_"&amp;TEXT(MOD(QUOTIENT($A762-1,500),120)+1,"000"))</f>
        <v/>
      </c>
      <c r="T762">
        <f>IF($AB762="Да","Подкатегория_Крупная","Подкатегория_"&amp;TEXT(MOD(QUOTIENT($A762-1,50),300)+1,"000"))</f>
        <v/>
      </c>
      <c r="U762">
        <f>"SKU_"&amp;TEXT($A762,"0000000")</f>
        <v/>
      </c>
      <c r="V762">
        <f>CHOOSE(MOD($A762-1,4)+1,"Enterprise","SMB","Госсектор","Розница")</f>
        <v/>
      </c>
      <c r="W762">
        <f>"Клиент_"&amp;TEXT(MOD($A762-1,20000)+1,"00000")</f>
        <v/>
      </c>
      <c r="X762">
        <f>CHOOSE(MOD($A762-1,5)+1,"Портал","API","Импорт","Ручной ввод","Интеграция")</f>
        <v/>
      </c>
      <c r="Y762" s="8">
        <f>ROUND(1000+MOD($A762*37,90000)+IF($AB762="Да",5000,0),2)</f>
        <v/>
      </c>
      <c r="Z762">
        <f>1+MOD($A762,20)</f>
        <v/>
      </c>
      <c r="AA762" s="8">
        <f>ROUND($Y762*(0.08+MOD($A762,17)/100),2)</f>
        <v/>
      </c>
      <c r="AB762">
        <f>IF(MOD($A762,10)&lt;7,"Да","Нет")</f>
        <v/>
      </c>
      <c r="AC762">
        <f>$R762&amp;" / "&amp;$S762&amp;" / "&amp;$T762</f>
        <v/>
      </c>
      <c r="AD762">
        <f>1</f>
        <v/>
      </c>
      <c r="AE762">
        <f>IF($A762&lt;=Settings!$B$4,"до 100",IF($A762&lt;=Settings!$B$5,"до 10 000",IF($A762&lt;=Settings!$B$6,"до 100 000","100 000+")))</f>
        <v/>
      </c>
    </row>
    <row r="763">
      <c r="A763">
        <f>ROW()-1</f>
        <v/>
      </c>
      <c r="B763">
        <f>IF($A763&lt;=Settings!$B$4,"small_control",IF($A763&lt;=Settings!$B$5,"medium_10k",IF($A763&lt;=Settings!$B$6,"large_100k","extreme_1m")))</f>
        <v/>
      </c>
      <c r="C763">
        <f>"ORD-"&amp;TEXT(QUOTIENT($A763-1,3)+1,"0000000")</f>
        <v/>
      </c>
      <c r="D763">
        <f>"LINE-"&amp;TEXT($A763,"0000000")</f>
        <v/>
      </c>
      <c r="E763" s="7">
        <f>Settings!$B$2+$A763-1</f>
        <v/>
      </c>
      <c r="F763" s="7">
        <f>Settings!$B$2+MOD($A763-1,Settings!$B$7)</f>
        <v/>
      </c>
      <c r="G763">
        <f>YEAR($F763)</f>
        <v/>
      </c>
      <c r="H763">
        <f>"Q"&amp;ROUNDUP(MONTH($F763)/3,0)</f>
        <v/>
      </c>
      <c r="I763">
        <f>MONTH($F763)</f>
        <v/>
      </c>
      <c r="J763">
        <f>CHOOSE(MONTH($F763),"Январь","Февраль","Март","Апрель","Май","Июнь","Июль","Август","Сентябрь","Октябрь","Ноябрь","Декабрь")</f>
        <v/>
      </c>
      <c r="K763">
        <f>DAY($F763)</f>
        <v/>
      </c>
      <c r="L763">
        <f>IF(MOD($A763,10)&lt;7,"ФО_01_Крупный","ФО_"&amp;TEXT(MOD($A763,8)+1,"00"))</f>
        <v/>
      </c>
      <c r="M763">
        <f>IF($AB763="Да","Регион_001_Крупный","Регион_"&amp;TEXT(MOD(QUOTIENT($A763-1,20),180)+1,"000"))</f>
        <v/>
      </c>
      <c r="N763">
        <f>IF($AB763="Да","Город_"&amp;TEXT(MOD($A763-1,250)+1,"0000"),"Город_"&amp;TEXT(MOD($A763-1,3000)+1,"0000"))</f>
        <v/>
      </c>
      <c r="O763">
        <f>IF($AB763="Да","Холдинг_Крупный","Холдинг_"&amp;TEXT(MOD(QUOTIENT($A763-1,10000),20)+1,"00"))</f>
        <v/>
      </c>
      <c r="P763">
        <f>IF($AB763="Да","Организация_Крупная","Организация_"&amp;TEXT(MOD(QUOTIENT($A763-1,500),600)+1,"000"))</f>
        <v/>
      </c>
      <c r="Q763">
        <f>"Отдел_"&amp;TEXT(MOD(QUOTIENT($A763-1,50),100)+1,"000")</f>
        <v/>
      </c>
      <c r="R763">
        <f>IF($AB763="Да","Группа_Крупная","Группа_"&amp;TEXT(MOD(QUOTIENT($A763-1,5000),30)+1,"00"))</f>
        <v/>
      </c>
      <c r="S763">
        <f>IF($AB763="Да","Категория_Крупная","Категория_"&amp;TEXT(MOD(QUOTIENT($A763-1,500),120)+1,"000"))</f>
        <v/>
      </c>
      <c r="T763">
        <f>IF($AB763="Да","Подкатегория_Крупная","Подкатегория_"&amp;TEXT(MOD(QUOTIENT($A763-1,50),300)+1,"000"))</f>
        <v/>
      </c>
      <c r="U763">
        <f>"SKU_"&amp;TEXT($A763,"0000000")</f>
        <v/>
      </c>
      <c r="V763">
        <f>CHOOSE(MOD($A763-1,4)+1,"Enterprise","SMB","Госсектор","Розница")</f>
        <v/>
      </c>
      <c r="W763">
        <f>"Клиент_"&amp;TEXT(MOD($A763-1,20000)+1,"00000")</f>
        <v/>
      </c>
      <c r="X763">
        <f>CHOOSE(MOD($A763-1,5)+1,"Портал","API","Импорт","Ручной ввод","Интеграция")</f>
        <v/>
      </c>
      <c r="Y763" s="8">
        <f>ROUND(1000+MOD($A763*37,90000)+IF($AB763="Да",5000,0),2)</f>
        <v/>
      </c>
      <c r="Z763">
        <f>1+MOD($A763,20)</f>
        <v/>
      </c>
      <c r="AA763" s="8">
        <f>ROUND($Y763*(0.08+MOD($A763,17)/100),2)</f>
        <v/>
      </c>
      <c r="AB763">
        <f>IF(MOD($A763,10)&lt;7,"Да","Нет")</f>
        <v/>
      </c>
      <c r="AC763">
        <f>$R763&amp;" / "&amp;$S763&amp;" / "&amp;$T763</f>
        <v/>
      </c>
      <c r="AD763">
        <f>1</f>
        <v/>
      </c>
      <c r="AE763">
        <f>IF($A763&lt;=Settings!$B$4,"до 100",IF($A763&lt;=Settings!$B$5,"до 10 000",IF($A763&lt;=Settings!$B$6,"до 100 000","100 000+")))</f>
        <v/>
      </c>
    </row>
    <row r="764">
      <c r="A764">
        <f>ROW()-1</f>
        <v/>
      </c>
      <c r="B764">
        <f>IF($A764&lt;=Settings!$B$4,"small_control",IF($A764&lt;=Settings!$B$5,"medium_10k",IF($A764&lt;=Settings!$B$6,"large_100k","extreme_1m")))</f>
        <v/>
      </c>
      <c r="C764">
        <f>"ORD-"&amp;TEXT(QUOTIENT($A764-1,3)+1,"0000000")</f>
        <v/>
      </c>
      <c r="D764">
        <f>"LINE-"&amp;TEXT($A764,"0000000")</f>
        <v/>
      </c>
      <c r="E764" s="7">
        <f>Settings!$B$2+$A764-1</f>
        <v/>
      </c>
      <c r="F764" s="7">
        <f>Settings!$B$2+MOD($A764-1,Settings!$B$7)</f>
        <v/>
      </c>
      <c r="G764">
        <f>YEAR($F764)</f>
        <v/>
      </c>
      <c r="H764">
        <f>"Q"&amp;ROUNDUP(MONTH($F764)/3,0)</f>
        <v/>
      </c>
      <c r="I764">
        <f>MONTH($F764)</f>
        <v/>
      </c>
      <c r="J764">
        <f>CHOOSE(MONTH($F764),"Январь","Февраль","Март","Апрель","Май","Июнь","Июль","Август","Сентябрь","Октябрь","Ноябрь","Декабрь")</f>
        <v/>
      </c>
      <c r="K764">
        <f>DAY($F764)</f>
        <v/>
      </c>
      <c r="L764">
        <f>IF(MOD($A764,10)&lt;7,"ФО_01_Крупный","ФО_"&amp;TEXT(MOD($A764,8)+1,"00"))</f>
        <v/>
      </c>
      <c r="M764">
        <f>IF($AB764="Да","Регион_001_Крупный","Регион_"&amp;TEXT(MOD(QUOTIENT($A764-1,20),180)+1,"000"))</f>
        <v/>
      </c>
      <c r="N764">
        <f>IF($AB764="Да","Город_"&amp;TEXT(MOD($A764-1,250)+1,"0000"),"Город_"&amp;TEXT(MOD($A764-1,3000)+1,"0000"))</f>
        <v/>
      </c>
      <c r="O764">
        <f>IF($AB764="Да","Холдинг_Крупный","Холдинг_"&amp;TEXT(MOD(QUOTIENT($A764-1,10000),20)+1,"00"))</f>
        <v/>
      </c>
      <c r="P764">
        <f>IF($AB764="Да","Организация_Крупная","Организация_"&amp;TEXT(MOD(QUOTIENT($A764-1,500),600)+1,"000"))</f>
        <v/>
      </c>
      <c r="Q764">
        <f>"Отдел_"&amp;TEXT(MOD(QUOTIENT($A764-1,50),100)+1,"000")</f>
        <v/>
      </c>
      <c r="R764">
        <f>IF($AB764="Да","Группа_Крупная","Группа_"&amp;TEXT(MOD(QUOTIENT($A764-1,5000),30)+1,"00"))</f>
        <v/>
      </c>
      <c r="S764">
        <f>IF($AB764="Да","Категория_Крупная","Категория_"&amp;TEXT(MOD(QUOTIENT($A764-1,500),120)+1,"000"))</f>
        <v/>
      </c>
      <c r="T764">
        <f>IF($AB764="Да","Подкатегория_Крупная","Подкатегория_"&amp;TEXT(MOD(QUOTIENT($A764-1,50),300)+1,"000"))</f>
        <v/>
      </c>
      <c r="U764">
        <f>"SKU_"&amp;TEXT($A764,"0000000")</f>
        <v/>
      </c>
      <c r="V764">
        <f>CHOOSE(MOD($A764-1,4)+1,"Enterprise","SMB","Госсектор","Розница")</f>
        <v/>
      </c>
      <c r="W764">
        <f>"Клиент_"&amp;TEXT(MOD($A764-1,20000)+1,"00000")</f>
        <v/>
      </c>
      <c r="X764">
        <f>CHOOSE(MOD($A764-1,5)+1,"Портал","API","Импорт","Ручной ввод","Интеграция")</f>
        <v/>
      </c>
      <c r="Y764" s="8">
        <f>ROUND(1000+MOD($A764*37,90000)+IF($AB764="Да",5000,0),2)</f>
        <v/>
      </c>
      <c r="Z764">
        <f>1+MOD($A764,20)</f>
        <v/>
      </c>
      <c r="AA764" s="8">
        <f>ROUND($Y764*(0.08+MOD($A764,17)/100),2)</f>
        <v/>
      </c>
      <c r="AB764">
        <f>IF(MOD($A764,10)&lt;7,"Да","Нет")</f>
        <v/>
      </c>
      <c r="AC764">
        <f>$R764&amp;" / "&amp;$S764&amp;" / "&amp;$T764</f>
        <v/>
      </c>
      <c r="AD764">
        <f>1</f>
        <v/>
      </c>
      <c r="AE764">
        <f>IF($A764&lt;=Settings!$B$4,"до 100",IF($A764&lt;=Settings!$B$5,"до 10 000",IF($A764&lt;=Settings!$B$6,"до 100 000","100 000+")))</f>
        <v/>
      </c>
    </row>
    <row r="765">
      <c r="A765">
        <f>ROW()-1</f>
        <v/>
      </c>
      <c r="B765">
        <f>IF($A765&lt;=Settings!$B$4,"small_control",IF($A765&lt;=Settings!$B$5,"medium_10k",IF($A765&lt;=Settings!$B$6,"large_100k","extreme_1m")))</f>
        <v/>
      </c>
      <c r="C765">
        <f>"ORD-"&amp;TEXT(QUOTIENT($A765-1,3)+1,"0000000")</f>
        <v/>
      </c>
      <c r="D765">
        <f>"LINE-"&amp;TEXT($A765,"0000000")</f>
        <v/>
      </c>
      <c r="E765" s="7">
        <f>Settings!$B$2+$A765-1</f>
        <v/>
      </c>
      <c r="F765" s="7">
        <f>Settings!$B$2+MOD($A765-1,Settings!$B$7)</f>
        <v/>
      </c>
      <c r="G765">
        <f>YEAR($F765)</f>
        <v/>
      </c>
      <c r="H765">
        <f>"Q"&amp;ROUNDUP(MONTH($F765)/3,0)</f>
        <v/>
      </c>
      <c r="I765">
        <f>MONTH($F765)</f>
        <v/>
      </c>
      <c r="J765">
        <f>CHOOSE(MONTH($F765),"Январь","Февраль","Март","Апрель","Май","Июнь","Июль","Август","Сентябрь","Октябрь","Ноябрь","Декабрь")</f>
        <v/>
      </c>
      <c r="K765">
        <f>DAY($F765)</f>
        <v/>
      </c>
      <c r="L765">
        <f>IF(MOD($A765,10)&lt;7,"ФО_01_Крупный","ФО_"&amp;TEXT(MOD($A765,8)+1,"00"))</f>
        <v/>
      </c>
      <c r="M765">
        <f>IF($AB765="Да","Регион_001_Крупный","Регион_"&amp;TEXT(MOD(QUOTIENT($A765-1,20),180)+1,"000"))</f>
        <v/>
      </c>
      <c r="N765">
        <f>IF($AB765="Да","Город_"&amp;TEXT(MOD($A765-1,250)+1,"0000"),"Город_"&amp;TEXT(MOD($A765-1,3000)+1,"0000"))</f>
        <v/>
      </c>
      <c r="O765">
        <f>IF($AB765="Да","Холдинг_Крупный","Холдинг_"&amp;TEXT(MOD(QUOTIENT($A765-1,10000),20)+1,"00"))</f>
        <v/>
      </c>
      <c r="P765">
        <f>IF($AB765="Да","Организация_Крупная","Организация_"&amp;TEXT(MOD(QUOTIENT($A765-1,500),600)+1,"000"))</f>
        <v/>
      </c>
      <c r="Q765">
        <f>"Отдел_"&amp;TEXT(MOD(QUOTIENT($A765-1,50),100)+1,"000")</f>
        <v/>
      </c>
      <c r="R765">
        <f>IF($AB765="Да","Группа_Крупная","Группа_"&amp;TEXT(MOD(QUOTIENT($A765-1,5000),30)+1,"00"))</f>
        <v/>
      </c>
      <c r="S765">
        <f>IF($AB765="Да","Категория_Крупная","Категория_"&amp;TEXT(MOD(QUOTIENT($A765-1,500),120)+1,"000"))</f>
        <v/>
      </c>
      <c r="T765">
        <f>IF($AB765="Да","Подкатегория_Крупная","Подкатегория_"&amp;TEXT(MOD(QUOTIENT($A765-1,50),300)+1,"000"))</f>
        <v/>
      </c>
      <c r="U765">
        <f>"SKU_"&amp;TEXT($A765,"0000000")</f>
        <v/>
      </c>
      <c r="V765">
        <f>CHOOSE(MOD($A765-1,4)+1,"Enterprise","SMB","Госсектор","Розница")</f>
        <v/>
      </c>
      <c r="W765">
        <f>"Клиент_"&amp;TEXT(MOD($A765-1,20000)+1,"00000")</f>
        <v/>
      </c>
      <c r="X765">
        <f>CHOOSE(MOD($A765-1,5)+1,"Портал","API","Импорт","Ручной ввод","Интеграция")</f>
        <v/>
      </c>
      <c r="Y765" s="8">
        <f>ROUND(1000+MOD($A765*37,90000)+IF($AB765="Да",5000,0),2)</f>
        <v/>
      </c>
      <c r="Z765">
        <f>1+MOD($A765,20)</f>
        <v/>
      </c>
      <c r="AA765" s="8">
        <f>ROUND($Y765*(0.08+MOD($A765,17)/100),2)</f>
        <v/>
      </c>
      <c r="AB765">
        <f>IF(MOD($A765,10)&lt;7,"Да","Нет")</f>
        <v/>
      </c>
      <c r="AC765">
        <f>$R765&amp;" / "&amp;$S765&amp;" / "&amp;$T765</f>
        <v/>
      </c>
      <c r="AD765">
        <f>1</f>
        <v/>
      </c>
      <c r="AE765">
        <f>IF($A765&lt;=Settings!$B$4,"до 100",IF($A765&lt;=Settings!$B$5,"до 10 000",IF($A765&lt;=Settings!$B$6,"до 100 000","100 000+")))</f>
        <v/>
      </c>
    </row>
    <row r="766">
      <c r="A766">
        <f>ROW()-1</f>
        <v/>
      </c>
      <c r="B766">
        <f>IF($A766&lt;=Settings!$B$4,"small_control",IF($A766&lt;=Settings!$B$5,"medium_10k",IF($A766&lt;=Settings!$B$6,"large_100k","extreme_1m")))</f>
        <v/>
      </c>
      <c r="C766">
        <f>"ORD-"&amp;TEXT(QUOTIENT($A766-1,3)+1,"0000000")</f>
        <v/>
      </c>
      <c r="D766">
        <f>"LINE-"&amp;TEXT($A766,"0000000")</f>
        <v/>
      </c>
      <c r="E766" s="7">
        <f>Settings!$B$2+$A766-1</f>
        <v/>
      </c>
      <c r="F766" s="7">
        <f>Settings!$B$2+MOD($A766-1,Settings!$B$7)</f>
        <v/>
      </c>
      <c r="G766">
        <f>YEAR($F766)</f>
        <v/>
      </c>
      <c r="H766">
        <f>"Q"&amp;ROUNDUP(MONTH($F766)/3,0)</f>
        <v/>
      </c>
      <c r="I766">
        <f>MONTH($F766)</f>
        <v/>
      </c>
      <c r="J766">
        <f>CHOOSE(MONTH($F766),"Январь","Февраль","Март","Апрель","Май","Июнь","Июль","Август","Сентябрь","Октябрь","Ноябрь","Декабрь")</f>
        <v/>
      </c>
      <c r="K766">
        <f>DAY($F766)</f>
        <v/>
      </c>
      <c r="L766">
        <f>IF(MOD($A766,10)&lt;7,"ФО_01_Крупный","ФО_"&amp;TEXT(MOD($A766,8)+1,"00"))</f>
        <v/>
      </c>
      <c r="M766">
        <f>IF($AB766="Да","Регион_001_Крупный","Регион_"&amp;TEXT(MOD(QUOTIENT($A766-1,20),180)+1,"000"))</f>
        <v/>
      </c>
      <c r="N766">
        <f>IF($AB766="Да","Город_"&amp;TEXT(MOD($A766-1,250)+1,"0000"),"Город_"&amp;TEXT(MOD($A766-1,3000)+1,"0000"))</f>
        <v/>
      </c>
      <c r="O766">
        <f>IF($AB766="Да","Холдинг_Крупный","Холдинг_"&amp;TEXT(MOD(QUOTIENT($A766-1,10000),20)+1,"00"))</f>
        <v/>
      </c>
      <c r="P766">
        <f>IF($AB766="Да","Организация_Крупная","Организация_"&amp;TEXT(MOD(QUOTIENT($A766-1,500),600)+1,"000"))</f>
        <v/>
      </c>
      <c r="Q766">
        <f>"Отдел_"&amp;TEXT(MOD(QUOTIENT($A766-1,50),100)+1,"000")</f>
        <v/>
      </c>
      <c r="R766">
        <f>IF($AB766="Да","Группа_Крупная","Группа_"&amp;TEXT(MOD(QUOTIENT($A766-1,5000),30)+1,"00"))</f>
        <v/>
      </c>
      <c r="S766">
        <f>IF($AB766="Да","Категория_Крупная","Категория_"&amp;TEXT(MOD(QUOTIENT($A766-1,500),120)+1,"000"))</f>
        <v/>
      </c>
      <c r="T766">
        <f>IF($AB766="Да","Подкатегория_Крупная","Подкатегория_"&amp;TEXT(MOD(QUOTIENT($A766-1,50),300)+1,"000"))</f>
        <v/>
      </c>
      <c r="U766">
        <f>"SKU_"&amp;TEXT($A766,"0000000")</f>
        <v/>
      </c>
      <c r="V766">
        <f>CHOOSE(MOD($A766-1,4)+1,"Enterprise","SMB","Госсектор","Розница")</f>
        <v/>
      </c>
      <c r="W766">
        <f>"Клиент_"&amp;TEXT(MOD($A766-1,20000)+1,"00000")</f>
        <v/>
      </c>
      <c r="X766">
        <f>CHOOSE(MOD($A766-1,5)+1,"Портал","API","Импорт","Ручной ввод","Интеграция")</f>
        <v/>
      </c>
      <c r="Y766" s="8">
        <f>ROUND(1000+MOD($A766*37,90000)+IF($AB766="Да",5000,0),2)</f>
        <v/>
      </c>
      <c r="Z766">
        <f>1+MOD($A766,20)</f>
        <v/>
      </c>
      <c r="AA766" s="8">
        <f>ROUND($Y766*(0.08+MOD($A766,17)/100),2)</f>
        <v/>
      </c>
      <c r="AB766">
        <f>IF(MOD($A766,10)&lt;7,"Да","Нет")</f>
        <v/>
      </c>
      <c r="AC766">
        <f>$R766&amp;" / "&amp;$S766&amp;" / "&amp;$T766</f>
        <v/>
      </c>
      <c r="AD766">
        <f>1</f>
        <v/>
      </c>
      <c r="AE766">
        <f>IF($A766&lt;=Settings!$B$4,"до 100",IF($A766&lt;=Settings!$B$5,"до 10 000",IF($A766&lt;=Settings!$B$6,"до 100 000","100 000+")))</f>
        <v/>
      </c>
    </row>
    <row r="767">
      <c r="A767">
        <f>ROW()-1</f>
        <v/>
      </c>
      <c r="B767">
        <f>IF($A767&lt;=Settings!$B$4,"small_control",IF($A767&lt;=Settings!$B$5,"medium_10k",IF($A767&lt;=Settings!$B$6,"large_100k","extreme_1m")))</f>
        <v/>
      </c>
      <c r="C767">
        <f>"ORD-"&amp;TEXT(QUOTIENT($A767-1,3)+1,"0000000")</f>
        <v/>
      </c>
      <c r="D767">
        <f>"LINE-"&amp;TEXT($A767,"0000000")</f>
        <v/>
      </c>
      <c r="E767" s="7">
        <f>Settings!$B$2+$A767-1</f>
        <v/>
      </c>
      <c r="F767" s="7">
        <f>Settings!$B$2+MOD($A767-1,Settings!$B$7)</f>
        <v/>
      </c>
      <c r="G767">
        <f>YEAR($F767)</f>
        <v/>
      </c>
      <c r="H767">
        <f>"Q"&amp;ROUNDUP(MONTH($F767)/3,0)</f>
        <v/>
      </c>
      <c r="I767">
        <f>MONTH($F767)</f>
        <v/>
      </c>
      <c r="J767">
        <f>CHOOSE(MONTH($F767),"Январь","Февраль","Март","Апрель","Май","Июнь","Июль","Август","Сентябрь","Октябрь","Ноябрь","Декабрь")</f>
        <v/>
      </c>
      <c r="K767">
        <f>DAY($F767)</f>
        <v/>
      </c>
      <c r="L767">
        <f>IF(MOD($A767,10)&lt;7,"ФО_01_Крупный","ФО_"&amp;TEXT(MOD($A767,8)+1,"00"))</f>
        <v/>
      </c>
      <c r="M767">
        <f>IF($AB767="Да","Регион_001_Крупный","Регион_"&amp;TEXT(MOD(QUOTIENT($A767-1,20),180)+1,"000"))</f>
        <v/>
      </c>
      <c r="N767">
        <f>IF($AB767="Да","Город_"&amp;TEXT(MOD($A767-1,250)+1,"0000"),"Город_"&amp;TEXT(MOD($A767-1,3000)+1,"0000"))</f>
        <v/>
      </c>
      <c r="O767">
        <f>IF($AB767="Да","Холдинг_Крупный","Холдинг_"&amp;TEXT(MOD(QUOTIENT($A767-1,10000),20)+1,"00"))</f>
        <v/>
      </c>
      <c r="P767">
        <f>IF($AB767="Да","Организация_Крупная","Организация_"&amp;TEXT(MOD(QUOTIENT($A767-1,500),600)+1,"000"))</f>
        <v/>
      </c>
      <c r="Q767">
        <f>"Отдел_"&amp;TEXT(MOD(QUOTIENT($A767-1,50),100)+1,"000")</f>
        <v/>
      </c>
      <c r="R767">
        <f>IF($AB767="Да","Группа_Крупная","Группа_"&amp;TEXT(MOD(QUOTIENT($A767-1,5000),30)+1,"00"))</f>
        <v/>
      </c>
      <c r="S767">
        <f>IF($AB767="Да","Категория_Крупная","Категория_"&amp;TEXT(MOD(QUOTIENT($A767-1,500),120)+1,"000"))</f>
        <v/>
      </c>
      <c r="T767">
        <f>IF($AB767="Да","Подкатегория_Крупная","Подкатегория_"&amp;TEXT(MOD(QUOTIENT($A767-1,50),300)+1,"000"))</f>
        <v/>
      </c>
      <c r="U767">
        <f>"SKU_"&amp;TEXT($A767,"0000000")</f>
        <v/>
      </c>
      <c r="V767">
        <f>CHOOSE(MOD($A767-1,4)+1,"Enterprise","SMB","Госсектор","Розница")</f>
        <v/>
      </c>
      <c r="W767">
        <f>"Клиент_"&amp;TEXT(MOD($A767-1,20000)+1,"00000")</f>
        <v/>
      </c>
      <c r="X767">
        <f>CHOOSE(MOD($A767-1,5)+1,"Портал","API","Импорт","Ручной ввод","Интеграция")</f>
        <v/>
      </c>
      <c r="Y767" s="8">
        <f>ROUND(1000+MOD($A767*37,90000)+IF($AB767="Да",5000,0),2)</f>
        <v/>
      </c>
      <c r="Z767">
        <f>1+MOD($A767,20)</f>
        <v/>
      </c>
      <c r="AA767" s="8">
        <f>ROUND($Y767*(0.08+MOD($A767,17)/100),2)</f>
        <v/>
      </c>
      <c r="AB767">
        <f>IF(MOD($A767,10)&lt;7,"Да","Нет")</f>
        <v/>
      </c>
      <c r="AC767">
        <f>$R767&amp;" / "&amp;$S767&amp;" / "&amp;$T767</f>
        <v/>
      </c>
      <c r="AD767">
        <f>1</f>
        <v/>
      </c>
      <c r="AE767">
        <f>IF($A767&lt;=Settings!$B$4,"до 100",IF($A767&lt;=Settings!$B$5,"до 10 000",IF($A767&lt;=Settings!$B$6,"до 100 000","100 000+")))</f>
        <v/>
      </c>
    </row>
    <row r="768">
      <c r="A768">
        <f>ROW()-1</f>
        <v/>
      </c>
      <c r="B768">
        <f>IF($A768&lt;=Settings!$B$4,"small_control",IF($A768&lt;=Settings!$B$5,"medium_10k",IF($A768&lt;=Settings!$B$6,"large_100k","extreme_1m")))</f>
        <v/>
      </c>
      <c r="C768">
        <f>"ORD-"&amp;TEXT(QUOTIENT($A768-1,3)+1,"0000000")</f>
        <v/>
      </c>
      <c r="D768">
        <f>"LINE-"&amp;TEXT($A768,"0000000")</f>
        <v/>
      </c>
      <c r="E768" s="7">
        <f>Settings!$B$2+$A768-1</f>
        <v/>
      </c>
      <c r="F768" s="7">
        <f>Settings!$B$2+MOD($A768-1,Settings!$B$7)</f>
        <v/>
      </c>
      <c r="G768">
        <f>YEAR($F768)</f>
        <v/>
      </c>
      <c r="H768">
        <f>"Q"&amp;ROUNDUP(MONTH($F768)/3,0)</f>
        <v/>
      </c>
      <c r="I768">
        <f>MONTH($F768)</f>
        <v/>
      </c>
      <c r="J768">
        <f>CHOOSE(MONTH($F768),"Январь","Февраль","Март","Апрель","Май","Июнь","Июль","Август","Сентябрь","Октябрь","Ноябрь","Декабрь")</f>
        <v/>
      </c>
      <c r="K768">
        <f>DAY($F768)</f>
        <v/>
      </c>
      <c r="L768">
        <f>IF(MOD($A768,10)&lt;7,"ФО_01_Крупный","ФО_"&amp;TEXT(MOD($A768,8)+1,"00"))</f>
        <v/>
      </c>
      <c r="M768">
        <f>IF($AB768="Да","Регион_001_Крупный","Регион_"&amp;TEXT(MOD(QUOTIENT($A768-1,20),180)+1,"000"))</f>
        <v/>
      </c>
      <c r="N768">
        <f>IF($AB768="Да","Город_"&amp;TEXT(MOD($A768-1,250)+1,"0000"),"Город_"&amp;TEXT(MOD($A768-1,3000)+1,"0000"))</f>
        <v/>
      </c>
      <c r="O768">
        <f>IF($AB768="Да","Холдинг_Крупный","Холдинг_"&amp;TEXT(MOD(QUOTIENT($A768-1,10000),20)+1,"00"))</f>
        <v/>
      </c>
      <c r="P768">
        <f>IF($AB768="Да","Организация_Крупная","Организация_"&amp;TEXT(MOD(QUOTIENT($A768-1,500),600)+1,"000"))</f>
        <v/>
      </c>
      <c r="Q768">
        <f>"Отдел_"&amp;TEXT(MOD(QUOTIENT($A768-1,50),100)+1,"000")</f>
        <v/>
      </c>
      <c r="R768">
        <f>IF($AB768="Да","Группа_Крупная","Группа_"&amp;TEXT(MOD(QUOTIENT($A768-1,5000),30)+1,"00"))</f>
        <v/>
      </c>
      <c r="S768">
        <f>IF($AB768="Да","Категория_Крупная","Категория_"&amp;TEXT(MOD(QUOTIENT($A768-1,500),120)+1,"000"))</f>
        <v/>
      </c>
      <c r="T768">
        <f>IF($AB768="Да","Подкатегория_Крупная","Подкатегория_"&amp;TEXT(MOD(QUOTIENT($A768-1,50),300)+1,"000"))</f>
        <v/>
      </c>
      <c r="U768">
        <f>"SKU_"&amp;TEXT($A768,"0000000")</f>
        <v/>
      </c>
      <c r="V768">
        <f>CHOOSE(MOD($A768-1,4)+1,"Enterprise","SMB","Госсектор","Розница")</f>
        <v/>
      </c>
      <c r="W768">
        <f>"Клиент_"&amp;TEXT(MOD($A768-1,20000)+1,"00000")</f>
        <v/>
      </c>
      <c r="X768">
        <f>CHOOSE(MOD($A768-1,5)+1,"Портал","API","Импорт","Ручной ввод","Интеграция")</f>
        <v/>
      </c>
      <c r="Y768" s="8">
        <f>ROUND(1000+MOD($A768*37,90000)+IF($AB768="Да",5000,0),2)</f>
        <v/>
      </c>
      <c r="Z768">
        <f>1+MOD($A768,20)</f>
        <v/>
      </c>
      <c r="AA768" s="8">
        <f>ROUND($Y768*(0.08+MOD($A768,17)/100),2)</f>
        <v/>
      </c>
      <c r="AB768">
        <f>IF(MOD($A768,10)&lt;7,"Да","Нет")</f>
        <v/>
      </c>
      <c r="AC768">
        <f>$R768&amp;" / "&amp;$S768&amp;" / "&amp;$T768</f>
        <v/>
      </c>
      <c r="AD768">
        <f>1</f>
        <v/>
      </c>
      <c r="AE768">
        <f>IF($A768&lt;=Settings!$B$4,"до 100",IF($A768&lt;=Settings!$B$5,"до 10 000",IF($A768&lt;=Settings!$B$6,"до 100 000","100 000+")))</f>
        <v/>
      </c>
    </row>
    <row r="769">
      <c r="A769">
        <f>ROW()-1</f>
        <v/>
      </c>
      <c r="B769">
        <f>IF($A769&lt;=Settings!$B$4,"small_control",IF($A769&lt;=Settings!$B$5,"medium_10k",IF($A769&lt;=Settings!$B$6,"large_100k","extreme_1m")))</f>
        <v/>
      </c>
      <c r="C769">
        <f>"ORD-"&amp;TEXT(QUOTIENT($A769-1,3)+1,"0000000")</f>
        <v/>
      </c>
      <c r="D769">
        <f>"LINE-"&amp;TEXT($A769,"0000000")</f>
        <v/>
      </c>
      <c r="E769" s="7">
        <f>Settings!$B$2+$A769-1</f>
        <v/>
      </c>
      <c r="F769" s="7">
        <f>Settings!$B$2+MOD($A769-1,Settings!$B$7)</f>
        <v/>
      </c>
      <c r="G769">
        <f>YEAR($F769)</f>
        <v/>
      </c>
      <c r="H769">
        <f>"Q"&amp;ROUNDUP(MONTH($F769)/3,0)</f>
        <v/>
      </c>
      <c r="I769">
        <f>MONTH($F769)</f>
        <v/>
      </c>
      <c r="J769">
        <f>CHOOSE(MONTH($F769),"Январь","Февраль","Март","Апрель","Май","Июнь","Июль","Август","Сентябрь","Октябрь","Ноябрь","Декабрь")</f>
        <v/>
      </c>
      <c r="K769">
        <f>DAY($F769)</f>
        <v/>
      </c>
      <c r="L769">
        <f>IF(MOD($A769,10)&lt;7,"ФО_01_Крупный","ФО_"&amp;TEXT(MOD($A769,8)+1,"00"))</f>
        <v/>
      </c>
      <c r="M769">
        <f>IF($AB769="Да","Регион_001_Крупный","Регион_"&amp;TEXT(MOD(QUOTIENT($A769-1,20),180)+1,"000"))</f>
        <v/>
      </c>
      <c r="N769">
        <f>IF($AB769="Да","Город_"&amp;TEXT(MOD($A769-1,250)+1,"0000"),"Город_"&amp;TEXT(MOD($A769-1,3000)+1,"0000"))</f>
        <v/>
      </c>
      <c r="O769">
        <f>IF($AB769="Да","Холдинг_Крупный","Холдинг_"&amp;TEXT(MOD(QUOTIENT($A769-1,10000),20)+1,"00"))</f>
        <v/>
      </c>
      <c r="P769">
        <f>IF($AB769="Да","Организация_Крупная","Организация_"&amp;TEXT(MOD(QUOTIENT($A769-1,500),600)+1,"000"))</f>
        <v/>
      </c>
      <c r="Q769">
        <f>"Отдел_"&amp;TEXT(MOD(QUOTIENT($A769-1,50),100)+1,"000")</f>
        <v/>
      </c>
      <c r="R769">
        <f>IF($AB769="Да","Группа_Крупная","Группа_"&amp;TEXT(MOD(QUOTIENT($A769-1,5000),30)+1,"00"))</f>
        <v/>
      </c>
      <c r="S769">
        <f>IF($AB769="Да","Категория_Крупная","Категория_"&amp;TEXT(MOD(QUOTIENT($A769-1,500),120)+1,"000"))</f>
        <v/>
      </c>
      <c r="T769">
        <f>IF($AB769="Да","Подкатегория_Крупная","Подкатегория_"&amp;TEXT(MOD(QUOTIENT($A769-1,50),300)+1,"000"))</f>
        <v/>
      </c>
      <c r="U769">
        <f>"SKU_"&amp;TEXT($A769,"0000000")</f>
        <v/>
      </c>
      <c r="V769">
        <f>CHOOSE(MOD($A769-1,4)+1,"Enterprise","SMB","Госсектор","Розница")</f>
        <v/>
      </c>
      <c r="W769">
        <f>"Клиент_"&amp;TEXT(MOD($A769-1,20000)+1,"00000")</f>
        <v/>
      </c>
      <c r="X769">
        <f>CHOOSE(MOD($A769-1,5)+1,"Портал","API","Импорт","Ручной ввод","Интеграция")</f>
        <v/>
      </c>
      <c r="Y769" s="8">
        <f>ROUND(1000+MOD($A769*37,90000)+IF($AB769="Да",5000,0),2)</f>
        <v/>
      </c>
      <c r="Z769">
        <f>1+MOD($A769,20)</f>
        <v/>
      </c>
      <c r="AA769" s="8">
        <f>ROUND($Y769*(0.08+MOD($A769,17)/100),2)</f>
        <v/>
      </c>
      <c r="AB769">
        <f>IF(MOD($A769,10)&lt;7,"Да","Нет")</f>
        <v/>
      </c>
      <c r="AC769">
        <f>$R769&amp;" / "&amp;$S769&amp;" / "&amp;$T769</f>
        <v/>
      </c>
      <c r="AD769">
        <f>1</f>
        <v/>
      </c>
      <c r="AE769">
        <f>IF($A769&lt;=Settings!$B$4,"до 100",IF($A769&lt;=Settings!$B$5,"до 10 000",IF($A769&lt;=Settings!$B$6,"до 100 000","100 000+")))</f>
        <v/>
      </c>
    </row>
    <row r="770">
      <c r="A770">
        <f>ROW()-1</f>
        <v/>
      </c>
      <c r="B770">
        <f>IF($A770&lt;=Settings!$B$4,"small_control",IF($A770&lt;=Settings!$B$5,"medium_10k",IF($A770&lt;=Settings!$B$6,"large_100k","extreme_1m")))</f>
        <v/>
      </c>
      <c r="C770">
        <f>"ORD-"&amp;TEXT(QUOTIENT($A770-1,3)+1,"0000000")</f>
        <v/>
      </c>
      <c r="D770">
        <f>"LINE-"&amp;TEXT($A770,"0000000")</f>
        <v/>
      </c>
      <c r="E770" s="7">
        <f>Settings!$B$2+$A770-1</f>
        <v/>
      </c>
      <c r="F770" s="7">
        <f>Settings!$B$2+MOD($A770-1,Settings!$B$7)</f>
        <v/>
      </c>
      <c r="G770">
        <f>YEAR($F770)</f>
        <v/>
      </c>
      <c r="H770">
        <f>"Q"&amp;ROUNDUP(MONTH($F770)/3,0)</f>
        <v/>
      </c>
      <c r="I770">
        <f>MONTH($F770)</f>
        <v/>
      </c>
      <c r="J770">
        <f>CHOOSE(MONTH($F770),"Январь","Февраль","Март","Апрель","Май","Июнь","Июль","Август","Сентябрь","Октябрь","Ноябрь","Декабрь")</f>
        <v/>
      </c>
      <c r="K770">
        <f>DAY($F770)</f>
        <v/>
      </c>
      <c r="L770">
        <f>IF(MOD($A770,10)&lt;7,"ФО_01_Крупный","ФО_"&amp;TEXT(MOD($A770,8)+1,"00"))</f>
        <v/>
      </c>
      <c r="M770">
        <f>IF($AB770="Да","Регион_001_Крупный","Регион_"&amp;TEXT(MOD(QUOTIENT($A770-1,20),180)+1,"000"))</f>
        <v/>
      </c>
      <c r="N770">
        <f>IF($AB770="Да","Город_"&amp;TEXT(MOD($A770-1,250)+1,"0000"),"Город_"&amp;TEXT(MOD($A770-1,3000)+1,"0000"))</f>
        <v/>
      </c>
      <c r="O770">
        <f>IF($AB770="Да","Холдинг_Крупный","Холдинг_"&amp;TEXT(MOD(QUOTIENT($A770-1,10000),20)+1,"00"))</f>
        <v/>
      </c>
      <c r="P770">
        <f>IF($AB770="Да","Организация_Крупная","Организация_"&amp;TEXT(MOD(QUOTIENT($A770-1,500),600)+1,"000"))</f>
        <v/>
      </c>
      <c r="Q770">
        <f>"Отдел_"&amp;TEXT(MOD(QUOTIENT($A770-1,50),100)+1,"000")</f>
        <v/>
      </c>
      <c r="R770">
        <f>IF($AB770="Да","Группа_Крупная","Группа_"&amp;TEXT(MOD(QUOTIENT($A770-1,5000),30)+1,"00"))</f>
        <v/>
      </c>
      <c r="S770">
        <f>IF($AB770="Да","Категория_Крупная","Категория_"&amp;TEXT(MOD(QUOTIENT($A770-1,500),120)+1,"000"))</f>
        <v/>
      </c>
      <c r="T770">
        <f>IF($AB770="Да","Подкатегория_Крупная","Подкатегория_"&amp;TEXT(MOD(QUOTIENT($A770-1,50),300)+1,"000"))</f>
        <v/>
      </c>
      <c r="U770">
        <f>"SKU_"&amp;TEXT($A770,"0000000")</f>
        <v/>
      </c>
      <c r="V770">
        <f>CHOOSE(MOD($A770-1,4)+1,"Enterprise","SMB","Госсектор","Розница")</f>
        <v/>
      </c>
      <c r="W770">
        <f>"Клиент_"&amp;TEXT(MOD($A770-1,20000)+1,"00000")</f>
        <v/>
      </c>
      <c r="X770">
        <f>CHOOSE(MOD($A770-1,5)+1,"Портал","API","Импорт","Ручной ввод","Интеграция")</f>
        <v/>
      </c>
      <c r="Y770" s="8">
        <f>ROUND(1000+MOD($A770*37,90000)+IF($AB770="Да",5000,0),2)</f>
        <v/>
      </c>
      <c r="Z770">
        <f>1+MOD($A770,20)</f>
        <v/>
      </c>
      <c r="AA770" s="8">
        <f>ROUND($Y770*(0.08+MOD($A770,17)/100),2)</f>
        <v/>
      </c>
      <c r="AB770">
        <f>IF(MOD($A770,10)&lt;7,"Да","Нет")</f>
        <v/>
      </c>
      <c r="AC770">
        <f>$R770&amp;" / "&amp;$S770&amp;" / "&amp;$T770</f>
        <v/>
      </c>
      <c r="AD770">
        <f>1</f>
        <v/>
      </c>
      <c r="AE770">
        <f>IF($A770&lt;=Settings!$B$4,"до 100",IF($A770&lt;=Settings!$B$5,"до 10 000",IF($A770&lt;=Settings!$B$6,"до 100 000","100 000+")))</f>
        <v/>
      </c>
    </row>
    <row r="771">
      <c r="A771">
        <f>ROW()-1</f>
        <v/>
      </c>
      <c r="B771">
        <f>IF($A771&lt;=Settings!$B$4,"small_control",IF($A771&lt;=Settings!$B$5,"medium_10k",IF($A771&lt;=Settings!$B$6,"large_100k","extreme_1m")))</f>
        <v/>
      </c>
      <c r="C771">
        <f>"ORD-"&amp;TEXT(QUOTIENT($A771-1,3)+1,"0000000")</f>
        <v/>
      </c>
      <c r="D771">
        <f>"LINE-"&amp;TEXT($A771,"0000000")</f>
        <v/>
      </c>
      <c r="E771" s="7">
        <f>Settings!$B$2+$A771-1</f>
        <v/>
      </c>
      <c r="F771" s="7">
        <f>Settings!$B$2+MOD($A771-1,Settings!$B$7)</f>
        <v/>
      </c>
      <c r="G771">
        <f>YEAR($F771)</f>
        <v/>
      </c>
      <c r="H771">
        <f>"Q"&amp;ROUNDUP(MONTH($F771)/3,0)</f>
        <v/>
      </c>
      <c r="I771">
        <f>MONTH($F771)</f>
        <v/>
      </c>
      <c r="J771">
        <f>CHOOSE(MONTH($F771),"Январь","Февраль","Март","Апрель","Май","Июнь","Июль","Август","Сентябрь","Октябрь","Ноябрь","Декабрь")</f>
        <v/>
      </c>
      <c r="K771">
        <f>DAY($F771)</f>
        <v/>
      </c>
      <c r="L771">
        <f>IF(MOD($A771,10)&lt;7,"ФО_01_Крупный","ФО_"&amp;TEXT(MOD($A771,8)+1,"00"))</f>
        <v/>
      </c>
      <c r="M771">
        <f>IF($AB771="Да","Регион_001_Крупный","Регион_"&amp;TEXT(MOD(QUOTIENT($A771-1,20),180)+1,"000"))</f>
        <v/>
      </c>
      <c r="N771">
        <f>IF($AB771="Да","Город_"&amp;TEXT(MOD($A771-1,250)+1,"0000"),"Город_"&amp;TEXT(MOD($A771-1,3000)+1,"0000"))</f>
        <v/>
      </c>
      <c r="O771">
        <f>IF($AB771="Да","Холдинг_Крупный","Холдинг_"&amp;TEXT(MOD(QUOTIENT($A771-1,10000),20)+1,"00"))</f>
        <v/>
      </c>
      <c r="P771">
        <f>IF($AB771="Да","Организация_Крупная","Организация_"&amp;TEXT(MOD(QUOTIENT($A771-1,500),600)+1,"000"))</f>
        <v/>
      </c>
      <c r="Q771">
        <f>"Отдел_"&amp;TEXT(MOD(QUOTIENT($A771-1,50),100)+1,"000")</f>
        <v/>
      </c>
      <c r="R771">
        <f>IF($AB771="Да","Группа_Крупная","Группа_"&amp;TEXT(MOD(QUOTIENT($A771-1,5000),30)+1,"00"))</f>
        <v/>
      </c>
      <c r="S771">
        <f>IF($AB771="Да","Категория_Крупная","Категория_"&amp;TEXT(MOD(QUOTIENT($A771-1,500),120)+1,"000"))</f>
        <v/>
      </c>
      <c r="T771">
        <f>IF($AB771="Да","Подкатегория_Крупная","Подкатегория_"&amp;TEXT(MOD(QUOTIENT($A771-1,50),300)+1,"000"))</f>
        <v/>
      </c>
      <c r="U771">
        <f>"SKU_"&amp;TEXT($A771,"0000000")</f>
        <v/>
      </c>
      <c r="V771">
        <f>CHOOSE(MOD($A771-1,4)+1,"Enterprise","SMB","Госсектор","Розница")</f>
        <v/>
      </c>
      <c r="W771">
        <f>"Клиент_"&amp;TEXT(MOD($A771-1,20000)+1,"00000")</f>
        <v/>
      </c>
      <c r="X771">
        <f>CHOOSE(MOD($A771-1,5)+1,"Портал","API","Импорт","Ручной ввод","Интеграция")</f>
        <v/>
      </c>
      <c r="Y771" s="8">
        <f>ROUND(1000+MOD($A771*37,90000)+IF($AB771="Да",5000,0),2)</f>
        <v/>
      </c>
      <c r="Z771">
        <f>1+MOD($A771,20)</f>
        <v/>
      </c>
      <c r="AA771" s="8">
        <f>ROUND($Y771*(0.08+MOD($A771,17)/100),2)</f>
        <v/>
      </c>
      <c r="AB771">
        <f>IF(MOD($A771,10)&lt;7,"Да","Нет")</f>
        <v/>
      </c>
      <c r="AC771">
        <f>$R771&amp;" / "&amp;$S771&amp;" / "&amp;$T771</f>
        <v/>
      </c>
      <c r="AD771">
        <f>1</f>
        <v/>
      </c>
      <c r="AE771">
        <f>IF($A771&lt;=Settings!$B$4,"до 100",IF($A771&lt;=Settings!$B$5,"до 10 000",IF($A771&lt;=Settings!$B$6,"до 100 000","100 000+")))</f>
        <v/>
      </c>
    </row>
    <row r="772">
      <c r="A772">
        <f>ROW()-1</f>
        <v/>
      </c>
      <c r="B772">
        <f>IF($A772&lt;=Settings!$B$4,"small_control",IF($A772&lt;=Settings!$B$5,"medium_10k",IF($A772&lt;=Settings!$B$6,"large_100k","extreme_1m")))</f>
        <v/>
      </c>
      <c r="C772">
        <f>"ORD-"&amp;TEXT(QUOTIENT($A772-1,3)+1,"0000000")</f>
        <v/>
      </c>
      <c r="D772">
        <f>"LINE-"&amp;TEXT($A772,"0000000")</f>
        <v/>
      </c>
      <c r="E772" s="7">
        <f>Settings!$B$2+$A772-1</f>
        <v/>
      </c>
      <c r="F772" s="7">
        <f>Settings!$B$2+MOD($A772-1,Settings!$B$7)</f>
        <v/>
      </c>
      <c r="G772">
        <f>YEAR($F772)</f>
        <v/>
      </c>
      <c r="H772">
        <f>"Q"&amp;ROUNDUP(MONTH($F772)/3,0)</f>
        <v/>
      </c>
      <c r="I772">
        <f>MONTH($F772)</f>
        <v/>
      </c>
      <c r="J772">
        <f>CHOOSE(MONTH($F772),"Январь","Февраль","Март","Апрель","Май","Июнь","Июль","Август","Сентябрь","Октябрь","Ноябрь","Декабрь")</f>
        <v/>
      </c>
      <c r="K772">
        <f>DAY($F772)</f>
        <v/>
      </c>
      <c r="L772">
        <f>IF(MOD($A772,10)&lt;7,"ФО_01_Крупный","ФО_"&amp;TEXT(MOD($A772,8)+1,"00"))</f>
        <v/>
      </c>
      <c r="M772">
        <f>IF($AB772="Да","Регион_001_Крупный","Регион_"&amp;TEXT(MOD(QUOTIENT($A772-1,20),180)+1,"000"))</f>
        <v/>
      </c>
      <c r="N772">
        <f>IF($AB772="Да","Город_"&amp;TEXT(MOD($A772-1,250)+1,"0000"),"Город_"&amp;TEXT(MOD($A772-1,3000)+1,"0000"))</f>
        <v/>
      </c>
      <c r="O772">
        <f>IF($AB772="Да","Холдинг_Крупный","Холдинг_"&amp;TEXT(MOD(QUOTIENT($A772-1,10000),20)+1,"00"))</f>
        <v/>
      </c>
      <c r="P772">
        <f>IF($AB772="Да","Организация_Крупная","Организация_"&amp;TEXT(MOD(QUOTIENT($A772-1,500),600)+1,"000"))</f>
        <v/>
      </c>
      <c r="Q772">
        <f>"Отдел_"&amp;TEXT(MOD(QUOTIENT($A772-1,50),100)+1,"000")</f>
        <v/>
      </c>
      <c r="R772">
        <f>IF($AB772="Да","Группа_Крупная","Группа_"&amp;TEXT(MOD(QUOTIENT($A772-1,5000),30)+1,"00"))</f>
        <v/>
      </c>
      <c r="S772">
        <f>IF($AB772="Да","Категория_Крупная","Категория_"&amp;TEXT(MOD(QUOTIENT($A772-1,500),120)+1,"000"))</f>
        <v/>
      </c>
      <c r="T772">
        <f>IF($AB772="Да","Подкатегория_Крупная","Подкатегория_"&amp;TEXT(MOD(QUOTIENT($A772-1,50),300)+1,"000"))</f>
        <v/>
      </c>
      <c r="U772">
        <f>"SKU_"&amp;TEXT($A772,"0000000")</f>
        <v/>
      </c>
      <c r="V772">
        <f>CHOOSE(MOD($A772-1,4)+1,"Enterprise","SMB","Госсектор","Розница")</f>
        <v/>
      </c>
      <c r="W772">
        <f>"Клиент_"&amp;TEXT(MOD($A772-1,20000)+1,"00000")</f>
        <v/>
      </c>
      <c r="X772">
        <f>CHOOSE(MOD($A772-1,5)+1,"Портал","API","Импорт","Ручной ввод","Интеграция")</f>
        <v/>
      </c>
      <c r="Y772" s="8">
        <f>ROUND(1000+MOD($A772*37,90000)+IF($AB772="Да",5000,0),2)</f>
        <v/>
      </c>
      <c r="Z772">
        <f>1+MOD($A772,20)</f>
        <v/>
      </c>
      <c r="AA772" s="8">
        <f>ROUND($Y772*(0.08+MOD($A772,17)/100),2)</f>
        <v/>
      </c>
      <c r="AB772">
        <f>IF(MOD($A772,10)&lt;7,"Да","Нет")</f>
        <v/>
      </c>
      <c r="AC772">
        <f>$R772&amp;" / "&amp;$S772&amp;" / "&amp;$T772</f>
        <v/>
      </c>
      <c r="AD772">
        <f>1</f>
        <v/>
      </c>
      <c r="AE772">
        <f>IF($A772&lt;=Settings!$B$4,"до 100",IF($A772&lt;=Settings!$B$5,"до 10 000",IF($A772&lt;=Settings!$B$6,"до 100 000","100 000+")))</f>
        <v/>
      </c>
    </row>
    <row r="773">
      <c r="A773">
        <f>ROW()-1</f>
        <v/>
      </c>
      <c r="B773">
        <f>IF($A773&lt;=Settings!$B$4,"small_control",IF($A773&lt;=Settings!$B$5,"medium_10k",IF($A773&lt;=Settings!$B$6,"large_100k","extreme_1m")))</f>
        <v/>
      </c>
      <c r="C773">
        <f>"ORD-"&amp;TEXT(QUOTIENT($A773-1,3)+1,"0000000")</f>
        <v/>
      </c>
      <c r="D773">
        <f>"LINE-"&amp;TEXT($A773,"0000000")</f>
        <v/>
      </c>
      <c r="E773" s="7">
        <f>Settings!$B$2+$A773-1</f>
        <v/>
      </c>
      <c r="F773" s="7">
        <f>Settings!$B$2+MOD($A773-1,Settings!$B$7)</f>
        <v/>
      </c>
      <c r="G773">
        <f>YEAR($F773)</f>
        <v/>
      </c>
      <c r="H773">
        <f>"Q"&amp;ROUNDUP(MONTH($F773)/3,0)</f>
        <v/>
      </c>
      <c r="I773">
        <f>MONTH($F773)</f>
        <v/>
      </c>
      <c r="J773">
        <f>CHOOSE(MONTH($F773),"Январь","Февраль","Март","Апрель","Май","Июнь","Июль","Август","Сентябрь","Октябрь","Ноябрь","Декабрь")</f>
        <v/>
      </c>
      <c r="K773">
        <f>DAY($F773)</f>
        <v/>
      </c>
      <c r="L773">
        <f>IF(MOD($A773,10)&lt;7,"ФО_01_Крупный","ФО_"&amp;TEXT(MOD($A773,8)+1,"00"))</f>
        <v/>
      </c>
      <c r="M773">
        <f>IF($AB773="Да","Регион_001_Крупный","Регион_"&amp;TEXT(MOD(QUOTIENT($A773-1,20),180)+1,"000"))</f>
        <v/>
      </c>
      <c r="N773">
        <f>IF($AB773="Да","Город_"&amp;TEXT(MOD($A773-1,250)+1,"0000"),"Город_"&amp;TEXT(MOD($A773-1,3000)+1,"0000"))</f>
        <v/>
      </c>
      <c r="O773">
        <f>IF($AB773="Да","Холдинг_Крупный","Холдинг_"&amp;TEXT(MOD(QUOTIENT($A773-1,10000),20)+1,"00"))</f>
        <v/>
      </c>
      <c r="P773">
        <f>IF($AB773="Да","Организация_Крупная","Организация_"&amp;TEXT(MOD(QUOTIENT($A773-1,500),600)+1,"000"))</f>
        <v/>
      </c>
      <c r="Q773">
        <f>"Отдел_"&amp;TEXT(MOD(QUOTIENT($A773-1,50),100)+1,"000")</f>
        <v/>
      </c>
      <c r="R773">
        <f>IF($AB773="Да","Группа_Крупная","Группа_"&amp;TEXT(MOD(QUOTIENT($A773-1,5000),30)+1,"00"))</f>
        <v/>
      </c>
      <c r="S773">
        <f>IF($AB773="Да","Категория_Крупная","Категория_"&amp;TEXT(MOD(QUOTIENT($A773-1,500),120)+1,"000"))</f>
        <v/>
      </c>
      <c r="T773">
        <f>IF($AB773="Да","Подкатегория_Крупная","Подкатегория_"&amp;TEXT(MOD(QUOTIENT($A773-1,50),300)+1,"000"))</f>
        <v/>
      </c>
      <c r="U773">
        <f>"SKU_"&amp;TEXT($A773,"0000000")</f>
        <v/>
      </c>
      <c r="V773">
        <f>CHOOSE(MOD($A773-1,4)+1,"Enterprise","SMB","Госсектор","Розница")</f>
        <v/>
      </c>
      <c r="W773">
        <f>"Клиент_"&amp;TEXT(MOD($A773-1,20000)+1,"00000")</f>
        <v/>
      </c>
      <c r="X773">
        <f>CHOOSE(MOD($A773-1,5)+1,"Портал","API","Импорт","Ручной ввод","Интеграция")</f>
        <v/>
      </c>
      <c r="Y773" s="8">
        <f>ROUND(1000+MOD($A773*37,90000)+IF($AB773="Да",5000,0),2)</f>
        <v/>
      </c>
      <c r="Z773">
        <f>1+MOD($A773,20)</f>
        <v/>
      </c>
      <c r="AA773" s="8">
        <f>ROUND($Y773*(0.08+MOD($A773,17)/100),2)</f>
        <v/>
      </c>
      <c r="AB773">
        <f>IF(MOD($A773,10)&lt;7,"Да","Нет")</f>
        <v/>
      </c>
      <c r="AC773">
        <f>$R773&amp;" / "&amp;$S773&amp;" / "&amp;$T773</f>
        <v/>
      </c>
      <c r="AD773">
        <f>1</f>
        <v/>
      </c>
      <c r="AE773">
        <f>IF($A773&lt;=Settings!$B$4,"до 100",IF($A773&lt;=Settings!$B$5,"до 10 000",IF($A773&lt;=Settings!$B$6,"до 100 000","100 000+")))</f>
        <v/>
      </c>
    </row>
    <row r="774">
      <c r="A774">
        <f>ROW()-1</f>
        <v/>
      </c>
      <c r="B774">
        <f>IF($A774&lt;=Settings!$B$4,"small_control",IF($A774&lt;=Settings!$B$5,"medium_10k",IF($A774&lt;=Settings!$B$6,"large_100k","extreme_1m")))</f>
        <v/>
      </c>
      <c r="C774">
        <f>"ORD-"&amp;TEXT(QUOTIENT($A774-1,3)+1,"0000000")</f>
        <v/>
      </c>
      <c r="D774">
        <f>"LINE-"&amp;TEXT($A774,"0000000")</f>
        <v/>
      </c>
      <c r="E774" s="7">
        <f>Settings!$B$2+$A774-1</f>
        <v/>
      </c>
      <c r="F774" s="7">
        <f>Settings!$B$2+MOD($A774-1,Settings!$B$7)</f>
        <v/>
      </c>
      <c r="G774">
        <f>YEAR($F774)</f>
        <v/>
      </c>
      <c r="H774">
        <f>"Q"&amp;ROUNDUP(MONTH($F774)/3,0)</f>
        <v/>
      </c>
      <c r="I774">
        <f>MONTH($F774)</f>
        <v/>
      </c>
      <c r="J774">
        <f>CHOOSE(MONTH($F774),"Январь","Февраль","Март","Апрель","Май","Июнь","Июль","Август","Сентябрь","Октябрь","Ноябрь","Декабрь")</f>
        <v/>
      </c>
      <c r="K774">
        <f>DAY($F774)</f>
        <v/>
      </c>
      <c r="L774">
        <f>IF(MOD($A774,10)&lt;7,"ФО_01_Крупный","ФО_"&amp;TEXT(MOD($A774,8)+1,"00"))</f>
        <v/>
      </c>
      <c r="M774">
        <f>IF($AB774="Да","Регион_001_Крупный","Регион_"&amp;TEXT(MOD(QUOTIENT($A774-1,20),180)+1,"000"))</f>
        <v/>
      </c>
      <c r="N774">
        <f>IF($AB774="Да","Город_"&amp;TEXT(MOD($A774-1,250)+1,"0000"),"Город_"&amp;TEXT(MOD($A774-1,3000)+1,"0000"))</f>
        <v/>
      </c>
      <c r="O774">
        <f>IF($AB774="Да","Холдинг_Крупный","Холдинг_"&amp;TEXT(MOD(QUOTIENT($A774-1,10000),20)+1,"00"))</f>
        <v/>
      </c>
      <c r="P774">
        <f>IF($AB774="Да","Организация_Крупная","Организация_"&amp;TEXT(MOD(QUOTIENT($A774-1,500),600)+1,"000"))</f>
        <v/>
      </c>
      <c r="Q774">
        <f>"Отдел_"&amp;TEXT(MOD(QUOTIENT($A774-1,50),100)+1,"000")</f>
        <v/>
      </c>
      <c r="R774">
        <f>IF($AB774="Да","Группа_Крупная","Группа_"&amp;TEXT(MOD(QUOTIENT($A774-1,5000),30)+1,"00"))</f>
        <v/>
      </c>
      <c r="S774">
        <f>IF($AB774="Да","Категория_Крупная","Категория_"&amp;TEXT(MOD(QUOTIENT($A774-1,500),120)+1,"000"))</f>
        <v/>
      </c>
      <c r="T774">
        <f>IF($AB774="Да","Подкатегория_Крупная","Подкатегория_"&amp;TEXT(MOD(QUOTIENT($A774-1,50),300)+1,"000"))</f>
        <v/>
      </c>
      <c r="U774">
        <f>"SKU_"&amp;TEXT($A774,"0000000")</f>
        <v/>
      </c>
      <c r="V774">
        <f>CHOOSE(MOD($A774-1,4)+1,"Enterprise","SMB","Госсектор","Розница")</f>
        <v/>
      </c>
      <c r="W774">
        <f>"Клиент_"&amp;TEXT(MOD($A774-1,20000)+1,"00000")</f>
        <v/>
      </c>
      <c r="X774">
        <f>CHOOSE(MOD($A774-1,5)+1,"Портал","API","Импорт","Ручной ввод","Интеграция")</f>
        <v/>
      </c>
      <c r="Y774" s="8">
        <f>ROUND(1000+MOD($A774*37,90000)+IF($AB774="Да",5000,0),2)</f>
        <v/>
      </c>
      <c r="Z774">
        <f>1+MOD($A774,20)</f>
        <v/>
      </c>
      <c r="AA774" s="8">
        <f>ROUND($Y774*(0.08+MOD($A774,17)/100),2)</f>
        <v/>
      </c>
      <c r="AB774">
        <f>IF(MOD($A774,10)&lt;7,"Да","Нет")</f>
        <v/>
      </c>
      <c r="AC774">
        <f>$R774&amp;" / "&amp;$S774&amp;" / "&amp;$T774</f>
        <v/>
      </c>
      <c r="AD774">
        <f>1</f>
        <v/>
      </c>
      <c r="AE774">
        <f>IF($A774&lt;=Settings!$B$4,"до 100",IF($A774&lt;=Settings!$B$5,"до 10 000",IF($A774&lt;=Settings!$B$6,"до 100 000","100 000+")))</f>
        <v/>
      </c>
    </row>
    <row r="775">
      <c r="A775">
        <f>ROW()-1</f>
        <v/>
      </c>
      <c r="B775">
        <f>IF($A775&lt;=Settings!$B$4,"small_control",IF($A775&lt;=Settings!$B$5,"medium_10k",IF($A775&lt;=Settings!$B$6,"large_100k","extreme_1m")))</f>
        <v/>
      </c>
      <c r="C775">
        <f>"ORD-"&amp;TEXT(QUOTIENT($A775-1,3)+1,"0000000")</f>
        <v/>
      </c>
      <c r="D775">
        <f>"LINE-"&amp;TEXT($A775,"0000000")</f>
        <v/>
      </c>
      <c r="E775" s="7">
        <f>Settings!$B$2+$A775-1</f>
        <v/>
      </c>
      <c r="F775" s="7">
        <f>Settings!$B$2+MOD($A775-1,Settings!$B$7)</f>
        <v/>
      </c>
      <c r="G775">
        <f>YEAR($F775)</f>
        <v/>
      </c>
      <c r="H775">
        <f>"Q"&amp;ROUNDUP(MONTH($F775)/3,0)</f>
        <v/>
      </c>
      <c r="I775">
        <f>MONTH($F775)</f>
        <v/>
      </c>
      <c r="J775">
        <f>CHOOSE(MONTH($F775),"Январь","Февраль","Март","Апрель","Май","Июнь","Июль","Август","Сентябрь","Октябрь","Ноябрь","Декабрь")</f>
        <v/>
      </c>
      <c r="K775">
        <f>DAY($F775)</f>
        <v/>
      </c>
      <c r="L775">
        <f>IF(MOD($A775,10)&lt;7,"ФО_01_Крупный","ФО_"&amp;TEXT(MOD($A775,8)+1,"00"))</f>
        <v/>
      </c>
      <c r="M775">
        <f>IF($AB775="Да","Регион_001_Крупный","Регион_"&amp;TEXT(MOD(QUOTIENT($A775-1,20),180)+1,"000"))</f>
        <v/>
      </c>
      <c r="N775">
        <f>IF($AB775="Да","Город_"&amp;TEXT(MOD($A775-1,250)+1,"0000"),"Город_"&amp;TEXT(MOD($A775-1,3000)+1,"0000"))</f>
        <v/>
      </c>
      <c r="O775">
        <f>IF($AB775="Да","Холдинг_Крупный","Холдинг_"&amp;TEXT(MOD(QUOTIENT($A775-1,10000),20)+1,"00"))</f>
        <v/>
      </c>
      <c r="P775">
        <f>IF($AB775="Да","Организация_Крупная","Организация_"&amp;TEXT(MOD(QUOTIENT($A775-1,500),600)+1,"000"))</f>
        <v/>
      </c>
      <c r="Q775">
        <f>"Отдел_"&amp;TEXT(MOD(QUOTIENT($A775-1,50),100)+1,"000")</f>
        <v/>
      </c>
      <c r="R775">
        <f>IF($AB775="Да","Группа_Крупная","Группа_"&amp;TEXT(MOD(QUOTIENT($A775-1,5000),30)+1,"00"))</f>
        <v/>
      </c>
      <c r="S775">
        <f>IF($AB775="Да","Категория_Крупная","Категория_"&amp;TEXT(MOD(QUOTIENT($A775-1,500),120)+1,"000"))</f>
        <v/>
      </c>
      <c r="T775">
        <f>IF($AB775="Да","Подкатегория_Крупная","Подкатегория_"&amp;TEXT(MOD(QUOTIENT($A775-1,50),300)+1,"000"))</f>
        <v/>
      </c>
      <c r="U775">
        <f>"SKU_"&amp;TEXT($A775,"0000000")</f>
        <v/>
      </c>
      <c r="V775">
        <f>CHOOSE(MOD($A775-1,4)+1,"Enterprise","SMB","Госсектор","Розница")</f>
        <v/>
      </c>
      <c r="W775">
        <f>"Клиент_"&amp;TEXT(MOD($A775-1,20000)+1,"00000")</f>
        <v/>
      </c>
      <c r="X775">
        <f>CHOOSE(MOD($A775-1,5)+1,"Портал","API","Импорт","Ручной ввод","Интеграция")</f>
        <v/>
      </c>
      <c r="Y775" s="8">
        <f>ROUND(1000+MOD($A775*37,90000)+IF($AB775="Да",5000,0),2)</f>
        <v/>
      </c>
      <c r="Z775">
        <f>1+MOD($A775,20)</f>
        <v/>
      </c>
      <c r="AA775" s="8">
        <f>ROUND($Y775*(0.08+MOD($A775,17)/100),2)</f>
        <v/>
      </c>
      <c r="AB775">
        <f>IF(MOD($A775,10)&lt;7,"Да","Нет")</f>
        <v/>
      </c>
      <c r="AC775">
        <f>$R775&amp;" / "&amp;$S775&amp;" / "&amp;$T775</f>
        <v/>
      </c>
      <c r="AD775">
        <f>1</f>
        <v/>
      </c>
      <c r="AE775">
        <f>IF($A775&lt;=Settings!$B$4,"до 100",IF($A775&lt;=Settings!$B$5,"до 10 000",IF($A775&lt;=Settings!$B$6,"до 100 000","100 000+")))</f>
        <v/>
      </c>
    </row>
    <row r="776">
      <c r="A776">
        <f>ROW()-1</f>
        <v/>
      </c>
      <c r="B776">
        <f>IF($A776&lt;=Settings!$B$4,"small_control",IF($A776&lt;=Settings!$B$5,"medium_10k",IF($A776&lt;=Settings!$B$6,"large_100k","extreme_1m")))</f>
        <v/>
      </c>
      <c r="C776">
        <f>"ORD-"&amp;TEXT(QUOTIENT($A776-1,3)+1,"0000000")</f>
        <v/>
      </c>
      <c r="D776">
        <f>"LINE-"&amp;TEXT($A776,"0000000")</f>
        <v/>
      </c>
      <c r="E776" s="7">
        <f>Settings!$B$2+$A776-1</f>
        <v/>
      </c>
      <c r="F776" s="7">
        <f>Settings!$B$2+MOD($A776-1,Settings!$B$7)</f>
        <v/>
      </c>
      <c r="G776">
        <f>YEAR($F776)</f>
        <v/>
      </c>
      <c r="H776">
        <f>"Q"&amp;ROUNDUP(MONTH($F776)/3,0)</f>
        <v/>
      </c>
      <c r="I776">
        <f>MONTH($F776)</f>
        <v/>
      </c>
      <c r="J776">
        <f>CHOOSE(MONTH($F776),"Январь","Февраль","Март","Апрель","Май","Июнь","Июль","Август","Сентябрь","Октябрь","Ноябрь","Декабрь")</f>
        <v/>
      </c>
      <c r="K776">
        <f>DAY($F776)</f>
        <v/>
      </c>
      <c r="L776">
        <f>IF(MOD($A776,10)&lt;7,"ФО_01_Крупный","ФО_"&amp;TEXT(MOD($A776,8)+1,"00"))</f>
        <v/>
      </c>
      <c r="M776">
        <f>IF($AB776="Да","Регион_001_Крупный","Регион_"&amp;TEXT(MOD(QUOTIENT($A776-1,20),180)+1,"000"))</f>
        <v/>
      </c>
      <c r="N776">
        <f>IF($AB776="Да","Город_"&amp;TEXT(MOD($A776-1,250)+1,"0000"),"Город_"&amp;TEXT(MOD($A776-1,3000)+1,"0000"))</f>
        <v/>
      </c>
      <c r="O776">
        <f>IF($AB776="Да","Холдинг_Крупный","Холдинг_"&amp;TEXT(MOD(QUOTIENT($A776-1,10000),20)+1,"00"))</f>
        <v/>
      </c>
      <c r="P776">
        <f>IF($AB776="Да","Организация_Крупная","Организация_"&amp;TEXT(MOD(QUOTIENT($A776-1,500),600)+1,"000"))</f>
        <v/>
      </c>
      <c r="Q776">
        <f>"Отдел_"&amp;TEXT(MOD(QUOTIENT($A776-1,50),100)+1,"000")</f>
        <v/>
      </c>
      <c r="R776">
        <f>IF($AB776="Да","Группа_Крупная","Группа_"&amp;TEXT(MOD(QUOTIENT($A776-1,5000),30)+1,"00"))</f>
        <v/>
      </c>
      <c r="S776">
        <f>IF($AB776="Да","Категория_Крупная","Категория_"&amp;TEXT(MOD(QUOTIENT($A776-1,500),120)+1,"000"))</f>
        <v/>
      </c>
      <c r="T776">
        <f>IF($AB776="Да","Подкатегория_Крупная","Подкатегория_"&amp;TEXT(MOD(QUOTIENT($A776-1,50),300)+1,"000"))</f>
        <v/>
      </c>
      <c r="U776">
        <f>"SKU_"&amp;TEXT($A776,"0000000")</f>
        <v/>
      </c>
      <c r="V776">
        <f>CHOOSE(MOD($A776-1,4)+1,"Enterprise","SMB","Госсектор","Розница")</f>
        <v/>
      </c>
      <c r="W776">
        <f>"Клиент_"&amp;TEXT(MOD($A776-1,20000)+1,"00000")</f>
        <v/>
      </c>
      <c r="X776">
        <f>CHOOSE(MOD($A776-1,5)+1,"Портал","API","Импорт","Ручной ввод","Интеграция")</f>
        <v/>
      </c>
      <c r="Y776" s="8">
        <f>ROUND(1000+MOD($A776*37,90000)+IF($AB776="Да",5000,0),2)</f>
        <v/>
      </c>
      <c r="Z776">
        <f>1+MOD($A776,20)</f>
        <v/>
      </c>
      <c r="AA776" s="8">
        <f>ROUND($Y776*(0.08+MOD($A776,17)/100),2)</f>
        <v/>
      </c>
      <c r="AB776">
        <f>IF(MOD($A776,10)&lt;7,"Да","Нет")</f>
        <v/>
      </c>
      <c r="AC776">
        <f>$R776&amp;" / "&amp;$S776&amp;" / "&amp;$T776</f>
        <v/>
      </c>
      <c r="AD776">
        <f>1</f>
        <v/>
      </c>
      <c r="AE776">
        <f>IF($A776&lt;=Settings!$B$4,"до 100",IF($A776&lt;=Settings!$B$5,"до 10 000",IF($A776&lt;=Settings!$B$6,"до 100 000","100 000+")))</f>
        <v/>
      </c>
    </row>
    <row r="777">
      <c r="A777">
        <f>ROW()-1</f>
        <v/>
      </c>
      <c r="B777">
        <f>IF($A777&lt;=Settings!$B$4,"small_control",IF($A777&lt;=Settings!$B$5,"medium_10k",IF($A777&lt;=Settings!$B$6,"large_100k","extreme_1m")))</f>
        <v/>
      </c>
      <c r="C777">
        <f>"ORD-"&amp;TEXT(QUOTIENT($A777-1,3)+1,"0000000")</f>
        <v/>
      </c>
      <c r="D777">
        <f>"LINE-"&amp;TEXT($A777,"0000000")</f>
        <v/>
      </c>
      <c r="E777" s="7">
        <f>Settings!$B$2+$A777-1</f>
        <v/>
      </c>
      <c r="F777" s="7">
        <f>Settings!$B$2+MOD($A777-1,Settings!$B$7)</f>
        <v/>
      </c>
      <c r="G777">
        <f>YEAR($F777)</f>
        <v/>
      </c>
      <c r="H777">
        <f>"Q"&amp;ROUNDUP(MONTH($F777)/3,0)</f>
        <v/>
      </c>
      <c r="I777">
        <f>MONTH($F777)</f>
        <v/>
      </c>
      <c r="J777">
        <f>CHOOSE(MONTH($F777),"Январь","Февраль","Март","Апрель","Май","Июнь","Июль","Август","Сентябрь","Октябрь","Ноябрь","Декабрь")</f>
        <v/>
      </c>
      <c r="K777">
        <f>DAY($F777)</f>
        <v/>
      </c>
      <c r="L777">
        <f>IF(MOD($A777,10)&lt;7,"ФО_01_Крупный","ФО_"&amp;TEXT(MOD($A777,8)+1,"00"))</f>
        <v/>
      </c>
      <c r="M777">
        <f>IF($AB777="Да","Регион_001_Крупный","Регион_"&amp;TEXT(MOD(QUOTIENT($A777-1,20),180)+1,"000"))</f>
        <v/>
      </c>
      <c r="N777">
        <f>IF($AB777="Да","Город_"&amp;TEXT(MOD($A777-1,250)+1,"0000"),"Город_"&amp;TEXT(MOD($A777-1,3000)+1,"0000"))</f>
        <v/>
      </c>
      <c r="O777">
        <f>IF($AB777="Да","Холдинг_Крупный","Холдинг_"&amp;TEXT(MOD(QUOTIENT($A777-1,10000),20)+1,"00"))</f>
        <v/>
      </c>
      <c r="P777">
        <f>IF($AB777="Да","Организация_Крупная","Организация_"&amp;TEXT(MOD(QUOTIENT($A777-1,500),600)+1,"000"))</f>
        <v/>
      </c>
      <c r="Q777">
        <f>"Отдел_"&amp;TEXT(MOD(QUOTIENT($A777-1,50),100)+1,"000")</f>
        <v/>
      </c>
      <c r="R777">
        <f>IF($AB777="Да","Группа_Крупная","Группа_"&amp;TEXT(MOD(QUOTIENT($A777-1,5000),30)+1,"00"))</f>
        <v/>
      </c>
      <c r="S777">
        <f>IF($AB777="Да","Категория_Крупная","Категория_"&amp;TEXT(MOD(QUOTIENT($A777-1,500),120)+1,"000"))</f>
        <v/>
      </c>
      <c r="T777">
        <f>IF($AB777="Да","Подкатегория_Крупная","Подкатегория_"&amp;TEXT(MOD(QUOTIENT($A777-1,50),300)+1,"000"))</f>
        <v/>
      </c>
      <c r="U777">
        <f>"SKU_"&amp;TEXT($A777,"0000000")</f>
        <v/>
      </c>
      <c r="V777">
        <f>CHOOSE(MOD($A777-1,4)+1,"Enterprise","SMB","Госсектор","Розница")</f>
        <v/>
      </c>
      <c r="W777">
        <f>"Клиент_"&amp;TEXT(MOD($A777-1,20000)+1,"00000")</f>
        <v/>
      </c>
      <c r="X777">
        <f>CHOOSE(MOD($A777-1,5)+1,"Портал","API","Импорт","Ручной ввод","Интеграция")</f>
        <v/>
      </c>
      <c r="Y777" s="8">
        <f>ROUND(1000+MOD($A777*37,90000)+IF($AB777="Да",5000,0),2)</f>
        <v/>
      </c>
      <c r="Z777">
        <f>1+MOD($A777,20)</f>
        <v/>
      </c>
      <c r="AA777" s="8">
        <f>ROUND($Y777*(0.08+MOD($A777,17)/100),2)</f>
        <v/>
      </c>
      <c r="AB777">
        <f>IF(MOD($A777,10)&lt;7,"Да","Нет")</f>
        <v/>
      </c>
      <c r="AC777">
        <f>$R777&amp;" / "&amp;$S777&amp;" / "&amp;$T777</f>
        <v/>
      </c>
      <c r="AD777">
        <f>1</f>
        <v/>
      </c>
      <c r="AE777">
        <f>IF($A777&lt;=Settings!$B$4,"до 100",IF($A777&lt;=Settings!$B$5,"до 10 000",IF($A777&lt;=Settings!$B$6,"до 100 000","100 000+")))</f>
        <v/>
      </c>
    </row>
    <row r="778">
      <c r="A778">
        <f>ROW()-1</f>
        <v/>
      </c>
      <c r="B778">
        <f>IF($A778&lt;=Settings!$B$4,"small_control",IF($A778&lt;=Settings!$B$5,"medium_10k",IF($A778&lt;=Settings!$B$6,"large_100k","extreme_1m")))</f>
        <v/>
      </c>
      <c r="C778">
        <f>"ORD-"&amp;TEXT(QUOTIENT($A778-1,3)+1,"0000000")</f>
        <v/>
      </c>
      <c r="D778">
        <f>"LINE-"&amp;TEXT($A778,"0000000")</f>
        <v/>
      </c>
      <c r="E778" s="7">
        <f>Settings!$B$2+$A778-1</f>
        <v/>
      </c>
      <c r="F778" s="7">
        <f>Settings!$B$2+MOD($A778-1,Settings!$B$7)</f>
        <v/>
      </c>
      <c r="G778">
        <f>YEAR($F778)</f>
        <v/>
      </c>
      <c r="H778">
        <f>"Q"&amp;ROUNDUP(MONTH($F778)/3,0)</f>
        <v/>
      </c>
      <c r="I778">
        <f>MONTH($F778)</f>
        <v/>
      </c>
      <c r="J778">
        <f>CHOOSE(MONTH($F778),"Январь","Февраль","Март","Апрель","Май","Июнь","Июль","Август","Сентябрь","Октябрь","Ноябрь","Декабрь")</f>
        <v/>
      </c>
      <c r="K778">
        <f>DAY($F778)</f>
        <v/>
      </c>
      <c r="L778">
        <f>IF(MOD($A778,10)&lt;7,"ФО_01_Крупный","ФО_"&amp;TEXT(MOD($A778,8)+1,"00"))</f>
        <v/>
      </c>
      <c r="M778">
        <f>IF($AB778="Да","Регион_001_Крупный","Регион_"&amp;TEXT(MOD(QUOTIENT($A778-1,20),180)+1,"000"))</f>
        <v/>
      </c>
      <c r="N778">
        <f>IF($AB778="Да","Город_"&amp;TEXT(MOD($A778-1,250)+1,"0000"),"Город_"&amp;TEXT(MOD($A778-1,3000)+1,"0000"))</f>
        <v/>
      </c>
      <c r="O778">
        <f>IF($AB778="Да","Холдинг_Крупный","Холдинг_"&amp;TEXT(MOD(QUOTIENT($A778-1,10000),20)+1,"00"))</f>
        <v/>
      </c>
      <c r="P778">
        <f>IF($AB778="Да","Организация_Крупная","Организация_"&amp;TEXT(MOD(QUOTIENT($A778-1,500),600)+1,"000"))</f>
        <v/>
      </c>
      <c r="Q778">
        <f>"Отдел_"&amp;TEXT(MOD(QUOTIENT($A778-1,50),100)+1,"000")</f>
        <v/>
      </c>
      <c r="R778">
        <f>IF($AB778="Да","Группа_Крупная","Группа_"&amp;TEXT(MOD(QUOTIENT($A778-1,5000),30)+1,"00"))</f>
        <v/>
      </c>
      <c r="S778">
        <f>IF($AB778="Да","Категория_Крупная","Категория_"&amp;TEXT(MOD(QUOTIENT($A778-1,500),120)+1,"000"))</f>
        <v/>
      </c>
      <c r="T778">
        <f>IF($AB778="Да","Подкатегория_Крупная","Подкатегория_"&amp;TEXT(MOD(QUOTIENT($A778-1,50),300)+1,"000"))</f>
        <v/>
      </c>
      <c r="U778">
        <f>"SKU_"&amp;TEXT($A778,"0000000")</f>
        <v/>
      </c>
      <c r="V778">
        <f>CHOOSE(MOD($A778-1,4)+1,"Enterprise","SMB","Госсектор","Розница")</f>
        <v/>
      </c>
      <c r="W778">
        <f>"Клиент_"&amp;TEXT(MOD($A778-1,20000)+1,"00000")</f>
        <v/>
      </c>
      <c r="X778">
        <f>CHOOSE(MOD($A778-1,5)+1,"Портал","API","Импорт","Ручной ввод","Интеграция")</f>
        <v/>
      </c>
      <c r="Y778" s="8">
        <f>ROUND(1000+MOD($A778*37,90000)+IF($AB778="Да",5000,0),2)</f>
        <v/>
      </c>
      <c r="Z778">
        <f>1+MOD($A778,20)</f>
        <v/>
      </c>
      <c r="AA778" s="8">
        <f>ROUND($Y778*(0.08+MOD($A778,17)/100),2)</f>
        <v/>
      </c>
      <c r="AB778">
        <f>IF(MOD($A778,10)&lt;7,"Да","Нет")</f>
        <v/>
      </c>
      <c r="AC778">
        <f>$R778&amp;" / "&amp;$S778&amp;" / "&amp;$T778</f>
        <v/>
      </c>
      <c r="AD778">
        <f>1</f>
        <v/>
      </c>
      <c r="AE778">
        <f>IF($A778&lt;=Settings!$B$4,"до 100",IF($A778&lt;=Settings!$B$5,"до 10 000",IF($A778&lt;=Settings!$B$6,"до 100 000","100 000+")))</f>
        <v/>
      </c>
    </row>
    <row r="779">
      <c r="A779">
        <f>ROW()-1</f>
        <v/>
      </c>
      <c r="B779">
        <f>IF($A779&lt;=Settings!$B$4,"small_control",IF($A779&lt;=Settings!$B$5,"medium_10k",IF($A779&lt;=Settings!$B$6,"large_100k","extreme_1m")))</f>
        <v/>
      </c>
      <c r="C779">
        <f>"ORD-"&amp;TEXT(QUOTIENT($A779-1,3)+1,"0000000")</f>
        <v/>
      </c>
      <c r="D779">
        <f>"LINE-"&amp;TEXT($A779,"0000000")</f>
        <v/>
      </c>
      <c r="E779" s="7">
        <f>Settings!$B$2+$A779-1</f>
        <v/>
      </c>
      <c r="F779" s="7">
        <f>Settings!$B$2+MOD($A779-1,Settings!$B$7)</f>
        <v/>
      </c>
      <c r="G779">
        <f>YEAR($F779)</f>
        <v/>
      </c>
      <c r="H779">
        <f>"Q"&amp;ROUNDUP(MONTH($F779)/3,0)</f>
        <v/>
      </c>
      <c r="I779">
        <f>MONTH($F779)</f>
        <v/>
      </c>
      <c r="J779">
        <f>CHOOSE(MONTH($F779),"Январь","Февраль","Март","Апрель","Май","Июнь","Июль","Август","Сентябрь","Октябрь","Ноябрь","Декабрь")</f>
        <v/>
      </c>
      <c r="K779">
        <f>DAY($F779)</f>
        <v/>
      </c>
      <c r="L779">
        <f>IF(MOD($A779,10)&lt;7,"ФО_01_Крупный","ФО_"&amp;TEXT(MOD($A779,8)+1,"00"))</f>
        <v/>
      </c>
      <c r="M779">
        <f>IF($AB779="Да","Регион_001_Крупный","Регион_"&amp;TEXT(MOD(QUOTIENT($A779-1,20),180)+1,"000"))</f>
        <v/>
      </c>
      <c r="N779">
        <f>IF($AB779="Да","Город_"&amp;TEXT(MOD($A779-1,250)+1,"0000"),"Город_"&amp;TEXT(MOD($A779-1,3000)+1,"0000"))</f>
        <v/>
      </c>
      <c r="O779">
        <f>IF($AB779="Да","Холдинг_Крупный","Холдинг_"&amp;TEXT(MOD(QUOTIENT($A779-1,10000),20)+1,"00"))</f>
        <v/>
      </c>
      <c r="P779">
        <f>IF($AB779="Да","Организация_Крупная","Организация_"&amp;TEXT(MOD(QUOTIENT($A779-1,500),600)+1,"000"))</f>
        <v/>
      </c>
      <c r="Q779">
        <f>"Отдел_"&amp;TEXT(MOD(QUOTIENT($A779-1,50),100)+1,"000")</f>
        <v/>
      </c>
      <c r="R779">
        <f>IF($AB779="Да","Группа_Крупная","Группа_"&amp;TEXT(MOD(QUOTIENT($A779-1,5000),30)+1,"00"))</f>
        <v/>
      </c>
      <c r="S779">
        <f>IF($AB779="Да","Категория_Крупная","Категория_"&amp;TEXT(MOD(QUOTIENT($A779-1,500),120)+1,"000"))</f>
        <v/>
      </c>
      <c r="T779">
        <f>IF($AB779="Да","Подкатегория_Крупная","Подкатегория_"&amp;TEXT(MOD(QUOTIENT($A779-1,50),300)+1,"000"))</f>
        <v/>
      </c>
      <c r="U779">
        <f>"SKU_"&amp;TEXT($A779,"0000000")</f>
        <v/>
      </c>
      <c r="V779">
        <f>CHOOSE(MOD($A779-1,4)+1,"Enterprise","SMB","Госсектор","Розница")</f>
        <v/>
      </c>
      <c r="W779">
        <f>"Клиент_"&amp;TEXT(MOD($A779-1,20000)+1,"00000")</f>
        <v/>
      </c>
      <c r="X779">
        <f>CHOOSE(MOD($A779-1,5)+1,"Портал","API","Импорт","Ручной ввод","Интеграция")</f>
        <v/>
      </c>
      <c r="Y779" s="8">
        <f>ROUND(1000+MOD($A779*37,90000)+IF($AB779="Да",5000,0),2)</f>
        <v/>
      </c>
      <c r="Z779">
        <f>1+MOD($A779,20)</f>
        <v/>
      </c>
      <c r="AA779" s="8">
        <f>ROUND($Y779*(0.08+MOD($A779,17)/100),2)</f>
        <v/>
      </c>
      <c r="AB779">
        <f>IF(MOD($A779,10)&lt;7,"Да","Нет")</f>
        <v/>
      </c>
      <c r="AC779">
        <f>$R779&amp;" / "&amp;$S779&amp;" / "&amp;$T779</f>
        <v/>
      </c>
      <c r="AD779">
        <f>1</f>
        <v/>
      </c>
      <c r="AE779">
        <f>IF($A779&lt;=Settings!$B$4,"до 100",IF($A779&lt;=Settings!$B$5,"до 10 000",IF($A779&lt;=Settings!$B$6,"до 100 000","100 000+")))</f>
        <v/>
      </c>
    </row>
    <row r="780">
      <c r="A780">
        <f>ROW()-1</f>
        <v/>
      </c>
      <c r="B780">
        <f>IF($A780&lt;=Settings!$B$4,"small_control",IF($A780&lt;=Settings!$B$5,"medium_10k",IF($A780&lt;=Settings!$B$6,"large_100k","extreme_1m")))</f>
        <v/>
      </c>
      <c r="C780">
        <f>"ORD-"&amp;TEXT(QUOTIENT($A780-1,3)+1,"0000000")</f>
        <v/>
      </c>
      <c r="D780">
        <f>"LINE-"&amp;TEXT($A780,"0000000")</f>
        <v/>
      </c>
      <c r="E780" s="7">
        <f>Settings!$B$2+$A780-1</f>
        <v/>
      </c>
      <c r="F780" s="7">
        <f>Settings!$B$2+MOD($A780-1,Settings!$B$7)</f>
        <v/>
      </c>
      <c r="G780">
        <f>YEAR($F780)</f>
        <v/>
      </c>
      <c r="H780">
        <f>"Q"&amp;ROUNDUP(MONTH($F780)/3,0)</f>
        <v/>
      </c>
      <c r="I780">
        <f>MONTH($F780)</f>
        <v/>
      </c>
      <c r="J780">
        <f>CHOOSE(MONTH($F780),"Январь","Февраль","Март","Апрель","Май","Июнь","Июль","Август","Сентябрь","Октябрь","Ноябрь","Декабрь")</f>
        <v/>
      </c>
      <c r="K780">
        <f>DAY($F780)</f>
        <v/>
      </c>
      <c r="L780">
        <f>IF(MOD($A780,10)&lt;7,"ФО_01_Крупный","ФО_"&amp;TEXT(MOD($A780,8)+1,"00"))</f>
        <v/>
      </c>
      <c r="M780">
        <f>IF($AB780="Да","Регион_001_Крупный","Регион_"&amp;TEXT(MOD(QUOTIENT($A780-1,20),180)+1,"000"))</f>
        <v/>
      </c>
      <c r="N780">
        <f>IF($AB780="Да","Город_"&amp;TEXT(MOD($A780-1,250)+1,"0000"),"Город_"&amp;TEXT(MOD($A780-1,3000)+1,"0000"))</f>
        <v/>
      </c>
      <c r="O780">
        <f>IF($AB780="Да","Холдинг_Крупный","Холдинг_"&amp;TEXT(MOD(QUOTIENT($A780-1,10000),20)+1,"00"))</f>
        <v/>
      </c>
      <c r="P780">
        <f>IF($AB780="Да","Организация_Крупная","Организация_"&amp;TEXT(MOD(QUOTIENT($A780-1,500),600)+1,"000"))</f>
        <v/>
      </c>
      <c r="Q780">
        <f>"Отдел_"&amp;TEXT(MOD(QUOTIENT($A780-1,50),100)+1,"000")</f>
        <v/>
      </c>
      <c r="R780">
        <f>IF($AB780="Да","Группа_Крупная","Группа_"&amp;TEXT(MOD(QUOTIENT($A780-1,5000),30)+1,"00"))</f>
        <v/>
      </c>
      <c r="S780">
        <f>IF($AB780="Да","Категория_Крупная","Категория_"&amp;TEXT(MOD(QUOTIENT($A780-1,500),120)+1,"000"))</f>
        <v/>
      </c>
      <c r="T780">
        <f>IF($AB780="Да","Подкатегория_Крупная","Подкатегория_"&amp;TEXT(MOD(QUOTIENT($A780-1,50),300)+1,"000"))</f>
        <v/>
      </c>
      <c r="U780">
        <f>"SKU_"&amp;TEXT($A780,"0000000")</f>
        <v/>
      </c>
      <c r="V780">
        <f>CHOOSE(MOD($A780-1,4)+1,"Enterprise","SMB","Госсектор","Розница")</f>
        <v/>
      </c>
      <c r="W780">
        <f>"Клиент_"&amp;TEXT(MOD($A780-1,20000)+1,"00000")</f>
        <v/>
      </c>
      <c r="X780">
        <f>CHOOSE(MOD($A780-1,5)+1,"Портал","API","Импорт","Ручной ввод","Интеграция")</f>
        <v/>
      </c>
      <c r="Y780" s="8">
        <f>ROUND(1000+MOD($A780*37,90000)+IF($AB780="Да",5000,0),2)</f>
        <v/>
      </c>
      <c r="Z780">
        <f>1+MOD($A780,20)</f>
        <v/>
      </c>
      <c r="AA780" s="8">
        <f>ROUND($Y780*(0.08+MOD($A780,17)/100),2)</f>
        <v/>
      </c>
      <c r="AB780">
        <f>IF(MOD($A780,10)&lt;7,"Да","Нет")</f>
        <v/>
      </c>
      <c r="AC780">
        <f>$R780&amp;" / "&amp;$S780&amp;" / "&amp;$T780</f>
        <v/>
      </c>
      <c r="AD780">
        <f>1</f>
        <v/>
      </c>
      <c r="AE780">
        <f>IF($A780&lt;=Settings!$B$4,"до 100",IF($A780&lt;=Settings!$B$5,"до 10 000",IF($A780&lt;=Settings!$B$6,"до 100 000","100 000+")))</f>
        <v/>
      </c>
    </row>
    <row r="781">
      <c r="A781">
        <f>ROW()-1</f>
        <v/>
      </c>
      <c r="B781">
        <f>IF($A781&lt;=Settings!$B$4,"small_control",IF($A781&lt;=Settings!$B$5,"medium_10k",IF($A781&lt;=Settings!$B$6,"large_100k","extreme_1m")))</f>
        <v/>
      </c>
      <c r="C781">
        <f>"ORD-"&amp;TEXT(QUOTIENT($A781-1,3)+1,"0000000")</f>
        <v/>
      </c>
      <c r="D781">
        <f>"LINE-"&amp;TEXT($A781,"0000000")</f>
        <v/>
      </c>
      <c r="E781" s="7">
        <f>Settings!$B$2+$A781-1</f>
        <v/>
      </c>
      <c r="F781" s="7">
        <f>Settings!$B$2+MOD($A781-1,Settings!$B$7)</f>
        <v/>
      </c>
      <c r="G781">
        <f>YEAR($F781)</f>
        <v/>
      </c>
      <c r="H781">
        <f>"Q"&amp;ROUNDUP(MONTH($F781)/3,0)</f>
        <v/>
      </c>
      <c r="I781">
        <f>MONTH($F781)</f>
        <v/>
      </c>
      <c r="J781">
        <f>CHOOSE(MONTH($F781),"Январь","Февраль","Март","Апрель","Май","Июнь","Июль","Август","Сентябрь","Октябрь","Ноябрь","Декабрь")</f>
        <v/>
      </c>
      <c r="K781">
        <f>DAY($F781)</f>
        <v/>
      </c>
      <c r="L781">
        <f>IF(MOD($A781,10)&lt;7,"ФО_01_Крупный","ФО_"&amp;TEXT(MOD($A781,8)+1,"00"))</f>
        <v/>
      </c>
      <c r="M781">
        <f>IF($AB781="Да","Регион_001_Крупный","Регион_"&amp;TEXT(MOD(QUOTIENT($A781-1,20),180)+1,"000"))</f>
        <v/>
      </c>
      <c r="N781">
        <f>IF($AB781="Да","Город_"&amp;TEXT(MOD($A781-1,250)+1,"0000"),"Город_"&amp;TEXT(MOD($A781-1,3000)+1,"0000"))</f>
        <v/>
      </c>
      <c r="O781">
        <f>IF($AB781="Да","Холдинг_Крупный","Холдинг_"&amp;TEXT(MOD(QUOTIENT($A781-1,10000),20)+1,"00"))</f>
        <v/>
      </c>
      <c r="P781">
        <f>IF($AB781="Да","Организация_Крупная","Организация_"&amp;TEXT(MOD(QUOTIENT($A781-1,500),600)+1,"000"))</f>
        <v/>
      </c>
      <c r="Q781">
        <f>"Отдел_"&amp;TEXT(MOD(QUOTIENT($A781-1,50),100)+1,"000")</f>
        <v/>
      </c>
      <c r="R781">
        <f>IF($AB781="Да","Группа_Крупная","Группа_"&amp;TEXT(MOD(QUOTIENT($A781-1,5000),30)+1,"00"))</f>
        <v/>
      </c>
      <c r="S781">
        <f>IF($AB781="Да","Категория_Крупная","Категория_"&amp;TEXT(MOD(QUOTIENT($A781-1,500),120)+1,"000"))</f>
        <v/>
      </c>
      <c r="T781">
        <f>IF($AB781="Да","Подкатегория_Крупная","Подкатегория_"&amp;TEXT(MOD(QUOTIENT($A781-1,50),300)+1,"000"))</f>
        <v/>
      </c>
      <c r="U781">
        <f>"SKU_"&amp;TEXT($A781,"0000000")</f>
        <v/>
      </c>
      <c r="V781">
        <f>CHOOSE(MOD($A781-1,4)+1,"Enterprise","SMB","Госсектор","Розница")</f>
        <v/>
      </c>
      <c r="W781">
        <f>"Клиент_"&amp;TEXT(MOD($A781-1,20000)+1,"00000")</f>
        <v/>
      </c>
      <c r="X781">
        <f>CHOOSE(MOD($A781-1,5)+1,"Портал","API","Импорт","Ручной ввод","Интеграция")</f>
        <v/>
      </c>
      <c r="Y781" s="8">
        <f>ROUND(1000+MOD($A781*37,90000)+IF($AB781="Да",5000,0),2)</f>
        <v/>
      </c>
      <c r="Z781">
        <f>1+MOD($A781,20)</f>
        <v/>
      </c>
      <c r="AA781" s="8">
        <f>ROUND($Y781*(0.08+MOD($A781,17)/100),2)</f>
        <v/>
      </c>
      <c r="AB781">
        <f>IF(MOD($A781,10)&lt;7,"Да","Нет")</f>
        <v/>
      </c>
      <c r="AC781">
        <f>$R781&amp;" / "&amp;$S781&amp;" / "&amp;$T781</f>
        <v/>
      </c>
      <c r="AD781">
        <f>1</f>
        <v/>
      </c>
      <c r="AE781">
        <f>IF($A781&lt;=Settings!$B$4,"до 100",IF($A781&lt;=Settings!$B$5,"до 10 000",IF($A781&lt;=Settings!$B$6,"до 100 000","100 000+")))</f>
        <v/>
      </c>
    </row>
    <row r="782">
      <c r="A782">
        <f>ROW()-1</f>
        <v/>
      </c>
      <c r="B782">
        <f>IF($A782&lt;=Settings!$B$4,"small_control",IF($A782&lt;=Settings!$B$5,"medium_10k",IF($A782&lt;=Settings!$B$6,"large_100k","extreme_1m")))</f>
        <v/>
      </c>
      <c r="C782">
        <f>"ORD-"&amp;TEXT(QUOTIENT($A782-1,3)+1,"0000000")</f>
        <v/>
      </c>
      <c r="D782">
        <f>"LINE-"&amp;TEXT($A782,"0000000")</f>
        <v/>
      </c>
      <c r="E782" s="7">
        <f>Settings!$B$2+$A782-1</f>
        <v/>
      </c>
      <c r="F782" s="7">
        <f>Settings!$B$2+MOD($A782-1,Settings!$B$7)</f>
        <v/>
      </c>
      <c r="G782">
        <f>YEAR($F782)</f>
        <v/>
      </c>
      <c r="H782">
        <f>"Q"&amp;ROUNDUP(MONTH($F782)/3,0)</f>
        <v/>
      </c>
      <c r="I782">
        <f>MONTH($F782)</f>
        <v/>
      </c>
      <c r="J782">
        <f>CHOOSE(MONTH($F782),"Январь","Февраль","Март","Апрель","Май","Июнь","Июль","Август","Сентябрь","Октябрь","Ноябрь","Декабрь")</f>
        <v/>
      </c>
      <c r="K782">
        <f>DAY($F782)</f>
        <v/>
      </c>
      <c r="L782">
        <f>IF(MOD($A782,10)&lt;7,"ФО_01_Крупный","ФО_"&amp;TEXT(MOD($A782,8)+1,"00"))</f>
        <v/>
      </c>
      <c r="M782">
        <f>IF($AB782="Да","Регион_001_Крупный","Регион_"&amp;TEXT(MOD(QUOTIENT($A782-1,20),180)+1,"000"))</f>
        <v/>
      </c>
      <c r="N782">
        <f>IF($AB782="Да","Город_"&amp;TEXT(MOD($A782-1,250)+1,"0000"),"Город_"&amp;TEXT(MOD($A782-1,3000)+1,"0000"))</f>
        <v/>
      </c>
      <c r="O782">
        <f>IF($AB782="Да","Холдинг_Крупный","Холдинг_"&amp;TEXT(MOD(QUOTIENT($A782-1,10000),20)+1,"00"))</f>
        <v/>
      </c>
      <c r="P782">
        <f>IF($AB782="Да","Организация_Крупная","Организация_"&amp;TEXT(MOD(QUOTIENT($A782-1,500),600)+1,"000"))</f>
        <v/>
      </c>
      <c r="Q782">
        <f>"Отдел_"&amp;TEXT(MOD(QUOTIENT($A782-1,50),100)+1,"000")</f>
        <v/>
      </c>
      <c r="R782">
        <f>IF($AB782="Да","Группа_Крупная","Группа_"&amp;TEXT(MOD(QUOTIENT($A782-1,5000),30)+1,"00"))</f>
        <v/>
      </c>
      <c r="S782">
        <f>IF($AB782="Да","Категория_Крупная","Категория_"&amp;TEXT(MOD(QUOTIENT($A782-1,500),120)+1,"000"))</f>
        <v/>
      </c>
      <c r="T782">
        <f>IF($AB782="Да","Подкатегория_Крупная","Подкатегория_"&amp;TEXT(MOD(QUOTIENT($A782-1,50),300)+1,"000"))</f>
        <v/>
      </c>
      <c r="U782">
        <f>"SKU_"&amp;TEXT($A782,"0000000")</f>
        <v/>
      </c>
      <c r="V782">
        <f>CHOOSE(MOD($A782-1,4)+1,"Enterprise","SMB","Госсектор","Розница")</f>
        <v/>
      </c>
      <c r="W782">
        <f>"Клиент_"&amp;TEXT(MOD($A782-1,20000)+1,"00000")</f>
        <v/>
      </c>
      <c r="X782">
        <f>CHOOSE(MOD($A782-1,5)+1,"Портал","API","Импорт","Ручной ввод","Интеграция")</f>
        <v/>
      </c>
      <c r="Y782" s="8">
        <f>ROUND(1000+MOD($A782*37,90000)+IF($AB782="Да",5000,0),2)</f>
        <v/>
      </c>
      <c r="Z782">
        <f>1+MOD($A782,20)</f>
        <v/>
      </c>
      <c r="AA782" s="8">
        <f>ROUND($Y782*(0.08+MOD($A782,17)/100),2)</f>
        <v/>
      </c>
      <c r="AB782">
        <f>IF(MOD($A782,10)&lt;7,"Да","Нет")</f>
        <v/>
      </c>
      <c r="AC782">
        <f>$R782&amp;" / "&amp;$S782&amp;" / "&amp;$T782</f>
        <v/>
      </c>
      <c r="AD782">
        <f>1</f>
        <v/>
      </c>
      <c r="AE782">
        <f>IF($A782&lt;=Settings!$B$4,"до 100",IF($A782&lt;=Settings!$B$5,"до 10 000",IF($A782&lt;=Settings!$B$6,"до 100 000","100 000+")))</f>
        <v/>
      </c>
    </row>
    <row r="783">
      <c r="A783">
        <f>ROW()-1</f>
        <v/>
      </c>
      <c r="B783">
        <f>IF($A783&lt;=Settings!$B$4,"small_control",IF($A783&lt;=Settings!$B$5,"medium_10k",IF($A783&lt;=Settings!$B$6,"large_100k","extreme_1m")))</f>
        <v/>
      </c>
      <c r="C783">
        <f>"ORD-"&amp;TEXT(QUOTIENT($A783-1,3)+1,"0000000")</f>
        <v/>
      </c>
      <c r="D783">
        <f>"LINE-"&amp;TEXT($A783,"0000000")</f>
        <v/>
      </c>
      <c r="E783" s="7">
        <f>Settings!$B$2+$A783-1</f>
        <v/>
      </c>
      <c r="F783" s="7">
        <f>Settings!$B$2+MOD($A783-1,Settings!$B$7)</f>
        <v/>
      </c>
      <c r="G783">
        <f>YEAR($F783)</f>
        <v/>
      </c>
      <c r="H783">
        <f>"Q"&amp;ROUNDUP(MONTH($F783)/3,0)</f>
        <v/>
      </c>
      <c r="I783">
        <f>MONTH($F783)</f>
        <v/>
      </c>
      <c r="J783">
        <f>CHOOSE(MONTH($F783),"Январь","Февраль","Март","Апрель","Май","Июнь","Июль","Август","Сентябрь","Октябрь","Ноябрь","Декабрь")</f>
        <v/>
      </c>
      <c r="K783">
        <f>DAY($F783)</f>
        <v/>
      </c>
      <c r="L783">
        <f>IF(MOD($A783,10)&lt;7,"ФО_01_Крупный","ФО_"&amp;TEXT(MOD($A783,8)+1,"00"))</f>
        <v/>
      </c>
      <c r="M783">
        <f>IF($AB783="Да","Регион_001_Крупный","Регион_"&amp;TEXT(MOD(QUOTIENT($A783-1,20),180)+1,"000"))</f>
        <v/>
      </c>
      <c r="N783">
        <f>IF($AB783="Да","Город_"&amp;TEXT(MOD($A783-1,250)+1,"0000"),"Город_"&amp;TEXT(MOD($A783-1,3000)+1,"0000"))</f>
        <v/>
      </c>
      <c r="O783">
        <f>IF($AB783="Да","Холдинг_Крупный","Холдинг_"&amp;TEXT(MOD(QUOTIENT($A783-1,10000),20)+1,"00"))</f>
        <v/>
      </c>
      <c r="P783">
        <f>IF($AB783="Да","Организация_Крупная","Организация_"&amp;TEXT(MOD(QUOTIENT($A783-1,500),600)+1,"000"))</f>
        <v/>
      </c>
      <c r="Q783">
        <f>"Отдел_"&amp;TEXT(MOD(QUOTIENT($A783-1,50),100)+1,"000")</f>
        <v/>
      </c>
      <c r="R783">
        <f>IF($AB783="Да","Группа_Крупная","Группа_"&amp;TEXT(MOD(QUOTIENT($A783-1,5000),30)+1,"00"))</f>
        <v/>
      </c>
      <c r="S783">
        <f>IF($AB783="Да","Категория_Крупная","Категория_"&amp;TEXT(MOD(QUOTIENT($A783-1,500),120)+1,"000"))</f>
        <v/>
      </c>
      <c r="T783">
        <f>IF($AB783="Да","Подкатегория_Крупная","Подкатегория_"&amp;TEXT(MOD(QUOTIENT($A783-1,50),300)+1,"000"))</f>
        <v/>
      </c>
      <c r="U783">
        <f>"SKU_"&amp;TEXT($A783,"0000000")</f>
        <v/>
      </c>
      <c r="V783">
        <f>CHOOSE(MOD($A783-1,4)+1,"Enterprise","SMB","Госсектор","Розница")</f>
        <v/>
      </c>
      <c r="W783">
        <f>"Клиент_"&amp;TEXT(MOD($A783-1,20000)+1,"00000")</f>
        <v/>
      </c>
      <c r="X783">
        <f>CHOOSE(MOD($A783-1,5)+1,"Портал","API","Импорт","Ручной ввод","Интеграция")</f>
        <v/>
      </c>
      <c r="Y783" s="8">
        <f>ROUND(1000+MOD($A783*37,90000)+IF($AB783="Да",5000,0),2)</f>
        <v/>
      </c>
      <c r="Z783">
        <f>1+MOD($A783,20)</f>
        <v/>
      </c>
      <c r="AA783" s="8">
        <f>ROUND($Y783*(0.08+MOD($A783,17)/100),2)</f>
        <v/>
      </c>
      <c r="AB783">
        <f>IF(MOD($A783,10)&lt;7,"Да","Нет")</f>
        <v/>
      </c>
      <c r="AC783">
        <f>$R783&amp;" / "&amp;$S783&amp;" / "&amp;$T783</f>
        <v/>
      </c>
      <c r="AD783">
        <f>1</f>
        <v/>
      </c>
      <c r="AE783">
        <f>IF($A783&lt;=Settings!$B$4,"до 100",IF($A783&lt;=Settings!$B$5,"до 10 000",IF($A783&lt;=Settings!$B$6,"до 100 000","100 000+")))</f>
        <v/>
      </c>
    </row>
    <row r="784">
      <c r="A784">
        <f>ROW()-1</f>
        <v/>
      </c>
      <c r="B784">
        <f>IF($A784&lt;=Settings!$B$4,"small_control",IF($A784&lt;=Settings!$B$5,"medium_10k",IF($A784&lt;=Settings!$B$6,"large_100k","extreme_1m")))</f>
        <v/>
      </c>
      <c r="C784">
        <f>"ORD-"&amp;TEXT(QUOTIENT($A784-1,3)+1,"0000000")</f>
        <v/>
      </c>
      <c r="D784">
        <f>"LINE-"&amp;TEXT($A784,"0000000")</f>
        <v/>
      </c>
      <c r="E784" s="7">
        <f>Settings!$B$2+$A784-1</f>
        <v/>
      </c>
      <c r="F784" s="7">
        <f>Settings!$B$2+MOD($A784-1,Settings!$B$7)</f>
        <v/>
      </c>
      <c r="G784">
        <f>YEAR($F784)</f>
        <v/>
      </c>
      <c r="H784">
        <f>"Q"&amp;ROUNDUP(MONTH($F784)/3,0)</f>
        <v/>
      </c>
      <c r="I784">
        <f>MONTH($F784)</f>
        <v/>
      </c>
      <c r="J784">
        <f>CHOOSE(MONTH($F784),"Январь","Февраль","Март","Апрель","Май","Июнь","Июль","Август","Сентябрь","Октябрь","Ноябрь","Декабрь")</f>
        <v/>
      </c>
      <c r="K784">
        <f>DAY($F784)</f>
        <v/>
      </c>
      <c r="L784">
        <f>IF(MOD($A784,10)&lt;7,"ФО_01_Крупный","ФО_"&amp;TEXT(MOD($A784,8)+1,"00"))</f>
        <v/>
      </c>
      <c r="M784">
        <f>IF($AB784="Да","Регион_001_Крупный","Регион_"&amp;TEXT(MOD(QUOTIENT($A784-1,20),180)+1,"000"))</f>
        <v/>
      </c>
      <c r="N784">
        <f>IF($AB784="Да","Город_"&amp;TEXT(MOD($A784-1,250)+1,"0000"),"Город_"&amp;TEXT(MOD($A784-1,3000)+1,"0000"))</f>
        <v/>
      </c>
      <c r="O784">
        <f>IF($AB784="Да","Холдинг_Крупный","Холдинг_"&amp;TEXT(MOD(QUOTIENT($A784-1,10000),20)+1,"00"))</f>
        <v/>
      </c>
      <c r="P784">
        <f>IF($AB784="Да","Организация_Крупная","Организация_"&amp;TEXT(MOD(QUOTIENT($A784-1,500),600)+1,"000"))</f>
        <v/>
      </c>
      <c r="Q784">
        <f>"Отдел_"&amp;TEXT(MOD(QUOTIENT($A784-1,50),100)+1,"000")</f>
        <v/>
      </c>
      <c r="R784">
        <f>IF($AB784="Да","Группа_Крупная","Группа_"&amp;TEXT(MOD(QUOTIENT($A784-1,5000),30)+1,"00"))</f>
        <v/>
      </c>
      <c r="S784">
        <f>IF($AB784="Да","Категория_Крупная","Категория_"&amp;TEXT(MOD(QUOTIENT($A784-1,500),120)+1,"000"))</f>
        <v/>
      </c>
      <c r="T784">
        <f>IF($AB784="Да","Подкатегория_Крупная","Подкатегория_"&amp;TEXT(MOD(QUOTIENT($A784-1,50),300)+1,"000"))</f>
        <v/>
      </c>
      <c r="U784">
        <f>"SKU_"&amp;TEXT($A784,"0000000")</f>
        <v/>
      </c>
      <c r="V784">
        <f>CHOOSE(MOD($A784-1,4)+1,"Enterprise","SMB","Госсектор","Розница")</f>
        <v/>
      </c>
      <c r="W784">
        <f>"Клиент_"&amp;TEXT(MOD($A784-1,20000)+1,"00000")</f>
        <v/>
      </c>
      <c r="X784">
        <f>CHOOSE(MOD($A784-1,5)+1,"Портал","API","Импорт","Ручной ввод","Интеграция")</f>
        <v/>
      </c>
      <c r="Y784" s="8">
        <f>ROUND(1000+MOD($A784*37,90000)+IF($AB784="Да",5000,0),2)</f>
        <v/>
      </c>
      <c r="Z784">
        <f>1+MOD($A784,20)</f>
        <v/>
      </c>
      <c r="AA784" s="8">
        <f>ROUND($Y784*(0.08+MOD($A784,17)/100),2)</f>
        <v/>
      </c>
      <c r="AB784">
        <f>IF(MOD($A784,10)&lt;7,"Да","Нет")</f>
        <v/>
      </c>
      <c r="AC784">
        <f>$R784&amp;" / "&amp;$S784&amp;" / "&amp;$T784</f>
        <v/>
      </c>
      <c r="AD784">
        <f>1</f>
        <v/>
      </c>
      <c r="AE784">
        <f>IF($A784&lt;=Settings!$B$4,"до 100",IF($A784&lt;=Settings!$B$5,"до 10 000",IF($A784&lt;=Settings!$B$6,"до 100 000","100 000+")))</f>
        <v/>
      </c>
    </row>
    <row r="785">
      <c r="A785">
        <f>ROW()-1</f>
        <v/>
      </c>
      <c r="B785">
        <f>IF($A785&lt;=Settings!$B$4,"small_control",IF($A785&lt;=Settings!$B$5,"medium_10k",IF($A785&lt;=Settings!$B$6,"large_100k","extreme_1m")))</f>
        <v/>
      </c>
      <c r="C785">
        <f>"ORD-"&amp;TEXT(QUOTIENT($A785-1,3)+1,"0000000")</f>
        <v/>
      </c>
      <c r="D785">
        <f>"LINE-"&amp;TEXT($A785,"0000000")</f>
        <v/>
      </c>
      <c r="E785" s="7">
        <f>Settings!$B$2+$A785-1</f>
        <v/>
      </c>
      <c r="F785" s="7">
        <f>Settings!$B$2+MOD($A785-1,Settings!$B$7)</f>
        <v/>
      </c>
      <c r="G785">
        <f>YEAR($F785)</f>
        <v/>
      </c>
      <c r="H785">
        <f>"Q"&amp;ROUNDUP(MONTH($F785)/3,0)</f>
        <v/>
      </c>
      <c r="I785">
        <f>MONTH($F785)</f>
        <v/>
      </c>
      <c r="J785">
        <f>CHOOSE(MONTH($F785),"Январь","Февраль","Март","Апрель","Май","Июнь","Июль","Август","Сентябрь","Октябрь","Ноябрь","Декабрь")</f>
        <v/>
      </c>
      <c r="K785">
        <f>DAY($F785)</f>
        <v/>
      </c>
      <c r="L785">
        <f>IF(MOD($A785,10)&lt;7,"ФО_01_Крупный","ФО_"&amp;TEXT(MOD($A785,8)+1,"00"))</f>
        <v/>
      </c>
      <c r="M785">
        <f>IF($AB785="Да","Регион_001_Крупный","Регион_"&amp;TEXT(MOD(QUOTIENT($A785-1,20),180)+1,"000"))</f>
        <v/>
      </c>
      <c r="N785">
        <f>IF($AB785="Да","Город_"&amp;TEXT(MOD($A785-1,250)+1,"0000"),"Город_"&amp;TEXT(MOD($A785-1,3000)+1,"0000"))</f>
        <v/>
      </c>
      <c r="O785">
        <f>IF($AB785="Да","Холдинг_Крупный","Холдинг_"&amp;TEXT(MOD(QUOTIENT($A785-1,10000),20)+1,"00"))</f>
        <v/>
      </c>
      <c r="P785">
        <f>IF($AB785="Да","Организация_Крупная","Организация_"&amp;TEXT(MOD(QUOTIENT($A785-1,500),600)+1,"000"))</f>
        <v/>
      </c>
      <c r="Q785">
        <f>"Отдел_"&amp;TEXT(MOD(QUOTIENT($A785-1,50),100)+1,"000")</f>
        <v/>
      </c>
      <c r="R785">
        <f>IF($AB785="Да","Группа_Крупная","Группа_"&amp;TEXT(MOD(QUOTIENT($A785-1,5000),30)+1,"00"))</f>
        <v/>
      </c>
      <c r="S785">
        <f>IF($AB785="Да","Категория_Крупная","Категория_"&amp;TEXT(MOD(QUOTIENT($A785-1,500),120)+1,"000"))</f>
        <v/>
      </c>
      <c r="T785">
        <f>IF($AB785="Да","Подкатегория_Крупная","Подкатегория_"&amp;TEXT(MOD(QUOTIENT($A785-1,50),300)+1,"000"))</f>
        <v/>
      </c>
      <c r="U785">
        <f>"SKU_"&amp;TEXT($A785,"0000000")</f>
        <v/>
      </c>
      <c r="V785">
        <f>CHOOSE(MOD($A785-1,4)+1,"Enterprise","SMB","Госсектор","Розница")</f>
        <v/>
      </c>
      <c r="W785">
        <f>"Клиент_"&amp;TEXT(MOD($A785-1,20000)+1,"00000")</f>
        <v/>
      </c>
      <c r="X785">
        <f>CHOOSE(MOD($A785-1,5)+1,"Портал","API","Импорт","Ручной ввод","Интеграция")</f>
        <v/>
      </c>
      <c r="Y785" s="8">
        <f>ROUND(1000+MOD($A785*37,90000)+IF($AB785="Да",5000,0),2)</f>
        <v/>
      </c>
      <c r="Z785">
        <f>1+MOD($A785,20)</f>
        <v/>
      </c>
      <c r="AA785" s="8">
        <f>ROUND($Y785*(0.08+MOD($A785,17)/100),2)</f>
        <v/>
      </c>
      <c r="AB785">
        <f>IF(MOD($A785,10)&lt;7,"Да","Нет")</f>
        <v/>
      </c>
      <c r="AC785">
        <f>$R785&amp;" / "&amp;$S785&amp;" / "&amp;$T785</f>
        <v/>
      </c>
      <c r="AD785">
        <f>1</f>
        <v/>
      </c>
      <c r="AE785">
        <f>IF($A785&lt;=Settings!$B$4,"до 100",IF($A785&lt;=Settings!$B$5,"до 10 000",IF($A785&lt;=Settings!$B$6,"до 100 000","100 000+")))</f>
        <v/>
      </c>
    </row>
    <row r="786">
      <c r="A786">
        <f>ROW()-1</f>
        <v/>
      </c>
      <c r="B786">
        <f>IF($A786&lt;=Settings!$B$4,"small_control",IF($A786&lt;=Settings!$B$5,"medium_10k",IF($A786&lt;=Settings!$B$6,"large_100k","extreme_1m")))</f>
        <v/>
      </c>
      <c r="C786">
        <f>"ORD-"&amp;TEXT(QUOTIENT($A786-1,3)+1,"0000000")</f>
        <v/>
      </c>
      <c r="D786">
        <f>"LINE-"&amp;TEXT($A786,"0000000")</f>
        <v/>
      </c>
      <c r="E786" s="7">
        <f>Settings!$B$2+$A786-1</f>
        <v/>
      </c>
      <c r="F786" s="7">
        <f>Settings!$B$2+MOD($A786-1,Settings!$B$7)</f>
        <v/>
      </c>
      <c r="G786">
        <f>YEAR($F786)</f>
        <v/>
      </c>
      <c r="H786">
        <f>"Q"&amp;ROUNDUP(MONTH($F786)/3,0)</f>
        <v/>
      </c>
      <c r="I786">
        <f>MONTH($F786)</f>
        <v/>
      </c>
      <c r="J786">
        <f>CHOOSE(MONTH($F786),"Январь","Февраль","Март","Апрель","Май","Июнь","Июль","Август","Сентябрь","Октябрь","Ноябрь","Декабрь")</f>
        <v/>
      </c>
      <c r="K786">
        <f>DAY($F786)</f>
        <v/>
      </c>
      <c r="L786">
        <f>IF(MOD($A786,10)&lt;7,"ФО_01_Крупный","ФО_"&amp;TEXT(MOD($A786,8)+1,"00"))</f>
        <v/>
      </c>
      <c r="M786">
        <f>IF($AB786="Да","Регион_001_Крупный","Регион_"&amp;TEXT(MOD(QUOTIENT($A786-1,20),180)+1,"000"))</f>
        <v/>
      </c>
      <c r="N786">
        <f>IF($AB786="Да","Город_"&amp;TEXT(MOD($A786-1,250)+1,"0000"),"Город_"&amp;TEXT(MOD($A786-1,3000)+1,"0000"))</f>
        <v/>
      </c>
      <c r="O786">
        <f>IF($AB786="Да","Холдинг_Крупный","Холдинг_"&amp;TEXT(MOD(QUOTIENT($A786-1,10000),20)+1,"00"))</f>
        <v/>
      </c>
      <c r="P786">
        <f>IF($AB786="Да","Организация_Крупная","Организация_"&amp;TEXT(MOD(QUOTIENT($A786-1,500),600)+1,"000"))</f>
        <v/>
      </c>
      <c r="Q786">
        <f>"Отдел_"&amp;TEXT(MOD(QUOTIENT($A786-1,50),100)+1,"000")</f>
        <v/>
      </c>
      <c r="R786">
        <f>IF($AB786="Да","Группа_Крупная","Группа_"&amp;TEXT(MOD(QUOTIENT($A786-1,5000),30)+1,"00"))</f>
        <v/>
      </c>
      <c r="S786">
        <f>IF($AB786="Да","Категория_Крупная","Категория_"&amp;TEXT(MOD(QUOTIENT($A786-1,500),120)+1,"000"))</f>
        <v/>
      </c>
      <c r="T786">
        <f>IF($AB786="Да","Подкатегория_Крупная","Подкатегория_"&amp;TEXT(MOD(QUOTIENT($A786-1,50),300)+1,"000"))</f>
        <v/>
      </c>
      <c r="U786">
        <f>"SKU_"&amp;TEXT($A786,"0000000")</f>
        <v/>
      </c>
      <c r="V786">
        <f>CHOOSE(MOD($A786-1,4)+1,"Enterprise","SMB","Госсектор","Розница")</f>
        <v/>
      </c>
      <c r="W786">
        <f>"Клиент_"&amp;TEXT(MOD($A786-1,20000)+1,"00000")</f>
        <v/>
      </c>
      <c r="X786">
        <f>CHOOSE(MOD($A786-1,5)+1,"Портал","API","Импорт","Ручной ввод","Интеграция")</f>
        <v/>
      </c>
      <c r="Y786" s="8">
        <f>ROUND(1000+MOD($A786*37,90000)+IF($AB786="Да",5000,0),2)</f>
        <v/>
      </c>
      <c r="Z786">
        <f>1+MOD($A786,20)</f>
        <v/>
      </c>
      <c r="AA786" s="8">
        <f>ROUND($Y786*(0.08+MOD($A786,17)/100),2)</f>
        <v/>
      </c>
      <c r="AB786">
        <f>IF(MOD($A786,10)&lt;7,"Да","Нет")</f>
        <v/>
      </c>
      <c r="AC786">
        <f>$R786&amp;" / "&amp;$S786&amp;" / "&amp;$T786</f>
        <v/>
      </c>
      <c r="AD786">
        <f>1</f>
        <v/>
      </c>
      <c r="AE786">
        <f>IF($A786&lt;=Settings!$B$4,"до 100",IF($A786&lt;=Settings!$B$5,"до 10 000",IF($A786&lt;=Settings!$B$6,"до 100 000","100 000+")))</f>
        <v/>
      </c>
    </row>
    <row r="787">
      <c r="A787">
        <f>ROW()-1</f>
        <v/>
      </c>
      <c r="B787">
        <f>IF($A787&lt;=Settings!$B$4,"small_control",IF($A787&lt;=Settings!$B$5,"medium_10k",IF($A787&lt;=Settings!$B$6,"large_100k","extreme_1m")))</f>
        <v/>
      </c>
      <c r="C787">
        <f>"ORD-"&amp;TEXT(QUOTIENT($A787-1,3)+1,"0000000")</f>
        <v/>
      </c>
      <c r="D787">
        <f>"LINE-"&amp;TEXT($A787,"0000000")</f>
        <v/>
      </c>
      <c r="E787" s="7">
        <f>Settings!$B$2+$A787-1</f>
        <v/>
      </c>
      <c r="F787" s="7">
        <f>Settings!$B$2+MOD($A787-1,Settings!$B$7)</f>
        <v/>
      </c>
      <c r="G787">
        <f>YEAR($F787)</f>
        <v/>
      </c>
      <c r="H787">
        <f>"Q"&amp;ROUNDUP(MONTH($F787)/3,0)</f>
        <v/>
      </c>
      <c r="I787">
        <f>MONTH($F787)</f>
        <v/>
      </c>
      <c r="J787">
        <f>CHOOSE(MONTH($F787),"Январь","Февраль","Март","Апрель","Май","Июнь","Июль","Август","Сентябрь","Октябрь","Ноябрь","Декабрь")</f>
        <v/>
      </c>
      <c r="K787">
        <f>DAY($F787)</f>
        <v/>
      </c>
      <c r="L787">
        <f>IF(MOD($A787,10)&lt;7,"ФО_01_Крупный","ФО_"&amp;TEXT(MOD($A787,8)+1,"00"))</f>
        <v/>
      </c>
      <c r="M787">
        <f>IF($AB787="Да","Регион_001_Крупный","Регион_"&amp;TEXT(MOD(QUOTIENT($A787-1,20),180)+1,"000"))</f>
        <v/>
      </c>
      <c r="N787">
        <f>IF($AB787="Да","Город_"&amp;TEXT(MOD($A787-1,250)+1,"0000"),"Город_"&amp;TEXT(MOD($A787-1,3000)+1,"0000"))</f>
        <v/>
      </c>
      <c r="O787">
        <f>IF($AB787="Да","Холдинг_Крупный","Холдинг_"&amp;TEXT(MOD(QUOTIENT($A787-1,10000),20)+1,"00"))</f>
        <v/>
      </c>
      <c r="P787">
        <f>IF($AB787="Да","Организация_Крупная","Организация_"&amp;TEXT(MOD(QUOTIENT($A787-1,500),600)+1,"000"))</f>
        <v/>
      </c>
      <c r="Q787">
        <f>"Отдел_"&amp;TEXT(MOD(QUOTIENT($A787-1,50),100)+1,"000")</f>
        <v/>
      </c>
      <c r="R787">
        <f>IF($AB787="Да","Группа_Крупная","Группа_"&amp;TEXT(MOD(QUOTIENT($A787-1,5000),30)+1,"00"))</f>
        <v/>
      </c>
      <c r="S787">
        <f>IF($AB787="Да","Категория_Крупная","Категория_"&amp;TEXT(MOD(QUOTIENT($A787-1,500),120)+1,"000"))</f>
        <v/>
      </c>
      <c r="T787">
        <f>IF($AB787="Да","Подкатегория_Крупная","Подкатегория_"&amp;TEXT(MOD(QUOTIENT($A787-1,50),300)+1,"000"))</f>
        <v/>
      </c>
      <c r="U787">
        <f>"SKU_"&amp;TEXT($A787,"0000000")</f>
        <v/>
      </c>
      <c r="V787">
        <f>CHOOSE(MOD($A787-1,4)+1,"Enterprise","SMB","Госсектор","Розница")</f>
        <v/>
      </c>
      <c r="W787">
        <f>"Клиент_"&amp;TEXT(MOD($A787-1,20000)+1,"00000")</f>
        <v/>
      </c>
      <c r="X787">
        <f>CHOOSE(MOD($A787-1,5)+1,"Портал","API","Импорт","Ручной ввод","Интеграция")</f>
        <v/>
      </c>
      <c r="Y787" s="8">
        <f>ROUND(1000+MOD($A787*37,90000)+IF($AB787="Да",5000,0),2)</f>
        <v/>
      </c>
      <c r="Z787">
        <f>1+MOD($A787,20)</f>
        <v/>
      </c>
      <c r="AA787" s="8">
        <f>ROUND($Y787*(0.08+MOD($A787,17)/100),2)</f>
        <v/>
      </c>
      <c r="AB787">
        <f>IF(MOD($A787,10)&lt;7,"Да","Нет")</f>
        <v/>
      </c>
      <c r="AC787">
        <f>$R787&amp;" / "&amp;$S787&amp;" / "&amp;$T787</f>
        <v/>
      </c>
      <c r="AD787">
        <f>1</f>
        <v/>
      </c>
      <c r="AE787">
        <f>IF($A787&lt;=Settings!$B$4,"до 100",IF($A787&lt;=Settings!$B$5,"до 10 000",IF($A787&lt;=Settings!$B$6,"до 100 000","100 000+")))</f>
        <v/>
      </c>
    </row>
    <row r="788">
      <c r="A788">
        <f>ROW()-1</f>
        <v/>
      </c>
      <c r="B788">
        <f>IF($A788&lt;=Settings!$B$4,"small_control",IF($A788&lt;=Settings!$B$5,"medium_10k",IF($A788&lt;=Settings!$B$6,"large_100k","extreme_1m")))</f>
        <v/>
      </c>
      <c r="C788">
        <f>"ORD-"&amp;TEXT(QUOTIENT($A788-1,3)+1,"0000000")</f>
        <v/>
      </c>
      <c r="D788">
        <f>"LINE-"&amp;TEXT($A788,"0000000")</f>
        <v/>
      </c>
      <c r="E788" s="7">
        <f>Settings!$B$2+$A788-1</f>
        <v/>
      </c>
      <c r="F788" s="7">
        <f>Settings!$B$2+MOD($A788-1,Settings!$B$7)</f>
        <v/>
      </c>
      <c r="G788">
        <f>YEAR($F788)</f>
        <v/>
      </c>
      <c r="H788">
        <f>"Q"&amp;ROUNDUP(MONTH($F788)/3,0)</f>
        <v/>
      </c>
      <c r="I788">
        <f>MONTH($F788)</f>
        <v/>
      </c>
      <c r="J788">
        <f>CHOOSE(MONTH($F788),"Январь","Февраль","Март","Апрель","Май","Июнь","Июль","Август","Сентябрь","Октябрь","Ноябрь","Декабрь")</f>
        <v/>
      </c>
      <c r="K788">
        <f>DAY($F788)</f>
        <v/>
      </c>
      <c r="L788">
        <f>IF(MOD($A788,10)&lt;7,"ФО_01_Крупный","ФО_"&amp;TEXT(MOD($A788,8)+1,"00"))</f>
        <v/>
      </c>
      <c r="M788">
        <f>IF($AB788="Да","Регион_001_Крупный","Регион_"&amp;TEXT(MOD(QUOTIENT($A788-1,20),180)+1,"000"))</f>
        <v/>
      </c>
      <c r="N788">
        <f>IF($AB788="Да","Город_"&amp;TEXT(MOD($A788-1,250)+1,"0000"),"Город_"&amp;TEXT(MOD($A788-1,3000)+1,"0000"))</f>
        <v/>
      </c>
      <c r="O788">
        <f>IF($AB788="Да","Холдинг_Крупный","Холдинг_"&amp;TEXT(MOD(QUOTIENT($A788-1,10000),20)+1,"00"))</f>
        <v/>
      </c>
      <c r="P788">
        <f>IF($AB788="Да","Организация_Крупная","Организация_"&amp;TEXT(MOD(QUOTIENT($A788-1,500),600)+1,"000"))</f>
        <v/>
      </c>
      <c r="Q788">
        <f>"Отдел_"&amp;TEXT(MOD(QUOTIENT($A788-1,50),100)+1,"000")</f>
        <v/>
      </c>
      <c r="R788">
        <f>IF($AB788="Да","Группа_Крупная","Группа_"&amp;TEXT(MOD(QUOTIENT($A788-1,5000),30)+1,"00"))</f>
        <v/>
      </c>
      <c r="S788">
        <f>IF($AB788="Да","Категория_Крупная","Категория_"&amp;TEXT(MOD(QUOTIENT($A788-1,500),120)+1,"000"))</f>
        <v/>
      </c>
      <c r="T788">
        <f>IF($AB788="Да","Подкатегория_Крупная","Подкатегория_"&amp;TEXT(MOD(QUOTIENT($A788-1,50),300)+1,"000"))</f>
        <v/>
      </c>
      <c r="U788">
        <f>"SKU_"&amp;TEXT($A788,"0000000")</f>
        <v/>
      </c>
      <c r="V788">
        <f>CHOOSE(MOD($A788-1,4)+1,"Enterprise","SMB","Госсектор","Розница")</f>
        <v/>
      </c>
      <c r="W788">
        <f>"Клиент_"&amp;TEXT(MOD($A788-1,20000)+1,"00000")</f>
        <v/>
      </c>
      <c r="X788">
        <f>CHOOSE(MOD($A788-1,5)+1,"Портал","API","Импорт","Ручной ввод","Интеграция")</f>
        <v/>
      </c>
      <c r="Y788" s="8">
        <f>ROUND(1000+MOD($A788*37,90000)+IF($AB788="Да",5000,0),2)</f>
        <v/>
      </c>
      <c r="Z788">
        <f>1+MOD($A788,20)</f>
        <v/>
      </c>
      <c r="AA788" s="8">
        <f>ROUND($Y788*(0.08+MOD($A788,17)/100),2)</f>
        <v/>
      </c>
      <c r="AB788">
        <f>IF(MOD($A788,10)&lt;7,"Да","Нет")</f>
        <v/>
      </c>
      <c r="AC788">
        <f>$R788&amp;" / "&amp;$S788&amp;" / "&amp;$T788</f>
        <v/>
      </c>
      <c r="AD788">
        <f>1</f>
        <v/>
      </c>
      <c r="AE788">
        <f>IF($A788&lt;=Settings!$B$4,"до 100",IF($A788&lt;=Settings!$B$5,"до 10 000",IF($A788&lt;=Settings!$B$6,"до 100 000","100 000+")))</f>
        <v/>
      </c>
    </row>
    <row r="789">
      <c r="A789">
        <f>ROW()-1</f>
        <v/>
      </c>
      <c r="B789">
        <f>IF($A789&lt;=Settings!$B$4,"small_control",IF($A789&lt;=Settings!$B$5,"medium_10k",IF($A789&lt;=Settings!$B$6,"large_100k","extreme_1m")))</f>
        <v/>
      </c>
      <c r="C789">
        <f>"ORD-"&amp;TEXT(QUOTIENT($A789-1,3)+1,"0000000")</f>
        <v/>
      </c>
      <c r="D789">
        <f>"LINE-"&amp;TEXT($A789,"0000000")</f>
        <v/>
      </c>
      <c r="E789" s="7">
        <f>Settings!$B$2+$A789-1</f>
        <v/>
      </c>
      <c r="F789" s="7">
        <f>Settings!$B$2+MOD($A789-1,Settings!$B$7)</f>
        <v/>
      </c>
      <c r="G789">
        <f>YEAR($F789)</f>
        <v/>
      </c>
      <c r="H789">
        <f>"Q"&amp;ROUNDUP(MONTH($F789)/3,0)</f>
        <v/>
      </c>
      <c r="I789">
        <f>MONTH($F789)</f>
        <v/>
      </c>
      <c r="J789">
        <f>CHOOSE(MONTH($F789),"Январь","Февраль","Март","Апрель","Май","Июнь","Июль","Август","Сентябрь","Октябрь","Ноябрь","Декабрь")</f>
        <v/>
      </c>
      <c r="K789">
        <f>DAY($F789)</f>
        <v/>
      </c>
      <c r="L789">
        <f>IF(MOD($A789,10)&lt;7,"ФО_01_Крупный","ФО_"&amp;TEXT(MOD($A789,8)+1,"00"))</f>
        <v/>
      </c>
      <c r="M789">
        <f>IF($AB789="Да","Регион_001_Крупный","Регион_"&amp;TEXT(MOD(QUOTIENT($A789-1,20),180)+1,"000"))</f>
        <v/>
      </c>
      <c r="N789">
        <f>IF($AB789="Да","Город_"&amp;TEXT(MOD($A789-1,250)+1,"0000"),"Город_"&amp;TEXT(MOD($A789-1,3000)+1,"0000"))</f>
        <v/>
      </c>
      <c r="O789">
        <f>IF($AB789="Да","Холдинг_Крупный","Холдинг_"&amp;TEXT(MOD(QUOTIENT($A789-1,10000),20)+1,"00"))</f>
        <v/>
      </c>
      <c r="P789">
        <f>IF($AB789="Да","Организация_Крупная","Организация_"&amp;TEXT(MOD(QUOTIENT($A789-1,500),600)+1,"000"))</f>
        <v/>
      </c>
      <c r="Q789">
        <f>"Отдел_"&amp;TEXT(MOD(QUOTIENT($A789-1,50),100)+1,"000")</f>
        <v/>
      </c>
      <c r="R789">
        <f>IF($AB789="Да","Группа_Крупная","Группа_"&amp;TEXT(MOD(QUOTIENT($A789-1,5000),30)+1,"00"))</f>
        <v/>
      </c>
      <c r="S789">
        <f>IF($AB789="Да","Категория_Крупная","Категория_"&amp;TEXT(MOD(QUOTIENT($A789-1,500),120)+1,"000"))</f>
        <v/>
      </c>
      <c r="T789">
        <f>IF($AB789="Да","Подкатегория_Крупная","Подкатегория_"&amp;TEXT(MOD(QUOTIENT($A789-1,50),300)+1,"000"))</f>
        <v/>
      </c>
      <c r="U789">
        <f>"SKU_"&amp;TEXT($A789,"0000000")</f>
        <v/>
      </c>
      <c r="V789">
        <f>CHOOSE(MOD($A789-1,4)+1,"Enterprise","SMB","Госсектор","Розница")</f>
        <v/>
      </c>
      <c r="W789">
        <f>"Клиент_"&amp;TEXT(MOD($A789-1,20000)+1,"00000")</f>
        <v/>
      </c>
      <c r="X789">
        <f>CHOOSE(MOD($A789-1,5)+1,"Портал","API","Импорт","Ручной ввод","Интеграция")</f>
        <v/>
      </c>
      <c r="Y789" s="8">
        <f>ROUND(1000+MOD($A789*37,90000)+IF($AB789="Да",5000,0),2)</f>
        <v/>
      </c>
      <c r="Z789">
        <f>1+MOD($A789,20)</f>
        <v/>
      </c>
      <c r="AA789" s="8">
        <f>ROUND($Y789*(0.08+MOD($A789,17)/100),2)</f>
        <v/>
      </c>
      <c r="AB789">
        <f>IF(MOD($A789,10)&lt;7,"Да","Нет")</f>
        <v/>
      </c>
      <c r="AC789">
        <f>$R789&amp;" / "&amp;$S789&amp;" / "&amp;$T789</f>
        <v/>
      </c>
      <c r="AD789">
        <f>1</f>
        <v/>
      </c>
      <c r="AE789">
        <f>IF($A789&lt;=Settings!$B$4,"до 100",IF($A789&lt;=Settings!$B$5,"до 10 000",IF($A789&lt;=Settings!$B$6,"до 100 000","100 000+")))</f>
        <v/>
      </c>
    </row>
    <row r="790">
      <c r="A790">
        <f>ROW()-1</f>
        <v/>
      </c>
      <c r="B790">
        <f>IF($A790&lt;=Settings!$B$4,"small_control",IF($A790&lt;=Settings!$B$5,"medium_10k",IF($A790&lt;=Settings!$B$6,"large_100k","extreme_1m")))</f>
        <v/>
      </c>
      <c r="C790">
        <f>"ORD-"&amp;TEXT(QUOTIENT($A790-1,3)+1,"0000000")</f>
        <v/>
      </c>
      <c r="D790">
        <f>"LINE-"&amp;TEXT($A790,"0000000")</f>
        <v/>
      </c>
      <c r="E790" s="7">
        <f>Settings!$B$2+$A790-1</f>
        <v/>
      </c>
      <c r="F790" s="7">
        <f>Settings!$B$2+MOD($A790-1,Settings!$B$7)</f>
        <v/>
      </c>
      <c r="G790">
        <f>YEAR($F790)</f>
        <v/>
      </c>
      <c r="H790">
        <f>"Q"&amp;ROUNDUP(MONTH($F790)/3,0)</f>
        <v/>
      </c>
      <c r="I790">
        <f>MONTH($F790)</f>
        <v/>
      </c>
      <c r="J790">
        <f>CHOOSE(MONTH($F790),"Январь","Февраль","Март","Апрель","Май","Июнь","Июль","Август","Сентябрь","Октябрь","Ноябрь","Декабрь")</f>
        <v/>
      </c>
      <c r="K790">
        <f>DAY($F790)</f>
        <v/>
      </c>
      <c r="L790">
        <f>IF(MOD($A790,10)&lt;7,"ФО_01_Крупный","ФО_"&amp;TEXT(MOD($A790,8)+1,"00"))</f>
        <v/>
      </c>
      <c r="M790">
        <f>IF($AB790="Да","Регион_001_Крупный","Регион_"&amp;TEXT(MOD(QUOTIENT($A790-1,20),180)+1,"000"))</f>
        <v/>
      </c>
      <c r="N790">
        <f>IF($AB790="Да","Город_"&amp;TEXT(MOD($A790-1,250)+1,"0000"),"Город_"&amp;TEXT(MOD($A790-1,3000)+1,"0000"))</f>
        <v/>
      </c>
      <c r="O790">
        <f>IF($AB790="Да","Холдинг_Крупный","Холдинг_"&amp;TEXT(MOD(QUOTIENT($A790-1,10000),20)+1,"00"))</f>
        <v/>
      </c>
      <c r="P790">
        <f>IF($AB790="Да","Организация_Крупная","Организация_"&amp;TEXT(MOD(QUOTIENT($A790-1,500),600)+1,"000"))</f>
        <v/>
      </c>
      <c r="Q790">
        <f>"Отдел_"&amp;TEXT(MOD(QUOTIENT($A790-1,50),100)+1,"000")</f>
        <v/>
      </c>
      <c r="R790">
        <f>IF($AB790="Да","Группа_Крупная","Группа_"&amp;TEXT(MOD(QUOTIENT($A790-1,5000),30)+1,"00"))</f>
        <v/>
      </c>
      <c r="S790">
        <f>IF($AB790="Да","Категория_Крупная","Категория_"&amp;TEXT(MOD(QUOTIENT($A790-1,500),120)+1,"000"))</f>
        <v/>
      </c>
      <c r="T790">
        <f>IF($AB790="Да","Подкатегория_Крупная","Подкатегория_"&amp;TEXT(MOD(QUOTIENT($A790-1,50),300)+1,"000"))</f>
        <v/>
      </c>
      <c r="U790">
        <f>"SKU_"&amp;TEXT($A790,"0000000")</f>
        <v/>
      </c>
      <c r="V790">
        <f>CHOOSE(MOD($A790-1,4)+1,"Enterprise","SMB","Госсектор","Розница")</f>
        <v/>
      </c>
      <c r="W790">
        <f>"Клиент_"&amp;TEXT(MOD($A790-1,20000)+1,"00000")</f>
        <v/>
      </c>
      <c r="X790">
        <f>CHOOSE(MOD($A790-1,5)+1,"Портал","API","Импорт","Ручной ввод","Интеграция")</f>
        <v/>
      </c>
      <c r="Y790" s="8">
        <f>ROUND(1000+MOD($A790*37,90000)+IF($AB790="Да",5000,0),2)</f>
        <v/>
      </c>
      <c r="Z790">
        <f>1+MOD($A790,20)</f>
        <v/>
      </c>
      <c r="AA790" s="8">
        <f>ROUND($Y790*(0.08+MOD($A790,17)/100),2)</f>
        <v/>
      </c>
      <c r="AB790">
        <f>IF(MOD($A790,10)&lt;7,"Да","Нет")</f>
        <v/>
      </c>
      <c r="AC790">
        <f>$R790&amp;" / "&amp;$S790&amp;" / "&amp;$T790</f>
        <v/>
      </c>
      <c r="AD790">
        <f>1</f>
        <v/>
      </c>
      <c r="AE790">
        <f>IF($A790&lt;=Settings!$B$4,"до 100",IF($A790&lt;=Settings!$B$5,"до 10 000",IF($A790&lt;=Settings!$B$6,"до 100 000","100 000+")))</f>
        <v/>
      </c>
    </row>
    <row r="791">
      <c r="A791">
        <f>ROW()-1</f>
        <v/>
      </c>
      <c r="B791">
        <f>IF($A791&lt;=Settings!$B$4,"small_control",IF($A791&lt;=Settings!$B$5,"medium_10k",IF($A791&lt;=Settings!$B$6,"large_100k","extreme_1m")))</f>
        <v/>
      </c>
      <c r="C791">
        <f>"ORD-"&amp;TEXT(QUOTIENT($A791-1,3)+1,"0000000")</f>
        <v/>
      </c>
      <c r="D791">
        <f>"LINE-"&amp;TEXT($A791,"0000000")</f>
        <v/>
      </c>
      <c r="E791" s="7">
        <f>Settings!$B$2+$A791-1</f>
        <v/>
      </c>
      <c r="F791" s="7">
        <f>Settings!$B$2+MOD($A791-1,Settings!$B$7)</f>
        <v/>
      </c>
      <c r="G791">
        <f>YEAR($F791)</f>
        <v/>
      </c>
      <c r="H791">
        <f>"Q"&amp;ROUNDUP(MONTH($F791)/3,0)</f>
        <v/>
      </c>
      <c r="I791">
        <f>MONTH($F791)</f>
        <v/>
      </c>
      <c r="J791">
        <f>CHOOSE(MONTH($F791),"Январь","Февраль","Март","Апрель","Май","Июнь","Июль","Август","Сентябрь","Октябрь","Ноябрь","Декабрь")</f>
        <v/>
      </c>
      <c r="K791">
        <f>DAY($F791)</f>
        <v/>
      </c>
      <c r="L791">
        <f>IF(MOD($A791,10)&lt;7,"ФО_01_Крупный","ФО_"&amp;TEXT(MOD($A791,8)+1,"00"))</f>
        <v/>
      </c>
      <c r="M791">
        <f>IF($AB791="Да","Регион_001_Крупный","Регион_"&amp;TEXT(MOD(QUOTIENT($A791-1,20),180)+1,"000"))</f>
        <v/>
      </c>
      <c r="N791">
        <f>IF($AB791="Да","Город_"&amp;TEXT(MOD($A791-1,250)+1,"0000"),"Город_"&amp;TEXT(MOD($A791-1,3000)+1,"0000"))</f>
        <v/>
      </c>
      <c r="O791">
        <f>IF($AB791="Да","Холдинг_Крупный","Холдинг_"&amp;TEXT(MOD(QUOTIENT($A791-1,10000),20)+1,"00"))</f>
        <v/>
      </c>
      <c r="P791">
        <f>IF($AB791="Да","Организация_Крупная","Организация_"&amp;TEXT(MOD(QUOTIENT($A791-1,500),600)+1,"000"))</f>
        <v/>
      </c>
      <c r="Q791">
        <f>"Отдел_"&amp;TEXT(MOD(QUOTIENT($A791-1,50),100)+1,"000")</f>
        <v/>
      </c>
      <c r="R791">
        <f>IF($AB791="Да","Группа_Крупная","Группа_"&amp;TEXT(MOD(QUOTIENT($A791-1,5000),30)+1,"00"))</f>
        <v/>
      </c>
      <c r="S791">
        <f>IF($AB791="Да","Категория_Крупная","Категория_"&amp;TEXT(MOD(QUOTIENT($A791-1,500),120)+1,"000"))</f>
        <v/>
      </c>
      <c r="T791">
        <f>IF($AB791="Да","Подкатегория_Крупная","Подкатегория_"&amp;TEXT(MOD(QUOTIENT($A791-1,50),300)+1,"000"))</f>
        <v/>
      </c>
      <c r="U791">
        <f>"SKU_"&amp;TEXT($A791,"0000000")</f>
        <v/>
      </c>
      <c r="V791">
        <f>CHOOSE(MOD($A791-1,4)+1,"Enterprise","SMB","Госсектор","Розница")</f>
        <v/>
      </c>
      <c r="W791">
        <f>"Клиент_"&amp;TEXT(MOD($A791-1,20000)+1,"00000")</f>
        <v/>
      </c>
      <c r="X791">
        <f>CHOOSE(MOD($A791-1,5)+1,"Портал","API","Импорт","Ручной ввод","Интеграция")</f>
        <v/>
      </c>
      <c r="Y791" s="8">
        <f>ROUND(1000+MOD($A791*37,90000)+IF($AB791="Да",5000,0),2)</f>
        <v/>
      </c>
      <c r="Z791">
        <f>1+MOD($A791,20)</f>
        <v/>
      </c>
      <c r="AA791" s="8">
        <f>ROUND($Y791*(0.08+MOD($A791,17)/100),2)</f>
        <v/>
      </c>
      <c r="AB791">
        <f>IF(MOD($A791,10)&lt;7,"Да","Нет")</f>
        <v/>
      </c>
      <c r="AC791">
        <f>$R791&amp;" / "&amp;$S791&amp;" / "&amp;$T791</f>
        <v/>
      </c>
      <c r="AD791">
        <f>1</f>
        <v/>
      </c>
      <c r="AE791">
        <f>IF($A791&lt;=Settings!$B$4,"до 100",IF($A791&lt;=Settings!$B$5,"до 10 000",IF($A791&lt;=Settings!$B$6,"до 100 000","100 000+")))</f>
        <v/>
      </c>
    </row>
    <row r="792">
      <c r="A792">
        <f>ROW()-1</f>
        <v/>
      </c>
      <c r="B792">
        <f>IF($A792&lt;=Settings!$B$4,"small_control",IF($A792&lt;=Settings!$B$5,"medium_10k",IF($A792&lt;=Settings!$B$6,"large_100k","extreme_1m")))</f>
        <v/>
      </c>
      <c r="C792">
        <f>"ORD-"&amp;TEXT(QUOTIENT($A792-1,3)+1,"0000000")</f>
        <v/>
      </c>
      <c r="D792">
        <f>"LINE-"&amp;TEXT($A792,"0000000")</f>
        <v/>
      </c>
      <c r="E792" s="7">
        <f>Settings!$B$2+$A792-1</f>
        <v/>
      </c>
      <c r="F792" s="7">
        <f>Settings!$B$2+MOD($A792-1,Settings!$B$7)</f>
        <v/>
      </c>
      <c r="G792">
        <f>YEAR($F792)</f>
        <v/>
      </c>
      <c r="H792">
        <f>"Q"&amp;ROUNDUP(MONTH($F792)/3,0)</f>
        <v/>
      </c>
      <c r="I792">
        <f>MONTH($F792)</f>
        <v/>
      </c>
      <c r="J792">
        <f>CHOOSE(MONTH($F792),"Январь","Февраль","Март","Апрель","Май","Июнь","Июль","Август","Сентябрь","Октябрь","Ноябрь","Декабрь")</f>
        <v/>
      </c>
      <c r="K792">
        <f>DAY($F792)</f>
        <v/>
      </c>
      <c r="L792">
        <f>IF(MOD($A792,10)&lt;7,"ФО_01_Крупный","ФО_"&amp;TEXT(MOD($A792,8)+1,"00"))</f>
        <v/>
      </c>
      <c r="M792">
        <f>IF($AB792="Да","Регион_001_Крупный","Регион_"&amp;TEXT(MOD(QUOTIENT($A792-1,20),180)+1,"000"))</f>
        <v/>
      </c>
      <c r="N792">
        <f>IF($AB792="Да","Город_"&amp;TEXT(MOD($A792-1,250)+1,"0000"),"Город_"&amp;TEXT(MOD($A792-1,3000)+1,"0000"))</f>
        <v/>
      </c>
      <c r="O792">
        <f>IF($AB792="Да","Холдинг_Крупный","Холдинг_"&amp;TEXT(MOD(QUOTIENT($A792-1,10000),20)+1,"00"))</f>
        <v/>
      </c>
      <c r="P792">
        <f>IF($AB792="Да","Организация_Крупная","Организация_"&amp;TEXT(MOD(QUOTIENT($A792-1,500),600)+1,"000"))</f>
        <v/>
      </c>
      <c r="Q792">
        <f>"Отдел_"&amp;TEXT(MOD(QUOTIENT($A792-1,50),100)+1,"000")</f>
        <v/>
      </c>
      <c r="R792">
        <f>IF($AB792="Да","Группа_Крупная","Группа_"&amp;TEXT(MOD(QUOTIENT($A792-1,5000),30)+1,"00"))</f>
        <v/>
      </c>
      <c r="S792">
        <f>IF($AB792="Да","Категория_Крупная","Категория_"&amp;TEXT(MOD(QUOTIENT($A792-1,500),120)+1,"000"))</f>
        <v/>
      </c>
      <c r="T792">
        <f>IF($AB792="Да","Подкатегория_Крупная","Подкатегория_"&amp;TEXT(MOD(QUOTIENT($A792-1,50),300)+1,"000"))</f>
        <v/>
      </c>
      <c r="U792">
        <f>"SKU_"&amp;TEXT($A792,"0000000")</f>
        <v/>
      </c>
      <c r="V792">
        <f>CHOOSE(MOD($A792-1,4)+1,"Enterprise","SMB","Госсектор","Розница")</f>
        <v/>
      </c>
      <c r="W792">
        <f>"Клиент_"&amp;TEXT(MOD($A792-1,20000)+1,"00000")</f>
        <v/>
      </c>
      <c r="X792">
        <f>CHOOSE(MOD($A792-1,5)+1,"Портал","API","Импорт","Ручной ввод","Интеграция")</f>
        <v/>
      </c>
      <c r="Y792" s="8">
        <f>ROUND(1000+MOD($A792*37,90000)+IF($AB792="Да",5000,0),2)</f>
        <v/>
      </c>
      <c r="Z792">
        <f>1+MOD($A792,20)</f>
        <v/>
      </c>
      <c r="AA792" s="8">
        <f>ROUND($Y792*(0.08+MOD($A792,17)/100),2)</f>
        <v/>
      </c>
      <c r="AB792">
        <f>IF(MOD($A792,10)&lt;7,"Да","Нет")</f>
        <v/>
      </c>
      <c r="AC792">
        <f>$R792&amp;" / "&amp;$S792&amp;" / "&amp;$T792</f>
        <v/>
      </c>
      <c r="AD792">
        <f>1</f>
        <v/>
      </c>
      <c r="AE792">
        <f>IF($A792&lt;=Settings!$B$4,"до 100",IF($A792&lt;=Settings!$B$5,"до 10 000",IF($A792&lt;=Settings!$B$6,"до 100 000","100 000+")))</f>
        <v/>
      </c>
    </row>
    <row r="793">
      <c r="A793">
        <f>ROW()-1</f>
        <v/>
      </c>
      <c r="B793">
        <f>IF($A793&lt;=Settings!$B$4,"small_control",IF($A793&lt;=Settings!$B$5,"medium_10k",IF($A793&lt;=Settings!$B$6,"large_100k","extreme_1m")))</f>
        <v/>
      </c>
      <c r="C793">
        <f>"ORD-"&amp;TEXT(QUOTIENT($A793-1,3)+1,"0000000")</f>
        <v/>
      </c>
      <c r="D793">
        <f>"LINE-"&amp;TEXT($A793,"0000000")</f>
        <v/>
      </c>
      <c r="E793" s="7">
        <f>Settings!$B$2+$A793-1</f>
        <v/>
      </c>
      <c r="F793" s="7">
        <f>Settings!$B$2+MOD($A793-1,Settings!$B$7)</f>
        <v/>
      </c>
      <c r="G793">
        <f>YEAR($F793)</f>
        <v/>
      </c>
      <c r="H793">
        <f>"Q"&amp;ROUNDUP(MONTH($F793)/3,0)</f>
        <v/>
      </c>
      <c r="I793">
        <f>MONTH($F793)</f>
        <v/>
      </c>
      <c r="J793">
        <f>CHOOSE(MONTH($F793),"Январь","Февраль","Март","Апрель","Май","Июнь","Июль","Август","Сентябрь","Октябрь","Ноябрь","Декабрь")</f>
        <v/>
      </c>
      <c r="K793">
        <f>DAY($F793)</f>
        <v/>
      </c>
      <c r="L793">
        <f>IF(MOD($A793,10)&lt;7,"ФО_01_Крупный","ФО_"&amp;TEXT(MOD($A793,8)+1,"00"))</f>
        <v/>
      </c>
      <c r="M793">
        <f>IF($AB793="Да","Регион_001_Крупный","Регион_"&amp;TEXT(MOD(QUOTIENT($A793-1,20),180)+1,"000"))</f>
        <v/>
      </c>
      <c r="N793">
        <f>IF($AB793="Да","Город_"&amp;TEXT(MOD($A793-1,250)+1,"0000"),"Город_"&amp;TEXT(MOD($A793-1,3000)+1,"0000"))</f>
        <v/>
      </c>
      <c r="O793">
        <f>IF($AB793="Да","Холдинг_Крупный","Холдинг_"&amp;TEXT(MOD(QUOTIENT($A793-1,10000),20)+1,"00"))</f>
        <v/>
      </c>
      <c r="P793">
        <f>IF($AB793="Да","Организация_Крупная","Организация_"&amp;TEXT(MOD(QUOTIENT($A793-1,500),600)+1,"000"))</f>
        <v/>
      </c>
      <c r="Q793">
        <f>"Отдел_"&amp;TEXT(MOD(QUOTIENT($A793-1,50),100)+1,"000")</f>
        <v/>
      </c>
      <c r="R793">
        <f>IF($AB793="Да","Группа_Крупная","Группа_"&amp;TEXT(MOD(QUOTIENT($A793-1,5000),30)+1,"00"))</f>
        <v/>
      </c>
      <c r="S793">
        <f>IF($AB793="Да","Категория_Крупная","Категория_"&amp;TEXT(MOD(QUOTIENT($A793-1,500),120)+1,"000"))</f>
        <v/>
      </c>
      <c r="T793">
        <f>IF($AB793="Да","Подкатегория_Крупная","Подкатегория_"&amp;TEXT(MOD(QUOTIENT($A793-1,50),300)+1,"000"))</f>
        <v/>
      </c>
      <c r="U793">
        <f>"SKU_"&amp;TEXT($A793,"0000000")</f>
        <v/>
      </c>
      <c r="V793">
        <f>CHOOSE(MOD($A793-1,4)+1,"Enterprise","SMB","Госсектор","Розница")</f>
        <v/>
      </c>
      <c r="W793">
        <f>"Клиент_"&amp;TEXT(MOD($A793-1,20000)+1,"00000")</f>
        <v/>
      </c>
      <c r="X793">
        <f>CHOOSE(MOD($A793-1,5)+1,"Портал","API","Импорт","Ручной ввод","Интеграция")</f>
        <v/>
      </c>
      <c r="Y793" s="8">
        <f>ROUND(1000+MOD($A793*37,90000)+IF($AB793="Да",5000,0),2)</f>
        <v/>
      </c>
      <c r="Z793">
        <f>1+MOD($A793,20)</f>
        <v/>
      </c>
      <c r="AA793" s="8">
        <f>ROUND($Y793*(0.08+MOD($A793,17)/100),2)</f>
        <v/>
      </c>
      <c r="AB793">
        <f>IF(MOD($A793,10)&lt;7,"Да","Нет")</f>
        <v/>
      </c>
      <c r="AC793">
        <f>$R793&amp;" / "&amp;$S793&amp;" / "&amp;$T793</f>
        <v/>
      </c>
      <c r="AD793">
        <f>1</f>
        <v/>
      </c>
      <c r="AE793">
        <f>IF($A793&lt;=Settings!$B$4,"до 100",IF($A793&lt;=Settings!$B$5,"до 10 000",IF($A793&lt;=Settings!$B$6,"до 100 000","100 000+")))</f>
        <v/>
      </c>
    </row>
    <row r="794">
      <c r="A794">
        <f>ROW()-1</f>
        <v/>
      </c>
      <c r="B794">
        <f>IF($A794&lt;=Settings!$B$4,"small_control",IF($A794&lt;=Settings!$B$5,"medium_10k",IF($A794&lt;=Settings!$B$6,"large_100k","extreme_1m")))</f>
        <v/>
      </c>
      <c r="C794">
        <f>"ORD-"&amp;TEXT(QUOTIENT($A794-1,3)+1,"0000000")</f>
        <v/>
      </c>
      <c r="D794">
        <f>"LINE-"&amp;TEXT($A794,"0000000")</f>
        <v/>
      </c>
      <c r="E794" s="7">
        <f>Settings!$B$2+$A794-1</f>
        <v/>
      </c>
      <c r="F794" s="7">
        <f>Settings!$B$2+MOD($A794-1,Settings!$B$7)</f>
        <v/>
      </c>
      <c r="G794">
        <f>YEAR($F794)</f>
        <v/>
      </c>
      <c r="H794">
        <f>"Q"&amp;ROUNDUP(MONTH($F794)/3,0)</f>
        <v/>
      </c>
      <c r="I794">
        <f>MONTH($F794)</f>
        <v/>
      </c>
      <c r="J794">
        <f>CHOOSE(MONTH($F794),"Январь","Февраль","Март","Апрель","Май","Июнь","Июль","Август","Сентябрь","Октябрь","Ноябрь","Декабрь")</f>
        <v/>
      </c>
      <c r="K794">
        <f>DAY($F794)</f>
        <v/>
      </c>
      <c r="L794">
        <f>IF(MOD($A794,10)&lt;7,"ФО_01_Крупный","ФО_"&amp;TEXT(MOD($A794,8)+1,"00"))</f>
        <v/>
      </c>
      <c r="M794">
        <f>IF($AB794="Да","Регион_001_Крупный","Регион_"&amp;TEXT(MOD(QUOTIENT($A794-1,20),180)+1,"000"))</f>
        <v/>
      </c>
      <c r="N794">
        <f>IF($AB794="Да","Город_"&amp;TEXT(MOD($A794-1,250)+1,"0000"),"Город_"&amp;TEXT(MOD($A794-1,3000)+1,"0000"))</f>
        <v/>
      </c>
      <c r="O794">
        <f>IF($AB794="Да","Холдинг_Крупный","Холдинг_"&amp;TEXT(MOD(QUOTIENT($A794-1,10000),20)+1,"00"))</f>
        <v/>
      </c>
      <c r="P794">
        <f>IF($AB794="Да","Организация_Крупная","Организация_"&amp;TEXT(MOD(QUOTIENT($A794-1,500),600)+1,"000"))</f>
        <v/>
      </c>
      <c r="Q794">
        <f>"Отдел_"&amp;TEXT(MOD(QUOTIENT($A794-1,50),100)+1,"000")</f>
        <v/>
      </c>
      <c r="R794">
        <f>IF($AB794="Да","Группа_Крупная","Группа_"&amp;TEXT(MOD(QUOTIENT($A794-1,5000),30)+1,"00"))</f>
        <v/>
      </c>
      <c r="S794">
        <f>IF($AB794="Да","Категория_Крупная","Категория_"&amp;TEXT(MOD(QUOTIENT($A794-1,500),120)+1,"000"))</f>
        <v/>
      </c>
      <c r="T794">
        <f>IF($AB794="Да","Подкатегория_Крупная","Подкатегория_"&amp;TEXT(MOD(QUOTIENT($A794-1,50),300)+1,"000"))</f>
        <v/>
      </c>
      <c r="U794">
        <f>"SKU_"&amp;TEXT($A794,"0000000")</f>
        <v/>
      </c>
      <c r="V794">
        <f>CHOOSE(MOD($A794-1,4)+1,"Enterprise","SMB","Госсектор","Розница")</f>
        <v/>
      </c>
      <c r="W794">
        <f>"Клиент_"&amp;TEXT(MOD($A794-1,20000)+1,"00000")</f>
        <v/>
      </c>
      <c r="X794">
        <f>CHOOSE(MOD($A794-1,5)+1,"Портал","API","Импорт","Ручной ввод","Интеграция")</f>
        <v/>
      </c>
      <c r="Y794" s="8">
        <f>ROUND(1000+MOD($A794*37,90000)+IF($AB794="Да",5000,0),2)</f>
        <v/>
      </c>
      <c r="Z794">
        <f>1+MOD($A794,20)</f>
        <v/>
      </c>
      <c r="AA794" s="8">
        <f>ROUND($Y794*(0.08+MOD($A794,17)/100),2)</f>
        <v/>
      </c>
      <c r="AB794">
        <f>IF(MOD($A794,10)&lt;7,"Да","Нет")</f>
        <v/>
      </c>
      <c r="AC794">
        <f>$R794&amp;" / "&amp;$S794&amp;" / "&amp;$T794</f>
        <v/>
      </c>
      <c r="AD794">
        <f>1</f>
        <v/>
      </c>
      <c r="AE794">
        <f>IF($A794&lt;=Settings!$B$4,"до 100",IF($A794&lt;=Settings!$B$5,"до 10 000",IF($A794&lt;=Settings!$B$6,"до 100 000","100 000+")))</f>
        <v/>
      </c>
    </row>
    <row r="795">
      <c r="A795">
        <f>ROW()-1</f>
        <v/>
      </c>
      <c r="B795">
        <f>IF($A795&lt;=Settings!$B$4,"small_control",IF($A795&lt;=Settings!$B$5,"medium_10k",IF($A795&lt;=Settings!$B$6,"large_100k","extreme_1m")))</f>
        <v/>
      </c>
      <c r="C795">
        <f>"ORD-"&amp;TEXT(QUOTIENT($A795-1,3)+1,"0000000")</f>
        <v/>
      </c>
      <c r="D795">
        <f>"LINE-"&amp;TEXT($A795,"0000000")</f>
        <v/>
      </c>
      <c r="E795" s="7">
        <f>Settings!$B$2+$A795-1</f>
        <v/>
      </c>
      <c r="F795" s="7">
        <f>Settings!$B$2+MOD($A795-1,Settings!$B$7)</f>
        <v/>
      </c>
      <c r="G795">
        <f>YEAR($F795)</f>
        <v/>
      </c>
      <c r="H795">
        <f>"Q"&amp;ROUNDUP(MONTH($F795)/3,0)</f>
        <v/>
      </c>
      <c r="I795">
        <f>MONTH($F795)</f>
        <v/>
      </c>
      <c r="J795">
        <f>CHOOSE(MONTH($F795),"Январь","Февраль","Март","Апрель","Май","Июнь","Июль","Август","Сентябрь","Октябрь","Ноябрь","Декабрь")</f>
        <v/>
      </c>
      <c r="K795">
        <f>DAY($F795)</f>
        <v/>
      </c>
      <c r="L795">
        <f>IF(MOD($A795,10)&lt;7,"ФО_01_Крупный","ФО_"&amp;TEXT(MOD($A795,8)+1,"00"))</f>
        <v/>
      </c>
      <c r="M795">
        <f>IF($AB795="Да","Регион_001_Крупный","Регион_"&amp;TEXT(MOD(QUOTIENT($A795-1,20),180)+1,"000"))</f>
        <v/>
      </c>
      <c r="N795">
        <f>IF($AB795="Да","Город_"&amp;TEXT(MOD($A795-1,250)+1,"0000"),"Город_"&amp;TEXT(MOD($A795-1,3000)+1,"0000"))</f>
        <v/>
      </c>
      <c r="O795">
        <f>IF($AB795="Да","Холдинг_Крупный","Холдинг_"&amp;TEXT(MOD(QUOTIENT($A795-1,10000),20)+1,"00"))</f>
        <v/>
      </c>
      <c r="P795">
        <f>IF($AB795="Да","Организация_Крупная","Организация_"&amp;TEXT(MOD(QUOTIENT($A795-1,500),600)+1,"000"))</f>
        <v/>
      </c>
      <c r="Q795">
        <f>"Отдел_"&amp;TEXT(MOD(QUOTIENT($A795-1,50),100)+1,"000")</f>
        <v/>
      </c>
      <c r="R795">
        <f>IF($AB795="Да","Группа_Крупная","Группа_"&amp;TEXT(MOD(QUOTIENT($A795-1,5000),30)+1,"00"))</f>
        <v/>
      </c>
      <c r="S795">
        <f>IF($AB795="Да","Категория_Крупная","Категория_"&amp;TEXT(MOD(QUOTIENT($A795-1,500),120)+1,"000"))</f>
        <v/>
      </c>
      <c r="T795">
        <f>IF($AB795="Да","Подкатегория_Крупная","Подкатегория_"&amp;TEXT(MOD(QUOTIENT($A795-1,50),300)+1,"000"))</f>
        <v/>
      </c>
      <c r="U795">
        <f>"SKU_"&amp;TEXT($A795,"0000000")</f>
        <v/>
      </c>
      <c r="V795">
        <f>CHOOSE(MOD($A795-1,4)+1,"Enterprise","SMB","Госсектор","Розница")</f>
        <v/>
      </c>
      <c r="W795">
        <f>"Клиент_"&amp;TEXT(MOD($A795-1,20000)+1,"00000")</f>
        <v/>
      </c>
      <c r="X795">
        <f>CHOOSE(MOD($A795-1,5)+1,"Портал","API","Импорт","Ручной ввод","Интеграция")</f>
        <v/>
      </c>
      <c r="Y795" s="8">
        <f>ROUND(1000+MOD($A795*37,90000)+IF($AB795="Да",5000,0),2)</f>
        <v/>
      </c>
      <c r="Z795">
        <f>1+MOD($A795,20)</f>
        <v/>
      </c>
      <c r="AA795" s="8">
        <f>ROUND($Y795*(0.08+MOD($A795,17)/100),2)</f>
        <v/>
      </c>
      <c r="AB795">
        <f>IF(MOD($A795,10)&lt;7,"Да","Нет")</f>
        <v/>
      </c>
      <c r="AC795">
        <f>$R795&amp;" / "&amp;$S795&amp;" / "&amp;$T795</f>
        <v/>
      </c>
      <c r="AD795">
        <f>1</f>
        <v/>
      </c>
      <c r="AE795">
        <f>IF($A795&lt;=Settings!$B$4,"до 100",IF($A795&lt;=Settings!$B$5,"до 10 000",IF($A795&lt;=Settings!$B$6,"до 100 000","100 000+")))</f>
        <v/>
      </c>
    </row>
    <row r="796">
      <c r="A796">
        <f>ROW()-1</f>
        <v/>
      </c>
      <c r="B796">
        <f>IF($A796&lt;=Settings!$B$4,"small_control",IF($A796&lt;=Settings!$B$5,"medium_10k",IF($A796&lt;=Settings!$B$6,"large_100k","extreme_1m")))</f>
        <v/>
      </c>
      <c r="C796">
        <f>"ORD-"&amp;TEXT(QUOTIENT($A796-1,3)+1,"0000000")</f>
        <v/>
      </c>
      <c r="D796">
        <f>"LINE-"&amp;TEXT($A796,"0000000")</f>
        <v/>
      </c>
      <c r="E796" s="7">
        <f>Settings!$B$2+$A796-1</f>
        <v/>
      </c>
      <c r="F796" s="7">
        <f>Settings!$B$2+MOD($A796-1,Settings!$B$7)</f>
        <v/>
      </c>
      <c r="G796">
        <f>YEAR($F796)</f>
        <v/>
      </c>
      <c r="H796">
        <f>"Q"&amp;ROUNDUP(MONTH($F796)/3,0)</f>
        <v/>
      </c>
      <c r="I796">
        <f>MONTH($F796)</f>
        <v/>
      </c>
      <c r="J796">
        <f>CHOOSE(MONTH($F796),"Январь","Февраль","Март","Апрель","Май","Июнь","Июль","Август","Сентябрь","Октябрь","Ноябрь","Декабрь")</f>
        <v/>
      </c>
      <c r="K796">
        <f>DAY($F796)</f>
        <v/>
      </c>
      <c r="L796">
        <f>IF(MOD($A796,10)&lt;7,"ФО_01_Крупный","ФО_"&amp;TEXT(MOD($A796,8)+1,"00"))</f>
        <v/>
      </c>
      <c r="M796">
        <f>IF($AB796="Да","Регион_001_Крупный","Регион_"&amp;TEXT(MOD(QUOTIENT($A796-1,20),180)+1,"000"))</f>
        <v/>
      </c>
      <c r="N796">
        <f>IF($AB796="Да","Город_"&amp;TEXT(MOD($A796-1,250)+1,"0000"),"Город_"&amp;TEXT(MOD($A796-1,3000)+1,"0000"))</f>
        <v/>
      </c>
      <c r="O796">
        <f>IF($AB796="Да","Холдинг_Крупный","Холдинг_"&amp;TEXT(MOD(QUOTIENT($A796-1,10000),20)+1,"00"))</f>
        <v/>
      </c>
      <c r="P796">
        <f>IF($AB796="Да","Организация_Крупная","Организация_"&amp;TEXT(MOD(QUOTIENT($A796-1,500),600)+1,"000"))</f>
        <v/>
      </c>
      <c r="Q796">
        <f>"Отдел_"&amp;TEXT(MOD(QUOTIENT($A796-1,50),100)+1,"000")</f>
        <v/>
      </c>
      <c r="R796">
        <f>IF($AB796="Да","Группа_Крупная","Группа_"&amp;TEXT(MOD(QUOTIENT($A796-1,5000),30)+1,"00"))</f>
        <v/>
      </c>
      <c r="S796">
        <f>IF($AB796="Да","Категория_Крупная","Категория_"&amp;TEXT(MOD(QUOTIENT($A796-1,500),120)+1,"000"))</f>
        <v/>
      </c>
      <c r="T796">
        <f>IF($AB796="Да","Подкатегория_Крупная","Подкатегория_"&amp;TEXT(MOD(QUOTIENT($A796-1,50),300)+1,"000"))</f>
        <v/>
      </c>
      <c r="U796">
        <f>"SKU_"&amp;TEXT($A796,"0000000")</f>
        <v/>
      </c>
      <c r="V796">
        <f>CHOOSE(MOD($A796-1,4)+1,"Enterprise","SMB","Госсектор","Розница")</f>
        <v/>
      </c>
      <c r="W796">
        <f>"Клиент_"&amp;TEXT(MOD($A796-1,20000)+1,"00000")</f>
        <v/>
      </c>
      <c r="X796">
        <f>CHOOSE(MOD($A796-1,5)+1,"Портал","API","Импорт","Ручной ввод","Интеграция")</f>
        <v/>
      </c>
      <c r="Y796" s="8">
        <f>ROUND(1000+MOD($A796*37,90000)+IF($AB796="Да",5000,0),2)</f>
        <v/>
      </c>
      <c r="Z796">
        <f>1+MOD($A796,20)</f>
        <v/>
      </c>
      <c r="AA796" s="8">
        <f>ROUND($Y796*(0.08+MOD($A796,17)/100),2)</f>
        <v/>
      </c>
      <c r="AB796">
        <f>IF(MOD($A796,10)&lt;7,"Да","Нет")</f>
        <v/>
      </c>
      <c r="AC796">
        <f>$R796&amp;" / "&amp;$S796&amp;" / "&amp;$T796</f>
        <v/>
      </c>
      <c r="AD796">
        <f>1</f>
        <v/>
      </c>
      <c r="AE796">
        <f>IF($A796&lt;=Settings!$B$4,"до 100",IF($A796&lt;=Settings!$B$5,"до 10 000",IF($A796&lt;=Settings!$B$6,"до 100 000","100 000+")))</f>
        <v/>
      </c>
    </row>
    <row r="797">
      <c r="A797">
        <f>ROW()-1</f>
        <v/>
      </c>
      <c r="B797">
        <f>IF($A797&lt;=Settings!$B$4,"small_control",IF($A797&lt;=Settings!$B$5,"medium_10k",IF($A797&lt;=Settings!$B$6,"large_100k","extreme_1m")))</f>
        <v/>
      </c>
      <c r="C797">
        <f>"ORD-"&amp;TEXT(QUOTIENT($A797-1,3)+1,"0000000")</f>
        <v/>
      </c>
      <c r="D797">
        <f>"LINE-"&amp;TEXT($A797,"0000000")</f>
        <v/>
      </c>
      <c r="E797" s="7">
        <f>Settings!$B$2+$A797-1</f>
        <v/>
      </c>
      <c r="F797" s="7">
        <f>Settings!$B$2+MOD($A797-1,Settings!$B$7)</f>
        <v/>
      </c>
      <c r="G797">
        <f>YEAR($F797)</f>
        <v/>
      </c>
      <c r="H797">
        <f>"Q"&amp;ROUNDUP(MONTH($F797)/3,0)</f>
        <v/>
      </c>
      <c r="I797">
        <f>MONTH($F797)</f>
        <v/>
      </c>
      <c r="J797">
        <f>CHOOSE(MONTH($F797),"Январь","Февраль","Март","Апрель","Май","Июнь","Июль","Август","Сентябрь","Октябрь","Ноябрь","Декабрь")</f>
        <v/>
      </c>
      <c r="K797">
        <f>DAY($F797)</f>
        <v/>
      </c>
      <c r="L797">
        <f>IF(MOD($A797,10)&lt;7,"ФО_01_Крупный","ФО_"&amp;TEXT(MOD($A797,8)+1,"00"))</f>
        <v/>
      </c>
      <c r="M797">
        <f>IF($AB797="Да","Регион_001_Крупный","Регион_"&amp;TEXT(MOD(QUOTIENT($A797-1,20),180)+1,"000"))</f>
        <v/>
      </c>
      <c r="N797">
        <f>IF($AB797="Да","Город_"&amp;TEXT(MOD($A797-1,250)+1,"0000"),"Город_"&amp;TEXT(MOD($A797-1,3000)+1,"0000"))</f>
        <v/>
      </c>
      <c r="O797">
        <f>IF($AB797="Да","Холдинг_Крупный","Холдинг_"&amp;TEXT(MOD(QUOTIENT($A797-1,10000),20)+1,"00"))</f>
        <v/>
      </c>
      <c r="P797">
        <f>IF($AB797="Да","Организация_Крупная","Организация_"&amp;TEXT(MOD(QUOTIENT($A797-1,500),600)+1,"000"))</f>
        <v/>
      </c>
      <c r="Q797">
        <f>"Отдел_"&amp;TEXT(MOD(QUOTIENT($A797-1,50),100)+1,"000")</f>
        <v/>
      </c>
      <c r="R797">
        <f>IF($AB797="Да","Группа_Крупная","Группа_"&amp;TEXT(MOD(QUOTIENT($A797-1,5000),30)+1,"00"))</f>
        <v/>
      </c>
      <c r="S797">
        <f>IF($AB797="Да","Категория_Крупная","Категория_"&amp;TEXT(MOD(QUOTIENT($A797-1,500),120)+1,"000"))</f>
        <v/>
      </c>
      <c r="T797">
        <f>IF($AB797="Да","Подкатегория_Крупная","Подкатегория_"&amp;TEXT(MOD(QUOTIENT($A797-1,50),300)+1,"000"))</f>
        <v/>
      </c>
      <c r="U797">
        <f>"SKU_"&amp;TEXT($A797,"0000000")</f>
        <v/>
      </c>
      <c r="V797">
        <f>CHOOSE(MOD($A797-1,4)+1,"Enterprise","SMB","Госсектор","Розница")</f>
        <v/>
      </c>
      <c r="W797">
        <f>"Клиент_"&amp;TEXT(MOD($A797-1,20000)+1,"00000")</f>
        <v/>
      </c>
      <c r="X797">
        <f>CHOOSE(MOD($A797-1,5)+1,"Портал","API","Импорт","Ручной ввод","Интеграция")</f>
        <v/>
      </c>
      <c r="Y797" s="8">
        <f>ROUND(1000+MOD($A797*37,90000)+IF($AB797="Да",5000,0),2)</f>
        <v/>
      </c>
      <c r="Z797">
        <f>1+MOD($A797,20)</f>
        <v/>
      </c>
      <c r="AA797" s="8">
        <f>ROUND($Y797*(0.08+MOD($A797,17)/100),2)</f>
        <v/>
      </c>
      <c r="AB797">
        <f>IF(MOD($A797,10)&lt;7,"Да","Нет")</f>
        <v/>
      </c>
      <c r="AC797">
        <f>$R797&amp;" / "&amp;$S797&amp;" / "&amp;$T797</f>
        <v/>
      </c>
      <c r="AD797">
        <f>1</f>
        <v/>
      </c>
      <c r="AE797">
        <f>IF($A797&lt;=Settings!$B$4,"до 100",IF($A797&lt;=Settings!$B$5,"до 10 000",IF($A797&lt;=Settings!$B$6,"до 100 000","100 000+")))</f>
        <v/>
      </c>
    </row>
    <row r="798">
      <c r="A798">
        <f>ROW()-1</f>
        <v/>
      </c>
      <c r="B798">
        <f>IF($A798&lt;=Settings!$B$4,"small_control",IF($A798&lt;=Settings!$B$5,"medium_10k",IF($A798&lt;=Settings!$B$6,"large_100k","extreme_1m")))</f>
        <v/>
      </c>
      <c r="C798">
        <f>"ORD-"&amp;TEXT(QUOTIENT($A798-1,3)+1,"0000000")</f>
        <v/>
      </c>
      <c r="D798">
        <f>"LINE-"&amp;TEXT($A798,"0000000")</f>
        <v/>
      </c>
      <c r="E798" s="7">
        <f>Settings!$B$2+$A798-1</f>
        <v/>
      </c>
      <c r="F798" s="7">
        <f>Settings!$B$2+MOD($A798-1,Settings!$B$7)</f>
        <v/>
      </c>
      <c r="G798">
        <f>YEAR($F798)</f>
        <v/>
      </c>
      <c r="H798">
        <f>"Q"&amp;ROUNDUP(MONTH($F798)/3,0)</f>
        <v/>
      </c>
      <c r="I798">
        <f>MONTH($F798)</f>
        <v/>
      </c>
      <c r="J798">
        <f>CHOOSE(MONTH($F798),"Январь","Февраль","Март","Апрель","Май","Июнь","Июль","Август","Сентябрь","Октябрь","Ноябрь","Декабрь")</f>
        <v/>
      </c>
      <c r="K798">
        <f>DAY($F798)</f>
        <v/>
      </c>
      <c r="L798">
        <f>IF(MOD($A798,10)&lt;7,"ФО_01_Крупный","ФО_"&amp;TEXT(MOD($A798,8)+1,"00"))</f>
        <v/>
      </c>
      <c r="M798">
        <f>IF($AB798="Да","Регион_001_Крупный","Регион_"&amp;TEXT(MOD(QUOTIENT($A798-1,20),180)+1,"000"))</f>
        <v/>
      </c>
      <c r="N798">
        <f>IF($AB798="Да","Город_"&amp;TEXT(MOD($A798-1,250)+1,"0000"),"Город_"&amp;TEXT(MOD($A798-1,3000)+1,"0000"))</f>
        <v/>
      </c>
      <c r="O798">
        <f>IF($AB798="Да","Холдинг_Крупный","Холдинг_"&amp;TEXT(MOD(QUOTIENT($A798-1,10000),20)+1,"00"))</f>
        <v/>
      </c>
      <c r="P798">
        <f>IF($AB798="Да","Организация_Крупная","Организация_"&amp;TEXT(MOD(QUOTIENT($A798-1,500),600)+1,"000"))</f>
        <v/>
      </c>
      <c r="Q798">
        <f>"Отдел_"&amp;TEXT(MOD(QUOTIENT($A798-1,50),100)+1,"000")</f>
        <v/>
      </c>
      <c r="R798">
        <f>IF($AB798="Да","Группа_Крупная","Группа_"&amp;TEXT(MOD(QUOTIENT($A798-1,5000),30)+1,"00"))</f>
        <v/>
      </c>
      <c r="S798">
        <f>IF($AB798="Да","Категория_Крупная","Категория_"&amp;TEXT(MOD(QUOTIENT($A798-1,500),120)+1,"000"))</f>
        <v/>
      </c>
      <c r="T798">
        <f>IF($AB798="Да","Подкатегория_Крупная","Подкатегория_"&amp;TEXT(MOD(QUOTIENT($A798-1,50),300)+1,"000"))</f>
        <v/>
      </c>
      <c r="U798">
        <f>"SKU_"&amp;TEXT($A798,"0000000")</f>
        <v/>
      </c>
      <c r="V798">
        <f>CHOOSE(MOD($A798-1,4)+1,"Enterprise","SMB","Госсектор","Розница")</f>
        <v/>
      </c>
      <c r="W798">
        <f>"Клиент_"&amp;TEXT(MOD($A798-1,20000)+1,"00000")</f>
        <v/>
      </c>
      <c r="X798">
        <f>CHOOSE(MOD($A798-1,5)+1,"Портал","API","Импорт","Ручной ввод","Интеграция")</f>
        <v/>
      </c>
      <c r="Y798" s="8">
        <f>ROUND(1000+MOD($A798*37,90000)+IF($AB798="Да",5000,0),2)</f>
        <v/>
      </c>
      <c r="Z798">
        <f>1+MOD($A798,20)</f>
        <v/>
      </c>
      <c r="AA798" s="8">
        <f>ROUND($Y798*(0.08+MOD($A798,17)/100),2)</f>
        <v/>
      </c>
      <c r="AB798">
        <f>IF(MOD($A798,10)&lt;7,"Да","Нет")</f>
        <v/>
      </c>
      <c r="AC798">
        <f>$R798&amp;" / "&amp;$S798&amp;" / "&amp;$T798</f>
        <v/>
      </c>
      <c r="AD798">
        <f>1</f>
        <v/>
      </c>
      <c r="AE798">
        <f>IF($A798&lt;=Settings!$B$4,"до 100",IF($A798&lt;=Settings!$B$5,"до 10 000",IF($A798&lt;=Settings!$B$6,"до 100 000","100 000+")))</f>
        <v/>
      </c>
    </row>
    <row r="799">
      <c r="A799">
        <f>ROW()-1</f>
        <v/>
      </c>
      <c r="B799">
        <f>IF($A799&lt;=Settings!$B$4,"small_control",IF($A799&lt;=Settings!$B$5,"medium_10k",IF($A799&lt;=Settings!$B$6,"large_100k","extreme_1m")))</f>
        <v/>
      </c>
      <c r="C799">
        <f>"ORD-"&amp;TEXT(QUOTIENT($A799-1,3)+1,"0000000")</f>
        <v/>
      </c>
      <c r="D799">
        <f>"LINE-"&amp;TEXT($A799,"0000000")</f>
        <v/>
      </c>
      <c r="E799" s="7">
        <f>Settings!$B$2+$A799-1</f>
        <v/>
      </c>
      <c r="F799" s="7">
        <f>Settings!$B$2+MOD($A799-1,Settings!$B$7)</f>
        <v/>
      </c>
      <c r="G799">
        <f>YEAR($F799)</f>
        <v/>
      </c>
      <c r="H799">
        <f>"Q"&amp;ROUNDUP(MONTH($F799)/3,0)</f>
        <v/>
      </c>
      <c r="I799">
        <f>MONTH($F799)</f>
        <v/>
      </c>
      <c r="J799">
        <f>CHOOSE(MONTH($F799),"Январь","Февраль","Март","Апрель","Май","Июнь","Июль","Август","Сентябрь","Октябрь","Ноябрь","Декабрь")</f>
        <v/>
      </c>
      <c r="K799">
        <f>DAY($F799)</f>
        <v/>
      </c>
      <c r="L799">
        <f>IF(MOD($A799,10)&lt;7,"ФО_01_Крупный","ФО_"&amp;TEXT(MOD($A799,8)+1,"00"))</f>
        <v/>
      </c>
      <c r="M799">
        <f>IF($AB799="Да","Регион_001_Крупный","Регион_"&amp;TEXT(MOD(QUOTIENT($A799-1,20),180)+1,"000"))</f>
        <v/>
      </c>
      <c r="N799">
        <f>IF($AB799="Да","Город_"&amp;TEXT(MOD($A799-1,250)+1,"0000"),"Город_"&amp;TEXT(MOD($A799-1,3000)+1,"0000"))</f>
        <v/>
      </c>
      <c r="O799">
        <f>IF($AB799="Да","Холдинг_Крупный","Холдинг_"&amp;TEXT(MOD(QUOTIENT($A799-1,10000),20)+1,"00"))</f>
        <v/>
      </c>
      <c r="P799">
        <f>IF($AB799="Да","Организация_Крупная","Организация_"&amp;TEXT(MOD(QUOTIENT($A799-1,500),600)+1,"000"))</f>
        <v/>
      </c>
      <c r="Q799">
        <f>"Отдел_"&amp;TEXT(MOD(QUOTIENT($A799-1,50),100)+1,"000")</f>
        <v/>
      </c>
      <c r="R799">
        <f>IF($AB799="Да","Группа_Крупная","Группа_"&amp;TEXT(MOD(QUOTIENT($A799-1,5000),30)+1,"00"))</f>
        <v/>
      </c>
      <c r="S799">
        <f>IF($AB799="Да","Категория_Крупная","Категория_"&amp;TEXT(MOD(QUOTIENT($A799-1,500),120)+1,"000"))</f>
        <v/>
      </c>
      <c r="T799">
        <f>IF($AB799="Да","Подкатегория_Крупная","Подкатегория_"&amp;TEXT(MOD(QUOTIENT($A799-1,50),300)+1,"000"))</f>
        <v/>
      </c>
      <c r="U799">
        <f>"SKU_"&amp;TEXT($A799,"0000000")</f>
        <v/>
      </c>
      <c r="V799">
        <f>CHOOSE(MOD($A799-1,4)+1,"Enterprise","SMB","Госсектор","Розница")</f>
        <v/>
      </c>
      <c r="W799">
        <f>"Клиент_"&amp;TEXT(MOD($A799-1,20000)+1,"00000")</f>
        <v/>
      </c>
      <c r="X799">
        <f>CHOOSE(MOD($A799-1,5)+1,"Портал","API","Импорт","Ручной ввод","Интеграция")</f>
        <v/>
      </c>
      <c r="Y799" s="8">
        <f>ROUND(1000+MOD($A799*37,90000)+IF($AB799="Да",5000,0),2)</f>
        <v/>
      </c>
      <c r="Z799">
        <f>1+MOD($A799,20)</f>
        <v/>
      </c>
      <c r="AA799" s="8">
        <f>ROUND($Y799*(0.08+MOD($A799,17)/100),2)</f>
        <v/>
      </c>
      <c r="AB799">
        <f>IF(MOD($A799,10)&lt;7,"Да","Нет")</f>
        <v/>
      </c>
      <c r="AC799">
        <f>$R799&amp;" / "&amp;$S799&amp;" / "&amp;$T799</f>
        <v/>
      </c>
      <c r="AD799">
        <f>1</f>
        <v/>
      </c>
      <c r="AE799">
        <f>IF($A799&lt;=Settings!$B$4,"до 100",IF($A799&lt;=Settings!$B$5,"до 10 000",IF($A799&lt;=Settings!$B$6,"до 100 000","100 000+")))</f>
        <v/>
      </c>
    </row>
    <row r="800">
      <c r="A800">
        <f>ROW()-1</f>
        <v/>
      </c>
      <c r="B800">
        <f>IF($A800&lt;=Settings!$B$4,"small_control",IF($A800&lt;=Settings!$B$5,"medium_10k",IF($A800&lt;=Settings!$B$6,"large_100k","extreme_1m")))</f>
        <v/>
      </c>
      <c r="C800">
        <f>"ORD-"&amp;TEXT(QUOTIENT($A800-1,3)+1,"0000000")</f>
        <v/>
      </c>
      <c r="D800">
        <f>"LINE-"&amp;TEXT($A800,"0000000")</f>
        <v/>
      </c>
      <c r="E800" s="7">
        <f>Settings!$B$2+$A800-1</f>
        <v/>
      </c>
      <c r="F800" s="7">
        <f>Settings!$B$2+MOD($A800-1,Settings!$B$7)</f>
        <v/>
      </c>
      <c r="G800">
        <f>YEAR($F800)</f>
        <v/>
      </c>
      <c r="H800">
        <f>"Q"&amp;ROUNDUP(MONTH($F800)/3,0)</f>
        <v/>
      </c>
      <c r="I800">
        <f>MONTH($F800)</f>
        <v/>
      </c>
      <c r="J800">
        <f>CHOOSE(MONTH($F800),"Январь","Февраль","Март","Апрель","Май","Июнь","Июль","Август","Сентябрь","Октябрь","Ноябрь","Декабрь")</f>
        <v/>
      </c>
      <c r="K800">
        <f>DAY($F800)</f>
        <v/>
      </c>
      <c r="L800">
        <f>IF(MOD($A800,10)&lt;7,"ФО_01_Крупный","ФО_"&amp;TEXT(MOD($A800,8)+1,"00"))</f>
        <v/>
      </c>
      <c r="M800">
        <f>IF($AB800="Да","Регион_001_Крупный","Регион_"&amp;TEXT(MOD(QUOTIENT($A800-1,20),180)+1,"000"))</f>
        <v/>
      </c>
      <c r="N800">
        <f>IF($AB800="Да","Город_"&amp;TEXT(MOD($A800-1,250)+1,"0000"),"Город_"&amp;TEXT(MOD($A800-1,3000)+1,"0000"))</f>
        <v/>
      </c>
      <c r="O800">
        <f>IF($AB800="Да","Холдинг_Крупный","Холдинг_"&amp;TEXT(MOD(QUOTIENT($A800-1,10000),20)+1,"00"))</f>
        <v/>
      </c>
      <c r="P800">
        <f>IF($AB800="Да","Организация_Крупная","Организация_"&amp;TEXT(MOD(QUOTIENT($A800-1,500),600)+1,"000"))</f>
        <v/>
      </c>
      <c r="Q800">
        <f>"Отдел_"&amp;TEXT(MOD(QUOTIENT($A800-1,50),100)+1,"000")</f>
        <v/>
      </c>
      <c r="R800">
        <f>IF($AB800="Да","Группа_Крупная","Группа_"&amp;TEXT(MOD(QUOTIENT($A800-1,5000),30)+1,"00"))</f>
        <v/>
      </c>
      <c r="S800">
        <f>IF($AB800="Да","Категория_Крупная","Категория_"&amp;TEXT(MOD(QUOTIENT($A800-1,500),120)+1,"000"))</f>
        <v/>
      </c>
      <c r="T800">
        <f>IF($AB800="Да","Подкатегория_Крупная","Подкатегория_"&amp;TEXT(MOD(QUOTIENT($A800-1,50),300)+1,"000"))</f>
        <v/>
      </c>
      <c r="U800">
        <f>"SKU_"&amp;TEXT($A800,"0000000")</f>
        <v/>
      </c>
      <c r="V800">
        <f>CHOOSE(MOD($A800-1,4)+1,"Enterprise","SMB","Госсектор","Розница")</f>
        <v/>
      </c>
      <c r="W800">
        <f>"Клиент_"&amp;TEXT(MOD($A800-1,20000)+1,"00000")</f>
        <v/>
      </c>
      <c r="X800">
        <f>CHOOSE(MOD($A800-1,5)+1,"Портал","API","Импорт","Ручной ввод","Интеграция")</f>
        <v/>
      </c>
      <c r="Y800" s="8">
        <f>ROUND(1000+MOD($A800*37,90000)+IF($AB800="Да",5000,0),2)</f>
        <v/>
      </c>
      <c r="Z800">
        <f>1+MOD($A800,20)</f>
        <v/>
      </c>
      <c r="AA800" s="8">
        <f>ROUND($Y800*(0.08+MOD($A800,17)/100),2)</f>
        <v/>
      </c>
      <c r="AB800">
        <f>IF(MOD($A800,10)&lt;7,"Да","Нет")</f>
        <v/>
      </c>
      <c r="AC800">
        <f>$R800&amp;" / "&amp;$S800&amp;" / "&amp;$T800</f>
        <v/>
      </c>
      <c r="AD800">
        <f>1</f>
        <v/>
      </c>
      <c r="AE800">
        <f>IF($A800&lt;=Settings!$B$4,"до 100",IF($A800&lt;=Settings!$B$5,"до 10 000",IF($A800&lt;=Settings!$B$6,"до 100 000","100 000+")))</f>
        <v/>
      </c>
    </row>
    <row r="801">
      <c r="A801">
        <f>ROW()-1</f>
        <v/>
      </c>
      <c r="B801">
        <f>IF($A801&lt;=Settings!$B$4,"small_control",IF($A801&lt;=Settings!$B$5,"medium_10k",IF($A801&lt;=Settings!$B$6,"large_100k","extreme_1m")))</f>
        <v/>
      </c>
      <c r="C801">
        <f>"ORD-"&amp;TEXT(QUOTIENT($A801-1,3)+1,"0000000")</f>
        <v/>
      </c>
      <c r="D801">
        <f>"LINE-"&amp;TEXT($A801,"0000000")</f>
        <v/>
      </c>
      <c r="E801" s="7">
        <f>Settings!$B$2+$A801-1</f>
        <v/>
      </c>
      <c r="F801" s="7">
        <f>Settings!$B$2+MOD($A801-1,Settings!$B$7)</f>
        <v/>
      </c>
      <c r="G801">
        <f>YEAR($F801)</f>
        <v/>
      </c>
      <c r="H801">
        <f>"Q"&amp;ROUNDUP(MONTH($F801)/3,0)</f>
        <v/>
      </c>
      <c r="I801">
        <f>MONTH($F801)</f>
        <v/>
      </c>
      <c r="J801">
        <f>CHOOSE(MONTH($F801),"Январь","Февраль","Март","Апрель","Май","Июнь","Июль","Август","Сентябрь","Октябрь","Ноябрь","Декабрь")</f>
        <v/>
      </c>
      <c r="K801">
        <f>DAY($F801)</f>
        <v/>
      </c>
      <c r="L801">
        <f>IF(MOD($A801,10)&lt;7,"ФО_01_Крупный","ФО_"&amp;TEXT(MOD($A801,8)+1,"00"))</f>
        <v/>
      </c>
      <c r="M801">
        <f>IF($AB801="Да","Регион_001_Крупный","Регион_"&amp;TEXT(MOD(QUOTIENT($A801-1,20),180)+1,"000"))</f>
        <v/>
      </c>
      <c r="N801">
        <f>IF($AB801="Да","Город_"&amp;TEXT(MOD($A801-1,250)+1,"0000"),"Город_"&amp;TEXT(MOD($A801-1,3000)+1,"0000"))</f>
        <v/>
      </c>
      <c r="O801">
        <f>IF($AB801="Да","Холдинг_Крупный","Холдинг_"&amp;TEXT(MOD(QUOTIENT($A801-1,10000),20)+1,"00"))</f>
        <v/>
      </c>
      <c r="P801">
        <f>IF($AB801="Да","Организация_Крупная","Организация_"&amp;TEXT(MOD(QUOTIENT($A801-1,500),600)+1,"000"))</f>
        <v/>
      </c>
      <c r="Q801">
        <f>"Отдел_"&amp;TEXT(MOD(QUOTIENT($A801-1,50),100)+1,"000")</f>
        <v/>
      </c>
      <c r="R801">
        <f>IF($AB801="Да","Группа_Крупная","Группа_"&amp;TEXT(MOD(QUOTIENT($A801-1,5000),30)+1,"00"))</f>
        <v/>
      </c>
      <c r="S801">
        <f>IF($AB801="Да","Категория_Крупная","Категория_"&amp;TEXT(MOD(QUOTIENT($A801-1,500),120)+1,"000"))</f>
        <v/>
      </c>
      <c r="T801">
        <f>IF($AB801="Да","Подкатегория_Крупная","Подкатегория_"&amp;TEXT(MOD(QUOTIENT($A801-1,50),300)+1,"000"))</f>
        <v/>
      </c>
      <c r="U801">
        <f>"SKU_"&amp;TEXT($A801,"0000000")</f>
        <v/>
      </c>
      <c r="V801">
        <f>CHOOSE(MOD($A801-1,4)+1,"Enterprise","SMB","Госсектор","Розница")</f>
        <v/>
      </c>
      <c r="W801">
        <f>"Клиент_"&amp;TEXT(MOD($A801-1,20000)+1,"00000")</f>
        <v/>
      </c>
      <c r="X801">
        <f>CHOOSE(MOD($A801-1,5)+1,"Портал","API","Импорт","Ручной ввод","Интеграция")</f>
        <v/>
      </c>
      <c r="Y801" s="8">
        <f>ROUND(1000+MOD($A801*37,90000)+IF($AB801="Да",5000,0),2)</f>
        <v/>
      </c>
      <c r="Z801">
        <f>1+MOD($A801,20)</f>
        <v/>
      </c>
      <c r="AA801" s="8">
        <f>ROUND($Y801*(0.08+MOD($A801,17)/100),2)</f>
        <v/>
      </c>
      <c r="AB801">
        <f>IF(MOD($A801,10)&lt;7,"Да","Нет")</f>
        <v/>
      </c>
      <c r="AC801">
        <f>$R801&amp;" / "&amp;$S801&amp;" / "&amp;$T801</f>
        <v/>
      </c>
      <c r="AD801">
        <f>1</f>
        <v/>
      </c>
      <c r="AE801">
        <f>IF($A801&lt;=Settings!$B$4,"до 100",IF($A801&lt;=Settings!$B$5,"до 10 000",IF($A801&lt;=Settings!$B$6,"до 100 000","100 000+")))</f>
        <v/>
      </c>
    </row>
    <row r="802">
      <c r="A802">
        <f>ROW()-1</f>
        <v/>
      </c>
      <c r="B802">
        <f>IF($A802&lt;=Settings!$B$4,"small_control",IF($A802&lt;=Settings!$B$5,"medium_10k",IF($A802&lt;=Settings!$B$6,"large_100k","extreme_1m")))</f>
        <v/>
      </c>
      <c r="C802">
        <f>"ORD-"&amp;TEXT(QUOTIENT($A802-1,3)+1,"0000000")</f>
        <v/>
      </c>
      <c r="D802">
        <f>"LINE-"&amp;TEXT($A802,"0000000")</f>
        <v/>
      </c>
      <c r="E802" s="7">
        <f>Settings!$B$2+$A802-1</f>
        <v/>
      </c>
      <c r="F802" s="7">
        <f>Settings!$B$2+MOD($A802-1,Settings!$B$7)</f>
        <v/>
      </c>
      <c r="G802">
        <f>YEAR($F802)</f>
        <v/>
      </c>
      <c r="H802">
        <f>"Q"&amp;ROUNDUP(MONTH($F802)/3,0)</f>
        <v/>
      </c>
      <c r="I802">
        <f>MONTH($F802)</f>
        <v/>
      </c>
      <c r="J802">
        <f>CHOOSE(MONTH($F802),"Январь","Февраль","Март","Апрель","Май","Июнь","Июль","Август","Сентябрь","Октябрь","Ноябрь","Декабрь")</f>
        <v/>
      </c>
      <c r="K802">
        <f>DAY($F802)</f>
        <v/>
      </c>
      <c r="L802">
        <f>IF(MOD($A802,10)&lt;7,"ФО_01_Крупный","ФО_"&amp;TEXT(MOD($A802,8)+1,"00"))</f>
        <v/>
      </c>
      <c r="M802">
        <f>IF($AB802="Да","Регион_001_Крупный","Регион_"&amp;TEXT(MOD(QUOTIENT($A802-1,20),180)+1,"000"))</f>
        <v/>
      </c>
      <c r="N802">
        <f>IF($AB802="Да","Город_"&amp;TEXT(MOD($A802-1,250)+1,"0000"),"Город_"&amp;TEXT(MOD($A802-1,3000)+1,"0000"))</f>
        <v/>
      </c>
      <c r="O802">
        <f>IF($AB802="Да","Холдинг_Крупный","Холдинг_"&amp;TEXT(MOD(QUOTIENT($A802-1,10000),20)+1,"00"))</f>
        <v/>
      </c>
      <c r="P802">
        <f>IF($AB802="Да","Организация_Крупная","Организация_"&amp;TEXT(MOD(QUOTIENT($A802-1,500),600)+1,"000"))</f>
        <v/>
      </c>
      <c r="Q802">
        <f>"Отдел_"&amp;TEXT(MOD(QUOTIENT($A802-1,50),100)+1,"000")</f>
        <v/>
      </c>
      <c r="R802">
        <f>IF($AB802="Да","Группа_Крупная","Группа_"&amp;TEXT(MOD(QUOTIENT($A802-1,5000),30)+1,"00"))</f>
        <v/>
      </c>
      <c r="S802">
        <f>IF($AB802="Да","Категория_Крупная","Категория_"&amp;TEXT(MOD(QUOTIENT($A802-1,500),120)+1,"000"))</f>
        <v/>
      </c>
      <c r="T802">
        <f>IF($AB802="Да","Подкатегория_Крупная","Подкатегория_"&amp;TEXT(MOD(QUOTIENT($A802-1,50),300)+1,"000"))</f>
        <v/>
      </c>
      <c r="U802">
        <f>"SKU_"&amp;TEXT($A802,"0000000")</f>
        <v/>
      </c>
      <c r="V802">
        <f>CHOOSE(MOD($A802-1,4)+1,"Enterprise","SMB","Госсектор","Розница")</f>
        <v/>
      </c>
      <c r="W802">
        <f>"Клиент_"&amp;TEXT(MOD($A802-1,20000)+1,"00000")</f>
        <v/>
      </c>
      <c r="X802">
        <f>CHOOSE(MOD($A802-1,5)+1,"Портал","API","Импорт","Ручной ввод","Интеграция")</f>
        <v/>
      </c>
      <c r="Y802" s="8">
        <f>ROUND(1000+MOD($A802*37,90000)+IF($AB802="Да",5000,0),2)</f>
        <v/>
      </c>
      <c r="Z802">
        <f>1+MOD($A802,20)</f>
        <v/>
      </c>
      <c r="AA802" s="8">
        <f>ROUND($Y802*(0.08+MOD($A802,17)/100),2)</f>
        <v/>
      </c>
      <c r="AB802">
        <f>IF(MOD($A802,10)&lt;7,"Да","Нет")</f>
        <v/>
      </c>
      <c r="AC802">
        <f>$R802&amp;" / "&amp;$S802&amp;" / "&amp;$T802</f>
        <v/>
      </c>
      <c r="AD802">
        <f>1</f>
        <v/>
      </c>
      <c r="AE802">
        <f>IF($A802&lt;=Settings!$B$4,"до 100",IF($A802&lt;=Settings!$B$5,"до 10 000",IF($A802&lt;=Settings!$B$6,"до 100 000","100 000+")))</f>
        <v/>
      </c>
    </row>
    <row r="803">
      <c r="A803">
        <f>ROW()-1</f>
        <v/>
      </c>
      <c r="B803">
        <f>IF($A803&lt;=Settings!$B$4,"small_control",IF($A803&lt;=Settings!$B$5,"medium_10k",IF($A803&lt;=Settings!$B$6,"large_100k","extreme_1m")))</f>
        <v/>
      </c>
      <c r="C803">
        <f>"ORD-"&amp;TEXT(QUOTIENT($A803-1,3)+1,"0000000")</f>
        <v/>
      </c>
      <c r="D803">
        <f>"LINE-"&amp;TEXT($A803,"0000000")</f>
        <v/>
      </c>
      <c r="E803" s="7">
        <f>Settings!$B$2+$A803-1</f>
        <v/>
      </c>
      <c r="F803" s="7">
        <f>Settings!$B$2+MOD($A803-1,Settings!$B$7)</f>
        <v/>
      </c>
      <c r="G803">
        <f>YEAR($F803)</f>
        <v/>
      </c>
      <c r="H803">
        <f>"Q"&amp;ROUNDUP(MONTH($F803)/3,0)</f>
        <v/>
      </c>
      <c r="I803">
        <f>MONTH($F803)</f>
        <v/>
      </c>
      <c r="J803">
        <f>CHOOSE(MONTH($F803),"Январь","Февраль","Март","Апрель","Май","Июнь","Июль","Август","Сентябрь","Октябрь","Ноябрь","Декабрь")</f>
        <v/>
      </c>
      <c r="K803">
        <f>DAY($F803)</f>
        <v/>
      </c>
      <c r="L803">
        <f>IF(MOD($A803,10)&lt;7,"ФО_01_Крупный","ФО_"&amp;TEXT(MOD($A803,8)+1,"00"))</f>
        <v/>
      </c>
      <c r="M803">
        <f>IF($AB803="Да","Регион_001_Крупный","Регион_"&amp;TEXT(MOD(QUOTIENT($A803-1,20),180)+1,"000"))</f>
        <v/>
      </c>
      <c r="N803">
        <f>IF($AB803="Да","Город_"&amp;TEXT(MOD($A803-1,250)+1,"0000"),"Город_"&amp;TEXT(MOD($A803-1,3000)+1,"0000"))</f>
        <v/>
      </c>
      <c r="O803">
        <f>IF($AB803="Да","Холдинг_Крупный","Холдинг_"&amp;TEXT(MOD(QUOTIENT($A803-1,10000),20)+1,"00"))</f>
        <v/>
      </c>
      <c r="P803">
        <f>IF($AB803="Да","Организация_Крупная","Организация_"&amp;TEXT(MOD(QUOTIENT($A803-1,500),600)+1,"000"))</f>
        <v/>
      </c>
      <c r="Q803">
        <f>"Отдел_"&amp;TEXT(MOD(QUOTIENT($A803-1,50),100)+1,"000")</f>
        <v/>
      </c>
      <c r="R803">
        <f>IF($AB803="Да","Группа_Крупная","Группа_"&amp;TEXT(MOD(QUOTIENT($A803-1,5000),30)+1,"00"))</f>
        <v/>
      </c>
      <c r="S803">
        <f>IF($AB803="Да","Категория_Крупная","Категория_"&amp;TEXT(MOD(QUOTIENT($A803-1,500),120)+1,"000"))</f>
        <v/>
      </c>
      <c r="T803">
        <f>IF($AB803="Да","Подкатегория_Крупная","Подкатегория_"&amp;TEXT(MOD(QUOTIENT($A803-1,50),300)+1,"000"))</f>
        <v/>
      </c>
      <c r="U803">
        <f>"SKU_"&amp;TEXT($A803,"0000000")</f>
        <v/>
      </c>
      <c r="V803">
        <f>CHOOSE(MOD($A803-1,4)+1,"Enterprise","SMB","Госсектор","Розница")</f>
        <v/>
      </c>
      <c r="W803">
        <f>"Клиент_"&amp;TEXT(MOD($A803-1,20000)+1,"00000")</f>
        <v/>
      </c>
      <c r="X803">
        <f>CHOOSE(MOD($A803-1,5)+1,"Портал","API","Импорт","Ручной ввод","Интеграция")</f>
        <v/>
      </c>
      <c r="Y803" s="8">
        <f>ROUND(1000+MOD($A803*37,90000)+IF($AB803="Да",5000,0),2)</f>
        <v/>
      </c>
      <c r="Z803">
        <f>1+MOD($A803,20)</f>
        <v/>
      </c>
      <c r="AA803" s="8">
        <f>ROUND($Y803*(0.08+MOD($A803,17)/100),2)</f>
        <v/>
      </c>
      <c r="AB803">
        <f>IF(MOD($A803,10)&lt;7,"Да","Нет")</f>
        <v/>
      </c>
      <c r="AC803">
        <f>$R803&amp;" / "&amp;$S803&amp;" / "&amp;$T803</f>
        <v/>
      </c>
      <c r="AD803">
        <f>1</f>
        <v/>
      </c>
      <c r="AE803">
        <f>IF($A803&lt;=Settings!$B$4,"до 100",IF($A803&lt;=Settings!$B$5,"до 10 000",IF($A803&lt;=Settings!$B$6,"до 100 000","100 000+")))</f>
        <v/>
      </c>
    </row>
    <row r="804">
      <c r="A804">
        <f>ROW()-1</f>
        <v/>
      </c>
      <c r="B804">
        <f>IF($A804&lt;=Settings!$B$4,"small_control",IF($A804&lt;=Settings!$B$5,"medium_10k",IF($A804&lt;=Settings!$B$6,"large_100k","extreme_1m")))</f>
        <v/>
      </c>
      <c r="C804">
        <f>"ORD-"&amp;TEXT(QUOTIENT($A804-1,3)+1,"0000000")</f>
        <v/>
      </c>
      <c r="D804">
        <f>"LINE-"&amp;TEXT($A804,"0000000")</f>
        <v/>
      </c>
      <c r="E804" s="7">
        <f>Settings!$B$2+$A804-1</f>
        <v/>
      </c>
      <c r="F804" s="7">
        <f>Settings!$B$2+MOD($A804-1,Settings!$B$7)</f>
        <v/>
      </c>
      <c r="G804">
        <f>YEAR($F804)</f>
        <v/>
      </c>
      <c r="H804">
        <f>"Q"&amp;ROUNDUP(MONTH($F804)/3,0)</f>
        <v/>
      </c>
      <c r="I804">
        <f>MONTH($F804)</f>
        <v/>
      </c>
      <c r="J804">
        <f>CHOOSE(MONTH($F804),"Январь","Февраль","Март","Апрель","Май","Июнь","Июль","Август","Сентябрь","Октябрь","Ноябрь","Декабрь")</f>
        <v/>
      </c>
      <c r="K804">
        <f>DAY($F804)</f>
        <v/>
      </c>
      <c r="L804">
        <f>IF(MOD($A804,10)&lt;7,"ФО_01_Крупный","ФО_"&amp;TEXT(MOD($A804,8)+1,"00"))</f>
        <v/>
      </c>
      <c r="M804">
        <f>IF($AB804="Да","Регион_001_Крупный","Регион_"&amp;TEXT(MOD(QUOTIENT($A804-1,20),180)+1,"000"))</f>
        <v/>
      </c>
      <c r="N804">
        <f>IF($AB804="Да","Город_"&amp;TEXT(MOD($A804-1,250)+1,"0000"),"Город_"&amp;TEXT(MOD($A804-1,3000)+1,"0000"))</f>
        <v/>
      </c>
      <c r="O804">
        <f>IF($AB804="Да","Холдинг_Крупный","Холдинг_"&amp;TEXT(MOD(QUOTIENT($A804-1,10000),20)+1,"00"))</f>
        <v/>
      </c>
      <c r="P804">
        <f>IF($AB804="Да","Организация_Крупная","Организация_"&amp;TEXT(MOD(QUOTIENT($A804-1,500),600)+1,"000"))</f>
        <v/>
      </c>
      <c r="Q804">
        <f>"Отдел_"&amp;TEXT(MOD(QUOTIENT($A804-1,50),100)+1,"000")</f>
        <v/>
      </c>
      <c r="R804">
        <f>IF($AB804="Да","Группа_Крупная","Группа_"&amp;TEXT(MOD(QUOTIENT($A804-1,5000),30)+1,"00"))</f>
        <v/>
      </c>
      <c r="S804">
        <f>IF($AB804="Да","Категория_Крупная","Категория_"&amp;TEXT(MOD(QUOTIENT($A804-1,500),120)+1,"000"))</f>
        <v/>
      </c>
      <c r="T804">
        <f>IF($AB804="Да","Подкатегория_Крупная","Подкатегория_"&amp;TEXT(MOD(QUOTIENT($A804-1,50),300)+1,"000"))</f>
        <v/>
      </c>
      <c r="U804">
        <f>"SKU_"&amp;TEXT($A804,"0000000")</f>
        <v/>
      </c>
      <c r="V804">
        <f>CHOOSE(MOD($A804-1,4)+1,"Enterprise","SMB","Госсектор","Розница")</f>
        <v/>
      </c>
      <c r="W804">
        <f>"Клиент_"&amp;TEXT(MOD($A804-1,20000)+1,"00000")</f>
        <v/>
      </c>
      <c r="X804">
        <f>CHOOSE(MOD($A804-1,5)+1,"Портал","API","Импорт","Ручной ввод","Интеграция")</f>
        <v/>
      </c>
      <c r="Y804" s="8">
        <f>ROUND(1000+MOD($A804*37,90000)+IF($AB804="Да",5000,0),2)</f>
        <v/>
      </c>
      <c r="Z804">
        <f>1+MOD($A804,20)</f>
        <v/>
      </c>
      <c r="AA804" s="8">
        <f>ROUND($Y804*(0.08+MOD($A804,17)/100),2)</f>
        <v/>
      </c>
      <c r="AB804">
        <f>IF(MOD($A804,10)&lt;7,"Да","Нет")</f>
        <v/>
      </c>
      <c r="AC804">
        <f>$R804&amp;" / "&amp;$S804&amp;" / "&amp;$T804</f>
        <v/>
      </c>
      <c r="AD804">
        <f>1</f>
        <v/>
      </c>
      <c r="AE804">
        <f>IF($A804&lt;=Settings!$B$4,"до 100",IF($A804&lt;=Settings!$B$5,"до 10 000",IF($A804&lt;=Settings!$B$6,"до 100 000","100 000+")))</f>
        <v/>
      </c>
    </row>
    <row r="805">
      <c r="A805">
        <f>ROW()-1</f>
        <v/>
      </c>
      <c r="B805">
        <f>IF($A805&lt;=Settings!$B$4,"small_control",IF($A805&lt;=Settings!$B$5,"medium_10k",IF($A805&lt;=Settings!$B$6,"large_100k","extreme_1m")))</f>
        <v/>
      </c>
      <c r="C805">
        <f>"ORD-"&amp;TEXT(QUOTIENT($A805-1,3)+1,"0000000")</f>
        <v/>
      </c>
      <c r="D805">
        <f>"LINE-"&amp;TEXT($A805,"0000000")</f>
        <v/>
      </c>
      <c r="E805" s="7">
        <f>Settings!$B$2+$A805-1</f>
        <v/>
      </c>
      <c r="F805" s="7">
        <f>Settings!$B$2+MOD($A805-1,Settings!$B$7)</f>
        <v/>
      </c>
      <c r="G805">
        <f>YEAR($F805)</f>
        <v/>
      </c>
      <c r="H805">
        <f>"Q"&amp;ROUNDUP(MONTH($F805)/3,0)</f>
        <v/>
      </c>
      <c r="I805">
        <f>MONTH($F805)</f>
        <v/>
      </c>
      <c r="J805">
        <f>CHOOSE(MONTH($F805),"Январь","Февраль","Март","Апрель","Май","Июнь","Июль","Август","Сентябрь","Октябрь","Ноябрь","Декабрь")</f>
        <v/>
      </c>
      <c r="K805">
        <f>DAY($F805)</f>
        <v/>
      </c>
      <c r="L805">
        <f>IF(MOD($A805,10)&lt;7,"ФО_01_Крупный","ФО_"&amp;TEXT(MOD($A805,8)+1,"00"))</f>
        <v/>
      </c>
      <c r="M805">
        <f>IF($AB805="Да","Регион_001_Крупный","Регион_"&amp;TEXT(MOD(QUOTIENT($A805-1,20),180)+1,"000"))</f>
        <v/>
      </c>
      <c r="N805">
        <f>IF($AB805="Да","Город_"&amp;TEXT(MOD($A805-1,250)+1,"0000"),"Город_"&amp;TEXT(MOD($A805-1,3000)+1,"0000"))</f>
        <v/>
      </c>
      <c r="O805">
        <f>IF($AB805="Да","Холдинг_Крупный","Холдинг_"&amp;TEXT(MOD(QUOTIENT($A805-1,10000),20)+1,"00"))</f>
        <v/>
      </c>
      <c r="P805">
        <f>IF($AB805="Да","Организация_Крупная","Организация_"&amp;TEXT(MOD(QUOTIENT($A805-1,500),600)+1,"000"))</f>
        <v/>
      </c>
      <c r="Q805">
        <f>"Отдел_"&amp;TEXT(MOD(QUOTIENT($A805-1,50),100)+1,"000")</f>
        <v/>
      </c>
      <c r="R805">
        <f>IF($AB805="Да","Группа_Крупная","Группа_"&amp;TEXT(MOD(QUOTIENT($A805-1,5000),30)+1,"00"))</f>
        <v/>
      </c>
      <c r="S805">
        <f>IF($AB805="Да","Категория_Крупная","Категория_"&amp;TEXT(MOD(QUOTIENT($A805-1,500),120)+1,"000"))</f>
        <v/>
      </c>
      <c r="T805">
        <f>IF($AB805="Да","Подкатегория_Крупная","Подкатегория_"&amp;TEXT(MOD(QUOTIENT($A805-1,50),300)+1,"000"))</f>
        <v/>
      </c>
      <c r="U805">
        <f>"SKU_"&amp;TEXT($A805,"0000000")</f>
        <v/>
      </c>
      <c r="V805">
        <f>CHOOSE(MOD($A805-1,4)+1,"Enterprise","SMB","Госсектор","Розница")</f>
        <v/>
      </c>
      <c r="W805">
        <f>"Клиент_"&amp;TEXT(MOD($A805-1,20000)+1,"00000")</f>
        <v/>
      </c>
      <c r="X805">
        <f>CHOOSE(MOD($A805-1,5)+1,"Портал","API","Импорт","Ручной ввод","Интеграция")</f>
        <v/>
      </c>
      <c r="Y805" s="8">
        <f>ROUND(1000+MOD($A805*37,90000)+IF($AB805="Да",5000,0),2)</f>
        <v/>
      </c>
      <c r="Z805">
        <f>1+MOD($A805,20)</f>
        <v/>
      </c>
      <c r="AA805" s="8">
        <f>ROUND($Y805*(0.08+MOD($A805,17)/100),2)</f>
        <v/>
      </c>
      <c r="AB805">
        <f>IF(MOD($A805,10)&lt;7,"Да","Нет")</f>
        <v/>
      </c>
      <c r="AC805">
        <f>$R805&amp;" / "&amp;$S805&amp;" / "&amp;$T805</f>
        <v/>
      </c>
      <c r="AD805">
        <f>1</f>
        <v/>
      </c>
      <c r="AE805">
        <f>IF($A805&lt;=Settings!$B$4,"до 100",IF($A805&lt;=Settings!$B$5,"до 10 000",IF($A805&lt;=Settings!$B$6,"до 100 000","100 000+")))</f>
        <v/>
      </c>
    </row>
    <row r="806">
      <c r="A806">
        <f>ROW()-1</f>
        <v/>
      </c>
      <c r="B806">
        <f>IF($A806&lt;=Settings!$B$4,"small_control",IF($A806&lt;=Settings!$B$5,"medium_10k",IF($A806&lt;=Settings!$B$6,"large_100k","extreme_1m")))</f>
        <v/>
      </c>
      <c r="C806">
        <f>"ORD-"&amp;TEXT(QUOTIENT($A806-1,3)+1,"0000000")</f>
        <v/>
      </c>
      <c r="D806">
        <f>"LINE-"&amp;TEXT($A806,"0000000")</f>
        <v/>
      </c>
      <c r="E806" s="7">
        <f>Settings!$B$2+$A806-1</f>
        <v/>
      </c>
      <c r="F806" s="7">
        <f>Settings!$B$2+MOD($A806-1,Settings!$B$7)</f>
        <v/>
      </c>
      <c r="G806">
        <f>YEAR($F806)</f>
        <v/>
      </c>
      <c r="H806">
        <f>"Q"&amp;ROUNDUP(MONTH($F806)/3,0)</f>
        <v/>
      </c>
      <c r="I806">
        <f>MONTH($F806)</f>
        <v/>
      </c>
      <c r="J806">
        <f>CHOOSE(MONTH($F806),"Январь","Февраль","Март","Апрель","Май","Июнь","Июль","Август","Сентябрь","Октябрь","Ноябрь","Декабрь")</f>
        <v/>
      </c>
      <c r="K806">
        <f>DAY($F806)</f>
        <v/>
      </c>
      <c r="L806">
        <f>IF(MOD($A806,10)&lt;7,"ФО_01_Крупный","ФО_"&amp;TEXT(MOD($A806,8)+1,"00"))</f>
        <v/>
      </c>
      <c r="M806">
        <f>IF($AB806="Да","Регион_001_Крупный","Регион_"&amp;TEXT(MOD(QUOTIENT($A806-1,20),180)+1,"000"))</f>
        <v/>
      </c>
      <c r="N806">
        <f>IF($AB806="Да","Город_"&amp;TEXT(MOD($A806-1,250)+1,"0000"),"Город_"&amp;TEXT(MOD($A806-1,3000)+1,"0000"))</f>
        <v/>
      </c>
      <c r="O806">
        <f>IF($AB806="Да","Холдинг_Крупный","Холдинг_"&amp;TEXT(MOD(QUOTIENT($A806-1,10000),20)+1,"00"))</f>
        <v/>
      </c>
      <c r="P806">
        <f>IF($AB806="Да","Организация_Крупная","Организация_"&amp;TEXT(MOD(QUOTIENT($A806-1,500),600)+1,"000"))</f>
        <v/>
      </c>
      <c r="Q806">
        <f>"Отдел_"&amp;TEXT(MOD(QUOTIENT($A806-1,50),100)+1,"000")</f>
        <v/>
      </c>
      <c r="R806">
        <f>IF($AB806="Да","Группа_Крупная","Группа_"&amp;TEXT(MOD(QUOTIENT($A806-1,5000),30)+1,"00"))</f>
        <v/>
      </c>
      <c r="S806">
        <f>IF($AB806="Да","Категория_Крупная","Категория_"&amp;TEXT(MOD(QUOTIENT($A806-1,500),120)+1,"000"))</f>
        <v/>
      </c>
      <c r="T806">
        <f>IF($AB806="Да","Подкатегория_Крупная","Подкатегория_"&amp;TEXT(MOD(QUOTIENT($A806-1,50),300)+1,"000"))</f>
        <v/>
      </c>
      <c r="U806">
        <f>"SKU_"&amp;TEXT($A806,"0000000")</f>
        <v/>
      </c>
      <c r="V806">
        <f>CHOOSE(MOD($A806-1,4)+1,"Enterprise","SMB","Госсектор","Розница")</f>
        <v/>
      </c>
      <c r="W806">
        <f>"Клиент_"&amp;TEXT(MOD($A806-1,20000)+1,"00000")</f>
        <v/>
      </c>
      <c r="X806">
        <f>CHOOSE(MOD($A806-1,5)+1,"Портал","API","Импорт","Ручной ввод","Интеграция")</f>
        <v/>
      </c>
      <c r="Y806" s="8">
        <f>ROUND(1000+MOD($A806*37,90000)+IF($AB806="Да",5000,0),2)</f>
        <v/>
      </c>
      <c r="Z806">
        <f>1+MOD($A806,20)</f>
        <v/>
      </c>
      <c r="AA806" s="8">
        <f>ROUND($Y806*(0.08+MOD($A806,17)/100),2)</f>
        <v/>
      </c>
      <c r="AB806">
        <f>IF(MOD($A806,10)&lt;7,"Да","Нет")</f>
        <v/>
      </c>
      <c r="AC806">
        <f>$R806&amp;" / "&amp;$S806&amp;" / "&amp;$T806</f>
        <v/>
      </c>
      <c r="AD806">
        <f>1</f>
        <v/>
      </c>
      <c r="AE806">
        <f>IF($A806&lt;=Settings!$B$4,"до 100",IF($A806&lt;=Settings!$B$5,"до 10 000",IF($A806&lt;=Settings!$B$6,"до 100 000","100 000+")))</f>
        <v/>
      </c>
    </row>
    <row r="807">
      <c r="A807">
        <f>ROW()-1</f>
        <v/>
      </c>
      <c r="B807">
        <f>IF($A807&lt;=Settings!$B$4,"small_control",IF($A807&lt;=Settings!$B$5,"medium_10k",IF($A807&lt;=Settings!$B$6,"large_100k","extreme_1m")))</f>
        <v/>
      </c>
      <c r="C807">
        <f>"ORD-"&amp;TEXT(QUOTIENT($A807-1,3)+1,"0000000")</f>
        <v/>
      </c>
      <c r="D807">
        <f>"LINE-"&amp;TEXT($A807,"0000000")</f>
        <v/>
      </c>
      <c r="E807" s="7">
        <f>Settings!$B$2+$A807-1</f>
        <v/>
      </c>
      <c r="F807" s="7">
        <f>Settings!$B$2+MOD($A807-1,Settings!$B$7)</f>
        <v/>
      </c>
      <c r="G807">
        <f>YEAR($F807)</f>
        <v/>
      </c>
      <c r="H807">
        <f>"Q"&amp;ROUNDUP(MONTH($F807)/3,0)</f>
        <v/>
      </c>
      <c r="I807">
        <f>MONTH($F807)</f>
        <v/>
      </c>
      <c r="J807">
        <f>CHOOSE(MONTH($F807),"Январь","Февраль","Март","Апрель","Май","Июнь","Июль","Август","Сентябрь","Октябрь","Ноябрь","Декабрь")</f>
        <v/>
      </c>
      <c r="K807">
        <f>DAY($F807)</f>
        <v/>
      </c>
      <c r="L807">
        <f>IF(MOD($A807,10)&lt;7,"ФО_01_Крупный","ФО_"&amp;TEXT(MOD($A807,8)+1,"00"))</f>
        <v/>
      </c>
      <c r="M807">
        <f>IF($AB807="Да","Регион_001_Крупный","Регион_"&amp;TEXT(MOD(QUOTIENT($A807-1,20),180)+1,"000"))</f>
        <v/>
      </c>
      <c r="N807">
        <f>IF($AB807="Да","Город_"&amp;TEXT(MOD($A807-1,250)+1,"0000"),"Город_"&amp;TEXT(MOD($A807-1,3000)+1,"0000"))</f>
        <v/>
      </c>
      <c r="O807">
        <f>IF($AB807="Да","Холдинг_Крупный","Холдинг_"&amp;TEXT(MOD(QUOTIENT($A807-1,10000),20)+1,"00"))</f>
        <v/>
      </c>
      <c r="P807">
        <f>IF($AB807="Да","Организация_Крупная","Организация_"&amp;TEXT(MOD(QUOTIENT($A807-1,500),600)+1,"000"))</f>
        <v/>
      </c>
      <c r="Q807">
        <f>"Отдел_"&amp;TEXT(MOD(QUOTIENT($A807-1,50),100)+1,"000")</f>
        <v/>
      </c>
      <c r="R807">
        <f>IF($AB807="Да","Группа_Крупная","Группа_"&amp;TEXT(MOD(QUOTIENT($A807-1,5000),30)+1,"00"))</f>
        <v/>
      </c>
      <c r="S807">
        <f>IF($AB807="Да","Категория_Крупная","Категория_"&amp;TEXT(MOD(QUOTIENT($A807-1,500),120)+1,"000"))</f>
        <v/>
      </c>
      <c r="T807">
        <f>IF($AB807="Да","Подкатегория_Крупная","Подкатегория_"&amp;TEXT(MOD(QUOTIENT($A807-1,50),300)+1,"000"))</f>
        <v/>
      </c>
      <c r="U807">
        <f>"SKU_"&amp;TEXT($A807,"0000000")</f>
        <v/>
      </c>
      <c r="V807">
        <f>CHOOSE(MOD($A807-1,4)+1,"Enterprise","SMB","Госсектор","Розница")</f>
        <v/>
      </c>
      <c r="W807">
        <f>"Клиент_"&amp;TEXT(MOD($A807-1,20000)+1,"00000")</f>
        <v/>
      </c>
      <c r="X807">
        <f>CHOOSE(MOD($A807-1,5)+1,"Портал","API","Импорт","Ручной ввод","Интеграция")</f>
        <v/>
      </c>
      <c r="Y807" s="8">
        <f>ROUND(1000+MOD($A807*37,90000)+IF($AB807="Да",5000,0),2)</f>
        <v/>
      </c>
      <c r="Z807">
        <f>1+MOD($A807,20)</f>
        <v/>
      </c>
      <c r="AA807" s="8">
        <f>ROUND($Y807*(0.08+MOD($A807,17)/100),2)</f>
        <v/>
      </c>
      <c r="AB807">
        <f>IF(MOD($A807,10)&lt;7,"Да","Нет")</f>
        <v/>
      </c>
      <c r="AC807">
        <f>$R807&amp;" / "&amp;$S807&amp;" / "&amp;$T807</f>
        <v/>
      </c>
      <c r="AD807">
        <f>1</f>
        <v/>
      </c>
      <c r="AE807">
        <f>IF($A807&lt;=Settings!$B$4,"до 100",IF($A807&lt;=Settings!$B$5,"до 10 000",IF($A807&lt;=Settings!$B$6,"до 100 000","100 000+")))</f>
        <v/>
      </c>
    </row>
    <row r="808">
      <c r="A808">
        <f>ROW()-1</f>
        <v/>
      </c>
      <c r="B808">
        <f>IF($A808&lt;=Settings!$B$4,"small_control",IF($A808&lt;=Settings!$B$5,"medium_10k",IF($A808&lt;=Settings!$B$6,"large_100k","extreme_1m")))</f>
        <v/>
      </c>
      <c r="C808">
        <f>"ORD-"&amp;TEXT(QUOTIENT($A808-1,3)+1,"0000000")</f>
        <v/>
      </c>
      <c r="D808">
        <f>"LINE-"&amp;TEXT($A808,"0000000")</f>
        <v/>
      </c>
      <c r="E808" s="7">
        <f>Settings!$B$2+$A808-1</f>
        <v/>
      </c>
      <c r="F808" s="7">
        <f>Settings!$B$2+MOD($A808-1,Settings!$B$7)</f>
        <v/>
      </c>
      <c r="G808">
        <f>YEAR($F808)</f>
        <v/>
      </c>
      <c r="H808">
        <f>"Q"&amp;ROUNDUP(MONTH($F808)/3,0)</f>
        <v/>
      </c>
      <c r="I808">
        <f>MONTH($F808)</f>
        <v/>
      </c>
      <c r="J808">
        <f>CHOOSE(MONTH($F808),"Январь","Февраль","Март","Апрель","Май","Июнь","Июль","Август","Сентябрь","Октябрь","Ноябрь","Декабрь")</f>
        <v/>
      </c>
      <c r="K808">
        <f>DAY($F808)</f>
        <v/>
      </c>
      <c r="L808">
        <f>IF(MOD($A808,10)&lt;7,"ФО_01_Крупный","ФО_"&amp;TEXT(MOD($A808,8)+1,"00"))</f>
        <v/>
      </c>
      <c r="M808">
        <f>IF($AB808="Да","Регион_001_Крупный","Регион_"&amp;TEXT(MOD(QUOTIENT($A808-1,20),180)+1,"000"))</f>
        <v/>
      </c>
      <c r="N808">
        <f>IF($AB808="Да","Город_"&amp;TEXT(MOD($A808-1,250)+1,"0000"),"Город_"&amp;TEXT(MOD($A808-1,3000)+1,"0000"))</f>
        <v/>
      </c>
      <c r="O808">
        <f>IF($AB808="Да","Холдинг_Крупный","Холдинг_"&amp;TEXT(MOD(QUOTIENT($A808-1,10000),20)+1,"00"))</f>
        <v/>
      </c>
      <c r="P808">
        <f>IF($AB808="Да","Организация_Крупная","Организация_"&amp;TEXT(MOD(QUOTIENT($A808-1,500),600)+1,"000"))</f>
        <v/>
      </c>
      <c r="Q808">
        <f>"Отдел_"&amp;TEXT(MOD(QUOTIENT($A808-1,50),100)+1,"000")</f>
        <v/>
      </c>
      <c r="R808">
        <f>IF($AB808="Да","Группа_Крупная","Группа_"&amp;TEXT(MOD(QUOTIENT($A808-1,5000),30)+1,"00"))</f>
        <v/>
      </c>
      <c r="S808">
        <f>IF($AB808="Да","Категория_Крупная","Категория_"&amp;TEXT(MOD(QUOTIENT($A808-1,500),120)+1,"000"))</f>
        <v/>
      </c>
      <c r="T808">
        <f>IF($AB808="Да","Подкатегория_Крупная","Подкатегория_"&amp;TEXT(MOD(QUOTIENT($A808-1,50),300)+1,"000"))</f>
        <v/>
      </c>
      <c r="U808">
        <f>"SKU_"&amp;TEXT($A808,"0000000")</f>
        <v/>
      </c>
      <c r="V808">
        <f>CHOOSE(MOD($A808-1,4)+1,"Enterprise","SMB","Госсектор","Розница")</f>
        <v/>
      </c>
      <c r="W808">
        <f>"Клиент_"&amp;TEXT(MOD($A808-1,20000)+1,"00000")</f>
        <v/>
      </c>
      <c r="X808">
        <f>CHOOSE(MOD($A808-1,5)+1,"Портал","API","Импорт","Ручной ввод","Интеграция")</f>
        <v/>
      </c>
      <c r="Y808" s="8">
        <f>ROUND(1000+MOD($A808*37,90000)+IF($AB808="Да",5000,0),2)</f>
        <v/>
      </c>
      <c r="Z808">
        <f>1+MOD($A808,20)</f>
        <v/>
      </c>
      <c r="AA808" s="8">
        <f>ROUND($Y808*(0.08+MOD($A808,17)/100),2)</f>
        <v/>
      </c>
      <c r="AB808">
        <f>IF(MOD($A808,10)&lt;7,"Да","Нет")</f>
        <v/>
      </c>
      <c r="AC808">
        <f>$R808&amp;" / "&amp;$S808&amp;" / "&amp;$T808</f>
        <v/>
      </c>
      <c r="AD808">
        <f>1</f>
        <v/>
      </c>
      <c r="AE808">
        <f>IF($A808&lt;=Settings!$B$4,"до 100",IF($A808&lt;=Settings!$B$5,"до 10 000",IF($A808&lt;=Settings!$B$6,"до 100 000","100 000+")))</f>
        <v/>
      </c>
    </row>
    <row r="809">
      <c r="A809">
        <f>ROW()-1</f>
        <v/>
      </c>
      <c r="B809">
        <f>IF($A809&lt;=Settings!$B$4,"small_control",IF($A809&lt;=Settings!$B$5,"medium_10k",IF($A809&lt;=Settings!$B$6,"large_100k","extreme_1m")))</f>
        <v/>
      </c>
      <c r="C809">
        <f>"ORD-"&amp;TEXT(QUOTIENT($A809-1,3)+1,"0000000")</f>
        <v/>
      </c>
      <c r="D809">
        <f>"LINE-"&amp;TEXT($A809,"0000000")</f>
        <v/>
      </c>
      <c r="E809" s="7">
        <f>Settings!$B$2+$A809-1</f>
        <v/>
      </c>
      <c r="F809" s="7">
        <f>Settings!$B$2+MOD($A809-1,Settings!$B$7)</f>
        <v/>
      </c>
      <c r="G809">
        <f>YEAR($F809)</f>
        <v/>
      </c>
      <c r="H809">
        <f>"Q"&amp;ROUNDUP(MONTH($F809)/3,0)</f>
        <v/>
      </c>
      <c r="I809">
        <f>MONTH($F809)</f>
        <v/>
      </c>
      <c r="J809">
        <f>CHOOSE(MONTH($F809),"Январь","Февраль","Март","Апрель","Май","Июнь","Июль","Август","Сентябрь","Октябрь","Ноябрь","Декабрь")</f>
        <v/>
      </c>
      <c r="K809">
        <f>DAY($F809)</f>
        <v/>
      </c>
      <c r="L809">
        <f>IF(MOD($A809,10)&lt;7,"ФО_01_Крупный","ФО_"&amp;TEXT(MOD($A809,8)+1,"00"))</f>
        <v/>
      </c>
      <c r="M809">
        <f>IF($AB809="Да","Регион_001_Крупный","Регион_"&amp;TEXT(MOD(QUOTIENT($A809-1,20),180)+1,"000"))</f>
        <v/>
      </c>
      <c r="N809">
        <f>IF($AB809="Да","Город_"&amp;TEXT(MOD($A809-1,250)+1,"0000"),"Город_"&amp;TEXT(MOD($A809-1,3000)+1,"0000"))</f>
        <v/>
      </c>
      <c r="O809">
        <f>IF($AB809="Да","Холдинг_Крупный","Холдинг_"&amp;TEXT(MOD(QUOTIENT($A809-1,10000),20)+1,"00"))</f>
        <v/>
      </c>
      <c r="P809">
        <f>IF($AB809="Да","Организация_Крупная","Организация_"&amp;TEXT(MOD(QUOTIENT($A809-1,500),600)+1,"000"))</f>
        <v/>
      </c>
      <c r="Q809">
        <f>"Отдел_"&amp;TEXT(MOD(QUOTIENT($A809-1,50),100)+1,"000")</f>
        <v/>
      </c>
      <c r="R809">
        <f>IF($AB809="Да","Группа_Крупная","Группа_"&amp;TEXT(MOD(QUOTIENT($A809-1,5000),30)+1,"00"))</f>
        <v/>
      </c>
      <c r="S809">
        <f>IF($AB809="Да","Категория_Крупная","Категория_"&amp;TEXT(MOD(QUOTIENT($A809-1,500),120)+1,"000"))</f>
        <v/>
      </c>
      <c r="T809">
        <f>IF($AB809="Да","Подкатегория_Крупная","Подкатегория_"&amp;TEXT(MOD(QUOTIENT($A809-1,50),300)+1,"000"))</f>
        <v/>
      </c>
      <c r="U809">
        <f>"SKU_"&amp;TEXT($A809,"0000000")</f>
        <v/>
      </c>
      <c r="V809">
        <f>CHOOSE(MOD($A809-1,4)+1,"Enterprise","SMB","Госсектор","Розница")</f>
        <v/>
      </c>
      <c r="W809">
        <f>"Клиент_"&amp;TEXT(MOD($A809-1,20000)+1,"00000")</f>
        <v/>
      </c>
      <c r="X809">
        <f>CHOOSE(MOD($A809-1,5)+1,"Портал","API","Импорт","Ручной ввод","Интеграция")</f>
        <v/>
      </c>
      <c r="Y809" s="8">
        <f>ROUND(1000+MOD($A809*37,90000)+IF($AB809="Да",5000,0),2)</f>
        <v/>
      </c>
      <c r="Z809">
        <f>1+MOD($A809,20)</f>
        <v/>
      </c>
      <c r="AA809" s="8">
        <f>ROUND($Y809*(0.08+MOD($A809,17)/100),2)</f>
        <v/>
      </c>
      <c r="AB809">
        <f>IF(MOD($A809,10)&lt;7,"Да","Нет")</f>
        <v/>
      </c>
      <c r="AC809">
        <f>$R809&amp;" / "&amp;$S809&amp;" / "&amp;$T809</f>
        <v/>
      </c>
      <c r="AD809">
        <f>1</f>
        <v/>
      </c>
      <c r="AE809">
        <f>IF($A809&lt;=Settings!$B$4,"до 100",IF($A809&lt;=Settings!$B$5,"до 10 000",IF($A809&lt;=Settings!$B$6,"до 100 000","100 000+")))</f>
        <v/>
      </c>
    </row>
    <row r="810">
      <c r="A810">
        <f>ROW()-1</f>
        <v/>
      </c>
      <c r="B810">
        <f>IF($A810&lt;=Settings!$B$4,"small_control",IF($A810&lt;=Settings!$B$5,"medium_10k",IF($A810&lt;=Settings!$B$6,"large_100k","extreme_1m")))</f>
        <v/>
      </c>
      <c r="C810">
        <f>"ORD-"&amp;TEXT(QUOTIENT($A810-1,3)+1,"0000000")</f>
        <v/>
      </c>
      <c r="D810">
        <f>"LINE-"&amp;TEXT($A810,"0000000")</f>
        <v/>
      </c>
      <c r="E810" s="7">
        <f>Settings!$B$2+$A810-1</f>
        <v/>
      </c>
      <c r="F810" s="7">
        <f>Settings!$B$2+MOD($A810-1,Settings!$B$7)</f>
        <v/>
      </c>
      <c r="G810">
        <f>YEAR($F810)</f>
        <v/>
      </c>
      <c r="H810">
        <f>"Q"&amp;ROUNDUP(MONTH($F810)/3,0)</f>
        <v/>
      </c>
      <c r="I810">
        <f>MONTH($F810)</f>
        <v/>
      </c>
      <c r="J810">
        <f>CHOOSE(MONTH($F810),"Январь","Февраль","Март","Апрель","Май","Июнь","Июль","Август","Сентябрь","Октябрь","Ноябрь","Декабрь")</f>
        <v/>
      </c>
      <c r="K810">
        <f>DAY($F810)</f>
        <v/>
      </c>
      <c r="L810">
        <f>IF(MOD($A810,10)&lt;7,"ФО_01_Крупный","ФО_"&amp;TEXT(MOD($A810,8)+1,"00"))</f>
        <v/>
      </c>
      <c r="M810">
        <f>IF($AB810="Да","Регион_001_Крупный","Регион_"&amp;TEXT(MOD(QUOTIENT($A810-1,20),180)+1,"000"))</f>
        <v/>
      </c>
      <c r="N810">
        <f>IF($AB810="Да","Город_"&amp;TEXT(MOD($A810-1,250)+1,"0000"),"Город_"&amp;TEXT(MOD($A810-1,3000)+1,"0000"))</f>
        <v/>
      </c>
      <c r="O810">
        <f>IF($AB810="Да","Холдинг_Крупный","Холдинг_"&amp;TEXT(MOD(QUOTIENT($A810-1,10000),20)+1,"00"))</f>
        <v/>
      </c>
      <c r="P810">
        <f>IF($AB810="Да","Организация_Крупная","Организация_"&amp;TEXT(MOD(QUOTIENT($A810-1,500),600)+1,"000"))</f>
        <v/>
      </c>
      <c r="Q810">
        <f>"Отдел_"&amp;TEXT(MOD(QUOTIENT($A810-1,50),100)+1,"000")</f>
        <v/>
      </c>
      <c r="R810">
        <f>IF($AB810="Да","Группа_Крупная","Группа_"&amp;TEXT(MOD(QUOTIENT($A810-1,5000),30)+1,"00"))</f>
        <v/>
      </c>
      <c r="S810">
        <f>IF($AB810="Да","Категория_Крупная","Категория_"&amp;TEXT(MOD(QUOTIENT($A810-1,500),120)+1,"000"))</f>
        <v/>
      </c>
      <c r="T810">
        <f>IF($AB810="Да","Подкатегория_Крупная","Подкатегория_"&amp;TEXT(MOD(QUOTIENT($A810-1,50),300)+1,"000"))</f>
        <v/>
      </c>
      <c r="U810">
        <f>"SKU_"&amp;TEXT($A810,"0000000")</f>
        <v/>
      </c>
      <c r="V810">
        <f>CHOOSE(MOD($A810-1,4)+1,"Enterprise","SMB","Госсектор","Розница")</f>
        <v/>
      </c>
      <c r="W810">
        <f>"Клиент_"&amp;TEXT(MOD($A810-1,20000)+1,"00000")</f>
        <v/>
      </c>
      <c r="X810">
        <f>CHOOSE(MOD($A810-1,5)+1,"Портал","API","Импорт","Ручной ввод","Интеграция")</f>
        <v/>
      </c>
      <c r="Y810" s="8">
        <f>ROUND(1000+MOD($A810*37,90000)+IF($AB810="Да",5000,0),2)</f>
        <v/>
      </c>
      <c r="Z810">
        <f>1+MOD($A810,20)</f>
        <v/>
      </c>
      <c r="AA810" s="8">
        <f>ROUND($Y810*(0.08+MOD($A810,17)/100),2)</f>
        <v/>
      </c>
      <c r="AB810">
        <f>IF(MOD($A810,10)&lt;7,"Да","Нет")</f>
        <v/>
      </c>
      <c r="AC810">
        <f>$R810&amp;" / "&amp;$S810&amp;" / "&amp;$T810</f>
        <v/>
      </c>
      <c r="AD810">
        <f>1</f>
        <v/>
      </c>
      <c r="AE810">
        <f>IF($A810&lt;=Settings!$B$4,"до 100",IF($A810&lt;=Settings!$B$5,"до 10 000",IF($A810&lt;=Settings!$B$6,"до 100 000","100 000+")))</f>
        <v/>
      </c>
    </row>
    <row r="811">
      <c r="A811">
        <f>ROW()-1</f>
        <v/>
      </c>
      <c r="B811">
        <f>IF($A811&lt;=Settings!$B$4,"small_control",IF($A811&lt;=Settings!$B$5,"medium_10k",IF($A811&lt;=Settings!$B$6,"large_100k","extreme_1m")))</f>
        <v/>
      </c>
      <c r="C811">
        <f>"ORD-"&amp;TEXT(QUOTIENT($A811-1,3)+1,"0000000")</f>
        <v/>
      </c>
      <c r="D811">
        <f>"LINE-"&amp;TEXT($A811,"0000000")</f>
        <v/>
      </c>
      <c r="E811" s="7">
        <f>Settings!$B$2+$A811-1</f>
        <v/>
      </c>
      <c r="F811" s="7">
        <f>Settings!$B$2+MOD($A811-1,Settings!$B$7)</f>
        <v/>
      </c>
      <c r="G811">
        <f>YEAR($F811)</f>
        <v/>
      </c>
      <c r="H811">
        <f>"Q"&amp;ROUNDUP(MONTH($F811)/3,0)</f>
        <v/>
      </c>
      <c r="I811">
        <f>MONTH($F811)</f>
        <v/>
      </c>
      <c r="J811">
        <f>CHOOSE(MONTH($F811),"Январь","Февраль","Март","Апрель","Май","Июнь","Июль","Август","Сентябрь","Октябрь","Ноябрь","Декабрь")</f>
        <v/>
      </c>
      <c r="K811">
        <f>DAY($F811)</f>
        <v/>
      </c>
      <c r="L811">
        <f>IF(MOD($A811,10)&lt;7,"ФО_01_Крупный","ФО_"&amp;TEXT(MOD($A811,8)+1,"00"))</f>
        <v/>
      </c>
      <c r="M811">
        <f>IF($AB811="Да","Регион_001_Крупный","Регион_"&amp;TEXT(MOD(QUOTIENT($A811-1,20),180)+1,"000"))</f>
        <v/>
      </c>
      <c r="N811">
        <f>IF($AB811="Да","Город_"&amp;TEXT(MOD($A811-1,250)+1,"0000"),"Город_"&amp;TEXT(MOD($A811-1,3000)+1,"0000"))</f>
        <v/>
      </c>
      <c r="O811">
        <f>IF($AB811="Да","Холдинг_Крупный","Холдинг_"&amp;TEXT(MOD(QUOTIENT($A811-1,10000),20)+1,"00"))</f>
        <v/>
      </c>
      <c r="P811">
        <f>IF($AB811="Да","Организация_Крупная","Организация_"&amp;TEXT(MOD(QUOTIENT($A811-1,500),600)+1,"000"))</f>
        <v/>
      </c>
      <c r="Q811">
        <f>"Отдел_"&amp;TEXT(MOD(QUOTIENT($A811-1,50),100)+1,"000")</f>
        <v/>
      </c>
      <c r="R811">
        <f>IF($AB811="Да","Группа_Крупная","Группа_"&amp;TEXT(MOD(QUOTIENT($A811-1,5000),30)+1,"00"))</f>
        <v/>
      </c>
      <c r="S811">
        <f>IF($AB811="Да","Категория_Крупная","Категория_"&amp;TEXT(MOD(QUOTIENT($A811-1,500),120)+1,"000"))</f>
        <v/>
      </c>
      <c r="T811">
        <f>IF($AB811="Да","Подкатегория_Крупная","Подкатегория_"&amp;TEXT(MOD(QUOTIENT($A811-1,50),300)+1,"000"))</f>
        <v/>
      </c>
      <c r="U811">
        <f>"SKU_"&amp;TEXT($A811,"0000000")</f>
        <v/>
      </c>
      <c r="V811">
        <f>CHOOSE(MOD($A811-1,4)+1,"Enterprise","SMB","Госсектор","Розница")</f>
        <v/>
      </c>
      <c r="W811">
        <f>"Клиент_"&amp;TEXT(MOD($A811-1,20000)+1,"00000")</f>
        <v/>
      </c>
      <c r="X811">
        <f>CHOOSE(MOD($A811-1,5)+1,"Портал","API","Импорт","Ручной ввод","Интеграция")</f>
        <v/>
      </c>
      <c r="Y811" s="8">
        <f>ROUND(1000+MOD($A811*37,90000)+IF($AB811="Да",5000,0),2)</f>
        <v/>
      </c>
      <c r="Z811">
        <f>1+MOD($A811,20)</f>
        <v/>
      </c>
      <c r="AA811" s="8">
        <f>ROUND($Y811*(0.08+MOD($A811,17)/100),2)</f>
        <v/>
      </c>
      <c r="AB811">
        <f>IF(MOD($A811,10)&lt;7,"Да","Нет")</f>
        <v/>
      </c>
      <c r="AC811">
        <f>$R811&amp;" / "&amp;$S811&amp;" / "&amp;$T811</f>
        <v/>
      </c>
      <c r="AD811">
        <f>1</f>
        <v/>
      </c>
      <c r="AE811">
        <f>IF($A811&lt;=Settings!$B$4,"до 100",IF($A811&lt;=Settings!$B$5,"до 10 000",IF($A811&lt;=Settings!$B$6,"до 100 000","100 000+")))</f>
        <v/>
      </c>
    </row>
    <row r="812">
      <c r="A812">
        <f>ROW()-1</f>
        <v/>
      </c>
      <c r="B812">
        <f>IF($A812&lt;=Settings!$B$4,"small_control",IF($A812&lt;=Settings!$B$5,"medium_10k",IF($A812&lt;=Settings!$B$6,"large_100k","extreme_1m")))</f>
        <v/>
      </c>
      <c r="C812">
        <f>"ORD-"&amp;TEXT(QUOTIENT($A812-1,3)+1,"0000000")</f>
        <v/>
      </c>
      <c r="D812">
        <f>"LINE-"&amp;TEXT($A812,"0000000")</f>
        <v/>
      </c>
      <c r="E812" s="7">
        <f>Settings!$B$2+$A812-1</f>
        <v/>
      </c>
      <c r="F812" s="7">
        <f>Settings!$B$2+MOD($A812-1,Settings!$B$7)</f>
        <v/>
      </c>
      <c r="G812">
        <f>YEAR($F812)</f>
        <v/>
      </c>
      <c r="H812">
        <f>"Q"&amp;ROUNDUP(MONTH($F812)/3,0)</f>
        <v/>
      </c>
      <c r="I812">
        <f>MONTH($F812)</f>
        <v/>
      </c>
      <c r="J812">
        <f>CHOOSE(MONTH($F812),"Январь","Февраль","Март","Апрель","Май","Июнь","Июль","Август","Сентябрь","Октябрь","Ноябрь","Декабрь")</f>
        <v/>
      </c>
      <c r="K812">
        <f>DAY($F812)</f>
        <v/>
      </c>
      <c r="L812">
        <f>IF(MOD($A812,10)&lt;7,"ФО_01_Крупный","ФО_"&amp;TEXT(MOD($A812,8)+1,"00"))</f>
        <v/>
      </c>
      <c r="M812">
        <f>IF($AB812="Да","Регион_001_Крупный","Регион_"&amp;TEXT(MOD(QUOTIENT($A812-1,20),180)+1,"000"))</f>
        <v/>
      </c>
      <c r="N812">
        <f>IF($AB812="Да","Город_"&amp;TEXT(MOD($A812-1,250)+1,"0000"),"Город_"&amp;TEXT(MOD($A812-1,3000)+1,"0000"))</f>
        <v/>
      </c>
      <c r="O812">
        <f>IF($AB812="Да","Холдинг_Крупный","Холдинг_"&amp;TEXT(MOD(QUOTIENT($A812-1,10000),20)+1,"00"))</f>
        <v/>
      </c>
      <c r="P812">
        <f>IF($AB812="Да","Организация_Крупная","Организация_"&amp;TEXT(MOD(QUOTIENT($A812-1,500),600)+1,"000"))</f>
        <v/>
      </c>
      <c r="Q812">
        <f>"Отдел_"&amp;TEXT(MOD(QUOTIENT($A812-1,50),100)+1,"000")</f>
        <v/>
      </c>
      <c r="R812">
        <f>IF($AB812="Да","Группа_Крупная","Группа_"&amp;TEXT(MOD(QUOTIENT($A812-1,5000),30)+1,"00"))</f>
        <v/>
      </c>
      <c r="S812">
        <f>IF($AB812="Да","Категория_Крупная","Категория_"&amp;TEXT(MOD(QUOTIENT($A812-1,500),120)+1,"000"))</f>
        <v/>
      </c>
      <c r="T812">
        <f>IF($AB812="Да","Подкатегория_Крупная","Подкатегория_"&amp;TEXT(MOD(QUOTIENT($A812-1,50),300)+1,"000"))</f>
        <v/>
      </c>
      <c r="U812">
        <f>"SKU_"&amp;TEXT($A812,"0000000")</f>
        <v/>
      </c>
      <c r="V812">
        <f>CHOOSE(MOD($A812-1,4)+1,"Enterprise","SMB","Госсектор","Розница")</f>
        <v/>
      </c>
      <c r="W812">
        <f>"Клиент_"&amp;TEXT(MOD($A812-1,20000)+1,"00000")</f>
        <v/>
      </c>
      <c r="X812">
        <f>CHOOSE(MOD($A812-1,5)+1,"Портал","API","Импорт","Ручной ввод","Интеграция")</f>
        <v/>
      </c>
      <c r="Y812" s="8">
        <f>ROUND(1000+MOD($A812*37,90000)+IF($AB812="Да",5000,0),2)</f>
        <v/>
      </c>
      <c r="Z812">
        <f>1+MOD($A812,20)</f>
        <v/>
      </c>
      <c r="AA812" s="8">
        <f>ROUND($Y812*(0.08+MOD($A812,17)/100),2)</f>
        <v/>
      </c>
      <c r="AB812">
        <f>IF(MOD($A812,10)&lt;7,"Да","Нет")</f>
        <v/>
      </c>
      <c r="AC812">
        <f>$R812&amp;" / "&amp;$S812&amp;" / "&amp;$T812</f>
        <v/>
      </c>
      <c r="AD812">
        <f>1</f>
        <v/>
      </c>
      <c r="AE812">
        <f>IF($A812&lt;=Settings!$B$4,"до 100",IF($A812&lt;=Settings!$B$5,"до 10 000",IF($A812&lt;=Settings!$B$6,"до 100 000","100 000+")))</f>
        <v/>
      </c>
    </row>
    <row r="813">
      <c r="A813">
        <f>ROW()-1</f>
        <v/>
      </c>
      <c r="B813">
        <f>IF($A813&lt;=Settings!$B$4,"small_control",IF($A813&lt;=Settings!$B$5,"medium_10k",IF($A813&lt;=Settings!$B$6,"large_100k","extreme_1m")))</f>
        <v/>
      </c>
      <c r="C813">
        <f>"ORD-"&amp;TEXT(QUOTIENT($A813-1,3)+1,"0000000")</f>
        <v/>
      </c>
      <c r="D813">
        <f>"LINE-"&amp;TEXT($A813,"0000000")</f>
        <v/>
      </c>
      <c r="E813" s="7">
        <f>Settings!$B$2+$A813-1</f>
        <v/>
      </c>
      <c r="F813" s="7">
        <f>Settings!$B$2+MOD($A813-1,Settings!$B$7)</f>
        <v/>
      </c>
      <c r="G813">
        <f>YEAR($F813)</f>
        <v/>
      </c>
      <c r="H813">
        <f>"Q"&amp;ROUNDUP(MONTH($F813)/3,0)</f>
        <v/>
      </c>
      <c r="I813">
        <f>MONTH($F813)</f>
        <v/>
      </c>
      <c r="J813">
        <f>CHOOSE(MONTH($F813),"Январь","Февраль","Март","Апрель","Май","Июнь","Июль","Август","Сентябрь","Октябрь","Ноябрь","Декабрь")</f>
        <v/>
      </c>
      <c r="K813">
        <f>DAY($F813)</f>
        <v/>
      </c>
      <c r="L813">
        <f>IF(MOD($A813,10)&lt;7,"ФО_01_Крупный","ФО_"&amp;TEXT(MOD($A813,8)+1,"00"))</f>
        <v/>
      </c>
      <c r="M813">
        <f>IF($AB813="Да","Регион_001_Крупный","Регион_"&amp;TEXT(MOD(QUOTIENT($A813-1,20),180)+1,"000"))</f>
        <v/>
      </c>
      <c r="N813">
        <f>IF($AB813="Да","Город_"&amp;TEXT(MOD($A813-1,250)+1,"0000"),"Город_"&amp;TEXT(MOD($A813-1,3000)+1,"0000"))</f>
        <v/>
      </c>
      <c r="O813">
        <f>IF($AB813="Да","Холдинг_Крупный","Холдинг_"&amp;TEXT(MOD(QUOTIENT($A813-1,10000),20)+1,"00"))</f>
        <v/>
      </c>
      <c r="P813">
        <f>IF($AB813="Да","Организация_Крупная","Организация_"&amp;TEXT(MOD(QUOTIENT($A813-1,500),600)+1,"000"))</f>
        <v/>
      </c>
      <c r="Q813">
        <f>"Отдел_"&amp;TEXT(MOD(QUOTIENT($A813-1,50),100)+1,"000")</f>
        <v/>
      </c>
      <c r="R813">
        <f>IF($AB813="Да","Группа_Крупная","Группа_"&amp;TEXT(MOD(QUOTIENT($A813-1,5000),30)+1,"00"))</f>
        <v/>
      </c>
      <c r="S813">
        <f>IF($AB813="Да","Категория_Крупная","Категория_"&amp;TEXT(MOD(QUOTIENT($A813-1,500),120)+1,"000"))</f>
        <v/>
      </c>
      <c r="T813">
        <f>IF($AB813="Да","Подкатегория_Крупная","Подкатегория_"&amp;TEXT(MOD(QUOTIENT($A813-1,50),300)+1,"000"))</f>
        <v/>
      </c>
      <c r="U813">
        <f>"SKU_"&amp;TEXT($A813,"0000000")</f>
        <v/>
      </c>
      <c r="V813">
        <f>CHOOSE(MOD($A813-1,4)+1,"Enterprise","SMB","Госсектор","Розница")</f>
        <v/>
      </c>
      <c r="W813">
        <f>"Клиент_"&amp;TEXT(MOD($A813-1,20000)+1,"00000")</f>
        <v/>
      </c>
      <c r="X813">
        <f>CHOOSE(MOD($A813-1,5)+1,"Портал","API","Импорт","Ручной ввод","Интеграция")</f>
        <v/>
      </c>
      <c r="Y813" s="8">
        <f>ROUND(1000+MOD($A813*37,90000)+IF($AB813="Да",5000,0),2)</f>
        <v/>
      </c>
      <c r="Z813">
        <f>1+MOD($A813,20)</f>
        <v/>
      </c>
      <c r="AA813" s="8">
        <f>ROUND($Y813*(0.08+MOD($A813,17)/100),2)</f>
        <v/>
      </c>
      <c r="AB813">
        <f>IF(MOD($A813,10)&lt;7,"Да","Нет")</f>
        <v/>
      </c>
      <c r="AC813">
        <f>$R813&amp;" / "&amp;$S813&amp;" / "&amp;$T813</f>
        <v/>
      </c>
      <c r="AD813">
        <f>1</f>
        <v/>
      </c>
      <c r="AE813">
        <f>IF($A813&lt;=Settings!$B$4,"до 100",IF($A813&lt;=Settings!$B$5,"до 10 000",IF($A813&lt;=Settings!$B$6,"до 100 000","100 000+")))</f>
        <v/>
      </c>
    </row>
    <row r="814">
      <c r="A814">
        <f>ROW()-1</f>
        <v/>
      </c>
      <c r="B814">
        <f>IF($A814&lt;=Settings!$B$4,"small_control",IF($A814&lt;=Settings!$B$5,"medium_10k",IF($A814&lt;=Settings!$B$6,"large_100k","extreme_1m")))</f>
        <v/>
      </c>
      <c r="C814">
        <f>"ORD-"&amp;TEXT(QUOTIENT($A814-1,3)+1,"0000000")</f>
        <v/>
      </c>
      <c r="D814">
        <f>"LINE-"&amp;TEXT($A814,"0000000")</f>
        <v/>
      </c>
      <c r="E814" s="7">
        <f>Settings!$B$2+$A814-1</f>
        <v/>
      </c>
      <c r="F814" s="7">
        <f>Settings!$B$2+MOD($A814-1,Settings!$B$7)</f>
        <v/>
      </c>
      <c r="G814">
        <f>YEAR($F814)</f>
        <v/>
      </c>
      <c r="H814">
        <f>"Q"&amp;ROUNDUP(MONTH($F814)/3,0)</f>
        <v/>
      </c>
      <c r="I814">
        <f>MONTH($F814)</f>
        <v/>
      </c>
      <c r="J814">
        <f>CHOOSE(MONTH($F814),"Январь","Февраль","Март","Апрель","Май","Июнь","Июль","Август","Сентябрь","Октябрь","Ноябрь","Декабрь")</f>
        <v/>
      </c>
      <c r="K814">
        <f>DAY($F814)</f>
        <v/>
      </c>
      <c r="L814">
        <f>IF(MOD($A814,10)&lt;7,"ФО_01_Крупный","ФО_"&amp;TEXT(MOD($A814,8)+1,"00"))</f>
        <v/>
      </c>
      <c r="M814">
        <f>IF($AB814="Да","Регион_001_Крупный","Регион_"&amp;TEXT(MOD(QUOTIENT($A814-1,20),180)+1,"000"))</f>
        <v/>
      </c>
      <c r="N814">
        <f>IF($AB814="Да","Город_"&amp;TEXT(MOD($A814-1,250)+1,"0000"),"Город_"&amp;TEXT(MOD($A814-1,3000)+1,"0000"))</f>
        <v/>
      </c>
      <c r="O814">
        <f>IF($AB814="Да","Холдинг_Крупный","Холдинг_"&amp;TEXT(MOD(QUOTIENT($A814-1,10000),20)+1,"00"))</f>
        <v/>
      </c>
      <c r="P814">
        <f>IF($AB814="Да","Организация_Крупная","Организация_"&amp;TEXT(MOD(QUOTIENT($A814-1,500),600)+1,"000"))</f>
        <v/>
      </c>
      <c r="Q814">
        <f>"Отдел_"&amp;TEXT(MOD(QUOTIENT($A814-1,50),100)+1,"000")</f>
        <v/>
      </c>
      <c r="R814">
        <f>IF($AB814="Да","Группа_Крупная","Группа_"&amp;TEXT(MOD(QUOTIENT($A814-1,5000),30)+1,"00"))</f>
        <v/>
      </c>
      <c r="S814">
        <f>IF($AB814="Да","Категория_Крупная","Категория_"&amp;TEXT(MOD(QUOTIENT($A814-1,500),120)+1,"000"))</f>
        <v/>
      </c>
      <c r="T814">
        <f>IF($AB814="Да","Подкатегория_Крупная","Подкатегория_"&amp;TEXT(MOD(QUOTIENT($A814-1,50),300)+1,"000"))</f>
        <v/>
      </c>
      <c r="U814">
        <f>"SKU_"&amp;TEXT($A814,"0000000")</f>
        <v/>
      </c>
      <c r="V814">
        <f>CHOOSE(MOD($A814-1,4)+1,"Enterprise","SMB","Госсектор","Розница")</f>
        <v/>
      </c>
      <c r="W814">
        <f>"Клиент_"&amp;TEXT(MOD($A814-1,20000)+1,"00000")</f>
        <v/>
      </c>
      <c r="X814">
        <f>CHOOSE(MOD($A814-1,5)+1,"Портал","API","Импорт","Ручной ввод","Интеграция")</f>
        <v/>
      </c>
      <c r="Y814" s="8">
        <f>ROUND(1000+MOD($A814*37,90000)+IF($AB814="Да",5000,0),2)</f>
        <v/>
      </c>
      <c r="Z814">
        <f>1+MOD($A814,20)</f>
        <v/>
      </c>
      <c r="AA814" s="8">
        <f>ROUND($Y814*(0.08+MOD($A814,17)/100),2)</f>
        <v/>
      </c>
      <c r="AB814">
        <f>IF(MOD($A814,10)&lt;7,"Да","Нет")</f>
        <v/>
      </c>
      <c r="AC814">
        <f>$R814&amp;" / "&amp;$S814&amp;" / "&amp;$T814</f>
        <v/>
      </c>
      <c r="AD814">
        <f>1</f>
        <v/>
      </c>
      <c r="AE814">
        <f>IF($A814&lt;=Settings!$B$4,"до 100",IF($A814&lt;=Settings!$B$5,"до 10 000",IF($A814&lt;=Settings!$B$6,"до 100 000","100 000+")))</f>
        <v/>
      </c>
    </row>
    <row r="815">
      <c r="A815">
        <f>ROW()-1</f>
        <v/>
      </c>
      <c r="B815">
        <f>IF($A815&lt;=Settings!$B$4,"small_control",IF($A815&lt;=Settings!$B$5,"medium_10k",IF($A815&lt;=Settings!$B$6,"large_100k","extreme_1m")))</f>
        <v/>
      </c>
      <c r="C815">
        <f>"ORD-"&amp;TEXT(QUOTIENT($A815-1,3)+1,"0000000")</f>
        <v/>
      </c>
      <c r="D815">
        <f>"LINE-"&amp;TEXT($A815,"0000000")</f>
        <v/>
      </c>
      <c r="E815" s="7">
        <f>Settings!$B$2+$A815-1</f>
        <v/>
      </c>
      <c r="F815" s="7">
        <f>Settings!$B$2+MOD($A815-1,Settings!$B$7)</f>
        <v/>
      </c>
      <c r="G815">
        <f>YEAR($F815)</f>
        <v/>
      </c>
      <c r="H815">
        <f>"Q"&amp;ROUNDUP(MONTH($F815)/3,0)</f>
        <v/>
      </c>
      <c r="I815">
        <f>MONTH($F815)</f>
        <v/>
      </c>
      <c r="J815">
        <f>CHOOSE(MONTH($F815),"Январь","Февраль","Март","Апрель","Май","Июнь","Июль","Август","Сентябрь","Октябрь","Ноябрь","Декабрь")</f>
        <v/>
      </c>
      <c r="K815">
        <f>DAY($F815)</f>
        <v/>
      </c>
      <c r="L815">
        <f>IF(MOD($A815,10)&lt;7,"ФО_01_Крупный","ФО_"&amp;TEXT(MOD($A815,8)+1,"00"))</f>
        <v/>
      </c>
      <c r="M815">
        <f>IF($AB815="Да","Регион_001_Крупный","Регион_"&amp;TEXT(MOD(QUOTIENT($A815-1,20),180)+1,"000"))</f>
        <v/>
      </c>
      <c r="N815">
        <f>IF($AB815="Да","Город_"&amp;TEXT(MOD($A815-1,250)+1,"0000"),"Город_"&amp;TEXT(MOD($A815-1,3000)+1,"0000"))</f>
        <v/>
      </c>
      <c r="O815">
        <f>IF($AB815="Да","Холдинг_Крупный","Холдинг_"&amp;TEXT(MOD(QUOTIENT($A815-1,10000),20)+1,"00"))</f>
        <v/>
      </c>
      <c r="P815">
        <f>IF($AB815="Да","Организация_Крупная","Организация_"&amp;TEXT(MOD(QUOTIENT($A815-1,500),600)+1,"000"))</f>
        <v/>
      </c>
      <c r="Q815">
        <f>"Отдел_"&amp;TEXT(MOD(QUOTIENT($A815-1,50),100)+1,"000")</f>
        <v/>
      </c>
      <c r="R815">
        <f>IF($AB815="Да","Группа_Крупная","Группа_"&amp;TEXT(MOD(QUOTIENT($A815-1,5000),30)+1,"00"))</f>
        <v/>
      </c>
      <c r="S815">
        <f>IF($AB815="Да","Категория_Крупная","Категория_"&amp;TEXT(MOD(QUOTIENT($A815-1,500),120)+1,"000"))</f>
        <v/>
      </c>
      <c r="T815">
        <f>IF($AB815="Да","Подкатегория_Крупная","Подкатегория_"&amp;TEXT(MOD(QUOTIENT($A815-1,50),300)+1,"000"))</f>
        <v/>
      </c>
      <c r="U815">
        <f>"SKU_"&amp;TEXT($A815,"0000000")</f>
        <v/>
      </c>
      <c r="V815">
        <f>CHOOSE(MOD($A815-1,4)+1,"Enterprise","SMB","Госсектор","Розница")</f>
        <v/>
      </c>
      <c r="W815">
        <f>"Клиент_"&amp;TEXT(MOD($A815-1,20000)+1,"00000")</f>
        <v/>
      </c>
      <c r="X815">
        <f>CHOOSE(MOD($A815-1,5)+1,"Портал","API","Импорт","Ручной ввод","Интеграция")</f>
        <v/>
      </c>
      <c r="Y815" s="8">
        <f>ROUND(1000+MOD($A815*37,90000)+IF($AB815="Да",5000,0),2)</f>
        <v/>
      </c>
      <c r="Z815">
        <f>1+MOD($A815,20)</f>
        <v/>
      </c>
      <c r="AA815" s="8">
        <f>ROUND($Y815*(0.08+MOD($A815,17)/100),2)</f>
        <v/>
      </c>
      <c r="AB815">
        <f>IF(MOD($A815,10)&lt;7,"Да","Нет")</f>
        <v/>
      </c>
      <c r="AC815">
        <f>$R815&amp;" / "&amp;$S815&amp;" / "&amp;$T815</f>
        <v/>
      </c>
      <c r="AD815">
        <f>1</f>
        <v/>
      </c>
      <c r="AE815">
        <f>IF($A815&lt;=Settings!$B$4,"до 100",IF($A815&lt;=Settings!$B$5,"до 10 000",IF($A815&lt;=Settings!$B$6,"до 100 000","100 000+")))</f>
        <v/>
      </c>
    </row>
    <row r="816">
      <c r="A816">
        <f>ROW()-1</f>
        <v/>
      </c>
      <c r="B816">
        <f>IF($A816&lt;=Settings!$B$4,"small_control",IF($A816&lt;=Settings!$B$5,"medium_10k",IF($A816&lt;=Settings!$B$6,"large_100k","extreme_1m")))</f>
        <v/>
      </c>
      <c r="C816">
        <f>"ORD-"&amp;TEXT(QUOTIENT($A816-1,3)+1,"0000000")</f>
        <v/>
      </c>
      <c r="D816">
        <f>"LINE-"&amp;TEXT($A816,"0000000")</f>
        <v/>
      </c>
      <c r="E816" s="7">
        <f>Settings!$B$2+$A816-1</f>
        <v/>
      </c>
      <c r="F816" s="7">
        <f>Settings!$B$2+MOD($A816-1,Settings!$B$7)</f>
        <v/>
      </c>
      <c r="G816">
        <f>YEAR($F816)</f>
        <v/>
      </c>
      <c r="H816">
        <f>"Q"&amp;ROUNDUP(MONTH($F816)/3,0)</f>
        <v/>
      </c>
      <c r="I816">
        <f>MONTH($F816)</f>
        <v/>
      </c>
      <c r="J816">
        <f>CHOOSE(MONTH($F816),"Январь","Февраль","Март","Апрель","Май","Июнь","Июль","Август","Сентябрь","Октябрь","Ноябрь","Декабрь")</f>
        <v/>
      </c>
      <c r="K816">
        <f>DAY($F816)</f>
        <v/>
      </c>
      <c r="L816">
        <f>IF(MOD($A816,10)&lt;7,"ФО_01_Крупный","ФО_"&amp;TEXT(MOD($A816,8)+1,"00"))</f>
        <v/>
      </c>
      <c r="M816">
        <f>IF($AB816="Да","Регион_001_Крупный","Регион_"&amp;TEXT(MOD(QUOTIENT($A816-1,20),180)+1,"000"))</f>
        <v/>
      </c>
      <c r="N816">
        <f>IF($AB816="Да","Город_"&amp;TEXT(MOD($A816-1,250)+1,"0000"),"Город_"&amp;TEXT(MOD($A816-1,3000)+1,"0000"))</f>
        <v/>
      </c>
      <c r="O816">
        <f>IF($AB816="Да","Холдинг_Крупный","Холдинг_"&amp;TEXT(MOD(QUOTIENT($A816-1,10000),20)+1,"00"))</f>
        <v/>
      </c>
      <c r="P816">
        <f>IF($AB816="Да","Организация_Крупная","Организация_"&amp;TEXT(MOD(QUOTIENT($A816-1,500),600)+1,"000"))</f>
        <v/>
      </c>
      <c r="Q816">
        <f>"Отдел_"&amp;TEXT(MOD(QUOTIENT($A816-1,50),100)+1,"000")</f>
        <v/>
      </c>
      <c r="R816">
        <f>IF($AB816="Да","Группа_Крупная","Группа_"&amp;TEXT(MOD(QUOTIENT($A816-1,5000),30)+1,"00"))</f>
        <v/>
      </c>
      <c r="S816">
        <f>IF($AB816="Да","Категория_Крупная","Категория_"&amp;TEXT(MOD(QUOTIENT($A816-1,500),120)+1,"000"))</f>
        <v/>
      </c>
      <c r="T816">
        <f>IF($AB816="Да","Подкатегория_Крупная","Подкатегория_"&amp;TEXT(MOD(QUOTIENT($A816-1,50),300)+1,"000"))</f>
        <v/>
      </c>
      <c r="U816">
        <f>"SKU_"&amp;TEXT($A816,"0000000")</f>
        <v/>
      </c>
      <c r="V816">
        <f>CHOOSE(MOD($A816-1,4)+1,"Enterprise","SMB","Госсектор","Розница")</f>
        <v/>
      </c>
      <c r="W816">
        <f>"Клиент_"&amp;TEXT(MOD($A816-1,20000)+1,"00000")</f>
        <v/>
      </c>
      <c r="X816">
        <f>CHOOSE(MOD($A816-1,5)+1,"Портал","API","Импорт","Ручной ввод","Интеграция")</f>
        <v/>
      </c>
      <c r="Y816" s="8">
        <f>ROUND(1000+MOD($A816*37,90000)+IF($AB816="Да",5000,0),2)</f>
        <v/>
      </c>
      <c r="Z816">
        <f>1+MOD($A816,20)</f>
        <v/>
      </c>
      <c r="AA816" s="8">
        <f>ROUND($Y816*(0.08+MOD($A816,17)/100),2)</f>
        <v/>
      </c>
      <c r="AB816">
        <f>IF(MOD($A816,10)&lt;7,"Да","Нет")</f>
        <v/>
      </c>
      <c r="AC816">
        <f>$R816&amp;" / "&amp;$S816&amp;" / "&amp;$T816</f>
        <v/>
      </c>
      <c r="AD816">
        <f>1</f>
        <v/>
      </c>
      <c r="AE816">
        <f>IF($A816&lt;=Settings!$B$4,"до 100",IF($A816&lt;=Settings!$B$5,"до 10 000",IF($A816&lt;=Settings!$B$6,"до 100 000","100 000+")))</f>
        <v/>
      </c>
    </row>
    <row r="817">
      <c r="A817">
        <f>ROW()-1</f>
        <v/>
      </c>
      <c r="B817">
        <f>IF($A817&lt;=Settings!$B$4,"small_control",IF($A817&lt;=Settings!$B$5,"medium_10k",IF($A817&lt;=Settings!$B$6,"large_100k","extreme_1m")))</f>
        <v/>
      </c>
      <c r="C817">
        <f>"ORD-"&amp;TEXT(QUOTIENT($A817-1,3)+1,"0000000")</f>
        <v/>
      </c>
      <c r="D817">
        <f>"LINE-"&amp;TEXT($A817,"0000000")</f>
        <v/>
      </c>
      <c r="E817" s="7">
        <f>Settings!$B$2+$A817-1</f>
        <v/>
      </c>
      <c r="F817" s="7">
        <f>Settings!$B$2+MOD($A817-1,Settings!$B$7)</f>
        <v/>
      </c>
      <c r="G817">
        <f>YEAR($F817)</f>
        <v/>
      </c>
      <c r="H817">
        <f>"Q"&amp;ROUNDUP(MONTH($F817)/3,0)</f>
        <v/>
      </c>
      <c r="I817">
        <f>MONTH($F817)</f>
        <v/>
      </c>
      <c r="J817">
        <f>CHOOSE(MONTH($F817),"Январь","Февраль","Март","Апрель","Май","Июнь","Июль","Август","Сентябрь","Октябрь","Ноябрь","Декабрь")</f>
        <v/>
      </c>
      <c r="K817">
        <f>DAY($F817)</f>
        <v/>
      </c>
      <c r="L817">
        <f>IF(MOD($A817,10)&lt;7,"ФО_01_Крупный","ФО_"&amp;TEXT(MOD($A817,8)+1,"00"))</f>
        <v/>
      </c>
      <c r="M817">
        <f>IF($AB817="Да","Регион_001_Крупный","Регион_"&amp;TEXT(MOD(QUOTIENT($A817-1,20),180)+1,"000"))</f>
        <v/>
      </c>
      <c r="N817">
        <f>IF($AB817="Да","Город_"&amp;TEXT(MOD($A817-1,250)+1,"0000"),"Город_"&amp;TEXT(MOD($A817-1,3000)+1,"0000"))</f>
        <v/>
      </c>
      <c r="O817">
        <f>IF($AB817="Да","Холдинг_Крупный","Холдинг_"&amp;TEXT(MOD(QUOTIENT($A817-1,10000),20)+1,"00"))</f>
        <v/>
      </c>
      <c r="P817">
        <f>IF($AB817="Да","Организация_Крупная","Организация_"&amp;TEXT(MOD(QUOTIENT($A817-1,500),600)+1,"000"))</f>
        <v/>
      </c>
      <c r="Q817">
        <f>"Отдел_"&amp;TEXT(MOD(QUOTIENT($A817-1,50),100)+1,"000")</f>
        <v/>
      </c>
      <c r="R817">
        <f>IF($AB817="Да","Группа_Крупная","Группа_"&amp;TEXT(MOD(QUOTIENT($A817-1,5000),30)+1,"00"))</f>
        <v/>
      </c>
      <c r="S817">
        <f>IF($AB817="Да","Категория_Крупная","Категория_"&amp;TEXT(MOD(QUOTIENT($A817-1,500),120)+1,"000"))</f>
        <v/>
      </c>
      <c r="T817">
        <f>IF($AB817="Да","Подкатегория_Крупная","Подкатегория_"&amp;TEXT(MOD(QUOTIENT($A817-1,50),300)+1,"000"))</f>
        <v/>
      </c>
      <c r="U817">
        <f>"SKU_"&amp;TEXT($A817,"0000000")</f>
        <v/>
      </c>
      <c r="V817">
        <f>CHOOSE(MOD($A817-1,4)+1,"Enterprise","SMB","Госсектор","Розница")</f>
        <v/>
      </c>
      <c r="W817">
        <f>"Клиент_"&amp;TEXT(MOD($A817-1,20000)+1,"00000")</f>
        <v/>
      </c>
      <c r="X817">
        <f>CHOOSE(MOD($A817-1,5)+1,"Портал","API","Импорт","Ручной ввод","Интеграция")</f>
        <v/>
      </c>
      <c r="Y817" s="8">
        <f>ROUND(1000+MOD($A817*37,90000)+IF($AB817="Да",5000,0),2)</f>
        <v/>
      </c>
      <c r="Z817">
        <f>1+MOD($A817,20)</f>
        <v/>
      </c>
      <c r="AA817" s="8">
        <f>ROUND($Y817*(0.08+MOD($A817,17)/100),2)</f>
        <v/>
      </c>
      <c r="AB817">
        <f>IF(MOD($A817,10)&lt;7,"Да","Нет")</f>
        <v/>
      </c>
      <c r="AC817">
        <f>$R817&amp;" / "&amp;$S817&amp;" / "&amp;$T817</f>
        <v/>
      </c>
      <c r="AD817">
        <f>1</f>
        <v/>
      </c>
      <c r="AE817">
        <f>IF($A817&lt;=Settings!$B$4,"до 100",IF($A817&lt;=Settings!$B$5,"до 10 000",IF($A817&lt;=Settings!$B$6,"до 100 000","100 000+")))</f>
        <v/>
      </c>
    </row>
    <row r="818">
      <c r="A818">
        <f>ROW()-1</f>
        <v/>
      </c>
      <c r="B818">
        <f>IF($A818&lt;=Settings!$B$4,"small_control",IF($A818&lt;=Settings!$B$5,"medium_10k",IF($A818&lt;=Settings!$B$6,"large_100k","extreme_1m")))</f>
        <v/>
      </c>
      <c r="C818">
        <f>"ORD-"&amp;TEXT(QUOTIENT($A818-1,3)+1,"0000000")</f>
        <v/>
      </c>
      <c r="D818">
        <f>"LINE-"&amp;TEXT($A818,"0000000")</f>
        <v/>
      </c>
      <c r="E818" s="7">
        <f>Settings!$B$2+$A818-1</f>
        <v/>
      </c>
      <c r="F818" s="7">
        <f>Settings!$B$2+MOD($A818-1,Settings!$B$7)</f>
        <v/>
      </c>
      <c r="G818">
        <f>YEAR($F818)</f>
        <v/>
      </c>
      <c r="H818">
        <f>"Q"&amp;ROUNDUP(MONTH($F818)/3,0)</f>
        <v/>
      </c>
      <c r="I818">
        <f>MONTH($F818)</f>
        <v/>
      </c>
      <c r="J818">
        <f>CHOOSE(MONTH($F818),"Январь","Февраль","Март","Апрель","Май","Июнь","Июль","Август","Сентябрь","Октябрь","Ноябрь","Декабрь")</f>
        <v/>
      </c>
      <c r="K818">
        <f>DAY($F818)</f>
        <v/>
      </c>
      <c r="L818">
        <f>IF(MOD($A818,10)&lt;7,"ФО_01_Крупный","ФО_"&amp;TEXT(MOD($A818,8)+1,"00"))</f>
        <v/>
      </c>
      <c r="M818">
        <f>IF($AB818="Да","Регион_001_Крупный","Регион_"&amp;TEXT(MOD(QUOTIENT($A818-1,20),180)+1,"000"))</f>
        <v/>
      </c>
      <c r="N818">
        <f>IF($AB818="Да","Город_"&amp;TEXT(MOD($A818-1,250)+1,"0000"),"Город_"&amp;TEXT(MOD($A818-1,3000)+1,"0000"))</f>
        <v/>
      </c>
      <c r="O818">
        <f>IF($AB818="Да","Холдинг_Крупный","Холдинг_"&amp;TEXT(MOD(QUOTIENT($A818-1,10000),20)+1,"00"))</f>
        <v/>
      </c>
      <c r="P818">
        <f>IF($AB818="Да","Организация_Крупная","Организация_"&amp;TEXT(MOD(QUOTIENT($A818-1,500),600)+1,"000"))</f>
        <v/>
      </c>
      <c r="Q818">
        <f>"Отдел_"&amp;TEXT(MOD(QUOTIENT($A818-1,50),100)+1,"000")</f>
        <v/>
      </c>
      <c r="R818">
        <f>IF($AB818="Да","Группа_Крупная","Группа_"&amp;TEXT(MOD(QUOTIENT($A818-1,5000),30)+1,"00"))</f>
        <v/>
      </c>
      <c r="S818">
        <f>IF($AB818="Да","Категория_Крупная","Категория_"&amp;TEXT(MOD(QUOTIENT($A818-1,500),120)+1,"000"))</f>
        <v/>
      </c>
      <c r="T818">
        <f>IF($AB818="Да","Подкатегория_Крупная","Подкатегория_"&amp;TEXT(MOD(QUOTIENT($A818-1,50),300)+1,"000"))</f>
        <v/>
      </c>
      <c r="U818">
        <f>"SKU_"&amp;TEXT($A818,"0000000")</f>
        <v/>
      </c>
      <c r="V818">
        <f>CHOOSE(MOD($A818-1,4)+1,"Enterprise","SMB","Госсектор","Розница")</f>
        <v/>
      </c>
      <c r="W818">
        <f>"Клиент_"&amp;TEXT(MOD($A818-1,20000)+1,"00000")</f>
        <v/>
      </c>
      <c r="X818">
        <f>CHOOSE(MOD($A818-1,5)+1,"Портал","API","Импорт","Ручной ввод","Интеграция")</f>
        <v/>
      </c>
      <c r="Y818" s="8">
        <f>ROUND(1000+MOD($A818*37,90000)+IF($AB818="Да",5000,0),2)</f>
        <v/>
      </c>
      <c r="Z818">
        <f>1+MOD($A818,20)</f>
        <v/>
      </c>
      <c r="AA818" s="8">
        <f>ROUND($Y818*(0.08+MOD($A818,17)/100),2)</f>
        <v/>
      </c>
      <c r="AB818">
        <f>IF(MOD($A818,10)&lt;7,"Да","Нет")</f>
        <v/>
      </c>
      <c r="AC818">
        <f>$R818&amp;" / "&amp;$S818&amp;" / "&amp;$T818</f>
        <v/>
      </c>
      <c r="AD818">
        <f>1</f>
        <v/>
      </c>
      <c r="AE818">
        <f>IF($A818&lt;=Settings!$B$4,"до 100",IF($A818&lt;=Settings!$B$5,"до 10 000",IF($A818&lt;=Settings!$B$6,"до 100 000","100 000+")))</f>
        <v/>
      </c>
    </row>
    <row r="819">
      <c r="A819">
        <f>ROW()-1</f>
        <v/>
      </c>
      <c r="B819">
        <f>IF($A819&lt;=Settings!$B$4,"small_control",IF($A819&lt;=Settings!$B$5,"medium_10k",IF($A819&lt;=Settings!$B$6,"large_100k","extreme_1m")))</f>
        <v/>
      </c>
      <c r="C819">
        <f>"ORD-"&amp;TEXT(QUOTIENT($A819-1,3)+1,"0000000")</f>
        <v/>
      </c>
      <c r="D819">
        <f>"LINE-"&amp;TEXT($A819,"0000000")</f>
        <v/>
      </c>
      <c r="E819" s="7">
        <f>Settings!$B$2+$A819-1</f>
        <v/>
      </c>
      <c r="F819" s="7">
        <f>Settings!$B$2+MOD($A819-1,Settings!$B$7)</f>
        <v/>
      </c>
      <c r="G819">
        <f>YEAR($F819)</f>
        <v/>
      </c>
      <c r="H819">
        <f>"Q"&amp;ROUNDUP(MONTH($F819)/3,0)</f>
        <v/>
      </c>
      <c r="I819">
        <f>MONTH($F819)</f>
        <v/>
      </c>
      <c r="J819">
        <f>CHOOSE(MONTH($F819),"Январь","Февраль","Март","Апрель","Май","Июнь","Июль","Август","Сентябрь","Октябрь","Ноябрь","Декабрь")</f>
        <v/>
      </c>
      <c r="K819">
        <f>DAY($F819)</f>
        <v/>
      </c>
      <c r="L819">
        <f>IF(MOD($A819,10)&lt;7,"ФО_01_Крупный","ФО_"&amp;TEXT(MOD($A819,8)+1,"00"))</f>
        <v/>
      </c>
      <c r="M819">
        <f>IF($AB819="Да","Регион_001_Крупный","Регион_"&amp;TEXT(MOD(QUOTIENT($A819-1,20),180)+1,"000"))</f>
        <v/>
      </c>
      <c r="N819">
        <f>IF($AB819="Да","Город_"&amp;TEXT(MOD($A819-1,250)+1,"0000"),"Город_"&amp;TEXT(MOD($A819-1,3000)+1,"0000"))</f>
        <v/>
      </c>
      <c r="O819">
        <f>IF($AB819="Да","Холдинг_Крупный","Холдинг_"&amp;TEXT(MOD(QUOTIENT($A819-1,10000),20)+1,"00"))</f>
        <v/>
      </c>
      <c r="P819">
        <f>IF($AB819="Да","Организация_Крупная","Организация_"&amp;TEXT(MOD(QUOTIENT($A819-1,500),600)+1,"000"))</f>
        <v/>
      </c>
      <c r="Q819">
        <f>"Отдел_"&amp;TEXT(MOD(QUOTIENT($A819-1,50),100)+1,"000")</f>
        <v/>
      </c>
      <c r="R819">
        <f>IF($AB819="Да","Группа_Крупная","Группа_"&amp;TEXT(MOD(QUOTIENT($A819-1,5000),30)+1,"00"))</f>
        <v/>
      </c>
      <c r="S819">
        <f>IF($AB819="Да","Категория_Крупная","Категория_"&amp;TEXT(MOD(QUOTIENT($A819-1,500),120)+1,"000"))</f>
        <v/>
      </c>
      <c r="T819">
        <f>IF($AB819="Да","Подкатегория_Крупная","Подкатегория_"&amp;TEXT(MOD(QUOTIENT($A819-1,50),300)+1,"000"))</f>
        <v/>
      </c>
      <c r="U819">
        <f>"SKU_"&amp;TEXT($A819,"0000000")</f>
        <v/>
      </c>
      <c r="V819">
        <f>CHOOSE(MOD($A819-1,4)+1,"Enterprise","SMB","Госсектор","Розница")</f>
        <v/>
      </c>
      <c r="W819">
        <f>"Клиент_"&amp;TEXT(MOD($A819-1,20000)+1,"00000")</f>
        <v/>
      </c>
      <c r="X819">
        <f>CHOOSE(MOD($A819-1,5)+1,"Портал","API","Импорт","Ручной ввод","Интеграция")</f>
        <v/>
      </c>
      <c r="Y819" s="8">
        <f>ROUND(1000+MOD($A819*37,90000)+IF($AB819="Да",5000,0),2)</f>
        <v/>
      </c>
      <c r="Z819">
        <f>1+MOD($A819,20)</f>
        <v/>
      </c>
      <c r="AA819" s="8">
        <f>ROUND($Y819*(0.08+MOD($A819,17)/100),2)</f>
        <v/>
      </c>
      <c r="AB819">
        <f>IF(MOD($A819,10)&lt;7,"Да","Нет")</f>
        <v/>
      </c>
      <c r="AC819">
        <f>$R819&amp;" / "&amp;$S819&amp;" / "&amp;$T819</f>
        <v/>
      </c>
      <c r="AD819">
        <f>1</f>
        <v/>
      </c>
      <c r="AE819">
        <f>IF($A819&lt;=Settings!$B$4,"до 100",IF($A819&lt;=Settings!$B$5,"до 10 000",IF($A819&lt;=Settings!$B$6,"до 100 000","100 000+")))</f>
        <v/>
      </c>
    </row>
    <row r="820">
      <c r="A820">
        <f>ROW()-1</f>
        <v/>
      </c>
      <c r="B820">
        <f>IF($A820&lt;=Settings!$B$4,"small_control",IF($A820&lt;=Settings!$B$5,"medium_10k",IF($A820&lt;=Settings!$B$6,"large_100k","extreme_1m")))</f>
        <v/>
      </c>
      <c r="C820">
        <f>"ORD-"&amp;TEXT(QUOTIENT($A820-1,3)+1,"0000000")</f>
        <v/>
      </c>
      <c r="D820">
        <f>"LINE-"&amp;TEXT($A820,"0000000")</f>
        <v/>
      </c>
      <c r="E820" s="7">
        <f>Settings!$B$2+$A820-1</f>
        <v/>
      </c>
      <c r="F820" s="7">
        <f>Settings!$B$2+MOD($A820-1,Settings!$B$7)</f>
        <v/>
      </c>
      <c r="G820">
        <f>YEAR($F820)</f>
        <v/>
      </c>
      <c r="H820">
        <f>"Q"&amp;ROUNDUP(MONTH($F820)/3,0)</f>
        <v/>
      </c>
      <c r="I820">
        <f>MONTH($F820)</f>
        <v/>
      </c>
      <c r="J820">
        <f>CHOOSE(MONTH($F820),"Январь","Февраль","Март","Апрель","Май","Июнь","Июль","Август","Сентябрь","Октябрь","Ноябрь","Декабрь")</f>
        <v/>
      </c>
      <c r="K820">
        <f>DAY($F820)</f>
        <v/>
      </c>
      <c r="L820">
        <f>IF(MOD($A820,10)&lt;7,"ФО_01_Крупный","ФО_"&amp;TEXT(MOD($A820,8)+1,"00"))</f>
        <v/>
      </c>
      <c r="M820">
        <f>IF($AB820="Да","Регион_001_Крупный","Регион_"&amp;TEXT(MOD(QUOTIENT($A820-1,20),180)+1,"000"))</f>
        <v/>
      </c>
      <c r="N820">
        <f>IF($AB820="Да","Город_"&amp;TEXT(MOD($A820-1,250)+1,"0000"),"Город_"&amp;TEXT(MOD($A820-1,3000)+1,"0000"))</f>
        <v/>
      </c>
      <c r="O820">
        <f>IF($AB820="Да","Холдинг_Крупный","Холдинг_"&amp;TEXT(MOD(QUOTIENT($A820-1,10000),20)+1,"00"))</f>
        <v/>
      </c>
      <c r="P820">
        <f>IF($AB820="Да","Организация_Крупная","Организация_"&amp;TEXT(MOD(QUOTIENT($A820-1,500),600)+1,"000"))</f>
        <v/>
      </c>
      <c r="Q820">
        <f>"Отдел_"&amp;TEXT(MOD(QUOTIENT($A820-1,50),100)+1,"000")</f>
        <v/>
      </c>
      <c r="R820">
        <f>IF($AB820="Да","Группа_Крупная","Группа_"&amp;TEXT(MOD(QUOTIENT($A820-1,5000),30)+1,"00"))</f>
        <v/>
      </c>
      <c r="S820">
        <f>IF($AB820="Да","Категория_Крупная","Категория_"&amp;TEXT(MOD(QUOTIENT($A820-1,500),120)+1,"000"))</f>
        <v/>
      </c>
      <c r="T820">
        <f>IF($AB820="Да","Подкатегория_Крупная","Подкатегория_"&amp;TEXT(MOD(QUOTIENT($A820-1,50),300)+1,"000"))</f>
        <v/>
      </c>
      <c r="U820">
        <f>"SKU_"&amp;TEXT($A820,"0000000")</f>
        <v/>
      </c>
      <c r="V820">
        <f>CHOOSE(MOD($A820-1,4)+1,"Enterprise","SMB","Госсектор","Розница")</f>
        <v/>
      </c>
      <c r="W820">
        <f>"Клиент_"&amp;TEXT(MOD($A820-1,20000)+1,"00000")</f>
        <v/>
      </c>
      <c r="X820">
        <f>CHOOSE(MOD($A820-1,5)+1,"Портал","API","Импорт","Ручной ввод","Интеграция")</f>
        <v/>
      </c>
      <c r="Y820" s="8">
        <f>ROUND(1000+MOD($A820*37,90000)+IF($AB820="Да",5000,0),2)</f>
        <v/>
      </c>
      <c r="Z820">
        <f>1+MOD($A820,20)</f>
        <v/>
      </c>
      <c r="AA820" s="8">
        <f>ROUND($Y820*(0.08+MOD($A820,17)/100),2)</f>
        <v/>
      </c>
      <c r="AB820">
        <f>IF(MOD($A820,10)&lt;7,"Да","Нет")</f>
        <v/>
      </c>
      <c r="AC820">
        <f>$R820&amp;" / "&amp;$S820&amp;" / "&amp;$T820</f>
        <v/>
      </c>
      <c r="AD820">
        <f>1</f>
        <v/>
      </c>
      <c r="AE820">
        <f>IF($A820&lt;=Settings!$B$4,"до 100",IF($A820&lt;=Settings!$B$5,"до 10 000",IF($A820&lt;=Settings!$B$6,"до 100 000","100 000+")))</f>
        <v/>
      </c>
    </row>
    <row r="821">
      <c r="A821">
        <f>ROW()-1</f>
        <v/>
      </c>
      <c r="B821">
        <f>IF($A821&lt;=Settings!$B$4,"small_control",IF($A821&lt;=Settings!$B$5,"medium_10k",IF($A821&lt;=Settings!$B$6,"large_100k","extreme_1m")))</f>
        <v/>
      </c>
      <c r="C821">
        <f>"ORD-"&amp;TEXT(QUOTIENT($A821-1,3)+1,"0000000")</f>
        <v/>
      </c>
      <c r="D821">
        <f>"LINE-"&amp;TEXT($A821,"0000000")</f>
        <v/>
      </c>
      <c r="E821" s="7">
        <f>Settings!$B$2+$A821-1</f>
        <v/>
      </c>
      <c r="F821" s="7">
        <f>Settings!$B$2+MOD($A821-1,Settings!$B$7)</f>
        <v/>
      </c>
      <c r="G821">
        <f>YEAR($F821)</f>
        <v/>
      </c>
      <c r="H821">
        <f>"Q"&amp;ROUNDUP(MONTH($F821)/3,0)</f>
        <v/>
      </c>
      <c r="I821">
        <f>MONTH($F821)</f>
        <v/>
      </c>
      <c r="J821">
        <f>CHOOSE(MONTH($F821),"Январь","Февраль","Март","Апрель","Май","Июнь","Июль","Август","Сентябрь","Октябрь","Ноябрь","Декабрь")</f>
        <v/>
      </c>
      <c r="K821">
        <f>DAY($F821)</f>
        <v/>
      </c>
      <c r="L821">
        <f>IF(MOD($A821,10)&lt;7,"ФО_01_Крупный","ФО_"&amp;TEXT(MOD($A821,8)+1,"00"))</f>
        <v/>
      </c>
      <c r="M821">
        <f>IF($AB821="Да","Регион_001_Крупный","Регион_"&amp;TEXT(MOD(QUOTIENT($A821-1,20),180)+1,"000"))</f>
        <v/>
      </c>
      <c r="N821">
        <f>IF($AB821="Да","Город_"&amp;TEXT(MOD($A821-1,250)+1,"0000"),"Город_"&amp;TEXT(MOD($A821-1,3000)+1,"0000"))</f>
        <v/>
      </c>
      <c r="O821">
        <f>IF($AB821="Да","Холдинг_Крупный","Холдинг_"&amp;TEXT(MOD(QUOTIENT($A821-1,10000),20)+1,"00"))</f>
        <v/>
      </c>
      <c r="P821">
        <f>IF($AB821="Да","Организация_Крупная","Организация_"&amp;TEXT(MOD(QUOTIENT($A821-1,500),600)+1,"000"))</f>
        <v/>
      </c>
      <c r="Q821">
        <f>"Отдел_"&amp;TEXT(MOD(QUOTIENT($A821-1,50),100)+1,"000")</f>
        <v/>
      </c>
      <c r="R821">
        <f>IF($AB821="Да","Группа_Крупная","Группа_"&amp;TEXT(MOD(QUOTIENT($A821-1,5000),30)+1,"00"))</f>
        <v/>
      </c>
      <c r="S821">
        <f>IF($AB821="Да","Категория_Крупная","Категория_"&amp;TEXT(MOD(QUOTIENT($A821-1,500),120)+1,"000"))</f>
        <v/>
      </c>
      <c r="T821">
        <f>IF($AB821="Да","Подкатегория_Крупная","Подкатегория_"&amp;TEXT(MOD(QUOTIENT($A821-1,50),300)+1,"000"))</f>
        <v/>
      </c>
      <c r="U821">
        <f>"SKU_"&amp;TEXT($A821,"0000000")</f>
        <v/>
      </c>
      <c r="V821">
        <f>CHOOSE(MOD($A821-1,4)+1,"Enterprise","SMB","Госсектор","Розница")</f>
        <v/>
      </c>
      <c r="W821">
        <f>"Клиент_"&amp;TEXT(MOD($A821-1,20000)+1,"00000")</f>
        <v/>
      </c>
      <c r="X821">
        <f>CHOOSE(MOD($A821-1,5)+1,"Портал","API","Импорт","Ручной ввод","Интеграция")</f>
        <v/>
      </c>
      <c r="Y821" s="8">
        <f>ROUND(1000+MOD($A821*37,90000)+IF($AB821="Да",5000,0),2)</f>
        <v/>
      </c>
      <c r="Z821">
        <f>1+MOD($A821,20)</f>
        <v/>
      </c>
      <c r="AA821" s="8">
        <f>ROUND($Y821*(0.08+MOD($A821,17)/100),2)</f>
        <v/>
      </c>
      <c r="AB821">
        <f>IF(MOD($A821,10)&lt;7,"Да","Нет")</f>
        <v/>
      </c>
      <c r="AC821">
        <f>$R821&amp;" / "&amp;$S821&amp;" / "&amp;$T821</f>
        <v/>
      </c>
      <c r="AD821">
        <f>1</f>
        <v/>
      </c>
      <c r="AE821">
        <f>IF($A821&lt;=Settings!$B$4,"до 100",IF($A821&lt;=Settings!$B$5,"до 10 000",IF($A821&lt;=Settings!$B$6,"до 100 000","100 000+")))</f>
        <v/>
      </c>
    </row>
    <row r="822">
      <c r="A822">
        <f>ROW()-1</f>
        <v/>
      </c>
      <c r="B822">
        <f>IF($A822&lt;=Settings!$B$4,"small_control",IF($A822&lt;=Settings!$B$5,"medium_10k",IF($A822&lt;=Settings!$B$6,"large_100k","extreme_1m")))</f>
        <v/>
      </c>
      <c r="C822">
        <f>"ORD-"&amp;TEXT(QUOTIENT($A822-1,3)+1,"0000000")</f>
        <v/>
      </c>
      <c r="D822">
        <f>"LINE-"&amp;TEXT($A822,"0000000")</f>
        <v/>
      </c>
      <c r="E822" s="7">
        <f>Settings!$B$2+$A822-1</f>
        <v/>
      </c>
      <c r="F822" s="7">
        <f>Settings!$B$2+MOD($A822-1,Settings!$B$7)</f>
        <v/>
      </c>
      <c r="G822">
        <f>YEAR($F822)</f>
        <v/>
      </c>
      <c r="H822">
        <f>"Q"&amp;ROUNDUP(MONTH($F822)/3,0)</f>
        <v/>
      </c>
      <c r="I822">
        <f>MONTH($F822)</f>
        <v/>
      </c>
      <c r="J822">
        <f>CHOOSE(MONTH($F822),"Январь","Февраль","Март","Апрель","Май","Июнь","Июль","Август","Сентябрь","Октябрь","Ноябрь","Декабрь")</f>
        <v/>
      </c>
      <c r="K822">
        <f>DAY($F822)</f>
        <v/>
      </c>
      <c r="L822">
        <f>IF(MOD($A822,10)&lt;7,"ФО_01_Крупный","ФО_"&amp;TEXT(MOD($A822,8)+1,"00"))</f>
        <v/>
      </c>
      <c r="M822">
        <f>IF($AB822="Да","Регион_001_Крупный","Регион_"&amp;TEXT(MOD(QUOTIENT($A822-1,20),180)+1,"000"))</f>
        <v/>
      </c>
      <c r="N822">
        <f>IF($AB822="Да","Город_"&amp;TEXT(MOD($A822-1,250)+1,"0000"),"Город_"&amp;TEXT(MOD($A822-1,3000)+1,"0000"))</f>
        <v/>
      </c>
      <c r="O822">
        <f>IF($AB822="Да","Холдинг_Крупный","Холдинг_"&amp;TEXT(MOD(QUOTIENT($A822-1,10000),20)+1,"00"))</f>
        <v/>
      </c>
      <c r="P822">
        <f>IF($AB822="Да","Организация_Крупная","Организация_"&amp;TEXT(MOD(QUOTIENT($A822-1,500),600)+1,"000"))</f>
        <v/>
      </c>
      <c r="Q822">
        <f>"Отдел_"&amp;TEXT(MOD(QUOTIENT($A822-1,50),100)+1,"000")</f>
        <v/>
      </c>
      <c r="R822">
        <f>IF($AB822="Да","Группа_Крупная","Группа_"&amp;TEXT(MOD(QUOTIENT($A822-1,5000),30)+1,"00"))</f>
        <v/>
      </c>
      <c r="S822">
        <f>IF($AB822="Да","Категория_Крупная","Категория_"&amp;TEXT(MOD(QUOTIENT($A822-1,500),120)+1,"000"))</f>
        <v/>
      </c>
      <c r="T822">
        <f>IF($AB822="Да","Подкатегория_Крупная","Подкатегория_"&amp;TEXT(MOD(QUOTIENT($A822-1,50),300)+1,"000"))</f>
        <v/>
      </c>
      <c r="U822">
        <f>"SKU_"&amp;TEXT($A822,"0000000")</f>
        <v/>
      </c>
      <c r="V822">
        <f>CHOOSE(MOD($A822-1,4)+1,"Enterprise","SMB","Госсектор","Розница")</f>
        <v/>
      </c>
      <c r="W822">
        <f>"Клиент_"&amp;TEXT(MOD($A822-1,20000)+1,"00000")</f>
        <v/>
      </c>
      <c r="X822">
        <f>CHOOSE(MOD($A822-1,5)+1,"Портал","API","Импорт","Ручной ввод","Интеграция")</f>
        <v/>
      </c>
      <c r="Y822" s="8">
        <f>ROUND(1000+MOD($A822*37,90000)+IF($AB822="Да",5000,0),2)</f>
        <v/>
      </c>
      <c r="Z822">
        <f>1+MOD($A822,20)</f>
        <v/>
      </c>
      <c r="AA822" s="8">
        <f>ROUND($Y822*(0.08+MOD($A822,17)/100),2)</f>
        <v/>
      </c>
      <c r="AB822">
        <f>IF(MOD($A822,10)&lt;7,"Да","Нет")</f>
        <v/>
      </c>
      <c r="AC822">
        <f>$R822&amp;" / "&amp;$S822&amp;" / "&amp;$T822</f>
        <v/>
      </c>
      <c r="AD822">
        <f>1</f>
        <v/>
      </c>
      <c r="AE822">
        <f>IF($A822&lt;=Settings!$B$4,"до 100",IF($A822&lt;=Settings!$B$5,"до 10 000",IF($A822&lt;=Settings!$B$6,"до 100 000","100 000+")))</f>
        <v/>
      </c>
    </row>
    <row r="823">
      <c r="A823">
        <f>ROW()-1</f>
        <v/>
      </c>
      <c r="B823">
        <f>IF($A823&lt;=Settings!$B$4,"small_control",IF($A823&lt;=Settings!$B$5,"medium_10k",IF($A823&lt;=Settings!$B$6,"large_100k","extreme_1m")))</f>
        <v/>
      </c>
      <c r="C823">
        <f>"ORD-"&amp;TEXT(QUOTIENT($A823-1,3)+1,"0000000")</f>
        <v/>
      </c>
      <c r="D823">
        <f>"LINE-"&amp;TEXT($A823,"0000000")</f>
        <v/>
      </c>
      <c r="E823" s="7">
        <f>Settings!$B$2+$A823-1</f>
        <v/>
      </c>
      <c r="F823" s="7">
        <f>Settings!$B$2+MOD($A823-1,Settings!$B$7)</f>
        <v/>
      </c>
      <c r="G823">
        <f>YEAR($F823)</f>
        <v/>
      </c>
      <c r="H823">
        <f>"Q"&amp;ROUNDUP(MONTH($F823)/3,0)</f>
        <v/>
      </c>
      <c r="I823">
        <f>MONTH($F823)</f>
        <v/>
      </c>
      <c r="J823">
        <f>CHOOSE(MONTH($F823),"Январь","Февраль","Март","Апрель","Май","Июнь","Июль","Август","Сентябрь","Октябрь","Ноябрь","Декабрь")</f>
        <v/>
      </c>
      <c r="K823">
        <f>DAY($F823)</f>
        <v/>
      </c>
      <c r="L823">
        <f>IF(MOD($A823,10)&lt;7,"ФО_01_Крупный","ФО_"&amp;TEXT(MOD($A823,8)+1,"00"))</f>
        <v/>
      </c>
      <c r="M823">
        <f>IF($AB823="Да","Регион_001_Крупный","Регион_"&amp;TEXT(MOD(QUOTIENT($A823-1,20),180)+1,"000"))</f>
        <v/>
      </c>
      <c r="N823">
        <f>IF($AB823="Да","Город_"&amp;TEXT(MOD($A823-1,250)+1,"0000"),"Город_"&amp;TEXT(MOD($A823-1,3000)+1,"0000"))</f>
        <v/>
      </c>
      <c r="O823">
        <f>IF($AB823="Да","Холдинг_Крупный","Холдинг_"&amp;TEXT(MOD(QUOTIENT($A823-1,10000),20)+1,"00"))</f>
        <v/>
      </c>
      <c r="P823">
        <f>IF($AB823="Да","Организация_Крупная","Организация_"&amp;TEXT(MOD(QUOTIENT($A823-1,500),600)+1,"000"))</f>
        <v/>
      </c>
      <c r="Q823">
        <f>"Отдел_"&amp;TEXT(MOD(QUOTIENT($A823-1,50),100)+1,"000")</f>
        <v/>
      </c>
      <c r="R823">
        <f>IF($AB823="Да","Группа_Крупная","Группа_"&amp;TEXT(MOD(QUOTIENT($A823-1,5000),30)+1,"00"))</f>
        <v/>
      </c>
      <c r="S823">
        <f>IF($AB823="Да","Категория_Крупная","Категория_"&amp;TEXT(MOD(QUOTIENT($A823-1,500),120)+1,"000"))</f>
        <v/>
      </c>
      <c r="T823">
        <f>IF($AB823="Да","Подкатегория_Крупная","Подкатегория_"&amp;TEXT(MOD(QUOTIENT($A823-1,50),300)+1,"000"))</f>
        <v/>
      </c>
      <c r="U823">
        <f>"SKU_"&amp;TEXT($A823,"0000000")</f>
        <v/>
      </c>
      <c r="V823">
        <f>CHOOSE(MOD($A823-1,4)+1,"Enterprise","SMB","Госсектор","Розница")</f>
        <v/>
      </c>
      <c r="W823">
        <f>"Клиент_"&amp;TEXT(MOD($A823-1,20000)+1,"00000")</f>
        <v/>
      </c>
      <c r="X823">
        <f>CHOOSE(MOD($A823-1,5)+1,"Портал","API","Импорт","Ручной ввод","Интеграция")</f>
        <v/>
      </c>
      <c r="Y823" s="8">
        <f>ROUND(1000+MOD($A823*37,90000)+IF($AB823="Да",5000,0),2)</f>
        <v/>
      </c>
      <c r="Z823">
        <f>1+MOD($A823,20)</f>
        <v/>
      </c>
      <c r="AA823" s="8">
        <f>ROUND($Y823*(0.08+MOD($A823,17)/100),2)</f>
        <v/>
      </c>
      <c r="AB823">
        <f>IF(MOD($A823,10)&lt;7,"Да","Нет")</f>
        <v/>
      </c>
      <c r="AC823">
        <f>$R823&amp;" / "&amp;$S823&amp;" / "&amp;$T823</f>
        <v/>
      </c>
      <c r="AD823">
        <f>1</f>
        <v/>
      </c>
      <c r="AE823">
        <f>IF($A823&lt;=Settings!$B$4,"до 100",IF($A823&lt;=Settings!$B$5,"до 10 000",IF($A823&lt;=Settings!$B$6,"до 100 000","100 000+")))</f>
        <v/>
      </c>
    </row>
    <row r="824">
      <c r="A824">
        <f>ROW()-1</f>
        <v/>
      </c>
      <c r="B824">
        <f>IF($A824&lt;=Settings!$B$4,"small_control",IF($A824&lt;=Settings!$B$5,"medium_10k",IF($A824&lt;=Settings!$B$6,"large_100k","extreme_1m")))</f>
        <v/>
      </c>
      <c r="C824">
        <f>"ORD-"&amp;TEXT(QUOTIENT($A824-1,3)+1,"0000000")</f>
        <v/>
      </c>
      <c r="D824">
        <f>"LINE-"&amp;TEXT($A824,"0000000")</f>
        <v/>
      </c>
      <c r="E824" s="7">
        <f>Settings!$B$2+$A824-1</f>
        <v/>
      </c>
      <c r="F824" s="7">
        <f>Settings!$B$2+MOD($A824-1,Settings!$B$7)</f>
        <v/>
      </c>
      <c r="G824">
        <f>YEAR($F824)</f>
        <v/>
      </c>
      <c r="H824">
        <f>"Q"&amp;ROUNDUP(MONTH($F824)/3,0)</f>
        <v/>
      </c>
      <c r="I824">
        <f>MONTH($F824)</f>
        <v/>
      </c>
      <c r="J824">
        <f>CHOOSE(MONTH($F824),"Январь","Февраль","Март","Апрель","Май","Июнь","Июль","Август","Сентябрь","Октябрь","Ноябрь","Декабрь")</f>
        <v/>
      </c>
      <c r="K824">
        <f>DAY($F824)</f>
        <v/>
      </c>
      <c r="L824">
        <f>IF(MOD($A824,10)&lt;7,"ФО_01_Крупный","ФО_"&amp;TEXT(MOD($A824,8)+1,"00"))</f>
        <v/>
      </c>
      <c r="M824">
        <f>IF($AB824="Да","Регион_001_Крупный","Регион_"&amp;TEXT(MOD(QUOTIENT($A824-1,20),180)+1,"000"))</f>
        <v/>
      </c>
      <c r="N824">
        <f>IF($AB824="Да","Город_"&amp;TEXT(MOD($A824-1,250)+1,"0000"),"Город_"&amp;TEXT(MOD($A824-1,3000)+1,"0000"))</f>
        <v/>
      </c>
      <c r="O824">
        <f>IF($AB824="Да","Холдинг_Крупный","Холдинг_"&amp;TEXT(MOD(QUOTIENT($A824-1,10000),20)+1,"00"))</f>
        <v/>
      </c>
      <c r="P824">
        <f>IF($AB824="Да","Организация_Крупная","Организация_"&amp;TEXT(MOD(QUOTIENT($A824-1,500),600)+1,"000"))</f>
        <v/>
      </c>
      <c r="Q824">
        <f>"Отдел_"&amp;TEXT(MOD(QUOTIENT($A824-1,50),100)+1,"000")</f>
        <v/>
      </c>
      <c r="R824">
        <f>IF($AB824="Да","Группа_Крупная","Группа_"&amp;TEXT(MOD(QUOTIENT($A824-1,5000),30)+1,"00"))</f>
        <v/>
      </c>
      <c r="S824">
        <f>IF($AB824="Да","Категория_Крупная","Категория_"&amp;TEXT(MOD(QUOTIENT($A824-1,500),120)+1,"000"))</f>
        <v/>
      </c>
      <c r="T824">
        <f>IF($AB824="Да","Подкатегория_Крупная","Подкатегория_"&amp;TEXT(MOD(QUOTIENT($A824-1,50),300)+1,"000"))</f>
        <v/>
      </c>
      <c r="U824">
        <f>"SKU_"&amp;TEXT($A824,"0000000")</f>
        <v/>
      </c>
      <c r="V824">
        <f>CHOOSE(MOD($A824-1,4)+1,"Enterprise","SMB","Госсектор","Розница")</f>
        <v/>
      </c>
      <c r="W824">
        <f>"Клиент_"&amp;TEXT(MOD($A824-1,20000)+1,"00000")</f>
        <v/>
      </c>
      <c r="X824">
        <f>CHOOSE(MOD($A824-1,5)+1,"Портал","API","Импорт","Ручной ввод","Интеграция")</f>
        <v/>
      </c>
      <c r="Y824" s="8">
        <f>ROUND(1000+MOD($A824*37,90000)+IF($AB824="Да",5000,0),2)</f>
        <v/>
      </c>
      <c r="Z824">
        <f>1+MOD($A824,20)</f>
        <v/>
      </c>
      <c r="AA824" s="8">
        <f>ROUND($Y824*(0.08+MOD($A824,17)/100),2)</f>
        <v/>
      </c>
      <c r="AB824">
        <f>IF(MOD($A824,10)&lt;7,"Да","Нет")</f>
        <v/>
      </c>
      <c r="AC824">
        <f>$R824&amp;" / "&amp;$S824&amp;" / "&amp;$T824</f>
        <v/>
      </c>
      <c r="AD824">
        <f>1</f>
        <v/>
      </c>
      <c r="AE824">
        <f>IF($A824&lt;=Settings!$B$4,"до 100",IF($A824&lt;=Settings!$B$5,"до 10 000",IF($A824&lt;=Settings!$B$6,"до 100 000","100 000+")))</f>
        <v/>
      </c>
    </row>
    <row r="825">
      <c r="A825">
        <f>ROW()-1</f>
        <v/>
      </c>
      <c r="B825">
        <f>IF($A825&lt;=Settings!$B$4,"small_control",IF($A825&lt;=Settings!$B$5,"medium_10k",IF($A825&lt;=Settings!$B$6,"large_100k","extreme_1m")))</f>
        <v/>
      </c>
      <c r="C825">
        <f>"ORD-"&amp;TEXT(QUOTIENT($A825-1,3)+1,"0000000")</f>
        <v/>
      </c>
      <c r="D825">
        <f>"LINE-"&amp;TEXT($A825,"0000000")</f>
        <v/>
      </c>
      <c r="E825" s="7">
        <f>Settings!$B$2+$A825-1</f>
        <v/>
      </c>
      <c r="F825" s="7">
        <f>Settings!$B$2+MOD($A825-1,Settings!$B$7)</f>
        <v/>
      </c>
      <c r="G825">
        <f>YEAR($F825)</f>
        <v/>
      </c>
      <c r="H825">
        <f>"Q"&amp;ROUNDUP(MONTH($F825)/3,0)</f>
        <v/>
      </c>
      <c r="I825">
        <f>MONTH($F825)</f>
        <v/>
      </c>
      <c r="J825">
        <f>CHOOSE(MONTH($F825),"Январь","Февраль","Март","Апрель","Май","Июнь","Июль","Август","Сентябрь","Октябрь","Ноябрь","Декабрь")</f>
        <v/>
      </c>
      <c r="K825">
        <f>DAY($F825)</f>
        <v/>
      </c>
      <c r="L825">
        <f>IF(MOD($A825,10)&lt;7,"ФО_01_Крупный","ФО_"&amp;TEXT(MOD($A825,8)+1,"00"))</f>
        <v/>
      </c>
      <c r="M825">
        <f>IF($AB825="Да","Регион_001_Крупный","Регион_"&amp;TEXT(MOD(QUOTIENT($A825-1,20),180)+1,"000"))</f>
        <v/>
      </c>
      <c r="N825">
        <f>IF($AB825="Да","Город_"&amp;TEXT(MOD($A825-1,250)+1,"0000"),"Город_"&amp;TEXT(MOD($A825-1,3000)+1,"0000"))</f>
        <v/>
      </c>
      <c r="O825">
        <f>IF($AB825="Да","Холдинг_Крупный","Холдинг_"&amp;TEXT(MOD(QUOTIENT($A825-1,10000),20)+1,"00"))</f>
        <v/>
      </c>
      <c r="P825">
        <f>IF($AB825="Да","Организация_Крупная","Организация_"&amp;TEXT(MOD(QUOTIENT($A825-1,500),600)+1,"000"))</f>
        <v/>
      </c>
      <c r="Q825">
        <f>"Отдел_"&amp;TEXT(MOD(QUOTIENT($A825-1,50),100)+1,"000")</f>
        <v/>
      </c>
      <c r="R825">
        <f>IF($AB825="Да","Группа_Крупная","Группа_"&amp;TEXT(MOD(QUOTIENT($A825-1,5000),30)+1,"00"))</f>
        <v/>
      </c>
      <c r="S825">
        <f>IF($AB825="Да","Категория_Крупная","Категория_"&amp;TEXT(MOD(QUOTIENT($A825-1,500),120)+1,"000"))</f>
        <v/>
      </c>
      <c r="T825">
        <f>IF($AB825="Да","Подкатегория_Крупная","Подкатегория_"&amp;TEXT(MOD(QUOTIENT($A825-1,50),300)+1,"000"))</f>
        <v/>
      </c>
      <c r="U825">
        <f>"SKU_"&amp;TEXT($A825,"0000000")</f>
        <v/>
      </c>
      <c r="V825">
        <f>CHOOSE(MOD($A825-1,4)+1,"Enterprise","SMB","Госсектор","Розница")</f>
        <v/>
      </c>
      <c r="W825">
        <f>"Клиент_"&amp;TEXT(MOD($A825-1,20000)+1,"00000")</f>
        <v/>
      </c>
      <c r="X825">
        <f>CHOOSE(MOD($A825-1,5)+1,"Портал","API","Импорт","Ручной ввод","Интеграция")</f>
        <v/>
      </c>
      <c r="Y825" s="8">
        <f>ROUND(1000+MOD($A825*37,90000)+IF($AB825="Да",5000,0),2)</f>
        <v/>
      </c>
      <c r="Z825">
        <f>1+MOD($A825,20)</f>
        <v/>
      </c>
      <c r="AA825" s="8">
        <f>ROUND($Y825*(0.08+MOD($A825,17)/100),2)</f>
        <v/>
      </c>
      <c r="AB825">
        <f>IF(MOD($A825,10)&lt;7,"Да","Нет")</f>
        <v/>
      </c>
      <c r="AC825">
        <f>$R825&amp;" / "&amp;$S825&amp;" / "&amp;$T825</f>
        <v/>
      </c>
      <c r="AD825">
        <f>1</f>
        <v/>
      </c>
      <c r="AE825">
        <f>IF($A825&lt;=Settings!$B$4,"до 100",IF($A825&lt;=Settings!$B$5,"до 10 000",IF($A825&lt;=Settings!$B$6,"до 100 000","100 000+")))</f>
        <v/>
      </c>
    </row>
    <row r="826">
      <c r="A826">
        <f>ROW()-1</f>
        <v/>
      </c>
      <c r="B826">
        <f>IF($A826&lt;=Settings!$B$4,"small_control",IF($A826&lt;=Settings!$B$5,"medium_10k",IF($A826&lt;=Settings!$B$6,"large_100k","extreme_1m")))</f>
        <v/>
      </c>
      <c r="C826">
        <f>"ORD-"&amp;TEXT(QUOTIENT($A826-1,3)+1,"0000000")</f>
        <v/>
      </c>
      <c r="D826">
        <f>"LINE-"&amp;TEXT($A826,"0000000")</f>
        <v/>
      </c>
      <c r="E826" s="7">
        <f>Settings!$B$2+$A826-1</f>
        <v/>
      </c>
      <c r="F826" s="7">
        <f>Settings!$B$2+MOD($A826-1,Settings!$B$7)</f>
        <v/>
      </c>
      <c r="G826">
        <f>YEAR($F826)</f>
        <v/>
      </c>
      <c r="H826">
        <f>"Q"&amp;ROUNDUP(MONTH($F826)/3,0)</f>
        <v/>
      </c>
      <c r="I826">
        <f>MONTH($F826)</f>
        <v/>
      </c>
      <c r="J826">
        <f>CHOOSE(MONTH($F826),"Январь","Февраль","Март","Апрель","Май","Июнь","Июль","Август","Сентябрь","Октябрь","Ноябрь","Декабрь")</f>
        <v/>
      </c>
      <c r="K826">
        <f>DAY($F826)</f>
        <v/>
      </c>
      <c r="L826">
        <f>IF(MOD($A826,10)&lt;7,"ФО_01_Крупный","ФО_"&amp;TEXT(MOD($A826,8)+1,"00"))</f>
        <v/>
      </c>
      <c r="M826">
        <f>IF($AB826="Да","Регион_001_Крупный","Регион_"&amp;TEXT(MOD(QUOTIENT($A826-1,20),180)+1,"000"))</f>
        <v/>
      </c>
      <c r="N826">
        <f>IF($AB826="Да","Город_"&amp;TEXT(MOD($A826-1,250)+1,"0000"),"Город_"&amp;TEXT(MOD($A826-1,3000)+1,"0000"))</f>
        <v/>
      </c>
      <c r="O826">
        <f>IF($AB826="Да","Холдинг_Крупный","Холдинг_"&amp;TEXT(MOD(QUOTIENT($A826-1,10000),20)+1,"00"))</f>
        <v/>
      </c>
      <c r="P826">
        <f>IF($AB826="Да","Организация_Крупная","Организация_"&amp;TEXT(MOD(QUOTIENT($A826-1,500),600)+1,"000"))</f>
        <v/>
      </c>
      <c r="Q826">
        <f>"Отдел_"&amp;TEXT(MOD(QUOTIENT($A826-1,50),100)+1,"000")</f>
        <v/>
      </c>
      <c r="R826">
        <f>IF($AB826="Да","Группа_Крупная","Группа_"&amp;TEXT(MOD(QUOTIENT($A826-1,5000),30)+1,"00"))</f>
        <v/>
      </c>
      <c r="S826">
        <f>IF($AB826="Да","Категория_Крупная","Категория_"&amp;TEXT(MOD(QUOTIENT($A826-1,500),120)+1,"000"))</f>
        <v/>
      </c>
      <c r="T826">
        <f>IF($AB826="Да","Подкатегория_Крупная","Подкатегория_"&amp;TEXT(MOD(QUOTIENT($A826-1,50),300)+1,"000"))</f>
        <v/>
      </c>
      <c r="U826">
        <f>"SKU_"&amp;TEXT($A826,"0000000")</f>
        <v/>
      </c>
      <c r="V826">
        <f>CHOOSE(MOD($A826-1,4)+1,"Enterprise","SMB","Госсектор","Розница")</f>
        <v/>
      </c>
      <c r="W826">
        <f>"Клиент_"&amp;TEXT(MOD($A826-1,20000)+1,"00000")</f>
        <v/>
      </c>
      <c r="X826">
        <f>CHOOSE(MOD($A826-1,5)+1,"Портал","API","Импорт","Ручной ввод","Интеграция")</f>
        <v/>
      </c>
      <c r="Y826" s="8">
        <f>ROUND(1000+MOD($A826*37,90000)+IF($AB826="Да",5000,0),2)</f>
        <v/>
      </c>
      <c r="Z826">
        <f>1+MOD($A826,20)</f>
        <v/>
      </c>
      <c r="AA826" s="8">
        <f>ROUND($Y826*(0.08+MOD($A826,17)/100),2)</f>
        <v/>
      </c>
      <c r="AB826">
        <f>IF(MOD($A826,10)&lt;7,"Да","Нет")</f>
        <v/>
      </c>
      <c r="AC826">
        <f>$R826&amp;" / "&amp;$S826&amp;" / "&amp;$T826</f>
        <v/>
      </c>
      <c r="AD826">
        <f>1</f>
        <v/>
      </c>
      <c r="AE826">
        <f>IF($A826&lt;=Settings!$B$4,"до 100",IF($A826&lt;=Settings!$B$5,"до 10 000",IF($A826&lt;=Settings!$B$6,"до 100 000","100 000+")))</f>
        <v/>
      </c>
    </row>
    <row r="827">
      <c r="A827">
        <f>ROW()-1</f>
        <v/>
      </c>
      <c r="B827">
        <f>IF($A827&lt;=Settings!$B$4,"small_control",IF($A827&lt;=Settings!$B$5,"medium_10k",IF($A827&lt;=Settings!$B$6,"large_100k","extreme_1m")))</f>
        <v/>
      </c>
      <c r="C827">
        <f>"ORD-"&amp;TEXT(QUOTIENT($A827-1,3)+1,"0000000")</f>
        <v/>
      </c>
      <c r="D827">
        <f>"LINE-"&amp;TEXT($A827,"0000000")</f>
        <v/>
      </c>
      <c r="E827" s="7">
        <f>Settings!$B$2+$A827-1</f>
        <v/>
      </c>
      <c r="F827" s="7">
        <f>Settings!$B$2+MOD($A827-1,Settings!$B$7)</f>
        <v/>
      </c>
      <c r="G827">
        <f>YEAR($F827)</f>
        <v/>
      </c>
      <c r="H827">
        <f>"Q"&amp;ROUNDUP(MONTH($F827)/3,0)</f>
        <v/>
      </c>
      <c r="I827">
        <f>MONTH($F827)</f>
        <v/>
      </c>
      <c r="J827">
        <f>CHOOSE(MONTH($F827),"Январь","Февраль","Март","Апрель","Май","Июнь","Июль","Август","Сентябрь","Октябрь","Ноябрь","Декабрь")</f>
        <v/>
      </c>
      <c r="K827">
        <f>DAY($F827)</f>
        <v/>
      </c>
      <c r="L827">
        <f>IF(MOD($A827,10)&lt;7,"ФО_01_Крупный","ФО_"&amp;TEXT(MOD($A827,8)+1,"00"))</f>
        <v/>
      </c>
      <c r="M827">
        <f>IF($AB827="Да","Регион_001_Крупный","Регион_"&amp;TEXT(MOD(QUOTIENT($A827-1,20),180)+1,"000"))</f>
        <v/>
      </c>
      <c r="N827">
        <f>IF($AB827="Да","Город_"&amp;TEXT(MOD($A827-1,250)+1,"0000"),"Город_"&amp;TEXT(MOD($A827-1,3000)+1,"0000"))</f>
        <v/>
      </c>
      <c r="O827">
        <f>IF($AB827="Да","Холдинг_Крупный","Холдинг_"&amp;TEXT(MOD(QUOTIENT($A827-1,10000),20)+1,"00"))</f>
        <v/>
      </c>
      <c r="P827">
        <f>IF($AB827="Да","Организация_Крупная","Организация_"&amp;TEXT(MOD(QUOTIENT($A827-1,500),600)+1,"000"))</f>
        <v/>
      </c>
      <c r="Q827">
        <f>"Отдел_"&amp;TEXT(MOD(QUOTIENT($A827-1,50),100)+1,"000")</f>
        <v/>
      </c>
      <c r="R827">
        <f>IF($AB827="Да","Группа_Крупная","Группа_"&amp;TEXT(MOD(QUOTIENT($A827-1,5000),30)+1,"00"))</f>
        <v/>
      </c>
      <c r="S827">
        <f>IF($AB827="Да","Категория_Крупная","Категория_"&amp;TEXT(MOD(QUOTIENT($A827-1,500),120)+1,"000"))</f>
        <v/>
      </c>
      <c r="T827">
        <f>IF($AB827="Да","Подкатегория_Крупная","Подкатегория_"&amp;TEXT(MOD(QUOTIENT($A827-1,50),300)+1,"000"))</f>
        <v/>
      </c>
      <c r="U827">
        <f>"SKU_"&amp;TEXT($A827,"0000000")</f>
        <v/>
      </c>
      <c r="V827">
        <f>CHOOSE(MOD($A827-1,4)+1,"Enterprise","SMB","Госсектор","Розница")</f>
        <v/>
      </c>
      <c r="W827">
        <f>"Клиент_"&amp;TEXT(MOD($A827-1,20000)+1,"00000")</f>
        <v/>
      </c>
      <c r="X827">
        <f>CHOOSE(MOD($A827-1,5)+1,"Портал","API","Импорт","Ручной ввод","Интеграция")</f>
        <v/>
      </c>
      <c r="Y827" s="8">
        <f>ROUND(1000+MOD($A827*37,90000)+IF($AB827="Да",5000,0),2)</f>
        <v/>
      </c>
      <c r="Z827">
        <f>1+MOD($A827,20)</f>
        <v/>
      </c>
      <c r="AA827" s="8">
        <f>ROUND($Y827*(0.08+MOD($A827,17)/100),2)</f>
        <v/>
      </c>
      <c r="AB827">
        <f>IF(MOD($A827,10)&lt;7,"Да","Нет")</f>
        <v/>
      </c>
      <c r="AC827">
        <f>$R827&amp;" / "&amp;$S827&amp;" / "&amp;$T827</f>
        <v/>
      </c>
      <c r="AD827">
        <f>1</f>
        <v/>
      </c>
      <c r="AE827">
        <f>IF($A827&lt;=Settings!$B$4,"до 100",IF($A827&lt;=Settings!$B$5,"до 10 000",IF($A827&lt;=Settings!$B$6,"до 100 000","100 000+")))</f>
        <v/>
      </c>
    </row>
    <row r="828">
      <c r="A828">
        <f>ROW()-1</f>
        <v/>
      </c>
      <c r="B828">
        <f>IF($A828&lt;=Settings!$B$4,"small_control",IF($A828&lt;=Settings!$B$5,"medium_10k",IF($A828&lt;=Settings!$B$6,"large_100k","extreme_1m")))</f>
        <v/>
      </c>
      <c r="C828">
        <f>"ORD-"&amp;TEXT(QUOTIENT($A828-1,3)+1,"0000000")</f>
        <v/>
      </c>
      <c r="D828">
        <f>"LINE-"&amp;TEXT($A828,"0000000")</f>
        <v/>
      </c>
      <c r="E828" s="7">
        <f>Settings!$B$2+$A828-1</f>
        <v/>
      </c>
      <c r="F828" s="7">
        <f>Settings!$B$2+MOD($A828-1,Settings!$B$7)</f>
        <v/>
      </c>
      <c r="G828">
        <f>YEAR($F828)</f>
        <v/>
      </c>
      <c r="H828">
        <f>"Q"&amp;ROUNDUP(MONTH($F828)/3,0)</f>
        <v/>
      </c>
      <c r="I828">
        <f>MONTH($F828)</f>
        <v/>
      </c>
      <c r="J828">
        <f>CHOOSE(MONTH($F828),"Январь","Февраль","Март","Апрель","Май","Июнь","Июль","Август","Сентябрь","Октябрь","Ноябрь","Декабрь")</f>
        <v/>
      </c>
      <c r="K828">
        <f>DAY($F828)</f>
        <v/>
      </c>
      <c r="L828">
        <f>IF(MOD($A828,10)&lt;7,"ФО_01_Крупный","ФО_"&amp;TEXT(MOD($A828,8)+1,"00"))</f>
        <v/>
      </c>
      <c r="M828">
        <f>IF($AB828="Да","Регион_001_Крупный","Регион_"&amp;TEXT(MOD(QUOTIENT($A828-1,20),180)+1,"000"))</f>
        <v/>
      </c>
      <c r="N828">
        <f>IF($AB828="Да","Город_"&amp;TEXT(MOD($A828-1,250)+1,"0000"),"Город_"&amp;TEXT(MOD($A828-1,3000)+1,"0000"))</f>
        <v/>
      </c>
      <c r="O828">
        <f>IF($AB828="Да","Холдинг_Крупный","Холдинг_"&amp;TEXT(MOD(QUOTIENT($A828-1,10000),20)+1,"00"))</f>
        <v/>
      </c>
      <c r="P828">
        <f>IF($AB828="Да","Организация_Крупная","Организация_"&amp;TEXT(MOD(QUOTIENT($A828-1,500),600)+1,"000"))</f>
        <v/>
      </c>
      <c r="Q828">
        <f>"Отдел_"&amp;TEXT(MOD(QUOTIENT($A828-1,50),100)+1,"000")</f>
        <v/>
      </c>
      <c r="R828">
        <f>IF($AB828="Да","Группа_Крупная","Группа_"&amp;TEXT(MOD(QUOTIENT($A828-1,5000),30)+1,"00"))</f>
        <v/>
      </c>
      <c r="S828">
        <f>IF($AB828="Да","Категория_Крупная","Категория_"&amp;TEXT(MOD(QUOTIENT($A828-1,500),120)+1,"000"))</f>
        <v/>
      </c>
      <c r="T828">
        <f>IF($AB828="Да","Подкатегория_Крупная","Подкатегория_"&amp;TEXT(MOD(QUOTIENT($A828-1,50),300)+1,"000"))</f>
        <v/>
      </c>
      <c r="U828">
        <f>"SKU_"&amp;TEXT($A828,"0000000")</f>
        <v/>
      </c>
      <c r="V828">
        <f>CHOOSE(MOD($A828-1,4)+1,"Enterprise","SMB","Госсектор","Розница")</f>
        <v/>
      </c>
      <c r="W828">
        <f>"Клиент_"&amp;TEXT(MOD($A828-1,20000)+1,"00000")</f>
        <v/>
      </c>
      <c r="X828">
        <f>CHOOSE(MOD($A828-1,5)+1,"Портал","API","Импорт","Ручной ввод","Интеграция")</f>
        <v/>
      </c>
      <c r="Y828" s="8">
        <f>ROUND(1000+MOD($A828*37,90000)+IF($AB828="Да",5000,0),2)</f>
        <v/>
      </c>
      <c r="Z828">
        <f>1+MOD($A828,20)</f>
        <v/>
      </c>
      <c r="AA828" s="8">
        <f>ROUND($Y828*(0.08+MOD($A828,17)/100),2)</f>
        <v/>
      </c>
      <c r="AB828">
        <f>IF(MOD($A828,10)&lt;7,"Да","Нет")</f>
        <v/>
      </c>
      <c r="AC828">
        <f>$R828&amp;" / "&amp;$S828&amp;" / "&amp;$T828</f>
        <v/>
      </c>
      <c r="AD828">
        <f>1</f>
        <v/>
      </c>
      <c r="AE828">
        <f>IF($A828&lt;=Settings!$B$4,"до 100",IF($A828&lt;=Settings!$B$5,"до 10 000",IF($A828&lt;=Settings!$B$6,"до 100 000","100 000+")))</f>
        <v/>
      </c>
    </row>
    <row r="829">
      <c r="A829">
        <f>ROW()-1</f>
        <v/>
      </c>
      <c r="B829">
        <f>IF($A829&lt;=Settings!$B$4,"small_control",IF($A829&lt;=Settings!$B$5,"medium_10k",IF($A829&lt;=Settings!$B$6,"large_100k","extreme_1m")))</f>
        <v/>
      </c>
      <c r="C829">
        <f>"ORD-"&amp;TEXT(QUOTIENT($A829-1,3)+1,"0000000")</f>
        <v/>
      </c>
      <c r="D829">
        <f>"LINE-"&amp;TEXT($A829,"0000000")</f>
        <v/>
      </c>
      <c r="E829" s="7">
        <f>Settings!$B$2+$A829-1</f>
        <v/>
      </c>
      <c r="F829" s="7">
        <f>Settings!$B$2+MOD($A829-1,Settings!$B$7)</f>
        <v/>
      </c>
      <c r="G829">
        <f>YEAR($F829)</f>
        <v/>
      </c>
      <c r="H829">
        <f>"Q"&amp;ROUNDUP(MONTH($F829)/3,0)</f>
        <v/>
      </c>
      <c r="I829">
        <f>MONTH($F829)</f>
        <v/>
      </c>
      <c r="J829">
        <f>CHOOSE(MONTH($F829),"Январь","Февраль","Март","Апрель","Май","Июнь","Июль","Август","Сентябрь","Октябрь","Ноябрь","Декабрь")</f>
        <v/>
      </c>
      <c r="K829">
        <f>DAY($F829)</f>
        <v/>
      </c>
      <c r="L829">
        <f>IF(MOD($A829,10)&lt;7,"ФО_01_Крупный","ФО_"&amp;TEXT(MOD($A829,8)+1,"00"))</f>
        <v/>
      </c>
      <c r="M829">
        <f>IF($AB829="Да","Регион_001_Крупный","Регион_"&amp;TEXT(MOD(QUOTIENT($A829-1,20),180)+1,"000"))</f>
        <v/>
      </c>
      <c r="N829">
        <f>IF($AB829="Да","Город_"&amp;TEXT(MOD($A829-1,250)+1,"0000"),"Город_"&amp;TEXT(MOD($A829-1,3000)+1,"0000"))</f>
        <v/>
      </c>
      <c r="O829">
        <f>IF($AB829="Да","Холдинг_Крупный","Холдинг_"&amp;TEXT(MOD(QUOTIENT($A829-1,10000),20)+1,"00"))</f>
        <v/>
      </c>
      <c r="P829">
        <f>IF($AB829="Да","Организация_Крупная","Организация_"&amp;TEXT(MOD(QUOTIENT($A829-1,500),600)+1,"000"))</f>
        <v/>
      </c>
      <c r="Q829">
        <f>"Отдел_"&amp;TEXT(MOD(QUOTIENT($A829-1,50),100)+1,"000")</f>
        <v/>
      </c>
      <c r="R829">
        <f>IF($AB829="Да","Группа_Крупная","Группа_"&amp;TEXT(MOD(QUOTIENT($A829-1,5000),30)+1,"00"))</f>
        <v/>
      </c>
      <c r="S829">
        <f>IF($AB829="Да","Категория_Крупная","Категория_"&amp;TEXT(MOD(QUOTIENT($A829-1,500),120)+1,"000"))</f>
        <v/>
      </c>
      <c r="T829">
        <f>IF($AB829="Да","Подкатегория_Крупная","Подкатегория_"&amp;TEXT(MOD(QUOTIENT($A829-1,50),300)+1,"000"))</f>
        <v/>
      </c>
      <c r="U829">
        <f>"SKU_"&amp;TEXT($A829,"0000000")</f>
        <v/>
      </c>
      <c r="V829">
        <f>CHOOSE(MOD($A829-1,4)+1,"Enterprise","SMB","Госсектор","Розница")</f>
        <v/>
      </c>
      <c r="W829">
        <f>"Клиент_"&amp;TEXT(MOD($A829-1,20000)+1,"00000")</f>
        <v/>
      </c>
      <c r="X829">
        <f>CHOOSE(MOD($A829-1,5)+1,"Портал","API","Импорт","Ручной ввод","Интеграция")</f>
        <v/>
      </c>
      <c r="Y829" s="8">
        <f>ROUND(1000+MOD($A829*37,90000)+IF($AB829="Да",5000,0),2)</f>
        <v/>
      </c>
      <c r="Z829">
        <f>1+MOD($A829,20)</f>
        <v/>
      </c>
      <c r="AA829" s="8">
        <f>ROUND($Y829*(0.08+MOD($A829,17)/100),2)</f>
        <v/>
      </c>
      <c r="AB829">
        <f>IF(MOD($A829,10)&lt;7,"Да","Нет")</f>
        <v/>
      </c>
      <c r="AC829">
        <f>$R829&amp;" / "&amp;$S829&amp;" / "&amp;$T829</f>
        <v/>
      </c>
      <c r="AD829">
        <f>1</f>
        <v/>
      </c>
      <c r="AE829">
        <f>IF($A829&lt;=Settings!$B$4,"до 100",IF($A829&lt;=Settings!$B$5,"до 10 000",IF($A829&lt;=Settings!$B$6,"до 100 000","100 000+")))</f>
        <v/>
      </c>
    </row>
    <row r="830">
      <c r="A830">
        <f>ROW()-1</f>
        <v/>
      </c>
      <c r="B830">
        <f>IF($A830&lt;=Settings!$B$4,"small_control",IF($A830&lt;=Settings!$B$5,"medium_10k",IF($A830&lt;=Settings!$B$6,"large_100k","extreme_1m")))</f>
        <v/>
      </c>
      <c r="C830">
        <f>"ORD-"&amp;TEXT(QUOTIENT($A830-1,3)+1,"0000000")</f>
        <v/>
      </c>
      <c r="D830">
        <f>"LINE-"&amp;TEXT($A830,"0000000")</f>
        <v/>
      </c>
      <c r="E830" s="7">
        <f>Settings!$B$2+$A830-1</f>
        <v/>
      </c>
      <c r="F830" s="7">
        <f>Settings!$B$2+MOD($A830-1,Settings!$B$7)</f>
        <v/>
      </c>
      <c r="G830">
        <f>YEAR($F830)</f>
        <v/>
      </c>
      <c r="H830">
        <f>"Q"&amp;ROUNDUP(MONTH($F830)/3,0)</f>
        <v/>
      </c>
      <c r="I830">
        <f>MONTH($F830)</f>
        <v/>
      </c>
      <c r="J830">
        <f>CHOOSE(MONTH($F830),"Январь","Февраль","Март","Апрель","Май","Июнь","Июль","Август","Сентябрь","Октябрь","Ноябрь","Декабрь")</f>
        <v/>
      </c>
      <c r="K830">
        <f>DAY($F830)</f>
        <v/>
      </c>
      <c r="L830">
        <f>IF(MOD($A830,10)&lt;7,"ФО_01_Крупный","ФО_"&amp;TEXT(MOD($A830,8)+1,"00"))</f>
        <v/>
      </c>
      <c r="M830">
        <f>IF($AB830="Да","Регион_001_Крупный","Регион_"&amp;TEXT(MOD(QUOTIENT($A830-1,20),180)+1,"000"))</f>
        <v/>
      </c>
      <c r="N830">
        <f>IF($AB830="Да","Город_"&amp;TEXT(MOD($A830-1,250)+1,"0000"),"Город_"&amp;TEXT(MOD($A830-1,3000)+1,"0000"))</f>
        <v/>
      </c>
      <c r="O830">
        <f>IF($AB830="Да","Холдинг_Крупный","Холдинг_"&amp;TEXT(MOD(QUOTIENT($A830-1,10000),20)+1,"00"))</f>
        <v/>
      </c>
      <c r="P830">
        <f>IF($AB830="Да","Организация_Крупная","Организация_"&amp;TEXT(MOD(QUOTIENT($A830-1,500),600)+1,"000"))</f>
        <v/>
      </c>
      <c r="Q830">
        <f>"Отдел_"&amp;TEXT(MOD(QUOTIENT($A830-1,50),100)+1,"000")</f>
        <v/>
      </c>
      <c r="R830">
        <f>IF($AB830="Да","Группа_Крупная","Группа_"&amp;TEXT(MOD(QUOTIENT($A830-1,5000),30)+1,"00"))</f>
        <v/>
      </c>
      <c r="S830">
        <f>IF($AB830="Да","Категория_Крупная","Категория_"&amp;TEXT(MOD(QUOTIENT($A830-1,500),120)+1,"000"))</f>
        <v/>
      </c>
      <c r="T830">
        <f>IF($AB830="Да","Подкатегория_Крупная","Подкатегория_"&amp;TEXT(MOD(QUOTIENT($A830-1,50),300)+1,"000"))</f>
        <v/>
      </c>
      <c r="U830">
        <f>"SKU_"&amp;TEXT($A830,"0000000")</f>
        <v/>
      </c>
      <c r="V830">
        <f>CHOOSE(MOD($A830-1,4)+1,"Enterprise","SMB","Госсектор","Розница")</f>
        <v/>
      </c>
      <c r="W830">
        <f>"Клиент_"&amp;TEXT(MOD($A830-1,20000)+1,"00000")</f>
        <v/>
      </c>
      <c r="X830">
        <f>CHOOSE(MOD($A830-1,5)+1,"Портал","API","Импорт","Ручной ввод","Интеграция")</f>
        <v/>
      </c>
      <c r="Y830" s="8">
        <f>ROUND(1000+MOD($A830*37,90000)+IF($AB830="Да",5000,0),2)</f>
        <v/>
      </c>
      <c r="Z830">
        <f>1+MOD($A830,20)</f>
        <v/>
      </c>
      <c r="AA830" s="8">
        <f>ROUND($Y830*(0.08+MOD($A830,17)/100),2)</f>
        <v/>
      </c>
      <c r="AB830">
        <f>IF(MOD($A830,10)&lt;7,"Да","Нет")</f>
        <v/>
      </c>
      <c r="AC830">
        <f>$R830&amp;" / "&amp;$S830&amp;" / "&amp;$T830</f>
        <v/>
      </c>
      <c r="AD830">
        <f>1</f>
        <v/>
      </c>
      <c r="AE830">
        <f>IF($A830&lt;=Settings!$B$4,"до 100",IF($A830&lt;=Settings!$B$5,"до 10 000",IF($A830&lt;=Settings!$B$6,"до 100 000","100 000+")))</f>
        <v/>
      </c>
    </row>
    <row r="831">
      <c r="A831">
        <f>ROW()-1</f>
        <v/>
      </c>
      <c r="B831">
        <f>IF($A831&lt;=Settings!$B$4,"small_control",IF($A831&lt;=Settings!$B$5,"medium_10k",IF($A831&lt;=Settings!$B$6,"large_100k","extreme_1m")))</f>
        <v/>
      </c>
      <c r="C831">
        <f>"ORD-"&amp;TEXT(QUOTIENT($A831-1,3)+1,"0000000")</f>
        <v/>
      </c>
      <c r="D831">
        <f>"LINE-"&amp;TEXT($A831,"0000000")</f>
        <v/>
      </c>
      <c r="E831" s="7">
        <f>Settings!$B$2+$A831-1</f>
        <v/>
      </c>
      <c r="F831" s="7">
        <f>Settings!$B$2+MOD($A831-1,Settings!$B$7)</f>
        <v/>
      </c>
      <c r="G831">
        <f>YEAR($F831)</f>
        <v/>
      </c>
      <c r="H831">
        <f>"Q"&amp;ROUNDUP(MONTH($F831)/3,0)</f>
        <v/>
      </c>
      <c r="I831">
        <f>MONTH($F831)</f>
        <v/>
      </c>
      <c r="J831">
        <f>CHOOSE(MONTH($F831),"Январь","Февраль","Март","Апрель","Май","Июнь","Июль","Август","Сентябрь","Октябрь","Ноябрь","Декабрь")</f>
        <v/>
      </c>
      <c r="K831">
        <f>DAY($F831)</f>
        <v/>
      </c>
      <c r="L831">
        <f>IF(MOD($A831,10)&lt;7,"ФО_01_Крупный","ФО_"&amp;TEXT(MOD($A831,8)+1,"00"))</f>
        <v/>
      </c>
      <c r="M831">
        <f>IF($AB831="Да","Регион_001_Крупный","Регион_"&amp;TEXT(MOD(QUOTIENT($A831-1,20),180)+1,"000"))</f>
        <v/>
      </c>
      <c r="N831">
        <f>IF($AB831="Да","Город_"&amp;TEXT(MOD($A831-1,250)+1,"0000"),"Город_"&amp;TEXT(MOD($A831-1,3000)+1,"0000"))</f>
        <v/>
      </c>
      <c r="O831">
        <f>IF($AB831="Да","Холдинг_Крупный","Холдинг_"&amp;TEXT(MOD(QUOTIENT($A831-1,10000),20)+1,"00"))</f>
        <v/>
      </c>
      <c r="P831">
        <f>IF($AB831="Да","Организация_Крупная","Организация_"&amp;TEXT(MOD(QUOTIENT($A831-1,500),600)+1,"000"))</f>
        <v/>
      </c>
      <c r="Q831">
        <f>"Отдел_"&amp;TEXT(MOD(QUOTIENT($A831-1,50),100)+1,"000")</f>
        <v/>
      </c>
      <c r="R831">
        <f>IF($AB831="Да","Группа_Крупная","Группа_"&amp;TEXT(MOD(QUOTIENT($A831-1,5000),30)+1,"00"))</f>
        <v/>
      </c>
      <c r="S831">
        <f>IF($AB831="Да","Категория_Крупная","Категория_"&amp;TEXT(MOD(QUOTIENT($A831-1,500),120)+1,"000"))</f>
        <v/>
      </c>
      <c r="T831">
        <f>IF($AB831="Да","Подкатегория_Крупная","Подкатегория_"&amp;TEXT(MOD(QUOTIENT($A831-1,50),300)+1,"000"))</f>
        <v/>
      </c>
      <c r="U831">
        <f>"SKU_"&amp;TEXT($A831,"0000000")</f>
        <v/>
      </c>
      <c r="V831">
        <f>CHOOSE(MOD($A831-1,4)+1,"Enterprise","SMB","Госсектор","Розница")</f>
        <v/>
      </c>
      <c r="W831">
        <f>"Клиент_"&amp;TEXT(MOD($A831-1,20000)+1,"00000")</f>
        <v/>
      </c>
      <c r="X831">
        <f>CHOOSE(MOD($A831-1,5)+1,"Портал","API","Импорт","Ручной ввод","Интеграция")</f>
        <v/>
      </c>
      <c r="Y831" s="8">
        <f>ROUND(1000+MOD($A831*37,90000)+IF($AB831="Да",5000,0),2)</f>
        <v/>
      </c>
      <c r="Z831">
        <f>1+MOD($A831,20)</f>
        <v/>
      </c>
      <c r="AA831" s="8">
        <f>ROUND($Y831*(0.08+MOD($A831,17)/100),2)</f>
        <v/>
      </c>
      <c r="AB831">
        <f>IF(MOD($A831,10)&lt;7,"Да","Нет")</f>
        <v/>
      </c>
      <c r="AC831">
        <f>$R831&amp;" / "&amp;$S831&amp;" / "&amp;$T831</f>
        <v/>
      </c>
      <c r="AD831">
        <f>1</f>
        <v/>
      </c>
      <c r="AE831">
        <f>IF($A831&lt;=Settings!$B$4,"до 100",IF($A831&lt;=Settings!$B$5,"до 10 000",IF($A831&lt;=Settings!$B$6,"до 100 000","100 000+")))</f>
        <v/>
      </c>
    </row>
    <row r="832">
      <c r="A832">
        <f>ROW()-1</f>
        <v/>
      </c>
      <c r="B832">
        <f>IF($A832&lt;=Settings!$B$4,"small_control",IF($A832&lt;=Settings!$B$5,"medium_10k",IF($A832&lt;=Settings!$B$6,"large_100k","extreme_1m")))</f>
        <v/>
      </c>
      <c r="C832">
        <f>"ORD-"&amp;TEXT(QUOTIENT($A832-1,3)+1,"0000000")</f>
        <v/>
      </c>
      <c r="D832">
        <f>"LINE-"&amp;TEXT($A832,"0000000")</f>
        <v/>
      </c>
      <c r="E832" s="7">
        <f>Settings!$B$2+$A832-1</f>
        <v/>
      </c>
      <c r="F832" s="7">
        <f>Settings!$B$2+MOD($A832-1,Settings!$B$7)</f>
        <v/>
      </c>
      <c r="G832">
        <f>YEAR($F832)</f>
        <v/>
      </c>
      <c r="H832">
        <f>"Q"&amp;ROUNDUP(MONTH($F832)/3,0)</f>
        <v/>
      </c>
      <c r="I832">
        <f>MONTH($F832)</f>
        <v/>
      </c>
      <c r="J832">
        <f>CHOOSE(MONTH($F832),"Январь","Февраль","Март","Апрель","Май","Июнь","Июль","Август","Сентябрь","Октябрь","Ноябрь","Декабрь")</f>
        <v/>
      </c>
      <c r="K832">
        <f>DAY($F832)</f>
        <v/>
      </c>
      <c r="L832">
        <f>IF(MOD($A832,10)&lt;7,"ФО_01_Крупный","ФО_"&amp;TEXT(MOD($A832,8)+1,"00"))</f>
        <v/>
      </c>
      <c r="M832">
        <f>IF($AB832="Да","Регион_001_Крупный","Регион_"&amp;TEXT(MOD(QUOTIENT($A832-1,20),180)+1,"000"))</f>
        <v/>
      </c>
      <c r="N832">
        <f>IF($AB832="Да","Город_"&amp;TEXT(MOD($A832-1,250)+1,"0000"),"Город_"&amp;TEXT(MOD($A832-1,3000)+1,"0000"))</f>
        <v/>
      </c>
      <c r="O832">
        <f>IF($AB832="Да","Холдинг_Крупный","Холдинг_"&amp;TEXT(MOD(QUOTIENT($A832-1,10000),20)+1,"00"))</f>
        <v/>
      </c>
      <c r="P832">
        <f>IF($AB832="Да","Организация_Крупная","Организация_"&amp;TEXT(MOD(QUOTIENT($A832-1,500),600)+1,"000"))</f>
        <v/>
      </c>
      <c r="Q832">
        <f>"Отдел_"&amp;TEXT(MOD(QUOTIENT($A832-1,50),100)+1,"000")</f>
        <v/>
      </c>
      <c r="R832">
        <f>IF($AB832="Да","Группа_Крупная","Группа_"&amp;TEXT(MOD(QUOTIENT($A832-1,5000),30)+1,"00"))</f>
        <v/>
      </c>
      <c r="S832">
        <f>IF($AB832="Да","Категория_Крупная","Категория_"&amp;TEXT(MOD(QUOTIENT($A832-1,500),120)+1,"000"))</f>
        <v/>
      </c>
      <c r="T832">
        <f>IF($AB832="Да","Подкатегория_Крупная","Подкатегория_"&amp;TEXT(MOD(QUOTIENT($A832-1,50),300)+1,"000"))</f>
        <v/>
      </c>
      <c r="U832">
        <f>"SKU_"&amp;TEXT($A832,"0000000")</f>
        <v/>
      </c>
      <c r="V832">
        <f>CHOOSE(MOD($A832-1,4)+1,"Enterprise","SMB","Госсектор","Розница")</f>
        <v/>
      </c>
      <c r="W832">
        <f>"Клиент_"&amp;TEXT(MOD($A832-1,20000)+1,"00000")</f>
        <v/>
      </c>
      <c r="X832">
        <f>CHOOSE(MOD($A832-1,5)+1,"Портал","API","Импорт","Ручной ввод","Интеграция")</f>
        <v/>
      </c>
      <c r="Y832" s="8">
        <f>ROUND(1000+MOD($A832*37,90000)+IF($AB832="Да",5000,0),2)</f>
        <v/>
      </c>
      <c r="Z832">
        <f>1+MOD($A832,20)</f>
        <v/>
      </c>
      <c r="AA832" s="8">
        <f>ROUND($Y832*(0.08+MOD($A832,17)/100),2)</f>
        <v/>
      </c>
      <c r="AB832">
        <f>IF(MOD($A832,10)&lt;7,"Да","Нет")</f>
        <v/>
      </c>
      <c r="AC832">
        <f>$R832&amp;" / "&amp;$S832&amp;" / "&amp;$T832</f>
        <v/>
      </c>
      <c r="AD832">
        <f>1</f>
        <v/>
      </c>
      <c r="AE832">
        <f>IF($A832&lt;=Settings!$B$4,"до 100",IF($A832&lt;=Settings!$B$5,"до 10 000",IF($A832&lt;=Settings!$B$6,"до 100 000","100 000+")))</f>
        <v/>
      </c>
    </row>
    <row r="833">
      <c r="A833">
        <f>ROW()-1</f>
        <v/>
      </c>
      <c r="B833">
        <f>IF($A833&lt;=Settings!$B$4,"small_control",IF($A833&lt;=Settings!$B$5,"medium_10k",IF($A833&lt;=Settings!$B$6,"large_100k","extreme_1m")))</f>
        <v/>
      </c>
      <c r="C833">
        <f>"ORD-"&amp;TEXT(QUOTIENT($A833-1,3)+1,"0000000")</f>
        <v/>
      </c>
      <c r="D833">
        <f>"LINE-"&amp;TEXT($A833,"0000000")</f>
        <v/>
      </c>
      <c r="E833" s="7">
        <f>Settings!$B$2+$A833-1</f>
        <v/>
      </c>
      <c r="F833" s="7">
        <f>Settings!$B$2+MOD($A833-1,Settings!$B$7)</f>
        <v/>
      </c>
      <c r="G833">
        <f>YEAR($F833)</f>
        <v/>
      </c>
      <c r="H833">
        <f>"Q"&amp;ROUNDUP(MONTH($F833)/3,0)</f>
        <v/>
      </c>
      <c r="I833">
        <f>MONTH($F833)</f>
        <v/>
      </c>
      <c r="J833">
        <f>CHOOSE(MONTH($F833),"Январь","Февраль","Март","Апрель","Май","Июнь","Июль","Август","Сентябрь","Октябрь","Ноябрь","Декабрь")</f>
        <v/>
      </c>
      <c r="K833">
        <f>DAY($F833)</f>
        <v/>
      </c>
      <c r="L833">
        <f>IF(MOD($A833,10)&lt;7,"ФО_01_Крупный","ФО_"&amp;TEXT(MOD($A833,8)+1,"00"))</f>
        <v/>
      </c>
      <c r="M833">
        <f>IF($AB833="Да","Регион_001_Крупный","Регион_"&amp;TEXT(MOD(QUOTIENT($A833-1,20),180)+1,"000"))</f>
        <v/>
      </c>
      <c r="N833">
        <f>IF($AB833="Да","Город_"&amp;TEXT(MOD($A833-1,250)+1,"0000"),"Город_"&amp;TEXT(MOD($A833-1,3000)+1,"0000"))</f>
        <v/>
      </c>
      <c r="O833">
        <f>IF($AB833="Да","Холдинг_Крупный","Холдинг_"&amp;TEXT(MOD(QUOTIENT($A833-1,10000),20)+1,"00"))</f>
        <v/>
      </c>
      <c r="P833">
        <f>IF($AB833="Да","Организация_Крупная","Организация_"&amp;TEXT(MOD(QUOTIENT($A833-1,500),600)+1,"000"))</f>
        <v/>
      </c>
      <c r="Q833">
        <f>"Отдел_"&amp;TEXT(MOD(QUOTIENT($A833-1,50),100)+1,"000")</f>
        <v/>
      </c>
      <c r="R833">
        <f>IF($AB833="Да","Группа_Крупная","Группа_"&amp;TEXT(MOD(QUOTIENT($A833-1,5000),30)+1,"00"))</f>
        <v/>
      </c>
      <c r="S833">
        <f>IF($AB833="Да","Категория_Крупная","Категория_"&amp;TEXT(MOD(QUOTIENT($A833-1,500),120)+1,"000"))</f>
        <v/>
      </c>
      <c r="T833">
        <f>IF($AB833="Да","Подкатегория_Крупная","Подкатегория_"&amp;TEXT(MOD(QUOTIENT($A833-1,50),300)+1,"000"))</f>
        <v/>
      </c>
      <c r="U833">
        <f>"SKU_"&amp;TEXT($A833,"0000000")</f>
        <v/>
      </c>
      <c r="V833">
        <f>CHOOSE(MOD($A833-1,4)+1,"Enterprise","SMB","Госсектор","Розница")</f>
        <v/>
      </c>
      <c r="W833">
        <f>"Клиент_"&amp;TEXT(MOD($A833-1,20000)+1,"00000")</f>
        <v/>
      </c>
      <c r="X833">
        <f>CHOOSE(MOD($A833-1,5)+1,"Портал","API","Импорт","Ручной ввод","Интеграция")</f>
        <v/>
      </c>
      <c r="Y833" s="8">
        <f>ROUND(1000+MOD($A833*37,90000)+IF($AB833="Да",5000,0),2)</f>
        <v/>
      </c>
      <c r="Z833">
        <f>1+MOD($A833,20)</f>
        <v/>
      </c>
      <c r="AA833" s="8">
        <f>ROUND($Y833*(0.08+MOD($A833,17)/100),2)</f>
        <v/>
      </c>
      <c r="AB833">
        <f>IF(MOD($A833,10)&lt;7,"Да","Нет")</f>
        <v/>
      </c>
      <c r="AC833">
        <f>$R833&amp;" / "&amp;$S833&amp;" / "&amp;$T833</f>
        <v/>
      </c>
      <c r="AD833">
        <f>1</f>
        <v/>
      </c>
      <c r="AE833">
        <f>IF($A833&lt;=Settings!$B$4,"до 100",IF($A833&lt;=Settings!$B$5,"до 10 000",IF($A833&lt;=Settings!$B$6,"до 100 000","100 000+")))</f>
        <v/>
      </c>
    </row>
    <row r="834">
      <c r="A834">
        <f>ROW()-1</f>
        <v/>
      </c>
      <c r="B834">
        <f>IF($A834&lt;=Settings!$B$4,"small_control",IF($A834&lt;=Settings!$B$5,"medium_10k",IF($A834&lt;=Settings!$B$6,"large_100k","extreme_1m")))</f>
        <v/>
      </c>
      <c r="C834">
        <f>"ORD-"&amp;TEXT(QUOTIENT($A834-1,3)+1,"0000000")</f>
        <v/>
      </c>
      <c r="D834">
        <f>"LINE-"&amp;TEXT($A834,"0000000")</f>
        <v/>
      </c>
      <c r="E834" s="7">
        <f>Settings!$B$2+$A834-1</f>
        <v/>
      </c>
      <c r="F834" s="7">
        <f>Settings!$B$2+MOD($A834-1,Settings!$B$7)</f>
        <v/>
      </c>
      <c r="G834">
        <f>YEAR($F834)</f>
        <v/>
      </c>
      <c r="H834">
        <f>"Q"&amp;ROUNDUP(MONTH($F834)/3,0)</f>
        <v/>
      </c>
      <c r="I834">
        <f>MONTH($F834)</f>
        <v/>
      </c>
      <c r="J834">
        <f>CHOOSE(MONTH($F834),"Январь","Февраль","Март","Апрель","Май","Июнь","Июль","Август","Сентябрь","Октябрь","Ноябрь","Декабрь")</f>
        <v/>
      </c>
      <c r="K834">
        <f>DAY($F834)</f>
        <v/>
      </c>
      <c r="L834">
        <f>IF(MOD($A834,10)&lt;7,"ФО_01_Крупный","ФО_"&amp;TEXT(MOD($A834,8)+1,"00"))</f>
        <v/>
      </c>
      <c r="M834">
        <f>IF($AB834="Да","Регион_001_Крупный","Регион_"&amp;TEXT(MOD(QUOTIENT($A834-1,20),180)+1,"000"))</f>
        <v/>
      </c>
      <c r="N834">
        <f>IF($AB834="Да","Город_"&amp;TEXT(MOD($A834-1,250)+1,"0000"),"Город_"&amp;TEXT(MOD($A834-1,3000)+1,"0000"))</f>
        <v/>
      </c>
      <c r="O834">
        <f>IF($AB834="Да","Холдинг_Крупный","Холдинг_"&amp;TEXT(MOD(QUOTIENT($A834-1,10000),20)+1,"00"))</f>
        <v/>
      </c>
      <c r="P834">
        <f>IF($AB834="Да","Организация_Крупная","Организация_"&amp;TEXT(MOD(QUOTIENT($A834-1,500),600)+1,"000"))</f>
        <v/>
      </c>
      <c r="Q834">
        <f>"Отдел_"&amp;TEXT(MOD(QUOTIENT($A834-1,50),100)+1,"000")</f>
        <v/>
      </c>
      <c r="R834">
        <f>IF($AB834="Да","Группа_Крупная","Группа_"&amp;TEXT(MOD(QUOTIENT($A834-1,5000),30)+1,"00"))</f>
        <v/>
      </c>
      <c r="S834">
        <f>IF($AB834="Да","Категория_Крупная","Категория_"&amp;TEXT(MOD(QUOTIENT($A834-1,500),120)+1,"000"))</f>
        <v/>
      </c>
      <c r="T834">
        <f>IF($AB834="Да","Подкатегория_Крупная","Подкатегория_"&amp;TEXT(MOD(QUOTIENT($A834-1,50),300)+1,"000"))</f>
        <v/>
      </c>
      <c r="U834">
        <f>"SKU_"&amp;TEXT($A834,"0000000")</f>
        <v/>
      </c>
      <c r="V834">
        <f>CHOOSE(MOD($A834-1,4)+1,"Enterprise","SMB","Госсектор","Розница")</f>
        <v/>
      </c>
      <c r="W834">
        <f>"Клиент_"&amp;TEXT(MOD($A834-1,20000)+1,"00000")</f>
        <v/>
      </c>
      <c r="X834">
        <f>CHOOSE(MOD($A834-1,5)+1,"Портал","API","Импорт","Ручной ввод","Интеграция")</f>
        <v/>
      </c>
      <c r="Y834" s="8">
        <f>ROUND(1000+MOD($A834*37,90000)+IF($AB834="Да",5000,0),2)</f>
        <v/>
      </c>
      <c r="Z834">
        <f>1+MOD($A834,20)</f>
        <v/>
      </c>
      <c r="AA834" s="8">
        <f>ROUND($Y834*(0.08+MOD($A834,17)/100),2)</f>
        <v/>
      </c>
      <c r="AB834">
        <f>IF(MOD($A834,10)&lt;7,"Да","Нет")</f>
        <v/>
      </c>
      <c r="AC834">
        <f>$R834&amp;" / "&amp;$S834&amp;" / "&amp;$T834</f>
        <v/>
      </c>
      <c r="AD834">
        <f>1</f>
        <v/>
      </c>
      <c r="AE834">
        <f>IF($A834&lt;=Settings!$B$4,"до 100",IF($A834&lt;=Settings!$B$5,"до 10 000",IF($A834&lt;=Settings!$B$6,"до 100 000","100 000+")))</f>
        <v/>
      </c>
    </row>
    <row r="835">
      <c r="A835">
        <f>ROW()-1</f>
        <v/>
      </c>
      <c r="B835">
        <f>IF($A835&lt;=Settings!$B$4,"small_control",IF($A835&lt;=Settings!$B$5,"medium_10k",IF($A835&lt;=Settings!$B$6,"large_100k","extreme_1m")))</f>
        <v/>
      </c>
      <c r="C835">
        <f>"ORD-"&amp;TEXT(QUOTIENT($A835-1,3)+1,"0000000")</f>
        <v/>
      </c>
      <c r="D835">
        <f>"LINE-"&amp;TEXT($A835,"0000000")</f>
        <v/>
      </c>
      <c r="E835" s="7">
        <f>Settings!$B$2+$A835-1</f>
        <v/>
      </c>
      <c r="F835" s="7">
        <f>Settings!$B$2+MOD($A835-1,Settings!$B$7)</f>
        <v/>
      </c>
      <c r="G835">
        <f>YEAR($F835)</f>
        <v/>
      </c>
      <c r="H835">
        <f>"Q"&amp;ROUNDUP(MONTH($F835)/3,0)</f>
        <v/>
      </c>
      <c r="I835">
        <f>MONTH($F835)</f>
        <v/>
      </c>
      <c r="J835">
        <f>CHOOSE(MONTH($F835),"Январь","Февраль","Март","Апрель","Май","Июнь","Июль","Август","Сентябрь","Октябрь","Ноябрь","Декабрь")</f>
        <v/>
      </c>
      <c r="K835">
        <f>DAY($F835)</f>
        <v/>
      </c>
      <c r="L835">
        <f>IF(MOD($A835,10)&lt;7,"ФО_01_Крупный","ФО_"&amp;TEXT(MOD($A835,8)+1,"00"))</f>
        <v/>
      </c>
      <c r="M835">
        <f>IF($AB835="Да","Регион_001_Крупный","Регион_"&amp;TEXT(MOD(QUOTIENT($A835-1,20),180)+1,"000"))</f>
        <v/>
      </c>
      <c r="N835">
        <f>IF($AB835="Да","Город_"&amp;TEXT(MOD($A835-1,250)+1,"0000"),"Город_"&amp;TEXT(MOD($A835-1,3000)+1,"0000"))</f>
        <v/>
      </c>
      <c r="O835">
        <f>IF($AB835="Да","Холдинг_Крупный","Холдинг_"&amp;TEXT(MOD(QUOTIENT($A835-1,10000),20)+1,"00"))</f>
        <v/>
      </c>
      <c r="P835">
        <f>IF($AB835="Да","Организация_Крупная","Организация_"&amp;TEXT(MOD(QUOTIENT($A835-1,500),600)+1,"000"))</f>
        <v/>
      </c>
      <c r="Q835">
        <f>"Отдел_"&amp;TEXT(MOD(QUOTIENT($A835-1,50),100)+1,"000")</f>
        <v/>
      </c>
      <c r="R835">
        <f>IF($AB835="Да","Группа_Крупная","Группа_"&amp;TEXT(MOD(QUOTIENT($A835-1,5000),30)+1,"00"))</f>
        <v/>
      </c>
      <c r="S835">
        <f>IF($AB835="Да","Категория_Крупная","Категория_"&amp;TEXT(MOD(QUOTIENT($A835-1,500),120)+1,"000"))</f>
        <v/>
      </c>
      <c r="T835">
        <f>IF($AB835="Да","Подкатегория_Крупная","Подкатегория_"&amp;TEXT(MOD(QUOTIENT($A835-1,50),300)+1,"000"))</f>
        <v/>
      </c>
      <c r="U835">
        <f>"SKU_"&amp;TEXT($A835,"0000000")</f>
        <v/>
      </c>
      <c r="V835">
        <f>CHOOSE(MOD($A835-1,4)+1,"Enterprise","SMB","Госсектор","Розница")</f>
        <v/>
      </c>
      <c r="W835">
        <f>"Клиент_"&amp;TEXT(MOD($A835-1,20000)+1,"00000")</f>
        <v/>
      </c>
      <c r="X835">
        <f>CHOOSE(MOD($A835-1,5)+1,"Портал","API","Импорт","Ручной ввод","Интеграция")</f>
        <v/>
      </c>
      <c r="Y835" s="8">
        <f>ROUND(1000+MOD($A835*37,90000)+IF($AB835="Да",5000,0),2)</f>
        <v/>
      </c>
      <c r="Z835">
        <f>1+MOD($A835,20)</f>
        <v/>
      </c>
      <c r="AA835" s="8">
        <f>ROUND($Y835*(0.08+MOD($A835,17)/100),2)</f>
        <v/>
      </c>
      <c r="AB835">
        <f>IF(MOD($A835,10)&lt;7,"Да","Нет")</f>
        <v/>
      </c>
      <c r="AC835">
        <f>$R835&amp;" / "&amp;$S835&amp;" / "&amp;$T835</f>
        <v/>
      </c>
      <c r="AD835">
        <f>1</f>
        <v/>
      </c>
      <c r="AE835">
        <f>IF($A835&lt;=Settings!$B$4,"до 100",IF($A835&lt;=Settings!$B$5,"до 10 000",IF($A835&lt;=Settings!$B$6,"до 100 000","100 000+")))</f>
        <v/>
      </c>
    </row>
    <row r="836">
      <c r="A836">
        <f>ROW()-1</f>
        <v/>
      </c>
      <c r="B836">
        <f>IF($A836&lt;=Settings!$B$4,"small_control",IF($A836&lt;=Settings!$B$5,"medium_10k",IF($A836&lt;=Settings!$B$6,"large_100k","extreme_1m")))</f>
        <v/>
      </c>
      <c r="C836">
        <f>"ORD-"&amp;TEXT(QUOTIENT($A836-1,3)+1,"0000000")</f>
        <v/>
      </c>
      <c r="D836">
        <f>"LINE-"&amp;TEXT($A836,"0000000")</f>
        <v/>
      </c>
      <c r="E836" s="7">
        <f>Settings!$B$2+$A836-1</f>
        <v/>
      </c>
      <c r="F836" s="7">
        <f>Settings!$B$2+MOD($A836-1,Settings!$B$7)</f>
        <v/>
      </c>
      <c r="G836">
        <f>YEAR($F836)</f>
        <v/>
      </c>
      <c r="H836">
        <f>"Q"&amp;ROUNDUP(MONTH($F836)/3,0)</f>
        <v/>
      </c>
      <c r="I836">
        <f>MONTH($F836)</f>
        <v/>
      </c>
      <c r="J836">
        <f>CHOOSE(MONTH($F836),"Январь","Февраль","Март","Апрель","Май","Июнь","Июль","Август","Сентябрь","Октябрь","Ноябрь","Декабрь")</f>
        <v/>
      </c>
      <c r="K836">
        <f>DAY($F836)</f>
        <v/>
      </c>
      <c r="L836">
        <f>IF(MOD($A836,10)&lt;7,"ФО_01_Крупный","ФО_"&amp;TEXT(MOD($A836,8)+1,"00"))</f>
        <v/>
      </c>
      <c r="M836">
        <f>IF($AB836="Да","Регион_001_Крупный","Регион_"&amp;TEXT(MOD(QUOTIENT($A836-1,20),180)+1,"000"))</f>
        <v/>
      </c>
      <c r="N836">
        <f>IF($AB836="Да","Город_"&amp;TEXT(MOD($A836-1,250)+1,"0000"),"Город_"&amp;TEXT(MOD($A836-1,3000)+1,"0000"))</f>
        <v/>
      </c>
      <c r="O836">
        <f>IF($AB836="Да","Холдинг_Крупный","Холдинг_"&amp;TEXT(MOD(QUOTIENT($A836-1,10000),20)+1,"00"))</f>
        <v/>
      </c>
      <c r="P836">
        <f>IF($AB836="Да","Организация_Крупная","Организация_"&amp;TEXT(MOD(QUOTIENT($A836-1,500),600)+1,"000"))</f>
        <v/>
      </c>
      <c r="Q836">
        <f>"Отдел_"&amp;TEXT(MOD(QUOTIENT($A836-1,50),100)+1,"000")</f>
        <v/>
      </c>
      <c r="R836">
        <f>IF($AB836="Да","Группа_Крупная","Группа_"&amp;TEXT(MOD(QUOTIENT($A836-1,5000),30)+1,"00"))</f>
        <v/>
      </c>
      <c r="S836">
        <f>IF($AB836="Да","Категория_Крупная","Категория_"&amp;TEXT(MOD(QUOTIENT($A836-1,500),120)+1,"000"))</f>
        <v/>
      </c>
      <c r="T836">
        <f>IF($AB836="Да","Подкатегория_Крупная","Подкатегория_"&amp;TEXT(MOD(QUOTIENT($A836-1,50),300)+1,"000"))</f>
        <v/>
      </c>
      <c r="U836">
        <f>"SKU_"&amp;TEXT($A836,"0000000")</f>
        <v/>
      </c>
      <c r="V836">
        <f>CHOOSE(MOD($A836-1,4)+1,"Enterprise","SMB","Госсектор","Розница")</f>
        <v/>
      </c>
      <c r="W836">
        <f>"Клиент_"&amp;TEXT(MOD($A836-1,20000)+1,"00000")</f>
        <v/>
      </c>
      <c r="X836">
        <f>CHOOSE(MOD($A836-1,5)+1,"Портал","API","Импорт","Ручной ввод","Интеграция")</f>
        <v/>
      </c>
      <c r="Y836" s="8">
        <f>ROUND(1000+MOD($A836*37,90000)+IF($AB836="Да",5000,0),2)</f>
        <v/>
      </c>
      <c r="Z836">
        <f>1+MOD($A836,20)</f>
        <v/>
      </c>
      <c r="AA836" s="8">
        <f>ROUND($Y836*(0.08+MOD($A836,17)/100),2)</f>
        <v/>
      </c>
      <c r="AB836">
        <f>IF(MOD($A836,10)&lt;7,"Да","Нет")</f>
        <v/>
      </c>
      <c r="AC836">
        <f>$R836&amp;" / "&amp;$S836&amp;" / "&amp;$T836</f>
        <v/>
      </c>
      <c r="AD836">
        <f>1</f>
        <v/>
      </c>
      <c r="AE836">
        <f>IF($A836&lt;=Settings!$B$4,"до 100",IF($A836&lt;=Settings!$B$5,"до 10 000",IF($A836&lt;=Settings!$B$6,"до 100 000","100 000+")))</f>
        <v/>
      </c>
    </row>
    <row r="837">
      <c r="A837">
        <f>ROW()-1</f>
        <v/>
      </c>
      <c r="B837">
        <f>IF($A837&lt;=Settings!$B$4,"small_control",IF($A837&lt;=Settings!$B$5,"medium_10k",IF($A837&lt;=Settings!$B$6,"large_100k","extreme_1m")))</f>
        <v/>
      </c>
      <c r="C837">
        <f>"ORD-"&amp;TEXT(QUOTIENT($A837-1,3)+1,"0000000")</f>
        <v/>
      </c>
      <c r="D837">
        <f>"LINE-"&amp;TEXT($A837,"0000000")</f>
        <v/>
      </c>
      <c r="E837" s="7">
        <f>Settings!$B$2+$A837-1</f>
        <v/>
      </c>
      <c r="F837" s="7">
        <f>Settings!$B$2+MOD($A837-1,Settings!$B$7)</f>
        <v/>
      </c>
      <c r="G837">
        <f>YEAR($F837)</f>
        <v/>
      </c>
      <c r="H837">
        <f>"Q"&amp;ROUNDUP(MONTH($F837)/3,0)</f>
        <v/>
      </c>
      <c r="I837">
        <f>MONTH($F837)</f>
        <v/>
      </c>
      <c r="J837">
        <f>CHOOSE(MONTH($F837),"Январь","Февраль","Март","Апрель","Май","Июнь","Июль","Август","Сентябрь","Октябрь","Ноябрь","Декабрь")</f>
        <v/>
      </c>
      <c r="K837">
        <f>DAY($F837)</f>
        <v/>
      </c>
      <c r="L837">
        <f>IF(MOD($A837,10)&lt;7,"ФО_01_Крупный","ФО_"&amp;TEXT(MOD($A837,8)+1,"00"))</f>
        <v/>
      </c>
      <c r="M837">
        <f>IF($AB837="Да","Регион_001_Крупный","Регион_"&amp;TEXT(MOD(QUOTIENT($A837-1,20),180)+1,"000"))</f>
        <v/>
      </c>
      <c r="N837">
        <f>IF($AB837="Да","Город_"&amp;TEXT(MOD($A837-1,250)+1,"0000"),"Город_"&amp;TEXT(MOD($A837-1,3000)+1,"0000"))</f>
        <v/>
      </c>
      <c r="O837">
        <f>IF($AB837="Да","Холдинг_Крупный","Холдинг_"&amp;TEXT(MOD(QUOTIENT($A837-1,10000),20)+1,"00"))</f>
        <v/>
      </c>
      <c r="P837">
        <f>IF($AB837="Да","Организация_Крупная","Организация_"&amp;TEXT(MOD(QUOTIENT($A837-1,500),600)+1,"000"))</f>
        <v/>
      </c>
      <c r="Q837">
        <f>"Отдел_"&amp;TEXT(MOD(QUOTIENT($A837-1,50),100)+1,"000")</f>
        <v/>
      </c>
      <c r="R837">
        <f>IF($AB837="Да","Группа_Крупная","Группа_"&amp;TEXT(MOD(QUOTIENT($A837-1,5000),30)+1,"00"))</f>
        <v/>
      </c>
      <c r="S837">
        <f>IF($AB837="Да","Категория_Крупная","Категория_"&amp;TEXT(MOD(QUOTIENT($A837-1,500),120)+1,"000"))</f>
        <v/>
      </c>
      <c r="T837">
        <f>IF($AB837="Да","Подкатегория_Крупная","Подкатегория_"&amp;TEXT(MOD(QUOTIENT($A837-1,50),300)+1,"000"))</f>
        <v/>
      </c>
      <c r="U837">
        <f>"SKU_"&amp;TEXT($A837,"0000000")</f>
        <v/>
      </c>
      <c r="V837">
        <f>CHOOSE(MOD($A837-1,4)+1,"Enterprise","SMB","Госсектор","Розница")</f>
        <v/>
      </c>
      <c r="W837">
        <f>"Клиент_"&amp;TEXT(MOD($A837-1,20000)+1,"00000")</f>
        <v/>
      </c>
      <c r="X837">
        <f>CHOOSE(MOD($A837-1,5)+1,"Портал","API","Импорт","Ручной ввод","Интеграция")</f>
        <v/>
      </c>
      <c r="Y837" s="8">
        <f>ROUND(1000+MOD($A837*37,90000)+IF($AB837="Да",5000,0),2)</f>
        <v/>
      </c>
      <c r="Z837">
        <f>1+MOD($A837,20)</f>
        <v/>
      </c>
      <c r="AA837" s="8">
        <f>ROUND($Y837*(0.08+MOD($A837,17)/100),2)</f>
        <v/>
      </c>
      <c r="AB837">
        <f>IF(MOD($A837,10)&lt;7,"Да","Нет")</f>
        <v/>
      </c>
      <c r="AC837">
        <f>$R837&amp;" / "&amp;$S837&amp;" / "&amp;$T837</f>
        <v/>
      </c>
      <c r="AD837">
        <f>1</f>
        <v/>
      </c>
      <c r="AE837">
        <f>IF($A837&lt;=Settings!$B$4,"до 100",IF($A837&lt;=Settings!$B$5,"до 10 000",IF($A837&lt;=Settings!$B$6,"до 100 000","100 000+")))</f>
        <v/>
      </c>
    </row>
    <row r="838">
      <c r="A838">
        <f>ROW()-1</f>
        <v/>
      </c>
      <c r="B838">
        <f>IF($A838&lt;=Settings!$B$4,"small_control",IF($A838&lt;=Settings!$B$5,"medium_10k",IF($A838&lt;=Settings!$B$6,"large_100k","extreme_1m")))</f>
        <v/>
      </c>
      <c r="C838">
        <f>"ORD-"&amp;TEXT(QUOTIENT($A838-1,3)+1,"0000000")</f>
        <v/>
      </c>
      <c r="D838">
        <f>"LINE-"&amp;TEXT($A838,"0000000")</f>
        <v/>
      </c>
      <c r="E838" s="7">
        <f>Settings!$B$2+$A838-1</f>
        <v/>
      </c>
      <c r="F838" s="7">
        <f>Settings!$B$2+MOD($A838-1,Settings!$B$7)</f>
        <v/>
      </c>
      <c r="G838">
        <f>YEAR($F838)</f>
        <v/>
      </c>
      <c r="H838">
        <f>"Q"&amp;ROUNDUP(MONTH($F838)/3,0)</f>
        <v/>
      </c>
      <c r="I838">
        <f>MONTH($F838)</f>
        <v/>
      </c>
      <c r="J838">
        <f>CHOOSE(MONTH($F838),"Январь","Февраль","Март","Апрель","Май","Июнь","Июль","Август","Сентябрь","Октябрь","Ноябрь","Декабрь")</f>
        <v/>
      </c>
      <c r="K838">
        <f>DAY($F838)</f>
        <v/>
      </c>
      <c r="L838">
        <f>IF(MOD($A838,10)&lt;7,"ФО_01_Крупный","ФО_"&amp;TEXT(MOD($A838,8)+1,"00"))</f>
        <v/>
      </c>
      <c r="M838">
        <f>IF($AB838="Да","Регион_001_Крупный","Регион_"&amp;TEXT(MOD(QUOTIENT($A838-1,20),180)+1,"000"))</f>
        <v/>
      </c>
      <c r="N838">
        <f>IF($AB838="Да","Город_"&amp;TEXT(MOD($A838-1,250)+1,"0000"),"Город_"&amp;TEXT(MOD($A838-1,3000)+1,"0000"))</f>
        <v/>
      </c>
      <c r="O838">
        <f>IF($AB838="Да","Холдинг_Крупный","Холдинг_"&amp;TEXT(MOD(QUOTIENT($A838-1,10000),20)+1,"00"))</f>
        <v/>
      </c>
      <c r="P838">
        <f>IF($AB838="Да","Организация_Крупная","Организация_"&amp;TEXT(MOD(QUOTIENT($A838-1,500),600)+1,"000"))</f>
        <v/>
      </c>
      <c r="Q838">
        <f>"Отдел_"&amp;TEXT(MOD(QUOTIENT($A838-1,50),100)+1,"000")</f>
        <v/>
      </c>
      <c r="R838">
        <f>IF($AB838="Да","Группа_Крупная","Группа_"&amp;TEXT(MOD(QUOTIENT($A838-1,5000),30)+1,"00"))</f>
        <v/>
      </c>
      <c r="S838">
        <f>IF($AB838="Да","Категория_Крупная","Категория_"&amp;TEXT(MOD(QUOTIENT($A838-1,500),120)+1,"000"))</f>
        <v/>
      </c>
      <c r="T838">
        <f>IF($AB838="Да","Подкатегория_Крупная","Подкатегория_"&amp;TEXT(MOD(QUOTIENT($A838-1,50),300)+1,"000"))</f>
        <v/>
      </c>
      <c r="U838">
        <f>"SKU_"&amp;TEXT($A838,"0000000")</f>
        <v/>
      </c>
      <c r="V838">
        <f>CHOOSE(MOD($A838-1,4)+1,"Enterprise","SMB","Госсектор","Розница")</f>
        <v/>
      </c>
      <c r="W838">
        <f>"Клиент_"&amp;TEXT(MOD($A838-1,20000)+1,"00000")</f>
        <v/>
      </c>
      <c r="X838">
        <f>CHOOSE(MOD($A838-1,5)+1,"Портал","API","Импорт","Ручной ввод","Интеграция")</f>
        <v/>
      </c>
      <c r="Y838" s="8">
        <f>ROUND(1000+MOD($A838*37,90000)+IF($AB838="Да",5000,0),2)</f>
        <v/>
      </c>
      <c r="Z838">
        <f>1+MOD($A838,20)</f>
        <v/>
      </c>
      <c r="AA838" s="8">
        <f>ROUND($Y838*(0.08+MOD($A838,17)/100),2)</f>
        <v/>
      </c>
      <c r="AB838">
        <f>IF(MOD($A838,10)&lt;7,"Да","Нет")</f>
        <v/>
      </c>
      <c r="AC838">
        <f>$R838&amp;" / "&amp;$S838&amp;" / "&amp;$T838</f>
        <v/>
      </c>
      <c r="AD838">
        <f>1</f>
        <v/>
      </c>
      <c r="AE838">
        <f>IF($A838&lt;=Settings!$B$4,"до 100",IF($A838&lt;=Settings!$B$5,"до 10 000",IF($A838&lt;=Settings!$B$6,"до 100 000","100 000+")))</f>
        <v/>
      </c>
    </row>
    <row r="839">
      <c r="A839">
        <f>ROW()-1</f>
        <v/>
      </c>
      <c r="B839">
        <f>IF($A839&lt;=Settings!$B$4,"small_control",IF($A839&lt;=Settings!$B$5,"medium_10k",IF($A839&lt;=Settings!$B$6,"large_100k","extreme_1m")))</f>
        <v/>
      </c>
      <c r="C839">
        <f>"ORD-"&amp;TEXT(QUOTIENT($A839-1,3)+1,"0000000")</f>
        <v/>
      </c>
      <c r="D839">
        <f>"LINE-"&amp;TEXT($A839,"0000000")</f>
        <v/>
      </c>
      <c r="E839" s="7">
        <f>Settings!$B$2+$A839-1</f>
        <v/>
      </c>
      <c r="F839" s="7">
        <f>Settings!$B$2+MOD($A839-1,Settings!$B$7)</f>
        <v/>
      </c>
      <c r="G839">
        <f>YEAR($F839)</f>
        <v/>
      </c>
      <c r="H839">
        <f>"Q"&amp;ROUNDUP(MONTH($F839)/3,0)</f>
        <v/>
      </c>
      <c r="I839">
        <f>MONTH($F839)</f>
        <v/>
      </c>
      <c r="J839">
        <f>CHOOSE(MONTH($F839),"Январь","Февраль","Март","Апрель","Май","Июнь","Июль","Август","Сентябрь","Октябрь","Ноябрь","Декабрь")</f>
        <v/>
      </c>
      <c r="K839">
        <f>DAY($F839)</f>
        <v/>
      </c>
      <c r="L839">
        <f>IF(MOD($A839,10)&lt;7,"ФО_01_Крупный","ФО_"&amp;TEXT(MOD($A839,8)+1,"00"))</f>
        <v/>
      </c>
      <c r="M839">
        <f>IF($AB839="Да","Регион_001_Крупный","Регион_"&amp;TEXT(MOD(QUOTIENT($A839-1,20),180)+1,"000"))</f>
        <v/>
      </c>
      <c r="N839">
        <f>IF($AB839="Да","Город_"&amp;TEXT(MOD($A839-1,250)+1,"0000"),"Город_"&amp;TEXT(MOD($A839-1,3000)+1,"0000"))</f>
        <v/>
      </c>
      <c r="O839">
        <f>IF($AB839="Да","Холдинг_Крупный","Холдинг_"&amp;TEXT(MOD(QUOTIENT($A839-1,10000),20)+1,"00"))</f>
        <v/>
      </c>
      <c r="P839">
        <f>IF($AB839="Да","Организация_Крупная","Организация_"&amp;TEXT(MOD(QUOTIENT($A839-1,500),600)+1,"000"))</f>
        <v/>
      </c>
      <c r="Q839">
        <f>"Отдел_"&amp;TEXT(MOD(QUOTIENT($A839-1,50),100)+1,"000")</f>
        <v/>
      </c>
      <c r="R839">
        <f>IF($AB839="Да","Группа_Крупная","Группа_"&amp;TEXT(MOD(QUOTIENT($A839-1,5000),30)+1,"00"))</f>
        <v/>
      </c>
      <c r="S839">
        <f>IF($AB839="Да","Категория_Крупная","Категория_"&amp;TEXT(MOD(QUOTIENT($A839-1,500),120)+1,"000"))</f>
        <v/>
      </c>
      <c r="T839">
        <f>IF($AB839="Да","Подкатегория_Крупная","Подкатегория_"&amp;TEXT(MOD(QUOTIENT($A839-1,50),300)+1,"000"))</f>
        <v/>
      </c>
      <c r="U839">
        <f>"SKU_"&amp;TEXT($A839,"0000000")</f>
        <v/>
      </c>
      <c r="V839">
        <f>CHOOSE(MOD($A839-1,4)+1,"Enterprise","SMB","Госсектор","Розница")</f>
        <v/>
      </c>
      <c r="W839">
        <f>"Клиент_"&amp;TEXT(MOD($A839-1,20000)+1,"00000")</f>
        <v/>
      </c>
      <c r="X839">
        <f>CHOOSE(MOD($A839-1,5)+1,"Портал","API","Импорт","Ручной ввод","Интеграция")</f>
        <v/>
      </c>
      <c r="Y839" s="8">
        <f>ROUND(1000+MOD($A839*37,90000)+IF($AB839="Да",5000,0),2)</f>
        <v/>
      </c>
      <c r="Z839">
        <f>1+MOD($A839,20)</f>
        <v/>
      </c>
      <c r="AA839" s="8">
        <f>ROUND($Y839*(0.08+MOD($A839,17)/100),2)</f>
        <v/>
      </c>
      <c r="AB839">
        <f>IF(MOD($A839,10)&lt;7,"Да","Нет")</f>
        <v/>
      </c>
      <c r="AC839">
        <f>$R839&amp;" / "&amp;$S839&amp;" / "&amp;$T839</f>
        <v/>
      </c>
      <c r="AD839">
        <f>1</f>
        <v/>
      </c>
      <c r="AE839">
        <f>IF($A839&lt;=Settings!$B$4,"до 100",IF($A839&lt;=Settings!$B$5,"до 10 000",IF($A839&lt;=Settings!$B$6,"до 100 000","100 000+")))</f>
        <v/>
      </c>
    </row>
    <row r="840">
      <c r="A840">
        <f>ROW()-1</f>
        <v/>
      </c>
      <c r="B840">
        <f>IF($A840&lt;=Settings!$B$4,"small_control",IF($A840&lt;=Settings!$B$5,"medium_10k",IF($A840&lt;=Settings!$B$6,"large_100k","extreme_1m")))</f>
        <v/>
      </c>
      <c r="C840">
        <f>"ORD-"&amp;TEXT(QUOTIENT($A840-1,3)+1,"0000000")</f>
        <v/>
      </c>
      <c r="D840">
        <f>"LINE-"&amp;TEXT($A840,"0000000")</f>
        <v/>
      </c>
      <c r="E840" s="7">
        <f>Settings!$B$2+$A840-1</f>
        <v/>
      </c>
      <c r="F840" s="7">
        <f>Settings!$B$2+MOD($A840-1,Settings!$B$7)</f>
        <v/>
      </c>
      <c r="G840">
        <f>YEAR($F840)</f>
        <v/>
      </c>
      <c r="H840">
        <f>"Q"&amp;ROUNDUP(MONTH($F840)/3,0)</f>
        <v/>
      </c>
      <c r="I840">
        <f>MONTH($F840)</f>
        <v/>
      </c>
      <c r="J840">
        <f>CHOOSE(MONTH($F840),"Январь","Февраль","Март","Апрель","Май","Июнь","Июль","Август","Сентябрь","Октябрь","Ноябрь","Декабрь")</f>
        <v/>
      </c>
      <c r="K840">
        <f>DAY($F840)</f>
        <v/>
      </c>
      <c r="L840">
        <f>IF(MOD($A840,10)&lt;7,"ФО_01_Крупный","ФО_"&amp;TEXT(MOD($A840,8)+1,"00"))</f>
        <v/>
      </c>
      <c r="M840">
        <f>IF($AB840="Да","Регион_001_Крупный","Регион_"&amp;TEXT(MOD(QUOTIENT($A840-1,20),180)+1,"000"))</f>
        <v/>
      </c>
      <c r="N840">
        <f>IF($AB840="Да","Город_"&amp;TEXT(MOD($A840-1,250)+1,"0000"),"Город_"&amp;TEXT(MOD($A840-1,3000)+1,"0000"))</f>
        <v/>
      </c>
      <c r="O840">
        <f>IF($AB840="Да","Холдинг_Крупный","Холдинг_"&amp;TEXT(MOD(QUOTIENT($A840-1,10000),20)+1,"00"))</f>
        <v/>
      </c>
      <c r="P840">
        <f>IF($AB840="Да","Организация_Крупная","Организация_"&amp;TEXT(MOD(QUOTIENT($A840-1,500),600)+1,"000"))</f>
        <v/>
      </c>
      <c r="Q840">
        <f>"Отдел_"&amp;TEXT(MOD(QUOTIENT($A840-1,50),100)+1,"000")</f>
        <v/>
      </c>
      <c r="R840">
        <f>IF($AB840="Да","Группа_Крупная","Группа_"&amp;TEXT(MOD(QUOTIENT($A840-1,5000),30)+1,"00"))</f>
        <v/>
      </c>
      <c r="S840">
        <f>IF($AB840="Да","Категория_Крупная","Категория_"&amp;TEXT(MOD(QUOTIENT($A840-1,500),120)+1,"000"))</f>
        <v/>
      </c>
      <c r="T840">
        <f>IF($AB840="Да","Подкатегория_Крупная","Подкатегория_"&amp;TEXT(MOD(QUOTIENT($A840-1,50),300)+1,"000"))</f>
        <v/>
      </c>
      <c r="U840">
        <f>"SKU_"&amp;TEXT($A840,"0000000")</f>
        <v/>
      </c>
      <c r="V840">
        <f>CHOOSE(MOD($A840-1,4)+1,"Enterprise","SMB","Госсектор","Розница")</f>
        <v/>
      </c>
      <c r="W840">
        <f>"Клиент_"&amp;TEXT(MOD($A840-1,20000)+1,"00000")</f>
        <v/>
      </c>
      <c r="X840">
        <f>CHOOSE(MOD($A840-1,5)+1,"Портал","API","Импорт","Ручной ввод","Интеграция")</f>
        <v/>
      </c>
      <c r="Y840" s="8">
        <f>ROUND(1000+MOD($A840*37,90000)+IF($AB840="Да",5000,0),2)</f>
        <v/>
      </c>
      <c r="Z840">
        <f>1+MOD($A840,20)</f>
        <v/>
      </c>
      <c r="AA840" s="8">
        <f>ROUND($Y840*(0.08+MOD($A840,17)/100),2)</f>
        <v/>
      </c>
      <c r="AB840">
        <f>IF(MOD($A840,10)&lt;7,"Да","Нет")</f>
        <v/>
      </c>
      <c r="AC840">
        <f>$R840&amp;" / "&amp;$S840&amp;" / "&amp;$T840</f>
        <v/>
      </c>
      <c r="AD840">
        <f>1</f>
        <v/>
      </c>
      <c r="AE840">
        <f>IF($A840&lt;=Settings!$B$4,"до 100",IF($A840&lt;=Settings!$B$5,"до 10 000",IF($A840&lt;=Settings!$B$6,"до 100 000","100 000+")))</f>
        <v/>
      </c>
    </row>
    <row r="841">
      <c r="A841">
        <f>ROW()-1</f>
        <v/>
      </c>
      <c r="B841">
        <f>IF($A841&lt;=Settings!$B$4,"small_control",IF($A841&lt;=Settings!$B$5,"medium_10k",IF($A841&lt;=Settings!$B$6,"large_100k","extreme_1m")))</f>
        <v/>
      </c>
      <c r="C841">
        <f>"ORD-"&amp;TEXT(QUOTIENT($A841-1,3)+1,"0000000")</f>
        <v/>
      </c>
      <c r="D841">
        <f>"LINE-"&amp;TEXT($A841,"0000000")</f>
        <v/>
      </c>
      <c r="E841" s="7">
        <f>Settings!$B$2+$A841-1</f>
        <v/>
      </c>
      <c r="F841" s="7">
        <f>Settings!$B$2+MOD($A841-1,Settings!$B$7)</f>
        <v/>
      </c>
      <c r="G841">
        <f>YEAR($F841)</f>
        <v/>
      </c>
      <c r="H841">
        <f>"Q"&amp;ROUNDUP(MONTH($F841)/3,0)</f>
        <v/>
      </c>
      <c r="I841">
        <f>MONTH($F841)</f>
        <v/>
      </c>
      <c r="J841">
        <f>CHOOSE(MONTH($F841),"Январь","Февраль","Март","Апрель","Май","Июнь","Июль","Август","Сентябрь","Октябрь","Ноябрь","Декабрь")</f>
        <v/>
      </c>
      <c r="K841">
        <f>DAY($F841)</f>
        <v/>
      </c>
      <c r="L841">
        <f>IF(MOD($A841,10)&lt;7,"ФО_01_Крупный","ФО_"&amp;TEXT(MOD($A841,8)+1,"00"))</f>
        <v/>
      </c>
      <c r="M841">
        <f>IF($AB841="Да","Регион_001_Крупный","Регион_"&amp;TEXT(MOD(QUOTIENT($A841-1,20),180)+1,"000"))</f>
        <v/>
      </c>
      <c r="N841">
        <f>IF($AB841="Да","Город_"&amp;TEXT(MOD($A841-1,250)+1,"0000"),"Город_"&amp;TEXT(MOD($A841-1,3000)+1,"0000"))</f>
        <v/>
      </c>
      <c r="O841">
        <f>IF($AB841="Да","Холдинг_Крупный","Холдинг_"&amp;TEXT(MOD(QUOTIENT($A841-1,10000),20)+1,"00"))</f>
        <v/>
      </c>
      <c r="P841">
        <f>IF($AB841="Да","Организация_Крупная","Организация_"&amp;TEXT(MOD(QUOTIENT($A841-1,500),600)+1,"000"))</f>
        <v/>
      </c>
      <c r="Q841">
        <f>"Отдел_"&amp;TEXT(MOD(QUOTIENT($A841-1,50),100)+1,"000")</f>
        <v/>
      </c>
      <c r="R841">
        <f>IF($AB841="Да","Группа_Крупная","Группа_"&amp;TEXT(MOD(QUOTIENT($A841-1,5000),30)+1,"00"))</f>
        <v/>
      </c>
      <c r="S841">
        <f>IF($AB841="Да","Категория_Крупная","Категория_"&amp;TEXT(MOD(QUOTIENT($A841-1,500),120)+1,"000"))</f>
        <v/>
      </c>
      <c r="T841">
        <f>IF($AB841="Да","Подкатегория_Крупная","Подкатегория_"&amp;TEXT(MOD(QUOTIENT($A841-1,50),300)+1,"000"))</f>
        <v/>
      </c>
      <c r="U841">
        <f>"SKU_"&amp;TEXT($A841,"0000000")</f>
        <v/>
      </c>
      <c r="V841">
        <f>CHOOSE(MOD($A841-1,4)+1,"Enterprise","SMB","Госсектор","Розница")</f>
        <v/>
      </c>
      <c r="W841">
        <f>"Клиент_"&amp;TEXT(MOD($A841-1,20000)+1,"00000")</f>
        <v/>
      </c>
      <c r="X841">
        <f>CHOOSE(MOD($A841-1,5)+1,"Портал","API","Импорт","Ручной ввод","Интеграция")</f>
        <v/>
      </c>
      <c r="Y841" s="8">
        <f>ROUND(1000+MOD($A841*37,90000)+IF($AB841="Да",5000,0),2)</f>
        <v/>
      </c>
      <c r="Z841">
        <f>1+MOD($A841,20)</f>
        <v/>
      </c>
      <c r="AA841" s="8">
        <f>ROUND($Y841*(0.08+MOD($A841,17)/100),2)</f>
        <v/>
      </c>
      <c r="AB841">
        <f>IF(MOD($A841,10)&lt;7,"Да","Нет")</f>
        <v/>
      </c>
      <c r="AC841">
        <f>$R841&amp;" / "&amp;$S841&amp;" / "&amp;$T841</f>
        <v/>
      </c>
      <c r="AD841">
        <f>1</f>
        <v/>
      </c>
      <c r="AE841">
        <f>IF($A841&lt;=Settings!$B$4,"до 100",IF($A841&lt;=Settings!$B$5,"до 10 000",IF($A841&lt;=Settings!$B$6,"до 100 000","100 000+")))</f>
        <v/>
      </c>
    </row>
    <row r="842">
      <c r="A842">
        <f>ROW()-1</f>
        <v/>
      </c>
      <c r="B842">
        <f>IF($A842&lt;=Settings!$B$4,"small_control",IF($A842&lt;=Settings!$B$5,"medium_10k",IF($A842&lt;=Settings!$B$6,"large_100k","extreme_1m")))</f>
        <v/>
      </c>
      <c r="C842">
        <f>"ORD-"&amp;TEXT(QUOTIENT($A842-1,3)+1,"0000000")</f>
        <v/>
      </c>
      <c r="D842">
        <f>"LINE-"&amp;TEXT($A842,"0000000")</f>
        <v/>
      </c>
      <c r="E842" s="7">
        <f>Settings!$B$2+$A842-1</f>
        <v/>
      </c>
      <c r="F842" s="7">
        <f>Settings!$B$2+MOD($A842-1,Settings!$B$7)</f>
        <v/>
      </c>
      <c r="G842">
        <f>YEAR($F842)</f>
        <v/>
      </c>
      <c r="H842">
        <f>"Q"&amp;ROUNDUP(MONTH($F842)/3,0)</f>
        <v/>
      </c>
      <c r="I842">
        <f>MONTH($F842)</f>
        <v/>
      </c>
      <c r="J842">
        <f>CHOOSE(MONTH($F842),"Январь","Февраль","Март","Апрель","Май","Июнь","Июль","Август","Сентябрь","Октябрь","Ноябрь","Декабрь")</f>
        <v/>
      </c>
      <c r="K842">
        <f>DAY($F842)</f>
        <v/>
      </c>
      <c r="L842">
        <f>IF(MOD($A842,10)&lt;7,"ФО_01_Крупный","ФО_"&amp;TEXT(MOD($A842,8)+1,"00"))</f>
        <v/>
      </c>
      <c r="M842">
        <f>IF($AB842="Да","Регион_001_Крупный","Регион_"&amp;TEXT(MOD(QUOTIENT($A842-1,20),180)+1,"000"))</f>
        <v/>
      </c>
      <c r="N842">
        <f>IF($AB842="Да","Город_"&amp;TEXT(MOD($A842-1,250)+1,"0000"),"Город_"&amp;TEXT(MOD($A842-1,3000)+1,"0000"))</f>
        <v/>
      </c>
      <c r="O842">
        <f>IF($AB842="Да","Холдинг_Крупный","Холдинг_"&amp;TEXT(MOD(QUOTIENT($A842-1,10000),20)+1,"00"))</f>
        <v/>
      </c>
      <c r="P842">
        <f>IF($AB842="Да","Организация_Крупная","Организация_"&amp;TEXT(MOD(QUOTIENT($A842-1,500),600)+1,"000"))</f>
        <v/>
      </c>
      <c r="Q842">
        <f>"Отдел_"&amp;TEXT(MOD(QUOTIENT($A842-1,50),100)+1,"000")</f>
        <v/>
      </c>
      <c r="R842">
        <f>IF($AB842="Да","Группа_Крупная","Группа_"&amp;TEXT(MOD(QUOTIENT($A842-1,5000),30)+1,"00"))</f>
        <v/>
      </c>
      <c r="S842">
        <f>IF($AB842="Да","Категория_Крупная","Категория_"&amp;TEXT(MOD(QUOTIENT($A842-1,500),120)+1,"000"))</f>
        <v/>
      </c>
      <c r="T842">
        <f>IF($AB842="Да","Подкатегория_Крупная","Подкатегория_"&amp;TEXT(MOD(QUOTIENT($A842-1,50),300)+1,"000"))</f>
        <v/>
      </c>
      <c r="U842">
        <f>"SKU_"&amp;TEXT($A842,"0000000")</f>
        <v/>
      </c>
      <c r="V842">
        <f>CHOOSE(MOD($A842-1,4)+1,"Enterprise","SMB","Госсектор","Розница")</f>
        <v/>
      </c>
      <c r="W842">
        <f>"Клиент_"&amp;TEXT(MOD($A842-1,20000)+1,"00000")</f>
        <v/>
      </c>
      <c r="X842">
        <f>CHOOSE(MOD($A842-1,5)+1,"Портал","API","Импорт","Ручной ввод","Интеграция")</f>
        <v/>
      </c>
      <c r="Y842" s="8">
        <f>ROUND(1000+MOD($A842*37,90000)+IF($AB842="Да",5000,0),2)</f>
        <v/>
      </c>
      <c r="Z842">
        <f>1+MOD($A842,20)</f>
        <v/>
      </c>
      <c r="AA842" s="8">
        <f>ROUND($Y842*(0.08+MOD($A842,17)/100),2)</f>
        <v/>
      </c>
      <c r="AB842">
        <f>IF(MOD($A842,10)&lt;7,"Да","Нет")</f>
        <v/>
      </c>
      <c r="AC842">
        <f>$R842&amp;" / "&amp;$S842&amp;" / "&amp;$T842</f>
        <v/>
      </c>
      <c r="AD842">
        <f>1</f>
        <v/>
      </c>
      <c r="AE842">
        <f>IF($A842&lt;=Settings!$B$4,"до 100",IF($A842&lt;=Settings!$B$5,"до 10 000",IF($A842&lt;=Settings!$B$6,"до 100 000","100 000+")))</f>
        <v/>
      </c>
    </row>
    <row r="843">
      <c r="A843">
        <f>ROW()-1</f>
        <v/>
      </c>
      <c r="B843">
        <f>IF($A843&lt;=Settings!$B$4,"small_control",IF($A843&lt;=Settings!$B$5,"medium_10k",IF($A843&lt;=Settings!$B$6,"large_100k","extreme_1m")))</f>
        <v/>
      </c>
      <c r="C843">
        <f>"ORD-"&amp;TEXT(QUOTIENT($A843-1,3)+1,"0000000")</f>
        <v/>
      </c>
      <c r="D843">
        <f>"LINE-"&amp;TEXT($A843,"0000000")</f>
        <v/>
      </c>
      <c r="E843" s="7">
        <f>Settings!$B$2+$A843-1</f>
        <v/>
      </c>
      <c r="F843" s="7">
        <f>Settings!$B$2+MOD($A843-1,Settings!$B$7)</f>
        <v/>
      </c>
      <c r="G843">
        <f>YEAR($F843)</f>
        <v/>
      </c>
      <c r="H843">
        <f>"Q"&amp;ROUNDUP(MONTH($F843)/3,0)</f>
        <v/>
      </c>
      <c r="I843">
        <f>MONTH($F843)</f>
        <v/>
      </c>
      <c r="J843">
        <f>CHOOSE(MONTH($F843),"Январь","Февраль","Март","Апрель","Май","Июнь","Июль","Август","Сентябрь","Октябрь","Ноябрь","Декабрь")</f>
        <v/>
      </c>
      <c r="K843">
        <f>DAY($F843)</f>
        <v/>
      </c>
      <c r="L843">
        <f>IF(MOD($A843,10)&lt;7,"ФО_01_Крупный","ФО_"&amp;TEXT(MOD($A843,8)+1,"00"))</f>
        <v/>
      </c>
      <c r="M843">
        <f>IF($AB843="Да","Регион_001_Крупный","Регион_"&amp;TEXT(MOD(QUOTIENT($A843-1,20),180)+1,"000"))</f>
        <v/>
      </c>
      <c r="N843">
        <f>IF($AB843="Да","Город_"&amp;TEXT(MOD($A843-1,250)+1,"0000"),"Город_"&amp;TEXT(MOD($A843-1,3000)+1,"0000"))</f>
        <v/>
      </c>
      <c r="O843">
        <f>IF($AB843="Да","Холдинг_Крупный","Холдинг_"&amp;TEXT(MOD(QUOTIENT($A843-1,10000),20)+1,"00"))</f>
        <v/>
      </c>
      <c r="P843">
        <f>IF($AB843="Да","Организация_Крупная","Организация_"&amp;TEXT(MOD(QUOTIENT($A843-1,500),600)+1,"000"))</f>
        <v/>
      </c>
      <c r="Q843">
        <f>"Отдел_"&amp;TEXT(MOD(QUOTIENT($A843-1,50),100)+1,"000")</f>
        <v/>
      </c>
      <c r="R843">
        <f>IF($AB843="Да","Группа_Крупная","Группа_"&amp;TEXT(MOD(QUOTIENT($A843-1,5000),30)+1,"00"))</f>
        <v/>
      </c>
      <c r="S843">
        <f>IF($AB843="Да","Категория_Крупная","Категория_"&amp;TEXT(MOD(QUOTIENT($A843-1,500),120)+1,"000"))</f>
        <v/>
      </c>
      <c r="T843">
        <f>IF($AB843="Да","Подкатегория_Крупная","Подкатегория_"&amp;TEXT(MOD(QUOTIENT($A843-1,50),300)+1,"000"))</f>
        <v/>
      </c>
      <c r="U843">
        <f>"SKU_"&amp;TEXT($A843,"0000000")</f>
        <v/>
      </c>
      <c r="V843">
        <f>CHOOSE(MOD($A843-1,4)+1,"Enterprise","SMB","Госсектор","Розница")</f>
        <v/>
      </c>
      <c r="W843">
        <f>"Клиент_"&amp;TEXT(MOD($A843-1,20000)+1,"00000")</f>
        <v/>
      </c>
      <c r="X843">
        <f>CHOOSE(MOD($A843-1,5)+1,"Портал","API","Импорт","Ручной ввод","Интеграция")</f>
        <v/>
      </c>
      <c r="Y843" s="8">
        <f>ROUND(1000+MOD($A843*37,90000)+IF($AB843="Да",5000,0),2)</f>
        <v/>
      </c>
      <c r="Z843">
        <f>1+MOD($A843,20)</f>
        <v/>
      </c>
      <c r="AA843" s="8">
        <f>ROUND($Y843*(0.08+MOD($A843,17)/100),2)</f>
        <v/>
      </c>
      <c r="AB843">
        <f>IF(MOD($A843,10)&lt;7,"Да","Нет")</f>
        <v/>
      </c>
      <c r="AC843">
        <f>$R843&amp;" / "&amp;$S843&amp;" / "&amp;$T843</f>
        <v/>
      </c>
      <c r="AD843">
        <f>1</f>
        <v/>
      </c>
      <c r="AE843">
        <f>IF($A843&lt;=Settings!$B$4,"до 100",IF($A843&lt;=Settings!$B$5,"до 10 000",IF($A843&lt;=Settings!$B$6,"до 100 000","100 000+")))</f>
        <v/>
      </c>
    </row>
    <row r="844">
      <c r="A844">
        <f>ROW()-1</f>
        <v/>
      </c>
      <c r="B844">
        <f>IF($A844&lt;=Settings!$B$4,"small_control",IF($A844&lt;=Settings!$B$5,"medium_10k",IF($A844&lt;=Settings!$B$6,"large_100k","extreme_1m")))</f>
        <v/>
      </c>
      <c r="C844">
        <f>"ORD-"&amp;TEXT(QUOTIENT($A844-1,3)+1,"0000000")</f>
        <v/>
      </c>
      <c r="D844">
        <f>"LINE-"&amp;TEXT($A844,"0000000")</f>
        <v/>
      </c>
      <c r="E844" s="7">
        <f>Settings!$B$2+$A844-1</f>
        <v/>
      </c>
      <c r="F844" s="7">
        <f>Settings!$B$2+MOD($A844-1,Settings!$B$7)</f>
        <v/>
      </c>
      <c r="G844">
        <f>YEAR($F844)</f>
        <v/>
      </c>
      <c r="H844">
        <f>"Q"&amp;ROUNDUP(MONTH($F844)/3,0)</f>
        <v/>
      </c>
      <c r="I844">
        <f>MONTH($F844)</f>
        <v/>
      </c>
      <c r="J844">
        <f>CHOOSE(MONTH($F844),"Январь","Февраль","Март","Апрель","Май","Июнь","Июль","Август","Сентябрь","Октябрь","Ноябрь","Декабрь")</f>
        <v/>
      </c>
      <c r="K844">
        <f>DAY($F844)</f>
        <v/>
      </c>
      <c r="L844">
        <f>IF(MOD($A844,10)&lt;7,"ФО_01_Крупный","ФО_"&amp;TEXT(MOD($A844,8)+1,"00"))</f>
        <v/>
      </c>
      <c r="M844">
        <f>IF($AB844="Да","Регион_001_Крупный","Регион_"&amp;TEXT(MOD(QUOTIENT($A844-1,20),180)+1,"000"))</f>
        <v/>
      </c>
      <c r="N844">
        <f>IF($AB844="Да","Город_"&amp;TEXT(MOD($A844-1,250)+1,"0000"),"Город_"&amp;TEXT(MOD($A844-1,3000)+1,"0000"))</f>
        <v/>
      </c>
      <c r="O844">
        <f>IF($AB844="Да","Холдинг_Крупный","Холдинг_"&amp;TEXT(MOD(QUOTIENT($A844-1,10000),20)+1,"00"))</f>
        <v/>
      </c>
      <c r="P844">
        <f>IF($AB844="Да","Организация_Крупная","Организация_"&amp;TEXT(MOD(QUOTIENT($A844-1,500),600)+1,"000"))</f>
        <v/>
      </c>
      <c r="Q844">
        <f>"Отдел_"&amp;TEXT(MOD(QUOTIENT($A844-1,50),100)+1,"000")</f>
        <v/>
      </c>
      <c r="R844">
        <f>IF($AB844="Да","Группа_Крупная","Группа_"&amp;TEXT(MOD(QUOTIENT($A844-1,5000),30)+1,"00"))</f>
        <v/>
      </c>
      <c r="S844">
        <f>IF($AB844="Да","Категория_Крупная","Категория_"&amp;TEXT(MOD(QUOTIENT($A844-1,500),120)+1,"000"))</f>
        <v/>
      </c>
      <c r="T844">
        <f>IF($AB844="Да","Подкатегория_Крупная","Подкатегория_"&amp;TEXT(MOD(QUOTIENT($A844-1,50),300)+1,"000"))</f>
        <v/>
      </c>
      <c r="U844">
        <f>"SKU_"&amp;TEXT($A844,"0000000")</f>
        <v/>
      </c>
      <c r="V844">
        <f>CHOOSE(MOD($A844-1,4)+1,"Enterprise","SMB","Госсектор","Розница")</f>
        <v/>
      </c>
      <c r="W844">
        <f>"Клиент_"&amp;TEXT(MOD($A844-1,20000)+1,"00000")</f>
        <v/>
      </c>
      <c r="X844">
        <f>CHOOSE(MOD($A844-1,5)+1,"Портал","API","Импорт","Ручной ввод","Интеграция")</f>
        <v/>
      </c>
      <c r="Y844" s="8">
        <f>ROUND(1000+MOD($A844*37,90000)+IF($AB844="Да",5000,0),2)</f>
        <v/>
      </c>
      <c r="Z844">
        <f>1+MOD($A844,20)</f>
        <v/>
      </c>
      <c r="AA844" s="8">
        <f>ROUND($Y844*(0.08+MOD($A844,17)/100),2)</f>
        <v/>
      </c>
      <c r="AB844">
        <f>IF(MOD($A844,10)&lt;7,"Да","Нет")</f>
        <v/>
      </c>
      <c r="AC844">
        <f>$R844&amp;" / "&amp;$S844&amp;" / "&amp;$T844</f>
        <v/>
      </c>
      <c r="AD844">
        <f>1</f>
        <v/>
      </c>
      <c r="AE844">
        <f>IF($A844&lt;=Settings!$B$4,"до 100",IF($A844&lt;=Settings!$B$5,"до 10 000",IF($A844&lt;=Settings!$B$6,"до 100 000","100 000+")))</f>
        <v/>
      </c>
    </row>
    <row r="845">
      <c r="A845">
        <f>ROW()-1</f>
        <v/>
      </c>
      <c r="B845">
        <f>IF($A845&lt;=Settings!$B$4,"small_control",IF($A845&lt;=Settings!$B$5,"medium_10k",IF($A845&lt;=Settings!$B$6,"large_100k","extreme_1m")))</f>
        <v/>
      </c>
      <c r="C845">
        <f>"ORD-"&amp;TEXT(QUOTIENT($A845-1,3)+1,"0000000")</f>
        <v/>
      </c>
      <c r="D845">
        <f>"LINE-"&amp;TEXT($A845,"0000000")</f>
        <v/>
      </c>
      <c r="E845" s="7">
        <f>Settings!$B$2+$A845-1</f>
        <v/>
      </c>
      <c r="F845" s="7">
        <f>Settings!$B$2+MOD($A845-1,Settings!$B$7)</f>
        <v/>
      </c>
      <c r="G845">
        <f>YEAR($F845)</f>
        <v/>
      </c>
      <c r="H845">
        <f>"Q"&amp;ROUNDUP(MONTH($F845)/3,0)</f>
        <v/>
      </c>
      <c r="I845">
        <f>MONTH($F845)</f>
        <v/>
      </c>
      <c r="J845">
        <f>CHOOSE(MONTH($F845),"Январь","Февраль","Март","Апрель","Май","Июнь","Июль","Август","Сентябрь","Октябрь","Ноябрь","Декабрь")</f>
        <v/>
      </c>
      <c r="K845">
        <f>DAY($F845)</f>
        <v/>
      </c>
      <c r="L845">
        <f>IF(MOD($A845,10)&lt;7,"ФО_01_Крупный","ФО_"&amp;TEXT(MOD($A845,8)+1,"00"))</f>
        <v/>
      </c>
      <c r="M845">
        <f>IF($AB845="Да","Регион_001_Крупный","Регион_"&amp;TEXT(MOD(QUOTIENT($A845-1,20),180)+1,"000"))</f>
        <v/>
      </c>
      <c r="N845">
        <f>IF($AB845="Да","Город_"&amp;TEXT(MOD($A845-1,250)+1,"0000"),"Город_"&amp;TEXT(MOD($A845-1,3000)+1,"0000"))</f>
        <v/>
      </c>
      <c r="O845">
        <f>IF($AB845="Да","Холдинг_Крупный","Холдинг_"&amp;TEXT(MOD(QUOTIENT($A845-1,10000),20)+1,"00"))</f>
        <v/>
      </c>
      <c r="P845">
        <f>IF($AB845="Да","Организация_Крупная","Организация_"&amp;TEXT(MOD(QUOTIENT($A845-1,500),600)+1,"000"))</f>
        <v/>
      </c>
      <c r="Q845">
        <f>"Отдел_"&amp;TEXT(MOD(QUOTIENT($A845-1,50),100)+1,"000")</f>
        <v/>
      </c>
      <c r="R845">
        <f>IF($AB845="Да","Группа_Крупная","Группа_"&amp;TEXT(MOD(QUOTIENT($A845-1,5000),30)+1,"00"))</f>
        <v/>
      </c>
      <c r="S845">
        <f>IF($AB845="Да","Категория_Крупная","Категория_"&amp;TEXT(MOD(QUOTIENT($A845-1,500),120)+1,"000"))</f>
        <v/>
      </c>
      <c r="T845">
        <f>IF($AB845="Да","Подкатегория_Крупная","Подкатегория_"&amp;TEXT(MOD(QUOTIENT($A845-1,50),300)+1,"000"))</f>
        <v/>
      </c>
      <c r="U845">
        <f>"SKU_"&amp;TEXT($A845,"0000000")</f>
        <v/>
      </c>
      <c r="V845">
        <f>CHOOSE(MOD($A845-1,4)+1,"Enterprise","SMB","Госсектор","Розница")</f>
        <v/>
      </c>
      <c r="W845">
        <f>"Клиент_"&amp;TEXT(MOD($A845-1,20000)+1,"00000")</f>
        <v/>
      </c>
      <c r="X845">
        <f>CHOOSE(MOD($A845-1,5)+1,"Портал","API","Импорт","Ручной ввод","Интеграция")</f>
        <v/>
      </c>
      <c r="Y845" s="8">
        <f>ROUND(1000+MOD($A845*37,90000)+IF($AB845="Да",5000,0),2)</f>
        <v/>
      </c>
      <c r="Z845">
        <f>1+MOD($A845,20)</f>
        <v/>
      </c>
      <c r="AA845" s="8">
        <f>ROUND($Y845*(0.08+MOD($A845,17)/100),2)</f>
        <v/>
      </c>
      <c r="AB845">
        <f>IF(MOD($A845,10)&lt;7,"Да","Нет")</f>
        <v/>
      </c>
      <c r="AC845">
        <f>$R845&amp;" / "&amp;$S845&amp;" / "&amp;$T845</f>
        <v/>
      </c>
      <c r="AD845">
        <f>1</f>
        <v/>
      </c>
      <c r="AE845">
        <f>IF($A845&lt;=Settings!$B$4,"до 100",IF($A845&lt;=Settings!$B$5,"до 10 000",IF($A845&lt;=Settings!$B$6,"до 100 000","100 000+")))</f>
        <v/>
      </c>
    </row>
    <row r="846">
      <c r="A846">
        <f>ROW()-1</f>
        <v/>
      </c>
      <c r="B846">
        <f>IF($A846&lt;=Settings!$B$4,"small_control",IF($A846&lt;=Settings!$B$5,"medium_10k",IF($A846&lt;=Settings!$B$6,"large_100k","extreme_1m")))</f>
        <v/>
      </c>
      <c r="C846">
        <f>"ORD-"&amp;TEXT(QUOTIENT($A846-1,3)+1,"0000000")</f>
        <v/>
      </c>
      <c r="D846">
        <f>"LINE-"&amp;TEXT($A846,"0000000")</f>
        <v/>
      </c>
      <c r="E846" s="7">
        <f>Settings!$B$2+$A846-1</f>
        <v/>
      </c>
      <c r="F846" s="7">
        <f>Settings!$B$2+MOD($A846-1,Settings!$B$7)</f>
        <v/>
      </c>
      <c r="G846">
        <f>YEAR($F846)</f>
        <v/>
      </c>
      <c r="H846">
        <f>"Q"&amp;ROUNDUP(MONTH($F846)/3,0)</f>
        <v/>
      </c>
      <c r="I846">
        <f>MONTH($F846)</f>
        <v/>
      </c>
      <c r="J846">
        <f>CHOOSE(MONTH($F846),"Январь","Февраль","Март","Апрель","Май","Июнь","Июль","Август","Сентябрь","Октябрь","Ноябрь","Декабрь")</f>
        <v/>
      </c>
      <c r="K846">
        <f>DAY($F846)</f>
        <v/>
      </c>
      <c r="L846">
        <f>IF(MOD($A846,10)&lt;7,"ФО_01_Крупный","ФО_"&amp;TEXT(MOD($A846,8)+1,"00"))</f>
        <v/>
      </c>
      <c r="M846">
        <f>IF($AB846="Да","Регион_001_Крупный","Регион_"&amp;TEXT(MOD(QUOTIENT($A846-1,20),180)+1,"000"))</f>
        <v/>
      </c>
      <c r="N846">
        <f>IF($AB846="Да","Город_"&amp;TEXT(MOD($A846-1,250)+1,"0000"),"Город_"&amp;TEXT(MOD($A846-1,3000)+1,"0000"))</f>
        <v/>
      </c>
      <c r="O846">
        <f>IF($AB846="Да","Холдинг_Крупный","Холдинг_"&amp;TEXT(MOD(QUOTIENT($A846-1,10000),20)+1,"00"))</f>
        <v/>
      </c>
      <c r="P846">
        <f>IF($AB846="Да","Организация_Крупная","Организация_"&amp;TEXT(MOD(QUOTIENT($A846-1,500),600)+1,"000"))</f>
        <v/>
      </c>
      <c r="Q846">
        <f>"Отдел_"&amp;TEXT(MOD(QUOTIENT($A846-1,50),100)+1,"000")</f>
        <v/>
      </c>
      <c r="R846">
        <f>IF($AB846="Да","Группа_Крупная","Группа_"&amp;TEXT(MOD(QUOTIENT($A846-1,5000),30)+1,"00"))</f>
        <v/>
      </c>
      <c r="S846">
        <f>IF($AB846="Да","Категория_Крупная","Категория_"&amp;TEXT(MOD(QUOTIENT($A846-1,500),120)+1,"000"))</f>
        <v/>
      </c>
      <c r="T846">
        <f>IF($AB846="Да","Подкатегория_Крупная","Подкатегория_"&amp;TEXT(MOD(QUOTIENT($A846-1,50),300)+1,"000"))</f>
        <v/>
      </c>
      <c r="U846">
        <f>"SKU_"&amp;TEXT($A846,"0000000")</f>
        <v/>
      </c>
      <c r="V846">
        <f>CHOOSE(MOD($A846-1,4)+1,"Enterprise","SMB","Госсектор","Розница")</f>
        <v/>
      </c>
      <c r="W846">
        <f>"Клиент_"&amp;TEXT(MOD($A846-1,20000)+1,"00000")</f>
        <v/>
      </c>
      <c r="X846">
        <f>CHOOSE(MOD($A846-1,5)+1,"Портал","API","Импорт","Ручной ввод","Интеграция")</f>
        <v/>
      </c>
      <c r="Y846" s="8">
        <f>ROUND(1000+MOD($A846*37,90000)+IF($AB846="Да",5000,0),2)</f>
        <v/>
      </c>
      <c r="Z846">
        <f>1+MOD($A846,20)</f>
        <v/>
      </c>
      <c r="AA846" s="8">
        <f>ROUND($Y846*(0.08+MOD($A846,17)/100),2)</f>
        <v/>
      </c>
      <c r="AB846">
        <f>IF(MOD($A846,10)&lt;7,"Да","Нет")</f>
        <v/>
      </c>
      <c r="AC846">
        <f>$R846&amp;" / "&amp;$S846&amp;" / "&amp;$T846</f>
        <v/>
      </c>
      <c r="AD846">
        <f>1</f>
        <v/>
      </c>
      <c r="AE846">
        <f>IF($A846&lt;=Settings!$B$4,"до 100",IF($A846&lt;=Settings!$B$5,"до 10 000",IF($A846&lt;=Settings!$B$6,"до 100 000","100 000+")))</f>
        <v/>
      </c>
    </row>
    <row r="847">
      <c r="A847">
        <f>ROW()-1</f>
        <v/>
      </c>
      <c r="B847">
        <f>IF($A847&lt;=Settings!$B$4,"small_control",IF($A847&lt;=Settings!$B$5,"medium_10k",IF($A847&lt;=Settings!$B$6,"large_100k","extreme_1m")))</f>
        <v/>
      </c>
      <c r="C847">
        <f>"ORD-"&amp;TEXT(QUOTIENT($A847-1,3)+1,"0000000")</f>
        <v/>
      </c>
      <c r="D847">
        <f>"LINE-"&amp;TEXT($A847,"0000000")</f>
        <v/>
      </c>
      <c r="E847" s="7">
        <f>Settings!$B$2+$A847-1</f>
        <v/>
      </c>
      <c r="F847" s="7">
        <f>Settings!$B$2+MOD($A847-1,Settings!$B$7)</f>
        <v/>
      </c>
      <c r="G847">
        <f>YEAR($F847)</f>
        <v/>
      </c>
      <c r="H847">
        <f>"Q"&amp;ROUNDUP(MONTH($F847)/3,0)</f>
        <v/>
      </c>
      <c r="I847">
        <f>MONTH($F847)</f>
        <v/>
      </c>
      <c r="J847">
        <f>CHOOSE(MONTH($F847),"Январь","Февраль","Март","Апрель","Май","Июнь","Июль","Август","Сентябрь","Октябрь","Ноябрь","Декабрь")</f>
        <v/>
      </c>
      <c r="K847">
        <f>DAY($F847)</f>
        <v/>
      </c>
      <c r="L847">
        <f>IF(MOD($A847,10)&lt;7,"ФО_01_Крупный","ФО_"&amp;TEXT(MOD($A847,8)+1,"00"))</f>
        <v/>
      </c>
      <c r="M847">
        <f>IF($AB847="Да","Регион_001_Крупный","Регион_"&amp;TEXT(MOD(QUOTIENT($A847-1,20),180)+1,"000"))</f>
        <v/>
      </c>
      <c r="N847">
        <f>IF($AB847="Да","Город_"&amp;TEXT(MOD($A847-1,250)+1,"0000"),"Город_"&amp;TEXT(MOD($A847-1,3000)+1,"0000"))</f>
        <v/>
      </c>
      <c r="O847">
        <f>IF($AB847="Да","Холдинг_Крупный","Холдинг_"&amp;TEXT(MOD(QUOTIENT($A847-1,10000),20)+1,"00"))</f>
        <v/>
      </c>
      <c r="P847">
        <f>IF($AB847="Да","Организация_Крупная","Организация_"&amp;TEXT(MOD(QUOTIENT($A847-1,500),600)+1,"000"))</f>
        <v/>
      </c>
      <c r="Q847">
        <f>"Отдел_"&amp;TEXT(MOD(QUOTIENT($A847-1,50),100)+1,"000")</f>
        <v/>
      </c>
      <c r="R847">
        <f>IF($AB847="Да","Группа_Крупная","Группа_"&amp;TEXT(MOD(QUOTIENT($A847-1,5000),30)+1,"00"))</f>
        <v/>
      </c>
      <c r="S847">
        <f>IF($AB847="Да","Категория_Крупная","Категория_"&amp;TEXT(MOD(QUOTIENT($A847-1,500),120)+1,"000"))</f>
        <v/>
      </c>
      <c r="T847">
        <f>IF($AB847="Да","Подкатегория_Крупная","Подкатегория_"&amp;TEXT(MOD(QUOTIENT($A847-1,50),300)+1,"000"))</f>
        <v/>
      </c>
      <c r="U847">
        <f>"SKU_"&amp;TEXT($A847,"0000000")</f>
        <v/>
      </c>
      <c r="V847">
        <f>CHOOSE(MOD($A847-1,4)+1,"Enterprise","SMB","Госсектор","Розница")</f>
        <v/>
      </c>
      <c r="W847">
        <f>"Клиент_"&amp;TEXT(MOD($A847-1,20000)+1,"00000")</f>
        <v/>
      </c>
      <c r="X847">
        <f>CHOOSE(MOD($A847-1,5)+1,"Портал","API","Импорт","Ручной ввод","Интеграция")</f>
        <v/>
      </c>
      <c r="Y847" s="8">
        <f>ROUND(1000+MOD($A847*37,90000)+IF($AB847="Да",5000,0),2)</f>
        <v/>
      </c>
      <c r="Z847">
        <f>1+MOD($A847,20)</f>
        <v/>
      </c>
      <c r="AA847" s="8">
        <f>ROUND($Y847*(0.08+MOD($A847,17)/100),2)</f>
        <v/>
      </c>
      <c r="AB847">
        <f>IF(MOD($A847,10)&lt;7,"Да","Нет")</f>
        <v/>
      </c>
      <c r="AC847">
        <f>$R847&amp;" / "&amp;$S847&amp;" / "&amp;$T847</f>
        <v/>
      </c>
      <c r="AD847">
        <f>1</f>
        <v/>
      </c>
      <c r="AE847">
        <f>IF($A847&lt;=Settings!$B$4,"до 100",IF($A847&lt;=Settings!$B$5,"до 10 000",IF($A847&lt;=Settings!$B$6,"до 100 000","100 000+")))</f>
        <v/>
      </c>
    </row>
    <row r="848">
      <c r="A848">
        <f>ROW()-1</f>
        <v/>
      </c>
      <c r="B848">
        <f>IF($A848&lt;=Settings!$B$4,"small_control",IF($A848&lt;=Settings!$B$5,"medium_10k",IF($A848&lt;=Settings!$B$6,"large_100k","extreme_1m")))</f>
        <v/>
      </c>
      <c r="C848">
        <f>"ORD-"&amp;TEXT(QUOTIENT($A848-1,3)+1,"0000000")</f>
        <v/>
      </c>
      <c r="D848">
        <f>"LINE-"&amp;TEXT($A848,"0000000")</f>
        <v/>
      </c>
      <c r="E848" s="7">
        <f>Settings!$B$2+$A848-1</f>
        <v/>
      </c>
      <c r="F848" s="7">
        <f>Settings!$B$2+MOD($A848-1,Settings!$B$7)</f>
        <v/>
      </c>
      <c r="G848">
        <f>YEAR($F848)</f>
        <v/>
      </c>
      <c r="H848">
        <f>"Q"&amp;ROUNDUP(MONTH($F848)/3,0)</f>
        <v/>
      </c>
      <c r="I848">
        <f>MONTH($F848)</f>
        <v/>
      </c>
      <c r="J848">
        <f>CHOOSE(MONTH($F848),"Январь","Февраль","Март","Апрель","Май","Июнь","Июль","Август","Сентябрь","Октябрь","Ноябрь","Декабрь")</f>
        <v/>
      </c>
      <c r="K848">
        <f>DAY($F848)</f>
        <v/>
      </c>
      <c r="L848">
        <f>IF(MOD($A848,10)&lt;7,"ФО_01_Крупный","ФО_"&amp;TEXT(MOD($A848,8)+1,"00"))</f>
        <v/>
      </c>
      <c r="M848">
        <f>IF($AB848="Да","Регион_001_Крупный","Регион_"&amp;TEXT(MOD(QUOTIENT($A848-1,20),180)+1,"000"))</f>
        <v/>
      </c>
      <c r="N848">
        <f>IF($AB848="Да","Город_"&amp;TEXT(MOD($A848-1,250)+1,"0000"),"Город_"&amp;TEXT(MOD($A848-1,3000)+1,"0000"))</f>
        <v/>
      </c>
      <c r="O848">
        <f>IF($AB848="Да","Холдинг_Крупный","Холдинг_"&amp;TEXT(MOD(QUOTIENT($A848-1,10000),20)+1,"00"))</f>
        <v/>
      </c>
      <c r="P848">
        <f>IF($AB848="Да","Организация_Крупная","Организация_"&amp;TEXT(MOD(QUOTIENT($A848-1,500),600)+1,"000"))</f>
        <v/>
      </c>
      <c r="Q848">
        <f>"Отдел_"&amp;TEXT(MOD(QUOTIENT($A848-1,50),100)+1,"000")</f>
        <v/>
      </c>
      <c r="R848">
        <f>IF($AB848="Да","Группа_Крупная","Группа_"&amp;TEXT(MOD(QUOTIENT($A848-1,5000),30)+1,"00"))</f>
        <v/>
      </c>
      <c r="S848">
        <f>IF($AB848="Да","Категория_Крупная","Категория_"&amp;TEXT(MOD(QUOTIENT($A848-1,500),120)+1,"000"))</f>
        <v/>
      </c>
      <c r="T848">
        <f>IF($AB848="Да","Подкатегория_Крупная","Подкатегория_"&amp;TEXT(MOD(QUOTIENT($A848-1,50),300)+1,"000"))</f>
        <v/>
      </c>
      <c r="U848">
        <f>"SKU_"&amp;TEXT($A848,"0000000")</f>
        <v/>
      </c>
      <c r="V848">
        <f>CHOOSE(MOD($A848-1,4)+1,"Enterprise","SMB","Госсектор","Розница")</f>
        <v/>
      </c>
      <c r="W848">
        <f>"Клиент_"&amp;TEXT(MOD($A848-1,20000)+1,"00000")</f>
        <v/>
      </c>
      <c r="X848">
        <f>CHOOSE(MOD($A848-1,5)+1,"Портал","API","Импорт","Ручной ввод","Интеграция")</f>
        <v/>
      </c>
      <c r="Y848" s="8">
        <f>ROUND(1000+MOD($A848*37,90000)+IF($AB848="Да",5000,0),2)</f>
        <v/>
      </c>
      <c r="Z848">
        <f>1+MOD($A848,20)</f>
        <v/>
      </c>
      <c r="AA848" s="8">
        <f>ROUND($Y848*(0.08+MOD($A848,17)/100),2)</f>
        <v/>
      </c>
      <c r="AB848">
        <f>IF(MOD($A848,10)&lt;7,"Да","Нет")</f>
        <v/>
      </c>
      <c r="AC848">
        <f>$R848&amp;" / "&amp;$S848&amp;" / "&amp;$T848</f>
        <v/>
      </c>
      <c r="AD848">
        <f>1</f>
        <v/>
      </c>
      <c r="AE848">
        <f>IF($A848&lt;=Settings!$B$4,"до 100",IF($A848&lt;=Settings!$B$5,"до 10 000",IF($A848&lt;=Settings!$B$6,"до 100 000","100 000+")))</f>
        <v/>
      </c>
    </row>
    <row r="849">
      <c r="A849">
        <f>ROW()-1</f>
        <v/>
      </c>
      <c r="B849">
        <f>IF($A849&lt;=Settings!$B$4,"small_control",IF($A849&lt;=Settings!$B$5,"medium_10k",IF($A849&lt;=Settings!$B$6,"large_100k","extreme_1m")))</f>
        <v/>
      </c>
      <c r="C849">
        <f>"ORD-"&amp;TEXT(QUOTIENT($A849-1,3)+1,"0000000")</f>
        <v/>
      </c>
      <c r="D849">
        <f>"LINE-"&amp;TEXT($A849,"0000000")</f>
        <v/>
      </c>
      <c r="E849" s="7">
        <f>Settings!$B$2+$A849-1</f>
        <v/>
      </c>
      <c r="F849" s="7">
        <f>Settings!$B$2+MOD($A849-1,Settings!$B$7)</f>
        <v/>
      </c>
      <c r="G849">
        <f>YEAR($F849)</f>
        <v/>
      </c>
      <c r="H849">
        <f>"Q"&amp;ROUNDUP(MONTH($F849)/3,0)</f>
        <v/>
      </c>
      <c r="I849">
        <f>MONTH($F849)</f>
        <v/>
      </c>
      <c r="J849">
        <f>CHOOSE(MONTH($F849),"Январь","Февраль","Март","Апрель","Май","Июнь","Июль","Август","Сентябрь","Октябрь","Ноябрь","Декабрь")</f>
        <v/>
      </c>
      <c r="K849">
        <f>DAY($F849)</f>
        <v/>
      </c>
      <c r="L849">
        <f>IF(MOD($A849,10)&lt;7,"ФО_01_Крупный","ФО_"&amp;TEXT(MOD($A849,8)+1,"00"))</f>
        <v/>
      </c>
      <c r="M849">
        <f>IF($AB849="Да","Регион_001_Крупный","Регион_"&amp;TEXT(MOD(QUOTIENT($A849-1,20),180)+1,"000"))</f>
        <v/>
      </c>
      <c r="N849">
        <f>IF($AB849="Да","Город_"&amp;TEXT(MOD($A849-1,250)+1,"0000"),"Город_"&amp;TEXT(MOD($A849-1,3000)+1,"0000"))</f>
        <v/>
      </c>
      <c r="O849">
        <f>IF($AB849="Да","Холдинг_Крупный","Холдинг_"&amp;TEXT(MOD(QUOTIENT($A849-1,10000),20)+1,"00"))</f>
        <v/>
      </c>
      <c r="P849">
        <f>IF($AB849="Да","Организация_Крупная","Организация_"&amp;TEXT(MOD(QUOTIENT($A849-1,500),600)+1,"000"))</f>
        <v/>
      </c>
      <c r="Q849">
        <f>"Отдел_"&amp;TEXT(MOD(QUOTIENT($A849-1,50),100)+1,"000")</f>
        <v/>
      </c>
      <c r="R849">
        <f>IF($AB849="Да","Группа_Крупная","Группа_"&amp;TEXT(MOD(QUOTIENT($A849-1,5000),30)+1,"00"))</f>
        <v/>
      </c>
      <c r="S849">
        <f>IF($AB849="Да","Категория_Крупная","Категория_"&amp;TEXT(MOD(QUOTIENT($A849-1,500),120)+1,"000"))</f>
        <v/>
      </c>
      <c r="T849">
        <f>IF($AB849="Да","Подкатегория_Крупная","Подкатегория_"&amp;TEXT(MOD(QUOTIENT($A849-1,50),300)+1,"000"))</f>
        <v/>
      </c>
      <c r="U849">
        <f>"SKU_"&amp;TEXT($A849,"0000000")</f>
        <v/>
      </c>
      <c r="V849">
        <f>CHOOSE(MOD($A849-1,4)+1,"Enterprise","SMB","Госсектор","Розница")</f>
        <v/>
      </c>
      <c r="W849">
        <f>"Клиент_"&amp;TEXT(MOD($A849-1,20000)+1,"00000")</f>
        <v/>
      </c>
      <c r="X849">
        <f>CHOOSE(MOD($A849-1,5)+1,"Портал","API","Импорт","Ручной ввод","Интеграция")</f>
        <v/>
      </c>
      <c r="Y849" s="8">
        <f>ROUND(1000+MOD($A849*37,90000)+IF($AB849="Да",5000,0),2)</f>
        <v/>
      </c>
      <c r="Z849">
        <f>1+MOD($A849,20)</f>
        <v/>
      </c>
      <c r="AA849" s="8">
        <f>ROUND($Y849*(0.08+MOD($A849,17)/100),2)</f>
        <v/>
      </c>
      <c r="AB849">
        <f>IF(MOD($A849,10)&lt;7,"Да","Нет")</f>
        <v/>
      </c>
      <c r="AC849">
        <f>$R849&amp;" / "&amp;$S849&amp;" / "&amp;$T849</f>
        <v/>
      </c>
      <c r="AD849">
        <f>1</f>
        <v/>
      </c>
      <c r="AE849">
        <f>IF($A849&lt;=Settings!$B$4,"до 100",IF($A849&lt;=Settings!$B$5,"до 10 000",IF($A849&lt;=Settings!$B$6,"до 100 000","100 000+")))</f>
        <v/>
      </c>
    </row>
    <row r="850">
      <c r="A850">
        <f>ROW()-1</f>
        <v/>
      </c>
      <c r="B850">
        <f>IF($A850&lt;=Settings!$B$4,"small_control",IF($A850&lt;=Settings!$B$5,"medium_10k",IF($A850&lt;=Settings!$B$6,"large_100k","extreme_1m")))</f>
        <v/>
      </c>
      <c r="C850">
        <f>"ORD-"&amp;TEXT(QUOTIENT($A850-1,3)+1,"0000000")</f>
        <v/>
      </c>
      <c r="D850">
        <f>"LINE-"&amp;TEXT($A850,"0000000")</f>
        <v/>
      </c>
      <c r="E850" s="7">
        <f>Settings!$B$2+$A850-1</f>
        <v/>
      </c>
      <c r="F850" s="7">
        <f>Settings!$B$2+MOD($A850-1,Settings!$B$7)</f>
        <v/>
      </c>
      <c r="G850">
        <f>YEAR($F850)</f>
        <v/>
      </c>
      <c r="H850">
        <f>"Q"&amp;ROUNDUP(MONTH($F850)/3,0)</f>
        <v/>
      </c>
      <c r="I850">
        <f>MONTH($F850)</f>
        <v/>
      </c>
      <c r="J850">
        <f>CHOOSE(MONTH($F850),"Январь","Февраль","Март","Апрель","Май","Июнь","Июль","Август","Сентябрь","Октябрь","Ноябрь","Декабрь")</f>
        <v/>
      </c>
      <c r="K850">
        <f>DAY($F850)</f>
        <v/>
      </c>
      <c r="L850">
        <f>IF(MOD($A850,10)&lt;7,"ФО_01_Крупный","ФО_"&amp;TEXT(MOD($A850,8)+1,"00"))</f>
        <v/>
      </c>
      <c r="M850">
        <f>IF($AB850="Да","Регион_001_Крупный","Регион_"&amp;TEXT(MOD(QUOTIENT($A850-1,20),180)+1,"000"))</f>
        <v/>
      </c>
      <c r="N850">
        <f>IF($AB850="Да","Город_"&amp;TEXT(MOD($A850-1,250)+1,"0000"),"Город_"&amp;TEXT(MOD($A850-1,3000)+1,"0000"))</f>
        <v/>
      </c>
      <c r="O850">
        <f>IF($AB850="Да","Холдинг_Крупный","Холдинг_"&amp;TEXT(MOD(QUOTIENT($A850-1,10000),20)+1,"00"))</f>
        <v/>
      </c>
      <c r="P850">
        <f>IF($AB850="Да","Организация_Крупная","Организация_"&amp;TEXT(MOD(QUOTIENT($A850-1,500),600)+1,"000"))</f>
        <v/>
      </c>
      <c r="Q850">
        <f>"Отдел_"&amp;TEXT(MOD(QUOTIENT($A850-1,50),100)+1,"000")</f>
        <v/>
      </c>
      <c r="R850">
        <f>IF($AB850="Да","Группа_Крупная","Группа_"&amp;TEXT(MOD(QUOTIENT($A850-1,5000),30)+1,"00"))</f>
        <v/>
      </c>
      <c r="S850">
        <f>IF($AB850="Да","Категория_Крупная","Категория_"&amp;TEXT(MOD(QUOTIENT($A850-1,500),120)+1,"000"))</f>
        <v/>
      </c>
      <c r="T850">
        <f>IF($AB850="Да","Подкатегория_Крупная","Подкатегория_"&amp;TEXT(MOD(QUOTIENT($A850-1,50),300)+1,"000"))</f>
        <v/>
      </c>
      <c r="U850">
        <f>"SKU_"&amp;TEXT($A850,"0000000")</f>
        <v/>
      </c>
      <c r="V850">
        <f>CHOOSE(MOD($A850-1,4)+1,"Enterprise","SMB","Госсектор","Розница")</f>
        <v/>
      </c>
      <c r="W850">
        <f>"Клиент_"&amp;TEXT(MOD($A850-1,20000)+1,"00000")</f>
        <v/>
      </c>
      <c r="X850">
        <f>CHOOSE(MOD($A850-1,5)+1,"Портал","API","Импорт","Ручной ввод","Интеграция")</f>
        <v/>
      </c>
      <c r="Y850" s="8">
        <f>ROUND(1000+MOD($A850*37,90000)+IF($AB850="Да",5000,0),2)</f>
        <v/>
      </c>
      <c r="Z850">
        <f>1+MOD($A850,20)</f>
        <v/>
      </c>
      <c r="AA850" s="8">
        <f>ROUND($Y850*(0.08+MOD($A850,17)/100),2)</f>
        <v/>
      </c>
      <c r="AB850">
        <f>IF(MOD($A850,10)&lt;7,"Да","Нет")</f>
        <v/>
      </c>
      <c r="AC850">
        <f>$R850&amp;" / "&amp;$S850&amp;" / "&amp;$T850</f>
        <v/>
      </c>
      <c r="AD850">
        <f>1</f>
        <v/>
      </c>
      <c r="AE850">
        <f>IF($A850&lt;=Settings!$B$4,"до 100",IF($A850&lt;=Settings!$B$5,"до 10 000",IF($A850&lt;=Settings!$B$6,"до 100 000","100 000+")))</f>
        <v/>
      </c>
    </row>
    <row r="851">
      <c r="A851">
        <f>ROW()-1</f>
        <v/>
      </c>
      <c r="B851">
        <f>IF($A851&lt;=Settings!$B$4,"small_control",IF($A851&lt;=Settings!$B$5,"medium_10k",IF($A851&lt;=Settings!$B$6,"large_100k","extreme_1m")))</f>
        <v/>
      </c>
      <c r="C851">
        <f>"ORD-"&amp;TEXT(QUOTIENT($A851-1,3)+1,"0000000")</f>
        <v/>
      </c>
      <c r="D851">
        <f>"LINE-"&amp;TEXT($A851,"0000000")</f>
        <v/>
      </c>
      <c r="E851" s="7">
        <f>Settings!$B$2+$A851-1</f>
        <v/>
      </c>
      <c r="F851" s="7">
        <f>Settings!$B$2+MOD($A851-1,Settings!$B$7)</f>
        <v/>
      </c>
      <c r="G851">
        <f>YEAR($F851)</f>
        <v/>
      </c>
      <c r="H851">
        <f>"Q"&amp;ROUNDUP(MONTH($F851)/3,0)</f>
        <v/>
      </c>
      <c r="I851">
        <f>MONTH($F851)</f>
        <v/>
      </c>
      <c r="J851">
        <f>CHOOSE(MONTH($F851),"Январь","Февраль","Март","Апрель","Май","Июнь","Июль","Август","Сентябрь","Октябрь","Ноябрь","Декабрь")</f>
        <v/>
      </c>
      <c r="K851">
        <f>DAY($F851)</f>
        <v/>
      </c>
      <c r="L851">
        <f>IF(MOD($A851,10)&lt;7,"ФО_01_Крупный","ФО_"&amp;TEXT(MOD($A851,8)+1,"00"))</f>
        <v/>
      </c>
      <c r="M851">
        <f>IF($AB851="Да","Регион_001_Крупный","Регион_"&amp;TEXT(MOD(QUOTIENT($A851-1,20),180)+1,"000"))</f>
        <v/>
      </c>
      <c r="N851">
        <f>IF($AB851="Да","Город_"&amp;TEXT(MOD($A851-1,250)+1,"0000"),"Город_"&amp;TEXT(MOD($A851-1,3000)+1,"0000"))</f>
        <v/>
      </c>
      <c r="O851">
        <f>IF($AB851="Да","Холдинг_Крупный","Холдинг_"&amp;TEXT(MOD(QUOTIENT($A851-1,10000),20)+1,"00"))</f>
        <v/>
      </c>
      <c r="P851">
        <f>IF($AB851="Да","Организация_Крупная","Организация_"&amp;TEXT(MOD(QUOTIENT($A851-1,500),600)+1,"000"))</f>
        <v/>
      </c>
      <c r="Q851">
        <f>"Отдел_"&amp;TEXT(MOD(QUOTIENT($A851-1,50),100)+1,"000")</f>
        <v/>
      </c>
      <c r="R851">
        <f>IF($AB851="Да","Группа_Крупная","Группа_"&amp;TEXT(MOD(QUOTIENT($A851-1,5000),30)+1,"00"))</f>
        <v/>
      </c>
      <c r="S851">
        <f>IF($AB851="Да","Категория_Крупная","Категория_"&amp;TEXT(MOD(QUOTIENT($A851-1,500),120)+1,"000"))</f>
        <v/>
      </c>
      <c r="T851">
        <f>IF($AB851="Да","Подкатегория_Крупная","Подкатегория_"&amp;TEXT(MOD(QUOTIENT($A851-1,50),300)+1,"000"))</f>
        <v/>
      </c>
      <c r="U851">
        <f>"SKU_"&amp;TEXT($A851,"0000000")</f>
        <v/>
      </c>
      <c r="V851">
        <f>CHOOSE(MOD($A851-1,4)+1,"Enterprise","SMB","Госсектор","Розница")</f>
        <v/>
      </c>
      <c r="W851">
        <f>"Клиент_"&amp;TEXT(MOD($A851-1,20000)+1,"00000")</f>
        <v/>
      </c>
      <c r="X851">
        <f>CHOOSE(MOD($A851-1,5)+1,"Портал","API","Импорт","Ручной ввод","Интеграция")</f>
        <v/>
      </c>
      <c r="Y851" s="8">
        <f>ROUND(1000+MOD($A851*37,90000)+IF($AB851="Да",5000,0),2)</f>
        <v/>
      </c>
      <c r="Z851">
        <f>1+MOD($A851,20)</f>
        <v/>
      </c>
      <c r="AA851" s="8">
        <f>ROUND($Y851*(0.08+MOD($A851,17)/100),2)</f>
        <v/>
      </c>
      <c r="AB851">
        <f>IF(MOD($A851,10)&lt;7,"Да","Нет")</f>
        <v/>
      </c>
      <c r="AC851">
        <f>$R851&amp;" / "&amp;$S851&amp;" / "&amp;$T851</f>
        <v/>
      </c>
      <c r="AD851">
        <f>1</f>
        <v/>
      </c>
      <c r="AE851">
        <f>IF($A851&lt;=Settings!$B$4,"до 100",IF($A851&lt;=Settings!$B$5,"до 10 000",IF($A851&lt;=Settings!$B$6,"до 100 000","100 000+")))</f>
        <v/>
      </c>
    </row>
    <row r="852">
      <c r="A852">
        <f>ROW()-1</f>
        <v/>
      </c>
      <c r="B852">
        <f>IF($A852&lt;=Settings!$B$4,"small_control",IF($A852&lt;=Settings!$B$5,"medium_10k",IF($A852&lt;=Settings!$B$6,"large_100k","extreme_1m")))</f>
        <v/>
      </c>
      <c r="C852">
        <f>"ORD-"&amp;TEXT(QUOTIENT($A852-1,3)+1,"0000000")</f>
        <v/>
      </c>
      <c r="D852">
        <f>"LINE-"&amp;TEXT($A852,"0000000")</f>
        <v/>
      </c>
      <c r="E852" s="7">
        <f>Settings!$B$2+$A852-1</f>
        <v/>
      </c>
      <c r="F852" s="7">
        <f>Settings!$B$2+MOD($A852-1,Settings!$B$7)</f>
        <v/>
      </c>
      <c r="G852">
        <f>YEAR($F852)</f>
        <v/>
      </c>
      <c r="H852">
        <f>"Q"&amp;ROUNDUP(MONTH($F852)/3,0)</f>
        <v/>
      </c>
      <c r="I852">
        <f>MONTH($F852)</f>
        <v/>
      </c>
      <c r="J852">
        <f>CHOOSE(MONTH($F852),"Январь","Февраль","Март","Апрель","Май","Июнь","Июль","Август","Сентябрь","Октябрь","Ноябрь","Декабрь")</f>
        <v/>
      </c>
      <c r="K852">
        <f>DAY($F852)</f>
        <v/>
      </c>
      <c r="L852">
        <f>IF(MOD($A852,10)&lt;7,"ФО_01_Крупный","ФО_"&amp;TEXT(MOD($A852,8)+1,"00"))</f>
        <v/>
      </c>
      <c r="M852">
        <f>IF($AB852="Да","Регион_001_Крупный","Регион_"&amp;TEXT(MOD(QUOTIENT($A852-1,20),180)+1,"000"))</f>
        <v/>
      </c>
      <c r="N852">
        <f>IF($AB852="Да","Город_"&amp;TEXT(MOD($A852-1,250)+1,"0000"),"Город_"&amp;TEXT(MOD($A852-1,3000)+1,"0000"))</f>
        <v/>
      </c>
      <c r="O852">
        <f>IF($AB852="Да","Холдинг_Крупный","Холдинг_"&amp;TEXT(MOD(QUOTIENT($A852-1,10000),20)+1,"00"))</f>
        <v/>
      </c>
      <c r="P852">
        <f>IF($AB852="Да","Организация_Крупная","Организация_"&amp;TEXT(MOD(QUOTIENT($A852-1,500),600)+1,"000"))</f>
        <v/>
      </c>
      <c r="Q852">
        <f>"Отдел_"&amp;TEXT(MOD(QUOTIENT($A852-1,50),100)+1,"000")</f>
        <v/>
      </c>
      <c r="R852">
        <f>IF($AB852="Да","Группа_Крупная","Группа_"&amp;TEXT(MOD(QUOTIENT($A852-1,5000),30)+1,"00"))</f>
        <v/>
      </c>
      <c r="S852">
        <f>IF($AB852="Да","Категория_Крупная","Категория_"&amp;TEXT(MOD(QUOTIENT($A852-1,500),120)+1,"000"))</f>
        <v/>
      </c>
      <c r="T852">
        <f>IF($AB852="Да","Подкатегория_Крупная","Подкатегория_"&amp;TEXT(MOD(QUOTIENT($A852-1,50),300)+1,"000"))</f>
        <v/>
      </c>
      <c r="U852">
        <f>"SKU_"&amp;TEXT($A852,"0000000")</f>
        <v/>
      </c>
      <c r="V852">
        <f>CHOOSE(MOD($A852-1,4)+1,"Enterprise","SMB","Госсектор","Розница")</f>
        <v/>
      </c>
      <c r="W852">
        <f>"Клиент_"&amp;TEXT(MOD($A852-1,20000)+1,"00000")</f>
        <v/>
      </c>
      <c r="X852">
        <f>CHOOSE(MOD($A852-1,5)+1,"Портал","API","Импорт","Ручной ввод","Интеграция")</f>
        <v/>
      </c>
      <c r="Y852" s="8">
        <f>ROUND(1000+MOD($A852*37,90000)+IF($AB852="Да",5000,0),2)</f>
        <v/>
      </c>
      <c r="Z852">
        <f>1+MOD($A852,20)</f>
        <v/>
      </c>
      <c r="AA852" s="8">
        <f>ROUND($Y852*(0.08+MOD($A852,17)/100),2)</f>
        <v/>
      </c>
      <c r="AB852">
        <f>IF(MOD($A852,10)&lt;7,"Да","Нет")</f>
        <v/>
      </c>
      <c r="AC852">
        <f>$R852&amp;" / "&amp;$S852&amp;" / "&amp;$T852</f>
        <v/>
      </c>
      <c r="AD852">
        <f>1</f>
        <v/>
      </c>
      <c r="AE852">
        <f>IF($A852&lt;=Settings!$B$4,"до 100",IF($A852&lt;=Settings!$B$5,"до 10 000",IF($A852&lt;=Settings!$B$6,"до 100 000","100 000+")))</f>
        <v/>
      </c>
    </row>
    <row r="853">
      <c r="A853">
        <f>ROW()-1</f>
        <v/>
      </c>
      <c r="B853">
        <f>IF($A853&lt;=Settings!$B$4,"small_control",IF($A853&lt;=Settings!$B$5,"medium_10k",IF($A853&lt;=Settings!$B$6,"large_100k","extreme_1m")))</f>
        <v/>
      </c>
      <c r="C853">
        <f>"ORD-"&amp;TEXT(QUOTIENT($A853-1,3)+1,"0000000")</f>
        <v/>
      </c>
      <c r="D853">
        <f>"LINE-"&amp;TEXT($A853,"0000000")</f>
        <v/>
      </c>
      <c r="E853" s="7">
        <f>Settings!$B$2+$A853-1</f>
        <v/>
      </c>
      <c r="F853" s="7">
        <f>Settings!$B$2+MOD($A853-1,Settings!$B$7)</f>
        <v/>
      </c>
      <c r="G853">
        <f>YEAR($F853)</f>
        <v/>
      </c>
      <c r="H853">
        <f>"Q"&amp;ROUNDUP(MONTH($F853)/3,0)</f>
        <v/>
      </c>
      <c r="I853">
        <f>MONTH($F853)</f>
        <v/>
      </c>
      <c r="J853">
        <f>CHOOSE(MONTH($F853),"Январь","Февраль","Март","Апрель","Май","Июнь","Июль","Август","Сентябрь","Октябрь","Ноябрь","Декабрь")</f>
        <v/>
      </c>
      <c r="K853">
        <f>DAY($F853)</f>
        <v/>
      </c>
      <c r="L853">
        <f>IF(MOD($A853,10)&lt;7,"ФО_01_Крупный","ФО_"&amp;TEXT(MOD($A853,8)+1,"00"))</f>
        <v/>
      </c>
      <c r="M853">
        <f>IF($AB853="Да","Регион_001_Крупный","Регион_"&amp;TEXT(MOD(QUOTIENT($A853-1,20),180)+1,"000"))</f>
        <v/>
      </c>
      <c r="N853">
        <f>IF($AB853="Да","Город_"&amp;TEXT(MOD($A853-1,250)+1,"0000"),"Город_"&amp;TEXT(MOD($A853-1,3000)+1,"0000"))</f>
        <v/>
      </c>
      <c r="O853">
        <f>IF($AB853="Да","Холдинг_Крупный","Холдинг_"&amp;TEXT(MOD(QUOTIENT($A853-1,10000),20)+1,"00"))</f>
        <v/>
      </c>
      <c r="P853">
        <f>IF($AB853="Да","Организация_Крупная","Организация_"&amp;TEXT(MOD(QUOTIENT($A853-1,500),600)+1,"000"))</f>
        <v/>
      </c>
      <c r="Q853">
        <f>"Отдел_"&amp;TEXT(MOD(QUOTIENT($A853-1,50),100)+1,"000")</f>
        <v/>
      </c>
      <c r="R853">
        <f>IF($AB853="Да","Группа_Крупная","Группа_"&amp;TEXT(MOD(QUOTIENT($A853-1,5000),30)+1,"00"))</f>
        <v/>
      </c>
      <c r="S853">
        <f>IF($AB853="Да","Категория_Крупная","Категория_"&amp;TEXT(MOD(QUOTIENT($A853-1,500),120)+1,"000"))</f>
        <v/>
      </c>
      <c r="T853">
        <f>IF($AB853="Да","Подкатегория_Крупная","Подкатегория_"&amp;TEXT(MOD(QUOTIENT($A853-1,50),300)+1,"000"))</f>
        <v/>
      </c>
      <c r="U853">
        <f>"SKU_"&amp;TEXT($A853,"0000000")</f>
        <v/>
      </c>
      <c r="V853">
        <f>CHOOSE(MOD($A853-1,4)+1,"Enterprise","SMB","Госсектор","Розница")</f>
        <v/>
      </c>
      <c r="W853">
        <f>"Клиент_"&amp;TEXT(MOD($A853-1,20000)+1,"00000")</f>
        <v/>
      </c>
      <c r="X853">
        <f>CHOOSE(MOD($A853-1,5)+1,"Портал","API","Импорт","Ручной ввод","Интеграция")</f>
        <v/>
      </c>
      <c r="Y853" s="8">
        <f>ROUND(1000+MOD($A853*37,90000)+IF($AB853="Да",5000,0),2)</f>
        <v/>
      </c>
      <c r="Z853">
        <f>1+MOD($A853,20)</f>
        <v/>
      </c>
      <c r="AA853" s="8">
        <f>ROUND($Y853*(0.08+MOD($A853,17)/100),2)</f>
        <v/>
      </c>
      <c r="AB853">
        <f>IF(MOD($A853,10)&lt;7,"Да","Нет")</f>
        <v/>
      </c>
      <c r="AC853">
        <f>$R853&amp;" / "&amp;$S853&amp;" / "&amp;$T853</f>
        <v/>
      </c>
      <c r="AD853">
        <f>1</f>
        <v/>
      </c>
      <c r="AE853">
        <f>IF($A853&lt;=Settings!$B$4,"до 100",IF($A853&lt;=Settings!$B$5,"до 10 000",IF($A853&lt;=Settings!$B$6,"до 100 000","100 000+")))</f>
        <v/>
      </c>
    </row>
    <row r="854">
      <c r="A854">
        <f>ROW()-1</f>
        <v/>
      </c>
      <c r="B854">
        <f>IF($A854&lt;=Settings!$B$4,"small_control",IF($A854&lt;=Settings!$B$5,"medium_10k",IF($A854&lt;=Settings!$B$6,"large_100k","extreme_1m")))</f>
        <v/>
      </c>
      <c r="C854">
        <f>"ORD-"&amp;TEXT(QUOTIENT($A854-1,3)+1,"0000000")</f>
        <v/>
      </c>
      <c r="D854">
        <f>"LINE-"&amp;TEXT($A854,"0000000")</f>
        <v/>
      </c>
      <c r="E854" s="7">
        <f>Settings!$B$2+$A854-1</f>
        <v/>
      </c>
      <c r="F854" s="7">
        <f>Settings!$B$2+MOD($A854-1,Settings!$B$7)</f>
        <v/>
      </c>
      <c r="G854">
        <f>YEAR($F854)</f>
        <v/>
      </c>
      <c r="H854">
        <f>"Q"&amp;ROUNDUP(MONTH($F854)/3,0)</f>
        <v/>
      </c>
      <c r="I854">
        <f>MONTH($F854)</f>
        <v/>
      </c>
      <c r="J854">
        <f>CHOOSE(MONTH($F854),"Январь","Февраль","Март","Апрель","Май","Июнь","Июль","Август","Сентябрь","Октябрь","Ноябрь","Декабрь")</f>
        <v/>
      </c>
      <c r="K854">
        <f>DAY($F854)</f>
        <v/>
      </c>
      <c r="L854">
        <f>IF(MOD($A854,10)&lt;7,"ФО_01_Крупный","ФО_"&amp;TEXT(MOD($A854,8)+1,"00"))</f>
        <v/>
      </c>
      <c r="M854">
        <f>IF($AB854="Да","Регион_001_Крупный","Регион_"&amp;TEXT(MOD(QUOTIENT($A854-1,20),180)+1,"000"))</f>
        <v/>
      </c>
      <c r="N854">
        <f>IF($AB854="Да","Город_"&amp;TEXT(MOD($A854-1,250)+1,"0000"),"Город_"&amp;TEXT(MOD($A854-1,3000)+1,"0000"))</f>
        <v/>
      </c>
      <c r="O854">
        <f>IF($AB854="Да","Холдинг_Крупный","Холдинг_"&amp;TEXT(MOD(QUOTIENT($A854-1,10000),20)+1,"00"))</f>
        <v/>
      </c>
      <c r="P854">
        <f>IF($AB854="Да","Организация_Крупная","Организация_"&amp;TEXT(MOD(QUOTIENT($A854-1,500),600)+1,"000"))</f>
        <v/>
      </c>
      <c r="Q854">
        <f>"Отдел_"&amp;TEXT(MOD(QUOTIENT($A854-1,50),100)+1,"000")</f>
        <v/>
      </c>
      <c r="R854">
        <f>IF($AB854="Да","Группа_Крупная","Группа_"&amp;TEXT(MOD(QUOTIENT($A854-1,5000),30)+1,"00"))</f>
        <v/>
      </c>
      <c r="S854">
        <f>IF($AB854="Да","Категория_Крупная","Категория_"&amp;TEXT(MOD(QUOTIENT($A854-1,500),120)+1,"000"))</f>
        <v/>
      </c>
      <c r="T854">
        <f>IF($AB854="Да","Подкатегория_Крупная","Подкатегория_"&amp;TEXT(MOD(QUOTIENT($A854-1,50),300)+1,"000"))</f>
        <v/>
      </c>
      <c r="U854">
        <f>"SKU_"&amp;TEXT($A854,"0000000")</f>
        <v/>
      </c>
      <c r="V854">
        <f>CHOOSE(MOD($A854-1,4)+1,"Enterprise","SMB","Госсектор","Розница")</f>
        <v/>
      </c>
      <c r="W854">
        <f>"Клиент_"&amp;TEXT(MOD($A854-1,20000)+1,"00000")</f>
        <v/>
      </c>
      <c r="X854">
        <f>CHOOSE(MOD($A854-1,5)+1,"Портал","API","Импорт","Ручной ввод","Интеграция")</f>
        <v/>
      </c>
      <c r="Y854" s="8">
        <f>ROUND(1000+MOD($A854*37,90000)+IF($AB854="Да",5000,0),2)</f>
        <v/>
      </c>
      <c r="Z854">
        <f>1+MOD($A854,20)</f>
        <v/>
      </c>
      <c r="AA854" s="8">
        <f>ROUND($Y854*(0.08+MOD($A854,17)/100),2)</f>
        <v/>
      </c>
      <c r="AB854">
        <f>IF(MOD($A854,10)&lt;7,"Да","Нет")</f>
        <v/>
      </c>
      <c r="AC854">
        <f>$R854&amp;" / "&amp;$S854&amp;" / "&amp;$T854</f>
        <v/>
      </c>
      <c r="AD854">
        <f>1</f>
        <v/>
      </c>
      <c r="AE854">
        <f>IF($A854&lt;=Settings!$B$4,"до 100",IF($A854&lt;=Settings!$B$5,"до 10 000",IF($A854&lt;=Settings!$B$6,"до 100 000","100 000+")))</f>
        <v/>
      </c>
    </row>
    <row r="855">
      <c r="A855">
        <f>ROW()-1</f>
        <v/>
      </c>
      <c r="B855">
        <f>IF($A855&lt;=Settings!$B$4,"small_control",IF($A855&lt;=Settings!$B$5,"medium_10k",IF($A855&lt;=Settings!$B$6,"large_100k","extreme_1m")))</f>
        <v/>
      </c>
      <c r="C855">
        <f>"ORD-"&amp;TEXT(QUOTIENT($A855-1,3)+1,"0000000")</f>
        <v/>
      </c>
      <c r="D855">
        <f>"LINE-"&amp;TEXT($A855,"0000000")</f>
        <v/>
      </c>
      <c r="E855" s="7">
        <f>Settings!$B$2+$A855-1</f>
        <v/>
      </c>
      <c r="F855" s="7">
        <f>Settings!$B$2+MOD($A855-1,Settings!$B$7)</f>
        <v/>
      </c>
      <c r="G855">
        <f>YEAR($F855)</f>
        <v/>
      </c>
      <c r="H855">
        <f>"Q"&amp;ROUNDUP(MONTH($F855)/3,0)</f>
        <v/>
      </c>
      <c r="I855">
        <f>MONTH($F855)</f>
        <v/>
      </c>
      <c r="J855">
        <f>CHOOSE(MONTH($F855),"Январь","Февраль","Март","Апрель","Май","Июнь","Июль","Август","Сентябрь","Октябрь","Ноябрь","Декабрь")</f>
        <v/>
      </c>
      <c r="K855">
        <f>DAY($F855)</f>
        <v/>
      </c>
      <c r="L855">
        <f>IF(MOD($A855,10)&lt;7,"ФО_01_Крупный","ФО_"&amp;TEXT(MOD($A855,8)+1,"00"))</f>
        <v/>
      </c>
      <c r="M855">
        <f>IF($AB855="Да","Регион_001_Крупный","Регион_"&amp;TEXT(MOD(QUOTIENT($A855-1,20),180)+1,"000"))</f>
        <v/>
      </c>
      <c r="N855">
        <f>IF($AB855="Да","Город_"&amp;TEXT(MOD($A855-1,250)+1,"0000"),"Город_"&amp;TEXT(MOD($A855-1,3000)+1,"0000"))</f>
        <v/>
      </c>
      <c r="O855">
        <f>IF($AB855="Да","Холдинг_Крупный","Холдинг_"&amp;TEXT(MOD(QUOTIENT($A855-1,10000),20)+1,"00"))</f>
        <v/>
      </c>
      <c r="P855">
        <f>IF($AB855="Да","Организация_Крупная","Организация_"&amp;TEXT(MOD(QUOTIENT($A855-1,500),600)+1,"000"))</f>
        <v/>
      </c>
      <c r="Q855">
        <f>"Отдел_"&amp;TEXT(MOD(QUOTIENT($A855-1,50),100)+1,"000")</f>
        <v/>
      </c>
      <c r="R855">
        <f>IF($AB855="Да","Группа_Крупная","Группа_"&amp;TEXT(MOD(QUOTIENT($A855-1,5000),30)+1,"00"))</f>
        <v/>
      </c>
      <c r="S855">
        <f>IF($AB855="Да","Категория_Крупная","Категория_"&amp;TEXT(MOD(QUOTIENT($A855-1,500),120)+1,"000"))</f>
        <v/>
      </c>
      <c r="T855">
        <f>IF($AB855="Да","Подкатегория_Крупная","Подкатегория_"&amp;TEXT(MOD(QUOTIENT($A855-1,50),300)+1,"000"))</f>
        <v/>
      </c>
      <c r="U855">
        <f>"SKU_"&amp;TEXT($A855,"0000000")</f>
        <v/>
      </c>
      <c r="V855">
        <f>CHOOSE(MOD($A855-1,4)+1,"Enterprise","SMB","Госсектор","Розница")</f>
        <v/>
      </c>
      <c r="W855">
        <f>"Клиент_"&amp;TEXT(MOD($A855-1,20000)+1,"00000")</f>
        <v/>
      </c>
      <c r="X855">
        <f>CHOOSE(MOD($A855-1,5)+1,"Портал","API","Импорт","Ручной ввод","Интеграция")</f>
        <v/>
      </c>
      <c r="Y855" s="8">
        <f>ROUND(1000+MOD($A855*37,90000)+IF($AB855="Да",5000,0),2)</f>
        <v/>
      </c>
      <c r="Z855">
        <f>1+MOD($A855,20)</f>
        <v/>
      </c>
      <c r="AA855" s="8">
        <f>ROUND($Y855*(0.08+MOD($A855,17)/100),2)</f>
        <v/>
      </c>
      <c r="AB855">
        <f>IF(MOD($A855,10)&lt;7,"Да","Нет")</f>
        <v/>
      </c>
      <c r="AC855">
        <f>$R855&amp;" / "&amp;$S855&amp;" / "&amp;$T855</f>
        <v/>
      </c>
      <c r="AD855">
        <f>1</f>
        <v/>
      </c>
      <c r="AE855">
        <f>IF($A855&lt;=Settings!$B$4,"до 100",IF($A855&lt;=Settings!$B$5,"до 10 000",IF($A855&lt;=Settings!$B$6,"до 100 000","100 000+")))</f>
        <v/>
      </c>
    </row>
    <row r="856">
      <c r="A856">
        <f>ROW()-1</f>
        <v/>
      </c>
      <c r="B856">
        <f>IF($A856&lt;=Settings!$B$4,"small_control",IF($A856&lt;=Settings!$B$5,"medium_10k",IF($A856&lt;=Settings!$B$6,"large_100k","extreme_1m")))</f>
        <v/>
      </c>
      <c r="C856">
        <f>"ORD-"&amp;TEXT(QUOTIENT($A856-1,3)+1,"0000000")</f>
        <v/>
      </c>
      <c r="D856">
        <f>"LINE-"&amp;TEXT($A856,"0000000")</f>
        <v/>
      </c>
      <c r="E856" s="7">
        <f>Settings!$B$2+$A856-1</f>
        <v/>
      </c>
      <c r="F856" s="7">
        <f>Settings!$B$2+MOD($A856-1,Settings!$B$7)</f>
        <v/>
      </c>
      <c r="G856">
        <f>YEAR($F856)</f>
        <v/>
      </c>
      <c r="H856">
        <f>"Q"&amp;ROUNDUP(MONTH($F856)/3,0)</f>
        <v/>
      </c>
      <c r="I856">
        <f>MONTH($F856)</f>
        <v/>
      </c>
      <c r="J856">
        <f>CHOOSE(MONTH($F856),"Январь","Февраль","Март","Апрель","Май","Июнь","Июль","Август","Сентябрь","Октябрь","Ноябрь","Декабрь")</f>
        <v/>
      </c>
      <c r="K856">
        <f>DAY($F856)</f>
        <v/>
      </c>
      <c r="L856">
        <f>IF(MOD($A856,10)&lt;7,"ФО_01_Крупный","ФО_"&amp;TEXT(MOD($A856,8)+1,"00"))</f>
        <v/>
      </c>
      <c r="M856">
        <f>IF($AB856="Да","Регион_001_Крупный","Регион_"&amp;TEXT(MOD(QUOTIENT($A856-1,20),180)+1,"000"))</f>
        <v/>
      </c>
      <c r="N856">
        <f>IF($AB856="Да","Город_"&amp;TEXT(MOD($A856-1,250)+1,"0000"),"Город_"&amp;TEXT(MOD($A856-1,3000)+1,"0000"))</f>
        <v/>
      </c>
      <c r="O856">
        <f>IF($AB856="Да","Холдинг_Крупный","Холдинг_"&amp;TEXT(MOD(QUOTIENT($A856-1,10000),20)+1,"00"))</f>
        <v/>
      </c>
      <c r="P856">
        <f>IF($AB856="Да","Организация_Крупная","Организация_"&amp;TEXT(MOD(QUOTIENT($A856-1,500),600)+1,"000"))</f>
        <v/>
      </c>
      <c r="Q856">
        <f>"Отдел_"&amp;TEXT(MOD(QUOTIENT($A856-1,50),100)+1,"000")</f>
        <v/>
      </c>
      <c r="R856">
        <f>IF($AB856="Да","Группа_Крупная","Группа_"&amp;TEXT(MOD(QUOTIENT($A856-1,5000),30)+1,"00"))</f>
        <v/>
      </c>
      <c r="S856">
        <f>IF($AB856="Да","Категория_Крупная","Категория_"&amp;TEXT(MOD(QUOTIENT($A856-1,500),120)+1,"000"))</f>
        <v/>
      </c>
      <c r="T856">
        <f>IF($AB856="Да","Подкатегория_Крупная","Подкатегория_"&amp;TEXT(MOD(QUOTIENT($A856-1,50),300)+1,"000"))</f>
        <v/>
      </c>
      <c r="U856">
        <f>"SKU_"&amp;TEXT($A856,"0000000")</f>
        <v/>
      </c>
      <c r="V856">
        <f>CHOOSE(MOD($A856-1,4)+1,"Enterprise","SMB","Госсектор","Розница")</f>
        <v/>
      </c>
      <c r="W856">
        <f>"Клиент_"&amp;TEXT(MOD($A856-1,20000)+1,"00000")</f>
        <v/>
      </c>
      <c r="X856">
        <f>CHOOSE(MOD($A856-1,5)+1,"Портал","API","Импорт","Ручной ввод","Интеграция")</f>
        <v/>
      </c>
      <c r="Y856" s="8">
        <f>ROUND(1000+MOD($A856*37,90000)+IF($AB856="Да",5000,0),2)</f>
        <v/>
      </c>
      <c r="Z856">
        <f>1+MOD($A856,20)</f>
        <v/>
      </c>
      <c r="AA856" s="8">
        <f>ROUND($Y856*(0.08+MOD($A856,17)/100),2)</f>
        <v/>
      </c>
      <c r="AB856">
        <f>IF(MOD($A856,10)&lt;7,"Да","Нет")</f>
        <v/>
      </c>
      <c r="AC856">
        <f>$R856&amp;" / "&amp;$S856&amp;" / "&amp;$T856</f>
        <v/>
      </c>
      <c r="AD856">
        <f>1</f>
        <v/>
      </c>
      <c r="AE856">
        <f>IF($A856&lt;=Settings!$B$4,"до 100",IF($A856&lt;=Settings!$B$5,"до 10 000",IF($A856&lt;=Settings!$B$6,"до 100 000","100 000+")))</f>
        <v/>
      </c>
    </row>
    <row r="857">
      <c r="A857">
        <f>ROW()-1</f>
        <v/>
      </c>
      <c r="B857">
        <f>IF($A857&lt;=Settings!$B$4,"small_control",IF($A857&lt;=Settings!$B$5,"medium_10k",IF($A857&lt;=Settings!$B$6,"large_100k","extreme_1m")))</f>
        <v/>
      </c>
      <c r="C857">
        <f>"ORD-"&amp;TEXT(QUOTIENT($A857-1,3)+1,"0000000")</f>
        <v/>
      </c>
      <c r="D857">
        <f>"LINE-"&amp;TEXT($A857,"0000000")</f>
        <v/>
      </c>
      <c r="E857" s="7">
        <f>Settings!$B$2+$A857-1</f>
        <v/>
      </c>
      <c r="F857" s="7">
        <f>Settings!$B$2+MOD($A857-1,Settings!$B$7)</f>
        <v/>
      </c>
      <c r="G857">
        <f>YEAR($F857)</f>
        <v/>
      </c>
      <c r="H857">
        <f>"Q"&amp;ROUNDUP(MONTH($F857)/3,0)</f>
        <v/>
      </c>
      <c r="I857">
        <f>MONTH($F857)</f>
        <v/>
      </c>
      <c r="J857">
        <f>CHOOSE(MONTH($F857),"Январь","Февраль","Март","Апрель","Май","Июнь","Июль","Август","Сентябрь","Октябрь","Ноябрь","Декабрь")</f>
        <v/>
      </c>
      <c r="K857">
        <f>DAY($F857)</f>
        <v/>
      </c>
      <c r="L857">
        <f>IF(MOD($A857,10)&lt;7,"ФО_01_Крупный","ФО_"&amp;TEXT(MOD($A857,8)+1,"00"))</f>
        <v/>
      </c>
      <c r="M857">
        <f>IF($AB857="Да","Регион_001_Крупный","Регион_"&amp;TEXT(MOD(QUOTIENT($A857-1,20),180)+1,"000"))</f>
        <v/>
      </c>
      <c r="N857">
        <f>IF($AB857="Да","Город_"&amp;TEXT(MOD($A857-1,250)+1,"0000"),"Город_"&amp;TEXT(MOD($A857-1,3000)+1,"0000"))</f>
        <v/>
      </c>
      <c r="O857">
        <f>IF($AB857="Да","Холдинг_Крупный","Холдинг_"&amp;TEXT(MOD(QUOTIENT($A857-1,10000),20)+1,"00"))</f>
        <v/>
      </c>
      <c r="P857">
        <f>IF($AB857="Да","Организация_Крупная","Организация_"&amp;TEXT(MOD(QUOTIENT($A857-1,500),600)+1,"000"))</f>
        <v/>
      </c>
      <c r="Q857">
        <f>"Отдел_"&amp;TEXT(MOD(QUOTIENT($A857-1,50),100)+1,"000")</f>
        <v/>
      </c>
      <c r="R857">
        <f>IF($AB857="Да","Группа_Крупная","Группа_"&amp;TEXT(MOD(QUOTIENT($A857-1,5000),30)+1,"00"))</f>
        <v/>
      </c>
      <c r="S857">
        <f>IF($AB857="Да","Категория_Крупная","Категория_"&amp;TEXT(MOD(QUOTIENT($A857-1,500),120)+1,"000"))</f>
        <v/>
      </c>
      <c r="T857">
        <f>IF($AB857="Да","Подкатегория_Крупная","Подкатегория_"&amp;TEXT(MOD(QUOTIENT($A857-1,50),300)+1,"000"))</f>
        <v/>
      </c>
      <c r="U857">
        <f>"SKU_"&amp;TEXT($A857,"0000000")</f>
        <v/>
      </c>
      <c r="V857">
        <f>CHOOSE(MOD($A857-1,4)+1,"Enterprise","SMB","Госсектор","Розница")</f>
        <v/>
      </c>
      <c r="W857">
        <f>"Клиент_"&amp;TEXT(MOD($A857-1,20000)+1,"00000")</f>
        <v/>
      </c>
      <c r="X857">
        <f>CHOOSE(MOD($A857-1,5)+1,"Портал","API","Импорт","Ручной ввод","Интеграция")</f>
        <v/>
      </c>
      <c r="Y857" s="8">
        <f>ROUND(1000+MOD($A857*37,90000)+IF($AB857="Да",5000,0),2)</f>
        <v/>
      </c>
      <c r="Z857">
        <f>1+MOD($A857,20)</f>
        <v/>
      </c>
      <c r="AA857" s="8">
        <f>ROUND($Y857*(0.08+MOD($A857,17)/100),2)</f>
        <v/>
      </c>
      <c r="AB857">
        <f>IF(MOD($A857,10)&lt;7,"Да","Нет")</f>
        <v/>
      </c>
      <c r="AC857">
        <f>$R857&amp;" / "&amp;$S857&amp;" / "&amp;$T857</f>
        <v/>
      </c>
      <c r="AD857">
        <f>1</f>
        <v/>
      </c>
      <c r="AE857">
        <f>IF($A857&lt;=Settings!$B$4,"до 100",IF($A857&lt;=Settings!$B$5,"до 10 000",IF($A857&lt;=Settings!$B$6,"до 100 000","100 000+")))</f>
        <v/>
      </c>
    </row>
    <row r="858">
      <c r="A858">
        <f>ROW()-1</f>
        <v/>
      </c>
      <c r="B858">
        <f>IF($A858&lt;=Settings!$B$4,"small_control",IF($A858&lt;=Settings!$B$5,"medium_10k",IF($A858&lt;=Settings!$B$6,"large_100k","extreme_1m")))</f>
        <v/>
      </c>
      <c r="C858">
        <f>"ORD-"&amp;TEXT(QUOTIENT($A858-1,3)+1,"0000000")</f>
        <v/>
      </c>
      <c r="D858">
        <f>"LINE-"&amp;TEXT($A858,"0000000")</f>
        <v/>
      </c>
      <c r="E858" s="7">
        <f>Settings!$B$2+$A858-1</f>
        <v/>
      </c>
      <c r="F858" s="7">
        <f>Settings!$B$2+MOD($A858-1,Settings!$B$7)</f>
        <v/>
      </c>
      <c r="G858">
        <f>YEAR($F858)</f>
        <v/>
      </c>
      <c r="H858">
        <f>"Q"&amp;ROUNDUP(MONTH($F858)/3,0)</f>
        <v/>
      </c>
      <c r="I858">
        <f>MONTH($F858)</f>
        <v/>
      </c>
      <c r="J858">
        <f>CHOOSE(MONTH($F858),"Январь","Февраль","Март","Апрель","Май","Июнь","Июль","Август","Сентябрь","Октябрь","Ноябрь","Декабрь")</f>
        <v/>
      </c>
      <c r="K858">
        <f>DAY($F858)</f>
        <v/>
      </c>
      <c r="L858">
        <f>IF(MOD($A858,10)&lt;7,"ФО_01_Крупный","ФО_"&amp;TEXT(MOD($A858,8)+1,"00"))</f>
        <v/>
      </c>
      <c r="M858">
        <f>IF($AB858="Да","Регион_001_Крупный","Регион_"&amp;TEXT(MOD(QUOTIENT($A858-1,20),180)+1,"000"))</f>
        <v/>
      </c>
      <c r="N858">
        <f>IF($AB858="Да","Город_"&amp;TEXT(MOD($A858-1,250)+1,"0000"),"Город_"&amp;TEXT(MOD($A858-1,3000)+1,"0000"))</f>
        <v/>
      </c>
      <c r="O858">
        <f>IF($AB858="Да","Холдинг_Крупный","Холдинг_"&amp;TEXT(MOD(QUOTIENT($A858-1,10000),20)+1,"00"))</f>
        <v/>
      </c>
      <c r="P858">
        <f>IF($AB858="Да","Организация_Крупная","Организация_"&amp;TEXT(MOD(QUOTIENT($A858-1,500),600)+1,"000"))</f>
        <v/>
      </c>
      <c r="Q858">
        <f>"Отдел_"&amp;TEXT(MOD(QUOTIENT($A858-1,50),100)+1,"000")</f>
        <v/>
      </c>
      <c r="R858">
        <f>IF($AB858="Да","Группа_Крупная","Группа_"&amp;TEXT(MOD(QUOTIENT($A858-1,5000),30)+1,"00"))</f>
        <v/>
      </c>
      <c r="S858">
        <f>IF($AB858="Да","Категория_Крупная","Категория_"&amp;TEXT(MOD(QUOTIENT($A858-1,500),120)+1,"000"))</f>
        <v/>
      </c>
      <c r="T858">
        <f>IF($AB858="Да","Подкатегория_Крупная","Подкатегория_"&amp;TEXT(MOD(QUOTIENT($A858-1,50),300)+1,"000"))</f>
        <v/>
      </c>
      <c r="U858">
        <f>"SKU_"&amp;TEXT($A858,"0000000")</f>
        <v/>
      </c>
      <c r="V858">
        <f>CHOOSE(MOD($A858-1,4)+1,"Enterprise","SMB","Госсектор","Розница")</f>
        <v/>
      </c>
      <c r="W858">
        <f>"Клиент_"&amp;TEXT(MOD($A858-1,20000)+1,"00000")</f>
        <v/>
      </c>
      <c r="X858">
        <f>CHOOSE(MOD($A858-1,5)+1,"Портал","API","Импорт","Ручной ввод","Интеграция")</f>
        <v/>
      </c>
      <c r="Y858" s="8">
        <f>ROUND(1000+MOD($A858*37,90000)+IF($AB858="Да",5000,0),2)</f>
        <v/>
      </c>
      <c r="Z858">
        <f>1+MOD($A858,20)</f>
        <v/>
      </c>
      <c r="AA858" s="8">
        <f>ROUND($Y858*(0.08+MOD($A858,17)/100),2)</f>
        <v/>
      </c>
      <c r="AB858">
        <f>IF(MOD($A858,10)&lt;7,"Да","Нет")</f>
        <v/>
      </c>
      <c r="AC858">
        <f>$R858&amp;" / "&amp;$S858&amp;" / "&amp;$T858</f>
        <v/>
      </c>
      <c r="AD858">
        <f>1</f>
        <v/>
      </c>
      <c r="AE858">
        <f>IF($A858&lt;=Settings!$B$4,"до 100",IF($A858&lt;=Settings!$B$5,"до 10 000",IF($A858&lt;=Settings!$B$6,"до 100 000","100 000+")))</f>
        <v/>
      </c>
    </row>
    <row r="859">
      <c r="A859">
        <f>ROW()-1</f>
        <v/>
      </c>
      <c r="B859">
        <f>IF($A859&lt;=Settings!$B$4,"small_control",IF($A859&lt;=Settings!$B$5,"medium_10k",IF($A859&lt;=Settings!$B$6,"large_100k","extreme_1m")))</f>
        <v/>
      </c>
      <c r="C859">
        <f>"ORD-"&amp;TEXT(QUOTIENT($A859-1,3)+1,"0000000")</f>
        <v/>
      </c>
      <c r="D859">
        <f>"LINE-"&amp;TEXT($A859,"0000000")</f>
        <v/>
      </c>
      <c r="E859" s="7">
        <f>Settings!$B$2+$A859-1</f>
        <v/>
      </c>
      <c r="F859" s="7">
        <f>Settings!$B$2+MOD($A859-1,Settings!$B$7)</f>
        <v/>
      </c>
      <c r="G859">
        <f>YEAR($F859)</f>
        <v/>
      </c>
      <c r="H859">
        <f>"Q"&amp;ROUNDUP(MONTH($F859)/3,0)</f>
        <v/>
      </c>
      <c r="I859">
        <f>MONTH($F859)</f>
        <v/>
      </c>
      <c r="J859">
        <f>CHOOSE(MONTH($F859),"Январь","Февраль","Март","Апрель","Май","Июнь","Июль","Август","Сентябрь","Октябрь","Ноябрь","Декабрь")</f>
        <v/>
      </c>
      <c r="K859">
        <f>DAY($F859)</f>
        <v/>
      </c>
      <c r="L859">
        <f>IF(MOD($A859,10)&lt;7,"ФО_01_Крупный","ФО_"&amp;TEXT(MOD($A859,8)+1,"00"))</f>
        <v/>
      </c>
      <c r="M859">
        <f>IF($AB859="Да","Регион_001_Крупный","Регион_"&amp;TEXT(MOD(QUOTIENT($A859-1,20),180)+1,"000"))</f>
        <v/>
      </c>
      <c r="N859">
        <f>IF($AB859="Да","Город_"&amp;TEXT(MOD($A859-1,250)+1,"0000"),"Город_"&amp;TEXT(MOD($A859-1,3000)+1,"0000"))</f>
        <v/>
      </c>
      <c r="O859">
        <f>IF($AB859="Да","Холдинг_Крупный","Холдинг_"&amp;TEXT(MOD(QUOTIENT($A859-1,10000),20)+1,"00"))</f>
        <v/>
      </c>
      <c r="P859">
        <f>IF($AB859="Да","Организация_Крупная","Организация_"&amp;TEXT(MOD(QUOTIENT($A859-1,500),600)+1,"000"))</f>
        <v/>
      </c>
      <c r="Q859">
        <f>"Отдел_"&amp;TEXT(MOD(QUOTIENT($A859-1,50),100)+1,"000")</f>
        <v/>
      </c>
      <c r="R859">
        <f>IF($AB859="Да","Группа_Крупная","Группа_"&amp;TEXT(MOD(QUOTIENT($A859-1,5000),30)+1,"00"))</f>
        <v/>
      </c>
      <c r="S859">
        <f>IF($AB859="Да","Категория_Крупная","Категория_"&amp;TEXT(MOD(QUOTIENT($A859-1,500),120)+1,"000"))</f>
        <v/>
      </c>
      <c r="T859">
        <f>IF($AB859="Да","Подкатегория_Крупная","Подкатегория_"&amp;TEXT(MOD(QUOTIENT($A859-1,50),300)+1,"000"))</f>
        <v/>
      </c>
      <c r="U859">
        <f>"SKU_"&amp;TEXT($A859,"0000000")</f>
        <v/>
      </c>
      <c r="V859">
        <f>CHOOSE(MOD($A859-1,4)+1,"Enterprise","SMB","Госсектор","Розница")</f>
        <v/>
      </c>
      <c r="W859">
        <f>"Клиент_"&amp;TEXT(MOD($A859-1,20000)+1,"00000")</f>
        <v/>
      </c>
      <c r="X859">
        <f>CHOOSE(MOD($A859-1,5)+1,"Портал","API","Импорт","Ручной ввод","Интеграция")</f>
        <v/>
      </c>
      <c r="Y859" s="8">
        <f>ROUND(1000+MOD($A859*37,90000)+IF($AB859="Да",5000,0),2)</f>
        <v/>
      </c>
      <c r="Z859">
        <f>1+MOD($A859,20)</f>
        <v/>
      </c>
      <c r="AA859" s="8">
        <f>ROUND($Y859*(0.08+MOD($A859,17)/100),2)</f>
        <v/>
      </c>
      <c r="AB859">
        <f>IF(MOD($A859,10)&lt;7,"Да","Нет")</f>
        <v/>
      </c>
      <c r="AC859">
        <f>$R859&amp;" / "&amp;$S859&amp;" / "&amp;$T859</f>
        <v/>
      </c>
      <c r="AD859">
        <f>1</f>
        <v/>
      </c>
      <c r="AE859">
        <f>IF($A859&lt;=Settings!$B$4,"до 100",IF($A859&lt;=Settings!$B$5,"до 10 000",IF($A859&lt;=Settings!$B$6,"до 100 000","100 000+")))</f>
        <v/>
      </c>
    </row>
    <row r="860">
      <c r="A860">
        <f>ROW()-1</f>
        <v/>
      </c>
      <c r="B860">
        <f>IF($A860&lt;=Settings!$B$4,"small_control",IF($A860&lt;=Settings!$B$5,"medium_10k",IF($A860&lt;=Settings!$B$6,"large_100k","extreme_1m")))</f>
        <v/>
      </c>
      <c r="C860">
        <f>"ORD-"&amp;TEXT(QUOTIENT($A860-1,3)+1,"0000000")</f>
        <v/>
      </c>
      <c r="D860">
        <f>"LINE-"&amp;TEXT($A860,"0000000")</f>
        <v/>
      </c>
      <c r="E860" s="7">
        <f>Settings!$B$2+$A860-1</f>
        <v/>
      </c>
      <c r="F860" s="7">
        <f>Settings!$B$2+MOD($A860-1,Settings!$B$7)</f>
        <v/>
      </c>
      <c r="G860">
        <f>YEAR($F860)</f>
        <v/>
      </c>
      <c r="H860">
        <f>"Q"&amp;ROUNDUP(MONTH($F860)/3,0)</f>
        <v/>
      </c>
      <c r="I860">
        <f>MONTH($F860)</f>
        <v/>
      </c>
      <c r="J860">
        <f>CHOOSE(MONTH($F860),"Январь","Февраль","Март","Апрель","Май","Июнь","Июль","Август","Сентябрь","Октябрь","Ноябрь","Декабрь")</f>
        <v/>
      </c>
      <c r="K860">
        <f>DAY($F860)</f>
        <v/>
      </c>
      <c r="L860">
        <f>IF(MOD($A860,10)&lt;7,"ФО_01_Крупный","ФО_"&amp;TEXT(MOD($A860,8)+1,"00"))</f>
        <v/>
      </c>
      <c r="M860">
        <f>IF($AB860="Да","Регион_001_Крупный","Регион_"&amp;TEXT(MOD(QUOTIENT($A860-1,20),180)+1,"000"))</f>
        <v/>
      </c>
      <c r="N860">
        <f>IF($AB860="Да","Город_"&amp;TEXT(MOD($A860-1,250)+1,"0000"),"Город_"&amp;TEXT(MOD($A860-1,3000)+1,"0000"))</f>
        <v/>
      </c>
      <c r="O860">
        <f>IF($AB860="Да","Холдинг_Крупный","Холдинг_"&amp;TEXT(MOD(QUOTIENT($A860-1,10000),20)+1,"00"))</f>
        <v/>
      </c>
      <c r="P860">
        <f>IF($AB860="Да","Организация_Крупная","Организация_"&amp;TEXT(MOD(QUOTIENT($A860-1,500),600)+1,"000"))</f>
        <v/>
      </c>
      <c r="Q860">
        <f>"Отдел_"&amp;TEXT(MOD(QUOTIENT($A860-1,50),100)+1,"000")</f>
        <v/>
      </c>
      <c r="R860">
        <f>IF($AB860="Да","Группа_Крупная","Группа_"&amp;TEXT(MOD(QUOTIENT($A860-1,5000),30)+1,"00"))</f>
        <v/>
      </c>
      <c r="S860">
        <f>IF($AB860="Да","Категория_Крупная","Категория_"&amp;TEXT(MOD(QUOTIENT($A860-1,500),120)+1,"000"))</f>
        <v/>
      </c>
      <c r="T860">
        <f>IF($AB860="Да","Подкатегория_Крупная","Подкатегория_"&amp;TEXT(MOD(QUOTIENT($A860-1,50),300)+1,"000"))</f>
        <v/>
      </c>
      <c r="U860">
        <f>"SKU_"&amp;TEXT($A860,"0000000")</f>
        <v/>
      </c>
      <c r="V860">
        <f>CHOOSE(MOD($A860-1,4)+1,"Enterprise","SMB","Госсектор","Розница")</f>
        <v/>
      </c>
      <c r="W860">
        <f>"Клиент_"&amp;TEXT(MOD($A860-1,20000)+1,"00000")</f>
        <v/>
      </c>
      <c r="X860">
        <f>CHOOSE(MOD($A860-1,5)+1,"Портал","API","Импорт","Ручной ввод","Интеграция")</f>
        <v/>
      </c>
      <c r="Y860" s="8">
        <f>ROUND(1000+MOD($A860*37,90000)+IF($AB860="Да",5000,0),2)</f>
        <v/>
      </c>
      <c r="Z860">
        <f>1+MOD($A860,20)</f>
        <v/>
      </c>
      <c r="AA860" s="8">
        <f>ROUND($Y860*(0.08+MOD($A860,17)/100),2)</f>
        <v/>
      </c>
      <c r="AB860">
        <f>IF(MOD($A860,10)&lt;7,"Да","Нет")</f>
        <v/>
      </c>
      <c r="AC860">
        <f>$R860&amp;" / "&amp;$S860&amp;" / "&amp;$T860</f>
        <v/>
      </c>
      <c r="AD860">
        <f>1</f>
        <v/>
      </c>
      <c r="AE860">
        <f>IF($A860&lt;=Settings!$B$4,"до 100",IF($A860&lt;=Settings!$B$5,"до 10 000",IF($A860&lt;=Settings!$B$6,"до 100 000","100 000+")))</f>
        <v/>
      </c>
    </row>
    <row r="861">
      <c r="A861">
        <f>ROW()-1</f>
        <v/>
      </c>
      <c r="B861">
        <f>IF($A861&lt;=Settings!$B$4,"small_control",IF($A861&lt;=Settings!$B$5,"medium_10k",IF($A861&lt;=Settings!$B$6,"large_100k","extreme_1m")))</f>
        <v/>
      </c>
      <c r="C861">
        <f>"ORD-"&amp;TEXT(QUOTIENT($A861-1,3)+1,"0000000")</f>
        <v/>
      </c>
      <c r="D861">
        <f>"LINE-"&amp;TEXT($A861,"0000000")</f>
        <v/>
      </c>
      <c r="E861" s="7">
        <f>Settings!$B$2+$A861-1</f>
        <v/>
      </c>
      <c r="F861" s="7">
        <f>Settings!$B$2+MOD($A861-1,Settings!$B$7)</f>
        <v/>
      </c>
      <c r="G861">
        <f>YEAR($F861)</f>
        <v/>
      </c>
      <c r="H861">
        <f>"Q"&amp;ROUNDUP(MONTH($F861)/3,0)</f>
        <v/>
      </c>
      <c r="I861">
        <f>MONTH($F861)</f>
        <v/>
      </c>
      <c r="J861">
        <f>CHOOSE(MONTH($F861),"Январь","Февраль","Март","Апрель","Май","Июнь","Июль","Август","Сентябрь","Октябрь","Ноябрь","Декабрь")</f>
        <v/>
      </c>
      <c r="K861">
        <f>DAY($F861)</f>
        <v/>
      </c>
      <c r="L861">
        <f>IF(MOD($A861,10)&lt;7,"ФО_01_Крупный","ФО_"&amp;TEXT(MOD($A861,8)+1,"00"))</f>
        <v/>
      </c>
      <c r="M861">
        <f>IF($AB861="Да","Регион_001_Крупный","Регион_"&amp;TEXT(MOD(QUOTIENT($A861-1,20),180)+1,"000"))</f>
        <v/>
      </c>
      <c r="N861">
        <f>IF($AB861="Да","Город_"&amp;TEXT(MOD($A861-1,250)+1,"0000"),"Город_"&amp;TEXT(MOD($A861-1,3000)+1,"0000"))</f>
        <v/>
      </c>
      <c r="O861">
        <f>IF($AB861="Да","Холдинг_Крупный","Холдинг_"&amp;TEXT(MOD(QUOTIENT($A861-1,10000),20)+1,"00"))</f>
        <v/>
      </c>
      <c r="P861">
        <f>IF($AB861="Да","Организация_Крупная","Организация_"&amp;TEXT(MOD(QUOTIENT($A861-1,500),600)+1,"000"))</f>
        <v/>
      </c>
      <c r="Q861">
        <f>"Отдел_"&amp;TEXT(MOD(QUOTIENT($A861-1,50),100)+1,"000")</f>
        <v/>
      </c>
      <c r="R861">
        <f>IF($AB861="Да","Группа_Крупная","Группа_"&amp;TEXT(MOD(QUOTIENT($A861-1,5000),30)+1,"00"))</f>
        <v/>
      </c>
      <c r="S861">
        <f>IF($AB861="Да","Категория_Крупная","Категория_"&amp;TEXT(MOD(QUOTIENT($A861-1,500),120)+1,"000"))</f>
        <v/>
      </c>
      <c r="T861">
        <f>IF($AB861="Да","Подкатегория_Крупная","Подкатегория_"&amp;TEXT(MOD(QUOTIENT($A861-1,50),300)+1,"000"))</f>
        <v/>
      </c>
      <c r="U861">
        <f>"SKU_"&amp;TEXT($A861,"0000000")</f>
        <v/>
      </c>
      <c r="V861">
        <f>CHOOSE(MOD($A861-1,4)+1,"Enterprise","SMB","Госсектор","Розница")</f>
        <v/>
      </c>
      <c r="W861">
        <f>"Клиент_"&amp;TEXT(MOD($A861-1,20000)+1,"00000")</f>
        <v/>
      </c>
      <c r="X861">
        <f>CHOOSE(MOD($A861-1,5)+1,"Портал","API","Импорт","Ручной ввод","Интеграция")</f>
        <v/>
      </c>
      <c r="Y861" s="8">
        <f>ROUND(1000+MOD($A861*37,90000)+IF($AB861="Да",5000,0),2)</f>
        <v/>
      </c>
      <c r="Z861">
        <f>1+MOD($A861,20)</f>
        <v/>
      </c>
      <c r="AA861" s="8">
        <f>ROUND($Y861*(0.08+MOD($A861,17)/100),2)</f>
        <v/>
      </c>
      <c r="AB861">
        <f>IF(MOD($A861,10)&lt;7,"Да","Нет")</f>
        <v/>
      </c>
      <c r="AC861">
        <f>$R861&amp;" / "&amp;$S861&amp;" / "&amp;$T861</f>
        <v/>
      </c>
      <c r="AD861">
        <f>1</f>
        <v/>
      </c>
      <c r="AE861">
        <f>IF($A861&lt;=Settings!$B$4,"до 100",IF($A861&lt;=Settings!$B$5,"до 10 000",IF($A861&lt;=Settings!$B$6,"до 100 000","100 000+")))</f>
        <v/>
      </c>
    </row>
    <row r="862">
      <c r="A862">
        <f>ROW()-1</f>
        <v/>
      </c>
      <c r="B862">
        <f>IF($A862&lt;=Settings!$B$4,"small_control",IF($A862&lt;=Settings!$B$5,"medium_10k",IF($A862&lt;=Settings!$B$6,"large_100k","extreme_1m")))</f>
        <v/>
      </c>
      <c r="C862">
        <f>"ORD-"&amp;TEXT(QUOTIENT($A862-1,3)+1,"0000000")</f>
        <v/>
      </c>
      <c r="D862">
        <f>"LINE-"&amp;TEXT($A862,"0000000")</f>
        <v/>
      </c>
      <c r="E862" s="7">
        <f>Settings!$B$2+$A862-1</f>
        <v/>
      </c>
      <c r="F862" s="7">
        <f>Settings!$B$2+MOD($A862-1,Settings!$B$7)</f>
        <v/>
      </c>
      <c r="G862">
        <f>YEAR($F862)</f>
        <v/>
      </c>
      <c r="H862">
        <f>"Q"&amp;ROUNDUP(MONTH($F862)/3,0)</f>
        <v/>
      </c>
      <c r="I862">
        <f>MONTH($F862)</f>
        <v/>
      </c>
      <c r="J862">
        <f>CHOOSE(MONTH($F862),"Январь","Февраль","Март","Апрель","Май","Июнь","Июль","Август","Сентябрь","Октябрь","Ноябрь","Декабрь")</f>
        <v/>
      </c>
      <c r="K862">
        <f>DAY($F862)</f>
        <v/>
      </c>
      <c r="L862">
        <f>IF(MOD($A862,10)&lt;7,"ФО_01_Крупный","ФО_"&amp;TEXT(MOD($A862,8)+1,"00"))</f>
        <v/>
      </c>
      <c r="M862">
        <f>IF($AB862="Да","Регион_001_Крупный","Регион_"&amp;TEXT(MOD(QUOTIENT($A862-1,20),180)+1,"000"))</f>
        <v/>
      </c>
      <c r="N862">
        <f>IF($AB862="Да","Город_"&amp;TEXT(MOD($A862-1,250)+1,"0000"),"Город_"&amp;TEXT(MOD($A862-1,3000)+1,"0000"))</f>
        <v/>
      </c>
      <c r="O862">
        <f>IF($AB862="Да","Холдинг_Крупный","Холдинг_"&amp;TEXT(MOD(QUOTIENT($A862-1,10000),20)+1,"00"))</f>
        <v/>
      </c>
      <c r="P862">
        <f>IF($AB862="Да","Организация_Крупная","Организация_"&amp;TEXT(MOD(QUOTIENT($A862-1,500),600)+1,"000"))</f>
        <v/>
      </c>
      <c r="Q862">
        <f>"Отдел_"&amp;TEXT(MOD(QUOTIENT($A862-1,50),100)+1,"000")</f>
        <v/>
      </c>
      <c r="R862">
        <f>IF($AB862="Да","Группа_Крупная","Группа_"&amp;TEXT(MOD(QUOTIENT($A862-1,5000),30)+1,"00"))</f>
        <v/>
      </c>
      <c r="S862">
        <f>IF($AB862="Да","Категория_Крупная","Категория_"&amp;TEXT(MOD(QUOTIENT($A862-1,500),120)+1,"000"))</f>
        <v/>
      </c>
      <c r="T862">
        <f>IF($AB862="Да","Подкатегория_Крупная","Подкатегория_"&amp;TEXT(MOD(QUOTIENT($A862-1,50),300)+1,"000"))</f>
        <v/>
      </c>
      <c r="U862">
        <f>"SKU_"&amp;TEXT($A862,"0000000")</f>
        <v/>
      </c>
      <c r="V862">
        <f>CHOOSE(MOD($A862-1,4)+1,"Enterprise","SMB","Госсектор","Розница")</f>
        <v/>
      </c>
      <c r="W862">
        <f>"Клиент_"&amp;TEXT(MOD($A862-1,20000)+1,"00000")</f>
        <v/>
      </c>
      <c r="X862">
        <f>CHOOSE(MOD($A862-1,5)+1,"Портал","API","Импорт","Ручной ввод","Интеграция")</f>
        <v/>
      </c>
      <c r="Y862" s="8">
        <f>ROUND(1000+MOD($A862*37,90000)+IF($AB862="Да",5000,0),2)</f>
        <v/>
      </c>
      <c r="Z862">
        <f>1+MOD($A862,20)</f>
        <v/>
      </c>
      <c r="AA862" s="8">
        <f>ROUND($Y862*(0.08+MOD($A862,17)/100),2)</f>
        <v/>
      </c>
      <c r="AB862">
        <f>IF(MOD($A862,10)&lt;7,"Да","Нет")</f>
        <v/>
      </c>
      <c r="AC862">
        <f>$R862&amp;" / "&amp;$S862&amp;" / "&amp;$T862</f>
        <v/>
      </c>
      <c r="AD862">
        <f>1</f>
        <v/>
      </c>
      <c r="AE862">
        <f>IF($A862&lt;=Settings!$B$4,"до 100",IF($A862&lt;=Settings!$B$5,"до 10 000",IF($A862&lt;=Settings!$B$6,"до 100 000","100 000+")))</f>
        <v/>
      </c>
    </row>
    <row r="863">
      <c r="A863">
        <f>ROW()-1</f>
        <v/>
      </c>
      <c r="B863">
        <f>IF($A863&lt;=Settings!$B$4,"small_control",IF($A863&lt;=Settings!$B$5,"medium_10k",IF($A863&lt;=Settings!$B$6,"large_100k","extreme_1m")))</f>
        <v/>
      </c>
      <c r="C863">
        <f>"ORD-"&amp;TEXT(QUOTIENT($A863-1,3)+1,"0000000")</f>
        <v/>
      </c>
      <c r="D863">
        <f>"LINE-"&amp;TEXT($A863,"0000000")</f>
        <v/>
      </c>
      <c r="E863" s="7">
        <f>Settings!$B$2+$A863-1</f>
        <v/>
      </c>
      <c r="F863" s="7">
        <f>Settings!$B$2+MOD($A863-1,Settings!$B$7)</f>
        <v/>
      </c>
      <c r="G863">
        <f>YEAR($F863)</f>
        <v/>
      </c>
      <c r="H863">
        <f>"Q"&amp;ROUNDUP(MONTH($F863)/3,0)</f>
        <v/>
      </c>
      <c r="I863">
        <f>MONTH($F863)</f>
        <v/>
      </c>
      <c r="J863">
        <f>CHOOSE(MONTH($F863),"Январь","Февраль","Март","Апрель","Май","Июнь","Июль","Август","Сентябрь","Октябрь","Ноябрь","Декабрь")</f>
        <v/>
      </c>
      <c r="K863">
        <f>DAY($F863)</f>
        <v/>
      </c>
      <c r="L863">
        <f>IF(MOD($A863,10)&lt;7,"ФО_01_Крупный","ФО_"&amp;TEXT(MOD($A863,8)+1,"00"))</f>
        <v/>
      </c>
      <c r="M863">
        <f>IF($AB863="Да","Регион_001_Крупный","Регион_"&amp;TEXT(MOD(QUOTIENT($A863-1,20),180)+1,"000"))</f>
        <v/>
      </c>
      <c r="N863">
        <f>IF($AB863="Да","Город_"&amp;TEXT(MOD($A863-1,250)+1,"0000"),"Город_"&amp;TEXT(MOD($A863-1,3000)+1,"0000"))</f>
        <v/>
      </c>
      <c r="O863">
        <f>IF($AB863="Да","Холдинг_Крупный","Холдинг_"&amp;TEXT(MOD(QUOTIENT($A863-1,10000),20)+1,"00"))</f>
        <v/>
      </c>
      <c r="P863">
        <f>IF($AB863="Да","Организация_Крупная","Организация_"&amp;TEXT(MOD(QUOTIENT($A863-1,500),600)+1,"000"))</f>
        <v/>
      </c>
      <c r="Q863">
        <f>"Отдел_"&amp;TEXT(MOD(QUOTIENT($A863-1,50),100)+1,"000")</f>
        <v/>
      </c>
      <c r="R863">
        <f>IF($AB863="Да","Группа_Крупная","Группа_"&amp;TEXT(MOD(QUOTIENT($A863-1,5000),30)+1,"00"))</f>
        <v/>
      </c>
      <c r="S863">
        <f>IF($AB863="Да","Категория_Крупная","Категория_"&amp;TEXT(MOD(QUOTIENT($A863-1,500),120)+1,"000"))</f>
        <v/>
      </c>
      <c r="T863">
        <f>IF($AB863="Да","Подкатегория_Крупная","Подкатегория_"&amp;TEXT(MOD(QUOTIENT($A863-1,50),300)+1,"000"))</f>
        <v/>
      </c>
      <c r="U863">
        <f>"SKU_"&amp;TEXT($A863,"0000000")</f>
        <v/>
      </c>
      <c r="V863">
        <f>CHOOSE(MOD($A863-1,4)+1,"Enterprise","SMB","Госсектор","Розница")</f>
        <v/>
      </c>
      <c r="W863">
        <f>"Клиент_"&amp;TEXT(MOD($A863-1,20000)+1,"00000")</f>
        <v/>
      </c>
      <c r="X863">
        <f>CHOOSE(MOD($A863-1,5)+1,"Портал","API","Импорт","Ручной ввод","Интеграция")</f>
        <v/>
      </c>
      <c r="Y863" s="8">
        <f>ROUND(1000+MOD($A863*37,90000)+IF($AB863="Да",5000,0),2)</f>
        <v/>
      </c>
      <c r="Z863">
        <f>1+MOD($A863,20)</f>
        <v/>
      </c>
      <c r="AA863" s="8">
        <f>ROUND($Y863*(0.08+MOD($A863,17)/100),2)</f>
        <v/>
      </c>
      <c r="AB863">
        <f>IF(MOD($A863,10)&lt;7,"Да","Нет")</f>
        <v/>
      </c>
      <c r="AC863">
        <f>$R863&amp;" / "&amp;$S863&amp;" / "&amp;$T863</f>
        <v/>
      </c>
      <c r="AD863">
        <f>1</f>
        <v/>
      </c>
      <c r="AE863">
        <f>IF($A863&lt;=Settings!$B$4,"до 100",IF($A863&lt;=Settings!$B$5,"до 10 000",IF($A863&lt;=Settings!$B$6,"до 100 000","100 000+")))</f>
        <v/>
      </c>
    </row>
    <row r="864">
      <c r="A864">
        <f>ROW()-1</f>
        <v/>
      </c>
      <c r="B864">
        <f>IF($A864&lt;=Settings!$B$4,"small_control",IF($A864&lt;=Settings!$B$5,"medium_10k",IF($A864&lt;=Settings!$B$6,"large_100k","extreme_1m")))</f>
        <v/>
      </c>
      <c r="C864">
        <f>"ORD-"&amp;TEXT(QUOTIENT($A864-1,3)+1,"0000000")</f>
        <v/>
      </c>
      <c r="D864">
        <f>"LINE-"&amp;TEXT($A864,"0000000")</f>
        <v/>
      </c>
      <c r="E864" s="7">
        <f>Settings!$B$2+$A864-1</f>
        <v/>
      </c>
      <c r="F864" s="7">
        <f>Settings!$B$2+MOD($A864-1,Settings!$B$7)</f>
        <v/>
      </c>
      <c r="G864">
        <f>YEAR($F864)</f>
        <v/>
      </c>
      <c r="H864">
        <f>"Q"&amp;ROUNDUP(MONTH($F864)/3,0)</f>
        <v/>
      </c>
      <c r="I864">
        <f>MONTH($F864)</f>
        <v/>
      </c>
      <c r="J864">
        <f>CHOOSE(MONTH($F864),"Январь","Февраль","Март","Апрель","Май","Июнь","Июль","Август","Сентябрь","Октябрь","Ноябрь","Декабрь")</f>
        <v/>
      </c>
      <c r="K864">
        <f>DAY($F864)</f>
        <v/>
      </c>
      <c r="L864">
        <f>IF(MOD($A864,10)&lt;7,"ФО_01_Крупный","ФО_"&amp;TEXT(MOD($A864,8)+1,"00"))</f>
        <v/>
      </c>
      <c r="M864">
        <f>IF($AB864="Да","Регион_001_Крупный","Регион_"&amp;TEXT(MOD(QUOTIENT($A864-1,20),180)+1,"000"))</f>
        <v/>
      </c>
      <c r="N864">
        <f>IF($AB864="Да","Город_"&amp;TEXT(MOD($A864-1,250)+1,"0000"),"Город_"&amp;TEXT(MOD($A864-1,3000)+1,"0000"))</f>
        <v/>
      </c>
      <c r="O864">
        <f>IF($AB864="Да","Холдинг_Крупный","Холдинг_"&amp;TEXT(MOD(QUOTIENT($A864-1,10000),20)+1,"00"))</f>
        <v/>
      </c>
      <c r="P864">
        <f>IF($AB864="Да","Организация_Крупная","Организация_"&amp;TEXT(MOD(QUOTIENT($A864-1,500),600)+1,"000"))</f>
        <v/>
      </c>
      <c r="Q864">
        <f>"Отдел_"&amp;TEXT(MOD(QUOTIENT($A864-1,50),100)+1,"000")</f>
        <v/>
      </c>
      <c r="R864">
        <f>IF($AB864="Да","Группа_Крупная","Группа_"&amp;TEXT(MOD(QUOTIENT($A864-1,5000),30)+1,"00"))</f>
        <v/>
      </c>
      <c r="S864">
        <f>IF($AB864="Да","Категория_Крупная","Категория_"&amp;TEXT(MOD(QUOTIENT($A864-1,500),120)+1,"000"))</f>
        <v/>
      </c>
      <c r="T864">
        <f>IF($AB864="Да","Подкатегория_Крупная","Подкатегория_"&amp;TEXT(MOD(QUOTIENT($A864-1,50),300)+1,"000"))</f>
        <v/>
      </c>
      <c r="U864">
        <f>"SKU_"&amp;TEXT($A864,"0000000")</f>
        <v/>
      </c>
      <c r="V864">
        <f>CHOOSE(MOD($A864-1,4)+1,"Enterprise","SMB","Госсектор","Розница")</f>
        <v/>
      </c>
      <c r="W864">
        <f>"Клиент_"&amp;TEXT(MOD($A864-1,20000)+1,"00000")</f>
        <v/>
      </c>
      <c r="X864">
        <f>CHOOSE(MOD($A864-1,5)+1,"Портал","API","Импорт","Ручной ввод","Интеграция")</f>
        <v/>
      </c>
      <c r="Y864" s="8">
        <f>ROUND(1000+MOD($A864*37,90000)+IF($AB864="Да",5000,0),2)</f>
        <v/>
      </c>
      <c r="Z864">
        <f>1+MOD($A864,20)</f>
        <v/>
      </c>
      <c r="AA864" s="8">
        <f>ROUND($Y864*(0.08+MOD($A864,17)/100),2)</f>
        <v/>
      </c>
      <c r="AB864">
        <f>IF(MOD($A864,10)&lt;7,"Да","Нет")</f>
        <v/>
      </c>
      <c r="AC864">
        <f>$R864&amp;" / "&amp;$S864&amp;" / "&amp;$T864</f>
        <v/>
      </c>
      <c r="AD864">
        <f>1</f>
        <v/>
      </c>
      <c r="AE864">
        <f>IF($A864&lt;=Settings!$B$4,"до 100",IF($A864&lt;=Settings!$B$5,"до 10 000",IF($A864&lt;=Settings!$B$6,"до 100 000","100 000+")))</f>
        <v/>
      </c>
    </row>
    <row r="865">
      <c r="A865">
        <f>ROW()-1</f>
        <v/>
      </c>
      <c r="B865">
        <f>IF($A865&lt;=Settings!$B$4,"small_control",IF($A865&lt;=Settings!$B$5,"medium_10k",IF($A865&lt;=Settings!$B$6,"large_100k","extreme_1m")))</f>
        <v/>
      </c>
      <c r="C865">
        <f>"ORD-"&amp;TEXT(QUOTIENT($A865-1,3)+1,"0000000")</f>
        <v/>
      </c>
      <c r="D865">
        <f>"LINE-"&amp;TEXT($A865,"0000000")</f>
        <v/>
      </c>
      <c r="E865" s="7">
        <f>Settings!$B$2+$A865-1</f>
        <v/>
      </c>
      <c r="F865" s="7">
        <f>Settings!$B$2+MOD($A865-1,Settings!$B$7)</f>
        <v/>
      </c>
      <c r="G865">
        <f>YEAR($F865)</f>
        <v/>
      </c>
      <c r="H865">
        <f>"Q"&amp;ROUNDUP(MONTH($F865)/3,0)</f>
        <v/>
      </c>
      <c r="I865">
        <f>MONTH($F865)</f>
        <v/>
      </c>
      <c r="J865">
        <f>CHOOSE(MONTH($F865),"Январь","Февраль","Март","Апрель","Май","Июнь","Июль","Август","Сентябрь","Октябрь","Ноябрь","Декабрь")</f>
        <v/>
      </c>
      <c r="K865">
        <f>DAY($F865)</f>
        <v/>
      </c>
      <c r="L865">
        <f>IF(MOD($A865,10)&lt;7,"ФО_01_Крупный","ФО_"&amp;TEXT(MOD($A865,8)+1,"00"))</f>
        <v/>
      </c>
      <c r="M865">
        <f>IF($AB865="Да","Регион_001_Крупный","Регион_"&amp;TEXT(MOD(QUOTIENT($A865-1,20),180)+1,"000"))</f>
        <v/>
      </c>
      <c r="N865">
        <f>IF($AB865="Да","Город_"&amp;TEXT(MOD($A865-1,250)+1,"0000"),"Город_"&amp;TEXT(MOD($A865-1,3000)+1,"0000"))</f>
        <v/>
      </c>
      <c r="O865">
        <f>IF($AB865="Да","Холдинг_Крупный","Холдинг_"&amp;TEXT(MOD(QUOTIENT($A865-1,10000),20)+1,"00"))</f>
        <v/>
      </c>
      <c r="P865">
        <f>IF($AB865="Да","Организация_Крупная","Организация_"&amp;TEXT(MOD(QUOTIENT($A865-1,500),600)+1,"000"))</f>
        <v/>
      </c>
      <c r="Q865">
        <f>"Отдел_"&amp;TEXT(MOD(QUOTIENT($A865-1,50),100)+1,"000")</f>
        <v/>
      </c>
      <c r="R865">
        <f>IF($AB865="Да","Группа_Крупная","Группа_"&amp;TEXT(MOD(QUOTIENT($A865-1,5000),30)+1,"00"))</f>
        <v/>
      </c>
      <c r="S865">
        <f>IF($AB865="Да","Категория_Крупная","Категория_"&amp;TEXT(MOD(QUOTIENT($A865-1,500),120)+1,"000"))</f>
        <v/>
      </c>
      <c r="T865">
        <f>IF($AB865="Да","Подкатегория_Крупная","Подкатегория_"&amp;TEXT(MOD(QUOTIENT($A865-1,50),300)+1,"000"))</f>
        <v/>
      </c>
      <c r="U865">
        <f>"SKU_"&amp;TEXT($A865,"0000000")</f>
        <v/>
      </c>
      <c r="V865">
        <f>CHOOSE(MOD($A865-1,4)+1,"Enterprise","SMB","Госсектор","Розница")</f>
        <v/>
      </c>
      <c r="W865">
        <f>"Клиент_"&amp;TEXT(MOD($A865-1,20000)+1,"00000")</f>
        <v/>
      </c>
      <c r="X865">
        <f>CHOOSE(MOD($A865-1,5)+1,"Портал","API","Импорт","Ручной ввод","Интеграция")</f>
        <v/>
      </c>
      <c r="Y865" s="8">
        <f>ROUND(1000+MOD($A865*37,90000)+IF($AB865="Да",5000,0),2)</f>
        <v/>
      </c>
      <c r="Z865">
        <f>1+MOD($A865,20)</f>
        <v/>
      </c>
      <c r="AA865" s="8">
        <f>ROUND($Y865*(0.08+MOD($A865,17)/100),2)</f>
        <v/>
      </c>
      <c r="AB865">
        <f>IF(MOD($A865,10)&lt;7,"Да","Нет")</f>
        <v/>
      </c>
      <c r="AC865">
        <f>$R865&amp;" / "&amp;$S865&amp;" / "&amp;$T865</f>
        <v/>
      </c>
      <c r="AD865">
        <f>1</f>
        <v/>
      </c>
      <c r="AE865">
        <f>IF($A865&lt;=Settings!$B$4,"до 100",IF($A865&lt;=Settings!$B$5,"до 10 000",IF($A865&lt;=Settings!$B$6,"до 100 000","100 000+")))</f>
        <v/>
      </c>
    </row>
    <row r="866">
      <c r="A866">
        <f>ROW()-1</f>
        <v/>
      </c>
      <c r="B866">
        <f>IF($A866&lt;=Settings!$B$4,"small_control",IF($A866&lt;=Settings!$B$5,"medium_10k",IF($A866&lt;=Settings!$B$6,"large_100k","extreme_1m")))</f>
        <v/>
      </c>
      <c r="C866">
        <f>"ORD-"&amp;TEXT(QUOTIENT($A866-1,3)+1,"0000000")</f>
        <v/>
      </c>
      <c r="D866">
        <f>"LINE-"&amp;TEXT($A866,"0000000")</f>
        <v/>
      </c>
      <c r="E866" s="7">
        <f>Settings!$B$2+$A866-1</f>
        <v/>
      </c>
      <c r="F866" s="7">
        <f>Settings!$B$2+MOD($A866-1,Settings!$B$7)</f>
        <v/>
      </c>
      <c r="G866">
        <f>YEAR($F866)</f>
        <v/>
      </c>
      <c r="H866">
        <f>"Q"&amp;ROUNDUP(MONTH($F866)/3,0)</f>
        <v/>
      </c>
      <c r="I866">
        <f>MONTH($F866)</f>
        <v/>
      </c>
      <c r="J866">
        <f>CHOOSE(MONTH($F866),"Январь","Февраль","Март","Апрель","Май","Июнь","Июль","Август","Сентябрь","Октябрь","Ноябрь","Декабрь")</f>
        <v/>
      </c>
      <c r="K866">
        <f>DAY($F866)</f>
        <v/>
      </c>
      <c r="L866">
        <f>IF(MOD($A866,10)&lt;7,"ФО_01_Крупный","ФО_"&amp;TEXT(MOD($A866,8)+1,"00"))</f>
        <v/>
      </c>
      <c r="M866">
        <f>IF($AB866="Да","Регион_001_Крупный","Регион_"&amp;TEXT(MOD(QUOTIENT($A866-1,20),180)+1,"000"))</f>
        <v/>
      </c>
      <c r="N866">
        <f>IF($AB866="Да","Город_"&amp;TEXT(MOD($A866-1,250)+1,"0000"),"Город_"&amp;TEXT(MOD($A866-1,3000)+1,"0000"))</f>
        <v/>
      </c>
      <c r="O866">
        <f>IF($AB866="Да","Холдинг_Крупный","Холдинг_"&amp;TEXT(MOD(QUOTIENT($A866-1,10000),20)+1,"00"))</f>
        <v/>
      </c>
      <c r="P866">
        <f>IF($AB866="Да","Организация_Крупная","Организация_"&amp;TEXT(MOD(QUOTIENT($A866-1,500),600)+1,"000"))</f>
        <v/>
      </c>
      <c r="Q866">
        <f>"Отдел_"&amp;TEXT(MOD(QUOTIENT($A866-1,50),100)+1,"000")</f>
        <v/>
      </c>
      <c r="R866">
        <f>IF($AB866="Да","Группа_Крупная","Группа_"&amp;TEXT(MOD(QUOTIENT($A866-1,5000),30)+1,"00"))</f>
        <v/>
      </c>
      <c r="S866">
        <f>IF($AB866="Да","Категория_Крупная","Категория_"&amp;TEXT(MOD(QUOTIENT($A866-1,500),120)+1,"000"))</f>
        <v/>
      </c>
      <c r="T866">
        <f>IF($AB866="Да","Подкатегория_Крупная","Подкатегория_"&amp;TEXT(MOD(QUOTIENT($A866-1,50),300)+1,"000"))</f>
        <v/>
      </c>
      <c r="U866">
        <f>"SKU_"&amp;TEXT($A866,"0000000")</f>
        <v/>
      </c>
      <c r="V866">
        <f>CHOOSE(MOD($A866-1,4)+1,"Enterprise","SMB","Госсектор","Розница")</f>
        <v/>
      </c>
      <c r="W866">
        <f>"Клиент_"&amp;TEXT(MOD($A866-1,20000)+1,"00000")</f>
        <v/>
      </c>
      <c r="X866">
        <f>CHOOSE(MOD($A866-1,5)+1,"Портал","API","Импорт","Ручной ввод","Интеграция")</f>
        <v/>
      </c>
      <c r="Y866" s="8">
        <f>ROUND(1000+MOD($A866*37,90000)+IF($AB866="Да",5000,0),2)</f>
        <v/>
      </c>
      <c r="Z866">
        <f>1+MOD($A866,20)</f>
        <v/>
      </c>
      <c r="AA866" s="8">
        <f>ROUND($Y866*(0.08+MOD($A866,17)/100),2)</f>
        <v/>
      </c>
      <c r="AB866">
        <f>IF(MOD($A866,10)&lt;7,"Да","Нет")</f>
        <v/>
      </c>
      <c r="AC866">
        <f>$R866&amp;" / "&amp;$S866&amp;" / "&amp;$T866</f>
        <v/>
      </c>
      <c r="AD866">
        <f>1</f>
        <v/>
      </c>
      <c r="AE866">
        <f>IF($A866&lt;=Settings!$B$4,"до 100",IF($A866&lt;=Settings!$B$5,"до 10 000",IF($A866&lt;=Settings!$B$6,"до 100 000","100 000+")))</f>
        <v/>
      </c>
    </row>
    <row r="867">
      <c r="A867">
        <f>ROW()-1</f>
        <v/>
      </c>
      <c r="B867">
        <f>IF($A867&lt;=Settings!$B$4,"small_control",IF($A867&lt;=Settings!$B$5,"medium_10k",IF($A867&lt;=Settings!$B$6,"large_100k","extreme_1m")))</f>
        <v/>
      </c>
      <c r="C867">
        <f>"ORD-"&amp;TEXT(QUOTIENT($A867-1,3)+1,"0000000")</f>
        <v/>
      </c>
      <c r="D867">
        <f>"LINE-"&amp;TEXT($A867,"0000000")</f>
        <v/>
      </c>
      <c r="E867" s="7">
        <f>Settings!$B$2+$A867-1</f>
        <v/>
      </c>
      <c r="F867" s="7">
        <f>Settings!$B$2+MOD($A867-1,Settings!$B$7)</f>
        <v/>
      </c>
      <c r="G867">
        <f>YEAR($F867)</f>
        <v/>
      </c>
      <c r="H867">
        <f>"Q"&amp;ROUNDUP(MONTH($F867)/3,0)</f>
        <v/>
      </c>
      <c r="I867">
        <f>MONTH($F867)</f>
        <v/>
      </c>
      <c r="J867">
        <f>CHOOSE(MONTH($F867),"Январь","Февраль","Март","Апрель","Май","Июнь","Июль","Август","Сентябрь","Октябрь","Ноябрь","Декабрь")</f>
        <v/>
      </c>
      <c r="K867">
        <f>DAY($F867)</f>
        <v/>
      </c>
      <c r="L867">
        <f>IF(MOD($A867,10)&lt;7,"ФО_01_Крупный","ФО_"&amp;TEXT(MOD($A867,8)+1,"00"))</f>
        <v/>
      </c>
      <c r="M867">
        <f>IF($AB867="Да","Регион_001_Крупный","Регион_"&amp;TEXT(MOD(QUOTIENT($A867-1,20),180)+1,"000"))</f>
        <v/>
      </c>
      <c r="N867">
        <f>IF($AB867="Да","Город_"&amp;TEXT(MOD($A867-1,250)+1,"0000"),"Город_"&amp;TEXT(MOD($A867-1,3000)+1,"0000"))</f>
        <v/>
      </c>
      <c r="O867">
        <f>IF($AB867="Да","Холдинг_Крупный","Холдинг_"&amp;TEXT(MOD(QUOTIENT($A867-1,10000),20)+1,"00"))</f>
        <v/>
      </c>
      <c r="P867">
        <f>IF($AB867="Да","Организация_Крупная","Организация_"&amp;TEXT(MOD(QUOTIENT($A867-1,500),600)+1,"000"))</f>
        <v/>
      </c>
      <c r="Q867">
        <f>"Отдел_"&amp;TEXT(MOD(QUOTIENT($A867-1,50),100)+1,"000")</f>
        <v/>
      </c>
      <c r="R867">
        <f>IF($AB867="Да","Группа_Крупная","Группа_"&amp;TEXT(MOD(QUOTIENT($A867-1,5000),30)+1,"00"))</f>
        <v/>
      </c>
      <c r="S867">
        <f>IF($AB867="Да","Категория_Крупная","Категория_"&amp;TEXT(MOD(QUOTIENT($A867-1,500),120)+1,"000"))</f>
        <v/>
      </c>
      <c r="T867">
        <f>IF($AB867="Да","Подкатегория_Крупная","Подкатегория_"&amp;TEXT(MOD(QUOTIENT($A867-1,50),300)+1,"000"))</f>
        <v/>
      </c>
      <c r="U867">
        <f>"SKU_"&amp;TEXT($A867,"0000000")</f>
        <v/>
      </c>
      <c r="V867">
        <f>CHOOSE(MOD($A867-1,4)+1,"Enterprise","SMB","Госсектор","Розница")</f>
        <v/>
      </c>
      <c r="W867">
        <f>"Клиент_"&amp;TEXT(MOD($A867-1,20000)+1,"00000")</f>
        <v/>
      </c>
      <c r="X867">
        <f>CHOOSE(MOD($A867-1,5)+1,"Портал","API","Импорт","Ручной ввод","Интеграция")</f>
        <v/>
      </c>
      <c r="Y867" s="8">
        <f>ROUND(1000+MOD($A867*37,90000)+IF($AB867="Да",5000,0),2)</f>
        <v/>
      </c>
      <c r="Z867">
        <f>1+MOD($A867,20)</f>
        <v/>
      </c>
      <c r="AA867" s="8">
        <f>ROUND($Y867*(0.08+MOD($A867,17)/100),2)</f>
        <v/>
      </c>
      <c r="AB867">
        <f>IF(MOD($A867,10)&lt;7,"Да","Нет")</f>
        <v/>
      </c>
      <c r="AC867">
        <f>$R867&amp;" / "&amp;$S867&amp;" / "&amp;$T867</f>
        <v/>
      </c>
      <c r="AD867">
        <f>1</f>
        <v/>
      </c>
      <c r="AE867">
        <f>IF($A867&lt;=Settings!$B$4,"до 100",IF($A867&lt;=Settings!$B$5,"до 10 000",IF($A867&lt;=Settings!$B$6,"до 100 000","100 000+")))</f>
        <v/>
      </c>
    </row>
    <row r="868">
      <c r="A868">
        <f>ROW()-1</f>
        <v/>
      </c>
      <c r="B868">
        <f>IF($A868&lt;=Settings!$B$4,"small_control",IF($A868&lt;=Settings!$B$5,"medium_10k",IF($A868&lt;=Settings!$B$6,"large_100k","extreme_1m")))</f>
        <v/>
      </c>
      <c r="C868">
        <f>"ORD-"&amp;TEXT(QUOTIENT($A868-1,3)+1,"0000000")</f>
        <v/>
      </c>
      <c r="D868">
        <f>"LINE-"&amp;TEXT($A868,"0000000")</f>
        <v/>
      </c>
      <c r="E868" s="7">
        <f>Settings!$B$2+$A868-1</f>
        <v/>
      </c>
      <c r="F868" s="7">
        <f>Settings!$B$2+MOD($A868-1,Settings!$B$7)</f>
        <v/>
      </c>
      <c r="G868">
        <f>YEAR($F868)</f>
        <v/>
      </c>
      <c r="H868">
        <f>"Q"&amp;ROUNDUP(MONTH($F868)/3,0)</f>
        <v/>
      </c>
      <c r="I868">
        <f>MONTH($F868)</f>
        <v/>
      </c>
      <c r="J868">
        <f>CHOOSE(MONTH($F868),"Январь","Февраль","Март","Апрель","Май","Июнь","Июль","Август","Сентябрь","Октябрь","Ноябрь","Декабрь")</f>
        <v/>
      </c>
      <c r="K868">
        <f>DAY($F868)</f>
        <v/>
      </c>
      <c r="L868">
        <f>IF(MOD($A868,10)&lt;7,"ФО_01_Крупный","ФО_"&amp;TEXT(MOD($A868,8)+1,"00"))</f>
        <v/>
      </c>
      <c r="M868">
        <f>IF($AB868="Да","Регион_001_Крупный","Регион_"&amp;TEXT(MOD(QUOTIENT($A868-1,20),180)+1,"000"))</f>
        <v/>
      </c>
      <c r="N868">
        <f>IF($AB868="Да","Город_"&amp;TEXT(MOD($A868-1,250)+1,"0000"),"Город_"&amp;TEXT(MOD($A868-1,3000)+1,"0000"))</f>
        <v/>
      </c>
      <c r="O868">
        <f>IF($AB868="Да","Холдинг_Крупный","Холдинг_"&amp;TEXT(MOD(QUOTIENT($A868-1,10000),20)+1,"00"))</f>
        <v/>
      </c>
      <c r="P868">
        <f>IF($AB868="Да","Организация_Крупная","Организация_"&amp;TEXT(MOD(QUOTIENT($A868-1,500),600)+1,"000"))</f>
        <v/>
      </c>
      <c r="Q868">
        <f>"Отдел_"&amp;TEXT(MOD(QUOTIENT($A868-1,50),100)+1,"000")</f>
        <v/>
      </c>
      <c r="R868">
        <f>IF($AB868="Да","Группа_Крупная","Группа_"&amp;TEXT(MOD(QUOTIENT($A868-1,5000),30)+1,"00"))</f>
        <v/>
      </c>
      <c r="S868">
        <f>IF($AB868="Да","Категория_Крупная","Категория_"&amp;TEXT(MOD(QUOTIENT($A868-1,500),120)+1,"000"))</f>
        <v/>
      </c>
      <c r="T868">
        <f>IF($AB868="Да","Подкатегория_Крупная","Подкатегория_"&amp;TEXT(MOD(QUOTIENT($A868-1,50),300)+1,"000"))</f>
        <v/>
      </c>
      <c r="U868">
        <f>"SKU_"&amp;TEXT($A868,"0000000")</f>
        <v/>
      </c>
      <c r="V868">
        <f>CHOOSE(MOD($A868-1,4)+1,"Enterprise","SMB","Госсектор","Розница")</f>
        <v/>
      </c>
      <c r="W868">
        <f>"Клиент_"&amp;TEXT(MOD($A868-1,20000)+1,"00000")</f>
        <v/>
      </c>
      <c r="X868">
        <f>CHOOSE(MOD($A868-1,5)+1,"Портал","API","Импорт","Ручной ввод","Интеграция")</f>
        <v/>
      </c>
      <c r="Y868" s="8">
        <f>ROUND(1000+MOD($A868*37,90000)+IF($AB868="Да",5000,0),2)</f>
        <v/>
      </c>
      <c r="Z868">
        <f>1+MOD($A868,20)</f>
        <v/>
      </c>
      <c r="AA868" s="8">
        <f>ROUND($Y868*(0.08+MOD($A868,17)/100),2)</f>
        <v/>
      </c>
      <c r="AB868">
        <f>IF(MOD($A868,10)&lt;7,"Да","Нет")</f>
        <v/>
      </c>
      <c r="AC868">
        <f>$R868&amp;" / "&amp;$S868&amp;" / "&amp;$T868</f>
        <v/>
      </c>
      <c r="AD868">
        <f>1</f>
        <v/>
      </c>
      <c r="AE868">
        <f>IF($A868&lt;=Settings!$B$4,"до 100",IF($A868&lt;=Settings!$B$5,"до 10 000",IF($A868&lt;=Settings!$B$6,"до 100 000","100 000+")))</f>
        <v/>
      </c>
    </row>
    <row r="869">
      <c r="A869">
        <f>ROW()-1</f>
        <v/>
      </c>
      <c r="B869">
        <f>IF($A869&lt;=Settings!$B$4,"small_control",IF($A869&lt;=Settings!$B$5,"medium_10k",IF($A869&lt;=Settings!$B$6,"large_100k","extreme_1m")))</f>
        <v/>
      </c>
      <c r="C869">
        <f>"ORD-"&amp;TEXT(QUOTIENT($A869-1,3)+1,"0000000")</f>
        <v/>
      </c>
      <c r="D869">
        <f>"LINE-"&amp;TEXT($A869,"0000000")</f>
        <v/>
      </c>
      <c r="E869" s="7">
        <f>Settings!$B$2+$A869-1</f>
        <v/>
      </c>
      <c r="F869" s="7">
        <f>Settings!$B$2+MOD($A869-1,Settings!$B$7)</f>
        <v/>
      </c>
      <c r="G869">
        <f>YEAR($F869)</f>
        <v/>
      </c>
      <c r="H869">
        <f>"Q"&amp;ROUNDUP(MONTH($F869)/3,0)</f>
        <v/>
      </c>
      <c r="I869">
        <f>MONTH($F869)</f>
        <v/>
      </c>
      <c r="J869">
        <f>CHOOSE(MONTH($F869),"Январь","Февраль","Март","Апрель","Май","Июнь","Июль","Август","Сентябрь","Октябрь","Ноябрь","Декабрь")</f>
        <v/>
      </c>
      <c r="K869">
        <f>DAY($F869)</f>
        <v/>
      </c>
      <c r="L869">
        <f>IF(MOD($A869,10)&lt;7,"ФО_01_Крупный","ФО_"&amp;TEXT(MOD($A869,8)+1,"00"))</f>
        <v/>
      </c>
      <c r="M869">
        <f>IF($AB869="Да","Регион_001_Крупный","Регион_"&amp;TEXT(MOD(QUOTIENT($A869-1,20),180)+1,"000"))</f>
        <v/>
      </c>
      <c r="N869">
        <f>IF($AB869="Да","Город_"&amp;TEXT(MOD($A869-1,250)+1,"0000"),"Город_"&amp;TEXT(MOD($A869-1,3000)+1,"0000"))</f>
        <v/>
      </c>
      <c r="O869">
        <f>IF($AB869="Да","Холдинг_Крупный","Холдинг_"&amp;TEXT(MOD(QUOTIENT($A869-1,10000),20)+1,"00"))</f>
        <v/>
      </c>
      <c r="P869">
        <f>IF($AB869="Да","Организация_Крупная","Организация_"&amp;TEXT(MOD(QUOTIENT($A869-1,500),600)+1,"000"))</f>
        <v/>
      </c>
      <c r="Q869">
        <f>"Отдел_"&amp;TEXT(MOD(QUOTIENT($A869-1,50),100)+1,"000")</f>
        <v/>
      </c>
      <c r="R869">
        <f>IF($AB869="Да","Группа_Крупная","Группа_"&amp;TEXT(MOD(QUOTIENT($A869-1,5000),30)+1,"00"))</f>
        <v/>
      </c>
      <c r="S869">
        <f>IF($AB869="Да","Категория_Крупная","Категория_"&amp;TEXT(MOD(QUOTIENT($A869-1,500),120)+1,"000"))</f>
        <v/>
      </c>
      <c r="T869">
        <f>IF($AB869="Да","Подкатегория_Крупная","Подкатегория_"&amp;TEXT(MOD(QUOTIENT($A869-1,50),300)+1,"000"))</f>
        <v/>
      </c>
      <c r="U869">
        <f>"SKU_"&amp;TEXT($A869,"0000000")</f>
        <v/>
      </c>
      <c r="V869">
        <f>CHOOSE(MOD($A869-1,4)+1,"Enterprise","SMB","Госсектор","Розница")</f>
        <v/>
      </c>
      <c r="W869">
        <f>"Клиент_"&amp;TEXT(MOD($A869-1,20000)+1,"00000")</f>
        <v/>
      </c>
      <c r="X869">
        <f>CHOOSE(MOD($A869-1,5)+1,"Портал","API","Импорт","Ручной ввод","Интеграция")</f>
        <v/>
      </c>
      <c r="Y869" s="8">
        <f>ROUND(1000+MOD($A869*37,90000)+IF($AB869="Да",5000,0),2)</f>
        <v/>
      </c>
      <c r="Z869">
        <f>1+MOD($A869,20)</f>
        <v/>
      </c>
      <c r="AA869" s="8">
        <f>ROUND($Y869*(0.08+MOD($A869,17)/100),2)</f>
        <v/>
      </c>
      <c r="AB869">
        <f>IF(MOD($A869,10)&lt;7,"Да","Нет")</f>
        <v/>
      </c>
      <c r="AC869">
        <f>$R869&amp;" / "&amp;$S869&amp;" / "&amp;$T869</f>
        <v/>
      </c>
      <c r="AD869">
        <f>1</f>
        <v/>
      </c>
      <c r="AE869">
        <f>IF($A869&lt;=Settings!$B$4,"до 100",IF($A869&lt;=Settings!$B$5,"до 10 000",IF($A869&lt;=Settings!$B$6,"до 100 000","100 000+")))</f>
        <v/>
      </c>
    </row>
    <row r="870">
      <c r="A870">
        <f>ROW()-1</f>
        <v/>
      </c>
      <c r="B870">
        <f>IF($A870&lt;=Settings!$B$4,"small_control",IF($A870&lt;=Settings!$B$5,"medium_10k",IF($A870&lt;=Settings!$B$6,"large_100k","extreme_1m")))</f>
        <v/>
      </c>
      <c r="C870">
        <f>"ORD-"&amp;TEXT(QUOTIENT($A870-1,3)+1,"0000000")</f>
        <v/>
      </c>
      <c r="D870">
        <f>"LINE-"&amp;TEXT($A870,"0000000")</f>
        <v/>
      </c>
      <c r="E870" s="7">
        <f>Settings!$B$2+$A870-1</f>
        <v/>
      </c>
      <c r="F870" s="7">
        <f>Settings!$B$2+MOD($A870-1,Settings!$B$7)</f>
        <v/>
      </c>
      <c r="G870">
        <f>YEAR($F870)</f>
        <v/>
      </c>
      <c r="H870">
        <f>"Q"&amp;ROUNDUP(MONTH($F870)/3,0)</f>
        <v/>
      </c>
      <c r="I870">
        <f>MONTH($F870)</f>
        <v/>
      </c>
      <c r="J870">
        <f>CHOOSE(MONTH($F870),"Январь","Февраль","Март","Апрель","Май","Июнь","Июль","Август","Сентябрь","Октябрь","Ноябрь","Декабрь")</f>
        <v/>
      </c>
      <c r="K870">
        <f>DAY($F870)</f>
        <v/>
      </c>
      <c r="L870">
        <f>IF(MOD($A870,10)&lt;7,"ФО_01_Крупный","ФО_"&amp;TEXT(MOD($A870,8)+1,"00"))</f>
        <v/>
      </c>
      <c r="M870">
        <f>IF($AB870="Да","Регион_001_Крупный","Регион_"&amp;TEXT(MOD(QUOTIENT($A870-1,20),180)+1,"000"))</f>
        <v/>
      </c>
      <c r="N870">
        <f>IF($AB870="Да","Город_"&amp;TEXT(MOD($A870-1,250)+1,"0000"),"Город_"&amp;TEXT(MOD($A870-1,3000)+1,"0000"))</f>
        <v/>
      </c>
      <c r="O870">
        <f>IF($AB870="Да","Холдинг_Крупный","Холдинг_"&amp;TEXT(MOD(QUOTIENT($A870-1,10000),20)+1,"00"))</f>
        <v/>
      </c>
      <c r="P870">
        <f>IF($AB870="Да","Организация_Крупная","Организация_"&amp;TEXT(MOD(QUOTIENT($A870-1,500),600)+1,"000"))</f>
        <v/>
      </c>
      <c r="Q870">
        <f>"Отдел_"&amp;TEXT(MOD(QUOTIENT($A870-1,50),100)+1,"000")</f>
        <v/>
      </c>
      <c r="R870">
        <f>IF($AB870="Да","Группа_Крупная","Группа_"&amp;TEXT(MOD(QUOTIENT($A870-1,5000),30)+1,"00"))</f>
        <v/>
      </c>
      <c r="S870">
        <f>IF($AB870="Да","Категория_Крупная","Категория_"&amp;TEXT(MOD(QUOTIENT($A870-1,500),120)+1,"000"))</f>
        <v/>
      </c>
      <c r="T870">
        <f>IF($AB870="Да","Подкатегория_Крупная","Подкатегория_"&amp;TEXT(MOD(QUOTIENT($A870-1,50),300)+1,"000"))</f>
        <v/>
      </c>
      <c r="U870">
        <f>"SKU_"&amp;TEXT($A870,"0000000")</f>
        <v/>
      </c>
      <c r="V870">
        <f>CHOOSE(MOD($A870-1,4)+1,"Enterprise","SMB","Госсектор","Розница")</f>
        <v/>
      </c>
      <c r="W870">
        <f>"Клиент_"&amp;TEXT(MOD($A870-1,20000)+1,"00000")</f>
        <v/>
      </c>
      <c r="X870">
        <f>CHOOSE(MOD($A870-1,5)+1,"Портал","API","Импорт","Ручной ввод","Интеграция")</f>
        <v/>
      </c>
      <c r="Y870" s="8">
        <f>ROUND(1000+MOD($A870*37,90000)+IF($AB870="Да",5000,0),2)</f>
        <v/>
      </c>
      <c r="Z870">
        <f>1+MOD($A870,20)</f>
        <v/>
      </c>
      <c r="AA870" s="8">
        <f>ROUND($Y870*(0.08+MOD($A870,17)/100),2)</f>
        <v/>
      </c>
      <c r="AB870">
        <f>IF(MOD($A870,10)&lt;7,"Да","Нет")</f>
        <v/>
      </c>
      <c r="AC870">
        <f>$R870&amp;" / "&amp;$S870&amp;" / "&amp;$T870</f>
        <v/>
      </c>
      <c r="AD870">
        <f>1</f>
        <v/>
      </c>
      <c r="AE870">
        <f>IF($A870&lt;=Settings!$B$4,"до 100",IF($A870&lt;=Settings!$B$5,"до 10 000",IF($A870&lt;=Settings!$B$6,"до 100 000","100 000+")))</f>
        <v/>
      </c>
    </row>
    <row r="871">
      <c r="A871">
        <f>ROW()-1</f>
        <v/>
      </c>
      <c r="B871">
        <f>IF($A871&lt;=Settings!$B$4,"small_control",IF($A871&lt;=Settings!$B$5,"medium_10k",IF($A871&lt;=Settings!$B$6,"large_100k","extreme_1m")))</f>
        <v/>
      </c>
      <c r="C871">
        <f>"ORD-"&amp;TEXT(QUOTIENT($A871-1,3)+1,"0000000")</f>
        <v/>
      </c>
      <c r="D871">
        <f>"LINE-"&amp;TEXT($A871,"0000000")</f>
        <v/>
      </c>
      <c r="E871" s="7">
        <f>Settings!$B$2+$A871-1</f>
        <v/>
      </c>
      <c r="F871" s="7">
        <f>Settings!$B$2+MOD($A871-1,Settings!$B$7)</f>
        <v/>
      </c>
      <c r="G871">
        <f>YEAR($F871)</f>
        <v/>
      </c>
      <c r="H871">
        <f>"Q"&amp;ROUNDUP(MONTH($F871)/3,0)</f>
        <v/>
      </c>
      <c r="I871">
        <f>MONTH($F871)</f>
        <v/>
      </c>
      <c r="J871">
        <f>CHOOSE(MONTH($F871),"Январь","Февраль","Март","Апрель","Май","Июнь","Июль","Август","Сентябрь","Октябрь","Ноябрь","Декабрь")</f>
        <v/>
      </c>
      <c r="K871">
        <f>DAY($F871)</f>
        <v/>
      </c>
      <c r="L871">
        <f>IF(MOD($A871,10)&lt;7,"ФО_01_Крупный","ФО_"&amp;TEXT(MOD($A871,8)+1,"00"))</f>
        <v/>
      </c>
      <c r="M871">
        <f>IF($AB871="Да","Регион_001_Крупный","Регион_"&amp;TEXT(MOD(QUOTIENT($A871-1,20),180)+1,"000"))</f>
        <v/>
      </c>
      <c r="N871">
        <f>IF($AB871="Да","Город_"&amp;TEXT(MOD($A871-1,250)+1,"0000"),"Город_"&amp;TEXT(MOD($A871-1,3000)+1,"0000"))</f>
        <v/>
      </c>
      <c r="O871">
        <f>IF($AB871="Да","Холдинг_Крупный","Холдинг_"&amp;TEXT(MOD(QUOTIENT($A871-1,10000),20)+1,"00"))</f>
        <v/>
      </c>
      <c r="P871">
        <f>IF($AB871="Да","Организация_Крупная","Организация_"&amp;TEXT(MOD(QUOTIENT($A871-1,500),600)+1,"000"))</f>
        <v/>
      </c>
      <c r="Q871">
        <f>"Отдел_"&amp;TEXT(MOD(QUOTIENT($A871-1,50),100)+1,"000")</f>
        <v/>
      </c>
      <c r="R871">
        <f>IF($AB871="Да","Группа_Крупная","Группа_"&amp;TEXT(MOD(QUOTIENT($A871-1,5000),30)+1,"00"))</f>
        <v/>
      </c>
      <c r="S871">
        <f>IF($AB871="Да","Категория_Крупная","Категория_"&amp;TEXT(MOD(QUOTIENT($A871-1,500),120)+1,"000"))</f>
        <v/>
      </c>
      <c r="T871">
        <f>IF($AB871="Да","Подкатегория_Крупная","Подкатегория_"&amp;TEXT(MOD(QUOTIENT($A871-1,50),300)+1,"000"))</f>
        <v/>
      </c>
      <c r="U871">
        <f>"SKU_"&amp;TEXT($A871,"0000000")</f>
        <v/>
      </c>
      <c r="V871">
        <f>CHOOSE(MOD($A871-1,4)+1,"Enterprise","SMB","Госсектор","Розница")</f>
        <v/>
      </c>
      <c r="W871">
        <f>"Клиент_"&amp;TEXT(MOD($A871-1,20000)+1,"00000")</f>
        <v/>
      </c>
      <c r="X871">
        <f>CHOOSE(MOD($A871-1,5)+1,"Портал","API","Импорт","Ручной ввод","Интеграция")</f>
        <v/>
      </c>
      <c r="Y871" s="8">
        <f>ROUND(1000+MOD($A871*37,90000)+IF($AB871="Да",5000,0),2)</f>
        <v/>
      </c>
      <c r="Z871">
        <f>1+MOD($A871,20)</f>
        <v/>
      </c>
      <c r="AA871" s="8">
        <f>ROUND($Y871*(0.08+MOD($A871,17)/100),2)</f>
        <v/>
      </c>
      <c r="AB871">
        <f>IF(MOD($A871,10)&lt;7,"Да","Нет")</f>
        <v/>
      </c>
      <c r="AC871">
        <f>$R871&amp;" / "&amp;$S871&amp;" / "&amp;$T871</f>
        <v/>
      </c>
      <c r="AD871">
        <f>1</f>
        <v/>
      </c>
      <c r="AE871">
        <f>IF($A871&lt;=Settings!$B$4,"до 100",IF($A871&lt;=Settings!$B$5,"до 10 000",IF($A871&lt;=Settings!$B$6,"до 100 000","100 000+")))</f>
        <v/>
      </c>
    </row>
    <row r="872">
      <c r="A872">
        <f>ROW()-1</f>
        <v/>
      </c>
      <c r="B872">
        <f>IF($A872&lt;=Settings!$B$4,"small_control",IF($A872&lt;=Settings!$B$5,"medium_10k",IF($A872&lt;=Settings!$B$6,"large_100k","extreme_1m")))</f>
        <v/>
      </c>
      <c r="C872">
        <f>"ORD-"&amp;TEXT(QUOTIENT($A872-1,3)+1,"0000000")</f>
        <v/>
      </c>
      <c r="D872">
        <f>"LINE-"&amp;TEXT($A872,"0000000")</f>
        <v/>
      </c>
      <c r="E872" s="7">
        <f>Settings!$B$2+$A872-1</f>
        <v/>
      </c>
      <c r="F872" s="7">
        <f>Settings!$B$2+MOD($A872-1,Settings!$B$7)</f>
        <v/>
      </c>
      <c r="G872">
        <f>YEAR($F872)</f>
        <v/>
      </c>
      <c r="H872">
        <f>"Q"&amp;ROUNDUP(MONTH($F872)/3,0)</f>
        <v/>
      </c>
      <c r="I872">
        <f>MONTH($F872)</f>
        <v/>
      </c>
      <c r="J872">
        <f>CHOOSE(MONTH($F872),"Январь","Февраль","Март","Апрель","Май","Июнь","Июль","Август","Сентябрь","Октябрь","Ноябрь","Декабрь")</f>
        <v/>
      </c>
      <c r="K872">
        <f>DAY($F872)</f>
        <v/>
      </c>
      <c r="L872">
        <f>IF(MOD($A872,10)&lt;7,"ФО_01_Крупный","ФО_"&amp;TEXT(MOD($A872,8)+1,"00"))</f>
        <v/>
      </c>
      <c r="M872">
        <f>IF($AB872="Да","Регион_001_Крупный","Регион_"&amp;TEXT(MOD(QUOTIENT($A872-1,20),180)+1,"000"))</f>
        <v/>
      </c>
      <c r="N872">
        <f>IF($AB872="Да","Город_"&amp;TEXT(MOD($A872-1,250)+1,"0000"),"Город_"&amp;TEXT(MOD($A872-1,3000)+1,"0000"))</f>
        <v/>
      </c>
      <c r="O872">
        <f>IF($AB872="Да","Холдинг_Крупный","Холдинг_"&amp;TEXT(MOD(QUOTIENT($A872-1,10000),20)+1,"00"))</f>
        <v/>
      </c>
      <c r="P872">
        <f>IF($AB872="Да","Организация_Крупная","Организация_"&amp;TEXT(MOD(QUOTIENT($A872-1,500),600)+1,"000"))</f>
        <v/>
      </c>
      <c r="Q872">
        <f>"Отдел_"&amp;TEXT(MOD(QUOTIENT($A872-1,50),100)+1,"000")</f>
        <v/>
      </c>
      <c r="R872">
        <f>IF($AB872="Да","Группа_Крупная","Группа_"&amp;TEXT(MOD(QUOTIENT($A872-1,5000),30)+1,"00"))</f>
        <v/>
      </c>
      <c r="S872">
        <f>IF($AB872="Да","Категория_Крупная","Категория_"&amp;TEXT(MOD(QUOTIENT($A872-1,500),120)+1,"000"))</f>
        <v/>
      </c>
      <c r="T872">
        <f>IF($AB872="Да","Подкатегория_Крупная","Подкатегория_"&amp;TEXT(MOD(QUOTIENT($A872-1,50),300)+1,"000"))</f>
        <v/>
      </c>
      <c r="U872">
        <f>"SKU_"&amp;TEXT($A872,"0000000")</f>
        <v/>
      </c>
      <c r="V872">
        <f>CHOOSE(MOD($A872-1,4)+1,"Enterprise","SMB","Госсектор","Розница")</f>
        <v/>
      </c>
      <c r="W872">
        <f>"Клиент_"&amp;TEXT(MOD($A872-1,20000)+1,"00000")</f>
        <v/>
      </c>
      <c r="X872">
        <f>CHOOSE(MOD($A872-1,5)+1,"Портал","API","Импорт","Ручной ввод","Интеграция")</f>
        <v/>
      </c>
      <c r="Y872" s="8">
        <f>ROUND(1000+MOD($A872*37,90000)+IF($AB872="Да",5000,0),2)</f>
        <v/>
      </c>
      <c r="Z872">
        <f>1+MOD($A872,20)</f>
        <v/>
      </c>
      <c r="AA872" s="8">
        <f>ROUND($Y872*(0.08+MOD($A872,17)/100),2)</f>
        <v/>
      </c>
      <c r="AB872">
        <f>IF(MOD($A872,10)&lt;7,"Да","Нет")</f>
        <v/>
      </c>
      <c r="AC872">
        <f>$R872&amp;" / "&amp;$S872&amp;" / "&amp;$T872</f>
        <v/>
      </c>
      <c r="AD872">
        <f>1</f>
        <v/>
      </c>
      <c r="AE872">
        <f>IF($A872&lt;=Settings!$B$4,"до 100",IF($A872&lt;=Settings!$B$5,"до 10 000",IF($A872&lt;=Settings!$B$6,"до 100 000","100 000+")))</f>
        <v/>
      </c>
    </row>
    <row r="873">
      <c r="A873">
        <f>ROW()-1</f>
        <v/>
      </c>
      <c r="B873">
        <f>IF($A873&lt;=Settings!$B$4,"small_control",IF($A873&lt;=Settings!$B$5,"medium_10k",IF($A873&lt;=Settings!$B$6,"large_100k","extreme_1m")))</f>
        <v/>
      </c>
      <c r="C873">
        <f>"ORD-"&amp;TEXT(QUOTIENT($A873-1,3)+1,"0000000")</f>
        <v/>
      </c>
      <c r="D873">
        <f>"LINE-"&amp;TEXT($A873,"0000000")</f>
        <v/>
      </c>
      <c r="E873" s="7">
        <f>Settings!$B$2+$A873-1</f>
        <v/>
      </c>
      <c r="F873" s="7">
        <f>Settings!$B$2+MOD($A873-1,Settings!$B$7)</f>
        <v/>
      </c>
      <c r="G873">
        <f>YEAR($F873)</f>
        <v/>
      </c>
      <c r="H873">
        <f>"Q"&amp;ROUNDUP(MONTH($F873)/3,0)</f>
        <v/>
      </c>
      <c r="I873">
        <f>MONTH($F873)</f>
        <v/>
      </c>
      <c r="J873">
        <f>CHOOSE(MONTH($F873),"Январь","Февраль","Март","Апрель","Май","Июнь","Июль","Август","Сентябрь","Октябрь","Ноябрь","Декабрь")</f>
        <v/>
      </c>
      <c r="K873">
        <f>DAY($F873)</f>
        <v/>
      </c>
      <c r="L873">
        <f>IF(MOD($A873,10)&lt;7,"ФО_01_Крупный","ФО_"&amp;TEXT(MOD($A873,8)+1,"00"))</f>
        <v/>
      </c>
      <c r="M873">
        <f>IF($AB873="Да","Регион_001_Крупный","Регион_"&amp;TEXT(MOD(QUOTIENT($A873-1,20),180)+1,"000"))</f>
        <v/>
      </c>
      <c r="N873">
        <f>IF($AB873="Да","Город_"&amp;TEXT(MOD($A873-1,250)+1,"0000"),"Город_"&amp;TEXT(MOD($A873-1,3000)+1,"0000"))</f>
        <v/>
      </c>
      <c r="O873">
        <f>IF($AB873="Да","Холдинг_Крупный","Холдинг_"&amp;TEXT(MOD(QUOTIENT($A873-1,10000),20)+1,"00"))</f>
        <v/>
      </c>
      <c r="P873">
        <f>IF($AB873="Да","Организация_Крупная","Организация_"&amp;TEXT(MOD(QUOTIENT($A873-1,500),600)+1,"000"))</f>
        <v/>
      </c>
      <c r="Q873">
        <f>"Отдел_"&amp;TEXT(MOD(QUOTIENT($A873-1,50),100)+1,"000")</f>
        <v/>
      </c>
      <c r="R873">
        <f>IF($AB873="Да","Группа_Крупная","Группа_"&amp;TEXT(MOD(QUOTIENT($A873-1,5000),30)+1,"00"))</f>
        <v/>
      </c>
      <c r="S873">
        <f>IF($AB873="Да","Категория_Крупная","Категория_"&amp;TEXT(MOD(QUOTIENT($A873-1,500),120)+1,"000"))</f>
        <v/>
      </c>
      <c r="T873">
        <f>IF($AB873="Да","Подкатегория_Крупная","Подкатегория_"&amp;TEXT(MOD(QUOTIENT($A873-1,50),300)+1,"000"))</f>
        <v/>
      </c>
      <c r="U873">
        <f>"SKU_"&amp;TEXT($A873,"0000000")</f>
        <v/>
      </c>
      <c r="V873">
        <f>CHOOSE(MOD($A873-1,4)+1,"Enterprise","SMB","Госсектор","Розница")</f>
        <v/>
      </c>
      <c r="W873">
        <f>"Клиент_"&amp;TEXT(MOD($A873-1,20000)+1,"00000")</f>
        <v/>
      </c>
      <c r="X873">
        <f>CHOOSE(MOD($A873-1,5)+1,"Портал","API","Импорт","Ручной ввод","Интеграция")</f>
        <v/>
      </c>
      <c r="Y873" s="8">
        <f>ROUND(1000+MOD($A873*37,90000)+IF($AB873="Да",5000,0),2)</f>
        <v/>
      </c>
      <c r="Z873">
        <f>1+MOD($A873,20)</f>
        <v/>
      </c>
      <c r="AA873" s="8">
        <f>ROUND($Y873*(0.08+MOD($A873,17)/100),2)</f>
        <v/>
      </c>
      <c r="AB873">
        <f>IF(MOD($A873,10)&lt;7,"Да","Нет")</f>
        <v/>
      </c>
      <c r="AC873">
        <f>$R873&amp;" / "&amp;$S873&amp;" / "&amp;$T873</f>
        <v/>
      </c>
      <c r="AD873">
        <f>1</f>
        <v/>
      </c>
      <c r="AE873">
        <f>IF($A873&lt;=Settings!$B$4,"до 100",IF($A873&lt;=Settings!$B$5,"до 10 000",IF($A873&lt;=Settings!$B$6,"до 100 000","100 000+")))</f>
        <v/>
      </c>
    </row>
    <row r="874">
      <c r="A874">
        <f>ROW()-1</f>
        <v/>
      </c>
      <c r="B874">
        <f>IF($A874&lt;=Settings!$B$4,"small_control",IF($A874&lt;=Settings!$B$5,"medium_10k",IF($A874&lt;=Settings!$B$6,"large_100k","extreme_1m")))</f>
        <v/>
      </c>
      <c r="C874">
        <f>"ORD-"&amp;TEXT(QUOTIENT($A874-1,3)+1,"0000000")</f>
        <v/>
      </c>
      <c r="D874">
        <f>"LINE-"&amp;TEXT($A874,"0000000")</f>
        <v/>
      </c>
      <c r="E874" s="7">
        <f>Settings!$B$2+$A874-1</f>
        <v/>
      </c>
      <c r="F874" s="7">
        <f>Settings!$B$2+MOD($A874-1,Settings!$B$7)</f>
        <v/>
      </c>
      <c r="G874">
        <f>YEAR($F874)</f>
        <v/>
      </c>
      <c r="H874">
        <f>"Q"&amp;ROUNDUP(MONTH($F874)/3,0)</f>
        <v/>
      </c>
      <c r="I874">
        <f>MONTH($F874)</f>
        <v/>
      </c>
      <c r="J874">
        <f>CHOOSE(MONTH($F874),"Январь","Февраль","Март","Апрель","Май","Июнь","Июль","Август","Сентябрь","Октябрь","Ноябрь","Декабрь")</f>
        <v/>
      </c>
      <c r="K874">
        <f>DAY($F874)</f>
        <v/>
      </c>
      <c r="L874">
        <f>IF(MOD($A874,10)&lt;7,"ФО_01_Крупный","ФО_"&amp;TEXT(MOD($A874,8)+1,"00"))</f>
        <v/>
      </c>
      <c r="M874">
        <f>IF($AB874="Да","Регион_001_Крупный","Регион_"&amp;TEXT(MOD(QUOTIENT($A874-1,20),180)+1,"000"))</f>
        <v/>
      </c>
      <c r="N874">
        <f>IF($AB874="Да","Город_"&amp;TEXT(MOD($A874-1,250)+1,"0000"),"Город_"&amp;TEXT(MOD($A874-1,3000)+1,"0000"))</f>
        <v/>
      </c>
      <c r="O874">
        <f>IF($AB874="Да","Холдинг_Крупный","Холдинг_"&amp;TEXT(MOD(QUOTIENT($A874-1,10000),20)+1,"00"))</f>
        <v/>
      </c>
      <c r="P874">
        <f>IF($AB874="Да","Организация_Крупная","Организация_"&amp;TEXT(MOD(QUOTIENT($A874-1,500),600)+1,"000"))</f>
        <v/>
      </c>
      <c r="Q874">
        <f>"Отдел_"&amp;TEXT(MOD(QUOTIENT($A874-1,50),100)+1,"000")</f>
        <v/>
      </c>
      <c r="R874">
        <f>IF($AB874="Да","Группа_Крупная","Группа_"&amp;TEXT(MOD(QUOTIENT($A874-1,5000),30)+1,"00"))</f>
        <v/>
      </c>
      <c r="S874">
        <f>IF($AB874="Да","Категория_Крупная","Категория_"&amp;TEXT(MOD(QUOTIENT($A874-1,500),120)+1,"000"))</f>
        <v/>
      </c>
      <c r="T874">
        <f>IF($AB874="Да","Подкатегория_Крупная","Подкатегория_"&amp;TEXT(MOD(QUOTIENT($A874-1,50),300)+1,"000"))</f>
        <v/>
      </c>
      <c r="U874">
        <f>"SKU_"&amp;TEXT($A874,"0000000")</f>
        <v/>
      </c>
      <c r="V874">
        <f>CHOOSE(MOD($A874-1,4)+1,"Enterprise","SMB","Госсектор","Розница")</f>
        <v/>
      </c>
      <c r="W874">
        <f>"Клиент_"&amp;TEXT(MOD($A874-1,20000)+1,"00000")</f>
        <v/>
      </c>
      <c r="X874">
        <f>CHOOSE(MOD($A874-1,5)+1,"Портал","API","Импорт","Ручной ввод","Интеграция")</f>
        <v/>
      </c>
      <c r="Y874" s="8">
        <f>ROUND(1000+MOD($A874*37,90000)+IF($AB874="Да",5000,0),2)</f>
        <v/>
      </c>
      <c r="Z874">
        <f>1+MOD($A874,20)</f>
        <v/>
      </c>
      <c r="AA874" s="8">
        <f>ROUND($Y874*(0.08+MOD($A874,17)/100),2)</f>
        <v/>
      </c>
      <c r="AB874">
        <f>IF(MOD($A874,10)&lt;7,"Да","Нет")</f>
        <v/>
      </c>
      <c r="AC874">
        <f>$R874&amp;" / "&amp;$S874&amp;" / "&amp;$T874</f>
        <v/>
      </c>
      <c r="AD874">
        <f>1</f>
        <v/>
      </c>
      <c r="AE874">
        <f>IF($A874&lt;=Settings!$B$4,"до 100",IF($A874&lt;=Settings!$B$5,"до 10 000",IF($A874&lt;=Settings!$B$6,"до 100 000","100 000+")))</f>
        <v/>
      </c>
    </row>
    <row r="875">
      <c r="A875">
        <f>ROW()-1</f>
        <v/>
      </c>
      <c r="B875">
        <f>IF($A875&lt;=Settings!$B$4,"small_control",IF($A875&lt;=Settings!$B$5,"medium_10k",IF($A875&lt;=Settings!$B$6,"large_100k","extreme_1m")))</f>
        <v/>
      </c>
      <c r="C875">
        <f>"ORD-"&amp;TEXT(QUOTIENT($A875-1,3)+1,"0000000")</f>
        <v/>
      </c>
      <c r="D875">
        <f>"LINE-"&amp;TEXT($A875,"0000000")</f>
        <v/>
      </c>
      <c r="E875" s="7">
        <f>Settings!$B$2+$A875-1</f>
        <v/>
      </c>
      <c r="F875" s="7">
        <f>Settings!$B$2+MOD($A875-1,Settings!$B$7)</f>
        <v/>
      </c>
      <c r="G875">
        <f>YEAR($F875)</f>
        <v/>
      </c>
      <c r="H875">
        <f>"Q"&amp;ROUNDUP(MONTH($F875)/3,0)</f>
        <v/>
      </c>
      <c r="I875">
        <f>MONTH($F875)</f>
        <v/>
      </c>
      <c r="J875">
        <f>CHOOSE(MONTH($F875),"Январь","Февраль","Март","Апрель","Май","Июнь","Июль","Август","Сентябрь","Октябрь","Ноябрь","Декабрь")</f>
        <v/>
      </c>
      <c r="K875">
        <f>DAY($F875)</f>
        <v/>
      </c>
      <c r="L875">
        <f>IF(MOD($A875,10)&lt;7,"ФО_01_Крупный","ФО_"&amp;TEXT(MOD($A875,8)+1,"00"))</f>
        <v/>
      </c>
      <c r="M875">
        <f>IF($AB875="Да","Регион_001_Крупный","Регион_"&amp;TEXT(MOD(QUOTIENT($A875-1,20),180)+1,"000"))</f>
        <v/>
      </c>
      <c r="N875">
        <f>IF($AB875="Да","Город_"&amp;TEXT(MOD($A875-1,250)+1,"0000"),"Город_"&amp;TEXT(MOD($A875-1,3000)+1,"0000"))</f>
        <v/>
      </c>
      <c r="O875">
        <f>IF($AB875="Да","Холдинг_Крупный","Холдинг_"&amp;TEXT(MOD(QUOTIENT($A875-1,10000),20)+1,"00"))</f>
        <v/>
      </c>
      <c r="P875">
        <f>IF($AB875="Да","Организация_Крупная","Организация_"&amp;TEXT(MOD(QUOTIENT($A875-1,500),600)+1,"000"))</f>
        <v/>
      </c>
      <c r="Q875">
        <f>"Отдел_"&amp;TEXT(MOD(QUOTIENT($A875-1,50),100)+1,"000")</f>
        <v/>
      </c>
      <c r="R875">
        <f>IF($AB875="Да","Группа_Крупная","Группа_"&amp;TEXT(MOD(QUOTIENT($A875-1,5000),30)+1,"00"))</f>
        <v/>
      </c>
      <c r="S875">
        <f>IF($AB875="Да","Категория_Крупная","Категория_"&amp;TEXT(MOD(QUOTIENT($A875-1,500),120)+1,"000"))</f>
        <v/>
      </c>
      <c r="T875">
        <f>IF($AB875="Да","Подкатегория_Крупная","Подкатегория_"&amp;TEXT(MOD(QUOTIENT($A875-1,50),300)+1,"000"))</f>
        <v/>
      </c>
      <c r="U875">
        <f>"SKU_"&amp;TEXT($A875,"0000000")</f>
        <v/>
      </c>
      <c r="V875">
        <f>CHOOSE(MOD($A875-1,4)+1,"Enterprise","SMB","Госсектор","Розница")</f>
        <v/>
      </c>
      <c r="W875">
        <f>"Клиент_"&amp;TEXT(MOD($A875-1,20000)+1,"00000")</f>
        <v/>
      </c>
      <c r="X875">
        <f>CHOOSE(MOD($A875-1,5)+1,"Портал","API","Импорт","Ручной ввод","Интеграция")</f>
        <v/>
      </c>
      <c r="Y875" s="8">
        <f>ROUND(1000+MOD($A875*37,90000)+IF($AB875="Да",5000,0),2)</f>
        <v/>
      </c>
      <c r="Z875">
        <f>1+MOD($A875,20)</f>
        <v/>
      </c>
      <c r="AA875" s="8">
        <f>ROUND($Y875*(0.08+MOD($A875,17)/100),2)</f>
        <v/>
      </c>
      <c r="AB875">
        <f>IF(MOD($A875,10)&lt;7,"Да","Нет")</f>
        <v/>
      </c>
      <c r="AC875">
        <f>$R875&amp;" / "&amp;$S875&amp;" / "&amp;$T875</f>
        <v/>
      </c>
      <c r="AD875">
        <f>1</f>
        <v/>
      </c>
      <c r="AE875">
        <f>IF($A875&lt;=Settings!$B$4,"до 100",IF($A875&lt;=Settings!$B$5,"до 10 000",IF($A875&lt;=Settings!$B$6,"до 100 000","100 000+")))</f>
        <v/>
      </c>
    </row>
    <row r="876">
      <c r="A876">
        <f>ROW()-1</f>
        <v/>
      </c>
      <c r="B876">
        <f>IF($A876&lt;=Settings!$B$4,"small_control",IF($A876&lt;=Settings!$B$5,"medium_10k",IF($A876&lt;=Settings!$B$6,"large_100k","extreme_1m")))</f>
        <v/>
      </c>
      <c r="C876">
        <f>"ORD-"&amp;TEXT(QUOTIENT($A876-1,3)+1,"0000000")</f>
        <v/>
      </c>
      <c r="D876">
        <f>"LINE-"&amp;TEXT($A876,"0000000")</f>
        <v/>
      </c>
      <c r="E876" s="7">
        <f>Settings!$B$2+$A876-1</f>
        <v/>
      </c>
      <c r="F876" s="7">
        <f>Settings!$B$2+MOD($A876-1,Settings!$B$7)</f>
        <v/>
      </c>
      <c r="G876">
        <f>YEAR($F876)</f>
        <v/>
      </c>
      <c r="H876">
        <f>"Q"&amp;ROUNDUP(MONTH($F876)/3,0)</f>
        <v/>
      </c>
      <c r="I876">
        <f>MONTH($F876)</f>
        <v/>
      </c>
      <c r="J876">
        <f>CHOOSE(MONTH($F876),"Январь","Февраль","Март","Апрель","Май","Июнь","Июль","Август","Сентябрь","Октябрь","Ноябрь","Декабрь")</f>
        <v/>
      </c>
      <c r="K876">
        <f>DAY($F876)</f>
        <v/>
      </c>
      <c r="L876">
        <f>IF(MOD($A876,10)&lt;7,"ФО_01_Крупный","ФО_"&amp;TEXT(MOD($A876,8)+1,"00"))</f>
        <v/>
      </c>
      <c r="M876">
        <f>IF($AB876="Да","Регион_001_Крупный","Регион_"&amp;TEXT(MOD(QUOTIENT($A876-1,20),180)+1,"000"))</f>
        <v/>
      </c>
      <c r="N876">
        <f>IF($AB876="Да","Город_"&amp;TEXT(MOD($A876-1,250)+1,"0000"),"Город_"&amp;TEXT(MOD($A876-1,3000)+1,"0000"))</f>
        <v/>
      </c>
      <c r="O876">
        <f>IF($AB876="Да","Холдинг_Крупный","Холдинг_"&amp;TEXT(MOD(QUOTIENT($A876-1,10000),20)+1,"00"))</f>
        <v/>
      </c>
      <c r="P876">
        <f>IF($AB876="Да","Организация_Крупная","Организация_"&amp;TEXT(MOD(QUOTIENT($A876-1,500),600)+1,"000"))</f>
        <v/>
      </c>
      <c r="Q876">
        <f>"Отдел_"&amp;TEXT(MOD(QUOTIENT($A876-1,50),100)+1,"000")</f>
        <v/>
      </c>
      <c r="R876">
        <f>IF($AB876="Да","Группа_Крупная","Группа_"&amp;TEXT(MOD(QUOTIENT($A876-1,5000),30)+1,"00"))</f>
        <v/>
      </c>
      <c r="S876">
        <f>IF($AB876="Да","Категория_Крупная","Категория_"&amp;TEXT(MOD(QUOTIENT($A876-1,500),120)+1,"000"))</f>
        <v/>
      </c>
      <c r="T876">
        <f>IF($AB876="Да","Подкатегория_Крупная","Подкатегория_"&amp;TEXT(MOD(QUOTIENT($A876-1,50),300)+1,"000"))</f>
        <v/>
      </c>
      <c r="U876">
        <f>"SKU_"&amp;TEXT($A876,"0000000")</f>
        <v/>
      </c>
      <c r="V876">
        <f>CHOOSE(MOD($A876-1,4)+1,"Enterprise","SMB","Госсектор","Розница")</f>
        <v/>
      </c>
      <c r="W876">
        <f>"Клиент_"&amp;TEXT(MOD($A876-1,20000)+1,"00000")</f>
        <v/>
      </c>
      <c r="X876">
        <f>CHOOSE(MOD($A876-1,5)+1,"Портал","API","Импорт","Ручной ввод","Интеграция")</f>
        <v/>
      </c>
      <c r="Y876" s="8">
        <f>ROUND(1000+MOD($A876*37,90000)+IF($AB876="Да",5000,0),2)</f>
        <v/>
      </c>
      <c r="Z876">
        <f>1+MOD($A876,20)</f>
        <v/>
      </c>
      <c r="AA876" s="8">
        <f>ROUND($Y876*(0.08+MOD($A876,17)/100),2)</f>
        <v/>
      </c>
      <c r="AB876">
        <f>IF(MOD($A876,10)&lt;7,"Да","Нет")</f>
        <v/>
      </c>
      <c r="AC876">
        <f>$R876&amp;" / "&amp;$S876&amp;" / "&amp;$T876</f>
        <v/>
      </c>
      <c r="AD876">
        <f>1</f>
        <v/>
      </c>
      <c r="AE876">
        <f>IF($A876&lt;=Settings!$B$4,"до 100",IF($A876&lt;=Settings!$B$5,"до 10 000",IF($A876&lt;=Settings!$B$6,"до 100 000","100 000+")))</f>
        <v/>
      </c>
    </row>
    <row r="877">
      <c r="A877">
        <f>ROW()-1</f>
        <v/>
      </c>
      <c r="B877">
        <f>IF($A877&lt;=Settings!$B$4,"small_control",IF($A877&lt;=Settings!$B$5,"medium_10k",IF($A877&lt;=Settings!$B$6,"large_100k","extreme_1m")))</f>
        <v/>
      </c>
      <c r="C877">
        <f>"ORD-"&amp;TEXT(QUOTIENT($A877-1,3)+1,"0000000")</f>
        <v/>
      </c>
      <c r="D877">
        <f>"LINE-"&amp;TEXT($A877,"0000000")</f>
        <v/>
      </c>
      <c r="E877" s="7">
        <f>Settings!$B$2+$A877-1</f>
        <v/>
      </c>
      <c r="F877" s="7">
        <f>Settings!$B$2+MOD($A877-1,Settings!$B$7)</f>
        <v/>
      </c>
      <c r="G877">
        <f>YEAR($F877)</f>
        <v/>
      </c>
      <c r="H877">
        <f>"Q"&amp;ROUNDUP(MONTH($F877)/3,0)</f>
        <v/>
      </c>
      <c r="I877">
        <f>MONTH($F877)</f>
        <v/>
      </c>
      <c r="J877">
        <f>CHOOSE(MONTH($F877),"Январь","Февраль","Март","Апрель","Май","Июнь","Июль","Август","Сентябрь","Октябрь","Ноябрь","Декабрь")</f>
        <v/>
      </c>
      <c r="K877">
        <f>DAY($F877)</f>
        <v/>
      </c>
      <c r="L877">
        <f>IF(MOD($A877,10)&lt;7,"ФО_01_Крупный","ФО_"&amp;TEXT(MOD($A877,8)+1,"00"))</f>
        <v/>
      </c>
      <c r="M877">
        <f>IF($AB877="Да","Регион_001_Крупный","Регион_"&amp;TEXT(MOD(QUOTIENT($A877-1,20),180)+1,"000"))</f>
        <v/>
      </c>
      <c r="N877">
        <f>IF($AB877="Да","Город_"&amp;TEXT(MOD($A877-1,250)+1,"0000"),"Город_"&amp;TEXT(MOD($A877-1,3000)+1,"0000"))</f>
        <v/>
      </c>
      <c r="O877">
        <f>IF($AB877="Да","Холдинг_Крупный","Холдинг_"&amp;TEXT(MOD(QUOTIENT($A877-1,10000),20)+1,"00"))</f>
        <v/>
      </c>
      <c r="P877">
        <f>IF($AB877="Да","Организация_Крупная","Организация_"&amp;TEXT(MOD(QUOTIENT($A877-1,500),600)+1,"000"))</f>
        <v/>
      </c>
      <c r="Q877">
        <f>"Отдел_"&amp;TEXT(MOD(QUOTIENT($A877-1,50),100)+1,"000")</f>
        <v/>
      </c>
      <c r="R877">
        <f>IF($AB877="Да","Группа_Крупная","Группа_"&amp;TEXT(MOD(QUOTIENT($A877-1,5000),30)+1,"00"))</f>
        <v/>
      </c>
      <c r="S877">
        <f>IF($AB877="Да","Категория_Крупная","Категория_"&amp;TEXT(MOD(QUOTIENT($A877-1,500),120)+1,"000"))</f>
        <v/>
      </c>
      <c r="T877">
        <f>IF($AB877="Да","Подкатегория_Крупная","Подкатегория_"&amp;TEXT(MOD(QUOTIENT($A877-1,50),300)+1,"000"))</f>
        <v/>
      </c>
      <c r="U877">
        <f>"SKU_"&amp;TEXT($A877,"0000000")</f>
        <v/>
      </c>
      <c r="V877">
        <f>CHOOSE(MOD($A877-1,4)+1,"Enterprise","SMB","Госсектор","Розница")</f>
        <v/>
      </c>
      <c r="W877">
        <f>"Клиент_"&amp;TEXT(MOD($A877-1,20000)+1,"00000")</f>
        <v/>
      </c>
      <c r="X877">
        <f>CHOOSE(MOD($A877-1,5)+1,"Портал","API","Импорт","Ручной ввод","Интеграция")</f>
        <v/>
      </c>
      <c r="Y877" s="8">
        <f>ROUND(1000+MOD($A877*37,90000)+IF($AB877="Да",5000,0),2)</f>
        <v/>
      </c>
      <c r="Z877">
        <f>1+MOD($A877,20)</f>
        <v/>
      </c>
      <c r="AA877" s="8">
        <f>ROUND($Y877*(0.08+MOD($A877,17)/100),2)</f>
        <v/>
      </c>
      <c r="AB877">
        <f>IF(MOD($A877,10)&lt;7,"Да","Нет")</f>
        <v/>
      </c>
      <c r="AC877">
        <f>$R877&amp;" / "&amp;$S877&amp;" / "&amp;$T877</f>
        <v/>
      </c>
      <c r="AD877">
        <f>1</f>
        <v/>
      </c>
      <c r="AE877">
        <f>IF($A877&lt;=Settings!$B$4,"до 100",IF($A877&lt;=Settings!$B$5,"до 10 000",IF($A877&lt;=Settings!$B$6,"до 100 000","100 000+")))</f>
        <v/>
      </c>
    </row>
    <row r="878">
      <c r="A878">
        <f>ROW()-1</f>
        <v/>
      </c>
      <c r="B878">
        <f>IF($A878&lt;=Settings!$B$4,"small_control",IF($A878&lt;=Settings!$B$5,"medium_10k",IF($A878&lt;=Settings!$B$6,"large_100k","extreme_1m")))</f>
        <v/>
      </c>
      <c r="C878">
        <f>"ORD-"&amp;TEXT(QUOTIENT($A878-1,3)+1,"0000000")</f>
        <v/>
      </c>
      <c r="D878">
        <f>"LINE-"&amp;TEXT($A878,"0000000")</f>
        <v/>
      </c>
      <c r="E878" s="7">
        <f>Settings!$B$2+$A878-1</f>
        <v/>
      </c>
      <c r="F878" s="7">
        <f>Settings!$B$2+MOD($A878-1,Settings!$B$7)</f>
        <v/>
      </c>
      <c r="G878">
        <f>YEAR($F878)</f>
        <v/>
      </c>
      <c r="H878">
        <f>"Q"&amp;ROUNDUP(MONTH($F878)/3,0)</f>
        <v/>
      </c>
      <c r="I878">
        <f>MONTH($F878)</f>
        <v/>
      </c>
      <c r="J878">
        <f>CHOOSE(MONTH($F878),"Январь","Февраль","Март","Апрель","Май","Июнь","Июль","Август","Сентябрь","Октябрь","Ноябрь","Декабрь")</f>
        <v/>
      </c>
      <c r="K878">
        <f>DAY($F878)</f>
        <v/>
      </c>
      <c r="L878">
        <f>IF(MOD($A878,10)&lt;7,"ФО_01_Крупный","ФО_"&amp;TEXT(MOD($A878,8)+1,"00"))</f>
        <v/>
      </c>
      <c r="M878">
        <f>IF($AB878="Да","Регион_001_Крупный","Регион_"&amp;TEXT(MOD(QUOTIENT($A878-1,20),180)+1,"000"))</f>
        <v/>
      </c>
      <c r="N878">
        <f>IF($AB878="Да","Город_"&amp;TEXT(MOD($A878-1,250)+1,"0000"),"Город_"&amp;TEXT(MOD($A878-1,3000)+1,"0000"))</f>
        <v/>
      </c>
      <c r="O878">
        <f>IF($AB878="Да","Холдинг_Крупный","Холдинг_"&amp;TEXT(MOD(QUOTIENT($A878-1,10000),20)+1,"00"))</f>
        <v/>
      </c>
      <c r="P878">
        <f>IF($AB878="Да","Организация_Крупная","Организация_"&amp;TEXT(MOD(QUOTIENT($A878-1,500),600)+1,"000"))</f>
        <v/>
      </c>
      <c r="Q878">
        <f>"Отдел_"&amp;TEXT(MOD(QUOTIENT($A878-1,50),100)+1,"000")</f>
        <v/>
      </c>
      <c r="R878">
        <f>IF($AB878="Да","Группа_Крупная","Группа_"&amp;TEXT(MOD(QUOTIENT($A878-1,5000),30)+1,"00"))</f>
        <v/>
      </c>
      <c r="S878">
        <f>IF($AB878="Да","Категория_Крупная","Категория_"&amp;TEXT(MOD(QUOTIENT($A878-1,500),120)+1,"000"))</f>
        <v/>
      </c>
      <c r="T878">
        <f>IF($AB878="Да","Подкатегория_Крупная","Подкатегория_"&amp;TEXT(MOD(QUOTIENT($A878-1,50),300)+1,"000"))</f>
        <v/>
      </c>
      <c r="U878">
        <f>"SKU_"&amp;TEXT($A878,"0000000")</f>
        <v/>
      </c>
      <c r="V878">
        <f>CHOOSE(MOD($A878-1,4)+1,"Enterprise","SMB","Госсектор","Розница")</f>
        <v/>
      </c>
      <c r="W878">
        <f>"Клиент_"&amp;TEXT(MOD($A878-1,20000)+1,"00000")</f>
        <v/>
      </c>
      <c r="X878">
        <f>CHOOSE(MOD($A878-1,5)+1,"Портал","API","Импорт","Ручной ввод","Интеграция")</f>
        <v/>
      </c>
      <c r="Y878" s="8">
        <f>ROUND(1000+MOD($A878*37,90000)+IF($AB878="Да",5000,0),2)</f>
        <v/>
      </c>
      <c r="Z878">
        <f>1+MOD($A878,20)</f>
        <v/>
      </c>
      <c r="AA878" s="8">
        <f>ROUND($Y878*(0.08+MOD($A878,17)/100),2)</f>
        <v/>
      </c>
      <c r="AB878">
        <f>IF(MOD($A878,10)&lt;7,"Да","Нет")</f>
        <v/>
      </c>
      <c r="AC878">
        <f>$R878&amp;" / "&amp;$S878&amp;" / "&amp;$T878</f>
        <v/>
      </c>
      <c r="AD878">
        <f>1</f>
        <v/>
      </c>
      <c r="AE878">
        <f>IF($A878&lt;=Settings!$B$4,"до 100",IF($A878&lt;=Settings!$B$5,"до 10 000",IF($A878&lt;=Settings!$B$6,"до 100 000","100 000+")))</f>
        <v/>
      </c>
    </row>
    <row r="879">
      <c r="A879">
        <f>ROW()-1</f>
        <v/>
      </c>
      <c r="B879">
        <f>IF($A879&lt;=Settings!$B$4,"small_control",IF($A879&lt;=Settings!$B$5,"medium_10k",IF($A879&lt;=Settings!$B$6,"large_100k","extreme_1m")))</f>
        <v/>
      </c>
      <c r="C879">
        <f>"ORD-"&amp;TEXT(QUOTIENT($A879-1,3)+1,"0000000")</f>
        <v/>
      </c>
      <c r="D879">
        <f>"LINE-"&amp;TEXT($A879,"0000000")</f>
        <v/>
      </c>
      <c r="E879" s="7">
        <f>Settings!$B$2+$A879-1</f>
        <v/>
      </c>
      <c r="F879" s="7">
        <f>Settings!$B$2+MOD($A879-1,Settings!$B$7)</f>
        <v/>
      </c>
      <c r="G879">
        <f>YEAR($F879)</f>
        <v/>
      </c>
      <c r="H879">
        <f>"Q"&amp;ROUNDUP(MONTH($F879)/3,0)</f>
        <v/>
      </c>
      <c r="I879">
        <f>MONTH($F879)</f>
        <v/>
      </c>
      <c r="J879">
        <f>CHOOSE(MONTH($F879),"Январь","Февраль","Март","Апрель","Май","Июнь","Июль","Август","Сентябрь","Октябрь","Ноябрь","Декабрь")</f>
        <v/>
      </c>
      <c r="K879">
        <f>DAY($F879)</f>
        <v/>
      </c>
      <c r="L879">
        <f>IF(MOD($A879,10)&lt;7,"ФО_01_Крупный","ФО_"&amp;TEXT(MOD($A879,8)+1,"00"))</f>
        <v/>
      </c>
      <c r="M879">
        <f>IF($AB879="Да","Регион_001_Крупный","Регион_"&amp;TEXT(MOD(QUOTIENT($A879-1,20),180)+1,"000"))</f>
        <v/>
      </c>
      <c r="N879">
        <f>IF($AB879="Да","Город_"&amp;TEXT(MOD($A879-1,250)+1,"0000"),"Город_"&amp;TEXT(MOD($A879-1,3000)+1,"0000"))</f>
        <v/>
      </c>
      <c r="O879">
        <f>IF($AB879="Да","Холдинг_Крупный","Холдинг_"&amp;TEXT(MOD(QUOTIENT($A879-1,10000),20)+1,"00"))</f>
        <v/>
      </c>
      <c r="P879">
        <f>IF($AB879="Да","Организация_Крупная","Организация_"&amp;TEXT(MOD(QUOTIENT($A879-1,500),600)+1,"000"))</f>
        <v/>
      </c>
      <c r="Q879">
        <f>"Отдел_"&amp;TEXT(MOD(QUOTIENT($A879-1,50),100)+1,"000")</f>
        <v/>
      </c>
      <c r="R879">
        <f>IF($AB879="Да","Группа_Крупная","Группа_"&amp;TEXT(MOD(QUOTIENT($A879-1,5000),30)+1,"00"))</f>
        <v/>
      </c>
      <c r="S879">
        <f>IF($AB879="Да","Категория_Крупная","Категория_"&amp;TEXT(MOD(QUOTIENT($A879-1,500),120)+1,"000"))</f>
        <v/>
      </c>
      <c r="T879">
        <f>IF($AB879="Да","Подкатегория_Крупная","Подкатегория_"&amp;TEXT(MOD(QUOTIENT($A879-1,50),300)+1,"000"))</f>
        <v/>
      </c>
      <c r="U879">
        <f>"SKU_"&amp;TEXT($A879,"0000000")</f>
        <v/>
      </c>
      <c r="V879">
        <f>CHOOSE(MOD($A879-1,4)+1,"Enterprise","SMB","Госсектор","Розница")</f>
        <v/>
      </c>
      <c r="W879">
        <f>"Клиент_"&amp;TEXT(MOD($A879-1,20000)+1,"00000")</f>
        <v/>
      </c>
      <c r="X879">
        <f>CHOOSE(MOD($A879-1,5)+1,"Портал","API","Импорт","Ручной ввод","Интеграция")</f>
        <v/>
      </c>
      <c r="Y879" s="8">
        <f>ROUND(1000+MOD($A879*37,90000)+IF($AB879="Да",5000,0),2)</f>
        <v/>
      </c>
      <c r="Z879">
        <f>1+MOD($A879,20)</f>
        <v/>
      </c>
      <c r="AA879" s="8">
        <f>ROUND($Y879*(0.08+MOD($A879,17)/100),2)</f>
        <v/>
      </c>
      <c r="AB879">
        <f>IF(MOD($A879,10)&lt;7,"Да","Нет")</f>
        <v/>
      </c>
      <c r="AC879">
        <f>$R879&amp;" / "&amp;$S879&amp;" / "&amp;$T879</f>
        <v/>
      </c>
      <c r="AD879">
        <f>1</f>
        <v/>
      </c>
      <c r="AE879">
        <f>IF($A879&lt;=Settings!$B$4,"до 100",IF($A879&lt;=Settings!$B$5,"до 10 000",IF($A879&lt;=Settings!$B$6,"до 100 000","100 000+")))</f>
        <v/>
      </c>
    </row>
    <row r="880">
      <c r="A880">
        <f>ROW()-1</f>
        <v/>
      </c>
      <c r="B880">
        <f>IF($A880&lt;=Settings!$B$4,"small_control",IF($A880&lt;=Settings!$B$5,"medium_10k",IF($A880&lt;=Settings!$B$6,"large_100k","extreme_1m")))</f>
        <v/>
      </c>
      <c r="C880">
        <f>"ORD-"&amp;TEXT(QUOTIENT($A880-1,3)+1,"0000000")</f>
        <v/>
      </c>
      <c r="D880">
        <f>"LINE-"&amp;TEXT($A880,"0000000")</f>
        <v/>
      </c>
      <c r="E880" s="7">
        <f>Settings!$B$2+$A880-1</f>
        <v/>
      </c>
      <c r="F880" s="7">
        <f>Settings!$B$2+MOD($A880-1,Settings!$B$7)</f>
        <v/>
      </c>
      <c r="G880">
        <f>YEAR($F880)</f>
        <v/>
      </c>
      <c r="H880">
        <f>"Q"&amp;ROUNDUP(MONTH($F880)/3,0)</f>
        <v/>
      </c>
      <c r="I880">
        <f>MONTH($F880)</f>
        <v/>
      </c>
      <c r="J880">
        <f>CHOOSE(MONTH($F880),"Январь","Февраль","Март","Апрель","Май","Июнь","Июль","Август","Сентябрь","Октябрь","Ноябрь","Декабрь")</f>
        <v/>
      </c>
      <c r="K880">
        <f>DAY($F880)</f>
        <v/>
      </c>
      <c r="L880">
        <f>IF(MOD($A880,10)&lt;7,"ФО_01_Крупный","ФО_"&amp;TEXT(MOD($A880,8)+1,"00"))</f>
        <v/>
      </c>
      <c r="M880">
        <f>IF($AB880="Да","Регион_001_Крупный","Регион_"&amp;TEXT(MOD(QUOTIENT($A880-1,20),180)+1,"000"))</f>
        <v/>
      </c>
      <c r="N880">
        <f>IF($AB880="Да","Город_"&amp;TEXT(MOD($A880-1,250)+1,"0000"),"Город_"&amp;TEXT(MOD($A880-1,3000)+1,"0000"))</f>
        <v/>
      </c>
      <c r="O880">
        <f>IF($AB880="Да","Холдинг_Крупный","Холдинг_"&amp;TEXT(MOD(QUOTIENT($A880-1,10000),20)+1,"00"))</f>
        <v/>
      </c>
      <c r="P880">
        <f>IF($AB880="Да","Организация_Крупная","Организация_"&amp;TEXT(MOD(QUOTIENT($A880-1,500),600)+1,"000"))</f>
        <v/>
      </c>
      <c r="Q880">
        <f>"Отдел_"&amp;TEXT(MOD(QUOTIENT($A880-1,50),100)+1,"000")</f>
        <v/>
      </c>
      <c r="R880">
        <f>IF($AB880="Да","Группа_Крупная","Группа_"&amp;TEXT(MOD(QUOTIENT($A880-1,5000),30)+1,"00"))</f>
        <v/>
      </c>
      <c r="S880">
        <f>IF($AB880="Да","Категория_Крупная","Категория_"&amp;TEXT(MOD(QUOTIENT($A880-1,500),120)+1,"000"))</f>
        <v/>
      </c>
      <c r="T880">
        <f>IF($AB880="Да","Подкатегория_Крупная","Подкатегория_"&amp;TEXT(MOD(QUOTIENT($A880-1,50),300)+1,"000"))</f>
        <v/>
      </c>
      <c r="U880">
        <f>"SKU_"&amp;TEXT($A880,"0000000")</f>
        <v/>
      </c>
      <c r="V880">
        <f>CHOOSE(MOD($A880-1,4)+1,"Enterprise","SMB","Госсектор","Розница")</f>
        <v/>
      </c>
      <c r="W880">
        <f>"Клиент_"&amp;TEXT(MOD($A880-1,20000)+1,"00000")</f>
        <v/>
      </c>
      <c r="X880">
        <f>CHOOSE(MOD($A880-1,5)+1,"Портал","API","Импорт","Ручной ввод","Интеграция")</f>
        <v/>
      </c>
      <c r="Y880" s="8">
        <f>ROUND(1000+MOD($A880*37,90000)+IF($AB880="Да",5000,0),2)</f>
        <v/>
      </c>
      <c r="Z880">
        <f>1+MOD($A880,20)</f>
        <v/>
      </c>
      <c r="AA880" s="8">
        <f>ROUND($Y880*(0.08+MOD($A880,17)/100),2)</f>
        <v/>
      </c>
      <c r="AB880">
        <f>IF(MOD($A880,10)&lt;7,"Да","Нет")</f>
        <v/>
      </c>
      <c r="AC880">
        <f>$R880&amp;" / "&amp;$S880&amp;" / "&amp;$T880</f>
        <v/>
      </c>
      <c r="AD880">
        <f>1</f>
        <v/>
      </c>
      <c r="AE880">
        <f>IF($A880&lt;=Settings!$B$4,"до 100",IF($A880&lt;=Settings!$B$5,"до 10 000",IF($A880&lt;=Settings!$B$6,"до 100 000","100 000+")))</f>
        <v/>
      </c>
    </row>
    <row r="881">
      <c r="A881">
        <f>ROW()-1</f>
        <v/>
      </c>
      <c r="B881">
        <f>IF($A881&lt;=Settings!$B$4,"small_control",IF($A881&lt;=Settings!$B$5,"medium_10k",IF($A881&lt;=Settings!$B$6,"large_100k","extreme_1m")))</f>
        <v/>
      </c>
      <c r="C881">
        <f>"ORD-"&amp;TEXT(QUOTIENT($A881-1,3)+1,"0000000")</f>
        <v/>
      </c>
      <c r="D881">
        <f>"LINE-"&amp;TEXT($A881,"0000000")</f>
        <v/>
      </c>
      <c r="E881" s="7">
        <f>Settings!$B$2+$A881-1</f>
        <v/>
      </c>
      <c r="F881" s="7">
        <f>Settings!$B$2+MOD($A881-1,Settings!$B$7)</f>
        <v/>
      </c>
      <c r="G881">
        <f>YEAR($F881)</f>
        <v/>
      </c>
      <c r="H881">
        <f>"Q"&amp;ROUNDUP(MONTH($F881)/3,0)</f>
        <v/>
      </c>
      <c r="I881">
        <f>MONTH($F881)</f>
        <v/>
      </c>
      <c r="J881">
        <f>CHOOSE(MONTH($F881),"Январь","Февраль","Март","Апрель","Май","Июнь","Июль","Август","Сентябрь","Октябрь","Ноябрь","Декабрь")</f>
        <v/>
      </c>
      <c r="K881">
        <f>DAY($F881)</f>
        <v/>
      </c>
      <c r="L881">
        <f>IF(MOD($A881,10)&lt;7,"ФО_01_Крупный","ФО_"&amp;TEXT(MOD($A881,8)+1,"00"))</f>
        <v/>
      </c>
      <c r="M881">
        <f>IF($AB881="Да","Регион_001_Крупный","Регион_"&amp;TEXT(MOD(QUOTIENT($A881-1,20),180)+1,"000"))</f>
        <v/>
      </c>
      <c r="N881">
        <f>IF($AB881="Да","Город_"&amp;TEXT(MOD($A881-1,250)+1,"0000"),"Город_"&amp;TEXT(MOD($A881-1,3000)+1,"0000"))</f>
        <v/>
      </c>
      <c r="O881">
        <f>IF($AB881="Да","Холдинг_Крупный","Холдинг_"&amp;TEXT(MOD(QUOTIENT($A881-1,10000),20)+1,"00"))</f>
        <v/>
      </c>
      <c r="P881">
        <f>IF($AB881="Да","Организация_Крупная","Организация_"&amp;TEXT(MOD(QUOTIENT($A881-1,500),600)+1,"000"))</f>
        <v/>
      </c>
      <c r="Q881">
        <f>"Отдел_"&amp;TEXT(MOD(QUOTIENT($A881-1,50),100)+1,"000")</f>
        <v/>
      </c>
      <c r="R881">
        <f>IF($AB881="Да","Группа_Крупная","Группа_"&amp;TEXT(MOD(QUOTIENT($A881-1,5000),30)+1,"00"))</f>
        <v/>
      </c>
      <c r="S881">
        <f>IF($AB881="Да","Категория_Крупная","Категория_"&amp;TEXT(MOD(QUOTIENT($A881-1,500),120)+1,"000"))</f>
        <v/>
      </c>
      <c r="T881">
        <f>IF($AB881="Да","Подкатегория_Крупная","Подкатегория_"&amp;TEXT(MOD(QUOTIENT($A881-1,50),300)+1,"000"))</f>
        <v/>
      </c>
      <c r="U881">
        <f>"SKU_"&amp;TEXT($A881,"0000000")</f>
        <v/>
      </c>
      <c r="V881">
        <f>CHOOSE(MOD($A881-1,4)+1,"Enterprise","SMB","Госсектор","Розница")</f>
        <v/>
      </c>
      <c r="W881">
        <f>"Клиент_"&amp;TEXT(MOD($A881-1,20000)+1,"00000")</f>
        <v/>
      </c>
      <c r="X881">
        <f>CHOOSE(MOD($A881-1,5)+1,"Портал","API","Импорт","Ручной ввод","Интеграция")</f>
        <v/>
      </c>
      <c r="Y881" s="8">
        <f>ROUND(1000+MOD($A881*37,90000)+IF($AB881="Да",5000,0),2)</f>
        <v/>
      </c>
      <c r="Z881">
        <f>1+MOD($A881,20)</f>
        <v/>
      </c>
      <c r="AA881" s="8">
        <f>ROUND($Y881*(0.08+MOD($A881,17)/100),2)</f>
        <v/>
      </c>
      <c r="AB881">
        <f>IF(MOD($A881,10)&lt;7,"Да","Нет")</f>
        <v/>
      </c>
      <c r="AC881">
        <f>$R881&amp;" / "&amp;$S881&amp;" / "&amp;$T881</f>
        <v/>
      </c>
      <c r="AD881">
        <f>1</f>
        <v/>
      </c>
      <c r="AE881">
        <f>IF($A881&lt;=Settings!$B$4,"до 100",IF($A881&lt;=Settings!$B$5,"до 10 000",IF($A881&lt;=Settings!$B$6,"до 100 000","100 000+")))</f>
        <v/>
      </c>
    </row>
    <row r="882">
      <c r="A882">
        <f>ROW()-1</f>
        <v/>
      </c>
      <c r="B882">
        <f>IF($A882&lt;=Settings!$B$4,"small_control",IF($A882&lt;=Settings!$B$5,"medium_10k",IF($A882&lt;=Settings!$B$6,"large_100k","extreme_1m")))</f>
        <v/>
      </c>
      <c r="C882">
        <f>"ORD-"&amp;TEXT(QUOTIENT($A882-1,3)+1,"0000000")</f>
        <v/>
      </c>
      <c r="D882">
        <f>"LINE-"&amp;TEXT($A882,"0000000")</f>
        <v/>
      </c>
      <c r="E882" s="7">
        <f>Settings!$B$2+$A882-1</f>
        <v/>
      </c>
      <c r="F882" s="7">
        <f>Settings!$B$2+MOD($A882-1,Settings!$B$7)</f>
        <v/>
      </c>
      <c r="G882">
        <f>YEAR($F882)</f>
        <v/>
      </c>
      <c r="H882">
        <f>"Q"&amp;ROUNDUP(MONTH($F882)/3,0)</f>
        <v/>
      </c>
      <c r="I882">
        <f>MONTH($F882)</f>
        <v/>
      </c>
      <c r="J882">
        <f>CHOOSE(MONTH($F882),"Январь","Февраль","Март","Апрель","Май","Июнь","Июль","Август","Сентябрь","Октябрь","Ноябрь","Декабрь")</f>
        <v/>
      </c>
      <c r="K882">
        <f>DAY($F882)</f>
        <v/>
      </c>
      <c r="L882">
        <f>IF(MOD($A882,10)&lt;7,"ФО_01_Крупный","ФО_"&amp;TEXT(MOD($A882,8)+1,"00"))</f>
        <v/>
      </c>
      <c r="M882">
        <f>IF($AB882="Да","Регион_001_Крупный","Регион_"&amp;TEXT(MOD(QUOTIENT($A882-1,20),180)+1,"000"))</f>
        <v/>
      </c>
      <c r="N882">
        <f>IF($AB882="Да","Город_"&amp;TEXT(MOD($A882-1,250)+1,"0000"),"Город_"&amp;TEXT(MOD($A882-1,3000)+1,"0000"))</f>
        <v/>
      </c>
      <c r="O882">
        <f>IF($AB882="Да","Холдинг_Крупный","Холдинг_"&amp;TEXT(MOD(QUOTIENT($A882-1,10000),20)+1,"00"))</f>
        <v/>
      </c>
      <c r="P882">
        <f>IF($AB882="Да","Организация_Крупная","Организация_"&amp;TEXT(MOD(QUOTIENT($A882-1,500),600)+1,"000"))</f>
        <v/>
      </c>
      <c r="Q882">
        <f>"Отдел_"&amp;TEXT(MOD(QUOTIENT($A882-1,50),100)+1,"000")</f>
        <v/>
      </c>
      <c r="R882">
        <f>IF($AB882="Да","Группа_Крупная","Группа_"&amp;TEXT(MOD(QUOTIENT($A882-1,5000),30)+1,"00"))</f>
        <v/>
      </c>
      <c r="S882">
        <f>IF($AB882="Да","Категория_Крупная","Категория_"&amp;TEXT(MOD(QUOTIENT($A882-1,500),120)+1,"000"))</f>
        <v/>
      </c>
      <c r="T882">
        <f>IF($AB882="Да","Подкатегория_Крупная","Подкатегория_"&amp;TEXT(MOD(QUOTIENT($A882-1,50),300)+1,"000"))</f>
        <v/>
      </c>
      <c r="U882">
        <f>"SKU_"&amp;TEXT($A882,"0000000")</f>
        <v/>
      </c>
      <c r="V882">
        <f>CHOOSE(MOD($A882-1,4)+1,"Enterprise","SMB","Госсектор","Розница")</f>
        <v/>
      </c>
      <c r="W882">
        <f>"Клиент_"&amp;TEXT(MOD($A882-1,20000)+1,"00000")</f>
        <v/>
      </c>
      <c r="X882">
        <f>CHOOSE(MOD($A882-1,5)+1,"Портал","API","Импорт","Ручной ввод","Интеграция")</f>
        <v/>
      </c>
      <c r="Y882" s="8">
        <f>ROUND(1000+MOD($A882*37,90000)+IF($AB882="Да",5000,0),2)</f>
        <v/>
      </c>
      <c r="Z882">
        <f>1+MOD($A882,20)</f>
        <v/>
      </c>
      <c r="AA882" s="8">
        <f>ROUND($Y882*(0.08+MOD($A882,17)/100),2)</f>
        <v/>
      </c>
      <c r="AB882">
        <f>IF(MOD($A882,10)&lt;7,"Да","Нет")</f>
        <v/>
      </c>
      <c r="AC882">
        <f>$R882&amp;" / "&amp;$S882&amp;" / "&amp;$T882</f>
        <v/>
      </c>
      <c r="AD882">
        <f>1</f>
        <v/>
      </c>
      <c r="AE882">
        <f>IF($A882&lt;=Settings!$B$4,"до 100",IF($A882&lt;=Settings!$B$5,"до 10 000",IF($A882&lt;=Settings!$B$6,"до 100 000","100 000+")))</f>
        <v/>
      </c>
    </row>
    <row r="883">
      <c r="A883">
        <f>ROW()-1</f>
        <v/>
      </c>
      <c r="B883">
        <f>IF($A883&lt;=Settings!$B$4,"small_control",IF($A883&lt;=Settings!$B$5,"medium_10k",IF($A883&lt;=Settings!$B$6,"large_100k","extreme_1m")))</f>
        <v/>
      </c>
      <c r="C883">
        <f>"ORD-"&amp;TEXT(QUOTIENT($A883-1,3)+1,"0000000")</f>
        <v/>
      </c>
      <c r="D883">
        <f>"LINE-"&amp;TEXT($A883,"0000000")</f>
        <v/>
      </c>
      <c r="E883" s="7">
        <f>Settings!$B$2+$A883-1</f>
        <v/>
      </c>
      <c r="F883" s="7">
        <f>Settings!$B$2+MOD($A883-1,Settings!$B$7)</f>
        <v/>
      </c>
      <c r="G883">
        <f>YEAR($F883)</f>
        <v/>
      </c>
      <c r="H883">
        <f>"Q"&amp;ROUNDUP(MONTH($F883)/3,0)</f>
        <v/>
      </c>
      <c r="I883">
        <f>MONTH($F883)</f>
        <v/>
      </c>
      <c r="J883">
        <f>CHOOSE(MONTH($F883),"Январь","Февраль","Март","Апрель","Май","Июнь","Июль","Август","Сентябрь","Октябрь","Ноябрь","Декабрь")</f>
        <v/>
      </c>
      <c r="K883">
        <f>DAY($F883)</f>
        <v/>
      </c>
      <c r="L883">
        <f>IF(MOD($A883,10)&lt;7,"ФО_01_Крупный","ФО_"&amp;TEXT(MOD($A883,8)+1,"00"))</f>
        <v/>
      </c>
      <c r="M883">
        <f>IF($AB883="Да","Регион_001_Крупный","Регион_"&amp;TEXT(MOD(QUOTIENT($A883-1,20),180)+1,"000"))</f>
        <v/>
      </c>
      <c r="N883">
        <f>IF($AB883="Да","Город_"&amp;TEXT(MOD($A883-1,250)+1,"0000"),"Город_"&amp;TEXT(MOD($A883-1,3000)+1,"0000"))</f>
        <v/>
      </c>
      <c r="O883">
        <f>IF($AB883="Да","Холдинг_Крупный","Холдинг_"&amp;TEXT(MOD(QUOTIENT($A883-1,10000),20)+1,"00"))</f>
        <v/>
      </c>
      <c r="P883">
        <f>IF($AB883="Да","Организация_Крупная","Организация_"&amp;TEXT(MOD(QUOTIENT($A883-1,500),600)+1,"000"))</f>
        <v/>
      </c>
      <c r="Q883">
        <f>"Отдел_"&amp;TEXT(MOD(QUOTIENT($A883-1,50),100)+1,"000")</f>
        <v/>
      </c>
      <c r="R883">
        <f>IF($AB883="Да","Группа_Крупная","Группа_"&amp;TEXT(MOD(QUOTIENT($A883-1,5000),30)+1,"00"))</f>
        <v/>
      </c>
      <c r="S883">
        <f>IF($AB883="Да","Категория_Крупная","Категория_"&amp;TEXT(MOD(QUOTIENT($A883-1,500),120)+1,"000"))</f>
        <v/>
      </c>
      <c r="T883">
        <f>IF($AB883="Да","Подкатегория_Крупная","Подкатегория_"&amp;TEXT(MOD(QUOTIENT($A883-1,50),300)+1,"000"))</f>
        <v/>
      </c>
      <c r="U883">
        <f>"SKU_"&amp;TEXT($A883,"0000000")</f>
        <v/>
      </c>
      <c r="V883">
        <f>CHOOSE(MOD($A883-1,4)+1,"Enterprise","SMB","Госсектор","Розница")</f>
        <v/>
      </c>
      <c r="W883">
        <f>"Клиент_"&amp;TEXT(MOD($A883-1,20000)+1,"00000")</f>
        <v/>
      </c>
      <c r="X883">
        <f>CHOOSE(MOD($A883-1,5)+1,"Портал","API","Импорт","Ручной ввод","Интеграция")</f>
        <v/>
      </c>
      <c r="Y883" s="8">
        <f>ROUND(1000+MOD($A883*37,90000)+IF($AB883="Да",5000,0),2)</f>
        <v/>
      </c>
      <c r="Z883">
        <f>1+MOD($A883,20)</f>
        <v/>
      </c>
      <c r="AA883" s="8">
        <f>ROUND($Y883*(0.08+MOD($A883,17)/100),2)</f>
        <v/>
      </c>
      <c r="AB883">
        <f>IF(MOD($A883,10)&lt;7,"Да","Нет")</f>
        <v/>
      </c>
      <c r="AC883">
        <f>$R883&amp;" / "&amp;$S883&amp;" / "&amp;$T883</f>
        <v/>
      </c>
      <c r="AD883">
        <f>1</f>
        <v/>
      </c>
      <c r="AE883">
        <f>IF($A883&lt;=Settings!$B$4,"до 100",IF($A883&lt;=Settings!$B$5,"до 10 000",IF($A883&lt;=Settings!$B$6,"до 100 000","100 000+")))</f>
        <v/>
      </c>
    </row>
    <row r="884">
      <c r="A884">
        <f>ROW()-1</f>
        <v/>
      </c>
      <c r="B884">
        <f>IF($A884&lt;=Settings!$B$4,"small_control",IF($A884&lt;=Settings!$B$5,"medium_10k",IF($A884&lt;=Settings!$B$6,"large_100k","extreme_1m")))</f>
        <v/>
      </c>
      <c r="C884">
        <f>"ORD-"&amp;TEXT(QUOTIENT($A884-1,3)+1,"0000000")</f>
        <v/>
      </c>
      <c r="D884">
        <f>"LINE-"&amp;TEXT($A884,"0000000")</f>
        <v/>
      </c>
      <c r="E884" s="7">
        <f>Settings!$B$2+$A884-1</f>
        <v/>
      </c>
      <c r="F884" s="7">
        <f>Settings!$B$2+MOD($A884-1,Settings!$B$7)</f>
        <v/>
      </c>
      <c r="G884">
        <f>YEAR($F884)</f>
        <v/>
      </c>
      <c r="H884">
        <f>"Q"&amp;ROUNDUP(MONTH($F884)/3,0)</f>
        <v/>
      </c>
      <c r="I884">
        <f>MONTH($F884)</f>
        <v/>
      </c>
      <c r="J884">
        <f>CHOOSE(MONTH($F884),"Январь","Февраль","Март","Апрель","Май","Июнь","Июль","Август","Сентябрь","Октябрь","Ноябрь","Декабрь")</f>
        <v/>
      </c>
      <c r="K884">
        <f>DAY($F884)</f>
        <v/>
      </c>
      <c r="L884">
        <f>IF(MOD($A884,10)&lt;7,"ФО_01_Крупный","ФО_"&amp;TEXT(MOD($A884,8)+1,"00"))</f>
        <v/>
      </c>
      <c r="M884">
        <f>IF($AB884="Да","Регион_001_Крупный","Регион_"&amp;TEXT(MOD(QUOTIENT($A884-1,20),180)+1,"000"))</f>
        <v/>
      </c>
      <c r="N884">
        <f>IF($AB884="Да","Город_"&amp;TEXT(MOD($A884-1,250)+1,"0000"),"Город_"&amp;TEXT(MOD($A884-1,3000)+1,"0000"))</f>
        <v/>
      </c>
      <c r="O884">
        <f>IF($AB884="Да","Холдинг_Крупный","Холдинг_"&amp;TEXT(MOD(QUOTIENT($A884-1,10000),20)+1,"00"))</f>
        <v/>
      </c>
      <c r="P884">
        <f>IF($AB884="Да","Организация_Крупная","Организация_"&amp;TEXT(MOD(QUOTIENT($A884-1,500),600)+1,"000"))</f>
        <v/>
      </c>
      <c r="Q884">
        <f>"Отдел_"&amp;TEXT(MOD(QUOTIENT($A884-1,50),100)+1,"000")</f>
        <v/>
      </c>
      <c r="R884">
        <f>IF($AB884="Да","Группа_Крупная","Группа_"&amp;TEXT(MOD(QUOTIENT($A884-1,5000),30)+1,"00"))</f>
        <v/>
      </c>
      <c r="S884">
        <f>IF($AB884="Да","Категория_Крупная","Категория_"&amp;TEXT(MOD(QUOTIENT($A884-1,500),120)+1,"000"))</f>
        <v/>
      </c>
      <c r="T884">
        <f>IF($AB884="Да","Подкатегория_Крупная","Подкатегория_"&amp;TEXT(MOD(QUOTIENT($A884-1,50),300)+1,"000"))</f>
        <v/>
      </c>
      <c r="U884">
        <f>"SKU_"&amp;TEXT($A884,"0000000")</f>
        <v/>
      </c>
      <c r="V884">
        <f>CHOOSE(MOD($A884-1,4)+1,"Enterprise","SMB","Госсектор","Розница")</f>
        <v/>
      </c>
      <c r="W884">
        <f>"Клиент_"&amp;TEXT(MOD($A884-1,20000)+1,"00000")</f>
        <v/>
      </c>
      <c r="X884">
        <f>CHOOSE(MOD($A884-1,5)+1,"Портал","API","Импорт","Ручной ввод","Интеграция")</f>
        <v/>
      </c>
      <c r="Y884" s="8">
        <f>ROUND(1000+MOD($A884*37,90000)+IF($AB884="Да",5000,0),2)</f>
        <v/>
      </c>
      <c r="Z884">
        <f>1+MOD($A884,20)</f>
        <v/>
      </c>
      <c r="AA884" s="8">
        <f>ROUND($Y884*(0.08+MOD($A884,17)/100),2)</f>
        <v/>
      </c>
      <c r="AB884">
        <f>IF(MOD($A884,10)&lt;7,"Да","Нет")</f>
        <v/>
      </c>
      <c r="AC884">
        <f>$R884&amp;" / "&amp;$S884&amp;" / "&amp;$T884</f>
        <v/>
      </c>
      <c r="AD884">
        <f>1</f>
        <v/>
      </c>
      <c r="AE884">
        <f>IF($A884&lt;=Settings!$B$4,"до 100",IF($A884&lt;=Settings!$B$5,"до 10 000",IF($A884&lt;=Settings!$B$6,"до 100 000","100 000+")))</f>
        <v/>
      </c>
    </row>
    <row r="885">
      <c r="A885">
        <f>ROW()-1</f>
        <v/>
      </c>
      <c r="B885">
        <f>IF($A885&lt;=Settings!$B$4,"small_control",IF($A885&lt;=Settings!$B$5,"medium_10k",IF($A885&lt;=Settings!$B$6,"large_100k","extreme_1m")))</f>
        <v/>
      </c>
      <c r="C885">
        <f>"ORD-"&amp;TEXT(QUOTIENT($A885-1,3)+1,"0000000")</f>
        <v/>
      </c>
      <c r="D885">
        <f>"LINE-"&amp;TEXT($A885,"0000000")</f>
        <v/>
      </c>
      <c r="E885" s="7">
        <f>Settings!$B$2+$A885-1</f>
        <v/>
      </c>
      <c r="F885" s="7">
        <f>Settings!$B$2+MOD($A885-1,Settings!$B$7)</f>
        <v/>
      </c>
      <c r="G885">
        <f>YEAR($F885)</f>
        <v/>
      </c>
      <c r="H885">
        <f>"Q"&amp;ROUNDUP(MONTH($F885)/3,0)</f>
        <v/>
      </c>
      <c r="I885">
        <f>MONTH($F885)</f>
        <v/>
      </c>
      <c r="J885">
        <f>CHOOSE(MONTH($F885),"Январь","Февраль","Март","Апрель","Май","Июнь","Июль","Август","Сентябрь","Октябрь","Ноябрь","Декабрь")</f>
        <v/>
      </c>
      <c r="K885">
        <f>DAY($F885)</f>
        <v/>
      </c>
      <c r="L885">
        <f>IF(MOD($A885,10)&lt;7,"ФО_01_Крупный","ФО_"&amp;TEXT(MOD($A885,8)+1,"00"))</f>
        <v/>
      </c>
      <c r="M885">
        <f>IF($AB885="Да","Регион_001_Крупный","Регион_"&amp;TEXT(MOD(QUOTIENT($A885-1,20),180)+1,"000"))</f>
        <v/>
      </c>
      <c r="N885">
        <f>IF($AB885="Да","Город_"&amp;TEXT(MOD($A885-1,250)+1,"0000"),"Город_"&amp;TEXT(MOD($A885-1,3000)+1,"0000"))</f>
        <v/>
      </c>
      <c r="O885">
        <f>IF($AB885="Да","Холдинг_Крупный","Холдинг_"&amp;TEXT(MOD(QUOTIENT($A885-1,10000),20)+1,"00"))</f>
        <v/>
      </c>
      <c r="P885">
        <f>IF($AB885="Да","Организация_Крупная","Организация_"&amp;TEXT(MOD(QUOTIENT($A885-1,500),600)+1,"000"))</f>
        <v/>
      </c>
      <c r="Q885">
        <f>"Отдел_"&amp;TEXT(MOD(QUOTIENT($A885-1,50),100)+1,"000")</f>
        <v/>
      </c>
      <c r="R885">
        <f>IF($AB885="Да","Группа_Крупная","Группа_"&amp;TEXT(MOD(QUOTIENT($A885-1,5000),30)+1,"00"))</f>
        <v/>
      </c>
      <c r="S885">
        <f>IF($AB885="Да","Категория_Крупная","Категория_"&amp;TEXT(MOD(QUOTIENT($A885-1,500),120)+1,"000"))</f>
        <v/>
      </c>
      <c r="T885">
        <f>IF($AB885="Да","Подкатегория_Крупная","Подкатегория_"&amp;TEXT(MOD(QUOTIENT($A885-1,50),300)+1,"000"))</f>
        <v/>
      </c>
      <c r="U885">
        <f>"SKU_"&amp;TEXT($A885,"0000000")</f>
        <v/>
      </c>
      <c r="V885">
        <f>CHOOSE(MOD($A885-1,4)+1,"Enterprise","SMB","Госсектор","Розница")</f>
        <v/>
      </c>
      <c r="W885">
        <f>"Клиент_"&amp;TEXT(MOD($A885-1,20000)+1,"00000")</f>
        <v/>
      </c>
      <c r="X885">
        <f>CHOOSE(MOD($A885-1,5)+1,"Портал","API","Импорт","Ручной ввод","Интеграция")</f>
        <v/>
      </c>
      <c r="Y885" s="8">
        <f>ROUND(1000+MOD($A885*37,90000)+IF($AB885="Да",5000,0),2)</f>
        <v/>
      </c>
      <c r="Z885">
        <f>1+MOD($A885,20)</f>
        <v/>
      </c>
      <c r="AA885" s="8">
        <f>ROUND($Y885*(0.08+MOD($A885,17)/100),2)</f>
        <v/>
      </c>
      <c r="AB885">
        <f>IF(MOD($A885,10)&lt;7,"Да","Нет")</f>
        <v/>
      </c>
      <c r="AC885">
        <f>$R885&amp;" / "&amp;$S885&amp;" / "&amp;$T885</f>
        <v/>
      </c>
      <c r="AD885">
        <f>1</f>
        <v/>
      </c>
      <c r="AE885">
        <f>IF($A885&lt;=Settings!$B$4,"до 100",IF($A885&lt;=Settings!$B$5,"до 10 000",IF($A885&lt;=Settings!$B$6,"до 100 000","100 000+")))</f>
        <v/>
      </c>
    </row>
    <row r="886">
      <c r="A886">
        <f>ROW()-1</f>
        <v/>
      </c>
      <c r="B886">
        <f>IF($A886&lt;=Settings!$B$4,"small_control",IF($A886&lt;=Settings!$B$5,"medium_10k",IF($A886&lt;=Settings!$B$6,"large_100k","extreme_1m")))</f>
        <v/>
      </c>
      <c r="C886">
        <f>"ORD-"&amp;TEXT(QUOTIENT($A886-1,3)+1,"0000000")</f>
        <v/>
      </c>
      <c r="D886">
        <f>"LINE-"&amp;TEXT($A886,"0000000")</f>
        <v/>
      </c>
      <c r="E886" s="7">
        <f>Settings!$B$2+$A886-1</f>
        <v/>
      </c>
      <c r="F886" s="7">
        <f>Settings!$B$2+MOD($A886-1,Settings!$B$7)</f>
        <v/>
      </c>
      <c r="G886">
        <f>YEAR($F886)</f>
        <v/>
      </c>
      <c r="H886">
        <f>"Q"&amp;ROUNDUP(MONTH($F886)/3,0)</f>
        <v/>
      </c>
      <c r="I886">
        <f>MONTH($F886)</f>
        <v/>
      </c>
      <c r="J886">
        <f>CHOOSE(MONTH($F886),"Январь","Февраль","Март","Апрель","Май","Июнь","Июль","Август","Сентябрь","Октябрь","Ноябрь","Декабрь")</f>
        <v/>
      </c>
      <c r="K886">
        <f>DAY($F886)</f>
        <v/>
      </c>
      <c r="L886">
        <f>IF(MOD($A886,10)&lt;7,"ФО_01_Крупный","ФО_"&amp;TEXT(MOD($A886,8)+1,"00"))</f>
        <v/>
      </c>
      <c r="M886">
        <f>IF($AB886="Да","Регион_001_Крупный","Регион_"&amp;TEXT(MOD(QUOTIENT($A886-1,20),180)+1,"000"))</f>
        <v/>
      </c>
      <c r="N886">
        <f>IF($AB886="Да","Город_"&amp;TEXT(MOD($A886-1,250)+1,"0000"),"Город_"&amp;TEXT(MOD($A886-1,3000)+1,"0000"))</f>
        <v/>
      </c>
      <c r="O886">
        <f>IF($AB886="Да","Холдинг_Крупный","Холдинг_"&amp;TEXT(MOD(QUOTIENT($A886-1,10000),20)+1,"00"))</f>
        <v/>
      </c>
      <c r="P886">
        <f>IF($AB886="Да","Организация_Крупная","Организация_"&amp;TEXT(MOD(QUOTIENT($A886-1,500),600)+1,"000"))</f>
        <v/>
      </c>
      <c r="Q886">
        <f>"Отдел_"&amp;TEXT(MOD(QUOTIENT($A886-1,50),100)+1,"000")</f>
        <v/>
      </c>
      <c r="R886">
        <f>IF($AB886="Да","Группа_Крупная","Группа_"&amp;TEXT(MOD(QUOTIENT($A886-1,5000),30)+1,"00"))</f>
        <v/>
      </c>
      <c r="S886">
        <f>IF($AB886="Да","Категория_Крупная","Категория_"&amp;TEXT(MOD(QUOTIENT($A886-1,500),120)+1,"000"))</f>
        <v/>
      </c>
      <c r="T886">
        <f>IF($AB886="Да","Подкатегория_Крупная","Подкатегория_"&amp;TEXT(MOD(QUOTIENT($A886-1,50),300)+1,"000"))</f>
        <v/>
      </c>
      <c r="U886">
        <f>"SKU_"&amp;TEXT($A886,"0000000")</f>
        <v/>
      </c>
      <c r="V886">
        <f>CHOOSE(MOD($A886-1,4)+1,"Enterprise","SMB","Госсектор","Розница")</f>
        <v/>
      </c>
      <c r="W886">
        <f>"Клиент_"&amp;TEXT(MOD($A886-1,20000)+1,"00000")</f>
        <v/>
      </c>
      <c r="X886">
        <f>CHOOSE(MOD($A886-1,5)+1,"Портал","API","Импорт","Ручной ввод","Интеграция")</f>
        <v/>
      </c>
      <c r="Y886" s="8">
        <f>ROUND(1000+MOD($A886*37,90000)+IF($AB886="Да",5000,0),2)</f>
        <v/>
      </c>
      <c r="Z886">
        <f>1+MOD($A886,20)</f>
        <v/>
      </c>
      <c r="AA886" s="8">
        <f>ROUND($Y886*(0.08+MOD($A886,17)/100),2)</f>
        <v/>
      </c>
      <c r="AB886">
        <f>IF(MOD($A886,10)&lt;7,"Да","Нет")</f>
        <v/>
      </c>
      <c r="AC886">
        <f>$R886&amp;" / "&amp;$S886&amp;" / "&amp;$T886</f>
        <v/>
      </c>
      <c r="AD886">
        <f>1</f>
        <v/>
      </c>
      <c r="AE886">
        <f>IF($A886&lt;=Settings!$B$4,"до 100",IF($A886&lt;=Settings!$B$5,"до 10 000",IF($A886&lt;=Settings!$B$6,"до 100 000","100 000+")))</f>
        <v/>
      </c>
    </row>
    <row r="887">
      <c r="A887">
        <f>ROW()-1</f>
        <v/>
      </c>
      <c r="B887">
        <f>IF($A887&lt;=Settings!$B$4,"small_control",IF($A887&lt;=Settings!$B$5,"medium_10k",IF($A887&lt;=Settings!$B$6,"large_100k","extreme_1m")))</f>
        <v/>
      </c>
      <c r="C887">
        <f>"ORD-"&amp;TEXT(QUOTIENT($A887-1,3)+1,"0000000")</f>
        <v/>
      </c>
      <c r="D887">
        <f>"LINE-"&amp;TEXT($A887,"0000000")</f>
        <v/>
      </c>
      <c r="E887" s="7">
        <f>Settings!$B$2+$A887-1</f>
        <v/>
      </c>
      <c r="F887" s="7">
        <f>Settings!$B$2+MOD($A887-1,Settings!$B$7)</f>
        <v/>
      </c>
      <c r="G887">
        <f>YEAR($F887)</f>
        <v/>
      </c>
      <c r="H887">
        <f>"Q"&amp;ROUNDUP(MONTH($F887)/3,0)</f>
        <v/>
      </c>
      <c r="I887">
        <f>MONTH($F887)</f>
        <v/>
      </c>
      <c r="J887">
        <f>CHOOSE(MONTH($F887),"Январь","Февраль","Март","Апрель","Май","Июнь","Июль","Август","Сентябрь","Октябрь","Ноябрь","Декабрь")</f>
        <v/>
      </c>
      <c r="K887">
        <f>DAY($F887)</f>
        <v/>
      </c>
      <c r="L887">
        <f>IF(MOD($A887,10)&lt;7,"ФО_01_Крупный","ФО_"&amp;TEXT(MOD($A887,8)+1,"00"))</f>
        <v/>
      </c>
      <c r="M887">
        <f>IF($AB887="Да","Регион_001_Крупный","Регион_"&amp;TEXT(MOD(QUOTIENT($A887-1,20),180)+1,"000"))</f>
        <v/>
      </c>
      <c r="N887">
        <f>IF($AB887="Да","Город_"&amp;TEXT(MOD($A887-1,250)+1,"0000"),"Город_"&amp;TEXT(MOD($A887-1,3000)+1,"0000"))</f>
        <v/>
      </c>
      <c r="O887">
        <f>IF($AB887="Да","Холдинг_Крупный","Холдинг_"&amp;TEXT(MOD(QUOTIENT($A887-1,10000),20)+1,"00"))</f>
        <v/>
      </c>
      <c r="P887">
        <f>IF($AB887="Да","Организация_Крупная","Организация_"&amp;TEXT(MOD(QUOTIENT($A887-1,500),600)+1,"000"))</f>
        <v/>
      </c>
      <c r="Q887">
        <f>"Отдел_"&amp;TEXT(MOD(QUOTIENT($A887-1,50),100)+1,"000")</f>
        <v/>
      </c>
      <c r="R887">
        <f>IF($AB887="Да","Группа_Крупная","Группа_"&amp;TEXT(MOD(QUOTIENT($A887-1,5000),30)+1,"00"))</f>
        <v/>
      </c>
      <c r="S887">
        <f>IF($AB887="Да","Категория_Крупная","Категория_"&amp;TEXT(MOD(QUOTIENT($A887-1,500),120)+1,"000"))</f>
        <v/>
      </c>
      <c r="T887">
        <f>IF($AB887="Да","Подкатегория_Крупная","Подкатегория_"&amp;TEXT(MOD(QUOTIENT($A887-1,50),300)+1,"000"))</f>
        <v/>
      </c>
      <c r="U887">
        <f>"SKU_"&amp;TEXT($A887,"0000000")</f>
        <v/>
      </c>
      <c r="V887">
        <f>CHOOSE(MOD($A887-1,4)+1,"Enterprise","SMB","Госсектор","Розница")</f>
        <v/>
      </c>
      <c r="W887">
        <f>"Клиент_"&amp;TEXT(MOD($A887-1,20000)+1,"00000")</f>
        <v/>
      </c>
      <c r="X887">
        <f>CHOOSE(MOD($A887-1,5)+1,"Портал","API","Импорт","Ручной ввод","Интеграция")</f>
        <v/>
      </c>
      <c r="Y887" s="8">
        <f>ROUND(1000+MOD($A887*37,90000)+IF($AB887="Да",5000,0),2)</f>
        <v/>
      </c>
      <c r="Z887">
        <f>1+MOD($A887,20)</f>
        <v/>
      </c>
      <c r="AA887" s="8">
        <f>ROUND($Y887*(0.08+MOD($A887,17)/100),2)</f>
        <v/>
      </c>
      <c r="AB887">
        <f>IF(MOD($A887,10)&lt;7,"Да","Нет")</f>
        <v/>
      </c>
      <c r="AC887">
        <f>$R887&amp;" / "&amp;$S887&amp;" / "&amp;$T887</f>
        <v/>
      </c>
      <c r="AD887">
        <f>1</f>
        <v/>
      </c>
      <c r="AE887">
        <f>IF($A887&lt;=Settings!$B$4,"до 100",IF($A887&lt;=Settings!$B$5,"до 10 000",IF($A887&lt;=Settings!$B$6,"до 100 000","100 000+")))</f>
        <v/>
      </c>
    </row>
    <row r="888">
      <c r="A888">
        <f>ROW()-1</f>
        <v/>
      </c>
      <c r="B888">
        <f>IF($A888&lt;=Settings!$B$4,"small_control",IF($A888&lt;=Settings!$B$5,"medium_10k",IF($A888&lt;=Settings!$B$6,"large_100k","extreme_1m")))</f>
        <v/>
      </c>
      <c r="C888">
        <f>"ORD-"&amp;TEXT(QUOTIENT($A888-1,3)+1,"0000000")</f>
        <v/>
      </c>
      <c r="D888">
        <f>"LINE-"&amp;TEXT($A888,"0000000")</f>
        <v/>
      </c>
      <c r="E888" s="7">
        <f>Settings!$B$2+$A888-1</f>
        <v/>
      </c>
      <c r="F888" s="7">
        <f>Settings!$B$2+MOD($A888-1,Settings!$B$7)</f>
        <v/>
      </c>
      <c r="G888">
        <f>YEAR($F888)</f>
        <v/>
      </c>
      <c r="H888">
        <f>"Q"&amp;ROUNDUP(MONTH($F888)/3,0)</f>
        <v/>
      </c>
      <c r="I888">
        <f>MONTH($F888)</f>
        <v/>
      </c>
      <c r="J888">
        <f>CHOOSE(MONTH($F888),"Январь","Февраль","Март","Апрель","Май","Июнь","Июль","Август","Сентябрь","Октябрь","Ноябрь","Декабрь")</f>
        <v/>
      </c>
      <c r="K888">
        <f>DAY($F888)</f>
        <v/>
      </c>
      <c r="L888">
        <f>IF(MOD($A888,10)&lt;7,"ФО_01_Крупный","ФО_"&amp;TEXT(MOD($A888,8)+1,"00"))</f>
        <v/>
      </c>
      <c r="M888">
        <f>IF($AB888="Да","Регион_001_Крупный","Регион_"&amp;TEXT(MOD(QUOTIENT($A888-1,20),180)+1,"000"))</f>
        <v/>
      </c>
      <c r="N888">
        <f>IF($AB888="Да","Город_"&amp;TEXT(MOD($A888-1,250)+1,"0000"),"Город_"&amp;TEXT(MOD($A888-1,3000)+1,"0000"))</f>
        <v/>
      </c>
      <c r="O888">
        <f>IF($AB888="Да","Холдинг_Крупный","Холдинг_"&amp;TEXT(MOD(QUOTIENT($A888-1,10000),20)+1,"00"))</f>
        <v/>
      </c>
      <c r="P888">
        <f>IF($AB888="Да","Организация_Крупная","Организация_"&amp;TEXT(MOD(QUOTIENT($A888-1,500),600)+1,"000"))</f>
        <v/>
      </c>
      <c r="Q888">
        <f>"Отдел_"&amp;TEXT(MOD(QUOTIENT($A888-1,50),100)+1,"000")</f>
        <v/>
      </c>
      <c r="R888">
        <f>IF($AB888="Да","Группа_Крупная","Группа_"&amp;TEXT(MOD(QUOTIENT($A888-1,5000),30)+1,"00"))</f>
        <v/>
      </c>
      <c r="S888">
        <f>IF($AB888="Да","Категория_Крупная","Категория_"&amp;TEXT(MOD(QUOTIENT($A888-1,500),120)+1,"000"))</f>
        <v/>
      </c>
      <c r="T888">
        <f>IF($AB888="Да","Подкатегория_Крупная","Подкатегория_"&amp;TEXT(MOD(QUOTIENT($A888-1,50),300)+1,"000"))</f>
        <v/>
      </c>
      <c r="U888">
        <f>"SKU_"&amp;TEXT($A888,"0000000")</f>
        <v/>
      </c>
      <c r="V888">
        <f>CHOOSE(MOD($A888-1,4)+1,"Enterprise","SMB","Госсектор","Розница")</f>
        <v/>
      </c>
      <c r="W888">
        <f>"Клиент_"&amp;TEXT(MOD($A888-1,20000)+1,"00000")</f>
        <v/>
      </c>
      <c r="X888">
        <f>CHOOSE(MOD($A888-1,5)+1,"Портал","API","Импорт","Ручной ввод","Интеграция")</f>
        <v/>
      </c>
      <c r="Y888" s="8">
        <f>ROUND(1000+MOD($A888*37,90000)+IF($AB888="Да",5000,0),2)</f>
        <v/>
      </c>
      <c r="Z888">
        <f>1+MOD($A888,20)</f>
        <v/>
      </c>
      <c r="AA888" s="8">
        <f>ROUND($Y888*(0.08+MOD($A888,17)/100),2)</f>
        <v/>
      </c>
      <c r="AB888">
        <f>IF(MOD($A888,10)&lt;7,"Да","Нет")</f>
        <v/>
      </c>
      <c r="AC888">
        <f>$R888&amp;" / "&amp;$S888&amp;" / "&amp;$T888</f>
        <v/>
      </c>
      <c r="AD888">
        <f>1</f>
        <v/>
      </c>
      <c r="AE888">
        <f>IF($A888&lt;=Settings!$B$4,"до 100",IF($A888&lt;=Settings!$B$5,"до 10 000",IF($A888&lt;=Settings!$B$6,"до 100 000","100 000+")))</f>
        <v/>
      </c>
    </row>
    <row r="889">
      <c r="A889">
        <f>ROW()-1</f>
        <v/>
      </c>
      <c r="B889">
        <f>IF($A889&lt;=Settings!$B$4,"small_control",IF($A889&lt;=Settings!$B$5,"medium_10k",IF($A889&lt;=Settings!$B$6,"large_100k","extreme_1m")))</f>
        <v/>
      </c>
      <c r="C889">
        <f>"ORD-"&amp;TEXT(QUOTIENT($A889-1,3)+1,"0000000")</f>
        <v/>
      </c>
      <c r="D889">
        <f>"LINE-"&amp;TEXT($A889,"0000000")</f>
        <v/>
      </c>
      <c r="E889" s="7">
        <f>Settings!$B$2+$A889-1</f>
        <v/>
      </c>
      <c r="F889" s="7">
        <f>Settings!$B$2+MOD($A889-1,Settings!$B$7)</f>
        <v/>
      </c>
      <c r="G889">
        <f>YEAR($F889)</f>
        <v/>
      </c>
      <c r="H889">
        <f>"Q"&amp;ROUNDUP(MONTH($F889)/3,0)</f>
        <v/>
      </c>
      <c r="I889">
        <f>MONTH($F889)</f>
        <v/>
      </c>
      <c r="J889">
        <f>CHOOSE(MONTH($F889),"Январь","Февраль","Март","Апрель","Май","Июнь","Июль","Август","Сентябрь","Октябрь","Ноябрь","Декабрь")</f>
        <v/>
      </c>
      <c r="K889">
        <f>DAY($F889)</f>
        <v/>
      </c>
      <c r="L889">
        <f>IF(MOD($A889,10)&lt;7,"ФО_01_Крупный","ФО_"&amp;TEXT(MOD($A889,8)+1,"00"))</f>
        <v/>
      </c>
      <c r="M889">
        <f>IF($AB889="Да","Регион_001_Крупный","Регион_"&amp;TEXT(MOD(QUOTIENT($A889-1,20),180)+1,"000"))</f>
        <v/>
      </c>
      <c r="N889">
        <f>IF($AB889="Да","Город_"&amp;TEXT(MOD($A889-1,250)+1,"0000"),"Город_"&amp;TEXT(MOD($A889-1,3000)+1,"0000"))</f>
        <v/>
      </c>
      <c r="O889">
        <f>IF($AB889="Да","Холдинг_Крупный","Холдинг_"&amp;TEXT(MOD(QUOTIENT($A889-1,10000),20)+1,"00"))</f>
        <v/>
      </c>
      <c r="P889">
        <f>IF($AB889="Да","Организация_Крупная","Организация_"&amp;TEXT(MOD(QUOTIENT($A889-1,500),600)+1,"000"))</f>
        <v/>
      </c>
      <c r="Q889">
        <f>"Отдел_"&amp;TEXT(MOD(QUOTIENT($A889-1,50),100)+1,"000")</f>
        <v/>
      </c>
      <c r="R889">
        <f>IF($AB889="Да","Группа_Крупная","Группа_"&amp;TEXT(MOD(QUOTIENT($A889-1,5000),30)+1,"00"))</f>
        <v/>
      </c>
      <c r="S889">
        <f>IF($AB889="Да","Категория_Крупная","Категория_"&amp;TEXT(MOD(QUOTIENT($A889-1,500),120)+1,"000"))</f>
        <v/>
      </c>
      <c r="T889">
        <f>IF($AB889="Да","Подкатегория_Крупная","Подкатегория_"&amp;TEXT(MOD(QUOTIENT($A889-1,50),300)+1,"000"))</f>
        <v/>
      </c>
      <c r="U889">
        <f>"SKU_"&amp;TEXT($A889,"0000000")</f>
        <v/>
      </c>
      <c r="V889">
        <f>CHOOSE(MOD($A889-1,4)+1,"Enterprise","SMB","Госсектор","Розница")</f>
        <v/>
      </c>
      <c r="W889">
        <f>"Клиент_"&amp;TEXT(MOD($A889-1,20000)+1,"00000")</f>
        <v/>
      </c>
      <c r="X889">
        <f>CHOOSE(MOD($A889-1,5)+1,"Портал","API","Импорт","Ручной ввод","Интеграция")</f>
        <v/>
      </c>
      <c r="Y889" s="8">
        <f>ROUND(1000+MOD($A889*37,90000)+IF($AB889="Да",5000,0),2)</f>
        <v/>
      </c>
      <c r="Z889">
        <f>1+MOD($A889,20)</f>
        <v/>
      </c>
      <c r="AA889" s="8">
        <f>ROUND($Y889*(0.08+MOD($A889,17)/100),2)</f>
        <v/>
      </c>
      <c r="AB889">
        <f>IF(MOD($A889,10)&lt;7,"Да","Нет")</f>
        <v/>
      </c>
      <c r="AC889">
        <f>$R889&amp;" / "&amp;$S889&amp;" / "&amp;$T889</f>
        <v/>
      </c>
      <c r="AD889">
        <f>1</f>
        <v/>
      </c>
      <c r="AE889">
        <f>IF($A889&lt;=Settings!$B$4,"до 100",IF($A889&lt;=Settings!$B$5,"до 10 000",IF($A889&lt;=Settings!$B$6,"до 100 000","100 000+")))</f>
        <v/>
      </c>
    </row>
    <row r="890">
      <c r="A890">
        <f>ROW()-1</f>
        <v/>
      </c>
      <c r="B890">
        <f>IF($A890&lt;=Settings!$B$4,"small_control",IF($A890&lt;=Settings!$B$5,"medium_10k",IF($A890&lt;=Settings!$B$6,"large_100k","extreme_1m")))</f>
        <v/>
      </c>
      <c r="C890">
        <f>"ORD-"&amp;TEXT(QUOTIENT($A890-1,3)+1,"0000000")</f>
        <v/>
      </c>
      <c r="D890">
        <f>"LINE-"&amp;TEXT($A890,"0000000")</f>
        <v/>
      </c>
      <c r="E890" s="7">
        <f>Settings!$B$2+$A890-1</f>
        <v/>
      </c>
      <c r="F890" s="7">
        <f>Settings!$B$2+MOD($A890-1,Settings!$B$7)</f>
        <v/>
      </c>
      <c r="G890">
        <f>YEAR($F890)</f>
        <v/>
      </c>
      <c r="H890">
        <f>"Q"&amp;ROUNDUP(MONTH($F890)/3,0)</f>
        <v/>
      </c>
      <c r="I890">
        <f>MONTH($F890)</f>
        <v/>
      </c>
      <c r="J890">
        <f>CHOOSE(MONTH($F890),"Январь","Февраль","Март","Апрель","Май","Июнь","Июль","Август","Сентябрь","Октябрь","Ноябрь","Декабрь")</f>
        <v/>
      </c>
      <c r="K890">
        <f>DAY($F890)</f>
        <v/>
      </c>
      <c r="L890">
        <f>IF(MOD($A890,10)&lt;7,"ФО_01_Крупный","ФО_"&amp;TEXT(MOD($A890,8)+1,"00"))</f>
        <v/>
      </c>
      <c r="M890">
        <f>IF($AB890="Да","Регион_001_Крупный","Регион_"&amp;TEXT(MOD(QUOTIENT($A890-1,20),180)+1,"000"))</f>
        <v/>
      </c>
      <c r="N890">
        <f>IF($AB890="Да","Город_"&amp;TEXT(MOD($A890-1,250)+1,"0000"),"Город_"&amp;TEXT(MOD($A890-1,3000)+1,"0000"))</f>
        <v/>
      </c>
      <c r="O890">
        <f>IF($AB890="Да","Холдинг_Крупный","Холдинг_"&amp;TEXT(MOD(QUOTIENT($A890-1,10000),20)+1,"00"))</f>
        <v/>
      </c>
      <c r="P890">
        <f>IF($AB890="Да","Организация_Крупная","Организация_"&amp;TEXT(MOD(QUOTIENT($A890-1,500),600)+1,"000"))</f>
        <v/>
      </c>
      <c r="Q890">
        <f>"Отдел_"&amp;TEXT(MOD(QUOTIENT($A890-1,50),100)+1,"000")</f>
        <v/>
      </c>
      <c r="R890">
        <f>IF($AB890="Да","Группа_Крупная","Группа_"&amp;TEXT(MOD(QUOTIENT($A890-1,5000),30)+1,"00"))</f>
        <v/>
      </c>
      <c r="S890">
        <f>IF($AB890="Да","Категория_Крупная","Категория_"&amp;TEXT(MOD(QUOTIENT($A890-1,500),120)+1,"000"))</f>
        <v/>
      </c>
      <c r="T890">
        <f>IF($AB890="Да","Подкатегория_Крупная","Подкатегория_"&amp;TEXT(MOD(QUOTIENT($A890-1,50),300)+1,"000"))</f>
        <v/>
      </c>
      <c r="U890">
        <f>"SKU_"&amp;TEXT($A890,"0000000")</f>
        <v/>
      </c>
      <c r="V890">
        <f>CHOOSE(MOD($A890-1,4)+1,"Enterprise","SMB","Госсектор","Розница")</f>
        <v/>
      </c>
      <c r="W890">
        <f>"Клиент_"&amp;TEXT(MOD($A890-1,20000)+1,"00000")</f>
        <v/>
      </c>
      <c r="X890">
        <f>CHOOSE(MOD($A890-1,5)+1,"Портал","API","Импорт","Ручной ввод","Интеграция")</f>
        <v/>
      </c>
      <c r="Y890" s="8">
        <f>ROUND(1000+MOD($A890*37,90000)+IF($AB890="Да",5000,0),2)</f>
        <v/>
      </c>
      <c r="Z890">
        <f>1+MOD($A890,20)</f>
        <v/>
      </c>
      <c r="AA890" s="8">
        <f>ROUND($Y890*(0.08+MOD($A890,17)/100),2)</f>
        <v/>
      </c>
      <c r="AB890">
        <f>IF(MOD($A890,10)&lt;7,"Да","Нет")</f>
        <v/>
      </c>
      <c r="AC890">
        <f>$R890&amp;" / "&amp;$S890&amp;" / "&amp;$T890</f>
        <v/>
      </c>
      <c r="AD890">
        <f>1</f>
        <v/>
      </c>
      <c r="AE890">
        <f>IF($A890&lt;=Settings!$B$4,"до 100",IF($A890&lt;=Settings!$B$5,"до 10 000",IF($A890&lt;=Settings!$B$6,"до 100 000","100 000+")))</f>
        <v/>
      </c>
    </row>
    <row r="891">
      <c r="A891">
        <f>ROW()-1</f>
        <v/>
      </c>
      <c r="B891">
        <f>IF($A891&lt;=Settings!$B$4,"small_control",IF($A891&lt;=Settings!$B$5,"medium_10k",IF($A891&lt;=Settings!$B$6,"large_100k","extreme_1m")))</f>
        <v/>
      </c>
      <c r="C891">
        <f>"ORD-"&amp;TEXT(QUOTIENT($A891-1,3)+1,"0000000")</f>
        <v/>
      </c>
      <c r="D891">
        <f>"LINE-"&amp;TEXT($A891,"0000000")</f>
        <v/>
      </c>
      <c r="E891" s="7">
        <f>Settings!$B$2+$A891-1</f>
        <v/>
      </c>
      <c r="F891" s="7">
        <f>Settings!$B$2+MOD($A891-1,Settings!$B$7)</f>
        <v/>
      </c>
      <c r="G891">
        <f>YEAR($F891)</f>
        <v/>
      </c>
      <c r="H891">
        <f>"Q"&amp;ROUNDUP(MONTH($F891)/3,0)</f>
        <v/>
      </c>
      <c r="I891">
        <f>MONTH($F891)</f>
        <v/>
      </c>
      <c r="J891">
        <f>CHOOSE(MONTH($F891),"Январь","Февраль","Март","Апрель","Май","Июнь","Июль","Август","Сентябрь","Октябрь","Ноябрь","Декабрь")</f>
        <v/>
      </c>
      <c r="K891">
        <f>DAY($F891)</f>
        <v/>
      </c>
      <c r="L891">
        <f>IF(MOD($A891,10)&lt;7,"ФО_01_Крупный","ФО_"&amp;TEXT(MOD($A891,8)+1,"00"))</f>
        <v/>
      </c>
      <c r="M891">
        <f>IF($AB891="Да","Регион_001_Крупный","Регион_"&amp;TEXT(MOD(QUOTIENT($A891-1,20),180)+1,"000"))</f>
        <v/>
      </c>
      <c r="N891">
        <f>IF($AB891="Да","Город_"&amp;TEXT(MOD($A891-1,250)+1,"0000"),"Город_"&amp;TEXT(MOD($A891-1,3000)+1,"0000"))</f>
        <v/>
      </c>
      <c r="O891">
        <f>IF($AB891="Да","Холдинг_Крупный","Холдинг_"&amp;TEXT(MOD(QUOTIENT($A891-1,10000),20)+1,"00"))</f>
        <v/>
      </c>
      <c r="P891">
        <f>IF($AB891="Да","Организация_Крупная","Организация_"&amp;TEXT(MOD(QUOTIENT($A891-1,500),600)+1,"000"))</f>
        <v/>
      </c>
      <c r="Q891">
        <f>"Отдел_"&amp;TEXT(MOD(QUOTIENT($A891-1,50),100)+1,"000")</f>
        <v/>
      </c>
      <c r="R891">
        <f>IF($AB891="Да","Группа_Крупная","Группа_"&amp;TEXT(MOD(QUOTIENT($A891-1,5000),30)+1,"00"))</f>
        <v/>
      </c>
      <c r="S891">
        <f>IF($AB891="Да","Категория_Крупная","Категория_"&amp;TEXT(MOD(QUOTIENT($A891-1,500),120)+1,"000"))</f>
        <v/>
      </c>
      <c r="T891">
        <f>IF($AB891="Да","Подкатегория_Крупная","Подкатегория_"&amp;TEXT(MOD(QUOTIENT($A891-1,50),300)+1,"000"))</f>
        <v/>
      </c>
      <c r="U891">
        <f>"SKU_"&amp;TEXT($A891,"0000000")</f>
        <v/>
      </c>
      <c r="V891">
        <f>CHOOSE(MOD($A891-1,4)+1,"Enterprise","SMB","Госсектор","Розница")</f>
        <v/>
      </c>
      <c r="W891">
        <f>"Клиент_"&amp;TEXT(MOD($A891-1,20000)+1,"00000")</f>
        <v/>
      </c>
      <c r="X891">
        <f>CHOOSE(MOD($A891-1,5)+1,"Портал","API","Импорт","Ручной ввод","Интеграция")</f>
        <v/>
      </c>
      <c r="Y891" s="8">
        <f>ROUND(1000+MOD($A891*37,90000)+IF($AB891="Да",5000,0),2)</f>
        <v/>
      </c>
      <c r="Z891">
        <f>1+MOD($A891,20)</f>
        <v/>
      </c>
      <c r="AA891" s="8">
        <f>ROUND($Y891*(0.08+MOD($A891,17)/100),2)</f>
        <v/>
      </c>
      <c r="AB891">
        <f>IF(MOD($A891,10)&lt;7,"Да","Нет")</f>
        <v/>
      </c>
      <c r="AC891">
        <f>$R891&amp;" / "&amp;$S891&amp;" / "&amp;$T891</f>
        <v/>
      </c>
      <c r="AD891">
        <f>1</f>
        <v/>
      </c>
      <c r="AE891">
        <f>IF($A891&lt;=Settings!$B$4,"до 100",IF($A891&lt;=Settings!$B$5,"до 10 000",IF($A891&lt;=Settings!$B$6,"до 100 000","100 000+")))</f>
        <v/>
      </c>
    </row>
    <row r="892">
      <c r="A892">
        <f>ROW()-1</f>
        <v/>
      </c>
      <c r="B892">
        <f>IF($A892&lt;=Settings!$B$4,"small_control",IF($A892&lt;=Settings!$B$5,"medium_10k",IF($A892&lt;=Settings!$B$6,"large_100k","extreme_1m")))</f>
        <v/>
      </c>
      <c r="C892">
        <f>"ORD-"&amp;TEXT(QUOTIENT($A892-1,3)+1,"0000000")</f>
        <v/>
      </c>
      <c r="D892">
        <f>"LINE-"&amp;TEXT($A892,"0000000")</f>
        <v/>
      </c>
      <c r="E892" s="7">
        <f>Settings!$B$2+$A892-1</f>
        <v/>
      </c>
      <c r="F892" s="7">
        <f>Settings!$B$2+MOD($A892-1,Settings!$B$7)</f>
        <v/>
      </c>
      <c r="G892">
        <f>YEAR($F892)</f>
        <v/>
      </c>
      <c r="H892">
        <f>"Q"&amp;ROUNDUP(MONTH($F892)/3,0)</f>
        <v/>
      </c>
      <c r="I892">
        <f>MONTH($F892)</f>
        <v/>
      </c>
      <c r="J892">
        <f>CHOOSE(MONTH($F892),"Январь","Февраль","Март","Апрель","Май","Июнь","Июль","Август","Сентябрь","Октябрь","Ноябрь","Декабрь")</f>
        <v/>
      </c>
      <c r="K892">
        <f>DAY($F892)</f>
        <v/>
      </c>
      <c r="L892">
        <f>IF(MOD($A892,10)&lt;7,"ФО_01_Крупный","ФО_"&amp;TEXT(MOD($A892,8)+1,"00"))</f>
        <v/>
      </c>
      <c r="M892">
        <f>IF($AB892="Да","Регион_001_Крупный","Регион_"&amp;TEXT(MOD(QUOTIENT($A892-1,20),180)+1,"000"))</f>
        <v/>
      </c>
      <c r="N892">
        <f>IF($AB892="Да","Город_"&amp;TEXT(MOD($A892-1,250)+1,"0000"),"Город_"&amp;TEXT(MOD($A892-1,3000)+1,"0000"))</f>
        <v/>
      </c>
      <c r="O892">
        <f>IF($AB892="Да","Холдинг_Крупный","Холдинг_"&amp;TEXT(MOD(QUOTIENT($A892-1,10000),20)+1,"00"))</f>
        <v/>
      </c>
      <c r="P892">
        <f>IF($AB892="Да","Организация_Крупная","Организация_"&amp;TEXT(MOD(QUOTIENT($A892-1,500),600)+1,"000"))</f>
        <v/>
      </c>
      <c r="Q892">
        <f>"Отдел_"&amp;TEXT(MOD(QUOTIENT($A892-1,50),100)+1,"000")</f>
        <v/>
      </c>
      <c r="R892">
        <f>IF($AB892="Да","Группа_Крупная","Группа_"&amp;TEXT(MOD(QUOTIENT($A892-1,5000),30)+1,"00"))</f>
        <v/>
      </c>
      <c r="S892">
        <f>IF($AB892="Да","Категория_Крупная","Категория_"&amp;TEXT(MOD(QUOTIENT($A892-1,500),120)+1,"000"))</f>
        <v/>
      </c>
      <c r="T892">
        <f>IF($AB892="Да","Подкатегория_Крупная","Подкатегория_"&amp;TEXT(MOD(QUOTIENT($A892-1,50),300)+1,"000"))</f>
        <v/>
      </c>
      <c r="U892">
        <f>"SKU_"&amp;TEXT($A892,"0000000")</f>
        <v/>
      </c>
      <c r="V892">
        <f>CHOOSE(MOD($A892-1,4)+1,"Enterprise","SMB","Госсектор","Розница")</f>
        <v/>
      </c>
      <c r="W892">
        <f>"Клиент_"&amp;TEXT(MOD($A892-1,20000)+1,"00000")</f>
        <v/>
      </c>
      <c r="X892">
        <f>CHOOSE(MOD($A892-1,5)+1,"Портал","API","Импорт","Ручной ввод","Интеграция")</f>
        <v/>
      </c>
      <c r="Y892" s="8">
        <f>ROUND(1000+MOD($A892*37,90000)+IF($AB892="Да",5000,0),2)</f>
        <v/>
      </c>
      <c r="Z892">
        <f>1+MOD($A892,20)</f>
        <v/>
      </c>
      <c r="AA892" s="8">
        <f>ROUND($Y892*(0.08+MOD($A892,17)/100),2)</f>
        <v/>
      </c>
      <c r="AB892">
        <f>IF(MOD($A892,10)&lt;7,"Да","Нет")</f>
        <v/>
      </c>
      <c r="AC892">
        <f>$R892&amp;" / "&amp;$S892&amp;" / "&amp;$T892</f>
        <v/>
      </c>
      <c r="AD892">
        <f>1</f>
        <v/>
      </c>
      <c r="AE892">
        <f>IF($A892&lt;=Settings!$B$4,"до 100",IF($A892&lt;=Settings!$B$5,"до 10 000",IF($A892&lt;=Settings!$B$6,"до 100 000","100 000+")))</f>
        <v/>
      </c>
    </row>
    <row r="893">
      <c r="A893">
        <f>ROW()-1</f>
        <v/>
      </c>
      <c r="B893">
        <f>IF($A893&lt;=Settings!$B$4,"small_control",IF($A893&lt;=Settings!$B$5,"medium_10k",IF($A893&lt;=Settings!$B$6,"large_100k","extreme_1m")))</f>
        <v/>
      </c>
      <c r="C893">
        <f>"ORD-"&amp;TEXT(QUOTIENT($A893-1,3)+1,"0000000")</f>
        <v/>
      </c>
      <c r="D893">
        <f>"LINE-"&amp;TEXT($A893,"0000000")</f>
        <v/>
      </c>
      <c r="E893" s="7">
        <f>Settings!$B$2+$A893-1</f>
        <v/>
      </c>
      <c r="F893" s="7">
        <f>Settings!$B$2+MOD($A893-1,Settings!$B$7)</f>
        <v/>
      </c>
      <c r="G893">
        <f>YEAR($F893)</f>
        <v/>
      </c>
      <c r="H893">
        <f>"Q"&amp;ROUNDUP(MONTH($F893)/3,0)</f>
        <v/>
      </c>
      <c r="I893">
        <f>MONTH($F893)</f>
        <v/>
      </c>
      <c r="J893">
        <f>CHOOSE(MONTH($F893),"Январь","Февраль","Март","Апрель","Май","Июнь","Июль","Август","Сентябрь","Октябрь","Ноябрь","Декабрь")</f>
        <v/>
      </c>
      <c r="K893">
        <f>DAY($F893)</f>
        <v/>
      </c>
      <c r="L893">
        <f>IF(MOD($A893,10)&lt;7,"ФО_01_Крупный","ФО_"&amp;TEXT(MOD($A893,8)+1,"00"))</f>
        <v/>
      </c>
      <c r="M893">
        <f>IF($AB893="Да","Регион_001_Крупный","Регион_"&amp;TEXT(MOD(QUOTIENT($A893-1,20),180)+1,"000"))</f>
        <v/>
      </c>
      <c r="N893">
        <f>IF($AB893="Да","Город_"&amp;TEXT(MOD($A893-1,250)+1,"0000"),"Город_"&amp;TEXT(MOD($A893-1,3000)+1,"0000"))</f>
        <v/>
      </c>
      <c r="O893">
        <f>IF($AB893="Да","Холдинг_Крупный","Холдинг_"&amp;TEXT(MOD(QUOTIENT($A893-1,10000),20)+1,"00"))</f>
        <v/>
      </c>
      <c r="P893">
        <f>IF($AB893="Да","Организация_Крупная","Организация_"&amp;TEXT(MOD(QUOTIENT($A893-1,500),600)+1,"000"))</f>
        <v/>
      </c>
      <c r="Q893">
        <f>"Отдел_"&amp;TEXT(MOD(QUOTIENT($A893-1,50),100)+1,"000")</f>
        <v/>
      </c>
      <c r="R893">
        <f>IF($AB893="Да","Группа_Крупная","Группа_"&amp;TEXT(MOD(QUOTIENT($A893-1,5000),30)+1,"00"))</f>
        <v/>
      </c>
      <c r="S893">
        <f>IF($AB893="Да","Категория_Крупная","Категория_"&amp;TEXT(MOD(QUOTIENT($A893-1,500),120)+1,"000"))</f>
        <v/>
      </c>
      <c r="T893">
        <f>IF($AB893="Да","Подкатегория_Крупная","Подкатегория_"&amp;TEXT(MOD(QUOTIENT($A893-1,50),300)+1,"000"))</f>
        <v/>
      </c>
      <c r="U893">
        <f>"SKU_"&amp;TEXT($A893,"0000000")</f>
        <v/>
      </c>
      <c r="V893">
        <f>CHOOSE(MOD($A893-1,4)+1,"Enterprise","SMB","Госсектор","Розница")</f>
        <v/>
      </c>
      <c r="W893">
        <f>"Клиент_"&amp;TEXT(MOD($A893-1,20000)+1,"00000")</f>
        <v/>
      </c>
      <c r="X893">
        <f>CHOOSE(MOD($A893-1,5)+1,"Портал","API","Импорт","Ручной ввод","Интеграция")</f>
        <v/>
      </c>
      <c r="Y893" s="8">
        <f>ROUND(1000+MOD($A893*37,90000)+IF($AB893="Да",5000,0),2)</f>
        <v/>
      </c>
      <c r="Z893">
        <f>1+MOD($A893,20)</f>
        <v/>
      </c>
      <c r="AA893" s="8">
        <f>ROUND($Y893*(0.08+MOD($A893,17)/100),2)</f>
        <v/>
      </c>
      <c r="AB893">
        <f>IF(MOD($A893,10)&lt;7,"Да","Нет")</f>
        <v/>
      </c>
      <c r="AC893">
        <f>$R893&amp;" / "&amp;$S893&amp;" / "&amp;$T893</f>
        <v/>
      </c>
      <c r="AD893">
        <f>1</f>
        <v/>
      </c>
      <c r="AE893">
        <f>IF($A893&lt;=Settings!$B$4,"до 100",IF($A893&lt;=Settings!$B$5,"до 10 000",IF($A893&lt;=Settings!$B$6,"до 100 000","100 000+")))</f>
        <v/>
      </c>
    </row>
    <row r="894">
      <c r="A894">
        <f>ROW()-1</f>
        <v/>
      </c>
      <c r="B894">
        <f>IF($A894&lt;=Settings!$B$4,"small_control",IF($A894&lt;=Settings!$B$5,"medium_10k",IF($A894&lt;=Settings!$B$6,"large_100k","extreme_1m")))</f>
        <v/>
      </c>
      <c r="C894">
        <f>"ORD-"&amp;TEXT(QUOTIENT($A894-1,3)+1,"0000000")</f>
        <v/>
      </c>
      <c r="D894">
        <f>"LINE-"&amp;TEXT($A894,"0000000")</f>
        <v/>
      </c>
      <c r="E894" s="7">
        <f>Settings!$B$2+$A894-1</f>
        <v/>
      </c>
      <c r="F894" s="7">
        <f>Settings!$B$2+MOD($A894-1,Settings!$B$7)</f>
        <v/>
      </c>
      <c r="G894">
        <f>YEAR($F894)</f>
        <v/>
      </c>
      <c r="H894">
        <f>"Q"&amp;ROUNDUP(MONTH($F894)/3,0)</f>
        <v/>
      </c>
      <c r="I894">
        <f>MONTH($F894)</f>
        <v/>
      </c>
      <c r="J894">
        <f>CHOOSE(MONTH($F894),"Январь","Февраль","Март","Апрель","Май","Июнь","Июль","Август","Сентябрь","Октябрь","Ноябрь","Декабрь")</f>
        <v/>
      </c>
      <c r="K894">
        <f>DAY($F894)</f>
        <v/>
      </c>
      <c r="L894">
        <f>IF(MOD($A894,10)&lt;7,"ФО_01_Крупный","ФО_"&amp;TEXT(MOD($A894,8)+1,"00"))</f>
        <v/>
      </c>
      <c r="M894">
        <f>IF($AB894="Да","Регион_001_Крупный","Регион_"&amp;TEXT(MOD(QUOTIENT($A894-1,20),180)+1,"000"))</f>
        <v/>
      </c>
      <c r="N894">
        <f>IF($AB894="Да","Город_"&amp;TEXT(MOD($A894-1,250)+1,"0000"),"Город_"&amp;TEXT(MOD($A894-1,3000)+1,"0000"))</f>
        <v/>
      </c>
      <c r="O894">
        <f>IF($AB894="Да","Холдинг_Крупный","Холдинг_"&amp;TEXT(MOD(QUOTIENT($A894-1,10000),20)+1,"00"))</f>
        <v/>
      </c>
      <c r="P894">
        <f>IF($AB894="Да","Организация_Крупная","Организация_"&amp;TEXT(MOD(QUOTIENT($A894-1,500),600)+1,"000"))</f>
        <v/>
      </c>
      <c r="Q894">
        <f>"Отдел_"&amp;TEXT(MOD(QUOTIENT($A894-1,50),100)+1,"000")</f>
        <v/>
      </c>
      <c r="R894">
        <f>IF($AB894="Да","Группа_Крупная","Группа_"&amp;TEXT(MOD(QUOTIENT($A894-1,5000),30)+1,"00"))</f>
        <v/>
      </c>
      <c r="S894">
        <f>IF($AB894="Да","Категория_Крупная","Категория_"&amp;TEXT(MOD(QUOTIENT($A894-1,500),120)+1,"000"))</f>
        <v/>
      </c>
      <c r="T894">
        <f>IF($AB894="Да","Подкатегория_Крупная","Подкатегория_"&amp;TEXT(MOD(QUOTIENT($A894-1,50),300)+1,"000"))</f>
        <v/>
      </c>
      <c r="U894">
        <f>"SKU_"&amp;TEXT($A894,"0000000")</f>
        <v/>
      </c>
      <c r="V894">
        <f>CHOOSE(MOD($A894-1,4)+1,"Enterprise","SMB","Госсектор","Розница")</f>
        <v/>
      </c>
      <c r="W894">
        <f>"Клиент_"&amp;TEXT(MOD($A894-1,20000)+1,"00000")</f>
        <v/>
      </c>
      <c r="X894">
        <f>CHOOSE(MOD($A894-1,5)+1,"Портал","API","Импорт","Ручной ввод","Интеграция")</f>
        <v/>
      </c>
      <c r="Y894" s="8">
        <f>ROUND(1000+MOD($A894*37,90000)+IF($AB894="Да",5000,0),2)</f>
        <v/>
      </c>
      <c r="Z894">
        <f>1+MOD($A894,20)</f>
        <v/>
      </c>
      <c r="AA894" s="8">
        <f>ROUND($Y894*(0.08+MOD($A894,17)/100),2)</f>
        <v/>
      </c>
      <c r="AB894">
        <f>IF(MOD($A894,10)&lt;7,"Да","Нет")</f>
        <v/>
      </c>
      <c r="AC894">
        <f>$R894&amp;" / "&amp;$S894&amp;" / "&amp;$T894</f>
        <v/>
      </c>
      <c r="AD894">
        <f>1</f>
        <v/>
      </c>
      <c r="AE894">
        <f>IF($A894&lt;=Settings!$B$4,"до 100",IF($A894&lt;=Settings!$B$5,"до 10 000",IF($A894&lt;=Settings!$B$6,"до 100 000","100 000+")))</f>
        <v/>
      </c>
    </row>
    <row r="895">
      <c r="A895">
        <f>ROW()-1</f>
        <v/>
      </c>
      <c r="B895">
        <f>IF($A895&lt;=Settings!$B$4,"small_control",IF($A895&lt;=Settings!$B$5,"medium_10k",IF($A895&lt;=Settings!$B$6,"large_100k","extreme_1m")))</f>
        <v/>
      </c>
      <c r="C895">
        <f>"ORD-"&amp;TEXT(QUOTIENT($A895-1,3)+1,"0000000")</f>
        <v/>
      </c>
      <c r="D895">
        <f>"LINE-"&amp;TEXT($A895,"0000000")</f>
        <v/>
      </c>
      <c r="E895" s="7">
        <f>Settings!$B$2+$A895-1</f>
        <v/>
      </c>
      <c r="F895" s="7">
        <f>Settings!$B$2+MOD($A895-1,Settings!$B$7)</f>
        <v/>
      </c>
      <c r="G895">
        <f>YEAR($F895)</f>
        <v/>
      </c>
      <c r="H895">
        <f>"Q"&amp;ROUNDUP(MONTH($F895)/3,0)</f>
        <v/>
      </c>
      <c r="I895">
        <f>MONTH($F895)</f>
        <v/>
      </c>
      <c r="J895">
        <f>CHOOSE(MONTH($F895),"Январь","Февраль","Март","Апрель","Май","Июнь","Июль","Август","Сентябрь","Октябрь","Ноябрь","Декабрь")</f>
        <v/>
      </c>
      <c r="K895">
        <f>DAY($F895)</f>
        <v/>
      </c>
      <c r="L895">
        <f>IF(MOD($A895,10)&lt;7,"ФО_01_Крупный","ФО_"&amp;TEXT(MOD($A895,8)+1,"00"))</f>
        <v/>
      </c>
      <c r="M895">
        <f>IF($AB895="Да","Регион_001_Крупный","Регион_"&amp;TEXT(MOD(QUOTIENT($A895-1,20),180)+1,"000"))</f>
        <v/>
      </c>
      <c r="N895">
        <f>IF($AB895="Да","Город_"&amp;TEXT(MOD($A895-1,250)+1,"0000"),"Город_"&amp;TEXT(MOD($A895-1,3000)+1,"0000"))</f>
        <v/>
      </c>
      <c r="O895">
        <f>IF($AB895="Да","Холдинг_Крупный","Холдинг_"&amp;TEXT(MOD(QUOTIENT($A895-1,10000),20)+1,"00"))</f>
        <v/>
      </c>
      <c r="P895">
        <f>IF($AB895="Да","Организация_Крупная","Организация_"&amp;TEXT(MOD(QUOTIENT($A895-1,500),600)+1,"000"))</f>
        <v/>
      </c>
      <c r="Q895">
        <f>"Отдел_"&amp;TEXT(MOD(QUOTIENT($A895-1,50),100)+1,"000")</f>
        <v/>
      </c>
      <c r="R895">
        <f>IF($AB895="Да","Группа_Крупная","Группа_"&amp;TEXT(MOD(QUOTIENT($A895-1,5000),30)+1,"00"))</f>
        <v/>
      </c>
      <c r="S895">
        <f>IF($AB895="Да","Категория_Крупная","Категория_"&amp;TEXT(MOD(QUOTIENT($A895-1,500),120)+1,"000"))</f>
        <v/>
      </c>
      <c r="T895">
        <f>IF($AB895="Да","Подкатегория_Крупная","Подкатегория_"&amp;TEXT(MOD(QUOTIENT($A895-1,50),300)+1,"000"))</f>
        <v/>
      </c>
      <c r="U895">
        <f>"SKU_"&amp;TEXT($A895,"0000000")</f>
        <v/>
      </c>
      <c r="V895">
        <f>CHOOSE(MOD($A895-1,4)+1,"Enterprise","SMB","Госсектор","Розница")</f>
        <v/>
      </c>
      <c r="W895">
        <f>"Клиент_"&amp;TEXT(MOD($A895-1,20000)+1,"00000")</f>
        <v/>
      </c>
      <c r="X895">
        <f>CHOOSE(MOD($A895-1,5)+1,"Портал","API","Импорт","Ручной ввод","Интеграция")</f>
        <v/>
      </c>
      <c r="Y895" s="8">
        <f>ROUND(1000+MOD($A895*37,90000)+IF($AB895="Да",5000,0),2)</f>
        <v/>
      </c>
      <c r="Z895">
        <f>1+MOD($A895,20)</f>
        <v/>
      </c>
      <c r="AA895" s="8">
        <f>ROUND($Y895*(0.08+MOD($A895,17)/100),2)</f>
        <v/>
      </c>
      <c r="AB895">
        <f>IF(MOD($A895,10)&lt;7,"Да","Нет")</f>
        <v/>
      </c>
      <c r="AC895">
        <f>$R895&amp;" / "&amp;$S895&amp;" / "&amp;$T895</f>
        <v/>
      </c>
      <c r="AD895">
        <f>1</f>
        <v/>
      </c>
      <c r="AE895">
        <f>IF($A895&lt;=Settings!$B$4,"до 100",IF($A895&lt;=Settings!$B$5,"до 10 000",IF($A895&lt;=Settings!$B$6,"до 100 000","100 000+")))</f>
        <v/>
      </c>
    </row>
    <row r="896">
      <c r="A896">
        <f>ROW()-1</f>
        <v/>
      </c>
      <c r="B896">
        <f>IF($A896&lt;=Settings!$B$4,"small_control",IF($A896&lt;=Settings!$B$5,"medium_10k",IF($A896&lt;=Settings!$B$6,"large_100k","extreme_1m")))</f>
        <v/>
      </c>
      <c r="C896">
        <f>"ORD-"&amp;TEXT(QUOTIENT($A896-1,3)+1,"0000000")</f>
        <v/>
      </c>
      <c r="D896">
        <f>"LINE-"&amp;TEXT($A896,"0000000")</f>
        <v/>
      </c>
      <c r="E896" s="7">
        <f>Settings!$B$2+$A896-1</f>
        <v/>
      </c>
      <c r="F896" s="7">
        <f>Settings!$B$2+MOD($A896-1,Settings!$B$7)</f>
        <v/>
      </c>
      <c r="G896">
        <f>YEAR($F896)</f>
        <v/>
      </c>
      <c r="H896">
        <f>"Q"&amp;ROUNDUP(MONTH($F896)/3,0)</f>
        <v/>
      </c>
      <c r="I896">
        <f>MONTH($F896)</f>
        <v/>
      </c>
      <c r="J896">
        <f>CHOOSE(MONTH($F896),"Январь","Февраль","Март","Апрель","Май","Июнь","Июль","Август","Сентябрь","Октябрь","Ноябрь","Декабрь")</f>
        <v/>
      </c>
      <c r="K896">
        <f>DAY($F896)</f>
        <v/>
      </c>
      <c r="L896">
        <f>IF(MOD($A896,10)&lt;7,"ФО_01_Крупный","ФО_"&amp;TEXT(MOD($A896,8)+1,"00"))</f>
        <v/>
      </c>
      <c r="M896">
        <f>IF($AB896="Да","Регион_001_Крупный","Регион_"&amp;TEXT(MOD(QUOTIENT($A896-1,20),180)+1,"000"))</f>
        <v/>
      </c>
      <c r="N896">
        <f>IF($AB896="Да","Город_"&amp;TEXT(MOD($A896-1,250)+1,"0000"),"Город_"&amp;TEXT(MOD($A896-1,3000)+1,"0000"))</f>
        <v/>
      </c>
      <c r="O896">
        <f>IF($AB896="Да","Холдинг_Крупный","Холдинг_"&amp;TEXT(MOD(QUOTIENT($A896-1,10000),20)+1,"00"))</f>
        <v/>
      </c>
      <c r="P896">
        <f>IF($AB896="Да","Организация_Крупная","Организация_"&amp;TEXT(MOD(QUOTIENT($A896-1,500),600)+1,"000"))</f>
        <v/>
      </c>
      <c r="Q896">
        <f>"Отдел_"&amp;TEXT(MOD(QUOTIENT($A896-1,50),100)+1,"000")</f>
        <v/>
      </c>
      <c r="R896">
        <f>IF($AB896="Да","Группа_Крупная","Группа_"&amp;TEXT(MOD(QUOTIENT($A896-1,5000),30)+1,"00"))</f>
        <v/>
      </c>
      <c r="S896">
        <f>IF($AB896="Да","Категория_Крупная","Категория_"&amp;TEXT(MOD(QUOTIENT($A896-1,500),120)+1,"000"))</f>
        <v/>
      </c>
      <c r="T896">
        <f>IF($AB896="Да","Подкатегория_Крупная","Подкатегория_"&amp;TEXT(MOD(QUOTIENT($A896-1,50),300)+1,"000"))</f>
        <v/>
      </c>
      <c r="U896">
        <f>"SKU_"&amp;TEXT($A896,"0000000")</f>
        <v/>
      </c>
      <c r="V896">
        <f>CHOOSE(MOD($A896-1,4)+1,"Enterprise","SMB","Госсектор","Розница")</f>
        <v/>
      </c>
      <c r="W896">
        <f>"Клиент_"&amp;TEXT(MOD($A896-1,20000)+1,"00000")</f>
        <v/>
      </c>
      <c r="X896">
        <f>CHOOSE(MOD($A896-1,5)+1,"Портал","API","Импорт","Ручной ввод","Интеграция")</f>
        <v/>
      </c>
      <c r="Y896" s="8">
        <f>ROUND(1000+MOD($A896*37,90000)+IF($AB896="Да",5000,0),2)</f>
        <v/>
      </c>
      <c r="Z896">
        <f>1+MOD($A896,20)</f>
        <v/>
      </c>
      <c r="AA896" s="8">
        <f>ROUND($Y896*(0.08+MOD($A896,17)/100),2)</f>
        <v/>
      </c>
      <c r="AB896">
        <f>IF(MOD($A896,10)&lt;7,"Да","Нет")</f>
        <v/>
      </c>
      <c r="AC896">
        <f>$R896&amp;" / "&amp;$S896&amp;" / "&amp;$T896</f>
        <v/>
      </c>
      <c r="AD896">
        <f>1</f>
        <v/>
      </c>
      <c r="AE896">
        <f>IF($A896&lt;=Settings!$B$4,"до 100",IF($A896&lt;=Settings!$B$5,"до 10 000",IF($A896&lt;=Settings!$B$6,"до 100 000","100 000+")))</f>
        <v/>
      </c>
    </row>
    <row r="897">
      <c r="A897">
        <f>ROW()-1</f>
        <v/>
      </c>
      <c r="B897">
        <f>IF($A897&lt;=Settings!$B$4,"small_control",IF($A897&lt;=Settings!$B$5,"medium_10k",IF($A897&lt;=Settings!$B$6,"large_100k","extreme_1m")))</f>
        <v/>
      </c>
      <c r="C897">
        <f>"ORD-"&amp;TEXT(QUOTIENT($A897-1,3)+1,"0000000")</f>
        <v/>
      </c>
      <c r="D897">
        <f>"LINE-"&amp;TEXT($A897,"0000000")</f>
        <v/>
      </c>
      <c r="E897" s="7">
        <f>Settings!$B$2+$A897-1</f>
        <v/>
      </c>
      <c r="F897" s="7">
        <f>Settings!$B$2+MOD($A897-1,Settings!$B$7)</f>
        <v/>
      </c>
      <c r="G897">
        <f>YEAR($F897)</f>
        <v/>
      </c>
      <c r="H897">
        <f>"Q"&amp;ROUNDUP(MONTH($F897)/3,0)</f>
        <v/>
      </c>
      <c r="I897">
        <f>MONTH($F897)</f>
        <v/>
      </c>
      <c r="J897">
        <f>CHOOSE(MONTH($F897),"Январь","Февраль","Март","Апрель","Май","Июнь","Июль","Август","Сентябрь","Октябрь","Ноябрь","Декабрь")</f>
        <v/>
      </c>
      <c r="K897">
        <f>DAY($F897)</f>
        <v/>
      </c>
      <c r="L897">
        <f>IF(MOD($A897,10)&lt;7,"ФО_01_Крупный","ФО_"&amp;TEXT(MOD($A897,8)+1,"00"))</f>
        <v/>
      </c>
      <c r="M897">
        <f>IF($AB897="Да","Регион_001_Крупный","Регион_"&amp;TEXT(MOD(QUOTIENT($A897-1,20),180)+1,"000"))</f>
        <v/>
      </c>
      <c r="N897">
        <f>IF($AB897="Да","Город_"&amp;TEXT(MOD($A897-1,250)+1,"0000"),"Город_"&amp;TEXT(MOD($A897-1,3000)+1,"0000"))</f>
        <v/>
      </c>
      <c r="O897">
        <f>IF($AB897="Да","Холдинг_Крупный","Холдинг_"&amp;TEXT(MOD(QUOTIENT($A897-1,10000),20)+1,"00"))</f>
        <v/>
      </c>
      <c r="P897">
        <f>IF($AB897="Да","Организация_Крупная","Организация_"&amp;TEXT(MOD(QUOTIENT($A897-1,500),600)+1,"000"))</f>
        <v/>
      </c>
      <c r="Q897">
        <f>"Отдел_"&amp;TEXT(MOD(QUOTIENT($A897-1,50),100)+1,"000")</f>
        <v/>
      </c>
      <c r="R897">
        <f>IF($AB897="Да","Группа_Крупная","Группа_"&amp;TEXT(MOD(QUOTIENT($A897-1,5000),30)+1,"00"))</f>
        <v/>
      </c>
      <c r="S897">
        <f>IF($AB897="Да","Категория_Крупная","Категория_"&amp;TEXT(MOD(QUOTIENT($A897-1,500),120)+1,"000"))</f>
        <v/>
      </c>
      <c r="T897">
        <f>IF($AB897="Да","Подкатегория_Крупная","Подкатегория_"&amp;TEXT(MOD(QUOTIENT($A897-1,50),300)+1,"000"))</f>
        <v/>
      </c>
      <c r="U897">
        <f>"SKU_"&amp;TEXT($A897,"0000000")</f>
        <v/>
      </c>
      <c r="V897">
        <f>CHOOSE(MOD($A897-1,4)+1,"Enterprise","SMB","Госсектор","Розница")</f>
        <v/>
      </c>
      <c r="W897">
        <f>"Клиент_"&amp;TEXT(MOD($A897-1,20000)+1,"00000")</f>
        <v/>
      </c>
      <c r="X897">
        <f>CHOOSE(MOD($A897-1,5)+1,"Портал","API","Импорт","Ручной ввод","Интеграция")</f>
        <v/>
      </c>
      <c r="Y897" s="8">
        <f>ROUND(1000+MOD($A897*37,90000)+IF($AB897="Да",5000,0),2)</f>
        <v/>
      </c>
      <c r="Z897">
        <f>1+MOD($A897,20)</f>
        <v/>
      </c>
      <c r="AA897" s="8">
        <f>ROUND($Y897*(0.08+MOD($A897,17)/100),2)</f>
        <v/>
      </c>
      <c r="AB897">
        <f>IF(MOD($A897,10)&lt;7,"Да","Нет")</f>
        <v/>
      </c>
      <c r="AC897">
        <f>$R897&amp;" / "&amp;$S897&amp;" / "&amp;$T897</f>
        <v/>
      </c>
      <c r="AD897">
        <f>1</f>
        <v/>
      </c>
      <c r="AE897">
        <f>IF($A897&lt;=Settings!$B$4,"до 100",IF($A897&lt;=Settings!$B$5,"до 10 000",IF($A897&lt;=Settings!$B$6,"до 100 000","100 000+")))</f>
        <v/>
      </c>
    </row>
    <row r="898">
      <c r="A898">
        <f>ROW()-1</f>
        <v/>
      </c>
      <c r="B898">
        <f>IF($A898&lt;=Settings!$B$4,"small_control",IF($A898&lt;=Settings!$B$5,"medium_10k",IF($A898&lt;=Settings!$B$6,"large_100k","extreme_1m")))</f>
        <v/>
      </c>
      <c r="C898">
        <f>"ORD-"&amp;TEXT(QUOTIENT($A898-1,3)+1,"0000000")</f>
        <v/>
      </c>
      <c r="D898">
        <f>"LINE-"&amp;TEXT($A898,"0000000")</f>
        <v/>
      </c>
      <c r="E898" s="7">
        <f>Settings!$B$2+$A898-1</f>
        <v/>
      </c>
      <c r="F898" s="7">
        <f>Settings!$B$2+MOD($A898-1,Settings!$B$7)</f>
        <v/>
      </c>
      <c r="G898">
        <f>YEAR($F898)</f>
        <v/>
      </c>
      <c r="H898">
        <f>"Q"&amp;ROUNDUP(MONTH($F898)/3,0)</f>
        <v/>
      </c>
      <c r="I898">
        <f>MONTH($F898)</f>
        <v/>
      </c>
      <c r="J898">
        <f>CHOOSE(MONTH($F898),"Январь","Февраль","Март","Апрель","Май","Июнь","Июль","Август","Сентябрь","Октябрь","Ноябрь","Декабрь")</f>
        <v/>
      </c>
      <c r="K898">
        <f>DAY($F898)</f>
        <v/>
      </c>
      <c r="L898">
        <f>IF(MOD($A898,10)&lt;7,"ФО_01_Крупный","ФО_"&amp;TEXT(MOD($A898,8)+1,"00"))</f>
        <v/>
      </c>
      <c r="M898">
        <f>IF($AB898="Да","Регион_001_Крупный","Регион_"&amp;TEXT(MOD(QUOTIENT($A898-1,20),180)+1,"000"))</f>
        <v/>
      </c>
      <c r="N898">
        <f>IF($AB898="Да","Город_"&amp;TEXT(MOD($A898-1,250)+1,"0000"),"Город_"&amp;TEXT(MOD($A898-1,3000)+1,"0000"))</f>
        <v/>
      </c>
      <c r="O898">
        <f>IF($AB898="Да","Холдинг_Крупный","Холдинг_"&amp;TEXT(MOD(QUOTIENT($A898-1,10000),20)+1,"00"))</f>
        <v/>
      </c>
      <c r="P898">
        <f>IF($AB898="Да","Организация_Крупная","Организация_"&amp;TEXT(MOD(QUOTIENT($A898-1,500),600)+1,"000"))</f>
        <v/>
      </c>
      <c r="Q898">
        <f>"Отдел_"&amp;TEXT(MOD(QUOTIENT($A898-1,50),100)+1,"000")</f>
        <v/>
      </c>
      <c r="R898">
        <f>IF($AB898="Да","Группа_Крупная","Группа_"&amp;TEXT(MOD(QUOTIENT($A898-1,5000),30)+1,"00"))</f>
        <v/>
      </c>
      <c r="S898">
        <f>IF($AB898="Да","Категория_Крупная","Категория_"&amp;TEXT(MOD(QUOTIENT($A898-1,500),120)+1,"000"))</f>
        <v/>
      </c>
      <c r="T898">
        <f>IF($AB898="Да","Подкатегория_Крупная","Подкатегория_"&amp;TEXT(MOD(QUOTIENT($A898-1,50),300)+1,"000"))</f>
        <v/>
      </c>
      <c r="U898">
        <f>"SKU_"&amp;TEXT($A898,"0000000")</f>
        <v/>
      </c>
      <c r="V898">
        <f>CHOOSE(MOD($A898-1,4)+1,"Enterprise","SMB","Госсектор","Розница")</f>
        <v/>
      </c>
      <c r="W898">
        <f>"Клиент_"&amp;TEXT(MOD($A898-1,20000)+1,"00000")</f>
        <v/>
      </c>
      <c r="X898">
        <f>CHOOSE(MOD($A898-1,5)+1,"Портал","API","Импорт","Ручной ввод","Интеграция")</f>
        <v/>
      </c>
      <c r="Y898" s="8">
        <f>ROUND(1000+MOD($A898*37,90000)+IF($AB898="Да",5000,0),2)</f>
        <v/>
      </c>
      <c r="Z898">
        <f>1+MOD($A898,20)</f>
        <v/>
      </c>
      <c r="AA898" s="8">
        <f>ROUND($Y898*(0.08+MOD($A898,17)/100),2)</f>
        <v/>
      </c>
      <c r="AB898">
        <f>IF(MOD($A898,10)&lt;7,"Да","Нет")</f>
        <v/>
      </c>
      <c r="AC898">
        <f>$R898&amp;" / "&amp;$S898&amp;" / "&amp;$T898</f>
        <v/>
      </c>
      <c r="AD898">
        <f>1</f>
        <v/>
      </c>
      <c r="AE898">
        <f>IF($A898&lt;=Settings!$B$4,"до 100",IF($A898&lt;=Settings!$B$5,"до 10 000",IF($A898&lt;=Settings!$B$6,"до 100 000","100 000+")))</f>
        <v/>
      </c>
    </row>
    <row r="899">
      <c r="A899">
        <f>ROW()-1</f>
        <v/>
      </c>
      <c r="B899">
        <f>IF($A899&lt;=Settings!$B$4,"small_control",IF($A899&lt;=Settings!$B$5,"medium_10k",IF($A899&lt;=Settings!$B$6,"large_100k","extreme_1m")))</f>
        <v/>
      </c>
      <c r="C899">
        <f>"ORD-"&amp;TEXT(QUOTIENT($A899-1,3)+1,"0000000")</f>
        <v/>
      </c>
      <c r="D899">
        <f>"LINE-"&amp;TEXT($A899,"0000000")</f>
        <v/>
      </c>
      <c r="E899" s="7">
        <f>Settings!$B$2+$A899-1</f>
        <v/>
      </c>
      <c r="F899" s="7">
        <f>Settings!$B$2+MOD($A899-1,Settings!$B$7)</f>
        <v/>
      </c>
      <c r="G899">
        <f>YEAR($F899)</f>
        <v/>
      </c>
      <c r="H899">
        <f>"Q"&amp;ROUNDUP(MONTH($F899)/3,0)</f>
        <v/>
      </c>
      <c r="I899">
        <f>MONTH($F899)</f>
        <v/>
      </c>
      <c r="J899">
        <f>CHOOSE(MONTH($F899),"Январь","Февраль","Март","Апрель","Май","Июнь","Июль","Август","Сентябрь","Октябрь","Ноябрь","Декабрь")</f>
        <v/>
      </c>
      <c r="K899">
        <f>DAY($F899)</f>
        <v/>
      </c>
      <c r="L899">
        <f>IF(MOD($A899,10)&lt;7,"ФО_01_Крупный","ФО_"&amp;TEXT(MOD($A899,8)+1,"00"))</f>
        <v/>
      </c>
      <c r="M899">
        <f>IF($AB899="Да","Регион_001_Крупный","Регион_"&amp;TEXT(MOD(QUOTIENT($A899-1,20),180)+1,"000"))</f>
        <v/>
      </c>
      <c r="N899">
        <f>IF($AB899="Да","Город_"&amp;TEXT(MOD($A899-1,250)+1,"0000"),"Город_"&amp;TEXT(MOD($A899-1,3000)+1,"0000"))</f>
        <v/>
      </c>
      <c r="O899">
        <f>IF($AB899="Да","Холдинг_Крупный","Холдинг_"&amp;TEXT(MOD(QUOTIENT($A899-1,10000),20)+1,"00"))</f>
        <v/>
      </c>
      <c r="P899">
        <f>IF($AB899="Да","Организация_Крупная","Организация_"&amp;TEXT(MOD(QUOTIENT($A899-1,500),600)+1,"000"))</f>
        <v/>
      </c>
      <c r="Q899">
        <f>"Отдел_"&amp;TEXT(MOD(QUOTIENT($A899-1,50),100)+1,"000")</f>
        <v/>
      </c>
      <c r="R899">
        <f>IF($AB899="Да","Группа_Крупная","Группа_"&amp;TEXT(MOD(QUOTIENT($A899-1,5000),30)+1,"00"))</f>
        <v/>
      </c>
      <c r="S899">
        <f>IF($AB899="Да","Категория_Крупная","Категория_"&amp;TEXT(MOD(QUOTIENT($A899-1,500),120)+1,"000"))</f>
        <v/>
      </c>
      <c r="T899">
        <f>IF($AB899="Да","Подкатегория_Крупная","Подкатегория_"&amp;TEXT(MOD(QUOTIENT($A899-1,50),300)+1,"000"))</f>
        <v/>
      </c>
      <c r="U899">
        <f>"SKU_"&amp;TEXT($A899,"0000000")</f>
        <v/>
      </c>
      <c r="V899">
        <f>CHOOSE(MOD($A899-1,4)+1,"Enterprise","SMB","Госсектор","Розница")</f>
        <v/>
      </c>
      <c r="W899">
        <f>"Клиент_"&amp;TEXT(MOD($A899-1,20000)+1,"00000")</f>
        <v/>
      </c>
      <c r="X899">
        <f>CHOOSE(MOD($A899-1,5)+1,"Портал","API","Импорт","Ручной ввод","Интеграция")</f>
        <v/>
      </c>
      <c r="Y899" s="8">
        <f>ROUND(1000+MOD($A899*37,90000)+IF($AB899="Да",5000,0),2)</f>
        <v/>
      </c>
      <c r="Z899">
        <f>1+MOD($A899,20)</f>
        <v/>
      </c>
      <c r="AA899" s="8">
        <f>ROUND($Y899*(0.08+MOD($A899,17)/100),2)</f>
        <v/>
      </c>
      <c r="AB899">
        <f>IF(MOD($A899,10)&lt;7,"Да","Нет")</f>
        <v/>
      </c>
      <c r="AC899">
        <f>$R899&amp;" / "&amp;$S899&amp;" / "&amp;$T899</f>
        <v/>
      </c>
      <c r="AD899">
        <f>1</f>
        <v/>
      </c>
      <c r="AE899">
        <f>IF($A899&lt;=Settings!$B$4,"до 100",IF($A899&lt;=Settings!$B$5,"до 10 000",IF($A899&lt;=Settings!$B$6,"до 100 000","100 000+")))</f>
        <v/>
      </c>
    </row>
    <row r="900">
      <c r="A900">
        <f>ROW()-1</f>
        <v/>
      </c>
      <c r="B900">
        <f>IF($A900&lt;=Settings!$B$4,"small_control",IF($A900&lt;=Settings!$B$5,"medium_10k",IF($A900&lt;=Settings!$B$6,"large_100k","extreme_1m")))</f>
        <v/>
      </c>
      <c r="C900">
        <f>"ORD-"&amp;TEXT(QUOTIENT($A900-1,3)+1,"0000000")</f>
        <v/>
      </c>
      <c r="D900">
        <f>"LINE-"&amp;TEXT($A900,"0000000")</f>
        <v/>
      </c>
      <c r="E900" s="7">
        <f>Settings!$B$2+$A900-1</f>
        <v/>
      </c>
      <c r="F900" s="7">
        <f>Settings!$B$2+MOD($A900-1,Settings!$B$7)</f>
        <v/>
      </c>
      <c r="G900">
        <f>YEAR($F900)</f>
        <v/>
      </c>
      <c r="H900">
        <f>"Q"&amp;ROUNDUP(MONTH($F900)/3,0)</f>
        <v/>
      </c>
      <c r="I900">
        <f>MONTH($F900)</f>
        <v/>
      </c>
      <c r="J900">
        <f>CHOOSE(MONTH($F900),"Январь","Февраль","Март","Апрель","Май","Июнь","Июль","Август","Сентябрь","Октябрь","Ноябрь","Декабрь")</f>
        <v/>
      </c>
      <c r="K900">
        <f>DAY($F900)</f>
        <v/>
      </c>
      <c r="L900">
        <f>IF(MOD($A900,10)&lt;7,"ФО_01_Крупный","ФО_"&amp;TEXT(MOD($A900,8)+1,"00"))</f>
        <v/>
      </c>
      <c r="M900">
        <f>IF($AB900="Да","Регион_001_Крупный","Регион_"&amp;TEXT(MOD(QUOTIENT($A900-1,20),180)+1,"000"))</f>
        <v/>
      </c>
      <c r="N900">
        <f>IF($AB900="Да","Город_"&amp;TEXT(MOD($A900-1,250)+1,"0000"),"Город_"&amp;TEXT(MOD($A900-1,3000)+1,"0000"))</f>
        <v/>
      </c>
      <c r="O900">
        <f>IF($AB900="Да","Холдинг_Крупный","Холдинг_"&amp;TEXT(MOD(QUOTIENT($A900-1,10000),20)+1,"00"))</f>
        <v/>
      </c>
      <c r="P900">
        <f>IF($AB900="Да","Организация_Крупная","Организация_"&amp;TEXT(MOD(QUOTIENT($A900-1,500),600)+1,"000"))</f>
        <v/>
      </c>
      <c r="Q900">
        <f>"Отдел_"&amp;TEXT(MOD(QUOTIENT($A900-1,50),100)+1,"000")</f>
        <v/>
      </c>
      <c r="R900">
        <f>IF($AB900="Да","Группа_Крупная","Группа_"&amp;TEXT(MOD(QUOTIENT($A900-1,5000),30)+1,"00"))</f>
        <v/>
      </c>
      <c r="S900">
        <f>IF($AB900="Да","Категория_Крупная","Категория_"&amp;TEXT(MOD(QUOTIENT($A900-1,500),120)+1,"000"))</f>
        <v/>
      </c>
      <c r="T900">
        <f>IF($AB900="Да","Подкатегория_Крупная","Подкатегория_"&amp;TEXT(MOD(QUOTIENT($A900-1,50),300)+1,"000"))</f>
        <v/>
      </c>
      <c r="U900">
        <f>"SKU_"&amp;TEXT($A900,"0000000")</f>
        <v/>
      </c>
      <c r="V900">
        <f>CHOOSE(MOD($A900-1,4)+1,"Enterprise","SMB","Госсектор","Розница")</f>
        <v/>
      </c>
      <c r="W900">
        <f>"Клиент_"&amp;TEXT(MOD($A900-1,20000)+1,"00000")</f>
        <v/>
      </c>
      <c r="X900">
        <f>CHOOSE(MOD($A900-1,5)+1,"Портал","API","Импорт","Ручной ввод","Интеграция")</f>
        <v/>
      </c>
      <c r="Y900" s="8">
        <f>ROUND(1000+MOD($A900*37,90000)+IF($AB900="Да",5000,0),2)</f>
        <v/>
      </c>
      <c r="Z900">
        <f>1+MOD($A900,20)</f>
        <v/>
      </c>
      <c r="AA900" s="8">
        <f>ROUND($Y900*(0.08+MOD($A900,17)/100),2)</f>
        <v/>
      </c>
      <c r="AB900">
        <f>IF(MOD($A900,10)&lt;7,"Да","Нет")</f>
        <v/>
      </c>
      <c r="AC900">
        <f>$R900&amp;" / "&amp;$S900&amp;" / "&amp;$T900</f>
        <v/>
      </c>
      <c r="AD900">
        <f>1</f>
        <v/>
      </c>
      <c r="AE900">
        <f>IF($A900&lt;=Settings!$B$4,"до 100",IF($A900&lt;=Settings!$B$5,"до 10 000",IF($A900&lt;=Settings!$B$6,"до 100 000","100 000+")))</f>
        <v/>
      </c>
    </row>
    <row r="901">
      <c r="A901">
        <f>ROW()-1</f>
        <v/>
      </c>
      <c r="B901">
        <f>IF($A901&lt;=Settings!$B$4,"small_control",IF($A901&lt;=Settings!$B$5,"medium_10k",IF($A901&lt;=Settings!$B$6,"large_100k","extreme_1m")))</f>
        <v/>
      </c>
      <c r="C901">
        <f>"ORD-"&amp;TEXT(QUOTIENT($A901-1,3)+1,"0000000")</f>
        <v/>
      </c>
      <c r="D901">
        <f>"LINE-"&amp;TEXT($A901,"0000000")</f>
        <v/>
      </c>
      <c r="E901" s="7">
        <f>Settings!$B$2+$A901-1</f>
        <v/>
      </c>
      <c r="F901" s="7">
        <f>Settings!$B$2+MOD($A901-1,Settings!$B$7)</f>
        <v/>
      </c>
      <c r="G901">
        <f>YEAR($F901)</f>
        <v/>
      </c>
      <c r="H901">
        <f>"Q"&amp;ROUNDUP(MONTH($F901)/3,0)</f>
        <v/>
      </c>
      <c r="I901">
        <f>MONTH($F901)</f>
        <v/>
      </c>
      <c r="J901">
        <f>CHOOSE(MONTH($F901),"Январь","Февраль","Март","Апрель","Май","Июнь","Июль","Август","Сентябрь","Октябрь","Ноябрь","Декабрь")</f>
        <v/>
      </c>
      <c r="K901">
        <f>DAY($F901)</f>
        <v/>
      </c>
      <c r="L901">
        <f>IF(MOD($A901,10)&lt;7,"ФО_01_Крупный","ФО_"&amp;TEXT(MOD($A901,8)+1,"00"))</f>
        <v/>
      </c>
      <c r="M901">
        <f>IF($AB901="Да","Регион_001_Крупный","Регион_"&amp;TEXT(MOD(QUOTIENT($A901-1,20),180)+1,"000"))</f>
        <v/>
      </c>
      <c r="N901">
        <f>IF($AB901="Да","Город_"&amp;TEXT(MOD($A901-1,250)+1,"0000"),"Город_"&amp;TEXT(MOD($A901-1,3000)+1,"0000"))</f>
        <v/>
      </c>
      <c r="O901">
        <f>IF($AB901="Да","Холдинг_Крупный","Холдинг_"&amp;TEXT(MOD(QUOTIENT($A901-1,10000),20)+1,"00"))</f>
        <v/>
      </c>
      <c r="P901">
        <f>IF($AB901="Да","Организация_Крупная","Организация_"&amp;TEXT(MOD(QUOTIENT($A901-1,500),600)+1,"000"))</f>
        <v/>
      </c>
      <c r="Q901">
        <f>"Отдел_"&amp;TEXT(MOD(QUOTIENT($A901-1,50),100)+1,"000")</f>
        <v/>
      </c>
      <c r="R901">
        <f>IF($AB901="Да","Группа_Крупная","Группа_"&amp;TEXT(MOD(QUOTIENT($A901-1,5000),30)+1,"00"))</f>
        <v/>
      </c>
      <c r="S901">
        <f>IF($AB901="Да","Категория_Крупная","Категория_"&amp;TEXT(MOD(QUOTIENT($A901-1,500),120)+1,"000"))</f>
        <v/>
      </c>
      <c r="T901">
        <f>IF($AB901="Да","Подкатегория_Крупная","Подкатегория_"&amp;TEXT(MOD(QUOTIENT($A901-1,50),300)+1,"000"))</f>
        <v/>
      </c>
      <c r="U901">
        <f>"SKU_"&amp;TEXT($A901,"0000000")</f>
        <v/>
      </c>
      <c r="V901">
        <f>CHOOSE(MOD($A901-1,4)+1,"Enterprise","SMB","Госсектор","Розница")</f>
        <v/>
      </c>
      <c r="W901">
        <f>"Клиент_"&amp;TEXT(MOD($A901-1,20000)+1,"00000")</f>
        <v/>
      </c>
      <c r="X901">
        <f>CHOOSE(MOD($A901-1,5)+1,"Портал","API","Импорт","Ручной ввод","Интеграция")</f>
        <v/>
      </c>
      <c r="Y901" s="8">
        <f>ROUND(1000+MOD($A901*37,90000)+IF($AB901="Да",5000,0),2)</f>
        <v/>
      </c>
      <c r="Z901">
        <f>1+MOD($A901,20)</f>
        <v/>
      </c>
      <c r="AA901" s="8">
        <f>ROUND($Y901*(0.08+MOD($A901,17)/100),2)</f>
        <v/>
      </c>
      <c r="AB901">
        <f>IF(MOD($A901,10)&lt;7,"Да","Нет")</f>
        <v/>
      </c>
      <c r="AC901">
        <f>$R901&amp;" / "&amp;$S901&amp;" / "&amp;$T901</f>
        <v/>
      </c>
      <c r="AD901">
        <f>1</f>
        <v/>
      </c>
      <c r="AE901">
        <f>IF($A901&lt;=Settings!$B$4,"до 100",IF($A901&lt;=Settings!$B$5,"до 10 000",IF($A901&lt;=Settings!$B$6,"до 100 000","100 000+")))</f>
        <v/>
      </c>
    </row>
    <row r="902">
      <c r="A902">
        <f>ROW()-1</f>
        <v/>
      </c>
      <c r="B902">
        <f>IF($A902&lt;=Settings!$B$4,"small_control",IF($A902&lt;=Settings!$B$5,"medium_10k",IF($A902&lt;=Settings!$B$6,"large_100k","extreme_1m")))</f>
        <v/>
      </c>
      <c r="C902">
        <f>"ORD-"&amp;TEXT(QUOTIENT($A902-1,3)+1,"0000000")</f>
        <v/>
      </c>
      <c r="D902">
        <f>"LINE-"&amp;TEXT($A902,"0000000")</f>
        <v/>
      </c>
      <c r="E902" s="7">
        <f>Settings!$B$2+$A902-1</f>
        <v/>
      </c>
      <c r="F902" s="7">
        <f>Settings!$B$2+MOD($A902-1,Settings!$B$7)</f>
        <v/>
      </c>
      <c r="G902">
        <f>YEAR($F902)</f>
        <v/>
      </c>
      <c r="H902">
        <f>"Q"&amp;ROUNDUP(MONTH($F902)/3,0)</f>
        <v/>
      </c>
      <c r="I902">
        <f>MONTH($F902)</f>
        <v/>
      </c>
      <c r="J902">
        <f>CHOOSE(MONTH($F902),"Январь","Февраль","Март","Апрель","Май","Июнь","Июль","Август","Сентябрь","Октябрь","Ноябрь","Декабрь")</f>
        <v/>
      </c>
      <c r="K902">
        <f>DAY($F902)</f>
        <v/>
      </c>
      <c r="L902">
        <f>IF(MOD($A902,10)&lt;7,"ФО_01_Крупный","ФО_"&amp;TEXT(MOD($A902,8)+1,"00"))</f>
        <v/>
      </c>
      <c r="M902">
        <f>IF($AB902="Да","Регион_001_Крупный","Регион_"&amp;TEXT(MOD(QUOTIENT($A902-1,20),180)+1,"000"))</f>
        <v/>
      </c>
      <c r="N902">
        <f>IF($AB902="Да","Город_"&amp;TEXT(MOD($A902-1,250)+1,"0000"),"Город_"&amp;TEXT(MOD($A902-1,3000)+1,"0000"))</f>
        <v/>
      </c>
      <c r="O902">
        <f>IF($AB902="Да","Холдинг_Крупный","Холдинг_"&amp;TEXT(MOD(QUOTIENT($A902-1,10000),20)+1,"00"))</f>
        <v/>
      </c>
      <c r="P902">
        <f>IF($AB902="Да","Организация_Крупная","Организация_"&amp;TEXT(MOD(QUOTIENT($A902-1,500),600)+1,"000"))</f>
        <v/>
      </c>
      <c r="Q902">
        <f>"Отдел_"&amp;TEXT(MOD(QUOTIENT($A902-1,50),100)+1,"000")</f>
        <v/>
      </c>
      <c r="R902">
        <f>IF($AB902="Да","Группа_Крупная","Группа_"&amp;TEXT(MOD(QUOTIENT($A902-1,5000),30)+1,"00"))</f>
        <v/>
      </c>
      <c r="S902">
        <f>IF($AB902="Да","Категория_Крупная","Категория_"&amp;TEXT(MOD(QUOTIENT($A902-1,500),120)+1,"000"))</f>
        <v/>
      </c>
      <c r="T902">
        <f>IF($AB902="Да","Подкатегория_Крупная","Подкатегория_"&amp;TEXT(MOD(QUOTIENT($A902-1,50),300)+1,"000"))</f>
        <v/>
      </c>
      <c r="U902">
        <f>"SKU_"&amp;TEXT($A902,"0000000")</f>
        <v/>
      </c>
      <c r="V902">
        <f>CHOOSE(MOD($A902-1,4)+1,"Enterprise","SMB","Госсектор","Розница")</f>
        <v/>
      </c>
      <c r="W902">
        <f>"Клиент_"&amp;TEXT(MOD($A902-1,20000)+1,"00000")</f>
        <v/>
      </c>
      <c r="X902">
        <f>CHOOSE(MOD($A902-1,5)+1,"Портал","API","Импорт","Ручной ввод","Интеграция")</f>
        <v/>
      </c>
      <c r="Y902" s="8">
        <f>ROUND(1000+MOD($A902*37,90000)+IF($AB902="Да",5000,0),2)</f>
        <v/>
      </c>
      <c r="Z902">
        <f>1+MOD($A902,20)</f>
        <v/>
      </c>
      <c r="AA902" s="8">
        <f>ROUND($Y902*(0.08+MOD($A902,17)/100),2)</f>
        <v/>
      </c>
      <c r="AB902">
        <f>IF(MOD($A902,10)&lt;7,"Да","Нет")</f>
        <v/>
      </c>
      <c r="AC902">
        <f>$R902&amp;" / "&amp;$S902&amp;" / "&amp;$T902</f>
        <v/>
      </c>
      <c r="AD902">
        <f>1</f>
        <v/>
      </c>
      <c r="AE902">
        <f>IF($A902&lt;=Settings!$B$4,"до 100",IF($A902&lt;=Settings!$B$5,"до 10 000",IF($A902&lt;=Settings!$B$6,"до 100 000","100 000+")))</f>
        <v/>
      </c>
    </row>
    <row r="903">
      <c r="A903">
        <f>ROW()-1</f>
        <v/>
      </c>
      <c r="B903">
        <f>IF($A903&lt;=Settings!$B$4,"small_control",IF($A903&lt;=Settings!$B$5,"medium_10k",IF($A903&lt;=Settings!$B$6,"large_100k","extreme_1m")))</f>
        <v/>
      </c>
      <c r="C903">
        <f>"ORD-"&amp;TEXT(QUOTIENT($A903-1,3)+1,"0000000")</f>
        <v/>
      </c>
      <c r="D903">
        <f>"LINE-"&amp;TEXT($A903,"0000000")</f>
        <v/>
      </c>
      <c r="E903" s="7">
        <f>Settings!$B$2+$A903-1</f>
        <v/>
      </c>
      <c r="F903" s="7">
        <f>Settings!$B$2+MOD($A903-1,Settings!$B$7)</f>
        <v/>
      </c>
      <c r="G903">
        <f>YEAR($F903)</f>
        <v/>
      </c>
      <c r="H903">
        <f>"Q"&amp;ROUNDUP(MONTH($F903)/3,0)</f>
        <v/>
      </c>
      <c r="I903">
        <f>MONTH($F903)</f>
        <v/>
      </c>
      <c r="J903">
        <f>CHOOSE(MONTH($F903),"Январь","Февраль","Март","Апрель","Май","Июнь","Июль","Август","Сентябрь","Октябрь","Ноябрь","Декабрь")</f>
        <v/>
      </c>
      <c r="K903">
        <f>DAY($F903)</f>
        <v/>
      </c>
      <c r="L903">
        <f>IF(MOD($A903,10)&lt;7,"ФО_01_Крупный","ФО_"&amp;TEXT(MOD($A903,8)+1,"00"))</f>
        <v/>
      </c>
      <c r="M903">
        <f>IF($AB903="Да","Регион_001_Крупный","Регион_"&amp;TEXT(MOD(QUOTIENT($A903-1,20),180)+1,"000"))</f>
        <v/>
      </c>
      <c r="N903">
        <f>IF($AB903="Да","Город_"&amp;TEXT(MOD($A903-1,250)+1,"0000"),"Город_"&amp;TEXT(MOD($A903-1,3000)+1,"0000"))</f>
        <v/>
      </c>
      <c r="O903">
        <f>IF($AB903="Да","Холдинг_Крупный","Холдинг_"&amp;TEXT(MOD(QUOTIENT($A903-1,10000),20)+1,"00"))</f>
        <v/>
      </c>
      <c r="P903">
        <f>IF($AB903="Да","Организация_Крупная","Организация_"&amp;TEXT(MOD(QUOTIENT($A903-1,500),600)+1,"000"))</f>
        <v/>
      </c>
      <c r="Q903">
        <f>"Отдел_"&amp;TEXT(MOD(QUOTIENT($A903-1,50),100)+1,"000")</f>
        <v/>
      </c>
      <c r="R903">
        <f>IF($AB903="Да","Группа_Крупная","Группа_"&amp;TEXT(MOD(QUOTIENT($A903-1,5000),30)+1,"00"))</f>
        <v/>
      </c>
      <c r="S903">
        <f>IF($AB903="Да","Категория_Крупная","Категория_"&amp;TEXT(MOD(QUOTIENT($A903-1,500),120)+1,"000"))</f>
        <v/>
      </c>
      <c r="T903">
        <f>IF($AB903="Да","Подкатегория_Крупная","Подкатегория_"&amp;TEXT(MOD(QUOTIENT($A903-1,50),300)+1,"000"))</f>
        <v/>
      </c>
      <c r="U903">
        <f>"SKU_"&amp;TEXT($A903,"0000000")</f>
        <v/>
      </c>
      <c r="V903">
        <f>CHOOSE(MOD($A903-1,4)+1,"Enterprise","SMB","Госсектор","Розница")</f>
        <v/>
      </c>
      <c r="W903">
        <f>"Клиент_"&amp;TEXT(MOD($A903-1,20000)+1,"00000")</f>
        <v/>
      </c>
      <c r="X903">
        <f>CHOOSE(MOD($A903-1,5)+1,"Портал","API","Импорт","Ручной ввод","Интеграция")</f>
        <v/>
      </c>
      <c r="Y903" s="8">
        <f>ROUND(1000+MOD($A903*37,90000)+IF($AB903="Да",5000,0),2)</f>
        <v/>
      </c>
      <c r="Z903">
        <f>1+MOD($A903,20)</f>
        <v/>
      </c>
      <c r="AA903" s="8">
        <f>ROUND($Y903*(0.08+MOD($A903,17)/100),2)</f>
        <v/>
      </c>
      <c r="AB903">
        <f>IF(MOD($A903,10)&lt;7,"Да","Нет")</f>
        <v/>
      </c>
      <c r="AC903">
        <f>$R903&amp;" / "&amp;$S903&amp;" / "&amp;$T903</f>
        <v/>
      </c>
      <c r="AD903">
        <f>1</f>
        <v/>
      </c>
      <c r="AE903">
        <f>IF($A903&lt;=Settings!$B$4,"до 100",IF($A903&lt;=Settings!$B$5,"до 10 000",IF($A903&lt;=Settings!$B$6,"до 100 000","100 000+")))</f>
        <v/>
      </c>
    </row>
    <row r="904">
      <c r="A904">
        <f>ROW()-1</f>
        <v/>
      </c>
      <c r="B904">
        <f>IF($A904&lt;=Settings!$B$4,"small_control",IF($A904&lt;=Settings!$B$5,"medium_10k",IF($A904&lt;=Settings!$B$6,"large_100k","extreme_1m")))</f>
        <v/>
      </c>
      <c r="C904">
        <f>"ORD-"&amp;TEXT(QUOTIENT($A904-1,3)+1,"0000000")</f>
        <v/>
      </c>
      <c r="D904">
        <f>"LINE-"&amp;TEXT($A904,"0000000")</f>
        <v/>
      </c>
      <c r="E904" s="7">
        <f>Settings!$B$2+$A904-1</f>
        <v/>
      </c>
      <c r="F904" s="7">
        <f>Settings!$B$2+MOD($A904-1,Settings!$B$7)</f>
        <v/>
      </c>
      <c r="G904">
        <f>YEAR($F904)</f>
        <v/>
      </c>
      <c r="H904">
        <f>"Q"&amp;ROUNDUP(MONTH($F904)/3,0)</f>
        <v/>
      </c>
      <c r="I904">
        <f>MONTH($F904)</f>
        <v/>
      </c>
      <c r="J904">
        <f>CHOOSE(MONTH($F904),"Январь","Февраль","Март","Апрель","Май","Июнь","Июль","Август","Сентябрь","Октябрь","Ноябрь","Декабрь")</f>
        <v/>
      </c>
      <c r="K904">
        <f>DAY($F904)</f>
        <v/>
      </c>
      <c r="L904">
        <f>IF(MOD($A904,10)&lt;7,"ФО_01_Крупный","ФО_"&amp;TEXT(MOD($A904,8)+1,"00"))</f>
        <v/>
      </c>
      <c r="M904">
        <f>IF($AB904="Да","Регион_001_Крупный","Регион_"&amp;TEXT(MOD(QUOTIENT($A904-1,20),180)+1,"000"))</f>
        <v/>
      </c>
      <c r="N904">
        <f>IF($AB904="Да","Город_"&amp;TEXT(MOD($A904-1,250)+1,"0000"),"Город_"&amp;TEXT(MOD($A904-1,3000)+1,"0000"))</f>
        <v/>
      </c>
      <c r="O904">
        <f>IF($AB904="Да","Холдинг_Крупный","Холдинг_"&amp;TEXT(MOD(QUOTIENT($A904-1,10000),20)+1,"00"))</f>
        <v/>
      </c>
      <c r="P904">
        <f>IF($AB904="Да","Организация_Крупная","Организация_"&amp;TEXT(MOD(QUOTIENT($A904-1,500),600)+1,"000"))</f>
        <v/>
      </c>
      <c r="Q904">
        <f>"Отдел_"&amp;TEXT(MOD(QUOTIENT($A904-1,50),100)+1,"000")</f>
        <v/>
      </c>
      <c r="R904">
        <f>IF($AB904="Да","Группа_Крупная","Группа_"&amp;TEXT(MOD(QUOTIENT($A904-1,5000),30)+1,"00"))</f>
        <v/>
      </c>
      <c r="S904">
        <f>IF($AB904="Да","Категория_Крупная","Категория_"&amp;TEXT(MOD(QUOTIENT($A904-1,500),120)+1,"000"))</f>
        <v/>
      </c>
      <c r="T904">
        <f>IF($AB904="Да","Подкатегория_Крупная","Подкатегория_"&amp;TEXT(MOD(QUOTIENT($A904-1,50),300)+1,"000"))</f>
        <v/>
      </c>
      <c r="U904">
        <f>"SKU_"&amp;TEXT($A904,"0000000")</f>
        <v/>
      </c>
      <c r="V904">
        <f>CHOOSE(MOD($A904-1,4)+1,"Enterprise","SMB","Госсектор","Розница")</f>
        <v/>
      </c>
      <c r="W904">
        <f>"Клиент_"&amp;TEXT(MOD($A904-1,20000)+1,"00000")</f>
        <v/>
      </c>
      <c r="X904">
        <f>CHOOSE(MOD($A904-1,5)+1,"Портал","API","Импорт","Ручной ввод","Интеграция")</f>
        <v/>
      </c>
      <c r="Y904" s="8">
        <f>ROUND(1000+MOD($A904*37,90000)+IF($AB904="Да",5000,0),2)</f>
        <v/>
      </c>
      <c r="Z904">
        <f>1+MOD($A904,20)</f>
        <v/>
      </c>
      <c r="AA904" s="8">
        <f>ROUND($Y904*(0.08+MOD($A904,17)/100),2)</f>
        <v/>
      </c>
      <c r="AB904">
        <f>IF(MOD($A904,10)&lt;7,"Да","Нет")</f>
        <v/>
      </c>
      <c r="AC904">
        <f>$R904&amp;" / "&amp;$S904&amp;" / "&amp;$T904</f>
        <v/>
      </c>
      <c r="AD904">
        <f>1</f>
        <v/>
      </c>
      <c r="AE904">
        <f>IF($A904&lt;=Settings!$B$4,"до 100",IF($A904&lt;=Settings!$B$5,"до 10 000",IF($A904&lt;=Settings!$B$6,"до 100 000","100 000+")))</f>
        <v/>
      </c>
    </row>
    <row r="905">
      <c r="A905">
        <f>ROW()-1</f>
        <v/>
      </c>
      <c r="B905">
        <f>IF($A905&lt;=Settings!$B$4,"small_control",IF($A905&lt;=Settings!$B$5,"medium_10k",IF($A905&lt;=Settings!$B$6,"large_100k","extreme_1m")))</f>
        <v/>
      </c>
      <c r="C905">
        <f>"ORD-"&amp;TEXT(QUOTIENT($A905-1,3)+1,"0000000")</f>
        <v/>
      </c>
      <c r="D905">
        <f>"LINE-"&amp;TEXT($A905,"0000000")</f>
        <v/>
      </c>
      <c r="E905" s="7">
        <f>Settings!$B$2+$A905-1</f>
        <v/>
      </c>
      <c r="F905" s="7">
        <f>Settings!$B$2+MOD($A905-1,Settings!$B$7)</f>
        <v/>
      </c>
      <c r="G905">
        <f>YEAR($F905)</f>
        <v/>
      </c>
      <c r="H905">
        <f>"Q"&amp;ROUNDUP(MONTH($F905)/3,0)</f>
        <v/>
      </c>
      <c r="I905">
        <f>MONTH($F905)</f>
        <v/>
      </c>
      <c r="J905">
        <f>CHOOSE(MONTH($F905),"Январь","Февраль","Март","Апрель","Май","Июнь","Июль","Август","Сентябрь","Октябрь","Ноябрь","Декабрь")</f>
        <v/>
      </c>
      <c r="K905">
        <f>DAY($F905)</f>
        <v/>
      </c>
      <c r="L905">
        <f>IF(MOD($A905,10)&lt;7,"ФО_01_Крупный","ФО_"&amp;TEXT(MOD($A905,8)+1,"00"))</f>
        <v/>
      </c>
      <c r="M905">
        <f>IF($AB905="Да","Регион_001_Крупный","Регион_"&amp;TEXT(MOD(QUOTIENT($A905-1,20),180)+1,"000"))</f>
        <v/>
      </c>
      <c r="N905">
        <f>IF($AB905="Да","Город_"&amp;TEXT(MOD($A905-1,250)+1,"0000"),"Город_"&amp;TEXT(MOD($A905-1,3000)+1,"0000"))</f>
        <v/>
      </c>
      <c r="O905">
        <f>IF($AB905="Да","Холдинг_Крупный","Холдинг_"&amp;TEXT(MOD(QUOTIENT($A905-1,10000),20)+1,"00"))</f>
        <v/>
      </c>
      <c r="P905">
        <f>IF($AB905="Да","Организация_Крупная","Организация_"&amp;TEXT(MOD(QUOTIENT($A905-1,500),600)+1,"000"))</f>
        <v/>
      </c>
      <c r="Q905">
        <f>"Отдел_"&amp;TEXT(MOD(QUOTIENT($A905-1,50),100)+1,"000")</f>
        <v/>
      </c>
      <c r="R905">
        <f>IF($AB905="Да","Группа_Крупная","Группа_"&amp;TEXT(MOD(QUOTIENT($A905-1,5000),30)+1,"00"))</f>
        <v/>
      </c>
      <c r="S905">
        <f>IF($AB905="Да","Категория_Крупная","Категория_"&amp;TEXT(MOD(QUOTIENT($A905-1,500),120)+1,"000"))</f>
        <v/>
      </c>
      <c r="T905">
        <f>IF($AB905="Да","Подкатегория_Крупная","Подкатегория_"&amp;TEXT(MOD(QUOTIENT($A905-1,50),300)+1,"000"))</f>
        <v/>
      </c>
      <c r="U905">
        <f>"SKU_"&amp;TEXT($A905,"0000000")</f>
        <v/>
      </c>
      <c r="V905">
        <f>CHOOSE(MOD($A905-1,4)+1,"Enterprise","SMB","Госсектор","Розница")</f>
        <v/>
      </c>
      <c r="W905">
        <f>"Клиент_"&amp;TEXT(MOD($A905-1,20000)+1,"00000")</f>
        <v/>
      </c>
      <c r="X905">
        <f>CHOOSE(MOD($A905-1,5)+1,"Портал","API","Импорт","Ручной ввод","Интеграция")</f>
        <v/>
      </c>
      <c r="Y905" s="8">
        <f>ROUND(1000+MOD($A905*37,90000)+IF($AB905="Да",5000,0),2)</f>
        <v/>
      </c>
      <c r="Z905">
        <f>1+MOD($A905,20)</f>
        <v/>
      </c>
      <c r="AA905" s="8">
        <f>ROUND($Y905*(0.08+MOD($A905,17)/100),2)</f>
        <v/>
      </c>
      <c r="AB905">
        <f>IF(MOD($A905,10)&lt;7,"Да","Нет")</f>
        <v/>
      </c>
      <c r="AC905">
        <f>$R905&amp;" / "&amp;$S905&amp;" / "&amp;$T905</f>
        <v/>
      </c>
      <c r="AD905">
        <f>1</f>
        <v/>
      </c>
      <c r="AE905">
        <f>IF($A905&lt;=Settings!$B$4,"до 100",IF($A905&lt;=Settings!$B$5,"до 10 000",IF($A905&lt;=Settings!$B$6,"до 100 000","100 000+")))</f>
        <v/>
      </c>
    </row>
    <row r="906">
      <c r="A906">
        <f>ROW()-1</f>
        <v/>
      </c>
      <c r="B906">
        <f>IF($A906&lt;=Settings!$B$4,"small_control",IF($A906&lt;=Settings!$B$5,"medium_10k",IF($A906&lt;=Settings!$B$6,"large_100k","extreme_1m")))</f>
        <v/>
      </c>
      <c r="C906">
        <f>"ORD-"&amp;TEXT(QUOTIENT($A906-1,3)+1,"0000000")</f>
        <v/>
      </c>
      <c r="D906">
        <f>"LINE-"&amp;TEXT($A906,"0000000")</f>
        <v/>
      </c>
      <c r="E906" s="7">
        <f>Settings!$B$2+$A906-1</f>
        <v/>
      </c>
      <c r="F906" s="7">
        <f>Settings!$B$2+MOD($A906-1,Settings!$B$7)</f>
        <v/>
      </c>
      <c r="G906">
        <f>YEAR($F906)</f>
        <v/>
      </c>
      <c r="H906">
        <f>"Q"&amp;ROUNDUP(MONTH($F906)/3,0)</f>
        <v/>
      </c>
      <c r="I906">
        <f>MONTH($F906)</f>
        <v/>
      </c>
      <c r="J906">
        <f>CHOOSE(MONTH($F906),"Январь","Февраль","Март","Апрель","Май","Июнь","Июль","Август","Сентябрь","Октябрь","Ноябрь","Декабрь")</f>
        <v/>
      </c>
      <c r="K906">
        <f>DAY($F906)</f>
        <v/>
      </c>
      <c r="L906">
        <f>IF(MOD($A906,10)&lt;7,"ФО_01_Крупный","ФО_"&amp;TEXT(MOD($A906,8)+1,"00"))</f>
        <v/>
      </c>
      <c r="M906">
        <f>IF($AB906="Да","Регион_001_Крупный","Регион_"&amp;TEXT(MOD(QUOTIENT($A906-1,20),180)+1,"000"))</f>
        <v/>
      </c>
      <c r="N906">
        <f>IF($AB906="Да","Город_"&amp;TEXT(MOD($A906-1,250)+1,"0000"),"Город_"&amp;TEXT(MOD($A906-1,3000)+1,"0000"))</f>
        <v/>
      </c>
      <c r="O906">
        <f>IF($AB906="Да","Холдинг_Крупный","Холдинг_"&amp;TEXT(MOD(QUOTIENT($A906-1,10000),20)+1,"00"))</f>
        <v/>
      </c>
      <c r="P906">
        <f>IF($AB906="Да","Организация_Крупная","Организация_"&amp;TEXT(MOD(QUOTIENT($A906-1,500),600)+1,"000"))</f>
        <v/>
      </c>
      <c r="Q906">
        <f>"Отдел_"&amp;TEXT(MOD(QUOTIENT($A906-1,50),100)+1,"000")</f>
        <v/>
      </c>
      <c r="R906">
        <f>IF($AB906="Да","Группа_Крупная","Группа_"&amp;TEXT(MOD(QUOTIENT($A906-1,5000),30)+1,"00"))</f>
        <v/>
      </c>
      <c r="S906">
        <f>IF($AB906="Да","Категория_Крупная","Категория_"&amp;TEXT(MOD(QUOTIENT($A906-1,500),120)+1,"000"))</f>
        <v/>
      </c>
      <c r="T906">
        <f>IF($AB906="Да","Подкатегория_Крупная","Подкатегория_"&amp;TEXT(MOD(QUOTIENT($A906-1,50),300)+1,"000"))</f>
        <v/>
      </c>
      <c r="U906">
        <f>"SKU_"&amp;TEXT($A906,"0000000")</f>
        <v/>
      </c>
      <c r="V906">
        <f>CHOOSE(MOD($A906-1,4)+1,"Enterprise","SMB","Госсектор","Розница")</f>
        <v/>
      </c>
      <c r="W906">
        <f>"Клиент_"&amp;TEXT(MOD($A906-1,20000)+1,"00000")</f>
        <v/>
      </c>
      <c r="X906">
        <f>CHOOSE(MOD($A906-1,5)+1,"Портал","API","Импорт","Ручной ввод","Интеграция")</f>
        <v/>
      </c>
      <c r="Y906" s="8">
        <f>ROUND(1000+MOD($A906*37,90000)+IF($AB906="Да",5000,0),2)</f>
        <v/>
      </c>
      <c r="Z906">
        <f>1+MOD($A906,20)</f>
        <v/>
      </c>
      <c r="AA906" s="8">
        <f>ROUND($Y906*(0.08+MOD($A906,17)/100),2)</f>
        <v/>
      </c>
      <c r="AB906">
        <f>IF(MOD($A906,10)&lt;7,"Да","Нет")</f>
        <v/>
      </c>
      <c r="AC906">
        <f>$R906&amp;" / "&amp;$S906&amp;" / "&amp;$T906</f>
        <v/>
      </c>
      <c r="AD906">
        <f>1</f>
        <v/>
      </c>
      <c r="AE906">
        <f>IF($A906&lt;=Settings!$B$4,"до 100",IF($A906&lt;=Settings!$B$5,"до 10 000",IF($A906&lt;=Settings!$B$6,"до 100 000","100 000+")))</f>
        <v/>
      </c>
    </row>
    <row r="907">
      <c r="A907">
        <f>ROW()-1</f>
        <v/>
      </c>
      <c r="B907">
        <f>IF($A907&lt;=Settings!$B$4,"small_control",IF($A907&lt;=Settings!$B$5,"medium_10k",IF($A907&lt;=Settings!$B$6,"large_100k","extreme_1m")))</f>
        <v/>
      </c>
      <c r="C907">
        <f>"ORD-"&amp;TEXT(QUOTIENT($A907-1,3)+1,"0000000")</f>
        <v/>
      </c>
      <c r="D907">
        <f>"LINE-"&amp;TEXT($A907,"0000000")</f>
        <v/>
      </c>
      <c r="E907" s="7">
        <f>Settings!$B$2+$A907-1</f>
        <v/>
      </c>
      <c r="F907" s="7">
        <f>Settings!$B$2+MOD($A907-1,Settings!$B$7)</f>
        <v/>
      </c>
      <c r="G907">
        <f>YEAR($F907)</f>
        <v/>
      </c>
      <c r="H907">
        <f>"Q"&amp;ROUNDUP(MONTH($F907)/3,0)</f>
        <v/>
      </c>
      <c r="I907">
        <f>MONTH($F907)</f>
        <v/>
      </c>
      <c r="J907">
        <f>CHOOSE(MONTH($F907),"Январь","Февраль","Март","Апрель","Май","Июнь","Июль","Август","Сентябрь","Октябрь","Ноябрь","Декабрь")</f>
        <v/>
      </c>
      <c r="K907">
        <f>DAY($F907)</f>
        <v/>
      </c>
      <c r="L907">
        <f>IF(MOD($A907,10)&lt;7,"ФО_01_Крупный","ФО_"&amp;TEXT(MOD($A907,8)+1,"00"))</f>
        <v/>
      </c>
      <c r="M907">
        <f>IF($AB907="Да","Регион_001_Крупный","Регион_"&amp;TEXT(MOD(QUOTIENT($A907-1,20),180)+1,"000"))</f>
        <v/>
      </c>
      <c r="N907">
        <f>IF($AB907="Да","Город_"&amp;TEXT(MOD($A907-1,250)+1,"0000"),"Город_"&amp;TEXT(MOD($A907-1,3000)+1,"0000"))</f>
        <v/>
      </c>
      <c r="O907">
        <f>IF($AB907="Да","Холдинг_Крупный","Холдинг_"&amp;TEXT(MOD(QUOTIENT($A907-1,10000),20)+1,"00"))</f>
        <v/>
      </c>
      <c r="P907">
        <f>IF($AB907="Да","Организация_Крупная","Организация_"&amp;TEXT(MOD(QUOTIENT($A907-1,500),600)+1,"000"))</f>
        <v/>
      </c>
      <c r="Q907">
        <f>"Отдел_"&amp;TEXT(MOD(QUOTIENT($A907-1,50),100)+1,"000")</f>
        <v/>
      </c>
      <c r="R907">
        <f>IF($AB907="Да","Группа_Крупная","Группа_"&amp;TEXT(MOD(QUOTIENT($A907-1,5000),30)+1,"00"))</f>
        <v/>
      </c>
      <c r="S907">
        <f>IF($AB907="Да","Категория_Крупная","Категория_"&amp;TEXT(MOD(QUOTIENT($A907-1,500),120)+1,"000"))</f>
        <v/>
      </c>
      <c r="T907">
        <f>IF($AB907="Да","Подкатегория_Крупная","Подкатегория_"&amp;TEXT(MOD(QUOTIENT($A907-1,50),300)+1,"000"))</f>
        <v/>
      </c>
      <c r="U907">
        <f>"SKU_"&amp;TEXT($A907,"0000000")</f>
        <v/>
      </c>
      <c r="V907">
        <f>CHOOSE(MOD($A907-1,4)+1,"Enterprise","SMB","Госсектор","Розница")</f>
        <v/>
      </c>
      <c r="W907">
        <f>"Клиент_"&amp;TEXT(MOD($A907-1,20000)+1,"00000")</f>
        <v/>
      </c>
      <c r="X907">
        <f>CHOOSE(MOD($A907-1,5)+1,"Портал","API","Импорт","Ручной ввод","Интеграция")</f>
        <v/>
      </c>
      <c r="Y907" s="8">
        <f>ROUND(1000+MOD($A907*37,90000)+IF($AB907="Да",5000,0),2)</f>
        <v/>
      </c>
      <c r="Z907">
        <f>1+MOD($A907,20)</f>
        <v/>
      </c>
      <c r="AA907" s="8">
        <f>ROUND($Y907*(0.08+MOD($A907,17)/100),2)</f>
        <v/>
      </c>
      <c r="AB907">
        <f>IF(MOD($A907,10)&lt;7,"Да","Нет")</f>
        <v/>
      </c>
      <c r="AC907">
        <f>$R907&amp;" / "&amp;$S907&amp;" / "&amp;$T907</f>
        <v/>
      </c>
      <c r="AD907">
        <f>1</f>
        <v/>
      </c>
      <c r="AE907">
        <f>IF($A907&lt;=Settings!$B$4,"до 100",IF($A907&lt;=Settings!$B$5,"до 10 000",IF($A907&lt;=Settings!$B$6,"до 100 000","100 000+")))</f>
        <v/>
      </c>
    </row>
    <row r="908">
      <c r="A908">
        <f>ROW()-1</f>
        <v/>
      </c>
      <c r="B908">
        <f>IF($A908&lt;=Settings!$B$4,"small_control",IF($A908&lt;=Settings!$B$5,"medium_10k",IF($A908&lt;=Settings!$B$6,"large_100k","extreme_1m")))</f>
        <v/>
      </c>
      <c r="C908">
        <f>"ORD-"&amp;TEXT(QUOTIENT($A908-1,3)+1,"0000000")</f>
        <v/>
      </c>
      <c r="D908">
        <f>"LINE-"&amp;TEXT($A908,"0000000")</f>
        <v/>
      </c>
      <c r="E908" s="7">
        <f>Settings!$B$2+$A908-1</f>
        <v/>
      </c>
      <c r="F908" s="7">
        <f>Settings!$B$2+MOD($A908-1,Settings!$B$7)</f>
        <v/>
      </c>
      <c r="G908">
        <f>YEAR($F908)</f>
        <v/>
      </c>
      <c r="H908">
        <f>"Q"&amp;ROUNDUP(MONTH($F908)/3,0)</f>
        <v/>
      </c>
      <c r="I908">
        <f>MONTH($F908)</f>
        <v/>
      </c>
      <c r="J908">
        <f>CHOOSE(MONTH($F908),"Январь","Февраль","Март","Апрель","Май","Июнь","Июль","Август","Сентябрь","Октябрь","Ноябрь","Декабрь")</f>
        <v/>
      </c>
      <c r="K908">
        <f>DAY($F908)</f>
        <v/>
      </c>
      <c r="L908">
        <f>IF(MOD($A908,10)&lt;7,"ФО_01_Крупный","ФО_"&amp;TEXT(MOD($A908,8)+1,"00"))</f>
        <v/>
      </c>
      <c r="M908">
        <f>IF($AB908="Да","Регион_001_Крупный","Регион_"&amp;TEXT(MOD(QUOTIENT($A908-1,20),180)+1,"000"))</f>
        <v/>
      </c>
      <c r="N908">
        <f>IF($AB908="Да","Город_"&amp;TEXT(MOD($A908-1,250)+1,"0000"),"Город_"&amp;TEXT(MOD($A908-1,3000)+1,"0000"))</f>
        <v/>
      </c>
      <c r="O908">
        <f>IF($AB908="Да","Холдинг_Крупный","Холдинг_"&amp;TEXT(MOD(QUOTIENT($A908-1,10000),20)+1,"00"))</f>
        <v/>
      </c>
      <c r="P908">
        <f>IF($AB908="Да","Организация_Крупная","Организация_"&amp;TEXT(MOD(QUOTIENT($A908-1,500),600)+1,"000"))</f>
        <v/>
      </c>
      <c r="Q908">
        <f>"Отдел_"&amp;TEXT(MOD(QUOTIENT($A908-1,50),100)+1,"000")</f>
        <v/>
      </c>
      <c r="R908">
        <f>IF($AB908="Да","Группа_Крупная","Группа_"&amp;TEXT(MOD(QUOTIENT($A908-1,5000),30)+1,"00"))</f>
        <v/>
      </c>
      <c r="S908">
        <f>IF($AB908="Да","Категория_Крупная","Категория_"&amp;TEXT(MOD(QUOTIENT($A908-1,500),120)+1,"000"))</f>
        <v/>
      </c>
      <c r="T908">
        <f>IF($AB908="Да","Подкатегория_Крупная","Подкатегория_"&amp;TEXT(MOD(QUOTIENT($A908-1,50),300)+1,"000"))</f>
        <v/>
      </c>
      <c r="U908">
        <f>"SKU_"&amp;TEXT($A908,"0000000")</f>
        <v/>
      </c>
      <c r="V908">
        <f>CHOOSE(MOD($A908-1,4)+1,"Enterprise","SMB","Госсектор","Розница")</f>
        <v/>
      </c>
      <c r="W908">
        <f>"Клиент_"&amp;TEXT(MOD($A908-1,20000)+1,"00000")</f>
        <v/>
      </c>
      <c r="X908">
        <f>CHOOSE(MOD($A908-1,5)+1,"Портал","API","Импорт","Ручной ввод","Интеграция")</f>
        <v/>
      </c>
      <c r="Y908" s="8">
        <f>ROUND(1000+MOD($A908*37,90000)+IF($AB908="Да",5000,0),2)</f>
        <v/>
      </c>
      <c r="Z908">
        <f>1+MOD($A908,20)</f>
        <v/>
      </c>
      <c r="AA908" s="8">
        <f>ROUND($Y908*(0.08+MOD($A908,17)/100),2)</f>
        <v/>
      </c>
      <c r="AB908">
        <f>IF(MOD($A908,10)&lt;7,"Да","Нет")</f>
        <v/>
      </c>
      <c r="AC908">
        <f>$R908&amp;" / "&amp;$S908&amp;" / "&amp;$T908</f>
        <v/>
      </c>
      <c r="AD908">
        <f>1</f>
        <v/>
      </c>
      <c r="AE908">
        <f>IF($A908&lt;=Settings!$B$4,"до 100",IF($A908&lt;=Settings!$B$5,"до 10 000",IF($A908&lt;=Settings!$B$6,"до 100 000","100 000+")))</f>
        <v/>
      </c>
    </row>
    <row r="909">
      <c r="A909">
        <f>ROW()-1</f>
        <v/>
      </c>
      <c r="B909">
        <f>IF($A909&lt;=Settings!$B$4,"small_control",IF($A909&lt;=Settings!$B$5,"medium_10k",IF($A909&lt;=Settings!$B$6,"large_100k","extreme_1m")))</f>
        <v/>
      </c>
      <c r="C909">
        <f>"ORD-"&amp;TEXT(QUOTIENT($A909-1,3)+1,"0000000")</f>
        <v/>
      </c>
      <c r="D909">
        <f>"LINE-"&amp;TEXT($A909,"0000000")</f>
        <v/>
      </c>
      <c r="E909" s="7">
        <f>Settings!$B$2+$A909-1</f>
        <v/>
      </c>
      <c r="F909" s="7">
        <f>Settings!$B$2+MOD($A909-1,Settings!$B$7)</f>
        <v/>
      </c>
      <c r="G909">
        <f>YEAR($F909)</f>
        <v/>
      </c>
      <c r="H909">
        <f>"Q"&amp;ROUNDUP(MONTH($F909)/3,0)</f>
        <v/>
      </c>
      <c r="I909">
        <f>MONTH($F909)</f>
        <v/>
      </c>
      <c r="J909">
        <f>CHOOSE(MONTH($F909),"Январь","Февраль","Март","Апрель","Май","Июнь","Июль","Август","Сентябрь","Октябрь","Ноябрь","Декабрь")</f>
        <v/>
      </c>
      <c r="K909">
        <f>DAY($F909)</f>
        <v/>
      </c>
      <c r="L909">
        <f>IF(MOD($A909,10)&lt;7,"ФО_01_Крупный","ФО_"&amp;TEXT(MOD($A909,8)+1,"00"))</f>
        <v/>
      </c>
      <c r="M909">
        <f>IF($AB909="Да","Регион_001_Крупный","Регион_"&amp;TEXT(MOD(QUOTIENT($A909-1,20),180)+1,"000"))</f>
        <v/>
      </c>
      <c r="N909">
        <f>IF($AB909="Да","Город_"&amp;TEXT(MOD($A909-1,250)+1,"0000"),"Город_"&amp;TEXT(MOD($A909-1,3000)+1,"0000"))</f>
        <v/>
      </c>
      <c r="O909">
        <f>IF($AB909="Да","Холдинг_Крупный","Холдинг_"&amp;TEXT(MOD(QUOTIENT($A909-1,10000),20)+1,"00"))</f>
        <v/>
      </c>
      <c r="P909">
        <f>IF($AB909="Да","Организация_Крупная","Организация_"&amp;TEXT(MOD(QUOTIENT($A909-1,500),600)+1,"000"))</f>
        <v/>
      </c>
      <c r="Q909">
        <f>"Отдел_"&amp;TEXT(MOD(QUOTIENT($A909-1,50),100)+1,"000")</f>
        <v/>
      </c>
      <c r="R909">
        <f>IF($AB909="Да","Группа_Крупная","Группа_"&amp;TEXT(MOD(QUOTIENT($A909-1,5000),30)+1,"00"))</f>
        <v/>
      </c>
      <c r="S909">
        <f>IF($AB909="Да","Категория_Крупная","Категория_"&amp;TEXT(MOD(QUOTIENT($A909-1,500),120)+1,"000"))</f>
        <v/>
      </c>
      <c r="T909">
        <f>IF($AB909="Да","Подкатегория_Крупная","Подкатегория_"&amp;TEXT(MOD(QUOTIENT($A909-1,50),300)+1,"000"))</f>
        <v/>
      </c>
      <c r="U909">
        <f>"SKU_"&amp;TEXT($A909,"0000000")</f>
        <v/>
      </c>
      <c r="V909">
        <f>CHOOSE(MOD($A909-1,4)+1,"Enterprise","SMB","Госсектор","Розница")</f>
        <v/>
      </c>
      <c r="W909">
        <f>"Клиент_"&amp;TEXT(MOD($A909-1,20000)+1,"00000")</f>
        <v/>
      </c>
      <c r="X909">
        <f>CHOOSE(MOD($A909-1,5)+1,"Портал","API","Импорт","Ручной ввод","Интеграция")</f>
        <v/>
      </c>
      <c r="Y909" s="8">
        <f>ROUND(1000+MOD($A909*37,90000)+IF($AB909="Да",5000,0),2)</f>
        <v/>
      </c>
      <c r="Z909">
        <f>1+MOD($A909,20)</f>
        <v/>
      </c>
      <c r="AA909" s="8">
        <f>ROUND($Y909*(0.08+MOD($A909,17)/100),2)</f>
        <v/>
      </c>
      <c r="AB909">
        <f>IF(MOD($A909,10)&lt;7,"Да","Нет")</f>
        <v/>
      </c>
      <c r="AC909">
        <f>$R909&amp;" / "&amp;$S909&amp;" / "&amp;$T909</f>
        <v/>
      </c>
      <c r="AD909">
        <f>1</f>
        <v/>
      </c>
      <c r="AE909">
        <f>IF($A909&lt;=Settings!$B$4,"до 100",IF($A909&lt;=Settings!$B$5,"до 10 000",IF($A909&lt;=Settings!$B$6,"до 100 000","100 000+")))</f>
        <v/>
      </c>
    </row>
    <row r="910">
      <c r="A910">
        <f>ROW()-1</f>
        <v/>
      </c>
      <c r="B910">
        <f>IF($A910&lt;=Settings!$B$4,"small_control",IF($A910&lt;=Settings!$B$5,"medium_10k",IF($A910&lt;=Settings!$B$6,"large_100k","extreme_1m")))</f>
        <v/>
      </c>
      <c r="C910">
        <f>"ORD-"&amp;TEXT(QUOTIENT($A910-1,3)+1,"0000000")</f>
        <v/>
      </c>
      <c r="D910">
        <f>"LINE-"&amp;TEXT($A910,"0000000")</f>
        <v/>
      </c>
      <c r="E910" s="7">
        <f>Settings!$B$2+$A910-1</f>
        <v/>
      </c>
      <c r="F910" s="7">
        <f>Settings!$B$2+MOD($A910-1,Settings!$B$7)</f>
        <v/>
      </c>
      <c r="G910">
        <f>YEAR($F910)</f>
        <v/>
      </c>
      <c r="H910">
        <f>"Q"&amp;ROUNDUP(MONTH($F910)/3,0)</f>
        <v/>
      </c>
      <c r="I910">
        <f>MONTH($F910)</f>
        <v/>
      </c>
      <c r="J910">
        <f>CHOOSE(MONTH($F910),"Январь","Февраль","Март","Апрель","Май","Июнь","Июль","Август","Сентябрь","Октябрь","Ноябрь","Декабрь")</f>
        <v/>
      </c>
      <c r="K910">
        <f>DAY($F910)</f>
        <v/>
      </c>
      <c r="L910">
        <f>IF(MOD($A910,10)&lt;7,"ФО_01_Крупный","ФО_"&amp;TEXT(MOD($A910,8)+1,"00"))</f>
        <v/>
      </c>
      <c r="M910">
        <f>IF($AB910="Да","Регион_001_Крупный","Регион_"&amp;TEXT(MOD(QUOTIENT($A910-1,20),180)+1,"000"))</f>
        <v/>
      </c>
      <c r="N910">
        <f>IF($AB910="Да","Город_"&amp;TEXT(MOD($A910-1,250)+1,"0000"),"Город_"&amp;TEXT(MOD($A910-1,3000)+1,"0000"))</f>
        <v/>
      </c>
      <c r="O910">
        <f>IF($AB910="Да","Холдинг_Крупный","Холдинг_"&amp;TEXT(MOD(QUOTIENT($A910-1,10000),20)+1,"00"))</f>
        <v/>
      </c>
      <c r="P910">
        <f>IF($AB910="Да","Организация_Крупная","Организация_"&amp;TEXT(MOD(QUOTIENT($A910-1,500),600)+1,"000"))</f>
        <v/>
      </c>
      <c r="Q910">
        <f>"Отдел_"&amp;TEXT(MOD(QUOTIENT($A910-1,50),100)+1,"000")</f>
        <v/>
      </c>
      <c r="R910">
        <f>IF($AB910="Да","Группа_Крупная","Группа_"&amp;TEXT(MOD(QUOTIENT($A910-1,5000),30)+1,"00"))</f>
        <v/>
      </c>
      <c r="S910">
        <f>IF($AB910="Да","Категория_Крупная","Категория_"&amp;TEXT(MOD(QUOTIENT($A910-1,500),120)+1,"000"))</f>
        <v/>
      </c>
      <c r="T910">
        <f>IF($AB910="Да","Подкатегория_Крупная","Подкатегория_"&amp;TEXT(MOD(QUOTIENT($A910-1,50),300)+1,"000"))</f>
        <v/>
      </c>
      <c r="U910">
        <f>"SKU_"&amp;TEXT($A910,"0000000")</f>
        <v/>
      </c>
      <c r="V910">
        <f>CHOOSE(MOD($A910-1,4)+1,"Enterprise","SMB","Госсектор","Розница")</f>
        <v/>
      </c>
      <c r="W910">
        <f>"Клиент_"&amp;TEXT(MOD($A910-1,20000)+1,"00000")</f>
        <v/>
      </c>
      <c r="X910">
        <f>CHOOSE(MOD($A910-1,5)+1,"Портал","API","Импорт","Ручной ввод","Интеграция")</f>
        <v/>
      </c>
      <c r="Y910" s="8">
        <f>ROUND(1000+MOD($A910*37,90000)+IF($AB910="Да",5000,0),2)</f>
        <v/>
      </c>
      <c r="Z910">
        <f>1+MOD($A910,20)</f>
        <v/>
      </c>
      <c r="AA910" s="8">
        <f>ROUND($Y910*(0.08+MOD($A910,17)/100),2)</f>
        <v/>
      </c>
      <c r="AB910">
        <f>IF(MOD($A910,10)&lt;7,"Да","Нет")</f>
        <v/>
      </c>
      <c r="AC910">
        <f>$R910&amp;" / "&amp;$S910&amp;" / "&amp;$T910</f>
        <v/>
      </c>
      <c r="AD910">
        <f>1</f>
        <v/>
      </c>
      <c r="AE910">
        <f>IF($A910&lt;=Settings!$B$4,"до 100",IF($A910&lt;=Settings!$B$5,"до 10 000",IF($A910&lt;=Settings!$B$6,"до 100 000","100 000+")))</f>
        <v/>
      </c>
    </row>
    <row r="911">
      <c r="A911">
        <f>ROW()-1</f>
        <v/>
      </c>
      <c r="B911">
        <f>IF($A911&lt;=Settings!$B$4,"small_control",IF($A911&lt;=Settings!$B$5,"medium_10k",IF($A911&lt;=Settings!$B$6,"large_100k","extreme_1m")))</f>
        <v/>
      </c>
      <c r="C911">
        <f>"ORD-"&amp;TEXT(QUOTIENT($A911-1,3)+1,"0000000")</f>
        <v/>
      </c>
      <c r="D911">
        <f>"LINE-"&amp;TEXT($A911,"0000000")</f>
        <v/>
      </c>
      <c r="E911" s="7">
        <f>Settings!$B$2+$A911-1</f>
        <v/>
      </c>
      <c r="F911" s="7">
        <f>Settings!$B$2+MOD($A911-1,Settings!$B$7)</f>
        <v/>
      </c>
      <c r="G911">
        <f>YEAR($F911)</f>
        <v/>
      </c>
      <c r="H911">
        <f>"Q"&amp;ROUNDUP(MONTH($F911)/3,0)</f>
        <v/>
      </c>
      <c r="I911">
        <f>MONTH($F911)</f>
        <v/>
      </c>
      <c r="J911">
        <f>CHOOSE(MONTH($F911),"Январь","Февраль","Март","Апрель","Май","Июнь","Июль","Август","Сентябрь","Октябрь","Ноябрь","Декабрь")</f>
        <v/>
      </c>
      <c r="K911">
        <f>DAY($F911)</f>
        <v/>
      </c>
      <c r="L911">
        <f>IF(MOD($A911,10)&lt;7,"ФО_01_Крупный","ФО_"&amp;TEXT(MOD($A911,8)+1,"00"))</f>
        <v/>
      </c>
      <c r="M911">
        <f>IF($AB911="Да","Регион_001_Крупный","Регион_"&amp;TEXT(MOD(QUOTIENT($A911-1,20),180)+1,"000"))</f>
        <v/>
      </c>
      <c r="N911">
        <f>IF($AB911="Да","Город_"&amp;TEXT(MOD($A911-1,250)+1,"0000"),"Город_"&amp;TEXT(MOD($A911-1,3000)+1,"0000"))</f>
        <v/>
      </c>
      <c r="O911">
        <f>IF($AB911="Да","Холдинг_Крупный","Холдинг_"&amp;TEXT(MOD(QUOTIENT($A911-1,10000),20)+1,"00"))</f>
        <v/>
      </c>
      <c r="P911">
        <f>IF($AB911="Да","Организация_Крупная","Организация_"&amp;TEXT(MOD(QUOTIENT($A911-1,500),600)+1,"000"))</f>
        <v/>
      </c>
      <c r="Q911">
        <f>"Отдел_"&amp;TEXT(MOD(QUOTIENT($A911-1,50),100)+1,"000")</f>
        <v/>
      </c>
      <c r="R911">
        <f>IF($AB911="Да","Группа_Крупная","Группа_"&amp;TEXT(MOD(QUOTIENT($A911-1,5000),30)+1,"00"))</f>
        <v/>
      </c>
      <c r="S911">
        <f>IF($AB911="Да","Категория_Крупная","Категория_"&amp;TEXT(MOD(QUOTIENT($A911-1,500),120)+1,"000"))</f>
        <v/>
      </c>
      <c r="T911">
        <f>IF($AB911="Да","Подкатегория_Крупная","Подкатегория_"&amp;TEXT(MOD(QUOTIENT($A911-1,50),300)+1,"000"))</f>
        <v/>
      </c>
      <c r="U911">
        <f>"SKU_"&amp;TEXT($A911,"0000000")</f>
        <v/>
      </c>
      <c r="V911">
        <f>CHOOSE(MOD($A911-1,4)+1,"Enterprise","SMB","Госсектор","Розница")</f>
        <v/>
      </c>
      <c r="W911">
        <f>"Клиент_"&amp;TEXT(MOD($A911-1,20000)+1,"00000")</f>
        <v/>
      </c>
      <c r="X911">
        <f>CHOOSE(MOD($A911-1,5)+1,"Портал","API","Импорт","Ручной ввод","Интеграция")</f>
        <v/>
      </c>
      <c r="Y911" s="8">
        <f>ROUND(1000+MOD($A911*37,90000)+IF($AB911="Да",5000,0),2)</f>
        <v/>
      </c>
      <c r="Z911">
        <f>1+MOD($A911,20)</f>
        <v/>
      </c>
      <c r="AA911" s="8">
        <f>ROUND($Y911*(0.08+MOD($A911,17)/100),2)</f>
        <v/>
      </c>
      <c r="AB911">
        <f>IF(MOD($A911,10)&lt;7,"Да","Нет")</f>
        <v/>
      </c>
      <c r="AC911">
        <f>$R911&amp;" / "&amp;$S911&amp;" / "&amp;$T911</f>
        <v/>
      </c>
      <c r="AD911">
        <f>1</f>
        <v/>
      </c>
      <c r="AE911">
        <f>IF($A911&lt;=Settings!$B$4,"до 100",IF($A911&lt;=Settings!$B$5,"до 10 000",IF($A911&lt;=Settings!$B$6,"до 100 000","100 000+")))</f>
        <v/>
      </c>
    </row>
    <row r="912">
      <c r="A912">
        <f>ROW()-1</f>
        <v/>
      </c>
      <c r="B912">
        <f>IF($A912&lt;=Settings!$B$4,"small_control",IF($A912&lt;=Settings!$B$5,"medium_10k",IF($A912&lt;=Settings!$B$6,"large_100k","extreme_1m")))</f>
        <v/>
      </c>
      <c r="C912">
        <f>"ORD-"&amp;TEXT(QUOTIENT($A912-1,3)+1,"0000000")</f>
        <v/>
      </c>
      <c r="D912">
        <f>"LINE-"&amp;TEXT($A912,"0000000")</f>
        <v/>
      </c>
      <c r="E912" s="7">
        <f>Settings!$B$2+$A912-1</f>
        <v/>
      </c>
      <c r="F912" s="7">
        <f>Settings!$B$2+MOD($A912-1,Settings!$B$7)</f>
        <v/>
      </c>
      <c r="G912">
        <f>YEAR($F912)</f>
        <v/>
      </c>
      <c r="H912">
        <f>"Q"&amp;ROUNDUP(MONTH($F912)/3,0)</f>
        <v/>
      </c>
      <c r="I912">
        <f>MONTH($F912)</f>
        <v/>
      </c>
      <c r="J912">
        <f>CHOOSE(MONTH($F912),"Январь","Февраль","Март","Апрель","Май","Июнь","Июль","Август","Сентябрь","Октябрь","Ноябрь","Декабрь")</f>
        <v/>
      </c>
      <c r="K912">
        <f>DAY($F912)</f>
        <v/>
      </c>
      <c r="L912">
        <f>IF(MOD($A912,10)&lt;7,"ФО_01_Крупный","ФО_"&amp;TEXT(MOD($A912,8)+1,"00"))</f>
        <v/>
      </c>
      <c r="M912">
        <f>IF($AB912="Да","Регион_001_Крупный","Регион_"&amp;TEXT(MOD(QUOTIENT($A912-1,20),180)+1,"000"))</f>
        <v/>
      </c>
      <c r="N912">
        <f>IF($AB912="Да","Город_"&amp;TEXT(MOD($A912-1,250)+1,"0000"),"Город_"&amp;TEXT(MOD($A912-1,3000)+1,"0000"))</f>
        <v/>
      </c>
      <c r="O912">
        <f>IF($AB912="Да","Холдинг_Крупный","Холдинг_"&amp;TEXT(MOD(QUOTIENT($A912-1,10000),20)+1,"00"))</f>
        <v/>
      </c>
      <c r="P912">
        <f>IF($AB912="Да","Организация_Крупная","Организация_"&amp;TEXT(MOD(QUOTIENT($A912-1,500),600)+1,"000"))</f>
        <v/>
      </c>
      <c r="Q912">
        <f>"Отдел_"&amp;TEXT(MOD(QUOTIENT($A912-1,50),100)+1,"000")</f>
        <v/>
      </c>
      <c r="R912">
        <f>IF($AB912="Да","Группа_Крупная","Группа_"&amp;TEXT(MOD(QUOTIENT($A912-1,5000),30)+1,"00"))</f>
        <v/>
      </c>
      <c r="S912">
        <f>IF($AB912="Да","Категория_Крупная","Категория_"&amp;TEXT(MOD(QUOTIENT($A912-1,500),120)+1,"000"))</f>
        <v/>
      </c>
      <c r="T912">
        <f>IF($AB912="Да","Подкатегория_Крупная","Подкатегория_"&amp;TEXT(MOD(QUOTIENT($A912-1,50),300)+1,"000"))</f>
        <v/>
      </c>
      <c r="U912">
        <f>"SKU_"&amp;TEXT($A912,"0000000")</f>
        <v/>
      </c>
      <c r="V912">
        <f>CHOOSE(MOD($A912-1,4)+1,"Enterprise","SMB","Госсектор","Розница")</f>
        <v/>
      </c>
      <c r="W912">
        <f>"Клиент_"&amp;TEXT(MOD($A912-1,20000)+1,"00000")</f>
        <v/>
      </c>
      <c r="X912">
        <f>CHOOSE(MOD($A912-1,5)+1,"Портал","API","Импорт","Ручной ввод","Интеграция")</f>
        <v/>
      </c>
      <c r="Y912" s="8">
        <f>ROUND(1000+MOD($A912*37,90000)+IF($AB912="Да",5000,0),2)</f>
        <v/>
      </c>
      <c r="Z912">
        <f>1+MOD($A912,20)</f>
        <v/>
      </c>
      <c r="AA912" s="8">
        <f>ROUND($Y912*(0.08+MOD($A912,17)/100),2)</f>
        <v/>
      </c>
      <c r="AB912">
        <f>IF(MOD($A912,10)&lt;7,"Да","Нет")</f>
        <v/>
      </c>
      <c r="AC912">
        <f>$R912&amp;" / "&amp;$S912&amp;" / "&amp;$T912</f>
        <v/>
      </c>
      <c r="AD912">
        <f>1</f>
        <v/>
      </c>
      <c r="AE912">
        <f>IF($A912&lt;=Settings!$B$4,"до 100",IF($A912&lt;=Settings!$B$5,"до 10 000",IF($A912&lt;=Settings!$B$6,"до 100 000","100 000+")))</f>
        <v/>
      </c>
    </row>
    <row r="913">
      <c r="A913">
        <f>ROW()-1</f>
        <v/>
      </c>
      <c r="B913">
        <f>IF($A913&lt;=Settings!$B$4,"small_control",IF($A913&lt;=Settings!$B$5,"medium_10k",IF($A913&lt;=Settings!$B$6,"large_100k","extreme_1m")))</f>
        <v/>
      </c>
      <c r="C913">
        <f>"ORD-"&amp;TEXT(QUOTIENT($A913-1,3)+1,"0000000")</f>
        <v/>
      </c>
      <c r="D913">
        <f>"LINE-"&amp;TEXT($A913,"0000000")</f>
        <v/>
      </c>
      <c r="E913" s="7">
        <f>Settings!$B$2+$A913-1</f>
        <v/>
      </c>
      <c r="F913" s="7">
        <f>Settings!$B$2+MOD($A913-1,Settings!$B$7)</f>
        <v/>
      </c>
      <c r="G913">
        <f>YEAR($F913)</f>
        <v/>
      </c>
      <c r="H913">
        <f>"Q"&amp;ROUNDUP(MONTH($F913)/3,0)</f>
        <v/>
      </c>
      <c r="I913">
        <f>MONTH($F913)</f>
        <v/>
      </c>
      <c r="J913">
        <f>CHOOSE(MONTH($F913),"Январь","Февраль","Март","Апрель","Май","Июнь","Июль","Август","Сентябрь","Октябрь","Ноябрь","Декабрь")</f>
        <v/>
      </c>
      <c r="K913">
        <f>DAY($F913)</f>
        <v/>
      </c>
      <c r="L913">
        <f>IF(MOD($A913,10)&lt;7,"ФО_01_Крупный","ФО_"&amp;TEXT(MOD($A913,8)+1,"00"))</f>
        <v/>
      </c>
      <c r="M913">
        <f>IF($AB913="Да","Регион_001_Крупный","Регион_"&amp;TEXT(MOD(QUOTIENT($A913-1,20),180)+1,"000"))</f>
        <v/>
      </c>
      <c r="N913">
        <f>IF($AB913="Да","Город_"&amp;TEXT(MOD($A913-1,250)+1,"0000"),"Город_"&amp;TEXT(MOD($A913-1,3000)+1,"0000"))</f>
        <v/>
      </c>
      <c r="O913">
        <f>IF($AB913="Да","Холдинг_Крупный","Холдинг_"&amp;TEXT(MOD(QUOTIENT($A913-1,10000),20)+1,"00"))</f>
        <v/>
      </c>
      <c r="P913">
        <f>IF($AB913="Да","Организация_Крупная","Организация_"&amp;TEXT(MOD(QUOTIENT($A913-1,500),600)+1,"000"))</f>
        <v/>
      </c>
      <c r="Q913">
        <f>"Отдел_"&amp;TEXT(MOD(QUOTIENT($A913-1,50),100)+1,"000")</f>
        <v/>
      </c>
      <c r="R913">
        <f>IF($AB913="Да","Группа_Крупная","Группа_"&amp;TEXT(MOD(QUOTIENT($A913-1,5000),30)+1,"00"))</f>
        <v/>
      </c>
      <c r="S913">
        <f>IF($AB913="Да","Категория_Крупная","Категория_"&amp;TEXT(MOD(QUOTIENT($A913-1,500),120)+1,"000"))</f>
        <v/>
      </c>
      <c r="T913">
        <f>IF($AB913="Да","Подкатегория_Крупная","Подкатегория_"&amp;TEXT(MOD(QUOTIENT($A913-1,50),300)+1,"000"))</f>
        <v/>
      </c>
      <c r="U913">
        <f>"SKU_"&amp;TEXT($A913,"0000000")</f>
        <v/>
      </c>
      <c r="V913">
        <f>CHOOSE(MOD($A913-1,4)+1,"Enterprise","SMB","Госсектор","Розница")</f>
        <v/>
      </c>
      <c r="W913">
        <f>"Клиент_"&amp;TEXT(MOD($A913-1,20000)+1,"00000")</f>
        <v/>
      </c>
      <c r="X913">
        <f>CHOOSE(MOD($A913-1,5)+1,"Портал","API","Импорт","Ручной ввод","Интеграция")</f>
        <v/>
      </c>
      <c r="Y913" s="8">
        <f>ROUND(1000+MOD($A913*37,90000)+IF($AB913="Да",5000,0),2)</f>
        <v/>
      </c>
      <c r="Z913">
        <f>1+MOD($A913,20)</f>
        <v/>
      </c>
      <c r="AA913" s="8">
        <f>ROUND($Y913*(0.08+MOD($A913,17)/100),2)</f>
        <v/>
      </c>
      <c r="AB913">
        <f>IF(MOD($A913,10)&lt;7,"Да","Нет")</f>
        <v/>
      </c>
      <c r="AC913">
        <f>$R913&amp;" / "&amp;$S913&amp;" / "&amp;$T913</f>
        <v/>
      </c>
      <c r="AD913">
        <f>1</f>
        <v/>
      </c>
      <c r="AE913">
        <f>IF($A913&lt;=Settings!$B$4,"до 100",IF($A913&lt;=Settings!$B$5,"до 10 000",IF($A913&lt;=Settings!$B$6,"до 100 000","100 000+")))</f>
        <v/>
      </c>
    </row>
    <row r="914">
      <c r="A914">
        <f>ROW()-1</f>
        <v/>
      </c>
      <c r="B914">
        <f>IF($A914&lt;=Settings!$B$4,"small_control",IF($A914&lt;=Settings!$B$5,"medium_10k",IF($A914&lt;=Settings!$B$6,"large_100k","extreme_1m")))</f>
        <v/>
      </c>
      <c r="C914">
        <f>"ORD-"&amp;TEXT(QUOTIENT($A914-1,3)+1,"0000000")</f>
        <v/>
      </c>
      <c r="D914">
        <f>"LINE-"&amp;TEXT($A914,"0000000")</f>
        <v/>
      </c>
      <c r="E914" s="7">
        <f>Settings!$B$2+$A914-1</f>
        <v/>
      </c>
      <c r="F914" s="7">
        <f>Settings!$B$2+MOD($A914-1,Settings!$B$7)</f>
        <v/>
      </c>
      <c r="G914">
        <f>YEAR($F914)</f>
        <v/>
      </c>
      <c r="H914">
        <f>"Q"&amp;ROUNDUP(MONTH($F914)/3,0)</f>
        <v/>
      </c>
      <c r="I914">
        <f>MONTH($F914)</f>
        <v/>
      </c>
      <c r="J914">
        <f>CHOOSE(MONTH($F914),"Январь","Февраль","Март","Апрель","Май","Июнь","Июль","Август","Сентябрь","Октябрь","Ноябрь","Декабрь")</f>
        <v/>
      </c>
      <c r="K914">
        <f>DAY($F914)</f>
        <v/>
      </c>
      <c r="L914">
        <f>IF(MOD($A914,10)&lt;7,"ФО_01_Крупный","ФО_"&amp;TEXT(MOD($A914,8)+1,"00"))</f>
        <v/>
      </c>
      <c r="M914">
        <f>IF($AB914="Да","Регион_001_Крупный","Регион_"&amp;TEXT(MOD(QUOTIENT($A914-1,20),180)+1,"000"))</f>
        <v/>
      </c>
      <c r="N914">
        <f>IF($AB914="Да","Город_"&amp;TEXT(MOD($A914-1,250)+1,"0000"),"Город_"&amp;TEXT(MOD($A914-1,3000)+1,"0000"))</f>
        <v/>
      </c>
      <c r="O914">
        <f>IF($AB914="Да","Холдинг_Крупный","Холдинг_"&amp;TEXT(MOD(QUOTIENT($A914-1,10000),20)+1,"00"))</f>
        <v/>
      </c>
      <c r="P914">
        <f>IF($AB914="Да","Организация_Крупная","Организация_"&amp;TEXT(MOD(QUOTIENT($A914-1,500),600)+1,"000"))</f>
        <v/>
      </c>
      <c r="Q914">
        <f>"Отдел_"&amp;TEXT(MOD(QUOTIENT($A914-1,50),100)+1,"000")</f>
        <v/>
      </c>
      <c r="R914">
        <f>IF($AB914="Да","Группа_Крупная","Группа_"&amp;TEXT(MOD(QUOTIENT($A914-1,5000),30)+1,"00"))</f>
        <v/>
      </c>
      <c r="S914">
        <f>IF($AB914="Да","Категория_Крупная","Категория_"&amp;TEXT(MOD(QUOTIENT($A914-1,500),120)+1,"000"))</f>
        <v/>
      </c>
      <c r="T914">
        <f>IF($AB914="Да","Подкатегория_Крупная","Подкатегория_"&amp;TEXT(MOD(QUOTIENT($A914-1,50),300)+1,"000"))</f>
        <v/>
      </c>
      <c r="U914">
        <f>"SKU_"&amp;TEXT($A914,"0000000")</f>
        <v/>
      </c>
      <c r="V914">
        <f>CHOOSE(MOD($A914-1,4)+1,"Enterprise","SMB","Госсектор","Розница")</f>
        <v/>
      </c>
      <c r="W914">
        <f>"Клиент_"&amp;TEXT(MOD($A914-1,20000)+1,"00000")</f>
        <v/>
      </c>
      <c r="X914">
        <f>CHOOSE(MOD($A914-1,5)+1,"Портал","API","Импорт","Ручной ввод","Интеграция")</f>
        <v/>
      </c>
      <c r="Y914" s="8">
        <f>ROUND(1000+MOD($A914*37,90000)+IF($AB914="Да",5000,0),2)</f>
        <v/>
      </c>
      <c r="Z914">
        <f>1+MOD($A914,20)</f>
        <v/>
      </c>
      <c r="AA914" s="8">
        <f>ROUND($Y914*(0.08+MOD($A914,17)/100),2)</f>
        <v/>
      </c>
      <c r="AB914">
        <f>IF(MOD($A914,10)&lt;7,"Да","Нет")</f>
        <v/>
      </c>
      <c r="AC914">
        <f>$R914&amp;" / "&amp;$S914&amp;" / "&amp;$T914</f>
        <v/>
      </c>
      <c r="AD914">
        <f>1</f>
        <v/>
      </c>
      <c r="AE914">
        <f>IF($A914&lt;=Settings!$B$4,"до 100",IF($A914&lt;=Settings!$B$5,"до 10 000",IF($A914&lt;=Settings!$B$6,"до 100 000","100 000+")))</f>
        <v/>
      </c>
    </row>
    <row r="915">
      <c r="A915">
        <f>ROW()-1</f>
        <v/>
      </c>
      <c r="B915">
        <f>IF($A915&lt;=Settings!$B$4,"small_control",IF($A915&lt;=Settings!$B$5,"medium_10k",IF($A915&lt;=Settings!$B$6,"large_100k","extreme_1m")))</f>
        <v/>
      </c>
      <c r="C915">
        <f>"ORD-"&amp;TEXT(QUOTIENT($A915-1,3)+1,"0000000")</f>
        <v/>
      </c>
      <c r="D915">
        <f>"LINE-"&amp;TEXT($A915,"0000000")</f>
        <v/>
      </c>
      <c r="E915" s="7">
        <f>Settings!$B$2+$A915-1</f>
        <v/>
      </c>
      <c r="F915" s="7">
        <f>Settings!$B$2+MOD($A915-1,Settings!$B$7)</f>
        <v/>
      </c>
      <c r="G915">
        <f>YEAR($F915)</f>
        <v/>
      </c>
      <c r="H915">
        <f>"Q"&amp;ROUNDUP(MONTH($F915)/3,0)</f>
        <v/>
      </c>
      <c r="I915">
        <f>MONTH($F915)</f>
        <v/>
      </c>
      <c r="J915">
        <f>CHOOSE(MONTH($F915),"Январь","Февраль","Март","Апрель","Май","Июнь","Июль","Август","Сентябрь","Октябрь","Ноябрь","Декабрь")</f>
        <v/>
      </c>
      <c r="K915">
        <f>DAY($F915)</f>
        <v/>
      </c>
      <c r="L915">
        <f>IF(MOD($A915,10)&lt;7,"ФО_01_Крупный","ФО_"&amp;TEXT(MOD($A915,8)+1,"00"))</f>
        <v/>
      </c>
      <c r="M915">
        <f>IF($AB915="Да","Регион_001_Крупный","Регион_"&amp;TEXT(MOD(QUOTIENT($A915-1,20),180)+1,"000"))</f>
        <v/>
      </c>
      <c r="N915">
        <f>IF($AB915="Да","Город_"&amp;TEXT(MOD($A915-1,250)+1,"0000"),"Город_"&amp;TEXT(MOD($A915-1,3000)+1,"0000"))</f>
        <v/>
      </c>
      <c r="O915">
        <f>IF($AB915="Да","Холдинг_Крупный","Холдинг_"&amp;TEXT(MOD(QUOTIENT($A915-1,10000),20)+1,"00"))</f>
        <v/>
      </c>
      <c r="P915">
        <f>IF($AB915="Да","Организация_Крупная","Организация_"&amp;TEXT(MOD(QUOTIENT($A915-1,500),600)+1,"000"))</f>
        <v/>
      </c>
      <c r="Q915">
        <f>"Отдел_"&amp;TEXT(MOD(QUOTIENT($A915-1,50),100)+1,"000")</f>
        <v/>
      </c>
      <c r="R915">
        <f>IF($AB915="Да","Группа_Крупная","Группа_"&amp;TEXT(MOD(QUOTIENT($A915-1,5000),30)+1,"00"))</f>
        <v/>
      </c>
      <c r="S915">
        <f>IF($AB915="Да","Категория_Крупная","Категория_"&amp;TEXT(MOD(QUOTIENT($A915-1,500),120)+1,"000"))</f>
        <v/>
      </c>
      <c r="T915">
        <f>IF($AB915="Да","Подкатегория_Крупная","Подкатегория_"&amp;TEXT(MOD(QUOTIENT($A915-1,50),300)+1,"000"))</f>
        <v/>
      </c>
      <c r="U915">
        <f>"SKU_"&amp;TEXT($A915,"0000000")</f>
        <v/>
      </c>
      <c r="V915">
        <f>CHOOSE(MOD($A915-1,4)+1,"Enterprise","SMB","Госсектор","Розница")</f>
        <v/>
      </c>
      <c r="W915">
        <f>"Клиент_"&amp;TEXT(MOD($A915-1,20000)+1,"00000")</f>
        <v/>
      </c>
      <c r="X915">
        <f>CHOOSE(MOD($A915-1,5)+1,"Портал","API","Импорт","Ручной ввод","Интеграция")</f>
        <v/>
      </c>
      <c r="Y915" s="8">
        <f>ROUND(1000+MOD($A915*37,90000)+IF($AB915="Да",5000,0),2)</f>
        <v/>
      </c>
      <c r="Z915">
        <f>1+MOD($A915,20)</f>
        <v/>
      </c>
      <c r="AA915" s="8">
        <f>ROUND($Y915*(0.08+MOD($A915,17)/100),2)</f>
        <v/>
      </c>
      <c r="AB915">
        <f>IF(MOD($A915,10)&lt;7,"Да","Нет")</f>
        <v/>
      </c>
      <c r="AC915">
        <f>$R915&amp;" / "&amp;$S915&amp;" / "&amp;$T915</f>
        <v/>
      </c>
      <c r="AD915">
        <f>1</f>
        <v/>
      </c>
      <c r="AE915">
        <f>IF($A915&lt;=Settings!$B$4,"до 100",IF($A915&lt;=Settings!$B$5,"до 10 000",IF($A915&lt;=Settings!$B$6,"до 100 000","100 000+")))</f>
        <v/>
      </c>
    </row>
    <row r="916">
      <c r="A916">
        <f>ROW()-1</f>
        <v/>
      </c>
      <c r="B916">
        <f>IF($A916&lt;=Settings!$B$4,"small_control",IF($A916&lt;=Settings!$B$5,"medium_10k",IF($A916&lt;=Settings!$B$6,"large_100k","extreme_1m")))</f>
        <v/>
      </c>
      <c r="C916">
        <f>"ORD-"&amp;TEXT(QUOTIENT($A916-1,3)+1,"0000000")</f>
        <v/>
      </c>
      <c r="D916">
        <f>"LINE-"&amp;TEXT($A916,"0000000")</f>
        <v/>
      </c>
      <c r="E916" s="7">
        <f>Settings!$B$2+$A916-1</f>
        <v/>
      </c>
      <c r="F916" s="7">
        <f>Settings!$B$2+MOD($A916-1,Settings!$B$7)</f>
        <v/>
      </c>
      <c r="G916">
        <f>YEAR($F916)</f>
        <v/>
      </c>
      <c r="H916">
        <f>"Q"&amp;ROUNDUP(MONTH($F916)/3,0)</f>
        <v/>
      </c>
      <c r="I916">
        <f>MONTH($F916)</f>
        <v/>
      </c>
      <c r="J916">
        <f>CHOOSE(MONTH($F916),"Январь","Февраль","Март","Апрель","Май","Июнь","Июль","Август","Сентябрь","Октябрь","Ноябрь","Декабрь")</f>
        <v/>
      </c>
      <c r="K916">
        <f>DAY($F916)</f>
        <v/>
      </c>
      <c r="L916">
        <f>IF(MOD($A916,10)&lt;7,"ФО_01_Крупный","ФО_"&amp;TEXT(MOD($A916,8)+1,"00"))</f>
        <v/>
      </c>
      <c r="M916">
        <f>IF($AB916="Да","Регион_001_Крупный","Регион_"&amp;TEXT(MOD(QUOTIENT($A916-1,20),180)+1,"000"))</f>
        <v/>
      </c>
      <c r="N916">
        <f>IF($AB916="Да","Город_"&amp;TEXT(MOD($A916-1,250)+1,"0000"),"Город_"&amp;TEXT(MOD($A916-1,3000)+1,"0000"))</f>
        <v/>
      </c>
      <c r="O916">
        <f>IF($AB916="Да","Холдинг_Крупный","Холдинг_"&amp;TEXT(MOD(QUOTIENT($A916-1,10000),20)+1,"00"))</f>
        <v/>
      </c>
      <c r="P916">
        <f>IF($AB916="Да","Организация_Крупная","Организация_"&amp;TEXT(MOD(QUOTIENT($A916-1,500),600)+1,"000"))</f>
        <v/>
      </c>
      <c r="Q916">
        <f>"Отдел_"&amp;TEXT(MOD(QUOTIENT($A916-1,50),100)+1,"000")</f>
        <v/>
      </c>
      <c r="R916">
        <f>IF($AB916="Да","Группа_Крупная","Группа_"&amp;TEXT(MOD(QUOTIENT($A916-1,5000),30)+1,"00"))</f>
        <v/>
      </c>
      <c r="S916">
        <f>IF($AB916="Да","Категория_Крупная","Категория_"&amp;TEXT(MOD(QUOTIENT($A916-1,500),120)+1,"000"))</f>
        <v/>
      </c>
      <c r="T916">
        <f>IF($AB916="Да","Подкатегория_Крупная","Подкатегория_"&amp;TEXT(MOD(QUOTIENT($A916-1,50),300)+1,"000"))</f>
        <v/>
      </c>
      <c r="U916">
        <f>"SKU_"&amp;TEXT($A916,"0000000")</f>
        <v/>
      </c>
      <c r="V916">
        <f>CHOOSE(MOD($A916-1,4)+1,"Enterprise","SMB","Госсектор","Розница")</f>
        <v/>
      </c>
      <c r="W916">
        <f>"Клиент_"&amp;TEXT(MOD($A916-1,20000)+1,"00000")</f>
        <v/>
      </c>
      <c r="X916">
        <f>CHOOSE(MOD($A916-1,5)+1,"Портал","API","Импорт","Ручной ввод","Интеграция")</f>
        <v/>
      </c>
      <c r="Y916" s="8">
        <f>ROUND(1000+MOD($A916*37,90000)+IF($AB916="Да",5000,0),2)</f>
        <v/>
      </c>
      <c r="Z916">
        <f>1+MOD($A916,20)</f>
        <v/>
      </c>
      <c r="AA916" s="8">
        <f>ROUND($Y916*(0.08+MOD($A916,17)/100),2)</f>
        <v/>
      </c>
      <c r="AB916">
        <f>IF(MOD($A916,10)&lt;7,"Да","Нет")</f>
        <v/>
      </c>
      <c r="AC916">
        <f>$R916&amp;" / "&amp;$S916&amp;" / "&amp;$T916</f>
        <v/>
      </c>
      <c r="AD916">
        <f>1</f>
        <v/>
      </c>
      <c r="AE916">
        <f>IF($A916&lt;=Settings!$B$4,"до 100",IF($A916&lt;=Settings!$B$5,"до 10 000",IF($A916&lt;=Settings!$B$6,"до 100 000","100 000+")))</f>
        <v/>
      </c>
    </row>
    <row r="917">
      <c r="A917">
        <f>ROW()-1</f>
        <v/>
      </c>
      <c r="B917">
        <f>IF($A917&lt;=Settings!$B$4,"small_control",IF($A917&lt;=Settings!$B$5,"medium_10k",IF($A917&lt;=Settings!$B$6,"large_100k","extreme_1m")))</f>
        <v/>
      </c>
      <c r="C917">
        <f>"ORD-"&amp;TEXT(QUOTIENT($A917-1,3)+1,"0000000")</f>
        <v/>
      </c>
      <c r="D917">
        <f>"LINE-"&amp;TEXT($A917,"0000000")</f>
        <v/>
      </c>
      <c r="E917" s="7">
        <f>Settings!$B$2+$A917-1</f>
        <v/>
      </c>
      <c r="F917" s="7">
        <f>Settings!$B$2+MOD($A917-1,Settings!$B$7)</f>
        <v/>
      </c>
      <c r="G917">
        <f>YEAR($F917)</f>
        <v/>
      </c>
      <c r="H917">
        <f>"Q"&amp;ROUNDUP(MONTH($F917)/3,0)</f>
        <v/>
      </c>
      <c r="I917">
        <f>MONTH($F917)</f>
        <v/>
      </c>
      <c r="J917">
        <f>CHOOSE(MONTH($F917),"Январь","Февраль","Март","Апрель","Май","Июнь","Июль","Август","Сентябрь","Октябрь","Ноябрь","Декабрь")</f>
        <v/>
      </c>
      <c r="K917">
        <f>DAY($F917)</f>
        <v/>
      </c>
      <c r="L917">
        <f>IF(MOD($A917,10)&lt;7,"ФО_01_Крупный","ФО_"&amp;TEXT(MOD($A917,8)+1,"00"))</f>
        <v/>
      </c>
      <c r="M917">
        <f>IF($AB917="Да","Регион_001_Крупный","Регион_"&amp;TEXT(MOD(QUOTIENT($A917-1,20),180)+1,"000"))</f>
        <v/>
      </c>
      <c r="N917">
        <f>IF($AB917="Да","Город_"&amp;TEXT(MOD($A917-1,250)+1,"0000"),"Город_"&amp;TEXT(MOD($A917-1,3000)+1,"0000"))</f>
        <v/>
      </c>
      <c r="O917">
        <f>IF($AB917="Да","Холдинг_Крупный","Холдинг_"&amp;TEXT(MOD(QUOTIENT($A917-1,10000),20)+1,"00"))</f>
        <v/>
      </c>
      <c r="P917">
        <f>IF($AB917="Да","Организация_Крупная","Организация_"&amp;TEXT(MOD(QUOTIENT($A917-1,500),600)+1,"000"))</f>
        <v/>
      </c>
      <c r="Q917">
        <f>"Отдел_"&amp;TEXT(MOD(QUOTIENT($A917-1,50),100)+1,"000")</f>
        <v/>
      </c>
      <c r="R917">
        <f>IF($AB917="Да","Группа_Крупная","Группа_"&amp;TEXT(MOD(QUOTIENT($A917-1,5000),30)+1,"00"))</f>
        <v/>
      </c>
      <c r="S917">
        <f>IF($AB917="Да","Категория_Крупная","Категория_"&amp;TEXT(MOD(QUOTIENT($A917-1,500),120)+1,"000"))</f>
        <v/>
      </c>
      <c r="T917">
        <f>IF($AB917="Да","Подкатегория_Крупная","Подкатегория_"&amp;TEXT(MOD(QUOTIENT($A917-1,50),300)+1,"000"))</f>
        <v/>
      </c>
      <c r="U917">
        <f>"SKU_"&amp;TEXT($A917,"0000000")</f>
        <v/>
      </c>
      <c r="V917">
        <f>CHOOSE(MOD($A917-1,4)+1,"Enterprise","SMB","Госсектор","Розница")</f>
        <v/>
      </c>
      <c r="W917">
        <f>"Клиент_"&amp;TEXT(MOD($A917-1,20000)+1,"00000")</f>
        <v/>
      </c>
      <c r="X917">
        <f>CHOOSE(MOD($A917-1,5)+1,"Портал","API","Импорт","Ручной ввод","Интеграция")</f>
        <v/>
      </c>
      <c r="Y917" s="8">
        <f>ROUND(1000+MOD($A917*37,90000)+IF($AB917="Да",5000,0),2)</f>
        <v/>
      </c>
      <c r="Z917">
        <f>1+MOD($A917,20)</f>
        <v/>
      </c>
      <c r="AA917" s="8">
        <f>ROUND($Y917*(0.08+MOD($A917,17)/100),2)</f>
        <v/>
      </c>
      <c r="AB917">
        <f>IF(MOD($A917,10)&lt;7,"Да","Нет")</f>
        <v/>
      </c>
      <c r="AC917">
        <f>$R917&amp;" / "&amp;$S917&amp;" / "&amp;$T917</f>
        <v/>
      </c>
      <c r="AD917">
        <f>1</f>
        <v/>
      </c>
      <c r="AE917">
        <f>IF($A917&lt;=Settings!$B$4,"до 100",IF($A917&lt;=Settings!$B$5,"до 10 000",IF($A917&lt;=Settings!$B$6,"до 100 000","100 000+")))</f>
        <v/>
      </c>
    </row>
    <row r="918">
      <c r="A918">
        <f>ROW()-1</f>
        <v/>
      </c>
      <c r="B918">
        <f>IF($A918&lt;=Settings!$B$4,"small_control",IF($A918&lt;=Settings!$B$5,"medium_10k",IF($A918&lt;=Settings!$B$6,"large_100k","extreme_1m")))</f>
        <v/>
      </c>
      <c r="C918">
        <f>"ORD-"&amp;TEXT(QUOTIENT($A918-1,3)+1,"0000000")</f>
        <v/>
      </c>
      <c r="D918">
        <f>"LINE-"&amp;TEXT($A918,"0000000")</f>
        <v/>
      </c>
      <c r="E918" s="7">
        <f>Settings!$B$2+$A918-1</f>
        <v/>
      </c>
      <c r="F918" s="7">
        <f>Settings!$B$2+MOD($A918-1,Settings!$B$7)</f>
        <v/>
      </c>
      <c r="G918">
        <f>YEAR($F918)</f>
        <v/>
      </c>
      <c r="H918">
        <f>"Q"&amp;ROUNDUP(MONTH($F918)/3,0)</f>
        <v/>
      </c>
      <c r="I918">
        <f>MONTH($F918)</f>
        <v/>
      </c>
      <c r="J918">
        <f>CHOOSE(MONTH($F918),"Январь","Февраль","Март","Апрель","Май","Июнь","Июль","Август","Сентябрь","Октябрь","Ноябрь","Декабрь")</f>
        <v/>
      </c>
      <c r="K918">
        <f>DAY($F918)</f>
        <v/>
      </c>
      <c r="L918">
        <f>IF(MOD($A918,10)&lt;7,"ФО_01_Крупный","ФО_"&amp;TEXT(MOD($A918,8)+1,"00"))</f>
        <v/>
      </c>
      <c r="M918">
        <f>IF($AB918="Да","Регион_001_Крупный","Регион_"&amp;TEXT(MOD(QUOTIENT($A918-1,20),180)+1,"000"))</f>
        <v/>
      </c>
      <c r="N918">
        <f>IF($AB918="Да","Город_"&amp;TEXT(MOD($A918-1,250)+1,"0000"),"Город_"&amp;TEXT(MOD($A918-1,3000)+1,"0000"))</f>
        <v/>
      </c>
      <c r="O918">
        <f>IF($AB918="Да","Холдинг_Крупный","Холдинг_"&amp;TEXT(MOD(QUOTIENT($A918-1,10000),20)+1,"00"))</f>
        <v/>
      </c>
      <c r="P918">
        <f>IF($AB918="Да","Организация_Крупная","Организация_"&amp;TEXT(MOD(QUOTIENT($A918-1,500),600)+1,"000"))</f>
        <v/>
      </c>
      <c r="Q918">
        <f>"Отдел_"&amp;TEXT(MOD(QUOTIENT($A918-1,50),100)+1,"000")</f>
        <v/>
      </c>
      <c r="R918">
        <f>IF($AB918="Да","Группа_Крупная","Группа_"&amp;TEXT(MOD(QUOTIENT($A918-1,5000),30)+1,"00"))</f>
        <v/>
      </c>
      <c r="S918">
        <f>IF($AB918="Да","Категория_Крупная","Категория_"&amp;TEXT(MOD(QUOTIENT($A918-1,500),120)+1,"000"))</f>
        <v/>
      </c>
      <c r="T918">
        <f>IF($AB918="Да","Подкатегория_Крупная","Подкатегория_"&amp;TEXT(MOD(QUOTIENT($A918-1,50),300)+1,"000"))</f>
        <v/>
      </c>
      <c r="U918">
        <f>"SKU_"&amp;TEXT($A918,"0000000")</f>
        <v/>
      </c>
      <c r="V918">
        <f>CHOOSE(MOD($A918-1,4)+1,"Enterprise","SMB","Госсектор","Розница")</f>
        <v/>
      </c>
      <c r="W918">
        <f>"Клиент_"&amp;TEXT(MOD($A918-1,20000)+1,"00000")</f>
        <v/>
      </c>
      <c r="X918">
        <f>CHOOSE(MOD($A918-1,5)+1,"Портал","API","Импорт","Ручной ввод","Интеграция")</f>
        <v/>
      </c>
      <c r="Y918" s="8">
        <f>ROUND(1000+MOD($A918*37,90000)+IF($AB918="Да",5000,0),2)</f>
        <v/>
      </c>
      <c r="Z918">
        <f>1+MOD($A918,20)</f>
        <v/>
      </c>
      <c r="AA918" s="8">
        <f>ROUND($Y918*(0.08+MOD($A918,17)/100),2)</f>
        <v/>
      </c>
      <c r="AB918">
        <f>IF(MOD($A918,10)&lt;7,"Да","Нет")</f>
        <v/>
      </c>
      <c r="AC918">
        <f>$R918&amp;" / "&amp;$S918&amp;" / "&amp;$T918</f>
        <v/>
      </c>
      <c r="AD918">
        <f>1</f>
        <v/>
      </c>
      <c r="AE918">
        <f>IF($A918&lt;=Settings!$B$4,"до 100",IF($A918&lt;=Settings!$B$5,"до 10 000",IF($A918&lt;=Settings!$B$6,"до 100 000","100 000+")))</f>
        <v/>
      </c>
    </row>
    <row r="919">
      <c r="A919">
        <f>ROW()-1</f>
        <v/>
      </c>
      <c r="B919">
        <f>IF($A919&lt;=Settings!$B$4,"small_control",IF($A919&lt;=Settings!$B$5,"medium_10k",IF($A919&lt;=Settings!$B$6,"large_100k","extreme_1m")))</f>
        <v/>
      </c>
      <c r="C919">
        <f>"ORD-"&amp;TEXT(QUOTIENT($A919-1,3)+1,"0000000")</f>
        <v/>
      </c>
      <c r="D919">
        <f>"LINE-"&amp;TEXT($A919,"0000000")</f>
        <v/>
      </c>
      <c r="E919" s="7">
        <f>Settings!$B$2+$A919-1</f>
        <v/>
      </c>
      <c r="F919" s="7">
        <f>Settings!$B$2+MOD($A919-1,Settings!$B$7)</f>
        <v/>
      </c>
      <c r="G919">
        <f>YEAR($F919)</f>
        <v/>
      </c>
      <c r="H919">
        <f>"Q"&amp;ROUNDUP(MONTH($F919)/3,0)</f>
        <v/>
      </c>
      <c r="I919">
        <f>MONTH($F919)</f>
        <v/>
      </c>
      <c r="J919">
        <f>CHOOSE(MONTH($F919),"Январь","Февраль","Март","Апрель","Май","Июнь","Июль","Август","Сентябрь","Октябрь","Ноябрь","Декабрь")</f>
        <v/>
      </c>
      <c r="K919">
        <f>DAY($F919)</f>
        <v/>
      </c>
      <c r="L919">
        <f>IF(MOD($A919,10)&lt;7,"ФО_01_Крупный","ФО_"&amp;TEXT(MOD($A919,8)+1,"00"))</f>
        <v/>
      </c>
      <c r="M919">
        <f>IF($AB919="Да","Регион_001_Крупный","Регион_"&amp;TEXT(MOD(QUOTIENT($A919-1,20),180)+1,"000"))</f>
        <v/>
      </c>
      <c r="N919">
        <f>IF($AB919="Да","Город_"&amp;TEXT(MOD($A919-1,250)+1,"0000"),"Город_"&amp;TEXT(MOD($A919-1,3000)+1,"0000"))</f>
        <v/>
      </c>
      <c r="O919">
        <f>IF($AB919="Да","Холдинг_Крупный","Холдинг_"&amp;TEXT(MOD(QUOTIENT($A919-1,10000),20)+1,"00"))</f>
        <v/>
      </c>
      <c r="P919">
        <f>IF($AB919="Да","Организация_Крупная","Организация_"&amp;TEXT(MOD(QUOTIENT($A919-1,500),600)+1,"000"))</f>
        <v/>
      </c>
      <c r="Q919">
        <f>"Отдел_"&amp;TEXT(MOD(QUOTIENT($A919-1,50),100)+1,"000")</f>
        <v/>
      </c>
      <c r="R919">
        <f>IF($AB919="Да","Группа_Крупная","Группа_"&amp;TEXT(MOD(QUOTIENT($A919-1,5000),30)+1,"00"))</f>
        <v/>
      </c>
      <c r="S919">
        <f>IF($AB919="Да","Категория_Крупная","Категория_"&amp;TEXT(MOD(QUOTIENT($A919-1,500),120)+1,"000"))</f>
        <v/>
      </c>
      <c r="T919">
        <f>IF($AB919="Да","Подкатегория_Крупная","Подкатегория_"&amp;TEXT(MOD(QUOTIENT($A919-1,50),300)+1,"000"))</f>
        <v/>
      </c>
      <c r="U919">
        <f>"SKU_"&amp;TEXT($A919,"0000000")</f>
        <v/>
      </c>
      <c r="V919">
        <f>CHOOSE(MOD($A919-1,4)+1,"Enterprise","SMB","Госсектор","Розница")</f>
        <v/>
      </c>
      <c r="W919">
        <f>"Клиент_"&amp;TEXT(MOD($A919-1,20000)+1,"00000")</f>
        <v/>
      </c>
      <c r="X919">
        <f>CHOOSE(MOD($A919-1,5)+1,"Портал","API","Импорт","Ручной ввод","Интеграция")</f>
        <v/>
      </c>
      <c r="Y919" s="8">
        <f>ROUND(1000+MOD($A919*37,90000)+IF($AB919="Да",5000,0),2)</f>
        <v/>
      </c>
      <c r="Z919">
        <f>1+MOD($A919,20)</f>
        <v/>
      </c>
      <c r="AA919" s="8">
        <f>ROUND($Y919*(0.08+MOD($A919,17)/100),2)</f>
        <v/>
      </c>
      <c r="AB919">
        <f>IF(MOD($A919,10)&lt;7,"Да","Нет")</f>
        <v/>
      </c>
      <c r="AC919">
        <f>$R919&amp;" / "&amp;$S919&amp;" / "&amp;$T919</f>
        <v/>
      </c>
      <c r="AD919">
        <f>1</f>
        <v/>
      </c>
      <c r="AE919">
        <f>IF($A919&lt;=Settings!$B$4,"до 100",IF($A919&lt;=Settings!$B$5,"до 10 000",IF($A919&lt;=Settings!$B$6,"до 100 000","100 000+")))</f>
        <v/>
      </c>
    </row>
    <row r="920">
      <c r="A920">
        <f>ROW()-1</f>
        <v/>
      </c>
      <c r="B920">
        <f>IF($A920&lt;=Settings!$B$4,"small_control",IF($A920&lt;=Settings!$B$5,"medium_10k",IF($A920&lt;=Settings!$B$6,"large_100k","extreme_1m")))</f>
        <v/>
      </c>
      <c r="C920">
        <f>"ORD-"&amp;TEXT(QUOTIENT($A920-1,3)+1,"0000000")</f>
        <v/>
      </c>
      <c r="D920">
        <f>"LINE-"&amp;TEXT($A920,"0000000")</f>
        <v/>
      </c>
      <c r="E920" s="7">
        <f>Settings!$B$2+$A920-1</f>
        <v/>
      </c>
      <c r="F920" s="7">
        <f>Settings!$B$2+MOD($A920-1,Settings!$B$7)</f>
        <v/>
      </c>
      <c r="G920">
        <f>YEAR($F920)</f>
        <v/>
      </c>
      <c r="H920">
        <f>"Q"&amp;ROUNDUP(MONTH($F920)/3,0)</f>
        <v/>
      </c>
      <c r="I920">
        <f>MONTH($F920)</f>
        <v/>
      </c>
      <c r="J920">
        <f>CHOOSE(MONTH($F920),"Январь","Февраль","Март","Апрель","Май","Июнь","Июль","Август","Сентябрь","Октябрь","Ноябрь","Декабрь")</f>
        <v/>
      </c>
      <c r="K920">
        <f>DAY($F920)</f>
        <v/>
      </c>
      <c r="L920">
        <f>IF(MOD($A920,10)&lt;7,"ФО_01_Крупный","ФО_"&amp;TEXT(MOD($A920,8)+1,"00"))</f>
        <v/>
      </c>
      <c r="M920">
        <f>IF($AB920="Да","Регион_001_Крупный","Регион_"&amp;TEXT(MOD(QUOTIENT($A920-1,20),180)+1,"000"))</f>
        <v/>
      </c>
      <c r="N920">
        <f>IF($AB920="Да","Город_"&amp;TEXT(MOD($A920-1,250)+1,"0000"),"Город_"&amp;TEXT(MOD($A920-1,3000)+1,"0000"))</f>
        <v/>
      </c>
      <c r="O920">
        <f>IF($AB920="Да","Холдинг_Крупный","Холдинг_"&amp;TEXT(MOD(QUOTIENT($A920-1,10000),20)+1,"00"))</f>
        <v/>
      </c>
      <c r="P920">
        <f>IF($AB920="Да","Организация_Крупная","Организация_"&amp;TEXT(MOD(QUOTIENT($A920-1,500),600)+1,"000"))</f>
        <v/>
      </c>
      <c r="Q920">
        <f>"Отдел_"&amp;TEXT(MOD(QUOTIENT($A920-1,50),100)+1,"000")</f>
        <v/>
      </c>
      <c r="R920">
        <f>IF($AB920="Да","Группа_Крупная","Группа_"&amp;TEXT(MOD(QUOTIENT($A920-1,5000),30)+1,"00"))</f>
        <v/>
      </c>
      <c r="S920">
        <f>IF($AB920="Да","Категория_Крупная","Категория_"&amp;TEXT(MOD(QUOTIENT($A920-1,500),120)+1,"000"))</f>
        <v/>
      </c>
      <c r="T920">
        <f>IF($AB920="Да","Подкатегория_Крупная","Подкатегория_"&amp;TEXT(MOD(QUOTIENT($A920-1,50),300)+1,"000"))</f>
        <v/>
      </c>
      <c r="U920">
        <f>"SKU_"&amp;TEXT($A920,"0000000")</f>
        <v/>
      </c>
      <c r="V920">
        <f>CHOOSE(MOD($A920-1,4)+1,"Enterprise","SMB","Госсектор","Розница")</f>
        <v/>
      </c>
      <c r="W920">
        <f>"Клиент_"&amp;TEXT(MOD($A920-1,20000)+1,"00000")</f>
        <v/>
      </c>
      <c r="X920">
        <f>CHOOSE(MOD($A920-1,5)+1,"Портал","API","Импорт","Ручной ввод","Интеграция")</f>
        <v/>
      </c>
      <c r="Y920" s="8">
        <f>ROUND(1000+MOD($A920*37,90000)+IF($AB920="Да",5000,0),2)</f>
        <v/>
      </c>
      <c r="Z920">
        <f>1+MOD($A920,20)</f>
        <v/>
      </c>
      <c r="AA920" s="8">
        <f>ROUND($Y920*(0.08+MOD($A920,17)/100),2)</f>
        <v/>
      </c>
      <c r="AB920">
        <f>IF(MOD($A920,10)&lt;7,"Да","Нет")</f>
        <v/>
      </c>
      <c r="AC920">
        <f>$R920&amp;" / "&amp;$S920&amp;" / "&amp;$T920</f>
        <v/>
      </c>
      <c r="AD920">
        <f>1</f>
        <v/>
      </c>
      <c r="AE920">
        <f>IF($A920&lt;=Settings!$B$4,"до 100",IF($A920&lt;=Settings!$B$5,"до 10 000",IF($A920&lt;=Settings!$B$6,"до 100 000","100 000+")))</f>
        <v/>
      </c>
    </row>
    <row r="921">
      <c r="A921">
        <f>ROW()-1</f>
        <v/>
      </c>
      <c r="B921">
        <f>IF($A921&lt;=Settings!$B$4,"small_control",IF($A921&lt;=Settings!$B$5,"medium_10k",IF($A921&lt;=Settings!$B$6,"large_100k","extreme_1m")))</f>
        <v/>
      </c>
      <c r="C921">
        <f>"ORD-"&amp;TEXT(QUOTIENT($A921-1,3)+1,"0000000")</f>
        <v/>
      </c>
      <c r="D921">
        <f>"LINE-"&amp;TEXT($A921,"0000000")</f>
        <v/>
      </c>
      <c r="E921" s="7">
        <f>Settings!$B$2+$A921-1</f>
        <v/>
      </c>
      <c r="F921" s="7">
        <f>Settings!$B$2+MOD($A921-1,Settings!$B$7)</f>
        <v/>
      </c>
      <c r="G921">
        <f>YEAR($F921)</f>
        <v/>
      </c>
      <c r="H921">
        <f>"Q"&amp;ROUNDUP(MONTH($F921)/3,0)</f>
        <v/>
      </c>
      <c r="I921">
        <f>MONTH($F921)</f>
        <v/>
      </c>
      <c r="J921">
        <f>CHOOSE(MONTH($F921),"Январь","Февраль","Март","Апрель","Май","Июнь","Июль","Август","Сентябрь","Октябрь","Ноябрь","Декабрь")</f>
        <v/>
      </c>
      <c r="K921">
        <f>DAY($F921)</f>
        <v/>
      </c>
      <c r="L921">
        <f>IF(MOD($A921,10)&lt;7,"ФО_01_Крупный","ФО_"&amp;TEXT(MOD($A921,8)+1,"00"))</f>
        <v/>
      </c>
      <c r="M921">
        <f>IF($AB921="Да","Регион_001_Крупный","Регион_"&amp;TEXT(MOD(QUOTIENT($A921-1,20),180)+1,"000"))</f>
        <v/>
      </c>
      <c r="N921">
        <f>IF($AB921="Да","Город_"&amp;TEXT(MOD($A921-1,250)+1,"0000"),"Город_"&amp;TEXT(MOD($A921-1,3000)+1,"0000"))</f>
        <v/>
      </c>
      <c r="O921">
        <f>IF($AB921="Да","Холдинг_Крупный","Холдинг_"&amp;TEXT(MOD(QUOTIENT($A921-1,10000),20)+1,"00"))</f>
        <v/>
      </c>
      <c r="P921">
        <f>IF($AB921="Да","Организация_Крупная","Организация_"&amp;TEXT(MOD(QUOTIENT($A921-1,500),600)+1,"000"))</f>
        <v/>
      </c>
      <c r="Q921">
        <f>"Отдел_"&amp;TEXT(MOD(QUOTIENT($A921-1,50),100)+1,"000")</f>
        <v/>
      </c>
      <c r="R921">
        <f>IF($AB921="Да","Группа_Крупная","Группа_"&amp;TEXT(MOD(QUOTIENT($A921-1,5000),30)+1,"00"))</f>
        <v/>
      </c>
      <c r="S921">
        <f>IF($AB921="Да","Категория_Крупная","Категория_"&amp;TEXT(MOD(QUOTIENT($A921-1,500),120)+1,"000"))</f>
        <v/>
      </c>
      <c r="T921">
        <f>IF($AB921="Да","Подкатегория_Крупная","Подкатегория_"&amp;TEXT(MOD(QUOTIENT($A921-1,50),300)+1,"000"))</f>
        <v/>
      </c>
      <c r="U921">
        <f>"SKU_"&amp;TEXT($A921,"0000000")</f>
        <v/>
      </c>
      <c r="V921">
        <f>CHOOSE(MOD($A921-1,4)+1,"Enterprise","SMB","Госсектор","Розница")</f>
        <v/>
      </c>
      <c r="W921">
        <f>"Клиент_"&amp;TEXT(MOD($A921-1,20000)+1,"00000")</f>
        <v/>
      </c>
      <c r="X921">
        <f>CHOOSE(MOD($A921-1,5)+1,"Портал","API","Импорт","Ручной ввод","Интеграция")</f>
        <v/>
      </c>
      <c r="Y921" s="8">
        <f>ROUND(1000+MOD($A921*37,90000)+IF($AB921="Да",5000,0),2)</f>
        <v/>
      </c>
      <c r="Z921">
        <f>1+MOD($A921,20)</f>
        <v/>
      </c>
      <c r="AA921" s="8">
        <f>ROUND($Y921*(0.08+MOD($A921,17)/100),2)</f>
        <v/>
      </c>
      <c r="AB921">
        <f>IF(MOD($A921,10)&lt;7,"Да","Нет")</f>
        <v/>
      </c>
      <c r="AC921">
        <f>$R921&amp;" / "&amp;$S921&amp;" / "&amp;$T921</f>
        <v/>
      </c>
      <c r="AD921">
        <f>1</f>
        <v/>
      </c>
      <c r="AE921">
        <f>IF($A921&lt;=Settings!$B$4,"до 100",IF($A921&lt;=Settings!$B$5,"до 10 000",IF($A921&lt;=Settings!$B$6,"до 100 000","100 000+")))</f>
        <v/>
      </c>
    </row>
    <row r="922">
      <c r="A922">
        <f>ROW()-1</f>
        <v/>
      </c>
      <c r="B922">
        <f>IF($A922&lt;=Settings!$B$4,"small_control",IF($A922&lt;=Settings!$B$5,"medium_10k",IF($A922&lt;=Settings!$B$6,"large_100k","extreme_1m")))</f>
        <v/>
      </c>
      <c r="C922">
        <f>"ORD-"&amp;TEXT(QUOTIENT($A922-1,3)+1,"0000000")</f>
        <v/>
      </c>
      <c r="D922">
        <f>"LINE-"&amp;TEXT($A922,"0000000")</f>
        <v/>
      </c>
      <c r="E922" s="7">
        <f>Settings!$B$2+$A922-1</f>
        <v/>
      </c>
      <c r="F922" s="7">
        <f>Settings!$B$2+MOD($A922-1,Settings!$B$7)</f>
        <v/>
      </c>
      <c r="G922">
        <f>YEAR($F922)</f>
        <v/>
      </c>
      <c r="H922">
        <f>"Q"&amp;ROUNDUP(MONTH($F922)/3,0)</f>
        <v/>
      </c>
      <c r="I922">
        <f>MONTH($F922)</f>
        <v/>
      </c>
      <c r="J922">
        <f>CHOOSE(MONTH($F922),"Январь","Февраль","Март","Апрель","Май","Июнь","Июль","Август","Сентябрь","Октябрь","Ноябрь","Декабрь")</f>
        <v/>
      </c>
      <c r="K922">
        <f>DAY($F922)</f>
        <v/>
      </c>
      <c r="L922">
        <f>IF(MOD($A922,10)&lt;7,"ФО_01_Крупный","ФО_"&amp;TEXT(MOD($A922,8)+1,"00"))</f>
        <v/>
      </c>
      <c r="M922">
        <f>IF($AB922="Да","Регион_001_Крупный","Регион_"&amp;TEXT(MOD(QUOTIENT($A922-1,20),180)+1,"000"))</f>
        <v/>
      </c>
      <c r="N922">
        <f>IF($AB922="Да","Город_"&amp;TEXT(MOD($A922-1,250)+1,"0000"),"Город_"&amp;TEXT(MOD($A922-1,3000)+1,"0000"))</f>
        <v/>
      </c>
      <c r="O922">
        <f>IF($AB922="Да","Холдинг_Крупный","Холдинг_"&amp;TEXT(MOD(QUOTIENT($A922-1,10000),20)+1,"00"))</f>
        <v/>
      </c>
      <c r="P922">
        <f>IF($AB922="Да","Организация_Крупная","Организация_"&amp;TEXT(MOD(QUOTIENT($A922-1,500),600)+1,"000"))</f>
        <v/>
      </c>
      <c r="Q922">
        <f>"Отдел_"&amp;TEXT(MOD(QUOTIENT($A922-1,50),100)+1,"000")</f>
        <v/>
      </c>
      <c r="R922">
        <f>IF($AB922="Да","Группа_Крупная","Группа_"&amp;TEXT(MOD(QUOTIENT($A922-1,5000),30)+1,"00"))</f>
        <v/>
      </c>
      <c r="S922">
        <f>IF($AB922="Да","Категория_Крупная","Категория_"&amp;TEXT(MOD(QUOTIENT($A922-1,500),120)+1,"000"))</f>
        <v/>
      </c>
      <c r="T922">
        <f>IF($AB922="Да","Подкатегория_Крупная","Подкатегория_"&amp;TEXT(MOD(QUOTIENT($A922-1,50),300)+1,"000"))</f>
        <v/>
      </c>
      <c r="U922">
        <f>"SKU_"&amp;TEXT($A922,"0000000")</f>
        <v/>
      </c>
      <c r="V922">
        <f>CHOOSE(MOD($A922-1,4)+1,"Enterprise","SMB","Госсектор","Розница")</f>
        <v/>
      </c>
      <c r="W922">
        <f>"Клиент_"&amp;TEXT(MOD($A922-1,20000)+1,"00000")</f>
        <v/>
      </c>
      <c r="X922">
        <f>CHOOSE(MOD($A922-1,5)+1,"Портал","API","Импорт","Ручной ввод","Интеграция")</f>
        <v/>
      </c>
      <c r="Y922" s="8">
        <f>ROUND(1000+MOD($A922*37,90000)+IF($AB922="Да",5000,0),2)</f>
        <v/>
      </c>
      <c r="Z922">
        <f>1+MOD($A922,20)</f>
        <v/>
      </c>
      <c r="AA922" s="8">
        <f>ROUND($Y922*(0.08+MOD($A922,17)/100),2)</f>
        <v/>
      </c>
      <c r="AB922">
        <f>IF(MOD($A922,10)&lt;7,"Да","Нет")</f>
        <v/>
      </c>
      <c r="AC922">
        <f>$R922&amp;" / "&amp;$S922&amp;" / "&amp;$T922</f>
        <v/>
      </c>
      <c r="AD922">
        <f>1</f>
        <v/>
      </c>
      <c r="AE922">
        <f>IF($A922&lt;=Settings!$B$4,"до 100",IF($A922&lt;=Settings!$B$5,"до 10 000",IF($A922&lt;=Settings!$B$6,"до 100 000","100 000+")))</f>
        <v/>
      </c>
    </row>
    <row r="923">
      <c r="A923">
        <f>ROW()-1</f>
        <v/>
      </c>
      <c r="B923">
        <f>IF($A923&lt;=Settings!$B$4,"small_control",IF($A923&lt;=Settings!$B$5,"medium_10k",IF($A923&lt;=Settings!$B$6,"large_100k","extreme_1m")))</f>
        <v/>
      </c>
      <c r="C923">
        <f>"ORD-"&amp;TEXT(QUOTIENT($A923-1,3)+1,"0000000")</f>
        <v/>
      </c>
      <c r="D923">
        <f>"LINE-"&amp;TEXT($A923,"0000000")</f>
        <v/>
      </c>
      <c r="E923" s="7">
        <f>Settings!$B$2+$A923-1</f>
        <v/>
      </c>
      <c r="F923" s="7">
        <f>Settings!$B$2+MOD($A923-1,Settings!$B$7)</f>
        <v/>
      </c>
      <c r="G923">
        <f>YEAR($F923)</f>
        <v/>
      </c>
      <c r="H923">
        <f>"Q"&amp;ROUNDUP(MONTH($F923)/3,0)</f>
        <v/>
      </c>
      <c r="I923">
        <f>MONTH($F923)</f>
        <v/>
      </c>
      <c r="J923">
        <f>CHOOSE(MONTH($F923),"Январь","Февраль","Март","Апрель","Май","Июнь","Июль","Август","Сентябрь","Октябрь","Ноябрь","Декабрь")</f>
        <v/>
      </c>
      <c r="K923">
        <f>DAY($F923)</f>
        <v/>
      </c>
      <c r="L923">
        <f>IF(MOD($A923,10)&lt;7,"ФО_01_Крупный","ФО_"&amp;TEXT(MOD($A923,8)+1,"00"))</f>
        <v/>
      </c>
      <c r="M923">
        <f>IF($AB923="Да","Регион_001_Крупный","Регион_"&amp;TEXT(MOD(QUOTIENT($A923-1,20),180)+1,"000"))</f>
        <v/>
      </c>
      <c r="N923">
        <f>IF($AB923="Да","Город_"&amp;TEXT(MOD($A923-1,250)+1,"0000"),"Город_"&amp;TEXT(MOD($A923-1,3000)+1,"0000"))</f>
        <v/>
      </c>
      <c r="O923">
        <f>IF($AB923="Да","Холдинг_Крупный","Холдинг_"&amp;TEXT(MOD(QUOTIENT($A923-1,10000),20)+1,"00"))</f>
        <v/>
      </c>
      <c r="P923">
        <f>IF($AB923="Да","Организация_Крупная","Организация_"&amp;TEXT(MOD(QUOTIENT($A923-1,500),600)+1,"000"))</f>
        <v/>
      </c>
      <c r="Q923">
        <f>"Отдел_"&amp;TEXT(MOD(QUOTIENT($A923-1,50),100)+1,"000")</f>
        <v/>
      </c>
      <c r="R923">
        <f>IF($AB923="Да","Группа_Крупная","Группа_"&amp;TEXT(MOD(QUOTIENT($A923-1,5000),30)+1,"00"))</f>
        <v/>
      </c>
      <c r="S923">
        <f>IF($AB923="Да","Категория_Крупная","Категория_"&amp;TEXT(MOD(QUOTIENT($A923-1,500),120)+1,"000"))</f>
        <v/>
      </c>
      <c r="T923">
        <f>IF($AB923="Да","Подкатегория_Крупная","Подкатегория_"&amp;TEXT(MOD(QUOTIENT($A923-1,50),300)+1,"000"))</f>
        <v/>
      </c>
      <c r="U923">
        <f>"SKU_"&amp;TEXT($A923,"0000000")</f>
        <v/>
      </c>
      <c r="V923">
        <f>CHOOSE(MOD($A923-1,4)+1,"Enterprise","SMB","Госсектор","Розница")</f>
        <v/>
      </c>
      <c r="W923">
        <f>"Клиент_"&amp;TEXT(MOD($A923-1,20000)+1,"00000")</f>
        <v/>
      </c>
      <c r="X923">
        <f>CHOOSE(MOD($A923-1,5)+1,"Портал","API","Импорт","Ручной ввод","Интеграция")</f>
        <v/>
      </c>
      <c r="Y923" s="8">
        <f>ROUND(1000+MOD($A923*37,90000)+IF($AB923="Да",5000,0),2)</f>
        <v/>
      </c>
      <c r="Z923">
        <f>1+MOD($A923,20)</f>
        <v/>
      </c>
      <c r="AA923" s="8">
        <f>ROUND($Y923*(0.08+MOD($A923,17)/100),2)</f>
        <v/>
      </c>
      <c r="AB923">
        <f>IF(MOD($A923,10)&lt;7,"Да","Нет")</f>
        <v/>
      </c>
      <c r="AC923">
        <f>$R923&amp;" / "&amp;$S923&amp;" / "&amp;$T923</f>
        <v/>
      </c>
      <c r="AD923">
        <f>1</f>
        <v/>
      </c>
      <c r="AE923">
        <f>IF($A923&lt;=Settings!$B$4,"до 100",IF($A923&lt;=Settings!$B$5,"до 10 000",IF($A923&lt;=Settings!$B$6,"до 100 000","100 000+")))</f>
        <v/>
      </c>
    </row>
    <row r="924">
      <c r="A924">
        <f>ROW()-1</f>
        <v/>
      </c>
      <c r="B924">
        <f>IF($A924&lt;=Settings!$B$4,"small_control",IF($A924&lt;=Settings!$B$5,"medium_10k",IF($A924&lt;=Settings!$B$6,"large_100k","extreme_1m")))</f>
        <v/>
      </c>
      <c r="C924">
        <f>"ORD-"&amp;TEXT(QUOTIENT($A924-1,3)+1,"0000000")</f>
        <v/>
      </c>
      <c r="D924">
        <f>"LINE-"&amp;TEXT($A924,"0000000")</f>
        <v/>
      </c>
      <c r="E924" s="7">
        <f>Settings!$B$2+$A924-1</f>
        <v/>
      </c>
      <c r="F924" s="7">
        <f>Settings!$B$2+MOD($A924-1,Settings!$B$7)</f>
        <v/>
      </c>
      <c r="G924">
        <f>YEAR($F924)</f>
        <v/>
      </c>
      <c r="H924">
        <f>"Q"&amp;ROUNDUP(MONTH($F924)/3,0)</f>
        <v/>
      </c>
      <c r="I924">
        <f>MONTH($F924)</f>
        <v/>
      </c>
      <c r="J924">
        <f>CHOOSE(MONTH($F924),"Январь","Февраль","Март","Апрель","Май","Июнь","Июль","Август","Сентябрь","Октябрь","Ноябрь","Декабрь")</f>
        <v/>
      </c>
      <c r="K924">
        <f>DAY($F924)</f>
        <v/>
      </c>
      <c r="L924">
        <f>IF(MOD($A924,10)&lt;7,"ФО_01_Крупный","ФО_"&amp;TEXT(MOD($A924,8)+1,"00"))</f>
        <v/>
      </c>
      <c r="M924">
        <f>IF($AB924="Да","Регион_001_Крупный","Регион_"&amp;TEXT(MOD(QUOTIENT($A924-1,20),180)+1,"000"))</f>
        <v/>
      </c>
      <c r="N924">
        <f>IF($AB924="Да","Город_"&amp;TEXT(MOD($A924-1,250)+1,"0000"),"Город_"&amp;TEXT(MOD($A924-1,3000)+1,"0000"))</f>
        <v/>
      </c>
      <c r="O924">
        <f>IF($AB924="Да","Холдинг_Крупный","Холдинг_"&amp;TEXT(MOD(QUOTIENT($A924-1,10000),20)+1,"00"))</f>
        <v/>
      </c>
      <c r="P924">
        <f>IF($AB924="Да","Организация_Крупная","Организация_"&amp;TEXT(MOD(QUOTIENT($A924-1,500),600)+1,"000"))</f>
        <v/>
      </c>
      <c r="Q924">
        <f>"Отдел_"&amp;TEXT(MOD(QUOTIENT($A924-1,50),100)+1,"000")</f>
        <v/>
      </c>
      <c r="R924">
        <f>IF($AB924="Да","Группа_Крупная","Группа_"&amp;TEXT(MOD(QUOTIENT($A924-1,5000),30)+1,"00"))</f>
        <v/>
      </c>
      <c r="S924">
        <f>IF($AB924="Да","Категория_Крупная","Категория_"&amp;TEXT(MOD(QUOTIENT($A924-1,500),120)+1,"000"))</f>
        <v/>
      </c>
      <c r="T924">
        <f>IF($AB924="Да","Подкатегория_Крупная","Подкатегория_"&amp;TEXT(MOD(QUOTIENT($A924-1,50),300)+1,"000"))</f>
        <v/>
      </c>
      <c r="U924">
        <f>"SKU_"&amp;TEXT($A924,"0000000")</f>
        <v/>
      </c>
      <c r="V924">
        <f>CHOOSE(MOD($A924-1,4)+1,"Enterprise","SMB","Госсектор","Розница")</f>
        <v/>
      </c>
      <c r="W924">
        <f>"Клиент_"&amp;TEXT(MOD($A924-1,20000)+1,"00000")</f>
        <v/>
      </c>
      <c r="X924">
        <f>CHOOSE(MOD($A924-1,5)+1,"Портал","API","Импорт","Ручной ввод","Интеграция")</f>
        <v/>
      </c>
      <c r="Y924" s="8">
        <f>ROUND(1000+MOD($A924*37,90000)+IF($AB924="Да",5000,0),2)</f>
        <v/>
      </c>
      <c r="Z924">
        <f>1+MOD($A924,20)</f>
        <v/>
      </c>
      <c r="AA924" s="8">
        <f>ROUND($Y924*(0.08+MOD($A924,17)/100),2)</f>
        <v/>
      </c>
      <c r="AB924">
        <f>IF(MOD($A924,10)&lt;7,"Да","Нет")</f>
        <v/>
      </c>
      <c r="AC924">
        <f>$R924&amp;" / "&amp;$S924&amp;" / "&amp;$T924</f>
        <v/>
      </c>
      <c r="AD924">
        <f>1</f>
        <v/>
      </c>
      <c r="AE924">
        <f>IF($A924&lt;=Settings!$B$4,"до 100",IF($A924&lt;=Settings!$B$5,"до 10 000",IF($A924&lt;=Settings!$B$6,"до 100 000","100 000+")))</f>
        <v/>
      </c>
    </row>
    <row r="925">
      <c r="A925">
        <f>ROW()-1</f>
        <v/>
      </c>
      <c r="B925">
        <f>IF($A925&lt;=Settings!$B$4,"small_control",IF($A925&lt;=Settings!$B$5,"medium_10k",IF($A925&lt;=Settings!$B$6,"large_100k","extreme_1m")))</f>
        <v/>
      </c>
      <c r="C925">
        <f>"ORD-"&amp;TEXT(QUOTIENT($A925-1,3)+1,"0000000")</f>
        <v/>
      </c>
      <c r="D925">
        <f>"LINE-"&amp;TEXT($A925,"0000000")</f>
        <v/>
      </c>
      <c r="E925" s="7">
        <f>Settings!$B$2+$A925-1</f>
        <v/>
      </c>
      <c r="F925" s="7">
        <f>Settings!$B$2+MOD($A925-1,Settings!$B$7)</f>
        <v/>
      </c>
      <c r="G925">
        <f>YEAR($F925)</f>
        <v/>
      </c>
      <c r="H925">
        <f>"Q"&amp;ROUNDUP(MONTH($F925)/3,0)</f>
        <v/>
      </c>
      <c r="I925">
        <f>MONTH($F925)</f>
        <v/>
      </c>
      <c r="J925">
        <f>CHOOSE(MONTH($F925),"Январь","Февраль","Март","Апрель","Май","Июнь","Июль","Август","Сентябрь","Октябрь","Ноябрь","Декабрь")</f>
        <v/>
      </c>
      <c r="K925">
        <f>DAY($F925)</f>
        <v/>
      </c>
      <c r="L925">
        <f>IF(MOD($A925,10)&lt;7,"ФО_01_Крупный","ФО_"&amp;TEXT(MOD($A925,8)+1,"00"))</f>
        <v/>
      </c>
      <c r="M925">
        <f>IF($AB925="Да","Регион_001_Крупный","Регион_"&amp;TEXT(MOD(QUOTIENT($A925-1,20),180)+1,"000"))</f>
        <v/>
      </c>
      <c r="N925">
        <f>IF($AB925="Да","Город_"&amp;TEXT(MOD($A925-1,250)+1,"0000"),"Город_"&amp;TEXT(MOD($A925-1,3000)+1,"0000"))</f>
        <v/>
      </c>
      <c r="O925">
        <f>IF($AB925="Да","Холдинг_Крупный","Холдинг_"&amp;TEXT(MOD(QUOTIENT($A925-1,10000),20)+1,"00"))</f>
        <v/>
      </c>
      <c r="P925">
        <f>IF($AB925="Да","Организация_Крупная","Организация_"&amp;TEXT(MOD(QUOTIENT($A925-1,500),600)+1,"000"))</f>
        <v/>
      </c>
      <c r="Q925">
        <f>"Отдел_"&amp;TEXT(MOD(QUOTIENT($A925-1,50),100)+1,"000")</f>
        <v/>
      </c>
      <c r="R925">
        <f>IF($AB925="Да","Группа_Крупная","Группа_"&amp;TEXT(MOD(QUOTIENT($A925-1,5000),30)+1,"00"))</f>
        <v/>
      </c>
      <c r="S925">
        <f>IF($AB925="Да","Категория_Крупная","Категория_"&amp;TEXT(MOD(QUOTIENT($A925-1,500),120)+1,"000"))</f>
        <v/>
      </c>
      <c r="T925">
        <f>IF($AB925="Да","Подкатегория_Крупная","Подкатегория_"&amp;TEXT(MOD(QUOTIENT($A925-1,50),300)+1,"000"))</f>
        <v/>
      </c>
      <c r="U925">
        <f>"SKU_"&amp;TEXT($A925,"0000000")</f>
        <v/>
      </c>
      <c r="V925">
        <f>CHOOSE(MOD($A925-1,4)+1,"Enterprise","SMB","Госсектор","Розница")</f>
        <v/>
      </c>
      <c r="W925">
        <f>"Клиент_"&amp;TEXT(MOD($A925-1,20000)+1,"00000")</f>
        <v/>
      </c>
      <c r="X925">
        <f>CHOOSE(MOD($A925-1,5)+1,"Портал","API","Импорт","Ручной ввод","Интеграция")</f>
        <v/>
      </c>
      <c r="Y925" s="8">
        <f>ROUND(1000+MOD($A925*37,90000)+IF($AB925="Да",5000,0),2)</f>
        <v/>
      </c>
      <c r="Z925">
        <f>1+MOD($A925,20)</f>
        <v/>
      </c>
      <c r="AA925" s="8">
        <f>ROUND($Y925*(0.08+MOD($A925,17)/100),2)</f>
        <v/>
      </c>
      <c r="AB925">
        <f>IF(MOD($A925,10)&lt;7,"Да","Нет")</f>
        <v/>
      </c>
      <c r="AC925">
        <f>$R925&amp;" / "&amp;$S925&amp;" / "&amp;$T925</f>
        <v/>
      </c>
      <c r="AD925">
        <f>1</f>
        <v/>
      </c>
      <c r="AE925">
        <f>IF($A925&lt;=Settings!$B$4,"до 100",IF($A925&lt;=Settings!$B$5,"до 10 000",IF($A925&lt;=Settings!$B$6,"до 100 000","100 000+")))</f>
        <v/>
      </c>
    </row>
    <row r="926">
      <c r="A926">
        <f>ROW()-1</f>
        <v/>
      </c>
      <c r="B926">
        <f>IF($A926&lt;=Settings!$B$4,"small_control",IF($A926&lt;=Settings!$B$5,"medium_10k",IF($A926&lt;=Settings!$B$6,"large_100k","extreme_1m")))</f>
        <v/>
      </c>
      <c r="C926">
        <f>"ORD-"&amp;TEXT(QUOTIENT($A926-1,3)+1,"0000000")</f>
        <v/>
      </c>
      <c r="D926">
        <f>"LINE-"&amp;TEXT($A926,"0000000")</f>
        <v/>
      </c>
      <c r="E926" s="7">
        <f>Settings!$B$2+$A926-1</f>
        <v/>
      </c>
      <c r="F926" s="7">
        <f>Settings!$B$2+MOD($A926-1,Settings!$B$7)</f>
        <v/>
      </c>
      <c r="G926">
        <f>YEAR($F926)</f>
        <v/>
      </c>
      <c r="H926">
        <f>"Q"&amp;ROUNDUP(MONTH($F926)/3,0)</f>
        <v/>
      </c>
      <c r="I926">
        <f>MONTH($F926)</f>
        <v/>
      </c>
      <c r="J926">
        <f>CHOOSE(MONTH($F926),"Январь","Февраль","Март","Апрель","Май","Июнь","Июль","Август","Сентябрь","Октябрь","Ноябрь","Декабрь")</f>
        <v/>
      </c>
      <c r="K926">
        <f>DAY($F926)</f>
        <v/>
      </c>
      <c r="L926">
        <f>IF(MOD($A926,10)&lt;7,"ФО_01_Крупный","ФО_"&amp;TEXT(MOD($A926,8)+1,"00"))</f>
        <v/>
      </c>
      <c r="M926">
        <f>IF($AB926="Да","Регион_001_Крупный","Регион_"&amp;TEXT(MOD(QUOTIENT($A926-1,20),180)+1,"000"))</f>
        <v/>
      </c>
      <c r="N926">
        <f>IF($AB926="Да","Город_"&amp;TEXT(MOD($A926-1,250)+1,"0000"),"Город_"&amp;TEXT(MOD($A926-1,3000)+1,"0000"))</f>
        <v/>
      </c>
      <c r="O926">
        <f>IF($AB926="Да","Холдинг_Крупный","Холдинг_"&amp;TEXT(MOD(QUOTIENT($A926-1,10000),20)+1,"00"))</f>
        <v/>
      </c>
      <c r="P926">
        <f>IF($AB926="Да","Организация_Крупная","Организация_"&amp;TEXT(MOD(QUOTIENT($A926-1,500),600)+1,"000"))</f>
        <v/>
      </c>
      <c r="Q926">
        <f>"Отдел_"&amp;TEXT(MOD(QUOTIENT($A926-1,50),100)+1,"000")</f>
        <v/>
      </c>
      <c r="R926">
        <f>IF($AB926="Да","Группа_Крупная","Группа_"&amp;TEXT(MOD(QUOTIENT($A926-1,5000),30)+1,"00"))</f>
        <v/>
      </c>
      <c r="S926">
        <f>IF($AB926="Да","Категория_Крупная","Категория_"&amp;TEXT(MOD(QUOTIENT($A926-1,500),120)+1,"000"))</f>
        <v/>
      </c>
      <c r="T926">
        <f>IF($AB926="Да","Подкатегория_Крупная","Подкатегория_"&amp;TEXT(MOD(QUOTIENT($A926-1,50),300)+1,"000"))</f>
        <v/>
      </c>
      <c r="U926">
        <f>"SKU_"&amp;TEXT($A926,"0000000")</f>
        <v/>
      </c>
      <c r="V926">
        <f>CHOOSE(MOD($A926-1,4)+1,"Enterprise","SMB","Госсектор","Розница")</f>
        <v/>
      </c>
      <c r="W926">
        <f>"Клиент_"&amp;TEXT(MOD($A926-1,20000)+1,"00000")</f>
        <v/>
      </c>
      <c r="X926">
        <f>CHOOSE(MOD($A926-1,5)+1,"Портал","API","Импорт","Ручной ввод","Интеграция")</f>
        <v/>
      </c>
      <c r="Y926" s="8">
        <f>ROUND(1000+MOD($A926*37,90000)+IF($AB926="Да",5000,0),2)</f>
        <v/>
      </c>
      <c r="Z926">
        <f>1+MOD($A926,20)</f>
        <v/>
      </c>
      <c r="AA926" s="8">
        <f>ROUND($Y926*(0.08+MOD($A926,17)/100),2)</f>
        <v/>
      </c>
      <c r="AB926">
        <f>IF(MOD($A926,10)&lt;7,"Да","Нет")</f>
        <v/>
      </c>
      <c r="AC926">
        <f>$R926&amp;" / "&amp;$S926&amp;" / "&amp;$T926</f>
        <v/>
      </c>
      <c r="AD926">
        <f>1</f>
        <v/>
      </c>
      <c r="AE926">
        <f>IF($A926&lt;=Settings!$B$4,"до 100",IF($A926&lt;=Settings!$B$5,"до 10 000",IF($A926&lt;=Settings!$B$6,"до 100 000","100 000+")))</f>
        <v/>
      </c>
    </row>
    <row r="927">
      <c r="A927">
        <f>ROW()-1</f>
        <v/>
      </c>
      <c r="B927">
        <f>IF($A927&lt;=Settings!$B$4,"small_control",IF($A927&lt;=Settings!$B$5,"medium_10k",IF($A927&lt;=Settings!$B$6,"large_100k","extreme_1m")))</f>
        <v/>
      </c>
      <c r="C927">
        <f>"ORD-"&amp;TEXT(QUOTIENT($A927-1,3)+1,"0000000")</f>
        <v/>
      </c>
      <c r="D927">
        <f>"LINE-"&amp;TEXT($A927,"0000000")</f>
        <v/>
      </c>
      <c r="E927" s="7">
        <f>Settings!$B$2+$A927-1</f>
        <v/>
      </c>
      <c r="F927" s="7">
        <f>Settings!$B$2+MOD($A927-1,Settings!$B$7)</f>
        <v/>
      </c>
      <c r="G927">
        <f>YEAR($F927)</f>
        <v/>
      </c>
      <c r="H927">
        <f>"Q"&amp;ROUNDUP(MONTH($F927)/3,0)</f>
        <v/>
      </c>
      <c r="I927">
        <f>MONTH($F927)</f>
        <v/>
      </c>
      <c r="J927">
        <f>CHOOSE(MONTH($F927),"Январь","Февраль","Март","Апрель","Май","Июнь","Июль","Август","Сентябрь","Октябрь","Ноябрь","Декабрь")</f>
        <v/>
      </c>
      <c r="K927">
        <f>DAY($F927)</f>
        <v/>
      </c>
      <c r="L927">
        <f>IF(MOD($A927,10)&lt;7,"ФО_01_Крупный","ФО_"&amp;TEXT(MOD($A927,8)+1,"00"))</f>
        <v/>
      </c>
      <c r="M927">
        <f>IF($AB927="Да","Регион_001_Крупный","Регион_"&amp;TEXT(MOD(QUOTIENT($A927-1,20),180)+1,"000"))</f>
        <v/>
      </c>
      <c r="N927">
        <f>IF($AB927="Да","Город_"&amp;TEXT(MOD($A927-1,250)+1,"0000"),"Город_"&amp;TEXT(MOD($A927-1,3000)+1,"0000"))</f>
        <v/>
      </c>
      <c r="O927">
        <f>IF($AB927="Да","Холдинг_Крупный","Холдинг_"&amp;TEXT(MOD(QUOTIENT($A927-1,10000),20)+1,"00"))</f>
        <v/>
      </c>
      <c r="P927">
        <f>IF($AB927="Да","Организация_Крупная","Организация_"&amp;TEXT(MOD(QUOTIENT($A927-1,500),600)+1,"000"))</f>
        <v/>
      </c>
      <c r="Q927">
        <f>"Отдел_"&amp;TEXT(MOD(QUOTIENT($A927-1,50),100)+1,"000")</f>
        <v/>
      </c>
      <c r="R927">
        <f>IF($AB927="Да","Группа_Крупная","Группа_"&amp;TEXT(MOD(QUOTIENT($A927-1,5000),30)+1,"00"))</f>
        <v/>
      </c>
      <c r="S927">
        <f>IF($AB927="Да","Категория_Крупная","Категория_"&amp;TEXT(MOD(QUOTIENT($A927-1,500),120)+1,"000"))</f>
        <v/>
      </c>
      <c r="T927">
        <f>IF($AB927="Да","Подкатегория_Крупная","Подкатегория_"&amp;TEXT(MOD(QUOTIENT($A927-1,50),300)+1,"000"))</f>
        <v/>
      </c>
      <c r="U927">
        <f>"SKU_"&amp;TEXT($A927,"0000000")</f>
        <v/>
      </c>
      <c r="V927">
        <f>CHOOSE(MOD($A927-1,4)+1,"Enterprise","SMB","Госсектор","Розница")</f>
        <v/>
      </c>
      <c r="W927">
        <f>"Клиент_"&amp;TEXT(MOD($A927-1,20000)+1,"00000")</f>
        <v/>
      </c>
      <c r="X927">
        <f>CHOOSE(MOD($A927-1,5)+1,"Портал","API","Импорт","Ручной ввод","Интеграция")</f>
        <v/>
      </c>
      <c r="Y927" s="8">
        <f>ROUND(1000+MOD($A927*37,90000)+IF($AB927="Да",5000,0),2)</f>
        <v/>
      </c>
      <c r="Z927">
        <f>1+MOD($A927,20)</f>
        <v/>
      </c>
      <c r="AA927" s="8">
        <f>ROUND($Y927*(0.08+MOD($A927,17)/100),2)</f>
        <v/>
      </c>
      <c r="AB927">
        <f>IF(MOD($A927,10)&lt;7,"Да","Нет")</f>
        <v/>
      </c>
      <c r="AC927">
        <f>$R927&amp;" / "&amp;$S927&amp;" / "&amp;$T927</f>
        <v/>
      </c>
      <c r="AD927">
        <f>1</f>
        <v/>
      </c>
      <c r="AE927">
        <f>IF($A927&lt;=Settings!$B$4,"до 100",IF($A927&lt;=Settings!$B$5,"до 10 000",IF($A927&lt;=Settings!$B$6,"до 100 000","100 000+")))</f>
        <v/>
      </c>
    </row>
    <row r="928">
      <c r="A928">
        <f>ROW()-1</f>
        <v/>
      </c>
      <c r="B928">
        <f>IF($A928&lt;=Settings!$B$4,"small_control",IF($A928&lt;=Settings!$B$5,"medium_10k",IF($A928&lt;=Settings!$B$6,"large_100k","extreme_1m")))</f>
        <v/>
      </c>
      <c r="C928">
        <f>"ORD-"&amp;TEXT(QUOTIENT($A928-1,3)+1,"0000000")</f>
        <v/>
      </c>
      <c r="D928">
        <f>"LINE-"&amp;TEXT($A928,"0000000")</f>
        <v/>
      </c>
      <c r="E928" s="7">
        <f>Settings!$B$2+$A928-1</f>
        <v/>
      </c>
      <c r="F928" s="7">
        <f>Settings!$B$2+MOD($A928-1,Settings!$B$7)</f>
        <v/>
      </c>
      <c r="G928">
        <f>YEAR($F928)</f>
        <v/>
      </c>
      <c r="H928">
        <f>"Q"&amp;ROUNDUP(MONTH($F928)/3,0)</f>
        <v/>
      </c>
      <c r="I928">
        <f>MONTH($F928)</f>
        <v/>
      </c>
      <c r="J928">
        <f>CHOOSE(MONTH($F928),"Январь","Февраль","Март","Апрель","Май","Июнь","Июль","Август","Сентябрь","Октябрь","Ноябрь","Декабрь")</f>
        <v/>
      </c>
      <c r="K928">
        <f>DAY($F928)</f>
        <v/>
      </c>
      <c r="L928">
        <f>IF(MOD($A928,10)&lt;7,"ФО_01_Крупный","ФО_"&amp;TEXT(MOD($A928,8)+1,"00"))</f>
        <v/>
      </c>
      <c r="M928">
        <f>IF($AB928="Да","Регион_001_Крупный","Регион_"&amp;TEXT(MOD(QUOTIENT($A928-1,20),180)+1,"000"))</f>
        <v/>
      </c>
      <c r="N928">
        <f>IF($AB928="Да","Город_"&amp;TEXT(MOD($A928-1,250)+1,"0000"),"Город_"&amp;TEXT(MOD($A928-1,3000)+1,"0000"))</f>
        <v/>
      </c>
      <c r="O928">
        <f>IF($AB928="Да","Холдинг_Крупный","Холдинг_"&amp;TEXT(MOD(QUOTIENT($A928-1,10000),20)+1,"00"))</f>
        <v/>
      </c>
      <c r="P928">
        <f>IF($AB928="Да","Организация_Крупная","Организация_"&amp;TEXT(MOD(QUOTIENT($A928-1,500),600)+1,"000"))</f>
        <v/>
      </c>
      <c r="Q928">
        <f>"Отдел_"&amp;TEXT(MOD(QUOTIENT($A928-1,50),100)+1,"000")</f>
        <v/>
      </c>
      <c r="R928">
        <f>IF($AB928="Да","Группа_Крупная","Группа_"&amp;TEXT(MOD(QUOTIENT($A928-1,5000),30)+1,"00"))</f>
        <v/>
      </c>
      <c r="S928">
        <f>IF($AB928="Да","Категория_Крупная","Категория_"&amp;TEXT(MOD(QUOTIENT($A928-1,500),120)+1,"000"))</f>
        <v/>
      </c>
      <c r="T928">
        <f>IF($AB928="Да","Подкатегория_Крупная","Подкатегория_"&amp;TEXT(MOD(QUOTIENT($A928-1,50),300)+1,"000"))</f>
        <v/>
      </c>
      <c r="U928">
        <f>"SKU_"&amp;TEXT($A928,"0000000")</f>
        <v/>
      </c>
      <c r="V928">
        <f>CHOOSE(MOD($A928-1,4)+1,"Enterprise","SMB","Госсектор","Розница")</f>
        <v/>
      </c>
      <c r="W928">
        <f>"Клиент_"&amp;TEXT(MOD($A928-1,20000)+1,"00000")</f>
        <v/>
      </c>
      <c r="X928">
        <f>CHOOSE(MOD($A928-1,5)+1,"Портал","API","Импорт","Ручной ввод","Интеграция")</f>
        <v/>
      </c>
      <c r="Y928" s="8">
        <f>ROUND(1000+MOD($A928*37,90000)+IF($AB928="Да",5000,0),2)</f>
        <v/>
      </c>
      <c r="Z928">
        <f>1+MOD($A928,20)</f>
        <v/>
      </c>
      <c r="AA928" s="8">
        <f>ROUND($Y928*(0.08+MOD($A928,17)/100),2)</f>
        <v/>
      </c>
      <c r="AB928">
        <f>IF(MOD($A928,10)&lt;7,"Да","Нет")</f>
        <v/>
      </c>
      <c r="AC928">
        <f>$R928&amp;" / "&amp;$S928&amp;" / "&amp;$T928</f>
        <v/>
      </c>
      <c r="AD928">
        <f>1</f>
        <v/>
      </c>
      <c r="AE928">
        <f>IF($A928&lt;=Settings!$B$4,"до 100",IF($A928&lt;=Settings!$B$5,"до 10 000",IF($A928&lt;=Settings!$B$6,"до 100 000","100 000+")))</f>
        <v/>
      </c>
    </row>
    <row r="929">
      <c r="A929">
        <f>ROW()-1</f>
        <v/>
      </c>
      <c r="B929">
        <f>IF($A929&lt;=Settings!$B$4,"small_control",IF($A929&lt;=Settings!$B$5,"medium_10k",IF($A929&lt;=Settings!$B$6,"large_100k","extreme_1m")))</f>
        <v/>
      </c>
      <c r="C929">
        <f>"ORD-"&amp;TEXT(QUOTIENT($A929-1,3)+1,"0000000")</f>
        <v/>
      </c>
      <c r="D929">
        <f>"LINE-"&amp;TEXT($A929,"0000000")</f>
        <v/>
      </c>
      <c r="E929" s="7">
        <f>Settings!$B$2+$A929-1</f>
        <v/>
      </c>
      <c r="F929" s="7">
        <f>Settings!$B$2+MOD($A929-1,Settings!$B$7)</f>
        <v/>
      </c>
      <c r="G929">
        <f>YEAR($F929)</f>
        <v/>
      </c>
      <c r="H929">
        <f>"Q"&amp;ROUNDUP(MONTH($F929)/3,0)</f>
        <v/>
      </c>
      <c r="I929">
        <f>MONTH($F929)</f>
        <v/>
      </c>
      <c r="J929">
        <f>CHOOSE(MONTH($F929),"Январь","Февраль","Март","Апрель","Май","Июнь","Июль","Август","Сентябрь","Октябрь","Ноябрь","Декабрь")</f>
        <v/>
      </c>
      <c r="K929">
        <f>DAY($F929)</f>
        <v/>
      </c>
      <c r="L929">
        <f>IF(MOD($A929,10)&lt;7,"ФО_01_Крупный","ФО_"&amp;TEXT(MOD($A929,8)+1,"00"))</f>
        <v/>
      </c>
      <c r="M929">
        <f>IF($AB929="Да","Регион_001_Крупный","Регион_"&amp;TEXT(MOD(QUOTIENT($A929-1,20),180)+1,"000"))</f>
        <v/>
      </c>
      <c r="N929">
        <f>IF($AB929="Да","Город_"&amp;TEXT(MOD($A929-1,250)+1,"0000"),"Город_"&amp;TEXT(MOD($A929-1,3000)+1,"0000"))</f>
        <v/>
      </c>
      <c r="O929">
        <f>IF($AB929="Да","Холдинг_Крупный","Холдинг_"&amp;TEXT(MOD(QUOTIENT($A929-1,10000),20)+1,"00"))</f>
        <v/>
      </c>
      <c r="P929">
        <f>IF($AB929="Да","Организация_Крупная","Организация_"&amp;TEXT(MOD(QUOTIENT($A929-1,500),600)+1,"000"))</f>
        <v/>
      </c>
      <c r="Q929">
        <f>"Отдел_"&amp;TEXT(MOD(QUOTIENT($A929-1,50),100)+1,"000")</f>
        <v/>
      </c>
      <c r="R929">
        <f>IF($AB929="Да","Группа_Крупная","Группа_"&amp;TEXT(MOD(QUOTIENT($A929-1,5000),30)+1,"00"))</f>
        <v/>
      </c>
      <c r="S929">
        <f>IF($AB929="Да","Категория_Крупная","Категория_"&amp;TEXT(MOD(QUOTIENT($A929-1,500),120)+1,"000"))</f>
        <v/>
      </c>
      <c r="T929">
        <f>IF($AB929="Да","Подкатегория_Крупная","Подкатегория_"&amp;TEXT(MOD(QUOTIENT($A929-1,50),300)+1,"000"))</f>
        <v/>
      </c>
      <c r="U929">
        <f>"SKU_"&amp;TEXT($A929,"0000000")</f>
        <v/>
      </c>
      <c r="V929">
        <f>CHOOSE(MOD($A929-1,4)+1,"Enterprise","SMB","Госсектор","Розница")</f>
        <v/>
      </c>
      <c r="W929">
        <f>"Клиент_"&amp;TEXT(MOD($A929-1,20000)+1,"00000")</f>
        <v/>
      </c>
      <c r="X929">
        <f>CHOOSE(MOD($A929-1,5)+1,"Портал","API","Импорт","Ручной ввод","Интеграция")</f>
        <v/>
      </c>
      <c r="Y929" s="8">
        <f>ROUND(1000+MOD($A929*37,90000)+IF($AB929="Да",5000,0),2)</f>
        <v/>
      </c>
      <c r="Z929">
        <f>1+MOD($A929,20)</f>
        <v/>
      </c>
      <c r="AA929" s="8">
        <f>ROUND($Y929*(0.08+MOD($A929,17)/100),2)</f>
        <v/>
      </c>
      <c r="AB929">
        <f>IF(MOD($A929,10)&lt;7,"Да","Нет")</f>
        <v/>
      </c>
      <c r="AC929">
        <f>$R929&amp;" / "&amp;$S929&amp;" / "&amp;$T929</f>
        <v/>
      </c>
      <c r="AD929">
        <f>1</f>
        <v/>
      </c>
      <c r="AE929">
        <f>IF($A929&lt;=Settings!$B$4,"до 100",IF($A929&lt;=Settings!$B$5,"до 10 000",IF($A929&lt;=Settings!$B$6,"до 100 000","100 000+")))</f>
        <v/>
      </c>
    </row>
    <row r="930">
      <c r="A930">
        <f>ROW()-1</f>
        <v/>
      </c>
      <c r="B930">
        <f>IF($A930&lt;=Settings!$B$4,"small_control",IF($A930&lt;=Settings!$B$5,"medium_10k",IF($A930&lt;=Settings!$B$6,"large_100k","extreme_1m")))</f>
        <v/>
      </c>
      <c r="C930">
        <f>"ORD-"&amp;TEXT(QUOTIENT($A930-1,3)+1,"0000000")</f>
        <v/>
      </c>
      <c r="D930">
        <f>"LINE-"&amp;TEXT($A930,"0000000")</f>
        <v/>
      </c>
      <c r="E930" s="7">
        <f>Settings!$B$2+$A930-1</f>
        <v/>
      </c>
      <c r="F930" s="7">
        <f>Settings!$B$2+MOD($A930-1,Settings!$B$7)</f>
        <v/>
      </c>
      <c r="G930">
        <f>YEAR($F930)</f>
        <v/>
      </c>
      <c r="H930">
        <f>"Q"&amp;ROUNDUP(MONTH($F930)/3,0)</f>
        <v/>
      </c>
      <c r="I930">
        <f>MONTH($F930)</f>
        <v/>
      </c>
      <c r="J930">
        <f>CHOOSE(MONTH($F930),"Январь","Февраль","Март","Апрель","Май","Июнь","Июль","Август","Сентябрь","Октябрь","Ноябрь","Декабрь")</f>
        <v/>
      </c>
      <c r="K930">
        <f>DAY($F930)</f>
        <v/>
      </c>
      <c r="L930">
        <f>IF(MOD($A930,10)&lt;7,"ФО_01_Крупный","ФО_"&amp;TEXT(MOD($A930,8)+1,"00"))</f>
        <v/>
      </c>
      <c r="M930">
        <f>IF($AB930="Да","Регион_001_Крупный","Регион_"&amp;TEXT(MOD(QUOTIENT($A930-1,20),180)+1,"000"))</f>
        <v/>
      </c>
      <c r="N930">
        <f>IF($AB930="Да","Город_"&amp;TEXT(MOD($A930-1,250)+1,"0000"),"Город_"&amp;TEXT(MOD($A930-1,3000)+1,"0000"))</f>
        <v/>
      </c>
      <c r="O930">
        <f>IF($AB930="Да","Холдинг_Крупный","Холдинг_"&amp;TEXT(MOD(QUOTIENT($A930-1,10000),20)+1,"00"))</f>
        <v/>
      </c>
      <c r="P930">
        <f>IF($AB930="Да","Организация_Крупная","Организация_"&amp;TEXT(MOD(QUOTIENT($A930-1,500),600)+1,"000"))</f>
        <v/>
      </c>
      <c r="Q930">
        <f>"Отдел_"&amp;TEXT(MOD(QUOTIENT($A930-1,50),100)+1,"000")</f>
        <v/>
      </c>
      <c r="R930">
        <f>IF($AB930="Да","Группа_Крупная","Группа_"&amp;TEXT(MOD(QUOTIENT($A930-1,5000),30)+1,"00"))</f>
        <v/>
      </c>
      <c r="S930">
        <f>IF($AB930="Да","Категория_Крупная","Категория_"&amp;TEXT(MOD(QUOTIENT($A930-1,500),120)+1,"000"))</f>
        <v/>
      </c>
      <c r="T930">
        <f>IF($AB930="Да","Подкатегория_Крупная","Подкатегория_"&amp;TEXT(MOD(QUOTIENT($A930-1,50),300)+1,"000"))</f>
        <v/>
      </c>
      <c r="U930">
        <f>"SKU_"&amp;TEXT($A930,"0000000")</f>
        <v/>
      </c>
      <c r="V930">
        <f>CHOOSE(MOD($A930-1,4)+1,"Enterprise","SMB","Госсектор","Розница")</f>
        <v/>
      </c>
      <c r="W930">
        <f>"Клиент_"&amp;TEXT(MOD($A930-1,20000)+1,"00000")</f>
        <v/>
      </c>
      <c r="X930">
        <f>CHOOSE(MOD($A930-1,5)+1,"Портал","API","Импорт","Ручной ввод","Интеграция")</f>
        <v/>
      </c>
      <c r="Y930" s="8">
        <f>ROUND(1000+MOD($A930*37,90000)+IF($AB930="Да",5000,0),2)</f>
        <v/>
      </c>
      <c r="Z930">
        <f>1+MOD($A930,20)</f>
        <v/>
      </c>
      <c r="AA930" s="8">
        <f>ROUND($Y930*(0.08+MOD($A930,17)/100),2)</f>
        <v/>
      </c>
      <c r="AB930">
        <f>IF(MOD($A930,10)&lt;7,"Да","Нет")</f>
        <v/>
      </c>
      <c r="AC930">
        <f>$R930&amp;" / "&amp;$S930&amp;" / "&amp;$T930</f>
        <v/>
      </c>
      <c r="AD930">
        <f>1</f>
        <v/>
      </c>
      <c r="AE930">
        <f>IF($A930&lt;=Settings!$B$4,"до 100",IF($A930&lt;=Settings!$B$5,"до 10 000",IF($A930&lt;=Settings!$B$6,"до 100 000","100 000+")))</f>
        <v/>
      </c>
    </row>
    <row r="931">
      <c r="A931">
        <f>ROW()-1</f>
        <v/>
      </c>
      <c r="B931">
        <f>IF($A931&lt;=Settings!$B$4,"small_control",IF($A931&lt;=Settings!$B$5,"medium_10k",IF($A931&lt;=Settings!$B$6,"large_100k","extreme_1m")))</f>
        <v/>
      </c>
      <c r="C931">
        <f>"ORD-"&amp;TEXT(QUOTIENT($A931-1,3)+1,"0000000")</f>
        <v/>
      </c>
      <c r="D931">
        <f>"LINE-"&amp;TEXT($A931,"0000000")</f>
        <v/>
      </c>
      <c r="E931" s="7">
        <f>Settings!$B$2+$A931-1</f>
        <v/>
      </c>
      <c r="F931" s="7">
        <f>Settings!$B$2+MOD($A931-1,Settings!$B$7)</f>
        <v/>
      </c>
      <c r="G931">
        <f>YEAR($F931)</f>
        <v/>
      </c>
      <c r="H931">
        <f>"Q"&amp;ROUNDUP(MONTH($F931)/3,0)</f>
        <v/>
      </c>
      <c r="I931">
        <f>MONTH($F931)</f>
        <v/>
      </c>
      <c r="J931">
        <f>CHOOSE(MONTH($F931),"Январь","Февраль","Март","Апрель","Май","Июнь","Июль","Август","Сентябрь","Октябрь","Ноябрь","Декабрь")</f>
        <v/>
      </c>
      <c r="K931">
        <f>DAY($F931)</f>
        <v/>
      </c>
      <c r="L931">
        <f>IF(MOD($A931,10)&lt;7,"ФО_01_Крупный","ФО_"&amp;TEXT(MOD($A931,8)+1,"00"))</f>
        <v/>
      </c>
      <c r="M931">
        <f>IF($AB931="Да","Регион_001_Крупный","Регион_"&amp;TEXT(MOD(QUOTIENT($A931-1,20),180)+1,"000"))</f>
        <v/>
      </c>
      <c r="N931">
        <f>IF($AB931="Да","Город_"&amp;TEXT(MOD($A931-1,250)+1,"0000"),"Город_"&amp;TEXT(MOD($A931-1,3000)+1,"0000"))</f>
        <v/>
      </c>
      <c r="O931">
        <f>IF($AB931="Да","Холдинг_Крупный","Холдинг_"&amp;TEXT(MOD(QUOTIENT($A931-1,10000),20)+1,"00"))</f>
        <v/>
      </c>
      <c r="P931">
        <f>IF($AB931="Да","Организация_Крупная","Организация_"&amp;TEXT(MOD(QUOTIENT($A931-1,500),600)+1,"000"))</f>
        <v/>
      </c>
      <c r="Q931">
        <f>"Отдел_"&amp;TEXT(MOD(QUOTIENT($A931-1,50),100)+1,"000")</f>
        <v/>
      </c>
      <c r="R931">
        <f>IF($AB931="Да","Группа_Крупная","Группа_"&amp;TEXT(MOD(QUOTIENT($A931-1,5000),30)+1,"00"))</f>
        <v/>
      </c>
      <c r="S931">
        <f>IF($AB931="Да","Категория_Крупная","Категория_"&amp;TEXT(MOD(QUOTIENT($A931-1,500),120)+1,"000"))</f>
        <v/>
      </c>
      <c r="T931">
        <f>IF($AB931="Да","Подкатегория_Крупная","Подкатегория_"&amp;TEXT(MOD(QUOTIENT($A931-1,50),300)+1,"000"))</f>
        <v/>
      </c>
      <c r="U931">
        <f>"SKU_"&amp;TEXT($A931,"0000000")</f>
        <v/>
      </c>
      <c r="V931">
        <f>CHOOSE(MOD($A931-1,4)+1,"Enterprise","SMB","Госсектор","Розница")</f>
        <v/>
      </c>
      <c r="W931">
        <f>"Клиент_"&amp;TEXT(MOD($A931-1,20000)+1,"00000")</f>
        <v/>
      </c>
      <c r="X931">
        <f>CHOOSE(MOD($A931-1,5)+1,"Портал","API","Импорт","Ручной ввод","Интеграция")</f>
        <v/>
      </c>
      <c r="Y931" s="8">
        <f>ROUND(1000+MOD($A931*37,90000)+IF($AB931="Да",5000,0),2)</f>
        <v/>
      </c>
      <c r="Z931">
        <f>1+MOD($A931,20)</f>
        <v/>
      </c>
      <c r="AA931" s="8">
        <f>ROUND($Y931*(0.08+MOD($A931,17)/100),2)</f>
        <v/>
      </c>
      <c r="AB931">
        <f>IF(MOD($A931,10)&lt;7,"Да","Нет")</f>
        <v/>
      </c>
      <c r="AC931">
        <f>$R931&amp;" / "&amp;$S931&amp;" / "&amp;$T931</f>
        <v/>
      </c>
      <c r="AD931">
        <f>1</f>
        <v/>
      </c>
      <c r="AE931">
        <f>IF($A931&lt;=Settings!$B$4,"до 100",IF($A931&lt;=Settings!$B$5,"до 10 000",IF($A931&lt;=Settings!$B$6,"до 100 000","100 000+")))</f>
        <v/>
      </c>
    </row>
    <row r="932">
      <c r="A932">
        <f>ROW()-1</f>
        <v/>
      </c>
      <c r="B932">
        <f>IF($A932&lt;=Settings!$B$4,"small_control",IF($A932&lt;=Settings!$B$5,"medium_10k",IF($A932&lt;=Settings!$B$6,"large_100k","extreme_1m")))</f>
        <v/>
      </c>
      <c r="C932">
        <f>"ORD-"&amp;TEXT(QUOTIENT($A932-1,3)+1,"0000000")</f>
        <v/>
      </c>
      <c r="D932">
        <f>"LINE-"&amp;TEXT($A932,"0000000")</f>
        <v/>
      </c>
      <c r="E932" s="7">
        <f>Settings!$B$2+$A932-1</f>
        <v/>
      </c>
      <c r="F932" s="7">
        <f>Settings!$B$2+MOD($A932-1,Settings!$B$7)</f>
        <v/>
      </c>
      <c r="G932">
        <f>YEAR($F932)</f>
        <v/>
      </c>
      <c r="H932">
        <f>"Q"&amp;ROUNDUP(MONTH($F932)/3,0)</f>
        <v/>
      </c>
      <c r="I932">
        <f>MONTH($F932)</f>
        <v/>
      </c>
      <c r="J932">
        <f>CHOOSE(MONTH($F932),"Январь","Февраль","Март","Апрель","Май","Июнь","Июль","Август","Сентябрь","Октябрь","Ноябрь","Декабрь")</f>
        <v/>
      </c>
      <c r="K932">
        <f>DAY($F932)</f>
        <v/>
      </c>
      <c r="L932">
        <f>IF(MOD($A932,10)&lt;7,"ФО_01_Крупный","ФО_"&amp;TEXT(MOD($A932,8)+1,"00"))</f>
        <v/>
      </c>
      <c r="M932">
        <f>IF($AB932="Да","Регион_001_Крупный","Регион_"&amp;TEXT(MOD(QUOTIENT($A932-1,20),180)+1,"000"))</f>
        <v/>
      </c>
      <c r="N932">
        <f>IF($AB932="Да","Город_"&amp;TEXT(MOD($A932-1,250)+1,"0000"),"Город_"&amp;TEXT(MOD($A932-1,3000)+1,"0000"))</f>
        <v/>
      </c>
      <c r="O932">
        <f>IF($AB932="Да","Холдинг_Крупный","Холдинг_"&amp;TEXT(MOD(QUOTIENT($A932-1,10000),20)+1,"00"))</f>
        <v/>
      </c>
      <c r="P932">
        <f>IF($AB932="Да","Организация_Крупная","Организация_"&amp;TEXT(MOD(QUOTIENT($A932-1,500),600)+1,"000"))</f>
        <v/>
      </c>
      <c r="Q932">
        <f>"Отдел_"&amp;TEXT(MOD(QUOTIENT($A932-1,50),100)+1,"000")</f>
        <v/>
      </c>
      <c r="R932">
        <f>IF($AB932="Да","Группа_Крупная","Группа_"&amp;TEXT(MOD(QUOTIENT($A932-1,5000),30)+1,"00"))</f>
        <v/>
      </c>
      <c r="S932">
        <f>IF($AB932="Да","Категория_Крупная","Категория_"&amp;TEXT(MOD(QUOTIENT($A932-1,500),120)+1,"000"))</f>
        <v/>
      </c>
      <c r="T932">
        <f>IF($AB932="Да","Подкатегория_Крупная","Подкатегория_"&amp;TEXT(MOD(QUOTIENT($A932-1,50),300)+1,"000"))</f>
        <v/>
      </c>
      <c r="U932">
        <f>"SKU_"&amp;TEXT($A932,"0000000")</f>
        <v/>
      </c>
      <c r="V932">
        <f>CHOOSE(MOD($A932-1,4)+1,"Enterprise","SMB","Госсектор","Розница")</f>
        <v/>
      </c>
      <c r="W932">
        <f>"Клиент_"&amp;TEXT(MOD($A932-1,20000)+1,"00000")</f>
        <v/>
      </c>
      <c r="X932">
        <f>CHOOSE(MOD($A932-1,5)+1,"Портал","API","Импорт","Ручной ввод","Интеграция")</f>
        <v/>
      </c>
      <c r="Y932" s="8">
        <f>ROUND(1000+MOD($A932*37,90000)+IF($AB932="Да",5000,0),2)</f>
        <v/>
      </c>
      <c r="Z932">
        <f>1+MOD($A932,20)</f>
        <v/>
      </c>
      <c r="AA932" s="8">
        <f>ROUND($Y932*(0.08+MOD($A932,17)/100),2)</f>
        <v/>
      </c>
      <c r="AB932">
        <f>IF(MOD($A932,10)&lt;7,"Да","Нет")</f>
        <v/>
      </c>
      <c r="AC932">
        <f>$R932&amp;" / "&amp;$S932&amp;" / "&amp;$T932</f>
        <v/>
      </c>
      <c r="AD932">
        <f>1</f>
        <v/>
      </c>
      <c r="AE932">
        <f>IF($A932&lt;=Settings!$B$4,"до 100",IF($A932&lt;=Settings!$B$5,"до 10 000",IF($A932&lt;=Settings!$B$6,"до 100 000","100 000+")))</f>
        <v/>
      </c>
    </row>
    <row r="933">
      <c r="A933">
        <f>ROW()-1</f>
        <v/>
      </c>
      <c r="B933">
        <f>IF($A933&lt;=Settings!$B$4,"small_control",IF($A933&lt;=Settings!$B$5,"medium_10k",IF($A933&lt;=Settings!$B$6,"large_100k","extreme_1m")))</f>
        <v/>
      </c>
      <c r="C933">
        <f>"ORD-"&amp;TEXT(QUOTIENT($A933-1,3)+1,"0000000")</f>
        <v/>
      </c>
      <c r="D933">
        <f>"LINE-"&amp;TEXT($A933,"0000000")</f>
        <v/>
      </c>
      <c r="E933" s="7">
        <f>Settings!$B$2+$A933-1</f>
        <v/>
      </c>
      <c r="F933" s="7">
        <f>Settings!$B$2+MOD($A933-1,Settings!$B$7)</f>
        <v/>
      </c>
      <c r="G933">
        <f>YEAR($F933)</f>
        <v/>
      </c>
      <c r="H933">
        <f>"Q"&amp;ROUNDUP(MONTH($F933)/3,0)</f>
        <v/>
      </c>
      <c r="I933">
        <f>MONTH($F933)</f>
        <v/>
      </c>
      <c r="J933">
        <f>CHOOSE(MONTH($F933),"Январь","Февраль","Март","Апрель","Май","Июнь","Июль","Август","Сентябрь","Октябрь","Ноябрь","Декабрь")</f>
        <v/>
      </c>
      <c r="K933">
        <f>DAY($F933)</f>
        <v/>
      </c>
      <c r="L933">
        <f>IF(MOD($A933,10)&lt;7,"ФО_01_Крупный","ФО_"&amp;TEXT(MOD($A933,8)+1,"00"))</f>
        <v/>
      </c>
      <c r="M933">
        <f>IF($AB933="Да","Регион_001_Крупный","Регион_"&amp;TEXT(MOD(QUOTIENT($A933-1,20),180)+1,"000"))</f>
        <v/>
      </c>
      <c r="N933">
        <f>IF($AB933="Да","Город_"&amp;TEXT(MOD($A933-1,250)+1,"0000"),"Город_"&amp;TEXT(MOD($A933-1,3000)+1,"0000"))</f>
        <v/>
      </c>
      <c r="O933">
        <f>IF($AB933="Да","Холдинг_Крупный","Холдинг_"&amp;TEXT(MOD(QUOTIENT($A933-1,10000),20)+1,"00"))</f>
        <v/>
      </c>
      <c r="P933">
        <f>IF($AB933="Да","Организация_Крупная","Организация_"&amp;TEXT(MOD(QUOTIENT($A933-1,500),600)+1,"000"))</f>
        <v/>
      </c>
      <c r="Q933">
        <f>"Отдел_"&amp;TEXT(MOD(QUOTIENT($A933-1,50),100)+1,"000")</f>
        <v/>
      </c>
      <c r="R933">
        <f>IF($AB933="Да","Группа_Крупная","Группа_"&amp;TEXT(MOD(QUOTIENT($A933-1,5000),30)+1,"00"))</f>
        <v/>
      </c>
      <c r="S933">
        <f>IF($AB933="Да","Категория_Крупная","Категория_"&amp;TEXT(MOD(QUOTIENT($A933-1,500),120)+1,"000"))</f>
        <v/>
      </c>
      <c r="T933">
        <f>IF($AB933="Да","Подкатегория_Крупная","Подкатегория_"&amp;TEXT(MOD(QUOTIENT($A933-1,50),300)+1,"000"))</f>
        <v/>
      </c>
      <c r="U933">
        <f>"SKU_"&amp;TEXT($A933,"0000000")</f>
        <v/>
      </c>
      <c r="V933">
        <f>CHOOSE(MOD($A933-1,4)+1,"Enterprise","SMB","Госсектор","Розница")</f>
        <v/>
      </c>
      <c r="W933">
        <f>"Клиент_"&amp;TEXT(MOD($A933-1,20000)+1,"00000")</f>
        <v/>
      </c>
      <c r="X933">
        <f>CHOOSE(MOD($A933-1,5)+1,"Портал","API","Импорт","Ручной ввод","Интеграция")</f>
        <v/>
      </c>
      <c r="Y933" s="8">
        <f>ROUND(1000+MOD($A933*37,90000)+IF($AB933="Да",5000,0),2)</f>
        <v/>
      </c>
      <c r="Z933">
        <f>1+MOD($A933,20)</f>
        <v/>
      </c>
      <c r="AA933" s="8">
        <f>ROUND($Y933*(0.08+MOD($A933,17)/100),2)</f>
        <v/>
      </c>
      <c r="AB933">
        <f>IF(MOD($A933,10)&lt;7,"Да","Нет")</f>
        <v/>
      </c>
      <c r="AC933">
        <f>$R933&amp;" / "&amp;$S933&amp;" / "&amp;$T933</f>
        <v/>
      </c>
      <c r="AD933">
        <f>1</f>
        <v/>
      </c>
      <c r="AE933">
        <f>IF($A933&lt;=Settings!$B$4,"до 100",IF($A933&lt;=Settings!$B$5,"до 10 000",IF($A933&lt;=Settings!$B$6,"до 100 000","100 000+")))</f>
        <v/>
      </c>
    </row>
    <row r="934">
      <c r="A934">
        <f>ROW()-1</f>
        <v/>
      </c>
      <c r="B934">
        <f>IF($A934&lt;=Settings!$B$4,"small_control",IF($A934&lt;=Settings!$B$5,"medium_10k",IF($A934&lt;=Settings!$B$6,"large_100k","extreme_1m")))</f>
        <v/>
      </c>
      <c r="C934">
        <f>"ORD-"&amp;TEXT(QUOTIENT($A934-1,3)+1,"0000000")</f>
        <v/>
      </c>
      <c r="D934">
        <f>"LINE-"&amp;TEXT($A934,"0000000")</f>
        <v/>
      </c>
      <c r="E934" s="7">
        <f>Settings!$B$2+$A934-1</f>
        <v/>
      </c>
      <c r="F934" s="7">
        <f>Settings!$B$2+MOD($A934-1,Settings!$B$7)</f>
        <v/>
      </c>
      <c r="G934">
        <f>YEAR($F934)</f>
        <v/>
      </c>
      <c r="H934">
        <f>"Q"&amp;ROUNDUP(MONTH($F934)/3,0)</f>
        <v/>
      </c>
      <c r="I934">
        <f>MONTH($F934)</f>
        <v/>
      </c>
      <c r="J934">
        <f>CHOOSE(MONTH($F934),"Январь","Февраль","Март","Апрель","Май","Июнь","Июль","Август","Сентябрь","Октябрь","Ноябрь","Декабрь")</f>
        <v/>
      </c>
      <c r="K934">
        <f>DAY($F934)</f>
        <v/>
      </c>
      <c r="L934">
        <f>IF(MOD($A934,10)&lt;7,"ФО_01_Крупный","ФО_"&amp;TEXT(MOD($A934,8)+1,"00"))</f>
        <v/>
      </c>
      <c r="M934">
        <f>IF($AB934="Да","Регион_001_Крупный","Регион_"&amp;TEXT(MOD(QUOTIENT($A934-1,20),180)+1,"000"))</f>
        <v/>
      </c>
      <c r="N934">
        <f>IF($AB934="Да","Город_"&amp;TEXT(MOD($A934-1,250)+1,"0000"),"Город_"&amp;TEXT(MOD($A934-1,3000)+1,"0000"))</f>
        <v/>
      </c>
      <c r="O934">
        <f>IF($AB934="Да","Холдинг_Крупный","Холдинг_"&amp;TEXT(MOD(QUOTIENT($A934-1,10000),20)+1,"00"))</f>
        <v/>
      </c>
      <c r="P934">
        <f>IF($AB934="Да","Организация_Крупная","Организация_"&amp;TEXT(MOD(QUOTIENT($A934-1,500),600)+1,"000"))</f>
        <v/>
      </c>
      <c r="Q934">
        <f>"Отдел_"&amp;TEXT(MOD(QUOTIENT($A934-1,50),100)+1,"000")</f>
        <v/>
      </c>
      <c r="R934">
        <f>IF($AB934="Да","Группа_Крупная","Группа_"&amp;TEXT(MOD(QUOTIENT($A934-1,5000),30)+1,"00"))</f>
        <v/>
      </c>
      <c r="S934">
        <f>IF($AB934="Да","Категория_Крупная","Категория_"&amp;TEXT(MOD(QUOTIENT($A934-1,500),120)+1,"000"))</f>
        <v/>
      </c>
      <c r="T934">
        <f>IF($AB934="Да","Подкатегория_Крупная","Подкатегория_"&amp;TEXT(MOD(QUOTIENT($A934-1,50),300)+1,"000"))</f>
        <v/>
      </c>
      <c r="U934">
        <f>"SKU_"&amp;TEXT($A934,"0000000")</f>
        <v/>
      </c>
      <c r="V934">
        <f>CHOOSE(MOD($A934-1,4)+1,"Enterprise","SMB","Госсектор","Розница")</f>
        <v/>
      </c>
      <c r="W934">
        <f>"Клиент_"&amp;TEXT(MOD($A934-1,20000)+1,"00000")</f>
        <v/>
      </c>
      <c r="X934">
        <f>CHOOSE(MOD($A934-1,5)+1,"Портал","API","Импорт","Ручной ввод","Интеграция")</f>
        <v/>
      </c>
      <c r="Y934" s="8">
        <f>ROUND(1000+MOD($A934*37,90000)+IF($AB934="Да",5000,0),2)</f>
        <v/>
      </c>
      <c r="Z934">
        <f>1+MOD($A934,20)</f>
        <v/>
      </c>
      <c r="AA934" s="8">
        <f>ROUND($Y934*(0.08+MOD($A934,17)/100),2)</f>
        <v/>
      </c>
      <c r="AB934">
        <f>IF(MOD($A934,10)&lt;7,"Да","Нет")</f>
        <v/>
      </c>
      <c r="AC934">
        <f>$R934&amp;" / "&amp;$S934&amp;" / "&amp;$T934</f>
        <v/>
      </c>
      <c r="AD934">
        <f>1</f>
        <v/>
      </c>
      <c r="AE934">
        <f>IF($A934&lt;=Settings!$B$4,"до 100",IF($A934&lt;=Settings!$B$5,"до 10 000",IF($A934&lt;=Settings!$B$6,"до 100 000","100 000+")))</f>
        <v/>
      </c>
    </row>
    <row r="935">
      <c r="A935">
        <f>ROW()-1</f>
        <v/>
      </c>
      <c r="B935">
        <f>IF($A935&lt;=Settings!$B$4,"small_control",IF($A935&lt;=Settings!$B$5,"medium_10k",IF($A935&lt;=Settings!$B$6,"large_100k","extreme_1m")))</f>
        <v/>
      </c>
      <c r="C935">
        <f>"ORD-"&amp;TEXT(QUOTIENT($A935-1,3)+1,"0000000")</f>
        <v/>
      </c>
      <c r="D935">
        <f>"LINE-"&amp;TEXT($A935,"0000000")</f>
        <v/>
      </c>
      <c r="E935" s="7">
        <f>Settings!$B$2+$A935-1</f>
        <v/>
      </c>
      <c r="F935" s="7">
        <f>Settings!$B$2+MOD($A935-1,Settings!$B$7)</f>
        <v/>
      </c>
      <c r="G935">
        <f>YEAR($F935)</f>
        <v/>
      </c>
      <c r="H935">
        <f>"Q"&amp;ROUNDUP(MONTH($F935)/3,0)</f>
        <v/>
      </c>
      <c r="I935">
        <f>MONTH($F935)</f>
        <v/>
      </c>
      <c r="J935">
        <f>CHOOSE(MONTH($F935),"Январь","Февраль","Март","Апрель","Май","Июнь","Июль","Август","Сентябрь","Октябрь","Ноябрь","Декабрь")</f>
        <v/>
      </c>
      <c r="K935">
        <f>DAY($F935)</f>
        <v/>
      </c>
      <c r="L935">
        <f>IF(MOD($A935,10)&lt;7,"ФО_01_Крупный","ФО_"&amp;TEXT(MOD($A935,8)+1,"00"))</f>
        <v/>
      </c>
      <c r="M935">
        <f>IF($AB935="Да","Регион_001_Крупный","Регион_"&amp;TEXT(MOD(QUOTIENT($A935-1,20),180)+1,"000"))</f>
        <v/>
      </c>
      <c r="N935">
        <f>IF($AB935="Да","Город_"&amp;TEXT(MOD($A935-1,250)+1,"0000"),"Город_"&amp;TEXT(MOD($A935-1,3000)+1,"0000"))</f>
        <v/>
      </c>
      <c r="O935">
        <f>IF($AB935="Да","Холдинг_Крупный","Холдинг_"&amp;TEXT(MOD(QUOTIENT($A935-1,10000),20)+1,"00"))</f>
        <v/>
      </c>
      <c r="P935">
        <f>IF($AB935="Да","Организация_Крупная","Организация_"&amp;TEXT(MOD(QUOTIENT($A935-1,500),600)+1,"000"))</f>
        <v/>
      </c>
      <c r="Q935">
        <f>"Отдел_"&amp;TEXT(MOD(QUOTIENT($A935-1,50),100)+1,"000")</f>
        <v/>
      </c>
      <c r="R935">
        <f>IF($AB935="Да","Группа_Крупная","Группа_"&amp;TEXT(MOD(QUOTIENT($A935-1,5000),30)+1,"00"))</f>
        <v/>
      </c>
      <c r="S935">
        <f>IF($AB935="Да","Категория_Крупная","Категория_"&amp;TEXT(MOD(QUOTIENT($A935-1,500),120)+1,"000"))</f>
        <v/>
      </c>
      <c r="T935">
        <f>IF($AB935="Да","Подкатегория_Крупная","Подкатегория_"&amp;TEXT(MOD(QUOTIENT($A935-1,50),300)+1,"000"))</f>
        <v/>
      </c>
      <c r="U935">
        <f>"SKU_"&amp;TEXT($A935,"0000000")</f>
        <v/>
      </c>
      <c r="V935">
        <f>CHOOSE(MOD($A935-1,4)+1,"Enterprise","SMB","Госсектор","Розница")</f>
        <v/>
      </c>
      <c r="W935">
        <f>"Клиент_"&amp;TEXT(MOD($A935-1,20000)+1,"00000")</f>
        <v/>
      </c>
      <c r="X935">
        <f>CHOOSE(MOD($A935-1,5)+1,"Портал","API","Импорт","Ручной ввод","Интеграция")</f>
        <v/>
      </c>
      <c r="Y935" s="8">
        <f>ROUND(1000+MOD($A935*37,90000)+IF($AB935="Да",5000,0),2)</f>
        <v/>
      </c>
      <c r="Z935">
        <f>1+MOD($A935,20)</f>
        <v/>
      </c>
      <c r="AA935" s="8">
        <f>ROUND($Y935*(0.08+MOD($A935,17)/100),2)</f>
        <v/>
      </c>
      <c r="AB935">
        <f>IF(MOD($A935,10)&lt;7,"Да","Нет")</f>
        <v/>
      </c>
      <c r="AC935">
        <f>$R935&amp;" / "&amp;$S935&amp;" / "&amp;$T935</f>
        <v/>
      </c>
      <c r="AD935">
        <f>1</f>
        <v/>
      </c>
      <c r="AE935">
        <f>IF($A935&lt;=Settings!$B$4,"до 100",IF($A935&lt;=Settings!$B$5,"до 10 000",IF($A935&lt;=Settings!$B$6,"до 100 000","100 000+")))</f>
        <v/>
      </c>
    </row>
    <row r="936">
      <c r="A936">
        <f>ROW()-1</f>
        <v/>
      </c>
      <c r="B936">
        <f>IF($A936&lt;=Settings!$B$4,"small_control",IF($A936&lt;=Settings!$B$5,"medium_10k",IF($A936&lt;=Settings!$B$6,"large_100k","extreme_1m")))</f>
        <v/>
      </c>
      <c r="C936">
        <f>"ORD-"&amp;TEXT(QUOTIENT($A936-1,3)+1,"0000000")</f>
        <v/>
      </c>
      <c r="D936">
        <f>"LINE-"&amp;TEXT($A936,"0000000")</f>
        <v/>
      </c>
      <c r="E936" s="7">
        <f>Settings!$B$2+$A936-1</f>
        <v/>
      </c>
      <c r="F936" s="7">
        <f>Settings!$B$2+MOD($A936-1,Settings!$B$7)</f>
        <v/>
      </c>
      <c r="G936">
        <f>YEAR($F936)</f>
        <v/>
      </c>
      <c r="H936">
        <f>"Q"&amp;ROUNDUP(MONTH($F936)/3,0)</f>
        <v/>
      </c>
      <c r="I936">
        <f>MONTH($F936)</f>
        <v/>
      </c>
      <c r="J936">
        <f>CHOOSE(MONTH($F936),"Январь","Февраль","Март","Апрель","Май","Июнь","Июль","Август","Сентябрь","Октябрь","Ноябрь","Декабрь")</f>
        <v/>
      </c>
      <c r="K936">
        <f>DAY($F936)</f>
        <v/>
      </c>
      <c r="L936">
        <f>IF(MOD($A936,10)&lt;7,"ФО_01_Крупный","ФО_"&amp;TEXT(MOD($A936,8)+1,"00"))</f>
        <v/>
      </c>
      <c r="M936">
        <f>IF($AB936="Да","Регион_001_Крупный","Регион_"&amp;TEXT(MOD(QUOTIENT($A936-1,20),180)+1,"000"))</f>
        <v/>
      </c>
      <c r="N936">
        <f>IF($AB936="Да","Город_"&amp;TEXT(MOD($A936-1,250)+1,"0000"),"Город_"&amp;TEXT(MOD($A936-1,3000)+1,"0000"))</f>
        <v/>
      </c>
      <c r="O936">
        <f>IF($AB936="Да","Холдинг_Крупный","Холдинг_"&amp;TEXT(MOD(QUOTIENT($A936-1,10000),20)+1,"00"))</f>
        <v/>
      </c>
      <c r="P936">
        <f>IF($AB936="Да","Организация_Крупная","Организация_"&amp;TEXT(MOD(QUOTIENT($A936-1,500),600)+1,"000"))</f>
        <v/>
      </c>
      <c r="Q936">
        <f>"Отдел_"&amp;TEXT(MOD(QUOTIENT($A936-1,50),100)+1,"000")</f>
        <v/>
      </c>
      <c r="R936">
        <f>IF($AB936="Да","Группа_Крупная","Группа_"&amp;TEXT(MOD(QUOTIENT($A936-1,5000),30)+1,"00"))</f>
        <v/>
      </c>
      <c r="S936">
        <f>IF($AB936="Да","Категория_Крупная","Категория_"&amp;TEXT(MOD(QUOTIENT($A936-1,500),120)+1,"000"))</f>
        <v/>
      </c>
      <c r="T936">
        <f>IF($AB936="Да","Подкатегория_Крупная","Подкатегория_"&amp;TEXT(MOD(QUOTIENT($A936-1,50),300)+1,"000"))</f>
        <v/>
      </c>
      <c r="U936">
        <f>"SKU_"&amp;TEXT($A936,"0000000")</f>
        <v/>
      </c>
      <c r="V936">
        <f>CHOOSE(MOD($A936-1,4)+1,"Enterprise","SMB","Госсектор","Розница")</f>
        <v/>
      </c>
      <c r="W936">
        <f>"Клиент_"&amp;TEXT(MOD($A936-1,20000)+1,"00000")</f>
        <v/>
      </c>
      <c r="X936">
        <f>CHOOSE(MOD($A936-1,5)+1,"Портал","API","Импорт","Ручной ввод","Интеграция")</f>
        <v/>
      </c>
      <c r="Y936" s="8">
        <f>ROUND(1000+MOD($A936*37,90000)+IF($AB936="Да",5000,0),2)</f>
        <v/>
      </c>
      <c r="Z936">
        <f>1+MOD($A936,20)</f>
        <v/>
      </c>
      <c r="AA936" s="8">
        <f>ROUND($Y936*(0.08+MOD($A936,17)/100),2)</f>
        <v/>
      </c>
      <c r="AB936">
        <f>IF(MOD($A936,10)&lt;7,"Да","Нет")</f>
        <v/>
      </c>
      <c r="AC936">
        <f>$R936&amp;" / "&amp;$S936&amp;" / "&amp;$T936</f>
        <v/>
      </c>
      <c r="AD936">
        <f>1</f>
        <v/>
      </c>
      <c r="AE936">
        <f>IF($A936&lt;=Settings!$B$4,"до 100",IF($A936&lt;=Settings!$B$5,"до 10 000",IF($A936&lt;=Settings!$B$6,"до 100 000","100 000+")))</f>
        <v/>
      </c>
    </row>
    <row r="937">
      <c r="A937">
        <f>ROW()-1</f>
        <v/>
      </c>
      <c r="B937">
        <f>IF($A937&lt;=Settings!$B$4,"small_control",IF($A937&lt;=Settings!$B$5,"medium_10k",IF($A937&lt;=Settings!$B$6,"large_100k","extreme_1m")))</f>
        <v/>
      </c>
      <c r="C937">
        <f>"ORD-"&amp;TEXT(QUOTIENT($A937-1,3)+1,"0000000")</f>
        <v/>
      </c>
      <c r="D937">
        <f>"LINE-"&amp;TEXT($A937,"0000000")</f>
        <v/>
      </c>
      <c r="E937" s="7">
        <f>Settings!$B$2+$A937-1</f>
        <v/>
      </c>
      <c r="F937" s="7">
        <f>Settings!$B$2+MOD($A937-1,Settings!$B$7)</f>
        <v/>
      </c>
      <c r="G937">
        <f>YEAR($F937)</f>
        <v/>
      </c>
      <c r="H937">
        <f>"Q"&amp;ROUNDUP(MONTH($F937)/3,0)</f>
        <v/>
      </c>
      <c r="I937">
        <f>MONTH($F937)</f>
        <v/>
      </c>
      <c r="J937">
        <f>CHOOSE(MONTH($F937),"Январь","Февраль","Март","Апрель","Май","Июнь","Июль","Август","Сентябрь","Октябрь","Ноябрь","Декабрь")</f>
        <v/>
      </c>
      <c r="K937">
        <f>DAY($F937)</f>
        <v/>
      </c>
      <c r="L937">
        <f>IF(MOD($A937,10)&lt;7,"ФО_01_Крупный","ФО_"&amp;TEXT(MOD($A937,8)+1,"00"))</f>
        <v/>
      </c>
      <c r="M937">
        <f>IF($AB937="Да","Регион_001_Крупный","Регион_"&amp;TEXT(MOD(QUOTIENT($A937-1,20),180)+1,"000"))</f>
        <v/>
      </c>
      <c r="N937">
        <f>IF($AB937="Да","Город_"&amp;TEXT(MOD($A937-1,250)+1,"0000"),"Город_"&amp;TEXT(MOD($A937-1,3000)+1,"0000"))</f>
        <v/>
      </c>
      <c r="O937">
        <f>IF($AB937="Да","Холдинг_Крупный","Холдинг_"&amp;TEXT(MOD(QUOTIENT($A937-1,10000),20)+1,"00"))</f>
        <v/>
      </c>
      <c r="P937">
        <f>IF($AB937="Да","Организация_Крупная","Организация_"&amp;TEXT(MOD(QUOTIENT($A937-1,500),600)+1,"000"))</f>
        <v/>
      </c>
      <c r="Q937">
        <f>"Отдел_"&amp;TEXT(MOD(QUOTIENT($A937-1,50),100)+1,"000")</f>
        <v/>
      </c>
      <c r="R937">
        <f>IF($AB937="Да","Группа_Крупная","Группа_"&amp;TEXT(MOD(QUOTIENT($A937-1,5000),30)+1,"00"))</f>
        <v/>
      </c>
      <c r="S937">
        <f>IF($AB937="Да","Категория_Крупная","Категория_"&amp;TEXT(MOD(QUOTIENT($A937-1,500),120)+1,"000"))</f>
        <v/>
      </c>
      <c r="T937">
        <f>IF($AB937="Да","Подкатегория_Крупная","Подкатегория_"&amp;TEXT(MOD(QUOTIENT($A937-1,50),300)+1,"000"))</f>
        <v/>
      </c>
      <c r="U937">
        <f>"SKU_"&amp;TEXT($A937,"0000000")</f>
        <v/>
      </c>
      <c r="V937">
        <f>CHOOSE(MOD($A937-1,4)+1,"Enterprise","SMB","Госсектор","Розница")</f>
        <v/>
      </c>
      <c r="W937">
        <f>"Клиент_"&amp;TEXT(MOD($A937-1,20000)+1,"00000")</f>
        <v/>
      </c>
      <c r="X937">
        <f>CHOOSE(MOD($A937-1,5)+1,"Портал","API","Импорт","Ручной ввод","Интеграция")</f>
        <v/>
      </c>
      <c r="Y937" s="8">
        <f>ROUND(1000+MOD($A937*37,90000)+IF($AB937="Да",5000,0),2)</f>
        <v/>
      </c>
      <c r="Z937">
        <f>1+MOD($A937,20)</f>
        <v/>
      </c>
      <c r="AA937" s="8">
        <f>ROUND($Y937*(0.08+MOD($A937,17)/100),2)</f>
        <v/>
      </c>
      <c r="AB937">
        <f>IF(MOD($A937,10)&lt;7,"Да","Нет")</f>
        <v/>
      </c>
      <c r="AC937">
        <f>$R937&amp;" / "&amp;$S937&amp;" / "&amp;$T937</f>
        <v/>
      </c>
      <c r="AD937">
        <f>1</f>
        <v/>
      </c>
      <c r="AE937">
        <f>IF($A937&lt;=Settings!$B$4,"до 100",IF($A937&lt;=Settings!$B$5,"до 10 000",IF($A937&lt;=Settings!$B$6,"до 100 000","100 000+")))</f>
        <v/>
      </c>
    </row>
    <row r="938">
      <c r="A938">
        <f>ROW()-1</f>
        <v/>
      </c>
      <c r="B938">
        <f>IF($A938&lt;=Settings!$B$4,"small_control",IF($A938&lt;=Settings!$B$5,"medium_10k",IF($A938&lt;=Settings!$B$6,"large_100k","extreme_1m")))</f>
        <v/>
      </c>
      <c r="C938">
        <f>"ORD-"&amp;TEXT(QUOTIENT($A938-1,3)+1,"0000000")</f>
        <v/>
      </c>
      <c r="D938">
        <f>"LINE-"&amp;TEXT($A938,"0000000")</f>
        <v/>
      </c>
      <c r="E938" s="7">
        <f>Settings!$B$2+$A938-1</f>
        <v/>
      </c>
      <c r="F938" s="7">
        <f>Settings!$B$2+MOD($A938-1,Settings!$B$7)</f>
        <v/>
      </c>
      <c r="G938">
        <f>YEAR($F938)</f>
        <v/>
      </c>
      <c r="H938">
        <f>"Q"&amp;ROUNDUP(MONTH($F938)/3,0)</f>
        <v/>
      </c>
      <c r="I938">
        <f>MONTH($F938)</f>
        <v/>
      </c>
      <c r="J938">
        <f>CHOOSE(MONTH($F938),"Январь","Февраль","Март","Апрель","Май","Июнь","Июль","Август","Сентябрь","Октябрь","Ноябрь","Декабрь")</f>
        <v/>
      </c>
      <c r="K938">
        <f>DAY($F938)</f>
        <v/>
      </c>
      <c r="L938">
        <f>IF(MOD($A938,10)&lt;7,"ФО_01_Крупный","ФО_"&amp;TEXT(MOD($A938,8)+1,"00"))</f>
        <v/>
      </c>
      <c r="M938">
        <f>IF($AB938="Да","Регион_001_Крупный","Регион_"&amp;TEXT(MOD(QUOTIENT($A938-1,20),180)+1,"000"))</f>
        <v/>
      </c>
      <c r="N938">
        <f>IF($AB938="Да","Город_"&amp;TEXT(MOD($A938-1,250)+1,"0000"),"Город_"&amp;TEXT(MOD($A938-1,3000)+1,"0000"))</f>
        <v/>
      </c>
      <c r="O938">
        <f>IF($AB938="Да","Холдинг_Крупный","Холдинг_"&amp;TEXT(MOD(QUOTIENT($A938-1,10000),20)+1,"00"))</f>
        <v/>
      </c>
      <c r="P938">
        <f>IF($AB938="Да","Организация_Крупная","Организация_"&amp;TEXT(MOD(QUOTIENT($A938-1,500),600)+1,"000"))</f>
        <v/>
      </c>
      <c r="Q938">
        <f>"Отдел_"&amp;TEXT(MOD(QUOTIENT($A938-1,50),100)+1,"000")</f>
        <v/>
      </c>
      <c r="R938">
        <f>IF($AB938="Да","Группа_Крупная","Группа_"&amp;TEXT(MOD(QUOTIENT($A938-1,5000),30)+1,"00"))</f>
        <v/>
      </c>
      <c r="S938">
        <f>IF($AB938="Да","Категория_Крупная","Категория_"&amp;TEXT(MOD(QUOTIENT($A938-1,500),120)+1,"000"))</f>
        <v/>
      </c>
      <c r="T938">
        <f>IF($AB938="Да","Подкатегория_Крупная","Подкатегория_"&amp;TEXT(MOD(QUOTIENT($A938-1,50),300)+1,"000"))</f>
        <v/>
      </c>
      <c r="U938">
        <f>"SKU_"&amp;TEXT($A938,"0000000")</f>
        <v/>
      </c>
      <c r="V938">
        <f>CHOOSE(MOD($A938-1,4)+1,"Enterprise","SMB","Госсектор","Розница")</f>
        <v/>
      </c>
      <c r="W938">
        <f>"Клиент_"&amp;TEXT(MOD($A938-1,20000)+1,"00000")</f>
        <v/>
      </c>
      <c r="X938">
        <f>CHOOSE(MOD($A938-1,5)+1,"Портал","API","Импорт","Ручной ввод","Интеграция")</f>
        <v/>
      </c>
      <c r="Y938" s="8">
        <f>ROUND(1000+MOD($A938*37,90000)+IF($AB938="Да",5000,0),2)</f>
        <v/>
      </c>
      <c r="Z938">
        <f>1+MOD($A938,20)</f>
        <v/>
      </c>
      <c r="AA938" s="8">
        <f>ROUND($Y938*(0.08+MOD($A938,17)/100),2)</f>
        <v/>
      </c>
      <c r="AB938">
        <f>IF(MOD($A938,10)&lt;7,"Да","Нет")</f>
        <v/>
      </c>
      <c r="AC938">
        <f>$R938&amp;" / "&amp;$S938&amp;" / "&amp;$T938</f>
        <v/>
      </c>
      <c r="AD938">
        <f>1</f>
        <v/>
      </c>
      <c r="AE938">
        <f>IF($A938&lt;=Settings!$B$4,"до 100",IF($A938&lt;=Settings!$B$5,"до 10 000",IF($A938&lt;=Settings!$B$6,"до 100 000","100 000+")))</f>
        <v/>
      </c>
    </row>
    <row r="939">
      <c r="A939">
        <f>ROW()-1</f>
        <v/>
      </c>
      <c r="B939">
        <f>IF($A939&lt;=Settings!$B$4,"small_control",IF($A939&lt;=Settings!$B$5,"medium_10k",IF($A939&lt;=Settings!$B$6,"large_100k","extreme_1m")))</f>
        <v/>
      </c>
      <c r="C939">
        <f>"ORD-"&amp;TEXT(QUOTIENT($A939-1,3)+1,"0000000")</f>
        <v/>
      </c>
      <c r="D939">
        <f>"LINE-"&amp;TEXT($A939,"0000000")</f>
        <v/>
      </c>
      <c r="E939" s="7">
        <f>Settings!$B$2+$A939-1</f>
        <v/>
      </c>
      <c r="F939" s="7">
        <f>Settings!$B$2+MOD($A939-1,Settings!$B$7)</f>
        <v/>
      </c>
      <c r="G939">
        <f>YEAR($F939)</f>
        <v/>
      </c>
      <c r="H939">
        <f>"Q"&amp;ROUNDUP(MONTH($F939)/3,0)</f>
        <v/>
      </c>
      <c r="I939">
        <f>MONTH($F939)</f>
        <v/>
      </c>
      <c r="J939">
        <f>CHOOSE(MONTH($F939),"Январь","Февраль","Март","Апрель","Май","Июнь","Июль","Август","Сентябрь","Октябрь","Ноябрь","Декабрь")</f>
        <v/>
      </c>
      <c r="K939">
        <f>DAY($F939)</f>
        <v/>
      </c>
      <c r="L939">
        <f>IF(MOD($A939,10)&lt;7,"ФО_01_Крупный","ФО_"&amp;TEXT(MOD($A939,8)+1,"00"))</f>
        <v/>
      </c>
      <c r="M939">
        <f>IF($AB939="Да","Регион_001_Крупный","Регион_"&amp;TEXT(MOD(QUOTIENT($A939-1,20),180)+1,"000"))</f>
        <v/>
      </c>
      <c r="N939">
        <f>IF($AB939="Да","Город_"&amp;TEXT(MOD($A939-1,250)+1,"0000"),"Город_"&amp;TEXT(MOD($A939-1,3000)+1,"0000"))</f>
        <v/>
      </c>
      <c r="O939">
        <f>IF($AB939="Да","Холдинг_Крупный","Холдинг_"&amp;TEXT(MOD(QUOTIENT($A939-1,10000),20)+1,"00"))</f>
        <v/>
      </c>
      <c r="P939">
        <f>IF($AB939="Да","Организация_Крупная","Организация_"&amp;TEXT(MOD(QUOTIENT($A939-1,500),600)+1,"000"))</f>
        <v/>
      </c>
      <c r="Q939">
        <f>"Отдел_"&amp;TEXT(MOD(QUOTIENT($A939-1,50),100)+1,"000")</f>
        <v/>
      </c>
      <c r="R939">
        <f>IF($AB939="Да","Группа_Крупная","Группа_"&amp;TEXT(MOD(QUOTIENT($A939-1,5000),30)+1,"00"))</f>
        <v/>
      </c>
      <c r="S939">
        <f>IF($AB939="Да","Категория_Крупная","Категория_"&amp;TEXT(MOD(QUOTIENT($A939-1,500),120)+1,"000"))</f>
        <v/>
      </c>
      <c r="T939">
        <f>IF($AB939="Да","Подкатегория_Крупная","Подкатегория_"&amp;TEXT(MOD(QUOTIENT($A939-1,50),300)+1,"000"))</f>
        <v/>
      </c>
      <c r="U939">
        <f>"SKU_"&amp;TEXT($A939,"0000000")</f>
        <v/>
      </c>
      <c r="V939">
        <f>CHOOSE(MOD($A939-1,4)+1,"Enterprise","SMB","Госсектор","Розница")</f>
        <v/>
      </c>
      <c r="W939">
        <f>"Клиент_"&amp;TEXT(MOD($A939-1,20000)+1,"00000")</f>
        <v/>
      </c>
      <c r="X939">
        <f>CHOOSE(MOD($A939-1,5)+1,"Портал","API","Импорт","Ручной ввод","Интеграция")</f>
        <v/>
      </c>
      <c r="Y939" s="8">
        <f>ROUND(1000+MOD($A939*37,90000)+IF($AB939="Да",5000,0),2)</f>
        <v/>
      </c>
      <c r="Z939">
        <f>1+MOD($A939,20)</f>
        <v/>
      </c>
      <c r="AA939" s="8">
        <f>ROUND($Y939*(0.08+MOD($A939,17)/100),2)</f>
        <v/>
      </c>
      <c r="AB939">
        <f>IF(MOD($A939,10)&lt;7,"Да","Нет")</f>
        <v/>
      </c>
      <c r="AC939">
        <f>$R939&amp;" / "&amp;$S939&amp;" / "&amp;$T939</f>
        <v/>
      </c>
      <c r="AD939">
        <f>1</f>
        <v/>
      </c>
      <c r="AE939">
        <f>IF($A939&lt;=Settings!$B$4,"до 100",IF($A939&lt;=Settings!$B$5,"до 10 000",IF($A939&lt;=Settings!$B$6,"до 100 000","100 000+")))</f>
        <v/>
      </c>
    </row>
    <row r="940">
      <c r="A940">
        <f>ROW()-1</f>
        <v/>
      </c>
      <c r="B940">
        <f>IF($A940&lt;=Settings!$B$4,"small_control",IF($A940&lt;=Settings!$B$5,"medium_10k",IF($A940&lt;=Settings!$B$6,"large_100k","extreme_1m")))</f>
        <v/>
      </c>
      <c r="C940">
        <f>"ORD-"&amp;TEXT(QUOTIENT($A940-1,3)+1,"0000000")</f>
        <v/>
      </c>
      <c r="D940">
        <f>"LINE-"&amp;TEXT($A940,"0000000")</f>
        <v/>
      </c>
      <c r="E940" s="7">
        <f>Settings!$B$2+$A940-1</f>
        <v/>
      </c>
      <c r="F940" s="7">
        <f>Settings!$B$2+MOD($A940-1,Settings!$B$7)</f>
        <v/>
      </c>
      <c r="G940">
        <f>YEAR($F940)</f>
        <v/>
      </c>
      <c r="H940">
        <f>"Q"&amp;ROUNDUP(MONTH($F940)/3,0)</f>
        <v/>
      </c>
      <c r="I940">
        <f>MONTH($F940)</f>
        <v/>
      </c>
      <c r="J940">
        <f>CHOOSE(MONTH($F940),"Январь","Февраль","Март","Апрель","Май","Июнь","Июль","Август","Сентябрь","Октябрь","Ноябрь","Декабрь")</f>
        <v/>
      </c>
      <c r="K940">
        <f>DAY($F940)</f>
        <v/>
      </c>
      <c r="L940">
        <f>IF(MOD($A940,10)&lt;7,"ФО_01_Крупный","ФО_"&amp;TEXT(MOD($A940,8)+1,"00"))</f>
        <v/>
      </c>
      <c r="M940">
        <f>IF($AB940="Да","Регион_001_Крупный","Регион_"&amp;TEXT(MOD(QUOTIENT($A940-1,20),180)+1,"000"))</f>
        <v/>
      </c>
      <c r="N940">
        <f>IF($AB940="Да","Город_"&amp;TEXT(MOD($A940-1,250)+1,"0000"),"Город_"&amp;TEXT(MOD($A940-1,3000)+1,"0000"))</f>
        <v/>
      </c>
      <c r="O940">
        <f>IF($AB940="Да","Холдинг_Крупный","Холдинг_"&amp;TEXT(MOD(QUOTIENT($A940-1,10000),20)+1,"00"))</f>
        <v/>
      </c>
      <c r="P940">
        <f>IF($AB940="Да","Организация_Крупная","Организация_"&amp;TEXT(MOD(QUOTIENT($A940-1,500),600)+1,"000"))</f>
        <v/>
      </c>
      <c r="Q940">
        <f>"Отдел_"&amp;TEXT(MOD(QUOTIENT($A940-1,50),100)+1,"000")</f>
        <v/>
      </c>
      <c r="R940">
        <f>IF($AB940="Да","Группа_Крупная","Группа_"&amp;TEXT(MOD(QUOTIENT($A940-1,5000),30)+1,"00"))</f>
        <v/>
      </c>
      <c r="S940">
        <f>IF($AB940="Да","Категория_Крупная","Категория_"&amp;TEXT(MOD(QUOTIENT($A940-1,500),120)+1,"000"))</f>
        <v/>
      </c>
      <c r="T940">
        <f>IF($AB940="Да","Подкатегория_Крупная","Подкатегория_"&amp;TEXT(MOD(QUOTIENT($A940-1,50),300)+1,"000"))</f>
        <v/>
      </c>
      <c r="U940">
        <f>"SKU_"&amp;TEXT($A940,"0000000")</f>
        <v/>
      </c>
      <c r="V940">
        <f>CHOOSE(MOD($A940-1,4)+1,"Enterprise","SMB","Госсектор","Розница")</f>
        <v/>
      </c>
      <c r="W940">
        <f>"Клиент_"&amp;TEXT(MOD($A940-1,20000)+1,"00000")</f>
        <v/>
      </c>
      <c r="X940">
        <f>CHOOSE(MOD($A940-1,5)+1,"Портал","API","Импорт","Ручной ввод","Интеграция")</f>
        <v/>
      </c>
      <c r="Y940" s="8">
        <f>ROUND(1000+MOD($A940*37,90000)+IF($AB940="Да",5000,0),2)</f>
        <v/>
      </c>
      <c r="Z940">
        <f>1+MOD($A940,20)</f>
        <v/>
      </c>
      <c r="AA940" s="8">
        <f>ROUND($Y940*(0.08+MOD($A940,17)/100),2)</f>
        <v/>
      </c>
      <c r="AB940">
        <f>IF(MOD($A940,10)&lt;7,"Да","Нет")</f>
        <v/>
      </c>
      <c r="AC940">
        <f>$R940&amp;" / "&amp;$S940&amp;" / "&amp;$T940</f>
        <v/>
      </c>
      <c r="AD940">
        <f>1</f>
        <v/>
      </c>
      <c r="AE940">
        <f>IF($A940&lt;=Settings!$B$4,"до 100",IF($A940&lt;=Settings!$B$5,"до 10 000",IF($A940&lt;=Settings!$B$6,"до 100 000","100 000+")))</f>
        <v/>
      </c>
    </row>
    <row r="941">
      <c r="A941">
        <f>ROW()-1</f>
        <v/>
      </c>
      <c r="B941">
        <f>IF($A941&lt;=Settings!$B$4,"small_control",IF($A941&lt;=Settings!$B$5,"medium_10k",IF($A941&lt;=Settings!$B$6,"large_100k","extreme_1m")))</f>
        <v/>
      </c>
      <c r="C941">
        <f>"ORD-"&amp;TEXT(QUOTIENT($A941-1,3)+1,"0000000")</f>
        <v/>
      </c>
      <c r="D941">
        <f>"LINE-"&amp;TEXT($A941,"0000000")</f>
        <v/>
      </c>
      <c r="E941" s="7">
        <f>Settings!$B$2+$A941-1</f>
        <v/>
      </c>
      <c r="F941" s="7">
        <f>Settings!$B$2+MOD($A941-1,Settings!$B$7)</f>
        <v/>
      </c>
      <c r="G941">
        <f>YEAR($F941)</f>
        <v/>
      </c>
      <c r="H941">
        <f>"Q"&amp;ROUNDUP(MONTH($F941)/3,0)</f>
        <v/>
      </c>
      <c r="I941">
        <f>MONTH($F941)</f>
        <v/>
      </c>
      <c r="J941">
        <f>CHOOSE(MONTH($F941),"Январь","Февраль","Март","Апрель","Май","Июнь","Июль","Август","Сентябрь","Октябрь","Ноябрь","Декабрь")</f>
        <v/>
      </c>
      <c r="K941">
        <f>DAY($F941)</f>
        <v/>
      </c>
      <c r="L941">
        <f>IF(MOD($A941,10)&lt;7,"ФО_01_Крупный","ФО_"&amp;TEXT(MOD($A941,8)+1,"00"))</f>
        <v/>
      </c>
      <c r="M941">
        <f>IF($AB941="Да","Регион_001_Крупный","Регион_"&amp;TEXT(MOD(QUOTIENT($A941-1,20),180)+1,"000"))</f>
        <v/>
      </c>
      <c r="N941">
        <f>IF($AB941="Да","Город_"&amp;TEXT(MOD($A941-1,250)+1,"0000"),"Город_"&amp;TEXT(MOD($A941-1,3000)+1,"0000"))</f>
        <v/>
      </c>
      <c r="O941">
        <f>IF($AB941="Да","Холдинг_Крупный","Холдинг_"&amp;TEXT(MOD(QUOTIENT($A941-1,10000),20)+1,"00"))</f>
        <v/>
      </c>
      <c r="P941">
        <f>IF($AB941="Да","Организация_Крупная","Организация_"&amp;TEXT(MOD(QUOTIENT($A941-1,500),600)+1,"000"))</f>
        <v/>
      </c>
      <c r="Q941">
        <f>"Отдел_"&amp;TEXT(MOD(QUOTIENT($A941-1,50),100)+1,"000")</f>
        <v/>
      </c>
      <c r="R941">
        <f>IF($AB941="Да","Группа_Крупная","Группа_"&amp;TEXT(MOD(QUOTIENT($A941-1,5000),30)+1,"00"))</f>
        <v/>
      </c>
      <c r="S941">
        <f>IF($AB941="Да","Категория_Крупная","Категория_"&amp;TEXT(MOD(QUOTIENT($A941-1,500),120)+1,"000"))</f>
        <v/>
      </c>
      <c r="T941">
        <f>IF($AB941="Да","Подкатегория_Крупная","Подкатегория_"&amp;TEXT(MOD(QUOTIENT($A941-1,50),300)+1,"000"))</f>
        <v/>
      </c>
      <c r="U941">
        <f>"SKU_"&amp;TEXT($A941,"0000000")</f>
        <v/>
      </c>
      <c r="V941">
        <f>CHOOSE(MOD($A941-1,4)+1,"Enterprise","SMB","Госсектор","Розница")</f>
        <v/>
      </c>
      <c r="W941">
        <f>"Клиент_"&amp;TEXT(MOD($A941-1,20000)+1,"00000")</f>
        <v/>
      </c>
      <c r="X941">
        <f>CHOOSE(MOD($A941-1,5)+1,"Портал","API","Импорт","Ручной ввод","Интеграция")</f>
        <v/>
      </c>
      <c r="Y941" s="8">
        <f>ROUND(1000+MOD($A941*37,90000)+IF($AB941="Да",5000,0),2)</f>
        <v/>
      </c>
      <c r="Z941">
        <f>1+MOD($A941,20)</f>
        <v/>
      </c>
      <c r="AA941" s="8">
        <f>ROUND($Y941*(0.08+MOD($A941,17)/100),2)</f>
        <v/>
      </c>
      <c r="AB941">
        <f>IF(MOD($A941,10)&lt;7,"Да","Нет")</f>
        <v/>
      </c>
      <c r="AC941">
        <f>$R941&amp;" / "&amp;$S941&amp;" / "&amp;$T941</f>
        <v/>
      </c>
      <c r="AD941">
        <f>1</f>
        <v/>
      </c>
      <c r="AE941">
        <f>IF($A941&lt;=Settings!$B$4,"до 100",IF($A941&lt;=Settings!$B$5,"до 10 000",IF($A941&lt;=Settings!$B$6,"до 100 000","100 000+")))</f>
        <v/>
      </c>
    </row>
    <row r="942">
      <c r="A942">
        <f>ROW()-1</f>
        <v/>
      </c>
      <c r="B942">
        <f>IF($A942&lt;=Settings!$B$4,"small_control",IF($A942&lt;=Settings!$B$5,"medium_10k",IF($A942&lt;=Settings!$B$6,"large_100k","extreme_1m")))</f>
        <v/>
      </c>
      <c r="C942">
        <f>"ORD-"&amp;TEXT(QUOTIENT($A942-1,3)+1,"0000000")</f>
        <v/>
      </c>
      <c r="D942">
        <f>"LINE-"&amp;TEXT($A942,"0000000")</f>
        <v/>
      </c>
      <c r="E942" s="7">
        <f>Settings!$B$2+$A942-1</f>
        <v/>
      </c>
      <c r="F942" s="7">
        <f>Settings!$B$2+MOD($A942-1,Settings!$B$7)</f>
        <v/>
      </c>
      <c r="G942">
        <f>YEAR($F942)</f>
        <v/>
      </c>
      <c r="H942">
        <f>"Q"&amp;ROUNDUP(MONTH($F942)/3,0)</f>
        <v/>
      </c>
      <c r="I942">
        <f>MONTH($F942)</f>
        <v/>
      </c>
      <c r="J942">
        <f>CHOOSE(MONTH($F942),"Январь","Февраль","Март","Апрель","Май","Июнь","Июль","Август","Сентябрь","Октябрь","Ноябрь","Декабрь")</f>
        <v/>
      </c>
      <c r="K942">
        <f>DAY($F942)</f>
        <v/>
      </c>
      <c r="L942">
        <f>IF(MOD($A942,10)&lt;7,"ФО_01_Крупный","ФО_"&amp;TEXT(MOD($A942,8)+1,"00"))</f>
        <v/>
      </c>
      <c r="M942">
        <f>IF($AB942="Да","Регион_001_Крупный","Регион_"&amp;TEXT(MOD(QUOTIENT($A942-1,20),180)+1,"000"))</f>
        <v/>
      </c>
      <c r="N942">
        <f>IF($AB942="Да","Город_"&amp;TEXT(MOD($A942-1,250)+1,"0000"),"Город_"&amp;TEXT(MOD($A942-1,3000)+1,"0000"))</f>
        <v/>
      </c>
      <c r="O942">
        <f>IF($AB942="Да","Холдинг_Крупный","Холдинг_"&amp;TEXT(MOD(QUOTIENT($A942-1,10000),20)+1,"00"))</f>
        <v/>
      </c>
      <c r="P942">
        <f>IF($AB942="Да","Организация_Крупная","Организация_"&amp;TEXT(MOD(QUOTIENT($A942-1,500),600)+1,"000"))</f>
        <v/>
      </c>
      <c r="Q942">
        <f>"Отдел_"&amp;TEXT(MOD(QUOTIENT($A942-1,50),100)+1,"000")</f>
        <v/>
      </c>
      <c r="R942">
        <f>IF($AB942="Да","Группа_Крупная","Группа_"&amp;TEXT(MOD(QUOTIENT($A942-1,5000),30)+1,"00"))</f>
        <v/>
      </c>
      <c r="S942">
        <f>IF($AB942="Да","Категория_Крупная","Категория_"&amp;TEXT(MOD(QUOTIENT($A942-1,500),120)+1,"000"))</f>
        <v/>
      </c>
      <c r="T942">
        <f>IF($AB942="Да","Подкатегория_Крупная","Подкатегория_"&amp;TEXT(MOD(QUOTIENT($A942-1,50),300)+1,"000"))</f>
        <v/>
      </c>
      <c r="U942">
        <f>"SKU_"&amp;TEXT($A942,"0000000")</f>
        <v/>
      </c>
      <c r="V942">
        <f>CHOOSE(MOD($A942-1,4)+1,"Enterprise","SMB","Госсектор","Розница")</f>
        <v/>
      </c>
      <c r="W942">
        <f>"Клиент_"&amp;TEXT(MOD($A942-1,20000)+1,"00000")</f>
        <v/>
      </c>
      <c r="X942">
        <f>CHOOSE(MOD($A942-1,5)+1,"Портал","API","Импорт","Ручной ввод","Интеграция")</f>
        <v/>
      </c>
      <c r="Y942" s="8">
        <f>ROUND(1000+MOD($A942*37,90000)+IF($AB942="Да",5000,0),2)</f>
        <v/>
      </c>
      <c r="Z942">
        <f>1+MOD($A942,20)</f>
        <v/>
      </c>
      <c r="AA942" s="8">
        <f>ROUND($Y942*(0.08+MOD($A942,17)/100),2)</f>
        <v/>
      </c>
      <c r="AB942">
        <f>IF(MOD($A942,10)&lt;7,"Да","Нет")</f>
        <v/>
      </c>
      <c r="AC942">
        <f>$R942&amp;" / "&amp;$S942&amp;" / "&amp;$T942</f>
        <v/>
      </c>
      <c r="AD942">
        <f>1</f>
        <v/>
      </c>
      <c r="AE942">
        <f>IF($A942&lt;=Settings!$B$4,"до 100",IF($A942&lt;=Settings!$B$5,"до 10 000",IF($A942&lt;=Settings!$B$6,"до 100 000","100 000+")))</f>
        <v/>
      </c>
    </row>
    <row r="943">
      <c r="A943">
        <f>ROW()-1</f>
        <v/>
      </c>
      <c r="B943">
        <f>IF($A943&lt;=Settings!$B$4,"small_control",IF($A943&lt;=Settings!$B$5,"medium_10k",IF($A943&lt;=Settings!$B$6,"large_100k","extreme_1m")))</f>
        <v/>
      </c>
      <c r="C943">
        <f>"ORD-"&amp;TEXT(QUOTIENT($A943-1,3)+1,"0000000")</f>
        <v/>
      </c>
      <c r="D943">
        <f>"LINE-"&amp;TEXT($A943,"0000000")</f>
        <v/>
      </c>
      <c r="E943" s="7">
        <f>Settings!$B$2+$A943-1</f>
        <v/>
      </c>
      <c r="F943" s="7">
        <f>Settings!$B$2+MOD($A943-1,Settings!$B$7)</f>
        <v/>
      </c>
      <c r="G943">
        <f>YEAR($F943)</f>
        <v/>
      </c>
      <c r="H943">
        <f>"Q"&amp;ROUNDUP(MONTH($F943)/3,0)</f>
        <v/>
      </c>
      <c r="I943">
        <f>MONTH($F943)</f>
        <v/>
      </c>
      <c r="J943">
        <f>CHOOSE(MONTH($F943),"Январь","Февраль","Март","Апрель","Май","Июнь","Июль","Август","Сентябрь","Октябрь","Ноябрь","Декабрь")</f>
        <v/>
      </c>
      <c r="K943">
        <f>DAY($F943)</f>
        <v/>
      </c>
      <c r="L943">
        <f>IF(MOD($A943,10)&lt;7,"ФО_01_Крупный","ФО_"&amp;TEXT(MOD($A943,8)+1,"00"))</f>
        <v/>
      </c>
      <c r="M943">
        <f>IF($AB943="Да","Регион_001_Крупный","Регион_"&amp;TEXT(MOD(QUOTIENT($A943-1,20),180)+1,"000"))</f>
        <v/>
      </c>
      <c r="N943">
        <f>IF($AB943="Да","Город_"&amp;TEXT(MOD($A943-1,250)+1,"0000"),"Город_"&amp;TEXT(MOD($A943-1,3000)+1,"0000"))</f>
        <v/>
      </c>
      <c r="O943">
        <f>IF($AB943="Да","Холдинг_Крупный","Холдинг_"&amp;TEXT(MOD(QUOTIENT($A943-1,10000),20)+1,"00"))</f>
        <v/>
      </c>
      <c r="P943">
        <f>IF($AB943="Да","Организация_Крупная","Организация_"&amp;TEXT(MOD(QUOTIENT($A943-1,500),600)+1,"000"))</f>
        <v/>
      </c>
      <c r="Q943">
        <f>"Отдел_"&amp;TEXT(MOD(QUOTIENT($A943-1,50),100)+1,"000")</f>
        <v/>
      </c>
      <c r="R943">
        <f>IF($AB943="Да","Группа_Крупная","Группа_"&amp;TEXT(MOD(QUOTIENT($A943-1,5000),30)+1,"00"))</f>
        <v/>
      </c>
      <c r="S943">
        <f>IF($AB943="Да","Категория_Крупная","Категория_"&amp;TEXT(MOD(QUOTIENT($A943-1,500),120)+1,"000"))</f>
        <v/>
      </c>
      <c r="T943">
        <f>IF($AB943="Да","Подкатегория_Крупная","Подкатегория_"&amp;TEXT(MOD(QUOTIENT($A943-1,50),300)+1,"000"))</f>
        <v/>
      </c>
      <c r="U943">
        <f>"SKU_"&amp;TEXT($A943,"0000000")</f>
        <v/>
      </c>
      <c r="V943">
        <f>CHOOSE(MOD($A943-1,4)+1,"Enterprise","SMB","Госсектор","Розница")</f>
        <v/>
      </c>
      <c r="W943">
        <f>"Клиент_"&amp;TEXT(MOD($A943-1,20000)+1,"00000")</f>
        <v/>
      </c>
      <c r="X943">
        <f>CHOOSE(MOD($A943-1,5)+1,"Портал","API","Импорт","Ручной ввод","Интеграция")</f>
        <v/>
      </c>
      <c r="Y943" s="8">
        <f>ROUND(1000+MOD($A943*37,90000)+IF($AB943="Да",5000,0),2)</f>
        <v/>
      </c>
      <c r="Z943">
        <f>1+MOD($A943,20)</f>
        <v/>
      </c>
      <c r="AA943" s="8">
        <f>ROUND($Y943*(0.08+MOD($A943,17)/100),2)</f>
        <v/>
      </c>
      <c r="AB943">
        <f>IF(MOD($A943,10)&lt;7,"Да","Нет")</f>
        <v/>
      </c>
      <c r="AC943">
        <f>$R943&amp;" / "&amp;$S943&amp;" / "&amp;$T943</f>
        <v/>
      </c>
      <c r="AD943">
        <f>1</f>
        <v/>
      </c>
      <c r="AE943">
        <f>IF($A943&lt;=Settings!$B$4,"до 100",IF($A943&lt;=Settings!$B$5,"до 10 000",IF($A943&lt;=Settings!$B$6,"до 100 000","100 000+")))</f>
        <v/>
      </c>
    </row>
    <row r="944">
      <c r="A944">
        <f>ROW()-1</f>
        <v/>
      </c>
      <c r="B944">
        <f>IF($A944&lt;=Settings!$B$4,"small_control",IF($A944&lt;=Settings!$B$5,"medium_10k",IF($A944&lt;=Settings!$B$6,"large_100k","extreme_1m")))</f>
        <v/>
      </c>
      <c r="C944">
        <f>"ORD-"&amp;TEXT(QUOTIENT($A944-1,3)+1,"0000000")</f>
        <v/>
      </c>
      <c r="D944">
        <f>"LINE-"&amp;TEXT($A944,"0000000")</f>
        <v/>
      </c>
      <c r="E944" s="7">
        <f>Settings!$B$2+$A944-1</f>
        <v/>
      </c>
      <c r="F944" s="7">
        <f>Settings!$B$2+MOD($A944-1,Settings!$B$7)</f>
        <v/>
      </c>
      <c r="G944">
        <f>YEAR($F944)</f>
        <v/>
      </c>
      <c r="H944">
        <f>"Q"&amp;ROUNDUP(MONTH($F944)/3,0)</f>
        <v/>
      </c>
      <c r="I944">
        <f>MONTH($F944)</f>
        <v/>
      </c>
      <c r="J944">
        <f>CHOOSE(MONTH($F944),"Январь","Февраль","Март","Апрель","Май","Июнь","Июль","Август","Сентябрь","Октябрь","Ноябрь","Декабрь")</f>
        <v/>
      </c>
      <c r="K944">
        <f>DAY($F944)</f>
        <v/>
      </c>
      <c r="L944">
        <f>IF(MOD($A944,10)&lt;7,"ФО_01_Крупный","ФО_"&amp;TEXT(MOD($A944,8)+1,"00"))</f>
        <v/>
      </c>
      <c r="M944">
        <f>IF($AB944="Да","Регион_001_Крупный","Регион_"&amp;TEXT(MOD(QUOTIENT($A944-1,20),180)+1,"000"))</f>
        <v/>
      </c>
      <c r="N944">
        <f>IF($AB944="Да","Город_"&amp;TEXT(MOD($A944-1,250)+1,"0000"),"Город_"&amp;TEXT(MOD($A944-1,3000)+1,"0000"))</f>
        <v/>
      </c>
      <c r="O944">
        <f>IF($AB944="Да","Холдинг_Крупный","Холдинг_"&amp;TEXT(MOD(QUOTIENT($A944-1,10000),20)+1,"00"))</f>
        <v/>
      </c>
      <c r="P944">
        <f>IF($AB944="Да","Организация_Крупная","Организация_"&amp;TEXT(MOD(QUOTIENT($A944-1,500),600)+1,"000"))</f>
        <v/>
      </c>
      <c r="Q944">
        <f>"Отдел_"&amp;TEXT(MOD(QUOTIENT($A944-1,50),100)+1,"000")</f>
        <v/>
      </c>
      <c r="R944">
        <f>IF($AB944="Да","Группа_Крупная","Группа_"&amp;TEXT(MOD(QUOTIENT($A944-1,5000),30)+1,"00"))</f>
        <v/>
      </c>
      <c r="S944">
        <f>IF($AB944="Да","Категория_Крупная","Категория_"&amp;TEXT(MOD(QUOTIENT($A944-1,500),120)+1,"000"))</f>
        <v/>
      </c>
      <c r="T944">
        <f>IF($AB944="Да","Подкатегория_Крупная","Подкатегория_"&amp;TEXT(MOD(QUOTIENT($A944-1,50),300)+1,"000"))</f>
        <v/>
      </c>
      <c r="U944">
        <f>"SKU_"&amp;TEXT($A944,"0000000")</f>
        <v/>
      </c>
      <c r="V944">
        <f>CHOOSE(MOD($A944-1,4)+1,"Enterprise","SMB","Госсектор","Розница")</f>
        <v/>
      </c>
      <c r="W944">
        <f>"Клиент_"&amp;TEXT(MOD($A944-1,20000)+1,"00000")</f>
        <v/>
      </c>
      <c r="X944">
        <f>CHOOSE(MOD($A944-1,5)+1,"Портал","API","Импорт","Ручной ввод","Интеграция")</f>
        <v/>
      </c>
      <c r="Y944" s="8">
        <f>ROUND(1000+MOD($A944*37,90000)+IF($AB944="Да",5000,0),2)</f>
        <v/>
      </c>
      <c r="Z944">
        <f>1+MOD($A944,20)</f>
        <v/>
      </c>
      <c r="AA944" s="8">
        <f>ROUND($Y944*(0.08+MOD($A944,17)/100),2)</f>
        <v/>
      </c>
      <c r="AB944">
        <f>IF(MOD($A944,10)&lt;7,"Да","Нет")</f>
        <v/>
      </c>
      <c r="AC944">
        <f>$R944&amp;" / "&amp;$S944&amp;" / "&amp;$T944</f>
        <v/>
      </c>
      <c r="AD944">
        <f>1</f>
        <v/>
      </c>
      <c r="AE944">
        <f>IF($A944&lt;=Settings!$B$4,"до 100",IF($A944&lt;=Settings!$B$5,"до 10 000",IF($A944&lt;=Settings!$B$6,"до 100 000","100 000+")))</f>
        <v/>
      </c>
    </row>
    <row r="945">
      <c r="A945">
        <f>ROW()-1</f>
        <v/>
      </c>
      <c r="B945">
        <f>IF($A945&lt;=Settings!$B$4,"small_control",IF($A945&lt;=Settings!$B$5,"medium_10k",IF($A945&lt;=Settings!$B$6,"large_100k","extreme_1m")))</f>
        <v/>
      </c>
      <c r="C945">
        <f>"ORD-"&amp;TEXT(QUOTIENT($A945-1,3)+1,"0000000")</f>
        <v/>
      </c>
      <c r="D945">
        <f>"LINE-"&amp;TEXT($A945,"0000000")</f>
        <v/>
      </c>
      <c r="E945" s="7">
        <f>Settings!$B$2+$A945-1</f>
        <v/>
      </c>
      <c r="F945" s="7">
        <f>Settings!$B$2+MOD($A945-1,Settings!$B$7)</f>
        <v/>
      </c>
      <c r="G945">
        <f>YEAR($F945)</f>
        <v/>
      </c>
      <c r="H945">
        <f>"Q"&amp;ROUNDUP(MONTH($F945)/3,0)</f>
        <v/>
      </c>
      <c r="I945">
        <f>MONTH($F945)</f>
        <v/>
      </c>
      <c r="J945">
        <f>CHOOSE(MONTH($F945),"Январь","Февраль","Март","Апрель","Май","Июнь","Июль","Август","Сентябрь","Октябрь","Ноябрь","Декабрь")</f>
        <v/>
      </c>
      <c r="K945">
        <f>DAY($F945)</f>
        <v/>
      </c>
      <c r="L945">
        <f>IF(MOD($A945,10)&lt;7,"ФО_01_Крупный","ФО_"&amp;TEXT(MOD($A945,8)+1,"00"))</f>
        <v/>
      </c>
      <c r="M945">
        <f>IF($AB945="Да","Регион_001_Крупный","Регион_"&amp;TEXT(MOD(QUOTIENT($A945-1,20),180)+1,"000"))</f>
        <v/>
      </c>
      <c r="N945">
        <f>IF($AB945="Да","Город_"&amp;TEXT(MOD($A945-1,250)+1,"0000"),"Город_"&amp;TEXT(MOD($A945-1,3000)+1,"0000"))</f>
        <v/>
      </c>
      <c r="O945">
        <f>IF($AB945="Да","Холдинг_Крупный","Холдинг_"&amp;TEXT(MOD(QUOTIENT($A945-1,10000),20)+1,"00"))</f>
        <v/>
      </c>
      <c r="P945">
        <f>IF($AB945="Да","Организация_Крупная","Организация_"&amp;TEXT(MOD(QUOTIENT($A945-1,500),600)+1,"000"))</f>
        <v/>
      </c>
      <c r="Q945">
        <f>"Отдел_"&amp;TEXT(MOD(QUOTIENT($A945-1,50),100)+1,"000")</f>
        <v/>
      </c>
      <c r="R945">
        <f>IF($AB945="Да","Группа_Крупная","Группа_"&amp;TEXT(MOD(QUOTIENT($A945-1,5000),30)+1,"00"))</f>
        <v/>
      </c>
      <c r="S945">
        <f>IF($AB945="Да","Категория_Крупная","Категория_"&amp;TEXT(MOD(QUOTIENT($A945-1,500),120)+1,"000"))</f>
        <v/>
      </c>
      <c r="T945">
        <f>IF($AB945="Да","Подкатегория_Крупная","Подкатегория_"&amp;TEXT(MOD(QUOTIENT($A945-1,50),300)+1,"000"))</f>
        <v/>
      </c>
      <c r="U945">
        <f>"SKU_"&amp;TEXT($A945,"0000000")</f>
        <v/>
      </c>
      <c r="V945">
        <f>CHOOSE(MOD($A945-1,4)+1,"Enterprise","SMB","Госсектор","Розница")</f>
        <v/>
      </c>
      <c r="W945">
        <f>"Клиент_"&amp;TEXT(MOD($A945-1,20000)+1,"00000")</f>
        <v/>
      </c>
      <c r="X945">
        <f>CHOOSE(MOD($A945-1,5)+1,"Портал","API","Импорт","Ручной ввод","Интеграция")</f>
        <v/>
      </c>
      <c r="Y945" s="8">
        <f>ROUND(1000+MOD($A945*37,90000)+IF($AB945="Да",5000,0),2)</f>
        <v/>
      </c>
      <c r="Z945">
        <f>1+MOD($A945,20)</f>
        <v/>
      </c>
      <c r="AA945" s="8">
        <f>ROUND($Y945*(0.08+MOD($A945,17)/100),2)</f>
        <v/>
      </c>
      <c r="AB945">
        <f>IF(MOD($A945,10)&lt;7,"Да","Нет")</f>
        <v/>
      </c>
      <c r="AC945">
        <f>$R945&amp;" / "&amp;$S945&amp;" / "&amp;$T945</f>
        <v/>
      </c>
      <c r="AD945">
        <f>1</f>
        <v/>
      </c>
      <c r="AE945">
        <f>IF($A945&lt;=Settings!$B$4,"до 100",IF($A945&lt;=Settings!$B$5,"до 10 000",IF($A945&lt;=Settings!$B$6,"до 100 000","100 000+")))</f>
        <v/>
      </c>
    </row>
    <row r="946">
      <c r="A946">
        <f>ROW()-1</f>
        <v/>
      </c>
      <c r="B946">
        <f>IF($A946&lt;=Settings!$B$4,"small_control",IF($A946&lt;=Settings!$B$5,"medium_10k",IF($A946&lt;=Settings!$B$6,"large_100k","extreme_1m")))</f>
        <v/>
      </c>
      <c r="C946">
        <f>"ORD-"&amp;TEXT(QUOTIENT($A946-1,3)+1,"0000000")</f>
        <v/>
      </c>
      <c r="D946">
        <f>"LINE-"&amp;TEXT($A946,"0000000")</f>
        <v/>
      </c>
      <c r="E946" s="7">
        <f>Settings!$B$2+$A946-1</f>
        <v/>
      </c>
      <c r="F946" s="7">
        <f>Settings!$B$2+MOD($A946-1,Settings!$B$7)</f>
        <v/>
      </c>
      <c r="G946">
        <f>YEAR($F946)</f>
        <v/>
      </c>
      <c r="H946">
        <f>"Q"&amp;ROUNDUP(MONTH($F946)/3,0)</f>
        <v/>
      </c>
      <c r="I946">
        <f>MONTH($F946)</f>
        <v/>
      </c>
      <c r="J946">
        <f>CHOOSE(MONTH($F946),"Январь","Февраль","Март","Апрель","Май","Июнь","Июль","Август","Сентябрь","Октябрь","Ноябрь","Декабрь")</f>
        <v/>
      </c>
      <c r="K946">
        <f>DAY($F946)</f>
        <v/>
      </c>
      <c r="L946">
        <f>IF(MOD($A946,10)&lt;7,"ФО_01_Крупный","ФО_"&amp;TEXT(MOD($A946,8)+1,"00"))</f>
        <v/>
      </c>
      <c r="M946">
        <f>IF($AB946="Да","Регион_001_Крупный","Регион_"&amp;TEXT(MOD(QUOTIENT($A946-1,20),180)+1,"000"))</f>
        <v/>
      </c>
      <c r="N946">
        <f>IF($AB946="Да","Город_"&amp;TEXT(MOD($A946-1,250)+1,"0000"),"Город_"&amp;TEXT(MOD($A946-1,3000)+1,"0000"))</f>
        <v/>
      </c>
      <c r="O946">
        <f>IF($AB946="Да","Холдинг_Крупный","Холдинг_"&amp;TEXT(MOD(QUOTIENT($A946-1,10000),20)+1,"00"))</f>
        <v/>
      </c>
      <c r="P946">
        <f>IF($AB946="Да","Организация_Крупная","Организация_"&amp;TEXT(MOD(QUOTIENT($A946-1,500),600)+1,"000"))</f>
        <v/>
      </c>
      <c r="Q946">
        <f>"Отдел_"&amp;TEXT(MOD(QUOTIENT($A946-1,50),100)+1,"000")</f>
        <v/>
      </c>
      <c r="R946">
        <f>IF($AB946="Да","Группа_Крупная","Группа_"&amp;TEXT(MOD(QUOTIENT($A946-1,5000),30)+1,"00"))</f>
        <v/>
      </c>
      <c r="S946">
        <f>IF($AB946="Да","Категория_Крупная","Категория_"&amp;TEXT(MOD(QUOTIENT($A946-1,500),120)+1,"000"))</f>
        <v/>
      </c>
      <c r="T946">
        <f>IF($AB946="Да","Подкатегория_Крупная","Подкатегория_"&amp;TEXT(MOD(QUOTIENT($A946-1,50),300)+1,"000"))</f>
        <v/>
      </c>
      <c r="U946">
        <f>"SKU_"&amp;TEXT($A946,"0000000")</f>
        <v/>
      </c>
      <c r="V946">
        <f>CHOOSE(MOD($A946-1,4)+1,"Enterprise","SMB","Госсектор","Розница")</f>
        <v/>
      </c>
      <c r="W946">
        <f>"Клиент_"&amp;TEXT(MOD($A946-1,20000)+1,"00000")</f>
        <v/>
      </c>
      <c r="X946">
        <f>CHOOSE(MOD($A946-1,5)+1,"Портал","API","Импорт","Ручной ввод","Интеграция")</f>
        <v/>
      </c>
      <c r="Y946" s="8">
        <f>ROUND(1000+MOD($A946*37,90000)+IF($AB946="Да",5000,0),2)</f>
        <v/>
      </c>
      <c r="Z946">
        <f>1+MOD($A946,20)</f>
        <v/>
      </c>
      <c r="AA946" s="8">
        <f>ROUND($Y946*(0.08+MOD($A946,17)/100),2)</f>
        <v/>
      </c>
      <c r="AB946">
        <f>IF(MOD($A946,10)&lt;7,"Да","Нет")</f>
        <v/>
      </c>
      <c r="AC946">
        <f>$R946&amp;" / "&amp;$S946&amp;" / "&amp;$T946</f>
        <v/>
      </c>
      <c r="AD946">
        <f>1</f>
        <v/>
      </c>
      <c r="AE946">
        <f>IF($A946&lt;=Settings!$B$4,"до 100",IF($A946&lt;=Settings!$B$5,"до 10 000",IF($A946&lt;=Settings!$B$6,"до 100 000","100 000+")))</f>
        <v/>
      </c>
    </row>
    <row r="947">
      <c r="A947">
        <f>ROW()-1</f>
        <v/>
      </c>
      <c r="B947">
        <f>IF($A947&lt;=Settings!$B$4,"small_control",IF($A947&lt;=Settings!$B$5,"medium_10k",IF($A947&lt;=Settings!$B$6,"large_100k","extreme_1m")))</f>
        <v/>
      </c>
      <c r="C947">
        <f>"ORD-"&amp;TEXT(QUOTIENT($A947-1,3)+1,"0000000")</f>
        <v/>
      </c>
      <c r="D947">
        <f>"LINE-"&amp;TEXT($A947,"0000000")</f>
        <v/>
      </c>
      <c r="E947" s="7">
        <f>Settings!$B$2+$A947-1</f>
        <v/>
      </c>
      <c r="F947" s="7">
        <f>Settings!$B$2+MOD($A947-1,Settings!$B$7)</f>
        <v/>
      </c>
      <c r="G947">
        <f>YEAR($F947)</f>
        <v/>
      </c>
      <c r="H947">
        <f>"Q"&amp;ROUNDUP(MONTH($F947)/3,0)</f>
        <v/>
      </c>
      <c r="I947">
        <f>MONTH($F947)</f>
        <v/>
      </c>
      <c r="J947">
        <f>CHOOSE(MONTH($F947),"Январь","Февраль","Март","Апрель","Май","Июнь","Июль","Август","Сентябрь","Октябрь","Ноябрь","Декабрь")</f>
        <v/>
      </c>
      <c r="K947">
        <f>DAY($F947)</f>
        <v/>
      </c>
      <c r="L947">
        <f>IF(MOD($A947,10)&lt;7,"ФО_01_Крупный","ФО_"&amp;TEXT(MOD($A947,8)+1,"00"))</f>
        <v/>
      </c>
      <c r="M947">
        <f>IF($AB947="Да","Регион_001_Крупный","Регион_"&amp;TEXT(MOD(QUOTIENT($A947-1,20),180)+1,"000"))</f>
        <v/>
      </c>
      <c r="N947">
        <f>IF($AB947="Да","Город_"&amp;TEXT(MOD($A947-1,250)+1,"0000"),"Город_"&amp;TEXT(MOD($A947-1,3000)+1,"0000"))</f>
        <v/>
      </c>
      <c r="O947">
        <f>IF($AB947="Да","Холдинг_Крупный","Холдинг_"&amp;TEXT(MOD(QUOTIENT($A947-1,10000),20)+1,"00"))</f>
        <v/>
      </c>
      <c r="P947">
        <f>IF($AB947="Да","Организация_Крупная","Организация_"&amp;TEXT(MOD(QUOTIENT($A947-1,500),600)+1,"000"))</f>
        <v/>
      </c>
      <c r="Q947">
        <f>"Отдел_"&amp;TEXT(MOD(QUOTIENT($A947-1,50),100)+1,"000")</f>
        <v/>
      </c>
      <c r="R947">
        <f>IF($AB947="Да","Группа_Крупная","Группа_"&amp;TEXT(MOD(QUOTIENT($A947-1,5000),30)+1,"00"))</f>
        <v/>
      </c>
      <c r="S947">
        <f>IF($AB947="Да","Категория_Крупная","Категория_"&amp;TEXT(MOD(QUOTIENT($A947-1,500),120)+1,"000"))</f>
        <v/>
      </c>
      <c r="T947">
        <f>IF($AB947="Да","Подкатегория_Крупная","Подкатегория_"&amp;TEXT(MOD(QUOTIENT($A947-1,50),300)+1,"000"))</f>
        <v/>
      </c>
      <c r="U947">
        <f>"SKU_"&amp;TEXT($A947,"0000000")</f>
        <v/>
      </c>
      <c r="V947">
        <f>CHOOSE(MOD($A947-1,4)+1,"Enterprise","SMB","Госсектор","Розница")</f>
        <v/>
      </c>
      <c r="W947">
        <f>"Клиент_"&amp;TEXT(MOD($A947-1,20000)+1,"00000")</f>
        <v/>
      </c>
      <c r="X947">
        <f>CHOOSE(MOD($A947-1,5)+1,"Портал","API","Импорт","Ручной ввод","Интеграция")</f>
        <v/>
      </c>
      <c r="Y947" s="8">
        <f>ROUND(1000+MOD($A947*37,90000)+IF($AB947="Да",5000,0),2)</f>
        <v/>
      </c>
      <c r="Z947">
        <f>1+MOD($A947,20)</f>
        <v/>
      </c>
      <c r="AA947" s="8">
        <f>ROUND($Y947*(0.08+MOD($A947,17)/100),2)</f>
        <v/>
      </c>
      <c r="AB947">
        <f>IF(MOD($A947,10)&lt;7,"Да","Нет")</f>
        <v/>
      </c>
      <c r="AC947">
        <f>$R947&amp;" / "&amp;$S947&amp;" / "&amp;$T947</f>
        <v/>
      </c>
      <c r="AD947">
        <f>1</f>
        <v/>
      </c>
      <c r="AE947">
        <f>IF($A947&lt;=Settings!$B$4,"до 100",IF($A947&lt;=Settings!$B$5,"до 10 000",IF($A947&lt;=Settings!$B$6,"до 100 000","100 000+")))</f>
        <v/>
      </c>
    </row>
    <row r="948">
      <c r="A948">
        <f>ROW()-1</f>
        <v/>
      </c>
      <c r="B948">
        <f>IF($A948&lt;=Settings!$B$4,"small_control",IF($A948&lt;=Settings!$B$5,"medium_10k",IF($A948&lt;=Settings!$B$6,"large_100k","extreme_1m")))</f>
        <v/>
      </c>
      <c r="C948">
        <f>"ORD-"&amp;TEXT(QUOTIENT($A948-1,3)+1,"0000000")</f>
        <v/>
      </c>
      <c r="D948">
        <f>"LINE-"&amp;TEXT($A948,"0000000")</f>
        <v/>
      </c>
      <c r="E948" s="7">
        <f>Settings!$B$2+$A948-1</f>
        <v/>
      </c>
      <c r="F948" s="7">
        <f>Settings!$B$2+MOD($A948-1,Settings!$B$7)</f>
        <v/>
      </c>
      <c r="G948">
        <f>YEAR($F948)</f>
        <v/>
      </c>
      <c r="H948">
        <f>"Q"&amp;ROUNDUP(MONTH($F948)/3,0)</f>
        <v/>
      </c>
      <c r="I948">
        <f>MONTH($F948)</f>
        <v/>
      </c>
      <c r="J948">
        <f>CHOOSE(MONTH($F948),"Январь","Февраль","Март","Апрель","Май","Июнь","Июль","Август","Сентябрь","Октябрь","Ноябрь","Декабрь")</f>
        <v/>
      </c>
      <c r="K948">
        <f>DAY($F948)</f>
        <v/>
      </c>
      <c r="L948">
        <f>IF(MOD($A948,10)&lt;7,"ФО_01_Крупный","ФО_"&amp;TEXT(MOD($A948,8)+1,"00"))</f>
        <v/>
      </c>
      <c r="M948">
        <f>IF($AB948="Да","Регион_001_Крупный","Регион_"&amp;TEXT(MOD(QUOTIENT($A948-1,20),180)+1,"000"))</f>
        <v/>
      </c>
      <c r="N948">
        <f>IF($AB948="Да","Город_"&amp;TEXT(MOD($A948-1,250)+1,"0000"),"Город_"&amp;TEXT(MOD($A948-1,3000)+1,"0000"))</f>
        <v/>
      </c>
      <c r="O948">
        <f>IF($AB948="Да","Холдинг_Крупный","Холдинг_"&amp;TEXT(MOD(QUOTIENT($A948-1,10000),20)+1,"00"))</f>
        <v/>
      </c>
      <c r="P948">
        <f>IF($AB948="Да","Организация_Крупная","Организация_"&amp;TEXT(MOD(QUOTIENT($A948-1,500),600)+1,"000"))</f>
        <v/>
      </c>
      <c r="Q948">
        <f>"Отдел_"&amp;TEXT(MOD(QUOTIENT($A948-1,50),100)+1,"000")</f>
        <v/>
      </c>
      <c r="R948">
        <f>IF($AB948="Да","Группа_Крупная","Группа_"&amp;TEXT(MOD(QUOTIENT($A948-1,5000),30)+1,"00"))</f>
        <v/>
      </c>
      <c r="S948">
        <f>IF($AB948="Да","Категория_Крупная","Категория_"&amp;TEXT(MOD(QUOTIENT($A948-1,500),120)+1,"000"))</f>
        <v/>
      </c>
      <c r="T948">
        <f>IF($AB948="Да","Подкатегория_Крупная","Подкатегория_"&amp;TEXT(MOD(QUOTIENT($A948-1,50),300)+1,"000"))</f>
        <v/>
      </c>
      <c r="U948">
        <f>"SKU_"&amp;TEXT($A948,"0000000")</f>
        <v/>
      </c>
      <c r="V948">
        <f>CHOOSE(MOD($A948-1,4)+1,"Enterprise","SMB","Госсектор","Розница")</f>
        <v/>
      </c>
      <c r="W948">
        <f>"Клиент_"&amp;TEXT(MOD($A948-1,20000)+1,"00000")</f>
        <v/>
      </c>
      <c r="X948">
        <f>CHOOSE(MOD($A948-1,5)+1,"Портал","API","Импорт","Ручной ввод","Интеграция")</f>
        <v/>
      </c>
      <c r="Y948" s="8">
        <f>ROUND(1000+MOD($A948*37,90000)+IF($AB948="Да",5000,0),2)</f>
        <v/>
      </c>
      <c r="Z948">
        <f>1+MOD($A948,20)</f>
        <v/>
      </c>
      <c r="AA948" s="8">
        <f>ROUND($Y948*(0.08+MOD($A948,17)/100),2)</f>
        <v/>
      </c>
      <c r="AB948">
        <f>IF(MOD($A948,10)&lt;7,"Да","Нет")</f>
        <v/>
      </c>
      <c r="AC948">
        <f>$R948&amp;" / "&amp;$S948&amp;" / "&amp;$T948</f>
        <v/>
      </c>
      <c r="AD948">
        <f>1</f>
        <v/>
      </c>
      <c r="AE948">
        <f>IF($A948&lt;=Settings!$B$4,"до 100",IF($A948&lt;=Settings!$B$5,"до 10 000",IF($A948&lt;=Settings!$B$6,"до 100 000","100 000+")))</f>
        <v/>
      </c>
    </row>
    <row r="949">
      <c r="A949">
        <f>ROW()-1</f>
        <v/>
      </c>
      <c r="B949">
        <f>IF($A949&lt;=Settings!$B$4,"small_control",IF($A949&lt;=Settings!$B$5,"medium_10k",IF($A949&lt;=Settings!$B$6,"large_100k","extreme_1m")))</f>
        <v/>
      </c>
      <c r="C949">
        <f>"ORD-"&amp;TEXT(QUOTIENT($A949-1,3)+1,"0000000")</f>
        <v/>
      </c>
      <c r="D949">
        <f>"LINE-"&amp;TEXT($A949,"0000000")</f>
        <v/>
      </c>
      <c r="E949" s="7">
        <f>Settings!$B$2+$A949-1</f>
        <v/>
      </c>
      <c r="F949" s="7">
        <f>Settings!$B$2+MOD($A949-1,Settings!$B$7)</f>
        <v/>
      </c>
      <c r="G949">
        <f>YEAR($F949)</f>
        <v/>
      </c>
      <c r="H949">
        <f>"Q"&amp;ROUNDUP(MONTH($F949)/3,0)</f>
        <v/>
      </c>
      <c r="I949">
        <f>MONTH($F949)</f>
        <v/>
      </c>
      <c r="J949">
        <f>CHOOSE(MONTH($F949),"Январь","Февраль","Март","Апрель","Май","Июнь","Июль","Август","Сентябрь","Октябрь","Ноябрь","Декабрь")</f>
        <v/>
      </c>
      <c r="K949">
        <f>DAY($F949)</f>
        <v/>
      </c>
      <c r="L949">
        <f>IF(MOD($A949,10)&lt;7,"ФО_01_Крупный","ФО_"&amp;TEXT(MOD($A949,8)+1,"00"))</f>
        <v/>
      </c>
      <c r="M949">
        <f>IF($AB949="Да","Регион_001_Крупный","Регион_"&amp;TEXT(MOD(QUOTIENT($A949-1,20),180)+1,"000"))</f>
        <v/>
      </c>
      <c r="N949">
        <f>IF($AB949="Да","Город_"&amp;TEXT(MOD($A949-1,250)+1,"0000"),"Город_"&amp;TEXT(MOD($A949-1,3000)+1,"0000"))</f>
        <v/>
      </c>
      <c r="O949">
        <f>IF($AB949="Да","Холдинг_Крупный","Холдинг_"&amp;TEXT(MOD(QUOTIENT($A949-1,10000),20)+1,"00"))</f>
        <v/>
      </c>
      <c r="P949">
        <f>IF($AB949="Да","Организация_Крупная","Организация_"&amp;TEXT(MOD(QUOTIENT($A949-1,500),600)+1,"000"))</f>
        <v/>
      </c>
      <c r="Q949">
        <f>"Отдел_"&amp;TEXT(MOD(QUOTIENT($A949-1,50),100)+1,"000")</f>
        <v/>
      </c>
      <c r="R949">
        <f>IF($AB949="Да","Группа_Крупная","Группа_"&amp;TEXT(MOD(QUOTIENT($A949-1,5000),30)+1,"00"))</f>
        <v/>
      </c>
      <c r="S949">
        <f>IF($AB949="Да","Категория_Крупная","Категория_"&amp;TEXT(MOD(QUOTIENT($A949-1,500),120)+1,"000"))</f>
        <v/>
      </c>
      <c r="T949">
        <f>IF($AB949="Да","Подкатегория_Крупная","Подкатегория_"&amp;TEXT(MOD(QUOTIENT($A949-1,50),300)+1,"000"))</f>
        <v/>
      </c>
      <c r="U949">
        <f>"SKU_"&amp;TEXT($A949,"0000000")</f>
        <v/>
      </c>
      <c r="V949">
        <f>CHOOSE(MOD($A949-1,4)+1,"Enterprise","SMB","Госсектор","Розница")</f>
        <v/>
      </c>
      <c r="W949">
        <f>"Клиент_"&amp;TEXT(MOD($A949-1,20000)+1,"00000")</f>
        <v/>
      </c>
      <c r="X949">
        <f>CHOOSE(MOD($A949-1,5)+1,"Портал","API","Импорт","Ручной ввод","Интеграция")</f>
        <v/>
      </c>
      <c r="Y949" s="8">
        <f>ROUND(1000+MOD($A949*37,90000)+IF($AB949="Да",5000,0),2)</f>
        <v/>
      </c>
      <c r="Z949">
        <f>1+MOD($A949,20)</f>
        <v/>
      </c>
      <c r="AA949" s="8">
        <f>ROUND($Y949*(0.08+MOD($A949,17)/100),2)</f>
        <v/>
      </c>
      <c r="AB949">
        <f>IF(MOD($A949,10)&lt;7,"Да","Нет")</f>
        <v/>
      </c>
      <c r="AC949">
        <f>$R949&amp;" / "&amp;$S949&amp;" / "&amp;$T949</f>
        <v/>
      </c>
      <c r="AD949">
        <f>1</f>
        <v/>
      </c>
      <c r="AE949">
        <f>IF($A949&lt;=Settings!$B$4,"до 100",IF($A949&lt;=Settings!$B$5,"до 10 000",IF($A949&lt;=Settings!$B$6,"до 100 000","100 000+")))</f>
        <v/>
      </c>
    </row>
    <row r="950">
      <c r="A950">
        <f>ROW()-1</f>
        <v/>
      </c>
      <c r="B950">
        <f>IF($A950&lt;=Settings!$B$4,"small_control",IF($A950&lt;=Settings!$B$5,"medium_10k",IF($A950&lt;=Settings!$B$6,"large_100k","extreme_1m")))</f>
        <v/>
      </c>
      <c r="C950">
        <f>"ORD-"&amp;TEXT(QUOTIENT($A950-1,3)+1,"0000000")</f>
        <v/>
      </c>
      <c r="D950">
        <f>"LINE-"&amp;TEXT($A950,"0000000")</f>
        <v/>
      </c>
      <c r="E950" s="7">
        <f>Settings!$B$2+$A950-1</f>
        <v/>
      </c>
      <c r="F950" s="7">
        <f>Settings!$B$2+MOD($A950-1,Settings!$B$7)</f>
        <v/>
      </c>
      <c r="G950">
        <f>YEAR($F950)</f>
        <v/>
      </c>
      <c r="H950">
        <f>"Q"&amp;ROUNDUP(MONTH($F950)/3,0)</f>
        <v/>
      </c>
      <c r="I950">
        <f>MONTH($F950)</f>
        <v/>
      </c>
      <c r="J950">
        <f>CHOOSE(MONTH($F950),"Январь","Февраль","Март","Апрель","Май","Июнь","Июль","Август","Сентябрь","Октябрь","Ноябрь","Декабрь")</f>
        <v/>
      </c>
      <c r="K950">
        <f>DAY($F950)</f>
        <v/>
      </c>
      <c r="L950">
        <f>IF(MOD($A950,10)&lt;7,"ФО_01_Крупный","ФО_"&amp;TEXT(MOD($A950,8)+1,"00"))</f>
        <v/>
      </c>
      <c r="M950">
        <f>IF($AB950="Да","Регион_001_Крупный","Регион_"&amp;TEXT(MOD(QUOTIENT($A950-1,20),180)+1,"000"))</f>
        <v/>
      </c>
      <c r="N950">
        <f>IF($AB950="Да","Город_"&amp;TEXT(MOD($A950-1,250)+1,"0000"),"Город_"&amp;TEXT(MOD($A950-1,3000)+1,"0000"))</f>
        <v/>
      </c>
      <c r="O950">
        <f>IF($AB950="Да","Холдинг_Крупный","Холдинг_"&amp;TEXT(MOD(QUOTIENT($A950-1,10000),20)+1,"00"))</f>
        <v/>
      </c>
      <c r="P950">
        <f>IF($AB950="Да","Организация_Крупная","Организация_"&amp;TEXT(MOD(QUOTIENT($A950-1,500),600)+1,"000"))</f>
        <v/>
      </c>
      <c r="Q950">
        <f>"Отдел_"&amp;TEXT(MOD(QUOTIENT($A950-1,50),100)+1,"000")</f>
        <v/>
      </c>
      <c r="R950">
        <f>IF($AB950="Да","Группа_Крупная","Группа_"&amp;TEXT(MOD(QUOTIENT($A950-1,5000),30)+1,"00"))</f>
        <v/>
      </c>
      <c r="S950">
        <f>IF($AB950="Да","Категория_Крупная","Категория_"&amp;TEXT(MOD(QUOTIENT($A950-1,500),120)+1,"000"))</f>
        <v/>
      </c>
      <c r="T950">
        <f>IF($AB950="Да","Подкатегория_Крупная","Подкатегория_"&amp;TEXT(MOD(QUOTIENT($A950-1,50),300)+1,"000"))</f>
        <v/>
      </c>
      <c r="U950">
        <f>"SKU_"&amp;TEXT($A950,"0000000")</f>
        <v/>
      </c>
      <c r="V950">
        <f>CHOOSE(MOD($A950-1,4)+1,"Enterprise","SMB","Госсектор","Розница")</f>
        <v/>
      </c>
      <c r="W950">
        <f>"Клиент_"&amp;TEXT(MOD($A950-1,20000)+1,"00000")</f>
        <v/>
      </c>
      <c r="X950">
        <f>CHOOSE(MOD($A950-1,5)+1,"Портал","API","Импорт","Ручной ввод","Интеграция")</f>
        <v/>
      </c>
      <c r="Y950" s="8">
        <f>ROUND(1000+MOD($A950*37,90000)+IF($AB950="Да",5000,0),2)</f>
        <v/>
      </c>
      <c r="Z950">
        <f>1+MOD($A950,20)</f>
        <v/>
      </c>
      <c r="AA950" s="8">
        <f>ROUND($Y950*(0.08+MOD($A950,17)/100),2)</f>
        <v/>
      </c>
      <c r="AB950">
        <f>IF(MOD($A950,10)&lt;7,"Да","Нет")</f>
        <v/>
      </c>
      <c r="AC950">
        <f>$R950&amp;" / "&amp;$S950&amp;" / "&amp;$T950</f>
        <v/>
      </c>
      <c r="AD950">
        <f>1</f>
        <v/>
      </c>
      <c r="AE950">
        <f>IF($A950&lt;=Settings!$B$4,"до 100",IF($A950&lt;=Settings!$B$5,"до 10 000",IF($A950&lt;=Settings!$B$6,"до 100 000","100 000+")))</f>
        <v/>
      </c>
    </row>
    <row r="951">
      <c r="A951">
        <f>ROW()-1</f>
        <v/>
      </c>
      <c r="B951">
        <f>IF($A951&lt;=Settings!$B$4,"small_control",IF($A951&lt;=Settings!$B$5,"medium_10k",IF($A951&lt;=Settings!$B$6,"large_100k","extreme_1m")))</f>
        <v/>
      </c>
      <c r="C951">
        <f>"ORD-"&amp;TEXT(QUOTIENT($A951-1,3)+1,"0000000")</f>
        <v/>
      </c>
      <c r="D951">
        <f>"LINE-"&amp;TEXT($A951,"0000000")</f>
        <v/>
      </c>
      <c r="E951" s="7">
        <f>Settings!$B$2+$A951-1</f>
        <v/>
      </c>
      <c r="F951" s="7">
        <f>Settings!$B$2+MOD($A951-1,Settings!$B$7)</f>
        <v/>
      </c>
      <c r="G951">
        <f>YEAR($F951)</f>
        <v/>
      </c>
      <c r="H951">
        <f>"Q"&amp;ROUNDUP(MONTH($F951)/3,0)</f>
        <v/>
      </c>
      <c r="I951">
        <f>MONTH($F951)</f>
        <v/>
      </c>
      <c r="J951">
        <f>CHOOSE(MONTH($F951),"Январь","Февраль","Март","Апрель","Май","Июнь","Июль","Август","Сентябрь","Октябрь","Ноябрь","Декабрь")</f>
        <v/>
      </c>
      <c r="K951">
        <f>DAY($F951)</f>
        <v/>
      </c>
      <c r="L951">
        <f>IF(MOD($A951,10)&lt;7,"ФО_01_Крупный","ФО_"&amp;TEXT(MOD($A951,8)+1,"00"))</f>
        <v/>
      </c>
      <c r="M951">
        <f>IF($AB951="Да","Регион_001_Крупный","Регион_"&amp;TEXT(MOD(QUOTIENT($A951-1,20),180)+1,"000"))</f>
        <v/>
      </c>
      <c r="N951">
        <f>IF($AB951="Да","Город_"&amp;TEXT(MOD($A951-1,250)+1,"0000"),"Город_"&amp;TEXT(MOD($A951-1,3000)+1,"0000"))</f>
        <v/>
      </c>
      <c r="O951">
        <f>IF($AB951="Да","Холдинг_Крупный","Холдинг_"&amp;TEXT(MOD(QUOTIENT($A951-1,10000),20)+1,"00"))</f>
        <v/>
      </c>
      <c r="P951">
        <f>IF($AB951="Да","Организация_Крупная","Организация_"&amp;TEXT(MOD(QUOTIENT($A951-1,500),600)+1,"000"))</f>
        <v/>
      </c>
      <c r="Q951">
        <f>"Отдел_"&amp;TEXT(MOD(QUOTIENT($A951-1,50),100)+1,"000")</f>
        <v/>
      </c>
      <c r="R951">
        <f>IF($AB951="Да","Группа_Крупная","Группа_"&amp;TEXT(MOD(QUOTIENT($A951-1,5000),30)+1,"00"))</f>
        <v/>
      </c>
      <c r="S951">
        <f>IF($AB951="Да","Категория_Крупная","Категория_"&amp;TEXT(MOD(QUOTIENT($A951-1,500),120)+1,"000"))</f>
        <v/>
      </c>
      <c r="T951">
        <f>IF($AB951="Да","Подкатегория_Крупная","Подкатегория_"&amp;TEXT(MOD(QUOTIENT($A951-1,50),300)+1,"000"))</f>
        <v/>
      </c>
      <c r="U951">
        <f>"SKU_"&amp;TEXT($A951,"0000000")</f>
        <v/>
      </c>
      <c r="V951">
        <f>CHOOSE(MOD($A951-1,4)+1,"Enterprise","SMB","Госсектор","Розница")</f>
        <v/>
      </c>
      <c r="W951">
        <f>"Клиент_"&amp;TEXT(MOD($A951-1,20000)+1,"00000")</f>
        <v/>
      </c>
      <c r="X951">
        <f>CHOOSE(MOD($A951-1,5)+1,"Портал","API","Импорт","Ручной ввод","Интеграция")</f>
        <v/>
      </c>
      <c r="Y951" s="8">
        <f>ROUND(1000+MOD($A951*37,90000)+IF($AB951="Да",5000,0),2)</f>
        <v/>
      </c>
      <c r="Z951">
        <f>1+MOD($A951,20)</f>
        <v/>
      </c>
      <c r="AA951" s="8">
        <f>ROUND($Y951*(0.08+MOD($A951,17)/100),2)</f>
        <v/>
      </c>
      <c r="AB951">
        <f>IF(MOD($A951,10)&lt;7,"Да","Нет")</f>
        <v/>
      </c>
      <c r="AC951">
        <f>$R951&amp;" / "&amp;$S951&amp;" / "&amp;$T951</f>
        <v/>
      </c>
      <c r="AD951">
        <f>1</f>
        <v/>
      </c>
      <c r="AE951">
        <f>IF($A951&lt;=Settings!$B$4,"до 100",IF($A951&lt;=Settings!$B$5,"до 10 000",IF($A951&lt;=Settings!$B$6,"до 100 000","100 000+")))</f>
        <v/>
      </c>
    </row>
    <row r="952">
      <c r="A952">
        <f>ROW()-1</f>
        <v/>
      </c>
      <c r="B952">
        <f>IF($A952&lt;=Settings!$B$4,"small_control",IF($A952&lt;=Settings!$B$5,"medium_10k",IF($A952&lt;=Settings!$B$6,"large_100k","extreme_1m")))</f>
        <v/>
      </c>
      <c r="C952">
        <f>"ORD-"&amp;TEXT(QUOTIENT($A952-1,3)+1,"0000000")</f>
        <v/>
      </c>
      <c r="D952">
        <f>"LINE-"&amp;TEXT($A952,"0000000")</f>
        <v/>
      </c>
      <c r="E952" s="7">
        <f>Settings!$B$2+$A952-1</f>
        <v/>
      </c>
      <c r="F952" s="7">
        <f>Settings!$B$2+MOD($A952-1,Settings!$B$7)</f>
        <v/>
      </c>
      <c r="G952">
        <f>YEAR($F952)</f>
        <v/>
      </c>
      <c r="H952">
        <f>"Q"&amp;ROUNDUP(MONTH($F952)/3,0)</f>
        <v/>
      </c>
      <c r="I952">
        <f>MONTH($F952)</f>
        <v/>
      </c>
      <c r="J952">
        <f>CHOOSE(MONTH($F952),"Январь","Февраль","Март","Апрель","Май","Июнь","Июль","Август","Сентябрь","Октябрь","Ноябрь","Декабрь")</f>
        <v/>
      </c>
      <c r="K952">
        <f>DAY($F952)</f>
        <v/>
      </c>
      <c r="L952">
        <f>IF(MOD($A952,10)&lt;7,"ФО_01_Крупный","ФО_"&amp;TEXT(MOD($A952,8)+1,"00"))</f>
        <v/>
      </c>
      <c r="M952">
        <f>IF($AB952="Да","Регион_001_Крупный","Регион_"&amp;TEXT(MOD(QUOTIENT($A952-1,20),180)+1,"000"))</f>
        <v/>
      </c>
      <c r="N952">
        <f>IF($AB952="Да","Город_"&amp;TEXT(MOD($A952-1,250)+1,"0000"),"Город_"&amp;TEXT(MOD($A952-1,3000)+1,"0000"))</f>
        <v/>
      </c>
      <c r="O952">
        <f>IF($AB952="Да","Холдинг_Крупный","Холдинг_"&amp;TEXT(MOD(QUOTIENT($A952-1,10000),20)+1,"00"))</f>
        <v/>
      </c>
      <c r="P952">
        <f>IF($AB952="Да","Организация_Крупная","Организация_"&amp;TEXT(MOD(QUOTIENT($A952-1,500),600)+1,"000"))</f>
        <v/>
      </c>
      <c r="Q952">
        <f>"Отдел_"&amp;TEXT(MOD(QUOTIENT($A952-1,50),100)+1,"000")</f>
        <v/>
      </c>
      <c r="R952">
        <f>IF($AB952="Да","Группа_Крупная","Группа_"&amp;TEXT(MOD(QUOTIENT($A952-1,5000),30)+1,"00"))</f>
        <v/>
      </c>
      <c r="S952">
        <f>IF($AB952="Да","Категория_Крупная","Категория_"&amp;TEXT(MOD(QUOTIENT($A952-1,500),120)+1,"000"))</f>
        <v/>
      </c>
      <c r="T952">
        <f>IF($AB952="Да","Подкатегория_Крупная","Подкатегория_"&amp;TEXT(MOD(QUOTIENT($A952-1,50),300)+1,"000"))</f>
        <v/>
      </c>
      <c r="U952">
        <f>"SKU_"&amp;TEXT($A952,"0000000")</f>
        <v/>
      </c>
      <c r="V952">
        <f>CHOOSE(MOD($A952-1,4)+1,"Enterprise","SMB","Госсектор","Розница")</f>
        <v/>
      </c>
      <c r="W952">
        <f>"Клиент_"&amp;TEXT(MOD($A952-1,20000)+1,"00000")</f>
        <v/>
      </c>
      <c r="X952">
        <f>CHOOSE(MOD($A952-1,5)+1,"Портал","API","Импорт","Ручной ввод","Интеграция")</f>
        <v/>
      </c>
      <c r="Y952" s="8">
        <f>ROUND(1000+MOD($A952*37,90000)+IF($AB952="Да",5000,0),2)</f>
        <v/>
      </c>
      <c r="Z952">
        <f>1+MOD($A952,20)</f>
        <v/>
      </c>
      <c r="AA952" s="8">
        <f>ROUND($Y952*(0.08+MOD($A952,17)/100),2)</f>
        <v/>
      </c>
      <c r="AB952">
        <f>IF(MOD($A952,10)&lt;7,"Да","Нет")</f>
        <v/>
      </c>
      <c r="AC952">
        <f>$R952&amp;" / "&amp;$S952&amp;" / "&amp;$T952</f>
        <v/>
      </c>
      <c r="AD952">
        <f>1</f>
        <v/>
      </c>
      <c r="AE952">
        <f>IF($A952&lt;=Settings!$B$4,"до 100",IF($A952&lt;=Settings!$B$5,"до 10 000",IF($A952&lt;=Settings!$B$6,"до 100 000","100 000+")))</f>
        <v/>
      </c>
    </row>
    <row r="953">
      <c r="A953">
        <f>ROW()-1</f>
        <v/>
      </c>
      <c r="B953">
        <f>IF($A953&lt;=Settings!$B$4,"small_control",IF($A953&lt;=Settings!$B$5,"medium_10k",IF($A953&lt;=Settings!$B$6,"large_100k","extreme_1m")))</f>
        <v/>
      </c>
      <c r="C953">
        <f>"ORD-"&amp;TEXT(QUOTIENT($A953-1,3)+1,"0000000")</f>
        <v/>
      </c>
      <c r="D953">
        <f>"LINE-"&amp;TEXT($A953,"0000000")</f>
        <v/>
      </c>
      <c r="E953" s="7">
        <f>Settings!$B$2+$A953-1</f>
        <v/>
      </c>
      <c r="F953" s="7">
        <f>Settings!$B$2+MOD($A953-1,Settings!$B$7)</f>
        <v/>
      </c>
      <c r="G953">
        <f>YEAR($F953)</f>
        <v/>
      </c>
      <c r="H953">
        <f>"Q"&amp;ROUNDUP(MONTH($F953)/3,0)</f>
        <v/>
      </c>
      <c r="I953">
        <f>MONTH($F953)</f>
        <v/>
      </c>
      <c r="J953">
        <f>CHOOSE(MONTH($F953),"Январь","Февраль","Март","Апрель","Май","Июнь","Июль","Август","Сентябрь","Октябрь","Ноябрь","Декабрь")</f>
        <v/>
      </c>
      <c r="K953">
        <f>DAY($F953)</f>
        <v/>
      </c>
      <c r="L953">
        <f>IF(MOD($A953,10)&lt;7,"ФО_01_Крупный","ФО_"&amp;TEXT(MOD($A953,8)+1,"00"))</f>
        <v/>
      </c>
      <c r="M953">
        <f>IF($AB953="Да","Регион_001_Крупный","Регион_"&amp;TEXT(MOD(QUOTIENT($A953-1,20),180)+1,"000"))</f>
        <v/>
      </c>
      <c r="N953">
        <f>IF($AB953="Да","Город_"&amp;TEXT(MOD($A953-1,250)+1,"0000"),"Город_"&amp;TEXT(MOD($A953-1,3000)+1,"0000"))</f>
        <v/>
      </c>
      <c r="O953">
        <f>IF($AB953="Да","Холдинг_Крупный","Холдинг_"&amp;TEXT(MOD(QUOTIENT($A953-1,10000),20)+1,"00"))</f>
        <v/>
      </c>
      <c r="P953">
        <f>IF($AB953="Да","Организация_Крупная","Организация_"&amp;TEXT(MOD(QUOTIENT($A953-1,500),600)+1,"000"))</f>
        <v/>
      </c>
      <c r="Q953">
        <f>"Отдел_"&amp;TEXT(MOD(QUOTIENT($A953-1,50),100)+1,"000")</f>
        <v/>
      </c>
      <c r="R953">
        <f>IF($AB953="Да","Группа_Крупная","Группа_"&amp;TEXT(MOD(QUOTIENT($A953-1,5000),30)+1,"00"))</f>
        <v/>
      </c>
      <c r="S953">
        <f>IF($AB953="Да","Категория_Крупная","Категория_"&amp;TEXT(MOD(QUOTIENT($A953-1,500),120)+1,"000"))</f>
        <v/>
      </c>
      <c r="T953">
        <f>IF($AB953="Да","Подкатегория_Крупная","Подкатегория_"&amp;TEXT(MOD(QUOTIENT($A953-1,50),300)+1,"000"))</f>
        <v/>
      </c>
      <c r="U953">
        <f>"SKU_"&amp;TEXT($A953,"0000000")</f>
        <v/>
      </c>
      <c r="V953">
        <f>CHOOSE(MOD($A953-1,4)+1,"Enterprise","SMB","Госсектор","Розница")</f>
        <v/>
      </c>
      <c r="W953">
        <f>"Клиент_"&amp;TEXT(MOD($A953-1,20000)+1,"00000")</f>
        <v/>
      </c>
      <c r="X953">
        <f>CHOOSE(MOD($A953-1,5)+1,"Портал","API","Импорт","Ручной ввод","Интеграция")</f>
        <v/>
      </c>
      <c r="Y953" s="8">
        <f>ROUND(1000+MOD($A953*37,90000)+IF($AB953="Да",5000,0),2)</f>
        <v/>
      </c>
      <c r="Z953">
        <f>1+MOD($A953,20)</f>
        <v/>
      </c>
      <c r="AA953" s="8">
        <f>ROUND($Y953*(0.08+MOD($A953,17)/100),2)</f>
        <v/>
      </c>
      <c r="AB953">
        <f>IF(MOD($A953,10)&lt;7,"Да","Нет")</f>
        <v/>
      </c>
      <c r="AC953">
        <f>$R953&amp;" / "&amp;$S953&amp;" / "&amp;$T953</f>
        <v/>
      </c>
      <c r="AD953">
        <f>1</f>
        <v/>
      </c>
      <c r="AE953">
        <f>IF($A953&lt;=Settings!$B$4,"до 100",IF($A953&lt;=Settings!$B$5,"до 10 000",IF($A953&lt;=Settings!$B$6,"до 100 000","100 000+")))</f>
        <v/>
      </c>
    </row>
    <row r="954">
      <c r="A954">
        <f>ROW()-1</f>
        <v/>
      </c>
      <c r="B954">
        <f>IF($A954&lt;=Settings!$B$4,"small_control",IF($A954&lt;=Settings!$B$5,"medium_10k",IF($A954&lt;=Settings!$B$6,"large_100k","extreme_1m")))</f>
        <v/>
      </c>
      <c r="C954">
        <f>"ORD-"&amp;TEXT(QUOTIENT($A954-1,3)+1,"0000000")</f>
        <v/>
      </c>
      <c r="D954">
        <f>"LINE-"&amp;TEXT($A954,"0000000")</f>
        <v/>
      </c>
      <c r="E954" s="7">
        <f>Settings!$B$2+$A954-1</f>
        <v/>
      </c>
      <c r="F954" s="7">
        <f>Settings!$B$2+MOD($A954-1,Settings!$B$7)</f>
        <v/>
      </c>
      <c r="G954">
        <f>YEAR($F954)</f>
        <v/>
      </c>
      <c r="H954">
        <f>"Q"&amp;ROUNDUP(MONTH($F954)/3,0)</f>
        <v/>
      </c>
      <c r="I954">
        <f>MONTH($F954)</f>
        <v/>
      </c>
      <c r="J954">
        <f>CHOOSE(MONTH($F954),"Январь","Февраль","Март","Апрель","Май","Июнь","Июль","Август","Сентябрь","Октябрь","Ноябрь","Декабрь")</f>
        <v/>
      </c>
      <c r="K954">
        <f>DAY($F954)</f>
        <v/>
      </c>
      <c r="L954">
        <f>IF(MOD($A954,10)&lt;7,"ФО_01_Крупный","ФО_"&amp;TEXT(MOD($A954,8)+1,"00"))</f>
        <v/>
      </c>
      <c r="M954">
        <f>IF($AB954="Да","Регион_001_Крупный","Регион_"&amp;TEXT(MOD(QUOTIENT($A954-1,20),180)+1,"000"))</f>
        <v/>
      </c>
      <c r="N954">
        <f>IF($AB954="Да","Город_"&amp;TEXT(MOD($A954-1,250)+1,"0000"),"Город_"&amp;TEXT(MOD($A954-1,3000)+1,"0000"))</f>
        <v/>
      </c>
      <c r="O954">
        <f>IF($AB954="Да","Холдинг_Крупный","Холдинг_"&amp;TEXT(MOD(QUOTIENT($A954-1,10000),20)+1,"00"))</f>
        <v/>
      </c>
      <c r="P954">
        <f>IF($AB954="Да","Организация_Крупная","Организация_"&amp;TEXT(MOD(QUOTIENT($A954-1,500),600)+1,"000"))</f>
        <v/>
      </c>
      <c r="Q954">
        <f>"Отдел_"&amp;TEXT(MOD(QUOTIENT($A954-1,50),100)+1,"000")</f>
        <v/>
      </c>
      <c r="R954">
        <f>IF($AB954="Да","Группа_Крупная","Группа_"&amp;TEXT(MOD(QUOTIENT($A954-1,5000),30)+1,"00"))</f>
        <v/>
      </c>
      <c r="S954">
        <f>IF($AB954="Да","Категория_Крупная","Категория_"&amp;TEXT(MOD(QUOTIENT($A954-1,500),120)+1,"000"))</f>
        <v/>
      </c>
      <c r="T954">
        <f>IF($AB954="Да","Подкатегория_Крупная","Подкатегория_"&amp;TEXT(MOD(QUOTIENT($A954-1,50),300)+1,"000"))</f>
        <v/>
      </c>
      <c r="U954">
        <f>"SKU_"&amp;TEXT($A954,"0000000")</f>
        <v/>
      </c>
      <c r="V954">
        <f>CHOOSE(MOD($A954-1,4)+1,"Enterprise","SMB","Госсектор","Розница")</f>
        <v/>
      </c>
      <c r="W954">
        <f>"Клиент_"&amp;TEXT(MOD($A954-1,20000)+1,"00000")</f>
        <v/>
      </c>
      <c r="X954">
        <f>CHOOSE(MOD($A954-1,5)+1,"Портал","API","Импорт","Ручной ввод","Интеграция")</f>
        <v/>
      </c>
      <c r="Y954" s="8">
        <f>ROUND(1000+MOD($A954*37,90000)+IF($AB954="Да",5000,0),2)</f>
        <v/>
      </c>
      <c r="Z954">
        <f>1+MOD($A954,20)</f>
        <v/>
      </c>
      <c r="AA954" s="8">
        <f>ROUND($Y954*(0.08+MOD($A954,17)/100),2)</f>
        <v/>
      </c>
      <c r="AB954">
        <f>IF(MOD($A954,10)&lt;7,"Да","Нет")</f>
        <v/>
      </c>
      <c r="AC954">
        <f>$R954&amp;" / "&amp;$S954&amp;" / "&amp;$T954</f>
        <v/>
      </c>
      <c r="AD954">
        <f>1</f>
        <v/>
      </c>
      <c r="AE954">
        <f>IF($A954&lt;=Settings!$B$4,"до 100",IF($A954&lt;=Settings!$B$5,"до 10 000",IF($A954&lt;=Settings!$B$6,"до 100 000","100 000+")))</f>
        <v/>
      </c>
    </row>
    <row r="955">
      <c r="A955">
        <f>ROW()-1</f>
        <v/>
      </c>
      <c r="B955">
        <f>IF($A955&lt;=Settings!$B$4,"small_control",IF($A955&lt;=Settings!$B$5,"medium_10k",IF($A955&lt;=Settings!$B$6,"large_100k","extreme_1m")))</f>
        <v/>
      </c>
      <c r="C955">
        <f>"ORD-"&amp;TEXT(QUOTIENT($A955-1,3)+1,"0000000")</f>
        <v/>
      </c>
      <c r="D955">
        <f>"LINE-"&amp;TEXT($A955,"0000000")</f>
        <v/>
      </c>
      <c r="E955" s="7">
        <f>Settings!$B$2+$A955-1</f>
        <v/>
      </c>
      <c r="F955" s="7">
        <f>Settings!$B$2+MOD($A955-1,Settings!$B$7)</f>
        <v/>
      </c>
      <c r="G955">
        <f>YEAR($F955)</f>
        <v/>
      </c>
      <c r="H955">
        <f>"Q"&amp;ROUNDUP(MONTH($F955)/3,0)</f>
        <v/>
      </c>
      <c r="I955">
        <f>MONTH($F955)</f>
        <v/>
      </c>
      <c r="J955">
        <f>CHOOSE(MONTH($F955),"Январь","Февраль","Март","Апрель","Май","Июнь","Июль","Август","Сентябрь","Октябрь","Ноябрь","Декабрь")</f>
        <v/>
      </c>
      <c r="K955">
        <f>DAY($F955)</f>
        <v/>
      </c>
      <c r="L955">
        <f>IF(MOD($A955,10)&lt;7,"ФО_01_Крупный","ФО_"&amp;TEXT(MOD($A955,8)+1,"00"))</f>
        <v/>
      </c>
      <c r="M955">
        <f>IF($AB955="Да","Регион_001_Крупный","Регион_"&amp;TEXT(MOD(QUOTIENT($A955-1,20),180)+1,"000"))</f>
        <v/>
      </c>
      <c r="N955">
        <f>IF($AB955="Да","Город_"&amp;TEXT(MOD($A955-1,250)+1,"0000"),"Город_"&amp;TEXT(MOD($A955-1,3000)+1,"0000"))</f>
        <v/>
      </c>
      <c r="O955">
        <f>IF($AB955="Да","Холдинг_Крупный","Холдинг_"&amp;TEXT(MOD(QUOTIENT($A955-1,10000),20)+1,"00"))</f>
        <v/>
      </c>
      <c r="P955">
        <f>IF($AB955="Да","Организация_Крупная","Организация_"&amp;TEXT(MOD(QUOTIENT($A955-1,500),600)+1,"000"))</f>
        <v/>
      </c>
      <c r="Q955">
        <f>"Отдел_"&amp;TEXT(MOD(QUOTIENT($A955-1,50),100)+1,"000")</f>
        <v/>
      </c>
      <c r="R955">
        <f>IF($AB955="Да","Группа_Крупная","Группа_"&amp;TEXT(MOD(QUOTIENT($A955-1,5000),30)+1,"00"))</f>
        <v/>
      </c>
      <c r="S955">
        <f>IF($AB955="Да","Категория_Крупная","Категория_"&amp;TEXT(MOD(QUOTIENT($A955-1,500),120)+1,"000"))</f>
        <v/>
      </c>
      <c r="T955">
        <f>IF($AB955="Да","Подкатегория_Крупная","Подкатегория_"&amp;TEXT(MOD(QUOTIENT($A955-1,50),300)+1,"000"))</f>
        <v/>
      </c>
      <c r="U955">
        <f>"SKU_"&amp;TEXT($A955,"0000000")</f>
        <v/>
      </c>
      <c r="V955">
        <f>CHOOSE(MOD($A955-1,4)+1,"Enterprise","SMB","Госсектор","Розница")</f>
        <v/>
      </c>
      <c r="W955">
        <f>"Клиент_"&amp;TEXT(MOD($A955-1,20000)+1,"00000")</f>
        <v/>
      </c>
      <c r="X955">
        <f>CHOOSE(MOD($A955-1,5)+1,"Портал","API","Импорт","Ручной ввод","Интеграция")</f>
        <v/>
      </c>
      <c r="Y955" s="8">
        <f>ROUND(1000+MOD($A955*37,90000)+IF($AB955="Да",5000,0),2)</f>
        <v/>
      </c>
      <c r="Z955">
        <f>1+MOD($A955,20)</f>
        <v/>
      </c>
      <c r="AA955" s="8">
        <f>ROUND($Y955*(0.08+MOD($A955,17)/100),2)</f>
        <v/>
      </c>
      <c r="AB955">
        <f>IF(MOD($A955,10)&lt;7,"Да","Нет")</f>
        <v/>
      </c>
      <c r="AC955">
        <f>$R955&amp;" / "&amp;$S955&amp;" / "&amp;$T955</f>
        <v/>
      </c>
      <c r="AD955">
        <f>1</f>
        <v/>
      </c>
      <c r="AE955">
        <f>IF($A955&lt;=Settings!$B$4,"до 100",IF($A955&lt;=Settings!$B$5,"до 10 000",IF($A955&lt;=Settings!$B$6,"до 100 000","100 000+")))</f>
        <v/>
      </c>
    </row>
    <row r="956">
      <c r="A956">
        <f>ROW()-1</f>
        <v/>
      </c>
      <c r="B956">
        <f>IF($A956&lt;=Settings!$B$4,"small_control",IF($A956&lt;=Settings!$B$5,"medium_10k",IF($A956&lt;=Settings!$B$6,"large_100k","extreme_1m")))</f>
        <v/>
      </c>
      <c r="C956">
        <f>"ORD-"&amp;TEXT(QUOTIENT($A956-1,3)+1,"0000000")</f>
        <v/>
      </c>
      <c r="D956">
        <f>"LINE-"&amp;TEXT($A956,"0000000")</f>
        <v/>
      </c>
      <c r="E956" s="7">
        <f>Settings!$B$2+$A956-1</f>
        <v/>
      </c>
      <c r="F956" s="7">
        <f>Settings!$B$2+MOD($A956-1,Settings!$B$7)</f>
        <v/>
      </c>
      <c r="G956">
        <f>YEAR($F956)</f>
        <v/>
      </c>
      <c r="H956">
        <f>"Q"&amp;ROUNDUP(MONTH($F956)/3,0)</f>
        <v/>
      </c>
      <c r="I956">
        <f>MONTH($F956)</f>
        <v/>
      </c>
      <c r="J956">
        <f>CHOOSE(MONTH($F956),"Январь","Февраль","Март","Апрель","Май","Июнь","Июль","Август","Сентябрь","Октябрь","Ноябрь","Декабрь")</f>
        <v/>
      </c>
      <c r="K956">
        <f>DAY($F956)</f>
        <v/>
      </c>
      <c r="L956">
        <f>IF(MOD($A956,10)&lt;7,"ФО_01_Крупный","ФО_"&amp;TEXT(MOD($A956,8)+1,"00"))</f>
        <v/>
      </c>
      <c r="M956">
        <f>IF($AB956="Да","Регион_001_Крупный","Регион_"&amp;TEXT(MOD(QUOTIENT($A956-1,20),180)+1,"000"))</f>
        <v/>
      </c>
      <c r="N956">
        <f>IF($AB956="Да","Город_"&amp;TEXT(MOD($A956-1,250)+1,"0000"),"Город_"&amp;TEXT(MOD($A956-1,3000)+1,"0000"))</f>
        <v/>
      </c>
      <c r="O956">
        <f>IF($AB956="Да","Холдинг_Крупный","Холдинг_"&amp;TEXT(MOD(QUOTIENT($A956-1,10000),20)+1,"00"))</f>
        <v/>
      </c>
      <c r="P956">
        <f>IF($AB956="Да","Организация_Крупная","Организация_"&amp;TEXT(MOD(QUOTIENT($A956-1,500),600)+1,"000"))</f>
        <v/>
      </c>
      <c r="Q956">
        <f>"Отдел_"&amp;TEXT(MOD(QUOTIENT($A956-1,50),100)+1,"000")</f>
        <v/>
      </c>
      <c r="R956">
        <f>IF($AB956="Да","Группа_Крупная","Группа_"&amp;TEXT(MOD(QUOTIENT($A956-1,5000),30)+1,"00"))</f>
        <v/>
      </c>
      <c r="S956">
        <f>IF($AB956="Да","Категория_Крупная","Категория_"&amp;TEXT(MOD(QUOTIENT($A956-1,500),120)+1,"000"))</f>
        <v/>
      </c>
      <c r="T956">
        <f>IF($AB956="Да","Подкатегория_Крупная","Подкатегория_"&amp;TEXT(MOD(QUOTIENT($A956-1,50),300)+1,"000"))</f>
        <v/>
      </c>
      <c r="U956">
        <f>"SKU_"&amp;TEXT($A956,"0000000")</f>
        <v/>
      </c>
      <c r="V956">
        <f>CHOOSE(MOD($A956-1,4)+1,"Enterprise","SMB","Госсектор","Розница")</f>
        <v/>
      </c>
      <c r="W956">
        <f>"Клиент_"&amp;TEXT(MOD($A956-1,20000)+1,"00000")</f>
        <v/>
      </c>
      <c r="X956">
        <f>CHOOSE(MOD($A956-1,5)+1,"Портал","API","Импорт","Ручной ввод","Интеграция")</f>
        <v/>
      </c>
      <c r="Y956" s="8">
        <f>ROUND(1000+MOD($A956*37,90000)+IF($AB956="Да",5000,0),2)</f>
        <v/>
      </c>
      <c r="Z956">
        <f>1+MOD($A956,20)</f>
        <v/>
      </c>
      <c r="AA956" s="8">
        <f>ROUND($Y956*(0.08+MOD($A956,17)/100),2)</f>
        <v/>
      </c>
      <c r="AB956">
        <f>IF(MOD($A956,10)&lt;7,"Да","Нет")</f>
        <v/>
      </c>
      <c r="AC956">
        <f>$R956&amp;" / "&amp;$S956&amp;" / "&amp;$T956</f>
        <v/>
      </c>
      <c r="AD956">
        <f>1</f>
        <v/>
      </c>
      <c r="AE956">
        <f>IF($A956&lt;=Settings!$B$4,"до 100",IF($A956&lt;=Settings!$B$5,"до 10 000",IF($A956&lt;=Settings!$B$6,"до 100 000","100 000+")))</f>
        <v/>
      </c>
    </row>
    <row r="957">
      <c r="A957">
        <f>ROW()-1</f>
        <v/>
      </c>
      <c r="B957">
        <f>IF($A957&lt;=Settings!$B$4,"small_control",IF($A957&lt;=Settings!$B$5,"medium_10k",IF($A957&lt;=Settings!$B$6,"large_100k","extreme_1m")))</f>
        <v/>
      </c>
      <c r="C957">
        <f>"ORD-"&amp;TEXT(QUOTIENT($A957-1,3)+1,"0000000")</f>
        <v/>
      </c>
      <c r="D957">
        <f>"LINE-"&amp;TEXT($A957,"0000000")</f>
        <v/>
      </c>
      <c r="E957" s="7">
        <f>Settings!$B$2+$A957-1</f>
        <v/>
      </c>
      <c r="F957" s="7">
        <f>Settings!$B$2+MOD($A957-1,Settings!$B$7)</f>
        <v/>
      </c>
      <c r="G957">
        <f>YEAR($F957)</f>
        <v/>
      </c>
      <c r="H957">
        <f>"Q"&amp;ROUNDUP(MONTH($F957)/3,0)</f>
        <v/>
      </c>
      <c r="I957">
        <f>MONTH($F957)</f>
        <v/>
      </c>
      <c r="J957">
        <f>CHOOSE(MONTH($F957),"Январь","Февраль","Март","Апрель","Май","Июнь","Июль","Август","Сентябрь","Октябрь","Ноябрь","Декабрь")</f>
        <v/>
      </c>
      <c r="K957">
        <f>DAY($F957)</f>
        <v/>
      </c>
      <c r="L957">
        <f>IF(MOD($A957,10)&lt;7,"ФО_01_Крупный","ФО_"&amp;TEXT(MOD($A957,8)+1,"00"))</f>
        <v/>
      </c>
      <c r="M957">
        <f>IF($AB957="Да","Регион_001_Крупный","Регион_"&amp;TEXT(MOD(QUOTIENT($A957-1,20),180)+1,"000"))</f>
        <v/>
      </c>
      <c r="N957">
        <f>IF($AB957="Да","Город_"&amp;TEXT(MOD($A957-1,250)+1,"0000"),"Город_"&amp;TEXT(MOD($A957-1,3000)+1,"0000"))</f>
        <v/>
      </c>
      <c r="O957">
        <f>IF($AB957="Да","Холдинг_Крупный","Холдинг_"&amp;TEXT(MOD(QUOTIENT($A957-1,10000),20)+1,"00"))</f>
        <v/>
      </c>
      <c r="P957">
        <f>IF($AB957="Да","Организация_Крупная","Организация_"&amp;TEXT(MOD(QUOTIENT($A957-1,500),600)+1,"000"))</f>
        <v/>
      </c>
      <c r="Q957">
        <f>"Отдел_"&amp;TEXT(MOD(QUOTIENT($A957-1,50),100)+1,"000")</f>
        <v/>
      </c>
      <c r="R957">
        <f>IF($AB957="Да","Группа_Крупная","Группа_"&amp;TEXT(MOD(QUOTIENT($A957-1,5000),30)+1,"00"))</f>
        <v/>
      </c>
      <c r="S957">
        <f>IF($AB957="Да","Категория_Крупная","Категория_"&amp;TEXT(MOD(QUOTIENT($A957-1,500),120)+1,"000"))</f>
        <v/>
      </c>
      <c r="T957">
        <f>IF($AB957="Да","Подкатегория_Крупная","Подкатегория_"&amp;TEXT(MOD(QUOTIENT($A957-1,50),300)+1,"000"))</f>
        <v/>
      </c>
      <c r="U957">
        <f>"SKU_"&amp;TEXT($A957,"0000000")</f>
        <v/>
      </c>
      <c r="V957">
        <f>CHOOSE(MOD($A957-1,4)+1,"Enterprise","SMB","Госсектор","Розница")</f>
        <v/>
      </c>
      <c r="W957">
        <f>"Клиент_"&amp;TEXT(MOD($A957-1,20000)+1,"00000")</f>
        <v/>
      </c>
      <c r="X957">
        <f>CHOOSE(MOD($A957-1,5)+1,"Портал","API","Импорт","Ручной ввод","Интеграция")</f>
        <v/>
      </c>
      <c r="Y957" s="8">
        <f>ROUND(1000+MOD($A957*37,90000)+IF($AB957="Да",5000,0),2)</f>
        <v/>
      </c>
      <c r="Z957">
        <f>1+MOD($A957,20)</f>
        <v/>
      </c>
      <c r="AA957" s="8">
        <f>ROUND($Y957*(0.08+MOD($A957,17)/100),2)</f>
        <v/>
      </c>
      <c r="AB957">
        <f>IF(MOD($A957,10)&lt;7,"Да","Нет")</f>
        <v/>
      </c>
      <c r="AC957">
        <f>$R957&amp;" / "&amp;$S957&amp;" / "&amp;$T957</f>
        <v/>
      </c>
      <c r="AD957">
        <f>1</f>
        <v/>
      </c>
      <c r="AE957">
        <f>IF($A957&lt;=Settings!$B$4,"до 100",IF($A957&lt;=Settings!$B$5,"до 10 000",IF($A957&lt;=Settings!$B$6,"до 100 000","100 000+")))</f>
        <v/>
      </c>
    </row>
    <row r="958">
      <c r="A958">
        <f>ROW()-1</f>
        <v/>
      </c>
      <c r="B958">
        <f>IF($A958&lt;=Settings!$B$4,"small_control",IF($A958&lt;=Settings!$B$5,"medium_10k",IF($A958&lt;=Settings!$B$6,"large_100k","extreme_1m")))</f>
        <v/>
      </c>
      <c r="C958">
        <f>"ORD-"&amp;TEXT(QUOTIENT($A958-1,3)+1,"0000000")</f>
        <v/>
      </c>
      <c r="D958">
        <f>"LINE-"&amp;TEXT($A958,"0000000")</f>
        <v/>
      </c>
      <c r="E958" s="7">
        <f>Settings!$B$2+$A958-1</f>
        <v/>
      </c>
      <c r="F958" s="7">
        <f>Settings!$B$2+MOD($A958-1,Settings!$B$7)</f>
        <v/>
      </c>
      <c r="G958">
        <f>YEAR($F958)</f>
        <v/>
      </c>
      <c r="H958">
        <f>"Q"&amp;ROUNDUP(MONTH($F958)/3,0)</f>
        <v/>
      </c>
      <c r="I958">
        <f>MONTH($F958)</f>
        <v/>
      </c>
      <c r="J958">
        <f>CHOOSE(MONTH($F958),"Январь","Февраль","Март","Апрель","Май","Июнь","Июль","Август","Сентябрь","Октябрь","Ноябрь","Декабрь")</f>
        <v/>
      </c>
      <c r="K958">
        <f>DAY($F958)</f>
        <v/>
      </c>
      <c r="L958">
        <f>IF(MOD($A958,10)&lt;7,"ФО_01_Крупный","ФО_"&amp;TEXT(MOD($A958,8)+1,"00"))</f>
        <v/>
      </c>
      <c r="M958">
        <f>IF($AB958="Да","Регион_001_Крупный","Регион_"&amp;TEXT(MOD(QUOTIENT($A958-1,20),180)+1,"000"))</f>
        <v/>
      </c>
      <c r="N958">
        <f>IF($AB958="Да","Город_"&amp;TEXT(MOD($A958-1,250)+1,"0000"),"Город_"&amp;TEXT(MOD($A958-1,3000)+1,"0000"))</f>
        <v/>
      </c>
      <c r="O958">
        <f>IF($AB958="Да","Холдинг_Крупный","Холдинг_"&amp;TEXT(MOD(QUOTIENT($A958-1,10000),20)+1,"00"))</f>
        <v/>
      </c>
      <c r="P958">
        <f>IF($AB958="Да","Организация_Крупная","Организация_"&amp;TEXT(MOD(QUOTIENT($A958-1,500),600)+1,"000"))</f>
        <v/>
      </c>
      <c r="Q958">
        <f>"Отдел_"&amp;TEXT(MOD(QUOTIENT($A958-1,50),100)+1,"000")</f>
        <v/>
      </c>
      <c r="R958">
        <f>IF($AB958="Да","Группа_Крупная","Группа_"&amp;TEXT(MOD(QUOTIENT($A958-1,5000),30)+1,"00"))</f>
        <v/>
      </c>
      <c r="S958">
        <f>IF($AB958="Да","Категория_Крупная","Категория_"&amp;TEXT(MOD(QUOTIENT($A958-1,500),120)+1,"000"))</f>
        <v/>
      </c>
      <c r="T958">
        <f>IF($AB958="Да","Подкатегория_Крупная","Подкатегория_"&amp;TEXT(MOD(QUOTIENT($A958-1,50),300)+1,"000"))</f>
        <v/>
      </c>
      <c r="U958">
        <f>"SKU_"&amp;TEXT($A958,"0000000")</f>
        <v/>
      </c>
      <c r="V958">
        <f>CHOOSE(MOD($A958-1,4)+1,"Enterprise","SMB","Госсектор","Розница")</f>
        <v/>
      </c>
      <c r="W958">
        <f>"Клиент_"&amp;TEXT(MOD($A958-1,20000)+1,"00000")</f>
        <v/>
      </c>
      <c r="X958">
        <f>CHOOSE(MOD($A958-1,5)+1,"Портал","API","Импорт","Ручной ввод","Интеграция")</f>
        <v/>
      </c>
      <c r="Y958" s="8">
        <f>ROUND(1000+MOD($A958*37,90000)+IF($AB958="Да",5000,0),2)</f>
        <v/>
      </c>
      <c r="Z958">
        <f>1+MOD($A958,20)</f>
        <v/>
      </c>
      <c r="AA958" s="8">
        <f>ROUND($Y958*(0.08+MOD($A958,17)/100),2)</f>
        <v/>
      </c>
      <c r="AB958">
        <f>IF(MOD($A958,10)&lt;7,"Да","Нет")</f>
        <v/>
      </c>
      <c r="AC958">
        <f>$R958&amp;" / "&amp;$S958&amp;" / "&amp;$T958</f>
        <v/>
      </c>
      <c r="AD958">
        <f>1</f>
        <v/>
      </c>
      <c r="AE958">
        <f>IF($A958&lt;=Settings!$B$4,"до 100",IF($A958&lt;=Settings!$B$5,"до 10 000",IF($A958&lt;=Settings!$B$6,"до 100 000","100 000+")))</f>
        <v/>
      </c>
    </row>
    <row r="959">
      <c r="A959">
        <f>ROW()-1</f>
        <v/>
      </c>
      <c r="B959">
        <f>IF($A959&lt;=Settings!$B$4,"small_control",IF($A959&lt;=Settings!$B$5,"medium_10k",IF($A959&lt;=Settings!$B$6,"large_100k","extreme_1m")))</f>
        <v/>
      </c>
      <c r="C959">
        <f>"ORD-"&amp;TEXT(QUOTIENT($A959-1,3)+1,"0000000")</f>
        <v/>
      </c>
      <c r="D959">
        <f>"LINE-"&amp;TEXT($A959,"0000000")</f>
        <v/>
      </c>
      <c r="E959" s="7">
        <f>Settings!$B$2+$A959-1</f>
        <v/>
      </c>
      <c r="F959" s="7">
        <f>Settings!$B$2+MOD($A959-1,Settings!$B$7)</f>
        <v/>
      </c>
      <c r="G959">
        <f>YEAR($F959)</f>
        <v/>
      </c>
      <c r="H959">
        <f>"Q"&amp;ROUNDUP(MONTH($F959)/3,0)</f>
        <v/>
      </c>
      <c r="I959">
        <f>MONTH($F959)</f>
        <v/>
      </c>
      <c r="J959">
        <f>CHOOSE(MONTH($F959),"Январь","Февраль","Март","Апрель","Май","Июнь","Июль","Август","Сентябрь","Октябрь","Ноябрь","Декабрь")</f>
        <v/>
      </c>
      <c r="K959">
        <f>DAY($F959)</f>
        <v/>
      </c>
      <c r="L959">
        <f>IF(MOD($A959,10)&lt;7,"ФО_01_Крупный","ФО_"&amp;TEXT(MOD($A959,8)+1,"00"))</f>
        <v/>
      </c>
      <c r="M959">
        <f>IF($AB959="Да","Регион_001_Крупный","Регион_"&amp;TEXT(MOD(QUOTIENT($A959-1,20),180)+1,"000"))</f>
        <v/>
      </c>
      <c r="N959">
        <f>IF($AB959="Да","Город_"&amp;TEXT(MOD($A959-1,250)+1,"0000"),"Город_"&amp;TEXT(MOD($A959-1,3000)+1,"0000"))</f>
        <v/>
      </c>
      <c r="O959">
        <f>IF($AB959="Да","Холдинг_Крупный","Холдинг_"&amp;TEXT(MOD(QUOTIENT($A959-1,10000),20)+1,"00"))</f>
        <v/>
      </c>
      <c r="P959">
        <f>IF($AB959="Да","Организация_Крупная","Организация_"&amp;TEXT(MOD(QUOTIENT($A959-1,500),600)+1,"000"))</f>
        <v/>
      </c>
      <c r="Q959">
        <f>"Отдел_"&amp;TEXT(MOD(QUOTIENT($A959-1,50),100)+1,"000")</f>
        <v/>
      </c>
      <c r="R959">
        <f>IF($AB959="Да","Группа_Крупная","Группа_"&amp;TEXT(MOD(QUOTIENT($A959-1,5000),30)+1,"00"))</f>
        <v/>
      </c>
      <c r="S959">
        <f>IF($AB959="Да","Категория_Крупная","Категория_"&amp;TEXT(MOD(QUOTIENT($A959-1,500),120)+1,"000"))</f>
        <v/>
      </c>
      <c r="T959">
        <f>IF($AB959="Да","Подкатегория_Крупная","Подкатегория_"&amp;TEXT(MOD(QUOTIENT($A959-1,50),300)+1,"000"))</f>
        <v/>
      </c>
      <c r="U959">
        <f>"SKU_"&amp;TEXT($A959,"0000000")</f>
        <v/>
      </c>
      <c r="V959">
        <f>CHOOSE(MOD($A959-1,4)+1,"Enterprise","SMB","Госсектор","Розница")</f>
        <v/>
      </c>
      <c r="W959">
        <f>"Клиент_"&amp;TEXT(MOD($A959-1,20000)+1,"00000")</f>
        <v/>
      </c>
      <c r="X959">
        <f>CHOOSE(MOD($A959-1,5)+1,"Портал","API","Импорт","Ручной ввод","Интеграция")</f>
        <v/>
      </c>
      <c r="Y959" s="8">
        <f>ROUND(1000+MOD($A959*37,90000)+IF($AB959="Да",5000,0),2)</f>
        <v/>
      </c>
      <c r="Z959">
        <f>1+MOD($A959,20)</f>
        <v/>
      </c>
      <c r="AA959" s="8">
        <f>ROUND($Y959*(0.08+MOD($A959,17)/100),2)</f>
        <v/>
      </c>
      <c r="AB959">
        <f>IF(MOD($A959,10)&lt;7,"Да","Нет")</f>
        <v/>
      </c>
      <c r="AC959">
        <f>$R959&amp;" / "&amp;$S959&amp;" / "&amp;$T959</f>
        <v/>
      </c>
      <c r="AD959">
        <f>1</f>
        <v/>
      </c>
      <c r="AE959">
        <f>IF($A959&lt;=Settings!$B$4,"до 100",IF($A959&lt;=Settings!$B$5,"до 10 000",IF($A959&lt;=Settings!$B$6,"до 100 000","100 000+")))</f>
        <v/>
      </c>
    </row>
    <row r="960">
      <c r="A960">
        <f>ROW()-1</f>
        <v/>
      </c>
      <c r="B960">
        <f>IF($A960&lt;=Settings!$B$4,"small_control",IF($A960&lt;=Settings!$B$5,"medium_10k",IF($A960&lt;=Settings!$B$6,"large_100k","extreme_1m")))</f>
        <v/>
      </c>
      <c r="C960">
        <f>"ORD-"&amp;TEXT(QUOTIENT($A960-1,3)+1,"0000000")</f>
        <v/>
      </c>
      <c r="D960">
        <f>"LINE-"&amp;TEXT($A960,"0000000")</f>
        <v/>
      </c>
      <c r="E960" s="7">
        <f>Settings!$B$2+$A960-1</f>
        <v/>
      </c>
      <c r="F960" s="7">
        <f>Settings!$B$2+MOD($A960-1,Settings!$B$7)</f>
        <v/>
      </c>
      <c r="G960">
        <f>YEAR($F960)</f>
        <v/>
      </c>
      <c r="H960">
        <f>"Q"&amp;ROUNDUP(MONTH($F960)/3,0)</f>
        <v/>
      </c>
      <c r="I960">
        <f>MONTH($F960)</f>
        <v/>
      </c>
      <c r="J960">
        <f>CHOOSE(MONTH($F960),"Январь","Февраль","Март","Апрель","Май","Июнь","Июль","Август","Сентябрь","Октябрь","Ноябрь","Декабрь")</f>
        <v/>
      </c>
      <c r="K960">
        <f>DAY($F960)</f>
        <v/>
      </c>
      <c r="L960">
        <f>IF(MOD($A960,10)&lt;7,"ФО_01_Крупный","ФО_"&amp;TEXT(MOD($A960,8)+1,"00"))</f>
        <v/>
      </c>
      <c r="M960">
        <f>IF($AB960="Да","Регион_001_Крупный","Регион_"&amp;TEXT(MOD(QUOTIENT($A960-1,20),180)+1,"000"))</f>
        <v/>
      </c>
      <c r="N960">
        <f>IF($AB960="Да","Город_"&amp;TEXT(MOD($A960-1,250)+1,"0000"),"Город_"&amp;TEXT(MOD($A960-1,3000)+1,"0000"))</f>
        <v/>
      </c>
      <c r="O960">
        <f>IF($AB960="Да","Холдинг_Крупный","Холдинг_"&amp;TEXT(MOD(QUOTIENT($A960-1,10000),20)+1,"00"))</f>
        <v/>
      </c>
      <c r="P960">
        <f>IF($AB960="Да","Организация_Крупная","Организация_"&amp;TEXT(MOD(QUOTIENT($A960-1,500),600)+1,"000"))</f>
        <v/>
      </c>
      <c r="Q960">
        <f>"Отдел_"&amp;TEXT(MOD(QUOTIENT($A960-1,50),100)+1,"000")</f>
        <v/>
      </c>
      <c r="R960">
        <f>IF($AB960="Да","Группа_Крупная","Группа_"&amp;TEXT(MOD(QUOTIENT($A960-1,5000),30)+1,"00"))</f>
        <v/>
      </c>
      <c r="S960">
        <f>IF($AB960="Да","Категория_Крупная","Категория_"&amp;TEXT(MOD(QUOTIENT($A960-1,500),120)+1,"000"))</f>
        <v/>
      </c>
      <c r="T960">
        <f>IF($AB960="Да","Подкатегория_Крупная","Подкатегория_"&amp;TEXT(MOD(QUOTIENT($A960-1,50),300)+1,"000"))</f>
        <v/>
      </c>
      <c r="U960">
        <f>"SKU_"&amp;TEXT($A960,"0000000")</f>
        <v/>
      </c>
      <c r="V960">
        <f>CHOOSE(MOD($A960-1,4)+1,"Enterprise","SMB","Госсектор","Розница")</f>
        <v/>
      </c>
      <c r="W960">
        <f>"Клиент_"&amp;TEXT(MOD($A960-1,20000)+1,"00000")</f>
        <v/>
      </c>
      <c r="X960">
        <f>CHOOSE(MOD($A960-1,5)+1,"Портал","API","Импорт","Ручной ввод","Интеграция")</f>
        <v/>
      </c>
      <c r="Y960" s="8">
        <f>ROUND(1000+MOD($A960*37,90000)+IF($AB960="Да",5000,0),2)</f>
        <v/>
      </c>
      <c r="Z960">
        <f>1+MOD($A960,20)</f>
        <v/>
      </c>
      <c r="AA960" s="8">
        <f>ROUND($Y960*(0.08+MOD($A960,17)/100),2)</f>
        <v/>
      </c>
      <c r="AB960">
        <f>IF(MOD($A960,10)&lt;7,"Да","Нет")</f>
        <v/>
      </c>
      <c r="AC960">
        <f>$R960&amp;" / "&amp;$S960&amp;" / "&amp;$T960</f>
        <v/>
      </c>
      <c r="AD960">
        <f>1</f>
        <v/>
      </c>
      <c r="AE960">
        <f>IF($A960&lt;=Settings!$B$4,"до 100",IF($A960&lt;=Settings!$B$5,"до 10 000",IF($A960&lt;=Settings!$B$6,"до 100 000","100 000+")))</f>
        <v/>
      </c>
    </row>
    <row r="961">
      <c r="A961">
        <f>ROW()-1</f>
        <v/>
      </c>
      <c r="B961">
        <f>IF($A961&lt;=Settings!$B$4,"small_control",IF($A961&lt;=Settings!$B$5,"medium_10k",IF($A961&lt;=Settings!$B$6,"large_100k","extreme_1m")))</f>
        <v/>
      </c>
      <c r="C961">
        <f>"ORD-"&amp;TEXT(QUOTIENT($A961-1,3)+1,"0000000")</f>
        <v/>
      </c>
      <c r="D961">
        <f>"LINE-"&amp;TEXT($A961,"0000000")</f>
        <v/>
      </c>
      <c r="E961" s="7">
        <f>Settings!$B$2+$A961-1</f>
        <v/>
      </c>
      <c r="F961" s="7">
        <f>Settings!$B$2+MOD($A961-1,Settings!$B$7)</f>
        <v/>
      </c>
      <c r="G961">
        <f>YEAR($F961)</f>
        <v/>
      </c>
      <c r="H961">
        <f>"Q"&amp;ROUNDUP(MONTH($F961)/3,0)</f>
        <v/>
      </c>
      <c r="I961">
        <f>MONTH($F961)</f>
        <v/>
      </c>
      <c r="J961">
        <f>CHOOSE(MONTH($F961),"Январь","Февраль","Март","Апрель","Май","Июнь","Июль","Август","Сентябрь","Октябрь","Ноябрь","Декабрь")</f>
        <v/>
      </c>
      <c r="K961">
        <f>DAY($F961)</f>
        <v/>
      </c>
      <c r="L961">
        <f>IF(MOD($A961,10)&lt;7,"ФО_01_Крупный","ФО_"&amp;TEXT(MOD($A961,8)+1,"00"))</f>
        <v/>
      </c>
      <c r="M961">
        <f>IF($AB961="Да","Регион_001_Крупный","Регион_"&amp;TEXT(MOD(QUOTIENT($A961-1,20),180)+1,"000"))</f>
        <v/>
      </c>
      <c r="N961">
        <f>IF($AB961="Да","Город_"&amp;TEXT(MOD($A961-1,250)+1,"0000"),"Город_"&amp;TEXT(MOD($A961-1,3000)+1,"0000"))</f>
        <v/>
      </c>
      <c r="O961">
        <f>IF($AB961="Да","Холдинг_Крупный","Холдинг_"&amp;TEXT(MOD(QUOTIENT($A961-1,10000),20)+1,"00"))</f>
        <v/>
      </c>
      <c r="P961">
        <f>IF($AB961="Да","Организация_Крупная","Организация_"&amp;TEXT(MOD(QUOTIENT($A961-1,500),600)+1,"000"))</f>
        <v/>
      </c>
      <c r="Q961">
        <f>"Отдел_"&amp;TEXT(MOD(QUOTIENT($A961-1,50),100)+1,"000")</f>
        <v/>
      </c>
      <c r="R961">
        <f>IF($AB961="Да","Группа_Крупная","Группа_"&amp;TEXT(MOD(QUOTIENT($A961-1,5000),30)+1,"00"))</f>
        <v/>
      </c>
      <c r="S961">
        <f>IF($AB961="Да","Категория_Крупная","Категория_"&amp;TEXT(MOD(QUOTIENT($A961-1,500),120)+1,"000"))</f>
        <v/>
      </c>
      <c r="T961">
        <f>IF($AB961="Да","Подкатегория_Крупная","Подкатегория_"&amp;TEXT(MOD(QUOTIENT($A961-1,50),300)+1,"000"))</f>
        <v/>
      </c>
      <c r="U961">
        <f>"SKU_"&amp;TEXT($A961,"0000000")</f>
        <v/>
      </c>
      <c r="V961">
        <f>CHOOSE(MOD($A961-1,4)+1,"Enterprise","SMB","Госсектор","Розница")</f>
        <v/>
      </c>
      <c r="W961">
        <f>"Клиент_"&amp;TEXT(MOD($A961-1,20000)+1,"00000")</f>
        <v/>
      </c>
      <c r="X961">
        <f>CHOOSE(MOD($A961-1,5)+1,"Портал","API","Импорт","Ручной ввод","Интеграция")</f>
        <v/>
      </c>
      <c r="Y961" s="8">
        <f>ROUND(1000+MOD($A961*37,90000)+IF($AB961="Да",5000,0),2)</f>
        <v/>
      </c>
      <c r="Z961">
        <f>1+MOD($A961,20)</f>
        <v/>
      </c>
      <c r="AA961" s="8">
        <f>ROUND($Y961*(0.08+MOD($A961,17)/100),2)</f>
        <v/>
      </c>
      <c r="AB961">
        <f>IF(MOD($A961,10)&lt;7,"Да","Нет")</f>
        <v/>
      </c>
      <c r="AC961">
        <f>$R961&amp;" / "&amp;$S961&amp;" / "&amp;$T961</f>
        <v/>
      </c>
      <c r="AD961">
        <f>1</f>
        <v/>
      </c>
      <c r="AE961">
        <f>IF($A961&lt;=Settings!$B$4,"до 100",IF($A961&lt;=Settings!$B$5,"до 10 000",IF($A961&lt;=Settings!$B$6,"до 100 000","100 000+")))</f>
        <v/>
      </c>
    </row>
    <row r="962">
      <c r="A962">
        <f>ROW()-1</f>
        <v/>
      </c>
      <c r="B962">
        <f>IF($A962&lt;=Settings!$B$4,"small_control",IF($A962&lt;=Settings!$B$5,"medium_10k",IF($A962&lt;=Settings!$B$6,"large_100k","extreme_1m")))</f>
        <v/>
      </c>
      <c r="C962">
        <f>"ORD-"&amp;TEXT(QUOTIENT($A962-1,3)+1,"0000000")</f>
        <v/>
      </c>
      <c r="D962">
        <f>"LINE-"&amp;TEXT($A962,"0000000")</f>
        <v/>
      </c>
      <c r="E962" s="7">
        <f>Settings!$B$2+$A962-1</f>
        <v/>
      </c>
      <c r="F962" s="7">
        <f>Settings!$B$2+MOD($A962-1,Settings!$B$7)</f>
        <v/>
      </c>
      <c r="G962">
        <f>YEAR($F962)</f>
        <v/>
      </c>
      <c r="H962">
        <f>"Q"&amp;ROUNDUP(MONTH($F962)/3,0)</f>
        <v/>
      </c>
      <c r="I962">
        <f>MONTH($F962)</f>
        <v/>
      </c>
      <c r="J962">
        <f>CHOOSE(MONTH($F962),"Январь","Февраль","Март","Апрель","Май","Июнь","Июль","Август","Сентябрь","Октябрь","Ноябрь","Декабрь")</f>
        <v/>
      </c>
      <c r="K962">
        <f>DAY($F962)</f>
        <v/>
      </c>
      <c r="L962">
        <f>IF(MOD($A962,10)&lt;7,"ФО_01_Крупный","ФО_"&amp;TEXT(MOD($A962,8)+1,"00"))</f>
        <v/>
      </c>
      <c r="M962">
        <f>IF($AB962="Да","Регион_001_Крупный","Регион_"&amp;TEXT(MOD(QUOTIENT($A962-1,20),180)+1,"000"))</f>
        <v/>
      </c>
      <c r="N962">
        <f>IF($AB962="Да","Город_"&amp;TEXT(MOD($A962-1,250)+1,"0000"),"Город_"&amp;TEXT(MOD($A962-1,3000)+1,"0000"))</f>
        <v/>
      </c>
      <c r="O962">
        <f>IF($AB962="Да","Холдинг_Крупный","Холдинг_"&amp;TEXT(MOD(QUOTIENT($A962-1,10000),20)+1,"00"))</f>
        <v/>
      </c>
      <c r="P962">
        <f>IF($AB962="Да","Организация_Крупная","Организация_"&amp;TEXT(MOD(QUOTIENT($A962-1,500),600)+1,"000"))</f>
        <v/>
      </c>
      <c r="Q962">
        <f>"Отдел_"&amp;TEXT(MOD(QUOTIENT($A962-1,50),100)+1,"000")</f>
        <v/>
      </c>
      <c r="R962">
        <f>IF($AB962="Да","Группа_Крупная","Группа_"&amp;TEXT(MOD(QUOTIENT($A962-1,5000),30)+1,"00"))</f>
        <v/>
      </c>
      <c r="S962">
        <f>IF($AB962="Да","Категория_Крупная","Категория_"&amp;TEXT(MOD(QUOTIENT($A962-1,500),120)+1,"000"))</f>
        <v/>
      </c>
      <c r="T962">
        <f>IF($AB962="Да","Подкатегория_Крупная","Подкатегория_"&amp;TEXT(MOD(QUOTIENT($A962-1,50),300)+1,"000"))</f>
        <v/>
      </c>
      <c r="U962">
        <f>"SKU_"&amp;TEXT($A962,"0000000")</f>
        <v/>
      </c>
      <c r="V962">
        <f>CHOOSE(MOD($A962-1,4)+1,"Enterprise","SMB","Госсектор","Розница")</f>
        <v/>
      </c>
      <c r="W962">
        <f>"Клиент_"&amp;TEXT(MOD($A962-1,20000)+1,"00000")</f>
        <v/>
      </c>
      <c r="X962">
        <f>CHOOSE(MOD($A962-1,5)+1,"Портал","API","Импорт","Ручной ввод","Интеграция")</f>
        <v/>
      </c>
      <c r="Y962" s="8">
        <f>ROUND(1000+MOD($A962*37,90000)+IF($AB962="Да",5000,0),2)</f>
        <v/>
      </c>
      <c r="Z962">
        <f>1+MOD($A962,20)</f>
        <v/>
      </c>
      <c r="AA962" s="8">
        <f>ROUND($Y962*(0.08+MOD($A962,17)/100),2)</f>
        <v/>
      </c>
      <c r="AB962">
        <f>IF(MOD($A962,10)&lt;7,"Да","Нет")</f>
        <v/>
      </c>
      <c r="AC962">
        <f>$R962&amp;" / "&amp;$S962&amp;" / "&amp;$T962</f>
        <v/>
      </c>
      <c r="AD962">
        <f>1</f>
        <v/>
      </c>
      <c r="AE962">
        <f>IF($A962&lt;=Settings!$B$4,"до 100",IF($A962&lt;=Settings!$B$5,"до 10 000",IF($A962&lt;=Settings!$B$6,"до 100 000","100 000+")))</f>
        <v/>
      </c>
    </row>
    <row r="963">
      <c r="A963">
        <f>ROW()-1</f>
        <v/>
      </c>
      <c r="B963">
        <f>IF($A963&lt;=Settings!$B$4,"small_control",IF($A963&lt;=Settings!$B$5,"medium_10k",IF($A963&lt;=Settings!$B$6,"large_100k","extreme_1m")))</f>
        <v/>
      </c>
      <c r="C963">
        <f>"ORD-"&amp;TEXT(QUOTIENT($A963-1,3)+1,"0000000")</f>
        <v/>
      </c>
      <c r="D963">
        <f>"LINE-"&amp;TEXT($A963,"0000000")</f>
        <v/>
      </c>
      <c r="E963" s="7">
        <f>Settings!$B$2+$A963-1</f>
        <v/>
      </c>
      <c r="F963" s="7">
        <f>Settings!$B$2+MOD($A963-1,Settings!$B$7)</f>
        <v/>
      </c>
      <c r="G963">
        <f>YEAR($F963)</f>
        <v/>
      </c>
      <c r="H963">
        <f>"Q"&amp;ROUNDUP(MONTH($F963)/3,0)</f>
        <v/>
      </c>
      <c r="I963">
        <f>MONTH($F963)</f>
        <v/>
      </c>
      <c r="J963">
        <f>CHOOSE(MONTH($F963),"Январь","Февраль","Март","Апрель","Май","Июнь","Июль","Август","Сентябрь","Октябрь","Ноябрь","Декабрь")</f>
        <v/>
      </c>
      <c r="K963">
        <f>DAY($F963)</f>
        <v/>
      </c>
      <c r="L963">
        <f>IF(MOD($A963,10)&lt;7,"ФО_01_Крупный","ФО_"&amp;TEXT(MOD($A963,8)+1,"00"))</f>
        <v/>
      </c>
      <c r="M963">
        <f>IF($AB963="Да","Регион_001_Крупный","Регион_"&amp;TEXT(MOD(QUOTIENT($A963-1,20),180)+1,"000"))</f>
        <v/>
      </c>
      <c r="N963">
        <f>IF($AB963="Да","Город_"&amp;TEXT(MOD($A963-1,250)+1,"0000"),"Город_"&amp;TEXT(MOD($A963-1,3000)+1,"0000"))</f>
        <v/>
      </c>
      <c r="O963">
        <f>IF($AB963="Да","Холдинг_Крупный","Холдинг_"&amp;TEXT(MOD(QUOTIENT($A963-1,10000),20)+1,"00"))</f>
        <v/>
      </c>
      <c r="P963">
        <f>IF($AB963="Да","Организация_Крупная","Организация_"&amp;TEXT(MOD(QUOTIENT($A963-1,500),600)+1,"000"))</f>
        <v/>
      </c>
      <c r="Q963">
        <f>"Отдел_"&amp;TEXT(MOD(QUOTIENT($A963-1,50),100)+1,"000")</f>
        <v/>
      </c>
      <c r="R963">
        <f>IF($AB963="Да","Группа_Крупная","Группа_"&amp;TEXT(MOD(QUOTIENT($A963-1,5000),30)+1,"00"))</f>
        <v/>
      </c>
      <c r="S963">
        <f>IF($AB963="Да","Категория_Крупная","Категория_"&amp;TEXT(MOD(QUOTIENT($A963-1,500),120)+1,"000"))</f>
        <v/>
      </c>
      <c r="T963">
        <f>IF($AB963="Да","Подкатегория_Крупная","Подкатегория_"&amp;TEXT(MOD(QUOTIENT($A963-1,50),300)+1,"000"))</f>
        <v/>
      </c>
      <c r="U963">
        <f>"SKU_"&amp;TEXT($A963,"0000000")</f>
        <v/>
      </c>
      <c r="V963">
        <f>CHOOSE(MOD($A963-1,4)+1,"Enterprise","SMB","Госсектор","Розница")</f>
        <v/>
      </c>
      <c r="W963">
        <f>"Клиент_"&amp;TEXT(MOD($A963-1,20000)+1,"00000")</f>
        <v/>
      </c>
      <c r="X963">
        <f>CHOOSE(MOD($A963-1,5)+1,"Портал","API","Импорт","Ручной ввод","Интеграция")</f>
        <v/>
      </c>
      <c r="Y963" s="8">
        <f>ROUND(1000+MOD($A963*37,90000)+IF($AB963="Да",5000,0),2)</f>
        <v/>
      </c>
      <c r="Z963">
        <f>1+MOD($A963,20)</f>
        <v/>
      </c>
      <c r="AA963" s="8">
        <f>ROUND($Y963*(0.08+MOD($A963,17)/100),2)</f>
        <v/>
      </c>
      <c r="AB963">
        <f>IF(MOD($A963,10)&lt;7,"Да","Нет")</f>
        <v/>
      </c>
      <c r="AC963">
        <f>$R963&amp;" / "&amp;$S963&amp;" / "&amp;$T963</f>
        <v/>
      </c>
      <c r="AD963">
        <f>1</f>
        <v/>
      </c>
      <c r="AE963">
        <f>IF($A963&lt;=Settings!$B$4,"до 100",IF($A963&lt;=Settings!$B$5,"до 10 000",IF($A963&lt;=Settings!$B$6,"до 100 000","100 000+")))</f>
        <v/>
      </c>
    </row>
    <row r="964">
      <c r="A964">
        <f>ROW()-1</f>
        <v/>
      </c>
      <c r="B964">
        <f>IF($A964&lt;=Settings!$B$4,"small_control",IF($A964&lt;=Settings!$B$5,"medium_10k",IF($A964&lt;=Settings!$B$6,"large_100k","extreme_1m")))</f>
        <v/>
      </c>
      <c r="C964">
        <f>"ORD-"&amp;TEXT(QUOTIENT($A964-1,3)+1,"0000000")</f>
        <v/>
      </c>
      <c r="D964">
        <f>"LINE-"&amp;TEXT($A964,"0000000")</f>
        <v/>
      </c>
      <c r="E964" s="7">
        <f>Settings!$B$2+$A964-1</f>
        <v/>
      </c>
      <c r="F964" s="7">
        <f>Settings!$B$2+MOD($A964-1,Settings!$B$7)</f>
        <v/>
      </c>
      <c r="G964">
        <f>YEAR($F964)</f>
        <v/>
      </c>
      <c r="H964">
        <f>"Q"&amp;ROUNDUP(MONTH($F964)/3,0)</f>
        <v/>
      </c>
      <c r="I964">
        <f>MONTH($F964)</f>
        <v/>
      </c>
      <c r="J964">
        <f>CHOOSE(MONTH($F964),"Январь","Февраль","Март","Апрель","Май","Июнь","Июль","Август","Сентябрь","Октябрь","Ноябрь","Декабрь")</f>
        <v/>
      </c>
      <c r="K964">
        <f>DAY($F964)</f>
        <v/>
      </c>
      <c r="L964">
        <f>IF(MOD($A964,10)&lt;7,"ФО_01_Крупный","ФО_"&amp;TEXT(MOD($A964,8)+1,"00"))</f>
        <v/>
      </c>
      <c r="M964">
        <f>IF($AB964="Да","Регион_001_Крупный","Регион_"&amp;TEXT(MOD(QUOTIENT($A964-1,20),180)+1,"000"))</f>
        <v/>
      </c>
      <c r="N964">
        <f>IF($AB964="Да","Город_"&amp;TEXT(MOD($A964-1,250)+1,"0000"),"Город_"&amp;TEXT(MOD($A964-1,3000)+1,"0000"))</f>
        <v/>
      </c>
      <c r="O964">
        <f>IF($AB964="Да","Холдинг_Крупный","Холдинг_"&amp;TEXT(MOD(QUOTIENT($A964-1,10000),20)+1,"00"))</f>
        <v/>
      </c>
      <c r="P964">
        <f>IF($AB964="Да","Организация_Крупная","Организация_"&amp;TEXT(MOD(QUOTIENT($A964-1,500),600)+1,"000"))</f>
        <v/>
      </c>
      <c r="Q964">
        <f>"Отдел_"&amp;TEXT(MOD(QUOTIENT($A964-1,50),100)+1,"000")</f>
        <v/>
      </c>
      <c r="R964">
        <f>IF($AB964="Да","Группа_Крупная","Группа_"&amp;TEXT(MOD(QUOTIENT($A964-1,5000),30)+1,"00"))</f>
        <v/>
      </c>
      <c r="S964">
        <f>IF($AB964="Да","Категория_Крупная","Категория_"&amp;TEXT(MOD(QUOTIENT($A964-1,500),120)+1,"000"))</f>
        <v/>
      </c>
      <c r="T964">
        <f>IF($AB964="Да","Подкатегория_Крупная","Подкатегория_"&amp;TEXT(MOD(QUOTIENT($A964-1,50),300)+1,"000"))</f>
        <v/>
      </c>
      <c r="U964">
        <f>"SKU_"&amp;TEXT($A964,"0000000")</f>
        <v/>
      </c>
      <c r="V964">
        <f>CHOOSE(MOD($A964-1,4)+1,"Enterprise","SMB","Госсектор","Розница")</f>
        <v/>
      </c>
      <c r="W964">
        <f>"Клиент_"&amp;TEXT(MOD($A964-1,20000)+1,"00000")</f>
        <v/>
      </c>
      <c r="X964">
        <f>CHOOSE(MOD($A964-1,5)+1,"Портал","API","Импорт","Ручной ввод","Интеграция")</f>
        <v/>
      </c>
      <c r="Y964" s="8">
        <f>ROUND(1000+MOD($A964*37,90000)+IF($AB964="Да",5000,0),2)</f>
        <v/>
      </c>
      <c r="Z964">
        <f>1+MOD($A964,20)</f>
        <v/>
      </c>
      <c r="AA964" s="8">
        <f>ROUND($Y964*(0.08+MOD($A964,17)/100),2)</f>
        <v/>
      </c>
      <c r="AB964">
        <f>IF(MOD($A964,10)&lt;7,"Да","Нет")</f>
        <v/>
      </c>
      <c r="AC964">
        <f>$R964&amp;" / "&amp;$S964&amp;" / "&amp;$T964</f>
        <v/>
      </c>
      <c r="AD964">
        <f>1</f>
        <v/>
      </c>
      <c r="AE964">
        <f>IF($A964&lt;=Settings!$B$4,"до 100",IF($A964&lt;=Settings!$B$5,"до 10 000",IF($A964&lt;=Settings!$B$6,"до 100 000","100 000+")))</f>
        <v/>
      </c>
    </row>
    <row r="965">
      <c r="A965">
        <f>ROW()-1</f>
        <v/>
      </c>
      <c r="B965">
        <f>IF($A965&lt;=Settings!$B$4,"small_control",IF($A965&lt;=Settings!$B$5,"medium_10k",IF($A965&lt;=Settings!$B$6,"large_100k","extreme_1m")))</f>
        <v/>
      </c>
      <c r="C965">
        <f>"ORD-"&amp;TEXT(QUOTIENT($A965-1,3)+1,"0000000")</f>
        <v/>
      </c>
      <c r="D965">
        <f>"LINE-"&amp;TEXT($A965,"0000000")</f>
        <v/>
      </c>
      <c r="E965" s="7">
        <f>Settings!$B$2+$A965-1</f>
        <v/>
      </c>
      <c r="F965" s="7">
        <f>Settings!$B$2+MOD($A965-1,Settings!$B$7)</f>
        <v/>
      </c>
      <c r="G965">
        <f>YEAR($F965)</f>
        <v/>
      </c>
      <c r="H965">
        <f>"Q"&amp;ROUNDUP(MONTH($F965)/3,0)</f>
        <v/>
      </c>
      <c r="I965">
        <f>MONTH($F965)</f>
        <v/>
      </c>
      <c r="J965">
        <f>CHOOSE(MONTH($F965),"Январь","Февраль","Март","Апрель","Май","Июнь","Июль","Август","Сентябрь","Октябрь","Ноябрь","Декабрь")</f>
        <v/>
      </c>
      <c r="K965">
        <f>DAY($F965)</f>
        <v/>
      </c>
      <c r="L965">
        <f>IF(MOD($A965,10)&lt;7,"ФО_01_Крупный","ФО_"&amp;TEXT(MOD($A965,8)+1,"00"))</f>
        <v/>
      </c>
      <c r="M965">
        <f>IF($AB965="Да","Регион_001_Крупный","Регион_"&amp;TEXT(MOD(QUOTIENT($A965-1,20),180)+1,"000"))</f>
        <v/>
      </c>
      <c r="N965">
        <f>IF($AB965="Да","Город_"&amp;TEXT(MOD($A965-1,250)+1,"0000"),"Город_"&amp;TEXT(MOD($A965-1,3000)+1,"0000"))</f>
        <v/>
      </c>
      <c r="O965">
        <f>IF($AB965="Да","Холдинг_Крупный","Холдинг_"&amp;TEXT(MOD(QUOTIENT($A965-1,10000),20)+1,"00"))</f>
        <v/>
      </c>
      <c r="P965">
        <f>IF($AB965="Да","Организация_Крупная","Организация_"&amp;TEXT(MOD(QUOTIENT($A965-1,500),600)+1,"000"))</f>
        <v/>
      </c>
      <c r="Q965">
        <f>"Отдел_"&amp;TEXT(MOD(QUOTIENT($A965-1,50),100)+1,"000")</f>
        <v/>
      </c>
      <c r="R965">
        <f>IF($AB965="Да","Группа_Крупная","Группа_"&amp;TEXT(MOD(QUOTIENT($A965-1,5000),30)+1,"00"))</f>
        <v/>
      </c>
      <c r="S965">
        <f>IF($AB965="Да","Категория_Крупная","Категория_"&amp;TEXT(MOD(QUOTIENT($A965-1,500),120)+1,"000"))</f>
        <v/>
      </c>
      <c r="T965">
        <f>IF($AB965="Да","Подкатегория_Крупная","Подкатегория_"&amp;TEXT(MOD(QUOTIENT($A965-1,50),300)+1,"000"))</f>
        <v/>
      </c>
      <c r="U965">
        <f>"SKU_"&amp;TEXT($A965,"0000000")</f>
        <v/>
      </c>
      <c r="V965">
        <f>CHOOSE(MOD($A965-1,4)+1,"Enterprise","SMB","Госсектор","Розница")</f>
        <v/>
      </c>
      <c r="W965">
        <f>"Клиент_"&amp;TEXT(MOD($A965-1,20000)+1,"00000")</f>
        <v/>
      </c>
      <c r="X965">
        <f>CHOOSE(MOD($A965-1,5)+1,"Портал","API","Импорт","Ручной ввод","Интеграция")</f>
        <v/>
      </c>
      <c r="Y965" s="8">
        <f>ROUND(1000+MOD($A965*37,90000)+IF($AB965="Да",5000,0),2)</f>
        <v/>
      </c>
      <c r="Z965">
        <f>1+MOD($A965,20)</f>
        <v/>
      </c>
      <c r="AA965" s="8">
        <f>ROUND($Y965*(0.08+MOD($A965,17)/100),2)</f>
        <v/>
      </c>
      <c r="AB965">
        <f>IF(MOD($A965,10)&lt;7,"Да","Нет")</f>
        <v/>
      </c>
      <c r="AC965">
        <f>$R965&amp;" / "&amp;$S965&amp;" / "&amp;$T965</f>
        <v/>
      </c>
      <c r="AD965">
        <f>1</f>
        <v/>
      </c>
      <c r="AE965">
        <f>IF($A965&lt;=Settings!$B$4,"до 100",IF($A965&lt;=Settings!$B$5,"до 10 000",IF($A965&lt;=Settings!$B$6,"до 100 000","100 000+")))</f>
        <v/>
      </c>
    </row>
    <row r="966">
      <c r="A966">
        <f>ROW()-1</f>
        <v/>
      </c>
      <c r="B966">
        <f>IF($A966&lt;=Settings!$B$4,"small_control",IF($A966&lt;=Settings!$B$5,"medium_10k",IF($A966&lt;=Settings!$B$6,"large_100k","extreme_1m")))</f>
        <v/>
      </c>
      <c r="C966">
        <f>"ORD-"&amp;TEXT(QUOTIENT($A966-1,3)+1,"0000000")</f>
        <v/>
      </c>
      <c r="D966">
        <f>"LINE-"&amp;TEXT($A966,"0000000")</f>
        <v/>
      </c>
      <c r="E966" s="7">
        <f>Settings!$B$2+$A966-1</f>
        <v/>
      </c>
      <c r="F966" s="7">
        <f>Settings!$B$2+MOD($A966-1,Settings!$B$7)</f>
        <v/>
      </c>
      <c r="G966">
        <f>YEAR($F966)</f>
        <v/>
      </c>
      <c r="H966">
        <f>"Q"&amp;ROUNDUP(MONTH($F966)/3,0)</f>
        <v/>
      </c>
      <c r="I966">
        <f>MONTH($F966)</f>
        <v/>
      </c>
      <c r="J966">
        <f>CHOOSE(MONTH($F966),"Январь","Февраль","Март","Апрель","Май","Июнь","Июль","Август","Сентябрь","Октябрь","Ноябрь","Декабрь")</f>
        <v/>
      </c>
      <c r="K966">
        <f>DAY($F966)</f>
        <v/>
      </c>
      <c r="L966">
        <f>IF(MOD($A966,10)&lt;7,"ФО_01_Крупный","ФО_"&amp;TEXT(MOD($A966,8)+1,"00"))</f>
        <v/>
      </c>
      <c r="M966">
        <f>IF($AB966="Да","Регион_001_Крупный","Регион_"&amp;TEXT(MOD(QUOTIENT($A966-1,20),180)+1,"000"))</f>
        <v/>
      </c>
      <c r="N966">
        <f>IF($AB966="Да","Город_"&amp;TEXT(MOD($A966-1,250)+1,"0000"),"Город_"&amp;TEXT(MOD($A966-1,3000)+1,"0000"))</f>
        <v/>
      </c>
      <c r="O966">
        <f>IF($AB966="Да","Холдинг_Крупный","Холдинг_"&amp;TEXT(MOD(QUOTIENT($A966-1,10000),20)+1,"00"))</f>
        <v/>
      </c>
      <c r="P966">
        <f>IF($AB966="Да","Организация_Крупная","Организация_"&amp;TEXT(MOD(QUOTIENT($A966-1,500),600)+1,"000"))</f>
        <v/>
      </c>
      <c r="Q966">
        <f>"Отдел_"&amp;TEXT(MOD(QUOTIENT($A966-1,50),100)+1,"000")</f>
        <v/>
      </c>
      <c r="R966">
        <f>IF($AB966="Да","Группа_Крупная","Группа_"&amp;TEXT(MOD(QUOTIENT($A966-1,5000),30)+1,"00"))</f>
        <v/>
      </c>
      <c r="S966">
        <f>IF($AB966="Да","Категория_Крупная","Категория_"&amp;TEXT(MOD(QUOTIENT($A966-1,500),120)+1,"000"))</f>
        <v/>
      </c>
      <c r="T966">
        <f>IF($AB966="Да","Подкатегория_Крупная","Подкатегория_"&amp;TEXT(MOD(QUOTIENT($A966-1,50),300)+1,"000"))</f>
        <v/>
      </c>
      <c r="U966">
        <f>"SKU_"&amp;TEXT($A966,"0000000")</f>
        <v/>
      </c>
      <c r="V966">
        <f>CHOOSE(MOD($A966-1,4)+1,"Enterprise","SMB","Госсектор","Розница")</f>
        <v/>
      </c>
      <c r="W966">
        <f>"Клиент_"&amp;TEXT(MOD($A966-1,20000)+1,"00000")</f>
        <v/>
      </c>
      <c r="X966">
        <f>CHOOSE(MOD($A966-1,5)+1,"Портал","API","Импорт","Ручной ввод","Интеграция")</f>
        <v/>
      </c>
      <c r="Y966" s="8">
        <f>ROUND(1000+MOD($A966*37,90000)+IF($AB966="Да",5000,0),2)</f>
        <v/>
      </c>
      <c r="Z966">
        <f>1+MOD($A966,20)</f>
        <v/>
      </c>
      <c r="AA966" s="8">
        <f>ROUND($Y966*(0.08+MOD($A966,17)/100),2)</f>
        <v/>
      </c>
      <c r="AB966">
        <f>IF(MOD($A966,10)&lt;7,"Да","Нет")</f>
        <v/>
      </c>
      <c r="AC966">
        <f>$R966&amp;" / "&amp;$S966&amp;" / "&amp;$T966</f>
        <v/>
      </c>
      <c r="AD966">
        <f>1</f>
        <v/>
      </c>
      <c r="AE966">
        <f>IF($A966&lt;=Settings!$B$4,"до 100",IF($A966&lt;=Settings!$B$5,"до 10 000",IF($A966&lt;=Settings!$B$6,"до 100 000","100 000+")))</f>
        <v/>
      </c>
    </row>
    <row r="967">
      <c r="A967">
        <f>ROW()-1</f>
        <v/>
      </c>
      <c r="B967">
        <f>IF($A967&lt;=Settings!$B$4,"small_control",IF($A967&lt;=Settings!$B$5,"medium_10k",IF($A967&lt;=Settings!$B$6,"large_100k","extreme_1m")))</f>
        <v/>
      </c>
      <c r="C967">
        <f>"ORD-"&amp;TEXT(QUOTIENT($A967-1,3)+1,"0000000")</f>
        <v/>
      </c>
      <c r="D967">
        <f>"LINE-"&amp;TEXT($A967,"0000000")</f>
        <v/>
      </c>
      <c r="E967" s="7">
        <f>Settings!$B$2+$A967-1</f>
        <v/>
      </c>
      <c r="F967" s="7">
        <f>Settings!$B$2+MOD($A967-1,Settings!$B$7)</f>
        <v/>
      </c>
      <c r="G967">
        <f>YEAR($F967)</f>
        <v/>
      </c>
      <c r="H967">
        <f>"Q"&amp;ROUNDUP(MONTH($F967)/3,0)</f>
        <v/>
      </c>
      <c r="I967">
        <f>MONTH($F967)</f>
        <v/>
      </c>
      <c r="J967">
        <f>CHOOSE(MONTH($F967),"Январь","Февраль","Март","Апрель","Май","Июнь","Июль","Август","Сентябрь","Октябрь","Ноябрь","Декабрь")</f>
        <v/>
      </c>
      <c r="K967">
        <f>DAY($F967)</f>
        <v/>
      </c>
      <c r="L967">
        <f>IF(MOD($A967,10)&lt;7,"ФО_01_Крупный","ФО_"&amp;TEXT(MOD($A967,8)+1,"00"))</f>
        <v/>
      </c>
      <c r="M967">
        <f>IF($AB967="Да","Регион_001_Крупный","Регион_"&amp;TEXT(MOD(QUOTIENT($A967-1,20),180)+1,"000"))</f>
        <v/>
      </c>
      <c r="N967">
        <f>IF($AB967="Да","Город_"&amp;TEXT(MOD($A967-1,250)+1,"0000"),"Город_"&amp;TEXT(MOD($A967-1,3000)+1,"0000"))</f>
        <v/>
      </c>
      <c r="O967">
        <f>IF($AB967="Да","Холдинг_Крупный","Холдинг_"&amp;TEXT(MOD(QUOTIENT($A967-1,10000),20)+1,"00"))</f>
        <v/>
      </c>
      <c r="P967">
        <f>IF($AB967="Да","Организация_Крупная","Организация_"&amp;TEXT(MOD(QUOTIENT($A967-1,500),600)+1,"000"))</f>
        <v/>
      </c>
      <c r="Q967">
        <f>"Отдел_"&amp;TEXT(MOD(QUOTIENT($A967-1,50),100)+1,"000")</f>
        <v/>
      </c>
      <c r="R967">
        <f>IF($AB967="Да","Группа_Крупная","Группа_"&amp;TEXT(MOD(QUOTIENT($A967-1,5000),30)+1,"00"))</f>
        <v/>
      </c>
      <c r="S967">
        <f>IF($AB967="Да","Категория_Крупная","Категория_"&amp;TEXT(MOD(QUOTIENT($A967-1,500),120)+1,"000"))</f>
        <v/>
      </c>
      <c r="T967">
        <f>IF($AB967="Да","Подкатегория_Крупная","Подкатегория_"&amp;TEXT(MOD(QUOTIENT($A967-1,50),300)+1,"000"))</f>
        <v/>
      </c>
      <c r="U967">
        <f>"SKU_"&amp;TEXT($A967,"0000000")</f>
        <v/>
      </c>
      <c r="V967">
        <f>CHOOSE(MOD($A967-1,4)+1,"Enterprise","SMB","Госсектор","Розница")</f>
        <v/>
      </c>
      <c r="W967">
        <f>"Клиент_"&amp;TEXT(MOD($A967-1,20000)+1,"00000")</f>
        <v/>
      </c>
      <c r="X967">
        <f>CHOOSE(MOD($A967-1,5)+1,"Портал","API","Импорт","Ручной ввод","Интеграция")</f>
        <v/>
      </c>
      <c r="Y967" s="8">
        <f>ROUND(1000+MOD($A967*37,90000)+IF($AB967="Да",5000,0),2)</f>
        <v/>
      </c>
      <c r="Z967">
        <f>1+MOD($A967,20)</f>
        <v/>
      </c>
      <c r="AA967" s="8">
        <f>ROUND($Y967*(0.08+MOD($A967,17)/100),2)</f>
        <v/>
      </c>
      <c r="AB967">
        <f>IF(MOD($A967,10)&lt;7,"Да","Нет")</f>
        <v/>
      </c>
      <c r="AC967">
        <f>$R967&amp;" / "&amp;$S967&amp;" / "&amp;$T967</f>
        <v/>
      </c>
      <c r="AD967">
        <f>1</f>
        <v/>
      </c>
      <c r="AE967">
        <f>IF($A967&lt;=Settings!$B$4,"до 100",IF($A967&lt;=Settings!$B$5,"до 10 000",IF($A967&lt;=Settings!$B$6,"до 100 000","100 000+")))</f>
        <v/>
      </c>
    </row>
    <row r="968">
      <c r="A968">
        <f>ROW()-1</f>
        <v/>
      </c>
      <c r="B968">
        <f>IF($A968&lt;=Settings!$B$4,"small_control",IF($A968&lt;=Settings!$B$5,"medium_10k",IF($A968&lt;=Settings!$B$6,"large_100k","extreme_1m")))</f>
        <v/>
      </c>
      <c r="C968">
        <f>"ORD-"&amp;TEXT(QUOTIENT($A968-1,3)+1,"0000000")</f>
        <v/>
      </c>
      <c r="D968">
        <f>"LINE-"&amp;TEXT($A968,"0000000")</f>
        <v/>
      </c>
      <c r="E968" s="7">
        <f>Settings!$B$2+$A968-1</f>
        <v/>
      </c>
      <c r="F968" s="7">
        <f>Settings!$B$2+MOD($A968-1,Settings!$B$7)</f>
        <v/>
      </c>
      <c r="G968">
        <f>YEAR($F968)</f>
        <v/>
      </c>
      <c r="H968">
        <f>"Q"&amp;ROUNDUP(MONTH($F968)/3,0)</f>
        <v/>
      </c>
      <c r="I968">
        <f>MONTH($F968)</f>
        <v/>
      </c>
      <c r="J968">
        <f>CHOOSE(MONTH($F968),"Январь","Февраль","Март","Апрель","Май","Июнь","Июль","Август","Сентябрь","Октябрь","Ноябрь","Декабрь")</f>
        <v/>
      </c>
      <c r="K968">
        <f>DAY($F968)</f>
        <v/>
      </c>
      <c r="L968">
        <f>IF(MOD($A968,10)&lt;7,"ФО_01_Крупный","ФО_"&amp;TEXT(MOD($A968,8)+1,"00"))</f>
        <v/>
      </c>
      <c r="M968">
        <f>IF($AB968="Да","Регион_001_Крупный","Регион_"&amp;TEXT(MOD(QUOTIENT($A968-1,20),180)+1,"000"))</f>
        <v/>
      </c>
      <c r="N968">
        <f>IF($AB968="Да","Город_"&amp;TEXT(MOD($A968-1,250)+1,"0000"),"Город_"&amp;TEXT(MOD($A968-1,3000)+1,"0000"))</f>
        <v/>
      </c>
      <c r="O968">
        <f>IF($AB968="Да","Холдинг_Крупный","Холдинг_"&amp;TEXT(MOD(QUOTIENT($A968-1,10000),20)+1,"00"))</f>
        <v/>
      </c>
      <c r="P968">
        <f>IF($AB968="Да","Организация_Крупная","Организация_"&amp;TEXT(MOD(QUOTIENT($A968-1,500),600)+1,"000"))</f>
        <v/>
      </c>
      <c r="Q968">
        <f>"Отдел_"&amp;TEXT(MOD(QUOTIENT($A968-1,50),100)+1,"000")</f>
        <v/>
      </c>
      <c r="R968">
        <f>IF($AB968="Да","Группа_Крупная","Группа_"&amp;TEXT(MOD(QUOTIENT($A968-1,5000),30)+1,"00"))</f>
        <v/>
      </c>
      <c r="S968">
        <f>IF($AB968="Да","Категория_Крупная","Категория_"&amp;TEXT(MOD(QUOTIENT($A968-1,500),120)+1,"000"))</f>
        <v/>
      </c>
      <c r="T968">
        <f>IF($AB968="Да","Подкатегория_Крупная","Подкатегория_"&amp;TEXT(MOD(QUOTIENT($A968-1,50),300)+1,"000"))</f>
        <v/>
      </c>
      <c r="U968">
        <f>"SKU_"&amp;TEXT($A968,"0000000")</f>
        <v/>
      </c>
      <c r="V968">
        <f>CHOOSE(MOD($A968-1,4)+1,"Enterprise","SMB","Госсектор","Розница")</f>
        <v/>
      </c>
      <c r="W968">
        <f>"Клиент_"&amp;TEXT(MOD($A968-1,20000)+1,"00000")</f>
        <v/>
      </c>
      <c r="X968">
        <f>CHOOSE(MOD($A968-1,5)+1,"Портал","API","Импорт","Ручной ввод","Интеграция")</f>
        <v/>
      </c>
      <c r="Y968" s="8">
        <f>ROUND(1000+MOD($A968*37,90000)+IF($AB968="Да",5000,0),2)</f>
        <v/>
      </c>
      <c r="Z968">
        <f>1+MOD($A968,20)</f>
        <v/>
      </c>
      <c r="AA968" s="8">
        <f>ROUND($Y968*(0.08+MOD($A968,17)/100),2)</f>
        <v/>
      </c>
      <c r="AB968">
        <f>IF(MOD($A968,10)&lt;7,"Да","Нет")</f>
        <v/>
      </c>
      <c r="AC968">
        <f>$R968&amp;" / "&amp;$S968&amp;" / "&amp;$T968</f>
        <v/>
      </c>
      <c r="AD968">
        <f>1</f>
        <v/>
      </c>
      <c r="AE968">
        <f>IF($A968&lt;=Settings!$B$4,"до 100",IF($A968&lt;=Settings!$B$5,"до 10 000",IF($A968&lt;=Settings!$B$6,"до 100 000","100 000+")))</f>
        <v/>
      </c>
    </row>
    <row r="969">
      <c r="A969">
        <f>ROW()-1</f>
        <v/>
      </c>
      <c r="B969">
        <f>IF($A969&lt;=Settings!$B$4,"small_control",IF($A969&lt;=Settings!$B$5,"medium_10k",IF($A969&lt;=Settings!$B$6,"large_100k","extreme_1m")))</f>
        <v/>
      </c>
      <c r="C969">
        <f>"ORD-"&amp;TEXT(QUOTIENT($A969-1,3)+1,"0000000")</f>
        <v/>
      </c>
      <c r="D969">
        <f>"LINE-"&amp;TEXT($A969,"0000000")</f>
        <v/>
      </c>
      <c r="E969" s="7">
        <f>Settings!$B$2+$A969-1</f>
        <v/>
      </c>
      <c r="F969" s="7">
        <f>Settings!$B$2+MOD($A969-1,Settings!$B$7)</f>
        <v/>
      </c>
      <c r="G969">
        <f>YEAR($F969)</f>
        <v/>
      </c>
      <c r="H969">
        <f>"Q"&amp;ROUNDUP(MONTH($F969)/3,0)</f>
        <v/>
      </c>
      <c r="I969">
        <f>MONTH($F969)</f>
        <v/>
      </c>
      <c r="J969">
        <f>CHOOSE(MONTH($F969),"Январь","Февраль","Март","Апрель","Май","Июнь","Июль","Август","Сентябрь","Октябрь","Ноябрь","Декабрь")</f>
        <v/>
      </c>
      <c r="K969">
        <f>DAY($F969)</f>
        <v/>
      </c>
      <c r="L969">
        <f>IF(MOD($A969,10)&lt;7,"ФО_01_Крупный","ФО_"&amp;TEXT(MOD($A969,8)+1,"00"))</f>
        <v/>
      </c>
      <c r="M969">
        <f>IF($AB969="Да","Регион_001_Крупный","Регион_"&amp;TEXT(MOD(QUOTIENT($A969-1,20),180)+1,"000"))</f>
        <v/>
      </c>
      <c r="N969">
        <f>IF($AB969="Да","Город_"&amp;TEXT(MOD($A969-1,250)+1,"0000"),"Город_"&amp;TEXT(MOD($A969-1,3000)+1,"0000"))</f>
        <v/>
      </c>
      <c r="O969">
        <f>IF($AB969="Да","Холдинг_Крупный","Холдинг_"&amp;TEXT(MOD(QUOTIENT($A969-1,10000),20)+1,"00"))</f>
        <v/>
      </c>
      <c r="P969">
        <f>IF($AB969="Да","Организация_Крупная","Организация_"&amp;TEXT(MOD(QUOTIENT($A969-1,500),600)+1,"000"))</f>
        <v/>
      </c>
      <c r="Q969">
        <f>"Отдел_"&amp;TEXT(MOD(QUOTIENT($A969-1,50),100)+1,"000")</f>
        <v/>
      </c>
      <c r="R969">
        <f>IF($AB969="Да","Группа_Крупная","Группа_"&amp;TEXT(MOD(QUOTIENT($A969-1,5000),30)+1,"00"))</f>
        <v/>
      </c>
      <c r="S969">
        <f>IF($AB969="Да","Категория_Крупная","Категория_"&amp;TEXT(MOD(QUOTIENT($A969-1,500),120)+1,"000"))</f>
        <v/>
      </c>
      <c r="T969">
        <f>IF($AB969="Да","Подкатегория_Крупная","Подкатегория_"&amp;TEXT(MOD(QUOTIENT($A969-1,50),300)+1,"000"))</f>
        <v/>
      </c>
      <c r="U969">
        <f>"SKU_"&amp;TEXT($A969,"0000000")</f>
        <v/>
      </c>
      <c r="V969">
        <f>CHOOSE(MOD($A969-1,4)+1,"Enterprise","SMB","Госсектор","Розница")</f>
        <v/>
      </c>
      <c r="W969">
        <f>"Клиент_"&amp;TEXT(MOD($A969-1,20000)+1,"00000")</f>
        <v/>
      </c>
      <c r="X969">
        <f>CHOOSE(MOD($A969-1,5)+1,"Портал","API","Импорт","Ручной ввод","Интеграция")</f>
        <v/>
      </c>
      <c r="Y969" s="8">
        <f>ROUND(1000+MOD($A969*37,90000)+IF($AB969="Да",5000,0),2)</f>
        <v/>
      </c>
      <c r="Z969">
        <f>1+MOD($A969,20)</f>
        <v/>
      </c>
      <c r="AA969" s="8">
        <f>ROUND($Y969*(0.08+MOD($A969,17)/100),2)</f>
        <v/>
      </c>
      <c r="AB969">
        <f>IF(MOD($A969,10)&lt;7,"Да","Нет")</f>
        <v/>
      </c>
      <c r="AC969">
        <f>$R969&amp;" / "&amp;$S969&amp;" / "&amp;$T969</f>
        <v/>
      </c>
      <c r="AD969">
        <f>1</f>
        <v/>
      </c>
      <c r="AE969">
        <f>IF($A969&lt;=Settings!$B$4,"до 100",IF($A969&lt;=Settings!$B$5,"до 10 000",IF($A969&lt;=Settings!$B$6,"до 100 000","100 000+")))</f>
        <v/>
      </c>
    </row>
    <row r="970">
      <c r="A970">
        <f>ROW()-1</f>
        <v/>
      </c>
      <c r="B970">
        <f>IF($A970&lt;=Settings!$B$4,"small_control",IF($A970&lt;=Settings!$B$5,"medium_10k",IF($A970&lt;=Settings!$B$6,"large_100k","extreme_1m")))</f>
        <v/>
      </c>
      <c r="C970">
        <f>"ORD-"&amp;TEXT(QUOTIENT($A970-1,3)+1,"0000000")</f>
        <v/>
      </c>
      <c r="D970">
        <f>"LINE-"&amp;TEXT($A970,"0000000")</f>
        <v/>
      </c>
      <c r="E970" s="7">
        <f>Settings!$B$2+$A970-1</f>
        <v/>
      </c>
      <c r="F970" s="7">
        <f>Settings!$B$2+MOD($A970-1,Settings!$B$7)</f>
        <v/>
      </c>
      <c r="G970">
        <f>YEAR($F970)</f>
        <v/>
      </c>
      <c r="H970">
        <f>"Q"&amp;ROUNDUP(MONTH($F970)/3,0)</f>
        <v/>
      </c>
      <c r="I970">
        <f>MONTH($F970)</f>
        <v/>
      </c>
      <c r="J970">
        <f>CHOOSE(MONTH($F970),"Январь","Февраль","Март","Апрель","Май","Июнь","Июль","Август","Сентябрь","Октябрь","Ноябрь","Декабрь")</f>
        <v/>
      </c>
      <c r="K970">
        <f>DAY($F970)</f>
        <v/>
      </c>
      <c r="L970">
        <f>IF(MOD($A970,10)&lt;7,"ФО_01_Крупный","ФО_"&amp;TEXT(MOD($A970,8)+1,"00"))</f>
        <v/>
      </c>
      <c r="M970">
        <f>IF($AB970="Да","Регион_001_Крупный","Регион_"&amp;TEXT(MOD(QUOTIENT($A970-1,20),180)+1,"000"))</f>
        <v/>
      </c>
      <c r="N970">
        <f>IF($AB970="Да","Город_"&amp;TEXT(MOD($A970-1,250)+1,"0000"),"Город_"&amp;TEXT(MOD($A970-1,3000)+1,"0000"))</f>
        <v/>
      </c>
      <c r="O970">
        <f>IF($AB970="Да","Холдинг_Крупный","Холдинг_"&amp;TEXT(MOD(QUOTIENT($A970-1,10000),20)+1,"00"))</f>
        <v/>
      </c>
      <c r="P970">
        <f>IF($AB970="Да","Организация_Крупная","Организация_"&amp;TEXT(MOD(QUOTIENT($A970-1,500),600)+1,"000"))</f>
        <v/>
      </c>
      <c r="Q970">
        <f>"Отдел_"&amp;TEXT(MOD(QUOTIENT($A970-1,50),100)+1,"000")</f>
        <v/>
      </c>
      <c r="R970">
        <f>IF($AB970="Да","Группа_Крупная","Группа_"&amp;TEXT(MOD(QUOTIENT($A970-1,5000),30)+1,"00"))</f>
        <v/>
      </c>
      <c r="S970">
        <f>IF($AB970="Да","Категория_Крупная","Категория_"&amp;TEXT(MOD(QUOTIENT($A970-1,500),120)+1,"000"))</f>
        <v/>
      </c>
      <c r="T970">
        <f>IF($AB970="Да","Подкатегория_Крупная","Подкатегория_"&amp;TEXT(MOD(QUOTIENT($A970-1,50),300)+1,"000"))</f>
        <v/>
      </c>
      <c r="U970">
        <f>"SKU_"&amp;TEXT($A970,"0000000")</f>
        <v/>
      </c>
      <c r="V970">
        <f>CHOOSE(MOD($A970-1,4)+1,"Enterprise","SMB","Госсектор","Розница")</f>
        <v/>
      </c>
      <c r="W970">
        <f>"Клиент_"&amp;TEXT(MOD($A970-1,20000)+1,"00000")</f>
        <v/>
      </c>
      <c r="X970">
        <f>CHOOSE(MOD($A970-1,5)+1,"Портал","API","Импорт","Ручной ввод","Интеграция")</f>
        <v/>
      </c>
      <c r="Y970" s="8">
        <f>ROUND(1000+MOD($A970*37,90000)+IF($AB970="Да",5000,0),2)</f>
        <v/>
      </c>
      <c r="Z970">
        <f>1+MOD($A970,20)</f>
        <v/>
      </c>
      <c r="AA970" s="8">
        <f>ROUND($Y970*(0.08+MOD($A970,17)/100),2)</f>
        <v/>
      </c>
      <c r="AB970">
        <f>IF(MOD($A970,10)&lt;7,"Да","Нет")</f>
        <v/>
      </c>
      <c r="AC970">
        <f>$R970&amp;" / "&amp;$S970&amp;" / "&amp;$T970</f>
        <v/>
      </c>
      <c r="AD970">
        <f>1</f>
        <v/>
      </c>
      <c r="AE970">
        <f>IF($A970&lt;=Settings!$B$4,"до 100",IF($A970&lt;=Settings!$B$5,"до 10 000",IF($A970&lt;=Settings!$B$6,"до 100 000","100 000+")))</f>
        <v/>
      </c>
    </row>
    <row r="971">
      <c r="A971">
        <f>ROW()-1</f>
        <v/>
      </c>
      <c r="B971">
        <f>IF($A971&lt;=Settings!$B$4,"small_control",IF($A971&lt;=Settings!$B$5,"medium_10k",IF($A971&lt;=Settings!$B$6,"large_100k","extreme_1m")))</f>
        <v/>
      </c>
      <c r="C971">
        <f>"ORD-"&amp;TEXT(QUOTIENT($A971-1,3)+1,"0000000")</f>
        <v/>
      </c>
      <c r="D971">
        <f>"LINE-"&amp;TEXT($A971,"0000000")</f>
        <v/>
      </c>
      <c r="E971" s="7">
        <f>Settings!$B$2+$A971-1</f>
        <v/>
      </c>
      <c r="F971" s="7">
        <f>Settings!$B$2+MOD($A971-1,Settings!$B$7)</f>
        <v/>
      </c>
      <c r="G971">
        <f>YEAR($F971)</f>
        <v/>
      </c>
      <c r="H971">
        <f>"Q"&amp;ROUNDUP(MONTH($F971)/3,0)</f>
        <v/>
      </c>
      <c r="I971">
        <f>MONTH($F971)</f>
        <v/>
      </c>
      <c r="J971">
        <f>CHOOSE(MONTH($F971),"Январь","Февраль","Март","Апрель","Май","Июнь","Июль","Август","Сентябрь","Октябрь","Ноябрь","Декабрь")</f>
        <v/>
      </c>
      <c r="K971">
        <f>DAY($F971)</f>
        <v/>
      </c>
      <c r="L971">
        <f>IF(MOD($A971,10)&lt;7,"ФО_01_Крупный","ФО_"&amp;TEXT(MOD($A971,8)+1,"00"))</f>
        <v/>
      </c>
      <c r="M971">
        <f>IF($AB971="Да","Регион_001_Крупный","Регион_"&amp;TEXT(MOD(QUOTIENT($A971-1,20),180)+1,"000"))</f>
        <v/>
      </c>
      <c r="N971">
        <f>IF($AB971="Да","Город_"&amp;TEXT(MOD($A971-1,250)+1,"0000"),"Город_"&amp;TEXT(MOD($A971-1,3000)+1,"0000"))</f>
        <v/>
      </c>
      <c r="O971">
        <f>IF($AB971="Да","Холдинг_Крупный","Холдинг_"&amp;TEXT(MOD(QUOTIENT($A971-1,10000),20)+1,"00"))</f>
        <v/>
      </c>
      <c r="P971">
        <f>IF($AB971="Да","Организация_Крупная","Организация_"&amp;TEXT(MOD(QUOTIENT($A971-1,500),600)+1,"000"))</f>
        <v/>
      </c>
      <c r="Q971">
        <f>"Отдел_"&amp;TEXT(MOD(QUOTIENT($A971-1,50),100)+1,"000")</f>
        <v/>
      </c>
      <c r="R971">
        <f>IF($AB971="Да","Группа_Крупная","Группа_"&amp;TEXT(MOD(QUOTIENT($A971-1,5000),30)+1,"00"))</f>
        <v/>
      </c>
      <c r="S971">
        <f>IF($AB971="Да","Категория_Крупная","Категория_"&amp;TEXT(MOD(QUOTIENT($A971-1,500),120)+1,"000"))</f>
        <v/>
      </c>
      <c r="T971">
        <f>IF($AB971="Да","Подкатегория_Крупная","Подкатегория_"&amp;TEXT(MOD(QUOTIENT($A971-1,50),300)+1,"000"))</f>
        <v/>
      </c>
      <c r="U971">
        <f>"SKU_"&amp;TEXT($A971,"0000000")</f>
        <v/>
      </c>
      <c r="V971">
        <f>CHOOSE(MOD($A971-1,4)+1,"Enterprise","SMB","Госсектор","Розница")</f>
        <v/>
      </c>
      <c r="W971">
        <f>"Клиент_"&amp;TEXT(MOD($A971-1,20000)+1,"00000")</f>
        <v/>
      </c>
      <c r="X971">
        <f>CHOOSE(MOD($A971-1,5)+1,"Портал","API","Импорт","Ручной ввод","Интеграция")</f>
        <v/>
      </c>
      <c r="Y971" s="8">
        <f>ROUND(1000+MOD($A971*37,90000)+IF($AB971="Да",5000,0),2)</f>
        <v/>
      </c>
      <c r="Z971">
        <f>1+MOD($A971,20)</f>
        <v/>
      </c>
      <c r="AA971" s="8">
        <f>ROUND($Y971*(0.08+MOD($A971,17)/100),2)</f>
        <v/>
      </c>
      <c r="AB971">
        <f>IF(MOD($A971,10)&lt;7,"Да","Нет")</f>
        <v/>
      </c>
      <c r="AC971">
        <f>$R971&amp;" / "&amp;$S971&amp;" / "&amp;$T971</f>
        <v/>
      </c>
      <c r="AD971">
        <f>1</f>
        <v/>
      </c>
      <c r="AE971">
        <f>IF($A971&lt;=Settings!$B$4,"до 100",IF($A971&lt;=Settings!$B$5,"до 10 000",IF($A971&lt;=Settings!$B$6,"до 100 000","100 000+")))</f>
        <v/>
      </c>
    </row>
    <row r="972">
      <c r="A972">
        <f>ROW()-1</f>
        <v/>
      </c>
      <c r="B972">
        <f>IF($A972&lt;=Settings!$B$4,"small_control",IF($A972&lt;=Settings!$B$5,"medium_10k",IF($A972&lt;=Settings!$B$6,"large_100k","extreme_1m")))</f>
        <v/>
      </c>
      <c r="C972">
        <f>"ORD-"&amp;TEXT(QUOTIENT($A972-1,3)+1,"0000000")</f>
        <v/>
      </c>
      <c r="D972">
        <f>"LINE-"&amp;TEXT($A972,"0000000")</f>
        <v/>
      </c>
      <c r="E972" s="7">
        <f>Settings!$B$2+$A972-1</f>
        <v/>
      </c>
      <c r="F972" s="7">
        <f>Settings!$B$2+MOD($A972-1,Settings!$B$7)</f>
        <v/>
      </c>
      <c r="G972">
        <f>YEAR($F972)</f>
        <v/>
      </c>
      <c r="H972">
        <f>"Q"&amp;ROUNDUP(MONTH($F972)/3,0)</f>
        <v/>
      </c>
      <c r="I972">
        <f>MONTH($F972)</f>
        <v/>
      </c>
      <c r="J972">
        <f>CHOOSE(MONTH($F972),"Январь","Февраль","Март","Апрель","Май","Июнь","Июль","Август","Сентябрь","Октябрь","Ноябрь","Декабрь")</f>
        <v/>
      </c>
      <c r="K972">
        <f>DAY($F972)</f>
        <v/>
      </c>
      <c r="L972">
        <f>IF(MOD($A972,10)&lt;7,"ФО_01_Крупный","ФО_"&amp;TEXT(MOD($A972,8)+1,"00"))</f>
        <v/>
      </c>
      <c r="M972">
        <f>IF($AB972="Да","Регион_001_Крупный","Регион_"&amp;TEXT(MOD(QUOTIENT($A972-1,20),180)+1,"000"))</f>
        <v/>
      </c>
      <c r="N972">
        <f>IF($AB972="Да","Город_"&amp;TEXT(MOD($A972-1,250)+1,"0000"),"Город_"&amp;TEXT(MOD($A972-1,3000)+1,"0000"))</f>
        <v/>
      </c>
      <c r="O972">
        <f>IF($AB972="Да","Холдинг_Крупный","Холдинг_"&amp;TEXT(MOD(QUOTIENT($A972-1,10000),20)+1,"00"))</f>
        <v/>
      </c>
      <c r="P972">
        <f>IF($AB972="Да","Организация_Крупная","Организация_"&amp;TEXT(MOD(QUOTIENT($A972-1,500),600)+1,"000"))</f>
        <v/>
      </c>
      <c r="Q972">
        <f>"Отдел_"&amp;TEXT(MOD(QUOTIENT($A972-1,50),100)+1,"000")</f>
        <v/>
      </c>
      <c r="R972">
        <f>IF($AB972="Да","Группа_Крупная","Группа_"&amp;TEXT(MOD(QUOTIENT($A972-1,5000),30)+1,"00"))</f>
        <v/>
      </c>
      <c r="S972">
        <f>IF($AB972="Да","Категория_Крупная","Категория_"&amp;TEXT(MOD(QUOTIENT($A972-1,500),120)+1,"000"))</f>
        <v/>
      </c>
      <c r="T972">
        <f>IF($AB972="Да","Подкатегория_Крупная","Подкатегория_"&amp;TEXT(MOD(QUOTIENT($A972-1,50),300)+1,"000"))</f>
        <v/>
      </c>
      <c r="U972">
        <f>"SKU_"&amp;TEXT($A972,"0000000")</f>
        <v/>
      </c>
      <c r="V972">
        <f>CHOOSE(MOD($A972-1,4)+1,"Enterprise","SMB","Госсектор","Розница")</f>
        <v/>
      </c>
      <c r="W972">
        <f>"Клиент_"&amp;TEXT(MOD($A972-1,20000)+1,"00000")</f>
        <v/>
      </c>
      <c r="X972">
        <f>CHOOSE(MOD($A972-1,5)+1,"Портал","API","Импорт","Ручной ввод","Интеграция")</f>
        <v/>
      </c>
      <c r="Y972" s="8">
        <f>ROUND(1000+MOD($A972*37,90000)+IF($AB972="Да",5000,0),2)</f>
        <v/>
      </c>
      <c r="Z972">
        <f>1+MOD($A972,20)</f>
        <v/>
      </c>
      <c r="AA972" s="8">
        <f>ROUND($Y972*(0.08+MOD($A972,17)/100),2)</f>
        <v/>
      </c>
      <c r="AB972">
        <f>IF(MOD($A972,10)&lt;7,"Да","Нет")</f>
        <v/>
      </c>
      <c r="AC972">
        <f>$R972&amp;" / "&amp;$S972&amp;" / "&amp;$T972</f>
        <v/>
      </c>
      <c r="AD972">
        <f>1</f>
        <v/>
      </c>
      <c r="AE972">
        <f>IF($A972&lt;=Settings!$B$4,"до 100",IF($A972&lt;=Settings!$B$5,"до 10 000",IF($A972&lt;=Settings!$B$6,"до 100 000","100 000+")))</f>
        <v/>
      </c>
    </row>
    <row r="973">
      <c r="A973">
        <f>ROW()-1</f>
        <v/>
      </c>
      <c r="B973">
        <f>IF($A973&lt;=Settings!$B$4,"small_control",IF($A973&lt;=Settings!$B$5,"medium_10k",IF($A973&lt;=Settings!$B$6,"large_100k","extreme_1m")))</f>
        <v/>
      </c>
      <c r="C973">
        <f>"ORD-"&amp;TEXT(QUOTIENT($A973-1,3)+1,"0000000")</f>
        <v/>
      </c>
      <c r="D973">
        <f>"LINE-"&amp;TEXT($A973,"0000000")</f>
        <v/>
      </c>
      <c r="E973" s="7">
        <f>Settings!$B$2+$A973-1</f>
        <v/>
      </c>
      <c r="F973" s="7">
        <f>Settings!$B$2+MOD($A973-1,Settings!$B$7)</f>
        <v/>
      </c>
      <c r="G973">
        <f>YEAR($F973)</f>
        <v/>
      </c>
      <c r="H973">
        <f>"Q"&amp;ROUNDUP(MONTH($F973)/3,0)</f>
        <v/>
      </c>
      <c r="I973">
        <f>MONTH($F973)</f>
        <v/>
      </c>
      <c r="J973">
        <f>CHOOSE(MONTH($F973),"Январь","Февраль","Март","Апрель","Май","Июнь","Июль","Август","Сентябрь","Октябрь","Ноябрь","Декабрь")</f>
        <v/>
      </c>
      <c r="K973">
        <f>DAY($F973)</f>
        <v/>
      </c>
      <c r="L973">
        <f>IF(MOD($A973,10)&lt;7,"ФО_01_Крупный","ФО_"&amp;TEXT(MOD($A973,8)+1,"00"))</f>
        <v/>
      </c>
      <c r="M973">
        <f>IF($AB973="Да","Регион_001_Крупный","Регион_"&amp;TEXT(MOD(QUOTIENT($A973-1,20),180)+1,"000"))</f>
        <v/>
      </c>
      <c r="N973">
        <f>IF($AB973="Да","Город_"&amp;TEXT(MOD($A973-1,250)+1,"0000"),"Город_"&amp;TEXT(MOD($A973-1,3000)+1,"0000"))</f>
        <v/>
      </c>
      <c r="O973">
        <f>IF($AB973="Да","Холдинг_Крупный","Холдинг_"&amp;TEXT(MOD(QUOTIENT($A973-1,10000),20)+1,"00"))</f>
        <v/>
      </c>
      <c r="P973">
        <f>IF($AB973="Да","Организация_Крупная","Организация_"&amp;TEXT(MOD(QUOTIENT($A973-1,500),600)+1,"000"))</f>
        <v/>
      </c>
      <c r="Q973">
        <f>"Отдел_"&amp;TEXT(MOD(QUOTIENT($A973-1,50),100)+1,"000")</f>
        <v/>
      </c>
      <c r="R973">
        <f>IF($AB973="Да","Группа_Крупная","Группа_"&amp;TEXT(MOD(QUOTIENT($A973-1,5000),30)+1,"00"))</f>
        <v/>
      </c>
      <c r="S973">
        <f>IF($AB973="Да","Категория_Крупная","Категория_"&amp;TEXT(MOD(QUOTIENT($A973-1,500),120)+1,"000"))</f>
        <v/>
      </c>
      <c r="T973">
        <f>IF($AB973="Да","Подкатегория_Крупная","Подкатегория_"&amp;TEXT(MOD(QUOTIENT($A973-1,50),300)+1,"000"))</f>
        <v/>
      </c>
      <c r="U973">
        <f>"SKU_"&amp;TEXT($A973,"0000000")</f>
        <v/>
      </c>
      <c r="V973">
        <f>CHOOSE(MOD($A973-1,4)+1,"Enterprise","SMB","Госсектор","Розница")</f>
        <v/>
      </c>
      <c r="W973">
        <f>"Клиент_"&amp;TEXT(MOD($A973-1,20000)+1,"00000")</f>
        <v/>
      </c>
      <c r="X973">
        <f>CHOOSE(MOD($A973-1,5)+1,"Портал","API","Импорт","Ручной ввод","Интеграция")</f>
        <v/>
      </c>
      <c r="Y973" s="8">
        <f>ROUND(1000+MOD($A973*37,90000)+IF($AB973="Да",5000,0),2)</f>
        <v/>
      </c>
      <c r="Z973">
        <f>1+MOD($A973,20)</f>
        <v/>
      </c>
      <c r="AA973" s="8">
        <f>ROUND($Y973*(0.08+MOD($A973,17)/100),2)</f>
        <v/>
      </c>
      <c r="AB973">
        <f>IF(MOD($A973,10)&lt;7,"Да","Нет")</f>
        <v/>
      </c>
      <c r="AC973">
        <f>$R973&amp;" / "&amp;$S973&amp;" / "&amp;$T973</f>
        <v/>
      </c>
      <c r="AD973">
        <f>1</f>
        <v/>
      </c>
      <c r="AE973">
        <f>IF($A973&lt;=Settings!$B$4,"до 100",IF($A973&lt;=Settings!$B$5,"до 10 000",IF($A973&lt;=Settings!$B$6,"до 100 000","100 000+")))</f>
        <v/>
      </c>
    </row>
    <row r="974">
      <c r="A974">
        <f>ROW()-1</f>
        <v/>
      </c>
      <c r="B974">
        <f>IF($A974&lt;=Settings!$B$4,"small_control",IF($A974&lt;=Settings!$B$5,"medium_10k",IF($A974&lt;=Settings!$B$6,"large_100k","extreme_1m")))</f>
        <v/>
      </c>
      <c r="C974">
        <f>"ORD-"&amp;TEXT(QUOTIENT($A974-1,3)+1,"0000000")</f>
        <v/>
      </c>
      <c r="D974">
        <f>"LINE-"&amp;TEXT($A974,"0000000")</f>
        <v/>
      </c>
      <c r="E974" s="7">
        <f>Settings!$B$2+$A974-1</f>
        <v/>
      </c>
      <c r="F974" s="7">
        <f>Settings!$B$2+MOD($A974-1,Settings!$B$7)</f>
        <v/>
      </c>
      <c r="G974">
        <f>YEAR($F974)</f>
        <v/>
      </c>
      <c r="H974">
        <f>"Q"&amp;ROUNDUP(MONTH($F974)/3,0)</f>
        <v/>
      </c>
      <c r="I974">
        <f>MONTH($F974)</f>
        <v/>
      </c>
      <c r="J974">
        <f>CHOOSE(MONTH($F974),"Январь","Февраль","Март","Апрель","Май","Июнь","Июль","Август","Сентябрь","Октябрь","Ноябрь","Декабрь")</f>
        <v/>
      </c>
      <c r="K974">
        <f>DAY($F974)</f>
        <v/>
      </c>
      <c r="L974">
        <f>IF(MOD($A974,10)&lt;7,"ФО_01_Крупный","ФО_"&amp;TEXT(MOD($A974,8)+1,"00"))</f>
        <v/>
      </c>
      <c r="M974">
        <f>IF($AB974="Да","Регион_001_Крупный","Регион_"&amp;TEXT(MOD(QUOTIENT($A974-1,20),180)+1,"000"))</f>
        <v/>
      </c>
      <c r="N974">
        <f>IF($AB974="Да","Город_"&amp;TEXT(MOD($A974-1,250)+1,"0000"),"Город_"&amp;TEXT(MOD($A974-1,3000)+1,"0000"))</f>
        <v/>
      </c>
      <c r="O974">
        <f>IF($AB974="Да","Холдинг_Крупный","Холдинг_"&amp;TEXT(MOD(QUOTIENT($A974-1,10000),20)+1,"00"))</f>
        <v/>
      </c>
      <c r="P974">
        <f>IF($AB974="Да","Организация_Крупная","Организация_"&amp;TEXT(MOD(QUOTIENT($A974-1,500),600)+1,"000"))</f>
        <v/>
      </c>
      <c r="Q974">
        <f>"Отдел_"&amp;TEXT(MOD(QUOTIENT($A974-1,50),100)+1,"000")</f>
        <v/>
      </c>
      <c r="R974">
        <f>IF($AB974="Да","Группа_Крупная","Группа_"&amp;TEXT(MOD(QUOTIENT($A974-1,5000),30)+1,"00"))</f>
        <v/>
      </c>
      <c r="S974">
        <f>IF($AB974="Да","Категория_Крупная","Категория_"&amp;TEXT(MOD(QUOTIENT($A974-1,500),120)+1,"000"))</f>
        <v/>
      </c>
      <c r="T974">
        <f>IF($AB974="Да","Подкатегория_Крупная","Подкатегория_"&amp;TEXT(MOD(QUOTIENT($A974-1,50),300)+1,"000"))</f>
        <v/>
      </c>
      <c r="U974">
        <f>"SKU_"&amp;TEXT($A974,"0000000")</f>
        <v/>
      </c>
      <c r="V974">
        <f>CHOOSE(MOD($A974-1,4)+1,"Enterprise","SMB","Госсектор","Розница")</f>
        <v/>
      </c>
      <c r="W974">
        <f>"Клиент_"&amp;TEXT(MOD($A974-1,20000)+1,"00000")</f>
        <v/>
      </c>
      <c r="X974">
        <f>CHOOSE(MOD($A974-1,5)+1,"Портал","API","Импорт","Ручной ввод","Интеграция")</f>
        <v/>
      </c>
      <c r="Y974" s="8">
        <f>ROUND(1000+MOD($A974*37,90000)+IF($AB974="Да",5000,0),2)</f>
        <v/>
      </c>
      <c r="Z974">
        <f>1+MOD($A974,20)</f>
        <v/>
      </c>
      <c r="AA974" s="8">
        <f>ROUND($Y974*(0.08+MOD($A974,17)/100),2)</f>
        <v/>
      </c>
      <c r="AB974">
        <f>IF(MOD($A974,10)&lt;7,"Да","Нет")</f>
        <v/>
      </c>
      <c r="AC974">
        <f>$R974&amp;" / "&amp;$S974&amp;" / "&amp;$T974</f>
        <v/>
      </c>
      <c r="AD974">
        <f>1</f>
        <v/>
      </c>
      <c r="AE974">
        <f>IF($A974&lt;=Settings!$B$4,"до 100",IF($A974&lt;=Settings!$B$5,"до 10 000",IF($A974&lt;=Settings!$B$6,"до 100 000","100 000+")))</f>
        <v/>
      </c>
    </row>
    <row r="975">
      <c r="A975">
        <f>ROW()-1</f>
        <v/>
      </c>
      <c r="B975">
        <f>IF($A975&lt;=Settings!$B$4,"small_control",IF($A975&lt;=Settings!$B$5,"medium_10k",IF($A975&lt;=Settings!$B$6,"large_100k","extreme_1m")))</f>
        <v/>
      </c>
      <c r="C975">
        <f>"ORD-"&amp;TEXT(QUOTIENT($A975-1,3)+1,"0000000")</f>
        <v/>
      </c>
      <c r="D975">
        <f>"LINE-"&amp;TEXT($A975,"0000000")</f>
        <v/>
      </c>
      <c r="E975" s="7">
        <f>Settings!$B$2+$A975-1</f>
        <v/>
      </c>
      <c r="F975" s="7">
        <f>Settings!$B$2+MOD($A975-1,Settings!$B$7)</f>
        <v/>
      </c>
      <c r="G975">
        <f>YEAR($F975)</f>
        <v/>
      </c>
      <c r="H975">
        <f>"Q"&amp;ROUNDUP(MONTH($F975)/3,0)</f>
        <v/>
      </c>
      <c r="I975">
        <f>MONTH($F975)</f>
        <v/>
      </c>
      <c r="J975">
        <f>CHOOSE(MONTH($F975),"Январь","Февраль","Март","Апрель","Май","Июнь","Июль","Август","Сентябрь","Октябрь","Ноябрь","Декабрь")</f>
        <v/>
      </c>
      <c r="K975">
        <f>DAY($F975)</f>
        <v/>
      </c>
      <c r="L975">
        <f>IF(MOD($A975,10)&lt;7,"ФО_01_Крупный","ФО_"&amp;TEXT(MOD($A975,8)+1,"00"))</f>
        <v/>
      </c>
      <c r="M975">
        <f>IF($AB975="Да","Регион_001_Крупный","Регион_"&amp;TEXT(MOD(QUOTIENT($A975-1,20),180)+1,"000"))</f>
        <v/>
      </c>
      <c r="N975">
        <f>IF($AB975="Да","Город_"&amp;TEXT(MOD($A975-1,250)+1,"0000"),"Город_"&amp;TEXT(MOD($A975-1,3000)+1,"0000"))</f>
        <v/>
      </c>
      <c r="O975">
        <f>IF($AB975="Да","Холдинг_Крупный","Холдинг_"&amp;TEXT(MOD(QUOTIENT($A975-1,10000),20)+1,"00"))</f>
        <v/>
      </c>
      <c r="P975">
        <f>IF($AB975="Да","Организация_Крупная","Организация_"&amp;TEXT(MOD(QUOTIENT($A975-1,500),600)+1,"000"))</f>
        <v/>
      </c>
      <c r="Q975">
        <f>"Отдел_"&amp;TEXT(MOD(QUOTIENT($A975-1,50),100)+1,"000")</f>
        <v/>
      </c>
      <c r="R975">
        <f>IF($AB975="Да","Группа_Крупная","Группа_"&amp;TEXT(MOD(QUOTIENT($A975-1,5000),30)+1,"00"))</f>
        <v/>
      </c>
      <c r="S975">
        <f>IF($AB975="Да","Категория_Крупная","Категория_"&amp;TEXT(MOD(QUOTIENT($A975-1,500),120)+1,"000"))</f>
        <v/>
      </c>
      <c r="T975">
        <f>IF($AB975="Да","Подкатегория_Крупная","Подкатегория_"&amp;TEXT(MOD(QUOTIENT($A975-1,50),300)+1,"000"))</f>
        <v/>
      </c>
      <c r="U975">
        <f>"SKU_"&amp;TEXT($A975,"0000000")</f>
        <v/>
      </c>
      <c r="V975">
        <f>CHOOSE(MOD($A975-1,4)+1,"Enterprise","SMB","Госсектор","Розница")</f>
        <v/>
      </c>
      <c r="W975">
        <f>"Клиент_"&amp;TEXT(MOD($A975-1,20000)+1,"00000")</f>
        <v/>
      </c>
      <c r="X975">
        <f>CHOOSE(MOD($A975-1,5)+1,"Портал","API","Импорт","Ручной ввод","Интеграция")</f>
        <v/>
      </c>
      <c r="Y975" s="8">
        <f>ROUND(1000+MOD($A975*37,90000)+IF($AB975="Да",5000,0),2)</f>
        <v/>
      </c>
      <c r="Z975">
        <f>1+MOD($A975,20)</f>
        <v/>
      </c>
      <c r="AA975" s="8">
        <f>ROUND($Y975*(0.08+MOD($A975,17)/100),2)</f>
        <v/>
      </c>
      <c r="AB975">
        <f>IF(MOD($A975,10)&lt;7,"Да","Нет")</f>
        <v/>
      </c>
      <c r="AC975">
        <f>$R975&amp;" / "&amp;$S975&amp;" / "&amp;$T975</f>
        <v/>
      </c>
      <c r="AD975">
        <f>1</f>
        <v/>
      </c>
      <c r="AE975">
        <f>IF($A975&lt;=Settings!$B$4,"до 100",IF($A975&lt;=Settings!$B$5,"до 10 000",IF($A975&lt;=Settings!$B$6,"до 100 000","100 000+")))</f>
        <v/>
      </c>
    </row>
    <row r="976">
      <c r="A976">
        <f>ROW()-1</f>
        <v/>
      </c>
      <c r="B976">
        <f>IF($A976&lt;=Settings!$B$4,"small_control",IF($A976&lt;=Settings!$B$5,"medium_10k",IF($A976&lt;=Settings!$B$6,"large_100k","extreme_1m")))</f>
        <v/>
      </c>
      <c r="C976">
        <f>"ORD-"&amp;TEXT(QUOTIENT($A976-1,3)+1,"0000000")</f>
        <v/>
      </c>
      <c r="D976">
        <f>"LINE-"&amp;TEXT($A976,"0000000")</f>
        <v/>
      </c>
      <c r="E976" s="7">
        <f>Settings!$B$2+$A976-1</f>
        <v/>
      </c>
      <c r="F976" s="7">
        <f>Settings!$B$2+MOD($A976-1,Settings!$B$7)</f>
        <v/>
      </c>
      <c r="G976">
        <f>YEAR($F976)</f>
        <v/>
      </c>
      <c r="H976">
        <f>"Q"&amp;ROUNDUP(MONTH($F976)/3,0)</f>
        <v/>
      </c>
      <c r="I976">
        <f>MONTH($F976)</f>
        <v/>
      </c>
      <c r="J976">
        <f>CHOOSE(MONTH($F976),"Январь","Февраль","Март","Апрель","Май","Июнь","Июль","Август","Сентябрь","Октябрь","Ноябрь","Декабрь")</f>
        <v/>
      </c>
      <c r="K976">
        <f>DAY($F976)</f>
        <v/>
      </c>
      <c r="L976">
        <f>IF(MOD($A976,10)&lt;7,"ФО_01_Крупный","ФО_"&amp;TEXT(MOD($A976,8)+1,"00"))</f>
        <v/>
      </c>
      <c r="M976">
        <f>IF($AB976="Да","Регион_001_Крупный","Регион_"&amp;TEXT(MOD(QUOTIENT($A976-1,20),180)+1,"000"))</f>
        <v/>
      </c>
      <c r="N976">
        <f>IF($AB976="Да","Город_"&amp;TEXT(MOD($A976-1,250)+1,"0000"),"Город_"&amp;TEXT(MOD($A976-1,3000)+1,"0000"))</f>
        <v/>
      </c>
      <c r="O976">
        <f>IF($AB976="Да","Холдинг_Крупный","Холдинг_"&amp;TEXT(MOD(QUOTIENT($A976-1,10000),20)+1,"00"))</f>
        <v/>
      </c>
      <c r="P976">
        <f>IF($AB976="Да","Организация_Крупная","Организация_"&amp;TEXT(MOD(QUOTIENT($A976-1,500),600)+1,"000"))</f>
        <v/>
      </c>
      <c r="Q976">
        <f>"Отдел_"&amp;TEXT(MOD(QUOTIENT($A976-1,50),100)+1,"000")</f>
        <v/>
      </c>
      <c r="R976">
        <f>IF($AB976="Да","Группа_Крупная","Группа_"&amp;TEXT(MOD(QUOTIENT($A976-1,5000),30)+1,"00"))</f>
        <v/>
      </c>
      <c r="S976">
        <f>IF($AB976="Да","Категория_Крупная","Категория_"&amp;TEXT(MOD(QUOTIENT($A976-1,500),120)+1,"000"))</f>
        <v/>
      </c>
      <c r="T976">
        <f>IF($AB976="Да","Подкатегория_Крупная","Подкатегория_"&amp;TEXT(MOD(QUOTIENT($A976-1,50),300)+1,"000"))</f>
        <v/>
      </c>
      <c r="U976">
        <f>"SKU_"&amp;TEXT($A976,"0000000")</f>
        <v/>
      </c>
      <c r="V976">
        <f>CHOOSE(MOD($A976-1,4)+1,"Enterprise","SMB","Госсектор","Розница")</f>
        <v/>
      </c>
      <c r="W976">
        <f>"Клиент_"&amp;TEXT(MOD($A976-1,20000)+1,"00000")</f>
        <v/>
      </c>
      <c r="X976">
        <f>CHOOSE(MOD($A976-1,5)+1,"Портал","API","Импорт","Ручной ввод","Интеграция")</f>
        <v/>
      </c>
      <c r="Y976" s="8">
        <f>ROUND(1000+MOD($A976*37,90000)+IF($AB976="Да",5000,0),2)</f>
        <v/>
      </c>
      <c r="Z976">
        <f>1+MOD($A976,20)</f>
        <v/>
      </c>
      <c r="AA976" s="8">
        <f>ROUND($Y976*(0.08+MOD($A976,17)/100),2)</f>
        <v/>
      </c>
      <c r="AB976">
        <f>IF(MOD($A976,10)&lt;7,"Да","Нет")</f>
        <v/>
      </c>
      <c r="AC976">
        <f>$R976&amp;" / "&amp;$S976&amp;" / "&amp;$T976</f>
        <v/>
      </c>
      <c r="AD976">
        <f>1</f>
        <v/>
      </c>
      <c r="AE976">
        <f>IF($A976&lt;=Settings!$B$4,"до 100",IF($A976&lt;=Settings!$B$5,"до 10 000",IF($A976&lt;=Settings!$B$6,"до 100 000","100 000+")))</f>
        <v/>
      </c>
    </row>
    <row r="977">
      <c r="A977">
        <f>ROW()-1</f>
        <v/>
      </c>
      <c r="B977">
        <f>IF($A977&lt;=Settings!$B$4,"small_control",IF($A977&lt;=Settings!$B$5,"medium_10k",IF($A977&lt;=Settings!$B$6,"large_100k","extreme_1m")))</f>
        <v/>
      </c>
      <c r="C977">
        <f>"ORD-"&amp;TEXT(QUOTIENT($A977-1,3)+1,"0000000")</f>
        <v/>
      </c>
      <c r="D977">
        <f>"LINE-"&amp;TEXT($A977,"0000000")</f>
        <v/>
      </c>
      <c r="E977" s="7">
        <f>Settings!$B$2+$A977-1</f>
        <v/>
      </c>
      <c r="F977" s="7">
        <f>Settings!$B$2+MOD($A977-1,Settings!$B$7)</f>
        <v/>
      </c>
      <c r="G977">
        <f>YEAR($F977)</f>
        <v/>
      </c>
      <c r="H977">
        <f>"Q"&amp;ROUNDUP(MONTH($F977)/3,0)</f>
        <v/>
      </c>
      <c r="I977">
        <f>MONTH($F977)</f>
        <v/>
      </c>
      <c r="J977">
        <f>CHOOSE(MONTH($F977),"Январь","Февраль","Март","Апрель","Май","Июнь","Июль","Август","Сентябрь","Октябрь","Ноябрь","Декабрь")</f>
        <v/>
      </c>
      <c r="K977">
        <f>DAY($F977)</f>
        <v/>
      </c>
      <c r="L977">
        <f>IF(MOD($A977,10)&lt;7,"ФО_01_Крупный","ФО_"&amp;TEXT(MOD($A977,8)+1,"00"))</f>
        <v/>
      </c>
      <c r="M977">
        <f>IF($AB977="Да","Регион_001_Крупный","Регион_"&amp;TEXT(MOD(QUOTIENT($A977-1,20),180)+1,"000"))</f>
        <v/>
      </c>
      <c r="N977">
        <f>IF($AB977="Да","Город_"&amp;TEXT(MOD($A977-1,250)+1,"0000"),"Город_"&amp;TEXT(MOD($A977-1,3000)+1,"0000"))</f>
        <v/>
      </c>
      <c r="O977">
        <f>IF($AB977="Да","Холдинг_Крупный","Холдинг_"&amp;TEXT(MOD(QUOTIENT($A977-1,10000),20)+1,"00"))</f>
        <v/>
      </c>
      <c r="P977">
        <f>IF($AB977="Да","Организация_Крупная","Организация_"&amp;TEXT(MOD(QUOTIENT($A977-1,500),600)+1,"000"))</f>
        <v/>
      </c>
      <c r="Q977">
        <f>"Отдел_"&amp;TEXT(MOD(QUOTIENT($A977-1,50),100)+1,"000")</f>
        <v/>
      </c>
      <c r="R977">
        <f>IF($AB977="Да","Группа_Крупная","Группа_"&amp;TEXT(MOD(QUOTIENT($A977-1,5000),30)+1,"00"))</f>
        <v/>
      </c>
      <c r="S977">
        <f>IF($AB977="Да","Категория_Крупная","Категория_"&amp;TEXT(MOD(QUOTIENT($A977-1,500),120)+1,"000"))</f>
        <v/>
      </c>
      <c r="T977">
        <f>IF($AB977="Да","Подкатегория_Крупная","Подкатегория_"&amp;TEXT(MOD(QUOTIENT($A977-1,50),300)+1,"000"))</f>
        <v/>
      </c>
      <c r="U977">
        <f>"SKU_"&amp;TEXT($A977,"0000000")</f>
        <v/>
      </c>
      <c r="V977">
        <f>CHOOSE(MOD($A977-1,4)+1,"Enterprise","SMB","Госсектор","Розница")</f>
        <v/>
      </c>
      <c r="W977">
        <f>"Клиент_"&amp;TEXT(MOD($A977-1,20000)+1,"00000")</f>
        <v/>
      </c>
      <c r="X977">
        <f>CHOOSE(MOD($A977-1,5)+1,"Портал","API","Импорт","Ручной ввод","Интеграция")</f>
        <v/>
      </c>
      <c r="Y977" s="8">
        <f>ROUND(1000+MOD($A977*37,90000)+IF($AB977="Да",5000,0),2)</f>
        <v/>
      </c>
      <c r="Z977">
        <f>1+MOD($A977,20)</f>
        <v/>
      </c>
      <c r="AA977" s="8">
        <f>ROUND($Y977*(0.08+MOD($A977,17)/100),2)</f>
        <v/>
      </c>
      <c r="AB977">
        <f>IF(MOD($A977,10)&lt;7,"Да","Нет")</f>
        <v/>
      </c>
      <c r="AC977">
        <f>$R977&amp;" / "&amp;$S977&amp;" / "&amp;$T977</f>
        <v/>
      </c>
      <c r="AD977">
        <f>1</f>
        <v/>
      </c>
      <c r="AE977">
        <f>IF($A977&lt;=Settings!$B$4,"до 100",IF($A977&lt;=Settings!$B$5,"до 10 000",IF($A977&lt;=Settings!$B$6,"до 100 000","100 000+")))</f>
        <v/>
      </c>
    </row>
    <row r="978">
      <c r="A978">
        <f>ROW()-1</f>
        <v/>
      </c>
      <c r="B978">
        <f>IF($A978&lt;=Settings!$B$4,"small_control",IF($A978&lt;=Settings!$B$5,"medium_10k",IF($A978&lt;=Settings!$B$6,"large_100k","extreme_1m")))</f>
        <v/>
      </c>
      <c r="C978">
        <f>"ORD-"&amp;TEXT(QUOTIENT($A978-1,3)+1,"0000000")</f>
        <v/>
      </c>
      <c r="D978">
        <f>"LINE-"&amp;TEXT($A978,"0000000")</f>
        <v/>
      </c>
      <c r="E978" s="7">
        <f>Settings!$B$2+$A978-1</f>
        <v/>
      </c>
      <c r="F978" s="7">
        <f>Settings!$B$2+MOD($A978-1,Settings!$B$7)</f>
        <v/>
      </c>
      <c r="G978">
        <f>YEAR($F978)</f>
        <v/>
      </c>
      <c r="H978">
        <f>"Q"&amp;ROUNDUP(MONTH($F978)/3,0)</f>
        <v/>
      </c>
      <c r="I978">
        <f>MONTH($F978)</f>
        <v/>
      </c>
      <c r="J978">
        <f>CHOOSE(MONTH($F978),"Январь","Февраль","Март","Апрель","Май","Июнь","Июль","Август","Сентябрь","Октябрь","Ноябрь","Декабрь")</f>
        <v/>
      </c>
      <c r="K978">
        <f>DAY($F978)</f>
        <v/>
      </c>
      <c r="L978">
        <f>IF(MOD($A978,10)&lt;7,"ФО_01_Крупный","ФО_"&amp;TEXT(MOD($A978,8)+1,"00"))</f>
        <v/>
      </c>
      <c r="M978">
        <f>IF($AB978="Да","Регион_001_Крупный","Регион_"&amp;TEXT(MOD(QUOTIENT($A978-1,20),180)+1,"000"))</f>
        <v/>
      </c>
      <c r="N978">
        <f>IF($AB978="Да","Город_"&amp;TEXT(MOD($A978-1,250)+1,"0000"),"Город_"&amp;TEXT(MOD($A978-1,3000)+1,"0000"))</f>
        <v/>
      </c>
      <c r="O978">
        <f>IF($AB978="Да","Холдинг_Крупный","Холдинг_"&amp;TEXT(MOD(QUOTIENT($A978-1,10000),20)+1,"00"))</f>
        <v/>
      </c>
      <c r="P978">
        <f>IF($AB978="Да","Организация_Крупная","Организация_"&amp;TEXT(MOD(QUOTIENT($A978-1,500),600)+1,"000"))</f>
        <v/>
      </c>
      <c r="Q978">
        <f>"Отдел_"&amp;TEXT(MOD(QUOTIENT($A978-1,50),100)+1,"000")</f>
        <v/>
      </c>
      <c r="R978">
        <f>IF($AB978="Да","Группа_Крупная","Группа_"&amp;TEXT(MOD(QUOTIENT($A978-1,5000),30)+1,"00"))</f>
        <v/>
      </c>
      <c r="S978">
        <f>IF($AB978="Да","Категория_Крупная","Категория_"&amp;TEXT(MOD(QUOTIENT($A978-1,500),120)+1,"000"))</f>
        <v/>
      </c>
      <c r="T978">
        <f>IF($AB978="Да","Подкатегория_Крупная","Подкатегория_"&amp;TEXT(MOD(QUOTIENT($A978-1,50),300)+1,"000"))</f>
        <v/>
      </c>
      <c r="U978">
        <f>"SKU_"&amp;TEXT($A978,"0000000")</f>
        <v/>
      </c>
      <c r="V978">
        <f>CHOOSE(MOD($A978-1,4)+1,"Enterprise","SMB","Госсектор","Розница")</f>
        <v/>
      </c>
      <c r="W978">
        <f>"Клиент_"&amp;TEXT(MOD($A978-1,20000)+1,"00000")</f>
        <v/>
      </c>
      <c r="X978">
        <f>CHOOSE(MOD($A978-1,5)+1,"Портал","API","Импорт","Ручной ввод","Интеграция")</f>
        <v/>
      </c>
      <c r="Y978" s="8">
        <f>ROUND(1000+MOD($A978*37,90000)+IF($AB978="Да",5000,0),2)</f>
        <v/>
      </c>
      <c r="Z978">
        <f>1+MOD($A978,20)</f>
        <v/>
      </c>
      <c r="AA978" s="8">
        <f>ROUND($Y978*(0.08+MOD($A978,17)/100),2)</f>
        <v/>
      </c>
      <c r="AB978">
        <f>IF(MOD($A978,10)&lt;7,"Да","Нет")</f>
        <v/>
      </c>
      <c r="AC978">
        <f>$R978&amp;" / "&amp;$S978&amp;" / "&amp;$T978</f>
        <v/>
      </c>
      <c r="AD978">
        <f>1</f>
        <v/>
      </c>
      <c r="AE978">
        <f>IF($A978&lt;=Settings!$B$4,"до 100",IF($A978&lt;=Settings!$B$5,"до 10 000",IF($A978&lt;=Settings!$B$6,"до 100 000","100 000+")))</f>
        <v/>
      </c>
    </row>
    <row r="979">
      <c r="A979">
        <f>ROW()-1</f>
        <v/>
      </c>
      <c r="B979">
        <f>IF($A979&lt;=Settings!$B$4,"small_control",IF($A979&lt;=Settings!$B$5,"medium_10k",IF($A979&lt;=Settings!$B$6,"large_100k","extreme_1m")))</f>
        <v/>
      </c>
      <c r="C979">
        <f>"ORD-"&amp;TEXT(QUOTIENT($A979-1,3)+1,"0000000")</f>
        <v/>
      </c>
      <c r="D979">
        <f>"LINE-"&amp;TEXT($A979,"0000000")</f>
        <v/>
      </c>
      <c r="E979" s="7">
        <f>Settings!$B$2+$A979-1</f>
        <v/>
      </c>
      <c r="F979" s="7">
        <f>Settings!$B$2+MOD($A979-1,Settings!$B$7)</f>
        <v/>
      </c>
      <c r="G979">
        <f>YEAR($F979)</f>
        <v/>
      </c>
      <c r="H979">
        <f>"Q"&amp;ROUNDUP(MONTH($F979)/3,0)</f>
        <v/>
      </c>
      <c r="I979">
        <f>MONTH($F979)</f>
        <v/>
      </c>
      <c r="J979">
        <f>CHOOSE(MONTH($F979),"Январь","Февраль","Март","Апрель","Май","Июнь","Июль","Август","Сентябрь","Октябрь","Ноябрь","Декабрь")</f>
        <v/>
      </c>
      <c r="K979">
        <f>DAY($F979)</f>
        <v/>
      </c>
      <c r="L979">
        <f>IF(MOD($A979,10)&lt;7,"ФО_01_Крупный","ФО_"&amp;TEXT(MOD($A979,8)+1,"00"))</f>
        <v/>
      </c>
      <c r="M979">
        <f>IF($AB979="Да","Регион_001_Крупный","Регион_"&amp;TEXT(MOD(QUOTIENT($A979-1,20),180)+1,"000"))</f>
        <v/>
      </c>
      <c r="N979">
        <f>IF($AB979="Да","Город_"&amp;TEXT(MOD($A979-1,250)+1,"0000"),"Город_"&amp;TEXT(MOD($A979-1,3000)+1,"0000"))</f>
        <v/>
      </c>
      <c r="O979">
        <f>IF($AB979="Да","Холдинг_Крупный","Холдинг_"&amp;TEXT(MOD(QUOTIENT($A979-1,10000),20)+1,"00"))</f>
        <v/>
      </c>
      <c r="P979">
        <f>IF($AB979="Да","Организация_Крупная","Организация_"&amp;TEXT(MOD(QUOTIENT($A979-1,500),600)+1,"000"))</f>
        <v/>
      </c>
      <c r="Q979">
        <f>"Отдел_"&amp;TEXT(MOD(QUOTIENT($A979-1,50),100)+1,"000")</f>
        <v/>
      </c>
      <c r="R979">
        <f>IF($AB979="Да","Группа_Крупная","Группа_"&amp;TEXT(MOD(QUOTIENT($A979-1,5000),30)+1,"00"))</f>
        <v/>
      </c>
      <c r="S979">
        <f>IF($AB979="Да","Категория_Крупная","Категория_"&amp;TEXT(MOD(QUOTIENT($A979-1,500),120)+1,"000"))</f>
        <v/>
      </c>
      <c r="T979">
        <f>IF($AB979="Да","Подкатегория_Крупная","Подкатегория_"&amp;TEXT(MOD(QUOTIENT($A979-1,50),300)+1,"000"))</f>
        <v/>
      </c>
      <c r="U979">
        <f>"SKU_"&amp;TEXT($A979,"0000000")</f>
        <v/>
      </c>
      <c r="V979">
        <f>CHOOSE(MOD($A979-1,4)+1,"Enterprise","SMB","Госсектор","Розница")</f>
        <v/>
      </c>
      <c r="W979">
        <f>"Клиент_"&amp;TEXT(MOD($A979-1,20000)+1,"00000")</f>
        <v/>
      </c>
      <c r="X979">
        <f>CHOOSE(MOD($A979-1,5)+1,"Портал","API","Импорт","Ручной ввод","Интеграция")</f>
        <v/>
      </c>
      <c r="Y979" s="8">
        <f>ROUND(1000+MOD($A979*37,90000)+IF($AB979="Да",5000,0),2)</f>
        <v/>
      </c>
      <c r="Z979">
        <f>1+MOD($A979,20)</f>
        <v/>
      </c>
      <c r="AA979" s="8">
        <f>ROUND($Y979*(0.08+MOD($A979,17)/100),2)</f>
        <v/>
      </c>
      <c r="AB979">
        <f>IF(MOD($A979,10)&lt;7,"Да","Нет")</f>
        <v/>
      </c>
      <c r="AC979">
        <f>$R979&amp;" / "&amp;$S979&amp;" / "&amp;$T979</f>
        <v/>
      </c>
      <c r="AD979">
        <f>1</f>
        <v/>
      </c>
      <c r="AE979">
        <f>IF($A979&lt;=Settings!$B$4,"до 100",IF($A979&lt;=Settings!$B$5,"до 10 000",IF($A979&lt;=Settings!$B$6,"до 100 000","100 000+")))</f>
        <v/>
      </c>
    </row>
    <row r="980">
      <c r="A980">
        <f>ROW()-1</f>
        <v/>
      </c>
      <c r="B980">
        <f>IF($A980&lt;=Settings!$B$4,"small_control",IF($A980&lt;=Settings!$B$5,"medium_10k",IF($A980&lt;=Settings!$B$6,"large_100k","extreme_1m")))</f>
        <v/>
      </c>
      <c r="C980">
        <f>"ORD-"&amp;TEXT(QUOTIENT($A980-1,3)+1,"0000000")</f>
        <v/>
      </c>
      <c r="D980">
        <f>"LINE-"&amp;TEXT($A980,"0000000")</f>
        <v/>
      </c>
      <c r="E980" s="7">
        <f>Settings!$B$2+$A980-1</f>
        <v/>
      </c>
      <c r="F980" s="7">
        <f>Settings!$B$2+MOD($A980-1,Settings!$B$7)</f>
        <v/>
      </c>
      <c r="G980">
        <f>YEAR($F980)</f>
        <v/>
      </c>
      <c r="H980">
        <f>"Q"&amp;ROUNDUP(MONTH($F980)/3,0)</f>
        <v/>
      </c>
      <c r="I980">
        <f>MONTH($F980)</f>
        <v/>
      </c>
      <c r="J980">
        <f>CHOOSE(MONTH($F980),"Январь","Февраль","Март","Апрель","Май","Июнь","Июль","Август","Сентябрь","Октябрь","Ноябрь","Декабрь")</f>
        <v/>
      </c>
      <c r="K980">
        <f>DAY($F980)</f>
        <v/>
      </c>
      <c r="L980">
        <f>IF(MOD($A980,10)&lt;7,"ФО_01_Крупный","ФО_"&amp;TEXT(MOD($A980,8)+1,"00"))</f>
        <v/>
      </c>
      <c r="M980">
        <f>IF($AB980="Да","Регион_001_Крупный","Регион_"&amp;TEXT(MOD(QUOTIENT($A980-1,20),180)+1,"000"))</f>
        <v/>
      </c>
      <c r="N980">
        <f>IF($AB980="Да","Город_"&amp;TEXT(MOD($A980-1,250)+1,"0000"),"Город_"&amp;TEXT(MOD($A980-1,3000)+1,"0000"))</f>
        <v/>
      </c>
      <c r="O980">
        <f>IF($AB980="Да","Холдинг_Крупный","Холдинг_"&amp;TEXT(MOD(QUOTIENT($A980-1,10000),20)+1,"00"))</f>
        <v/>
      </c>
      <c r="P980">
        <f>IF($AB980="Да","Организация_Крупная","Организация_"&amp;TEXT(MOD(QUOTIENT($A980-1,500),600)+1,"000"))</f>
        <v/>
      </c>
      <c r="Q980">
        <f>"Отдел_"&amp;TEXT(MOD(QUOTIENT($A980-1,50),100)+1,"000")</f>
        <v/>
      </c>
      <c r="R980">
        <f>IF($AB980="Да","Группа_Крупная","Группа_"&amp;TEXT(MOD(QUOTIENT($A980-1,5000),30)+1,"00"))</f>
        <v/>
      </c>
      <c r="S980">
        <f>IF($AB980="Да","Категория_Крупная","Категория_"&amp;TEXT(MOD(QUOTIENT($A980-1,500),120)+1,"000"))</f>
        <v/>
      </c>
      <c r="T980">
        <f>IF($AB980="Да","Подкатегория_Крупная","Подкатегория_"&amp;TEXT(MOD(QUOTIENT($A980-1,50),300)+1,"000"))</f>
        <v/>
      </c>
      <c r="U980">
        <f>"SKU_"&amp;TEXT($A980,"0000000")</f>
        <v/>
      </c>
      <c r="V980">
        <f>CHOOSE(MOD($A980-1,4)+1,"Enterprise","SMB","Госсектор","Розница")</f>
        <v/>
      </c>
      <c r="W980">
        <f>"Клиент_"&amp;TEXT(MOD($A980-1,20000)+1,"00000")</f>
        <v/>
      </c>
      <c r="X980">
        <f>CHOOSE(MOD($A980-1,5)+1,"Портал","API","Импорт","Ручной ввод","Интеграция")</f>
        <v/>
      </c>
      <c r="Y980" s="8">
        <f>ROUND(1000+MOD($A980*37,90000)+IF($AB980="Да",5000,0),2)</f>
        <v/>
      </c>
      <c r="Z980">
        <f>1+MOD($A980,20)</f>
        <v/>
      </c>
      <c r="AA980" s="8">
        <f>ROUND($Y980*(0.08+MOD($A980,17)/100),2)</f>
        <v/>
      </c>
      <c r="AB980">
        <f>IF(MOD($A980,10)&lt;7,"Да","Нет")</f>
        <v/>
      </c>
      <c r="AC980">
        <f>$R980&amp;" / "&amp;$S980&amp;" / "&amp;$T980</f>
        <v/>
      </c>
      <c r="AD980">
        <f>1</f>
        <v/>
      </c>
      <c r="AE980">
        <f>IF($A980&lt;=Settings!$B$4,"до 100",IF($A980&lt;=Settings!$B$5,"до 10 000",IF($A980&lt;=Settings!$B$6,"до 100 000","100 000+")))</f>
        <v/>
      </c>
    </row>
    <row r="981">
      <c r="A981">
        <f>ROW()-1</f>
        <v/>
      </c>
      <c r="B981">
        <f>IF($A981&lt;=Settings!$B$4,"small_control",IF($A981&lt;=Settings!$B$5,"medium_10k",IF($A981&lt;=Settings!$B$6,"large_100k","extreme_1m")))</f>
        <v/>
      </c>
      <c r="C981">
        <f>"ORD-"&amp;TEXT(QUOTIENT($A981-1,3)+1,"0000000")</f>
        <v/>
      </c>
      <c r="D981">
        <f>"LINE-"&amp;TEXT($A981,"0000000")</f>
        <v/>
      </c>
      <c r="E981" s="7">
        <f>Settings!$B$2+$A981-1</f>
        <v/>
      </c>
      <c r="F981" s="7">
        <f>Settings!$B$2+MOD($A981-1,Settings!$B$7)</f>
        <v/>
      </c>
      <c r="G981">
        <f>YEAR($F981)</f>
        <v/>
      </c>
      <c r="H981">
        <f>"Q"&amp;ROUNDUP(MONTH($F981)/3,0)</f>
        <v/>
      </c>
      <c r="I981">
        <f>MONTH($F981)</f>
        <v/>
      </c>
      <c r="J981">
        <f>CHOOSE(MONTH($F981),"Январь","Февраль","Март","Апрель","Май","Июнь","Июль","Август","Сентябрь","Октябрь","Ноябрь","Декабрь")</f>
        <v/>
      </c>
      <c r="K981">
        <f>DAY($F981)</f>
        <v/>
      </c>
      <c r="L981">
        <f>IF(MOD($A981,10)&lt;7,"ФО_01_Крупный","ФО_"&amp;TEXT(MOD($A981,8)+1,"00"))</f>
        <v/>
      </c>
      <c r="M981">
        <f>IF($AB981="Да","Регион_001_Крупный","Регион_"&amp;TEXT(MOD(QUOTIENT($A981-1,20),180)+1,"000"))</f>
        <v/>
      </c>
      <c r="N981">
        <f>IF($AB981="Да","Город_"&amp;TEXT(MOD($A981-1,250)+1,"0000"),"Город_"&amp;TEXT(MOD($A981-1,3000)+1,"0000"))</f>
        <v/>
      </c>
      <c r="O981">
        <f>IF($AB981="Да","Холдинг_Крупный","Холдинг_"&amp;TEXT(MOD(QUOTIENT($A981-1,10000),20)+1,"00"))</f>
        <v/>
      </c>
      <c r="P981">
        <f>IF($AB981="Да","Организация_Крупная","Организация_"&amp;TEXT(MOD(QUOTIENT($A981-1,500),600)+1,"000"))</f>
        <v/>
      </c>
      <c r="Q981">
        <f>"Отдел_"&amp;TEXT(MOD(QUOTIENT($A981-1,50),100)+1,"000")</f>
        <v/>
      </c>
      <c r="R981">
        <f>IF($AB981="Да","Группа_Крупная","Группа_"&amp;TEXT(MOD(QUOTIENT($A981-1,5000),30)+1,"00"))</f>
        <v/>
      </c>
      <c r="S981">
        <f>IF($AB981="Да","Категория_Крупная","Категория_"&amp;TEXT(MOD(QUOTIENT($A981-1,500),120)+1,"000"))</f>
        <v/>
      </c>
      <c r="T981">
        <f>IF($AB981="Да","Подкатегория_Крупная","Подкатегория_"&amp;TEXT(MOD(QUOTIENT($A981-1,50),300)+1,"000"))</f>
        <v/>
      </c>
      <c r="U981">
        <f>"SKU_"&amp;TEXT($A981,"0000000")</f>
        <v/>
      </c>
      <c r="V981">
        <f>CHOOSE(MOD($A981-1,4)+1,"Enterprise","SMB","Госсектор","Розница")</f>
        <v/>
      </c>
      <c r="W981">
        <f>"Клиент_"&amp;TEXT(MOD($A981-1,20000)+1,"00000")</f>
        <v/>
      </c>
      <c r="X981">
        <f>CHOOSE(MOD($A981-1,5)+1,"Портал","API","Импорт","Ручной ввод","Интеграция")</f>
        <v/>
      </c>
      <c r="Y981" s="8">
        <f>ROUND(1000+MOD($A981*37,90000)+IF($AB981="Да",5000,0),2)</f>
        <v/>
      </c>
      <c r="Z981">
        <f>1+MOD($A981,20)</f>
        <v/>
      </c>
      <c r="AA981" s="8">
        <f>ROUND($Y981*(0.08+MOD($A981,17)/100),2)</f>
        <v/>
      </c>
      <c r="AB981">
        <f>IF(MOD($A981,10)&lt;7,"Да","Нет")</f>
        <v/>
      </c>
      <c r="AC981">
        <f>$R981&amp;" / "&amp;$S981&amp;" / "&amp;$T981</f>
        <v/>
      </c>
      <c r="AD981">
        <f>1</f>
        <v/>
      </c>
      <c r="AE981">
        <f>IF($A981&lt;=Settings!$B$4,"до 100",IF($A981&lt;=Settings!$B$5,"до 10 000",IF($A981&lt;=Settings!$B$6,"до 100 000","100 000+")))</f>
        <v/>
      </c>
    </row>
    <row r="982">
      <c r="A982">
        <f>ROW()-1</f>
        <v/>
      </c>
      <c r="B982">
        <f>IF($A982&lt;=Settings!$B$4,"small_control",IF($A982&lt;=Settings!$B$5,"medium_10k",IF($A982&lt;=Settings!$B$6,"large_100k","extreme_1m")))</f>
        <v/>
      </c>
      <c r="C982">
        <f>"ORD-"&amp;TEXT(QUOTIENT($A982-1,3)+1,"0000000")</f>
        <v/>
      </c>
      <c r="D982">
        <f>"LINE-"&amp;TEXT($A982,"0000000")</f>
        <v/>
      </c>
      <c r="E982" s="7">
        <f>Settings!$B$2+$A982-1</f>
        <v/>
      </c>
      <c r="F982" s="7">
        <f>Settings!$B$2+MOD($A982-1,Settings!$B$7)</f>
        <v/>
      </c>
      <c r="G982">
        <f>YEAR($F982)</f>
        <v/>
      </c>
      <c r="H982">
        <f>"Q"&amp;ROUNDUP(MONTH($F982)/3,0)</f>
        <v/>
      </c>
      <c r="I982">
        <f>MONTH($F982)</f>
        <v/>
      </c>
      <c r="J982">
        <f>CHOOSE(MONTH($F982),"Январь","Февраль","Март","Апрель","Май","Июнь","Июль","Август","Сентябрь","Октябрь","Ноябрь","Декабрь")</f>
        <v/>
      </c>
      <c r="K982">
        <f>DAY($F982)</f>
        <v/>
      </c>
      <c r="L982">
        <f>IF(MOD($A982,10)&lt;7,"ФО_01_Крупный","ФО_"&amp;TEXT(MOD($A982,8)+1,"00"))</f>
        <v/>
      </c>
      <c r="M982">
        <f>IF($AB982="Да","Регион_001_Крупный","Регион_"&amp;TEXT(MOD(QUOTIENT($A982-1,20),180)+1,"000"))</f>
        <v/>
      </c>
      <c r="N982">
        <f>IF($AB982="Да","Город_"&amp;TEXT(MOD($A982-1,250)+1,"0000"),"Город_"&amp;TEXT(MOD($A982-1,3000)+1,"0000"))</f>
        <v/>
      </c>
      <c r="O982">
        <f>IF($AB982="Да","Холдинг_Крупный","Холдинг_"&amp;TEXT(MOD(QUOTIENT($A982-1,10000),20)+1,"00"))</f>
        <v/>
      </c>
      <c r="P982">
        <f>IF($AB982="Да","Организация_Крупная","Организация_"&amp;TEXT(MOD(QUOTIENT($A982-1,500),600)+1,"000"))</f>
        <v/>
      </c>
      <c r="Q982">
        <f>"Отдел_"&amp;TEXT(MOD(QUOTIENT($A982-1,50),100)+1,"000")</f>
        <v/>
      </c>
      <c r="R982">
        <f>IF($AB982="Да","Группа_Крупная","Группа_"&amp;TEXT(MOD(QUOTIENT($A982-1,5000),30)+1,"00"))</f>
        <v/>
      </c>
      <c r="S982">
        <f>IF($AB982="Да","Категория_Крупная","Категория_"&amp;TEXT(MOD(QUOTIENT($A982-1,500),120)+1,"000"))</f>
        <v/>
      </c>
      <c r="T982">
        <f>IF($AB982="Да","Подкатегория_Крупная","Подкатегория_"&amp;TEXT(MOD(QUOTIENT($A982-1,50),300)+1,"000"))</f>
        <v/>
      </c>
      <c r="U982">
        <f>"SKU_"&amp;TEXT($A982,"0000000")</f>
        <v/>
      </c>
      <c r="V982">
        <f>CHOOSE(MOD($A982-1,4)+1,"Enterprise","SMB","Госсектор","Розница")</f>
        <v/>
      </c>
      <c r="W982">
        <f>"Клиент_"&amp;TEXT(MOD($A982-1,20000)+1,"00000")</f>
        <v/>
      </c>
      <c r="X982">
        <f>CHOOSE(MOD($A982-1,5)+1,"Портал","API","Импорт","Ручной ввод","Интеграция")</f>
        <v/>
      </c>
      <c r="Y982" s="8">
        <f>ROUND(1000+MOD($A982*37,90000)+IF($AB982="Да",5000,0),2)</f>
        <v/>
      </c>
      <c r="Z982">
        <f>1+MOD($A982,20)</f>
        <v/>
      </c>
      <c r="AA982" s="8">
        <f>ROUND($Y982*(0.08+MOD($A982,17)/100),2)</f>
        <v/>
      </c>
      <c r="AB982">
        <f>IF(MOD($A982,10)&lt;7,"Да","Нет")</f>
        <v/>
      </c>
      <c r="AC982">
        <f>$R982&amp;" / "&amp;$S982&amp;" / "&amp;$T982</f>
        <v/>
      </c>
      <c r="AD982">
        <f>1</f>
        <v/>
      </c>
      <c r="AE982">
        <f>IF($A982&lt;=Settings!$B$4,"до 100",IF($A982&lt;=Settings!$B$5,"до 10 000",IF($A982&lt;=Settings!$B$6,"до 100 000","100 000+")))</f>
        <v/>
      </c>
    </row>
    <row r="983">
      <c r="A983">
        <f>ROW()-1</f>
        <v/>
      </c>
      <c r="B983">
        <f>IF($A983&lt;=Settings!$B$4,"small_control",IF($A983&lt;=Settings!$B$5,"medium_10k",IF($A983&lt;=Settings!$B$6,"large_100k","extreme_1m")))</f>
        <v/>
      </c>
      <c r="C983">
        <f>"ORD-"&amp;TEXT(QUOTIENT($A983-1,3)+1,"0000000")</f>
        <v/>
      </c>
      <c r="D983">
        <f>"LINE-"&amp;TEXT($A983,"0000000")</f>
        <v/>
      </c>
      <c r="E983" s="7">
        <f>Settings!$B$2+$A983-1</f>
        <v/>
      </c>
      <c r="F983" s="7">
        <f>Settings!$B$2+MOD($A983-1,Settings!$B$7)</f>
        <v/>
      </c>
      <c r="G983">
        <f>YEAR($F983)</f>
        <v/>
      </c>
      <c r="H983">
        <f>"Q"&amp;ROUNDUP(MONTH($F983)/3,0)</f>
        <v/>
      </c>
      <c r="I983">
        <f>MONTH($F983)</f>
        <v/>
      </c>
      <c r="J983">
        <f>CHOOSE(MONTH($F983),"Январь","Февраль","Март","Апрель","Май","Июнь","Июль","Август","Сентябрь","Октябрь","Ноябрь","Декабрь")</f>
        <v/>
      </c>
      <c r="K983">
        <f>DAY($F983)</f>
        <v/>
      </c>
      <c r="L983">
        <f>IF(MOD($A983,10)&lt;7,"ФО_01_Крупный","ФО_"&amp;TEXT(MOD($A983,8)+1,"00"))</f>
        <v/>
      </c>
      <c r="M983">
        <f>IF($AB983="Да","Регион_001_Крупный","Регион_"&amp;TEXT(MOD(QUOTIENT($A983-1,20),180)+1,"000"))</f>
        <v/>
      </c>
      <c r="N983">
        <f>IF($AB983="Да","Город_"&amp;TEXT(MOD($A983-1,250)+1,"0000"),"Город_"&amp;TEXT(MOD($A983-1,3000)+1,"0000"))</f>
        <v/>
      </c>
      <c r="O983">
        <f>IF($AB983="Да","Холдинг_Крупный","Холдинг_"&amp;TEXT(MOD(QUOTIENT($A983-1,10000),20)+1,"00"))</f>
        <v/>
      </c>
      <c r="P983">
        <f>IF($AB983="Да","Организация_Крупная","Организация_"&amp;TEXT(MOD(QUOTIENT($A983-1,500),600)+1,"000"))</f>
        <v/>
      </c>
      <c r="Q983">
        <f>"Отдел_"&amp;TEXT(MOD(QUOTIENT($A983-1,50),100)+1,"000")</f>
        <v/>
      </c>
      <c r="R983">
        <f>IF($AB983="Да","Группа_Крупная","Группа_"&amp;TEXT(MOD(QUOTIENT($A983-1,5000),30)+1,"00"))</f>
        <v/>
      </c>
      <c r="S983">
        <f>IF($AB983="Да","Категория_Крупная","Категория_"&amp;TEXT(MOD(QUOTIENT($A983-1,500),120)+1,"000"))</f>
        <v/>
      </c>
      <c r="T983">
        <f>IF($AB983="Да","Подкатегория_Крупная","Подкатегория_"&amp;TEXT(MOD(QUOTIENT($A983-1,50),300)+1,"000"))</f>
        <v/>
      </c>
      <c r="U983">
        <f>"SKU_"&amp;TEXT($A983,"0000000")</f>
        <v/>
      </c>
      <c r="V983">
        <f>CHOOSE(MOD($A983-1,4)+1,"Enterprise","SMB","Госсектор","Розница")</f>
        <v/>
      </c>
      <c r="W983">
        <f>"Клиент_"&amp;TEXT(MOD($A983-1,20000)+1,"00000")</f>
        <v/>
      </c>
      <c r="X983">
        <f>CHOOSE(MOD($A983-1,5)+1,"Портал","API","Импорт","Ручной ввод","Интеграция")</f>
        <v/>
      </c>
      <c r="Y983" s="8">
        <f>ROUND(1000+MOD($A983*37,90000)+IF($AB983="Да",5000,0),2)</f>
        <v/>
      </c>
      <c r="Z983">
        <f>1+MOD($A983,20)</f>
        <v/>
      </c>
      <c r="AA983" s="8">
        <f>ROUND($Y983*(0.08+MOD($A983,17)/100),2)</f>
        <v/>
      </c>
      <c r="AB983">
        <f>IF(MOD($A983,10)&lt;7,"Да","Нет")</f>
        <v/>
      </c>
      <c r="AC983">
        <f>$R983&amp;" / "&amp;$S983&amp;" / "&amp;$T983</f>
        <v/>
      </c>
      <c r="AD983">
        <f>1</f>
        <v/>
      </c>
      <c r="AE983">
        <f>IF($A983&lt;=Settings!$B$4,"до 100",IF($A983&lt;=Settings!$B$5,"до 10 000",IF($A983&lt;=Settings!$B$6,"до 100 000","100 000+")))</f>
        <v/>
      </c>
    </row>
    <row r="984">
      <c r="A984">
        <f>ROW()-1</f>
        <v/>
      </c>
      <c r="B984">
        <f>IF($A984&lt;=Settings!$B$4,"small_control",IF($A984&lt;=Settings!$B$5,"medium_10k",IF($A984&lt;=Settings!$B$6,"large_100k","extreme_1m")))</f>
        <v/>
      </c>
      <c r="C984">
        <f>"ORD-"&amp;TEXT(QUOTIENT($A984-1,3)+1,"0000000")</f>
        <v/>
      </c>
      <c r="D984">
        <f>"LINE-"&amp;TEXT($A984,"0000000")</f>
        <v/>
      </c>
      <c r="E984" s="7">
        <f>Settings!$B$2+$A984-1</f>
        <v/>
      </c>
      <c r="F984" s="7">
        <f>Settings!$B$2+MOD($A984-1,Settings!$B$7)</f>
        <v/>
      </c>
      <c r="G984">
        <f>YEAR($F984)</f>
        <v/>
      </c>
      <c r="H984">
        <f>"Q"&amp;ROUNDUP(MONTH($F984)/3,0)</f>
        <v/>
      </c>
      <c r="I984">
        <f>MONTH($F984)</f>
        <v/>
      </c>
      <c r="J984">
        <f>CHOOSE(MONTH($F984),"Январь","Февраль","Март","Апрель","Май","Июнь","Июль","Август","Сентябрь","Октябрь","Ноябрь","Декабрь")</f>
        <v/>
      </c>
      <c r="K984">
        <f>DAY($F984)</f>
        <v/>
      </c>
      <c r="L984">
        <f>IF(MOD($A984,10)&lt;7,"ФО_01_Крупный","ФО_"&amp;TEXT(MOD($A984,8)+1,"00"))</f>
        <v/>
      </c>
      <c r="M984">
        <f>IF($AB984="Да","Регион_001_Крупный","Регион_"&amp;TEXT(MOD(QUOTIENT($A984-1,20),180)+1,"000"))</f>
        <v/>
      </c>
      <c r="N984">
        <f>IF($AB984="Да","Город_"&amp;TEXT(MOD($A984-1,250)+1,"0000"),"Город_"&amp;TEXT(MOD($A984-1,3000)+1,"0000"))</f>
        <v/>
      </c>
      <c r="O984">
        <f>IF($AB984="Да","Холдинг_Крупный","Холдинг_"&amp;TEXT(MOD(QUOTIENT($A984-1,10000),20)+1,"00"))</f>
        <v/>
      </c>
      <c r="P984">
        <f>IF($AB984="Да","Организация_Крупная","Организация_"&amp;TEXT(MOD(QUOTIENT($A984-1,500),600)+1,"000"))</f>
        <v/>
      </c>
      <c r="Q984">
        <f>"Отдел_"&amp;TEXT(MOD(QUOTIENT($A984-1,50),100)+1,"000")</f>
        <v/>
      </c>
      <c r="R984">
        <f>IF($AB984="Да","Группа_Крупная","Группа_"&amp;TEXT(MOD(QUOTIENT($A984-1,5000),30)+1,"00"))</f>
        <v/>
      </c>
      <c r="S984">
        <f>IF($AB984="Да","Категория_Крупная","Категория_"&amp;TEXT(MOD(QUOTIENT($A984-1,500),120)+1,"000"))</f>
        <v/>
      </c>
      <c r="T984">
        <f>IF($AB984="Да","Подкатегория_Крупная","Подкатегория_"&amp;TEXT(MOD(QUOTIENT($A984-1,50),300)+1,"000"))</f>
        <v/>
      </c>
      <c r="U984">
        <f>"SKU_"&amp;TEXT($A984,"0000000")</f>
        <v/>
      </c>
      <c r="V984">
        <f>CHOOSE(MOD($A984-1,4)+1,"Enterprise","SMB","Госсектор","Розница")</f>
        <v/>
      </c>
      <c r="W984">
        <f>"Клиент_"&amp;TEXT(MOD($A984-1,20000)+1,"00000")</f>
        <v/>
      </c>
      <c r="X984">
        <f>CHOOSE(MOD($A984-1,5)+1,"Портал","API","Импорт","Ручной ввод","Интеграция")</f>
        <v/>
      </c>
      <c r="Y984" s="8">
        <f>ROUND(1000+MOD($A984*37,90000)+IF($AB984="Да",5000,0),2)</f>
        <v/>
      </c>
      <c r="Z984">
        <f>1+MOD($A984,20)</f>
        <v/>
      </c>
      <c r="AA984" s="8">
        <f>ROUND($Y984*(0.08+MOD($A984,17)/100),2)</f>
        <v/>
      </c>
      <c r="AB984">
        <f>IF(MOD($A984,10)&lt;7,"Да","Нет")</f>
        <v/>
      </c>
      <c r="AC984">
        <f>$R984&amp;" / "&amp;$S984&amp;" / "&amp;$T984</f>
        <v/>
      </c>
      <c r="AD984">
        <f>1</f>
        <v/>
      </c>
      <c r="AE984">
        <f>IF($A984&lt;=Settings!$B$4,"до 100",IF($A984&lt;=Settings!$B$5,"до 10 000",IF($A984&lt;=Settings!$B$6,"до 100 000","100 000+")))</f>
        <v/>
      </c>
    </row>
    <row r="985">
      <c r="A985">
        <f>ROW()-1</f>
        <v/>
      </c>
      <c r="B985">
        <f>IF($A985&lt;=Settings!$B$4,"small_control",IF($A985&lt;=Settings!$B$5,"medium_10k",IF($A985&lt;=Settings!$B$6,"large_100k","extreme_1m")))</f>
        <v/>
      </c>
      <c r="C985">
        <f>"ORD-"&amp;TEXT(QUOTIENT($A985-1,3)+1,"0000000")</f>
        <v/>
      </c>
      <c r="D985">
        <f>"LINE-"&amp;TEXT($A985,"0000000")</f>
        <v/>
      </c>
      <c r="E985" s="7">
        <f>Settings!$B$2+$A985-1</f>
        <v/>
      </c>
      <c r="F985" s="7">
        <f>Settings!$B$2+MOD($A985-1,Settings!$B$7)</f>
        <v/>
      </c>
      <c r="G985">
        <f>YEAR($F985)</f>
        <v/>
      </c>
      <c r="H985">
        <f>"Q"&amp;ROUNDUP(MONTH($F985)/3,0)</f>
        <v/>
      </c>
      <c r="I985">
        <f>MONTH($F985)</f>
        <v/>
      </c>
      <c r="J985">
        <f>CHOOSE(MONTH($F985),"Январь","Февраль","Март","Апрель","Май","Июнь","Июль","Август","Сентябрь","Октябрь","Ноябрь","Декабрь")</f>
        <v/>
      </c>
      <c r="K985">
        <f>DAY($F985)</f>
        <v/>
      </c>
      <c r="L985">
        <f>IF(MOD($A985,10)&lt;7,"ФО_01_Крупный","ФО_"&amp;TEXT(MOD($A985,8)+1,"00"))</f>
        <v/>
      </c>
      <c r="M985">
        <f>IF($AB985="Да","Регион_001_Крупный","Регион_"&amp;TEXT(MOD(QUOTIENT($A985-1,20),180)+1,"000"))</f>
        <v/>
      </c>
      <c r="N985">
        <f>IF($AB985="Да","Город_"&amp;TEXT(MOD($A985-1,250)+1,"0000"),"Город_"&amp;TEXT(MOD($A985-1,3000)+1,"0000"))</f>
        <v/>
      </c>
      <c r="O985">
        <f>IF($AB985="Да","Холдинг_Крупный","Холдинг_"&amp;TEXT(MOD(QUOTIENT($A985-1,10000),20)+1,"00"))</f>
        <v/>
      </c>
      <c r="P985">
        <f>IF($AB985="Да","Организация_Крупная","Организация_"&amp;TEXT(MOD(QUOTIENT($A985-1,500),600)+1,"000"))</f>
        <v/>
      </c>
      <c r="Q985">
        <f>"Отдел_"&amp;TEXT(MOD(QUOTIENT($A985-1,50),100)+1,"000")</f>
        <v/>
      </c>
      <c r="R985">
        <f>IF($AB985="Да","Группа_Крупная","Группа_"&amp;TEXT(MOD(QUOTIENT($A985-1,5000),30)+1,"00"))</f>
        <v/>
      </c>
      <c r="S985">
        <f>IF($AB985="Да","Категория_Крупная","Категория_"&amp;TEXT(MOD(QUOTIENT($A985-1,500),120)+1,"000"))</f>
        <v/>
      </c>
      <c r="T985">
        <f>IF($AB985="Да","Подкатегория_Крупная","Подкатегория_"&amp;TEXT(MOD(QUOTIENT($A985-1,50),300)+1,"000"))</f>
        <v/>
      </c>
      <c r="U985">
        <f>"SKU_"&amp;TEXT($A985,"0000000")</f>
        <v/>
      </c>
      <c r="V985">
        <f>CHOOSE(MOD($A985-1,4)+1,"Enterprise","SMB","Госсектор","Розница")</f>
        <v/>
      </c>
      <c r="W985">
        <f>"Клиент_"&amp;TEXT(MOD($A985-1,20000)+1,"00000")</f>
        <v/>
      </c>
      <c r="X985">
        <f>CHOOSE(MOD($A985-1,5)+1,"Портал","API","Импорт","Ручной ввод","Интеграция")</f>
        <v/>
      </c>
      <c r="Y985" s="8">
        <f>ROUND(1000+MOD($A985*37,90000)+IF($AB985="Да",5000,0),2)</f>
        <v/>
      </c>
      <c r="Z985">
        <f>1+MOD($A985,20)</f>
        <v/>
      </c>
      <c r="AA985" s="8">
        <f>ROUND($Y985*(0.08+MOD($A985,17)/100),2)</f>
        <v/>
      </c>
      <c r="AB985">
        <f>IF(MOD($A985,10)&lt;7,"Да","Нет")</f>
        <v/>
      </c>
      <c r="AC985">
        <f>$R985&amp;" / "&amp;$S985&amp;" / "&amp;$T985</f>
        <v/>
      </c>
      <c r="AD985">
        <f>1</f>
        <v/>
      </c>
      <c r="AE985">
        <f>IF($A985&lt;=Settings!$B$4,"до 100",IF($A985&lt;=Settings!$B$5,"до 10 000",IF($A985&lt;=Settings!$B$6,"до 100 000","100 000+")))</f>
        <v/>
      </c>
    </row>
    <row r="986">
      <c r="A986">
        <f>ROW()-1</f>
        <v/>
      </c>
      <c r="B986">
        <f>IF($A986&lt;=Settings!$B$4,"small_control",IF($A986&lt;=Settings!$B$5,"medium_10k",IF($A986&lt;=Settings!$B$6,"large_100k","extreme_1m")))</f>
        <v/>
      </c>
      <c r="C986">
        <f>"ORD-"&amp;TEXT(QUOTIENT($A986-1,3)+1,"0000000")</f>
        <v/>
      </c>
      <c r="D986">
        <f>"LINE-"&amp;TEXT($A986,"0000000")</f>
        <v/>
      </c>
      <c r="E986" s="7">
        <f>Settings!$B$2+$A986-1</f>
        <v/>
      </c>
      <c r="F986" s="7">
        <f>Settings!$B$2+MOD($A986-1,Settings!$B$7)</f>
        <v/>
      </c>
      <c r="G986">
        <f>YEAR($F986)</f>
        <v/>
      </c>
      <c r="H986">
        <f>"Q"&amp;ROUNDUP(MONTH($F986)/3,0)</f>
        <v/>
      </c>
      <c r="I986">
        <f>MONTH($F986)</f>
        <v/>
      </c>
      <c r="J986">
        <f>CHOOSE(MONTH($F986),"Январь","Февраль","Март","Апрель","Май","Июнь","Июль","Август","Сентябрь","Октябрь","Ноябрь","Декабрь")</f>
        <v/>
      </c>
      <c r="K986">
        <f>DAY($F986)</f>
        <v/>
      </c>
      <c r="L986">
        <f>IF(MOD($A986,10)&lt;7,"ФО_01_Крупный","ФО_"&amp;TEXT(MOD($A986,8)+1,"00"))</f>
        <v/>
      </c>
      <c r="M986">
        <f>IF($AB986="Да","Регион_001_Крупный","Регион_"&amp;TEXT(MOD(QUOTIENT($A986-1,20),180)+1,"000"))</f>
        <v/>
      </c>
      <c r="N986">
        <f>IF($AB986="Да","Город_"&amp;TEXT(MOD($A986-1,250)+1,"0000"),"Город_"&amp;TEXT(MOD($A986-1,3000)+1,"0000"))</f>
        <v/>
      </c>
      <c r="O986">
        <f>IF($AB986="Да","Холдинг_Крупный","Холдинг_"&amp;TEXT(MOD(QUOTIENT($A986-1,10000),20)+1,"00"))</f>
        <v/>
      </c>
      <c r="P986">
        <f>IF($AB986="Да","Организация_Крупная","Организация_"&amp;TEXT(MOD(QUOTIENT($A986-1,500),600)+1,"000"))</f>
        <v/>
      </c>
      <c r="Q986">
        <f>"Отдел_"&amp;TEXT(MOD(QUOTIENT($A986-1,50),100)+1,"000")</f>
        <v/>
      </c>
      <c r="R986">
        <f>IF($AB986="Да","Группа_Крупная","Группа_"&amp;TEXT(MOD(QUOTIENT($A986-1,5000),30)+1,"00"))</f>
        <v/>
      </c>
      <c r="S986">
        <f>IF($AB986="Да","Категория_Крупная","Категория_"&amp;TEXT(MOD(QUOTIENT($A986-1,500),120)+1,"000"))</f>
        <v/>
      </c>
      <c r="T986">
        <f>IF($AB986="Да","Подкатегория_Крупная","Подкатегория_"&amp;TEXT(MOD(QUOTIENT($A986-1,50),300)+1,"000"))</f>
        <v/>
      </c>
      <c r="U986">
        <f>"SKU_"&amp;TEXT($A986,"0000000")</f>
        <v/>
      </c>
      <c r="V986">
        <f>CHOOSE(MOD($A986-1,4)+1,"Enterprise","SMB","Госсектор","Розница")</f>
        <v/>
      </c>
      <c r="W986">
        <f>"Клиент_"&amp;TEXT(MOD($A986-1,20000)+1,"00000")</f>
        <v/>
      </c>
      <c r="X986">
        <f>CHOOSE(MOD($A986-1,5)+1,"Портал","API","Импорт","Ручной ввод","Интеграция")</f>
        <v/>
      </c>
      <c r="Y986" s="8">
        <f>ROUND(1000+MOD($A986*37,90000)+IF($AB986="Да",5000,0),2)</f>
        <v/>
      </c>
      <c r="Z986">
        <f>1+MOD($A986,20)</f>
        <v/>
      </c>
      <c r="AA986" s="8">
        <f>ROUND($Y986*(0.08+MOD($A986,17)/100),2)</f>
        <v/>
      </c>
      <c r="AB986">
        <f>IF(MOD($A986,10)&lt;7,"Да","Нет")</f>
        <v/>
      </c>
      <c r="AC986">
        <f>$R986&amp;" / "&amp;$S986&amp;" / "&amp;$T986</f>
        <v/>
      </c>
      <c r="AD986">
        <f>1</f>
        <v/>
      </c>
      <c r="AE986">
        <f>IF($A986&lt;=Settings!$B$4,"до 100",IF($A986&lt;=Settings!$B$5,"до 10 000",IF($A986&lt;=Settings!$B$6,"до 100 000","100 000+")))</f>
        <v/>
      </c>
    </row>
    <row r="987">
      <c r="A987">
        <f>ROW()-1</f>
        <v/>
      </c>
      <c r="B987">
        <f>IF($A987&lt;=Settings!$B$4,"small_control",IF($A987&lt;=Settings!$B$5,"medium_10k",IF($A987&lt;=Settings!$B$6,"large_100k","extreme_1m")))</f>
        <v/>
      </c>
      <c r="C987">
        <f>"ORD-"&amp;TEXT(QUOTIENT($A987-1,3)+1,"0000000")</f>
        <v/>
      </c>
      <c r="D987">
        <f>"LINE-"&amp;TEXT($A987,"0000000")</f>
        <v/>
      </c>
      <c r="E987" s="7">
        <f>Settings!$B$2+$A987-1</f>
        <v/>
      </c>
      <c r="F987" s="7">
        <f>Settings!$B$2+MOD($A987-1,Settings!$B$7)</f>
        <v/>
      </c>
      <c r="G987">
        <f>YEAR($F987)</f>
        <v/>
      </c>
      <c r="H987">
        <f>"Q"&amp;ROUNDUP(MONTH($F987)/3,0)</f>
        <v/>
      </c>
      <c r="I987">
        <f>MONTH($F987)</f>
        <v/>
      </c>
      <c r="J987">
        <f>CHOOSE(MONTH($F987),"Январь","Февраль","Март","Апрель","Май","Июнь","Июль","Август","Сентябрь","Октябрь","Ноябрь","Декабрь")</f>
        <v/>
      </c>
      <c r="K987">
        <f>DAY($F987)</f>
        <v/>
      </c>
      <c r="L987">
        <f>IF(MOD($A987,10)&lt;7,"ФО_01_Крупный","ФО_"&amp;TEXT(MOD($A987,8)+1,"00"))</f>
        <v/>
      </c>
      <c r="M987">
        <f>IF($AB987="Да","Регион_001_Крупный","Регион_"&amp;TEXT(MOD(QUOTIENT($A987-1,20),180)+1,"000"))</f>
        <v/>
      </c>
      <c r="N987">
        <f>IF($AB987="Да","Город_"&amp;TEXT(MOD($A987-1,250)+1,"0000"),"Город_"&amp;TEXT(MOD($A987-1,3000)+1,"0000"))</f>
        <v/>
      </c>
      <c r="O987">
        <f>IF($AB987="Да","Холдинг_Крупный","Холдинг_"&amp;TEXT(MOD(QUOTIENT($A987-1,10000),20)+1,"00"))</f>
        <v/>
      </c>
      <c r="P987">
        <f>IF($AB987="Да","Организация_Крупная","Организация_"&amp;TEXT(MOD(QUOTIENT($A987-1,500),600)+1,"000"))</f>
        <v/>
      </c>
      <c r="Q987">
        <f>"Отдел_"&amp;TEXT(MOD(QUOTIENT($A987-1,50),100)+1,"000")</f>
        <v/>
      </c>
      <c r="R987">
        <f>IF($AB987="Да","Группа_Крупная","Группа_"&amp;TEXT(MOD(QUOTIENT($A987-1,5000),30)+1,"00"))</f>
        <v/>
      </c>
      <c r="S987">
        <f>IF($AB987="Да","Категория_Крупная","Категория_"&amp;TEXT(MOD(QUOTIENT($A987-1,500),120)+1,"000"))</f>
        <v/>
      </c>
      <c r="T987">
        <f>IF($AB987="Да","Подкатегория_Крупная","Подкатегория_"&amp;TEXT(MOD(QUOTIENT($A987-1,50),300)+1,"000"))</f>
        <v/>
      </c>
      <c r="U987">
        <f>"SKU_"&amp;TEXT($A987,"0000000")</f>
        <v/>
      </c>
      <c r="V987">
        <f>CHOOSE(MOD($A987-1,4)+1,"Enterprise","SMB","Госсектор","Розница")</f>
        <v/>
      </c>
      <c r="W987">
        <f>"Клиент_"&amp;TEXT(MOD($A987-1,20000)+1,"00000")</f>
        <v/>
      </c>
      <c r="X987">
        <f>CHOOSE(MOD($A987-1,5)+1,"Портал","API","Импорт","Ручной ввод","Интеграция")</f>
        <v/>
      </c>
      <c r="Y987" s="8">
        <f>ROUND(1000+MOD($A987*37,90000)+IF($AB987="Да",5000,0),2)</f>
        <v/>
      </c>
      <c r="Z987">
        <f>1+MOD($A987,20)</f>
        <v/>
      </c>
      <c r="AA987" s="8">
        <f>ROUND($Y987*(0.08+MOD($A987,17)/100),2)</f>
        <v/>
      </c>
      <c r="AB987">
        <f>IF(MOD($A987,10)&lt;7,"Да","Нет")</f>
        <v/>
      </c>
      <c r="AC987">
        <f>$R987&amp;" / "&amp;$S987&amp;" / "&amp;$T987</f>
        <v/>
      </c>
      <c r="AD987">
        <f>1</f>
        <v/>
      </c>
      <c r="AE987">
        <f>IF($A987&lt;=Settings!$B$4,"до 100",IF($A987&lt;=Settings!$B$5,"до 10 000",IF($A987&lt;=Settings!$B$6,"до 100 000","100 000+")))</f>
        <v/>
      </c>
    </row>
    <row r="988">
      <c r="A988">
        <f>ROW()-1</f>
        <v/>
      </c>
      <c r="B988">
        <f>IF($A988&lt;=Settings!$B$4,"small_control",IF($A988&lt;=Settings!$B$5,"medium_10k",IF($A988&lt;=Settings!$B$6,"large_100k","extreme_1m")))</f>
        <v/>
      </c>
      <c r="C988">
        <f>"ORD-"&amp;TEXT(QUOTIENT($A988-1,3)+1,"0000000")</f>
        <v/>
      </c>
      <c r="D988">
        <f>"LINE-"&amp;TEXT($A988,"0000000")</f>
        <v/>
      </c>
      <c r="E988" s="7">
        <f>Settings!$B$2+$A988-1</f>
        <v/>
      </c>
      <c r="F988" s="7">
        <f>Settings!$B$2+MOD($A988-1,Settings!$B$7)</f>
        <v/>
      </c>
      <c r="G988">
        <f>YEAR($F988)</f>
        <v/>
      </c>
      <c r="H988">
        <f>"Q"&amp;ROUNDUP(MONTH($F988)/3,0)</f>
        <v/>
      </c>
      <c r="I988">
        <f>MONTH($F988)</f>
        <v/>
      </c>
      <c r="J988">
        <f>CHOOSE(MONTH($F988),"Январь","Февраль","Март","Апрель","Май","Июнь","Июль","Август","Сентябрь","Октябрь","Ноябрь","Декабрь")</f>
        <v/>
      </c>
      <c r="K988">
        <f>DAY($F988)</f>
        <v/>
      </c>
      <c r="L988">
        <f>IF(MOD($A988,10)&lt;7,"ФО_01_Крупный","ФО_"&amp;TEXT(MOD($A988,8)+1,"00"))</f>
        <v/>
      </c>
      <c r="M988">
        <f>IF($AB988="Да","Регион_001_Крупный","Регион_"&amp;TEXT(MOD(QUOTIENT($A988-1,20),180)+1,"000"))</f>
        <v/>
      </c>
      <c r="N988">
        <f>IF($AB988="Да","Город_"&amp;TEXT(MOD($A988-1,250)+1,"0000"),"Город_"&amp;TEXT(MOD($A988-1,3000)+1,"0000"))</f>
        <v/>
      </c>
      <c r="O988">
        <f>IF($AB988="Да","Холдинг_Крупный","Холдинг_"&amp;TEXT(MOD(QUOTIENT($A988-1,10000),20)+1,"00"))</f>
        <v/>
      </c>
      <c r="P988">
        <f>IF($AB988="Да","Организация_Крупная","Организация_"&amp;TEXT(MOD(QUOTIENT($A988-1,500),600)+1,"000"))</f>
        <v/>
      </c>
      <c r="Q988">
        <f>"Отдел_"&amp;TEXT(MOD(QUOTIENT($A988-1,50),100)+1,"000")</f>
        <v/>
      </c>
      <c r="R988">
        <f>IF($AB988="Да","Группа_Крупная","Группа_"&amp;TEXT(MOD(QUOTIENT($A988-1,5000),30)+1,"00"))</f>
        <v/>
      </c>
      <c r="S988">
        <f>IF($AB988="Да","Категория_Крупная","Категория_"&amp;TEXT(MOD(QUOTIENT($A988-1,500),120)+1,"000"))</f>
        <v/>
      </c>
      <c r="T988">
        <f>IF($AB988="Да","Подкатегория_Крупная","Подкатегория_"&amp;TEXT(MOD(QUOTIENT($A988-1,50),300)+1,"000"))</f>
        <v/>
      </c>
      <c r="U988">
        <f>"SKU_"&amp;TEXT($A988,"0000000")</f>
        <v/>
      </c>
      <c r="V988">
        <f>CHOOSE(MOD($A988-1,4)+1,"Enterprise","SMB","Госсектор","Розница")</f>
        <v/>
      </c>
      <c r="W988">
        <f>"Клиент_"&amp;TEXT(MOD($A988-1,20000)+1,"00000")</f>
        <v/>
      </c>
      <c r="X988">
        <f>CHOOSE(MOD($A988-1,5)+1,"Портал","API","Импорт","Ручной ввод","Интеграция")</f>
        <v/>
      </c>
      <c r="Y988" s="8">
        <f>ROUND(1000+MOD($A988*37,90000)+IF($AB988="Да",5000,0),2)</f>
        <v/>
      </c>
      <c r="Z988">
        <f>1+MOD($A988,20)</f>
        <v/>
      </c>
      <c r="AA988" s="8">
        <f>ROUND($Y988*(0.08+MOD($A988,17)/100),2)</f>
        <v/>
      </c>
      <c r="AB988">
        <f>IF(MOD($A988,10)&lt;7,"Да","Нет")</f>
        <v/>
      </c>
      <c r="AC988">
        <f>$R988&amp;" / "&amp;$S988&amp;" / "&amp;$T988</f>
        <v/>
      </c>
      <c r="AD988">
        <f>1</f>
        <v/>
      </c>
      <c r="AE988">
        <f>IF($A988&lt;=Settings!$B$4,"до 100",IF($A988&lt;=Settings!$B$5,"до 10 000",IF($A988&lt;=Settings!$B$6,"до 100 000","100 000+")))</f>
        <v/>
      </c>
    </row>
    <row r="989">
      <c r="A989">
        <f>ROW()-1</f>
        <v/>
      </c>
      <c r="B989">
        <f>IF($A989&lt;=Settings!$B$4,"small_control",IF($A989&lt;=Settings!$B$5,"medium_10k",IF($A989&lt;=Settings!$B$6,"large_100k","extreme_1m")))</f>
        <v/>
      </c>
      <c r="C989">
        <f>"ORD-"&amp;TEXT(QUOTIENT($A989-1,3)+1,"0000000")</f>
        <v/>
      </c>
      <c r="D989">
        <f>"LINE-"&amp;TEXT($A989,"0000000")</f>
        <v/>
      </c>
      <c r="E989" s="7">
        <f>Settings!$B$2+$A989-1</f>
        <v/>
      </c>
      <c r="F989" s="7">
        <f>Settings!$B$2+MOD($A989-1,Settings!$B$7)</f>
        <v/>
      </c>
      <c r="G989">
        <f>YEAR($F989)</f>
        <v/>
      </c>
      <c r="H989">
        <f>"Q"&amp;ROUNDUP(MONTH($F989)/3,0)</f>
        <v/>
      </c>
      <c r="I989">
        <f>MONTH($F989)</f>
        <v/>
      </c>
      <c r="J989">
        <f>CHOOSE(MONTH($F989),"Январь","Февраль","Март","Апрель","Май","Июнь","Июль","Август","Сентябрь","Октябрь","Ноябрь","Декабрь")</f>
        <v/>
      </c>
      <c r="K989">
        <f>DAY($F989)</f>
        <v/>
      </c>
      <c r="L989">
        <f>IF(MOD($A989,10)&lt;7,"ФО_01_Крупный","ФО_"&amp;TEXT(MOD($A989,8)+1,"00"))</f>
        <v/>
      </c>
      <c r="M989">
        <f>IF($AB989="Да","Регион_001_Крупный","Регион_"&amp;TEXT(MOD(QUOTIENT($A989-1,20),180)+1,"000"))</f>
        <v/>
      </c>
      <c r="N989">
        <f>IF($AB989="Да","Город_"&amp;TEXT(MOD($A989-1,250)+1,"0000"),"Город_"&amp;TEXT(MOD($A989-1,3000)+1,"0000"))</f>
        <v/>
      </c>
      <c r="O989">
        <f>IF($AB989="Да","Холдинг_Крупный","Холдинг_"&amp;TEXT(MOD(QUOTIENT($A989-1,10000),20)+1,"00"))</f>
        <v/>
      </c>
      <c r="P989">
        <f>IF($AB989="Да","Организация_Крупная","Организация_"&amp;TEXT(MOD(QUOTIENT($A989-1,500),600)+1,"000"))</f>
        <v/>
      </c>
      <c r="Q989">
        <f>"Отдел_"&amp;TEXT(MOD(QUOTIENT($A989-1,50),100)+1,"000")</f>
        <v/>
      </c>
      <c r="R989">
        <f>IF($AB989="Да","Группа_Крупная","Группа_"&amp;TEXT(MOD(QUOTIENT($A989-1,5000),30)+1,"00"))</f>
        <v/>
      </c>
      <c r="S989">
        <f>IF($AB989="Да","Категория_Крупная","Категория_"&amp;TEXT(MOD(QUOTIENT($A989-1,500),120)+1,"000"))</f>
        <v/>
      </c>
      <c r="T989">
        <f>IF($AB989="Да","Подкатегория_Крупная","Подкатегория_"&amp;TEXT(MOD(QUOTIENT($A989-1,50),300)+1,"000"))</f>
        <v/>
      </c>
      <c r="U989">
        <f>"SKU_"&amp;TEXT($A989,"0000000")</f>
        <v/>
      </c>
      <c r="V989">
        <f>CHOOSE(MOD($A989-1,4)+1,"Enterprise","SMB","Госсектор","Розница")</f>
        <v/>
      </c>
      <c r="W989">
        <f>"Клиент_"&amp;TEXT(MOD($A989-1,20000)+1,"00000")</f>
        <v/>
      </c>
      <c r="X989">
        <f>CHOOSE(MOD($A989-1,5)+1,"Портал","API","Импорт","Ручной ввод","Интеграция")</f>
        <v/>
      </c>
      <c r="Y989" s="8">
        <f>ROUND(1000+MOD($A989*37,90000)+IF($AB989="Да",5000,0),2)</f>
        <v/>
      </c>
      <c r="Z989">
        <f>1+MOD($A989,20)</f>
        <v/>
      </c>
      <c r="AA989" s="8">
        <f>ROUND($Y989*(0.08+MOD($A989,17)/100),2)</f>
        <v/>
      </c>
      <c r="AB989">
        <f>IF(MOD($A989,10)&lt;7,"Да","Нет")</f>
        <v/>
      </c>
      <c r="AC989">
        <f>$R989&amp;" / "&amp;$S989&amp;" / "&amp;$T989</f>
        <v/>
      </c>
      <c r="AD989">
        <f>1</f>
        <v/>
      </c>
      <c r="AE989">
        <f>IF($A989&lt;=Settings!$B$4,"до 100",IF($A989&lt;=Settings!$B$5,"до 10 000",IF($A989&lt;=Settings!$B$6,"до 100 000","100 000+")))</f>
        <v/>
      </c>
    </row>
    <row r="990">
      <c r="A990">
        <f>ROW()-1</f>
        <v/>
      </c>
      <c r="B990">
        <f>IF($A990&lt;=Settings!$B$4,"small_control",IF($A990&lt;=Settings!$B$5,"medium_10k",IF($A990&lt;=Settings!$B$6,"large_100k","extreme_1m")))</f>
        <v/>
      </c>
      <c r="C990">
        <f>"ORD-"&amp;TEXT(QUOTIENT($A990-1,3)+1,"0000000")</f>
        <v/>
      </c>
      <c r="D990">
        <f>"LINE-"&amp;TEXT($A990,"0000000")</f>
        <v/>
      </c>
      <c r="E990" s="7">
        <f>Settings!$B$2+$A990-1</f>
        <v/>
      </c>
      <c r="F990" s="7">
        <f>Settings!$B$2+MOD($A990-1,Settings!$B$7)</f>
        <v/>
      </c>
      <c r="G990">
        <f>YEAR($F990)</f>
        <v/>
      </c>
      <c r="H990">
        <f>"Q"&amp;ROUNDUP(MONTH($F990)/3,0)</f>
        <v/>
      </c>
      <c r="I990">
        <f>MONTH($F990)</f>
        <v/>
      </c>
      <c r="J990">
        <f>CHOOSE(MONTH($F990),"Январь","Февраль","Март","Апрель","Май","Июнь","Июль","Август","Сентябрь","Октябрь","Ноябрь","Декабрь")</f>
        <v/>
      </c>
      <c r="K990">
        <f>DAY($F990)</f>
        <v/>
      </c>
      <c r="L990">
        <f>IF(MOD($A990,10)&lt;7,"ФО_01_Крупный","ФО_"&amp;TEXT(MOD($A990,8)+1,"00"))</f>
        <v/>
      </c>
      <c r="M990">
        <f>IF($AB990="Да","Регион_001_Крупный","Регион_"&amp;TEXT(MOD(QUOTIENT($A990-1,20),180)+1,"000"))</f>
        <v/>
      </c>
      <c r="N990">
        <f>IF($AB990="Да","Город_"&amp;TEXT(MOD($A990-1,250)+1,"0000"),"Город_"&amp;TEXT(MOD($A990-1,3000)+1,"0000"))</f>
        <v/>
      </c>
      <c r="O990">
        <f>IF($AB990="Да","Холдинг_Крупный","Холдинг_"&amp;TEXT(MOD(QUOTIENT($A990-1,10000),20)+1,"00"))</f>
        <v/>
      </c>
      <c r="P990">
        <f>IF($AB990="Да","Организация_Крупная","Организация_"&amp;TEXT(MOD(QUOTIENT($A990-1,500),600)+1,"000"))</f>
        <v/>
      </c>
      <c r="Q990">
        <f>"Отдел_"&amp;TEXT(MOD(QUOTIENT($A990-1,50),100)+1,"000")</f>
        <v/>
      </c>
      <c r="R990">
        <f>IF($AB990="Да","Группа_Крупная","Группа_"&amp;TEXT(MOD(QUOTIENT($A990-1,5000),30)+1,"00"))</f>
        <v/>
      </c>
      <c r="S990">
        <f>IF($AB990="Да","Категория_Крупная","Категория_"&amp;TEXT(MOD(QUOTIENT($A990-1,500),120)+1,"000"))</f>
        <v/>
      </c>
      <c r="T990">
        <f>IF($AB990="Да","Подкатегория_Крупная","Подкатегория_"&amp;TEXT(MOD(QUOTIENT($A990-1,50),300)+1,"000"))</f>
        <v/>
      </c>
      <c r="U990">
        <f>"SKU_"&amp;TEXT($A990,"0000000")</f>
        <v/>
      </c>
      <c r="V990">
        <f>CHOOSE(MOD($A990-1,4)+1,"Enterprise","SMB","Госсектор","Розница")</f>
        <v/>
      </c>
      <c r="W990">
        <f>"Клиент_"&amp;TEXT(MOD($A990-1,20000)+1,"00000")</f>
        <v/>
      </c>
      <c r="X990">
        <f>CHOOSE(MOD($A990-1,5)+1,"Портал","API","Импорт","Ручной ввод","Интеграция")</f>
        <v/>
      </c>
      <c r="Y990" s="8">
        <f>ROUND(1000+MOD($A990*37,90000)+IF($AB990="Да",5000,0),2)</f>
        <v/>
      </c>
      <c r="Z990">
        <f>1+MOD($A990,20)</f>
        <v/>
      </c>
      <c r="AA990" s="8">
        <f>ROUND($Y990*(0.08+MOD($A990,17)/100),2)</f>
        <v/>
      </c>
      <c r="AB990">
        <f>IF(MOD($A990,10)&lt;7,"Да","Нет")</f>
        <v/>
      </c>
      <c r="AC990">
        <f>$R990&amp;" / "&amp;$S990&amp;" / "&amp;$T990</f>
        <v/>
      </c>
      <c r="AD990">
        <f>1</f>
        <v/>
      </c>
      <c r="AE990">
        <f>IF($A990&lt;=Settings!$B$4,"до 100",IF($A990&lt;=Settings!$B$5,"до 10 000",IF($A990&lt;=Settings!$B$6,"до 100 000","100 000+")))</f>
        <v/>
      </c>
    </row>
    <row r="991">
      <c r="A991">
        <f>ROW()-1</f>
        <v/>
      </c>
      <c r="B991">
        <f>IF($A991&lt;=Settings!$B$4,"small_control",IF($A991&lt;=Settings!$B$5,"medium_10k",IF($A991&lt;=Settings!$B$6,"large_100k","extreme_1m")))</f>
        <v/>
      </c>
      <c r="C991">
        <f>"ORD-"&amp;TEXT(QUOTIENT($A991-1,3)+1,"0000000")</f>
        <v/>
      </c>
      <c r="D991">
        <f>"LINE-"&amp;TEXT($A991,"0000000")</f>
        <v/>
      </c>
      <c r="E991" s="7">
        <f>Settings!$B$2+$A991-1</f>
        <v/>
      </c>
      <c r="F991" s="7">
        <f>Settings!$B$2+MOD($A991-1,Settings!$B$7)</f>
        <v/>
      </c>
      <c r="G991">
        <f>YEAR($F991)</f>
        <v/>
      </c>
      <c r="H991">
        <f>"Q"&amp;ROUNDUP(MONTH($F991)/3,0)</f>
        <v/>
      </c>
      <c r="I991">
        <f>MONTH($F991)</f>
        <v/>
      </c>
      <c r="J991">
        <f>CHOOSE(MONTH($F991),"Январь","Февраль","Март","Апрель","Май","Июнь","Июль","Август","Сентябрь","Октябрь","Ноябрь","Декабрь")</f>
        <v/>
      </c>
      <c r="K991">
        <f>DAY($F991)</f>
        <v/>
      </c>
      <c r="L991">
        <f>IF(MOD($A991,10)&lt;7,"ФО_01_Крупный","ФО_"&amp;TEXT(MOD($A991,8)+1,"00"))</f>
        <v/>
      </c>
      <c r="M991">
        <f>IF($AB991="Да","Регион_001_Крупный","Регион_"&amp;TEXT(MOD(QUOTIENT($A991-1,20),180)+1,"000"))</f>
        <v/>
      </c>
      <c r="N991">
        <f>IF($AB991="Да","Город_"&amp;TEXT(MOD($A991-1,250)+1,"0000"),"Город_"&amp;TEXT(MOD($A991-1,3000)+1,"0000"))</f>
        <v/>
      </c>
      <c r="O991">
        <f>IF($AB991="Да","Холдинг_Крупный","Холдинг_"&amp;TEXT(MOD(QUOTIENT($A991-1,10000),20)+1,"00"))</f>
        <v/>
      </c>
      <c r="P991">
        <f>IF($AB991="Да","Организация_Крупная","Организация_"&amp;TEXT(MOD(QUOTIENT($A991-1,500),600)+1,"000"))</f>
        <v/>
      </c>
      <c r="Q991">
        <f>"Отдел_"&amp;TEXT(MOD(QUOTIENT($A991-1,50),100)+1,"000")</f>
        <v/>
      </c>
      <c r="R991">
        <f>IF($AB991="Да","Группа_Крупная","Группа_"&amp;TEXT(MOD(QUOTIENT($A991-1,5000),30)+1,"00"))</f>
        <v/>
      </c>
      <c r="S991">
        <f>IF($AB991="Да","Категория_Крупная","Категория_"&amp;TEXT(MOD(QUOTIENT($A991-1,500),120)+1,"000"))</f>
        <v/>
      </c>
      <c r="T991">
        <f>IF($AB991="Да","Подкатегория_Крупная","Подкатегория_"&amp;TEXT(MOD(QUOTIENT($A991-1,50),300)+1,"000"))</f>
        <v/>
      </c>
      <c r="U991">
        <f>"SKU_"&amp;TEXT($A991,"0000000")</f>
        <v/>
      </c>
      <c r="V991">
        <f>CHOOSE(MOD($A991-1,4)+1,"Enterprise","SMB","Госсектор","Розница")</f>
        <v/>
      </c>
      <c r="W991">
        <f>"Клиент_"&amp;TEXT(MOD($A991-1,20000)+1,"00000")</f>
        <v/>
      </c>
      <c r="X991">
        <f>CHOOSE(MOD($A991-1,5)+1,"Портал","API","Импорт","Ручной ввод","Интеграция")</f>
        <v/>
      </c>
      <c r="Y991" s="8">
        <f>ROUND(1000+MOD($A991*37,90000)+IF($AB991="Да",5000,0),2)</f>
        <v/>
      </c>
      <c r="Z991">
        <f>1+MOD($A991,20)</f>
        <v/>
      </c>
      <c r="AA991" s="8">
        <f>ROUND($Y991*(0.08+MOD($A991,17)/100),2)</f>
        <v/>
      </c>
      <c r="AB991">
        <f>IF(MOD($A991,10)&lt;7,"Да","Нет")</f>
        <v/>
      </c>
      <c r="AC991">
        <f>$R991&amp;" / "&amp;$S991&amp;" / "&amp;$T991</f>
        <v/>
      </c>
      <c r="AD991">
        <f>1</f>
        <v/>
      </c>
      <c r="AE991">
        <f>IF($A991&lt;=Settings!$B$4,"до 100",IF($A991&lt;=Settings!$B$5,"до 10 000",IF($A991&lt;=Settings!$B$6,"до 100 000","100 000+")))</f>
        <v/>
      </c>
    </row>
    <row r="992">
      <c r="A992">
        <f>ROW()-1</f>
        <v/>
      </c>
      <c r="B992">
        <f>IF($A992&lt;=Settings!$B$4,"small_control",IF($A992&lt;=Settings!$B$5,"medium_10k",IF($A992&lt;=Settings!$B$6,"large_100k","extreme_1m")))</f>
        <v/>
      </c>
      <c r="C992">
        <f>"ORD-"&amp;TEXT(QUOTIENT($A992-1,3)+1,"0000000")</f>
        <v/>
      </c>
      <c r="D992">
        <f>"LINE-"&amp;TEXT($A992,"0000000")</f>
        <v/>
      </c>
      <c r="E992" s="7">
        <f>Settings!$B$2+$A992-1</f>
        <v/>
      </c>
      <c r="F992" s="7">
        <f>Settings!$B$2+MOD($A992-1,Settings!$B$7)</f>
        <v/>
      </c>
      <c r="G992">
        <f>YEAR($F992)</f>
        <v/>
      </c>
      <c r="H992">
        <f>"Q"&amp;ROUNDUP(MONTH($F992)/3,0)</f>
        <v/>
      </c>
      <c r="I992">
        <f>MONTH($F992)</f>
        <v/>
      </c>
      <c r="J992">
        <f>CHOOSE(MONTH($F992),"Январь","Февраль","Март","Апрель","Май","Июнь","Июль","Август","Сентябрь","Октябрь","Ноябрь","Декабрь")</f>
        <v/>
      </c>
      <c r="K992">
        <f>DAY($F992)</f>
        <v/>
      </c>
      <c r="L992">
        <f>IF(MOD($A992,10)&lt;7,"ФО_01_Крупный","ФО_"&amp;TEXT(MOD($A992,8)+1,"00"))</f>
        <v/>
      </c>
      <c r="M992">
        <f>IF($AB992="Да","Регион_001_Крупный","Регион_"&amp;TEXT(MOD(QUOTIENT($A992-1,20),180)+1,"000"))</f>
        <v/>
      </c>
      <c r="N992">
        <f>IF($AB992="Да","Город_"&amp;TEXT(MOD($A992-1,250)+1,"0000"),"Город_"&amp;TEXT(MOD($A992-1,3000)+1,"0000"))</f>
        <v/>
      </c>
      <c r="O992">
        <f>IF($AB992="Да","Холдинг_Крупный","Холдинг_"&amp;TEXT(MOD(QUOTIENT($A992-1,10000),20)+1,"00"))</f>
        <v/>
      </c>
      <c r="P992">
        <f>IF($AB992="Да","Организация_Крупная","Организация_"&amp;TEXT(MOD(QUOTIENT($A992-1,500),600)+1,"000"))</f>
        <v/>
      </c>
      <c r="Q992">
        <f>"Отдел_"&amp;TEXT(MOD(QUOTIENT($A992-1,50),100)+1,"000")</f>
        <v/>
      </c>
      <c r="R992">
        <f>IF($AB992="Да","Группа_Крупная","Группа_"&amp;TEXT(MOD(QUOTIENT($A992-1,5000),30)+1,"00"))</f>
        <v/>
      </c>
      <c r="S992">
        <f>IF($AB992="Да","Категория_Крупная","Категория_"&amp;TEXT(MOD(QUOTIENT($A992-1,500),120)+1,"000"))</f>
        <v/>
      </c>
      <c r="T992">
        <f>IF($AB992="Да","Подкатегория_Крупная","Подкатегория_"&amp;TEXT(MOD(QUOTIENT($A992-1,50),300)+1,"000"))</f>
        <v/>
      </c>
      <c r="U992">
        <f>"SKU_"&amp;TEXT($A992,"0000000")</f>
        <v/>
      </c>
      <c r="V992">
        <f>CHOOSE(MOD($A992-1,4)+1,"Enterprise","SMB","Госсектор","Розница")</f>
        <v/>
      </c>
      <c r="W992">
        <f>"Клиент_"&amp;TEXT(MOD($A992-1,20000)+1,"00000")</f>
        <v/>
      </c>
      <c r="X992">
        <f>CHOOSE(MOD($A992-1,5)+1,"Портал","API","Импорт","Ручной ввод","Интеграция")</f>
        <v/>
      </c>
      <c r="Y992" s="8">
        <f>ROUND(1000+MOD($A992*37,90000)+IF($AB992="Да",5000,0),2)</f>
        <v/>
      </c>
      <c r="Z992">
        <f>1+MOD($A992,20)</f>
        <v/>
      </c>
      <c r="AA992" s="8">
        <f>ROUND($Y992*(0.08+MOD($A992,17)/100),2)</f>
        <v/>
      </c>
      <c r="AB992">
        <f>IF(MOD($A992,10)&lt;7,"Да","Нет")</f>
        <v/>
      </c>
      <c r="AC992">
        <f>$R992&amp;" / "&amp;$S992&amp;" / "&amp;$T992</f>
        <v/>
      </c>
      <c r="AD992">
        <f>1</f>
        <v/>
      </c>
      <c r="AE992">
        <f>IF($A992&lt;=Settings!$B$4,"до 100",IF($A992&lt;=Settings!$B$5,"до 10 000",IF($A992&lt;=Settings!$B$6,"до 100 000","100 000+")))</f>
        <v/>
      </c>
    </row>
    <row r="993">
      <c r="A993">
        <f>ROW()-1</f>
        <v/>
      </c>
      <c r="B993">
        <f>IF($A993&lt;=Settings!$B$4,"small_control",IF($A993&lt;=Settings!$B$5,"medium_10k",IF($A993&lt;=Settings!$B$6,"large_100k","extreme_1m")))</f>
        <v/>
      </c>
      <c r="C993">
        <f>"ORD-"&amp;TEXT(QUOTIENT($A993-1,3)+1,"0000000")</f>
        <v/>
      </c>
      <c r="D993">
        <f>"LINE-"&amp;TEXT($A993,"0000000")</f>
        <v/>
      </c>
      <c r="E993" s="7">
        <f>Settings!$B$2+$A993-1</f>
        <v/>
      </c>
      <c r="F993" s="7">
        <f>Settings!$B$2+MOD($A993-1,Settings!$B$7)</f>
        <v/>
      </c>
      <c r="G993">
        <f>YEAR($F993)</f>
        <v/>
      </c>
      <c r="H993">
        <f>"Q"&amp;ROUNDUP(MONTH($F993)/3,0)</f>
        <v/>
      </c>
      <c r="I993">
        <f>MONTH($F993)</f>
        <v/>
      </c>
      <c r="J993">
        <f>CHOOSE(MONTH($F993),"Январь","Февраль","Март","Апрель","Май","Июнь","Июль","Август","Сентябрь","Октябрь","Ноябрь","Декабрь")</f>
        <v/>
      </c>
      <c r="K993">
        <f>DAY($F993)</f>
        <v/>
      </c>
      <c r="L993">
        <f>IF(MOD($A993,10)&lt;7,"ФО_01_Крупный","ФО_"&amp;TEXT(MOD($A993,8)+1,"00"))</f>
        <v/>
      </c>
      <c r="M993">
        <f>IF($AB993="Да","Регион_001_Крупный","Регион_"&amp;TEXT(MOD(QUOTIENT($A993-1,20),180)+1,"000"))</f>
        <v/>
      </c>
      <c r="N993">
        <f>IF($AB993="Да","Город_"&amp;TEXT(MOD($A993-1,250)+1,"0000"),"Город_"&amp;TEXT(MOD($A993-1,3000)+1,"0000"))</f>
        <v/>
      </c>
      <c r="O993">
        <f>IF($AB993="Да","Холдинг_Крупный","Холдинг_"&amp;TEXT(MOD(QUOTIENT($A993-1,10000),20)+1,"00"))</f>
        <v/>
      </c>
      <c r="P993">
        <f>IF($AB993="Да","Организация_Крупная","Организация_"&amp;TEXT(MOD(QUOTIENT($A993-1,500),600)+1,"000"))</f>
        <v/>
      </c>
      <c r="Q993">
        <f>"Отдел_"&amp;TEXT(MOD(QUOTIENT($A993-1,50),100)+1,"000")</f>
        <v/>
      </c>
      <c r="R993">
        <f>IF($AB993="Да","Группа_Крупная","Группа_"&amp;TEXT(MOD(QUOTIENT($A993-1,5000),30)+1,"00"))</f>
        <v/>
      </c>
      <c r="S993">
        <f>IF($AB993="Да","Категория_Крупная","Категория_"&amp;TEXT(MOD(QUOTIENT($A993-1,500),120)+1,"000"))</f>
        <v/>
      </c>
      <c r="T993">
        <f>IF($AB993="Да","Подкатегория_Крупная","Подкатегория_"&amp;TEXT(MOD(QUOTIENT($A993-1,50),300)+1,"000"))</f>
        <v/>
      </c>
      <c r="U993">
        <f>"SKU_"&amp;TEXT($A993,"0000000")</f>
        <v/>
      </c>
      <c r="V993">
        <f>CHOOSE(MOD($A993-1,4)+1,"Enterprise","SMB","Госсектор","Розница")</f>
        <v/>
      </c>
      <c r="W993">
        <f>"Клиент_"&amp;TEXT(MOD($A993-1,20000)+1,"00000")</f>
        <v/>
      </c>
      <c r="X993">
        <f>CHOOSE(MOD($A993-1,5)+1,"Портал","API","Импорт","Ручной ввод","Интеграция")</f>
        <v/>
      </c>
      <c r="Y993" s="8">
        <f>ROUND(1000+MOD($A993*37,90000)+IF($AB993="Да",5000,0),2)</f>
        <v/>
      </c>
      <c r="Z993">
        <f>1+MOD($A993,20)</f>
        <v/>
      </c>
      <c r="AA993" s="8">
        <f>ROUND($Y993*(0.08+MOD($A993,17)/100),2)</f>
        <v/>
      </c>
      <c r="AB993">
        <f>IF(MOD($A993,10)&lt;7,"Да","Нет")</f>
        <v/>
      </c>
      <c r="AC993">
        <f>$R993&amp;" / "&amp;$S993&amp;" / "&amp;$T993</f>
        <v/>
      </c>
      <c r="AD993">
        <f>1</f>
        <v/>
      </c>
      <c r="AE993">
        <f>IF($A993&lt;=Settings!$B$4,"до 100",IF($A993&lt;=Settings!$B$5,"до 10 000",IF($A993&lt;=Settings!$B$6,"до 100 000","100 000+")))</f>
        <v/>
      </c>
    </row>
    <row r="994">
      <c r="A994">
        <f>ROW()-1</f>
        <v/>
      </c>
      <c r="B994">
        <f>IF($A994&lt;=Settings!$B$4,"small_control",IF($A994&lt;=Settings!$B$5,"medium_10k",IF($A994&lt;=Settings!$B$6,"large_100k","extreme_1m")))</f>
        <v/>
      </c>
      <c r="C994">
        <f>"ORD-"&amp;TEXT(QUOTIENT($A994-1,3)+1,"0000000")</f>
        <v/>
      </c>
      <c r="D994">
        <f>"LINE-"&amp;TEXT($A994,"0000000")</f>
        <v/>
      </c>
      <c r="E994" s="7">
        <f>Settings!$B$2+$A994-1</f>
        <v/>
      </c>
      <c r="F994" s="7">
        <f>Settings!$B$2+MOD($A994-1,Settings!$B$7)</f>
        <v/>
      </c>
      <c r="G994">
        <f>YEAR($F994)</f>
        <v/>
      </c>
      <c r="H994">
        <f>"Q"&amp;ROUNDUP(MONTH($F994)/3,0)</f>
        <v/>
      </c>
      <c r="I994">
        <f>MONTH($F994)</f>
        <v/>
      </c>
      <c r="J994">
        <f>CHOOSE(MONTH($F994),"Январь","Февраль","Март","Апрель","Май","Июнь","Июль","Август","Сентябрь","Октябрь","Ноябрь","Декабрь")</f>
        <v/>
      </c>
      <c r="K994">
        <f>DAY($F994)</f>
        <v/>
      </c>
      <c r="L994">
        <f>IF(MOD($A994,10)&lt;7,"ФО_01_Крупный","ФО_"&amp;TEXT(MOD($A994,8)+1,"00"))</f>
        <v/>
      </c>
      <c r="M994">
        <f>IF($AB994="Да","Регион_001_Крупный","Регион_"&amp;TEXT(MOD(QUOTIENT($A994-1,20),180)+1,"000"))</f>
        <v/>
      </c>
      <c r="N994">
        <f>IF($AB994="Да","Город_"&amp;TEXT(MOD($A994-1,250)+1,"0000"),"Город_"&amp;TEXT(MOD($A994-1,3000)+1,"0000"))</f>
        <v/>
      </c>
      <c r="O994">
        <f>IF($AB994="Да","Холдинг_Крупный","Холдинг_"&amp;TEXT(MOD(QUOTIENT($A994-1,10000),20)+1,"00"))</f>
        <v/>
      </c>
      <c r="P994">
        <f>IF($AB994="Да","Организация_Крупная","Организация_"&amp;TEXT(MOD(QUOTIENT($A994-1,500),600)+1,"000"))</f>
        <v/>
      </c>
      <c r="Q994">
        <f>"Отдел_"&amp;TEXT(MOD(QUOTIENT($A994-1,50),100)+1,"000")</f>
        <v/>
      </c>
      <c r="R994">
        <f>IF($AB994="Да","Группа_Крупная","Группа_"&amp;TEXT(MOD(QUOTIENT($A994-1,5000),30)+1,"00"))</f>
        <v/>
      </c>
      <c r="S994">
        <f>IF($AB994="Да","Категория_Крупная","Категория_"&amp;TEXT(MOD(QUOTIENT($A994-1,500),120)+1,"000"))</f>
        <v/>
      </c>
      <c r="T994">
        <f>IF($AB994="Да","Подкатегория_Крупная","Подкатегория_"&amp;TEXT(MOD(QUOTIENT($A994-1,50),300)+1,"000"))</f>
        <v/>
      </c>
      <c r="U994">
        <f>"SKU_"&amp;TEXT($A994,"0000000")</f>
        <v/>
      </c>
      <c r="V994">
        <f>CHOOSE(MOD($A994-1,4)+1,"Enterprise","SMB","Госсектор","Розница")</f>
        <v/>
      </c>
      <c r="W994">
        <f>"Клиент_"&amp;TEXT(MOD($A994-1,20000)+1,"00000")</f>
        <v/>
      </c>
      <c r="X994">
        <f>CHOOSE(MOD($A994-1,5)+1,"Портал","API","Импорт","Ручной ввод","Интеграция")</f>
        <v/>
      </c>
      <c r="Y994" s="8">
        <f>ROUND(1000+MOD($A994*37,90000)+IF($AB994="Да",5000,0),2)</f>
        <v/>
      </c>
      <c r="Z994">
        <f>1+MOD($A994,20)</f>
        <v/>
      </c>
      <c r="AA994" s="8">
        <f>ROUND($Y994*(0.08+MOD($A994,17)/100),2)</f>
        <v/>
      </c>
      <c r="AB994">
        <f>IF(MOD($A994,10)&lt;7,"Да","Нет")</f>
        <v/>
      </c>
      <c r="AC994">
        <f>$R994&amp;" / "&amp;$S994&amp;" / "&amp;$T994</f>
        <v/>
      </c>
      <c r="AD994">
        <f>1</f>
        <v/>
      </c>
      <c r="AE994">
        <f>IF($A994&lt;=Settings!$B$4,"до 100",IF($A994&lt;=Settings!$B$5,"до 10 000",IF($A994&lt;=Settings!$B$6,"до 100 000","100 000+")))</f>
        <v/>
      </c>
    </row>
    <row r="995">
      <c r="A995">
        <f>ROW()-1</f>
        <v/>
      </c>
      <c r="B995">
        <f>IF($A995&lt;=Settings!$B$4,"small_control",IF($A995&lt;=Settings!$B$5,"medium_10k",IF($A995&lt;=Settings!$B$6,"large_100k","extreme_1m")))</f>
        <v/>
      </c>
      <c r="C995">
        <f>"ORD-"&amp;TEXT(QUOTIENT($A995-1,3)+1,"0000000")</f>
        <v/>
      </c>
      <c r="D995">
        <f>"LINE-"&amp;TEXT($A995,"0000000")</f>
        <v/>
      </c>
      <c r="E995" s="7">
        <f>Settings!$B$2+$A995-1</f>
        <v/>
      </c>
      <c r="F995" s="7">
        <f>Settings!$B$2+MOD($A995-1,Settings!$B$7)</f>
        <v/>
      </c>
      <c r="G995">
        <f>YEAR($F995)</f>
        <v/>
      </c>
      <c r="H995">
        <f>"Q"&amp;ROUNDUP(MONTH($F995)/3,0)</f>
        <v/>
      </c>
      <c r="I995">
        <f>MONTH($F995)</f>
        <v/>
      </c>
      <c r="J995">
        <f>CHOOSE(MONTH($F995),"Январь","Февраль","Март","Апрель","Май","Июнь","Июль","Август","Сентябрь","Октябрь","Ноябрь","Декабрь")</f>
        <v/>
      </c>
      <c r="K995">
        <f>DAY($F995)</f>
        <v/>
      </c>
      <c r="L995">
        <f>IF(MOD($A995,10)&lt;7,"ФО_01_Крупный","ФО_"&amp;TEXT(MOD($A995,8)+1,"00"))</f>
        <v/>
      </c>
      <c r="M995">
        <f>IF($AB995="Да","Регион_001_Крупный","Регион_"&amp;TEXT(MOD(QUOTIENT($A995-1,20),180)+1,"000"))</f>
        <v/>
      </c>
      <c r="N995">
        <f>IF($AB995="Да","Город_"&amp;TEXT(MOD($A995-1,250)+1,"0000"),"Город_"&amp;TEXT(MOD($A995-1,3000)+1,"0000"))</f>
        <v/>
      </c>
      <c r="O995">
        <f>IF($AB995="Да","Холдинг_Крупный","Холдинг_"&amp;TEXT(MOD(QUOTIENT($A995-1,10000),20)+1,"00"))</f>
        <v/>
      </c>
      <c r="P995">
        <f>IF($AB995="Да","Организация_Крупная","Организация_"&amp;TEXT(MOD(QUOTIENT($A995-1,500),600)+1,"000"))</f>
        <v/>
      </c>
      <c r="Q995">
        <f>"Отдел_"&amp;TEXT(MOD(QUOTIENT($A995-1,50),100)+1,"000")</f>
        <v/>
      </c>
      <c r="R995">
        <f>IF($AB995="Да","Группа_Крупная","Группа_"&amp;TEXT(MOD(QUOTIENT($A995-1,5000),30)+1,"00"))</f>
        <v/>
      </c>
      <c r="S995">
        <f>IF($AB995="Да","Категория_Крупная","Категория_"&amp;TEXT(MOD(QUOTIENT($A995-1,500),120)+1,"000"))</f>
        <v/>
      </c>
      <c r="T995">
        <f>IF($AB995="Да","Подкатегория_Крупная","Подкатегория_"&amp;TEXT(MOD(QUOTIENT($A995-1,50),300)+1,"000"))</f>
        <v/>
      </c>
      <c r="U995">
        <f>"SKU_"&amp;TEXT($A995,"0000000")</f>
        <v/>
      </c>
      <c r="V995">
        <f>CHOOSE(MOD($A995-1,4)+1,"Enterprise","SMB","Госсектор","Розница")</f>
        <v/>
      </c>
      <c r="W995">
        <f>"Клиент_"&amp;TEXT(MOD($A995-1,20000)+1,"00000")</f>
        <v/>
      </c>
      <c r="X995">
        <f>CHOOSE(MOD($A995-1,5)+1,"Портал","API","Импорт","Ручной ввод","Интеграция")</f>
        <v/>
      </c>
      <c r="Y995" s="8">
        <f>ROUND(1000+MOD($A995*37,90000)+IF($AB995="Да",5000,0),2)</f>
        <v/>
      </c>
      <c r="Z995">
        <f>1+MOD($A995,20)</f>
        <v/>
      </c>
      <c r="AA995" s="8">
        <f>ROUND($Y995*(0.08+MOD($A995,17)/100),2)</f>
        <v/>
      </c>
      <c r="AB995">
        <f>IF(MOD($A995,10)&lt;7,"Да","Нет")</f>
        <v/>
      </c>
      <c r="AC995">
        <f>$R995&amp;" / "&amp;$S995&amp;" / "&amp;$T995</f>
        <v/>
      </c>
      <c r="AD995">
        <f>1</f>
        <v/>
      </c>
      <c r="AE995">
        <f>IF($A995&lt;=Settings!$B$4,"до 100",IF($A995&lt;=Settings!$B$5,"до 10 000",IF($A995&lt;=Settings!$B$6,"до 100 000","100 000+")))</f>
        <v/>
      </c>
    </row>
    <row r="996">
      <c r="A996">
        <f>ROW()-1</f>
        <v/>
      </c>
      <c r="B996">
        <f>IF($A996&lt;=Settings!$B$4,"small_control",IF($A996&lt;=Settings!$B$5,"medium_10k",IF($A996&lt;=Settings!$B$6,"large_100k","extreme_1m")))</f>
        <v/>
      </c>
      <c r="C996">
        <f>"ORD-"&amp;TEXT(QUOTIENT($A996-1,3)+1,"0000000")</f>
        <v/>
      </c>
      <c r="D996">
        <f>"LINE-"&amp;TEXT($A996,"0000000")</f>
        <v/>
      </c>
      <c r="E996" s="7">
        <f>Settings!$B$2+$A996-1</f>
        <v/>
      </c>
      <c r="F996" s="7">
        <f>Settings!$B$2+MOD($A996-1,Settings!$B$7)</f>
        <v/>
      </c>
      <c r="G996">
        <f>YEAR($F996)</f>
        <v/>
      </c>
      <c r="H996">
        <f>"Q"&amp;ROUNDUP(MONTH($F996)/3,0)</f>
        <v/>
      </c>
      <c r="I996">
        <f>MONTH($F996)</f>
        <v/>
      </c>
      <c r="J996">
        <f>CHOOSE(MONTH($F996),"Январь","Февраль","Март","Апрель","Май","Июнь","Июль","Август","Сентябрь","Октябрь","Ноябрь","Декабрь")</f>
        <v/>
      </c>
      <c r="K996">
        <f>DAY($F996)</f>
        <v/>
      </c>
      <c r="L996">
        <f>IF(MOD($A996,10)&lt;7,"ФО_01_Крупный","ФО_"&amp;TEXT(MOD($A996,8)+1,"00"))</f>
        <v/>
      </c>
      <c r="M996">
        <f>IF($AB996="Да","Регион_001_Крупный","Регион_"&amp;TEXT(MOD(QUOTIENT($A996-1,20),180)+1,"000"))</f>
        <v/>
      </c>
      <c r="N996">
        <f>IF($AB996="Да","Город_"&amp;TEXT(MOD($A996-1,250)+1,"0000"),"Город_"&amp;TEXT(MOD($A996-1,3000)+1,"0000"))</f>
        <v/>
      </c>
      <c r="O996">
        <f>IF($AB996="Да","Холдинг_Крупный","Холдинг_"&amp;TEXT(MOD(QUOTIENT($A996-1,10000),20)+1,"00"))</f>
        <v/>
      </c>
      <c r="P996">
        <f>IF($AB996="Да","Организация_Крупная","Организация_"&amp;TEXT(MOD(QUOTIENT($A996-1,500),600)+1,"000"))</f>
        <v/>
      </c>
      <c r="Q996">
        <f>"Отдел_"&amp;TEXT(MOD(QUOTIENT($A996-1,50),100)+1,"000")</f>
        <v/>
      </c>
      <c r="R996">
        <f>IF($AB996="Да","Группа_Крупная","Группа_"&amp;TEXT(MOD(QUOTIENT($A996-1,5000),30)+1,"00"))</f>
        <v/>
      </c>
      <c r="S996">
        <f>IF($AB996="Да","Категория_Крупная","Категория_"&amp;TEXT(MOD(QUOTIENT($A996-1,500),120)+1,"000"))</f>
        <v/>
      </c>
      <c r="T996">
        <f>IF($AB996="Да","Подкатегория_Крупная","Подкатегория_"&amp;TEXT(MOD(QUOTIENT($A996-1,50),300)+1,"000"))</f>
        <v/>
      </c>
      <c r="U996">
        <f>"SKU_"&amp;TEXT($A996,"0000000")</f>
        <v/>
      </c>
      <c r="V996">
        <f>CHOOSE(MOD($A996-1,4)+1,"Enterprise","SMB","Госсектор","Розница")</f>
        <v/>
      </c>
      <c r="W996">
        <f>"Клиент_"&amp;TEXT(MOD($A996-1,20000)+1,"00000")</f>
        <v/>
      </c>
      <c r="X996">
        <f>CHOOSE(MOD($A996-1,5)+1,"Портал","API","Импорт","Ручной ввод","Интеграция")</f>
        <v/>
      </c>
      <c r="Y996" s="8">
        <f>ROUND(1000+MOD($A996*37,90000)+IF($AB996="Да",5000,0),2)</f>
        <v/>
      </c>
      <c r="Z996">
        <f>1+MOD($A996,20)</f>
        <v/>
      </c>
      <c r="AA996" s="8">
        <f>ROUND($Y996*(0.08+MOD($A996,17)/100),2)</f>
        <v/>
      </c>
      <c r="AB996">
        <f>IF(MOD($A996,10)&lt;7,"Да","Нет")</f>
        <v/>
      </c>
      <c r="AC996">
        <f>$R996&amp;" / "&amp;$S996&amp;" / "&amp;$T996</f>
        <v/>
      </c>
      <c r="AD996">
        <f>1</f>
        <v/>
      </c>
      <c r="AE996">
        <f>IF($A996&lt;=Settings!$B$4,"до 100",IF($A996&lt;=Settings!$B$5,"до 10 000",IF($A996&lt;=Settings!$B$6,"до 100 000","100 000+")))</f>
        <v/>
      </c>
    </row>
    <row r="997">
      <c r="A997">
        <f>ROW()-1</f>
        <v/>
      </c>
      <c r="B997">
        <f>IF($A997&lt;=Settings!$B$4,"small_control",IF($A997&lt;=Settings!$B$5,"medium_10k",IF($A997&lt;=Settings!$B$6,"large_100k","extreme_1m")))</f>
        <v/>
      </c>
      <c r="C997">
        <f>"ORD-"&amp;TEXT(QUOTIENT($A997-1,3)+1,"0000000")</f>
        <v/>
      </c>
      <c r="D997">
        <f>"LINE-"&amp;TEXT($A997,"0000000")</f>
        <v/>
      </c>
      <c r="E997" s="7">
        <f>Settings!$B$2+$A997-1</f>
        <v/>
      </c>
      <c r="F997" s="7">
        <f>Settings!$B$2+MOD($A997-1,Settings!$B$7)</f>
        <v/>
      </c>
      <c r="G997">
        <f>YEAR($F997)</f>
        <v/>
      </c>
      <c r="H997">
        <f>"Q"&amp;ROUNDUP(MONTH($F997)/3,0)</f>
        <v/>
      </c>
      <c r="I997">
        <f>MONTH($F997)</f>
        <v/>
      </c>
      <c r="J997">
        <f>CHOOSE(MONTH($F997),"Январь","Февраль","Март","Апрель","Май","Июнь","Июль","Август","Сентябрь","Октябрь","Ноябрь","Декабрь")</f>
        <v/>
      </c>
      <c r="K997">
        <f>DAY($F997)</f>
        <v/>
      </c>
      <c r="L997">
        <f>IF(MOD($A997,10)&lt;7,"ФО_01_Крупный","ФО_"&amp;TEXT(MOD($A997,8)+1,"00"))</f>
        <v/>
      </c>
      <c r="M997">
        <f>IF($AB997="Да","Регион_001_Крупный","Регион_"&amp;TEXT(MOD(QUOTIENT($A997-1,20),180)+1,"000"))</f>
        <v/>
      </c>
      <c r="N997">
        <f>IF($AB997="Да","Город_"&amp;TEXT(MOD($A997-1,250)+1,"0000"),"Город_"&amp;TEXT(MOD($A997-1,3000)+1,"0000"))</f>
        <v/>
      </c>
      <c r="O997">
        <f>IF($AB997="Да","Холдинг_Крупный","Холдинг_"&amp;TEXT(MOD(QUOTIENT($A997-1,10000),20)+1,"00"))</f>
        <v/>
      </c>
      <c r="P997">
        <f>IF($AB997="Да","Организация_Крупная","Организация_"&amp;TEXT(MOD(QUOTIENT($A997-1,500),600)+1,"000"))</f>
        <v/>
      </c>
      <c r="Q997">
        <f>"Отдел_"&amp;TEXT(MOD(QUOTIENT($A997-1,50),100)+1,"000")</f>
        <v/>
      </c>
      <c r="R997">
        <f>IF($AB997="Да","Группа_Крупная","Группа_"&amp;TEXT(MOD(QUOTIENT($A997-1,5000),30)+1,"00"))</f>
        <v/>
      </c>
      <c r="S997">
        <f>IF($AB997="Да","Категория_Крупная","Категория_"&amp;TEXT(MOD(QUOTIENT($A997-1,500),120)+1,"000"))</f>
        <v/>
      </c>
      <c r="T997">
        <f>IF($AB997="Да","Подкатегория_Крупная","Подкатегория_"&amp;TEXT(MOD(QUOTIENT($A997-1,50),300)+1,"000"))</f>
        <v/>
      </c>
      <c r="U997">
        <f>"SKU_"&amp;TEXT($A997,"0000000")</f>
        <v/>
      </c>
      <c r="V997">
        <f>CHOOSE(MOD($A997-1,4)+1,"Enterprise","SMB","Госсектор","Розница")</f>
        <v/>
      </c>
      <c r="W997">
        <f>"Клиент_"&amp;TEXT(MOD($A997-1,20000)+1,"00000")</f>
        <v/>
      </c>
      <c r="X997">
        <f>CHOOSE(MOD($A997-1,5)+1,"Портал","API","Импорт","Ручной ввод","Интеграция")</f>
        <v/>
      </c>
      <c r="Y997" s="8">
        <f>ROUND(1000+MOD($A997*37,90000)+IF($AB997="Да",5000,0),2)</f>
        <v/>
      </c>
      <c r="Z997">
        <f>1+MOD($A997,20)</f>
        <v/>
      </c>
      <c r="AA997" s="8">
        <f>ROUND($Y997*(0.08+MOD($A997,17)/100),2)</f>
        <v/>
      </c>
      <c r="AB997">
        <f>IF(MOD($A997,10)&lt;7,"Да","Нет")</f>
        <v/>
      </c>
      <c r="AC997">
        <f>$R997&amp;" / "&amp;$S997&amp;" / "&amp;$T997</f>
        <v/>
      </c>
      <c r="AD997">
        <f>1</f>
        <v/>
      </c>
      <c r="AE997">
        <f>IF($A997&lt;=Settings!$B$4,"до 100",IF($A997&lt;=Settings!$B$5,"до 10 000",IF($A997&lt;=Settings!$B$6,"до 100 000","100 000+")))</f>
        <v/>
      </c>
    </row>
    <row r="998">
      <c r="A998">
        <f>ROW()-1</f>
        <v/>
      </c>
      <c r="B998">
        <f>IF($A998&lt;=Settings!$B$4,"small_control",IF($A998&lt;=Settings!$B$5,"medium_10k",IF($A998&lt;=Settings!$B$6,"large_100k","extreme_1m")))</f>
        <v/>
      </c>
      <c r="C998">
        <f>"ORD-"&amp;TEXT(QUOTIENT($A998-1,3)+1,"0000000")</f>
        <v/>
      </c>
      <c r="D998">
        <f>"LINE-"&amp;TEXT($A998,"0000000")</f>
        <v/>
      </c>
      <c r="E998" s="7">
        <f>Settings!$B$2+$A998-1</f>
        <v/>
      </c>
      <c r="F998" s="7">
        <f>Settings!$B$2+MOD($A998-1,Settings!$B$7)</f>
        <v/>
      </c>
      <c r="G998">
        <f>YEAR($F998)</f>
        <v/>
      </c>
      <c r="H998">
        <f>"Q"&amp;ROUNDUP(MONTH($F998)/3,0)</f>
        <v/>
      </c>
      <c r="I998">
        <f>MONTH($F998)</f>
        <v/>
      </c>
      <c r="J998">
        <f>CHOOSE(MONTH($F998),"Январь","Февраль","Март","Апрель","Май","Июнь","Июль","Август","Сентябрь","Октябрь","Ноябрь","Декабрь")</f>
        <v/>
      </c>
      <c r="K998">
        <f>DAY($F998)</f>
        <v/>
      </c>
      <c r="L998">
        <f>IF(MOD($A998,10)&lt;7,"ФО_01_Крупный","ФО_"&amp;TEXT(MOD($A998,8)+1,"00"))</f>
        <v/>
      </c>
      <c r="M998">
        <f>IF($AB998="Да","Регион_001_Крупный","Регион_"&amp;TEXT(MOD(QUOTIENT($A998-1,20),180)+1,"000"))</f>
        <v/>
      </c>
      <c r="N998">
        <f>IF($AB998="Да","Город_"&amp;TEXT(MOD($A998-1,250)+1,"0000"),"Город_"&amp;TEXT(MOD($A998-1,3000)+1,"0000"))</f>
        <v/>
      </c>
      <c r="O998">
        <f>IF($AB998="Да","Холдинг_Крупный","Холдинг_"&amp;TEXT(MOD(QUOTIENT($A998-1,10000),20)+1,"00"))</f>
        <v/>
      </c>
      <c r="P998">
        <f>IF($AB998="Да","Организация_Крупная","Организация_"&amp;TEXT(MOD(QUOTIENT($A998-1,500),600)+1,"000"))</f>
        <v/>
      </c>
      <c r="Q998">
        <f>"Отдел_"&amp;TEXT(MOD(QUOTIENT($A998-1,50),100)+1,"000")</f>
        <v/>
      </c>
      <c r="R998">
        <f>IF($AB998="Да","Группа_Крупная","Группа_"&amp;TEXT(MOD(QUOTIENT($A998-1,5000),30)+1,"00"))</f>
        <v/>
      </c>
      <c r="S998">
        <f>IF($AB998="Да","Категория_Крупная","Категория_"&amp;TEXT(MOD(QUOTIENT($A998-1,500),120)+1,"000"))</f>
        <v/>
      </c>
      <c r="T998">
        <f>IF($AB998="Да","Подкатегория_Крупная","Подкатегория_"&amp;TEXT(MOD(QUOTIENT($A998-1,50),300)+1,"000"))</f>
        <v/>
      </c>
      <c r="U998">
        <f>"SKU_"&amp;TEXT($A998,"0000000")</f>
        <v/>
      </c>
      <c r="V998">
        <f>CHOOSE(MOD($A998-1,4)+1,"Enterprise","SMB","Госсектор","Розница")</f>
        <v/>
      </c>
      <c r="W998">
        <f>"Клиент_"&amp;TEXT(MOD($A998-1,20000)+1,"00000")</f>
        <v/>
      </c>
      <c r="X998">
        <f>CHOOSE(MOD($A998-1,5)+1,"Портал","API","Импорт","Ручной ввод","Интеграция")</f>
        <v/>
      </c>
      <c r="Y998" s="8">
        <f>ROUND(1000+MOD($A998*37,90000)+IF($AB998="Да",5000,0),2)</f>
        <v/>
      </c>
      <c r="Z998">
        <f>1+MOD($A998,20)</f>
        <v/>
      </c>
      <c r="AA998" s="8">
        <f>ROUND($Y998*(0.08+MOD($A998,17)/100),2)</f>
        <v/>
      </c>
      <c r="AB998">
        <f>IF(MOD($A998,10)&lt;7,"Да","Нет")</f>
        <v/>
      </c>
      <c r="AC998">
        <f>$R998&amp;" / "&amp;$S998&amp;" / "&amp;$T998</f>
        <v/>
      </c>
      <c r="AD998">
        <f>1</f>
        <v/>
      </c>
      <c r="AE998">
        <f>IF($A998&lt;=Settings!$B$4,"до 100",IF($A998&lt;=Settings!$B$5,"до 10 000",IF($A998&lt;=Settings!$B$6,"до 100 000","100 000+")))</f>
        <v/>
      </c>
    </row>
    <row r="999">
      <c r="A999">
        <f>ROW()-1</f>
        <v/>
      </c>
      <c r="B999">
        <f>IF($A999&lt;=Settings!$B$4,"small_control",IF($A999&lt;=Settings!$B$5,"medium_10k",IF($A999&lt;=Settings!$B$6,"large_100k","extreme_1m")))</f>
        <v/>
      </c>
      <c r="C999">
        <f>"ORD-"&amp;TEXT(QUOTIENT($A999-1,3)+1,"0000000")</f>
        <v/>
      </c>
      <c r="D999">
        <f>"LINE-"&amp;TEXT($A999,"0000000")</f>
        <v/>
      </c>
      <c r="E999" s="7">
        <f>Settings!$B$2+$A999-1</f>
        <v/>
      </c>
      <c r="F999" s="7">
        <f>Settings!$B$2+MOD($A999-1,Settings!$B$7)</f>
        <v/>
      </c>
      <c r="G999">
        <f>YEAR($F999)</f>
        <v/>
      </c>
      <c r="H999">
        <f>"Q"&amp;ROUNDUP(MONTH($F999)/3,0)</f>
        <v/>
      </c>
      <c r="I999">
        <f>MONTH($F999)</f>
        <v/>
      </c>
      <c r="J999">
        <f>CHOOSE(MONTH($F999),"Январь","Февраль","Март","Апрель","Май","Июнь","Июль","Август","Сентябрь","Октябрь","Ноябрь","Декабрь")</f>
        <v/>
      </c>
      <c r="K999">
        <f>DAY($F999)</f>
        <v/>
      </c>
      <c r="L999">
        <f>IF(MOD($A999,10)&lt;7,"ФО_01_Крупный","ФО_"&amp;TEXT(MOD($A999,8)+1,"00"))</f>
        <v/>
      </c>
      <c r="M999">
        <f>IF($AB999="Да","Регион_001_Крупный","Регион_"&amp;TEXT(MOD(QUOTIENT($A999-1,20),180)+1,"000"))</f>
        <v/>
      </c>
      <c r="N999">
        <f>IF($AB999="Да","Город_"&amp;TEXT(MOD($A999-1,250)+1,"0000"),"Город_"&amp;TEXT(MOD($A999-1,3000)+1,"0000"))</f>
        <v/>
      </c>
      <c r="O999">
        <f>IF($AB999="Да","Холдинг_Крупный","Холдинг_"&amp;TEXT(MOD(QUOTIENT($A999-1,10000),20)+1,"00"))</f>
        <v/>
      </c>
      <c r="P999">
        <f>IF($AB999="Да","Организация_Крупная","Организация_"&amp;TEXT(MOD(QUOTIENT($A999-1,500),600)+1,"000"))</f>
        <v/>
      </c>
      <c r="Q999">
        <f>"Отдел_"&amp;TEXT(MOD(QUOTIENT($A999-1,50),100)+1,"000")</f>
        <v/>
      </c>
      <c r="R999">
        <f>IF($AB999="Да","Группа_Крупная","Группа_"&amp;TEXT(MOD(QUOTIENT($A999-1,5000),30)+1,"00"))</f>
        <v/>
      </c>
      <c r="S999">
        <f>IF($AB999="Да","Категория_Крупная","Категория_"&amp;TEXT(MOD(QUOTIENT($A999-1,500),120)+1,"000"))</f>
        <v/>
      </c>
      <c r="T999">
        <f>IF($AB999="Да","Подкатегория_Крупная","Подкатегория_"&amp;TEXT(MOD(QUOTIENT($A999-1,50),300)+1,"000"))</f>
        <v/>
      </c>
      <c r="U999">
        <f>"SKU_"&amp;TEXT($A999,"0000000")</f>
        <v/>
      </c>
      <c r="V999">
        <f>CHOOSE(MOD($A999-1,4)+1,"Enterprise","SMB","Госсектор","Розница")</f>
        <v/>
      </c>
      <c r="W999">
        <f>"Клиент_"&amp;TEXT(MOD($A999-1,20000)+1,"00000")</f>
        <v/>
      </c>
      <c r="X999">
        <f>CHOOSE(MOD($A999-1,5)+1,"Портал","API","Импорт","Ручной ввод","Интеграция")</f>
        <v/>
      </c>
      <c r="Y999" s="8">
        <f>ROUND(1000+MOD($A999*37,90000)+IF($AB999="Да",5000,0),2)</f>
        <v/>
      </c>
      <c r="Z999">
        <f>1+MOD($A999,20)</f>
        <v/>
      </c>
      <c r="AA999" s="8">
        <f>ROUND($Y999*(0.08+MOD($A999,17)/100),2)</f>
        <v/>
      </c>
      <c r="AB999">
        <f>IF(MOD($A999,10)&lt;7,"Да","Нет")</f>
        <v/>
      </c>
      <c r="AC999">
        <f>$R999&amp;" / "&amp;$S999&amp;" / "&amp;$T999</f>
        <v/>
      </c>
      <c r="AD999">
        <f>1</f>
        <v/>
      </c>
      <c r="AE999">
        <f>IF($A999&lt;=Settings!$B$4,"до 100",IF($A999&lt;=Settings!$B$5,"до 10 000",IF($A999&lt;=Settings!$B$6,"до 100 000","100 000+")))</f>
        <v/>
      </c>
    </row>
    <row r="1000">
      <c r="A1000">
        <f>ROW()-1</f>
        <v/>
      </c>
      <c r="B1000">
        <f>IF($A1000&lt;=Settings!$B$4,"small_control",IF($A1000&lt;=Settings!$B$5,"medium_10k",IF($A1000&lt;=Settings!$B$6,"large_100k","extreme_1m")))</f>
        <v/>
      </c>
      <c r="C1000">
        <f>"ORD-"&amp;TEXT(QUOTIENT($A1000-1,3)+1,"0000000")</f>
        <v/>
      </c>
      <c r="D1000">
        <f>"LINE-"&amp;TEXT($A1000,"0000000")</f>
        <v/>
      </c>
      <c r="E1000" s="7">
        <f>Settings!$B$2+$A1000-1</f>
        <v/>
      </c>
      <c r="F1000" s="7">
        <f>Settings!$B$2+MOD($A1000-1,Settings!$B$7)</f>
        <v/>
      </c>
      <c r="G1000">
        <f>YEAR($F1000)</f>
        <v/>
      </c>
      <c r="H1000">
        <f>"Q"&amp;ROUNDUP(MONTH($F1000)/3,0)</f>
        <v/>
      </c>
      <c r="I1000">
        <f>MONTH($F1000)</f>
        <v/>
      </c>
      <c r="J1000">
        <f>CHOOSE(MONTH($F1000),"Январь","Февраль","Март","Апрель","Май","Июнь","Июль","Август","Сентябрь","Октябрь","Ноябрь","Декабрь")</f>
        <v/>
      </c>
      <c r="K1000">
        <f>DAY($F1000)</f>
        <v/>
      </c>
      <c r="L1000">
        <f>IF(MOD($A1000,10)&lt;7,"ФО_01_Крупный","ФО_"&amp;TEXT(MOD($A1000,8)+1,"00"))</f>
        <v/>
      </c>
      <c r="M1000">
        <f>IF($AB1000="Да","Регион_001_Крупный","Регион_"&amp;TEXT(MOD(QUOTIENT($A1000-1,20),180)+1,"000"))</f>
        <v/>
      </c>
      <c r="N1000">
        <f>IF($AB1000="Да","Город_"&amp;TEXT(MOD($A1000-1,250)+1,"0000"),"Город_"&amp;TEXT(MOD($A1000-1,3000)+1,"0000"))</f>
        <v/>
      </c>
      <c r="O1000">
        <f>IF($AB1000="Да","Холдинг_Крупный","Холдинг_"&amp;TEXT(MOD(QUOTIENT($A1000-1,10000),20)+1,"00"))</f>
        <v/>
      </c>
      <c r="P1000">
        <f>IF($AB1000="Да","Организация_Крупная","Организация_"&amp;TEXT(MOD(QUOTIENT($A1000-1,500),600)+1,"000"))</f>
        <v/>
      </c>
      <c r="Q1000">
        <f>"Отдел_"&amp;TEXT(MOD(QUOTIENT($A1000-1,50),100)+1,"000")</f>
        <v/>
      </c>
      <c r="R1000">
        <f>IF($AB1000="Да","Группа_Крупная","Группа_"&amp;TEXT(MOD(QUOTIENT($A1000-1,5000),30)+1,"00"))</f>
        <v/>
      </c>
      <c r="S1000">
        <f>IF($AB1000="Да","Категория_Крупная","Категория_"&amp;TEXT(MOD(QUOTIENT($A1000-1,500),120)+1,"000"))</f>
        <v/>
      </c>
      <c r="T1000">
        <f>IF($AB1000="Да","Подкатегория_Крупная","Подкатегория_"&amp;TEXT(MOD(QUOTIENT($A1000-1,50),300)+1,"000"))</f>
        <v/>
      </c>
      <c r="U1000">
        <f>"SKU_"&amp;TEXT($A1000,"0000000")</f>
        <v/>
      </c>
      <c r="V1000">
        <f>CHOOSE(MOD($A1000-1,4)+1,"Enterprise","SMB","Госсектор","Розница")</f>
        <v/>
      </c>
      <c r="W1000">
        <f>"Клиент_"&amp;TEXT(MOD($A1000-1,20000)+1,"00000")</f>
        <v/>
      </c>
      <c r="X1000">
        <f>CHOOSE(MOD($A1000-1,5)+1,"Портал","API","Импорт","Ручной ввод","Интеграция")</f>
        <v/>
      </c>
      <c r="Y1000" s="8">
        <f>ROUND(1000+MOD($A1000*37,90000)+IF($AB1000="Да",5000,0),2)</f>
        <v/>
      </c>
      <c r="Z1000">
        <f>1+MOD($A1000,20)</f>
        <v/>
      </c>
      <c r="AA1000" s="8">
        <f>ROUND($Y1000*(0.08+MOD($A1000,17)/100),2)</f>
        <v/>
      </c>
      <c r="AB1000">
        <f>IF(MOD($A1000,10)&lt;7,"Да","Нет")</f>
        <v/>
      </c>
      <c r="AC1000">
        <f>$R1000&amp;" / "&amp;$S1000&amp;" / "&amp;$T1000</f>
        <v/>
      </c>
      <c r="AD1000">
        <f>1</f>
        <v/>
      </c>
      <c r="AE1000">
        <f>IF($A1000&lt;=Settings!$B$4,"до 100",IF($A1000&lt;=Settings!$B$5,"до 10 000",IF($A1000&lt;=Settings!$B$6,"до 100 000","100 000+")))</f>
        <v/>
      </c>
    </row>
    <row r="1001">
      <c r="A1001">
        <f>ROW()-1</f>
        <v/>
      </c>
      <c r="B1001">
        <f>IF($A1001&lt;=Settings!$B$4,"small_control",IF($A1001&lt;=Settings!$B$5,"medium_10k",IF($A1001&lt;=Settings!$B$6,"large_100k","extreme_1m")))</f>
        <v/>
      </c>
      <c r="C1001">
        <f>"ORD-"&amp;TEXT(QUOTIENT($A1001-1,3)+1,"0000000")</f>
        <v/>
      </c>
      <c r="D1001">
        <f>"LINE-"&amp;TEXT($A1001,"0000000")</f>
        <v/>
      </c>
      <c r="E1001" s="7">
        <f>Settings!$B$2+$A1001-1</f>
        <v/>
      </c>
      <c r="F1001" s="7">
        <f>Settings!$B$2+MOD($A1001-1,Settings!$B$7)</f>
        <v/>
      </c>
      <c r="G1001">
        <f>YEAR($F1001)</f>
        <v/>
      </c>
      <c r="H1001">
        <f>"Q"&amp;ROUNDUP(MONTH($F1001)/3,0)</f>
        <v/>
      </c>
      <c r="I1001">
        <f>MONTH($F1001)</f>
        <v/>
      </c>
      <c r="J1001">
        <f>CHOOSE(MONTH($F1001),"Январь","Февраль","Март","Апрель","Май","Июнь","Июль","Август","Сентябрь","Октябрь","Ноябрь","Декабрь")</f>
        <v/>
      </c>
      <c r="K1001">
        <f>DAY($F1001)</f>
        <v/>
      </c>
      <c r="L1001">
        <f>IF(MOD($A1001,10)&lt;7,"ФО_01_Крупный","ФО_"&amp;TEXT(MOD($A1001,8)+1,"00"))</f>
        <v/>
      </c>
      <c r="M1001">
        <f>IF($AB1001="Да","Регион_001_Крупный","Регион_"&amp;TEXT(MOD(QUOTIENT($A1001-1,20),180)+1,"000"))</f>
        <v/>
      </c>
      <c r="N1001">
        <f>IF($AB1001="Да","Город_"&amp;TEXT(MOD($A1001-1,250)+1,"0000"),"Город_"&amp;TEXT(MOD($A1001-1,3000)+1,"0000"))</f>
        <v/>
      </c>
      <c r="O1001">
        <f>IF($AB1001="Да","Холдинг_Крупный","Холдинг_"&amp;TEXT(MOD(QUOTIENT($A1001-1,10000),20)+1,"00"))</f>
        <v/>
      </c>
      <c r="P1001">
        <f>IF($AB1001="Да","Организация_Крупная","Организация_"&amp;TEXT(MOD(QUOTIENT($A1001-1,500),600)+1,"000"))</f>
        <v/>
      </c>
      <c r="Q1001">
        <f>"Отдел_"&amp;TEXT(MOD(QUOTIENT($A1001-1,50),100)+1,"000")</f>
        <v/>
      </c>
      <c r="R1001">
        <f>IF($AB1001="Да","Группа_Крупная","Группа_"&amp;TEXT(MOD(QUOTIENT($A1001-1,5000),30)+1,"00"))</f>
        <v/>
      </c>
      <c r="S1001">
        <f>IF($AB1001="Да","Категория_Крупная","Категория_"&amp;TEXT(MOD(QUOTIENT($A1001-1,500),120)+1,"000"))</f>
        <v/>
      </c>
      <c r="T1001">
        <f>IF($AB1001="Да","Подкатегория_Крупная","Подкатегория_"&amp;TEXT(MOD(QUOTIENT($A1001-1,50),300)+1,"000"))</f>
        <v/>
      </c>
      <c r="U1001">
        <f>"SKU_"&amp;TEXT($A1001,"0000000")</f>
        <v/>
      </c>
      <c r="V1001">
        <f>CHOOSE(MOD($A1001-1,4)+1,"Enterprise","SMB","Госсектор","Розница")</f>
        <v/>
      </c>
      <c r="W1001">
        <f>"Клиент_"&amp;TEXT(MOD($A1001-1,20000)+1,"00000")</f>
        <v/>
      </c>
      <c r="X1001">
        <f>CHOOSE(MOD($A1001-1,5)+1,"Портал","API","Импорт","Ручной ввод","Интеграция")</f>
        <v/>
      </c>
      <c r="Y1001" s="8">
        <f>ROUND(1000+MOD($A1001*37,90000)+IF($AB1001="Да",5000,0),2)</f>
        <v/>
      </c>
      <c r="Z1001">
        <f>1+MOD($A1001,20)</f>
        <v/>
      </c>
      <c r="AA1001" s="8">
        <f>ROUND($Y1001*(0.08+MOD($A1001,17)/100),2)</f>
        <v/>
      </c>
      <c r="AB1001">
        <f>IF(MOD($A1001,10)&lt;7,"Да","Нет")</f>
        <v/>
      </c>
      <c r="AC1001">
        <f>$R1001&amp;" / "&amp;$S1001&amp;" / "&amp;$T1001</f>
        <v/>
      </c>
      <c r="AD1001">
        <f>1</f>
        <v/>
      </c>
      <c r="AE1001">
        <f>IF($A1001&lt;=Settings!$B$4,"до 100",IF($A1001&lt;=Settings!$B$5,"до 10 000",IF($A1001&lt;=Settings!$B$6,"до 100 000","100 000+")))</f>
        <v/>
      </c>
    </row>
    <row r="1002">
      <c r="A1002">
        <f>ROW()-1</f>
        <v/>
      </c>
      <c r="B1002">
        <f>IF($A1002&lt;=Settings!$B$4,"small_control",IF($A1002&lt;=Settings!$B$5,"medium_10k",IF($A1002&lt;=Settings!$B$6,"large_100k","extreme_1m")))</f>
        <v/>
      </c>
      <c r="C1002">
        <f>"ORD-"&amp;TEXT(QUOTIENT($A1002-1,3)+1,"0000000")</f>
        <v/>
      </c>
      <c r="D1002">
        <f>"LINE-"&amp;TEXT($A1002,"0000000")</f>
        <v/>
      </c>
      <c r="E1002" s="7">
        <f>Settings!$B$2+$A1002-1</f>
        <v/>
      </c>
      <c r="F1002" s="7">
        <f>Settings!$B$2+MOD($A1002-1,Settings!$B$7)</f>
        <v/>
      </c>
      <c r="G1002">
        <f>YEAR($F1002)</f>
        <v/>
      </c>
      <c r="H1002">
        <f>"Q"&amp;ROUNDUP(MONTH($F1002)/3,0)</f>
        <v/>
      </c>
      <c r="I1002">
        <f>MONTH($F1002)</f>
        <v/>
      </c>
      <c r="J1002">
        <f>CHOOSE(MONTH($F1002),"Январь","Февраль","Март","Апрель","Май","Июнь","Июль","Август","Сентябрь","Октябрь","Ноябрь","Декабрь")</f>
        <v/>
      </c>
      <c r="K1002">
        <f>DAY($F1002)</f>
        <v/>
      </c>
      <c r="L1002">
        <f>IF(MOD($A1002,10)&lt;7,"ФО_01_Крупный","ФО_"&amp;TEXT(MOD($A1002,8)+1,"00"))</f>
        <v/>
      </c>
      <c r="M1002">
        <f>IF($AB1002="Да","Регион_001_Крупный","Регион_"&amp;TEXT(MOD(QUOTIENT($A1002-1,20),180)+1,"000"))</f>
        <v/>
      </c>
      <c r="N1002">
        <f>IF($AB1002="Да","Город_"&amp;TEXT(MOD($A1002-1,250)+1,"0000"),"Город_"&amp;TEXT(MOD($A1002-1,3000)+1,"0000"))</f>
        <v/>
      </c>
      <c r="O1002">
        <f>IF($AB1002="Да","Холдинг_Крупный","Холдинг_"&amp;TEXT(MOD(QUOTIENT($A1002-1,10000),20)+1,"00"))</f>
        <v/>
      </c>
      <c r="P1002">
        <f>IF($AB1002="Да","Организация_Крупная","Организация_"&amp;TEXT(MOD(QUOTIENT($A1002-1,500),600)+1,"000"))</f>
        <v/>
      </c>
      <c r="Q1002">
        <f>"Отдел_"&amp;TEXT(MOD(QUOTIENT($A1002-1,50),100)+1,"000")</f>
        <v/>
      </c>
      <c r="R1002">
        <f>IF($AB1002="Да","Группа_Крупная","Группа_"&amp;TEXT(MOD(QUOTIENT($A1002-1,5000),30)+1,"00"))</f>
        <v/>
      </c>
      <c r="S1002">
        <f>IF($AB1002="Да","Категория_Крупная","Категория_"&amp;TEXT(MOD(QUOTIENT($A1002-1,500),120)+1,"000"))</f>
        <v/>
      </c>
      <c r="T1002">
        <f>IF($AB1002="Да","Подкатегория_Крупная","Подкатегория_"&amp;TEXT(MOD(QUOTIENT($A1002-1,50),300)+1,"000"))</f>
        <v/>
      </c>
      <c r="U1002">
        <f>"SKU_"&amp;TEXT($A1002,"0000000")</f>
        <v/>
      </c>
      <c r="V1002">
        <f>CHOOSE(MOD($A1002-1,4)+1,"Enterprise","SMB","Госсектор","Розница")</f>
        <v/>
      </c>
      <c r="W1002">
        <f>"Клиент_"&amp;TEXT(MOD($A1002-1,20000)+1,"00000")</f>
        <v/>
      </c>
      <c r="X1002">
        <f>CHOOSE(MOD($A1002-1,5)+1,"Портал","API","Импорт","Ручной ввод","Интеграция")</f>
        <v/>
      </c>
      <c r="Y1002" s="8">
        <f>ROUND(1000+MOD($A1002*37,90000)+IF($AB1002="Да",5000,0),2)</f>
        <v/>
      </c>
      <c r="Z1002">
        <f>1+MOD($A1002,20)</f>
        <v/>
      </c>
      <c r="AA1002" s="8">
        <f>ROUND($Y1002*(0.08+MOD($A1002,17)/100),2)</f>
        <v/>
      </c>
      <c r="AB1002">
        <f>IF(MOD($A1002,10)&lt;7,"Да","Нет")</f>
        <v/>
      </c>
      <c r="AC1002">
        <f>$R1002&amp;" / "&amp;$S1002&amp;" / "&amp;$T1002</f>
        <v/>
      </c>
      <c r="AD1002">
        <f>1</f>
        <v/>
      </c>
      <c r="AE1002">
        <f>IF($A1002&lt;=Settings!$B$4,"до 100",IF($A1002&lt;=Settings!$B$5,"до 10 000",IF($A1002&lt;=Settings!$B$6,"до 100 000","100 000+")))</f>
        <v/>
      </c>
    </row>
    <row r="1003">
      <c r="A1003">
        <f>ROW()-1</f>
        <v/>
      </c>
      <c r="B1003">
        <f>IF($A1003&lt;=Settings!$B$4,"small_control",IF($A1003&lt;=Settings!$B$5,"medium_10k",IF($A1003&lt;=Settings!$B$6,"large_100k","extreme_1m")))</f>
        <v/>
      </c>
      <c r="C1003">
        <f>"ORD-"&amp;TEXT(QUOTIENT($A1003-1,3)+1,"0000000")</f>
        <v/>
      </c>
      <c r="D1003">
        <f>"LINE-"&amp;TEXT($A1003,"0000000")</f>
        <v/>
      </c>
      <c r="E1003" s="7">
        <f>Settings!$B$2+$A1003-1</f>
        <v/>
      </c>
      <c r="F1003" s="7">
        <f>Settings!$B$2+MOD($A1003-1,Settings!$B$7)</f>
        <v/>
      </c>
      <c r="G1003">
        <f>YEAR($F1003)</f>
        <v/>
      </c>
      <c r="H1003">
        <f>"Q"&amp;ROUNDUP(MONTH($F1003)/3,0)</f>
        <v/>
      </c>
      <c r="I1003">
        <f>MONTH($F1003)</f>
        <v/>
      </c>
      <c r="J1003">
        <f>CHOOSE(MONTH($F1003),"Январь","Февраль","Март","Апрель","Май","Июнь","Июль","Август","Сентябрь","Октябрь","Ноябрь","Декабрь")</f>
        <v/>
      </c>
      <c r="K1003">
        <f>DAY($F1003)</f>
        <v/>
      </c>
      <c r="L1003">
        <f>IF(MOD($A1003,10)&lt;7,"ФО_01_Крупный","ФО_"&amp;TEXT(MOD($A1003,8)+1,"00"))</f>
        <v/>
      </c>
      <c r="M1003">
        <f>IF($AB1003="Да","Регион_001_Крупный","Регион_"&amp;TEXT(MOD(QUOTIENT($A1003-1,20),180)+1,"000"))</f>
        <v/>
      </c>
      <c r="N1003">
        <f>IF($AB1003="Да","Город_"&amp;TEXT(MOD($A1003-1,250)+1,"0000"),"Город_"&amp;TEXT(MOD($A1003-1,3000)+1,"0000"))</f>
        <v/>
      </c>
      <c r="O1003">
        <f>IF($AB1003="Да","Холдинг_Крупный","Холдинг_"&amp;TEXT(MOD(QUOTIENT($A1003-1,10000),20)+1,"00"))</f>
        <v/>
      </c>
      <c r="P1003">
        <f>IF($AB1003="Да","Организация_Крупная","Организация_"&amp;TEXT(MOD(QUOTIENT($A1003-1,500),600)+1,"000"))</f>
        <v/>
      </c>
      <c r="Q1003">
        <f>"Отдел_"&amp;TEXT(MOD(QUOTIENT($A1003-1,50),100)+1,"000")</f>
        <v/>
      </c>
      <c r="R1003">
        <f>IF($AB1003="Да","Группа_Крупная","Группа_"&amp;TEXT(MOD(QUOTIENT($A1003-1,5000),30)+1,"00"))</f>
        <v/>
      </c>
      <c r="S1003">
        <f>IF($AB1003="Да","Категория_Крупная","Категория_"&amp;TEXT(MOD(QUOTIENT($A1003-1,500),120)+1,"000"))</f>
        <v/>
      </c>
      <c r="T1003">
        <f>IF($AB1003="Да","Подкатегория_Крупная","Подкатегория_"&amp;TEXT(MOD(QUOTIENT($A1003-1,50),300)+1,"000"))</f>
        <v/>
      </c>
      <c r="U1003">
        <f>"SKU_"&amp;TEXT($A1003,"0000000")</f>
        <v/>
      </c>
      <c r="V1003">
        <f>CHOOSE(MOD($A1003-1,4)+1,"Enterprise","SMB","Госсектор","Розница")</f>
        <v/>
      </c>
      <c r="W1003">
        <f>"Клиент_"&amp;TEXT(MOD($A1003-1,20000)+1,"00000")</f>
        <v/>
      </c>
      <c r="X1003">
        <f>CHOOSE(MOD($A1003-1,5)+1,"Портал","API","Импорт","Ручной ввод","Интеграция")</f>
        <v/>
      </c>
      <c r="Y1003" s="8">
        <f>ROUND(1000+MOD($A1003*37,90000)+IF($AB1003="Да",5000,0),2)</f>
        <v/>
      </c>
      <c r="Z1003">
        <f>1+MOD($A1003,20)</f>
        <v/>
      </c>
      <c r="AA1003" s="8">
        <f>ROUND($Y1003*(0.08+MOD($A1003,17)/100),2)</f>
        <v/>
      </c>
      <c r="AB1003">
        <f>IF(MOD($A1003,10)&lt;7,"Да","Нет")</f>
        <v/>
      </c>
      <c r="AC1003">
        <f>$R1003&amp;" / "&amp;$S1003&amp;" / "&amp;$T1003</f>
        <v/>
      </c>
      <c r="AD1003">
        <f>1</f>
        <v/>
      </c>
      <c r="AE1003">
        <f>IF($A1003&lt;=Settings!$B$4,"до 100",IF($A1003&lt;=Settings!$B$5,"до 10 000",IF($A1003&lt;=Settings!$B$6,"до 100 000","100 000+")))</f>
        <v/>
      </c>
    </row>
    <row r="1004">
      <c r="A1004">
        <f>ROW()-1</f>
        <v/>
      </c>
      <c r="B1004">
        <f>IF($A1004&lt;=Settings!$B$4,"small_control",IF($A1004&lt;=Settings!$B$5,"medium_10k",IF($A1004&lt;=Settings!$B$6,"large_100k","extreme_1m")))</f>
        <v/>
      </c>
      <c r="C1004">
        <f>"ORD-"&amp;TEXT(QUOTIENT($A1004-1,3)+1,"0000000")</f>
        <v/>
      </c>
      <c r="D1004">
        <f>"LINE-"&amp;TEXT($A1004,"0000000")</f>
        <v/>
      </c>
      <c r="E1004" s="7">
        <f>Settings!$B$2+$A1004-1</f>
        <v/>
      </c>
      <c r="F1004" s="7">
        <f>Settings!$B$2+MOD($A1004-1,Settings!$B$7)</f>
        <v/>
      </c>
      <c r="G1004">
        <f>YEAR($F1004)</f>
        <v/>
      </c>
      <c r="H1004">
        <f>"Q"&amp;ROUNDUP(MONTH($F1004)/3,0)</f>
        <v/>
      </c>
      <c r="I1004">
        <f>MONTH($F1004)</f>
        <v/>
      </c>
      <c r="J1004">
        <f>CHOOSE(MONTH($F1004),"Январь","Февраль","Март","Апрель","Май","Июнь","Июль","Август","Сентябрь","Октябрь","Ноябрь","Декабрь")</f>
        <v/>
      </c>
      <c r="K1004">
        <f>DAY($F1004)</f>
        <v/>
      </c>
      <c r="L1004">
        <f>IF(MOD($A1004,10)&lt;7,"ФО_01_Крупный","ФО_"&amp;TEXT(MOD($A1004,8)+1,"00"))</f>
        <v/>
      </c>
      <c r="M1004">
        <f>IF($AB1004="Да","Регион_001_Крупный","Регион_"&amp;TEXT(MOD(QUOTIENT($A1004-1,20),180)+1,"000"))</f>
        <v/>
      </c>
      <c r="N1004">
        <f>IF($AB1004="Да","Город_"&amp;TEXT(MOD($A1004-1,250)+1,"0000"),"Город_"&amp;TEXT(MOD($A1004-1,3000)+1,"0000"))</f>
        <v/>
      </c>
      <c r="O1004">
        <f>IF($AB1004="Да","Холдинг_Крупный","Холдинг_"&amp;TEXT(MOD(QUOTIENT($A1004-1,10000),20)+1,"00"))</f>
        <v/>
      </c>
      <c r="P1004">
        <f>IF($AB1004="Да","Организация_Крупная","Организация_"&amp;TEXT(MOD(QUOTIENT($A1004-1,500),600)+1,"000"))</f>
        <v/>
      </c>
      <c r="Q1004">
        <f>"Отдел_"&amp;TEXT(MOD(QUOTIENT($A1004-1,50),100)+1,"000")</f>
        <v/>
      </c>
      <c r="R1004">
        <f>IF($AB1004="Да","Группа_Крупная","Группа_"&amp;TEXT(MOD(QUOTIENT($A1004-1,5000),30)+1,"00"))</f>
        <v/>
      </c>
      <c r="S1004">
        <f>IF($AB1004="Да","Категория_Крупная","Категория_"&amp;TEXT(MOD(QUOTIENT($A1004-1,500),120)+1,"000"))</f>
        <v/>
      </c>
      <c r="T1004">
        <f>IF($AB1004="Да","Подкатегория_Крупная","Подкатегория_"&amp;TEXT(MOD(QUOTIENT($A1004-1,50),300)+1,"000"))</f>
        <v/>
      </c>
      <c r="U1004">
        <f>"SKU_"&amp;TEXT($A1004,"0000000")</f>
        <v/>
      </c>
      <c r="V1004">
        <f>CHOOSE(MOD($A1004-1,4)+1,"Enterprise","SMB","Госсектор","Розница")</f>
        <v/>
      </c>
      <c r="W1004">
        <f>"Клиент_"&amp;TEXT(MOD($A1004-1,20000)+1,"00000")</f>
        <v/>
      </c>
      <c r="X1004">
        <f>CHOOSE(MOD($A1004-1,5)+1,"Портал","API","Импорт","Ручной ввод","Интеграция")</f>
        <v/>
      </c>
      <c r="Y1004" s="8">
        <f>ROUND(1000+MOD($A1004*37,90000)+IF($AB1004="Да",5000,0),2)</f>
        <v/>
      </c>
      <c r="Z1004">
        <f>1+MOD($A1004,20)</f>
        <v/>
      </c>
      <c r="AA1004" s="8">
        <f>ROUND($Y1004*(0.08+MOD($A1004,17)/100),2)</f>
        <v/>
      </c>
      <c r="AB1004">
        <f>IF(MOD($A1004,10)&lt;7,"Да","Нет")</f>
        <v/>
      </c>
      <c r="AC1004">
        <f>$R1004&amp;" / "&amp;$S1004&amp;" / "&amp;$T1004</f>
        <v/>
      </c>
      <c r="AD1004">
        <f>1</f>
        <v/>
      </c>
      <c r="AE1004">
        <f>IF($A1004&lt;=Settings!$B$4,"до 100",IF($A1004&lt;=Settings!$B$5,"до 10 000",IF($A1004&lt;=Settings!$B$6,"до 100 000","100 000+")))</f>
        <v/>
      </c>
    </row>
    <row r="1005">
      <c r="A1005">
        <f>ROW()-1</f>
        <v/>
      </c>
      <c r="B1005">
        <f>IF($A1005&lt;=Settings!$B$4,"small_control",IF($A1005&lt;=Settings!$B$5,"medium_10k",IF($A1005&lt;=Settings!$B$6,"large_100k","extreme_1m")))</f>
        <v/>
      </c>
      <c r="C1005">
        <f>"ORD-"&amp;TEXT(QUOTIENT($A1005-1,3)+1,"0000000")</f>
        <v/>
      </c>
      <c r="D1005">
        <f>"LINE-"&amp;TEXT($A1005,"0000000")</f>
        <v/>
      </c>
      <c r="E1005" s="7">
        <f>Settings!$B$2+$A1005-1</f>
        <v/>
      </c>
      <c r="F1005" s="7">
        <f>Settings!$B$2+MOD($A1005-1,Settings!$B$7)</f>
        <v/>
      </c>
      <c r="G1005">
        <f>YEAR($F1005)</f>
        <v/>
      </c>
      <c r="H1005">
        <f>"Q"&amp;ROUNDUP(MONTH($F1005)/3,0)</f>
        <v/>
      </c>
      <c r="I1005">
        <f>MONTH($F1005)</f>
        <v/>
      </c>
      <c r="J1005">
        <f>CHOOSE(MONTH($F1005),"Январь","Февраль","Март","Апрель","Май","Июнь","Июль","Август","Сентябрь","Октябрь","Ноябрь","Декабрь")</f>
        <v/>
      </c>
      <c r="K1005">
        <f>DAY($F1005)</f>
        <v/>
      </c>
      <c r="L1005">
        <f>IF(MOD($A1005,10)&lt;7,"ФО_01_Крупный","ФО_"&amp;TEXT(MOD($A1005,8)+1,"00"))</f>
        <v/>
      </c>
      <c r="M1005">
        <f>IF($AB1005="Да","Регион_001_Крупный","Регион_"&amp;TEXT(MOD(QUOTIENT($A1005-1,20),180)+1,"000"))</f>
        <v/>
      </c>
      <c r="N1005">
        <f>IF($AB1005="Да","Город_"&amp;TEXT(MOD($A1005-1,250)+1,"0000"),"Город_"&amp;TEXT(MOD($A1005-1,3000)+1,"0000"))</f>
        <v/>
      </c>
      <c r="O1005">
        <f>IF($AB1005="Да","Холдинг_Крупный","Холдинг_"&amp;TEXT(MOD(QUOTIENT($A1005-1,10000),20)+1,"00"))</f>
        <v/>
      </c>
      <c r="P1005">
        <f>IF($AB1005="Да","Организация_Крупная","Организация_"&amp;TEXT(MOD(QUOTIENT($A1005-1,500),600)+1,"000"))</f>
        <v/>
      </c>
      <c r="Q1005">
        <f>"Отдел_"&amp;TEXT(MOD(QUOTIENT($A1005-1,50),100)+1,"000")</f>
        <v/>
      </c>
      <c r="R1005">
        <f>IF($AB1005="Да","Группа_Крупная","Группа_"&amp;TEXT(MOD(QUOTIENT($A1005-1,5000),30)+1,"00"))</f>
        <v/>
      </c>
      <c r="S1005">
        <f>IF($AB1005="Да","Категория_Крупная","Категория_"&amp;TEXT(MOD(QUOTIENT($A1005-1,500),120)+1,"000"))</f>
        <v/>
      </c>
      <c r="T1005">
        <f>IF($AB1005="Да","Подкатегория_Крупная","Подкатегория_"&amp;TEXT(MOD(QUOTIENT($A1005-1,50),300)+1,"000"))</f>
        <v/>
      </c>
      <c r="U1005">
        <f>"SKU_"&amp;TEXT($A1005,"0000000")</f>
        <v/>
      </c>
      <c r="V1005">
        <f>CHOOSE(MOD($A1005-1,4)+1,"Enterprise","SMB","Госсектор","Розница")</f>
        <v/>
      </c>
      <c r="W1005">
        <f>"Клиент_"&amp;TEXT(MOD($A1005-1,20000)+1,"00000")</f>
        <v/>
      </c>
      <c r="X1005">
        <f>CHOOSE(MOD($A1005-1,5)+1,"Портал","API","Импорт","Ручной ввод","Интеграция")</f>
        <v/>
      </c>
      <c r="Y1005" s="8">
        <f>ROUND(1000+MOD($A1005*37,90000)+IF($AB1005="Да",5000,0),2)</f>
        <v/>
      </c>
      <c r="Z1005">
        <f>1+MOD($A1005,20)</f>
        <v/>
      </c>
      <c r="AA1005" s="8">
        <f>ROUND($Y1005*(0.08+MOD($A1005,17)/100),2)</f>
        <v/>
      </c>
      <c r="AB1005">
        <f>IF(MOD($A1005,10)&lt;7,"Да","Нет")</f>
        <v/>
      </c>
      <c r="AC1005">
        <f>$R1005&amp;" / "&amp;$S1005&amp;" / "&amp;$T1005</f>
        <v/>
      </c>
      <c r="AD1005">
        <f>1</f>
        <v/>
      </c>
      <c r="AE1005">
        <f>IF($A1005&lt;=Settings!$B$4,"до 100",IF($A1005&lt;=Settings!$B$5,"до 10 000",IF($A1005&lt;=Settings!$B$6,"до 100 000","100 000+")))</f>
        <v/>
      </c>
    </row>
    <row r="1006">
      <c r="A1006">
        <f>ROW()-1</f>
        <v/>
      </c>
      <c r="B1006">
        <f>IF($A1006&lt;=Settings!$B$4,"small_control",IF($A1006&lt;=Settings!$B$5,"medium_10k",IF($A1006&lt;=Settings!$B$6,"large_100k","extreme_1m")))</f>
        <v/>
      </c>
      <c r="C1006">
        <f>"ORD-"&amp;TEXT(QUOTIENT($A1006-1,3)+1,"0000000")</f>
        <v/>
      </c>
      <c r="D1006">
        <f>"LINE-"&amp;TEXT($A1006,"0000000")</f>
        <v/>
      </c>
      <c r="E1006" s="7">
        <f>Settings!$B$2+$A1006-1</f>
        <v/>
      </c>
      <c r="F1006" s="7">
        <f>Settings!$B$2+MOD($A1006-1,Settings!$B$7)</f>
        <v/>
      </c>
      <c r="G1006">
        <f>YEAR($F1006)</f>
        <v/>
      </c>
      <c r="H1006">
        <f>"Q"&amp;ROUNDUP(MONTH($F1006)/3,0)</f>
        <v/>
      </c>
      <c r="I1006">
        <f>MONTH($F1006)</f>
        <v/>
      </c>
      <c r="J1006">
        <f>CHOOSE(MONTH($F1006),"Январь","Февраль","Март","Апрель","Май","Июнь","Июль","Август","Сентябрь","Октябрь","Ноябрь","Декабрь")</f>
        <v/>
      </c>
      <c r="K1006">
        <f>DAY($F1006)</f>
        <v/>
      </c>
      <c r="L1006">
        <f>IF(MOD($A1006,10)&lt;7,"ФО_01_Крупный","ФО_"&amp;TEXT(MOD($A1006,8)+1,"00"))</f>
        <v/>
      </c>
      <c r="M1006">
        <f>IF($AB1006="Да","Регион_001_Крупный","Регион_"&amp;TEXT(MOD(QUOTIENT($A1006-1,20),180)+1,"000"))</f>
        <v/>
      </c>
      <c r="N1006">
        <f>IF($AB1006="Да","Город_"&amp;TEXT(MOD($A1006-1,250)+1,"0000"),"Город_"&amp;TEXT(MOD($A1006-1,3000)+1,"0000"))</f>
        <v/>
      </c>
      <c r="O1006">
        <f>IF($AB1006="Да","Холдинг_Крупный","Холдинг_"&amp;TEXT(MOD(QUOTIENT($A1006-1,10000),20)+1,"00"))</f>
        <v/>
      </c>
      <c r="P1006">
        <f>IF($AB1006="Да","Организация_Крупная","Организация_"&amp;TEXT(MOD(QUOTIENT($A1006-1,500),600)+1,"000"))</f>
        <v/>
      </c>
      <c r="Q1006">
        <f>"Отдел_"&amp;TEXT(MOD(QUOTIENT($A1006-1,50),100)+1,"000")</f>
        <v/>
      </c>
      <c r="R1006">
        <f>IF($AB1006="Да","Группа_Крупная","Группа_"&amp;TEXT(MOD(QUOTIENT($A1006-1,5000),30)+1,"00"))</f>
        <v/>
      </c>
      <c r="S1006">
        <f>IF($AB1006="Да","Категория_Крупная","Категория_"&amp;TEXT(MOD(QUOTIENT($A1006-1,500),120)+1,"000"))</f>
        <v/>
      </c>
      <c r="T1006">
        <f>IF($AB1006="Да","Подкатегория_Крупная","Подкатегория_"&amp;TEXT(MOD(QUOTIENT($A1006-1,50),300)+1,"000"))</f>
        <v/>
      </c>
      <c r="U1006">
        <f>"SKU_"&amp;TEXT($A1006,"0000000")</f>
        <v/>
      </c>
      <c r="V1006">
        <f>CHOOSE(MOD($A1006-1,4)+1,"Enterprise","SMB","Госсектор","Розница")</f>
        <v/>
      </c>
      <c r="W1006">
        <f>"Клиент_"&amp;TEXT(MOD($A1006-1,20000)+1,"00000")</f>
        <v/>
      </c>
      <c r="X1006">
        <f>CHOOSE(MOD($A1006-1,5)+1,"Портал","API","Импорт","Ручной ввод","Интеграция")</f>
        <v/>
      </c>
      <c r="Y1006" s="8">
        <f>ROUND(1000+MOD($A1006*37,90000)+IF($AB1006="Да",5000,0),2)</f>
        <v/>
      </c>
      <c r="Z1006">
        <f>1+MOD($A1006,20)</f>
        <v/>
      </c>
      <c r="AA1006" s="8">
        <f>ROUND($Y1006*(0.08+MOD($A1006,17)/100),2)</f>
        <v/>
      </c>
      <c r="AB1006">
        <f>IF(MOD($A1006,10)&lt;7,"Да","Нет")</f>
        <v/>
      </c>
      <c r="AC1006">
        <f>$R1006&amp;" / "&amp;$S1006&amp;" / "&amp;$T1006</f>
        <v/>
      </c>
      <c r="AD1006">
        <f>1</f>
        <v/>
      </c>
      <c r="AE1006">
        <f>IF($A1006&lt;=Settings!$B$4,"до 100",IF($A1006&lt;=Settings!$B$5,"до 10 000",IF($A1006&lt;=Settings!$B$6,"до 100 000","100 000+")))</f>
        <v/>
      </c>
    </row>
    <row r="1007">
      <c r="A1007">
        <f>ROW()-1</f>
        <v/>
      </c>
      <c r="B1007">
        <f>IF($A1007&lt;=Settings!$B$4,"small_control",IF($A1007&lt;=Settings!$B$5,"medium_10k",IF($A1007&lt;=Settings!$B$6,"large_100k","extreme_1m")))</f>
        <v/>
      </c>
      <c r="C1007">
        <f>"ORD-"&amp;TEXT(QUOTIENT($A1007-1,3)+1,"0000000")</f>
        <v/>
      </c>
      <c r="D1007">
        <f>"LINE-"&amp;TEXT($A1007,"0000000")</f>
        <v/>
      </c>
      <c r="E1007" s="7">
        <f>Settings!$B$2+$A1007-1</f>
        <v/>
      </c>
      <c r="F1007" s="7">
        <f>Settings!$B$2+MOD($A1007-1,Settings!$B$7)</f>
        <v/>
      </c>
      <c r="G1007">
        <f>YEAR($F1007)</f>
        <v/>
      </c>
      <c r="H1007">
        <f>"Q"&amp;ROUNDUP(MONTH($F1007)/3,0)</f>
        <v/>
      </c>
      <c r="I1007">
        <f>MONTH($F1007)</f>
        <v/>
      </c>
      <c r="J1007">
        <f>CHOOSE(MONTH($F1007),"Январь","Февраль","Март","Апрель","Май","Июнь","Июль","Август","Сентябрь","Октябрь","Ноябрь","Декабрь")</f>
        <v/>
      </c>
      <c r="K1007">
        <f>DAY($F1007)</f>
        <v/>
      </c>
      <c r="L1007">
        <f>IF(MOD($A1007,10)&lt;7,"ФО_01_Крупный","ФО_"&amp;TEXT(MOD($A1007,8)+1,"00"))</f>
        <v/>
      </c>
      <c r="M1007">
        <f>IF($AB1007="Да","Регион_001_Крупный","Регион_"&amp;TEXT(MOD(QUOTIENT($A1007-1,20),180)+1,"000"))</f>
        <v/>
      </c>
      <c r="N1007">
        <f>IF($AB1007="Да","Город_"&amp;TEXT(MOD($A1007-1,250)+1,"0000"),"Город_"&amp;TEXT(MOD($A1007-1,3000)+1,"0000"))</f>
        <v/>
      </c>
      <c r="O1007">
        <f>IF($AB1007="Да","Холдинг_Крупный","Холдинг_"&amp;TEXT(MOD(QUOTIENT($A1007-1,10000),20)+1,"00"))</f>
        <v/>
      </c>
      <c r="P1007">
        <f>IF($AB1007="Да","Организация_Крупная","Организация_"&amp;TEXT(MOD(QUOTIENT($A1007-1,500),600)+1,"000"))</f>
        <v/>
      </c>
      <c r="Q1007">
        <f>"Отдел_"&amp;TEXT(MOD(QUOTIENT($A1007-1,50),100)+1,"000")</f>
        <v/>
      </c>
      <c r="R1007">
        <f>IF($AB1007="Да","Группа_Крупная","Группа_"&amp;TEXT(MOD(QUOTIENT($A1007-1,5000),30)+1,"00"))</f>
        <v/>
      </c>
      <c r="S1007">
        <f>IF($AB1007="Да","Категория_Крупная","Категория_"&amp;TEXT(MOD(QUOTIENT($A1007-1,500),120)+1,"000"))</f>
        <v/>
      </c>
      <c r="T1007">
        <f>IF($AB1007="Да","Подкатегория_Крупная","Подкатегория_"&amp;TEXT(MOD(QUOTIENT($A1007-1,50),300)+1,"000"))</f>
        <v/>
      </c>
      <c r="U1007">
        <f>"SKU_"&amp;TEXT($A1007,"0000000")</f>
        <v/>
      </c>
      <c r="V1007">
        <f>CHOOSE(MOD($A1007-1,4)+1,"Enterprise","SMB","Госсектор","Розница")</f>
        <v/>
      </c>
      <c r="W1007">
        <f>"Клиент_"&amp;TEXT(MOD($A1007-1,20000)+1,"00000")</f>
        <v/>
      </c>
      <c r="X1007">
        <f>CHOOSE(MOD($A1007-1,5)+1,"Портал","API","Импорт","Ручной ввод","Интеграция")</f>
        <v/>
      </c>
      <c r="Y1007" s="8">
        <f>ROUND(1000+MOD($A1007*37,90000)+IF($AB1007="Да",5000,0),2)</f>
        <v/>
      </c>
      <c r="Z1007">
        <f>1+MOD($A1007,20)</f>
        <v/>
      </c>
      <c r="AA1007" s="8">
        <f>ROUND($Y1007*(0.08+MOD($A1007,17)/100),2)</f>
        <v/>
      </c>
      <c r="AB1007">
        <f>IF(MOD($A1007,10)&lt;7,"Да","Нет")</f>
        <v/>
      </c>
      <c r="AC1007">
        <f>$R1007&amp;" / "&amp;$S1007&amp;" / "&amp;$T1007</f>
        <v/>
      </c>
      <c r="AD1007">
        <f>1</f>
        <v/>
      </c>
      <c r="AE1007">
        <f>IF($A1007&lt;=Settings!$B$4,"до 100",IF($A1007&lt;=Settings!$B$5,"до 10 000",IF($A1007&lt;=Settings!$B$6,"до 100 000","100 000+")))</f>
        <v/>
      </c>
    </row>
    <row r="1008">
      <c r="A1008">
        <f>ROW()-1</f>
        <v/>
      </c>
      <c r="B1008">
        <f>IF($A1008&lt;=Settings!$B$4,"small_control",IF($A1008&lt;=Settings!$B$5,"medium_10k",IF($A1008&lt;=Settings!$B$6,"large_100k","extreme_1m")))</f>
        <v/>
      </c>
      <c r="C1008">
        <f>"ORD-"&amp;TEXT(QUOTIENT($A1008-1,3)+1,"0000000")</f>
        <v/>
      </c>
      <c r="D1008">
        <f>"LINE-"&amp;TEXT($A1008,"0000000")</f>
        <v/>
      </c>
      <c r="E1008" s="7">
        <f>Settings!$B$2+$A1008-1</f>
        <v/>
      </c>
      <c r="F1008" s="7">
        <f>Settings!$B$2+MOD($A1008-1,Settings!$B$7)</f>
        <v/>
      </c>
      <c r="G1008">
        <f>YEAR($F1008)</f>
        <v/>
      </c>
      <c r="H1008">
        <f>"Q"&amp;ROUNDUP(MONTH($F1008)/3,0)</f>
        <v/>
      </c>
      <c r="I1008">
        <f>MONTH($F1008)</f>
        <v/>
      </c>
      <c r="J1008">
        <f>CHOOSE(MONTH($F1008),"Январь","Февраль","Март","Апрель","Май","Июнь","Июль","Август","Сентябрь","Октябрь","Ноябрь","Декабрь")</f>
        <v/>
      </c>
      <c r="K1008">
        <f>DAY($F1008)</f>
        <v/>
      </c>
      <c r="L1008">
        <f>IF(MOD($A1008,10)&lt;7,"ФО_01_Крупный","ФО_"&amp;TEXT(MOD($A1008,8)+1,"00"))</f>
        <v/>
      </c>
      <c r="M1008">
        <f>IF($AB1008="Да","Регион_001_Крупный","Регион_"&amp;TEXT(MOD(QUOTIENT($A1008-1,20),180)+1,"000"))</f>
        <v/>
      </c>
      <c r="N1008">
        <f>IF($AB1008="Да","Город_"&amp;TEXT(MOD($A1008-1,250)+1,"0000"),"Город_"&amp;TEXT(MOD($A1008-1,3000)+1,"0000"))</f>
        <v/>
      </c>
      <c r="O1008">
        <f>IF($AB1008="Да","Холдинг_Крупный","Холдинг_"&amp;TEXT(MOD(QUOTIENT($A1008-1,10000),20)+1,"00"))</f>
        <v/>
      </c>
      <c r="P1008">
        <f>IF($AB1008="Да","Организация_Крупная","Организация_"&amp;TEXT(MOD(QUOTIENT($A1008-1,500),600)+1,"000"))</f>
        <v/>
      </c>
      <c r="Q1008">
        <f>"Отдел_"&amp;TEXT(MOD(QUOTIENT($A1008-1,50),100)+1,"000")</f>
        <v/>
      </c>
      <c r="R1008">
        <f>IF($AB1008="Да","Группа_Крупная","Группа_"&amp;TEXT(MOD(QUOTIENT($A1008-1,5000),30)+1,"00"))</f>
        <v/>
      </c>
      <c r="S1008">
        <f>IF($AB1008="Да","Категория_Крупная","Категория_"&amp;TEXT(MOD(QUOTIENT($A1008-1,500),120)+1,"000"))</f>
        <v/>
      </c>
      <c r="T1008">
        <f>IF($AB1008="Да","Подкатегория_Крупная","Подкатегория_"&amp;TEXT(MOD(QUOTIENT($A1008-1,50),300)+1,"000"))</f>
        <v/>
      </c>
      <c r="U1008">
        <f>"SKU_"&amp;TEXT($A1008,"0000000")</f>
        <v/>
      </c>
      <c r="V1008">
        <f>CHOOSE(MOD($A1008-1,4)+1,"Enterprise","SMB","Госсектор","Розница")</f>
        <v/>
      </c>
      <c r="W1008">
        <f>"Клиент_"&amp;TEXT(MOD($A1008-1,20000)+1,"00000")</f>
        <v/>
      </c>
      <c r="X1008">
        <f>CHOOSE(MOD($A1008-1,5)+1,"Портал","API","Импорт","Ручной ввод","Интеграция")</f>
        <v/>
      </c>
      <c r="Y1008" s="8">
        <f>ROUND(1000+MOD($A1008*37,90000)+IF($AB1008="Да",5000,0),2)</f>
        <v/>
      </c>
      <c r="Z1008">
        <f>1+MOD($A1008,20)</f>
        <v/>
      </c>
      <c r="AA1008" s="8">
        <f>ROUND($Y1008*(0.08+MOD($A1008,17)/100),2)</f>
        <v/>
      </c>
      <c r="AB1008">
        <f>IF(MOD($A1008,10)&lt;7,"Да","Нет")</f>
        <v/>
      </c>
      <c r="AC1008">
        <f>$R1008&amp;" / "&amp;$S1008&amp;" / "&amp;$T1008</f>
        <v/>
      </c>
      <c r="AD1008">
        <f>1</f>
        <v/>
      </c>
      <c r="AE1008">
        <f>IF($A1008&lt;=Settings!$B$4,"до 100",IF($A1008&lt;=Settings!$B$5,"до 10 000",IF($A1008&lt;=Settings!$B$6,"до 100 000","100 000+")))</f>
        <v/>
      </c>
    </row>
    <row r="1009">
      <c r="A1009">
        <f>ROW()-1</f>
        <v/>
      </c>
      <c r="B1009">
        <f>IF($A1009&lt;=Settings!$B$4,"small_control",IF($A1009&lt;=Settings!$B$5,"medium_10k",IF($A1009&lt;=Settings!$B$6,"large_100k","extreme_1m")))</f>
        <v/>
      </c>
      <c r="C1009">
        <f>"ORD-"&amp;TEXT(QUOTIENT($A1009-1,3)+1,"0000000")</f>
        <v/>
      </c>
      <c r="D1009">
        <f>"LINE-"&amp;TEXT($A1009,"0000000")</f>
        <v/>
      </c>
      <c r="E1009" s="7">
        <f>Settings!$B$2+$A1009-1</f>
        <v/>
      </c>
      <c r="F1009" s="7">
        <f>Settings!$B$2+MOD($A1009-1,Settings!$B$7)</f>
        <v/>
      </c>
      <c r="G1009">
        <f>YEAR($F1009)</f>
        <v/>
      </c>
      <c r="H1009">
        <f>"Q"&amp;ROUNDUP(MONTH($F1009)/3,0)</f>
        <v/>
      </c>
      <c r="I1009">
        <f>MONTH($F1009)</f>
        <v/>
      </c>
      <c r="J1009">
        <f>CHOOSE(MONTH($F1009),"Январь","Февраль","Март","Апрель","Май","Июнь","Июль","Август","Сентябрь","Октябрь","Ноябрь","Декабрь")</f>
        <v/>
      </c>
      <c r="K1009">
        <f>DAY($F1009)</f>
        <v/>
      </c>
      <c r="L1009">
        <f>IF(MOD($A1009,10)&lt;7,"ФО_01_Крупный","ФО_"&amp;TEXT(MOD($A1009,8)+1,"00"))</f>
        <v/>
      </c>
      <c r="M1009">
        <f>IF($AB1009="Да","Регион_001_Крупный","Регион_"&amp;TEXT(MOD(QUOTIENT($A1009-1,20),180)+1,"000"))</f>
        <v/>
      </c>
      <c r="N1009">
        <f>IF($AB1009="Да","Город_"&amp;TEXT(MOD($A1009-1,250)+1,"0000"),"Город_"&amp;TEXT(MOD($A1009-1,3000)+1,"0000"))</f>
        <v/>
      </c>
      <c r="O1009">
        <f>IF($AB1009="Да","Холдинг_Крупный","Холдинг_"&amp;TEXT(MOD(QUOTIENT($A1009-1,10000),20)+1,"00"))</f>
        <v/>
      </c>
      <c r="P1009">
        <f>IF($AB1009="Да","Организация_Крупная","Организация_"&amp;TEXT(MOD(QUOTIENT($A1009-1,500),600)+1,"000"))</f>
        <v/>
      </c>
      <c r="Q1009">
        <f>"Отдел_"&amp;TEXT(MOD(QUOTIENT($A1009-1,50),100)+1,"000")</f>
        <v/>
      </c>
      <c r="R1009">
        <f>IF($AB1009="Да","Группа_Крупная","Группа_"&amp;TEXT(MOD(QUOTIENT($A1009-1,5000),30)+1,"00"))</f>
        <v/>
      </c>
      <c r="S1009">
        <f>IF($AB1009="Да","Категория_Крупная","Категория_"&amp;TEXT(MOD(QUOTIENT($A1009-1,500),120)+1,"000"))</f>
        <v/>
      </c>
      <c r="T1009">
        <f>IF($AB1009="Да","Подкатегория_Крупная","Подкатегория_"&amp;TEXT(MOD(QUOTIENT($A1009-1,50),300)+1,"000"))</f>
        <v/>
      </c>
      <c r="U1009">
        <f>"SKU_"&amp;TEXT($A1009,"0000000")</f>
        <v/>
      </c>
      <c r="V1009">
        <f>CHOOSE(MOD($A1009-1,4)+1,"Enterprise","SMB","Госсектор","Розница")</f>
        <v/>
      </c>
      <c r="W1009">
        <f>"Клиент_"&amp;TEXT(MOD($A1009-1,20000)+1,"00000")</f>
        <v/>
      </c>
      <c r="X1009">
        <f>CHOOSE(MOD($A1009-1,5)+1,"Портал","API","Импорт","Ручной ввод","Интеграция")</f>
        <v/>
      </c>
      <c r="Y1009" s="8">
        <f>ROUND(1000+MOD($A1009*37,90000)+IF($AB1009="Да",5000,0),2)</f>
        <v/>
      </c>
      <c r="Z1009">
        <f>1+MOD($A1009,20)</f>
        <v/>
      </c>
      <c r="AA1009" s="8">
        <f>ROUND($Y1009*(0.08+MOD($A1009,17)/100),2)</f>
        <v/>
      </c>
      <c r="AB1009">
        <f>IF(MOD($A1009,10)&lt;7,"Да","Нет")</f>
        <v/>
      </c>
      <c r="AC1009">
        <f>$R1009&amp;" / "&amp;$S1009&amp;" / "&amp;$T1009</f>
        <v/>
      </c>
      <c r="AD1009">
        <f>1</f>
        <v/>
      </c>
      <c r="AE1009">
        <f>IF($A1009&lt;=Settings!$B$4,"до 100",IF($A1009&lt;=Settings!$B$5,"до 10 000",IF($A1009&lt;=Settings!$B$6,"до 100 000","100 000+")))</f>
        <v/>
      </c>
    </row>
    <row r="1010">
      <c r="A1010">
        <f>ROW()-1</f>
        <v/>
      </c>
      <c r="B1010">
        <f>IF($A1010&lt;=Settings!$B$4,"small_control",IF($A1010&lt;=Settings!$B$5,"medium_10k",IF($A1010&lt;=Settings!$B$6,"large_100k","extreme_1m")))</f>
        <v/>
      </c>
      <c r="C1010">
        <f>"ORD-"&amp;TEXT(QUOTIENT($A1010-1,3)+1,"0000000")</f>
        <v/>
      </c>
      <c r="D1010">
        <f>"LINE-"&amp;TEXT($A1010,"0000000")</f>
        <v/>
      </c>
      <c r="E1010" s="7">
        <f>Settings!$B$2+$A1010-1</f>
        <v/>
      </c>
      <c r="F1010" s="7">
        <f>Settings!$B$2+MOD($A1010-1,Settings!$B$7)</f>
        <v/>
      </c>
      <c r="G1010">
        <f>YEAR($F1010)</f>
        <v/>
      </c>
      <c r="H1010">
        <f>"Q"&amp;ROUNDUP(MONTH($F1010)/3,0)</f>
        <v/>
      </c>
      <c r="I1010">
        <f>MONTH($F1010)</f>
        <v/>
      </c>
      <c r="J1010">
        <f>CHOOSE(MONTH($F1010),"Январь","Февраль","Март","Апрель","Май","Июнь","Июль","Август","Сентябрь","Октябрь","Ноябрь","Декабрь")</f>
        <v/>
      </c>
      <c r="K1010">
        <f>DAY($F1010)</f>
        <v/>
      </c>
      <c r="L1010">
        <f>IF(MOD($A1010,10)&lt;7,"ФО_01_Крупный","ФО_"&amp;TEXT(MOD($A1010,8)+1,"00"))</f>
        <v/>
      </c>
      <c r="M1010">
        <f>IF($AB1010="Да","Регион_001_Крупный","Регион_"&amp;TEXT(MOD(QUOTIENT($A1010-1,20),180)+1,"000"))</f>
        <v/>
      </c>
      <c r="N1010">
        <f>IF($AB1010="Да","Город_"&amp;TEXT(MOD($A1010-1,250)+1,"0000"),"Город_"&amp;TEXT(MOD($A1010-1,3000)+1,"0000"))</f>
        <v/>
      </c>
      <c r="O1010">
        <f>IF($AB1010="Да","Холдинг_Крупный","Холдинг_"&amp;TEXT(MOD(QUOTIENT($A1010-1,10000),20)+1,"00"))</f>
        <v/>
      </c>
      <c r="P1010">
        <f>IF($AB1010="Да","Организация_Крупная","Организация_"&amp;TEXT(MOD(QUOTIENT($A1010-1,500),600)+1,"000"))</f>
        <v/>
      </c>
      <c r="Q1010">
        <f>"Отдел_"&amp;TEXT(MOD(QUOTIENT($A1010-1,50),100)+1,"000")</f>
        <v/>
      </c>
      <c r="R1010">
        <f>IF($AB1010="Да","Группа_Крупная","Группа_"&amp;TEXT(MOD(QUOTIENT($A1010-1,5000),30)+1,"00"))</f>
        <v/>
      </c>
      <c r="S1010">
        <f>IF($AB1010="Да","Категория_Крупная","Категория_"&amp;TEXT(MOD(QUOTIENT($A1010-1,500),120)+1,"000"))</f>
        <v/>
      </c>
      <c r="T1010">
        <f>IF($AB1010="Да","Подкатегория_Крупная","Подкатегория_"&amp;TEXT(MOD(QUOTIENT($A1010-1,50),300)+1,"000"))</f>
        <v/>
      </c>
      <c r="U1010">
        <f>"SKU_"&amp;TEXT($A1010,"0000000")</f>
        <v/>
      </c>
      <c r="V1010">
        <f>CHOOSE(MOD($A1010-1,4)+1,"Enterprise","SMB","Госсектор","Розница")</f>
        <v/>
      </c>
      <c r="W1010">
        <f>"Клиент_"&amp;TEXT(MOD($A1010-1,20000)+1,"00000")</f>
        <v/>
      </c>
      <c r="X1010">
        <f>CHOOSE(MOD($A1010-1,5)+1,"Портал","API","Импорт","Ручной ввод","Интеграция")</f>
        <v/>
      </c>
      <c r="Y1010" s="8">
        <f>ROUND(1000+MOD($A1010*37,90000)+IF($AB1010="Да",5000,0),2)</f>
        <v/>
      </c>
      <c r="Z1010">
        <f>1+MOD($A1010,20)</f>
        <v/>
      </c>
      <c r="AA1010" s="8">
        <f>ROUND($Y1010*(0.08+MOD($A1010,17)/100),2)</f>
        <v/>
      </c>
      <c r="AB1010">
        <f>IF(MOD($A1010,10)&lt;7,"Да","Нет")</f>
        <v/>
      </c>
      <c r="AC1010">
        <f>$R1010&amp;" / "&amp;$S1010&amp;" / "&amp;$T1010</f>
        <v/>
      </c>
      <c r="AD1010">
        <f>1</f>
        <v/>
      </c>
      <c r="AE1010">
        <f>IF($A1010&lt;=Settings!$B$4,"до 100",IF($A1010&lt;=Settings!$B$5,"до 10 000",IF($A1010&lt;=Settings!$B$6,"до 100 000","100 000+")))</f>
        <v/>
      </c>
    </row>
    <row r="1011">
      <c r="A1011">
        <f>ROW()-1</f>
        <v/>
      </c>
      <c r="B1011">
        <f>IF($A1011&lt;=Settings!$B$4,"small_control",IF($A1011&lt;=Settings!$B$5,"medium_10k",IF($A1011&lt;=Settings!$B$6,"large_100k","extreme_1m")))</f>
        <v/>
      </c>
      <c r="C1011">
        <f>"ORD-"&amp;TEXT(QUOTIENT($A1011-1,3)+1,"0000000")</f>
        <v/>
      </c>
      <c r="D1011">
        <f>"LINE-"&amp;TEXT($A1011,"0000000")</f>
        <v/>
      </c>
      <c r="E1011" s="7">
        <f>Settings!$B$2+$A1011-1</f>
        <v/>
      </c>
      <c r="F1011" s="7">
        <f>Settings!$B$2+MOD($A1011-1,Settings!$B$7)</f>
        <v/>
      </c>
      <c r="G1011">
        <f>YEAR($F1011)</f>
        <v/>
      </c>
      <c r="H1011">
        <f>"Q"&amp;ROUNDUP(MONTH($F1011)/3,0)</f>
        <v/>
      </c>
      <c r="I1011">
        <f>MONTH($F1011)</f>
        <v/>
      </c>
      <c r="J1011">
        <f>CHOOSE(MONTH($F1011),"Январь","Февраль","Март","Апрель","Май","Июнь","Июль","Август","Сентябрь","Октябрь","Ноябрь","Декабрь")</f>
        <v/>
      </c>
      <c r="K1011">
        <f>DAY($F1011)</f>
        <v/>
      </c>
      <c r="L1011">
        <f>IF(MOD($A1011,10)&lt;7,"ФО_01_Крупный","ФО_"&amp;TEXT(MOD($A1011,8)+1,"00"))</f>
        <v/>
      </c>
      <c r="M1011">
        <f>IF($AB1011="Да","Регион_001_Крупный","Регион_"&amp;TEXT(MOD(QUOTIENT($A1011-1,20),180)+1,"000"))</f>
        <v/>
      </c>
      <c r="N1011">
        <f>IF($AB1011="Да","Город_"&amp;TEXT(MOD($A1011-1,250)+1,"0000"),"Город_"&amp;TEXT(MOD($A1011-1,3000)+1,"0000"))</f>
        <v/>
      </c>
      <c r="O1011">
        <f>IF($AB1011="Да","Холдинг_Крупный","Холдинг_"&amp;TEXT(MOD(QUOTIENT($A1011-1,10000),20)+1,"00"))</f>
        <v/>
      </c>
      <c r="P1011">
        <f>IF($AB1011="Да","Организация_Крупная","Организация_"&amp;TEXT(MOD(QUOTIENT($A1011-1,500),600)+1,"000"))</f>
        <v/>
      </c>
      <c r="Q1011">
        <f>"Отдел_"&amp;TEXT(MOD(QUOTIENT($A1011-1,50),100)+1,"000")</f>
        <v/>
      </c>
      <c r="R1011">
        <f>IF($AB1011="Да","Группа_Крупная","Группа_"&amp;TEXT(MOD(QUOTIENT($A1011-1,5000),30)+1,"00"))</f>
        <v/>
      </c>
      <c r="S1011">
        <f>IF($AB1011="Да","Категория_Крупная","Категория_"&amp;TEXT(MOD(QUOTIENT($A1011-1,500),120)+1,"000"))</f>
        <v/>
      </c>
      <c r="T1011">
        <f>IF($AB1011="Да","Подкатегория_Крупная","Подкатегория_"&amp;TEXT(MOD(QUOTIENT($A1011-1,50),300)+1,"000"))</f>
        <v/>
      </c>
      <c r="U1011">
        <f>"SKU_"&amp;TEXT($A1011,"0000000")</f>
        <v/>
      </c>
      <c r="V1011">
        <f>CHOOSE(MOD($A1011-1,4)+1,"Enterprise","SMB","Госсектор","Розница")</f>
        <v/>
      </c>
      <c r="W1011">
        <f>"Клиент_"&amp;TEXT(MOD($A1011-1,20000)+1,"00000")</f>
        <v/>
      </c>
      <c r="X1011">
        <f>CHOOSE(MOD($A1011-1,5)+1,"Портал","API","Импорт","Ручной ввод","Интеграция")</f>
        <v/>
      </c>
      <c r="Y1011" s="8">
        <f>ROUND(1000+MOD($A1011*37,90000)+IF($AB1011="Да",5000,0),2)</f>
        <v/>
      </c>
      <c r="Z1011">
        <f>1+MOD($A1011,20)</f>
        <v/>
      </c>
      <c r="AA1011" s="8">
        <f>ROUND($Y1011*(0.08+MOD($A1011,17)/100),2)</f>
        <v/>
      </c>
      <c r="AB1011">
        <f>IF(MOD($A1011,10)&lt;7,"Да","Нет")</f>
        <v/>
      </c>
      <c r="AC1011">
        <f>$R1011&amp;" / "&amp;$S1011&amp;" / "&amp;$T1011</f>
        <v/>
      </c>
      <c r="AD1011">
        <f>1</f>
        <v/>
      </c>
      <c r="AE1011">
        <f>IF($A1011&lt;=Settings!$B$4,"до 100",IF($A1011&lt;=Settings!$B$5,"до 10 000",IF($A1011&lt;=Settings!$B$6,"до 100 000","100 000+")))</f>
        <v/>
      </c>
    </row>
    <row r="1012">
      <c r="A1012">
        <f>ROW()-1</f>
        <v/>
      </c>
      <c r="B1012">
        <f>IF($A1012&lt;=Settings!$B$4,"small_control",IF($A1012&lt;=Settings!$B$5,"medium_10k",IF($A1012&lt;=Settings!$B$6,"large_100k","extreme_1m")))</f>
        <v/>
      </c>
      <c r="C1012">
        <f>"ORD-"&amp;TEXT(QUOTIENT($A1012-1,3)+1,"0000000")</f>
        <v/>
      </c>
      <c r="D1012">
        <f>"LINE-"&amp;TEXT($A1012,"0000000")</f>
        <v/>
      </c>
      <c r="E1012" s="7">
        <f>Settings!$B$2+$A1012-1</f>
        <v/>
      </c>
      <c r="F1012" s="7">
        <f>Settings!$B$2+MOD($A1012-1,Settings!$B$7)</f>
        <v/>
      </c>
      <c r="G1012">
        <f>YEAR($F1012)</f>
        <v/>
      </c>
      <c r="H1012">
        <f>"Q"&amp;ROUNDUP(MONTH($F1012)/3,0)</f>
        <v/>
      </c>
      <c r="I1012">
        <f>MONTH($F1012)</f>
        <v/>
      </c>
      <c r="J1012">
        <f>CHOOSE(MONTH($F1012),"Январь","Февраль","Март","Апрель","Май","Июнь","Июль","Август","Сентябрь","Октябрь","Ноябрь","Декабрь")</f>
        <v/>
      </c>
      <c r="K1012">
        <f>DAY($F1012)</f>
        <v/>
      </c>
      <c r="L1012">
        <f>IF(MOD($A1012,10)&lt;7,"ФО_01_Крупный","ФО_"&amp;TEXT(MOD($A1012,8)+1,"00"))</f>
        <v/>
      </c>
      <c r="M1012">
        <f>IF($AB1012="Да","Регион_001_Крупный","Регион_"&amp;TEXT(MOD(QUOTIENT($A1012-1,20),180)+1,"000"))</f>
        <v/>
      </c>
      <c r="N1012">
        <f>IF($AB1012="Да","Город_"&amp;TEXT(MOD($A1012-1,250)+1,"0000"),"Город_"&amp;TEXT(MOD($A1012-1,3000)+1,"0000"))</f>
        <v/>
      </c>
      <c r="O1012">
        <f>IF($AB1012="Да","Холдинг_Крупный","Холдинг_"&amp;TEXT(MOD(QUOTIENT($A1012-1,10000),20)+1,"00"))</f>
        <v/>
      </c>
      <c r="P1012">
        <f>IF($AB1012="Да","Организация_Крупная","Организация_"&amp;TEXT(MOD(QUOTIENT($A1012-1,500),600)+1,"000"))</f>
        <v/>
      </c>
      <c r="Q1012">
        <f>"Отдел_"&amp;TEXT(MOD(QUOTIENT($A1012-1,50),100)+1,"000")</f>
        <v/>
      </c>
      <c r="R1012">
        <f>IF($AB1012="Да","Группа_Крупная","Группа_"&amp;TEXT(MOD(QUOTIENT($A1012-1,5000),30)+1,"00"))</f>
        <v/>
      </c>
      <c r="S1012">
        <f>IF($AB1012="Да","Категория_Крупная","Категория_"&amp;TEXT(MOD(QUOTIENT($A1012-1,500),120)+1,"000"))</f>
        <v/>
      </c>
      <c r="T1012">
        <f>IF($AB1012="Да","Подкатегория_Крупная","Подкатегория_"&amp;TEXT(MOD(QUOTIENT($A1012-1,50),300)+1,"000"))</f>
        <v/>
      </c>
      <c r="U1012">
        <f>"SKU_"&amp;TEXT($A1012,"0000000")</f>
        <v/>
      </c>
      <c r="V1012">
        <f>CHOOSE(MOD($A1012-1,4)+1,"Enterprise","SMB","Госсектор","Розница")</f>
        <v/>
      </c>
      <c r="W1012">
        <f>"Клиент_"&amp;TEXT(MOD($A1012-1,20000)+1,"00000")</f>
        <v/>
      </c>
      <c r="X1012">
        <f>CHOOSE(MOD($A1012-1,5)+1,"Портал","API","Импорт","Ручной ввод","Интеграция")</f>
        <v/>
      </c>
      <c r="Y1012" s="8">
        <f>ROUND(1000+MOD($A1012*37,90000)+IF($AB1012="Да",5000,0),2)</f>
        <v/>
      </c>
      <c r="Z1012">
        <f>1+MOD($A1012,20)</f>
        <v/>
      </c>
      <c r="AA1012" s="8">
        <f>ROUND($Y1012*(0.08+MOD($A1012,17)/100),2)</f>
        <v/>
      </c>
      <c r="AB1012">
        <f>IF(MOD($A1012,10)&lt;7,"Да","Нет")</f>
        <v/>
      </c>
      <c r="AC1012">
        <f>$R1012&amp;" / "&amp;$S1012&amp;" / "&amp;$T1012</f>
        <v/>
      </c>
      <c r="AD1012">
        <f>1</f>
        <v/>
      </c>
      <c r="AE1012">
        <f>IF($A1012&lt;=Settings!$B$4,"до 100",IF($A1012&lt;=Settings!$B$5,"до 10 000",IF($A1012&lt;=Settings!$B$6,"до 100 000","100 000+")))</f>
        <v/>
      </c>
    </row>
    <row r="1013">
      <c r="A1013">
        <f>ROW()-1</f>
        <v/>
      </c>
      <c r="B1013">
        <f>IF($A1013&lt;=Settings!$B$4,"small_control",IF($A1013&lt;=Settings!$B$5,"medium_10k",IF($A1013&lt;=Settings!$B$6,"large_100k","extreme_1m")))</f>
        <v/>
      </c>
      <c r="C1013">
        <f>"ORD-"&amp;TEXT(QUOTIENT($A1013-1,3)+1,"0000000")</f>
        <v/>
      </c>
      <c r="D1013">
        <f>"LINE-"&amp;TEXT($A1013,"0000000")</f>
        <v/>
      </c>
      <c r="E1013" s="7">
        <f>Settings!$B$2+$A1013-1</f>
        <v/>
      </c>
      <c r="F1013" s="7">
        <f>Settings!$B$2+MOD($A1013-1,Settings!$B$7)</f>
        <v/>
      </c>
      <c r="G1013">
        <f>YEAR($F1013)</f>
        <v/>
      </c>
      <c r="H1013">
        <f>"Q"&amp;ROUNDUP(MONTH($F1013)/3,0)</f>
        <v/>
      </c>
      <c r="I1013">
        <f>MONTH($F1013)</f>
        <v/>
      </c>
      <c r="J1013">
        <f>CHOOSE(MONTH($F1013),"Январь","Февраль","Март","Апрель","Май","Июнь","Июль","Август","Сентябрь","Октябрь","Ноябрь","Декабрь")</f>
        <v/>
      </c>
      <c r="K1013">
        <f>DAY($F1013)</f>
        <v/>
      </c>
      <c r="L1013">
        <f>IF(MOD($A1013,10)&lt;7,"ФО_01_Крупный","ФО_"&amp;TEXT(MOD($A1013,8)+1,"00"))</f>
        <v/>
      </c>
      <c r="M1013">
        <f>IF($AB1013="Да","Регион_001_Крупный","Регион_"&amp;TEXT(MOD(QUOTIENT($A1013-1,20),180)+1,"000"))</f>
        <v/>
      </c>
      <c r="N1013">
        <f>IF($AB1013="Да","Город_"&amp;TEXT(MOD($A1013-1,250)+1,"0000"),"Город_"&amp;TEXT(MOD($A1013-1,3000)+1,"0000"))</f>
        <v/>
      </c>
      <c r="O1013">
        <f>IF($AB1013="Да","Холдинг_Крупный","Холдинг_"&amp;TEXT(MOD(QUOTIENT($A1013-1,10000),20)+1,"00"))</f>
        <v/>
      </c>
      <c r="P1013">
        <f>IF($AB1013="Да","Организация_Крупная","Организация_"&amp;TEXT(MOD(QUOTIENT($A1013-1,500),600)+1,"000"))</f>
        <v/>
      </c>
      <c r="Q1013">
        <f>"Отдел_"&amp;TEXT(MOD(QUOTIENT($A1013-1,50),100)+1,"000")</f>
        <v/>
      </c>
      <c r="R1013">
        <f>IF($AB1013="Да","Группа_Крупная","Группа_"&amp;TEXT(MOD(QUOTIENT($A1013-1,5000),30)+1,"00"))</f>
        <v/>
      </c>
      <c r="S1013">
        <f>IF($AB1013="Да","Категория_Крупная","Категория_"&amp;TEXT(MOD(QUOTIENT($A1013-1,500),120)+1,"000"))</f>
        <v/>
      </c>
      <c r="T1013">
        <f>IF($AB1013="Да","Подкатегория_Крупная","Подкатегория_"&amp;TEXT(MOD(QUOTIENT($A1013-1,50),300)+1,"000"))</f>
        <v/>
      </c>
      <c r="U1013">
        <f>"SKU_"&amp;TEXT($A1013,"0000000")</f>
        <v/>
      </c>
      <c r="V1013">
        <f>CHOOSE(MOD($A1013-1,4)+1,"Enterprise","SMB","Госсектор","Розница")</f>
        <v/>
      </c>
      <c r="W1013">
        <f>"Клиент_"&amp;TEXT(MOD($A1013-1,20000)+1,"00000")</f>
        <v/>
      </c>
      <c r="X1013">
        <f>CHOOSE(MOD($A1013-1,5)+1,"Портал","API","Импорт","Ручной ввод","Интеграция")</f>
        <v/>
      </c>
      <c r="Y1013" s="8">
        <f>ROUND(1000+MOD($A1013*37,90000)+IF($AB1013="Да",5000,0),2)</f>
        <v/>
      </c>
      <c r="Z1013">
        <f>1+MOD($A1013,20)</f>
        <v/>
      </c>
      <c r="AA1013" s="8">
        <f>ROUND($Y1013*(0.08+MOD($A1013,17)/100),2)</f>
        <v/>
      </c>
      <c r="AB1013">
        <f>IF(MOD($A1013,10)&lt;7,"Да","Нет")</f>
        <v/>
      </c>
      <c r="AC1013">
        <f>$R1013&amp;" / "&amp;$S1013&amp;" / "&amp;$T1013</f>
        <v/>
      </c>
      <c r="AD1013">
        <f>1</f>
        <v/>
      </c>
      <c r="AE1013">
        <f>IF($A1013&lt;=Settings!$B$4,"до 100",IF($A1013&lt;=Settings!$B$5,"до 10 000",IF($A1013&lt;=Settings!$B$6,"до 100 000","100 000+")))</f>
        <v/>
      </c>
    </row>
    <row r="1014">
      <c r="A1014">
        <f>ROW()-1</f>
        <v/>
      </c>
      <c r="B1014">
        <f>IF($A1014&lt;=Settings!$B$4,"small_control",IF($A1014&lt;=Settings!$B$5,"medium_10k",IF($A1014&lt;=Settings!$B$6,"large_100k","extreme_1m")))</f>
        <v/>
      </c>
      <c r="C1014">
        <f>"ORD-"&amp;TEXT(QUOTIENT($A1014-1,3)+1,"0000000")</f>
        <v/>
      </c>
      <c r="D1014">
        <f>"LINE-"&amp;TEXT($A1014,"0000000")</f>
        <v/>
      </c>
      <c r="E1014" s="7">
        <f>Settings!$B$2+$A1014-1</f>
        <v/>
      </c>
      <c r="F1014" s="7">
        <f>Settings!$B$2+MOD($A1014-1,Settings!$B$7)</f>
        <v/>
      </c>
      <c r="G1014">
        <f>YEAR($F1014)</f>
        <v/>
      </c>
      <c r="H1014">
        <f>"Q"&amp;ROUNDUP(MONTH($F1014)/3,0)</f>
        <v/>
      </c>
      <c r="I1014">
        <f>MONTH($F1014)</f>
        <v/>
      </c>
      <c r="J1014">
        <f>CHOOSE(MONTH($F1014),"Январь","Февраль","Март","Апрель","Май","Июнь","Июль","Август","Сентябрь","Октябрь","Ноябрь","Декабрь")</f>
        <v/>
      </c>
      <c r="K1014">
        <f>DAY($F1014)</f>
        <v/>
      </c>
      <c r="L1014">
        <f>IF(MOD($A1014,10)&lt;7,"ФО_01_Крупный","ФО_"&amp;TEXT(MOD($A1014,8)+1,"00"))</f>
        <v/>
      </c>
      <c r="M1014">
        <f>IF($AB1014="Да","Регион_001_Крупный","Регион_"&amp;TEXT(MOD(QUOTIENT($A1014-1,20),180)+1,"000"))</f>
        <v/>
      </c>
      <c r="N1014">
        <f>IF($AB1014="Да","Город_"&amp;TEXT(MOD($A1014-1,250)+1,"0000"),"Город_"&amp;TEXT(MOD($A1014-1,3000)+1,"0000"))</f>
        <v/>
      </c>
      <c r="O1014">
        <f>IF($AB1014="Да","Холдинг_Крупный","Холдинг_"&amp;TEXT(MOD(QUOTIENT($A1014-1,10000),20)+1,"00"))</f>
        <v/>
      </c>
      <c r="P1014">
        <f>IF($AB1014="Да","Организация_Крупная","Организация_"&amp;TEXT(MOD(QUOTIENT($A1014-1,500),600)+1,"000"))</f>
        <v/>
      </c>
      <c r="Q1014">
        <f>"Отдел_"&amp;TEXT(MOD(QUOTIENT($A1014-1,50),100)+1,"000")</f>
        <v/>
      </c>
      <c r="R1014">
        <f>IF($AB1014="Да","Группа_Крупная","Группа_"&amp;TEXT(MOD(QUOTIENT($A1014-1,5000),30)+1,"00"))</f>
        <v/>
      </c>
      <c r="S1014">
        <f>IF($AB1014="Да","Категория_Крупная","Категория_"&amp;TEXT(MOD(QUOTIENT($A1014-1,500),120)+1,"000"))</f>
        <v/>
      </c>
      <c r="T1014">
        <f>IF($AB1014="Да","Подкатегория_Крупная","Подкатегория_"&amp;TEXT(MOD(QUOTIENT($A1014-1,50),300)+1,"000"))</f>
        <v/>
      </c>
      <c r="U1014">
        <f>"SKU_"&amp;TEXT($A1014,"0000000")</f>
        <v/>
      </c>
      <c r="V1014">
        <f>CHOOSE(MOD($A1014-1,4)+1,"Enterprise","SMB","Госсектор","Розница")</f>
        <v/>
      </c>
      <c r="W1014">
        <f>"Клиент_"&amp;TEXT(MOD($A1014-1,20000)+1,"00000")</f>
        <v/>
      </c>
      <c r="X1014">
        <f>CHOOSE(MOD($A1014-1,5)+1,"Портал","API","Импорт","Ручной ввод","Интеграция")</f>
        <v/>
      </c>
      <c r="Y1014" s="8">
        <f>ROUND(1000+MOD($A1014*37,90000)+IF($AB1014="Да",5000,0),2)</f>
        <v/>
      </c>
      <c r="Z1014">
        <f>1+MOD($A1014,20)</f>
        <v/>
      </c>
      <c r="AA1014" s="8">
        <f>ROUND($Y1014*(0.08+MOD($A1014,17)/100),2)</f>
        <v/>
      </c>
      <c r="AB1014">
        <f>IF(MOD($A1014,10)&lt;7,"Да","Нет")</f>
        <v/>
      </c>
      <c r="AC1014">
        <f>$R1014&amp;" / "&amp;$S1014&amp;" / "&amp;$T1014</f>
        <v/>
      </c>
      <c r="AD1014">
        <f>1</f>
        <v/>
      </c>
      <c r="AE1014">
        <f>IF($A1014&lt;=Settings!$B$4,"до 100",IF($A1014&lt;=Settings!$B$5,"до 10 000",IF($A1014&lt;=Settings!$B$6,"до 100 000","100 000+")))</f>
        <v/>
      </c>
    </row>
    <row r="1015">
      <c r="A1015">
        <f>ROW()-1</f>
        <v/>
      </c>
      <c r="B1015">
        <f>IF($A1015&lt;=Settings!$B$4,"small_control",IF($A1015&lt;=Settings!$B$5,"medium_10k",IF($A1015&lt;=Settings!$B$6,"large_100k","extreme_1m")))</f>
        <v/>
      </c>
      <c r="C1015">
        <f>"ORD-"&amp;TEXT(QUOTIENT($A1015-1,3)+1,"0000000")</f>
        <v/>
      </c>
      <c r="D1015">
        <f>"LINE-"&amp;TEXT($A1015,"0000000")</f>
        <v/>
      </c>
      <c r="E1015" s="7">
        <f>Settings!$B$2+$A1015-1</f>
        <v/>
      </c>
      <c r="F1015" s="7">
        <f>Settings!$B$2+MOD($A1015-1,Settings!$B$7)</f>
        <v/>
      </c>
      <c r="G1015">
        <f>YEAR($F1015)</f>
        <v/>
      </c>
      <c r="H1015">
        <f>"Q"&amp;ROUNDUP(MONTH($F1015)/3,0)</f>
        <v/>
      </c>
      <c r="I1015">
        <f>MONTH($F1015)</f>
        <v/>
      </c>
      <c r="J1015">
        <f>CHOOSE(MONTH($F1015),"Январь","Февраль","Март","Апрель","Май","Июнь","Июль","Август","Сентябрь","Октябрь","Ноябрь","Декабрь")</f>
        <v/>
      </c>
      <c r="K1015">
        <f>DAY($F1015)</f>
        <v/>
      </c>
      <c r="L1015">
        <f>IF(MOD($A1015,10)&lt;7,"ФО_01_Крупный","ФО_"&amp;TEXT(MOD($A1015,8)+1,"00"))</f>
        <v/>
      </c>
      <c r="M1015">
        <f>IF($AB1015="Да","Регион_001_Крупный","Регион_"&amp;TEXT(MOD(QUOTIENT($A1015-1,20),180)+1,"000"))</f>
        <v/>
      </c>
      <c r="N1015">
        <f>IF($AB1015="Да","Город_"&amp;TEXT(MOD($A1015-1,250)+1,"0000"),"Город_"&amp;TEXT(MOD($A1015-1,3000)+1,"0000"))</f>
        <v/>
      </c>
      <c r="O1015">
        <f>IF($AB1015="Да","Холдинг_Крупный","Холдинг_"&amp;TEXT(MOD(QUOTIENT($A1015-1,10000),20)+1,"00"))</f>
        <v/>
      </c>
      <c r="P1015">
        <f>IF($AB1015="Да","Организация_Крупная","Организация_"&amp;TEXT(MOD(QUOTIENT($A1015-1,500),600)+1,"000"))</f>
        <v/>
      </c>
      <c r="Q1015">
        <f>"Отдел_"&amp;TEXT(MOD(QUOTIENT($A1015-1,50),100)+1,"000")</f>
        <v/>
      </c>
      <c r="R1015">
        <f>IF($AB1015="Да","Группа_Крупная","Группа_"&amp;TEXT(MOD(QUOTIENT($A1015-1,5000),30)+1,"00"))</f>
        <v/>
      </c>
      <c r="S1015">
        <f>IF($AB1015="Да","Категория_Крупная","Категория_"&amp;TEXT(MOD(QUOTIENT($A1015-1,500),120)+1,"000"))</f>
        <v/>
      </c>
      <c r="T1015">
        <f>IF($AB1015="Да","Подкатегория_Крупная","Подкатегория_"&amp;TEXT(MOD(QUOTIENT($A1015-1,50),300)+1,"000"))</f>
        <v/>
      </c>
      <c r="U1015">
        <f>"SKU_"&amp;TEXT($A1015,"0000000")</f>
        <v/>
      </c>
      <c r="V1015">
        <f>CHOOSE(MOD($A1015-1,4)+1,"Enterprise","SMB","Госсектор","Розница")</f>
        <v/>
      </c>
      <c r="W1015">
        <f>"Клиент_"&amp;TEXT(MOD($A1015-1,20000)+1,"00000")</f>
        <v/>
      </c>
      <c r="X1015">
        <f>CHOOSE(MOD($A1015-1,5)+1,"Портал","API","Импорт","Ручной ввод","Интеграция")</f>
        <v/>
      </c>
      <c r="Y1015" s="8">
        <f>ROUND(1000+MOD($A1015*37,90000)+IF($AB1015="Да",5000,0),2)</f>
        <v/>
      </c>
      <c r="Z1015">
        <f>1+MOD($A1015,20)</f>
        <v/>
      </c>
      <c r="AA1015" s="8">
        <f>ROUND($Y1015*(0.08+MOD($A1015,17)/100),2)</f>
        <v/>
      </c>
      <c r="AB1015">
        <f>IF(MOD($A1015,10)&lt;7,"Да","Нет")</f>
        <v/>
      </c>
      <c r="AC1015">
        <f>$R1015&amp;" / "&amp;$S1015&amp;" / "&amp;$T1015</f>
        <v/>
      </c>
      <c r="AD1015">
        <f>1</f>
        <v/>
      </c>
      <c r="AE1015">
        <f>IF($A1015&lt;=Settings!$B$4,"до 100",IF($A1015&lt;=Settings!$B$5,"до 10 000",IF($A1015&lt;=Settings!$B$6,"до 100 000","100 000+")))</f>
        <v/>
      </c>
    </row>
    <row r="1016">
      <c r="A1016">
        <f>ROW()-1</f>
        <v/>
      </c>
      <c r="B1016">
        <f>IF($A1016&lt;=Settings!$B$4,"small_control",IF($A1016&lt;=Settings!$B$5,"medium_10k",IF($A1016&lt;=Settings!$B$6,"large_100k","extreme_1m")))</f>
        <v/>
      </c>
      <c r="C1016">
        <f>"ORD-"&amp;TEXT(QUOTIENT($A1016-1,3)+1,"0000000")</f>
        <v/>
      </c>
      <c r="D1016">
        <f>"LINE-"&amp;TEXT($A1016,"0000000")</f>
        <v/>
      </c>
      <c r="E1016" s="7">
        <f>Settings!$B$2+$A1016-1</f>
        <v/>
      </c>
      <c r="F1016" s="7">
        <f>Settings!$B$2+MOD($A1016-1,Settings!$B$7)</f>
        <v/>
      </c>
      <c r="G1016">
        <f>YEAR($F1016)</f>
        <v/>
      </c>
      <c r="H1016">
        <f>"Q"&amp;ROUNDUP(MONTH($F1016)/3,0)</f>
        <v/>
      </c>
      <c r="I1016">
        <f>MONTH($F1016)</f>
        <v/>
      </c>
      <c r="J1016">
        <f>CHOOSE(MONTH($F1016),"Январь","Февраль","Март","Апрель","Май","Июнь","Июль","Август","Сентябрь","Октябрь","Ноябрь","Декабрь")</f>
        <v/>
      </c>
      <c r="K1016">
        <f>DAY($F1016)</f>
        <v/>
      </c>
      <c r="L1016">
        <f>IF(MOD($A1016,10)&lt;7,"ФО_01_Крупный","ФО_"&amp;TEXT(MOD($A1016,8)+1,"00"))</f>
        <v/>
      </c>
      <c r="M1016">
        <f>IF($AB1016="Да","Регион_001_Крупный","Регион_"&amp;TEXT(MOD(QUOTIENT($A1016-1,20),180)+1,"000"))</f>
        <v/>
      </c>
      <c r="N1016">
        <f>IF($AB1016="Да","Город_"&amp;TEXT(MOD($A1016-1,250)+1,"0000"),"Город_"&amp;TEXT(MOD($A1016-1,3000)+1,"0000"))</f>
        <v/>
      </c>
      <c r="O1016">
        <f>IF($AB1016="Да","Холдинг_Крупный","Холдинг_"&amp;TEXT(MOD(QUOTIENT($A1016-1,10000),20)+1,"00"))</f>
        <v/>
      </c>
      <c r="P1016">
        <f>IF($AB1016="Да","Организация_Крупная","Организация_"&amp;TEXT(MOD(QUOTIENT($A1016-1,500),600)+1,"000"))</f>
        <v/>
      </c>
      <c r="Q1016">
        <f>"Отдел_"&amp;TEXT(MOD(QUOTIENT($A1016-1,50),100)+1,"000")</f>
        <v/>
      </c>
      <c r="R1016">
        <f>IF($AB1016="Да","Группа_Крупная","Группа_"&amp;TEXT(MOD(QUOTIENT($A1016-1,5000),30)+1,"00"))</f>
        <v/>
      </c>
      <c r="S1016">
        <f>IF($AB1016="Да","Категория_Крупная","Категория_"&amp;TEXT(MOD(QUOTIENT($A1016-1,500),120)+1,"000"))</f>
        <v/>
      </c>
      <c r="T1016">
        <f>IF($AB1016="Да","Подкатегория_Крупная","Подкатегория_"&amp;TEXT(MOD(QUOTIENT($A1016-1,50),300)+1,"000"))</f>
        <v/>
      </c>
      <c r="U1016">
        <f>"SKU_"&amp;TEXT($A1016,"0000000")</f>
        <v/>
      </c>
      <c r="V1016">
        <f>CHOOSE(MOD($A1016-1,4)+1,"Enterprise","SMB","Госсектор","Розница")</f>
        <v/>
      </c>
      <c r="W1016">
        <f>"Клиент_"&amp;TEXT(MOD($A1016-1,20000)+1,"00000")</f>
        <v/>
      </c>
      <c r="X1016">
        <f>CHOOSE(MOD($A1016-1,5)+1,"Портал","API","Импорт","Ручной ввод","Интеграция")</f>
        <v/>
      </c>
      <c r="Y1016" s="8">
        <f>ROUND(1000+MOD($A1016*37,90000)+IF($AB1016="Да",5000,0),2)</f>
        <v/>
      </c>
      <c r="Z1016">
        <f>1+MOD($A1016,20)</f>
        <v/>
      </c>
      <c r="AA1016" s="8">
        <f>ROUND($Y1016*(0.08+MOD($A1016,17)/100),2)</f>
        <v/>
      </c>
      <c r="AB1016">
        <f>IF(MOD($A1016,10)&lt;7,"Да","Нет")</f>
        <v/>
      </c>
      <c r="AC1016">
        <f>$R1016&amp;" / "&amp;$S1016&amp;" / "&amp;$T1016</f>
        <v/>
      </c>
      <c r="AD1016">
        <f>1</f>
        <v/>
      </c>
      <c r="AE1016">
        <f>IF($A1016&lt;=Settings!$B$4,"до 100",IF($A1016&lt;=Settings!$B$5,"до 10 000",IF($A1016&lt;=Settings!$B$6,"до 100 000","100 000+")))</f>
        <v/>
      </c>
    </row>
    <row r="1017">
      <c r="A1017">
        <f>ROW()-1</f>
        <v/>
      </c>
      <c r="B1017">
        <f>IF($A1017&lt;=Settings!$B$4,"small_control",IF($A1017&lt;=Settings!$B$5,"medium_10k",IF($A1017&lt;=Settings!$B$6,"large_100k","extreme_1m")))</f>
        <v/>
      </c>
      <c r="C1017">
        <f>"ORD-"&amp;TEXT(QUOTIENT($A1017-1,3)+1,"0000000")</f>
        <v/>
      </c>
      <c r="D1017">
        <f>"LINE-"&amp;TEXT($A1017,"0000000")</f>
        <v/>
      </c>
      <c r="E1017" s="7">
        <f>Settings!$B$2+$A1017-1</f>
        <v/>
      </c>
      <c r="F1017" s="7">
        <f>Settings!$B$2+MOD($A1017-1,Settings!$B$7)</f>
        <v/>
      </c>
      <c r="G1017">
        <f>YEAR($F1017)</f>
        <v/>
      </c>
      <c r="H1017">
        <f>"Q"&amp;ROUNDUP(MONTH($F1017)/3,0)</f>
        <v/>
      </c>
      <c r="I1017">
        <f>MONTH($F1017)</f>
        <v/>
      </c>
      <c r="J1017">
        <f>CHOOSE(MONTH($F1017),"Январь","Февраль","Март","Апрель","Май","Июнь","Июль","Август","Сентябрь","Октябрь","Ноябрь","Декабрь")</f>
        <v/>
      </c>
      <c r="K1017">
        <f>DAY($F1017)</f>
        <v/>
      </c>
      <c r="L1017">
        <f>IF(MOD($A1017,10)&lt;7,"ФО_01_Крупный","ФО_"&amp;TEXT(MOD($A1017,8)+1,"00"))</f>
        <v/>
      </c>
      <c r="M1017">
        <f>IF($AB1017="Да","Регион_001_Крупный","Регион_"&amp;TEXT(MOD(QUOTIENT($A1017-1,20),180)+1,"000"))</f>
        <v/>
      </c>
      <c r="N1017">
        <f>IF($AB1017="Да","Город_"&amp;TEXT(MOD($A1017-1,250)+1,"0000"),"Город_"&amp;TEXT(MOD($A1017-1,3000)+1,"0000"))</f>
        <v/>
      </c>
      <c r="O1017">
        <f>IF($AB1017="Да","Холдинг_Крупный","Холдинг_"&amp;TEXT(MOD(QUOTIENT($A1017-1,10000),20)+1,"00"))</f>
        <v/>
      </c>
      <c r="P1017">
        <f>IF($AB1017="Да","Организация_Крупная","Организация_"&amp;TEXT(MOD(QUOTIENT($A1017-1,500),600)+1,"000"))</f>
        <v/>
      </c>
      <c r="Q1017">
        <f>"Отдел_"&amp;TEXT(MOD(QUOTIENT($A1017-1,50),100)+1,"000")</f>
        <v/>
      </c>
      <c r="R1017">
        <f>IF($AB1017="Да","Группа_Крупная","Группа_"&amp;TEXT(MOD(QUOTIENT($A1017-1,5000),30)+1,"00"))</f>
        <v/>
      </c>
      <c r="S1017">
        <f>IF($AB1017="Да","Категория_Крупная","Категория_"&amp;TEXT(MOD(QUOTIENT($A1017-1,500),120)+1,"000"))</f>
        <v/>
      </c>
      <c r="T1017">
        <f>IF($AB1017="Да","Подкатегория_Крупная","Подкатегория_"&amp;TEXT(MOD(QUOTIENT($A1017-1,50),300)+1,"000"))</f>
        <v/>
      </c>
      <c r="U1017">
        <f>"SKU_"&amp;TEXT($A1017,"0000000")</f>
        <v/>
      </c>
      <c r="V1017">
        <f>CHOOSE(MOD($A1017-1,4)+1,"Enterprise","SMB","Госсектор","Розница")</f>
        <v/>
      </c>
      <c r="W1017">
        <f>"Клиент_"&amp;TEXT(MOD($A1017-1,20000)+1,"00000")</f>
        <v/>
      </c>
      <c r="X1017">
        <f>CHOOSE(MOD($A1017-1,5)+1,"Портал","API","Импорт","Ручной ввод","Интеграция")</f>
        <v/>
      </c>
      <c r="Y1017" s="8">
        <f>ROUND(1000+MOD($A1017*37,90000)+IF($AB1017="Да",5000,0),2)</f>
        <v/>
      </c>
      <c r="Z1017">
        <f>1+MOD($A1017,20)</f>
        <v/>
      </c>
      <c r="AA1017" s="8">
        <f>ROUND($Y1017*(0.08+MOD($A1017,17)/100),2)</f>
        <v/>
      </c>
      <c r="AB1017">
        <f>IF(MOD($A1017,10)&lt;7,"Да","Нет")</f>
        <v/>
      </c>
      <c r="AC1017">
        <f>$R1017&amp;" / "&amp;$S1017&amp;" / "&amp;$T1017</f>
        <v/>
      </c>
      <c r="AD1017">
        <f>1</f>
        <v/>
      </c>
      <c r="AE1017">
        <f>IF($A1017&lt;=Settings!$B$4,"до 100",IF($A1017&lt;=Settings!$B$5,"до 10 000",IF($A1017&lt;=Settings!$B$6,"до 100 000","100 000+")))</f>
        <v/>
      </c>
    </row>
    <row r="1018">
      <c r="A1018">
        <f>ROW()-1</f>
        <v/>
      </c>
      <c r="B1018">
        <f>IF($A1018&lt;=Settings!$B$4,"small_control",IF($A1018&lt;=Settings!$B$5,"medium_10k",IF($A1018&lt;=Settings!$B$6,"large_100k","extreme_1m")))</f>
        <v/>
      </c>
      <c r="C1018">
        <f>"ORD-"&amp;TEXT(QUOTIENT($A1018-1,3)+1,"0000000")</f>
        <v/>
      </c>
      <c r="D1018">
        <f>"LINE-"&amp;TEXT($A1018,"0000000")</f>
        <v/>
      </c>
      <c r="E1018" s="7">
        <f>Settings!$B$2+$A1018-1</f>
        <v/>
      </c>
      <c r="F1018" s="7">
        <f>Settings!$B$2+MOD($A1018-1,Settings!$B$7)</f>
        <v/>
      </c>
      <c r="G1018">
        <f>YEAR($F1018)</f>
        <v/>
      </c>
      <c r="H1018">
        <f>"Q"&amp;ROUNDUP(MONTH($F1018)/3,0)</f>
        <v/>
      </c>
      <c r="I1018">
        <f>MONTH($F1018)</f>
        <v/>
      </c>
      <c r="J1018">
        <f>CHOOSE(MONTH($F1018),"Январь","Февраль","Март","Апрель","Май","Июнь","Июль","Август","Сентябрь","Октябрь","Ноябрь","Декабрь")</f>
        <v/>
      </c>
      <c r="K1018">
        <f>DAY($F1018)</f>
        <v/>
      </c>
      <c r="L1018">
        <f>IF(MOD($A1018,10)&lt;7,"ФО_01_Крупный","ФО_"&amp;TEXT(MOD($A1018,8)+1,"00"))</f>
        <v/>
      </c>
      <c r="M1018">
        <f>IF($AB1018="Да","Регион_001_Крупный","Регион_"&amp;TEXT(MOD(QUOTIENT($A1018-1,20),180)+1,"000"))</f>
        <v/>
      </c>
      <c r="N1018">
        <f>IF($AB1018="Да","Город_"&amp;TEXT(MOD($A1018-1,250)+1,"0000"),"Город_"&amp;TEXT(MOD($A1018-1,3000)+1,"0000"))</f>
        <v/>
      </c>
      <c r="O1018">
        <f>IF($AB1018="Да","Холдинг_Крупный","Холдинг_"&amp;TEXT(MOD(QUOTIENT($A1018-1,10000),20)+1,"00"))</f>
        <v/>
      </c>
      <c r="P1018">
        <f>IF($AB1018="Да","Организация_Крупная","Организация_"&amp;TEXT(MOD(QUOTIENT($A1018-1,500),600)+1,"000"))</f>
        <v/>
      </c>
      <c r="Q1018">
        <f>"Отдел_"&amp;TEXT(MOD(QUOTIENT($A1018-1,50),100)+1,"000")</f>
        <v/>
      </c>
      <c r="R1018">
        <f>IF($AB1018="Да","Группа_Крупная","Группа_"&amp;TEXT(MOD(QUOTIENT($A1018-1,5000),30)+1,"00"))</f>
        <v/>
      </c>
      <c r="S1018">
        <f>IF($AB1018="Да","Категория_Крупная","Категория_"&amp;TEXT(MOD(QUOTIENT($A1018-1,500),120)+1,"000"))</f>
        <v/>
      </c>
      <c r="T1018">
        <f>IF($AB1018="Да","Подкатегория_Крупная","Подкатегория_"&amp;TEXT(MOD(QUOTIENT($A1018-1,50),300)+1,"000"))</f>
        <v/>
      </c>
      <c r="U1018">
        <f>"SKU_"&amp;TEXT($A1018,"0000000")</f>
        <v/>
      </c>
      <c r="V1018">
        <f>CHOOSE(MOD($A1018-1,4)+1,"Enterprise","SMB","Госсектор","Розница")</f>
        <v/>
      </c>
      <c r="W1018">
        <f>"Клиент_"&amp;TEXT(MOD($A1018-1,20000)+1,"00000")</f>
        <v/>
      </c>
      <c r="X1018">
        <f>CHOOSE(MOD($A1018-1,5)+1,"Портал","API","Импорт","Ручной ввод","Интеграция")</f>
        <v/>
      </c>
      <c r="Y1018" s="8">
        <f>ROUND(1000+MOD($A1018*37,90000)+IF($AB1018="Да",5000,0),2)</f>
        <v/>
      </c>
      <c r="Z1018">
        <f>1+MOD($A1018,20)</f>
        <v/>
      </c>
      <c r="AA1018" s="8">
        <f>ROUND($Y1018*(0.08+MOD($A1018,17)/100),2)</f>
        <v/>
      </c>
      <c r="AB1018">
        <f>IF(MOD($A1018,10)&lt;7,"Да","Нет")</f>
        <v/>
      </c>
      <c r="AC1018">
        <f>$R1018&amp;" / "&amp;$S1018&amp;" / "&amp;$T1018</f>
        <v/>
      </c>
      <c r="AD1018">
        <f>1</f>
        <v/>
      </c>
      <c r="AE1018">
        <f>IF($A1018&lt;=Settings!$B$4,"до 100",IF($A1018&lt;=Settings!$B$5,"до 10 000",IF($A1018&lt;=Settings!$B$6,"до 100 000","100 000+")))</f>
        <v/>
      </c>
    </row>
    <row r="1019">
      <c r="A1019">
        <f>ROW()-1</f>
        <v/>
      </c>
      <c r="B1019">
        <f>IF($A1019&lt;=Settings!$B$4,"small_control",IF($A1019&lt;=Settings!$B$5,"medium_10k",IF($A1019&lt;=Settings!$B$6,"large_100k","extreme_1m")))</f>
        <v/>
      </c>
      <c r="C1019">
        <f>"ORD-"&amp;TEXT(QUOTIENT($A1019-1,3)+1,"0000000")</f>
        <v/>
      </c>
      <c r="D1019">
        <f>"LINE-"&amp;TEXT($A1019,"0000000")</f>
        <v/>
      </c>
      <c r="E1019" s="7">
        <f>Settings!$B$2+$A1019-1</f>
        <v/>
      </c>
      <c r="F1019" s="7">
        <f>Settings!$B$2+MOD($A1019-1,Settings!$B$7)</f>
        <v/>
      </c>
      <c r="G1019">
        <f>YEAR($F1019)</f>
        <v/>
      </c>
      <c r="H1019">
        <f>"Q"&amp;ROUNDUP(MONTH($F1019)/3,0)</f>
        <v/>
      </c>
      <c r="I1019">
        <f>MONTH($F1019)</f>
        <v/>
      </c>
      <c r="J1019">
        <f>CHOOSE(MONTH($F1019),"Январь","Февраль","Март","Апрель","Май","Июнь","Июль","Август","Сентябрь","Октябрь","Ноябрь","Декабрь")</f>
        <v/>
      </c>
      <c r="K1019">
        <f>DAY($F1019)</f>
        <v/>
      </c>
      <c r="L1019">
        <f>IF(MOD($A1019,10)&lt;7,"ФО_01_Крупный","ФО_"&amp;TEXT(MOD($A1019,8)+1,"00"))</f>
        <v/>
      </c>
      <c r="M1019">
        <f>IF($AB1019="Да","Регион_001_Крупный","Регион_"&amp;TEXT(MOD(QUOTIENT($A1019-1,20),180)+1,"000"))</f>
        <v/>
      </c>
      <c r="N1019">
        <f>IF($AB1019="Да","Город_"&amp;TEXT(MOD($A1019-1,250)+1,"0000"),"Город_"&amp;TEXT(MOD($A1019-1,3000)+1,"0000"))</f>
        <v/>
      </c>
      <c r="O1019">
        <f>IF($AB1019="Да","Холдинг_Крупный","Холдинг_"&amp;TEXT(MOD(QUOTIENT($A1019-1,10000),20)+1,"00"))</f>
        <v/>
      </c>
      <c r="P1019">
        <f>IF($AB1019="Да","Организация_Крупная","Организация_"&amp;TEXT(MOD(QUOTIENT($A1019-1,500),600)+1,"000"))</f>
        <v/>
      </c>
      <c r="Q1019">
        <f>"Отдел_"&amp;TEXT(MOD(QUOTIENT($A1019-1,50),100)+1,"000")</f>
        <v/>
      </c>
      <c r="R1019">
        <f>IF($AB1019="Да","Группа_Крупная","Группа_"&amp;TEXT(MOD(QUOTIENT($A1019-1,5000),30)+1,"00"))</f>
        <v/>
      </c>
      <c r="S1019">
        <f>IF($AB1019="Да","Категория_Крупная","Категория_"&amp;TEXT(MOD(QUOTIENT($A1019-1,500),120)+1,"000"))</f>
        <v/>
      </c>
      <c r="T1019">
        <f>IF($AB1019="Да","Подкатегория_Крупная","Подкатегория_"&amp;TEXT(MOD(QUOTIENT($A1019-1,50),300)+1,"000"))</f>
        <v/>
      </c>
      <c r="U1019">
        <f>"SKU_"&amp;TEXT($A1019,"0000000")</f>
        <v/>
      </c>
      <c r="V1019">
        <f>CHOOSE(MOD($A1019-1,4)+1,"Enterprise","SMB","Госсектор","Розница")</f>
        <v/>
      </c>
      <c r="W1019">
        <f>"Клиент_"&amp;TEXT(MOD($A1019-1,20000)+1,"00000")</f>
        <v/>
      </c>
      <c r="X1019">
        <f>CHOOSE(MOD($A1019-1,5)+1,"Портал","API","Импорт","Ручной ввод","Интеграция")</f>
        <v/>
      </c>
      <c r="Y1019" s="8">
        <f>ROUND(1000+MOD($A1019*37,90000)+IF($AB1019="Да",5000,0),2)</f>
        <v/>
      </c>
      <c r="Z1019">
        <f>1+MOD($A1019,20)</f>
        <v/>
      </c>
      <c r="AA1019" s="8">
        <f>ROUND($Y1019*(0.08+MOD($A1019,17)/100),2)</f>
        <v/>
      </c>
      <c r="AB1019">
        <f>IF(MOD($A1019,10)&lt;7,"Да","Нет")</f>
        <v/>
      </c>
      <c r="AC1019">
        <f>$R1019&amp;" / "&amp;$S1019&amp;" / "&amp;$T1019</f>
        <v/>
      </c>
      <c r="AD1019">
        <f>1</f>
        <v/>
      </c>
      <c r="AE1019">
        <f>IF($A1019&lt;=Settings!$B$4,"до 100",IF($A1019&lt;=Settings!$B$5,"до 10 000",IF($A1019&lt;=Settings!$B$6,"до 100 000","100 000+")))</f>
        <v/>
      </c>
    </row>
    <row r="1020">
      <c r="A1020">
        <f>ROW()-1</f>
        <v/>
      </c>
      <c r="B1020">
        <f>IF($A1020&lt;=Settings!$B$4,"small_control",IF($A1020&lt;=Settings!$B$5,"medium_10k",IF($A1020&lt;=Settings!$B$6,"large_100k","extreme_1m")))</f>
        <v/>
      </c>
      <c r="C1020">
        <f>"ORD-"&amp;TEXT(QUOTIENT($A1020-1,3)+1,"0000000")</f>
        <v/>
      </c>
      <c r="D1020">
        <f>"LINE-"&amp;TEXT($A1020,"0000000")</f>
        <v/>
      </c>
      <c r="E1020" s="7">
        <f>Settings!$B$2+$A1020-1</f>
        <v/>
      </c>
      <c r="F1020" s="7">
        <f>Settings!$B$2+MOD($A1020-1,Settings!$B$7)</f>
        <v/>
      </c>
      <c r="G1020">
        <f>YEAR($F1020)</f>
        <v/>
      </c>
      <c r="H1020">
        <f>"Q"&amp;ROUNDUP(MONTH($F1020)/3,0)</f>
        <v/>
      </c>
      <c r="I1020">
        <f>MONTH($F1020)</f>
        <v/>
      </c>
      <c r="J1020">
        <f>CHOOSE(MONTH($F1020),"Январь","Февраль","Март","Апрель","Май","Июнь","Июль","Август","Сентябрь","Октябрь","Ноябрь","Декабрь")</f>
        <v/>
      </c>
      <c r="K1020">
        <f>DAY($F1020)</f>
        <v/>
      </c>
      <c r="L1020">
        <f>IF(MOD($A1020,10)&lt;7,"ФО_01_Крупный","ФО_"&amp;TEXT(MOD($A1020,8)+1,"00"))</f>
        <v/>
      </c>
      <c r="M1020">
        <f>IF($AB1020="Да","Регион_001_Крупный","Регион_"&amp;TEXT(MOD(QUOTIENT($A1020-1,20),180)+1,"000"))</f>
        <v/>
      </c>
      <c r="N1020">
        <f>IF($AB1020="Да","Город_"&amp;TEXT(MOD($A1020-1,250)+1,"0000"),"Город_"&amp;TEXT(MOD($A1020-1,3000)+1,"0000"))</f>
        <v/>
      </c>
      <c r="O1020">
        <f>IF($AB1020="Да","Холдинг_Крупный","Холдинг_"&amp;TEXT(MOD(QUOTIENT($A1020-1,10000),20)+1,"00"))</f>
        <v/>
      </c>
      <c r="P1020">
        <f>IF($AB1020="Да","Организация_Крупная","Организация_"&amp;TEXT(MOD(QUOTIENT($A1020-1,500),600)+1,"000"))</f>
        <v/>
      </c>
      <c r="Q1020">
        <f>"Отдел_"&amp;TEXT(MOD(QUOTIENT($A1020-1,50),100)+1,"000")</f>
        <v/>
      </c>
      <c r="R1020">
        <f>IF($AB1020="Да","Группа_Крупная","Группа_"&amp;TEXT(MOD(QUOTIENT($A1020-1,5000),30)+1,"00"))</f>
        <v/>
      </c>
      <c r="S1020">
        <f>IF($AB1020="Да","Категория_Крупная","Категория_"&amp;TEXT(MOD(QUOTIENT($A1020-1,500),120)+1,"000"))</f>
        <v/>
      </c>
      <c r="T1020">
        <f>IF($AB1020="Да","Подкатегория_Крупная","Подкатегория_"&amp;TEXT(MOD(QUOTIENT($A1020-1,50),300)+1,"000"))</f>
        <v/>
      </c>
      <c r="U1020">
        <f>"SKU_"&amp;TEXT($A1020,"0000000")</f>
        <v/>
      </c>
      <c r="V1020">
        <f>CHOOSE(MOD($A1020-1,4)+1,"Enterprise","SMB","Госсектор","Розница")</f>
        <v/>
      </c>
      <c r="W1020">
        <f>"Клиент_"&amp;TEXT(MOD($A1020-1,20000)+1,"00000")</f>
        <v/>
      </c>
      <c r="X1020">
        <f>CHOOSE(MOD($A1020-1,5)+1,"Портал","API","Импорт","Ручной ввод","Интеграция")</f>
        <v/>
      </c>
      <c r="Y1020" s="8">
        <f>ROUND(1000+MOD($A1020*37,90000)+IF($AB1020="Да",5000,0),2)</f>
        <v/>
      </c>
      <c r="Z1020">
        <f>1+MOD($A1020,20)</f>
        <v/>
      </c>
      <c r="AA1020" s="8">
        <f>ROUND($Y1020*(0.08+MOD($A1020,17)/100),2)</f>
        <v/>
      </c>
      <c r="AB1020">
        <f>IF(MOD($A1020,10)&lt;7,"Да","Нет")</f>
        <v/>
      </c>
      <c r="AC1020">
        <f>$R1020&amp;" / "&amp;$S1020&amp;" / "&amp;$T1020</f>
        <v/>
      </c>
      <c r="AD1020">
        <f>1</f>
        <v/>
      </c>
      <c r="AE1020">
        <f>IF($A1020&lt;=Settings!$B$4,"до 100",IF($A1020&lt;=Settings!$B$5,"до 10 000",IF($A1020&lt;=Settings!$B$6,"до 100 000","100 000+")))</f>
        <v/>
      </c>
    </row>
    <row r="1021">
      <c r="A1021">
        <f>ROW()-1</f>
        <v/>
      </c>
      <c r="B1021">
        <f>IF($A1021&lt;=Settings!$B$4,"small_control",IF($A1021&lt;=Settings!$B$5,"medium_10k",IF($A1021&lt;=Settings!$B$6,"large_100k","extreme_1m")))</f>
        <v/>
      </c>
      <c r="C1021">
        <f>"ORD-"&amp;TEXT(QUOTIENT($A1021-1,3)+1,"0000000")</f>
        <v/>
      </c>
      <c r="D1021">
        <f>"LINE-"&amp;TEXT($A1021,"0000000")</f>
        <v/>
      </c>
      <c r="E1021" s="7">
        <f>Settings!$B$2+$A1021-1</f>
        <v/>
      </c>
      <c r="F1021" s="7">
        <f>Settings!$B$2+MOD($A1021-1,Settings!$B$7)</f>
        <v/>
      </c>
      <c r="G1021">
        <f>YEAR($F1021)</f>
        <v/>
      </c>
      <c r="H1021">
        <f>"Q"&amp;ROUNDUP(MONTH($F1021)/3,0)</f>
        <v/>
      </c>
      <c r="I1021">
        <f>MONTH($F1021)</f>
        <v/>
      </c>
      <c r="J1021">
        <f>CHOOSE(MONTH($F1021),"Январь","Февраль","Март","Апрель","Май","Июнь","Июль","Август","Сентябрь","Октябрь","Ноябрь","Декабрь")</f>
        <v/>
      </c>
      <c r="K1021">
        <f>DAY($F1021)</f>
        <v/>
      </c>
      <c r="L1021">
        <f>IF(MOD($A1021,10)&lt;7,"ФО_01_Крупный","ФО_"&amp;TEXT(MOD($A1021,8)+1,"00"))</f>
        <v/>
      </c>
      <c r="M1021">
        <f>IF($AB1021="Да","Регион_001_Крупный","Регион_"&amp;TEXT(MOD(QUOTIENT($A1021-1,20),180)+1,"000"))</f>
        <v/>
      </c>
      <c r="N1021">
        <f>IF($AB1021="Да","Город_"&amp;TEXT(MOD($A1021-1,250)+1,"0000"),"Город_"&amp;TEXT(MOD($A1021-1,3000)+1,"0000"))</f>
        <v/>
      </c>
      <c r="O1021">
        <f>IF($AB1021="Да","Холдинг_Крупный","Холдинг_"&amp;TEXT(MOD(QUOTIENT($A1021-1,10000),20)+1,"00"))</f>
        <v/>
      </c>
      <c r="P1021">
        <f>IF($AB1021="Да","Организация_Крупная","Организация_"&amp;TEXT(MOD(QUOTIENT($A1021-1,500),600)+1,"000"))</f>
        <v/>
      </c>
      <c r="Q1021">
        <f>"Отдел_"&amp;TEXT(MOD(QUOTIENT($A1021-1,50),100)+1,"000")</f>
        <v/>
      </c>
      <c r="R1021">
        <f>IF($AB1021="Да","Группа_Крупная","Группа_"&amp;TEXT(MOD(QUOTIENT($A1021-1,5000),30)+1,"00"))</f>
        <v/>
      </c>
      <c r="S1021">
        <f>IF($AB1021="Да","Категория_Крупная","Категория_"&amp;TEXT(MOD(QUOTIENT($A1021-1,500),120)+1,"000"))</f>
        <v/>
      </c>
      <c r="T1021">
        <f>IF($AB1021="Да","Подкатегория_Крупная","Подкатегория_"&amp;TEXT(MOD(QUOTIENT($A1021-1,50),300)+1,"000"))</f>
        <v/>
      </c>
      <c r="U1021">
        <f>"SKU_"&amp;TEXT($A1021,"0000000")</f>
        <v/>
      </c>
      <c r="V1021">
        <f>CHOOSE(MOD($A1021-1,4)+1,"Enterprise","SMB","Госсектор","Розница")</f>
        <v/>
      </c>
      <c r="W1021">
        <f>"Клиент_"&amp;TEXT(MOD($A1021-1,20000)+1,"00000")</f>
        <v/>
      </c>
      <c r="X1021">
        <f>CHOOSE(MOD($A1021-1,5)+1,"Портал","API","Импорт","Ручной ввод","Интеграция")</f>
        <v/>
      </c>
      <c r="Y1021" s="8">
        <f>ROUND(1000+MOD($A1021*37,90000)+IF($AB1021="Да",5000,0),2)</f>
        <v/>
      </c>
      <c r="Z1021">
        <f>1+MOD($A1021,20)</f>
        <v/>
      </c>
      <c r="AA1021" s="8">
        <f>ROUND($Y1021*(0.08+MOD($A1021,17)/100),2)</f>
        <v/>
      </c>
      <c r="AB1021">
        <f>IF(MOD($A1021,10)&lt;7,"Да","Нет")</f>
        <v/>
      </c>
      <c r="AC1021">
        <f>$R1021&amp;" / "&amp;$S1021&amp;" / "&amp;$T1021</f>
        <v/>
      </c>
      <c r="AD1021">
        <f>1</f>
        <v/>
      </c>
      <c r="AE1021">
        <f>IF($A1021&lt;=Settings!$B$4,"до 100",IF($A1021&lt;=Settings!$B$5,"до 10 000",IF($A1021&lt;=Settings!$B$6,"до 100 000","100 000+")))</f>
        <v/>
      </c>
    </row>
    <row r="1022">
      <c r="A1022">
        <f>ROW()-1</f>
        <v/>
      </c>
      <c r="B1022">
        <f>IF($A1022&lt;=Settings!$B$4,"small_control",IF($A1022&lt;=Settings!$B$5,"medium_10k",IF($A1022&lt;=Settings!$B$6,"large_100k","extreme_1m")))</f>
        <v/>
      </c>
      <c r="C1022">
        <f>"ORD-"&amp;TEXT(QUOTIENT($A1022-1,3)+1,"0000000")</f>
        <v/>
      </c>
      <c r="D1022">
        <f>"LINE-"&amp;TEXT($A1022,"0000000")</f>
        <v/>
      </c>
      <c r="E1022" s="7">
        <f>Settings!$B$2+$A1022-1</f>
        <v/>
      </c>
      <c r="F1022" s="7">
        <f>Settings!$B$2+MOD($A1022-1,Settings!$B$7)</f>
        <v/>
      </c>
      <c r="G1022">
        <f>YEAR($F1022)</f>
        <v/>
      </c>
      <c r="H1022">
        <f>"Q"&amp;ROUNDUP(MONTH($F1022)/3,0)</f>
        <v/>
      </c>
      <c r="I1022">
        <f>MONTH($F1022)</f>
        <v/>
      </c>
      <c r="J1022">
        <f>CHOOSE(MONTH($F1022),"Январь","Февраль","Март","Апрель","Май","Июнь","Июль","Август","Сентябрь","Октябрь","Ноябрь","Декабрь")</f>
        <v/>
      </c>
      <c r="K1022">
        <f>DAY($F1022)</f>
        <v/>
      </c>
      <c r="L1022">
        <f>IF(MOD($A1022,10)&lt;7,"ФО_01_Крупный","ФО_"&amp;TEXT(MOD($A1022,8)+1,"00"))</f>
        <v/>
      </c>
      <c r="M1022">
        <f>IF($AB1022="Да","Регион_001_Крупный","Регион_"&amp;TEXT(MOD(QUOTIENT($A1022-1,20),180)+1,"000"))</f>
        <v/>
      </c>
      <c r="N1022">
        <f>IF($AB1022="Да","Город_"&amp;TEXT(MOD($A1022-1,250)+1,"0000"),"Город_"&amp;TEXT(MOD($A1022-1,3000)+1,"0000"))</f>
        <v/>
      </c>
      <c r="O1022">
        <f>IF($AB1022="Да","Холдинг_Крупный","Холдинг_"&amp;TEXT(MOD(QUOTIENT($A1022-1,10000),20)+1,"00"))</f>
        <v/>
      </c>
      <c r="P1022">
        <f>IF($AB1022="Да","Организация_Крупная","Организация_"&amp;TEXT(MOD(QUOTIENT($A1022-1,500),600)+1,"000"))</f>
        <v/>
      </c>
      <c r="Q1022">
        <f>"Отдел_"&amp;TEXT(MOD(QUOTIENT($A1022-1,50),100)+1,"000")</f>
        <v/>
      </c>
      <c r="R1022">
        <f>IF($AB1022="Да","Группа_Крупная","Группа_"&amp;TEXT(MOD(QUOTIENT($A1022-1,5000),30)+1,"00"))</f>
        <v/>
      </c>
      <c r="S1022">
        <f>IF($AB1022="Да","Категория_Крупная","Категория_"&amp;TEXT(MOD(QUOTIENT($A1022-1,500),120)+1,"000"))</f>
        <v/>
      </c>
      <c r="T1022">
        <f>IF($AB1022="Да","Подкатегория_Крупная","Подкатегория_"&amp;TEXT(MOD(QUOTIENT($A1022-1,50),300)+1,"000"))</f>
        <v/>
      </c>
      <c r="U1022">
        <f>"SKU_"&amp;TEXT($A1022,"0000000")</f>
        <v/>
      </c>
      <c r="V1022">
        <f>CHOOSE(MOD($A1022-1,4)+1,"Enterprise","SMB","Госсектор","Розница")</f>
        <v/>
      </c>
      <c r="W1022">
        <f>"Клиент_"&amp;TEXT(MOD($A1022-1,20000)+1,"00000")</f>
        <v/>
      </c>
      <c r="X1022">
        <f>CHOOSE(MOD($A1022-1,5)+1,"Портал","API","Импорт","Ручной ввод","Интеграция")</f>
        <v/>
      </c>
      <c r="Y1022" s="8">
        <f>ROUND(1000+MOD($A1022*37,90000)+IF($AB1022="Да",5000,0),2)</f>
        <v/>
      </c>
      <c r="Z1022">
        <f>1+MOD($A1022,20)</f>
        <v/>
      </c>
      <c r="AA1022" s="8">
        <f>ROUND($Y1022*(0.08+MOD($A1022,17)/100),2)</f>
        <v/>
      </c>
      <c r="AB1022">
        <f>IF(MOD($A1022,10)&lt;7,"Да","Нет")</f>
        <v/>
      </c>
      <c r="AC1022">
        <f>$R1022&amp;" / "&amp;$S1022&amp;" / "&amp;$T1022</f>
        <v/>
      </c>
      <c r="AD1022">
        <f>1</f>
        <v/>
      </c>
      <c r="AE1022">
        <f>IF($A1022&lt;=Settings!$B$4,"до 100",IF($A1022&lt;=Settings!$B$5,"до 10 000",IF($A1022&lt;=Settings!$B$6,"до 100 000","100 000+")))</f>
        <v/>
      </c>
    </row>
    <row r="1023">
      <c r="A1023">
        <f>ROW()-1</f>
        <v/>
      </c>
      <c r="B1023">
        <f>IF($A1023&lt;=Settings!$B$4,"small_control",IF($A1023&lt;=Settings!$B$5,"medium_10k",IF($A1023&lt;=Settings!$B$6,"large_100k","extreme_1m")))</f>
        <v/>
      </c>
      <c r="C1023">
        <f>"ORD-"&amp;TEXT(QUOTIENT($A1023-1,3)+1,"0000000")</f>
        <v/>
      </c>
      <c r="D1023">
        <f>"LINE-"&amp;TEXT($A1023,"0000000")</f>
        <v/>
      </c>
      <c r="E1023" s="7">
        <f>Settings!$B$2+$A1023-1</f>
        <v/>
      </c>
      <c r="F1023" s="7">
        <f>Settings!$B$2+MOD($A1023-1,Settings!$B$7)</f>
        <v/>
      </c>
      <c r="G1023">
        <f>YEAR($F1023)</f>
        <v/>
      </c>
      <c r="H1023">
        <f>"Q"&amp;ROUNDUP(MONTH($F1023)/3,0)</f>
        <v/>
      </c>
      <c r="I1023">
        <f>MONTH($F1023)</f>
        <v/>
      </c>
      <c r="J1023">
        <f>CHOOSE(MONTH($F1023),"Январь","Февраль","Март","Апрель","Май","Июнь","Июль","Август","Сентябрь","Октябрь","Ноябрь","Декабрь")</f>
        <v/>
      </c>
      <c r="K1023">
        <f>DAY($F1023)</f>
        <v/>
      </c>
      <c r="L1023">
        <f>IF(MOD($A1023,10)&lt;7,"ФО_01_Крупный","ФО_"&amp;TEXT(MOD($A1023,8)+1,"00"))</f>
        <v/>
      </c>
      <c r="M1023">
        <f>IF($AB1023="Да","Регион_001_Крупный","Регион_"&amp;TEXT(MOD(QUOTIENT($A1023-1,20),180)+1,"000"))</f>
        <v/>
      </c>
      <c r="N1023">
        <f>IF($AB1023="Да","Город_"&amp;TEXT(MOD($A1023-1,250)+1,"0000"),"Город_"&amp;TEXT(MOD($A1023-1,3000)+1,"0000"))</f>
        <v/>
      </c>
      <c r="O1023">
        <f>IF($AB1023="Да","Холдинг_Крупный","Холдинг_"&amp;TEXT(MOD(QUOTIENT($A1023-1,10000),20)+1,"00"))</f>
        <v/>
      </c>
      <c r="P1023">
        <f>IF($AB1023="Да","Организация_Крупная","Организация_"&amp;TEXT(MOD(QUOTIENT($A1023-1,500),600)+1,"000"))</f>
        <v/>
      </c>
      <c r="Q1023">
        <f>"Отдел_"&amp;TEXT(MOD(QUOTIENT($A1023-1,50),100)+1,"000")</f>
        <v/>
      </c>
      <c r="R1023">
        <f>IF($AB1023="Да","Группа_Крупная","Группа_"&amp;TEXT(MOD(QUOTIENT($A1023-1,5000),30)+1,"00"))</f>
        <v/>
      </c>
      <c r="S1023">
        <f>IF($AB1023="Да","Категория_Крупная","Категория_"&amp;TEXT(MOD(QUOTIENT($A1023-1,500),120)+1,"000"))</f>
        <v/>
      </c>
      <c r="T1023">
        <f>IF($AB1023="Да","Подкатегория_Крупная","Подкатегория_"&amp;TEXT(MOD(QUOTIENT($A1023-1,50),300)+1,"000"))</f>
        <v/>
      </c>
      <c r="U1023">
        <f>"SKU_"&amp;TEXT($A1023,"0000000")</f>
        <v/>
      </c>
      <c r="V1023">
        <f>CHOOSE(MOD($A1023-1,4)+1,"Enterprise","SMB","Госсектор","Розница")</f>
        <v/>
      </c>
      <c r="W1023">
        <f>"Клиент_"&amp;TEXT(MOD($A1023-1,20000)+1,"00000")</f>
        <v/>
      </c>
      <c r="X1023">
        <f>CHOOSE(MOD($A1023-1,5)+1,"Портал","API","Импорт","Ручной ввод","Интеграция")</f>
        <v/>
      </c>
      <c r="Y1023" s="8">
        <f>ROUND(1000+MOD($A1023*37,90000)+IF($AB1023="Да",5000,0),2)</f>
        <v/>
      </c>
      <c r="Z1023">
        <f>1+MOD($A1023,20)</f>
        <v/>
      </c>
      <c r="AA1023" s="8">
        <f>ROUND($Y1023*(0.08+MOD($A1023,17)/100),2)</f>
        <v/>
      </c>
      <c r="AB1023">
        <f>IF(MOD($A1023,10)&lt;7,"Да","Нет")</f>
        <v/>
      </c>
      <c r="AC1023">
        <f>$R1023&amp;" / "&amp;$S1023&amp;" / "&amp;$T1023</f>
        <v/>
      </c>
      <c r="AD1023">
        <f>1</f>
        <v/>
      </c>
      <c r="AE1023">
        <f>IF($A1023&lt;=Settings!$B$4,"до 100",IF($A1023&lt;=Settings!$B$5,"до 10 000",IF($A1023&lt;=Settings!$B$6,"до 100 000","100 000+")))</f>
        <v/>
      </c>
    </row>
    <row r="1024">
      <c r="A1024">
        <f>ROW()-1</f>
        <v/>
      </c>
      <c r="B1024">
        <f>IF($A1024&lt;=Settings!$B$4,"small_control",IF($A1024&lt;=Settings!$B$5,"medium_10k",IF($A1024&lt;=Settings!$B$6,"large_100k","extreme_1m")))</f>
        <v/>
      </c>
      <c r="C1024">
        <f>"ORD-"&amp;TEXT(QUOTIENT($A1024-1,3)+1,"0000000")</f>
        <v/>
      </c>
      <c r="D1024">
        <f>"LINE-"&amp;TEXT($A1024,"0000000")</f>
        <v/>
      </c>
      <c r="E1024" s="7">
        <f>Settings!$B$2+$A1024-1</f>
        <v/>
      </c>
      <c r="F1024" s="7">
        <f>Settings!$B$2+MOD($A1024-1,Settings!$B$7)</f>
        <v/>
      </c>
      <c r="G1024">
        <f>YEAR($F1024)</f>
        <v/>
      </c>
      <c r="H1024">
        <f>"Q"&amp;ROUNDUP(MONTH($F1024)/3,0)</f>
        <v/>
      </c>
      <c r="I1024">
        <f>MONTH($F1024)</f>
        <v/>
      </c>
      <c r="J1024">
        <f>CHOOSE(MONTH($F1024),"Январь","Февраль","Март","Апрель","Май","Июнь","Июль","Август","Сентябрь","Октябрь","Ноябрь","Декабрь")</f>
        <v/>
      </c>
      <c r="K1024">
        <f>DAY($F1024)</f>
        <v/>
      </c>
      <c r="L1024">
        <f>IF(MOD($A1024,10)&lt;7,"ФО_01_Крупный","ФО_"&amp;TEXT(MOD($A1024,8)+1,"00"))</f>
        <v/>
      </c>
      <c r="M1024">
        <f>IF($AB1024="Да","Регион_001_Крупный","Регион_"&amp;TEXT(MOD(QUOTIENT($A1024-1,20),180)+1,"000"))</f>
        <v/>
      </c>
      <c r="N1024">
        <f>IF($AB1024="Да","Город_"&amp;TEXT(MOD($A1024-1,250)+1,"0000"),"Город_"&amp;TEXT(MOD($A1024-1,3000)+1,"0000"))</f>
        <v/>
      </c>
      <c r="O1024">
        <f>IF($AB1024="Да","Холдинг_Крупный","Холдинг_"&amp;TEXT(MOD(QUOTIENT($A1024-1,10000),20)+1,"00"))</f>
        <v/>
      </c>
      <c r="P1024">
        <f>IF($AB1024="Да","Организация_Крупная","Организация_"&amp;TEXT(MOD(QUOTIENT($A1024-1,500),600)+1,"000"))</f>
        <v/>
      </c>
      <c r="Q1024">
        <f>"Отдел_"&amp;TEXT(MOD(QUOTIENT($A1024-1,50),100)+1,"000")</f>
        <v/>
      </c>
      <c r="R1024">
        <f>IF($AB1024="Да","Группа_Крупная","Группа_"&amp;TEXT(MOD(QUOTIENT($A1024-1,5000),30)+1,"00"))</f>
        <v/>
      </c>
      <c r="S1024">
        <f>IF($AB1024="Да","Категория_Крупная","Категория_"&amp;TEXT(MOD(QUOTIENT($A1024-1,500),120)+1,"000"))</f>
        <v/>
      </c>
      <c r="T1024">
        <f>IF($AB1024="Да","Подкатегория_Крупная","Подкатегория_"&amp;TEXT(MOD(QUOTIENT($A1024-1,50),300)+1,"000"))</f>
        <v/>
      </c>
      <c r="U1024">
        <f>"SKU_"&amp;TEXT($A1024,"0000000")</f>
        <v/>
      </c>
      <c r="V1024">
        <f>CHOOSE(MOD($A1024-1,4)+1,"Enterprise","SMB","Госсектор","Розница")</f>
        <v/>
      </c>
      <c r="W1024">
        <f>"Клиент_"&amp;TEXT(MOD($A1024-1,20000)+1,"00000")</f>
        <v/>
      </c>
      <c r="X1024">
        <f>CHOOSE(MOD($A1024-1,5)+1,"Портал","API","Импорт","Ручной ввод","Интеграция")</f>
        <v/>
      </c>
      <c r="Y1024" s="8">
        <f>ROUND(1000+MOD($A1024*37,90000)+IF($AB1024="Да",5000,0),2)</f>
        <v/>
      </c>
      <c r="Z1024">
        <f>1+MOD($A1024,20)</f>
        <v/>
      </c>
      <c r="AA1024" s="8">
        <f>ROUND($Y1024*(0.08+MOD($A1024,17)/100),2)</f>
        <v/>
      </c>
      <c r="AB1024">
        <f>IF(MOD($A1024,10)&lt;7,"Да","Нет")</f>
        <v/>
      </c>
      <c r="AC1024">
        <f>$R1024&amp;" / "&amp;$S1024&amp;" / "&amp;$T1024</f>
        <v/>
      </c>
      <c r="AD1024">
        <f>1</f>
        <v/>
      </c>
      <c r="AE1024">
        <f>IF($A1024&lt;=Settings!$B$4,"до 100",IF($A1024&lt;=Settings!$B$5,"до 10 000",IF($A1024&lt;=Settings!$B$6,"до 100 000","100 000+")))</f>
        <v/>
      </c>
    </row>
    <row r="1025">
      <c r="A1025">
        <f>ROW()-1</f>
        <v/>
      </c>
      <c r="B1025">
        <f>IF($A1025&lt;=Settings!$B$4,"small_control",IF($A1025&lt;=Settings!$B$5,"medium_10k",IF($A1025&lt;=Settings!$B$6,"large_100k","extreme_1m")))</f>
        <v/>
      </c>
      <c r="C1025">
        <f>"ORD-"&amp;TEXT(QUOTIENT($A1025-1,3)+1,"0000000")</f>
        <v/>
      </c>
      <c r="D1025">
        <f>"LINE-"&amp;TEXT($A1025,"0000000")</f>
        <v/>
      </c>
      <c r="E1025" s="7">
        <f>Settings!$B$2+$A1025-1</f>
        <v/>
      </c>
      <c r="F1025" s="7">
        <f>Settings!$B$2+MOD($A1025-1,Settings!$B$7)</f>
        <v/>
      </c>
      <c r="G1025">
        <f>YEAR($F1025)</f>
        <v/>
      </c>
      <c r="H1025">
        <f>"Q"&amp;ROUNDUP(MONTH($F1025)/3,0)</f>
        <v/>
      </c>
      <c r="I1025">
        <f>MONTH($F1025)</f>
        <v/>
      </c>
      <c r="J1025">
        <f>CHOOSE(MONTH($F1025),"Январь","Февраль","Март","Апрель","Май","Июнь","Июль","Август","Сентябрь","Октябрь","Ноябрь","Декабрь")</f>
        <v/>
      </c>
      <c r="K1025">
        <f>DAY($F1025)</f>
        <v/>
      </c>
      <c r="L1025">
        <f>IF(MOD($A1025,10)&lt;7,"ФО_01_Крупный","ФО_"&amp;TEXT(MOD($A1025,8)+1,"00"))</f>
        <v/>
      </c>
      <c r="M1025">
        <f>IF($AB1025="Да","Регион_001_Крупный","Регион_"&amp;TEXT(MOD(QUOTIENT($A1025-1,20),180)+1,"000"))</f>
        <v/>
      </c>
      <c r="N1025">
        <f>IF($AB1025="Да","Город_"&amp;TEXT(MOD($A1025-1,250)+1,"0000"),"Город_"&amp;TEXT(MOD($A1025-1,3000)+1,"0000"))</f>
        <v/>
      </c>
      <c r="O1025">
        <f>IF($AB1025="Да","Холдинг_Крупный","Холдинг_"&amp;TEXT(MOD(QUOTIENT($A1025-1,10000),20)+1,"00"))</f>
        <v/>
      </c>
      <c r="P1025">
        <f>IF($AB1025="Да","Организация_Крупная","Организация_"&amp;TEXT(MOD(QUOTIENT($A1025-1,500),600)+1,"000"))</f>
        <v/>
      </c>
      <c r="Q1025">
        <f>"Отдел_"&amp;TEXT(MOD(QUOTIENT($A1025-1,50),100)+1,"000")</f>
        <v/>
      </c>
      <c r="R1025">
        <f>IF($AB1025="Да","Группа_Крупная","Группа_"&amp;TEXT(MOD(QUOTIENT($A1025-1,5000),30)+1,"00"))</f>
        <v/>
      </c>
      <c r="S1025">
        <f>IF($AB1025="Да","Категория_Крупная","Категория_"&amp;TEXT(MOD(QUOTIENT($A1025-1,500),120)+1,"000"))</f>
        <v/>
      </c>
      <c r="T1025">
        <f>IF($AB1025="Да","Подкатегория_Крупная","Подкатегория_"&amp;TEXT(MOD(QUOTIENT($A1025-1,50),300)+1,"000"))</f>
        <v/>
      </c>
      <c r="U1025">
        <f>"SKU_"&amp;TEXT($A1025,"0000000")</f>
        <v/>
      </c>
      <c r="V1025">
        <f>CHOOSE(MOD($A1025-1,4)+1,"Enterprise","SMB","Госсектор","Розница")</f>
        <v/>
      </c>
      <c r="W1025">
        <f>"Клиент_"&amp;TEXT(MOD($A1025-1,20000)+1,"00000")</f>
        <v/>
      </c>
      <c r="X1025">
        <f>CHOOSE(MOD($A1025-1,5)+1,"Портал","API","Импорт","Ручной ввод","Интеграция")</f>
        <v/>
      </c>
      <c r="Y1025" s="8">
        <f>ROUND(1000+MOD($A1025*37,90000)+IF($AB1025="Да",5000,0),2)</f>
        <v/>
      </c>
      <c r="Z1025">
        <f>1+MOD($A1025,20)</f>
        <v/>
      </c>
      <c r="AA1025" s="8">
        <f>ROUND($Y1025*(0.08+MOD($A1025,17)/100),2)</f>
        <v/>
      </c>
      <c r="AB1025">
        <f>IF(MOD($A1025,10)&lt;7,"Да","Нет")</f>
        <v/>
      </c>
      <c r="AC1025">
        <f>$R1025&amp;" / "&amp;$S1025&amp;" / "&amp;$T1025</f>
        <v/>
      </c>
      <c r="AD1025">
        <f>1</f>
        <v/>
      </c>
      <c r="AE1025">
        <f>IF($A1025&lt;=Settings!$B$4,"до 100",IF($A1025&lt;=Settings!$B$5,"до 10 000",IF($A1025&lt;=Settings!$B$6,"до 100 000","100 000+")))</f>
        <v/>
      </c>
    </row>
    <row r="1026">
      <c r="A1026">
        <f>ROW()-1</f>
        <v/>
      </c>
      <c r="B1026">
        <f>IF($A1026&lt;=Settings!$B$4,"small_control",IF($A1026&lt;=Settings!$B$5,"medium_10k",IF($A1026&lt;=Settings!$B$6,"large_100k","extreme_1m")))</f>
        <v/>
      </c>
      <c r="C1026">
        <f>"ORD-"&amp;TEXT(QUOTIENT($A1026-1,3)+1,"0000000")</f>
        <v/>
      </c>
      <c r="D1026">
        <f>"LINE-"&amp;TEXT($A1026,"0000000")</f>
        <v/>
      </c>
      <c r="E1026" s="7">
        <f>Settings!$B$2+$A1026-1</f>
        <v/>
      </c>
      <c r="F1026" s="7">
        <f>Settings!$B$2+MOD($A1026-1,Settings!$B$7)</f>
        <v/>
      </c>
      <c r="G1026">
        <f>YEAR($F1026)</f>
        <v/>
      </c>
      <c r="H1026">
        <f>"Q"&amp;ROUNDUP(MONTH($F1026)/3,0)</f>
        <v/>
      </c>
      <c r="I1026">
        <f>MONTH($F1026)</f>
        <v/>
      </c>
      <c r="J1026">
        <f>CHOOSE(MONTH($F1026),"Январь","Февраль","Март","Апрель","Май","Июнь","Июль","Август","Сентябрь","Октябрь","Ноябрь","Декабрь")</f>
        <v/>
      </c>
      <c r="K1026">
        <f>DAY($F1026)</f>
        <v/>
      </c>
      <c r="L1026">
        <f>IF(MOD($A1026,10)&lt;7,"ФО_01_Крупный","ФО_"&amp;TEXT(MOD($A1026,8)+1,"00"))</f>
        <v/>
      </c>
      <c r="M1026">
        <f>IF($AB1026="Да","Регион_001_Крупный","Регион_"&amp;TEXT(MOD(QUOTIENT($A1026-1,20),180)+1,"000"))</f>
        <v/>
      </c>
      <c r="N1026">
        <f>IF($AB1026="Да","Город_"&amp;TEXT(MOD($A1026-1,250)+1,"0000"),"Город_"&amp;TEXT(MOD($A1026-1,3000)+1,"0000"))</f>
        <v/>
      </c>
      <c r="O1026">
        <f>IF($AB1026="Да","Холдинг_Крупный","Холдинг_"&amp;TEXT(MOD(QUOTIENT($A1026-1,10000),20)+1,"00"))</f>
        <v/>
      </c>
      <c r="P1026">
        <f>IF($AB1026="Да","Организация_Крупная","Организация_"&amp;TEXT(MOD(QUOTIENT($A1026-1,500),600)+1,"000"))</f>
        <v/>
      </c>
      <c r="Q1026">
        <f>"Отдел_"&amp;TEXT(MOD(QUOTIENT($A1026-1,50),100)+1,"000")</f>
        <v/>
      </c>
      <c r="R1026">
        <f>IF($AB1026="Да","Группа_Крупная","Группа_"&amp;TEXT(MOD(QUOTIENT($A1026-1,5000),30)+1,"00"))</f>
        <v/>
      </c>
      <c r="S1026">
        <f>IF($AB1026="Да","Категория_Крупная","Категория_"&amp;TEXT(MOD(QUOTIENT($A1026-1,500),120)+1,"000"))</f>
        <v/>
      </c>
      <c r="T1026">
        <f>IF($AB1026="Да","Подкатегория_Крупная","Подкатегория_"&amp;TEXT(MOD(QUOTIENT($A1026-1,50),300)+1,"000"))</f>
        <v/>
      </c>
      <c r="U1026">
        <f>"SKU_"&amp;TEXT($A1026,"0000000")</f>
        <v/>
      </c>
      <c r="V1026">
        <f>CHOOSE(MOD($A1026-1,4)+1,"Enterprise","SMB","Госсектор","Розница")</f>
        <v/>
      </c>
      <c r="W1026">
        <f>"Клиент_"&amp;TEXT(MOD($A1026-1,20000)+1,"00000")</f>
        <v/>
      </c>
      <c r="X1026">
        <f>CHOOSE(MOD($A1026-1,5)+1,"Портал","API","Импорт","Ручной ввод","Интеграция")</f>
        <v/>
      </c>
      <c r="Y1026" s="8">
        <f>ROUND(1000+MOD($A1026*37,90000)+IF($AB1026="Да",5000,0),2)</f>
        <v/>
      </c>
      <c r="Z1026">
        <f>1+MOD($A1026,20)</f>
        <v/>
      </c>
      <c r="AA1026" s="8">
        <f>ROUND($Y1026*(0.08+MOD($A1026,17)/100),2)</f>
        <v/>
      </c>
      <c r="AB1026">
        <f>IF(MOD($A1026,10)&lt;7,"Да","Нет")</f>
        <v/>
      </c>
      <c r="AC1026">
        <f>$R1026&amp;" / "&amp;$S1026&amp;" / "&amp;$T1026</f>
        <v/>
      </c>
      <c r="AD1026">
        <f>1</f>
        <v/>
      </c>
      <c r="AE1026">
        <f>IF($A1026&lt;=Settings!$B$4,"до 100",IF($A1026&lt;=Settings!$B$5,"до 10 000",IF($A1026&lt;=Settings!$B$6,"до 100 000","100 000+")))</f>
        <v/>
      </c>
    </row>
    <row r="1027">
      <c r="A1027">
        <f>ROW()-1</f>
        <v/>
      </c>
      <c r="B1027">
        <f>IF($A1027&lt;=Settings!$B$4,"small_control",IF($A1027&lt;=Settings!$B$5,"medium_10k",IF($A1027&lt;=Settings!$B$6,"large_100k","extreme_1m")))</f>
        <v/>
      </c>
      <c r="C1027">
        <f>"ORD-"&amp;TEXT(QUOTIENT($A1027-1,3)+1,"0000000")</f>
        <v/>
      </c>
      <c r="D1027">
        <f>"LINE-"&amp;TEXT($A1027,"0000000")</f>
        <v/>
      </c>
      <c r="E1027" s="7">
        <f>Settings!$B$2+$A1027-1</f>
        <v/>
      </c>
      <c r="F1027" s="7">
        <f>Settings!$B$2+MOD($A1027-1,Settings!$B$7)</f>
        <v/>
      </c>
      <c r="G1027">
        <f>YEAR($F1027)</f>
        <v/>
      </c>
      <c r="H1027">
        <f>"Q"&amp;ROUNDUP(MONTH($F1027)/3,0)</f>
        <v/>
      </c>
      <c r="I1027">
        <f>MONTH($F1027)</f>
        <v/>
      </c>
      <c r="J1027">
        <f>CHOOSE(MONTH($F1027),"Январь","Февраль","Март","Апрель","Май","Июнь","Июль","Август","Сентябрь","Октябрь","Ноябрь","Декабрь")</f>
        <v/>
      </c>
      <c r="K1027">
        <f>DAY($F1027)</f>
        <v/>
      </c>
      <c r="L1027">
        <f>IF(MOD($A1027,10)&lt;7,"ФО_01_Крупный","ФО_"&amp;TEXT(MOD($A1027,8)+1,"00"))</f>
        <v/>
      </c>
      <c r="M1027">
        <f>IF($AB1027="Да","Регион_001_Крупный","Регион_"&amp;TEXT(MOD(QUOTIENT($A1027-1,20),180)+1,"000"))</f>
        <v/>
      </c>
      <c r="N1027">
        <f>IF($AB1027="Да","Город_"&amp;TEXT(MOD($A1027-1,250)+1,"0000"),"Город_"&amp;TEXT(MOD($A1027-1,3000)+1,"0000"))</f>
        <v/>
      </c>
      <c r="O1027">
        <f>IF($AB1027="Да","Холдинг_Крупный","Холдинг_"&amp;TEXT(MOD(QUOTIENT($A1027-1,10000),20)+1,"00"))</f>
        <v/>
      </c>
      <c r="P1027">
        <f>IF($AB1027="Да","Организация_Крупная","Организация_"&amp;TEXT(MOD(QUOTIENT($A1027-1,500),600)+1,"000"))</f>
        <v/>
      </c>
      <c r="Q1027">
        <f>"Отдел_"&amp;TEXT(MOD(QUOTIENT($A1027-1,50),100)+1,"000")</f>
        <v/>
      </c>
      <c r="R1027">
        <f>IF($AB1027="Да","Группа_Крупная","Группа_"&amp;TEXT(MOD(QUOTIENT($A1027-1,5000),30)+1,"00"))</f>
        <v/>
      </c>
      <c r="S1027">
        <f>IF($AB1027="Да","Категория_Крупная","Категория_"&amp;TEXT(MOD(QUOTIENT($A1027-1,500),120)+1,"000"))</f>
        <v/>
      </c>
      <c r="T1027">
        <f>IF($AB1027="Да","Подкатегория_Крупная","Подкатегория_"&amp;TEXT(MOD(QUOTIENT($A1027-1,50),300)+1,"000"))</f>
        <v/>
      </c>
      <c r="U1027">
        <f>"SKU_"&amp;TEXT($A1027,"0000000")</f>
        <v/>
      </c>
      <c r="V1027">
        <f>CHOOSE(MOD($A1027-1,4)+1,"Enterprise","SMB","Госсектор","Розница")</f>
        <v/>
      </c>
      <c r="W1027">
        <f>"Клиент_"&amp;TEXT(MOD($A1027-1,20000)+1,"00000")</f>
        <v/>
      </c>
      <c r="X1027">
        <f>CHOOSE(MOD($A1027-1,5)+1,"Портал","API","Импорт","Ручной ввод","Интеграция")</f>
        <v/>
      </c>
      <c r="Y1027" s="8">
        <f>ROUND(1000+MOD($A1027*37,90000)+IF($AB1027="Да",5000,0),2)</f>
        <v/>
      </c>
      <c r="Z1027">
        <f>1+MOD($A1027,20)</f>
        <v/>
      </c>
      <c r="AA1027" s="8">
        <f>ROUND($Y1027*(0.08+MOD($A1027,17)/100),2)</f>
        <v/>
      </c>
      <c r="AB1027">
        <f>IF(MOD($A1027,10)&lt;7,"Да","Нет")</f>
        <v/>
      </c>
      <c r="AC1027">
        <f>$R1027&amp;" / "&amp;$S1027&amp;" / "&amp;$T1027</f>
        <v/>
      </c>
      <c r="AD1027">
        <f>1</f>
        <v/>
      </c>
      <c r="AE1027">
        <f>IF($A1027&lt;=Settings!$B$4,"до 100",IF($A1027&lt;=Settings!$B$5,"до 10 000",IF($A1027&lt;=Settings!$B$6,"до 100 000","100 000+")))</f>
        <v/>
      </c>
    </row>
    <row r="1028">
      <c r="A1028">
        <f>ROW()-1</f>
        <v/>
      </c>
      <c r="B1028">
        <f>IF($A1028&lt;=Settings!$B$4,"small_control",IF($A1028&lt;=Settings!$B$5,"medium_10k",IF($A1028&lt;=Settings!$B$6,"large_100k","extreme_1m")))</f>
        <v/>
      </c>
      <c r="C1028">
        <f>"ORD-"&amp;TEXT(QUOTIENT($A1028-1,3)+1,"0000000")</f>
        <v/>
      </c>
      <c r="D1028">
        <f>"LINE-"&amp;TEXT($A1028,"0000000")</f>
        <v/>
      </c>
      <c r="E1028" s="7">
        <f>Settings!$B$2+$A1028-1</f>
        <v/>
      </c>
      <c r="F1028" s="7">
        <f>Settings!$B$2+MOD($A1028-1,Settings!$B$7)</f>
        <v/>
      </c>
      <c r="G1028">
        <f>YEAR($F1028)</f>
        <v/>
      </c>
      <c r="H1028">
        <f>"Q"&amp;ROUNDUP(MONTH($F1028)/3,0)</f>
        <v/>
      </c>
      <c r="I1028">
        <f>MONTH($F1028)</f>
        <v/>
      </c>
      <c r="J1028">
        <f>CHOOSE(MONTH($F1028),"Январь","Февраль","Март","Апрель","Май","Июнь","Июль","Август","Сентябрь","Октябрь","Ноябрь","Декабрь")</f>
        <v/>
      </c>
      <c r="K1028">
        <f>DAY($F1028)</f>
        <v/>
      </c>
      <c r="L1028">
        <f>IF(MOD($A1028,10)&lt;7,"ФО_01_Крупный","ФО_"&amp;TEXT(MOD($A1028,8)+1,"00"))</f>
        <v/>
      </c>
      <c r="M1028">
        <f>IF($AB1028="Да","Регион_001_Крупный","Регион_"&amp;TEXT(MOD(QUOTIENT($A1028-1,20),180)+1,"000"))</f>
        <v/>
      </c>
      <c r="N1028">
        <f>IF($AB1028="Да","Город_"&amp;TEXT(MOD($A1028-1,250)+1,"0000"),"Город_"&amp;TEXT(MOD($A1028-1,3000)+1,"0000"))</f>
        <v/>
      </c>
      <c r="O1028">
        <f>IF($AB1028="Да","Холдинг_Крупный","Холдинг_"&amp;TEXT(MOD(QUOTIENT($A1028-1,10000),20)+1,"00"))</f>
        <v/>
      </c>
      <c r="P1028">
        <f>IF($AB1028="Да","Организация_Крупная","Организация_"&amp;TEXT(MOD(QUOTIENT($A1028-1,500),600)+1,"000"))</f>
        <v/>
      </c>
      <c r="Q1028">
        <f>"Отдел_"&amp;TEXT(MOD(QUOTIENT($A1028-1,50),100)+1,"000")</f>
        <v/>
      </c>
      <c r="R1028">
        <f>IF($AB1028="Да","Группа_Крупная","Группа_"&amp;TEXT(MOD(QUOTIENT($A1028-1,5000),30)+1,"00"))</f>
        <v/>
      </c>
      <c r="S1028">
        <f>IF($AB1028="Да","Категория_Крупная","Категория_"&amp;TEXT(MOD(QUOTIENT($A1028-1,500),120)+1,"000"))</f>
        <v/>
      </c>
      <c r="T1028">
        <f>IF($AB1028="Да","Подкатегория_Крупная","Подкатегория_"&amp;TEXT(MOD(QUOTIENT($A1028-1,50),300)+1,"000"))</f>
        <v/>
      </c>
      <c r="U1028">
        <f>"SKU_"&amp;TEXT($A1028,"0000000")</f>
        <v/>
      </c>
      <c r="V1028">
        <f>CHOOSE(MOD($A1028-1,4)+1,"Enterprise","SMB","Госсектор","Розница")</f>
        <v/>
      </c>
      <c r="W1028">
        <f>"Клиент_"&amp;TEXT(MOD($A1028-1,20000)+1,"00000")</f>
        <v/>
      </c>
      <c r="X1028">
        <f>CHOOSE(MOD($A1028-1,5)+1,"Портал","API","Импорт","Ручной ввод","Интеграция")</f>
        <v/>
      </c>
      <c r="Y1028" s="8">
        <f>ROUND(1000+MOD($A1028*37,90000)+IF($AB1028="Да",5000,0),2)</f>
        <v/>
      </c>
      <c r="Z1028">
        <f>1+MOD($A1028,20)</f>
        <v/>
      </c>
      <c r="AA1028" s="8">
        <f>ROUND($Y1028*(0.08+MOD($A1028,17)/100),2)</f>
        <v/>
      </c>
      <c r="AB1028">
        <f>IF(MOD($A1028,10)&lt;7,"Да","Нет")</f>
        <v/>
      </c>
      <c r="AC1028">
        <f>$R1028&amp;" / "&amp;$S1028&amp;" / "&amp;$T1028</f>
        <v/>
      </c>
      <c r="AD1028">
        <f>1</f>
        <v/>
      </c>
      <c r="AE1028">
        <f>IF($A1028&lt;=Settings!$B$4,"до 100",IF($A1028&lt;=Settings!$B$5,"до 10 000",IF($A1028&lt;=Settings!$B$6,"до 100 000","100 000+")))</f>
        <v/>
      </c>
    </row>
    <row r="1029">
      <c r="A1029">
        <f>ROW()-1</f>
        <v/>
      </c>
      <c r="B1029">
        <f>IF($A1029&lt;=Settings!$B$4,"small_control",IF($A1029&lt;=Settings!$B$5,"medium_10k",IF($A1029&lt;=Settings!$B$6,"large_100k","extreme_1m")))</f>
        <v/>
      </c>
      <c r="C1029">
        <f>"ORD-"&amp;TEXT(QUOTIENT($A1029-1,3)+1,"0000000")</f>
        <v/>
      </c>
      <c r="D1029">
        <f>"LINE-"&amp;TEXT($A1029,"0000000")</f>
        <v/>
      </c>
      <c r="E1029" s="7">
        <f>Settings!$B$2+$A1029-1</f>
        <v/>
      </c>
      <c r="F1029" s="7">
        <f>Settings!$B$2+MOD($A1029-1,Settings!$B$7)</f>
        <v/>
      </c>
      <c r="G1029">
        <f>YEAR($F1029)</f>
        <v/>
      </c>
      <c r="H1029">
        <f>"Q"&amp;ROUNDUP(MONTH($F1029)/3,0)</f>
        <v/>
      </c>
      <c r="I1029">
        <f>MONTH($F1029)</f>
        <v/>
      </c>
      <c r="J1029">
        <f>CHOOSE(MONTH($F1029),"Январь","Февраль","Март","Апрель","Май","Июнь","Июль","Август","Сентябрь","Октябрь","Ноябрь","Декабрь")</f>
        <v/>
      </c>
      <c r="K1029">
        <f>DAY($F1029)</f>
        <v/>
      </c>
      <c r="L1029">
        <f>IF(MOD($A1029,10)&lt;7,"ФО_01_Крупный","ФО_"&amp;TEXT(MOD($A1029,8)+1,"00"))</f>
        <v/>
      </c>
      <c r="M1029">
        <f>IF($AB1029="Да","Регион_001_Крупный","Регион_"&amp;TEXT(MOD(QUOTIENT($A1029-1,20),180)+1,"000"))</f>
        <v/>
      </c>
      <c r="N1029">
        <f>IF($AB1029="Да","Город_"&amp;TEXT(MOD($A1029-1,250)+1,"0000"),"Город_"&amp;TEXT(MOD($A1029-1,3000)+1,"0000"))</f>
        <v/>
      </c>
      <c r="O1029">
        <f>IF($AB1029="Да","Холдинг_Крупный","Холдинг_"&amp;TEXT(MOD(QUOTIENT($A1029-1,10000),20)+1,"00"))</f>
        <v/>
      </c>
      <c r="P1029">
        <f>IF($AB1029="Да","Организация_Крупная","Организация_"&amp;TEXT(MOD(QUOTIENT($A1029-1,500),600)+1,"000"))</f>
        <v/>
      </c>
      <c r="Q1029">
        <f>"Отдел_"&amp;TEXT(MOD(QUOTIENT($A1029-1,50),100)+1,"000")</f>
        <v/>
      </c>
      <c r="R1029">
        <f>IF($AB1029="Да","Группа_Крупная","Группа_"&amp;TEXT(MOD(QUOTIENT($A1029-1,5000),30)+1,"00"))</f>
        <v/>
      </c>
      <c r="S1029">
        <f>IF($AB1029="Да","Категория_Крупная","Категория_"&amp;TEXT(MOD(QUOTIENT($A1029-1,500),120)+1,"000"))</f>
        <v/>
      </c>
      <c r="T1029">
        <f>IF($AB1029="Да","Подкатегория_Крупная","Подкатегория_"&amp;TEXT(MOD(QUOTIENT($A1029-1,50),300)+1,"000"))</f>
        <v/>
      </c>
      <c r="U1029">
        <f>"SKU_"&amp;TEXT($A1029,"0000000")</f>
        <v/>
      </c>
      <c r="V1029">
        <f>CHOOSE(MOD($A1029-1,4)+1,"Enterprise","SMB","Госсектор","Розница")</f>
        <v/>
      </c>
      <c r="W1029">
        <f>"Клиент_"&amp;TEXT(MOD($A1029-1,20000)+1,"00000")</f>
        <v/>
      </c>
      <c r="X1029">
        <f>CHOOSE(MOD($A1029-1,5)+1,"Портал","API","Импорт","Ручной ввод","Интеграция")</f>
        <v/>
      </c>
      <c r="Y1029" s="8">
        <f>ROUND(1000+MOD($A1029*37,90000)+IF($AB1029="Да",5000,0),2)</f>
        <v/>
      </c>
      <c r="Z1029">
        <f>1+MOD($A1029,20)</f>
        <v/>
      </c>
      <c r="AA1029" s="8">
        <f>ROUND($Y1029*(0.08+MOD($A1029,17)/100),2)</f>
        <v/>
      </c>
      <c r="AB1029">
        <f>IF(MOD($A1029,10)&lt;7,"Да","Нет")</f>
        <v/>
      </c>
      <c r="AC1029">
        <f>$R1029&amp;" / "&amp;$S1029&amp;" / "&amp;$T1029</f>
        <v/>
      </c>
      <c r="AD1029">
        <f>1</f>
        <v/>
      </c>
      <c r="AE1029">
        <f>IF($A1029&lt;=Settings!$B$4,"до 100",IF($A1029&lt;=Settings!$B$5,"до 10 000",IF($A1029&lt;=Settings!$B$6,"до 100 000","100 000+")))</f>
        <v/>
      </c>
    </row>
    <row r="1030">
      <c r="A1030">
        <f>ROW()-1</f>
        <v/>
      </c>
      <c r="B1030">
        <f>IF($A1030&lt;=Settings!$B$4,"small_control",IF($A1030&lt;=Settings!$B$5,"medium_10k",IF($A1030&lt;=Settings!$B$6,"large_100k","extreme_1m")))</f>
        <v/>
      </c>
      <c r="C1030">
        <f>"ORD-"&amp;TEXT(QUOTIENT($A1030-1,3)+1,"0000000")</f>
        <v/>
      </c>
      <c r="D1030">
        <f>"LINE-"&amp;TEXT($A1030,"0000000")</f>
        <v/>
      </c>
      <c r="E1030" s="7">
        <f>Settings!$B$2+$A1030-1</f>
        <v/>
      </c>
      <c r="F1030" s="7">
        <f>Settings!$B$2+MOD($A1030-1,Settings!$B$7)</f>
        <v/>
      </c>
      <c r="G1030">
        <f>YEAR($F1030)</f>
        <v/>
      </c>
      <c r="H1030">
        <f>"Q"&amp;ROUNDUP(MONTH($F1030)/3,0)</f>
        <v/>
      </c>
      <c r="I1030">
        <f>MONTH($F1030)</f>
        <v/>
      </c>
      <c r="J1030">
        <f>CHOOSE(MONTH($F1030),"Январь","Февраль","Март","Апрель","Май","Июнь","Июль","Август","Сентябрь","Октябрь","Ноябрь","Декабрь")</f>
        <v/>
      </c>
      <c r="K1030">
        <f>DAY($F1030)</f>
        <v/>
      </c>
      <c r="L1030">
        <f>IF(MOD($A1030,10)&lt;7,"ФО_01_Крупный","ФО_"&amp;TEXT(MOD($A1030,8)+1,"00"))</f>
        <v/>
      </c>
      <c r="M1030">
        <f>IF($AB1030="Да","Регион_001_Крупный","Регион_"&amp;TEXT(MOD(QUOTIENT($A1030-1,20),180)+1,"000"))</f>
        <v/>
      </c>
      <c r="N1030">
        <f>IF($AB1030="Да","Город_"&amp;TEXT(MOD($A1030-1,250)+1,"0000"),"Город_"&amp;TEXT(MOD($A1030-1,3000)+1,"0000"))</f>
        <v/>
      </c>
      <c r="O1030">
        <f>IF($AB1030="Да","Холдинг_Крупный","Холдинг_"&amp;TEXT(MOD(QUOTIENT($A1030-1,10000),20)+1,"00"))</f>
        <v/>
      </c>
      <c r="P1030">
        <f>IF($AB1030="Да","Организация_Крупная","Организация_"&amp;TEXT(MOD(QUOTIENT($A1030-1,500),600)+1,"000"))</f>
        <v/>
      </c>
      <c r="Q1030">
        <f>"Отдел_"&amp;TEXT(MOD(QUOTIENT($A1030-1,50),100)+1,"000")</f>
        <v/>
      </c>
      <c r="R1030">
        <f>IF($AB1030="Да","Группа_Крупная","Группа_"&amp;TEXT(MOD(QUOTIENT($A1030-1,5000),30)+1,"00"))</f>
        <v/>
      </c>
      <c r="S1030">
        <f>IF($AB1030="Да","Категория_Крупная","Категория_"&amp;TEXT(MOD(QUOTIENT($A1030-1,500),120)+1,"000"))</f>
        <v/>
      </c>
      <c r="T1030">
        <f>IF($AB1030="Да","Подкатегория_Крупная","Подкатегория_"&amp;TEXT(MOD(QUOTIENT($A1030-1,50),300)+1,"000"))</f>
        <v/>
      </c>
      <c r="U1030">
        <f>"SKU_"&amp;TEXT($A1030,"0000000")</f>
        <v/>
      </c>
      <c r="V1030">
        <f>CHOOSE(MOD($A1030-1,4)+1,"Enterprise","SMB","Госсектор","Розница")</f>
        <v/>
      </c>
      <c r="W1030">
        <f>"Клиент_"&amp;TEXT(MOD($A1030-1,20000)+1,"00000")</f>
        <v/>
      </c>
      <c r="X1030">
        <f>CHOOSE(MOD($A1030-1,5)+1,"Портал","API","Импорт","Ручной ввод","Интеграция")</f>
        <v/>
      </c>
      <c r="Y1030" s="8">
        <f>ROUND(1000+MOD($A1030*37,90000)+IF($AB1030="Да",5000,0),2)</f>
        <v/>
      </c>
      <c r="Z1030">
        <f>1+MOD($A1030,20)</f>
        <v/>
      </c>
      <c r="AA1030" s="8">
        <f>ROUND($Y1030*(0.08+MOD($A1030,17)/100),2)</f>
        <v/>
      </c>
      <c r="AB1030">
        <f>IF(MOD($A1030,10)&lt;7,"Да","Нет")</f>
        <v/>
      </c>
      <c r="AC1030">
        <f>$R1030&amp;" / "&amp;$S1030&amp;" / "&amp;$T1030</f>
        <v/>
      </c>
      <c r="AD1030">
        <f>1</f>
        <v/>
      </c>
      <c r="AE1030">
        <f>IF($A1030&lt;=Settings!$B$4,"до 100",IF($A1030&lt;=Settings!$B$5,"до 10 000",IF($A1030&lt;=Settings!$B$6,"до 100 000","100 000+")))</f>
        <v/>
      </c>
    </row>
    <row r="1031">
      <c r="A1031">
        <f>ROW()-1</f>
        <v/>
      </c>
      <c r="B1031">
        <f>IF($A1031&lt;=Settings!$B$4,"small_control",IF($A1031&lt;=Settings!$B$5,"medium_10k",IF($A1031&lt;=Settings!$B$6,"large_100k","extreme_1m")))</f>
        <v/>
      </c>
      <c r="C1031">
        <f>"ORD-"&amp;TEXT(QUOTIENT($A1031-1,3)+1,"0000000")</f>
        <v/>
      </c>
      <c r="D1031">
        <f>"LINE-"&amp;TEXT($A1031,"0000000")</f>
        <v/>
      </c>
      <c r="E1031" s="7">
        <f>Settings!$B$2+$A1031-1</f>
        <v/>
      </c>
      <c r="F1031" s="7">
        <f>Settings!$B$2+MOD($A1031-1,Settings!$B$7)</f>
        <v/>
      </c>
      <c r="G1031">
        <f>YEAR($F1031)</f>
        <v/>
      </c>
      <c r="H1031">
        <f>"Q"&amp;ROUNDUP(MONTH($F1031)/3,0)</f>
        <v/>
      </c>
      <c r="I1031">
        <f>MONTH($F1031)</f>
        <v/>
      </c>
      <c r="J1031">
        <f>CHOOSE(MONTH($F1031),"Январь","Февраль","Март","Апрель","Май","Июнь","Июль","Август","Сентябрь","Октябрь","Ноябрь","Декабрь")</f>
        <v/>
      </c>
      <c r="K1031">
        <f>DAY($F1031)</f>
        <v/>
      </c>
      <c r="L1031">
        <f>IF(MOD($A1031,10)&lt;7,"ФО_01_Крупный","ФО_"&amp;TEXT(MOD($A1031,8)+1,"00"))</f>
        <v/>
      </c>
      <c r="M1031">
        <f>IF($AB1031="Да","Регион_001_Крупный","Регион_"&amp;TEXT(MOD(QUOTIENT($A1031-1,20),180)+1,"000"))</f>
        <v/>
      </c>
      <c r="N1031">
        <f>IF($AB1031="Да","Город_"&amp;TEXT(MOD($A1031-1,250)+1,"0000"),"Город_"&amp;TEXT(MOD($A1031-1,3000)+1,"0000"))</f>
        <v/>
      </c>
      <c r="O1031">
        <f>IF($AB1031="Да","Холдинг_Крупный","Холдинг_"&amp;TEXT(MOD(QUOTIENT($A1031-1,10000),20)+1,"00"))</f>
        <v/>
      </c>
      <c r="P1031">
        <f>IF($AB1031="Да","Организация_Крупная","Организация_"&amp;TEXT(MOD(QUOTIENT($A1031-1,500),600)+1,"000"))</f>
        <v/>
      </c>
      <c r="Q1031">
        <f>"Отдел_"&amp;TEXT(MOD(QUOTIENT($A1031-1,50),100)+1,"000")</f>
        <v/>
      </c>
      <c r="R1031">
        <f>IF($AB1031="Да","Группа_Крупная","Группа_"&amp;TEXT(MOD(QUOTIENT($A1031-1,5000),30)+1,"00"))</f>
        <v/>
      </c>
      <c r="S1031">
        <f>IF($AB1031="Да","Категория_Крупная","Категория_"&amp;TEXT(MOD(QUOTIENT($A1031-1,500),120)+1,"000"))</f>
        <v/>
      </c>
      <c r="T1031">
        <f>IF($AB1031="Да","Подкатегория_Крупная","Подкатегория_"&amp;TEXT(MOD(QUOTIENT($A1031-1,50),300)+1,"000"))</f>
        <v/>
      </c>
      <c r="U1031">
        <f>"SKU_"&amp;TEXT($A1031,"0000000")</f>
        <v/>
      </c>
      <c r="V1031">
        <f>CHOOSE(MOD($A1031-1,4)+1,"Enterprise","SMB","Госсектор","Розница")</f>
        <v/>
      </c>
      <c r="W1031">
        <f>"Клиент_"&amp;TEXT(MOD($A1031-1,20000)+1,"00000")</f>
        <v/>
      </c>
      <c r="X1031">
        <f>CHOOSE(MOD($A1031-1,5)+1,"Портал","API","Импорт","Ручной ввод","Интеграция")</f>
        <v/>
      </c>
      <c r="Y1031" s="8">
        <f>ROUND(1000+MOD($A1031*37,90000)+IF($AB1031="Да",5000,0),2)</f>
        <v/>
      </c>
      <c r="Z1031">
        <f>1+MOD($A1031,20)</f>
        <v/>
      </c>
      <c r="AA1031" s="8">
        <f>ROUND($Y1031*(0.08+MOD($A1031,17)/100),2)</f>
        <v/>
      </c>
      <c r="AB1031">
        <f>IF(MOD($A1031,10)&lt;7,"Да","Нет")</f>
        <v/>
      </c>
      <c r="AC1031">
        <f>$R1031&amp;" / "&amp;$S1031&amp;" / "&amp;$T1031</f>
        <v/>
      </c>
      <c r="AD1031">
        <f>1</f>
        <v/>
      </c>
      <c r="AE1031">
        <f>IF($A1031&lt;=Settings!$B$4,"до 100",IF($A1031&lt;=Settings!$B$5,"до 10 000",IF($A1031&lt;=Settings!$B$6,"до 100 000","100 000+")))</f>
        <v/>
      </c>
    </row>
    <row r="1032">
      <c r="A1032">
        <f>ROW()-1</f>
        <v/>
      </c>
      <c r="B1032">
        <f>IF($A1032&lt;=Settings!$B$4,"small_control",IF($A1032&lt;=Settings!$B$5,"medium_10k",IF($A1032&lt;=Settings!$B$6,"large_100k","extreme_1m")))</f>
        <v/>
      </c>
      <c r="C1032">
        <f>"ORD-"&amp;TEXT(QUOTIENT($A1032-1,3)+1,"0000000")</f>
        <v/>
      </c>
      <c r="D1032">
        <f>"LINE-"&amp;TEXT($A1032,"0000000")</f>
        <v/>
      </c>
      <c r="E1032" s="7">
        <f>Settings!$B$2+$A1032-1</f>
        <v/>
      </c>
      <c r="F1032" s="7">
        <f>Settings!$B$2+MOD($A1032-1,Settings!$B$7)</f>
        <v/>
      </c>
      <c r="G1032">
        <f>YEAR($F1032)</f>
        <v/>
      </c>
      <c r="H1032">
        <f>"Q"&amp;ROUNDUP(MONTH($F1032)/3,0)</f>
        <v/>
      </c>
      <c r="I1032">
        <f>MONTH($F1032)</f>
        <v/>
      </c>
      <c r="J1032">
        <f>CHOOSE(MONTH($F1032),"Январь","Февраль","Март","Апрель","Май","Июнь","Июль","Август","Сентябрь","Октябрь","Ноябрь","Декабрь")</f>
        <v/>
      </c>
      <c r="K1032">
        <f>DAY($F1032)</f>
        <v/>
      </c>
      <c r="L1032">
        <f>IF(MOD($A1032,10)&lt;7,"ФО_01_Крупный","ФО_"&amp;TEXT(MOD($A1032,8)+1,"00"))</f>
        <v/>
      </c>
      <c r="M1032">
        <f>IF($AB1032="Да","Регион_001_Крупный","Регион_"&amp;TEXT(MOD(QUOTIENT($A1032-1,20),180)+1,"000"))</f>
        <v/>
      </c>
      <c r="N1032">
        <f>IF($AB1032="Да","Город_"&amp;TEXT(MOD($A1032-1,250)+1,"0000"),"Город_"&amp;TEXT(MOD($A1032-1,3000)+1,"0000"))</f>
        <v/>
      </c>
      <c r="O1032">
        <f>IF($AB1032="Да","Холдинг_Крупный","Холдинг_"&amp;TEXT(MOD(QUOTIENT($A1032-1,10000),20)+1,"00"))</f>
        <v/>
      </c>
      <c r="P1032">
        <f>IF($AB1032="Да","Организация_Крупная","Организация_"&amp;TEXT(MOD(QUOTIENT($A1032-1,500),600)+1,"000"))</f>
        <v/>
      </c>
      <c r="Q1032">
        <f>"Отдел_"&amp;TEXT(MOD(QUOTIENT($A1032-1,50),100)+1,"000")</f>
        <v/>
      </c>
      <c r="R1032">
        <f>IF($AB1032="Да","Группа_Крупная","Группа_"&amp;TEXT(MOD(QUOTIENT($A1032-1,5000),30)+1,"00"))</f>
        <v/>
      </c>
      <c r="S1032">
        <f>IF($AB1032="Да","Категория_Крупная","Категория_"&amp;TEXT(MOD(QUOTIENT($A1032-1,500),120)+1,"000"))</f>
        <v/>
      </c>
      <c r="T1032">
        <f>IF($AB1032="Да","Подкатегория_Крупная","Подкатегория_"&amp;TEXT(MOD(QUOTIENT($A1032-1,50),300)+1,"000"))</f>
        <v/>
      </c>
      <c r="U1032">
        <f>"SKU_"&amp;TEXT($A1032,"0000000")</f>
        <v/>
      </c>
      <c r="V1032">
        <f>CHOOSE(MOD($A1032-1,4)+1,"Enterprise","SMB","Госсектор","Розница")</f>
        <v/>
      </c>
      <c r="W1032">
        <f>"Клиент_"&amp;TEXT(MOD($A1032-1,20000)+1,"00000")</f>
        <v/>
      </c>
      <c r="X1032">
        <f>CHOOSE(MOD($A1032-1,5)+1,"Портал","API","Импорт","Ручной ввод","Интеграция")</f>
        <v/>
      </c>
      <c r="Y1032" s="8">
        <f>ROUND(1000+MOD($A1032*37,90000)+IF($AB1032="Да",5000,0),2)</f>
        <v/>
      </c>
      <c r="Z1032">
        <f>1+MOD($A1032,20)</f>
        <v/>
      </c>
      <c r="AA1032" s="8">
        <f>ROUND($Y1032*(0.08+MOD($A1032,17)/100),2)</f>
        <v/>
      </c>
      <c r="AB1032">
        <f>IF(MOD($A1032,10)&lt;7,"Да","Нет")</f>
        <v/>
      </c>
      <c r="AC1032">
        <f>$R1032&amp;" / "&amp;$S1032&amp;" / "&amp;$T1032</f>
        <v/>
      </c>
      <c r="AD1032">
        <f>1</f>
        <v/>
      </c>
      <c r="AE1032">
        <f>IF($A1032&lt;=Settings!$B$4,"до 100",IF($A1032&lt;=Settings!$B$5,"до 10 000",IF($A1032&lt;=Settings!$B$6,"до 100 000","100 000+")))</f>
        <v/>
      </c>
    </row>
    <row r="1033">
      <c r="A1033">
        <f>ROW()-1</f>
        <v/>
      </c>
      <c r="B1033">
        <f>IF($A1033&lt;=Settings!$B$4,"small_control",IF($A1033&lt;=Settings!$B$5,"medium_10k",IF($A1033&lt;=Settings!$B$6,"large_100k","extreme_1m")))</f>
        <v/>
      </c>
      <c r="C1033">
        <f>"ORD-"&amp;TEXT(QUOTIENT($A1033-1,3)+1,"0000000")</f>
        <v/>
      </c>
      <c r="D1033">
        <f>"LINE-"&amp;TEXT($A1033,"0000000")</f>
        <v/>
      </c>
      <c r="E1033" s="7">
        <f>Settings!$B$2+$A1033-1</f>
        <v/>
      </c>
      <c r="F1033" s="7">
        <f>Settings!$B$2+MOD($A1033-1,Settings!$B$7)</f>
        <v/>
      </c>
      <c r="G1033">
        <f>YEAR($F1033)</f>
        <v/>
      </c>
      <c r="H1033">
        <f>"Q"&amp;ROUNDUP(MONTH($F1033)/3,0)</f>
        <v/>
      </c>
      <c r="I1033">
        <f>MONTH($F1033)</f>
        <v/>
      </c>
      <c r="J1033">
        <f>CHOOSE(MONTH($F1033),"Январь","Февраль","Март","Апрель","Май","Июнь","Июль","Август","Сентябрь","Октябрь","Ноябрь","Декабрь")</f>
        <v/>
      </c>
      <c r="K1033">
        <f>DAY($F1033)</f>
        <v/>
      </c>
      <c r="L1033">
        <f>IF(MOD($A1033,10)&lt;7,"ФО_01_Крупный","ФО_"&amp;TEXT(MOD($A1033,8)+1,"00"))</f>
        <v/>
      </c>
      <c r="M1033">
        <f>IF($AB1033="Да","Регион_001_Крупный","Регион_"&amp;TEXT(MOD(QUOTIENT($A1033-1,20),180)+1,"000"))</f>
        <v/>
      </c>
      <c r="N1033">
        <f>IF($AB1033="Да","Город_"&amp;TEXT(MOD($A1033-1,250)+1,"0000"),"Город_"&amp;TEXT(MOD($A1033-1,3000)+1,"0000"))</f>
        <v/>
      </c>
      <c r="O1033">
        <f>IF($AB1033="Да","Холдинг_Крупный","Холдинг_"&amp;TEXT(MOD(QUOTIENT($A1033-1,10000),20)+1,"00"))</f>
        <v/>
      </c>
      <c r="P1033">
        <f>IF($AB1033="Да","Организация_Крупная","Организация_"&amp;TEXT(MOD(QUOTIENT($A1033-1,500),600)+1,"000"))</f>
        <v/>
      </c>
      <c r="Q1033">
        <f>"Отдел_"&amp;TEXT(MOD(QUOTIENT($A1033-1,50),100)+1,"000")</f>
        <v/>
      </c>
      <c r="R1033">
        <f>IF($AB1033="Да","Группа_Крупная","Группа_"&amp;TEXT(MOD(QUOTIENT($A1033-1,5000),30)+1,"00"))</f>
        <v/>
      </c>
      <c r="S1033">
        <f>IF($AB1033="Да","Категория_Крупная","Категория_"&amp;TEXT(MOD(QUOTIENT($A1033-1,500),120)+1,"000"))</f>
        <v/>
      </c>
      <c r="T1033">
        <f>IF($AB1033="Да","Подкатегория_Крупная","Подкатегория_"&amp;TEXT(MOD(QUOTIENT($A1033-1,50),300)+1,"000"))</f>
        <v/>
      </c>
      <c r="U1033">
        <f>"SKU_"&amp;TEXT($A1033,"0000000")</f>
        <v/>
      </c>
      <c r="V1033">
        <f>CHOOSE(MOD($A1033-1,4)+1,"Enterprise","SMB","Госсектор","Розница")</f>
        <v/>
      </c>
      <c r="W1033">
        <f>"Клиент_"&amp;TEXT(MOD($A1033-1,20000)+1,"00000")</f>
        <v/>
      </c>
      <c r="X1033">
        <f>CHOOSE(MOD($A1033-1,5)+1,"Портал","API","Импорт","Ручной ввод","Интеграция")</f>
        <v/>
      </c>
      <c r="Y1033" s="8">
        <f>ROUND(1000+MOD($A1033*37,90000)+IF($AB1033="Да",5000,0),2)</f>
        <v/>
      </c>
      <c r="Z1033">
        <f>1+MOD($A1033,20)</f>
        <v/>
      </c>
      <c r="AA1033" s="8">
        <f>ROUND($Y1033*(0.08+MOD($A1033,17)/100),2)</f>
        <v/>
      </c>
      <c r="AB1033">
        <f>IF(MOD($A1033,10)&lt;7,"Да","Нет")</f>
        <v/>
      </c>
      <c r="AC1033">
        <f>$R1033&amp;" / "&amp;$S1033&amp;" / "&amp;$T1033</f>
        <v/>
      </c>
      <c r="AD1033">
        <f>1</f>
        <v/>
      </c>
      <c r="AE1033">
        <f>IF($A1033&lt;=Settings!$B$4,"до 100",IF($A1033&lt;=Settings!$B$5,"до 10 000",IF($A1033&lt;=Settings!$B$6,"до 100 000","100 000+")))</f>
        <v/>
      </c>
    </row>
    <row r="1034">
      <c r="A1034">
        <f>ROW()-1</f>
        <v/>
      </c>
      <c r="B1034">
        <f>IF($A1034&lt;=Settings!$B$4,"small_control",IF($A1034&lt;=Settings!$B$5,"medium_10k",IF($A1034&lt;=Settings!$B$6,"large_100k","extreme_1m")))</f>
        <v/>
      </c>
      <c r="C1034">
        <f>"ORD-"&amp;TEXT(QUOTIENT($A1034-1,3)+1,"0000000")</f>
        <v/>
      </c>
      <c r="D1034">
        <f>"LINE-"&amp;TEXT($A1034,"0000000")</f>
        <v/>
      </c>
      <c r="E1034" s="7">
        <f>Settings!$B$2+$A1034-1</f>
        <v/>
      </c>
      <c r="F1034" s="7">
        <f>Settings!$B$2+MOD($A1034-1,Settings!$B$7)</f>
        <v/>
      </c>
      <c r="G1034">
        <f>YEAR($F1034)</f>
        <v/>
      </c>
      <c r="H1034">
        <f>"Q"&amp;ROUNDUP(MONTH($F1034)/3,0)</f>
        <v/>
      </c>
      <c r="I1034">
        <f>MONTH($F1034)</f>
        <v/>
      </c>
      <c r="J1034">
        <f>CHOOSE(MONTH($F1034),"Январь","Февраль","Март","Апрель","Май","Июнь","Июль","Август","Сентябрь","Октябрь","Ноябрь","Декабрь")</f>
        <v/>
      </c>
      <c r="K1034">
        <f>DAY($F1034)</f>
        <v/>
      </c>
      <c r="L1034">
        <f>IF(MOD($A1034,10)&lt;7,"ФО_01_Крупный","ФО_"&amp;TEXT(MOD($A1034,8)+1,"00"))</f>
        <v/>
      </c>
      <c r="M1034">
        <f>IF($AB1034="Да","Регион_001_Крупный","Регион_"&amp;TEXT(MOD(QUOTIENT($A1034-1,20),180)+1,"000"))</f>
        <v/>
      </c>
      <c r="N1034">
        <f>IF($AB1034="Да","Город_"&amp;TEXT(MOD($A1034-1,250)+1,"0000"),"Город_"&amp;TEXT(MOD($A1034-1,3000)+1,"0000"))</f>
        <v/>
      </c>
      <c r="O1034">
        <f>IF($AB1034="Да","Холдинг_Крупный","Холдинг_"&amp;TEXT(MOD(QUOTIENT($A1034-1,10000),20)+1,"00"))</f>
        <v/>
      </c>
      <c r="P1034">
        <f>IF($AB1034="Да","Организация_Крупная","Организация_"&amp;TEXT(MOD(QUOTIENT($A1034-1,500),600)+1,"000"))</f>
        <v/>
      </c>
      <c r="Q1034">
        <f>"Отдел_"&amp;TEXT(MOD(QUOTIENT($A1034-1,50),100)+1,"000")</f>
        <v/>
      </c>
      <c r="R1034">
        <f>IF($AB1034="Да","Группа_Крупная","Группа_"&amp;TEXT(MOD(QUOTIENT($A1034-1,5000),30)+1,"00"))</f>
        <v/>
      </c>
      <c r="S1034">
        <f>IF($AB1034="Да","Категория_Крупная","Категория_"&amp;TEXT(MOD(QUOTIENT($A1034-1,500),120)+1,"000"))</f>
        <v/>
      </c>
      <c r="T1034">
        <f>IF($AB1034="Да","Подкатегория_Крупная","Подкатегория_"&amp;TEXT(MOD(QUOTIENT($A1034-1,50),300)+1,"000"))</f>
        <v/>
      </c>
      <c r="U1034">
        <f>"SKU_"&amp;TEXT($A1034,"0000000")</f>
        <v/>
      </c>
      <c r="V1034">
        <f>CHOOSE(MOD($A1034-1,4)+1,"Enterprise","SMB","Госсектор","Розница")</f>
        <v/>
      </c>
      <c r="W1034">
        <f>"Клиент_"&amp;TEXT(MOD($A1034-1,20000)+1,"00000")</f>
        <v/>
      </c>
      <c r="X1034">
        <f>CHOOSE(MOD($A1034-1,5)+1,"Портал","API","Импорт","Ручной ввод","Интеграция")</f>
        <v/>
      </c>
      <c r="Y1034" s="8">
        <f>ROUND(1000+MOD($A1034*37,90000)+IF($AB1034="Да",5000,0),2)</f>
        <v/>
      </c>
      <c r="Z1034">
        <f>1+MOD($A1034,20)</f>
        <v/>
      </c>
      <c r="AA1034" s="8">
        <f>ROUND($Y1034*(0.08+MOD($A1034,17)/100),2)</f>
        <v/>
      </c>
      <c r="AB1034">
        <f>IF(MOD($A1034,10)&lt;7,"Да","Нет")</f>
        <v/>
      </c>
      <c r="AC1034">
        <f>$R1034&amp;" / "&amp;$S1034&amp;" / "&amp;$T1034</f>
        <v/>
      </c>
      <c r="AD1034">
        <f>1</f>
        <v/>
      </c>
      <c r="AE1034">
        <f>IF($A1034&lt;=Settings!$B$4,"до 100",IF($A1034&lt;=Settings!$B$5,"до 10 000",IF($A1034&lt;=Settings!$B$6,"до 100 000","100 000+")))</f>
        <v/>
      </c>
    </row>
    <row r="1035">
      <c r="A1035">
        <f>ROW()-1</f>
        <v/>
      </c>
      <c r="B1035">
        <f>IF($A1035&lt;=Settings!$B$4,"small_control",IF($A1035&lt;=Settings!$B$5,"medium_10k",IF($A1035&lt;=Settings!$B$6,"large_100k","extreme_1m")))</f>
        <v/>
      </c>
      <c r="C1035">
        <f>"ORD-"&amp;TEXT(QUOTIENT($A1035-1,3)+1,"0000000")</f>
        <v/>
      </c>
      <c r="D1035">
        <f>"LINE-"&amp;TEXT($A1035,"0000000")</f>
        <v/>
      </c>
      <c r="E1035" s="7">
        <f>Settings!$B$2+$A1035-1</f>
        <v/>
      </c>
      <c r="F1035" s="7">
        <f>Settings!$B$2+MOD($A1035-1,Settings!$B$7)</f>
        <v/>
      </c>
      <c r="G1035">
        <f>YEAR($F1035)</f>
        <v/>
      </c>
      <c r="H1035">
        <f>"Q"&amp;ROUNDUP(MONTH($F1035)/3,0)</f>
        <v/>
      </c>
      <c r="I1035">
        <f>MONTH($F1035)</f>
        <v/>
      </c>
      <c r="J1035">
        <f>CHOOSE(MONTH($F1035),"Январь","Февраль","Март","Апрель","Май","Июнь","Июль","Август","Сентябрь","Октябрь","Ноябрь","Декабрь")</f>
        <v/>
      </c>
      <c r="K1035">
        <f>DAY($F1035)</f>
        <v/>
      </c>
      <c r="L1035">
        <f>IF(MOD($A1035,10)&lt;7,"ФО_01_Крупный","ФО_"&amp;TEXT(MOD($A1035,8)+1,"00"))</f>
        <v/>
      </c>
      <c r="M1035">
        <f>IF($AB1035="Да","Регион_001_Крупный","Регион_"&amp;TEXT(MOD(QUOTIENT($A1035-1,20),180)+1,"000"))</f>
        <v/>
      </c>
      <c r="N1035">
        <f>IF($AB1035="Да","Город_"&amp;TEXT(MOD($A1035-1,250)+1,"0000"),"Город_"&amp;TEXT(MOD($A1035-1,3000)+1,"0000"))</f>
        <v/>
      </c>
      <c r="O1035">
        <f>IF($AB1035="Да","Холдинг_Крупный","Холдинг_"&amp;TEXT(MOD(QUOTIENT($A1035-1,10000),20)+1,"00"))</f>
        <v/>
      </c>
      <c r="P1035">
        <f>IF($AB1035="Да","Организация_Крупная","Организация_"&amp;TEXT(MOD(QUOTIENT($A1035-1,500),600)+1,"000"))</f>
        <v/>
      </c>
      <c r="Q1035">
        <f>"Отдел_"&amp;TEXT(MOD(QUOTIENT($A1035-1,50),100)+1,"000")</f>
        <v/>
      </c>
      <c r="R1035">
        <f>IF($AB1035="Да","Группа_Крупная","Группа_"&amp;TEXT(MOD(QUOTIENT($A1035-1,5000),30)+1,"00"))</f>
        <v/>
      </c>
      <c r="S1035">
        <f>IF($AB1035="Да","Категория_Крупная","Категория_"&amp;TEXT(MOD(QUOTIENT($A1035-1,500),120)+1,"000"))</f>
        <v/>
      </c>
      <c r="T1035">
        <f>IF($AB1035="Да","Подкатегория_Крупная","Подкатегория_"&amp;TEXT(MOD(QUOTIENT($A1035-1,50),300)+1,"000"))</f>
        <v/>
      </c>
      <c r="U1035">
        <f>"SKU_"&amp;TEXT($A1035,"0000000")</f>
        <v/>
      </c>
      <c r="V1035">
        <f>CHOOSE(MOD($A1035-1,4)+1,"Enterprise","SMB","Госсектор","Розница")</f>
        <v/>
      </c>
      <c r="W1035">
        <f>"Клиент_"&amp;TEXT(MOD($A1035-1,20000)+1,"00000")</f>
        <v/>
      </c>
      <c r="X1035">
        <f>CHOOSE(MOD($A1035-1,5)+1,"Портал","API","Импорт","Ручной ввод","Интеграция")</f>
        <v/>
      </c>
      <c r="Y1035" s="8">
        <f>ROUND(1000+MOD($A1035*37,90000)+IF($AB1035="Да",5000,0),2)</f>
        <v/>
      </c>
      <c r="Z1035">
        <f>1+MOD($A1035,20)</f>
        <v/>
      </c>
      <c r="AA1035" s="8">
        <f>ROUND($Y1035*(0.08+MOD($A1035,17)/100),2)</f>
        <v/>
      </c>
      <c r="AB1035">
        <f>IF(MOD($A1035,10)&lt;7,"Да","Нет")</f>
        <v/>
      </c>
      <c r="AC1035">
        <f>$R1035&amp;" / "&amp;$S1035&amp;" / "&amp;$T1035</f>
        <v/>
      </c>
      <c r="AD1035">
        <f>1</f>
        <v/>
      </c>
      <c r="AE1035">
        <f>IF($A1035&lt;=Settings!$B$4,"до 100",IF($A1035&lt;=Settings!$B$5,"до 10 000",IF($A1035&lt;=Settings!$B$6,"до 100 000","100 000+")))</f>
        <v/>
      </c>
    </row>
    <row r="1036">
      <c r="A1036">
        <f>ROW()-1</f>
        <v/>
      </c>
      <c r="B1036">
        <f>IF($A1036&lt;=Settings!$B$4,"small_control",IF($A1036&lt;=Settings!$B$5,"medium_10k",IF($A1036&lt;=Settings!$B$6,"large_100k","extreme_1m")))</f>
        <v/>
      </c>
      <c r="C1036">
        <f>"ORD-"&amp;TEXT(QUOTIENT($A1036-1,3)+1,"0000000")</f>
        <v/>
      </c>
      <c r="D1036">
        <f>"LINE-"&amp;TEXT($A1036,"0000000")</f>
        <v/>
      </c>
      <c r="E1036" s="7">
        <f>Settings!$B$2+$A1036-1</f>
        <v/>
      </c>
      <c r="F1036" s="7">
        <f>Settings!$B$2+MOD($A1036-1,Settings!$B$7)</f>
        <v/>
      </c>
      <c r="G1036">
        <f>YEAR($F1036)</f>
        <v/>
      </c>
      <c r="H1036">
        <f>"Q"&amp;ROUNDUP(MONTH($F1036)/3,0)</f>
        <v/>
      </c>
      <c r="I1036">
        <f>MONTH($F1036)</f>
        <v/>
      </c>
      <c r="J1036">
        <f>CHOOSE(MONTH($F1036),"Январь","Февраль","Март","Апрель","Май","Июнь","Июль","Август","Сентябрь","Октябрь","Ноябрь","Декабрь")</f>
        <v/>
      </c>
      <c r="K1036">
        <f>DAY($F1036)</f>
        <v/>
      </c>
      <c r="L1036">
        <f>IF(MOD($A1036,10)&lt;7,"ФО_01_Крупный","ФО_"&amp;TEXT(MOD($A1036,8)+1,"00"))</f>
        <v/>
      </c>
      <c r="M1036">
        <f>IF($AB1036="Да","Регион_001_Крупный","Регион_"&amp;TEXT(MOD(QUOTIENT($A1036-1,20),180)+1,"000"))</f>
        <v/>
      </c>
      <c r="N1036">
        <f>IF($AB1036="Да","Город_"&amp;TEXT(MOD($A1036-1,250)+1,"0000"),"Город_"&amp;TEXT(MOD($A1036-1,3000)+1,"0000"))</f>
        <v/>
      </c>
      <c r="O1036">
        <f>IF($AB1036="Да","Холдинг_Крупный","Холдинг_"&amp;TEXT(MOD(QUOTIENT($A1036-1,10000),20)+1,"00"))</f>
        <v/>
      </c>
      <c r="P1036">
        <f>IF($AB1036="Да","Организация_Крупная","Организация_"&amp;TEXT(MOD(QUOTIENT($A1036-1,500),600)+1,"000"))</f>
        <v/>
      </c>
      <c r="Q1036">
        <f>"Отдел_"&amp;TEXT(MOD(QUOTIENT($A1036-1,50),100)+1,"000")</f>
        <v/>
      </c>
      <c r="R1036">
        <f>IF($AB1036="Да","Группа_Крупная","Группа_"&amp;TEXT(MOD(QUOTIENT($A1036-1,5000),30)+1,"00"))</f>
        <v/>
      </c>
      <c r="S1036">
        <f>IF($AB1036="Да","Категория_Крупная","Категория_"&amp;TEXT(MOD(QUOTIENT($A1036-1,500),120)+1,"000"))</f>
        <v/>
      </c>
      <c r="T1036">
        <f>IF($AB1036="Да","Подкатегория_Крупная","Подкатегория_"&amp;TEXT(MOD(QUOTIENT($A1036-1,50),300)+1,"000"))</f>
        <v/>
      </c>
      <c r="U1036">
        <f>"SKU_"&amp;TEXT($A1036,"0000000")</f>
        <v/>
      </c>
      <c r="V1036">
        <f>CHOOSE(MOD($A1036-1,4)+1,"Enterprise","SMB","Госсектор","Розница")</f>
        <v/>
      </c>
      <c r="W1036">
        <f>"Клиент_"&amp;TEXT(MOD($A1036-1,20000)+1,"00000")</f>
        <v/>
      </c>
      <c r="X1036">
        <f>CHOOSE(MOD($A1036-1,5)+1,"Портал","API","Импорт","Ручной ввод","Интеграция")</f>
        <v/>
      </c>
      <c r="Y1036" s="8">
        <f>ROUND(1000+MOD($A1036*37,90000)+IF($AB1036="Да",5000,0),2)</f>
        <v/>
      </c>
      <c r="Z1036">
        <f>1+MOD($A1036,20)</f>
        <v/>
      </c>
      <c r="AA1036" s="8">
        <f>ROUND($Y1036*(0.08+MOD($A1036,17)/100),2)</f>
        <v/>
      </c>
      <c r="AB1036">
        <f>IF(MOD($A1036,10)&lt;7,"Да","Нет")</f>
        <v/>
      </c>
      <c r="AC1036">
        <f>$R1036&amp;" / "&amp;$S1036&amp;" / "&amp;$T1036</f>
        <v/>
      </c>
      <c r="AD1036">
        <f>1</f>
        <v/>
      </c>
      <c r="AE1036">
        <f>IF($A1036&lt;=Settings!$B$4,"до 100",IF($A1036&lt;=Settings!$B$5,"до 10 000",IF($A1036&lt;=Settings!$B$6,"до 100 000","100 000+")))</f>
        <v/>
      </c>
    </row>
    <row r="1037">
      <c r="A1037">
        <f>ROW()-1</f>
        <v/>
      </c>
      <c r="B1037">
        <f>IF($A1037&lt;=Settings!$B$4,"small_control",IF($A1037&lt;=Settings!$B$5,"medium_10k",IF($A1037&lt;=Settings!$B$6,"large_100k","extreme_1m")))</f>
        <v/>
      </c>
      <c r="C1037">
        <f>"ORD-"&amp;TEXT(QUOTIENT($A1037-1,3)+1,"0000000")</f>
        <v/>
      </c>
      <c r="D1037">
        <f>"LINE-"&amp;TEXT($A1037,"0000000")</f>
        <v/>
      </c>
      <c r="E1037" s="7">
        <f>Settings!$B$2+$A1037-1</f>
        <v/>
      </c>
      <c r="F1037" s="7">
        <f>Settings!$B$2+MOD($A1037-1,Settings!$B$7)</f>
        <v/>
      </c>
      <c r="G1037">
        <f>YEAR($F1037)</f>
        <v/>
      </c>
      <c r="H1037">
        <f>"Q"&amp;ROUNDUP(MONTH($F1037)/3,0)</f>
        <v/>
      </c>
      <c r="I1037">
        <f>MONTH($F1037)</f>
        <v/>
      </c>
      <c r="J1037">
        <f>CHOOSE(MONTH($F1037),"Январь","Февраль","Март","Апрель","Май","Июнь","Июль","Август","Сентябрь","Октябрь","Ноябрь","Декабрь")</f>
        <v/>
      </c>
      <c r="K1037">
        <f>DAY($F1037)</f>
        <v/>
      </c>
      <c r="L1037">
        <f>IF(MOD($A1037,10)&lt;7,"ФО_01_Крупный","ФО_"&amp;TEXT(MOD($A1037,8)+1,"00"))</f>
        <v/>
      </c>
      <c r="M1037">
        <f>IF($AB1037="Да","Регион_001_Крупный","Регион_"&amp;TEXT(MOD(QUOTIENT($A1037-1,20),180)+1,"000"))</f>
        <v/>
      </c>
      <c r="N1037">
        <f>IF($AB1037="Да","Город_"&amp;TEXT(MOD($A1037-1,250)+1,"0000"),"Город_"&amp;TEXT(MOD($A1037-1,3000)+1,"0000"))</f>
        <v/>
      </c>
      <c r="O1037">
        <f>IF($AB1037="Да","Холдинг_Крупный","Холдинг_"&amp;TEXT(MOD(QUOTIENT($A1037-1,10000),20)+1,"00"))</f>
        <v/>
      </c>
      <c r="P1037">
        <f>IF($AB1037="Да","Организация_Крупная","Организация_"&amp;TEXT(MOD(QUOTIENT($A1037-1,500),600)+1,"000"))</f>
        <v/>
      </c>
      <c r="Q1037">
        <f>"Отдел_"&amp;TEXT(MOD(QUOTIENT($A1037-1,50),100)+1,"000")</f>
        <v/>
      </c>
      <c r="R1037">
        <f>IF($AB1037="Да","Группа_Крупная","Группа_"&amp;TEXT(MOD(QUOTIENT($A1037-1,5000),30)+1,"00"))</f>
        <v/>
      </c>
      <c r="S1037">
        <f>IF($AB1037="Да","Категория_Крупная","Категория_"&amp;TEXT(MOD(QUOTIENT($A1037-1,500),120)+1,"000"))</f>
        <v/>
      </c>
      <c r="T1037">
        <f>IF($AB1037="Да","Подкатегория_Крупная","Подкатегория_"&amp;TEXT(MOD(QUOTIENT($A1037-1,50),300)+1,"000"))</f>
        <v/>
      </c>
      <c r="U1037">
        <f>"SKU_"&amp;TEXT($A1037,"0000000")</f>
        <v/>
      </c>
      <c r="V1037">
        <f>CHOOSE(MOD($A1037-1,4)+1,"Enterprise","SMB","Госсектор","Розница")</f>
        <v/>
      </c>
      <c r="W1037">
        <f>"Клиент_"&amp;TEXT(MOD($A1037-1,20000)+1,"00000")</f>
        <v/>
      </c>
      <c r="X1037">
        <f>CHOOSE(MOD($A1037-1,5)+1,"Портал","API","Импорт","Ручной ввод","Интеграция")</f>
        <v/>
      </c>
      <c r="Y1037" s="8">
        <f>ROUND(1000+MOD($A1037*37,90000)+IF($AB1037="Да",5000,0),2)</f>
        <v/>
      </c>
      <c r="Z1037">
        <f>1+MOD($A1037,20)</f>
        <v/>
      </c>
      <c r="AA1037" s="8">
        <f>ROUND($Y1037*(0.08+MOD($A1037,17)/100),2)</f>
        <v/>
      </c>
      <c r="AB1037">
        <f>IF(MOD($A1037,10)&lt;7,"Да","Нет")</f>
        <v/>
      </c>
      <c r="AC1037">
        <f>$R1037&amp;" / "&amp;$S1037&amp;" / "&amp;$T1037</f>
        <v/>
      </c>
      <c r="AD1037">
        <f>1</f>
        <v/>
      </c>
      <c r="AE1037">
        <f>IF($A1037&lt;=Settings!$B$4,"до 100",IF($A1037&lt;=Settings!$B$5,"до 10 000",IF($A1037&lt;=Settings!$B$6,"до 100 000","100 000+")))</f>
        <v/>
      </c>
    </row>
    <row r="1038">
      <c r="A1038">
        <f>ROW()-1</f>
        <v/>
      </c>
      <c r="B1038">
        <f>IF($A1038&lt;=Settings!$B$4,"small_control",IF($A1038&lt;=Settings!$B$5,"medium_10k",IF($A1038&lt;=Settings!$B$6,"large_100k","extreme_1m")))</f>
        <v/>
      </c>
      <c r="C1038">
        <f>"ORD-"&amp;TEXT(QUOTIENT($A1038-1,3)+1,"0000000")</f>
        <v/>
      </c>
      <c r="D1038">
        <f>"LINE-"&amp;TEXT($A1038,"0000000")</f>
        <v/>
      </c>
      <c r="E1038" s="7">
        <f>Settings!$B$2+$A1038-1</f>
        <v/>
      </c>
      <c r="F1038" s="7">
        <f>Settings!$B$2+MOD($A1038-1,Settings!$B$7)</f>
        <v/>
      </c>
      <c r="G1038">
        <f>YEAR($F1038)</f>
        <v/>
      </c>
      <c r="H1038">
        <f>"Q"&amp;ROUNDUP(MONTH($F1038)/3,0)</f>
        <v/>
      </c>
      <c r="I1038">
        <f>MONTH($F1038)</f>
        <v/>
      </c>
      <c r="J1038">
        <f>CHOOSE(MONTH($F1038),"Январь","Февраль","Март","Апрель","Май","Июнь","Июль","Август","Сентябрь","Октябрь","Ноябрь","Декабрь")</f>
        <v/>
      </c>
      <c r="K1038">
        <f>DAY($F1038)</f>
        <v/>
      </c>
      <c r="L1038">
        <f>IF(MOD($A1038,10)&lt;7,"ФО_01_Крупный","ФО_"&amp;TEXT(MOD($A1038,8)+1,"00"))</f>
        <v/>
      </c>
      <c r="M1038">
        <f>IF($AB1038="Да","Регион_001_Крупный","Регион_"&amp;TEXT(MOD(QUOTIENT($A1038-1,20),180)+1,"000"))</f>
        <v/>
      </c>
      <c r="N1038">
        <f>IF($AB1038="Да","Город_"&amp;TEXT(MOD($A1038-1,250)+1,"0000"),"Город_"&amp;TEXT(MOD($A1038-1,3000)+1,"0000"))</f>
        <v/>
      </c>
      <c r="O1038">
        <f>IF($AB1038="Да","Холдинг_Крупный","Холдинг_"&amp;TEXT(MOD(QUOTIENT($A1038-1,10000),20)+1,"00"))</f>
        <v/>
      </c>
      <c r="P1038">
        <f>IF($AB1038="Да","Организация_Крупная","Организация_"&amp;TEXT(MOD(QUOTIENT($A1038-1,500),600)+1,"000"))</f>
        <v/>
      </c>
      <c r="Q1038">
        <f>"Отдел_"&amp;TEXT(MOD(QUOTIENT($A1038-1,50),100)+1,"000")</f>
        <v/>
      </c>
      <c r="R1038">
        <f>IF($AB1038="Да","Группа_Крупная","Группа_"&amp;TEXT(MOD(QUOTIENT($A1038-1,5000),30)+1,"00"))</f>
        <v/>
      </c>
      <c r="S1038">
        <f>IF($AB1038="Да","Категория_Крупная","Категория_"&amp;TEXT(MOD(QUOTIENT($A1038-1,500),120)+1,"000"))</f>
        <v/>
      </c>
      <c r="T1038">
        <f>IF($AB1038="Да","Подкатегория_Крупная","Подкатегория_"&amp;TEXT(MOD(QUOTIENT($A1038-1,50),300)+1,"000"))</f>
        <v/>
      </c>
      <c r="U1038">
        <f>"SKU_"&amp;TEXT($A1038,"0000000")</f>
        <v/>
      </c>
      <c r="V1038">
        <f>CHOOSE(MOD($A1038-1,4)+1,"Enterprise","SMB","Госсектор","Розница")</f>
        <v/>
      </c>
      <c r="W1038">
        <f>"Клиент_"&amp;TEXT(MOD($A1038-1,20000)+1,"00000")</f>
        <v/>
      </c>
      <c r="X1038">
        <f>CHOOSE(MOD($A1038-1,5)+1,"Портал","API","Импорт","Ручной ввод","Интеграция")</f>
        <v/>
      </c>
      <c r="Y1038" s="8">
        <f>ROUND(1000+MOD($A1038*37,90000)+IF($AB1038="Да",5000,0),2)</f>
        <v/>
      </c>
      <c r="Z1038">
        <f>1+MOD($A1038,20)</f>
        <v/>
      </c>
      <c r="AA1038" s="8">
        <f>ROUND($Y1038*(0.08+MOD($A1038,17)/100),2)</f>
        <v/>
      </c>
      <c r="AB1038">
        <f>IF(MOD($A1038,10)&lt;7,"Да","Нет")</f>
        <v/>
      </c>
      <c r="AC1038">
        <f>$R1038&amp;" / "&amp;$S1038&amp;" / "&amp;$T1038</f>
        <v/>
      </c>
      <c r="AD1038">
        <f>1</f>
        <v/>
      </c>
      <c r="AE1038">
        <f>IF($A1038&lt;=Settings!$B$4,"до 100",IF($A1038&lt;=Settings!$B$5,"до 10 000",IF($A1038&lt;=Settings!$B$6,"до 100 000","100 000+")))</f>
        <v/>
      </c>
    </row>
    <row r="1039">
      <c r="A1039">
        <f>ROW()-1</f>
        <v/>
      </c>
      <c r="B1039">
        <f>IF($A1039&lt;=Settings!$B$4,"small_control",IF($A1039&lt;=Settings!$B$5,"medium_10k",IF($A1039&lt;=Settings!$B$6,"large_100k","extreme_1m")))</f>
        <v/>
      </c>
      <c r="C1039">
        <f>"ORD-"&amp;TEXT(QUOTIENT($A1039-1,3)+1,"0000000")</f>
        <v/>
      </c>
      <c r="D1039">
        <f>"LINE-"&amp;TEXT($A1039,"0000000")</f>
        <v/>
      </c>
      <c r="E1039" s="7">
        <f>Settings!$B$2+$A1039-1</f>
        <v/>
      </c>
      <c r="F1039" s="7">
        <f>Settings!$B$2+MOD($A1039-1,Settings!$B$7)</f>
        <v/>
      </c>
      <c r="G1039">
        <f>YEAR($F1039)</f>
        <v/>
      </c>
      <c r="H1039">
        <f>"Q"&amp;ROUNDUP(MONTH($F1039)/3,0)</f>
        <v/>
      </c>
      <c r="I1039">
        <f>MONTH($F1039)</f>
        <v/>
      </c>
      <c r="J1039">
        <f>CHOOSE(MONTH($F1039),"Январь","Февраль","Март","Апрель","Май","Июнь","Июль","Август","Сентябрь","Октябрь","Ноябрь","Декабрь")</f>
        <v/>
      </c>
      <c r="K1039">
        <f>DAY($F1039)</f>
        <v/>
      </c>
      <c r="L1039">
        <f>IF(MOD($A1039,10)&lt;7,"ФО_01_Крупный","ФО_"&amp;TEXT(MOD($A1039,8)+1,"00"))</f>
        <v/>
      </c>
      <c r="M1039">
        <f>IF($AB1039="Да","Регион_001_Крупный","Регион_"&amp;TEXT(MOD(QUOTIENT($A1039-1,20),180)+1,"000"))</f>
        <v/>
      </c>
      <c r="N1039">
        <f>IF($AB1039="Да","Город_"&amp;TEXT(MOD($A1039-1,250)+1,"0000"),"Город_"&amp;TEXT(MOD($A1039-1,3000)+1,"0000"))</f>
        <v/>
      </c>
      <c r="O1039">
        <f>IF($AB1039="Да","Холдинг_Крупный","Холдинг_"&amp;TEXT(MOD(QUOTIENT($A1039-1,10000),20)+1,"00"))</f>
        <v/>
      </c>
      <c r="P1039">
        <f>IF($AB1039="Да","Организация_Крупная","Организация_"&amp;TEXT(MOD(QUOTIENT($A1039-1,500),600)+1,"000"))</f>
        <v/>
      </c>
      <c r="Q1039">
        <f>"Отдел_"&amp;TEXT(MOD(QUOTIENT($A1039-1,50),100)+1,"000")</f>
        <v/>
      </c>
      <c r="R1039">
        <f>IF($AB1039="Да","Группа_Крупная","Группа_"&amp;TEXT(MOD(QUOTIENT($A1039-1,5000),30)+1,"00"))</f>
        <v/>
      </c>
      <c r="S1039">
        <f>IF($AB1039="Да","Категория_Крупная","Категория_"&amp;TEXT(MOD(QUOTIENT($A1039-1,500),120)+1,"000"))</f>
        <v/>
      </c>
      <c r="T1039">
        <f>IF($AB1039="Да","Подкатегория_Крупная","Подкатегория_"&amp;TEXT(MOD(QUOTIENT($A1039-1,50),300)+1,"000"))</f>
        <v/>
      </c>
      <c r="U1039">
        <f>"SKU_"&amp;TEXT($A1039,"0000000")</f>
        <v/>
      </c>
      <c r="V1039">
        <f>CHOOSE(MOD($A1039-1,4)+1,"Enterprise","SMB","Госсектор","Розница")</f>
        <v/>
      </c>
      <c r="W1039">
        <f>"Клиент_"&amp;TEXT(MOD($A1039-1,20000)+1,"00000")</f>
        <v/>
      </c>
      <c r="X1039">
        <f>CHOOSE(MOD($A1039-1,5)+1,"Портал","API","Импорт","Ручной ввод","Интеграция")</f>
        <v/>
      </c>
      <c r="Y1039" s="8">
        <f>ROUND(1000+MOD($A1039*37,90000)+IF($AB1039="Да",5000,0),2)</f>
        <v/>
      </c>
      <c r="Z1039">
        <f>1+MOD($A1039,20)</f>
        <v/>
      </c>
      <c r="AA1039" s="8">
        <f>ROUND($Y1039*(0.08+MOD($A1039,17)/100),2)</f>
        <v/>
      </c>
      <c r="AB1039">
        <f>IF(MOD($A1039,10)&lt;7,"Да","Нет")</f>
        <v/>
      </c>
      <c r="AC1039">
        <f>$R1039&amp;" / "&amp;$S1039&amp;" / "&amp;$T1039</f>
        <v/>
      </c>
      <c r="AD1039">
        <f>1</f>
        <v/>
      </c>
      <c r="AE1039">
        <f>IF($A1039&lt;=Settings!$B$4,"до 100",IF($A1039&lt;=Settings!$B$5,"до 10 000",IF($A1039&lt;=Settings!$B$6,"до 100 000","100 000+")))</f>
        <v/>
      </c>
    </row>
    <row r="1040">
      <c r="A1040">
        <f>ROW()-1</f>
        <v/>
      </c>
      <c r="B1040">
        <f>IF($A1040&lt;=Settings!$B$4,"small_control",IF($A1040&lt;=Settings!$B$5,"medium_10k",IF($A1040&lt;=Settings!$B$6,"large_100k","extreme_1m")))</f>
        <v/>
      </c>
      <c r="C1040">
        <f>"ORD-"&amp;TEXT(QUOTIENT($A1040-1,3)+1,"0000000")</f>
        <v/>
      </c>
      <c r="D1040">
        <f>"LINE-"&amp;TEXT($A1040,"0000000")</f>
        <v/>
      </c>
      <c r="E1040" s="7">
        <f>Settings!$B$2+$A1040-1</f>
        <v/>
      </c>
      <c r="F1040" s="7">
        <f>Settings!$B$2+MOD($A1040-1,Settings!$B$7)</f>
        <v/>
      </c>
      <c r="G1040">
        <f>YEAR($F1040)</f>
        <v/>
      </c>
      <c r="H1040">
        <f>"Q"&amp;ROUNDUP(MONTH($F1040)/3,0)</f>
        <v/>
      </c>
      <c r="I1040">
        <f>MONTH($F1040)</f>
        <v/>
      </c>
      <c r="J1040">
        <f>CHOOSE(MONTH($F1040),"Январь","Февраль","Март","Апрель","Май","Июнь","Июль","Август","Сентябрь","Октябрь","Ноябрь","Декабрь")</f>
        <v/>
      </c>
      <c r="K1040">
        <f>DAY($F1040)</f>
        <v/>
      </c>
      <c r="L1040">
        <f>IF(MOD($A1040,10)&lt;7,"ФО_01_Крупный","ФО_"&amp;TEXT(MOD($A1040,8)+1,"00"))</f>
        <v/>
      </c>
      <c r="M1040">
        <f>IF($AB1040="Да","Регион_001_Крупный","Регион_"&amp;TEXT(MOD(QUOTIENT($A1040-1,20),180)+1,"000"))</f>
        <v/>
      </c>
      <c r="N1040">
        <f>IF($AB1040="Да","Город_"&amp;TEXT(MOD($A1040-1,250)+1,"0000"),"Город_"&amp;TEXT(MOD($A1040-1,3000)+1,"0000"))</f>
        <v/>
      </c>
      <c r="O1040">
        <f>IF($AB1040="Да","Холдинг_Крупный","Холдинг_"&amp;TEXT(MOD(QUOTIENT($A1040-1,10000),20)+1,"00"))</f>
        <v/>
      </c>
      <c r="P1040">
        <f>IF($AB1040="Да","Организация_Крупная","Организация_"&amp;TEXT(MOD(QUOTIENT($A1040-1,500),600)+1,"000"))</f>
        <v/>
      </c>
      <c r="Q1040">
        <f>"Отдел_"&amp;TEXT(MOD(QUOTIENT($A1040-1,50),100)+1,"000")</f>
        <v/>
      </c>
      <c r="R1040">
        <f>IF($AB1040="Да","Группа_Крупная","Группа_"&amp;TEXT(MOD(QUOTIENT($A1040-1,5000),30)+1,"00"))</f>
        <v/>
      </c>
      <c r="S1040">
        <f>IF($AB1040="Да","Категория_Крупная","Категория_"&amp;TEXT(MOD(QUOTIENT($A1040-1,500),120)+1,"000"))</f>
        <v/>
      </c>
      <c r="T1040">
        <f>IF($AB1040="Да","Подкатегория_Крупная","Подкатегория_"&amp;TEXT(MOD(QUOTIENT($A1040-1,50),300)+1,"000"))</f>
        <v/>
      </c>
      <c r="U1040">
        <f>"SKU_"&amp;TEXT($A1040,"0000000")</f>
        <v/>
      </c>
      <c r="V1040">
        <f>CHOOSE(MOD($A1040-1,4)+1,"Enterprise","SMB","Госсектор","Розница")</f>
        <v/>
      </c>
      <c r="W1040">
        <f>"Клиент_"&amp;TEXT(MOD($A1040-1,20000)+1,"00000")</f>
        <v/>
      </c>
      <c r="X1040">
        <f>CHOOSE(MOD($A1040-1,5)+1,"Портал","API","Импорт","Ручной ввод","Интеграция")</f>
        <v/>
      </c>
      <c r="Y1040" s="8">
        <f>ROUND(1000+MOD($A1040*37,90000)+IF($AB1040="Да",5000,0),2)</f>
        <v/>
      </c>
      <c r="Z1040">
        <f>1+MOD($A1040,20)</f>
        <v/>
      </c>
      <c r="AA1040" s="8">
        <f>ROUND($Y1040*(0.08+MOD($A1040,17)/100),2)</f>
        <v/>
      </c>
      <c r="AB1040">
        <f>IF(MOD($A1040,10)&lt;7,"Да","Нет")</f>
        <v/>
      </c>
      <c r="AC1040">
        <f>$R1040&amp;" / "&amp;$S1040&amp;" / "&amp;$T1040</f>
        <v/>
      </c>
      <c r="AD1040">
        <f>1</f>
        <v/>
      </c>
      <c r="AE1040">
        <f>IF($A1040&lt;=Settings!$B$4,"до 100",IF($A1040&lt;=Settings!$B$5,"до 10 000",IF($A1040&lt;=Settings!$B$6,"до 100 000","100 000+")))</f>
        <v/>
      </c>
    </row>
    <row r="1041">
      <c r="A1041">
        <f>ROW()-1</f>
        <v/>
      </c>
      <c r="B1041">
        <f>IF($A1041&lt;=Settings!$B$4,"small_control",IF($A1041&lt;=Settings!$B$5,"medium_10k",IF($A1041&lt;=Settings!$B$6,"large_100k","extreme_1m")))</f>
        <v/>
      </c>
      <c r="C1041">
        <f>"ORD-"&amp;TEXT(QUOTIENT($A1041-1,3)+1,"0000000")</f>
        <v/>
      </c>
      <c r="D1041">
        <f>"LINE-"&amp;TEXT($A1041,"0000000")</f>
        <v/>
      </c>
      <c r="E1041" s="7">
        <f>Settings!$B$2+$A1041-1</f>
        <v/>
      </c>
      <c r="F1041" s="7">
        <f>Settings!$B$2+MOD($A1041-1,Settings!$B$7)</f>
        <v/>
      </c>
      <c r="G1041">
        <f>YEAR($F1041)</f>
        <v/>
      </c>
      <c r="H1041">
        <f>"Q"&amp;ROUNDUP(MONTH($F1041)/3,0)</f>
        <v/>
      </c>
      <c r="I1041">
        <f>MONTH($F1041)</f>
        <v/>
      </c>
      <c r="J1041">
        <f>CHOOSE(MONTH($F1041),"Январь","Февраль","Март","Апрель","Май","Июнь","Июль","Август","Сентябрь","Октябрь","Ноябрь","Декабрь")</f>
        <v/>
      </c>
      <c r="K1041">
        <f>DAY($F1041)</f>
        <v/>
      </c>
      <c r="L1041">
        <f>IF(MOD($A1041,10)&lt;7,"ФО_01_Крупный","ФО_"&amp;TEXT(MOD($A1041,8)+1,"00"))</f>
        <v/>
      </c>
      <c r="M1041">
        <f>IF($AB1041="Да","Регион_001_Крупный","Регион_"&amp;TEXT(MOD(QUOTIENT($A1041-1,20),180)+1,"000"))</f>
        <v/>
      </c>
      <c r="N1041">
        <f>IF($AB1041="Да","Город_"&amp;TEXT(MOD($A1041-1,250)+1,"0000"),"Город_"&amp;TEXT(MOD($A1041-1,3000)+1,"0000"))</f>
        <v/>
      </c>
      <c r="O1041">
        <f>IF($AB1041="Да","Холдинг_Крупный","Холдинг_"&amp;TEXT(MOD(QUOTIENT($A1041-1,10000),20)+1,"00"))</f>
        <v/>
      </c>
      <c r="P1041">
        <f>IF($AB1041="Да","Организация_Крупная","Организация_"&amp;TEXT(MOD(QUOTIENT($A1041-1,500),600)+1,"000"))</f>
        <v/>
      </c>
      <c r="Q1041">
        <f>"Отдел_"&amp;TEXT(MOD(QUOTIENT($A1041-1,50),100)+1,"000")</f>
        <v/>
      </c>
      <c r="R1041">
        <f>IF($AB1041="Да","Группа_Крупная","Группа_"&amp;TEXT(MOD(QUOTIENT($A1041-1,5000),30)+1,"00"))</f>
        <v/>
      </c>
      <c r="S1041">
        <f>IF($AB1041="Да","Категория_Крупная","Категория_"&amp;TEXT(MOD(QUOTIENT($A1041-1,500),120)+1,"000"))</f>
        <v/>
      </c>
      <c r="T1041">
        <f>IF($AB1041="Да","Подкатегория_Крупная","Подкатегория_"&amp;TEXT(MOD(QUOTIENT($A1041-1,50),300)+1,"000"))</f>
        <v/>
      </c>
      <c r="U1041">
        <f>"SKU_"&amp;TEXT($A1041,"0000000")</f>
        <v/>
      </c>
      <c r="V1041">
        <f>CHOOSE(MOD($A1041-1,4)+1,"Enterprise","SMB","Госсектор","Розница")</f>
        <v/>
      </c>
      <c r="W1041">
        <f>"Клиент_"&amp;TEXT(MOD($A1041-1,20000)+1,"00000")</f>
        <v/>
      </c>
      <c r="X1041">
        <f>CHOOSE(MOD($A1041-1,5)+1,"Портал","API","Импорт","Ручной ввод","Интеграция")</f>
        <v/>
      </c>
      <c r="Y1041" s="8">
        <f>ROUND(1000+MOD($A1041*37,90000)+IF($AB1041="Да",5000,0),2)</f>
        <v/>
      </c>
      <c r="Z1041">
        <f>1+MOD($A1041,20)</f>
        <v/>
      </c>
      <c r="AA1041" s="8">
        <f>ROUND($Y1041*(0.08+MOD($A1041,17)/100),2)</f>
        <v/>
      </c>
      <c r="AB1041">
        <f>IF(MOD($A1041,10)&lt;7,"Да","Нет")</f>
        <v/>
      </c>
      <c r="AC1041">
        <f>$R1041&amp;" / "&amp;$S1041&amp;" / "&amp;$T1041</f>
        <v/>
      </c>
      <c r="AD1041">
        <f>1</f>
        <v/>
      </c>
      <c r="AE1041">
        <f>IF($A1041&lt;=Settings!$B$4,"до 100",IF($A1041&lt;=Settings!$B$5,"до 10 000",IF($A1041&lt;=Settings!$B$6,"до 100 000","100 000+")))</f>
        <v/>
      </c>
    </row>
    <row r="1042">
      <c r="A1042">
        <f>ROW()-1</f>
        <v/>
      </c>
      <c r="B1042">
        <f>IF($A1042&lt;=Settings!$B$4,"small_control",IF($A1042&lt;=Settings!$B$5,"medium_10k",IF($A1042&lt;=Settings!$B$6,"large_100k","extreme_1m")))</f>
        <v/>
      </c>
      <c r="C1042">
        <f>"ORD-"&amp;TEXT(QUOTIENT($A1042-1,3)+1,"0000000")</f>
        <v/>
      </c>
      <c r="D1042">
        <f>"LINE-"&amp;TEXT($A1042,"0000000")</f>
        <v/>
      </c>
      <c r="E1042" s="7">
        <f>Settings!$B$2+$A1042-1</f>
        <v/>
      </c>
      <c r="F1042" s="7">
        <f>Settings!$B$2+MOD($A1042-1,Settings!$B$7)</f>
        <v/>
      </c>
      <c r="G1042">
        <f>YEAR($F1042)</f>
        <v/>
      </c>
      <c r="H1042">
        <f>"Q"&amp;ROUNDUP(MONTH($F1042)/3,0)</f>
        <v/>
      </c>
      <c r="I1042">
        <f>MONTH($F1042)</f>
        <v/>
      </c>
      <c r="J1042">
        <f>CHOOSE(MONTH($F1042),"Январь","Февраль","Март","Апрель","Май","Июнь","Июль","Август","Сентябрь","Октябрь","Ноябрь","Декабрь")</f>
        <v/>
      </c>
      <c r="K1042">
        <f>DAY($F1042)</f>
        <v/>
      </c>
      <c r="L1042">
        <f>IF(MOD($A1042,10)&lt;7,"ФО_01_Крупный","ФО_"&amp;TEXT(MOD($A1042,8)+1,"00"))</f>
        <v/>
      </c>
      <c r="M1042">
        <f>IF($AB1042="Да","Регион_001_Крупный","Регион_"&amp;TEXT(MOD(QUOTIENT($A1042-1,20),180)+1,"000"))</f>
        <v/>
      </c>
      <c r="N1042">
        <f>IF($AB1042="Да","Город_"&amp;TEXT(MOD($A1042-1,250)+1,"0000"),"Город_"&amp;TEXT(MOD($A1042-1,3000)+1,"0000"))</f>
        <v/>
      </c>
      <c r="O1042">
        <f>IF($AB1042="Да","Холдинг_Крупный","Холдинг_"&amp;TEXT(MOD(QUOTIENT($A1042-1,10000),20)+1,"00"))</f>
        <v/>
      </c>
      <c r="P1042">
        <f>IF($AB1042="Да","Организация_Крупная","Организация_"&amp;TEXT(MOD(QUOTIENT($A1042-1,500),600)+1,"000"))</f>
        <v/>
      </c>
      <c r="Q1042">
        <f>"Отдел_"&amp;TEXT(MOD(QUOTIENT($A1042-1,50),100)+1,"000")</f>
        <v/>
      </c>
      <c r="R1042">
        <f>IF($AB1042="Да","Группа_Крупная","Группа_"&amp;TEXT(MOD(QUOTIENT($A1042-1,5000),30)+1,"00"))</f>
        <v/>
      </c>
      <c r="S1042">
        <f>IF($AB1042="Да","Категория_Крупная","Категория_"&amp;TEXT(MOD(QUOTIENT($A1042-1,500),120)+1,"000"))</f>
        <v/>
      </c>
      <c r="T1042">
        <f>IF($AB1042="Да","Подкатегория_Крупная","Подкатегория_"&amp;TEXT(MOD(QUOTIENT($A1042-1,50),300)+1,"000"))</f>
        <v/>
      </c>
      <c r="U1042">
        <f>"SKU_"&amp;TEXT($A1042,"0000000")</f>
        <v/>
      </c>
      <c r="V1042">
        <f>CHOOSE(MOD($A1042-1,4)+1,"Enterprise","SMB","Госсектор","Розница")</f>
        <v/>
      </c>
      <c r="W1042">
        <f>"Клиент_"&amp;TEXT(MOD($A1042-1,20000)+1,"00000")</f>
        <v/>
      </c>
      <c r="X1042">
        <f>CHOOSE(MOD($A1042-1,5)+1,"Портал","API","Импорт","Ручной ввод","Интеграция")</f>
        <v/>
      </c>
      <c r="Y1042" s="8">
        <f>ROUND(1000+MOD($A1042*37,90000)+IF($AB1042="Да",5000,0),2)</f>
        <v/>
      </c>
      <c r="Z1042">
        <f>1+MOD($A1042,20)</f>
        <v/>
      </c>
      <c r="AA1042" s="8">
        <f>ROUND($Y1042*(0.08+MOD($A1042,17)/100),2)</f>
        <v/>
      </c>
      <c r="AB1042">
        <f>IF(MOD($A1042,10)&lt;7,"Да","Нет")</f>
        <v/>
      </c>
      <c r="AC1042">
        <f>$R1042&amp;" / "&amp;$S1042&amp;" / "&amp;$T1042</f>
        <v/>
      </c>
      <c r="AD1042">
        <f>1</f>
        <v/>
      </c>
      <c r="AE1042">
        <f>IF($A1042&lt;=Settings!$B$4,"до 100",IF($A1042&lt;=Settings!$B$5,"до 10 000",IF($A1042&lt;=Settings!$B$6,"до 100 000","100 000+")))</f>
        <v/>
      </c>
    </row>
    <row r="1043">
      <c r="A1043">
        <f>ROW()-1</f>
        <v/>
      </c>
      <c r="B1043">
        <f>IF($A1043&lt;=Settings!$B$4,"small_control",IF($A1043&lt;=Settings!$B$5,"medium_10k",IF($A1043&lt;=Settings!$B$6,"large_100k","extreme_1m")))</f>
        <v/>
      </c>
      <c r="C1043">
        <f>"ORD-"&amp;TEXT(QUOTIENT($A1043-1,3)+1,"0000000")</f>
        <v/>
      </c>
      <c r="D1043">
        <f>"LINE-"&amp;TEXT($A1043,"0000000")</f>
        <v/>
      </c>
      <c r="E1043" s="7">
        <f>Settings!$B$2+$A1043-1</f>
        <v/>
      </c>
      <c r="F1043" s="7">
        <f>Settings!$B$2+MOD($A1043-1,Settings!$B$7)</f>
        <v/>
      </c>
      <c r="G1043">
        <f>YEAR($F1043)</f>
        <v/>
      </c>
      <c r="H1043">
        <f>"Q"&amp;ROUNDUP(MONTH($F1043)/3,0)</f>
        <v/>
      </c>
      <c r="I1043">
        <f>MONTH($F1043)</f>
        <v/>
      </c>
      <c r="J1043">
        <f>CHOOSE(MONTH($F1043),"Январь","Февраль","Март","Апрель","Май","Июнь","Июль","Август","Сентябрь","Октябрь","Ноябрь","Декабрь")</f>
        <v/>
      </c>
      <c r="K1043">
        <f>DAY($F1043)</f>
        <v/>
      </c>
      <c r="L1043">
        <f>IF(MOD($A1043,10)&lt;7,"ФО_01_Крупный","ФО_"&amp;TEXT(MOD($A1043,8)+1,"00"))</f>
        <v/>
      </c>
      <c r="M1043">
        <f>IF($AB1043="Да","Регион_001_Крупный","Регион_"&amp;TEXT(MOD(QUOTIENT($A1043-1,20),180)+1,"000"))</f>
        <v/>
      </c>
      <c r="N1043">
        <f>IF($AB1043="Да","Город_"&amp;TEXT(MOD($A1043-1,250)+1,"0000"),"Город_"&amp;TEXT(MOD($A1043-1,3000)+1,"0000"))</f>
        <v/>
      </c>
      <c r="O1043">
        <f>IF($AB1043="Да","Холдинг_Крупный","Холдинг_"&amp;TEXT(MOD(QUOTIENT($A1043-1,10000),20)+1,"00"))</f>
        <v/>
      </c>
      <c r="P1043">
        <f>IF($AB1043="Да","Организация_Крупная","Организация_"&amp;TEXT(MOD(QUOTIENT($A1043-1,500),600)+1,"000"))</f>
        <v/>
      </c>
      <c r="Q1043">
        <f>"Отдел_"&amp;TEXT(MOD(QUOTIENT($A1043-1,50),100)+1,"000")</f>
        <v/>
      </c>
      <c r="R1043">
        <f>IF($AB1043="Да","Группа_Крупная","Группа_"&amp;TEXT(MOD(QUOTIENT($A1043-1,5000),30)+1,"00"))</f>
        <v/>
      </c>
      <c r="S1043">
        <f>IF($AB1043="Да","Категория_Крупная","Категория_"&amp;TEXT(MOD(QUOTIENT($A1043-1,500),120)+1,"000"))</f>
        <v/>
      </c>
      <c r="T1043">
        <f>IF($AB1043="Да","Подкатегория_Крупная","Подкатегория_"&amp;TEXT(MOD(QUOTIENT($A1043-1,50),300)+1,"000"))</f>
        <v/>
      </c>
      <c r="U1043">
        <f>"SKU_"&amp;TEXT($A1043,"0000000")</f>
        <v/>
      </c>
      <c r="V1043">
        <f>CHOOSE(MOD($A1043-1,4)+1,"Enterprise","SMB","Госсектор","Розница")</f>
        <v/>
      </c>
      <c r="W1043">
        <f>"Клиент_"&amp;TEXT(MOD($A1043-1,20000)+1,"00000")</f>
        <v/>
      </c>
      <c r="X1043">
        <f>CHOOSE(MOD($A1043-1,5)+1,"Портал","API","Импорт","Ручной ввод","Интеграция")</f>
        <v/>
      </c>
      <c r="Y1043" s="8">
        <f>ROUND(1000+MOD($A1043*37,90000)+IF($AB1043="Да",5000,0),2)</f>
        <v/>
      </c>
      <c r="Z1043">
        <f>1+MOD($A1043,20)</f>
        <v/>
      </c>
      <c r="AA1043" s="8">
        <f>ROUND($Y1043*(0.08+MOD($A1043,17)/100),2)</f>
        <v/>
      </c>
      <c r="AB1043">
        <f>IF(MOD($A1043,10)&lt;7,"Да","Нет")</f>
        <v/>
      </c>
      <c r="AC1043">
        <f>$R1043&amp;" / "&amp;$S1043&amp;" / "&amp;$T1043</f>
        <v/>
      </c>
      <c r="AD1043">
        <f>1</f>
        <v/>
      </c>
      <c r="AE1043">
        <f>IF($A1043&lt;=Settings!$B$4,"до 100",IF($A1043&lt;=Settings!$B$5,"до 10 000",IF($A1043&lt;=Settings!$B$6,"до 100 000","100 000+")))</f>
        <v/>
      </c>
    </row>
    <row r="1044">
      <c r="A1044">
        <f>ROW()-1</f>
        <v/>
      </c>
      <c r="B1044">
        <f>IF($A1044&lt;=Settings!$B$4,"small_control",IF($A1044&lt;=Settings!$B$5,"medium_10k",IF($A1044&lt;=Settings!$B$6,"large_100k","extreme_1m")))</f>
        <v/>
      </c>
      <c r="C1044">
        <f>"ORD-"&amp;TEXT(QUOTIENT($A1044-1,3)+1,"0000000")</f>
        <v/>
      </c>
      <c r="D1044">
        <f>"LINE-"&amp;TEXT($A1044,"0000000")</f>
        <v/>
      </c>
      <c r="E1044" s="7">
        <f>Settings!$B$2+$A1044-1</f>
        <v/>
      </c>
      <c r="F1044" s="7">
        <f>Settings!$B$2+MOD($A1044-1,Settings!$B$7)</f>
        <v/>
      </c>
      <c r="G1044">
        <f>YEAR($F1044)</f>
        <v/>
      </c>
      <c r="H1044">
        <f>"Q"&amp;ROUNDUP(MONTH($F1044)/3,0)</f>
        <v/>
      </c>
      <c r="I1044">
        <f>MONTH($F1044)</f>
        <v/>
      </c>
      <c r="J1044">
        <f>CHOOSE(MONTH($F1044),"Январь","Февраль","Март","Апрель","Май","Июнь","Июль","Август","Сентябрь","Октябрь","Ноябрь","Декабрь")</f>
        <v/>
      </c>
      <c r="K1044">
        <f>DAY($F1044)</f>
        <v/>
      </c>
      <c r="L1044">
        <f>IF(MOD($A1044,10)&lt;7,"ФО_01_Крупный","ФО_"&amp;TEXT(MOD($A1044,8)+1,"00"))</f>
        <v/>
      </c>
      <c r="M1044">
        <f>IF($AB1044="Да","Регион_001_Крупный","Регион_"&amp;TEXT(MOD(QUOTIENT($A1044-1,20),180)+1,"000"))</f>
        <v/>
      </c>
      <c r="N1044">
        <f>IF($AB1044="Да","Город_"&amp;TEXT(MOD($A1044-1,250)+1,"0000"),"Город_"&amp;TEXT(MOD($A1044-1,3000)+1,"0000"))</f>
        <v/>
      </c>
      <c r="O1044">
        <f>IF($AB1044="Да","Холдинг_Крупный","Холдинг_"&amp;TEXT(MOD(QUOTIENT($A1044-1,10000),20)+1,"00"))</f>
        <v/>
      </c>
      <c r="P1044">
        <f>IF($AB1044="Да","Организация_Крупная","Организация_"&amp;TEXT(MOD(QUOTIENT($A1044-1,500),600)+1,"000"))</f>
        <v/>
      </c>
      <c r="Q1044">
        <f>"Отдел_"&amp;TEXT(MOD(QUOTIENT($A1044-1,50),100)+1,"000")</f>
        <v/>
      </c>
      <c r="R1044">
        <f>IF($AB1044="Да","Группа_Крупная","Группа_"&amp;TEXT(MOD(QUOTIENT($A1044-1,5000),30)+1,"00"))</f>
        <v/>
      </c>
      <c r="S1044">
        <f>IF($AB1044="Да","Категория_Крупная","Категория_"&amp;TEXT(MOD(QUOTIENT($A1044-1,500),120)+1,"000"))</f>
        <v/>
      </c>
      <c r="T1044">
        <f>IF($AB1044="Да","Подкатегория_Крупная","Подкатегория_"&amp;TEXT(MOD(QUOTIENT($A1044-1,50),300)+1,"000"))</f>
        <v/>
      </c>
      <c r="U1044">
        <f>"SKU_"&amp;TEXT($A1044,"0000000")</f>
        <v/>
      </c>
      <c r="V1044">
        <f>CHOOSE(MOD($A1044-1,4)+1,"Enterprise","SMB","Госсектор","Розница")</f>
        <v/>
      </c>
      <c r="W1044">
        <f>"Клиент_"&amp;TEXT(MOD($A1044-1,20000)+1,"00000")</f>
        <v/>
      </c>
      <c r="X1044">
        <f>CHOOSE(MOD($A1044-1,5)+1,"Портал","API","Импорт","Ручной ввод","Интеграция")</f>
        <v/>
      </c>
      <c r="Y1044" s="8">
        <f>ROUND(1000+MOD($A1044*37,90000)+IF($AB1044="Да",5000,0),2)</f>
        <v/>
      </c>
      <c r="Z1044">
        <f>1+MOD($A1044,20)</f>
        <v/>
      </c>
      <c r="AA1044" s="8">
        <f>ROUND($Y1044*(0.08+MOD($A1044,17)/100),2)</f>
        <v/>
      </c>
      <c r="AB1044">
        <f>IF(MOD($A1044,10)&lt;7,"Да","Нет")</f>
        <v/>
      </c>
      <c r="AC1044">
        <f>$R1044&amp;" / "&amp;$S1044&amp;" / "&amp;$T1044</f>
        <v/>
      </c>
      <c r="AD1044">
        <f>1</f>
        <v/>
      </c>
      <c r="AE1044">
        <f>IF($A1044&lt;=Settings!$B$4,"до 100",IF($A1044&lt;=Settings!$B$5,"до 10 000",IF($A1044&lt;=Settings!$B$6,"до 100 000","100 000+")))</f>
        <v/>
      </c>
    </row>
    <row r="1045">
      <c r="A1045">
        <f>ROW()-1</f>
        <v/>
      </c>
      <c r="B1045">
        <f>IF($A1045&lt;=Settings!$B$4,"small_control",IF($A1045&lt;=Settings!$B$5,"medium_10k",IF($A1045&lt;=Settings!$B$6,"large_100k","extreme_1m")))</f>
        <v/>
      </c>
      <c r="C1045">
        <f>"ORD-"&amp;TEXT(QUOTIENT($A1045-1,3)+1,"0000000")</f>
        <v/>
      </c>
      <c r="D1045">
        <f>"LINE-"&amp;TEXT($A1045,"0000000")</f>
        <v/>
      </c>
      <c r="E1045" s="7">
        <f>Settings!$B$2+$A1045-1</f>
        <v/>
      </c>
      <c r="F1045" s="7">
        <f>Settings!$B$2+MOD($A1045-1,Settings!$B$7)</f>
        <v/>
      </c>
      <c r="G1045">
        <f>YEAR($F1045)</f>
        <v/>
      </c>
      <c r="H1045">
        <f>"Q"&amp;ROUNDUP(MONTH($F1045)/3,0)</f>
        <v/>
      </c>
      <c r="I1045">
        <f>MONTH($F1045)</f>
        <v/>
      </c>
      <c r="J1045">
        <f>CHOOSE(MONTH($F1045),"Январь","Февраль","Март","Апрель","Май","Июнь","Июль","Август","Сентябрь","Октябрь","Ноябрь","Декабрь")</f>
        <v/>
      </c>
      <c r="K1045">
        <f>DAY($F1045)</f>
        <v/>
      </c>
      <c r="L1045">
        <f>IF(MOD($A1045,10)&lt;7,"ФО_01_Крупный","ФО_"&amp;TEXT(MOD($A1045,8)+1,"00"))</f>
        <v/>
      </c>
      <c r="M1045">
        <f>IF($AB1045="Да","Регион_001_Крупный","Регион_"&amp;TEXT(MOD(QUOTIENT($A1045-1,20),180)+1,"000"))</f>
        <v/>
      </c>
      <c r="N1045">
        <f>IF($AB1045="Да","Город_"&amp;TEXT(MOD($A1045-1,250)+1,"0000"),"Город_"&amp;TEXT(MOD($A1045-1,3000)+1,"0000"))</f>
        <v/>
      </c>
      <c r="O1045">
        <f>IF($AB1045="Да","Холдинг_Крупный","Холдинг_"&amp;TEXT(MOD(QUOTIENT($A1045-1,10000),20)+1,"00"))</f>
        <v/>
      </c>
      <c r="P1045">
        <f>IF($AB1045="Да","Организация_Крупная","Организация_"&amp;TEXT(MOD(QUOTIENT($A1045-1,500),600)+1,"000"))</f>
        <v/>
      </c>
      <c r="Q1045">
        <f>"Отдел_"&amp;TEXT(MOD(QUOTIENT($A1045-1,50),100)+1,"000")</f>
        <v/>
      </c>
      <c r="R1045">
        <f>IF($AB1045="Да","Группа_Крупная","Группа_"&amp;TEXT(MOD(QUOTIENT($A1045-1,5000),30)+1,"00"))</f>
        <v/>
      </c>
      <c r="S1045">
        <f>IF($AB1045="Да","Категория_Крупная","Категория_"&amp;TEXT(MOD(QUOTIENT($A1045-1,500),120)+1,"000"))</f>
        <v/>
      </c>
      <c r="T1045">
        <f>IF($AB1045="Да","Подкатегория_Крупная","Подкатегория_"&amp;TEXT(MOD(QUOTIENT($A1045-1,50),300)+1,"000"))</f>
        <v/>
      </c>
      <c r="U1045">
        <f>"SKU_"&amp;TEXT($A1045,"0000000")</f>
        <v/>
      </c>
      <c r="V1045">
        <f>CHOOSE(MOD($A1045-1,4)+1,"Enterprise","SMB","Госсектор","Розница")</f>
        <v/>
      </c>
      <c r="W1045">
        <f>"Клиент_"&amp;TEXT(MOD($A1045-1,20000)+1,"00000")</f>
        <v/>
      </c>
      <c r="X1045">
        <f>CHOOSE(MOD($A1045-1,5)+1,"Портал","API","Импорт","Ручной ввод","Интеграция")</f>
        <v/>
      </c>
      <c r="Y1045" s="8">
        <f>ROUND(1000+MOD($A1045*37,90000)+IF($AB1045="Да",5000,0),2)</f>
        <v/>
      </c>
      <c r="Z1045">
        <f>1+MOD($A1045,20)</f>
        <v/>
      </c>
      <c r="AA1045" s="8">
        <f>ROUND($Y1045*(0.08+MOD($A1045,17)/100),2)</f>
        <v/>
      </c>
      <c r="AB1045">
        <f>IF(MOD($A1045,10)&lt;7,"Да","Нет")</f>
        <v/>
      </c>
      <c r="AC1045">
        <f>$R1045&amp;" / "&amp;$S1045&amp;" / "&amp;$T1045</f>
        <v/>
      </c>
      <c r="AD1045">
        <f>1</f>
        <v/>
      </c>
      <c r="AE1045">
        <f>IF($A1045&lt;=Settings!$B$4,"до 100",IF($A1045&lt;=Settings!$B$5,"до 10 000",IF($A1045&lt;=Settings!$B$6,"до 100 000","100 000+")))</f>
        <v/>
      </c>
    </row>
    <row r="1046">
      <c r="A1046">
        <f>ROW()-1</f>
        <v/>
      </c>
      <c r="B1046">
        <f>IF($A1046&lt;=Settings!$B$4,"small_control",IF($A1046&lt;=Settings!$B$5,"medium_10k",IF($A1046&lt;=Settings!$B$6,"large_100k","extreme_1m")))</f>
        <v/>
      </c>
      <c r="C1046">
        <f>"ORD-"&amp;TEXT(QUOTIENT($A1046-1,3)+1,"0000000")</f>
        <v/>
      </c>
      <c r="D1046">
        <f>"LINE-"&amp;TEXT($A1046,"0000000")</f>
        <v/>
      </c>
      <c r="E1046" s="7">
        <f>Settings!$B$2+$A1046-1</f>
        <v/>
      </c>
      <c r="F1046" s="7">
        <f>Settings!$B$2+MOD($A1046-1,Settings!$B$7)</f>
        <v/>
      </c>
      <c r="G1046">
        <f>YEAR($F1046)</f>
        <v/>
      </c>
      <c r="H1046">
        <f>"Q"&amp;ROUNDUP(MONTH($F1046)/3,0)</f>
        <v/>
      </c>
      <c r="I1046">
        <f>MONTH($F1046)</f>
        <v/>
      </c>
      <c r="J1046">
        <f>CHOOSE(MONTH($F1046),"Январь","Февраль","Март","Апрель","Май","Июнь","Июль","Август","Сентябрь","Октябрь","Ноябрь","Декабрь")</f>
        <v/>
      </c>
      <c r="K1046">
        <f>DAY($F1046)</f>
        <v/>
      </c>
      <c r="L1046">
        <f>IF(MOD($A1046,10)&lt;7,"ФО_01_Крупный","ФО_"&amp;TEXT(MOD($A1046,8)+1,"00"))</f>
        <v/>
      </c>
      <c r="M1046">
        <f>IF($AB1046="Да","Регион_001_Крупный","Регион_"&amp;TEXT(MOD(QUOTIENT($A1046-1,20),180)+1,"000"))</f>
        <v/>
      </c>
      <c r="N1046">
        <f>IF($AB1046="Да","Город_"&amp;TEXT(MOD($A1046-1,250)+1,"0000"),"Город_"&amp;TEXT(MOD($A1046-1,3000)+1,"0000"))</f>
        <v/>
      </c>
      <c r="O1046">
        <f>IF($AB1046="Да","Холдинг_Крупный","Холдинг_"&amp;TEXT(MOD(QUOTIENT($A1046-1,10000),20)+1,"00"))</f>
        <v/>
      </c>
      <c r="P1046">
        <f>IF($AB1046="Да","Организация_Крупная","Организация_"&amp;TEXT(MOD(QUOTIENT($A1046-1,500),600)+1,"000"))</f>
        <v/>
      </c>
      <c r="Q1046">
        <f>"Отдел_"&amp;TEXT(MOD(QUOTIENT($A1046-1,50),100)+1,"000")</f>
        <v/>
      </c>
      <c r="R1046">
        <f>IF($AB1046="Да","Группа_Крупная","Группа_"&amp;TEXT(MOD(QUOTIENT($A1046-1,5000),30)+1,"00"))</f>
        <v/>
      </c>
      <c r="S1046">
        <f>IF($AB1046="Да","Категория_Крупная","Категория_"&amp;TEXT(MOD(QUOTIENT($A1046-1,500),120)+1,"000"))</f>
        <v/>
      </c>
      <c r="T1046">
        <f>IF($AB1046="Да","Подкатегория_Крупная","Подкатегория_"&amp;TEXT(MOD(QUOTIENT($A1046-1,50),300)+1,"000"))</f>
        <v/>
      </c>
      <c r="U1046">
        <f>"SKU_"&amp;TEXT($A1046,"0000000")</f>
        <v/>
      </c>
      <c r="V1046">
        <f>CHOOSE(MOD($A1046-1,4)+1,"Enterprise","SMB","Госсектор","Розница")</f>
        <v/>
      </c>
      <c r="W1046">
        <f>"Клиент_"&amp;TEXT(MOD($A1046-1,20000)+1,"00000")</f>
        <v/>
      </c>
      <c r="X1046">
        <f>CHOOSE(MOD($A1046-1,5)+1,"Портал","API","Импорт","Ручной ввод","Интеграция")</f>
        <v/>
      </c>
      <c r="Y1046" s="8">
        <f>ROUND(1000+MOD($A1046*37,90000)+IF($AB1046="Да",5000,0),2)</f>
        <v/>
      </c>
      <c r="Z1046">
        <f>1+MOD($A1046,20)</f>
        <v/>
      </c>
      <c r="AA1046" s="8">
        <f>ROUND($Y1046*(0.08+MOD($A1046,17)/100),2)</f>
        <v/>
      </c>
      <c r="AB1046">
        <f>IF(MOD($A1046,10)&lt;7,"Да","Нет")</f>
        <v/>
      </c>
      <c r="AC1046">
        <f>$R1046&amp;" / "&amp;$S1046&amp;" / "&amp;$T1046</f>
        <v/>
      </c>
      <c r="AD1046">
        <f>1</f>
        <v/>
      </c>
      <c r="AE1046">
        <f>IF($A1046&lt;=Settings!$B$4,"до 100",IF($A1046&lt;=Settings!$B$5,"до 10 000",IF($A1046&lt;=Settings!$B$6,"до 100 000","100 000+")))</f>
        <v/>
      </c>
    </row>
    <row r="1047">
      <c r="A1047">
        <f>ROW()-1</f>
        <v/>
      </c>
      <c r="B1047">
        <f>IF($A1047&lt;=Settings!$B$4,"small_control",IF($A1047&lt;=Settings!$B$5,"medium_10k",IF($A1047&lt;=Settings!$B$6,"large_100k","extreme_1m")))</f>
        <v/>
      </c>
      <c r="C1047">
        <f>"ORD-"&amp;TEXT(QUOTIENT($A1047-1,3)+1,"0000000")</f>
        <v/>
      </c>
      <c r="D1047">
        <f>"LINE-"&amp;TEXT($A1047,"0000000")</f>
        <v/>
      </c>
      <c r="E1047" s="7">
        <f>Settings!$B$2+$A1047-1</f>
        <v/>
      </c>
      <c r="F1047" s="7">
        <f>Settings!$B$2+MOD($A1047-1,Settings!$B$7)</f>
        <v/>
      </c>
      <c r="G1047">
        <f>YEAR($F1047)</f>
        <v/>
      </c>
      <c r="H1047">
        <f>"Q"&amp;ROUNDUP(MONTH($F1047)/3,0)</f>
        <v/>
      </c>
      <c r="I1047">
        <f>MONTH($F1047)</f>
        <v/>
      </c>
      <c r="J1047">
        <f>CHOOSE(MONTH($F1047),"Январь","Февраль","Март","Апрель","Май","Июнь","Июль","Август","Сентябрь","Октябрь","Ноябрь","Декабрь")</f>
        <v/>
      </c>
      <c r="K1047">
        <f>DAY($F1047)</f>
        <v/>
      </c>
      <c r="L1047">
        <f>IF(MOD($A1047,10)&lt;7,"ФО_01_Крупный","ФО_"&amp;TEXT(MOD($A1047,8)+1,"00"))</f>
        <v/>
      </c>
      <c r="M1047">
        <f>IF($AB1047="Да","Регион_001_Крупный","Регион_"&amp;TEXT(MOD(QUOTIENT($A1047-1,20),180)+1,"000"))</f>
        <v/>
      </c>
      <c r="N1047">
        <f>IF($AB1047="Да","Город_"&amp;TEXT(MOD($A1047-1,250)+1,"0000"),"Город_"&amp;TEXT(MOD($A1047-1,3000)+1,"0000"))</f>
        <v/>
      </c>
      <c r="O1047">
        <f>IF($AB1047="Да","Холдинг_Крупный","Холдинг_"&amp;TEXT(MOD(QUOTIENT($A1047-1,10000),20)+1,"00"))</f>
        <v/>
      </c>
      <c r="P1047">
        <f>IF($AB1047="Да","Организация_Крупная","Организация_"&amp;TEXT(MOD(QUOTIENT($A1047-1,500),600)+1,"000"))</f>
        <v/>
      </c>
      <c r="Q1047">
        <f>"Отдел_"&amp;TEXT(MOD(QUOTIENT($A1047-1,50),100)+1,"000")</f>
        <v/>
      </c>
      <c r="R1047">
        <f>IF($AB1047="Да","Группа_Крупная","Группа_"&amp;TEXT(MOD(QUOTIENT($A1047-1,5000),30)+1,"00"))</f>
        <v/>
      </c>
      <c r="S1047">
        <f>IF($AB1047="Да","Категория_Крупная","Категория_"&amp;TEXT(MOD(QUOTIENT($A1047-1,500),120)+1,"000"))</f>
        <v/>
      </c>
      <c r="T1047">
        <f>IF($AB1047="Да","Подкатегория_Крупная","Подкатегория_"&amp;TEXT(MOD(QUOTIENT($A1047-1,50),300)+1,"000"))</f>
        <v/>
      </c>
      <c r="U1047">
        <f>"SKU_"&amp;TEXT($A1047,"0000000")</f>
        <v/>
      </c>
      <c r="V1047">
        <f>CHOOSE(MOD($A1047-1,4)+1,"Enterprise","SMB","Госсектор","Розница")</f>
        <v/>
      </c>
      <c r="W1047">
        <f>"Клиент_"&amp;TEXT(MOD($A1047-1,20000)+1,"00000")</f>
        <v/>
      </c>
      <c r="X1047">
        <f>CHOOSE(MOD($A1047-1,5)+1,"Портал","API","Импорт","Ручной ввод","Интеграция")</f>
        <v/>
      </c>
      <c r="Y1047" s="8">
        <f>ROUND(1000+MOD($A1047*37,90000)+IF($AB1047="Да",5000,0),2)</f>
        <v/>
      </c>
      <c r="Z1047">
        <f>1+MOD($A1047,20)</f>
        <v/>
      </c>
      <c r="AA1047" s="8">
        <f>ROUND($Y1047*(0.08+MOD($A1047,17)/100),2)</f>
        <v/>
      </c>
      <c r="AB1047">
        <f>IF(MOD($A1047,10)&lt;7,"Да","Нет")</f>
        <v/>
      </c>
      <c r="AC1047">
        <f>$R1047&amp;" / "&amp;$S1047&amp;" / "&amp;$T1047</f>
        <v/>
      </c>
      <c r="AD1047">
        <f>1</f>
        <v/>
      </c>
      <c r="AE1047">
        <f>IF($A1047&lt;=Settings!$B$4,"до 100",IF($A1047&lt;=Settings!$B$5,"до 10 000",IF($A1047&lt;=Settings!$B$6,"до 100 000","100 000+")))</f>
        <v/>
      </c>
    </row>
    <row r="1048">
      <c r="A1048">
        <f>ROW()-1</f>
        <v/>
      </c>
      <c r="B1048">
        <f>IF($A1048&lt;=Settings!$B$4,"small_control",IF($A1048&lt;=Settings!$B$5,"medium_10k",IF($A1048&lt;=Settings!$B$6,"large_100k","extreme_1m")))</f>
        <v/>
      </c>
      <c r="C1048">
        <f>"ORD-"&amp;TEXT(QUOTIENT($A1048-1,3)+1,"0000000")</f>
        <v/>
      </c>
      <c r="D1048">
        <f>"LINE-"&amp;TEXT($A1048,"0000000")</f>
        <v/>
      </c>
      <c r="E1048" s="7">
        <f>Settings!$B$2+$A1048-1</f>
        <v/>
      </c>
      <c r="F1048" s="7">
        <f>Settings!$B$2+MOD($A1048-1,Settings!$B$7)</f>
        <v/>
      </c>
      <c r="G1048">
        <f>YEAR($F1048)</f>
        <v/>
      </c>
      <c r="H1048">
        <f>"Q"&amp;ROUNDUP(MONTH($F1048)/3,0)</f>
        <v/>
      </c>
      <c r="I1048">
        <f>MONTH($F1048)</f>
        <v/>
      </c>
      <c r="J1048">
        <f>CHOOSE(MONTH($F1048),"Январь","Февраль","Март","Апрель","Май","Июнь","Июль","Август","Сентябрь","Октябрь","Ноябрь","Декабрь")</f>
        <v/>
      </c>
      <c r="K1048">
        <f>DAY($F1048)</f>
        <v/>
      </c>
      <c r="L1048">
        <f>IF(MOD($A1048,10)&lt;7,"ФО_01_Крупный","ФО_"&amp;TEXT(MOD($A1048,8)+1,"00"))</f>
        <v/>
      </c>
      <c r="M1048">
        <f>IF($AB1048="Да","Регион_001_Крупный","Регион_"&amp;TEXT(MOD(QUOTIENT($A1048-1,20),180)+1,"000"))</f>
        <v/>
      </c>
      <c r="N1048">
        <f>IF($AB1048="Да","Город_"&amp;TEXT(MOD($A1048-1,250)+1,"0000"),"Город_"&amp;TEXT(MOD($A1048-1,3000)+1,"0000"))</f>
        <v/>
      </c>
      <c r="O1048">
        <f>IF($AB1048="Да","Холдинг_Крупный","Холдинг_"&amp;TEXT(MOD(QUOTIENT($A1048-1,10000),20)+1,"00"))</f>
        <v/>
      </c>
      <c r="P1048">
        <f>IF($AB1048="Да","Организация_Крупная","Организация_"&amp;TEXT(MOD(QUOTIENT($A1048-1,500),600)+1,"000"))</f>
        <v/>
      </c>
      <c r="Q1048">
        <f>"Отдел_"&amp;TEXT(MOD(QUOTIENT($A1048-1,50),100)+1,"000")</f>
        <v/>
      </c>
      <c r="R1048">
        <f>IF($AB1048="Да","Группа_Крупная","Группа_"&amp;TEXT(MOD(QUOTIENT($A1048-1,5000),30)+1,"00"))</f>
        <v/>
      </c>
      <c r="S1048">
        <f>IF($AB1048="Да","Категория_Крупная","Категория_"&amp;TEXT(MOD(QUOTIENT($A1048-1,500),120)+1,"000"))</f>
        <v/>
      </c>
      <c r="T1048">
        <f>IF($AB1048="Да","Подкатегория_Крупная","Подкатегория_"&amp;TEXT(MOD(QUOTIENT($A1048-1,50),300)+1,"000"))</f>
        <v/>
      </c>
      <c r="U1048">
        <f>"SKU_"&amp;TEXT($A1048,"0000000")</f>
        <v/>
      </c>
      <c r="V1048">
        <f>CHOOSE(MOD($A1048-1,4)+1,"Enterprise","SMB","Госсектор","Розница")</f>
        <v/>
      </c>
      <c r="W1048">
        <f>"Клиент_"&amp;TEXT(MOD($A1048-1,20000)+1,"00000")</f>
        <v/>
      </c>
      <c r="X1048">
        <f>CHOOSE(MOD($A1048-1,5)+1,"Портал","API","Импорт","Ручной ввод","Интеграция")</f>
        <v/>
      </c>
      <c r="Y1048" s="8">
        <f>ROUND(1000+MOD($A1048*37,90000)+IF($AB1048="Да",5000,0),2)</f>
        <v/>
      </c>
      <c r="Z1048">
        <f>1+MOD($A1048,20)</f>
        <v/>
      </c>
      <c r="AA1048" s="8">
        <f>ROUND($Y1048*(0.08+MOD($A1048,17)/100),2)</f>
        <v/>
      </c>
      <c r="AB1048">
        <f>IF(MOD($A1048,10)&lt;7,"Да","Нет")</f>
        <v/>
      </c>
      <c r="AC1048">
        <f>$R1048&amp;" / "&amp;$S1048&amp;" / "&amp;$T1048</f>
        <v/>
      </c>
      <c r="AD1048">
        <f>1</f>
        <v/>
      </c>
      <c r="AE1048">
        <f>IF($A1048&lt;=Settings!$B$4,"до 100",IF($A1048&lt;=Settings!$B$5,"до 10 000",IF($A1048&lt;=Settings!$B$6,"до 100 000","100 000+")))</f>
        <v/>
      </c>
    </row>
    <row r="1049">
      <c r="A1049">
        <f>ROW()-1</f>
        <v/>
      </c>
      <c r="B1049">
        <f>IF($A1049&lt;=Settings!$B$4,"small_control",IF($A1049&lt;=Settings!$B$5,"medium_10k",IF($A1049&lt;=Settings!$B$6,"large_100k","extreme_1m")))</f>
        <v/>
      </c>
      <c r="C1049">
        <f>"ORD-"&amp;TEXT(QUOTIENT($A1049-1,3)+1,"0000000")</f>
        <v/>
      </c>
      <c r="D1049">
        <f>"LINE-"&amp;TEXT($A1049,"0000000")</f>
        <v/>
      </c>
      <c r="E1049" s="7">
        <f>Settings!$B$2+$A1049-1</f>
        <v/>
      </c>
      <c r="F1049" s="7">
        <f>Settings!$B$2+MOD($A1049-1,Settings!$B$7)</f>
        <v/>
      </c>
      <c r="G1049">
        <f>YEAR($F1049)</f>
        <v/>
      </c>
      <c r="H1049">
        <f>"Q"&amp;ROUNDUP(MONTH($F1049)/3,0)</f>
        <v/>
      </c>
      <c r="I1049">
        <f>MONTH($F1049)</f>
        <v/>
      </c>
      <c r="J1049">
        <f>CHOOSE(MONTH($F1049),"Январь","Февраль","Март","Апрель","Май","Июнь","Июль","Август","Сентябрь","Октябрь","Ноябрь","Декабрь")</f>
        <v/>
      </c>
      <c r="K1049">
        <f>DAY($F1049)</f>
        <v/>
      </c>
      <c r="L1049">
        <f>IF(MOD($A1049,10)&lt;7,"ФО_01_Крупный","ФО_"&amp;TEXT(MOD($A1049,8)+1,"00"))</f>
        <v/>
      </c>
      <c r="M1049">
        <f>IF($AB1049="Да","Регион_001_Крупный","Регион_"&amp;TEXT(MOD(QUOTIENT($A1049-1,20),180)+1,"000"))</f>
        <v/>
      </c>
      <c r="N1049">
        <f>IF($AB1049="Да","Город_"&amp;TEXT(MOD($A1049-1,250)+1,"0000"),"Город_"&amp;TEXT(MOD($A1049-1,3000)+1,"0000"))</f>
        <v/>
      </c>
      <c r="O1049">
        <f>IF($AB1049="Да","Холдинг_Крупный","Холдинг_"&amp;TEXT(MOD(QUOTIENT($A1049-1,10000),20)+1,"00"))</f>
        <v/>
      </c>
      <c r="P1049">
        <f>IF($AB1049="Да","Организация_Крупная","Организация_"&amp;TEXT(MOD(QUOTIENT($A1049-1,500),600)+1,"000"))</f>
        <v/>
      </c>
      <c r="Q1049">
        <f>"Отдел_"&amp;TEXT(MOD(QUOTIENT($A1049-1,50),100)+1,"000")</f>
        <v/>
      </c>
      <c r="R1049">
        <f>IF($AB1049="Да","Группа_Крупная","Группа_"&amp;TEXT(MOD(QUOTIENT($A1049-1,5000),30)+1,"00"))</f>
        <v/>
      </c>
      <c r="S1049">
        <f>IF($AB1049="Да","Категория_Крупная","Категория_"&amp;TEXT(MOD(QUOTIENT($A1049-1,500),120)+1,"000"))</f>
        <v/>
      </c>
      <c r="T1049">
        <f>IF($AB1049="Да","Подкатегория_Крупная","Подкатегория_"&amp;TEXT(MOD(QUOTIENT($A1049-1,50),300)+1,"000"))</f>
        <v/>
      </c>
      <c r="U1049">
        <f>"SKU_"&amp;TEXT($A1049,"0000000")</f>
        <v/>
      </c>
      <c r="V1049">
        <f>CHOOSE(MOD($A1049-1,4)+1,"Enterprise","SMB","Госсектор","Розница")</f>
        <v/>
      </c>
      <c r="W1049">
        <f>"Клиент_"&amp;TEXT(MOD($A1049-1,20000)+1,"00000")</f>
        <v/>
      </c>
      <c r="X1049">
        <f>CHOOSE(MOD($A1049-1,5)+1,"Портал","API","Импорт","Ручной ввод","Интеграция")</f>
        <v/>
      </c>
      <c r="Y1049" s="8">
        <f>ROUND(1000+MOD($A1049*37,90000)+IF($AB1049="Да",5000,0),2)</f>
        <v/>
      </c>
      <c r="Z1049">
        <f>1+MOD($A1049,20)</f>
        <v/>
      </c>
      <c r="AA1049" s="8">
        <f>ROUND($Y1049*(0.08+MOD($A1049,17)/100),2)</f>
        <v/>
      </c>
      <c r="AB1049">
        <f>IF(MOD($A1049,10)&lt;7,"Да","Нет")</f>
        <v/>
      </c>
      <c r="AC1049">
        <f>$R1049&amp;" / "&amp;$S1049&amp;" / "&amp;$T1049</f>
        <v/>
      </c>
      <c r="AD1049">
        <f>1</f>
        <v/>
      </c>
      <c r="AE1049">
        <f>IF($A1049&lt;=Settings!$B$4,"до 100",IF($A1049&lt;=Settings!$B$5,"до 10 000",IF($A1049&lt;=Settings!$B$6,"до 100 000","100 000+")))</f>
        <v/>
      </c>
    </row>
    <row r="1050">
      <c r="A1050">
        <f>ROW()-1</f>
        <v/>
      </c>
      <c r="B1050">
        <f>IF($A1050&lt;=Settings!$B$4,"small_control",IF($A1050&lt;=Settings!$B$5,"medium_10k",IF($A1050&lt;=Settings!$B$6,"large_100k","extreme_1m")))</f>
        <v/>
      </c>
      <c r="C1050">
        <f>"ORD-"&amp;TEXT(QUOTIENT($A1050-1,3)+1,"0000000")</f>
        <v/>
      </c>
      <c r="D1050">
        <f>"LINE-"&amp;TEXT($A1050,"0000000")</f>
        <v/>
      </c>
      <c r="E1050" s="7">
        <f>Settings!$B$2+$A1050-1</f>
        <v/>
      </c>
      <c r="F1050" s="7">
        <f>Settings!$B$2+MOD($A1050-1,Settings!$B$7)</f>
        <v/>
      </c>
      <c r="G1050">
        <f>YEAR($F1050)</f>
        <v/>
      </c>
      <c r="H1050">
        <f>"Q"&amp;ROUNDUP(MONTH($F1050)/3,0)</f>
        <v/>
      </c>
      <c r="I1050">
        <f>MONTH($F1050)</f>
        <v/>
      </c>
      <c r="J1050">
        <f>CHOOSE(MONTH($F1050),"Январь","Февраль","Март","Апрель","Май","Июнь","Июль","Август","Сентябрь","Октябрь","Ноябрь","Декабрь")</f>
        <v/>
      </c>
      <c r="K1050">
        <f>DAY($F1050)</f>
        <v/>
      </c>
      <c r="L1050">
        <f>IF(MOD($A1050,10)&lt;7,"ФО_01_Крупный","ФО_"&amp;TEXT(MOD($A1050,8)+1,"00"))</f>
        <v/>
      </c>
      <c r="M1050">
        <f>IF($AB1050="Да","Регион_001_Крупный","Регион_"&amp;TEXT(MOD(QUOTIENT($A1050-1,20),180)+1,"000"))</f>
        <v/>
      </c>
      <c r="N1050">
        <f>IF($AB1050="Да","Город_"&amp;TEXT(MOD($A1050-1,250)+1,"0000"),"Город_"&amp;TEXT(MOD($A1050-1,3000)+1,"0000"))</f>
        <v/>
      </c>
      <c r="O1050">
        <f>IF($AB1050="Да","Холдинг_Крупный","Холдинг_"&amp;TEXT(MOD(QUOTIENT($A1050-1,10000),20)+1,"00"))</f>
        <v/>
      </c>
      <c r="P1050">
        <f>IF($AB1050="Да","Организация_Крупная","Организация_"&amp;TEXT(MOD(QUOTIENT($A1050-1,500),600)+1,"000"))</f>
        <v/>
      </c>
      <c r="Q1050">
        <f>"Отдел_"&amp;TEXT(MOD(QUOTIENT($A1050-1,50),100)+1,"000")</f>
        <v/>
      </c>
      <c r="R1050">
        <f>IF($AB1050="Да","Группа_Крупная","Группа_"&amp;TEXT(MOD(QUOTIENT($A1050-1,5000),30)+1,"00"))</f>
        <v/>
      </c>
      <c r="S1050">
        <f>IF($AB1050="Да","Категория_Крупная","Категория_"&amp;TEXT(MOD(QUOTIENT($A1050-1,500),120)+1,"000"))</f>
        <v/>
      </c>
      <c r="T1050">
        <f>IF($AB1050="Да","Подкатегория_Крупная","Подкатегория_"&amp;TEXT(MOD(QUOTIENT($A1050-1,50),300)+1,"000"))</f>
        <v/>
      </c>
      <c r="U1050">
        <f>"SKU_"&amp;TEXT($A1050,"0000000")</f>
        <v/>
      </c>
      <c r="V1050">
        <f>CHOOSE(MOD($A1050-1,4)+1,"Enterprise","SMB","Госсектор","Розница")</f>
        <v/>
      </c>
      <c r="W1050">
        <f>"Клиент_"&amp;TEXT(MOD($A1050-1,20000)+1,"00000")</f>
        <v/>
      </c>
      <c r="X1050">
        <f>CHOOSE(MOD($A1050-1,5)+1,"Портал","API","Импорт","Ручной ввод","Интеграция")</f>
        <v/>
      </c>
      <c r="Y1050" s="8">
        <f>ROUND(1000+MOD($A1050*37,90000)+IF($AB1050="Да",5000,0),2)</f>
        <v/>
      </c>
      <c r="Z1050">
        <f>1+MOD($A1050,20)</f>
        <v/>
      </c>
      <c r="AA1050" s="8">
        <f>ROUND($Y1050*(0.08+MOD($A1050,17)/100),2)</f>
        <v/>
      </c>
      <c r="AB1050">
        <f>IF(MOD($A1050,10)&lt;7,"Да","Нет")</f>
        <v/>
      </c>
      <c r="AC1050">
        <f>$R1050&amp;" / "&amp;$S1050&amp;" / "&amp;$T1050</f>
        <v/>
      </c>
      <c r="AD1050">
        <f>1</f>
        <v/>
      </c>
      <c r="AE1050">
        <f>IF($A1050&lt;=Settings!$B$4,"до 100",IF($A1050&lt;=Settings!$B$5,"до 10 000",IF($A1050&lt;=Settings!$B$6,"до 100 000","100 000+")))</f>
        <v/>
      </c>
    </row>
    <row r="1051">
      <c r="A1051">
        <f>ROW()-1</f>
        <v/>
      </c>
      <c r="B1051">
        <f>IF($A1051&lt;=Settings!$B$4,"small_control",IF($A1051&lt;=Settings!$B$5,"medium_10k",IF($A1051&lt;=Settings!$B$6,"large_100k","extreme_1m")))</f>
        <v/>
      </c>
      <c r="C1051">
        <f>"ORD-"&amp;TEXT(QUOTIENT($A1051-1,3)+1,"0000000")</f>
        <v/>
      </c>
      <c r="D1051">
        <f>"LINE-"&amp;TEXT($A1051,"0000000")</f>
        <v/>
      </c>
      <c r="E1051" s="7">
        <f>Settings!$B$2+$A1051-1</f>
        <v/>
      </c>
      <c r="F1051" s="7">
        <f>Settings!$B$2+MOD($A1051-1,Settings!$B$7)</f>
        <v/>
      </c>
      <c r="G1051">
        <f>YEAR($F1051)</f>
        <v/>
      </c>
      <c r="H1051">
        <f>"Q"&amp;ROUNDUP(MONTH($F1051)/3,0)</f>
        <v/>
      </c>
      <c r="I1051">
        <f>MONTH($F1051)</f>
        <v/>
      </c>
      <c r="J1051">
        <f>CHOOSE(MONTH($F1051),"Январь","Февраль","Март","Апрель","Май","Июнь","Июль","Август","Сентябрь","Октябрь","Ноябрь","Декабрь")</f>
        <v/>
      </c>
      <c r="K1051">
        <f>DAY($F1051)</f>
        <v/>
      </c>
      <c r="L1051">
        <f>IF(MOD($A1051,10)&lt;7,"ФО_01_Крупный","ФО_"&amp;TEXT(MOD($A1051,8)+1,"00"))</f>
        <v/>
      </c>
      <c r="M1051">
        <f>IF($AB1051="Да","Регион_001_Крупный","Регион_"&amp;TEXT(MOD(QUOTIENT($A1051-1,20),180)+1,"000"))</f>
        <v/>
      </c>
      <c r="N1051">
        <f>IF($AB1051="Да","Город_"&amp;TEXT(MOD($A1051-1,250)+1,"0000"),"Город_"&amp;TEXT(MOD($A1051-1,3000)+1,"0000"))</f>
        <v/>
      </c>
      <c r="O1051">
        <f>IF($AB1051="Да","Холдинг_Крупный","Холдинг_"&amp;TEXT(MOD(QUOTIENT($A1051-1,10000),20)+1,"00"))</f>
        <v/>
      </c>
      <c r="P1051">
        <f>IF($AB1051="Да","Организация_Крупная","Организация_"&amp;TEXT(MOD(QUOTIENT($A1051-1,500),600)+1,"000"))</f>
        <v/>
      </c>
      <c r="Q1051">
        <f>"Отдел_"&amp;TEXT(MOD(QUOTIENT($A1051-1,50),100)+1,"000")</f>
        <v/>
      </c>
      <c r="R1051">
        <f>IF($AB1051="Да","Группа_Крупная","Группа_"&amp;TEXT(MOD(QUOTIENT($A1051-1,5000),30)+1,"00"))</f>
        <v/>
      </c>
      <c r="S1051">
        <f>IF($AB1051="Да","Категория_Крупная","Категория_"&amp;TEXT(MOD(QUOTIENT($A1051-1,500),120)+1,"000"))</f>
        <v/>
      </c>
      <c r="T1051">
        <f>IF($AB1051="Да","Подкатегория_Крупная","Подкатегория_"&amp;TEXT(MOD(QUOTIENT($A1051-1,50),300)+1,"000"))</f>
        <v/>
      </c>
      <c r="U1051">
        <f>"SKU_"&amp;TEXT($A1051,"0000000")</f>
        <v/>
      </c>
      <c r="V1051">
        <f>CHOOSE(MOD($A1051-1,4)+1,"Enterprise","SMB","Госсектор","Розница")</f>
        <v/>
      </c>
      <c r="W1051">
        <f>"Клиент_"&amp;TEXT(MOD($A1051-1,20000)+1,"00000")</f>
        <v/>
      </c>
      <c r="X1051">
        <f>CHOOSE(MOD($A1051-1,5)+1,"Портал","API","Импорт","Ручной ввод","Интеграция")</f>
        <v/>
      </c>
      <c r="Y1051" s="8">
        <f>ROUND(1000+MOD($A1051*37,90000)+IF($AB1051="Да",5000,0),2)</f>
        <v/>
      </c>
      <c r="Z1051">
        <f>1+MOD($A1051,20)</f>
        <v/>
      </c>
      <c r="AA1051" s="8">
        <f>ROUND($Y1051*(0.08+MOD($A1051,17)/100),2)</f>
        <v/>
      </c>
      <c r="AB1051">
        <f>IF(MOD($A1051,10)&lt;7,"Да","Нет")</f>
        <v/>
      </c>
      <c r="AC1051">
        <f>$R1051&amp;" / "&amp;$S1051&amp;" / "&amp;$T1051</f>
        <v/>
      </c>
      <c r="AD1051">
        <f>1</f>
        <v/>
      </c>
      <c r="AE1051">
        <f>IF($A1051&lt;=Settings!$B$4,"до 100",IF($A1051&lt;=Settings!$B$5,"до 10 000",IF($A1051&lt;=Settings!$B$6,"до 100 000","100 000+")))</f>
        <v/>
      </c>
    </row>
    <row r="1052">
      <c r="A1052">
        <f>ROW()-1</f>
        <v/>
      </c>
      <c r="B1052">
        <f>IF($A1052&lt;=Settings!$B$4,"small_control",IF($A1052&lt;=Settings!$B$5,"medium_10k",IF($A1052&lt;=Settings!$B$6,"large_100k","extreme_1m")))</f>
        <v/>
      </c>
      <c r="C1052">
        <f>"ORD-"&amp;TEXT(QUOTIENT($A1052-1,3)+1,"0000000")</f>
        <v/>
      </c>
      <c r="D1052">
        <f>"LINE-"&amp;TEXT($A1052,"0000000")</f>
        <v/>
      </c>
      <c r="E1052" s="7">
        <f>Settings!$B$2+$A1052-1</f>
        <v/>
      </c>
      <c r="F1052" s="7">
        <f>Settings!$B$2+MOD($A1052-1,Settings!$B$7)</f>
        <v/>
      </c>
      <c r="G1052">
        <f>YEAR($F1052)</f>
        <v/>
      </c>
      <c r="H1052">
        <f>"Q"&amp;ROUNDUP(MONTH($F1052)/3,0)</f>
        <v/>
      </c>
      <c r="I1052">
        <f>MONTH($F1052)</f>
        <v/>
      </c>
      <c r="J1052">
        <f>CHOOSE(MONTH($F1052),"Январь","Февраль","Март","Апрель","Май","Июнь","Июль","Август","Сентябрь","Октябрь","Ноябрь","Декабрь")</f>
        <v/>
      </c>
      <c r="K1052">
        <f>DAY($F1052)</f>
        <v/>
      </c>
      <c r="L1052">
        <f>IF(MOD($A1052,10)&lt;7,"ФО_01_Крупный","ФО_"&amp;TEXT(MOD($A1052,8)+1,"00"))</f>
        <v/>
      </c>
      <c r="M1052">
        <f>IF($AB1052="Да","Регион_001_Крупный","Регион_"&amp;TEXT(MOD(QUOTIENT($A1052-1,20),180)+1,"000"))</f>
        <v/>
      </c>
      <c r="N1052">
        <f>IF($AB1052="Да","Город_"&amp;TEXT(MOD($A1052-1,250)+1,"0000"),"Город_"&amp;TEXT(MOD($A1052-1,3000)+1,"0000"))</f>
        <v/>
      </c>
      <c r="O1052">
        <f>IF($AB1052="Да","Холдинг_Крупный","Холдинг_"&amp;TEXT(MOD(QUOTIENT($A1052-1,10000),20)+1,"00"))</f>
        <v/>
      </c>
      <c r="P1052">
        <f>IF($AB1052="Да","Организация_Крупная","Организация_"&amp;TEXT(MOD(QUOTIENT($A1052-1,500),600)+1,"000"))</f>
        <v/>
      </c>
      <c r="Q1052">
        <f>"Отдел_"&amp;TEXT(MOD(QUOTIENT($A1052-1,50),100)+1,"000")</f>
        <v/>
      </c>
      <c r="R1052">
        <f>IF($AB1052="Да","Группа_Крупная","Группа_"&amp;TEXT(MOD(QUOTIENT($A1052-1,5000),30)+1,"00"))</f>
        <v/>
      </c>
      <c r="S1052">
        <f>IF($AB1052="Да","Категория_Крупная","Категория_"&amp;TEXT(MOD(QUOTIENT($A1052-1,500),120)+1,"000"))</f>
        <v/>
      </c>
      <c r="T1052">
        <f>IF($AB1052="Да","Подкатегория_Крупная","Подкатегория_"&amp;TEXT(MOD(QUOTIENT($A1052-1,50),300)+1,"000"))</f>
        <v/>
      </c>
      <c r="U1052">
        <f>"SKU_"&amp;TEXT($A1052,"0000000")</f>
        <v/>
      </c>
      <c r="V1052">
        <f>CHOOSE(MOD($A1052-1,4)+1,"Enterprise","SMB","Госсектор","Розница")</f>
        <v/>
      </c>
      <c r="W1052">
        <f>"Клиент_"&amp;TEXT(MOD($A1052-1,20000)+1,"00000")</f>
        <v/>
      </c>
      <c r="X1052">
        <f>CHOOSE(MOD($A1052-1,5)+1,"Портал","API","Импорт","Ручной ввод","Интеграция")</f>
        <v/>
      </c>
      <c r="Y1052" s="8">
        <f>ROUND(1000+MOD($A1052*37,90000)+IF($AB1052="Да",5000,0),2)</f>
        <v/>
      </c>
      <c r="Z1052">
        <f>1+MOD($A1052,20)</f>
        <v/>
      </c>
      <c r="AA1052" s="8">
        <f>ROUND($Y1052*(0.08+MOD($A1052,17)/100),2)</f>
        <v/>
      </c>
      <c r="AB1052">
        <f>IF(MOD($A1052,10)&lt;7,"Да","Нет")</f>
        <v/>
      </c>
      <c r="AC1052">
        <f>$R1052&amp;" / "&amp;$S1052&amp;" / "&amp;$T1052</f>
        <v/>
      </c>
      <c r="AD1052">
        <f>1</f>
        <v/>
      </c>
      <c r="AE1052">
        <f>IF($A1052&lt;=Settings!$B$4,"до 100",IF($A1052&lt;=Settings!$B$5,"до 10 000",IF($A1052&lt;=Settings!$B$6,"до 100 000","100 000+")))</f>
        <v/>
      </c>
    </row>
    <row r="1053">
      <c r="A1053">
        <f>ROW()-1</f>
        <v/>
      </c>
      <c r="B1053">
        <f>IF($A1053&lt;=Settings!$B$4,"small_control",IF($A1053&lt;=Settings!$B$5,"medium_10k",IF($A1053&lt;=Settings!$B$6,"large_100k","extreme_1m")))</f>
        <v/>
      </c>
      <c r="C1053">
        <f>"ORD-"&amp;TEXT(QUOTIENT($A1053-1,3)+1,"0000000")</f>
        <v/>
      </c>
      <c r="D1053">
        <f>"LINE-"&amp;TEXT($A1053,"0000000")</f>
        <v/>
      </c>
      <c r="E1053" s="7">
        <f>Settings!$B$2+$A1053-1</f>
        <v/>
      </c>
      <c r="F1053" s="7">
        <f>Settings!$B$2+MOD($A1053-1,Settings!$B$7)</f>
        <v/>
      </c>
      <c r="G1053">
        <f>YEAR($F1053)</f>
        <v/>
      </c>
      <c r="H1053">
        <f>"Q"&amp;ROUNDUP(MONTH($F1053)/3,0)</f>
        <v/>
      </c>
      <c r="I1053">
        <f>MONTH($F1053)</f>
        <v/>
      </c>
      <c r="J1053">
        <f>CHOOSE(MONTH($F1053),"Январь","Февраль","Март","Апрель","Май","Июнь","Июль","Август","Сентябрь","Октябрь","Ноябрь","Декабрь")</f>
        <v/>
      </c>
      <c r="K1053">
        <f>DAY($F1053)</f>
        <v/>
      </c>
      <c r="L1053">
        <f>IF(MOD($A1053,10)&lt;7,"ФО_01_Крупный","ФО_"&amp;TEXT(MOD($A1053,8)+1,"00"))</f>
        <v/>
      </c>
      <c r="M1053">
        <f>IF($AB1053="Да","Регион_001_Крупный","Регион_"&amp;TEXT(MOD(QUOTIENT($A1053-1,20),180)+1,"000"))</f>
        <v/>
      </c>
      <c r="N1053">
        <f>IF($AB1053="Да","Город_"&amp;TEXT(MOD($A1053-1,250)+1,"0000"),"Город_"&amp;TEXT(MOD($A1053-1,3000)+1,"0000"))</f>
        <v/>
      </c>
      <c r="O1053">
        <f>IF($AB1053="Да","Холдинг_Крупный","Холдинг_"&amp;TEXT(MOD(QUOTIENT($A1053-1,10000),20)+1,"00"))</f>
        <v/>
      </c>
      <c r="P1053">
        <f>IF($AB1053="Да","Организация_Крупная","Организация_"&amp;TEXT(MOD(QUOTIENT($A1053-1,500),600)+1,"000"))</f>
        <v/>
      </c>
      <c r="Q1053">
        <f>"Отдел_"&amp;TEXT(MOD(QUOTIENT($A1053-1,50),100)+1,"000")</f>
        <v/>
      </c>
      <c r="R1053">
        <f>IF($AB1053="Да","Группа_Крупная","Группа_"&amp;TEXT(MOD(QUOTIENT($A1053-1,5000),30)+1,"00"))</f>
        <v/>
      </c>
      <c r="S1053">
        <f>IF($AB1053="Да","Категория_Крупная","Категория_"&amp;TEXT(MOD(QUOTIENT($A1053-1,500),120)+1,"000"))</f>
        <v/>
      </c>
      <c r="T1053">
        <f>IF($AB1053="Да","Подкатегория_Крупная","Подкатегория_"&amp;TEXT(MOD(QUOTIENT($A1053-1,50),300)+1,"000"))</f>
        <v/>
      </c>
      <c r="U1053">
        <f>"SKU_"&amp;TEXT($A1053,"0000000")</f>
        <v/>
      </c>
      <c r="V1053">
        <f>CHOOSE(MOD($A1053-1,4)+1,"Enterprise","SMB","Госсектор","Розница")</f>
        <v/>
      </c>
      <c r="W1053">
        <f>"Клиент_"&amp;TEXT(MOD($A1053-1,20000)+1,"00000")</f>
        <v/>
      </c>
      <c r="X1053">
        <f>CHOOSE(MOD($A1053-1,5)+1,"Портал","API","Импорт","Ручной ввод","Интеграция")</f>
        <v/>
      </c>
      <c r="Y1053" s="8">
        <f>ROUND(1000+MOD($A1053*37,90000)+IF($AB1053="Да",5000,0),2)</f>
        <v/>
      </c>
      <c r="Z1053">
        <f>1+MOD($A1053,20)</f>
        <v/>
      </c>
      <c r="AA1053" s="8">
        <f>ROUND($Y1053*(0.08+MOD($A1053,17)/100),2)</f>
        <v/>
      </c>
      <c r="AB1053">
        <f>IF(MOD($A1053,10)&lt;7,"Да","Нет")</f>
        <v/>
      </c>
      <c r="AC1053">
        <f>$R1053&amp;" / "&amp;$S1053&amp;" / "&amp;$T1053</f>
        <v/>
      </c>
      <c r="AD1053">
        <f>1</f>
        <v/>
      </c>
      <c r="AE1053">
        <f>IF($A1053&lt;=Settings!$B$4,"до 100",IF($A1053&lt;=Settings!$B$5,"до 10 000",IF($A1053&lt;=Settings!$B$6,"до 100 000","100 000+")))</f>
        <v/>
      </c>
    </row>
    <row r="1054">
      <c r="A1054">
        <f>ROW()-1</f>
        <v/>
      </c>
      <c r="B1054">
        <f>IF($A1054&lt;=Settings!$B$4,"small_control",IF($A1054&lt;=Settings!$B$5,"medium_10k",IF($A1054&lt;=Settings!$B$6,"large_100k","extreme_1m")))</f>
        <v/>
      </c>
      <c r="C1054">
        <f>"ORD-"&amp;TEXT(QUOTIENT($A1054-1,3)+1,"0000000")</f>
        <v/>
      </c>
      <c r="D1054">
        <f>"LINE-"&amp;TEXT($A1054,"0000000")</f>
        <v/>
      </c>
      <c r="E1054" s="7">
        <f>Settings!$B$2+$A1054-1</f>
        <v/>
      </c>
      <c r="F1054" s="7">
        <f>Settings!$B$2+MOD($A1054-1,Settings!$B$7)</f>
        <v/>
      </c>
      <c r="G1054">
        <f>YEAR($F1054)</f>
        <v/>
      </c>
      <c r="H1054">
        <f>"Q"&amp;ROUNDUP(MONTH($F1054)/3,0)</f>
        <v/>
      </c>
      <c r="I1054">
        <f>MONTH($F1054)</f>
        <v/>
      </c>
      <c r="J1054">
        <f>CHOOSE(MONTH($F1054),"Январь","Февраль","Март","Апрель","Май","Июнь","Июль","Август","Сентябрь","Октябрь","Ноябрь","Декабрь")</f>
        <v/>
      </c>
      <c r="K1054">
        <f>DAY($F1054)</f>
        <v/>
      </c>
      <c r="L1054">
        <f>IF(MOD($A1054,10)&lt;7,"ФО_01_Крупный","ФО_"&amp;TEXT(MOD($A1054,8)+1,"00"))</f>
        <v/>
      </c>
      <c r="M1054">
        <f>IF($AB1054="Да","Регион_001_Крупный","Регион_"&amp;TEXT(MOD(QUOTIENT($A1054-1,20),180)+1,"000"))</f>
        <v/>
      </c>
      <c r="N1054">
        <f>IF($AB1054="Да","Город_"&amp;TEXT(MOD($A1054-1,250)+1,"0000"),"Город_"&amp;TEXT(MOD($A1054-1,3000)+1,"0000"))</f>
        <v/>
      </c>
      <c r="O1054">
        <f>IF($AB1054="Да","Холдинг_Крупный","Холдинг_"&amp;TEXT(MOD(QUOTIENT($A1054-1,10000),20)+1,"00"))</f>
        <v/>
      </c>
      <c r="P1054">
        <f>IF($AB1054="Да","Организация_Крупная","Организация_"&amp;TEXT(MOD(QUOTIENT($A1054-1,500),600)+1,"000"))</f>
        <v/>
      </c>
      <c r="Q1054">
        <f>"Отдел_"&amp;TEXT(MOD(QUOTIENT($A1054-1,50),100)+1,"000")</f>
        <v/>
      </c>
      <c r="R1054">
        <f>IF($AB1054="Да","Группа_Крупная","Группа_"&amp;TEXT(MOD(QUOTIENT($A1054-1,5000),30)+1,"00"))</f>
        <v/>
      </c>
      <c r="S1054">
        <f>IF($AB1054="Да","Категория_Крупная","Категория_"&amp;TEXT(MOD(QUOTIENT($A1054-1,500),120)+1,"000"))</f>
        <v/>
      </c>
      <c r="T1054">
        <f>IF($AB1054="Да","Подкатегория_Крупная","Подкатегория_"&amp;TEXT(MOD(QUOTIENT($A1054-1,50),300)+1,"000"))</f>
        <v/>
      </c>
      <c r="U1054">
        <f>"SKU_"&amp;TEXT($A1054,"0000000")</f>
        <v/>
      </c>
      <c r="V1054">
        <f>CHOOSE(MOD($A1054-1,4)+1,"Enterprise","SMB","Госсектор","Розница")</f>
        <v/>
      </c>
      <c r="W1054">
        <f>"Клиент_"&amp;TEXT(MOD($A1054-1,20000)+1,"00000")</f>
        <v/>
      </c>
      <c r="X1054">
        <f>CHOOSE(MOD($A1054-1,5)+1,"Портал","API","Импорт","Ручной ввод","Интеграция")</f>
        <v/>
      </c>
      <c r="Y1054" s="8">
        <f>ROUND(1000+MOD($A1054*37,90000)+IF($AB1054="Да",5000,0),2)</f>
        <v/>
      </c>
      <c r="Z1054">
        <f>1+MOD($A1054,20)</f>
        <v/>
      </c>
      <c r="AA1054" s="8">
        <f>ROUND($Y1054*(0.08+MOD($A1054,17)/100),2)</f>
        <v/>
      </c>
      <c r="AB1054">
        <f>IF(MOD($A1054,10)&lt;7,"Да","Нет")</f>
        <v/>
      </c>
      <c r="AC1054">
        <f>$R1054&amp;" / "&amp;$S1054&amp;" / "&amp;$T1054</f>
        <v/>
      </c>
      <c r="AD1054">
        <f>1</f>
        <v/>
      </c>
      <c r="AE1054">
        <f>IF($A1054&lt;=Settings!$B$4,"до 100",IF($A1054&lt;=Settings!$B$5,"до 10 000",IF($A1054&lt;=Settings!$B$6,"до 100 000","100 000+")))</f>
        <v/>
      </c>
    </row>
    <row r="1055">
      <c r="A1055">
        <f>ROW()-1</f>
        <v/>
      </c>
      <c r="B1055">
        <f>IF($A1055&lt;=Settings!$B$4,"small_control",IF($A1055&lt;=Settings!$B$5,"medium_10k",IF($A1055&lt;=Settings!$B$6,"large_100k","extreme_1m")))</f>
        <v/>
      </c>
      <c r="C1055">
        <f>"ORD-"&amp;TEXT(QUOTIENT($A1055-1,3)+1,"0000000")</f>
        <v/>
      </c>
      <c r="D1055">
        <f>"LINE-"&amp;TEXT($A1055,"0000000")</f>
        <v/>
      </c>
      <c r="E1055" s="7">
        <f>Settings!$B$2+$A1055-1</f>
        <v/>
      </c>
      <c r="F1055" s="7">
        <f>Settings!$B$2+MOD($A1055-1,Settings!$B$7)</f>
        <v/>
      </c>
      <c r="G1055">
        <f>YEAR($F1055)</f>
        <v/>
      </c>
      <c r="H1055">
        <f>"Q"&amp;ROUNDUP(MONTH($F1055)/3,0)</f>
        <v/>
      </c>
      <c r="I1055">
        <f>MONTH($F1055)</f>
        <v/>
      </c>
      <c r="J1055">
        <f>CHOOSE(MONTH($F1055),"Январь","Февраль","Март","Апрель","Май","Июнь","Июль","Август","Сентябрь","Октябрь","Ноябрь","Декабрь")</f>
        <v/>
      </c>
      <c r="K1055">
        <f>DAY($F1055)</f>
        <v/>
      </c>
      <c r="L1055">
        <f>IF(MOD($A1055,10)&lt;7,"ФО_01_Крупный","ФО_"&amp;TEXT(MOD($A1055,8)+1,"00"))</f>
        <v/>
      </c>
      <c r="M1055">
        <f>IF($AB1055="Да","Регион_001_Крупный","Регион_"&amp;TEXT(MOD(QUOTIENT($A1055-1,20),180)+1,"000"))</f>
        <v/>
      </c>
      <c r="N1055">
        <f>IF($AB1055="Да","Город_"&amp;TEXT(MOD($A1055-1,250)+1,"0000"),"Город_"&amp;TEXT(MOD($A1055-1,3000)+1,"0000"))</f>
        <v/>
      </c>
      <c r="O1055">
        <f>IF($AB1055="Да","Холдинг_Крупный","Холдинг_"&amp;TEXT(MOD(QUOTIENT($A1055-1,10000),20)+1,"00"))</f>
        <v/>
      </c>
      <c r="P1055">
        <f>IF($AB1055="Да","Организация_Крупная","Организация_"&amp;TEXT(MOD(QUOTIENT($A1055-1,500),600)+1,"000"))</f>
        <v/>
      </c>
      <c r="Q1055">
        <f>"Отдел_"&amp;TEXT(MOD(QUOTIENT($A1055-1,50),100)+1,"000")</f>
        <v/>
      </c>
      <c r="R1055">
        <f>IF($AB1055="Да","Группа_Крупная","Группа_"&amp;TEXT(MOD(QUOTIENT($A1055-1,5000),30)+1,"00"))</f>
        <v/>
      </c>
      <c r="S1055">
        <f>IF($AB1055="Да","Категория_Крупная","Категория_"&amp;TEXT(MOD(QUOTIENT($A1055-1,500),120)+1,"000"))</f>
        <v/>
      </c>
      <c r="T1055">
        <f>IF($AB1055="Да","Подкатегория_Крупная","Подкатегория_"&amp;TEXT(MOD(QUOTIENT($A1055-1,50),300)+1,"000"))</f>
        <v/>
      </c>
      <c r="U1055">
        <f>"SKU_"&amp;TEXT($A1055,"0000000")</f>
        <v/>
      </c>
      <c r="V1055">
        <f>CHOOSE(MOD($A1055-1,4)+1,"Enterprise","SMB","Госсектор","Розница")</f>
        <v/>
      </c>
      <c r="W1055">
        <f>"Клиент_"&amp;TEXT(MOD($A1055-1,20000)+1,"00000")</f>
        <v/>
      </c>
      <c r="X1055">
        <f>CHOOSE(MOD($A1055-1,5)+1,"Портал","API","Импорт","Ручной ввод","Интеграция")</f>
        <v/>
      </c>
      <c r="Y1055" s="8">
        <f>ROUND(1000+MOD($A1055*37,90000)+IF($AB1055="Да",5000,0),2)</f>
        <v/>
      </c>
      <c r="Z1055">
        <f>1+MOD($A1055,20)</f>
        <v/>
      </c>
      <c r="AA1055" s="8">
        <f>ROUND($Y1055*(0.08+MOD($A1055,17)/100),2)</f>
        <v/>
      </c>
      <c r="AB1055">
        <f>IF(MOD($A1055,10)&lt;7,"Да","Нет")</f>
        <v/>
      </c>
      <c r="AC1055">
        <f>$R1055&amp;" / "&amp;$S1055&amp;" / "&amp;$T1055</f>
        <v/>
      </c>
      <c r="AD1055">
        <f>1</f>
        <v/>
      </c>
      <c r="AE1055">
        <f>IF($A1055&lt;=Settings!$B$4,"до 100",IF($A1055&lt;=Settings!$B$5,"до 10 000",IF($A1055&lt;=Settings!$B$6,"до 100 000","100 000+")))</f>
        <v/>
      </c>
    </row>
    <row r="1056">
      <c r="A1056">
        <f>ROW()-1</f>
        <v/>
      </c>
      <c r="B1056">
        <f>IF($A1056&lt;=Settings!$B$4,"small_control",IF($A1056&lt;=Settings!$B$5,"medium_10k",IF($A1056&lt;=Settings!$B$6,"large_100k","extreme_1m")))</f>
        <v/>
      </c>
      <c r="C1056">
        <f>"ORD-"&amp;TEXT(QUOTIENT($A1056-1,3)+1,"0000000")</f>
        <v/>
      </c>
      <c r="D1056">
        <f>"LINE-"&amp;TEXT($A1056,"0000000")</f>
        <v/>
      </c>
      <c r="E1056" s="7">
        <f>Settings!$B$2+$A1056-1</f>
        <v/>
      </c>
      <c r="F1056" s="7">
        <f>Settings!$B$2+MOD($A1056-1,Settings!$B$7)</f>
        <v/>
      </c>
      <c r="G1056">
        <f>YEAR($F1056)</f>
        <v/>
      </c>
      <c r="H1056">
        <f>"Q"&amp;ROUNDUP(MONTH($F1056)/3,0)</f>
        <v/>
      </c>
      <c r="I1056">
        <f>MONTH($F1056)</f>
        <v/>
      </c>
      <c r="J1056">
        <f>CHOOSE(MONTH($F1056),"Январь","Февраль","Март","Апрель","Май","Июнь","Июль","Август","Сентябрь","Октябрь","Ноябрь","Декабрь")</f>
        <v/>
      </c>
      <c r="K1056">
        <f>DAY($F1056)</f>
        <v/>
      </c>
      <c r="L1056">
        <f>IF(MOD($A1056,10)&lt;7,"ФО_01_Крупный","ФО_"&amp;TEXT(MOD($A1056,8)+1,"00"))</f>
        <v/>
      </c>
      <c r="M1056">
        <f>IF($AB1056="Да","Регион_001_Крупный","Регион_"&amp;TEXT(MOD(QUOTIENT($A1056-1,20),180)+1,"000"))</f>
        <v/>
      </c>
      <c r="N1056">
        <f>IF($AB1056="Да","Город_"&amp;TEXT(MOD($A1056-1,250)+1,"0000"),"Город_"&amp;TEXT(MOD($A1056-1,3000)+1,"0000"))</f>
        <v/>
      </c>
      <c r="O1056">
        <f>IF($AB1056="Да","Холдинг_Крупный","Холдинг_"&amp;TEXT(MOD(QUOTIENT($A1056-1,10000),20)+1,"00"))</f>
        <v/>
      </c>
      <c r="P1056">
        <f>IF($AB1056="Да","Организация_Крупная","Организация_"&amp;TEXT(MOD(QUOTIENT($A1056-1,500),600)+1,"000"))</f>
        <v/>
      </c>
      <c r="Q1056">
        <f>"Отдел_"&amp;TEXT(MOD(QUOTIENT($A1056-1,50),100)+1,"000")</f>
        <v/>
      </c>
      <c r="R1056">
        <f>IF($AB1056="Да","Группа_Крупная","Группа_"&amp;TEXT(MOD(QUOTIENT($A1056-1,5000),30)+1,"00"))</f>
        <v/>
      </c>
      <c r="S1056">
        <f>IF($AB1056="Да","Категория_Крупная","Категория_"&amp;TEXT(MOD(QUOTIENT($A1056-1,500),120)+1,"000"))</f>
        <v/>
      </c>
      <c r="T1056">
        <f>IF($AB1056="Да","Подкатегория_Крупная","Подкатегория_"&amp;TEXT(MOD(QUOTIENT($A1056-1,50),300)+1,"000"))</f>
        <v/>
      </c>
      <c r="U1056">
        <f>"SKU_"&amp;TEXT($A1056,"0000000")</f>
        <v/>
      </c>
      <c r="V1056">
        <f>CHOOSE(MOD($A1056-1,4)+1,"Enterprise","SMB","Госсектор","Розница")</f>
        <v/>
      </c>
      <c r="W1056">
        <f>"Клиент_"&amp;TEXT(MOD($A1056-1,20000)+1,"00000")</f>
        <v/>
      </c>
      <c r="X1056">
        <f>CHOOSE(MOD($A1056-1,5)+1,"Портал","API","Импорт","Ручной ввод","Интеграция")</f>
        <v/>
      </c>
      <c r="Y1056" s="8">
        <f>ROUND(1000+MOD($A1056*37,90000)+IF($AB1056="Да",5000,0),2)</f>
        <v/>
      </c>
      <c r="Z1056">
        <f>1+MOD($A1056,20)</f>
        <v/>
      </c>
      <c r="AA1056" s="8">
        <f>ROUND($Y1056*(0.08+MOD($A1056,17)/100),2)</f>
        <v/>
      </c>
      <c r="AB1056">
        <f>IF(MOD($A1056,10)&lt;7,"Да","Нет")</f>
        <v/>
      </c>
      <c r="AC1056">
        <f>$R1056&amp;" / "&amp;$S1056&amp;" / "&amp;$T1056</f>
        <v/>
      </c>
      <c r="AD1056">
        <f>1</f>
        <v/>
      </c>
      <c r="AE1056">
        <f>IF($A1056&lt;=Settings!$B$4,"до 100",IF($A1056&lt;=Settings!$B$5,"до 10 000",IF($A1056&lt;=Settings!$B$6,"до 100 000","100 000+")))</f>
        <v/>
      </c>
    </row>
    <row r="1057">
      <c r="A1057">
        <f>ROW()-1</f>
        <v/>
      </c>
      <c r="B1057">
        <f>IF($A1057&lt;=Settings!$B$4,"small_control",IF($A1057&lt;=Settings!$B$5,"medium_10k",IF($A1057&lt;=Settings!$B$6,"large_100k","extreme_1m")))</f>
        <v/>
      </c>
      <c r="C1057">
        <f>"ORD-"&amp;TEXT(QUOTIENT($A1057-1,3)+1,"0000000")</f>
        <v/>
      </c>
      <c r="D1057">
        <f>"LINE-"&amp;TEXT($A1057,"0000000")</f>
        <v/>
      </c>
      <c r="E1057" s="7">
        <f>Settings!$B$2+$A1057-1</f>
        <v/>
      </c>
      <c r="F1057" s="7">
        <f>Settings!$B$2+MOD($A1057-1,Settings!$B$7)</f>
        <v/>
      </c>
      <c r="G1057">
        <f>YEAR($F1057)</f>
        <v/>
      </c>
      <c r="H1057">
        <f>"Q"&amp;ROUNDUP(MONTH($F1057)/3,0)</f>
        <v/>
      </c>
      <c r="I1057">
        <f>MONTH($F1057)</f>
        <v/>
      </c>
      <c r="J1057">
        <f>CHOOSE(MONTH($F1057),"Январь","Февраль","Март","Апрель","Май","Июнь","Июль","Август","Сентябрь","Октябрь","Ноябрь","Декабрь")</f>
        <v/>
      </c>
      <c r="K1057">
        <f>DAY($F1057)</f>
        <v/>
      </c>
      <c r="L1057">
        <f>IF(MOD($A1057,10)&lt;7,"ФО_01_Крупный","ФО_"&amp;TEXT(MOD($A1057,8)+1,"00"))</f>
        <v/>
      </c>
      <c r="M1057">
        <f>IF($AB1057="Да","Регион_001_Крупный","Регион_"&amp;TEXT(MOD(QUOTIENT($A1057-1,20),180)+1,"000"))</f>
        <v/>
      </c>
      <c r="N1057">
        <f>IF($AB1057="Да","Город_"&amp;TEXT(MOD($A1057-1,250)+1,"0000"),"Город_"&amp;TEXT(MOD($A1057-1,3000)+1,"0000"))</f>
        <v/>
      </c>
      <c r="O1057">
        <f>IF($AB1057="Да","Холдинг_Крупный","Холдинг_"&amp;TEXT(MOD(QUOTIENT($A1057-1,10000),20)+1,"00"))</f>
        <v/>
      </c>
      <c r="P1057">
        <f>IF($AB1057="Да","Организация_Крупная","Организация_"&amp;TEXT(MOD(QUOTIENT($A1057-1,500),600)+1,"000"))</f>
        <v/>
      </c>
      <c r="Q1057">
        <f>"Отдел_"&amp;TEXT(MOD(QUOTIENT($A1057-1,50),100)+1,"000")</f>
        <v/>
      </c>
      <c r="R1057">
        <f>IF($AB1057="Да","Группа_Крупная","Группа_"&amp;TEXT(MOD(QUOTIENT($A1057-1,5000),30)+1,"00"))</f>
        <v/>
      </c>
      <c r="S1057">
        <f>IF($AB1057="Да","Категория_Крупная","Категория_"&amp;TEXT(MOD(QUOTIENT($A1057-1,500),120)+1,"000"))</f>
        <v/>
      </c>
      <c r="T1057">
        <f>IF($AB1057="Да","Подкатегория_Крупная","Подкатегория_"&amp;TEXT(MOD(QUOTIENT($A1057-1,50),300)+1,"000"))</f>
        <v/>
      </c>
      <c r="U1057">
        <f>"SKU_"&amp;TEXT($A1057,"0000000")</f>
        <v/>
      </c>
      <c r="V1057">
        <f>CHOOSE(MOD($A1057-1,4)+1,"Enterprise","SMB","Госсектор","Розница")</f>
        <v/>
      </c>
      <c r="W1057">
        <f>"Клиент_"&amp;TEXT(MOD($A1057-1,20000)+1,"00000")</f>
        <v/>
      </c>
      <c r="X1057">
        <f>CHOOSE(MOD($A1057-1,5)+1,"Портал","API","Импорт","Ручной ввод","Интеграция")</f>
        <v/>
      </c>
      <c r="Y1057" s="8">
        <f>ROUND(1000+MOD($A1057*37,90000)+IF($AB1057="Да",5000,0),2)</f>
        <v/>
      </c>
      <c r="Z1057">
        <f>1+MOD($A1057,20)</f>
        <v/>
      </c>
      <c r="AA1057" s="8">
        <f>ROUND($Y1057*(0.08+MOD($A1057,17)/100),2)</f>
        <v/>
      </c>
      <c r="AB1057">
        <f>IF(MOD($A1057,10)&lt;7,"Да","Нет")</f>
        <v/>
      </c>
      <c r="AC1057">
        <f>$R1057&amp;" / "&amp;$S1057&amp;" / "&amp;$T1057</f>
        <v/>
      </c>
      <c r="AD1057">
        <f>1</f>
        <v/>
      </c>
      <c r="AE1057">
        <f>IF($A1057&lt;=Settings!$B$4,"до 100",IF($A1057&lt;=Settings!$B$5,"до 10 000",IF($A1057&lt;=Settings!$B$6,"до 100 000","100 000+")))</f>
        <v/>
      </c>
    </row>
    <row r="1058">
      <c r="A1058">
        <f>ROW()-1</f>
        <v/>
      </c>
      <c r="B1058">
        <f>IF($A1058&lt;=Settings!$B$4,"small_control",IF($A1058&lt;=Settings!$B$5,"medium_10k",IF($A1058&lt;=Settings!$B$6,"large_100k","extreme_1m")))</f>
        <v/>
      </c>
      <c r="C1058">
        <f>"ORD-"&amp;TEXT(QUOTIENT($A1058-1,3)+1,"0000000")</f>
        <v/>
      </c>
      <c r="D1058">
        <f>"LINE-"&amp;TEXT($A1058,"0000000")</f>
        <v/>
      </c>
      <c r="E1058" s="7">
        <f>Settings!$B$2+$A1058-1</f>
        <v/>
      </c>
      <c r="F1058" s="7">
        <f>Settings!$B$2+MOD($A1058-1,Settings!$B$7)</f>
        <v/>
      </c>
      <c r="G1058">
        <f>YEAR($F1058)</f>
        <v/>
      </c>
      <c r="H1058">
        <f>"Q"&amp;ROUNDUP(MONTH($F1058)/3,0)</f>
        <v/>
      </c>
      <c r="I1058">
        <f>MONTH($F1058)</f>
        <v/>
      </c>
      <c r="J1058">
        <f>CHOOSE(MONTH($F1058),"Январь","Февраль","Март","Апрель","Май","Июнь","Июль","Август","Сентябрь","Октябрь","Ноябрь","Декабрь")</f>
        <v/>
      </c>
      <c r="K1058">
        <f>DAY($F1058)</f>
        <v/>
      </c>
      <c r="L1058">
        <f>IF(MOD($A1058,10)&lt;7,"ФО_01_Крупный","ФО_"&amp;TEXT(MOD($A1058,8)+1,"00"))</f>
        <v/>
      </c>
      <c r="M1058">
        <f>IF($AB1058="Да","Регион_001_Крупный","Регион_"&amp;TEXT(MOD(QUOTIENT($A1058-1,20),180)+1,"000"))</f>
        <v/>
      </c>
      <c r="N1058">
        <f>IF($AB1058="Да","Город_"&amp;TEXT(MOD($A1058-1,250)+1,"0000"),"Город_"&amp;TEXT(MOD($A1058-1,3000)+1,"0000"))</f>
        <v/>
      </c>
      <c r="O1058">
        <f>IF($AB1058="Да","Холдинг_Крупный","Холдинг_"&amp;TEXT(MOD(QUOTIENT($A1058-1,10000),20)+1,"00"))</f>
        <v/>
      </c>
      <c r="P1058">
        <f>IF($AB1058="Да","Организация_Крупная","Организация_"&amp;TEXT(MOD(QUOTIENT($A1058-1,500),600)+1,"000"))</f>
        <v/>
      </c>
      <c r="Q1058">
        <f>"Отдел_"&amp;TEXT(MOD(QUOTIENT($A1058-1,50),100)+1,"000")</f>
        <v/>
      </c>
      <c r="R1058">
        <f>IF($AB1058="Да","Группа_Крупная","Группа_"&amp;TEXT(MOD(QUOTIENT($A1058-1,5000),30)+1,"00"))</f>
        <v/>
      </c>
      <c r="S1058">
        <f>IF($AB1058="Да","Категория_Крупная","Категория_"&amp;TEXT(MOD(QUOTIENT($A1058-1,500),120)+1,"000"))</f>
        <v/>
      </c>
      <c r="T1058">
        <f>IF($AB1058="Да","Подкатегория_Крупная","Подкатегория_"&amp;TEXT(MOD(QUOTIENT($A1058-1,50),300)+1,"000"))</f>
        <v/>
      </c>
      <c r="U1058">
        <f>"SKU_"&amp;TEXT($A1058,"0000000")</f>
        <v/>
      </c>
      <c r="V1058">
        <f>CHOOSE(MOD($A1058-1,4)+1,"Enterprise","SMB","Госсектор","Розница")</f>
        <v/>
      </c>
      <c r="W1058">
        <f>"Клиент_"&amp;TEXT(MOD($A1058-1,20000)+1,"00000")</f>
        <v/>
      </c>
      <c r="X1058">
        <f>CHOOSE(MOD($A1058-1,5)+1,"Портал","API","Импорт","Ручной ввод","Интеграция")</f>
        <v/>
      </c>
      <c r="Y1058" s="8">
        <f>ROUND(1000+MOD($A1058*37,90000)+IF($AB1058="Да",5000,0),2)</f>
        <v/>
      </c>
      <c r="Z1058">
        <f>1+MOD($A1058,20)</f>
        <v/>
      </c>
      <c r="AA1058" s="8">
        <f>ROUND($Y1058*(0.08+MOD($A1058,17)/100),2)</f>
        <v/>
      </c>
      <c r="AB1058">
        <f>IF(MOD($A1058,10)&lt;7,"Да","Нет")</f>
        <v/>
      </c>
      <c r="AC1058">
        <f>$R1058&amp;" / "&amp;$S1058&amp;" / "&amp;$T1058</f>
        <v/>
      </c>
      <c r="AD1058">
        <f>1</f>
        <v/>
      </c>
      <c r="AE1058">
        <f>IF($A1058&lt;=Settings!$B$4,"до 100",IF($A1058&lt;=Settings!$B$5,"до 10 000",IF($A1058&lt;=Settings!$B$6,"до 100 000","100 000+")))</f>
        <v/>
      </c>
    </row>
    <row r="1059">
      <c r="A1059">
        <f>ROW()-1</f>
        <v/>
      </c>
      <c r="B1059">
        <f>IF($A1059&lt;=Settings!$B$4,"small_control",IF($A1059&lt;=Settings!$B$5,"medium_10k",IF($A1059&lt;=Settings!$B$6,"large_100k","extreme_1m")))</f>
        <v/>
      </c>
      <c r="C1059">
        <f>"ORD-"&amp;TEXT(QUOTIENT($A1059-1,3)+1,"0000000")</f>
        <v/>
      </c>
      <c r="D1059">
        <f>"LINE-"&amp;TEXT($A1059,"0000000")</f>
        <v/>
      </c>
      <c r="E1059" s="7">
        <f>Settings!$B$2+$A1059-1</f>
        <v/>
      </c>
      <c r="F1059" s="7">
        <f>Settings!$B$2+MOD($A1059-1,Settings!$B$7)</f>
        <v/>
      </c>
      <c r="G1059">
        <f>YEAR($F1059)</f>
        <v/>
      </c>
      <c r="H1059">
        <f>"Q"&amp;ROUNDUP(MONTH($F1059)/3,0)</f>
        <v/>
      </c>
      <c r="I1059">
        <f>MONTH($F1059)</f>
        <v/>
      </c>
      <c r="J1059">
        <f>CHOOSE(MONTH($F1059),"Январь","Февраль","Март","Апрель","Май","Июнь","Июль","Август","Сентябрь","Октябрь","Ноябрь","Декабрь")</f>
        <v/>
      </c>
      <c r="K1059">
        <f>DAY($F1059)</f>
        <v/>
      </c>
      <c r="L1059">
        <f>IF(MOD($A1059,10)&lt;7,"ФО_01_Крупный","ФО_"&amp;TEXT(MOD($A1059,8)+1,"00"))</f>
        <v/>
      </c>
      <c r="M1059">
        <f>IF($AB1059="Да","Регион_001_Крупный","Регион_"&amp;TEXT(MOD(QUOTIENT($A1059-1,20),180)+1,"000"))</f>
        <v/>
      </c>
      <c r="N1059">
        <f>IF($AB1059="Да","Город_"&amp;TEXT(MOD($A1059-1,250)+1,"0000"),"Город_"&amp;TEXT(MOD($A1059-1,3000)+1,"0000"))</f>
        <v/>
      </c>
      <c r="O1059">
        <f>IF($AB1059="Да","Холдинг_Крупный","Холдинг_"&amp;TEXT(MOD(QUOTIENT($A1059-1,10000),20)+1,"00"))</f>
        <v/>
      </c>
      <c r="P1059">
        <f>IF($AB1059="Да","Организация_Крупная","Организация_"&amp;TEXT(MOD(QUOTIENT($A1059-1,500),600)+1,"000"))</f>
        <v/>
      </c>
      <c r="Q1059">
        <f>"Отдел_"&amp;TEXT(MOD(QUOTIENT($A1059-1,50),100)+1,"000")</f>
        <v/>
      </c>
      <c r="R1059">
        <f>IF($AB1059="Да","Группа_Крупная","Группа_"&amp;TEXT(MOD(QUOTIENT($A1059-1,5000),30)+1,"00"))</f>
        <v/>
      </c>
      <c r="S1059">
        <f>IF($AB1059="Да","Категория_Крупная","Категория_"&amp;TEXT(MOD(QUOTIENT($A1059-1,500),120)+1,"000"))</f>
        <v/>
      </c>
      <c r="T1059">
        <f>IF($AB1059="Да","Подкатегория_Крупная","Подкатегория_"&amp;TEXT(MOD(QUOTIENT($A1059-1,50),300)+1,"000"))</f>
        <v/>
      </c>
      <c r="U1059">
        <f>"SKU_"&amp;TEXT($A1059,"0000000")</f>
        <v/>
      </c>
      <c r="V1059">
        <f>CHOOSE(MOD($A1059-1,4)+1,"Enterprise","SMB","Госсектор","Розница")</f>
        <v/>
      </c>
      <c r="W1059">
        <f>"Клиент_"&amp;TEXT(MOD($A1059-1,20000)+1,"00000")</f>
        <v/>
      </c>
      <c r="X1059">
        <f>CHOOSE(MOD($A1059-1,5)+1,"Портал","API","Импорт","Ручной ввод","Интеграция")</f>
        <v/>
      </c>
      <c r="Y1059" s="8">
        <f>ROUND(1000+MOD($A1059*37,90000)+IF($AB1059="Да",5000,0),2)</f>
        <v/>
      </c>
      <c r="Z1059">
        <f>1+MOD($A1059,20)</f>
        <v/>
      </c>
      <c r="AA1059" s="8">
        <f>ROUND($Y1059*(0.08+MOD($A1059,17)/100),2)</f>
        <v/>
      </c>
      <c r="AB1059">
        <f>IF(MOD($A1059,10)&lt;7,"Да","Нет")</f>
        <v/>
      </c>
      <c r="AC1059">
        <f>$R1059&amp;" / "&amp;$S1059&amp;" / "&amp;$T1059</f>
        <v/>
      </c>
      <c r="AD1059">
        <f>1</f>
        <v/>
      </c>
      <c r="AE1059">
        <f>IF($A1059&lt;=Settings!$B$4,"до 100",IF($A1059&lt;=Settings!$B$5,"до 10 000",IF($A1059&lt;=Settings!$B$6,"до 100 000","100 000+")))</f>
        <v/>
      </c>
    </row>
    <row r="1060">
      <c r="A1060">
        <f>ROW()-1</f>
        <v/>
      </c>
      <c r="B1060">
        <f>IF($A1060&lt;=Settings!$B$4,"small_control",IF($A1060&lt;=Settings!$B$5,"medium_10k",IF($A1060&lt;=Settings!$B$6,"large_100k","extreme_1m")))</f>
        <v/>
      </c>
      <c r="C1060">
        <f>"ORD-"&amp;TEXT(QUOTIENT($A1060-1,3)+1,"0000000")</f>
        <v/>
      </c>
      <c r="D1060">
        <f>"LINE-"&amp;TEXT($A1060,"0000000")</f>
        <v/>
      </c>
      <c r="E1060" s="7">
        <f>Settings!$B$2+$A1060-1</f>
        <v/>
      </c>
      <c r="F1060" s="7">
        <f>Settings!$B$2+MOD($A1060-1,Settings!$B$7)</f>
        <v/>
      </c>
      <c r="G1060">
        <f>YEAR($F1060)</f>
        <v/>
      </c>
      <c r="H1060">
        <f>"Q"&amp;ROUNDUP(MONTH($F1060)/3,0)</f>
        <v/>
      </c>
      <c r="I1060">
        <f>MONTH($F1060)</f>
        <v/>
      </c>
      <c r="J1060">
        <f>CHOOSE(MONTH($F1060),"Январь","Февраль","Март","Апрель","Май","Июнь","Июль","Август","Сентябрь","Октябрь","Ноябрь","Декабрь")</f>
        <v/>
      </c>
      <c r="K1060">
        <f>DAY($F1060)</f>
        <v/>
      </c>
      <c r="L1060">
        <f>IF(MOD($A1060,10)&lt;7,"ФО_01_Крупный","ФО_"&amp;TEXT(MOD($A1060,8)+1,"00"))</f>
        <v/>
      </c>
      <c r="M1060">
        <f>IF($AB1060="Да","Регион_001_Крупный","Регион_"&amp;TEXT(MOD(QUOTIENT($A1060-1,20),180)+1,"000"))</f>
        <v/>
      </c>
      <c r="N1060">
        <f>IF($AB1060="Да","Город_"&amp;TEXT(MOD($A1060-1,250)+1,"0000"),"Город_"&amp;TEXT(MOD($A1060-1,3000)+1,"0000"))</f>
        <v/>
      </c>
      <c r="O1060">
        <f>IF($AB1060="Да","Холдинг_Крупный","Холдинг_"&amp;TEXT(MOD(QUOTIENT($A1060-1,10000),20)+1,"00"))</f>
        <v/>
      </c>
      <c r="P1060">
        <f>IF($AB1060="Да","Организация_Крупная","Организация_"&amp;TEXT(MOD(QUOTIENT($A1060-1,500),600)+1,"000"))</f>
        <v/>
      </c>
      <c r="Q1060">
        <f>"Отдел_"&amp;TEXT(MOD(QUOTIENT($A1060-1,50),100)+1,"000")</f>
        <v/>
      </c>
      <c r="R1060">
        <f>IF($AB1060="Да","Группа_Крупная","Группа_"&amp;TEXT(MOD(QUOTIENT($A1060-1,5000),30)+1,"00"))</f>
        <v/>
      </c>
      <c r="S1060">
        <f>IF($AB1060="Да","Категория_Крупная","Категория_"&amp;TEXT(MOD(QUOTIENT($A1060-1,500),120)+1,"000"))</f>
        <v/>
      </c>
      <c r="T1060">
        <f>IF($AB1060="Да","Подкатегория_Крупная","Подкатегория_"&amp;TEXT(MOD(QUOTIENT($A1060-1,50),300)+1,"000"))</f>
        <v/>
      </c>
      <c r="U1060">
        <f>"SKU_"&amp;TEXT($A1060,"0000000")</f>
        <v/>
      </c>
      <c r="V1060">
        <f>CHOOSE(MOD($A1060-1,4)+1,"Enterprise","SMB","Госсектор","Розница")</f>
        <v/>
      </c>
      <c r="W1060">
        <f>"Клиент_"&amp;TEXT(MOD($A1060-1,20000)+1,"00000")</f>
        <v/>
      </c>
      <c r="X1060">
        <f>CHOOSE(MOD($A1060-1,5)+1,"Портал","API","Импорт","Ручной ввод","Интеграция")</f>
        <v/>
      </c>
      <c r="Y1060" s="8">
        <f>ROUND(1000+MOD($A1060*37,90000)+IF($AB1060="Да",5000,0),2)</f>
        <v/>
      </c>
      <c r="Z1060">
        <f>1+MOD($A1060,20)</f>
        <v/>
      </c>
      <c r="AA1060" s="8">
        <f>ROUND($Y1060*(0.08+MOD($A1060,17)/100),2)</f>
        <v/>
      </c>
      <c r="AB1060">
        <f>IF(MOD($A1060,10)&lt;7,"Да","Нет")</f>
        <v/>
      </c>
      <c r="AC1060">
        <f>$R1060&amp;" / "&amp;$S1060&amp;" / "&amp;$T1060</f>
        <v/>
      </c>
      <c r="AD1060">
        <f>1</f>
        <v/>
      </c>
      <c r="AE1060">
        <f>IF($A1060&lt;=Settings!$B$4,"до 100",IF($A1060&lt;=Settings!$B$5,"до 10 000",IF($A1060&lt;=Settings!$B$6,"до 100 000","100 000+")))</f>
        <v/>
      </c>
    </row>
    <row r="1061">
      <c r="A1061">
        <f>ROW()-1</f>
        <v/>
      </c>
      <c r="B1061">
        <f>IF($A1061&lt;=Settings!$B$4,"small_control",IF($A1061&lt;=Settings!$B$5,"medium_10k",IF($A1061&lt;=Settings!$B$6,"large_100k","extreme_1m")))</f>
        <v/>
      </c>
      <c r="C1061">
        <f>"ORD-"&amp;TEXT(QUOTIENT($A1061-1,3)+1,"0000000")</f>
        <v/>
      </c>
      <c r="D1061">
        <f>"LINE-"&amp;TEXT($A1061,"0000000")</f>
        <v/>
      </c>
      <c r="E1061" s="7">
        <f>Settings!$B$2+$A1061-1</f>
        <v/>
      </c>
      <c r="F1061" s="7">
        <f>Settings!$B$2+MOD($A1061-1,Settings!$B$7)</f>
        <v/>
      </c>
      <c r="G1061">
        <f>YEAR($F1061)</f>
        <v/>
      </c>
      <c r="H1061">
        <f>"Q"&amp;ROUNDUP(MONTH($F1061)/3,0)</f>
        <v/>
      </c>
      <c r="I1061">
        <f>MONTH($F1061)</f>
        <v/>
      </c>
      <c r="J1061">
        <f>CHOOSE(MONTH($F1061),"Январь","Февраль","Март","Апрель","Май","Июнь","Июль","Август","Сентябрь","Октябрь","Ноябрь","Декабрь")</f>
        <v/>
      </c>
      <c r="K1061">
        <f>DAY($F1061)</f>
        <v/>
      </c>
      <c r="L1061">
        <f>IF(MOD($A1061,10)&lt;7,"ФО_01_Крупный","ФО_"&amp;TEXT(MOD($A1061,8)+1,"00"))</f>
        <v/>
      </c>
      <c r="M1061">
        <f>IF($AB1061="Да","Регион_001_Крупный","Регион_"&amp;TEXT(MOD(QUOTIENT($A1061-1,20),180)+1,"000"))</f>
        <v/>
      </c>
      <c r="N1061">
        <f>IF($AB1061="Да","Город_"&amp;TEXT(MOD($A1061-1,250)+1,"0000"),"Город_"&amp;TEXT(MOD($A1061-1,3000)+1,"0000"))</f>
        <v/>
      </c>
      <c r="O1061">
        <f>IF($AB1061="Да","Холдинг_Крупный","Холдинг_"&amp;TEXT(MOD(QUOTIENT($A1061-1,10000),20)+1,"00"))</f>
        <v/>
      </c>
      <c r="P1061">
        <f>IF($AB1061="Да","Организация_Крупная","Организация_"&amp;TEXT(MOD(QUOTIENT($A1061-1,500),600)+1,"000"))</f>
        <v/>
      </c>
      <c r="Q1061">
        <f>"Отдел_"&amp;TEXT(MOD(QUOTIENT($A1061-1,50),100)+1,"000")</f>
        <v/>
      </c>
      <c r="R1061">
        <f>IF($AB1061="Да","Группа_Крупная","Группа_"&amp;TEXT(MOD(QUOTIENT($A1061-1,5000),30)+1,"00"))</f>
        <v/>
      </c>
      <c r="S1061">
        <f>IF($AB1061="Да","Категория_Крупная","Категория_"&amp;TEXT(MOD(QUOTIENT($A1061-1,500),120)+1,"000"))</f>
        <v/>
      </c>
      <c r="T1061">
        <f>IF($AB1061="Да","Подкатегория_Крупная","Подкатегория_"&amp;TEXT(MOD(QUOTIENT($A1061-1,50),300)+1,"000"))</f>
        <v/>
      </c>
      <c r="U1061">
        <f>"SKU_"&amp;TEXT($A1061,"0000000")</f>
        <v/>
      </c>
      <c r="V1061">
        <f>CHOOSE(MOD($A1061-1,4)+1,"Enterprise","SMB","Госсектор","Розница")</f>
        <v/>
      </c>
      <c r="W1061">
        <f>"Клиент_"&amp;TEXT(MOD($A1061-1,20000)+1,"00000")</f>
        <v/>
      </c>
      <c r="X1061">
        <f>CHOOSE(MOD($A1061-1,5)+1,"Портал","API","Импорт","Ручной ввод","Интеграция")</f>
        <v/>
      </c>
      <c r="Y1061" s="8">
        <f>ROUND(1000+MOD($A1061*37,90000)+IF($AB1061="Да",5000,0),2)</f>
        <v/>
      </c>
      <c r="Z1061">
        <f>1+MOD($A1061,20)</f>
        <v/>
      </c>
      <c r="AA1061" s="8">
        <f>ROUND($Y1061*(0.08+MOD($A1061,17)/100),2)</f>
        <v/>
      </c>
      <c r="AB1061">
        <f>IF(MOD($A1061,10)&lt;7,"Да","Нет")</f>
        <v/>
      </c>
      <c r="AC1061">
        <f>$R1061&amp;" / "&amp;$S1061&amp;" / "&amp;$T1061</f>
        <v/>
      </c>
      <c r="AD1061">
        <f>1</f>
        <v/>
      </c>
      <c r="AE1061">
        <f>IF($A1061&lt;=Settings!$B$4,"до 100",IF($A1061&lt;=Settings!$B$5,"до 10 000",IF($A1061&lt;=Settings!$B$6,"до 100 000","100 000+")))</f>
        <v/>
      </c>
    </row>
    <row r="1062">
      <c r="A1062">
        <f>ROW()-1</f>
        <v/>
      </c>
      <c r="B1062">
        <f>IF($A1062&lt;=Settings!$B$4,"small_control",IF($A1062&lt;=Settings!$B$5,"medium_10k",IF($A1062&lt;=Settings!$B$6,"large_100k","extreme_1m")))</f>
        <v/>
      </c>
      <c r="C1062">
        <f>"ORD-"&amp;TEXT(QUOTIENT($A1062-1,3)+1,"0000000")</f>
        <v/>
      </c>
      <c r="D1062">
        <f>"LINE-"&amp;TEXT($A1062,"0000000")</f>
        <v/>
      </c>
      <c r="E1062" s="7">
        <f>Settings!$B$2+$A1062-1</f>
        <v/>
      </c>
      <c r="F1062" s="7">
        <f>Settings!$B$2+MOD($A1062-1,Settings!$B$7)</f>
        <v/>
      </c>
      <c r="G1062">
        <f>YEAR($F1062)</f>
        <v/>
      </c>
      <c r="H1062">
        <f>"Q"&amp;ROUNDUP(MONTH($F1062)/3,0)</f>
        <v/>
      </c>
      <c r="I1062">
        <f>MONTH($F1062)</f>
        <v/>
      </c>
      <c r="J1062">
        <f>CHOOSE(MONTH($F1062),"Январь","Февраль","Март","Апрель","Май","Июнь","Июль","Август","Сентябрь","Октябрь","Ноябрь","Декабрь")</f>
        <v/>
      </c>
      <c r="K1062">
        <f>DAY($F1062)</f>
        <v/>
      </c>
      <c r="L1062">
        <f>IF(MOD($A1062,10)&lt;7,"ФО_01_Крупный","ФО_"&amp;TEXT(MOD($A1062,8)+1,"00"))</f>
        <v/>
      </c>
      <c r="M1062">
        <f>IF($AB1062="Да","Регион_001_Крупный","Регион_"&amp;TEXT(MOD(QUOTIENT($A1062-1,20),180)+1,"000"))</f>
        <v/>
      </c>
      <c r="N1062">
        <f>IF($AB1062="Да","Город_"&amp;TEXT(MOD($A1062-1,250)+1,"0000"),"Город_"&amp;TEXT(MOD($A1062-1,3000)+1,"0000"))</f>
        <v/>
      </c>
      <c r="O1062">
        <f>IF($AB1062="Да","Холдинг_Крупный","Холдинг_"&amp;TEXT(MOD(QUOTIENT($A1062-1,10000),20)+1,"00"))</f>
        <v/>
      </c>
      <c r="P1062">
        <f>IF($AB1062="Да","Организация_Крупная","Организация_"&amp;TEXT(MOD(QUOTIENT($A1062-1,500),600)+1,"000"))</f>
        <v/>
      </c>
      <c r="Q1062">
        <f>"Отдел_"&amp;TEXT(MOD(QUOTIENT($A1062-1,50),100)+1,"000")</f>
        <v/>
      </c>
      <c r="R1062">
        <f>IF($AB1062="Да","Группа_Крупная","Группа_"&amp;TEXT(MOD(QUOTIENT($A1062-1,5000),30)+1,"00"))</f>
        <v/>
      </c>
      <c r="S1062">
        <f>IF($AB1062="Да","Категория_Крупная","Категория_"&amp;TEXT(MOD(QUOTIENT($A1062-1,500),120)+1,"000"))</f>
        <v/>
      </c>
      <c r="T1062">
        <f>IF($AB1062="Да","Подкатегория_Крупная","Подкатегория_"&amp;TEXT(MOD(QUOTIENT($A1062-1,50),300)+1,"000"))</f>
        <v/>
      </c>
      <c r="U1062">
        <f>"SKU_"&amp;TEXT($A1062,"0000000")</f>
        <v/>
      </c>
      <c r="V1062">
        <f>CHOOSE(MOD($A1062-1,4)+1,"Enterprise","SMB","Госсектор","Розница")</f>
        <v/>
      </c>
      <c r="W1062">
        <f>"Клиент_"&amp;TEXT(MOD($A1062-1,20000)+1,"00000")</f>
        <v/>
      </c>
      <c r="X1062">
        <f>CHOOSE(MOD($A1062-1,5)+1,"Портал","API","Импорт","Ручной ввод","Интеграция")</f>
        <v/>
      </c>
      <c r="Y1062" s="8">
        <f>ROUND(1000+MOD($A1062*37,90000)+IF($AB1062="Да",5000,0),2)</f>
        <v/>
      </c>
      <c r="Z1062">
        <f>1+MOD($A1062,20)</f>
        <v/>
      </c>
      <c r="AA1062" s="8">
        <f>ROUND($Y1062*(0.08+MOD($A1062,17)/100),2)</f>
        <v/>
      </c>
      <c r="AB1062">
        <f>IF(MOD($A1062,10)&lt;7,"Да","Нет")</f>
        <v/>
      </c>
      <c r="AC1062">
        <f>$R1062&amp;" / "&amp;$S1062&amp;" / "&amp;$T1062</f>
        <v/>
      </c>
      <c r="AD1062">
        <f>1</f>
        <v/>
      </c>
      <c r="AE1062">
        <f>IF($A1062&lt;=Settings!$B$4,"до 100",IF($A1062&lt;=Settings!$B$5,"до 10 000",IF($A1062&lt;=Settings!$B$6,"до 100 000","100 000+")))</f>
        <v/>
      </c>
    </row>
    <row r="1063">
      <c r="A1063">
        <f>ROW()-1</f>
        <v/>
      </c>
      <c r="B1063">
        <f>IF($A1063&lt;=Settings!$B$4,"small_control",IF($A1063&lt;=Settings!$B$5,"medium_10k",IF($A1063&lt;=Settings!$B$6,"large_100k","extreme_1m")))</f>
        <v/>
      </c>
      <c r="C1063">
        <f>"ORD-"&amp;TEXT(QUOTIENT($A1063-1,3)+1,"0000000")</f>
        <v/>
      </c>
      <c r="D1063">
        <f>"LINE-"&amp;TEXT($A1063,"0000000")</f>
        <v/>
      </c>
      <c r="E1063" s="7">
        <f>Settings!$B$2+$A1063-1</f>
        <v/>
      </c>
      <c r="F1063" s="7">
        <f>Settings!$B$2+MOD($A1063-1,Settings!$B$7)</f>
        <v/>
      </c>
      <c r="G1063">
        <f>YEAR($F1063)</f>
        <v/>
      </c>
      <c r="H1063">
        <f>"Q"&amp;ROUNDUP(MONTH($F1063)/3,0)</f>
        <v/>
      </c>
      <c r="I1063">
        <f>MONTH($F1063)</f>
        <v/>
      </c>
      <c r="J1063">
        <f>CHOOSE(MONTH($F1063),"Январь","Февраль","Март","Апрель","Май","Июнь","Июль","Август","Сентябрь","Октябрь","Ноябрь","Декабрь")</f>
        <v/>
      </c>
      <c r="K1063">
        <f>DAY($F1063)</f>
        <v/>
      </c>
      <c r="L1063">
        <f>IF(MOD($A1063,10)&lt;7,"ФО_01_Крупный","ФО_"&amp;TEXT(MOD($A1063,8)+1,"00"))</f>
        <v/>
      </c>
      <c r="M1063">
        <f>IF($AB1063="Да","Регион_001_Крупный","Регион_"&amp;TEXT(MOD(QUOTIENT($A1063-1,20),180)+1,"000"))</f>
        <v/>
      </c>
      <c r="N1063">
        <f>IF($AB1063="Да","Город_"&amp;TEXT(MOD($A1063-1,250)+1,"0000"),"Город_"&amp;TEXT(MOD($A1063-1,3000)+1,"0000"))</f>
        <v/>
      </c>
      <c r="O1063">
        <f>IF($AB1063="Да","Холдинг_Крупный","Холдинг_"&amp;TEXT(MOD(QUOTIENT($A1063-1,10000),20)+1,"00"))</f>
        <v/>
      </c>
      <c r="P1063">
        <f>IF($AB1063="Да","Организация_Крупная","Организация_"&amp;TEXT(MOD(QUOTIENT($A1063-1,500),600)+1,"000"))</f>
        <v/>
      </c>
      <c r="Q1063">
        <f>"Отдел_"&amp;TEXT(MOD(QUOTIENT($A1063-1,50),100)+1,"000")</f>
        <v/>
      </c>
      <c r="R1063">
        <f>IF($AB1063="Да","Группа_Крупная","Группа_"&amp;TEXT(MOD(QUOTIENT($A1063-1,5000),30)+1,"00"))</f>
        <v/>
      </c>
      <c r="S1063">
        <f>IF($AB1063="Да","Категория_Крупная","Категория_"&amp;TEXT(MOD(QUOTIENT($A1063-1,500),120)+1,"000"))</f>
        <v/>
      </c>
      <c r="T1063">
        <f>IF($AB1063="Да","Подкатегория_Крупная","Подкатегория_"&amp;TEXT(MOD(QUOTIENT($A1063-1,50),300)+1,"000"))</f>
        <v/>
      </c>
      <c r="U1063">
        <f>"SKU_"&amp;TEXT($A1063,"0000000")</f>
        <v/>
      </c>
      <c r="V1063">
        <f>CHOOSE(MOD($A1063-1,4)+1,"Enterprise","SMB","Госсектор","Розница")</f>
        <v/>
      </c>
      <c r="W1063">
        <f>"Клиент_"&amp;TEXT(MOD($A1063-1,20000)+1,"00000")</f>
        <v/>
      </c>
      <c r="X1063">
        <f>CHOOSE(MOD($A1063-1,5)+1,"Портал","API","Импорт","Ручной ввод","Интеграция")</f>
        <v/>
      </c>
      <c r="Y1063" s="8">
        <f>ROUND(1000+MOD($A1063*37,90000)+IF($AB1063="Да",5000,0),2)</f>
        <v/>
      </c>
      <c r="Z1063">
        <f>1+MOD($A1063,20)</f>
        <v/>
      </c>
      <c r="AA1063" s="8">
        <f>ROUND($Y1063*(0.08+MOD($A1063,17)/100),2)</f>
        <v/>
      </c>
      <c r="AB1063">
        <f>IF(MOD($A1063,10)&lt;7,"Да","Нет")</f>
        <v/>
      </c>
      <c r="AC1063">
        <f>$R1063&amp;" / "&amp;$S1063&amp;" / "&amp;$T1063</f>
        <v/>
      </c>
      <c r="AD1063">
        <f>1</f>
        <v/>
      </c>
      <c r="AE1063">
        <f>IF($A1063&lt;=Settings!$B$4,"до 100",IF($A1063&lt;=Settings!$B$5,"до 10 000",IF($A1063&lt;=Settings!$B$6,"до 100 000","100 000+")))</f>
        <v/>
      </c>
    </row>
    <row r="1064">
      <c r="A1064">
        <f>ROW()-1</f>
        <v/>
      </c>
      <c r="B1064">
        <f>IF($A1064&lt;=Settings!$B$4,"small_control",IF($A1064&lt;=Settings!$B$5,"medium_10k",IF($A1064&lt;=Settings!$B$6,"large_100k","extreme_1m")))</f>
        <v/>
      </c>
      <c r="C1064">
        <f>"ORD-"&amp;TEXT(QUOTIENT($A1064-1,3)+1,"0000000")</f>
        <v/>
      </c>
      <c r="D1064">
        <f>"LINE-"&amp;TEXT($A1064,"0000000")</f>
        <v/>
      </c>
      <c r="E1064" s="7">
        <f>Settings!$B$2+$A1064-1</f>
        <v/>
      </c>
      <c r="F1064" s="7">
        <f>Settings!$B$2+MOD($A1064-1,Settings!$B$7)</f>
        <v/>
      </c>
      <c r="G1064">
        <f>YEAR($F1064)</f>
        <v/>
      </c>
      <c r="H1064">
        <f>"Q"&amp;ROUNDUP(MONTH($F1064)/3,0)</f>
        <v/>
      </c>
      <c r="I1064">
        <f>MONTH($F1064)</f>
        <v/>
      </c>
      <c r="J1064">
        <f>CHOOSE(MONTH($F1064),"Январь","Февраль","Март","Апрель","Май","Июнь","Июль","Август","Сентябрь","Октябрь","Ноябрь","Декабрь")</f>
        <v/>
      </c>
      <c r="K1064">
        <f>DAY($F1064)</f>
        <v/>
      </c>
      <c r="L1064">
        <f>IF(MOD($A1064,10)&lt;7,"ФО_01_Крупный","ФО_"&amp;TEXT(MOD($A1064,8)+1,"00"))</f>
        <v/>
      </c>
      <c r="M1064">
        <f>IF($AB1064="Да","Регион_001_Крупный","Регион_"&amp;TEXT(MOD(QUOTIENT($A1064-1,20),180)+1,"000"))</f>
        <v/>
      </c>
      <c r="N1064">
        <f>IF($AB1064="Да","Город_"&amp;TEXT(MOD($A1064-1,250)+1,"0000"),"Город_"&amp;TEXT(MOD($A1064-1,3000)+1,"0000"))</f>
        <v/>
      </c>
      <c r="O1064">
        <f>IF($AB1064="Да","Холдинг_Крупный","Холдинг_"&amp;TEXT(MOD(QUOTIENT($A1064-1,10000),20)+1,"00"))</f>
        <v/>
      </c>
      <c r="P1064">
        <f>IF($AB1064="Да","Организация_Крупная","Организация_"&amp;TEXT(MOD(QUOTIENT($A1064-1,500),600)+1,"000"))</f>
        <v/>
      </c>
      <c r="Q1064">
        <f>"Отдел_"&amp;TEXT(MOD(QUOTIENT($A1064-1,50),100)+1,"000")</f>
        <v/>
      </c>
      <c r="R1064">
        <f>IF($AB1064="Да","Группа_Крупная","Группа_"&amp;TEXT(MOD(QUOTIENT($A1064-1,5000),30)+1,"00"))</f>
        <v/>
      </c>
      <c r="S1064">
        <f>IF($AB1064="Да","Категория_Крупная","Категория_"&amp;TEXT(MOD(QUOTIENT($A1064-1,500),120)+1,"000"))</f>
        <v/>
      </c>
      <c r="T1064">
        <f>IF($AB1064="Да","Подкатегория_Крупная","Подкатегория_"&amp;TEXT(MOD(QUOTIENT($A1064-1,50),300)+1,"000"))</f>
        <v/>
      </c>
      <c r="U1064">
        <f>"SKU_"&amp;TEXT($A1064,"0000000")</f>
        <v/>
      </c>
      <c r="V1064">
        <f>CHOOSE(MOD($A1064-1,4)+1,"Enterprise","SMB","Госсектор","Розница")</f>
        <v/>
      </c>
      <c r="W1064">
        <f>"Клиент_"&amp;TEXT(MOD($A1064-1,20000)+1,"00000")</f>
        <v/>
      </c>
      <c r="X1064">
        <f>CHOOSE(MOD($A1064-1,5)+1,"Портал","API","Импорт","Ручной ввод","Интеграция")</f>
        <v/>
      </c>
      <c r="Y1064" s="8">
        <f>ROUND(1000+MOD($A1064*37,90000)+IF($AB1064="Да",5000,0),2)</f>
        <v/>
      </c>
      <c r="Z1064">
        <f>1+MOD($A1064,20)</f>
        <v/>
      </c>
      <c r="AA1064" s="8">
        <f>ROUND($Y1064*(0.08+MOD($A1064,17)/100),2)</f>
        <v/>
      </c>
      <c r="AB1064">
        <f>IF(MOD($A1064,10)&lt;7,"Да","Нет")</f>
        <v/>
      </c>
      <c r="AC1064">
        <f>$R1064&amp;" / "&amp;$S1064&amp;" / "&amp;$T1064</f>
        <v/>
      </c>
      <c r="AD1064">
        <f>1</f>
        <v/>
      </c>
      <c r="AE1064">
        <f>IF($A1064&lt;=Settings!$B$4,"до 100",IF($A1064&lt;=Settings!$B$5,"до 10 000",IF($A1064&lt;=Settings!$B$6,"до 100 000","100 000+")))</f>
        <v/>
      </c>
    </row>
    <row r="1065">
      <c r="A1065">
        <f>ROW()-1</f>
        <v/>
      </c>
      <c r="B1065">
        <f>IF($A1065&lt;=Settings!$B$4,"small_control",IF($A1065&lt;=Settings!$B$5,"medium_10k",IF($A1065&lt;=Settings!$B$6,"large_100k","extreme_1m")))</f>
        <v/>
      </c>
      <c r="C1065">
        <f>"ORD-"&amp;TEXT(QUOTIENT($A1065-1,3)+1,"0000000")</f>
        <v/>
      </c>
      <c r="D1065">
        <f>"LINE-"&amp;TEXT($A1065,"0000000")</f>
        <v/>
      </c>
      <c r="E1065" s="7">
        <f>Settings!$B$2+$A1065-1</f>
        <v/>
      </c>
      <c r="F1065" s="7">
        <f>Settings!$B$2+MOD($A1065-1,Settings!$B$7)</f>
        <v/>
      </c>
      <c r="G1065">
        <f>YEAR($F1065)</f>
        <v/>
      </c>
      <c r="H1065">
        <f>"Q"&amp;ROUNDUP(MONTH($F1065)/3,0)</f>
        <v/>
      </c>
      <c r="I1065">
        <f>MONTH($F1065)</f>
        <v/>
      </c>
      <c r="J1065">
        <f>CHOOSE(MONTH($F1065),"Январь","Февраль","Март","Апрель","Май","Июнь","Июль","Август","Сентябрь","Октябрь","Ноябрь","Декабрь")</f>
        <v/>
      </c>
      <c r="K1065">
        <f>DAY($F1065)</f>
        <v/>
      </c>
      <c r="L1065">
        <f>IF(MOD($A1065,10)&lt;7,"ФО_01_Крупный","ФО_"&amp;TEXT(MOD($A1065,8)+1,"00"))</f>
        <v/>
      </c>
      <c r="M1065">
        <f>IF($AB1065="Да","Регион_001_Крупный","Регион_"&amp;TEXT(MOD(QUOTIENT($A1065-1,20),180)+1,"000"))</f>
        <v/>
      </c>
      <c r="N1065">
        <f>IF($AB1065="Да","Город_"&amp;TEXT(MOD($A1065-1,250)+1,"0000"),"Город_"&amp;TEXT(MOD($A1065-1,3000)+1,"0000"))</f>
        <v/>
      </c>
      <c r="O1065">
        <f>IF($AB1065="Да","Холдинг_Крупный","Холдинг_"&amp;TEXT(MOD(QUOTIENT($A1065-1,10000),20)+1,"00"))</f>
        <v/>
      </c>
      <c r="P1065">
        <f>IF($AB1065="Да","Организация_Крупная","Организация_"&amp;TEXT(MOD(QUOTIENT($A1065-1,500),600)+1,"000"))</f>
        <v/>
      </c>
      <c r="Q1065">
        <f>"Отдел_"&amp;TEXT(MOD(QUOTIENT($A1065-1,50),100)+1,"000")</f>
        <v/>
      </c>
      <c r="R1065">
        <f>IF($AB1065="Да","Группа_Крупная","Группа_"&amp;TEXT(MOD(QUOTIENT($A1065-1,5000),30)+1,"00"))</f>
        <v/>
      </c>
      <c r="S1065">
        <f>IF($AB1065="Да","Категория_Крупная","Категория_"&amp;TEXT(MOD(QUOTIENT($A1065-1,500),120)+1,"000"))</f>
        <v/>
      </c>
      <c r="T1065">
        <f>IF($AB1065="Да","Подкатегория_Крупная","Подкатегория_"&amp;TEXT(MOD(QUOTIENT($A1065-1,50),300)+1,"000"))</f>
        <v/>
      </c>
      <c r="U1065">
        <f>"SKU_"&amp;TEXT($A1065,"0000000")</f>
        <v/>
      </c>
      <c r="V1065">
        <f>CHOOSE(MOD($A1065-1,4)+1,"Enterprise","SMB","Госсектор","Розница")</f>
        <v/>
      </c>
      <c r="W1065">
        <f>"Клиент_"&amp;TEXT(MOD($A1065-1,20000)+1,"00000")</f>
        <v/>
      </c>
      <c r="X1065">
        <f>CHOOSE(MOD($A1065-1,5)+1,"Портал","API","Импорт","Ручной ввод","Интеграция")</f>
        <v/>
      </c>
      <c r="Y1065" s="8">
        <f>ROUND(1000+MOD($A1065*37,90000)+IF($AB1065="Да",5000,0),2)</f>
        <v/>
      </c>
      <c r="Z1065">
        <f>1+MOD($A1065,20)</f>
        <v/>
      </c>
      <c r="AA1065" s="8">
        <f>ROUND($Y1065*(0.08+MOD($A1065,17)/100),2)</f>
        <v/>
      </c>
      <c r="AB1065">
        <f>IF(MOD($A1065,10)&lt;7,"Да","Нет")</f>
        <v/>
      </c>
      <c r="AC1065">
        <f>$R1065&amp;" / "&amp;$S1065&amp;" / "&amp;$T1065</f>
        <v/>
      </c>
      <c r="AD1065">
        <f>1</f>
        <v/>
      </c>
      <c r="AE1065">
        <f>IF($A1065&lt;=Settings!$B$4,"до 100",IF($A1065&lt;=Settings!$B$5,"до 10 000",IF($A1065&lt;=Settings!$B$6,"до 100 000","100 000+")))</f>
        <v/>
      </c>
    </row>
    <row r="1066">
      <c r="A1066">
        <f>ROW()-1</f>
        <v/>
      </c>
      <c r="B1066">
        <f>IF($A1066&lt;=Settings!$B$4,"small_control",IF($A1066&lt;=Settings!$B$5,"medium_10k",IF($A1066&lt;=Settings!$B$6,"large_100k","extreme_1m")))</f>
        <v/>
      </c>
      <c r="C1066">
        <f>"ORD-"&amp;TEXT(QUOTIENT($A1066-1,3)+1,"0000000")</f>
        <v/>
      </c>
      <c r="D1066">
        <f>"LINE-"&amp;TEXT($A1066,"0000000")</f>
        <v/>
      </c>
      <c r="E1066" s="7">
        <f>Settings!$B$2+$A1066-1</f>
        <v/>
      </c>
      <c r="F1066" s="7">
        <f>Settings!$B$2+MOD($A1066-1,Settings!$B$7)</f>
        <v/>
      </c>
      <c r="G1066">
        <f>YEAR($F1066)</f>
        <v/>
      </c>
      <c r="H1066">
        <f>"Q"&amp;ROUNDUP(MONTH($F1066)/3,0)</f>
        <v/>
      </c>
      <c r="I1066">
        <f>MONTH($F1066)</f>
        <v/>
      </c>
      <c r="J1066">
        <f>CHOOSE(MONTH($F1066),"Январь","Февраль","Март","Апрель","Май","Июнь","Июль","Август","Сентябрь","Октябрь","Ноябрь","Декабрь")</f>
        <v/>
      </c>
      <c r="K1066">
        <f>DAY($F1066)</f>
        <v/>
      </c>
      <c r="L1066">
        <f>IF(MOD($A1066,10)&lt;7,"ФО_01_Крупный","ФО_"&amp;TEXT(MOD($A1066,8)+1,"00"))</f>
        <v/>
      </c>
      <c r="M1066">
        <f>IF($AB1066="Да","Регион_001_Крупный","Регион_"&amp;TEXT(MOD(QUOTIENT($A1066-1,20),180)+1,"000"))</f>
        <v/>
      </c>
      <c r="N1066">
        <f>IF($AB1066="Да","Город_"&amp;TEXT(MOD($A1066-1,250)+1,"0000"),"Город_"&amp;TEXT(MOD($A1066-1,3000)+1,"0000"))</f>
        <v/>
      </c>
      <c r="O1066">
        <f>IF($AB1066="Да","Холдинг_Крупный","Холдинг_"&amp;TEXT(MOD(QUOTIENT($A1066-1,10000),20)+1,"00"))</f>
        <v/>
      </c>
      <c r="P1066">
        <f>IF($AB1066="Да","Организация_Крупная","Организация_"&amp;TEXT(MOD(QUOTIENT($A1066-1,500),600)+1,"000"))</f>
        <v/>
      </c>
      <c r="Q1066">
        <f>"Отдел_"&amp;TEXT(MOD(QUOTIENT($A1066-1,50),100)+1,"000")</f>
        <v/>
      </c>
      <c r="R1066">
        <f>IF($AB1066="Да","Группа_Крупная","Группа_"&amp;TEXT(MOD(QUOTIENT($A1066-1,5000),30)+1,"00"))</f>
        <v/>
      </c>
      <c r="S1066">
        <f>IF($AB1066="Да","Категория_Крупная","Категория_"&amp;TEXT(MOD(QUOTIENT($A1066-1,500),120)+1,"000"))</f>
        <v/>
      </c>
      <c r="T1066">
        <f>IF($AB1066="Да","Подкатегория_Крупная","Подкатегория_"&amp;TEXT(MOD(QUOTIENT($A1066-1,50),300)+1,"000"))</f>
        <v/>
      </c>
      <c r="U1066">
        <f>"SKU_"&amp;TEXT($A1066,"0000000")</f>
        <v/>
      </c>
      <c r="V1066">
        <f>CHOOSE(MOD($A1066-1,4)+1,"Enterprise","SMB","Госсектор","Розница")</f>
        <v/>
      </c>
      <c r="W1066">
        <f>"Клиент_"&amp;TEXT(MOD($A1066-1,20000)+1,"00000")</f>
        <v/>
      </c>
      <c r="X1066">
        <f>CHOOSE(MOD($A1066-1,5)+1,"Портал","API","Импорт","Ручной ввод","Интеграция")</f>
        <v/>
      </c>
      <c r="Y1066" s="8">
        <f>ROUND(1000+MOD($A1066*37,90000)+IF($AB1066="Да",5000,0),2)</f>
        <v/>
      </c>
      <c r="Z1066">
        <f>1+MOD($A1066,20)</f>
        <v/>
      </c>
      <c r="AA1066" s="8">
        <f>ROUND($Y1066*(0.08+MOD($A1066,17)/100),2)</f>
        <v/>
      </c>
      <c r="AB1066">
        <f>IF(MOD($A1066,10)&lt;7,"Да","Нет")</f>
        <v/>
      </c>
      <c r="AC1066">
        <f>$R1066&amp;" / "&amp;$S1066&amp;" / "&amp;$T1066</f>
        <v/>
      </c>
      <c r="AD1066">
        <f>1</f>
        <v/>
      </c>
      <c r="AE1066">
        <f>IF($A1066&lt;=Settings!$B$4,"до 100",IF($A1066&lt;=Settings!$B$5,"до 10 000",IF($A1066&lt;=Settings!$B$6,"до 100 000","100 000+")))</f>
        <v/>
      </c>
    </row>
    <row r="1067">
      <c r="A1067">
        <f>ROW()-1</f>
        <v/>
      </c>
      <c r="B1067">
        <f>IF($A1067&lt;=Settings!$B$4,"small_control",IF($A1067&lt;=Settings!$B$5,"medium_10k",IF($A1067&lt;=Settings!$B$6,"large_100k","extreme_1m")))</f>
        <v/>
      </c>
      <c r="C1067">
        <f>"ORD-"&amp;TEXT(QUOTIENT($A1067-1,3)+1,"0000000")</f>
        <v/>
      </c>
      <c r="D1067">
        <f>"LINE-"&amp;TEXT($A1067,"0000000")</f>
        <v/>
      </c>
      <c r="E1067" s="7">
        <f>Settings!$B$2+$A1067-1</f>
        <v/>
      </c>
      <c r="F1067" s="7">
        <f>Settings!$B$2+MOD($A1067-1,Settings!$B$7)</f>
        <v/>
      </c>
      <c r="G1067">
        <f>YEAR($F1067)</f>
        <v/>
      </c>
      <c r="H1067">
        <f>"Q"&amp;ROUNDUP(MONTH($F1067)/3,0)</f>
        <v/>
      </c>
      <c r="I1067">
        <f>MONTH($F1067)</f>
        <v/>
      </c>
      <c r="J1067">
        <f>CHOOSE(MONTH($F1067),"Январь","Февраль","Март","Апрель","Май","Июнь","Июль","Август","Сентябрь","Октябрь","Ноябрь","Декабрь")</f>
        <v/>
      </c>
      <c r="K1067">
        <f>DAY($F1067)</f>
        <v/>
      </c>
      <c r="L1067">
        <f>IF(MOD($A1067,10)&lt;7,"ФО_01_Крупный","ФО_"&amp;TEXT(MOD($A1067,8)+1,"00"))</f>
        <v/>
      </c>
      <c r="M1067">
        <f>IF($AB1067="Да","Регион_001_Крупный","Регион_"&amp;TEXT(MOD(QUOTIENT($A1067-1,20),180)+1,"000"))</f>
        <v/>
      </c>
      <c r="N1067">
        <f>IF($AB1067="Да","Город_"&amp;TEXT(MOD($A1067-1,250)+1,"0000"),"Город_"&amp;TEXT(MOD($A1067-1,3000)+1,"0000"))</f>
        <v/>
      </c>
      <c r="O1067">
        <f>IF($AB1067="Да","Холдинг_Крупный","Холдинг_"&amp;TEXT(MOD(QUOTIENT($A1067-1,10000),20)+1,"00"))</f>
        <v/>
      </c>
      <c r="P1067">
        <f>IF($AB1067="Да","Организация_Крупная","Организация_"&amp;TEXT(MOD(QUOTIENT($A1067-1,500),600)+1,"000"))</f>
        <v/>
      </c>
      <c r="Q1067">
        <f>"Отдел_"&amp;TEXT(MOD(QUOTIENT($A1067-1,50),100)+1,"000")</f>
        <v/>
      </c>
      <c r="R1067">
        <f>IF($AB1067="Да","Группа_Крупная","Группа_"&amp;TEXT(MOD(QUOTIENT($A1067-1,5000),30)+1,"00"))</f>
        <v/>
      </c>
      <c r="S1067">
        <f>IF($AB1067="Да","Категория_Крупная","Категория_"&amp;TEXT(MOD(QUOTIENT($A1067-1,500),120)+1,"000"))</f>
        <v/>
      </c>
      <c r="T1067">
        <f>IF($AB1067="Да","Подкатегория_Крупная","Подкатегория_"&amp;TEXT(MOD(QUOTIENT($A1067-1,50),300)+1,"000"))</f>
        <v/>
      </c>
      <c r="U1067">
        <f>"SKU_"&amp;TEXT($A1067,"0000000")</f>
        <v/>
      </c>
      <c r="V1067">
        <f>CHOOSE(MOD($A1067-1,4)+1,"Enterprise","SMB","Госсектор","Розница")</f>
        <v/>
      </c>
      <c r="W1067">
        <f>"Клиент_"&amp;TEXT(MOD($A1067-1,20000)+1,"00000")</f>
        <v/>
      </c>
      <c r="X1067">
        <f>CHOOSE(MOD($A1067-1,5)+1,"Портал","API","Импорт","Ручной ввод","Интеграция")</f>
        <v/>
      </c>
      <c r="Y1067" s="8">
        <f>ROUND(1000+MOD($A1067*37,90000)+IF($AB1067="Да",5000,0),2)</f>
        <v/>
      </c>
      <c r="Z1067">
        <f>1+MOD($A1067,20)</f>
        <v/>
      </c>
      <c r="AA1067" s="8">
        <f>ROUND($Y1067*(0.08+MOD($A1067,17)/100),2)</f>
        <v/>
      </c>
      <c r="AB1067">
        <f>IF(MOD($A1067,10)&lt;7,"Да","Нет")</f>
        <v/>
      </c>
      <c r="AC1067">
        <f>$R1067&amp;" / "&amp;$S1067&amp;" / "&amp;$T1067</f>
        <v/>
      </c>
      <c r="AD1067">
        <f>1</f>
        <v/>
      </c>
      <c r="AE1067">
        <f>IF($A1067&lt;=Settings!$B$4,"до 100",IF($A1067&lt;=Settings!$B$5,"до 10 000",IF($A1067&lt;=Settings!$B$6,"до 100 000","100 000+")))</f>
        <v/>
      </c>
    </row>
    <row r="1068">
      <c r="A1068">
        <f>ROW()-1</f>
        <v/>
      </c>
      <c r="B1068">
        <f>IF($A1068&lt;=Settings!$B$4,"small_control",IF($A1068&lt;=Settings!$B$5,"medium_10k",IF($A1068&lt;=Settings!$B$6,"large_100k","extreme_1m")))</f>
        <v/>
      </c>
      <c r="C1068">
        <f>"ORD-"&amp;TEXT(QUOTIENT($A1068-1,3)+1,"0000000")</f>
        <v/>
      </c>
      <c r="D1068">
        <f>"LINE-"&amp;TEXT($A1068,"0000000")</f>
        <v/>
      </c>
      <c r="E1068" s="7">
        <f>Settings!$B$2+$A1068-1</f>
        <v/>
      </c>
      <c r="F1068" s="7">
        <f>Settings!$B$2+MOD($A1068-1,Settings!$B$7)</f>
        <v/>
      </c>
      <c r="G1068">
        <f>YEAR($F1068)</f>
        <v/>
      </c>
      <c r="H1068">
        <f>"Q"&amp;ROUNDUP(MONTH($F1068)/3,0)</f>
        <v/>
      </c>
      <c r="I1068">
        <f>MONTH($F1068)</f>
        <v/>
      </c>
      <c r="J1068">
        <f>CHOOSE(MONTH($F1068),"Январь","Февраль","Март","Апрель","Май","Июнь","Июль","Август","Сентябрь","Октябрь","Ноябрь","Декабрь")</f>
        <v/>
      </c>
      <c r="K1068">
        <f>DAY($F1068)</f>
        <v/>
      </c>
      <c r="L1068">
        <f>IF(MOD($A1068,10)&lt;7,"ФО_01_Крупный","ФО_"&amp;TEXT(MOD($A1068,8)+1,"00"))</f>
        <v/>
      </c>
      <c r="M1068">
        <f>IF($AB1068="Да","Регион_001_Крупный","Регион_"&amp;TEXT(MOD(QUOTIENT($A1068-1,20),180)+1,"000"))</f>
        <v/>
      </c>
      <c r="N1068">
        <f>IF($AB1068="Да","Город_"&amp;TEXT(MOD($A1068-1,250)+1,"0000"),"Город_"&amp;TEXT(MOD($A1068-1,3000)+1,"0000"))</f>
        <v/>
      </c>
      <c r="O1068">
        <f>IF($AB1068="Да","Холдинг_Крупный","Холдинг_"&amp;TEXT(MOD(QUOTIENT($A1068-1,10000),20)+1,"00"))</f>
        <v/>
      </c>
      <c r="P1068">
        <f>IF($AB1068="Да","Организация_Крупная","Организация_"&amp;TEXT(MOD(QUOTIENT($A1068-1,500),600)+1,"000"))</f>
        <v/>
      </c>
      <c r="Q1068">
        <f>"Отдел_"&amp;TEXT(MOD(QUOTIENT($A1068-1,50),100)+1,"000")</f>
        <v/>
      </c>
      <c r="R1068">
        <f>IF($AB1068="Да","Группа_Крупная","Группа_"&amp;TEXT(MOD(QUOTIENT($A1068-1,5000),30)+1,"00"))</f>
        <v/>
      </c>
      <c r="S1068">
        <f>IF($AB1068="Да","Категория_Крупная","Категория_"&amp;TEXT(MOD(QUOTIENT($A1068-1,500),120)+1,"000"))</f>
        <v/>
      </c>
      <c r="T1068">
        <f>IF($AB1068="Да","Подкатегория_Крупная","Подкатегория_"&amp;TEXT(MOD(QUOTIENT($A1068-1,50),300)+1,"000"))</f>
        <v/>
      </c>
      <c r="U1068">
        <f>"SKU_"&amp;TEXT($A1068,"0000000")</f>
        <v/>
      </c>
      <c r="V1068">
        <f>CHOOSE(MOD($A1068-1,4)+1,"Enterprise","SMB","Госсектор","Розница")</f>
        <v/>
      </c>
      <c r="W1068">
        <f>"Клиент_"&amp;TEXT(MOD($A1068-1,20000)+1,"00000")</f>
        <v/>
      </c>
      <c r="X1068">
        <f>CHOOSE(MOD($A1068-1,5)+1,"Портал","API","Импорт","Ручной ввод","Интеграция")</f>
        <v/>
      </c>
      <c r="Y1068" s="8">
        <f>ROUND(1000+MOD($A1068*37,90000)+IF($AB1068="Да",5000,0),2)</f>
        <v/>
      </c>
      <c r="Z1068">
        <f>1+MOD($A1068,20)</f>
        <v/>
      </c>
      <c r="AA1068" s="8">
        <f>ROUND($Y1068*(0.08+MOD($A1068,17)/100),2)</f>
        <v/>
      </c>
      <c r="AB1068">
        <f>IF(MOD($A1068,10)&lt;7,"Да","Нет")</f>
        <v/>
      </c>
      <c r="AC1068">
        <f>$R1068&amp;" / "&amp;$S1068&amp;" / "&amp;$T1068</f>
        <v/>
      </c>
      <c r="AD1068">
        <f>1</f>
        <v/>
      </c>
      <c r="AE1068">
        <f>IF($A1068&lt;=Settings!$B$4,"до 100",IF($A1068&lt;=Settings!$B$5,"до 10 000",IF($A1068&lt;=Settings!$B$6,"до 100 000","100 000+")))</f>
        <v/>
      </c>
    </row>
    <row r="1069">
      <c r="A1069">
        <f>ROW()-1</f>
        <v/>
      </c>
      <c r="B1069">
        <f>IF($A1069&lt;=Settings!$B$4,"small_control",IF($A1069&lt;=Settings!$B$5,"medium_10k",IF($A1069&lt;=Settings!$B$6,"large_100k","extreme_1m")))</f>
        <v/>
      </c>
      <c r="C1069">
        <f>"ORD-"&amp;TEXT(QUOTIENT($A1069-1,3)+1,"0000000")</f>
        <v/>
      </c>
      <c r="D1069">
        <f>"LINE-"&amp;TEXT($A1069,"0000000")</f>
        <v/>
      </c>
      <c r="E1069" s="7">
        <f>Settings!$B$2+$A1069-1</f>
        <v/>
      </c>
      <c r="F1069" s="7">
        <f>Settings!$B$2+MOD($A1069-1,Settings!$B$7)</f>
        <v/>
      </c>
      <c r="G1069">
        <f>YEAR($F1069)</f>
        <v/>
      </c>
      <c r="H1069">
        <f>"Q"&amp;ROUNDUP(MONTH($F1069)/3,0)</f>
        <v/>
      </c>
      <c r="I1069">
        <f>MONTH($F1069)</f>
        <v/>
      </c>
      <c r="J1069">
        <f>CHOOSE(MONTH($F1069),"Январь","Февраль","Март","Апрель","Май","Июнь","Июль","Август","Сентябрь","Октябрь","Ноябрь","Декабрь")</f>
        <v/>
      </c>
      <c r="K1069">
        <f>DAY($F1069)</f>
        <v/>
      </c>
      <c r="L1069">
        <f>IF(MOD($A1069,10)&lt;7,"ФО_01_Крупный","ФО_"&amp;TEXT(MOD($A1069,8)+1,"00"))</f>
        <v/>
      </c>
      <c r="M1069">
        <f>IF($AB1069="Да","Регион_001_Крупный","Регион_"&amp;TEXT(MOD(QUOTIENT($A1069-1,20),180)+1,"000"))</f>
        <v/>
      </c>
      <c r="N1069">
        <f>IF($AB1069="Да","Город_"&amp;TEXT(MOD($A1069-1,250)+1,"0000"),"Город_"&amp;TEXT(MOD($A1069-1,3000)+1,"0000"))</f>
        <v/>
      </c>
      <c r="O1069">
        <f>IF($AB1069="Да","Холдинг_Крупный","Холдинг_"&amp;TEXT(MOD(QUOTIENT($A1069-1,10000),20)+1,"00"))</f>
        <v/>
      </c>
      <c r="P1069">
        <f>IF($AB1069="Да","Организация_Крупная","Организация_"&amp;TEXT(MOD(QUOTIENT($A1069-1,500),600)+1,"000"))</f>
        <v/>
      </c>
      <c r="Q1069">
        <f>"Отдел_"&amp;TEXT(MOD(QUOTIENT($A1069-1,50),100)+1,"000")</f>
        <v/>
      </c>
      <c r="R1069">
        <f>IF($AB1069="Да","Группа_Крупная","Группа_"&amp;TEXT(MOD(QUOTIENT($A1069-1,5000),30)+1,"00"))</f>
        <v/>
      </c>
      <c r="S1069">
        <f>IF($AB1069="Да","Категория_Крупная","Категория_"&amp;TEXT(MOD(QUOTIENT($A1069-1,500),120)+1,"000"))</f>
        <v/>
      </c>
      <c r="T1069">
        <f>IF($AB1069="Да","Подкатегория_Крупная","Подкатегория_"&amp;TEXT(MOD(QUOTIENT($A1069-1,50),300)+1,"000"))</f>
        <v/>
      </c>
      <c r="U1069">
        <f>"SKU_"&amp;TEXT($A1069,"0000000")</f>
        <v/>
      </c>
      <c r="V1069">
        <f>CHOOSE(MOD($A1069-1,4)+1,"Enterprise","SMB","Госсектор","Розница")</f>
        <v/>
      </c>
      <c r="W1069">
        <f>"Клиент_"&amp;TEXT(MOD($A1069-1,20000)+1,"00000")</f>
        <v/>
      </c>
      <c r="X1069">
        <f>CHOOSE(MOD($A1069-1,5)+1,"Портал","API","Импорт","Ручной ввод","Интеграция")</f>
        <v/>
      </c>
      <c r="Y1069" s="8">
        <f>ROUND(1000+MOD($A1069*37,90000)+IF($AB1069="Да",5000,0),2)</f>
        <v/>
      </c>
      <c r="Z1069">
        <f>1+MOD($A1069,20)</f>
        <v/>
      </c>
      <c r="AA1069" s="8">
        <f>ROUND($Y1069*(0.08+MOD($A1069,17)/100),2)</f>
        <v/>
      </c>
      <c r="AB1069">
        <f>IF(MOD($A1069,10)&lt;7,"Да","Нет")</f>
        <v/>
      </c>
      <c r="AC1069">
        <f>$R1069&amp;" / "&amp;$S1069&amp;" / "&amp;$T1069</f>
        <v/>
      </c>
      <c r="AD1069">
        <f>1</f>
        <v/>
      </c>
      <c r="AE1069">
        <f>IF($A1069&lt;=Settings!$B$4,"до 100",IF($A1069&lt;=Settings!$B$5,"до 10 000",IF($A1069&lt;=Settings!$B$6,"до 100 000","100 000+")))</f>
        <v/>
      </c>
    </row>
    <row r="1070">
      <c r="A1070">
        <f>ROW()-1</f>
        <v/>
      </c>
      <c r="B1070">
        <f>IF($A1070&lt;=Settings!$B$4,"small_control",IF($A1070&lt;=Settings!$B$5,"medium_10k",IF($A1070&lt;=Settings!$B$6,"large_100k","extreme_1m")))</f>
        <v/>
      </c>
      <c r="C1070">
        <f>"ORD-"&amp;TEXT(QUOTIENT($A1070-1,3)+1,"0000000")</f>
        <v/>
      </c>
      <c r="D1070">
        <f>"LINE-"&amp;TEXT($A1070,"0000000")</f>
        <v/>
      </c>
      <c r="E1070" s="7">
        <f>Settings!$B$2+$A1070-1</f>
        <v/>
      </c>
      <c r="F1070" s="7">
        <f>Settings!$B$2+MOD($A1070-1,Settings!$B$7)</f>
        <v/>
      </c>
      <c r="G1070">
        <f>YEAR($F1070)</f>
        <v/>
      </c>
      <c r="H1070">
        <f>"Q"&amp;ROUNDUP(MONTH($F1070)/3,0)</f>
        <v/>
      </c>
      <c r="I1070">
        <f>MONTH($F1070)</f>
        <v/>
      </c>
      <c r="J1070">
        <f>CHOOSE(MONTH($F1070),"Январь","Февраль","Март","Апрель","Май","Июнь","Июль","Август","Сентябрь","Октябрь","Ноябрь","Декабрь")</f>
        <v/>
      </c>
      <c r="K1070">
        <f>DAY($F1070)</f>
        <v/>
      </c>
      <c r="L1070">
        <f>IF(MOD($A1070,10)&lt;7,"ФО_01_Крупный","ФО_"&amp;TEXT(MOD($A1070,8)+1,"00"))</f>
        <v/>
      </c>
      <c r="M1070">
        <f>IF($AB1070="Да","Регион_001_Крупный","Регион_"&amp;TEXT(MOD(QUOTIENT($A1070-1,20),180)+1,"000"))</f>
        <v/>
      </c>
      <c r="N1070">
        <f>IF($AB1070="Да","Город_"&amp;TEXT(MOD($A1070-1,250)+1,"0000"),"Город_"&amp;TEXT(MOD($A1070-1,3000)+1,"0000"))</f>
        <v/>
      </c>
      <c r="O1070">
        <f>IF($AB1070="Да","Холдинг_Крупный","Холдинг_"&amp;TEXT(MOD(QUOTIENT($A1070-1,10000),20)+1,"00"))</f>
        <v/>
      </c>
      <c r="P1070">
        <f>IF($AB1070="Да","Организация_Крупная","Организация_"&amp;TEXT(MOD(QUOTIENT($A1070-1,500),600)+1,"000"))</f>
        <v/>
      </c>
      <c r="Q1070">
        <f>"Отдел_"&amp;TEXT(MOD(QUOTIENT($A1070-1,50),100)+1,"000")</f>
        <v/>
      </c>
      <c r="R1070">
        <f>IF($AB1070="Да","Группа_Крупная","Группа_"&amp;TEXT(MOD(QUOTIENT($A1070-1,5000),30)+1,"00"))</f>
        <v/>
      </c>
      <c r="S1070">
        <f>IF($AB1070="Да","Категория_Крупная","Категория_"&amp;TEXT(MOD(QUOTIENT($A1070-1,500),120)+1,"000"))</f>
        <v/>
      </c>
      <c r="T1070">
        <f>IF($AB1070="Да","Подкатегория_Крупная","Подкатегория_"&amp;TEXT(MOD(QUOTIENT($A1070-1,50),300)+1,"000"))</f>
        <v/>
      </c>
      <c r="U1070">
        <f>"SKU_"&amp;TEXT($A1070,"0000000")</f>
        <v/>
      </c>
      <c r="V1070">
        <f>CHOOSE(MOD($A1070-1,4)+1,"Enterprise","SMB","Госсектор","Розница")</f>
        <v/>
      </c>
      <c r="W1070">
        <f>"Клиент_"&amp;TEXT(MOD($A1070-1,20000)+1,"00000")</f>
        <v/>
      </c>
      <c r="X1070">
        <f>CHOOSE(MOD($A1070-1,5)+1,"Портал","API","Импорт","Ручной ввод","Интеграция")</f>
        <v/>
      </c>
      <c r="Y1070" s="8">
        <f>ROUND(1000+MOD($A1070*37,90000)+IF($AB1070="Да",5000,0),2)</f>
        <v/>
      </c>
      <c r="Z1070">
        <f>1+MOD($A1070,20)</f>
        <v/>
      </c>
      <c r="AA1070" s="8">
        <f>ROUND($Y1070*(0.08+MOD($A1070,17)/100),2)</f>
        <v/>
      </c>
      <c r="AB1070">
        <f>IF(MOD($A1070,10)&lt;7,"Да","Нет")</f>
        <v/>
      </c>
      <c r="AC1070">
        <f>$R1070&amp;" / "&amp;$S1070&amp;" / "&amp;$T1070</f>
        <v/>
      </c>
      <c r="AD1070">
        <f>1</f>
        <v/>
      </c>
      <c r="AE1070">
        <f>IF($A1070&lt;=Settings!$B$4,"до 100",IF($A1070&lt;=Settings!$B$5,"до 10 000",IF($A1070&lt;=Settings!$B$6,"до 100 000","100 000+")))</f>
        <v/>
      </c>
    </row>
    <row r="1071">
      <c r="A1071">
        <f>ROW()-1</f>
        <v/>
      </c>
      <c r="B1071">
        <f>IF($A1071&lt;=Settings!$B$4,"small_control",IF($A1071&lt;=Settings!$B$5,"medium_10k",IF($A1071&lt;=Settings!$B$6,"large_100k","extreme_1m")))</f>
        <v/>
      </c>
      <c r="C1071">
        <f>"ORD-"&amp;TEXT(QUOTIENT($A1071-1,3)+1,"0000000")</f>
        <v/>
      </c>
      <c r="D1071">
        <f>"LINE-"&amp;TEXT($A1071,"0000000")</f>
        <v/>
      </c>
      <c r="E1071" s="7">
        <f>Settings!$B$2+$A1071-1</f>
        <v/>
      </c>
      <c r="F1071" s="7">
        <f>Settings!$B$2+MOD($A1071-1,Settings!$B$7)</f>
        <v/>
      </c>
      <c r="G1071">
        <f>YEAR($F1071)</f>
        <v/>
      </c>
      <c r="H1071">
        <f>"Q"&amp;ROUNDUP(MONTH($F1071)/3,0)</f>
        <v/>
      </c>
      <c r="I1071">
        <f>MONTH($F1071)</f>
        <v/>
      </c>
      <c r="J1071">
        <f>CHOOSE(MONTH($F1071),"Январь","Февраль","Март","Апрель","Май","Июнь","Июль","Август","Сентябрь","Октябрь","Ноябрь","Декабрь")</f>
        <v/>
      </c>
      <c r="K1071">
        <f>DAY($F1071)</f>
        <v/>
      </c>
      <c r="L1071">
        <f>IF(MOD($A1071,10)&lt;7,"ФО_01_Крупный","ФО_"&amp;TEXT(MOD($A1071,8)+1,"00"))</f>
        <v/>
      </c>
      <c r="M1071">
        <f>IF($AB1071="Да","Регион_001_Крупный","Регион_"&amp;TEXT(MOD(QUOTIENT($A1071-1,20),180)+1,"000"))</f>
        <v/>
      </c>
      <c r="N1071">
        <f>IF($AB1071="Да","Город_"&amp;TEXT(MOD($A1071-1,250)+1,"0000"),"Город_"&amp;TEXT(MOD($A1071-1,3000)+1,"0000"))</f>
        <v/>
      </c>
      <c r="O1071">
        <f>IF($AB1071="Да","Холдинг_Крупный","Холдинг_"&amp;TEXT(MOD(QUOTIENT($A1071-1,10000),20)+1,"00"))</f>
        <v/>
      </c>
      <c r="P1071">
        <f>IF($AB1071="Да","Организация_Крупная","Организация_"&amp;TEXT(MOD(QUOTIENT($A1071-1,500),600)+1,"000"))</f>
        <v/>
      </c>
      <c r="Q1071">
        <f>"Отдел_"&amp;TEXT(MOD(QUOTIENT($A1071-1,50),100)+1,"000")</f>
        <v/>
      </c>
      <c r="R1071">
        <f>IF($AB1071="Да","Группа_Крупная","Группа_"&amp;TEXT(MOD(QUOTIENT($A1071-1,5000),30)+1,"00"))</f>
        <v/>
      </c>
      <c r="S1071">
        <f>IF($AB1071="Да","Категория_Крупная","Категория_"&amp;TEXT(MOD(QUOTIENT($A1071-1,500),120)+1,"000"))</f>
        <v/>
      </c>
      <c r="T1071">
        <f>IF($AB1071="Да","Подкатегория_Крупная","Подкатегория_"&amp;TEXT(MOD(QUOTIENT($A1071-1,50),300)+1,"000"))</f>
        <v/>
      </c>
      <c r="U1071">
        <f>"SKU_"&amp;TEXT($A1071,"0000000")</f>
        <v/>
      </c>
      <c r="V1071">
        <f>CHOOSE(MOD($A1071-1,4)+1,"Enterprise","SMB","Госсектор","Розница")</f>
        <v/>
      </c>
      <c r="W1071">
        <f>"Клиент_"&amp;TEXT(MOD($A1071-1,20000)+1,"00000")</f>
        <v/>
      </c>
      <c r="X1071">
        <f>CHOOSE(MOD($A1071-1,5)+1,"Портал","API","Импорт","Ручной ввод","Интеграция")</f>
        <v/>
      </c>
      <c r="Y1071" s="8">
        <f>ROUND(1000+MOD($A1071*37,90000)+IF($AB1071="Да",5000,0),2)</f>
        <v/>
      </c>
      <c r="Z1071">
        <f>1+MOD($A1071,20)</f>
        <v/>
      </c>
      <c r="AA1071" s="8">
        <f>ROUND($Y1071*(0.08+MOD($A1071,17)/100),2)</f>
        <v/>
      </c>
      <c r="AB1071">
        <f>IF(MOD($A1071,10)&lt;7,"Да","Нет")</f>
        <v/>
      </c>
      <c r="AC1071">
        <f>$R1071&amp;" / "&amp;$S1071&amp;" / "&amp;$T1071</f>
        <v/>
      </c>
      <c r="AD1071">
        <f>1</f>
        <v/>
      </c>
      <c r="AE1071">
        <f>IF($A1071&lt;=Settings!$B$4,"до 100",IF($A1071&lt;=Settings!$B$5,"до 10 000",IF($A1071&lt;=Settings!$B$6,"до 100 000","100 000+")))</f>
        <v/>
      </c>
    </row>
    <row r="1072">
      <c r="A1072">
        <f>ROW()-1</f>
        <v/>
      </c>
      <c r="B1072">
        <f>IF($A1072&lt;=Settings!$B$4,"small_control",IF($A1072&lt;=Settings!$B$5,"medium_10k",IF($A1072&lt;=Settings!$B$6,"large_100k","extreme_1m")))</f>
        <v/>
      </c>
      <c r="C1072">
        <f>"ORD-"&amp;TEXT(QUOTIENT($A1072-1,3)+1,"0000000")</f>
        <v/>
      </c>
      <c r="D1072">
        <f>"LINE-"&amp;TEXT($A1072,"0000000")</f>
        <v/>
      </c>
      <c r="E1072" s="7">
        <f>Settings!$B$2+$A1072-1</f>
        <v/>
      </c>
      <c r="F1072" s="7">
        <f>Settings!$B$2+MOD($A1072-1,Settings!$B$7)</f>
        <v/>
      </c>
      <c r="G1072">
        <f>YEAR($F1072)</f>
        <v/>
      </c>
      <c r="H1072">
        <f>"Q"&amp;ROUNDUP(MONTH($F1072)/3,0)</f>
        <v/>
      </c>
      <c r="I1072">
        <f>MONTH($F1072)</f>
        <v/>
      </c>
      <c r="J1072">
        <f>CHOOSE(MONTH($F1072),"Январь","Февраль","Март","Апрель","Май","Июнь","Июль","Август","Сентябрь","Октябрь","Ноябрь","Декабрь")</f>
        <v/>
      </c>
      <c r="K1072">
        <f>DAY($F1072)</f>
        <v/>
      </c>
      <c r="L1072">
        <f>IF(MOD($A1072,10)&lt;7,"ФО_01_Крупный","ФО_"&amp;TEXT(MOD($A1072,8)+1,"00"))</f>
        <v/>
      </c>
      <c r="M1072">
        <f>IF($AB1072="Да","Регион_001_Крупный","Регион_"&amp;TEXT(MOD(QUOTIENT($A1072-1,20),180)+1,"000"))</f>
        <v/>
      </c>
      <c r="N1072">
        <f>IF($AB1072="Да","Город_"&amp;TEXT(MOD($A1072-1,250)+1,"0000"),"Город_"&amp;TEXT(MOD($A1072-1,3000)+1,"0000"))</f>
        <v/>
      </c>
      <c r="O1072">
        <f>IF($AB1072="Да","Холдинг_Крупный","Холдинг_"&amp;TEXT(MOD(QUOTIENT($A1072-1,10000),20)+1,"00"))</f>
        <v/>
      </c>
      <c r="P1072">
        <f>IF($AB1072="Да","Организация_Крупная","Организация_"&amp;TEXT(MOD(QUOTIENT($A1072-1,500),600)+1,"000"))</f>
        <v/>
      </c>
      <c r="Q1072">
        <f>"Отдел_"&amp;TEXT(MOD(QUOTIENT($A1072-1,50),100)+1,"000")</f>
        <v/>
      </c>
      <c r="R1072">
        <f>IF($AB1072="Да","Группа_Крупная","Группа_"&amp;TEXT(MOD(QUOTIENT($A1072-1,5000),30)+1,"00"))</f>
        <v/>
      </c>
      <c r="S1072">
        <f>IF($AB1072="Да","Категория_Крупная","Категория_"&amp;TEXT(MOD(QUOTIENT($A1072-1,500),120)+1,"000"))</f>
        <v/>
      </c>
      <c r="T1072">
        <f>IF($AB1072="Да","Подкатегория_Крупная","Подкатегория_"&amp;TEXT(MOD(QUOTIENT($A1072-1,50),300)+1,"000"))</f>
        <v/>
      </c>
      <c r="U1072">
        <f>"SKU_"&amp;TEXT($A1072,"0000000")</f>
        <v/>
      </c>
      <c r="V1072">
        <f>CHOOSE(MOD($A1072-1,4)+1,"Enterprise","SMB","Госсектор","Розница")</f>
        <v/>
      </c>
      <c r="W1072">
        <f>"Клиент_"&amp;TEXT(MOD($A1072-1,20000)+1,"00000")</f>
        <v/>
      </c>
      <c r="X1072">
        <f>CHOOSE(MOD($A1072-1,5)+1,"Портал","API","Импорт","Ручной ввод","Интеграция")</f>
        <v/>
      </c>
      <c r="Y1072" s="8">
        <f>ROUND(1000+MOD($A1072*37,90000)+IF($AB1072="Да",5000,0),2)</f>
        <v/>
      </c>
      <c r="Z1072">
        <f>1+MOD($A1072,20)</f>
        <v/>
      </c>
      <c r="AA1072" s="8">
        <f>ROUND($Y1072*(0.08+MOD($A1072,17)/100),2)</f>
        <v/>
      </c>
      <c r="AB1072">
        <f>IF(MOD($A1072,10)&lt;7,"Да","Нет")</f>
        <v/>
      </c>
      <c r="AC1072">
        <f>$R1072&amp;" / "&amp;$S1072&amp;" / "&amp;$T1072</f>
        <v/>
      </c>
      <c r="AD1072">
        <f>1</f>
        <v/>
      </c>
      <c r="AE1072">
        <f>IF($A1072&lt;=Settings!$B$4,"до 100",IF($A1072&lt;=Settings!$B$5,"до 10 000",IF($A1072&lt;=Settings!$B$6,"до 100 000","100 000+")))</f>
        <v/>
      </c>
    </row>
    <row r="1073">
      <c r="A1073">
        <f>ROW()-1</f>
        <v/>
      </c>
      <c r="B1073">
        <f>IF($A1073&lt;=Settings!$B$4,"small_control",IF($A1073&lt;=Settings!$B$5,"medium_10k",IF($A1073&lt;=Settings!$B$6,"large_100k","extreme_1m")))</f>
        <v/>
      </c>
      <c r="C1073">
        <f>"ORD-"&amp;TEXT(QUOTIENT($A1073-1,3)+1,"0000000")</f>
        <v/>
      </c>
      <c r="D1073">
        <f>"LINE-"&amp;TEXT($A1073,"0000000")</f>
        <v/>
      </c>
      <c r="E1073" s="7">
        <f>Settings!$B$2+$A1073-1</f>
        <v/>
      </c>
      <c r="F1073" s="7">
        <f>Settings!$B$2+MOD($A1073-1,Settings!$B$7)</f>
        <v/>
      </c>
      <c r="G1073">
        <f>YEAR($F1073)</f>
        <v/>
      </c>
      <c r="H1073">
        <f>"Q"&amp;ROUNDUP(MONTH($F1073)/3,0)</f>
        <v/>
      </c>
      <c r="I1073">
        <f>MONTH($F1073)</f>
        <v/>
      </c>
      <c r="J1073">
        <f>CHOOSE(MONTH($F1073),"Январь","Февраль","Март","Апрель","Май","Июнь","Июль","Август","Сентябрь","Октябрь","Ноябрь","Декабрь")</f>
        <v/>
      </c>
      <c r="K1073">
        <f>DAY($F1073)</f>
        <v/>
      </c>
      <c r="L1073">
        <f>IF(MOD($A1073,10)&lt;7,"ФО_01_Крупный","ФО_"&amp;TEXT(MOD($A1073,8)+1,"00"))</f>
        <v/>
      </c>
      <c r="M1073">
        <f>IF($AB1073="Да","Регион_001_Крупный","Регион_"&amp;TEXT(MOD(QUOTIENT($A1073-1,20),180)+1,"000"))</f>
        <v/>
      </c>
      <c r="N1073">
        <f>IF($AB1073="Да","Город_"&amp;TEXT(MOD($A1073-1,250)+1,"0000"),"Город_"&amp;TEXT(MOD($A1073-1,3000)+1,"0000"))</f>
        <v/>
      </c>
      <c r="O1073">
        <f>IF($AB1073="Да","Холдинг_Крупный","Холдинг_"&amp;TEXT(MOD(QUOTIENT($A1073-1,10000),20)+1,"00"))</f>
        <v/>
      </c>
      <c r="P1073">
        <f>IF($AB1073="Да","Организация_Крупная","Организация_"&amp;TEXT(MOD(QUOTIENT($A1073-1,500),600)+1,"000"))</f>
        <v/>
      </c>
      <c r="Q1073">
        <f>"Отдел_"&amp;TEXT(MOD(QUOTIENT($A1073-1,50),100)+1,"000")</f>
        <v/>
      </c>
      <c r="R1073">
        <f>IF($AB1073="Да","Группа_Крупная","Группа_"&amp;TEXT(MOD(QUOTIENT($A1073-1,5000),30)+1,"00"))</f>
        <v/>
      </c>
      <c r="S1073">
        <f>IF($AB1073="Да","Категория_Крупная","Категория_"&amp;TEXT(MOD(QUOTIENT($A1073-1,500),120)+1,"000"))</f>
        <v/>
      </c>
      <c r="T1073">
        <f>IF($AB1073="Да","Подкатегория_Крупная","Подкатегория_"&amp;TEXT(MOD(QUOTIENT($A1073-1,50),300)+1,"000"))</f>
        <v/>
      </c>
      <c r="U1073">
        <f>"SKU_"&amp;TEXT($A1073,"0000000")</f>
        <v/>
      </c>
      <c r="V1073">
        <f>CHOOSE(MOD($A1073-1,4)+1,"Enterprise","SMB","Госсектор","Розница")</f>
        <v/>
      </c>
      <c r="W1073">
        <f>"Клиент_"&amp;TEXT(MOD($A1073-1,20000)+1,"00000")</f>
        <v/>
      </c>
      <c r="X1073">
        <f>CHOOSE(MOD($A1073-1,5)+1,"Портал","API","Импорт","Ручной ввод","Интеграция")</f>
        <v/>
      </c>
      <c r="Y1073" s="8">
        <f>ROUND(1000+MOD($A1073*37,90000)+IF($AB1073="Да",5000,0),2)</f>
        <v/>
      </c>
      <c r="Z1073">
        <f>1+MOD($A1073,20)</f>
        <v/>
      </c>
      <c r="AA1073" s="8">
        <f>ROUND($Y1073*(0.08+MOD($A1073,17)/100),2)</f>
        <v/>
      </c>
      <c r="AB1073">
        <f>IF(MOD($A1073,10)&lt;7,"Да","Нет")</f>
        <v/>
      </c>
      <c r="AC1073">
        <f>$R1073&amp;" / "&amp;$S1073&amp;" / "&amp;$T1073</f>
        <v/>
      </c>
      <c r="AD1073">
        <f>1</f>
        <v/>
      </c>
      <c r="AE1073">
        <f>IF($A1073&lt;=Settings!$B$4,"до 100",IF($A1073&lt;=Settings!$B$5,"до 10 000",IF($A1073&lt;=Settings!$B$6,"до 100 000","100 000+")))</f>
        <v/>
      </c>
    </row>
    <row r="1074">
      <c r="A1074">
        <f>ROW()-1</f>
        <v/>
      </c>
      <c r="B1074">
        <f>IF($A1074&lt;=Settings!$B$4,"small_control",IF($A1074&lt;=Settings!$B$5,"medium_10k",IF($A1074&lt;=Settings!$B$6,"large_100k","extreme_1m")))</f>
        <v/>
      </c>
      <c r="C1074">
        <f>"ORD-"&amp;TEXT(QUOTIENT($A1074-1,3)+1,"0000000")</f>
        <v/>
      </c>
      <c r="D1074">
        <f>"LINE-"&amp;TEXT($A1074,"0000000")</f>
        <v/>
      </c>
      <c r="E1074" s="7">
        <f>Settings!$B$2+$A1074-1</f>
        <v/>
      </c>
      <c r="F1074" s="7">
        <f>Settings!$B$2+MOD($A1074-1,Settings!$B$7)</f>
        <v/>
      </c>
      <c r="G1074">
        <f>YEAR($F1074)</f>
        <v/>
      </c>
      <c r="H1074">
        <f>"Q"&amp;ROUNDUP(MONTH($F1074)/3,0)</f>
        <v/>
      </c>
      <c r="I1074">
        <f>MONTH($F1074)</f>
        <v/>
      </c>
      <c r="J1074">
        <f>CHOOSE(MONTH($F1074),"Январь","Февраль","Март","Апрель","Май","Июнь","Июль","Август","Сентябрь","Октябрь","Ноябрь","Декабрь")</f>
        <v/>
      </c>
      <c r="K1074">
        <f>DAY($F1074)</f>
        <v/>
      </c>
      <c r="L1074">
        <f>IF(MOD($A1074,10)&lt;7,"ФО_01_Крупный","ФО_"&amp;TEXT(MOD($A1074,8)+1,"00"))</f>
        <v/>
      </c>
      <c r="M1074">
        <f>IF($AB1074="Да","Регион_001_Крупный","Регион_"&amp;TEXT(MOD(QUOTIENT($A1074-1,20),180)+1,"000"))</f>
        <v/>
      </c>
      <c r="N1074">
        <f>IF($AB1074="Да","Город_"&amp;TEXT(MOD($A1074-1,250)+1,"0000"),"Город_"&amp;TEXT(MOD($A1074-1,3000)+1,"0000"))</f>
        <v/>
      </c>
      <c r="O1074">
        <f>IF($AB1074="Да","Холдинг_Крупный","Холдинг_"&amp;TEXT(MOD(QUOTIENT($A1074-1,10000),20)+1,"00"))</f>
        <v/>
      </c>
      <c r="P1074">
        <f>IF($AB1074="Да","Организация_Крупная","Организация_"&amp;TEXT(MOD(QUOTIENT($A1074-1,500),600)+1,"000"))</f>
        <v/>
      </c>
      <c r="Q1074">
        <f>"Отдел_"&amp;TEXT(MOD(QUOTIENT($A1074-1,50),100)+1,"000")</f>
        <v/>
      </c>
      <c r="R1074">
        <f>IF($AB1074="Да","Группа_Крупная","Группа_"&amp;TEXT(MOD(QUOTIENT($A1074-1,5000),30)+1,"00"))</f>
        <v/>
      </c>
      <c r="S1074">
        <f>IF($AB1074="Да","Категория_Крупная","Категория_"&amp;TEXT(MOD(QUOTIENT($A1074-1,500),120)+1,"000"))</f>
        <v/>
      </c>
      <c r="T1074">
        <f>IF($AB1074="Да","Подкатегория_Крупная","Подкатегория_"&amp;TEXT(MOD(QUOTIENT($A1074-1,50),300)+1,"000"))</f>
        <v/>
      </c>
      <c r="U1074">
        <f>"SKU_"&amp;TEXT($A1074,"0000000")</f>
        <v/>
      </c>
      <c r="V1074">
        <f>CHOOSE(MOD($A1074-1,4)+1,"Enterprise","SMB","Госсектор","Розница")</f>
        <v/>
      </c>
      <c r="W1074">
        <f>"Клиент_"&amp;TEXT(MOD($A1074-1,20000)+1,"00000")</f>
        <v/>
      </c>
      <c r="X1074">
        <f>CHOOSE(MOD($A1074-1,5)+1,"Портал","API","Импорт","Ручной ввод","Интеграция")</f>
        <v/>
      </c>
      <c r="Y1074" s="8">
        <f>ROUND(1000+MOD($A1074*37,90000)+IF($AB1074="Да",5000,0),2)</f>
        <v/>
      </c>
      <c r="Z1074">
        <f>1+MOD($A1074,20)</f>
        <v/>
      </c>
      <c r="AA1074" s="8">
        <f>ROUND($Y1074*(0.08+MOD($A1074,17)/100),2)</f>
        <v/>
      </c>
      <c r="AB1074">
        <f>IF(MOD($A1074,10)&lt;7,"Да","Нет")</f>
        <v/>
      </c>
      <c r="AC1074">
        <f>$R1074&amp;" / "&amp;$S1074&amp;" / "&amp;$T1074</f>
        <v/>
      </c>
      <c r="AD1074">
        <f>1</f>
        <v/>
      </c>
      <c r="AE1074">
        <f>IF($A1074&lt;=Settings!$B$4,"до 100",IF($A1074&lt;=Settings!$B$5,"до 10 000",IF($A1074&lt;=Settings!$B$6,"до 100 000","100 000+")))</f>
        <v/>
      </c>
    </row>
    <row r="1075">
      <c r="A1075">
        <f>ROW()-1</f>
        <v/>
      </c>
      <c r="B1075">
        <f>IF($A1075&lt;=Settings!$B$4,"small_control",IF($A1075&lt;=Settings!$B$5,"medium_10k",IF($A1075&lt;=Settings!$B$6,"large_100k","extreme_1m")))</f>
        <v/>
      </c>
      <c r="C1075">
        <f>"ORD-"&amp;TEXT(QUOTIENT($A1075-1,3)+1,"0000000")</f>
        <v/>
      </c>
      <c r="D1075">
        <f>"LINE-"&amp;TEXT($A1075,"0000000")</f>
        <v/>
      </c>
      <c r="E1075" s="7">
        <f>Settings!$B$2+$A1075-1</f>
        <v/>
      </c>
      <c r="F1075" s="7">
        <f>Settings!$B$2+MOD($A1075-1,Settings!$B$7)</f>
        <v/>
      </c>
      <c r="G1075">
        <f>YEAR($F1075)</f>
        <v/>
      </c>
      <c r="H1075">
        <f>"Q"&amp;ROUNDUP(MONTH($F1075)/3,0)</f>
        <v/>
      </c>
      <c r="I1075">
        <f>MONTH($F1075)</f>
        <v/>
      </c>
      <c r="J1075">
        <f>CHOOSE(MONTH($F1075),"Январь","Февраль","Март","Апрель","Май","Июнь","Июль","Август","Сентябрь","Октябрь","Ноябрь","Декабрь")</f>
        <v/>
      </c>
      <c r="K1075">
        <f>DAY($F1075)</f>
        <v/>
      </c>
      <c r="L1075">
        <f>IF(MOD($A1075,10)&lt;7,"ФО_01_Крупный","ФО_"&amp;TEXT(MOD($A1075,8)+1,"00"))</f>
        <v/>
      </c>
      <c r="M1075">
        <f>IF($AB1075="Да","Регион_001_Крупный","Регион_"&amp;TEXT(MOD(QUOTIENT($A1075-1,20),180)+1,"000"))</f>
        <v/>
      </c>
      <c r="N1075">
        <f>IF($AB1075="Да","Город_"&amp;TEXT(MOD($A1075-1,250)+1,"0000"),"Город_"&amp;TEXT(MOD($A1075-1,3000)+1,"0000"))</f>
        <v/>
      </c>
      <c r="O1075">
        <f>IF($AB1075="Да","Холдинг_Крупный","Холдинг_"&amp;TEXT(MOD(QUOTIENT($A1075-1,10000),20)+1,"00"))</f>
        <v/>
      </c>
      <c r="P1075">
        <f>IF($AB1075="Да","Организация_Крупная","Организация_"&amp;TEXT(MOD(QUOTIENT($A1075-1,500),600)+1,"000"))</f>
        <v/>
      </c>
      <c r="Q1075">
        <f>"Отдел_"&amp;TEXT(MOD(QUOTIENT($A1075-1,50),100)+1,"000")</f>
        <v/>
      </c>
      <c r="R1075">
        <f>IF($AB1075="Да","Группа_Крупная","Группа_"&amp;TEXT(MOD(QUOTIENT($A1075-1,5000),30)+1,"00"))</f>
        <v/>
      </c>
      <c r="S1075">
        <f>IF($AB1075="Да","Категория_Крупная","Категория_"&amp;TEXT(MOD(QUOTIENT($A1075-1,500),120)+1,"000"))</f>
        <v/>
      </c>
      <c r="T1075">
        <f>IF($AB1075="Да","Подкатегория_Крупная","Подкатегория_"&amp;TEXT(MOD(QUOTIENT($A1075-1,50),300)+1,"000"))</f>
        <v/>
      </c>
      <c r="U1075">
        <f>"SKU_"&amp;TEXT($A1075,"0000000")</f>
        <v/>
      </c>
      <c r="V1075">
        <f>CHOOSE(MOD($A1075-1,4)+1,"Enterprise","SMB","Госсектор","Розница")</f>
        <v/>
      </c>
      <c r="W1075">
        <f>"Клиент_"&amp;TEXT(MOD($A1075-1,20000)+1,"00000")</f>
        <v/>
      </c>
      <c r="X1075">
        <f>CHOOSE(MOD($A1075-1,5)+1,"Портал","API","Импорт","Ручной ввод","Интеграция")</f>
        <v/>
      </c>
      <c r="Y1075" s="8">
        <f>ROUND(1000+MOD($A1075*37,90000)+IF($AB1075="Да",5000,0),2)</f>
        <v/>
      </c>
      <c r="Z1075">
        <f>1+MOD($A1075,20)</f>
        <v/>
      </c>
      <c r="AA1075" s="8">
        <f>ROUND($Y1075*(0.08+MOD($A1075,17)/100),2)</f>
        <v/>
      </c>
      <c r="AB1075">
        <f>IF(MOD($A1075,10)&lt;7,"Да","Нет")</f>
        <v/>
      </c>
      <c r="AC1075">
        <f>$R1075&amp;" / "&amp;$S1075&amp;" / "&amp;$T1075</f>
        <v/>
      </c>
      <c r="AD1075">
        <f>1</f>
        <v/>
      </c>
      <c r="AE1075">
        <f>IF($A1075&lt;=Settings!$B$4,"до 100",IF($A1075&lt;=Settings!$B$5,"до 10 000",IF($A1075&lt;=Settings!$B$6,"до 100 000","100 000+")))</f>
        <v/>
      </c>
    </row>
    <row r="1076">
      <c r="A1076">
        <f>ROW()-1</f>
        <v/>
      </c>
      <c r="B1076">
        <f>IF($A1076&lt;=Settings!$B$4,"small_control",IF($A1076&lt;=Settings!$B$5,"medium_10k",IF($A1076&lt;=Settings!$B$6,"large_100k","extreme_1m")))</f>
        <v/>
      </c>
      <c r="C1076">
        <f>"ORD-"&amp;TEXT(QUOTIENT($A1076-1,3)+1,"0000000")</f>
        <v/>
      </c>
      <c r="D1076">
        <f>"LINE-"&amp;TEXT($A1076,"0000000")</f>
        <v/>
      </c>
      <c r="E1076" s="7">
        <f>Settings!$B$2+$A1076-1</f>
        <v/>
      </c>
      <c r="F1076" s="7">
        <f>Settings!$B$2+MOD($A1076-1,Settings!$B$7)</f>
        <v/>
      </c>
      <c r="G1076">
        <f>YEAR($F1076)</f>
        <v/>
      </c>
      <c r="H1076">
        <f>"Q"&amp;ROUNDUP(MONTH($F1076)/3,0)</f>
        <v/>
      </c>
      <c r="I1076">
        <f>MONTH($F1076)</f>
        <v/>
      </c>
      <c r="J1076">
        <f>CHOOSE(MONTH($F1076),"Январь","Февраль","Март","Апрель","Май","Июнь","Июль","Август","Сентябрь","Октябрь","Ноябрь","Декабрь")</f>
        <v/>
      </c>
      <c r="K1076">
        <f>DAY($F1076)</f>
        <v/>
      </c>
      <c r="L1076">
        <f>IF(MOD($A1076,10)&lt;7,"ФО_01_Крупный","ФО_"&amp;TEXT(MOD($A1076,8)+1,"00"))</f>
        <v/>
      </c>
      <c r="M1076">
        <f>IF($AB1076="Да","Регион_001_Крупный","Регион_"&amp;TEXT(MOD(QUOTIENT($A1076-1,20),180)+1,"000"))</f>
        <v/>
      </c>
      <c r="N1076">
        <f>IF($AB1076="Да","Город_"&amp;TEXT(MOD($A1076-1,250)+1,"0000"),"Город_"&amp;TEXT(MOD($A1076-1,3000)+1,"0000"))</f>
        <v/>
      </c>
      <c r="O1076">
        <f>IF($AB1076="Да","Холдинг_Крупный","Холдинг_"&amp;TEXT(MOD(QUOTIENT($A1076-1,10000),20)+1,"00"))</f>
        <v/>
      </c>
      <c r="P1076">
        <f>IF($AB1076="Да","Организация_Крупная","Организация_"&amp;TEXT(MOD(QUOTIENT($A1076-1,500),600)+1,"000"))</f>
        <v/>
      </c>
      <c r="Q1076">
        <f>"Отдел_"&amp;TEXT(MOD(QUOTIENT($A1076-1,50),100)+1,"000")</f>
        <v/>
      </c>
      <c r="R1076">
        <f>IF($AB1076="Да","Группа_Крупная","Группа_"&amp;TEXT(MOD(QUOTIENT($A1076-1,5000),30)+1,"00"))</f>
        <v/>
      </c>
      <c r="S1076">
        <f>IF($AB1076="Да","Категория_Крупная","Категория_"&amp;TEXT(MOD(QUOTIENT($A1076-1,500),120)+1,"000"))</f>
        <v/>
      </c>
      <c r="T1076">
        <f>IF($AB1076="Да","Подкатегория_Крупная","Подкатегория_"&amp;TEXT(MOD(QUOTIENT($A1076-1,50),300)+1,"000"))</f>
        <v/>
      </c>
      <c r="U1076">
        <f>"SKU_"&amp;TEXT($A1076,"0000000")</f>
        <v/>
      </c>
      <c r="V1076">
        <f>CHOOSE(MOD($A1076-1,4)+1,"Enterprise","SMB","Госсектор","Розница")</f>
        <v/>
      </c>
      <c r="W1076">
        <f>"Клиент_"&amp;TEXT(MOD($A1076-1,20000)+1,"00000")</f>
        <v/>
      </c>
      <c r="X1076">
        <f>CHOOSE(MOD($A1076-1,5)+1,"Портал","API","Импорт","Ручной ввод","Интеграция")</f>
        <v/>
      </c>
      <c r="Y1076" s="8">
        <f>ROUND(1000+MOD($A1076*37,90000)+IF($AB1076="Да",5000,0),2)</f>
        <v/>
      </c>
      <c r="Z1076">
        <f>1+MOD($A1076,20)</f>
        <v/>
      </c>
      <c r="AA1076" s="8">
        <f>ROUND($Y1076*(0.08+MOD($A1076,17)/100),2)</f>
        <v/>
      </c>
      <c r="AB1076">
        <f>IF(MOD($A1076,10)&lt;7,"Да","Нет")</f>
        <v/>
      </c>
      <c r="AC1076">
        <f>$R1076&amp;" / "&amp;$S1076&amp;" / "&amp;$T1076</f>
        <v/>
      </c>
      <c r="AD1076">
        <f>1</f>
        <v/>
      </c>
      <c r="AE1076">
        <f>IF($A1076&lt;=Settings!$B$4,"до 100",IF($A1076&lt;=Settings!$B$5,"до 10 000",IF($A1076&lt;=Settings!$B$6,"до 100 000","100 000+")))</f>
        <v/>
      </c>
    </row>
    <row r="1077">
      <c r="A1077">
        <f>ROW()-1</f>
        <v/>
      </c>
      <c r="B1077">
        <f>IF($A1077&lt;=Settings!$B$4,"small_control",IF($A1077&lt;=Settings!$B$5,"medium_10k",IF($A1077&lt;=Settings!$B$6,"large_100k","extreme_1m")))</f>
        <v/>
      </c>
      <c r="C1077">
        <f>"ORD-"&amp;TEXT(QUOTIENT($A1077-1,3)+1,"0000000")</f>
        <v/>
      </c>
      <c r="D1077">
        <f>"LINE-"&amp;TEXT($A1077,"0000000")</f>
        <v/>
      </c>
      <c r="E1077" s="7">
        <f>Settings!$B$2+$A1077-1</f>
        <v/>
      </c>
      <c r="F1077" s="7">
        <f>Settings!$B$2+MOD($A1077-1,Settings!$B$7)</f>
        <v/>
      </c>
      <c r="G1077">
        <f>YEAR($F1077)</f>
        <v/>
      </c>
      <c r="H1077">
        <f>"Q"&amp;ROUNDUP(MONTH($F1077)/3,0)</f>
        <v/>
      </c>
      <c r="I1077">
        <f>MONTH($F1077)</f>
        <v/>
      </c>
      <c r="J1077">
        <f>CHOOSE(MONTH($F1077),"Январь","Февраль","Март","Апрель","Май","Июнь","Июль","Август","Сентябрь","Октябрь","Ноябрь","Декабрь")</f>
        <v/>
      </c>
      <c r="K1077">
        <f>DAY($F1077)</f>
        <v/>
      </c>
      <c r="L1077">
        <f>IF(MOD($A1077,10)&lt;7,"ФО_01_Крупный","ФО_"&amp;TEXT(MOD($A1077,8)+1,"00"))</f>
        <v/>
      </c>
      <c r="M1077">
        <f>IF($AB1077="Да","Регион_001_Крупный","Регион_"&amp;TEXT(MOD(QUOTIENT($A1077-1,20),180)+1,"000"))</f>
        <v/>
      </c>
      <c r="N1077">
        <f>IF($AB1077="Да","Город_"&amp;TEXT(MOD($A1077-1,250)+1,"0000"),"Город_"&amp;TEXT(MOD($A1077-1,3000)+1,"0000"))</f>
        <v/>
      </c>
      <c r="O1077">
        <f>IF($AB1077="Да","Холдинг_Крупный","Холдинг_"&amp;TEXT(MOD(QUOTIENT($A1077-1,10000),20)+1,"00"))</f>
        <v/>
      </c>
      <c r="P1077">
        <f>IF($AB1077="Да","Организация_Крупная","Организация_"&amp;TEXT(MOD(QUOTIENT($A1077-1,500),600)+1,"000"))</f>
        <v/>
      </c>
      <c r="Q1077">
        <f>"Отдел_"&amp;TEXT(MOD(QUOTIENT($A1077-1,50),100)+1,"000")</f>
        <v/>
      </c>
      <c r="R1077">
        <f>IF($AB1077="Да","Группа_Крупная","Группа_"&amp;TEXT(MOD(QUOTIENT($A1077-1,5000),30)+1,"00"))</f>
        <v/>
      </c>
      <c r="S1077">
        <f>IF($AB1077="Да","Категория_Крупная","Категория_"&amp;TEXT(MOD(QUOTIENT($A1077-1,500),120)+1,"000"))</f>
        <v/>
      </c>
      <c r="T1077">
        <f>IF($AB1077="Да","Подкатегория_Крупная","Подкатегория_"&amp;TEXT(MOD(QUOTIENT($A1077-1,50),300)+1,"000"))</f>
        <v/>
      </c>
      <c r="U1077">
        <f>"SKU_"&amp;TEXT($A1077,"0000000")</f>
        <v/>
      </c>
      <c r="V1077">
        <f>CHOOSE(MOD($A1077-1,4)+1,"Enterprise","SMB","Госсектор","Розница")</f>
        <v/>
      </c>
      <c r="W1077">
        <f>"Клиент_"&amp;TEXT(MOD($A1077-1,20000)+1,"00000")</f>
        <v/>
      </c>
      <c r="X1077">
        <f>CHOOSE(MOD($A1077-1,5)+1,"Портал","API","Импорт","Ручной ввод","Интеграция")</f>
        <v/>
      </c>
      <c r="Y1077" s="8">
        <f>ROUND(1000+MOD($A1077*37,90000)+IF($AB1077="Да",5000,0),2)</f>
        <v/>
      </c>
      <c r="Z1077">
        <f>1+MOD($A1077,20)</f>
        <v/>
      </c>
      <c r="AA1077" s="8">
        <f>ROUND($Y1077*(0.08+MOD($A1077,17)/100),2)</f>
        <v/>
      </c>
      <c r="AB1077">
        <f>IF(MOD($A1077,10)&lt;7,"Да","Нет")</f>
        <v/>
      </c>
      <c r="AC1077">
        <f>$R1077&amp;" / "&amp;$S1077&amp;" / "&amp;$T1077</f>
        <v/>
      </c>
      <c r="AD1077">
        <f>1</f>
        <v/>
      </c>
      <c r="AE1077">
        <f>IF($A1077&lt;=Settings!$B$4,"до 100",IF($A1077&lt;=Settings!$B$5,"до 10 000",IF($A1077&lt;=Settings!$B$6,"до 100 000","100 000+")))</f>
        <v/>
      </c>
    </row>
    <row r="1078">
      <c r="A1078">
        <f>ROW()-1</f>
        <v/>
      </c>
      <c r="B1078">
        <f>IF($A1078&lt;=Settings!$B$4,"small_control",IF($A1078&lt;=Settings!$B$5,"medium_10k",IF($A1078&lt;=Settings!$B$6,"large_100k","extreme_1m")))</f>
        <v/>
      </c>
      <c r="C1078">
        <f>"ORD-"&amp;TEXT(QUOTIENT($A1078-1,3)+1,"0000000")</f>
        <v/>
      </c>
      <c r="D1078">
        <f>"LINE-"&amp;TEXT($A1078,"0000000")</f>
        <v/>
      </c>
      <c r="E1078" s="7">
        <f>Settings!$B$2+$A1078-1</f>
        <v/>
      </c>
      <c r="F1078" s="7">
        <f>Settings!$B$2+MOD($A1078-1,Settings!$B$7)</f>
        <v/>
      </c>
      <c r="G1078">
        <f>YEAR($F1078)</f>
        <v/>
      </c>
      <c r="H1078">
        <f>"Q"&amp;ROUNDUP(MONTH($F1078)/3,0)</f>
        <v/>
      </c>
      <c r="I1078">
        <f>MONTH($F1078)</f>
        <v/>
      </c>
      <c r="J1078">
        <f>CHOOSE(MONTH($F1078),"Январь","Февраль","Март","Апрель","Май","Июнь","Июль","Август","Сентябрь","Октябрь","Ноябрь","Декабрь")</f>
        <v/>
      </c>
      <c r="K1078">
        <f>DAY($F1078)</f>
        <v/>
      </c>
      <c r="L1078">
        <f>IF(MOD($A1078,10)&lt;7,"ФО_01_Крупный","ФО_"&amp;TEXT(MOD($A1078,8)+1,"00"))</f>
        <v/>
      </c>
      <c r="M1078">
        <f>IF($AB1078="Да","Регион_001_Крупный","Регион_"&amp;TEXT(MOD(QUOTIENT($A1078-1,20),180)+1,"000"))</f>
        <v/>
      </c>
      <c r="N1078">
        <f>IF($AB1078="Да","Город_"&amp;TEXT(MOD($A1078-1,250)+1,"0000"),"Город_"&amp;TEXT(MOD($A1078-1,3000)+1,"0000"))</f>
        <v/>
      </c>
      <c r="O1078">
        <f>IF($AB1078="Да","Холдинг_Крупный","Холдинг_"&amp;TEXT(MOD(QUOTIENT($A1078-1,10000),20)+1,"00"))</f>
        <v/>
      </c>
      <c r="P1078">
        <f>IF($AB1078="Да","Организация_Крупная","Организация_"&amp;TEXT(MOD(QUOTIENT($A1078-1,500),600)+1,"000"))</f>
        <v/>
      </c>
      <c r="Q1078">
        <f>"Отдел_"&amp;TEXT(MOD(QUOTIENT($A1078-1,50),100)+1,"000")</f>
        <v/>
      </c>
      <c r="R1078">
        <f>IF($AB1078="Да","Группа_Крупная","Группа_"&amp;TEXT(MOD(QUOTIENT($A1078-1,5000),30)+1,"00"))</f>
        <v/>
      </c>
      <c r="S1078">
        <f>IF($AB1078="Да","Категория_Крупная","Категория_"&amp;TEXT(MOD(QUOTIENT($A1078-1,500),120)+1,"000"))</f>
        <v/>
      </c>
      <c r="T1078">
        <f>IF($AB1078="Да","Подкатегория_Крупная","Подкатегория_"&amp;TEXT(MOD(QUOTIENT($A1078-1,50),300)+1,"000"))</f>
        <v/>
      </c>
      <c r="U1078">
        <f>"SKU_"&amp;TEXT($A1078,"0000000")</f>
        <v/>
      </c>
      <c r="V1078">
        <f>CHOOSE(MOD($A1078-1,4)+1,"Enterprise","SMB","Госсектор","Розница")</f>
        <v/>
      </c>
      <c r="W1078">
        <f>"Клиент_"&amp;TEXT(MOD($A1078-1,20000)+1,"00000")</f>
        <v/>
      </c>
      <c r="X1078">
        <f>CHOOSE(MOD($A1078-1,5)+1,"Портал","API","Импорт","Ручной ввод","Интеграция")</f>
        <v/>
      </c>
      <c r="Y1078" s="8">
        <f>ROUND(1000+MOD($A1078*37,90000)+IF($AB1078="Да",5000,0),2)</f>
        <v/>
      </c>
      <c r="Z1078">
        <f>1+MOD($A1078,20)</f>
        <v/>
      </c>
      <c r="AA1078" s="8">
        <f>ROUND($Y1078*(0.08+MOD($A1078,17)/100),2)</f>
        <v/>
      </c>
      <c r="AB1078">
        <f>IF(MOD($A1078,10)&lt;7,"Да","Нет")</f>
        <v/>
      </c>
      <c r="AC1078">
        <f>$R1078&amp;" / "&amp;$S1078&amp;" / "&amp;$T1078</f>
        <v/>
      </c>
      <c r="AD1078">
        <f>1</f>
        <v/>
      </c>
      <c r="AE1078">
        <f>IF($A1078&lt;=Settings!$B$4,"до 100",IF($A1078&lt;=Settings!$B$5,"до 10 000",IF($A1078&lt;=Settings!$B$6,"до 100 000","100 000+")))</f>
        <v/>
      </c>
    </row>
    <row r="1079">
      <c r="A1079">
        <f>ROW()-1</f>
        <v/>
      </c>
      <c r="B1079">
        <f>IF($A1079&lt;=Settings!$B$4,"small_control",IF($A1079&lt;=Settings!$B$5,"medium_10k",IF($A1079&lt;=Settings!$B$6,"large_100k","extreme_1m")))</f>
        <v/>
      </c>
      <c r="C1079">
        <f>"ORD-"&amp;TEXT(QUOTIENT($A1079-1,3)+1,"0000000")</f>
        <v/>
      </c>
      <c r="D1079">
        <f>"LINE-"&amp;TEXT($A1079,"0000000")</f>
        <v/>
      </c>
      <c r="E1079" s="7">
        <f>Settings!$B$2+$A1079-1</f>
        <v/>
      </c>
      <c r="F1079" s="7">
        <f>Settings!$B$2+MOD($A1079-1,Settings!$B$7)</f>
        <v/>
      </c>
      <c r="G1079">
        <f>YEAR($F1079)</f>
        <v/>
      </c>
      <c r="H1079">
        <f>"Q"&amp;ROUNDUP(MONTH($F1079)/3,0)</f>
        <v/>
      </c>
      <c r="I1079">
        <f>MONTH($F1079)</f>
        <v/>
      </c>
      <c r="J1079">
        <f>CHOOSE(MONTH($F1079),"Январь","Февраль","Март","Апрель","Май","Июнь","Июль","Август","Сентябрь","Октябрь","Ноябрь","Декабрь")</f>
        <v/>
      </c>
      <c r="K1079">
        <f>DAY($F1079)</f>
        <v/>
      </c>
      <c r="L1079">
        <f>IF(MOD($A1079,10)&lt;7,"ФО_01_Крупный","ФО_"&amp;TEXT(MOD($A1079,8)+1,"00"))</f>
        <v/>
      </c>
      <c r="M1079">
        <f>IF($AB1079="Да","Регион_001_Крупный","Регион_"&amp;TEXT(MOD(QUOTIENT($A1079-1,20),180)+1,"000"))</f>
        <v/>
      </c>
      <c r="N1079">
        <f>IF($AB1079="Да","Город_"&amp;TEXT(MOD($A1079-1,250)+1,"0000"),"Город_"&amp;TEXT(MOD($A1079-1,3000)+1,"0000"))</f>
        <v/>
      </c>
      <c r="O1079">
        <f>IF($AB1079="Да","Холдинг_Крупный","Холдинг_"&amp;TEXT(MOD(QUOTIENT($A1079-1,10000),20)+1,"00"))</f>
        <v/>
      </c>
      <c r="P1079">
        <f>IF($AB1079="Да","Организация_Крупная","Организация_"&amp;TEXT(MOD(QUOTIENT($A1079-1,500),600)+1,"000"))</f>
        <v/>
      </c>
      <c r="Q1079">
        <f>"Отдел_"&amp;TEXT(MOD(QUOTIENT($A1079-1,50),100)+1,"000")</f>
        <v/>
      </c>
      <c r="R1079">
        <f>IF($AB1079="Да","Группа_Крупная","Группа_"&amp;TEXT(MOD(QUOTIENT($A1079-1,5000),30)+1,"00"))</f>
        <v/>
      </c>
      <c r="S1079">
        <f>IF($AB1079="Да","Категория_Крупная","Категория_"&amp;TEXT(MOD(QUOTIENT($A1079-1,500),120)+1,"000"))</f>
        <v/>
      </c>
      <c r="T1079">
        <f>IF($AB1079="Да","Подкатегория_Крупная","Подкатегория_"&amp;TEXT(MOD(QUOTIENT($A1079-1,50),300)+1,"000"))</f>
        <v/>
      </c>
      <c r="U1079">
        <f>"SKU_"&amp;TEXT($A1079,"0000000")</f>
        <v/>
      </c>
      <c r="V1079">
        <f>CHOOSE(MOD($A1079-1,4)+1,"Enterprise","SMB","Госсектор","Розница")</f>
        <v/>
      </c>
      <c r="W1079">
        <f>"Клиент_"&amp;TEXT(MOD($A1079-1,20000)+1,"00000")</f>
        <v/>
      </c>
      <c r="X1079">
        <f>CHOOSE(MOD($A1079-1,5)+1,"Портал","API","Импорт","Ручной ввод","Интеграция")</f>
        <v/>
      </c>
      <c r="Y1079" s="8">
        <f>ROUND(1000+MOD($A1079*37,90000)+IF($AB1079="Да",5000,0),2)</f>
        <v/>
      </c>
      <c r="Z1079">
        <f>1+MOD($A1079,20)</f>
        <v/>
      </c>
      <c r="AA1079" s="8">
        <f>ROUND($Y1079*(0.08+MOD($A1079,17)/100),2)</f>
        <v/>
      </c>
      <c r="AB1079">
        <f>IF(MOD($A1079,10)&lt;7,"Да","Нет")</f>
        <v/>
      </c>
      <c r="AC1079">
        <f>$R1079&amp;" / "&amp;$S1079&amp;" / "&amp;$T1079</f>
        <v/>
      </c>
      <c r="AD1079">
        <f>1</f>
        <v/>
      </c>
      <c r="AE1079">
        <f>IF($A1079&lt;=Settings!$B$4,"до 100",IF($A1079&lt;=Settings!$B$5,"до 10 000",IF($A1079&lt;=Settings!$B$6,"до 100 000","100 000+")))</f>
        <v/>
      </c>
    </row>
    <row r="1080">
      <c r="A1080">
        <f>ROW()-1</f>
        <v/>
      </c>
      <c r="B1080">
        <f>IF($A1080&lt;=Settings!$B$4,"small_control",IF($A1080&lt;=Settings!$B$5,"medium_10k",IF($A1080&lt;=Settings!$B$6,"large_100k","extreme_1m")))</f>
        <v/>
      </c>
      <c r="C1080">
        <f>"ORD-"&amp;TEXT(QUOTIENT($A1080-1,3)+1,"0000000")</f>
        <v/>
      </c>
      <c r="D1080">
        <f>"LINE-"&amp;TEXT($A1080,"0000000")</f>
        <v/>
      </c>
      <c r="E1080" s="7">
        <f>Settings!$B$2+$A1080-1</f>
        <v/>
      </c>
      <c r="F1080" s="7">
        <f>Settings!$B$2+MOD($A1080-1,Settings!$B$7)</f>
        <v/>
      </c>
      <c r="G1080">
        <f>YEAR($F1080)</f>
        <v/>
      </c>
      <c r="H1080">
        <f>"Q"&amp;ROUNDUP(MONTH($F1080)/3,0)</f>
        <v/>
      </c>
      <c r="I1080">
        <f>MONTH($F1080)</f>
        <v/>
      </c>
      <c r="J1080">
        <f>CHOOSE(MONTH($F1080),"Январь","Февраль","Март","Апрель","Май","Июнь","Июль","Август","Сентябрь","Октябрь","Ноябрь","Декабрь")</f>
        <v/>
      </c>
      <c r="K1080">
        <f>DAY($F1080)</f>
        <v/>
      </c>
      <c r="L1080">
        <f>IF(MOD($A1080,10)&lt;7,"ФО_01_Крупный","ФО_"&amp;TEXT(MOD($A1080,8)+1,"00"))</f>
        <v/>
      </c>
      <c r="M1080">
        <f>IF($AB1080="Да","Регион_001_Крупный","Регион_"&amp;TEXT(MOD(QUOTIENT($A1080-1,20),180)+1,"000"))</f>
        <v/>
      </c>
      <c r="N1080">
        <f>IF($AB1080="Да","Город_"&amp;TEXT(MOD($A1080-1,250)+1,"0000"),"Город_"&amp;TEXT(MOD($A1080-1,3000)+1,"0000"))</f>
        <v/>
      </c>
      <c r="O1080">
        <f>IF($AB1080="Да","Холдинг_Крупный","Холдинг_"&amp;TEXT(MOD(QUOTIENT($A1080-1,10000),20)+1,"00"))</f>
        <v/>
      </c>
      <c r="P1080">
        <f>IF($AB1080="Да","Организация_Крупная","Организация_"&amp;TEXT(MOD(QUOTIENT($A1080-1,500),600)+1,"000"))</f>
        <v/>
      </c>
      <c r="Q1080">
        <f>"Отдел_"&amp;TEXT(MOD(QUOTIENT($A1080-1,50),100)+1,"000")</f>
        <v/>
      </c>
      <c r="R1080">
        <f>IF($AB1080="Да","Группа_Крупная","Группа_"&amp;TEXT(MOD(QUOTIENT($A1080-1,5000),30)+1,"00"))</f>
        <v/>
      </c>
      <c r="S1080">
        <f>IF($AB1080="Да","Категория_Крупная","Категория_"&amp;TEXT(MOD(QUOTIENT($A1080-1,500),120)+1,"000"))</f>
        <v/>
      </c>
      <c r="T1080">
        <f>IF($AB1080="Да","Подкатегория_Крупная","Подкатегория_"&amp;TEXT(MOD(QUOTIENT($A1080-1,50),300)+1,"000"))</f>
        <v/>
      </c>
      <c r="U1080">
        <f>"SKU_"&amp;TEXT($A1080,"0000000")</f>
        <v/>
      </c>
      <c r="V1080">
        <f>CHOOSE(MOD($A1080-1,4)+1,"Enterprise","SMB","Госсектор","Розница")</f>
        <v/>
      </c>
      <c r="W1080">
        <f>"Клиент_"&amp;TEXT(MOD($A1080-1,20000)+1,"00000")</f>
        <v/>
      </c>
      <c r="X1080">
        <f>CHOOSE(MOD($A1080-1,5)+1,"Портал","API","Импорт","Ручной ввод","Интеграция")</f>
        <v/>
      </c>
      <c r="Y1080" s="8">
        <f>ROUND(1000+MOD($A1080*37,90000)+IF($AB1080="Да",5000,0),2)</f>
        <v/>
      </c>
      <c r="Z1080">
        <f>1+MOD($A1080,20)</f>
        <v/>
      </c>
      <c r="AA1080" s="8">
        <f>ROUND($Y1080*(0.08+MOD($A1080,17)/100),2)</f>
        <v/>
      </c>
      <c r="AB1080">
        <f>IF(MOD($A1080,10)&lt;7,"Да","Нет")</f>
        <v/>
      </c>
      <c r="AC1080">
        <f>$R1080&amp;" / "&amp;$S1080&amp;" / "&amp;$T1080</f>
        <v/>
      </c>
      <c r="AD1080">
        <f>1</f>
        <v/>
      </c>
      <c r="AE1080">
        <f>IF($A1080&lt;=Settings!$B$4,"до 100",IF($A1080&lt;=Settings!$B$5,"до 10 000",IF($A1080&lt;=Settings!$B$6,"до 100 000","100 000+")))</f>
        <v/>
      </c>
    </row>
    <row r="1081">
      <c r="A1081">
        <f>ROW()-1</f>
        <v/>
      </c>
      <c r="B1081">
        <f>IF($A1081&lt;=Settings!$B$4,"small_control",IF($A1081&lt;=Settings!$B$5,"medium_10k",IF($A1081&lt;=Settings!$B$6,"large_100k","extreme_1m")))</f>
        <v/>
      </c>
      <c r="C1081">
        <f>"ORD-"&amp;TEXT(QUOTIENT($A1081-1,3)+1,"0000000")</f>
        <v/>
      </c>
      <c r="D1081">
        <f>"LINE-"&amp;TEXT($A1081,"0000000")</f>
        <v/>
      </c>
      <c r="E1081" s="7">
        <f>Settings!$B$2+$A1081-1</f>
        <v/>
      </c>
      <c r="F1081" s="7">
        <f>Settings!$B$2+MOD($A1081-1,Settings!$B$7)</f>
        <v/>
      </c>
      <c r="G1081">
        <f>YEAR($F1081)</f>
        <v/>
      </c>
      <c r="H1081">
        <f>"Q"&amp;ROUNDUP(MONTH($F1081)/3,0)</f>
        <v/>
      </c>
      <c r="I1081">
        <f>MONTH($F1081)</f>
        <v/>
      </c>
      <c r="J1081">
        <f>CHOOSE(MONTH($F1081),"Январь","Февраль","Март","Апрель","Май","Июнь","Июль","Август","Сентябрь","Октябрь","Ноябрь","Декабрь")</f>
        <v/>
      </c>
      <c r="K1081">
        <f>DAY($F1081)</f>
        <v/>
      </c>
      <c r="L1081">
        <f>IF(MOD($A1081,10)&lt;7,"ФО_01_Крупный","ФО_"&amp;TEXT(MOD($A1081,8)+1,"00"))</f>
        <v/>
      </c>
      <c r="M1081">
        <f>IF($AB1081="Да","Регион_001_Крупный","Регион_"&amp;TEXT(MOD(QUOTIENT($A1081-1,20),180)+1,"000"))</f>
        <v/>
      </c>
      <c r="N1081">
        <f>IF($AB1081="Да","Город_"&amp;TEXT(MOD($A1081-1,250)+1,"0000"),"Город_"&amp;TEXT(MOD($A1081-1,3000)+1,"0000"))</f>
        <v/>
      </c>
      <c r="O1081">
        <f>IF($AB1081="Да","Холдинг_Крупный","Холдинг_"&amp;TEXT(MOD(QUOTIENT($A1081-1,10000),20)+1,"00"))</f>
        <v/>
      </c>
      <c r="P1081">
        <f>IF($AB1081="Да","Организация_Крупная","Организация_"&amp;TEXT(MOD(QUOTIENT($A1081-1,500),600)+1,"000"))</f>
        <v/>
      </c>
      <c r="Q1081">
        <f>"Отдел_"&amp;TEXT(MOD(QUOTIENT($A1081-1,50),100)+1,"000")</f>
        <v/>
      </c>
      <c r="R1081">
        <f>IF($AB1081="Да","Группа_Крупная","Группа_"&amp;TEXT(MOD(QUOTIENT($A1081-1,5000),30)+1,"00"))</f>
        <v/>
      </c>
      <c r="S1081">
        <f>IF($AB1081="Да","Категория_Крупная","Категория_"&amp;TEXT(MOD(QUOTIENT($A1081-1,500),120)+1,"000"))</f>
        <v/>
      </c>
      <c r="T1081">
        <f>IF($AB1081="Да","Подкатегория_Крупная","Подкатегория_"&amp;TEXT(MOD(QUOTIENT($A1081-1,50),300)+1,"000"))</f>
        <v/>
      </c>
      <c r="U1081">
        <f>"SKU_"&amp;TEXT($A1081,"0000000")</f>
        <v/>
      </c>
      <c r="V1081">
        <f>CHOOSE(MOD($A1081-1,4)+1,"Enterprise","SMB","Госсектор","Розница")</f>
        <v/>
      </c>
      <c r="W1081">
        <f>"Клиент_"&amp;TEXT(MOD($A1081-1,20000)+1,"00000")</f>
        <v/>
      </c>
      <c r="X1081">
        <f>CHOOSE(MOD($A1081-1,5)+1,"Портал","API","Импорт","Ручной ввод","Интеграция")</f>
        <v/>
      </c>
      <c r="Y1081" s="8">
        <f>ROUND(1000+MOD($A1081*37,90000)+IF($AB1081="Да",5000,0),2)</f>
        <v/>
      </c>
      <c r="Z1081">
        <f>1+MOD($A1081,20)</f>
        <v/>
      </c>
      <c r="AA1081" s="8">
        <f>ROUND($Y1081*(0.08+MOD($A1081,17)/100),2)</f>
        <v/>
      </c>
      <c r="AB1081">
        <f>IF(MOD($A1081,10)&lt;7,"Да","Нет")</f>
        <v/>
      </c>
      <c r="AC1081">
        <f>$R1081&amp;" / "&amp;$S1081&amp;" / "&amp;$T1081</f>
        <v/>
      </c>
      <c r="AD1081">
        <f>1</f>
        <v/>
      </c>
      <c r="AE1081">
        <f>IF($A1081&lt;=Settings!$B$4,"до 100",IF($A1081&lt;=Settings!$B$5,"до 10 000",IF($A1081&lt;=Settings!$B$6,"до 100 000","100 000+")))</f>
        <v/>
      </c>
    </row>
    <row r="1082">
      <c r="A1082">
        <f>ROW()-1</f>
        <v/>
      </c>
      <c r="B1082">
        <f>IF($A1082&lt;=Settings!$B$4,"small_control",IF($A1082&lt;=Settings!$B$5,"medium_10k",IF($A1082&lt;=Settings!$B$6,"large_100k","extreme_1m")))</f>
        <v/>
      </c>
      <c r="C1082">
        <f>"ORD-"&amp;TEXT(QUOTIENT($A1082-1,3)+1,"0000000")</f>
        <v/>
      </c>
      <c r="D1082">
        <f>"LINE-"&amp;TEXT($A1082,"0000000")</f>
        <v/>
      </c>
      <c r="E1082" s="7">
        <f>Settings!$B$2+$A1082-1</f>
        <v/>
      </c>
      <c r="F1082" s="7">
        <f>Settings!$B$2+MOD($A1082-1,Settings!$B$7)</f>
        <v/>
      </c>
      <c r="G1082">
        <f>YEAR($F1082)</f>
        <v/>
      </c>
      <c r="H1082">
        <f>"Q"&amp;ROUNDUP(MONTH($F1082)/3,0)</f>
        <v/>
      </c>
      <c r="I1082">
        <f>MONTH($F1082)</f>
        <v/>
      </c>
      <c r="J1082">
        <f>CHOOSE(MONTH($F1082),"Январь","Февраль","Март","Апрель","Май","Июнь","Июль","Август","Сентябрь","Октябрь","Ноябрь","Декабрь")</f>
        <v/>
      </c>
      <c r="K1082">
        <f>DAY($F1082)</f>
        <v/>
      </c>
      <c r="L1082">
        <f>IF(MOD($A1082,10)&lt;7,"ФО_01_Крупный","ФО_"&amp;TEXT(MOD($A1082,8)+1,"00"))</f>
        <v/>
      </c>
      <c r="M1082">
        <f>IF($AB1082="Да","Регион_001_Крупный","Регион_"&amp;TEXT(MOD(QUOTIENT($A1082-1,20),180)+1,"000"))</f>
        <v/>
      </c>
      <c r="N1082">
        <f>IF($AB1082="Да","Город_"&amp;TEXT(MOD($A1082-1,250)+1,"0000"),"Город_"&amp;TEXT(MOD($A1082-1,3000)+1,"0000"))</f>
        <v/>
      </c>
      <c r="O1082">
        <f>IF($AB1082="Да","Холдинг_Крупный","Холдинг_"&amp;TEXT(MOD(QUOTIENT($A1082-1,10000),20)+1,"00"))</f>
        <v/>
      </c>
      <c r="P1082">
        <f>IF($AB1082="Да","Организация_Крупная","Организация_"&amp;TEXT(MOD(QUOTIENT($A1082-1,500),600)+1,"000"))</f>
        <v/>
      </c>
      <c r="Q1082">
        <f>"Отдел_"&amp;TEXT(MOD(QUOTIENT($A1082-1,50),100)+1,"000")</f>
        <v/>
      </c>
      <c r="R1082">
        <f>IF($AB1082="Да","Группа_Крупная","Группа_"&amp;TEXT(MOD(QUOTIENT($A1082-1,5000),30)+1,"00"))</f>
        <v/>
      </c>
      <c r="S1082">
        <f>IF($AB1082="Да","Категория_Крупная","Категория_"&amp;TEXT(MOD(QUOTIENT($A1082-1,500),120)+1,"000"))</f>
        <v/>
      </c>
      <c r="T1082">
        <f>IF($AB1082="Да","Подкатегория_Крупная","Подкатегория_"&amp;TEXT(MOD(QUOTIENT($A1082-1,50),300)+1,"000"))</f>
        <v/>
      </c>
      <c r="U1082">
        <f>"SKU_"&amp;TEXT($A1082,"0000000")</f>
        <v/>
      </c>
      <c r="V1082">
        <f>CHOOSE(MOD($A1082-1,4)+1,"Enterprise","SMB","Госсектор","Розница")</f>
        <v/>
      </c>
      <c r="W1082">
        <f>"Клиент_"&amp;TEXT(MOD($A1082-1,20000)+1,"00000")</f>
        <v/>
      </c>
      <c r="X1082">
        <f>CHOOSE(MOD($A1082-1,5)+1,"Портал","API","Импорт","Ручной ввод","Интеграция")</f>
        <v/>
      </c>
      <c r="Y1082" s="8">
        <f>ROUND(1000+MOD($A1082*37,90000)+IF($AB1082="Да",5000,0),2)</f>
        <v/>
      </c>
      <c r="Z1082">
        <f>1+MOD($A1082,20)</f>
        <v/>
      </c>
      <c r="AA1082" s="8">
        <f>ROUND($Y1082*(0.08+MOD($A1082,17)/100),2)</f>
        <v/>
      </c>
      <c r="AB1082">
        <f>IF(MOD($A1082,10)&lt;7,"Да","Нет")</f>
        <v/>
      </c>
      <c r="AC1082">
        <f>$R1082&amp;" / "&amp;$S1082&amp;" / "&amp;$T1082</f>
        <v/>
      </c>
      <c r="AD1082">
        <f>1</f>
        <v/>
      </c>
      <c r="AE1082">
        <f>IF($A1082&lt;=Settings!$B$4,"до 100",IF($A1082&lt;=Settings!$B$5,"до 10 000",IF($A1082&lt;=Settings!$B$6,"до 100 000","100 000+")))</f>
        <v/>
      </c>
    </row>
    <row r="1083">
      <c r="A1083">
        <f>ROW()-1</f>
        <v/>
      </c>
      <c r="B1083">
        <f>IF($A1083&lt;=Settings!$B$4,"small_control",IF($A1083&lt;=Settings!$B$5,"medium_10k",IF($A1083&lt;=Settings!$B$6,"large_100k","extreme_1m")))</f>
        <v/>
      </c>
      <c r="C1083">
        <f>"ORD-"&amp;TEXT(QUOTIENT($A1083-1,3)+1,"0000000")</f>
        <v/>
      </c>
      <c r="D1083">
        <f>"LINE-"&amp;TEXT($A1083,"0000000")</f>
        <v/>
      </c>
      <c r="E1083" s="7">
        <f>Settings!$B$2+$A1083-1</f>
        <v/>
      </c>
      <c r="F1083" s="7">
        <f>Settings!$B$2+MOD($A1083-1,Settings!$B$7)</f>
        <v/>
      </c>
      <c r="G1083">
        <f>YEAR($F1083)</f>
        <v/>
      </c>
      <c r="H1083">
        <f>"Q"&amp;ROUNDUP(MONTH($F1083)/3,0)</f>
        <v/>
      </c>
      <c r="I1083">
        <f>MONTH($F1083)</f>
        <v/>
      </c>
      <c r="J1083">
        <f>CHOOSE(MONTH($F1083),"Январь","Февраль","Март","Апрель","Май","Июнь","Июль","Август","Сентябрь","Октябрь","Ноябрь","Декабрь")</f>
        <v/>
      </c>
      <c r="K1083">
        <f>DAY($F1083)</f>
        <v/>
      </c>
      <c r="L1083">
        <f>IF(MOD($A1083,10)&lt;7,"ФО_01_Крупный","ФО_"&amp;TEXT(MOD($A1083,8)+1,"00"))</f>
        <v/>
      </c>
      <c r="M1083">
        <f>IF($AB1083="Да","Регион_001_Крупный","Регион_"&amp;TEXT(MOD(QUOTIENT($A1083-1,20),180)+1,"000"))</f>
        <v/>
      </c>
      <c r="N1083">
        <f>IF($AB1083="Да","Город_"&amp;TEXT(MOD($A1083-1,250)+1,"0000"),"Город_"&amp;TEXT(MOD($A1083-1,3000)+1,"0000"))</f>
        <v/>
      </c>
      <c r="O1083">
        <f>IF($AB1083="Да","Холдинг_Крупный","Холдинг_"&amp;TEXT(MOD(QUOTIENT($A1083-1,10000),20)+1,"00"))</f>
        <v/>
      </c>
      <c r="P1083">
        <f>IF($AB1083="Да","Организация_Крупная","Организация_"&amp;TEXT(MOD(QUOTIENT($A1083-1,500),600)+1,"000"))</f>
        <v/>
      </c>
      <c r="Q1083">
        <f>"Отдел_"&amp;TEXT(MOD(QUOTIENT($A1083-1,50),100)+1,"000")</f>
        <v/>
      </c>
      <c r="R1083">
        <f>IF($AB1083="Да","Группа_Крупная","Группа_"&amp;TEXT(MOD(QUOTIENT($A1083-1,5000),30)+1,"00"))</f>
        <v/>
      </c>
      <c r="S1083">
        <f>IF($AB1083="Да","Категория_Крупная","Категория_"&amp;TEXT(MOD(QUOTIENT($A1083-1,500),120)+1,"000"))</f>
        <v/>
      </c>
      <c r="T1083">
        <f>IF($AB1083="Да","Подкатегория_Крупная","Подкатегория_"&amp;TEXT(MOD(QUOTIENT($A1083-1,50),300)+1,"000"))</f>
        <v/>
      </c>
      <c r="U1083">
        <f>"SKU_"&amp;TEXT($A1083,"0000000")</f>
        <v/>
      </c>
      <c r="V1083">
        <f>CHOOSE(MOD($A1083-1,4)+1,"Enterprise","SMB","Госсектор","Розница")</f>
        <v/>
      </c>
      <c r="W1083">
        <f>"Клиент_"&amp;TEXT(MOD($A1083-1,20000)+1,"00000")</f>
        <v/>
      </c>
      <c r="X1083">
        <f>CHOOSE(MOD($A1083-1,5)+1,"Портал","API","Импорт","Ручной ввод","Интеграция")</f>
        <v/>
      </c>
      <c r="Y1083" s="8">
        <f>ROUND(1000+MOD($A1083*37,90000)+IF($AB1083="Да",5000,0),2)</f>
        <v/>
      </c>
      <c r="Z1083">
        <f>1+MOD($A1083,20)</f>
        <v/>
      </c>
      <c r="AA1083" s="8">
        <f>ROUND($Y1083*(0.08+MOD($A1083,17)/100),2)</f>
        <v/>
      </c>
      <c r="AB1083">
        <f>IF(MOD($A1083,10)&lt;7,"Да","Нет")</f>
        <v/>
      </c>
      <c r="AC1083">
        <f>$R1083&amp;" / "&amp;$S1083&amp;" / "&amp;$T1083</f>
        <v/>
      </c>
      <c r="AD1083">
        <f>1</f>
        <v/>
      </c>
      <c r="AE1083">
        <f>IF($A1083&lt;=Settings!$B$4,"до 100",IF($A1083&lt;=Settings!$B$5,"до 10 000",IF($A1083&lt;=Settings!$B$6,"до 100 000","100 000+")))</f>
        <v/>
      </c>
    </row>
    <row r="1084">
      <c r="A1084">
        <f>ROW()-1</f>
        <v/>
      </c>
      <c r="B1084">
        <f>IF($A1084&lt;=Settings!$B$4,"small_control",IF($A1084&lt;=Settings!$B$5,"medium_10k",IF($A1084&lt;=Settings!$B$6,"large_100k","extreme_1m")))</f>
        <v/>
      </c>
      <c r="C1084">
        <f>"ORD-"&amp;TEXT(QUOTIENT($A1084-1,3)+1,"0000000")</f>
        <v/>
      </c>
      <c r="D1084">
        <f>"LINE-"&amp;TEXT($A1084,"0000000")</f>
        <v/>
      </c>
      <c r="E1084" s="7">
        <f>Settings!$B$2+$A1084-1</f>
        <v/>
      </c>
      <c r="F1084" s="7">
        <f>Settings!$B$2+MOD($A1084-1,Settings!$B$7)</f>
        <v/>
      </c>
      <c r="G1084">
        <f>YEAR($F1084)</f>
        <v/>
      </c>
      <c r="H1084">
        <f>"Q"&amp;ROUNDUP(MONTH($F1084)/3,0)</f>
        <v/>
      </c>
      <c r="I1084">
        <f>MONTH($F1084)</f>
        <v/>
      </c>
      <c r="J1084">
        <f>CHOOSE(MONTH($F1084),"Январь","Февраль","Март","Апрель","Май","Июнь","Июль","Август","Сентябрь","Октябрь","Ноябрь","Декабрь")</f>
        <v/>
      </c>
      <c r="K1084">
        <f>DAY($F1084)</f>
        <v/>
      </c>
      <c r="L1084">
        <f>IF(MOD($A1084,10)&lt;7,"ФО_01_Крупный","ФО_"&amp;TEXT(MOD($A1084,8)+1,"00"))</f>
        <v/>
      </c>
      <c r="M1084">
        <f>IF($AB1084="Да","Регион_001_Крупный","Регион_"&amp;TEXT(MOD(QUOTIENT($A1084-1,20),180)+1,"000"))</f>
        <v/>
      </c>
      <c r="N1084">
        <f>IF($AB1084="Да","Город_"&amp;TEXT(MOD($A1084-1,250)+1,"0000"),"Город_"&amp;TEXT(MOD($A1084-1,3000)+1,"0000"))</f>
        <v/>
      </c>
      <c r="O1084">
        <f>IF($AB1084="Да","Холдинг_Крупный","Холдинг_"&amp;TEXT(MOD(QUOTIENT($A1084-1,10000),20)+1,"00"))</f>
        <v/>
      </c>
      <c r="P1084">
        <f>IF($AB1084="Да","Организация_Крупная","Организация_"&amp;TEXT(MOD(QUOTIENT($A1084-1,500),600)+1,"000"))</f>
        <v/>
      </c>
      <c r="Q1084">
        <f>"Отдел_"&amp;TEXT(MOD(QUOTIENT($A1084-1,50),100)+1,"000")</f>
        <v/>
      </c>
      <c r="R1084">
        <f>IF($AB1084="Да","Группа_Крупная","Группа_"&amp;TEXT(MOD(QUOTIENT($A1084-1,5000),30)+1,"00"))</f>
        <v/>
      </c>
      <c r="S1084">
        <f>IF($AB1084="Да","Категория_Крупная","Категория_"&amp;TEXT(MOD(QUOTIENT($A1084-1,500),120)+1,"000"))</f>
        <v/>
      </c>
      <c r="T1084">
        <f>IF($AB1084="Да","Подкатегория_Крупная","Подкатегория_"&amp;TEXT(MOD(QUOTIENT($A1084-1,50),300)+1,"000"))</f>
        <v/>
      </c>
      <c r="U1084">
        <f>"SKU_"&amp;TEXT($A1084,"0000000")</f>
        <v/>
      </c>
      <c r="V1084">
        <f>CHOOSE(MOD($A1084-1,4)+1,"Enterprise","SMB","Госсектор","Розница")</f>
        <v/>
      </c>
      <c r="W1084">
        <f>"Клиент_"&amp;TEXT(MOD($A1084-1,20000)+1,"00000")</f>
        <v/>
      </c>
      <c r="X1084">
        <f>CHOOSE(MOD($A1084-1,5)+1,"Портал","API","Импорт","Ручной ввод","Интеграция")</f>
        <v/>
      </c>
      <c r="Y1084" s="8">
        <f>ROUND(1000+MOD($A1084*37,90000)+IF($AB1084="Да",5000,0),2)</f>
        <v/>
      </c>
      <c r="Z1084">
        <f>1+MOD($A1084,20)</f>
        <v/>
      </c>
      <c r="AA1084" s="8">
        <f>ROUND($Y1084*(0.08+MOD($A1084,17)/100),2)</f>
        <v/>
      </c>
      <c r="AB1084">
        <f>IF(MOD($A1084,10)&lt;7,"Да","Нет")</f>
        <v/>
      </c>
      <c r="AC1084">
        <f>$R1084&amp;" / "&amp;$S1084&amp;" / "&amp;$T1084</f>
        <v/>
      </c>
      <c r="AD1084">
        <f>1</f>
        <v/>
      </c>
      <c r="AE1084">
        <f>IF($A1084&lt;=Settings!$B$4,"до 100",IF($A1084&lt;=Settings!$B$5,"до 10 000",IF($A1084&lt;=Settings!$B$6,"до 100 000","100 000+")))</f>
        <v/>
      </c>
    </row>
    <row r="1085">
      <c r="A1085">
        <f>ROW()-1</f>
        <v/>
      </c>
      <c r="B1085">
        <f>IF($A1085&lt;=Settings!$B$4,"small_control",IF($A1085&lt;=Settings!$B$5,"medium_10k",IF($A1085&lt;=Settings!$B$6,"large_100k","extreme_1m")))</f>
        <v/>
      </c>
      <c r="C1085">
        <f>"ORD-"&amp;TEXT(QUOTIENT($A1085-1,3)+1,"0000000")</f>
        <v/>
      </c>
      <c r="D1085">
        <f>"LINE-"&amp;TEXT($A1085,"0000000")</f>
        <v/>
      </c>
      <c r="E1085" s="7">
        <f>Settings!$B$2+$A1085-1</f>
        <v/>
      </c>
      <c r="F1085" s="7">
        <f>Settings!$B$2+MOD($A1085-1,Settings!$B$7)</f>
        <v/>
      </c>
      <c r="G1085">
        <f>YEAR($F1085)</f>
        <v/>
      </c>
      <c r="H1085">
        <f>"Q"&amp;ROUNDUP(MONTH($F1085)/3,0)</f>
        <v/>
      </c>
      <c r="I1085">
        <f>MONTH($F1085)</f>
        <v/>
      </c>
      <c r="J1085">
        <f>CHOOSE(MONTH($F1085),"Январь","Февраль","Март","Апрель","Май","Июнь","Июль","Август","Сентябрь","Октябрь","Ноябрь","Декабрь")</f>
        <v/>
      </c>
      <c r="K1085">
        <f>DAY($F1085)</f>
        <v/>
      </c>
      <c r="L1085">
        <f>IF(MOD($A1085,10)&lt;7,"ФО_01_Крупный","ФО_"&amp;TEXT(MOD($A1085,8)+1,"00"))</f>
        <v/>
      </c>
      <c r="M1085">
        <f>IF($AB1085="Да","Регион_001_Крупный","Регион_"&amp;TEXT(MOD(QUOTIENT($A1085-1,20),180)+1,"000"))</f>
        <v/>
      </c>
      <c r="N1085">
        <f>IF($AB1085="Да","Город_"&amp;TEXT(MOD($A1085-1,250)+1,"0000"),"Город_"&amp;TEXT(MOD($A1085-1,3000)+1,"0000"))</f>
        <v/>
      </c>
      <c r="O1085">
        <f>IF($AB1085="Да","Холдинг_Крупный","Холдинг_"&amp;TEXT(MOD(QUOTIENT($A1085-1,10000),20)+1,"00"))</f>
        <v/>
      </c>
      <c r="P1085">
        <f>IF($AB1085="Да","Организация_Крупная","Организация_"&amp;TEXT(MOD(QUOTIENT($A1085-1,500),600)+1,"000"))</f>
        <v/>
      </c>
      <c r="Q1085">
        <f>"Отдел_"&amp;TEXT(MOD(QUOTIENT($A1085-1,50),100)+1,"000")</f>
        <v/>
      </c>
      <c r="R1085">
        <f>IF($AB1085="Да","Группа_Крупная","Группа_"&amp;TEXT(MOD(QUOTIENT($A1085-1,5000),30)+1,"00"))</f>
        <v/>
      </c>
      <c r="S1085">
        <f>IF($AB1085="Да","Категория_Крупная","Категория_"&amp;TEXT(MOD(QUOTIENT($A1085-1,500),120)+1,"000"))</f>
        <v/>
      </c>
      <c r="T1085">
        <f>IF($AB1085="Да","Подкатегория_Крупная","Подкатегория_"&amp;TEXT(MOD(QUOTIENT($A1085-1,50),300)+1,"000"))</f>
        <v/>
      </c>
      <c r="U1085">
        <f>"SKU_"&amp;TEXT($A1085,"0000000")</f>
        <v/>
      </c>
      <c r="V1085">
        <f>CHOOSE(MOD($A1085-1,4)+1,"Enterprise","SMB","Госсектор","Розница")</f>
        <v/>
      </c>
      <c r="W1085">
        <f>"Клиент_"&amp;TEXT(MOD($A1085-1,20000)+1,"00000")</f>
        <v/>
      </c>
      <c r="X1085">
        <f>CHOOSE(MOD($A1085-1,5)+1,"Портал","API","Импорт","Ручной ввод","Интеграция")</f>
        <v/>
      </c>
      <c r="Y1085" s="8">
        <f>ROUND(1000+MOD($A1085*37,90000)+IF($AB1085="Да",5000,0),2)</f>
        <v/>
      </c>
      <c r="Z1085">
        <f>1+MOD($A1085,20)</f>
        <v/>
      </c>
      <c r="AA1085" s="8">
        <f>ROUND($Y1085*(0.08+MOD($A1085,17)/100),2)</f>
        <v/>
      </c>
      <c r="AB1085">
        <f>IF(MOD($A1085,10)&lt;7,"Да","Нет")</f>
        <v/>
      </c>
      <c r="AC1085">
        <f>$R1085&amp;" / "&amp;$S1085&amp;" / "&amp;$T1085</f>
        <v/>
      </c>
      <c r="AD1085">
        <f>1</f>
        <v/>
      </c>
      <c r="AE1085">
        <f>IF($A1085&lt;=Settings!$B$4,"до 100",IF($A1085&lt;=Settings!$B$5,"до 10 000",IF($A1085&lt;=Settings!$B$6,"до 100 000","100 000+")))</f>
        <v/>
      </c>
    </row>
    <row r="1086">
      <c r="A1086">
        <f>ROW()-1</f>
        <v/>
      </c>
      <c r="B1086">
        <f>IF($A1086&lt;=Settings!$B$4,"small_control",IF($A1086&lt;=Settings!$B$5,"medium_10k",IF($A1086&lt;=Settings!$B$6,"large_100k","extreme_1m")))</f>
        <v/>
      </c>
      <c r="C1086">
        <f>"ORD-"&amp;TEXT(QUOTIENT($A1086-1,3)+1,"0000000")</f>
        <v/>
      </c>
      <c r="D1086">
        <f>"LINE-"&amp;TEXT($A1086,"0000000")</f>
        <v/>
      </c>
      <c r="E1086" s="7">
        <f>Settings!$B$2+$A1086-1</f>
        <v/>
      </c>
      <c r="F1086" s="7">
        <f>Settings!$B$2+MOD($A1086-1,Settings!$B$7)</f>
        <v/>
      </c>
      <c r="G1086">
        <f>YEAR($F1086)</f>
        <v/>
      </c>
      <c r="H1086">
        <f>"Q"&amp;ROUNDUP(MONTH($F1086)/3,0)</f>
        <v/>
      </c>
      <c r="I1086">
        <f>MONTH($F1086)</f>
        <v/>
      </c>
      <c r="J1086">
        <f>CHOOSE(MONTH($F1086),"Январь","Февраль","Март","Апрель","Май","Июнь","Июль","Август","Сентябрь","Октябрь","Ноябрь","Декабрь")</f>
        <v/>
      </c>
      <c r="K1086">
        <f>DAY($F1086)</f>
        <v/>
      </c>
      <c r="L1086">
        <f>IF(MOD($A1086,10)&lt;7,"ФО_01_Крупный","ФО_"&amp;TEXT(MOD($A1086,8)+1,"00"))</f>
        <v/>
      </c>
      <c r="M1086">
        <f>IF($AB1086="Да","Регион_001_Крупный","Регион_"&amp;TEXT(MOD(QUOTIENT($A1086-1,20),180)+1,"000"))</f>
        <v/>
      </c>
      <c r="N1086">
        <f>IF($AB1086="Да","Город_"&amp;TEXT(MOD($A1086-1,250)+1,"0000"),"Город_"&amp;TEXT(MOD($A1086-1,3000)+1,"0000"))</f>
        <v/>
      </c>
      <c r="O1086">
        <f>IF($AB1086="Да","Холдинг_Крупный","Холдинг_"&amp;TEXT(MOD(QUOTIENT($A1086-1,10000),20)+1,"00"))</f>
        <v/>
      </c>
      <c r="P1086">
        <f>IF($AB1086="Да","Организация_Крупная","Организация_"&amp;TEXT(MOD(QUOTIENT($A1086-1,500),600)+1,"000"))</f>
        <v/>
      </c>
      <c r="Q1086">
        <f>"Отдел_"&amp;TEXT(MOD(QUOTIENT($A1086-1,50),100)+1,"000")</f>
        <v/>
      </c>
      <c r="R1086">
        <f>IF($AB1086="Да","Группа_Крупная","Группа_"&amp;TEXT(MOD(QUOTIENT($A1086-1,5000),30)+1,"00"))</f>
        <v/>
      </c>
      <c r="S1086">
        <f>IF($AB1086="Да","Категория_Крупная","Категория_"&amp;TEXT(MOD(QUOTIENT($A1086-1,500),120)+1,"000"))</f>
        <v/>
      </c>
      <c r="T1086">
        <f>IF($AB1086="Да","Подкатегория_Крупная","Подкатегория_"&amp;TEXT(MOD(QUOTIENT($A1086-1,50),300)+1,"000"))</f>
        <v/>
      </c>
      <c r="U1086">
        <f>"SKU_"&amp;TEXT($A1086,"0000000")</f>
        <v/>
      </c>
      <c r="V1086">
        <f>CHOOSE(MOD($A1086-1,4)+1,"Enterprise","SMB","Госсектор","Розница")</f>
        <v/>
      </c>
      <c r="W1086">
        <f>"Клиент_"&amp;TEXT(MOD($A1086-1,20000)+1,"00000")</f>
        <v/>
      </c>
      <c r="X1086">
        <f>CHOOSE(MOD($A1086-1,5)+1,"Портал","API","Импорт","Ручной ввод","Интеграция")</f>
        <v/>
      </c>
      <c r="Y1086" s="8">
        <f>ROUND(1000+MOD($A1086*37,90000)+IF($AB1086="Да",5000,0),2)</f>
        <v/>
      </c>
      <c r="Z1086">
        <f>1+MOD($A1086,20)</f>
        <v/>
      </c>
      <c r="AA1086" s="8">
        <f>ROUND($Y1086*(0.08+MOD($A1086,17)/100),2)</f>
        <v/>
      </c>
      <c r="AB1086">
        <f>IF(MOD($A1086,10)&lt;7,"Да","Нет")</f>
        <v/>
      </c>
      <c r="AC1086">
        <f>$R1086&amp;" / "&amp;$S1086&amp;" / "&amp;$T1086</f>
        <v/>
      </c>
      <c r="AD1086">
        <f>1</f>
        <v/>
      </c>
      <c r="AE1086">
        <f>IF($A1086&lt;=Settings!$B$4,"до 100",IF($A1086&lt;=Settings!$B$5,"до 10 000",IF($A1086&lt;=Settings!$B$6,"до 100 000","100 000+")))</f>
        <v/>
      </c>
    </row>
    <row r="1087">
      <c r="A1087">
        <f>ROW()-1</f>
        <v/>
      </c>
      <c r="B1087">
        <f>IF($A1087&lt;=Settings!$B$4,"small_control",IF($A1087&lt;=Settings!$B$5,"medium_10k",IF($A1087&lt;=Settings!$B$6,"large_100k","extreme_1m")))</f>
        <v/>
      </c>
      <c r="C1087">
        <f>"ORD-"&amp;TEXT(QUOTIENT($A1087-1,3)+1,"0000000")</f>
        <v/>
      </c>
      <c r="D1087">
        <f>"LINE-"&amp;TEXT($A1087,"0000000")</f>
        <v/>
      </c>
      <c r="E1087" s="7">
        <f>Settings!$B$2+$A1087-1</f>
        <v/>
      </c>
      <c r="F1087" s="7">
        <f>Settings!$B$2+MOD($A1087-1,Settings!$B$7)</f>
        <v/>
      </c>
      <c r="G1087">
        <f>YEAR($F1087)</f>
        <v/>
      </c>
      <c r="H1087">
        <f>"Q"&amp;ROUNDUP(MONTH($F1087)/3,0)</f>
        <v/>
      </c>
      <c r="I1087">
        <f>MONTH($F1087)</f>
        <v/>
      </c>
      <c r="J1087">
        <f>CHOOSE(MONTH($F1087),"Январь","Февраль","Март","Апрель","Май","Июнь","Июль","Август","Сентябрь","Октябрь","Ноябрь","Декабрь")</f>
        <v/>
      </c>
      <c r="K1087">
        <f>DAY($F1087)</f>
        <v/>
      </c>
      <c r="L1087">
        <f>IF(MOD($A1087,10)&lt;7,"ФО_01_Крупный","ФО_"&amp;TEXT(MOD($A1087,8)+1,"00"))</f>
        <v/>
      </c>
      <c r="M1087">
        <f>IF($AB1087="Да","Регион_001_Крупный","Регион_"&amp;TEXT(MOD(QUOTIENT($A1087-1,20),180)+1,"000"))</f>
        <v/>
      </c>
      <c r="N1087">
        <f>IF($AB1087="Да","Город_"&amp;TEXT(MOD($A1087-1,250)+1,"0000"),"Город_"&amp;TEXT(MOD($A1087-1,3000)+1,"0000"))</f>
        <v/>
      </c>
      <c r="O1087">
        <f>IF($AB1087="Да","Холдинг_Крупный","Холдинг_"&amp;TEXT(MOD(QUOTIENT($A1087-1,10000),20)+1,"00"))</f>
        <v/>
      </c>
      <c r="P1087">
        <f>IF($AB1087="Да","Организация_Крупная","Организация_"&amp;TEXT(MOD(QUOTIENT($A1087-1,500),600)+1,"000"))</f>
        <v/>
      </c>
      <c r="Q1087">
        <f>"Отдел_"&amp;TEXT(MOD(QUOTIENT($A1087-1,50),100)+1,"000")</f>
        <v/>
      </c>
      <c r="R1087">
        <f>IF($AB1087="Да","Группа_Крупная","Группа_"&amp;TEXT(MOD(QUOTIENT($A1087-1,5000),30)+1,"00"))</f>
        <v/>
      </c>
      <c r="S1087">
        <f>IF($AB1087="Да","Категория_Крупная","Категория_"&amp;TEXT(MOD(QUOTIENT($A1087-1,500),120)+1,"000"))</f>
        <v/>
      </c>
      <c r="T1087">
        <f>IF($AB1087="Да","Подкатегория_Крупная","Подкатегория_"&amp;TEXT(MOD(QUOTIENT($A1087-1,50),300)+1,"000"))</f>
        <v/>
      </c>
      <c r="U1087">
        <f>"SKU_"&amp;TEXT($A1087,"0000000")</f>
        <v/>
      </c>
      <c r="V1087">
        <f>CHOOSE(MOD($A1087-1,4)+1,"Enterprise","SMB","Госсектор","Розница")</f>
        <v/>
      </c>
      <c r="W1087">
        <f>"Клиент_"&amp;TEXT(MOD($A1087-1,20000)+1,"00000")</f>
        <v/>
      </c>
      <c r="X1087">
        <f>CHOOSE(MOD($A1087-1,5)+1,"Портал","API","Импорт","Ручной ввод","Интеграция")</f>
        <v/>
      </c>
      <c r="Y1087" s="8">
        <f>ROUND(1000+MOD($A1087*37,90000)+IF($AB1087="Да",5000,0),2)</f>
        <v/>
      </c>
      <c r="Z1087">
        <f>1+MOD($A1087,20)</f>
        <v/>
      </c>
      <c r="AA1087" s="8">
        <f>ROUND($Y1087*(0.08+MOD($A1087,17)/100),2)</f>
        <v/>
      </c>
      <c r="AB1087">
        <f>IF(MOD($A1087,10)&lt;7,"Да","Нет")</f>
        <v/>
      </c>
      <c r="AC1087">
        <f>$R1087&amp;" / "&amp;$S1087&amp;" / "&amp;$T1087</f>
        <v/>
      </c>
      <c r="AD1087">
        <f>1</f>
        <v/>
      </c>
      <c r="AE1087">
        <f>IF($A1087&lt;=Settings!$B$4,"до 100",IF($A1087&lt;=Settings!$B$5,"до 10 000",IF($A1087&lt;=Settings!$B$6,"до 100 000","100 000+")))</f>
        <v/>
      </c>
    </row>
    <row r="1088">
      <c r="A1088">
        <f>ROW()-1</f>
        <v/>
      </c>
      <c r="B1088">
        <f>IF($A1088&lt;=Settings!$B$4,"small_control",IF($A1088&lt;=Settings!$B$5,"medium_10k",IF($A1088&lt;=Settings!$B$6,"large_100k","extreme_1m")))</f>
        <v/>
      </c>
      <c r="C1088">
        <f>"ORD-"&amp;TEXT(QUOTIENT($A1088-1,3)+1,"0000000")</f>
        <v/>
      </c>
      <c r="D1088">
        <f>"LINE-"&amp;TEXT($A1088,"0000000")</f>
        <v/>
      </c>
      <c r="E1088" s="7">
        <f>Settings!$B$2+$A1088-1</f>
        <v/>
      </c>
      <c r="F1088" s="7">
        <f>Settings!$B$2+MOD($A1088-1,Settings!$B$7)</f>
        <v/>
      </c>
      <c r="G1088">
        <f>YEAR($F1088)</f>
        <v/>
      </c>
      <c r="H1088">
        <f>"Q"&amp;ROUNDUP(MONTH($F1088)/3,0)</f>
        <v/>
      </c>
      <c r="I1088">
        <f>MONTH($F1088)</f>
        <v/>
      </c>
      <c r="J1088">
        <f>CHOOSE(MONTH($F1088),"Январь","Февраль","Март","Апрель","Май","Июнь","Июль","Август","Сентябрь","Октябрь","Ноябрь","Декабрь")</f>
        <v/>
      </c>
      <c r="K1088">
        <f>DAY($F1088)</f>
        <v/>
      </c>
      <c r="L1088">
        <f>IF(MOD($A1088,10)&lt;7,"ФО_01_Крупный","ФО_"&amp;TEXT(MOD($A1088,8)+1,"00"))</f>
        <v/>
      </c>
      <c r="M1088">
        <f>IF($AB1088="Да","Регион_001_Крупный","Регион_"&amp;TEXT(MOD(QUOTIENT($A1088-1,20),180)+1,"000"))</f>
        <v/>
      </c>
      <c r="N1088">
        <f>IF($AB1088="Да","Город_"&amp;TEXT(MOD($A1088-1,250)+1,"0000"),"Город_"&amp;TEXT(MOD($A1088-1,3000)+1,"0000"))</f>
        <v/>
      </c>
      <c r="O1088">
        <f>IF($AB1088="Да","Холдинг_Крупный","Холдинг_"&amp;TEXT(MOD(QUOTIENT($A1088-1,10000),20)+1,"00"))</f>
        <v/>
      </c>
      <c r="P1088">
        <f>IF($AB1088="Да","Организация_Крупная","Организация_"&amp;TEXT(MOD(QUOTIENT($A1088-1,500),600)+1,"000"))</f>
        <v/>
      </c>
      <c r="Q1088">
        <f>"Отдел_"&amp;TEXT(MOD(QUOTIENT($A1088-1,50),100)+1,"000")</f>
        <v/>
      </c>
      <c r="R1088">
        <f>IF($AB1088="Да","Группа_Крупная","Группа_"&amp;TEXT(MOD(QUOTIENT($A1088-1,5000),30)+1,"00"))</f>
        <v/>
      </c>
      <c r="S1088">
        <f>IF($AB1088="Да","Категория_Крупная","Категория_"&amp;TEXT(MOD(QUOTIENT($A1088-1,500),120)+1,"000"))</f>
        <v/>
      </c>
      <c r="T1088">
        <f>IF($AB1088="Да","Подкатегория_Крупная","Подкатегория_"&amp;TEXT(MOD(QUOTIENT($A1088-1,50),300)+1,"000"))</f>
        <v/>
      </c>
      <c r="U1088">
        <f>"SKU_"&amp;TEXT($A1088,"0000000")</f>
        <v/>
      </c>
      <c r="V1088">
        <f>CHOOSE(MOD($A1088-1,4)+1,"Enterprise","SMB","Госсектор","Розница")</f>
        <v/>
      </c>
      <c r="W1088">
        <f>"Клиент_"&amp;TEXT(MOD($A1088-1,20000)+1,"00000")</f>
        <v/>
      </c>
      <c r="X1088">
        <f>CHOOSE(MOD($A1088-1,5)+1,"Портал","API","Импорт","Ручной ввод","Интеграция")</f>
        <v/>
      </c>
      <c r="Y1088" s="8">
        <f>ROUND(1000+MOD($A1088*37,90000)+IF($AB1088="Да",5000,0),2)</f>
        <v/>
      </c>
      <c r="Z1088">
        <f>1+MOD($A1088,20)</f>
        <v/>
      </c>
      <c r="AA1088" s="8">
        <f>ROUND($Y1088*(0.08+MOD($A1088,17)/100),2)</f>
        <v/>
      </c>
      <c r="AB1088">
        <f>IF(MOD($A1088,10)&lt;7,"Да","Нет")</f>
        <v/>
      </c>
      <c r="AC1088">
        <f>$R1088&amp;" / "&amp;$S1088&amp;" / "&amp;$T1088</f>
        <v/>
      </c>
      <c r="AD1088">
        <f>1</f>
        <v/>
      </c>
      <c r="AE1088">
        <f>IF($A1088&lt;=Settings!$B$4,"до 100",IF($A1088&lt;=Settings!$B$5,"до 10 000",IF($A1088&lt;=Settings!$B$6,"до 100 000","100 000+")))</f>
        <v/>
      </c>
    </row>
    <row r="1089">
      <c r="A1089">
        <f>ROW()-1</f>
        <v/>
      </c>
      <c r="B1089">
        <f>IF($A1089&lt;=Settings!$B$4,"small_control",IF($A1089&lt;=Settings!$B$5,"medium_10k",IF($A1089&lt;=Settings!$B$6,"large_100k","extreme_1m")))</f>
        <v/>
      </c>
      <c r="C1089">
        <f>"ORD-"&amp;TEXT(QUOTIENT($A1089-1,3)+1,"0000000")</f>
        <v/>
      </c>
      <c r="D1089">
        <f>"LINE-"&amp;TEXT($A1089,"0000000")</f>
        <v/>
      </c>
      <c r="E1089" s="7">
        <f>Settings!$B$2+$A1089-1</f>
        <v/>
      </c>
      <c r="F1089" s="7">
        <f>Settings!$B$2+MOD($A1089-1,Settings!$B$7)</f>
        <v/>
      </c>
      <c r="G1089">
        <f>YEAR($F1089)</f>
        <v/>
      </c>
      <c r="H1089">
        <f>"Q"&amp;ROUNDUP(MONTH($F1089)/3,0)</f>
        <v/>
      </c>
      <c r="I1089">
        <f>MONTH($F1089)</f>
        <v/>
      </c>
      <c r="J1089">
        <f>CHOOSE(MONTH($F1089),"Январь","Февраль","Март","Апрель","Май","Июнь","Июль","Август","Сентябрь","Октябрь","Ноябрь","Декабрь")</f>
        <v/>
      </c>
      <c r="K1089">
        <f>DAY($F1089)</f>
        <v/>
      </c>
      <c r="L1089">
        <f>IF(MOD($A1089,10)&lt;7,"ФО_01_Крупный","ФО_"&amp;TEXT(MOD($A1089,8)+1,"00"))</f>
        <v/>
      </c>
      <c r="M1089">
        <f>IF($AB1089="Да","Регион_001_Крупный","Регион_"&amp;TEXT(MOD(QUOTIENT($A1089-1,20),180)+1,"000"))</f>
        <v/>
      </c>
      <c r="N1089">
        <f>IF($AB1089="Да","Город_"&amp;TEXT(MOD($A1089-1,250)+1,"0000"),"Город_"&amp;TEXT(MOD($A1089-1,3000)+1,"0000"))</f>
        <v/>
      </c>
      <c r="O1089">
        <f>IF($AB1089="Да","Холдинг_Крупный","Холдинг_"&amp;TEXT(MOD(QUOTIENT($A1089-1,10000),20)+1,"00"))</f>
        <v/>
      </c>
      <c r="P1089">
        <f>IF($AB1089="Да","Организация_Крупная","Организация_"&amp;TEXT(MOD(QUOTIENT($A1089-1,500),600)+1,"000"))</f>
        <v/>
      </c>
      <c r="Q1089">
        <f>"Отдел_"&amp;TEXT(MOD(QUOTIENT($A1089-1,50),100)+1,"000")</f>
        <v/>
      </c>
      <c r="R1089">
        <f>IF($AB1089="Да","Группа_Крупная","Группа_"&amp;TEXT(MOD(QUOTIENT($A1089-1,5000),30)+1,"00"))</f>
        <v/>
      </c>
      <c r="S1089">
        <f>IF($AB1089="Да","Категория_Крупная","Категория_"&amp;TEXT(MOD(QUOTIENT($A1089-1,500),120)+1,"000"))</f>
        <v/>
      </c>
      <c r="T1089">
        <f>IF($AB1089="Да","Подкатегория_Крупная","Подкатегория_"&amp;TEXT(MOD(QUOTIENT($A1089-1,50),300)+1,"000"))</f>
        <v/>
      </c>
      <c r="U1089">
        <f>"SKU_"&amp;TEXT($A1089,"0000000")</f>
        <v/>
      </c>
      <c r="V1089">
        <f>CHOOSE(MOD($A1089-1,4)+1,"Enterprise","SMB","Госсектор","Розница")</f>
        <v/>
      </c>
      <c r="W1089">
        <f>"Клиент_"&amp;TEXT(MOD($A1089-1,20000)+1,"00000")</f>
        <v/>
      </c>
      <c r="X1089">
        <f>CHOOSE(MOD($A1089-1,5)+1,"Портал","API","Импорт","Ручной ввод","Интеграция")</f>
        <v/>
      </c>
      <c r="Y1089" s="8">
        <f>ROUND(1000+MOD($A1089*37,90000)+IF($AB1089="Да",5000,0),2)</f>
        <v/>
      </c>
      <c r="Z1089">
        <f>1+MOD($A1089,20)</f>
        <v/>
      </c>
      <c r="AA1089" s="8">
        <f>ROUND($Y1089*(0.08+MOD($A1089,17)/100),2)</f>
        <v/>
      </c>
      <c r="AB1089">
        <f>IF(MOD($A1089,10)&lt;7,"Да","Нет")</f>
        <v/>
      </c>
      <c r="AC1089">
        <f>$R1089&amp;" / "&amp;$S1089&amp;" / "&amp;$T1089</f>
        <v/>
      </c>
      <c r="AD1089">
        <f>1</f>
        <v/>
      </c>
      <c r="AE1089">
        <f>IF($A1089&lt;=Settings!$B$4,"до 100",IF($A1089&lt;=Settings!$B$5,"до 10 000",IF($A1089&lt;=Settings!$B$6,"до 100 000","100 000+")))</f>
        <v/>
      </c>
    </row>
    <row r="1090">
      <c r="A1090">
        <f>ROW()-1</f>
        <v/>
      </c>
      <c r="B1090">
        <f>IF($A1090&lt;=Settings!$B$4,"small_control",IF($A1090&lt;=Settings!$B$5,"medium_10k",IF($A1090&lt;=Settings!$B$6,"large_100k","extreme_1m")))</f>
        <v/>
      </c>
      <c r="C1090">
        <f>"ORD-"&amp;TEXT(QUOTIENT($A1090-1,3)+1,"0000000")</f>
        <v/>
      </c>
      <c r="D1090">
        <f>"LINE-"&amp;TEXT($A1090,"0000000")</f>
        <v/>
      </c>
      <c r="E1090" s="7">
        <f>Settings!$B$2+$A1090-1</f>
        <v/>
      </c>
      <c r="F1090" s="7">
        <f>Settings!$B$2+MOD($A1090-1,Settings!$B$7)</f>
        <v/>
      </c>
      <c r="G1090">
        <f>YEAR($F1090)</f>
        <v/>
      </c>
      <c r="H1090">
        <f>"Q"&amp;ROUNDUP(MONTH($F1090)/3,0)</f>
        <v/>
      </c>
      <c r="I1090">
        <f>MONTH($F1090)</f>
        <v/>
      </c>
      <c r="J1090">
        <f>CHOOSE(MONTH($F1090),"Январь","Февраль","Март","Апрель","Май","Июнь","Июль","Август","Сентябрь","Октябрь","Ноябрь","Декабрь")</f>
        <v/>
      </c>
      <c r="K1090">
        <f>DAY($F1090)</f>
        <v/>
      </c>
      <c r="L1090">
        <f>IF(MOD($A1090,10)&lt;7,"ФО_01_Крупный","ФО_"&amp;TEXT(MOD($A1090,8)+1,"00"))</f>
        <v/>
      </c>
      <c r="M1090">
        <f>IF($AB1090="Да","Регион_001_Крупный","Регион_"&amp;TEXT(MOD(QUOTIENT($A1090-1,20),180)+1,"000"))</f>
        <v/>
      </c>
      <c r="N1090">
        <f>IF($AB1090="Да","Город_"&amp;TEXT(MOD($A1090-1,250)+1,"0000"),"Город_"&amp;TEXT(MOD($A1090-1,3000)+1,"0000"))</f>
        <v/>
      </c>
      <c r="O1090">
        <f>IF($AB1090="Да","Холдинг_Крупный","Холдинг_"&amp;TEXT(MOD(QUOTIENT($A1090-1,10000),20)+1,"00"))</f>
        <v/>
      </c>
      <c r="P1090">
        <f>IF($AB1090="Да","Организация_Крупная","Организация_"&amp;TEXT(MOD(QUOTIENT($A1090-1,500),600)+1,"000"))</f>
        <v/>
      </c>
      <c r="Q1090">
        <f>"Отдел_"&amp;TEXT(MOD(QUOTIENT($A1090-1,50),100)+1,"000")</f>
        <v/>
      </c>
      <c r="R1090">
        <f>IF($AB1090="Да","Группа_Крупная","Группа_"&amp;TEXT(MOD(QUOTIENT($A1090-1,5000),30)+1,"00"))</f>
        <v/>
      </c>
      <c r="S1090">
        <f>IF($AB1090="Да","Категория_Крупная","Категория_"&amp;TEXT(MOD(QUOTIENT($A1090-1,500),120)+1,"000"))</f>
        <v/>
      </c>
      <c r="T1090">
        <f>IF($AB1090="Да","Подкатегория_Крупная","Подкатегория_"&amp;TEXT(MOD(QUOTIENT($A1090-1,50),300)+1,"000"))</f>
        <v/>
      </c>
      <c r="U1090">
        <f>"SKU_"&amp;TEXT($A1090,"0000000")</f>
        <v/>
      </c>
      <c r="V1090">
        <f>CHOOSE(MOD($A1090-1,4)+1,"Enterprise","SMB","Госсектор","Розница")</f>
        <v/>
      </c>
      <c r="W1090">
        <f>"Клиент_"&amp;TEXT(MOD($A1090-1,20000)+1,"00000")</f>
        <v/>
      </c>
      <c r="X1090">
        <f>CHOOSE(MOD($A1090-1,5)+1,"Портал","API","Импорт","Ручной ввод","Интеграция")</f>
        <v/>
      </c>
      <c r="Y1090" s="8">
        <f>ROUND(1000+MOD($A1090*37,90000)+IF($AB1090="Да",5000,0),2)</f>
        <v/>
      </c>
      <c r="Z1090">
        <f>1+MOD($A1090,20)</f>
        <v/>
      </c>
      <c r="AA1090" s="8">
        <f>ROUND($Y1090*(0.08+MOD($A1090,17)/100),2)</f>
        <v/>
      </c>
      <c r="AB1090">
        <f>IF(MOD($A1090,10)&lt;7,"Да","Нет")</f>
        <v/>
      </c>
      <c r="AC1090">
        <f>$R1090&amp;" / "&amp;$S1090&amp;" / "&amp;$T1090</f>
        <v/>
      </c>
      <c r="AD1090">
        <f>1</f>
        <v/>
      </c>
      <c r="AE1090">
        <f>IF($A1090&lt;=Settings!$B$4,"до 100",IF($A1090&lt;=Settings!$B$5,"до 10 000",IF($A1090&lt;=Settings!$B$6,"до 100 000","100 000+")))</f>
        <v/>
      </c>
    </row>
    <row r="1091">
      <c r="A1091">
        <f>ROW()-1</f>
        <v/>
      </c>
      <c r="B1091">
        <f>IF($A1091&lt;=Settings!$B$4,"small_control",IF($A1091&lt;=Settings!$B$5,"medium_10k",IF($A1091&lt;=Settings!$B$6,"large_100k","extreme_1m")))</f>
        <v/>
      </c>
      <c r="C1091">
        <f>"ORD-"&amp;TEXT(QUOTIENT($A1091-1,3)+1,"0000000")</f>
        <v/>
      </c>
      <c r="D1091">
        <f>"LINE-"&amp;TEXT($A1091,"0000000")</f>
        <v/>
      </c>
      <c r="E1091" s="7">
        <f>Settings!$B$2+$A1091-1</f>
        <v/>
      </c>
      <c r="F1091" s="7">
        <f>Settings!$B$2+MOD($A1091-1,Settings!$B$7)</f>
        <v/>
      </c>
      <c r="G1091">
        <f>YEAR($F1091)</f>
        <v/>
      </c>
      <c r="H1091">
        <f>"Q"&amp;ROUNDUP(MONTH($F1091)/3,0)</f>
        <v/>
      </c>
      <c r="I1091">
        <f>MONTH($F1091)</f>
        <v/>
      </c>
      <c r="J1091">
        <f>CHOOSE(MONTH($F1091),"Январь","Февраль","Март","Апрель","Май","Июнь","Июль","Август","Сентябрь","Октябрь","Ноябрь","Декабрь")</f>
        <v/>
      </c>
      <c r="K1091">
        <f>DAY($F1091)</f>
        <v/>
      </c>
      <c r="L1091">
        <f>IF(MOD($A1091,10)&lt;7,"ФО_01_Крупный","ФО_"&amp;TEXT(MOD($A1091,8)+1,"00"))</f>
        <v/>
      </c>
      <c r="M1091">
        <f>IF($AB1091="Да","Регион_001_Крупный","Регион_"&amp;TEXT(MOD(QUOTIENT($A1091-1,20),180)+1,"000"))</f>
        <v/>
      </c>
      <c r="N1091">
        <f>IF($AB1091="Да","Город_"&amp;TEXT(MOD($A1091-1,250)+1,"0000"),"Город_"&amp;TEXT(MOD($A1091-1,3000)+1,"0000"))</f>
        <v/>
      </c>
      <c r="O1091">
        <f>IF($AB1091="Да","Холдинг_Крупный","Холдинг_"&amp;TEXT(MOD(QUOTIENT($A1091-1,10000),20)+1,"00"))</f>
        <v/>
      </c>
      <c r="P1091">
        <f>IF($AB1091="Да","Организация_Крупная","Организация_"&amp;TEXT(MOD(QUOTIENT($A1091-1,500),600)+1,"000"))</f>
        <v/>
      </c>
      <c r="Q1091">
        <f>"Отдел_"&amp;TEXT(MOD(QUOTIENT($A1091-1,50),100)+1,"000")</f>
        <v/>
      </c>
      <c r="R1091">
        <f>IF($AB1091="Да","Группа_Крупная","Группа_"&amp;TEXT(MOD(QUOTIENT($A1091-1,5000),30)+1,"00"))</f>
        <v/>
      </c>
      <c r="S1091">
        <f>IF($AB1091="Да","Категория_Крупная","Категория_"&amp;TEXT(MOD(QUOTIENT($A1091-1,500),120)+1,"000"))</f>
        <v/>
      </c>
      <c r="T1091">
        <f>IF($AB1091="Да","Подкатегория_Крупная","Подкатегория_"&amp;TEXT(MOD(QUOTIENT($A1091-1,50),300)+1,"000"))</f>
        <v/>
      </c>
      <c r="U1091">
        <f>"SKU_"&amp;TEXT($A1091,"0000000")</f>
        <v/>
      </c>
      <c r="V1091">
        <f>CHOOSE(MOD($A1091-1,4)+1,"Enterprise","SMB","Госсектор","Розница")</f>
        <v/>
      </c>
      <c r="W1091">
        <f>"Клиент_"&amp;TEXT(MOD($A1091-1,20000)+1,"00000")</f>
        <v/>
      </c>
      <c r="X1091">
        <f>CHOOSE(MOD($A1091-1,5)+1,"Портал","API","Импорт","Ручной ввод","Интеграция")</f>
        <v/>
      </c>
      <c r="Y1091" s="8">
        <f>ROUND(1000+MOD($A1091*37,90000)+IF($AB1091="Да",5000,0),2)</f>
        <v/>
      </c>
      <c r="Z1091">
        <f>1+MOD($A1091,20)</f>
        <v/>
      </c>
      <c r="AA1091" s="8">
        <f>ROUND($Y1091*(0.08+MOD($A1091,17)/100),2)</f>
        <v/>
      </c>
      <c r="AB1091">
        <f>IF(MOD($A1091,10)&lt;7,"Да","Нет")</f>
        <v/>
      </c>
      <c r="AC1091">
        <f>$R1091&amp;" / "&amp;$S1091&amp;" / "&amp;$T1091</f>
        <v/>
      </c>
      <c r="AD1091">
        <f>1</f>
        <v/>
      </c>
      <c r="AE1091">
        <f>IF($A1091&lt;=Settings!$B$4,"до 100",IF($A1091&lt;=Settings!$B$5,"до 10 000",IF($A1091&lt;=Settings!$B$6,"до 100 000","100 000+")))</f>
        <v/>
      </c>
    </row>
    <row r="1092">
      <c r="A1092">
        <f>ROW()-1</f>
        <v/>
      </c>
      <c r="B1092">
        <f>IF($A1092&lt;=Settings!$B$4,"small_control",IF($A1092&lt;=Settings!$B$5,"medium_10k",IF($A1092&lt;=Settings!$B$6,"large_100k","extreme_1m")))</f>
        <v/>
      </c>
      <c r="C1092">
        <f>"ORD-"&amp;TEXT(QUOTIENT($A1092-1,3)+1,"0000000")</f>
        <v/>
      </c>
      <c r="D1092">
        <f>"LINE-"&amp;TEXT($A1092,"0000000")</f>
        <v/>
      </c>
      <c r="E1092" s="7">
        <f>Settings!$B$2+$A1092-1</f>
        <v/>
      </c>
      <c r="F1092" s="7">
        <f>Settings!$B$2+MOD($A1092-1,Settings!$B$7)</f>
        <v/>
      </c>
      <c r="G1092">
        <f>YEAR($F1092)</f>
        <v/>
      </c>
      <c r="H1092">
        <f>"Q"&amp;ROUNDUP(MONTH($F1092)/3,0)</f>
        <v/>
      </c>
      <c r="I1092">
        <f>MONTH($F1092)</f>
        <v/>
      </c>
      <c r="J1092">
        <f>CHOOSE(MONTH($F1092),"Январь","Февраль","Март","Апрель","Май","Июнь","Июль","Август","Сентябрь","Октябрь","Ноябрь","Декабрь")</f>
        <v/>
      </c>
      <c r="K1092">
        <f>DAY($F1092)</f>
        <v/>
      </c>
      <c r="L1092">
        <f>IF(MOD($A1092,10)&lt;7,"ФО_01_Крупный","ФО_"&amp;TEXT(MOD($A1092,8)+1,"00"))</f>
        <v/>
      </c>
      <c r="M1092">
        <f>IF($AB1092="Да","Регион_001_Крупный","Регион_"&amp;TEXT(MOD(QUOTIENT($A1092-1,20),180)+1,"000"))</f>
        <v/>
      </c>
      <c r="N1092">
        <f>IF($AB1092="Да","Город_"&amp;TEXT(MOD($A1092-1,250)+1,"0000"),"Город_"&amp;TEXT(MOD($A1092-1,3000)+1,"0000"))</f>
        <v/>
      </c>
      <c r="O1092">
        <f>IF($AB1092="Да","Холдинг_Крупный","Холдинг_"&amp;TEXT(MOD(QUOTIENT($A1092-1,10000),20)+1,"00"))</f>
        <v/>
      </c>
      <c r="P1092">
        <f>IF($AB1092="Да","Организация_Крупная","Организация_"&amp;TEXT(MOD(QUOTIENT($A1092-1,500),600)+1,"000"))</f>
        <v/>
      </c>
      <c r="Q1092">
        <f>"Отдел_"&amp;TEXT(MOD(QUOTIENT($A1092-1,50),100)+1,"000")</f>
        <v/>
      </c>
      <c r="R1092">
        <f>IF($AB1092="Да","Группа_Крупная","Группа_"&amp;TEXT(MOD(QUOTIENT($A1092-1,5000),30)+1,"00"))</f>
        <v/>
      </c>
      <c r="S1092">
        <f>IF($AB1092="Да","Категория_Крупная","Категория_"&amp;TEXT(MOD(QUOTIENT($A1092-1,500),120)+1,"000"))</f>
        <v/>
      </c>
      <c r="T1092">
        <f>IF($AB1092="Да","Подкатегория_Крупная","Подкатегория_"&amp;TEXT(MOD(QUOTIENT($A1092-1,50),300)+1,"000"))</f>
        <v/>
      </c>
      <c r="U1092">
        <f>"SKU_"&amp;TEXT($A1092,"0000000")</f>
        <v/>
      </c>
      <c r="V1092">
        <f>CHOOSE(MOD($A1092-1,4)+1,"Enterprise","SMB","Госсектор","Розница")</f>
        <v/>
      </c>
      <c r="W1092">
        <f>"Клиент_"&amp;TEXT(MOD($A1092-1,20000)+1,"00000")</f>
        <v/>
      </c>
      <c r="X1092">
        <f>CHOOSE(MOD($A1092-1,5)+1,"Портал","API","Импорт","Ручной ввод","Интеграция")</f>
        <v/>
      </c>
      <c r="Y1092" s="8">
        <f>ROUND(1000+MOD($A1092*37,90000)+IF($AB1092="Да",5000,0),2)</f>
        <v/>
      </c>
      <c r="Z1092">
        <f>1+MOD($A1092,20)</f>
        <v/>
      </c>
      <c r="AA1092" s="8">
        <f>ROUND($Y1092*(0.08+MOD($A1092,17)/100),2)</f>
        <v/>
      </c>
      <c r="AB1092">
        <f>IF(MOD($A1092,10)&lt;7,"Да","Нет")</f>
        <v/>
      </c>
      <c r="AC1092">
        <f>$R1092&amp;" / "&amp;$S1092&amp;" / "&amp;$T1092</f>
        <v/>
      </c>
      <c r="AD1092">
        <f>1</f>
        <v/>
      </c>
      <c r="AE1092">
        <f>IF($A1092&lt;=Settings!$B$4,"до 100",IF($A1092&lt;=Settings!$B$5,"до 10 000",IF($A1092&lt;=Settings!$B$6,"до 100 000","100 000+")))</f>
        <v/>
      </c>
    </row>
    <row r="1093">
      <c r="A1093">
        <f>ROW()-1</f>
        <v/>
      </c>
      <c r="B1093">
        <f>IF($A1093&lt;=Settings!$B$4,"small_control",IF($A1093&lt;=Settings!$B$5,"medium_10k",IF($A1093&lt;=Settings!$B$6,"large_100k","extreme_1m")))</f>
        <v/>
      </c>
      <c r="C1093">
        <f>"ORD-"&amp;TEXT(QUOTIENT($A1093-1,3)+1,"0000000")</f>
        <v/>
      </c>
      <c r="D1093">
        <f>"LINE-"&amp;TEXT($A1093,"0000000")</f>
        <v/>
      </c>
      <c r="E1093" s="7">
        <f>Settings!$B$2+$A1093-1</f>
        <v/>
      </c>
      <c r="F1093" s="7">
        <f>Settings!$B$2+MOD($A1093-1,Settings!$B$7)</f>
        <v/>
      </c>
      <c r="G1093">
        <f>YEAR($F1093)</f>
        <v/>
      </c>
      <c r="H1093">
        <f>"Q"&amp;ROUNDUP(MONTH($F1093)/3,0)</f>
        <v/>
      </c>
      <c r="I1093">
        <f>MONTH($F1093)</f>
        <v/>
      </c>
      <c r="J1093">
        <f>CHOOSE(MONTH($F1093),"Январь","Февраль","Март","Апрель","Май","Июнь","Июль","Август","Сентябрь","Октябрь","Ноябрь","Декабрь")</f>
        <v/>
      </c>
      <c r="K1093">
        <f>DAY($F1093)</f>
        <v/>
      </c>
      <c r="L1093">
        <f>IF(MOD($A1093,10)&lt;7,"ФО_01_Крупный","ФО_"&amp;TEXT(MOD($A1093,8)+1,"00"))</f>
        <v/>
      </c>
      <c r="M1093">
        <f>IF($AB1093="Да","Регион_001_Крупный","Регион_"&amp;TEXT(MOD(QUOTIENT($A1093-1,20),180)+1,"000"))</f>
        <v/>
      </c>
      <c r="N1093">
        <f>IF($AB1093="Да","Город_"&amp;TEXT(MOD($A1093-1,250)+1,"0000"),"Город_"&amp;TEXT(MOD($A1093-1,3000)+1,"0000"))</f>
        <v/>
      </c>
      <c r="O1093">
        <f>IF($AB1093="Да","Холдинг_Крупный","Холдинг_"&amp;TEXT(MOD(QUOTIENT($A1093-1,10000),20)+1,"00"))</f>
        <v/>
      </c>
      <c r="P1093">
        <f>IF($AB1093="Да","Организация_Крупная","Организация_"&amp;TEXT(MOD(QUOTIENT($A1093-1,500),600)+1,"000"))</f>
        <v/>
      </c>
      <c r="Q1093">
        <f>"Отдел_"&amp;TEXT(MOD(QUOTIENT($A1093-1,50),100)+1,"000")</f>
        <v/>
      </c>
      <c r="R1093">
        <f>IF($AB1093="Да","Группа_Крупная","Группа_"&amp;TEXT(MOD(QUOTIENT($A1093-1,5000),30)+1,"00"))</f>
        <v/>
      </c>
      <c r="S1093">
        <f>IF($AB1093="Да","Категория_Крупная","Категория_"&amp;TEXT(MOD(QUOTIENT($A1093-1,500),120)+1,"000"))</f>
        <v/>
      </c>
      <c r="T1093">
        <f>IF($AB1093="Да","Подкатегория_Крупная","Подкатегория_"&amp;TEXT(MOD(QUOTIENT($A1093-1,50),300)+1,"000"))</f>
        <v/>
      </c>
      <c r="U1093">
        <f>"SKU_"&amp;TEXT($A1093,"0000000")</f>
        <v/>
      </c>
      <c r="V1093">
        <f>CHOOSE(MOD($A1093-1,4)+1,"Enterprise","SMB","Госсектор","Розница")</f>
        <v/>
      </c>
      <c r="W1093">
        <f>"Клиент_"&amp;TEXT(MOD($A1093-1,20000)+1,"00000")</f>
        <v/>
      </c>
      <c r="X1093">
        <f>CHOOSE(MOD($A1093-1,5)+1,"Портал","API","Импорт","Ручной ввод","Интеграция")</f>
        <v/>
      </c>
      <c r="Y1093" s="8">
        <f>ROUND(1000+MOD($A1093*37,90000)+IF($AB1093="Да",5000,0),2)</f>
        <v/>
      </c>
      <c r="Z1093">
        <f>1+MOD($A1093,20)</f>
        <v/>
      </c>
      <c r="AA1093" s="8">
        <f>ROUND($Y1093*(0.08+MOD($A1093,17)/100),2)</f>
        <v/>
      </c>
      <c r="AB1093">
        <f>IF(MOD($A1093,10)&lt;7,"Да","Нет")</f>
        <v/>
      </c>
      <c r="AC1093">
        <f>$R1093&amp;" / "&amp;$S1093&amp;" / "&amp;$T1093</f>
        <v/>
      </c>
      <c r="AD1093">
        <f>1</f>
        <v/>
      </c>
      <c r="AE1093">
        <f>IF($A1093&lt;=Settings!$B$4,"до 100",IF($A1093&lt;=Settings!$B$5,"до 10 000",IF($A1093&lt;=Settings!$B$6,"до 100 000","100 000+")))</f>
        <v/>
      </c>
    </row>
    <row r="1094">
      <c r="A1094">
        <f>ROW()-1</f>
        <v/>
      </c>
      <c r="B1094">
        <f>IF($A1094&lt;=Settings!$B$4,"small_control",IF($A1094&lt;=Settings!$B$5,"medium_10k",IF($A1094&lt;=Settings!$B$6,"large_100k","extreme_1m")))</f>
        <v/>
      </c>
      <c r="C1094">
        <f>"ORD-"&amp;TEXT(QUOTIENT($A1094-1,3)+1,"0000000")</f>
        <v/>
      </c>
      <c r="D1094">
        <f>"LINE-"&amp;TEXT($A1094,"0000000")</f>
        <v/>
      </c>
      <c r="E1094" s="7">
        <f>Settings!$B$2+$A1094-1</f>
        <v/>
      </c>
      <c r="F1094" s="7">
        <f>Settings!$B$2+MOD($A1094-1,Settings!$B$7)</f>
        <v/>
      </c>
      <c r="G1094">
        <f>YEAR($F1094)</f>
        <v/>
      </c>
      <c r="H1094">
        <f>"Q"&amp;ROUNDUP(MONTH($F1094)/3,0)</f>
        <v/>
      </c>
      <c r="I1094">
        <f>MONTH($F1094)</f>
        <v/>
      </c>
      <c r="J1094">
        <f>CHOOSE(MONTH($F1094),"Январь","Февраль","Март","Апрель","Май","Июнь","Июль","Август","Сентябрь","Октябрь","Ноябрь","Декабрь")</f>
        <v/>
      </c>
      <c r="K1094">
        <f>DAY($F1094)</f>
        <v/>
      </c>
      <c r="L1094">
        <f>IF(MOD($A1094,10)&lt;7,"ФО_01_Крупный","ФО_"&amp;TEXT(MOD($A1094,8)+1,"00"))</f>
        <v/>
      </c>
      <c r="M1094">
        <f>IF($AB1094="Да","Регион_001_Крупный","Регион_"&amp;TEXT(MOD(QUOTIENT($A1094-1,20),180)+1,"000"))</f>
        <v/>
      </c>
      <c r="N1094">
        <f>IF($AB1094="Да","Город_"&amp;TEXT(MOD($A1094-1,250)+1,"0000"),"Город_"&amp;TEXT(MOD($A1094-1,3000)+1,"0000"))</f>
        <v/>
      </c>
      <c r="O1094">
        <f>IF($AB1094="Да","Холдинг_Крупный","Холдинг_"&amp;TEXT(MOD(QUOTIENT($A1094-1,10000),20)+1,"00"))</f>
        <v/>
      </c>
      <c r="P1094">
        <f>IF($AB1094="Да","Организация_Крупная","Организация_"&amp;TEXT(MOD(QUOTIENT($A1094-1,500),600)+1,"000"))</f>
        <v/>
      </c>
      <c r="Q1094">
        <f>"Отдел_"&amp;TEXT(MOD(QUOTIENT($A1094-1,50),100)+1,"000")</f>
        <v/>
      </c>
      <c r="R1094">
        <f>IF($AB1094="Да","Группа_Крупная","Группа_"&amp;TEXT(MOD(QUOTIENT($A1094-1,5000),30)+1,"00"))</f>
        <v/>
      </c>
      <c r="S1094">
        <f>IF($AB1094="Да","Категория_Крупная","Категория_"&amp;TEXT(MOD(QUOTIENT($A1094-1,500),120)+1,"000"))</f>
        <v/>
      </c>
      <c r="T1094">
        <f>IF($AB1094="Да","Подкатегория_Крупная","Подкатегория_"&amp;TEXT(MOD(QUOTIENT($A1094-1,50),300)+1,"000"))</f>
        <v/>
      </c>
      <c r="U1094">
        <f>"SKU_"&amp;TEXT($A1094,"0000000")</f>
        <v/>
      </c>
      <c r="V1094">
        <f>CHOOSE(MOD($A1094-1,4)+1,"Enterprise","SMB","Госсектор","Розница")</f>
        <v/>
      </c>
      <c r="W1094">
        <f>"Клиент_"&amp;TEXT(MOD($A1094-1,20000)+1,"00000")</f>
        <v/>
      </c>
      <c r="X1094">
        <f>CHOOSE(MOD($A1094-1,5)+1,"Портал","API","Импорт","Ручной ввод","Интеграция")</f>
        <v/>
      </c>
      <c r="Y1094" s="8">
        <f>ROUND(1000+MOD($A1094*37,90000)+IF($AB1094="Да",5000,0),2)</f>
        <v/>
      </c>
      <c r="Z1094">
        <f>1+MOD($A1094,20)</f>
        <v/>
      </c>
      <c r="AA1094" s="8">
        <f>ROUND($Y1094*(0.08+MOD($A1094,17)/100),2)</f>
        <v/>
      </c>
      <c r="AB1094">
        <f>IF(MOD($A1094,10)&lt;7,"Да","Нет")</f>
        <v/>
      </c>
      <c r="AC1094">
        <f>$R1094&amp;" / "&amp;$S1094&amp;" / "&amp;$T1094</f>
        <v/>
      </c>
      <c r="AD1094">
        <f>1</f>
        <v/>
      </c>
      <c r="AE1094">
        <f>IF($A1094&lt;=Settings!$B$4,"до 100",IF($A1094&lt;=Settings!$B$5,"до 10 000",IF($A1094&lt;=Settings!$B$6,"до 100 000","100 000+")))</f>
        <v/>
      </c>
    </row>
    <row r="1095">
      <c r="A1095">
        <f>ROW()-1</f>
        <v/>
      </c>
      <c r="B1095">
        <f>IF($A1095&lt;=Settings!$B$4,"small_control",IF($A1095&lt;=Settings!$B$5,"medium_10k",IF($A1095&lt;=Settings!$B$6,"large_100k","extreme_1m")))</f>
        <v/>
      </c>
      <c r="C1095">
        <f>"ORD-"&amp;TEXT(QUOTIENT($A1095-1,3)+1,"0000000")</f>
        <v/>
      </c>
      <c r="D1095">
        <f>"LINE-"&amp;TEXT($A1095,"0000000")</f>
        <v/>
      </c>
      <c r="E1095" s="7">
        <f>Settings!$B$2+$A1095-1</f>
        <v/>
      </c>
      <c r="F1095" s="7">
        <f>Settings!$B$2+MOD($A1095-1,Settings!$B$7)</f>
        <v/>
      </c>
      <c r="G1095">
        <f>YEAR($F1095)</f>
        <v/>
      </c>
      <c r="H1095">
        <f>"Q"&amp;ROUNDUP(MONTH($F1095)/3,0)</f>
        <v/>
      </c>
      <c r="I1095">
        <f>MONTH($F1095)</f>
        <v/>
      </c>
      <c r="J1095">
        <f>CHOOSE(MONTH($F1095),"Январь","Февраль","Март","Апрель","Май","Июнь","Июль","Август","Сентябрь","Октябрь","Ноябрь","Декабрь")</f>
        <v/>
      </c>
      <c r="K1095">
        <f>DAY($F1095)</f>
        <v/>
      </c>
      <c r="L1095">
        <f>IF(MOD($A1095,10)&lt;7,"ФО_01_Крупный","ФО_"&amp;TEXT(MOD($A1095,8)+1,"00"))</f>
        <v/>
      </c>
      <c r="M1095">
        <f>IF($AB1095="Да","Регион_001_Крупный","Регион_"&amp;TEXT(MOD(QUOTIENT($A1095-1,20),180)+1,"000"))</f>
        <v/>
      </c>
      <c r="N1095">
        <f>IF($AB1095="Да","Город_"&amp;TEXT(MOD($A1095-1,250)+1,"0000"),"Город_"&amp;TEXT(MOD($A1095-1,3000)+1,"0000"))</f>
        <v/>
      </c>
      <c r="O1095">
        <f>IF($AB1095="Да","Холдинг_Крупный","Холдинг_"&amp;TEXT(MOD(QUOTIENT($A1095-1,10000),20)+1,"00"))</f>
        <v/>
      </c>
      <c r="P1095">
        <f>IF($AB1095="Да","Организация_Крупная","Организация_"&amp;TEXT(MOD(QUOTIENT($A1095-1,500),600)+1,"000"))</f>
        <v/>
      </c>
      <c r="Q1095">
        <f>"Отдел_"&amp;TEXT(MOD(QUOTIENT($A1095-1,50),100)+1,"000")</f>
        <v/>
      </c>
      <c r="R1095">
        <f>IF($AB1095="Да","Группа_Крупная","Группа_"&amp;TEXT(MOD(QUOTIENT($A1095-1,5000),30)+1,"00"))</f>
        <v/>
      </c>
      <c r="S1095">
        <f>IF($AB1095="Да","Категория_Крупная","Категория_"&amp;TEXT(MOD(QUOTIENT($A1095-1,500),120)+1,"000"))</f>
        <v/>
      </c>
      <c r="T1095">
        <f>IF($AB1095="Да","Подкатегория_Крупная","Подкатегория_"&amp;TEXT(MOD(QUOTIENT($A1095-1,50),300)+1,"000"))</f>
        <v/>
      </c>
      <c r="U1095">
        <f>"SKU_"&amp;TEXT($A1095,"0000000")</f>
        <v/>
      </c>
      <c r="V1095">
        <f>CHOOSE(MOD($A1095-1,4)+1,"Enterprise","SMB","Госсектор","Розница")</f>
        <v/>
      </c>
      <c r="W1095">
        <f>"Клиент_"&amp;TEXT(MOD($A1095-1,20000)+1,"00000")</f>
        <v/>
      </c>
      <c r="X1095">
        <f>CHOOSE(MOD($A1095-1,5)+1,"Портал","API","Импорт","Ручной ввод","Интеграция")</f>
        <v/>
      </c>
      <c r="Y1095" s="8">
        <f>ROUND(1000+MOD($A1095*37,90000)+IF($AB1095="Да",5000,0),2)</f>
        <v/>
      </c>
      <c r="Z1095">
        <f>1+MOD($A1095,20)</f>
        <v/>
      </c>
      <c r="AA1095" s="8">
        <f>ROUND($Y1095*(0.08+MOD($A1095,17)/100),2)</f>
        <v/>
      </c>
      <c r="AB1095">
        <f>IF(MOD($A1095,10)&lt;7,"Да","Нет")</f>
        <v/>
      </c>
      <c r="AC1095">
        <f>$R1095&amp;" / "&amp;$S1095&amp;" / "&amp;$T1095</f>
        <v/>
      </c>
      <c r="AD1095">
        <f>1</f>
        <v/>
      </c>
      <c r="AE1095">
        <f>IF($A1095&lt;=Settings!$B$4,"до 100",IF($A1095&lt;=Settings!$B$5,"до 10 000",IF($A1095&lt;=Settings!$B$6,"до 100 000","100 000+")))</f>
        <v/>
      </c>
    </row>
    <row r="1096">
      <c r="A1096">
        <f>ROW()-1</f>
        <v/>
      </c>
      <c r="B1096">
        <f>IF($A1096&lt;=Settings!$B$4,"small_control",IF($A1096&lt;=Settings!$B$5,"medium_10k",IF($A1096&lt;=Settings!$B$6,"large_100k","extreme_1m")))</f>
        <v/>
      </c>
      <c r="C1096">
        <f>"ORD-"&amp;TEXT(QUOTIENT($A1096-1,3)+1,"0000000")</f>
        <v/>
      </c>
      <c r="D1096">
        <f>"LINE-"&amp;TEXT($A1096,"0000000")</f>
        <v/>
      </c>
      <c r="E1096" s="7">
        <f>Settings!$B$2+$A1096-1</f>
        <v/>
      </c>
      <c r="F1096" s="7">
        <f>Settings!$B$2+MOD($A1096-1,Settings!$B$7)</f>
        <v/>
      </c>
      <c r="G1096">
        <f>YEAR($F1096)</f>
        <v/>
      </c>
      <c r="H1096">
        <f>"Q"&amp;ROUNDUP(MONTH($F1096)/3,0)</f>
        <v/>
      </c>
      <c r="I1096">
        <f>MONTH($F1096)</f>
        <v/>
      </c>
      <c r="J1096">
        <f>CHOOSE(MONTH($F1096),"Январь","Февраль","Март","Апрель","Май","Июнь","Июль","Август","Сентябрь","Октябрь","Ноябрь","Декабрь")</f>
        <v/>
      </c>
      <c r="K1096">
        <f>DAY($F1096)</f>
        <v/>
      </c>
      <c r="L1096">
        <f>IF(MOD($A1096,10)&lt;7,"ФО_01_Крупный","ФО_"&amp;TEXT(MOD($A1096,8)+1,"00"))</f>
        <v/>
      </c>
      <c r="M1096">
        <f>IF($AB1096="Да","Регион_001_Крупный","Регион_"&amp;TEXT(MOD(QUOTIENT($A1096-1,20),180)+1,"000"))</f>
        <v/>
      </c>
      <c r="N1096">
        <f>IF($AB1096="Да","Город_"&amp;TEXT(MOD($A1096-1,250)+1,"0000"),"Город_"&amp;TEXT(MOD($A1096-1,3000)+1,"0000"))</f>
        <v/>
      </c>
      <c r="O1096">
        <f>IF($AB1096="Да","Холдинг_Крупный","Холдинг_"&amp;TEXT(MOD(QUOTIENT($A1096-1,10000),20)+1,"00"))</f>
        <v/>
      </c>
      <c r="P1096">
        <f>IF($AB1096="Да","Организация_Крупная","Организация_"&amp;TEXT(MOD(QUOTIENT($A1096-1,500),600)+1,"000"))</f>
        <v/>
      </c>
      <c r="Q1096">
        <f>"Отдел_"&amp;TEXT(MOD(QUOTIENT($A1096-1,50),100)+1,"000")</f>
        <v/>
      </c>
      <c r="R1096">
        <f>IF($AB1096="Да","Группа_Крупная","Группа_"&amp;TEXT(MOD(QUOTIENT($A1096-1,5000),30)+1,"00"))</f>
        <v/>
      </c>
      <c r="S1096">
        <f>IF($AB1096="Да","Категория_Крупная","Категория_"&amp;TEXT(MOD(QUOTIENT($A1096-1,500),120)+1,"000"))</f>
        <v/>
      </c>
      <c r="T1096">
        <f>IF($AB1096="Да","Подкатегория_Крупная","Подкатегория_"&amp;TEXT(MOD(QUOTIENT($A1096-1,50),300)+1,"000"))</f>
        <v/>
      </c>
      <c r="U1096">
        <f>"SKU_"&amp;TEXT($A1096,"0000000")</f>
        <v/>
      </c>
      <c r="V1096">
        <f>CHOOSE(MOD($A1096-1,4)+1,"Enterprise","SMB","Госсектор","Розница")</f>
        <v/>
      </c>
      <c r="W1096">
        <f>"Клиент_"&amp;TEXT(MOD($A1096-1,20000)+1,"00000")</f>
        <v/>
      </c>
      <c r="X1096">
        <f>CHOOSE(MOD($A1096-1,5)+1,"Портал","API","Импорт","Ручной ввод","Интеграция")</f>
        <v/>
      </c>
      <c r="Y1096" s="8">
        <f>ROUND(1000+MOD($A1096*37,90000)+IF($AB1096="Да",5000,0),2)</f>
        <v/>
      </c>
      <c r="Z1096">
        <f>1+MOD($A1096,20)</f>
        <v/>
      </c>
      <c r="AA1096" s="8">
        <f>ROUND($Y1096*(0.08+MOD($A1096,17)/100),2)</f>
        <v/>
      </c>
      <c r="AB1096">
        <f>IF(MOD($A1096,10)&lt;7,"Да","Нет")</f>
        <v/>
      </c>
      <c r="AC1096">
        <f>$R1096&amp;" / "&amp;$S1096&amp;" / "&amp;$T1096</f>
        <v/>
      </c>
      <c r="AD1096">
        <f>1</f>
        <v/>
      </c>
      <c r="AE1096">
        <f>IF($A1096&lt;=Settings!$B$4,"до 100",IF($A1096&lt;=Settings!$B$5,"до 10 000",IF($A1096&lt;=Settings!$B$6,"до 100 000","100 000+")))</f>
        <v/>
      </c>
    </row>
    <row r="1097">
      <c r="A1097">
        <f>ROW()-1</f>
        <v/>
      </c>
      <c r="B1097">
        <f>IF($A1097&lt;=Settings!$B$4,"small_control",IF($A1097&lt;=Settings!$B$5,"medium_10k",IF($A1097&lt;=Settings!$B$6,"large_100k","extreme_1m")))</f>
        <v/>
      </c>
      <c r="C1097">
        <f>"ORD-"&amp;TEXT(QUOTIENT($A1097-1,3)+1,"0000000")</f>
        <v/>
      </c>
      <c r="D1097">
        <f>"LINE-"&amp;TEXT($A1097,"0000000")</f>
        <v/>
      </c>
      <c r="E1097" s="7">
        <f>Settings!$B$2+$A1097-1</f>
        <v/>
      </c>
      <c r="F1097" s="7">
        <f>Settings!$B$2+MOD($A1097-1,Settings!$B$7)</f>
        <v/>
      </c>
      <c r="G1097">
        <f>YEAR($F1097)</f>
        <v/>
      </c>
      <c r="H1097">
        <f>"Q"&amp;ROUNDUP(MONTH($F1097)/3,0)</f>
        <v/>
      </c>
      <c r="I1097">
        <f>MONTH($F1097)</f>
        <v/>
      </c>
      <c r="J1097">
        <f>CHOOSE(MONTH($F1097),"Январь","Февраль","Март","Апрель","Май","Июнь","Июль","Август","Сентябрь","Октябрь","Ноябрь","Декабрь")</f>
        <v/>
      </c>
      <c r="K1097">
        <f>DAY($F1097)</f>
        <v/>
      </c>
      <c r="L1097">
        <f>IF(MOD($A1097,10)&lt;7,"ФО_01_Крупный","ФО_"&amp;TEXT(MOD($A1097,8)+1,"00"))</f>
        <v/>
      </c>
      <c r="M1097">
        <f>IF($AB1097="Да","Регион_001_Крупный","Регион_"&amp;TEXT(MOD(QUOTIENT($A1097-1,20),180)+1,"000"))</f>
        <v/>
      </c>
      <c r="N1097">
        <f>IF($AB1097="Да","Город_"&amp;TEXT(MOD($A1097-1,250)+1,"0000"),"Город_"&amp;TEXT(MOD($A1097-1,3000)+1,"0000"))</f>
        <v/>
      </c>
      <c r="O1097">
        <f>IF($AB1097="Да","Холдинг_Крупный","Холдинг_"&amp;TEXT(MOD(QUOTIENT($A1097-1,10000),20)+1,"00"))</f>
        <v/>
      </c>
      <c r="P1097">
        <f>IF($AB1097="Да","Организация_Крупная","Организация_"&amp;TEXT(MOD(QUOTIENT($A1097-1,500),600)+1,"000"))</f>
        <v/>
      </c>
      <c r="Q1097">
        <f>"Отдел_"&amp;TEXT(MOD(QUOTIENT($A1097-1,50),100)+1,"000")</f>
        <v/>
      </c>
      <c r="R1097">
        <f>IF($AB1097="Да","Группа_Крупная","Группа_"&amp;TEXT(MOD(QUOTIENT($A1097-1,5000),30)+1,"00"))</f>
        <v/>
      </c>
      <c r="S1097">
        <f>IF($AB1097="Да","Категория_Крупная","Категория_"&amp;TEXT(MOD(QUOTIENT($A1097-1,500),120)+1,"000"))</f>
        <v/>
      </c>
      <c r="T1097">
        <f>IF($AB1097="Да","Подкатегория_Крупная","Подкатегория_"&amp;TEXT(MOD(QUOTIENT($A1097-1,50),300)+1,"000"))</f>
        <v/>
      </c>
      <c r="U1097">
        <f>"SKU_"&amp;TEXT($A1097,"0000000")</f>
        <v/>
      </c>
      <c r="V1097">
        <f>CHOOSE(MOD($A1097-1,4)+1,"Enterprise","SMB","Госсектор","Розница")</f>
        <v/>
      </c>
      <c r="W1097">
        <f>"Клиент_"&amp;TEXT(MOD($A1097-1,20000)+1,"00000")</f>
        <v/>
      </c>
      <c r="X1097">
        <f>CHOOSE(MOD($A1097-1,5)+1,"Портал","API","Импорт","Ручной ввод","Интеграция")</f>
        <v/>
      </c>
      <c r="Y1097" s="8">
        <f>ROUND(1000+MOD($A1097*37,90000)+IF($AB1097="Да",5000,0),2)</f>
        <v/>
      </c>
      <c r="Z1097">
        <f>1+MOD($A1097,20)</f>
        <v/>
      </c>
      <c r="AA1097" s="8">
        <f>ROUND($Y1097*(0.08+MOD($A1097,17)/100),2)</f>
        <v/>
      </c>
      <c r="AB1097">
        <f>IF(MOD($A1097,10)&lt;7,"Да","Нет")</f>
        <v/>
      </c>
      <c r="AC1097">
        <f>$R1097&amp;" / "&amp;$S1097&amp;" / "&amp;$T1097</f>
        <v/>
      </c>
      <c r="AD1097">
        <f>1</f>
        <v/>
      </c>
      <c r="AE1097">
        <f>IF($A1097&lt;=Settings!$B$4,"до 100",IF($A1097&lt;=Settings!$B$5,"до 10 000",IF($A1097&lt;=Settings!$B$6,"до 100 000","100 000+")))</f>
        <v/>
      </c>
    </row>
    <row r="1098">
      <c r="A1098">
        <f>ROW()-1</f>
        <v/>
      </c>
      <c r="B1098">
        <f>IF($A1098&lt;=Settings!$B$4,"small_control",IF($A1098&lt;=Settings!$B$5,"medium_10k",IF($A1098&lt;=Settings!$B$6,"large_100k","extreme_1m")))</f>
        <v/>
      </c>
      <c r="C1098">
        <f>"ORD-"&amp;TEXT(QUOTIENT($A1098-1,3)+1,"0000000")</f>
        <v/>
      </c>
      <c r="D1098">
        <f>"LINE-"&amp;TEXT($A1098,"0000000")</f>
        <v/>
      </c>
      <c r="E1098" s="7">
        <f>Settings!$B$2+$A1098-1</f>
        <v/>
      </c>
      <c r="F1098" s="7">
        <f>Settings!$B$2+MOD($A1098-1,Settings!$B$7)</f>
        <v/>
      </c>
      <c r="G1098">
        <f>YEAR($F1098)</f>
        <v/>
      </c>
      <c r="H1098">
        <f>"Q"&amp;ROUNDUP(MONTH($F1098)/3,0)</f>
        <v/>
      </c>
      <c r="I1098">
        <f>MONTH($F1098)</f>
        <v/>
      </c>
      <c r="J1098">
        <f>CHOOSE(MONTH($F1098),"Январь","Февраль","Март","Апрель","Май","Июнь","Июль","Август","Сентябрь","Октябрь","Ноябрь","Декабрь")</f>
        <v/>
      </c>
      <c r="K1098">
        <f>DAY($F1098)</f>
        <v/>
      </c>
      <c r="L1098">
        <f>IF(MOD($A1098,10)&lt;7,"ФО_01_Крупный","ФО_"&amp;TEXT(MOD($A1098,8)+1,"00"))</f>
        <v/>
      </c>
      <c r="M1098">
        <f>IF($AB1098="Да","Регион_001_Крупный","Регион_"&amp;TEXT(MOD(QUOTIENT($A1098-1,20),180)+1,"000"))</f>
        <v/>
      </c>
      <c r="N1098">
        <f>IF($AB1098="Да","Город_"&amp;TEXT(MOD($A1098-1,250)+1,"0000"),"Город_"&amp;TEXT(MOD($A1098-1,3000)+1,"0000"))</f>
        <v/>
      </c>
      <c r="O1098">
        <f>IF($AB1098="Да","Холдинг_Крупный","Холдинг_"&amp;TEXT(MOD(QUOTIENT($A1098-1,10000),20)+1,"00"))</f>
        <v/>
      </c>
      <c r="P1098">
        <f>IF($AB1098="Да","Организация_Крупная","Организация_"&amp;TEXT(MOD(QUOTIENT($A1098-1,500),600)+1,"000"))</f>
        <v/>
      </c>
      <c r="Q1098">
        <f>"Отдел_"&amp;TEXT(MOD(QUOTIENT($A1098-1,50),100)+1,"000")</f>
        <v/>
      </c>
      <c r="R1098">
        <f>IF($AB1098="Да","Группа_Крупная","Группа_"&amp;TEXT(MOD(QUOTIENT($A1098-1,5000),30)+1,"00"))</f>
        <v/>
      </c>
      <c r="S1098">
        <f>IF($AB1098="Да","Категория_Крупная","Категория_"&amp;TEXT(MOD(QUOTIENT($A1098-1,500),120)+1,"000"))</f>
        <v/>
      </c>
      <c r="T1098">
        <f>IF($AB1098="Да","Подкатегория_Крупная","Подкатегория_"&amp;TEXT(MOD(QUOTIENT($A1098-1,50),300)+1,"000"))</f>
        <v/>
      </c>
      <c r="U1098">
        <f>"SKU_"&amp;TEXT($A1098,"0000000")</f>
        <v/>
      </c>
      <c r="V1098">
        <f>CHOOSE(MOD($A1098-1,4)+1,"Enterprise","SMB","Госсектор","Розница")</f>
        <v/>
      </c>
      <c r="W1098">
        <f>"Клиент_"&amp;TEXT(MOD($A1098-1,20000)+1,"00000")</f>
        <v/>
      </c>
      <c r="X1098">
        <f>CHOOSE(MOD($A1098-1,5)+1,"Портал","API","Импорт","Ручной ввод","Интеграция")</f>
        <v/>
      </c>
      <c r="Y1098" s="8">
        <f>ROUND(1000+MOD($A1098*37,90000)+IF($AB1098="Да",5000,0),2)</f>
        <v/>
      </c>
      <c r="Z1098">
        <f>1+MOD($A1098,20)</f>
        <v/>
      </c>
      <c r="AA1098" s="8">
        <f>ROUND($Y1098*(0.08+MOD($A1098,17)/100),2)</f>
        <v/>
      </c>
      <c r="AB1098">
        <f>IF(MOD($A1098,10)&lt;7,"Да","Нет")</f>
        <v/>
      </c>
      <c r="AC1098">
        <f>$R1098&amp;" / "&amp;$S1098&amp;" / "&amp;$T1098</f>
        <v/>
      </c>
      <c r="AD1098">
        <f>1</f>
        <v/>
      </c>
      <c r="AE1098">
        <f>IF($A1098&lt;=Settings!$B$4,"до 100",IF($A1098&lt;=Settings!$B$5,"до 10 000",IF($A1098&lt;=Settings!$B$6,"до 100 000","100 000+")))</f>
        <v/>
      </c>
    </row>
    <row r="1099">
      <c r="A1099">
        <f>ROW()-1</f>
        <v/>
      </c>
      <c r="B1099">
        <f>IF($A1099&lt;=Settings!$B$4,"small_control",IF($A1099&lt;=Settings!$B$5,"medium_10k",IF($A1099&lt;=Settings!$B$6,"large_100k","extreme_1m")))</f>
        <v/>
      </c>
      <c r="C1099">
        <f>"ORD-"&amp;TEXT(QUOTIENT($A1099-1,3)+1,"0000000")</f>
        <v/>
      </c>
      <c r="D1099">
        <f>"LINE-"&amp;TEXT($A1099,"0000000")</f>
        <v/>
      </c>
      <c r="E1099" s="7">
        <f>Settings!$B$2+$A1099-1</f>
        <v/>
      </c>
      <c r="F1099" s="7">
        <f>Settings!$B$2+MOD($A1099-1,Settings!$B$7)</f>
        <v/>
      </c>
      <c r="G1099">
        <f>YEAR($F1099)</f>
        <v/>
      </c>
      <c r="H1099">
        <f>"Q"&amp;ROUNDUP(MONTH($F1099)/3,0)</f>
        <v/>
      </c>
      <c r="I1099">
        <f>MONTH($F1099)</f>
        <v/>
      </c>
      <c r="J1099">
        <f>CHOOSE(MONTH($F1099),"Январь","Февраль","Март","Апрель","Май","Июнь","Июль","Август","Сентябрь","Октябрь","Ноябрь","Декабрь")</f>
        <v/>
      </c>
      <c r="K1099">
        <f>DAY($F1099)</f>
        <v/>
      </c>
      <c r="L1099">
        <f>IF(MOD($A1099,10)&lt;7,"ФО_01_Крупный","ФО_"&amp;TEXT(MOD($A1099,8)+1,"00"))</f>
        <v/>
      </c>
      <c r="M1099">
        <f>IF($AB1099="Да","Регион_001_Крупный","Регион_"&amp;TEXT(MOD(QUOTIENT($A1099-1,20),180)+1,"000"))</f>
        <v/>
      </c>
      <c r="N1099">
        <f>IF($AB1099="Да","Город_"&amp;TEXT(MOD($A1099-1,250)+1,"0000"),"Город_"&amp;TEXT(MOD($A1099-1,3000)+1,"0000"))</f>
        <v/>
      </c>
      <c r="O1099">
        <f>IF($AB1099="Да","Холдинг_Крупный","Холдинг_"&amp;TEXT(MOD(QUOTIENT($A1099-1,10000),20)+1,"00"))</f>
        <v/>
      </c>
      <c r="P1099">
        <f>IF($AB1099="Да","Организация_Крупная","Организация_"&amp;TEXT(MOD(QUOTIENT($A1099-1,500),600)+1,"000"))</f>
        <v/>
      </c>
      <c r="Q1099">
        <f>"Отдел_"&amp;TEXT(MOD(QUOTIENT($A1099-1,50),100)+1,"000")</f>
        <v/>
      </c>
      <c r="R1099">
        <f>IF($AB1099="Да","Группа_Крупная","Группа_"&amp;TEXT(MOD(QUOTIENT($A1099-1,5000),30)+1,"00"))</f>
        <v/>
      </c>
      <c r="S1099">
        <f>IF($AB1099="Да","Категория_Крупная","Категория_"&amp;TEXT(MOD(QUOTIENT($A1099-1,500),120)+1,"000"))</f>
        <v/>
      </c>
      <c r="T1099">
        <f>IF($AB1099="Да","Подкатегория_Крупная","Подкатегория_"&amp;TEXT(MOD(QUOTIENT($A1099-1,50),300)+1,"000"))</f>
        <v/>
      </c>
      <c r="U1099">
        <f>"SKU_"&amp;TEXT($A1099,"0000000")</f>
        <v/>
      </c>
      <c r="V1099">
        <f>CHOOSE(MOD($A1099-1,4)+1,"Enterprise","SMB","Госсектор","Розница")</f>
        <v/>
      </c>
      <c r="W1099">
        <f>"Клиент_"&amp;TEXT(MOD($A1099-1,20000)+1,"00000")</f>
        <v/>
      </c>
      <c r="X1099">
        <f>CHOOSE(MOD($A1099-1,5)+1,"Портал","API","Импорт","Ручной ввод","Интеграция")</f>
        <v/>
      </c>
      <c r="Y1099" s="8">
        <f>ROUND(1000+MOD($A1099*37,90000)+IF($AB1099="Да",5000,0),2)</f>
        <v/>
      </c>
      <c r="Z1099">
        <f>1+MOD($A1099,20)</f>
        <v/>
      </c>
      <c r="AA1099" s="8">
        <f>ROUND($Y1099*(0.08+MOD($A1099,17)/100),2)</f>
        <v/>
      </c>
      <c r="AB1099">
        <f>IF(MOD($A1099,10)&lt;7,"Да","Нет")</f>
        <v/>
      </c>
      <c r="AC1099">
        <f>$R1099&amp;" / "&amp;$S1099&amp;" / "&amp;$T1099</f>
        <v/>
      </c>
      <c r="AD1099">
        <f>1</f>
        <v/>
      </c>
      <c r="AE1099">
        <f>IF($A1099&lt;=Settings!$B$4,"до 100",IF($A1099&lt;=Settings!$B$5,"до 10 000",IF($A1099&lt;=Settings!$B$6,"до 100 000","100 000+")))</f>
        <v/>
      </c>
    </row>
    <row r="1100">
      <c r="A1100">
        <f>ROW()-1</f>
        <v/>
      </c>
      <c r="B1100">
        <f>IF($A1100&lt;=Settings!$B$4,"small_control",IF($A1100&lt;=Settings!$B$5,"medium_10k",IF($A1100&lt;=Settings!$B$6,"large_100k","extreme_1m")))</f>
        <v/>
      </c>
      <c r="C1100">
        <f>"ORD-"&amp;TEXT(QUOTIENT($A1100-1,3)+1,"0000000")</f>
        <v/>
      </c>
      <c r="D1100">
        <f>"LINE-"&amp;TEXT($A1100,"0000000")</f>
        <v/>
      </c>
      <c r="E1100" s="7">
        <f>Settings!$B$2+$A1100-1</f>
        <v/>
      </c>
      <c r="F1100" s="7">
        <f>Settings!$B$2+MOD($A1100-1,Settings!$B$7)</f>
        <v/>
      </c>
      <c r="G1100">
        <f>YEAR($F1100)</f>
        <v/>
      </c>
      <c r="H1100">
        <f>"Q"&amp;ROUNDUP(MONTH($F1100)/3,0)</f>
        <v/>
      </c>
      <c r="I1100">
        <f>MONTH($F1100)</f>
        <v/>
      </c>
      <c r="J1100">
        <f>CHOOSE(MONTH($F1100),"Январь","Февраль","Март","Апрель","Май","Июнь","Июль","Август","Сентябрь","Октябрь","Ноябрь","Декабрь")</f>
        <v/>
      </c>
      <c r="K1100">
        <f>DAY($F1100)</f>
        <v/>
      </c>
      <c r="L1100">
        <f>IF(MOD($A1100,10)&lt;7,"ФО_01_Крупный","ФО_"&amp;TEXT(MOD($A1100,8)+1,"00"))</f>
        <v/>
      </c>
      <c r="M1100">
        <f>IF($AB1100="Да","Регион_001_Крупный","Регион_"&amp;TEXT(MOD(QUOTIENT($A1100-1,20),180)+1,"000"))</f>
        <v/>
      </c>
      <c r="N1100">
        <f>IF($AB1100="Да","Город_"&amp;TEXT(MOD($A1100-1,250)+1,"0000"),"Город_"&amp;TEXT(MOD($A1100-1,3000)+1,"0000"))</f>
        <v/>
      </c>
      <c r="O1100">
        <f>IF($AB1100="Да","Холдинг_Крупный","Холдинг_"&amp;TEXT(MOD(QUOTIENT($A1100-1,10000),20)+1,"00"))</f>
        <v/>
      </c>
      <c r="P1100">
        <f>IF($AB1100="Да","Организация_Крупная","Организация_"&amp;TEXT(MOD(QUOTIENT($A1100-1,500),600)+1,"000"))</f>
        <v/>
      </c>
      <c r="Q1100">
        <f>"Отдел_"&amp;TEXT(MOD(QUOTIENT($A1100-1,50),100)+1,"000")</f>
        <v/>
      </c>
      <c r="R1100">
        <f>IF($AB1100="Да","Группа_Крупная","Группа_"&amp;TEXT(MOD(QUOTIENT($A1100-1,5000),30)+1,"00"))</f>
        <v/>
      </c>
      <c r="S1100">
        <f>IF($AB1100="Да","Категория_Крупная","Категория_"&amp;TEXT(MOD(QUOTIENT($A1100-1,500),120)+1,"000"))</f>
        <v/>
      </c>
      <c r="T1100">
        <f>IF($AB1100="Да","Подкатегория_Крупная","Подкатегория_"&amp;TEXT(MOD(QUOTIENT($A1100-1,50),300)+1,"000"))</f>
        <v/>
      </c>
      <c r="U1100">
        <f>"SKU_"&amp;TEXT($A1100,"0000000")</f>
        <v/>
      </c>
      <c r="V1100">
        <f>CHOOSE(MOD($A1100-1,4)+1,"Enterprise","SMB","Госсектор","Розница")</f>
        <v/>
      </c>
      <c r="W1100">
        <f>"Клиент_"&amp;TEXT(MOD($A1100-1,20000)+1,"00000")</f>
        <v/>
      </c>
      <c r="X1100">
        <f>CHOOSE(MOD($A1100-1,5)+1,"Портал","API","Импорт","Ручной ввод","Интеграция")</f>
        <v/>
      </c>
      <c r="Y1100" s="8">
        <f>ROUND(1000+MOD($A1100*37,90000)+IF($AB1100="Да",5000,0),2)</f>
        <v/>
      </c>
      <c r="Z1100">
        <f>1+MOD($A1100,20)</f>
        <v/>
      </c>
      <c r="AA1100" s="8">
        <f>ROUND($Y1100*(0.08+MOD($A1100,17)/100),2)</f>
        <v/>
      </c>
      <c r="AB1100">
        <f>IF(MOD($A1100,10)&lt;7,"Да","Нет")</f>
        <v/>
      </c>
      <c r="AC1100">
        <f>$R1100&amp;" / "&amp;$S1100&amp;" / "&amp;$T1100</f>
        <v/>
      </c>
      <c r="AD1100">
        <f>1</f>
        <v/>
      </c>
      <c r="AE1100">
        <f>IF($A1100&lt;=Settings!$B$4,"до 100",IF($A1100&lt;=Settings!$B$5,"до 10 000",IF($A1100&lt;=Settings!$B$6,"до 100 000","100 000+")))</f>
        <v/>
      </c>
    </row>
    <row r="1101">
      <c r="A1101">
        <f>ROW()-1</f>
        <v/>
      </c>
      <c r="B1101">
        <f>IF($A1101&lt;=Settings!$B$4,"small_control",IF($A1101&lt;=Settings!$B$5,"medium_10k",IF($A1101&lt;=Settings!$B$6,"large_100k","extreme_1m")))</f>
        <v/>
      </c>
      <c r="C1101">
        <f>"ORD-"&amp;TEXT(QUOTIENT($A1101-1,3)+1,"0000000")</f>
        <v/>
      </c>
      <c r="D1101">
        <f>"LINE-"&amp;TEXT($A1101,"0000000")</f>
        <v/>
      </c>
      <c r="E1101" s="7">
        <f>Settings!$B$2+$A1101-1</f>
        <v/>
      </c>
      <c r="F1101" s="7">
        <f>Settings!$B$2+MOD($A1101-1,Settings!$B$7)</f>
        <v/>
      </c>
      <c r="G1101">
        <f>YEAR($F1101)</f>
        <v/>
      </c>
      <c r="H1101">
        <f>"Q"&amp;ROUNDUP(MONTH($F1101)/3,0)</f>
        <v/>
      </c>
      <c r="I1101">
        <f>MONTH($F1101)</f>
        <v/>
      </c>
      <c r="J1101">
        <f>CHOOSE(MONTH($F1101),"Январь","Февраль","Март","Апрель","Май","Июнь","Июль","Август","Сентябрь","Октябрь","Ноябрь","Декабрь")</f>
        <v/>
      </c>
      <c r="K1101">
        <f>DAY($F1101)</f>
        <v/>
      </c>
      <c r="L1101">
        <f>IF(MOD($A1101,10)&lt;7,"ФО_01_Крупный","ФО_"&amp;TEXT(MOD($A1101,8)+1,"00"))</f>
        <v/>
      </c>
      <c r="M1101">
        <f>IF($AB1101="Да","Регион_001_Крупный","Регион_"&amp;TEXT(MOD(QUOTIENT($A1101-1,20),180)+1,"000"))</f>
        <v/>
      </c>
      <c r="N1101">
        <f>IF($AB1101="Да","Город_"&amp;TEXT(MOD($A1101-1,250)+1,"0000"),"Город_"&amp;TEXT(MOD($A1101-1,3000)+1,"0000"))</f>
        <v/>
      </c>
      <c r="O1101">
        <f>IF($AB1101="Да","Холдинг_Крупный","Холдинг_"&amp;TEXT(MOD(QUOTIENT($A1101-1,10000),20)+1,"00"))</f>
        <v/>
      </c>
      <c r="P1101">
        <f>IF($AB1101="Да","Организация_Крупная","Организация_"&amp;TEXT(MOD(QUOTIENT($A1101-1,500),600)+1,"000"))</f>
        <v/>
      </c>
      <c r="Q1101">
        <f>"Отдел_"&amp;TEXT(MOD(QUOTIENT($A1101-1,50),100)+1,"000")</f>
        <v/>
      </c>
      <c r="R1101">
        <f>IF($AB1101="Да","Группа_Крупная","Группа_"&amp;TEXT(MOD(QUOTIENT($A1101-1,5000),30)+1,"00"))</f>
        <v/>
      </c>
      <c r="S1101">
        <f>IF($AB1101="Да","Категория_Крупная","Категория_"&amp;TEXT(MOD(QUOTIENT($A1101-1,500),120)+1,"000"))</f>
        <v/>
      </c>
      <c r="T1101">
        <f>IF($AB1101="Да","Подкатегория_Крупная","Подкатегория_"&amp;TEXT(MOD(QUOTIENT($A1101-1,50),300)+1,"000"))</f>
        <v/>
      </c>
      <c r="U1101">
        <f>"SKU_"&amp;TEXT($A1101,"0000000")</f>
        <v/>
      </c>
      <c r="V1101">
        <f>CHOOSE(MOD($A1101-1,4)+1,"Enterprise","SMB","Госсектор","Розница")</f>
        <v/>
      </c>
      <c r="W1101">
        <f>"Клиент_"&amp;TEXT(MOD($A1101-1,20000)+1,"00000")</f>
        <v/>
      </c>
      <c r="X1101">
        <f>CHOOSE(MOD($A1101-1,5)+1,"Портал","API","Импорт","Ручной ввод","Интеграция")</f>
        <v/>
      </c>
      <c r="Y1101" s="8">
        <f>ROUND(1000+MOD($A1101*37,90000)+IF($AB1101="Да",5000,0),2)</f>
        <v/>
      </c>
      <c r="Z1101">
        <f>1+MOD($A1101,20)</f>
        <v/>
      </c>
      <c r="AA1101" s="8">
        <f>ROUND($Y1101*(0.08+MOD($A1101,17)/100),2)</f>
        <v/>
      </c>
      <c r="AB1101">
        <f>IF(MOD($A1101,10)&lt;7,"Да","Нет")</f>
        <v/>
      </c>
      <c r="AC1101">
        <f>$R1101&amp;" / "&amp;$S1101&amp;" / "&amp;$T1101</f>
        <v/>
      </c>
      <c r="AD1101">
        <f>1</f>
        <v/>
      </c>
      <c r="AE1101">
        <f>IF($A1101&lt;=Settings!$B$4,"до 100",IF($A1101&lt;=Settings!$B$5,"до 10 000",IF($A1101&lt;=Settings!$B$6,"до 100 000","100 000+")))</f>
        <v/>
      </c>
    </row>
    <row r="1102">
      <c r="A1102">
        <f>ROW()-1</f>
        <v/>
      </c>
      <c r="B1102">
        <f>IF($A1102&lt;=Settings!$B$4,"small_control",IF($A1102&lt;=Settings!$B$5,"medium_10k",IF($A1102&lt;=Settings!$B$6,"large_100k","extreme_1m")))</f>
        <v/>
      </c>
      <c r="C1102">
        <f>"ORD-"&amp;TEXT(QUOTIENT($A1102-1,3)+1,"0000000")</f>
        <v/>
      </c>
      <c r="D1102">
        <f>"LINE-"&amp;TEXT($A1102,"0000000")</f>
        <v/>
      </c>
      <c r="E1102" s="7">
        <f>Settings!$B$2+$A1102-1</f>
        <v/>
      </c>
      <c r="F1102" s="7">
        <f>Settings!$B$2+MOD($A1102-1,Settings!$B$7)</f>
        <v/>
      </c>
      <c r="G1102">
        <f>YEAR($F1102)</f>
        <v/>
      </c>
      <c r="H1102">
        <f>"Q"&amp;ROUNDUP(MONTH($F1102)/3,0)</f>
        <v/>
      </c>
      <c r="I1102">
        <f>MONTH($F1102)</f>
        <v/>
      </c>
      <c r="J1102">
        <f>CHOOSE(MONTH($F1102),"Январь","Февраль","Март","Апрель","Май","Июнь","Июль","Август","Сентябрь","Октябрь","Ноябрь","Декабрь")</f>
        <v/>
      </c>
      <c r="K1102">
        <f>DAY($F1102)</f>
        <v/>
      </c>
      <c r="L1102">
        <f>IF(MOD($A1102,10)&lt;7,"ФО_01_Крупный","ФО_"&amp;TEXT(MOD($A1102,8)+1,"00"))</f>
        <v/>
      </c>
      <c r="M1102">
        <f>IF($AB1102="Да","Регион_001_Крупный","Регион_"&amp;TEXT(MOD(QUOTIENT($A1102-1,20),180)+1,"000"))</f>
        <v/>
      </c>
      <c r="N1102">
        <f>IF($AB1102="Да","Город_"&amp;TEXT(MOD($A1102-1,250)+1,"0000"),"Город_"&amp;TEXT(MOD($A1102-1,3000)+1,"0000"))</f>
        <v/>
      </c>
      <c r="O1102">
        <f>IF($AB1102="Да","Холдинг_Крупный","Холдинг_"&amp;TEXT(MOD(QUOTIENT($A1102-1,10000),20)+1,"00"))</f>
        <v/>
      </c>
      <c r="P1102">
        <f>IF($AB1102="Да","Организация_Крупная","Организация_"&amp;TEXT(MOD(QUOTIENT($A1102-1,500),600)+1,"000"))</f>
        <v/>
      </c>
      <c r="Q1102">
        <f>"Отдел_"&amp;TEXT(MOD(QUOTIENT($A1102-1,50),100)+1,"000")</f>
        <v/>
      </c>
      <c r="R1102">
        <f>IF($AB1102="Да","Группа_Крупная","Группа_"&amp;TEXT(MOD(QUOTIENT($A1102-1,5000),30)+1,"00"))</f>
        <v/>
      </c>
      <c r="S1102">
        <f>IF($AB1102="Да","Категория_Крупная","Категория_"&amp;TEXT(MOD(QUOTIENT($A1102-1,500),120)+1,"000"))</f>
        <v/>
      </c>
      <c r="T1102">
        <f>IF($AB1102="Да","Подкатегория_Крупная","Подкатегория_"&amp;TEXT(MOD(QUOTIENT($A1102-1,50),300)+1,"000"))</f>
        <v/>
      </c>
      <c r="U1102">
        <f>"SKU_"&amp;TEXT($A1102,"0000000")</f>
        <v/>
      </c>
      <c r="V1102">
        <f>CHOOSE(MOD($A1102-1,4)+1,"Enterprise","SMB","Госсектор","Розница")</f>
        <v/>
      </c>
      <c r="W1102">
        <f>"Клиент_"&amp;TEXT(MOD($A1102-1,20000)+1,"00000")</f>
        <v/>
      </c>
      <c r="X1102">
        <f>CHOOSE(MOD($A1102-1,5)+1,"Портал","API","Импорт","Ручной ввод","Интеграция")</f>
        <v/>
      </c>
      <c r="Y1102" s="8">
        <f>ROUND(1000+MOD($A1102*37,90000)+IF($AB1102="Да",5000,0),2)</f>
        <v/>
      </c>
      <c r="Z1102">
        <f>1+MOD($A1102,20)</f>
        <v/>
      </c>
      <c r="AA1102" s="8">
        <f>ROUND($Y1102*(0.08+MOD($A1102,17)/100),2)</f>
        <v/>
      </c>
      <c r="AB1102">
        <f>IF(MOD($A1102,10)&lt;7,"Да","Нет")</f>
        <v/>
      </c>
      <c r="AC1102">
        <f>$R1102&amp;" / "&amp;$S1102&amp;" / "&amp;$T1102</f>
        <v/>
      </c>
      <c r="AD1102">
        <f>1</f>
        <v/>
      </c>
      <c r="AE1102">
        <f>IF($A1102&lt;=Settings!$B$4,"до 100",IF($A1102&lt;=Settings!$B$5,"до 10 000",IF($A1102&lt;=Settings!$B$6,"до 100 000","100 000+")))</f>
        <v/>
      </c>
    </row>
    <row r="1103">
      <c r="A1103">
        <f>ROW()-1</f>
        <v/>
      </c>
      <c r="B1103">
        <f>IF($A1103&lt;=Settings!$B$4,"small_control",IF($A1103&lt;=Settings!$B$5,"medium_10k",IF($A1103&lt;=Settings!$B$6,"large_100k","extreme_1m")))</f>
        <v/>
      </c>
      <c r="C1103">
        <f>"ORD-"&amp;TEXT(QUOTIENT($A1103-1,3)+1,"0000000")</f>
        <v/>
      </c>
      <c r="D1103">
        <f>"LINE-"&amp;TEXT($A1103,"0000000")</f>
        <v/>
      </c>
      <c r="E1103" s="7">
        <f>Settings!$B$2+$A1103-1</f>
        <v/>
      </c>
      <c r="F1103" s="7">
        <f>Settings!$B$2+MOD($A1103-1,Settings!$B$7)</f>
        <v/>
      </c>
      <c r="G1103">
        <f>YEAR($F1103)</f>
        <v/>
      </c>
      <c r="H1103">
        <f>"Q"&amp;ROUNDUP(MONTH($F1103)/3,0)</f>
        <v/>
      </c>
      <c r="I1103">
        <f>MONTH($F1103)</f>
        <v/>
      </c>
      <c r="J1103">
        <f>CHOOSE(MONTH($F1103),"Январь","Февраль","Март","Апрель","Май","Июнь","Июль","Август","Сентябрь","Октябрь","Ноябрь","Декабрь")</f>
        <v/>
      </c>
      <c r="K1103">
        <f>DAY($F1103)</f>
        <v/>
      </c>
      <c r="L1103">
        <f>IF(MOD($A1103,10)&lt;7,"ФО_01_Крупный","ФО_"&amp;TEXT(MOD($A1103,8)+1,"00"))</f>
        <v/>
      </c>
      <c r="M1103">
        <f>IF($AB1103="Да","Регион_001_Крупный","Регион_"&amp;TEXT(MOD(QUOTIENT($A1103-1,20),180)+1,"000"))</f>
        <v/>
      </c>
      <c r="N1103">
        <f>IF($AB1103="Да","Город_"&amp;TEXT(MOD($A1103-1,250)+1,"0000"),"Город_"&amp;TEXT(MOD($A1103-1,3000)+1,"0000"))</f>
        <v/>
      </c>
      <c r="O1103">
        <f>IF($AB1103="Да","Холдинг_Крупный","Холдинг_"&amp;TEXT(MOD(QUOTIENT($A1103-1,10000),20)+1,"00"))</f>
        <v/>
      </c>
      <c r="P1103">
        <f>IF($AB1103="Да","Организация_Крупная","Организация_"&amp;TEXT(MOD(QUOTIENT($A1103-1,500),600)+1,"000"))</f>
        <v/>
      </c>
      <c r="Q1103">
        <f>"Отдел_"&amp;TEXT(MOD(QUOTIENT($A1103-1,50),100)+1,"000")</f>
        <v/>
      </c>
      <c r="R1103">
        <f>IF($AB1103="Да","Группа_Крупная","Группа_"&amp;TEXT(MOD(QUOTIENT($A1103-1,5000),30)+1,"00"))</f>
        <v/>
      </c>
      <c r="S1103">
        <f>IF($AB1103="Да","Категория_Крупная","Категория_"&amp;TEXT(MOD(QUOTIENT($A1103-1,500),120)+1,"000"))</f>
        <v/>
      </c>
      <c r="T1103">
        <f>IF($AB1103="Да","Подкатегория_Крупная","Подкатегория_"&amp;TEXT(MOD(QUOTIENT($A1103-1,50),300)+1,"000"))</f>
        <v/>
      </c>
      <c r="U1103">
        <f>"SKU_"&amp;TEXT($A1103,"0000000")</f>
        <v/>
      </c>
      <c r="V1103">
        <f>CHOOSE(MOD($A1103-1,4)+1,"Enterprise","SMB","Госсектор","Розница")</f>
        <v/>
      </c>
      <c r="W1103">
        <f>"Клиент_"&amp;TEXT(MOD($A1103-1,20000)+1,"00000")</f>
        <v/>
      </c>
      <c r="X1103">
        <f>CHOOSE(MOD($A1103-1,5)+1,"Портал","API","Импорт","Ручной ввод","Интеграция")</f>
        <v/>
      </c>
      <c r="Y1103" s="8">
        <f>ROUND(1000+MOD($A1103*37,90000)+IF($AB1103="Да",5000,0),2)</f>
        <v/>
      </c>
      <c r="Z1103">
        <f>1+MOD($A1103,20)</f>
        <v/>
      </c>
      <c r="AA1103" s="8">
        <f>ROUND($Y1103*(0.08+MOD($A1103,17)/100),2)</f>
        <v/>
      </c>
      <c r="AB1103">
        <f>IF(MOD($A1103,10)&lt;7,"Да","Нет")</f>
        <v/>
      </c>
      <c r="AC1103">
        <f>$R1103&amp;" / "&amp;$S1103&amp;" / "&amp;$T1103</f>
        <v/>
      </c>
      <c r="AD1103">
        <f>1</f>
        <v/>
      </c>
      <c r="AE1103">
        <f>IF($A1103&lt;=Settings!$B$4,"до 100",IF($A1103&lt;=Settings!$B$5,"до 10 000",IF($A1103&lt;=Settings!$B$6,"до 100 000","100 000+")))</f>
        <v/>
      </c>
    </row>
    <row r="1104">
      <c r="A1104">
        <f>ROW()-1</f>
        <v/>
      </c>
      <c r="B1104">
        <f>IF($A1104&lt;=Settings!$B$4,"small_control",IF($A1104&lt;=Settings!$B$5,"medium_10k",IF($A1104&lt;=Settings!$B$6,"large_100k","extreme_1m")))</f>
        <v/>
      </c>
      <c r="C1104">
        <f>"ORD-"&amp;TEXT(QUOTIENT($A1104-1,3)+1,"0000000")</f>
        <v/>
      </c>
      <c r="D1104">
        <f>"LINE-"&amp;TEXT($A1104,"0000000")</f>
        <v/>
      </c>
      <c r="E1104" s="7">
        <f>Settings!$B$2+$A1104-1</f>
        <v/>
      </c>
      <c r="F1104" s="7">
        <f>Settings!$B$2+MOD($A1104-1,Settings!$B$7)</f>
        <v/>
      </c>
      <c r="G1104">
        <f>YEAR($F1104)</f>
        <v/>
      </c>
      <c r="H1104">
        <f>"Q"&amp;ROUNDUP(MONTH($F1104)/3,0)</f>
        <v/>
      </c>
      <c r="I1104">
        <f>MONTH($F1104)</f>
        <v/>
      </c>
      <c r="J1104">
        <f>CHOOSE(MONTH($F1104),"Январь","Февраль","Март","Апрель","Май","Июнь","Июль","Август","Сентябрь","Октябрь","Ноябрь","Декабрь")</f>
        <v/>
      </c>
      <c r="K1104">
        <f>DAY($F1104)</f>
        <v/>
      </c>
      <c r="L1104">
        <f>IF(MOD($A1104,10)&lt;7,"ФО_01_Крупный","ФО_"&amp;TEXT(MOD($A1104,8)+1,"00"))</f>
        <v/>
      </c>
      <c r="M1104">
        <f>IF($AB1104="Да","Регион_001_Крупный","Регион_"&amp;TEXT(MOD(QUOTIENT($A1104-1,20),180)+1,"000"))</f>
        <v/>
      </c>
      <c r="N1104">
        <f>IF($AB1104="Да","Город_"&amp;TEXT(MOD($A1104-1,250)+1,"0000"),"Город_"&amp;TEXT(MOD($A1104-1,3000)+1,"0000"))</f>
        <v/>
      </c>
      <c r="O1104">
        <f>IF($AB1104="Да","Холдинг_Крупный","Холдинг_"&amp;TEXT(MOD(QUOTIENT($A1104-1,10000),20)+1,"00"))</f>
        <v/>
      </c>
      <c r="P1104">
        <f>IF($AB1104="Да","Организация_Крупная","Организация_"&amp;TEXT(MOD(QUOTIENT($A1104-1,500),600)+1,"000"))</f>
        <v/>
      </c>
      <c r="Q1104">
        <f>"Отдел_"&amp;TEXT(MOD(QUOTIENT($A1104-1,50),100)+1,"000")</f>
        <v/>
      </c>
      <c r="R1104">
        <f>IF($AB1104="Да","Группа_Крупная","Группа_"&amp;TEXT(MOD(QUOTIENT($A1104-1,5000),30)+1,"00"))</f>
        <v/>
      </c>
      <c r="S1104">
        <f>IF($AB1104="Да","Категория_Крупная","Категория_"&amp;TEXT(MOD(QUOTIENT($A1104-1,500),120)+1,"000"))</f>
        <v/>
      </c>
      <c r="T1104">
        <f>IF($AB1104="Да","Подкатегория_Крупная","Подкатегория_"&amp;TEXT(MOD(QUOTIENT($A1104-1,50),300)+1,"000"))</f>
        <v/>
      </c>
      <c r="U1104">
        <f>"SKU_"&amp;TEXT($A1104,"0000000")</f>
        <v/>
      </c>
      <c r="V1104">
        <f>CHOOSE(MOD($A1104-1,4)+1,"Enterprise","SMB","Госсектор","Розница")</f>
        <v/>
      </c>
      <c r="W1104">
        <f>"Клиент_"&amp;TEXT(MOD($A1104-1,20000)+1,"00000")</f>
        <v/>
      </c>
      <c r="X1104">
        <f>CHOOSE(MOD($A1104-1,5)+1,"Портал","API","Импорт","Ручной ввод","Интеграция")</f>
        <v/>
      </c>
      <c r="Y1104" s="8">
        <f>ROUND(1000+MOD($A1104*37,90000)+IF($AB1104="Да",5000,0),2)</f>
        <v/>
      </c>
      <c r="Z1104">
        <f>1+MOD($A1104,20)</f>
        <v/>
      </c>
      <c r="AA1104" s="8">
        <f>ROUND($Y1104*(0.08+MOD($A1104,17)/100),2)</f>
        <v/>
      </c>
      <c r="AB1104">
        <f>IF(MOD($A1104,10)&lt;7,"Да","Нет")</f>
        <v/>
      </c>
      <c r="AC1104">
        <f>$R1104&amp;" / "&amp;$S1104&amp;" / "&amp;$T1104</f>
        <v/>
      </c>
      <c r="AD1104">
        <f>1</f>
        <v/>
      </c>
      <c r="AE1104">
        <f>IF($A1104&lt;=Settings!$B$4,"до 100",IF($A1104&lt;=Settings!$B$5,"до 10 000",IF($A1104&lt;=Settings!$B$6,"до 100 000","100 000+")))</f>
        <v/>
      </c>
    </row>
    <row r="1105">
      <c r="A1105">
        <f>ROW()-1</f>
        <v/>
      </c>
      <c r="B1105">
        <f>IF($A1105&lt;=Settings!$B$4,"small_control",IF($A1105&lt;=Settings!$B$5,"medium_10k",IF($A1105&lt;=Settings!$B$6,"large_100k","extreme_1m")))</f>
        <v/>
      </c>
      <c r="C1105">
        <f>"ORD-"&amp;TEXT(QUOTIENT($A1105-1,3)+1,"0000000")</f>
        <v/>
      </c>
      <c r="D1105">
        <f>"LINE-"&amp;TEXT($A1105,"0000000")</f>
        <v/>
      </c>
      <c r="E1105" s="7">
        <f>Settings!$B$2+$A1105-1</f>
        <v/>
      </c>
      <c r="F1105" s="7">
        <f>Settings!$B$2+MOD($A1105-1,Settings!$B$7)</f>
        <v/>
      </c>
      <c r="G1105">
        <f>YEAR($F1105)</f>
        <v/>
      </c>
      <c r="H1105">
        <f>"Q"&amp;ROUNDUP(MONTH($F1105)/3,0)</f>
        <v/>
      </c>
      <c r="I1105">
        <f>MONTH($F1105)</f>
        <v/>
      </c>
      <c r="J1105">
        <f>CHOOSE(MONTH($F1105),"Январь","Февраль","Март","Апрель","Май","Июнь","Июль","Август","Сентябрь","Октябрь","Ноябрь","Декабрь")</f>
        <v/>
      </c>
      <c r="K1105">
        <f>DAY($F1105)</f>
        <v/>
      </c>
      <c r="L1105">
        <f>IF(MOD($A1105,10)&lt;7,"ФО_01_Крупный","ФО_"&amp;TEXT(MOD($A1105,8)+1,"00"))</f>
        <v/>
      </c>
      <c r="M1105">
        <f>IF($AB1105="Да","Регион_001_Крупный","Регион_"&amp;TEXT(MOD(QUOTIENT($A1105-1,20),180)+1,"000"))</f>
        <v/>
      </c>
      <c r="N1105">
        <f>IF($AB1105="Да","Город_"&amp;TEXT(MOD($A1105-1,250)+1,"0000"),"Город_"&amp;TEXT(MOD($A1105-1,3000)+1,"0000"))</f>
        <v/>
      </c>
      <c r="O1105">
        <f>IF($AB1105="Да","Холдинг_Крупный","Холдинг_"&amp;TEXT(MOD(QUOTIENT($A1105-1,10000),20)+1,"00"))</f>
        <v/>
      </c>
      <c r="P1105">
        <f>IF($AB1105="Да","Организация_Крупная","Организация_"&amp;TEXT(MOD(QUOTIENT($A1105-1,500),600)+1,"000"))</f>
        <v/>
      </c>
      <c r="Q1105">
        <f>"Отдел_"&amp;TEXT(MOD(QUOTIENT($A1105-1,50),100)+1,"000")</f>
        <v/>
      </c>
      <c r="R1105">
        <f>IF($AB1105="Да","Группа_Крупная","Группа_"&amp;TEXT(MOD(QUOTIENT($A1105-1,5000),30)+1,"00"))</f>
        <v/>
      </c>
      <c r="S1105">
        <f>IF($AB1105="Да","Категория_Крупная","Категория_"&amp;TEXT(MOD(QUOTIENT($A1105-1,500),120)+1,"000"))</f>
        <v/>
      </c>
      <c r="T1105">
        <f>IF($AB1105="Да","Подкатегория_Крупная","Подкатегория_"&amp;TEXT(MOD(QUOTIENT($A1105-1,50),300)+1,"000"))</f>
        <v/>
      </c>
      <c r="U1105">
        <f>"SKU_"&amp;TEXT($A1105,"0000000")</f>
        <v/>
      </c>
      <c r="V1105">
        <f>CHOOSE(MOD($A1105-1,4)+1,"Enterprise","SMB","Госсектор","Розница")</f>
        <v/>
      </c>
      <c r="W1105">
        <f>"Клиент_"&amp;TEXT(MOD($A1105-1,20000)+1,"00000")</f>
        <v/>
      </c>
      <c r="X1105">
        <f>CHOOSE(MOD($A1105-1,5)+1,"Портал","API","Импорт","Ручной ввод","Интеграция")</f>
        <v/>
      </c>
      <c r="Y1105" s="8">
        <f>ROUND(1000+MOD($A1105*37,90000)+IF($AB1105="Да",5000,0),2)</f>
        <v/>
      </c>
      <c r="Z1105">
        <f>1+MOD($A1105,20)</f>
        <v/>
      </c>
      <c r="AA1105" s="8">
        <f>ROUND($Y1105*(0.08+MOD($A1105,17)/100),2)</f>
        <v/>
      </c>
      <c r="AB1105">
        <f>IF(MOD($A1105,10)&lt;7,"Да","Нет")</f>
        <v/>
      </c>
      <c r="AC1105">
        <f>$R1105&amp;" / "&amp;$S1105&amp;" / "&amp;$T1105</f>
        <v/>
      </c>
      <c r="AD1105">
        <f>1</f>
        <v/>
      </c>
      <c r="AE1105">
        <f>IF($A1105&lt;=Settings!$B$4,"до 100",IF($A1105&lt;=Settings!$B$5,"до 10 000",IF($A1105&lt;=Settings!$B$6,"до 100 000","100 000+")))</f>
        <v/>
      </c>
    </row>
    <row r="1106">
      <c r="A1106">
        <f>ROW()-1</f>
        <v/>
      </c>
      <c r="B1106">
        <f>IF($A1106&lt;=Settings!$B$4,"small_control",IF($A1106&lt;=Settings!$B$5,"medium_10k",IF($A1106&lt;=Settings!$B$6,"large_100k","extreme_1m")))</f>
        <v/>
      </c>
      <c r="C1106">
        <f>"ORD-"&amp;TEXT(QUOTIENT($A1106-1,3)+1,"0000000")</f>
        <v/>
      </c>
      <c r="D1106">
        <f>"LINE-"&amp;TEXT($A1106,"0000000")</f>
        <v/>
      </c>
      <c r="E1106" s="7">
        <f>Settings!$B$2+$A1106-1</f>
        <v/>
      </c>
      <c r="F1106" s="7">
        <f>Settings!$B$2+MOD($A1106-1,Settings!$B$7)</f>
        <v/>
      </c>
      <c r="G1106">
        <f>YEAR($F1106)</f>
        <v/>
      </c>
      <c r="H1106">
        <f>"Q"&amp;ROUNDUP(MONTH($F1106)/3,0)</f>
        <v/>
      </c>
      <c r="I1106">
        <f>MONTH($F1106)</f>
        <v/>
      </c>
      <c r="J1106">
        <f>CHOOSE(MONTH($F1106),"Январь","Февраль","Март","Апрель","Май","Июнь","Июль","Август","Сентябрь","Октябрь","Ноябрь","Декабрь")</f>
        <v/>
      </c>
      <c r="K1106">
        <f>DAY($F1106)</f>
        <v/>
      </c>
      <c r="L1106">
        <f>IF(MOD($A1106,10)&lt;7,"ФО_01_Крупный","ФО_"&amp;TEXT(MOD($A1106,8)+1,"00"))</f>
        <v/>
      </c>
      <c r="M1106">
        <f>IF($AB1106="Да","Регион_001_Крупный","Регион_"&amp;TEXT(MOD(QUOTIENT($A1106-1,20),180)+1,"000"))</f>
        <v/>
      </c>
      <c r="N1106">
        <f>IF($AB1106="Да","Город_"&amp;TEXT(MOD($A1106-1,250)+1,"0000"),"Город_"&amp;TEXT(MOD($A1106-1,3000)+1,"0000"))</f>
        <v/>
      </c>
      <c r="O1106">
        <f>IF($AB1106="Да","Холдинг_Крупный","Холдинг_"&amp;TEXT(MOD(QUOTIENT($A1106-1,10000),20)+1,"00"))</f>
        <v/>
      </c>
      <c r="P1106">
        <f>IF($AB1106="Да","Организация_Крупная","Организация_"&amp;TEXT(MOD(QUOTIENT($A1106-1,500),600)+1,"000"))</f>
        <v/>
      </c>
      <c r="Q1106">
        <f>"Отдел_"&amp;TEXT(MOD(QUOTIENT($A1106-1,50),100)+1,"000")</f>
        <v/>
      </c>
      <c r="R1106">
        <f>IF($AB1106="Да","Группа_Крупная","Группа_"&amp;TEXT(MOD(QUOTIENT($A1106-1,5000),30)+1,"00"))</f>
        <v/>
      </c>
      <c r="S1106">
        <f>IF($AB1106="Да","Категория_Крупная","Категория_"&amp;TEXT(MOD(QUOTIENT($A1106-1,500),120)+1,"000"))</f>
        <v/>
      </c>
      <c r="T1106">
        <f>IF($AB1106="Да","Подкатегория_Крупная","Подкатегория_"&amp;TEXT(MOD(QUOTIENT($A1106-1,50),300)+1,"000"))</f>
        <v/>
      </c>
      <c r="U1106">
        <f>"SKU_"&amp;TEXT($A1106,"0000000")</f>
        <v/>
      </c>
      <c r="V1106">
        <f>CHOOSE(MOD($A1106-1,4)+1,"Enterprise","SMB","Госсектор","Розница")</f>
        <v/>
      </c>
      <c r="W1106">
        <f>"Клиент_"&amp;TEXT(MOD($A1106-1,20000)+1,"00000")</f>
        <v/>
      </c>
      <c r="X1106">
        <f>CHOOSE(MOD($A1106-1,5)+1,"Портал","API","Импорт","Ручной ввод","Интеграция")</f>
        <v/>
      </c>
      <c r="Y1106" s="8">
        <f>ROUND(1000+MOD($A1106*37,90000)+IF($AB1106="Да",5000,0),2)</f>
        <v/>
      </c>
      <c r="Z1106">
        <f>1+MOD($A1106,20)</f>
        <v/>
      </c>
      <c r="AA1106" s="8">
        <f>ROUND($Y1106*(0.08+MOD($A1106,17)/100),2)</f>
        <v/>
      </c>
      <c r="AB1106">
        <f>IF(MOD($A1106,10)&lt;7,"Да","Нет")</f>
        <v/>
      </c>
      <c r="AC1106">
        <f>$R1106&amp;" / "&amp;$S1106&amp;" / "&amp;$T1106</f>
        <v/>
      </c>
      <c r="AD1106">
        <f>1</f>
        <v/>
      </c>
      <c r="AE1106">
        <f>IF($A1106&lt;=Settings!$B$4,"до 100",IF($A1106&lt;=Settings!$B$5,"до 10 000",IF($A1106&lt;=Settings!$B$6,"до 100 000","100 000+")))</f>
        <v/>
      </c>
    </row>
    <row r="1107">
      <c r="A1107">
        <f>ROW()-1</f>
        <v/>
      </c>
      <c r="B1107">
        <f>IF($A1107&lt;=Settings!$B$4,"small_control",IF($A1107&lt;=Settings!$B$5,"medium_10k",IF($A1107&lt;=Settings!$B$6,"large_100k","extreme_1m")))</f>
        <v/>
      </c>
      <c r="C1107">
        <f>"ORD-"&amp;TEXT(QUOTIENT($A1107-1,3)+1,"0000000")</f>
        <v/>
      </c>
      <c r="D1107">
        <f>"LINE-"&amp;TEXT($A1107,"0000000")</f>
        <v/>
      </c>
      <c r="E1107" s="7">
        <f>Settings!$B$2+$A1107-1</f>
        <v/>
      </c>
      <c r="F1107" s="7">
        <f>Settings!$B$2+MOD($A1107-1,Settings!$B$7)</f>
        <v/>
      </c>
      <c r="G1107">
        <f>YEAR($F1107)</f>
        <v/>
      </c>
      <c r="H1107">
        <f>"Q"&amp;ROUNDUP(MONTH($F1107)/3,0)</f>
        <v/>
      </c>
      <c r="I1107">
        <f>MONTH($F1107)</f>
        <v/>
      </c>
      <c r="J1107">
        <f>CHOOSE(MONTH($F1107),"Январь","Февраль","Март","Апрель","Май","Июнь","Июль","Август","Сентябрь","Октябрь","Ноябрь","Декабрь")</f>
        <v/>
      </c>
      <c r="K1107">
        <f>DAY($F1107)</f>
        <v/>
      </c>
      <c r="L1107">
        <f>IF(MOD($A1107,10)&lt;7,"ФО_01_Крупный","ФО_"&amp;TEXT(MOD($A1107,8)+1,"00"))</f>
        <v/>
      </c>
      <c r="M1107">
        <f>IF($AB1107="Да","Регион_001_Крупный","Регион_"&amp;TEXT(MOD(QUOTIENT($A1107-1,20),180)+1,"000"))</f>
        <v/>
      </c>
      <c r="N1107">
        <f>IF($AB1107="Да","Город_"&amp;TEXT(MOD($A1107-1,250)+1,"0000"),"Город_"&amp;TEXT(MOD($A1107-1,3000)+1,"0000"))</f>
        <v/>
      </c>
      <c r="O1107">
        <f>IF($AB1107="Да","Холдинг_Крупный","Холдинг_"&amp;TEXT(MOD(QUOTIENT($A1107-1,10000),20)+1,"00"))</f>
        <v/>
      </c>
      <c r="P1107">
        <f>IF($AB1107="Да","Организация_Крупная","Организация_"&amp;TEXT(MOD(QUOTIENT($A1107-1,500),600)+1,"000"))</f>
        <v/>
      </c>
      <c r="Q1107">
        <f>"Отдел_"&amp;TEXT(MOD(QUOTIENT($A1107-1,50),100)+1,"000")</f>
        <v/>
      </c>
      <c r="R1107">
        <f>IF($AB1107="Да","Группа_Крупная","Группа_"&amp;TEXT(MOD(QUOTIENT($A1107-1,5000),30)+1,"00"))</f>
        <v/>
      </c>
      <c r="S1107">
        <f>IF($AB1107="Да","Категория_Крупная","Категория_"&amp;TEXT(MOD(QUOTIENT($A1107-1,500),120)+1,"000"))</f>
        <v/>
      </c>
      <c r="T1107">
        <f>IF($AB1107="Да","Подкатегория_Крупная","Подкатегория_"&amp;TEXT(MOD(QUOTIENT($A1107-1,50),300)+1,"000"))</f>
        <v/>
      </c>
      <c r="U1107">
        <f>"SKU_"&amp;TEXT($A1107,"0000000")</f>
        <v/>
      </c>
      <c r="V1107">
        <f>CHOOSE(MOD($A1107-1,4)+1,"Enterprise","SMB","Госсектор","Розница")</f>
        <v/>
      </c>
      <c r="W1107">
        <f>"Клиент_"&amp;TEXT(MOD($A1107-1,20000)+1,"00000")</f>
        <v/>
      </c>
      <c r="X1107">
        <f>CHOOSE(MOD($A1107-1,5)+1,"Портал","API","Импорт","Ручной ввод","Интеграция")</f>
        <v/>
      </c>
      <c r="Y1107" s="8">
        <f>ROUND(1000+MOD($A1107*37,90000)+IF($AB1107="Да",5000,0),2)</f>
        <v/>
      </c>
      <c r="Z1107">
        <f>1+MOD($A1107,20)</f>
        <v/>
      </c>
      <c r="AA1107" s="8">
        <f>ROUND($Y1107*(0.08+MOD($A1107,17)/100),2)</f>
        <v/>
      </c>
      <c r="AB1107">
        <f>IF(MOD($A1107,10)&lt;7,"Да","Нет")</f>
        <v/>
      </c>
      <c r="AC1107">
        <f>$R1107&amp;" / "&amp;$S1107&amp;" / "&amp;$T1107</f>
        <v/>
      </c>
      <c r="AD1107">
        <f>1</f>
        <v/>
      </c>
      <c r="AE1107">
        <f>IF($A1107&lt;=Settings!$B$4,"до 100",IF($A1107&lt;=Settings!$B$5,"до 10 000",IF($A1107&lt;=Settings!$B$6,"до 100 000","100 000+")))</f>
        <v/>
      </c>
    </row>
    <row r="1108">
      <c r="A1108">
        <f>ROW()-1</f>
        <v/>
      </c>
      <c r="B1108">
        <f>IF($A1108&lt;=Settings!$B$4,"small_control",IF($A1108&lt;=Settings!$B$5,"medium_10k",IF($A1108&lt;=Settings!$B$6,"large_100k","extreme_1m")))</f>
        <v/>
      </c>
      <c r="C1108">
        <f>"ORD-"&amp;TEXT(QUOTIENT($A1108-1,3)+1,"0000000")</f>
        <v/>
      </c>
      <c r="D1108">
        <f>"LINE-"&amp;TEXT($A1108,"0000000")</f>
        <v/>
      </c>
      <c r="E1108" s="7">
        <f>Settings!$B$2+$A1108-1</f>
        <v/>
      </c>
      <c r="F1108" s="7">
        <f>Settings!$B$2+MOD($A1108-1,Settings!$B$7)</f>
        <v/>
      </c>
      <c r="G1108">
        <f>YEAR($F1108)</f>
        <v/>
      </c>
      <c r="H1108">
        <f>"Q"&amp;ROUNDUP(MONTH($F1108)/3,0)</f>
        <v/>
      </c>
      <c r="I1108">
        <f>MONTH($F1108)</f>
        <v/>
      </c>
      <c r="J1108">
        <f>CHOOSE(MONTH($F1108),"Январь","Февраль","Март","Апрель","Май","Июнь","Июль","Август","Сентябрь","Октябрь","Ноябрь","Декабрь")</f>
        <v/>
      </c>
      <c r="K1108">
        <f>DAY($F1108)</f>
        <v/>
      </c>
      <c r="L1108">
        <f>IF(MOD($A1108,10)&lt;7,"ФО_01_Крупный","ФО_"&amp;TEXT(MOD($A1108,8)+1,"00"))</f>
        <v/>
      </c>
      <c r="M1108">
        <f>IF($AB1108="Да","Регион_001_Крупный","Регион_"&amp;TEXT(MOD(QUOTIENT($A1108-1,20),180)+1,"000"))</f>
        <v/>
      </c>
      <c r="N1108">
        <f>IF($AB1108="Да","Город_"&amp;TEXT(MOD($A1108-1,250)+1,"0000"),"Город_"&amp;TEXT(MOD($A1108-1,3000)+1,"0000"))</f>
        <v/>
      </c>
      <c r="O1108">
        <f>IF($AB1108="Да","Холдинг_Крупный","Холдинг_"&amp;TEXT(MOD(QUOTIENT($A1108-1,10000),20)+1,"00"))</f>
        <v/>
      </c>
      <c r="P1108">
        <f>IF($AB1108="Да","Организация_Крупная","Организация_"&amp;TEXT(MOD(QUOTIENT($A1108-1,500),600)+1,"000"))</f>
        <v/>
      </c>
      <c r="Q1108">
        <f>"Отдел_"&amp;TEXT(MOD(QUOTIENT($A1108-1,50),100)+1,"000")</f>
        <v/>
      </c>
      <c r="R1108">
        <f>IF($AB1108="Да","Группа_Крупная","Группа_"&amp;TEXT(MOD(QUOTIENT($A1108-1,5000),30)+1,"00"))</f>
        <v/>
      </c>
      <c r="S1108">
        <f>IF($AB1108="Да","Категория_Крупная","Категория_"&amp;TEXT(MOD(QUOTIENT($A1108-1,500),120)+1,"000"))</f>
        <v/>
      </c>
      <c r="T1108">
        <f>IF($AB1108="Да","Подкатегория_Крупная","Подкатегория_"&amp;TEXT(MOD(QUOTIENT($A1108-1,50),300)+1,"000"))</f>
        <v/>
      </c>
      <c r="U1108">
        <f>"SKU_"&amp;TEXT($A1108,"0000000")</f>
        <v/>
      </c>
      <c r="V1108">
        <f>CHOOSE(MOD($A1108-1,4)+1,"Enterprise","SMB","Госсектор","Розница")</f>
        <v/>
      </c>
      <c r="W1108">
        <f>"Клиент_"&amp;TEXT(MOD($A1108-1,20000)+1,"00000")</f>
        <v/>
      </c>
      <c r="X1108">
        <f>CHOOSE(MOD($A1108-1,5)+1,"Портал","API","Импорт","Ручной ввод","Интеграция")</f>
        <v/>
      </c>
      <c r="Y1108" s="8">
        <f>ROUND(1000+MOD($A1108*37,90000)+IF($AB1108="Да",5000,0),2)</f>
        <v/>
      </c>
      <c r="Z1108">
        <f>1+MOD($A1108,20)</f>
        <v/>
      </c>
      <c r="AA1108" s="8">
        <f>ROUND($Y1108*(0.08+MOD($A1108,17)/100),2)</f>
        <v/>
      </c>
      <c r="AB1108">
        <f>IF(MOD($A1108,10)&lt;7,"Да","Нет")</f>
        <v/>
      </c>
      <c r="AC1108">
        <f>$R1108&amp;" / "&amp;$S1108&amp;" / "&amp;$T1108</f>
        <v/>
      </c>
      <c r="AD1108">
        <f>1</f>
        <v/>
      </c>
      <c r="AE1108">
        <f>IF($A1108&lt;=Settings!$B$4,"до 100",IF($A1108&lt;=Settings!$B$5,"до 10 000",IF($A1108&lt;=Settings!$B$6,"до 100 000","100 000+")))</f>
        <v/>
      </c>
    </row>
    <row r="1109">
      <c r="A1109">
        <f>ROW()-1</f>
        <v/>
      </c>
      <c r="B1109">
        <f>IF($A1109&lt;=Settings!$B$4,"small_control",IF($A1109&lt;=Settings!$B$5,"medium_10k",IF($A1109&lt;=Settings!$B$6,"large_100k","extreme_1m")))</f>
        <v/>
      </c>
      <c r="C1109">
        <f>"ORD-"&amp;TEXT(QUOTIENT($A1109-1,3)+1,"0000000")</f>
        <v/>
      </c>
      <c r="D1109">
        <f>"LINE-"&amp;TEXT($A1109,"0000000")</f>
        <v/>
      </c>
      <c r="E1109" s="7">
        <f>Settings!$B$2+$A1109-1</f>
        <v/>
      </c>
      <c r="F1109" s="7">
        <f>Settings!$B$2+MOD($A1109-1,Settings!$B$7)</f>
        <v/>
      </c>
      <c r="G1109">
        <f>YEAR($F1109)</f>
        <v/>
      </c>
      <c r="H1109">
        <f>"Q"&amp;ROUNDUP(MONTH($F1109)/3,0)</f>
        <v/>
      </c>
      <c r="I1109">
        <f>MONTH($F1109)</f>
        <v/>
      </c>
      <c r="J1109">
        <f>CHOOSE(MONTH($F1109),"Январь","Февраль","Март","Апрель","Май","Июнь","Июль","Август","Сентябрь","Октябрь","Ноябрь","Декабрь")</f>
        <v/>
      </c>
      <c r="K1109">
        <f>DAY($F1109)</f>
        <v/>
      </c>
      <c r="L1109">
        <f>IF(MOD($A1109,10)&lt;7,"ФО_01_Крупный","ФО_"&amp;TEXT(MOD($A1109,8)+1,"00"))</f>
        <v/>
      </c>
      <c r="M1109">
        <f>IF($AB1109="Да","Регион_001_Крупный","Регион_"&amp;TEXT(MOD(QUOTIENT($A1109-1,20),180)+1,"000"))</f>
        <v/>
      </c>
      <c r="N1109">
        <f>IF($AB1109="Да","Город_"&amp;TEXT(MOD($A1109-1,250)+1,"0000"),"Город_"&amp;TEXT(MOD($A1109-1,3000)+1,"0000"))</f>
        <v/>
      </c>
      <c r="O1109">
        <f>IF($AB1109="Да","Холдинг_Крупный","Холдинг_"&amp;TEXT(MOD(QUOTIENT($A1109-1,10000),20)+1,"00"))</f>
        <v/>
      </c>
      <c r="P1109">
        <f>IF($AB1109="Да","Организация_Крупная","Организация_"&amp;TEXT(MOD(QUOTIENT($A1109-1,500),600)+1,"000"))</f>
        <v/>
      </c>
      <c r="Q1109">
        <f>"Отдел_"&amp;TEXT(MOD(QUOTIENT($A1109-1,50),100)+1,"000")</f>
        <v/>
      </c>
      <c r="R1109">
        <f>IF($AB1109="Да","Группа_Крупная","Группа_"&amp;TEXT(MOD(QUOTIENT($A1109-1,5000),30)+1,"00"))</f>
        <v/>
      </c>
      <c r="S1109">
        <f>IF($AB1109="Да","Категория_Крупная","Категория_"&amp;TEXT(MOD(QUOTIENT($A1109-1,500),120)+1,"000"))</f>
        <v/>
      </c>
      <c r="T1109">
        <f>IF($AB1109="Да","Подкатегория_Крупная","Подкатегория_"&amp;TEXT(MOD(QUOTIENT($A1109-1,50),300)+1,"000"))</f>
        <v/>
      </c>
      <c r="U1109">
        <f>"SKU_"&amp;TEXT($A1109,"0000000")</f>
        <v/>
      </c>
      <c r="V1109">
        <f>CHOOSE(MOD($A1109-1,4)+1,"Enterprise","SMB","Госсектор","Розница")</f>
        <v/>
      </c>
      <c r="W1109">
        <f>"Клиент_"&amp;TEXT(MOD($A1109-1,20000)+1,"00000")</f>
        <v/>
      </c>
      <c r="X1109">
        <f>CHOOSE(MOD($A1109-1,5)+1,"Портал","API","Импорт","Ручной ввод","Интеграция")</f>
        <v/>
      </c>
      <c r="Y1109" s="8">
        <f>ROUND(1000+MOD($A1109*37,90000)+IF($AB1109="Да",5000,0),2)</f>
        <v/>
      </c>
      <c r="Z1109">
        <f>1+MOD($A1109,20)</f>
        <v/>
      </c>
      <c r="AA1109" s="8">
        <f>ROUND($Y1109*(0.08+MOD($A1109,17)/100),2)</f>
        <v/>
      </c>
      <c r="AB1109">
        <f>IF(MOD($A1109,10)&lt;7,"Да","Нет")</f>
        <v/>
      </c>
      <c r="AC1109">
        <f>$R1109&amp;" / "&amp;$S1109&amp;" / "&amp;$T1109</f>
        <v/>
      </c>
      <c r="AD1109">
        <f>1</f>
        <v/>
      </c>
      <c r="AE1109">
        <f>IF($A1109&lt;=Settings!$B$4,"до 100",IF($A1109&lt;=Settings!$B$5,"до 10 000",IF($A1109&lt;=Settings!$B$6,"до 100 000","100 000+")))</f>
        <v/>
      </c>
    </row>
    <row r="1110">
      <c r="A1110">
        <f>ROW()-1</f>
        <v/>
      </c>
      <c r="B1110">
        <f>IF($A1110&lt;=Settings!$B$4,"small_control",IF($A1110&lt;=Settings!$B$5,"medium_10k",IF($A1110&lt;=Settings!$B$6,"large_100k","extreme_1m")))</f>
        <v/>
      </c>
      <c r="C1110">
        <f>"ORD-"&amp;TEXT(QUOTIENT($A1110-1,3)+1,"0000000")</f>
        <v/>
      </c>
      <c r="D1110">
        <f>"LINE-"&amp;TEXT($A1110,"0000000")</f>
        <v/>
      </c>
      <c r="E1110" s="7">
        <f>Settings!$B$2+$A1110-1</f>
        <v/>
      </c>
      <c r="F1110" s="7">
        <f>Settings!$B$2+MOD($A1110-1,Settings!$B$7)</f>
        <v/>
      </c>
      <c r="G1110">
        <f>YEAR($F1110)</f>
        <v/>
      </c>
      <c r="H1110">
        <f>"Q"&amp;ROUNDUP(MONTH($F1110)/3,0)</f>
        <v/>
      </c>
      <c r="I1110">
        <f>MONTH($F1110)</f>
        <v/>
      </c>
      <c r="J1110">
        <f>CHOOSE(MONTH($F1110),"Январь","Февраль","Март","Апрель","Май","Июнь","Июль","Август","Сентябрь","Октябрь","Ноябрь","Декабрь")</f>
        <v/>
      </c>
      <c r="K1110">
        <f>DAY($F1110)</f>
        <v/>
      </c>
      <c r="L1110">
        <f>IF(MOD($A1110,10)&lt;7,"ФО_01_Крупный","ФО_"&amp;TEXT(MOD($A1110,8)+1,"00"))</f>
        <v/>
      </c>
      <c r="M1110">
        <f>IF($AB1110="Да","Регион_001_Крупный","Регион_"&amp;TEXT(MOD(QUOTIENT($A1110-1,20),180)+1,"000"))</f>
        <v/>
      </c>
      <c r="N1110">
        <f>IF($AB1110="Да","Город_"&amp;TEXT(MOD($A1110-1,250)+1,"0000"),"Город_"&amp;TEXT(MOD($A1110-1,3000)+1,"0000"))</f>
        <v/>
      </c>
      <c r="O1110">
        <f>IF($AB1110="Да","Холдинг_Крупный","Холдинг_"&amp;TEXT(MOD(QUOTIENT($A1110-1,10000),20)+1,"00"))</f>
        <v/>
      </c>
      <c r="P1110">
        <f>IF($AB1110="Да","Организация_Крупная","Организация_"&amp;TEXT(MOD(QUOTIENT($A1110-1,500),600)+1,"000"))</f>
        <v/>
      </c>
      <c r="Q1110">
        <f>"Отдел_"&amp;TEXT(MOD(QUOTIENT($A1110-1,50),100)+1,"000")</f>
        <v/>
      </c>
      <c r="R1110">
        <f>IF($AB1110="Да","Группа_Крупная","Группа_"&amp;TEXT(MOD(QUOTIENT($A1110-1,5000),30)+1,"00"))</f>
        <v/>
      </c>
      <c r="S1110">
        <f>IF($AB1110="Да","Категория_Крупная","Категория_"&amp;TEXT(MOD(QUOTIENT($A1110-1,500),120)+1,"000"))</f>
        <v/>
      </c>
      <c r="T1110">
        <f>IF($AB1110="Да","Подкатегория_Крупная","Подкатегория_"&amp;TEXT(MOD(QUOTIENT($A1110-1,50),300)+1,"000"))</f>
        <v/>
      </c>
      <c r="U1110">
        <f>"SKU_"&amp;TEXT($A1110,"0000000")</f>
        <v/>
      </c>
      <c r="V1110">
        <f>CHOOSE(MOD($A1110-1,4)+1,"Enterprise","SMB","Госсектор","Розница")</f>
        <v/>
      </c>
      <c r="W1110">
        <f>"Клиент_"&amp;TEXT(MOD($A1110-1,20000)+1,"00000")</f>
        <v/>
      </c>
      <c r="X1110">
        <f>CHOOSE(MOD($A1110-1,5)+1,"Портал","API","Импорт","Ручной ввод","Интеграция")</f>
        <v/>
      </c>
      <c r="Y1110" s="8">
        <f>ROUND(1000+MOD($A1110*37,90000)+IF($AB1110="Да",5000,0),2)</f>
        <v/>
      </c>
      <c r="Z1110">
        <f>1+MOD($A1110,20)</f>
        <v/>
      </c>
      <c r="AA1110" s="8">
        <f>ROUND($Y1110*(0.08+MOD($A1110,17)/100),2)</f>
        <v/>
      </c>
      <c r="AB1110">
        <f>IF(MOD($A1110,10)&lt;7,"Да","Нет")</f>
        <v/>
      </c>
      <c r="AC1110">
        <f>$R1110&amp;" / "&amp;$S1110&amp;" / "&amp;$T1110</f>
        <v/>
      </c>
      <c r="AD1110">
        <f>1</f>
        <v/>
      </c>
      <c r="AE1110">
        <f>IF($A1110&lt;=Settings!$B$4,"до 100",IF($A1110&lt;=Settings!$B$5,"до 10 000",IF($A1110&lt;=Settings!$B$6,"до 100 000","100 000+")))</f>
        <v/>
      </c>
    </row>
    <row r="1111">
      <c r="A1111">
        <f>ROW()-1</f>
        <v/>
      </c>
      <c r="B1111">
        <f>IF($A1111&lt;=Settings!$B$4,"small_control",IF($A1111&lt;=Settings!$B$5,"medium_10k",IF($A1111&lt;=Settings!$B$6,"large_100k","extreme_1m")))</f>
        <v/>
      </c>
      <c r="C1111">
        <f>"ORD-"&amp;TEXT(QUOTIENT($A1111-1,3)+1,"0000000")</f>
        <v/>
      </c>
      <c r="D1111">
        <f>"LINE-"&amp;TEXT($A1111,"0000000")</f>
        <v/>
      </c>
      <c r="E1111" s="7">
        <f>Settings!$B$2+$A1111-1</f>
        <v/>
      </c>
      <c r="F1111" s="7">
        <f>Settings!$B$2+MOD($A1111-1,Settings!$B$7)</f>
        <v/>
      </c>
      <c r="G1111">
        <f>YEAR($F1111)</f>
        <v/>
      </c>
      <c r="H1111">
        <f>"Q"&amp;ROUNDUP(MONTH($F1111)/3,0)</f>
        <v/>
      </c>
      <c r="I1111">
        <f>MONTH($F1111)</f>
        <v/>
      </c>
      <c r="J1111">
        <f>CHOOSE(MONTH($F1111),"Январь","Февраль","Март","Апрель","Май","Июнь","Июль","Август","Сентябрь","Октябрь","Ноябрь","Декабрь")</f>
        <v/>
      </c>
      <c r="K1111">
        <f>DAY($F1111)</f>
        <v/>
      </c>
      <c r="L1111">
        <f>IF(MOD($A1111,10)&lt;7,"ФО_01_Крупный","ФО_"&amp;TEXT(MOD($A1111,8)+1,"00"))</f>
        <v/>
      </c>
      <c r="M1111">
        <f>IF($AB1111="Да","Регион_001_Крупный","Регион_"&amp;TEXT(MOD(QUOTIENT($A1111-1,20),180)+1,"000"))</f>
        <v/>
      </c>
      <c r="N1111">
        <f>IF($AB1111="Да","Город_"&amp;TEXT(MOD($A1111-1,250)+1,"0000"),"Город_"&amp;TEXT(MOD($A1111-1,3000)+1,"0000"))</f>
        <v/>
      </c>
      <c r="O1111">
        <f>IF($AB1111="Да","Холдинг_Крупный","Холдинг_"&amp;TEXT(MOD(QUOTIENT($A1111-1,10000),20)+1,"00"))</f>
        <v/>
      </c>
      <c r="P1111">
        <f>IF($AB1111="Да","Организация_Крупная","Организация_"&amp;TEXT(MOD(QUOTIENT($A1111-1,500),600)+1,"000"))</f>
        <v/>
      </c>
      <c r="Q1111">
        <f>"Отдел_"&amp;TEXT(MOD(QUOTIENT($A1111-1,50),100)+1,"000")</f>
        <v/>
      </c>
      <c r="R1111">
        <f>IF($AB1111="Да","Группа_Крупная","Группа_"&amp;TEXT(MOD(QUOTIENT($A1111-1,5000),30)+1,"00"))</f>
        <v/>
      </c>
      <c r="S1111">
        <f>IF($AB1111="Да","Категория_Крупная","Категория_"&amp;TEXT(MOD(QUOTIENT($A1111-1,500),120)+1,"000"))</f>
        <v/>
      </c>
      <c r="T1111">
        <f>IF($AB1111="Да","Подкатегория_Крупная","Подкатегория_"&amp;TEXT(MOD(QUOTIENT($A1111-1,50),300)+1,"000"))</f>
        <v/>
      </c>
      <c r="U1111">
        <f>"SKU_"&amp;TEXT($A1111,"0000000")</f>
        <v/>
      </c>
      <c r="V1111">
        <f>CHOOSE(MOD($A1111-1,4)+1,"Enterprise","SMB","Госсектор","Розница")</f>
        <v/>
      </c>
      <c r="W1111">
        <f>"Клиент_"&amp;TEXT(MOD($A1111-1,20000)+1,"00000")</f>
        <v/>
      </c>
      <c r="X1111">
        <f>CHOOSE(MOD($A1111-1,5)+1,"Портал","API","Импорт","Ручной ввод","Интеграция")</f>
        <v/>
      </c>
      <c r="Y1111" s="8">
        <f>ROUND(1000+MOD($A1111*37,90000)+IF($AB1111="Да",5000,0),2)</f>
        <v/>
      </c>
      <c r="Z1111">
        <f>1+MOD($A1111,20)</f>
        <v/>
      </c>
      <c r="AA1111" s="8">
        <f>ROUND($Y1111*(0.08+MOD($A1111,17)/100),2)</f>
        <v/>
      </c>
      <c r="AB1111">
        <f>IF(MOD($A1111,10)&lt;7,"Да","Нет")</f>
        <v/>
      </c>
      <c r="AC1111">
        <f>$R1111&amp;" / "&amp;$S1111&amp;" / "&amp;$T1111</f>
        <v/>
      </c>
      <c r="AD1111">
        <f>1</f>
        <v/>
      </c>
      <c r="AE1111">
        <f>IF($A1111&lt;=Settings!$B$4,"до 100",IF($A1111&lt;=Settings!$B$5,"до 10 000",IF($A1111&lt;=Settings!$B$6,"до 100 000","100 000+")))</f>
        <v/>
      </c>
    </row>
    <row r="1112">
      <c r="A1112">
        <f>ROW()-1</f>
        <v/>
      </c>
      <c r="B1112">
        <f>IF($A1112&lt;=Settings!$B$4,"small_control",IF($A1112&lt;=Settings!$B$5,"medium_10k",IF($A1112&lt;=Settings!$B$6,"large_100k","extreme_1m")))</f>
        <v/>
      </c>
      <c r="C1112">
        <f>"ORD-"&amp;TEXT(QUOTIENT($A1112-1,3)+1,"0000000")</f>
        <v/>
      </c>
      <c r="D1112">
        <f>"LINE-"&amp;TEXT($A1112,"0000000")</f>
        <v/>
      </c>
      <c r="E1112" s="7">
        <f>Settings!$B$2+$A1112-1</f>
        <v/>
      </c>
      <c r="F1112" s="7">
        <f>Settings!$B$2+MOD($A1112-1,Settings!$B$7)</f>
        <v/>
      </c>
      <c r="G1112">
        <f>YEAR($F1112)</f>
        <v/>
      </c>
      <c r="H1112">
        <f>"Q"&amp;ROUNDUP(MONTH($F1112)/3,0)</f>
        <v/>
      </c>
      <c r="I1112">
        <f>MONTH($F1112)</f>
        <v/>
      </c>
      <c r="J1112">
        <f>CHOOSE(MONTH($F1112),"Январь","Февраль","Март","Апрель","Май","Июнь","Июль","Август","Сентябрь","Октябрь","Ноябрь","Декабрь")</f>
        <v/>
      </c>
      <c r="K1112">
        <f>DAY($F1112)</f>
        <v/>
      </c>
      <c r="L1112">
        <f>IF(MOD($A1112,10)&lt;7,"ФО_01_Крупный","ФО_"&amp;TEXT(MOD($A1112,8)+1,"00"))</f>
        <v/>
      </c>
      <c r="M1112">
        <f>IF($AB1112="Да","Регион_001_Крупный","Регион_"&amp;TEXT(MOD(QUOTIENT($A1112-1,20),180)+1,"000"))</f>
        <v/>
      </c>
      <c r="N1112">
        <f>IF($AB1112="Да","Город_"&amp;TEXT(MOD($A1112-1,250)+1,"0000"),"Город_"&amp;TEXT(MOD($A1112-1,3000)+1,"0000"))</f>
        <v/>
      </c>
      <c r="O1112">
        <f>IF($AB1112="Да","Холдинг_Крупный","Холдинг_"&amp;TEXT(MOD(QUOTIENT($A1112-1,10000),20)+1,"00"))</f>
        <v/>
      </c>
      <c r="P1112">
        <f>IF($AB1112="Да","Организация_Крупная","Организация_"&amp;TEXT(MOD(QUOTIENT($A1112-1,500),600)+1,"000"))</f>
        <v/>
      </c>
      <c r="Q1112">
        <f>"Отдел_"&amp;TEXT(MOD(QUOTIENT($A1112-1,50),100)+1,"000")</f>
        <v/>
      </c>
      <c r="R1112">
        <f>IF($AB1112="Да","Группа_Крупная","Группа_"&amp;TEXT(MOD(QUOTIENT($A1112-1,5000),30)+1,"00"))</f>
        <v/>
      </c>
      <c r="S1112">
        <f>IF($AB1112="Да","Категория_Крупная","Категория_"&amp;TEXT(MOD(QUOTIENT($A1112-1,500),120)+1,"000"))</f>
        <v/>
      </c>
      <c r="T1112">
        <f>IF($AB1112="Да","Подкатегория_Крупная","Подкатегория_"&amp;TEXT(MOD(QUOTIENT($A1112-1,50),300)+1,"000"))</f>
        <v/>
      </c>
      <c r="U1112">
        <f>"SKU_"&amp;TEXT($A1112,"0000000")</f>
        <v/>
      </c>
      <c r="V1112">
        <f>CHOOSE(MOD($A1112-1,4)+1,"Enterprise","SMB","Госсектор","Розница")</f>
        <v/>
      </c>
      <c r="W1112">
        <f>"Клиент_"&amp;TEXT(MOD($A1112-1,20000)+1,"00000")</f>
        <v/>
      </c>
      <c r="X1112">
        <f>CHOOSE(MOD($A1112-1,5)+1,"Портал","API","Импорт","Ручной ввод","Интеграция")</f>
        <v/>
      </c>
      <c r="Y1112" s="8">
        <f>ROUND(1000+MOD($A1112*37,90000)+IF($AB1112="Да",5000,0),2)</f>
        <v/>
      </c>
      <c r="Z1112">
        <f>1+MOD($A1112,20)</f>
        <v/>
      </c>
      <c r="AA1112" s="8">
        <f>ROUND($Y1112*(0.08+MOD($A1112,17)/100),2)</f>
        <v/>
      </c>
      <c r="AB1112">
        <f>IF(MOD($A1112,10)&lt;7,"Да","Нет")</f>
        <v/>
      </c>
      <c r="AC1112">
        <f>$R1112&amp;" / "&amp;$S1112&amp;" / "&amp;$T1112</f>
        <v/>
      </c>
      <c r="AD1112">
        <f>1</f>
        <v/>
      </c>
      <c r="AE1112">
        <f>IF($A1112&lt;=Settings!$B$4,"до 100",IF($A1112&lt;=Settings!$B$5,"до 10 000",IF($A1112&lt;=Settings!$B$6,"до 100 000","100 000+")))</f>
        <v/>
      </c>
    </row>
    <row r="1113">
      <c r="A1113">
        <f>ROW()-1</f>
        <v/>
      </c>
      <c r="B1113">
        <f>IF($A1113&lt;=Settings!$B$4,"small_control",IF($A1113&lt;=Settings!$B$5,"medium_10k",IF($A1113&lt;=Settings!$B$6,"large_100k","extreme_1m")))</f>
        <v/>
      </c>
      <c r="C1113">
        <f>"ORD-"&amp;TEXT(QUOTIENT($A1113-1,3)+1,"0000000")</f>
        <v/>
      </c>
      <c r="D1113">
        <f>"LINE-"&amp;TEXT($A1113,"0000000")</f>
        <v/>
      </c>
      <c r="E1113" s="7">
        <f>Settings!$B$2+$A1113-1</f>
        <v/>
      </c>
      <c r="F1113" s="7">
        <f>Settings!$B$2+MOD($A1113-1,Settings!$B$7)</f>
        <v/>
      </c>
      <c r="G1113">
        <f>YEAR($F1113)</f>
        <v/>
      </c>
      <c r="H1113">
        <f>"Q"&amp;ROUNDUP(MONTH($F1113)/3,0)</f>
        <v/>
      </c>
      <c r="I1113">
        <f>MONTH($F1113)</f>
        <v/>
      </c>
      <c r="J1113">
        <f>CHOOSE(MONTH($F1113),"Январь","Февраль","Март","Апрель","Май","Июнь","Июль","Август","Сентябрь","Октябрь","Ноябрь","Декабрь")</f>
        <v/>
      </c>
      <c r="K1113">
        <f>DAY($F1113)</f>
        <v/>
      </c>
      <c r="L1113">
        <f>IF(MOD($A1113,10)&lt;7,"ФО_01_Крупный","ФО_"&amp;TEXT(MOD($A1113,8)+1,"00"))</f>
        <v/>
      </c>
      <c r="M1113">
        <f>IF($AB1113="Да","Регион_001_Крупный","Регион_"&amp;TEXT(MOD(QUOTIENT($A1113-1,20),180)+1,"000"))</f>
        <v/>
      </c>
      <c r="N1113">
        <f>IF($AB1113="Да","Город_"&amp;TEXT(MOD($A1113-1,250)+1,"0000"),"Город_"&amp;TEXT(MOD($A1113-1,3000)+1,"0000"))</f>
        <v/>
      </c>
      <c r="O1113">
        <f>IF($AB1113="Да","Холдинг_Крупный","Холдинг_"&amp;TEXT(MOD(QUOTIENT($A1113-1,10000),20)+1,"00"))</f>
        <v/>
      </c>
      <c r="P1113">
        <f>IF($AB1113="Да","Организация_Крупная","Организация_"&amp;TEXT(MOD(QUOTIENT($A1113-1,500),600)+1,"000"))</f>
        <v/>
      </c>
      <c r="Q1113">
        <f>"Отдел_"&amp;TEXT(MOD(QUOTIENT($A1113-1,50),100)+1,"000")</f>
        <v/>
      </c>
      <c r="R1113">
        <f>IF($AB1113="Да","Группа_Крупная","Группа_"&amp;TEXT(MOD(QUOTIENT($A1113-1,5000),30)+1,"00"))</f>
        <v/>
      </c>
      <c r="S1113">
        <f>IF($AB1113="Да","Категория_Крупная","Категория_"&amp;TEXT(MOD(QUOTIENT($A1113-1,500),120)+1,"000"))</f>
        <v/>
      </c>
      <c r="T1113">
        <f>IF($AB1113="Да","Подкатегория_Крупная","Подкатегория_"&amp;TEXT(MOD(QUOTIENT($A1113-1,50),300)+1,"000"))</f>
        <v/>
      </c>
      <c r="U1113">
        <f>"SKU_"&amp;TEXT($A1113,"0000000")</f>
        <v/>
      </c>
      <c r="V1113">
        <f>CHOOSE(MOD($A1113-1,4)+1,"Enterprise","SMB","Госсектор","Розница")</f>
        <v/>
      </c>
      <c r="W1113">
        <f>"Клиент_"&amp;TEXT(MOD($A1113-1,20000)+1,"00000")</f>
        <v/>
      </c>
      <c r="X1113">
        <f>CHOOSE(MOD($A1113-1,5)+1,"Портал","API","Импорт","Ручной ввод","Интеграция")</f>
        <v/>
      </c>
      <c r="Y1113" s="8">
        <f>ROUND(1000+MOD($A1113*37,90000)+IF($AB1113="Да",5000,0),2)</f>
        <v/>
      </c>
      <c r="Z1113">
        <f>1+MOD($A1113,20)</f>
        <v/>
      </c>
      <c r="AA1113" s="8">
        <f>ROUND($Y1113*(0.08+MOD($A1113,17)/100),2)</f>
        <v/>
      </c>
      <c r="AB1113">
        <f>IF(MOD($A1113,10)&lt;7,"Да","Нет")</f>
        <v/>
      </c>
      <c r="AC1113">
        <f>$R1113&amp;" / "&amp;$S1113&amp;" / "&amp;$T1113</f>
        <v/>
      </c>
      <c r="AD1113">
        <f>1</f>
        <v/>
      </c>
      <c r="AE1113">
        <f>IF($A1113&lt;=Settings!$B$4,"до 100",IF($A1113&lt;=Settings!$B$5,"до 10 000",IF($A1113&lt;=Settings!$B$6,"до 100 000","100 000+")))</f>
        <v/>
      </c>
    </row>
    <row r="1114">
      <c r="A1114">
        <f>ROW()-1</f>
        <v/>
      </c>
      <c r="B1114">
        <f>IF($A1114&lt;=Settings!$B$4,"small_control",IF($A1114&lt;=Settings!$B$5,"medium_10k",IF($A1114&lt;=Settings!$B$6,"large_100k","extreme_1m")))</f>
        <v/>
      </c>
      <c r="C1114">
        <f>"ORD-"&amp;TEXT(QUOTIENT($A1114-1,3)+1,"0000000")</f>
        <v/>
      </c>
      <c r="D1114">
        <f>"LINE-"&amp;TEXT($A1114,"0000000")</f>
        <v/>
      </c>
      <c r="E1114" s="7">
        <f>Settings!$B$2+$A1114-1</f>
        <v/>
      </c>
      <c r="F1114" s="7">
        <f>Settings!$B$2+MOD($A1114-1,Settings!$B$7)</f>
        <v/>
      </c>
      <c r="G1114">
        <f>YEAR($F1114)</f>
        <v/>
      </c>
      <c r="H1114">
        <f>"Q"&amp;ROUNDUP(MONTH($F1114)/3,0)</f>
        <v/>
      </c>
      <c r="I1114">
        <f>MONTH($F1114)</f>
        <v/>
      </c>
      <c r="J1114">
        <f>CHOOSE(MONTH($F1114),"Январь","Февраль","Март","Апрель","Май","Июнь","Июль","Август","Сентябрь","Октябрь","Ноябрь","Декабрь")</f>
        <v/>
      </c>
      <c r="K1114">
        <f>DAY($F1114)</f>
        <v/>
      </c>
      <c r="L1114">
        <f>IF(MOD($A1114,10)&lt;7,"ФО_01_Крупный","ФО_"&amp;TEXT(MOD($A1114,8)+1,"00"))</f>
        <v/>
      </c>
      <c r="M1114">
        <f>IF($AB1114="Да","Регион_001_Крупный","Регион_"&amp;TEXT(MOD(QUOTIENT($A1114-1,20),180)+1,"000"))</f>
        <v/>
      </c>
      <c r="N1114">
        <f>IF($AB1114="Да","Город_"&amp;TEXT(MOD($A1114-1,250)+1,"0000"),"Город_"&amp;TEXT(MOD($A1114-1,3000)+1,"0000"))</f>
        <v/>
      </c>
      <c r="O1114">
        <f>IF($AB1114="Да","Холдинг_Крупный","Холдинг_"&amp;TEXT(MOD(QUOTIENT($A1114-1,10000),20)+1,"00"))</f>
        <v/>
      </c>
      <c r="P1114">
        <f>IF($AB1114="Да","Организация_Крупная","Организация_"&amp;TEXT(MOD(QUOTIENT($A1114-1,500),600)+1,"000"))</f>
        <v/>
      </c>
      <c r="Q1114">
        <f>"Отдел_"&amp;TEXT(MOD(QUOTIENT($A1114-1,50),100)+1,"000")</f>
        <v/>
      </c>
      <c r="R1114">
        <f>IF($AB1114="Да","Группа_Крупная","Группа_"&amp;TEXT(MOD(QUOTIENT($A1114-1,5000),30)+1,"00"))</f>
        <v/>
      </c>
      <c r="S1114">
        <f>IF($AB1114="Да","Категория_Крупная","Категория_"&amp;TEXT(MOD(QUOTIENT($A1114-1,500),120)+1,"000"))</f>
        <v/>
      </c>
      <c r="T1114">
        <f>IF($AB1114="Да","Подкатегория_Крупная","Подкатегория_"&amp;TEXT(MOD(QUOTIENT($A1114-1,50),300)+1,"000"))</f>
        <v/>
      </c>
      <c r="U1114">
        <f>"SKU_"&amp;TEXT($A1114,"0000000")</f>
        <v/>
      </c>
      <c r="V1114">
        <f>CHOOSE(MOD($A1114-1,4)+1,"Enterprise","SMB","Госсектор","Розница")</f>
        <v/>
      </c>
      <c r="W1114">
        <f>"Клиент_"&amp;TEXT(MOD($A1114-1,20000)+1,"00000")</f>
        <v/>
      </c>
      <c r="X1114">
        <f>CHOOSE(MOD($A1114-1,5)+1,"Портал","API","Импорт","Ручной ввод","Интеграция")</f>
        <v/>
      </c>
      <c r="Y1114" s="8">
        <f>ROUND(1000+MOD($A1114*37,90000)+IF($AB1114="Да",5000,0),2)</f>
        <v/>
      </c>
      <c r="Z1114">
        <f>1+MOD($A1114,20)</f>
        <v/>
      </c>
      <c r="AA1114" s="8">
        <f>ROUND($Y1114*(0.08+MOD($A1114,17)/100),2)</f>
        <v/>
      </c>
      <c r="AB1114">
        <f>IF(MOD($A1114,10)&lt;7,"Да","Нет")</f>
        <v/>
      </c>
      <c r="AC1114">
        <f>$R1114&amp;" / "&amp;$S1114&amp;" / "&amp;$T1114</f>
        <v/>
      </c>
      <c r="AD1114">
        <f>1</f>
        <v/>
      </c>
      <c r="AE1114">
        <f>IF($A1114&lt;=Settings!$B$4,"до 100",IF($A1114&lt;=Settings!$B$5,"до 10 000",IF($A1114&lt;=Settings!$B$6,"до 100 000","100 000+")))</f>
        <v/>
      </c>
    </row>
    <row r="1115">
      <c r="A1115">
        <f>ROW()-1</f>
        <v/>
      </c>
      <c r="B1115">
        <f>IF($A1115&lt;=Settings!$B$4,"small_control",IF($A1115&lt;=Settings!$B$5,"medium_10k",IF($A1115&lt;=Settings!$B$6,"large_100k","extreme_1m")))</f>
        <v/>
      </c>
      <c r="C1115">
        <f>"ORD-"&amp;TEXT(QUOTIENT($A1115-1,3)+1,"0000000")</f>
        <v/>
      </c>
      <c r="D1115">
        <f>"LINE-"&amp;TEXT($A1115,"0000000")</f>
        <v/>
      </c>
      <c r="E1115" s="7">
        <f>Settings!$B$2+$A1115-1</f>
        <v/>
      </c>
      <c r="F1115" s="7">
        <f>Settings!$B$2+MOD($A1115-1,Settings!$B$7)</f>
        <v/>
      </c>
      <c r="G1115">
        <f>YEAR($F1115)</f>
        <v/>
      </c>
      <c r="H1115">
        <f>"Q"&amp;ROUNDUP(MONTH($F1115)/3,0)</f>
        <v/>
      </c>
      <c r="I1115">
        <f>MONTH($F1115)</f>
        <v/>
      </c>
      <c r="J1115">
        <f>CHOOSE(MONTH($F1115),"Январь","Февраль","Март","Апрель","Май","Июнь","Июль","Август","Сентябрь","Октябрь","Ноябрь","Декабрь")</f>
        <v/>
      </c>
      <c r="K1115">
        <f>DAY($F1115)</f>
        <v/>
      </c>
      <c r="L1115">
        <f>IF(MOD($A1115,10)&lt;7,"ФО_01_Крупный","ФО_"&amp;TEXT(MOD($A1115,8)+1,"00"))</f>
        <v/>
      </c>
      <c r="M1115">
        <f>IF($AB1115="Да","Регион_001_Крупный","Регион_"&amp;TEXT(MOD(QUOTIENT($A1115-1,20),180)+1,"000"))</f>
        <v/>
      </c>
      <c r="N1115">
        <f>IF($AB1115="Да","Город_"&amp;TEXT(MOD($A1115-1,250)+1,"0000"),"Город_"&amp;TEXT(MOD($A1115-1,3000)+1,"0000"))</f>
        <v/>
      </c>
      <c r="O1115">
        <f>IF($AB1115="Да","Холдинг_Крупный","Холдинг_"&amp;TEXT(MOD(QUOTIENT($A1115-1,10000),20)+1,"00"))</f>
        <v/>
      </c>
      <c r="P1115">
        <f>IF($AB1115="Да","Организация_Крупная","Организация_"&amp;TEXT(MOD(QUOTIENT($A1115-1,500),600)+1,"000"))</f>
        <v/>
      </c>
      <c r="Q1115">
        <f>"Отдел_"&amp;TEXT(MOD(QUOTIENT($A1115-1,50),100)+1,"000")</f>
        <v/>
      </c>
      <c r="R1115">
        <f>IF($AB1115="Да","Группа_Крупная","Группа_"&amp;TEXT(MOD(QUOTIENT($A1115-1,5000),30)+1,"00"))</f>
        <v/>
      </c>
      <c r="S1115">
        <f>IF($AB1115="Да","Категория_Крупная","Категория_"&amp;TEXT(MOD(QUOTIENT($A1115-1,500),120)+1,"000"))</f>
        <v/>
      </c>
      <c r="T1115">
        <f>IF($AB1115="Да","Подкатегория_Крупная","Подкатегория_"&amp;TEXT(MOD(QUOTIENT($A1115-1,50),300)+1,"000"))</f>
        <v/>
      </c>
      <c r="U1115">
        <f>"SKU_"&amp;TEXT($A1115,"0000000")</f>
        <v/>
      </c>
      <c r="V1115">
        <f>CHOOSE(MOD($A1115-1,4)+1,"Enterprise","SMB","Госсектор","Розница")</f>
        <v/>
      </c>
      <c r="W1115">
        <f>"Клиент_"&amp;TEXT(MOD($A1115-1,20000)+1,"00000")</f>
        <v/>
      </c>
      <c r="X1115">
        <f>CHOOSE(MOD($A1115-1,5)+1,"Портал","API","Импорт","Ручной ввод","Интеграция")</f>
        <v/>
      </c>
      <c r="Y1115" s="8">
        <f>ROUND(1000+MOD($A1115*37,90000)+IF($AB1115="Да",5000,0),2)</f>
        <v/>
      </c>
      <c r="Z1115">
        <f>1+MOD($A1115,20)</f>
        <v/>
      </c>
      <c r="AA1115" s="8">
        <f>ROUND($Y1115*(0.08+MOD($A1115,17)/100),2)</f>
        <v/>
      </c>
      <c r="AB1115">
        <f>IF(MOD($A1115,10)&lt;7,"Да","Нет")</f>
        <v/>
      </c>
      <c r="AC1115">
        <f>$R1115&amp;" / "&amp;$S1115&amp;" / "&amp;$T1115</f>
        <v/>
      </c>
      <c r="AD1115">
        <f>1</f>
        <v/>
      </c>
      <c r="AE1115">
        <f>IF($A1115&lt;=Settings!$B$4,"до 100",IF($A1115&lt;=Settings!$B$5,"до 10 000",IF($A1115&lt;=Settings!$B$6,"до 100 000","100 000+")))</f>
        <v/>
      </c>
    </row>
    <row r="1116">
      <c r="A1116">
        <f>ROW()-1</f>
        <v/>
      </c>
      <c r="B1116">
        <f>IF($A1116&lt;=Settings!$B$4,"small_control",IF($A1116&lt;=Settings!$B$5,"medium_10k",IF($A1116&lt;=Settings!$B$6,"large_100k","extreme_1m")))</f>
        <v/>
      </c>
      <c r="C1116">
        <f>"ORD-"&amp;TEXT(QUOTIENT($A1116-1,3)+1,"0000000")</f>
        <v/>
      </c>
      <c r="D1116">
        <f>"LINE-"&amp;TEXT($A1116,"0000000")</f>
        <v/>
      </c>
      <c r="E1116" s="7">
        <f>Settings!$B$2+$A1116-1</f>
        <v/>
      </c>
      <c r="F1116" s="7">
        <f>Settings!$B$2+MOD($A1116-1,Settings!$B$7)</f>
        <v/>
      </c>
      <c r="G1116">
        <f>YEAR($F1116)</f>
        <v/>
      </c>
      <c r="H1116">
        <f>"Q"&amp;ROUNDUP(MONTH($F1116)/3,0)</f>
        <v/>
      </c>
      <c r="I1116">
        <f>MONTH($F1116)</f>
        <v/>
      </c>
      <c r="J1116">
        <f>CHOOSE(MONTH($F1116),"Январь","Февраль","Март","Апрель","Май","Июнь","Июль","Август","Сентябрь","Октябрь","Ноябрь","Декабрь")</f>
        <v/>
      </c>
      <c r="K1116">
        <f>DAY($F1116)</f>
        <v/>
      </c>
      <c r="L1116">
        <f>IF(MOD($A1116,10)&lt;7,"ФО_01_Крупный","ФО_"&amp;TEXT(MOD($A1116,8)+1,"00"))</f>
        <v/>
      </c>
      <c r="M1116">
        <f>IF($AB1116="Да","Регион_001_Крупный","Регион_"&amp;TEXT(MOD(QUOTIENT($A1116-1,20),180)+1,"000"))</f>
        <v/>
      </c>
      <c r="N1116">
        <f>IF($AB1116="Да","Город_"&amp;TEXT(MOD($A1116-1,250)+1,"0000"),"Город_"&amp;TEXT(MOD($A1116-1,3000)+1,"0000"))</f>
        <v/>
      </c>
      <c r="O1116">
        <f>IF($AB1116="Да","Холдинг_Крупный","Холдинг_"&amp;TEXT(MOD(QUOTIENT($A1116-1,10000),20)+1,"00"))</f>
        <v/>
      </c>
      <c r="P1116">
        <f>IF($AB1116="Да","Организация_Крупная","Организация_"&amp;TEXT(MOD(QUOTIENT($A1116-1,500),600)+1,"000"))</f>
        <v/>
      </c>
      <c r="Q1116">
        <f>"Отдел_"&amp;TEXT(MOD(QUOTIENT($A1116-1,50),100)+1,"000")</f>
        <v/>
      </c>
      <c r="R1116">
        <f>IF($AB1116="Да","Группа_Крупная","Группа_"&amp;TEXT(MOD(QUOTIENT($A1116-1,5000),30)+1,"00"))</f>
        <v/>
      </c>
      <c r="S1116">
        <f>IF($AB1116="Да","Категория_Крупная","Категория_"&amp;TEXT(MOD(QUOTIENT($A1116-1,500),120)+1,"000"))</f>
        <v/>
      </c>
      <c r="T1116">
        <f>IF($AB1116="Да","Подкатегория_Крупная","Подкатегория_"&amp;TEXT(MOD(QUOTIENT($A1116-1,50),300)+1,"000"))</f>
        <v/>
      </c>
      <c r="U1116">
        <f>"SKU_"&amp;TEXT($A1116,"0000000")</f>
        <v/>
      </c>
      <c r="V1116">
        <f>CHOOSE(MOD($A1116-1,4)+1,"Enterprise","SMB","Госсектор","Розница")</f>
        <v/>
      </c>
      <c r="W1116">
        <f>"Клиент_"&amp;TEXT(MOD($A1116-1,20000)+1,"00000")</f>
        <v/>
      </c>
      <c r="X1116">
        <f>CHOOSE(MOD($A1116-1,5)+1,"Портал","API","Импорт","Ручной ввод","Интеграция")</f>
        <v/>
      </c>
      <c r="Y1116" s="8">
        <f>ROUND(1000+MOD($A1116*37,90000)+IF($AB1116="Да",5000,0),2)</f>
        <v/>
      </c>
      <c r="Z1116">
        <f>1+MOD($A1116,20)</f>
        <v/>
      </c>
      <c r="AA1116" s="8">
        <f>ROUND($Y1116*(0.08+MOD($A1116,17)/100),2)</f>
        <v/>
      </c>
      <c r="AB1116">
        <f>IF(MOD($A1116,10)&lt;7,"Да","Нет")</f>
        <v/>
      </c>
      <c r="AC1116">
        <f>$R1116&amp;" / "&amp;$S1116&amp;" / "&amp;$T1116</f>
        <v/>
      </c>
      <c r="AD1116">
        <f>1</f>
        <v/>
      </c>
      <c r="AE1116">
        <f>IF($A1116&lt;=Settings!$B$4,"до 100",IF($A1116&lt;=Settings!$B$5,"до 10 000",IF($A1116&lt;=Settings!$B$6,"до 100 000","100 000+")))</f>
        <v/>
      </c>
    </row>
    <row r="1117">
      <c r="A1117">
        <f>ROW()-1</f>
        <v/>
      </c>
      <c r="B1117">
        <f>IF($A1117&lt;=Settings!$B$4,"small_control",IF($A1117&lt;=Settings!$B$5,"medium_10k",IF($A1117&lt;=Settings!$B$6,"large_100k","extreme_1m")))</f>
        <v/>
      </c>
      <c r="C1117">
        <f>"ORD-"&amp;TEXT(QUOTIENT($A1117-1,3)+1,"0000000")</f>
        <v/>
      </c>
      <c r="D1117">
        <f>"LINE-"&amp;TEXT($A1117,"0000000")</f>
        <v/>
      </c>
      <c r="E1117" s="7">
        <f>Settings!$B$2+$A1117-1</f>
        <v/>
      </c>
      <c r="F1117" s="7">
        <f>Settings!$B$2+MOD($A1117-1,Settings!$B$7)</f>
        <v/>
      </c>
      <c r="G1117">
        <f>YEAR($F1117)</f>
        <v/>
      </c>
      <c r="H1117">
        <f>"Q"&amp;ROUNDUP(MONTH($F1117)/3,0)</f>
        <v/>
      </c>
      <c r="I1117">
        <f>MONTH($F1117)</f>
        <v/>
      </c>
      <c r="J1117">
        <f>CHOOSE(MONTH($F1117),"Январь","Февраль","Март","Апрель","Май","Июнь","Июль","Август","Сентябрь","Октябрь","Ноябрь","Декабрь")</f>
        <v/>
      </c>
      <c r="K1117">
        <f>DAY($F1117)</f>
        <v/>
      </c>
      <c r="L1117">
        <f>IF(MOD($A1117,10)&lt;7,"ФО_01_Крупный","ФО_"&amp;TEXT(MOD($A1117,8)+1,"00"))</f>
        <v/>
      </c>
      <c r="M1117">
        <f>IF($AB1117="Да","Регион_001_Крупный","Регион_"&amp;TEXT(MOD(QUOTIENT($A1117-1,20),180)+1,"000"))</f>
        <v/>
      </c>
      <c r="N1117">
        <f>IF($AB1117="Да","Город_"&amp;TEXT(MOD($A1117-1,250)+1,"0000"),"Город_"&amp;TEXT(MOD($A1117-1,3000)+1,"0000"))</f>
        <v/>
      </c>
      <c r="O1117">
        <f>IF($AB1117="Да","Холдинг_Крупный","Холдинг_"&amp;TEXT(MOD(QUOTIENT($A1117-1,10000),20)+1,"00"))</f>
        <v/>
      </c>
      <c r="P1117">
        <f>IF($AB1117="Да","Организация_Крупная","Организация_"&amp;TEXT(MOD(QUOTIENT($A1117-1,500),600)+1,"000"))</f>
        <v/>
      </c>
      <c r="Q1117">
        <f>"Отдел_"&amp;TEXT(MOD(QUOTIENT($A1117-1,50),100)+1,"000")</f>
        <v/>
      </c>
      <c r="R1117">
        <f>IF($AB1117="Да","Группа_Крупная","Группа_"&amp;TEXT(MOD(QUOTIENT($A1117-1,5000),30)+1,"00"))</f>
        <v/>
      </c>
      <c r="S1117">
        <f>IF($AB1117="Да","Категория_Крупная","Категория_"&amp;TEXT(MOD(QUOTIENT($A1117-1,500),120)+1,"000"))</f>
        <v/>
      </c>
      <c r="T1117">
        <f>IF($AB1117="Да","Подкатегория_Крупная","Подкатегория_"&amp;TEXT(MOD(QUOTIENT($A1117-1,50),300)+1,"000"))</f>
        <v/>
      </c>
      <c r="U1117">
        <f>"SKU_"&amp;TEXT($A1117,"0000000")</f>
        <v/>
      </c>
      <c r="V1117">
        <f>CHOOSE(MOD($A1117-1,4)+1,"Enterprise","SMB","Госсектор","Розница")</f>
        <v/>
      </c>
      <c r="W1117">
        <f>"Клиент_"&amp;TEXT(MOD($A1117-1,20000)+1,"00000")</f>
        <v/>
      </c>
      <c r="X1117">
        <f>CHOOSE(MOD($A1117-1,5)+1,"Портал","API","Импорт","Ручной ввод","Интеграция")</f>
        <v/>
      </c>
      <c r="Y1117" s="8">
        <f>ROUND(1000+MOD($A1117*37,90000)+IF($AB1117="Да",5000,0),2)</f>
        <v/>
      </c>
      <c r="Z1117">
        <f>1+MOD($A1117,20)</f>
        <v/>
      </c>
      <c r="AA1117" s="8">
        <f>ROUND($Y1117*(0.08+MOD($A1117,17)/100),2)</f>
        <v/>
      </c>
      <c r="AB1117">
        <f>IF(MOD($A1117,10)&lt;7,"Да","Нет")</f>
        <v/>
      </c>
      <c r="AC1117">
        <f>$R1117&amp;" / "&amp;$S1117&amp;" / "&amp;$T1117</f>
        <v/>
      </c>
      <c r="AD1117">
        <f>1</f>
        <v/>
      </c>
      <c r="AE1117">
        <f>IF($A1117&lt;=Settings!$B$4,"до 100",IF($A1117&lt;=Settings!$B$5,"до 10 000",IF($A1117&lt;=Settings!$B$6,"до 100 000","100 000+")))</f>
        <v/>
      </c>
    </row>
    <row r="1118">
      <c r="A1118">
        <f>ROW()-1</f>
        <v/>
      </c>
      <c r="B1118">
        <f>IF($A1118&lt;=Settings!$B$4,"small_control",IF($A1118&lt;=Settings!$B$5,"medium_10k",IF($A1118&lt;=Settings!$B$6,"large_100k","extreme_1m")))</f>
        <v/>
      </c>
      <c r="C1118">
        <f>"ORD-"&amp;TEXT(QUOTIENT($A1118-1,3)+1,"0000000")</f>
        <v/>
      </c>
      <c r="D1118">
        <f>"LINE-"&amp;TEXT($A1118,"0000000")</f>
        <v/>
      </c>
      <c r="E1118" s="7">
        <f>Settings!$B$2+$A1118-1</f>
        <v/>
      </c>
      <c r="F1118" s="7">
        <f>Settings!$B$2+MOD($A1118-1,Settings!$B$7)</f>
        <v/>
      </c>
      <c r="G1118">
        <f>YEAR($F1118)</f>
        <v/>
      </c>
      <c r="H1118">
        <f>"Q"&amp;ROUNDUP(MONTH($F1118)/3,0)</f>
        <v/>
      </c>
      <c r="I1118">
        <f>MONTH($F1118)</f>
        <v/>
      </c>
      <c r="J1118">
        <f>CHOOSE(MONTH($F1118),"Январь","Февраль","Март","Апрель","Май","Июнь","Июль","Август","Сентябрь","Октябрь","Ноябрь","Декабрь")</f>
        <v/>
      </c>
      <c r="K1118">
        <f>DAY($F1118)</f>
        <v/>
      </c>
      <c r="L1118">
        <f>IF(MOD($A1118,10)&lt;7,"ФО_01_Крупный","ФО_"&amp;TEXT(MOD($A1118,8)+1,"00"))</f>
        <v/>
      </c>
      <c r="M1118">
        <f>IF($AB1118="Да","Регион_001_Крупный","Регион_"&amp;TEXT(MOD(QUOTIENT($A1118-1,20),180)+1,"000"))</f>
        <v/>
      </c>
      <c r="N1118">
        <f>IF($AB1118="Да","Город_"&amp;TEXT(MOD($A1118-1,250)+1,"0000"),"Город_"&amp;TEXT(MOD($A1118-1,3000)+1,"0000"))</f>
        <v/>
      </c>
      <c r="O1118">
        <f>IF($AB1118="Да","Холдинг_Крупный","Холдинг_"&amp;TEXT(MOD(QUOTIENT($A1118-1,10000),20)+1,"00"))</f>
        <v/>
      </c>
      <c r="P1118">
        <f>IF($AB1118="Да","Организация_Крупная","Организация_"&amp;TEXT(MOD(QUOTIENT($A1118-1,500),600)+1,"000"))</f>
        <v/>
      </c>
      <c r="Q1118">
        <f>"Отдел_"&amp;TEXT(MOD(QUOTIENT($A1118-1,50),100)+1,"000")</f>
        <v/>
      </c>
      <c r="R1118">
        <f>IF($AB1118="Да","Группа_Крупная","Группа_"&amp;TEXT(MOD(QUOTIENT($A1118-1,5000),30)+1,"00"))</f>
        <v/>
      </c>
      <c r="S1118">
        <f>IF($AB1118="Да","Категория_Крупная","Категория_"&amp;TEXT(MOD(QUOTIENT($A1118-1,500),120)+1,"000"))</f>
        <v/>
      </c>
      <c r="T1118">
        <f>IF($AB1118="Да","Подкатегория_Крупная","Подкатегория_"&amp;TEXT(MOD(QUOTIENT($A1118-1,50),300)+1,"000"))</f>
        <v/>
      </c>
      <c r="U1118">
        <f>"SKU_"&amp;TEXT($A1118,"0000000")</f>
        <v/>
      </c>
      <c r="V1118">
        <f>CHOOSE(MOD($A1118-1,4)+1,"Enterprise","SMB","Госсектор","Розница")</f>
        <v/>
      </c>
      <c r="W1118">
        <f>"Клиент_"&amp;TEXT(MOD($A1118-1,20000)+1,"00000")</f>
        <v/>
      </c>
      <c r="X1118">
        <f>CHOOSE(MOD($A1118-1,5)+1,"Портал","API","Импорт","Ручной ввод","Интеграция")</f>
        <v/>
      </c>
      <c r="Y1118" s="8">
        <f>ROUND(1000+MOD($A1118*37,90000)+IF($AB1118="Да",5000,0),2)</f>
        <v/>
      </c>
      <c r="Z1118">
        <f>1+MOD($A1118,20)</f>
        <v/>
      </c>
      <c r="AA1118" s="8">
        <f>ROUND($Y1118*(0.08+MOD($A1118,17)/100),2)</f>
        <v/>
      </c>
      <c r="AB1118">
        <f>IF(MOD($A1118,10)&lt;7,"Да","Нет")</f>
        <v/>
      </c>
      <c r="AC1118">
        <f>$R1118&amp;" / "&amp;$S1118&amp;" / "&amp;$T1118</f>
        <v/>
      </c>
      <c r="AD1118">
        <f>1</f>
        <v/>
      </c>
      <c r="AE1118">
        <f>IF($A1118&lt;=Settings!$B$4,"до 100",IF($A1118&lt;=Settings!$B$5,"до 10 000",IF($A1118&lt;=Settings!$B$6,"до 100 000","100 000+")))</f>
        <v/>
      </c>
    </row>
    <row r="1119">
      <c r="A1119">
        <f>ROW()-1</f>
        <v/>
      </c>
      <c r="B1119">
        <f>IF($A1119&lt;=Settings!$B$4,"small_control",IF($A1119&lt;=Settings!$B$5,"medium_10k",IF($A1119&lt;=Settings!$B$6,"large_100k","extreme_1m")))</f>
        <v/>
      </c>
      <c r="C1119">
        <f>"ORD-"&amp;TEXT(QUOTIENT($A1119-1,3)+1,"0000000")</f>
        <v/>
      </c>
      <c r="D1119">
        <f>"LINE-"&amp;TEXT($A1119,"0000000")</f>
        <v/>
      </c>
      <c r="E1119" s="7">
        <f>Settings!$B$2+$A1119-1</f>
        <v/>
      </c>
      <c r="F1119" s="7">
        <f>Settings!$B$2+MOD($A1119-1,Settings!$B$7)</f>
        <v/>
      </c>
      <c r="G1119">
        <f>YEAR($F1119)</f>
        <v/>
      </c>
      <c r="H1119">
        <f>"Q"&amp;ROUNDUP(MONTH($F1119)/3,0)</f>
        <v/>
      </c>
      <c r="I1119">
        <f>MONTH($F1119)</f>
        <v/>
      </c>
      <c r="J1119">
        <f>CHOOSE(MONTH($F1119),"Январь","Февраль","Март","Апрель","Май","Июнь","Июль","Август","Сентябрь","Октябрь","Ноябрь","Декабрь")</f>
        <v/>
      </c>
      <c r="K1119">
        <f>DAY($F1119)</f>
        <v/>
      </c>
      <c r="L1119">
        <f>IF(MOD($A1119,10)&lt;7,"ФО_01_Крупный","ФО_"&amp;TEXT(MOD($A1119,8)+1,"00"))</f>
        <v/>
      </c>
      <c r="M1119">
        <f>IF($AB1119="Да","Регион_001_Крупный","Регион_"&amp;TEXT(MOD(QUOTIENT($A1119-1,20),180)+1,"000"))</f>
        <v/>
      </c>
      <c r="N1119">
        <f>IF($AB1119="Да","Город_"&amp;TEXT(MOD($A1119-1,250)+1,"0000"),"Город_"&amp;TEXT(MOD($A1119-1,3000)+1,"0000"))</f>
        <v/>
      </c>
      <c r="O1119">
        <f>IF($AB1119="Да","Холдинг_Крупный","Холдинг_"&amp;TEXT(MOD(QUOTIENT($A1119-1,10000),20)+1,"00"))</f>
        <v/>
      </c>
      <c r="P1119">
        <f>IF($AB1119="Да","Организация_Крупная","Организация_"&amp;TEXT(MOD(QUOTIENT($A1119-1,500),600)+1,"000"))</f>
        <v/>
      </c>
      <c r="Q1119">
        <f>"Отдел_"&amp;TEXT(MOD(QUOTIENT($A1119-1,50),100)+1,"000")</f>
        <v/>
      </c>
      <c r="R1119">
        <f>IF($AB1119="Да","Группа_Крупная","Группа_"&amp;TEXT(MOD(QUOTIENT($A1119-1,5000),30)+1,"00"))</f>
        <v/>
      </c>
      <c r="S1119">
        <f>IF($AB1119="Да","Категория_Крупная","Категория_"&amp;TEXT(MOD(QUOTIENT($A1119-1,500),120)+1,"000"))</f>
        <v/>
      </c>
      <c r="T1119">
        <f>IF($AB1119="Да","Подкатегория_Крупная","Подкатегория_"&amp;TEXT(MOD(QUOTIENT($A1119-1,50),300)+1,"000"))</f>
        <v/>
      </c>
      <c r="U1119">
        <f>"SKU_"&amp;TEXT($A1119,"0000000")</f>
        <v/>
      </c>
      <c r="V1119">
        <f>CHOOSE(MOD($A1119-1,4)+1,"Enterprise","SMB","Госсектор","Розница")</f>
        <v/>
      </c>
      <c r="W1119">
        <f>"Клиент_"&amp;TEXT(MOD($A1119-1,20000)+1,"00000")</f>
        <v/>
      </c>
      <c r="X1119">
        <f>CHOOSE(MOD($A1119-1,5)+1,"Портал","API","Импорт","Ручной ввод","Интеграция")</f>
        <v/>
      </c>
      <c r="Y1119" s="8">
        <f>ROUND(1000+MOD($A1119*37,90000)+IF($AB1119="Да",5000,0),2)</f>
        <v/>
      </c>
      <c r="Z1119">
        <f>1+MOD($A1119,20)</f>
        <v/>
      </c>
      <c r="AA1119" s="8">
        <f>ROUND($Y1119*(0.08+MOD($A1119,17)/100),2)</f>
        <v/>
      </c>
      <c r="AB1119">
        <f>IF(MOD($A1119,10)&lt;7,"Да","Нет")</f>
        <v/>
      </c>
      <c r="AC1119">
        <f>$R1119&amp;" / "&amp;$S1119&amp;" / "&amp;$T1119</f>
        <v/>
      </c>
      <c r="AD1119">
        <f>1</f>
        <v/>
      </c>
      <c r="AE1119">
        <f>IF($A1119&lt;=Settings!$B$4,"до 100",IF($A1119&lt;=Settings!$B$5,"до 10 000",IF($A1119&lt;=Settings!$B$6,"до 100 000","100 000+")))</f>
        <v/>
      </c>
    </row>
    <row r="1120">
      <c r="A1120">
        <f>ROW()-1</f>
        <v/>
      </c>
      <c r="B1120">
        <f>IF($A1120&lt;=Settings!$B$4,"small_control",IF($A1120&lt;=Settings!$B$5,"medium_10k",IF($A1120&lt;=Settings!$B$6,"large_100k","extreme_1m")))</f>
        <v/>
      </c>
      <c r="C1120">
        <f>"ORD-"&amp;TEXT(QUOTIENT($A1120-1,3)+1,"0000000")</f>
        <v/>
      </c>
      <c r="D1120">
        <f>"LINE-"&amp;TEXT($A1120,"0000000")</f>
        <v/>
      </c>
      <c r="E1120" s="7">
        <f>Settings!$B$2+$A1120-1</f>
        <v/>
      </c>
      <c r="F1120" s="7">
        <f>Settings!$B$2+MOD($A1120-1,Settings!$B$7)</f>
        <v/>
      </c>
      <c r="G1120">
        <f>YEAR($F1120)</f>
        <v/>
      </c>
      <c r="H1120">
        <f>"Q"&amp;ROUNDUP(MONTH($F1120)/3,0)</f>
        <v/>
      </c>
      <c r="I1120">
        <f>MONTH($F1120)</f>
        <v/>
      </c>
      <c r="J1120">
        <f>CHOOSE(MONTH($F1120),"Январь","Февраль","Март","Апрель","Май","Июнь","Июль","Август","Сентябрь","Октябрь","Ноябрь","Декабрь")</f>
        <v/>
      </c>
      <c r="K1120">
        <f>DAY($F1120)</f>
        <v/>
      </c>
      <c r="L1120">
        <f>IF(MOD($A1120,10)&lt;7,"ФО_01_Крупный","ФО_"&amp;TEXT(MOD($A1120,8)+1,"00"))</f>
        <v/>
      </c>
      <c r="M1120">
        <f>IF($AB1120="Да","Регион_001_Крупный","Регион_"&amp;TEXT(MOD(QUOTIENT($A1120-1,20),180)+1,"000"))</f>
        <v/>
      </c>
      <c r="N1120">
        <f>IF($AB1120="Да","Город_"&amp;TEXT(MOD($A1120-1,250)+1,"0000"),"Город_"&amp;TEXT(MOD($A1120-1,3000)+1,"0000"))</f>
        <v/>
      </c>
      <c r="O1120">
        <f>IF($AB1120="Да","Холдинг_Крупный","Холдинг_"&amp;TEXT(MOD(QUOTIENT($A1120-1,10000),20)+1,"00"))</f>
        <v/>
      </c>
      <c r="P1120">
        <f>IF($AB1120="Да","Организация_Крупная","Организация_"&amp;TEXT(MOD(QUOTIENT($A1120-1,500),600)+1,"000"))</f>
        <v/>
      </c>
      <c r="Q1120">
        <f>"Отдел_"&amp;TEXT(MOD(QUOTIENT($A1120-1,50),100)+1,"000")</f>
        <v/>
      </c>
      <c r="R1120">
        <f>IF($AB1120="Да","Группа_Крупная","Группа_"&amp;TEXT(MOD(QUOTIENT($A1120-1,5000),30)+1,"00"))</f>
        <v/>
      </c>
      <c r="S1120">
        <f>IF($AB1120="Да","Категория_Крупная","Категория_"&amp;TEXT(MOD(QUOTIENT($A1120-1,500),120)+1,"000"))</f>
        <v/>
      </c>
      <c r="T1120">
        <f>IF($AB1120="Да","Подкатегория_Крупная","Подкатегория_"&amp;TEXT(MOD(QUOTIENT($A1120-1,50),300)+1,"000"))</f>
        <v/>
      </c>
      <c r="U1120">
        <f>"SKU_"&amp;TEXT($A1120,"0000000")</f>
        <v/>
      </c>
      <c r="V1120">
        <f>CHOOSE(MOD($A1120-1,4)+1,"Enterprise","SMB","Госсектор","Розница")</f>
        <v/>
      </c>
      <c r="W1120">
        <f>"Клиент_"&amp;TEXT(MOD($A1120-1,20000)+1,"00000")</f>
        <v/>
      </c>
      <c r="X1120">
        <f>CHOOSE(MOD($A1120-1,5)+1,"Портал","API","Импорт","Ручной ввод","Интеграция")</f>
        <v/>
      </c>
      <c r="Y1120" s="8">
        <f>ROUND(1000+MOD($A1120*37,90000)+IF($AB1120="Да",5000,0),2)</f>
        <v/>
      </c>
      <c r="Z1120">
        <f>1+MOD($A1120,20)</f>
        <v/>
      </c>
      <c r="AA1120" s="8">
        <f>ROUND($Y1120*(0.08+MOD($A1120,17)/100),2)</f>
        <v/>
      </c>
      <c r="AB1120">
        <f>IF(MOD($A1120,10)&lt;7,"Да","Нет")</f>
        <v/>
      </c>
      <c r="AC1120">
        <f>$R1120&amp;" / "&amp;$S1120&amp;" / "&amp;$T1120</f>
        <v/>
      </c>
      <c r="AD1120">
        <f>1</f>
        <v/>
      </c>
      <c r="AE1120">
        <f>IF($A1120&lt;=Settings!$B$4,"до 100",IF($A1120&lt;=Settings!$B$5,"до 10 000",IF($A1120&lt;=Settings!$B$6,"до 100 000","100 000+")))</f>
        <v/>
      </c>
    </row>
    <row r="1121">
      <c r="A1121">
        <f>ROW()-1</f>
        <v/>
      </c>
      <c r="B1121">
        <f>IF($A1121&lt;=Settings!$B$4,"small_control",IF($A1121&lt;=Settings!$B$5,"medium_10k",IF($A1121&lt;=Settings!$B$6,"large_100k","extreme_1m")))</f>
        <v/>
      </c>
      <c r="C1121">
        <f>"ORD-"&amp;TEXT(QUOTIENT($A1121-1,3)+1,"0000000")</f>
        <v/>
      </c>
      <c r="D1121">
        <f>"LINE-"&amp;TEXT($A1121,"0000000")</f>
        <v/>
      </c>
      <c r="E1121" s="7">
        <f>Settings!$B$2+$A1121-1</f>
        <v/>
      </c>
      <c r="F1121" s="7">
        <f>Settings!$B$2+MOD($A1121-1,Settings!$B$7)</f>
        <v/>
      </c>
      <c r="G1121">
        <f>YEAR($F1121)</f>
        <v/>
      </c>
      <c r="H1121">
        <f>"Q"&amp;ROUNDUP(MONTH($F1121)/3,0)</f>
        <v/>
      </c>
      <c r="I1121">
        <f>MONTH($F1121)</f>
        <v/>
      </c>
      <c r="J1121">
        <f>CHOOSE(MONTH($F1121),"Январь","Февраль","Март","Апрель","Май","Июнь","Июль","Август","Сентябрь","Октябрь","Ноябрь","Декабрь")</f>
        <v/>
      </c>
      <c r="K1121">
        <f>DAY($F1121)</f>
        <v/>
      </c>
      <c r="L1121">
        <f>IF(MOD($A1121,10)&lt;7,"ФО_01_Крупный","ФО_"&amp;TEXT(MOD($A1121,8)+1,"00"))</f>
        <v/>
      </c>
      <c r="M1121">
        <f>IF($AB1121="Да","Регион_001_Крупный","Регион_"&amp;TEXT(MOD(QUOTIENT($A1121-1,20),180)+1,"000"))</f>
        <v/>
      </c>
      <c r="N1121">
        <f>IF($AB1121="Да","Город_"&amp;TEXT(MOD($A1121-1,250)+1,"0000"),"Город_"&amp;TEXT(MOD($A1121-1,3000)+1,"0000"))</f>
        <v/>
      </c>
      <c r="O1121">
        <f>IF($AB1121="Да","Холдинг_Крупный","Холдинг_"&amp;TEXT(MOD(QUOTIENT($A1121-1,10000),20)+1,"00"))</f>
        <v/>
      </c>
      <c r="P1121">
        <f>IF($AB1121="Да","Организация_Крупная","Организация_"&amp;TEXT(MOD(QUOTIENT($A1121-1,500),600)+1,"000"))</f>
        <v/>
      </c>
      <c r="Q1121">
        <f>"Отдел_"&amp;TEXT(MOD(QUOTIENT($A1121-1,50),100)+1,"000")</f>
        <v/>
      </c>
      <c r="R1121">
        <f>IF($AB1121="Да","Группа_Крупная","Группа_"&amp;TEXT(MOD(QUOTIENT($A1121-1,5000),30)+1,"00"))</f>
        <v/>
      </c>
      <c r="S1121">
        <f>IF($AB1121="Да","Категория_Крупная","Категория_"&amp;TEXT(MOD(QUOTIENT($A1121-1,500),120)+1,"000"))</f>
        <v/>
      </c>
      <c r="T1121">
        <f>IF($AB1121="Да","Подкатегория_Крупная","Подкатегория_"&amp;TEXT(MOD(QUOTIENT($A1121-1,50),300)+1,"000"))</f>
        <v/>
      </c>
      <c r="U1121">
        <f>"SKU_"&amp;TEXT($A1121,"0000000")</f>
        <v/>
      </c>
      <c r="V1121">
        <f>CHOOSE(MOD($A1121-1,4)+1,"Enterprise","SMB","Госсектор","Розница")</f>
        <v/>
      </c>
      <c r="W1121">
        <f>"Клиент_"&amp;TEXT(MOD($A1121-1,20000)+1,"00000")</f>
        <v/>
      </c>
      <c r="X1121">
        <f>CHOOSE(MOD($A1121-1,5)+1,"Портал","API","Импорт","Ручной ввод","Интеграция")</f>
        <v/>
      </c>
      <c r="Y1121" s="8">
        <f>ROUND(1000+MOD($A1121*37,90000)+IF($AB1121="Да",5000,0),2)</f>
        <v/>
      </c>
      <c r="Z1121">
        <f>1+MOD($A1121,20)</f>
        <v/>
      </c>
      <c r="AA1121" s="8">
        <f>ROUND($Y1121*(0.08+MOD($A1121,17)/100),2)</f>
        <v/>
      </c>
      <c r="AB1121">
        <f>IF(MOD($A1121,10)&lt;7,"Да","Нет")</f>
        <v/>
      </c>
      <c r="AC1121">
        <f>$R1121&amp;" / "&amp;$S1121&amp;" / "&amp;$T1121</f>
        <v/>
      </c>
      <c r="AD1121">
        <f>1</f>
        <v/>
      </c>
      <c r="AE1121">
        <f>IF($A1121&lt;=Settings!$B$4,"до 100",IF($A1121&lt;=Settings!$B$5,"до 10 000",IF($A1121&lt;=Settings!$B$6,"до 100 000","100 000+")))</f>
        <v/>
      </c>
    </row>
    <row r="1122">
      <c r="A1122">
        <f>ROW()-1</f>
        <v/>
      </c>
      <c r="B1122">
        <f>IF($A1122&lt;=Settings!$B$4,"small_control",IF($A1122&lt;=Settings!$B$5,"medium_10k",IF($A1122&lt;=Settings!$B$6,"large_100k","extreme_1m")))</f>
        <v/>
      </c>
      <c r="C1122">
        <f>"ORD-"&amp;TEXT(QUOTIENT($A1122-1,3)+1,"0000000")</f>
        <v/>
      </c>
      <c r="D1122">
        <f>"LINE-"&amp;TEXT($A1122,"0000000")</f>
        <v/>
      </c>
      <c r="E1122" s="7">
        <f>Settings!$B$2+$A1122-1</f>
        <v/>
      </c>
      <c r="F1122" s="7">
        <f>Settings!$B$2+MOD($A1122-1,Settings!$B$7)</f>
        <v/>
      </c>
      <c r="G1122">
        <f>YEAR($F1122)</f>
        <v/>
      </c>
      <c r="H1122">
        <f>"Q"&amp;ROUNDUP(MONTH($F1122)/3,0)</f>
        <v/>
      </c>
      <c r="I1122">
        <f>MONTH($F1122)</f>
        <v/>
      </c>
      <c r="J1122">
        <f>CHOOSE(MONTH($F1122),"Январь","Февраль","Март","Апрель","Май","Июнь","Июль","Август","Сентябрь","Октябрь","Ноябрь","Декабрь")</f>
        <v/>
      </c>
      <c r="K1122">
        <f>DAY($F1122)</f>
        <v/>
      </c>
      <c r="L1122">
        <f>IF(MOD($A1122,10)&lt;7,"ФО_01_Крупный","ФО_"&amp;TEXT(MOD($A1122,8)+1,"00"))</f>
        <v/>
      </c>
      <c r="M1122">
        <f>IF($AB1122="Да","Регион_001_Крупный","Регион_"&amp;TEXT(MOD(QUOTIENT($A1122-1,20),180)+1,"000"))</f>
        <v/>
      </c>
      <c r="N1122">
        <f>IF($AB1122="Да","Город_"&amp;TEXT(MOD($A1122-1,250)+1,"0000"),"Город_"&amp;TEXT(MOD($A1122-1,3000)+1,"0000"))</f>
        <v/>
      </c>
      <c r="O1122">
        <f>IF($AB1122="Да","Холдинг_Крупный","Холдинг_"&amp;TEXT(MOD(QUOTIENT($A1122-1,10000),20)+1,"00"))</f>
        <v/>
      </c>
      <c r="P1122">
        <f>IF($AB1122="Да","Организация_Крупная","Организация_"&amp;TEXT(MOD(QUOTIENT($A1122-1,500),600)+1,"000"))</f>
        <v/>
      </c>
      <c r="Q1122">
        <f>"Отдел_"&amp;TEXT(MOD(QUOTIENT($A1122-1,50),100)+1,"000")</f>
        <v/>
      </c>
      <c r="R1122">
        <f>IF($AB1122="Да","Группа_Крупная","Группа_"&amp;TEXT(MOD(QUOTIENT($A1122-1,5000),30)+1,"00"))</f>
        <v/>
      </c>
      <c r="S1122">
        <f>IF($AB1122="Да","Категория_Крупная","Категория_"&amp;TEXT(MOD(QUOTIENT($A1122-1,500),120)+1,"000"))</f>
        <v/>
      </c>
      <c r="T1122">
        <f>IF($AB1122="Да","Подкатегория_Крупная","Подкатегория_"&amp;TEXT(MOD(QUOTIENT($A1122-1,50),300)+1,"000"))</f>
        <v/>
      </c>
      <c r="U1122">
        <f>"SKU_"&amp;TEXT($A1122,"0000000")</f>
        <v/>
      </c>
      <c r="V1122">
        <f>CHOOSE(MOD($A1122-1,4)+1,"Enterprise","SMB","Госсектор","Розница")</f>
        <v/>
      </c>
      <c r="W1122">
        <f>"Клиент_"&amp;TEXT(MOD($A1122-1,20000)+1,"00000")</f>
        <v/>
      </c>
      <c r="X1122">
        <f>CHOOSE(MOD($A1122-1,5)+1,"Портал","API","Импорт","Ручной ввод","Интеграция")</f>
        <v/>
      </c>
      <c r="Y1122" s="8">
        <f>ROUND(1000+MOD($A1122*37,90000)+IF($AB1122="Да",5000,0),2)</f>
        <v/>
      </c>
      <c r="Z1122">
        <f>1+MOD($A1122,20)</f>
        <v/>
      </c>
      <c r="AA1122" s="8">
        <f>ROUND($Y1122*(0.08+MOD($A1122,17)/100),2)</f>
        <v/>
      </c>
      <c r="AB1122">
        <f>IF(MOD($A1122,10)&lt;7,"Да","Нет")</f>
        <v/>
      </c>
      <c r="AC1122">
        <f>$R1122&amp;" / "&amp;$S1122&amp;" / "&amp;$T1122</f>
        <v/>
      </c>
      <c r="AD1122">
        <f>1</f>
        <v/>
      </c>
      <c r="AE1122">
        <f>IF($A1122&lt;=Settings!$B$4,"до 100",IF($A1122&lt;=Settings!$B$5,"до 10 000",IF($A1122&lt;=Settings!$B$6,"до 100 000","100 000+")))</f>
        <v/>
      </c>
    </row>
    <row r="1123">
      <c r="A1123">
        <f>ROW()-1</f>
        <v/>
      </c>
      <c r="B1123">
        <f>IF($A1123&lt;=Settings!$B$4,"small_control",IF($A1123&lt;=Settings!$B$5,"medium_10k",IF($A1123&lt;=Settings!$B$6,"large_100k","extreme_1m")))</f>
        <v/>
      </c>
      <c r="C1123">
        <f>"ORD-"&amp;TEXT(QUOTIENT($A1123-1,3)+1,"0000000")</f>
        <v/>
      </c>
      <c r="D1123">
        <f>"LINE-"&amp;TEXT($A1123,"0000000")</f>
        <v/>
      </c>
      <c r="E1123" s="7">
        <f>Settings!$B$2+$A1123-1</f>
        <v/>
      </c>
      <c r="F1123" s="7">
        <f>Settings!$B$2+MOD($A1123-1,Settings!$B$7)</f>
        <v/>
      </c>
      <c r="G1123">
        <f>YEAR($F1123)</f>
        <v/>
      </c>
      <c r="H1123">
        <f>"Q"&amp;ROUNDUP(MONTH($F1123)/3,0)</f>
        <v/>
      </c>
      <c r="I1123">
        <f>MONTH($F1123)</f>
        <v/>
      </c>
      <c r="J1123">
        <f>CHOOSE(MONTH($F1123),"Январь","Февраль","Март","Апрель","Май","Июнь","Июль","Август","Сентябрь","Октябрь","Ноябрь","Декабрь")</f>
        <v/>
      </c>
      <c r="K1123">
        <f>DAY($F1123)</f>
        <v/>
      </c>
      <c r="L1123">
        <f>IF(MOD($A1123,10)&lt;7,"ФО_01_Крупный","ФО_"&amp;TEXT(MOD($A1123,8)+1,"00"))</f>
        <v/>
      </c>
      <c r="M1123">
        <f>IF($AB1123="Да","Регион_001_Крупный","Регион_"&amp;TEXT(MOD(QUOTIENT($A1123-1,20),180)+1,"000"))</f>
        <v/>
      </c>
      <c r="N1123">
        <f>IF($AB1123="Да","Город_"&amp;TEXT(MOD($A1123-1,250)+1,"0000"),"Город_"&amp;TEXT(MOD($A1123-1,3000)+1,"0000"))</f>
        <v/>
      </c>
      <c r="O1123">
        <f>IF($AB1123="Да","Холдинг_Крупный","Холдинг_"&amp;TEXT(MOD(QUOTIENT($A1123-1,10000),20)+1,"00"))</f>
        <v/>
      </c>
      <c r="P1123">
        <f>IF($AB1123="Да","Организация_Крупная","Организация_"&amp;TEXT(MOD(QUOTIENT($A1123-1,500),600)+1,"000"))</f>
        <v/>
      </c>
      <c r="Q1123">
        <f>"Отдел_"&amp;TEXT(MOD(QUOTIENT($A1123-1,50),100)+1,"000")</f>
        <v/>
      </c>
      <c r="R1123">
        <f>IF($AB1123="Да","Группа_Крупная","Группа_"&amp;TEXT(MOD(QUOTIENT($A1123-1,5000),30)+1,"00"))</f>
        <v/>
      </c>
      <c r="S1123">
        <f>IF($AB1123="Да","Категория_Крупная","Категория_"&amp;TEXT(MOD(QUOTIENT($A1123-1,500),120)+1,"000"))</f>
        <v/>
      </c>
      <c r="T1123">
        <f>IF($AB1123="Да","Подкатегория_Крупная","Подкатегория_"&amp;TEXT(MOD(QUOTIENT($A1123-1,50),300)+1,"000"))</f>
        <v/>
      </c>
      <c r="U1123">
        <f>"SKU_"&amp;TEXT($A1123,"0000000")</f>
        <v/>
      </c>
      <c r="V1123">
        <f>CHOOSE(MOD($A1123-1,4)+1,"Enterprise","SMB","Госсектор","Розница")</f>
        <v/>
      </c>
      <c r="W1123">
        <f>"Клиент_"&amp;TEXT(MOD($A1123-1,20000)+1,"00000")</f>
        <v/>
      </c>
      <c r="X1123">
        <f>CHOOSE(MOD($A1123-1,5)+1,"Портал","API","Импорт","Ручной ввод","Интеграция")</f>
        <v/>
      </c>
      <c r="Y1123" s="8">
        <f>ROUND(1000+MOD($A1123*37,90000)+IF($AB1123="Да",5000,0),2)</f>
        <v/>
      </c>
      <c r="Z1123">
        <f>1+MOD($A1123,20)</f>
        <v/>
      </c>
      <c r="AA1123" s="8">
        <f>ROUND($Y1123*(0.08+MOD($A1123,17)/100),2)</f>
        <v/>
      </c>
      <c r="AB1123">
        <f>IF(MOD($A1123,10)&lt;7,"Да","Нет")</f>
        <v/>
      </c>
      <c r="AC1123">
        <f>$R1123&amp;" / "&amp;$S1123&amp;" / "&amp;$T1123</f>
        <v/>
      </c>
      <c r="AD1123">
        <f>1</f>
        <v/>
      </c>
      <c r="AE1123">
        <f>IF($A1123&lt;=Settings!$B$4,"до 100",IF($A1123&lt;=Settings!$B$5,"до 10 000",IF($A1123&lt;=Settings!$B$6,"до 100 000","100 000+")))</f>
        <v/>
      </c>
    </row>
    <row r="1124">
      <c r="A1124">
        <f>ROW()-1</f>
        <v/>
      </c>
      <c r="B1124">
        <f>IF($A1124&lt;=Settings!$B$4,"small_control",IF($A1124&lt;=Settings!$B$5,"medium_10k",IF($A1124&lt;=Settings!$B$6,"large_100k","extreme_1m")))</f>
        <v/>
      </c>
      <c r="C1124">
        <f>"ORD-"&amp;TEXT(QUOTIENT($A1124-1,3)+1,"0000000")</f>
        <v/>
      </c>
      <c r="D1124">
        <f>"LINE-"&amp;TEXT($A1124,"0000000")</f>
        <v/>
      </c>
      <c r="E1124" s="7">
        <f>Settings!$B$2+$A1124-1</f>
        <v/>
      </c>
      <c r="F1124" s="7">
        <f>Settings!$B$2+MOD($A1124-1,Settings!$B$7)</f>
        <v/>
      </c>
      <c r="G1124">
        <f>YEAR($F1124)</f>
        <v/>
      </c>
      <c r="H1124">
        <f>"Q"&amp;ROUNDUP(MONTH($F1124)/3,0)</f>
        <v/>
      </c>
      <c r="I1124">
        <f>MONTH($F1124)</f>
        <v/>
      </c>
      <c r="J1124">
        <f>CHOOSE(MONTH($F1124),"Январь","Февраль","Март","Апрель","Май","Июнь","Июль","Август","Сентябрь","Октябрь","Ноябрь","Декабрь")</f>
        <v/>
      </c>
      <c r="K1124">
        <f>DAY($F1124)</f>
        <v/>
      </c>
      <c r="L1124">
        <f>IF(MOD($A1124,10)&lt;7,"ФО_01_Крупный","ФО_"&amp;TEXT(MOD($A1124,8)+1,"00"))</f>
        <v/>
      </c>
      <c r="M1124">
        <f>IF($AB1124="Да","Регион_001_Крупный","Регион_"&amp;TEXT(MOD(QUOTIENT($A1124-1,20),180)+1,"000"))</f>
        <v/>
      </c>
      <c r="N1124">
        <f>IF($AB1124="Да","Город_"&amp;TEXT(MOD($A1124-1,250)+1,"0000"),"Город_"&amp;TEXT(MOD($A1124-1,3000)+1,"0000"))</f>
        <v/>
      </c>
      <c r="O1124">
        <f>IF($AB1124="Да","Холдинг_Крупный","Холдинг_"&amp;TEXT(MOD(QUOTIENT($A1124-1,10000),20)+1,"00"))</f>
        <v/>
      </c>
      <c r="P1124">
        <f>IF($AB1124="Да","Организация_Крупная","Организация_"&amp;TEXT(MOD(QUOTIENT($A1124-1,500),600)+1,"000"))</f>
        <v/>
      </c>
      <c r="Q1124">
        <f>"Отдел_"&amp;TEXT(MOD(QUOTIENT($A1124-1,50),100)+1,"000")</f>
        <v/>
      </c>
      <c r="R1124">
        <f>IF($AB1124="Да","Группа_Крупная","Группа_"&amp;TEXT(MOD(QUOTIENT($A1124-1,5000),30)+1,"00"))</f>
        <v/>
      </c>
      <c r="S1124">
        <f>IF($AB1124="Да","Категория_Крупная","Категория_"&amp;TEXT(MOD(QUOTIENT($A1124-1,500),120)+1,"000"))</f>
        <v/>
      </c>
      <c r="T1124">
        <f>IF($AB1124="Да","Подкатегория_Крупная","Подкатегория_"&amp;TEXT(MOD(QUOTIENT($A1124-1,50),300)+1,"000"))</f>
        <v/>
      </c>
      <c r="U1124">
        <f>"SKU_"&amp;TEXT($A1124,"0000000")</f>
        <v/>
      </c>
      <c r="V1124">
        <f>CHOOSE(MOD($A1124-1,4)+1,"Enterprise","SMB","Госсектор","Розница")</f>
        <v/>
      </c>
      <c r="W1124">
        <f>"Клиент_"&amp;TEXT(MOD($A1124-1,20000)+1,"00000")</f>
        <v/>
      </c>
      <c r="X1124">
        <f>CHOOSE(MOD($A1124-1,5)+1,"Портал","API","Импорт","Ручной ввод","Интеграция")</f>
        <v/>
      </c>
      <c r="Y1124" s="8">
        <f>ROUND(1000+MOD($A1124*37,90000)+IF($AB1124="Да",5000,0),2)</f>
        <v/>
      </c>
      <c r="Z1124">
        <f>1+MOD($A1124,20)</f>
        <v/>
      </c>
      <c r="AA1124" s="8">
        <f>ROUND($Y1124*(0.08+MOD($A1124,17)/100),2)</f>
        <v/>
      </c>
      <c r="AB1124">
        <f>IF(MOD($A1124,10)&lt;7,"Да","Нет")</f>
        <v/>
      </c>
      <c r="AC1124">
        <f>$R1124&amp;" / "&amp;$S1124&amp;" / "&amp;$T1124</f>
        <v/>
      </c>
      <c r="AD1124">
        <f>1</f>
        <v/>
      </c>
      <c r="AE1124">
        <f>IF($A1124&lt;=Settings!$B$4,"до 100",IF($A1124&lt;=Settings!$B$5,"до 10 000",IF($A1124&lt;=Settings!$B$6,"до 100 000","100 000+")))</f>
        <v/>
      </c>
    </row>
    <row r="1125">
      <c r="A1125">
        <f>ROW()-1</f>
        <v/>
      </c>
      <c r="B1125">
        <f>IF($A1125&lt;=Settings!$B$4,"small_control",IF($A1125&lt;=Settings!$B$5,"medium_10k",IF($A1125&lt;=Settings!$B$6,"large_100k","extreme_1m")))</f>
        <v/>
      </c>
      <c r="C1125">
        <f>"ORD-"&amp;TEXT(QUOTIENT($A1125-1,3)+1,"0000000")</f>
        <v/>
      </c>
      <c r="D1125">
        <f>"LINE-"&amp;TEXT($A1125,"0000000")</f>
        <v/>
      </c>
      <c r="E1125" s="7">
        <f>Settings!$B$2+$A1125-1</f>
        <v/>
      </c>
      <c r="F1125" s="7">
        <f>Settings!$B$2+MOD($A1125-1,Settings!$B$7)</f>
        <v/>
      </c>
      <c r="G1125">
        <f>YEAR($F1125)</f>
        <v/>
      </c>
      <c r="H1125">
        <f>"Q"&amp;ROUNDUP(MONTH($F1125)/3,0)</f>
        <v/>
      </c>
      <c r="I1125">
        <f>MONTH($F1125)</f>
        <v/>
      </c>
      <c r="J1125">
        <f>CHOOSE(MONTH($F1125),"Январь","Февраль","Март","Апрель","Май","Июнь","Июль","Август","Сентябрь","Октябрь","Ноябрь","Декабрь")</f>
        <v/>
      </c>
      <c r="K1125">
        <f>DAY($F1125)</f>
        <v/>
      </c>
      <c r="L1125">
        <f>IF(MOD($A1125,10)&lt;7,"ФО_01_Крупный","ФО_"&amp;TEXT(MOD($A1125,8)+1,"00"))</f>
        <v/>
      </c>
      <c r="M1125">
        <f>IF($AB1125="Да","Регион_001_Крупный","Регион_"&amp;TEXT(MOD(QUOTIENT($A1125-1,20),180)+1,"000"))</f>
        <v/>
      </c>
      <c r="N1125">
        <f>IF($AB1125="Да","Город_"&amp;TEXT(MOD($A1125-1,250)+1,"0000"),"Город_"&amp;TEXT(MOD($A1125-1,3000)+1,"0000"))</f>
        <v/>
      </c>
      <c r="O1125">
        <f>IF($AB1125="Да","Холдинг_Крупный","Холдинг_"&amp;TEXT(MOD(QUOTIENT($A1125-1,10000),20)+1,"00"))</f>
        <v/>
      </c>
      <c r="P1125">
        <f>IF($AB1125="Да","Организация_Крупная","Организация_"&amp;TEXT(MOD(QUOTIENT($A1125-1,500),600)+1,"000"))</f>
        <v/>
      </c>
      <c r="Q1125">
        <f>"Отдел_"&amp;TEXT(MOD(QUOTIENT($A1125-1,50),100)+1,"000")</f>
        <v/>
      </c>
      <c r="R1125">
        <f>IF($AB1125="Да","Группа_Крупная","Группа_"&amp;TEXT(MOD(QUOTIENT($A1125-1,5000),30)+1,"00"))</f>
        <v/>
      </c>
      <c r="S1125">
        <f>IF($AB1125="Да","Категория_Крупная","Категория_"&amp;TEXT(MOD(QUOTIENT($A1125-1,500),120)+1,"000"))</f>
        <v/>
      </c>
      <c r="T1125">
        <f>IF($AB1125="Да","Подкатегория_Крупная","Подкатегория_"&amp;TEXT(MOD(QUOTIENT($A1125-1,50),300)+1,"000"))</f>
        <v/>
      </c>
      <c r="U1125">
        <f>"SKU_"&amp;TEXT($A1125,"0000000")</f>
        <v/>
      </c>
      <c r="V1125">
        <f>CHOOSE(MOD($A1125-1,4)+1,"Enterprise","SMB","Госсектор","Розница")</f>
        <v/>
      </c>
      <c r="W1125">
        <f>"Клиент_"&amp;TEXT(MOD($A1125-1,20000)+1,"00000")</f>
        <v/>
      </c>
      <c r="X1125">
        <f>CHOOSE(MOD($A1125-1,5)+1,"Портал","API","Импорт","Ручной ввод","Интеграция")</f>
        <v/>
      </c>
      <c r="Y1125" s="8">
        <f>ROUND(1000+MOD($A1125*37,90000)+IF($AB1125="Да",5000,0),2)</f>
        <v/>
      </c>
      <c r="Z1125">
        <f>1+MOD($A1125,20)</f>
        <v/>
      </c>
      <c r="AA1125" s="8">
        <f>ROUND($Y1125*(0.08+MOD($A1125,17)/100),2)</f>
        <v/>
      </c>
      <c r="AB1125">
        <f>IF(MOD($A1125,10)&lt;7,"Да","Нет")</f>
        <v/>
      </c>
      <c r="AC1125">
        <f>$R1125&amp;" / "&amp;$S1125&amp;" / "&amp;$T1125</f>
        <v/>
      </c>
      <c r="AD1125">
        <f>1</f>
        <v/>
      </c>
      <c r="AE1125">
        <f>IF($A1125&lt;=Settings!$B$4,"до 100",IF($A1125&lt;=Settings!$B$5,"до 10 000",IF($A1125&lt;=Settings!$B$6,"до 100 000","100 000+")))</f>
        <v/>
      </c>
    </row>
    <row r="1126">
      <c r="A1126">
        <f>ROW()-1</f>
        <v/>
      </c>
      <c r="B1126">
        <f>IF($A1126&lt;=Settings!$B$4,"small_control",IF($A1126&lt;=Settings!$B$5,"medium_10k",IF($A1126&lt;=Settings!$B$6,"large_100k","extreme_1m")))</f>
        <v/>
      </c>
      <c r="C1126">
        <f>"ORD-"&amp;TEXT(QUOTIENT($A1126-1,3)+1,"0000000")</f>
        <v/>
      </c>
      <c r="D1126">
        <f>"LINE-"&amp;TEXT($A1126,"0000000")</f>
        <v/>
      </c>
      <c r="E1126" s="7">
        <f>Settings!$B$2+$A1126-1</f>
        <v/>
      </c>
      <c r="F1126" s="7">
        <f>Settings!$B$2+MOD($A1126-1,Settings!$B$7)</f>
        <v/>
      </c>
      <c r="G1126">
        <f>YEAR($F1126)</f>
        <v/>
      </c>
      <c r="H1126">
        <f>"Q"&amp;ROUNDUP(MONTH($F1126)/3,0)</f>
        <v/>
      </c>
      <c r="I1126">
        <f>MONTH($F1126)</f>
        <v/>
      </c>
      <c r="J1126">
        <f>CHOOSE(MONTH($F1126),"Январь","Февраль","Март","Апрель","Май","Июнь","Июль","Август","Сентябрь","Октябрь","Ноябрь","Декабрь")</f>
        <v/>
      </c>
      <c r="K1126">
        <f>DAY($F1126)</f>
        <v/>
      </c>
      <c r="L1126">
        <f>IF(MOD($A1126,10)&lt;7,"ФО_01_Крупный","ФО_"&amp;TEXT(MOD($A1126,8)+1,"00"))</f>
        <v/>
      </c>
      <c r="M1126">
        <f>IF($AB1126="Да","Регион_001_Крупный","Регион_"&amp;TEXT(MOD(QUOTIENT($A1126-1,20),180)+1,"000"))</f>
        <v/>
      </c>
      <c r="N1126">
        <f>IF($AB1126="Да","Город_"&amp;TEXT(MOD($A1126-1,250)+1,"0000"),"Город_"&amp;TEXT(MOD($A1126-1,3000)+1,"0000"))</f>
        <v/>
      </c>
      <c r="O1126">
        <f>IF($AB1126="Да","Холдинг_Крупный","Холдинг_"&amp;TEXT(MOD(QUOTIENT($A1126-1,10000),20)+1,"00"))</f>
        <v/>
      </c>
      <c r="P1126">
        <f>IF($AB1126="Да","Организация_Крупная","Организация_"&amp;TEXT(MOD(QUOTIENT($A1126-1,500),600)+1,"000"))</f>
        <v/>
      </c>
      <c r="Q1126">
        <f>"Отдел_"&amp;TEXT(MOD(QUOTIENT($A1126-1,50),100)+1,"000")</f>
        <v/>
      </c>
      <c r="R1126">
        <f>IF($AB1126="Да","Группа_Крупная","Группа_"&amp;TEXT(MOD(QUOTIENT($A1126-1,5000),30)+1,"00"))</f>
        <v/>
      </c>
      <c r="S1126">
        <f>IF($AB1126="Да","Категория_Крупная","Категория_"&amp;TEXT(MOD(QUOTIENT($A1126-1,500),120)+1,"000"))</f>
        <v/>
      </c>
      <c r="T1126">
        <f>IF($AB1126="Да","Подкатегория_Крупная","Подкатегория_"&amp;TEXT(MOD(QUOTIENT($A1126-1,50),300)+1,"000"))</f>
        <v/>
      </c>
      <c r="U1126">
        <f>"SKU_"&amp;TEXT($A1126,"0000000")</f>
        <v/>
      </c>
      <c r="V1126">
        <f>CHOOSE(MOD($A1126-1,4)+1,"Enterprise","SMB","Госсектор","Розница")</f>
        <v/>
      </c>
      <c r="W1126">
        <f>"Клиент_"&amp;TEXT(MOD($A1126-1,20000)+1,"00000")</f>
        <v/>
      </c>
      <c r="X1126">
        <f>CHOOSE(MOD($A1126-1,5)+1,"Портал","API","Импорт","Ручной ввод","Интеграция")</f>
        <v/>
      </c>
      <c r="Y1126" s="8">
        <f>ROUND(1000+MOD($A1126*37,90000)+IF($AB1126="Да",5000,0),2)</f>
        <v/>
      </c>
      <c r="Z1126">
        <f>1+MOD($A1126,20)</f>
        <v/>
      </c>
      <c r="AA1126" s="8">
        <f>ROUND($Y1126*(0.08+MOD($A1126,17)/100),2)</f>
        <v/>
      </c>
      <c r="AB1126">
        <f>IF(MOD($A1126,10)&lt;7,"Да","Нет")</f>
        <v/>
      </c>
      <c r="AC1126">
        <f>$R1126&amp;" / "&amp;$S1126&amp;" / "&amp;$T1126</f>
        <v/>
      </c>
      <c r="AD1126">
        <f>1</f>
        <v/>
      </c>
      <c r="AE1126">
        <f>IF($A1126&lt;=Settings!$B$4,"до 100",IF($A1126&lt;=Settings!$B$5,"до 10 000",IF($A1126&lt;=Settings!$B$6,"до 100 000","100 000+")))</f>
        <v/>
      </c>
    </row>
    <row r="1127">
      <c r="A1127">
        <f>ROW()-1</f>
        <v/>
      </c>
      <c r="B1127">
        <f>IF($A1127&lt;=Settings!$B$4,"small_control",IF($A1127&lt;=Settings!$B$5,"medium_10k",IF($A1127&lt;=Settings!$B$6,"large_100k","extreme_1m")))</f>
        <v/>
      </c>
      <c r="C1127">
        <f>"ORD-"&amp;TEXT(QUOTIENT($A1127-1,3)+1,"0000000")</f>
        <v/>
      </c>
      <c r="D1127">
        <f>"LINE-"&amp;TEXT($A1127,"0000000")</f>
        <v/>
      </c>
      <c r="E1127" s="7">
        <f>Settings!$B$2+$A1127-1</f>
        <v/>
      </c>
      <c r="F1127" s="7">
        <f>Settings!$B$2+MOD($A1127-1,Settings!$B$7)</f>
        <v/>
      </c>
      <c r="G1127">
        <f>YEAR($F1127)</f>
        <v/>
      </c>
      <c r="H1127">
        <f>"Q"&amp;ROUNDUP(MONTH($F1127)/3,0)</f>
        <v/>
      </c>
      <c r="I1127">
        <f>MONTH($F1127)</f>
        <v/>
      </c>
      <c r="J1127">
        <f>CHOOSE(MONTH($F1127),"Январь","Февраль","Март","Апрель","Май","Июнь","Июль","Август","Сентябрь","Октябрь","Ноябрь","Декабрь")</f>
        <v/>
      </c>
      <c r="K1127">
        <f>DAY($F1127)</f>
        <v/>
      </c>
      <c r="L1127">
        <f>IF(MOD($A1127,10)&lt;7,"ФО_01_Крупный","ФО_"&amp;TEXT(MOD($A1127,8)+1,"00"))</f>
        <v/>
      </c>
      <c r="M1127">
        <f>IF($AB1127="Да","Регион_001_Крупный","Регион_"&amp;TEXT(MOD(QUOTIENT($A1127-1,20),180)+1,"000"))</f>
        <v/>
      </c>
      <c r="N1127">
        <f>IF($AB1127="Да","Город_"&amp;TEXT(MOD($A1127-1,250)+1,"0000"),"Город_"&amp;TEXT(MOD($A1127-1,3000)+1,"0000"))</f>
        <v/>
      </c>
      <c r="O1127">
        <f>IF($AB1127="Да","Холдинг_Крупный","Холдинг_"&amp;TEXT(MOD(QUOTIENT($A1127-1,10000),20)+1,"00"))</f>
        <v/>
      </c>
      <c r="P1127">
        <f>IF($AB1127="Да","Организация_Крупная","Организация_"&amp;TEXT(MOD(QUOTIENT($A1127-1,500),600)+1,"000"))</f>
        <v/>
      </c>
      <c r="Q1127">
        <f>"Отдел_"&amp;TEXT(MOD(QUOTIENT($A1127-1,50),100)+1,"000")</f>
        <v/>
      </c>
      <c r="R1127">
        <f>IF($AB1127="Да","Группа_Крупная","Группа_"&amp;TEXT(MOD(QUOTIENT($A1127-1,5000),30)+1,"00"))</f>
        <v/>
      </c>
      <c r="S1127">
        <f>IF($AB1127="Да","Категория_Крупная","Категория_"&amp;TEXT(MOD(QUOTIENT($A1127-1,500),120)+1,"000"))</f>
        <v/>
      </c>
      <c r="T1127">
        <f>IF($AB1127="Да","Подкатегория_Крупная","Подкатегория_"&amp;TEXT(MOD(QUOTIENT($A1127-1,50),300)+1,"000"))</f>
        <v/>
      </c>
      <c r="U1127">
        <f>"SKU_"&amp;TEXT($A1127,"0000000")</f>
        <v/>
      </c>
      <c r="V1127">
        <f>CHOOSE(MOD($A1127-1,4)+1,"Enterprise","SMB","Госсектор","Розница")</f>
        <v/>
      </c>
      <c r="W1127">
        <f>"Клиент_"&amp;TEXT(MOD($A1127-1,20000)+1,"00000")</f>
        <v/>
      </c>
      <c r="X1127">
        <f>CHOOSE(MOD($A1127-1,5)+1,"Портал","API","Импорт","Ручной ввод","Интеграция")</f>
        <v/>
      </c>
      <c r="Y1127" s="8">
        <f>ROUND(1000+MOD($A1127*37,90000)+IF($AB1127="Да",5000,0),2)</f>
        <v/>
      </c>
      <c r="Z1127">
        <f>1+MOD($A1127,20)</f>
        <v/>
      </c>
      <c r="AA1127" s="8">
        <f>ROUND($Y1127*(0.08+MOD($A1127,17)/100),2)</f>
        <v/>
      </c>
      <c r="AB1127">
        <f>IF(MOD($A1127,10)&lt;7,"Да","Нет")</f>
        <v/>
      </c>
      <c r="AC1127">
        <f>$R1127&amp;" / "&amp;$S1127&amp;" / "&amp;$T1127</f>
        <v/>
      </c>
      <c r="AD1127">
        <f>1</f>
        <v/>
      </c>
      <c r="AE1127">
        <f>IF($A1127&lt;=Settings!$B$4,"до 100",IF($A1127&lt;=Settings!$B$5,"до 10 000",IF($A1127&lt;=Settings!$B$6,"до 100 000","100 000+")))</f>
        <v/>
      </c>
    </row>
    <row r="1128">
      <c r="A1128">
        <f>ROW()-1</f>
        <v/>
      </c>
      <c r="B1128">
        <f>IF($A1128&lt;=Settings!$B$4,"small_control",IF($A1128&lt;=Settings!$B$5,"medium_10k",IF($A1128&lt;=Settings!$B$6,"large_100k","extreme_1m")))</f>
        <v/>
      </c>
      <c r="C1128">
        <f>"ORD-"&amp;TEXT(QUOTIENT($A1128-1,3)+1,"0000000")</f>
        <v/>
      </c>
      <c r="D1128">
        <f>"LINE-"&amp;TEXT($A1128,"0000000")</f>
        <v/>
      </c>
      <c r="E1128" s="7">
        <f>Settings!$B$2+$A1128-1</f>
        <v/>
      </c>
      <c r="F1128" s="7">
        <f>Settings!$B$2+MOD($A1128-1,Settings!$B$7)</f>
        <v/>
      </c>
      <c r="G1128">
        <f>YEAR($F1128)</f>
        <v/>
      </c>
      <c r="H1128">
        <f>"Q"&amp;ROUNDUP(MONTH($F1128)/3,0)</f>
        <v/>
      </c>
      <c r="I1128">
        <f>MONTH($F1128)</f>
        <v/>
      </c>
      <c r="J1128">
        <f>CHOOSE(MONTH($F1128),"Январь","Февраль","Март","Апрель","Май","Июнь","Июль","Август","Сентябрь","Октябрь","Ноябрь","Декабрь")</f>
        <v/>
      </c>
      <c r="K1128">
        <f>DAY($F1128)</f>
        <v/>
      </c>
      <c r="L1128">
        <f>IF(MOD($A1128,10)&lt;7,"ФО_01_Крупный","ФО_"&amp;TEXT(MOD($A1128,8)+1,"00"))</f>
        <v/>
      </c>
      <c r="M1128">
        <f>IF($AB1128="Да","Регион_001_Крупный","Регион_"&amp;TEXT(MOD(QUOTIENT($A1128-1,20),180)+1,"000"))</f>
        <v/>
      </c>
      <c r="N1128">
        <f>IF($AB1128="Да","Город_"&amp;TEXT(MOD($A1128-1,250)+1,"0000"),"Город_"&amp;TEXT(MOD($A1128-1,3000)+1,"0000"))</f>
        <v/>
      </c>
      <c r="O1128">
        <f>IF($AB1128="Да","Холдинг_Крупный","Холдинг_"&amp;TEXT(MOD(QUOTIENT($A1128-1,10000),20)+1,"00"))</f>
        <v/>
      </c>
      <c r="P1128">
        <f>IF($AB1128="Да","Организация_Крупная","Организация_"&amp;TEXT(MOD(QUOTIENT($A1128-1,500),600)+1,"000"))</f>
        <v/>
      </c>
      <c r="Q1128">
        <f>"Отдел_"&amp;TEXT(MOD(QUOTIENT($A1128-1,50),100)+1,"000")</f>
        <v/>
      </c>
      <c r="R1128">
        <f>IF($AB1128="Да","Группа_Крупная","Группа_"&amp;TEXT(MOD(QUOTIENT($A1128-1,5000),30)+1,"00"))</f>
        <v/>
      </c>
      <c r="S1128">
        <f>IF($AB1128="Да","Категория_Крупная","Категория_"&amp;TEXT(MOD(QUOTIENT($A1128-1,500),120)+1,"000"))</f>
        <v/>
      </c>
      <c r="T1128">
        <f>IF($AB1128="Да","Подкатегория_Крупная","Подкатегория_"&amp;TEXT(MOD(QUOTIENT($A1128-1,50),300)+1,"000"))</f>
        <v/>
      </c>
      <c r="U1128">
        <f>"SKU_"&amp;TEXT($A1128,"0000000")</f>
        <v/>
      </c>
      <c r="V1128">
        <f>CHOOSE(MOD($A1128-1,4)+1,"Enterprise","SMB","Госсектор","Розница")</f>
        <v/>
      </c>
      <c r="W1128">
        <f>"Клиент_"&amp;TEXT(MOD($A1128-1,20000)+1,"00000")</f>
        <v/>
      </c>
      <c r="X1128">
        <f>CHOOSE(MOD($A1128-1,5)+1,"Портал","API","Импорт","Ручной ввод","Интеграция")</f>
        <v/>
      </c>
      <c r="Y1128" s="8">
        <f>ROUND(1000+MOD($A1128*37,90000)+IF($AB1128="Да",5000,0),2)</f>
        <v/>
      </c>
      <c r="Z1128">
        <f>1+MOD($A1128,20)</f>
        <v/>
      </c>
      <c r="AA1128" s="8">
        <f>ROUND($Y1128*(0.08+MOD($A1128,17)/100),2)</f>
        <v/>
      </c>
      <c r="AB1128">
        <f>IF(MOD($A1128,10)&lt;7,"Да","Нет")</f>
        <v/>
      </c>
      <c r="AC1128">
        <f>$R1128&amp;" / "&amp;$S1128&amp;" / "&amp;$T1128</f>
        <v/>
      </c>
      <c r="AD1128">
        <f>1</f>
        <v/>
      </c>
      <c r="AE1128">
        <f>IF($A1128&lt;=Settings!$B$4,"до 100",IF($A1128&lt;=Settings!$B$5,"до 10 000",IF($A1128&lt;=Settings!$B$6,"до 100 000","100 000+")))</f>
        <v/>
      </c>
    </row>
    <row r="1129">
      <c r="A1129">
        <f>ROW()-1</f>
        <v/>
      </c>
      <c r="B1129">
        <f>IF($A1129&lt;=Settings!$B$4,"small_control",IF($A1129&lt;=Settings!$B$5,"medium_10k",IF($A1129&lt;=Settings!$B$6,"large_100k","extreme_1m")))</f>
        <v/>
      </c>
      <c r="C1129">
        <f>"ORD-"&amp;TEXT(QUOTIENT($A1129-1,3)+1,"0000000")</f>
        <v/>
      </c>
      <c r="D1129">
        <f>"LINE-"&amp;TEXT($A1129,"0000000")</f>
        <v/>
      </c>
      <c r="E1129" s="7">
        <f>Settings!$B$2+$A1129-1</f>
        <v/>
      </c>
      <c r="F1129" s="7">
        <f>Settings!$B$2+MOD($A1129-1,Settings!$B$7)</f>
        <v/>
      </c>
      <c r="G1129">
        <f>YEAR($F1129)</f>
        <v/>
      </c>
      <c r="H1129">
        <f>"Q"&amp;ROUNDUP(MONTH($F1129)/3,0)</f>
        <v/>
      </c>
      <c r="I1129">
        <f>MONTH($F1129)</f>
        <v/>
      </c>
      <c r="J1129">
        <f>CHOOSE(MONTH($F1129),"Январь","Февраль","Март","Апрель","Май","Июнь","Июль","Август","Сентябрь","Октябрь","Ноябрь","Декабрь")</f>
        <v/>
      </c>
      <c r="K1129">
        <f>DAY($F1129)</f>
        <v/>
      </c>
      <c r="L1129">
        <f>IF(MOD($A1129,10)&lt;7,"ФО_01_Крупный","ФО_"&amp;TEXT(MOD($A1129,8)+1,"00"))</f>
        <v/>
      </c>
      <c r="M1129">
        <f>IF($AB1129="Да","Регион_001_Крупный","Регион_"&amp;TEXT(MOD(QUOTIENT($A1129-1,20),180)+1,"000"))</f>
        <v/>
      </c>
      <c r="N1129">
        <f>IF($AB1129="Да","Город_"&amp;TEXT(MOD($A1129-1,250)+1,"0000"),"Город_"&amp;TEXT(MOD($A1129-1,3000)+1,"0000"))</f>
        <v/>
      </c>
      <c r="O1129">
        <f>IF($AB1129="Да","Холдинг_Крупный","Холдинг_"&amp;TEXT(MOD(QUOTIENT($A1129-1,10000),20)+1,"00"))</f>
        <v/>
      </c>
      <c r="P1129">
        <f>IF($AB1129="Да","Организация_Крупная","Организация_"&amp;TEXT(MOD(QUOTIENT($A1129-1,500),600)+1,"000"))</f>
        <v/>
      </c>
      <c r="Q1129">
        <f>"Отдел_"&amp;TEXT(MOD(QUOTIENT($A1129-1,50),100)+1,"000")</f>
        <v/>
      </c>
      <c r="R1129">
        <f>IF($AB1129="Да","Группа_Крупная","Группа_"&amp;TEXT(MOD(QUOTIENT($A1129-1,5000),30)+1,"00"))</f>
        <v/>
      </c>
      <c r="S1129">
        <f>IF($AB1129="Да","Категория_Крупная","Категория_"&amp;TEXT(MOD(QUOTIENT($A1129-1,500),120)+1,"000"))</f>
        <v/>
      </c>
      <c r="T1129">
        <f>IF($AB1129="Да","Подкатегория_Крупная","Подкатегория_"&amp;TEXT(MOD(QUOTIENT($A1129-1,50),300)+1,"000"))</f>
        <v/>
      </c>
      <c r="U1129">
        <f>"SKU_"&amp;TEXT($A1129,"0000000")</f>
        <v/>
      </c>
      <c r="V1129">
        <f>CHOOSE(MOD($A1129-1,4)+1,"Enterprise","SMB","Госсектор","Розница")</f>
        <v/>
      </c>
      <c r="W1129">
        <f>"Клиент_"&amp;TEXT(MOD($A1129-1,20000)+1,"00000")</f>
        <v/>
      </c>
      <c r="X1129">
        <f>CHOOSE(MOD($A1129-1,5)+1,"Портал","API","Импорт","Ручной ввод","Интеграция")</f>
        <v/>
      </c>
      <c r="Y1129" s="8">
        <f>ROUND(1000+MOD($A1129*37,90000)+IF($AB1129="Да",5000,0),2)</f>
        <v/>
      </c>
      <c r="Z1129">
        <f>1+MOD($A1129,20)</f>
        <v/>
      </c>
      <c r="AA1129" s="8">
        <f>ROUND($Y1129*(0.08+MOD($A1129,17)/100),2)</f>
        <v/>
      </c>
      <c r="AB1129">
        <f>IF(MOD($A1129,10)&lt;7,"Да","Нет")</f>
        <v/>
      </c>
      <c r="AC1129">
        <f>$R1129&amp;" / "&amp;$S1129&amp;" / "&amp;$T1129</f>
        <v/>
      </c>
      <c r="AD1129">
        <f>1</f>
        <v/>
      </c>
      <c r="AE1129">
        <f>IF($A1129&lt;=Settings!$B$4,"до 100",IF($A1129&lt;=Settings!$B$5,"до 10 000",IF($A1129&lt;=Settings!$B$6,"до 100 000","100 000+")))</f>
        <v/>
      </c>
    </row>
    <row r="1130">
      <c r="A1130">
        <f>ROW()-1</f>
        <v/>
      </c>
      <c r="B1130">
        <f>IF($A1130&lt;=Settings!$B$4,"small_control",IF($A1130&lt;=Settings!$B$5,"medium_10k",IF($A1130&lt;=Settings!$B$6,"large_100k","extreme_1m")))</f>
        <v/>
      </c>
      <c r="C1130">
        <f>"ORD-"&amp;TEXT(QUOTIENT($A1130-1,3)+1,"0000000")</f>
        <v/>
      </c>
      <c r="D1130">
        <f>"LINE-"&amp;TEXT($A1130,"0000000")</f>
        <v/>
      </c>
      <c r="E1130" s="7">
        <f>Settings!$B$2+$A1130-1</f>
        <v/>
      </c>
      <c r="F1130" s="7">
        <f>Settings!$B$2+MOD($A1130-1,Settings!$B$7)</f>
        <v/>
      </c>
      <c r="G1130">
        <f>YEAR($F1130)</f>
        <v/>
      </c>
      <c r="H1130">
        <f>"Q"&amp;ROUNDUP(MONTH($F1130)/3,0)</f>
        <v/>
      </c>
      <c r="I1130">
        <f>MONTH($F1130)</f>
        <v/>
      </c>
      <c r="J1130">
        <f>CHOOSE(MONTH($F1130),"Январь","Февраль","Март","Апрель","Май","Июнь","Июль","Август","Сентябрь","Октябрь","Ноябрь","Декабрь")</f>
        <v/>
      </c>
      <c r="K1130">
        <f>DAY($F1130)</f>
        <v/>
      </c>
      <c r="L1130">
        <f>IF(MOD($A1130,10)&lt;7,"ФО_01_Крупный","ФО_"&amp;TEXT(MOD($A1130,8)+1,"00"))</f>
        <v/>
      </c>
      <c r="M1130">
        <f>IF($AB1130="Да","Регион_001_Крупный","Регион_"&amp;TEXT(MOD(QUOTIENT($A1130-1,20),180)+1,"000"))</f>
        <v/>
      </c>
      <c r="N1130">
        <f>IF($AB1130="Да","Город_"&amp;TEXT(MOD($A1130-1,250)+1,"0000"),"Город_"&amp;TEXT(MOD($A1130-1,3000)+1,"0000"))</f>
        <v/>
      </c>
      <c r="O1130">
        <f>IF($AB1130="Да","Холдинг_Крупный","Холдинг_"&amp;TEXT(MOD(QUOTIENT($A1130-1,10000),20)+1,"00"))</f>
        <v/>
      </c>
      <c r="P1130">
        <f>IF($AB1130="Да","Организация_Крупная","Организация_"&amp;TEXT(MOD(QUOTIENT($A1130-1,500),600)+1,"000"))</f>
        <v/>
      </c>
      <c r="Q1130">
        <f>"Отдел_"&amp;TEXT(MOD(QUOTIENT($A1130-1,50),100)+1,"000")</f>
        <v/>
      </c>
      <c r="R1130">
        <f>IF($AB1130="Да","Группа_Крупная","Группа_"&amp;TEXT(MOD(QUOTIENT($A1130-1,5000),30)+1,"00"))</f>
        <v/>
      </c>
      <c r="S1130">
        <f>IF($AB1130="Да","Категория_Крупная","Категория_"&amp;TEXT(MOD(QUOTIENT($A1130-1,500),120)+1,"000"))</f>
        <v/>
      </c>
      <c r="T1130">
        <f>IF($AB1130="Да","Подкатегория_Крупная","Подкатегория_"&amp;TEXT(MOD(QUOTIENT($A1130-1,50),300)+1,"000"))</f>
        <v/>
      </c>
      <c r="U1130">
        <f>"SKU_"&amp;TEXT($A1130,"0000000")</f>
        <v/>
      </c>
      <c r="V1130">
        <f>CHOOSE(MOD($A1130-1,4)+1,"Enterprise","SMB","Госсектор","Розница")</f>
        <v/>
      </c>
      <c r="W1130">
        <f>"Клиент_"&amp;TEXT(MOD($A1130-1,20000)+1,"00000")</f>
        <v/>
      </c>
      <c r="X1130">
        <f>CHOOSE(MOD($A1130-1,5)+1,"Портал","API","Импорт","Ручной ввод","Интеграция")</f>
        <v/>
      </c>
      <c r="Y1130" s="8">
        <f>ROUND(1000+MOD($A1130*37,90000)+IF($AB1130="Да",5000,0),2)</f>
        <v/>
      </c>
      <c r="Z1130">
        <f>1+MOD($A1130,20)</f>
        <v/>
      </c>
      <c r="AA1130" s="8">
        <f>ROUND($Y1130*(0.08+MOD($A1130,17)/100),2)</f>
        <v/>
      </c>
      <c r="AB1130">
        <f>IF(MOD($A1130,10)&lt;7,"Да","Нет")</f>
        <v/>
      </c>
      <c r="AC1130">
        <f>$R1130&amp;" / "&amp;$S1130&amp;" / "&amp;$T1130</f>
        <v/>
      </c>
      <c r="AD1130">
        <f>1</f>
        <v/>
      </c>
      <c r="AE1130">
        <f>IF($A1130&lt;=Settings!$B$4,"до 100",IF($A1130&lt;=Settings!$B$5,"до 10 000",IF($A1130&lt;=Settings!$B$6,"до 100 000","100 000+")))</f>
        <v/>
      </c>
    </row>
    <row r="1131">
      <c r="A1131">
        <f>ROW()-1</f>
        <v/>
      </c>
      <c r="B1131">
        <f>IF($A1131&lt;=Settings!$B$4,"small_control",IF($A1131&lt;=Settings!$B$5,"medium_10k",IF($A1131&lt;=Settings!$B$6,"large_100k","extreme_1m")))</f>
        <v/>
      </c>
      <c r="C1131">
        <f>"ORD-"&amp;TEXT(QUOTIENT($A1131-1,3)+1,"0000000")</f>
        <v/>
      </c>
      <c r="D1131">
        <f>"LINE-"&amp;TEXT($A1131,"0000000")</f>
        <v/>
      </c>
      <c r="E1131" s="7">
        <f>Settings!$B$2+$A1131-1</f>
        <v/>
      </c>
      <c r="F1131" s="7">
        <f>Settings!$B$2+MOD($A1131-1,Settings!$B$7)</f>
        <v/>
      </c>
      <c r="G1131">
        <f>YEAR($F1131)</f>
        <v/>
      </c>
      <c r="H1131">
        <f>"Q"&amp;ROUNDUP(MONTH($F1131)/3,0)</f>
        <v/>
      </c>
      <c r="I1131">
        <f>MONTH($F1131)</f>
        <v/>
      </c>
      <c r="J1131">
        <f>CHOOSE(MONTH($F1131),"Январь","Февраль","Март","Апрель","Май","Июнь","Июль","Август","Сентябрь","Октябрь","Ноябрь","Декабрь")</f>
        <v/>
      </c>
      <c r="K1131">
        <f>DAY($F1131)</f>
        <v/>
      </c>
      <c r="L1131">
        <f>IF(MOD($A1131,10)&lt;7,"ФО_01_Крупный","ФО_"&amp;TEXT(MOD($A1131,8)+1,"00"))</f>
        <v/>
      </c>
      <c r="M1131">
        <f>IF($AB1131="Да","Регион_001_Крупный","Регион_"&amp;TEXT(MOD(QUOTIENT($A1131-1,20),180)+1,"000"))</f>
        <v/>
      </c>
      <c r="N1131">
        <f>IF($AB1131="Да","Город_"&amp;TEXT(MOD($A1131-1,250)+1,"0000"),"Город_"&amp;TEXT(MOD($A1131-1,3000)+1,"0000"))</f>
        <v/>
      </c>
      <c r="O1131">
        <f>IF($AB1131="Да","Холдинг_Крупный","Холдинг_"&amp;TEXT(MOD(QUOTIENT($A1131-1,10000),20)+1,"00"))</f>
        <v/>
      </c>
      <c r="P1131">
        <f>IF($AB1131="Да","Организация_Крупная","Организация_"&amp;TEXT(MOD(QUOTIENT($A1131-1,500),600)+1,"000"))</f>
        <v/>
      </c>
      <c r="Q1131">
        <f>"Отдел_"&amp;TEXT(MOD(QUOTIENT($A1131-1,50),100)+1,"000")</f>
        <v/>
      </c>
      <c r="R1131">
        <f>IF($AB1131="Да","Группа_Крупная","Группа_"&amp;TEXT(MOD(QUOTIENT($A1131-1,5000),30)+1,"00"))</f>
        <v/>
      </c>
      <c r="S1131">
        <f>IF($AB1131="Да","Категория_Крупная","Категория_"&amp;TEXT(MOD(QUOTIENT($A1131-1,500),120)+1,"000"))</f>
        <v/>
      </c>
      <c r="T1131">
        <f>IF($AB1131="Да","Подкатегория_Крупная","Подкатегория_"&amp;TEXT(MOD(QUOTIENT($A1131-1,50),300)+1,"000"))</f>
        <v/>
      </c>
      <c r="U1131">
        <f>"SKU_"&amp;TEXT($A1131,"0000000")</f>
        <v/>
      </c>
      <c r="V1131">
        <f>CHOOSE(MOD($A1131-1,4)+1,"Enterprise","SMB","Госсектор","Розница")</f>
        <v/>
      </c>
      <c r="W1131">
        <f>"Клиент_"&amp;TEXT(MOD($A1131-1,20000)+1,"00000")</f>
        <v/>
      </c>
      <c r="X1131">
        <f>CHOOSE(MOD($A1131-1,5)+1,"Портал","API","Импорт","Ручной ввод","Интеграция")</f>
        <v/>
      </c>
      <c r="Y1131" s="8">
        <f>ROUND(1000+MOD($A1131*37,90000)+IF($AB1131="Да",5000,0),2)</f>
        <v/>
      </c>
      <c r="Z1131">
        <f>1+MOD($A1131,20)</f>
        <v/>
      </c>
      <c r="AA1131" s="8">
        <f>ROUND($Y1131*(0.08+MOD($A1131,17)/100),2)</f>
        <v/>
      </c>
      <c r="AB1131">
        <f>IF(MOD($A1131,10)&lt;7,"Да","Нет")</f>
        <v/>
      </c>
      <c r="AC1131">
        <f>$R1131&amp;" / "&amp;$S1131&amp;" / "&amp;$T1131</f>
        <v/>
      </c>
      <c r="AD1131">
        <f>1</f>
        <v/>
      </c>
      <c r="AE1131">
        <f>IF($A1131&lt;=Settings!$B$4,"до 100",IF($A1131&lt;=Settings!$B$5,"до 10 000",IF($A1131&lt;=Settings!$B$6,"до 100 000","100 000+")))</f>
        <v/>
      </c>
    </row>
    <row r="1132">
      <c r="A1132">
        <f>ROW()-1</f>
        <v/>
      </c>
      <c r="B1132">
        <f>IF($A1132&lt;=Settings!$B$4,"small_control",IF($A1132&lt;=Settings!$B$5,"medium_10k",IF($A1132&lt;=Settings!$B$6,"large_100k","extreme_1m")))</f>
        <v/>
      </c>
      <c r="C1132">
        <f>"ORD-"&amp;TEXT(QUOTIENT($A1132-1,3)+1,"0000000")</f>
        <v/>
      </c>
      <c r="D1132">
        <f>"LINE-"&amp;TEXT($A1132,"0000000")</f>
        <v/>
      </c>
      <c r="E1132" s="7">
        <f>Settings!$B$2+$A1132-1</f>
        <v/>
      </c>
      <c r="F1132" s="7">
        <f>Settings!$B$2+MOD($A1132-1,Settings!$B$7)</f>
        <v/>
      </c>
      <c r="G1132">
        <f>YEAR($F1132)</f>
        <v/>
      </c>
      <c r="H1132">
        <f>"Q"&amp;ROUNDUP(MONTH($F1132)/3,0)</f>
        <v/>
      </c>
      <c r="I1132">
        <f>MONTH($F1132)</f>
        <v/>
      </c>
      <c r="J1132">
        <f>CHOOSE(MONTH($F1132),"Январь","Февраль","Март","Апрель","Май","Июнь","Июль","Август","Сентябрь","Октябрь","Ноябрь","Декабрь")</f>
        <v/>
      </c>
      <c r="K1132">
        <f>DAY($F1132)</f>
        <v/>
      </c>
      <c r="L1132">
        <f>IF(MOD($A1132,10)&lt;7,"ФО_01_Крупный","ФО_"&amp;TEXT(MOD($A1132,8)+1,"00"))</f>
        <v/>
      </c>
      <c r="M1132">
        <f>IF($AB1132="Да","Регион_001_Крупный","Регион_"&amp;TEXT(MOD(QUOTIENT($A1132-1,20),180)+1,"000"))</f>
        <v/>
      </c>
      <c r="N1132">
        <f>IF($AB1132="Да","Город_"&amp;TEXT(MOD($A1132-1,250)+1,"0000"),"Город_"&amp;TEXT(MOD($A1132-1,3000)+1,"0000"))</f>
        <v/>
      </c>
      <c r="O1132">
        <f>IF($AB1132="Да","Холдинг_Крупный","Холдинг_"&amp;TEXT(MOD(QUOTIENT($A1132-1,10000),20)+1,"00"))</f>
        <v/>
      </c>
      <c r="P1132">
        <f>IF($AB1132="Да","Организация_Крупная","Организация_"&amp;TEXT(MOD(QUOTIENT($A1132-1,500),600)+1,"000"))</f>
        <v/>
      </c>
      <c r="Q1132">
        <f>"Отдел_"&amp;TEXT(MOD(QUOTIENT($A1132-1,50),100)+1,"000")</f>
        <v/>
      </c>
      <c r="R1132">
        <f>IF($AB1132="Да","Группа_Крупная","Группа_"&amp;TEXT(MOD(QUOTIENT($A1132-1,5000),30)+1,"00"))</f>
        <v/>
      </c>
      <c r="S1132">
        <f>IF($AB1132="Да","Категория_Крупная","Категория_"&amp;TEXT(MOD(QUOTIENT($A1132-1,500),120)+1,"000"))</f>
        <v/>
      </c>
      <c r="T1132">
        <f>IF($AB1132="Да","Подкатегория_Крупная","Подкатегория_"&amp;TEXT(MOD(QUOTIENT($A1132-1,50),300)+1,"000"))</f>
        <v/>
      </c>
      <c r="U1132">
        <f>"SKU_"&amp;TEXT($A1132,"0000000")</f>
        <v/>
      </c>
      <c r="V1132">
        <f>CHOOSE(MOD($A1132-1,4)+1,"Enterprise","SMB","Госсектор","Розница")</f>
        <v/>
      </c>
      <c r="W1132">
        <f>"Клиент_"&amp;TEXT(MOD($A1132-1,20000)+1,"00000")</f>
        <v/>
      </c>
      <c r="X1132">
        <f>CHOOSE(MOD($A1132-1,5)+1,"Портал","API","Импорт","Ручной ввод","Интеграция")</f>
        <v/>
      </c>
      <c r="Y1132" s="8">
        <f>ROUND(1000+MOD($A1132*37,90000)+IF($AB1132="Да",5000,0),2)</f>
        <v/>
      </c>
      <c r="Z1132">
        <f>1+MOD($A1132,20)</f>
        <v/>
      </c>
      <c r="AA1132" s="8">
        <f>ROUND($Y1132*(0.08+MOD($A1132,17)/100),2)</f>
        <v/>
      </c>
      <c r="AB1132">
        <f>IF(MOD($A1132,10)&lt;7,"Да","Нет")</f>
        <v/>
      </c>
      <c r="AC1132">
        <f>$R1132&amp;" / "&amp;$S1132&amp;" / "&amp;$T1132</f>
        <v/>
      </c>
      <c r="AD1132">
        <f>1</f>
        <v/>
      </c>
      <c r="AE1132">
        <f>IF($A1132&lt;=Settings!$B$4,"до 100",IF($A1132&lt;=Settings!$B$5,"до 10 000",IF($A1132&lt;=Settings!$B$6,"до 100 000","100 000+")))</f>
        <v/>
      </c>
    </row>
    <row r="1133">
      <c r="A1133">
        <f>ROW()-1</f>
        <v/>
      </c>
      <c r="B1133">
        <f>IF($A1133&lt;=Settings!$B$4,"small_control",IF($A1133&lt;=Settings!$B$5,"medium_10k",IF($A1133&lt;=Settings!$B$6,"large_100k","extreme_1m")))</f>
        <v/>
      </c>
      <c r="C1133">
        <f>"ORD-"&amp;TEXT(QUOTIENT($A1133-1,3)+1,"0000000")</f>
        <v/>
      </c>
      <c r="D1133">
        <f>"LINE-"&amp;TEXT($A1133,"0000000")</f>
        <v/>
      </c>
      <c r="E1133" s="7">
        <f>Settings!$B$2+$A1133-1</f>
        <v/>
      </c>
      <c r="F1133" s="7">
        <f>Settings!$B$2+MOD($A1133-1,Settings!$B$7)</f>
        <v/>
      </c>
      <c r="G1133">
        <f>YEAR($F1133)</f>
        <v/>
      </c>
      <c r="H1133">
        <f>"Q"&amp;ROUNDUP(MONTH($F1133)/3,0)</f>
        <v/>
      </c>
      <c r="I1133">
        <f>MONTH($F1133)</f>
        <v/>
      </c>
      <c r="J1133">
        <f>CHOOSE(MONTH($F1133),"Январь","Февраль","Март","Апрель","Май","Июнь","Июль","Август","Сентябрь","Октябрь","Ноябрь","Декабрь")</f>
        <v/>
      </c>
      <c r="K1133">
        <f>DAY($F1133)</f>
        <v/>
      </c>
      <c r="L1133">
        <f>IF(MOD($A1133,10)&lt;7,"ФО_01_Крупный","ФО_"&amp;TEXT(MOD($A1133,8)+1,"00"))</f>
        <v/>
      </c>
      <c r="M1133">
        <f>IF($AB1133="Да","Регион_001_Крупный","Регион_"&amp;TEXT(MOD(QUOTIENT($A1133-1,20),180)+1,"000"))</f>
        <v/>
      </c>
      <c r="N1133">
        <f>IF($AB1133="Да","Город_"&amp;TEXT(MOD($A1133-1,250)+1,"0000"),"Город_"&amp;TEXT(MOD($A1133-1,3000)+1,"0000"))</f>
        <v/>
      </c>
      <c r="O1133">
        <f>IF($AB1133="Да","Холдинг_Крупный","Холдинг_"&amp;TEXT(MOD(QUOTIENT($A1133-1,10000),20)+1,"00"))</f>
        <v/>
      </c>
      <c r="P1133">
        <f>IF($AB1133="Да","Организация_Крупная","Организация_"&amp;TEXT(MOD(QUOTIENT($A1133-1,500),600)+1,"000"))</f>
        <v/>
      </c>
      <c r="Q1133">
        <f>"Отдел_"&amp;TEXT(MOD(QUOTIENT($A1133-1,50),100)+1,"000")</f>
        <v/>
      </c>
      <c r="R1133">
        <f>IF($AB1133="Да","Группа_Крупная","Группа_"&amp;TEXT(MOD(QUOTIENT($A1133-1,5000),30)+1,"00"))</f>
        <v/>
      </c>
      <c r="S1133">
        <f>IF($AB1133="Да","Категория_Крупная","Категория_"&amp;TEXT(MOD(QUOTIENT($A1133-1,500),120)+1,"000"))</f>
        <v/>
      </c>
      <c r="T1133">
        <f>IF($AB1133="Да","Подкатегория_Крупная","Подкатегория_"&amp;TEXT(MOD(QUOTIENT($A1133-1,50),300)+1,"000"))</f>
        <v/>
      </c>
      <c r="U1133">
        <f>"SKU_"&amp;TEXT($A1133,"0000000")</f>
        <v/>
      </c>
      <c r="V1133">
        <f>CHOOSE(MOD($A1133-1,4)+1,"Enterprise","SMB","Госсектор","Розница")</f>
        <v/>
      </c>
      <c r="W1133">
        <f>"Клиент_"&amp;TEXT(MOD($A1133-1,20000)+1,"00000")</f>
        <v/>
      </c>
      <c r="X1133">
        <f>CHOOSE(MOD($A1133-1,5)+1,"Портал","API","Импорт","Ручной ввод","Интеграция")</f>
        <v/>
      </c>
      <c r="Y1133" s="8">
        <f>ROUND(1000+MOD($A1133*37,90000)+IF($AB1133="Да",5000,0),2)</f>
        <v/>
      </c>
      <c r="Z1133">
        <f>1+MOD($A1133,20)</f>
        <v/>
      </c>
      <c r="AA1133" s="8">
        <f>ROUND($Y1133*(0.08+MOD($A1133,17)/100),2)</f>
        <v/>
      </c>
      <c r="AB1133">
        <f>IF(MOD($A1133,10)&lt;7,"Да","Нет")</f>
        <v/>
      </c>
      <c r="AC1133">
        <f>$R1133&amp;" / "&amp;$S1133&amp;" / "&amp;$T1133</f>
        <v/>
      </c>
      <c r="AD1133">
        <f>1</f>
        <v/>
      </c>
      <c r="AE1133">
        <f>IF($A1133&lt;=Settings!$B$4,"до 100",IF($A1133&lt;=Settings!$B$5,"до 10 000",IF($A1133&lt;=Settings!$B$6,"до 100 000","100 000+")))</f>
        <v/>
      </c>
    </row>
    <row r="1134">
      <c r="A1134">
        <f>ROW()-1</f>
        <v/>
      </c>
      <c r="B1134">
        <f>IF($A1134&lt;=Settings!$B$4,"small_control",IF($A1134&lt;=Settings!$B$5,"medium_10k",IF($A1134&lt;=Settings!$B$6,"large_100k","extreme_1m")))</f>
        <v/>
      </c>
      <c r="C1134">
        <f>"ORD-"&amp;TEXT(QUOTIENT($A1134-1,3)+1,"0000000")</f>
        <v/>
      </c>
      <c r="D1134">
        <f>"LINE-"&amp;TEXT($A1134,"0000000")</f>
        <v/>
      </c>
      <c r="E1134" s="7">
        <f>Settings!$B$2+$A1134-1</f>
        <v/>
      </c>
      <c r="F1134" s="7">
        <f>Settings!$B$2+MOD($A1134-1,Settings!$B$7)</f>
        <v/>
      </c>
      <c r="G1134">
        <f>YEAR($F1134)</f>
        <v/>
      </c>
      <c r="H1134">
        <f>"Q"&amp;ROUNDUP(MONTH($F1134)/3,0)</f>
        <v/>
      </c>
      <c r="I1134">
        <f>MONTH($F1134)</f>
        <v/>
      </c>
      <c r="J1134">
        <f>CHOOSE(MONTH($F1134),"Январь","Февраль","Март","Апрель","Май","Июнь","Июль","Август","Сентябрь","Октябрь","Ноябрь","Декабрь")</f>
        <v/>
      </c>
      <c r="K1134">
        <f>DAY($F1134)</f>
        <v/>
      </c>
      <c r="L1134">
        <f>IF(MOD($A1134,10)&lt;7,"ФО_01_Крупный","ФО_"&amp;TEXT(MOD($A1134,8)+1,"00"))</f>
        <v/>
      </c>
      <c r="M1134">
        <f>IF($AB1134="Да","Регион_001_Крупный","Регион_"&amp;TEXT(MOD(QUOTIENT($A1134-1,20),180)+1,"000"))</f>
        <v/>
      </c>
      <c r="N1134">
        <f>IF($AB1134="Да","Город_"&amp;TEXT(MOD($A1134-1,250)+1,"0000"),"Город_"&amp;TEXT(MOD($A1134-1,3000)+1,"0000"))</f>
        <v/>
      </c>
      <c r="O1134">
        <f>IF($AB1134="Да","Холдинг_Крупный","Холдинг_"&amp;TEXT(MOD(QUOTIENT($A1134-1,10000),20)+1,"00"))</f>
        <v/>
      </c>
      <c r="P1134">
        <f>IF($AB1134="Да","Организация_Крупная","Организация_"&amp;TEXT(MOD(QUOTIENT($A1134-1,500),600)+1,"000"))</f>
        <v/>
      </c>
      <c r="Q1134">
        <f>"Отдел_"&amp;TEXT(MOD(QUOTIENT($A1134-1,50),100)+1,"000")</f>
        <v/>
      </c>
      <c r="R1134">
        <f>IF($AB1134="Да","Группа_Крупная","Группа_"&amp;TEXT(MOD(QUOTIENT($A1134-1,5000),30)+1,"00"))</f>
        <v/>
      </c>
      <c r="S1134">
        <f>IF($AB1134="Да","Категория_Крупная","Категория_"&amp;TEXT(MOD(QUOTIENT($A1134-1,500),120)+1,"000"))</f>
        <v/>
      </c>
      <c r="T1134">
        <f>IF($AB1134="Да","Подкатегория_Крупная","Подкатегория_"&amp;TEXT(MOD(QUOTIENT($A1134-1,50),300)+1,"000"))</f>
        <v/>
      </c>
      <c r="U1134">
        <f>"SKU_"&amp;TEXT($A1134,"0000000")</f>
        <v/>
      </c>
      <c r="V1134">
        <f>CHOOSE(MOD($A1134-1,4)+1,"Enterprise","SMB","Госсектор","Розница")</f>
        <v/>
      </c>
      <c r="W1134">
        <f>"Клиент_"&amp;TEXT(MOD($A1134-1,20000)+1,"00000")</f>
        <v/>
      </c>
      <c r="X1134">
        <f>CHOOSE(MOD($A1134-1,5)+1,"Портал","API","Импорт","Ручной ввод","Интеграция")</f>
        <v/>
      </c>
      <c r="Y1134" s="8">
        <f>ROUND(1000+MOD($A1134*37,90000)+IF($AB1134="Да",5000,0),2)</f>
        <v/>
      </c>
      <c r="Z1134">
        <f>1+MOD($A1134,20)</f>
        <v/>
      </c>
      <c r="AA1134" s="8">
        <f>ROUND($Y1134*(0.08+MOD($A1134,17)/100),2)</f>
        <v/>
      </c>
      <c r="AB1134">
        <f>IF(MOD($A1134,10)&lt;7,"Да","Нет")</f>
        <v/>
      </c>
      <c r="AC1134">
        <f>$R1134&amp;" / "&amp;$S1134&amp;" / "&amp;$T1134</f>
        <v/>
      </c>
      <c r="AD1134">
        <f>1</f>
        <v/>
      </c>
      <c r="AE1134">
        <f>IF($A1134&lt;=Settings!$B$4,"до 100",IF($A1134&lt;=Settings!$B$5,"до 10 000",IF($A1134&lt;=Settings!$B$6,"до 100 000","100 000+")))</f>
        <v/>
      </c>
    </row>
    <row r="1135">
      <c r="A1135">
        <f>ROW()-1</f>
        <v/>
      </c>
      <c r="B1135">
        <f>IF($A1135&lt;=Settings!$B$4,"small_control",IF($A1135&lt;=Settings!$B$5,"medium_10k",IF($A1135&lt;=Settings!$B$6,"large_100k","extreme_1m")))</f>
        <v/>
      </c>
      <c r="C1135">
        <f>"ORD-"&amp;TEXT(QUOTIENT($A1135-1,3)+1,"0000000")</f>
        <v/>
      </c>
      <c r="D1135">
        <f>"LINE-"&amp;TEXT($A1135,"0000000")</f>
        <v/>
      </c>
      <c r="E1135" s="7">
        <f>Settings!$B$2+$A1135-1</f>
        <v/>
      </c>
      <c r="F1135" s="7">
        <f>Settings!$B$2+MOD($A1135-1,Settings!$B$7)</f>
        <v/>
      </c>
      <c r="G1135">
        <f>YEAR($F1135)</f>
        <v/>
      </c>
      <c r="H1135">
        <f>"Q"&amp;ROUNDUP(MONTH($F1135)/3,0)</f>
        <v/>
      </c>
      <c r="I1135">
        <f>MONTH($F1135)</f>
        <v/>
      </c>
      <c r="J1135">
        <f>CHOOSE(MONTH($F1135),"Январь","Февраль","Март","Апрель","Май","Июнь","Июль","Август","Сентябрь","Октябрь","Ноябрь","Декабрь")</f>
        <v/>
      </c>
      <c r="K1135">
        <f>DAY($F1135)</f>
        <v/>
      </c>
      <c r="L1135">
        <f>IF(MOD($A1135,10)&lt;7,"ФО_01_Крупный","ФО_"&amp;TEXT(MOD($A1135,8)+1,"00"))</f>
        <v/>
      </c>
      <c r="M1135">
        <f>IF($AB1135="Да","Регион_001_Крупный","Регион_"&amp;TEXT(MOD(QUOTIENT($A1135-1,20),180)+1,"000"))</f>
        <v/>
      </c>
      <c r="N1135">
        <f>IF($AB1135="Да","Город_"&amp;TEXT(MOD($A1135-1,250)+1,"0000"),"Город_"&amp;TEXT(MOD($A1135-1,3000)+1,"0000"))</f>
        <v/>
      </c>
      <c r="O1135">
        <f>IF($AB1135="Да","Холдинг_Крупный","Холдинг_"&amp;TEXT(MOD(QUOTIENT($A1135-1,10000),20)+1,"00"))</f>
        <v/>
      </c>
      <c r="P1135">
        <f>IF($AB1135="Да","Организация_Крупная","Организация_"&amp;TEXT(MOD(QUOTIENT($A1135-1,500),600)+1,"000"))</f>
        <v/>
      </c>
      <c r="Q1135">
        <f>"Отдел_"&amp;TEXT(MOD(QUOTIENT($A1135-1,50),100)+1,"000")</f>
        <v/>
      </c>
      <c r="R1135">
        <f>IF($AB1135="Да","Группа_Крупная","Группа_"&amp;TEXT(MOD(QUOTIENT($A1135-1,5000),30)+1,"00"))</f>
        <v/>
      </c>
      <c r="S1135">
        <f>IF($AB1135="Да","Категория_Крупная","Категория_"&amp;TEXT(MOD(QUOTIENT($A1135-1,500),120)+1,"000"))</f>
        <v/>
      </c>
      <c r="T1135">
        <f>IF($AB1135="Да","Подкатегория_Крупная","Подкатегория_"&amp;TEXT(MOD(QUOTIENT($A1135-1,50),300)+1,"000"))</f>
        <v/>
      </c>
      <c r="U1135">
        <f>"SKU_"&amp;TEXT($A1135,"0000000")</f>
        <v/>
      </c>
      <c r="V1135">
        <f>CHOOSE(MOD($A1135-1,4)+1,"Enterprise","SMB","Госсектор","Розница")</f>
        <v/>
      </c>
      <c r="W1135">
        <f>"Клиент_"&amp;TEXT(MOD($A1135-1,20000)+1,"00000")</f>
        <v/>
      </c>
      <c r="X1135">
        <f>CHOOSE(MOD($A1135-1,5)+1,"Портал","API","Импорт","Ручной ввод","Интеграция")</f>
        <v/>
      </c>
      <c r="Y1135" s="8">
        <f>ROUND(1000+MOD($A1135*37,90000)+IF($AB1135="Да",5000,0),2)</f>
        <v/>
      </c>
      <c r="Z1135">
        <f>1+MOD($A1135,20)</f>
        <v/>
      </c>
      <c r="AA1135" s="8">
        <f>ROUND($Y1135*(0.08+MOD($A1135,17)/100),2)</f>
        <v/>
      </c>
      <c r="AB1135">
        <f>IF(MOD($A1135,10)&lt;7,"Да","Нет")</f>
        <v/>
      </c>
      <c r="AC1135">
        <f>$R1135&amp;" / "&amp;$S1135&amp;" / "&amp;$T1135</f>
        <v/>
      </c>
      <c r="AD1135">
        <f>1</f>
        <v/>
      </c>
      <c r="AE1135">
        <f>IF($A1135&lt;=Settings!$B$4,"до 100",IF($A1135&lt;=Settings!$B$5,"до 10 000",IF($A1135&lt;=Settings!$B$6,"до 100 000","100 000+")))</f>
        <v/>
      </c>
    </row>
    <row r="1136">
      <c r="A1136">
        <f>ROW()-1</f>
        <v/>
      </c>
      <c r="B1136">
        <f>IF($A1136&lt;=Settings!$B$4,"small_control",IF($A1136&lt;=Settings!$B$5,"medium_10k",IF($A1136&lt;=Settings!$B$6,"large_100k","extreme_1m")))</f>
        <v/>
      </c>
      <c r="C1136">
        <f>"ORD-"&amp;TEXT(QUOTIENT($A1136-1,3)+1,"0000000")</f>
        <v/>
      </c>
      <c r="D1136">
        <f>"LINE-"&amp;TEXT($A1136,"0000000")</f>
        <v/>
      </c>
      <c r="E1136" s="7">
        <f>Settings!$B$2+$A1136-1</f>
        <v/>
      </c>
      <c r="F1136" s="7">
        <f>Settings!$B$2+MOD($A1136-1,Settings!$B$7)</f>
        <v/>
      </c>
      <c r="G1136">
        <f>YEAR($F1136)</f>
        <v/>
      </c>
      <c r="H1136">
        <f>"Q"&amp;ROUNDUP(MONTH($F1136)/3,0)</f>
        <v/>
      </c>
      <c r="I1136">
        <f>MONTH($F1136)</f>
        <v/>
      </c>
      <c r="J1136">
        <f>CHOOSE(MONTH($F1136),"Январь","Февраль","Март","Апрель","Май","Июнь","Июль","Август","Сентябрь","Октябрь","Ноябрь","Декабрь")</f>
        <v/>
      </c>
      <c r="K1136">
        <f>DAY($F1136)</f>
        <v/>
      </c>
      <c r="L1136">
        <f>IF(MOD($A1136,10)&lt;7,"ФО_01_Крупный","ФО_"&amp;TEXT(MOD($A1136,8)+1,"00"))</f>
        <v/>
      </c>
      <c r="M1136">
        <f>IF($AB1136="Да","Регион_001_Крупный","Регион_"&amp;TEXT(MOD(QUOTIENT($A1136-1,20),180)+1,"000"))</f>
        <v/>
      </c>
      <c r="N1136">
        <f>IF($AB1136="Да","Город_"&amp;TEXT(MOD($A1136-1,250)+1,"0000"),"Город_"&amp;TEXT(MOD($A1136-1,3000)+1,"0000"))</f>
        <v/>
      </c>
      <c r="O1136">
        <f>IF($AB1136="Да","Холдинг_Крупный","Холдинг_"&amp;TEXT(MOD(QUOTIENT($A1136-1,10000),20)+1,"00"))</f>
        <v/>
      </c>
      <c r="P1136">
        <f>IF($AB1136="Да","Организация_Крупная","Организация_"&amp;TEXT(MOD(QUOTIENT($A1136-1,500),600)+1,"000"))</f>
        <v/>
      </c>
      <c r="Q1136">
        <f>"Отдел_"&amp;TEXT(MOD(QUOTIENT($A1136-1,50),100)+1,"000")</f>
        <v/>
      </c>
      <c r="R1136">
        <f>IF($AB1136="Да","Группа_Крупная","Группа_"&amp;TEXT(MOD(QUOTIENT($A1136-1,5000),30)+1,"00"))</f>
        <v/>
      </c>
      <c r="S1136">
        <f>IF($AB1136="Да","Категория_Крупная","Категория_"&amp;TEXT(MOD(QUOTIENT($A1136-1,500),120)+1,"000"))</f>
        <v/>
      </c>
      <c r="T1136">
        <f>IF($AB1136="Да","Подкатегория_Крупная","Подкатегория_"&amp;TEXT(MOD(QUOTIENT($A1136-1,50),300)+1,"000"))</f>
        <v/>
      </c>
      <c r="U1136">
        <f>"SKU_"&amp;TEXT($A1136,"0000000")</f>
        <v/>
      </c>
      <c r="V1136">
        <f>CHOOSE(MOD($A1136-1,4)+1,"Enterprise","SMB","Госсектор","Розница")</f>
        <v/>
      </c>
      <c r="W1136">
        <f>"Клиент_"&amp;TEXT(MOD($A1136-1,20000)+1,"00000")</f>
        <v/>
      </c>
      <c r="X1136">
        <f>CHOOSE(MOD($A1136-1,5)+1,"Портал","API","Импорт","Ручной ввод","Интеграция")</f>
        <v/>
      </c>
      <c r="Y1136" s="8">
        <f>ROUND(1000+MOD($A1136*37,90000)+IF($AB1136="Да",5000,0),2)</f>
        <v/>
      </c>
      <c r="Z1136">
        <f>1+MOD($A1136,20)</f>
        <v/>
      </c>
      <c r="AA1136" s="8">
        <f>ROUND($Y1136*(0.08+MOD($A1136,17)/100),2)</f>
        <v/>
      </c>
      <c r="AB1136">
        <f>IF(MOD($A1136,10)&lt;7,"Да","Нет")</f>
        <v/>
      </c>
      <c r="AC1136">
        <f>$R1136&amp;" / "&amp;$S1136&amp;" / "&amp;$T1136</f>
        <v/>
      </c>
      <c r="AD1136">
        <f>1</f>
        <v/>
      </c>
      <c r="AE1136">
        <f>IF($A1136&lt;=Settings!$B$4,"до 100",IF($A1136&lt;=Settings!$B$5,"до 10 000",IF($A1136&lt;=Settings!$B$6,"до 100 000","100 000+")))</f>
        <v/>
      </c>
    </row>
    <row r="1137">
      <c r="A1137">
        <f>ROW()-1</f>
        <v/>
      </c>
      <c r="B1137">
        <f>IF($A1137&lt;=Settings!$B$4,"small_control",IF($A1137&lt;=Settings!$B$5,"medium_10k",IF($A1137&lt;=Settings!$B$6,"large_100k","extreme_1m")))</f>
        <v/>
      </c>
      <c r="C1137">
        <f>"ORD-"&amp;TEXT(QUOTIENT($A1137-1,3)+1,"0000000")</f>
        <v/>
      </c>
      <c r="D1137">
        <f>"LINE-"&amp;TEXT($A1137,"0000000")</f>
        <v/>
      </c>
      <c r="E1137" s="7">
        <f>Settings!$B$2+$A1137-1</f>
        <v/>
      </c>
      <c r="F1137" s="7">
        <f>Settings!$B$2+MOD($A1137-1,Settings!$B$7)</f>
        <v/>
      </c>
      <c r="G1137">
        <f>YEAR($F1137)</f>
        <v/>
      </c>
      <c r="H1137">
        <f>"Q"&amp;ROUNDUP(MONTH($F1137)/3,0)</f>
        <v/>
      </c>
      <c r="I1137">
        <f>MONTH($F1137)</f>
        <v/>
      </c>
      <c r="J1137">
        <f>CHOOSE(MONTH($F1137),"Январь","Февраль","Март","Апрель","Май","Июнь","Июль","Август","Сентябрь","Октябрь","Ноябрь","Декабрь")</f>
        <v/>
      </c>
      <c r="K1137">
        <f>DAY($F1137)</f>
        <v/>
      </c>
      <c r="L1137">
        <f>IF(MOD($A1137,10)&lt;7,"ФО_01_Крупный","ФО_"&amp;TEXT(MOD($A1137,8)+1,"00"))</f>
        <v/>
      </c>
      <c r="M1137">
        <f>IF($AB1137="Да","Регион_001_Крупный","Регион_"&amp;TEXT(MOD(QUOTIENT($A1137-1,20),180)+1,"000"))</f>
        <v/>
      </c>
      <c r="N1137">
        <f>IF($AB1137="Да","Город_"&amp;TEXT(MOD($A1137-1,250)+1,"0000"),"Город_"&amp;TEXT(MOD($A1137-1,3000)+1,"0000"))</f>
        <v/>
      </c>
      <c r="O1137">
        <f>IF($AB1137="Да","Холдинг_Крупный","Холдинг_"&amp;TEXT(MOD(QUOTIENT($A1137-1,10000),20)+1,"00"))</f>
        <v/>
      </c>
      <c r="P1137">
        <f>IF($AB1137="Да","Организация_Крупная","Организация_"&amp;TEXT(MOD(QUOTIENT($A1137-1,500),600)+1,"000"))</f>
        <v/>
      </c>
      <c r="Q1137">
        <f>"Отдел_"&amp;TEXT(MOD(QUOTIENT($A1137-1,50),100)+1,"000")</f>
        <v/>
      </c>
      <c r="R1137">
        <f>IF($AB1137="Да","Группа_Крупная","Группа_"&amp;TEXT(MOD(QUOTIENT($A1137-1,5000),30)+1,"00"))</f>
        <v/>
      </c>
      <c r="S1137">
        <f>IF($AB1137="Да","Категория_Крупная","Категория_"&amp;TEXT(MOD(QUOTIENT($A1137-1,500),120)+1,"000"))</f>
        <v/>
      </c>
      <c r="T1137">
        <f>IF($AB1137="Да","Подкатегория_Крупная","Подкатегория_"&amp;TEXT(MOD(QUOTIENT($A1137-1,50),300)+1,"000"))</f>
        <v/>
      </c>
      <c r="U1137">
        <f>"SKU_"&amp;TEXT($A1137,"0000000")</f>
        <v/>
      </c>
      <c r="V1137">
        <f>CHOOSE(MOD($A1137-1,4)+1,"Enterprise","SMB","Госсектор","Розница")</f>
        <v/>
      </c>
      <c r="W1137">
        <f>"Клиент_"&amp;TEXT(MOD($A1137-1,20000)+1,"00000")</f>
        <v/>
      </c>
      <c r="X1137">
        <f>CHOOSE(MOD($A1137-1,5)+1,"Портал","API","Импорт","Ручной ввод","Интеграция")</f>
        <v/>
      </c>
      <c r="Y1137" s="8">
        <f>ROUND(1000+MOD($A1137*37,90000)+IF($AB1137="Да",5000,0),2)</f>
        <v/>
      </c>
      <c r="Z1137">
        <f>1+MOD($A1137,20)</f>
        <v/>
      </c>
      <c r="AA1137" s="8">
        <f>ROUND($Y1137*(0.08+MOD($A1137,17)/100),2)</f>
        <v/>
      </c>
      <c r="AB1137">
        <f>IF(MOD($A1137,10)&lt;7,"Да","Нет")</f>
        <v/>
      </c>
      <c r="AC1137">
        <f>$R1137&amp;" / "&amp;$S1137&amp;" / "&amp;$T1137</f>
        <v/>
      </c>
      <c r="AD1137">
        <f>1</f>
        <v/>
      </c>
      <c r="AE1137">
        <f>IF($A1137&lt;=Settings!$B$4,"до 100",IF($A1137&lt;=Settings!$B$5,"до 10 000",IF($A1137&lt;=Settings!$B$6,"до 100 000","100 000+")))</f>
        <v/>
      </c>
    </row>
    <row r="1138">
      <c r="A1138">
        <f>ROW()-1</f>
        <v/>
      </c>
      <c r="B1138">
        <f>IF($A1138&lt;=Settings!$B$4,"small_control",IF($A1138&lt;=Settings!$B$5,"medium_10k",IF($A1138&lt;=Settings!$B$6,"large_100k","extreme_1m")))</f>
        <v/>
      </c>
      <c r="C1138">
        <f>"ORD-"&amp;TEXT(QUOTIENT($A1138-1,3)+1,"0000000")</f>
        <v/>
      </c>
      <c r="D1138">
        <f>"LINE-"&amp;TEXT($A1138,"0000000")</f>
        <v/>
      </c>
      <c r="E1138" s="7">
        <f>Settings!$B$2+$A1138-1</f>
        <v/>
      </c>
      <c r="F1138" s="7">
        <f>Settings!$B$2+MOD($A1138-1,Settings!$B$7)</f>
        <v/>
      </c>
      <c r="G1138">
        <f>YEAR($F1138)</f>
        <v/>
      </c>
      <c r="H1138">
        <f>"Q"&amp;ROUNDUP(MONTH($F1138)/3,0)</f>
        <v/>
      </c>
      <c r="I1138">
        <f>MONTH($F1138)</f>
        <v/>
      </c>
      <c r="J1138">
        <f>CHOOSE(MONTH($F1138),"Январь","Февраль","Март","Апрель","Май","Июнь","Июль","Август","Сентябрь","Октябрь","Ноябрь","Декабрь")</f>
        <v/>
      </c>
      <c r="K1138">
        <f>DAY($F1138)</f>
        <v/>
      </c>
      <c r="L1138">
        <f>IF(MOD($A1138,10)&lt;7,"ФО_01_Крупный","ФО_"&amp;TEXT(MOD($A1138,8)+1,"00"))</f>
        <v/>
      </c>
      <c r="M1138">
        <f>IF($AB1138="Да","Регион_001_Крупный","Регион_"&amp;TEXT(MOD(QUOTIENT($A1138-1,20),180)+1,"000"))</f>
        <v/>
      </c>
      <c r="N1138">
        <f>IF($AB1138="Да","Город_"&amp;TEXT(MOD($A1138-1,250)+1,"0000"),"Город_"&amp;TEXT(MOD($A1138-1,3000)+1,"0000"))</f>
        <v/>
      </c>
      <c r="O1138">
        <f>IF($AB1138="Да","Холдинг_Крупный","Холдинг_"&amp;TEXT(MOD(QUOTIENT($A1138-1,10000),20)+1,"00"))</f>
        <v/>
      </c>
      <c r="P1138">
        <f>IF($AB1138="Да","Организация_Крупная","Организация_"&amp;TEXT(MOD(QUOTIENT($A1138-1,500),600)+1,"000"))</f>
        <v/>
      </c>
      <c r="Q1138">
        <f>"Отдел_"&amp;TEXT(MOD(QUOTIENT($A1138-1,50),100)+1,"000")</f>
        <v/>
      </c>
      <c r="R1138">
        <f>IF($AB1138="Да","Группа_Крупная","Группа_"&amp;TEXT(MOD(QUOTIENT($A1138-1,5000),30)+1,"00"))</f>
        <v/>
      </c>
      <c r="S1138">
        <f>IF($AB1138="Да","Категория_Крупная","Категория_"&amp;TEXT(MOD(QUOTIENT($A1138-1,500),120)+1,"000"))</f>
        <v/>
      </c>
      <c r="T1138">
        <f>IF($AB1138="Да","Подкатегория_Крупная","Подкатегория_"&amp;TEXT(MOD(QUOTIENT($A1138-1,50),300)+1,"000"))</f>
        <v/>
      </c>
      <c r="U1138">
        <f>"SKU_"&amp;TEXT($A1138,"0000000")</f>
        <v/>
      </c>
      <c r="V1138">
        <f>CHOOSE(MOD($A1138-1,4)+1,"Enterprise","SMB","Госсектор","Розница")</f>
        <v/>
      </c>
      <c r="W1138">
        <f>"Клиент_"&amp;TEXT(MOD($A1138-1,20000)+1,"00000")</f>
        <v/>
      </c>
      <c r="X1138">
        <f>CHOOSE(MOD($A1138-1,5)+1,"Портал","API","Импорт","Ручной ввод","Интеграция")</f>
        <v/>
      </c>
      <c r="Y1138" s="8">
        <f>ROUND(1000+MOD($A1138*37,90000)+IF($AB1138="Да",5000,0),2)</f>
        <v/>
      </c>
      <c r="Z1138">
        <f>1+MOD($A1138,20)</f>
        <v/>
      </c>
      <c r="AA1138" s="8">
        <f>ROUND($Y1138*(0.08+MOD($A1138,17)/100),2)</f>
        <v/>
      </c>
      <c r="AB1138">
        <f>IF(MOD($A1138,10)&lt;7,"Да","Нет")</f>
        <v/>
      </c>
      <c r="AC1138">
        <f>$R1138&amp;" / "&amp;$S1138&amp;" / "&amp;$T1138</f>
        <v/>
      </c>
      <c r="AD1138">
        <f>1</f>
        <v/>
      </c>
      <c r="AE1138">
        <f>IF($A1138&lt;=Settings!$B$4,"до 100",IF($A1138&lt;=Settings!$B$5,"до 10 000",IF($A1138&lt;=Settings!$B$6,"до 100 000","100 000+")))</f>
        <v/>
      </c>
    </row>
    <row r="1139">
      <c r="A1139">
        <f>ROW()-1</f>
        <v/>
      </c>
      <c r="B1139">
        <f>IF($A1139&lt;=Settings!$B$4,"small_control",IF($A1139&lt;=Settings!$B$5,"medium_10k",IF($A1139&lt;=Settings!$B$6,"large_100k","extreme_1m")))</f>
        <v/>
      </c>
      <c r="C1139">
        <f>"ORD-"&amp;TEXT(QUOTIENT($A1139-1,3)+1,"0000000")</f>
        <v/>
      </c>
      <c r="D1139">
        <f>"LINE-"&amp;TEXT($A1139,"0000000")</f>
        <v/>
      </c>
      <c r="E1139" s="7">
        <f>Settings!$B$2+$A1139-1</f>
        <v/>
      </c>
      <c r="F1139" s="7">
        <f>Settings!$B$2+MOD($A1139-1,Settings!$B$7)</f>
        <v/>
      </c>
      <c r="G1139">
        <f>YEAR($F1139)</f>
        <v/>
      </c>
      <c r="H1139">
        <f>"Q"&amp;ROUNDUP(MONTH($F1139)/3,0)</f>
        <v/>
      </c>
      <c r="I1139">
        <f>MONTH($F1139)</f>
        <v/>
      </c>
      <c r="J1139">
        <f>CHOOSE(MONTH($F1139),"Январь","Февраль","Март","Апрель","Май","Июнь","Июль","Август","Сентябрь","Октябрь","Ноябрь","Декабрь")</f>
        <v/>
      </c>
      <c r="K1139">
        <f>DAY($F1139)</f>
        <v/>
      </c>
      <c r="L1139">
        <f>IF(MOD($A1139,10)&lt;7,"ФО_01_Крупный","ФО_"&amp;TEXT(MOD($A1139,8)+1,"00"))</f>
        <v/>
      </c>
      <c r="M1139">
        <f>IF($AB1139="Да","Регион_001_Крупный","Регион_"&amp;TEXT(MOD(QUOTIENT($A1139-1,20),180)+1,"000"))</f>
        <v/>
      </c>
      <c r="N1139">
        <f>IF($AB1139="Да","Город_"&amp;TEXT(MOD($A1139-1,250)+1,"0000"),"Город_"&amp;TEXT(MOD($A1139-1,3000)+1,"0000"))</f>
        <v/>
      </c>
      <c r="O1139">
        <f>IF($AB1139="Да","Холдинг_Крупный","Холдинг_"&amp;TEXT(MOD(QUOTIENT($A1139-1,10000),20)+1,"00"))</f>
        <v/>
      </c>
      <c r="P1139">
        <f>IF($AB1139="Да","Организация_Крупная","Организация_"&amp;TEXT(MOD(QUOTIENT($A1139-1,500),600)+1,"000"))</f>
        <v/>
      </c>
      <c r="Q1139">
        <f>"Отдел_"&amp;TEXT(MOD(QUOTIENT($A1139-1,50),100)+1,"000")</f>
        <v/>
      </c>
      <c r="R1139">
        <f>IF($AB1139="Да","Группа_Крупная","Группа_"&amp;TEXT(MOD(QUOTIENT($A1139-1,5000),30)+1,"00"))</f>
        <v/>
      </c>
      <c r="S1139">
        <f>IF($AB1139="Да","Категория_Крупная","Категория_"&amp;TEXT(MOD(QUOTIENT($A1139-1,500),120)+1,"000"))</f>
        <v/>
      </c>
      <c r="T1139">
        <f>IF($AB1139="Да","Подкатегория_Крупная","Подкатегория_"&amp;TEXT(MOD(QUOTIENT($A1139-1,50),300)+1,"000"))</f>
        <v/>
      </c>
      <c r="U1139">
        <f>"SKU_"&amp;TEXT($A1139,"0000000")</f>
        <v/>
      </c>
      <c r="V1139">
        <f>CHOOSE(MOD($A1139-1,4)+1,"Enterprise","SMB","Госсектор","Розница")</f>
        <v/>
      </c>
      <c r="W1139">
        <f>"Клиент_"&amp;TEXT(MOD($A1139-1,20000)+1,"00000")</f>
        <v/>
      </c>
      <c r="X1139">
        <f>CHOOSE(MOD($A1139-1,5)+1,"Портал","API","Импорт","Ручной ввод","Интеграция")</f>
        <v/>
      </c>
      <c r="Y1139" s="8">
        <f>ROUND(1000+MOD($A1139*37,90000)+IF($AB1139="Да",5000,0),2)</f>
        <v/>
      </c>
      <c r="Z1139">
        <f>1+MOD($A1139,20)</f>
        <v/>
      </c>
      <c r="AA1139" s="8">
        <f>ROUND($Y1139*(0.08+MOD($A1139,17)/100),2)</f>
        <v/>
      </c>
      <c r="AB1139">
        <f>IF(MOD($A1139,10)&lt;7,"Да","Нет")</f>
        <v/>
      </c>
      <c r="AC1139">
        <f>$R1139&amp;" / "&amp;$S1139&amp;" / "&amp;$T1139</f>
        <v/>
      </c>
      <c r="AD1139">
        <f>1</f>
        <v/>
      </c>
      <c r="AE1139">
        <f>IF($A1139&lt;=Settings!$B$4,"до 100",IF($A1139&lt;=Settings!$B$5,"до 10 000",IF($A1139&lt;=Settings!$B$6,"до 100 000","100 000+")))</f>
        <v/>
      </c>
    </row>
    <row r="1140">
      <c r="A1140">
        <f>ROW()-1</f>
        <v/>
      </c>
      <c r="B1140">
        <f>IF($A1140&lt;=Settings!$B$4,"small_control",IF($A1140&lt;=Settings!$B$5,"medium_10k",IF($A1140&lt;=Settings!$B$6,"large_100k","extreme_1m")))</f>
        <v/>
      </c>
      <c r="C1140">
        <f>"ORD-"&amp;TEXT(QUOTIENT($A1140-1,3)+1,"0000000")</f>
        <v/>
      </c>
      <c r="D1140">
        <f>"LINE-"&amp;TEXT($A1140,"0000000")</f>
        <v/>
      </c>
      <c r="E1140" s="7">
        <f>Settings!$B$2+$A1140-1</f>
        <v/>
      </c>
      <c r="F1140" s="7">
        <f>Settings!$B$2+MOD($A1140-1,Settings!$B$7)</f>
        <v/>
      </c>
      <c r="G1140">
        <f>YEAR($F1140)</f>
        <v/>
      </c>
      <c r="H1140">
        <f>"Q"&amp;ROUNDUP(MONTH($F1140)/3,0)</f>
        <v/>
      </c>
      <c r="I1140">
        <f>MONTH($F1140)</f>
        <v/>
      </c>
      <c r="J1140">
        <f>CHOOSE(MONTH($F1140),"Январь","Февраль","Март","Апрель","Май","Июнь","Июль","Август","Сентябрь","Октябрь","Ноябрь","Декабрь")</f>
        <v/>
      </c>
      <c r="K1140">
        <f>DAY($F1140)</f>
        <v/>
      </c>
      <c r="L1140">
        <f>IF(MOD($A1140,10)&lt;7,"ФО_01_Крупный","ФО_"&amp;TEXT(MOD($A1140,8)+1,"00"))</f>
        <v/>
      </c>
      <c r="M1140">
        <f>IF($AB1140="Да","Регион_001_Крупный","Регион_"&amp;TEXT(MOD(QUOTIENT($A1140-1,20),180)+1,"000"))</f>
        <v/>
      </c>
      <c r="N1140">
        <f>IF($AB1140="Да","Город_"&amp;TEXT(MOD($A1140-1,250)+1,"0000"),"Город_"&amp;TEXT(MOD($A1140-1,3000)+1,"0000"))</f>
        <v/>
      </c>
      <c r="O1140">
        <f>IF($AB1140="Да","Холдинг_Крупный","Холдинг_"&amp;TEXT(MOD(QUOTIENT($A1140-1,10000),20)+1,"00"))</f>
        <v/>
      </c>
      <c r="P1140">
        <f>IF($AB1140="Да","Организация_Крупная","Организация_"&amp;TEXT(MOD(QUOTIENT($A1140-1,500),600)+1,"000"))</f>
        <v/>
      </c>
      <c r="Q1140">
        <f>"Отдел_"&amp;TEXT(MOD(QUOTIENT($A1140-1,50),100)+1,"000")</f>
        <v/>
      </c>
      <c r="R1140">
        <f>IF($AB1140="Да","Группа_Крупная","Группа_"&amp;TEXT(MOD(QUOTIENT($A1140-1,5000),30)+1,"00"))</f>
        <v/>
      </c>
      <c r="S1140">
        <f>IF($AB1140="Да","Категория_Крупная","Категория_"&amp;TEXT(MOD(QUOTIENT($A1140-1,500),120)+1,"000"))</f>
        <v/>
      </c>
      <c r="T1140">
        <f>IF($AB1140="Да","Подкатегория_Крупная","Подкатегория_"&amp;TEXT(MOD(QUOTIENT($A1140-1,50),300)+1,"000"))</f>
        <v/>
      </c>
      <c r="U1140">
        <f>"SKU_"&amp;TEXT($A1140,"0000000")</f>
        <v/>
      </c>
      <c r="V1140">
        <f>CHOOSE(MOD($A1140-1,4)+1,"Enterprise","SMB","Госсектор","Розница")</f>
        <v/>
      </c>
      <c r="W1140">
        <f>"Клиент_"&amp;TEXT(MOD($A1140-1,20000)+1,"00000")</f>
        <v/>
      </c>
      <c r="X1140">
        <f>CHOOSE(MOD($A1140-1,5)+1,"Портал","API","Импорт","Ручной ввод","Интеграция")</f>
        <v/>
      </c>
      <c r="Y1140" s="8">
        <f>ROUND(1000+MOD($A1140*37,90000)+IF($AB1140="Да",5000,0),2)</f>
        <v/>
      </c>
      <c r="Z1140">
        <f>1+MOD($A1140,20)</f>
        <v/>
      </c>
      <c r="AA1140" s="8">
        <f>ROUND($Y1140*(0.08+MOD($A1140,17)/100),2)</f>
        <v/>
      </c>
      <c r="AB1140">
        <f>IF(MOD($A1140,10)&lt;7,"Да","Нет")</f>
        <v/>
      </c>
      <c r="AC1140">
        <f>$R1140&amp;" / "&amp;$S1140&amp;" / "&amp;$T1140</f>
        <v/>
      </c>
      <c r="AD1140">
        <f>1</f>
        <v/>
      </c>
      <c r="AE1140">
        <f>IF($A1140&lt;=Settings!$B$4,"до 100",IF($A1140&lt;=Settings!$B$5,"до 10 000",IF($A1140&lt;=Settings!$B$6,"до 100 000","100 000+")))</f>
        <v/>
      </c>
    </row>
    <row r="1141">
      <c r="A1141">
        <f>ROW()-1</f>
        <v/>
      </c>
      <c r="B1141">
        <f>IF($A1141&lt;=Settings!$B$4,"small_control",IF($A1141&lt;=Settings!$B$5,"medium_10k",IF($A1141&lt;=Settings!$B$6,"large_100k","extreme_1m")))</f>
        <v/>
      </c>
      <c r="C1141">
        <f>"ORD-"&amp;TEXT(QUOTIENT($A1141-1,3)+1,"0000000")</f>
        <v/>
      </c>
      <c r="D1141">
        <f>"LINE-"&amp;TEXT($A1141,"0000000")</f>
        <v/>
      </c>
      <c r="E1141" s="7">
        <f>Settings!$B$2+$A1141-1</f>
        <v/>
      </c>
      <c r="F1141" s="7">
        <f>Settings!$B$2+MOD($A1141-1,Settings!$B$7)</f>
        <v/>
      </c>
      <c r="G1141">
        <f>YEAR($F1141)</f>
        <v/>
      </c>
      <c r="H1141">
        <f>"Q"&amp;ROUNDUP(MONTH($F1141)/3,0)</f>
        <v/>
      </c>
      <c r="I1141">
        <f>MONTH($F1141)</f>
        <v/>
      </c>
      <c r="J1141">
        <f>CHOOSE(MONTH($F1141),"Январь","Февраль","Март","Апрель","Май","Июнь","Июль","Август","Сентябрь","Октябрь","Ноябрь","Декабрь")</f>
        <v/>
      </c>
      <c r="K1141">
        <f>DAY($F1141)</f>
        <v/>
      </c>
      <c r="L1141">
        <f>IF(MOD($A1141,10)&lt;7,"ФО_01_Крупный","ФО_"&amp;TEXT(MOD($A1141,8)+1,"00"))</f>
        <v/>
      </c>
      <c r="M1141">
        <f>IF($AB1141="Да","Регион_001_Крупный","Регион_"&amp;TEXT(MOD(QUOTIENT($A1141-1,20),180)+1,"000"))</f>
        <v/>
      </c>
      <c r="N1141">
        <f>IF($AB1141="Да","Город_"&amp;TEXT(MOD($A1141-1,250)+1,"0000"),"Город_"&amp;TEXT(MOD($A1141-1,3000)+1,"0000"))</f>
        <v/>
      </c>
      <c r="O1141">
        <f>IF($AB1141="Да","Холдинг_Крупный","Холдинг_"&amp;TEXT(MOD(QUOTIENT($A1141-1,10000),20)+1,"00"))</f>
        <v/>
      </c>
      <c r="P1141">
        <f>IF($AB1141="Да","Организация_Крупная","Организация_"&amp;TEXT(MOD(QUOTIENT($A1141-1,500),600)+1,"000"))</f>
        <v/>
      </c>
      <c r="Q1141">
        <f>"Отдел_"&amp;TEXT(MOD(QUOTIENT($A1141-1,50),100)+1,"000")</f>
        <v/>
      </c>
      <c r="R1141">
        <f>IF($AB1141="Да","Группа_Крупная","Группа_"&amp;TEXT(MOD(QUOTIENT($A1141-1,5000),30)+1,"00"))</f>
        <v/>
      </c>
      <c r="S1141">
        <f>IF($AB1141="Да","Категория_Крупная","Категория_"&amp;TEXT(MOD(QUOTIENT($A1141-1,500),120)+1,"000"))</f>
        <v/>
      </c>
      <c r="T1141">
        <f>IF($AB1141="Да","Подкатегория_Крупная","Подкатегория_"&amp;TEXT(MOD(QUOTIENT($A1141-1,50),300)+1,"000"))</f>
        <v/>
      </c>
      <c r="U1141">
        <f>"SKU_"&amp;TEXT($A1141,"0000000")</f>
        <v/>
      </c>
      <c r="V1141">
        <f>CHOOSE(MOD($A1141-1,4)+1,"Enterprise","SMB","Госсектор","Розница")</f>
        <v/>
      </c>
      <c r="W1141">
        <f>"Клиент_"&amp;TEXT(MOD($A1141-1,20000)+1,"00000")</f>
        <v/>
      </c>
      <c r="X1141">
        <f>CHOOSE(MOD($A1141-1,5)+1,"Портал","API","Импорт","Ручной ввод","Интеграция")</f>
        <v/>
      </c>
      <c r="Y1141" s="8">
        <f>ROUND(1000+MOD($A1141*37,90000)+IF($AB1141="Да",5000,0),2)</f>
        <v/>
      </c>
      <c r="Z1141">
        <f>1+MOD($A1141,20)</f>
        <v/>
      </c>
      <c r="AA1141" s="8">
        <f>ROUND($Y1141*(0.08+MOD($A1141,17)/100),2)</f>
        <v/>
      </c>
      <c r="AB1141">
        <f>IF(MOD($A1141,10)&lt;7,"Да","Нет")</f>
        <v/>
      </c>
      <c r="AC1141">
        <f>$R1141&amp;" / "&amp;$S1141&amp;" / "&amp;$T1141</f>
        <v/>
      </c>
      <c r="AD1141">
        <f>1</f>
        <v/>
      </c>
      <c r="AE1141">
        <f>IF($A1141&lt;=Settings!$B$4,"до 100",IF($A1141&lt;=Settings!$B$5,"до 10 000",IF($A1141&lt;=Settings!$B$6,"до 100 000","100 000+")))</f>
        <v/>
      </c>
    </row>
    <row r="1142">
      <c r="A1142">
        <f>ROW()-1</f>
        <v/>
      </c>
      <c r="B1142">
        <f>IF($A1142&lt;=Settings!$B$4,"small_control",IF($A1142&lt;=Settings!$B$5,"medium_10k",IF($A1142&lt;=Settings!$B$6,"large_100k","extreme_1m")))</f>
        <v/>
      </c>
      <c r="C1142">
        <f>"ORD-"&amp;TEXT(QUOTIENT($A1142-1,3)+1,"0000000")</f>
        <v/>
      </c>
      <c r="D1142">
        <f>"LINE-"&amp;TEXT($A1142,"0000000")</f>
        <v/>
      </c>
      <c r="E1142" s="7">
        <f>Settings!$B$2+$A1142-1</f>
        <v/>
      </c>
      <c r="F1142" s="7">
        <f>Settings!$B$2+MOD($A1142-1,Settings!$B$7)</f>
        <v/>
      </c>
      <c r="G1142">
        <f>YEAR($F1142)</f>
        <v/>
      </c>
      <c r="H1142">
        <f>"Q"&amp;ROUNDUP(MONTH($F1142)/3,0)</f>
        <v/>
      </c>
      <c r="I1142">
        <f>MONTH($F1142)</f>
        <v/>
      </c>
      <c r="J1142">
        <f>CHOOSE(MONTH($F1142),"Январь","Февраль","Март","Апрель","Май","Июнь","Июль","Август","Сентябрь","Октябрь","Ноябрь","Декабрь")</f>
        <v/>
      </c>
      <c r="K1142">
        <f>DAY($F1142)</f>
        <v/>
      </c>
      <c r="L1142">
        <f>IF(MOD($A1142,10)&lt;7,"ФО_01_Крупный","ФО_"&amp;TEXT(MOD($A1142,8)+1,"00"))</f>
        <v/>
      </c>
      <c r="M1142">
        <f>IF($AB1142="Да","Регион_001_Крупный","Регион_"&amp;TEXT(MOD(QUOTIENT($A1142-1,20),180)+1,"000"))</f>
        <v/>
      </c>
      <c r="N1142">
        <f>IF($AB1142="Да","Город_"&amp;TEXT(MOD($A1142-1,250)+1,"0000"),"Город_"&amp;TEXT(MOD($A1142-1,3000)+1,"0000"))</f>
        <v/>
      </c>
      <c r="O1142">
        <f>IF($AB1142="Да","Холдинг_Крупный","Холдинг_"&amp;TEXT(MOD(QUOTIENT($A1142-1,10000),20)+1,"00"))</f>
        <v/>
      </c>
      <c r="P1142">
        <f>IF($AB1142="Да","Организация_Крупная","Организация_"&amp;TEXT(MOD(QUOTIENT($A1142-1,500),600)+1,"000"))</f>
        <v/>
      </c>
      <c r="Q1142">
        <f>"Отдел_"&amp;TEXT(MOD(QUOTIENT($A1142-1,50),100)+1,"000")</f>
        <v/>
      </c>
      <c r="R1142">
        <f>IF($AB1142="Да","Группа_Крупная","Группа_"&amp;TEXT(MOD(QUOTIENT($A1142-1,5000),30)+1,"00"))</f>
        <v/>
      </c>
      <c r="S1142">
        <f>IF($AB1142="Да","Категория_Крупная","Категория_"&amp;TEXT(MOD(QUOTIENT($A1142-1,500),120)+1,"000"))</f>
        <v/>
      </c>
      <c r="T1142">
        <f>IF($AB1142="Да","Подкатегория_Крупная","Подкатегория_"&amp;TEXT(MOD(QUOTIENT($A1142-1,50),300)+1,"000"))</f>
        <v/>
      </c>
      <c r="U1142">
        <f>"SKU_"&amp;TEXT($A1142,"0000000")</f>
        <v/>
      </c>
      <c r="V1142">
        <f>CHOOSE(MOD($A1142-1,4)+1,"Enterprise","SMB","Госсектор","Розница")</f>
        <v/>
      </c>
      <c r="W1142">
        <f>"Клиент_"&amp;TEXT(MOD($A1142-1,20000)+1,"00000")</f>
        <v/>
      </c>
      <c r="X1142">
        <f>CHOOSE(MOD($A1142-1,5)+1,"Портал","API","Импорт","Ручной ввод","Интеграция")</f>
        <v/>
      </c>
      <c r="Y1142" s="8">
        <f>ROUND(1000+MOD($A1142*37,90000)+IF($AB1142="Да",5000,0),2)</f>
        <v/>
      </c>
      <c r="Z1142">
        <f>1+MOD($A1142,20)</f>
        <v/>
      </c>
      <c r="AA1142" s="8">
        <f>ROUND($Y1142*(0.08+MOD($A1142,17)/100),2)</f>
        <v/>
      </c>
      <c r="AB1142">
        <f>IF(MOD($A1142,10)&lt;7,"Да","Нет")</f>
        <v/>
      </c>
      <c r="AC1142">
        <f>$R1142&amp;" / "&amp;$S1142&amp;" / "&amp;$T1142</f>
        <v/>
      </c>
      <c r="AD1142">
        <f>1</f>
        <v/>
      </c>
      <c r="AE1142">
        <f>IF($A1142&lt;=Settings!$B$4,"до 100",IF($A1142&lt;=Settings!$B$5,"до 10 000",IF($A1142&lt;=Settings!$B$6,"до 100 000","100 000+")))</f>
        <v/>
      </c>
    </row>
    <row r="1143">
      <c r="A1143">
        <f>ROW()-1</f>
        <v/>
      </c>
      <c r="B1143">
        <f>IF($A1143&lt;=Settings!$B$4,"small_control",IF($A1143&lt;=Settings!$B$5,"medium_10k",IF($A1143&lt;=Settings!$B$6,"large_100k","extreme_1m")))</f>
        <v/>
      </c>
      <c r="C1143">
        <f>"ORD-"&amp;TEXT(QUOTIENT($A1143-1,3)+1,"0000000")</f>
        <v/>
      </c>
      <c r="D1143">
        <f>"LINE-"&amp;TEXT($A1143,"0000000")</f>
        <v/>
      </c>
      <c r="E1143" s="7">
        <f>Settings!$B$2+$A1143-1</f>
        <v/>
      </c>
      <c r="F1143" s="7">
        <f>Settings!$B$2+MOD($A1143-1,Settings!$B$7)</f>
        <v/>
      </c>
      <c r="G1143">
        <f>YEAR($F1143)</f>
        <v/>
      </c>
      <c r="H1143">
        <f>"Q"&amp;ROUNDUP(MONTH($F1143)/3,0)</f>
        <v/>
      </c>
      <c r="I1143">
        <f>MONTH($F1143)</f>
        <v/>
      </c>
      <c r="J1143">
        <f>CHOOSE(MONTH($F1143),"Январь","Февраль","Март","Апрель","Май","Июнь","Июль","Август","Сентябрь","Октябрь","Ноябрь","Декабрь")</f>
        <v/>
      </c>
      <c r="K1143">
        <f>DAY($F1143)</f>
        <v/>
      </c>
      <c r="L1143">
        <f>IF(MOD($A1143,10)&lt;7,"ФО_01_Крупный","ФО_"&amp;TEXT(MOD($A1143,8)+1,"00"))</f>
        <v/>
      </c>
      <c r="M1143">
        <f>IF($AB1143="Да","Регион_001_Крупный","Регион_"&amp;TEXT(MOD(QUOTIENT($A1143-1,20),180)+1,"000"))</f>
        <v/>
      </c>
      <c r="N1143">
        <f>IF($AB1143="Да","Город_"&amp;TEXT(MOD($A1143-1,250)+1,"0000"),"Город_"&amp;TEXT(MOD($A1143-1,3000)+1,"0000"))</f>
        <v/>
      </c>
      <c r="O1143">
        <f>IF($AB1143="Да","Холдинг_Крупный","Холдинг_"&amp;TEXT(MOD(QUOTIENT($A1143-1,10000),20)+1,"00"))</f>
        <v/>
      </c>
      <c r="P1143">
        <f>IF($AB1143="Да","Организация_Крупная","Организация_"&amp;TEXT(MOD(QUOTIENT($A1143-1,500),600)+1,"000"))</f>
        <v/>
      </c>
      <c r="Q1143">
        <f>"Отдел_"&amp;TEXT(MOD(QUOTIENT($A1143-1,50),100)+1,"000")</f>
        <v/>
      </c>
      <c r="R1143">
        <f>IF($AB1143="Да","Группа_Крупная","Группа_"&amp;TEXT(MOD(QUOTIENT($A1143-1,5000),30)+1,"00"))</f>
        <v/>
      </c>
      <c r="S1143">
        <f>IF($AB1143="Да","Категория_Крупная","Категория_"&amp;TEXT(MOD(QUOTIENT($A1143-1,500),120)+1,"000"))</f>
        <v/>
      </c>
      <c r="T1143">
        <f>IF($AB1143="Да","Подкатегория_Крупная","Подкатегория_"&amp;TEXT(MOD(QUOTIENT($A1143-1,50),300)+1,"000"))</f>
        <v/>
      </c>
      <c r="U1143">
        <f>"SKU_"&amp;TEXT($A1143,"0000000")</f>
        <v/>
      </c>
      <c r="V1143">
        <f>CHOOSE(MOD($A1143-1,4)+1,"Enterprise","SMB","Госсектор","Розница")</f>
        <v/>
      </c>
      <c r="W1143">
        <f>"Клиент_"&amp;TEXT(MOD($A1143-1,20000)+1,"00000")</f>
        <v/>
      </c>
      <c r="X1143">
        <f>CHOOSE(MOD($A1143-1,5)+1,"Портал","API","Импорт","Ручной ввод","Интеграция")</f>
        <v/>
      </c>
      <c r="Y1143" s="8">
        <f>ROUND(1000+MOD($A1143*37,90000)+IF($AB1143="Да",5000,0),2)</f>
        <v/>
      </c>
      <c r="Z1143">
        <f>1+MOD($A1143,20)</f>
        <v/>
      </c>
      <c r="AA1143" s="8">
        <f>ROUND($Y1143*(0.08+MOD($A1143,17)/100),2)</f>
        <v/>
      </c>
      <c r="AB1143">
        <f>IF(MOD($A1143,10)&lt;7,"Да","Нет")</f>
        <v/>
      </c>
      <c r="AC1143">
        <f>$R1143&amp;" / "&amp;$S1143&amp;" / "&amp;$T1143</f>
        <v/>
      </c>
      <c r="AD1143">
        <f>1</f>
        <v/>
      </c>
      <c r="AE1143">
        <f>IF($A1143&lt;=Settings!$B$4,"до 100",IF($A1143&lt;=Settings!$B$5,"до 10 000",IF($A1143&lt;=Settings!$B$6,"до 100 000","100 000+")))</f>
        <v/>
      </c>
    </row>
    <row r="1144">
      <c r="A1144">
        <f>ROW()-1</f>
        <v/>
      </c>
      <c r="B1144">
        <f>IF($A1144&lt;=Settings!$B$4,"small_control",IF($A1144&lt;=Settings!$B$5,"medium_10k",IF($A1144&lt;=Settings!$B$6,"large_100k","extreme_1m")))</f>
        <v/>
      </c>
      <c r="C1144">
        <f>"ORD-"&amp;TEXT(QUOTIENT($A1144-1,3)+1,"0000000")</f>
        <v/>
      </c>
      <c r="D1144">
        <f>"LINE-"&amp;TEXT($A1144,"0000000")</f>
        <v/>
      </c>
      <c r="E1144" s="7">
        <f>Settings!$B$2+$A1144-1</f>
        <v/>
      </c>
      <c r="F1144" s="7">
        <f>Settings!$B$2+MOD($A1144-1,Settings!$B$7)</f>
        <v/>
      </c>
      <c r="G1144">
        <f>YEAR($F1144)</f>
        <v/>
      </c>
      <c r="H1144">
        <f>"Q"&amp;ROUNDUP(MONTH($F1144)/3,0)</f>
        <v/>
      </c>
      <c r="I1144">
        <f>MONTH($F1144)</f>
        <v/>
      </c>
      <c r="J1144">
        <f>CHOOSE(MONTH($F1144),"Январь","Февраль","Март","Апрель","Май","Июнь","Июль","Август","Сентябрь","Октябрь","Ноябрь","Декабрь")</f>
        <v/>
      </c>
      <c r="K1144">
        <f>DAY($F1144)</f>
        <v/>
      </c>
      <c r="L1144">
        <f>IF(MOD($A1144,10)&lt;7,"ФО_01_Крупный","ФО_"&amp;TEXT(MOD($A1144,8)+1,"00"))</f>
        <v/>
      </c>
      <c r="M1144">
        <f>IF($AB1144="Да","Регион_001_Крупный","Регион_"&amp;TEXT(MOD(QUOTIENT($A1144-1,20),180)+1,"000"))</f>
        <v/>
      </c>
      <c r="N1144">
        <f>IF($AB1144="Да","Город_"&amp;TEXT(MOD($A1144-1,250)+1,"0000"),"Город_"&amp;TEXT(MOD($A1144-1,3000)+1,"0000"))</f>
        <v/>
      </c>
      <c r="O1144">
        <f>IF($AB1144="Да","Холдинг_Крупный","Холдинг_"&amp;TEXT(MOD(QUOTIENT($A1144-1,10000),20)+1,"00"))</f>
        <v/>
      </c>
      <c r="P1144">
        <f>IF($AB1144="Да","Организация_Крупная","Организация_"&amp;TEXT(MOD(QUOTIENT($A1144-1,500),600)+1,"000"))</f>
        <v/>
      </c>
      <c r="Q1144">
        <f>"Отдел_"&amp;TEXT(MOD(QUOTIENT($A1144-1,50),100)+1,"000")</f>
        <v/>
      </c>
      <c r="R1144">
        <f>IF($AB1144="Да","Группа_Крупная","Группа_"&amp;TEXT(MOD(QUOTIENT($A1144-1,5000),30)+1,"00"))</f>
        <v/>
      </c>
      <c r="S1144">
        <f>IF($AB1144="Да","Категория_Крупная","Категория_"&amp;TEXT(MOD(QUOTIENT($A1144-1,500),120)+1,"000"))</f>
        <v/>
      </c>
      <c r="T1144">
        <f>IF($AB1144="Да","Подкатегория_Крупная","Подкатегория_"&amp;TEXT(MOD(QUOTIENT($A1144-1,50),300)+1,"000"))</f>
        <v/>
      </c>
      <c r="U1144">
        <f>"SKU_"&amp;TEXT($A1144,"0000000")</f>
        <v/>
      </c>
      <c r="V1144">
        <f>CHOOSE(MOD($A1144-1,4)+1,"Enterprise","SMB","Госсектор","Розница")</f>
        <v/>
      </c>
      <c r="W1144">
        <f>"Клиент_"&amp;TEXT(MOD($A1144-1,20000)+1,"00000")</f>
        <v/>
      </c>
      <c r="X1144">
        <f>CHOOSE(MOD($A1144-1,5)+1,"Портал","API","Импорт","Ручной ввод","Интеграция")</f>
        <v/>
      </c>
      <c r="Y1144" s="8">
        <f>ROUND(1000+MOD($A1144*37,90000)+IF($AB1144="Да",5000,0),2)</f>
        <v/>
      </c>
      <c r="Z1144">
        <f>1+MOD($A1144,20)</f>
        <v/>
      </c>
      <c r="AA1144" s="8">
        <f>ROUND($Y1144*(0.08+MOD($A1144,17)/100),2)</f>
        <v/>
      </c>
      <c r="AB1144">
        <f>IF(MOD($A1144,10)&lt;7,"Да","Нет")</f>
        <v/>
      </c>
      <c r="AC1144">
        <f>$R1144&amp;" / "&amp;$S1144&amp;" / "&amp;$T1144</f>
        <v/>
      </c>
      <c r="AD1144">
        <f>1</f>
        <v/>
      </c>
      <c r="AE1144">
        <f>IF($A1144&lt;=Settings!$B$4,"до 100",IF($A1144&lt;=Settings!$B$5,"до 10 000",IF($A1144&lt;=Settings!$B$6,"до 100 000","100 000+")))</f>
        <v/>
      </c>
    </row>
    <row r="1145">
      <c r="A1145">
        <f>ROW()-1</f>
        <v/>
      </c>
      <c r="B1145">
        <f>IF($A1145&lt;=Settings!$B$4,"small_control",IF($A1145&lt;=Settings!$B$5,"medium_10k",IF($A1145&lt;=Settings!$B$6,"large_100k","extreme_1m")))</f>
        <v/>
      </c>
      <c r="C1145">
        <f>"ORD-"&amp;TEXT(QUOTIENT($A1145-1,3)+1,"0000000")</f>
        <v/>
      </c>
      <c r="D1145">
        <f>"LINE-"&amp;TEXT($A1145,"0000000")</f>
        <v/>
      </c>
      <c r="E1145" s="7">
        <f>Settings!$B$2+$A1145-1</f>
        <v/>
      </c>
      <c r="F1145" s="7">
        <f>Settings!$B$2+MOD($A1145-1,Settings!$B$7)</f>
        <v/>
      </c>
      <c r="G1145">
        <f>YEAR($F1145)</f>
        <v/>
      </c>
      <c r="H1145">
        <f>"Q"&amp;ROUNDUP(MONTH($F1145)/3,0)</f>
        <v/>
      </c>
      <c r="I1145">
        <f>MONTH($F1145)</f>
        <v/>
      </c>
      <c r="J1145">
        <f>CHOOSE(MONTH($F1145),"Январь","Февраль","Март","Апрель","Май","Июнь","Июль","Август","Сентябрь","Октябрь","Ноябрь","Декабрь")</f>
        <v/>
      </c>
      <c r="K1145">
        <f>DAY($F1145)</f>
        <v/>
      </c>
      <c r="L1145">
        <f>IF(MOD($A1145,10)&lt;7,"ФО_01_Крупный","ФО_"&amp;TEXT(MOD($A1145,8)+1,"00"))</f>
        <v/>
      </c>
      <c r="M1145">
        <f>IF($AB1145="Да","Регион_001_Крупный","Регион_"&amp;TEXT(MOD(QUOTIENT($A1145-1,20),180)+1,"000"))</f>
        <v/>
      </c>
      <c r="N1145">
        <f>IF($AB1145="Да","Город_"&amp;TEXT(MOD($A1145-1,250)+1,"0000"),"Город_"&amp;TEXT(MOD($A1145-1,3000)+1,"0000"))</f>
        <v/>
      </c>
      <c r="O1145">
        <f>IF($AB1145="Да","Холдинг_Крупный","Холдинг_"&amp;TEXT(MOD(QUOTIENT($A1145-1,10000),20)+1,"00"))</f>
        <v/>
      </c>
      <c r="P1145">
        <f>IF($AB1145="Да","Организация_Крупная","Организация_"&amp;TEXT(MOD(QUOTIENT($A1145-1,500),600)+1,"000"))</f>
        <v/>
      </c>
      <c r="Q1145">
        <f>"Отдел_"&amp;TEXT(MOD(QUOTIENT($A1145-1,50),100)+1,"000")</f>
        <v/>
      </c>
      <c r="R1145">
        <f>IF($AB1145="Да","Группа_Крупная","Группа_"&amp;TEXT(MOD(QUOTIENT($A1145-1,5000),30)+1,"00"))</f>
        <v/>
      </c>
      <c r="S1145">
        <f>IF($AB1145="Да","Категория_Крупная","Категория_"&amp;TEXT(MOD(QUOTIENT($A1145-1,500),120)+1,"000"))</f>
        <v/>
      </c>
      <c r="T1145">
        <f>IF($AB1145="Да","Подкатегория_Крупная","Подкатегория_"&amp;TEXT(MOD(QUOTIENT($A1145-1,50),300)+1,"000"))</f>
        <v/>
      </c>
      <c r="U1145">
        <f>"SKU_"&amp;TEXT($A1145,"0000000")</f>
        <v/>
      </c>
      <c r="V1145">
        <f>CHOOSE(MOD($A1145-1,4)+1,"Enterprise","SMB","Госсектор","Розница")</f>
        <v/>
      </c>
      <c r="W1145">
        <f>"Клиент_"&amp;TEXT(MOD($A1145-1,20000)+1,"00000")</f>
        <v/>
      </c>
      <c r="X1145">
        <f>CHOOSE(MOD($A1145-1,5)+1,"Портал","API","Импорт","Ручной ввод","Интеграция")</f>
        <v/>
      </c>
      <c r="Y1145" s="8">
        <f>ROUND(1000+MOD($A1145*37,90000)+IF($AB1145="Да",5000,0),2)</f>
        <v/>
      </c>
      <c r="Z1145">
        <f>1+MOD($A1145,20)</f>
        <v/>
      </c>
      <c r="AA1145" s="8">
        <f>ROUND($Y1145*(0.08+MOD($A1145,17)/100),2)</f>
        <v/>
      </c>
      <c r="AB1145">
        <f>IF(MOD($A1145,10)&lt;7,"Да","Нет")</f>
        <v/>
      </c>
      <c r="AC1145">
        <f>$R1145&amp;" / "&amp;$S1145&amp;" / "&amp;$T1145</f>
        <v/>
      </c>
      <c r="AD1145">
        <f>1</f>
        <v/>
      </c>
      <c r="AE1145">
        <f>IF($A1145&lt;=Settings!$B$4,"до 100",IF($A1145&lt;=Settings!$B$5,"до 10 000",IF($A1145&lt;=Settings!$B$6,"до 100 000","100 000+")))</f>
        <v/>
      </c>
    </row>
    <row r="1146">
      <c r="A1146">
        <f>ROW()-1</f>
        <v/>
      </c>
      <c r="B1146">
        <f>IF($A1146&lt;=Settings!$B$4,"small_control",IF($A1146&lt;=Settings!$B$5,"medium_10k",IF($A1146&lt;=Settings!$B$6,"large_100k","extreme_1m")))</f>
        <v/>
      </c>
      <c r="C1146">
        <f>"ORD-"&amp;TEXT(QUOTIENT($A1146-1,3)+1,"0000000")</f>
        <v/>
      </c>
      <c r="D1146">
        <f>"LINE-"&amp;TEXT($A1146,"0000000")</f>
        <v/>
      </c>
      <c r="E1146" s="7">
        <f>Settings!$B$2+$A1146-1</f>
        <v/>
      </c>
      <c r="F1146" s="7">
        <f>Settings!$B$2+MOD($A1146-1,Settings!$B$7)</f>
        <v/>
      </c>
      <c r="G1146">
        <f>YEAR($F1146)</f>
        <v/>
      </c>
      <c r="H1146">
        <f>"Q"&amp;ROUNDUP(MONTH($F1146)/3,0)</f>
        <v/>
      </c>
      <c r="I1146">
        <f>MONTH($F1146)</f>
        <v/>
      </c>
      <c r="J1146">
        <f>CHOOSE(MONTH($F1146),"Январь","Февраль","Март","Апрель","Май","Июнь","Июль","Август","Сентябрь","Октябрь","Ноябрь","Декабрь")</f>
        <v/>
      </c>
      <c r="K1146">
        <f>DAY($F1146)</f>
        <v/>
      </c>
      <c r="L1146">
        <f>IF(MOD($A1146,10)&lt;7,"ФО_01_Крупный","ФО_"&amp;TEXT(MOD($A1146,8)+1,"00"))</f>
        <v/>
      </c>
      <c r="M1146">
        <f>IF($AB1146="Да","Регион_001_Крупный","Регион_"&amp;TEXT(MOD(QUOTIENT($A1146-1,20),180)+1,"000"))</f>
        <v/>
      </c>
      <c r="N1146">
        <f>IF($AB1146="Да","Город_"&amp;TEXT(MOD($A1146-1,250)+1,"0000"),"Город_"&amp;TEXT(MOD($A1146-1,3000)+1,"0000"))</f>
        <v/>
      </c>
      <c r="O1146">
        <f>IF($AB1146="Да","Холдинг_Крупный","Холдинг_"&amp;TEXT(MOD(QUOTIENT($A1146-1,10000),20)+1,"00"))</f>
        <v/>
      </c>
      <c r="P1146">
        <f>IF($AB1146="Да","Организация_Крупная","Организация_"&amp;TEXT(MOD(QUOTIENT($A1146-1,500),600)+1,"000"))</f>
        <v/>
      </c>
      <c r="Q1146">
        <f>"Отдел_"&amp;TEXT(MOD(QUOTIENT($A1146-1,50),100)+1,"000")</f>
        <v/>
      </c>
      <c r="R1146">
        <f>IF($AB1146="Да","Группа_Крупная","Группа_"&amp;TEXT(MOD(QUOTIENT($A1146-1,5000),30)+1,"00"))</f>
        <v/>
      </c>
      <c r="S1146">
        <f>IF($AB1146="Да","Категория_Крупная","Категория_"&amp;TEXT(MOD(QUOTIENT($A1146-1,500),120)+1,"000"))</f>
        <v/>
      </c>
      <c r="T1146">
        <f>IF($AB1146="Да","Подкатегория_Крупная","Подкатегория_"&amp;TEXT(MOD(QUOTIENT($A1146-1,50),300)+1,"000"))</f>
        <v/>
      </c>
      <c r="U1146">
        <f>"SKU_"&amp;TEXT($A1146,"0000000")</f>
        <v/>
      </c>
      <c r="V1146">
        <f>CHOOSE(MOD($A1146-1,4)+1,"Enterprise","SMB","Госсектор","Розница")</f>
        <v/>
      </c>
      <c r="W1146">
        <f>"Клиент_"&amp;TEXT(MOD($A1146-1,20000)+1,"00000")</f>
        <v/>
      </c>
      <c r="X1146">
        <f>CHOOSE(MOD($A1146-1,5)+1,"Портал","API","Импорт","Ручной ввод","Интеграция")</f>
        <v/>
      </c>
      <c r="Y1146" s="8">
        <f>ROUND(1000+MOD($A1146*37,90000)+IF($AB1146="Да",5000,0),2)</f>
        <v/>
      </c>
      <c r="Z1146">
        <f>1+MOD($A1146,20)</f>
        <v/>
      </c>
      <c r="AA1146" s="8">
        <f>ROUND($Y1146*(0.08+MOD($A1146,17)/100),2)</f>
        <v/>
      </c>
      <c r="AB1146">
        <f>IF(MOD($A1146,10)&lt;7,"Да","Нет")</f>
        <v/>
      </c>
      <c r="AC1146">
        <f>$R1146&amp;" / "&amp;$S1146&amp;" / "&amp;$T1146</f>
        <v/>
      </c>
      <c r="AD1146">
        <f>1</f>
        <v/>
      </c>
      <c r="AE1146">
        <f>IF($A1146&lt;=Settings!$B$4,"до 100",IF($A1146&lt;=Settings!$B$5,"до 10 000",IF($A1146&lt;=Settings!$B$6,"до 100 000","100 000+")))</f>
        <v/>
      </c>
    </row>
    <row r="1147">
      <c r="A1147">
        <f>ROW()-1</f>
        <v/>
      </c>
      <c r="B1147">
        <f>IF($A1147&lt;=Settings!$B$4,"small_control",IF($A1147&lt;=Settings!$B$5,"medium_10k",IF($A1147&lt;=Settings!$B$6,"large_100k","extreme_1m")))</f>
        <v/>
      </c>
      <c r="C1147">
        <f>"ORD-"&amp;TEXT(QUOTIENT($A1147-1,3)+1,"0000000")</f>
        <v/>
      </c>
      <c r="D1147">
        <f>"LINE-"&amp;TEXT($A1147,"0000000")</f>
        <v/>
      </c>
      <c r="E1147" s="7">
        <f>Settings!$B$2+$A1147-1</f>
        <v/>
      </c>
      <c r="F1147" s="7">
        <f>Settings!$B$2+MOD($A1147-1,Settings!$B$7)</f>
        <v/>
      </c>
      <c r="G1147">
        <f>YEAR($F1147)</f>
        <v/>
      </c>
      <c r="H1147">
        <f>"Q"&amp;ROUNDUP(MONTH($F1147)/3,0)</f>
        <v/>
      </c>
      <c r="I1147">
        <f>MONTH($F1147)</f>
        <v/>
      </c>
      <c r="J1147">
        <f>CHOOSE(MONTH($F1147),"Январь","Февраль","Март","Апрель","Май","Июнь","Июль","Август","Сентябрь","Октябрь","Ноябрь","Декабрь")</f>
        <v/>
      </c>
      <c r="K1147">
        <f>DAY($F1147)</f>
        <v/>
      </c>
      <c r="L1147">
        <f>IF(MOD($A1147,10)&lt;7,"ФО_01_Крупный","ФО_"&amp;TEXT(MOD($A1147,8)+1,"00"))</f>
        <v/>
      </c>
      <c r="M1147">
        <f>IF($AB1147="Да","Регион_001_Крупный","Регион_"&amp;TEXT(MOD(QUOTIENT($A1147-1,20),180)+1,"000"))</f>
        <v/>
      </c>
      <c r="N1147">
        <f>IF($AB1147="Да","Город_"&amp;TEXT(MOD($A1147-1,250)+1,"0000"),"Город_"&amp;TEXT(MOD($A1147-1,3000)+1,"0000"))</f>
        <v/>
      </c>
      <c r="O1147">
        <f>IF($AB1147="Да","Холдинг_Крупный","Холдинг_"&amp;TEXT(MOD(QUOTIENT($A1147-1,10000),20)+1,"00"))</f>
        <v/>
      </c>
      <c r="P1147">
        <f>IF($AB1147="Да","Организация_Крупная","Организация_"&amp;TEXT(MOD(QUOTIENT($A1147-1,500),600)+1,"000"))</f>
        <v/>
      </c>
      <c r="Q1147">
        <f>"Отдел_"&amp;TEXT(MOD(QUOTIENT($A1147-1,50),100)+1,"000")</f>
        <v/>
      </c>
      <c r="R1147">
        <f>IF($AB1147="Да","Группа_Крупная","Группа_"&amp;TEXT(MOD(QUOTIENT($A1147-1,5000),30)+1,"00"))</f>
        <v/>
      </c>
      <c r="S1147">
        <f>IF($AB1147="Да","Категория_Крупная","Категория_"&amp;TEXT(MOD(QUOTIENT($A1147-1,500),120)+1,"000"))</f>
        <v/>
      </c>
      <c r="T1147">
        <f>IF($AB1147="Да","Подкатегория_Крупная","Подкатегория_"&amp;TEXT(MOD(QUOTIENT($A1147-1,50),300)+1,"000"))</f>
        <v/>
      </c>
      <c r="U1147">
        <f>"SKU_"&amp;TEXT($A1147,"0000000")</f>
        <v/>
      </c>
      <c r="V1147">
        <f>CHOOSE(MOD($A1147-1,4)+1,"Enterprise","SMB","Госсектор","Розница")</f>
        <v/>
      </c>
      <c r="W1147">
        <f>"Клиент_"&amp;TEXT(MOD($A1147-1,20000)+1,"00000")</f>
        <v/>
      </c>
      <c r="X1147">
        <f>CHOOSE(MOD($A1147-1,5)+1,"Портал","API","Импорт","Ручной ввод","Интеграция")</f>
        <v/>
      </c>
      <c r="Y1147" s="8">
        <f>ROUND(1000+MOD($A1147*37,90000)+IF($AB1147="Да",5000,0),2)</f>
        <v/>
      </c>
      <c r="Z1147">
        <f>1+MOD($A1147,20)</f>
        <v/>
      </c>
      <c r="AA1147" s="8">
        <f>ROUND($Y1147*(0.08+MOD($A1147,17)/100),2)</f>
        <v/>
      </c>
      <c r="AB1147">
        <f>IF(MOD($A1147,10)&lt;7,"Да","Нет")</f>
        <v/>
      </c>
      <c r="AC1147">
        <f>$R1147&amp;" / "&amp;$S1147&amp;" / "&amp;$T1147</f>
        <v/>
      </c>
      <c r="AD1147">
        <f>1</f>
        <v/>
      </c>
      <c r="AE1147">
        <f>IF($A1147&lt;=Settings!$B$4,"до 100",IF($A1147&lt;=Settings!$B$5,"до 10 000",IF($A1147&lt;=Settings!$B$6,"до 100 000","100 000+")))</f>
        <v/>
      </c>
    </row>
    <row r="1148">
      <c r="A1148">
        <f>ROW()-1</f>
        <v/>
      </c>
      <c r="B1148">
        <f>IF($A1148&lt;=Settings!$B$4,"small_control",IF($A1148&lt;=Settings!$B$5,"medium_10k",IF($A1148&lt;=Settings!$B$6,"large_100k","extreme_1m")))</f>
        <v/>
      </c>
      <c r="C1148">
        <f>"ORD-"&amp;TEXT(QUOTIENT($A1148-1,3)+1,"0000000")</f>
        <v/>
      </c>
      <c r="D1148">
        <f>"LINE-"&amp;TEXT($A1148,"0000000")</f>
        <v/>
      </c>
      <c r="E1148" s="7">
        <f>Settings!$B$2+$A1148-1</f>
        <v/>
      </c>
      <c r="F1148" s="7">
        <f>Settings!$B$2+MOD($A1148-1,Settings!$B$7)</f>
        <v/>
      </c>
      <c r="G1148">
        <f>YEAR($F1148)</f>
        <v/>
      </c>
      <c r="H1148">
        <f>"Q"&amp;ROUNDUP(MONTH($F1148)/3,0)</f>
        <v/>
      </c>
      <c r="I1148">
        <f>MONTH($F1148)</f>
        <v/>
      </c>
      <c r="J1148">
        <f>CHOOSE(MONTH($F1148),"Январь","Февраль","Март","Апрель","Май","Июнь","Июль","Август","Сентябрь","Октябрь","Ноябрь","Декабрь")</f>
        <v/>
      </c>
      <c r="K1148">
        <f>DAY($F1148)</f>
        <v/>
      </c>
      <c r="L1148">
        <f>IF(MOD($A1148,10)&lt;7,"ФО_01_Крупный","ФО_"&amp;TEXT(MOD($A1148,8)+1,"00"))</f>
        <v/>
      </c>
      <c r="M1148">
        <f>IF($AB1148="Да","Регион_001_Крупный","Регион_"&amp;TEXT(MOD(QUOTIENT($A1148-1,20),180)+1,"000"))</f>
        <v/>
      </c>
      <c r="N1148">
        <f>IF($AB1148="Да","Город_"&amp;TEXT(MOD($A1148-1,250)+1,"0000"),"Город_"&amp;TEXT(MOD($A1148-1,3000)+1,"0000"))</f>
        <v/>
      </c>
      <c r="O1148">
        <f>IF($AB1148="Да","Холдинг_Крупный","Холдинг_"&amp;TEXT(MOD(QUOTIENT($A1148-1,10000),20)+1,"00"))</f>
        <v/>
      </c>
      <c r="P1148">
        <f>IF($AB1148="Да","Организация_Крупная","Организация_"&amp;TEXT(MOD(QUOTIENT($A1148-1,500),600)+1,"000"))</f>
        <v/>
      </c>
      <c r="Q1148">
        <f>"Отдел_"&amp;TEXT(MOD(QUOTIENT($A1148-1,50),100)+1,"000")</f>
        <v/>
      </c>
      <c r="R1148">
        <f>IF($AB1148="Да","Группа_Крупная","Группа_"&amp;TEXT(MOD(QUOTIENT($A1148-1,5000),30)+1,"00"))</f>
        <v/>
      </c>
      <c r="S1148">
        <f>IF($AB1148="Да","Категория_Крупная","Категория_"&amp;TEXT(MOD(QUOTIENT($A1148-1,500),120)+1,"000"))</f>
        <v/>
      </c>
      <c r="T1148">
        <f>IF($AB1148="Да","Подкатегория_Крупная","Подкатегория_"&amp;TEXT(MOD(QUOTIENT($A1148-1,50),300)+1,"000"))</f>
        <v/>
      </c>
      <c r="U1148">
        <f>"SKU_"&amp;TEXT($A1148,"0000000")</f>
        <v/>
      </c>
      <c r="V1148">
        <f>CHOOSE(MOD($A1148-1,4)+1,"Enterprise","SMB","Госсектор","Розница")</f>
        <v/>
      </c>
      <c r="W1148">
        <f>"Клиент_"&amp;TEXT(MOD($A1148-1,20000)+1,"00000")</f>
        <v/>
      </c>
      <c r="X1148">
        <f>CHOOSE(MOD($A1148-1,5)+1,"Портал","API","Импорт","Ручной ввод","Интеграция")</f>
        <v/>
      </c>
      <c r="Y1148" s="8">
        <f>ROUND(1000+MOD($A1148*37,90000)+IF($AB1148="Да",5000,0),2)</f>
        <v/>
      </c>
      <c r="Z1148">
        <f>1+MOD($A1148,20)</f>
        <v/>
      </c>
      <c r="AA1148" s="8">
        <f>ROUND($Y1148*(0.08+MOD($A1148,17)/100),2)</f>
        <v/>
      </c>
      <c r="AB1148">
        <f>IF(MOD($A1148,10)&lt;7,"Да","Нет")</f>
        <v/>
      </c>
      <c r="AC1148">
        <f>$R1148&amp;" / "&amp;$S1148&amp;" / "&amp;$T1148</f>
        <v/>
      </c>
      <c r="AD1148">
        <f>1</f>
        <v/>
      </c>
      <c r="AE1148">
        <f>IF($A1148&lt;=Settings!$B$4,"до 100",IF($A1148&lt;=Settings!$B$5,"до 10 000",IF($A1148&lt;=Settings!$B$6,"до 100 000","100 000+")))</f>
        <v/>
      </c>
    </row>
    <row r="1149">
      <c r="A1149">
        <f>ROW()-1</f>
        <v/>
      </c>
      <c r="B1149">
        <f>IF($A1149&lt;=Settings!$B$4,"small_control",IF($A1149&lt;=Settings!$B$5,"medium_10k",IF($A1149&lt;=Settings!$B$6,"large_100k","extreme_1m")))</f>
        <v/>
      </c>
      <c r="C1149">
        <f>"ORD-"&amp;TEXT(QUOTIENT($A1149-1,3)+1,"0000000")</f>
        <v/>
      </c>
      <c r="D1149">
        <f>"LINE-"&amp;TEXT($A1149,"0000000")</f>
        <v/>
      </c>
      <c r="E1149" s="7">
        <f>Settings!$B$2+$A1149-1</f>
        <v/>
      </c>
      <c r="F1149" s="7">
        <f>Settings!$B$2+MOD($A1149-1,Settings!$B$7)</f>
        <v/>
      </c>
      <c r="G1149">
        <f>YEAR($F1149)</f>
        <v/>
      </c>
      <c r="H1149">
        <f>"Q"&amp;ROUNDUP(MONTH($F1149)/3,0)</f>
        <v/>
      </c>
      <c r="I1149">
        <f>MONTH($F1149)</f>
        <v/>
      </c>
      <c r="J1149">
        <f>CHOOSE(MONTH($F1149),"Январь","Февраль","Март","Апрель","Май","Июнь","Июль","Август","Сентябрь","Октябрь","Ноябрь","Декабрь")</f>
        <v/>
      </c>
      <c r="K1149">
        <f>DAY($F1149)</f>
        <v/>
      </c>
      <c r="L1149">
        <f>IF(MOD($A1149,10)&lt;7,"ФО_01_Крупный","ФО_"&amp;TEXT(MOD($A1149,8)+1,"00"))</f>
        <v/>
      </c>
      <c r="M1149">
        <f>IF($AB1149="Да","Регион_001_Крупный","Регион_"&amp;TEXT(MOD(QUOTIENT($A1149-1,20),180)+1,"000"))</f>
        <v/>
      </c>
      <c r="N1149">
        <f>IF($AB1149="Да","Город_"&amp;TEXT(MOD($A1149-1,250)+1,"0000"),"Город_"&amp;TEXT(MOD($A1149-1,3000)+1,"0000"))</f>
        <v/>
      </c>
      <c r="O1149">
        <f>IF($AB1149="Да","Холдинг_Крупный","Холдинг_"&amp;TEXT(MOD(QUOTIENT($A1149-1,10000),20)+1,"00"))</f>
        <v/>
      </c>
      <c r="P1149">
        <f>IF($AB1149="Да","Организация_Крупная","Организация_"&amp;TEXT(MOD(QUOTIENT($A1149-1,500),600)+1,"000"))</f>
        <v/>
      </c>
      <c r="Q1149">
        <f>"Отдел_"&amp;TEXT(MOD(QUOTIENT($A1149-1,50),100)+1,"000")</f>
        <v/>
      </c>
      <c r="R1149">
        <f>IF($AB1149="Да","Группа_Крупная","Группа_"&amp;TEXT(MOD(QUOTIENT($A1149-1,5000),30)+1,"00"))</f>
        <v/>
      </c>
      <c r="S1149">
        <f>IF($AB1149="Да","Категория_Крупная","Категория_"&amp;TEXT(MOD(QUOTIENT($A1149-1,500),120)+1,"000"))</f>
        <v/>
      </c>
      <c r="T1149">
        <f>IF($AB1149="Да","Подкатегория_Крупная","Подкатегория_"&amp;TEXT(MOD(QUOTIENT($A1149-1,50),300)+1,"000"))</f>
        <v/>
      </c>
      <c r="U1149">
        <f>"SKU_"&amp;TEXT($A1149,"0000000")</f>
        <v/>
      </c>
      <c r="V1149">
        <f>CHOOSE(MOD($A1149-1,4)+1,"Enterprise","SMB","Госсектор","Розница")</f>
        <v/>
      </c>
      <c r="W1149">
        <f>"Клиент_"&amp;TEXT(MOD($A1149-1,20000)+1,"00000")</f>
        <v/>
      </c>
      <c r="X1149">
        <f>CHOOSE(MOD($A1149-1,5)+1,"Портал","API","Импорт","Ручной ввод","Интеграция")</f>
        <v/>
      </c>
      <c r="Y1149" s="8">
        <f>ROUND(1000+MOD($A1149*37,90000)+IF($AB1149="Да",5000,0),2)</f>
        <v/>
      </c>
      <c r="Z1149">
        <f>1+MOD($A1149,20)</f>
        <v/>
      </c>
      <c r="AA1149" s="8">
        <f>ROUND($Y1149*(0.08+MOD($A1149,17)/100),2)</f>
        <v/>
      </c>
      <c r="AB1149">
        <f>IF(MOD($A1149,10)&lt;7,"Да","Нет")</f>
        <v/>
      </c>
      <c r="AC1149">
        <f>$R1149&amp;" / "&amp;$S1149&amp;" / "&amp;$T1149</f>
        <v/>
      </c>
      <c r="AD1149">
        <f>1</f>
        <v/>
      </c>
      <c r="AE1149">
        <f>IF($A1149&lt;=Settings!$B$4,"до 100",IF($A1149&lt;=Settings!$B$5,"до 10 000",IF($A1149&lt;=Settings!$B$6,"до 100 000","100 000+")))</f>
        <v/>
      </c>
    </row>
    <row r="1150">
      <c r="A1150">
        <f>ROW()-1</f>
        <v/>
      </c>
      <c r="B1150">
        <f>IF($A1150&lt;=Settings!$B$4,"small_control",IF($A1150&lt;=Settings!$B$5,"medium_10k",IF($A1150&lt;=Settings!$B$6,"large_100k","extreme_1m")))</f>
        <v/>
      </c>
      <c r="C1150">
        <f>"ORD-"&amp;TEXT(QUOTIENT($A1150-1,3)+1,"0000000")</f>
        <v/>
      </c>
      <c r="D1150">
        <f>"LINE-"&amp;TEXT($A1150,"0000000")</f>
        <v/>
      </c>
      <c r="E1150" s="7">
        <f>Settings!$B$2+$A1150-1</f>
        <v/>
      </c>
      <c r="F1150" s="7">
        <f>Settings!$B$2+MOD($A1150-1,Settings!$B$7)</f>
        <v/>
      </c>
      <c r="G1150">
        <f>YEAR($F1150)</f>
        <v/>
      </c>
      <c r="H1150">
        <f>"Q"&amp;ROUNDUP(MONTH($F1150)/3,0)</f>
        <v/>
      </c>
      <c r="I1150">
        <f>MONTH($F1150)</f>
        <v/>
      </c>
      <c r="J1150">
        <f>CHOOSE(MONTH($F1150),"Январь","Февраль","Март","Апрель","Май","Июнь","Июль","Август","Сентябрь","Октябрь","Ноябрь","Декабрь")</f>
        <v/>
      </c>
      <c r="K1150">
        <f>DAY($F1150)</f>
        <v/>
      </c>
      <c r="L1150">
        <f>IF(MOD($A1150,10)&lt;7,"ФО_01_Крупный","ФО_"&amp;TEXT(MOD($A1150,8)+1,"00"))</f>
        <v/>
      </c>
      <c r="M1150">
        <f>IF($AB1150="Да","Регион_001_Крупный","Регион_"&amp;TEXT(MOD(QUOTIENT($A1150-1,20),180)+1,"000"))</f>
        <v/>
      </c>
      <c r="N1150">
        <f>IF($AB1150="Да","Город_"&amp;TEXT(MOD($A1150-1,250)+1,"0000"),"Город_"&amp;TEXT(MOD($A1150-1,3000)+1,"0000"))</f>
        <v/>
      </c>
      <c r="O1150">
        <f>IF($AB1150="Да","Холдинг_Крупный","Холдинг_"&amp;TEXT(MOD(QUOTIENT($A1150-1,10000),20)+1,"00"))</f>
        <v/>
      </c>
      <c r="P1150">
        <f>IF($AB1150="Да","Организация_Крупная","Организация_"&amp;TEXT(MOD(QUOTIENT($A1150-1,500),600)+1,"000"))</f>
        <v/>
      </c>
      <c r="Q1150">
        <f>"Отдел_"&amp;TEXT(MOD(QUOTIENT($A1150-1,50),100)+1,"000")</f>
        <v/>
      </c>
      <c r="R1150">
        <f>IF($AB1150="Да","Группа_Крупная","Группа_"&amp;TEXT(MOD(QUOTIENT($A1150-1,5000),30)+1,"00"))</f>
        <v/>
      </c>
      <c r="S1150">
        <f>IF($AB1150="Да","Категория_Крупная","Категория_"&amp;TEXT(MOD(QUOTIENT($A1150-1,500),120)+1,"000"))</f>
        <v/>
      </c>
      <c r="T1150">
        <f>IF($AB1150="Да","Подкатегория_Крупная","Подкатегория_"&amp;TEXT(MOD(QUOTIENT($A1150-1,50),300)+1,"000"))</f>
        <v/>
      </c>
      <c r="U1150">
        <f>"SKU_"&amp;TEXT($A1150,"0000000")</f>
        <v/>
      </c>
      <c r="V1150">
        <f>CHOOSE(MOD($A1150-1,4)+1,"Enterprise","SMB","Госсектор","Розница")</f>
        <v/>
      </c>
      <c r="W1150">
        <f>"Клиент_"&amp;TEXT(MOD($A1150-1,20000)+1,"00000")</f>
        <v/>
      </c>
      <c r="X1150">
        <f>CHOOSE(MOD($A1150-1,5)+1,"Портал","API","Импорт","Ручной ввод","Интеграция")</f>
        <v/>
      </c>
      <c r="Y1150" s="8">
        <f>ROUND(1000+MOD($A1150*37,90000)+IF($AB1150="Да",5000,0),2)</f>
        <v/>
      </c>
      <c r="Z1150">
        <f>1+MOD($A1150,20)</f>
        <v/>
      </c>
      <c r="AA1150" s="8">
        <f>ROUND($Y1150*(0.08+MOD($A1150,17)/100),2)</f>
        <v/>
      </c>
      <c r="AB1150">
        <f>IF(MOD($A1150,10)&lt;7,"Да","Нет")</f>
        <v/>
      </c>
      <c r="AC1150">
        <f>$R1150&amp;" / "&amp;$S1150&amp;" / "&amp;$T1150</f>
        <v/>
      </c>
      <c r="AD1150">
        <f>1</f>
        <v/>
      </c>
      <c r="AE1150">
        <f>IF($A1150&lt;=Settings!$B$4,"до 100",IF($A1150&lt;=Settings!$B$5,"до 10 000",IF($A1150&lt;=Settings!$B$6,"до 100 000","100 000+")))</f>
        <v/>
      </c>
    </row>
    <row r="1151">
      <c r="A1151">
        <f>ROW()-1</f>
        <v/>
      </c>
      <c r="B1151">
        <f>IF($A1151&lt;=Settings!$B$4,"small_control",IF($A1151&lt;=Settings!$B$5,"medium_10k",IF($A1151&lt;=Settings!$B$6,"large_100k","extreme_1m")))</f>
        <v/>
      </c>
      <c r="C1151">
        <f>"ORD-"&amp;TEXT(QUOTIENT($A1151-1,3)+1,"0000000")</f>
        <v/>
      </c>
      <c r="D1151">
        <f>"LINE-"&amp;TEXT($A1151,"0000000")</f>
        <v/>
      </c>
      <c r="E1151" s="7">
        <f>Settings!$B$2+$A1151-1</f>
        <v/>
      </c>
      <c r="F1151" s="7">
        <f>Settings!$B$2+MOD($A1151-1,Settings!$B$7)</f>
        <v/>
      </c>
      <c r="G1151">
        <f>YEAR($F1151)</f>
        <v/>
      </c>
      <c r="H1151">
        <f>"Q"&amp;ROUNDUP(MONTH($F1151)/3,0)</f>
        <v/>
      </c>
      <c r="I1151">
        <f>MONTH($F1151)</f>
        <v/>
      </c>
      <c r="J1151">
        <f>CHOOSE(MONTH($F1151),"Январь","Февраль","Март","Апрель","Май","Июнь","Июль","Август","Сентябрь","Октябрь","Ноябрь","Декабрь")</f>
        <v/>
      </c>
      <c r="K1151">
        <f>DAY($F1151)</f>
        <v/>
      </c>
      <c r="L1151">
        <f>IF(MOD($A1151,10)&lt;7,"ФО_01_Крупный","ФО_"&amp;TEXT(MOD($A1151,8)+1,"00"))</f>
        <v/>
      </c>
      <c r="M1151">
        <f>IF($AB1151="Да","Регион_001_Крупный","Регион_"&amp;TEXT(MOD(QUOTIENT($A1151-1,20),180)+1,"000"))</f>
        <v/>
      </c>
      <c r="N1151">
        <f>IF($AB1151="Да","Город_"&amp;TEXT(MOD($A1151-1,250)+1,"0000"),"Город_"&amp;TEXT(MOD($A1151-1,3000)+1,"0000"))</f>
        <v/>
      </c>
      <c r="O1151">
        <f>IF($AB1151="Да","Холдинг_Крупный","Холдинг_"&amp;TEXT(MOD(QUOTIENT($A1151-1,10000),20)+1,"00"))</f>
        <v/>
      </c>
      <c r="P1151">
        <f>IF($AB1151="Да","Организация_Крупная","Организация_"&amp;TEXT(MOD(QUOTIENT($A1151-1,500),600)+1,"000"))</f>
        <v/>
      </c>
      <c r="Q1151">
        <f>"Отдел_"&amp;TEXT(MOD(QUOTIENT($A1151-1,50),100)+1,"000")</f>
        <v/>
      </c>
      <c r="R1151">
        <f>IF($AB1151="Да","Группа_Крупная","Группа_"&amp;TEXT(MOD(QUOTIENT($A1151-1,5000),30)+1,"00"))</f>
        <v/>
      </c>
      <c r="S1151">
        <f>IF($AB1151="Да","Категория_Крупная","Категория_"&amp;TEXT(MOD(QUOTIENT($A1151-1,500),120)+1,"000"))</f>
        <v/>
      </c>
      <c r="T1151">
        <f>IF($AB1151="Да","Подкатегория_Крупная","Подкатегория_"&amp;TEXT(MOD(QUOTIENT($A1151-1,50),300)+1,"000"))</f>
        <v/>
      </c>
      <c r="U1151">
        <f>"SKU_"&amp;TEXT($A1151,"0000000")</f>
        <v/>
      </c>
      <c r="V1151">
        <f>CHOOSE(MOD($A1151-1,4)+1,"Enterprise","SMB","Госсектор","Розница")</f>
        <v/>
      </c>
      <c r="W1151">
        <f>"Клиент_"&amp;TEXT(MOD($A1151-1,20000)+1,"00000")</f>
        <v/>
      </c>
      <c r="X1151">
        <f>CHOOSE(MOD($A1151-1,5)+1,"Портал","API","Импорт","Ручной ввод","Интеграция")</f>
        <v/>
      </c>
      <c r="Y1151" s="8">
        <f>ROUND(1000+MOD($A1151*37,90000)+IF($AB1151="Да",5000,0),2)</f>
        <v/>
      </c>
      <c r="Z1151">
        <f>1+MOD($A1151,20)</f>
        <v/>
      </c>
      <c r="AA1151" s="8">
        <f>ROUND($Y1151*(0.08+MOD($A1151,17)/100),2)</f>
        <v/>
      </c>
      <c r="AB1151">
        <f>IF(MOD($A1151,10)&lt;7,"Да","Нет")</f>
        <v/>
      </c>
      <c r="AC1151">
        <f>$R1151&amp;" / "&amp;$S1151&amp;" / "&amp;$T1151</f>
        <v/>
      </c>
      <c r="AD1151">
        <f>1</f>
        <v/>
      </c>
      <c r="AE1151">
        <f>IF($A1151&lt;=Settings!$B$4,"до 100",IF($A1151&lt;=Settings!$B$5,"до 10 000",IF($A1151&lt;=Settings!$B$6,"до 100 000","100 000+")))</f>
        <v/>
      </c>
    </row>
    <row r="1152">
      <c r="A1152">
        <f>ROW()-1</f>
        <v/>
      </c>
      <c r="B1152">
        <f>IF($A1152&lt;=Settings!$B$4,"small_control",IF($A1152&lt;=Settings!$B$5,"medium_10k",IF($A1152&lt;=Settings!$B$6,"large_100k","extreme_1m")))</f>
        <v/>
      </c>
      <c r="C1152">
        <f>"ORD-"&amp;TEXT(QUOTIENT($A1152-1,3)+1,"0000000")</f>
        <v/>
      </c>
      <c r="D1152">
        <f>"LINE-"&amp;TEXT($A1152,"0000000")</f>
        <v/>
      </c>
      <c r="E1152" s="7">
        <f>Settings!$B$2+$A1152-1</f>
        <v/>
      </c>
      <c r="F1152" s="7">
        <f>Settings!$B$2+MOD($A1152-1,Settings!$B$7)</f>
        <v/>
      </c>
      <c r="G1152">
        <f>YEAR($F1152)</f>
        <v/>
      </c>
      <c r="H1152">
        <f>"Q"&amp;ROUNDUP(MONTH($F1152)/3,0)</f>
        <v/>
      </c>
      <c r="I1152">
        <f>MONTH($F1152)</f>
        <v/>
      </c>
      <c r="J1152">
        <f>CHOOSE(MONTH($F1152),"Январь","Февраль","Март","Апрель","Май","Июнь","Июль","Август","Сентябрь","Октябрь","Ноябрь","Декабрь")</f>
        <v/>
      </c>
      <c r="K1152">
        <f>DAY($F1152)</f>
        <v/>
      </c>
      <c r="L1152">
        <f>IF(MOD($A1152,10)&lt;7,"ФО_01_Крупный","ФО_"&amp;TEXT(MOD($A1152,8)+1,"00"))</f>
        <v/>
      </c>
      <c r="M1152">
        <f>IF($AB1152="Да","Регион_001_Крупный","Регион_"&amp;TEXT(MOD(QUOTIENT($A1152-1,20),180)+1,"000"))</f>
        <v/>
      </c>
      <c r="N1152">
        <f>IF($AB1152="Да","Город_"&amp;TEXT(MOD($A1152-1,250)+1,"0000"),"Город_"&amp;TEXT(MOD($A1152-1,3000)+1,"0000"))</f>
        <v/>
      </c>
      <c r="O1152">
        <f>IF($AB1152="Да","Холдинг_Крупный","Холдинг_"&amp;TEXT(MOD(QUOTIENT($A1152-1,10000),20)+1,"00"))</f>
        <v/>
      </c>
      <c r="P1152">
        <f>IF($AB1152="Да","Организация_Крупная","Организация_"&amp;TEXT(MOD(QUOTIENT($A1152-1,500),600)+1,"000"))</f>
        <v/>
      </c>
      <c r="Q1152">
        <f>"Отдел_"&amp;TEXT(MOD(QUOTIENT($A1152-1,50),100)+1,"000")</f>
        <v/>
      </c>
      <c r="R1152">
        <f>IF($AB1152="Да","Группа_Крупная","Группа_"&amp;TEXT(MOD(QUOTIENT($A1152-1,5000),30)+1,"00"))</f>
        <v/>
      </c>
      <c r="S1152">
        <f>IF($AB1152="Да","Категория_Крупная","Категория_"&amp;TEXT(MOD(QUOTIENT($A1152-1,500),120)+1,"000"))</f>
        <v/>
      </c>
      <c r="T1152">
        <f>IF($AB1152="Да","Подкатегория_Крупная","Подкатегория_"&amp;TEXT(MOD(QUOTIENT($A1152-1,50),300)+1,"000"))</f>
        <v/>
      </c>
      <c r="U1152">
        <f>"SKU_"&amp;TEXT($A1152,"0000000")</f>
        <v/>
      </c>
      <c r="V1152">
        <f>CHOOSE(MOD($A1152-1,4)+1,"Enterprise","SMB","Госсектор","Розница")</f>
        <v/>
      </c>
      <c r="W1152">
        <f>"Клиент_"&amp;TEXT(MOD($A1152-1,20000)+1,"00000")</f>
        <v/>
      </c>
      <c r="X1152">
        <f>CHOOSE(MOD($A1152-1,5)+1,"Портал","API","Импорт","Ручной ввод","Интеграция")</f>
        <v/>
      </c>
      <c r="Y1152" s="8">
        <f>ROUND(1000+MOD($A1152*37,90000)+IF($AB1152="Да",5000,0),2)</f>
        <v/>
      </c>
      <c r="Z1152">
        <f>1+MOD($A1152,20)</f>
        <v/>
      </c>
      <c r="AA1152" s="8">
        <f>ROUND($Y1152*(0.08+MOD($A1152,17)/100),2)</f>
        <v/>
      </c>
      <c r="AB1152">
        <f>IF(MOD($A1152,10)&lt;7,"Да","Нет")</f>
        <v/>
      </c>
      <c r="AC1152">
        <f>$R1152&amp;" / "&amp;$S1152&amp;" / "&amp;$T1152</f>
        <v/>
      </c>
      <c r="AD1152">
        <f>1</f>
        <v/>
      </c>
      <c r="AE1152">
        <f>IF($A1152&lt;=Settings!$B$4,"до 100",IF($A1152&lt;=Settings!$B$5,"до 10 000",IF($A1152&lt;=Settings!$B$6,"до 100 000","100 000+")))</f>
        <v/>
      </c>
    </row>
    <row r="1153">
      <c r="A1153">
        <f>ROW()-1</f>
        <v/>
      </c>
      <c r="B1153">
        <f>IF($A1153&lt;=Settings!$B$4,"small_control",IF($A1153&lt;=Settings!$B$5,"medium_10k",IF($A1153&lt;=Settings!$B$6,"large_100k","extreme_1m")))</f>
        <v/>
      </c>
      <c r="C1153">
        <f>"ORD-"&amp;TEXT(QUOTIENT($A1153-1,3)+1,"0000000")</f>
        <v/>
      </c>
      <c r="D1153">
        <f>"LINE-"&amp;TEXT($A1153,"0000000")</f>
        <v/>
      </c>
      <c r="E1153" s="7">
        <f>Settings!$B$2+$A1153-1</f>
        <v/>
      </c>
      <c r="F1153" s="7">
        <f>Settings!$B$2+MOD($A1153-1,Settings!$B$7)</f>
        <v/>
      </c>
      <c r="G1153">
        <f>YEAR($F1153)</f>
        <v/>
      </c>
      <c r="H1153">
        <f>"Q"&amp;ROUNDUP(MONTH($F1153)/3,0)</f>
        <v/>
      </c>
      <c r="I1153">
        <f>MONTH($F1153)</f>
        <v/>
      </c>
      <c r="J1153">
        <f>CHOOSE(MONTH($F1153),"Январь","Февраль","Март","Апрель","Май","Июнь","Июль","Август","Сентябрь","Октябрь","Ноябрь","Декабрь")</f>
        <v/>
      </c>
      <c r="K1153">
        <f>DAY($F1153)</f>
        <v/>
      </c>
      <c r="L1153">
        <f>IF(MOD($A1153,10)&lt;7,"ФО_01_Крупный","ФО_"&amp;TEXT(MOD($A1153,8)+1,"00"))</f>
        <v/>
      </c>
      <c r="M1153">
        <f>IF($AB1153="Да","Регион_001_Крупный","Регион_"&amp;TEXT(MOD(QUOTIENT($A1153-1,20),180)+1,"000"))</f>
        <v/>
      </c>
      <c r="N1153">
        <f>IF($AB1153="Да","Город_"&amp;TEXT(MOD($A1153-1,250)+1,"0000"),"Город_"&amp;TEXT(MOD($A1153-1,3000)+1,"0000"))</f>
        <v/>
      </c>
      <c r="O1153">
        <f>IF($AB1153="Да","Холдинг_Крупный","Холдинг_"&amp;TEXT(MOD(QUOTIENT($A1153-1,10000),20)+1,"00"))</f>
        <v/>
      </c>
      <c r="P1153">
        <f>IF($AB1153="Да","Организация_Крупная","Организация_"&amp;TEXT(MOD(QUOTIENT($A1153-1,500),600)+1,"000"))</f>
        <v/>
      </c>
      <c r="Q1153">
        <f>"Отдел_"&amp;TEXT(MOD(QUOTIENT($A1153-1,50),100)+1,"000")</f>
        <v/>
      </c>
      <c r="R1153">
        <f>IF($AB1153="Да","Группа_Крупная","Группа_"&amp;TEXT(MOD(QUOTIENT($A1153-1,5000),30)+1,"00"))</f>
        <v/>
      </c>
      <c r="S1153">
        <f>IF($AB1153="Да","Категория_Крупная","Категория_"&amp;TEXT(MOD(QUOTIENT($A1153-1,500),120)+1,"000"))</f>
        <v/>
      </c>
      <c r="T1153">
        <f>IF($AB1153="Да","Подкатегория_Крупная","Подкатегория_"&amp;TEXT(MOD(QUOTIENT($A1153-1,50),300)+1,"000"))</f>
        <v/>
      </c>
      <c r="U1153">
        <f>"SKU_"&amp;TEXT($A1153,"0000000")</f>
        <v/>
      </c>
      <c r="V1153">
        <f>CHOOSE(MOD($A1153-1,4)+1,"Enterprise","SMB","Госсектор","Розница")</f>
        <v/>
      </c>
      <c r="W1153">
        <f>"Клиент_"&amp;TEXT(MOD($A1153-1,20000)+1,"00000")</f>
        <v/>
      </c>
      <c r="X1153">
        <f>CHOOSE(MOD($A1153-1,5)+1,"Портал","API","Импорт","Ручной ввод","Интеграция")</f>
        <v/>
      </c>
      <c r="Y1153" s="8">
        <f>ROUND(1000+MOD($A1153*37,90000)+IF($AB1153="Да",5000,0),2)</f>
        <v/>
      </c>
      <c r="Z1153">
        <f>1+MOD($A1153,20)</f>
        <v/>
      </c>
      <c r="AA1153" s="8">
        <f>ROUND($Y1153*(0.08+MOD($A1153,17)/100),2)</f>
        <v/>
      </c>
      <c r="AB1153">
        <f>IF(MOD($A1153,10)&lt;7,"Да","Нет")</f>
        <v/>
      </c>
      <c r="AC1153">
        <f>$R1153&amp;" / "&amp;$S1153&amp;" / "&amp;$T1153</f>
        <v/>
      </c>
      <c r="AD1153">
        <f>1</f>
        <v/>
      </c>
      <c r="AE1153">
        <f>IF($A1153&lt;=Settings!$B$4,"до 100",IF($A1153&lt;=Settings!$B$5,"до 10 000",IF($A1153&lt;=Settings!$B$6,"до 100 000","100 000+")))</f>
        <v/>
      </c>
    </row>
    <row r="1154">
      <c r="A1154">
        <f>ROW()-1</f>
        <v/>
      </c>
      <c r="B1154">
        <f>IF($A1154&lt;=Settings!$B$4,"small_control",IF($A1154&lt;=Settings!$B$5,"medium_10k",IF($A1154&lt;=Settings!$B$6,"large_100k","extreme_1m")))</f>
        <v/>
      </c>
      <c r="C1154">
        <f>"ORD-"&amp;TEXT(QUOTIENT($A1154-1,3)+1,"0000000")</f>
        <v/>
      </c>
      <c r="D1154">
        <f>"LINE-"&amp;TEXT($A1154,"0000000")</f>
        <v/>
      </c>
      <c r="E1154" s="7">
        <f>Settings!$B$2+$A1154-1</f>
        <v/>
      </c>
      <c r="F1154" s="7">
        <f>Settings!$B$2+MOD($A1154-1,Settings!$B$7)</f>
        <v/>
      </c>
      <c r="G1154">
        <f>YEAR($F1154)</f>
        <v/>
      </c>
      <c r="H1154">
        <f>"Q"&amp;ROUNDUP(MONTH($F1154)/3,0)</f>
        <v/>
      </c>
      <c r="I1154">
        <f>MONTH($F1154)</f>
        <v/>
      </c>
      <c r="J1154">
        <f>CHOOSE(MONTH($F1154),"Январь","Февраль","Март","Апрель","Май","Июнь","Июль","Август","Сентябрь","Октябрь","Ноябрь","Декабрь")</f>
        <v/>
      </c>
      <c r="K1154">
        <f>DAY($F1154)</f>
        <v/>
      </c>
      <c r="L1154">
        <f>IF(MOD($A1154,10)&lt;7,"ФО_01_Крупный","ФО_"&amp;TEXT(MOD($A1154,8)+1,"00"))</f>
        <v/>
      </c>
      <c r="M1154">
        <f>IF($AB1154="Да","Регион_001_Крупный","Регион_"&amp;TEXT(MOD(QUOTIENT($A1154-1,20),180)+1,"000"))</f>
        <v/>
      </c>
      <c r="N1154">
        <f>IF($AB1154="Да","Город_"&amp;TEXT(MOD($A1154-1,250)+1,"0000"),"Город_"&amp;TEXT(MOD($A1154-1,3000)+1,"0000"))</f>
        <v/>
      </c>
      <c r="O1154">
        <f>IF($AB1154="Да","Холдинг_Крупный","Холдинг_"&amp;TEXT(MOD(QUOTIENT($A1154-1,10000),20)+1,"00"))</f>
        <v/>
      </c>
      <c r="P1154">
        <f>IF($AB1154="Да","Организация_Крупная","Организация_"&amp;TEXT(MOD(QUOTIENT($A1154-1,500),600)+1,"000"))</f>
        <v/>
      </c>
      <c r="Q1154">
        <f>"Отдел_"&amp;TEXT(MOD(QUOTIENT($A1154-1,50),100)+1,"000")</f>
        <v/>
      </c>
      <c r="R1154">
        <f>IF($AB1154="Да","Группа_Крупная","Группа_"&amp;TEXT(MOD(QUOTIENT($A1154-1,5000),30)+1,"00"))</f>
        <v/>
      </c>
      <c r="S1154">
        <f>IF($AB1154="Да","Категория_Крупная","Категория_"&amp;TEXT(MOD(QUOTIENT($A1154-1,500),120)+1,"000"))</f>
        <v/>
      </c>
      <c r="T1154">
        <f>IF($AB1154="Да","Подкатегория_Крупная","Подкатегория_"&amp;TEXT(MOD(QUOTIENT($A1154-1,50),300)+1,"000"))</f>
        <v/>
      </c>
      <c r="U1154">
        <f>"SKU_"&amp;TEXT($A1154,"0000000")</f>
        <v/>
      </c>
      <c r="V1154">
        <f>CHOOSE(MOD($A1154-1,4)+1,"Enterprise","SMB","Госсектор","Розница")</f>
        <v/>
      </c>
      <c r="W1154">
        <f>"Клиент_"&amp;TEXT(MOD($A1154-1,20000)+1,"00000")</f>
        <v/>
      </c>
      <c r="X1154">
        <f>CHOOSE(MOD($A1154-1,5)+1,"Портал","API","Импорт","Ручной ввод","Интеграция")</f>
        <v/>
      </c>
      <c r="Y1154" s="8">
        <f>ROUND(1000+MOD($A1154*37,90000)+IF($AB1154="Да",5000,0),2)</f>
        <v/>
      </c>
      <c r="Z1154">
        <f>1+MOD($A1154,20)</f>
        <v/>
      </c>
      <c r="AA1154" s="8">
        <f>ROUND($Y1154*(0.08+MOD($A1154,17)/100),2)</f>
        <v/>
      </c>
      <c r="AB1154">
        <f>IF(MOD($A1154,10)&lt;7,"Да","Нет")</f>
        <v/>
      </c>
      <c r="AC1154">
        <f>$R1154&amp;" / "&amp;$S1154&amp;" / "&amp;$T1154</f>
        <v/>
      </c>
      <c r="AD1154">
        <f>1</f>
        <v/>
      </c>
      <c r="AE1154">
        <f>IF($A1154&lt;=Settings!$B$4,"до 100",IF($A1154&lt;=Settings!$B$5,"до 10 000",IF($A1154&lt;=Settings!$B$6,"до 100 000","100 000+")))</f>
        <v/>
      </c>
    </row>
    <row r="1155">
      <c r="A1155">
        <f>ROW()-1</f>
        <v/>
      </c>
      <c r="B1155">
        <f>IF($A1155&lt;=Settings!$B$4,"small_control",IF($A1155&lt;=Settings!$B$5,"medium_10k",IF($A1155&lt;=Settings!$B$6,"large_100k","extreme_1m")))</f>
        <v/>
      </c>
      <c r="C1155">
        <f>"ORD-"&amp;TEXT(QUOTIENT($A1155-1,3)+1,"0000000")</f>
        <v/>
      </c>
      <c r="D1155">
        <f>"LINE-"&amp;TEXT($A1155,"0000000")</f>
        <v/>
      </c>
      <c r="E1155" s="7">
        <f>Settings!$B$2+$A1155-1</f>
        <v/>
      </c>
      <c r="F1155" s="7">
        <f>Settings!$B$2+MOD($A1155-1,Settings!$B$7)</f>
        <v/>
      </c>
      <c r="G1155">
        <f>YEAR($F1155)</f>
        <v/>
      </c>
      <c r="H1155">
        <f>"Q"&amp;ROUNDUP(MONTH($F1155)/3,0)</f>
        <v/>
      </c>
      <c r="I1155">
        <f>MONTH($F1155)</f>
        <v/>
      </c>
      <c r="J1155">
        <f>CHOOSE(MONTH($F1155),"Январь","Февраль","Март","Апрель","Май","Июнь","Июль","Август","Сентябрь","Октябрь","Ноябрь","Декабрь")</f>
        <v/>
      </c>
      <c r="K1155">
        <f>DAY($F1155)</f>
        <v/>
      </c>
      <c r="L1155">
        <f>IF(MOD($A1155,10)&lt;7,"ФО_01_Крупный","ФО_"&amp;TEXT(MOD($A1155,8)+1,"00"))</f>
        <v/>
      </c>
      <c r="M1155">
        <f>IF($AB1155="Да","Регион_001_Крупный","Регион_"&amp;TEXT(MOD(QUOTIENT($A1155-1,20),180)+1,"000"))</f>
        <v/>
      </c>
      <c r="N1155">
        <f>IF($AB1155="Да","Город_"&amp;TEXT(MOD($A1155-1,250)+1,"0000"),"Город_"&amp;TEXT(MOD($A1155-1,3000)+1,"0000"))</f>
        <v/>
      </c>
      <c r="O1155">
        <f>IF($AB1155="Да","Холдинг_Крупный","Холдинг_"&amp;TEXT(MOD(QUOTIENT($A1155-1,10000),20)+1,"00"))</f>
        <v/>
      </c>
      <c r="P1155">
        <f>IF($AB1155="Да","Организация_Крупная","Организация_"&amp;TEXT(MOD(QUOTIENT($A1155-1,500),600)+1,"000"))</f>
        <v/>
      </c>
      <c r="Q1155">
        <f>"Отдел_"&amp;TEXT(MOD(QUOTIENT($A1155-1,50),100)+1,"000")</f>
        <v/>
      </c>
      <c r="R1155">
        <f>IF($AB1155="Да","Группа_Крупная","Группа_"&amp;TEXT(MOD(QUOTIENT($A1155-1,5000),30)+1,"00"))</f>
        <v/>
      </c>
      <c r="S1155">
        <f>IF($AB1155="Да","Категория_Крупная","Категория_"&amp;TEXT(MOD(QUOTIENT($A1155-1,500),120)+1,"000"))</f>
        <v/>
      </c>
      <c r="T1155">
        <f>IF($AB1155="Да","Подкатегория_Крупная","Подкатегория_"&amp;TEXT(MOD(QUOTIENT($A1155-1,50),300)+1,"000"))</f>
        <v/>
      </c>
      <c r="U1155">
        <f>"SKU_"&amp;TEXT($A1155,"0000000")</f>
        <v/>
      </c>
      <c r="V1155">
        <f>CHOOSE(MOD($A1155-1,4)+1,"Enterprise","SMB","Госсектор","Розница")</f>
        <v/>
      </c>
      <c r="W1155">
        <f>"Клиент_"&amp;TEXT(MOD($A1155-1,20000)+1,"00000")</f>
        <v/>
      </c>
      <c r="X1155">
        <f>CHOOSE(MOD($A1155-1,5)+1,"Портал","API","Импорт","Ручной ввод","Интеграция")</f>
        <v/>
      </c>
      <c r="Y1155" s="8">
        <f>ROUND(1000+MOD($A1155*37,90000)+IF($AB1155="Да",5000,0),2)</f>
        <v/>
      </c>
      <c r="Z1155">
        <f>1+MOD($A1155,20)</f>
        <v/>
      </c>
      <c r="AA1155" s="8">
        <f>ROUND($Y1155*(0.08+MOD($A1155,17)/100),2)</f>
        <v/>
      </c>
      <c r="AB1155">
        <f>IF(MOD($A1155,10)&lt;7,"Да","Нет")</f>
        <v/>
      </c>
      <c r="AC1155">
        <f>$R1155&amp;" / "&amp;$S1155&amp;" / "&amp;$T1155</f>
        <v/>
      </c>
      <c r="AD1155">
        <f>1</f>
        <v/>
      </c>
      <c r="AE1155">
        <f>IF($A1155&lt;=Settings!$B$4,"до 100",IF($A1155&lt;=Settings!$B$5,"до 10 000",IF($A1155&lt;=Settings!$B$6,"до 100 000","100 000+")))</f>
        <v/>
      </c>
    </row>
    <row r="1156">
      <c r="A1156">
        <f>ROW()-1</f>
        <v/>
      </c>
      <c r="B1156">
        <f>IF($A1156&lt;=Settings!$B$4,"small_control",IF($A1156&lt;=Settings!$B$5,"medium_10k",IF($A1156&lt;=Settings!$B$6,"large_100k","extreme_1m")))</f>
        <v/>
      </c>
      <c r="C1156">
        <f>"ORD-"&amp;TEXT(QUOTIENT($A1156-1,3)+1,"0000000")</f>
        <v/>
      </c>
      <c r="D1156">
        <f>"LINE-"&amp;TEXT($A1156,"0000000")</f>
        <v/>
      </c>
      <c r="E1156" s="7">
        <f>Settings!$B$2+$A1156-1</f>
        <v/>
      </c>
      <c r="F1156" s="7">
        <f>Settings!$B$2+MOD($A1156-1,Settings!$B$7)</f>
        <v/>
      </c>
      <c r="G1156">
        <f>YEAR($F1156)</f>
        <v/>
      </c>
      <c r="H1156">
        <f>"Q"&amp;ROUNDUP(MONTH($F1156)/3,0)</f>
        <v/>
      </c>
      <c r="I1156">
        <f>MONTH($F1156)</f>
        <v/>
      </c>
      <c r="J1156">
        <f>CHOOSE(MONTH($F1156),"Январь","Февраль","Март","Апрель","Май","Июнь","Июль","Август","Сентябрь","Октябрь","Ноябрь","Декабрь")</f>
        <v/>
      </c>
      <c r="K1156">
        <f>DAY($F1156)</f>
        <v/>
      </c>
      <c r="L1156">
        <f>IF(MOD($A1156,10)&lt;7,"ФО_01_Крупный","ФО_"&amp;TEXT(MOD($A1156,8)+1,"00"))</f>
        <v/>
      </c>
      <c r="M1156">
        <f>IF($AB1156="Да","Регион_001_Крупный","Регион_"&amp;TEXT(MOD(QUOTIENT($A1156-1,20),180)+1,"000"))</f>
        <v/>
      </c>
      <c r="N1156">
        <f>IF($AB1156="Да","Город_"&amp;TEXT(MOD($A1156-1,250)+1,"0000"),"Город_"&amp;TEXT(MOD($A1156-1,3000)+1,"0000"))</f>
        <v/>
      </c>
      <c r="O1156">
        <f>IF($AB1156="Да","Холдинг_Крупный","Холдинг_"&amp;TEXT(MOD(QUOTIENT($A1156-1,10000),20)+1,"00"))</f>
        <v/>
      </c>
      <c r="P1156">
        <f>IF($AB1156="Да","Организация_Крупная","Организация_"&amp;TEXT(MOD(QUOTIENT($A1156-1,500),600)+1,"000"))</f>
        <v/>
      </c>
      <c r="Q1156">
        <f>"Отдел_"&amp;TEXT(MOD(QUOTIENT($A1156-1,50),100)+1,"000")</f>
        <v/>
      </c>
      <c r="R1156">
        <f>IF($AB1156="Да","Группа_Крупная","Группа_"&amp;TEXT(MOD(QUOTIENT($A1156-1,5000),30)+1,"00"))</f>
        <v/>
      </c>
      <c r="S1156">
        <f>IF($AB1156="Да","Категория_Крупная","Категория_"&amp;TEXT(MOD(QUOTIENT($A1156-1,500),120)+1,"000"))</f>
        <v/>
      </c>
      <c r="T1156">
        <f>IF($AB1156="Да","Подкатегория_Крупная","Подкатегория_"&amp;TEXT(MOD(QUOTIENT($A1156-1,50),300)+1,"000"))</f>
        <v/>
      </c>
      <c r="U1156">
        <f>"SKU_"&amp;TEXT($A1156,"0000000")</f>
        <v/>
      </c>
      <c r="V1156">
        <f>CHOOSE(MOD($A1156-1,4)+1,"Enterprise","SMB","Госсектор","Розница")</f>
        <v/>
      </c>
      <c r="W1156">
        <f>"Клиент_"&amp;TEXT(MOD($A1156-1,20000)+1,"00000")</f>
        <v/>
      </c>
      <c r="X1156">
        <f>CHOOSE(MOD($A1156-1,5)+1,"Портал","API","Импорт","Ручной ввод","Интеграция")</f>
        <v/>
      </c>
      <c r="Y1156" s="8">
        <f>ROUND(1000+MOD($A1156*37,90000)+IF($AB1156="Да",5000,0),2)</f>
        <v/>
      </c>
      <c r="Z1156">
        <f>1+MOD($A1156,20)</f>
        <v/>
      </c>
      <c r="AA1156" s="8">
        <f>ROUND($Y1156*(0.08+MOD($A1156,17)/100),2)</f>
        <v/>
      </c>
      <c r="AB1156">
        <f>IF(MOD($A1156,10)&lt;7,"Да","Нет")</f>
        <v/>
      </c>
      <c r="AC1156">
        <f>$R1156&amp;" / "&amp;$S1156&amp;" / "&amp;$T1156</f>
        <v/>
      </c>
      <c r="AD1156">
        <f>1</f>
        <v/>
      </c>
      <c r="AE1156">
        <f>IF($A1156&lt;=Settings!$B$4,"до 100",IF($A1156&lt;=Settings!$B$5,"до 10 000",IF($A1156&lt;=Settings!$B$6,"до 100 000","100 000+")))</f>
        <v/>
      </c>
    </row>
    <row r="1157">
      <c r="A1157">
        <f>ROW()-1</f>
        <v/>
      </c>
      <c r="B1157">
        <f>IF($A1157&lt;=Settings!$B$4,"small_control",IF($A1157&lt;=Settings!$B$5,"medium_10k",IF($A1157&lt;=Settings!$B$6,"large_100k","extreme_1m")))</f>
        <v/>
      </c>
      <c r="C1157">
        <f>"ORD-"&amp;TEXT(QUOTIENT($A1157-1,3)+1,"0000000")</f>
        <v/>
      </c>
      <c r="D1157">
        <f>"LINE-"&amp;TEXT($A1157,"0000000")</f>
        <v/>
      </c>
      <c r="E1157" s="7">
        <f>Settings!$B$2+$A1157-1</f>
        <v/>
      </c>
      <c r="F1157" s="7">
        <f>Settings!$B$2+MOD($A1157-1,Settings!$B$7)</f>
        <v/>
      </c>
      <c r="G1157">
        <f>YEAR($F1157)</f>
        <v/>
      </c>
      <c r="H1157">
        <f>"Q"&amp;ROUNDUP(MONTH($F1157)/3,0)</f>
        <v/>
      </c>
      <c r="I1157">
        <f>MONTH($F1157)</f>
        <v/>
      </c>
      <c r="J1157">
        <f>CHOOSE(MONTH($F1157),"Январь","Февраль","Март","Апрель","Май","Июнь","Июль","Август","Сентябрь","Октябрь","Ноябрь","Декабрь")</f>
        <v/>
      </c>
      <c r="K1157">
        <f>DAY($F1157)</f>
        <v/>
      </c>
      <c r="L1157">
        <f>IF(MOD($A1157,10)&lt;7,"ФО_01_Крупный","ФО_"&amp;TEXT(MOD($A1157,8)+1,"00"))</f>
        <v/>
      </c>
      <c r="M1157">
        <f>IF($AB1157="Да","Регион_001_Крупный","Регион_"&amp;TEXT(MOD(QUOTIENT($A1157-1,20),180)+1,"000"))</f>
        <v/>
      </c>
      <c r="N1157">
        <f>IF($AB1157="Да","Город_"&amp;TEXT(MOD($A1157-1,250)+1,"0000"),"Город_"&amp;TEXT(MOD($A1157-1,3000)+1,"0000"))</f>
        <v/>
      </c>
      <c r="O1157">
        <f>IF($AB1157="Да","Холдинг_Крупный","Холдинг_"&amp;TEXT(MOD(QUOTIENT($A1157-1,10000),20)+1,"00"))</f>
        <v/>
      </c>
      <c r="P1157">
        <f>IF($AB1157="Да","Организация_Крупная","Организация_"&amp;TEXT(MOD(QUOTIENT($A1157-1,500),600)+1,"000"))</f>
        <v/>
      </c>
      <c r="Q1157">
        <f>"Отдел_"&amp;TEXT(MOD(QUOTIENT($A1157-1,50),100)+1,"000")</f>
        <v/>
      </c>
      <c r="R1157">
        <f>IF($AB1157="Да","Группа_Крупная","Группа_"&amp;TEXT(MOD(QUOTIENT($A1157-1,5000),30)+1,"00"))</f>
        <v/>
      </c>
      <c r="S1157">
        <f>IF($AB1157="Да","Категория_Крупная","Категория_"&amp;TEXT(MOD(QUOTIENT($A1157-1,500),120)+1,"000"))</f>
        <v/>
      </c>
      <c r="T1157">
        <f>IF($AB1157="Да","Подкатегория_Крупная","Подкатегория_"&amp;TEXT(MOD(QUOTIENT($A1157-1,50),300)+1,"000"))</f>
        <v/>
      </c>
      <c r="U1157">
        <f>"SKU_"&amp;TEXT($A1157,"0000000")</f>
        <v/>
      </c>
      <c r="V1157">
        <f>CHOOSE(MOD($A1157-1,4)+1,"Enterprise","SMB","Госсектор","Розница")</f>
        <v/>
      </c>
      <c r="W1157">
        <f>"Клиент_"&amp;TEXT(MOD($A1157-1,20000)+1,"00000")</f>
        <v/>
      </c>
      <c r="X1157">
        <f>CHOOSE(MOD($A1157-1,5)+1,"Портал","API","Импорт","Ручной ввод","Интеграция")</f>
        <v/>
      </c>
      <c r="Y1157" s="8">
        <f>ROUND(1000+MOD($A1157*37,90000)+IF($AB1157="Да",5000,0),2)</f>
        <v/>
      </c>
      <c r="Z1157">
        <f>1+MOD($A1157,20)</f>
        <v/>
      </c>
      <c r="AA1157" s="8">
        <f>ROUND($Y1157*(0.08+MOD($A1157,17)/100),2)</f>
        <v/>
      </c>
      <c r="AB1157">
        <f>IF(MOD($A1157,10)&lt;7,"Да","Нет")</f>
        <v/>
      </c>
      <c r="AC1157">
        <f>$R1157&amp;" / "&amp;$S1157&amp;" / "&amp;$T1157</f>
        <v/>
      </c>
      <c r="AD1157">
        <f>1</f>
        <v/>
      </c>
      <c r="AE1157">
        <f>IF($A1157&lt;=Settings!$B$4,"до 100",IF($A1157&lt;=Settings!$B$5,"до 10 000",IF($A1157&lt;=Settings!$B$6,"до 100 000","100 000+")))</f>
        <v/>
      </c>
    </row>
    <row r="1158">
      <c r="A1158">
        <f>ROW()-1</f>
        <v/>
      </c>
      <c r="B1158">
        <f>IF($A1158&lt;=Settings!$B$4,"small_control",IF($A1158&lt;=Settings!$B$5,"medium_10k",IF($A1158&lt;=Settings!$B$6,"large_100k","extreme_1m")))</f>
        <v/>
      </c>
      <c r="C1158">
        <f>"ORD-"&amp;TEXT(QUOTIENT($A1158-1,3)+1,"0000000")</f>
        <v/>
      </c>
      <c r="D1158">
        <f>"LINE-"&amp;TEXT($A1158,"0000000")</f>
        <v/>
      </c>
      <c r="E1158" s="7">
        <f>Settings!$B$2+$A1158-1</f>
        <v/>
      </c>
      <c r="F1158" s="7">
        <f>Settings!$B$2+MOD($A1158-1,Settings!$B$7)</f>
        <v/>
      </c>
      <c r="G1158">
        <f>YEAR($F1158)</f>
        <v/>
      </c>
      <c r="H1158">
        <f>"Q"&amp;ROUNDUP(MONTH($F1158)/3,0)</f>
        <v/>
      </c>
      <c r="I1158">
        <f>MONTH($F1158)</f>
        <v/>
      </c>
      <c r="J1158">
        <f>CHOOSE(MONTH($F1158),"Январь","Февраль","Март","Апрель","Май","Июнь","Июль","Август","Сентябрь","Октябрь","Ноябрь","Декабрь")</f>
        <v/>
      </c>
      <c r="K1158">
        <f>DAY($F1158)</f>
        <v/>
      </c>
      <c r="L1158">
        <f>IF(MOD($A1158,10)&lt;7,"ФО_01_Крупный","ФО_"&amp;TEXT(MOD($A1158,8)+1,"00"))</f>
        <v/>
      </c>
      <c r="M1158">
        <f>IF($AB1158="Да","Регион_001_Крупный","Регион_"&amp;TEXT(MOD(QUOTIENT($A1158-1,20),180)+1,"000"))</f>
        <v/>
      </c>
      <c r="N1158">
        <f>IF($AB1158="Да","Город_"&amp;TEXT(MOD($A1158-1,250)+1,"0000"),"Город_"&amp;TEXT(MOD($A1158-1,3000)+1,"0000"))</f>
        <v/>
      </c>
      <c r="O1158">
        <f>IF($AB1158="Да","Холдинг_Крупный","Холдинг_"&amp;TEXT(MOD(QUOTIENT($A1158-1,10000),20)+1,"00"))</f>
        <v/>
      </c>
      <c r="P1158">
        <f>IF($AB1158="Да","Организация_Крупная","Организация_"&amp;TEXT(MOD(QUOTIENT($A1158-1,500),600)+1,"000"))</f>
        <v/>
      </c>
      <c r="Q1158">
        <f>"Отдел_"&amp;TEXT(MOD(QUOTIENT($A1158-1,50),100)+1,"000")</f>
        <v/>
      </c>
      <c r="R1158">
        <f>IF($AB1158="Да","Группа_Крупная","Группа_"&amp;TEXT(MOD(QUOTIENT($A1158-1,5000),30)+1,"00"))</f>
        <v/>
      </c>
      <c r="S1158">
        <f>IF($AB1158="Да","Категория_Крупная","Категория_"&amp;TEXT(MOD(QUOTIENT($A1158-1,500),120)+1,"000"))</f>
        <v/>
      </c>
      <c r="T1158">
        <f>IF($AB1158="Да","Подкатегория_Крупная","Подкатегория_"&amp;TEXT(MOD(QUOTIENT($A1158-1,50),300)+1,"000"))</f>
        <v/>
      </c>
      <c r="U1158">
        <f>"SKU_"&amp;TEXT($A1158,"0000000")</f>
        <v/>
      </c>
      <c r="V1158">
        <f>CHOOSE(MOD($A1158-1,4)+1,"Enterprise","SMB","Госсектор","Розница")</f>
        <v/>
      </c>
      <c r="W1158">
        <f>"Клиент_"&amp;TEXT(MOD($A1158-1,20000)+1,"00000")</f>
        <v/>
      </c>
      <c r="X1158">
        <f>CHOOSE(MOD($A1158-1,5)+1,"Портал","API","Импорт","Ручной ввод","Интеграция")</f>
        <v/>
      </c>
      <c r="Y1158" s="8">
        <f>ROUND(1000+MOD($A1158*37,90000)+IF($AB1158="Да",5000,0),2)</f>
        <v/>
      </c>
      <c r="Z1158">
        <f>1+MOD($A1158,20)</f>
        <v/>
      </c>
      <c r="AA1158" s="8">
        <f>ROUND($Y1158*(0.08+MOD($A1158,17)/100),2)</f>
        <v/>
      </c>
      <c r="AB1158">
        <f>IF(MOD($A1158,10)&lt;7,"Да","Нет")</f>
        <v/>
      </c>
      <c r="AC1158">
        <f>$R1158&amp;" / "&amp;$S1158&amp;" / "&amp;$T1158</f>
        <v/>
      </c>
      <c r="AD1158">
        <f>1</f>
        <v/>
      </c>
      <c r="AE1158">
        <f>IF($A1158&lt;=Settings!$B$4,"до 100",IF($A1158&lt;=Settings!$B$5,"до 10 000",IF($A1158&lt;=Settings!$B$6,"до 100 000","100 000+")))</f>
        <v/>
      </c>
    </row>
    <row r="1159">
      <c r="A1159">
        <f>ROW()-1</f>
        <v/>
      </c>
      <c r="B1159">
        <f>IF($A1159&lt;=Settings!$B$4,"small_control",IF($A1159&lt;=Settings!$B$5,"medium_10k",IF($A1159&lt;=Settings!$B$6,"large_100k","extreme_1m")))</f>
        <v/>
      </c>
      <c r="C1159">
        <f>"ORD-"&amp;TEXT(QUOTIENT($A1159-1,3)+1,"0000000")</f>
        <v/>
      </c>
      <c r="D1159">
        <f>"LINE-"&amp;TEXT($A1159,"0000000")</f>
        <v/>
      </c>
      <c r="E1159" s="7">
        <f>Settings!$B$2+$A1159-1</f>
        <v/>
      </c>
      <c r="F1159" s="7">
        <f>Settings!$B$2+MOD($A1159-1,Settings!$B$7)</f>
        <v/>
      </c>
      <c r="G1159">
        <f>YEAR($F1159)</f>
        <v/>
      </c>
      <c r="H1159">
        <f>"Q"&amp;ROUNDUP(MONTH($F1159)/3,0)</f>
        <v/>
      </c>
      <c r="I1159">
        <f>MONTH($F1159)</f>
        <v/>
      </c>
      <c r="J1159">
        <f>CHOOSE(MONTH($F1159),"Январь","Февраль","Март","Апрель","Май","Июнь","Июль","Август","Сентябрь","Октябрь","Ноябрь","Декабрь")</f>
        <v/>
      </c>
      <c r="K1159">
        <f>DAY($F1159)</f>
        <v/>
      </c>
      <c r="L1159">
        <f>IF(MOD($A1159,10)&lt;7,"ФО_01_Крупный","ФО_"&amp;TEXT(MOD($A1159,8)+1,"00"))</f>
        <v/>
      </c>
      <c r="M1159">
        <f>IF($AB1159="Да","Регион_001_Крупный","Регион_"&amp;TEXT(MOD(QUOTIENT($A1159-1,20),180)+1,"000"))</f>
        <v/>
      </c>
      <c r="N1159">
        <f>IF($AB1159="Да","Город_"&amp;TEXT(MOD($A1159-1,250)+1,"0000"),"Город_"&amp;TEXT(MOD($A1159-1,3000)+1,"0000"))</f>
        <v/>
      </c>
      <c r="O1159">
        <f>IF($AB1159="Да","Холдинг_Крупный","Холдинг_"&amp;TEXT(MOD(QUOTIENT($A1159-1,10000),20)+1,"00"))</f>
        <v/>
      </c>
      <c r="P1159">
        <f>IF($AB1159="Да","Организация_Крупная","Организация_"&amp;TEXT(MOD(QUOTIENT($A1159-1,500),600)+1,"000"))</f>
        <v/>
      </c>
      <c r="Q1159">
        <f>"Отдел_"&amp;TEXT(MOD(QUOTIENT($A1159-1,50),100)+1,"000")</f>
        <v/>
      </c>
      <c r="R1159">
        <f>IF($AB1159="Да","Группа_Крупная","Группа_"&amp;TEXT(MOD(QUOTIENT($A1159-1,5000),30)+1,"00"))</f>
        <v/>
      </c>
      <c r="S1159">
        <f>IF($AB1159="Да","Категория_Крупная","Категория_"&amp;TEXT(MOD(QUOTIENT($A1159-1,500),120)+1,"000"))</f>
        <v/>
      </c>
      <c r="T1159">
        <f>IF($AB1159="Да","Подкатегория_Крупная","Подкатегория_"&amp;TEXT(MOD(QUOTIENT($A1159-1,50),300)+1,"000"))</f>
        <v/>
      </c>
      <c r="U1159">
        <f>"SKU_"&amp;TEXT($A1159,"0000000")</f>
        <v/>
      </c>
      <c r="V1159">
        <f>CHOOSE(MOD($A1159-1,4)+1,"Enterprise","SMB","Госсектор","Розница")</f>
        <v/>
      </c>
      <c r="W1159">
        <f>"Клиент_"&amp;TEXT(MOD($A1159-1,20000)+1,"00000")</f>
        <v/>
      </c>
      <c r="X1159">
        <f>CHOOSE(MOD($A1159-1,5)+1,"Портал","API","Импорт","Ручной ввод","Интеграция")</f>
        <v/>
      </c>
      <c r="Y1159" s="8">
        <f>ROUND(1000+MOD($A1159*37,90000)+IF($AB1159="Да",5000,0),2)</f>
        <v/>
      </c>
      <c r="Z1159">
        <f>1+MOD($A1159,20)</f>
        <v/>
      </c>
      <c r="AA1159" s="8">
        <f>ROUND($Y1159*(0.08+MOD($A1159,17)/100),2)</f>
        <v/>
      </c>
      <c r="AB1159">
        <f>IF(MOD($A1159,10)&lt;7,"Да","Нет")</f>
        <v/>
      </c>
      <c r="AC1159">
        <f>$R1159&amp;" / "&amp;$S1159&amp;" / "&amp;$T1159</f>
        <v/>
      </c>
      <c r="AD1159">
        <f>1</f>
        <v/>
      </c>
      <c r="AE1159">
        <f>IF($A1159&lt;=Settings!$B$4,"до 100",IF($A1159&lt;=Settings!$B$5,"до 10 000",IF($A1159&lt;=Settings!$B$6,"до 100 000","100 000+")))</f>
        <v/>
      </c>
    </row>
    <row r="1160">
      <c r="A1160">
        <f>ROW()-1</f>
        <v/>
      </c>
      <c r="B1160">
        <f>IF($A1160&lt;=Settings!$B$4,"small_control",IF($A1160&lt;=Settings!$B$5,"medium_10k",IF($A1160&lt;=Settings!$B$6,"large_100k","extreme_1m")))</f>
        <v/>
      </c>
      <c r="C1160">
        <f>"ORD-"&amp;TEXT(QUOTIENT($A1160-1,3)+1,"0000000")</f>
        <v/>
      </c>
      <c r="D1160">
        <f>"LINE-"&amp;TEXT($A1160,"0000000")</f>
        <v/>
      </c>
      <c r="E1160" s="7">
        <f>Settings!$B$2+$A1160-1</f>
        <v/>
      </c>
      <c r="F1160" s="7">
        <f>Settings!$B$2+MOD($A1160-1,Settings!$B$7)</f>
        <v/>
      </c>
      <c r="G1160">
        <f>YEAR($F1160)</f>
        <v/>
      </c>
      <c r="H1160">
        <f>"Q"&amp;ROUNDUP(MONTH($F1160)/3,0)</f>
        <v/>
      </c>
      <c r="I1160">
        <f>MONTH($F1160)</f>
        <v/>
      </c>
      <c r="J1160">
        <f>CHOOSE(MONTH($F1160),"Январь","Февраль","Март","Апрель","Май","Июнь","Июль","Август","Сентябрь","Октябрь","Ноябрь","Декабрь")</f>
        <v/>
      </c>
      <c r="K1160">
        <f>DAY($F1160)</f>
        <v/>
      </c>
      <c r="L1160">
        <f>IF(MOD($A1160,10)&lt;7,"ФО_01_Крупный","ФО_"&amp;TEXT(MOD($A1160,8)+1,"00"))</f>
        <v/>
      </c>
      <c r="M1160">
        <f>IF($AB1160="Да","Регион_001_Крупный","Регион_"&amp;TEXT(MOD(QUOTIENT($A1160-1,20),180)+1,"000"))</f>
        <v/>
      </c>
      <c r="N1160">
        <f>IF($AB1160="Да","Город_"&amp;TEXT(MOD($A1160-1,250)+1,"0000"),"Город_"&amp;TEXT(MOD($A1160-1,3000)+1,"0000"))</f>
        <v/>
      </c>
      <c r="O1160">
        <f>IF($AB1160="Да","Холдинг_Крупный","Холдинг_"&amp;TEXT(MOD(QUOTIENT($A1160-1,10000),20)+1,"00"))</f>
        <v/>
      </c>
      <c r="P1160">
        <f>IF($AB1160="Да","Организация_Крупная","Организация_"&amp;TEXT(MOD(QUOTIENT($A1160-1,500),600)+1,"000"))</f>
        <v/>
      </c>
      <c r="Q1160">
        <f>"Отдел_"&amp;TEXT(MOD(QUOTIENT($A1160-1,50),100)+1,"000")</f>
        <v/>
      </c>
      <c r="R1160">
        <f>IF($AB1160="Да","Группа_Крупная","Группа_"&amp;TEXT(MOD(QUOTIENT($A1160-1,5000),30)+1,"00"))</f>
        <v/>
      </c>
      <c r="S1160">
        <f>IF($AB1160="Да","Категория_Крупная","Категория_"&amp;TEXT(MOD(QUOTIENT($A1160-1,500),120)+1,"000"))</f>
        <v/>
      </c>
      <c r="T1160">
        <f>IF($AB1160="Да","Подкатегория_Крупная","Подкатегория_"&amp;TEXT(MOD(QUOTIENT($A1160-1,50),300)+1,"000"))</f>
        <v/>
      </c>
      <c r="U1160">
        <f>"SKU_"&amp;TEXT($A1160,"0000000")</f>
        <v/>
      </c>
      <c r="V1160">
        <f>CHOOSE(MOD($A1160-1,4)+1,"Enterprise","SMB","Госсектор","Розница")</f>
        <v/>
      </c>
      <c r="W1160">
        <f>"Клиент_"&amp;TEXT(MOD($A1160-1,20000)+1,"00000")</f>
        <v/>
      </c>
      <c r="X1160">
        <f>CHOOSE(MOD($A1160-1,5)+1,"Портал","API","Импорт","Ручной ввод","Интеграция")</f>
        <v/>
      </c>
      <c r="Y1160" s="8">
        <f>ROUND(1000+MOD($A1160*37,90000)+IF($AB1160="Да",5000,0),2)</f>
        <v/>
      </c>
      <c r="Z1160">
        <f>1+MOD($A1160,20)</f>
        <v/>
      </c>
      <c r="AA1160" s="8">
        <f>ROUND($Y1160*(0.08+MOD($A1160,17)/100),2)</f>
        <v/>
      </c>
      <c r="AB1160">
        <f>IF(MOD($A1160,10)&lt;7,"Да","Нет")</f>
        <v/>
      </c>
      <c r="AC1160">
        <f>$R1160&amp;" / "&amp;$S1160&amp;" / "&amp;$T1160</f>
        <v/>
      </c>
      <c r="AD1160">
        <f>1</f>
        <v/>
      </c>
      <c r="AE1160">
        <f>IF($A1160&lt;=Settings!$B$4,"до 100",IF($A1160&lt;=Settings!$B$5,"до 10 000",IF($A1160&lt;=Settings!$B$6,"до 100 000","100 000+")))</f>
        <v/>
      </c>
    </row>
    <row r="1161">
      <c r="A1161">
        <f>ROW()-1</f>
        <v/>
      </c>
      <c r="B1161">
        <f>IF($A1161&lt;=Settings!$B$4,"small_control",IF($A1161&lt;=Settings!$B$5,"medium_10k",IF($A1161&lt;=Settings!$B$6,"large_100k","extreme_1m")))</f>
        <v/>
      </c>
      <c r="C1161">
        <f>"ORD-"&amp;TEXT(QUOTIENT($A1161-1,3)+1,"0000000")</f>
        <v/>
      </c>
      <c r="D1161">
        <f>"LINE-"&amp;TEXT($A1161,"0000000")</f>
        <v/>
      </c>
      <c r="E1161" s="7">
        <f>Settings!$B$2+$A1161-1</f>
        <v/>
      </c>
      <c r="F1161" s="7">
        <f>Settings!$B$2+MOD($A1161-1,Settings!$B$7)</f>
        <v/>
      </c>
      <c r="G1161">
        <f>YEAR($F1161)</f>
        <v/>
      </c>
      <c r="H1161">
        <f>"Q"&amp;ROUNDUP(MONTH($F1161)/3,0)</f>
        <v/>
      </c>
      <c r="I1161">
        <f>MONTH($F1161)</f>
        <v/>
      </c>
      <c r="J1161">
        <f>CHOOSE(MONTH($F1161),"Январь","Февраль","Март","Апрель","Май","Июнь","Июль","Август","Сентябрь","Октябрь","Ноябрь","Декабрь")</f>
        <v/>
      </c>
      <c r="K1161">
        <f>DAY($F1161)</f>
        <v/>
      </c>
      <c r="L1161">
        <f>IF(MOD($A1161,10)&lt;7,"ФО_01_Крупный","ФО_"&amp;TEXT(MOD($A1161,8)+1,"00"))</f>
        <v/>
      </c>
      <c r="M1161">
        <f>IF($AB1161="Да","Регион_001_Крупный","Регион_"&amp;TEXT(MOD(QUOTIENT($A1161-1,20),180)+1,"000"))</f>
        <v/>
      </c>
      <c r="N1161">
        <f>IF($AB1161="Да","Город_"&amp;TEXT(MOD($A1161-1,250)+1,"0000"),"Город_"&amp;TEXT(MOD($A1161-1,3000)+1,"0000"))</f>
        <v/>
      </c>
      <c r="O1161">
        <f>IF($AB1161="Да","Холдинг_Крупный","Холдинг_"&amp;TEXT(MOD(QUOTIENT($A1161-1,10000),20)+1,"00"))</f>
        <v/>
      </c>
      <c r="P1161">
        <f>IF($AB1161="Да","Организация_Крупная","Организация_"&amp;TEXT(MOD(QUOTIENT($A1161-1,500),600)+1,"000"))</f>
        <v/>
      </c>
      <c r="Q1161">
        <f>"Отдел_"&amp;TEXT(MOD(QUOTIENT($A1161-1,50),100)+1,"000")</f>
        <v/>
      </c>
      <c r="R1161">
        <f>IF($AB1161="Да","Группа_Крупная","Группа_"&amp;TEXT(MOD(QUOTIENT($A1161-1,5000),30)+1,"00"))</f>
        <v/>
      </c>
      <c r="S1161">
        <f>IF($AB1161="Да","Категория_Крупная","Категория_"&amp;TEXT(MOD(QUOTIENT($A1161-1,500),120)+1,"000"))</f>
        <v/>
      </c>
      <c r="T1161">
        <f>IF($AB1161="Да","Подкатегория_Крупная","Подкатегория_"&amp;TEXT(MOD(QUOTIENT($A1161-1,50),300)+1,"000"))</f>
        <v/>
      </c>
      <c r="U1161">
        <f>"SKU_"&amp;TEXT($A1161,"0000000")</f>
        <v/>
      </c>
      <c r="V1161">
        <f>CHOOSE(MOD($A1161-1,4)+1,"Enterprise","SMB","Госсектор","Розница")</f>
        <v/>
      </c>
      <c r="W1161">
        <f>"Клиент_"&amp;TEXT(MOD($A1161-1,20000)+1,"00000")</f>
        <v/>
      </c>
      <c r="X1161">
        <f>CHOOSE(MOD($A1161-1,5)+1,"Портал","API","Импорт","Ручной ввод","Интеграция")</f>
        <v/>
      </c>
      <c r="Y1161" s="8">
        <f>ROUND(1000+MOD($A1161*37,90000)+IF($AB1161="Да",5000,0),2)</f>
        <v/>
      </c>
      <c r="Z1161">
        <f>1+MOD($A1161,20)</f>
        <v/>
      </c>
      <c r="AA1161" s="8">
        <f>ROUND($Y1161*(0.08+MOD($A1161,17)/100),2)</f>
        <v/>
      </c>
      <c r="AB1161">
        <f>IF(MOD($A1161,10)&lt;7,"Да","Нет")</f>
        <v/>
      </c>
      <c r="AC1161">
        <f>$R1161&amp;" / "&amp;$S1161&amp;" / "&amp;$T1161</f>
        <v/>
      </c>
      <c r="AD1161">
        <f>1</f>
        <v/>
      </c>
      <c r="AE1161">
        <f>IF($A1161&lt;=Settings!$B$4,"до 100",IF($A1161&lt;=Settings!$B$5,"до 10 000",IF($A1161&lt;=Settings!$B$6,"до 100 000","100 000+")))</f>
        <v/>
      </c>
    </row>
    <row r="1162">
      <c r="A1162">
        <f>ROW()-1</f>
        <v/>
      </c>
      <c r="B1162">
        <f>IF($A1162&lt;=Settings!$B$4,"small_control",IF($A1162&lt;=Settings!$B$5,"medium_10k",IF($A1162&lt;=Settings!$B$6,"large_100k","extreme_1m")))</f>
        <v/>
      </c>
      <c r="C1162">
        <f>"ORD-"&amp;TEXT(QUOTIENT($A1162-1,3)+1,"0000000")</f>
        <v/>
      </c>
      <c r="D1162">
        <f>"LINE-"&amp;TEXT($A1162,"0000000")</f>
        <v/>
      </c>
      <c r="E1162" s="7">
        <f>Settings!$B$2+$A1162-1</f>
        <v/>
      </c>
      <c r="F1162" s="7">
        <f>Settings!$B$2+MOD($A1162-1,Settings!$B$7)</f>
        <v/>
      </c>
      <c r="G1162">
        <f>YEAR($F1162)</f>
        <v/>
      </c>
      <c r="H1162">
        <f>"Q"&amp;ROUNDUP(MONTH($F1162)/3,0)</f>
        <v/>
      </c>
      <c r="I1162">
        <f>MONTH($F1162)</f>
        <v/>
      </c>
      <c r="J1162">
        <f>CHOOSE(MONTH($F1162),"Январь","Февраль","Март","Апрель","Май","Июнь","Июль","Август","Сентябрь","Октябрь","Ноябрь","Декабрь")</f>
        <v/>
      </c>
      <c r="K1162">
        <f>DAY($F1162)</f>
        <v/>
      </c>
      <c r="L1162">
        <f>IF(MOD($A1162,10)&lt;7,"ФО_01_Крупный","ФО_"&amp;TEXT(MOD($A1162,8)+1,"00"))</f>
        <v/>
      </c>
      <c r="M1162">
        <f>IF($AB1162="Да","Регион_001_Крупный","Регион_"&amp;TEXT(MOD(QUOTIENT($A1162-1,20),180)+1,"000"))</f>
        <v/>
      </c>
      <c r="N1162">
        <f>IF($AB1162="Да","Город_"&amp;TEXT(MOD($A1162-1,250)+1,"0000"),"Город_"&amp;TEXT(MOD($A1162-1,3000)+1,"0000"))</f>
        <v/>
      </c>
      <c r="O1162">
        <f>IF($AB1162="Да","Холдинг_Крупный","Холдинг_"&amp;TEXT(MOD(QUOTIENT($A1162-1,10000),20)+1,"00"))</f>
        <v/>
      </c>
      <c r="P1162">
        <f>IF($AB1162="Да","Организация_Крупная","Организация_"&amp;TEXT(MOD(QUOTIENT($A1162-1,500),600)+1,"000"))</f>
        <v/>
      </c>
      <c r="Q1162">
        <f>"Отдел_"&amp;TEXT(MOD(QUOTIENT($A1162-1,50),100)+1,"000")</f>
        <v/>
      </c>
      <c r="R1162">
        <f>IF($AB1162="Да","Группа_Крупная","Группа_"&amp;TEXT(MOD(QUOTIENT($A1162-1,5000),30)+1,"00"))</f>
        <v/>
      </c>
      <c r="S1162">
        <f>IF($AB1162="Да","Категория_Крупная","Категория_"&amp;TEXT(MOD(QUOTIENT($A1162-1,500),120)+1,"000"))</f>
        <v/>
      </c>
      <c r="T1162">
        <f>IF($AB1162="Да","Подкатегория_Крупная","Подкатегория_"&amp;TEXT(MOD(QUOTIENT($A1162-1,50),300)+1,"000"))</f>
        <v/>
      </c>
      <c r="U1162">
        <f>"SKU_"&amp;TEXT($A1162,"0000000")</f>
        <v/>
      </c>
      <c r="V1162">
        <f>CHOOSE(MOD($A1162-1,4)+1,"Enterprise","SMB","Госсектор","Розница")</f>
        <v/>
      </c>
      <c r="W1162">
        <f>"Клиент_"&amp;TEXT(MOD($A1162-1,20000)+1,"00000")</f>
        <v/>
      </c>
      <c r="X1162">
        <f>CHOOSE(MOD($A1162-1,5)+1,"Портал","API","Импорт","Ручной ввод","Интеграция")</f>
        <v/>
      </c>
      <c r="Y1162" s="8">
        <f>ROUND(1000+MOD($A1162*37,90000)+IF($AB1162="Да",5000,0),2)</f>
        <v/>
      </c>
      <c r="Z1162">
        <f>1+MOD($A1162,20)</f>
        <v/>
      </c>
      <c r="AA1162" s="8">
        <f>ROUND($Y1162*(0.08+MOD($A1162,17)/100),2)</f>
        <v/>
      </c>
      <c r="AB1162">
        <f>IF(MOD($A1162,10)&lt;7,"Да","Нет")</f>
        <v/>
      </c>
      <c r="AC1162">
        <f>$R1162&amp;" / "&amp;$S1162&amp;" / "&amp;$T1162</f>
        <v/>
      </c>
      <c r="AD1162">
        <f>1</f>
        <v/>
      </c>
      <c r="AE1162">
        <f>IF($A1162&lt;=Settings!$B$4,"до 100",IF($A1162&lt;=Settings!$B$5,"до 10 000",IF($A1162&lt;=Settings!$B$6,"до 100 000","100 000+")))</f>
        <v/>
      </c>
    </row>
    <row r="1163">
      <c r="A1163">
        <f>ROW()-1</f>
        <v/>
      </c>
      <c r="B1163">
        <f>IF($A1163&lt;=Settings!$B$4,"small_control",IF($A1163&lt;=Settings!$B$5,"medium_10k",IF($A1163&lt;=Settings!$B$6,"large_100k","extreme_1m")))</f>
        <v/>
      </c>
      <c r="C1163">
        <f>"ORD-"&amp;TEXT(QUOTIENT($A1163-1,3)+1,"0000000")</f>
        <v/>
      </c>
      <c r="D1163">
        <f>"LINE-"&amp;TEXT($A1163,"0000000")</f>
        <v/>
      </c>
      <c r="E1163" s="7">
        <f>Settings!$B$2+$A1163-1</f>
        <v/>
      </c>
      <c r="F1163" s="7">
        <f>Settings!$B$2+MOD($A1163-1,Settings!$B$7)</f>
        <v/>
      </c>
      <c r="G1163">
        <f>YEAR($F1163)</f>
        <v/>
      </c>
      <c r="H1163">
        <f>"Q"&amp;ROUNDUP(MONTH($F1163)/3,0)</f>
        <v/>
      </c>
      <c r="I1163">
        <f>MONTH($F1163)</f>
        <v/>
      </c>
      <c r="J1163">
        <f>CHOOSE(MONTH($F1163),"Январь","Февраль","Март","Апрель","Май","Июнь","Июль","Август","Сентябрь","Октябрь","Ноябрь","Декабрь")</f>
        <v/>
      </c>
      <c r="K1163">
        <f>DAY($F1163)</f>
        <v/>
      </c>
      <c r="L1163">
        <f>IF(MOD($A1163,10)&lt;7,"ФО_01_Крупный","ФО_"&amp;TEXT(MOD($A1163,8)+1,"00"))</f>
        <v/>
      </c>
      <c r="M1163">
        <f>IF($AB1163="Да","Регион_001_Крупный","Регион_"&amp;TEXT(MOD(QUOTIENT($A1163-1,20),180)+1,"000"))</f>
        <v/>
      </c>
      <c r="N1163">
        <f>IF($AB1163="Да","Город_"&amp;TEXT(MOD($A1163-1,250)+1,"0000"),"Город_"&amp;TEXT(MOD($A1163-1,3000)+1,"0000"))</f>
        <v/>
      </c>
      <c r="O1163">
        <f>IF($AB1163="Да","Холдинг_Крупный","Холдинг_"&amp;TEXT(MOD(QUOTIENT($A1163-1,10000),20)+1,"00"))</f>
        <v/>
      </c>
      <c r="P1163">
        <f>IF($AB1163="Да","Организация_Крупная","Организация_"&amp;TEXT(MOD(QUOTIENT($A1163-1,500),600)+1,"000"))</f>
        <v/>
      </c>
      <c r="Q1163">
        <f>"Отдел_"&amp;TEXT(MOD(QUOTIENT($A1163-1,50),100)+1,"000")</f>
        <v/>
      </c>
      <c r="R1163">
        <f>IF($AB1163="Да","Группа_Крупная","Группа_"&amp;TEXT(MOD(QUOTIENT($A1163-1,5000),30)+1,"00"))</f>
        <v/>
      </c>
      <c r="S1163">
        <f>IF($AB1163="Да","Категория_Крупная","Категория_"&amp;TEXT(MOD(QUOTIENT($A1163-1,500),120)+1,"000"))</f>
        <v/>
      </c>
      <c r="T1163">
        <f>IF($AB1163="Да","Подкатегория_Крупная","Подкатегория_"&amp;TEXT(MOD(QUOTIENT($A1163-1,50),300)+1,"000"))</f>
        <v/>
      </c>
      <c r="U1163">
        <f>"SKU_"&amp;TEXT($A1163,"0000000")</f>
        <v/>
      </c>
      <c r="V1163">
        <f>CHOOSE(MOD($A1163-1,4)+1,"Enterprise","SMB","Госсектор","Розница")</f>
        <v/>
      </c>
      <c r="W1163">
        <f>"Клиент_"&amp;TEXT(MOD($A1163-1,20000)+1,"00000")</f>
        <v/>
      </c>
      <c r="X1163">
        <f>CHOOSE(MOD($A1163-1,5)+1,"Портал","API","Импорт","Ручной ввод","Интеграция")</f>
        <v/>
      </c>
      <c r="Y1163" s="8">
        <f>ROUND(1000+MOD($A1163*37,90000)+IF($AB1163="Да",5000,0),2)</f>
        <v/>
      </c>
      <c r="Z1163">
        <f>1+MOD($A1163,20)</f>
        <v/>
      </c>
      <c r="AA1163" s="8">
        <f>ROUND($Y1163*(0.08+MOD($A1163,17)/100),2)</f>
        <v/>
      </c>
      <c r="AB1163">
        <f>IF(MOD($A1163,10)&lt;7,"Да","Нет")</f>
        <v/>
      </c>
      <c r="AC1163">
        <f>$R1163&amp;" / "&amp;$S1163&amp;" / "&amp;$T1163</f>
        <v/>
      </c>
      <c r="AD1163">
        <f>1</f>
        <v/>
      </c>
      <c r="AE1163">
        <f>IF($A1163&lt;=Settings!$B$4,"до 100",IF($A1163&lt;=Settings!$B$5,"до 10 000",IF($A1163&lt;=Settings!$B$6,"до 100 000","100 000+")))</f>
        <v/>
      </c>
    </row>
    <row r="1164">
      <c r="A1164">
        <f>ROW()-1</f>
        <v/>
      </c>
      <c r="B1164">
        <f>IF($A1164&lt;=Settings!$B$4,"small_control",IF($A1164&lt;=Settings!$B$5,"medium_10k",IF($A1164&lt;=Settings!$B$6,"large_100k","extreme_1m")))</f>
        <v/>
      </c>
      <c r="C1164">
        <f>"ORD-"&amp;TEXT(QUOTIENT($A1164-1,3)+1,"0000000")</f>
        <v/>
      </c>
      <c r="D1164">
        <f>"LINE-"&amp;TEXT($A1164,"0000000")</f>
        <v/>
      </c>
      <c r="E1164" s="7">
        <f>Settings!$B$2+$A1164-1</f>
        <v/>
      </c>
      <c r="F1164" s="7">
        <f>Settings!$B$2+MOD($A1164-1,Settings!$B$7)</f>
        <v/>
      </c>
      <c r="G1164">
        <f>YEAR($F1164)</f>
        <v/>
      </c>
      <c r="H1164">
        <f>"Q"&amp;ROUNDUP(MONTH($F1164)/3,0)</f>
        <v/>
      </c>
      <c r="I1164">
        <f>MONTH($F1164)</f>
        <v/>
      </c>
      <c r="J1164">
        <f>CHOOSE(MONTH($F1164),"Январь","Февраль","Март","Апрель","Май","Июнь","Июль","Август","Сентябрь","Октябрь","Ноябрь","Декабрь")</f>
        <v/>
      </c>
      <c r="K1164">
        <f>DAY($F1164)</f>
        <v/>
      </c>
      <c r="L1164">
        <f>IF(MOD($A1164,10)&lt;7,"ФО_01_Крупный","ФО_"&amp;TEXT(MOD($A1164,8)+1,"00"))</f>
        <v/>
      </c>
      <c r="M1164">
        <f>IF($AB1164="Да","Регион_001_Крупный","Регион_"&amp;TEXT(MOD(QUOTIENT($A1164-1,20),180)+1,"000"))</f>
        <v/>
      </c>
      <c r="N1164">
        <f>IF($AB1164="Да","Город_"&amp;TEXT(MOD($A1164-1,250)+1,"0000"),"Город_"&amp;TEXT(MOD($A1164-1,3000)+1,"0000"))</f>
        <v/>
      </c>
      <c r="O1164">
        <f>IF($AB1164="Да","Холдинг_Крупный","Холдинг_"&amp;TEXT(MOD(QUOTIENT($A1164-1,10000),20)+1,"00"))</f>
        <v/>
      </c>
      <c r="P1164">
        <f>IF($AB1164="Да","Организация_Крупная","Организация_"&amp;TEXT(MOD(QUOTIENT($A1164-1,500),600)+1,"000"))</f>
        <v/>
      </c>
      <c r="Q1164">
        <f>"Отдел_"&amp;TEXT(MOD(QUOTIENT($A1164-1,50),100)+1,"000")</f>
        <v/>
      </c>
      <c r="R1164">
        <f>IF($AB1164="Да","Группа_Крупная","Группа_"&amp;TEXT(MOD(QUOTIENT($A1164-1,5000),30)+1,"00"))</f>
        <v/>
      </c>
      <c r="S1164">
        <f>IF($AB1164="Да","Категория_Крупная","Категория_"&amp;TEXT(MOD(QUOTIENT($A1164-1,500),120)+1,"000"))</f>
        <v/>
      </c>
      <c r="T1164">
        <f>IF($AB1164="Да","Подкатегория_Крупная","Подкатегория_"&amp;TEXT(MOD(QUOTIENT($A1164-1,50),300)+1,"000"))</f>
        <v/>
      </c>
      <c r="U1164">
        <f>"SKU_"&amp;TEXT($A1164,"0000000")</f>
        <v/>
      </c>
      <c r="V1164">
        <f>CHOOSE(MOD($A1164-1,4)+1,"Enterprise","SMB","Госсектор","Розница")</f>
        <v/>
      </c>
      <c r="W1164">
        <f>"Клиент_"&amp;TEXT(MOD($A1164-1,20000)+1,"00000")</f>
        <v/>
      </c>
      <c r="X1164">
        <f>CHOOSE(MOD($A1164-1,5)+1,"Портал","API","Импорт","Ручной ввод","Интеграция")</f>
        <v/>
      </c>
      <c r="Y1164" s="8">
        <f>ROUND(1000+MOD($A1164*37,90000)+IF($AB1164="Да",5000,0),2)</f>
        <v/>
      </c>
      <c r="Z1164">
        <f>1+MOD($A1164,20)</f>
        <v/>
      </c>
      <c r="AA1164" s="8">
        <f>ROUND($Y1164*(0.08+MOD($A1164,17)/100),2)</f>
        <v/>
      </c>
      <c r="AB1164">
        <f>IF(MOD($A1164,10)&lt;7,"Да","Нет")</f>
        <v/>
      </c>
      <c r="AC1164">
        <f>$R1164&amp;" / "&amp;$S1164&amp;" / "&amp;$T1164</f>
        <v/>
      </c>
      <c r="AD1164">
        <f>1</f>
        <v/>
      </c>
      <c r="AE1164">
        <f>IF($A1164&lt;=Settings!$B$4,"до 100",IF($A1164&lt;=Settings!$B$5,"до 10 000",IF($A1164&lt;=Settings!$B$6,"до 100 000","100 000+")))</f>
        <v/>
      </c>
    </row>
    <row r="1165">
      <c r="A1165">
        <f>ROW()-1</f>
        <v/>
      </c>
      <c r="B1165">
        <f>IF($A1165&lt;=Settings!$B$4,"small_control",IF($A1165&lt;=Settings!$B$5,"medium_10k",IF($A1165&lt;=Settings!$B$6,"large_100k","extreme_1m")))</f>
        <v/>
      </c>
      <c r="C1165">
        <f>"ORD-"&amp;TEXT(QUOTIENT($A1165-1,3)+1,"0000000")</f>
        <v/>
      </c>
      <c r="D1165">
        <f>"LINE-"&amp;TEXT($A1165,"0000000")</f>
        <v/>
      </c>
      <c r="E1165" s="7">
        <f>Settings!$B$2+$A1165-1</f>
        <v/>
      </c>
      <c r="F1165" s="7">
        <f>Settings!$B$2+MOD($A1165-1,Settings!$B$7)</f>
        <v/>
      </c>
      <c r="G1165">
        <f>YEAR($F1165)</f>
        <v/>
      </c>
      <c r="H1165">
        <f>"Q"&amp;ROUNDUP(MONTH($F1165)/3,0)</f>
        <v/>
      </c>
      <c r="I1165">
        <f>MONTH($F1165)</f>
        <v/>
      </c>
      <c r="J1165">
        <f>CHOOSE(MONTH($F1165),"Январь","Февраль","Март","Апрель","Май","Июнь","Июль","Август","Сентябрь","Октябрь","Ноябрь","Декабрь")</f>
        <v/>
      </c>
      <c r="K1165">
        <f>DAY($F1165)</f>
        <v/>
      </c>
      <c r="L1165">
        <f>IF(MOD($A1165,10)&lt;7,"ФО_01_Крупный","ФО_"&amp;TEXT(MOD($A1165,8)+1,"00"))</f>
        <v/>
      </c>
      <c r="M1165">
        <f>IF($AB1165="Да","Регион_001_Крупный","Регион_"&amp;TEXT(MOD(QUOTIENT($A1165-1,20),180)+1,"000"))</f>
        <v/>
      </c>
      <c r="N1165">
        <f>IF($AB1165="Да","Город_"&amp;TEXT(MOD($A1165-1,250)+1,"0000"),"Город_"&amp;TEXT(MOD($A1165-1,3000)+1,"0000"))</f>
        <v/>
      </c>
      <c r="O1165">
        <f>IF($AB1165="Да","Холдинг_Крупный","Холдинг_"&amp;TEXT(MOD(QUOTIENT($A1165-1,10000),20)+1,"00"))</f>
        <v/>
      </c>
      <c r="P1165">
        <f>IF($AB1165="Да","Организация_Крупная","Организация_"&amp;TEXT(MOD(QUOTIENT($A1165-1,500),600)+1,"000"))</f>
        <v/>
      </c>
      <c r="Q1165">
        <f>"Отдел_"&amp;TEXT(MOD(QUOTIENT($A1165-1,50),100)+1,"000")</f>
        <v/>
      </c>
      <c r="R1165">
        <f>IF($AB1165="Да","Группа_Крупная","Группа_"&amp;TEXT(MOD(QUOTIENT($A1165-1,5000),30)+1,"00"))</f>
        <v/>
      </c>
      <c r="S1165">
        <f>IF($AB1165="Да","Категория_Крупная","Категория_"&amp;TEXT(MOD(QUOTIENT($A1165-1,500),120)+1,"000"))</f>
        <v/>
      </c>
      <c r="T1165">
        <f>IF($AB1165="Да","Подкатегория_Крупная","Подкатегория_"&amp;TEXT(MOD(QUOTIENT($A1165-1,50),300)+1,"000"))</f>
        <v/>
      </c>
      <c r="U1165">
        <f>"SKU_"&amp;TEXT($A1165,"0000000")</f>
        <v/>
      </c>
      <c r="V1165">
        <f>CHOOSE(MOD($A1165-1,4)+1,"Enterprise","SMB","Госсектор","Розница")</f>
        <v/>
      </c>
      <c r="W1165">
        <f>"Клиент_"&amp;TEXT(MOD($A1165-1,20000)+1,"00000")</f>
        <v/>
      </c>
      <c r="X1165">
        <f>CHOOSE(MOD($A1165-1,5)+1,"Портал","API","Импорт","Ручной ввод","Интеграция")</f>
        <v/>
      </c>
      <c r="Y1165" s="8">
        <f>ROUND(1000+MOD($A1165*37,90000)+IF($AB1165="Да",5000,0),2)</f>
        <v/>
      </c>
      <c r="Z1165">
        <f>1+MOD($A1165,20)</f>
        <v/>
      </c>
      <c r="AA1165" s="8">
        <f>ROUND($Y1165*(0.08+MOD($A1165,17)/100),2)</f>
        <v/>
      </c>
      <c r="AB1165">
        <f>IF(MOD($A1165,10)&lt;7,"Да","Нет")</f>
        <v/>
      </c>
      <c r="AC1165">
        <f>$R1165&amp;" / "&amp;$S1165&amp;" / "&amp;$T1165</f>
        <v/>
      </c>
      <c r="AD1165">
        <f>1</f>
        <v/>
      </c>
      <c r="AE1165">
        <f>IF($A1165&lt;=Settings!$B$4,"до 100",IF($A1165&lt;=Settings!$B$5,"до 10 000",IF($A1165&lt;=Settings!$B$6,"до 100 000","100 000+")))</f>
        <v/>
      </c>
    </row>
    <row r="1166">
      <c r="A1166">
        <f>ROW()-1</f>
        <v/>
      </c>
      <c r="B1166">
        <f>IF($A1166&lt;=Settings!$B$4,"small_control",IF($A1166&lt;=Settings!$B$5,"medium_10k",IF($A1166&lt;=Settings!$B$6,"large_100k","extreme_1m")))</f>
        <v/>
      </c>
      <c r="C1166">
        <f>"ORD-"&amp;TEXT(QUOTIENT($A1166-1,3)+1,"0000000")</f>
        <v/>
      </c>
      <c r="D1166">
        <f>"LINE-"&amp;TEXT($A1166,"0000000")</f>
        <v/>
      </c>
      <c r="E1166" s="7">
        <f>Settings!$B$2+$A1166-1</f>
        <v/>
      </c>
      <c r="F1166" s="7">
        <f>Settings!$B$2+MOD($A1166-1,Settings!$B$7)</f>
        <v/>
      </c>
      <c r="G1166">
        <f>YEAR($F1166)</f>
        <v/>
      </c>
      <c r="H1166">
        <f>"Q"&amp;ROUNDUP(MONTH($F1166)/3,0)</f>
        <v/>
      </c>
      <c r="I1166">
        <f>MONTH($F1166)</f>
        <v/>
      </c>
      <c r="J1166">
        <f>CHOOSE(MONTH($F1166),"Январь","Февраль","Март","Апрель","Май","Июнь","Июль","Август","Сентябрь","Октябрь","Ноябрь","Декабрь")</f>
        <v/>
      </c>
      <c r="K1166">
        <f>DAY($F1166)</f>
        <v/>
      </c>
      <c r="L1166">
        <f>IF(MOD($A1166,10)&lt;7,"ФО_01_Крупный","ФО_"&amp;TEXT(MOD($A1166,8)+1,"00"))</f>
        <v/>
      </c>
      <c r="M1166">
        <f>IF($AB1166="Да","Регион_001_Крупный","Регион_"&amp;TEXT(MOD(QUOTIENT($A1166-1,20),180)+1,"000"))</f>
        <v/>
      </c>
      <c r="N1166">
        <f>IF($AB1166="Да","Город_"&amp;TEXT(MOD($A1166-1,250)+1,"0000"),"Город_"&amp;TEXT(MOD($A1166-1,3000)+1,"0000"))</f>
        <v/>
      </c>
      <c r="O1166">
        <f>IF($AB1166="Да","Холдинг_Крупный","Холдинг_"&amp;TEXT(MOD(QUOTIENT($A1166-1,10000),20)+1,"00"))</f>
        <v/>
      </c>
      <c r="P1166">
        <f>IF($AB1166="Да","Организация_Крупная","Организация_"&amp;TEXT(MOD(QUOTIENT($A1166-1,500),600)+1,"000"))</f>
        <v/>
      </c>
      <c r="Q1166">
        <f>"Отдел_"&amp;TEXT(MOD(QUOTIENT($A1166-1,50),100)+1,"000")</f>
        <v/>
      </c>
      <c r="R1166">
        <f>IF($AB1166="Да","Группа_Крупная","Группа_"&amp;TEXT(MOD(QUOTIENT($A1166-1,5000),30)+1,"00"))</f>
        <v/>
      </c>
      <c r="S1166">
        <f>IF($AB1166="Да","Категория_Крупная","Категория_"&amp;TEXT(MOD(QUOTIENT($A1166-1,500),120)+1,"000"))</f>
        <v/>
      </c>
      <c r="T1166">
        <f>IF($AB1166="Да","Подкатегория_Крупная","Подкатегория_"&amp;TEXT(MOD(QUOTIENT($A1166-1,50),300)+1,"000"))</f>
        <v/>
      </c>
      <c r="U1166">
        <f>"SKU_"&amp;TEXT($A1166,"0000000")</f>
        <v/>
      </c>
      <c r="V1166">
        <f>CHOOSE(MOD($A1166-1,4)+1,"Enterprise","SMB","Госсектор","Розница")</f>
        <v/>
      </c>
      <c r="W1166">
        <f>"Клиент_"&amp;TEXT(MOD($A1166-1,20000)+1,"00000")</f>
        <v/>
      </c>
      <c r="X1166">
        <f>CHOOSE(MOD($A1166-1,5)+1,"Портал","API","Импорт","Ручной ввод","Интеграция")</f>
        <v/>
      </c>
      <c r="Y1166" s="8">
        <f>ROUND(1000+MOD($A1166*37,90000)+IF($AB1166="Да",5000,0),2)</f>
        <v/>
      </c>
      <c r="Z1166">
        <f>1+MOD($A1166,20)</f>
        <v/>
      </c>
      <c r="AA1166" s="8">
        <f>ROUND($Y1166*(0.08+MOD($A1166,17)/100),2)</f>
        <v/>
      </c>
      <c r="AB1166">
        <f>IF(MOD($A1166,10)&lt;7,"Да","Нет")</f>
        <v/>
      </c>
      <c r="AC1166">
        <f>$R1166&amp;" / "&amp;$S1166&amp;" / "&amp;$T1166</f>
        <v/>
      </c>
      <c r="AD1166">
        <f>1</f>
        <v/>
      </c>
      <c r="AE1166">
        <f>IF($A1166&lt;=Settings!$B$4,"до 100",IF($A1166&lt;=Settings!$B$5,"до 10 000",IF($A1166&lt;=Settings!$B$6,"до 100 000","100 000+")))</f>
        <v/>
      </c>
    </row>
    <row r="1167">
      <c r="A1167">
        <f>ROW()-1</f>
        <v/>
      </c>
      <c r="B1167">
        <f>IF($A1167&lt;=Settings!$B$4,"small_control",IF($A1167&lt;=Settings!$B$5,"medium_10k",IF($A1167&lt;=Settings!$B$6,"large_100k","extreme_1m")))</f>
        <v/>
      </c>
      <c r="C1167">
        <f>"ORD-"&amp;TEXT(QUOTIENT($A1167-1,3)+1,"0000000")</f>
        <v/>
      </c>
      <c r="D1167">
        <f>"LINE-"&amp;TEXT($A1167,"0000000")</f>
        <v/>
      </c>
      <c r="E1167" s="7">
        <f>Settings!$B$2+$A1167-1</f>
        <v/>
      </c>
      <c r="F1167" s="7">
        <f>Settings!$B$2+MOD($A1167-1,Settings!$B$7)</f>
        <v/>
      </c>
      <c r="G1167">
        <f>YEAR($F1167)</f>
        <v/>
      </c>
      <c r="H1167">
        <f>"Q"&amp;ROUNDUP(MONTH($F1167)/3,0)</f>
        <v/>
      </c>
      <c r="I1167">
        <f>MONTH($F1167)</f>
        <v/>
      </c>
      <c r="J1167">
        <f>CHOOSE(MONTH($F1167),"Январь","Февраль","Март","Апрель","Май","Июнь","Июль","Август","Сентябрь","Октябрь","Ноябрь","Декабрь")</f>
        <v/>
      </c>
      <c r="K1167">
        <f>DAY($F1167)</f>
        <v/>
      </c>
      <c r="L1167">
        <f>IF(MOD($A1167,10)&lt;7,"ФО_01_Крупный","ФО_"&amp;TEXT(MOD($A1167,8)+1,"00"))</f>
        <v/>
      </c>
      <c r="M1167">
        <f>IF($AB1167="Да","Регион_001_Крупный","Регион_"&amp;TEXT(MOD(QUOTIENT($A1167-1,20),180)+1,"000"))</f>
        <v/>
      </c>
      <c r="N1167">
        <f>IF($AB1167="Да","Город_"&amp;TEXT(MOD($A1167-1,250)+1,"0000"),"Город_"&amp;TEXT(MOD($A1167-1,3000)+1,"0000"))</f>
        <v/>
      </c>
      <c r="O1167">
        <f>IF($AB1167="Да","Холдинг_Крупный","Холдинг_"&amp;TEXT(MOD(QUOTIENT($A1167-1,10000),20)+1,"00"))</f>
        <v/>
      </c>
      <c r="P1167">
        <f>IF($AB1167="Да","Организация_Крупная","Организация_"&amp;TEXT(MOD(QUOTIENT($A1167-1,500),600)+1,"000"))</f>
        <v/>
      </c>
      <c r="Q1167">
        <f>"Отдел_"&amp;TEXT(MOD(QUOTIENT($A1167-1,50),100)+1,"000")</f>
        <v/>
      </c>
      <c r="R1167">
        <f>IF($AB1167="Да","Группа_Крупная","Группа_"&amp;TEXT(MOD(QUOTIENT($A1167-1,5000),30)+1,"00"))</f>
        <v/>
      </c>
      <c r="S1167">
        <f>IF($AB1167="Да","Категория_Крупная","Категория_"&amp;TEXT(MOD(QUOTIENT($A1167-1,500),120)+1,"000"))</f>
        <v/>
      </c>
      <c r="T1167">
        <f>IF($AB1167="Да","Подкатегория_Крупная","Подкатегория_"&amp;TEXT(MOD(QUOTIENT($A1167-1,50),300)+1,"000"))</f>
        <v/>
      </c>
      <c r="U1167">
        <f>"SKU_"&amp;TEXT($A1167,"0000000")</f>
        <v/>
      </c>
      <c r="V1167">
        <f>CHOOSE(MOD($A1167-1,4)+1,"Enterprise","SMB","Госсектор","Розница")</f>
        <v/>
      </c>
      <c r="W1167">
        <f>"Клиент_"&amp;TEXT(MOD($A1167-1,20000)+1,"00000")</f>
        <v/>
      </c>
      <c r="X1167">
        <f>CHOOSE(MOD($A1167-1,5)+1,"Портал","API","Импорт","Ручной ввод","Интеграция")</f>
        <v/>
      </c>
      <c r="Y1167" s="8">
        <f>ROUND(1000+MOD($A1167*37,90000)+IF($AB1167="Да",5000,0),2)</f>
        <v/>
      </c>
      <c r="Z1167">
        <f>1+MOD($A1167,20)</f>
        <v/>
      </c>
      <c r="AA1167" s="8">
        <f>ROUND($Y1167*(0.08+MOD($A1167,17)/100),2)</f>
        <v/>
      </c>
      <c r="AB1167">
        <f>IF(MOD($A1167,10)&lt;7,"Да","Нет")</f>
        <v/>
      </c>
      <c r="AC1167">
        <f>$R1167&amp;" / "&amp;$S1167&amp;" / "&amp;$T1167</f>
        <v/>
      </c>
      <c r="AD1167">
        <f>1</f>
        <v/>
      </c>
      <c r="AE1167">
        <f>IF($A1167&lt;=Settings!$B$4,"до 100",IF($A1167&lt;=Settings!$B$5,"до 10 000",IF($A1167&lt;=Settings!$B$6,"до 100 000","100 000+")))</f>
        <v/>
      </c>
    </row>
    <row r="1168">
      <c r="A1168">
        <f>ROW()-1</f>
        <v/>
      </c>
      <c r="B1168">
        <f>IF($A1168&lt;=Settings!$B$4,"small_control",IF($A1168&lt;=Settings!$B$5,"medium_10k",IF($A1168&lt;=Settings!$B$6,"large_100k","extreme_1m")))</f>
        <v/>
      </c>
      <c r="C1168">
        <f>"ORD-"&amp;TEXT(QUOTIENT($A1168-1,3)+1,"0000000")</f>
        <v/>
      </c>
      <c r="D1168">
        <f>"LINE-"&amp;TEXT($A1168,"0000000")</f>
        <v/>
      </c>
      <c r="E1168" s="7">
        <f>Settings!$B$2+$A1168-1</f>
        <v/>
      </c>
      <c r="F1168" s="7">
        <f>Settings!$B$2+MOD($A1168-1,Settings!$B$7)</f>
        <v/>
      </c>
      <c r="G1168">
        <f>YEAR($F1168)</f>
        <v/>
      </c>
      <c r="H1168">
        <f>"Q"&amp;ROUNDUP(MONTH($F1168)/3,0)</f>
        <v/>
      </c>
      <c r="I1168">
        <f>MONTH($F1168)</f>
        <v/>
      </c>
      <c r="J1168">
        <f>CHOOSE(MONTH($F1168),"Январь","Февраль","Март","Апрель","Май","Июнь","Июль","Август","Сентябрь","Октябрь","Ноябрь","Декабрь")</f>
        <v/>
      </c>
      <c r="K1168">
        <f>DAY($F1168)</f>
        <v/>
      </c>
      <c r="L1168">
        <f>IF(MOD($A1168,10)&lt;7,"ФО_01_Крупный","ФО_"&amp;TEXT(MOD($A1168,8)+1,"00"))</f>
        <v/>
      </c>
      <c r="M1168">
        <f>IF($AB1168="Да","Регион_001_Крупный","Регион_"&amp;TEXT(MOD(QUOTIENT($A1168-1,20),180)+1,"000"))</f>
        <v/>
      </c>
      <c r="N1168">
        <f>IF($AB1168="Да","Город_"&amp;TEXT(MOD($A1168-1,250)+1,"0000"),"Город_"&amp;TEXT(MOD($A1168-1,3000)+1,"0000"))</f>
        <v/>
      </c>
      <c r="O1168">
        <f>IF($AB1168="Да","Холдинг_Крупный","Холдинг_"&amp;TEXT(MOD(QUOTIENT($A1168-1,10000),20)+1,"00"))</f>
        <v/>
      </c>
      <c r="P1168">
        <f>IF($AB1168="Да","Организация_Крупная","Организация_"&amp;TEXT(MOD(QUOTIENT($A1168-1,500),600)+1,"000"))</f>
        <v/>
      </c>
      <c r="Q1168">
        <f>"Отдел_"&amp;TEXT(MOD(QUOTIENT($A1168-1,50),100)+1,"000")</f>
        <v/>
      </c>
      <c r="R1168">
        <f>IF($AB1168="Да","Группа_Крупная","Группа_"&amp;TEXT(MOD(QUOTIENT($A1168-1,5000),30)+1,"00"))</f>
        <v/>
      </c>
      <c r="S1168">
        <f>IF($AB1168="Да","Категория_Крупная","Категория_"&amp;TEXT(MOD(QUOTIENT($A1168-1,500),120)+1,"000"))</f>
        <v/>
      </c>
      <c r="T1168">
        <f>IF($AB1168="Да","Подкатегория_Крупная","Подкатегория_"&amp;TEXT(MOD(QUOTIENT($A1168-1,50),300)+1,"000"))</f>
        <v/>
      </c>
      <c r="U1168">
        <f>"SKU_"&amp;TEXT($A1168,"0000000")</f>
        <v/>
      </c>
      <c r="V1168">
        <f>CHOOSE(MOD($A1168-1,4)+1,"Enterprise","SMB","Госсектор","Розница")</f>
        <v/>
      </c>
      <c r="W1168">
        <f>"Клиент_"&amp;TEXT(MOD($A1168-1,20000)+1,"00000")</f>
        <v/>
      </c>
      <c r="X1168">
        <f>CHOOSE(MOD($A1168-1,5)+1,"Портал","API","Импорт","Ручной ввод","Интеграция")</f>
        <v/>
      </c>
      <c r="Y1168" s="8">
        <f>ROUND(1000+MOD($A1168*37,90000)+IF($AB1168="Да",5000,0),2)</f>
        <v/>
      </c>
      <c r="Z1168">
        <f>1+MOD($A1168,20)</f>
        <v/>
      </c>
      <c r="AA1168" s="8">
        <f>ROUND($Y1168*(0.08+MOD($A1168,17)/100),2)</f>
        <v/>
      </c>
      <c r="AB1168">
        <f>IF(MOD($A1168,10)&lt;7,"Да","Нет")</f>
        <v/>
      </c>
      <c r="AC1168">
        <f>$R1168&amp;" / "&amp;$S1168&amp;" / "&amp;$T1168</f>
        <v/>
      </c>
      <c r="AD1168">
        <f>1</f>
        <v/>
      </c>
      <c r="AE1168">
        <f>IF($A1168&lt;=Settings!$B$4,"до 100",IF($A1168&lt;=Settings!$B$5,"до 10 000",IF($A1168&lt;=Settings!$B$6,"до 100 000","100 000+")))</f>
        <v/>
      </c>
    </row>
    <row r="1169">
      <c r="A1169">
        <f>ROW()-1</f>
        <v/>
      </c>
      <c r="B1169">
        <f>IF($A1169&lt;=Settings!$B$4,"small_control",IF($A1169&lt;=Settings!$B$5,"medium_10k",IF($A1169&lt;=Settings!$B$6,"large_100k","extreme_1m")))</f>
        <v/>
      </c>
      <c r="C1169">
        <f>"ORD-"&amp;TEXT(QUOTIENT($A1169-1,3)+1,"0000000")</f>
        <v/>
      </c>
      <c r="D1169">
        <f>"LINE-"&amp;TEXT($A1169,"0000000")</f>
        <v/>
      </c>
      <c r="E1169" s="7">
        <f>Settings!$B$2+$A1169-1</f>
        <v/>
      </c>
      <c r="F1169" s="7">
        <f>Settings!$B$2+MOD($A1169-1,Settings!$B$7)</f>
        <v/>
      </c>
      <c r="G1169">
        <f>YEAR($F1169)</f>
        <v/>
      </c>
      <c r="H1169">
        <f>"Q"&amp;ROUNDUP(MONTH($F1169)/3,0)</f>
        <v/>
      </c>
      <c r="I1169">
        <f>MONTH($F1169)</f>
        <v/>
      </c>
      <c r="J1169">
        <f>CHOOSE(MONTH($F1169),"Январь","Февраль","Март","Апрель","Май","Июнь","Июль","Август","Сентябрь","Октябрь","Ноябрь","Декабрь")</f>
        <v/>
      </c>
      <c r="K1169">
        <f>DAY($F1169)</f>
        <v/>
      </c>
      <c r="L1169">
        <f>IF(MOD($A1169,10)&lt;7,"ФО_01_Крупный","ФО_"&amp;TEXT(MOD($A1169,8)+1,"00"))</f>
        <v/>
      </c>
      <c r="M1169">
        <f>IF($AB1169="Да","Регион_001_Крупный","Регион_"&amp;TEXT(MOD(QUOTIENT($A1169-1,20),180)+1,"000"))</f>
        <v/>
      </c>
      <c r="N1169">
        <f>IF($AB1169="Да","Город_"&amp;TEXT(MOD($A1169-1,250)+1,"0000"),"Город_"&amp;TEXT(MOD($A1169-1,3000)+1,"0000"))</f>
        <v/>
      </c>
      <c r="O1169">
        <f>IF($AB1169="Да","Холдинг_Крупный","Холдинг_"&amp;TEXT(MOD(QUOTIENT($A1169-1,10000),20)+1,"00"))</f>
        <v/>
      </c>
      <c r="P1169">
        <f>IF($AB1169="Да","Организация_Крупная","Организация_"&amp;TEXT(MOD(QUOTIENT($A1169-1,500),600)+1,"000"))</f>
        <v/>
      </c>
      <c r="Q1169">
        <f>"Отдел_"&amp;TEXT(MOD(QUOTIENT($A1169-1,50),100)+1,"000")</f>
        <v/>
      </c>
      <c r="R1169">
        <f>IF($AB1169="Да","Группа_Крупная","Группа_"&amp;TEXT(MOD(QUOTIENT($A1169-1,5000),30)+1,"00"))</f>
        <v/>
      </c>
      <c r="S1169">
        <f>IF($AB1169="Да","Категория_Крупная","Категория_"&amp;TEXT(MOD(QUOTIENT($A1169-1,500),120)+1,"000"))</f>
        <v/>
      </c>
      <c r="T1169">
        <f>IF($AB1169="Да","Подкатегория_Крупная","Подкатегория_"&amp;TEXT(MOD(QUOTIENT($A1169-1,50),300)+1,"000"))</f>
        <v/>
      </c>
      <c r="U1169">
        <f>"SKU_"&amp;TEXT($A1169,"0000000")</f>
        <v/>
      </c>
      <c r="V1169">
        <f>CHOOSE(MOD($A1169-1,4)+1,"Enterprise","SMB","Госсектор","Розница")</f>
        <v/>
      </c>
      <c r="W1169">
        <f>"Клиент_"&amp;TEXT(MOD($A1169-1,20000)+1,"00000")</f>
        <v/>
      </c>
      <c r="X1169">
        <f>CHOOSE(MOD($A1169-1,5)+1,"Портал","API","Импорт","Ручной ввод","Интеграция")</f>
        <v/>
      </c>
      <c r="Y1169" s="8">
        <f>ROUND(1000+MOD($A1169*37,90000)+IF($AB1169="Да",5000,0),2)</f>
        <v/>
      </c>
      <c r="Z1169">
        <f>1+MOD($A1169,20)</f>
        <v/>
      </c>
      <c r="AA1169" s="8">
        <f>ROUND($Y1169*(0.08+MOD($A1169,17)/100),2)</f>
        <v/>
      </c>
      <c r="AB1169">
        <f>IF(MOD($A1169,10)&lt;7,"Да","Нет")</f>
        <v/>
      </c>
      <c r="AC1169">
        <f>$R1169&amp;" / "&amp;$S1169&amp;" / "&amp;$T1169</f>
        <v/>
      </c>
      <c r="AD1169">
        <f>1</f>
        <v/>
      </c>
      <c r="AE1169">
        <f>IF($A1169&lt;=Settings!$B$4,"до 100",IF($A1169&lt;=Settings!$B$5,"до 10 000",IF($A1169&lt;=Settings!$B$6,"до 100 000","100 000+")))</f>
        <v/>
      </c>
    </row>
    <row r="1170">
      <c r="A1170">
        <f>ROW()-1</f>
        <v/>
      </c>
      <c r="B1170">
        <f>IF($A1170&lt;=Settings!$B$4,"small_control",IF($A1170&lt;=Settings!$B$5,"medium_10k",IF($A1170&lt;=Settings!$B$6,"large_100k","extreme_1m")))</f>
        <v/>
      </c>
      <c r="C1170">
        <f>"ORD-"&amp;TEXT(QUOTIENT($A1170-1,3)+1,"0000000")</f>
        <v/>
      </c>
      <c r="D1170">
        <f>"LINE-"&amp;TEXT($A1170,"0000000")</f>
        <v/>
      </c>
      <c r="E1170" s="7">
        <f>Settings!$B$2+$A1170-1</f>
        <v/>
      </c>
      <c r="F1170" s="7">
        <f>Settings!$B$2+MOD($A1170-1,Settings!$B$7)</f>
        <v/>
      </c>
      <c r="G1170">
        <f>YEAR($F1170)</f>
        <v/>
      </c>
      <c r="H1170">
        <f>"Q"&amp;ROUNDUP(MONTH($F1170)/3,0)</f>
        <v/>
      </c>
      <c r="I1170">
        <f>MONTH($F1170)</f>
        <v/>
      </c>
      <c r="J1170">
        <f>CHOOSE(MONTH($F1170),"Январь","Февраль","Март","Апрель","Май","Июнь","Июль","Август","Сентябрь","Октябрь","Ноябрь","Декабрь")</f>
        <v/>
      </c>
      <c r="K1170">
        <f>DAY($F1170)</f>
        <v/>
      </c>
      <c r="L1170">
        <f>IF(MOD($A1170,10)&lt;7,"ФО_01_Крупный","ФО_"&amp;TEXT(MOD($A1170,8)+1,"00"))</f>
        <v/>
      </c>
      <c r="M1170">
        <f>IF($AB1170="Да","Регион_001_Крупный","Регион_"&amp;TEXT(MOD(QUOTIENT($A1170-1,20),180)+1,"000"))</f>
        <v/>
      </c>
      <c r="N1170">
        <f>IF($AB1170="Да","Город_"&amp;TEXT(MOD($A1170-1,250)+1,"0000"),"Город_"&amp;TEXT(MOD($A1170-1,3000)+1,"0000"))</f>
        <v/>
      </c>
      <c r="O1170">
        <f>IF($AB1170="Да","Холдинг_Крупный","Холдинг_"&amp;TEXT(MOD(QUOTIENT($A1170-1,10000),20)+1,"00"))</f>
        <v/>
      </c>
      <c r="P1170">
        <f>IF($AB1170="Да","Организация_Крупная","Организация_"&amp;TEXT(MOD(QUOTIENT($A1170-1,500),600)+1,"000"))</f>
        <v/>
      </c>
      <c r="Q1170">
        <f>"Отдел_"&amp;TEXT(MOD(QUOTIENT($A1170-1,50),100)+1,"000")</f>
        <v/>
      </c>
      <c r="R1170">
        <f>IF($AB1170="Да","Группа_Крупная","Группа_"&amp;TEXT(MOD(QUOTIENT($A1170-1,5000),30)+1,"00"))</f>
        <v/>
      </c>
      <c r="S1170">
        <f>IF($AB1170="Да","Категория_Крупная","Категория_"&amp;TEXT(MOD(QUOTIENT($A1170-1,500),120)+1,"000"))</f>
        <v/>
      </c>
      <c r="T1170">
        <f>IF($AB1170="Да","Подкатегория_Крупная","Подкатегория_"&amp;TEXT(MOD(QUOTIENT($A1170-1,50),300)+1,"000"))</f>
        <v/>
      </c>
      <c r="U1170">
        <f>"SKU_"&amp;TEXT($A1170,"0000000")</f>
        <v/>
      </c>
      <c r="V1170">
        <f>CHOOSE(MOD($A1170-1,4)+1,"Enterprise","SMB","Госсектор","Розница")</f>
        <v/>
      </c>
      <c r="W1170">
        <f>"Клиент_"&amp;TEXT(MOD($A1170-1,20000)+1,"00000")</f>
        <v/>
      </c>
      <c r="X1170">
        <f>CHOOSE(MOD($A1170-1,5)+1,"Портал","API","Импорт","Ручной ввод","Интеграция")</f>
        <v/>
      </c>
      <c r="Y1170" s="8">
        <f>ROUND(1000+MOD($A1170*37,90000)+IF($AB1170="Да",5000,0),2)</f>
        <v/>
      </c>
      <c r="Z1170">
        <f>1+MOD($A1170,20)</f>
        <v/>
      </c>
      <c r="AA1170" s="8">
        <f>ROUND($Y1170*(0.08+MOD($A1170,17)/100),2)</f>
        <v/>
      </c>
      <c r="AB1170">
        <f>IF(MOD($A1170,10)&lt;7,"Да","Нет")</f>
        <v/>
      </c>
      <c r="AC1170">
        <f>$R1170&amp;" / "&amp;$S1170&amp;" / "&amp;$T1170</f>
        <v/>
      </c>
      <c r="AD1170">
        <f>1</f>
        <v/>
      </c>
      <c r="AE1170">
        <f>IF($A1170&lt;=Settings!$B$4,"до 100",IF($A1170&lt;=Settings!$B$5,"до 10 000",IF($A1170&lt;=Settings!$B$6,"до 100 000","100 000+")))</f>
        <v/>
      </c>
    </row>
    <row r="1171">
      <c r="A1171">
        <f>ROW()-1</f>
        <v/>
      </c>
      <c r="B1171">
        <f>IF($A1171&lt;=Settings!$B$4,"small_control",IF($A1171&lt;=Settings!$B$5,"medium_10k",IF($A1171&lt;=Settings!$B$6,"large_100k","extreme_1m")))</f>
        <v/>
      </c>
      <c r="C1171">
        <f>"ORD-"&amp;TEXT(QUOTIENT($A1171-1,3)+1,"0000000")</f>
        <v/>
      </c>
      <c r="D1171">
        <f>"LINE-"&amp;TEXT($A1171,"0000000")</f>
        <v/>
      </c>
      <c r="E1171" s="7">
        <f>Settings!$B$2+$A1171-1</f>
        <v/>
      </c>
      <c r="F1171" s="7">
        <f>Settings!$B$2+MOD($A1171-1,Settings!$B$7)</f>
        <v/>
      </c>
      <c r="G1171">
        <f>YEAR($F1171)</f>
        <v/>
      </c>
      <c r="H1171">
        <f>"Q"&amp;ROUNDUP(MONTH($F1171)/3,0)</f>
        <v/>
      </c>
      <c r="I1171">
        <f>MONTH($F1171)</f>
        <v/>
      </c>
      <c r="J1171">
        <f>CHOOSE(MONTH($F1171),"Январь","Февраль","Март","Апрель","Май","Июнь","Июль","Август","Сентябрь","Октябрь","Ноябрь","Декабрь")</f>
        <v/>
      </c>
      <c r="K1171">
        <f>DAY($F1171)</f>
        <v/>
      </c>
      <c r="L1171">
        <f>IF(MOD($A1171,10)&lt;7,"ФО_01_Крупный","ФО_"&amp;TEXT(MOD($A1171,8)+1,"00"))</f>
        <v/>
      </c>
      <c r="M1171">
        <f>IF($AB1171="Да","Регион_001_Крупный","Регион_"&amp;TEXT(MOD(QUOTIENT($A1171-1,20),180)+1,"000"))</f>
        <v/>
      </c>
      <c r="N1171">
        <f>IF($AB1171="Да","Город_"&amp;TEXT(MOD($A1171-1,250)+1,"0000"),"Город_"&amp;TEXT(MOD($A1171-1,3000)+1,"0000"))</f>
        <v/>
      </c>
      <c r="O1171">
        <f>IF($AB1171="Да","Холдинг_Крупный","Холдинг_"&amp;TEXT(MOD(QUOTIENT($A1171-1,10000),20)+1,"00"))</f>
        <v/>
      </c>
      <c r="P1171">
        <f>IF($AB1171="Да","Организация_Крупная","Организация_"&amp;TEXT(MOD(QUOTIENT($A1171-1,500),600)+1,"000"))</f>
        <v/>
      </c>
      <c r="Q1171">
        <f>"Отдел_"&amp;TEXT(MOD(QUOTIENT($A1171-1,50),100)+1,"000")</f>
        <v/>
      </c>
      <c r="R1171">
        <f>IF($AB1171="Да","Группа_Крупная","Группа_"&amp;TEXT(MOD(QUOTIENT($A1171-1,5000),30)+1,"00"))</f>
        <v/>
      </c>
      <c r="S1171">
        <f>IF($AB1171="Да","Категория_Крупная","Категория_"&amp;TEXT(MOD(QUOTIENT($A1171-1,500),120)+1,"000"))</f>
        <v/>
      </c>
      <c r="T1171">
        <f>IF($AB1171="Да","Подкатегория_Крупная","Подкатегория_"&amp;TEXT(MOD(QUOTIENT($A1171-1,50),300)+1,"000"))</f>
        <v/>
      </c>
      <c r="U1171">
        <f>"SKU_"&amp;TEXT($A1171,"0000000")</f>
        <v/>
      </c>
      <c r="V1171">
        <f>CHOOSE(MOD($A1171-1,4)+1,"Enterprise","SMB","Госсектор","Розница")</f>
        <v/>
      </c>
      <c r="W1171">
        <f>"Клиент_"&amp;TEXT(MOD($A1171-1,20000)+1,"00000")</f>
        <v/>
      </c>
      <c r="X1171">
        <f>CHOOSE(MOD($A1171-1,5)+1,"Портал","API","Импорт","Ручной ввод","Интеграция")</f>
        <v/>
      </c>
      <c r="Y1171" s="8">
        <f>ROUND(1000+MOD($A1171*37,90000)+IF($AB1171="Да",5000,0),2)</f>
        <v/>
      </c>
      <c r="Z1171">
        <f>1+MOD($A1171,20)</f>
        <v/>
      </c>
      <c r="AA1171" s="8">
        <f>ROUND($Y1171*(0.08+MOD($A1171,17)/100),2)</f>
        <v/>
      </c>
      <c r="AB1171">
        <f>IF(MOD($A1171,10)&lt;7,"Да","Нет")</f>
        <v/>
      </c>
      <c r="AC1171">
        <f>$R1171&amp;" / "&amp;$S1171&amp;" / "&amp;$T1171</f>
        <v/>
      </c>
      <c r="AD1171">
        <f>1</f>
        <v/>
      </c>
      <c r="AE1171">
        <f>IF($A1171&lt;=Settings!$B$4,"до 100",IF($A1171&lt;=Settings!$B$5,"до 10 000",IF($A1171&lt;=Settings!$B$6,"до 100 000","100 000+")))</f>
        <v/>
      </c>
    </row>
    <row r="1172">
      <c r="A1172">
        <f>ROW()-1</f>
        <v/>
      </c>
      <c r="B1172">
        <f>IF($A1172&lt;=Settings!$B$4,"small_control",IF($A1172&lt;=Settings!$B$5,"medium_10k",IF($A1172&lt;=Settings!$B$6,"large_100k","extreme_1m")))</f>
        <v/>
      </c>
      <c r="C1172">
        <f>"ORD-"&amp;TEXT(QUOTIENT($A1172-1,3)+1,"0000000")</f>
        <v/>
      </c>
      <c r="D1172">
        <f>"LINE-"&amp;TEXT($A1172,"0000000")</f>
        <v/>
      </c>
      <c r="E1172" s="7">
        <f>Settings!$B$2+$A1172-1</f>
        <v/>
      </c>
      <c r="F1172" s="7">
        <f>Settings!$B$2+MOD($A1172-1,Settings!$B$7)</f>
        <v/>
      </c>
      <c r="G1172">
        <f>YEAR($F1172)</f>
        <v/>
      </c>
      <c r="H1172">
        <f>"Q"&amp;ROUNDUP(MONTH($F1172)/3,0)</f>
        <v/>
      </c>
      <c r="I1172">
        <f>MONTH($F1172)</f>
        <v/>
      </c>
      <c r="J1172">
        <f>CHOOSE(MONTH($F1172),"Январь","Февраль","Март","Апрель","Май","Июнь","Июль","Август","Сентябрь","Октябрь","Ноябрь","Декабрь")</f>
        <v/>
      </c>
      <c r="K1172">
        <f>DAY($F1172)</f>
        <v/>
      </c>
      <c r="L1172">
        <f>IF(MOD($A1172,10)&lt;7,"ФО_01_Крупный","ФО_"&amp;TEXT(MOD($A1172,8)+1,"00"))</f>
        <v/>
      </c>
      <c r="M1172">
        <f>IF($AB1172="Да","Регион_001_Крупный","Регион_"&amp;TEXT(MOD(QUOTIENT($A1172-1,20),180)+1,"000"))</f>
        <v/>
      </c>
      <c r="N1172">
        <f>IF($AB1172="Да","Город_"&amp;TEXT(MOD($A1172-1,250)+1,"0000"),"Город_"&amp;TEXT(MOD($A1172-1,3000)+1,"0000"))</f>
        <v/>
      </c>
      <c r="O1172">
        <f>IF($AB1172="Да","Холдинг_Крупный","Холдинг_"&amp;TEXT(MOD(QUOTIENT($A1172-1,10000),20)+1,"00"))</f>
        <v/>
      </c>
      <c r="P1172">
        <f>IF($AB1172="Да","Организация_Крупная","Организация_"&amp;TEXT(MOD(QUOTIENT($A1172-1,500),600)+1,"000"))</f>
        <v/>
      </c>
      <c r="Q1172">
        <f>"Отдел_"&amp;TEXT(MOD(QUOTIENT($A1172-1,50),100)+1,"000")</f>
        <v/>
      </c>
      <c r="R1172">
        <f>IF($AB1172="Да","Группа_Крупная","Группа_"&amp;TEXT(MOD(QUOTIENT($A1172-1,5000),30)+1,"00"))</f>
        <v/>
      </c>
      <c r="S1172">
        <f>IF($AB1172="Да","Категория_Крупная","Категория_"&amp;TEXT(MOD(QUOTIENT($A1172-1,500),120)+1,"000"))</f>
        <v/>
      </c>
      <c r="T1172">
        <f>IF($AB1172="Да","Подкатегория_Крупная","Подкатегория_"&amp;TEXT(MOD(QUOTIENT($A1172-1,50),300)+1,"000"))</f>
        <v/>
      </c>
      <c r="U1172">
        <f>"SKU_"&amp;TEXT($A1172,"0000000")</f>
        <v/>
      </c>
      <c r="V1172">
        <f>CHOOSE(MOD($A1172-1,4)+1,"Enterprise","SMB","Госсектор","Розница")</f>
        <v/>
      </c>
      <c r="W1172">
        <f>"Клиент_"&amp;TEXT(MOD($A1172-1,20000)+1,"00000")</f>
        <v/>
      </c>
      <c r="X1172">
        <f>CHOOSE(MOD($A1172-1,5)+1,"Портал","API","Импорт","Ручной ввод","Интеграция")</f>
        <v/>
      </c>
      <c r="Y1172" s="8">
        <f>ROUND(1000+MOD($A1172*37,90000)+IF($AB1172="Да",5000,0),2)</f>
        <v/>
      </c>
      <c r="Z1172">
        <f>1+MOD($A1172,20)</f>
        <v/>
      </c>
      <c r="AA1172" s="8">
        <f>ROUND($Y1172*(0.08+MOD($A1172,17)/100),2)</f>
        <v/>
      </c>
      <c r="AB1172">
        <f>IF(MOD($A1172,10)&lt;7,"Да","Нет")</f>
        <v/>
      </c>
      <c r="AC1172">
        <f>$R1172&amp;" / "&amp;$S1172&amp;" / "&amp;$T1172</f>
        <v/>
      </c>
      <c r="AD1172">
        <f>1</f>
        <v/>
      </c>
      <c r="AE1172">
        <f>IF($A1172&lt;=Settings!$B$4,"до 100",IF($A1172&lt;=Settings!$B$5,"до 10 000",IF($A1172&lt;=Settings!$B$6,"до 100 000","100 000+")))</f>
        <v/>
      </c>
    </row>
    <row r="1173">
      <c r="A1173">
        <f>ROW()-1</f>
        <v/>
      </c>
      <c r="B1173">
        <f>IF($A1173&lt;=Settings!$B$4,"small_control",IF($A1173&lt;=Settings!$B$5,"medium_10k",IF($A1173&lt;=Settings!$B$6,"large_100k","extreme_1m")))</f>
        <v/>
      </c>
      <c r="C1173">
        <f>"ORD-"&amp;TEXT(QUOTIENT($A1173-1,3)+1,"0000000")</f>
        <v/>
      </c>
      <c r="D1173">
        <f>"LINE-"&amp;TEXT($A1173,"0000000")</f>
        <v/>
      </c>
      <c r="E1173" s="7">
        <f>Settings!$B$2+$A1173-1</f>
        <v/>
      </c>
      <c r="F1173" s="7">
        <f>Settings!$B$2+MOD($A1173-1,Settings!$B$7)</f>
        <v/>
      </c>
      <c r="G1173">
        <f>YEAR($F1173)</f>
        <v/>
      </c>
      <c r="H1173">
        <f>"Q"&amp;ROUNDUP(MONTH($F1173)/3,0)</f>
        <v/>
      </c>
      <c r="I1173">
        <f>MONTH($F1173)</f>
        <v/>
      </c>
      <c r="J1173">
        <f>CHOOSE(MONTH($F1173),"Январь","Февраль","Март","Апрель","Май","Июнь","Июль","Август","Сентябрь","Октябрь","Ноябрь","Декабрь")</f>
        <v/>
      </c>
      <c r="K1173">
        <f>DAY($F1173)</f>
        <v/>
      </c>
      <c r="L1173">
        <f>IF(MOD($A1173,10)&lt;7,"ФО_01_Крупный","ФО_"&amp;TEXT(MOD($A1173,8)+1,"00"))</f>
        <v/>
      </c>
      <c r="M1173">
        <f>IF($AB1173="Да","Регион_001_Крупный","Регион_"&amp;TEXT(MOD(QUOTIENT($A1173-1,20),180)+1,"000"))</f>
        <v/>
      </c>
      <c r="N1173">
        <f>IF($AB1173="Да","Город_"&amp;TEXT(MOD($A1173-1,250)+1,"0000"),"Город_"&amp;TEXT(MOD($A1173-1,3000)+1,"0000"))</f>
        <v/>
      </c>
      <c r="O1173">
        <f>IF($AB1173="Да","Холдинг_Крупный","Холдинг_"&amp;TEXT(MOD(QUOTIENT($A1173-1,10000),20)+1,"00"))</f>
        <v/>
      </c>
      <c r="P1173">
        <f>IF($AB1173="Да","Организация_Крупная","Организация_"&amp;TEXT(MOD(QUOTIENT($A1173-1,500),600)+1,"000"))</f>
        <v/>
      </c>
      <c r="Q1173">
        <f>"Отдел_"&amp;TEXT(MOD(QUOTIENT($A1173-1,50),100)+1,"000")</f>
        <v/>
      </c>
      <c r="R1173">
        <f>IF($AB1173="Да","Группа_Крупная","Группа_"&amp;TEXT(MOD(QUOTIENT($A1173-1,5000),30)+1,"00"))</f>
        <v/>
      </c>
      <c r="S1173">
        <f>IF($AB1173="Да","Категория_Крупная","Категория_"&amp;TEXT(MOD(QUOTIENT($A1173-1,500),120)+1,"000"))</f>
        <v/>
      </c>
      <c r="T1173">
        <f>IF($AB1173="Да","Подкатегория_Крупная","Подкатегория_"&amp;TEXT(MOD(QUOTIENT($A1173-1,50),300)+1,"000"))</f>
        <v/>
      </c>
      <c r="U1173">
        <f>"SKU_"&amp;TEXT($A1173,"0000000")</f>
        <v/>
      </c>
      <c r="V1173">
        <f>CHOOSE(MOD($A1173-1,4)+1,"Enterprise","SMB","Госсектор","Розница")</f>
        <v/>
      </c>
      <c r="W1173">
        <f>"Клиент_"&amp;TEXT(MOD($A1173-1,20000)+1,"00000")</f>
        <v/>
      </c>
      <c r="X1173">
        <f>CHOOSE(MOD($A1173-1,5)+1,"Портал","API","Импорт","Ручной ввод","Интеграция")</f>
        <v/>
      </c>
      <c r="Y1173" s="8">
        <f>ROUND(1000+MOD($A1173*37,90000)+IF($AB1173="Да",5000,0),2)</f>
        <v/>
      </c>
      <c r="Z1173">
        <f>1+MOD($A1173,20)</f>
        <v/>
      </c>
      <c r="AA1173" s="8">
        <f>ROUND($Y1173*(0.08+MOD($A1173,17)/100),2)</f>
        <v/>
      </c>
      <c r="AB1173">
        <f>IF(MOD($A1173,10)&lt;7,"Да","Нет")</f>
        <v/>
      </c>
      <c r="AC1173">
        <f>$R1173&amp;" / "&amp;$S1173&amp;" / "&amp;$T1173</f>
        <v/>
      </c>
      <c r="AD1173">
        <f>1</f>
        <v/>
      </c>
      <c r="AE1173">
        <f>IF($A1173&lt;=Settings!$B$4,"до 100",IF($A1173&lt;=Settings!$B$5,"до 10 000",IF($A1173&lt;=Settings!$B$6,"до 100 000","100 000+")))</f>
        <v/>
      </c>
    </row>
    <row r="1174">
      <c r="A1174">
        <f>ROW()-1</f>
        <v/>
      </c>
      <c r="B1174">
        <f>IF($A1174&lt;=Settings!$B$4,"small_control",IF($A1174&lt;=Settings!$B$5,"medium_10k",IF($A1174&lt;=Settings!$B$6,"large_100k","extreme_1m")))</f>
        <v/>
      </c>
      <c r="C1174">
        <f>"ORD-"&amp;TEXT(QUOTIENT($A1174-1,3)+1,"0000000")</f>
        <v/>
      </c>
      <c r="D1174">
        <f>"LINE-"&amp;TEXT($A1174,"0000000")</f>
        <v/>
      </c>
      <c r="E1174" s="7">
        <f>Settings!$B$2+$A1174-1</f>
        <v/>
      </c>
      <c r="F1174" s="7">
        <f>Settings!$B$2+MOD($A1174-1,Settings!$B$7)</f>
        <v/>
      </c>
      <c r="G1174">
        <f>YEAR($F1174)</f>
        <v/>
      </c>
      <c r="H1174">
        <f>"Q"&amp;ROUNDUP(MONTH($F1174)/3,0)</f>
        <v/>
      </c>
      <c r="I1174">
        <f>MONTH($F1174)</f>
        <v/>
      </c>
      <c r="J1174">
        <f>CHOOSE(MONTH($F1174),"Январь","Февраль","Март","Апрель","Май","Июнь","Июль","Август","Сентябрь","Октябрь","Ноябрь","Декабрь")</f>
        <v/>
      </c>
      <c r="K1174">
        <f>DAY($F1174)</f>
        <v/>
      </c>
      <c r="L1174">
        <f>IF(MOD($A1174,10)&lt;7,"ФО_01_Крупный","ФО_"&amp;TEXT(MOD($A1174,8)+1,"00"))</f>
        <v/>
      </c>
      <c r="M1174">
        <f>IF($AB1174="Да","Регион_001_Крупный","Регион_"&amp;TEXT(MOD(QUOTIENT($A1174-1,20),180)+1,"000"))</f>
        <v/>
      </c>
      <c r="N1174">
        <f>IF($AB1174="Да","Город_"&amp;TEXT(MOD($A1174-1,250)+1,"0000"),"Город_"&amp;TEXT(MOD($A1174-1,3000)+1,"0000"))</f>
        <v/>
      </c>
      <c r="O1174">
        <f>IF($AB1174="Да","Холдинг_Крупный","Холдинг_"&amp;TEXT(MOD(QUOTIENT($A1174-1,10000),20)+1,"00"))</f>
        <v/>
      </c>
      <c r="P1174">
        <f>IF($AB1174="Да","Организация_Крупная","Организация_"&amp;TEXT(MOD(QUOTIENT($A1174-1,500),600)+1,"000"))</f>
        <v/>
      </c>
      <c r="Q1174">
        <f>"Отдел_"&amp;TEXT(MOD(QUOTIENT($A1174-1,50),100)+1,"000")</f>
        <v/>
      </c>
      <c r="R1174">
        <f>IF($AB1174="Да","Группа_Крупная","Группа_"&amp;TEXT(MOD(QUOTIENT($A1174-1,5000),30)+1,"00"))</f>
        <v/>
      </c>
      <c r="S1174">
        <f>IF($AB1174="Да","Категория_Крупная","Категория_"&amp;TEXT(MOD(QUOTIENT($A1174-1,500),120)+1,"000"))</f>
        <v/>
      </c>
      <c r="T1174">
        <f>IF($AB1174="Да","Подкатегория_Крупная","Подкатегория_"&amp;TEXT(MOD(QUOTIENT($A1174-1,50),300)+1,"000"))</f>
        <v/>
      </c>
      <c r="U1174">
        <f>"SKU_"&amp;TEXT($A1174,"0000000")</f>
        <v/>
      </c>
      <c r="V1174">
        <f>CHOOSE(MOD($A1174-1,4)+1,"Enterprise","SMB","Госсектор","Розница")</f>
        <v/>
      </c>
      <c r="W1174">
        <f>"Клиент_"&amp;TEXT(MOD($A1174-1,20000)+1,"00000")</f>
        <v/>
      </c>
      <c r="X1174">
        <f>CHOOSE(MOD($A1174-1,5)+1,"Портал","API","Импорт","Ручной ввод","Интеграция")</f>
        <v/>
      </c>
      <c r="Y1174" s="8">
        <f>ROUND(1000+MOD($A1174*37,90000)+IF($AB1174="Да",5000,0),2)</f>
        <v/>
      </c>
      <c r="Z1174">
        <f>1+MOD($A1174,20)</f>
        <v/>
      </c>
      <c r="AA1174" s="8">
        <f>ROUND($Y1174*(0.08+MOD($A1174,17)/100),2)</f>
        <v/>
      </c>
      <c r="AB1174">
        <f>IF(MOD($A1174,10)&lt;7,"Да","Нет")</f>
        <v/>
      </c>
      <c r="AC1174">
        <f>$R1174&amp;" / "&amp;$S1174&amp;" / "&amp;$T1174</f>
        <v/>
      </c>
      <c r="AD1174">
        <f>1</f>
        <v/>
      </c>
      <c r="AE1174">
        <f>IF($A1174&lt;=Settings!$B$4,"до 100",IF($A1174&lt;=Settings!$B$5,"до 10 000",IF($A1174&lt;=Settings!$B$6,"до 100 000","100 000+")))</f>
        <v/>
      </c>
    </row>
    <row r="1175">
      <c r="A1175">
        <f>ROW()-1</f>
        <v/>
      </c>
      <c r="B1175">
        <f>IF($A1175&lt;=Settings!$B$4,"small_control",IF($A1175&lt;=Settings!$B$5,"medium_10k",IF($A1175&lt;=Settings!$B$6,"large_100k","extreme_1m")))</f>
        <v/>
      </c>
      <c r="C1175">
        <f>"ORD-"&amp;TEXT(QUOTIENT($A1175-1,3)+1,"0000000")</f>
        <v/>
      </c>
      <c r="D1175">
        <f>"LINE-"&amp;TEXT($A1175,"0000000")</f>
        <v/>
      </c>
      <c r="E1175" s="7">
        <f>Settings!$B$2+$A1175-1</f>
        <v/>
      </c>
      <c r="F1175" s="7">
        <f>Settings!$B$2+MOD($A1175-1,Settings!$B$7)</f>
        <v/>
      </c>
      <c r="G1175">
        <f>YEAR($F1175)</f>
        <v/>
      </c>
      <c r="H1175">
        <f>"Q"&amp;ROUNDUP(MONTH($F1175)/3,0)</f>
        <v/>
      </c>
      <c r="I1175">
        <f>MONTH($F1175)</f>
        <v/>
      </c>
      <c r="J1175">
        <f>CHOOSE(MONTH($F1175),"Январь","Февраль","Март","Апрель","Май","Июнь","Июль","Август","Сентябрь","Октябрь","Ноябрь","Декабрь")</f>
        <v/>
      </c>
      <c r="K1175">
        <f>DAY($F1175)</f>
        <v/>
      </c>
      <c r="L1175">
        <f>IF(MOD($A1175,10)&lt;7,"ФО_01_Крупный","ФО_"&amp;TEXT(MOD($A1175,8)+1,"00"))</f>
        <v/>
      </c>
      <c r="M1175">
        <f>IF($AB1175="Да","Регион_001_Крупный","Регион_"&amp;TEXT(MOD(QUOTIENT($A1175-1,20),180)+1,"000"))</f>
        <v/>
      </c>
      <c r="N1175">
        <f>IF($AB1175="Да","Город_"&amp;TEXT(MOD($A1175-1,250)+1,"0000"),"Город_"&amp;TEXT(MOD($A1175-1,3000)+1,"0000"))</f>
        <v/>
      </c>
      <c r="O1175">
        <f>IF($AB1175="Да","Холдинг_Крупный","Холдинг_"&amp;TEXT(MOD(QUOTIENT($A1175-1,10000),20)+1,"00"))</f>
        <v/>
      </c>
      <c r="P1175">
        <f>IF($AB1175="Да","Организация_Крупная","Организация_"&amp;TEXT(MOD(QUOTIENT($A1175-1,500),600)+1,"000"))</f>
        <v/>
      </c>
      <c r="Q1175">
        <f>"Отдел_"&amp;TEXT(MOD(QUOTIENT($A1175-1,50),100)+1,"000")</f>
        <v/>
      </c>
      <c r="R1175">
        <f>IF($AB1175="Да","Группа_Крупная","Группа_"&amp;TEXT(MOD(QUOTIENT($A1175-1,5000),30)+1,"00"))</f>
        <v/>
      </c>
      <c r="S1175">
        <f>IF($AB1175="Да","Категория_Крупная","Категория_"&amp;TEXT(MOD(QUOTIENT($A1175-1,500),120)+1,"000"))</f>
        <v/>
      </c>
      <c r="T1175">
        <f>IF($AB1175="Да","Подкатегория_Крупная","Подкатегория_"&amp;TEXT(MOD(QUOTIENT($A1175-1,50),300)+1,"000"))</f>
        <v/>
      </c>
      <c r="U1175">
        <f>"SKU_"&amp;TEXT($A1175,"0000000")</f>
        <v/>
      </c>
      <c r="V1175">
        <f>CHOOSE(MOD($A1175-1,4)+1,"Enterprise","SMB","Госсектор","Розница")</f>
        <v/>
      </c>
      <c r="W1175">
        <f>"Клиент_"&amp;TEXT(MOD($A1175-1,20000)+1,"00000")</f>
        <v/>
      </c>
      <c r="X1175">
        <f>CHOOSE(MOD($A1175-1,5)+1,"Портал","API","Импорт","Ручной ввод","Интеграция")</f>
        <v/>
      </c>
      <c r="Y1175" s="8">
        <f>ROUND(1000+MOD($A1175*37,90000)+IF($AB1175="Да",5000,0),2)</f>
        <v/>
      </c>
      <c r="Z1175">
        <f>1+MOD($A1175,20)</f>
        <v/>
      </c>
      <c r="AA1175" s="8">
        <f>ROUND($Y1175*(0.08+MOD($A1175,17)/100),2)</f>
        <v/>
      </c>
      <c r="AB1175">
        <f>IF(MOD($A1175,10)&lt;7,"Да","Нет")</f>
        <v/>
      </c>
      <c r="AC1175">
        <f>$R1175&amp;" / "&amp;$S1175&amp;" / "&amp;$T1175</f>
        <v/>
      </c>
      <c r="AD1175">
        <f>1</f>
        <v/>
      </c>
      <c r="AE1175">
        <f>IF($A1175&lt;=Settings!$B$4,"до 100",IF($A1175&lt;=Settings!$B$5,"до 10 000",IF($A1175&lt;=Settings!$B$6,"до 100 000","100 000+")))</f>
        <v/>
      </c>
    </row>
    <row r="1176">
      <c r="A1176">
        <f>ROW()-1</f>
        <v/>
      </c>
      <c r="B1176">
        <f>IF($A1176&lt;=Settings!$B$4,"small_control",IF($A1176&lt;=Settings!$B$5,"medium_10k",IF($A1176&lt;=Settings!$B$6,"large_100k","extreme_1m")))</f>
        <v/>
      </c>
      <c r="C1176">
        <f>"ORD-"&amp;TEXT(QUOTIENT($A1176-1,3)+1,"0000000")</f>
        <v/>
      </c>
      <c r="D1176">
        <f>"LINE-"&amp;TEXT($A1176,"0000000")</f>
        <v/>
      </c>
      <c r="E1176" s="7">
        <f>Settings!$B$2+$A1176-1</f>
        <v/>
      </c>
      <c r="F1176" s="7">
        <f>Settings!$B$2+MOD($A1176-1,Settings!$B$7)</f>
        <v/>
      </c>
      <c r="G1176">
        <f>YEAR($F1176)</f>
        <v/>
      </c>
      <c r="H1176">
        <f>"Q"&amp;ROUNDUP(MONTH($F1176)/3,0)</f>
        <v/>
      </c>
      <c r="I1176">
        <f>MONTH($F1176)</f>
        <v/>
      </c>
      <c r="J1176">
        <f>CHOOSE(MONTH($F1176),"Январь","Февраль","Март","Апрель","Май","Июнь","Июль","Август","Сентябрь","Октябрь","Ноябрь","Декабрь")</f>
        <v/>
      </c>
      <c r="K1176">
        <f>DAY($F1176)</f>
        <v/>
      </c>
      <c r="L1176">
        <f>IF(MOD($A1176,10)&lt;7,"ФО_01_Крупный","ФО_"&amp;TEXT(MOD($A1176,8)+1,"00"))</f>
        <v/>
      </c>
      <c r="M1176">
        <f>IF($AB1176="Да","Регион_001_Крупный","Регион_"&amp;TEXT(MOD(QUOTIENT($A1176-1,20),180)+1,"000"))</f>
        <v/>
      </c>
      <c r="N1176">
        <f>IF($AB1176="Да","Город_"&amp;TEXT(MOD($A1176-1,250)+1,"0000"),"Город_"&amp;TEXT(MOD($A1176-1,3000)+1,"0000"))</f>
        <v/>
      </c>
      <c r="O1176">
        <f>IF($AB1176="Да","Холдинг_Крупный","Холдинг_"&amp;TEXT(MOD(QUOTIENT($A1176-1,10000),20)+1,"00"))</f>
        <v/>
      </c>
      <c r="P1176">
        <f>IF($AB1176="Да","Организация_Крупная","Организация_"&amp;TEXT(MOD(QUOTIENT($A1176-1,500),600)+1,"000"))</f>
        <v/>
      </c>
      <c r="Q1176">
        <f>"Отдел_"&amp;TEXT(MOD(QUOTIENT($A1176-1,50),100)+1,"000")</f>
        <v/>
      </c>
      <c r="R1176">
        <f>IF($AB1176="Да","Группа_Крупная","Группа_"&amp;TEXT(MOD(QUOTIENT($A1176-1,5000),30)+1,"00"))</f>
        <v/>
      </c>
      <c r="S1176">
        <f>IF($AB1176="Да","Категория_Крупная","Категория_"&amp;TEXT(MOD(QUOTIENT($A1176-1,500),120)+1,"000"))</f>
        <v/>
      </c>
      <c r="T1176">
        <f>IF($AB1176="Да","Подкатегория_Крупная","Подкатегория_"&amp;TEXT(MOD(QUOTIENT($A1176-1,50),300)+1,"000"))</f>
        <v/>
      </c>
      <c r="U1176">
        <f>"SKU_"&amp;TEXT($A1176,"0000000")</f>
        <v/>
      </c>
      <c r="V1176">
        <f>CHOOSE(MOD($A1176-1,4)+1,"Enterprise","SMB","Госсектор","Розница")</f>
        <v/>
      </c>
      <c r="W1176">
        <f>"Клиент_"&amp;TEXT(MOD($A1176-1,20000)+1,"00000")</f>
        <v/>
      </c>
      <c r="X1176">
        <f>CHOOSE(MOD($A1176-1,5)+1,"Портал","API","Импорт","Ручной ввод","Интеграция")</f>
        <v/>
      </c>
      <c r="Y1176" s="8">
        <f>ROUND(1000+MOD($A1176*37,90000)+IF($AB1176="Да",5000,0),2)</f>
        <v/>
      </c>
      <c r="Z1176">
        <f>1+MOD($A1176,20)</f>
        <v/>
      </c>
      <c r="AA1176" s="8">
        <f>ROUND($Y1176*(0.08+MOD($A1176,17)/100),2)</f>
        <v/>
      </c>
      <c r="AB1176">
        <f>IF(MOD($A1176,10)&lt;7,"Да","Нет")</f>
        <v/>
      </c>
      <c r="AC1176">
        <f>$R1176&amp;" / "&amp;$S1176&amp;" / "&amp;$T1176</f>
        <v/>
      </c>
      <c r="AD1176">
        <f>1</f>
        <v/>
      </c>
      <c r="AE1176">
        <f>IF($A1176&lt;=Settings!$B$4,"до 100",IF($A1176&lt;=Settings!$B$5,"до 10 000",IF($A1176&lt;=Settings!$B$6,"до 100 000","100 000+")))</f>
        <v/>
      </c>
    </row>
    <row r="1177">
      <c r="A1177">
        <f>ROW()-1</f>
        <v/>
      </c>
      <c r="B1177">
        <f>IF($A1177&lt;=Settings!$B$4,"small_control",IF($A1177&lt;=Settings!$B$5,"medium_10k",IF($A1177&lt;=Settings!$B$6,"large_100k","extreme_1m")))</f>
        <v/>
      </c>
      <c r="C1177">
        <f>"ORD-"&amp;TEXT(QUOTIENT($A1177-1,3)+1,"0000000")</f>
        <v/>
      </c>
      <c r="D1177">
        <f>"LINE-"&amp;TEXT($A1177,"0000000")</f>
        <v/>
      </c>
      <c r="E1177" s="7">
        <f>Settings!$B$2+$A1177-1</f>
        <v/>
      </c>
      <c r="F1177" s="7">
        <f>Settings!$B$2+MOD($A1177-1,Settings!$B$7)</f>
        <v/>
      </c>
      <c r="G1177">
        <f>YEAR($F1177)</f>
        <v/>
      </c>
      <c r="H1177">
        <f>"Q"&amp;ROUNDUP(MONTH($F1177)/3,0)</f>
        <v/>
      </c>
      <c r="I1177">
        <f>MONTH($F1177)</f>
        <v/>
      </c>
      <c r="J1177">
        <f>CHOOSE(MONTH($F1177),"Январь","Февраль","Март","Апрель","Май","Июнь","Июль","Август","Сентябрь","Октябрь","Ноябрь","Декабрь")</f>
        <v/>
      </c>
      <c r="K1177">
        <f>DAY($F1177)</f>
        <v/>
      </c>
      <c r="L1177">
        <f>IF(MOD($A1177,10)&lt;7,"ФО_01_Крупный","ФО_"&amp;TEXT(MOD($A1177,8)+1,"00"))</f>
        <v/>
      </c>
      <c r="M1177">
        <f>IF($AB1177="Да","Регион_001_Крупный","Регион_"&amp;TEXT(MOD(QUOTIENT($A1177-1,20),180)+1,"000"))</f>
        <v/>
      </c>
      <c r="N1177">
        <f>IF($AB1177="Да","Город_"&amp;TEXT(MOD($A1177-1,250)+1,"0000"),"Город_"&amp;TEXT(MOD($A1177-1,3000)+1,"0000"))</f>
        <v/>
      </c>
      <c r="O1177">
        <f>IF($AB1177="Да","Холдинг_Крупный","Холдинг_"&amp;TEXT(MOD(QUOTIENT($A1177-1,10000),20)+1,"00"))</f>
        <v/>
      </c>
      <c r="P1177">
        <f>IF($AB1177="Да","Организация_Крупная","Организация_"&amp;TEXT(MOD(QUOTIENT($A1177-1,500),600)+1,"000"))</f>
        <v/>
      </c>
      <c r="Q1177">
        <f>"Отдел_"&amp;TEXT(MOD(QUOTIENT($A1177-1,50),100)+1,"000")</f>
        <v/>
      </c>
      <c r="R1177">
        <f>IF($AB1177="Да","Группа_Крупная","Группа_"&amp;TEXT(MOD(QUOTIENT($A1177-1,5000),30)+1,"00"))</f>
        <v/>
      </c>
      <c r="S1177">
        <f>IF($AB1177="Да","Категория_Крупная","Категория_"&amp;TEXT(MOD(QUOTIENT($A1177-1,500),120)+1,"000"))</f>
        <v/>
      </c>
      <c r="T1177">
        <f>IF($AB1177="Да","Подкатегория_Крупная","Подкатегория_"&amp;TEXT(MOD(QUOTIENT($A1177-1,50),300)+1,"000"))</f>
        <v/>
      </c>
      <c r="U1177">
        <f>"SKU_"&amp;TEXT($A1177,"0000000")</f>
        <v/>
      </c>
      <c r="V1177">
        <f>CHOOSE(MOD($A1177-1,4)+1,"Enterprise","SMB","Госсектор","Розница")</f>
        <v/>
      </c>
      <c r="W1177">
        <f>"Клиент_"&amp;TEXT(MOD($A1177-1,20000)+1,"00000")</f>
        <v/>
      </c>
      <c r="X1177">
        <f>CHOOSE(MOD($A1177-1,5)+1,"Портал","API","Импорт","Ручной ввод","Интеграция")</f>
        <v/>
      </c>
      <c r="Y1177" s="8">
        <f>ROUND(1000+MOD($A1177*37,90000)+IF($AB1177="Да",5000,0),2)</f>
        <v/>
      </c>
      <c r="Z1177">
        <f>1+MOD($A1177,20)</f>
        <v/>
      </c>
      <c r="AA1177" s="8">
        <f>ROUND($Y1177*(0.08+MOD($A1177,17)/100),2)</f>
        <v/>
      </c>
      <c r="AB1177">
        <f>IF(MOD($A1177,10)&lt;7,"Да","Нет")</f>
        <v/>
      </c>
      <c r="AC1177">
        <f>$R1177&amp;" / "&amp;$S1177&amp;" / "&amp;$T1177</f>
        <v/>
      </c>
      <c r="AD1177">
        <f>1</f>
        <v/>
      </c>
      <c r="AE1177">
        <f>IF($A1177&lt;=Settings!$B$4,"до 100",IF($A1177&lt;=Settings!$B$5,"до 10 000",IF($A1177&lt;=Settings!$B$6,"до 100 000","100 000+")))</f>
        <v/>
      </c>
    </row>
    <row r="1178">
      <c r="A1178">
        <f>ROW()-1</f>
        <v/>
      </c>
      <c r="B1178">
        <f>IF($A1178&lt;=Settings!$B$4,"small_control",IF($A1178&lt;=Settings!$B$5,"medium_10k",IF($A1178&lt;=Settings!$B$6,"large_100k","extreme_1m")))</f>
        <v/>
      </c>
      <c r="C1178">
        <f>"ORD-"&amp;TEXT(QUOTIENT($A1178-1,3)+1,"0000000")</f>
        <v/>
      </c>
      <c r="D1178">
        <f>"LINE-"&amp;TEXT($A1178,"0000000")</f>
        <v/>
      </c>
      <c r="E1178" s="7">
        <f>Settings!$B$2+$A1178-1</f>
        <v/>
      </c>
      <c r="F1178" s="7">
        <f>Settings!$B$2+MOD($A1178-1,Settings!$B$7)</f>
        <v/>
      </c>
      <c r="G1178">
        <f>YEAR($F1178)</f>
        <v/>
      </c>
      <c r="H1178">
        <f>"Q"&amp;ROUNDUP(MONTH($F1178)/3,0)</f>
        <v/>
      </c>
      <c r="I1178">
        <f>MONTH($F1178)</f>
        <v/>
      </c>
      <c r="J1178">
        <f>CHOOSE(MONTH($F1178),"Январь","Февраль","Март","Апрель","Май","Июнь","Июль","Август","Сентябрь","Октябрь","Ноябрь","Декабрь")</f>
        <v/>
      </c>
      <c r="K1178">
        <f>DAY($F1178)</f>
        <v/>
      </c>
      <c r="L1178">
        <f>IF(MOD($A1178,10)&lt;7,"ФО_01_Крупный","ФО_"&amp;TEXT(MOD($A1178,8)+1,"00"))</f>
        <v/>
      </c>
      <c r="M1178">
        <f>IF($AB1178="Да","Регион_001_Крупный","Регион_"&amp;TEXT(MOD(QUOTIENT($A1178-1,20),180)+1,"000"))</f>
        <v/>
      </c>
      <c r="N1178">
        <f>IF($AB1178="Да","Город_"&amp;TEXT(MOD($A1178-1,250)+1,"0000"),"Город_"&amp;TEXT(MOD($A1178-1,3000)+1,"0000"))</f>
        <v/>
      </c>
      <c r="O1178">
        <f>IF($AB1178="Да","Холдинг_Крупный","Холдинг_"&amp;TEXT(MOD(QUOTIENT($A1178-1,10000),20)+1,"00"))</f>
        <v/>
      </c>
      <c r="P1178">
        <f>IF($AB1178="Да","Организация_Крупная","Организация_"&amp;TEXT(MOD(QUOTIENT($A1178-1,500),600)+1,"000"))</f>
        <v/>
      </c>
      <c r="Q1178">
        <f>"Отдел_"&amp;TEXT(MOD(QUOTIENT($A1178-1,50),100)+1,"000")</f>
        <v/>
      </c>
      <c r="R1178">
        <f>IF($AB1178="Да","Группа_Крупная","Группа_"&amp;TEXT(MOD(QUOTIENT($A1178-1,5000),30)+1,"00"))</f>
        <v/>
      </c>
      <c r="S1178">
        <f>IF($AB1178="Да","Категория_Крупная","Категория_"&amp;TEXT(MOD(QUOTIENT($A1178-1,500),120)+1,"000"))</f>
        <v/>
      </c>
      <c r="T1178">
        <f>IF($AB1178="Да","Подкатегория_Крупная","Подкатегория_"&amp;TEXT(MOD(QUOTIENT($A1178-1,50),300)+1,"000"))</f>
        <v/>
      </c>
      <c r="U1178">
        <f>"SKU_"&amp;TEXT($A1178,"0000000")</f>
        <v/>
      </c>
      <c r="V1178">
        <f>CHOOSE(MOD($A1178-1,4)+1,"Enterprise","SMB","Госсектор","Розница")</f>
        <v/>
      </c>
      <c r="W1178">
        <f>"Клиент_"&amp;TEXT(MOD($A1178-1,20000)+1,"00000")</f>
        <v/>
      </c>
      <c r="X1178">
        <f>CHOOSE(MOD($A1178-1,5)+1,"Портал","API","Импорт","Ручной ввод","Интеграция")</f>
        <v/>
      </c>
      <c r="Y1178" s="8">
        <f>ROUND(1000+MOD($A1178*37,90000)+IF($AB1178="Да",5000,0),2)</f>
        <v/>
      </c>
      <c r="Z1178">
        <f>1+MOD($A1178,20)</f>
        <v/>
      </c>
      <c r="AA1178" s="8">
        <f>ROUND($Y1178*(0.08+MOD($A1178,17)/100),2)</f>
        <v/>
      </c>
      <c r="AB1178">
        <f>IF(MOD($A1178,10)&lt;7,"Да","Нет")</f>
        <v/>
      </c>
      <c r="AC1178">
        <f>$R1178&amp;" / "&amp;$S1178&amp;" / "&amp;$T1178</f>
        <v/>
      </c>
      <c r="AD1178">
        <f>1</f>
        <v/>
      </c>
      <c r="AE1178">
        <f>IF($A1178&lt;=Settings!$B$4,"до 100",IF($A1178&lt;=Settings!$B$5,"до 10 000",IF($A1178&lt;=Settings!$B$6,"до 100 000","100 000+")))</f>
        <v/>
      </c>
    </row>
    <row r="1179">
      <c r="A1179">
        <f>ROW()-1</f>
        <v/>
      </c>
      <c r="B1179">
        <f>IF($A1179&lt;=Settings!$B$4,"small_control",IF($A1179&lt;=Settings!$B$5,"medium_10k",IF($A1179&lt;=Settings!$B$6,"large_100k","extreme_1m")))</f>
        <v/>
      </c>
      <c r="C1179">
        <f>"ORD-"&amp;TEXT(QUOTIENT($A1179-1,3)+1,"0000000")</f>
        <v/>
      </c>
      <c r="D1179">
        <f>"LINE-"&amp;TEXT($A1179,"0000000")</f>
        <v/>
      </c>
      <c r="E1179" s="7">
        <f>Settings!$B$2+$A1179-1</f>
        <v/>
      </c>
      <c r="F1179" s="7">
        <f>Settings!$B$2+MOD($A1179-1,Settings!$B$7)</f>
        <v/>
      </c>
      <c r="G1179">
        <f>YEAR($F1179)</f>
        <v/>
      </c>
      <c r="H1179">
        <f>"Q"&amp;ROUNDUP(MONTH($F1179)/3,0)</f>
        <v/>
      </c>
      <c r="I1179">
        <f>MONTH($F1179)</f>
        <v/>
      </c>
      <c r="J1179">
        <f>CHOOSE(MONTH($F1179),"Январь","Февраль","Март","Апрель","Май","Июнь","Июль","Август","Сентябрь","Октябрь","Ноябрь","Декабрь")</f>
        <v/>
      </c>
      <c r="K1179">
        <f>DAY($F1179)</f>
        <v/>
      </c>
      <c r="L1179">
        <f>IF(MOD($A1179,10)&lt;7,"ФО_01_Крупный","ФО_"&amp;TEXT(MOD($A1179,8)+1,"00"))</f>
        <v/>
      </c>
      <c r="M1179">
        <f>IF($AB1179="Да","Регион_001_Крупный","Регион_"&amp;TEXT(MOD(QUOTIENT($A1179-1,20),180)+1,"000"))</f>
        <v/>
      </c>
      <c r="N1179">
        <f>IF($AB1179="Да","Город_"&amp;TEXT(MOD($A1179-1,250)+1,"0000"),"Город_"&amp;TEXT(MOD($A1179-1,3000)+1,"0000"))</f>
        <v/>
      </c>
      <c r="O1179">
        <f>IF($AB1179="Да","Холдинг_Крупный","Холдинг_"&amp;TEXT(MOD(QUOTIENT($A1179-1,10000),20)+1,"00"))</f>
        <v/>
      </c>
      <c r="P1179">
        <f>IF($AB1179="Да","Организация_Крупная","Организация_"&amp;TEXT(MOD(QUOTIENT($A1179-1,500),600)+1,"000"))</f>
        <v/>
      </c>
      <c r="Q1179">
        <f>"Отдел_"&amp;TEXT(MOD(QUOTIENT($A1179-1,50),100)+1,"000")</f>
        <v/>
      </c>
      <c r="R1179">
        <f>IF($AB1179="Да","Группа_Крупная","Группа_"&amp;TEXT(MOD(QUOTIENT($A1179-1,5000),30)+1,"00"))</f>
        <v/>
      </c>
      <c r="S1179">
        <f>IF($AB1179="Да","Категория_Крупная","Категория_"&amp;TEXT(MOD(QUOTIENT($A1179-1,500),120)+1,"000"))</f>
        <v/>
      </c>
      <c r="T1179">
        <f>IF($AB1179="Да","Подкатегория_Крупная","Подкатегория_"&amp;TEXT(MOD(QUOTIENT($A1179-1,50),300)+1,"000"))</f>
        <v/>
      </c>
      <c r="U1179">
        <f>"SKU_"&amp;TEXT($A1179,"0000000")</f>
        <v/>
      </c>
      <c r="V1179">
        <f>CHOOSE(MOD($A1179-1,4)+1,"Enterprise","SMB","Госсектор","Розница")</f>
        <v/>
      </c>
      <c r="W1179">
        <f>"Клиент_"&amp;TEXT(MOD($A1179-1,20000)+1,"00000")</f>
        <v/>
      </c>
      <c r="X1179">
        <f>CHOOSE(MOD($A1179-1,5)+1,"Портал","API","Импорт","Ручной ввод","Интеграция")</f>
        <v/>
      </c>
      <c r="Y1179" s="8">
        <f>ROUND(1000+MOD($A1179*37,90000)+IF($AB1179="Да",5000,0),2)</f>
        <v/>
      </c>
      <c r="Z1179">
        <f>1+MOD($A1179,20)</f>
        <v/>
      </c>
      <c r="AA1179" s="8">
        <f>ROUND($Y1179*(0.08+MOD($A1179,17)/100),2)</f>
        <v/>
      </c>
      <c r="AB1179">
        <f>IF(MOD($A1179,10)&lt;7,"Да","Нет")</f>
        <v/>
      </c>
      <c r="AC1179">
        <f>$R1179&amp;" / "&amp;$S1179&amp;" / "&amp;$T1179</f>
        <v/>
      </c>
      <c r="AD1179">
        <f>1</f>
        <v/>
      </c>
      <c r="AE1179">
        <f>IF($A1179&lt;=Settings!$B$4,"до 100",IF($A1179&lt;=Settings!$B$5,"до 10 000",IF($A1179&lt;=Settings!$B$6,"до 100 000","100 000+")))</f>
        <v/>
      </c>
    </row>
    <row r="1180">
      <c r="A1180">
        <f>ROW()-1</f>
        <v/>
      </c>
      <c r="B1180">
        <f>IF($A1180&lt;=Settings!$B$4,"small_control",IF($A1180&lt;=Settings!$B$5,"medium_10k",IF($A1180&lt;=Settings!$B$6,"large_100k","extreme_1m")))</f>
        <v/>
      </c>
      <c r="C1180">
        <f>"ORD-"&amp;TEXT(QUOTIENT($A1180-1,3)+1,"0000000")</f>
        <v/>
      </c>
      <c r="D1180">
        <f>"LINE-"&amp;TEXT($A1180,"0000000")</f>
        <v/>
      </c>
      <c r="E1180" s="7">
        <f>Settings!$B$2+$A1180-1</f>
        <v/>
      </c>
      <c r="F1180" s="7">
        <f>Settings!$B$2+MOD($A1180-1,Settings!$B$7)</f>
        <v/>
      </c>
      <c r="G1180">
        <f>YEAR($F1180)</f>
        <v/>
      </c>
      <c r="H1180">
        <f>"Q"&amp;ROUNDUP(MONTH($F1180)/3,0)</f>
        <v/>
      </c>
      <c r="I1180">
        <f>MONTH($F1180)</f>
        <v/>
      </c>
      <c r="J1180">
        <f>CHOOSE(MONTH($F1180),"Январь","Февраль","Март","Апрель","Май","Июнь","Июль","Август","Сентябрь","Октябрь","Ноябрь","Декабрь")</f>
        <v/>
      </c>
      <c r="K1180">
        <f>DAY($F1180)</f>
        <v/>
      </c>
      <c r="L1180">
        <f>IF(MOD($A1180,10)&lt;7,"ФО_01_Крупный","ФО_"&amp;TEXT(MOD($A1180,8)+1,"00"))</f>
        <v/>
      </c>
      <c r="M1180">
        <f>IF($AB1180="Да","Регион_001_Крупный","Регион_"&amp;TEXT(MOD(QUOTIENT($A1180-1,20),180)+1,"000"))</f>
        <v/>
      </c>
      <c r="N1180">
        <f>IF($AB1180="Да","Город_"&amp;TEXT(MOD($A1180-1,250)+1,"0000"),"Город_"&amp;TEXT(MOD($A1180-1,3000)+1,"0000"))</f>
        <v/>
      </c>
      <c r="O1180">
        <f>IF($AB1180="Да","Холдинг_Крупный","Холдинг_"&amp;TEXT(MOD(QUOTIENT($A1180-1,10000),20)+1,"00"))</f>
        <v/>
      </c>
      <c r="P1180">
        <f>IF($AB1180="Да","Организация_Крупная","Организация_"&amp;TEXT(MOD(QUOTIENT($A1180-1,500),600)+1,"000"))</f>
        <v/>
      </c>
      <c r="Q1180">
        <f>"Отдел_"&amp;TEXT(MOD(QUOTIENT($A1180-1,50),100)+1,"000")</f>
        <v/>
      </c>
      <c r="R1180">
        <f>IF($AB1180="Да","Группа_Крупная","Группа_"&amp;TEXT(MOD(QUOTIENT($A1180-1,5000),30)+1,"00"))</f>
        <v/>
      </c>
      <c r="S1180">
        <f>IF($AB1180="Да","Категория_Крупная","Категория_"&amp;TEXT(MOD(QUOTIENT($A1180-1,500),120)+1,"000"))</f>
        <v/>
      </c>
      <c r="T1180">
        <f>IF($AB1180="Да","Подкатегория_Крупная","Подкатегория_"&amp;TEXT(MOD(QUOTIENT($A1180-1,50),300)+1,"000"))</f>
        <v/>
      </c>
      <c r="U1180">
        <f>"SKU_"&amp;TEXT($A1180,"0000000")</f>
        <v/>
      </c>
      <c r="V1180">
        <f>CHOOSE(MOD($A1180-1,4)+1,"Enterprise","SMB","Госсектор","Розница")</f>
        <v/>
      </c>
      <c r="W1180">
        <f>"Клиент_"&amp;TEXT(MOD($A1180-1,20000)+1,"00000")</f>
        <v/>
      </c>
      <c r="X1180">
        <f>CHOOSE(MOD($A1180-1,5)+1,"Портал","API","Импорт","Ручной ввод","Интеграция")</f>
        <v/>
      </c>
      <c r="Y1180" s="8">
        <f>ROUND(1000+MOD($A1180*37,90000)+IF($AB1180="Да",5000,0),2)</f>
        <v/>
      </c>
      <c r="Z1180">
        <f>1+MOD($A1180,20)</f>
        <v/>
      </c>
      <c r="AA1180" s="8">
        <f>ROUND($Y1180*(0.08+MOD($A1180,17)/100),2)</f>
        <v/>
      </c>
      <c r="AB1180">
        <f>IF(MOD($A1180,10)&lt;7,"Да","Нет")</f>
        <v/>
      </c>
      <c r="AC1180">
        <f>$R1180&amp;" / "&amp;$S1180&amp;" / "&amp;$T1180</f>
        <v/>
      </c>
      <c r="AD1180">
        <f>1</f>
        <v/>
      </c>
      <c r="AE1180">
        <f>IF($A1180&lt;=Settings!$B$4,"до 100",IF($A1180&lt;=Settings!$B$5,"до 10 000",IF($A1180&lt;=Settings!$B$6,"до 100 000","100 000+")))</f>
        <v/>
      </c>
    </row>
    <row r="1181">
      <c r="A1181">
        <f>ROW()-1</f>
        <v/>
      </c>
      <c r="B1181">
        <f>IF($A1181&lt;=Settings!$B$4,"small_control",IF($A1181&lt;=Settings!$B$5,"medium_10k",IF($A1181&lt;=Settings!$B$6,"large_100k","extreme_1m")))</f>
        <v/>
      </c>
      <c r="C1181">
        <f>"ORD-"&amp;TEXT(QUOTIENT($A1181-1,3)+1,"0000000")</f>
        <v/>
      </c>
      <c r="D1181">
        <f>"LINE-"&amp;TEXT($A1181,"0000000")</f>
        <v/>
      </c>
      <c r="E1181" s="7">
        <f>Settings!$B$2+$A1181-1</f>
        <v/>
      </c>
      <c r="F1181" s="7">
        <f>Settings!$B$2+MOD($A1181-1,Settings!$B$7)</f>
        <v/>
      </c>
      <c r="G1181">
        <f>YEAR($F1181)</f>
        <v/>
      </c>
      <c r="H1181">
        <f>"Q"&amp;ROUNDUP(MONTH($F1181)/3,0)</f>
        <v/>
      </c>
      <c r="I1181">
        <f>MONTH($F1181)</f>
        <v/>
      </c>
      <c r="J1181">
        <f>CHOOSE(MONTH($F1181),"Январь","Февраль","Март","Апрель","Май","Июнь","Июль","Август","Сентябрь","Октябрь","Ноябрь","Декабрь")</f>
        <v/>
      </c>
      <c r="K1181">
        <f>DAY($F1181)</f>
        <v/>
      </c>
      <c r="L1181">
        <f>IF(MOD($A1181,10)&lt;7,"ФО_01_Крупный","ФО_"&amp;TEXT(MOD($A1181,8)+1,"00"))</f>
        <v/>
      </c>
      <c r="M1181">
        <f>IF($AB1181="Да","Регион_001_Крупный","Регион_"&amp;TEXT(MOD(QUOTIENT($A1181-1,20),180)+1,"000"))</f>
        <v/>
      </c>
      <c r="N1181">
        <f>IF($AB1181="Да","Город_"&amp;TEXT(MOD($A1181-1,250)+1,"0000"),"Город_"&amp;TEXT(MOD($A1181-1,3000)+1,"0000"))</f>
        <v/>
      </c>
      <c r="O1181">
        <f>IF($AB1181="Да","Холдинг_Крупный","Холдинг_"&amp;TEXT(MOD(QUOTIENT($A1181-1,10000),20)+1,"00"))</f>
        <v/>
      </c>
      <c r="P1181">
        <f>IF($AB1181="Да","Организация_Крупная","Организация_"&amp;TEXT(MOD(QUOTIENT($A1181-1,500),600)+1,"000"))</f>
        <v/>
      </c>
      <c r="Q1181">
        <f>"Отдел_"&amp;TEXT(MOD(QUOTIENT($A1181-1,50),100)+1,"000")</f>
        <v/>
      </c>
      <c r="R1181">
        <f>IF($AB1181="Да","Группа_Крупная","Группа_"&amp;TEXT(MOD(QUOTIENT($A1181-1,5000),30)+1,"00"))</f>
        <v/>
      </c>
      <c r="S1181">
        <f>IF($AB1181="Да","Категория_Крупная","Категория_"&amp;TEXT(MOD(QUOTIENT($A1181-1,500),120)+1,"000"))</f>
        <v/>
      </c>
      <c r="T1181">
        <f>IF($AB1181="Да","Подкатегория_Крупная","Подкатегория_"&amp;TEXT(MOD(QUOTIENT($A1181-1,50),300)+1,"000"))</f>
        <v/>
      </c>
      <c r="U1181">
        <f>"SKU_"&amp;TEXT($A1181,"0000000")</f>
        <v/>
      </c>
      <c r="V1181">
        <f>CHOOSE(MOD($A1181-1,4)+1,"Enterprise","SMB","Госсектор","Розница")</f>
        <v/>
      </c>
      <c r="W1181">
        <f>"Клиент_"&amp;TEXT(MOD($A1181-1,20000)+1,"00000")</f>
        <v/>
      </c>
      <c r="X1181">
        <f>CHOOSE(MOD($A1181-1,5)+1,"Портал","API","Импорт","Ручной ввод","Интеграция")</f>
        <v/>
      </c>
      <c r="Y1181" s="8">
        <f>ROUND(1000+MOD($A1181*37,90000)+IF($AB1181="Да",5000,0),2)</f>
        <v/>
      </c>
      <c r="Z1181">
        <f>1+MOD($A1181,20)</f>
        <v/>
      </c>
      <c r="AA1181" s="8">
        <f>ROUND($Y1181*(0.08+MOD($A1181,17)/100),2)</f>
        <v/>
      </c>
      <c r="AB1181">
        <f>IF(MOD($A1181,10)&lt;7,"Да","Нет")</f>
        <v/>
      </c>
      <c r="AC1181">
        <f>$R1181&amp;" / "&amp;$S1181&amp;" / "&amp;$T1181</f>
        <v/>
      </c>
      <c r="AD1181">
        <f>1</f>
        <v/>
      </c>
      <c r="AE1181">
        <f>IF($A1181&lt;=Settings!$B$4,"до 100",IF($A1181&lt;=Settings!$B$5,"до 10 000",IF($A1181&lt;=Settings!$B$6,"до 100 000","100 000+")))</f>
        <v/>
      </c>
    </row>
    <row r="1182">
      <c r="A1182">
        <f>ROW()-1</f>
        <v/>
      </c>
      <c r="B1182">
        <f>IF($A1182&lt;=Settings!$B$4,"small_control",IF($A1182&lt;=Settings!$B$5,"medium_10k",IF($A1182&lt;=Settings!$B$6,"large_100k","extreme_1m")))</f>
        <v/>
      </c>
      <c r="C1182">
        <f>"ORD-"&amp;TEXT(QUOTIENT($A1182-1,3)+1,"0000000")</f>
        <v/>
      </c>
      <c r="D1182">
        <f>"LINE-"&amp;TEXT($A1182,"0000000")</f>
        <v/>
      </c>
      <c r="E1182" s="7">
        <f>Settings!$B$2+$A1182-1</f>
        <v/>
      </c>
      <c r="F1182" s="7">
        <f>Settings!$B$2+MOD($A1182-1,Settings!$B$7)</f>
        <v/>
      </c>
      <c r="G1182">
        <f>YEAR($F1182)</f>
        <v/>
      </c>
      <c r="H1182">
        <f>"Q"&amp;ROUNDUP(MONTH($F1182)/3,0)</f>
        <v/>
      </c>
      <c r="I1182">
        <f>MONTH($F1182)</f>
        <v/>
      </c>
      <c r="J1182">
        <f>CHOOSE(MONTH($F1182),"Январь","Февраль","Март","Апрель","Май","Июнь","Июль","Август","Сентябрь","Октябрь","Ноябрь","Декабрь")</f>
        <v/>
      </c>
      <c r="K1182">
        <f>DAY($F1182)</f>
        <v/>
      </c>
      <c r="L1182">
        <f>IF(MOD($A1182,10)&lt;7,"ФО_01_Крупный","ФО_"&amp;TEXT(MOD($A1182,8)+1,"00"))</f>
        <v/>
      </c>
      <c r="M1182">
        <f>IF($AB1182="Да","Регион_001_Крупный","Регион_"&amp;TEXT(MOD(QUOTIENT($A1182-1,20),180)+1,"000"))</f>
        <v/>
      </c>
      <c r="N1182">
        <f>IF($AB1182="Да","Город_"&amp;TEXT(MOD($A1182-1,250)+1,"0000"),"Город_"&amp;TEXT(MOD($A1182-1,3000)+1,"0000"))</f>
        <v/>
      </c>
      <c r="O1182">
        <f>IF($AB1182="Да","Холдинг_Крупный","Холдинг_"&amp;TEXT(MOD(QUOTIENT($A1182-1,10000),20)+1,"00"))</f>
        <v/>
      </c>
      <c r="P1182">
        <f>IF($AB1182="Да","Организация_Крупная","Организация_"&amp;TEXT(MOD(QUOTIENT($A1182-1,500),600)+1,"000"))</f>
        <v/>
      </c>
      <c r="Q1182">
        <f>"Отдел_"&amp;TEXT(MOD(QUOTIENT($A1182-1,50),100)+1,"000")</f>
        <v/>
      </c>
      <c r="R1182">
        <f>IF($AB1182="Да","Группа_Крупная","Группа_"&amp;TEXT(MOD(QUOTIENT($A1182-1,5000),30)+1,"00"))</f>
        <v/>
      </c>
      <c r="S1182">
        <f>IF($AB1182="Да","Категория_Крупная","Категория_"&amp;TEXT(MOD(QUOTIENT($A1182-1,500),120)+1,"000"))</f>
        <v/>
      </c>
      <c r="T1182">
        <f>IF($AB1182="Да","Подкатегория_Крупная","Подкатегория_"&amp;TEXT(MOD(QUOTIENT($A1182-1,50),300)+1,"000"))</f>
        <v/>
      </c>
      <c r="U1182">
        <f>"SKU_"&amp;TEXT($A1182,"0000000")</f>
        <v/>
      </c>
      <c r="V1182">
        <f>CHOOSE(MOD($A1182-1,4)+1,"Enterprise","SMB","Госсектор","Розница")</f>
        <v/>
      </c>
      <c r="W1182">
        <f>"Клиент_"&amp;TEXT(MOD($A1182-1,20000)+1,"00000")</f>
        <v/>
      </c>
      <c r="X1182">
        <f>CHOOSE(MOD($A1182-1,5)+1,"Портал","API","Импорт","Ручной ввод","Интеграция")</f>
        <v/>
      </c>
      <c r="Y1182" s="8">
        <f>ROUND(1000+MOD($A1182*37,90000)+IF($AB1182="Да",5000,0),2)</f>
        <v/>
      </c>
      <c r="Z1182">
        <f>1+MOD($A1182,20)</f>
        <v/>
      </c>
      <c r="AA1182" s="8">
        <f>ROUND($Y1182*(0.08+MOD($A1182,17)/100),2)</f>
        <v/>
      </c>
      <c r="AB1182">
        <f>IF(MOD($A1182,10)&lt;7,"Да","Нет")</f>
        <v/>
      </c>
      <c r="AC1182">
        <f>$R1182&amp;" / "&amp;$S1182&amp;" / "&amp;$T1182</f>
        <v/>
      </c>
      <c r="AD1182">
        <f>1</f>
        <v/>
      </c>
      <c r="AE1182">
        <f>IF($A1182&lt;=Settings!$B$4,"до 100",IF($A1182&lt;=Settings!$B$5,"до 10 000",IF($A1182&lt;=Settings!$B$6,"до 100 000","100 000+")))</f>
        <v/>
      </c>
    </row>
    <row r="1183">
      <c r="A1183">
        <f>ROW()-1</f>
        <v/>
      </c>
      <c r="B1183">
        <f>IF($A1183&lt;=Settings!$B$4,"small_control",IF($A1183&lt;=Settings!$B$5,"medium_10k",IF($A1183&lt;=Settings!$B$6,"large_100k","extreme_1m")))</f>
        <v/>
      </c>
      <c r="C1183">
        <f>"ORD-"&amp;TEXT(QUOTIENT($A1183-1,3)+1,"0000000")</f>
        <v/>
      </c>
      <c r="D1183">
        <f>"LINE-"&amp;TEXT($A1183,"0000000")</f>
        <v/>
      </c>
      <c r="E1183" s="7">
        <f>Settings!$B$2+$A1183-1</f>
        <v/>
      </c>
      <c r="F1183" s="7">
        <f>Settings!$B$2+MOD($A1183-1,Settings!$B$7)</f>
        <v/>
      </c>
      <c r="G1183">
        <f>YEAR($F1183)</f>
        <v/>
      </c>
      <c r="H1183">
        <f>"Q"&amp;ROUNDUP(MONTH($F1183)/3,0)</f>
        <v/>
      </c>
      <c r="I1183">
        <f>MONTH($F1183)</f>
        <v/>
      </c>
      <c r="J1183">
        <f>CHOOSE(MONTH($F1183),"Январь","Февраль","Март","Апрель","Май","Июнь","Июль","Август","Сентябрь","Октябрь","Ноябрь","Декабрь")</f>
        <v/>
      </c>
      <c r="K1183">
        <f>DAY($F1183)</f>
        <v/>
      </c>
      <c r="L1183">
        <f>IF(MOD($A1183,10)&lt;7,"ФО_01_Крупный","ФО_"&amp;TEXT(MOD($A1183,8)+1,"00"))</f>
        <v/>
      </c>
      <c r="M1183">
        <f>IF($AB1183="Да","Регион_001_Крупный","Регион_"&amp;TEXT(MOD(QUOTIENT($A1183-1,20),180)+1,"000"))</f>
        <v/>
      </c>
      <c r="N1183">
        <f>IF($AB1183="Да","Город_"&amp;TEXT(MOD($A1183-1,250)+1,"0000"),"Город_"&amp;TEXT(MOD($A1183-1,3000)+1,"0000"))</f>
        <v/>
      </c>
      <c r="O1183">
        <f>IF($AB1183="Да","Холдинг_Крупный","Холдинг_"&amp;TEXT(MOD(QUOTIENT($A1183-1,10000),20)+1,"00"))</f>
        <v/>
      </c>
      <c r="P1183">
        <f>IF($AB1183="Да","Организация_Крупная","Организация_"&amp;TEXT(MOD(QUOTIENT($A1183-1,500),600)+1,"000"))</f>
        <v/>
      </c>
      <c r="Q1183">
        <f>"Отдел_"&amp;TEXT(MOD(QUOTIENT($A1183-1,50),100)+1,"000")</f>
        <v/>
      </c>
      <c r="R1183">
        <f>IF($AB1183="Да","Группа_Крупная","Группа_"&amp;TEXT(MOD(QUOTIENT($A1183-1,5000),30)+1,"00"))</f>
        <v/>
      </c>
      <c r="S1183">
        <f>IF($AB1183="Да","Категория_Крупная","Категория_"&amp;TEXT(MOD(QUOTIENT($A1183-1,500),120)+1,"000"))</f>
        <v/>
      </c>
      <c r="T1183">
        <f>IF($AB1183="Да","Подкатегория_Крупная","Подкатегория_"&amp;TEXT(MOD(QUOTIENT($A1183-1,50),300)+1,"000"))</f>
        <v/>
      </c>
      <c r="U1183">
        <f>"SKU_"&amp;TEXT($A1183,"0000000")</f>
        <v/>
      </c>
      <c r="V1183">
        <f>CHOOSE(MOD($A1183-1,4)+1,"Enterprise","SMB","Госсектор","Розница")</f>
        <v/>
      </c>
      <c r="W1183">
        <f>"Клиент_"&amp;TEXT(MOD($A1183-1,20000)+1,"00000")</f>
        <v/>
      </c>
      <c r="X1183">
        <f>CHOOSE(MOD($A1183-1,5)+1,"Портал","API","Импорт","Ручной ввод","Интеграция")</f>
        <v/>
      </c>
      <c r="Y1183" s="8">
        <f>ROUND(1000+MOD($A1183*37,90000)+IF($AB1183="Да",5000,0),2)</f>
        <v/>
      </c>
      <c r="Z1183">
        <f>1+MOD($A1183,20)</f>
        <v/>
      </c>
      <c r="AA1183" s="8">
        <f>ROUND($Y1183*(0.08+MOD($A1183,17)/100),2)</f>
        <v/>
      </c>
      <c r="AB1183">
        <f>IF(MOD($A1183,10)&lt;7,"Да","Нет")</f>
        <v/>
      </c>
      <c r="AC1183">
        <f>$R1183&amp;" / "&amp;$S1183&amp;" / "&amp;$T1183</f>
        <v/>
      </c>
      <c r="AD1183">
        <f>1</f>
        <v/>
      </c>
      <c r="AE1183">
        <f>IF($A1183&lt;=Settings!$B$4,"до 100",IF($A1183&lt;=Settings!$B$5,"до 10 000",IF($A1183&lt;=Settings!$B$6,"до 100 000","100 000+")))</f>
        <v/>
      </c>
    </row>
    <row r="1184">
      <c r="A1184">
        <f>ROW()-1</f>
        <v/>
      </c>
      <c r="B1184">
        <f>IF($A1184&lt;=Settings!$B$4,"small_control",IF($A1184&lt;=Settings!$B$5,"medium_10k",IF($A1184&lt;=Settings!$B$6,"large_100k","extreme_1m")))</f>
        <v/>
      </c>
      <c r="C1184">
        <f>"ORD-"&amp;TEXT(QUOTIENT($A1184-1,3)+1,"0000000")</f>
        <v/>
      </c>
      <c r="D1184">
        <f>"LINE-"&amp;TEXT($A1184,"0000000")</f>
        <v/>
      </c>
      <c r="E1184" s="7">
        <f>Settings!$B$2+$A1184-1</f>
        <v/>
      </c>
      <c r="F1184" s="7">
        <f>Settings!$B$2+MOD($A1184-1,Settings!$B$7)</f>
        <v/>
      </c>
      <c r="G1184">
        <f>YEAR($F1184)</f>
        <v/>
      </c>
      <c r="H1184">
        <f>"Q"&amp;ROUNDUP(MONTH($F1184)/3,0)</f>
        <v/>
      </c>
      <c r="I1184">
        <f>MONTH($F1184)</f>
        <v/>
      </c>
      <c r="J1184">
        <f>CHOOSE(MONTH($F1184),"Январь","Февраль","Март","Апрель","Май","Июнь","Июль","Август","Сентябрь","Октябрь","Ноябрь","Декабрь")</f>
        <v/>
      </c>
      <c r="K1184">
        <f>DAY($F1184)</f>
        <v/>
      </c>
      <c r="L1184">
        <f>IF(MOD($A1184,10)&lt;7,"ФО_01_Крупный","ФО_"&amp;TEXT(MOD($A1184,8)+1,"00"))</f>
        <v/>
      </c>
      <c r="M1184">
        <f>IF($AB1184="Да","Регион_001_Крупный","Регион_"&amp;TEXT(MOD(QUOTIENT($A1184-1,20),180)+1,"000"))</f>
        <v/>
      </c>
      <c r="N1184">
        <f>IF($AB1184="Да","Город_"&amp;TEXT(MOD($A1184-1,250)+1,"0000"),"Город_"&amp;TEXT(MOD($A1184-1,3000)+1,"0000"))</f>
        <v/>
      </c>
      <c r="O1184">
        <f>IF($AB1184="Да","Холдинг_Крупный","Холдинг_"&amp;TEXT(MOD(QUOTIENT($A1184-1,10000),20)+1,"00"))</f>
        <v/>
      </c>
      <c r="P1184">
        <f>IF($AB1184="Да","Организация_Крупная","Организация_"&amp;TEXT(MOD(QUOTIENT($A1184-1,500),600)+1,"000"))</f>
        <v/>
      </c>
      <c r="Q1184">
        <f>"Отдел_"&amp;TEXT(MOD(QUOTIENT($A1184-1,50),100)+1,"000")</f>
        <v/>
      </c>
      <c r="R1184">
        <f>IF($AB1184="Да","Группа_Крупная","Группа_"&amp;TEXT(MOD(QUOTIENT($A1184-1,5000),30)+1,"00"))</f>
        <v/>
      </c>
      <c r="S1184">
        <f>IF($AB1184="Да","Категория_Крупная","Категория_"&amp;TEXT(MOD(QUOTIENT($A1184-1,500),120)+1,"000"))</f>
        <v/>
      </c>
      <c r="T1184">
        <f>IF($AB1184="Да","Подкатегория_Крупная","Подкатегория_"&amp;TEXT(MOD(QUOTIENT($A1184-1,50),300)+1,"000"))</f>
        <v/>
      </c>
      <c r="U1184">
        <f>"SKU_"&amp;TEXT($A1184,"0000000")</f>
        <v/>
      </c>
      <c r="V1184">
        <f>CHOOSE(MOD($A1184-1,4)+1,"Enterprise","SMB","Госсектор","Розница")</f>
        <v/>
      </c>
      <c r="W1184">
        <f>"Клиент_"&amp;TEXT(MOD($A1184-1,20000)+1,"00000")</f>
        <v/>
      </c>
      <c r="X1184">
        <f>CHOOSE(MOD($A1184-1,5)+1,"Портал","API","Импорт","Ручной ввод","Интеграция")</f>
        <v/>
      </c>
      <c r="Y1184" s="8">
        <f>ROUND(1000+MOD($A1184*37,90000)+IF($AB1184="Да",5000,0),2)</f>
        <v/>
      </c>
      <c r="Z1184">
        <f>1+MOD($A1184,20)</f>
        <v/>
      </c>
      <c r="AA1184" s="8">
        <f>ROUND($Y1184*(0.08+MOD($A1184,17)/100),2)</f>
        <v/>
      </c>
      <c r="AB1184">
        <f>IF(MOD($A1184,10)&lt;7,"Да","Нет")</f>
        <v/>
      </c>
      <c r="AC1184">
        <f>$R1184&amp;" / "&amp;$S1184&amp;" / "&amp;$T1184</f>
        <v/>
      </c>
      <c r="AD1184">
        <f>1</f>
        <v/>
      </c>
      <c r="AE1184">
        <f>IF($A1184&lt;=Settings!$B$4,"до 100",IF($A1184&lt;=Settings!$B$5,"до 10 000",IF($A1184&lt;=Settings!$B$6,"до 100 000","100 000+")))</f>
        <v/>
      </c>
    </row>
    <row r="1185">
      <c r="A1185">
        <f>ROW()-1</f>
        <v/>
      </c>
      <c r="B1185">
        <f>IF($A1185&lt;=Settings!$B$4,"small_control",IF($A1185&lt;=Settings!$B$5,"medium_10k",IF($A1185&lt;=Settings!$B$6,"large_100k","extreme_1m")))</f>
        <v/>
      </c>
      <c r="C1185">
        <f>"ORD-"&amp;TEXT(QUOTIENT($A1185-1,3)+1,"0000000")</f>
        <v/>
      </c>
      <c r="D1185">
        <f>"LINE-"&amp;TEXT($A1185,"0000000")</f>
        <v/>
      </c>
      <c r="E1185" s="7">
        <f>Settings!$B$2+$A1185-1</f>
        <v/>
      </c>
      <c r="F1185" s="7">
        <f>Settings!$B$2+MOD($A1185-1,Settings!$B$7)</f>
        <v/>
      </c>
      <c r="G1185">
        <f>YEAR($F1185)</f>
        <v/>
      </c>
      <c r="H1185">
        <f>"Q"&amp;ROUNDUP(MONTH($F1185)/3,0)</f>
        <v/>
      </c>
      <c r="I1185">
        <f>MONTH($F1185)</f>
        <v/>
      </c>
      <c r="J1185">
        <f>CHOOSE(MONTH($F1185),"Январь","Февраль","Март","Апрель","Май","Июнь","Июль","Август","Сентябрь","Октябрь","Ноябрь","Декабрь")</f>
        <v/>
      </c>
      <c r="K1185">
        <f>DAY($F1185)</f>
        <v/>
      </c>
      <c r="L1185">
        <f>IF(MOD($A1185,10)&lt;7,"ФО_01_Крупный","ФО_"&amp;TEXT(MOD($A1185,8)+1,"00"))</f>
        <v/>
      </c>
      <c r="M1185">
        <f>IF($AB1185="Да","Регион_001_Крупный","Регион_"&amp;TEXT(MOD(QUOTIENT($A1185-1,20),180)+1,"000"))</f>
        <v/>
      </c>
      <c r="N1185">
        <f>IF($AB1185="Да","Город_"&amp;TEXT(MOD($A1185-1,250)+1,"0000"),"Город_"&amp;TEXT(MOD($A1185-1,3000)+1,"0000"))</f>
        <v/>
      </c>
      <c r="O1185">
        <f>IF($AB1185="Да","Холдинг_Крупный","Холдинг_"&amp;TEXT(MOD(QUOTIENT($A1185-1,10000),20)+1,"00"))</f>
        <v/>
      </c>
      <c r="P1185">
        <f>IF($AB1185="Да","Организация_Крупная","Организация_"&amp;TEXT(MOD(QUOTIENT($A1185-1,500),600)+1,"000"))</f>
        <v/>
      </c>
      <c r="Q1185">
        <f>"Отдел_"&amp;TEXT(MOD(QUOTIENT($A1185-1,50),100)+1,"000")</f>
        <v/>
      </c>
      <c r="R1185">
        <f>IF($AB1185="Да","Группа_Крупная","Группа_"&amp;TEXT(MOD(QUOTIENT($A1185-1,5000),30)+1,"00"))</f>
        <v/>
      </c>
      <c r="S1185">
        <f>IF($AB1185="Да","Категория_Крупная","Категория_"&amp;TEXT(MOD(QUOTIENT($A1185-1,500),120)+1,"000"))</f>
        <v/>
      </c>
      <c r="T1185">
        <f>IF($AB1185="Да","Подкатегория_Крупная","Подкатегория_"&amp;TEXT(MOD(QUOTIENT($A1185-1,50),300)+1,"000"))</f>
        <v/>
      </c>
      <c r="U1185">
        <f>"SKU_"&amp;TEXT($A1185,"0000000")</f>
        <v/>
      </c>
      <c r="V1185">
        <f>CHOOSE(MOD($A1185-1,4)+1,"Enterprise","SMB","Госсектор","Розница")</f>
        <v/>
      </c>
      <c r="W1185">
        <f>"Клиент_"&amp;TEXT(MOD($A1185-1,20000)+1,"00000")</f>
        <v/>
      </c>
      <c r="X1185">
        <f>CHOOSE(MOD($A1185-1,5)+1,"Портал","API","Импорт","Ручной ввод","Интеграция")</f>
        <v/>
      </c>
      <c r="Y1185" s="8">
        <f>ROUND(1000+MOD($A1185*37,90000)+IF($AB1185="Да",5000,0),2)</f>
        <v/>
      </c>
      <c r="Z1185">
        <f>1+MOD($A1185,20)</f>
        <v/>
      </c>
      <c r="AA1185" s="8">
        <f>ROUND($Y1185*(0.08+MOD($A1185,17)/100),2)</f>
        <v/>
      </c>
      <c r="AB1185">
        <f>IF(MOD($A1185,10)&lt;7,"Да","Нет")</f>
        <v/>
      </c>
      <c r="AC1185">
        <f>$R1185&amp;" / "&amp;$S1185&amp;" / "&amp;$T1185</f>
        <v/>
      </c>
      <c r="AD1185">
        <f>1</f>
        <v/>
      </c>
      <c r="AE1185">
        <f>IF($A1185&lt;=Settings!$B$4,"до 100",IF($A1185&lt;=Settings!$B$5,"до 10 000",IF($A1185&lt;=Settings!$B$6,"до 100 000","100 000+")))</f>
        <v/>
      </c>
    </row>
    <row r="1186">
      <c r="A1186">
        <f>ROW()-1</f>
        <v/>
      </c>
      <c r="B1186">
        <f>IF($A1186&lt;=Settings!$B$4,"small_control",IF($A1186&lt;=Settings!$B$5,"medium_10k",IF($A1186&lt;=Settings!$B$6,"large_100k","extreme_1m")))</f>
        <v/>
      </c>
      <c r="C1186">
        <f>"ORD-"&amp;TEXT(QUOTIENT($A1186-1,3)+1,"0000000")</f>
        <v/>
      </c>
      <c r="D1186">
        <f>"LINE-"&amp;TEXT($A1186,"0000000")</f>
        <v/>
      </c>
      <c r="E1186" s="7">
        <f>Settings!$B$2+$A1186-1</f>
        <v/>
      </c>
      <c r="F1186" s="7">
        <f>Settings!$B$2+MOD($A1186-1,Settings!$B$7)</f>
        <v/>
      </c>
      <c r="G1186">
        <f>YEAR($F1186)</f>
        <v/>
      </c>
      <c r="H1186">
        <f>"Q"&amp;ROUNDUP(MONTH($F1186)/3,0)</f>
        <v/>
      </c>
      <c r="I1186">
        <f>MONTH($F1186)</f>
        <v/>
      </c>
      <c r="J1186">
        <f>CHOOSE(MONTH($F1186),"Январь","Февраль","Март","Апрель","Май","Июнь","Июль","Август","Сентябрь","Октябрь","Ноябрь","Декабрь")</f>
        <v/>
      </c>
      <c r="K1186">
        <f>DAY($F1186)</f>
        <v/>
      </c>
      <c r="L1186">
        <f>IF(MOD($A1186,10)&lt;7,"ФО_01_Крупный","ФО_"&amp;TEXT(MOD($A1186,8)+1,"00"))</f>
        <v/>
      </c>
      <c r="M1186">
        <f>IF($AB1186="Да","Регион_001_Крупный","Регион_"&amp;TEXT(MOD(QUOTIENT($A1186-1,20),180)+1,"000"))</f>
        <v/>
      </c>
      <c r="N1186">
        <f>IF($AB1186="Да","Город_"&amp;TEXT(MOD($A1186-1,250)+1,"0000"),"Город_"&amp;TEXT(MOD($A1186-1,3000)+1,"0000"))</f>
        <v/>
      </c>
      <c r="O1186">
        <f>IF($AB1186="Да","Холдинг_Крупный","Холдинг_"&amp;TEXT(MOD(QUOTIENT($A1186-1,10000),20)+1,"00"))</f>
        <v/>
      </c>
      <c r="P1186">
        <f>IF($AB1186="Да","Организация_Крупная","Организация_"&amp;TEXT(MOD(QUOTIENT($A1186-1,500),600)+1,"000"))</f>
        <v/>
      </c>
      <c r="Q1186">
        <f>"Отдел_"&amp;TEXT(MOD(QUOTIENT($A1186-1,50),100)+1,"000")</f>
        <v/>
      </c>
      <c r="R1186">
        <f>IF($AB1186="Да","Группа_Крупная","Группа_"&amp;TEXT(MOD(QUOTIENT($A1186-1,5000),30)+1,"00"))</f>
        <v/>
      </c>
      <c r="S1186">
        <f>IF($AB1186="Да","Категория_Крупная","Категория_"&amp;TEXT(MOD(QUOTIENT($A1186-1,500),120)+1,"000"))</f>
        <v/>
      </c>
      <c r="T1186">
        <f>IF($AB1186="Да","Подкатегория_Крупная","Подкатегория_"&amp;TEXT(MOD(QUOTIENT($A1186-1,50),300)+1,"000"))</f>
        <v/>
      </c>
      <c r="U1186">
        <f>"SKU_"&amp;TEXT($A1186,"0000000")</f>
        <v/>
      </c>
      <c r="V1186">
        <f>CHOOSE(MOD($A1186-1,4)+1,"Enterprise","SMB","Госсектор","Розница")</f>
        <v/>
      </c>
      <c r="W1186">
        <f>"Клиент_"&amp;TEXT(MOD($A1186-1,20000)+1,"00000")</f>
        <v/>
      </c>
      <c r="X1186">
        <f>CHOOSE(MOD($A1186-1,5)+1,"Портал","API","Импорт","Ручной ввод","Интеграция")</f>
        <v/>
      </c>
      <c r="Y1186" s="8">
        <f>ROUND(1000+MOD($A1186*37,90000)+IF($AB1186="Да",5000,0),2)</f>
        <v/>
      </c>
      <c r="Z1186">
        <f>1+MOD($A1186,20)</f>
        <v/>
      </c>
      <c r="AA1186" s="8">
        <f>ROUND($Y1186*(0.08+MOD($A1186,17)/100),2)</f>
        <v/>
      </c>
      <c r="AB1186">
        <f>IF(MOD($A1186,10)&lt;7,"Да","Нет")</f>
        <v/>
      </c>
      <c r="AC1186">
        <f>$R1186&amp;" / "&amp;$S1186&amp;" / "&amp;$T1186</f>
        <v/>
      </c>
      <c r="AD1186">
        <f>1</f>
        <v/>
      </c>
      <c r="AE1186">
        <f>IF($A1186&lt;=Settings!$B$4,"до 100",IF($A1186&lt;=Settings!$B$5,"до 10 000",IF($A1186&lt;=Settings!$B$6,"до 100 000","100 000+")))</f>
        <v/>
      </c>
    </row>
    <row r="1187">
      <c r="A1187">
        <f>ROW()-1</f>
        <v/>
      </c>
      <c r="B1187">
        <f>IF($A1187&lt;=Settings!$B$4,"small_control",IF($A1187&lt;=Settings!$B$5,"medium_10k",IF($A1187&lt;=Settings!$B$6,"large_100k","extreme_1m")))</f>
        <v/>
      </c>
      <c r="C1187">
        <f>"ORD-"&amp;TEXT(QUOTIENT($A1187-1,3)+1,"0000000")</f>
        <v/>
      </c>
      <c r="D1187">
        <f>"LINE-"&amp;TEXT($A1187,"0000000")</f>
        <v/>
      </c>
      <c r="E1187" s="7">
        <f>Settings!$B$2+$A1187-1</f>
        <v/>
      </c>
      <c r="F1187" s="7">
        <f>Settings!$B$2+MOD($A1187-1,Settings!$B$7)</f>
        <v/>
      </c>
      <c r="G1187">
        <f>YEAR($F1187)</f>
        <v/>
      </c>
      <c r="H1187">
        <f>"Q"&amp;ROUNDUP(MONTH($F1187)/3,0)</f>
        <v/>
      </c>
      <c r="I1187">
        <f>MONTH($F1187)</f>
        <v/>
      </c>
      <c r="J1187">
        <f>CHOOSE(MONTH($F1187),"Январь","Февраль","Март","Апрель","Май","Июнь","Июль","Август","Сентябрь","Октябрь","Ноябрь","Декабрь")</f>
        <v/>
      </c>
      <c r="K1187">
        <f>DAY($F1187)</f>
        <v/>
      </c>
      <c r="L1187">
        <f>IF(MOD($A1187,10)&lt;7,"ФО_01_Крупный","ФО_"&amp;TEXT(MOD($A1187,8)+1,"00"))</f>
        <v/>
      </c>
      <c r="M1187">
        <f>IF($AB1187="Да","Регион_001_Крупный","Регион_"&amp;TEXT(MOD(QUOTIENT($A1187-1,20),180)+1,"000"))</f>
        <v/>
      </c>
      <c r="N1187">
        <f>IF($AB1187="Да","Город_"&amp;TEXT(MOD($A1187-1,250)+1,"0000"),"Город_"&amp;TEXT(MOD($A1187-1,3000)+1,"0000"))</f>
        <v/>
      </c>
      <c r="O1187">
        <f>IF($AB1187="Да","Холдинг_Крупный","Холдинг_"&amp;TEXT(MOD(QUOTIENT($A1187-1,10000),20)+1,"00"))</f>
        <v/>
      </c>
      <c r="P1187">
        <f>IF($AB1187="Да","Организация_Крупная","Организация_"&amp;TEXT(MOD(QUOTIENT($A1187-1,500),600)+1,"000"))</f>
        <v/>
      </c>
      <c r="Q1187">
        <f>"Отдел_"&amp;TEXT(MOD(QUOTIENT($A1187-1,50),100)+1,"000")</f>
        <v/>
      </c>
      <c r="R1187">
        <f>IF($AB1187="Да","Группа_Крупная","Группа_"&amp;TEXT(MOD(QUOTIENT($A1187-1,5000),30)+1,"00"))</f>
        <v/>
      </c>
      <c r="S1187">
        <f>IF($AB1187="Да","Категория_Крупная","Категория_"&amp;TEXT(MOD(QUOTIENT($A1187-1,500),120)+1,"000"))</f>
        <v/>
      </c>
      <c r="T1187">
        <f>IF($AB1187="Да","Подкатегория_Крупная","Подкатегория_"&amp;TEXT(MOD(QUOTIENT($A1187-1,50),300)+1,"000"))</f>
        <v/>
      </c>
      <c r="U1187">
        <f>"SKU_"&amp;TEXT($A1187,"0000000")</f>
        <v/>
      </c>
      <c r="V1187">
        <f>CHOOSE(MOD($A1187-1,4)+1,"Enterprise","SMB","Госсектор","Розница")</f>
        <v/>
      </c>
      <c r="W1187">
        <f>"Клиент_"&amp;TEXT(MOD($A1187-1,20000)+1,"00000")</f>
        <v/>
      </c>
      <c r="X1187">
        <f>CHOOSE(MOD($A1187-1,5)+1,"Портал","API","Импорт","Ручной ввод","Интеграция")</f>
        <v/>
      </c>
      <c r="Y1187" s="8">
        <f>ROUND(1000+MOD($A1187*37,90000)+IF($AB1187="Да",5000,0),2)</f>
        <v/>
      </c>
      <c r="Z1187">
        <f>1+MOD($A1187,20)</f>
        <v/>
      </c>
      <c r="AA1187" s="8">
        <f>ROUND($Y1187*(0.08+MOD($A1187,17)/100),2)</f>
        <v/>
      </c>
      <c r="AB1187">
        <f>IF(MOD($A1187,10)&lt;7,"Да","Нет")</f>
        <v/>
      </c>
      <c r="AC1187">
        <f>$R1187&amp;" / "&amp;$S1187&amp;" / "&amp;$T1187</f>
        <v/>
      </c>
      <c r="AD1187">
        <f>1</f>
        <v/>
      </c>
      <c r="AE1187">
        <f>IF($A1187&lt;=Settings!$B$4,"до 100",IF($A1187&lt;=Settings!$B$5,"до 10 000",IF($A1187&lt;=Settings!$B$6,"до 100 000","100 000+")))</f>
        <v/>
      </c>
    </row>
    <row r="1188">
      <c r="A1188">
        <f>ROW()-1</f>
        <v/>
      </c>
      <c r="B1188">
        <f>IF($A1188&lt;=Settings!$B$4,"small_control",IF($A1188&lt;=Settings!$B$5,"medium_10k",IF($A1188&lt;=Settings!$B$6,"large_100k","extreme_1m")))</f>
        <v/>
      </c>
      <c r="C1188">
        <f>"ORD-"&amp;TEXT(QUOTIENT($A1188-1,3)+1,"0000000")</f>
        <v/>
      </c>
      <c r="D1188">
        <f>"LINE-"&amp;TEXT($A1188,"0000000")</f>
        <v/>
      </c>
      <c r="E1188" s="7">
        <f>Settings!$B$2+$A1188-1</f>
        <v/>
      </c>
      <c r="F1188" s="7">
        <f>Settings!$B$2+MOD($A1188-1,Settings!$B$7)</f>
        <v/>
      </c>
      <c r="G1188">
        <f>YEAR($F1188)</f>
        <v/>
      </c>
      <c r="H1188">
        <f>"Q"&amp;ROUNDUP(MONTH($F1188)/3,0)</f>
        <v/>
      </c>
      <c r="I1188">
        <f>MONTH($F1188)</f>
        <v/>
      </c>
      <c r="J1188">
        <f>CHOOSE(MONTH($F1188),"Январь","Февраль","Март","Апрель","Май","Июнь","Июль","Август","Сентябрь","Октябрь","Ноябрь","Декабрь")</f>
        <v/>
      </c>
      <c r="K1188">
        <f>DAY($F1188)</f>
        <v/>
      </c>
      <c r="L1188">
        <f>IF(MOD($A1188,10)&lt;7,"ФО_01_Крупный","ФО_"&amp;TEXT(MOD($A1188,8)+1,"00"))</f>
        <v/>
      </c>
      <c r="M1188">
        <f>IF($AB1188="Да","Регион_001_Крупный","Регион_"&amp;TEXT(MOD(QUOTIENT($A1188-1,20),180)+1,"000"))</f>
        <v/>
      </c>
      <c r="N1188">
        <f>IF($AB1188="Да","Город_"&amp;TEXT(MOD($A1188-1,250)+1,"0000"),"Город_"&amp;TEXT(MOD($A1188-1,3000)+1,"0000"))</f>
        <v/>
      </c>
      <c r="O1188">
        <f>IF($AB1188="Да","Холдинг_Крупный","Холдинг_"&amp;TEXT(MOD(QUOTIENT($A1188-1,10000),20)+1,"00"))</f>
        <v/>
      </c>
      <c r="P1188">
        <f>IF($AB1188="Да","Организация_Крупная","Организация_"&amp;TEXT(MOD(QUOTIENT($A1188-1,500),600)+1,"000"))</f>
        <v/>
      </c>
      <c r="Q1188">
        <f>"Отдел_"&amp;TEXT(MOD(QUOTIENT($A1188-1,50),100)+1,"000")</f>
        <v/>
      </c>
      <c r="R1188">
        <f>IF($AB1188="Да","Группа_Крупная","Группа_"&amp;TEXT(MOD(QUOTIENT($A1188-1,5000),30)+1,"00"))</f>
        <v/>
      </c>
      <c r="S1188">
        <f>IF($AB1188="Да","Категория_Крупная","Категория_"&amp;TEXT(MOD(QUOTIENT($A1188-1,500),120)+1,"000"))</f>
        <v/>
      </c>
      <c r="T1188">
        <f>IF($AB1188="Да","Подкатегория_Крупная","Подкатегория_"&amp;TEXT(MOD(QUOTIENT($A1188-1,50),300)+1,"000"))</f>
        <v/>
      </c>
      <c r="U1188">
        <f>"SKU_"&amp;TEXT($A1188,"0000000")</f>
        <v/>
      </c>
      <c r="V1188">
        <f>CHOOSE(MOD($A1188-1,4)+1,"Enterprise","SMB","Госсектор","Розница")</f>
        <v/>
      </c>
      <c r="W1188">
        <f>"Клиент_"&amp;TEXT(MOD($A1188-1,20000)+1,"00000")</f>
        <v/>
      </c>
      <c r="X1188">
        <f>CHOOSE(MOD($A1188-1,5)+1,"Портал","API","Импорт","Ручной ввод","Интеграция")</f>
        <v/>
      </c>
      <c r="Y1188" s="8">
        <f>ROUND(1000+MOD($A1188*37,90000)+IF($AB1188="Да",5000,0),2)</f>
        <v/>
      </c>
      <c r="Z1188">
        <f>1+MOD($A1188,20)</f>
        <v/>
      </c>
      <c r="AA1188" s="8">
        <f>ROUND($Y1188*(0.08+MOD($A1188,17)/100),2)</f>
        <v/>
      </c>
      <c r="AB1188">
        <f>IF(MOD($A1188,10)&lt;7,"Да","Нет")</f>
        <v/>
      </c>
      <c r="AC1188">
        <f>$R1188&amp;" / "&amp;$S1188&amp;" / "&amp;$T1188</f>
        <v/>
      </c>
      <c r="AD1188">
        <f>1</f>
        <v/>
      </c>
      <c r="AE1188">
        <f>IF($A1188&lt;=Settings!$B$4,"до 100",IF($A1188&lt;=Settings!$B$5,"до 10 000",IF($A1188&lt;=Settings!$B$6,"до 100 000","100 000+")))</f>
        <v/>
      </c>
    </row>
    <row r="1189">
      <c r="A1189">
        <f>ROW()-1</f>
        <v/>
      </c>
      <c r="B1189">
        <f>IF($A1189&lt;=Settings!$B$4,"small_control",IF($A1189&lt;=Settings!$B$5,"medium_10k",IF($A1189&lt;=Settings!$B$6,"large_100k","extreme_1m")))</f>
        <v/>
      </c>
      <c r="C1189">
        <f>"ORD-"&amp;TEXT(QUOTIENT($A1189-1,3)+1,"0000000")</f>
        <v/>
      </c>
      <c r="D1189">
        <f>"LINE-"&amp;TEXT($A1189,"0000000")</f>
        <v/>
      </c>
      <c r="E1189" s="7">
        <f>Settings!$B$2+$A1189-1</f>
        <v/>
      </c>
      <c r="F1189" s="7">
        <f>Settings!$B$2+MOD($A1189-1,Settings!$B$7)</f>
        <v/>
      </c>
      <c r="G1189">
        <f>YEAR($F1189)</f>
        <v/>
      </c>
      <c r="H1189">
        <f>"Q"&amp;ROUNDUP(MONTH($F1189)/3,0)</f>
        <v/>
      </c>
      <c r="I1189">
        <f>MONTH($F1189)</f>
        <v/>
      </c>
      <c r="J1189">
        <f>CHOOSE(MONTH($F1189),"Январь","Февраль","Март","Апрель","Май","Июнь","Июль","Август","Сентябрь","Октябрь","Ноябрь","Декабрь")</f>
        <v/>
      </c>
      <c r="K1189">
        <f>DAY($F1189)</f>
        <v/>
      </c>
      <c r="L1189">
        <f>IF(MOD($A1189,10)&lt;7,"ФО_01_Крупный","ФО_"&amp;TEXT(MOD($A1189,8)+1,"00"))</f>
        <v/>
      </c>
      <c r="M1189">
        <f>IF($AB1189="Да","Регион_001_Крупный","Регион_"&amp;TEXT(MOD(QUOTIENT($A1189-1,20),180)+1,"000"))</f>
        <v/>
      </c>
      <c r="N1189">
        <f>IF($AB1189="Да","Город_"&amp;TEXT(MOD($A1189-1,250)+1,"0000"),"Город_"&amp;TEXT(MOD($A1189-1,3000)+1,"0000"))</f>
        <v/>
      </c>
      <c r="O1189">
        <f>IF($AB1189="Да","Холдинг_Крупный","Холдинг_"&amp;TEXT(MOD(QUOTIENT($A1189-1,10000),20)+1,"00"))</f>
        <v/>
      </c>
      <c r="P1189">
        <f>IF($AB1189="Да","Организация_Крупная","Организация_"&amp;TEXT(MOD(QUOTIENT($A1189-1,500),600)+1,"000"))</f>
        <v/>
      </c>
      <c r="Q1189">
        <f>"Отдел_"&amp;TEXT(MOD(QUOTIENT($A1189-1,50),100)+1,"000")</f>
        <v/>
      </c>
      <c r="R1189">
        <f>IF($AB1189="Да","Группа_Крупная","Группа_"&amp;TEXT(MOD(QUOTIENT($A1189-1,5000),30)+1,"00"))</f>
        <v/>
      </c>
      <c r="S1189">
        <f>IF($AB1189="Да","Категория_Крупная","Категория_"&amp;TEXT(MOD(QUOTIENT($A1189-1,500),120)+1,"000"))</f>
        <v/>
      </c>
      <c r="T1189">
        <f>IF($AB1189="Да","Подкатегория_Крупная","Подкатегория_"&amp;TEXT(MOD(QUOTIENT($A1189-1,50),300)+1,"000"))</f>
        <v/>
      </c>
      <c r="U1189">
        <f>"SKU_"&amp;TEXT($A1189,"0000000")</f>
        <v/>
      </c>
      <c r="V1189">
        <f>CHOOSE(MOD($A1189-1,4)+1,"Enterprise","SMB","Госсектор","Розница")</f>
        <v/>
      </c>
      <c r="W1189">
        <f>"Клиент_"&amp;TEXT(MOD($A1189-1,20000)+1,"00000")</f>
        <v/>
      </c>
      <c r="X1189">
        <f>CHOOSE(MOD($A1189-1,5)+1,"Портал","API","Импорт","Ручной ввод","Интеграция")</f>
        <v/>
      </c>
      <c r="Y1189" s="8">
        <f>ROUND(1000+MOD($A1189*37,90000)+IF($AB1189="Да",5000,0),2)</f>
        <v/>
      </c>
      <c r="Z1189">
        <f>1+MOD($A1189,20)</f>
        <v/>
      </c>
      <c r="AA1189" s="8">
        <f>ROUND($Y1189*(0.08+MOD($A1189,17)/100),2)</f>
        <v/>
      </c>
      <c r="AB1189">
        <f>IF(MOD($A1189,10)&lt;7,"Да","Нет")</f>
        <v/>
      </c>
      <c r="AC1189">
        <f>$R1189&amp;" / "&amp;$S1189&amp;" / "&amp;$T1189</f>
        <v/>
      </c>
      <c r="AD1189">
        <f>1</f>
        <v/>
      </c>
      <c r="AE1189">
        <f>IF($A1189&lt;=Settings!$B$4,"до 100",IF($A1189&lt;=Settings!$B$5,"до 10 000",IF($A1189&lt;=Settings!$B$6,"до 100 000","100 000+")))</f>
        <v/>
      </c>
    </row>
    <row r="1190">
      <c r="A1190">
        <f>ROW()-1</f>
        <v/>
      </c>
      <c r="B1190">
        <f>IF($A1190&lt;=Settings!$B$4,"small_control",IF($A1190&lt;=Settings!$B$5,"medium_10k",IF($A1190&lt;=Settings!$B$6,"large_100k","extreme_1m")))</f>
        <v/>
      </c>
      <c r="C1190">
        <f>"ORD-"&amp;TEXT(QUOTIENT($A1190-1,3)+1,"0000000")</f>
        <v/>
      </c>
      <c r="D1190">
        <f>"LINE-"&amp;TEXT($A1190,"0000000")</f>
        <v/>
      </c>
      <c r="E1190" s="7">
        <f>Settings!$B$2+$A1190-1</f>
        <v/>
      </c>
      <c r="F1190" s="7">
        <f>Settings!$B$2+MOD($A1190-1,Settings!$B$7)</f>
        <v/>
      </c>
      <c r="G1190">
        <f>YEAR($F1190)</f>
        <v/>
      </c>
      <c r="H1190">
        <f>"Q"&amp;ROUNDUP(MONTH($F1190)/3,0)</f>
        <v/>
      </c>
      <c r="I1190">
        <f>MONTH($F1190)</f>
        <v/>
      </c>
      <c r="J1190">
        <f>CHOOSE(MONTH($F1190),"Январь","Февраль","Март","Апрель","Май","Июнь","Июль","Август","Сентябрь","Октябрь","Ноябрь","Декабрь")</f>
        <v/>
      </c>
      <c r="K1190">
        <f>DAY($F1190)</f>
        <v/>
      </c>
      <c r="L1190">
        <f>IF(MOD($A1190,10)&lt;7,"ФО_01_Крупный","ФО_"&amp;TEXT(MOD($A1190,8)+1,"00"))</f>
        <v/>
      </c>
      <c r="M1190">
        <f>IF($AB1190="Да","Регион_001_Крупный","Регион_"&amp;TEXT(MOD(QUOTIENT($A1190-1,20),180)+1,"000"))</f>
        <v/>
      </c>
      <c r="N1190">
        <f>IF($AB1190="Да","Город_"&amp;TEXT(MOD($A1190-1,250)+1,"0000"),"Город_"&amp;TEXT(MOD($A1190-1,3000)+1,"0000"))</f>
        <v/>
      </c>
      <c r="O1190">
        <f>IF($AB1190="Да","Холдинг_Крупный","Холдинг_"&amp;TEXT(MOD(QUOTIENT($A1190-1,10000),20)+1,"00"))</f>
        <v/>
      </c>
      <c r="P1190">
        <f>IF($AB1190="Да","Организация_Крупная","Организация_"&amp;TEXT(MOD(QUOTIENT($A1190-1,500),600)+1,"000"))</f>
        <v/>
      </c>
      <c r="Q1190">
        <f>"Отдел_"&amp;TEXT(MOD(QUOTIENT($A1190-1,50),100)+1,"000")</f>
        <v/>
      </c>
      <c r="R1190">
        <f>IF($AB1190="Да","Группа_Крупная","Группа_"&amp;TEXT(MOD(QUOTIENT($A1190-1,5000),30)+1,"00"))</f>
        <v/>
      </c>
      <c r="S1190">
        <f>IF($AB1190="Да","Категория_Крупная","Категория_"&amp;TEXT(MOD(QUOTIENT($A1190-1,500),120)+1,"000"))</f>
        <v/>
      </c>
      <c r="T1190">
        <f>IF($AB1190="Да","Подкатегория_Крупная","Подкатегория_"&amp;TEXT(MOD(QUOTIENT($A1190-1,50),300)+1,"000"))</f>
        <v/>
      </c>
      <c r="U1190">
        <f>"SKU_"&amp;TEXT($A1190,"0000000")</f>
        <v/>
      </c>
      <c r="V1190">
        <f>CHOOSE(MOD($A1190-1,4)+1,"Enterprise","SMB","Госсектор","Розница")</f>
        <v/>
      </c>
      <c r="W1190">
        <f>"Клиент_"&amp;TEXT(MOD($A1190-1,20000)+1,"00000")</f>
        <v/>
      </c>
      <c r="X1190">
        <f>CHOOSE(MOD($A1190-1,5)+1,"Портал","API","Импорт","Ручной ввод","Интеграция")</f>
        <v/>
      </c>
      <c r="Y1190" s="8">
        <f>ROUND(1000+MOD($A1190*37,90000)+IF($AB1190="Да",5000,0),2)</f>
        <v/>
      </c>
      <c r="Z1190">
        <f>1+MOD($A1190,20)</f>
        <v/>
      </c>
      <c r="AA1190" s="8">
        <f>ROUND($Y1190*(0.08+MOD($A1190,17)/100),2)</f>
        <v/>
      </c>
      <c r="AB1190">
        <f>IF(MOD($A1190,10)&lt;7,"Да","Нет")</f>
        <v/>
      </c>
      <c r="AC1190">
        <f>$R1190&amp;" / "&amp;$S1190&amp;" / "&amp;$T1190</f>
        <v/>
      </c>
      <c r="AD1190">
        <f>1</f>
        <v/>
      </c>
      <c r="AE1190">
        <f>IF($A1190&lt;=Settings!$B$4,"до 100",IF($A1190&lt;=Settings!$B$5,"до 10 000",IF($A1190&lt;=Settings!$B$6,"до 100 000","100 000+")))</f>
        <v/>
      </c>
    </row>
    <row r="1191">
      <c r="A1191">
        <f>ROW()-1</f>
        <v/>
      </c>
      <c r="B1191">
        <f>IF($A1191&lt;=Settings!$B$4,"small_control",IF($A1191&lt;=Settings!$B$5,"medium_10k",IF($A1191&lt;=Settings!$B$6,"large_100k","extreme_1m")))</f>
        <v/>
      </c>
      <c r="C1191">
        <f>"ORD-"&amp;TEXT(QUOTIENT($A1191-1,3)+1,"0000000")</f>
        <v/>
      </c>
      <c r="D1191">
        <f>"LINE-"&amp;TEXT($A1191,"0000000")</f>
        <v/>
      </c>
      <c r="E1191" s="7">
        <f>Settings!$B$2+$A1191-1</f>
        <v/>
      </c>
      <c r="F1191" s="7">
        <f>Settings!$B$2+MOD($A1191-1,Settings!$B$7)</f>
        <v/>
      </c>
      <c r="G1191">
        <f>YEAR($F1191)</f>
        <v/>
      </c>
      <c r="H1191">
        <f>"Q"&amp;ROUNDUP(MONTH($F1191)/3,0)</f>
        <v/>
      </c>
      <c r="I1191">
        <f>MONTH($F1191)</f>
        <v/>
      </c>
      <c r="J1191">
        <f>CHOOSE(MONTH($F1191),"Январь","Февраль","Март","Апрель","Май","Июнь","Июль","Август","Сентябрь","Октябрь","Ноябрь","Декабрь")</f>
        <v/>
      </c>
      <c r="K1191">
        <f>DAY($F1191)</f>
        <v/>
      </c>
      <c r="L1191">
        <f>IF(MOD($A1191,10)&lt;7,"ФО_01_Крупный","ФО_"&amp;TEXT(MOD($A1191,8)+1,"00"))</f>
        <v/>
      </c>
      <c r="M1191">
        <f>IF($AB1191="Да","Регион_001_Крупный","Регион_"&amp;TEXT(MOD(QUOTIENT($A1191-1,20),180)+1,"000"))</f>
        <v/>
      </c>
      <c r="N1191">
        <f>IF($AB1191="Да","Город_"&amp;TEXT(MOD($A1191-1,250)+1,"0000"),"Город_"&amp;TEXT(MOD($A1191-1,3000)+1,"0000"))</f>
        <v/>
      </c>
      <c r="O1191">
        <f>IF($AB1191="Да","Холдинг_Крупный","Холдинг_"&amp;TEXT(MOD(QUOTIENT($A1191-1,10000),20)+1,"00"))</f>
        <v/>
      </c>
      <c r="P1191">
        <f>IF($AB1191="Да","Организация_Крупная","Организация_"&amp;TEXT(MOD(QUOTIENT($A1191-1,500),600)+1,"000"))</f>
        <v/>
      </c>
      <c r="Q1191">
        <f>"Отдел_"&amp;TEXT(MOD(QUOTIENT($A1191-1,50),100)+1,"000")</f>
        <v/>
      </c>
      <c r="R1191">
        <f>IF($AB1191="Да","Группа_Крупная","Группа_"&amp;TEXT(MOD(QUOTIENT($A1191-1,5000),30)+1,"00"))</f>
        <v/>
      </c>
      <c r="S1191">
        <f>IF($AB1191="Да","Категория_Крупная","Категория_"&amp;TEXT(MOD(QUOTIENT($A1191-1,500),120)+1,"000"))</f>
        <v/>
      </c>
      <c r="T1191">
        <f>IF($AB1191="Да","Подкатегория_Крупная","Подкатегория_"&amp;TEXT(MOD(QUOTIENT($A1191-1,50),300)+1,"000"))</f>
        <v/>
      </c>
      <c r="U1191">
        <f>"SKU_"&amp;TEXT($A1191,"0000000")</f>
        <v/>
      </c>
      <c r="V1191">
        <f>CHOOSE(MOD($A1191-1,4)+1,"Enterprise","SMB","Госсектор","Розница")</f>
        <v/>
      </c>
      <c r="W1191">
        <f>"Клиент_"&amp;TEXT(MOD($A1191-1,20000)+1,"00000")</f>
        <v/>
      </c>
      <c r="X1191">
        <f>CHOOSE(MOD($A1191-1,5)+1,"Портал","API","Импорт","Ручной ввод","Интеграция")</f>
        <v/>
      </c>
      <c r="Y1191" s="8">
        <f>ROUND(1000+MOD($A1191*37,90000)+IF($AB1191="Да",5000,0),2)</f>
        <v/>
      </c>
      <c r="Z1191">
        <f>1+MOD($A1191,20)</f>
        <v/>
      </c>
      <c r="AA1191" s="8">
        <f>ROUND($Y1191*(0.08+MOD($A1191,17)/100),2)</f>
        <v/>
      </c>
      <c r="AB1191">
        <f>IF(MOD($A1191,10)&lt;7,"Да","Нет")</f>
        <v/>
      </c>
      <c r="AC1191">
        <f>$R1191&amp;" / "&amp;$S1191&amp;" / "&amp;$T1191</f>
        <v/>
      </c>
      <c r="AD1191">
        <f>1</f>
        <v/>
      </c>
      <c r="AE1191">
        <f>IF($A1191&lt;=Settings!$B$4,"до 100",IF($A1191&lt;=Settings!$B$5,"до 10 000",IF($A1191&lt;=Settings!$B$6,"до 100 000","100 000+")))</f>
        <v/>
      </c>
    </row>
    <row r="1192">
      <c r="A1192">
        <f>ROW()-1</f>
        <v/>
      </c>
      <c r="B1192">
        <f>IF($A1192&lt;=Settings!$B$4,"small_control",IF($A1192&lt;=Settings!$B$5,"medium_10k",IF($A1192&lt;=Settings!$B$6,"large_100k","extreme_1m")))</f>
        <v/>
      </c>
      <c r="C1192">
        <f>"ORD-"&amp;TEXT(QUOTIENT($A1192-1,3)+1,"0000000")</f>
        <v/>
      </c>
      <c r="D1192">
        <f>"LINE-"&amp;TEXT($A1192,"0000000")</f>
        <v/>
      </c>
      <c r="E1192" s="7">
        <f>Settings!$B$2+$A1192-1</f>
        <v/>
      </c>
      <c r="F1192" s="7">
        <f>Settings!$B$2+MOD($A1192-1,Settings!$B$7)</f>
        <v/>
      </c>
      <c r="G1192">
        <f>YEAR($F1192)</f>
        <v/>
      </c>
      <c r="H1192">
        <f>"Q"&amp;ROUNDUP(MONTH($F1192)/3,0)</f>
        <v/>
      </c>
      <c r="I1192">
        <f>MONTH($F1192)</f>
        <v/>
      </c>
      <c r="J1192">
        <f>CHOOSE(MONTH($F1192),"Январь","Февраль","Март","Апрель","Май","Июнь","Июль","Август","Сентябрь","Октябрь","Ноябрь","Декабрь")</f>
        <v/>
      </c>
      <c r="K1192">
        <f>DAY($F1192)</f>
        <v/>
      </c>
      <c r="L1192">
        <f>IF(MOD($A1192,10)&lt;7,"ФО_01_Крупный","ФО_"&amp;TEXT(MOD($A1192,8)+1,"00"))</f>
        <v/>
      </c>
      <c r="M1192">
        <f>IF($AB1192="Да","Регион_001_Крупный","Регион_"&amp;TEXT(MOD(QUOTIENT($A1192-1,20),180)+1,"000"))</f>
        <v/>
      </c>
      <c r="N1192">
        <f>IF($AB1192="Да","Город_"&amp;TEXT(MOD($A1192-1,250)+1,"0000"),"Город_"&amp;TEXT(MOD($A1192-1,3000)+1,"0000"))</f>
        <v/>
      </c>
      <c r="O1192">
        <f>IF($AB1192="Да","Холдинг_Крупный","Холдинг_"&amp;TEXT(MOD(QUOTIENT($A1192-1,10000),20)+1,"00"))</f>
        <v/>
      </c>
      <c r="P1192">
        <f>IF($AB1192="Да","Организация_Крупная","Организация_"&amp;TEXT(MOD(QUOTIENT($A1192-1,500),600)+1,"000"))</f>
        <v/>
      </c>
      <c r="Q1192">
        <f>"Отдел_"&amp;TEXT(MOD(QUOTIENT($A1192-1,50),100)+1,"000")</f>
        <v/>
      </c>
      <c r="R1192">
        <f>IF($AB1192="Да","Группа_Крупная","Группа_"&amp;TEXT(MOD(QUOTIENT($A1192-1,5000),30)+1,"00"))</f>
        <v/>
      </c>
      <c r="S1192">
        <f>IF($AB1192="Да","Категория_Крупная","Категория_"&amp;TEXT(MOD(QUOTIENT($A1192-1,500),120)+1,"000"))</f>
        <v/>
      </c>
      <c r="T1192">
        <f>IF($AB1192="Да","Подкатегория_Крупная","Подкатегория_"&amp;TEXT(MOD(QUOTIENT($A1192-1,50),300)+1,"000"))</f>
        <v/>
      </c>
      <c r="U1192">
        <f>"SKU_"&amp;TEXT($A1192,"0000000")</f>
        <v/>
      </c>
      <c r="V1192">
        <f>CHOOSE(MOD($A1192-1,4)+1,"Enterprise","SMB","Госсектор","Розница")</f>
        <v/>
      </c>
      <c r="W1192">
        <f>"Клиент_"&amp;TEXT(MOD($A1192-1,20000)+1,"00000")</f>
        <v/>
      </c>
      <c r="X1192">
        <f>CHOOSE(MOD($A1192-1,5)+1,"Портал","API","Импорт","Ручной ввод","Интеграция")</f>
        <v/>
      </c>
      <c r="Y1192" s="8">
        <f>ROUND(1000+MOD($A1192*37,90000)+IF($AB1192="Да",5000,0),2)</f>
        <v/>
      </c>
      <c r="Z1192">
        <f>1+MOD($A1192,20)</f>
        <v/>
      </c>
      <c r="AA1192" s="8">
        <f>ROUND($Y1192*(0.08+MOD($A1192,17)/100),2)</f>
        <v/>
      </c>
      <c r="AB1192">
        <f>IF(MOD($A1192,10)&lt;7,"Да","Нет")</f>
        <v/>
      </c>
      <c r="AC1192">
        <f>$R1192&amp;" / "&amp;$S1192&amp;" / "&amp;$T1192</f>
        <v/>
      </c>
      <c r="AD1192">
        <f>1</f>
        <v/>
      </c>
      <c r="AE1192">
        <f>IF($A1192&lt;=Settings!$B$4,"до 100",IF($A1192&lt;=Settings!$B$5,"до 10 000",IF($A1192&lt;=Settings!$B$6,"до 100 000","100 000+")))</f>
        <v/>
      </c>
    </row>
    <row r="1193">
      <c r="A1193">
        <f>ROW()-1</f>
        <v/>
      </c>
      <c r="B1193">
        <f>IF($A1193&lt;=Settings!$B$4,"small_control",IF($A1193&lt;=Settings!$B$5,"medium_10k",IF($A1193&lt;=Settings!$B$6,"large_100k","extreme_1m")))</f>
        <v/>
      </c>
      <c r="C1193">
        <f>"ORD-"&amp;TEXT(QUOTIENT($A1193-1,3)+1,"0000000")</f>
        <v/>
      </c>
      <c r="D1193">
        <f>"LINE-"&amp;TEXT($A1193,"0000000")</f>
        <v/>
      </c>
      <c r="E1193" s="7">
        <f>Settings!$B$2+$A1193-1</f>
        <v/>
      </c>
      <c r="F1193" s="7">
        <f>Settings!$B$2+MOD($A1193-1,Settings!$B$7)</f>
        <v/>
      </c>
      <c r="G1193">
        <f>YEAR($F1193)</f>
        <v/>
      </c>
      <c r="H1193">
        <f>"Q"&amp;ROUNDUP(MONTH($F1193)/3,0)</f>
        <v/>
      </c>
      <c r="I1193">
        <f>MONTH($F1193)</f>
        <v/>
      </c>
      <c r="J1193">
        <f>CHOOSE(MONTH($F1193),"Январь","Февраль","Март","Апрель","Май","Июнь","Июль","Август","Сентябрь","Октябрь","Ноябрь","Декабрь")</f>
        <v/>
      </c>
      <c r="K1193">
        <f>DAY($F1193)</f>
        <v/>
      </c>
      <c r="L1193">
        <f>IF(MOD($A1193,10)&lt;7,"ФО_01_Крупный","ФО_"&amp;TEXT(MOD($A1193,8)+1,"00"))</f>
        <v/>
      </c>
      <c r="M1193">
        <f>IF($AB1193="Да","Регион_001_Крупный","Регион_"&amp;TEXT(MOD(QUOTIENT($A1193-1,20),180)+1,"000"))</f>
        <v/>
      </c>
      <c r="N1193">
        <f>IF($AB1193="Да","Город_"&amp;TEXT(MOD($A1193-1,250)+1,"0000"),"Город_"&amp;TEXT(MOD($A1193-1,3000)+1,"0000"))</f>
        <v/>
      </c>
      <c r="O1193">
        <f>IF($AB1193="Да","Холдинг_Крупный","Холдинг_"&amp;TEXT(MOD(QUOTIENT($A1193-1,10000),20)+1,"00"))</f>
        <v/>
      </c>
      <c r="P1193">
        <f>IF($AB1193="Да","Организация_Крупная","Организация_"&amp;TEXT(MOD(QUOTIENT($A1193-1,500),600)+1,"000"))</f>
        <v/>
      </c>
      <c r="Q1193">
        <f>"Отдел_"&amp;TEXT(MOD(QUOTIENT($A1193-1,50),100)+1,"000")</f>
        <v/>
      </c>
      <c r="R1193">
        <f>IF($AB1193="Да","Группа_Крупная","Группа_"&amp;TEXT(MOD(QUOTIENT($A1193-1,5000),30)+1,"00"))</f>
        <v/>
      </c>
      <c r="S1193">
        <f>IF($AB1193="Да","Категория_Крупная","Категория_"&amp;TEXT(MOD(QUOTIENT($A1193-1,500),120)+1,"000"))</f>
        <v/>
      </c>
      <c r="T1193">
        <f>IF($AB1193="Да","Подкатегория_Крупная","Подкатегория_"&amp;TEXT(MOD(QUOTIENT($A1193-1,50),300)+1,"000"))</f>
        <v/>
      </c>
      <c r="U1193">
        <f>"SKU_"&amp;TEXT($A1193,"0000000")</f>
        <v/>
      </c>
      <c r="V1193">
        <f>CHOOSE(MOD($A1193-1,4)+1,"Enterprise","SMB","Госсектор","Розница")</f>
        <v/>
      </c>
      <c r="W1193">
        <f>"Клиент_"&amp;TEXT(MOD($A1193-1,20000)+1,"00000")</f>
        <v/>
      </c>
      <c r="X1193">
        <f>CHOOSE(MOD($A1193-1,5)+1,"Портал","API","Импорт","Ручной ввод","Интеграция")</f>
        <v/>
      </c>
      <c r="Y1193" s="8">
        <f>ROUND(1000+MOD($A1193*37,90000)+IF($AB1193="Да",5000,0),2)</f>
        <v/>
      </c>
      <c r="Z1193">
        <f>1+MOD($A1193,20)</f>
        <v/>
      </c>
      <c r="AA1193" s="8">
        <f>ROUND($Y1193*(0.08+MOD($A1193,17)/100),2)</f>
        <v/>
      </c>
      <c r="AB1193">
        <f>IF(MOD($A1193,10)&lt;7,"Да","Нет")</f>
        <v/>
      </c>
      <c r="AC1193">
        <f>$R1193&amp;" / "&amp;$S1193&amp;" / "&amp;$T1193</f>
        <v/>
      </c>
      <c r="AD1193">
        <f>1</f>
        <v/>
      </c>
      <c r="AE1193">
        <f>IF($A1193&lt;=Settings!$B$4,"до 100",IF($A1193&lt;=Settings!$B$5,"до 10 000",IF($A1193&lt;=Settings!$B$6,"до 100 000","100 000+")))</f>
        <v/>
      </c>
    </row>
    <row r="1194">
      <c r="A1194">
        <f>ROW()-1</f>
        <v/>
      </c>
      <c r="B1194">
        <f>IF($A1194&lt;=Settings!$B$4,"small_control",IF($A1194&lt;=Settings!$B$5,"medium_10k",IF($A1194&lt;=Settings!$B$6,"large_100k","extreme_1m")))</f>
        <v/>
      </c>
      <c r="C1194">
        <f>"ORD-"&amp;TEXT(QUOTIENT($A1194-1,3)+1,"0000000")</f>
        <v/>
      </c>
      <c r="D1194">
        <f>"LINE-"&amp;TEXT($A1194,"0000000")</f>
        <v/>
      </c>
      <c r="E1194" s="7">
        <f>Settings!$B$2+$A1194-1</f>
        <v/>
      </c>
      <c r="F1194" s="7">
        <f>Settings!$B$2+MOD($A1194-1,Settings!$B$7)</f>
        <v/>
      </c>
      <c r="G1194">
        <f>YEAR($F1194)</f>
        <v/>
      </c>
      <c r="H1194">
        <f>"Q"&amp;ROUNDUP(MONTH($F1194)/3,0)</f>
        <v/>
      </c>
      <c r="I1194">
        <f>MONTH($F1194)</f>
        <v/>
      </c>
      <c r="J1194">
        <f>CHOOSE(MONTH($F1194),"Январь","Февраль","Март","Апрель","Май","Июнь","Июль","Август","Сентябрь","Октябрь","Ноябрь","Декабрь")</f>
        <v/>
      </c>
      <c r="K1194">
        <f>DAY($F1194)</f>
        <v/>
      </c>
      <c r="L1194">
        <f>IF(MOD($A1194,10)&lt;7,"ФО_01_Крупный","ФО_"&amp;TEXT(MOD($A1194,8)+1,"00"))</f>
        <v/>
      </c>
      <c r="M1194">
        <f>IF($AB1194="Да","Регион_001_Крупный","Регион_"&amp;TEXT(MOD(QUOTIENT($A1194-1,20),180)+1,"000"))</f>
        <v/>
      </c>
      <c r="N1194">
        <f>IF($AB1194="Да","Город_"&amp;TEXT(MOD($A1194-1,250)+1,"0000"),"Город_"&amp;TEXT(MOD($A1194-1,3000)+1,"0000"))</f>
        <v/>
      </c>
      <c r="O1194">
        <f>IF($AB1194="Да","Холдинг_Крупный","Холдинг_"&amp;TEXT(MOD(QUOTIENT($A1194-1,10000),20)+1,"00"))</f>
        <v/>
      </c>
      <c r="P1194">
        <f>IF($AB1194="Да","Организация_Крупная","Организация_"&amp;TEXT(MOD(QUOTIENT($A1194-1,500),600)+1,"000"))</f>
        <v/>
      </c>
      <c r="Q1194">
        <f>"Отдел_"&amp;TEXT(MOD(QUOTIENT($A1194-1,50),100)+1,"000")</f>
        <v/>
      </c>
      <c r="R1194">
        <f>IF($AB1194="Да","Группа_Крупная","Группа_"&amp;TEXT(MOD(QUOTIENT($A1194-1,5000),30)+1,"00"))</f>
        <v/>
      </c>
      <c r="S1194">
        <f>IF($AB1194="Да","Категория_Крупная","Категория_"&amp;TEXT(MOD(QUOTIENT($A1194-1,500),120)+1,"000"))</f>
        <v/>
      </c>
      <c r="T1194">
        <f>IF($AB1194="Да","Подкатегория_Крупная","Подкатегория_"&amp;TEXT(MOD(QUOTIENT($A1194-1,50),300)+1,"000"))</f>
        <v/>
      </c>
      <c r="U1194">
        <f>"SKU_"&amp;TEXT($A1194,"0000000")</f>
        <v/>
      </c>
      <c r="V1194">
        <f>CHOOSE(MOD($A1194-1,4)+1,"Enterprise","SMB","Госсектор","Розница")</f>
        <v/>
      </c>
      <c r="W1194">
        <f>"Клиент_"&amp;TEXT(MOD($A1194-1,20000)+1,"00000")</f>
        <v/>
      </c>
      <c r="X1194">
        <f>CHOOSE(MOD($A1194-1,5)+1,"Портал","API","Импорт","Ручной ввод","Интеграция")</f>
        <v/>
      </c>
      <c r="Y1194" s="8">
        <f>ROUND(1000+MOD($A1194*37,90000)+IF($AB1194="Да",5000,0),2)</f>
        <v/>
      </c>
      <c r="Z1194">
        <f>1+MOD($A1194,20)</f>
        <v/>
      </c>
      <c r="AA1194" s="8">
        <f>ROUND($Y1194*(0.08+MOD($A1194,17)/100),2)</f>
        <v/>
      </c>
      <c r="AB1194">
        <f>IF(MOD($A1194,10)&lt;7,"Да","Нет")</f>
        <v/>
      </c>
      <c r="AC1194">
        <f>$R1194&amp;" / "&amp;$S1194&amp;" / "&amp;$T1194</f>
        <v/>
      </c>
      <c r="AD1194">
        <f>1</f>
        <v/>
      </c>
      <c r="AE1194">
        <f>IF($A1194&lt;=Settings!$B$4,"до 100",IF($A1194&lt;=Settings!$B$5,"до 10 000",IF($A1194&lt;=Settings!$B$6,"до 100 000","100 000+")))</f>
        <v/>
      </c>
    </row>
    <row r="1195">
      <c r="A1195">
        <f>ROW()-1</f>
        <v/>
      </c>
      <c r="B1195">
        <f>IF($A1195&lt;=Settings!$B$4,"small_control",IF($A1195&lt;=Settings!$B$5,"medium_10k",IF($A1195&lt;=Settings!$B$6,"large_100k","extreme_1m")))</f>
        <v/>
      </c>
      <c r="C1195">
        <f>"ORD-"&amp;TEXT(QUOTIENT($A1195-1,3)+1,"0000000")</f>
        <v/>
      </c>
      <c r="D1195">
        <f>"LINE-"&amp;TEXT($A1195,"0000000")</f>
        <v/>
      </c>
      <c r="E1195" s="7">
        <f>Settings!$B$2+$A1195-1</f>
        <v/>
      </c>
      <c r="F1195" s="7">
        <f>Settings!$B$2+MOD($A1195-1,Settings!$B$7)</f>
        <v/>
      </c>
      <c r="G1195">
        <f>YEAR($F1195)</f>
        <v/>
      </c>
      <c r="H1195">
        <f>"Q"&amp;ROUNDUP(MONTH($F1195)/3,0)</f>
        <v/>
      </c>
      <c r="I1195">
        <f>MONTH($F1195)</f>
        <v/>
      </c>
      <c r="J1195">
        <f>CHOOSE(MONTH($F1195),"Январь","Февраль","Март","Апрель","Май","Июнь","Июль","Август","Сентябрь","Октябрь","Ноябрь","Декабрь")</f>
        <v/>
      </c>
      <c r="K1195">
        <f>DAY($F1195)</f>
        <v/>
      </c>
      <c r="L1195">
        <f>IF(MOD($A1195,10)&lt;7,"ФО_01_Крупный","ФО_"&amp;TEXT(MOD($A1195,8)+1,"00"))</f>
        <v/>
      </c>
      <c r="M1195">
        <f>IF($AB1195="Да","Регион_001_Крупный","Регион_"&amp;TEXT(MOD(QUOTIENT($A1195-1,20),180)+1,"000"))</f>
        <v/>
      </c>
      <c r="N1195">
        <f>IF($AB1195="Да","Город_"&amp;TEXT(MOD($A1195-1,250)+1,"0000"),"Город_"&amp;TEXT(MOD($A1195-1,3000)+1,"0000"))</f>
        <v/>
      </c>
      <c r="O1195">
        <f>IF($AB1195="Да","Холдинг_Крупный","Холдинг_"&amp;TEXT(MOD(QUOTIENT($A1195-1,10000),20)+1,"00"))</f>
        <v/>
      </c>
      <c r="P1195">
        <f>IF($AB1195="Да","Организация_Крупная","Организация_"&amp;TEXT(MOD(QUOTIENT($A1195-1,500),600)+1,"000"))</f>
        <v/>
      </c>
      <c r="Q1195">
        <f>"Отдел_"&amp;TEXT(MOD(QUOTIENT($A1195-1,50),100)+1,"000")</f>
        <v/>
      </c>
      <c r="R1195">
        <f>IF($AB1195="Да","Группа_Крупная","Группа_"&amp;TEXT(MOD(QUOTIENT($A1195-1,5000),30)+1,"00"))</f>
        <v/>
      </c>
      <c r="S1195">
        <f>IF($AB1195="Да","Категория_Крупная","Категория_"&amp;TEXT(MOD(QUOTIENT($A1195-1,500),120)+1,"000"))</f>
        <v/>
      </c>
      <c r="T1195">
        <f>IF($AB1195="Да","Подкатегория_Крупная","Подкатегория_"&amp;TEXT(MOD(QUOTIENT($A1195-1,50),300)+1,"000"))</f>
        <v/>
      </c>
      <c r="U1195">
        <f>"SKU_"&amp;TEXT($A1195,"0000000")</f>
        <v/>
      </c>
      <c r="V1195">
        <f>CHOOSE(MOD($A1195-1,4)+1,"Enterprise","SMB","Госсектор","Розница")</f>
        <v/>
      </c>
      <c r="W1195">
        <f>"Клиент_"&amp;TEXT(MOD($A1195-1,20000)+1,"00000")</f>
        <v/>
      </c>
      <c r="X1195">
        <f>CHOOSE(MOD($A1195-1,5)+1,"Портал","API","Импорт","Ручной ввод","Интеграция")</f>
        <v/>
      </c>
      <c r="Y1195" s="8">
        <f>ROUND(1000+MOD($A1195*37,90000)+IF($AB1195="Да",5000,0),2)</f>
        <v/>
      </c>
      <c r="Z1195">
        <f>1+MOD($A1195,20)</f>
        <v/>
      </c>
      <c r="AA1195" s="8">
        <f>ROUND($Y1195*(0.08+MOD($A1195,17)/100),2)</f>
        <v/>
      </c>
      <c r="AB1195">
        <f>IF(MOD($A1195,10)&lt;7,"Да","Нет")</f>
        <v/>
      </c>
      <c r="AC1195">
        <f>$R1195&amp;" / "&amp;$S1195&amp;" / "&amp;$T1195</f>
        <v/>
      </c>
      <c r="AD1195">
        <f>1</f>
        <v/>
      </c>
      <c r="AE1195">
        <f>IF($A1195&lt;=Settings!$B$4,"до 100",IF($A1195&lt;=Settings!$B$5,"до 10 000",IF($A1195&lt;=Settings!$B$6,"до 100 000","100 000+")))</f>
        <v/>
      </c>
    </row>
    <row r="1196">
      <c r="A1196">
        <f>ROW()-1</f>
        <v/>
      </c>
      <c r="B1196">
        <f>IF($A1196&lt;=Settings!$B$4,"small_control",IF($A1196&lt;=Settings!$B$5,"medium_10k",IF($A1196&lt;=Settings!$B$6,"large_100k","extreme_1m")))</f>
        <v/>
      </c>
      <c r="C1196">
        <f>"ORD-"&amp;TEXT(QUOTIENT($A1196-1,3)+1,"0000000")</f>
        <v/>
      </c>
      <c r="D1196">
        <f>"LINE-"&amp;TEXT($A1196,"0000000")</f>
        <v/>
      </c>
      <c r="E1196" s="7">
        <f>Settings!$B$2+$A1196-1</f>
        <v/>
      </c>
      <c r="F1196" s="7">
        <f>Settings!$B$2+MOD($A1196-1,Settings!$B$7)</f>
        <v/>
      </c>
      <c r="G1196">
        <f>YEAR($F1196)</f>
        <v/>
      </c>
      <c r="H1196">
        <f>"Q"&amp;ROUNDUP(MONTH($F1196)/3,0)</f>
        <v/>
      </c>
      <c r="I1196">
        <f>MONTH($F1196)</f>
        <v/>
      </c>
      <c r="J1196">
        <f>CHOOSE(MONTH($F1196),"Январь","Февраль","Март","Апрель","Май","Июнь","Июль","Август","Сентябрь","Октябрь","Ноябрь","Декабрь")</f>
        <v/>
      </c>
      <c r="K1196">
        <f>DAY($F1196)</f>
        <v/>
      </c>
      <c r="L1196">
        <f>IF(MOD($A1196,10)&lt;7,"ФО_01_Крупный","ФО_"&amp;TEXT(MOD($A1196,8)+1,"00"))</f>
        <v/>
      </c>
      <c r="M1196">
        <f>IF($AB1196="Да","Регион_001_Крупный","Регион_"&amp;TEXT(MOD(QUOTIENT($A1196-1,20),180)+1,"000"))</f>
        <v/>
      </c>
      <c r="N1196">
        <f>IF($AB1196="Да","Город_"&amp;TEXT(MOD($A1196-1,250)+1,"0000"),"Город_"&amp;TEXT(MOD($A1196-1,3000)+1,"0000"))</f>
        <v/>
      </c>
      <c r="O1196">
        <f>IF($AB1196="Да","Холдинг_Крупный","Холдинг_"&amp;TEXT(MOD(QUOTIENT($A1196-1,10000),20)+1,"00"))</f>
        <v/>
      </c>
      <c r="P1196">
        <f>IF($AB1196="Да","Организация_Крупная","Организация_"&amp;TEXT(MOD(QUOTIENT($A1196-1,500),600)+1,"000"))</f>
        <v/>
      </c>
      <c r="Q1196">
        <f>"Отдел_"&amp;TEXT(MOD(QUOTIENT($A1196-1,50),100)+1,"000")</f>
        <v/>
      </c>
      <c r="R1196">
        <f>IF($AB1196="Да","Группа_Крупная","Группа_"&amp;TEXT(MOD(QUOTIENT($A1196-1,5000),30)+1,"00"))</f>
        <v/>
      </c>
      <c r="S1196">
        <f>IF($AB1196="Да","Категория_Крупная","Категория_"&amp;TEXT(MOD(QUOTIENT($A1196-1,500),120)+1,"000"))</f>
        <v/>
      </c>
      <c r="T1196">
        <f>IF($AB1196="Да","Подкатегория_Крупная","Подкатегория_"&amp;TEXT(MOD(QUOTIENT($A1196-1,50),300)+1,"000"))</f>
        <v/>
      </c>
      <c r="U1196">
        <f>"SKU_"&amp;TEXT($A1196,"0000000")</f>
        <v/>
      </c>
      <c r="V1196">
        <f>CHOOSE(MOD($A1196-1,4)+1,"Enterprise","SMB","Госсектор","Розница")</f>
        <v/>
      </c>
      <c r="W1196">
        <f>"Клиент_"&amp;TEXT(MOD($A1196-1,20000)+1,"00000")</f>
        <v/>
      </c>
      <c r="X1196">
        <f>CHOOSE(MOD($A1196-1,5)+1,"Портал","API","Импорт","Ручной ввод","Интеграция")</f>
        <v/>
      </c>
      <c r="Y1196" s="8">
        <f>ROUND(1000+MOD($A1196*37,90000)+IF($AB1196="Да",5000,0),2)</f>
        <v/>
      </c>
      <c r="Z1196">
        <f>1+MOD($A1196,20)</f>
        <v/>
      </c>
      <c r="AA1196" s="8">
        <f>ROUND($Y1196*(0.08+MOD($A1196,17)/100),2)</f>
        <v/>
      </c>
      <c r="AB1196">
        <f>IF(MOD($A1196,10)&lt;7,"Да","Нет")</f>
        <v/>
      </c>
      <c r="AC1196">
        <f>$R1196&amp;" / "&amp;$S1196&amp;" / "&amp;$T1196</f>
        <v/>
      </c>
      <c r="AD1196">
        <f>1</f>
        <v/>
      </c>
      <c r="AE1196">
        <f>IF($A1196&lt;=Settings!$B$4,"до 100",IF($A1196&lt;=Settings!$B$5,"до 10 000",IF($A1196&lt;=Settings!$B$6,"до 100 000","100 000+")))</f>
        <v/>
      </c>
    </row>
    <row r="1197">
      <c r="A1197">
        <f>ROW()-1</f>
        <v/>
      </c>
      <c r="B1197">
        <f>IF($A1197&lt;=Settings!$B$4,"small_control",IF($A1197&lt;=Settings!$B$5,"medium_10k",IF($A1197&lt;=Settings!$B$6,"large_100k","extreme_1m")))</f>
        <v/>
      </c>
      <c r="C1197">
        <f>"ORD-"&amp;TEXT(QUOTIENT($A1197-1,3)+1,"0000000")</f>
        <v/>
      </c>
      <c r="D1197">
        <f>"LINE-"&amp;TEXT($A1197,"0000000")</f>
        <v/>
      </c>
      <c r="E1197" s="7">
        <f>Settings!$B$2+$A1197-1</f>
        <v/>
      </c>
      <c r="F1197" s="7">
        <f>Settings!$B$2+MOD($A1197-1,Settings!$B$7)</f>
        <v/>
      </c>
      <c r="G1197">
        <f>YEAR($F1197)</f>
        <v/>
      </c>
      <c r="H1197">
        <f>"Q"&amp;ROUNDUP(MONTH($F1197)/3,0)</f>
        <v/>
      </c>
      <c r="I1197">
        <f>MONTH($F1197)</f>
        <v/>
      </c>
      <c r="J1197">
        <f>CHOOSE(MONTH($F1197),"Январь","Февраль","Март","Апрель","Май","Июнь","Июль","Август","Сентябрь","Октябрь","Ноябрь","Декабрь")</f>
        <v/>
      </c>
      <c r="K1197">
        <f>DAY($F1197)</f>
        <v/>
      </c>
      <c r="L1197">
        <f>IF(MOD($A1197,10)&lt;7,"ФО_01_Крупный","ФО_"&amp;TEXT(MOD($A1197,8)+1,"00"))</f>
        <v/>
      </c>
      <c r="M1197">
        <f>IF($AB1197="Да","Регион_001_Крупный","Регион_"&amp;TEXT(MOD(QUOTIENT($A1197-1,20),180)+1,"000"))</f>
        <v/>
      </c>
      <c r="N1197">
        <f>IF($AB1197="Да","Город_"&amp;TEXT(MOD($A1197-1,250)+1,"0000"),"Город_"&amp;TEXT(MOD($A1197-1,3000)+1,"0000"))</f>
        <v/>
      </c>
      <c r="O1197">
        <f>IF($AB1197="Да","Холдинг_Крупный","Холдинг_"&amp;TEXT(MOD(QUOTIENT($A1197-1,10000),20)+1,"00"))</f>
        <v/>
      </c>
      <c r="P1197">
        <f>IF($AB1197="Да","Организация_Крупная","Организация_"&amp;TEXT(MOD(QUOTIENT($A1197-1,500),600)+1,"000"))</f>
        <v/>
      </c>
      <c r="Q1197">
        <f>"Отдел_"&amp;TEXT(MOD(QUOTIENT($A1197-1,50),100)+1,"000")</f>
        <v/>
      </c>
      <c r="R1197">
        <f>IF($AB1197="Да","Группа_Крупная","Группа_"&amp;TEXT(MOD(QUOTIENT($A1197-1,5000),30)+1,"00"))</f>
        <v/>
      </c>
      <c r="S1197">
        <f>IF($AB1197="Да","Категория_Крупная","Категория_"&amp;TEXT(MOD(QUOTIENT($A1197-1,500),120)+1,"000"))</f>
        <v/>
      </c>
      <c r="T1197">
        <f>IF($AB1197="Да","Подкатегория_Крупная","Подкатегория_"&amp;TEXT(MOD(QUOTIENT($A1197-1,50),300)+1,"000"))</f>
        <v/>
      </c>
      <c r="U1197">
        <f>"SKU_"&amp;TEXT($A1197,"0000000")</f>
        <v/>
      </c>
      <c r="V1197">
        <f>CHOOSE(MOD($A1197-1,4)+1,"Enterprise","SMB","Госсектор","Розница")</f>
        <v/>
      </c>
      <c r="W1197">
        <f>"Клиент_"&amp;TEXT(MOD($A1197-1,20000)+1,"00000")</f>
        <v/>
      </c>
      <c r="X1197">
        <f>CHOOSE(MOD($A1197-1,5)+1,"Портал","API","Импорт","Ручной ввод","Интеграция")</f>
        <v/>
      </c>
      <c r="Y1197" s="8">
        <f>ROUND(1000+MOD($A1197*37,90000)+IF($AB1197="Да",5000,0),2)</f>
        <v/>
      </c>
      <c r="Z1197">
        <f>1+MOD($A1197,20)</f>
        <v/>
      </c>
      <c r="AA1197" s="8">
        <f>ROUND($Y1197*(0.08+MOD($A1197,17)/100),2)</f>
        <v/>
      </c>
      <c r="AB1197">
        <f>IF(MOD($A1197,10)&lt;7,"Да","Нет")</f>
        <v/>
      </c>
      <c r="AC1197">
        <f>$R1197&amp;" / "&amp;$S1197&amp;" / "&amp;$T1197</f>
        <v/>
      </c>
      <c r="AD1197">
        <f>1</f>
        <v/>
      </c>
      <c r="AE1197">
        <f>IF($A1197&lt;=Settings!$B$4,"до 100",IF($A1197&lt;=Settings!$B$5,"до 10 000",IF($A1197&lt;=Settings!$B$6,"до 100 000","100 000+")))</f>
        <v/>
      </c>
    </row>
    <row r="1198">
      <c r="A1198">
        <f>ROW()-1</f>
        <v/>
      </c>
      <c r="B1198">
        <f>IF($A1198&lt;=Settings!$B$4,"small_control",IF($A1198&lt;=Settings!$B$5,"medium_10k",IF($A1198&lt;=Settings!$B$6,"large_100k","extreme_1m")))</f>
        <v/>
      </c>
      <c r="C1198">
        <f>"ORD-"&amp;TEXT(QUOTIENT($A1198-1,3)+1,"0000000")</f>
        <v/>
      </c>
      <c r="D1198">
        <f>"LINE-"&amp;TEXT($A1198,"0000000")</f>
        <v/>
      </c>
      <c r="E1198" s="7">
        <f>Settings!$B$2+$A1198-1</f>
        <v/>
      </c>
      <c r="F1198" s="7">
        <f>Settings!$B$2+MOD($A1198-1,Settings!$B$7)</f>
        <v/>
      </c>
      <c r="G1198">
        <f>YEAR($F1198)</f>
        <v/>
      </c>
      <c r="H1198">
        <f>"Q"&amp;ROUNDUP(MONTH($F1198)/3,0)</f>
        <v/>
      </c>
      <c r="I1198">
        <f>MONTH($F1198)</f>
        <v/>
      </c>
      <c r="J1198">
        <f>CHOOSE(MONTH($F1198),"Январь","Февраль","Март","Апрель","Май","Июнь","Июль","Август","Сентябрь","Октябрь","Ноябрь","Декабрь")</f>
        <v/>
      </c>
      <c r="K1198">
        <f>DAY($F1198)</f>
        <v/>
      </c>
      <c r="L1198">
        <f>IF(MOD($A1198,10)&lt;7,"ФО_01_Крупный","ФО_"&amp;TEXT(MOD($A1198,8)+1,"00"))</f>
        <v/>
      </c>
      <c r="M1198">
        <f>IF($AB1198="Да","Регион_001_Крупный","Регион_"&amp;TEXT(MOD(QUOTIENT($A1198-1,20),180)+1,"000"))</f>
        <v/>
      </c>
      <c r="N1198">
        <f>IF($AB1198="Да","Город_"&amp;TEXT(MOD($A1198-1,250)+1,"0000"),"Город_"&amp;TEXT(MOD($A1198-1,3000)+1,"0000"))</f>
        <v/>
      </c>
      <c r="O1198">
        <f>IF($AB1198="Да","Холдинг_Крупный","Холдинг_"&amp;TEXT(MOD(QUOTIENT($A1198-1,10000),20)+1,"00"))</f>
        <v/>
      </c>
      <c r="P1198">
        <f>IF($AB1198="Да","Организация_Крупная","Организация_"&amp;TEXT(MOD(QUOTIENT($A1198-1,500),600)+1,"000"))</f>
        <v/>
      </c>
      <c r="Q1198">
        <f>"Отдел_"&amp;TEXT(MOD(QUOTIENT($A1198-1,50),100)+1,"000")</f>
        <v/>
      </c>
      <c r="R1198">
        <f>IF($AB1198="Да","Группа_Крупная","Группа_"&amp;TEXT(MOD(QUOTIENT($A1198-1,5000),30)+1,"00"))</f>
        <v/>
      </c>
      <c r="S1198">
        <f>IF($AB1198="Да","Категория_Крупная","Категория_"&amp;TEXT(MOD(QUOTIENT($A1198-1,500),120)+1,"000"))</f>
        <v/>
      </c>
      <c r="T1198">
        <f>IF($AB1198="Да","Подкатегория_Крупная","Подкатегория_"&amp;TEXT(MOD(QUOTIENT($A1198-1,50),300)+1,"000"))</f>
        <v/>
      </c>
      <c r="U1198">
        <f>"SKU_"&amp;TEXT($A1198,"0000000")</f>
        <v/>
      </c>
      <c r="V1198">
        <f>CHOOSE(MOD($A1198-1,4)+1,"Enterprise","SMB","Госсектор","Розница")</f>
        <v/>
      </c>
      <c r="W1198">
        <f>"Клиент_"&amp;TEXT(MOD($A1198-1,20000)+1,"00000")</f>
        <v/>
      </c>
      <c r="X1198">
        <f>CHOOSE(MOD($A1198-1,5)+1,"Портал","API","Импорт","Ручной ввод","Интеграция")</f>
        <v/>
      </c>
      <c r="Y1198" s="8">
        <f>ROUND(1000+MOD($A1198*37,90000)+IF($AB1198="Да",5000,0),2)</f>
        <v/>
      </c>
      <c r="Z1198">
        <f>1+MOD($A1198,20)</f>
        <v/>
      </c>
      <c r="AA1198" s="8">
        <f>ROUND($Y1198*(0.08+MOD($A1198,17)/100),2)</f>
        <v/>
      </c>
      <c r="AB1198">
        <f>IF(MOD($A1198,10)&lt;7,"Да","Нет")</f>
        <v/>
      </c>
      <c r="AC1198">
        <f>$R1198&amp;" / "&amp;$S1198&amp;" / "&amp;$T1198</f>
        <v/>
      </c>
      <c r="AD1198">
        <f>1</f>
        <v/>
      </c>
      <c r="AE1198">
        <f>IF($A1198&lt;=Settings!$B$4,"до 100",IF($A1198&lt;=Settings!$B$5,"до 10 000",IF($A1198&lt;=Settings!$B$6,"до 100 000","100 000+")))</f>
        <v/>
      </c>
    </row>
    <row r="1199">
      <c r="A1199">
        <f>ROW()-1</f>
        <v/>
      </c>
      <c r="B1199">
        <f>IF($A1199&lt;=Settings!$B$4,"small_control",IF($A1199&lt;=Settings!$B$5,"medium_10k",IF($A1199&lt;=Settings!$B$6,"large_100k","extreme_1m")))</f>
        <v/>
      </c>
      <c r="C1199">
        <f>"ORD-"&amp;TEXT(QUOTIENT($A1199-1,3)+1,"0000000")</f>
        <v/>
      </c>
      <c r="D1199">
        <f>"LINE-"&amp;TEXT($A1199,"0000000")</f>
        <v/>
      </c>
      <c r="E1199" s="7">
        <f>Settings!$B$2+$A1199-1</f>
        <v/>
      </c>
      <c r="F1199" s="7">
        <f>Settings!$B$2+MOD($A1199-1,Settings!$B$7)</f>
        <v/>
      </c>
      <c r="G1199">
        <f>YEAR($F1199)</f>
        <v/>
      </c>
      <c r="H1199">
        <f>"Q"&amp;ROUNDUP(MONTH($F1199)/3,0)</f>
        <v/>
      </c>
      <c r="I1199">
        <f>MONTH($F1199)</f>
        <v/>
      </c>
      <c r="J1199">
        <f>CHOOSE(MONTH($F1199),"Январь","Февраль","Март","Апрель","Май","Июнь","Июль","Август","Сентябрь","Октябрь","Ноябрь","Декабрь")</f>
        <v/>
      </c>
      <c r="K1199">
        <f>DAY($F1199)</f>
        <v/>
      </c>
      <c r="L1199">
        <f>IF(MOD($A1199,10)&lt;7,"ФО_01_Крупный","ФО_"&amp;TEXT(MOD($A1199,8)+1,"00"))</f>
        <v/>
      </c>
      <c r="M1199">
        <f>IF($AB1199="Да","Регион_001_Крупный","Регион_"&amp;TEXT(MOD(QUOTIENT($A1199-1,20),180)+1,"000"))</f>
        <v/>
      </c>
      <c r="N1199">
        <f>IF($AB1199="Да","Город_"&amp;TEXT(MOD($A1199-1,250)+1,"0000"),"Город_"&amp;TEXT(MOD($A1199-1,3000)+1,"0000"))</f>
        <v/>
      </c>
      <c r="O1199">
        <f>IF($AB1199="Да","Холдинг_Крупный","Холдинг_"&amp;TEXT(MOD(QUOTIENT($A1199-1,10000),20)+1,"00"))</f>
        <v/>
      </c>
      <c r="P1199">
        <f>IF($AB1199="Да","Организация_Крупная","Организация_"&amp;TEXT(MOD(QUOTIENT($A1199-1,500),600)+1,"000"))</f>
        <v/>
      </c>
      <c r="Q1199">
        <f>"Отдел_"&amp;TEXT(MOD(QUOTIENT($A1199-1,50),100)+1,"000")</f>
        <v/>
      </c>
      <c r="R1199">
        <f>IF($AB1199="Да","Группа_Крупная","Группа_"&amp;TEXT(MOD(QUOTIENT($A1199-1,5000),30)+1,"00"))</f>
        <v/>
      </c>
      <c r="S1199">
        <f>IF($AB1199="Да","Категория_Крупная","Категория_"&amp;TEXT(MOD(QUOTIENT($A1199-1,500),120)+1,"000"))</f>
        <v/>
      </c>
      <c r="T1199">
        <f>IF($AB1199="Да","Подкатегория_Крупная","Подкатегория_"&amp;TEXT(MOD(QUOTIENT($A1199-1,50),300)+1,"000"))</f>
        <v/>
      </c>
      <c r="U1199">
        <f>"SKU_"&amp;TEXT($A1199,"0000000")</f>
        <v/>
      </c>
      <c r="V1199">
        <f>CHOOSE(MOD($A1199-1,4)+1,"Enterprise","SMB","Госсектор","Розница")</f>
        <v/>
      </c>
      <c r="W1199">
        <f>"Клиент_"&amp;TEXT(MOD($A1199-1,20000)+1,"00000")</f>
        <v/>
      </c>
      <c r="X1199">
        <f>CHOOSE(MOD($A1199-1,5)+1,"Портал","API","Импорт","Ручной ввод","Интеграция")</f>
        <v/>
      </c>
      <c r="Y1199" s="8">
        <f>ROUND(1000+MOD($A1199*37,90000)+IF($AB1199="Да",5000,0),2)</f>
        <v/>
      </c>
      <c r="Z1199">
        <f>1+MOD($A1199,20)</f>
        <v/>
      </c>
      <c r="AA1199" s="8">
        <f>ROUND($Y1199*(0.08+MOD($A1199,17)/100),2)</f>
        <v/>
      </c>
      <c r="AB1199">
        <f>IF(MOD($A1199,10)&lt;7,"Да","Нет")</f>
        <v/>
      </c>
      <c r="AC1199">
        <f>$R1199&amp;" / "&amp;$S1199&amp;" / "&amp;$T1199</f>
        <v/>
      </c>
      <c r="AD1199">
        <f>1</f>
        <v/>
      </c>
      <c r="AE1199">
        <f>IF($A1199&lt;=Settings!$B$4,"до 100",IF($A1199&lt;=Settings!$B$5,"до 10 000",IF($A1199&lt;=Settings!$B$6,"до 100 000","100 000+")))</f>
        <v/>
      </c>
    </row>
    <row r="1200">
      <c r="A1200">
        <f>ROW()-1</f>
        <v/>
      </c>
      <c r="B1200">
        <f>IF($A1200&lt;=Settings!$B$4,"small_control",IF($A1200&lt;=Settings!$B$5,"medium_10k",IF($A1200&lt;=Settings!$B$6,"large_100k","extreme_1m")))</f>
        <v/>
      </c>
      <c r="C1200">
        <f>"ORD-"&amp;TEXT(QUOTIENT($A1200-1,3)+1,"0000000")</f>
        <v/>
      </c>
      <c r="D1200">
        <f>"LINE-"&amp;TEXT($A1200,"0000000")</f>
        <v/>
      </c>
      <c r="E1200" s="7">
        <f>Settings!$B$2+$A1200-1</f>
        <v/>
      </c>
      <c r="F1200" s="7">
        <f>Settings!$B$2+MOD($A1200-1,Settings!$B$7)</f>
        <v/>
      </c>
      <c r="G1200">
        <f>YEAR($F1200)</f>
        <v/>
      </c>
      <c r="H1200">
        <f>"Q"&amp;ROUNDUP(MONTH($F1200)/3,0)</f>
        <v/>
      </c>
      <c r="I1200">
        <f>MONTH($F1200)</f>
        <v/>
      </c>
      <c r="J1200">
        <f>CHOOSE(MONTH($F1200),"Январь","Февраль","Март","Апрель","Май","Июнь","Июль","Август","Сентябрь","Октябрь","Ноябрь","Декабрь")</f>
        <v/>
      </c>
      <c r="K1200">
        <f>DAY($F1200)</f>
        <v/>
      </c>
      <c r="L1200">
        <f>IF(MOD($A1200,10)&lt;7,"ФО_01_Крупный","ФО_"&amp;TEXT(MOD($A1200,8)+1,"00"))</f>
        <v/>
      </c>
      <c r="M1200">
        <f>IF($AB1200="Да","Регион_001_Крупный","Регион_"&amp;TEXT(MOD(QUOTIENT($A1200-1,20),180)+1,"000"))</f>
        <v/>
      </c>
      <c r="N1200">
        <f>IF($AB1200="Да","Город_"&amp;TEXT(MOD($A1200-1,250)+1,"0000"),"Город_"&amp;TEXT(MOD($A1200-1,3000)+1,"0000"))</f>
        <v/>
      </c>
      <c r="O1200">
        <f>IF($AB1200="Да","Холдинг_Крупный","Холдинг_"&amp;TEXT(MOD(QUOTIENT($A1200-1,10000),20)+1,"00"))</f>
        <v/>
      </c>
      <c r="P1200">
        <f>IF($AB1200="Да","Организация_Крупная","Организация_"&amp;TEXT(MOD(QUOTIENT($A1200-1,500),600)+1,"000"))</f>
        <v/>
      </c>
      <c r="Q1200">
        <f>"Отдел_"&amp;TEXT(MOD(QUOTIENT($A1200-1,50),100)+1,"000")</f>
        <v/>
      </c>
      <c r="R1200">
        <f>IF($AB1200="Да","Группа_Крупная","Группа_"&amp;TEXT(MOD(QUOTIENT($A1200-1,5000),30)+1,"00"))</f>
        <v/>
      </c>
      <c r="S1200">
        <f>IF($AB1200="Да","Категория_Крупная","Категория_"&amp;TEXT(MOD(QUOTIENT($A1200-1,500),120)+1,"000"))</f>
        <v/>
      </c>
      <c r="T1200">
        <f>IF($AB1200="Да","Подкатегория_Крупная","Подкатегория_"&amp;TEXT(MOD(QUOTIENT($A1200-1,50),300)+1,"000"))</f>
        <v/>
      </c>
      <c r="U1200">
        <f>"SKU_"&amp;TEXT($A1200,"0000000")</f>
        <v/>
      </c>
      <c r="V1200">
        <f>CHOOSE(MOD($A1200-1,4)+1,"Enterprise","SMB","Госсектор","Розница")</f>
        <v/>
      </c>
      <c r="W1200">
        <f>"Клиент_"&amp;TEXT(MOD($A1200-1,20000)+1,"00000")</f>
        <v/>
      </c>
      <c r="X1200">
        <f>CHOOSE(MOD($A1200-1,5)+1,"Портал","API","Импорт","Ручной ввод","Интеграция")</f>
        <v/>
      </c>
      <c r="Y1200" s="8">
        <f>ROUND(1000+MOD($A1200*37,90000)+IF($AB1200="Да",5000,0),2)</f>
        <v/>
      </c>
      <c r="Z1200">
        <f>1+MOD($A1200,20)</f>
        <v/>
      </c>
      <c r="AA1200" s="8">
        <f>ROUND($Y1200*(0.08+MOD($A1200,17)/100),2)</f>
        <v/>
      </c>
      <c r="AB1200">
        <f>IF(MOD($A1200,10)&lt;7,"Да","Нет")</f>
        <v/>
      </c>
      <c r="AC1200">
        <f>$R1200&amp;" / "&amp;$S1200&amp;" / "&amp;$T1200</f>
        <v/>
      </c>
      <c r="AD1200">
        <f>1</f>
        <v/>
      </c>
      <c r="AE1200">
        <f>IF($A1200&lt;=Settings!$B$4,"до 100",IF($A1200&lt;=Settings!$B$5,"до 10 000",IF($A1200&lt;=Settings!$B$6,"до 100 000","100 000+")))</f>
        <v/>
      </c>
    </row>
    <row r="1201">
      <c r="A1201">
        <f>ROW()-1</f>
        <v/>
      </c>
      <c r="B1201">
        <f>IF($A1201&lt;=Settings!$B$4,"small_control",IF($A1201&lt;=Settings!$B$5,"medium_10k",IF($A1201&lt;=Settings!$B$6,"large_100k","extreme_1m")))</f>
        <v/>
      </c>
      <c r="C1201">
        <f>"ORD-"&amp;TEXT(QUOTIENT($A1201-1,3)+1,"0000000")</f>
        <v/>
      </c>
      <c r="D1201">
        <f>"LINE-"&amp;TEXT($A1201,"0000000")</f>
        <v/>
      </c>
      <c r="E1201" s="7">
        <f>Settings!$B$2+$A1201-1</f>
        <v/>
      </c>
      <c r="F1201" s="7">
        <f>Settings!$B$2+MOD($A1201-1,Settings!$B$7)</f>
        <v/>
      </c>
      <c r="G1201">
        <f>YEAR($F1201)</f>
        <v/>
      </c>
      <c r="H1201">
        <f>"Q"&amp;ROUNDUP(MONTH($F1201)/3,0)</f>
        <v/>
      </c>
      <c r="I1201">
        <f>MONTH($F1201)</f>
        <v/>
      </c>
      <c r="J1201">
        <f>CHOOSE(MONTH($F1201),"Январь","Февраль","Март","Апрель","Май","Июнь","Июль","Август","Сентябрь","Октябрь","Ноябрь","Декабрь")</f>
        <v/>
      </c>
      <c r="K1201">
        <f>DAY($F1201)</f>
        <v/>
      </c>
      <c r="L1201">
        <f>IF(MOD($A1201,10)&lt;7,"ФО_01_Крупный","ФО_"&amp;TEXT(MOD($A1201,8)+1,"00"))</f>
        <v/>
      </c>
      <c r="M1201">
        <f>IF($AB1201="Да","Регион_001_Крупный","Регион_"&amp;TEXT(MOD(QUOTIENT($A1201-1,20),180)+1,"000"))</f>
        <v/>
      </c>
      <c r="N1201">
        <f>IF($AB1201="Да","Город_"&amp;TEXT(MOD($A1201-1,250)+1,"0000"),"Город_"&amp;TEXT(MOD($A1201-1,3000)+1,"0000"))</f>
        <v/>
      </c>
      <c r="O1201">
        <f>IF($AB1201="Да","Холдинг_Крупный","Холдинг_"&amp;TEXT(MOD(QUOTIENT($A1201-1,10000),20)+1,"00"))</f>
        <v/>
      </c>
      <c r="P1201">
        <f>IF($AB1201="Да","Организация_Крупная","Организация_"&amp;TEXT(MOD(QUOTIENT($A1201-1,500),600)+1,"000"))</f>
        <v/>
      </c>
      <c r="Q1201">
        <f>"Отдел_"&amp;TEXT(MOD(QUOTIENT($A1201-1,50),100)+1,"000")</f>
        <v/>
      </c>
      <c r="R1201">
        <f>IF($AB1201="Да","Группа_Крупная","Группа_"&amp;TEXT(MOD(QUOTIENT($A1201-1,5000),30)+1,"00"))</f>
        <v/>
      </c>
      <c r="S1201">
        <f>IF($AB1201="Да","Категория_Крупная","Категория_"&amp;TEXT(MOD(QUOTIENT($A1201-1,500),120)+1,"000"))</f>
        <v/>
      </c>
      <c r="T1201">
        <f>IF($AB1201="Да","Подкатегория_Крупная","Подкатегория_"&amp;TEXT(MOD(QUOTIENT($A1201-1,50),300)+1,"000"))</f>
        <v/>
      </c>
      <c r="U1201">
        <f>"SKU_"&amp;TEXT($A1201,"0000000")</f>
        <v/>
      </c>
      <c r="V1201">
        <f>CHOOSE(MOD($A1201-1,4)+1,"Enterprise","SMB","Госсектор","Розница")</f>
        <v/>
      </c>
      <c r="W1201">
        <f>"Клиент_"&amp;TEXT(MOD($A1201-1,20000)+1,"00000")</f>
        <v/>
      </c>
      <c r="X1201">
        <f>CHOOSE(MOD($A1201-1,5)+1,"Портал","API","Импорт","Ручной ввод","Интеграция")</f>
        <v/>
      </c>
      <c r="Y1201" s="8">
        <f>ROUND(1000+MOD($A1201*37,90000)+IF($AB1201="Да",5000,0),2)</f>
        <v/>
      </c>
      <c r="Z1201">
        <f>1+MOD($A1201,20)</f>
        <v/>
      </c>
      <c r="AA1201" s="8">
        <f>ROUND($Y1201*(0.08+MOD($A1201,17)/100),2)</f>
        <v/>
      </c>
      <c r="AB1201">
        <f>IF(MOD($A1201,10)&lt;7,"Да","Нет")</f>
        <v/>
      </c>
      <c r="AC1201">
        <f>$R1201&amp;" / "&amp;$S1201&amp;" / "&amp;$T1201</f>
        <v/>
      </c>
      <c r="AD1201">
        <f>1</f>
        <v/>
      </c>
      <c r="AE1201">
        <f>IF($A1201&lt;=Settings!$B$4,"до 100",IF($A1201&lt;=Settings!$B$5,"до 10 000",IF($A1201&lt;=Settings!$B$6,"до 100 000","100 000+")))</f>
        <v/>
      </c>
    </row>
    <row r="1202">
      <c r="A1202">
        <f>ROW()-1</f>
        <v/>
      </c>
      <c r="B1202">
        <f>IF($A1202&lt;=Settings!$B$4,"small_control",IF($A1202&lt;=Settings!$B$5,"medium_10k",IF($A1202&lt;=Settings!$B$6,"large_100k","extreme_1m")))</f>
        <v/>
      </c>
      <c r="C1202">
        <f>"ORD-"&amp;TEXT(QUOTIENT($A1202-1,3)+1,"0000000")</f>
        <v/>
      </c>
      <c r="D1202">
        <f>"LINE-"&amp;TEXT($A1202,"0000000")</f>
        <v/>
      </c>
      <c r="E1202" s="7">
        <f>Settings!$B$2+$A1202-1</f>
        <v/>
      </c>
      <c r="F1202" s="7">
        <f>Settings!$B$2+MOD($A1202-1,Settings!$B$7)</f>
        <v/>
      </c>
      <c r="G1202">
        <f>YEAR($F1202)</f>
        <v/>
      </c>
      <c r="H1202">
        <f>"Q"&amp;ROUNDUP(MONTH($F1202)/3,0)</f>
        <v/>
      </c>
      <c r="I1202">
        <f>MONTH($F1202)</f>
        <v/>
      </c>
      <c r="J1202">
        <f>CHOOSE(MONTH($F1202),"Январь","Февраль","Март","Апрель","Май","Июнь","Июль","Август","Сентябрь","Октябрь","Ноябрь","Декабрь")</f>
        <v/>
      </c>
      <c r="K1202">
        <f>DAY($F1202)</f>
        <v/>
      </c>
      <c r="L1202">
        <f>IF(MOD($A1202,10)&lt;7,"ФО_01_Крупный","ФО_"&amp;TEXT(MOD($A1202,8)+1,"00"))</f>
        <v/>
      </c>
      <c r="M1202">
        <f>IF($AB1202="Да","Регион_001_Крупный","Регион_"&amp;TEXT(MOD(QUOTIENT($A1202-1,20),180)+1,"000"))</f>
        <v/>
      </c>
      <c r="N1202">
        <f>IF($AB1202="Да","Город_"&amp;TEXT(MOD($A1202-1,250)+1,"0000"),"Город_"&amp;TEXT(MOD($A1202-1,3000)+1,"0000"))</f>
        <v/>
      </c>
      <c r="O1202">
        <f>IF($AB1202="Да","Холдинг_Крупный","Холдинг_"&amp;TEXT(MOD(QUOTIENT($A1202-1,10000),20)+1,"00"))</f>
        <v/>
      </c>
      <c r="P1202">
        <f>IF($AB1202="Да","Организация_Крупная","Организация_"&amp;TEXT(MOD(QUOTIENT($A1202-1,500),600)+1,"000"))</f>
        <v/>
      </c>
      <c r="Q1202">
        <f>"Отдел_"&amp;TEXT(MOD(QUOTIENT($A1202-1,50),100)+1,"000")</f>
        <v/>
      </c>
      <c r="R1202">
        <f>IF($AB1202="Да","Группа_Крупная","Группа_"&amp;TEXT(MOD(QUOTIENT($A1202-1,5000),30)+1,"00"))</f>
        <v/>
      </c>
      <c r="S1202">
        <f>IF($AB1202="Да","Категория_Крупная","Категория_"&amp;TEXT(MOD(QUOTIENT($A1202-1,500),120)+1,"000"))</f>
        <v/>
      </c>
      <c r="T1202">
        <f>IF($AB1202="Да","Подкатегория_Крупная","Подкатегория_"&amp;TEXT(MOD(QUOTIENT($A1202-1,50),300)+1,"000"))</f>
        <v/>
      </c>
      <c r="U1202">
        <f>"SKU_"&amp;TEXT($A1202,"0000000")</f>
        <v/>
      </c>
      <c r="V1202">
        <f>CHOOSE(MOD($A1202-1,4)+1,"Enterprise","SMB","Госсектор","Розница")</f>
        <v/>
      </c>
      <c r="W1202">
        <f>"Клиент_"&amp;TEXT(MOD($A1202-1,20000)+1,"00000")</f>
        <v/>
      </c>
      <c r="X1202">
        <f>CHOOSE(MOD($A1202-1,5)+1,"Портал","API","Импорт","Ручной ввод","Интеграция")</f>
        <v/>
      </c>
      <c r="Y1202" s="8">
        <f>ROUND(1000+MOD($A1202*37,90000)+IF($AB1202="Да",5000,0),2)</f>
        <v/>
      </c>
      <c r="Z1202">
        <f>1+MOD($A1202,20)</f>
        <v/>
      </c>
      <c r="AA1202" s="8">
        <f>ROUND($Y1202*(0.08+MOD($A1202,17)/100),2)</f>
        <v/>
      </c>
      <c r="AB1202">
        <f>IF(MOD($A1202,10)&lt;7,"Да","Нет")</f>
        <v/>
      </c>
      <c r="AC1202">
        <f>$R1202&amp;" / "&amp;$S1202&amp;" / "&amp;$T1202</f>
        <v/>
      </c>
      <c r="AD1202">
        <f>1</f>
        <v/>
      </c>
      <c r="AE1202">
        <f>IF($A1202&lt;=Settings!$B$4,"до 100",IF($A1202&lt;=Settings!$B$5,"до 10 000",IF($A1202&lt;=Settings!$B$6,"до 100 000","100 000+")))</f>
        <v/>
      </c>
    </row>
    <row r="1203">
      <c r="A1203">
        <f>ROW()-1</f>
        <v/>
      </c>
      <c r="B1203">
        <f>IF($A1203&lt;=Settings!$B$4,"small_control",IF($A1203&lt;=Settings!$B$5,"medium_10k",IF($A1203&lt;=Settings!$B$6,"large_100k","extreme_1m")))</f>
        <v/>
      </c>
      <c r="C1203">
        <f>"ORD-"&amp;TEXT(QUOTIENT($A1203-1,3)+1,"0000000")</f>
        <v/>
      </c>
      <c r="D1203">
        <f>"LINE-"&amp;TEXT($A1203,"0000000")</f>
        <v/>
      </c>
      <c r="E1203" s="7">
        <f>Settings!$B$2+$A1203-1</f>
        <v/>
      </c>
      <c r="F1203" s="7">
        <f>Settings!$B$2+MOD($A1203-1,Settings!$B$7)</f>
        <v/>
      </c>
      <c r="G1203">
        <f>YEAR($F1203)</f>
        <v/>
      </c>
      <c r="H1203">
        <f>"Q"&amp;ROUNDUP(MONTH($F1203)/3,0)</f>
        <v/>
      </c>
      <c r="I1203">
        <f>MONTH($F1203)</f>
        <v/>
      </c>
      <c r="J1203">
        <f>CHOOSE(MONTH($F1203),"Январь","Февраль","Март","Апрель","Май","Июнь","Июль","Август","Сентябрь","Октябрь","Ноябрь","Декабрь")</f>
        <v/>
      </c>
      <c r="K1203">
        <f>DAY($F1203)</f>
        <v/>
      </c>
      <c r="L1203">
        <f>IF(MOD($A1203,10)&lt;7,"ФО_01_Крупный","ФО_"&amp;TEXT(MOD($A1203,8)+1,"00"))</f>
        <v/>
      </c>
      <c r="M1203">
        <f>IF($AB1203="Да","Регион_001_Крупный","Регион_"&amp;TEXT(MOD(QUOTIENT($A1203-1,20),180)+1,"000"))</f>
        <v/>
      </c>
      <c r="N1203">
        <f>IF($AB1203="Да","Город_"&amp;TEXT(MOD($A1203-1,250)+1,"0000"),"Город_"&amp;TEXT(MOD($A1203-1,3000)+1,"0000"))</f>
        <v/>
      </c>
      <c r="O1203">
        <f>IF($AB1203="Да","Холдинг_Крупный","Холдинг_"&amp;TEXT(MOD(QUOTIENT($A1203-1,10000),20)+1,"00"))</f>
        <v/>
      </c>
      <c r="P1203">
        <f>IF($AB1203="Да","Организация_Крупная","Организация_"&amp;TEXT(MOD(QUOTIENT($A1203-1,500),600)+1,"000"))</f>
        <v/>
      </c>
      <c r="Q1203">
        <f>"Отдел_"&amp;TEXT(MOD(QUOTIENT($A1203-1,50),100)+1,"000")</f>
        <v/>
      </c>
      <c r="R1203">
        <f>IF($AB1203="Да","Группа_Крупная","Группа_"&amp;TEXT(MOD(QUOTIENT($A1203-1,5000),30)+1,"00"))</f>
        <v/>
      </c>
      <c r="S1203">
        <f>IF($AB1203="Да","Категория_Крупная","Категория_"&amp;TEXT(MOD(QUOTIENT($A1203-1,500),120)+1,"000"))</f>
        <v/>
      </c>
      <c r="T1203">
        <f>IF($AB1203="Да","Подкатегория_Крупная","Подкатегория_"&amp;TEXT(MOD(QUOTIENT($A1203-1,50),300)+1,"000"))</f>
        <v/>
      </c>
      <c r="U1203">
        <f>"SKU_"&amp;TEXT($A1203,"0000000")</f>
        <v/>
      </c>
      <c r="V1203">
        <f>CHOOSE(MOD($A1203-1,4)+1,"Enterprise","SMB","Госсектор","Розница")</f>
        <v/>
      </c>
      <c r="W1203">
        <f>"Клиент_"&amp;TEXT(MOD($A1203-1,20000)+1,"00000")</f>
        <v/>
      </c>
      <c r="X1203">
        <f>CHOOSE(MOD($A1203-1,5)+1,"Портал","API","Импорт","Ручной ввод","Интеграция")</f>
        <v/>
      </c>
      <c r="Y1203" s="8">
        <f>ROUND(1000+MOD($A1203*37,90000)+IF($AB1203="Да",5000,0),2)</f>
        <v/>
      </c>
      <c r="Z1203">
        <f>1+MOD($A1203,20)</f>
        <v/>
      </c>
      <c r="AA1203" s="8">
        <f>ROUND($Y1203*(0.08+MOD($A1203,17)/100),2)</f>
        <v/>
      </c>
      <c r="AB1203">
        <f>IF(MOD($A1203,10)&lt;7,"Да","Нет")</f>
        <v/>
      </c>
      <c r="AC1203">
        <f>$R1203&amp;" / "&amp;$S1203&amp;" / "&amp;$T1203</f>
        <v/>
      </c>
      <c r="AD1203">
        <f>1</f>
        <v/>
      </c>
      <c r="AE1203">
        <f>IF($A1203&lt;=Settings!$B$4,"до 100",IF($A1203&lt;=Settings!$B$5,"до 10 000",IF($A1203&lt;=Settings!$B$6,"до 100 000","100 000+")))</f>
        <v/>
      </c>
    </row>
    <row r="1204">
      <c r="A1204">
        <f>ROW()-1</f>
        <v/>
      </c>
      <c r="B1204">
        <f>IF($A1204&lt;=Settings!$B$4,"small_control",IF($A1204&lt;=Settings!$B$5,"medium_10k",IF($A1204&lt;=Settings!$B$6,"large_100k","extreme_1m")))</f>
        <v/>
      </c>
      <c r="C1204">
        <f>"ORD-"&amp;TEXT(QUOTIENT($A1204-1,3)+1,"0000000")</f>
        <v/>
      </c>
      <c r="D1204">
        <f>"LINE-"&amp;TEXT($A1204,"0000000")</f>
        <v/>
      </c>
      <c r="E1204" s="7">
        <f>Settings!$B$2+$A1204-1</f>
        <v/>
      </c>
      <c r="F1204" s="7">
        <f>Settings!$B$2+MOD($A1204-1,Settings!$B$7)</f>
        <v/>
      </c>
      <c r="G1204">
        <f>YEAR($F1204)</f>
        <v/>
      </c>
      <c r="H1204">
        <f>"Q"&amp;ROUNDUP(MONTH($F1204)/3,0)</f>
        <v/>
      </c>
      <c r="I1204">
        <f>MONTH($F1204)</f>
        <v/>
      </c>
      <c r="J1204">
        <f>CHOOSE(MONTH($F1204),"Январь","Февраль","Март","Апрель","Май","Июнь","Июль","Август","Сентябрь","Октябрь","Ноябрь","Декабрь")</f>
        <v/>
      </c>
      <c r="K1204">
        <f>DAY($F1204)</f>
        <v/>
      </c>
      <c r="L1204">
        <f>IF(MOD($A1204,10)&lt;7,"ФО_01_Крупный","ФО_"&amp;TEXT(MOD($A1204,8)+1,"00"))</f>
        <v/>
      </c>
      <c r="M1204">
        <f>IF($AB1204="Да","Регион_001_Крупный","Регион_"&amp;TEXT(MOD(QUOTIENT($A1204-1,20),180)+1,"000"))</f>
        <v/>
      </c>
      <c r="N1204">
        <f>IF($AB1204="Да","Город_"&amp;TEXT(MOD($A1204-1,250)+1,"0000"),"Город_"&amp;TEXT(MOD($A1204-1,3000)+1,"0000"))</f>
        <v/>
      </c>
      <c r="O1204">
        <f>IF($AB1204="Да","Холдинг_Крупный","Холдинг_"&amp;TEXT(MOD(QUOTIENT($A1204-1,10000),20)+1,"00"))</f>
        <v/>
      </c>
      <c r="P1204">
        <f>IF($AB1204="Да","Организация_Крупная","Организация_"&amp;TEXT(MOD(QUOTIENT($A1204-1,500),600)+1,"000"))</f>
        <v/>
      </c>
      <c r="Q1204">
        <f>"Отдел_"&amp;TEXT(MOD(QUOTIENT($A1204-1,50),100)+1,"000")</f>
        <v/>
      </c>
      <c r="R1204">
        <f>IF($AB1204="Да","Группа_Крупная","Группа_"&amp;TEXT(MOD(QUOTIENT($A1204-1,5000),30)+1,"00"))</f>
        <v/>
      </c>
      <c r="S1204">
        <f>IF($AB1204="Да","Категория_Крупная","Категория_"&amp;TEXT(MOD(QUOTIENT($A1204-1,500),120)+1,"000"))</f>
        <v/>
      </c>
      <c r="T1204">
        <f>IF($AB1204="Да","Подкатегория_Крупная","Подкатегория_"&amp;TEXT(MOD(QUOTIENT($A1204-1,50),300)+1,"000"))</f>
        <v/>
      </c>
      <c r="U1204">
        <f>"SKU_"&amp;TEXT($A1204,"0000000")</f>
        <v/>
      </c>
      <c r="V1204">
        <f>CHOOSE(MOD($A1204-1,4)+1,"Enterprise","SMB","Госсектор","Розница")</f>
        <v/>
      </c>
      <c r="W1204">
        <f>"Клиент_"&amp;TEXT(MOD($A1204-1,20000)+1,"00000")</f>
        <v/>
      </c>
      <c r="X1204">
        <f>CHOOSE(MOD($A1204-1,5)+1,"Портал","API","Импорт","Ручной ввод","Интеграция")</f>
        <v/>
      </c>
      <c r="Y1204" s="8">
        <f>ROUND(1000+MOD($A1204*37,90000)+IF($AB1204="Да",5000,0),2)</f>
        <v/>
      </c>
      <c r="Z1204">
        <f>1+MOD($A1204,20)</f>
        <v/>
      </c>
      <c r="AA1204" s="8">
        <f>ROUND($Y1204*(0.08+MOD($A1204,17)/100),2)</f>
        <v/>
      </c>
      <c r="AB1204">
        <f>IF(MOD($A1204,10)&lt;7,"Да","Нет")</f>
        <v/>
      </c>
      <c r="AC1204">
        <f>$R1204&amp;" / "&amp;$S1204&amp;" / "&amp;$T1204</f>
        <v/>
      </c>
      <c r="AD1204">
        <f>1</f>
        <v/>
      </c>
      <c r="AE1204">
        <f>IF($A1204&lt;=Settings!$B$4,"до 100",IF($A1204&lt;=Settings!$B$5,"до 10 000",IF($A1204&lt;=Settings!$B$6,"до 100 000","100 000+")))</f>
        <v/>
      </c>
    </row>
    <row r="1205">
      <c r="A1205">
        <f>ROW()-1</f>
        <v/>
      </c>
      <c r="B1205">
        <f>IF($A1205&lt;=Settings!$B$4,"small_control",IF($A1205&lt;=Settings!$B$5,"medium_10k",IF($A1205&lt;=Settings!$B$6,"large_100k","extreme_1m")))</f>
        <v/>
      </c>
      <c r="C1205">
        <f>"ORD-"&amp;TEXT(QUOTIENT($A1205-1,3)+1,"0000000")</f>
        <v/>
      </c>
      <c r="D1205">
        <f>"LINE-"&amp;TEXT($A1205,"0000000")</f>
        <v/>
      </c>
      <c r="E1205" s="7">
        <f>Settings!$B$2+$A1205-1</f>
        <v/>
      </c>
      <c r="F1205" s="7">
        <f>Settings!$B$2+MOD($A1205-1,Settings!$B$7)</f>
        <v/>
      </c>
      <c r="G1205">
        <f>YEAR($F1205)</f>
        <v/>
      </c>
      <c r="H1205">
        <f>"Q"&amp;ROUNDUP(MONTH($F1205)/3,0)</f>
        <v/>
      </c>
      <c r="I1205">
        <f>MONTH($F1205)</f>
        <v/>
      </c>
      <c r="J1205">
        <f>CHOOSE(MONTH($F1205),"Январь","Февраль","Март","Апрель","Май","Июнь","Июль","Август","Сентябрь","Октябрь","Ноябрь","Декабрь")</f>
        <v/>
      </c>
      <c r="K1205">
        <f>DAY($F1205)</f>
        <v/>
      </c>
      <c r="L1205">
        <f>IF(MOD($A1205,10)&lt;7,"ФО_01_Крупный","ФО_"&amp;TEXT(MOD($A1205,8)+1,"00"))</f>
        <v/>
      </c>
      <c r="M1205">
        <f>IF($AB1205="Да","Регион_001_Крупный","Регион_"&amp;TEXT(MOD(QUOTIENT($A1205-1,20),180)+1,"000"))</f>
        <v/>
      </c>
      <c r="N1205">
        <f>IF($AB1205="Да","Город_"&amp;TEXT(MOD($A1205-1,250)+1,"0000"),"Город_"&amp;TEXT(MOD($A1205-1,3000)+1,"0000"))</f>
        <v/>
      </c>
      <c r="O1205">
        <f>IF($AB1205="Да","Холдинг_Крупный","Холдинг_"&amp;TEXT(MOD(QUOTIENT($A1205-1,10000),20)+1,"00"))</f>
        <v/>
      </c>
      <c r="P1205">
        <f>IF($AB1205="Да","Организация_Крупная","Организация_"&amp;TEXT(MOD(QUOTIENT($A1205-1,500),600)+1,"000"))</f>
        <v/>
      </c>
      <c r="Q1205">
        <f>"Отдел_"&amp;TEXT(MOD(QUOTIENT($A1205-1,50),100)+1,"000")</f>
        <v/>
      </c>
      <c r="R1205">
        <f>IF($AB1205="Да","Группа_Крупная","Группа_"&amp;TEXT(MOD(QUOTIENT($A1205-1,5000),30)+1,"00"))</f>
        <v/>
      </c>
      <c r="S1205">
        <f>IF($AB1205="Да","Категория_Крупная","Категория_"&amp;TEXT(MOD(QUOTIENT($A1205-1,500),120)+1,"000"))</f>
        <v/>
      </c>
      <c r="T1205">
        <f>IF($AB1205="Да","Подкатегория_Крупная","Подкатегория_"&amp;TEXT(MOD(QUOTIENT($A1205-1,50),300)+1,"000"))</f>
        <v/>
      </c>
      <c r="U1205">
        <f>"SKU_"&amp;TEXT($A1205,"0000000")</f>
        <v/>
      </c>
      <c r="V1205">
        <f>CHOOSE(MOD($A1205-1,4)+1,"Enterprise","SMB","Госсектор","Розница")</f>
        <v/>
      </c>
      <c r="W1205">
        <f>"Клиент_"&amp;TEXT(MOD($A1205-1,20000)+1,"00000")</f>
        <v/>
      </c>
      <c r="X1205">
        <f>CHOOSE(MOD($A1205-1,5)+1,"Портал","API","Импорт","Ручной ввод","Интеграция")</f>
        <v/>
      </c>
      <c r="Y1205" s="8">
        <f>ROUND(1000+MOD($A1205*37,90000)+IF($AB1205="Да",5000,0),2)</f>
        <v/>
      </c>
      <c r="Z1205">
        <f>1+MOD($A1205,20)</f>
        <v/>
      </c>
      <c r="AA1205" s="8">
        <f>ROUND($Y1205*(0.08+MOD($A1205,17)/100),2)</f>
        <v/>
      </c>
      <c r="AB1205">
        <f>IF(MOD($A1205,10)&lt;7,"Да","Нет")</f>
        <v/>
      </c>
      <c r="AC1205">
        <f>$R1205&amp;" / "&amp;$S1205&amp;" / "&amp;$T1205</f>
        <v/>
      </c>
      <c r="AD1205">
        <f>1</f>
        <v/>
      </c>
      <c r="AE1205">
        <f>IF($A1205&lt;=Settings!$B$4,"до 100",IF($A1205&lt;=Settings!$B$5,"до 10 000",IF($A1205&lt;=Settings!$B$6,"до 100 000","100 000+")))</f>
        <v/>
      </c>
    </row>
    <row r="1206">
      <c r="A1206">
        <f>ROW()-1</f>
        <v/>
      </c>
      <c r="B1206">
        <f>IF($A1206&lt;=Settings!$B$4,"small_control",IF($A1206&lt;=Settings!$B$5,"medium_10k",IF($A1206&lt;=Settings!$B$6,"large_100k","extreme_1m")))</f>
        <v/>
      </c>
      <c r="C1206">
        <f>"ORD-"&amp;TEXT(QUOTIENT($A1206-1,3)+1,"0000000")</f>
        <v/>
      </c>
      <c r="D1206">
        <f>"LINE-"&amp;TEXT($A1206,"0000000")</f>
        <v/>
      </c>
      <c r="E1206" s="7">
        <f>Settings!$B$2+$A1206-1</f>
        <v/>
      </c>
      <c r="F1206" s="7">
        <f>Settings!$B$2+MOD($A1206-1,Settings!$B$7)</f>
        <v/>
      </c>
      <c r="G1206">
        <f>YEAR($F1206)</f>
        <v/>
      </c>
      <c r="H1206">
        <f>"Q"&amp;ROUNDUP(MONTH($F1206)/3,0)</f>
        <v/>
      </c>
      <c r="I1206">
        <f>MONTH($F1206)</f>
        <v/>
      </c>
      <c r="J1206">
        <f>CHOOSE(MONTH($F1206),"Январь","Февраль","Март","Апрель","Май","Июнь","Июль","Август","Сентябрь","Октябрь","Ноябрь","Декабрь")</f>
        <v/>
      </c>
      <c r="K1206">
        <f>DAY($F1206)</f>
        <v/>
      </c>
      <c r="L1206">
        <f>IF(MOD($A1206,10)&lt;7,"ФО_01_Крупный","ФО_"&amp;TEXT(MOD($A1206,8)+1,"00"))</f>
        <v/>
      </c>
      <c r="M1206">
        <f>IF($AB1206="Да","Регион_001_Крупный","Регион_"&amp;TEXT(MOD(QUOTIENT($A1206-1,20),180)+1,"000"))</f>
        <v/>
      </c>
      <c r="N1206">
        <f>IF($AB1206="Да","Город_"&amp;TEXT(MOD($A1206-1,250)+1,"0000"),"Город_"&amp;TEXT(MOD($A1206-1,3000)+1,"0000"))</f>
        <v/>
      </c>
      <c r="O1206">
        <f>IF($AB1206="Да","Холдинг_Крупный","Холдинг_"&amp;TEXT(MOD(QUOTIENT($A1206-1,10000),20)+1,"00"))</f>
        <v/>
      </c>
      <c r="P1206">
        <f>IF($AB1206="Да","Организация_Крупная","Организация_"&amp;TEXT(MOD(QUOTIENT($A1206-1,500),600)+1,"000"))</f>
        <v/>
      </c>
      <c r="Q1206">
        <f>"Отдел_"&amp;TEXT(MOD(QUOTIENT($A1206-1,50),100)+1,"000")</f>
        <v/>
      </c>
      <c r="R1206">
        <f>IF($AB1206="Да","Группа_Крупная","Группа_"&amp;TEXT(MOD(QUOTIENT($A1206-1,5000),30)+1,"00"))</f>
        <v/>
      </c>
      <c r="S1206">
        <f>IF($AB1206="Да","Категория_Крупная","Категория_"&amp;TEXT(MOD(QUOTIENT($A1206-1,500),120)+1,"000"))</f>
        <v/>
      </c>
      <c r="T1206">
        <f>IF($AB1206="Да","Подкатегория_Крупная","Подкатегория_"&amp;TEXT(MOD(QUOTIENT($A1206-1,50),300)+1,"000"))</f>
        <v/>
      </c>
      <c r="U1206">
        <f>"SKU_"&amp;TEXT($A1206,"0000000")</f>
        <v/>
      </c>
      <c r="V1206">
        <f>CHOOSE(MOD($A1206-1,4)+1,"Enterprise","SMB","Госсектор","Розница")</f>
        <v/>
      </c>
      <c r="W1206">
        <f>"Клиент_"&amp;TEXT(MOD($A1206-1,20000)+1,"00000")</f>
        <v/>
      </c>
      <c r="X1206">
        <f>CHOOSE(MOD($A1206-1,5)+1,"Портал","API","Импорт","Ручной ввод","Интеграция")</f>
        <v/>
      </c>
      <c r="Y1206" s="8">
        <f>ROUND(1000+MOD($A1206*37,90000)+IF($AB1206="Да",5000,0),2)</f>
        <v/>
      </c>
      <c r="Z1206">
        <f>1+MOD($A1206,20)</f>
        <v/>
      </c>
      <c r="AA1206" s="8">
        <f>ROUND($Y1206*(0.08+MOD($A1206,17)/100),2)</f>
        <v/>
      </c>
      <c r="AB1206">
        <f>IF(MOD($A1206,10)&lt;7,"Да","Нет")</f>
        <v/>
      </c>
      <c r="AC1206">
        <f>$R1206&amp;" / "&amp;$S1206&amp;" / "&amp;$T1206</f>
        <v/>
      </c>
      <c r="AD1206">
        <f>1</f>
        <v/>
      </c>
      <c r="AE1206">
        <f>IF($A1206&lt;=Settings!$B$4,"до 100",IF($A1206&lt;=Settings!$B$5,"до 10 000",IF($A1206&lt;=Settings!$B$6,"до 100 000","100 000+")))</f>
        <v/>
      </c>
    </row>
    <row r="1207">
      <c r="A1207">
        <f>ROW()-1</f>
        <v/>
      </c>
      <c r="B1207">
        <f>IF($A1207&lt;=Settings!$B$4,"small_control",IF($A1207&lt;=Settings!$B$5,"medium_10k",IF($A1207&lt;=Settings!$B$6,"large_100k","extreme_1m")))</f>
        <v/>
      </c>
      <c r="C1207">
        <f>"ORD-"&amp;TEXT(QUOTIENT($A1207-1,3)+1,"0000000")</f>
        <v/>
      </c>
      <c r="D1207">
        <f>"LINE-"&amp;TEXT($A1207,"0000000")</f>
        <v/>
      </c>
      <c r="E1207" s="7">
        <f>Settings!$B$2+$A1207-1</f>
        <v/>
      </c>
      <c r="F1207" s="7">
        <f>Settings!$B$2+MOD($A1207-1,Settings!$B$7)</f>
        <v/>
      </c>
      <c r="G1207">
        <f>YEAR($F1207)</f>
        <v/>
      </c>
      <c r="H1207">
        <f>"Q"&amp;ROUNDUP(MONTH($F1207)/3,0)</f>
        <v/>
      </c>
      <c r="I1207">
        <f>MONTH($F1207)</f>
        <v/>
      </c>
      <c r="J1207">
        <f>CHOOSE(MONTH($F1207),"Январь","Февраль","Март","Апрель","Май","Июнь","Июль","Август","Сентябрь","Октябрь","Ноябрь","Декабрь")</f>
        <v/>
      </c>
      <c r="K1207">
        <f>DAY($F1207)</f>
        <v/>
      </c>
      <c r="L1207">
        <f>IF(MOD($A1207,10)&lt;7,"ФО_01_Крупный","ФО_"&amp;TEXT(MOD($A1207,8)+1,"00"))</f>
        <v/>
      </c>
      <c r="M1207">
        <f>IF($AB1207="Да","Регион_001_Крупный","Регион_"&amp;TEXT(MOD(QUOTIENT($A1207-1,20),180)+1,"000"))</f>
        <v/>
      </c>
      <c r="N1207">
        <f>IF($AB1207="Да","Город_"&amp;TEXT(MOD($A1207-1,250)+1,"0000"),"Город_"&amp;TEXT(MOD($A1207-1,3000)+1,"0000"))</f>
        <v/>
      </c>
      <c r="O1207">
        <f>IF($AB1207="Да","Холдинг_Крупный","Холдинг_"&amp;TEXT(MOD(QUOTIENT($A1207-1,10000),20)+1,"00"))</f>
        <v/>
      </c>
      <c r="P1207">
        <f>IF($AB1207="Да","Организация_Крупная","Организация_"&amp;TEXT(MOD(QUOTIENT($A1207-1,500),600)+1,"000"))</f>
        <v/>
      </c>
      <c r="Q1207">
        <f>"Отдел_"&amp;TEXT(MOD(QUOTIENT($A1207-1,50),100)+1,"000")</f>
        <v/>
      </c>
      <c r="R1207">
        <f>IF($AB1207="Да","Группа_Крупная","Группа_"&amp;TEXT(MOD(QUOTIENT($A1207-1,5000),30)+1,"00"))</f>
        <v/>
      </c>
      <c r="S1207">
        <f>IF($AB1207="Да","Категория_Крупная","Категория_"&amp;TEXT(MOD(QUOTIENT($A1207-1,500),120)+1,"000"))</f>
        <v/>
      </c>
      <c r="T1207">
        <f>IF($AB1207="Да","Подкатегория_Крупная","Подкатегория_"&amp;TEXT(MOD(QUOTIENT($A1207-1,50),300)+1,"000"))</f>
        <v/>
      </c>
      <c r="U1207">
        <f>"SKU_"&amp;TEXT($A1207,"0000000")</f>
        <v/>
      </c>
      <c r="V1207">
        <f>CHOOSE(MOD($A1207-1,4)+1,"Enterprise","SMB","Госсектор","Розница")</f>
        <v/>
      </c>
      <c r="W1207">
        <f>"Клиент_"&amp;TEXT(MOD($A1207-1,20000)+1,"00000")</f>
        <v/>
      </c>
      <c r="X1207">
        <f>CHOOSE(MOD($A1207-1,5)+1,"Портал","API","Импорт","Ручной ввод","Интеграция")</f>
        <v/>
      </c>
      <c r="Y1207" s="8">
        <f>ROUND(1000+MOD($A1207*37,90000)+IF($AB1207="Да",5000,0),2)</f>
        <v/>
      </c>
      <c r="Z1207">
        <f>1+MOD($A1207,20)</f>
        <v/>
      </c>
      <c r="AA1207" s="8">
        <f>ROUND($Y1207*(0.08+MOD($A1207,17)/100),2)</f>
        <v/>
      </c>
      <c r="AB1207">
        <f>IF(MOD($A1207,10)&lt;7,"Да","Нет")</f>
        <v/>
      </c>
      <c r="AC1207">
        <f>$R1207&amp;" / "&amp;$S1207&amp;" / "&amp;$T1207</f>
        <v/>
      </c>
      <c r="AD1207">
        <f>1</f>
        <v/>
      </c>
      <c r="AE1207">
        <f>IF($A1207&lt;=Settings!$B$4,"до 100",IF($A1207&lt;=Settings!$B$5,"до 10 000",IF($A1207&lt;=Settings!$B$6,"до 100 000","100 000+")))</f>
        <v/>
      </c>
    </row>
    <row r="1208">
      <c r="A1208">
        <f>ROW()-1</f>
        <v/>
      </c>
      <c r="B1208">
        <f>IF($A1208&lt;=Settings!$B$4,"small_control",IF($A1208&lt;=Settings!$B$5,"medium_10k",IF($A1208&lt;=Settings!$B$6,"large_100k","extreme_1m")))</f>
        <v/>
      </c>
      <c r="C1208">
        <f>"ORD-"&amp;TEXT(QUOTIENT($A1208-1,3)+1,"0000000")</f>
        <v/>
      </c>
      <c r="D1208">
        <f>"LINE-"&amp;TEXT($A1208,"0000000")</f>
        <v/>
      </c>
      <c r="E1208" s="7">
        <f>Settings!$B$2+$A1208-1</f>
        <v/>
      </c>
      <c r="F1208" s="7">
        <f>Settings!$B$2+MOD($A1208-1,Settings!$B$7)</f>
        <v/>
      </c>
      <c r="G1208">
        <f>YEAR($F1208)</f>
        <v/>
      </c>
      <c r="H1208">
        <f>"Q"&amp;ROUNDUP(MONTH($F1208)/3,0)</f>
        <v/>
      </c>
      <c r="I1208">
        <f>MONTH($F1208)</f>
        <v/>
      </c>
      <c r="J1208">
        <f>CHOOSE(MONTH($F1208),"Январь","Февраль","Март","Апрель","Май","Июнь","Июль","Август","Сентябрь","Октябрь","Ноябрь","Декабрь")</f>
        <v/>
      </c>
      <c r="K1208">
        <f>DAY($F1208)</f>
        <v/>
      </c>
      <c r="L1208">
        <f>IF(MOD($A1208,10)&lt;7,"ФО_01_Крупный","ФО_"&amp;TEXT(MOD($A1208,8)+1,"00"))</f>
        <v/>
      </c>
      <c r="M1208">
        <f>IF($AB1208="Да","Регион_001_Крупный","Регион_"&amp;TEXT(MOD(QUOTIENT($A1208-1,20),180)+1,"000"))</f>
        <v/>
      </c>
      <c r="N1208">
        <f>IF($AB1208="Да","Город_"&amp;TEXT(MOD($A1208-1,250)+1,"0000"),"Город_"&amp;TEXT(MOD($A1208-1,3000)+1,"0000"))</f>
        <v/>
      </c>
      <c r="O1208">
        <f>IF($AB1208="Да","Холдинг_Крупный","Холдинг_"&amp;TEXT(MOD(QUOTIENT($A1208-1,10000),20)+1,"00"))</f>
        <v/>
      </c>
      <c r="P1208">
        <f>IF($AB1208="Да","Организация_Крупная","Организация_"&amp;TEXT(MOD(QUOTIENT($A1208-1,500),600)+1,"000"))</f>
        <v/>
      </c>
      <c r="Q1208">
        <f>"Отдел_"&amp;TEXT(MOD(QUOTIENT($A1208-1,50),100)+1,"000")</f>
        <v/>
      </c>
      <c r="R1208">
        <f>IF($AB1208="Да","Группа_Крупная","Группа_"&amp;TEXT(MOD(QUOTIENT($A1208-1,5000),30)+1,"00"))</f>
        <v/>
      </c>
      <c r="S1208">
        <f>IF($AB1208="Да","Категория_Крупная","Категория_"&amp;TEXT(MOD(QUOTIENT($A1208-1,500),120)+1,"000"))</f>
        <v/>
      </c>
      <c r="T1208">
        <f>IF($AB1208="Да","Подкатегория_Крупная","Подкатегория_"&amp;TEXT(MOD(QUOTIENT($A1208-1,50),300)+1,"000"))</f>
        <v/>
      </c>
      <c r="U1208">
        <f>"SKU_"&amp;TEXT($A1208,"0000000")</f>
        <v/>
      </c>
      <c r="V1208">
        <f>CHOOSE(MOD($A1208-1,4)+1,"Enterprise","SMB","Госсектор","Розница")</f>
        <v/>
      </c>
      <c r="W1208">
        <f>"Клиент_"&amp;TEXT(MOD($A1208-1,20000)+1,"00000")</f>
        <v/>
      </c>
      <c r="X1208">
        <f>CHOOSE(MOD($A1208-1,5)+1,"Портал","API","Импорт","Ручной ввод","Интеграция")</f>
        <v/>
      </c>
      <c r="Y1208" s="8">
        <f>ROUND(1000+MOD($A1208*37,90000)+IF($AB1208="Да",5000,0),2)</f>
        <v/>
      </c>
      <c r="Z1208">
        <f>1+MOD($A1208,20)</f>
        <v/>
      </c>
      <c r="AA1208" s="8">
        <f>ROUND($Y1208*(0.08+MOD($A1208,17)/100),2)</f>
        <v/>
      </c>
      <c r="AB1208">
        <f>IF(MOD($A1208,10)&lt;7,"Да","Нет")</f>
        <v/>
      </c>
      <c r="AC1208">
        <f>$R1208&amp;" / "&amp;$S1208&amp;" / "&amp;$T1208</f>
        <v/>
      </c>
      <c r="AD1208">
        <f>1</f>
        <v/>
      </c>
      <c r="AE1208">
        <f>IF($A1208&lt;=Settings!$B$4,"до 100",IF($A1208&lt;=Settings!$B$5,"до 10 000",IF($A1208&lt;=Settings!$B$6,"до 100 000","100 000+")))</f>
        <v/>
      </c>
    </row>
    <row r="1209">
      <c r="A1209">
        <f>ROW()-1</f>
        <v/>
      </c>
      <c r="B1209">
        <f>IF($A1209&lt;=Settings!$B$4,"small_control",IF($A1209&lt;=Settings!$B$5,"medium_10k",IF($A1209&lt;=Settings!$B$6,"large_100k","extreme_1m")))</f>
        <v/>
      </c>
      <c r="C1209">
        <f>"ORD-"&amp;TEXT(QUOTIENT($A1209-1,3)+1,"0000000")</f>
        <v/>
      </c>
      <c r="D1209">
        <f>"LINE-"&amp;TEXT($A1209,"0000000")</f>
        <v/>
      </c>
      <c r="E1209" s="7">
        <f>Settings!$B$2+$A1209-1</f>
        <v/>
      </c>
      <c r="F1209" s="7">
        <f>Settings!$B$2+MOD($A1209-1,Settings!$B$7)</f>
        <v/>
      </c>
      <c r="G1209">
        <f>YEAR($F1209)</f>
        <v/>
      </c>
      <c r="H1209">
        <f>"Q"&amp;ROUNDUP(MONTH($F1209)/3,0)</f>
        <v/>
      </c>
      <c r="I1209">
        <f>MONTH($F1209)</f>
        <v/>
      </c>
      <c r="J1209">
        <f>CHOOSE(MONTH($F1209),"Январь","Февраль","Март","Апрель","Май","Июнь","Июль","Август","Сентябрь","Октябрь","Ноябрь","Декабрь")</f>
        <v/>
      </c>
      <c r="K1209">
        <f>DAY($F1209)</f>
        <v/>
      </c>
      <c r="L1209">
        <f>IF(MOD($A1209,10)&lt;7,"ФО_01_Крупный","ФО_"&amp;TEXT(MOD($A1209,8)+1,"00"))</f>
        <v/>
      </c>
      <c r="M1209">
        <f>IF($AB1209="Да","Регион_001_Крупный","Регион_"&amp;TEXT(MOD(QUOTIENT($A1209-1,20),180)+1,"000"))</f>
        <v/>
      </c>
      <c r="N1209">
        <f>IF($AB1209="Да","Город_"&amp;TEXT(MOD($A1209-1,250)+1,"0000"),"Город_"&amp;TEXT(MOD($A1209-1,3000)+1,"0000"))</f>
        <v/>
      </c>
      <c r="O1209">
        <f>IF($AB1209="Да","Холдинг_Крупный","Холдинг_"&amp;TEXT(MOD(QUOTIENT($A1209-1,10000),20)+1,"00"))</f>
        <v/>
      </c>
      <c r="P1209">
        <f>IF($AB1209="Да","Организация_Крупная","Организация_"&amp;TEXT(MOD(QUOTIENT($A1209-1,500),600)+1,"000"))</f>
        <v/>
      </c>
      <c r="Q1209">
        <f>"Отдел_"&amp;TEXT(MOD(QUOTIENT($A1209-1,50),100)+1,"000")</f>
        <v/>
      </c>
      <c r="R1209">
        <f>IF($AB1209="Да","Группа_Крупная","Группа_"&amp;TEXT(MOD(QUOTIENT($A1209-1,5000),30)+1,"00"))</f>
        <v/>
      </c>
      <c r="S1209">
        <f>IF($AB1209="Да","Категория_Крупная","Категория_"&amp;TEXT(MOD(QUOTIENT($A1209-1,500),120)+1,"000"))</f>
        <v/>
      </c>
      <c r="T1209">
        <f>IF($AB1209="Да","Подкатегория_Крупная","Подкатегория_"&amp;TEXT(MOD(QUOTIENT($A1209-1,50),300)+1,"000"))</f>
        <v/>
      </c>
      <c r="U1209">
        <f>"SKU_"&amp;TEXT($A1209,"0000000")</f>
        <v/>
      </c>
      <c r="V1209">
        <f>CHOOSE(MOD($A1209-1,4)+1,"Enterprise","SMB","Госсектор","Розница")</f>
        <v/>
      </c>
      <c r="W1209">
        <f>"Клиент_"&amp;TEXT(MOD($A1209-1,20000)+1,"00000")</f>
        <v/>
      </c>
      <c r="X1209">
        <f>CHOOSE(MOD($A1209-1,5)+1,"Портал","API","Импорт","Ручной ввод","Интеграция")</f>
        <v/>
      </c>
      <c r="Y1209" s="8">
        <f>ROUND(1000+MOD($A1209*37,90000)+IF($AB1209="Да",5000,0),2)</f>
        <v/>
      </c>
      <c r="Z1209">
        <f>1+MOD($A1209,20)</f>
        <v/>
      </c>
      <c r="AA1209" s="8">
        <f>ROUND($Y1209*(0.08+MOD($A1209,17)/100),2)</f>
        <v/>
      </c>
      <c r="AB1209">
        <f>IF(MOD($A1209,10)&lt;7,"Да","Нет")</f>
        <v/>
      </c>
      <c r="AC1209">
        <f>$R1209&amp;" / "&amp;$S1209&amp;" / "&amp;$T1209</f>
        <v/>
      </c>
      <c r="AD1209">
        <f>1</f>
        <v/>
      </c>
      <c r="AE1209">
        <f>IF($A1209&lt;=Settings!$B$4,"до 100",IF($A1209&lt;=Settings!$B$5,"до 10 000",IF($A1209&lt;=Settings!$B$6,"до 100 000","100 000+")))</f>
        <v/>
      </c>
    </row>
    <row r="1210">
      <c r="A1210">
        <f>ROW()-1</f>
        <v/>
      </c>
      <c r="B1210">
        <f>IF($A1210&lt;=Settings!$B$4,"small_control",IF($A1210&lt;=Settings!$B$5,"medium_10k",IF($A1210&lt;=Settings!$B$6,"large_100k","extreme_1m")))</f>
        <v/>
      </c>
      <c r="C1210">
        <f>"ORD-"&amp;TEXT(QUOTIENT($A1210-1,3)+1,"0000000")</f>
        <v/>
      </c>
      <c r="D1210">
        <f>"LINE-"&amp;TEXT($A1210,"0000000")</f>
        <v/>
      </c>
      <c r="E1210" s="7">
        <f>Settings!$B$2+$A1210-1</f>
        <v/>
      </c>
      <c r="F1210" s="7">
        <f>Settings!$B$2+MOD($A1210-1,Settings!$B$7)</f>
        <v/>
      </c>
      <c r="G1210">
        <f>YEAR($F1210)</f>
        <v/>
      </c>
      <c r="H1210">
        <f>"Q"&amp;ROUNDUP(MONTH($F1210)/3,0)</f>
        <v/>
      </c>
      <c r="I1210">
        <f>MONTH($F1210)</f>
        <v/>
      </c>
      <c r="J1210">
        <f>CHOOSE(MONTH($F1210),"Январь","Февраль","Март","Апрель","Май","Июнь","Июль","Август","Сентябрь","Октябрь","Ноябрь","Декабрь")</f>
        <v/>
      </c>
      <c r="K1210">
        <f>DAY($F1210)</f>
        <v/>
      </c>
      <c r="L1210">
        <f>IF(MOD($A1210,10)&lt;7,"ФО_01_Крупный","ФО_"&amp;TEXT(MOD($A1210,8)+1,"00"))</f>
        <v/>
      </c>
      <c r="M1210">
        <f>IF($AB1210="Да","Регион_001_Крупный","Регион_"&amp;TEXT(MOD(QUOTIENT($A1210-1,20),180)+1,"000"))</f>
        <v/>
      </c>
      <c r="N1210">
        <f>IF($AB1210="Да","Город_"&amp;TEXT(MOD($A1210-1,250)+1,"0000"),"Город_"&amp;TEXT(MOD($A1210-1,3000)+1,"0000"))</f>
        <v/>
      </c>
      <c r="O1210">
        <f>IF($AB1210="Да","Холдинг_Крупный","Холдинг_"&amp;TEXT(MOD(QUOTIENT($A1210-1,10000),20)+1,"00"))</f>
        <v/>
      </c>
      <c r="P1210">
        <f>IF($AB1210="Да","Организация_Крупная","Организация_"&amp;TEXT(MOD(QUOTIENT($A1210-1,500),600)+1,"000"))</f>
        <v/>
      </c>
      <c r="Q1210">
        <f>"Отдел_"&amp;TEXT(MOD(QUOTIENT($A1210-1,50),100)+1,"000")</f>
        <v/>
      </c>
      <c r="R1210">
        <f>IF($AB1210="Да","Группа_Крупная","Группа_"&amp;TEXT(MOD(QUOTIENT($A1210-1,5000),30)+1,"00"))</f>
        <v/>
      </c>
      <c r="S1210">
        <f>IF($AB1210="Да","Категория_Крупная","Категория_"&amp;TEXT(MOD(QUOTIENT($A1210-1,500),120)+1,"000"))</f>
        <v/>
      </c>
      <c r="T1210">
        <f>IF($AB1210="Да","Подкатегория_Крупная","Подкатегория_"&amp;TEXT(MOD(QUOTIENT($A1210-1,50),300)+1,"000"))</f>
        <v/>
      </c>
      <c r="U1210">
        <f>"SKU_"&amp;TEXT($A1210,"0000000")</f>
        <v/>
      </c>
      <c r="V1210">
        <f>CHOOSE(MOD($A1210-1,4)+1,"Enterprise","SMB","Госсектор","Розница")</f>
        <v/>
      </c>
      <c r="W1210">
        <f>"Клиент_"&amp;TEXT(MOD($A1210-1,20000)+1,"00000")</f>
        <v/>
      </c>
      <c r="X1210">
        <f>CHOOSE(MOD($A1210-1,5)+1,"Портал","API","Импорт","Ручной ввод","Интеграция")</f>
        <v/>
      </c>
      <c r="Y1210" s="8">
        <f>ROUND(1000+MOD($A1210*37,90000)+IF($AB1210="Да",5000,0),2)</f>
        <v/>
      </c>
      <c r="Z1210">
        <f>1+MOD($A1210,20)</f>
        <v/>
      </c>
      <c r="AA1210" s="8">
        <f>ROUND($Y1210*(0.08+MOD($A1210,17)/100),2)</f>
        <v/>
      </c>
      <c r="AB1210">
        <f>IF(MOD($A1210,10)&lt;7,"Да","Нет")</f>
        <v/>
      </c>
      <c r="AC1210">
        <f>$R1210&amp;" / "&amp;$S1210&amp;" / "&amp;$T1210</f>
        <v/>
      </c>
      <c r="AD1210">
        <f>1</f>
        <v/>
      </c>
      <c r="AE1210">
        <f>IF($A1210&lt;=Settings!$B$4,"до 100",IF($A1210&lt;=Settings!$B$5,"до 10 000",IF($A1210&lt;=Settings!$B$6,"до 100 000","100 000+")))</f>
        <v/>
      </c>
    </row>
    <row r="1211">
      <c r="A1211">
        <f>ROW()-1</f>
        <v/>
      </c>
      <c r="B1211">
        <f>IF($A1211&lt;=Settings!$B$4,"small_control",IF($A1211&lt;=Settings!$B$5,"medium_10k",IF($A1211&lt;=Settings!$B$6,"large_100k","extreme_1m")))</f>
        <v/>
      </c>
      <c r="C1211">
        <f>"ORD-"&amp;TEXT(QUOTIENT($A1211-1,3)+1,"0000000")</f>
        <v/>
      </c>
      <c r="D1211">
        <f>"LINE-"&amp;TEXT($A1211,"0000000")</f>
        <v/>
      </c>
      <c r="E1211" s="7">
        <f>Settings!$B$2+$A1211-1</f>
        <v/>
      </c>
      <c r="F1211" s="7">
        <f>Settings!$B$2+MOD($A1211-1,Settings!$B$7)</f>
        <v/>
      </c>
      <c r="G1211">
        <f>YEAR($F1211)</f>
        <v/>
      </c>
      <c r="H1211">
        <f>"Q"&amp;ROUNDUP(MONTH($F1211)/3,0)</f>
        <v/>
      </c>
      <c r="I1211">
        <f>MONTH($F1211)</f>
        <v/>
      </c>
      <c r="J1211">
        <f>CHOOSE(MONTH($F1211),"Январь","Февраль","Март","Апрель","Май","Июнь","Июль","Август","Сентябрь","Октябрь","Ноябрь","Декабрь")</f>
        <v/>
      </c>
      <c r="K1211">
        <f>DAY($F1211)</f>
        <v/>
      </c>
      <c r="L1211">
        <f>IF(MOD($A1211,10)&lt;7,"ФО_01_Крупный","ФО_"&amp;TEXT(MOD($A1211,8)+1,"00"))</f>
        <v/>
      </c>
      <c r="M1211">
        <f>IF($AB1211="Да","Регион_001_Крупный","Регион_"&amp;TEXT(MOD(QUOTIENT($A1211-1,20),180)+1,"000"))</f>
        <v/>
      </c>
      <c r="N1211">
        <f>IF($AB1211="Да","Город_"&amp;TEXT(MOD($A1211-1,250)+1,"0000"),"Город_"&amp;TEXT(MOD($A1211-1,3000)+1,"0000"))</f>
        <v/>
      </c>
      <c r="O1211">
        <f>IF($AB1211="Да","Холдинг_Крупный","Холдинг_"&amp;TEXT(MOD(QUOTIENT($A1211-1,10000),20)+1,"00"))</f>
        <v/>
      </c>
      <c r="P1211">
        <f>IF($AB1211="Да","Организация_Крупная","Организация_"&amp;TEXT(MOD(QUOTIENT($A1211-1,500),600)+1,"000"))</f>
        <v/>
      </c>
      <c r="Q1211">
        <f>"Отдел_"&amp;TEXT(MOD(QUOTIENT($A1211-1,50),100)+1,"000")</f>
        <v/>
      </c>
      <c r="R1211">
        <f>IF($AB1211="Да","Группа_Крупная","Группа_"&amp;TEXT(MOD(QUOTIENT($A1211-1,5000),30)+1,"00"))</f>
        <v/>
      </c>
      <c r="S1211">
        <f>IF($AB1211="Да","Категория_Крупная","Категория_"&amp;TEXT(MOD(QUOTIENT($A1211-1,500),120)+1,"000"))</f>
        <v/>
      </c>
      <c r="T1211">
        <f>IF($AB1211="Да","Подкатегория_Крупная","Подкатегория_"&amp;TEXT(MOD(QUOTIENT($A1211-1,50),300)+1,"000"))</f>
        <v/>
      </c>
      <c r="U1211">
        <f>"SKU_"&amp;TEXT($A1211,"0000000")</f>
        <v/>
      </c>
      <c r="V1211">
        <f>CHOOSE(MOD($A1211-1,4)+1,"Enterprise","SMB","Госсектор","Розница")</f>
        <v/>
      </c>
      <c r="W1211">
        <f>"Клиент_"&amp;TEXT(MOD($A1211-1,20000)+1,"00000")</f>
        <v/>
      </c>
      <c r="X1211">
        <f>CHOOSE(MOD($A1211-1,5)+1,"Портал","API","Импорт","Ручной ввод","Интеграция")</f>
        <v/>
      </c>
      <c r="Y1211" s="8">
        <f>ROUND(1000+MOD($A1211*37,90000)+IF($AB1211="Да",5000,0),2)</f>
        <v/>
      </c>
      <c r="Z1211">
        <f>1+MOD($A1211,20)</f>
        <v/>
      </c>
      <c r="AA1211" s="8">
        <f>ROUND($Y1211*(0.08+MOD($A1211,17)/100),2)</f>
        <v/>
      </c>
      <c r="AB1211">
        <f>IF(MOD($A1211,10)&lt;7,"Да","Нет")</f>
        <v/>
      </c>
      <c r="AC1211">
        <f>$R1211&amp;" / "&amp;$S1211&amp;" / "&amp;$T1211</f>
        <v/>
      </c>
      <c r="AD1211">
        <f>1</f>
        <v/>
      </c>
      <c r="AE1211">
        <f>IF($A1211&lt;=Settings!$B$4,"до 100",IF($A1211&lt;=Settings!$B$5,"до 10 000",IF($A1211&lt;=Settings!$B$6,"до 100 000","100 000+")))</f>
        <v/>
      </c>
    </row>
    <row r="1212">
      <c r="A1212">
        <f>ROW()-1</f>
        <v/>
      </c>
      <c r="B1212">
        <f>IF($A1212&lt;=Settings!$B$4,"small_control",IF($A1212&lt;=Settings!$B$5,"medium_10k",IF($A1212&lt;=Settings!$B$6,"large_100k","extreme_1m")))</f>
        <v/>
      </c>
      <c r="C1212">
        <f>"ORD-"&amp;TEXT(QUOTIENT($A1212-1,3)+1,"0000000")</f>
        <v/>
      </c>
      <c r="D1212">
        <f>"LINE-"&amp;TEXT($A1212,"0000000")</f>
        <v/>
      </c>
      <c r="E1212" s="7">
        <f>Settings!$B$2+$A1212-1</f>
        <v/>
      </c>
      <c r="F1212" s="7">
        <f>Settings!$B$2+MOD($A1212-1,Settings!$B$7)</f>
        <v/>
      </c>
      <c r="G1212">
        <f>YEAR($F1212)</f>
        <v/>
      </c>
      <c r="H1212">
        <f>"Q"&amp;ROUNDUP(MONTH($F1212)/3,0)</f>
        <v/>
      </c>
      <c r="I1212">
        <f>MONTH($F1212)</f>
        <v/>
      </c>
      <c r="J1212">
        <f>CHOOSE(MONTH($F1212),"Январь","Февраль","Март","Апрель","Май","Июнь","Июль","Август","Сентябрь","Октябрь","Ноябрь","Декабрь")</f>
        <v/>
      </c>
      <c r="K1212">
        <f>DAY($F1212)</f>
        <v/>
      </c>
      <c r="L1212">
        <f>IF(MOD($A1212,10)&lt;7,"ФО_01_Крупный","ФО_"&amp;TEXT(MOD($A1212,8)+1,"00"))</f>
        <v/>
      </c>
      <c r="M1212">
        <f>IF($AB1212="Да","Регион_001_Крупный","Регион_"&amp;TEXT(MOD(QUOTIENT($A1212-1,20),180)+1,"000"))</f>
        <v/>
      </c>
      <c r="N1212">
        <f>IF($AB1212="Да","Город_"&amp;TEXT(MOD($A1212-1,250)+1,"0000"),"Город_"&amp;TEXT(MOD($A1212-1,3000)+1,"0000"))</f>
        <v/>
      </c>
      <c r="O1212">
        <f>IF($AB1212="Да","Холдинг_Крупный","Холдинг_"&amp;TEXT(MOD(QUOTIENT($A1212-1,10000),20)+1,"00"))</f>
        <v/>
      </c>
      <c r="P1212">
        <f>IF($AB1212="Да","Организация_Крупная","Организация_"&amp;TEXT(MOD(QUOTIENT($A1212-1,500),600)+1,"000"))</f>
        <v/>
      </c>
      <c r="Q1212">
        <f>"Отдел_"&amp;TEXT(MOD(QUOTIENT($A1212-1,50),100)+1,"000")</f>
        <v/>
      </c>
      <c r="R1212">
        <f>IF($AB1212="Да","Группа_Крупная","Группа_"&amp;TEXT(MOD(QUOTIENT($A1212-1,5000),30)+1,"00"))</f>
        <v/>
      </c>
      <c r="S1212">
        <f>IF($AB1212="Да","Категория_Крупная","Категория_"&amp;TEXT(MOD(QUOTIENT($A1212-1,500),120)+1,"000"))</f>
        <v/>
      </c>
      <c r="T1212">
        <f>IF($AB1212="Да","Подкатегория_Крупная","Подкатегория_"&amp;TEXT(MOD(QUOTIENT($A1212-1,50),300)+1,"000"))</f>
        <v/>
      </c>
      <c r="U1212">
        <f>"SKU_"&amp;TEXT($A1212,"0000000")</f>
        <v/>
      </c>
      <c r="V1212">
        <f>CHOOSE(MOD($A1212-1,4)+1,"Enterprise","SMB","Госсектор","Розница")</f>
        <v/>
      </c>
      <c r="W1212">
        <f>"Клиент_"&amp;TEXT(MOD($A1212-1,20000)+1,"00000")</f>
        <v/>
      </c>
      <c r="X1212">
        <f>CHOOSE(MOD($A1212-1,5)+1,"Портал","API","Импорт","Ручной ввод","Интеграция")</f>
        <v/>
      </c>
      <c r="Y1212" s="8">
        <f>ROUND(1000+MOD($A1212*37,90000)+IF($AB1212="Да",5000,0),2)</f>
        <v/>
      </c>
      <c r="Z1212">
        <f>1+MOD($A1212,20)</f>
        <v/>
      </c>
      <c r="AA1212" s="8">
        <f>ROUND($Y1212*(0.08+MOD($A1212,17)/100),2)</f>
        <v/>
      </c>
      <c r="AB1212">
        <f>IF(MOD($A1212,10)&lt;7,"Да","Нет")</f>
        <v/>
      </c>
      <c r="AC1212">
        <f>$R1212&amp;" / "&amp;$S1212&amp;" / "&amp;$T1212</f>
        <v/>
      </c>
      <c r="AD1212">
        <f>1</f>
        <v/>
      </c>
      <c r="AE1212">
        <f>IF($A1212&lt;=Settings!$B$4,"до 100",IF($A1212&lt;=Settings!$B$5,"до 10 000",IF($A1212&lt;=Settings!$B$6,"до 100 000","100 000+")))</f>
        <v/>
      </c>
    </row>
    <row r="1213">
      <c r="A1213">
        <f>ROW()-1</f>
        <v/>
      </c>
      <c r="B1213">
        <f>IF($A1213&lt;=Settings!$B$4,"small_control",IF($A1213&lt;=Settings!$B$5,"medium_10k",IF($A1213&lt;=Settings!$B$6,"large_100k","extreme_1m")))</f>
        <v/>
      </c>
      <c r="C1213">
        <f>"ORD-"&amp;TEXT(QUOTIENT($A1213-1,3)+1,"0000000")</f>
        <v/>
      </c>
      <c r="D1213">
        <f>"LINE-"&amp;TEXT($A1213,"0000000")</f>
        <v/>
      </c>
      <c r="E1213" s="7">
        <f>Settings!$B$2+$A1213-1</f>
        <v/>
      </c>
      <c r="F1213" s="7">
        <f>Settings!$B$2+MOD($A1213-1,Settings!$B$7)</f>
        <v/>
      </c>
      <c r="G1213">
        <f>YEAR($F1213)</f>
        <v/>
      </c>
      <c r="H1213">
        <f>"Q"&amp;ROUNDUP(MONTH($F1213)/3,0)</f>
        <v/>
      </c>
      <c r="I1213">
        <f>MONTH($F1213)</f>
        <v/>
      </c>
      <c r="J1213">
        <f>CHOOSE(MONTH($F1213),"Январь","Февраль","Март","Апрель","Май","Июнь","Июль","Август","Сентябрь","Октябрь","Ноябрь","Декабрь")</f>
        <v/>
      </c>
      <c r="K1213">
        <f>DAY($F1213)</f>
        <v/>
      </c>
      <c r="L1213">
        <f>IF(MOD($A1213,10)&lt;7,"ФО_01_Крупный","ФО_"&amp;TEXT(MOD($A1213,8)+1,"00"))</f>
        <v/>
      </c>
      <c r="M1213">
        <f>IF($AB1213="Да","Регион_001_Крупный","Регион_"&amp;TEXT(MOD(QUOTIENT($A1213-1,20),180)+1,"000"))</f>
        <v/>
      </c>
      <c r="N1213">
        <f>IF($AB1213="Да","Город_"&amp;TEXT(MOD($A1213-1,250)+1,"0000"),"Город_"&amp;TEXT(MOD($A1213-1,3000)+1,"0000"))</f>
        <v/>
      </c>
      <c r="O1213">
        <f>IF($AB1213="Да","Холдинг_Крупный","Холдинг_"&amp;TEXT(MOD(QUOTIENT($A1213-1,10000),20)+1,"00"))</f>
        <v/>
      </c>
      <c r="P1213">
        <f>IF($AB1213="Да","Организация_Крупная","Организация_"&amp;TEXT(MOD(QUOTIENT($A1213-1,500),600)+1,"000"))</f>
        <v/>
      </c>
      <c r="Q1213">
        <f>"Отдел_"&amp;TEXT(MOD(QUOTIENT($A1213-1,50),100)+1,"000")</f>
        <v/>
      </c>
      <c r="R1213">
        <f>IF($AB1213="Да","Группа_Крупная","Группа_"&amp;TEXT(MOD(QUOTIENT($A1213-1,5000),30)+1,"00"))</f>
        <v/>
      </c>
      <c r="S1213">
        <f>IF($AB1213="Да","Категория_Крупная","Категория_"&amp;TEXT(MOD(QUOTIENT($A1213-1,500),120)+1,"000"))</f>
        <v/>
      </c>
      <c r="T1213">
        <f>IF($AB1213="Да","Подкатегория_Крупная","Подкатегория_"&amp;TEXT(MOD(QUOTIENT($A1213-1,50),300)+1,"000"))</f>
        <v/>
      </c>
      <c r="U1213">
        <f>"SKU_"&amp;TEXT($A1213,"0000000")</f>
        <v/>
      </c>
      <c r="V1213">
        <f>CHOOSE(MOD($A1213-1,4)+1,"Enterprise","SMB","Госсектор","Розница")</f>
        <v/>
      </c>
      <c r="W1213">
        <f>"Клиент_"&amp;TEXT(MOD($A1213-1,20000)+1,"00000")</f>
        <v/>
      </c>
      <c r="X1213">
        <f>CHOOSE(MOD($A1213-1,5)+1,"Портал","API","Импорт","Ручной ввод","Интеграция")</f>
        <v/>
      </c>
      <c r="Y1213" s="8">
        <f>ROUND(1000+MOD($A1213*37,90000)+IF($AB1213="Да",5000,0),2)</f>
        <v/>
      </c>
      <c r="Z1213">
        <f>1+MOD($A1213,20)</f>
        <v/>
      </c>
      <c r="AA1213" s="8">
        <f>ROUND($Y1213*(0.08+MOD($A1213,17)/100),2)</f>
        <v/>
      </c>
      <c r="AB1213">
        <f>IF(MOD($A1213,10)&lt;7,"Да","Нет")</f>
        <v/>
      </c>
      <c r="AC1213">
        <f>$R1213&amp;" / "&amp;$S1213&amp;" / "&amp;$T1213</f>
        <v/>
      </c>
      <c r="AD1213">
        <f>1</f>
        <v/>
      </c>
      <c r="AE1213">
        <f>IF($A1213&lt;=Settings!$B$4,"до 100",IF($A1213&lt;=Settings!$B$5,"до 10 000",IF($A1213&lt;=Settings!$B$6,"до 100 000","100 000+")))</f>
        <v/>
      </c>
    </row>
    <row r="1214">
      <c r="A1214">
        <f>ROW()-1</f>
        <v/>
      </c>
      <c r="B1214">
        <f>IF($A1214&lt;=Settings!$B$4,"small_control",IF($A1214&lt;=Settings!$B$5,"medium_10k",IF($A1214&lt;=Settings!$B$6,"large_100k","extreme_1m")))</f>
        <v/>
      </c>
      <c r="C1214">
        <f>"ORD-"&amp;TEXT(QUOTIENT($A1214-1,3)+1,"0000000")</f>
        <v/>
      </c>
      <c r="D1214">
        <f>"LINE-"&amp;TEXT($A1214,"0000000")</f>
        <v/>
      </c>
      <c r="E1214" s="7">
        <f>Settings!$B$2+$A1214-1</f>
        <v/>
      </c>
      <c r="F1214" s="7">
        <f>Settings!$B$2+MOD($A1214-1,Settings!$B$7)</f>
        <v/>
      </c>
      <c r="G1214">
        <f>YEAR($F1214)</f>
        <v/>
      </c>
      <c r="H1214">
        <f>"Q"&amp;ROUNDUP(MONTH($F1214)/3,0)</f>
        <v/>
      </c>
      <c r="I1214">
        <f>MONTH($F1214)</f>
        <v/>
      </c>
      <c r="J1214">
        <f>CHOOSE(MONTH($F1214),"Январь","Февраль","Март","Апрель","Май","Июнь","Июль","Август","Сентябрь","Октябрь","Ноябрь","Декабрь")</f>
        <v/>
      </c>
      <c r="K1214">
        <f>DAY($F1214)</f>
        <v/>
      </c>
      <c r="L1214">
        <f>IF(MOD($A1214,10)&lt;7,"ФО_01_Крупный","ФО_"&amp;TEXT(MOD($A1214,8)+1,"00"))</f>
        <v/>
      </c>
      <c r="M1214">
        <f>IF($AB1214="Да","Регион_001_Крупный","Регион_"&amp;TEXT(MOD(QUOTIENT($A1214-1,20),180)+1,"000"))</f>
        <v/>
      </c>
      <c r="N1214">
        <f>IF($AB1214="Да","Город_"&amp;TEXT(MOD($A1214-1,250)+1,"0000"),"Город_"&amp;TEXT(MOD($A1214-1,3000)+1,"0000"))</f>
        <v/>
      </c>
      <c r="O1214">
        <f>IF($AB1214="Да","Холдинг_Крупный","Холдинг_"&amp;TEXT(MOD(QUOTIENT($A1214-1,10000),20)+1,"00"))</f>
        <v/>
      </c>
      <c r="P1214">
        <f>IF($AB1214="Да","Организация_Крупная","Организация_"&amp;TEXT(MOD(QUOTIENT($A1214-1,500),600)+1,"000"))</f>
        <v/>
      </c>
      <c r="Q1214">
        <f>"Отдел_"&amp;TEXT(MOD(QUOTIENT($A1214-1,50),100)+1,"000")</f>
        <v/>
      </c>
      <c r="R1214">
        <f>IF($AB1214="Да","Группа_Крупная","Группа_"&amp;TEXT(MOD(QUOTIENT($A1214-1,5000),30)+1,"00"))</f>
        <v/>
      </c>
      <c r="S1214">
        <f>IF($AB1214="Да","Категория_Крупная","Категория_"&amp;TEXT(MOD(QUOTIENT($A1214-1,500),120)+1,"000"))</f>
        <v/>
      </c>
      <c r="T1214">
        <f>IF($AB1214="Да","Подкатегория_Крупная","Подкатегория_"&amp;TEXT(MOD(QUOTIENT($A1214-1,50),300)+1,"000"))</f>
        <v/>
      </c>
      <c r="U1214">
        <f>"SKU_"&amp;TEXT($A1214,"0000000")</f>
        <v/>
      </c>
      <c r="V1214">
        <f>CHOOSE(MOD($A1214-1,4)+1,"Enterprise","SMB","Госсектор","Розница")</f>
        <v/>
      </c>
      <c r="W1214">
        <f>"Клиент_"&amp;TEXT(MOD($A1214-1,20000)+1,"00000")</f>
        <v/>
      </c>
      <c r="X1214">
        <f>CHOOSE(MOD($A1214-1,5)+1,"Портал","API","Импорт","Ручной ввод","Интеграция")</f>
        <v/>
      </c>
      <c r="Y1214" s="8">
        <f>ROUND(1000+MOD($A1214*37,90000)+IF($AB1214="Да",5000,0),2)</f>
        <v/>
      </c>
      <c r="Z1214">
        <f>1+MOD($A1214,20)</f>
        <v/>
      </c>
      <c r="AA1214" s="8">
        <f>ROUND($Y1214*(0.08+MOD($A1214,17)/100),2)</f>
        <v/>
      </c>
      <c r="AB1214">
        <f>IF(MOD($A1214,10)&lt;7,"Да","Нет")</f>
        <v/>
      </c>
      <c r="AC1214">
        <f>$R1214&amp;" / "&amp;$S1214&amp;" / "&amp;$T1214</f>
        <v/>
      </c>
      <c r="AD1214">
        <f>1</f>
        <v/>
      </c>
      <c r="AE1214">
        <f>IF($A1214&lt;=Settings!$B$4,"до 100",IF($A1214&lt;=Settings!$B$5,"до 10 000",IF($A1214&lt;=Settings!$B$6,"до 100 000","100 000+")))</f>
        <v/>
      </c>
    </row>
    <row r="1215">
      <c r="A1215">
        <f>ROW()-1</f>
        <v/>
      </c>
      <c r="B1215">
        <f>IF($A1215&lt;=Settings!$B$4,"small_control",IF($A1215&lt;=Settings!$B$5,"medium_10k",IF($A1215&lt;=Settings!$B$6,"large_100k","extreme_1m")))</f>
        <v/>
      </c>
      <c r="C1215">
        <f>"ORD-"&amp;TEXT(QUOTIENT($A1215-1,3)+1,"0000000")</f>
        <v/>
      </c>
      <c r="D1215">
        <f>"LINE-"&amp;TEXT($A1215,"0000000")</f>
        <v/>
      </c>
      <c r="E1215" s="7">
        <f>Settings!$B$2+$A1215-1</f>
        <v/>
      </c>
      <c r="F1215" s="7">
        <f>Settings!$B$2+MOD($A1215-1,Settings!$B$7)</f>
        <v/>
      </c>
      <c r="G1215">
        <f>YEAR($F1215)</f>
        <v/>
      </c>
      <c r="H1215">
        <f>"Q"&amp;ROUNDUP(MONTH($F1215)/3,0)</f>
        <v/>
      </c>
      <c r="I1215">
        <f>MONTH($F1215)</f>
        <v/>
      </c>
      <c r="J1215">
        <f>CHOOSE(MONTH($F1215),"Январь","Февраль","Март","Апрель","Май","Июнь","Июль","Август","Сентябрь","Октябрь","Ноябрь","Декабрь")</f>
        <v/>
      </c>
      <c r="K1215">
        <f>DAY($F1215)</f>
        <v/>
      </c>
      <c r="L1215">
        <f>IF(MOD($A1215,10)&lt;7,"ФО_01_Крупный","ФО_"&amp;TEXT(MOD($A1215,8)+1,"00"))</f>
        <v/>
      </c>
      <c r="M1215">
        <f>IF($AB1215="Да","Регион_001_Крупный","Регион_"&amp;TEXT(MOD(QUOTIENT($A1215-1,20),180)+1,"000"))</f>
        <v/>
      </c>
      <c r="N1215">
        <f>IF($AB1215="Да","Город_"&amp;TEXT(MOD($A1215-1,250)+1,"0000"),"Город_"&amp;TEXT(MOD($A1215-1,3000)+1,"0000"))</f>
        <v/>
      </c>
      <c r="O1215">
        <f>IF($AB1215="Да","Холдинг_Крупный","Холдинг_"&amp;TEXT(MOD(QUOTIENT($A1215-1,10000),20)+1,"00"))</f>
        <v/>
      </c>
      <c r="P1215">
        <f>IF($AB1215="Да","Организация_Крупная","Организация_"&amp;TEXT(MOD(QUOTIENT($A1215-1,500),600)+1,"000"))</f>
        <v/>
      </c>
      <c r="Q1215">
        <f>"Отдел_"&amp;TEXT(MOD(QUOTIENT($A1215-1,50),100)+1,"000")</f>
        <v/>
      </c>
      <c r="R1215">
        <f>IF($AB1215="Да","Группа_Крупная","Группа_"&amp;TEXT(MOD(QUOTIENT($A1215-1,5000),30)+1,"00"))</f>
        <v/>
      </c>
      <c r="S1215">
        <f>IF($AB1215="Да","Категория_Крупная","Категория_"&amp;TEXT(MOD(QUOTIENT($A1215-1,500),120)+1,"000"))</f>
        <v/>
      </c>
      <c r="T1215">
        <f>IF($AB1215="Да","Подкатегория_Крупная","Подкатегория_"&amp;TEXT(MOD(QUOTIENT($A1215-1,50),300)+1,"000"))</f>
        <v/>
      </c>
      <c r="U1215">
        <f>"SKU_"&amp;TEXT($A1215,"0000000")</f>
        <v/>
      </c>
      <c r="V1215">
        <f>CHOOSE(MOD($A1215-1,4)+1,"Enterprise","SMB","Госсектор","Розница")</f>
        <v/>
      </c>
      <c r="W1215">
        <f>"Клиент_"&amp;TEXT(MOD($A1215-1,20000)+1,"00000")</f>
        <v/>
      </c>
      <c r="X1215">
        <f>CHOOSE(MOD($A1215-1,5)+1,"Портал","API","Импорт","Ручной ввод","Интеграция")</f>
        <v/>
      </c>
      <c r="Y1215" s="8">
        <f>ROUND(1000+MOD($A1215*37,90000)+IF($AB1215="Да",5000,0),2)</f>
        <v/>
      </c>
      <c r="Z1215">
        <f>1+MOD($A1215,20)</f>
        <v/>
      </c>
      <c r="AA1215" s="8">
        <f>ROUND($Y1215*(0.08+MOD($A1215,17)/100),2)</f>
        <v/>
      </c>
      <c r="AB1215">
        <f>IF(MOD($A1215,10)&lt;7,"Да","Нет")</f>
        <v/>
      </c>
      <c r="AC1215">
        <f>$R1215&amp;" / "&amp;$S1215&amp;" / "&amp;$T1215</f>
        <v/>
      </c>
      <c r="AD1215">
        <f>1</f>
        <v/>
      </c>
      <c r="AE1215">
        <f>IF($A1215&lt;=Settings!$B$4,"до 100",IF($A1215&lt;=Settings!$B$5,"до 10 000",IF($A1215&lt;=Settings!$B$6,"до 100 000","100 000+")))</f>
        <v/>
      </c>
    </row>
    <row r="1216">
      <c r="A1216">
        <f>ROW()-1</f>
        <v/>
      </c>
      <c r="B1216">
        <f>IF($A1216&lt;=Settings!$B$4,"small_control",IF($A1216&lt;=Settings!$B$5,"medium_10k",IF($A1216&lt;=Settings!$B$6,"large_100k","extreme_1m")))</f>
        <v/>
      </c>
      <c r="C1216">
        <f>"ORD-"&amp;TEXT(QUOTIENT($A1216-1,3)+1,"0000000")</f>
        <v/>
      </c>
      <c r="D1216">
        <f>"LINE-"&amp;TEXT($A1216,"0000000")</f>
        <v/>
      </c>
      <c r="E1216" s="7">
        <f>Settings!$B$2+$A1216-1</f>
        <v/>
      </c>
      <c r="F1216" s="7">
        <f>Settings!$B$2+MOD($A1216-1,Settings!$B$7)</f>
        <v/>
      </c>
      <c r="G1216">
        <f>YEAR($F1216)</f>
        <v/>
      </c>
      <c r="H1216">
        <f>"Q"&amp;ROUNDUP(MONTH($F1216)/3,0)</f>
        <v/>
      </c>
      <c r="I1216">
        <f>MONTH($F1216)</f>
        <v/>
      </c>
      <c r="J1216">
        <f>CHOOSE(MONTH($F1216),"Январь","Февраль","Март","Апрель","Май","Июнь","Июль","Август","Сентябрь","Октябрь","Ноябрь","Декабрь")</f>
        <v/>
      </c>
      <c r="K1216">
        <f>DAY($F1216)</f>
        <v/>
      </c>
      <c r="L1216">
        <f>IF(MOD($A1216,10)&lt;7,"ФО_01_Крупный","ФО_"&amp;TEXT(MOD($A1216,8)+1,"00"))</f>
        <v/>
      </c>
      <c r="M1216">
        <f>IF($AB1216="Да","Регион_001_Крупный","Регион_"&amp;TEXT(MOD(QUOTIENT($A1216-1,20),180)+1,"000"))</f>
        <v/>
      </c>
      <c r="N1216">
        <f>IF($AB1216="Да","Город_"&amp;TEXT(MOD($A1216-1,250)+1,"0000"),"Город_"&amp;TEXT(MOD($A1216-1,3000)+1,"0000"))</f>
        <v/>
      </c>
      <c r="O1216">
        <f>IF($AB1216="Да","Холдинг_Крупный","Холдинг_"&amp;TEXT(MOD(QUOTIENT($A1216-1,10000),20)+1,"00"))</f>
        <v/>
      </c>
      <c r="P1216">
        <f>IF($AB1216="Да","Организация_Крупная","Организация_"&amp;TEXT(MOD(QUOTIENT($A1216-1,500),600)+1,"000"))</f>
        <v/>
      </c>
      <c r="Q1216">
        <f>"Отдел_"&amp;TEXT(MOD(QUOTIENT($A1216-1,50),100)+1,"000")</f>
        <v/>
      </c>
      <c r="R1216">
        <f>IF($AB1216="Да","Группа_Крупная","Группа_"&amp;TEXT(MOD(QUOTIENT($A1216-1,5000),30)+1,"00"))</f>
        <v/>
      </c>
      <c r="S1216">
        <f>IF($AB1216="Да","Категория_Крупная","Категория_"&amp;TEXT(MOD(QUOTIENT($A1216-1,500),120)+1,"000"))</f>
        <v/>
      </c>
      <c r="T1216">
        <f>IF($AB1216="Да","Подкатегория_Крупная","Подкатегория_"&amp;TEXT(MOD(QUOTIENT($A1216-1,50),300)+1,"000"))</f>
        <v/>
      </c>
      <c r="U1216">
        <f>"SKU_"&amp;TEXT($A1216,"0000000")</f>
        <v/>
      </c>
      <c r="V1216">
        <f>CHOOSE(MOD($A1216-1,4)+1,"Enterprise","SMB","Госсектор","Розница")</f>
        <v/>
      </c>
      <c r="W1216">
        <f>"Клиент_"&amp;TEXT(MOD($A1216-1,20000)+1,"00000")</f>
        <v/>
      </c>
      <c r="X1216">
        <f>CHOOSE(MOD($A1216-1,5)+1,"Портал","API","Импорт","Ручной ввод","Интеграция")</f>
        <v/>
      </c>
      <c r="Y1216" s="8">
        <f>ROUND(1000+MOD($A1216*37,90000)+IF($AB1216="Да",5000,0),2)</f>
        <v/>
      </c>
      <c r="Z1216">
        <f>1+MOD($A1216,20)</f>
        <v/>
      </c>
      <c r="AA1216" s="8">
        <f>ROUND($Y1216*(0.08+MOD($A1216,17)/100),2)</f>
        <v/>
      </c>
      <c r="AB1216">
        <f>IF(MOD($A1216,10)&lt;7,"Да","Нет")</f>
        <v/>
      </c>
      <c r="AC1216">
        <f>$R1216&amp;" / "&amp;$S1216&amp;" / "&amp;$T1216</f>
        <v/>
      </c>
      <c r="AD1216">
        <f>1</f>
        <v/>
      </c>
      <c r="AE1216">
        <f>IF($A1216&lt;=Settings!$B$4,"до 100",IF($A1216&lt;=Settings!$B$5,"до 10 000",IF($A1216&lt;=Settings!$B$6,"до 100 000","100 000+")))</f>
        <v/>
      </c>
    </row>
    <row r="1217">
      <c r="A1217">
        <f>ROW()-1</f>
        <v/>
      </c>
      <c r="B1217">
        <f>IF($A1217&lt;=Settings!$B$4,"small_control",IF($A1217&lt;=Settings!$B$5,"medium_10k",IF($A1217&lt;=Settings!$B$6,"large_100k","extreme_1m")))</f>
        <v/>
      </c>
      <c r="C1217">
        <f>"ORD-"&amp;TEXT(QUOTIENT($A1217-1,3)+1,"0000000")</f>
        <v/>
      </c>
      <c r="D1217">
        <f>"LINE-"&amp;TEXT($A1217,"0000000")</f>
        <v/>
      </c>
      <c r="E1217" s="7">
        <f>Settings!$B$2+$A1217-1</f>
        <v/>
      </c>
      <c r="F1217" s="7">
        <f>Settings!$B$2+MOD($A1217-1,Settings!$B$7)</f>
        <v/>
      </c>
      <c r="G1217">
        <f>YEAR($F1217)</f>
        <v/>
      </c>
      <c r="H1217">
        <f>"Q"&amp;ROUNDUP(MONTH($F1217)/3,0)</f>
        <v/>
      </c>
      <c r="I1217">
        <f>MONTH($F1217)</f>
        <v/>
      </c>
      <c r="J1217">
        <f>CHOOSE(MONTH($F1217),"Январь","Февраль","Март","Апрель","Май","Июнь","Июль","Август","Сентябрь","Октябрь","Ноябрь","Декабрь")</f>
        <v/>
      </c>
      <c r="K1217">
        <f>DAY($F1217)</f>
        <v/>
      </c>
      <c r="L1217">
        <f>IF(MOD($A1217,10)&lt;7,"ФО_01_Крупный","ФО_"&amp;TEXT(MOD($A1217,8)+1,"00"))</f>
        <v/>
      </c>
      <c r="M1217">
        <f>IF($AB1217="Да","Регион_001_Крупный","Регион_"&amp;TEXT(MOD(QUOTIENT($A1217-1,20),180)+1,"000"))</f>
        <v/>
      </c>
      <c r="N1217">
        <f>IF($AB1217="Да","Город_"&amp;TEXT(MOD($A1217-1,250)+1,"0000"),"Город_"&amp;TEXT(MOD($A1217-1,3000)+1,"0000"))</f>
        <v/>
      </c>
      <c r="O1217">
        <f>IF($AB1217="Да","Холдинг_Крупный","Холдинг_"&amp;TEXT(MOD(QUOTIENT($A1217-1,10000),20)+1,"00"))</f>
        <v/>
      </c>
      <c r="P1217">
        <f>IF($AB1217="Да","Организация_Крупная","Организация_"&amp;TEXT(MOD(QUOTIENT($A1217-1,500),600)+1,"000"))</f>
        <v/>
      </c>
      <c r="Q1217">
        <f>"Отдел_"&amp;TEXT(MOD(QUOTIENT($A1217-1,50),100)+1,"000")</f>
        <v/>
      </c>
      <c r="R1217">
        <f>IF($AB1217="Да","Группа_Крупная","Группа_"&amp;TEXT(MOD(QUOTIENT($A1217-1,5000),30)+1,"00"))</f>
        <v/>
      </c>
      <c r="S1217">
        <f>IF($AB1217="Да","Категория_Крупная","Категория_"&amp;TEXT(MOD(QUOTIENT($A1217-1,500),120)+1,"000"))</f>
        <v/>
      </c>
      <c r="T1217">
        <f>IF($AB1217="Да","Подкатегория_Крупная","Подкатегория_"&amp;TEXT(MOD(QUOTIENT($A1217-1,50),300)+1,"000"))</f>
        <v/>
      </c>
      <c r="U1217">
        <f>"SKU_"&amp;TEXT($A1217,"0000000")</f>
        <v/>
      </c>
      <c r="V1217">
        <f>CHOOSE(MOD($A1217-1,4)+1,"Enterprise","SMB","Госсектор","Розница")</f>
        <v/>
      </c>
      <c r="W1217">
        <f>"Клиент_"&amp;TEXT(MOD($A1217-1,20000)+1,"00000")</f>
        <v/>
      </c>
      <c r="X1217">
        <f>CHOOSE(MOD($A1217-1,5)+1,"Портал","API","Импорт","Ручной ввод","Интеграция")</f>
        <v/>
      </c>
      <c r="Y1217" s="8">
        <f>ROUND(1000+MOD($A1217*37,90000)+IF($AB1217="Да",5000,0),2)</f>
        <v/>
      </c>
      <c r="Z1217">
        <f>1+MOD($A1217,20)</f>
        <v/>
      </c>
      <c r="AA1217" s="8">
        <f>ROUND($Y1217*(0.08+MOD($A1217,17)/100),2)</f>
        <v/>
      </c>
      <c r="AB1217">
        <f>IF(MOD($A1217,10)&lt;7,"Да","Нет")</f>
        <v/>
      </c>
      <c r="AC1217">
        <f>$R1217&amp;" / "&amp;$S1217&amp;" / "&amp;$T1217</f>
        <v/>
      </c>
      <c r="AD1217">
        <f>1</f>
        <v/>
      </c>
      <c r="AE1217">
        <f>IF($A1217&lt;=Settings!$B$4,"до 100",IF($A1217&lt;=Settings!$B$5,"до 10 000",IF($A1217&lt;=Settings!$B$6,"до 100 000","100 000+")))</f>
        <v/>
      </c>
    </row>
    <row r="1218">
      <c r="A1218">
        <f>ROW()-1</f>
        <v/>
      </c>
      <c r="B1218">
        <f>IF($A1218&lt;=Settings!$B$4,"small_control",IF($A1218&lt;=Settings!$B$5,"medium_10k",IF($A1218&lt;=Settings!$B$6,"large_100k","extreme_1m")))</f>
        <v/>
      </c>
      <c r="C1218">
        <f>"ORD-"&amp;TEXT(QUOTIENT($A1218-1,3)+1,"0000000")</f>
        <v/>
      </c>
      <c r="D1218">
        <f>"LINE-"&amp;TEXT($A1218,"0000000")</f>
        <v/>
      </c>
      <c r="E1218" s="7">
        <f>Settings!$B$2+$A1218-1</f>
        <v/>
      </c>
      <c r="F1218" s="7">
        <f>Settings!$B$2+MOD($A1218-1,Settings!$B$7)</f>
        <v/>
      </c>
      <c r="G1218">
        <f>YEAR($F1218)</f>
        <v/>
      </c>
      <c r="H1218">
        <f>"Q"&amp;ROUNDUP(MONTH($F1218)/3,0)</f>
        <v/>
      </c>
      <c r="I1218">
        <f>MONTH($F1218)</f>
        <v/>
      </c>
      <c r="J1218">
        <f>CHOOSE(MONTH($F1218),"Январь","Февраль","Март","Апрель","Май","Июнь","Июль","Август","Сентябрь","Октябрь","Ноябрь","Декабрь")</f>
        <v/>
      </c>
      <c r="K1218">
        <f>DAY($F1218)</f>
        <v/>
      </c>
      <c r="L1218">
        <f>IF(MOD($A1218,10)&lt;7,"ФО_01_Крупный","ФО_"&amp;TEXT(MOD($A1218,8)+1,"00"))</f>
        <v/>
      </c>
      <c r="M1218">
        <f>IF($AB1218="Да","Регион_001_Крупный","Регион_"&amp;TEXT(MOD(QUOTIENT($A1218-1,20),180)+1,"000"))</f>
        <v/>
      </c>
      <c r="N1218">
        <f>IF($AB1218="Да","Город_"&amp;TEXT(MOD($A1218-1,250)+1,"0000"),"Город_"&amp;TEXT(MOD($A1218-1,3000)+1,"0000"))</f>
        <v/>
      </c>
      <c r="O1218">
        <f>IF($AB1218="Да","Холдинг_Крупный","Холдинг_"&amp;TEXT(MOD(QUOTIENT($A1218-1,10000),20)+1,"00"))</f>
        <v/>
      </c>
      <c r="P1218">
        <f>IF($AB1218="Да","Организация_Крупная","Организация_"&amp;TEXT(MOD(QUOTIENT($A1218-1,500),600)+1,"000"))</f>
        <v/>
      </c>
      <c r="Q1218">
        <f>"Отдел_"&amp;TEXT(MOD(QUOTIENT($A1218-1,50),100)+1,"000")</f>
        <v/>
      </c>
      <c r="R1218">
        <f>IF($AB1218="Да","Группа_Крупная","Группа_"&amp;TEXT(MOD(QUOTIENT($A1218-1,5000),30)+1,"00"))</f>
        <v/>
      </c>
      <c r="S1218">
        <f>IF($AB1218="Да","Категория_Крупная","Категория_"&amp;TEXT(MOD(QUOTIENT($A1218-1,500),120)+1,"000"))</f>
        <v/>
      </c>
      <c r="T1218">
        <f>IF($AB1218="Да","Подкатегория_Крупная","Подкатегория_"&amp;TEXT(MOD(QUOTIENT($A1218-1,50),300)+1,"000"))</f>
        <v/>
      </c>
      <c r="U1218">
        <f>"SKU_"&amp;TEXT($A1218,"0000000")</f>
        <v/>
      </c>
      <c r="V1218">
        <f>CHOOSE(MOD($A1218-1,4)+1,"Enterprise","SMB","Госсектор","Розница")</f>
        <v/>
      </c>
      <c r="W1218">
        <f>"Клиент_"&amp;TEXT(MOD($A1218-1,20000)+1,"00000")</f>
        <v/>
      </c>
      <c r="X1218">
        <f>CHOOSE(MOD($A1218-1,5)+1,"Портал","API","Импорт","Ручной ввод","Интеграция")</f>
        <v/>
      </c>
      <c r="Y1218" s="8">
        <f>ROUND(1000+MOD($A1218*37,90000)+IF($AB1218="Да",5000,0),2)</f>
        <v/>
      </c>
      <c r="Z1218">
        <f>1+MOD($A1218,20)</f>
        <v/>
      </c>
      <c r="AA1218" s="8">
        <f>ROUND($Y1218*(0.08+MOD($A1218,17)/100),2)</f>
        <v/>
      </c>
      <c r="AB1218">
        <f>IF(MOD($A1218,10)&lt;7,"Да","Нет")</f>
        <v/>
      </c>
      <c r="AC1218">
        <f>$R1218&amp;" / "&amp;$S1218&amp;" / "&amp;$T1218</f>
        <v/>
      </c>
      <c r="AD1218">
        <f>1</f>
        <v/>
      </c>
      <c r="AE1218">
        <f>IF($A1218&lt;=Settings!$B$4,"до 100",IF($A1218&lt;=Settings!$B$5,"до 10 000",IF($A1218&lt;=Settings!$B$6,"до 100 000","100 000+")))</f>
        <v/>
      </c>
    </row>
    <row r="1219">
      <c r="A1219">
        <f>ROW()-1</f>
        <v/>
      </c>
      <c r="B1219">
        <f>IF($A1219&lt;=Settings!$B$4,"small_control",IF($A1219&lt;=Settings!$B$5,"medium_10k",IF($A1219&lt;=Settings!$B$6,"large_100k","extreme_1m")))</f>
        <v/>
      </c>
      <c r="C1219">
        <f>"ORD-"&amp;TEXT(QUOTIENT($A1219-1,3)+1,"0000000")</f>
        <v/>
      </c>
      <c r="D1219">
        <f>"LINE-"&amp;TEXT($A1219,"0000000")</f>
        <v/>
      </c>
      <c r="E1219" s="7">
        <f>Settings!$B$2+$A1219-1</f>
        <v/>
      </c>
      <c r="F1219" s="7">
        <f>Settings!$B$2+MOD($A1219-1,Settings!$B$7)</f>
        <v/>
      </c>
      <c r="G1219">
        <f>YEAR($F1219)</f>
        <v/>
      </c>
      <c r="H1219">
        <f>"Q"&amp;ROUNDUP(MONTH($F1219)/3,0)</f>
        <v/>
      </c>
      <c r="I1219">
        <f>MONTH($F1219)</f>
        <v/>
      </c>
      <c r="J1219">
        <f>CHOOSE(MONTH($F1219),"Январь","Февраль","Март","Апрель","Май","Июнь","Июль","Август","Сентябрь","Октябрь","Ноябрь","Декабрь")</f>
        <v/>
      </c>
      <c r="K1219">
        <f>DAY($F1219)</f>
        <v/>
      </c>
      <c r="L1219">
        <f>IF(MOD($A1219,10)&lt;7,"ФО_01_Крупный","ФО_"&amp;TEXT(MOD($A1219,8)+1,"00"))</f>
        <v/>
      </c>
      <c r="M1219">
        <f>IF($AB1219="Да","Регион_001_Крупный","Регион_"&amp;TEXT(MOD(QUOTIENT($A1219-1,20),180)+1,"000"))</f>
        <v/>
      </c>
      <c r="N1219">
        <f>IF($AB1219="Да","Город_"&amp;TEXT(MOD($A1219-1,250)+1,"0000"),"Город_"&amp;TEXT(MOD($A1219-1,3000)+1,"0000"))</f>
        <v/>
      </c>
      <c r="O1219">
        <f>IF($AB1219="Да","Холдинг_Крупный","Холдинг_"&amp;TEXT(MOD(QUOTIENT($A1219-1,10000),20)+1,"00"))</f>
        <v/>
      </c>
      <c r="P1219">
        <f>IF($AB1219="Да","Организация_Крупная","Организация_"&amp;TEXT(MOD(QUOTIENT($A1219-1,500),600)+1,"000"))</f>
        <v/>
      </c>
      <c r="Q1219">
        <f>"Отдел_"&amp;TEXT(MOD(QUOTIENT($A1219-1,50),100)+1,"000")</f>
        <v/>
      </c>
      <c r="R1219">
        <f>IF($AB1219="Да","Группа_Крупная","Группа_"&amp;TEXT(MOD(QUOTIENT($A1219-1,5000),30)+1,"00"))</f>
        <v/>
      </c>
      <c r="S1219">
        <f>IF($AB1219="Да","Категория_Крупная","Категория_"&amp;TEXT(MOD(QUOTIENT($A1219-1,500),120)+1,"000"))</f>
        <v/>
      </c>
      <c r="T1219">
        <f>IF($AB1219="Да","Подкатегория_Крупная","Подкатегория_"&amp;TEXT(MOD(QUOTIENT($A1219-1,50),300)+1,"000"))</f>
        <v/>
      </c>
      <c r="U1219">
        <f>"SKU_"&amp;TEXT($A1219,"0000000")</f>
        <v/>
      </c>
      <c r="V1219">
        <f>CHOOSE(MOD($A1219-1,4)+1,"Enterprise","SMB","Госсектор","Розница")</f>
        <v/>
      </c>
      <c r="W1219">
        <f>"Клиент_"&amp;TEXT(MOD($A1219-1,20000)+1,"00000")</f>
        <v/>
      </c>
      <c r="X1219">
        <f>CHOOSE(MOD($A1219-1,5)+1,"Портал","API","Импорт","Ручной ввод","Интеграция")</f>
        <v/>
      </c>
      <c r="Y1219" s="8">
        <f>ROUND(1000+MOD($A1219*37,90000)+IF($AB1219="Да",5000,0),2)</f>
        <v/>
      </c>
      <c r="Z1219">
        <f>1+MOD($A1219,20)</f>
        <v/>
      </c>
      <c r="AA1219" s="8">
        <f>ROUND($Y1219*(0.08+MOD($A1219,17)/100),2)</f>
        <v/>
      </c>
      <c r="AB1219">
        <f>IF(MOD($A1219,10)&lt;7,"Да","Нет")</f>
        <v/>
      </c>
      <c r="AC1219">
        <f>$R1219&amp;" / "&amp;$S1219&amp;" / "&amp;$T1219</f>
        <v/>
      </c>
      <c r="AD1219">
        <f>1</f>
        <v/>
      </c>
      <c r="AE1219">
        <f>IF($A1219&lt;=Settings!$B$4,"до 100",IF($A1219&lt;=Settings!$B$5,"до 10 000",IF($A1219&lt;=Settings!$B$6,"до 100 000","100 000+")))</f>
        <v/>
      </c>
    </row>
    <row r="1220">
      <c r="A1220">
        <f>ROW()-1</f>
        <v/>
      </c>
      <c r="B1220">
        <f>IF($A1220&lt;=Settings!$B$4,"small_control",IF($A1220&lt;=Settings!$B$5,"medium_10k",IF($A1220&lt;=Settings!$B$6,"large_100k","extreme_1m")))</f>
        <v/>
      </c>
      <c r="C1220">
        <f>"ORD-"&amp;TEXT(QUOTIENT($A1220-1,3)+1,"0000000")</f>
        <v/>
      </c>
      <c r="D1220">
        <f>"LINE-"&amp;TEXT($A1220,"0000000")</f>
        <v/>
      </c>
      <c r="E1220" s="7">
        <f>Settings!$B$2+$A1220-1</f>
        <v/>
      </c>
      <c r="F1220" s="7">
        <f>Settings!$B$2+MOD($A1220-1,Settings!$B$7)</f>
        <v/>
      </c>
      <c r="G1220">
        <f>YEAR($F1220)</f>
        <v/>
      </c>
      <c r="H1220">
        <f>"Q"&amp;ROUNDUP(MONTH($F1220)/3,0)</f>
        <v/>
      </c>
      <c r="I1220">
        <f>MONTH($F1220)</f>
        <v/>
      </c>
      <c r="J1220">
        <f>CHOOSE(MONTH($F1220),"Январь","Февраль","Март","Апрель","Май","Июнь","Июль","Август","Сентябрь","Октябрь","Ноябрь","Декабрь")</f>
        <v/>
      </c>
      <c r="K1220">
        <f>DAY($F1220)</f>
        <v/>
      </c>
      <c r="L1220">
        <f>IF(MOD($A1220,10)&lt;7,"ФО_01_Крупный","ФО_"&amp;TEXT(MOD($A1220,8)+1,"00"))</f>
        <v/>
      </c>
      <c r="M1220">
        <f>IF($AB1220="Да","Регион_001_Крупный","Регион_"&amp;TEXT(MOD(QUOTIENT($A1220-1,20),180)+1,"000"))</f>
        <v/>
      </c>
      <c r="N1220">
        <f>IF($AB1220="Да","Город_"&amp;TEXT(MOD($A1220-1,250)+1,"0000"),"Город_"&amp;TEXT(MOD($A1220-1,3000)+1,"0000"))</f>
        <v/>
      </c>
      <c r="O1220">
        <f>IF($AB1220="Да","Холдинг_Крупный","Холдинг_"&amp;TEXT(MOD(QUOTIENT($A1220-1,10000),20)+1,"00"))</f>
        <v/>
      </c>
      <c r="P1220">
        <f>IF($AB1220="Да","Организация_Крупная","Организация_"&amp;TEXT(MOD(QUOTIENT($A1220-1,500),600)+1,"000"))</f>
        <v/>
      </c>
      <c r="Q1220">
        <f>"Отдел_"&amp;TEXT(MOD(QUOTIENT($A1220-1,50),100)+1,"000")</f>
        <v/>
      </c>
      <c r="R1220">
        <f>IF($AB1220="Да","Группа_Крупная","Группа_"&amp;TEXT(MOD(QUOTIENT($A1220-1,5000),30)+1,"00"))</f>
        <v/>
      </c>
      <c r="S1220">
        <f>IF($AB1220="Да","Категория_Крупная","Категория_"&amp;TEXT(MOD(QUOTIENT($A1220-1,500),120)+1,"000"))</f>
        <v/>
      </c>
      <c r="T1220">
        <f>IF($AB1220="Да","Подкатегория_Крупная","Подкатегория_"&amp;TEXT(MOD(QUOTIENT($A1220-1,50),300)+1,"000"))</f>
        <v/>
      </c>
      <c r="U1220">
        <f>"SKU_"&amp;TEXT($A1220,"0000000")</f>
        <v/>
      </c>
      <c r="V1220">
        <f>CHOOSE(MOD($A1220-1,4)+1,"Enterprise","SMB","Госсектор","Розница")</f>
        <v/>
      </c>
      <c r="W1220">
        <f>"Клиент_"&amp;TEXT(MOD($A1220-1,20000)+1,"00000")</f>
        <v/>
      </c>
      <c r="X1220">
        <f>CHOOSE(MOD($A1220-1,5)+1,"Портал","API","Импорт","Ручной ввод","Интеграция")</f>
        <v/>
      </c>
      <c r="Y1220" s="8">
        <f>ROUND(1000+MOD($A1220*37,90000)+IF($AB1220="Да",5000,0),2)</f>
        <v/>
      </c>
      <c r="Z1220">
        <f>1+MOD($A1220,20)</f>
        <v/>
      </c>
      <c r="AA1220" s="8">
        <f>ROUND($Y1220*(0.08+MOD($A1220,17)/100),2)</f>
        <v/>
      </c>
      <c r="AB1220">
        <f>IF(MOD($A1220,10)&lt;7,"Да","Нет")</f>
        <v/>
      </c>
      <c r="AC1220">
        <f>$R1220&amp;" / "&amp;$S1220&amp;" / "&amp;$T1220</f>
        <v/>
      </c>
      <c r="AD1220">
        <f>1</f>
        <v/>
      </c>
      <c r="AE1220">
        <f>IF($A1220&lt;=Settings!$B$4,"до 100",IF($A1220&lt;=Settings!$B$5,"до 10 000",IF($A1220&lt;=Settings!$B$6,"до 100 000","100 000+")))</f>
        <v/>
      </c>
    </row>
    <row r="1221">
      <c r="A1221">
        <f>ROW()-1</f>
        <v/>
      </c>
      <c r="B1221">
        <f>IF($A1221&lt;=Settings!$B$4,"small_control",IF($A1221&lt;=Settings!$B$5,"medium_10k",IF($A1221&lt;=Settings!$B$6,"large_100k","extreme_1m")))</f>
        <v/>
      </c>
      <c r="C1221">
        <f>"ORD-"&amp;TEXT(QUOTIENT($A1221-1,3)+1,"0000000")</f>
        <v/>
      </c>
      <c r="D1221">
        <f>"LINE-"&amp;TEXT($A1221,"0000000")</f>
        <v/>
      </c>
      <c r="E1221" s="7">
        <f>Settings!$B$2+$A1221-1</f>
        <v/>
      </c>
      <c r="F1221" s="7">
        <f>Settings!$B$2+MOD($A1221-1,Settings!$B$7)</f>
        <v/>
      </c>
      <c r="G1221">
        <f>YEAR($F1221)</f>
        <v/>
      </c>
      <c r="H1221">
        <f>"Q"&amp;ROUNDUP(MONTH($F1221)/3,0)</f>
        <v/>
      </c>
      <c r="I1221">
        <f>MONTH($F1221)</f>
        <v/>
      </c>
      <c r="J1221">
        <f>CHOOSE(MONTH($F1221),"Январь","Февраль","Март","Апрель","Май","Июнь","Июль","Август","Сентябрь","Октябрь","Ноябрь","Декабрь")</f>
        <v/>
      </c>
      <c r="K1221">
        <f>DAY($F1221)</f>
        <v/>
      </c>
      <c r="L1221">
        <f>IF(MOD($A1221,10)&lt;7,"ФО_01_Крупный","ФО_"&amp;TEXT(MOD($A1221,8)+1,"00"))</f>
        <v/>
      </c>
      <c r="M1221">
        <f>IF($AB1221="Да","Регион_001_Крупный","Регион_"&amp;TEXT(MOD(QUOTIENT($A1221-1,20),180)+1,"000"))</f>
        <v/>
      </c>
      <c r="N1221">
        <f>IF($AB1221="Да","Город_"&amp;TEXT(MOD($A1221-1,250)+1,"0000"),"Город_"&amp;TEXT(MOD($A1221-1,3000)+1,"0000"))</f>
        <v/>
      </c>
      <c r="O1221">
        <f>IF($AB1221="Да","Холдинг_Крупный","Холдинг_"&amp;TEXT(MOD(QUOTIENT($A1221-1,10000),20)+1,"00"))</f>
        <v/>
      </c>
      <c r="P1221">
        <f>IF($AB1221="Да","Организация_Крупная","Организация_"&amp;TEXT(MOD(QUOTIENT($A1221-1,500),600)+1,"000"))</f>
        <v/>
      </c>
      <c r="Q1221">
        <f>"Отдел_"&amp;TEXT(MOD(QUOTIENT($A1221-1,50),100)+1,"000")</f>
        <v/>
      </c>
      <c r="R1221">
        <f>IF($AB1221="Да","Группа_Крупная","Группа_"&amp;TEXT(MOD(QUOTIENT($A1221-1,5000),30)+1,"00"))</f>
        <v/>
      </c>
      <c r="S1221">
        <f>IF($AB1221="Да","Категория_Крупная","Категория_"&amp;TEXT(MOD(QUOTIENT($A1221-1,500),120)+1,"000"))</f>
        <v/>
      </c>
      <c r="T1221">
        <f>IF($AB1221="Да","Подкатегория_Крупная","Подкатегория_"&amp;TEXT(MOD(QUOTIENT($A1221-1,50),300)+1,"000"))</f>
        <v/>
      </c>
      <c r="U1221">
        <f>"SKU_"&amp;TEXT($A1221,"0000000")</f>
        <v/>
      </c>
      <c r="V1221">
        <f>CHOOSE(MOD($A1221-1,4)+1,"Enterprise","SMB","Госсектор","Розница")</f>
        <v/>
      </c>
      <c r="W1221">
        <f>"Клиент_"&amp;TEXT(MOD($A1221-1,20000)+1,"00000")</f>
        <v/>
      </c>
      <c r="X1221">
        <f>CHOOSE(MOD($A1221-1,5)+1,"Портал","API","Импорт","Ручной ввод","Интеграция")</f>
        <v/>
      </c>
      <c r="Y1221" s="8">
        <f>ROUND(1000+MOD($A1221*37,90000)+IF($AB1221="Да",5000,0),2)</f>
        <v/>
      </c>
      <c r="Z1221">
        <f>1+MOD($A1221,20)</f>
        <v/>
      </c>
      <c r="AA1221" s="8">
        <f>ROUND($Y1221*(0.08+MOD($A1221,17)/100),2)</f>
        <v/>
      </c>
      <c r="AB1221">
        <f>IF(MOD($A1221,10)&lt;7,"Да","Нет")</f>
        <v/>
      </c>
      <c r="AC1221">
        <f>$R1221&amp;" / "&amp;$S1221&amp;" / "&amp;$T1221</f>
        <v/>
      </c>
      <c r="AD1221">
        <f>1</f>
        <v/>
      </c>
      <c r="AE1221">
        <f>IF($A1221&lt;=Settings!$B$4,"до 100",IF($A1221&lt;=Settings!$B$5,"до 10 000",IF($A1221&lt;=Settings!$B$6,"до 100 000","100 000+")))</f>
        <v/>
      </c>
    </row>
    <row r="1222">
      <c r="A1222">
        <f>ROW()-1</f>
        <v/>
      </c>
      <c r="B1222">
        <f>IF($A1222&lt;=Settings!$B$4,"small_control",IF($A1222&lt;=Settings!$B$5,"medium_10k",IF($A1222&lt;=Settings!$B$6,"large_100k","extreme_1m")))</f>
        <v/>
      </c>
      <c r="C1222">
        <f>"ORD-"&amp;TEXT(QUOTIENT($A1222-1,3)+1,"0000000")</f>
        <v/>
      </c>
      <c r="D1222">
        <f>"LINE-"&amp;TEXT($A1222,"0000000")</f>
        <v/>
      </c>
      <c r="E1222" s="7">
        <f>Settings!$B$2+$A1222-1</f>
        <v/>
      </c>
      <c r="F1222" s="7">
        <f>Settings!$B$2+MOD($A1222-1,Settings!$B$7)</f>
        <v/>
      </c>
      <c r="G1222">
        <f>YEAR($F1222)</f>
        <v/>
      </c>
      <c r="H1222">
        <f>"Q"&amp;ROUNDUP(MONTH($F1222)/3,0)</f>
        <v/>
      </c>
      <c r="I1222">
        <f>MONTH($F1222)</f>
        <v/>
      </c>
      <c r="J1222">
        <f>CHOOSE(MONTH($F1222),"Январь","Февраль","Март","Апрель","Май","Июнь","Июль","Август","Сентябрь","Октябрь","Ноябрь","Декабрь")</f>
        <v/>
      </c>
      <c r="K1222">
        <f>DAY($F1222)</f>
        <v/>
      </c>
      <c r="L1222">
        <f>IF(MOD($A1222,10)&lt;7,"ФО_01_Крупный","ФО_"&amp;TEXT(MOD($A1222,8)+1,"00"))</f>
        <v/>
      </c>
      <c r="M1222">
        <f>IF($AB1222="Да","Регион_001_Крупный","Регион_"&amp;TEXT(MOD(QUOTIENT($A1222-1,20),180)+1,"000"))</f>
        <v/>
      </c>
      <c r="N1222">
        <f>IF($AB1222="Да","Город_"&amp;TEXT(MOD($A1222-1,250)+1,"0000"),"Город_"&amp;TEXT(MOD($A1222-1,3000)+1,"0000"))</f>
        <v/>
      </c>
      <c r="O1222">
        <f>IF($AB1222="Да","Холдинг_Крупный","Холдинг_"&amp;TEXT(MOD(QUOTIENT($A1222-1,10000),20)+1,"00"))</f>
        <v/>
      </c>
      <c r="P1222">
        <f>IF($AB1222="Да","Организация_Крупная","Организация_"&amp;TEXT(MOD(QUOTIENT($A1222-1,500),600)+1,"000"))</f>
        <v/>
      </c>
      <c r="Q1222">
        <f>"Отдел_"&amp;TEXT(MOD(QUOTIENT($A1222-1,50),100)+1,"000")</f>
        <v/>
      </c>
      <c r="R1222">
        <f>IF($AB1222="Да","Группа_Крупная","Группа_"&amp;TEXT(MOD(QUOTIENT($A1222-1,5000),30)+1,"00"))</f>
        <v/>
      </c>
      <c r="S1222">
        <f>IF($AB1222="Да","Категория_Крупная","Категория_"&amp;TEXT(MOD(QUOTIENT($A1222-1,500),120)+1,"000"))</f>
        <v/>
      </c>
      <c r="T1222">
        <f>IF($AB1222="Да","Подкатегория_Крупная","Подкатегория_"&amp;TEXT(MOD(QUOTIENT($A1222-1,50),300)+1,"000"))</f>
        <v/>
      </c>
      <c r="U1222">
        <f>"SKU_"&amp;TEXT($A1222,"0000000")</f>
        <v/>
      </c>
      <c r="V1222">
        <f>CHOOSE(MOD($A1222-1,4)+1,"Enterprise","SMB","Госсектор","Розница")</f>
        <v/>
      </c>
      <c r="W1222">
        <f>"Клиент_"&amp;TEXT(MOD($A1222-1,20000)+1,"00000")</f>
        <v/>
      </c>
      <c r="X1222">
        <f>CHOOSE(MOD($A1222-1,5)+1,"Портал","API","Импорт","Ручной ввод","Интеграция")</f>
        <v/>
      </c>
      <c r="Y1222" s="8">
        <f>ROUND(1000+MOD($A1222*37,90000)+IF($AB1222="Да",5000,0),2)</f>
        <v/>
      </c>
      <c r="Z1222">
        <f>1+MOD($A1222,20)</f>
        <v/>
      </c>
      <c r="AA1222" s="8">
        <f>ROUND($Y1222*(0.08+MOD($A1222,17)/100),2)</f>
        <v/>
      </c>
      <c r="AB1222">
        <f>IF(MOD($A1222,10)&lt;7,"Да","Нет")</f>
        <v/>
      </c>
      <c r="AC1222">
        <f>$R1222&amp;" / "&amp;$S1222&amp;" / "&amp;$T1222</f>
        <v/>
      </c>
      <c r="AD1222">
        <f>1</f>
        <v/>
      </c>
      <c r="AE1222">
        <f>IF($A1222&lt;=Settings!$B$4,"до 100",IF($A1222&lt;=Settings!$B$5,"до 10 000",IF($A1222&lt;=Settings!$B$6,"до 100 000","100 000+")))</f>
        <v/>
      </c>
    </row>
    <row r="1223">
      <c r="A1223">
        <f>ROW()-1</f>
        <v/>
      </c>
      <c r="B1223">
        <f>IF($A1223&lt;=Settings!$B$4,"small_control",IF($A1223&lt;=Settings!$B$5,"medium_10k",IF($A1223&lt;=Settings!$B$6,"large_100k","extreme_1m")))</f>
        <v/>
      </c>
      <c r="C1223">
        <f>"ORD-"&amp;TEXT(QUOTIENT($A1223-1,3)+1,"0000000")</f>
        <v/>
      </c>
      <c r="D1223">
        <f>"LINE-"&amp;TEXT($A1223,"0000000")</f>
        <v/>
      </c>
      <c r="E1223" s="7">
        <f>Settings!$B$2+$A1223-1</f>
        <v/>
      </c>
      <c r="F1223" s="7">
        <f>Settings!$B$2+MOD($A1223-1,Settings!$B$7)</f>
        <v/>
      </c>
      <c r="G1223">
        <f>YEAR($F1223)</f>
        <v/>
      </c>
      <c r="H1223">
        <f>"Q"&amp;ROUNDUP(MONTH($F1223)/3,0)</f>
        <v/>
      </c>
      <c r="I1223">
        <f>MONTH($F1223)</f>
        <v/>
      </c>
      <c r="J1223">
        <f>CHOOSE(MONTH($F1223),"Январь","Февраль","Март","Апрель","Май","Июнь","Июль","Август","Сентябрь","Октябрь","Ноябрь","Декабрь")</f>
        <v/>
      </c>
      <c r="K1223">
        <f>DAY($F1223)</f>
        <v/>
      </c>
      <c r="L1223">
        <f>IF(MOD($A1223,10)&lt;7,"ФО_01_Крупный","ФО_"&amp;TEXT(MOD($A1223,8)+1,"00"))</f>
        <v/>
      </c>
      <c r="M1223">
        <f>IF($AB1223="Да","Регион_001_Крупный","Регион_"&amp;TEXT(MOD(QUOTIENT($A1223-1,20),180)+1,"000"))</f>
        <v/>
      </c>
      <c r="N1223">
        <f>IF($AB1223="Да","Город_"&amp;TEXT(MOD($A1223-1,250)+1,"0000"),"Город_"&amp;TEXT(MOD($A1223-1,3000)+1,"0000"))</f>
        <v/>
      </c>
      <c r="O1223">
        <f>IF($AB1223="Да","Холдинг_Крупный","Холдинг_"&amp;TEXT(MOD(QUOTIENT($A1223-1,10000),20)+1,"00"))</f>
        <v/>
      </c>
      <c r="P1223">
        <f>IF($AB1223="Да","Организация_Крупная","Организация_"&amp;TEXT(MOD(QUOTIENT($A1223-1,500),600)+1,"000"))</f>
        <v/>
      </c>
      <c r="Q1223">
        <f>"Отдел_"&amp;TEXT(MOD(QUOTIENT($A1223-1,50),100)+1,"000")</f>
        <v/>
      </c>
      <c r="R1223">
        <f>IF($AB1223="Да","Группа_Крупная","Группа_"&amp;TEXT(MOD(QUOTIENT($A1223-1,5000),30)+1,"00"))</f>
        <v/>
      </c>
      <c r="S1223">
        <f>IF($AB1223="Да","Категория_Крупная","Категория_"&amp;TEXT(MOD(QUOTIENT($A1223-1,500),120)+1,"000"))</f>
        <v/>
      </c>
      <c r="T1223">
        <f>IF($AB1223="Да","Подкатегория_Крупная","Подкатегория_"&amp;TEXT(MOD(QUOTIENT($A1223-1,50),300)+1,"000"))</f>
        <v/>
      </c>
      <c r="U1223">
        <f>"SKU_"&amp;TEXT($A1223,"0000000")</f>
        <v/>
      </c>
      <c r="V1223">
        <f>CHOOSE(MOD($A1223-1,4)+1,"Enterprise","SMB","Госсектор","Розница")</f>
        <v/>
      </c>
      <c r="W1223">
        <f>"Клиент_"&amp;TEXT(MOD($A1223-1,20000)+1,"00000")</f>
        <v/>
      </c>
      <c r="X1223">
        <f>CHOOSE(MOD($A1223-1,5)+1,"Портал","API","Импорт","Ручной ввод","Интеграция")</f>
        <v/>
      </c>
      <c r="Y1223" s="8">
        <f>ROUND(1000+MOD($A1223*37,90000)+IF($AB1223="Да",5000,0),2)</f>
        <v/>
      </c>
      <c r="Z1223">
        <f>1+MOD($A1223,20)</f>
        <v/>
      </c>
      <c r="AA1223" s="8">
        <f>ROUND($Y1223*(0.08+MOD($A1223,17)/100),2)</f>
        <v/>
      </c>
      <c r="AB1223">
        <f>IF(MOD($A1223,10)&lt;7,"Да","Нет")</f>
        <v/>
      </c>
      <c r="AC1223">
        <f>$R1223&amp;" / "&amp;$S1223&amp;" / "&amp;$T1223</f>
        <v/>
      </c>
      <c r="AD1223">
        <f>1</f>
        <v/>
      </c>
      <c r="AE1223">
        <f>IF($A1223&lt;=Settings!$B$4,"до 100",IF($A1223&lt;=Settings!$B$5,"до 10 000",IF($A1223&lt;=Settings!$B$6,"до 100 000","100 000+")))</f>
        <v/>
      </c>
    </row>
    <row r="1224">
      <c r="A1224">
        <f>ROW()-1</f>
        <v/>
      </c>
      <c r="B1224">
        <f>IF($A1224&lt;=Settings!$B$4,"small_control",IF($A1224&lt;=Settings!$B$5,"medium_10k",IF($A1224&lt;=Settings!$B$6,"large_100k","extreme_1m")))</f>
        <v/>
      </c>
      <c r="C1224">
        <f>"ORD-"&amp;TEXT(QUOTIENT($A1224-1,3)+1,"0000000")</f>
        <v/>
      </c>
      <c r="D1224">
        <f>"LINE-"&amp;TEXT($A1224,"0000000")</f>
        <v/>
      </c>
      <c r="E1224" s="7">
        <f>Settings!$B$2+$A1224-1</f>
        <v/>
      </c>
      <c r="F1224" s="7">
        <f>Settings!$B$2+MOD($A1224-1,Settings!$B$7)</f>
        <v/>
      </c>
      <c r="G1224">
        <f>YEAR($F1224)</f>
        <v/>
      </c>
      <c r="H1224">
        <f>"Q"&amp;ROUNDUP(MONTH($F1224)/3,0)</f>
        <v/>
      </c>
      <c r="I1224">
        <f>MONTH($F1224)</f>
        <v/>
      </c>
      <c r="J1224">
        <f>CHOOSE(MONTH($F1224),"Январь","Февраль","Март","Апрель","Май","Июнь","Июль","Август","Сентябрь","Октябрь","Ноябрь","Декабрь")</f>
        <v/>
      </c>
      <c r="K1224">
        <f>DAY($F1224)</f>
        <v/>
      </c>
      <c r="L1224">
        <f>IF(MOD($A1224,10)&lt;7,"ФО_01_Крупный","ФО_"&amp;TEXT(MOD($A1224,8)+1,"00"))</f>
        <v/>
      </c>
      <c r="M1224">
        <f>IF($AB1224="Да","Регион_001_Крупный","Регион_"&amp;TEXT(MOD(QUOTIENT($A1224-1,20),180)+1,"000"))</f>
        <v/>
      </c>
      <c r="N1224">
        <f>IF($AB1224="Да","Город_"&amp;TEXT(MOD($A1224-1,250)+1,"0000"),"Город_"&amp;TEXT(MOD($A1224-1,3000)+1,"0000"))</f>
        <v/>
      </c>
      <c r="O1224">
        <f>IF($AB1224="Да","Холдинг_Крупный","Холдинг_"&amp;TEXT(MOD(QUOTIENT($A1224-1,10000),20)+1,"00"))</f>
        <v/>
      </c>
      <c r="P1224">
        <f>IF($AB1224="Да","Организация_Крупная","Организация_"&amp;TEXT(MOD(QUOTIENT($A1224-1,500),600)+1,"000"))</f>
        <v/>
      </c>
      <c r="Q1224">
        <f>"Отдел_"&amp;TEXT(MOD(QUOTIENT($A1224-1,50),100)+1,"000")</f>
        <v/>
      </c>
      <c r="R1224">
        <f>IF($AB1224="Да","Группа_Крупная","Группа_"&amp;TEXT(MOD(QUOTIENT($A1224-1,5000),30)+1,"00"))</f>
        <v/>
      </c>
      <c r="S1224">
        <f>IF($AB1224="Да","Категория_Крупная","Категория_"&amp;TEXT(MOD(QUOTIENT($A1224-1,500),120)+1,"000"))</f>
        <v/>
      </c>
      <c r="T1224">
        <f>IF($AB1224="Да","Подкатегория_Крупная","Подкатегория_"&amp;TEXT(MOD(QUOTIENT($A1224-1,50),300)+1,"000"))</f>
        <v/>
      </c>
      <c r="U1224">
        <f>"SKU_"&amp;TEXT($A1224,"0000000")</f>
        <v/>
      </c>
      <c r="V1224">
        <f>CHOOSE(MOD($A1224-1,4)+1,"Enterprise","SMB","Госсектор","Розница")</f>
        <v/>
      </c>
      <c r="W1224">
        <f>"Клиент_"&amp;TEXT(MOD($A1224-1,20000)+1,"00000")</f>
        <v/>
      </c>
      <c r="X1224">
        <f>CHOOSE(MOD($A1224-1,5)+1,"Портал","API","Импорт","Ручной ввод","Интеграция")</f>
        <v/>
      </c>
      <c r="Y1224" s="8">
        <f>ROUND(1000+MOD($A1224*37,90000)+IF($AB1224="Да",5000,0),2)</f>
        <v/>
      </c>
      <c r="Z1224">
        <f>1+MOD($A1224,20)</f>
        <v/>
      </c>
      <c r="AA1224" s="8">
        <f>ROUND($Y1224*(0.08+MOD($A1224,17)/100),2)</f>
        <v/>
      </c>
      <c r="AB1224">
        <f>IF(MOD($A1224,10)&lt;7,"Да","Нет")</f>
        <v/>
      </c>
      <c r="AC1224">
        <f>$R1224&amp;" / "&amp;$S1224&amp;" / "&amp;$T1224</f>
        <v/>
      </c>
      <c r="AD1224">
        <f>1</f>
        <v/>
      </c>
      <c r="AE1224">
        <f>IF($A1224&lt;=Settings!$B$4,"до 100",IF($A1224&lt;=Settings!$B$5,"до 10 000",IF($A1224&lt;=Settings!$B$6,"до 100 000","100 000+")))</f>
        <v/>
      </c>
    </row>
    <row r="1225">
      <c r="A1225">
        <f>ROW()-1</f>
        <v/>
      </c>
      <c r="B1225">
        <f>IF($A1225&lt;=Settings!$B$4,"small_control",IF($A1225&lt;=Settings!$B$5,"medium_10k",IF($A1225&lt;=Settings!$B$6,"large_100k","extreme_1m")))</f>
        <v/>
      </c>
      <c r="C1225">
        <f>"ORD-"&amp;TEXT(QUOTIENT($A1225-1,3)+1,"0000000")</f>
        <v/>
      </c>
      <c r="D1225">
        <f>"LINE-"&amp;TEXT($A1225,"0000000")</f>
        <v/>
      </c>
      <c r="E1225" s="7">
        <f>Settings!$B$2+$A1225-1</f>
        <v/>
      </c>
      <c r="F1225" s="7">
        <f>Settings!$B$2+MOD($A1225-1,Settings!$B$7)</f>
        <v/>
      </c>
      <c r="G1225">
        <f>YEAR($F1225)</f>
        <v/>
      </c>
      <c r="H1225">
        <f>"Q"&amp;ROUNDUP(MONTH($F1225)/3,0)</f>
        <v/>
      </c>
      <c r="I1225">
        <f>MONTH($F1225)</f>
        <v/>
      </c>
      <c r="J1225">
        <f>CHOOSE(MONTH($F1225),"Январь","Февраль","Март","Апрель","Май","Июнь","Июль","Август","Сентябрь","Октябрь","Ноябрь","Декабрь")</f>
        <v/>
      </c>
      <c r="K1225">
        <f>DAY($F1225)</f>
        <v/>
      </c>
      <c r="L1225">
        <f>IF(MOD($A1225,10)&lt;7,"ФО_01_Крупный","ФО_"&amp;TEXT(MOD($A1225,8)+1,"00"))</f>
        <v/>
      </c>
      <c r="M1225">
        <f>IF($AB1225="Да","Регион_001_Крупный","Регион_"&amp;TEXT(MOD(QUOTIENT($A1225-1,20),180)+1,"000"))</f>
        <v/>
      </c>
      <c r="N1225">
        <f>IF($AB1225="Да","Город_"&amp;TEXT(MOD($A1225-1,250)+1,"0000"),"Город_"&amp;TEXT(MOD($A1225-1,3000)+1,"0000"))</f>
        <v/>
      </c>
      <c r="O1225">
        <f>IF($AB1225="Да","Холдинг_Крупный","Холдинг_"&amp;TEXT(MOD(QUOTIENT($A1225-1,10000),20)+1,"00"))</f>
        <v/>
      </c>
      <c r="P1225">
        <f>IF($AB1225="Да","Организация_Крупная","Организация_"&amp;TEXT(MOD(QUOTIENT($A1225-1,500),600)+1,"000"))</f>
        <v/>
      </c>
      <c r="Q1225">
        <f>"Отдел_"&amp;TEXT(MOD(QUOTIENT($A1225-1,50),100)+1,"000")</f>
        <v/>
      </c>
      <c r="R1225">
        <f>IF($AB1225="Да","Группа_Крупная","Группа_"&amp;TEXT(MOD(QUOTIENT($A1225-1,5000),30)+1,"00"))</f>
        <v/>
      </c>
      <c r="S1225">
        <f>IF($AB1225="Да","Категория_Крупная","Категория_"&amp;TEXT(MOD(QUOTIENT($A1225-1,500),120)+1,"000"))</f>
        <v/>
      </c>
      <c r="T1225">
        <f>IF($AB1225="Да","Подкатегория_Крупная","Подкатегория_"&amp;TEXT(MOD(QUOTIENT($A1225-1,50),300)+1,"000"))</f>
        <v/>
      </c>
      <c r="U1225">
        <f>"SKU_"&amp;TEXT($A1225,"0000000")</f>
        <v/>
      </c>
      <c r="V1225">
        <f>CHOOSE(MOD($A1225-1,4)+1,"Enterprise","SMB","Госсектор","Розница")</f>
        <v/>
      </c>
      <c r="W1225">
        <f>"Клиент_"&amp;TEXT(MOD($A1225-1,20000)+1,"00000")</f>
        <v/>
      </c>
      <c r="X1225">
        <f>CHOOSE(MOD($A1225-1,5)+1,"Портал","API","Импорт","Ручной ввод","Интеграция")</f>
        <v/>
      </c>
      <c r="Y1225" s="8">
        <f>ROUND(1000+MOD($A1225*37,90000)+IF($AB1225="Да",5000,0),2)</f>
        <v/>
      </c>
      <c r="Z1225">
        <f>1+MOD($A1225,20)</f>
        <v/>
      </c>
      <c r="AA1225" s="8">
        <f>ROUND($Y1225*(0.08+MOD($A1225,17)/100),2)</f>
        <v/>
      </c>
      <c r="AB1225">
        <f>IF(MOD($A1225,10)&lt;7,"Да","Нет")</f>
        <v/>
      </c>
      <c r="AC1225">
        <f>$R1225&amp;" / "&amp;$S1225&amp;" / "&amp;$T1225</f>
        <v/>
      </c>
      <c r="AD1225">
        <f>1</f>
        <v/>
      </c>
      <c r="AE1225">
        <f>IF($A1225&lt;=Settings!$B$4,"до 100",IF($A1225&lt;=Settings!$B$5,"до 10 000",IF($A1225&lt;=Settings!$B$6,"до 100 000","100 000+")))</f>
        <v/>
      </c>
    </row>
    <row r="1226">
      <c r="A1226">
        <f>ROW()-1</f>
        <v/>
      </c>
      <c r="B1226">
        <f>IF($A1226&lt;=Settings!$B$4,"small_control",IF($A1226&lt;=Settings!$B$5,"medium_10k",IF($A1226&lt;=Settings!$B$6,"large_100k","extreme_1m")))</f>
        <v/>
      </c>
      <c r="C1226">
        <f>"ORD-"&amp;TEXT(QUOTIENT($A1226-1,3)+1,"0000000")</f>
        <v/>
      </c>
      <c r="D1226">
        <f>"LINE-"&amp;TEXT($A1226,"0000000")</f>
        <v/>
      </c>
      <c r="E1226" s="7">
        <f>Settings!$B$2+$A1226-1</f>
        <v/>
      </c>
      <c r="F1226" s="7">
        <f>Settings!$B$2+MOD($A1226-1,Settings!$B$7)</f>
        <v/>
      </c>
      <c r="G1226">
        <f>YEAR($F1226)</f>
        <v/>
      </c>
      <c r="H1226">
        <f>"Q"&amp;ROUNDUP(MONTH($F1226)/3,0)</f>
        <v/>
      </c>
      <c r="I1226">
        <f>MONTH($F1226)</f>
        <v/>
      </c>
      <c r="J1226">
        <f>CHOOSE(MONTH($F1226),"Январь","Февраль","Март","Апрель","Май","Июнь","Июль","Август","Сентябрь","Октябрь","Ноябрь","Декабрь")</f>
        <v/>
      </c>
      <c r="K1226">
        <f>DAY($F1226)</f>
        <v/>
      </c>
      <c r="L1226">
        <f>IF(MOD($A1226,10)&lt;7,"ФО_01_Крупный","ФО_"&amp;TEXT(MOD($A1226,8)+1,"00"))</f>
        <v/>
      </c>
      <c r="M1226">
        <f>IF($AB1226="Да","Регион_001_Крупный","Регион_"&amp;TEXT(MOD(QUOTIENT($A1226-1,20),180)+1,"000"))</f>
        <v/>
      </c>
      <c r="N1226">
        <f>IF($AB1226="Да","Город_"&amp;TEXT(MOD($A1226-1,250)+1,"0000"),"Город_"&amp;TEXT(MOD($A1226-1,3000)+1,"0000"))</f>
        <v/>
      </c>
      <c r="O1226">
        <f>IF($AB1226="Да","Холдинг_Крупный","Холдинг_"&amp;TEXT(MOD(QUOTIENT($A1226-1,10000),20)+1,"00"))</f>
        <v/>
      </c>
      <c r="P1226">
        <f>IF($AB1226="Да","Организация_Крупная","Организация_"&amp;TEXT(MOD(QUOTIENT($A1226-1,500),600)+1,"000"))</f>
        <v/>
      </c>
      <c r="Q1226">
        <f>"Отдел_"&amp;TEXT(MOD(QUOTIENT($A1226-1,50),100)+1,"000")</f>
        <v/>
      </c>
      <c r="R1226">
        <f>IF($AB1226="Да","Группа_Крупная","Группа_"&amp;TEXT(MOD(QUOTIENT($A1226-1,5000),30)+1,"00"))</f>
        <v/>
      </c>
      <c r="S1226">
        <f>IF($AB1226="Да","Категория_Крупная","Категория_"&amp;TEXT(MOD(QUOTIENT($A1226-1,500),120)+1,"000"))</f>
        <v/>
      </c>
      <c r="T1226">
        <f>IF($AB1226="Да","Подкатегория_Крупная","Подкатегория_"&amp;TEXT(MOD(QUOTIENT($A1226-1,50),300)+1,"000"))</f>
        <v/>
      </c>
      <c r="U1226">
        <f>"SKU_"&amp;TEXT($A1226,"0000000")</f>
        <v/>
      </c>
      <c r="V1226">
        <f>CHOOSE(MOD($A1226-1,4)+1,"Enterprise","SMB","Госсектор","Розница")</f>
        <v/>
      </c>
      <c r="W1226">
        <f>"Клиент_"&amp;TEXT(MOD($A1226-1,20000)+1,"00000")</f>
        <v/>
      </c>
      <c r="X1226">
        <f>CHOOSE(MOD($A1226-1,5)+1,"Портал","API","Импорт","Ручной ввод","Интеграция")</f>
        <v/>
      </c>
      <c r="Y1226" s="8">
        <f>ROUND(1000+MOD($A1226*37,90000)+IF($AB1226="Да",5000,0),2)</f>
        <v/>
      </c>
      <c r="Z1226">
        <f>1+MOD($A1226,20)</f>
        <v/>
      </c>
      <c r="AA1226" s="8">
        <f>ROUND($Y1226*(0.08+MOD($A1226,17)/100),2)</f>
        <v/>
      </c>
      <c r="AB1226">
        <f>IF(MOD($A1226,10)&lt;7,"Да","Нет")</f>
        <v/>
      </c>
      <c r="AC1226">
        <f>$R1226&amp;" / "&amp;$S1226&amp;" / "&amp;$T1226</f>
        <v/>
      </c>
      <c r="AD1226">
        <f>1</f>
        <v/>
      </c>
      <c r="AE1226">
        <f>IF($A1226&lt;=Settings!$B$4,"до 100",IF($A1226&lt;=Settings!$B$5,"до 10 000",IF($A1226&lt;=Settings!$B$6,"до 100 000","100 000+")))</f>
        <v/>
      </c>
    </row>
    <row r="1227">
      <c r="A1227">
        <f>ROW()-1</f>
        <v/>
      </c>
      <c r="B1227">
        <f>IF($A1227&lt;=Settings!$B$4,"small_control",IF($A1227&lt;=Settings!$B$5,"medium_10k",IF($A1227&lt;=Settings!$B$6,"large_100k","extreme_1m")))</f>
        <v/>
      </c>
      <c r="C1227">
        <f>"ORD-"&amp;TEXT(QUOTIENT($A1227-1,3)+1,"0000000")</f>
        <v/>
      </c>
      <c r="D1227">
        <f>"LINE-"&amp;TEXT($A1227,"0000000")</f>
        <v/>
      </c>
      <c r="E1227" s="7">
        <f>Settings!$B$2+$A1227-1</f>
        <v/>
      </c>
      <c r="F1227" s="7">
        <f>Settings!$B$2+MOD($A1227-1,Settings!$B$7)</f>
        <v/>
      </c>
      <c r="G1227">
        <f>YEAR($F1227)</f>
        <v/>
      </c>
      <c r="H1227">
        <f>"Q"&amp;ROUNDUP(MONTH($F1227)/3,0)</f>
        <v/>
      </c>
      <c r="I1227">
        <f>MONTH($F1227)</f>
        <v/>
      </c>
      <c r="J1227">
        <f>CHOOSE(MONTH($F1227),"Январь","Февраль","Март","Апрель","Май","Июнь","Июль","Август","Сентябрь","Октябрь","Ноябрь","Декабрь")</f>
        <v/>
      </c>
      <c r="K1227">
        <f>DAY($F1227)</f>
        <v/>
      </c>
      <c r="L1227">
        <f>IF(MOD($A1227,10)&lt;7,"ФО_01_Крупный","ФО_"&amp;TEXT(MOD($A1227,8)+1,"00"))</f>
        <v/>
      </c>
      <c r="M1227">
        <f>IF($AB1227="Да","Регион_001_Крупный","Регион_"&amp;TEXT(MOD(QUOTIENT($A1227-1,20),180)+1,"000"))</f>
        <v/>
      </c>
      <c r="N1227">
        <f>IF($AB1227="Да","Город_"&amp;TEXT(MOD($A1227-1,250)+1,"0000"),"Город_"&amp;TEXT(MOD($A1227-1,3000)+1,"0000"))</f>
        <v/>
      </c>
      <c r="O1227">
        <f>IF($AB1227="Да","Холдинг_Крупный","Холдинг_"&amp;TEXT(MOD(QUOTIENT($A1227-1,10000),20)+1,"00"))</f>
        <v/>
      </c>
      <c r="P1227">
        <f>IF($AB1227="Да","Организация_Крупная","Организация_"&amp;TEXT(MOD(QUOTIENT($A1227-1,500),600)+1,"000"))</f>
        <v/>
      </c>
      <c r="Q1227">
        <f>"Отдел_"&amp;TEXT(MOD(QUOTIENT($A1227-1,50),100)+1,"000")</f>
        <v/>
      </c>
      <c r="R1227">
        <f>IF($AB1227="Да","Группа_Крупная","Группа_"&amp;TEXT(MOD(QUOTIENT($A1227-1,5000),30)+1,"00"))</f>
        <v/>
      </c>
      <c r="S1227">
        <f>IF($AB1227="Да","Категория_Крупная","Категория_"&amp;TEXT(MOD(QUOTIENT($A1227-1,500),120)+1,"000"))</f>
        <v/>
      </c>
      <c r="T1227">
        <f>IF($AB1227="Да","Подкатегория_Крупная","Подкатегория_"&amp;TEXT(MOD(QUOTIENT($A1227-1,50),300)+1,"000"))</f>
        <v/>
      </c>
      <c r="U1227">
        <f>"SKU_"&amp;TEXT($A1227,"0000000")</f>
        <v/>
      </c>
      <c r="V1227">
        <f>CHOOSE(MOD($A1227-1,4)+1,"Enterprise","SMB","Госсектор","Розница")</f>
        <v/>
      </c>
      <c r="W1227">
        <f>"Клиент_"&amp;TEXT(MOD($A1227-1,20000)+1,"00000")</f>
        <v/>
      </c>
      <c r="X1227">
        <f>CHOOSE(MOD($A1227-1,5)+1,"Портал","API","Импорт","Ручной ввод","Интеграция")</f>
        <v/>
      </c>
      <c r="Y1227" s="8">
        <f>ROUND(1000+MOD($A1227*37,90000)+IF($AB1227="Да",5000,0),2)</f>
        <v/>
      </c>
      <c r="Z1227">
        <f>1+MOD($A1227,20)</f>
        <v/>
      </c>
      <c r="AA1227" s="8">
        <f>ROUND($Y1227*(0.08+MOD($A1227,17)/100),2)</f>
        <v/>
      </c>
      <c r="AB1227">
        <f>IF(MOD($A1227,10)&lt;7,"Да","Нет")</f>
        <v/>
      </c>
      <c r="AC1227">
        <f>$R1227&amp;" / "&amp;$S1227&amp;" / "&amp;$T1227</f>
        <v/>
      </c>
      <c r="AD1227">
        <f>1</f>
        <v/>
      </c>
      <c r="AE1227">
        <f>IF($A1227&lt;=Settings!$B$4,"до 100",IF($A1227&lt;=Settings!$B$5,"до 10 000",IF($A1227&lt;=Settings!$B$6,"до 100 000","100 000+")))</f>
        <v/>
      </c>
    </row>
    <row r="1228">
      <c r="A1228">
        <f>ROW()-1</f>
        <v/>
      </c>
      <c r="B1228">
        <f>IF($A1228&lt;=Settings!$B$4,"small_control",IF($A1228&lt;=Settings!$B$5,"medium_10k",IF($A1228&lt;=Settings!$B$6,"large_100k","extreme_1m")))</f>
        <v/>
      </c>
      <c r="C1228">
        <f>"ORD-"&amp;TEXT(QUOTIENT($A1228-1,3)+1,"0000000")</f>
        <v/>
      </c>
      <c r="D1228">
        <f>"LINE-"&amp;TEXT($A1228,"0000000")</f>
        <v/>
      </c>
      <c r="E1228" s="7">
        <f>Settings!$B$2+$A1228-1</f>
        <v/>
      </c>
      <c r="F1228" s="7">
        <f>Settings!$B$2+MOD($A1228-1,Settings!$B$7)</f>
        <v/>
      </c>
      <c r="G1228">
        <f>YEAR($F1228)</f>
        <v/>
      </c>
      <c r="H1228">
        <f>"Q"&amp;ROUNDUP(MONTH($F1228)/3,0)</f>
        <v/>
      </c>
      <c r="I1228">
        <f>MONTH($F1228)</f>
        <v/>
      </c>
      <c r="J1228">
        <f>CHOOSE(MONTH($F1228),"Январь","Февраль","Март","Апрель","Май","Июнь","Июль","Август","Сентябрь","Октябрь","Ноябрь","Декабрь")</f>
        <v/>
      </c>
      <c r="K1228">
        <f>DAY($F1228)</f>
        <v/>
      </c>
      <c r="L1228">
        <f>IF(MOD($A1228,10)&lt;7,"ФО_01_Крупный","ФО_"&amp;TEXT(MOD($A1228,8)+1,"00"))</f>
        <v/>
      </c>
      <c r="M1228">
        <f>IF($AB1228="Да","Регион_001_Крупный","Регион_"&amp;TEXT(MOD(QUOTIENT($A1228-1,20),180)+1,"000"))</f>
        <v/>
      </c>
      <c r="N1228">
        <f>IF($AB1228="Да","Город_"&amp;TEXT(MOD($A1228-1,250)+1,"0000"),"Город_"&amp;TEXT(MOD($A1228-1,3000)+1,"0000"))</f>
        <v/>
      </c>
      <c r="O1228">
        <f>IF($AB1228="Да","Холдинг_Крупный","Холдинг_"&amp;TEXT(MOD(QUOTIENT($A1228-1,10000),20)+1,"00"))</f>
        <v/>
      </c>
      <c r="P1228">
        <f>IF($AB1228="Да","Организация_Крупная","Организация_"&amp;TEXT(MOD(QUOTIENT($A1228-1,500),600)+1,"000"))</f>
        <v/>
      </c>
      <c r="Q1228">
        <f>"Отдел_"&amp;TEXT(MOD(QUOTIENT($A1228-1,50),100)+1,"000")</f>
        <v/>
      </c>
      <c r="R1228">
        <f>IF($AB1228="Да","Группа_Крупная","Группа_"&amp;TEXT(MOD(QUOTIENT($A1228-1,5000),30)+1,"00"))</f>
        <v/>
      </c>
      <c r="S1228">
        <f>IF($AB1228="Да","Категория_Крупная","Категория_"&amp;TEXT(MOD(QUOTIENT($A1228-1,500),120)+1,"000"))</f>
        <v/>
      </c>
      <c r="T1228">
        <f>IF($AB1228="Да","Подкатегория_Крупная","Подкатегория_"&amp;TEXT(MOD(QUOTIENT($A1228-1,50),300)+1,"000"))</f>
        <v/>
      </c>
      <c r="U1228">
        <f>"SKU_"&amp;TEXT($A1228,"0000000")</f>
        <v/>
      </c>
      <c r="V1228">
        <f>CHOOSE(MOD($A1228-1,4)+1,"Enterprise","SMB","Госсектор","Розница")</f>
        <v/>
      </c>
      <c r="W1228">
        <f>"Клиент_"&amp;TEXT(MOD($A1228-1,20000)+1,"00000")</f>
        <v/>
      </c>
      <c r="X1228">
        <f>CHOOSE(MOD($A1228-1,5)+1,"Портал","API","Импорт","Ручной ввод","Интеграция")</f>
        <v/>
      </c>
      <c r="Y1228" s="8">
        <f>ROUND(1000+MOD($A1228*37,90000)+IF($AB1228="Да",5000,0),2)</f>
        <v/>
      </c>
      <c r="Z1228">
        <f>1+MOD($A1228,20)</f>
        <v/>
      </c>
      <c r="AA1228" s="8">
        <f>ROUND($Y1228*(0.08+MOD($A1228,17)/100),2)</f>
        <v/>
      </c>
      <c r="AB1228">
        <f>IF(MOD($A1228,10)&lt;7,"Да","Нет")</f>
        <v/>
      </c>
      <c r="AC1228">
        <f>$R1228&amp;" / "&amp;$S1228&amp;" / "&amp;$T1228</f>
        <v/>
      </c>
      <c r="AD1228">
        <f>1</f>
        <v/>
      </c>
      <c r="AE1228">
        <f>IF($A1228&lt;=Settings!$B$4,"до 100",IF($A1228&lt;=Settings!$B$5,"до 10 000",IF($A1228&lt;=Settings!$B$6,"до 100 000","100 000+")))</f>
        <v/>
      </c>
    </row>
    <row r="1229">
      <c r="A1229">
        <f>ROW()-1</f>
        <v/>
      </c>
      <c r="B1229">
        <f>IF($A1229&lt;=Settings!$B$4,"small_control",IF($A1229&lt;=Settings!$B$5,"medium_10k",IF($A1229&lt;=Settings!$B$6,"large_100k","extreme_1m")))</f>
        <v/>
      </c>
      <c r="C1229">
        <f>"ORD-"&amp;TEXT(QUOTIENT($A1229-1,3)+1,"0000000")</f>
        <v/>
      </c>
      <c r="D1229">
        <f>"LINE-"&amp;TEXT($A1229,"0000000")</f>
        <v/>
      </c>
      <c r="E1229" s="7">
        <f>Settings!$B$2+$A1229-1</f>
        <v/>
      </c>
      <c r="F1229" s="7">
        <f>Settings!$B$2+MOD($A1229-1,Settings!$B$7)</f>
        <v/>
      </c>
      <c r="G1229">
        <f>YEAR($F1229)</f>
        <v/>
      </c>
      <c r="H1229">
        <f>"Q"&amp;ROUNDUP(MONTH($F1229)/3,0)</f>
        <v/>
      </c>
      <c r="I1229">
        <f>MONTH($F1229)</f>
        <v/>
      </c>
      <c r="J1229">
        <f>CHOOSE(MONTH($F1229),"Январь","Февраль","Март","Апрель","Май","Июнь","Июль","Август","Сентябрь","Октябрь","Ноябрь","Декабрь")</f>
        <v/>
      </c>
      <c r="K1229">
        <f>DAY($F1229)</f>
        <v/>
      </c>
      <c r="L1229">
        <f>IF(MOD($A1229,10)&lt;7,"ФО_01_Крупный","ФО_"&amp;TEXT(MOD($A1229,8)+1,"00"))</f>
        <v/>
      </c>
      <c r="M1229">
        <f>IF($AB1229="Да","Регион_001_Крупный","Регион_"&amp;TEXT(MOD(QUOTIENT($A1229-1,20),180)+1,"000"))</f>
        <v/>
      </c>
      <c r="N1229">
        <f>IF($AB1229="Да","Город_"&amp;TEXT(MOD($A1229-1,250)+1,"0000"),"Город_"&amp;TEXT(MOD($A1229-1,3000)+1,"0000"))</f>
        <v/>
      </c>
      <c r="O1229">
        <f>IF($AB1229="Да","Холдинг_Крупный","Холдинг_"&amp;TEXT(MOD(QUOTIENT($A1229-1,10000),20)+1,"00"))</f>
        <v/>
      </c>
      <c r="P1229">
        <f>IF($AB1229="Да","Организация_Крупная","Организация_"&amp;TEXT(MOD(QUOTIENT($A1229-1,500),600)+1,"000"))</f>
        <v/>
      </c>
      <c r="Q1229">
        <f>"Отдел_"&amp;TEXT(MOD(QUOTIENT($A1229-1,50),100)+1,"000")</f>
        <v/>
      </c>
      <c r="R1229">
        <f>IF($AB1229="Да","Группа_Крупная","Группа_"&amp;TEXT(MOD(QUOTIENT($A1229-1,5000),30)+1,"00"))</f>
        <v/>
      </c>
      <c r="S1229">
        <f>IF($AB1229="Да","Категория_Крупная","Категория_"&amp;TEXT(MOD(QUOTIENT($A1229-1,500),120)+1,"000"))</f>
        <v/>
      </c>
      <c r="T1229">
        <f>IF($AB1229="Да","Подкатегория_Крупная","Подкатегория_"&amp;TEXT(MOD(QUOTIENT($A1229-1,50),300)+1,"000"))</f>
        <v/>
      </c>
      <c r="U1229">
        <f>"SKU_"&amp;TEXT($A1229,"0000000")</f>
        <v/>
      </c>
      <c r="V1229">
        <f>CHOOSE(MOD($A1229-1,4)+1,"Enterprise","SMB","Госсектор","Розница")</f>
        <v/>
      </c>
      <c r="W1229">
        <f>"Клиент_"&amp;TEXT(MOD($A1229-1,20000)+1,"00000")</f>
        <v/>
      </c>
      <c r="X1229">
        <f>CHOOSE(MOD($A1229-1,5)+1,"Портал","API","Импорт","Ручной ввод","Интеграция")</f>
        <v/>
      </c>
      <c r="Y1229" s="8">
        <f>ROUND(1000+MOD($A1229*37,90000)+IF($AB1229="Да",5000,0),2)</f>
        <v/>
      </c>
      <c r="Z1229">
        <f>1+MOD($A1229,20)</f>
        <v/>
      </c>
      <c r="AA1229" s="8">
        <f>ROUND($Y1229*(0.08+MOD($A1229,17)/100),2)</f>
        <v/>
      </c>
      <c r="AB1229">
        <f>IF(MOD($A1229,10)&lt;7,"Да","Нет")</f>
        <v/>
      </c>
      <c r="AC1229">
        <f>$R1229&amp;" / "&amp;$S1229&amp;" / "&amp;$T1229</f>
        <v/>
      </c>
      <c r="AD1229">
        <f>1</f>
        <v/>
      </c>
      <c r="AE1229">
        <f>IF($A1229&lt;=Settings!$B$4,"до 100",IF($A1229&lt;=Settings!$B$5,"до 10 000",IF($A1229&lt;=Settings!$B$6,"до 100 000","100 000+")))</f>
        <v/>
      </c>
    </row>
    <row r="1230">
      <c r="A1230">
        <f>ROW()-1</f>
        <v/>
      </c>
      <c r="B1230">
        <f>IF($A1230&lt;=Settings!$B$4,"small_control",IF($A1230&lt;=Settings!$B$5,"medium_10k",IF($A1230&lt;=Settings!$B$6,"large_100k","extreme_1m")))</f>
        <v/>
      </c>
      <c r="C1230">
        <f>"ORD-"&amp;TEXT(QUOTIENT($A1230-1,3)+1,"0000000")</f>
        <v/>
      </c>
      <c r="D1230">
        <f>"LINE-"&amp;TEXT($A1230,"0000000")</f>
        <v/>
      </c>
      <c r="E1230" s="7">
        <f>Settings!$B$2+$A1230-1</f>
        <v/>
      </c>
      <c r="F1230" s="7">
        <f>Settings!$B$2+MOD($A1230-1,Settings!$B$7)</f>
        <v/>
      </c>
      <c r="G1230">
        <f>YEAR($F1230)</f>
        <v/>
      </c>
      <c r="H1230">
        <f>"Q"&amp;ROUNDUP(MONTH($F1230)/3,0)</f>
        <v/>
      </c>
      <c r="I1230">
        <f>MONTH($F1230)</f>
        <v/>
      </c>
      <c r="J1230">
        <f>CHOOSE(MONTH($F1230),"Январь","Февраль","Март","Апрель","Май","Июнь","Июль","Август","Сентябрь","Октябрь","Ноябрь","Декабрь")</f>
        <v/>
      </c>
      <c r="K1230">
        <f>DAY($F1230)</f>
        <v/>
      </c>
      <c r="L1230">
        <f>IF(MOD($A1230,10)&lt;7,"ФО_01_Крупный","ФО_"&amp;TEXT(MOD($A1230,8)+1,"00"))</f>
        <v/>
      </c>
      <c r="M1230">
        <f>IF($AB1230="Да","Регион_001_Крупный","Регион_"&amp;TEXT(MOD(QUOTIENT($A1230-1,20),180)+1,"000"))</f>
        <v/>
      </c>
      <c r="N1230">
        <f>IF($AB1230="Да","Город_"&amp;TEXT(MOD($A1230-1,250)+1,"0000"),"Город_"&amp;TEXT(MOD($A1230-1,3000)+1,"0000"))</f>
        <v/>
      </c>
      <c r="O1230">
        <f>IF($AB1230="Да","Холдинг_Крупный","Холдинг_"&amp;TEXT(MOD(QUOTIENT($A1230-1,10000),20)+1,"00"))</f>
        <v/>
      </c>
      <c r="P1230">
        <f>IF($AB1230="Да","Организация_Крупная","Организация_"&amp;TEXT(MOD(QUOTIENT($A1230-1,500),600)+1,"000"))</f>
        <v/>
      </c>
      <c r="Q1230">
        <f>"Отдел_"&amp;TEXT(MOD(QUOTIENT($A1230-1,50),100)+1,"000")</f>
        <v/>
      </c>
      <c r="R1230">
        <f>IF($AB1230="Да","Группа_Крупная","Группа_"&amp;TEXT(MOD(QUOTIENT($A1230-1,5000),30)+1,"00"))</f>
        <v/>
      </c>
      <c r="S1230">
        <f>IF($AB1230="Да","Категория_Крупная","Категория_"&amp;TEXT(MOD(QUOTIENT($A1230-1,500),120)+1,"000"))</f>
        <v/>
      </c>
      <c r="T1230">
        <f>IF($AB1230="Да","Подкатегория_Крупная","Подкатегория_"&amp;TEXT(MOD(QUOTIENT($A1230-1,50),300)+1,"000"))</f>
        <v/>
      </c>
      <c r="U1230">
        <f>"SKU_"&amp;TEXT($A1230,"0000000")</f>
        <v/>
      </c>
      <c r="V1230">
        <f>CHOOSE(MOD($A1230-1,4)+1,"Enterprise","SMB","Госсектор","Розница")</f>
        <v/>
      </c>
      <c r="W1230">
        <f>"Клиент_"&amp;TEXT(MOD($A1230-1,20000)+1,"00000")</f>
        <v/>
      </c>
      <c r="X1230">
        <f>CHOOSE(MOD($A1230-1,5)+1,"Портал","API","Импорт","Ручной ввод","Интеграция")</f>
        <v/>
      </c>
      <c r="Y1230" s="8">
        <f>ROUND(1000+MOD($A1230*37,90000)+IF($AB1230="Да",5000,0),2)</f>
        <v/>
      </c>
      <c r="Z1230">
        <f>1+MOD($A1230,20)</f>
        <v/>
      </c>
      <c r="AA1230" s="8">
        <f>ROUND($Y1230*(0.08+MOD($A1230,17)/100),2)</f>
        <v/>
      </c>
      <c r="AB1230">
        <f>IF(MOD($A1230,10)&lt;7,"Да","Нет")</f>
        <v/>
      </c>
      <c r="AC1230">
        <f>$R1230&amp;" / "&amp;$S1230&amp;" / "&amp;$T1230</f>
        <v/>
      </c>
      <c r="AD1230">
        <f>1</f>
        <v/>
      </c>
      <c r="AE1230">
        <f>IF($A1230&lt;=Settings!$B$4,"до 100",IF($A1230&lt;=Settings!$B$5,"до 10 000",IF($A1230&lt;=Settings!$B$6,"до 100 000","100 000+")))</f>
        <v/>
      </c>
    </row>
    <row r="1231">
      <c r="A1231">
        <f>ROW()-1</f>
        <v/>
      </c>
      <c r="B1231">
        <f>IF($A1231&lt;=Settings!$B$4,"small_control",IF($A1231&lt;=Settings!$B$5,"medium_10k",IF($A1231&lt;=Settings!$B$6,"large_100k","extreme_1m")))</f>
        <v/>
      </c>
      <c r="C1231">
        <f>"ORD-"&amp;TEXT(QUOTIENT($A1231-1,3)+1,"0000000")</f>
        <v/>
      </c>
      <c r="D1231">
        <f>"LINE-"&amp;TEXT($A1231,"0000000")</f>
        <v/>
      </c>
      <c r="E1231" s="7">
        <f>Settings!$B$2+$A1231-1</f>
        <v/>
      </c>
      <c r="F1231" s="7">
        <f>Settings!$B$2+MOD($A1231-1,Settings!$B$7)</f>
        <v/>
      </c>
      <c r="G1231">
        <f>YEAR($F1231)</f>
        <v/>
      </c>
      <c r="H1231">
        <f>"Q"&amp;ROUNDUP(MONTH($F1231)/3,0)</f>
        <v/>
      </c>
      <c r="I1231">
        <f>MONTH($F1231)</f>
        <v/>
      </c>
      <c r="J1231">
        <f>CHOOSE(MONTH($F1231),"Январь","Февраль","Март","Апрель","Май","Июнь","Июль","Август","Сентябрь","Октябрь","Ноябрь","Декабрь")</f>
        <v/>
      </c>
      <c r="K1231">
        <f>DAY($F1231)</f>
        <v/>
      </c>
      <c r="L1231">
        <f>IF(MOD($A1231,10)&lt;7,"ФО_01_Крупный","ФО_"&amp;TEXT(MOD($A1231,8)+1,"00"))</f>
        <v/>
      </c>
      <c r="M1231">
        <f>IF($AB1231="Да","Регион_001_Крупный","Регион_"&amp;TEXT(MOD(QUOTIENT($A1231-1,20),180)+1,"000"))</f>
        <v/>
      </c>
      <c r="N1231">
        <f>IF($AB1231="Да","Город_"&amp;TEXT(MOD($A1231-1,250)+1,"0000"),"Город_"&amp;TEXT(MOD($A1231-1,3000)+1,"0000"))</f>
        <v/>
      </c>
      <c r="O1231">
        <f>IF($AB1231="Да","Холдинг_Крупный","Холдинг_"&amp;TEXT(MOD(QUOTIENT($A1231-1,10000),20)+1,"00"))</f>
        <v/>
      </c>
      <c r="P1231">
        <f>IF($AB1231="Да","Организация_Крупная","Организация_"&amp;TEXT(MOD(QUOTIENT($A1231-1,500),600)+1,"000"))</f>
        <v/>
      </c>
      <c r="Q1231">
        <f>"Отдел_"&amp;TEXT(MOD(QUOTIENT($A1231-1,50),100)+1,"000")</f>
        <v/>
      </c>
      <c r="R1231">
        <f>IF($AB1231="Да","Группа_Крупная","Группа_"&amp;TEXT(MOD(QUOTIENT($A1231-1,5000),30)+1,"00"))</f>
        <v/>
      </c>
      <c r="S1231">
        <f>IF($AB1231="Да","Категория_Крупная","Категория_"&amp;TEXT(MOD(QUOTIENT($A1231-1,500),120)+1,"000"))</f>
        <v/>
      </c>
      <c r="T1231">
        <f>IF($AB1231="Да","Подкатегория_Крупная","Подкатегория_"&amp;TEXT(MOD(QUOTIENT($A1231-1,50),300)+1,"000"))</f>
        <v/>
      </c>
      <c r="U1231">
        <f>"SKU_"&amp;TEXT($A1231,"0000000")</f>
        <v/>
      </c>
      <c r="V1231">
        <f>CHOOSE(MOD($A1231-1,4)+1,"Enterprise","SMB","Госсектор","Розница")</f>
        <v/>
      </c>
      <c r="W1231">
        <f>"Клиент_"&amp;TEXT(MOD($A1231-1,20000)+1,"00000")</f>
        <v/>
      </c>
      <c r="X1231">
        <f>CHOOSE(MOD($A1231-1,5)+1,"Портал","API","Импорт","Ручной ввод","Интеграция")</f>
        <v/>
      </c>
      <c r="Y1231" s="8">
        <f>ROUND(1000+MOD($A1231*37,90000)+IF($AB1231="Да",5000,0),2)</f>
        <v/>
      </c>
      <c r="Z1231">
        <f>1+MOD($A1231,20)</f>
        <v/>
      </c>
      <c r="AA1231" s="8">
        <f>ROUND($Y1231*(0.08+MOD($A1231,17)/100),2)</f>
        <v/>
      </c>
      <c r="AB1231">
        <f>IF(MOD($A1231,10)&lt;7,"Да","Нет")</f>
        <v/>
      </c>
      <c r="AC1231">
        <f>$R1231&amp;" / "&amp;$S1231&amp;" / "&amp;$T1231</f>
        <v/>
      </c>
      <c r="AD1231">
        <f>1</f>
        <v/>
      </c>
      <c r="AE1231">
        <f>IF($A1231&lt;=Settings!$B$4,"до 100",IF($A1231&lt;=Settings!$B$5,"до 10 000",IF($A1231&lt;=Settings!$B$6,"до 100 000","100 000+")))</f>
        <v/>
      </c>
    </row>
    <row r="1232">
      <c r="A1232">
        <f>ROW()-1</f>
        <v/>
      </c>
      <c r="B1232">
        <f>IF($A1232&lt;=Settings!$B$4,"small_control",IF($A1232&lt;=Settings!$B$5,"medium_10k",IF($A1232&lt;=Settings!$B$6,"large_100k","extreme_1m")))</f>
        <v/>
      </c>
      <c r="C1232">
        <f>"ORD-"&amp;TEXT(QUOTIENT($A1232-1,3)+1,"0000000")</f>
        <v/>
      </c>
      <c r="D1232">
        <f>"LINE-"&amp;TEXT($A1232,"0000000")</f>
        <v/>
      </c>
      <c r="E1232" s="7">
        <f>Settings!$B$2+$A1232-1</f>
        <v/>
      </c>
      <c r="F1232" s="7">
        <f>Settings!$B$2+MOD($A1232-1,Settings!$B$7)</f>
        <v/>
      </c>
      <c r="G1232">
        <f>YEAR($F1232)</f>
        <v/>
      </c>
      <c r="H1232">
        <f>"Q"&amp;ROUNDUP(MONTH($F1232)/3,0)</f>
        <v/>
      </c>
      <c r="I1232">
        <f>MONTH($F1232)</f>
        <v/>
      </c>
      <c r="J1232">
        <f>CHOOSE(MONTH($F1232),"Январь","Февраль","Март","Апрель","Май","Июнь","Июль","Август","Сентябрь","Октябрь","Ноябрь","Декабрь")</f>
        <v/>
      </c>
      <c r="K1232">
        <f>DAY($F1232)</f>
        <v/>
      </c>
      <c r="L1232">
        <f>IF(MOD($A1232,10)&lt;7,"ФО_01_Крупный","ФО_"&amp;TEXT(MOD($A1232,8)+1,"00"))</f>
        <v/>
      </c>
      <c r="M1232">
        <f>IF($AB1232="Да","Регион_001_Крупный","Регион_"&amp;TEXT(MOD(QUOTIENT($A1232-1,20),180)+1,"000"))</f>
        <v/>
      </c>
      <c r="N1232">
        <f>IF($AB1232="Да","Город_"&amp;TEXT(MOD($A1232-1,250)+1,"0000"),"Город_"&amp;TEXT(MOD($A1232-1,3000)+1,"0000"))</f>
        <v/>
      </c>
      <c r="O1232">
        <f>IF($AB1232="Да","Холдинг_Крупный","Холдинг_"&amp;TEXT(MOD(QUOTIENT($A1232-1,10000),20)+1,"00"))</f>
        <v/>
      </c>
      <c r="P1232">
        <f>IF($AB1232="Да","Организация_Крупная","Организация_"&amp;TEXT(MOD(QUOTIENT($A1232-1,500),600)+1,"000"))</f>
        <v/>
      </c>
      <c r="Q1232">
        <f>"Отдел_"&amp;TEXT(MOD(QUOTIENT($A1232-1,50),100)+1,"000")</f>
        <v/>
      </c>
      <c r="R1232">
        <f>IF($AB1232="Да","Группа_Крупная","Группа_"&amp;TEXT(MOD(QUOTIENT($A1232-1,5000),30)+1,"00"))</f>
        <v/>
      </c>
      <c r="S1232">
        <f>IF($AB1232="Да","Категория_Крупная","Категория_"&amp;TEXT(MOD(QUOTIENT($A1232-1,500),120)+1,"000"))</f>
        <v/>
      </c>
      <c r="T1232">
        <f>IF($AB1232="Да","Подкатегория_Крупная","Подкатегория_"&amp;TEXT(MOD(QUOTIENT($A1232-1,50),300)+1,"000"))</f>
        <v/>
      </c>
      <c r="U1232">
        <f>"SKU_"&amp;TEXT($A1232,"0000000")</f>
        <v/>
      </c>
      <c r="V1232">
        <f>CHOOSE(MOD($A1232-1,4)+1,"Enterprise","SMB","Госсектор","Розница")</f>
        <v/>
      </c>
      <c r="W1232">
        <f>"Клиент_"&amp;TEXT(MOD($A1232-1,20000)+1,"00000")</f>
        <v/>
      </c>
      <c r="X1232">
        <f>CHOOSE(MOD($A1232-1,5)+1,"Портал","API","Импорт","Ручной ввод","Интеграция")</f>
        <v/>
      </c>
      <c r="Y1232" s="8">
        <f>ROUND(1000+MOD($A1232*37,90000)+IF($AB1232="Да",5000,0),2)</f>
        <v/>
      </c>
      <c r="Z1232">
        <f>1+MOD($A1232,20)</f>
        <v/>
      </c>
      <c r="AA1232" s="8">
        <f>ROUND($Y1232*(0.08+MOD($A1232,17)/100),2)</f>
        <v/>
      </c>
      <c r="AB1232">
        <f>IF(MOD($A1232,10)&lt;7,"Да","Нет")</f>
        <v/>
      </c>
      <c r="AC1232">
        <f>$R1232&amp;" / "&amp;$S1232&amp;" / "&amp;$T1232</f>
        <v/>
      </c>
      <c r="AD1232">
        <f>1</f>
        <v/>
      </c>
      <c r="AE1232">
        <f>IF($A1232&lt;=Settings!$B$4,"до 100",IF($A1232&lt;=Settings!$B$5,"до 10 000",IF($A1232&lt;=Settings!$B$6,"до 100 000","100 000+")))</f>
        <v/>
      </c>
    </row>
    <row r="1233">
      <c r="A1233">
        <f>ROW()-1</f>
        <v/>
      </c>
      <c r="B1233">
        <f>IF($A1233&lt;=Settings!$B$4,"small_control",IF($A1233&lt;=Settings!$B$5,"medium_10k",IF($A1233&lt;=Settings!$B$6,"large_100k","extreme_1m")))</f>
        <v/>
      </c>
      <c r="C1233">
        <f>"ORD-"&amp;TEXT(QUOTIENT($A1233-1,3)+1,"0000000")</f>
        <v/>
      </c>
      <c r="D1233">
        <f>"LINE-"&amp;TEXT($A1233,"0000000")</f>
        <v/>
      </c>
      <c r="E1233" s="7">
        <f>Settings!$B$2+$A1233-1</f>
        <v/>
      </c>
      <c r="F1233" s="7">
        <f>Settings!$B$2+MOD($A1233-1,Settings!$B$7)</f>
        <v/>
      </c>
      <c r="G1233">
        <f>YEAR($F1233)</f>
        <v/>
      </c>
      <c r="H1233">
        <f>"Q"&amp;ROUNDUP(MONTH($F1233)/3,0)</f>
        <v/>
      </c>
      <c r="I1233">
        <f>MONTH($F1233)</f>
        <v/>
      </c>
      <c r="J1233">
        <f>CHOOSE(MONTH($F1233),"Январь","Февраль","Март","Апрель","Май","Июнь","Июль","Август","Сентябрь","Октябрь","Ноябрь","Декабрь")</f>
        <v/>
      </c>
      <c r="K1233">
        <f>DAY($F1233)</f>
        <v/>
      </c>
      <c r="L1233">
        <f>IF(MOD($A1233,10)&lt;7,"ФО_01_Крупный","ФО_"&amp;TEXT(MOD($A1233,8)+1,"00"))</f>
        <v/>
      </c>
      <c r="M1233">
        <f>IF($AB1233="Да","Регион_001_Крупный","Регион_"&amp;TEXT(MOD(QUOTIENT($A1233-1,20),180)+1,"000"))</f>
        <v/>
      </c>
      <c r="N1233">
        <f>IF($AB1233="Да","Город_"&amp;TEXT(MOD($A1233-1,250)+1,"0000"),"Город_"&amp;TEXT(MOD($A1233-1,3000)+1,"0000"))</f>
        <v/>
      </c>
      <c r="O1233">
        <f>IF($AB1233="Да","Холдинг_Крупный","Холдинг_"&amp;TEXT(MOD(QUOTIENT($A1233-1,10000),20)+1,"00"))</f>
        <v/>
      </c>
      <c r="P1233">
        <f>IF($AB1233="Да","Организация_Крупная","Организация_"&amp;TEXT(MOD(QUOTIENT($A1233-1,500),600)+1,"000"))</f>
        <v/>
      </c>
      <c r="Q1233">
        <f>"Отдел_"&amp;TEXT(MOD(QUOTIENT($A1233-1,50),100)+1,"000")</f>
        <v/>
      </c>
      <c r="R1233">
        <f>IF($AB1233="Да","Группа_Крупная","Группа_"&amp;TEXT(MOD(QUOTIENT($A1233-1,5000),30)+1,"00"))</f>
        <v/>
      </c>
      <c r="S1233">
        <f>IF($AB1233="Да","Категория_Крупная","Категория_"&amp;TEXT(MOD(QUOTIENT($A1233-1,500),120)+1,"000"))</f>
        <v/>
      </c>
      <c r="T1233">
        <f>IF($AB1233="Да","Подкатегория_Крупная","Подкатегория_"&amp;TEXT(MOD(QUOTIENT($A1233-1,50),300)+1,"000"))</f>
        <v/>
      </c>
      <c r="U1233">
        <f>"SKU_"&amp;TEXT($A1233,"0000000")</f>
        <v/>
      </c>
      <c r="V1233">
        <f>CHOOSE(MOD($A1233-1,4)+1,"Enterprise","SMB","Госсектор","Розница")</f>
        <v/>
      </c>
      <c r="W1233">
        <f>"Клиент_"&amp;TEXT(MOD($A1233-1,20000)+1,"00000")</f>
        <v/>
      </c>
      <c r="X1233">
        <f>CHOOSE(MOD($A1233-1,5)+1,"Портал","API","Импорт","Ручной ввод","Интеграция")</f>
        <v/>
      </c>
      <c r="Y1233" s="8">
        <f>ROUND(1000+MOD($A1233*37,90000)+IF($AB1233="Да",5000,0),2)</f>
        <v/>
      </c>
      <c r="Z1233">
        <f>1+MOD($A1233,20)</f>
        <v/>
      </c>
      <c r="AA1233" s="8">
        <f>ROUND($Y1233*(0.08+MOD($A1233,17)/100),2)</f>
        <v/>
      </c>
      <c r="AB1233">
        <f>IF(MOD($A1233,10)&lt;7,"Да","Нет")</f>
        <v/>
      </c>
      <c r="AC1233">
        <f>$R1233&amp;" / "&amp;$S1233&amp;" / "&amp;$T1233</f>
        <v/>
      </c>
      <c r="AD1233">
        <f>1</f>
        <v/>
      </c>
      <c r="AE1233">
        <f>IF($A1233&lt;=Settings!$B$4,"до 100",IF($A1233&lt;=Settings!$B$5,"до 10 000",IF($A1233&lt;=Settings!$B$6,"до 100 000","100 000+")))</f>
        <v/>
      </c>
    </row>
    <row r="1234">
      <c r="A1234">
        <f>ROW()-1</f>
        <v/>
      </c>
      <c r="B1234">
        <f>IF($A1234&lt;=Settings!$B$4,"small_control",IF($A1234&lt;=Settings!$B$5,"medium_10k",IF($A1234&lt;=Settings!$B$6,"large_100k","extreme_1m")))</f>
        <v/>
      </c>
      <c r="C1234">
        <f>"ORD-"&amp;TEXT(QUOTIENT($A1234-1,3)+1,"0000000")</f>
        <v/>
      </c>
      <c r="D1234">
        <f>"LINE-"&amp;TEXT($A1234,"0000000")</f>
        <v/>
      </c>
      <c r="E1234" s="7">
        <f>Settings!$B$2+$A1234-1</f>
        <v/>
      </c>
      <c r="F1234" s="7">
        <f>Settings!$B$2+MOD($A1234-1,Settings!$B$7)</f>
        <v/>
      </c>
      <c r="G1234">
        <f>YEAR($F1234)</f>
        <v/>
      </c>
      <c r="H1234">
        <f>"Q"&amp;ROUNDUP(MONTH($F1234)/3,0)</f>
        <v/>
      </c>
      <c r="I1234">
        <f>MONTH($F1234)</f>
        <v/>
      </c>
      <c r="J1234">
        <f>CHOOSE(MONTH($F1234),"Январь","Февраль","Март","Апрель","Май","Июнь","Июль","Август","Сентябрь","Октябрь","Ноябрь","Декабрь")</f>
        <v/>
      </c>
      <c r="K1234">
        <f>DAY($F1234)</f>
        <v/>
      </c>
      <c r="L1234">
        <f>IF(MOD($A1234,10)&lt;7,"ФО_01_Крупный","ФО_"&amp;TEXT(MOD($A1234,8)+1,"00"))</f>
        <v/>
      </c>
      <c r="M1234">
        <f>IF($AB1234="Да","Регион_001_Крупный","Регион_"&amp;TEXT(MOD(QUOTIENT($A1234-1,20),180)+1,"000"))</f>
        <v/>
      </c>
      <c r="N1234">
        <f>IF($AB1234="Да","Город_"&amp;TEXT(MOD($A1234-1,250)+1,"0000"),"Город_"&amp;TEXT(MOD($A1234-1,3000)+1,"0000"))</f>
        <v/>
      </c>
      <c r="O1234">
        <f>IF($AB1234="Да","Холдинг_Крупный","Холдинг_"&amp;TEXT(MOD(QUOTIENT($A1234-1,10000),20)+1,"00"))</f>
        <v/>
      </c>
      <c r="P1234">
        <f>IF($AB1234="Да","Организация_Крупная","Организация_"&amp;TEXT(MOD(QUOTIENT($A1234-1,500),600)+1,"000"))</f>
        <v/>
      </c>
      <c r="Q1234">
        <f>"Отдел_"&amp;TEXT(MOD(QUOTIENT($A1234-1,50),100)+1,"000")</f>
        <v/>
      </c>
      <c r="R1234">
        <f>IF($AB1234="Да","Группа_Крупная","Группа_"&amp;TEXT(MOD(QUOTIENT($A1234-1,5000),30)+1,"00"))</f>
        <v/>
      </c>
      <c r="S1234">
        <f>IF($AB1234="Да","Категория_Крупная","Категория_"&amp;TEXT(MOD(QUOTIENT($A1234-1,500),120)+1,"000"))</f>
        <v/>
      </c>
      <c r="T1234">
        <f>IF($AB1234="Да","Подкатегория_Крупная","Подкатегория_"&amp;TEXT(MOD(QUOTIENT($A1234-1,50),300)+1,"000"))</f>
        <v/>
      </c>
      <c r="U1234">
        <f>"SKU_"&amp;TEXT($A1234,"0000000")</f>
        <v/>
      </c>
      <c r="V1234">
        <f>CHOOSE(MOD($A1234-1,4)+1,"Enterprise","SMB","Госсектор","Розница")</f>
        <v/>
      </c>
      <c r="W1234">
        <f>"Клиент_"&amp;TEXT(MOD($A1234-1,20000)+1,"00000")</f>
        <v/>
      </c>
      <c r="X1234">
        <f>CHOOSE(MOD($A1234-1,5)+1,"Портал","API","Импорт","Ручной ввод","Интеграция")</f>
        <v/>
      </c>
      <c r="Y1234" s="8">
        <f>ROUND(1000+MOD($A1234*37,90000)+IF($AB1234="Да",5000,0),2)</f>
        <v/>
      </c>
      <c r="Z1234">
        <f>1+MOD($A1234,20)</f>
        <v/>
      </c>
      <c r="AA1234" s="8">
        <f>ROUND($Y1234*(0.08+MOD($A1234,17)/100),2)</f>
        <v/>
      </c>
      <c r="AB1234">
        <f>IF(MOD($A1234,10)&lt;7,"Да","Нет")</f>
        <v/>
      </c>
      <c r="AC1234">
        <f>$R1234&amp;" / "&amp;$S1234&amp;" / "&amp;$T1234</f>
        <v/>
      </c>
      <c r="AD1234">
        <f>1</f>
        <v/>
      </c>
      <c r="AE1234">
        <f>IF($A1234&lt;=Settings!$B$4,"до 100",IF($A1234&lt;=Settings!$B$5,"до 10 000",IF($A1234&lt;=Settings!$B$6,"до 100 000","100 000+")))</f>
        <v/>
      </c>
    </row>
    <row r="1235">
      <c r="A1235">
        <f>ROW()-1</f>
        <v/>
      </c>
      <c r="B1235">
        <f>IF($A1235&lt;=Settings!$B$4,"small_control",IF($A1235&lt;=Settings!$B$5,"medium_10k",IF($A1235&lt;=Settings!$B$6,"large_100k","extreme_1m")))</f>
        <v/>
      </c>
      <c r="C1235">
        <f>"ORD-"&amp;TEXT(QUOTIENT($A1235-1,3)+1,"0000000")</f>
        <v/>
      </c>
      <c r="D1235">
        <f>"LINE-"&amp;TEXT($A1235,"0000000")</f>
        <v/>
      </c>
      <c r="E1235" s="7">
        <f>Settings!$B$2+$A1235-1</f>
        <v/>
      </c>
      <c r="F1235" s="7">
        <f>Settings!$B$2+MOD($A1235-1,Settings!$B$7)</f>
        <v/>
      </c>
      <c r="G1235">
        <f>YEAR($F1235)</f>
        <v/>
      </c>
      <c r="H1235">
        <f>"Q"&amp;ROUNDUP(MONTH($F1235)/3,0)</f>
        <v/>
      </c>
      <c r="I1235">
        <f>MONTH($F1235)</f>
        <v/>
      </c>
      <c r="J1235">
        <f>CHOOSE(MONTH($F1235),"Январь","Февраль","Март","Апрель","Май","Июнь","Июль","Август","Сентябрь","Октябрь","Ноябрь","Декабрь")</f>
        <v/>
      </c>
      <c r="K1235">
        <f>DAY($F1235)</f>
        <v/>
      </c>
      <c r="L1235">
        <f>IF(MOD($A1235,10)&lt;7,"ФО_01_Крупный","ФО_"&amp;TEXT(MOD($A1235,8)+1,"00"))</f>
        <v/>
      </c>
      <c r="M1235">
        <f>IF($AB1235="Да","Регион_001_Крупный","Регион_"&amp;TEXT(MOD(QUOTIENT($A1235-1,20),180)+1,"000"))</f>
        <v/>
      </c>
      <c r="N1235">
        <f>IF($AB1235="Да","Город_"&amp;TEXT(MOD($A1235-1,250)+1,"0000"),"Город_"&amp;TEXT(MOD($A1235-1,3000)+1,"0000"))</f>
        <v/>
      </c>
      <c r="O1235">
        <f>IF($AB1235="Да","Холдинг_Крупный","Холдинг_"&amp;TEXT(MOD(QUOTIENT($A1235-1,10000),20)+1,"00"))</f>
        <v/>
      </c>
      <c r="P1235">
        <f>IF($AB1235="Да","Организация_Крупная","Организация_"&amp;TEXT(MOD(QUOTIENT($A1235-1,500),600)+1,"000"))</f>
        <v/>
      </c>
      <c r="Q1235">
        <f>"Отдел_"&amp;TEXT(MOD(QUOTIENT($A1235-1,50),100)+1,"000")</f>
        <v/>
      </c>
      <c r="R1235">
        <f>IF($AB1235="Да","Группа_Крупная","Группа_"&amp;TEXT(MOD(QUOTIENT($A1235-1,5000),30)+1,"00"))</f>
        <v/>
      </c>
      <c r="S1235">
        <f>IF($AB1235="Да","Категория_Крупная","Категория_"&amp;TEXT(MOD(QUOTIENT($A1235-1,500),120)+1,"000"))</f>
        <v/>
      </c>
      <c r="T1235">
        <f>IF($AB1235="Да","Подкатегория_Крупная","Подкатегория_"&amp;TEXT(MOD(QUOTIENT($A1235-1,50),300)+1,"000"))</f>
        <v/>
      </c>
      <c r="U1235">
        <f>"SKU_"&amp;TEXT($A1235,"0000000")</f>
        <v/>
      </c>
      <c r="V1235">
        <f>CHOOSE(MOD($A1235-1,4)+1,"Enterprise","SMB","Госсектор","Розница")</f>
        <v/>
      </c>
      <c r="W1235">
        <f>"Клиент_"&amp;TEXT(MOD($A1235-1,20000)+1,"00000")</f>
        <v/>
      </c>
      <c r="X1235">
        <f>CHOOSE(MOD($A1235-1,5)+1,"Портал","API","Импорт","Ручной ввод","Интеграция")</f>
        <v/>
      </c>
      <c r="Y1235" s="8">
        <f>ROUND(1000+MOD($A1235*37,90000)+IF($AB1235="Да",5000,0),2)</f>
        <v/>
      </c>
      <c r="Z1235">
        <f>1+MOD($A1235,20)</f>
        <v/>
      </c>
      <c r="AA1235" s="8">
        <f>ROUND($Y1235*(0.08+MOD($A1235,17)/100),2)</f>
        <v/>
      </c>
      <c r="AB1235">
        <f>IF(MOD($A1235,10)&lt;7,"Да","Нет")</f>
        <v/>
      </c>
      <c r="AC1235">
        <f>$R1235&amp;" / "&amp;$S1235&amp;" / "&amp;$T1235</f>
        <v/>
      </c>
      <c r="AD1235">
        <f>1</f>
        <v/>
      </c>
      <c r="AE1235">
        <f>IF($A1235&lt;=Settings!$B$4,"до 100",IF($A1235&lt;=Settings!$B$5,"до 10 000",IF($A1235&lt;=Settings!$B$6,"до 100 000","100 000+")))</f>
        <v/>
      </c>
    </row>
    <row r="1236">
      <c r="A1236">
        <f>ROW()-1</f>
        <v/>
      </c>
      <c r="B1236">
        <f>IF($A1236&lt;=Settings!$B$4,"small_control",IF($A1236&lt;=Settings!$B$5,"medium_10k",IF($A1236&lt;=Settings!$B$6,"large_100k","extreme_1m")))</f>
        <v/>
      </c>
      <c r="C1236">
        <f>"ORD-"&amp;TEXT(QUOTIENT($A1236-1,3)+1,"0000000")</f>
        <v/>
      </c>
      <c r="D1236">
        <f>"LINE-"&amp;TEXT($A1236,"0000000")</f>
        <v/>
      </c>
      <c r="E1236" s="7">
        <f>Settings!$B$2+$A1236-1</f>
        <v/>
      </c>
      <c r="F1236" s="7">
        <f>Settings!$B$2+MOD($A1236-1,Settings!$B$7)</f>
        <v/>
      </c>
      <c r="G1236">
        <f>YEAR($F1236)</f>
        <v/>
      </c>
      <c r="H1236">
        <f>"Q"&amp;ROUNDUP(MONTH($F1236)/3,0)</f>
        <v/>
      </c>
      <c r="I1236">
        <f>MONTH($F1236)</f>
        <v/>
      </c>
      <c r="J1236">
        <f>CHOOSE(MONTH($F1236),"Январь","Февраль","Март","Апрель","Май","Июнь","Июль","Август","Сентябрь","Октябрь","Ноябрь","Декабрь")</f>
        <v/>
      </c>
      <c r="K1236">
        <f>DAY($F1236)</f>
        <v/>
      </c>
      <c r="L1236">
        <f>IF(MOD($A1236,10)&lt;7,"ФО_01_Крупный","ФО_"&amp;TEXT(MOD($A1236,8)+1,"00"))</f>
        <v/>
      </c>
      <c r="M1236">
        <f>IF($AB1236="Да","Регион_001_Крупный","Регион_"&amp;TEXT(MOD(QUOTIENT($A1236-1,20),180)+1,"000"))</f>
        <v/>
      </c>
      <c r="N1236">
        <f>IF($AB1236="Да","Город_"&amp;TEXT(MOD($A1236-1,250)+1,"0000"),"Город_"&amp;TEXT(MOD($A1236-1,3000)+1,"0000"))</f>
        <v/>
      </c>
      <c r="O1236">
        <f>IF($AB1236="Да","Холдинг_Крупный","Холдинг_"&amp;TEXT(MOD(QUOTIENT($A1236-1,10000),20)+1,"00"))</f>
        <v/>
      </c>
      <c r="P1236">
        <f>IF($AB1236="Да","Организация_Крупная","Организация_"&amp;TEXT(MOD(QUOTIENT($A1236-1,500),600)+1,"000"))</f>
        <v/>
      </c>
      <c r="Q1236">
        <f>"Отдел_"&amp;TEXT(MOD(QUOTIENT($A1236-1,50),100)+1,"000")</f>
        <v/>
      </c>
      <c r="R1236">
        <f>IF($AB1236="Да","Группа_Крупная","Группа_"&amp;TEXT(MOD(QUOTIENT($A1236-1,5000),30)+1,"00"))</f>
        <v/>
      </c>
      <c r="S1236">
        <f>IF($AB1236="Да","Категория_Крупная","Категория_"&amp;TEXT(MOD(QUOTIENT($A1236-1,500),120)+1,"000"))</f>
        <v/>
      </c>
      <c r="T1236">
        <f>IF($AB1236="Да","Подкатегория_Крупная","Подкатегория_"&amp;TEXT(MOD(QUOTIENT($A1236-1,50),300)+1,"000"))</f>
        <v/>
      </c>
      <c r="U1236">
        <f>"SKU_"&amp;TEXT($A1236,"0000000")</f>
        <v/>
      </c>
      <c r="V1236">
        <f>CHOOSE(MOD($A1236-1,4)+1,"Enterprise","SMB","Госсектор","Розница")</f>
        <v/>
      </c>
      <c r="W1236">
        <f>"Клиент_"&amp;TEXT(MOD($A1236-1,20000)+1,"00000")</f>
        <v/>
      </c>
      <c r="X1236">
        <f>CHOOSE(MOD($A1236-1,5)+1,"Портал","API","Импорт","Ручной ввод","Интеграция")</f>
        <v/>
      </c>
      <c r="Y1236" s="8">
        <f>ROUND(1000+MOD($A1236*37,90000)+IF($AB1236="Да",5000,0),2)</f>
        <v/>
      </c>
      <c r="Z1236">
        <f>1+MOD($A1236,20)</f>
        <v/>
      </c>
      <c r="AA1236" s="8">
        <f>ROUND($Y1236*(0.08+MOD($A1236,17)/100),2)</f>
        <v/>
      </c>
      <c r="AB1236">
        <f>IF(MOD($A1236,10)&lt;7,"Да","Нет")</f>
        <v/>
      </c>
      <c r="AC1236">
        <f>$R1236&amp;" / "&amp;$S1236&amp;" / "&amp;$T1236</f>
        <v/>
      </c>
      <c r="AD1236">
        <f>1</f>
        <v/>
      </c>
      <c r="AE1236">
        <f>IF($A1236&lt;=Settings!$B$4,"до 100",IF($A1236&lt;=Settings!$B$5,"до 10 000",IF($A1236&lt;=Settings!$B$6,"до 100 000","100 000+")))</f>
        <v/>
      </c>
    </row>
    <row r="1237">
      <c r="A1237">
        <f>ROW()-1</f>
        <v/>
      </c>
      <c r="B1237">
        <f>IF($A1237&lt;=Settings!$B$4,"small_control",IF($A1237&lt;=Settings!$B$5,"medium_10k",IF($A1237&lt;=Settings!$B$6,"large_100k","extreme_1m")))</f>
        <v/>
      </c>
      <c r="C1237">
        <f>"ORD-"&amp;TEXT(QUOTIENT($A1237-1,3)+1,"0000000")</f>
        <v/>
      </c>
      <c r="D1237">
        <f>"LINE-"&amp;TEXT($A1237,"0000000")</f>
        <v/>
      </c>
      <c r="E1237" s="7">
        <f>Settings!$B$2+$A1237-1</f>
        <v/>
      </c>
      <c r="F1237" s="7">
        <f>Settings!$B$2+MOD($A1237-1,Settings!$B$7)</f>
        <v/>
      </c>
      <c r="G1237">
        <f>YEAR($F1237)</f>
        <v/>
      </c>
      <c r="H1237">
        <f>"Q"&amp;ROUNDUP(MONTH($F1237)/3,0)</f>
        <v/>
      </c>
      <c r="I1237">
        <f>MONTH($F1237)</f>
        <v/>
      </c>
      <c r="J1237">
        <f>CHOOSE(MONTH($F1237),"Январь","Февраль","Март","Апрель","Май","Июнь","Июль","Август","Сентябрь","Октябрь","Ноябрь","Декабрь")</f>
        <v/>
      </c>
      <c r="K1237">
        <f>DAY($F1237)</f>
        <v/>
      </c>
      <c r="L1237">
        <f>IF(MOD($A1237,10)&lt;7,"ФО_01_Крупный","ФО_"&amp;TEXT(MOD($A1237,8)+1,"00"))</f>
        <v/>
      </c>
      <c r="M1237">
        <f>IF($AB1237="Да","Регион_001_Крупный","Регион_"&amp;TEXT(MOD(QUOTIENT($A1237-1,20),180)+1,"000"))</f>
        <v/>
      </c>
      <c r="N1237">
        <f>IF($AB1237="Да","Город_"&amp;TEXT(MOD($A1237-1,250)+1,"0000"),"Город_"&amp;TEXT(MOD($A1237-1,3000)+1,"0000"))</f>
        <v/>
      </c>
      <c r="O1237">
        <f>IF($AB1237="Да","Холдинг_Крупный","Холдинг_"&amp;TEXT(MOD(QUOTIENT($A1237-1,10000),20)+1,"00"))</f>
        <v/>
      </c>
      <c r="P1237">
        <f>IF($AB1237="Да","Организация_Крупная","Организация_"&amp;TEXT(MOD(QUOTIENT($A1237-1,500),600)+1,"000"))</f>
        <v/>
      </c>
      <c r="Q1237">
        <f>"Отдел_"&amp;TEXT(MOD(QUOTIENT($A1237-1,50),100)+1,"000")</f>
        <v/>
      </c>
      <c r="R1237">
        <f>IF($AB1237="Да","Группа_Крупная","Группа_"&amp;TEXT(MOD(QUOTIENT($A1237-1,5000),30)+1,"00"))</f>
        <v/>
      </c>
      <c r="S1237">
        <f>IF($AB1237="Да","Категория_Крупная","Категория_"&amp;TEXT(MOD(QUOTIENT($A1237-1,500),120)+1,"000"))</f>
        <v/>
      </c>
      <c r="T1237">
        <f>IF($AB1237="Да","Подкатегория_Крупная","Подкатегория_"&amp;TEXT(MOD(QUOTIENT($A1237-1,50),300)+1,"000"))</f>
        <v/>
      </c>
      <c r="U1237">
        <f>"SKU_"&amp;TEXT($A1237,"0000000")</f>
        <v/>
      </c>
      <c r="V1237">
        <f>CHOOSE(MOD($A1237-1,4)+1,"Enterprise","SMB","Госсектор","Розница")</f>
        <v/>
      </c>
      <c r="W1237">
        <f>"Клиент_"&amp;TEXT(MOD($A1237-1,20000)+1,"00000")</f>
        <v/>
      </c>
      <c r="X1237">
        <f>CHOOSE(MOD($A1237-1,5)+1,"Портал","API","Импорт","Ручной ввод","Интеграция")</f>
        <v/>
      </c>
      <c r="Y1237" s="8">
        <f>ROUND(1000+MOD($A1237*37,90000)+IF($AB1237="Да",5000,0),2)</f>
        <v/>
      </c>
      <c r="Z1237">
        <f>1+MOD($A1237,20)</f>
        <v/>
      </c>
      <c r="AA1237" s="8">
        <f>ROUND($Y1237*(0.08+MOD($A1237,17)/100),2)</f>
        <v/>
      </c>
      <c r="AB1237">
        <f>IF(MOD($A1237,10)&lt;7,"Да","Нет")</f>
        <v/>
      </c>
      <c r="AC1237">
        <f>$R1237&amp;" / "&amp;$S1237&amp;" / "&amp;$T1237</f>
        <v/>
      </c>
      <c r="AD1237">
        <f>1</f>
        <v/>
      </c>
      <c r="AE1237">
        <f>IF($A1237&lt;=Settings!$B$4,"до 100",IF($A1237&lt;=Settings!$B$5,"до 10 000",IF($A1237&lt;=Settings!$B$6,"до 100 000","100 000+")))</f>
        <v/>
      </c>
    </row>
    <row r="1238">
      <c r="A1238">
        <f>ROW()-1</f>
        <v/>
      </c>
      <c r="B1238">
        <f>IF($A1238&lt;=Settings!$B$4,"small_control",IF($A1238&lt;=Settings!$B$5,"medium_10k",IF($A1238&lt;=Settings!$B$6,"large_100k","extreme_1m")))</f>
        <v/>
      </c>
      <c r="C1238">
        <f>"ORD-"&amp;TEXT(QUOTIENT($A1238-1,3)+1,"0000000")</f>
        <v/>
      </c>
      <c r="D1238">
        <f>"LINE-"&amp;TEXT($A1238,"0000000")</f>
        <v/>
      </c>
      <c r="E1238" s="7">
        <f>Settings!$B$2+$A1238-1</f>
        <v/>
      </c>
      <c r="F1238" s="7">
        <f>Settings!$B$2+MOD($A1238-1,Settings!$B$7)</f>
        <v/>
      </c>
      <c r="G1238">
        <f>YEAR($F1238)</f>
        <v/>
      </c>
      <c r="H1238">
        <f>"Q"&amp;ROUNDUP(MONTH($F1238)/3,0)</f>
        <v/>
      </c>
      <c r="I1238">
        <f>MONTH($F1238)</f>
        <v/>
      </c>
      <c r="J1238">
        <f>CHOOSE(MONTH($F1238),"Январь","Февраль","Март","Апрель","Май","Июнь","Июль","Август","Сентябрь","Октябрь","Ноябрь","Декабрь")</f>
        <v/>
      </c>
      <c r="K1238">
        <f>DAY($F1238)</f>
        <v/>
      </c>
      <c r="L1238">
        <f>IF(MOD($A1238,10)&lt;7,"ФО_01_Крупный","ФО_"&amp;TEXT(MOD($A1238,8)+1,"00"))</f>
        <v/>
      </c>
      <c r="M1238">
        <f>IF($AB1238="Да","Регион_001_Крупный","Регион_"&amp;TEXT(MOD(QUOTIENT($A1238-1,20),180)+1,"000"))</f>
        <v/>
      </c>
      <c r="N1238">
        <f>IF($AB1238="Да","Город_"&amp;TEXT(MOD($A1238-1,250)+1,"0000"),"Город_"&amp;TEXT(MOD($A1238-1,3000)+1,"0000"))</f>
        <v/>
      </c>
      <c r="O1238">
        <f>IF($AB1238="Да","Холдинг_Крупный","Холдинг_"&amp;TEXT(MOD(QUOTIENT($A1238-1,10000),20)+1,"00"))</f>
        <v/>
      </c>
      <c r="P1238">
        <f>IF($AB1238="Да","Организация_Крупная","Организация_"&amp;TEXT(MOD(QUOTIENT($A1238-1,500),600)+1,"000"))</f>
        <v/>
      </c>
      <c r="Q1238">
        <f>"Отдел_"&amp;TEXT(MOD(QUOTIENT($A1238-1,50),100)+1,"000")</f>
        <v/>
      </c>
      <c r="R1238">
        <f>IF($AB1238="Да","Группа_Крупная","Группа_"&amp;TEXT(MOD(QUOTIENT($A1238-1,5000),30)+1,"00"))</f>
        <v/>
      </c>
      <c r="S1238">
        <f>IF($AB1238="Да","Категория_Крупная","Категория_"&amp;TEXT(MOD(QUOTIENT($A1238-1,500),120)+1,"000"))</f>
        <v/>
      </c>
      <c r="T1238">
        <f>IF($AB1238="Да","Подкатегория_Крупная","Подкатегория_"&amp;TEXT(MOD(QUOTIENT($A1238-1,50),300)+1,"000"))</f>
        <v/>
      </c>
      <c r="U1238">
        <f>"SKU_"&amp;TEXT($A1238,"0000000")</f>
        <v/>
      </c>
      <c r="V1238">
        <f>CHOOSE(MOD($A1238-1,4)+1,"Enterprise","SMB","Госсектор","Розница")</f>
        <v/>
      </c>
      <c r="W1238">
        <f>"Клиент_"&amp;TEXT(MOD($A1238-1,20000)+1,"00000")</f>
        <v/>
      </c>
      <c r="X1238">
        <f>CHOOSE(MOD($A1238-1,5)+1,"Портал","API","Импорт","Ручной ввод","Интеграция")</f>
        <v/>
      </c>
      <c r="Y1238" s="8">
        <f>ROUND(1000+MOD($A1238*37,90000)+IF($AB1238="Да",5000,0),2)</f>
        <v/>
      </c>
      <c r="Z1238">
        <f>1+MOD($A1238,20)</f>
        <v/>
      </c>
      <c r="AA1238" s="8">
        <f>ROUND($Y1238*(0.08+MOD($A1238,17)/100),2)</f>
        <v/>
      </c>
      <c r="AB1238">
        <f>IF(MOD($A1238,10)&lt;7,"Да","Нет")</f>
        <v/>
      </c>
      <c r="AC1238">
        <f>$R1238&amp;" / "&amp;$S1238&amp;" / "&amp;$T1238</f>
        <v/>
      </c>
      <c r="AD1238">
        <f>1</f>
        <v/>
      </c>
      <c r="AE1238">
        <f>IF($A1238&lt;=Settings!$B$4,"до 100",IF($A1238&lt;=Settings!$B$5,"до 10 000",IF($A1238&lt;=Settings!$B$6,"до 100 000","100 000+")))</f>
        <v/>
      </c>
    </row>
    <row r="1239">
      <c r="A1239">
        <f>ROW()-1</f>
        <v/>
      </c>
      <c r="B1239">
        <f>IF($A1239&lt;=Settings!$B$4,"small_control",IF($A1239&lt;=Settings!$B$5,"medium_10k",IF($A1239&lt;=Settings!$B$6,"large_100k","extreme_1m")))</f>
        <v/>
      </c>
      <c r="C1239">
        <f>"ORD-"&amp;TEXT(QUOTIENT($A1239-1,3)+1,"0000000")</f>
        <v/>
      </c>
      <c r="D1239">
        <f>"LINE-"&amp;TEXT($A1239,"0000000")</f>
        <v/>
      </c>
      <c r="E1239" s="7">
        <f>Settings!$B$2+$A1239-1</f>
        <v/>
      </c>
      <c r="F1239" s="7">
        <f>Settings!$B$2+MOD($A1239-1,Settings!$B$7)</f>
        <v/>
      </c>
      <c r="G1239">
        <f>YEAR($F1239)</f>
        <v/>
      </c>
      <c r="H1239">
        <f>"Q"&amp;ROUNDUP(MONTH($F1239)/3,0)</f>
        <v/>
      </c>
      <c r="I1239">
        <f>MONTH($F1239)</f>
        <v/>
      </c>
      <c r="J1239">
        <f>CHOOSE(MONTH($F1239),"Январь","Февраль","Март","Апрель","Май","Июнь","Июль","Август","Сентябрь","Октябрь","Ноябрь","Декабрь")</f>
        <v/>
      </c>
      <c r="K1239">
        <f>DAY($F1239)</f>
        <v/>
      </c>
      <c r="L1239">
        <f>IF(MOD($A1239,10)&lt;7,"ФО_01_Крупный","ФО_"&amp;TEXT(MOD($A1239,8)+1,"00"))</f>
        <v/>
      </c>
      <c r="M1239">
        <f>IF($AB1239="Да","Регион_001_Крупный","Регион_"&amp;TEXT(MOD(QUOTIENT($A1239-1,20),180)+1,"000"))</f>
        <v/>
      </c>
      <c r="N1239">
        <f>IF($AB1239="Да","Город_"&amp;TEXT(MOD($A1239-1,250)+1,"0000"),"Город_"&amp;TEXT(MOD($A1239-1,3000)+1,"0000"))</f>
        <v/>
      </c>
      <c r="O1239">
        <f>IF($AB1239="Да","Холдинг_Крупный","Холдинг_"&amp;TEXT(MOD(QUOTIENT($A1239-1,10000),20)+1,"00"))</f>
        <v/>
      </c>
      <c r="P1239">
        <f>IF($AB1239="Да","Организация_Крупная","Организация_"&amp;TEXT(MOD(QUOTIENT($A1239-1,500),600)+1,"000"))</f>
        <v/>
      </c>
      <c r="Q1239">
        <f>"Отдел_"&amp;TEXT(MOD(QUOTIENT($A1239-1,50),100)+1,"000")</f>
        <v/>
      </c>
      <c r="R1239">
        <f>IF($AB1239="Да","Группа_Крупная","Группа_"&amp;TEXT(MOD(QUOTIENT($A1239-1,5000),30)+1,"00"))</f>
        <v/>
      </c>
      <c r="S1239">
        <f>IF($AB1239="Да","Категория_Крупная","Категория_"&amp;TEXT(MOD(QUOTIENT($A1239-1,500),120)+1,"000"))</f>
        <v/>
      </c>
      <c r="T1239">
        <f>IF($AB1239="Да","Подкатегория_Крупная","Подкатегория_"&amp;TEXT(MOD(QUOTIENT($A1239-1,50),300)+1,"000"))</f>
        <v/>
      </c>
      <c r="U1239">
        <f>"SKU_"&amp;TEXT($A1239,"0000000")</f>
        <v/>
      </c>
      <c r="V1239">
        <f>CHOOSE(MOD($A1239-1,4)+1,"Enterprise","SMB","Госсектор","Розница")</f>
        <v/>
      </c>
      <c r="W1239">
        <f>"Клиент_"&amp;TEXT(MOD($A1239-1,20000)+1,"00000")</f>
        <v/>
      </c>
      <c r="X1239">
        <f>CHOOSE(MOD($A1239-1,5)+1,"Портал","API","Импорт","Ручной ввод","Интеграция")</f>
        <v/>
      </c>
      <c r="Y1239" s="8">
        <f>ROUND(1000+MOD($A1239*37,90000)+IF($AB1239="Да",5000,0),2)</f>
        <v/>
      </c>
      <c r="Z1239">
        <f>1+MOD($A1239,20)</f>
        <v/>
      </c>
      <c r="AA1239" s="8">
        <f>ROUND($Y1239*(0.08+MOD($A1239,17)/100),2)</f>
        <v/>
      </c>
      <c r="AB1239">
        <f>IF(MOD($A1239,10)&lt;7,"Да","Нет")</f>
        <v/>
      </c>
      <c r="AC1239">
        <f>$R1239&amp;" / "&amp;$S1239&amp;" / "&amp;$T1239</f>
        <v/>
      </c>
      <c r="AD1239">
        <f>1</f>
        <v/>
      </c>
      <c r="AE1239">
        <f>IF($A1239&lt;=Settings!$B$4,"до 100",IF($A1239&lt;=Settings!$B$5,"до 10 000",IF($A1239&lt;=Settings!$B$6,"до 100 000","100 000+")))</f>
        <v/>
      </c>
    </row>
    <row r="1240">
      <c r="A1240">
        <f>ROW()-1</f>
        <v/>
      </c>
      <c r="B1240">
        <f>IF($A1240&lt;=Settings!$B$4,"small_control",IF($A1240&lt;=Settings!$B$5,"medium_10k",IF($A1240&lt;=Settings!$B$6,"large_100k","extreme_1m")))</f>
        <v/>
      </c>
      <c r="C1240">
        <f>"ORD-"&amp;TEXT(QUOTIENT($A1240-1,3)+1,"0000000")</f>
        <v/>
      </c>
      <c r="D1240">
        <f>"LINE-"&amp;TEXT($A1240,"0000000")</f>
        <v/>
      </c>
      <c r="E1240" s="7">
        <f>Settings!$B$2+$A1240-1</f>
        <v/>
      </c>
      <c r="F1240" s="7">
        <f>Settings!$B$2+MOD($A1240-1,Settings!$B$7)</f>
        <v/>
      </c>
      <c r="G1240">
        <f>YEAR($F1240)</f>
        <v/>
      </c>
      <c r="H1240">
        <f>"Q"&amp;ROUNDUP(MONTH($F1240)/3,0)</f>
        <v/>
      </c>
      <c r="I1240">
        <f>MONTH($F1240)</f>
        <v/>
      </c>
      <c r="J1240">
        <f>CHOOSE(MONTH($F1240),"Январь","Февраль","Март","Апрель","Май","Июнь","Июль","Август","Сентябрь","Октябрь","Ноябрь","Декабрь")</f>
        <v/>
      </c>
      <c r="K1240">
        <f>DAY($F1240)</f>
        <v/>
      </c>
      <c r="L1240">
        <f>IF(MOD($A1240,10)&lt;7,"ФО_01_Крупный","ФО_"&amp;TEXT(MOD($A1240,8)+1,"00"))</f>
        <v/>
      </c>
      <c r="M1240">
        <f>IF($AB1240="Да","Регион_001_Крупный","Регион_"&amp;TEXT(MOD(QUOTIENT($A1240-1,20),180)+1,"000"))</f>
        <v/>
      </c>
      <c r="N1240">
        <f>IF($AB1240="Да","Город_"&amp;TEXT(MOD($A1240-1,250)+1,"0000"),"Город_"&amp;TEXT(MOD($A1240-1,3000)+1,"0000"))</f>
        <v/>
      </c>
      <c r="O1240">
        <f>IF($AB1240="Да","Холдинг_Крупный","Холдинг_"&amp;TEXT(MOD(QUOTIENT($A1240-1,10000),20)+1,"00"))</f>
        <v/>
      </c>
      <c r="P1240">
        <f>IF($AB1240="Да","Организация_Крупная","Организация_"&amp;TEXT(MOD(QUOTIENT($A1240-1,500),600)+1,"000"))</f>
        <v/>
      </c>
      <c r="Q1240">
        <f>"Отдел_"&amp;TEXT(MOD(QUOTIENT($A1240-1,50),100)+1,"000")</f>
        <v/>
      </c>
      <c r="R1240">
        <f>IF($AB1240="Да","Группа_Крупная","Группа_"&amp;TEXT(MOD(QUOTIENT($A1240-1,5000),30)+1,"00"))</f>
        <v/>
      </c>
      <c r="S1240">
        <f>IF($AB1240="Да","Категория_Крупная","Категория_"&amp;TEXT(MOD(QUOTIENT($A1240-1,500),120)+1,"000"))</f>
        <v/>
      </c>
      <c r="T1240">
        <f>IF($AB1240="Да","Подкатегория_Крупная","Подкатегория_"&amp;TEXT(MOD(QUOTIENT($A1240-1,50),300)+1,"000"))</f>
        <v/>
      </c>
      <c r="U1240">
        <f>"SKU_"&amp;TEXT($A1240,"0000000")</f>
        <v/>
      </c>
      <c r="V1240">
        <f>CHOOSE(MOD($A1240-1,4)+1,"Enterprise","SMB","Госсектор","Розница")</f>
        <v/>
      </c>
      <c r="W1240">
        <f>"Клиент_"&amp;TEXT(MOD($A1240-1,20000)+1,"00000")</f>
        <v/>
      </c>
      <c r="X1240">
        <f>CHOOSE(MOD($A1240-1,5)+1,"Портал","API","Импорт","Ручной ввод","Интеграция")</f>
        <v/>
      </c>
      <c r="Y1240" s="8">
        <f>ROUND(1000+MOD($A1240*37,90000)+IF($AB1240="Да",5000,0),2)</f>
        <v/>
      </c>
      <c r="Z1240">
        <f>1+MOD($A1240,20)</f>
        <v/>
      </c>
      <c r="AA1240" s="8">
        <f>ROUND($Y1240*(0.08+MOD($A1240,17)/100),2)</f>
        <v/>
      </c>
      <c r="AB1240">
        <f>IF(MOD($A1240,10)&lt;7,"Да","Нет")</f>
        <v/>
      </c>
      <c r="AC1240">
        <f>$R1240&amp;" / "&amp;$S1240&amp;" / "&amp;$T1240</f>
        <v/>
      </c>
      <c r="AD1240">
        <f>1</f>
        <v/>
      </c>
      <c r="AE1240">
        <f>IF($A1240&lt;=Settings!$B$4,"до 100",IF($A1240&lt;=Settings!$B$5,"до 10 000",IF($A1240&lt;=Settings!$B$6,"до 100 000","100 000+")))</f>
        <v/>
      </c>
    </row>
    <row r="1241">
      <c r="A1241">
        <f>ROW()-1</f>
        <v/>
      </c>
      <c r="B1241">
        <f>IF($A1241&lt;=Settings!$B$4,"small_control",IF($A1241&lt;=Settings!$B$5,"medium_10k",IF($A1241&lt;=Settings!$B$6,"large_100k","extreme_1m")))</f>
        <v/>
      </c>
      <c r="C1241">
        <f>"ORD-"&amp;TEXT(QUOTIENT($A1241-1,3)+1,"0000000")</f>
        <v/>
      </c>
      <c r="D1241">
        <f>"LINE-"&amp;TEXT($A1241,"0000000")</f>
        <v/>
      </c>
      <c r="E1241" s="7">
        <f>Settings!$B$2+$A1241-1</f>
        <v/>
      </c>
      <c r="F1241" s="7">
        <f>Settings!$B$2+MOD($A1241-1,Settings!$B$7)</f>
        <v/>
      </c>
      <c r="G1241">
        <f>YEAR($F1241)</f>
        <v/>
      </c>
      <c r="H1241">
        <f>"Q"&amp;ROUNDUP(MONTH($F1241)/3,0)</f>
        <v/>
      </c>
      <c r="I1241">
        <f>MONTH($F1241)</f>
        <v/>
      </c>
      <c r="J1241">
        <f>CHOOSE(MONTH($F1241),"Январь","Февраль","Март","Апрель","Май","Июнь","Июль","Август","Сентябрь","Октябрь","Ноябрь","Декабрь")</f>
        <v/>
      </c>
      <c r="K1241">
        <f>DAY($F1241)</f>
        <v/>
      </c>
      <c r="L1241">
        <f>IF(MOD($A1241,10)&lt;7,"ФО_01_Крупный","ФО_"&amp;TEXT(MOD($A1241,8)+1,"00"))</f>
        <v/>
      </c>
      <c r="M1241">
        <f>IF($AB1241="Да","Регион_001_Крупный","Регион_"&amp;TEXT(MOD(QUOTIENT($A1241-1,20),180)+1,"000"))</f>
        <v/>
      </c>
      <c r="N1241">
        <f>IF($AB1241="Да","Город_"&amp;TEXT(MOD($A1241-1,250)+1,"0000"),"Город_"&amp;TEXT(MOD($A1241-1,3000)+1,"0000"))</f>
        <v/>
      </c>
      <c r="O1241">
        <f>IF($AB1241="Да","Холдинг_Крупный","Холдинг_"&amp;TEXT(MOD(QUOTIENT($A1241-1,10000),20)+1,"00"))</f>
        <v/>
      </c>
      <c r="P1241">
        <f>IF($AB1241="Да","Организация_Крупная","Организация_"&amp;TEXT(MOD(QUOTIENT($A1241-1,500),600)+1,"000"))</f>
        <v/>
      </c>
      <c r="Q1241">
        <f>"Отдел_"&amp;TEXT(MOD(QUOTIENT($A1241-1,50),100)+1,"000")</f>
        <v/>
      </c>
      <c r="R1241">
        <f>IF($AB1241="Да","Группа_Крупная","Группа_"&amp;TEXT(MOD(QUOTIENT($A1241-1,5000),30)+1,"00"))</f>
        <v/>
      </c>
      <c r="S1241">
        <f>IF($AB1241="Да","Категория_Крупная","Категория_"&amp;TEXT(MOD(QUOTIENT($A1241-1,500),120)+1,"000"))</f>
        <v/>
      </c>
      <c r="T1241">
        <f>IF($AB1241="Да","Подкатегория_Крупная","Подкатегория_"&amp;TEXT(MOD(QUOTIENT($A1241-1,50),300)+1,"000"))</f>
        <v/>
      </c>
      <c r="U1241">
        <f>"SKU_"&amp;TEXT($A1241,"0000000")</f>
        <v/>
      </c>
      <c r="V1241">
        <f>CHOOSE(MOD($A1241-1,4)+1,"Enterprise","SMB","Госсектор","Розница")</f>
        <v/>
      </c>
      <c r="W1241">
        <f>"Клиент_"&amp;TEXT(MOD($A1241-1,20000)+1,"00000")</f>
        <v/>
      </c>
      <c r="X1241">
        <f>CHOOSE(MOD($A1241-1,5)+1,"Портал","API","Импорт","Ручной ввод","Интеграция")</f>
        <v/>
      </c>
      <c r="Y1241" s="8">
        <f>ROUND(1000+MOD($A1241*37,90000)+IF($AB1241="Да",5000,0),2)</f>
        <v/>
      </c>
      <c r="Z1241">
        <f>1+MOD($A1241,20)</f>
        <v/>
      </c>
      <c r="AA1241" s="8">
        <f>ROUND($Y1241*(0.08+MOD($A1241,17)/100),2)</f>
        <v/>
      </c>
      <c r="AB1241">
        <f>IF(MOD($A1241,10)&lt;7,"Да","Нет")</f>
        <v/>
      </c>
      <c r="AC1241">
        <f>$R1241&amp;" / "&amp;$S1241&amp;" / "&amp;$T1241</f>
        <v/>
      </c>
      <c r="AD1241">
        <f>1</f>
        <v/>
      </c>
      <c r="AE1241">
        <f>IF($A1241&lt;=Settings!$B$4,"до 100",IF($A1241&lt;=Settings!$B$5,"до 10 000",IF($A1241&lt;=Settings!$B$6,"до 100 000","100 000+")))</f>
        <v/>
      </c>
    </row>
    <row r="1242">
      <c r="A1242">
        <f>ROW()-1</f>
        <v/>
      </c>
      <c r="B1242">
        <f>IF($A1242&lt;=Settings!$B$4,"small_control",IF($A1242&lt;=Settings!$B$5,"medium_10k",IF($A1242&lt;=Settings!$B$6,"large_100k","extreme_1m")))</f>
        <v/>
      </c>
      <c r="C1242">
        <f>"ORD-"&amp;TEXT(QUOTIENT($A1242-1,3)+1,"0000000")</f>
        <v/>
      </c>
      <c r="D1242">
        <f>"LINE-"&amp;TEXT($A1242,"0000000")</f>
        <v/>
      </c>
      <c r="E1242" s="7">
        <f>Settings!$B$2+$A1242-1</f>
        <v/>
      </c>
      <c r="F1242" s="7">
        <f>Settings!$B$2+MOD($A1242-1,Settings!$B$7)</f>
        <v/>
      </c>
      <c r="G1242">
        <f>YEAR($F1242)</f>
        <v/>
      </c>
      <c r="H1242">
        <f>"Q"&amp;ROUNDUP(MONTH($F1242)/3,0)</f>
        <v/>
      </c>
      <c r="I1242">
        <f>MONTH($F1242)</f>
        <v/>
      </c>
      <c r="J1242">
        <f>CHOOSE(MONTH($F1242),"Январь","Февраль","Март","Апрель","Май","Июнь","Июль","Август","Сентябрь","Октябрь","Ноябрь","Декабрь")</f>
        <v/>
      </c>
      <c r="K1242">
        <f>DAY($F1242)</f>
        <v/>
      </c>
      <c r="L1242">
        <f>IF(MOD($A1242,10)&lt;7,"ФО_01_Крупный","ФО_"&amp;TEXT(MOD($A1242,8)+1,"00"))</f>
        <v/>
      </c>
      <c r="M1242">
        <f>IF($AB1242="Да","Регион_001_Крупный","Регион_"&amp;TEXT(MOD(QUOTIENT($A1242-1,20),180)+1,"000"))</f>
        <v/>
      </c>
      <c r="N1242">
        <f>IF($AB1242="Да","Город_"&amp;TEXT(MOD($A1242-1,250)+1,"0000"),"Город_"&amp;TEXT(MOD($A1242-1,3000)+1,"0000"))</f>
        <v/>
      </c>
      <c r="O1242">
        <f>IF($AB1242="Да","Холдинг_Крупный","Холдинг_"&amp;TEXT(MOD(QUOTIENT($A1242-1,10000),20)+1,"00"))</f>
        <v/>
      </c>
      <c r="P1242">
        <f>IF($AB1242="Да","Организация_Крупная","Организация_"&amp;TEXT(MOD(QUOTIENT($A1242-1,500),600)+1,"000"))</f>
        <v/>
      </c>
      <c r="Q1242">
        <f>"Отдел_"&amp;TEXT(MOD(QUOTIENT($A1242-1,50),100)+1,"000")</f>
        <v/>
      </c>
      <c r="R1242">
        <f>IF($AB1242="Да","Группа_Крупная","Группа_"&amp;TEXT(MOD(QUOTIENT($A1242-1,5000),30)+1,"00"))</f>
        <v/>
      </c>
      <c r="S1242">
        <f>IF($AB1242="Да","Категория_Крупная","Категория_"&amp;TEXT(MOD(QUOTIENT($A1242-1,500),120)+1,"000"))</f>
        <v/>
      </c>
      <c r="T1242">
        <f>IF($AB1242="Да","Подкатегория_Крупная","Подкатегория_"&amp;TEXT(MOD(QUOTIENT($A1242-1,50),300)+1,"000"))</f>
        <v/>
      </c>
      <c r="U1242">
        <f>"SKU_"&amp;TEXT($A1242,"0000000")</f>
        <v/>
      </c>
      <c r="V1242">
        <f>CHOOSE(MOD($A1242-1,4)+1,"Enterprise","SMB","Госсектор","Розница")</f>
        <v/>
      </c>
      <c r="W1242">
        <f>"Клиент_"&amp;TEXT(MOD($A1242-1,20000)+1,"00000")</f>
        <v/>
      </c>
      <c r="X1242">
        <f>CHOOSE(MOD($A1242-1,5)+1,"Портал","API","Импорт","Ручной ввод","Интеграция")</f>
        <v/>
      </c>
      <c r="Y1242" s="8">
        <f>ROUND(1000+MOD($A1242*37,90000)+IF($AB1242="Да",5000,0),2)</f>
        <v/>
      </c>
      <c r="Z1242">
        <f>1+MOD($A1242,20)</f>
        <v/>
      </c>
      <c r="AA1242" s="8">
        <f>ROUND($Y1242*(0.08+MOD($A1242,17)/100),2)</f>
        <v/>
      </c>
      <c r="AB1242">
        <f>IF(MOD($A1242,10)&lt;7,"Да","Нет")</f>
        <v/>
      </c>
      <c r="AC1242">
        <f>$R1242&amp;" / "&amp;$S1242&amp;" / "&amp;$T1242</f>
        <v/>
      </c>
      <c r="AD1242">
        <f>1</f>
        <v/>
      </c>
      <c r="AE1242">
        <f>IF($A1242&lt;=Settings!$B$4,"до 100",IF($A1242&lt;=Settings!$B$5,"до 10 000",IF($A1242&lt;=Settings!$B$6,"до 100 000","100 000+")))</f>
        <v/>
      </c>
    </row>
    <row r="1243">
      <c r="A1243">
        <f>ROW()-1</f>
        <v/>
      </c>
      <c r="B1243">
        <f>IF($A1243&lt;=Settings!$B$4,"small_control",IF($A1243&lt;=Settings!$B$5,"medium_10k",IF($A1243&lt;=Settings!$B$6,"large_100k","extreme_1m")))</f>
        <v/>
      </c>
      <c r="C1243">
        <f>"ORD-"&amp;TEXT(QUOTIENT($A1243-1,3)+1,"0000000")</f>
        <v/>
      </c>
      <c r="D1243">
        <f>"LINE-"&amp;TEXT($A1243,"0000000")</f>
        <v/>
      </c>
      <c r="E1243" s="7">
        <f>Settings!$B$2+$A1243-1</f>
        <v/>
      </c>
      <c r="F1243" s="7">
        <f>Settings!$B$2+MOD($A1243-1,Settings!$B$7)</f>
        <v/>
      </c>
      <c r="G1243">
        <f>YEAR($F1243)</f>
        <v/>
      </c>
      <c r="H1243">
        <f>"Q"&amp;ROUNDUP(MONTH($F1243)/3,0)</f>
        <v/>
      </c>
      <c r="I1243">
        <f>MONTH($F1243)</f>
        <v/>
      </c>
      <c r="J1243">
        <f>CHOOSE(MONTH($F1243),"Январь","Февраль","Март","Апрель","Май","Июнь","Июль","Август","Сентябрь","Октябрь","Ноябрь","Декабрь")</f>
        <v/>
      </c>
      <c r="K1243">
        <f>DAY($F1243)</f>
        <v/>
      </c>
      <c r="L1243">
        <f>IF(MOD($A1243,10)&lt;7,"ФО_01_Крупный","ФО_"&amp;TEXT(MOD($A1243,8)+1,"00"))</f>
        <v/>
      </c>
      <c r="M1243">
        <f>IF($AB1243="Да","Регион_001_Крупный","Регион_"&amp;TEXT(MOD(QUOTIENT($A1243-1,20),180)+1,"000"))</f>
        <v/>
      </c>
      <c r="N1243">
        <f>IF($AB1243="Да","Город_"&amp;TEXT(MOD($A1243-1,250)+1,"0000"),"Город_"&amp;TEXT(MOD($A1243-1,3000)+1,"0000"))</f>
        <v/>
      </c>
      <c r="O1243">
        <f>IF($AB1243="Да","Холдинг_Крупный","Холдинг_"&amp;TEXT(MOD(QUOTIENT($A1243-1,10000),20)+1,"00"))</f>
        <v/>
      </c>
      <c r="P1243">
        <f>IF($AB1243="Да","Организация_Крупная","Организация_"&amp;TEXT(MOD(QUOTIENT($A1243-1,500),600)+1,"000"))</f>
        <v/>
      </c>
      <c r="Q1243">
        <f>"Отдел_"&amp;TEXT(MOD(QUOTIENT($A1243-1,50),100)+1,"000")</f>
        <v/>
      </c>
      <c r="R1243">
        <f>IF($AB1243="Да","Группа_Крупная","Группа_"&amp;TEXT(MOD(QUOTIENT($A1243-1,5000),30)+1,"00"))</f>
        <v/>
      </c>
      <c r="S1243">
        <f>IF($AB1243="Да","Категория_Крупная","Категория_"&amp;TEXT(MOD(QUOTIENT($A1243-1,500),120)+1,"000"))</f>
        <v/>
      </c>
      <c r="T1243">
        <f>IF($AB1243="Да","Подкатегория_Крупная","Подкатегория_"&amp;TEXT(MOD(QUOTIENT($A1243-1,50),300)+1,"000"))</f>
        <v/>
      </c>
      <c r="U1243">
        <f>"SKU_"&amp;TEXT($A1243,"0000000")</f>
        <v/>
      </c>
      <c r="V1243">
        <f>CHOOSE(MOD($A1243-1,4)+1,"Enterprise","SMB","Госсектор","Розница")</f>
        <v/>
      </c>
      <c r="W1243">
        <f>"Клиент_"&amp;TEXT(MOD($A1243-1,20000)+1,"00000")</f>
        <v/>
      </c>
      <c r="X1243">
        <f>CHOOSE(MOD($A1243-1,5)+1,"Портал","API","Импорт","Ручной ввод","Интеграция")</f>
        <v/>
      </c>
      <c r="Y1243" s="8">
        <f>ROUND(1000+MOD($A1243*37,90000)+IF($AB1243="Да",5000,0),2)</f>
        <v/>
      </c>
      <c r="Z1243">
        <f>1+MOD($A1243,20)</f>
        <v/>
      </c>
      <c r="AA1243" s="8">
        <f>ROUND($Y1243*(0.08+MOD($A1243,17)/100),2)</f>
        <v/>
      </c>
      <c r="AB1243">
        <f>IF(MOD($A1243,10)&lt;7,"Да","Нет")</f>
        <v/>
      </c>
      <c r="AC1243">
        <f>$R1243&amp;" / "&amp;$S1243&amp;" / "&amp;$T1243</f>
        <v/>
      </c>
      <c r="AD1243">
        <f>1</f>
        <v/>
      </c>
      <c r="AE1243">
        <f>IF($A1243&lt;=Settings!$B$4,"до 100",IF($A1243&lt;=Settings!$B$5,"до 10 000",IF($A1243&lt;=Settings!$B$6,"до 100 000","100 000+")))</f>
        <v/>
      </c>
    </row>
    <row r="1244">
      <c r="A1244">
        <f>ROW()-1</f>
        <v/>
      </c>
      <c r="B1244">
        <f>IF($A1244&lt;=Settings!$B$4,"small_control",IF($A1244&lt;=Settings!$B$5,"medium_10k",IF($A1244&lt;=Settings!$B$6,"large_100k","extreme_1m")))</f>
        <v/>
      </c>
      <c r="C1244">
        <f>"ORD-"&amp;TEXT(QUOTIENT($A1244-1,3)+1,"0000000")</f>
        <v/>
      </c>
      <c r="D1244">
        <f>"LINE-"&amp;TEXT($A1244,"0000000")</f>
        <v/>
      </c>
      <c r="E1244" s="7">
        <f>Settings!$B$2+$A1244-1</f>
        <v/>
      </c>
      <c r="F1244" s="7">
        <f>Settings!$B$2+MOD($A1244-1,Settings!$B$7)</f>
        <v/>
      </c>
      <c r="G1244">
        <f>YEAR($F1244)</f>
        <v/>
      </c>
      <c r="H1244">
        <f>"Q"&amp;ROUNDUP(MONTH($F1244)/3,0)</f>
        <v/>
      </c>
      <c r="I1244">
        <f>MONTH($F1244)</f>
        <v/>
      </c>
      <c r="J1244">
        <f>CHOOSE(MONTH($F1244),"Январь","Февраль","Март","Апрель","Май","Июнь","Июль","Август","Сентябрь","Октябрь","Ноябрь","Декабрь")</f>
        <v/>
      </c>
      <c r="K1244">
        <f>DAY($F1244)</f>
        <v/>
      </c>
      <c r="L1244">
        <f>IF(MOD($A1244,10)&lt;7,"ФО_01_Крупный","ФО_"&amp;TEXT(MOD($A1244,8)+1,"00"))</f>
        <v/>
      </c>
      <c r="M1244">
        <f>IF($AB1244="Да","Регион_001_Крупный","Регион_"&amp;TEXT(MOD(QUOTIENT($A1244-1,20),180)+1,"000"))</f>
        <v/>
      </c>
      <c r="N1244">
        <f>IF($AB1244="Да","Город_"&amp;TEXT(MOD($A1244-1,250)+1,"0000"),"Город_"&amp;TEXT(MOD($A1244-1,3000)+1,"0000"))</f>
        <v/>
      </c>
      <c r="O1244">
        <f>IF($AB1244="Да","Холдинг_Крупный","Холдинг_"&amp;TEXT(MOD(QUOTIENT($A1244-1,10000),20)+1,"00"))</f>
        <v/>
      </c>
      <c r="P1244">
        <f>IF($AB1244="Да","Организация_Крупная","Организация_"&amp;TEXT(MOD(QUOTIENT($A1244-1,500),600)+1,"000"))</f>
        <v/>
      </c>
      <c r="Q1244">
        <f>"Отдел_"&amp;TEXT(MOD(QUOTIENT($A1244-1,50),100)+1,"000")</f>
        <v/>
      </c>
      <c r="R1244">
        <f>IF($AB1244="Да","Группа_Крупная","Группа_"&amp;TEXT(MOD(QUOTIENT($A1244-1,5000),30)+1,"00"))</f>
        <v/>
      </c>
      <c r="S1244">
        <f>IF($AB1244="Да","Категория_Крупная","Категория_"&amp;TEXT(MOD(QUOTIENT($A1244-1,500),120)+1,"000"))</f>
        <v/>
      </c>
      <c r="T1244">
        <f>IF($AB1244="Да","Подкатегория_Крупная","Подкатегория_"&amp;TEXT(MOD(QUOTIENT($A1244-1,50),300)+1,"000"))</f>
        <v/>
      </c>
      <c r="U1244">
        <f>"SKU_"&amp;TEXT($A1244,"0000000")</f>
        <v/>
      </c>
      <c r="V1244">
        <f>CHOOSE(MOD($A1244-1,4)+1,"Enterprise","SMB","Госсектор","Розница")</f>
        <v/>
      </c>
      <c r="W1244">
        <f>"Клиент_"&amp;TEXT(MOD($A1244-1,20000)+1,"00000")</f>
        <v/>
      </c>
      <c r="X1244">
        <f>CHOOSE(MOD($A1244-1,5)+1,"Портал","API","Импорт","Ручной ввод","Интеграция")</f>
        <v/>
      </c>
      <c r="Y1244" s="8">
        <f>ROUND(1000+MOD($A1244*37,90000)+IF($AB1244="Да",5000,0),2)</f>
        <v/>
      </c>
      <c r="Z1244">
        <f>1+MOD($A1244,20)</f>
        <v/>
      </c>
      <c r="AA1244" s="8">
        <f>ROUND($Y1244*(0.08+MOD($A1244,17)/100),2)</f>
        <v/>
      </c>
      <c r="AB1244">
        <f>IF(MOD($A1244,10)&lt;7,"Да","Нет")</f>
        <v/>
      </c>
      <c r="AC1244">
        <f>$R1244&amp;" / "&amp;$S1244&amp;" / "&amp;$T1244</f>
        <v/>
      </c>
      <c r="AD1244">
        <f>1</f>
        <v/>
      </c>
      <c r="AE1244">
        <f>IF($A1244&lt;=Settings!$B$4,"до 100",IF($A1244&lt;=Settings!$B$5,"до 10 000",IF($A1244&lt;=Settings!$B$6,"до 100 000","100 000+")))</f>
        <v/>
      </c>
    </row>
    <row r="1245">
      <c r="A1245">
        <f>ROW()-1</f>
        <v/>
      </c>
      <c r="B1245">
        <f>IF($A1245&lt;=Settings!$B$4,"small_control",IF($A1245&lt;=Settings!$B$5,"medium_10k",IF($A1245&lt;=Settings!$B$6,"large_100k","extreme_1m")))</f>
        <v/>
      </c>
      <c r="C1245">
        <f>"ORD-"&amp;TEXT(QUOTIENT($A1245-1,3)+1,"0000000")</f>
        <v/>
      </c>
      <c r="D1245">
        <f>"LINE-"&amp;TEXT($A1245,"0000000")</f>
        <v/>
      </c>
      <c r="E1245" s="7">
        <f>Settings!$B$2+$A1245-1</f>
        <v/>
      </c>
      <c r="F1245" s="7">
        <f>Settings!$B$2+MOD($A1245-1,Settings!$B$7)</f>
        <v/>
      </c>
      <c r="G1245">
        <f>YEAR($F1245)</f>
        <v/>
      </c>
      <c r="H1245">
        <f>"Q"&amp;ROUNDUP(MONTH($F1245)/3,0)</f>
        <v/>
      </c>
      <c r="I1245">
        <f>MONTH($F1245)</f>
        <v/>
      </c>
      <c r="J1245">
        <f>CHOOSE(MONTH($F1245),"Январь","Февраль","Март","Апрель","Май","Июнь","Июль","Август","Сентябрь","Октябрь","Ноябрь","Декабрь")</f>
        <v/>
      </c>
      <c r="K1245">
        <f>DAY($F1245)</f>
        <v/>
      </c>
      <c r="L1245">
        <f>IF(MOD($A1245,10)&lt;7,"ФО_01_Крупный","ФО_"&amp;TEXT(MOD($A1245,8)+1,"00"))</f>
        <v/>
      </c>
      <c r="M1245">
        <f>IF($AB1245="Да","Регион_001_Крупный","Регион_"&amp;TEXT(MOD(QUOTIENT($A1245-1,20),180)+1,"000"))</f>
        <v/>
      </c>
      <c r="N1245">
        <f>IF($AB1245="Да","Город_"&amp;TEXT(MOD($A1245-1,250)+1,"0000"),"Город_"&amp;TEXT(MOD($A1245-1,3000)+1,"0000"))</f>
        <v/>
      </c>
      <c r="O1245">
        <f>IF($AB1245="Да","Холдинг_Крупный","Холдинг_"&amp;TEXT(MOD(QUOTIENT($A1245-1,10000),20)+1,"00"))</f>
        <v/>
      </c>
      <c r="P1245">
        <f>IF($AB1245="Да","Организация_Крупная","Организация_"&amp;TEXT(MOD(QUOTIENT($A1245-1,500),600)+1,"000"))</f>
        <v/>
      </c>
      <c r="Q1245">
        <f>"Отдел_"&amp;TEXT(MOD(QUOTIENT($A1245-1,50),100)+1,"000")</f>
        <v/>
      </c>
      <c r="R1245">
        <f>IF($AB1245="Да","Группа_Крупная","Группа_"&amp;TEXT(MOD(QUOTIENT($A1245-1,5000),30)+1,"00"))</f>
        <v/>
      </c>
      <c r="S1245">
        <f>IF($AB1245="Да","Категория_Крупная","Категория_"&amp;TEXT(MOD(QUOTIENT($A1245-1,500),120)+1,"000"))</f>
        <v/>
      </c>
      <c r="T1245">
        <f>IF($AB1245="Да","Подкатегория_Крупная","Подкатегория_"&amp;TEXT(MOD(QUOTIENT($A1245-1,50),300)+1,"000"))</f>
        <v/>
      </c>
      <c r="U1245">
        <f>"SKU_"&amp;TEXT($A1245,"0000000")</f>
        <v/>
      </c>
      <c r="V1245">
        <f>CHOOSE(MOD($A1245-1,4)+1,"Enterprise","SMB","Госсектор","Розница")</f>
        <v/>
      </c>
      <c r="W1245">
        <f>"Клиент_"&amp;TEXT(MOD($A1245-1,20000)+1,"00000")</f>
        <v/>
      </c>
      <c r="X1245">
        <f>CHOOSE(MOD($A1245-1,5)+1,"Портал","API","Импорт","Ручной ввод","Интеграция")</f>
        <v/>
      </c>
      <c r="Y1245" s="8">
        <f>ROUND(1000+MOD($A1245*37,90000)+IF($AB1245="Да",5000,0),2)</f>
        <v/>
      </c>
      <c r="Z1245">
        <f>1+MOD($A1245,20)</f>
        <v/>
      </c>
      <c r="AA1245" s="8">
        <f>ROUND($Y1245*(0.08+MOD($A1245,17)/100),2)</f>
        <v/>
      </c>
      <c r="AB1245">
        <f>IF(MOD($A1245,10)&lt;7,"Да","Нет")</f>
        <v/>
      </c>
      <c r="AC1245">
        <f>$R1245&amp;" / "&amp;$S1245&amp;" / "&amp;$T1245</f>
        <v/>
      </c>
      <c r="AD1245">
        <f>1</f>
        <v/>
      </c>
      <c r="AE1245">
        <f>IF($A1245&lt;=Settings!$B$4,"до 100",IF($A1245&lt;=Settings!$B$5,"до 10 000",IF($A1245&lt;=Settings!$B$6,"до 100 000","100 000+")))</f>
        <v/>
      </c>
    </row>
    <row r="1246">
      <c r="A1246">
        <f>ROW()-1</f>
        <v/>
      </c>
      <c r="B1246">
        <f>IF($A1246&lt;=Settings!$B$4,"small_control",IF($A1246&lt;=Settings!$B$5,"medium_10k",IF($A1246&lt;=Settings!$B$6,"large_100k","extreme_1m")))</f>
        <v/>
      </c>
      <c r="C1246">
        <f>"ORD-"&amp;TEXT(QUOTIENT($A1246-1,3)+1,"0000000")</f>
        <v/>
      </c>
      <c r="D1246">
        <f>"LINE-"&amp;TEXT($A1246,"0000000")</f>
        <v/>
      </c>
      <c r="E1246" s="7">
        <f>Settings!$B$2+$A1246-1</f>
        <v/>
      </c>
      <c r="F1246" s="7">
        <f>Settings!$B$2+MOD($A1246-1,Settings!$B$7)</f>
        <v/>
      </c>
      <c r="G1246">
        <f>YEAR($F1246)</f>
        <v/>
      </c>
      <c r="H1246">
        <f>"Q"&amp;ROUNDUP(MONTH($F1246)/3,0)</f>
        <v/>
      </c>
      <c r="I1246">
        <f>MONTH($F1246)</f>
        <v/>
      </c>
      <c r="J1246">
        <f>CHOOSE(MONTH($F1246),"Январь","Февраль","Март","Апрель","Май","Июнь","Июль","Август","Сентябрь","Октябрь","Ноябрь","Декабрь")</f>
        <v/>
      </c>
      <c r="K1246">
        <f>DAY($F1246)</f>
        <v/>
      </c>
      <c r="L1246">
        <f>IF(MOD($A1246,10)&lt;7,"ФО_01_Крупный","ФО_"&amp;TEXT(MOD($A1246,8)+1,"00"))</f>
        <v/>
      </c>
      <c r="M1246">
        <f>IF($AB1246="Да","Регион_001_Крупный","Регион_"&amp;TEXT(MOD(QUOTIENT($A1246-1,20),180)+1,"000"))</f>
        <v/>
      </c>
      <c r="N1246">
        <f>IF($AB1246="Да","Город_"&amp;TEXT(MOD($A1246-1,250)+1,"0000"),"Город_"&amp;TEXT(MOD($A1246-1,3000)+1,"0000"))</f>
        <v/>
      </c>
      <c r="O1246">
        <f>IF($AB1246="Да","Холдинг_Крупный","Холдинг_"&amp;TEXT(MOD(QUOTIENT($A1246-1,10000),20)+1,"00"))</f>
        <v/>
      </c>
      <c r="P1246">
        <f>IF($AB1246="Да","Организация_Крупная","Организация_"&amp;TEXT(MOD(QUOTIENT($A1246-1,500),600)+1,"000"))</f>
        <v/>
      </c>
      <c r="Q1246">
        <f>"Отдел_"&amp;TEXT(MOD(QUOTIENT($A1246-1,50),100)+1,"000")</f>
        <v/>
      </c>
      <c r="R1246">
        <f>IF($AB1246="Да","Группа_Крупная","Группа_"&amp;TEXT(MOD(QUOTIENT($A1246-1,5000),30)+1,"00"))</f>
        <v/>
      </c>
      <c r="S1246">
        <f>IF($AB1246="Да","Категория_Крупная","Категория_"&amp;TEXT(MOD(QUOTIENT($A1246-1,500),120)+1,"000"))</f>
        <v/>
      </c>
      <c r="T1246">
        <f>IF($AB1246="Да","Подкатегория_Крупная","Подкатегория_"&amp;TEXT(MOD(QUOTIENT($A1246-1,50),300)+1,"000"))</f>
        <v/>
      </c>
      <c r="U1246">
        <f>"SKU_"&amp;TEXT($A1246,"0000000")</f>
        <v/>
      </c>
      <c r="V1246">
        <f>CHOOSE(MOD($A1246-1,4)+1,"Enterprise","SMB","Госсектор","Розница")</f>
        <v/>
      </c>
      <c r="W1246">
        <f>"Клиент_"&amp;TEXT(MOD($A1246-1,20000)+1,"00000")</f>
        <v/>
      </c>
      <c r="X1246">
        <f>CHOOSE(MOD($A1246-1,5)+1,"Портал","API","Импорт","Ручной ввод","Интеграция")</f>
        <v/>
      </c>
      <c r="Y1246" s="8">
        <f>ROUND(1000+MOD($A1246*37,90000)+IF($AB1246="Да",5000,0),2)</f>
        <v/>
      </c>
      <c r="Z1246">
        <f>1+MOD($A1246,20)</f>
        <v/>
      </c>
      <c r="AA1246" s="8">
        <f>ROUND($Y1246*(0.08+MOD($A1246,17)/100),2)</f>
        <v/>
      </c>
      <c r="AB1246">
        <f>IF(MOD($A1246,10)&lt;7,"Да","Нет")</f>
        <v/>
      </c>
      <c r="AC1246">
        <f>$R1246&amp;" / "&amp;$S1246&amp;" / "&amp;$T1246</f>
        <v/>
      </c>
      <c r="AD1246">
        <f>1</f>
        <v/>
      </c>
      <c r="AE1246">
        <f>IF($A1246&lt;=Settings!$B$4,"до 100",IF($A1246&lt;=Settings!$B$5,"до 10 000",IF($A1246&lt;=Settings!$B$6,"до 100 000","100 000+")))</f>
        <v/>
      </c>
    </row>
    <row r="1247">
      <c r="A1247">
        <f>ROW()-1</f>
        <v/>
      </c>
      <c r="B1247">
        <f>IF($A1247&lt;=Settings!$B$4,"small_control",IF($A1247&lt;=Settings!$B$5,"medium_10k",IF($A1247&lt;=Settings!$B$6,"large_100k","extreme_1m")))</f>
        <v/>
      </c>
      <c r="C1247">
        <f>"ORD-"&amp;TEXT(QUOTIENT($A1247-1,3)+1,"0000000")</f>
        <v/>
      </c>
      <c r="D1247">
        <f>"LINE-"&amp;TEXT($A1247,"0000000")</f>
        <v/>
      </c>
      <c r="E1247" s="7">
        <f>Settings!$B$2+$A1247-1</f>
        <v/>
      </c>
      <c r="F1247" s="7">
        <f>Settings!$B$2+MOD($A1247-1,Settings!$B$7)</f>
        <v/>
      </c>
      <c r="G1247">
        <f>YEAR($F1247)</f>
        <v/>
      </c>
      <c r="H1247">
        <f>"Q"&amp;ROUNDUP(MONTH($F1247)/3,0)</f>
        <v/>
      </c>
      <c r="I1247">
        <f>MONTH($F1247)</f>
        <v/>
      </c>
      <c r="J1247">
        <f>CHOOSE(MONTH($F1247),"Январь","Февраль","Март","Апрель","Май","Июнь","Июль","Август","Сентябрь","Октябрь","Ноябрь","Декабрь")</f>
        <v/>
      </c>
      <c r="K1247">
        <f>DAY($F1247)</f>
        <v/>
      </c>
      <c r="L1247">
        <f>IF(MOD($A1247,10)&lt;7,"ФО_01_Крупный","ФО_"&amp;TEXT(MOD($A1247,8)+1,"00"))</f>
        <v/>
      </c>
      <c r="M1247">
        <f>IF($AB1247="Да","Регион_001_Крупный","Регион_"&amp;TEXT(MOD(QUOTIENT($A1247-1,20),180)+1,"000"))</f>
        <v/>
      </c>
      <c r="N1247">
        <f>IF($AB1247="Да","Город_"&amp;TEXT(MOD($A1247-1,250)+1,"0000"),"Город_"&amp;TEXT(MOD($A1247-1,3000)+1,"0000"))</f>
        <v/>
      </c>
      <c r="O1247">
        <f>IF($AB1247="Да","Холдинг_Крупный","Холдинг_"&amp;TEXT(MOD(QUOTIENT($A1247-1,10000),20)+1,"00"))</f>
        <v/>
      </c>
      <c r="P1247">
        <f>IF($AB1247="Да","Организация_Крупная","Организация_"&amp;TEXT(MOD(QUOTIENT($A1247-1,500),600)+1,"000"))</f>
        <v/>
      </c>
      <c r="Q1247">
        <f>"Отдел_"&amp;TEXT(MOD(QUOTIENT($A1247-1,50),100)+1,"000")</f>
        <v/>
      </c>
      <c r="R1247">
        <f>IF($AB1247="Да","Группа_Крупная","Группа_"&amp;TEXT(MOD(QUOTIENT($A1247-1,5000),30)+1,"00"))</f>
        <v/>
      </c>
      <c r="S1247">
        <f>IF($AB1247="Да","Категория_Крупная","Категория_"&amp;TEXT(MOD(QUOTIENT($A1247-1,500),120)+1,"000"))</f>
        <v/>
      </c>
      <c r="T1247">
        <f>IF($AB1247="Да","Подкатегория_Крупная","Подкатегория_"&amp;TEXT(MOD(QUOTIENT($A1247-1,50),300)+1,"000"))</f>
        <v/>
      </c>
      <c r="U1247">
        <f>"SKU_"&amp;TEXT($A1247,"0000000")</f>
        <v/>
      </c>
      <c r="V1247">
        <f>CHOOSE(MOD($A1247-1,4)+1,"Enterprise","SMB","Госсектор","Розница")</f>
        <v/>
      </c>
      <c r="W1247">
        <f>"Клиент_"&amp;TEXT(MOD($A1247-1,20000)+1,"00000")</f>
        <v/>
      </c>
      <c r="X1247">
        <f>CHOOSE(MOD($A1247-1,5)+1,"Портал","API","Импорт","Ручной ввод","Интеграция")</f>
        <v/>
      </c>
      <c r="Y1247" s="8">
        <f>ROUND(1000+MOD($A1247*37,90000)+IF($AB1247="Да",5000,0),2)</f>
        <v/>
      </c>
      <c r="Z1247">
        <f>1+MOD($A1247,20)</f>
        <v/>
      </c>
      <c r="AA1247" s="8">
        <f>ROUND($Y1247*(0.08+MOD($A1247,17)/100),2)</f>
        <v/>
      </c>
      <c r="AB1247">
        <f>IF(MOD($A1247,10)&lt;7,"Да","Нет")</f>
        <v/>
      </c>
      <c r="AC1247">
        <f>$R1247&amp;" / "&amp;$S1247&amp;" / "&amp;$T1247</f>
        <v/>
      </c>
      <c r="AD1247">
        <f>1</f>
        <v/>
      </c>
      <c r="AE1247">
        <f>IF($A1247&lt;=Settings!$B$4,"до 100",IF($A1247&lt;=Settings!$B$5,"до 10 000",IF($A1247&lt;=Settings!$B$6,"до 100 000","100 000+")))</f>
        <v/>
      </c>
    </row>
    <row r="1248">
      <c r="A1248">
        <f>ROW()-1</f>
        <v/>
      </c>
      <c r="B1248">
        <f>IF($A1248&lt;=Settings!$B$4,"small_control",IF($A1248&lt;=Settings!$B$5,"medium_10k",IF($A1248&lt;=Settings!$B$6,"large_100k","extreme_1m")))</f>
        <v/>
      </c>
      <c r="C1248">
        <f>"ORD-"&amp;TEXT(QUOTIENT($A1248-1,3)+1,"0000000")</f>
        <v/>
      </c>
      <c r="D1248">
        <f>"LINE-"&amp;TEXT($A1248,"0000000")</f>
        <v/>
      </c>
      <c r="E1248" s="7">
        <f>Settings!$B$2+$A1248-1</f>
        <v/>
      </c>
      <c r="F1248" s="7">
        <f>Settings!$B$2+MOD($A1248-1,Settings!$B$7)</f>
        <v/>
      </c>
      <c r="G1248">
        <f>YEAR($F1248)</f>
        <v/>
      </c>
      <c r="H1248">
        <f>"Q"&amp;ROUNDUP(MONTH($F1248)/3,0)</f>
        <v/>
      </c>
      <c r="I1248">
        <f>MONTH($F1248)</f>
        <v/>
      </c>
      <c r="J1248">
        <f>CHOOSE(MONTH($F1248),"Январь","Февраль","Март","Апрель","Май","Июнь","Июль","Август","Сентябрь","Октябрь","Ноябрь","Декабрь")</f>
        <v/>
      </c>
      <c r="K1248">
        <f>DAY($F1248)</f>
        <v/>
      </c>
      <c r="L1248">
        <f>IF(MOD($A1248,10)&lt;7,"ФО_01_Крупный","ФО_"&amp;TEXT(MOD($A1248,8)+1,"00"))</f>
        <v/>
      </c>
      <c r="M1248">
        <f>IF($AB1248="Да","Регион_001_Крупный","Регион_"&amp;TEXT(MOD(QUOTIENT($A1248-1,20),180)+1,"000"))</f>
        <v/>
      </c>
      <c r="N1248">
        <f>IF($AB1248="Да","Город_"&amp;TEXT(MOD($A1248-1,250)+1,"0000"),"Город_"&amp;TEXT(MOD($A1248-1,3000)+1,"0000"))</f>
        <v/>
      </c>
      <c r="O1248">
        <f>IF($AB1248="Да","Холдинг_Крупный","Холдинг_"&amp;TEXT(MOD(QUOTIENT($A1248-1,10000),20)+1,"00"))</f>
        <v/>
      </c>
      <c r="P1248">
        <f>IF($AB1248="Да","Организация_Крупная","Организация_"&amp;TEXT(MOD(QUOTIENT($A1248-1,500),600)+1,"000"))</f>
        <v/>
      </c>
      <c r="Q1248">
        <f>"Отдел_"&amp;TEXT(MOD(QUOTIENT($A1248-1,50),100)+1,"000")</f>
        <v/>
      </c>
      <c r="R1248">
        <f>IF($AB1248="Да","Группа_Крупная","Группа_"&amp;TEXT(MOD(QUOTIENT($A1248-1,5000),30)+1,"00"))</f>
        <v/>
      </c>
      <c r="S1248">
        <f>IF($AB1248="Да","Категория_Крупная","Категория_"&amp;TEXT(MOD(QUOTIENT($A1248-1,500),120)+1,"000"))</f>
        <v/>
      </c>
      <c r="T1248">
        <f>IF($AB1248="Да","Подкатегория_Крупная","Подкатегория_"&amp;TEXT(MOD(QUOTIENT($A1248-1,50),300)+1,"000"))</f>
        <v/>
      </c>
      <c r="U1248">
        <f>"SKU_"&amp;TEXT($A1248,"0000000")</f>
        <v/>
      </c>
      <c r="V1248">
        <f>CHOOSE(MOD($A1248-1,4)+1,"Enterprise","SMB","Госсектор","Розница")</f>
        <v/>
      </c>
      <c r="W1248">
        <f>"Клиент_"&amp;TEXT(MOD($A1248-1,20000)+1,"00000")</f>
        <v/>
      </c>
      <c r="X1248">
        <f>CHOOSE(MOD($A1248-1,5)+1,"Портал","API","Импорт","Ручной ввод","Интеграция")</f>
        <v/>
      </c>
      <c r="Y1248" s="8">
        <f>ROUND(1000+MOD($A1248*37,90000)+IF($AB1248="Да",5000,0),2)</f>
        <v/>
      </c>
      <c r="Z1248">
        <f>1+MOD($A1248,20)</f>
        <v/>
      </c>
      <c r="AA1248" s="8">
        <f>ROUND($Y1248*(0.08+MOD($A1248,17)/100),2)</f>
        <v/>
      </c>
      <c r="AB1248">
        <f>IF(MOD($A1248,10)&lt;7,"Да","Нет")</f>
        <v/>
      </c>
      <c r="AC1248">
        <f>$R1248&amp;" / "&amp;$S1248&amp;" / "&amp;$T1248</f>
        <v/>
      </c>
      <c r="AD1248">
        <f>1</f>
        <v/>
      </c>
      <c r="AE1248">
        <f>IF($A1248&lt;=Settings!$B$4,"до 100",IF($A1248&lt;=Settings!$B$5,"до 10 000",IF($A1248&lt;=Settings!$B$6,"до 100 000","100 000+")))</f>
        <v/>
      </c>
    </row>
    <row r="1249">
      <c r="A1249">
        <f>ROW()-1</f>
        <v/>
      </c>
      <c r="B1249">
        <f>IF($A1249&lt;=Settings!$B$4,"small_control",IF($A1249&lt;=Settings!$B$5,"medium_10k",IF($A1249&lt;=Settings!$B$6,"large_100k","extreme_1m")))</f>
        <v/>
      </c>
      <c r="C1249">
        <f>"ORD-"&amp;TEXT(QUOTIENT($A1249-1,3)+1,"0000000")</f>
        <v/>
      </c>
      <c r="D1249">
        <f>"LINE-"&amp;TEXT($A1249,"0000000")</f>
        <v/>
      </c>
      <c r="E1249" s="7">
        <f>Settings!$B$2+$A1249-1</f>
        <v/>
      </c>
      <c r="F1249" s="7">
        <f>Settings!$B$2+MOD($A1249-1,Settings!$B$7)</f>
        <v/>
      </c>
      <c r="G1249">
        <f>YEAR($F1249)</f>
        <v/>
      </c>
      <c r="H1249">
        <f>"Q"&amp;ROUNDUP(MONTH($F1249)/3,0)</f>
        <v/>
      </c>
      <c r="I1249">
        <f>MONTH($F1249)</f>
        <v/>
      </c>
      <c r="J1249">
        <f>CHOOSE(MONTH($F1249),"Январь","Февраль","Март","Апрель","Май","Июнь","Июль","Август","Сентябрь","Октябрь","Ноябрь","Декабрь")</f>
        <v/>
      </c>
      <c r="K1249">
        <f>DAY($F1249)</f>
        <v/>
      </c>
      <c r="L1249">
        <f>IF(MOD($A1249,10)&lt;7,"ФО_01_Крупный","ФО_"&amp;TEXT(MOD($A1249,8)+1,"00"))</f>
        <v/>
      </c>
      <c r="M1249">
        <f>IF($AB1249="Да","Регион_001_Крупный","Регион_"&amp;TEXT(MOD(QUOTIENT($A1249-1,20),180)+1,"000"))</f>
        <v/>
      </c>
      <c r="N1249">
        <f>IF($AB1249="Да","Город_"&amp;TEXT(MOD($A1249-1,250)+1,"0000"),"Город_"&amp;TEXT(MOD($A1249-1,3000)+1,"0000"))</f>
        <v/>
      </c>
      <c r="O1249">
        <f>IF($AB1249="Да","Холдинг_Крупный","Холдинг_"&amp;TEXT(MOD(QUOTIENT($A1249-1,10000),20)+1,"00"))</f>
        <v/>
      </c>
      <c r="P1249">
        <f>IF($AB1249="Да","Организация_Крупная","Организация_"&amp;TEXT(MOD(QUOTIENT($A1249-1,500),600)+1,"000"))</f>
        <v/>
      </c>
      <c r="Q1249">
        <f>"Отдел_"&amp;TEXT(MOD(QUOTIENT($A1249-1,50),100)+1,"000")</f>
        <v/>
      </c>
      <c r="R1249">
        <f>IF($AB1249="Да","Группа_Крупная","Группа_"&amp;TEXT(MOD(QUOTIENT($A1249-1,5000),30)+1,"00"))</f>
        <v/>
      </c>
      <c r="S1249">
        <f>IF($AB1249="Да","Категория_Крупная","Категория_"&amp;TEXT(MOD(QUOTIENT($A1249-1,500),120)+1,"000"))</f>
        <v/>
      </c>
      <c r="T1249">
        <f>IF($AB1249="Да","Подкатегория_Крупная","Подкатегория_"&amp;TEXT(MOD(QUOTIENT($A1249-1,50),300)+1,"000"))</f>
        <v/>
      </c>
      <c r="U1249">
        <f>"SKU_"&amp;TEXT($A1249,"0000000")</f>
        <v/>
      </c>
      <c r="V1249">
        <f>CHOOSE(MOD($A1249-1,4)+1,"Enterprise","SMB","Госсектор","Розница")</f>
        <v/>
      </c>
      <c r="W1249">
        <f>"Клиент_"&amp;TEXT(MOD($A1249-1,20000)+1,"00000")</f>
        <v/>
      </c>
      <c r="X1249">
        <f>CHOOSE(MOD($A1249-1,5)+1,"Портал","API","Импорт","Ручной ввод","Интеграция")</f>
        <v/>
      </c>
      <c r="Y1249" s="8">
        <f>ROUND(1000+MOD($A1249*37,90000)+IF($AB1249="Да",5000,0),2)</f>
        <v/>
      </c>
      <c r="Z1249">
        <f>1+MOD($A1249,20)</f>
        <v/>
      </c>
      <c r="AA1249" s="8">
        <f>ROUND($Y1249*(0.08+MOD($A1249,17)/100),2)</f>
        <v/>
      </c>
      <c r="AB1249">
        <f>IF(MOD($A1249,10)&lt;7,"Да","Нет")</f>
        <v/>
      </c>
      <c r="AC1249">
        <f>$R1249&amp;" / "&amp;$S1249&amp;" / "&amp;$T1249</f>
        <v/>
      </c>
      <c r="AD1249">
        <f>1</f>
        <v/>
      </c>
      <c r="AE1249">
        <f>IF($A1249&lt;=Settings!$B$4,"до 100",IF($A1249&lt;=Settings!$B$5,"до 10 000",IF($A1249&lt;=Settings!$B$6,"до 100 000","100 000+")))</f>
        <v/>
      </c>
    </row>
    <row r="1250">
      <c r="A1250">
        <f>ROW()-1</f>
        <v/>
      </c>
      <c r="B1250">
        <f>IF($A1250&lt;=Settings!$B$4,"small_control",IF($A1250&lt;=Settings!$B$5,"medium_10k",IF($A1250&lt;=Settings!$B$6,"large_100k","extreme_1m")))</f>
        <v/>
      </c>
      <c r="C1250">
        <f>"ORD-"&amp;TEXT(QUOTIENT($A1250-1,3)+1,"0000000")</f>
        <v/>
      </c>
      <c r="D1250">
        <f>"LINE-"&amp;TEXT($A1250,"0000000")</f>
        <v/>
      </c>
      <c r="E1250" s="7">
        <f>Settings!$B$2+$A1250-1</f>
        <v/>
      </c>
      <c r="F1250" s="7">
        <f>Settings!$B$2+MOD($A1250-1,Settings!$B$7)</f>
        <v/>
      </c>
      <c r="G1250">
        <f>YEAR($F1250)</f>
        <v/>
      </c>
      <c r="H1250">
        <f>"Q"&amp;ROUNDUP(MONTH($F1250)/3,0)</f>
        <v/>
      </c>
      <c r="I1250">
        <f>MONTH($F1250)</f>
        <v/>
      </c>
      <c r="J1250">
        <f>CHOOSE(MONTH($F1250),"Январь","Февраль","Март","Апрель","Май","Июнь","Июль","Август","Сентябрь","Октябрь","Ноябрь","Декабрь")</f>
        <v/>
      </c>
      <c r="K1250">
        <f>DAY($F1250)</f>
        <v/>
      </c>
      <c r="L1250">
        <f>IF(MOD($A1250,10)&lt;7,"ФО_01_Крупный","ФО_"&amp;TEXT(MOD($A1250,8)+1,"00"))</f>
        <v/>
      </c>
      <c r="M1250">
        <f>IF($AB1250="Да","Регион_001_Крупный","Регион_"&amp;TEXT(MOD(QUOTIENT($A1250-1,20),180)+1,"000"))</f>
        <v/>
      </c>
      <c r="N1250">
        <f>IF($AB1250="Да","Город_"&amp;TEXT(MOD($A1250-1,250)+1,"0000"),"Город_"&amp;TEXT(MOD($A1250-1,3000)+1,"0000"))</f>
        <v/>
      </c>
      <c r="O1250">
        <f>IF($AB1250="Да","Холдинг_Крупный","Холдинг_"&amp;TEXT(MOD(QUOTIENT($A1250-1,10000),20)+1,"00"))</f>
        <v/>
      </c>
      <c r="P1250">
        <f>IF($AB1250="Да","Организация_Крупная","Организация_"&amp;TEXT(MOD(QUOTIENT($A1250-1,500),600)+1,"000"))</f>
        <v/>
      </c>
      <c r="Q1250">
        <f>"Отдел_"&amp;TEXT(MOD(QUOTIENT($A1250-1,50),100)+1,"000")</f>
        <v/>
      </c>
      <c r="R1250">
        <f>IF($AB1250="Да","Группа_Крупная","Группа_"&amp;TEXT(MOD(QUOTIENT($A1250-1,5000),30)+1,"00"))</f>
        <v/>
      </c>
      <c r="S1250">
        <f>IF($AB1250="Да","Категория_Крупная","Категория_"&amp;TEXT(MOD(QUOTIENT($A1250-1,500),120)+1,"000"))</f>
        <v/>
      </c>
      <c r="T1250">
        <f>IF($AB1250="Да","Подкатегория_Крупная","Подкатегория_"&amp;TEXT(MOD(QUOTIENT($A1250-1,50),300)+1,"000"))</f>
        <v/>
      </c>
      <c r="U1250">
        <f>"SKU_"&amp;TEXT($A1250,"0000000")</f>
        <v/>
      </c>
      <c r="V1250">
        <f>CHOOSE(MOD($A1250-1,4)+1,"Enterprise","SMB","Госсектор","Розница")</f>
        <v/>
      </c>
      <c r="W1250">
        <f>"Клиент_"&amp;TEXT(MOD($A1250-1,20000)+1,"00000")</f>
        <v/>
      </c>
      <c r="X1250">
        <f>CHOOSE(MOD($A1250-1,5)+1,"Портал","API","Импорт","Ручной ввод","Интеграция")</f>
        <v/>
      </c>
      <c r="Y1250" s="8">
        <f>ROUND(1000+MOD($A1250*37,90000)+IF($AB1250="Да",5000,0),2)</f>
        <v/>
      </c>
      <c r="Z1250">
        <f>1+MOD($A1250,20)</f>
        <v/>
      </c>
      <c r="AA1250" s="8">
        <f>ROUND($Y1250*(0.08+MOD($A1250,17)/100),2)</f>
        <v/>
      </c>
      <c r="AB1250">
        <f>IF(MOD($A1250,10)&lt;7,"Да","Нет")</f>
        <v/>
      </c>
      <c r="AC1250">
        <f>$R1250&amp;" / "&amp;$S1250&amp;" / "&amp;$T1250</f>
        <v/>
      </c>
      <c r="AD1250">
        <f>1</f>
        <v/>
      </c>
      <c r="AE1250">
        <f>IF($A1250&lt;=Settings!$B$4,"до 100",IF($A1250&lt;=Settings!$B$5,"до 10 000",IF($A1250&lt;=Settings!$B$6,"до 100 000","100 000+")))</f>
        <v/>
      </c>
    </row>
    <row r="1251">
      <c r="A1251">
        <f>ROW()-1</f>
        <v/>
      </c>
      <c r="B1251">
        <f>IF($A1251&lt;=Settings!$B$4,"small_control",IF($A1251&lt;=Settings!$B$5,"medium_10k",IF($A1251&lt;=Settings!$B$6,"large_100k","extreme_1m")))</f>
        <v/>
      </c>
      <c r="C1251">
        <f>"ORD-"&amp;TEXT(QUOTIENT($A1251-1,3)+1,"0000000")</f>
        <v/>
      </c>
      <c r="D1251">
        <f>"LINE-"&amp;TEXT($A1251,"0000000")</f>
        <v/>
      </c>
      <c r="E1251" s="7">
        <f>Settings!$B$2+$A1251-1</f>
        <v/>
      </c>
      <c r="F1251" s="7">
        <f>Settings!$B$2+MOD($A1251-1,Settings!$B$7)</f>
        <v/>
      </c>
      <c r="G1251">
        <f>YEAR($F1251)</f>
        <v/>
      </c>
      <c r="H1251">
        <f>"Q"&amp;ROUNDUP(MONTH($F1251)/3,0)</f>
        <v/>
      </c>
      <c r="I1251">
        <f>MONTH($F1251)</f>
        <v/>
      </c>
      <c r="J1251">
        <f>CHOOSE(MONTH($F1251),"Январь","Февраль","Март","Апрель","Май","Июнь","Июль","Август","Сентябрь","Октябрь","Ноябрь","Декабрь")</f>
        <v/>
      </c>
      <c r="K1251">
        <f>DAY($F1251)</f>
        <v/>
      </c>
      <c r="L1251">
        <f>IF(MOD($A1251,10)&lt;7,"ФО_01_Крупный","ФО_"&amp;TEXT(MOD($A1251,8)+1,"00"))</f>
        <v/>
      </c>
      <c r="M1251">
        <f>IF($AB1251="Да","Регион_001_Крупный","Регион_"&amp;TEXT(MOD(QUOTIENT($A1251-1,20),180)+1,"000"))</f>
        <v/>
      </c>
      <c r="N1251">
        <f>IF($AB1251="Да","Город_"&amp;TEXT(MOD($A1251-1,250)+1,"0000"),"Город_"&amp;TEXT(MOD($A1251-1,3000)+1,"0000"))</f>
        <v/>
      </c>
      <c r="O1251">
        <f>IF($AB1251="Да","Холдинг_Крупный","Холдинг_"&amp;TEXT(MOD(QUOTIENT($A1251-1,10000),20)+1,"00"))</f>
        <v/>
      </c>
      <c r="P1251">
        <f>IF($AB1251="Да","Организация_Крупная","Организация_"&amp;TEXT(MOD(QUOTIENT($A1251-1,500),600)+1,"000"))</f>
        <v/>
      </c>
      <c r="Q1251">
        <f>"Отдел_"&amp;TEXT(MOD(QUOTIENT($A1251-1,50),100)+1,"000")</f>
        <v/>
      </c>
      <c r="R1251">
        <f>IF($AB1251="Да","Группа_Крупная","Группа_"&amp;TEXT(MOD(QUOTIENT($A1251-1,5000),30)+1,"00"))</f>
        <v/>
      </c>
      <c r="S1251">
        <f>IF($AB1251="Да","Категория_Крупная","Категория_"&amp;TEXT(MOD(QUOTIENT($A1251-1,500),120)+1,"000"))</f>
        <v/>
      </c>
      <c r="T1251">
        <f>IF($AB1251="Да","Подкатегория_Крупная","Подкатегория_"&amp;TEXT(MOD(QUOTIENT($A1251-1,50),300)+1,"000"))</f>
        <v/>
      </c>
      <c r="U1251">
        <f>"SKU_"&amp;TEXT($A1251,"0000000")</f>
        <v/>
      </c>
      <c r="V1251">
        <f>CHOOSE(MOD($A1251-1,4)+1,"Enterprise","SMB","Госсектор","Розница")</f>
        <v/>
      </c>
      <c r="W1251">
        <f>"Клиент_"&amp;TEXT(MOD($A1251-1,20000)+1,"00000")</f>
        <v/>
      </c>
      <c r="X1251">
        <f>CHOOSE(MOD($A1251-1,5)+1,"Портал","API","Импорт","Ручной ввод","Интеграция")</f>
        <v/>
      </c>
      <c r="Y1251" s="8">
        <f>ROUND(1000+MOD($A1251*37,90000)+IF($AB1251="Да",5000,0),2)</f>
        <v/>
      </c>
      <c r="Z1251">
        <f>1+MOD($A1251,20)</f>
        <v/>
      </c>
      <c r="AA1251" s="8">
        <f>ROUND($Y1251*(0.08+MOD($A1251,17)/100),2)</f>
        <v/>
      </c>
      <c r="AB1251">
        <f>IF(MOD($A1251,10)&lt;7,"Да","Нет")</f>
        <v/>
      </c>
      <c r="AC1251">
        <f>$R1251&amp;" / "&amp;$S1251&amp;" / "&amp;$T1251</f>
        <v/>
      </c>
      <c r="AD1251">
        <f>1</f>
        <v/>
      </c>
      <c r="AE1251">
        <f>IF($A1251&lt;=Settings!$B$4,"до 100",IF($A1251&lt;=Settings!$B$5,"до 10 000",IF($A1251&lt;=Settings!$B$6,"до 100 000","100 000+")))</f>
        <v/>
      </c>
    </row>
    <row r="1252">
      <c r="A1252">
        <f>ROW()-1</f>
        <v/>
      </c>
      <c r="B1252">
        <f>IF($A1252&lt;=Settings!$B$4,"small_control",IF($A1252&lt;=Settings!$B$5,"medium_10k",IF($A1252&lt;=Settings!$B$6,"large_100k","extreme_1m")))</f>
        <v/>
      </c>
      <c r="C1252">
        <f>"ORD-"&amp;TEXT(QUOTIENT($A1252-1,3)+1,"0000000")</f>
        <v/>
      </c>
      <c r="D1252">
        <f>"LINE-"&amp;TEXT($A1252,"0000000")</f>
        <v/>
      </c>
      <c r="E1252" s="7">
        <f>Settings!$B$2+$A1252-1</f>
        <v/>
      </c>
      <c r="F1252" s="7">
        <f>Settings!$B$2+MOD($A1252-1,Settings!$B$7)</f>
        <v/>
      </c>
      <c r="G1252">
        <f>YEAR($F1252)</f>
        <v/>
      </c>
      <c r="H1252">
        <f>"Q"&amp;ROUNDUP(MONTH($F1252)/3,0)</f>
        <v/>
      </c>
      <c r="I1252">
        <f>MONTH($F1252)</f>
        <v/>
      </c>
      <c r="J1252">
        <f>CHOOSE(MONTH($F1252),"Январь","Февраль","Март","Апрель","Май","Июнь","Июль","Август","Сентябрь","Октябрь","Ноябрь","Декабрь")</f>
        <v/>
      </c>
      <c r="K1252">
        <f>DAY($F1252)</f>
        <v/>
      </c>
      <c r="L1252">
        <f>IF(MOD($A1252,10)&lt;7,"ФО_01_Крупный","ФО_"&amp;TEXT(MOD($A1252,8)+1,"00"))</f>
        <v/>
      </c>
      <c r="M1252">
        <f>IF($AB1252="Да","Регион_001_Крупный","Регион_"&amp;TEXT(MOD(QUOTIENT($A1252-1,20),180)+1,"000"))</f>
        <v/>
      </c>
      <c r="N1252">
        <f>IF($AB1252="Да","Город_"&amp;TEXT(MOD($A1252-1,250)+1,"0000"),"Город_"&amp;TEXT(MOD($A1252-1,3000)+1,"0000"))</f>
        <v/>
      </c>
      <c r="O1252">
        <f>IF($AB1252="Да","Холдинг_Крупный","Холдинг_"&amp;TEXT(MOD(QUOTIENT($A1252-1,10000),20)+1,"00"))</f>
        <v/>
      </c>
      <c r="P1252">
        <f>IF($AB1252="Да","Организация_Крупная","Организация_"&amp;TEXT(MOD(QUOTIENT($A1252-1,500),600)+1,"000"))</f>
        <v/>
      </c>
      <c r="Q1252">
        <f>"Отдел_"&amp;TEXT(MOD(QUOTIENT($A1252-1,50),100)+1,"000")</f>
        <v/>
      </c>
      <c r="R1252">
        <f>IF($AB1252="Да","Группа_Крупная","Группа_"&amp;TEXT(MOD(QUOTIENT($A1252-1,5000),30)+1,"00"))</f>
        <v/>
      </c>
      <c r="S1252">
        <f>IF($AB1252="Да","Категория_Крупная","Категория_"&amp;TEXT(MOD(QUOTIENT($A1252-1,500),120)+1,"000"))</f>
        <v/>
      </c>
      <c r="T1252">
        <f>IF($AB1252="Да","Подкатегория_Крупная","Подкатегория_"&amp;TEXT(MOD(QUOTIENT($A1252-1,50),300)+1,"000"))</f>
        <v/>
      </c>
      <c r="U1252">
        <f>"SKU_"&amp;TEXT($A1252,"0000000")</f>
        <v/>
      </c>
      <c r="V1252">
        <f>CHOOSE(MOD($A1252-1,4)+1,"Enterprise","SMB","Госсектор","Розница")</f>
        <v/>
      </c>
      <c r="W1252">
        <f>"Клиент_"&amp;TEXT(MOD($A1252-1,20000)+1,"00000")</f>
        <v/>
      </c>
      <c r="X1252">
        <f>CHOOSE(MOD($A1252-1,5)+1,"Портал","API","Импорт","Ручной ввод","Интеграция")</f>
        <v/>
      </c>
      <c r="Y1252" s="8">
        <f>ROUND(1000+MOD($A1252*37,90000)+IF($AB1252="Да",5000,0),2)</f>
        <v/>
      </c>
      <c r="Z1252">
        <f>1+MOD($A1252,20)</f>
        <v/>
      </c>
      <c r="AA1252" s="8">
        <f>ROUND($Y1252*(0.08+MOD($A1252,17)/100),2)</f>
        <v/>
      </c>
      <c r="AB1252">
        <f>IF(MOD($A1252,10)&lt;7,"Да","Нет")</f>
        <v/>
      </c>
      <c r="AC1252">
        <f>$R1252&amp;" / "&amp;$S1252&amp;" / "&amp;$T1252</f>
        <v/>
      </c>
      <c r="AD1252">
        <f>1</f>
        <v/>
      </c>
      <c r="AE1252">
        <f>IF($A1252&lt;=Settings!$B$4,"до 100",IF($A1252&lt;=Settings!$B$5,"до 10 000",IF($A1252&lt;=Settings!$B$6,"до 100 000","100 000+")))</f>
        <v/>
      </c>
    </row>
    <row r="1253">
      <c r="A1253">
        <f>ROW()-1</f>
        <v/>
      </c>
      <c r="B1253">
        <f>IF($A1253&lt;=Settings!$B$4,"small_control",IF($A1253&lt;=Settings!$B$5,"medium_10k",IF($A1253&lt;=Settings!$B$6,"large_100k","extreme_1m")))</f>
        <v/>
      </c>
      <c r="C1253">
        <f>"ORD-"&amp;TEXT(QUOTIENT($A1253-1,3)+1,"0000000")</f>
        <v/>
      </c>
      <c r="D1253">
        <f>"LINE-"&amp;TEXT($A1253,"0000000")</f>
        <v/>
      </c>
      <c r="E1253" s="7">
        <f>Settings!$B$2+$A1253-1</f>
        <v/>
      </c>
      <c r="F1253" s="7">
        <f>Settings!$B$2+MOD($A1253-1,Settings!$B$7)</f>
        <v/>
      </c>
      <c r="G1253">
        <f>YEAR($F1253)</f>
        <v/>
      </c>
      <c r="H1253">
        <f>"Q"&amp;ROUNDUP(MONTH($F1253)/3,0)</f>
        <v/>
      </c>
      <c r="I1253">
        <f>MONTH($F1253)</f>
        <v/>
      </c>
      <c r="J1253">
        <f>CHOOSE(MONTH($F1253),"Январь","Февраль","Март","Апрель","Май","Июнь","Июль","Август","Сентябрь","Октябрь","Ноябрь","Декабрь")</f>
        <v/>
      </c>
      <c r="K1253">
        <f>DAY($F1253)</f>
        <v/>
      </c>
      <c r="L1253">
        <f>IF(MOD($A1253,10)&lt;7,"ФО_01_Крупный","ФО_"&amp;TEXT(MOD($A1253,8)+1,"00"))</f>
        <v/>
      </c>
      <c r="M1253">
        <f>IF($AB1253="Да","Регион_001_Крупный","Регион_"&amp;TEXT(MOD(QUOTIENT($A1253-1,20),180)+1,"000"))</f>
        <v/>
      </c>
      <c r="N1253">
        <f>IF($AB1253="Да","Город_"&amp;TEXT(MOD($A1253-1,250)+1,"0000"),"Город_"&amp;TEXT(MOD($A1253-1,3000)+1,"0000"))</f>
        <v/>
      </c>
      <c r="O1253">
        <f>IF($AB1253="Да","Холдинг_Крупный","Холдинг_"&amp;TEXT(MOD(QUOTIENT($A1253-1,10000),20)+1,"00"))</f>
        <v/>
      </c>
      <c r="P1253">
        <f>IF($AB1253="Да","Организация_Крупная","Организация_"&amp;TEXT(MOD(QUOTIENT($A1253-1,500),600)+1,"000"))</f>
        <v/>
      </c>
      <c r="Q1253">
        <f>"Отдел_"&amp;TEXT(MOD(QUOTIENT($A1253-1,50),100)+1,"000")</f>
        <v/>
      </c>
      <c r="R1253">
        <f>IF($AB1253="Да","Группа_Крупная","Группа_"&amp;TEXT(MOD(QUOTIENT($A1253-1,5000),30)+1,"00"))</f>
        <v/>
      </c>
      <c r="S1253">
        <f>IF($AB1253="Да","Категория_Крупная","Категория_"&amp;TEXT(MOD(QUOTIENT($A1253-1,500),120)+1,"000"))</f>
        <v/>
      </c>
      <c r="T1253">
        <f>IF($AB1253="Да","Подкатегория_Крупная","Подкатегория_"&amp;TEXT(MOD(QUOTIENT($A1253-1,50),300)+1,"000"))</f>
        <v/>
      </c>
      <c r="U1253">
        <f>"SKU_"&amp;TEXT($A1253,"0000000")</f>
        <v/>
      </c>
      <c r="V1253">
        <f>CHOOSE(MOD($A1253-1,4)+1,"Enterprise","SMB","Госсектор","Розница")</f>
        <v/>
      </c>
      <c r="W1253">
        <f>"Клиент_"&amp;TEXT(MOD($A1253-1,20000)+1,"00000")</f>
        <v/>
      </c>
      <c r="X1253">
        <f>CHOOSE(MOD($A1253-1,5)+1,"Портал","API","Импорт","Ручной ввод","Интеграция")</f>
        <v/>
      </c>
      <c r="Y1253" s="8">
        <f>ROUND(1000+MOD($A1253*37,90000)+IF($AB1253="Да",5000,0),2)</f>
        <v/>
      </c>
      <c r="Z1253">
        <f>1+MOD($A1253,20)</f>
        <v/>
      </c>
      <c r="AA1253" s="8">
        <f>ROUND($Y1253*(0.08+MOD($A1253,17)/100),2)</f>
        <v/>
      </c>
      <c r="AB1253">
        <f>IF(MOD($A1253,10)&lt;7,"Да","Нет")</f>
        <v/>
      </c>
      <c r="AC1253">
        <f>$R1253&amp;" / "&amp;$S1253&amp;" / "&amp;$T1253</f>
        <v/>
      </c>
      <c r="AD1253">
        <f>1</f>
        <v/>
      </c>
      <c r="AE1253">
        <f>IF($A1253&lt;=Settings!$B$4,"до 100",IF($A1253&lt;=Settings!$B$5,"до 10 000",IF($A1253&lt;=Settings!$B$6,"до 100 000","100 000+")))</f>
        <v/>
      </c>
    </row>
    <row r="1254">
      <c r="A1254">
        <f>ROW()-1</f>
        <v/>
      </c>
      <c r="B1254">
        <f>IF($A1254&lt;=Settings!$B$4,"small_control",IF($A1254&lt;=Settings!$B$5,"medium_10k",IF($A1254&lt;=Settings!$B$6,"large_100k","extreme_1m")))</f>
        <v/>
      </c>
      <c r="C1254">
        <f>"ORD-"&amp;TEXT(QUOTIENT($A1254-1,3)+1,"0000000")</f>
        <v/>
      </c>
      <c r="D1254">
        <f>"LINE-"&amp;TEXT($A1254,"0000000")</f>
        <v/>
      </c>
      <c r="E1254" s="7">
        <f>Settings!$B$2+$A1254-1</f>
        <v/>
      </c>
      <c r="F1254" s="7">
        <f>Settings!$B$2+MOD($A1254-1,Settings!$B$7)</f>
        <v/>
      </c>
      <c r="G1254">
        <f>YEAR($F1254)</f>
        <v/>
      </c>
      <c r="H1254">
        <f>"Q"&amp;ROUNDUP(MONTH($F1254)/3,0)</f>
        <v/>
      </c>
      <c r="I1254">
        <f>MONTH($F1254)</f>
        <v/>
      </c>
      <c r="J1254">
        <f>CHOOSE(MONTH($F1254),"Январь","Февраль","Март","Апрель","Май","Июнь","Июль","Август","Сентябрь","Октябрь","Ноябрь","Декабрь")</f>
        <v/>
      </c>
      <c r="K1254">
        <f>DAY($F1254)</f>
        <v/>
      </c>
      <c r="L1254">
        <f>IF(MOD($A1254,10)&lt;7,"ФО_01_Крупный","ФО_"&amp;TEXT(MOD($A1254,8)+1,"00"))</f>
        <v/>
      </c>
      <c r="M1254">
        <f>IF($AB1254="Да","Регион_001_Крупный","Регион_"&amp;TEXT(MOD(QUOTIENT($A1254-1,20),180)+1,"000"))</f>
        <v/>
      </c>
      <c r="N1254">
        <f>IF($AB1254="Да","Город_"&amp;TEXT(MOD($A1254-1,250)+1,"0000"),"Город_"&amp;TEXT(MOD($A1254-1,3000)+1,"0000"))</f>
        <v/>
      </c>
      <c r="O1254">
        <f>IF($AB1254="Да","Холдинг_Крупный","Холдинг_"&amp;TEXT(MOD(QUOTIENT($A1254-1,10000),20)+1,"00"))</f>
        <v/>
      </c>
      <c r="P1254">
        <f>IF($AB1254="Да","Организация_Крупная","Организация_"&amp;TEXT(MOD(QUOTIENT($A1254-1,500),600)+1,"000"))</f>
        <v/>
      </c>
      <c r="Q1254">
        <f>"Отдел_"&amp;TEXT(MOD(QUOTIENT($A1254-1,50),100)+1,"000")</f>
        <v/>
      </c>
      <c r="R1254">
        <f>IF($AB1254="Да","Группа_Крупная","Группа_"&amp;TEXT(MOD(QUOTIENT($A1254-1,5000),30)+1,"00"))</f>
        <v/>
      </c>
      <c r="S1254">
        <f>IF($AB1254="Да","Категория_Крупная","Категория_"&amp;TEXT(MOD(QUOTIENT($A1254-1,500),120)+1,"000"))</f>
        <v/>
      </c>
      <c r="T1254">
        <f>IF($AB1254="Да","Подкатегория_Крупная","Подкатегория_"&amp;TEXT(MOD(QUOTIENT($A1254-1,50),300)+1,"000"))</f>
        <v/>
      </c>
      <c r="U1254">
        <f>"SKU_"&amp;TEXT($A1254,"0000000")</f>
        <v/>
      </c>
      <c r="V1254">
        <f>CHOOSE(MOD($A1254-1,4)+1,"Enterprise","SMB","Госсектор","Розница")</f>
        <v/>
      </c>
      <c r="W1254">
        <f>"Клиент_"&amp;TEXT(MOD($A1254-1,20000)+1,"00000")</f>
        <v/>
      </c>
      <c r="X1254">
        <f>CHOOSE(MOD($A1254-1,5)+1,"Портал","API","Импорт","Ручной ввод","Интеграция")</f>
        <v/>
      </c>
      <c r="Y1254" s="8">
        <f>ROUND(1000+MOD($A1254*37,90000)+IF($AB1254="Да",5000,0),2)</f>
        <v/>
      </c>
      <c r="Z1254">
        <f>1+MOD($A1254,20)</f>
        <v/>
      </c>
      <c r="AA1254" s="8">
        <f>ROUND($Y1254*(0.08+MOD($A1254,17)/100),2)</f>
        <v/>
      </c>
      <c r="AB1254">
        <f>IF(MOD($A1254,10)&lt;7,"Да","Нет")</f>
        <v/>
      </c>
      <c r="AC1254">
        <f>$R1254&amp;" / "&amp;$S1254&amp;" / "&amp;$T1254</f>
        <v/>
      </c>
      <c r="AD1254">
        <f>1</f>
        <v/>
      </c>
      <c r="AE1254">
        <f>IF($A1254&lt;=Settings!$B$4,"до 100",IF($A1254&lt;=Settings!$B$5,"до 10 000",IF($A1254&lt;=Settings!$B$6,"до 100 000","100 000+")))</f>
        <v/>
      </c>
    </row>
    <row r="1255">
      <c r="A1255">
        <f>ROW()-1</f>
        <v/>
      </c>
      <c r="B1255">
        <f>IF($A1255&lt;=Settings!$B$4,"small_control",IF($A1255&lt;=Settings!$B$5,"medium_10k",IF($A1255&lt;=Settings!$B$6,"large_100k","extreme_1m")))</f>
        <v/>
      </c>
      <c r="C1255">
        <f>"ORD-"&amp;TEXT(QUOTIENT($A1255-1,3)+1,"0000000")</f>
        <v/>
      </c>
      <c r="D1255">
        <f>"LINE-"&amp;TEXT($A1255,"0000000")</f>
        <v/>
      </c>
      <c r="E1255" s="7">
        <f>Settings!$B$2+$A1255-1</f>
        <v/>
      </c>
      <c r="F1255" s="7">
        <f>Settings!$B$2+MOD($A1255-1,Settings!$B$7)</f>
        <v/>
      </c>
      <c r="G1255">
        <f>YEAR($F1255)</f>
        <v/>
      </c>
      <c r="H1255">
        <f>"Q"&amp;ROUNDUP(MONTH($F1255)/3,0)</f>
        <v/>
      </c>
      <c r="I1255">
        <f>MONTH($F1255)</f>
        <v/>
      </c>
      <c r="J1255">
        <f>CHOOSE(MONTH($F1255),"Январь","Февраль","Март","Апрель","Май","Июнь","Июль","Август","Сентябрь","Октябрь","Ноябрь","Декабрь")</f>
        <v/>
      </c>
      <c r="K1255">
        <f>DAY($F1255)</f>
        <v/>
      </c>
      <c r="L1255">
        <f>IF(MOD($A1255,10)&lt;7,"ФО_01_Крупный","ФО_"&amp;TEXT(MOD($A1255,8)+1,"00"))</f>
        <v/>
      </c>
      <c r="M1255">
        <f>IF($AB1255="Да","Регион_001_Крупный","Регион_"&amp;TEXT(MOD(QUOTIENT($A1255-1,20),180)+1,"000"))</f>
        <v/>
      </c>
      <c r="N1255">
        <f>IF($AB1255="Да","Город_"&amp;TEXT(MOD($A1255-1,250)+1,"0000"),"Город_"&amp;TEXT(MOD($A1255-1,3000)+1,"0000"))</f>
        <v/>
      </c>
      <c r="O1255">
        <f>IF($AB1255="Да","Холдинг_Крупный","Холдинг_"&amp;TEXT(MOD(QUOTIENT($A1255-1,10000),20)+1,"00"))</f>
        <v/>
      </c>
      <c r="P1255">
        <f>IF($AB1255="Да","Организация_Крупная","Организация_"&amp;TEXT(MOD(QUOTIENT($A1255-1,500),600)+1,"000"))</f>
        <v/>
      </c>
      <c r="Q1255">
        <f>"Отдел_"&amp;TEXT(MOD(QUOTIENT($A1255-1,50),100)+1,"000")</f>
        <v/>
      </c>
      <c r="R1255">
        <f>IF($AB1255="Да","Группа_Крупная","Группа_"&amp;TEXT(MOD(QUOTIENT($A1255-1,5000),30)+1,"00"))</f>
        <v/>
      </c>
      <c r="S1255">
        <f>IF($AB1255="Да","Категория_Крупная","Категория_"&amp;TEXT(MOD(QUOTIENT($A1255-1,500),120)+1,"000"))</f>
        <v/>
      </c>
      <c r="T1255">
        <f>IF($AB1255="Да","Подкатегория_Крупная","Подкатегория_"&amp;TEXT(MOD(QUOTIENT($A1255-1,50),300)+1,"000"))</f>
        <v/>
      </c>
      <c r="U1255">
        <f>"SKU_"&amp;TEXT($A1255,"0000000")</f>
        <v/>
      </c>
      <c r="V1255">
        <f>CHOOSE(MOD($A1255-1,4)+1,"Enterprise","SMB","Госсектор","Розница")</f>
        <v/>
      </c>
      <c r="W1255">
        <f>"Клиент_"&amp;TEXT(MOD($A1255-1,20000)+1,"00000")</f>
        <v/>
      </c>
      <c r="X1255">
        <f>CHOOSE(MOD($A1255-1,5)+1,"Портал","API","Импорт","Ручной ввод","Интеграция")</f>
        <v/>
      </c>
      <c r="Y1255" s="8">
        <f>ROUND(1000+MOD($A1255*37,90000)+IF($AB1255="Да",5000,0),2)</f>
        <v/>
      </c>
      <c r="Z1255">
        <f>1+MOD($A1255,20)</f>
        <v/>
      </c>
      <c r="AA1255" s="8">
        <f>ROUND($Y1255*(0.08+MOD($A1255,17)/100),2)</f>
        <v/>
      </c>
      <c r="AB1255">
        <f>IF(MOD($A1255,10)&lt;7,"Да","Нет")</f>
        <v/>
      </c>
      <c r="AC1255">
        <f>$R1255&amp;" / "&amp;$S1255&amp;" / "&amp;$T1255</f>
        <v/>
      </c>
      <c r="AD1255">
        <f>1</f>
        <v/>
      </c>
      <c r="AE1255">
        <f>IF($A1255&lt;=Settings!$B$4,"до 100",IF($A1255&lt;=Settings!$B$5,"до 10 000",IF($A1255&lt;=Settings!$B$6,"до 100 000","100 000+")))</f>
        <v/>
      </c>
    </row>
    <row r="1256">
      <c r="A1256">
        <f>ROW()-1</f>
        <v/>
      </c>
      <c r="B1256">
        <f>IF($A1256&lt;=Settings!$B$4,"small_control",IF($A1256&lt;=Settings!$B$5,"medium_10k",IF($A1256&lt;=Settings!$B$6,"large_100k","extreme_1m")))</f>
        <v/>
      </c>
      <c r="C1256">
        <f>"ORD-"&amp;TEXT(QUOTIENT($A1256-1,3)+1,"0000000")</f>
        <v/>
      </c>
      <c r="D1256">
        <f>"LINE-"&amp;TEXT($A1256,"0000000")</f>
        <v/>
      </c>
      <c r="E1256" s="7">
        <f>Settings!$B$2+$A1256-1</f>
        <v/>
      </c>
      <c r="F1256" s="7">
        <f>Settings!$B$2+MOD($A1256-1,Settings!$B$7)</f>
        <v/>
      </c>
      <c r="G1256">
        <f>YEAR($F1256)</f>
        <v/>
      </c>
      <c r="H1256">
        <f>"Q"&amp;ROUNDUP(MONTH($F1256)/3,0)</f>
        <v/>
      </c>
      <c r="I1256">
        <f>MONTH($F1256)</f>
        <v/>
      </c>
      <c r="J1256">
        <f>CHOOSE(MONTH($F1256),"Январь","Февраль","Март","Апрель","Май","Июнь","Июль","Август","Сентябрь","Октябрь","Ноябрь","Декабрь")</f>
        <v/>
      </c>
      <c r="K1256">
        <f>DAY($F1256)</f>
        <v/>
      </c>
      <c r="L1256">
        <f>IF(MOD($A1256,10)&lt;7,"ФО_01_Крупный","ФО_"&amp;TEXT(MOD($A1256,8)+1,"00"))</f>
        <v/>
      </c>
      <c r="M1256">
        <f>IF($AB1256="Да","Регион_001_Крупный","Регион_"&amp;TEXT(MOD(QUOTIENT($A1256-1,20),180)+1,"000"))</f>
        <v/>
      </c>
      <c r="N1256">
        <f>IF($AB1256="Да","Город_"&amp;TEXT(MOD($A1256-1,250)+1,"0000"),"Город_"&amp;TEXT(MOD($A1256-1,3000)+1,"0000"))</f>
        <v/>
      </c>
      <c r="O1256">
        <f>IF($AB1256="Да","Холдинг_Крупный","Холдинг_"&amp;TEXT(MOD(QUOTIENT($A1256-1,10000),20)+1,"00"))</f>
        <v/>
      </c>
      <c r="P1256">
        <f>IF($AB1256="Да","Организация_Крупная","Организация_"&amp;TEXT(MOD(QUOTIENT($A1256-1,500),600)+1,"000"))</f>
        <v/>
      </c>
      <c r="Q1256">
        <f>"Отдел_"&amp;TEXT(MOD(QUOTIENT($A1256-1,50),100)+1,"000")</f>
        <v/>
      </c>
      <c r="R1256">
        <f>IF($AB1256="Да","Группа_Крупная","Группа_"&amp;TEXT(MOD(QUOTIENT($A1256-1,5000),30)+1,"00"))</f>
        <v/>
      </c>
      <c r="S1256">
        <f>IF($AB1256="Да","Категория_Крупная","Категория_"&amp;TEXT(MOD(QUOTIENT($A1256-1,500),120)+1,"000"))</f>
        <v/>
      </c>
      <c r="T1256">
        <f>IF($AB1256="Да","Подкатегория_Крупная","Подкатегория_"&amp;TEXT(MOD(QUOTIENT($A1256-1,50),300)+1,"000"))</f>
        <v/>
      </c>
      <c r="U1256">
        <f>"SKU_"&amp;TEXT($A1256,"0000000")</f>
        <v/>
      </c>
      <c r="V1256">
        <f>CHOOSE(MOD($A1256-1,4)+1,"Enterprise","SMB","Госсектор","Розница")</f>
        <v/>
      </c>
      <c r="W1256">
        <f>"Клиент_"&amp;TEXT(MOD($A1256-1,20000)+1,"00000")</f>
        <v/>
      </c>
      <c r="X1256">
        <f>CHOOSE(MOD($A1256-1,5)+1,"Портал","API","Импорт","Ручной ввод","Интеграция")</f>
        <v/>
      </c>
      <c r="Y1256" s="8">
        <f>ROUND(1000+MOD($A1256*37,90000)+IF($AB1256="Да",5000,0),2)</f>
        <v/>
      </c>
      <c r="Z1256">
        <f>1+MOD($A1256,20)</f>
        <v/>
      </c>
      <c r="AA1256" s="8">
        <f>ROUND($Y1256*(0.08+MOD($A1256,17)/100),2)</f>
        <v/>
      </c>
      <c r="AB1256">
        <f>IF(MOD($A1256,10)&lt;7,"Да","Нет")</f>
        <v/>
      </c>
      <c r="AC1256">
        <f>$R1256&amp;" / "&amp;$S1256&amp;" / "&amp;$T1256</f>
        <v/>
      </c>
      <c r="AD1256">
        <f>1</f>
        <v/>
      </c>
      <c r="AE1256">
        <f>IF($A1256&lt;=Settings!$B$4,"до 100",IF($A1256&lt;=Settings!$B$5,"до 10 000",IF($A1256&lt;=Settings!$B$6,"до 100 000","100 000+")))</f>
        <v/>
      </c>
    </row>
    <row r="1257">
      <c r="A1257">
        <f>ROW()-1</f>
        <v/>
      </c>
      <c r="B1257">
        <f>IF($A1257&lt;=Settings!$B$4,"small_control",IF($A1257&lt;=Settings!$B$5,"medium_10k",IF($A1257&lt;=Settings!$B$6,"large_100k","extreme_1m")))</f>
        <v/>
      </c>
      <c r="C1257">
        <f>"ORD-"&amp;TEXT(QUOTIENT($A1257-1,3)+1,"0000000")</f>
        <v/>
      </c>
      <c r="D1257">
        <f>"LINE-"&amp;TEXT($A1257,"0000000")</f>
        <v/>
      </c>
      <c r="E1257" s="7">
        <f>Settings!$B$2+$A1257-1</f>
        <v/>
      </c>
      <c r="F1257" s="7">
        <f>Settings!$B$2+MOD($A1257-1,Settings!$B$7)</f>
        <v/>
      </c>
      <c r="G1257">
        <f>YEAR($F1257)</f>
        <v/>
      </c>
      <c r="H1257">
        <f>"Q"&amp;ROUNDUP(MONTH($F1257)/3,0)</f>
        <v/>
      </c>
      <c r="I1257">
        <f>MONTH($F1257)</f>
        <v/>
      </c>
      <c r="J1257">
        <f>CHOOSE(MONTH($F1257),"Январь","Февраль","Март","Апрель","Май","Июнь","Июль","Август","Сентябрь","Октябрь","Ноябрь","Декабрь")</f>
        <v/>
      </c>
      <c r="K1257">
        <f>DAY($F1257)</f>
        <v/>
      </c>
      <c r="L1257">
        <f>IF(MOD($A1257,10)&lt;7,"ФО_01_Крупный","ФО_"&amp;TEXT(MOD($A1257,8)+1,"00"))</f>
        <v/>
      </c>
      <c r="M1257">
        <f>IF($AB1257="Да","Регион_001_Крупный","Регион_"&amp;TEXT(MOD(QUOTIENT($A1257-1,20),180)+1,"000"))</f>
        <v/>
      </c>
      <c r="N1257">
        <f>IF($AB1257="Да","Город_"&amp;TEXT(MOD($A1257-1,250)+1,"0000"),"Город_"&amp;TEXT(MOD($A1257-1,3000)+1,"0000"))</f>
        <v/>
      </c>
      <c r="O1257">
        <f>IF($AB1257="Да","Холдинг_Крупный","Холдинг_"&amp;TEXT(MOD(QUOTIENT($A1257-1,10000),20)+1,"00"))</f>
        <v/>
      </c>
      <c r="P1257">
        <f>IF($AB1257="Да","Организация_Крупная","Организация_"&amp;TEXT(MOD(QUOTIENT($A1257-1,500),600)+1,"000"))</f>
        <v/>
      </c>
      <c r="Q1257">
        <f>"Отдел_"&amp;TEXT(MOD(QUOTIENT($A1257-1,50),100)+1,"000")</f>
        <v/>
      </c>
      <c r="R1257">
        <f>IF($AB1257="Да","Группа_Крупная","Группа_"&amp;TEXT(MOD(QUOTIENT($A1257-1,5000),30)+1,"00"))</f>
        <v/>
      </c>
      <c r="S1257">
        <f>IF($AB1257="Да","Категория_Крупная","Категория_"&amp;TEXT(MOD(QUOTIENT($A1257-1,500),120)+1,"000"))</f>
        <v/>
      </c>
      <c r="T1257">
        <f>IF($AB1257="Да","Подкатегория_Крупная","Подкатегория_"&amp;TEXT(MOD(QUOTIENT($A1257-1,50),300)+1,"000"))</f>
        <v/>
      </c>
      <c r="U1257">
        <f>"SKU_"&amp;TEXT($A1257,"0000000")</f>
        <v/>
      </c>
      <c r="V1257">
        <f>CHOOSE(MOD($A1257-1,4)+1,"Enterprise","SMB","Госсектор","Розница")</f>
        <v/>
      </c>
      <c r="W1257">
        <f>"Клиент_"&amp;TEXT(MOD($A1257-1,20000)+1,"00000")</f>
        <v/>
      </c>
      <c r="X1257">
        <f>CHOOSE(MOD($A1257-1,5)+1,"Портал","API","Импорт","Ручной ввод","Интеграция")</f>
        <v/>
      </c>
      <c r="Y1257" s="8">
        <f>ROUND(1000+MOD($A1257*37,90000)+IF($AB1257="Да",5000,0),2)</f>
        <v/>
      </c>
      <c r="Z1257">
        <f>1+MOD($A1257,20)</f>
        <v/>
      </c>
      <c r="AA1257" s="8">
        <f>ROUND($Y1257*(0.08+MOD($A1257,17)/100),2)</f>
        <v/>
      </c>
      <c r="AB1257">
        <f>IF(MOD($A1257,10)&lt;7,"Да","Нет")</f>
        <v/>
      </c>
      <c r="AC1257">
        <f>$R1257&amp;" / "&amp;$S1257&amp;" / "&amp;$T1257</f>
        <v/>
      </c>
      <c r="AD1257">
        <f>1</f>
        <v/>
      </c>
      <c r="AE1257">
        <f>IF($A1257&lt;=Settings!$B$4,"до 100",IF($A1257&lt;=Settings!$B$5,"до 10 000",IF($A1257&lt;=Settings!$B$6,"до 100 000","100 000+")))</f>
        <v/>
      </c>
    </row>
    <row r="1258">
      <c r="A1258">
        <f>ROW()-1</f>
        <v/>
      </c>
      <c r="B1258">
        <f>IF($A1258&lt;=Settings!$B$4,"small_control",IF($A1258&lt;=Settings!$B$5,"medium_10k",IF($A1258&lt;=Settings!$B$6,"large_100k","extreme_1m")))</f>
        <v/>
      </c>
      <c r="C1258">
        <f>"ORD-"&amp;TEXT(QUOTIENT($A1258-1,3)+1,"0000000")</f>
        <v/>
      </c>
      <c r="D1258">
        <f>"LINE-"&amp;TEXT($A1258,"0000000")</f>
        <v/>
      </c>
      <c r="E1258" s="7">
        <f>Settings!$B$2+$A1258-1</f>
        <v/>
      </c>
      <c r="F1258" s="7">
        <f>Settings!$B$2+MOD($A1258-1,Settings!$B$7)</f>
        <v/>
      </c>
      <c r="G1258">
        <f>YEAR($F1258)</f>
        <v/>
      </c>
      <c r="H1258">
        <f>"Q"&amp;ROUNDUP(MONTH($F1258)/3,0)</f>
        <v/>
      </c>
      <c r="I1258">
        <f>MONTH($F1258)</f>
        <v/>
      </c>
      <c r="J1258">
        <f>CHOOSE(MONTH($F1258),"Январь","Февраль","Март","Апрель","Май","Июнь","Июль","Август","Сентябрь","Октябрь","Ноябрь","Декабрь")</f>
        <v/>
      </c>
      <c r="K1258">
        <f>DAY($F1258)</f>
        <v/>
      </c>
      <c r="L1258">
        <f>IF(MOD($A1258,10)&lt;7,"ФО_01_Крупный","ФО_"&amp;TEXT(MOD($A1258,8)+1,"00"))</f>
        <v/>
      </c>
      <c r="M1258">
        <f>IF($AB1258="Да","Регион_001_Крупный","Регион_"&amp;TEXT(MOD(QUOTIENT($A1258-1,20),180)+1,"000"))</f>
        <v/>
      </c>
      <c r="N1258">
        <f>IF($AB1258="Да","Город_"&amp;TEXT(MOD($A1258-1,250)+1,"0000"),"Город_"&amp;TEXT(MOD($A1258-1,3000)+1,"0000"))</f>
        <v/>
      </c>
      <c r="O1258">
        <f>IF($AB1258="Да","Холдинг_Крупный","Холдинг_"&amp;TEXT(MOD(QUOTIENT($A1258-1,10000),20)+1,"00"))</f>
        <v/>
      </c>
      <c r="P1258">
        <f>IF($AB1258="Да","Организация_Крупная","Организация_"&amp;TEXT(MOD(QUOTIENT($A1258-1,500),600)+1,"000"))</f>
        <v/>
      </c>
      <c r="Q1258">
        <f>"Отдел_"&amp;TEXT(MOD(QUOTIENT($A1258-1,50),100)+1,"000")</f>
        <v/>
      </c>
      <c r="R1258">
        <f>IF($AB1258="Да","Группа_Крупная","Группа_"&amp;TEXT(MOD(QUOTIENT($A1258-1,5000),30)+1,"00"))</f>
        <v/>
      </c>
      <c r="S1258">
        <f>IF($AB1258="Да","Категория_Крупная","Категория_"&amp;TEXT(MOD(QUOTIENT($A1258-1,500),120)+1,"000"))</f>
        <v/>
      </c>
      <c r="T1258">
        <f>IF($AB1258="Да","Подкатегория_Крупная","Подкатегория_"&amp;TEXT(MOD(QUOTIENT($A1258-1,50),300)+1,"000"))</f>
        <v/>
      </c>
      <c r="U1258">
        <f>"SKU_"&amp;TEXT($A1258,"0000000")</f>
        <v/>
      </c>
      <c r="V1258">
        <f>CHOOSE(MOD($A1258-1,4)+1,"Enterprise","SMB","Госсектор","Розница")</f>
        <v/>
      </c>
      <c r="W1258">
        <f>"Клиент_"&amp;TEXT(MOD($A1258-1,20000)+1,"00000")</f>
        <v/>
      </c>
      <c r="X1258">
        <f>CHOOSE(MOD($A1258-1,5)+1,"Портал","API","Импорт","Ручной ввод","Интеграция")</f>
        <v/>
      </c>
      <c r="Y1258" s="8">
        <f>ROUND(1000+MOD($A1258*37,90000)+IF($AB1258="Да",5000,0),2)</f>
        <v/>
      </c>
      <c r="Z1258">
        <f>1+MOD($A1258,20)</f>
        <v/>
      </c>
      <c r="AA1258" s="8">
        <f>ROUND($Y1258*(0.08+MOD($A1258,17)/100),2)</f>
        <v/>
      </c>
      <c r="AB1258">
        <f>IF(MOD($A1258,10)&lt;7,"Да","Нет")</f>
        <v/>
      </c>
      <c r="AC1258">
        <f>$R1258&amp;" / "&amp;$S1258&amp;" / "&amp;$T1258</f>
        <v/>
      </c>
      <c r="AD1258">
        <f>1</f>
        <v/>
      </c>
      <c r="AE1258">
        <f>IF($A1258&lt;=Settings!$B$4,"до 100",IF($A1258&lt;=Settings!$B$5,"до 10 000",IF($A1258&lt;=Settings!$B$6,"до 100 000","100 000+")))</f>
        <v/>
      </c>
    </row>
    <row r="1259">
      <c r="A1259">
        <f>ROW()-1</f>
        <v/>
      </c>
      <c r="B1259">
        <f>IF($A1259&lt;=Settings!$B$4,"small_control",IF($A1259&lt;=Settings!$B$5,"medium_10k",IF($A1259&lt;=Settings!$B$6,"large_100k","extreme_1m")))</f>
        <v/>
      </c>
      <c r="C1259">
        <f>"ORD-"&amp;TEXT(QUOTIENT($A1259-1,3)+1,"0000000")</f>
        <v/>
      </c>
      <c r="D1259">
        <f>"LINE-"&amp;TEXT($A1259,"0000000")</f>
        <v/>
      </c>
      <c r="E1259" s="7">
        <f>Settings!$B$2+$A1259-1</f>
        <v/>
      </c>
      <c r="F1259" s="7">
        <f>Settings!$B$2+MOD($A1259-1,Settings!$B$7)</f>
        <v/>
      </c>
      <c r="G1259">
        <f>YEAR($F1259)</f>
        <v/>
      </c>
      <c r="H1259">
        <f>"Q"&amp;ROUNDUP(MONTH($F1259)/3,0)</f>
        <v/>
      </c>
      <c r="I1259">
        <f>MONTH($F1259)</f>
        <v/>
      </c>
      <c r="J1259">
        <f>CHOOSE(MONTH($F1259),"Январь","Февраль","Март","Апрель","Май","Июнь","Июль","Август","Сентябрь","Октябрь","Ноябрь","Декабрь")</f>
        <v/>
      </c>
      <c r="K1259">
        <f>DAY($F1259)</f>
        <v/>
      </c>
      <c r="L1259">
        <f>IF(MOD($A1259,10)&lt;7,"ФО_01_Крупный","ФО_"&amp;TEXT(MOD($A1259,8)+1,"00"))</f>
        <v/>
      </c>
      <c r="M1259">
        <f>IF($AB1259="Да","Регион_001_Крупный","Регион_"&amp;TEXT(MOD(QUOTIENT($A1259-1,20),180)+1,"000"))</f>
        <v/>
      </c>
      <c r="N1259">
        <f>IF($AB1259="Да","Город_"&amp;TEXT(MOD($A1259-1,250)+1,"0000"),"Город_"&amp;TEXT(MOD($A1259-1,3000)+1,"0000"))</f>
        <v/>
      </c>
      <c r="O1259">
        <f>IF($AB1259="Да","Холдинг_Крупный","Холдинг_"&amp;TEXT(MOD(QUOTIENT($A1259-1,10000),20)+1,"00"))</f>
        <v/>
      </c>
      <c r="P1259">
        <f>IF($AB1259="Да","Организация_Крупная","Организация_"&amp;TEXT(MOD(QUOTIENT($A1259-1,500),600)+1,"000"))</f>
        <v/>
      </c>
      <c r="Q1259">
        <f>"Отдел_"&amp;TEXT(MOD(QUOTIENT($A1259-1,50),100)+1,"000")</f>
        <v/>
      </c>
      <c r="R1259">
        <f>IF($AB1259="Да","Группа_Крупная","Группа_"&amp;TEXT(MOD(QUOTIENT($A1259-1,5000),30)+1,"00"))</f>
        <v/>
      </c>
      <c r="S1259">
        <f>IF($AB1259="Да","Категория_Крупная","Категория_"&amp;TEXT(MOD(QUOTIENT($A1259-1,500),120)+1,"000"))</f>
        <v/>
      </c>
      <c r="T1259">
        <f>IF($AB1259="Да","Подкатегория_Крупная","Подкатегория_"&amp;TEXT(MOD(QUOTIENT($A1259-1,50),300)+1,"000"))</f>
        <v/>
      </c>
      <c r="U1259">
        <f>"SKU_"&amp;TEXT($A1259,"0000000")</f>
        <v/>
      </c>
      <c r="V1259">
        <f>CHOOSE(MOD($A1259-1,4)+1,"Enterprise","SMB","Госсектор","Розница")</f>
        <v/>
      </c>
      <c r="W1259">
        <f>"Клиент_"&amp;TEXT(MOD($A1259-1,20000)+1,"00000")</f>
        <v/>
      </c>
      <c r="X1259">
        <f>CHOOSE(MOD($A1259-1,5)+1,"Портал","API","Импорт","Ручной ввод","Интеграция")</f>
        <v/>
      </c>
      <c r="Y1259" s="8">
        <f>ROUND(1000+MOD($A1259*37,90000)+IF($AB1259="Да",5000,0),2)</f>
        <v/>
      </c>
      <c r="Z1259">
        <f>1+MOD($A1259,20)</f>
        <v/>
      </c>
      <c r="AA1259" s="8">
        <f>ROUND($Y1259*(0.08+MOD($A1259,17)/100),2)</f>
        <v/>
      </c>
      <c r="AB1259">
        <f>IF(MOD($A1259,10)&lt;7,"Да","Нет")</f>
        <v/>
      </c>
      <c r="AC1259">
        <f>$R1259&amp;" / "&amp;$S1259&amp;" / "&amp;$T1259</f>
        <v/>
      </c>
      <c r="AD1259">
        <f>1</f>
        <v/>
      </c>
      <c r="AE1259">
        <f>IF($A1259&lt;=Settings!$B$4,"до 100",IF($A1259&lt;=Settings!$B$5,"до 10 000",IF($A1259&lt;=Settings!$B$6,"до 100 000","100 000+")))</f>
        <v/>
      </c>
    </row>
    <row r="1260">
      <c r="A1260">
        <f>ROW()-1</f>
        <v/>
      </c>
      <c r="B1260">
        <f>IF($A1260&lt;=Settings!$B$4,"small_control",IF($A1260&lt;=Settings!$B$5,"medium_10k",IF($A1260&lt;=Settings!$B$6,"large_100k","extreme_1m")))</f>
        <v/>
      </c>
      <c r="C1260">
        <f>"ORD-"&amp;TEXT(QUOTIENT($A1260-1,3)+1,"0000000")</f>
        <v/>
      </c>
      <c r="D1260">
        <f>"LINE-"&amp;TEXT($A1260,"0000000")</f>
        <v/>
      </c>
      <c r="E1260" s="7">
        <f>Settings!$B$2+$A1260-1</f>
        <v/>
      </c>
      <c r="F1260" s="7">
        <f>Settings!$B$2+MOD($A1260-1,Settings!$B$7)</f>
        <v/>
      </c>
      <c r="G1260">
        <f>YEAR($F1260)</f>
        <v/>
      </c>
      <c r="H1260">
        <f>"Q"&amp;ROUNDUP(MONTH($F1260)/3,0)</f>
        <v/>
      </c>
      <c r="I1260">
        <f>MONTH($F1260)</f>
        <v/>
      </c>
      <c r="J1260">
        <f>CHOOSE(MONTH($F1260),"Январь","Февраль","Март","Апрель","Май","Июнь","Июль","Август","Сентябрь","Октябрь","Ноябрь","Декабрь")</f>
        <v/>
      </c>
      <c r="K1260">
        <f>DAY($F1260)</f>
        <v/>
      </c>
      <c r="L1260">
        <f>IF(MOD($A1260,10)&lt;7,"ФО_01_Крупный","ФО_"&amp;TEXT(MOD($A1260,8)+1,"00"))</f>
        <v/>
      </c>
      <c r="M1260">
        <f>IF($AB1260="Да","Регион_001_Крупный","Регион_"&amp;TEXT(MOD(QUOTIENT($A1260-1,20),180)+1,"000"))</f>
        <v/>
      </c>
      <c r="N1260">
        <f>IF($AB1260="Да","Город_"&amp;TEXT(MOD($A1260-1,250)+1,"0000"),"Город_"&amp;TEXT(MOD($A1260-1,3000)+1,"0000"))</f>
        <v/>
      </c>
      <c r="O1260">
        <f>IF($AB1260="Да","Холдинг_Крупный","Холдинг_"&amp;TEXT(MOD(QUOTIENT($A1260-1,10000),20)+1,"00"))</f>
        <v/>
      </c>
      <c r="P1260">
        <f>IF($AB1260="Да","Организация_Крупная","Организация_"&amp;TEXT(MOD(QUOTIENT($A1260-1,500),600)+1,"000"))</f>
        <v/>
      </c>
      <c r="Q1260">
        <f>"Отдел_"&amp;TEXT(MOD(QUOTIENT($A1260-1,50),100)+1,"000")</f>
        <v/>
      </c>
      <c r="R1260">
        <f>IF($AB1260="Да","Группа_Крупная","Группа_"&amp;TEXT(MOD(QUOTIENT($A1260-1,5000),30)+1,"00"))</f>
        <v/>
      </c>
      <c r="S1260">
        <f>IF($AB1260="Да","Категория_Крупная","Категория_"&amp;TEXT(MOD(QUOTIENT($A1260-1,500),120)+1,"000"))</f>
        <v/>
      </c>
      <c r="T1260">
        <f>IF($AB1260="Да","Подкатегория_Крупная","Подкатегория_"&amp;TEXT(MOD(QUOTIENT($A1260-1,50),300)+1,"000"))</f>
        <v/>
      </c>
      <c r="U1260">
        <f>"SKU_"&amp;TEXT($A1260,"0000000")</f>
        <v/>
      </c>
      <c r="V1260">
        <f>CHOOSE(MOD($A1260-1,4)+1,"Enterprise","SMB","Госсектор","Розница")</f>
        <v/>
      </c>
      <c r="W1260">
        <f>"Клиент_"&amp;TEXT(MOD($A1260-1,20000)+1,"00000")</f>
        <v/>
      </c>
      <c r="X1260">
        <f>CHOOSE(MOD($A1260-1,5)+1,"Портал","API","Импорт","Ручной ввод","Интеграция")</f>
        <v/>
      </c>
      <c r="Y1260" s="8">
        <f>ROUND(1000+MOD($A1260*37,90000)+IF($AB1260="Да",5000,0),2)</f>
        <v/>
      </c>
      <c r="Z1260">
        <f>1+MOD($A1260,20)</f>
        <v/>
      </c>
      <c r="AA1260" s="8">
        <f>ROUND($Y1260*(0.08+MOD($A1260,17)/100),2)</f>
        <v/>
      </c>
      <c r="AB1260">
        <f>IF(MOD($A1260,10)&lt;7,"Да","Нет")</f>
        <v/>
      </c>
      <c r="AC1260">
        <f>$R1260&amp;" / "&amp;$S1260&amp;" / "&amp;$T1260</f>
        <v/>
      </c>
      <c r="AD1260">
        <f>1</f>
        <v/>
      </c>
      <c r="AE1260">
        <f>IF($A1260&lt;=Settings!$B$4,"до 100",IF($A1260&lt;=Settings!$B$5,"до 10 000",IF($A1260&lt;=Settings!$B$6,"до 100 000","100 000+")))</f>
        <v/>
      </c>
    </row>
    <row r="1261">
      <c r="A1261">
        <f>ROW()-1</f>
        <v/>
      </c>
      <c r="B1261">
        <f>IF($A1261&lt;=Settings!$B$4,"small_control",IF($A1261&lt;=Settings!$B$5,"medium_10k",IF($A1261&lt;=Settings!$B$6,"large_100k","extreme_1m")))</f>
        <v/>
      </c>
      <c r="C1261">
        <f>"ORD-"&amp;TEXT(QUOTIENT($A1261-1,3)+1,"0000000")</f>
        <v/>
      </c>
      <c r="D1261">
        <f>"LINE-"&amp;TEXT($A1261,"0000000")</f>
        <v/>
      </c>
      <c r="E1261" s="7">
        <f>Settings!$B$2+$A1261-1</f>
        <v/>
      </c>
      <c r="F1261" s="7">
        <f>Settings!$B$2+MOD($A1261-1,Settings!$B$7)</f>
        <v/>
      </c>
      <c r="G1261">
        <f>YEAR($F1261)</f>
        <v/>
      </c>
      <c r="H1261">
        <f>"Q"&amp;ROUNDUP(MONTH($F1261)/3,0)</f>
        <v/>
      </c>
      <c r="I1261">
        <f>MONTH($F1261)</f>
        <v/>
      </c>
      <c r="J1261">
        <f>CHOOSE(MONTH($F1261),"Январь","Февраль","Март","Апрель","Май","Июнь","Июль","Август","Сентябрь","Октябрь","Ноябрь","Декабрь")</f>
        <v/>
      </c>
      <c r="K1261">
        <f>DAY($F1261)</f>
        <v/>
      </c>
      <c r="L1261">
        <f>IF(MOD($A1261,10)&lt;7,"ФО_01_Крупный","ФО_"&amp;TEXT(MOD($A1261,8)+1,"00"))</f>
        <v/>
      </c>
      <c r="M1261">
        <f>IF($AB1261="Да","Регион_001_Крупный","Регион_"&amp;TEXT(MOD(QUOTIENT($A1261-1,20),180)+1,"000"))</f>
        <v/>
      </c>
      <c r="N1261">
        <f>IF($AB1261="Да","Город_"&amp;TEXT(MOD($A1261-1,250)+1,"0000"),"Город_"&amp;TEXT(MOD($A1261-1,3000)+1,"0000"))</f>
        <v/>
      </c>
      <c r="O1261">
        <f>IF($AB1261="Да","Холдинг_Крупный","Холдинг_"&amp;TEXT(MOD(QUOTIENT($A1261-1,10000),20)+1,"00"))</f>
        <v/>
      </c>
      <c r="P1261">
        <f>IF($AB1261="Да","Организация_Крупная","Организация_"&amp;TEXT(MOD(QUOTIENT($A1261-1,500),600)+1,"000"))</f>
        <v/>
      </c>
      <c r="Q1261">
        <f>"Отдел_"&amp;TEXT(MOD(QUOTIENT($A1261-1,50),100)+1,"000")</f>
        <v/>
      </c>
      <c r="R1261">
        <f>IF($AB1261="Да","Группа_Крупная","Группа_"&amp;TEXT(MOD(QUOTIENT($A1261-1,5000),30)+1,"00"))</f>
        <v/>
      </c>
      <c r="S1261">
        <f>IF($AB1261="Да","Категория_Крупная","Категория_"&amp;TEXT(MOD(QUOTIENT($A1261-1,500),120)+1,"000"))</f>
        <v/>
      </c>
      <c r="T1261">
        <f>IF($AB1261="Да","Подкатегория_Крупная","Подкатегория_"&amp;TEXT(MOD(QUOTIENT($A1261-1,50),300)+1,"000"))</f>
        <v/>
      </c>
      <c r="U1261">
        <f>"SKU_"&amp;TEXT($A1261,"0000000")</f>
        <v/>
      </c>
      <c r="V1261">
        <f>CHOOSE(MOD($A1261-1,4)+1,"Enterprise","SMB","Госсектор","Розница")</f>
        <v/>
      </c>
      <c r="W1261">
        <f>"Клиент_"&amp;TEXT(MOD($A1261-1,20000)+1,"00000")</f>
        <v/>
      </c>
      <c r="X1261">
        <f>CHOOSE(MOD($A1261-1,5)+1,"Портал","API","Импорт","Ручной ввод","Интеграция")</f>
        <v/>
      </c>
      <c r="Y1261" s="8">
        <f>ROUND(1000+MOD($A1261*37,90000)+IF($AB1261="Да",5000,0),2)</f>
        <v/>
      </c>
      <c r="Z1261">
        <f>1+MOD($A1261,20)</f>
        <v/>
      </c>
      <c r="AA1261" s="8">
        <f>ROUND($Y1261*(0.08+MOD($A1261,17)/100),2)</f>
        <v/>
      </c>
      <c r="AB1261">
        <f>IF(MOD($A1261,10)&lt;7,"Да","Нет")</f>
        <v/>
      </c>
      <c r="AC1261">
        <f>$R1261&amp;" / "&amp;$S1261&amp;" / "&amp;$T1261</f>
        <v/>
      </c>
      <c r="AD1261">
        <f>1</f>
        <v/>
      </c>
      <c r="AE1261">
        <f>IF($A1261&lt;=Settings!$B$4,"до 100",IF($A1261&lt;=Settings!$B$5,"до 10 000",IF($A1261&lt;=Settings!$B$6,"до 100 000","100 000+")))</f>
        <v/>
      </c>
    </row>
    <row r="1262">
      <c r="A1262">
        <f>ROW()-1</f>
        <v/>
      </c>
      <c r="B1262">
        <f>IF($A1262&lt;=Settings!$B$4,"small_control",IF($A1262&lt;=Settings!$B$5,"medium_10k",IF($A1262&lt;=Settings!$B$6,"large_100k","extreme_1m")))</f>
        <v/>
      </c>
      <c r="C1262">
        <f>"ORD-"&amp;TEXT(QUOTIENT($A1262-1,3)+1,"0000000")</f>
        <v/>
      </c>
      <c r="D1262">
        <f>"LINE-"&amp;TEXT($A1262,"0000000")</f>
        <v/>
      </c>
      <c r="E1262" s="7">
        <f>Settings!$B$2+$A1262-1</f>
        <v/>
      </c>
      <c r="F1262" s="7">
        <f>Settings!$B$2+MOD($A1262-1,Settings!$B$7)</f>
        <v/>
      </c>
      <c r="G1262">
        <f>YEAR($F1262)</f>
        <v/>
      </c>
      <c r="H1262">
        <f>"Q"&amp;ROUNDUP(MONTH($F1262)/3,0)</f>
        <v/>
      </c>
      <c r="I1262">
        <f>MONTH($F1262)</f>
        <v/>
      </c>
      <c r="J1262">
        <f>CHOOSE(MONTH($F1262),"Январь","Февраль","Март","Апрель","Май","Июнь","Июль","Август","Сентябрь","Октябрь","Ноябрь","Декабрь")</f>
        <v/>
      </c>
      <c r="K1262">
        <f>DAY($F1262)</f>
        <v/>
      </c>
      <c r="L1262">
        <f>IF(MOD($A1262,10)&lt;7,"ФО_01_Крупный","ФО_"&amp;TEXT(MOD($A1262,8)+1,"00"))</f>
        <v/>
      </c>
      <c r="M1262">
        <f>IF($AB1262="Да","Регион_001_Крупный","Регион_"&amp;TEXT(MOD(QUOTIENT($A1262-1,20),180)+1,"000"))</f>
        <v/>
      </c>
      <c r="N1262">
        <f>IF($AB1262="Да","Город_"&amp;TEXT(MOD($A1262-1,250)+1,"0000"),"Город_"&amp;TEXT(MOD($A1262-1,3000)+1,"0000"))</f>
        <v/>
      </c>
      <c r="O1262">
        <f>IF($AB1262="Да","Холдинг_Крупный","Холдинг_"&amp;TEXT(MOD(QUOTIENT($A1262-1,10000),20)+1,"00"))</f>
        <v/>
      </c>
      <c r="P1262">
        <f>IF($AB1262="Да","Организация_Крупная","Организация_"&amp;TEXT(MOD(QUOTIENT($A1262-1,500),600)+1,"000"))</f>
        <v/>
      </c>
      <c r="Q1262">
        <f>"Отдел_"&amp;TEXT(MOD(QUOTIENT($A1262-1,50),100)+1,"000")</f>
        <v/>
      </c>
      <c r="R1262">
        <f>IF($AB1262="Да","Группа_Крупная","Группа_"&amp;TEXT(MOD(QUOTIENT($A1262-1,5000),30)+1,"00"))</f>
        <v/>
      </c>
      <c r="S1262">
        <f>IF($AB1262="Да","Категория_Крупная","Категория_"&amp;TEXT(MOD(QUOTIENT($A1262-1,500),120)+1,"000"))</f>
        <v/>
      </c>
      <c r="T1262">
        <f>IF($AB1262="Да","Подкатегория_Крупная","Подкатегория_"&amp;TEXT(MOD(QUOTIENT($A1262-1,50),300)+1,"000"))</f>
        <v/>
      </c>
      <c r="U1262">
        <f>"SKU_"&amp;TEXT($A1262,"0000000")</f>
        <v/>
      </c>
      <c r="V1262">
        <f>CHOOSE(MOD($A1262-1,4)+1,"Enterprise","SMB","Госсектор","Розница")</f>
        <v/>
      </c>
      <c r="W1262">
        <f>"Клиент_"&amp;TEXT(MOD($A1262-1,20000)+1,"00000")</f>
        <v/>
      </c>
      <c r="X1262">
        <f>CHOOSE(MOD($A1262-1,5)+1,"Портал","API","Импорт","Ручной ввод","Интеграция")</f>
        <v/>
      </c>
      <c r="Y1262" s="8">
        <f>ROUND(1000+MOD($A1262*37,90000)+IF($AB1262="Да",5000,0),2)</f>
        <v/>
      </c>
      <c r="Z1262">
        <f>1+MOD($A1262,20)</f>
        <v/>
      </c>
      <c r="AA1262" s="8">
        <f>ROUND($Y1262*(0.08+MOD($A1262,17)/100),2)</f>
        <v/>
      </c>
      <c r="AB1262">
        <f>IF(MOD($A1262,10)&lt;7,"Да","Нет")</f>
        <v/>
      </c>
      <c r="AC1262">
        <f>$R1262&amp;" / "&amp;$S1262&amp;" / "&amp;$T1262</f>
        <v/>
      </c>
      <c r="AD1262">
        <f>1</f>
        <v/>
      </c>
      <c r="AE1262">
        <f>IF($A1262&lt;=Settings!$B$4,"до 100",IF($A1262&lt;=Settings!$B$5,"до 10 000",IF($A1262&lt;=Settings!$B$6,"до 100 000","100 000+")))</f>
        <v/>
      </c>
    </row>
    <row r="1263">
      <c r="A1263">
        <f>ROW()-1</f>
        <v/>
      </c>
      <c r="B1263">
        <f>IF($A1263&lt;=Settings!$B$4,"small_control",IF($A1263&lt;=Settings!$B$5,"medium_10k",IF($A1263&lt;=Settings!$B$6,"large_100k","extreme_1m")))</f>
        <v/>
      </c>
      <c r="C1263">
        <f>"ORD-"&amp;TEXT(QUOTIENT($A1263-1,3)+1,"0000000")</f>
        <v/>
      </c>
      <c r="D1263">
        <f>"LINE-"&amp;TEXT($A1263,"0000000")</f>
        <v/>
      </c>
      <c r="E1263" s="7">
        <f>Settings!$B$2+$A1263-1</f>
        <v/>
      </c>
      <c r="F1263" s="7">
        <f>Settings!$B$2+MOD($A1263-1,Settings!$B$7)</f>
        <v/>
      </c>
      <c r="G1263">
        <f>YEAR($F1263)</f>
        <v/>
      </c>
      <c r="H1263">
        <f>"Q"&amp;ROUNDUP(MONTH($F1263)/3,0)</f>
        <v/>
      </c>
      <c r="I1263">
        <f>MONTH($F1263)</f>
        <v/>
      </c>
      <c r="J1263">
        <f>CHOOSE(MONTH($F1263),"Январь","Февраль","Март","Апрель","Май","Июнь","Июль","Август","Сентябрь","Октябрь","Ноябрь","Декабрь")</f>
        <v/>
      </c>
      <c r="K1263">
        <f>DAY($F1263)</f>
        <v/>
      </c>
      <c r="L1263">
        <f>IF(MOD($A1263,10)&lt;7,"ФО_01_Крупный","ФО_"&amp;TEXT(MOD($A1263,8)+1,"00"))</f>
        <v/>
      </c>
      <c r="M1263">
        <f>IF($AB1263="Да","Регион_001_Крупный","Регион_"&amp;TEXT(MOD(QUOTIENT($A1263-1,20),180)+1,"000"))</f>
        <v/>
      </c>
      <c r="N1263">
        <f>IF($AB1263="Да","Город_"&amp;TEXT(MOD($A1263-1,250)+1,"0000"),"Город_"&amp;TEXT(MOD($A1263-1,3000)+1,"0000"))</f>
        <v/>
      </c>
      <c r="O1263">
        <f>IF($AB1263="Да","Холдинг_Крупный","Холдинг_"&amp;TEXT(MOD(QUOTIENT($A1263-1,10000),20)+1,"00"))</f>
        <v/>
      </c>
      <c r="P1263">
        <f>IF($AB1263="Да","Организация_Крупная","Организация_"&amp;TEXT(MOD(QUOTIENT($A1263-1,500),600)+1,"000"))</f>
        <v/>
      </c>
      <c r="Q1263">
        <f>"Отдел_"&amp;TEXT(MOD(QUOTIENT($A1263-1,50),100)+1,"000")</f>
        <v/>
      </c>
      <c r="R1263">
        <f>IF($AB1263="Да","Группа_Крупная","Группа_"&amp;TEXT(MOD(QUOTIENT($A1263-1,5000),30)+1,"00"))</f>
        <v/>
      </c>
      <c r="S1263">
        <f>IF($AB1263="Да","Категория_Крупная","Категория_"&amp;TEXT(MOD(QUOTIENT($A1263-1,500),120)+1,"000"))</f>
        <v/>
      </c>
      <c r="T1263">
        <f>IF($AB1263="Да","Подкатегория_Крупная","Подкатегория_"&amp;TEXT(MOD(QUOTIENT($A1263-1,50),300)+1,"000"))</f>
        <v/>
      </c>
      <c r="U1263">
        <f>"SKU_"&amp;TEXT($A1263,"0000000")</f>
        <v/>
      </c>
      <c r="V1263">
        <f>CHOOSE(MOD($A1263-1,4)+1,"Enterprise","SMB","Госсектор","Розница")</f>
        <v/>
      </c>
      <c r="W1263">
        <f>"Клиент_"&amp;TEXT(MOD($A1263-1,20000)+1,"00000")</f>
        <v/>
      </c>
      <c r="X1263">
        <f>CHOOSE(MOD($A1263-1,5)+1,"Портал","API","Импорт","Ручной ввод","Интеграция")</f>
        <v/>
      </c>
      <c r="Y1263" s="8">
        <f>ROUND(1000+MOD($A1263*37,90000)+IF($AB1263="Да",5000,0),2)</f>
        <v/>
      </c>
      <c r="Z1263">
        <f>1+MOD($A1263,20)</f>
        <v/>
      </c>
      <c r="AA1263" s="8">
        <f>ROUND($Y1263*(0.08+MOD($A1263,17)/100),2)</f>
        <v/>
      </c>
      <c r="AB1263">
        <f>IF(MOD($A1263,10)&lt;7,"Да","Нет")</f>
        <v/>
      </c>
      <c r="AC1263">
        <f>$R1263&amp;" / "&amp;$S1263&amp;" / "&amp;$T1263</f>
        <v/>
      </c>
      <c r="AD1263">
        <f>1</f>
        <v/>
      </c>
      <c r="AE1263">
        <f>IF($A1263&lt;=Settings!$B$4,"до 100",IF($A1263&lt;=Settings!$B$5,"до 10 000",IF($A1263&lt;=Settings!$B$6,"до 100 000","100 000+")))</f>
        <v/>
      </c>
    </row>
    <row r="1264">
      <c r="A1264">
        <f>ROW()-1</f>
        <v/>
      </c>
      <c r="B1264">
        <f>IF($A1264&lt;=Settings!$B$4,"small_control",IF($A1264&lt;=Settings!$B$5,"medium_10k",IF($A1264&lt;=Settings!$B$6,"large_100k","extreme_1m")))</f>
        <v/>
      </c>
      <c r="C1264">
        <f>"ORD-"&amp;TEXT(QUOTIENT($A1264-1,3)+1,"0000000")</f>
        <v/>
      </c>
      <c r="D1264">
        <f>"LINE-"&amp;TEXT($A1264,"0000000")</f>
        <v/>
      </c>
      <c r="E1264" s="7">
        <f>Settings!$B$2+$A1264-1</f>
        <v/>
      </c>
      <c r="F1264" s="7">
        <f>Settings!$B$2+MOD($A1264-1,Settings!$B$7)</f>
        <v/>
      </c>
      <c r="G1264">
        <f>YEAR($F1264)</f>
        <v/>
      </c>
      <c r="H1264">
        <f>"Q"&amp;ROUNDUP(MONTH($F1264)/3,0)</f>
        <v/>
      </c>
      <c r="I1264">
        <f>MONTH($F1264)</f>
        <v/>
      </c>
      <c r="J1264">
        <f>CHOOSE(MONTH($F1264),"Январь","Февраль","Март","Апрель","Май","Июнь","Июль","Август","Сентябрь","Октябрь","Ноябрь","Декабрь")</f>
        <v/>
      </c>
      <c r="K1264">
        <f>DAY($F1264)</f>
        <v/>
      </c>
      <c r="L1264">
        <f>IF(MOD($A1264,10)&lt;7,"ФО_01_Крупный","ФО_"&amp;TEXT(MOD($A1264,8)+1,"00"))</f>
        <v/>
      </c>
      <c r="M1264">
        <f>IF($AB1264="Да","Регион_001_Крупный","Регион_"&amp;TEXT(MOD(QUOTIENT($A1264-1,20),180)+1,"000"))</f>
        <v/>
      </c>
      <c r="N1264">
        <f>IF($AB1264="Да","Город_"&amp;TEXT(MOD($A1264-1,250)+1,"0000"),"Город_"&amp;TEXT(MOD($A1264-1,3000)+1,"0000"))</f>
        <v/>
      </c>
      <c r="O1264">
        <f>IF($AB1264="Да","Холдинг_Крупный","Холдинг_"&amp;TEXT(MOD(QUOTIENT($A1264-1,10000),20)+1,"00"))</f>
        <v/>
      </c>
      <c r="P1264">
        <f>IF($AB1264="Да","Организация_Крупная","Организация_"&amp;TEXT(MOD(QUOTIENT($A1264-1,500),600)+1,"000"))</f>
        <v/>
      </c>
      <c r="Q1264">
        <f>"Отдел_"&amp;TEXT(MOD(QUOTIENT($A1264-1,50),100)+1,"000")</f>
        <v/>
      </c>
      <c r="R1264">
        <f>IF($AB1264="Да","Группа_Крупная","Группа_"&amp;TEXT(MOD(QUOTIENT($A1264-1,5000),30)+1,"00"))</f>
        <v/>
      </c>
      <c r="S1264">
        <f>IF($AB1264="Да","Категория_Крупная","Категория_"&amp;TEXT(MOD(QUOTIENT($A1264-1,500),120)+1,"000"))</f>
        <v/>
      </c>
      <c r="T1264">
        <f>IF($AB1264="Да","Подкатегория_Крупная","Подкатегория_"&amp;TEXT(MOD(QUOTIENT($A1264-1,50),300)+1,"000"))</f>
        <v/>
      </c>
      <c r="U1264">
        <f>"SKU_"&amp;TEXT($A1264,"0000000")</f>
        <v/>
      </c>
      <c r="V1264">
        <f>CHOOSE(MOD($A1264-1,4)+1,"Enterprise","SMB","Госсектор","Розница")</f>
        <v/>
      </c>
      <c r="W1264">
        <f>"Клиент_"&amp;TEXT(MOD($A1264-1,20000)+1,"00000")</f>
        <v/>
      </c>
      <c r="X1264">
        <f>CHOOSE(MOD($A1264-1,5)+1,"Портал","API","Импорт","Ручной ввод","Интеграция")</f>
        <v/>
      </c>
      <c r="Y1264" s="8">
        <f>ROUND(1000+MOD($A1264*37,90000)+IF($AB1264="Да",5000,0),2)</f>
        <v/>
      </c>
      <c r="Z1264">
        <f>1+MOD($A1264,20)</f>
        <v/>
      </c>
      <c r="AA1264" s="8">
        <f>ROUND($Y1264*(0.08+MOD($A1264,17)/100),2)</f>
        <v/>
      </c>
      <c r="AB1264">
        <f>IF(MOD($A1264,10)&lt;7,"Да","Нет")</f>
        <v/>
      </c>
      <c r="AC1264">
        <f>$R1264&amp;" / "&amp;$S1264&amp;" / "&amp;$T1264</f>
        <v/>
      </c>
      <c r="AD1264">
        <f>1</f>
        <v/>
      </c>
      <c r="AE1264">
        <f>IF($A1264&lt;=Settings!$B$4,"до 100",IF($A1264&lt;=Settings!$B$5,"до 10 000",IF($A1264&lt;=Settings!$B$6,"до 100 000","100 000+")))</f>
        <v/>
      </c>
    </row>
    <row r="1265">
      <c r="A1265">
        <f>ROW()-1</f>
        <v/>
      </c>
      <c r="B1265">
        <f>IF($A1265&lt;=Settings!$B$4,"small_control",IF($A1265&lt;=Settings!$B$5,"medium_10k",IF($A1265&lt;=Settings!$B$6,"large_100k","extreme_1m")))</f>
        <v/>
      </c>
      <c r="C1265">
        <f>"ORD-"&amp;TEXT(QUOTIENT($A1265-1,3)+1,"0000000")</f>
        <v/>
      </c>
      <c r="D1265">
        <f>"LINE-"&amp;TEXT($A1265,"0000000")</f>
        <v/>
      </c>
      <c r="E1265" s="7">
        <f>Settings!$B$2+$A1265-1</f>
        <v/>
      </c>
      <c r="F1265" s="7">
        <f>Settings!$B$2+MOD($A1265-1,Settings!$B$7)</f>
        <v/>
      </c>
      <c r="G1265">
        <f>YEAR($F1265)</f>
        <v/>
      </c>
      <c r="H1265">
        <f>"Q"&amp;ROUNDUP(MONTH($F1265)/3,0)</f>
        <v/>
      </c>
      <c r="I1265">
        <f>MONTH($F1265)</f>
        <v/>
      </c>
      <c r="J1265">
        <f>CHOOSE(MONTH($F1265),"Январь","Февраль","Март","Апрель","Май","Июнь","Июль","Август","Сентябрь","Октябрь","Ноябрь","Декабрь")</f>
        <v/>
      </c>
      <c r="K1265">
        <f>DAY($F1265)</f>
        <v/>
      </c>
      <c r="L1265">
        <f>IF(MOD($A1265,10)&lt;7,"ФО_01_Крупный","ФО_"&amp;TEXT(MOD($A1265,8)+1,"00"))</f>
        <v/>
      </c>
      <c r="M1265">
        <f>IF($AB1265="Да","Регион_001_Крупный","Регион_"&amp;TEXT(MOD(QUOTIENT($A1265-1,20),180)+1,"000"))</f>
        <v/>
      </c>
      <c r="N1265">
        <f>IF($AB1265="Да","Город_"&amp;TEXT(MOD($A1265-1,250)+1,"0000"),"Город_"&amp;TEXT(MOD($A1265-1,3000)+1,"0000"))</f>
        <v/>
      </c>
      <c r="O1265">
        <f>IF($AB1265="Да","Холдинг_Крупный","Холдинг_"&amp;TEXT(MOD(QUOTIENT($A1265-1,10000),20)+1,"00"))</f>
        <v/>
      </c>
      <c r="P1265">
        <f>IF($AB1265="Да","Организация_Крупная","Организация_"&amp;TEXT(MOD(QUOTIENT($A1265-1,500),600)+1,"000"))</f>
        <v/>
      </c>
      <c r="Q1265">
        <f>"Отдел_"&amp;TEXT(MOD(QUOTIENT($A1265-1,50),100)+1,"000")</f>
        <v/>
      </c>
      <c r="R1265">
        <f>IF($AB1265="Да","Группа_Крупная","Группа_"&amp;TEXT(MOD(QUOTIENT($A1265-1,5000),30)+1,"00"))</f>
        <v/>
      </c>
      <c r="S1265">
        <f>IF($AB1265="Да","Категория_Крупная","Категория_"&amp;TEXT(MOD(QUOTIENT($A1265-1,500),120)+1,"000"))</f>
        <v/>
      </c>
      <c r="T1265">
        <f>IF($AB1265="Да","Подкатегория_Крупная","Подкатегория_"&amp;TEXT(MOD(QUOTIENT($A1265-1,50),300)+1,"000"))</f>
        <v/>
      </c>
      <c r="U1265">
        <f>"SKU_"&amp;TEXT($A1265,"0000000")</f>
        <v/>
      </c>
      <c r="V1265">
        <f>CHOOSE(MOD($A1265-1,4)+1,"Enterprise","SMB","Госсектор","Розница")</f>
        <v/>
      </c>
      <c r="W1265">
        <f>"Клиент_"&amp;TEXT(MOD($A1265-1,20000)+1,"00000")</f>
        <v/>
      </c>
      <c r="X1265">
        <f>CHOOSE(MOD($A1265-1,5)+1,"Портал","API","Импорт","Ручной ввод","Интеграция")</f>
        <v/>
      </c>
      <c r="Y1265" s="8">
        <f>ROUND(1000+MOD($A1265*37,90000)+IF($AB1265="Да",5000,0),2)</f>
        <v/>
      </c>
      <c r="Z1265">
        <f>1+MOD($A1265,20)</f>
        <v/>
      </c>
      <c r="AA1265" s="8">
        <f>ROUND($Y1265*(0.08+MOD($A1265,17)/100),2)</f>
        <v/>
      </c>
      <c r="AB1265">
        <f>IF(MOD($A1265,10)&lt;7,"Да","Нет")</f>
        <v/>
      </c>
      <c r="AC1265">
        <f>$R1265&amp;" / "&amp;$S1265&amp;" / "&amp;$T1265</f>
        <v/>
      </c>
      <c r="AD1265">
        <f>1</f>
        <v/>
      </c>
      <c r="AE1265">
        <f>IF($A1265&lt;=Settings!$B$4,"до 100",IF($A1265&lt;=Settings!$B$5,"до 10 000",IF($A1265&lt;=Settings!$B$6,"до 100 000","100 000+")))</f>
        <v/>
      </c>
    </row>
    <row r="1266">
      <c r="A1266">
        <f>ROW()-1</f>
        <v/>
      </c>
      <c r="B1266">
        <f>IF($A1266&lt;=Settings!$B$4,"small_control",IF($A1266&lt;=Settings!$B$5,"medium_10k",IF($A1266&lt;=Settings!$B$6,"large_100k","extreme_1m")))</f>
        <v/>
      </c>
      <c r="C1266">
        <f>"ORD-"&amp;TEXT(QUOTIENT($A1266-1,3)+1,"0000000")</f>
        <v/>
      </c>
      <c r="D1266">
        <f>"LINE-"&amp;TEXT($A1266,"0000000")</f>
        <v/>
      </c>
      <c r="E1266" s="7">
        <f>Settings!$B$2+$A1266-1</f>
        <v/>
      </c>
      <c r="F1266" s="7">
        <f>Settings!$B$2+MOD($A1266-1,Settings!$B$7)</f>
        <v/>
      </c>
      <c r="G1266">
        <f>YEAR($F1266)</f>
        <v/>
      </c>
      <c r="H1266">
        <f>"Q"&amp;ROUNDUP(MONTH($F1266)/3,0)</f>
        <v/>
      </c>
      <c r="I1266">
        <f>MONTH($F1266)</f>
        <v/>
      </c>
      <c r="J1266">
        <f>CHOOSE(MONTH($F1266),"Январь","Февраль","Март","Апрель","Май","Июнь","Июль","Август","Сентябрь","Октябрь","Ноябрь","Декабрь")</f>
        <v/>
      </c>
      <c r="K1266">
        <f>DAY($F1266)</f>
        <v/>
      </c>
      <c r="L1266">
        <f>IF(MOD($A1266,10)&lt;7,"ФО_01_Крупный","ФО_"&amp;TEXT(MOD($A1266,8)+1,"00"))</f>
        <v/>
      </c>
      <c r="M1266">
        <f>IF($AB1266="Да","Регион_001_Крупный","Регион_"&amp;TEXT(MOD(QUOTIENT($A1266-1,20),180)+1,"000"))</f>
        <v/>
      </c>
      <c r="N1266">
        <f>IF($AB1266="Да","Город_"&amp;TEXT(MOD($A1266-1,250)+1,"0000"),"Город_"&amp;TEXT(MOD($A1266-1,3000)+1,"0000"))</f>
        <v/>
      </c>
      <c r="O1266">
        <f>IF($AB1266="Да","Холдинг_Крупный","Холдинг_"&amp;TEXT(MOD(QUOTIENT($A1266-1,10000),20)+1,"00"))</f>
        <v/>
      </c>
      <c r="P1266">
        <f>IF($AB1266="Да","Организация_Крупная","Организация_"&amp;TEXT(MOD(QUOTIENT($A1266-1,500),600)+1,"000"))</f>
        <v/>
      </c>
      <c r="Q1266">
        <f>"Отдел_"&amp;TEXT(MOD(QUOTIENT($A1266-1,50),100)+1,"000")</f>
        <v/>
      </c>
      <c r="R1266">
        <f>IF($AB1266="Да","Группа_Крупная","Группа_"&amp;TEXT(MOD(QUOTIENT($A1266-1,5000),30)+1,"00"))</f>
        <v/>
      </c>
      <c r="S1266">
        <f>IF($AB1266="Да","Категория_Крупная","Категория_"&amp;TEXT(MOD(QUOTIENT($A1266-1,500),120)+1,"000"))</f>
        <v/>
      </c>
      <c r="T1266">
        <f>IF($AB1266="Да","Подкатегория_Крупная","Подкатегория_"&amp;TEXT(MOD(QUOTIENT($A1266-1,50),300)+1,"000"))</f>
        <v/>
      </c>
      <c r="U1266">
        <f>"SKU_"&amp;TEXT($A1266,"0000000")</f>
        <v/>
      </c>
      <c r="V1266">
        <f>CHOOSE(MOD($A1266-1,4)+1,"Enterprise","SMB","Госсектор","Розница")</f>
        <v/>
      </c>
      <c r="W1266">
        <f>"Клиент_"&amp;TEXT(MOD($A1266-1,20000)+1,"00000")</f>
        <v/>
      </c>
      <c r="X1266">
        <f>CHOOSE(MOD($A1266-1,5)+1,"Портал","API","Импорт","Ручной ввод","Интеграция")</f>
        <v/>
      </c>
      <c r="Y1266" s="8">
        <f>ROUND(1000+MOD($A1266*37,90000)+IF($AB1266="Да",5000,0),2)</f>
        <v/>
      </c>
      <c r="Z1266">
        <f>1+MOD($A1266,20)</f>
        <v/>
      </c>
      <c r="AA1266" s="8">
        <f>ROUND($Y1266*(0.08+MOD($A1266,17)/100),2)</f>
        <v/>
      </c>
      <c r="AB1266">
        <f>IF(MOD($A1266,10)&lt;7,"Да","Нет")</f>
        <v/>
      </c>
      <c r="AC1266">
        <f>$R1266&amp;" / "&amp;$S1266&amp;" / "&amp;$T1266</f>
        <v/>
      </c>
      <c r="AD1266">
        <f>1</f>
        <v/>
      </c>
      <c r="AE1266">
        <f>IF($A1266&lt;=Settings!$B$4,"до 100",IF($A1266&lt;=Settings!$B$5,"до 10 000",IF($A1266&lt;=Settings!$B$6,"до 100 000","100 000+")))</f>
        <v/>
      </c>
    </row>
    <row r="1267">
      <c r="A1267">
        <f>ROW()-1</f>
        <v/>
      </c>
      <c r="B1267">
        <f>IF($A1267&lt;=Settings!$B$4,"small_control",IF($A1267&lt;=Settings!$B$5,"medium_10k",IF($A1267&lt;=Settings!$B$6,"large_100k","extreme_1m")))</f>
        <v/>
      </c>
      <c r="C1267">
        <f>"ORD-"&amp;TEXT(QUOTIENT($A1267-1,3)+1,"0000000")</f>
        <v/>
      </c>
      <c r="D1267">
        <f>"LINE-"&amp;TEXT($A1267,"0000000")</f>
        <v/>
      </c>
      <c r="E1267" s="7">
        <f>Settings!$B$2+$A1267-1</f>
        <v/>
      </c>
      <c r="F1267" s="7">
        <f>Settings!$B$2+MOD($A1267-1,Settings!$B$7)</f>
        <v/>
      </c>
      <c r="G1267">
        <f>YEAR($F1267)</f>
        <v/>
      </c>
      <c r="H1267">
        <f>"Q"&amp;ROUNDUP(MONTH($F1267)/3,0)</f>
        <v/>
      </c>
      <c r="I1267">
        <f>MONTH($F1267)</f>
        <v/>
      </c>
      <c r="J1267">
        <f>CHOOSE(MONTH($F1267),"Январь","Февраль","Март","Апрель","Май","Июнь","Июль","Август","Сентябрь","Октябрь","Ноябрь","Декабрь")</f>
        <v/>
      </c>
      <c r="K1267">
        <f>DAY($F1267)</f>
        <v/>
      </c>
      <c r="L1267">
        <f>IF(MOD($A1267,10)&lt;7,"ФО_01_Крупный","ФО_"&amp;TEXT(MOD($A1267,8)+1,"00"))</f>
        <v/>
      </c>
      <c r="M1267">
        <f>IF($AB1267="Да","Регион_001_Крупный","Регион_"&amp;TEXT(MOD(QUOTIENT($A1267-1,20),180)+1,"000"))</f>
        <v/>
      </c>
      <c r="N1267">
        <f>IF($AB1267="Да","Город_"&amp;TEXT(MOD($A1267-1,250)+1,"0000"),"Город_"&amp;TEXT(MOD($A1267-1,3000)+1,"0000"))</f>
        <v/>
      </c>
      <c r="O1267">
        <f>IF($AB1267="Да","Холдинг_Крупный","Холдинг_"&amp;TEXT(MOD(QUOTIENT($A1267-1,10000),20)+1,"00"))</f>
        <v/>
      </c>
      <c r="P1267">
        <f>IF($AB1267="Да","Организация_Крупная","Организация_"&amp;TEXT(MOD(QUOTIENT($A1267-1,500),600)+1,"000"))</f>
        <v/>
      </c>
      <c r="Q1267">
        <f>"Отдел_"&amp;TEXT(MOD(QUOTIENT($A1267-1,50),100)+1,"000")</f>
        <v/>
      </c>
      <c r="R1267">
        <f>IF($AB1267="Да","Группа_Крупная","Группа_"&amp;TEXT(MOD(QUOTIENT($A1267-1,5000),30)+1,"00"))</f>
        <v/>
      </c>
      <c r="S1267">
        <f>IF($AB1267="Да","Категория_Крупная","Категория_"&amp;TEXT(MOD(QUOTIENT($A1267-1,500),120)+1,"000"))</f>
        <v/>
      </c>
      <c r="T1267">
        <f>IF($AB1267="Да","Подкатегория_Крупная","Подкатегория_"&amp;TEXT(MOD(QUOTIENT($A1267-1,50),300)+1,"000"))</f>
        <v/>
      </c>
      <c r="U1267">
        <f>"SKU_"&amp;TEXT($A1267,"0000000")</f>
        <v/>
      </c>
      <c r="V1267">
        <f>CHOOSE(MOD($A1267-1,4)+1,"Enterprise","SMB","Госсектор","Розница")</f>
        <v/>
      </c>
      <c r="W1267">
        <f>"Клиент_"&amp;TEXT(MOD($A1267-1,20000)+1,"00000")</f>
        <v/>
      </c>
      <c r="X1267">
        <f>CHOOSE(MOD($A1267-1,5)+1,"Портал","API","Импорт","Ручной ввод","Интеграция")</f>
        <v/>
      </c>
      <c r="Y1267" s="8">
        <f>ROUND(1000+MOD($A1267*37,90000)+IF($AB1267="Да",5000,0),2)</f>
        <v/>
      </c>
      <c r="Z1267">
        <f>1+MOD($A1267,20)</f>
        <v/>
      </c>
      <c r="AA1267" s="8">
        <f>ROUND($Y1267*(0.08+MOD($A1267,17)/100),2)</f>
        <v/>
      </c>
      <c r="AB1267">
        <f>IF(MOD($A1267,10)&lt;7,"Да","Нет")</f>
        <v/>
      </c>
      <c r="AC1267">
        <f>$R1267&amp;" / "&amp;$S1267&amp;" / "&amp;$T1267</f>
        <v/>
      </c>
      <c r="AD1267">
        <f>1</f>
        <v/>
      </c>
      <c r="AE1267">
        <f>IF($A1267&lt;=Settings!$B$4,"до 100",IF($A1267&lt;=Settings!$B$5,"до 10 000",IF($A1267&lt;=Settings!$B$6,"до 100 000","100 000+")))</f>
        <v/>
      </c>
    </row>
    <row r="1268">
      <c r="A1268">
        <f>ROW()-1</f>
        <v/>
      </c>
      <c r="B1268">
        <f>IF($A1268&lt;=Settings!$B$4,"small_control",IF($A1268&lt;=Settings!$B$5,"medium_10k",IF($A1268&lt;=Settings!$B$6,"large_100k","extreme_1m")))</f>
        <v/>
      </c>
      <c r="C1268">
        <f>"ORD-"&amp;TEXT(QUOTIENT($A1268-1,3)+1,"0000000")</f>
        <v/>
      </c>
      <c r="D1268">
        <f>"LINE-"&amp;TEXT($A1268,"0000000")</f>
        <v/>
      </c>
      <c r="E1268" s="7">
        <f>Settings!$B$2+$A1268-1</f>
        <v/>
      </c>
      <c r="F1268" s="7">
        <f>Settings!$B$2+MOD($A1268-1,Settings!$B$7)</f>
        <v/>
      </c>
      <c r="G1268">
        <f>YEAR($F1268)</f>
        <v/>
      </c>
      <c r="H1268">
        <f>"Q"&amp;ROUNDUP(MONTH($F1268)/3,0)</f>
        <v/>
      </c>
      <c r="I1268">
        <f>MONTH($F1268)</f>
        <v/>
      </c>
      <c r="J1268">
        <f>CHOOSE(MONTH($F1268),"Январь","Февраль","Март","Апрель","Май","Июнь","Июль","Август","Сентябрь","Октябрь","Ноябрь","Декабрь")</f>
        <v/>
      </c>
      <c r="K1268">
        <f>DAY($F1268)</f>
        <v/>
      </c>
      <c r="L1268">
        <f>IF(MOD($A1268,10)&lt;7,"ФО_01_Крупный","ФО_"&amp;TEXT(MOD($A1268,8)+1,"00"))</f>
        <v/>
      </c>
      <c r="M1268">
        <f>IF($AB1268="Да","Регион_001_Крупный","Регион_"&amp;TEXT(MOD(QUOTIENT($A1268-1,20),180)+1,"000"))</f>
        <v/>
      </c>
      <c r="N1268">
        <f>IF($AB1268="Да","Город_"&amp;TEXT(MOD($A1268-1,250)+1,"0000"),"Город_"&amp;TEXT(MOD($A1268-1,3000)+1,"0000"))</f>
        <v/>
      </c>
      <c r="O1268">
        <f>IF($AB1268="Да","Холдинг_Крупный","Холдинг_"&amp;TEXT(MOD(QUOTIENT($A1268-1,10000),20)+1,"00"))</f>
        <v/>
      </c>
      <c r="P1268">
        <f>IF($AB1268="Да","Организация_Крупная","Организация_"&amp;TEXT(MOD(QUOTIENT($A1268-1,500),600)+1,"000"))</f>
        <v/>
      </c>
      <c r="Q1268">
        <f>"Отдел_"&amp;TEXT(MOD(QUOTIENT($A1268-1,50),100)+1,"000")</f>
        <v/>
      </c>
      <c r="R1268">
        <f>IF($AB1268="Да","Группа_Крупная","Группа_"&amp;TEXT(MOD(QUOTIENT($A1268-1,5000),30)+1,"00"))</f>
        <v/>
      </c>
      <c r="S1268">
        <f>IF($AB1268="Да","Категория_Крупная","Категория_"&amp;TEXT(MOD(QUOTIENT($A1268-1,500),120)+1,"000"))</f>
        <v/>
      </c>
      <c r="T1268">
        <f>IF($AB1268="Да","Подкатегория_Крупная","Подкатегория_"&amp;TEXT(MOD(QUOTIENT($A1268-1,50),300)+1,"000"))</f>
        <v/>
      </c>
      <c r="U1268">
        <f>"SKU_"&amp;TEXT($A1268,"0000000")</f>
        <v/>
      </c>
      <c r="V1268">
        <f>CHOOSE(MOD($A1268-1,4)+1,"Enterprise","SMB","Госсектор","Розница")</f>
        <v/>
      </c>
      <c r="W1268">
        <f>"Клиент_"&amp;TEXT(MOD($A1268-1,20000)+1,"00000")</f>
        <v/>
      </c>
      <c r="X1268">
        <f>CHOOSE(MOD($A1268-1,5)+1,"Портал","API","Импорт","Ручной ввод","Интеграция")</f>
        <v/>
      </c>
      <c r="Y1268" s="8">
        <f>ROUND(1000+MOD($A1268*37,90000)+IF($AB1268="Да",5000,0),2)</f>
        <v/>
      </c>
      <c r="Z1268">
        <f>1+MOD($A1268,20)</f>
        <v/>
      </c>
      <c r="AA1268" s="8">
        <f>ROUND($Y1268*(0.08+MOD($A1268,17)/100),2)</f>
        <v/>
      </c>
      <c r="AB1268">
        <f>IF(MOD($A1268,10)&lt;7,"Да","Нет")</f>
        <v/>
      </c>
      <c r="AC1268">
        <f>$R1268&amp;" / "&amp;$S1268&amp;" / "&amp;$T1268</f>
        <v/>
      </c>
      <c r="AD1268">
        <f>1</f>
        <v/>
      </c>
      <c r="AE1268">
        <f>IF($A1268&lt;=Settings!$B$4,"до 100",IF($A1268&lt;=Settings!$B$5,"до 10 000",IF($A1268&lt;=Settings!$B$6,"до 100 000","100 000+")))</f>
        <v/>
      </c>
    </row>
    <row r="1269">
      <c r="A1269">
        <f>ROW()-1</f>
        <v/>
      </c>
      <c r="B1269">
        <f>IF($A1269&lt;=Settings!$B$4,"small_control",IF($A1269&lt;=Settings!$B$5,"medium_10k",IF($A1269&lt;=Settings!$B$6,"large_100k","extreme_1m")))</f>
        <v/>
      </c>
      <c r="C1269">
        <f>"ORD-"&amp;TEXT(QUOTIENT($A1269-1,3)+1,"0000000")</f>
        <v/>
      </c>
      <c r="D1269">
        <f>"LINE-"&amp;TEXT($A1269,"0000000")</f>
        <v/>
      </c>
      <c r="E1269" s="7">
        <f>Settings!$B$2+$A1269-1</f>
        <v/>
      </c>
      <c r="F1269" s="7">
        <f>Settings!$B$2+MOD($A1269-1,Settings!$B$7)</f>
        <v/>
      </c>
      <c r="G1269">
        <f>YEAR($F1269)</f>
        <v/>
      </c>
      <c r="H1269">
        <f>"Q"&amp;ROUNDUP(MONTH($F1269)/3,0)</f>
        <v/>
      </c>
      <c r="I1269">
        <f>MONTH($F1269)</f>
        <v/>
      </c>
      <c r="J1269">
        <f>CHOOSE(MONTH($F1269),"Январь","Февраль","Март","Апрель","Май","Июнь","Июль","Август","Сентябрь","Октябрь","Ноябрь","Декабрь")</f>
        <v/>
      </c>
      <c r="K1269">
        <f>DAY($F1269)</f>
        <v/>
      </c>
      <c r="L1269">
        <f>IF(MOD($A1269,10)&lt;7,"ФО_01_Крупный","ФО_"&amp;TEXT(MOD($A1269,8)+1,"00"))</f>
        <v/>
      </c>
      <c r="M1269">
        <f>IF($AB1269="Да","Регион_001_Крупный","Регион_"&amp;TEXT(MOD(QUOTIENT($A1269-1,20),180)+1,"000"))</f>
        <v/>
      </c>
      <c r="N1269">
        <f>IF($AB1269="Да","Город_"&amp;TEXT(MOD($A1269-1,250)+1,"0000"),"Город_"&amp;TEXT(MOD($A1269-1,3000)+1,"0000"))</f>
        <v/>
      </c>
      <c r="O1269">
        <f>IF($AB1269="Да","Холдинг_Крупный","Холдинг_"&amp;TEXT(MOD(QUOTIENT($A1269-1,10000),20)+1,"00"))</f>
        <v/>
      </c>
      <c r="P1269">
        <f>IF($AB1269="Да","Организация_Крупная","Организация_"&amp;TEXT(MOD(QUOTIENT($A1269-1,500),600)+1,"000"))</f>
        <v/>
      </c>
      <c r="Q1269">
        <f>"Отдел_"&amp;TEXT(MOD(QUOTIENT($A1269-1,50),100)+1,"000")</f>
        <v/>
      </c>
      <c r="R1269">
        <f>IF($AB1269="Да","Группа_Крупная","Группа_"&amp;TEXT(MOD(QUOTIENT($A1269-1,5000),30)+1,"00"))</f>
        <v/>
      </c>
      <c r="S1269">
        <f>IF($AB1269="Да","Категория_Крупная","Категория_"&amp;TEXT(MOD(QUOTIENT($A1269-1,500),120)+1,"000"))</f>
        <v/>
      </c>
      <c r="T1269">
        <f>IF($AB1269="Да","Подкатегория_Крупная","Подкатегория_"&amp;TEXT(MOD(QUOTIENT($A1269-1,50),300)+1,"000"))</f>
        <v/>
      </c>
      <c r="U1269">
        <f>"SKU_"&amp;TEXT($A1269,"0000000")</f>
        <v/>
      </c>
      <c r="V1269">
        <f>CHOOSE(MOD($A1269-1,4)+1,"Enterprise","SMB","Госсектор","Розница")</f>
        <v/>
      </c>
      <c r="W1269">
        <f>"Клиент_"&amp;TEXT(MOD($A1269-1,20000)+1,"00000")</f>
        <v/>
      </c>
      <c r="X1269">
        <f>CHOOSE(MOD($A1269-1,5)+1,"Портал","API","Импорт","Ручной ввод","Интеграция")</f>
        <v/>
      </c>
      <c r="Y1269" s="8">
        <f>ROUND(1000+MOD($A1269*37,90000)+IF($AB1269="Да",5000,0),2)</f>
        <v/>
      </c>
      <c r="Z1269">
        <f>1+MOD($A1269,20)</f>
        <v/>
      </c>
      <c r="AA1269" s="8">
        <f>ROUND($Y1269*(0.08+MOD($A1269,17)/100),2)</f>
        <v/>
      </c>
      <c r="AB1269">
        <f>IF(MOD($A1269,10)&lt;7,"Да","Нет")</f>
        <v/>
      </c>
      <c r="AC1269">
        <f>$R1269&amp;" / "&amp;$S1269&amp;" / "&amp;$T1269</f>
        <v/>
      </c>
      <c r="AD1269">
        <f>1</f>
        <v/>
      </c>
      <c r="AE1269">
        <f>IF($A1269&lt;=Settings!$B$4,"до 100",IF($A1269&lt;=Settings!$B$5,"до 10 000",IF($A1269&lt;=Settings!$B$6,"до 100 000","100 000+")))</f>
        <v/>
      </c>
    </row>
    <row r="1270">
      <c r="A1270">
        <f>ROW()-1</f>
        <v/>
      </c>
      <c r="B1270">
        <f>IF($A1270&lt;=Settings!$B$4,"small_control",IF($A1270&lt;=Settings!$B$5,"medium_10k",IF($A1270&lt;=Settings!$B$6,"large_100k","extreme_1m")))</f>
        <v/>
      </c>
      <c r="C1270">
        <f>"ORD-"&amp;TEXT(QUOTIENT($A1270-1,3)+1,"0000000")</f>
        <v/>
      </c>
      <c r="D1270">
        <f>"LINE-"&amp;TEXT($A1270,"0000000")</f>
        <v/>
      </c>
      <c r="E1270" s="7">
        <f>Settings!$B$2+$A1270-1</f>
        <v/>
      </c>
      <c r="F1270" s="7">
        <f>Settings!$B$2+MOD($A1270-1,Settings!$B$7)</f>
        <v/>
      </c>
      <c r="G1270">
        <f>YEAR($F1270)</f>
        <v/>
      </c>
      <c r="H1270">
        <f>"Q"&amp;ROUNDUP(MONTH($F1270)/3,0)</f>
        <v/>
      </c>
      <c r="I1270">
        <f>MONTH($F1270)</f>
        <v/>
      </c>
      <c r="J1270">
        <f>CHOOSE(MONTH($F1270),"Январь","Февраль","Март","Апрель","Май","Июнь","Июль","Август","Сентябрь","Октябрь","Ноябрь","Декабрь")</f>
        <v/>
      </c>
      <c r="K1270">
        <f>DAY($F1270)</f>
        <v/>
      </c>
      <c r="L1270">
        <f>IF(MOD($A1270,10)&lt;7,"ФО_01_Крупный","ФО_"&amp;TEXT(MOD($A1270,8)+1,"00"))</f>
        <v/>
      </c>
      <c r="M1270">
        <f>IF($AB1270="Да","Регион_001_Крупный","Регион_"&amp;TEXT(MOD(QUOTIENT($A1270-1,20),180)+1,"000"))</f>
        <v/>
      </c>
      <c r="N1270">
        <f>IF($AB1270="Да","Город_"&amp;TEXT(MOD($A1270-1,250)+1,"0000"),"Город_"&amp;TEXT(MOD($A1270-1,3000)+1,"0000"))</f>
        <v/>
      </c>
      <c r="O1270">
        <f>IF($AB1270="Да","Холдинг_Крупный","Холдинг_"&amp;TEXT(MOD(QUOTIENT($A1270-1,10000),20)+1,"00"))</f>
        <v/>
      </c>
      <c r="P1270">
        <f>IF($AB1270="Да","Организация_Крупная","Организация_"&amp;TEXT(MOD(QUOTIENT($A1270-1,500),600)+1,"000"))</f>
        <v/>
      </c>
      <c r="Q1270">
        <f>"Отдел_"&amp;TEXT(MOD(QUOTIENT($A1270-1,50),100)+1,"000")</f>
        <v/>
      </c>
      <c r="R1270">
        <f>IF($AB1270="Да","Группа_Крупная","Группа_"&amp;TEXT(MOD(QUOTIENT($A1270-1,5000),30)+1,"00"))</f>
        <v/>
      </c>
      <c r="S1270">
        <f>IF($AB1270="Да","Категория_Крупная","Категория_"&amp;TEXT(MOD(QUOTIENT($A1270-1,500),120)+1,"000"))</f>
        <v/>
      </c>
      <c r="T1270">
        <f>IF($AB1270="Да","Подкатегория_Крупная","Подкатегория_"&amp;TEXT(MOD(QUOTIENT($A1270-1,50),300)+1,"000"))</f>
        <v/>
      </c>
      <c r="U1270">
        <f>"SKU_"&amp;TEXT($A1270,"0000000")</f>
        <v/>
      </c>
      <c r="V1270">
        <f>CHOOSE(MOD($A1270-1,4)+1,"Enterprise","SMB","Госсектор","Розница")</f>
        <v/>
      </c>
      <c r="W1270">
        <f>"Клиент_"&amp;TEXT(MOD($A1270-1,20000)+1,"00000")</f>
        <v/>
      </c>
      <c r="X1270">
        <f>CHOOSE(MOD($A1270-1,5)+1,"Портал","API","Импорт","Ручной ввод","Интеграция")</f>
        <v/>
      </c>
      <c r="Y1270" s="8">
        <f>ROUND(1000+MOD($A1270*37,90000)+IF($AB1270="Да",5000,0),2)</f>
        <v/>
      </c>
      <c r="Z1270">
        <f>1+MOD($A1270,20)</f>
        <v/>
      </c>
      <c r="AA1270" s="8">
        <f>ROUND($Y1270*(0.08+MOD($A1270,17)/100),2)</f>
        <v/>
      </c>
      <c r="AB1270">
        <f>IF(MOD($A1270,10)&lt;7,"Да","Нет")</f>
        <v/>
      </c>
      <c r="AC1270">
        <f>$R1270&amp;" / "&amp;$S1270&amp;" / "&amp;$T1270</f>
        <v/>
      </c>
      <c r="AD1270">
        <f>1</f>
        <v/>
      </c>
      <c r="AE1270">
        <f>IF($A1270&lt;=Settings!$B$4,"до 100",IF($A1270&lt;=Settings!$B$5,"до 10 000",IF($A1270&lt;=Settings!$B$6,"до 100 000","100 000+")))</f>
        <v/>
      </c>
    </row>
    <row r="1271">
      <c r="A1271">
        <f>ROW()-1</f>
        <v/>
      </c>
      <c r="B1271">
        <f>IF($A1271&lt;=Settings!$B$4,"small_control",IF($A1271&lt;=Settings!$B$5,"medium_10k",IF($A1271&lt;=Settings!$B$6,"large_100k","extreme_1m")))</f>
        <v/>
      </c>
      <c r="C1271">
        <f>"ORD-"&amp;TEXT(QUOTIENT($A1271-1,3)+1,"0000000")</f>
        <v/>
      </c>
      <c r="D1271">
        <f>"LINE-"&amp;TEXT($A1271,"0000000")</f>
        <v/>
      </c>
      <c r="E1271" s="7">
        <f>Settings!$B$2+$A1271-1</f>
        <v/>
      </c>
      <c r="F1271" s="7">
        <f>Settings!$B$2+MOD($A1271-1,Settings!$B$7)</f>
        <v/>
      </c>
      <c r="G1271">
        <f>YEAR($F1271)</f>
        <v/>
      </c>
      <c r="H1271">
        <f>"Q"&amp;ROUNDUP(MONTH($F1271)/3,0)</f>
        <v/>
      </c>
      <c r="I1271">
        <f>MONTH($F1271)</f>
        <v/>
      </c>
      <c r="J1271">
        <f>CHOOSE(MONTH($F1271),"Январь","Февраль","Март","Апрель","Май","Июнь","Июль","Август","Сентябрь","Октябрь","Ноябрь","Декабрь")</f>
        <v/>
      </c>
      <c r="K1271">
        <f>DAY($F1271)</f>
        <v/>
      </c>
      <c r="L1271">
        <f>IF(MOD($A1271,10)&lt;7,"ФО_01_Крупный","ФО_"&amp;TEXT(MOD($A1271,8)+1,"00"))</f>
        <v/>
      </c>
      <c r="M1271">
        <f>IF($AB1271="Да","Регион_001_Крупный","Регион_"&amp;TEXT(MOD(QUOTIENT($A1271-1,20),180)+1,"000"))</f>
        <v/>
      </c>
      <c r="N1271">
        <f>IF($AB1271="Да","Город_"&amp;TEXT(MOD($A1271-1,250)+1,"0000"),"Город_"&amp;TEXT(MOD($A1271-1,3000)+1,"0000"))</f>
        <v/>
      </c>
      <c r="O1271">
        <f>IF($AB1271="Да","Холдинг_Крупный","Холдинг_"&amp;TEXT(MOD(QUOTIENT($A1271-1,10000),20)+1,"00"))</f>
        <v/>
      </c>
      <c r="P1271">
        <f>IF($AB1271="Да","Организация_Крупная","Организация_"&amp;TEXT(MOD(QUOTIENT($A1271-1,500),600)+1,"000"))</f>
        <v/>
      </c>
      <c r="Q1271">
        <f>"Отдел_"&amp;TEXT(MOD(QUOTIENT($A1271-1,50),100)+1,"000")</f>
        <v/>
      </c>
      <c r="R1271">
        <f>IF($AB1271="Да","Группа_Крупная","Группа_"&amp;TEXT(MOD(QUOTIENT($A1271-1,5000),30)+1,"00"))</f>
        <v/>
      </c>
      <c r="S1271">
        <f>IF($AB1271="Да","Категория_Крупная","Категория_"&amp;TEXT(MOD(QUOTIENT($A1271-1,500),120)+1,"000"))</f>
        <v/>
      </c>
      <c r="T1271">
        <f>IF($AB1271="Да","Подкатегория_Крупная","Подкатегория_"&amp;TEXT(MOD(QUOTIENT($A1271-1,50),300)+1,"000"))</f>
        <v/>
      </c>
      <c r="U1271">
        <f>"SKU_"&amp;TEXT($A1271,"0000000")</f>
        <v/>
      </c>
      <c r="V1271">
        <f>CHOOSE(MOD($A1271-1,4)+1,"Enterprise","SMB","Госсектор","Розница")</f>
        <v/>
      </c>
      <c r="W1271">
        <f>"Клиент_"&amp;TEXT(MOD($A1271-1,20000)+1,"00000")</f>
        <v/>
      </c>
      <c r="X1271">
        <f>CHOOSE(MOD($A1271-1,5)+1,"Портал","API","Импорт","Ручной ввод","Интеграция")</f>
        <v/>
      </c>
      <c r="Y1271" s="8">
        <f>ROUND(1000+MOD($A1271*37,90000)+IF($AB1271="Да",5000,0),2)</f>
        <v/>
      </c>
      <c r="Z1271">
        <f>1+MOD($A1271,20)</f>
        <v/>
      </c>
      <c r="AA1271" s="8">
        <f>ROUND($Y1271*(0.08+MOD($A1271,17)/100),2)</f>
        <v/>
      </c>
      <c r="AB1271">
        <f>IF(MOD($A1271,10)&lt;7,"Да","Нет")</f>
        <v/>
      </c>
      <c r="AC1271">
        <f>$R1271&amp;" / "&amp;$S1271&amp;" / "&amp;$T1271</f>
        <v/>
      </c>
      <c r="AD1271">
        <f>1</f>
        <v/>
      </c>
      <c r="AE1271">
        <f>IF($A1271&lt;=Settings!$B$4,"до 100",IF($A1271&lt;=Settings!$B$5,"до 10 000",IF($A1271&lt;=Settings!$B$6,"до 100 000","100 000+")))</f>
        <v/>
      </c>
    </row>
    <row r="1272">
      <c r="A1272">
        <f>ROW()-1</f>
        <v/>
      </c>
      <c r="B1272">
        <f>IF($A1272&lt;=Settings!$B$4,"small_control",IF($A1272&lt;=Settings!$B$5,"medium_10k",IF($A1272&lt;=Settings!$B$6,"large_100k","extreme_1m")))</f>
        <v/>
      </c>
      <c r="C1272">
        <f>"ORD-"&amp;TEXT(QUOTIENT($A1272-1,3)+1,"0000000")</f>
        <v/>
      </c>
      <c r="D1272">
        <f>"LINE-"&amp;TEXT($A1272,"0000000")</f>
        <v/>
      </c>
      <c r="E1272" s="7">
        <f>Settings!$B$2+$A1272-1</f>
        <v/>
      </c>
      <c r="F1272" s="7">
        <f>Settings!$B$2+MOD($A1272-1,Settings!$B$7)</f>
        <v/>
      </c>
      <c r="G1272">
        <f>YEAR($F1272)</f>
        <v/>
      </c>
      <c r="H1272">
        <f>"Q"&amp;ROUNDUP(MONTH($F1272)/3,0)</f>
        <v/>
      </c>
      <c r="I1272">
        <f>MONTH($F1272)</f>
        <v/>
      </c>
      <c r="J1272">
        <f>CHOOSE(MONTH($F1272),"Январь","Февраль","Март","Апрель","Май","Июнь","Июль","Август","Сентябрь","Октябрь","Ноябрь","Декабрь")</f>
        <v/>
      </c>
      <c r="K1272">
        <f>DAY($F1272)</f>
        <v/>
      </c>
      <c r="L1272">
        <f>IF(MOD($A1272,10)&lt;7,"ФО_01_Крупный","ФО_"&amp;TEXT(MOD($A1272,8)+1,"00"))</f>
        <v/>
      </c>
      <c r="M1272">
        <f>IF($AB1272="Да","Регион_001_Крупный","Регион_"&amp;TEXT(MOD(QUOTIENT($A1272-1,20),180)+1,"000"))</f>
        <v/>
      </c>
      <c r="N1272">
        <f>IF($AB1272="Да","Город_"&amp;TEXT(MOD($A1272-1,250)+1,"0000"),"Город_"&amp;TEXT(MOD($A1272-1,3000)+1,"0000"))</f>
        <v/>
      </c>
      <c r="O1272">
        <f>IF($AB1272="Да","Холдинг_Крупный","Холдинг_"&amp;TEXT(MOD(QUOTIENT($A1272-1,10000),20)+1,"00"))</f>
        <v/>
      </c>
      <c r="P1272">
        <f>IF($AB1272="Да","Организация_Крупная","Организация_"&amp;TEXT(MOD(QUOTIENT($A1272-1,500),600)+1,"000"))</f>
        <v/>
      </c>
      <c r="Q1272">
        <f>"Отдел_"&amp;TEXT(MOD(QUOTIENT($A1272-1,50),100)+1,"000")</f>
        <v/>
      </c>
      <c r="R1272">
        <f>IF($AB1272="Да","Группа_Крупная","Группа_"&amp;TEXT(MOD(QUOTIENT($A1272-1,5000),30)+1,"00"))</f>
        <v/>
      </c>
      <c r="S1272">
        <f>IF($AB1272="Да","Категория_Крупная","Категория_"&amp;TEXT(MOD(QUOTIENT($A1272-1,500),120)+1,"000"))</f>
        <v/>
      </c>
      <c r="T1272">
        <f>IF($AB1272="Да","Подкатегория_Крупная","Подкатегория_"&amp;TEXT(MOD(QUOTIENT($A1272-1,50),300)+1,"000"))</f>
        <v/>
      </c>
      <c r="U1272">
        <f>"SKU_"&amp;TEXT($A1272,"0000000")</f>
        <v/>
      </c>
      <c r="V1272">
        <f>CHOOSE(MOD($A1272-1,4)+1,"Enterprise","SMB","Госсектор","Розница")</f>
        <v/>
      </c>
      <c r="W1272">
        <f>"Клиент_"&amp;TEXT(MOD($A1272-1,20000)+1,"00000")</f>
        <v/>
      </c>
      <c r="X1272">
        <f>CHOOSE(MOD($A1272-1,5)+1,"Портал","API","Импорт","Ручной ввод","Интеграция")</f>
        <v/>
      </c>
      <c r="Y1272" s="8">
        <f>ROUND(1000+MOD($A1272*37,90000)+IF($AB1272="Да",5000,0),2)</f>
        <v/>
      </c>
      <c r="Z1272">
        <f>1+MOD($A1272,20)</f>
        <v/>
      </c>
      <c r="AA1272" s="8">
        <f>ROUND($Y1272*(0.08+MOD($A1272,17)/100),2)</f>
        <v/>
      </c>
      <c r="AB1272">
        <f>IF(MOD($A1272,10)&lt;7,"Да","Нет")</f>
        <v/>
      </c>
      <c r="AC1272">
        <f>$R1272&amp;" / "&amp;$S1272&amp;" / "&amp;$T1272</f>
        <v/>
      </c>
      <c r="AD1272">
        <f>1</f>
        <v/>
      </c>
      <c r="AE1272">
        <f>IF($A1272&lt;=Settings!$B$4,"до 100",IF($A1272&lt;=Settings!$B$5,"до 10 000",IF($A1272&lt;=Settings!$B$6,"до 100 000","100 000+")))</f>
        <v/>
      </c>
    </row>
    <row r="1273">
      <c r="A1273">
        <f>ROW()-1</f>
        <v/>
      </c>
      <c r="B1273">
        <f>IF($A1273&lt;=Settings!$B$4,"small_control",IF($A1273&lt;=Settings!$B$5,"medium_10k",IF($A1273&lt;=Settings!$B$6,"large_100k","extreme_1m")))</f>
        <v/>
      </c>
      <c r="C1273">
        <f>"ORD-"&amp;TEXT(QUOTIENT($A1273-1,3)+1,"0000000")</f>
        <v/>
      </c>
      <c r="D1273">
        <f>"LINE-"&amp;TEXT($A1273,"0000000")</f>
        <v/>
      </c>
      <c r="E1273" s="7">
        <f>Settings!$B$2+$A1273-1</f>
        <v/>
      </c>
      <c r="F1273" s="7">
        <f>Settings!$B$2+MOD($A1273-1,Settings!$B$7)</f>
        <v/>
      </c>
      <c r="G1273">
        <f>YEAR($F1273)</f>
        <v/>
      </c>
      <c r="H1273">
        <f>"Q"&amp;ROUNDUP(MONTH($F1273)/3,0)</f>
        <v/>
      </c>
      <c r="I1273">
        <f>MONTH($F1273)</f>
        <v/>
      </c>
      <c r="J1273">
        <f>CHOOSE(MONTH($F1273),"Январь","Февраль","Март","Апрель","Май","Июнь","Июль","Август","Сентябрь","Октябрь","Ноябрь","Декабрь")</f>
        <v/>
      </c>
      <c r="K1273">
        <f>DAY($F1273)</f>
        <v/>
      </c>
      <c r="L1273">
        <f>IF(MOD($A1273,10)&lt;7,"ФО_01_Крупный","ФО_"&amp;TEXT(MOD($A1273,8)+1,"00"))</f>
        <v/>
      </c>
      <c r="M1273">
        <f>IF($AB1273="Да","Регион_001_Крупный","Регион_"&amp;TEXT(MOD(QUOTIENT($A1273-1,20),180)+1,"000"))</f>
        <v/>
      </c>
      <c r="N1273">
        <f>IF($AB1273="Да","Город_"&amp;TEXT(MOD($A1273-1,250)+1,"0000"),"Город_"&amp;TEXT(MOD($A1273-1,3000)+1,"0000"))</f>
        <v/>
      </c>
      <c r="O1273">
        <f>IF($AB1273="Да","Холдинг_Крупный","Холдинг_"&amp;TEXT(MOD(QUOTIENT($A1273-1,10000),20)+1,"00"))</f>
        <v/>
      </c>
      <c r="P1273">
        <f>IF($AB1273="Да","Организация_Крупная","Организация_"&amp;TEXT(MOD(QUOTIENT($A1273-1,500),600)+1,"000"))</f>
        <v/>
      </c>
      <c r="Q1273">
        <f>"Отдел_"&amp;TEXT(MOD(QUOTIENT($A1273-1,50),100)+1,"000")</f>
        <v/>
      </c>
      <c r="R1273">
        <f>IF($AB1273="Да","Группа_Крупная","Группа_"&amp;TEXT(MOD(QUOTIENT($A1273-1,5000),30)+1,"00"))</f>
        <v/>
      </c>
      <c r="S1273">
        <f>IF($AB1273="Да","Категория_Крупная","Категория_"&amp;TEXT(MOD(QUOTIENT($A1273-1,500),120)+1,"000"))</f>
        <v/>
      </c>
      <c r="T1273">
        <f>IF($AB1273="Да","Подкатегория_Крупная","Подкатегория_"&amp;TEXT(MOD(QUOTIENT($A1273-1,50),300)+1,"000"))</f>
        <v/>
      </c>
      <c r="U1273">
        <f>"SKU_"&amp;TEXT($A1273,"0000000")</f>
        <v/>
      </c>
      <c r="V1273">
        <f>CHOOSE(MOD($A1273-1,4)+1,"Enterprise","SMB","Госсектор","Розница")</f>
        <v/>
      </c>
      <c r="W1273">
        <f>"Клиент_"&amp;TEXT(MOD($A1273-1,20000)+1,"00000")</f>
        <v/>
      </c>
      <c r="X1273">
        <f>CHOOSE(MOD($A1273-1,5)+1,"Портал","API","Импорт","Ручной ввод","Интеграция")</f>
        <v/>
      </c>
      <c r="Y1273" s="8">
        <f>ROUND(1000+MOD($A1273*37,90000)+IF($AB1273="Да",5000,0),2)</f>
        <v/>
      </c>
      <c r="Z1273">
        <f>1+MOD($A1273,20)</f>
        <v/>
      </c>
      <c r="AA1273" s="8">
        <f>ROUND($Y1273*(0.08+MOD($A1273,17)/100),2)</f>
        <v/>
      </c>
      <c r="AB1273">
        <f>IF(MOD($A1273,10)&lt;7,"Да","Нет")</f>
        <v/>
      </c>
      <c r="AC1273">
        <f>$R1273&amp;" / "&amp;$S1273&amp;" / "&amp;$T1273</f>
        <v/>
      </c>
      <c r="AD1273">
        <f>1</f>
        <v/>
      </c>
      <c r="AE1273">
        <f>IF($A1273&lt;=Settings!$B$4,"до 100",IF($A1273&lt;=Settings!$B$5,"до 10 000",IF($A1273&lt;=Settings!$B$6,"до 100 000","100 000+")))</f>
        <v/>
      </c>
    </row>
    <row r="1274">
      <c r="A1274">
        <f>ROW()-1</f>
        <v/>
      </c>
      <c r="B1274">
        <f>IF($A1274&lt;=Settings!$B$4,"small_control",IF($A1274&lt;=Settings!$B$5,"medium_10k",IF($A1274&lt;=Settings!$B$6,"large_100k","extreme_1m")))</f>
        <v/>
      </c>
      <c r="C1274">
        <f>"ORD-"&amp;TEXT(QUOTIENT($A1274-1,3)+1,"0000000")</f>
        <v/>
      </c>
      <c r="D1274">
        <f>"LINE-"&amp;TEXT($A1274,"0000000")</f>
        <v/>
      </c>
      <c r="E1274" s="7">
        <f>Settings!$B$2+$A1274-1</f>
        <v/>
      </c>
      <c r="F1274" s="7">
        <f>Settings!$B$2+MOD($A1274-1,Settings!$B$7)</f>
        <v/>
      </c>
      <c r="G1274">
        <f>YEAR($F1274)</f>
        <v/>
      </c>
      <c r="H1274">
        <f>"Q"&amp;ROUNDUP(MONTH($F1274)/3,0)</f>
        <v/>
      </c>
      <c r="I1274">
        <f>MONTH($F1274)</f>
        <v/>
      </c>
      <c r="J1274">
        <f>CHOOSE(MONTH($F1274),"Январь","Февраль","Март","Апрель","Май","Июнь","Июль","Август","Сентябрь","Октябрь","Ноябрь","Декабрь")</f>
        <v/>
      </c>
      <c r="K1274">
        <f>DAY($F1274)</f>
        <v/>
      </c>
      <c r="L1274">
        <f>IF(MOD($A1274,10)&lt;7,"ФО_01_Крупный","ФО_"&amp;TEXT(MOD($A1274,8)+1,"00"))</f>
        <v/>
      </c>
      <c r="M1274">
        <f>IF($AB1274="Да","Регион_001_Крупный","Регион_"&amp;TEXT(MOD(QUOTIENT($A1274-1,20),180)+1,"000"))</f>
        <v/>
      </c>
      <c r="N1274">
        <f>IF($AB1274="Да","Город_"&amp;TEXT(MOD($A1274-1,250)+1,"0000"),"Город_"&amp;TEXT(MOD($A1274-1,3000)+1,"0000"))</f>
        <v/>
      </c>
      <c r="O1274">
        <f>IF($AB1274="Да","Холдинг_Крупный","Холдинг_"&amp;TEXT(MOD(QUOTIENT($A1274-1,10000),20)+1,"00"))</f>
        <v/>
      </c>
      <c r="P1274">
        <f>IF($AB1274="Да","Организация_Крупная","Организация_"&amp;TEXT(MOD(QUOTIENT($A1274-1,500),600)+1,"000"))</f>
        <v/>
      </c>
      <c r="Q1274">
        <f>"Отдел_"&amp;TEXT(MOD(QUOTIENT($A1274-1,50),100)+1,"000")</f>
        <v/>
      </c>
      <c r="R1274">
        <f>IF($AB1274="Да","Группа_Крупная","Группа_"&amp;TEXT(MOD(QUOTIENT($A1274-1,5000),30)+1,"00"))</f>
        <v/>
      </c>
      <c r="S1274">
        <f>IF($AB1274="Да","Категория_Крупная","Категория_"&amp;TEXT(MOD(QUOTIENT($A1274-1,500),120)+1,"000"))</f>
        <v/>
      </c>
      <c r="T1274">
        <f>IF($AB1274="Да","Подкатегория_Крупная","Подкатегория_"&amp;TEXT(MOD(QUOTIENT($A1274-1,50),300)+1,"000"))</f>
        <v/>
      </c>
      <c r="U1274">
        <f>"SKU_"&amp;TEXT($A1274,"0000000")</f>
        <v/>
      </c>
      <c r="V1274">
        <f>CHOOSE(MOD($A1274-1,4)+1,"Enterprise","SMB","Госсектор","Розница")</f>
        <v/>
      </c>
      <c r="W1274">
        <f>"Клиент_"&amp;TEXT(MOD($A1274-1,20000)+1,"00000")</f>
        <v/>
      </c>
      <c r="X1274">
        <f>CHOOSE(MOD($A1274-1,5)+1,"Портал","API","Импорт","Ручной ввод","Интеграция")</f>
        <v/>
      </c>
      <c r="Y1274" s="8">
        <f>ROUND(1000+MOD($A1274*37,90000)+IF($AB1274="Да",5000,0),2)</f>
        <v/>
      </c>
      <c r="Z1274">
        <f>1+MOD($A1274,20)</f>
        <v/>
      </c>
      <c r="AA1274" s="8">
        <f>ROUND($Y1274*(0.08+MOD($A1274,17)/100),2)</f>
        <v/>
      </c>
      <c r="AB1274">
        <f>IF(MOD($A1274,10)&lt;7,"Да","Нет")</f>
        <v/>
      </c>
      <c r="AC1274">
        <f>$R1274&amp;" / "&amp;$S1274&amp;" / "&amp;$T1274</f>
        <v/>
      </c>
      <c r="AD1274">
        <f>1</f>
        <v/>
      </c>
      <c r="AE1274">
        <f>IF($A1274&lt;=Settings!$B$4,"до 100",IF($A1274&lt;=Settings!$B$5,"до 10 000",IF($A1274&lt;=Settings!$B$6,"до 100 000","100 000+")))</f>
        <v/>
      </c>
    </row>
    <row r="1275">
      <c r="A1275">
        <f>ROW()-1</f>
        <v/>
      </c>
      <c r="B1275">
        <f>IF($A1275&lt;=Settings!$B$4,"small_control",IF($A1275&lt;=Settings!$B$5,"medium_10k",IF($A1275&lt;=Settings!$B$6,"large_100k","extreme_1m")))</f>
        <v/>
      </c>
      <c r="C1275">
        <f>"ORD-"&amp;TEXT(QUOTIENT($A1275-1,3)+1,"0000000")</f>
        <v/>
      </c>
      <c r="D1275">
        <f>"LINE-"&amp;TEXT($A1275,"0000000")</f>
        <v/>
      </c>
      <c r="E1275" s="7">
        <f>Settings!$B$2+$A1275-1</f>
        <v/>
      </c>
      <c r="F1275" s="7">
        <f>Settings!$B$2+MOD($A1275-1,Settings!$B$7)</f>
        <v/>
      </c>
      <c r="G1275">
        <f>YEAR($F1275)</f>
        <v/>
      </c>
      <c r="H1275">
        <f>"Q"&amp;ROUNDUP(MONTH($F1275)/3,0)</f>
        <v/>
      </c>
      <c r="I1275">
        <f>MONTH($F1275)</f>
        <v/>
      </c>
      <c r="J1275">
        <f>CHOOSE(MONTH($F1275),"Январь","Февраль","Март","Апрель","Май","Июнь","Июль","Август","Сентябрь","Октябрь","Ноябрь","Декабрь")</f>
        <v/>
      </c>
      <c r="K1275">
        <f>DAY($F1275)</f>
        <v/>
      </c>
      <c r="L1275">
        <f>IF(MOD($A1275,10)&lt;7,"ФО_01_Крупный","ФО_"&amp;TEXT(MOD($A1275,8)+1,"00"))</f>
        <v/>
      </c>
      <c r="M1275">
        <f>IF($AB1275="Да","Регион_001_Крупный","Регион_"&amp;TEXT(MOD(QUOTIENT($A1275-1,20),180)+1,"000"))</f>
        <v/>
      </c>
      <c r="N1275">
        <f>IF($AB1275="Да","Город_"&amp;TEXT(MOD($A1275-1,250)+1,"0000"),"Город_"&amp;TEXT(MOD($A1275-1,3000)+1,"0000"))</f>
        <v/>
      </c>
      <c r="O1275">
        <f>IF($AB1275="Да","Холдинг_Крупный","Холдинг_"&amp;TEXT(MOD(QUOTIENT($A1275-1,10000),20)+1,"00"))</f>
        <v/>
      </c>
      <c r="P1275">
        <f>IF($AB1275="Да","Организация_Крупная","Организация_"&amp;TEXT(MOD(QUOTIENT($A1275-1,500),600)+1,"000"))</f>
        <v/>
      </c>
      <c r="Q1275">
        <f>"Отдел_"&amp;TEXT(MOD(QUOTIENT($A1275-1,50),100)+1,"000")</f>
        <v/>
      </c>
      <c r="R1275">
        <f>IF($AB1275="Да","Группа_Крупная","Группа_"&amp;TEXT(MOD(QUOTIENT($A1275-1,5000),30)+1,"00"))</f>
        <v/>
      </c>
      <c r="S1275">
        <f>IF($AB1275="Да","Категория_Крупная","Категория_"&amp;TEXT(MOD(QUOTIENT($A1275-1,500),120)+1,"000"))</f>
        <v/>
      </c>
      <c r="T1275">
        <f>IF($AB1275="Да","Подкатегория_Крупная","Подкатегория_"&amp;TEXT(MOD(QUOTIENT($A1275-1,50),300)+1,"000"))</f>
        <v/>
      </c>
      <c r="U1275">
        <f>"SKU_"&amp;TEXT($A1275,"0000000")</f>
        <v/>
      </c>
      <c r="V1275">
        <f>CHOOSE(MOD($A1275-1,4)+1,"Enterprise","SMB","Госсектор","Розница")</f>
        <v/>
      </c>
      <c r="W1275">
        <f>"Клиент_"&amp;TEXT(MOD($A1275-1,20000)+1,"00000")</f>
        <v/>
      </c>
      <c r="X1275">
        <f>CHOOSE(MOD($A1275-1,5)+1,"Портал","API","Импорт","Ручной ввод","Интеграция")</f>
        <v/>
      </c>
      <c r="Y1275" s="8">
        <f>ROUND(1000+MOD($A1275*37,90000)+IF($AB1275="Да",5000,0),2)</f>
        <v/>
      </c>
      <c r="Z1275">
        <f>1+MOD($A1275,20)</f>
        <v/>
      </c>
      <c r="AA1275" s="8">
        <f>ROUND($Y1275*(0.08+MOD($A1275,17)/100),2)</f>
        <v/>
      </c>
      <c r="AB1275">
        <f>IF(MOD($A1275,10)&lt;7,"Да","Нет")</f>
        <v/>
      </c>
      <c r="AC1275">
        <f>$R1275&amp;" / "&amp;$S1275&amp;" / "&amp;$T1275</f>
        <v/>
      </c>
      <c r="AD1275">
        <f>1</f>
        <v/>
      </c>
      <c r="AE1275">
        <f>IF($A1275&lt;=Settings!$B$4,"до 100",IF($A1275&lt;=Settings!$B$5,"до 10 000",IF($A1275&lt;=Settings!$B$6,"до 100 000","100 000+")))</f>
        <v/>
      </c>
    </row>
    <row r="1276">
      <c r="A1276">
        <f>ROW()-1</f>
        <v/>
      </c>
      <c r="B1276">
        <f>IF($A1276&lt;=Settings!$B$4,"small_control",IF($A1276&lt;=Settings!$B$5,"medium_10k",IF($A1276&lt;=Settings!$B$6,"large_100k","extreme_1m")))</f>
        <v/>
      </c>
      <c r="C1276">
        <f>"ORD-"&amp;TEXT(QUOTIENT($A1276-1,3)+1,"0000000")</f>
        <v/>
      </c>
      <c r="D1276">
        <f>"LINE-"&amp;TEXT($A1276,"0000000")</f>
        <v/>
      </c>
      <c r="E1276" s="7">
        <f>Settings!$B$2+$A1276-1</f>
        <v/>
      </c>
      <c r="F1276" s="7">
        <f>Settings!$B$2+MOD($A1276-1,Settings!$B$7)</f>
        <v/>
      </c>
      <c r="G1276">
        <f>YEAR($F1276)</f>
        <v/>
      </c>
      <c r="H1276">
        <f>"Q"&amp;ROUNDUP(MONTH($F1276)/3,0)</f>
        <v/>
      </c>
      <c r="I1276">
        <f>MONTH($F1276)</f>
        <v/>
      </c>
      <c r="J1276">
        <f>CHOOSE(MONTH($F1276),"Январь","Февраль","Март","Апрель","Май","Июнь","Июль","Август","Сентябрь","Октябрь","Ноябрь","Декабрь")</f>
        <v/>
      </c>
      <c r="K1276">
        <f>DAY($F1276)</f>
        <v/>
      </c>
      <c r="L1276">
        <f>IF(MOD($A1276,10)&lt;7,"ФО_01_Крупный","ФО_"&amp;TEXT(MOD($A1276,8)+1,"00"))</f>
        <v/>
      </c>
      <c r="M1276">
        <f>IF($AB1276="Да","Регион_001_Крупный","Регион_"&amp;TEXT(MOD(QUOTIENT($A1276-1,20),180)+1,"000"))</f>
        <v/>
      </c>
      <c r="N1276">
        <f>IF($AB1276="Да","Город_"&amp;TEXT(MOD($A1276-1,250)+1,"0000"),"Город_"&amp;TEXT(MOD($A1276-1,3000)+1,"0000"))</f>
        <v/>
      </c>
      <c r="O1276">
        <f>IF($AB1276="Да","Холдинг_Крупный","Холдинг_"&amp;TEXT(MOD(QUOTIENT($A1276-1,10000),20)+1,"00"))</f>
        <v/>
      </c>
      <c r="P1276">
        <f>IF($AB1276="Да","Организация_Крупная","Организация_"&amp;TEXT(MOD(QUOTIENT($A1276-1,500),600)+1,"000"))</f>
        <v/>
      </c>
      <c r="Q1276">
        <f>"Отдел_"&amp;TEXT(MOD(QUOTIENT($A1276-1,50),100)+1,"000")</f>
        <v/>
      </c>
      <c r="R1276">
        <f>IF($AB1276="Да","Группа_Крупная","Группа_"&amp;TEXT(MOD(QUOTIENT($A1276-1,5000),30)+1,"00"))</f>
        <v/>
      </c>
      <c r="S1276">
        <f>IF($AB1276="Да","Категория_Крупная","Категория_"&amp;TEXT(MOD(QUOTIENT($A1276-1,500),120)+1,"000"))</f>
        <v/>
      </c>
      <c r="T1276">
        <f>IF($AB1276="Да","Подкатегория_Крупная","Подкатегория_"&amp;TEXT(MOD(QUOTIENT($A1276-1,50),300)+1,"000"))</f>
        <v/>
      </c>
      <c r="U1276">
        <f>"SKU_"&amp;TEXT($A1276,"0000000")</f>
        <v/>
      </c>
      <c r="V1276">
        <f>CHOOSE(MOD($A1276-1,4)+1,"Enterprise","SMB","Госсектор","Розница")</f>
        <v/>
      </c>
      <c r="W1276">
        <f>"Клиент_"&amp;TEXT(MOD($A1276-1,20000)+1,"00000")</f>
        <v/>
      </c>
      <c r="X1276">
        <f>CHOOSE(MOD($A1276-1,5)+1,"Портал","API","Импорт","Ручной ввод","Интеграция")</f>
        <v/>
      </c>
      <c r="Y1276" s="8">
        <f>ROUND(1000+MOD($A1276*37,90000)+IF($AB1276="Да",5000,0),2)</f>
        <v/>
      </c>
      <c r="Z1276">
        <f>1+MOD($A1276,20)</f>
        <v/>
      </c>
      <c r="AA1276" s="8">
        <f>ROUND($Y1276*(0.08+MOD($A1276,17)/100),2)</f>
        <v/>
      </c>
      <c r="AB1276">
        <f>IF(MOD($A1276,10)&lt;7,"Да","Нет")</f>
        <v/>
      </c>
      <c r="AC1276">
        <f>$R1276&amp;" / "&amp;$S1276&amp;" / "&amp;$T1276</f>
        <v/>
      </c>
      <c r="AD1276">
        <f>1</f>
        <v/>
      </c>
      <c r="AE1276">
        <f>IF($A1276&lt;=Settings!$B$4,"до 100",IF($A1276&lt;=Settings!$B$5,"до 10 000",IF($A1276&lt;=Settings!$B$6,"до 100 000","100 000+")))</f>
        <v/>
      </c>
    </row>
    <row r="1277">
      <c r="A1277">
        <f>ROW()-1</f>
        <v/>
      </c>
      <c r="B1277">
        <f>IF($A1277&lt;=Settings!$B$4,"small_control",IF($A1277&lt;=Settings!$B$5,"medium_10k",IF($A1277&lt;=Settings!$B$6,"large_100k","extreme_1m")))</f>
        <v/>
      </c>
      <c r="C1277">
        <f>"ORD-"&amp;TEXT(QUOTIENT($A1277-1,3)+1,"0000000")</f>
        <v/>
      </c>
      <c r="D1277">
        <f>"LINE-"&amp;TEXT($A1277,"0000000")</f>
        <v/>
      </c>
      <c r="E1277" s="7">
        <f>Settings!$B$2+$A1277-1</f>
        <v/>
      </c>
      <c r="F1277" s="7">
        <f>Settings!$B$2+MOD($A1277-1,Settings!$B$7)</f>
        <v/>
      </c>
      <c r="G1277">
        <f>YEAR($F1277)</f>
        <v/>
      </c>
      <c r="H1277">
        <f>"Q"&amp;ROUNDUP(MONTH($F1277)/3,0)</f>
        <v/>
      </c>
      <c r="I1277">
        <f>MONTH($F1277)</f>
        <v/>
      </c>
      <c r="J1277">
        <f>CHOOSE(MONTH($F1277),"Январь","Февраль","Март","Апрель","Май","Июнь","Июль","Август","Сентябрь","Октябрь","Ноябрь","Декабрь")</f>
        <v/>
      </c>
      <c r="K1277">
        <f>DAY($F1277)</f>
        <v/>
      </c>
      <c r="L1277">
        <f>IF(MOD($A1277,10)&lt;7,"ФО_01_Крупный","ФО_"&amp;TEXT(MOD($A1277,8)+1,"00"))</f>
        <v/>
      </c>
      <c r="M1277">
        <f>IF($AB1277="Да","Регион_001_Крупный","Регион_"&amp;TEXT(MOD(QUOTIENT($A1277-1,20),180)+1,"000"))</f>
        <v/>
      </c>
      <c r="N1277">
        <f>IF($AB1277="Да","Город_"&amp;TEXT(MOD($A1277-1,250)+1,"0000"),"Город_"&amp;TEXT(MOD($A1277-1,3000)+1,"0000"))</f>
        <v/>
      </c>
      <c r="O1277">
        <f>IF($AB1277="Да","Холдинг_Крупный","Холдинг_"&amp;TEXT(MOD(QUOTIENT($A1277-1,10000),20)+1,"00"))</f>
        <v/>
      </c>
      <c r="P1277">
        <f>IF($AB1277="Да","Организация_Крупная","Организация_"&amp;TEXT(MOD(QUOTIENT($A1277-1,500),600)+1,"000"))</f>
        <v/>
      </c>
      <c r="Q1277">
        <f>"Отдел_"&amp;TEXT(MOD(QUOTIENT($A1277-1,50),100)+1,"000")</f>
        <v/>
      </c>
      <c r="R1277">
        <f>IF($AB1277="Да","Группа_Крупная","Группа_"&amp;TEXT(MOD(QUOTIENT($A1277-1,5000),30)+1,"00"))</f>
        <v/>
      </c>
      <c r="S1277">
        <f>IF($AB1277="Да","Категория_Крупная","Категория_"&amp;TEXT(MOD(QUOTIENT($A1277-1,500),120)+1,"000"))</f>
        <v/>
      </c>
      <c r="T1277">
        <f>IF($AB1277="Да","Подкатегория_Крупная","Подкатегория_"&amp;TEXT(MOD(QUOTIENT($A1277-1,50),300)+1,"000"))</f>
        <v/>
      </c>
      <c r="U1277">
        <f>"SKU_"&amp;TEXT($A1277,"0000000")</f>
        <v/>
      </c>
      <c r="V1277">
        <f>CHOOSE(MOD($A1277-1,4)+1,"Enterprise","SMB","Госсектор","Розница")</f>
        <v/>
      </c>
      <c r="W1277">
        <f>"Клиент_"&amp;TEXT(MOD($A1277-1,20000)+1,"00000")</f>
        <v/>
      </c>
      <c r="X1277">
        <f>CHOOSE(MOD($A1277-1,5)+1,"Портал","API","Импорт","Ручной ввод","Интеграция")</f>
        <v/>
      </c>
      <c r="Y1277" s="8">
        <f>ROUND(1000+MOD($A1277*37,90000)+IF($AB1277="Да",5000,0),2)</f>
        <v/>
      </c>
      <c r="Z1277">
        <f>1+MOD($A1277,20)</f>
        <v/>
      </c>
      <c r="AA1277" s="8">
        <f>ROUND($Y1277*(0.08+MOD($A1277,17)/100),2)</f>
        <v/>
      </c>
      <c r="AB1277">
        <f>IF(MOD($A1277,10)&lt;7,"Да","Нет")</f>
        <v/>
      </c>
      <c r="AC1277">
        <f>$R1277&amp;" / "&amp;$S1277&amp;" / "&amp;$T1277</f>
        <v/>
      </c>
      <c r="AD1277">
        <f>1</f>
        <v/>
      </c>
      <c r="AE1277">
        <f>IF($A1277&lt;=Settings!$B$4,"до 100",IF($A1277&lt;=Settings!$B$5,"до 10 000",IF($A1277&lt;=Settings!$B$6,"до 100 000","100 000+")))</f>
        <v/>
      </c>
    </row>
    <row r="1278">
      <c r="A1278">
        <f>ROW()-1</f>
        <v/>
      </c>
      <c r="B1278">
        <f>IF($A1278&lt;=Settings!$B$4,"small_control",IF($A1278&lt;=Settings!$B$5,"medium_10k",IF($A1278&lt;=Settings!$B$6,"large_100k","extreme_1m")))</f>
        <v/>
      </c>
      <c r="C1278">
        <f>"ORD-"&amp;TEXT(QUOTIENT($A1278-1,3)+1,"0000000")</f>
        <v/>
      </c>
      <c r="D1278">
        <f>"LINE-"&amp;TEXT($A1278,"0000000")</f>
        <v/>
      </c>
      <c r="E1278" s="7">
        <f>Settings!$B$2+$A1278-1</f>
        <v/>
      </c>
      <c r="F1278" s="7">
        <f>Settings!$B$2+MOD($A1278-1,Settings!$B$7)</f>
        <v/>
      </c>
      <c r="G1278">
        <f>YEAR($F1278)</f>
        <v/>
      </c>
      <c r="H1278">
        <f>"Q"&amp;ROUNDUP(MONTH($F1278)/3,0)</f>
        <v/>
      </c>
      <c r="I1278">
        <f>MONTH($F1278)</f>
        <v/>
      </c>
      <c r="J1278">
        <f>CHOOSE(MONTH($F1278),"Январь","Февраль","Март","Апрель","Май","Июнь","Июль","Август","Сентябрь","Октябрь","Ноябрь","Декабрь")</f>
        <v/>
      </c>
      <c r="K1278">
        <f>DAY($F1278)</f>
        <v/>
      </c>
      <c r="L1278">
        <f>IF(MOD($A1278,10)&lt;7,"ФО_01_Крупный","ФО_"&amp;TEXT(MOD($A1278,8)+1,"00"))</f>
        <v/>
      </c>
      <c r="M1278">
        <f>IF($AB1278="Да","Регион_001_Крупный","Регион_"&amp;TEXT(MOD(QUOTIENT($A1278-1,20),180)+1,"000"))</f>
        <v/>
      </c>
      <c r="N1278">
        <f>IF($AB1278="Да","Город_"&amp;TEXT(MOD($A1278-1,250)+1,"0000"),"Город_"&amp;TEXT(MOD($A1278-1,3000)+1,"0000"))</f>
        <v/>
      </c>
      <c r="O1278">
        <f>IF($AB1278="Да","Холдинг_Крупный","Холдинг_"&amp;TEXT(MOD(QUOTIENT($A1278-1,10000),20)+1,"00"))</f>
        <v/>
      </c>
      <c r="P1278">
        <f>IF($AB1278="Да","Организация_Крупная","Организация_"&amp;TEXT(MOD(QUOTIENT($A1278-1,500),600)+1,"000"))</f>
        <v/>
      </c>
      <c r="Q1278">
        <f>"Отдел_"&amp;TEXT(MOD(QUOTIENT($A1278-1,50),100)+1,"000")</f>
        <v/>
      </c>
      <c r="R1278">
        <f>IF($AB1278="Да","Группа_Крупная","Группа_"&amp;TEXT(MOD(QUOTIENT($A1278-1,5000),30)+1,"00"))</f>
        <v/>
      </c>
      <c r="S1278">
        <f>IF($AB1278="Да","Категория_Крупная","Категория_"&amp;TEXT(MOD(QUOTIENT($A1278-1,500),120)+1,"000"))</f>
        <v/>
      </c>
      <c r="T1278">
        <f>IF($AB1278="Да","Подкатегория_Крупная","Подкатегория_"&amp;TEXT(MOD(QUOTIENT($A1278-1,50),300)+1,"000"))</f>
        <v/>
      </c>
      <c r="U1278">
        <f>"SKU_"&amp;TEXT($A1278,"0000000")</f>
        <v/>
      </c>
      <c r="V1278">
        <f>CHOOSE(MOD($A1278-1,4)+1,"Enterprise","SMB","Госсектор","Розница")</f>
        <v/>
      </c>
      <c r="W1278">
        <f>"Клиент_"&amp;TEXT(MOD($A1278-1,20000)+1,"00000")</f>
        <v/>
      </c>
      <c r="X1278">
        <f>CHOOSE(MOD($A1278-1,5)+1,"Портал","API","Импорт","Ручной ввод","Интеграция")</f>
        <v/>
      </c>
      <c r="Y1278" s="8">
        <f>ROUND(1000+MOD($A1278*37,90000)+IF($AB1278="Да",5000,0),2)</f>
        <v/>
      </c>
      <c r="Z1278">
        <f>1+MOD($A1278,20)</f>
        <v/>
      </c>
      <c r="AA1278" s="8">
        <f>ROUND($Y1278*(0.08+MOD($A1278,17)/100),2)</f>
        <v/>
      </c>
      <c r="AB1278">
        <f>IF(MOD($A1278,10)&lt;7,"Да","Нет")</f>
        <v/>
      </c>
      <c r="AC1278">
        <f>$R1278&amp;" / "&amp;$S1278&amp;" / "&amp;$T1278</f>
        <v/>
      </c>
      <c r="AD1278">
        <f>1</f>
        <v/>
      </c>
      <c r="AE1278">
        <f>IF($A1278&lt;=Settings!$B$4,"до 100",IF($A1278&lt;=Settings!$B$5,"до 10 000",IF($A1278&lt;=Settings!$B$6,"до 100 000","100 000+")))</f>
        <v/>
      </c>
    </row>
    <row r="1279">
      <c r="A1279">
        <f>ROW()-1</f>
        <v/>
      </c>
      <c r="B1279">
        <f>IF($A1279&lt;=Settings!$B$4,"small_control",IF($A1279&lt;=Settings!$B$5,"medium_10k",IF($A1279&lt;=Settings!$B$6,"large_100k","extreme_1m")))</f>
        <v/>
      </c>
      <c r="C1279">
        <f>"ORD-"&amp;TEXT(QUOTIENT($A1279-1,3)+1,"0000000")</f>
        <v/>
      </c>
      <c r="D1279">
        <f>"LINE-"&amp;TEXT($A1279,"0000000")</f>
        <v/>
      </c>
      <c r="E1279" s="7">
        <f>Settings!$B$2+$A1279-1</f>
        <v/>
      </c>
      <c r="F1279" s="7">
        <f>Settings!$B$2+MOD($A1279-1,Settings!$B$7)</f>
        <v/>
      </c>
      <c r="G1279">
        <f>YEAR($F1279)</f>
        <v/>
      </c>
      <c r="H1279">
        <f>"Q"&amp;ROUNDUP(MONTH($F1279)/3,0)</f>
        <v/>
      </c>
      <c r="I1279">
        <f>MONTH($F1279)</f>
        <v/>
      </c>
      <c r="J1279">
        <f>CHOOSE(MONTH($F1279),"Январь","Февраль","Март","Апрель","Май","Июнь","Июль","Август","Сентябрь","Октябрь","Ноябрь","Декабрь")</f>
        <v/>
      </c>
      <c r="K1279">
        <f>DAY($F1279)</f>
        <v/>
      </c>
      <c r="L1279">
        <f>IF(MOD($A1279,10)&lt;7,"ФО_01_Крупный","ФО_"&amp;TEXT(MOD($A1279,8)+1,"00"))</f>
        <v/>
      </c>
      <c r="M1279">
        <f>IF($AB1279="Да","Регион_001_Крупный","Регион_"&amp;TEXT(MOD(QUOTIENT($A1279-1,20),180)+1,"000"))</f>
        <v/>
      </c>
      <c r="N1279">
        <f>IF($AB1279="Да","Город_"&amp;TEXT(MOD($A1279-1,250)+1,"0000"),"Город_"&amp;TEXT(MOD($A1279-1,3000)+1,"0000"))</f>
        <v/>
      </c>
      <c r="O1279">
        <f>IF($AB1279="Да","Холдинг_Крупный","Холдинг_"&amp;TEXT(MOD(QUOTIENT($A1279-1,10000),20)+1,"00"))</f>
        <v/>
      </c>
      <c r="P1279">
        <f>IF($AB1279="Да","Организация_Крупная","Организация_"&amp;TEXT(MOD(QUOTIENT($A1279-1,500),600)+1,"000"))</f>
        <v/>
      </c>
      <c r="Q1279">
        <f>"Отдел_"&amp;TEXT(MOD(QUOTIENT($A1279-1,50),100)+1,"000")</f>
        <v/>
      </c>
      <c r="R1279">
        <f>IF($AB1279="Да","Группа_Крупная","Группа_"&amp;TEXT(MOD(QUOTIENT($A1279-1,5000),30)+1,"00"))</f>
        <v/>
      </c>
      <c r="S1279">
        <f>IF($AB1279="Да","Категория_Крупная","Категория_"&amp;TEXT(MOD(QUOTIENT($A1279-1,500),120)+1,"000"))</f>
        <v/>
      </c>
      <c r="T1279">
        <f>IF($AB1279="Да","Подкатегория_Крупная","Подкатегория_"&amp;TEXT(MOD(QUOTIENT($A1279-1,50),300)+1,"000"))</f>
        <v/>
      </c>
      <c r="U1279">
        <f>"SKU_"&amp;TEXT($A1279,"0000000")</f>
        <v/>
      </c>
      <c r="V1279">
        <f>CHOOSE(MOD($A1279-1,4)+1,"Enterprise","SMB","Госсектор","Розница")</f>
        <v/>
      </c>
      <c r="W1279">
        <f>"Клиент_"&amp;TEXT(MOD($A1279-1,20000)+1,"00000")</f>
        <v/>
      </c>
      <c r="X1279">
        <f>CHOOSE(MOD($A1279-1,5)+1,"Портал","API","Импорт","Ручной ввод","Интеграция")</f>
        <v/>
      </c>
      <c r="Y1279" s="8">
        <f>ROUND(1000+MOD($A1279*37,90000)+IF($AB1279="Да",5000,0),2)</f>
        <v/>
      </c>
      <c r="Z1279">
        <f>1+MOD($A1279,20)</f>
        <v/>
      </c>
      <c r="AA1279" s="8">
        <f>ROUND($Y1279*(0.08+MOD($A1279,17)/100),2)</f>
        <v/>
      </c>
      <c r="AB1279">
        <f>IF(MOD($A1279,10)&lt;7,"Да","Нет")</f>
        <v/>
      </c>
      <c r="AC1279">
        <f>$R1279&amp;" / "&amp;$S1279&amp;" / "&amp;$T1279</f>
        <v/>
      </c>
      <c r="AD1279">
        <f>1</f>
        <v/>
      </c>
      <c r="AE1279">
        <f>IF($A1279&lt;=Settings!$B$4,"до 100",IF($A1279&lt;=Settings!$B$5,"до 10 000",IF($A1279&lt;=Settings!$B$6,"до 100 000","100 000+")))</f>
        <v/>
      </c>
    </row>
    <row r="1280">
      <c r="A1280">
        <f>ROW()-1</f>
        <v/>
      </c>
      <c r="B1280">
        <f>IF($A1280&lt;=Settings!$B$4,"small_control",IF($A1280&lt;=Settings!$B$5,"medium_10k",IF($A1280&lt;=Settings!$B$6,"large_100k","extreme_1m")))</f>
        <v/>
      </c>
      <c r="C1280">
        <f>"ORD-"&amp;TEXT(QUOTIENT($A1280-1,3)+1,"0000000")</f>
        <v/>
      </c>
      <c r="D1280">
        <f>"LINE-"&amp;TEXT($A1280,"0000000")</f>
        <v/>
      </c>
      <c r="E1280" s="7">
        <f>Settings!$B$2+$A1280-1</f>
        <v/>
      </c>
      <c r="F1280" s="7">
        <f>Settings!$B$2+MOD($A1280-1,Settings!$B$7)</f>
        <v/>
      </c>
      <c r="G1280">
        <f>YEAR($F1280)</f>
        <v/>
      </c>
      <c r="H1280">
        <f>"Q"&amp;ROUNDUP(MONTH($F1280)/3,0)</f>
        <v/>
      </c>
      <c r="I1280">
        <f>MONTH($F1280)</f>
        <v/>
      </c>
      <c r="J1280">
        <f>CHOOSE(MONTH($F1280),"Январь","Февраль","Март","Апрель","Май","Июнь","Июль","Август","Сентябрь","Октябрь","Ноябрь","Декабрь")</f>
        <v/>
      </c>
      <c r="K1280">
        <f>DAY($F1280)</f>
        <v/>
      </c>
      <c r="L1280">
        <f>IF(MOD($A1280,10)&lt;7,"ФО_01_Крупный","ФО_"&amp;TEXT(MOD($A1280,8)+1,"00"))</f>
        <v/>
      </c>
      <c r="M1280">
        <f>IF($AB1280="Да","Регион_001_Крупный","Регион_"&amp;TEXT(MOD(QUOTIENT($A1280-1,20),180)+1,"000"))</f>
        <v/>
      </c>
      <c r="N1280">
        <f>IF($AB1280="Да","Город_"&amp;TEXT(MOD($A1280-1,250)+1,"0000"),"Город_"&amp;TEXT(MOD($A1280-1,3000)+1,"0000"))</f>
        <v/>
      </c>
      <c r="O1280">
        <f>IF($AB1280="Да","Холдинг_Крупный","Холдинг_"&amp;TEXT(MOD(QUOTIENT($A1280-1,10000),20)+1,"00"))</f>
        <v/>
      </c>
      <c r="P1280">
        <f>IF($AB1280="Да","Организация_Крупная","Организация_"&amp;TEXT(MOD(QUOTIENT($A1280-1,500),600)+1,"000"))</f>
        <v/>
      </c>
      <c r="Q1280">
        <f>"Отдел_"&amp;TEXT(MOD(QUOTIENT($A1280-1,50),100)+1,"000")</f>
        <v/>
      </c>
      <c r="R1280">
        <f>IF($AB1280="Да","Группа_Крупная","Группа_"&amp;TEXT(MOD(QUOTIENT($A1280-1,5000),30)+1,"00"))</f>
        <v/>
      </c>
      <c r="S1280">
        <f>IF($AB1280="Да","Категория_Крупная","Категория_"&amp;TEXT(MOD(QUOTIENT($A1280-1,500),120)+1,"000"))</f>
        <v/>
      </c>
      <c r="T1280">
        <f>IF($AB1280="Да","Подкатегория_Крупная","Подкатегория_"&amp;TEXT(MOD(QUOTIENT($A1280-1,50),300)+1,"000"))</f>
        <v/>
      </c>
      <c r="U1280">
        <f>"SKU_"&amp;TEXT($A1280,"0000000")</f>
        <v/>
      </c>
      <c r="V1280">
        <f>CHOOSE(MOD($A1280-1,4)+1,"Enterprise","SMB","Госсектор","Розница")</f>
        <v/>
      </c>
      <c r="W1280">
        <f>"Клиент_"&amp;TEXT(MOD($A1280-1,20000)+1,"00000")</f>
        <v/>
      </c>
      <c r="X1280">
        <f>CHOOSE(MOD($A1280-1,5)+1,"Портал","API","Импорт","Ручной ввод","Интеграция")</f>
        <v/>
      </c>
      <c r="Y1280" s="8">
        <f>ROUND(1000+MOD($A1280*37,90000)+IF($AB1280="Да",5000,0),2)</f>
        <v/>
      </c>
      <c r="Z1280">
        <f>1+MOD($A1280,20)</f>
        <v/>
      </c>
      <c r="AA1280" s="8">
        <f>ROUND($Y1280*(0.08+MOD($A1280,17)/100),2)</f>
        <v/>
      </c>
      <c r="AB1280">
        <f>IF(MOD($A1280,10)&lt;7,"Да","Нет")</f>
        <v/>
      </c>
      <c r="AC1280">
        <f>$R1280&amp;" / "&amp;$S1280&amp;" / "&amp;$T1280</f>
        <v/>
      </c>
      <c r="AD1280">
        <f>1</f>
        <v/>
      </c>
      <c r="AE1280">
        <f>IF($A1280&lt;=Settings!$B$4,"до 100",IF($A1280&lt;=Settings!$B$5,"до 10 000",IF($A1280&lt;=Settings!$B$6,"до 100 000","100 000+")))</f>
        <v/>
      </c>
    </row>
    <row r="1281">
      <c r="A1281">
        <f>ROW()-1</f>
        <v/>
      </c>
      <c r="B1281">
        <f>IF($A1281&lt;=Settings!$B$4,"small_control",IF($A1281&lt;=Settings!$B$5,"medium_10k",IF($A1281&lt;=Settings!$B$6,"large_100k","extreme_1m")))</f>
        <v/>
      </c>
      <c r="C1281">
        <f>"ORD-"&amp;TEXT(QUOTIENT($A1281-1,3)+1,"0000000")</f>
        <v/>
      </c>
      <c r="D1281">
        <f>"LINE-"&amp;TEXT($A1281,"0000000")</f>
        <v/>
      </c>
      <c r="E1281" s="7">
        <f>Settings!$B$2+$A1281-1</f>
        <v/>
      </c>
      <c r="F1281" s="7">
        <f>Settings!$B$2+MOD($A1281-1,Settings!$B$7)</f>
        <v/>
      </c>
      <c r="G1281">
        <f>YEAR($F1281)</f>
        <v/>
      </c>
      <c r="H1281">
        <f>"Q"&amp;ROUNDUP(MONTH($F1281)/3,0)</f>
        <v/>
      </c>
      <c r="I1281">
        <f>MONTH($F1281)</f>
        <v/>
      </c>
      <c r="J1281">
        <f>CHOOSE(MONTH($F1281),"Январь","Февраль","Март","Апрель","Май","Июнь","Июль","Август","Сентябрь","Октябрь","Ноябрь","Декабрь")</f>
        <v/>
      </c>
      <c r="K1281">
        <f>DAY($F1281)</f>
        <v/>
      </c>
      <c r="L1281">
        <f>IF(MOD($A1281,10)&lt;7,"ФО_01_Крупный","ФО_"&amp;TEXT(MOD($A1281,8)+1,"00"))</f>
        <v/>
      </c>
      <c r="M1281">
        <f>IF($AB1281="Да","Регион_001_Крупный","Регион_"&amp;TEXT(MOD(QUOTIENT($A1281-1,20),180)+1,"000"))</f>
        <v/>
      </c>
      <c r="N1281">
        <f>IF($AB1281="Да","Город_"&amp;TEXT(MOD($A1281-1,250)+1,"0000"),"Город_"&amp;TEXT(MOD($A1281-1,3000)+1,"0000"))</f>
        <v/>
      </c>
      <c r="O1281">
        <f>IF($AB1281="Да","Холдинг_Крупный","Холдинг_"&amp;TEXT(MOD(QUOTIENT($A1281-1,10000),20)+1,"00"))</f>
        <v/>
      </c>
      <c r="P1281">
        <f>IF($AB1281="Да","Организация_Крупная","Организация_"&amp;TEXT(MOD(QUOTIENT($A1281-1,500),600)+1,"000"))</f>
        <v/>
      </c>
      <c r="Q1281">
        <f>"Отдел_"&amp;TEXT(MOD(QUOTIENT($A1281-1,50),100)+1,"000")</f>
        <v/>
      </c>
      <c r="R1281">
        <f>IF($AB1281="Да","Группа_Крупная","Группа_"&amp;TEXT(MOD(QUOTIENT($A1281-1,5000),30)+1,"00"))</f>
        <v/>
      </c>
      <c r="S1281">
        <f>IF($AB1281="Да","Категория_Крупная","Категория_"&amp;TEXT(MOD(QUOTIENT($A1281-1,500),120)+1,"000"))</f>
        <v/>
      </c>
      <c r="T1281">
        <f>IF($AB1281="Да","Подкатегория_Крупная","Подкатегория_"&amp;TEXT(MOD(QUOTIENT($A1281-1,50),300)+1,"000"))</f>
        <v/>
      </c>
      <c r="U1281">
        <f>"SKU_"&amp;TEXT($A1281,"0000000")</f>
        <v/>
      </c>
      <c r="V1281">
        <f>CHOOSE(MOD($A1281-1,4)+1,"Enterprise","SMB","Госсектор","Розница")</f>
        <v/>
      </c>
      <c r="W1281">
        <f>"Клиент_"&amp;TEXT(MOD($A1281-1,20000)+1,"00000")</f>
        <v/>
      </c>
      <c r="X1281">
        <f>CHOOSE(MOD($A1281-1,5)+1,"Портал","API","Импорт","Ручной ввод","Интеграция")</f>
        <v/>
      </c>
      <c r="Y1281" s="8">
        <f>ROUND(1000+MOD($A1281*37,90000)+IF($AB1281="Да",5000,0),2)</f>
        <v/>
      </c>
      <c r="Z1281">
        <f>1+MOD($A1281,20)</f>
        <v/>
      </c>
      <c r="AA1281" s="8">
        <f>ROUND($Y1281*(0.08+MOD($A1281,17)/100),2)</f>
        <v/>
      </c>
      <c r="AB1281">
        <f>IF(MOD($A1281,10)&lt;7,"Да","Нет")</f>
        <v/>
      </c>
      <c r="AC1281">
        <f>$R1281&amp;" / "&amp;$S1281&amp;" / "&amp;$T1281</f>
        <v/>
      </c>
      <c r="AD1281">
        <f>1</f>
        <v/>
      </c>
      <c r="AE1281">
        <f>IF($A1281&lt;=Settings!$B$4,"до 100",IF($A1281&lt;=Settings!$B$5,"до 10 000",IF($A1281&lt;=Settings!$B$6,"до 100 000","100 000+")))</f>
        <v/>
      </c>
    </row>
    <row r="1282">
      <c r="A1282">
        <f>ROW()-1</f>
        <v/>
      </c>
      <c r="B1282">
        <f>IF($A1282&lt;=Settings!$B$4,"small_control",IF($A1282&lt;=Settings!$B$5,"medium_10k",IF($A1282&lt;=Settings!$B$6,"large_100k","extreme_1m")))</f>
        <v/>
      </c>
      <c r="C1282">
        <f>"ORD-"&amp;TEXT(QUOTIENT($A1282-1,3)+1,"0000000")</f>
        <v/>
      </c>
      <c r="D1282">
        <f>"LINE-"&amp;TEXT($A1282,"0000000")</f>
        <v/>
      </c>
      <c r="E1282" s="7">
        <f>Settings!$B$2+$A1282-1</f>
        <v/>
      </c>
      <c r="F1282" s="7">
        <f>Settings!$B$2+MOD($A1282-1,Settings!$B$7)</f>
        <v/>
      </c>
      <c r="G1282">
        <f>YEAR($F1282)</f>
        <v/>
      </c>
      <c r="H1282">
        <f>"Q"&amp;ROUNDUP(MONTH($F1282)/3,0)</f>
        <v/>
      </c>
      <c r="I1282">
        <f>MONTH($F1282)</f>
        <v/>
      </c>
      <c r="J1282">
        <f>CHOOSE(MONTH($F1282),"Январь","Февраль","Март","Апрель","Май","Июнь","Июль","Август","Сентябрь","Октябрь","Ноябрь","Декабрь")</f>
        <v/>
      </c>
      <c r="K1282">
        <f>DAY($F1282)</f>
        <v/>
      </c>
      <c r="L1282">
        <f>IF(MOD($A1282,10)&lt;7,"ФО_01_Крупный","ФО_"&amp;TEXT(MOD($A1282,8)+1,"00"))</f>
        <v/>
      </c>
      <c r="M1282">
        <f>IF($AB1282="Да","Регион_001_Крупный","Регион_"&amp;TEXT(MOD(QUOTIENT($A1282-1,20),180)+1,"000"))</f>
        <v/>
      </c>
      <c r="N1282">
        <f>IF($AB1282="Да","Город_"&amp;TEXT(MOD($A1282-1,250)+1,"0000"),"Город_"&amp;TEXT(MOD($A1282-1,3000)+1,"0000"))</f>
        <v/>
      </c>
      <c r="O1282">
        <f>IF($AB1282="Да","Холдинг_Крупный","Холдинг_"&amp;TEXT(MOD(QUOTIENT($A1282-1,10000),20)+1,"00"))</f>
        <v/>
      </c>
      <c r="P1282">
        <f>IF($AB1282="Да","Организация_Крупная","Организация_"&amp;TEXT(MOD(QUOTIENT($A1282-1,500),600)+1,"000"))</f>
        <v/>
      </c>
      <c r="Q1282">
        <f>"Отдел_"&amp;TEXT(MOD(QUOTIENT($A1282-1,50),100)+1,"000")</f>
        <v/>
      </c>
      <c r="R1282">
        <f>IF($AB1282="Да","Группа_Крупная","Группа_"&amp;TEXT(MOD(QUOTIENT($A1282-1,5000),30)+1,"00"))</f>
        <v/>
      </c>
      <c r="S1282">
        <f>IF($AB1282="Да","Категория_Крупная","Категория_"&amp;TEXT(MOD(QUOTIENT($A1282-1,500),120)+1,"000"))</f>
        <v/>
      </c>
      <c r="T1282">
        <f>IF($AB1282="Да","Подкатегория_Крупная","Подкатегория_"&amp;TEXT(MOD(QUOTIENT($A1282-1,50),300)+1,"000"))</f>
        <v/>
      </c>
      <c r="U1282">
        <f>"SKU_"&amp;TEXT($A1282,"0000000")</f>
        <v/>
      </c>
      <c r="V1282">
        <f>CHOOSE(MOD($A1282-1,4)+1,"Enterprise","SMB","Госсектор","Розница")</f>
        <v/>
      </c>
      <c r="W1282">
        <f>"Клиент_"&amp;TEXT(MOD($A1282-1,20000)+1,"00000")</f>
        <v/>
      </c>
      <c r="X1282">
        <f>CHOOSE(MOD($A1282-1,5)+1,"Портал","API","Импорт","Ручной ввод","Интеграция")</f>
        <v/>
      </c>
      <c r="Y1282" s="8">
        <f>ROUND(1000+MOD($A1282*37,90000)+IF($AB1282="Да",5000,0),2)</f>
        <v/>
      </c>
      <c r="Z1282">
        <f>1+MOD($A1282,20)</f>
        <v/>
      </c>
      <c r="AA1282" s="8">
        <f>ROUND($Y1282*(0.08+MOD($A1282,17)/100),2)</f>
        <v/>
      </c>
      <c r="AB1282">
        <f>IF(MOD($A1282,10)&lt;7,"Да","Нет")</f>
        <v/>
      </c>
      <c r="AC1282">
        <f>$R1282&amp;" / "&amp;$S1282&amp;" / "&amp;$T1282</f>
        <v/>
      </c>
      <c r="AD1282">
        <f>1</f>
        <v/>
      </c>
      <c r="AE1282">
        <f>IF($A1282&lt;=Settings!$B$4,"до 100",IF($A1282&lt;=Settings!$B$5,"до 10 000",IF($A1282&lt;=Settings!$B$6,"до 100 000","100 000+")))</f>
        <v/>
      </c>
    </row>
    <row r="1283">
      <c r="A1283">
        <f>ROW()-1</f>
        <v/>
      </c>
      <c r="B1283">
        <f>IF($A1283&lt;=Settings!$B$4,"small_control",IF($A1283&lt;=Settings!$B$5,"medium_10k",IF($A1283&lt;=Settings!$B$6,"large_100k","extreme_1m")))</f>
        <v/>
      </c>
      <c r="C1283">
        <f>"ORD-"&amp;TEXT(QUOTIENT($A1283-1,3)+1,"0000000")</f>
        <v/>
      </c>
      <c r="D1283">
        <f>"LINE-"&amp;TEXT($A1283,"0000000")</f>
        <v/>
      </c>
      <c r="E1283" s="7">
        <f>Settings!$B$2+$A1283-1</f>
        <v/>
      </c>
      <c r="F1283" s="7">
        <f>Settings!$B$2+MOD($A1283-1,Settings!$B$7)</f>
        <v/>
      </c>
      <c r="G1283">
        <f>YEAR($F1283)</f>
        <v/>
      </c>
      <c r="H1283">
        <f>"Q"&amp;ROUNDUP(MONTH($F1283)/3,0)</f>
        <v/>
      </c>
      <c r="I1283">
        <f>MONTH($F1283)</f>
        <v/>
      </c>
      <c r="J1283">
        <f>CHOOSE(MONTH($F1283),"Январь","Февраль","Март","Апрель","Май","Июнь","Июль","Август","Сентябрь","Октябрь","Ноябрь","Декабрь")</f>
        <v/>
      </c>
      <c r="K1283">
        <f>DAY($F1283)</f>
        <v/>
      </c>
      <c r="L1283">
        <f>IF(MOD($A1283,10)&lt;7,"ФО_01_Крупный","ФО_"&amp;TEXT(MOD($A1283,8)+1,"00"))</f>
        <v/>
      </c>
      <c r="M1283">
        <f>IF($AB1283="Да","Регион_001_Крупный","Регион_"&amp;TEXT(MOD(QUOTIENT($A1283-1,20),180)+1,"000"))</f>
        <v/>
      </c>
      <c r="N1283">
        <f>IF($AB1283="Да","Город_"&amp;TEXT(MOD($A1283-1,250)+1,"0000"),"Город_"&amp;TEXT(MOD($A1283-1,3000)+1,"0000"))</f>
        <v/>
      </c>
      <c r="O1283">
        <f>IF($AB1283="Да","Холдинг_Крупный","Холдинг_"&amp;TEXT(MOD(QUOTIENT($A1283-1,10000),20)+1,"00"))</f>
        <v/>
      </c>
      <c r="P1283">
        <f>IF($AB1283="Да","Организация_Крупная","Организация_"&amp;TEXT(MOD(QUOTIENT($A1283-1,500),600)+1,"000"))</f>
        <v/>
      </c>
      <c r="Q1283">
        <f>"Отдел_"&amp;TEXT(MOD(QUOTIENT($A1283-1,50),100)+1,"000")</f>
        <v/>
      </c>
      <c r="R1283">
        <f>IF($AB1283="Да","Группа_Крупная","Группа_"&amp;TEXT(MOD(QUOTIENT($A1283-1,5000),30)+1,"00"))</f>
        <v/>
      </c>
      <c r="S1283">
        <f>IF($AB1283="Да","Категория_Крупная","Категория_"&amp;TEXT(MOD(QUOTIENT($A1283-1,500),120)+1,"000"))</f>
        <v/>
      </c>
      <c r="T1283">
        <f>IF($AB1283="Да","Подкатегория_Крупная","Подкатегория_"&amp;TEXT(MOD(QUOTIENT($A1283-1,50),300)+1,"000"))</f>
        <v/>
      </c>
      <c r="U1283">
        <f>"SKU_"&amp;TEXT($A1283,"0000000")</f>
        <v/>
      </c>
      <c r="V1283">
        <f>CHOOSE(MOD($A1283-1,4)+1,"Enterprise","SMB","Госсектор","Розница")</f>
        <v/>
      </c>
      <c r="W1283">
        <f>"Клиент_"&amp;TEXT(MOD($A1283-1,20000)+1,"00000")</f>
        <v/>
      </c>
      <c r="X1283">
        <f>CHOOSE(MOD($A1283-1,5)+1,"Портал","API","Импорт","Ручной ввод","Интеграция")</f>
        <v/>
      </c>
      <c r="Y1283" s="8">
        <f>ROUND(1000+MOD($A1283*37,90000)+IF($AB1283="Да",5000,0),2)</f>
        <v/>
      </c>
      <c r="Z1283">
        <f>1+MOD($A1283,20)</f>
        <v/>
      </c>
      <c r="AA1283" s="8">
        <f>ROUND($Y1283*(0.08+MOD($A1283,17)/100),2)</f>
        <v/>
      </c>
      <c r="AB1283">
        <f>IF(MOD($A1283,10)&lt;7,"Да","Нет")</f>
        <v/>
      </c>
      <c r="AC1283">
        <f>$R1283&amp;" / "&amp;$S1283&amp;" / "&amp;$T1283</f>
        <v/>
      </c>
      <c r="AD1283">
        <f>1</f>
        <v/>
      </c>
      <c r="AE1283">
        <f>IF($A1283&lt;=Settings!$B$4,"до 100",IF($A1283&lt;=Settings!$B$5,"до 10 000",IF($A1283&lt;=Settings!$B$6,"до 100 000","100 000+")))</f>
        <v/>
      </c>
    </row>
    <row r="1284">
      <c r="A1284">
        <f>ROW()-1</f>
        <v/>
      </c>
      <c r="B1284">
        <f>IF($A1284&lt;=Settings!$B$4,"small_control",IF($A1284&lt;=Settings!$B$5,"medium_10k",IF($A1284&lt;=Settings!$B$6,"large_100k","extreme_1m")))</f>
        <v/>
      </c>
      <c r="C1284">
        <f>"ORD-"&amp;TEXT(QUOTIENT($A1284-1,3)+1,"0000000")</f>
        <v/>
      </c>
      <c r="D1284">
        <f>"LINE-"&amp;TEXT($A1284,"0000000")</f>
        <v/>
      </c>
      <c r="E1284" s="7">
        <f>Settings!$B$2+$A1284-1</f>
        <v/>
      </c>
      <c r="F1284" s="7">
        <f>Settings!$B$2+MOD($A1284-1,Settings!$B$7)</f>
        <v/>
      </c>
      <c r="G1284">
        <f>YEAR($F1284)</f>
        <v/>
      </c>
      <c r="H1284">
        <f>"Q"&amp;ROUNDUP(MONTH($F1284)/3,0)</f>
        <v/>
      </c>
      <c r="I1284">
        <f>MONTH($F1284)</f>
        <v/>
      </c>
      <c r="J1284">
        <f>CHOOSE(MONTH($F1284),"Январь","Февраль","Март","Апрель","Май","Июнь","Июль","Август","Сентябрь","Октябрь","Ноябрь","Декабрь")</f>
        <v/>
      </c>
      <c r="K1284">
        <f>DAY($F1284)</f>
        <v/>
      </c>
      <c r="L1284">
        <f>IF(MOD($A1284,10)&lt;7,"ФО_01_Крупный","ФО_"&amp;TEXT(MOD($A1284,8)+1,"00"))</f>
        <v/>
      </c>
      <c r="M1284">
        <f>IF($AB1284="Да","Регион_001_Крупный","Регион_"&amp;TEXT(MOD(QUOTIENT($A1284-1,20),180)+1,"000"))</f>
        <v/>
      </c>
      <c r="N1284">
        <f>IF($AB1284="Да","Город_"&amp;TEXT(MOD($A1284-1,250)+1,"0000"),"Город_"&amp;TEXT(MOD($A1284-1,3000)+1,"0000"))</f>
        <v/>
      </c>
      <c r="O1284">
        <f>IF($AB1284="Да","Холдинг_Крупный","Холдинг_"&amp;TEXT(MOD(QUOTIENT($A1284-1,10000),20)+1,"00"))</f>
        <v/>
      </c>
      <c r="P1284">
        <f>IF($AB1284="Да","Организация_Крупная","Организация_"&amp;TEXT(MOD(QUOTIENT($A1284-1,500),600)+1,"000"))</f>
        <v/>
      </c>
      <c r="Q1284">
        <f>"Отдел_"&amp;TEXT(MOD(QUOTIENT($A1284-1,50),100)+1,"000")</f>
        <v/>
      </c>
      <c r="R1284">
        <f>IF($AB1284="Да","Группа_Крупная","Группа_"&amp;TEXT(MOD(QUOTIENT($A1284-1,5000),30)+1,"00"))</f>
        <v/>
      </c>
      <c r="S1284">
        <f>IF($AB1284="Да","Категория_Крупная","Категория_"&amp;TEXT(MOD(QUOTIENT($A1284-1,500),120)+1,"000"))</f>
        <v/>
      </c>
      <c r="T1284">
        <f>IF($AB1284="Да","Подкатегория_Крупная","Подкатегория_"&amp;TEXT(MOD(QUOTIENT($A1284-1,50),300)+1,"000"))</f>
        <v/>
      </c>
      <c r="U1284">
        <f>"SKU_"&amp;TEXT($A1284,"0000000")</f>
        <v/>
      </c>
      <c r="V1284">
        <f>CHOOSE(MOD($A1284-1,4)+1,"Enterprise","SMB","Госсектор","Розница")</f>
        <v/>
      </c>
      <c r="W1284">
        <f>"Клиент_"&amp;TEXT(MOD($A1284-1,20000)+1,"00000")</f>
        <v/>
      </c>
      <c r="X1284">
        <f>CHOOSE(MOD($A1284-1,5)+1,"Портал","API","Импорт","Ручной ввод","Интеграция")</f>
        <v/>
      </c>
      <c r="Y1284" s="8">
        <f>ROUND(1000+MOD($A1284*37,90000)+IF($AB1284="Да",5000,0),2)</f>
        <v/>
      </c>
      <c r="Z1284">
        <f>1+MOD($A1284,20)</f>
        <v/>
      </c>
      <c r="AA1284" s="8">
        <f>ROUND($Y1284*(0.08+MOD($A1284,17)/100),2)</f>
        <v/>
      </c>
      <c r="AB1284">
        <f>IF(MOD($A1284,10)&lt;7,"Да","Нет")</f>
        <v/>
      </c>
      <c r="AC1284">
        <f>$R1284&amp;" / "&amp;$S1284&amp;" / "&amp;$T1284</f>
        <v/>
      </c>
      <c r="AD1284">
        <f>1</f>
        <v/>
      </c>
      <c r="AE1284">
        <f>IF($A1284&lt;=Settings!$B$4,"до 100",IF($A1284&lt;=Settings!$B$5,"до 10 000",IF($A1284&lt;=Settings!$B$6,"до 100 000","100 000+")))</f>
        <v/>
      </c>
    </row>
    <row r="1285">
      <c r="A1285">
        <f>ROW()-1</f>
        <v/>
      </c>
      <c r="B1285">
        <f>IF($A1285&lt;=Settings!$B$4,"small_control",IF($A1285&lt;=Settings!$B$5,"medium_10k",IF($A1285&lt;=Settings!$B$6,"large_100k","extreme_1m")))</f>
        <v/>
      </c>
      <c r="C1285">
        <f>"ORD-"&amp;TEXT(QUOTIENT($A1285-1,3)+1,"0000000")</f>
        <v/>
      </c>
      <c r="D1285">
        <f>"LINE-"&amp;TEXT($A1285,"0000000")</f>
        <v/>
      </c>
      <c r="E1285" s="7">
        <f>Settings!$B$2+$A1285-1</f>
        <v/>
      </c>
      <c r="F1285" s="7">
        <f>Settings!$B$2+MOD($A1285-1,Settings!$B$7)</f>
        <v/>
      </c>
      <c r="G1285">
        <f>YEAR($F1285)</f>
        <v/>
      </c>
      <c r="H1285">
        <f>"Q"&amp;ROUNDUP(MONTH($F1285)/3,0)</f>
        <v/>
      </c>
      <c r="I1285">
        <f>MONTH($F1285)</f>
        <v/>
      </c>
      <c r="J1285">
        <f>CHOOSE(MONTH($F1285),"Январь","Февраль","Март","Апрель","Май","Июнь","Июль","Август","Сентябрь","Октябрь","Ноябрь","Декабрь")</f>
        <v/>
      </c>
      <c r="K1285">
        <f>DAY($F1285)</f>
        <v/>
      </c>
      <c r="L1285">
        <f>IF(MOD($A1285,10)&lt;7,"ФО_01_Крупный","ФО_"&amp;TEXT(MOD($A1285,8)+1,"00"))</f>
        <v/>
      </c>
      <c r="M1285">
        <f>IF($AB1285="Да","Регион_001_Крупный","Регион_"&amp;TEXT(MOD(QUOTIENT($A1285-1,20),180)+1,"000"))</f>
        <v/>
      </c>
      <c r="N1285">
        <f>IF($AB1285="Да","Город_"&amp;TEXT(MOD($A1285-1,250)+1,"0000"),"Город_"&amp;TEXT(MOD($A1285-1,3000)+1,"0000"))</f>
        <v/>
      </c>
      <c r="O1285">
        <f>IF($AB1285="Да","Холдинг_Крупный","Холдинг_"&amp;TEXT(MOD(QUOTIENT($A1285-1,10000),20)+1,"00"))</f>
        <v/>
      </c>
      <c r="P1285">
        <f>IF($AB1285="Да","Организация_Крупная","Организация_"&amp;TEXT(MOD(QUOTIENT($A1285-1,500),600)+1,"000"))</f>
        <v/>
      </c>
      <c r="Q1285">
        <f>"Отдел_"&amp;TEXT(MOD(QUOTIENT($A1285-1,50),100)+1,"000")</f>
        <v/>
      </c>
      <c r="R1285">
        <f>IF($AB1285="Да","Группа_Крупная","Группа_"&amp;TEXT(MOD(QUOTIENT($A1285-1,5000),30)+1,"00"))</f>
        <v/>
      </c>
      <c r="S1285">
        <f>IF($AB1285="Да","Категория_Крупная","Категория_"&amp;TEXT(MOD(QUOTIENT($A1285-1,500),120)+1,"000"))</f>
        <v/>
      </c>
      <c r="T1285">
        <f>IF($AB1285="Да","Подкатегория_Крупная","Подкатегория_"&amp;TEXT(MOD(QUOTIENT($A1285-1,50),300)+1,"000"))</f>
        <v/>
      </c>
      <c r="U1285">
        <f>"SKU_"&amp;TEXT($A1285,"0000000")</f>
        <v/>
      </c>
      <c r="V1285">
        <f>CHOOSE(MOD($A1285-1,4)+1,"Enterprise","SMB","Госсектор","Розница")</f>
        <v/>
      </c>
      <c r="W1285">
        <f>"Клиент_"&amp;TEXT(MOD($A1285-1,20000)+1,"00000")</f>
        <v/>
      </c>
      <c r="X1285">
        <f>CHOOSE(MOD($A1285-1,5)+1,"Портал","API","Импорт","Ручной ввод","Интеграция")</f>
        <v/>
      </c>
      <c r="Y1285" s="8">
        <f>ROUND(1000+MOD($A1285*37,90000)+IF($AB1285="Да",5000,0),2)</f>
        <v/>
      </c>
      <c r="Z1285">
        <f>1+MOD($A1285,20)</f>
        <v/>
      </c>
      <c r="AA1285" s="8">
        <f>ROUND($Y1285*(0.08+MOD($A1285,17)/100),2)</f>
        <v/>
      </c>
      <c r="AB1285">
        <f>IF(MOD($A1285,10)&lt;7,"Да","Нет")</f>
        <v/>
      </c>
      <c r="AC1285">
        <f>$R1285&amp;" / "&amp;$S1285&amp;" / "&amp;$T1285</f>
        <v/>
      </c>
      <c r="AD1285">
        <f>1</f>
        <v/>
      </c>
      <c r="AE1285">
        <f>IF($A1285&lt;=Settings!$B$4,"до 100",IF($A1285&lt;=Settings!$B$5,"до 10 000",IF($A1285&lt;=Settings!$B$6,"до 100 000","100 000+")))</f>
        <v/>
      </c>
    </row>
    <row r="1286">
      <c r="A1286">
        <f>ROW()-1</f>
        <v/>
      </c>
      <c r="B1286">
        <f>IF($A1286&lt;=Settings!$B$4,"small_control",IF($A1286&lt;=Settings!$B$5,"medium_10k",IF($A1286&lt;=Settings!$B$6,"large_100k","extreme_1m")))</f>
        <v/>
      </c>
      <c r="C1286">
        <f>"ORD-"&amp;TEXT(QUOTIENT($A1286-1,3)+1,"0000000")</f>
        <v/>
      </c>
      <c r="D1286">
        <f>"LINE-"&amp;TEXT($A1286,"0000000")</f>
        <v/>
      </c>
      <c r="E1286" s="7">
        <f>Settings!$B$2+$A1286-1</f>
        <v/>
      </c>
      <c r="F1286" s="7">
        <f>Settings!$B$2+MOD($A1286-1,Settings!$B$7)</f>
        <v/>
      </c>
      <c r="G1286">
        <f>YEAR($F1286)</f>
        <v/>
      </c>
      <c r="H1286">
        <f>"Q"&amp;ROUNDUP(MONTH($F1286)/3,0)</f>
        <v/>
      </c>
      <c r="I1286">
        <f>MONTH($F1286)</f>
        <v/>
      </c>
      <c r="J1286">
        <f>CHOOSE(MONTH($F1286),"Январь","Февраль","Март","Апрель","Май","Июнь","Июль","Август","Сентябрь","Октябрь","Ноябрь","Декабрь")</f>
        <v/>
      </c>
      <c r="K1286">
        <f>DAY($F1286)</f>
        <v/>
      </c>
      <c r="L1286">
        <f>IF(MOD($A1286,10)&lt;7,"ФО_01_Крупный","ФО_"&amp;TEXT(MOD($A1286,8)+1,"00"))</f>
        <v/>
      </c>
      <c r="M1286">
        <f>IF($AB1286="Да","Регион_001_Крупный","Регион_"&amp;TEXT(MOD(QUOTIENT($A1286-1,20),180)+1,"000"))</f>
        <v/>
      </c>
      <c r="N1286">
        <f>IF($AB1286="Да","Город_"&amp;TEXT(MOD($A1286-1,250)+1,"0000"),"Город_"&amp;TEXT(MOD($A1286-1,3000)+1,"0000"))</f>
        <v/>
      </c>
      <c r="O1286">
        <f>IF($AB1286="Да","Холдинг_Крупный","Холдинг_"&amp;TEXT(MOD(QUOTIENT($A1286-1,10000),20)+1,"00"))</f>
        <v/>
      </c>
      <c r="P1286">
        <f>IF($AB1286="Да","Организация_Крупная","Организация_"&amp;TEXT(MOD(QUOTIENT($A1286-1,500),600)+1,"000"))</f>
        <v/>
      </c>
      <c r="Q1286">
        <f>"Отдел_"&amp;TEXT(MOD(QUOTIENT($A1286-1,50),100)+1,"000")</f>
        <v/>
      </c>
      <c r="R1286">
        <f>IF($AB1286="Да","Группа_Крупная","Группа_"&amp;TEXT(MOD(QUOTIENT($A1286-1,5000),30)+1,"00"))</f>
        <v/>
      </c>
      <c r="S1286">
        <f>IF($AB1286="Да","Категория_Крупная","Категория_"&amp;TEXT(MOD(QUOTIENT($A1286-1,500),120)+1,"000"))</f>
        <v/>
      </c>
      <c r="T1286">
        <f>IF($AB1286="Да","Подкатегория_Крупная","Подкатегория_"&amp;TEXT(MOD(QUOTIENT($A1286-1,50),300)+1,"000"))</f>
        <v/>
      </c>
      <c r="U1286">
        <f>"SKU_"&amp;TEXT($A1286,"0000000")</f>
        <v/>
      </c>
      <c r="V1286">
        <f>CHOOSE(MOD($A1286-1,4)+1,"Enterprise","SMB","Госсектор","Розница")</f>
        <v/>
      </c>
      <c r="W1286">
        <f>"Клиент_"&amp;TEXT(MOD($A1286-1,20000)+1,"00000")</f>
        <v/>
      </c>
      <c r="X1286">
        <f>CHOOSE(MOD($A1286-1,5)+1,"Портал","API","Импорт","Ручной ввод","Интеграция")</f>
        <v/>
      </c>
      <c r="Y1286" s="8">
        <f>ROUND(1000+MOD($A1286*37,90000)+IF($AB1286="Да",5000,0),2)</f>
        <v/>
      </c>
      <c r="Z1286">
        <f>1+MOD($A1286,20)</f>
        <v/>
      </c>
      <c r="AA1286" s="8">
        <f>ROUND($Y1286*(0.08+MOD($A1286,17)/100),2)</f>
        <v/>
      </c>
      <c r="AB1286">
        <f>IF(MOD($A1286,10)&lt;7,"Да","Нет")</f>
        <v/>
      </c>
      <c r="AC1286">
        <f>$R1286&amp;" / "&amp;$S1286&amp;" / "&amp;$T1286</f>
        <v/>
      </c>
      <c r="AD1286">
        <f>1</f>
        <v/>
      </c>
      <c r="AE1286">
        <f>IF($A1286&lt;=Settings!$B$4,"до 100",IF($A1286&lt;=Settings!$B$5,"до 10 000",IF($A1286&lt;=Settings!$B$6,"до 100 000","100 000+")))</f>
        <v/>
      </c>
    </row>
    <row r="1287">
      <c r="A1287">
        <f>ROW()-1</f>
        <v/>
      </c>
      <c r="B1287">
        <f>IF($A1287&lt;=Settings!$B$4,"small_control",IF($A1287&lt;=Settings!$B$5,"medium_10k",IF($A1287&lt;=Settings!$B$6,"large_100k","extreme_1m")))</f>
        <v/>
      </c>
      <c r="C1287">
        <f>"ORD-"&amp;TEXT(QUOTIENT($A1287-1,3)+1,"0000000")</f>
        <v/>
      </c>
      <c r="D1287">
        <f>"LINE-"&amp;TEXT($A1287,"0000000")</f>
        <v/>
      </c>
      <c r="E1287" s="7">
        <f>Settings!$B$2+$A1287-1</f>
        <v/>
      </c>
      <c r="F1287" s="7">
        <f>Settings!$B$2+MOD($A1287-1,Settings!$B$7)</f>
        <v/>
      </c>
      <c r="G1287">
        <f>YEAR($F1287)</f>
        <v/>
      </c>
      <c r="H1287">
        <f>"Q"&amp;ROUNDUP(MONTH($F1287)/3,0)</f>
        <v/>
      </c>
      <c r="I1287">
        <f>MONTH($F1287)</f>
        <v/>
      </c>
      <c r="J1287">
        <f>CHOOSE(MONTH($F1287),"Январь","Февраль","Март","Апрель","Май","Июнь","Июль","Август","Сентябрь","Октябрь","Ноябрь","Декабрь")</f>
        <v/>
      </c>
      <c r="K1287">
        <f>DAY($F1287)</f>
        <v/>
      </c>
      <c r="L1287">
        <f>IF(MOD($A1287,10)&lt;7,"ФО_01_Крупный","ФО_"&amp;TEXT(MOD($A1287,8)+1,"00"))</f>
        <v/>
      </c>
      <c r="M1287">
        <f>IF($AB1287="Да","Регион_001_Крупный","Регион_"&amp;TEXT(MOD(QUOTIENT($A1287-1,20),180)+1,"000"))</f>
        <v/>
      </c>
      <c r="N1287">
        <f>IF($AB1287="Да","Город_"&amp;TEXT(MOD($A1287-1,250)+1,"0000"),"Город_"&amp;TEXT(MOD($A1287-1,3000)+1,"0000"))</f>
        <v/>
      </c>
      <c r="O1287">
        <f>IF($AB1287="Да","Холдинг_Крупный","Холдинг_"&amp;TEXT(MOD(QUOTIENT($A1287-1,10000),20)+1,"00"))</f>
        <v/>
      </c>
      <c r="P1287">
        <f>IF($AB1287="Да","Организация_Крупная","Организация_"&amp;TEXT(MOD(QUOTIENT($A1287-1,500),600)+1,"000"))</f>
        <v/>
      </c>
      <c r="Q1287">
        <f>"Отдел_"&amp;TEXT(MOD(QUOTIENT($A1287-1,50),100)+1,"000")</f>
        <v/>
      </c>
      <c r="R1287">
        <f>IF($AB1287="Да","Группа_Крупная","Группа_"&amp;TEXT(MOD(QUOTIENT($A1287-1,5000),30)+1,"00"))</f>
        <v/>
      </c>
      <c r="S1287">
        <f>IF($AB1287="Да","Категория_Крупная","Категория_"&amp;TEXT(MOD(QUOTIENT($A1287-1,500),120)+1,"000"))</f>
        <v/>
      </c>
      <c r="T1287">
        <f>IF($AB1287="Да","Подкатегория_Крупная","Подкатегория_"&amp;TEXT(MOD(QUOTIENT($A1287-1,50),300)+1,"000"))</f>
        <v/>
      </c>
      <c r="U1287">
        <f>"SKU_"&amp;TEXT($A1287,"0000000")</f>
        <v/>
      </c>
      <c r="V1287">
        <f>CHOOSE(MOD($A1287-1,4)+1,"Enterprise","SMB","Госсектор","Розница")</f>
        <v/>
      </c>
      <c r="W1287">
        <f>"Клиент_"&amp;TEXT(MOD($A1287-1,20000)+1,"00000")</f>
        <v/>
      </c>
      <c r="X1287">
        <f>CHOOSE(MOD($A1287-1,5)+1,"Портал","API","Импорт","Ручной ввод","Интеграция")</f>
        <v/>
      </c>
      <c r="Y1287" s="8">
        <f>ROUND(1000+MOD($A1287*37,90000)+IF($AB1287="Да",5000,0),2)</f>
        <v/>
      </c>
      <c r="Z1287">
        <f>1+MOD($A1287,20)</f>
        <v/>
      </c>
      <c r="AA1287" s="8">
        <f>ROUND($Y1287*(0.08+MOD($A1287,17)/100),2)</f>
        <v/>
      </c>
      <c r="AB1287">
        <f>IF(MOD($A1287,10)&lt;7,"Да","Нет")</f>
        <v/>
      </c>
      <c r="AC1287">
        <f>$R1287&amp;" / "&amp;$S1287&amp;" / "&amp;$T1287</f>
        <v/>
      </c>
      <c r="AD1287">
        <f>1</f>
        <v/>
      </c>
      <c r="AE1287">
        <f>IF($A1287&lt;=Settings!$B$4,"до 100",IF($A1287&lt;=Settings!$B$5,"до 10 000",IF($A1287&lt;=Settings!$B$6,"до 100 000","100 000+")))</f>
        <v/>
      </c>
    </row>
    <row r="1288">
      <c r="A1288">
        <f>ROW()-1</f>
        <v/>
      </c>
      <c r="B1288">
        <f>IF($A1288&lt;=Settings!$B$4,"small_control",IF($A1288&lt;=Settings!$B$5,"medium_10k",IF($A1288&lt;=Settings!$B$6,"large_100k","extreme_1m")))</f>
        <v/>
      </c>
      <c r="C1288">
        <f>"ORD-"&amp;TEXT(QUOTIENT($A1288-1,3)+1,"0000000")</f>
        <v/>
      </c>
      <c r="D1288">
        <f>"LINE-"&amp;TEXT($A1288,"0000000")</f>
        <v/>
      </c>
      <c r="E1288" s="7">
        <f>Settings!$B$2+$A1288-1</f>
        <v/>
      </c>
      <c r="F1288" s="7">
        <f>Settings!$B$2+MOD($A1288-1,Settings!$B$7)</f>
        <v/>
      </c>
      <c r="G1288">
        <f>YEAR($F1288)</f>
        <v/>
      </c>
      <c r="H1288">
        <f>"Q"&amp;ROUNDUP(MONTH($F1288)/3,0)</f>
        <v/>
      </c>
      <c r="I1288">
        <f>MONTH($F1288)</f>
        <v/>
      </c>
      <c r="J1288">
        <f>CHOOSE(MONTH($F1288),"Январь","Февраль","Март","Апрель","Май","Июнь","Июль","Август","Сентябрь","Октябрь","Ноябрь","Декабрь")</f>
        <v/>
      </c>
      <c r="K1288">
        <f>DAY($F1288)</f>
        <v/>
      </c>
      <c r="L1288">
        <f>IF(MOD($A1288,10)&lt;7,"ФО_01_Крупный","ФО_"&amp;TEXT(MOD($A1288,8)+1,"00"))</f>
        <v/>
      </c>
      <c r="M1288">
        <f>IF($AB1288="Да","Регион_001_Крупный","Регион_"&amp;TEXT(MOD(QUOTIENT($A1288-1,20),180)+1,"000"))</f>
        <v/>
      </c>
      <c r="N1288">
        <f>IF($AB1288="Да","Город_"&amp;TEXT(MOD($A1288-1,250)+1,"0000"),"Город_"&amp;TEXT(MOD($A1288-1,3000)+1,"0000"))</f>
        <v/>
      </c>
      <c r="O1288">
        <f>IF($AB1288="Да","Холдинг_Крупный","Холдинг_"&amp;TEXT(MOD(QUOTIENT($A1288-1,10000),20)+1,"00"))</f>
        <v/>
      </c>
      <c r="P1288">
        <f>IF($AB1288="Да","Организация_Крупная","Организация_"&amp;TEXT(MOD(QUOTIENT($A1288-1,500),600)+1,"000"))</f>
        <v/>
      </c>
      <c r="Q1288">
        <f>"Отдел_"&amp;TEXT(MOD(QUOTIENT($A1288-1,50),100)+1,"000")</f>
        <v/>
      </c>
      <c r="R1288">
        <f>IF($AB1288="Да","Группа_Крупная","Группа_"&amp;TEXT(MOD(QUOTIENT($A1288-1,5000),30)+1,"00"))</f>
        <v/>
      </c>
      <c r="S1288">
        <f>IF($AB1288="Да","Категория_Крупная","Категория_"&amp;TEXT(MOD(QUOTIENT($A1288-1,500),120)+1,"000"))</f>
        <v/>
      </c>
      <c r="T1288">
        <f>IF($AB1288="Да","Подкатегория_Крупная","Подкатегория_"&amp;TEXT(MOD(QUOTIENT($A1288-1,50),300)+1,"000"))</f>
        <v/>
      </c>
      <c r="U1288">
        <f>"SKU_"&amp;TEXT($A1288,"0000000")</f>
        <v/>
      </c>
      <c r="V1288">
        <f>CHOOSE(MOD($A1288-1,4)+1,"Enterprise","SMB","Госсектор","Розница")</f>
        <v/>
      </c>
      <c r="W1288">
        <f>"Клиент_"&amp;TEXT(MOD($A1288-1,20000)+1,"00000")</f>
        <v/>
      </c>
      <c r="X1288">
        <f>CHOOSE(MOD($A1288-1,5)+1,"Портал","API","Импорт","Ручной ввод","Интеграция")</f>
        <v/>
      </c>
      <c r="Y1288" s="8">
        <f>ROUND(1000+MOD($A1288*37,90000)+IF($AB1288="Да",5000,0),2)</f>
        <v/>
      </c>
      <c r="Z1288">
        <f>1+MOD($A1288,20)</f>
        <v/>
      </c>
      <c r="AA1288" s="8">
        <f>ROUND($Y1288*(0.08+MOD($A1288,17)/100),2)</f>
        <v/>
      </c>
      <c r="AB1288">
        <f>IF(MOD($A1288,10)&lt;7,"Да","Нет")</f>
        <v/>
      </c>
      <c r="AC1288">
        <f>$R1288&amp;" / "&amp;$S1288&amp;" / "&amp;$T1288</f>
        <v/>
      </c>
      <c r="AD1288">
        <f>1</f>
        <v/>
      </c>
      <c r="AE1288">
        <f>IF($A1288&lt;=Settings!$B$4,"до 100",IF($A1288&lt;=Settings!$B$5,"до 10 000",IF($A1288&lt;=Settings!$B$6,"до 100 000","100 000+")))</f>
        <v/>
      </c>
    </row>
    <row r="1289">
      <c r="A1289">
        <f>ROW()-1</f>
        <v/>
      </c>
      <c r="B1289">
        <f>IF($A1289&lt;=Settings!$B$4,"small_control",IF($A1289&lt;=Settings!$B$5,"medium_10k",IF($A1289&lt;=Settings!$B$6,"large_100k","extreme_1m")))</f>
        <v/>
      </c>
      <c r="C1289">
        <f>"ORD-"&amp;TEXT(QUOTIENT($A1289-1,3)+1,"0000000")</f>
        <v/>
      </c>
      <c r="D1289">
        <f>"LINE-"&amp;TEXT($A1289,"0000000")</f>
        <v/>
      </c>
      <c r="E1289" s="7">
        <f>Settings!$B$2+$A1289-1</f>
        <v/>
      </c>
      <c r="F1289" s="7">
        <f>Settings!$B$2+MOD($A1289-1,Settings!$B$7)</f>
        <v/>
      </c>
      <c r="G1289">
        <f>YEAR($F1289)</f>
        <v/>
      </c>
      <c r="H1289">
        <f>"Q"&amp;ROUNDUP(MONTH($F1289)/3,0)</f>
        <v/>
      </c>
      <c r="I1289">
        <f>MONTH($F1289)</f>
        <v/>
      </c>
      <c r="J1289">
        <f>CHOOSE(MONTH($F1289),"Январь","Февраль","Март","Апрель","Май","Июнь","Июль","Август","Сентябрь","Октябрь","Ноябрь","Декабрь")</f>
        <v/>
      </c>
      <c r="K1289">
        <f>DAY($F1289)</f>
        <v/>
      </c>
      <c r="L1289">
        <f>IF(MOD($A1289,10)&lt;7,"ФО_01_Крупный","ФО_"&amp;TEXT(MOD($A1289,8)+1,"00"))</f>
        <v/>
      </c>
      <c r="M1289">
        <f>IF($AB1289="Да","Регион_001_Крупный","Регион_"&amp;TEXT(MOD(QUOTIENT($A1289-1,20),180)+1,"000"))</f>
        <v/>
      </c>
      <c r="N1289">
        <f>IF($AB1289="Да","Город_"&amp;TEXT(MOD($A1289-1,250)+1,"0000"),"Город_"&amp;TEXT(MOD($A1289-1,3000)+1,"0000"))</f>
        <v/>
      </c>
      <c r="O1289">
        <f>IF($AB1289="Да","Холдинг_Крупный","Холдинг_"&amp;TEXT(MOD(QUOTIENT($A1289-1,10000),20)+1,"00"))</f>
        <v/>
      </c>
      <c r="P1289">
        <f>IF($AB1289="Да","Организация_Крупная","Организация_"&amp;TEXT(MOD(QUOTIENT($A1289-1,500),600)+1,"000"))</f>
        <v/>
      </c>
      <c r="Q1289">
        <f>"Отдел_"&amp;TEXT(MOD(QUOTIENT($A1289-1,50),100)+1,"000")</f>
        <v/>
      </c>
      <c r="R1289">
        <f>IF($AB1289="Да","Группа_Крупная","Группа_"&amp;TEXT(MOD(QUOTIENT($A1289-1,5000),30)+1,"00"))</f>
        <v/>
      </c>
      <c r="S1289">
        <f>IF($AB1289="Да","Категория_Крупная","Категория_"&amp;TEXT(MOD(QUOTIENT($A1289-1,500),120)+1,"000"))</f>
        <v/>
      </c>
      <c r="T1289">
        <f>IF($AB1289="Да","Подкатегория_Крупная","Подкатегория_"&amp;TEXT(MOD(QUOTIENT($A1289-1,50),300)+1,"000"))</f>
        <v/>
      </c>
      <c r="U1289">
        <f>"SKU_"&amp;TEXT($A1289,"0000000")</f>
        <v/>
      </c>
      <c r="V1289">
        <f>CHOOSE(MOD($A1289-1,4)+1,"Enterprise","SMB","Госсектор","Розница")</f>
        <v/>
      </c>
      <c r="W1289">
        <f>"Клиент_"&amp;TEXT(MOD($A1289-1,20000)+1,"00000")</f>
        <v/>
      </c>
      <c r="X1289">
        <f>CHOOSE(MOD($A1289-1,5)+1,"Портал","API","Импорт","Ручной ввод","Интеграция")</f>
        <v/>
      </c>
      <c r="Y1289" s="8">
        <f>ROUND(1000+MOD($A1289*37,90000)+IF($AB1289="Да",5000,0),2)</f>
        <v/>
      </c>
      <c r="Z1289">
        <f>1+MOD($A1289,20)</f>
        <v/>
      </c>
      <c r="AA1289" s="8">
        <f>ROUND($Y1289*(0.08+MOD($A1289,17)/100),2)</f>
        <v/>
      </c>
      <c r="AB1289">
        <f>IF(MOD($A1289,10)&lt;7,"Да","Нет")</f>
        <v/>
      </c>
      <c r="AC1289">
        <f>$R1289&amp;" / "&amp;$S1289&amp;" / "&amp;$T1289</f>
        <v/>
      </c>
      <c r="AD1289">
        <f>1</f>
        <v/>
      </c>
      <c r="AE1289">
        <f>IF($A1289&lt;=Settings!$B$4,"до 100",IF($A1289&lt;=Settings!$B$5,"до 10 000",IF($A1289&lt;=Settings!$B$6,"до 100 000","100 000+")))</f>
        <v/>
      </c>
    </row>
    <row r="1290">
      <c r="A1290">
        <f>ROW()-1</f>
        <v/>
      </c>
      <c r="B1290">
        <f>IF($A1290&lt;=Settings!$B$4,"small_control",IF($A1290&lt;=Settings!$B$5,"medium_10k",IF($A1290&lt;=Settings!$B$6,"large_100k","extreme_1m")))</f>
        <v/>
      </c>
      <c r="C1290">
        <f>"ORD-"&amp;TEXT(QUOTIENT($A1290-1,3)+1,"0000000")</f>
        <v/>
      </c>
      <c r="D1290">
        <f>"LINE-"&amp;TEXT($A1290,"0000000")</f>
        <v/>
      </c>
      <c r="E1290" s="7">
        <f>Settings!$B$2+$A1290-1</f>
        <v/>
      </c>
      <c r="F1290" s="7">
        <f>Settings!$B$2+MOD($A1290-1,Settings!$B$7)</f>
        <v/>
      </c>
      <c r="G1290">
        <f>YEAR($F1290)</f>
        <v/>
      </c>
      <c r="H1290">
        <f>"Q"&amp;ROUNDUP(MONTH($F1290)/3,0)</f>
        <v/>
      </c>
      <c r="I1290">
        <f>MONTH($F1290)</f>
        <v/>
      </c>
      <c r="J1290">
        <f>CHOOSE(MONTH($F1290),"Январь","Февраль","Март","Апрель","Май","Июнь","Июль","Август","Сентябрь","Октябрь","Ноябрь","Декабрь")</f>
        <v/>
      </c>
      <c r="K1290">
        <f>DAY($F1290)</f>
        <v/>
      </c>
      <c r="L1290">
        <f>IF(MOD($A1290,10)&lt;7,"ФО_01_Крупный","ФО_"&amp;TEXT(MOD($A1290,8)+1,"00"))</f>
        <v/>
      </c>
      <c r="M1290">
        <f>IF($AB1290="Да","Регион_001_Крупный","Регион_"&amp;TEXT(MOD(QUOTIENT($A1290-1,20),180)+1,"000"))</f>
        <v/>
      </c>
      <c r="N1290">
        <f>IF($AB1290="Да","Город_"&amp;TEXT(MOD($A1290-1,250)+1,"0000"),"Город_"&amp;TEXT(MOD($A1290-1,3000)+1,"0000"))</f>
        <v/>
      </c>
      <c r="O1290">
        <f>IF($AB1290="Да","Холдинг_Крупный","Холдинг_"&amp;TEXT(MOD(QUOTIENT($A1290-1,10000),20)+1,"00"))</f>
        <v/>
      </c>
      <c r="P1290">
        <f>IF($AB1290="Да","Организация_Крупная","Организация_"&amp;TEXT(MOD(QUOTIENT($A1290-1,500),600)+1,"000"))</f>
        <v/>
      </c>
      <c r="Q1290">
        <f>"Отдел_"&amp;TEXT(MOD(QUOTIENT($A1290-1,50),100)+1,"000")</f>
        <v/>
      </c>
      <c r="R1290">
        <f>IF($AB1290="Да","Группа_Крупная","Группа_"&amp;TEXT(MOD(QUOTIENT($A1290-1,5000),30)+1,"00"))</f>
        <v/>
      </c>
      <c r="S1290">
        <f>IF($AB1290="Да","Категория_Крупная","Категория_"&amp;TEXT(MOD(QUOTIENT($A1290-1,500),120)+1,"000"))</f>
        <v/>
      </c>
      <c r="T1290">
        <f>IF($AB1290="Да","Подкатегория_Крупная","Подкатегория_"&amp;TEXT(MOD(QUOTIENT($A1290-1,50),300)+1,"000"))</f>
        <v/>
      </c>
      <c r="U1290">
        <f>"SKU_"&amp;TEXT($A1290,"0000000")</f>
        <v/>
      </c>
      <c r="V1290">
        <f>CHOOSE(MOD($A1290-1,4)+1,"Enterprise","SMB","Госсектор","Розница")</f>
        <v/>
      </c>
      <c r="W1290">
        <f>"Клиент_"&amp;TEXT(MOD($A1290-1,20000)+1,"00000")</f>
        <v/>
      </c>
      <c r="X1290">
        <f>CHOOSE(MOD($A1290-1,5)+1,"Портал","API","Импорт","Ручной ввод","Интеграция")</f>
        <v/>
      </c>
      <c r="Y1290" s="8">
        <f>ROUND(1000+MOD($A1290*37,90000)+IF($AB1290="Да",5000,0),2)</f>
        <v/>
      </c>
      <c r="Z1290">
        <f>1+MOD($A1290,20)</f>
        <v/>
      </c>
      <c r="AA1290" s="8">
        <f>ROUND($Y1290*(0.08+MOD($A1290,17)/100),2)</f>
        <v/>
      </c>
      <c r="AB1290">
        <f>IF(MOD($A1290,10)&lt;7,"Да","Нет")</f>
        <v/>
      </c>
      <c r="AC1290">
        <f>$R1290&amp;" / "&amp;$S1290&amp;" / "&amp;$T1290</f>
        <v/>
      </c>
      <c r="AD1290">
        <f>1</f>
        <v/>
      </c>
      <c r="AE1290">
        <f>IF($A1290&lt;=Settings!$B$4,"до 100",IF($A1290&lt;=Settings!$B$5,"до 10 000",IF($A1290&lt;=Settings!$B$6,"до 100 000","100 000+")))</f>
        <v/>
      </c>
    </row>
    <row r="1291">
      <c r="A1291">
        <f>ROW()-1</f>
        <v/>
      </c>
      <c r="B1291">
        <f>IF($A1291&lt;=Settings!$B$4,"small_control",IF($A1291&lt;=Settings!$B$5,"medium_10k",IF($A1291&lt;=Settings!$B$6,"large_100k","extreme_1m")))</f>
        <v/>
      </c>
      <c r="C1291">
        <f>"ORD-"&amp;TEXT(QUOTIENT($A1291-1,3)+1,"0000000")</f>
        <v/>
      </c>
      <c r="D1291">
        <f>"LINE-"&amp;TEXT($A1291,"0000000")</f>
        <v/>
      </c>
      <c r="E1291" s="7">
        <f>Settings!$B$2+$A1291-1</f>
        <v/>
      </c>
      <c r="F1291" s="7">
        <f>Settings!$B$2+MOD($A1291-1,Settings!$B$7)</f>
        <v/>
      </c>
      <c r="G1291">
        <f>YEAR($F1291)</f>
        <v/>
      </c>
      <c r="H1291">
        <f>"Q"&amp;ROUNDUP(MONTH($F1291)/3,0)</f>
        <v/>
      </c>
      <c r="I1291">
        <f>MONTH($F1291)</f>
        <v/>
      </c>
      <c r="J1291">
        <f>CHOOSE(MONTH($F1291),"Январь","Февраль","Март","Апрель","Май","Июнь","Июль","Август","Сентябрь","Октябрь","Ноябрь","Декабрь")</f>
        <v/>
      </c>
      <c r="K1291">
        <f>DAY($F1291)</f>
        <v/>
      </c>
      <c r="L1291">
        <f>IF(MOD($A1291,10)&lt;7,"ФО_01_Крупный","ФО_"&amp;TEXT(MOD($A1291,8)+1,"00"))</f>
        <v/>
      </c>
      <c r="M1291">
        <f>IF($AB1291="Да","Регион_001_Крупный","Регион_"&amp;TEXT(MOD(QUOTIENT($A1291-1,20),180)+1,"000"))</f>
        <v/>
      </c>
      <c r="N1291">
        <f>IF($AB1291="Да","Город_"&amp;TEXT(MOD($A1291-1,250)+1,"0000"),"Город_"&amp;TEXT(MOD($A1291-1,3000)+1,"0000"))</f>
        <v/>
      </c>
      <c r="O1291">
        <f>IF($AB1291="Да","Холдинг_Крупный","Холдинг_"&amp;TEXT(MOD(QUOTIENT($A1291-1,10000),20)+1,"00"))</f>
        <v/>
      </c>
      <c r="P1291">
        <f>IF($AB1291="Да","Организация_Крупная","Организация_"&amp;TEXT(MOD(QUOTIENT($A1291-1,500),600)+1,"000"))</f>
        <v/>
      </c>
      <c r="Q1291">
        <f>"Отдел_"&amp;TEXT(MOD(QUOTIENT($A1291-1,50),100)+1,"000")</f>
        <v/>
      </c>
      <c r="R1291">
        <f>IF($AB1291="Да","Группа_Крупная","Группа_"&amp;TEXT(MOD(QUOTIENT($A1291-1,5000),30)+1,"00"))</f>
        <v/>
      </c>
      <c r="S1291">
        <f>IF($AB1291="Да","Категория_Крупная","Категория_"&amp;TEXT(MOD(QUOTIENT($A1291-1,500),120)+1,"000"))</f>
        <v/>
      </c>
      <c r="T1291">
        <f>IF($AB1291="Да","Подкатегория_Крупная","Подкатегория_"&amp;TEXT(MOD(QUOTIENT($A1291-1,50),300)+1,"000"))</f>
        <v/>
      </c>
      <c r="U1291">
        <f>"SKU_"&amp;TEXT($A1291,"0000000")</f>
        <v/>
      </c>
      <c r="V1291">
        <f>CHOOSE(MOD($A1291-1,4)+1,"Enterprise","SMB","Госсектор","Розница")</f>
        <v/>
      </c>
      <c r="W1291">
        <f>"Клиент_"&amp;TEXT(MOD($A1291-1,20000)+1,"00000")</f>
        <v/>
      </c>
      <c r="X1291">
        <f>CHOOSE(MOD($A1291-1,5)+1,"Портал","API","Импорт","Ручной ввод","Интеграция")</f>
        <v/>
      </c>
      <c r="Y1291" s="8">
        <f>ROUND(1000+MOD($A1291*37,90000)+IF($AB1291="Да",5000,0),2)</f>
        <v/>
      </c>
      <c r="Z1291">
        <f>1+MOD($A1291,20)</f>
        <v/>
      </c>
      <c r="AA1291" s="8">
        <f>ROUND($Y1291*(0.08+MOD($A1291,17)/100),2)</f>
        <v/>
      </c>
      <c r="AB1291">
        <f>IF(MOD($A1291,10)&lt;7,"Да","Нет")</f>
        <v/>
      </c>
      <c r="AC1291">
        <f>$R1291&amp;" / "&amp;$S1291&amp;" / "&amp;$T1291</f>
        <v/>
      </c>
      <c r="AD1291">
        <f>1</f>
        <v/>
      </c>
      <c r="AE1291">
        <f>IF($A1291&lt;=Settings!$B$4,"до 100",IF($A1291&lt;=Settings!$B$5,"до 10 000",IF($A1291&lt;=Settings!$B$6,"до 100 000","100 000+")))</f>
        <v/>
      </c>
    </row>
    <row r="1292">
      <c r="A1292">
        <f>ROW()-1</f>
        <v/>
      </c>
      <c r="B1292">
        <f>IF($A1292&lt;=Settings!$B$4,"small_control",IF($A1292&lt;=Settings!$B$5,"medium_10k",IF($A1292&lt;=Settings!$B$6,"large_100k","extreme_1m")))</f>
        <v/>
      </c>
      <c r="C1292">
        <f>"ORD-"&amp;TEXT(QUOTIENT($A1292-1,3)+1,"0000000")</f>
        <v/>
      </c>
      <c r="D1292">
        <f>"LINE-"&amp;TEXT($A1292,"0000000")</f>
        <v/>
      </c>
      <c r="E1292" s="7">
        <f>Settings!$B$2+$A1292-1</f>
        <v/>
      </c>
      <c r="F1292" s="7">
        <f>Settings!$B$2+MOD($A1292-1,Settings!$B$7)</f>
        <v/>
      </c>
      <c r="G1292">
        <f>YEAR($F1292)</f>
        <v/>
      </c>
      <c r="H1292">
        <f>"Q"&amp;ROUNDUP(MONTH($F1292)/3,0)</f>
        <v/>
      </c>
      <c r="I1292">
        <f>MONTH($F1292)</f>
        <v/>
      </c>
      <c r="J1292">
        <f>CHOOSE(MONTH($F1292),"Январь","Февраль","Март","Апрель","Май","Июнь","Июль","Август","Сентябрь","Октябрь","Ноябрь","Декабрь")</f>
        <v/>
      </c>
      <c r="K1292">
        <f>DAY($F1292)</f>
        <v/>
      </c>
      <c r="L1292">
        <f>IF(MOD($A1292,10)&lt;7,"ФО_01_Крупный","ФО_"&amp;TEXT(MOD($A1292,8)+1,"00"))</f>
        <v/>
      </c>
      <c r="M1292">
        <f>IF($AB1292="Да","Регион_001_Крупный","Регион_"&amp;TEXT(MOD(QUOTIENT($A1292-1,20),180)+1,"000"))</f>
        <v/>
      </c>
      <c r="N1292">
        <f>IF($AB1292="Да","Город_"&amp;TEXT(MOD($A1292-1,250)+1,"0000"),"Город_"&amp;TEXT(MOD($A1292-1,3000)+1,"0000"))</f>
        <v/>
      </c>
      <c r="O1292">
        <f>IF($AB1292="Да","Холдинг_Крупный","Холдинг_"&amp;TEXT(MOD(QUOTIENT($A1292-1,10000),20)+1,"00"))</f>
        <v/>
      </c>
      <c r="P1292">
        <f>IF($AB1292="Да","Организация_Крупная","Организация_"&amp;TEXT(MOD(QUOTIENT($A1292-1,500),600)+1,"000"))</f>
        <v/>
      </c>
      <c r="Q1292">
        <f>"Отдел_"&amp;TEXT(MOD(QUOTIENT($A1292-1,50),100)+1,"000")</f>
        <v/>
      </c>
      <c r="R1292">
        <f>IF($AB1292="Да","Группа_Крупная","Группа_"&amp;TEXT(MOD(QUOTIENT($A1292-1,5000),30)+1,"00"))</f>
        <v/>
      </c>
      <c r="S1292">
        <f>IF($AB1292="Да","Категория_Крупная","Категория_"&amp;TEXT(MOD(QUOTIENT($A1292-1,500),120)+1,"000"))</f>
        <v/>
      </c>
      <c r="T1292">
        <f>IF($AB1292="Да","Подкатегория_Крупная","Подкатегория_"&amp;TEXT(MOD(QUOTIENT($A1292-1,50),300)+1,"000"))</f>
        <v/>
      </c>
      <c r="U1292">
        <f>"SKU_"&amp;TEXT($A1292,"0000000")</f>
        <v/>
      </c>
      <c r="V1292">
        <f>CHOOSE(MOD($A1292-1,4)+1,"Enterprise","SMB","Госсектор","Розница")</f>
        <v/>
      </c>
      <c r="W1292">
        <f>"Клиент_"&amp;TEXT(MOD($A1292-1,20000)+1,"00000")</f>
        <v/>
      </c>
      <c r="X1292">
        <f>CHOOSE(MOD($A1292-1,5)+1,"Портал","API","Импорт","Ручной ввод","Интеграция")</f>
        <v/>
      </c>
      <c r="Y1292" s="8">
        <f>ROUND(1000+MOD($A1292*37,90000)+IF($AB1292="Да",5000,0),2)</f>
        <v/>
      </c>
      <c r="Z1292">
        <f>1+MOD($A1292,20)</f>
        <v/>
      </c>
      <c r="AA1292" s="8">
        <f>ROUND($Y1292*(0.08+MOD($A1292,17)/100),2)</f>
        <v/>
      </c>
      <c r="AB1292">
        <f>IF(MOD($A1292,10)&lt;7,"Да","Нет")</f>
        <v/>
      </c>
      <c r="AC1292">
        <f>$R1292&amp;" / "&amp;$S1292&amp;" / "&amp;$T1292</f>
        <v/>
      </c>
      <c r="AD1292">
        <f>1</f>
        <v/>
      </c>
      <c r="AE1292">
        <f>IF($A1292&lt;=Settings!$B$4,"до 100",IF($A1292&lt;=Settings!$B$5,"до 10 000",IF($A1292&lt;=Settings!$B$6,"до 100 000","100 000+")))</f>
        <v/>
      </c>
    </row>
    <row r="1293">
      <c r="A1293">
        <f>ROW()-1</f>
        <v/>
      </c>
      <c r="B1293">
        <f>IF($A1293&lt;=Settings!$B$4,"small_control",IF($A1293&lt;=Settings!$B$5,"medium_10k",IF($A1293&lt;=Settings!$B$6,"large_100k","extreme_1m")))</f>
        <v/>
      </c>
      <c r="C1293">
        <f>"ORD-"&amp;TEXT(QUOTIENT($A1293-1,3)+1,"0000000")</f>
        <v/>
      </c>
      <c r="D1293">
        <f>"LINE-"&amp;TEXT($A1293,"0000000")</f>
        <v/>
      </c>
      <c r="E1293" s="7">
        <f>Settings!$B$2+$A1293-1</f>
        <v/>
      </c>
      <c r="F1293" s="7">
        <f>Settings!$B$2+MOD($A1293-1,Settings!$B$7)</f>
        <v/>
      </c>
      <c r="G1293">
        <f>YEAR($F1293)</f>
        <v/>
      </c>
      <c r="H1293">
        <f>"Q"&amp;ROUNDUP(MONTH($F1293)/3,0)</f>
        <v/>
      </c>
      <c r="I1293">
        <f>MONTH($F1293)</f>
        <v/>
      </c>
      <c r="J1293">
        <f>CHOOSE(MONTH($F1293),"Январь","Февраль","Март","Апрель","Май","Июнь","Июль","Август","Сентябрь","Октябрь","Ноябрь","Декабрь")</f>
        <v/>
      </c>
      <c r="K1293">
        <f>DAY($F1293)</f>
        <v/>
      </c>
      <c r="L1293">
        <f>IF(MOD($A1293,10)&lt;7,"ФО_01_Крупный","ФО_"&amp;TEXT(MOD($A1293,8)+1,"00"))</f>
        <v/>
      </c>
      <c r="M1293">
        <f>IF($AB1293="Да","Регион_001_Крупный","Регион_"&amp;TEXT(MOD(QUOTIENT($A1293-1,20),180)+1,"000"))</f>
        <v/>
      </c>
      <c r="N1293">
        <f>IF($AB1293="Да","Город_"&amp;TEXT(MOD($A1293-1,250)+1,"0000"),"Город_"&amp;TEXT(MOD($A1293-1,3000)+1,"0000"))</f>
        <v/>
      </c>
      <c r="O1293">
        <f>IF($AB1293="Да","Холдинг_Крупный","Холдинг_"&amp;TEXT(MOD(QUOTIENT($A1293-1,10000),20)+1,"00"))</f>
        <v/>
      </c>
      <c r="P1293">
        <f>IF($AB1293="Да","Организация_Крупная","Организация_"&amp;TEXT(MOD(QUOTIENT($A1293-1,500),600)+1,"000"))</f>
        <v/>
      </c>
      <c r="Q1293">
        <f>"Отдел_"&amp;TEXT(MOD(QUOTIENT($A1293-1,50),100)+1,"000")</f>
        <v/>
      </c>
      <c r="R1293">
        <f>IF($AB1293="Да","Группа_Крупная","Группа_"&amp;TEXT(MOD(QUOTIENT($A1293-1,5000),30)+1,"00"))</f>
        <v/>
      </c>
      <c r="S1293">
        <f>IF($AB1293="Да","Категория_Крупная","Категория_"&amp;TEXT(MOD(QUOTIENT($A1293-1,500),120)+1,"000"))</f>
        <v/>
      </c>
      <c r="T1293">
        <f>IF($AB1293="Да","Подкатегория_Крупная","Подкатегория_"&amp;TEXT(MOD(QUOTIENT($A1293-1,50),300)+1,"000"))</f>
        <v/>
      </c>
      <c r="U1293">
        <f>"SKU_"&amp;TEXT($A1293,"0000000")</f>
        <v/>
      </c>
      <c r="V1293">
        <f>CHOOSE(MOD($A1293-1,4)+1,"Enterprise","SMB","Госсектор","Розница")</f>
        <v/>
      </c>
      <c r="W1293">
        <f>"Клиент_"&amp;TEXT(MOD($A1293-1,20000)+1,"00000")</f>
        <v/>
      </c>
      <c r="X1293">
        <f>CHOOSE(MOD($A1293-1,5)+1,"Портал","API","Импорт","Ручной ввод","Интеграция")</f>
        <v/>
      </c>
      <c r="Y1293" s="8">
        <f>ROUND(1000+MOD($A1293*37,90000)+IF($AB1293="Да",5000,0),2)</f>
        <v/>
      </c>
      <c r="Z1293">
        <f>1+MOD($A1293,20)</f>
        <v/>
      </c>
      <c r="AA1293" s="8">
        <f>ROUND($Y1293*(0.08+MOD($A1293,17)/100),2)</f>
        <v/>
      </c>
      <c r="AB1293">
        <f>IF(MOD($A1293,10)&lt;7,"Да","Нет")</f>
        <v/>
      </c>
      <c r="AC1293">
        <f>$R1293&amp;" / "&amp;$S1293&amp;" / "&amp;$T1293</f>
        <v/>
      </c>
      <c r="AD1293">
        <f>1</f>
        <v/>
      </c>
      <c r="AE1293">
        <f>IF($A1293&lt;=Settings!$B$4,"до 100",IF($A1293&lt;=Settings!$B$5,"до 10 000",IF($A1293&lt;=Settings!$B$6,"до 100 000","100 000+")))</f>
        <v/>
      </c>
    </row>
    <row r="1294">
      <c r="A1294">
        <f>ROW()-1</f>
        <v/>
      </c>
      <c r="B1294">
        <f>IF($A1294&lt;=Settings!$B$4,"small_control",IF($A1294&lt;=Settings!$B$5,"medium_10k",IF($A1294&lt;=Settings!$B$6,"large_100k","extreme_1m")))</f>
        <v/>
      </c>
      <c r="C1294">
        <f>"ORD-"&amp;TEXT(QUOTIENT($A1294-1,3)+1,"0000000")</f>
        <v/>
      </c>
      <c r="D1294">
        <f>"LINE-"&amp;TEXT($A1294,"0000000")</f>
        <v/>
      </c>
      <c r="E1294" s="7">
        <f>Settings!$B$2+$A1294-1</f>
        <v/>
      </c>
      <c r="F1294" s="7">
        <f>Settings!$B$2+MOD($A1294-1,Settings!$B$7)</f>
        <v/>
      </c>
      <c r="G1294">
        <f>YEAR($F1294)</f>
        <v/>
      </c>
      <c r="H1294">
        <f>"Q"&amp;ROUNDUP(MONTH($F1294)/3,0)</f>
        <v/>
      </c>
      <c r="I1294">
        <f>MONTH($F1294)</f>
        <v/>
      </c>
      <c r="J1294">
        <f>CHOOSE(MONTH($F1294),"Январь","Февраль","Март","Апрель","Май","Июнь","Июль","Август","Сентябрь","Октябрь","Ноябрь","Декабрь")</f>
        <v/>
      </c>
      <c r="K1294">
        <f>DAY($F1294)</f>
        <v/>
      </c>
      <c r="L1294">
        <f>IF(MOD($A1294,10)&lt;7,"ФО_01_Крупный","ФО_"&amp;TEXT(MOD($A1294,8)+1,"00"))</f>
        <v/>
      </c>
      <c r="M1294">
        <f>IF($AB1294="Да","Регион_001_Крупный","Регион_"&amp;TEXT(MOD(QUOTIENT($A1294-1,20),180)+1,"000"))</f>
        <v/>
      </c>
      <c r="N1294">
        <f>IF($AB1294="Да","Город_"&amp;TEXT(MOD($A1294-1,250)+1,"0000"),"Город_"&amp;TEXT(MOD($A1294-1,3000)+1,"0000"))</f>
        <v/>
      </c>
      <c r="O1294">
        <f>IF($AB1294="Да","Холдинг_Крупный","Холдинг_"&amp;TEXT(MOD(QUOTIENT($A1294-1,10000),20)+1,"00"))</f>
        <v/>
      </c>
      <c r="P1294">
        <f>IF($AB1294="Да","Организация_Крупная","Организация_"&amp;TEXT(MOD(QUOTIENT($A1294-1,500),600)+1,"000"))</f>
        <v/>
      </c>
      <c r="Q1294">
        <f>"Отдел_"&amp;TEXT(MOD(QUOTIENT($A1294-1,50),100)+1,"000")</f>
        <v/>
      </c>
      <c r="R1294">
        <f>IF($AB1294="Да","Группа_Крупная","Группа_"&amp;TEXT(MOD(QUOTIENT($A1294-1,5000),30)+1,"00"))</f>
        <v/>
      </c>
      <c r="S1294">
        <f>IF($AB1294="Да","Категория_Крупная","Категория_"&amp;TEXT(MOD(QUOTIENT($A1294-1,500),120)+1,"000"))</f>
        <v/>
      </c>
      <c r="T1294">
        <f>IF($AB1294="Да","Подкатегория_Крупная","Подкатегория_"&amp;TEXT(MOD(QUOTIENT($A1294-1,50),300)+1,"000"))</f>
        <v/>
      </c>
      <c r="U1294">
        <f>"SKU_"&amp;TEXT($A1294,"0000000")</f>
        <v/>
      </c>
      <c r="V1294">
        <f>CHOOSE(MOD($A1294-1,4)+1,"Enterprise","SMB","Госсектор","Розница")</f>
        <v/>
      </c>
      <c r="W1294">
        <f>"Клиент_"&amp;TEXT(MOD($A1294-1,20000)+1,"00000")</f>
        <v/>
      </c>
      <c r="X1294">
        <f>CHOOSE(MOD($A1294-1,5)+1,"Портал","API","Импорт","Ручной ввод","Интеграция")</f>
        <v/>
      </c>
      <c r="Y1294" s="8">
        <f>ROUND(1000+MOD($A1294*37,90000)+IF($AB1294="Да",5000,0),2)</f>
        <v/>
      </c>
      <c r="Z1294">
        <f>1+MOD($A1294,20)</f>
        <v/>
      </c>
      <c r="AA1294" s="8">
        <f>ROUND($Y1294*(0.08+MOD($A1294,17)/100),2)</f>
        <v/>
      </c>
      <c r="AB1294">
        <f>IF(MOD($A1294,10)&lt;7,"Да","Нет")</f>
        <v/>
      </c>
      <c r="AC1294">
        <f>$R1294&amp;" / "&amp;$S1294&amp;" / "&amp;$T1294</f>
        <v/>
      </c>
      <c r="AD1294">
        <f>1</f>
        <v/>
      </c>
      <c r="AE1294">
        <f>IF($A1294&lt;=Settings!$B$4,"до 100",IF($A1294&lt;=Settings!$B$5,"до 10 000",IF($A1294&lt;=Settings!$B$6,"до 100 000","100 000+")))</f>
        <v/>
      </c>
    </row>
    <row r="1295">
      <c r="A1295">
        <f>ROW()-1</f>
        <v/>
      </c>
      <c r="B1295">
        <f>IF($A1295&lt;=Settings!$B$4,"small_control",IF($A1295&lt;=Settings!$B$5,"medium_10k",IF($A1295&lt;=Settings!$B$6,"large_100k","extreme_1m")))</f>
        <v/>
      </c>
      <c r="C1295">
        <f>"ORD-"&amp;TEXT(QUOTIENT($A1295-1,3)+1,"0000000")</f>
        <v/>
      </c>
      <c r="D1295">
        <f>"LINE-"&amp;TEXT($A1295,"0000000")</f>
        <v/>
      </c>
      <c r="E1295" s="7">
        <f>Settings!$B$2+$A1295-1</f>
        <v/>
      </c>
      <c r="F1295" s="7">
        <f>Settings!$B$2+MOD($A1295-1,Settings!$B$7)</f>
        <v/>
      </c>
      <c r="G1295">
        <f>YEAR($F1295)</f>
        <v/>
      </c>
      <c r="H1295">
        <f>"Q"&amp;ROUNDUP(MONTH($F1295)/3,0)</f>
        <v/>
      </c>
      <c r="I1295">
        <f>MONTH($F1295)</f>
        <v/>
      </c>
      <c r="J1295">
        <f>CHOOSE(MONTH($F1295),"Январь","Февраль","Март","Апрель","Май","Июнь","Июль","Август","Сентябрь","Октябрь","Ноябрь","Декабрь")</f>
        <v/>
      </c>
      <c r="K1295">
        <f>DAY($F1295)</f>
        <v/>
      </c>
      <c r="L1295">
        <f>IF(MOD($A1295,10)&lt;7,"ФО_01_Крупный","ФО_"&amp;TEXT(MOD($A1295,8)+1,"00"))</f>
        <v/>
      </c>
      <c r="M1295">
        <f>IF($AB1295="Да","Регион_001_Крупный","Регион_"&amp;TEXT(MOD(QUOTIENT($A1295-1,20),180)+1,"000"))</f>
        <v/>
      </c>
      <c r="N1295">
        <f>IF($AB1295="Да","Город_"&amp;TEXT(MOD($A1295-1,250)+1,"0000"),"Город_"&amp;TEXT(MOD($A1295-1,3000)+1,"0000"))</f>
        <v/>
      </c>
      <c r="O1295">
        <f>IF($AB1295="Да","Холдинг_Крупный","Холдинг_"&amp;TEXT(MOD(QUOTIENT($A1295-1,10000),20)+1,"00"))</f>
        <v/>
      </c>
      <c r="P1295">
        <f>IF($AB1295="Да","Организация_Крупная","Организация_"&amp;TEXT(MOD(QUOTIENT($A1295-1,500),600)+1,"000"))</f>
        <v/>
      </c>
      <c r="Q1295">
        <f>"Отдел_"&amp;TEXT(MOD(QUOTIENT($A1295-1,50),100)+1,"000")</f>
        <v/>
      </c>
      <c r="R1295">
        <f>IF($AB1295="Да","Группа_Крупная","Группа_"&amp;TEXT(MOD(QUOTIENT($A1295-1,5000),30)+1,"00"))</f>
        <v/>
      </c>
      <c r="S1295">
        <f>IF($AB1295="Да","Категория_Крупная","Категория_"&amp;TEXT(MOD(QUOTIENT($A1295-1,500),120)+1,"000"))</f>
        <v/>
      </c>
      <c r="T1295">
        <f>IF($AB1295="Да","Подкатегория_Крупная","Подкатегория_"&amp;TEXT(MOD(QUOTIENT($A1295-1,50),300)+1,"000"))</f>
        <v/>
      </c>
      <c r="U1295">
        <f>"SKU_"&amp;TEXT($A1295,"0000000")</f>
        <v/>
      </c>
      <c r="V1295">
        <f>CHOOSE(MOD($A1295-1,4)+1,"Enterprise","SMB","Госсектор","Розница")</f>
        <v/>
      </c>
      <c r="W1295">
        <f>"Клиент_"&amp;TEXT(MOD($A1295-1,20000)+1,"00000")</f>
        <v/>
      </c>
      <c r="X1295">
        <f>CHOOSE(MOD($A1295-1,5)+1,"Портал","API","Импорт","Ручной ввод","Интеграция")</f>
        <v/>
      </c>
      <c r="Y1295" s="8">
        <f>ROUND(1000+MOD($A1295*37,90000)+IF($AB1295="Да",5000,0),2)</f>
        <v/>
      </c>
      <c r="Z1295">
        <f>1+MOD($A1295,20)</f>
        <v/>
      </c>
      <c r="AA1295" s="8">
        <f>ROUND($Y1295*(0.08+MOD($A1295,17)/100),2)</f>
        <v/>
      </c>
      <c r="AB1295">
        <f>IF(MOD($A1295,10)&lt;7,"Да","Нет")</f>
        <v/>
      </c>
      <c r="AC1295">
        <f>$R1295&amp;" / "&amp;$S1295&amp;" / "&amp;$T1295</f>
        <v/>
      </c>
      <c r="AD1295">
        <f>1</f>
        <v/>
      </c>
      <c r="AE1295">
        <f>IF($A1295&lt;=Settings!$B$4,"до 100",IF($A1295&lt;=Settings!$B$5,"до 10 000",IF($A1295&lt;=Settings!$B$6,"до 100 000","100 000+")))</f>
        <v/>
      </c>
    </row>
    <row r="1296">
      <c r="A1296">
        <f>ROW()-1</f>
        <v/>
      </c>
      <c r="B1296">
        <f>IF($A1296&lt;=Settings!$B$4,"small_control",IF($A1296&lt;=Settings!$B$5,"medium_10k",IF($A1296&lt;=Settings!$B$6,"large_100k","extreme_1m")))</f>
        <v/>
      </c>
      <c r="C1296">
        <f>"ORD-"&amp;TEXT(QUOTIENT($A1296-1,3)+1,"0000000")</f>
        <v/>
      </c>
      <c r="D1296">
        <f>"LINE-"&amp;TEXT($A1296,"0000000")</f>
        <v/>
      </c>
      <c r="E1296" s="7">
        <f>Settings!$B$2+$A1296-1</f>
        <v/>
      </c>
      <c r="F1296" s="7">
        <f>Settings!$B$2+MOD($A1296-1,Settings!$B$7)</f>
        <v/>
      </c>
      <c r="G1296">
        <f>YEAR($F1296)</f>
        <v/>
      </c>
      <c r="H1296">
        <f>"Q"&amp;ROUNDUP(MONTH($F1296)/3,0)</f>
        <v/>
      </c>
      <c r="I1296">
        <f>MONTH($F1296)</f>
        <v/>
      </c>
      <c r="J1296">
        <f>CHOOSE(MONTH($F1296),"Январь","Февраль","Март","Апрель","Май","Июнь","Июль","Август","Сентябрь","Октябрь","Ноябрь","Декабрь")</f>
        <v/>
      </c>
      <c r="K1296">
        <f>DAY($F1296)</f>
        <v/>
      </c>
      <c r="L1296">
        <f>IF(MOD($A1296,10)&lt;7,"ФО_01_Крупный","ФО_"&amp;TEXT(MOD($A1296,8)+1,"00"))</f>
        <v/>
      </c>
      <c r="M1296">
        <f>IF($AB1296="Да","Регион_001_Крупный","Регион_"&amp;TEXT(MOD(QUOTIENT($A1296-1,20),180)+1,"000"))</f>
        <v/>
      </c>
      <c r="N1296">
        <f>IF($AB1296="Да","Город_"&amp;TEXT(MOD($A1296-1,250)+1,"0000"),"Город_"&amp;TEXT(MOD($A1296-1,3000)+1,"0000"))</f>
        <v/>
      </c>
      <c r="O1296">
        <f>IF($AB1296="Да","Холдинг_Крупный","Холдинг_"&amp;TEXT(MOD(QUOTIENT($A1296-1,10000),20)+1,"00"))</f>
        <v/>
      </c>
      <c r="P1296">
        <f>IF($AB1296="Да","Организация_Крупная","Организация_"&amp;TEXT(MOD(QUOTIENT($A1296-1,500),600)+1,"000"))</f>
        <v/>
      </c>
      <c r="Q1296">
        <f>"Отдел_"&amp;TEXT(MOD(QUOTIENT($A1296-1,50),100)+1,"000")</f>
        <v/>
      </c>
      <c r="R1296">
        <f>IF($AB1296="Да","Группа_Крупная","Группа_"&amp;TEXT(MOD(QUOTIENT($A1296-1,5000),30)+1,"00"))</f>
        <v/>
      </c>
      <c r="S1296">
        <f>IF($AB1296="Да","Категория_Крупная","Категория_"&amp;TEXT(MOD(QUOTIENT($A1296-1,500),120)+1,"000"))</f>
        <v/>
      </c>
      <c r="T1296">
        <f>IF($AB1296="Да","Подкатегория_Крупная","Подкатегория_"&amp;TEXT(MOD(QUOTIENT($A1296-1,50),300)+1,"000"))</f>
        <v/>
      </c>
      <c r="U1296">
        <f>"SKU_"&amp;TEXT($A1296,"0000000")</f>
        <v/>
      </c>
      <c r="V1296">
        <f>CHOOSE(MOD($A1296-1,4)+1,"Enterprise","SMB","Госсектор","Розница")</f>
        <v/>
      </c>
      <c r="W1296">
        <f>"Клиент_"&amp;TEXT(MOD($A1296-1,20000)+1,"00000")</f>
        <v/>
      </c>
      <c r="X1296">
        <f>CHOOSE(MOD($A1296-1,5)+1,"Портал","API","Импорт","Ручной ввод","Интеграция")</f>
        <v/>
      </c>
      <c r="Y1296" s="8">
        <f>ROUND(1000+MOD($A1296*37,90000)+IF($AB1296="Да",5000,0),2)</f>
        <v/>
      </c>
      <c r="Z1296">
        <f>1+MOD($A1296,20)</f>
        <v/>
      </c>
      <c r="AA1296" s="8">
        <f>ROUND($Y1296*(0.08+MOD($A1296,17)/100),2)</f>
        <v/>
      </c>
      <c r="AB1296">
        <f>IF(MOD($A1296,10)&lt;7,"Да","Нет")</f>
        <v/>
      </c>
      <c r="AC1296">
        <f>$R1296&amp;" / "&amp;$S1296&amp;" / "&amp;$T1296</f>
        <v/>
      </c>
      <c r="AD1296">
        <f>1</f>
        <v/>
      </c>
      <c r="AE1296">
        <f>IF($A1296&lt;=Settings!$B$4,"до 100",IF($A1296&lt;=Settings!$B$5,"до 10 000",IF($A1296&lt;=Settings!$B$6,"до 100 000","100 000+")))</f>
        <v/>
      </c>
    </row>
    <row r="1297">
      <c r="A1297">
        <f>ROW()-1</f>
        <v/>
      </c>
      <c r="B1297">
        <f>IF($A1297&lt;=Settings!$B$4,"small_control",IF($A1297&lt;=Settings!$B$5,"medium_10k",IF($A1297&lt;=Settings!$B$6,"large_100k","extreme_1m")))</f>
        <v/>
      </c>
      <c r="C1297">
        <f>"ORD-"&amp;TEXT(QUOTIENT($A1297-1,3)+1,"0000000")</f>
        <v/>
      </c>
      <c r="D1297">
        <f>"LINE-"&amp;TEXT($A1297,"0000000")</f>
        <v/>
      </c>
      <c r="E1297" s="7">
        <f>Settings!$B$2+$A1297-1</f>
        <v/>
      </c>
      <c r="F1297" s="7">
        <f>Settings!$B$2+MOD($A1297-1,Settings!$B$7)</f>
        <v/>
      </c>
      <c r="G1297">
        <f>YEAR($F1297)</f>
        <v/>
      </c>
      <c r="H1297">
        <f>"Q"&amp;ROUNDUP(MONTH($F1297)/3,0)</f>
        <v/>
      </c>
      <c r="I1297">
        <f>MONTH($F1297)</f>
        <v/>
      </c>
      <c r="J1297">
        <f>CHOOSE(MONTH($F1297),"Январь","Февраль","Март","Апрель","Май","Июнь","Июль","Август","Сентябрь","Октябрь","Ноябрь","Декабрь")</f>
        <v/>
      </c>
      <c r="K1297">
        <f>DAY($F1297)</f>
        <v/>
      </c>
      <c r="L1297">
        <f>IF(MOD($A1297,10)&lt;7,"ФО_01_Крупный","ФО_"&amp;TEXT(MOD($A1297,8)+1,"00"))</f>
        <v/>
      </c>
      <c r="M1297">
        <f>IF($AB1297="Да","Регион_001_Крупный","Регион_"&amp;TEXT(MOD(QUOTIENT($A1297-1,20),180)+1,"000"))</f>
        <v/>
      </c>
      <c r="N1297">
        <f>IF($AB1297="Да","Город_"&amp;TEXT(MOD($A1297-1,250)+1,"0000"),"Город_"&amp;TEXT(MOD($A1297-1,3000)+1,"0000"))</f>
        <v/>
      </c>
      <c r="O1297">
        <f>IF($AB1297="Да","Холдинг_Крупный","Холдинг_"&amp;TEXT(MOD(QUOTIENT($A1297-1,10000),20)+1,"00"))</f>
        <v/>
      </c>
      <c r="P1297">
        <f>IF($AB1297="Да","Организация_Крупная","Организация_"&amp;TEXT(MOD(QUOTIENT($A1297-1,500),600)+1,"000"))</f>
        <v/>
      </c>
      <c r="Q1297">
        <f>"Отдел_"&amp;TEXT(MOD(QUOTIENT($A1297-1,50),100)+1,"000")</f>
        <v/>
      </c>
      <c r="R1297">
        <f>IF($AB1297="Да","Группа_Крупная","Группа_"&amp;TEXT(MOD(QUOTIENT($A1297-1,5000),30)+1,"00"))</f>
        <v/>
      </c>
      <c r="S1297">
        <f>IF($AB1297="Да","Категория_Крупная","Категория_"&amp;TEXT(MOD(QUOTIENT($A1297-1,500),120)+1,"000"))</f>
        <v/>
      </c>
      <c r="T1297">
        <f>IF($AB1297="Да","Подкатегория_Крупная","Подкатегория_"&amp;TEXT(MOD(QUOTIENT($A1297-1,50),300)+1,"000"))</f>
        <v/>
      </c>
      <c r="U1297">
        <f>"SKU_"&amp;TEXT($A1297,"0000000")</f>
        <v/>
      </c>
      <c r="V1297">
        <f>CHOOSE(MOD($A1297-1,4)+1,"Enterprise","SMB","Госсектор","Розница")</f>
        <v/>
      </c>
      <c r="W1297">
        <f>"Клиент_"&amp;TEXT(MOD($A1297-1,20000)+1,"00000")</f>
        <v/>
      </c>
      <c r="X1297">
        <f>CHOOSE(MOD($A1297-1,5)+1,"Портал","API","Импорт","Ручной ввод","Интеграция")</f>
        <v/>
      </c>
      <c r="Y1297" s="8">
        <f>ROUND(1000+MOD($A1297*37,90000)+IF($AB1297="Да",5000,0),2)</f>
        <v/>
      </c>
      <c r="Z1297">
        <f>1+MOD($A1297,20)</f>
        <v/>
      </c>
      <c r="AA1297" s="8">
        <f>ROUND($Y1297*(0.08+MOD($A1297,17)/100),2)</f>
        <v/>
      </c>
      <c r="AB1297">
        <f>IF(MOD($A1297,10)&lt;7,"Да","Нет")</f>
        <v/>
      </c>
      <c r="AC1297">
        <f>$R1297&amp;" / "&amp;$S1297&amp;" / "&amp;$T1297</f>
        <v/>
      </c>
      <c r="AD1297">
        <f>1</f>
        <v/>
      </c>
      <c r="AE1297">
        <f>IF($A1297&lt;=Settings!$B$4,"до 100",IF($A1297&lt;=Settings!$B$5,"до 10 000",IF($A1297&lt;=Settings!$B$6,"до 100 000","100 000+")))</f>
        <v/>
      </c>
    </row>
    <row r="1298">
      <c r="A1298">
        <f>ROW()-1</f>
        <v/>
      </c>
      <c r="B1298">
        <f>IF($A1298&lt;=Settings!$B$4,"small_control",IF($A1298&lt;=Settings!$B$5,"medium_10k",IF($A1298&lt;=Settings!$B$6,"large_100k","extreme_1m")))</f>
        <v/>
      </c>
      <c r="C1298">
        <f>"ORD-"&amp;TEXT(QUOTIENT($A1298-1,3)+1,"0000000")</f>
        <v/>
      </c>
      <c r="D1298">
        <f>"LINE-"&amp;TEXT($A1298,"0000000")</f>
        <v/>
      </c>
      <c r="E1298" s="7">
        <f>Settings!$B$2+$A1298-1</f>
        <v/>
      </c>
      <c r="F1298" s="7">
        <f>Settings!$B$2+MOD($A1298-1,Settings!$B$7)</f>
        <v/>
      </c>
      <c r="G1298">
        <f>YEAR($F1298)</f>
        <v/>
      </c>
      <c r="H1298">
        <f>"Q"&amp;ROUNDUP(MONTH($F1298)/3,0)</f>
        <v/>
      </c>
      <c r="I1298">
        <f>MONTH($F1298)</f>
        <v/>
      </c>
      <c r="J1298">
        <f>CHOOSE(MONTH($F1298),"Январь","Февраль","Март","Апрель","Май","Июнь","Июль","Август","Сентябрь","Октябрь","Ноябрь","Декабрь")</f>
        <v/>
      </c>
      <c r="K1298">
        <f>DAY($F1298)</f>
        <v/>
      </c>
      <c r="L1298">
        <f>IF(MOD($A1298,10)&lt;7,"ФО_01_Крупный","ФО_"&amp;TEXT(MOD($A1298,8)+1,"00"))</f>
        <v/>
      </c>
      <c r="M1298">
        <f>IF($AB1298="Да","Регион_001_Крупный","Регион_"&amp;TEXT(MOD(QUOTIENT($A1298-1,20),180)+1,"000"))</f>
        <v/>
      </c>
      <c r="N1298">
        <f>IF($AB1298="Да","Город_"&amp;TEXT(MOD($A1298-1,250)+1,"0000"),"Город_"&amp;TEXT(MOD($A1298-1,3000)+1,"0000"))</f>
        <v/>
      </c>
      <c r="O1298">
        <f>IF($AB1298="Да","Холдинг_Крупный","Холдинг_"&amp;TEXT(MOD(QUOTIENT($A1298-1,10000),20)+1,"00"))</f>
        <v/>
      </c>
      <c r="P1298">
        <f>IF($AB1298="Да","Организация_Крупная","Организация_"&amp;TEXT(MOD(QUOTIENT($A1298-1,500),600)+1,"000"))</f>
        <v/>
      </c>
      <c r="Q1298">
        <f>"Отдел_"&amp;TEXT(MOD(QUOTIENT($A1298-1,50),100)+1,"000")</f>
        <v/>
      </c>
      <c r="R1298">
        <f>IF($AB1298="Да","Группа_Крупная","Группа_"&amp;TEXT(MOD(QUOTIENT($A1298-1,5000),30)+1,"00"))</f>
        <v/>
      </c>
      <c r="S1298">
        <f>IF($AB1298="Да","Категория_Крупная","Категория_"&amp;TEXT(MOD(QUOTIENT($A1298-1,500),120)+1,"000"))</f>
        <v/>
      </c>
      <c r="T1298">
        <f>IF($AB1298="Да","Подкатегория_Крупная","Подкатегория_"&amp;TEXT(MOD(QUOTIENT($A1298-1,50),300)+1,"000"))</f>
        <v/>
      </c>
      <c r="U1298">
        <f>"SKU_"&amp;TEXT($A1298,"0000000")</f>
        <v/>
      </c>
      <c r="V1298">
        <f>CHOOSE(MOD($A1298-1,4)+1,"Enterprise","SMB","Госсектор","Розница")</f>
        <v/>
      </c>
      <c r="W1298">
        <f>"Клиент_"&amp;TEXT(MOD($A1298-1,20000)+1,"00000")</f>
        <v/>
      </c>
      <c r="X1298">
        <f>CHOOSE(MOD($A1298-1,5)+1,"Портал","API","Импорт","Ручной ввод","Интеграция")</f>
        <v/>
      </c>
      <c r="Y1298" s="8">
        <f>ROUND(1000+MOD($A1298*37,90000)+IF($AB1298="Да",5000,0),2)</f>
        <v/>
      </c>
      <c r="Z1298">
        <f>1+MOD($A1298,20)</f>
        <v/>
      </c>
      <c r="AA1298" s="8">
        <f>ROUND($Y1298*(0.08+MOD($A1298,17)/100),2)</f>
        <v/>
      </c>
      <c r="AB1298">
        <f>IF(MOD($A1298,10)&lt;7,"Да","Нет")</f>
        <v/>
      </c>
      <c r="AC1298">
        <f>$R1298&amp;" / "&amp;$S1298&amp;" / "&amp;$T1298</f>
        <v/>
      </c>
      <c r="AD1298">
        <f>1</f>
        <v/>
      </c>
      <c r="AE1298">
        <f>IF($A1298&lt;=Settings!$B$4,"до 100",IF($A1298&lt;=Settings!$B$5,"до 10 000",IF($A1298&lt;=Settings!$B$6,"до 100 000","100 000+")))</f>
        <v/>
      </c>
    </row>
    <row r="1299">
      <c r="A1299">
        <f>ROW()-1</f>
        <v/>
      </c>
      <c r="B1299">
        <f>IF($A1299&lt;=Settings!$B$4,"small_control",IF($A1299&lt;=Settings!$B$5,"medium_10k",IF($A1299&lt;=Settings!$B$6,"large_100k","extreme_1m")))</f>
        <v/>
      </c>
      <c r="C1299">
        <f>"ORD-"&amp;TEXT(QUOTIENT($A1299-1,3)+1,"0000000")</f>
        <v/>
      </c>
      <c r="D1299">
        <f>"LINE-"&amp;TEXT($A1299,"0000000")</f>
        <v/>
      </c>
      <c r="E1299" s="7">
        <f>Settings!$B$2+$A1299-1</f>
        <v/>
      </c>
      <c r="F1299" s="7">
        <f>Settings!$B$2+MOD($A1299-1,Settings!$B$7)</f>
        <v/>
      </c>
      <c r="G1299">
        <f>YEAR($F1299)</f>
        <v/>
      </c>
      <c r="H1299">
        <f>"Q"&amp;ROUNDUP(MONTH($F1299)/3,0)</f>
        <v/>
      </c>
      <c r="I1299">
        <f>MONTH($F1299)</f>
        <v/>
      </c>
      <c r="J1299">
        <f>CHOOSE(MONTH($F1299),"Январь","Февраль","Март","Апрель","Май","Июнь","Июль","Август","Сентябрь","Октябрь","Ноябрь","Декабрь")</f>
        <v/>
      </c>
      <c r="K1299">
        <f>DAY($F1299)</f>
        <v/>
      </c>
      <c r="L1299">
        <f>IF(MOD($A1299,10)&lt;7,"ФО_01_Крупный","ФО_"&amp;TEXT(MOD($A1299,8)+1,"00"))</f>
        <v/>
      </c>
      <c r="M1299">
        <f>IF($AB1299="Да","Регион_001_Крупный","Регион_"&amp;TEXT(MOD(QUOTIENT($A1299-1,20),180)+1,"000"))</f>
        <v/>
      </c>
      <c r="N1299">
        <f>IF($AB1299="Да","Город_"&amp;TEXT(MOD($A1299-1,250)+1,"0000"),"Город_"&amp;TEXT(MOD($A1299-1,3000)+1,"0000"))</f>
        <v/>
      </c>
      <c r="O1299">
        <f>IF($AB1299="Да","Холдинг_Крупный","Холдинг_"&amp;TEXT(MOD(QUOTIENT($A1299-1,10000),20)+1,"00"))</f>
        <v/>
      </c>
      <c r="P1299">
        <f>IF($AB1299="Да","Организация_Крупная","Организация_"&amp;TEXT(MOD(QUOTIENT($A1299-1,500),600)+1,"000"))</f>
        <v/>
      </c>
      <c r="Q1299">
        <f>"Отдел_"&amp;TEXT(MOD(QUOTIENT($A1299-1,50),100)+1,"000")</f>
        <v/>
      </c>
      <c r="R1299">
        <f>IF($AB1299="Да","Группа_Крупная","Группа_"&amp;TEXT(MOD(QUOTIENT($A1299-1,5000),30)+1,"00"))</f>
        <v/>
      </c>
      <c r="S1299">
        <f>IF($AB1299="Да","Категория_Крупная","Категория_"&amp;TEXT(MOD(QUOTIENT($A1299-1,500),120)+1,"000"))</f>
        <v/>
      </c>
      <c r="T1299">
        <f>IF($AB1299="Да","Подкатегория_Крупная","Подкатегория_"&amp;TEXT(MOD(QUOTIENT($A1299-1,50),300)+1,"000"))</f>
        <v/>
      </c>
      <c r="U1299">
        <f>"SKU_"&amp;TEXT($A1299,"0000000")</f>
        <v/>
      </c>
      <c r="V1299">
        <f>CHOOSE(MOD($A1299-1,4)+1,"Enterprise","SMB","Госсектор","Розница")</f>
        <v/>
      </c>
      <c r="W1299">
        <f>"Клиент_"&amp;TEXT(MOD($A1299-1,20000)+1,"00000")</f>
        <v/>
      </c>
      <c r="X1299">
        <f>CHOOSE(MOD($A1299-1,5)+1,"Портал","API","Импорт","Ручной ввод","Интеграция")</f>
        <v/>
      </c>
      <c r="Y1299" s="8">
        <f>ROUND(1000+MOD($A1299*37,90000)+IF($AB1299="Да",5000,0),2)</f>
        <v/>
      </c>
      <c r="Z1299">
        <f>1+MOD($A1299,20)</f>
        <v/>
      </c>
      <c r="AA1299" s="8">
        <f>ROUND($Y1299*(0.08+MOD($A1299,17)/100),2)</f>
        <v/>
      </c>
      <c r="AB1299">
        <f>IF(MOD($A1299,10)&lt;7,"Да","Нет")</f>
        <v/>
      </c>
      <c r="AC1299">
        <f>$R1299&amp;" / "&amp;$S1299&amp;" / "&amp;$T1299</f>
        <v/>
      </c>
      <c r="AD1299">
        <f>1</f>
        <v/>
      </c>
      <c r="AE1299">
        <f>IF($A1299&lt;=Settings!$B$4,"до 100",IF($A1299&lt;=Settings!$B$5,"до 10 000",IF($A1299&lt;=Settings!$B$6,"до 100 000","100 000+")))</f>
        <v/>
      </c>
    </row>
    <row r="1300">
      <c r="A1300">
        <f>ROW()-1</f>
        <v/>
      </c>
      <c r="B1300">
        <f>IF($A1300&lt;=Settings!$B$4,"small_control",IF($A1300&lt;=Settings!$B$5,"medium_10k",IF($A1300&lt;=Settings!$B$6,"large_100k","extreme_1m")))</f>
        <v/>
      </c>
      <c r="C1300">
        <f>"ORD-"&amp;TEXT(QUOTIENT($A1300-1,3)+1,"0000000")</f>
        <v/>
      </c>
      <c r="D1300">
        <f>"LINE-"&amp;TEXT($A1300,"0000000")</f>
        <v/>
      </c>
      <c r="E1300" s="7">
        <f>Settings!$B$2+$A1300-1</f>
        <v/>
      </c>
      <c r="F1300" s="7">
        <f>Settings!$B$2+MOD($A1300-1,Settings!$B$7)</f>
        <v/>
      </c>
      <c r="G1300">
        <f>YEAR($F1300)</f>
        <v/>
      </c>
      <c r="H1300">
        <f>"Q"&amp;ROUNDUP(MONTH($F1300)/3,0)</f>
        <v/>
      </c>
      <c r="I1300">
        <f>MONTH($F1300)</f>
        <v/>
      </c>
      <c r="J1300">
        <f>CHOOSE(MONTH($F1300),"Январь","Февраль","Март","Апрель","Май","Июнь","Июль","Август","Сентябрь","Октябрь","Ноябрь","Декабрь")</f>
        <v/>
      </c>
      <c r="K1300">
        <f>DAY($F1300)</f>
        <v/>
      </c>
      <c r="L1300">
        <f>IF(MOD($A1300,10)&lt;7,"ФО_01_Крупный","ФО_"&amp;TEXT(MOD($A1300,8)+1,"00"))</f>
        <v/>
      </c>
      <c r="M1300">
        <f>IF($AB1300="Да","Регион_001_Крупный","Регион_"&amp;TEXT(MOD(QUOTIENT($A1300-1,20),180)+1,"000"))</f>
        <v/>
      </c>
      <c r="N1300">
        <f>IF($AB1300="Да","Город_"&amp;TEXT(MOD($A1300-1,250)+1,"0000"),"Город_"&amp;TEXT(MOD($A1300-1,3000)+1,"0000"))</f>
        <v/>
      </c>
      <c r="O1300">
        <f>IF($AB1300="Да","Холдинг_Крупный","Холдинг_"&amp;TEXT(MOD(QUOTIENT($A1300-1,10000),20)+1,"00"))</f>
        <v/>
      </c>
      <c r="P1300">
        <f>IF($AB1300="Да","Организация_Крупная","Организация_"&amp;TEXT(MOD(QUOTIENT($A1300-1,500),600)+1,"000"))</f>
        <v/>
      </c>
      <c r="Q1300">
        <f>"Отдел_"&amp;TEXT(MOD(QUOTIENT($A1300-1,50),100)+1,"000")</f>
        <v/>
      </c>
      <c r="R1300">
        <f>IF($AB1300="Да","Группа_Крупная","Группа_"&amp;TEXT(MOD(QUOTIENT($A1300-1,5000),30)+1,"00"))</f>
        <v/>
      </c>
      <c r="S1300">
        <f>IF($AB1300="Да","Категория_Крупная","Категория_"&amp;TEXT(MOD(QUOTIENT($A1300-1,500),120)+1,"000"))</f>
        <v/>
      </c>
      <c r="T1300">
        <f>IF($AB1300="Да","Подкатегория_Крупная","Подкатегория_"&amp;TEXT(MOD(QUOTIENT($A1300-1,50),300)+1,"000"))</f>
        <v/>
      </c>
      <c r="U1300">
        <f>"SKU_"&amp;TEXT($A1300,"0000000")</f>
        <v/>
      </c>
      <c r="V1300">
        <f>CHOOSE(MOD($A1300-1,4)+1,"Enterprise","SMB","Госсектор","Розница")</f>
        <v/>
      </c>
      <c r="W1300">
        <f>"Клиент_"&amp;TEXT(MOD($A1300-1,20000)+1,"00000")</f>
        <v/>
      </c>
      <c r="X1300">
        <f>CHOOSE(MOD($A1300-1,5)+1,"Портал","API","Импорт","Ручной ввод","Интеграция")</f>
        <v/>
      </c>
      <c r="Y1300" s="8">
        <f>ROUND(1000+MOD($A1300*37,90000)+IF($AB1300="Да",5000,0),2)</f>
        <v/>
      </c>
      <c r="Z1300">
        <f>1+MOD($A1300,20)</f>
        <v/>
      </c>
      <c r="AA1300" s="8">
        <f>ROUND($Y1300*(0.08+MOD($A1300,17)/100),2)</f>
        <v/>
      </c>
      <c r="AB1300">
        <f>IF(MOD($A1300,10)&lt;7,"Да","Нет")</f>
        <v/>
      </c>
      <c r="AC1300">
        <f>$R1300&amp;" / "&amp;$S1300&amp;" / "&amp;$T1300</f>
        <v/>
      </c>
      <c r="AD1300">
        <f>1</f>
        <v/>
      </c>
      <c r="AE1300">
        <f>IF($A1300&lt;=Settings!$B$4,"до 100",IF($A1300&lt;=Settings!$B$5,"до 10 000",IF($A1300&lt;=Settings!$B$6,"до 100 000","100 000+")))</f>
        <v/>
      </c>
    </row>
    <row r="1301">
      <c r="A1301">
        <f>ROW()-1</f>
        <v/>
      </c>
      <c r="B1301">
        <f>IF($A1301&lt;=Settings!$B$4,"small_control",IF($A1301&lt;=Settings!$B$5,"medium_10k",IF($A1301&lt;=Settings!$B$6,"large_100k","extreme_1m")))</f>
        <v/>
      </c>
      <c r="C1301">
        <f>"ORD-"&amp;TEXT(QUOTIENT($A1301-1,3)+1,"0000000")</f>
        <v/>
      </c>
      <c r="D1301">
        <f>"LINE-"&amp;TEXT($A1301,"0000000")</f>
        <v/>
      </c>
      <c r="E1301" s="7">
        <f>Settings!$B$2+$A1301-1</f>
        <v/>
      </c>
      <c r="F1301" s="7">
        <f>Settings!$B$2+MOD($A1301-1,Settings!$B$7)</f>
        <v/>
      </c>
      <c r="G1301">
        <f>YEAR($F1301)</f>
        <v/>
      </c>
      <c r="H1301">
        <f>"Q"&amp;ROUNDUP(MONTH($F1301)/3,0)</f>
        <v/>
      </c>
      <c r="I1301">
        <f>MONTH($F1301)</f>
        <v/>
      </c>
      <c r="J1301">
        <f>CHOOSE(MONTH($F1301),"Январь","Февраль","Март","Апрель","Май","Июнь","Июль","Август","Сентябрь","Октябрь","Ноябрь","Декабрь")</f>
        <v/>
      </c>
      <c r="K1301">
        <f>DAY($F1301)</f>
        <v/>
      </c>
      <c r="L1301">
        <f>IF(MOD($A1301,10)&lt;7,"ФО_01_Крупный","ФО_"&amp;TEXT(MOD($A1301,8)+1,"00"))</f>
        <v/>
      </c>
      <c r="M1301">
        <f>IF($AB1301="Да","Регион_001_Крупный","Регион_"&amp;TEXT(MOD(QUOTIENT($A1301-1,20),180)+1,"000"))</f>
        <v/>
      </c>
      <c r="N1301">
        <f>IF($AB1301="Да","Город_"&amp;TEXT(MOD($A1301-1,250)+1,"0000"),"Город_"&amp;TEXT(MOD($A1301-1,3000)+1,"0000"))</f>
        <v/>
      </c>
      <c r="O1301">
        <f>IF($AB1301="Да","Холдинг_Крупный","Холдинг_"&amp;TEXT(MOD(QUOTIENT($A1301-1,10000),20)+1,"00"))</f>
        <v/>
      </c>
      <c r="P1301">
        <f>IF($AB1301="Да","Организация_Крупная","Организация_"&amp;TEXT(MOD(QUOTIENT($A1301-1,500),600)+1,"000"))</f>
        <v/>
      </c>
      <c r="Q1301">
        <f>"Отдел_"&amp;TEXT(MOD(QUOTIENT($A1301-1,50),100)+1,"000")</f>
        <v/>
      </c>
      <c r="R1301">
        <f>IF($AB1301="Да","Группа_Крупная","Группа_"&amp;TEXT(MOD(QUOTIENT($A1301-1,5000),30)+1,"00"))</f>
        <v/>
      </c>
      <c r="S1301">
        <f>IF($AB1301="Да","Категория_Крупная","Категория_"&amp;TEXT(MOD(QUOTIENT($A1301-1,500),120)+1,"000"))</f>
        <v/>
      </c>
      <c r="T1301">
        <f>IF($AB1301="Да","Подкатегория_Крупная","Подкатегория_"&amp;TEXT(MOD(QUOTIENT($A1301-1,50),300)+1,"000"))</f>
        <v/>
      </c>
      <c r="U1301">
        <f>"SKU_"&amp;TEXT($A1301,"0000000")</f>
        <v/>
      </c>
      <c r="V1301">
        <f>CHOOSE(MOD($A1301-1,4)+1,"Enterprise","SMB","Госсектор","Розница")</f>
        <v/>
      </c>
      <c r="W1301">
        <f>"Клиент_"&amp;TEXT(MOD($A1301-1,20000)+1,"00000")</f>
        <v/>
      </c>
      <c r="X1301">
        <f>CHOOSE(MOD($A1301-1,5)+1,"Портал","API","Импорт","Ручной ввод","Интеграция")</f>
        <v/>
      </c>
      <c r="Y1301" s="8">
        <f>ROUND(1000+MOD($A1301*37,90000)+IF($AB1301="Да",5000,0),2)</f>
        <v/>
      </c>
      <c r="Z1301">
        <f>1+MOD($A1301,20)</f>
        <v/>
      </c>
      <c r="AA1301" s="8">
        <f>ROUND($Y1301*(0.08+MOD($A1301,17)/100),2)</f>
        <v/>
      </c>
      <c r="AB1301">
        <f>IF(MOD($A1301,10)&lt;7,"Да","Нет")</f>
        <v/>
      </c>
      <c r="AC1301">
        <f>$R1301&amp;" / "&amp;$S1301&amp;" / "&amp;$T1301</f>
        <v/>
      </c>
      <c r="AD1301">
        <f>1</f>
        <v/>
      </c>
      <c r="AE1301">
        <f>IF($A1301&lt;=Settings!$B$4,"до 100",IF($A1301&lt;=Settings!$B$5,"до 10 000",IF($A1301&lt;=Settings!$B$6,"до 100 000","100 000+")))</f>
        <v/>
      </c>
    </row>
    <row r="1302">
      <c r="A1302">
        <f>ROW()-1</f>
        <v/>
      </c>
      <c r="B1302">
        <f>IF($A1302&lt;=Settings!$B$4,"small_control",IF($A1302&lt;=Settings!$B$5,"medium_10k",IF($A1302&lt;=Settings!$B$6,"large_100k","extreme_1m")))</f>
        <v/>
      </c>
      <c r="C1302">
        <f>"ORD-"&amp;TEXT(QUOTIENT($A1302-1,3)+1,"0000000")</f>
        <v/>
      </c>
      <c r="D1302">
        <f>"LINE-"&amp;TEXT($A1302,"0000000")</f>
        <v/>
      </c>
      <c r="E1302" s="7">
        <f>Settings!$B$2+$A1302-1</f>
        <v/>
      </c>
      <c r="F1302" s="7">
        <f>Settings!$B$2+MOD($A1302-1,Settings!$B$7)</f>
        <v/>
      </c>
      <c r="G1302">
        <f>YEAR($F1302)</f>
        <v/>
      </c>
      <c r="H1302">
        <f>"Q"&amp;ROUNDUP(MONTH($F1302)/3,0)</f>
        <v/>
      </c>
      <c r="I1302">
        <f>MONTH($F1302)</f>
        <v/>
      </c>
      <c r="J1302">
        <f>CHOOSE(MONTH($F1302),"Январь","Февраль","Март","Апрель","Май","Июнь","Июль","Август","Сентябрь","Октябрь","Ноябрь","Декабрь")</f>
        <v/>
      </c>
      <c r="K1302">
        <f>DAY($F1302)</f>
        <v/>
      </c>
      <c r="L1302">
        <f>IF(MOD($A1302,10)&lt;7,"ФО_01_Крупный","ФО_"&amp;TEXT(MOD($A1302,8)+1,"00"))</f>
        <v/>
      </c>
      <c r="M1302">
        <f>IF($AB1302="Да","Регион_001_Крупный","Регион_"&amp;TEXT(MOD(QUOTIENT($A1302-1,20),180)+1,"000"))</f>
        <v/>
      </c>
      <c r="N1302">
        <f>IF($AB1302="Да","Город_"&amp;TEXT(MOD($A1302-1,250)+1,"0000"),"Город_"&amp;TEXT(MOD($A1302-1,3000)+1,"0000"))</f>
        <v/>
      </c>
      <c r="O1302">
        <f>IF($AB1302="Да","Холдинг_Крупный","Холдинг_"&amp;TEXT(MOD(QUOTIENT($A1302-1,10000),20)+1,"00"))</f>
        <v/>
      </c>
      <c r="P1302">
        <f>IF($AB1302="Да","Организация_Крупная","Организация_"&amp;TEXT(MOD(QUOTIENT($A1302-1,500),600)+1,"000"))</f>
        <v/>
      </c>
      <c r="Q1302">
        <f>"Отдел_"&amp;TEXT(MOD(QUOTIENT($A1302-1,50),100)+1,"000")</f>
        <v/>
      </c>
      <c r="R1302">
        <f>IF($AB1302="Да","Группа_Крупная","Группа_"&amp;TEXT(MOD(QUOTIENT($A1302-1,5000),30)+1,"00"))</f>
        <v/>
      </c>
      <c r="S1302">
        <f>IF($AB1302="Да","Категория_Крупная","Категория_"&amp;TEXT(MOD(QUOTIENT($A1302-1,500),120)+1,"000"))</f>
        <v/>
      </c>
      <c r="T1302">
        <f>IF($AB1302="Да","Подкатегория_Крупная","Подкатегория_"&amp;TEXT(MOD(QUOTIENT($A1302-1,50),300)+1,"000"))</f>
        <v/>
      </c>
      <c r="U1302">
        <f>"SKU_"&amp;TEXT($A1302,"0000000")</f>
        <v/>
      </c>
      <c r="V1302">
        <f>CHOOSE(MOD($A1302-1,4)+1,"Enterprise","SMB","Госсектор","Розница")</f>
        <v/>
      </c>
      <c r="W1302">
        <f>"Клиент_"&amp;TEXT(MOD($A1302-1,20000)+1,"00000")</f>
        <v/>
      </c>
      <c r="X1302">
        <f>CHOOSE(MOD($A1302-1,5)+1,"Портал","API","Импорт","Ручной ввод","Интеграция")</f>
        <v/>
      </c>
      <c r="Y1302" s="8">
        <f>ROUND(1000+MOD($A1302*37,90000)+IF($AB1302="Да",5000,0),2)</f>
        <v/>
      </c>
      <c r="Z1302">
        <f>1+MOD($A1302,20)</f>
        <v/>
      </c>
      <c r="AA1302" s="8">
        <f>ROUND($Y1302*(0.08+MOD($A1302,17)/100),2)</f>
        <v/>
      </c>
      <c r="AB1302">
        <f>IF(MOD($A1302,10)&lt;7,"Да","Нет")</f>
        <v/>
      </c>
      <c r="AC1302">
        <f>$R1302&amp;" / "&amp;$S1302&amp;" / "&amp;$T1302</f>
        <v/>
      </c>
      <c r="AD1302">
        <f>1</f>
        <v/>
      </c>
      <c r="AE1302">
        <f>IF($A1302&lt;=Settings!$B$4,"до 100",IF($A1302&lt;=Settings!$B$5,"до 10 000",IF($A1302&lt;=Settings!$B$6,"до 100 000","100 000+")))</f>
        <v/>
      </c>
    </row>
    <row r="1303">
      <c r="A1303">
        <f>ROW()-1</f>
        <v/>
      </c>
      <c r="B1303">
        <f>IF($A1303&lt;=Settings!$B$4,"small_control",IF($A1303&lt;=Settings!$B$5,"medium_10k",IF($A1303&lt;=Settings!$B$6,"large_100k","extreme_1m")))</f>
        <v/>
      </c>
      <c r="C1303">
        <f>"ORD-"&amp;TEXT(QUOTIENT($A1303-1,3)+1,"0000000")</f>
        <v/>
      </c>
      <c r="D1303">
        <f>"LINE-"&amp;TEXT($A1303,"0000000")</f>
        <v/>
      </c>
      <c r="E1303" s="7">
        <f>Settings!$B$2+$A1303-1</f>
        <v/>
      </c>
      <c r="F1303" s="7">
        <f>Settings!$B$2+MOD($A1303-1,Settings!$B$7)</f>
        <v/>
      </c>
      <c r="G1303">
        <f>YEAR($F1303)</f>
        <v/>
      </c>
      <c r="H1303">
        <f>"Q"&amp;ROUNDUP(MONTH($F1303)/3,0)</f>
        <v/>
      </c>
      <c r="I1303">
        <f>MONTH($F1303)</f>
        <v/>
      </c>
      <c r="J1303">
        <f>CHOOSE(MONTH($F1303),"Январь","Февраль","Март","Апрель","Май","Июнь","Июль","Август","Сентябрь","Октябрь","Ноябрь","Декабрь")</f>
        <v/>
      </c>
      <c r="K1303">
        <f>DAY($F1303)</f>
        <v/>
      </c>
      <c r="L1303">
        <f>IF(MOD($A1303,10)&lt;7,"ФО_01_Крупный","ФО_"&amp;TEXT(MOD($A1303,8)+1,"00"))</f>
        <v/>
      </c>
      <c r="M1303">
        <f>IF($AB1303="Да","Регион_001_Крупный","Регион_"&amp;TEXT(MOD(QUOTIENT($A1303-1,20),180)+1,"000"))</f>
        <v/>
      </c>
      <c r="N1303">
        <f>IF($AB1303="Да","Город_"&amp;TEXT(MOD($A1303-1,250)+1,"0000"),"Город_"&amp;TEXT(MOD($A1303-1,3000)+1,"0000"))</f>
        <v/>
      </c>
      <c r="O1303">
        <f>IF($AB1303="Да","Холдинг_Крупный","Холдинг_"&amp;TEXT(MOD(QUOTIENT($A1303-1,10000),20)+1,"00"))</f>
        <v/>
      </c>
      <c r="P1303">
        <f>IF($AB1303="Да","Организация_Крупная","Организация_"&amp;TEXT(MOD(QUOTIENT($A1303-1,500),600)+1,"000"))</f>
        <v/>
      </c>
      <c r="Q1303">
        <f>"Отдел_"&amp;TEXT(MOD(QUOTIENT($A1303-1,50),100)+1,"000")</f>
        <v/>
      </c>
      <c r="R1303">
        <f>IF($AB1303="Да","Группа_Крупная","Группа_"&amp;TEXT(MOD(QUOTIENT($A1303-1,5000),30)+1,"00"))</f>
        <v/>
      </c>
      <c r="S1303">
        <f>IF($AB1303="Да","Категория_Крупная","Категория_"&amp;TEXT(MOD(QUOTIENT($A1303-1,500),120)+1,"000"))</f>
        <v/>
      </c>
      <c r="T1303">
        <f>IF($AB1303="Да","Подкатегория_Крупная","Подкатегория_"&amp;TEXT(MOD(QUOTIENT($A1303-1,50),300)+1,"000"))</f>
        <v/>
      </c>
      <c r="U1303">
        <f>"SKU_"&amp;TEXT($A1303,"0000000")</f>
        <v/>
      </c>
      <c r="V1303">
        <f>CHOOSE(MOD($A1303-1,4)+1,"Enterprise","SMB","Госсектор","Розница")</f>
        <v/>
      </c>
      <c r="W1303">
        <f>"Клиент_"&amp;TEXT(MOD($A1303-1,20000)+1,"00000")</f>
        <v/>
      </c>
      <c r="X1303">
        <f>CHOOSE(MOD($A1303-1,5)+1,"Портал","API","Импорт","Ручной ввод","Интеграция")</f>
        <v/>
      </c>
      <c r="Y1303" s="8">
        <f>ROUND(1000+MOD($A1303*37,90000)+IF($AB1303="Да",5000,0),2)</f>
        <v/>
      </c>
      <c r="Z1303">
        <f>1+MOD($A1303,20)</f>
        <v/>
      </c>
      <c r="AA1303" s="8">
        <f>ROUND($Y1303*(0.08+MOD($A1303,17)/100),2)</f>
        <v/>
      </c>
      <c r="AB1303">
        <f>IF(MOD($A1303,10)&lt;7,"Да","Нет")</f>
        <v/>
      </c>
      <c r="AC1303">
        <f>$R1303&amp;" / "&amp;$S1303&amp;" / "&amp;$T1303</f>
        <v/>
      </c>
      <c r="AD1303">
        <f>1</f>
        <v/>
      </c>
      <c r="AE1303">
        <f>IF($A1303&lt;=Settings!$B$4,"до 100",IF($A1303&lt;=Settings!$B$5,"до 10 000",IF($A1303&lt;=Settings!$B$6,"до 100 000","100 000+")))</f>
        <v/>
      </c>
    </row>
    <row r="1304">
      <c r="A1304">
        <f>ROW()-1</f>
        <v/>
      </c>
      <c r="B1304">
        <f>IF($A1304&lt;=Settings!$B$4,"small_control",IF($A1304&lt;=Settings!$B$5,"medium_10k",IF($A1304&lt;=Settings!$B$6,"large_100k","extreme_1m")))</f>
        <v/>
      </c>
      <c r="C1304">
        <f>"ORD-"&amp;TEXT(QUOTIENT($A1304-1,3)+1,"0000000")</f>
        <v/>
      </c>
      <c r="D1304">
        <f>"LINE-"&amp;TEXT($A1304,"0000000")</f>
        <v/>
      </c>
      <c r="E1304" s="7">
        <f>Settings!$B$2+$A1304-1</f>
        <v/>
      </c>
      <c r="F1304" s="7">
        <f>Settings!$B$2+MOD($A1304-1,Settings!$B$7)</f>
        <v/>
      </c>
      <c r="G1304">
        <f>YEAR($F1304)</f>
        <v/>
      </c>
      <c r="H1304">
        <f>"Q"&amp;ROUNDUP(MONTH($F1304)/3,0)</f>
        <v/>
      </c>
      <c r="I1304">
        <f>MONTH($F1304)</f>
        <v/>
      </c>
      <c r="J1304">
        <f>CHOOSE(MONTH($F1304),"Январь","Февраль","Март","Апрель","Май","Июнь","Июль","Август","Сентябрь","Октябрь","Ноябрь","Декабрь")</f>
        <v/>
      </c>
      <c r="K1304">
        <f>DAY($F1304)</f>
        <v/>
      </c>
      <c r="L1304">
        <f>IF(MOD($A1304,10)&lt;7,"ФО_01_Крупный","ФО_"&amp;TEXT(MOD($A1304,8)+1,"00"))</f>
        <v/>
      </c>
      <c r="M1304">
        <f>IF($AB1304="Да","Регион_001_Крупный","Регион_"&amp;TEXT(MOD(QUOTIENT($A1304-1,20),180)+1,"000"))</f>
        <v/>
      </c>
      <c r="N1304">
        <f>IF($AB1304="Да","Город_"&amp;TEXT(MOD($A1304-1,250)+1,"0000"),"Город_"&amp;TEXT(MOD($A1304-1,3000)+1,"0000"))</f>
        <v/>
      </c>
      <c r="O1304">
        <f>IF($AB1304="Да","Холдинг_Крупный","Холдинг_"&amp;TEXT(MOD(QUOTIENT($A1304-1,10000),20)+1,"00"))</f>
        <v/>
      </c>
      <c r="P1304">
        <f>IF($AB1304="Да","Организация_Крупная","Организация_"&amp;TEXT(MOD(QUOTIENT($A1304-1,500),600)+1,"000"))</f>
        <v/>
      </c>
      <c r="Q1304">
        <f>"Отдел_"&amp;TEXT(MOD(QUOTIENT($A1304-1,50),100)+1,"000")</f>
        <v/>
      </c>
      <c r="R1304">
        <f>IF($AB1304="Да","Группа_Крупная","Группа_"&amp;TEXT(MOD(QUOTIENT($A1304-1,5000),30)+1,"00"))</f>
        <v/>
      </c>
      <c r="S1304">
        <f>IF($AB1304="Да","Категория_Крупная","Категория_"&amp;TEXT(MOD(QUOTIENT($A1304-1,500),120)+1,"000"))</f>
        <v/>
      </c>
      <c r="T1304">
        <f>IF($AB1304="Да","Подкатегория_Крупная","Подкатегория_"&amp;TEXT(MOD(QUOTIENT($A1304-1,50),300)+1,"000"))</f>
        <v/>
      </c>
      <c r="U1304">
        <f>"SKU_"&amp;TEXT($A1304,"0000000")</f>
        <v/>
      </c>
      <c r="V1304">
        <f>CHOOSE(MOD($A1304-1,4)+1,"Enterprise","SMB","Госсектор","Розница")</f>
        <v/>
      </c>
      <c r="W1304">
        <f>"Клиент_"&amp;TEXT(MOD($A1304-1,20000)+1,"00000")</f>
        <v/>
      </c>
      <c r="X1304">
        <f>CHOOSE(MOD($A1304-1,5)+1,"Портал","API","Импорт","Ручной ввод","Интеграция")</f>
        <v/>
      </c>
      <c r="Y1304" s="8">
        <f>ROUND(1000+MOD($A1304*37,90000)+IF($AB1304="Да",5000,0),2)</f>
        <v/>
      </c>
      <c r="Z1304">
        <f>1+MOD($A1304,20)</f>
        <v/>
      </c>
      <c r="AA1304" s="8">
        <f>ROUND($Y1304*(0.08+MOD($A1304,17)/100),2)</f>
        <v/>
      </c>
      <c r="AB1304">
        <f>IF(MOD($A1304,10)&lt;7,"Да","Нет")</f>
        <v/>
      </c>
      <c r="AC1304">
        <f>$R1304&amp;" / "&amp;$S1304&amp;" / "&amp;$T1304</f>
        <v/>
      </c>
      <c r="AD1304">
        <f>1</f>
        <v/>
      </c>
      <c r="AE1304">
        <f>IF($A1304&lt;=Settings!$B$4,"до 100",IF($A1304&lt;=Settings!$B$5,"до 10 000",IF($A1304&lt;=Settings!$B$6,"до 100 000","100 000+")))</f>
        <v/>
      </c>
    </row>
    <row r="1305">
      <c r="A1305">
        <f>ROW()-1</f>
        <v/>
      </c>
      <c r="B1305">
        <f>IF($A1305&lt;=Settings!$B$4,"small_control",IF($A1305&lt;=Settings!$B$5,"medium_10k",IF($A1305&lt;=Settings!$B$6,"large_100k","extreme_1m")))</f>
        <v/>
      </c>
      <c r="C1305">
        <f>"ORD-"&amp;TEXT(QUOTIENT($A1305-1,3)+1,"0000000")</f>
        <v/>
      </c>
      <c r="D1305">
        <f>"LINE-"&amp;TEXT($A1305,"0000000")</f>
        <v/>
      </c>
      <c r="E1305" s="7">
        <f>Settings!$B$2+$A1305-1</f>
        <v/>
      </c>
      <c r="F1305" s="7">
        <f>Settings!$B$2+MOD($A1305-1,Settings!$B$7)</f>
        <v/>
      </c>
      <c r="G1305">
        <f>YEAR($F1305)</f>
        <v/>
      </c>
      <c r="H1305">
        <f>"Q"&amp;ROUNDUP(MONTH($F1305)/3,0)</f>
        <v/>
      </c>
      <c r="I1305">
        <f>MONTH($F1305)</f>
        <v/>
      </c>
      <c r="J1305">
        <f>CHOOSE(MONTH($F1305),"Январь","Февраль","Март","Апрель","Май","Июнь","Июль","Август","Сентябрь","Октябрь","Ноябрь","Декабрь")</f>
        <v/>
      </c>
      <c r="K1305">
        <f>DAY($F1305)</f>
        <v/>
      </c>
      <c r="L1305">
        <f>IF(MOD($A1305,10)&lt;7,"ФО_01_Крупный","ФО_"&amp;TEXT(MOD($A1305,8)+1,"00"))</f>
        <v/>
      </c>
      <c r="M1305">
        <f>IF($AB1305="Да","Регион_001_Крупный","Регион_"&amp;TEXT(MOD(QUOTIENT($A1305-1,20),180)+1,"000"))</f>
        <v/>
      </c>
      <c r="N1305">
        <f>IF($AB1305="Да","Город_"&amp;TEXT(MOD($A1305-1,250)+1,"0000"),"Город_"&amp;TEXT(MOD($A1305-1,3000)+1,"0000"))</f>
        <v/>
      </c>
      <c r="O1305">
        <f>IF($AB1305="Да","Холдинг_Крупный","Холдинг_"&amp;TEXT(MOD(QUOTIENT($A1305-1,10000),20)+1,"00"))</f>
        <v/>
      </c>
      <c r="P1305">
        <f>IF($AB1305="Да","Организация_Крупная","Организация_"&amp;TEXT(MOD(QUOTIENT($A1305-1,500),600)+1,"000"))</f>
        <v/>
      </c>
      <c r="Q1305">
        <f>"Отдел_"&amp;TEXT(MOD(QUOTIENT($A1305-1,50),100)+1,"000")</f>
        <v/>
      </c>
      <c r="R1305">
        <f>IF($AB1305="Да","Группа_Крупная","Группа_"&amp;TEXT(MOD(QUOTIENT($A1305-1,5000),30)+1,"00"))</f>
        <v/>
      </c>
      <c r="S1305">
        <f>IF($AB1305="Да","Категория_Крупная","Категория_"&amp;TEXT(MOD(QUOTIENT($A1305-1,500),120)+1,"000"))</f>
        <v/>
      </c>
      <c r="T1305">
        <f>IF($AB1305="Да","Подкатегория_Крупная","Подкатегория_"&amp;TEXT(MOD(QUOTIENT($A1305-1,50),300)+1,"000"))</f>
        <v/>
      </c>
      <c r="U1305">
        <f>"SKU_"&amp;TEXT($A1305,"0000000")</f>
        <v/>
      </c>
      <c r="V1305">
        <f>CHOOSE(MOD($A1305-1,4)+1,"Enterprise","SMB","Госсектор","Розница")</f>
        <v/>
      </c>
      <c r="W1305">
        <f>"Клиент_"&amp;TEXT(MOD($A1305-1,20000)+1,"00000")</f>
        <v/>
      </c>
      <c r="X1305">
        <f>CHOOSE(MOD($A1305-1,5)+1,"Портал","API","Импорт","Ручной ввод","Интеграция")</f>
        <v/>
      </c>
      <c r="Y1305" s="8">
        <f>ROUND(1000+MOD($A1305*37,90000)+IF($AB1305="Да",5000,0),2)</f>
        <v/>
      </c>
      <c r="Z1305">
        <f>1+MOD($A1305,20)</f>
        <v/>
      </c>
      <c r="AA1305" s="8">
        <f>ROUND($Y1305*(0.08+MOD($A1305,17)/100),2)</f>
        <v/>
      </c>
      <c r="AB1305">
        <f>IF(MOD($A1305,10)&lt;7,"Да","Нет")</f>
        <v/>
      </c>
      <c r="AC1305">
        <f>$R1305&amp;" / "&amp;$S1305&amp;" / "&amp;$T1305</f>
        <v/>
      </c>
      <c r="AD1305">
        <f>1</f>
        <v/>
      </c>
      <c r="AE1305">
        <f>IF($A1305&lt;=Settings!$B$4,"до 100",IF($A1305&lt;=Settings!$B$5,"до 10 000",IF($A1305&lt;=Settings!$B$6,"до 100 000","100 000+")))</f>
        <v/>
      </c>
    </row>
    <row r="1306">
      <c r="A1306">
        <f>ROW()-1</f>
        <v/>
      </c>
      <c r="B1306">
        <f>IF($A1306&lt;=Settings!$B$4,"small_control",IF($A1306&lt;=Settings!$B$5,"medium_10k",IF($A1306&lt;=Settings!$B$6,"large_100k","extreme_1m")))</f>
        <v/>
      </c>
      <c r="C1306">
        <f>"ORD-"&amp;TEXT(QUOTIENT($A1306-1,3)+1,"0000000")</f>
        <v/>
      </c>
      <c r="D1306">
        <f>"LINE-"&amp;TEXT($A1306,"0000000")</f>
        <v/>
      </c>
      <c r="E1306" s="7">
        <f>Settings!$B$2+$A1306-1</f>
        <v/>
      </c>
      <c r="F1306" s="7">
        <f>Settings!$B$2+MOD($A1306-1,Settings!$B$7)</f>
        <v/>
      </c>
      <c r="G1306">
        <f>YEAR($F1306)</f>
        <v/>
      </c>
      <c r="H1306">
        <f>"Q"&amp;ROUNDUP(MONTH($F1306)/3,0)</f>
        <v/>
      </c>
      <c r="I1306">
        <f>MONTH($F1306)</f>
        <v/>
      </c>
      <c r="J1306">
        <f>CHOOSE(MONTH($F1306),"Январь","Февраль","Март","Апрель","Май","Июнь","Июль","Август","Сентябрь","Октябрь","Ноябрь","Декабрь")</f>
        <v/>
      </c>
      <c r="K1306">
        <f>DAY($F1306)</f>
        <v/>
      </c>
      <c r="L1306">
        <f>IF(MOD($A1306,10)&lt;7,"ФО_01_Крупный","ФО_"&amp;TEXT(MOD($A1306,8)+1,"00"))</f>
        <v/>
      </c>
      <c r="M1306">
        <f>IF($AB1306="Да","Регион_001_Крупный","Регион_"&amp;TEXT(MOD(QUOTIENT($A1306-1,20),180)+1,"000"))</f>
        <v/>
      </c>
      <c r="N1306">
        <f>IF($AB1306="Да","Город_"&amp;TEXT(MOD($A1306-1,250)+1,"0000"),"Город_"&amp;TEXT(MOD($A1306-1,3000)+1,"0000"))</f>
        <v/>
      </c>
      <c r="O1306">
        <f>IF($AB1306="Да","Холдинг_Крупный","Холдинг_"&amp;TEXT(MOD(QUOTIENT($A1306-1,10000),20)+1,"00"))</f>
        <v/>
      </c>
      <c r="P1306">
        <f>IF($AB1306="Да","Организация_Крупная","Организация_"&amp;TEXT(MOD(QUOTIENT($A1306-1,500),600)+1,"000"))</f>
        <v/>
      </c>
      <c r="Q1306">
        <f>"Отдел_"&amp;TEXT(MOD(QUOTIENT($A1306-1,50),100)+1,"000")</f>
        <v/>
      </c>
      <c r="R1306">
        <f>IF($AB1306="Да","Группа_Крупная","Группа_"&amp;TEXT(MOD(QUOTIENT($A1306-1,5000),30)+1,"00"))</f>
        <v/>
      </c>
      <c r="S1306">
        <f>IF($AB1306="Да","Категория_Крупная","Категория_"&amp;TEXT(MOD(QUOTIENT($A1306-1,500),120)+1,"000"))</f>
        <v/>
      </c>
      <c r="T1306">
        <f>IF($AB1306="Да","Подкатегория_Крупная","Подкатегория_"&amp;TEXT(MOD(QUOTIENT($A1306-1,50),300)+1,"000"))</f>
        <v/>
      </c>
      <c r="U1306">
        <f>"SKU_"&amp;TEXT($A1306,"0000000")</f>
        <v/>
      </c>
      <c r="V1306">
        <f>CHOOSE(MOD($A1306-1,4)+1,"Enterprise","SMB","Госсектор","Розница")</f>
        <v/>
      </c>
      <c r="W1306">
        <f>"Клиент_"&amp;TEXT(MOD($A1306-1,20000)+1,"00000")</f>
        <v/>
      </c>
      <c r="X1306">
        <f>CHOOSE(MOD($A1306-1,5)+1,"Портал","API","Импорт","Ручной ввод","Интеграция")</f>
        <v/>
      </c>
      <c r="Y1306" s="8">
        <f>ROUND(1000+MOD($A1306*37,90000)+IF($AB1306="Да",5000,0),2)</f>
        <v/>
      </c>
      <c r="Z1306">
        <f>1+MOD($A1306,20)</f>
        <v/>
      </c>
      <c r="AA1306" s="8">
        <f>ROUND($Y1306*(0.08+MOD($A1306,17)/100),2)</f>
        <v/>
      </c>
      <c r="AB1306">
        <f>IF(MOD($A1306,10)&lt;7,"Да","Нет")</f>
        <v/>
      </c>
      <c r="AC1306">
        <f>$R1306&amp;" / "&amp;$S1306&amp;" / "&amp;$T1306</f>
        <v/>
      </c>
      <c r="AD1306">
        <f>1</f>
        <v/>
      </c>
      <c r="AE1306">
        <f>IF($A1306&lt;=Settings!$B$4,"до 100",IF($A1306&lt;=Settings!$B$5,"до 10 000",IF($A1306&lt;=Settings!$B$6,"до 100 000","100 000+")))</f>
        <v/>
      </c>
    </row>
    <row r="1307">
      <c r="A1307">
        <f>ROW()-1</f>
        <v/>
      </c>
      <c r="B1307">
        <f>IF($A1307&lt;=Settings!$B$4,"small_control",IF($A1307&lt;=Settings!$B$5,"medium_10k",IF($A1307&lt;=Settings!$B$6,"large_100k","extreme_1m")))</f>
        <v/>
      </c>
      <c r="C1307">
        <f>"ORD-"&amp;TEXT(QUOTIENT($A1307-1,3)+1,"0000000")</f>
        <v/>
      </c>
      <c r="D1307">
        <f>"LINE-"&amp;TEXT($A1307,"0000000")</f>
        <v/>
      </c>
      <c r="E1307" s="7">
        <f>Settings!$B$2+$A1307-1</f>
        <v/>
      </c>
      <c r="F1307" s="7">
        <f>Settings!$B$2+MOD($A1307-1,Settings!$B$7)</f>
        <v/>
      </c>
      <c r="G1307">
        <f>YEAR($F1307)</f>
        <v/>
      </c>
      <c r="H1307">
        <f>"Q"&amp;ROUNDUP(MONTH($F1307)/3,0)</f>
        <v/>
      </c>
      <c r="I1307">
        <f>MONTH($F1307)</f>
        <v/>
      </c>
      <c r="J1307">
        <f>CHOOSE(MONTH($F1307),"Январь","Февраль","Март","Апрель","Май","Июнь","Июль","Август","Сентябрь","Октябрь","Ноябрь","Декабрь")</f>
        <v/>
      </c>
      <c r="K1307">
        <f>DAY($F1307)</f>
        <v/>
      </c>
      <c r="L1307">
        <f>IF(MOD($A1307,10)&lt;7,"ФО_01_Крупный","ФО_"&amp;TEXT(MOD($A1307,8)+1,"00"))</f>
        <v/>
      </c>
      <c r="M1307">
        <f>IF($AB1307="Да","Регион_001_Крупный","Регион_"&amp;TEXT(MOD(QUOTIENT($A1307-1,20),180)+1,"000"))</f>
        <v/>
      </c>
      <c r="N1307">
        <f>IF($AB1307="Да","Город_"&amp;TEXT(MOD($A1307-1,250)+1,"0000"),"Город_"&amp;TEXT(MOD($A1307-1,3000)+1,"0000"))</f>
        <v/>
      </c>
      <c r="O1307">
        <f>IF($AB1307="Да","Холдинг_Крупный","Холдинг_"&amp;TEXT(MOD(QUOTIENT($A1307-1,10000),20)+1,"00"))</f>
        <v/>
      </c>
      <c r="P1307">
        <f>IF($AB1307="Да","Организация_Крупная","Организация_"&amp;TEXT(MOD(QUOTIENT($A1307-1,500),600)+1,"000"))</f>
        <v/>
      </c>
      <c r="Q1307">
        <f>"Отдел_"&amp;TEXT(MOD(QUOTIENT($A1307-1,50),100)+1,"000")</f>
        <v/>
      </c>
      <c r="R1307">
        <f>IF($AB1307="Да","Группа_Крупная","Группа_"&amp;TEXT(MOD(QUOTIENT($A1307-1,5000),30)+1,"00"))</f>
        <v/>
      </c>
      <c r="S1307">
        <f>IF($AB1307="Да","Категория_Крупная","Категория_"&amp;TEXT(MOD(QUOTIENT($A1307-1,500),120)+1,"000"))</f>
        <v/>
      </c>
      <c r="T1307">
        <f>IF($AB1307="Да","Подкатегория_Крупная","Подкатегория_"&amp;TEXT(MOD(QUOTIENT($A1307-1,50),300)+1,"000"))</f>
        <v/>
      </c>
      <c r="U1307">
        <f>"SKU_"&amp;TEXT($A1307,"0000000")</f>
        <v/>
      </c>
      <c r="V1307">
        <f>CHOOSE(MOD($A1307-1,4)+1,"Enterprise","SMB","Госсектор","Розница")</f>
        <v/>
      </c>
      <c r="W1307">
        <f>"Клиент_"&amp;TEXT(MOD($A1307-1,20000)+1,"00000")</f>
        <v/>
      </c>
      <c r="X1307">
        <f>CHOOSE(MOD($A1307-1,5)+1,"Портал","API","Импорт","Ручной ввод","Интеграция")</f>
        <v/>
      </c>
      <c r="Y1307" s="8">
        <f>ROUND(1000+MOD($A1307*37,90000)+IF($AB1307="Да",5000,0),2)</f>
        <v/>
      </c>
      <c r="Z1307">
        <f>1+MOD($A1307,20)</f>
        <v/>
      </c>
      <c r="AA1307" s="8">
        <f>ROUND($Y1307*(0.08+MOD($A1307,17)/100),2)</f>
        <v/>
      </c>
      <c r="AB1307">
        <f>IF(MOD($A1307,10)&lt;7,"Да","Нет")</f>
        <v/>
      </c>
      <c r="AC1307">
        <f>$R1307&amp;" / "&amp;$S1307&amp;" / "&amp;$T1307</f>
        <v/>
      </c>
      <c r="AD1307">
        <f>1</f>
        <v/>
      </c>
      <c r="AE1307">
        <f>IF($A1307&lt;=Settings!$B$4,"до 100",IF($A1307&lt;=Settings!$B$5,"до 10 000",IF($A1307&lt;=Settings!$B$6,"до 100 000","100 000+")))</f>
        <v/>
      </c>
    </row>
    <row r="1308">
      <c r="A1308">
        <f>ROW()-1</f>
        <v/>
      </c>
      <c r="B1308">
        <f>IF($A1308&lt;=Settings!$B$4,"small_control",IF($A1308&lt;=Settings!$B$5,"medium_10k",IF($A1308&lt;=Settings!$B$6,"large_100k","extreme_1m")))</f>
        <v/>
      </c>
      <c r="C1308">
        <f>"ORD-"&amp;TEXT(QUOTIENT($A1308-1,3)+1,"0000000")</f>
        <v/>
      </c>
      <c r="D1308">
        <f>"LINE-"&amp;TEXT($A1308,"0000000")</f>
        <v/>
      </c>
      <c r="E1308" s="7">
        <f>Settings!$B$2+$A1308-1</f>
        <v/>
      </c>
      <c r="F1308" s="7">
        <f>Settings!$B$2+MOD($A1308-1,Settings!$B$7)</f>
        <v/>
      </c>
      <c r="G1308">
        <f>YEAR($F1308)</f>
        <v/>
      </c>
      <c r="H1308">
        <f>"Q"&amp;ROUNDUP(MONTH($F1308)/3,0)</f>
        <v/>
      </c>
      <c r="I1308">
        <f>MONTH($F1308)</f>
        <v/>
      </c>
      <c r="J1308">
        <f>CHOOSE(MONTH($F1308),"Январь","Февраль","Март","Апрель","Май","Июнь","Июль","Август","Сентябрь","Октябрь","Ноябрь","Декабрь")</f>
        <v/>
      </c>
      <c r="K1308">
        <f>DAY($F1308)</f>
        <v/>
      </c>
      <c r="L1308">
        <f>IF(MOD($A1308,10)&lt;7,"ФО_01_Крупный","ФО_"&amp;TEXT(MOD($A1308,8)+1,"00"))</f>
        <v/>
      </c>
      <c r="M1308">
        <f>IF($AB1308="Да","Регион_001_Крупный","Регион_"&amp;TEXT(MOD(QUOTIENT($A1308-1,20),180)+1,"000"))</f>
        <v/>
      </c>
      <c r="N1308">
        <f>IF($AB1308="Да","Город_"&amp;TEXT(MOD($A1308-1,250)+1,"0000"),"Город_"&amp;TEXT(MOD($A1308-1,3000)+1,"0000"))</f>
        <v/>
      </c>
      <c r="O1308">
        <f>IF($AB1308="Да","Холдинг_Крупный","Холдинг_"&amp;TEXT(MOD(QUOTIENT($A1308-1,10000),20)+1,"00"))</f>
        <v/>
      </c>
      <c r="P1308">
        <f>IF($AB1308="Да","Организация_Крупная","Организация_"&amp;TEXT(MOD(QUOTIENT($A1308-1,500),600)+1,"000"))</f>
        <v/>
      </c>
      <c r="Q1308">
        <f>"Отдел_"&amp;TEXT(MOD(QUOTIENT($A1308-1,50),100)+1,"000")</f>
        <v/>
      </c>
      <c r="R1308">
        <f>IF($AB1308="Да","Группа_Крупная","Группа_"&amp;TEXT(MOD(QUOTIENT($A1308-1,5000),30)+1,"00"))</f>
        <v/>
      </c>
      <c r="S1308">
        <f>IF($AB1308="Да","Категория_Крупная","Категория_"&amp;TEXT(MOD(QUOTIENT($A1308-1,500),120)+1,"000"))</f>
        <v/>
      </c>
      <c r="T1308">
        <f>IF($AB1308="Да","Подкатегория_Крупная","Подкатегория_"&amp;TEXT(MOD(QUOTIENT($A1308-1,50),300)+1,"000"))</f>
        <v/>
      </c>
      <c r="U1308">
        <f>"SKU_"&amp;TEXT($A1308,"0000000")</f>
        <v/>
      </c>
      <c r="V1308">
        <f>CHOOSE(MOD($A1308-1,4)+1,"Enterprise","SMB","Госсектор","Розница")</f>
        <v/>
      </c>
      <c r="W1308">
        <f>"Клиент_"&amp;TEXT(MOD($A1308-1,20000)+1,"00000")</f>
        <v/>
      </c>
      <c r="X1308">
        <f>CHOOSE(MOD($A1308-1,5)+1,"Портал","API","Импорт","Ручной ввод","Интеграция")</f>
        <v/>
      </c>
      <c r="Y1308" s="8">
        <f>ROUND(1000+MOD($A1308*37,90000)+IF($AB1308="Да",5000,0),2)</f>
        <v/>
      </c>
      <c r="Z1308">
        <f>1+MOD($A1308,20)</f>
        <v/>
      </c>
      <c r="AA1308" s="8">
        <f>ROUND($Y1308*(0.08+MOD($A1308,17)/100),2)</f>
        <v/>
      </c>
      <c r="AB1308">
        <f>IF(MOD($A1308,10)&lt;7,"Да","Нет")</f>
        <v/>
      </c>
      <c r="AC1308">
        <f>$R1308&amp;" / "&amp;$S1308&amp;" / "&amp;$T1308</f>
        <v/>
      </c>
      <c r="AD1308">
        <f>1</f>
        <v/>
      </c>
      <c r="AE1308">
        <f>IF($A1308&lt;=Settings!$B$4,"до 100",IF($A1308&lt;=Settings!$B$5,"до 10 000",IF($A1308&lt;=Settings!$B$6,"до 100 000","100 000+")))</f>
        <v/>
      </c>
    </row>
    <row r="1309">
      <c r="A1309">
        <f>ROW()-1</f>
        <v/>
      </c>
      <c r="B1309">
        <f>IF($A1309&lt;=Settings!$B$4,"small_control",IF($A1309&lt;=Settings!$B$5,"medium_10k",IF($A1309&lt;=Settings!$B$6,"large_100k","extreme_1m")))</f>
        <v/>
      </c>
      <c r="C1309">
        <f>"ORD-"&amp;TEXT(QUOTIENT($A1309-1,3)+1,"0000000")</f>
        <v/>
      </c>
      <c r="D1309">
        <f>"LINE-"&amp;TEXT($A1309,"0000000")</f>
        <v/>
      </c>
      <c r="E1309" s="7">
        <f>Settings!$B$2+$A1309-1</f>
        <v/>
      </c>
      <c r="F1309" s="7">
        <f>Settings!$B$2+MOD($A1309-1,Settings!$B$7)</f>
        <v/>
      </c>
      <c r="G1309">
        <f>YEAR($F1309)</f>
        <v/>
      </c>
      <c r="H1309">
        <f>"Q"&amp;ROUNDUP(MONTH($F1309)/3,0)</f>
        <v/>
      </c>
      <c r="I1309">
        <f>MONTH($F1309)</f>
        <v/>
      </c>
      <c r="J1309">
        <f>CHOOSE(MONTH($F1309),"Январь","Февраль","Март","Апрель","Май","Июнь","Июль","Август","Сентябрь","Октябрь","Ноябрь","Декабрь")</f>
        <v/>
      </c>
      <c r="K1309">
        <f>DAY($F1309)</f>
        <v/>
      </c>
      <c r="L1309">
        <f>IF(MOD($A1309,10)&lt;7,"ФО_01_Крупный","ФО_"&amp;TEXT(MOD($A1309,8)+1,"00"))</f>
        <v/>
      </c>
      <c r="M1309">
        <f>IF($AB1309="Да","Регион_001_Крупный","Регион_"&amp;TEXT(MOD(QUOTIENT($A1309-1,20),180)+1,"000"))</f>
        <v/>
      </c>
      <c r="N1309">
        <f>IF($AB1309="Да","Город_"&amp;TEXT(MOD($A1309-1,250)+1,"0000"),"Город_"&amp;TEXT(MOD($A1309-1,3000)+1,"0000"))</f>
        <v/>
      </c>
      <c r="O1309">
        <f>IF($AB1309="Да","Холдинг_Крупный","Холдинг_"&amp;TEXT(MOD(QUOTIENT($A1309-1,10000),20)+1,"00"))</f>
        <v/>
      </c>
      <c r="P1309">
        <f>IF($AB1309="Да","Организация_Крупная","Организация_"&amp;TEXT(MOD(QUOTIENT($A1309-1,500),600)+1,"000"))</f>
        <v/>
      </c>
      <c r="Q1309">
        <f>"Отдел_"&amp;TEXT(MOD(QUOTIENT($A1309-1,50),100)+1,"000")</f>
        <v/>
      </c>
      <c r="R1309">
        <f>IF($AB1309="Да","Группа_Крупная","Группа_"&amp;TEXT(MOD(QUOTIENT($A1309-1,5000),30)+1,"00"))</f>
        <v/>
      </c>
      <c r="S1309">
        <f>IF($AB1309="Да","Категория_Крупная","Категория_"&amp;TEXT(MOD(QUOTIENT($A1309-1,500),120)+1,"000"))</f>
        <v/>
      </c>
      <c r="T1309">
        <f>IF($AB1309="Да","Подкатегория_Крупная","Подкатегория_"&amp;TEXT(MOD(QUOTIENT($A1309-1,50),300)+1,"000"))</f>
        <v/>
      </c>
      <c r="U1309">
        <f>"SKU_"&amp;TEXT($A1309,"0000000")</f>
        <v/>
      </c>
      <c r="V1309">
        <f>CHOOSE(MOD($A1309-1,4)+1,"Enterprise","SMB","Госсектор","Розница")</f>
        <v/>
      </c>
      <c r="W1309">
        <f>"Клиент_"&amp;TEXT(MOD($A1309-1,20000)+1,"00000")</f>
        <v/>
      </c>
      <c r="X1309">
        <f>CHOOSE(MOD($A1309-1,5)+1,"Портал","API","Импорт","Ручной ввод","Интеграция")</f>
        <v/>
      </c>
      <c r="Y1309" s="8">
        <f>ROUND(1000+MOD($A1309*37,90000)+IF($AB1309="Да",5000,0),2)</f>
        <v/>
      </c>
      <c r="Z1309">
        <f>1+MOD($A1309,20)</f>
        <v/>
      </c>
      <c r="AA1309" s="8">
        <f>ROUND($Y1309*(0.08+MOD($A1309,17)/100),2)</f>
        <v/>
      </c>
      <c r="AB1309">
        <f>IF(MOD($A1309,10)&lt;7,"Да","Нет")</f>
        <v/>
      </c>
      <c r="AC1309">
        <f>$R1309&amp;" / "&amp;$S1309&amp;" / "&amp;$T1309</f>
        <v/>
      </c>
      <c r="AD1309">
        <f>1</f>
        <v/>
      </c>
      <c r="AE1309">
        <f>IF($A1309&lt;=Settings!$B$4,"до 100",IF($A1309&lt;=Settings!$B$5,"до 10 000",IF($A1309&lt;=Settings!$B$6,"до 100 000","100 000+")))</f>
        <v/>
      </c>
    </row>
    <row r="1310">
      <c r="A1310">
        <f>ROW()-1</f>
        <v/>
      </c>
      <c r="B1310">
        <f>IF($A1310&lt;=Settings!$B$4,"small_control",IF($A1310&lt;=Settings!$B$5,"medium_10k",IF($A1310&lt;=Settings!$B$6,"large_100k","extreme_1m")))</f>
        <v/>
      </c>
      <c r="C1310">
        <f>"ORD-"&amp;TEXT(QUOTIENT($A1310-1,3)+1,"0000000")</f>
        <v/>
      </c>
      <c r="D1310">
        <f>"LINE-"&amp;TEXT($A1310,"0000000")</f>
        <v/>
      </c>
      <c r="E1310" s="7">
        <f>Settings!$B$2+$A1310-1</f>
        <v/>
      </c>
      <c r="F1310" s="7">
        <f>Settings!$B$2+MOD($A1310-1,Settings!$B$7)</f>
        <v/>
      </c>
      <c r="G1310">
        <f>YEAR($F1310)</f>
        <v/>
      </c>
      <c r="H1310">
        <f>"Q"&amp;ROUNDUP(MONTH($F1310)/3,0)</f>
        <v/>
      </c>
      <c r="I1310">
        <f>MONTH($F1310)</f>
        <v/>
      </c>
      <c r="J1310">
        <f>CHOOSE(MONTH($F1310),"Январь","Февраль","Март","Апрель","Май","Июнь","Июль","Август","Сентябрь","Октябрь","Ноябрь","Декабрь")</f>
        <v/>
      </c>
      <c r="K1310">
        <f>DAY($F1310)</f>
        <v/>
      </c>
      <c r="L1310">
        <f>IF(MOD($A1310,10)&lt;7,"ФО_01_Крупный","ФО_"&amp;TEXT(MOD($A1310,8)+1,"00"))</f>
        <v/>
      </c>
      <c r="M1310">
        <f>IF($AB1310="Да","Регион_001_Крупный","Регион_"&amp;TEXT(MOD(QUOTIENT($A1310-1,20),180)+1,"000"))</f>
        <v/>
      </c>
      <c r="N1310">
        <f>IF($AB1310="Да","Город_"&amp;TEXT(MOD($A1310-1,250)+1,"0000"),"Город_"&amp;TEXT(MOD($A1310-1,3000)+1,"0000"))</f>
        <v/>
      </c>
      <c r="O1310">
        <f>IF($AB1310="Да","Холдинг_Крупный","Холдинг_"&amp;TEXT(MOD(QUOTIENT($A1310-1,10000),20)+1,"00"))</f>
        <v/>
      </c>
      <c r="P1310">
        <f>IF($AB1310="Да","Организация_Крупная","Организация_"&amp;TEXT(MOD(QUOTIENT($A1310-1,500),600)+1,"000"))</f>
        <v/>
      </c>
      <c r="Q1310">
        <f>"Отдел_"&amp;TEXT(MOD(QUOTIENT($A1310-1,50),100)+1,"000")</f>
        <v/>
      </c>
      <c r="R1310">
        <f>IF($AB1310="Да","Группа_Крупная","Группа_"&amp;TEXT(MOD(QUOTIENT($A1310-1,5000),30)+1,"00"))</f>
        <v/>
      </c>
      <c r="S1310">
        <f>IF($AB1310="Да","Категория_Крупная","Категория_"&amp;TEXT(MOD(QUOTIENT($A1310-1,500),120)+1,"000"))</f>
        <v/>
      </c>
      <c r="T1310">
        <f>IF($AB1310="Да","Подкатегория_Крупная","Подкатегория_"&amp;TEXT(MOD(QUOTIENT($A1310-1,50),300)+1,"000"))</f>
        <v/>
      </c>
      <c r="U1310">
        <f>"SKU_"&amp;TEXT($A1310,"0000000")</f>
        <v/>
      </c>
      <c r="V1310">
        <f>CHOOSE(MOD($A1310-1,4)+1,"Enterprise","SMB","Госсектор","Розница")</f>
        <v/>
      </c>
      <c r="W1310">
        <f>"Клиент_"&amp;TEXT(MOD($A1310-1,20000)+1,"00000")</f>
        <v/>
      </c>
      <c r="X1310">
        <f>CHOOSE(MOD($A1310-1,5)+1,"Портал","API","Импорт","Ручной ввод","Интеграция")</f>
        <v/>
      </c>
      <c r="Y1310" s="8">
        <f>ROUND(1000+MOD($A1310*37,90000)+IF($AB1310="Да",5000,0),2)</f>
        <v/>
      </c>
      <c r="Z1310">
        <f>1+MOD($A1310,20)</f>
        <v/>
      </c>
      <c r="AA1310" s="8">
        <f>ROUND($Y1310*(0.08+MOD($A1310,17)/100),2)</f>
        <v/>
      </c>
      <c r="AB1310">
        <f>IF(MOD($A1310,10)&lt;7,"Да","Нет")</f>
        <v/>
      </c>
      <c r="AC1310">
        <f>$R1310&amp;" / "&amp;$S1310&amp;" / "&amp;$T1310</f>
        <v/>
      </c>
      <c r="AD1310">
        <f>1</f>
        <v/>
      </c>
      <c r="AE1310">
        <f>IF($A1310&lt;=Settings!$B$4,"до 100",IF($A1310&lt;=Settings!$B$5,"до 10 000",IF($A1310&lt;=Settings!$B$6,"до 100 000","100 000+")))</f>
        <v/>
      </c>
    </row>
    <row r="1311">
      <c r="A1311">
        <f>ROW()-1</f>
        <v/>
      </c>
      <c r="B1311">
        <f>IF($A1311&lt;=Settings!$B$4,"small_control",IF($A1311&lt;=Settings!$B$5,"medium_10k",IF($A1311&lt;=Settings!$B$6,"large_100k","extreme_1m")))</f>
        <v/>
      </c>
      <c r="C1311">
        <f>"ORD-"&amp;TEXT(QUOTIENT($A1311-1,3)+1,"0000000")</f>
        <v/>
      </c>
      <c r="D1311">
        <f>"LINE-"&amp;TEXT($A1311,"0000000")</f>
        <v/>
      </c>
      <c r="E1311" s="7">
        <f>Settings!$B$2+$A1311-1</f>
        <v/>
      </c>
      <c r="F1311" s="7">
        <f>Settings!$B$2+MOD($A1311-1,Settings!$B$7)</f>
        <v/>
      </c>
      <c r="G1311">
        <f>YEAR($F1311)</f>
        <v/>
      </c>
      <c r="H1311">
        <f>"Q"&amp;ROUNDUP(MONTH($F1311)/3,0)</f>
        <v/>
      </c>
      <c r="I1311">
        <f>MONTH($F1311)</f>
        <v/>
      </c>
      <c r="J1311">
        <f>CHOOSE(MONTH($F1311),"Январь","Февраль","Март","Апрель","Май","Июнь","Июль","Август","Сентябрь","Октябрь","Ноябрь","Декабрь")</f>
        <v/>
      </c>
      <c r="K1311">
        <f>DAY($F1311)</f>
        <v/>
      </c>
      <c r="L1311">
        <f>IF(MOD($A1311,10)&lt;7,"ФО_01_Крупный","ФО_"&amp;TEXT(MOD($A1311,8)+1,"00"))</f>
        <v/>
      </c>
      <c r="M1311">
        <f>IF($AB1311="Да","Регион_001_Крупный","Регион_"&amp;TEXT(MOD(QUOTIENT($A1311-1,20),180)+1,"000"))</f>
        <v/>
      </c>
      <c r="N1311">
        <f>IF($AB1311="Да","Город_"&amp;TEXT(MOD($A1311-1,250)+1,"0000"),"Город_"&amp;TEXT(MOD($A1311-1,3000)+1,"0000"))</f>
        <v/>
      </c>
      <c r="O1311">
        <f>IF($AB1311="Да","Холдинг_Крупный","Холдинг_"&amp;TEXT(MOD(QUOTIENT($A1311-1,10000),20)+1,"00"))</f>
        <v/>
      </c>
      <c r="P1311">
        <f>IF($AB1311="Да","Организация_Крупная","Организация_"&amp;TEXT(MOD(QUOTIENT($A1311-1,500),600)+1,"000"))</f>
        <v/>
      </c>
      <c r="Q1311">
        <f>"Отдел_"&amp;TEXT(MOD(QUOTIENT($A1311-1,50),100)+1,"000")</f>
        <v/>
      </c>
      <c r="R1311">
        <f>IF($AB1311="Да","Группа_Крупная","Группа_"&amp;TEXT(MOD(QUOTIENT($A1311-1,5000),30)+1,"00"))</f>
        <v/>
      </c>
      <c r="S1311">
        <f>IF($AB1311="Да","Категория_Крупная","Категория_"&amp;TEXT(MOD(QUOTIENT($A1311-1,500),120)+1,"000"))</f>
        <v/>
      </c>
      <c r="T1311">
        <f>IF($AB1311="Да","Подкатегория_Крупная","Подкатегория_"&amp;TEXT(MOD(QUOTIENT($A1311-1,50),300)+1,"000"))</f>
        <v/>
      </c>
      <c r="U1311">
        <f>"SKU_"&amp;TEXT($A1311,"0000000")</f>
        <v/>
      </c>
      <c r="V1311">
        <f>CHOOSE(MOD($A1311-1,4)+1,"Enterprise","SMB","Госсектор","Розница")</f>
        <v/>
      </c>
      <c r="W1311">
        <f>"Клиент_"&amp;TEXT(MOD($A1311-1,20000)+1,"00000")</f>
        <v/>
      </c>
      <c r="X1311">
        <f>CHOOSE(MOD($A1311-1,5)+1,"Портал","API","Импорт","Ручной ввод","Интеграция")</f>
        <v/>
      </c>
      <c r="Y1311" s="8">
        <f>ROUND(1000+MOD($A1311*37,90000)+IF($AB1311="Да",5000,0),2)</f>
        <v/>
      </c>
      <c r="Z1311">
        <f>1+MOD($A1311,20)</f>
        <v/>
      </c>
      <c r="AA1311" s="8">
        <f>ROUND($Y1311*(0.08+MOD($A1311,17)/100),2)</f>
        <v/>
      </c>
      <c r="AB1311">
        <f>IF(MOD($A1311,10)&lt;7,"Да","Нет")</f>
        <v/>
      </c>
      <c r="AC1311">
        <f>$R1311&amp;" / "&amp;$S1311&amp;" / "&amp;$T1311</f>
        <v/>
      </c>
      <c r="AD1311">
        <f>1</f>
        <v/>
      </c>
      <c r="AE1311">
        <f>IF($A1311&lt;=Settings!$B$4,"до 100",IF($A1311&lt;=Settings!$B$5,"до 10 000",IF($A1311&lt;=Settings!$B$6,"до 100 000","100 000+")))</f>
        <v/>
      </c>
    </row>
    <row r="1312">
      <c r="A1312">
        <f>ROW()-1</f>
        <v/>
      </c>
      <c r="B1312">
        <f>IF($A1312&lt;=Settings!$B$4,"small_control",IF($A1312&lt;=Settings!$B$5,"medium_10k",IF($A1312&lt;=Settings!$B$6,"large_100k","extreme_1m")))</f>
        <v/>
      </c>
      <c r="C1312">
        <f>"ORD-"&amp;TEXT(QUOTIENT($A1312-1,3)+1,"0000000")</f>
        <v/>
      </c>
      <c r="D1312">
        <f>"LINE-"&amp;TEXT($A1312,"0000000")</f>
        <v/>
      </c>
      <c r="E1312" s="7">
        <f>Settings!$B$2+$A1312-1</f>
        <v/>
      </c>
      <c r="F1312" s="7">
        <f>Settings!$B$2+MOD($A1312-1,Settings!$B$7)</f>
        <v/>
      </c>
      <c r="G1312">
        <f>YEAR($F1312)</f>
        <v/>
      </c>
      <c r="H1312">
        <f>"Q"&amp;ROUNDUP(MONTH($F1312)/3,0)</f>
        <v/>
      </c>
      <c r="I1312">
        <f>MONTH($F1312)</f>
        <v/>
      </c>
      <c r="J1312">
        <f>CHOOSE(MONTH($F1312),"Январь","Февраль","Март","Апрель","Май","Июнь","Июль","Август","Сентябрь","Октябрь","Ноябрь","Декабрь")</f>
        <v/>
      </c>
      <c r="K1312">
        <f>DAY($F1312)</f>
        <v/>
      </c>
      <c r="L1312">
        <f>IF(MOD($A1312,10)&lt;7,"ФО_01_Крупный","ФО_"&amp;TEXT(MOD($A1312,8)+1,"00"))</f>
        <v/>
      </c>
      <c r="M1312">
        <f>IF($AB1312="Да","Регион_001_Крупный","Регион_"&amp;TEXT(MOD(QUOTIENT($A1312-1,20),180)+1,"000"))</f>
        <v/>
      </c>
      <c r="N1312">
        <f>IF($AB1312="Да","Город_"&amp;TEXT(MOD($A1312-1,250)+1,"0000"),"Город_"&amp;TEXT(MOD($A1312-1,3000)+1,"0000"))</f>
        <v/>
      </c>
      <c r="O1312">
        <f>IF($AB1312="Да","Холдинг_Крупный","Холдинг_"&amp;TEXT(MOD(QUOTIENT($A1312-1,10000),20)+1,"00"))</f>
        <v/>
      </c>
      <c r="P1312">
        <f>IF($AB1312="Да","Организация_Крупная","Организация_"&amp;TEXT(MOD(QUOTIENT($A1312-1,500),600)+1,"000"))</f>
        <v/>
      </c>
      <c r="Q1312">
        <f>"Отдел_"&amp;TEXT(MOD(QUOTIENT($A1312-1,50),100)+1,"000")</f>
        <v/>
      </c>
      <c r="R1312">
        <f>IF($AB1312="Да","Группа_Крупная","Группа_"&amp;TEXT(MOD(QUOTIENT($A1312-1,5000),30)+1,"00"))</f>
        <v/>
      </c>
      <c r="S1312">
        <f>IF($AB1312="Да","Категория_Крупная","Категория_"&amp;TEXT(MOD(QUOTIENT($A1312-1,500),120)+1,"000"))</f>
        <v/>
      </c>
      <c r="T1312">
        <f>IF($AB1312="Да","Подкатегория_Крупная","Подкатегория_"&amp;TEXT(MOD(QUOTIENT($A1312-1,50),300)+1,"000"))</f>
        <v/>
      </c>
      <c r="U1312">
        <f>"SKU_"&amp;TEXT($A1312,"0000000")</f>
        <v/>
      </c>
      <c r="V1312">
        <f>CHOOSE(MOD($A1312-1,4)+1,"Enterprise","SMB","Госсектор","Розница")</f>
        <v/>
      </c>
      <c r="W1312">
        <f>"Клиент_"&amp;TEXT(MOD($A1312-1,20000)+1,"00000")</f>
        <v/>
      </c>
      <c r="X1312">
        <f>CHOOSE(MOD($A1312-1,5)+1,"Портал","API","Импорт","Ручной ввод","Интеграция")</f>
        <v/>
      </c>
      <c r="Y1312" s="8">
        <f>ROUND(1000+MOD($A1312*37,90000)+IF($AB1312="Да",5000,0),2)</f>
        <v/>
      </c>
      <c r="Z1312">
        <f>1+MOD($A1312,20)</f>
        <v/>
      </c>
      <c r="AA1312" s="8">
        <f>ROUND($Y1312*(0.08+MOD($A1312,17)/100),2)</f>
        <v/>
      </c>
      <c r="AB1312">
        <f>IF(MOD($A1312,10)&lt;7,"Да","Нет")</f>
        <v/>
      </c>
      <c r="AC1312">
        <f>$R1312&amp;" / "&amp;$S1312&amp;" / "&amp;$T1312</f>
        <v/>
      </c>
      <c r="AD1312">
        <f>1</f>
        <v/>
      </c>
      <c r="AE1312">
        <f>IF($A1312&lt;=Settings!$B$4,"до 100",IF($A1312&lt;=Settings!$B$5,"до 10 000",IF($A1312&lt;=Settings!$B$6,"до 100 000","100 000+")))</f>
        <v/>
      </c>
    </row>
    <row r="1313">
      <c r="A1313">
        <f>ROW()-1</f>
        <v/>
      </c>
      <c r="B1313">
        <f>IF($A1313&lt;=Settings!$B$4,"small_control",IF($A1313&lt;=Settings!$B$5,"medium_10k",IF($A1313&lt;=Settings!$B$6,"large_100k","extreme_1m")))</f>
        <v/>
      </c>
      <c r="C1313">
        <f>"ORD-"&amp;TEXT(QUOTIENT($A1313-1,3)+1,"0000000")</f>
        <v/>
      </c>
      <c r="D1313">
        <f>"LINE-"&amp;TEXT($A1313,"0000000")</f>
        <v/>
      </c>
      <c r="E1313" s="7">
        <f>Settings!$B$2+$A1313-1</f>
        <v/>
      </c>
      <c r="F1313" s="7">
        <f>Settings!$B$2+MOD($A1313-1,Settings!$B$7)</f>
        <v/>
      </c>
      <c r="G1313">
        <f>YEAR($F1313)</f>
        <v/>
      </c>
      <c r="H1313">
        <f>"Q"&amp;ROUNDUP(MONTH($F1313)/3,0)</f>
        <v/>
      </c>
      <c r="I1313">
        <f>MONTH($F1313)</f>
        <v/>
      </c>
      <c r="J1313">
        <f>CHOOSE(MONTH($F1313),"Январь","Февраль","Март","Апрель","Май","Июнь","Июль","Август","Сентябрь","Октябрь","Ноябрь","Декабрь")</f>
        <v/>
      </c>
      <c r="K1313">
        <f>DAY($F1313)</f>
        <v/>
      </c>
      <c r="L1313">
        <f>IF(MOD($A1313,10)&lt;7,"ФО_01_Крупный","ФО_"&amp;TEXT(MOD($A1313,8)+1,"00"))</f>
        <v/>
      </c>
      <c r="M1313">
        <f>IF($AB1313="Да","Регион_001_Крупный","Регион_"&amp;TEXT(MOD(QUOTIENT($A1313-1,20),180)+1,"000"))</f>
        <v/>
      </c>
      <c r="N1313">
        <f>IF($AB1313="Да","Город_"&amp;TEXT(MOD($A1313-1,250)+1,"0000"),"Город_"&amp;TEXT(MOD($A1313-1,3000)+1,"0000"))</f>
        <v/>
      </c>
      <c r="O1313">
        <f>IF($AB1313="Да","Холдинг_Крупный","Холдинг_"&amp;TEXT(MOD(QUOTIENT($A1313-1,10000),20)+1,"00"))</f>
        <v/>
      </c>
      <c r="P1313">
        <f>IF($AB1313="Да","Организация_Крупная","Организация_"&amp;TEXT(MOD(QUOTIENT($A1313-1,500),600)+1,"000"))</f>
        <v/>
      </c>
      <c r="Q1313">
        <f>"Отдел_"&amp;TEXT(MOD(QUOTIENT($A1313-1,50),100)+1,"000")</f>
        <v/>
      </c>
      <c r="R1313">
        <f>IF($AB1313="Да","Группа_Крупная","Группа_"&amp;TEXT(MOD(QUOTIENT($A1313-1,5000),30)+1,"00"))</f>
        <v/>
      </c>
      <c r="S1313">
        <f>IF($AB1313="Да","Категория_Крупная","Категория_"&amp;TEXT(MOD(QUOTIENT($A1313-1,500),120)+1,"000"))</f>
        <v/>
      </c>
      <c r="T1313">
        <f>IF($AB1313="Да","Подкатегория_Крупная","Подкатегория_"&amp;TEXT(MOD(QUOTIENT($A1313-1,50),300)+1,"000"))</f>
        <v/>
      </c>
      <c r="U1313">
        <f>"SKU_"&amp;TEXT($A1313,"0000000")</f>
        <v/>
      </c>
      <c r="V1313">
        <f>CHOOSE(MOD($A1313-1,4)+1,"Enterprise","SMB","Госсектор","Розница")</f>
        <v/>
      </c>
      <c r="W1313">
        <f>"Клиент_"&amp;TEXT(MOD($A1313-1,20000)+1,"00000")</f>
        <v/>
      </c>
      <c r="X1313">
        <f>CHOOSE(MOD($A1313-1,5)+1,"Портал","API","Импорт","Ручной ввод","Интеграция")</f>
        <v/>
      </c>
      <c r="Y1313" s="8">
        <f>ROUND(1000+MOD($A1313*37,90000)+IF($AB1313="Да",5000,0),2)</f>
        <v/>
      </c>
      <c r="Z1313">
        <f>1+MOD($A1313,20)</f>
        <v/>
      </c>
      <c r="AA1313" s="8">
        <f>ROUND($Y1313*(0.08+MOD($A1313,17)/100),2)</f>
        <v/>
      </c>
      <c r="AB1313">
        <f>IF(MOD($A1313,10)&lt;7,"Да","Нет")</f>
        <v/>
      </c>
      <c r="AC1313">
        <f>$R1313&amp;" / "&amp;$S1313&amp;" / "&amp;$T1313</f>
        <v/>
      </c>
      <c r="AD1313">
        <f>1</f>
        <v/>
      </c>
      <c r="AE1313">
        <f>IF($A1313&lt;=Settings!$B$4,"до 100",IF($A1313&lt;=Settings!$B$5,"до 10 000",IF($A1313&lt;=Settings!$B$6,"до 100 000","100 000+")))</f>
        <v/>
      </c>
    </row>
    <row r="1314">
      <c r="A1314">
        <f>ROW()-1</f>
        <v/>
      </c>
      <c r="B1314">
        <f>IF($A1314&lt;=Settings!$B$4,"small_control",IF($A1314&lt;=Settings!$B$5,"medium_10k",IF($A1314&lt;=Settings!$B$6,"large_100k","extreme_1m")))</f>
        <v/>
      </c>
      <c r="C1314">
        <f>"ORD-"&amp;TEXT(QUOTIENT($A1314-1,3)+1,"0000000")</f>
        <v/>
      </c>
      <c r="D1314">
        <f>"LINE-"&amp;TEXT($A1314,"0000000")</f>
        <v/>
      </c>
      <c r="E1314" s="7">
        <f>Settings!$B$2+$A1314-1</f>
        <v/>
      </c>
      <c r="F1314" s="7">
        <f>Settings!$B$2+MOD($A1314-1,Settings!$B$7)</f>
        <v/>
      </c>
      <c r="G1314">
        <f>YEAR($F1314)</f>
        <v/>
      </c>
      <c r="H1314">
        <f>"Q"&amp;ROUNDUP(MONTH($F1314)/3,0)</f>
        <v/>
      </c>
      <c r="I1314">
        <f>MONTH($F1314)</f>
        <v/>
      </c>
      <c r="J1314">
        <f>CHOOSE(MONTH($F1314),"Январь","Февраль","Март","Апрель","Май","Июнь","Июль","Август","Сентябрь","Октябрь","Ноябрь","Декабрь")</f>
        <v/>
      </c>
      <c r="K1314">
        <f>DAY($F1314)</f>
        <v/>
      </c>
      <c r="L1314">
        <f>IF(MOD($A1314,10)&lt;7,"ФО_01_Крупный","ФО_"&amp;TEXT(MOD($A1314,8)+1,"00"))</f>
        <v/>
      </c>
      <c r="M1314">
        <f>IF($AB1314="Да","Регион_001_Крупный","Регион_"&amp;TEXT(MOD(QUOTIENT($A1314-1,20),180)+1,"000"))</f>
        <v/>
      </c>
      <c r="N1314">
        <f>IF($AB1314="Да","Город_"&amp;TEXT(MOD($A1314-1,250)+1,"0000"),"Город_"&amp;TEXT(MOD($A1314-1,3000)+1,"0000"))</f>
        <v/>
      </c>
      <c r="O1314">
        <f>IF($AB1314="Да","Холдинг_Крупный","Холдинг_"&amp;TEXT(MOD(QUOTIENT($A1314-1,10000),20)+1,"00"))</f>
        <v/>
      </c>
      <c r="P1314">
        <f>IF($AB1314="Да","Организация_Крупная","Организация_"&amp;TEXT(MOD(QUOTIENT($A1314-1,500),600)+1,"000"))</f>
        <v/>
      </c>
      <c r="Q1314">
        <f>"Отдел_"&amp;TEXT(MOD(QUOTIENT($A1314-1,50),100)+1,"000")</f>
        <v/>
      </c>
      <c r="R1314">
        <f>IF($AB1314="Да","Группа_Крупная","Группа_"&amp;TEXT(MOD(QUOTIENT($A1314-1,5000),30)+1,"00"))</f>
        <v/>
      </c>
      <c r="S1314">
        <f>IF($AB1314="Да","Категория_Крупная","Категория_"&amp;TEXT(MOD(QUOTIENT($A1314-1,500),120)+1,"000"))</f>
        <v/>
      </c>
      <c r="T1314">
        <f>IF($AB1314="Да","Подкатегория_Крупная","Подкатегория_"&amp;TEXT(MOD(QUOTIENT($A1314-1,50),300)+1,"000"))</f>
        <v/>
      </c>
      <c r="U1314">
        <f>"SKU_"&amp;TEXT($A1314,"0000000")</f>
        <v/>
      </c>
      <c r="V1314">
        <f>CHOOSE(MOD($A1314-1,4)+1,"Enterprise","SMB","Госсектор","Розница")</f>
        <v/>
      </c>
      <c r="W1314">
        <f>"Клиент_"&amp;TEXT(MOD($A1314-1,20000)+1,"00000")</f>
        <v/>
      </c>
      <c r="X1314">
        <f>CHOOSE(MOD($A1314-1,5)+1,"Портал","API","Импорт","Ручной ввод","Интеграция")</f>
        <v/>
      </c>
      <c r="Y1314" s="8">
        <f>ROUND(1000+MOD($A1314*37,90000)+IF($AB1314="Да",5000,0),2)</f>
        <v/>
      </c>
      <c r="Z1314">
        <f>1+MOD($A1314,20)</f>
        <v/>
      </c>
      <c r="AA1314" s="8">
        <f>ROUND($Y1314*(0.08+MOD($A1314,17)/100),2)</f>
        <v/>
      </c>
      <c r="AB1314">
        <f>IF(MOD($A1314,10)&lt;7,"Да","Нет")</f>
        <v/>
      </c>
      <c r="AC1314">
        <f>$R1314&amp;" / "&amp;$S1314&amp;" / "&amp;$T1314</f>
        <v/>
      </c>
      <c r="AD1314">
        <f>1</f>
        <v/>
      </c>
      <c r="AE1314">
        <f>IF($A1314&lt;=Settings!$B$4,"до 100",IF($A1314&lt;=Settings!$B$5,"до 10 000",IF($A1314&lt;=Settings!$B$6,"до 100 000","100 000+")))</f>
        <v/>
      </c>
    </row>
    <row r="1315">
      <c r="A1315">
        <f>ROW()-1</f>
        <v/>
      </c>
      <c r="B1315">
        <f>IF($A1315&lt;=Settings!$B$4,"small_control",IF($A1315&lt;=Settings!$B$5,"medium_10k",IF($A1315&lt;=Settings!$B$6,"large_100k","extreme_1m")))</f>
        <v/>
      </c>
      <c r="C1315">
        <f>"ORD-"&amp;TEXT(QUOTIENT($A1315-1,3)+1,"0000000")</f>
        <v/>
      </c>
      <c r="D1315">
        <f>"LINE-"&amp;TEXT($A1315,"0000000")</f>
        <v/>
      </c>
      <c r="E1315" s="7">
        <f>Settings!$B$2+$A1315-1</f>
        <v/>
      </c>
      <c r="F1315" s="7">
        <f>Settings!$B$2+MOD($A1315-1,Settings!$B$7)</f>
        <v/>
      </c>
      <c r="G1315">
        <f>YEAR($F1315)</f>
        <v/>
      </c>
      <c r="H1315">
        <f>"Q"&amp;ROUNDUP(MONTH($F1315)/3,0)</f>
        <v/>
      </c>
      <c r="I1315">
        <f>MONTH($F1315)</f>
        <v/>
      </c>
      <c r="J1315">
        <f>CHOOSE(MONTH($F1315),"Январь","Февраль","Март","Апрель","Май","Июнь","Июль","Август","Сентябрь","Октябрь","Ноябрь","Декабрь")</f>
        <v/>
      </c>
      <c r="K1315">
        <f>DAY($F1315)</f>
        <v/>
      </c>
      <c r="L1315">
        <f>IF(MOD($A1315,10)&lt;7,"ФО_01_Крупный","ФО_"&amp;TEXT(MOD($A1315,8)+1,"00"))</f>
        <v/>
      </c>
      <c r="M1315">
        <f>IF($AB1315="Да","Регион_001_Крупный","Регион_"&amp;TEXT(MOD(QUOTIENT($A1315-1,20),180)+1,"000"))</f>
        <v/>
      </c>
      <c r="N1315">
        <f>IF($AB1315="Да","Город_"&amp;TEXT(MOD($A1315-1,250)+1,"0000"),"Город_"&amp;TEXT(MOD($A1315-1,3000)+1,"0000"))</f>
        <v/>
      </c>
      <c r="O1315">
        <f>IF($AB1315="Да","Холдинг_Крупный","Холдинг_"&amp;TEXT(MOD(QUOTIENT($A1315-1,10000),20)+1,"00"))</f>
        <v/>
      </c>
      <c r="P1315">
        <f>IF($AB1315="Да","Организация_Крупная","Организация_"&amp;TEXT(MOD(QUOTIENT($A1315-1,500),600)+1,"000"))</f>
        <v/>
      </c>
      <c r="Q1315">
        <f>"Отдел_"&amp;TEXT(MOD(QUOTIENT($A1315-1,50),100)+1,"000")</f>
        <v/>
      </c>
      <c r="R1315">
        <f>IF($AB1315="Да","Группа_Крупная","Группа_"&amp;TEXT(MOD(QUOTIENT($A1315-1,5000),30)+1,"00"))</f>
        <v/>
      </c>
      <c r="S1315">
        <f>IF($AB1315="Да","Категория_Крупная","Категория_"&amp;TEXT(MOD(QUOTIENT($A1315-1,500),120)+1,"000"))</f>
        <v/>
      </c>
      <c r="T1315">
        <f>IF($AB1315="Да","Подкатегория_Крупная","Подкатегория_"&amp;TEXT(MOD(QUOTIENT($A1315-1,50),300)+1,"000"))</f>
        <v/>
      </c>
      <c r="U1315">
        <f>"SKU_"&amp;TEXT($A1315,"0000000")</f>
        <v/>
      </c>
      <c r="V1315">
        <f>CHOOSE(MOD($A1315-1,4)+1,"Enterprise","SMB","Госсектор","Розница")</f>
        <v/>
      </c>
      <c r="W1315">
        <f>"Клиент_"&amp;TEXT(MOD($A1315-1,20000)+1,"00000")</f>
        <v/>
      </c>
      <c r="X1315">
        <f>CHOOSE(MOD($A1315-1,5)+1,"Портал","API","Импорт","Ручной ввод","Интеграция")</f>
        <v/>
      </c>
      <c r="Y1315" s="8">
        <f>ROUND(1000+MOD($A1315*37,90000)+IF($AB1315="Да",5000,0),2)</f>
        <v/>
      </c>
      <c r="Z1315">
        <f>1+MOD($A1315,20)</f>
        <v/>
      </c>
      <c r="AA1315" s="8">
        <f>ROUND($Y1315*(0.08+MOD($A1315,17)/100),2)</f>
        <v/>
      </c>
      <c r="AB1315">
        <f>IF(MOD($A1315,10)&lt;7,"Да","Нет")</f>
        <v/>
      </c>
      <c r="AC1315">
        <f>$R1315&amp;" / "&amp;$S1315&amp;" / "&amp;$T1315</f>
        <v/>
      </c>
      <c r="AD1315">
        <f>1</f>
        <v/>
      </c>
      <c r="AE1315">
        <f>IF($A1315&lt;=Settings!$B$4,"до 100",IF($A1315&lt;=Settings!$B$5,"до 10 000",IF($A1315&lt;=Settings!$B$6,"до 100 000","100 000+")))</f>
        <v/>
      </c>
    </row>
    <row r="1316">
      <c r="A1316">
        <f>ROW()-1</f>
        <v/>
      </c>
      <c r="B1316">
        <f>IF($A1316&lt;=Settings!$B$4,"small_control",IF($A1316&lt;=Settings!$B$5,"medium_10k",IF($A1316&lt;=Settings!$B$6,"large_100k","extreme_1m")))</f>
        <v/>
      </c>
      <c r="C1316">
        <f>"ORD-"&amp;TEXT(QUOTIENT($A1316-1,3)+1,"0000000")</f>
        <v/>
      </c>
      <c r="D1316">
        <f>"LINE-"&amp;TEXT($A1316,"0000000")</f>
        <v/>
      </c>
      <c r="E1316" s="7">
        <f>Settings!$B$2+$A1316-1</f>
        <v/>
      </c>
      <c r="F1316" s="7">
        <f>Settings!$B$2+MOD($A1316-1,Settings!$B$7)</f>
        <v/>
      </c>
      <c r="G1316">
        <f>YEAR($F1316)</f>
        <v/>
      </c>
      <c r="H1316">
        <f>"Q"&amp;ROUNDUP(MONTH($F1316)/3,0)</f>
        <v/>
      </c>
      <c r="I1316">
        <f>MONTH($F1316)</f>
        <v/>
      </c>
      <c r="J1316">
        <f>CHOOSE(MONTH($F1316),"Январь","Февраль","Март","Апрель","Май","Июнь","Июль","Август","Сентябрь","Октябрь","Ноябрь","Декабрь")</f>
        <v/>
      </c>
      <c r="K1316">
        <f>DAY($F1316)</f>
        <v/>
      </c>
      <c r="L1316">
        <f>IF(MOD($A1316,10)&lt;7,"ФО_01_Крупный","ФО_"&amp;TEXT(MOD($A1316,8)+1,"00"))</f>
        <v/>
      </c>
      <c r="M1316">
        <f>IF($AB1316="Да","Регион_001_Крупный","Регион_"&amp;TEXT(MOD(QUOTIENT($A1316-1,20),180)+1,"000"))</f>
        <v/>
      </c>
      <c r="N1316">
        <f>IF($AB1316="Да","Город_"&amp;TEXT(MOD($A1316-1,250)+1,"0000"),"Город_"&amp;TEXT(MOD($A1316-1,3000)+1,"0000"))</f>
        <v/>
      </c>
      <c r="O1316">
        <f>IF($AB1316="Да","Холдинг_Крупный","Холдинг_"&amp;TEXT(MOD(QUOTIENT($A1316-1,10000),20)+1,"00"))</f>
        <v/>
      </c>
      <c r="P1316">
        <f>IF($AB1316="Да","Организация_Крупная","Организация_"&amp;TEXT(MOD(QUOTIENT($A1316-1,500),600)+1,"000"))</f>
        <v/>
      </c>
      <c r="Q1316">
        <f>"Отдел_"&amp;TEXT(MOD(QUOTIENT($A1316-1,50),100)+1,"000")</f>
        <v/>
      </c>
      <c r="R1316">
        <f>IF($AB1316="Да","Группа_Крупная","Группа_"&amp;TEXT(MOD(QUOTIENT($A1316-1,5000),30)+1,"00"))</f>
        <v/>
      </c>
      <c r="S1316">
        <f>IF($AB1316="Да","Категория_Крупная","Категория_"&amp;TEXT(MOD(QUOTIENT($A1316-1,500),120)+1,"000"))</f>
        <v/>
      </c>
      <c r="T1316">
        <f>IF($AB1316="Да","Подкатегория_Крупная","Подкатегория_"&amp;TEXT(MOD(QUOTIENT($A1316-1,50),300)+1,"000"))</f>
        <v/>
      </c>
      <c r="U1316">
        <f>"SKU_"&amp;TEXT($A1316,"0000000")</f>
        <v/>
      </c>
      <c r="V1316">
        <f>CHOOSE(MOD($A1316-1,4)+1,"Enterprise","SMB","Госсектор","Розница")</f>
        <v/>
      </c>
      <c r="W1316">
        <f>"Клиент_"&amp;TEXT(MOD($A1316-1,20000)+1,"00000")</f>
        <v/>
      </c>
      <c r="X1316">
        <f>CHOOSE(MOD($A1316-1,5)+1,"Портал","API","Импорт","Ручной ввод","Интеграция")</f>
        <v/>
      </c>
      <c r="Y1316" s="8">
        <f>ROUND(1000+MOD($A1316*37,90000)+IF($AB1316="Да",5000,0),2)</f>
        <v/>
      </c>
      <c r="Z1316">
        <f>1+MOD($A1316,20)</f>
        <v/>
      </c>
      <c r="AA1316" s="8">
        <f>ROUND($Y1316*(0.08+MOD($A1316,17)/100),2)</f>
        <v/>
      </c>
      <c r="AB1316">
        <f>IF(MOD($A1316,10)&lt;7,"Да","Нет")</f>
        <v/>
      </c>
      <c r="AC1316">
        <f>$R1316&amp;" / "&amp;$S1316&amp;" / "&amp;$T1316</f>
        <v/>
      </c>
      <c r="AD1316">
        <f>1</f>
        <v/>
      </c>
      <c r="AE1316">
        <f>IF($A1316&lt;=Settings!$B$4,"до 100",IF($A1316&lt;=Settings!$B$5,"до 10 000",IF($A1316&lt;=Settings!$B$6,"до 100 000","100 000+")))</f>
        <v/>
      </c>
    </row>
    <row r="1317">
      <c r="A1317">
        <f>ROW()-1</f>
        <v/>
      </c>
      <c r="B1317">
        <f>IF($A1317&lt;=Settings!$B$4,"small_control",IF($A1317&lt;=Settings!$B$5,"medium_10k",IF($A1317&lt;=Settings!$B$6,"large_100k","extreme_1m")))</f>
        <v/>
      </c>
      <c r="C1317">
        <f>"ORD-"&amp;TEXT(QUOTIENT($A1317-1,3)+1,"0000000")</f>
        <v/>
      </c>
      <c r="D1317">
        <f>"LINE-"&amp;TEXT($A1317,"0000000")</f>
        <v/>
      </c>
      <c r="E1317" s="7">
        <f>Settings!$B$2+$A1317-1</f>
        <v/>
      </c>
      <c r="F1317" s="7">
        <f>Settings!$B$2+MOD($A1317-1,Settings!$B$7)</f>
        <v/>
      </c>
      <c r="G1317">
        <f>YEAR($F1317)</f>
        <v/>
      </c>
      <c r="H1317">
        <f>"Q"&amp;ROUNDUP(MONTH($F1317)/3,0)</f>
        <v/>
      </c>
      <c r="I1317">
        <f>MONTH($F1317)</f>
        <v/>
      </c>
      <c r="J1317">
        <f>CHOOSE(MONTH($F1317),"Январь","Февраль","Март","Апрель","Май","Июнь","Июль","Август","Сентябрь","Октябрь","Ноябрь","Декабрь")</f>
        <v/>
      </c>
      <c r="K1317">
        <f>DAY($F1317)</f>
        <v/>
      </c>
      <c r="L1317">
        <f>IF(MOD($A1317,10)&lt;7,"ФО_01_Крупный","ФО_"&amp;TEXT(MOD($A1317,8)+1,"00"))</f>
        <v/>
      </c>
      <c r="M1317">
        <f>IF($AB1317="Да","Регион_001_Крупный","Регион_"&amp;TEXT(MOD(QUOTIENT($A1317-1,20),180)+1,"000"))</f>
        <v/>
      </c>
      <c r="N1317">
        <f>IF($AB1317="Да","Город_"&amp;TEXT(MOD($A1317-1,250)+1,"0000"),"Город_"&amp;TEXT(MOD($A1317-1,3000)+1,"0000"))</f>
        <v/>
      </c>
      <c r="O1317">
        <f>IF($AB1317="Да","Холдинг_Крупный","Холдинг_"&amp;TEXT(MOD(QUOTIENT($A1317-1,10000),20)+1,"00"))</f>
        <v/>
      </c>
      <c r="P1317">
        <f>IF($AB1317="Да","Организация_Крупная","Организация_"&amp;TEXT(MOD(QUOTIENT($A1317-1,500),600)+1,"000"))</f>
        <v/>
      </c>
      <c r="Q1317">
        <f>"Отдел_"&amp;TEXT(MOD(QUOTIENT($A1317-1,50),100)+1,"000")</f>
        <v/>
      </c>
      <c r="R1317">
        <f>IF($AB1317="Да","Группа_Крупная","Группа_"&amp;TEXT(MOD(QUOTIENT($A1317-1,5000),30)+1,"00"))</f>
        <v/>
      </c>
      <c r="S1317">
        <f>IF($AB1317="Да","Категория_Крупная","Категория_"&amp;TEXT(MOD(QUOTIENT($A1317-1,500),120)+1,"000"))</f>
        <v/>
      </c>
      <c r="T1317">
        <f>IF($AB1317="Да","Подкатегория_Крупная","Подкатегория_"&amp;TEXT(MOD(QUOTIENT($A1317-1,50),300)+1,"000"))</f>
        <v/>
      </c>
      <c r="U1317">
        <f>"SKU_"&amp;TEXT($A1317,"0000000")</f>
        <v/>
      </c>
      <c r="V1317">
        <f>CHOOSE(MOD($A1317-1,4)+1,"Enterprise","SMB","Госсектор","Розница")</f>
        <v/>
      </c>
      <c r="W1317">
        <f>"Клиент_"&amp;TEXT(MOD($A1317-1,20000)+1,"00000")</f>
        <v/>
      </c>
      <c r="X1317">
        <f>CHOOSE(MOD($A1317-1,5)+1,"Портал","API","Импорт","Ручной ввод","Интеграция")</f>
        <v/>
      </c>
      <c r="Y1317" s="8">
        <f>ROUND(1000+MOD($A1317*37,90000)+IF($AB1317="Да",5000,0),2)</f>
        <v/>
      </c>
      <c r="Z1317">
        <f>1+MOD($A1317,20)</f>
        <v/>
      </c>
      <c r="AA1317" s="8">
        <f>ROUND($Y1317*(0.08+MOD($A1317,17)/100),2)</f>
        <v/>
      </c>
      <c r="AB1317">
        <f>IF(MOD($A1317,10)&lt;7,"Да","Нет")</f>
        <v/>
      </c>
      <c r="AC1317">
        <f>$R1317&amp;" / "&amp;$S1317&amp;" / "&amp;$T1317</f>
        <v/>
      </c>
      <c r="AD1317">
        <f>1</f>
        <v/>
      </c>
      <c r="AE1317">
        <f>IF($A1317&lt;=Settings!$B$4,"до 100",IF($A1317&lt;=Settings!$B$5,"до 10 000",IF($A1317&lt;=Settings!$B$6,"до 100 000","100 000+")))</f>
        <v/>
      </c>
    </row>
    <row r="1318">
      <c r="A1318">
        <f>ROW()-1</f>
        <v/>
      </c>
      <c r="B1318">
        <f>IF($A1318&lt;=Settings!$B$4,"small_control",IF($A1318&lt;=Settings!$B$5,"medium_10k",IF($A1318&lt;=Settings!$B$6,"large_100k","extreme_1m")))</f>
        <v/>
      </c>
      <c r="C1318">
        <f>"ORD-"&amp;TEXT(QUOTIENT($A1318-1,3)+1,"0000000")</f>
        <v/>
      </c>
      <c r="D1318">
        <f>"LINE-"&amp;TEXT($A1318,"0000000")</f>
        <v/>
      </c>
      <c r="E1318" s="7">
        <f>Settings!$B$2+$A1318-1</f>
        <v/>
      </c>
      <c r="F1318" s="7">
        <f>Settings!$B$2+MOD($A1318-1,Settings!$B$7)</f>
        <v/>
      </c>
      <c r="G1318">
        <f>YEAR($F1318)</f>
        <v/>
      </c>
      <c r="H1318">
        <f>"Q"&amp;ROUNDUP(MONTH($F1318)/3,0)</f>
        <v/>
      </c>
      <c r="I1318">
        <f>MONTH($F1318)</f>
        <v/>
      </c>
      <c r="J1318">
        <f>CHOOSE(MONTH($F1318),"Январь","Февраль","Март","Апрель","Май","Июнь","Июль","Август","Сентябрь","Октябрь","Ноябрь","Декабрь")</f>
        <v/>
      </c>
      <c r="K1318">
        <f>DAY($F1318)</f>
        <v/>
      </c>
      <c r="L1318">
        <f>IF(MOD($A1318,10)&lt;7,"ФО_01_Крупный","ФО_"&amp;TEXT(MOD($A1318,8)+1,"00"))</f>
        <v/>
      </c>
      <c r="M1318">
        <f>IF($AB1318="Да","Регион_001_Крупный","Регион_"&amp;TEXT(MOD(QUOTIENT($A1318-1,20),180)+1,"000"))</f>
        <v/>
      </c>
      <c r="N1318">
        <f>IF($AB1318="Да","Город_"&amp;TEXT(MOD($A1318-1,250)+1,"0000"),"Город_"&amp;TEXT(MOD($A1318-1,3000)+1,"0000"))</f>
        <v/>
      </c>
      <c r="O1318">
        <f>IF($AB1318="Да","Холдинг_Крупный","Холдинг_"&amp;TEXT(MOD(QUOTIENT($A1318-1,10000),20)+1,"00"))</f>
        <v/>
      </c>
      <c r="P1318">
        <f>IF($AB1318="Да","Организация_Крупная","Организация_"&amp;TEXT(MOD(QUOTIENT($A1318-1,500),600)+1,"000"))</f>
        <v/>
      </c>
      <c r="Q1318">
        <f>"Отдел_"&amp;TEXT(MOD(QUOTIENT($A1318-1,50),100)+1,"000")</f>
        <v/>
      </c>
      <c r="R1318">
        <f>IF($AB1318="Да","Группа_Крупная","Группа_"&amp;TEXT(MOD(QUOTIENT($A1318-1,5000),30)+1,"00"))</f>
        <v/>
      </c>
      <c r="S1318">
        <f>IF($AB1318="Да","Категория_Крупная","Категория_"&amp;TEXT(MOD(QUOTIENT($A1318-1,500),120)+1,"000"))</f>
        <v/>
      </c>
      <c r="T1318">
        <f>IF($AB1318="Да","Подкатегория_Крупная","Подкатегория_"&amp;TEXT(MOD(QUOTIENT($A1318-1,50),300)+1,"000"))</f>
        <v/>
      </c>
      <c r="U1318">
        <f>"SKU_"&amp;TEXT($A1318,"0000000")</f>
        <v/>
      </c>
      <c r="V1318">
        <f>CHOOSE(MOD($A1318-1,4)+1,"Enterprise","SMB","Госсектор","Розница")</f>
        <v/>
      </c>
      <c r="W1318">
        <f>"Клиент_"&amp;TEXT(MOD($A1318-1,20000)+1,"00000")</f>
        <v/>
      </c>
      <c r="X1318">
        <f>CHOOSE(MOD($A1318-1,5)+1,"Портал","API","Импорт","Ручной ввод","Интеграция")</f>
        <v/>
      </c>
      <c r="Y1318" s="8">
        <f>ROUND(1000+MOD($A1318*37,90000)+IF($AB1318="Да",5000,0),2)</f>
        <v/>
      </c>
      <c r="Z1318">
        <f>1+MOD($A1318,20)</f>
        <v/>
      </c>
      <c r="AA1318" s="8">
        <f>ROUND($Y1318*(0.08+MOD($A1318,17)/100),2)</f>
        <v/>
      </c>
      <c r="AB1318">
        <f>IF(MOD($A1318,10)&lt;7,"Да","Нет")</f>
        <v/>
      </c>
      <c r="AC1318">
        <f>$R1318&amp;" / "&amp;$S1318&amp;" / "&amp;$T1318</f>
        <v/>
      </c>
      <c r="AD1318">
        <f>1</f>
        <v/>
      </c>
      <c r="AE1318">
        <f>IF($A1318&lt;=Settings!$B$4,"до 100",IF($A1318&lt;=Settings!$B$5,"до 10 000",IF($A1318&lt;=Settings!$B$6,"до 100 000","100 000+")))</f>
        <v/>
      </c>
    </row>
    <row r="1319">
      <c r="A1319">
        <f>ROW()-1</f>
        <v/>
      </c>
      <c r="B1319">
        <f>IF($A1319&lt;=Settings!$B$4,"small_control",IF($A1319&lt;=Settings!$B$5,"medium_10k",IF($A1319&lt;=Settings!$B$6,"large_100k","extreme_1m")))</f>
        <v/>
      </c>
      <c r="C1319">
        <f>"ORD-"&amp;TEXT(QUOTIENT($A1319-1,3)+1,"0000000")</f>
        <v/>
      </c>
      <c r="D1319">
        <f>"LINE-"&amp;TEXT($A1319,"0000000")</f>
        <v/>
      </c>
      <c r="E1319" s="7">
        <f>Settings!$B$2+$A1319-1</f>
        <v/>
      </c>
      <c r="F1319" s="7">
        <f>Settings!$B$2+MOD($A1319-1,Settings!$B$7)</f>
        <v/>
      </c>
      <c r="G1319">
        <f>YEAR($F1319)</f>
        <v/>
      </c>
      <c r="H1319">
        <f>"Q"&amp;ROUNDUP(MONTH($F1319)/3,0)</f>
        <v/>
      </c>
      <c r="I1319">
        <f>MONTH($F1319)</f>
        <v/>
      </c>
      <c r="J1319">
        <f>CHOOSE(MONTH($F1319),"Январь","Февраль","Март","Апрель","Май","Июнь","Июль","Август","Сентябрь","Октябрь","Ноябрь","Декабрь")</f>
        <v/>
      </c>
      <c r="K1319">
        <f>DAY($F1319)</f>
        <v/>
      </c>
      <c r="L1319">
        <f>IF(MOD($A1319,10)&lt;7,"ФО_01_Крупный","ФО_"&amp;TEXT(MOD($A1319,8)+1,"00"))</f>
        <v/>
      </c>
      <c r="M1319">
        <f>IF($AB1319="Да","Регион_001_Крупный","Регион_"&amp;TEXT(MOD(QUOTIENT($A1319-1,20),180)+1,"000"))</f>
        <v/>
      </c>
      <c r="N1319">
        <f>IF($AB1319="Да","Город_"&amp;TEXT(MOD($A1319-1,250)+1,"0000"),"Город_"&amp;TEXT(MOD($A1319-1,3000)+1,"0000"))</f>
        <v/>
      </c>
      <c r="O1319">
        <f>IF($AB1319="Да","Холдинг_Крупный","Холдинг_"&amp;TEXT(MOD(QUOTIENT($A1319-1,10000),20)+1,"00"))</f>
        <v/>
      </c>
      <c r="P1319">
        <f>IF($AB1319="Да","Организация_Крупная","Организация_"&amp;TEXT(MOD(QUOTIENT($A1319-1,500),600)+1,"000"))</f>
        <v/>
      </c>
      <c r="Q1319">
        <f>"Отдел_"&amp;TEXT(MOD(QUOTIENT($A1319-1,50),100)+1,"000")</f>
        <v/>
      </c>
      <c r="R1319">
        <f>IF($AB1319="Да","Группа_Крупная","Группа_"&amp;TEXT(MOD(QUOTIENT($A1319-1,5000),30)+1,"00"))</f>
        <v/>
      </c>
      <c r="S1319">
        <f>IF($AB1319="Да","Категория_Крупная","Категория_"&amp;TEXT(MOD(QUOTIENT($A1319-1,500),120)+1,"000"))</f>
        <v/>
      </c>
      <c r="T1319">
        <f>IF($AB1319="Да","Подкатегория_Крупная","Подкатегория_"&amp;TEXT(MOD(QUOTIENT($A1319-1,50),300)+1,"000"))</f>
        <v/>
      </c>
      <c r="U1319">
        <f>"SKU_"&amp;TEXT($A1319,"0000000")</f>
        <v/>
      </c>
      <c r="V1319">
        <f>CHOOSE(MOD($A1319-1,4)+1,"Enterprise","SMB","Госсектор","Розница")</f>
        <v/>
      </c>
      <c r="W1319">
        <f>"Клиент_"&amp;TEXT(MOD($A1319-1,20000)+1,"00000")</f>
        <v/>
      </c>
      <c r="X1319">
        <f>CHOOSE(MOD($A1319-1,5)+1,"Портал","API","Импорт","Ручной ввод","Интеграция")</f>
        <v/>
      </c>
      <c r="Y1319" s="8">
        <f>ROUND(1000+MOD($A1319*37,90000)+IF($AB1319="Да",5000,0),2)</f>
        <v/>
      </c>
      <c r="Z1319">
        <f>1+MOD($A1319,20)</f>
        <v/>
      </c>
      <c r="AA1319" s="8">
        <f>ROUND($Y1319*(0.08+MOD($A1319,17)/100),2)</f>
        <v/>
      </c>
      <c r="AB1319">
        <f>IF(MOD($A1319,10)&lt;7,"Да","Нет")</f>
        <v/>
      </c>
      <c r="AC1319">
        <f>$R1319&amp;" / "&amp;$S1319&amp;" / "&amp;$T1319</f>
        <v/>
      </c>
      <c r="AD1319">
        <f>1</f>
        <v/>
      </c>
      <c r="AE1319">
        <f>IF($A1319&lt;=Settings!$B$4,"до 100",IF($A1319&lt;=Settings!$B$5,"до 10 000",IF($A1319&lt;=Settings!$B$6,"до 100 000","100 000+")))</f>
        <v/>
      </c>
    </row>
    <row r="1320">
      <c r="A1320">
        <f>ROW()-1</f>
        <v/>
      </c>
      <c r="B1320">
        <f>IF($A1320&lt;=Settings!$B$4,"small_control",IF($A1320&lt;=Settings!$B$5,"medium_10k",IF($A1320&lt;=Settings!$B$6,"large_100k","extreme_1m")))</f>
        <v/>
      </c>
      <c r="C1320">
        <f>"ORD-"&amp;TEXT(QUOTIENT($A1320-1,3)+1,"0000000")</f>
        <v/>
      </c>
      <c r="D1320">
        <f>"LINE-"&amp;TEXT($A1320,"0000000")</f>
        <v/>
      </c>
      <c r="E1320" s="7">
        <f>Settings!$B$2+$A1320-1</f>
        <v/>
      </c>
      <c r="F1320" s="7">
        <f>Settings!$B$2+MOD($A1320-1,Settings!$B$7)</f>
        <v/>
      </c>
      <c r="G1320">
        <f>YEAR($F1320)</f>
        <v/>
      </c>
      <c r="H1320">
        <f>"Q"&amp;ROUNDUP(MONTH($F1320)/3,0)</f>
        <v/>
      </c>
      <c r="I1320">
        <f>MONTH($F1320)</f>
        <v/>
      </c>
      <c r="J1320">
        <f>CHOOSE(MONTH($F1320),"Январь","Февраль","Март","Апрель","Май","Июнь","Июль","Август","Сентябрь","Октябрь","Ноябрь","Декабрь")</f>
        <v/>
      </c>
      <c r="K1320">
        <f>DAY($F1320)</f>
        <v/>
      </c>
      <c r="L1320">
        <f>IF(MOD($A1320,10)&lt;7,"ФО_01_Крупный","ФО_"&amp;TEXT(MOD($A1320,8)+1,"00"))</f>
        <v/>
      </c>
      <c r="M1320">
        <f>IF($AB1320="Да","Регион_001_Крупный","Регион_"&amp;TEXT(MOD(QUOTIENT($A1320-1,20),180)+1,"000"))</f>
        <v/>
      </c>
      <c r="N1320">
        <f>IF($AB1320="Да","Город_"&amp;TEXT(MOD($A1320-1,250)+1,"0000"),"Город_"&amp;TEXT(MOD($A1320-1,3000)+1,"0000"))</f>
        <v/>
      </c>
      <c r="O1320">
        <f>IF($AB1320="Да","Холдинг_Крупный","Холдинг_"&amp;TEXT(MOD(QUOTIENT($A1320-1,10000),20)+1,"00"))</f>
        <v/>
      </c>
      <c r="P1320">
        <f>IF($AB1320="Да","Организация_Крупная","Организация_"&amp;TEXT(MOD(QUOTIENT($A1320-1,500),600)+1,"000"))</f>
        <v/>
      </c>
      <c r="Q1320">
        <f>"Отдел_"&amp;TEXT(MOD(QUOTIENT($A1320-1,50),100)+1,"000")</f>
        <v/>
      </c>
      <c r="R1320">
        <f>IF($AB1320="Да","Группа_Крупная","Группа_"&amp;TEXT(MOD(QUOTIENT($A1320-1,5000),30)+1,"00"))</f>
        <v/>
      </c>
      <c r="S1320">
        <f>IF($AB1320="Да","Категория_Крупная","Категория_"&amp;TEXT(MOD(QUOTIENT($A1320-1,500),120)+1,"000"))</f>
        <v/>
      </c>
      <c r="T1320">
        <f>IF($AB1320="Да","Подкатегория_Крупная","Подкатегория_"&amp;TEXT(MOD(QUOTIENT($A1320-1,50),300)+1,"000"))</f>
        <v/>
      </c>
      <c r="U1320">
        <f>"SKU_"&amp;TEXT($A1320,"0000000")</f>
        <v/>
      </c>
      <c r="V1320">
        <f>CHOOSE(MOD($A1320-1,4)+1,"Enterprise","SMB","Госсектор","Розница")</f>
        <v/>
      </c>
      <c r="W1320">
        <f>"Клиент_"&amp;TEXT(MOD($A1320-1,20000)+1,"00000")</f>
        <v/>
      </c>
      <c r="X1320">
        <f>CHOOSE(MOD($A1320-1,5)+1,"Портал","API","Импорт","Ручной ввод","Интеграция")</f>
        <v/>
      </c>
      <c r="Y1320" s="8">
        <f>ROUND(1000+MOD($A1320*37,90000)+IF($AB1320="Да",5000,0),2)</f>
        <v/>
      </c>
      <c r="Z1320">
        <f>1+MOD($A1320,20)</f>
        <v/>
      </c>
      <c r="AA1320" s="8">
        <f>ROUND($Y1320*(0.08+MOD($A1320,17)/100),2)</f>
        <v/>
      </c>
      <c r="AB1320">
        <f>IF(MOD($A1320,10)&lt;7,"Да","Нет")</f>
        <v/>
      </c>
      <c r="AC1320">
        <f>$R1320&amp;" / "&amp;$S1320&amp;" / "&amp;$T1320</f>
        <v/>
      </c>
      <c r="AD1320">
        <f>1</f>
        <v/>
      </c>
      <c r="AE1320">
        <f>IF($A1320&lt;=Settings!$B$4,"до 100",IF($A1320&lt;=Settings!$B$5,"до 10 000",IF($A1320&lt;=Settings!$B$6,"до 100 000","100 000+")))</f>
        <v/>
      </c>
    </row>
    <row r="1321">
      <c r="A1321">
        <f>ROW()-1</f>
        <v/>
      </c>
      <c r="B1321">
        <f>IF($A1321&lt;=Settings!$B$4,"small_control",IF($A1321&lt;=Settings!$B$5,"medium_10k",IF($A1321&lt;=Settings!$B$6,"large_100k","extreme_1m")))</f>
        <v/>
      </c>
      <c r="C1321">
        <f>"ORD-"&amp;TEXT(QUOTIENT($A1321-1,3)+1,"0000000")</f>
        <v/>
      </c>
      <c r="D1321">
        <f>"LINE-"&amp;TEXT($A1321,"0000000")</f>
        <v/>
      </c>
      <c r="E1321" s="7">
        <f>Settings!$B$2+$A1321-1</f>
        <v/>
      </c>
      <c r="F1321" s="7">
        <f>Settings!$B$2+MOD($A1321-1,Settings!$B$7)</f>
        <v/>
      </c>
      <c r="G1321">
        <f>YEAR($F1321)</f>
        <v/>
      </c>
      <c r="H1321">
        <f>"Q"&amp;ROUNDUP(MONTH($F1321)/3,0)</f>
        <v/>
      </c>
      <c r="I1321">
        <f>MONTH($F1321)</f>
        <v/>
      </c>
      <c r="J1321">
        <f>CHOOSE(MONTH($F1321),"Январь","Февраль","Март","Апрель","Май","Июнь","Июль","Август","Сентябрь","Октябрь","Ноябрь","Декабрь")</f>
        <v/>
      </c>
      <c r="K1321">
        <f>DAY($F1321)</f>
        <v/>
      </c>
      <c r="L1321">
        <f>IF(MOD($A1321,10)&lt;7,"ФО_01_Крупный","ФО_"&amp;TEXT(MOD($A1321,8)+1,"00"))</f>
        <v/>
      </c>
      <c r="M1321">
        <f>IF($AB1321="Да","Регион_001_Крупный","Регион_"&amp;TEXT(MOD(QUOTIENT($A1321-1,20),180)+1,"000"))</f>
        <v/>
      </c>
      <c r="N1321">
        <f>IF($AB1321="Да","Город_"&amp;TEXT(MOD($A1321-1,250)+1,"0000"),"Город_"&amp;TEXT(MOD($A1321-1,3000)+1,"0000"))</f>
        <v/>
      </c>
      <c r="O1321">
        <f>IF($AB1321="Да","Холдинг_Крупный","Холдинг_"&amp;TEXT(MOD(QUOTIENT($A1321-1,10000),20)+1,"00"))</f>
        <v/>
      </c>
      <c r="P1321">
        <f>IF($AB1321="Да","Организация_Крупная","Организация_"&amp;TEXT(MOD(QUOTIENT($A1321-1,500),600)+1,"000"))</f>
        <v/>
      </c>
      <c r="Q1321">
        <f>"Отдел_"&amp;TEXT(MOD(QUOTIENT($A1321-1,50),100)+1,"000")</f>
        <v/>
      </c>
      <c r="R1321">
        <f>IF($AB1321="Да","Группа_Крупная","Группа_"&amp;TEXT(MOD(QUOTIENT($A1321-1,5000),30)+1,"00"))</f>
        <v/>
      </c>
      <c r="S1321">
        <f>IF($AB1321="Да","Категория_Крупная","Категория_"&amp;TEXT(MOD(QUOTIENT($A1321-1,500),120)+1,"000"))</f>
        <v/>
      </c>
      <c r="T1321">
        <f>IF($AB1321="Да","Подкатегория_Крупная","Подкатегория_"&amp;TEXT(MOD(QUOTIENT($A1321-1,50),300)+1,"000"))</f>
        <v/>
      </c>
      <c r="U1321">
        <f>"SKU_"&amp;TEXT($A1321,"0000000")</f>
        <v/>
      </c>
      <c r="V1321">
        <f>CHOOSE(MOD($A1321-1,4)+1,"Enterprise","SMB","Госсектор","Розница")</f>
        <v/>
      </c>
      <c r="W1321">
        <f>"Клиент_"&amp;TEXT(MOD($A1321-1,20000)+1,"00000")</f>
        <v/>
      </c>
      <c r="X1321">
        <f>CHOOSE(MOD($A1321-1,5)+1,"Портал","API","Импорт","Ручной ввод","Интеграция")</f>
        <v/>
      </c>
      <c r="Y1321" s="8">
        <f>ROUND(1000+MOD($A1321*37,90000)+IF($AB1321="Да",5000,0),2)</f>
        <v/>
      </c>
      <c r="Z1321">
        <f>1+MOD($A1321,20)</f>
        <v/>
      </c>
      <c r="AA1321" s="8">
        <f>ROUND($Y1321*(0.08+MOD($A1321,17)/100),2)</f>
        <v/>
      </c>
      <c r="AB1321">
        <f>IF(MOD($A1321,10)&lt;7,"Да","Нет")</f>
        <v/>
      </c>
      <c r="AC1321">
        <f>$R1321&amp;" / "&amp;$S1321&amp;" / "&amp;$T1321</f>
        <v/>
      </c>
      <c r="AD1321">
        <f>1</f>
        <v/>
      </c>
      <c r="AE1321">
        <f>IF($A1321&lt;=Settings!$B$4,"до 100",IF($A1321&lt;=Settings!$B$5,"до 10 000",IF($A1321&lt;=Settings!$B$6,"до 100 000","100 000+")))</f>
        <v/>
      </c>
    </row>
    <row r="1322">
      <c r="A1322">
        <f>ROW()-1</f>
        <v/>
      </c>
      <c r="B1322">
        <f>IF($A1322&lt;=Settings!$B$4,"small_control",IF($A1322&lt;=Settings!$B$5,"medium_10k",IF($A1322&lt;=Settings!$B$6,"large_100k","extreme_1m")))</f>
        <v/>
      </c>
      <c r="C1322">
        <f>"ORD-"&amp;TEXT(QUOTIENT($A1322-1,3)+1,"0000000")</f>
        <v/>
      </c>
      <c r="D1322">
        <f>"LINE-"&amp;TEXT($A1322,"0000000")</f>
        <v/>
      </c>
      <c r="E1322" s="7">
        <f>Settings!$B$2+$A1322-1</f>
        <v/>
      </c>
      <c r="F1322" s="7">
        <f>Settings!$B$2+MOD($A1322-1,Settings!$B$7)</f>
        <v/>
      </c>
      <c r="G1322">
        <f>YEAR($F1322)</f>
        <v/>
      </c>
      <c r="H1322">
        <f>"Q"&amp;ROUNDUP(MONTH($F1322)/3,0)</f>
        <v/>
      </c>
      <c r="I1322">
        <f>MONTH($F1322)</f>
        <v/>
      </c>
      <c r="J1322">
        <f>CHOOSE(MONTH($F1322),"Январь","Февраль","Март","Апрель","Май","Июнь","Июль","Август","Сентябрь","Октябрь","Ноябрь","Декабрь")</f>
        <v/>
      </c>
      <c r="K1322">
        <f>DAY($F1322)</f>
        <v/>
      </c>
      <c r="L1322">
        <f>IF(MOD($A1322,10)&lt;7,"ФО_01_Крупный","ФО_"&amp;TEXT(MOD($A1322,8)+1,"00"))</f>
        <v/>
      </c>
      <c r="M1322">
        <f>IF($AB1322="Да","Регион_001_Крупный","Регион_"&amp;TEXT(MOD(QUOTIENT($A1322-1,20),180)+1,"000"))</f>
        <v/>
      </c>
      <c r="N1322">
        <f>IF($AB1322="Да","Город_"&amp;TEXT(MOD($A1322-1,250)+1,"0000"),"Город_"&amp;TEXT(MOD($A1322-1,3000)+1,"0000"))</f>
        <v/>
      </c>
      <c r="O1322">
        <f>IF($AB1322="Да","Холдинг_Крупный","Холдинг_"&amp;TEXT(MOD(QUOTIENT($A1322-1,10000),20)+1,"00"))</f>
        <v/>
      </c>
      <c r="P1322">
        <f>IF($AB1322="Да","Организация_Крупная","Организация_"&amp;TEXT(MOD(QUOTIENT($A1322-1,500),600)+1,"000"))</f>
        <v/>
      </c>
      <c r="Q1322">
        <f>"Отдел_"&amp;TEXT(MOD(QUOTIENT($A1322-1,50),100)+1,"000")</f>
        <v/>
      </c>
      <c r="R1322">
        <f>IF($AB1322="Да","Группа_Крупная","Группа_"&amp;TEXT(MOD(QUOTIENT($A1322-1,5000),30)+1,"00"))</f>
        <v/>
      </c>
      <c r="S1322">
        <f>IF($AB1322="Да","Категория_Крупная","Категория_"&amp;TEXT(MOD(QUOTIENT($A1322-1,500),120)+1,"000"))</f>
        <v/>
      </c>
      <c r="T1322">
        <f>IF($AB1322="Да","Подкатегория_Крупная","Подкатегория_"&amp;TEXT(MOD(QUOTIENT($A1322-1,50),300)+1,"000"))</f>
        <v/>
      </c>
      <c r="U1322">
        <f>"SKU_"&amp;TEXT($A1322,"0000000")</f>
        <v/>
      </c>
      <c r="V1322">
        <f>CHOOSE(MOD($A1322-1,4)+1,"Enterprise","SMB","Госсектор","Розница")</f>
        <v/>
      </c>
      <c r="W1322">
        <f>"Клиент_"&amp;TEXT(MOD($A1322-1,20000)+1,"00000")</f>
        <v/>
      </c>
      <c r="X1322">
        <f>CHOOSE(MOD($A1322-1,5)+1,"Портал","API","Импорт","Ручной ввод","Интеграция")</f>
        <v/>
      </c>
      <c r="Y1322" s="8">
        <f>ROUND(1000+MOD($A1322*37,90000)+IF($AB1322="Да",5000,0),2)</f>
        <v/>
      </c>
      <c r="Z1322">
        <f>1+MOD($A1322,20)</f>
        <v/>
      </c>
      <c r="AA1322" s="8">
        <f>ROUND($Y1322*(0.08+MOD($A1322,17)/100),2)</f>
        <v/>
      </c>
      <c r="AB1322">
        <f>IF(MOD($A1322,10)&lt;7,"Да","Нет")</f>
        <v/>
      </c>
      <c r="AC1322">
        <f>$R1322&amp;" / "&amp;$S1322&amp;" / "&amp;$T1322</f>
        <v/>
      </c>
      <c r="AD1322">
        <f>1</f>
        <v/>
      </c>
      <c r="AE1322">
        <f>IF($A1322&lt;=Settings!$B$4,"до 100",IF($A1322&lt;=Settings!$B$5,"до 10 000",IF($A1322&lt;=Settings!$B$6,"до 100 000","100 000+")))</f>
        <v/>
      </c>
    </row>
    <row r="1323">
      <c r="A1323">
        <f>ROW()-1</f>
        <v/>
      </c>
      <c r="B1323">
        <f>IF($A1323&lt;=Settings!$B$4,"small_control",IF($A1323&lt;=Settings!$B$5,"medium_10k",IF($A1323&lt;=Settings!$B$6,"large_100k","extreme_1m")))</f>
        <v/>
      </c>
      <c r="C1323">
        <f>"ORD-"&amp;TEXT(QUOTIENT($A1323-1,3)+1,"0000000")</f>
        <v/>
      </c>
      <c r="D1323">
        <f>"LINE-"&amp;TEXT($A1323,"0000000")</f>
        <v/>
      </c>
      <c r="E1323" s="7">
        <f>Settings!$B$2+$A1323-1</f>
        <v/>
      </c>
      <c r="F1323" s="7">
        <f>Settings!$B$2+MOD($A1323-1,Settings!$B$7)</f>
        <v/>
      </c>
      <c r="G1323">
        <f>YEAR($F1323)</f>
        <v/>
      </c>
      <c r="H1323">
        <f>"Q"&amp;ROUNDUP(MONTH($F1323)/3,0)</f>
        <v/>
      </c>
      <c r="I1323">
        <f>MONTH($F1323)</f>
        <v/>
      </c>
      <c r="J1323">
        <f>CHOOSE(MONTH($F1323),"Январь","Февраль","Март","Апрель","Май","Июнь","Июль","Август","Сентябрь","Октябрь","Ноябрь","Декабрь")</f>
        <v/>
      </c>
      <c r="K1323">
        <f>DAY($F1323)</f>
        <v/>
      </c>
      <c r="L1323">
        <f>IF(MOD($A1323,10)&lt;7,"ФО_01_Крупный","ФО_"&amp;TEXT(MOD($A1323,8)+1,"00"))</f>
        <v/>
      </c>
      <c r="M1323">
        <f>IF($AB1323="Да","Регион_001_Крупный","Регион_"&amp;TEXT(MOD(QUOTIENT($A1323-1,20),180)+1,"000"))</f>
        <v/>
      </c>
      <c r="N1323">
        <f>IF($AB1323="Да","Город_"&amp;TEXT(MOD($A1323-1,250)+1,"0000"),"Город_"&amp;TEXT(MOD($A1323-1,3000)+1,"0000"))</f>
        <v/>
      </c>
      <c r="O1323">
        <f>IF($AB1323="Да","Холдинг_Крупный","Холдинг_"&amp;TEXT(MOD(QUOTIENT($A1323-1,10000),20)+1,"00"))</f>
        <v/>
      </c>
      <c r="P1323">
        <f>IF($AB1323="Да","Организация_Крупная","Организация_"&amp;TEXT(MOD(QUOTIENT($A1323-1,500),600)+1,"000"))</f>
        <v/>
      </c>
      <c r="Q1323">
        <f>"Отдел_"&amp;TEXT(MOD(QUOTIENT($A1323-1,50),100)+1,"000")</f>
        <v/>
      </c>
      <c r="R1323">
        <f>IF($AB1323="Да","Группа_Крупная","Группа_"&amp;TEXT(MOD(QUOTIENT($A1323-1,5000),30)+1,"00"))</f>
        <v/>
      </c>
      <c r="S1323">
        <f>IF($AB1323="Да","Категория_Крупная","Категория_"&amp;TEXT(MOD(QUOTIENT($A1323-1,500),120)+1,"000"))</f>
        <v/>
      </c>
      <c r="T1323">
        <f>IF($AB1323="Да","Подкатегория_Крупная","Подкатегория_"&amp;TEXT(MOD(QUOTIENT($A1323-1,50),300)+1,"000"))</f>
        <v/>
      </c>
      <c r="U1323">
        <f>"SKU_"&amp;TEXT($A1323,"0000000")</f>
        <v/>
      </c>
      <c r="V1323">
        <f>CHOOSE(MOD($A1323-1,4)+1,"Enterprise","SMB","Госсектор","Розница")</f>
        <v/>
      </c>
      <c r="W1323">
        <f>"Клиент_"&amp;TEXT(MOD($A1323-1,20000)+1,"00000")</f>
        <v/>
      </c>
      <c r="X1323">
        <f>CHOOSE(MOD($A1323-1,5)+1,"Портал","API","Импорт","Ручной ввод","Интеграция")</f>
        <v/>
      </c>
      <c r="Y1323" s="8">
        <f>ROUND(1000+MOD($A1323*37,90000)+IF($AB1323="Да",5000,0),2)</f>
        <v/>
      </c>
      <c r="Z1323">
        <f>1+MOD($A1323,20)</f>
        <v/>
      </c>
      <c r="AA1323" s="8">
        <f>ROUND($Y1323*(0.08+MOD($A1323,17)/100),2)</f>
        <v/>
      </c>
      <c r="AB1323">
        <f>IF(MOD($A1323,10)&lt;7,"Да","Нет")</f>
        <v/>
      </c>
      <c r="AC1323">
        <f>$R1323&amp;" / "&amp;$S1323&amp;" / "&amp;$T1323</f>
        <v/>
      </c>
      <c r="AD1323">
        <f>1</f>
        <v/>
      </c>
      <c r="AE1323">
        <f>IF($A1323&lt;=Settings!$B$4,"до 100",IF($A1323&lt;=Settings!$B$5,"до 10 000",IF($A1323&lt;=Settings!$B$6,"до 100 000","100 000+")))</f>
        <v/>
      </c>
    </row>
    <row r="1324">
      <c r="A1324">
        <f>ROW()-1</f>
        <v/>
      </c>
      <c r="B1324">
        <f>IF($A1324&lt;=Settings!$B$4,"small_control",IF($A1324&lt;=Settings!$B$5,"medium_10k",IF($A1324&lt;=Settings!$B$6,"large_100k","extreme_1m")))</f>
        <v/>
      </c>
      <c r="C1324">
        <f>"ORD-"&amp;TEXT(QUOTIENT($A1324-1,3)+1,"0000000")</f>
        <v/>
      </c>
      <c r="D1324">
        <f>"LINE-"&amp;TEXT($A1324,"0000000")</f>
        <v/>
      </c>
      <c r="E1324" s="7">
        <f>Settings!$B$2+$A1324-1</f>
        <v/>
      </c>
      <c r="F1324" s="7">
        <f>Settings!$B$2+MOD($A1324-1,Settings!$B$7)</f>
        <v/>
      </c>
      <c r="G1324">
        <f>YEAR($F1324)</f>
        <v/>
      </c>
      <c r="H1324">
        <f>"Q"&amp;ROUNDUP(MONTH($F1324)/3,0)</f>
        <v/>
      </c>
      <c r="I1324">
        <f>MONTH($F1324)</f>
        <v/>
      </c>
      <c r="J1324">
        <f>CHOOSE(MONTH($F1324),"Январь","Февраль","Март","Апрель","Май","Июнь","Июль","Август","Сентябрь","Октябрь","Ноябрь","Декабрь")</f>
        <v/>
      </c>
      <c r="K1324">
        <f>DAY($F1324)</f>
        <v/>
      </c>
      <c r="L1324">
        <f>IF(MOD($A1324,10)&lt;7,"ФО_01_Крупный","ФО_"&amp;TEXT(MOD($A1324,8)+1,"00"))</f>
        <v/>
      </c>
      <c r="M1324">
        <f>IF($AB1324="Да","Регион_001_Крупный","Регион_"&amp;TEXT(MOD(QUOTIENT($A1324-1,20),180)+1,"000"))</f>
        <v/>
      </c>
      <c r="N1324">
        <f>IF($AB1324="Да","Город_"&amp;TEXT(MOD($A1324-1,250)+1,"0000"),"Город_"&amp;TEXT(MOD($A1324-1,3000)+1,"0000"))</f>
        <v/>
      </c>
      <c r="O1324">
        <f>IF($AB1324="Да","Холдинг_Крупный","Холдинг_"&amp;TEXT(MOD(QUOTIENT($A1324-1,10000),20)+1,"00"))</f>
        <v/>
      </c>
      <c r="P1324">
        <f>IF($AB1324="Да","Организация_Крупная","Организация_"&amp;TEXT(MOD(QUOTIENT($A1324-1,500),600)+1,"000"))</f>
        <v/>
      </c>
      <c r="Q1324">
        <f>"Отдел_"&amp;TEXT(MOD(QUOTIENT($A1324-1,50),100)+1,"000")</f>
        <v/>
      </c>
      <c r="R1324">
        <f>IF($AB1324="Да","Группа_Крупная","Группа_"&amp;TEXT(MOD(QUOTIENT($A1324-1,5000),30)+1,"00"))</f>
        <v/>
      </c>
      <c r="S1324">
        <f>IF($AB1324="Да","Категория_Крупная","Категория_"&amp;TEXT(MOD(QUOTIENT($A1324-1,500),120)+1,"000"))</f>
        <v/>
      </c>
      <c r="T1324">
        <f>IF($AB1324="Да","Подкатегория_Крупная","Подкатегория_"&amp;TEXT(MOD(QUOTIENT($A1324-1,50),300)+1,"000"))</f>
        <v/>
      </c>
      <c r="U1324">
        <f>"SKU_"&amp;TEXT($A1324,"0000000")</f>
        <v/>
      </c>
      <c r="V1324">
        <f>CHOOSE(MOD($A1324-1,4)+1,"Enterprise","SMB","Госсектор","Розница")</f>
        <v/>
      </c>
      <c r="W1324">
        <f>"Клиент_"&amp;TEXT(MOD($A1324-1,20000)+1,"00000")</f>
        <v/>
      </c>
      <c r="X1324">
        <f>CHOOSE(MOD($A1324-1,5)+1,"Портал","API","Импорт","Ручной ввод","Интеграция")</f>
        <v/>
      </c>
      <c r="Y1324" s="8">
        <f>ROUND(1000+MOD($A1324*37,90000)+IF($AB1324="Да",5000,0),2)</f>
        <v/>
      </c>
      <c r="Z1324">
        <f>1+MOD($A1324,20)</f>
        <v/>
      </c>
      <c r="AA1324" s="8">
        <f>ROUND($Y1324*(0.08+MOD($A1324,17)/100),2)</f>
        <v/>
      </c>
      <c r="AB1324">
        <f>IF(MOD($A1324,10)&lt;7,"Да","Нет")</f>
        <v/>
      </c>
      <c r="AC1324">
        <f>$R1324&amp;" / "&amp;$S1324&amp;" / "&amp;$T1324</f>
        <v/>
      </c>
      <c r="AD1324">
        <f>1</f>
        <v/>
      </c>
      <c r="AE1324">
        <f>IF($A1324&lt;=Settings!$B$4,"до 100",IF($A1324&lt;=Settings!$B$5,"до 10 000",IF($A1324&lt;=Settings!$B$6,"до 100 000","100 000+")))</f>
        <v/>
      </c>
    </row>
    <row r="1325">
      <c r="A1325">
        <f>ROW()-1</f>
        <v/>
      </c>
      <c r="B1325">
        <f>IF($A1325&lt;=Settings!$B$4,"small_control",IF($A1325&lt;=Settings!$B$5,"medium_10k",IF($A1325&lt;=Settings!$B$6,"large_100k","extreme_1m")))</f>
        <v/>
      </c>
      <c r="C1325">
        <f>"ORD-"&amp;TEXT(QUOTIENT($A1325-1,3)+1,"0000000")</f>
        <v/>
      </c>
      <c r="D1325">
        <f>"LINE-"&amp;TEXT($A1325,"0000000")</f>
        <v/>
      </c>
      <c r="E1325" s="7">
        <f>Settings!$B$2+$A1325-1</f>
        <v/>
      </c>
      <c r="F1325" s="7">
        <f>Settings!$B$2+MOD($A1325-1,Settings!$B$7)</f>
        <v/>
      </c>
      <c r="G1325">
        <f>YEAR($F1325)</f>
        <v/>
      </c>
      <c r="H1325">
        <f>"Q"&amp;ROUNDUP(MONTH($F1325)/3,0)</f>
        <v/>
      </c>
      <c r="I1325">
        <f>MONTH($F1325)</f>
        <v/>
      </c>
      <c r="J1325">
        <f>CHOOSE(MONTH($F1325),"Январь","Февраль","Март","Апрель","Май","Июнь","Июль","Август","Сентябрь","Октябрь","Ноябрь","Декабрь")</f>
        <v/>
      </c>
      <c r="K1325">
        <f>DAY($F1325)</f>
        <v/>
      </c>
      <c r="L1325">
        <f>IF(MOD($A1325,10)&lt;7,"ФО_01_Крупный","ФО_"&amp;TEXT(MOD($A1325,8)+1,"00"))</f>
        <v/>
      </c>
      <c r="M1325">
        <f>IF($AB1325="Да","Регион_001_Крупный","Регион_"&amp;TEXT(MOD(QUOTIENT($A1325-1,20),180)+1,"000"))</f>
        <v/>
      </c>
      <c r="N1325">
        <f>IF($AB1325="Да","Город_"&amp;TEXT(MOD($A1325-1,250)+1,"0000"),"Город_"&amp;TEXT(MOD($A1325-1,3000)+1,"0000"))</f>
        <v/>
      </c>
      <c r="O1325">
        <f>IF($AB1325="Да","Холдинг_Крупный","Холдинг_"&amp;TEXT(MOD(QUOTIENT($A1325-1,10000),20)+1,"00"))</f>
        <v/>
      </c>
      <c r="P1325">
        <f>IF($AB1325="Да","Организация_Крупная","Организация_"&amp;TEXT(MOD(QUOTIENT($A1325-1,500),600)+1,"000"))</f>
        <v/>
      </c>
      <c r="Q1325">
        <f>"Отдел_"&amp;TEXT(MOD(QUOTIENT($A1325-1,50),100)+1,"000")</f>
        <v/>
      </c>
      <c r="R1325">
        <f>IF($AB1325="Да","Группа_Крупная","Группа_"&amp;TEXT(MOD(QUOTIENT($A1325-1,5000),30)+1,"00"))</f>
        <v/>
      </c>
      <c r="S1325">
        <f>IF($AB1325="Да","Категория_Крупная","Категория_"&amp;TEXT(MOD(QUOTIENT($A1325-1,500),120)+1,"000"))</f>
        <v/>
      </c>
      <c r="T1325">
        <f>IF($AB1325="Да","Подкатегория_Крупная","Подкатегория_"&amp;TEXT(MOD(QUOTIENT($A1325-1,50),300)+1,"000"))</f>
        <v/>
      </c>
      <c r="U1325">
        <f>"SKU_"&amp;TEXT($A1325,"0000000")</f>
        <v/>
      </c>
      <c r="V1325">
        <f>CHOOSE(MOD($A1325-1,4)+1,"Enterprise","SMB","Госсектор","Розница")</f>
        <v/>
      </c>
      <c r="W1325">
        <f>"Клиент_"&amp;TEXT(MOD($A1325-1,20000)+1,"00000")</f>
        <v/>
      </c>
      <c r="X1325">
        <f>CHOOSE(MOD($A1325-1,5)+1,"Портал","API","Импорт","Ручной ввод","Интеграция")</f>
        <v/>
      </c>
      <c r="Y1325" s="8">
        <f>ROUND(1000+MOD($A1325*37,90000)+IF($AB1325="Да",5000,0),2)</f>
        <v/>
      </c>
      <c r="Z1325">
        <f>1+MOD($A1325,20)</f>
        <v/>
      </c>
      <c r="AA1325" s="8">
        <f>ROUND($Y1325*(0.08+MOD($A1325,17)/100),2)</f>
        <v/>
      </c>
      <c r="AB1325">
        <f>IF(MOD($A1325,10)&lt;7,"Да","Нет")</f>
        <v/>
      </c>
      <c r="AC1325">
        <f>$R1325&amp;" / "&amp;$S1325&amp;" / "&amp;$T1325</f>
        <v/>
      </c>
      <c r="AD1325">
        <f>1</f>
        <v/>
      </c>
      <c r="AE1325">
        <f>IF($A1325&lt;=Settings!$B$4,"до 100",IF($A1325&lt;=Settings!$B$5,"до 10 000",IF($A1325&lt;=Settings!$B$6,"до 100 000","100 000+")))</f>
        <v/>
      </c>
    </row>
    <row r="1326">
      <c r="A1326">
        <f>ROW()-1</f>
        <v/>
      </c>
      <c r="B1326">
        <f>IF($A1326&lt;=Settings!$B$4,"small_control",IF($A1326&lt;=Settings!$B$5,"medium_10k",IF($A1326&lt;=Settings!$B$6,"large_100k","extreme_1m")))</f>
        <v/>
      </c>
      <c r="C1326">
        <f>"ORD-"&amp;TEXT(QUOTIENT($A1326-1,3)+1,"0000000")</f>
        <v/>
      </c>
      <c r="D1326">
        <f>"LINE-"&amp;TEXT($A1326,"0000000")</f>
        <v/>
      </c>
      <c r="E1326" s="7">
        <f>Settings!$B$2+$A1326-1</f>
        <v/>
      </c>
      <c r="F1326" s="7">
        <f>Settings!$B$2+MOD($A1326-1,Settings!$B$7)</f>
        <v/>
      </c>
      <c r="G1326">
        <f>YEAR($F1326)</f>
        <v/>
      </c>
      <c r="H1326">
        <f>"Q"&amp;ROUNDUP(MONTH($F1326)/3,0)</f>
        <v/>
      </c>
      <c r="I1326">
        <f>MONTH($F1326)</f>
        <v/>
      </c>
      <c r="J1326">
        <f>CHOOSE(MONTH($F1326),"Январь","Февраль","Март","Апрель","Май","Июнь","Июль","Август","Сентябрь","Октябрь","Ноябрь","Декабрь")</f>
        <v/>
      </c>
      <c r="K1326">
        <f>DAY($F1326)</f>
        <v/>
      </c>
      <c r="L1326">
        <f>IF(MOD($A1326,10)&lt;7,"ФО_01_Крупный","ФО_"&amp;TEXT(MOD($A1326,8)+1,"00"))</f>
        <v/>
      </c>
      <c r="M1326">
        <f>IF($AB1326="Да","Регион_001_Крупный","Регион_"&amp;TEXT(MOD(QUOTIENT($A1326-1,20),180)+1,"000"))</f>
        <v/>
      </c>
      <c r="N1326">
        <f>IF($AB1326="Да","Город_"&amp;TEXT(MOD($A1326-1,250)+1,"0000"),"Город_"&amp;TEXT(MOD($A1326-1,3000)+1,"0000"))</f>
        <v/>
      </c>
      <c r="O1326">
        <f>IF($AB1326="Да","Холдинг_Крупный","Холдинг_"&amp;TEXT(MOD(QUOTIENT($A1326-1,10000),20)+1,"00"))</f>
        <v/>
      </c>
      <c r="P1326">
        <f>IF($AB1326="Да","Организация_Крупная","Организация_"&amp;TEXT(MOD(QUOTIENT($A1326-1,500),600)+1,"000"))</f>
        <v/>
      </c>
      <c r="Q1326">
        <f>"Отдел_"&amp;TEXT(MOD(QUOTIENT($A1326-1,50),100)+1,"000")</f>
        <v/>
      </c>
      <c r="R1326">
        <f>IF($AB1326="Да","Группа_Крупная","Группа_"&amp;TEXT(MOD(QUOTIENT($A1326-1,5000),30)+1,"00"))</f>
        <v/>
      </c>
      <c r="S1326">
        <f>IF($AB1326="Да","Категория_Крупная","Категория_"&amp;TEXT(MOD(QUOTIENT($A1326-1,500),120)+1,"000"))</f>
        <v/>
      </c>
      <c r="T1326">
        <f>IF($AB1326="Да","Подкатегория_Крупная","Подкатегория_"&amp;TEXT(MOD(QUOTIENT($A1326-1,50),300)+1,"000"))</f>
        <v/>
      </c>
      <c r="U1326">
        <f>"SKU_"&amp;TEXT($A1326,"0000000")</f>
        <v/>
      </c>
      <c r="V1326">
        <f>CHOOSE(MOD($A1326-1,4)+1,"Enterprise","SMB","Госсектор","Розница")</f>
        <v/>
      </c>
      <c r="W1326">
        <f>"Клиент_"&amp;TEXT(MOD($A1326-1,20000)+1,"00000")</f>
        <v/>
      </c>
      <c r="X1326">
        <f>CHOOSE(MOD($A1326-1,5)+1,"Портал","API","Импорт","Ручной ввод","Интеграция")</f>
        <v/>
      </c>
      <c r="Y1326" s="8">
        <f>ROUND(1000+MOD($A1326*37,90000)+IF($AB1326="Да",5000,0),2)</f>
        <v/>
      </c>
      <c r="Z1326">
        <f>1+MOD($A1326,20)</f>
        <v/>
      </c>
      <c r="AA1326" s="8">
        <f>ROUND($Y1326*(0.08+MOD($A1326,17)/100),2)</f>
        <v/>
      </c>
      <c r="AB1326">
        <f>IF(MOD($A1326,10)&lt;7,"Да","Нет")</f>
        <v/>
      </c>
      <c r="AC1326">
        <f>$R1326&amp;" / "&amp;$S1326&amp;" / "&amp;$T1326</f>
        <v/>
      </c>
      <c r="AD1326">
        <f>1</f>
        <v/>
      </c>
      <c r="AE1326">
        <f>IF($A1326&lt;=Settings!$B$4,"до 100",IF($A1326&lt;=Settings!$B$5,"до 10 000",IF($A1326&lt;=Settings!$B$6,"до 100 000","100 000+")))</f>
        <v/>
      </c>
    </row>
    <row r="1327">
      <c r="A1327">
        <f>ROW()-1</f>
        <v/>
      </c>
      <c r="B1327">
        <f>IF($A1327&lt;=Settings!$B$4,"small_control",IF($A1327&lt;=Settings!$B$5,"medium_10k",IF($A1327&lt;=Settings!$B$6,"large_100k","extreme_1m")))</f>
        <v/>
      </c>
      <c r="C1327">
        <f>"ORD-"&amp;TEXT(QUOTIENT($A1327-1,3)+1,"0000000")</f>
        <v/>
      </c>
      <c r="D1327">
        <f>"LINE-"&amp;TEXT($A1327,"0000000")</f>
        <v/>
      </c>
      <c r="E1327" s="7">
        <f>Settings!$B$2+$A1327-1</f>
        <v/>
      </c>
      <c r="F1327" s="7">
        <f>Settings!$B$2+MOD($A1327-1,Settings!$B$7)</f>
        <v/>
      </c>
      <c r="G1327">
        <f>YEAR($F1327)</f>
        <v/>
      </c>
      <c r="H1327">
        <f>"Q"&amp;ROUNDUP(MONTH($F1327)/3,0)</f>
        <v/>
      </c>
      <c r="I1327">
        <f>MONTH($F1327)</f>
        <v/>
      </c>
      <c r="J1327">
        <f>CHOOSE(MONTH($F1327),"Январь","Февраль","Март","Апрель","Май","Июнь","Июль","Август","Сентябрь","Октябрь","Ноябрь","Декабрь")</f>
        <v/>
      </c>
      <c r="K1327">
        <f>DAY($F1327)</f>
        <v/>
      </c>
      <c r="L1327">
        <f>IF(MOD($A1327,10)&lt;7,"ФО_01_Крупный","ФО_"&amp;TEXT(MOD($A1327,8)+1,"00"))</f>
        <v/>
      </c>
      <c r="M1327">
        <f>IF($AB1327="Да","Регион_001_Крупный","Регион_"&amp;TEXT(MOD(QUOTIENT($A1327-1,20),180)+1,"000"))</f>
        <v/>
      </c>
      <c r="N1327">
        <f>IF($AB1327="Да","Город_"&amp;TEXT(MOD($A1327-1,250)+1,"0000"),"Город_"&amp;TEXT(MOD($A1327-1,3000)+1,"0000"))</f>
        <v/>
      </c>
      <c r="O1327">
        <f>IF($AB1327="Да","Холдинг_Крупный","Холдинг_"&amp;TEXT(MOD(QUOTIENT($A1327-1,10000),20)+1,"00"))</f>
        <v/>
      </c>
      <c r="P1327">
        <f>IF($AB1327="Да","Организация_Крупная","Организация_"&amp;TEXT(MOD(QUOTIENT($A1327-1,500),600)+1,"000"))</f>
        <v/>
      </c>
      <c r="Q1327">
        <f>"Отдел_"&amp;TEXT(MOD(QUOTIENT($A1327-1,50),100)+1,"000")</f>
        <v/>
      </c>
      <c r="R1327">
        <f>IF($AB1327="Да","Группа_Крупная","Группа_"&amp;TEXT(MOD(QUOTIENT($A1327-1,5000),30)+1,"00"))</f>
        <v/>
      </c>
      <c r="S1327">
        <f>IF($AB1327="Да","Категория_Крупная","Категория_"&amp;TEXT(MOD(QUOTIENT($A1327-1,500),120)+1,"000"))</f>
        <v/>
      </c>
      <c r="T1327">
        <f>IF($AB1327="Да","Подкатегория_Крупная","Подкатегория_"&amp;TEXT(MOD(QUOTIENT($A1327-1,50),300)+1,"000"))</f>
        <v/>
      </c>
      <c r="U1327">
        <f>"SKU_"&amp;TEXT($A1327,"0000000")</f>
        <v/>
      </c>
      <c r="V1327">
        <f>CHOOSE(MOD($A1327-1,4)+1,"Enterprise","SMB","Госсектор","Розница")</f>
        <v/>
      </c>
      <c r="W1327">
        <f>"Клиент_"&amp;TEXT(MOD($A1327-1,20000)+1,"00000")</f>
        <v/>
      </c>
      <c r="X1327">
        <f>CHOOSE(MOD($A1327-1,5)+1,"Портал","API","Импорт","Ручной ввод","Интеграция")</f>
        <v/>
      </c>
      <c r="Y1327" s="8">
        <f>ROUND(1000+MOD($A1327*37,90000)+IF($AB1327="Да",5000,0),2)</f>
        <v/>
      </c>
      <c r="Z1327">
        <f>1+MOD($A1327,20)</f>
        <v/>
      </c>
      <c r="AA1327" s="8">
        <f>ROUND($Y1327*(0.08+MOD($A1327,17)/100),2)</f>
        <v/>
      </c>
      <c r="AB1327">
        <f>IF(MOD($A1327,10)&lt;7,"Да","Нет")</f>
        <v/>
      </c>
      <c r="AC1327">
        <f>$R1327&amp;" / "&amp;$S1327&amp;" / "&amp;$T1327</f>
        <v/>
      </c>
      <c r="AD1327">
        <f>1</f>
        <v/>
      </c>
      <c r="AE1327">
        <f>IF($A1327&lt;=Settings!$B$4,"до 100",IF($A1327&lt;=Settings!$B$5,"до 10 000",IF($A1327&lt;=Settings!$B$6,"до 100 000","100 000+")))</f>
        <v/>
      </c>
    </row>
    <row r="1328">
      <c r="A1328">
        <f>ROW()-1</f>
        <v/>
      </c>
      <c r="B1328">
        <f>IF($A1328&lt;=Settings!$B$4,"small_control",IF($A1328&lt;=Settings!$B$5,"medium_10k",IF($A1328&lt;=Settings!$B$6,"large_100k","extreme_1m")))</f>
        <v/>
      </c>
      <c r="C1328">
        <f>"ORD-"&amp;TEXT(QUOTIENT($A1328-1,3)+1,"0000000")</f>
        <v/>
      </c>
      <c r="D1328">
        <f>"LINE-"&amp;TEXT($A1328,"0000000")</f>
        <v/>
      </c>
      <c r="E1328" s="7">
        <f>Settings!$B$2+$A1328-1</f>
        <v/>
      </c>
      <c r="F1328" s="7">
        <f>Settings!$B$2+MOD($A1328-1,Settings!$B$7)</f>
        <v/>
      </c>
      <c r="G1328">
        <f>YEAR($F1328)</f>
        <v/>
      </c>
      <c r="H1328">
        <f>"Q"&amp;ROUNDUP(MONTH($F1328)/3,0)</f>
        <v/>
      </c>
      <c r="I1328">
        <f>MONTH($F1328)</f>
        <v/>
      </c>
      <c r="J1328">
        <f>CHOOSE(MONTH($F1328),"Январь","Февраль","Март","Апрель","Май","Июнь","Июль","Август","Сентябрь","Октябрь","Ноябрь","Декабрь")</f>
        <v/>
      </c>
      <c r="K1328">
        <f>DAY($F1328)</f>
        <v/>
      </c>
      <c r="L1328">
        <f>IF(MOD($A1328,10)&lt;7,"ФО_01_Крупный","ФО_"&amp;TEXT(MOD($A1328,8)+1,"00"))</f>
        <v/>
      </c>
      <c r="M1328">
        <f>IF($AB1328="Да","Регион_001_Крупный","Регион_"&amp;TEXT(MOD(QUOTIENT($A1328-1,20),180)+1,"000"))</f>
        <v/>
      </c>
      <c r="N1328">
        <f>IF($AB1328="Да","Город_"&amp;TEXT(MOD($A1328-1,250)+1,"0000"),"Город_"&amp;TEXT(MOD($A1328-1,3000)+1,"0000"))</f>
        <v/>
      </c>
      <c r="O1328">
        <f>IF($AB1328="Да","Холдинг_Крупный","Холдинг_"&amp;TEXT(MOD(QUOTIENT($A1328-1,10000),20)+1,"00"))</f>
        <v/>
      </c>
      <c r="P1328">
        <f>IF($AB1328="Да","Организация_Крупная","Организация_"&amp;TEXT(MOD(QUOTIENT($A1328-1,500),600)+1,"000"))</f>
        <v/>
      </c>
      <c r="Q1328">
        <f>"Отдел_"&amp;TEXT(MOD(QUOTIENT($A1328-1,50),100)+1,"000")</f>
        <v/>
      </c>
      <c r="R1328">
        <f>IF($AB1328="Да","Группа_Крупная","Группа_"&amp;TEXT(MOD(QUOTIENT($A1328-1,5000),30)+1,"00"))</f>
        <v/>
      </c>
      <c r="S1328">
        <f>IF($AB1328="Да","Категория_Крупная","Категория_"&amp;TEXT(MOD(QUOTIENT($A1328-1,500),120)+1,"000"))</f>
        <v/>
      </c>
      <c r="T1328">
        <f>IF($AB1328="Да","Подкатегория_Крупная","Подкатегория_"&amp;TEXT(MOD(QUOTIENT($A1328-1,50),300)+1,"000"))</f>
        <v/>
      </c>
      <c r="U1328">
        <f>"SKU_"&amp;TEXT($A1328,"0000000")</f>
        <v/>
      </c>
      <c r="V1328">
        <f>CHOOSE(MOD($A1328-1,4)+1,"Enterprise","SMB","Госсектор","Розница")</f>
        <v/>
      </c>
      <c r="W1328">
        <f>"Клиент_"&amp;TEXT(MOD($A1328-1,20000)+1,"00000")</f>
        <v/>
      </c>
      <c r="X1328">
        <f>CHOOSE(MOD($A1328-1,5)+1,"Портал","API","Импорт","Ручной ввод","Интеграция")</f>
        <v/>
      </c>
      <c r="Y1328" s="8">
        <f>ROUND(1000+MOD($A1328*37,90000)+IF($AB1328="Да",5000,0),2)</f>
        <v/>
      </c>
      <c r="Z1328">
        <f>1+MOD($A1328,20)</f>
        <v/>
      </c>
      <c r="AA1328" s="8">
        <f>ROUND($Y1328*(0.08+MOD($A1328,17)/100),2)</f>
        <v/>
      </c>
      <c r="AB1328">
        <f>IF(MOD($A1328,10)&lt;7,"Да","Нет")</f>
        <v/>
      </c>
      <c r="AC1328">
        <f>$R1328&amp;" / "&amp;$S1328&amp;" / "&amp;$T1328</f>
        <v/>
      </c>
      <c r="AD1328">
        <f>1</f>
        <v/>
      </c>
      <c r="AE1328">
        <f>IF($A1328&lt;=Settings!$B$4,"до 100",IF($A1328&lt;=Settings!$B$5,"до 10 000",IF($A1328&lt;=Settings!$B$6,"до 100 000","100 000+")))</f>
        <v/>
      </c>
    </row>
    <row r="1329">
      <c r="A1329">
        <f>ROW()-1</f>
        <v/>
      </c>
      <c r="B1329">
        <f>IF($A1329&lt;=Settings!$B$4,"small_control",IF($A1329&lt;=Settings!$B$5,"medium_10k",IF($A1329&lt;=Settings!$B$6,"large_100k","extreme_1m")))</f>
        <v/>
      </c>
      <c r="C1329">
        <f>"ORD-"&amp;TEXT(QUOTIENT($A1329-1,3)+1,"0000000")</f>
        <v/>
      </c>
      <c r="D1329">
        <f>"LINE-"&amp;TEXT($A1329,"0000000")</f>
        <v/>
      </c>
      <c r="E1329" s="7">
        <f>Settings!$B$2+$A1329-1</f>
        <v/>
      </c>
      <c r="F1329" s="7">
        <f>Settings!$B$2+MOD($A1329-1,Settings!$B$7)</f>
        <v/>
      </c>
      <c r="G1329">
        <f>YEAR($F1329)</f>
        <v/>
      </c>
      <c r="H1329">
        <f>"Q"&amp;ROUNDUP(MONTH($F1329)/3,0)</f>
        <v/>
      </c>
      <c r="I1329">
        <f>MONTH($F1329)</f>
        <v/>
      </c>
      <c r="J1329">
        <f>CHOOSE(MONTH($F1329),"Январь","Февраль","Март","Апрель","Май","Июнь","Июль","Август","Сентябрь","Октябрь","Ноябрь","Декабрь")</f>
        <v/>
      </c>
      <c r="K1329">
        <f>DAY($F1329)</f>
        <v/>
      </c>
      <c r="L1329">
        <f>IF(MOD($A1329,10)&lt;7,"ФО_01_Крупный","ФО_"&amp;TEXT(MOD($A1329,8)+1,"00"))</f>
        <v/>
      </c>
      <c r="M1329">
        <f>IF($AB1329="Да","Регион_001_Крупный","Регион_"&amp;TEXT(MOD(QUOTIENT($A1329-1,20),180)+1,"000"))</f>
        <v/>
      </c>
      <c r="N1329">
        <f>IF($AB1329="Да","Город_"&amp;TEXT(MOD($A1329-1,250)+1,"0000"),"Город_"&amp;TEXT(MOD($A1329-1,3000)+1,"0000"))</f>
        <v/>
      </c>
      <c r="O1329">
        <f>IF($AB1329="Да","Холдинг_Крупный","Холдинг_"&amp;TEXT(MOD(QUOTIENT($A1329-1,10000),20)+1,"00"))</f>
        <v/>
      </c>
      <c r="P1329">
        <f>IF($AB1329="Да","Организация_Крупная","Организация_"&amp;TEXT(MOD(QUOTIENT($A1329-1,500),600)+1,"000"))</f>
        <v/>
      </c>
      <c r="Q1329">
        <f>"Отдел_"&amp;TEXT(MOD(QUOTIENT($A1329-1,50),100)+1,"000")</f>
        <v/>
      </c>
      <c r="R1329">
        <f>IF($AB1329="Да","Группа_Крупная","Группа_"&amp;TEXT(MOD(QUOTIENT($A1329-1,5000),30)+1,"00"))</f>
        <v/>
      </c>
      <c r="S1329">
        <f>IF($AB1329="Да","Категория_Крупная","Категория_"&amp;TEXT(MOD(QUOTIENT($A1329-1,500),120)+1,"000"))</f>
        <v/>
      </c>
      <c r="T1329">
        <f>IF($AB1329="Да","Подкатегория_Крупная","Подкатегория_"&amp;TEXT(MOD(QUOTIENT($A1329-1,50),300)+1,"000"))</f>
        <v/>
      </c>
      <c r="U1329">
        <f>"SKU_"&amp;TEXT($A1329,"0000000")</f>
        <v/>
      </c>
      <c r="V1329">
        <f>CHOOSE(MOD($A1329-1,4)+1,"Enterprise","SMB","Госсектор","Розница")</f>
        <v/>
      </c>
      <c r="W1329">
        <f>"Клиент_"&amp;TEXT(MOD($A1329-1,20000)+1,"00000")</f>
        <v/>
      </c>
      <c r="X1329">
        <f>CHOOSE(MOD($A1329-1,5)+1,"Портал","API","Импорт","Ручной ввод","Интеграция")</f>
        <v/>
      </c>
      <c r="Y1329" s="8">
        <f>ROUND(1000+MOD($A1329*37,90000)+IF($AB1329="Да",5000,0),2)</f>
        <v/>
      </c>
      <c r="Z1329">
        <f>1+MOD($A1329,20)</f>
        <v/>
      </c>
      <c r="AA1329" s="8">
        <f>ROUND($Y1329*(0.08+MOD($A1329,17)/100),2)</f>
        <v/>
      </c>
      <c r="AB1329">
        <f>IF(MOD($A1329,10)&lt;7,"Да","Нет")</f>
        <v/>
      </c>
      <c r="AC1329">
        <f>$R1329&amp;" / "&amp;$S1329&amp;" / "&amp;$T1329</f>
        <v/>
      </c>
      <c r="AD1329">
        <f>1</f>
        <v/>
      </c>
      <c r="AE1329">
        <f>IF($A1329&lt;=Settings!$B$4,"до 100",IF($A1329&lt;=Settings!$B$5,"до 10 000",IF($A1329&lt;=Settings!$B$6,"до 100 000","100 000+")))</f>
        <v/>
      </c>
    </row>
    <row r="1330">
      <c r="A1330">
        <f>ROW()-1</f>
        <v/>
      </c>
      <c r="B1330">
        <f>IF($A1330&lt;=Settings!$B$4,"small_control",IF($A1330&lt;=Settings!$B$5,"medium_10k",IF($A1330&lt;=Settings!$B$6,"large_100k","extreme_1m")))</f>
        <v/>
      </c>
      <c r="C1330">
        <f>"ORD-"&amp;TEXT(QUOTIENT($A1330-1,3)+1,"0000000")</f>
        <v/>
      </c>
      <c r="D1330">
        <f>"LINE-"&amp;TEXT($A1330,"0000000")</f>
        <v/>
      </c>
      <c r="E1330" s="7">
        <f>Settings!$B$2+$A1330-1</f>
        <v/>
      </c>
      <c r="F1330" s="7">
        <f>Settings!$B$2+MOD($A1330-1,Settings!$B$7)</f>
        <v/>
      </c>
      <c r="G1330">
        <f>YEAR($F1330)</f>
        <v/>
      </c>
      <c r="H1330">
        <f>"Q"&amp;ROUNDUP(MONTH($F1330)/3,0)</f>
        <v/>
      </c>
      <c r="I1330">
        <f>MONTH($F1330)</f>
        <v/>
      </c>
      <c r="J1330">
        <f>CHOOSE(MONTH($F1330),"Январь","Февраль","Март","Апрель","Май","Июнь","Июль","Август","Сентябрь","Октябрь","Ноябрь","Декабрь")</f>
        <v/>
      </c>
      <c r="K1330">
        <f>DAY($F1330)</f>
        <v/>
      </c>
      <c r="L1330">
        <f>IF(MOD($A1330,10)&lt;7,"ФО_01_Крупный","ФО_"&amp;TEXT(MOD($A1330,8)+1,"00"))</f>
        <v/>
      </c>
      <c r="M1330">
        <f>IF($AB1330="Да","Регион_001_Крупный","Регион_"&amp;TEXT(MOD(QUOTIENT($A1330-1,20),180)+1,"000"))</f>
        <v/>
      </c>
      <c r="N1330">
        <f>IF($AB1330="Да","Город_"&amp;TEXT(MOD($A1330-1,250)+1,"0000"),"Город_"&amp;TEXT(MOD($A1330-1,3000)+1,"0000"))</f>
        <v/>
      </c>
      <c r="O1330">
        <f>IF($AB1330="Да","Холдинг_Крупный","Холдинг_"&amp;TEXT(MOD(QUOTIENT($A1330-1,10000),20)+1,"00"))</f>
        <v/>
      </c>
      <c r="P1330">
        <f>IF($AB1330="Да","Организация_Крупная","Организация_"&amp;TEXT(MOD(QUOTIENT($A1330-1,500),600)+1,"000"))</f>
        <v/>
      </c>
      <c r="Q1330">
        <f>"Отдел_"&amp;TEXT(MOD(QUOTIENT($A1330-1,50),100)+1,"000")</f>
        <v/>
      </c>
      <c r="R1330">
        <f>IF($AB1330="Да","Группа_Крупная","Группа_"&amp;TEXT(MOD(QUOTIENT($A1330-1,5000),30)+1,"00"))</f>
        <v/>
      </c>
      <c r="S1330">
        <f>IF($AB1330="Да","Категория_Крупная","Категория_"&amp;TEXT(MOD(QUOTIENT($A1330-1,500),120)+1,"000"))</f>
        <v/>
      </c>
      <c r="T1330">
        <f>IF($AB1330="Да","Подкатегория_Крупная","Подкатегория_"&amp;TEXT(MOD(QUOTIENT($A1330-1,50),300)+1,"000"))</f>
        <v/>
      </c>
      <c r="U1330">
        <f>"SKU_"&amp;TEXT($A1330,"0000000")</f>
        <v/>
      </c>
      <c r="V1330">
        <f>CHOOSE(MOD($A1330-1,4)+1,"Enterprise","SMB","Госсектор","Розница")</f>
        <v/>
      </c>
      <c r="W1330">
        <f>"Клиент_"&amp;TEXT(MOD($A1330-1,20000)+1,"00000")</f>
        <v/>
      </c>
      <c r="X1330">
        <f>CHOOSE(MOD($A1330-1,5)+1,"Портал","API","Импорт","Ручной ввод","Интеграция")</f>
        <v/>
      </c>
      <c r="Y1330" s="8">
        <f>ROUND(1000+MOD($A1330*37,90000)+IF($AB1330="Да",5000,0),2)</f>
        <v/>
      </c>
      <c r="Z1330">
        <f>1+MOD($A1330,20)</f>
        <v/>
      </c>
      <c r="AA1330" s="8">
        <f>ROUND($Y1330*(0.08+MOD($A1330,17)/100),2)</f>
        <v/>
      </c>
      <c r="AB1330">
        <f>IF(MOD($A1330,10)&lt;7,"Да","Нет")</f>
        <v/>
      </c>
      <c r="AC1330">
        <f>$R1330&amp;" / "&amp;$S1330&amp;" / "&amp;$T1330</f>
        <v/>
      </c>
      <c r="AD1330">
        <f>1</f>
        <v/>
      </c>
      <c r="AE1330">
        <f>IF($A1330&lt;=Settings!$B$4,"до 100",IF($A1330&lt;=Settings!$B$5,"до 10 000",IF($A1330&lt;=Settings!$B$6,"до 100 000","100 000+")))</f>
        <v/>
      </c>
    </row>
    <row r="1331">
      <c r="A1331">
        <f>ROW()-1</f>
        <v/>
      </c>
      <c r="B1331">
        <f>IF($A1331&lt;=Settings!$B$4,"small_control",IF($A1331&lt;=Settings!$B$5,"medium_10k",IF($A1331&lt;=Settings!$B$6,"large_100k","extreme_1m")))</f>
        <v/>
      </c>
      <c r="C1331">
        <f>"ORD-"&amp;TEXT(QUOTIENT($A1331-1,3)+1,"0000000")</f>
        <v/>
      </c>
      <c r="D1331">
        <f>"LINE-"&amp;TEXT($A1331,"0000000")</f>
        <v/>
      </c>
      <c r="E1331" s="7">
        <f>Settings!$B$2+$A1331-1</f>
        <v/>
      </c>
      <c r="F1331" s="7">
        <f>Settings!$B$2+MOD($A1331-1,Settings!$B$7)</f>
        <v/>
      </c>
      <c r="G1331">
        <f>YEAR($F1331)</f>
        <v/>
      </c>
      <c r="H1331">
        <f>"Q"&amp;ROUNDUP(MONTH($F1331)/3,0)</f>
        <v/>
      </c>
      <c r="I1331">
        <f>MONTH($F1331)</f>
        <v/>
      </c>
      <c r="J1331">
        <f>CHOOSE(MONTH($F1331),"Январь","Февраль","Март","Апрель","Май","Июнь","Июль","Август","Сентябрь","Октябрь","Ноябрь","Декабрь")</f>
        <v/>
      </c>
      <c r="K1331">
        <f>DAY($F1331)</f>
        <v/>
      </c>
      <c r="L1331">
        <f>IF(MOD($A1331,10)&lt;7,"ФО_01_Крупный","ФО_"&amp;TEXT(MOD($A1331,8)+1,"00"))</f>
        <v/>
      </c>
      <c r="M1331">
        <f>IF($AB1331="Да","Регион_001_Крупный","Регион_"&amp;TEXT(MOD(QUOTIENT($A1331-1,20),180)+1,"000"))</f>
        <v/>
      </c>
      <c r="N1331">
        <f>IF($AB1331="Да","Город_"&amp;TEXT(MOD($A1331-1,250)+1,"0000"),"Город_"&amp;TEXT(MOD($A1331-1,3000)+1,"0000"))</f>
        <v/>
      </c>
      <c r="O1331">
        <f>IF($AB1331="Да","Холдинг_Крупный","Холдинг_"&amp;TEXT(MOD(QUOTIENT($A1331-1,10000),20)+1,"00"))</f>
        <v/>
      </c>
      <c r="P1331">
        <f>IF($AB1331="Да","Организация_Крупная","Организация_"&amp;TEXT(MOD(QUOTIENT($A1331-1,500),600)+1,"000"))</f>
        <v/>
      </c>
      <c r="Q1331">
        <f>"Отдел_"&amp;TEXT(MOD(QUOTIENT($A1331-1,50),100)+1,"000")</f>
        <v/>
      </c>
      <c r="R1331">
        <f>IF($AB1331="Да","Группа_Крупная","Группа_"&amp;TEXT(MOD(QUOTIENT($A1331-1,5000),30)+1,"00"))</f>
        <v/>
      </c>
      <c r="S1331">
        <f>IF($AB1331="Да","Категория_Крупная","Категория_"&amp;TEXT(MOD(QUOTIENT($A1331-1,500),120)+1,"000"))</f>
        <v/>
      </c>
      <c r="T1331">
        <f>IF($AB1331="Да","Подкатегория_Крупная","Подкатегория_"&amp;TEXT(MOD(QUOTIENT($A1331-1,50),300)+1,"000"))</f>
        <v/>
      </c>
      <c r="U1331">
        <f>"SKU_"&amp;TEXT($A1331,"0000000")</f>
        <v/>
      </c>
      <c r="V1331">
        <f>CHOOSE(MOD($A1331-1,4)+1,"Enterprise","SMB","Госсектор","Розница")</f>
        <v/>
      </c>
      <c r="W1331">
        <f>"Клиент_"&amp;TEXT(MOD($A1331-1,20000)+1,"00000")</f>
        <v/>
      </c>
      <c r="X1331">
        <f>CHOOSE(MOD($A1331-1,5)+1,"Портал","API","Импорт","Ручной ввод","Интеграция")</f>
        <v/>
      </c>
      <c r="Y1331" s="8">
        <f>ROUND(1000+MOD($A1331*37,90000)+IF($AB1331="Да",5000,0),2)</f>
        <v/>
      </c>
      <c r="Z1331">
        <f>1+MOD($A1331,20)</f>
        <v/>
      </c>
      <c r="AA1331" s="8">
        <f>ROUND($Y1331*(0.08+MOD($A1331,17)/100),2)</f>
        <v/>
      </c>
      <c r="AB1331">
        <f>IF(MOD($A1331,10)&lt;7,"Да","Нет")</f>
        <v/>
      </c>
      <c r="AC1331">
        <f>$R1331&amp;" / "&amp;$S1331&amp;" / "&amp;$T1331</f>
        <v/>
      </c>
      <c r="AD1331">
        <f>1</f>
        <v/>
      </c>
      <c r="AE1331">
        <f>IF($A1331&lt;=Settings!$B$4,"до 100",IF($A1331&lt;=Settings!$B$5,"до 10 000",IF($A1331&lt;=Settings!$B$6,"до 100 000","100 000+")))</f>
        <v/>
      </c>
    </row>
    <row r="1332">
      <c r="A1332">
        <f>ROW()-1</f>
        <v/>
      </c>
      <c r="B1332">
        <f>IF($A1332&lt;=Settings!$B$4,"small_control",IF($A1332&lt;=Settings!$B$5,"medium_10k",IF($A1332&lt;=Settings!$B$6,"large_100k","extreme_1m")))</f>
        <v/>
      </c>
      <c r="C1332">
        <f>"ORD-"&amp;TEXT(QUOTIENT($A1332-1,3)+1,"0000000")</f>
        <v/>
      </c>
      <c r="D1332">
        <f>"LINE-"&amp;TEXT($A1332,"0000000")</f>
        <v/>
      </c>
      <c r="E1332" s="7">
        <f>Settings!$B$2+$A1332-1</f>
        <v/>
      </c>
      <c r="F1332" s="7">
        <f>Settings!$B$2+MOD($A1332-1,Settings!$B$7)</f>
        <v/>
      </c>
      <c r="G1332">
        <f>YEAR($F1332)</f>
        <v/>
      </c>
      <c r="H1332">
        <f>"Q"&amp;ROUNDUP(MONTH($F1332)/3,0)</f>
        <v/>
      </c>
      <c r="I1332">
        <f>MONTH($F1332)</f>
        <v/>
      </c>
      <c r="J1332">
        <f>CHOOSE(MONTH($F1332),"Январь","Февраль","Март","Апрель","Май","Июнь","Июль","Август","Сентябрь","Октябрь","Ноябрь","Декабрь")</f>
        <v/>
      </c>
      <c r="K1332">
        <f>DAY($F1332)</f>
        <v/>
      </c>
      <c r="L1332">
        <f>IF(MOD($A1332,10)&lt;7,"ФО_01_Крупный","ФО_"&amp;TEXT(MOD($A1332,8)+1,"00"))</f>
        <v/>
      </c>
      <c r="M1332">
        <f>IF($AB1332="Да","Регион_001_Крупный","Регион_"&amp;TEXT(MOD(QUOTIENT($A1332-1,20),180)+1,"000"))</f>
        <v/>
      </c>
      <c r="N1332">
        <f>IF($AB1332="Да","Город_"&amp;TEXT(MOD($A1332-1,250)+1,"0000"),"Город_"&amp;TEXT(MOD($A1332-1,3000)+1,"0000"))</f>
        <v/>
      </c>
      <c r="O1332">
        <f>IF($AB1332="Да","Холдинг_Крупный","Холдинг_"&amp;TEXT(MOD(QUOTIENT($A1332-1,10000),20)+1,"00"))</f>
        <v/>
      </c>
      <c r="P1332">
        <f>IF($AB1332="Да","Организация_Крупная","Организация_"&amp;TEXT(MOD(QUOTIENT($A1332-1,500),600)+1,"000"))</f>
        <v/>
      </c>
      <c r="Q1332">
        <f>"Отдел_"&amp;TEXT(MOD(QUOTIENT($A1332-1,50),100)+1,"000")</f>
        <v/>
      </c>
      <c r="R1332">
        <f>IF($AB1332="Да","Группа_Крупная","Группа_"&amp;TEXT(MOD(QUOTIENT($A1332-1,5000),30)+1,"00"))</f>
        <v/>
      </c>
      <c r="S1332">
        <f>IF($AB1332="Да","Категория_Крупная","Категория_"&amp;TEXT(MOD(QUOTIENT($A1332-1,500),120)+1,"000"))</f>
        <v/>
      </c>
      <c r="T1332">
        <f>IF($AB1332="Да","Подкатегория_Крупная","Подкатегория_"&amp;TEXT(MOD(QUOTIENT($A1332-1,50),300)+1,"000"))</f>
        <v/>
      </c>
      <c r="U1332">
        <f>"SKU_"&amp;TEXT($A1332,"0000000")</f>
        <v/>
      </c>
      <c r="V1332">
        <f>CHOOSE(MOD($A1332-1,4)+1,"Enterprise","SMB","Госсектор","Розница")</f>
        <v/>
      </c>
      <c r="W1332">
        <f>"Клиент_"&amp;TEXT(MOD($A1332-1,20000)+1,"00000")</f>
        <v/>
      </c>
      <c r="X1332">
        <f>CHOOSE(MOD($A1332-1,5)+1,"Портал","API","Импорт","Ручной ввод","Интеграция")</f>
        <v/>
      </c>
      <c r="Y1332" s="8">
        <f>ROUND(1000+MOD($A1332*37,90000)+IF($AB1332="Да",5000,0),2)</f>
        <v/>
      </c>
      <c r="Z1332">
        <f>1+MOD($A1332,20)</f>
        <v/>
      </c>
      <c r="AA1332" s="8">
        <f>ROUND($Y1332*(0.08+MOD($A1332,17)/100),2)</f>
        <v/>
      </c>
      <c r="AB1332">
        <f>IF(MOD($A1332,10)&lt;7,"Да","Нет")</f>
        <v/>
      </c>
      <c r="AC1332">
        <f>$R1332&amp;" / "&amp;$S1332&amp;" / "&amp;$T1332</f>
        <v/>
      </c>
      <c r="AD1332">
        <f>1</f>
        <v/>
      </c>
      <c r="AE1332">
        <f>IF($A1332&lt;=Settings!$B$4,"до 100",IF($A1332&lt;=Settings!$B$5,"до 10 000",IF($A1332&lt;=Settings!$B$6,"до 100 000","100 000+")))</f>
        <v/>
      </c>
    </row>
    <row r="1333">
      <c r="A1333">
        <f>ROW()-1</f>
        <v/>
      </c>
      <c r="B1333">
        <f>IF($A1333&lt;=Settings!$B$4,"small_control",IF($A1333&lt;=Settings!$B$5,"medium_10k",IF($A1333&lt;=Settings!$B$6,"large_100k","extreme_1m")))</f>
        <v/>
      </c>
      <c r="C1333">
        <f>"ORD-"&amp;TEXT(QUOTIENT($A1333-1,3)+1,"0000000")</f>
        <v/>
      </c>
      <c r="D1333">
        <f>"LINE-"&amp;TEXT($A1333,"0000000")</f>
        <v/>
      </c>
      <c r="E1333" s="7">
        <f>Settings!$B$2+$A1333-1</f>
        <v/>
      </c>
      <c r="F1333" s="7">
        <f>Settings!$B$2+MOD($A1333-1,Settings!$B$7)</f>
        <v/>
      </c>
      <c r="G1333">
        <f>YEAR($F1333)</f>
        <v/>
      </c>
      <c r="H1333">
        <f>"Q"&amp;ROUNDUP(MONTH($F1333)/3,0)</f>
        <v/>
      </c>
      <c r="I1333">
        <f>MONTH($F1333)</f>
        <v/>
      </c>
      <c r="J1333">
        <f>CHOOSE(MONTH($F1333),"Январь","Февраль","Март","Апрель","Май","Июнь","Июль","Август","Сентябрь","Октябрь","Ноябрь","Декабрь")</f>
        <v/>
      </c>
      <c r="K1333">
        <f>DAY($F1333)</f>
        <v/>
      </c>
      <c r="L1333">
        <f>IF(MOD($A1333,10)&lt;7,"ФО_01_Крупный","ФО_"&amp;TEXT(MOD($A1333,8)+1,"00"))</f>
        <v/>
      </c>
      <c r="M1333">
        <f>IF($AB1333="Да","Регион_001_Крупный","Регион_"&amp;TEXT(MOD(QUOTIENT($A1333-1,20),180)+1,"000"))</f>
        <v/>
      </c>
      <c r="N1333">
        <f>IF($AB1333="Да","Город_"&amp;TEXT(MOD($A1333-1,250)+1,"0000"),"Город_"&amp;TEXT(MOD($A1333-1,3000)+1,"0000"))</f>
        <v/>
      </c>
      <c r="O1333">
        <f>IF($AB1333="Да","Холдинг_Крупный","Холдинг_"&amp;TEXT(MOD(QUOTIENT($A1333-1,10000),20)+1,"00"))</f>
        <v/>
      </c>
      <c r="P1333">
        <f>IF($AB1333="Да","Организация_Крупная","Организация_"&amp;TEXT(MOD(QUOTIENT($A1333-1,500),600)+1,"000"))</f>
        <v/>
      </c>
      <c r="Q1333">
        <f>"Отдел_"&amp;TEXT(MOD(QUOTIENT($A1333-1,50),100)+1,"000")</f>
        <v/>
      </c>
      <c r="R1333">
        <f>IF($AB1333="Да","Группа_Крупная","Группа_"&amp;TEXT(MOD(QUOTIENT($A1333-1,5000),30)+1,"00"))</f>
        <v/>
      </c>
      <c r="S1333">
        <f>IF($AB1333="Да","Категория_Крупная","Категория_"&amp;TEXT(MOD(QUOTIENT($A1333-1,500),120)+1,"000"))</f>
        <v/>
      </c>
      <c r="T1333">
        <f>IF($AB1333="Да","Подкатегория_Крупная","Подкатегория_"&amp;TEXT(MOD(QUOTIENT($A1333-1,50),300)+1,"000"))</f>
        <v/>
      </c>
      <c r="U1333">
        <f>"SKU_"&amp;TEXT($A1333,"0000000")</f>
        <v/>
      </c>
      <c r="V1333">
        <f>CHOOSE(MOD($A1333-1,4)+1,"Enterprise","SMB","Госсектор","Розница")</f>
        <v/>
      </c>
      <c r="W1333">
        <f>"Клиент_"&amp;TEXT(MOD($A1333-1,20000)+1,"00000")</f>
        <v/>
      </c>
      <c r="X1333">
        <f>CHOOSE(MOD($A1333-1,5)+1,"Портал","API","Импорт","Ручной ввод","Интеграция")</f>
        <v/>
      </c>
      <c r="Y1333" s="8">
        <f>ROUND(1000+MOD($A1333*37,90000)+IF($AB1333="Да",5000,0),2)</f>
        <v/>
      </c>
      <c r="Z1333">
        <f>1+MOD($A1333,20)</f>
        <v/>
      </c>
      <c r="AA1333" s="8">
        <f>ROUND($Y1333*(0.08+MOD($A1333,17)/100),2)</f>
        <v/>
      </c>
      <c r="AB1333">
        <f>IF(MOD($A1333,10)&lt;7,"Да","Нет")</f>
        <v/>
      </c>
      <c r="AC1333">
        <f>$R1333&amp;" / "&amp;$S1333&amp;" / "&amp;$T1333</f>
        <v/>
      </c>
      <c r="AD1333">
        <f>1</f>
        <v/>
      </c>
      <c r="AE1333">
        <f>IF($A1333&lt;=Settings!$B$4,"до 100",IF($A1333&lt;=Settings!$B$5,"до 10 000",IF($A1333&lt;=Settings!$B$6,"до 100 000","100 000+")))</f>
        <v/>
      </c>
    </row>
    <row r="1334">
      <c r="A1334">
        <f>ROW()-1</f>
        <v/>
      </c>
      <c r="B1334">
        <f>IF($A1334&lt;=Settings!$B$4,"small_control",IF($A1334&lt;=Settings!$B$5,"medium_10k",IF($A1334&lt;=Settings!$B$6,"large_100k","extreme_1m")))</f>
        <v/>
      </c>
      <c r="C1334">
        <f>"ORD-"&amp;TEXT(QUOTIENT($A1334-1,3)+1,"0000000")</f>
        <v/>
      </c>
      <c r="D1334">
        <f>"LINE-"&amp;TEXT($A1334,"0000000")</f>
        <v/>
      </c>
      <c r="E1334" s="7">
        <f>Settings!$B$2+$A1334-1</f>
        <v/>
      </c>
      <c r="F1334" s="7">
        <f>Settings!$B$2+MOD($A1334-1,Settings!$B$7)</f>
        <v/>
      </c>
      <c r="G1334">
        <f>YEAR($F1334)</f>
        <v/>
      </c>
      <c r="H1334">
        <f>"Q"&amp;ROUNDUP(MONTH($F1334)/3,0)</f>
        <v/>
      </c>
      <c r="I1334">
        <f>MONTH($F1334)</f>
        <v/>
      </c>
      <c r="J1334">
        <f>CHOOSE(MONTH($F1334),"Январь","Февраль","Март","Апрель","Май","Июнь","Июль","Август","Сентябрь","Октябрь","Ноябрь","Декабрь")</f>
        <v/>
      </c>
      <c r="K1334">
        <f>DAY($F1334)</f>
        <v/>
      </c>
      <c r="L1334">
        <f>IF(MOD($A1334,10)&lt;7,"ФО_01_Крупный","ФО_"&amp;TEXT(MOD($A1334,8)+1,"00"))</f>
        <v/>
      </c>
      <c r="M1334">
        <f>IF($AB1334="Да","Регион_001_Крупный","Регион_"&amp;TEXT(MOD(QUOTIENT($A1334-1,20),180)+1,"000"))</f>
        <v/>
      </c>
      <c r="N1334">
        <f>IF($AB1334="Да","Город_"&amp;TEXT(MOD($A1334-1,250)+1,"0000"),"Город_"&amp;TEXT(MOD($A1334-1,3000)+1,"0000"))</f>
        <v/>
      </c>
      <c r="O1334">
        <f>IF($AB1334="Да","Холдинг_Крупный","Холдинг_"&amp;TEXT(MOD(QUOTIENT($A1334-1,10000),20)+1,"00"))</f>
        <v/>
      </c>
      <c r="P1334">
        <f>IF($AB1334="Да","Организация_Крупная","Организация_"&amp;TEXT(MOD(QUOTIENT($A1334-1,500),600)+1,"000"))</f>
        <v/>
      </c>
      <c r="Q1334">
        <f>"Отдел_"&amp;TEXT(MOD(QUOTIENT($A1334-1,50),100)+1,"000")</f>
        <v/>
      </c>
      <c r="R1334">
        <f>IF($AB1334="Да","Группа_Крупная","Группа_"&amp;TEXT(MOD(QUOTIENT($A1334-1,5000),30)+1,"00"))</f>
        <v/>
      </c>
      <c r="S1334">
        <f>IF($AB1334="Да","Категория_Крупная","Категория_"&amp;TEXT(MOD(QUOTIENT($A1334-1,500),120)+1,"000"))</f>
        <v/>
      </c>
      <c r="T1334">
        <f>IF($AB1334="Да","Подкатегория_Крупная","Подкатегория_"&amp;TEXT(MOD(QUOTIENT($A1334-1,50),300)+1,"000"))</f>
        <v/>
      </c>
      <c r="U1334">
        <f>"SKU_"&amp;TEXT($A1334,"0000000")</f>
        <v/>
      </c>
      <c r="V1334">
        <f>CHOOSE(MOD($A1334-1,4)+1,"Enterprise","SMB","Госсектор","Розница")</f>
        <v/>
      </c>
      <c r="W1334">
        <f>"Клиент_"&amp;TEXT(MOD($A1334-1,20000)+1,"00000")</f>
        <v/>
      </c>
      <c r="X1334">
        <f>CHOOSE(MOD($A1334-1,5)+1,"Портал","API","Импорт","Ручной ввод","Интеграция")</f>
        <v/>
      </c>
      <c r="Y1334" s="8">
        <f>ROUND(1000+MOD($A1334*37,90000)+IF($AB1334="Да",5000,0),2)</f>
        <v/>
      </c>
      <c r="Z1334">
        <f>1+MOD($A1334,20)</f>
        <v/>
      </c>
      <c r="AA1334" s="8">
        <f>ROUND($Y1334*(0.08+MOD($A1334,17)/100),2)</f>
        <v/>
      </c>
      <c r="AB1334">
        <f>IF(MOD($A1334,10)&lt;7,"Да","Нет")</f>
        <v/>
      </c>
      <c r="AC1334">
        <f>$R1334&amp;" / "&amp;$S1334&amp;" / "&amp;$T1334</f>
        <v/>
      </c>
      <c r="AD1334">
        <f>1</f>
        <v/>
      </c>
      <c r="AE1334">
        <f>IF($A1334&lt;=Settings!$B$4,"до 100",IF($A1334&lt;=Settings!$B$5,"до 10 000",IF($A1334&lt;=Settings!$B$6,"до 100 000","100 000+")))</f>
        <v/>
      </c>
    </row>
    <row r="1335">
      <c r="A1335">
        <f>ROW()-1</f>
        <v/>
      </c>
      <c r="B1335">
        <f>IF($A1335&lt;=Settings!$B$4,"small_control",IF($A1335&lt;=Settings!$B$5,"medium_10k",IF($A1335&lt;=Settings!$B$6,"large_100k","extreme_1m")))</f>
        <v/>
      </c>
      <c r="C1335">
        <f>"ORD-"&amp;TEXT(QUOTIENT($A1335-1,3)+1,"0000000")</f>
        <v/>
      </c>
      <c r="D1335">
        <f>"LINE-"&amp;TEXT($A1335,"0000000")</f>
        <v/>
      </c>
      <c r="E1335" s="7">
        <f>Settings!$B$2+$A1335-1</f>
        <v/>
      </c>
      <c r="F1335" s="7">
        <f>Settings!$B$2+MOD($A1335-1,Settings!$B$7)</f>
        <v/>
      </c>
      <c r="G1335">
        <f>YEAR($F1335)</f>
        <v/>
      </c>
      <c r="H1335">
        <f>"Q"&amp;ROUNDUP(MONTH($F1335)/3,0)</f>
        <v/>
      </c>
      <c r="I1335">
        <f>MONTH($F1335)</f>
        <v/>
      </c>
      <c r="J1335">
        <f>CHOOSE(MONTH($F1335),"Январь","Февраль","Март","Апрель","Май","Июнь","Июль","Август","Сентябрь","Октябрь","Ноябрь","Декабрь")</f>
        <v/>
      </c>
      <c r="K1335">
        <f>DAY($F1335)</f>
        <v/>
      </c>
      <c r="L1335">
        <f>IF(MOD($A1335,10)&lt;7,"ФО_01_Крупный","ФО_"&amp;TEXT(MOD($A1335,8)+1,"00"))</f>
        <v/>
      </c>
      <c r="M1335">
        <f>IF($AB1335="Да","Регион_001_Крупный","Регион_"&amp;TEXT(MOD(QUOTIENT($A1335-1,20),180)+1,"000"))</f>
        <v/>
      </c>
      <c r="N1335">
        <f>IF($AB1335="Да","Город_"&amp;TEXT(MOD($A1335-1,250)+1,"0000"),"Город_"&amp;TEXT(MOD($A1335-1,3000)+1,"0000"))</f>
        <v/>
      </c>
      <c r="O1335">
        <f>IF($AB1335="Да","Холдинг_Крупный","Холдинг_"&amp;TEXT(MOD(QUOTIENT($A1335-1,10000),20)+1,"00"))</f>
        <v/>
      </c>
      <c r="P1335">
        <f>IF($AB1335="Да","Организация_Крупная","Организация_"&amp;TEXT(MOD(QUOTIENT($A1335-1,500),600)+1,"000"))</f>
        <v/>
      </c>
      <c r="Q1335">
        <f>"Отдел_"&amp;TEXT(MOD(QUOTIENT($A1335-1,50),100)+1,"000")</f>
        <v/>
      </c>
      <c r="R1335">
        <f>IF($AB1335="Да","Группа_Крупная","Группа_"&amp;TEXT(MOD(QUOTIENT($A1335-1,5000),30)+1,"00"))</f>
        <v/>
      </c>
      <c r="S1335">
        <f>IF($AB1335="Да","Категория_Крупная","Категория_"&amp;TEXT(MOD(QUOTIENT($A1335-1,500),120)+1,"000"))</f>
        <v/>
      </c>
      <c r="T1335">
        <f>IF($AB1335="Да","Подкатегория_Крупная","Подкатегория_"&amp;TEXT(MOD(QUOTIENT($A1335-1,50),300)+1,"000"))</f>
        <v/>
      </c>
      <c r="U1335">
        <f>"SKU_"&amp;TEXT($A1335,"0000000")</f>
        <v/>
      </c>
      <c r="V1335">
        <f>CHOOSE(MOD($A1335-1,4)+1,"Enterprise","SMB","Госсектор","Розница")</f>
        <v/>
      </c>
      <c r="W1335">
        <f>"Клиент_"&amp;TEXT(MOD($A1335-1,20000)+1,"00000")</f>
        <v/>
      </c>
      <c r="X1335">
        <f>CHOOSE(MOD($A1335-1,5)+1,"Портал","API","Импорт","Ручной ввод","Интеграция")</f>
        <v/>
      </c>
      <c r="Y1335" s="8">
        <f>ROUND(1000+MOD($A1335*37,90000)+IF($AB1335="Да",5000,0),2)</f>
        <v/>
      </c>
      <c r="Z1335">
        <f>1+MOD($A1335,20)</f>
        <v/>
      </c>
      <c r="AA1335" s="8">
        <f>ROUND($Y1335*(0.08+MOD($A1335,17)/100),2)</f>
        <v/>
      </c>
      <c r="AB1335">
        <f>IF(MOD($A1335,10)&lt;7,"Да","Нет")</f>
        <v/>
      </c>
      <c r="AC1335">
        <f>$R1335&amp;" / "&amp;$S1335&amp;" / "&amp;$T1335</f>
        <v/>
      </c>
      <c r="AD1335">
        <f>1</f>
        <v/>
      </c>
      <c r="AE1335">
        <f>IF($A1335&lt;=Settings!$B$4,"до 100",IF($A1335&lt;=Settings!$B$5,"до 10 000",IF($A1335&lt;=Settings!$B$6,"до 100 000","100 000+")))</f>
        <v/>
      </c>
    </row>
    <row r="1336">
      <c r="A1336">
        <f>ROW()-1</f>
        <v/>
      </c>
      <c r="B1336">
        <f>IF($A1336&lt;=Settings!$B$4,"small_control",IF($A1336&lt;=Settings!$B$5,"medium_10k",IF($A1336&lt;=Settings!$B$6,"large_100k","extreme_1m")))</f>
        <v/>
      </c>
      <c r="C1336">
        <f>"ORD-"&amp;TEXT(QUOTIENT($A1336-1,3)+1,"0000000")</f>
        <v/>
      </c>
      <c r="D1336">
        <f>"LINE-"&amp;TEXT($A1336,"0000000")</f>
        <v/>
      </c>
      <c r="E1336" s="7">
        <f>Settings!$B$2+$A1336-1</f>
        <v/>
      </c>
      <c r="F1336" s="7">
        <f>Settings!$B$2+MOD($A1336-1,Settings!$B$7)</f>
        <v/>
      </c>
      <c r="G1336">
        <f>YEAR($F1336)</f>
        <v/>
      </c>
      <c r="H1336">
        <f>"Q"&amp;ROUNDUP(MONTH($F1336)/3,0)</f>
        <v/>
      </c>
      <c r="I1336">
        <f>MONTH($F1336)</f>
        <v/>
      </c>
      <c r="J1336">
        <f>CHOOSE(MONTH($F1336),"Январь","Февраль","Март","Апрель","Май","Июнь","Июль","Август","Сентябрь","Октябрь","Ноябрь","Декабрь")</f>
        <v/>
      </c>
      <c r="K1336">
        <f>DAY($F1336)</f>
        <v/>
      </c>
      <c r="L1336">
        <f>IF(MOD($A1336,10)&lt;7,"ФО_01_Крупный","ФО_"&amp;TEXT(MOD($A1336,8)+1,"00"))</f>
        <v/>
      </c>
      <c r="M1336">
        <f>IF($AB1336="Да","Регион_001_Крупный","Регион_"&amp;TEXT(MOD(QUOTIENT($A1336-1,20),180)+1,"000"))</f>
        <v/>
      </c>
      <c r="N1336">
        <f>IF($AB1336="Да","Город_"&amp;TEXT(MOD($A1336-1,250)+1,"0000"),"Город_"&amp;TEXT(MOD($A1336-1,3000)+1,"0000"))</f>
        <v/>
      </c>
      <c r="O1336">
        <f>IF($AB1336="Да","Холдинг_Крупный","Холдинг_"&amp;TEXT(MOD(QUOTIENT($A1336-1,10000),20)+1,"00"))</f>
        <v/>
      </c>
      <c r="P1336">
        <f>IF($AB1336="Да","Организация_Крупная","Организация_"&amp;TEXT(MOD(QUOTIENT($A1336-1,500),600)+1,"000"))</f>
        <v/>
      </c>
      <c r="Q1336">
        <f>"Отдел_"&amp;TEXT(MOD(QUOTIENT($A1336-1,50),100)+1,"000")</f>
        <v/>
      </c>
      <c r="R1336">
        <f>IF($AB1336="Да","Группа_Крупная","Группа_"&amp;TEXT(MOD(QUOTIENT($A1336-1,5000),30)+1,"00"))</f>
        <v/>
      </c>
      <c r="S1336">
        <f>IF($AB1336="Да","Категория_Крупная","Категория_"&amp;TEXT(MOD(QUOTIENT($A1336-1,500),120)+1,"000"))</f>
        <v/>
      </c>
      <c r="T1336">
        <f>IF($AB1336="Да","Подкатегория_Крупная","Подкатегория_"&amp;TEXT(MOD(QUOTIENT($A1336-1,50),300)+1,"000"))</f>
        <v/>
      </c>
      <c r="U1336">
        <f>"SKU_"&amp;TEXT($A1336,"0000000")</f>
        <v/>
      </c>
      <c r="V1336">
        <f>CHOOSE(MOD($A1336-1,4)+1,"Enterprise","SMB","Госсектор","Розница")</f>
        <v/>
      </c>
      <c r="W1336">
        <f>"Клиент_"&amp;TEXT(MOD($A1336-1,20000)+1,"00000")</f>
        <v/>
      </c>
      <c r="X1336">
        <f>CHOOSE(MOD($A1336-1,5)+1,"Портал","API","Импорт","Ручной ввод","Интеграция")</f>
        <v/>
      </c>
      <c r="Y1336" s="8">
        <f>ROUND(1000+MOD($A1336*37,90000)+IF($AB1336="Да",5000,0),2)</f>
        <v/>
      </c>
      <c r="Z1336">
        <f>1+MOD($A1336,20)</f>
        <v/>
      </c>
      <c r="AA1336" s="8">
        <f>ROUND($Y1336*(0.08+MOD($A1336,17)/100),2)</f>
        <v/>
      </c>
      <c r="AB1336">
        <f>IF(MOD($A1336,10)&lt;7,"Да","Нет")</f>
        <v/>
      </c>
      <c r="AC1336">
        <f>$R1336&amp;" / "&amp;$S1336&amp;" / "&amp;$T1336</f>
        <v/>
      </c>
      <c r="AD1336">
        <f>1</f>
        <v/>
      </c>
      <c r="AE1336">
        <f>IF($A1336&lt;=Settings!$B$4,"до 100",IF($A1336&lt;=Settings!$B$5,"до 10 000",IF($A1336&lt;=Settings!$B$6,"до 100 000","100 000+")))</f>
        <v/>
      </c>
    </row>
    <row r="1337">
      <c r="A1337">
        <f>ROW()-1</f>
        <v/>
      </c>
      <c r="B1337">
        <f>IF($A1337&lt;=Settings!$B$4,"small_control",IF($A1337&lt;=Settings!$B$5,"medium_10k",IF($A1337&lt;=Settings!$B$6,"large_100k","extreme_1m")))</f>
        <v/>
      </c>
      <c r="C1337">
        <f>"ORD-"&amp;TEXT(QUOTIENT($A1337-1,3)+1,"0000000")</f>
        <v/>
      </c>
      <c r="D1337">
        <f>"LINE-"&amp;TEXT($A1337,"0000000")</f>
        <v/>
      </c>
      <c r="E1337" s="7">
        <f>Settings!$B$2+$A1337-1</f>
        <v/>
      </c>
      <c r="F1337" s="7">
        <f>Settings!$B$2+MOD($A1337-1,Settings!$B$7)</f>
        <v/>
      </c>
      <c r="G1337">
        <f>YEAR($F1337)</f>
        <v/>
      </c>
      <c r="H1337">
        <f>"Q"&amp;ROUNDUP(MONTH($F1337)/3,0)</f>
        <v/>
      </c>
      <c r="I1337">
        <f>MONTH($F1337)</f>
        <v/>
      </c>
      <c r="J1337">
        <f>CHOOSE(MONTH($F1337),"Январь","Февраль","Март","Апрель","Май","Июнь","Июль","Август","Сентябрь","Октябрь","Ноябрь","Декабрь")</f>
        <v/>
      </c>
      <c r="K1337">
        <f>DAY($F1337)</f>
        <v/>
      </c>
      <c r="L1337">
        <f>IF(MOD($A1337,10)&lt;7,"ФО_01_Крупный","ФО_"&amp;TEXT(MOD($A1337,8)+1,"00"))</f>
        <v/>
      </c>
      <c r="M1337">
        <f>IF($AB1337="Да","Регион_001_Крупный","Регион_"&amp;TEXT(MOD(QUOTIENT($A1337-1,20),180)+1,"000"))</f>
        <v/>
      </c>
      <c r="N1337">
        <f>IF($AB1337="Да","Город_"&amp;TEXT(MOD($A1337-1,250)+1,"0000"),"Город_"&amp;TEXT(MOD($A1337-1,3000)+1,"0000"))</f>
        <v/>
      </c>
      <c r="O1337">
        <f>IF($AB1337="Да","Холдинг_Крупный","Холдинг_"&amp;TEXT(MOD(QUOTIENT($A1337-1,10000),20)+1,"00"))</f>
        <v/>
      </c>
      <c r="P1337">
        <f>IF($AB1337="Да","Организация_Крупная","Организация_"&amp;TEXT(MOD(QUOTIENT($A1337-1,500),600)+1,"000"))</f>
        <v/>
      </c>
      <c r="Q1337">
        <f>"Отдел_"&amp;TEXT(MOD(QUOTIENT($A1337-1,50),100)+1,"000")</f>
        <v/>
      </c>
      <c r="R1337">
        <f>IF($AB1337="Да","Группа_Крупная","Группа_"&amp;TEXT(MOD(QUOTIENT($A1337-1,5000),30)+1,"00"))</f>
        <v/>
      </c>
      <c r="S1337">
        <f>IF($AB1337="Да","Категория_Крупная","Категория_"&amp;TEXT(MOD(QUOTIENT($A1337-1,500),120)+1,"000"))</f>
        <v/>
      </c>
      <c r="T1337">
        <f>IF($AB1337="Да","Подкатегория_Крупная","Подкатегория_"&amp;TEXT(MOD(QUOTIENT($A1337-1,50),300)+1,"000"))</f>
        <v/>
      </c>
      <c r="U1337">
        <f>"SKU_"&amp;TEXT($A1337,"0000000")</f>
        <v/>
      </c>
      <c r="V1337">
        <f>CHOOSE(MOD($A1337-1,4)+1,"Enterprise","SMB","Госсектор","Розница")</f>
        <v/>
      </c>
      <c r="W1337">
        <f>"Клиент_"&amp;TEXT(MOD($A1337-1,20000)+1,"00000")</f>
        <v/>
      </c>
      <c r="X1337">
        <f>CHOOSE(MOD($A1337-1,5)+1,"Портал","API","Импорт","Ручной ввод","Интеграция")</f>
        <v/>
      </c>
      <c r="Y1337" s="8">
        <f>ROUND(1000+MOD($A1337*37,90000)+IF($AB1337="Да",5000,0),2)</f>
        <v/>
      </c>
      <c r="Z1337">
        <f>1+MOD($A1337,20)</f>
        <v/>
      </c>
      <c r="AA1337" s="8">
        <f>ROUND($Y1337*(0.08+MOD($A1337,17)/100),2)</f>
        <v/>
      </c>
      <c r="AB1337">
        <f>IF(MOD($A1337,10)&lt;7,"Да","Нет")</f>
        <v/>
      </c>
      <c r="AC1337">
        <f>$R1337&amp;" / "&amp;$S1337&amp;" / "&amp;$T1337</f>
        <v/>
      </c>
      <c r="AD1337">
        <f>1</f>
        <v/>
      </c>
      <c r="AE1337">
        <f>IF($A1337&lt;=Settings!$B$4,"до 100",IF($A1337&lt;=Settings!$B$5,"до 10 000",IF($A1337&lt;=Settings!$B$6,"до 100 000","100 000+")))</f>
        <v/>
      </c>
    </row>
    <row r="1338">
      <c r="A1338">
        <f>ROW()-1</f>
        <v/>
      </c>
      <c r="B1338">
        <f>IF($A1338&lt;=Settings!$B$4,"small_control",IF($A1338&lt;=Settings!$B$5,"medium_10k",IF($A1338&lt;=Settings!$B$6,"large_100k","extreme_1m")))</f>
        <v/>
      </c>
      <c r="C1338">
        <f>"ORD-"&amp;TEXT(QUOTIENT($A1338-1,3)+1,"0000000")</f>
        <v/>
      </c>
      <c r="D1338">
        <f>"LINE-"&amp;TEXT($A1338,"0000000")</f>
        <v/>
      </c>
      <c r="E1338" s="7">
        <f>Settings!$B$2+$A1338-1</f>
        <v/>
      </c>
      <c r="F1338" s="7">
        <f>Settings!$B$2+MOD($A1338-1,Settings!$B$7)</f>
        <v/>
      </c>
      <c r="G1338">
        <f>YEAR($F1338)</f>
        <v/>
      </c>
      <c r="H1338">
        <f>"Q"&amp;ROUNDUP(MONTH($F1338)/3,0)</f>
        <v/>
      </c>
      <c r="I1338">
        <f>MONTH($F1338)</f>
        <v/>
      </c>
      <c r="J1338">
        <f>CHOOSE(MONTH($F1338),"Январь","Февраль","Март","Апрель","Май","Июнь","Июль","Август","Сентябрь","Октябрь","Ноябрь","Декабрь")</f>
        <v/>
      </c>
      <c r="K1338">
        <f>DAY($F1338)</f>
        <v/>
      </c>
      <c r="L1338">
        <f>IF(MOD($A1338,10)&lt;7,"ФО_01_Крупный","ФО_"&amp;TEXT(MOD($A1338,8)+1,"00"))</f>
        <v/>
      </c>
      <c r="M1338">
        <f>IF($AB1338="Да","Регион_001_Крупный","Регион_"&amp;TEXT(MOD(QUOTIENT($A1338-1,20),180)+1,"000"))</f>
        <v/>
      </c>
      <c r="N1338">
        <f>IF($AB1338="Да","Город_"&amp;TEXT(MOD($A1338-1,250)+1,"0000"),"Город_"&amp;TEXT(MOD($A1338-1,3000)+1,"0000"))</f>
        <v/>
      </c>
      <c r="O1338">
        <f>IF($AB1338="Да","Холдинг_Крупный","Холдинг_"&amp;TEXT(MOD(QUOTIENT($A1338-1,10000),20)+1,"00"))</f>
        <v/>
      </c>
      <c r="P1338">
        <f>IF($AB1338="Да","Организация_Крупная","Организация_"&amp;TEXT(MOD(QUOTIENT($A1338-1,500),600)+1,"000"))</f>
        <v/>
      </c>
      <c r="Q1338">
        <f>"Отдел_"&amp;TEXT(MOD(QUOTIENT($A1338-1,50),100)+1,"000")</f>
        <v/>
      </c>
      <c r="R1338">
        <f>IF($AB1338="Да","Группа_Крупная","Группа_"&amp;TEXT(MOD(QUOTIENT($A1338-1,5000),30)+1,"00"))</f>
        <v/>
      </c>
      <c r="S1338">
        <f>IF($AB1338="Да","Категория_Крупная","Категория_"&amp;TEXT(MOD(QUOTIENT($A1338-1,500),120)+1,"000"))</f>
        <v/>
      </c>
      <c r="T1338">
        <f>IF($AB1338="Да","Подкатегория_Крупная","Подкатегория_"&amp;TEXT(MOD(QUOTIENT($A1338-1,50),300)+1,"000"))</f>
        <v/>
      </c>
      <c r="U1338">
        <f>"SKU_"&amp;TEXT($A1338,"0000000")</f>
        <v/>
      </c>
      <c r="V1338">
        <f>CHOOSE(MOD($A1338-1,4)+1,"Enterprise","SMB","Госсектор","Розница")</f>
        <v/>
      </c>
      <c r="W1338">
        <f>"Клиент_"&amp;TEXT(MOD($A1338-1,20000)+1,"00000")</f>
        <v/>
      </c>
      <c r="X1338">
        <f>CHOOSE(MOD($A1338-1,5)+1,"Портал","API","Импорт","Ручной ввод","Интеграция")</f>
        <v/>
      </c>
      <c r="Y1338" s="8">
        <f>ROUND(1000+MOD($A1338*37,90000)+IF($AB1338="Да",5000,0),2)</f>
        <v/>
      </c>
      <c r="Z1338">
        <f>1+MOD($A1338,20)</f>
        <v/>
      </c>
      <c r="AA1338" s="8">
        <f>ROUND($Y1338*(0.08+MOD($A1338,17)/100),2)</f>
        <v/>
      </c>
      <c r="AB1338">
        <f>IF(MOD($A1338,10)&lt;7,"Да","Нет")</f>
        <v/>
      </c>
      <c r="AC1338">
        <f>$R1338&amp;" / "&amp;$S1338&amp;" / "&amp;$T1338</f>
        <v/>
      </c>
      <c r="AD1338">
        <f>1</f>
        <v/>
      </c>
      <c r="AE1338">
        <f>IF($A1338&lt;=Settings!$B$4,"до 100",IF($A1338&lt;=Settings!$B$5,"до 10 000",IF($A1338&lt;=Settings!$B$6,"до 100 000","100 000+")))</f>
        <v/>
      </c>
    </row>
    <row r="1339">
      <c r="A1339">
        <f>ROW()-1</f>
        <v/>
      </c>
      <c r="B1339">
        <f>IF($A1339&lt;=Settings!$B$4,"small_control",IF($A1339&lt;=Settings!$B$5,"medium_10k",IF($A1339&lt;=Settings!$B$6,"large_100k","extreme_1m")))</f>
        <v/>
      </c>
      <c r="C1339">
        <f>"ORD-"&amp;TEXT(QUOTIENT($A1339-1,3)+1,"0000000")</f>
        <v/>
      </c>
      <c r="D1339">
        <f>"LINE-"&amp;TEXT($A1339,"0000000")</f>
        <v/>
      </c>
      <c r="E1339" s="7">
        <f>Settings!$B$2+$A1339-1</f>
        <v/>
      </c>
      <c r="F1339" s="7">
        <f>Settings!$B$2+MOD($A1339-1,Settings!$B$7)</f>
        <v/>
      </c>
      <c r="G1339">
        <f>YEAR($F1339)</f>
        <v/>
      </c>
      <c r="H1339">
        <f>"Q"&amp;ROUNDUP(MONTH($F1339)/3,0)</f>
        <v/>
      </c>
      <c r="I1339">
        <f>MONTH($F1339)</f>
        <v/>
      </c>
      <c r="J1339">
        <f>CHOOSE(MONTH($F1339),"Январь","Февраль","Март","Апрель","Май","Июнь","Июль","Август","Сентябрь","Октябрь","Ноябрь","Декабрь")</f>
        <v/>
      </c>
      <c r="K1339">
        <f>DAY($F1339)</f>
        <v/>
      </c>
      <c r="L1339">
        <f>IF(MOD($A1339,10)&lt;7,"ФО_01_Крупный","ФО_"&amp;TEXT(MOD($A1339,8)+1,"00"))</f>
        <v/>
      </c>
      <c r="M1339">
        <f>IF($AB1339="Да","Регион_001_Крупный","Регион_"&amp;TEXT(MOD(QUOTIENT($A1339-1,20),180)+1,"000"))</f>
        <v/>
      </c>
      <c r="N1339">
        <f>IF($AB1339="Да","Город_"&amp;TEXT(MOD($A1339-1,250)+1,"0000"),"Город_"&amp;TEXT(MOD($A1339-1,3000)+1,"0000"))</f>
        <v/>
      </c>
      <c r="O1339">
        <f>IF($AB1339="Да","Холдинг_Крупный","Холдинг_"&amp;TEXT(MOD(QUOTIENT($A1339-1,10000),20)+1,"00"))</f>
        <v/>
      </c>
      <c r="P1339">
        <f>IF($AB1339="Да","Организация_Крупная","Организация_"&amp;TEXT(MOD(QUOTIENT($A1339-1,500),600)+1,"000"))</f>
        <v/>
      </c>
      <c r="Q1339">
        <f>"Отдел_"&amp;TEXT(MOD(QUOTIENT($A1339-1,50),100)+1,"000")</f>
        <v/>
      </c>
      <c r="R1339">
        <f>IF($AB1339="Да","Группа_Крупная","Группа_"&amp;TEXT(MOD(QUOTIENT($A1339-1,5000),30)+1,"00"))</f>
        <v/>
      </c>
      <c r="S1339">
        <f>IF($AB1339="Да","Категория_Крупная","Категория_"&amp;TEXT(MOD(QUOTIENT($A1339-1,500),120)+1,"000"))</f>
        <v/>
      </c>
      <c r="T1339">
        <f>IF($AB1339="Да","Подкатегория_Крупная","Подкатегория_"&amp;TEXT(MOD(QUOTIENT($A1339-1,50),300)+1,"000"))</f>
        <v/>
      </c>
      <c r="U1339">
        <f>"SKU_"&amp;TEXT($A1339,"0000000")</f>
        <v/>
      </c>
      <c r="V1339">
        <f>CHOOSE(MOD($A1339-1,4)+1,"Enterprise","SMB","Госсектор","Розница")</f>
        <v/>
      </c>
      <c r="W1339">
        <f>"Клиент_"&amp;TEXT(MOD($A1339-1,20000)+1,"00000")</f>
        <v/>
      </c>
      <c r="X1339">
        <f>CHOOSE(MOD($A1339-1,5)+1,"Портал","API","Импорт","Ручной ввод","Интеграция")</f>
        <v/>
      </c>
      <c r="Y1339" s="8">
        <f>ROUND(1000+MOD($A1339*37,90000)+IF($AB1339="Да",5000,0),2)</f>
        <v/>
      </c>
      <c r="Z1339">
        <f>1+MOD($A1339,20)</f>
        <v/>
      </c>
      <c r="AA1339" s="8">
        <f>ROUND($Y1339*(0.08+MOD($A1339,17)/100),2)</f>
        <v/>
      </c>
      <c r="AB1339">
        <f>IF(MOD($A1339,10)&lt;7,"Да","Нет")</f>
        <v/>
      </c>
      <c r="AC1339">
        <f>$R1339&amp;" / "&amp;$S1339&amp;" / "&amp;$T1339</f>
        <v/>
      </c>
      <c r="AD1339">
        <f>1</f>
        <v/>
      </c>
      <c r="AE1339">
        <f>IF($A1339&lt;=Settings!$B$4,"до 100",IF($A1339&lt;=Settings!$B$5,"до 10 000",IF($A1339&lt;=Settings!$B$6,"до 100 000","100 000+")))</f>
        <v/>
      </c>
    </row>
    <row r="1340">
      <c r="A1340">
        <f>ROW()-1</f>
        <v/>
      </c>
      <c r="B1340">
        <f>IF($A1340&lt;=Settings!$B$4,"small_control",IF($A1340&lt;=Settings!$B$5,"medium_10k",IF($A1340&lt;=Settings!$B$6,"large_100k","extreme_1m")))</f>
        <v/>
      </c>
      <c r="C1340">
        <f>"ORD-"&amp;TEXT(QUOTIENT($A1340-1,3)+1,"0000000")</f>
        <v/>
      </c>
      <c r="D1340">
        <f>"LINE-"&amp;TEXT($A1340,"0000000")</f>
        <v/>
      </c>
      <c r="E1340" s="7">
        <f>Settings!$B$2+$A1340-1</f>
        <v/>
      </c>
      <c r="F1340" s="7">
        <f>Settings!$B$2+MOD($A1340-1,Settings!$B$7)</f>
        <v/>
      </c>
      <c r="G1340">
        <f>YEAR($F1340)</f>
        <v/>
      </c>
      <c r="H1340">
        <f>"Q"&amp;ROUNDUP(MONTH($F1340)/3,0)</f>
        <v/>
      </c>
      <c r="I1340">
        <f>MONTH($F1340)</f>
        <v/>
      </c>
      <c r="J1340">
        <f>CHOOSE(MONTH($F1340),"Январь","Февраль","Март","Апрель","Май","Июнь","Июль","Август","Сентябрь","Октябрь","Ноябрь","Декабрь")</f>
        <v/>
      </c>
      <c r="K1340">
        <f>DAY($F1340)</f>
        <v/>
      </c>
      <c r="L1340">
        <f>IF(MOD($A1340,10)&lt;7,"ФО_01_Крупный","ФО_"&amp;TEXT(MOD($A1340,8)+1,"00"))</f>
        <v/>
      </c>
      <c r="M1340">
        <f>IF($AB1340="Да","Регион_001_Крупный","Регион_"&amp;TEXT(MOD(QUOTIENT($A1340-1,20),180)+1,"000"))</f>
        <v/>
      </c>
      <c r="N1340">
        <f>IF($AB1340="Да","Город_"&amp;TEXT(MOD($A1340-1,250)+1,"0000"),"Город_"&amp;TEXT(MOD($A1340-1,3000)+1,"0000"))</f>
        <v/>
      </c>
      <c r="O1340">
        <f>IF($AB1340="Да","Холдинг_Крупный","Холдинг_"&amp;TEXT(MOD(QUOTIENT($A1340-1,10000),20)+1,"00"))</f>
        <v/>
      </c>
      <c r="P1340">
        <f>IF($AB1340="Да","Организация_Крупная","Организация_"&amp;TEXT(MOD(QUOTIENT($A1340-1,500),600)+1,"000"))</f>
        <v/>
      </c>
      <c r="Q1340">
        <f>"Отдел_"&amp;TEXT(MOD(QUOTIENT($A1340-1,50),100)+1,"000")</f>
        <v/>
      </c>
      <c r="R1340">
        <f>IF($AB1340="Да","Группа_Крупная","Группа_"&amp;TEXT(MOD(QUOTIENT($A1340-1,5000),30)+1,"00"))</f>
        <v/>
      </c>
      <c r="S1340">
        <f>IF($AB1340="Да","Категория_Крупная","Категория_"&amp;TEXT(MOD(QUOTIENT($A1340-1,500),120)+1,"000"))</f>
        <v/>
      </c>
      <c r="T1340">
        <f>IF($AB1340="Да","Подкатегория_Крупная","Подкатегория_"&amp;TEXT(MOD(QUOTIENT($A1340-1,50),300)+1,"000"))</f>
        <v/>
      </c>
      <c r="U1340">
        <f>"SKU_"&amp;TEXT($A1340,"0000000")</f>
        <v/>
      </c>
      <c r="V1340">
        <f>CHOOSE(MOD($A1340-1,4)+1,"Enterprise","SMB","Госсектор","Розница")</f>
        <v/>
      </c>
      <c r="W1340">
        <f>"Клиент_"&amp;TEXT(MOD($A1340-1,20000)+1,"00000")</f>
        <v/>
      </c>
      <c r="X1340">
        <f>CHOOSE(MOD($A1340-1,5)+1,"Портал","API","Импорт","Ручной ввод","Интеграция")</f>
        <v/>
      </c>
      <c r="Y1340" s="8">
        <f>ROUND(1000+MOD($A1340*37,90000)+IF($AB1340="Да",5000,0),2)</f>
        <v/>
      </c>
      <c r="Z1340">
        <f>1+MOD($A1340,20)</f>
        <v/>
      </c>
      <c r="AA1340" s="8">
        <f>ROUND($Y1340*(0.08+MOD($A1340,17)/100),2)</f>
        <v/>
      </c>
      <c r="AB1340">
        <f>IF(MOD($A1340,10)&lt;7,"Да","Нет")</f>
        <v/>
      </c>
      <c r="AC1340">
        <f>$R1340&amp;" / "&amp;$S1340&amp;" / "&amp;$T1340</f>
        <v/>
      </c>
      <c r="AD1340">
        <f>1</f>
        <v/>
      </c>
      <c r="AE1340">
        <f>IF($A1340&lt;=Settings!$B$4,"до 100",IF($A1340&lt;=Settings!$B$5,"до 10 000",IF($A1340&lt;=Settings!$B$6,"до 100 000","100 000+")))</f>
        <v/>
      </c>
    </row>
    <row r="1341">
      <c r="A1341">
        <f>ROW()-1</f>
        <v/>
      </c>
      <c r="B1341">
        <f>IF($A1341&lt;=Settings!$B$4,"small_control",IF($A1341&lt;=Settings!$B$5,"medium_10k",IF($A1341&lt;=Settings!$B$6,"large_100k","extreme_1m")))</f>
        <v/>
      </c>
      <c r="C1341">
        <f>"ORD-"&amp;TEXT(QUOTIENT($A1341-1,3)+1,"0000000")</f>
        <v/>
      </c>
      <c r="D1341">
        <f>"LINE-"&amp;TEXT($A1341,"0000000")</f>
        <v/>
      </c>
      <c r="E1341" s="7">
        <f>Settings!$B$2+$A1341-1</f>
        <v/>
      </c>
      <c r="F1341" s="7">
        <f>Settings!$B$2+MOD($A1341-1,Settings!$B$7)</f>
        <v/>
      </c>
      <c r="G1341">
        <f>YEAR($F1341)</f>
        <v/>
      </c>
      <c r="H1341">
        <f>"Q"&amp;ROUNDUP(MONTH($F1341)/3,0)</f>
        <v/>
      </c>
      <c r="I1341">
        <f>MONTH($F1341)</f>
        <v/>
      </c>
      <c r="J1341">
        <f>CHOOSE(MONTH($F1341),"Январь","Февраль","Март","Апрель","Май","Июнь","Июль","Август","Сентябрь","Октябрь","Ноябрь","Декабрь")</f>
        <v/>
      </c>
      <c r="K1341">
        <f>DAY($F1341)</f>
        <v/>
      </c>
      <c r="L1341">
        <f>IF(MOD($A1341,10)&lt;7,"ФО_01_Крупный","ФО_"&amp;TEXT(MOD($A1341,8)+1,"00"))</f>
        <v/>
      </c>
      <c r="M1341">
        <f>IF($AB1341="Да","Регион_001_Крупный","Регион_"&amp;TEXT(MOD(QUOTIENT($A1341-1,20),180)+1,"000"))</f>
        <v/>
      </c>
      <c r="N1341">
        <f>IF($AB1341="Да","Город_"&amp;TEXT(MOD($A1341-1,250)+1,"0000"),"Город_"&amp;TEXT(MOD($A1341-1,3000)+1,"0000"))</f>
        <v/>
      </c>
      <c r="O1341">
        <f>IF($AB1341="Да","Холдинг_Крупный","Холдинг_"&amp;TEXT(MOD(QUOTIENT($A1341-1,10000),20)+1,"00"))</f>
        <v/>
      </c>
      <c r="P1341">
        <f>IF($AB1341="Да","Организация_Крупная","Организация_"&amp;TEXT(MOD(QUOTIENT($A1341-1,500),600)+1,"000"))</f>
        <v/>
      </c>
      <c r="Q1341">
        <f>"Отдел_"&amp;TEXT(MOD(QUOTIENT($A1341-1,50),100)+1,"000")</f>
        <v/>
      </c>
      <c r="R1341">
        <f>IF($AB1341="Да","Группа_Крупная","Группа_"&amp;TEXT(MOD(QUOTIENT($A1341-1,5000),30)+1,"00"))</f>
        <v/>
      </c>
      <c r="S1341">
        <f>IF($AB1341="Да","Категория_Крупная","Категория_"&amp;TEXT(MOD(QUOTIENT($A1341-1,500),120)+1,"000"))</f>
        <v/>
      </c>
      <c r="T1341">
        <f>IF($AB1341="Да","Подкатегория_Крупная","Подкатегория_"&amp;TEXT(MOD(QUOTIENT($A1341-1,50),300)+1,"000"))</f>
        <v/>
      </c>
      <c r="U1341">
        <f>"SKU_"&amp;TEXT($A1341,"0000000")</f>
        <v/>
      </c>
      <c r="V1341">
        <f>CHOOSE(MOD($A1341-1,4)+1,"Enterprise","SMB","Госсектор","Розница")</f>
        <v/>
      </c>
      <c r="W1341">
        <f>"Клиент_"&amp;TEXT(MOD($A1341-1,20000)+1,"00000")</f>
        <v/>
      </c>
      <c r="X1341">
        <f>CHOOSE(MOD($A1341-1,5)+1,"Портал","API","Импорт","Ручной ввод","Интеграция")</f>
        <v/>
      </c>
      <c r="Y1341" s="8">
        <f>ROUND(1000+MOD($A1341*37,90000)+IF($AB1341="Да",5000,0),2)</f>
        <v/>
      </c>
      <c r="Z1341">
        <f>1+MOD($A1341,20)</f>
        <v/>
      </c>
      <c r="AA1341" s="8">
        <f>ROUND($Y1341*(0.08+MOD($A1341,17)/100),2)</f>
        <v/>
      </c>
      <c r="AB1341">
        <f>IF(MOD($A1341,10)&lt;7,"Да","Нет")</f>
        <v/>
      </c>
      <c r="AC1341">
        <f>$R1341&amp;" / "&amp;$S1341&amp;" / "&amp;$T1341</f>
        <v/>
      </c>
      <c r="AD1341">
        <f>1</f>
        <v/>
      </c>
      <c r="AE1341">
        <f>IF($A1341&lt;=Settings!$B$4,"до 100",IF($A1341&lt;=Settings!$B$5,"до 10 000",IF($A1341&lt;=Settings!$B$6,"до 100 000","100 000+")))</f>
        <v/>
      </c>
    </row>
    <row r="1342">
      <c r="A1342">
        <f>ROW()-1</f>
        <v/>
      </c>
      <c r="B1342">
        <f>IF($A1342&lt;=Settings!$B$4,"small_control",IF($A1342&lt;=Settings!$B$5,"medium_10k",IF($A1342&lt;=Settings!$B$6,"large_100k","extreme_1m")))</f>
        <v/>
      </c>
      <c r="C1342">
        <f>"ORD-"&amp;TEXT(QUOTIENT($A1342-1,3)+1,"0000000")</f>
        <v/>
      </c>
      <c r="D1342">
        <f>"LINE-"&amp;TEXT($A1342,"0000000")</f>
        <v/>
      </c>
      <c r="E1342" s="7">
        <f>Settings!$B$2+$A1342-1</f>
        <v/>
      </c>
      <c r="F1342" s="7">
        <f>Settings!$B$2+MOD($A1342-1,Settings!$B$7)</f>
        <v/>
      </c>
      <c r="G1342">
        <f>YEAR($F1342)</f>
        <v/>
      </c>
      <c r="H1342">
        <f>"Q"&amp;ROUNDUP(MONTH($F1342)/3,0)</f>
        <v/>
      </c>
      <c r="I1342">
        <f>MONTH($F1342)</f>
        <v/>
      </c>
      <c r="J1342">
        <f>CHOOSE(MONTH($F1342),"Январь","Февраль","Март","Апрель","Май","Июнь","Июль","Август","Сентябрь","Октябрь","Ноябрь","Декабрь")</f>
        <v/>
      </c>
      <c r="K1342">
        <f>DAY($F1342)</f>
        <v/>
      </c>
      <c r="L1342">
        <f>IF(MOD($A1342,10)&lt;7,"ФО_01_Крупный","ФО_"&amp;TEXT(MOD($A1342,8)+1,"00"))</f>
        <v/>
      </c>
      <c r="M1342">
        <f>IF($AB1342="Да","Регион_001_Крупный","Регион_"&amp;TEXT(MOD(QUOTIENT($A1342-1,20),180)+1,"000"))</f>
        <v/>
      </c>
      <c r="N1342">
        <f>IF($AB1342="Да","Город_"&amp;TEXT(MOD($A1342-1,250)+1,"0000"),"Город_"&amp;TEXT(MOD($A1342-1,3000)+1,"0000"))</f>
        <v/>
      </c>
      <c r="O1342">
        <f>IF($AB1342="Да","Холдинг_Крупный","Холдинг_"&amp;TEXT(MOD(QUOTIENT($A1342-1,10000),20)+1,"00"))</f>
        <v/>
      </c>
      <c r="P1342">
        <f>IF($AB1342="Да","Организация_Крупная","Организация_"&amp;TEXT(MOD(QUOTIENT($A1342-1,500),600)+1,"000"))</f>
        <v/>
      </c>
      <c r="Q1342">
        <f>"Отдел_"&amp;TEXT(MOD(QUOTIENT($A1342-1,50),100)+1,"000")</f>
        <v/>
      </c>
      <c r="R1342">
        <f>IF($AB1342="Да","Группа_Крупная","Группа_"&amp;TEXT(MOD(QUOTIENT($A1342-1,5000),30)+1,"00"))</f>
        <v/>
      </c>
      <c r="S1342">
        <f>IF($AB1342="Да","Категория_Крупная","Категория_"&amp;TEXT(MOD(QUOTIENT($A1342-1,500),120)+1,"000"))</f>
        <v/>
      </c>
      <c r="T1342">
        <f>IF($AB1342="Да","Подкатегория_Крупная","Подкатегория_"&amp;TEXT(MOD(QUOTIENT($A1342-1,50),300)+1,"000"))</f>
        <v/>
      </c>
      <c r="U1342">
        <f>"SKU_"&amp;TEXT($A1342,"0000000")</f>
        <v/>
      </c>
      <c r="V1342">
        <f>CHOOSE(MOD($A1342-1,4)+1,"Enterprise","SMB","Госсектор","Розница")</f>
        <v/>
      </c>
      <c r="W1342">
        <f>"Клиент_"&amp;TEXT(MOD($A1342-1,20000)+1,"00000")</f>
        <v/>
      </c>
      <c r="X1342">
        <f>CHOOSE(MOD($A1342-1,5)+1,"Портал","API","Импорт","Ручной ввод","Интеграция")</f>
        <v/>
      </c>
      <c r="Y1342" s="8">
        <f>ROUND(1000+MOD($A1342*37,90000)+IF($AB1342="Да",5000,0),2)</f>
        <v/>
      </c>
      <c r="Z1342">
        <f>1+MOD($A1342,20)</f>
        <v/>
      </c>
      <c r="AA1342" s="8">
        <f>ROUND($Y1342*(0.08+MOD($A1342,17)/100),2)</f>
        <v/>
      </c>
      <c r="AB1342">
        <f>IF(MOD($A1342,10)&lt;7,"Да","Нет")</f>
        <v/>
      </c>
      <c r="AC1342">
        <f>$R1342&amp;" / "&amp;$S1342&amp;" / "&amp;$T1342</f>
        <v/>
      </c>
      <c r="AD1342">
        <f>1</f>
        <v/>
      </c>
      <c r="AE1342">
        <f>IF($A1342&lt;=Settings!$B$4,"до 100",IF($A1342&lt;=Settings!$B$5,"до 10 000",IF($A1342&lt;=Settings!$B$6,"до 100 000","100 000+")))</f>
        <v/>
      </c>
    </row>
    <row r="1343">
      <c r="A1343">
        <f>ROW()-1</f>
        <v/>
      </c>
      <c r="B1343">
        <f>IF($A1343&lt;=Settings!$B$4,"small_control",IF($A1343&lt;=Settings!$B$5,"medium_10k",IF($A1343&lt;=Settings!$B$6,"large_100k","extreme_1m")))</f>
        <v/>
      </c>
      <c r="C1343">
        <f>"ORD-"&amp;TEXT(QUOTIENT($A1343-1,3)+1,"0000000")</f>
        <v/>
      </c>
      <c r="D1343">
        <f>"LINE-"&amp;TEXT($A1343,"0000000")</f>
        <v/>
      </c>
      <c r="E1343" s="7">
        <f>Settings!$B$2+$A1343-1</f>
        <v/>
      </c>
      <c r="F1343" s="7">
        <f>Settings!$B$2+MOD($A1343-1,Settings!$B$7)</f>
        <v/>
      </c>
      <c r="G1343">
        <f>YEAR($F1343)</f>
        <v/>
      </c>
      <c r="H1343">
        <f>"Q"&amp;ROUNDUP(MONTH($F1343)/3,0)</f>
        <v/>
      </c>
      <c r="I1343">
        <f>MONTH($F1343)</f>
        <v/>
      </c>
      <c r="J1343">
        <f>CHOOSE(MONTH($F1343),"Январь","Февраль","Март","Апрель","Май","Июнь","Июль","Август","Сентябрь","Октябрь","Ноябрь","Декабрь")</f>
        <v/>
      </c>
      <c r="K1343">
        <f>DAY($F1343)</f>
        <v/>
      </c>
      <c r="L1343">
        <f>IF(MOD($A1343,10)&lt;7,"ФО_01_Крупный","ФО_"&amp;TEXT(MOD($A1343,8)+1,"00"))</f>
        <v/>
      </c>
      <c r="M1343">
        <f>IF($AB1343="Да","Регион_001_Крупный","Регион_"&amp;TEXT(MOD(QUOTIENT($A1343-1,20),180)+1,"000"))</f>
        <v/>
      </c>
      <c r="N1343">
        <f>IF($AB1343="Да","Город_"&amp;TEXT(MOD($A1343-1,250)+1,"0000"),"Город_"&amp;TEXT(MOD($A1343-1,3000)+1,"0000"))</f>
        <v/>
      </c>
      <c r="O1343">
        <f>IF($AB1343="Да","Холдинг_Крупный","Холдинг_"&amp;TEXT(MOD(QUOTIENT($A1343-1,10000),20)+1,"00"))</f>
        <v/>
      </c>
      <c r="P1343">
        <f>IF($AB1343="Да","Организация_Крупная","Организация_"&amp;TEXT(MOD(QUOTIENT($A1343-1,500),600)+1,"000"))</f>
        <v/>
      </c>
      <c r="Q1343">
        <f>"Отдел_"&amp;TEXT(MOD(QUOTIENT($A1343-1,50),100)+1,"000")</f>
        <v/>
      </c>
      <c r="R1343">
        <f>IF($AB1343="Да","Группа_Крупная","Группа_"&amp;TEXT(MOD(QUOTIENT($A1343-1,5000),30)+1,"00"))</f>
        <v/>
      </c>
      <c r="S1343">
        <f>IF($AB1343="Да","Категория_Крупная","Категория_"&amp;TEXT(MOD(QUOTIENT($A1343-1,500),120)+1,"000"))</f>
        <v/>
      </c>
      <c r="T1343">
        <f>IF($AB1343="Да","Подкатегория_Крупная","Подкатегория_"&amp;TEXT(MOD(QUOTIENT($A1343-1,50),300)+1,"000"))</f>
        <v/>
      </c>
      <c r="U1343">
        <f>"SKU_"&amp;TEXT($A1343,"0000000")</f>
        <v/>
      </c>
      <c r="V1343">
        <f>CHOOSE(MOD($A1343-1,4)+1,"Enterprise","SMB","Госсектор","Розница")</f>
        <v/>
      </c>
      <c r="W1343">
        <f>"Клиент_"&amp;TEXT(MOD($A1343-1,20000)+1,"00000")</f>
        <v/>
      </c>
      <c r="X1343">
        <f>CHOOSE(MOD($A1343-1,5)+1,"Портал","API","Импорт","Ручной ввод","Интеграция")</f>
        <v/>
      </c>
      <c r="Y1343" s="8">
        <f>ROUND(1000+MOD($A1343*37,90000)+IF($AB1343="Да",5000,0),2)</f>
        <v/>
      </c>
      <c r="Z1343">
        <f>1+MOD($A1343,20)</f>
        <v/>
      </c>
      <c r="AA1343" s="8">
        <f>ROUND($Y1343*(0.08+MOD($A1343,17)/100),2)</f>
        <v/>
      </c>
      <c r="AB1343">
        <f>IF(MOD($A1343,10)&lt;7,"Да","Нет")</f>
        <v/>
      </c>
      <c r="AC1343">
        <f>$R1343&amp;" / "&amp;$S1343&amp;" / "&amp;$T1343</f>
        <v/>
      </c>
      <c r="AD1343">
        <f>1</f>
        <v/>
      </c>
      <c r="AE1343">
        <f>IF($A1343&lt;=Settings!$B$4,"до 100",IF($A1343&lt;=Settings!$B$5,"до 10 000",IF($A1343&lt;=Settings!$B$6,"до 100 000","100 000+")))</f>
        <v/>
      </c>
    </row>
    <row r="1344">
      <c r="A1344">
        <f>ROW()-1</f>
        <v/>
      </c>
      <c r="B1344">
        <f>IF($A1344&lt;=Settings!$B$4,"small_control",IF($A1344&lt;=Settings!$B$5,"medium_10k",IF($A1344&lt;=Settings!$B$6,"large_100k","extreme_1m")))</f>
        <v/>
      </c>
      <c r="C1344">
        <f>"ORD-"&amp;TEXT(QUOTIENT($A1344-1,3)+1,"0000000")</f>
        <v/>
      </c>
      <c r="D1344">
        <f>"LINE-"&amp;TEXT($A1344,"0000000")</f>
        <v/>
      </c>
      <c r="E1344" s="7">
        <f>Settings!$B$2+$A1344-1</f>
        <v/>
      </c>
      <c r="F1344" s="7">
        <f>Settings!$B$2+MOD($A1344-1,Settings!$B$7)</f>
        <v/>
      </c>
      <c r="G1344">
        <f>YEAR($F1344)</f>
        <v/>
      </c>
      <c r="H1344">
        <f>"Q"&amp;ROUNDUP(MONTH($F1344)/3,0)</f>
        <v/>
      </c>
      <c r="I1344">
        <f>MONTH($F1344)</f>
        <v/>
      </c>
      <c r="J1344">
        <f>CHOOSE(MONTH($F1344),"Январь","Февраль","Март","Апрель","Май","Июнь","Июль","Август","Сентябрь","Октябрь","Ноябрь","Декабрь")</f>
        <v/>
      </c>
      <c r="K1344">
        <f>DAY($F1344)</f>
        <v/>
      </c>
      <c r="L1344">
        <f>IF(MOD($A1344,10)&lt;7,"ФО_01_Крупный","ФО_"&amp;TEXT(MOD($A1344,8)+1,"00"))</f>
        <v/>
      </c>
      <c r="M1344">
        <f>IF($AB1344="Да","Регион_001_Крупный","Регион_"&amp;TEXT(MOD(QUOTIENT($A1344-1,20),180)+1,"000"))</f>
        <v/>
      </c>
      <c r="N1344">
        <f>IF($AB1344="Да","Город_"&amp;TEXT(MOD($A1344-1,250)+1,"0000"),"Город_"&amp;TEXT(MOD($A1344-1,3000)+1,"0000"))</f>
        <v/>
      </c>
      <c r="O1344">
        <f>IF($AB1344="Да","Холдинг_Крупный","Холдинг_"&amp;TEXT(MOD(QUOTIENT($A1344-1,10000),20)+1,"00"))</f>
        <v/>
      </c>
      <c r="P1344">
        <f>IF($AB1344="Да","Организация_Крупная","Организация_"&amp;TEXT(MOD(QUOTIENT($A1344-1,500),600)+1,"000"))</f>
        <v/>
      </c>
      <c r="Q1344">
        <f>"Отдел_"&amp;TEXT(MOD(QUOTIENT($A1344-1,50),100)+1,"000")</f>
        <v/>
      </c>
      <c r="R1344">
        <f>IF($AB1344="Да","Группа_Крупная","Группа_"&amp;TEXT(MOD(QUOTIENT($A1344-1,5000),30)+1,"00"))</f>
        <v/>
      </c>
      <c r="S1344">
        <f>IF($AB1344="Да","Категория_Крупная","Категория_"&amp;TEXT(MOD(QUOTIENT($A1344-1,500),120)+1,"000"))</f>
        <v/>
      </c>
      <c r="T1344">
        <f>IF($AB1344="Да","Подкатегория_Крупная","Подкатегория_"&amp;TEXT(MOD(QUOTIENT($A1344-1,50),300)+1,"000"))</f>
        <v/>
      </c>
      <c r="U1344">
        <f>"SKU_"&amp;TEXT($A1344,"0000000")</f>
        <v/>
      </c>
      <c r="V1344">
        <f>CHOOSE(MOD($A1344-1,4)+1,"Enterprise","SMB","Госсектор","Розница")</f>
        <v/>
      </c>
      <c r="W1344">
        <f>"Клиент_"&amp;TEXT(MOD($A1344-1,20000)+1,"00000")</f>
        <v/>
      </c>
      <c r="X1344">
        <f>CHOOSE(MOD($A1344-1,5)+1,"Портал","API","Импорт","Ручной ввод","Интеграция")</f>
        <v/>
      </c>
      <c r="Y1344" s="8">
        <f>ROUND(1000+MOD($A1344*37,90000)+IF($AB1344="Да",5000,0),2)</f>
        <v/>
      </c>
      <c r="Z1344">
        <f>1+MOD($A1344,20)</f>
        <v/>
      </c>
      <c r="AA1344" s="8">
        <f>ROUND($Y1344*(0.08+MOD($A1344,17)/100),2)</f>
        <v/>
      </c>
      <c r="AB1344">
        <f>IF(MOD($A1344,10)&lt;7,"Да","Нет")</f>
        <v/>
      </c>
      <c r="AC1344">
        <f>$R1344&amp;" / "&amp;$S1344&amp;" / "&amp;$T1344</f>
        <v/>
      </c>
      <c r="AD1344">
        <f>1</f>
        <v/>
      </c>
      <c r="AE1344">
        <f>IF($A1344&lt;=Settings!$B$4,"до 100",IF($A1344&lt;=Settings!$B$5,"до 10 000",IF($A1344&lt;=Settings!$B$6,"до 100 000","100 000+")))</f>
        <v/>
      </c>
    </row>
    <row r="1345">
      <c r="A1345">
        <f>ROW()-1</f>
        <v/>
      </c>
      <c r="B1345">
        <f>IF($A1345&lt;=Settings!$B$4,"small_control",IF($A1345&lt;=Settings!$B$5,"medium_10k",IF($A1345&lt;=Settings!$B$6,"large_100k","extreme_1m")))</f>
        <v/>
      </c>
      <c r="C1345">
        <f>"ORD-"&amp;TEXT(QUOTIENT($A1345-1,3)+1,"0000000")</f>
        <v/>
      </c>
      <c r="D1345">
        <f>"LINE-"&amp;TEXT($A1345,"0000000")</f>
        <v/>
      </c>
      <c r="E1345" s="7">
        <f>Settings!$B$2+$A1345-1</f>
        <v/>
      </c>
      <c r="F1345" s="7">
        <f>Settings!$B$2+MOD($A1345-1,Settings!$B$7)</f>
        <v/>
      </c>
      <c r="G1345">
        <f>YEAR($F1345)</f>
        <v/>
      </c>
      <c r="H1345">
        <f>"Q"&amp;ROUNDUP(MONTH($F1345)/3,0)</f>
        <v/>
      </c>
      <c r="I1345">
        <f>MONTH($F1345)</f>
        <v/>
      </c>
      <c r="J1345">
        <f>CHOOSE(MONTH($F1345),"Январь","Февраль","Март","Апрель","Май","Июнь","Июль","Август","Сентябрь","Октябрь","Ноябрь","Декабрь")</f>
        <v/>
      </c>
      <c r="K1345">
        <f>DAY($F1345)</f>
        <v/>
      </c>
      <c r="L1345">
        <f>IF(MOD($A1345,10)&lt;7,"ФО_01_Крупный","ФО_"&amp;TEXT(MOD($A1345,8)+1,"00"))</f>
        <v/>
      </c>
      <c r="M1345">
        <f>IF($AB1345="Да","Регион_001_Крупный","Регион_"&amp;TEXT(MOD(QUOTIENT($A1345-1,20),180)+1,"000"))</f>
        <v/>
      </c>
      <c r="N1345">
        <f>IF($AB1345="Да","Город_"&amp;TEXT(MOD($A1345-1,250)+1,"0000"),"Город_"&amp;TEXT(MOD($A1345-1,3000)+1,"0000"))</f>
        <v/>
      </c>
      <c r="O1345">
        <f>IF($AB1345="Да","Холдинг_Крупный","Холдинг_"&amp;TEXT(MOD(QUOTIENT($A1345-1,10000),20)+1,"00"))</f>
        <v/>
      </c>
      <c r="P1345">
        <f>IF($AB1345="Да","Организация_Крупная","Организация_"&amp;TEXT(MOD(QUOTIENT($A1345-1,500),600)+1,"000"))</f>
        <v/>
      </c>
      <c r="Q1345">
        <f>"Отдел_"&amp;TEXT(MOD(QUOTIENT($A1345-1,50),100)+1,"000")</f>
        <v/>
      </c>
      <c r="R1345">
        <f>IF($AB1345="Да","Группа_Крупная","Группа_"&amp;TEXT(MOD(QUOTIENT($A1345-1,5000),30)+1,"00"))</f>
        <v/>
      </c>
      <c r="S1345">
        <f>IF($AB1345="Да","Категория_Крупная","Категория_"&amp;TEXT(MOD(QUOTIENT($A1345-1,500),120)+1,"000"))</f>
        <v/>
      </c>
      <c r="T1345">
        <f>IF($AB1345="Да","Подкатегория_Крупная","Подкатегория_"&amp;TEXT(MOD(QUOTIENT($A1345-1,50),300)+1,"000"))</f>
        <v/>
      </c>
      <c r="U1345">
        <f>"SKU_"&amp;TEXT($A1345,"0000000")</f>
        <v/>
      </c>
      <c r="V1345">
        <f>CHOOSE(MOD($A1345-1,4)+1,"Enterprise","SMB","Госсектор","Розница")</f>
        <v/>
      </c>
      <c r="W1345">
        <f>"Клиент_"&amp;TEXT(MOD($A1345-1,20000)+1,"00000")</f>
        <v/>
      </c>
      <c r="X1345">
        <f>CHOOSE(MOD($A1345-1,5)+1,"Портал","API","Импорт","Ручной ввод","Интеграция")</f>
        <v/>
      </c>
      <c r="Y1345" s="8">
        <f>ROUND(1000+MOD($A1345*37,90000)+IF($AB1345="Да",5000,0),2)</f>
        <v/>
      </c>
      <c r="Z1345">
        <f>1+MOD($A1345,20)</f>
        <v/>
      </c>
      <c r="AA1345" s="8">
        <f>ROUND($Y1345*(0.08+MOD($A1345,17)/100),2)</f>
        <v/>
      </c>
      <c r="AB1345">
        <f>IF(MOD($A1345,10)&lt;7,"Да","Нет")</f>
        <v/>
      </c>
      <c r="AC1345">
        <f>$R1345&amp;" / "&amp;$S1345&amp;" / "&amp;$T1345</f>
        <v/>
      </c>
      <c r="AD1345">
        <f>1</f>
        <v/>
      </c>
      <c r="AE1345">
        <f>IF($A1345&lt;=Settings!$B$4,"до 100",IF($A1345&lt;=Settings!$B$5,"до 10 000",IF($A1345&lt;=Settings!$B$6,"до 100 000","100 000+")))</f>
        <v/>
      </c>
    </row>
    <row r="1346">
      <c r="A1346">
        <f>ROW()-1</f>
        <v/>
      </c>
      <c r="B1346">
        <f>IF($A1346&lt;=Settings!$B$4,"small_control",IF($A1346&lt;=Settings!$B$5,"medium_10k",IF($A1346&lt;=Settings!$B$6,"large_100k","extreme_1m")))</f>
        <v/>
      </c>
      <c r="C1346">
        <f>"ORD-"&amp;TEXT(QUOTIENT($A1346-1,3)+1,"0000000")</f>
        <v/>
      </c>
      <c r="D1346">
        <f>"LINE-"&amp;TEXT($A1346,"0000000")</f>
        <v/>
      </c>
      <c r="E1346" s="7">
        <f>Settings!$B$2+$A1346-1</f>
        <v/>
      </c>
      <c r="F1346" s="7">
        <f>Settings!$B$2+MOD($A1346-1,Settings!$B$7)</f>
        <v/>
      </c>
      <c r="G1346">
        <f>YEAR($F1346)</f>
        <v/>
      </c>
      <c r="H1346">
        <f>"Q"&amp;ROUNDUP(MONTH($F1346)/3,0)</f>
        <v/>
      </c>
      <c r="I1346">
        <f>MONTH($F1346)</f>
        <v/>
      </c>
      <c r="J1346">
        <f>CHOOSE(MONTH($F1346),"Январь","Февраль","Март","Апрель","Май","Июнь","Июль","Август","Сентябрь","Октябрь","Ноябрь","Декабрь")</f>
        <v/>
      </c>
      <c r="K1346">
        <f>DAY($F1346)</f>
        <v/>
      </c>
      <c r="L1346">
        <f>IF(MOD($A1346,10)&lt;7,"ФО_01_Крупный","ФО_"&amp;TEXT(MOD($A1346,8)+1,"00"))</f>
        <v/>
      </c>
      <c r="M1346">
        <f>IF($AB1346="Да","Регион_001_Крупный","Регион_"&amp;TEXT(MOD(QUOTIENT($A1346-1,20),180)+1,"000"))</f>
        <v/>
      </c>
      <c r="N1346">
        <f>IF($AB1346="Да","Город_"&amp;TEXT(MOD($A1346-1,250)+1,"0000"),"Город_"&amp;TEXT(MOD($A1346-1,3000)+1,"0000"))</f>
        <v/>
      </c>
      <c r="O1346">
        <f>IF($AB1346="Да","Холдинг_Крупный","Холдинг_"&amp;TEXT(MOD(QUOTIENT($A1346-1,10000),20)+1,"00"))</f>
        <v/>
      </c>
      <c r="P1346">
        <f>IF($AB1346="Да","Организация_Крупная","Организация_"&amp;TEXT(MOD(QUOTIENT($A1346-1,500),600)+1,"000"))</f>
        <v/>
      </c>
      <c r="Q1346">
        <f>"Отдел_"&amp;TEXT(MOD(QUOTIENT($A1346-1,50),100)+1,"000")</f>
        <v/>
      </c>
      <c r="R1346">
        <f>IF($AB1346="Да","Группа_Крупная","Группа_"&amp;TEXT(MOD(QUOTIENT($A1346-1,5000),30)+1,"00"))</f>
        <v/>
      </c>
      <c r="S1346">
        <f>IF($AB1346="Да","Категория_Крупная","Категория_"&amp;TEXT(MOD(QUOTIENT($A1346-1,500),120)+1,"000"))</f>
        <v/>
      </c>
      <c r="T1346">
        <f>IF($AB1346="Да","Подкатегория_Крупная","Подкатегория_"&amp;TEXT(MOD(QUOTIENT($A1346-1,50),300)+1,"000"))</f>
        <v/>
      </c>
      <c r="U1346">
        <f>"SKU_"&amp;TEXT($A1346,"0000000")</f>
        <v/>
      </c>
      <c r="V1346">
        <f>CHOOSE(MOD($A1346-1,4)+1,"Enterprise","SMB","Госсектор","Розница")</f>
        <v/>
      </c>
      <c r="W1346">
        <f>"Клиент_"&amp;TEXT(MOD($A1346-1,20000)+1,"00000")</f>
        <v/>
      </c>
      <c r="X1346">
        <f>CHOOSE(MOD($A1346-1,5)+1,"Портал","API","Импорт","Ручной ввод","Интеграция")</f>
        <v/>
      </c>
      <c r="Y1346" s="8">
        <f>ROUND(1000+MOD($A1346*37,90000)+IF($AB1346="Да",5000,0),2)</f>
        <v/>
      </c>
      <c r="Z1346">
        <f>1+MOD($A1346,20)</f>
        <v/>
      </c>
      <c r="AA1346" s="8">
        <f>ROUND($Y1346*(0.08+MOD($A1346,17)/100),2)</f>
        <v/>
      </c>
      <c r="AB1346">
        <f>IF(MOD($A1346,10)&lt;7,"Да","Нет")</f>
        <v/>
      </c>
      <c r="AC1346">
        <f>$R1346&amp;" / "&amp;$S1346&amp;" / "&amp;$T1346</f>
        <v/>
      </c>
      <c r="AD1346">
        <f>1</f>
        <v/>
      </c>
      <c r="AE1346">
        <f>IF($A1346&lt;=Settings!$B$4,"до 100",IF($A1346&lt;=Settings!$B$5,"до 10 000",IF($A1346&lt;=Settings!$B$6,"до 100 000","100 000+")))</f>
        <v/>
      </c>
    </row>
    <row r="1347">
      <c r="A1347">
        <f>ROW()-1</f>
        <v/>
      </c>
      <c r="B1347">
        <f>IF($A1347&lt;=Settings!$B$4,"small_control",IF($A1347&lt;=Settings!$B$5,"medium_10k",IF($A1347&lt;=Settings!$B$6,"large_100k","extreme_1m")))</f>
        <v/>
      </c>
      <c r="C1347">
        <f>"ORD-"&amp;TEXT(QUOTIENT($A1347-1,3)+1,"0000000")</f>
        <v/>
      </c>
      <c r="D1347">
        <f>"LINE-"&amp;TEXT($A1347,"0000000")</f>
        <v/>
      </c>
      <c r="E1347" s="7">
        <f>Settings!$B$2+$A1347-1</f>
        <v/>
      </c>
      <c r="F1347" s="7">
        <f>Settings!$B$2+MOD($A1347-1,Settings!$B$7)</f>
        <v/>
      </c>
      <c r="G1347">
        <f>YEAR($F1347)</f>
        <v/>
      </c>
      <c r="H1347">
        <f>"Q"&amp;ROUNDUP(MONTH($F1347)/3,0)</f>
        <v/>
      </c>
      <c r="I1347">
        <f>MONTH($F1347)</f>
        <v/>
      </c>
      <c r="J1347">
        <f>CHOOSE(MONTH($F1347),"Январь","Февраль","Март","Апрель","Май","Июнь","Июль","Август","Сентябрь","Октябрь","Ноябрь","Декабрь")</f>
        <v/>
      </c>
      <c r="K1347">
        <f>DAY($F1347)</f>
        <v/>
      </c>
      <c r="L1347">
        <f>IF(MOD($A1347,10)&lt;7,"ФО_01_Крупный","ФО_"&amp;TEXT(MOD($A1347,8)+1,"00"))</f>
        <v/>
      </c>
      <c r="M1347">
        <f>IF($AB1347="Да","Регион_001_Крупный","Регион_"&amp;TEXT(MOD(QUOTIENT($A1347-1,20),180)+1,"000"))</f>
        <v/>
      </c>
      <c r="N1347">
        <f>IF($AB1347="Да","Город_"&amp;TEXT(MOD($A1347-1,250)+1,"0000"),"Город_"&amp;TEXT(MOD($A1347-1,3000)+1,"0000"))</f>
        <v/>
      </c>
      <c r="O1347">
        <f>IF($AB1347="Да","Холдинг_Крупный","Холдинг_"&amp;TEXT(MOD(QUOTIENT($A1347-1,10000),20)+1,"00"))</f>
        <v/>
      </c>
      <c r="P1347">
        <f>IF($AB1347="Да","Организация_Крупная","Организация_"&amp;TEXT(MOD(QUOTIENT($A1347-1,500),600)+1,"000"))</f>
        <v/>
      </c>
      <c r="Q1347">
        <f>"Отдел_"&amp;TEXT(MOD(QUOTIENT($A1347-1,50),100)+1,"000")</f>
        <v/>
      </c>
      <c r="R1347">
        <f>IF($AB1347="Да","Группа_Крупная","Группа_"&amp;TEXT(MOD(QUOTIENT($A1347-1,5000),30)+1,"00"))</f>
        <v/>
      </c>
      <c r="S1347">
        <f>IF($AB1347="Да","Категория_Крупная","Категория_"&amp;TEXT(MOD(QUOTIENT($A1347-1,500),120)+1,"000"))</f>
        <v/>
      </c>
      <c r="T1347">
        <f>IF($AB1347="Да","Подкатегория_Крупная","Подкатегория_"&amp;TEXT(MOD(QUOTIENT($A1347-1,50),300)+1,"000"))</f>
        <v/>
      </c>
      <c r="U1347">
        <f>"SKU_"&amp;TEXT($A1347,"0000000")</f>
        <v/>
      </c>
      <c r="V1347">
        <f>CHOOSE(MOD($A1347-1,4)+1,"Enterprise","SMB","Госсектор","Розница")</f>
        <v/>
      </c>
      <c r="W1347">
        <f>"Клиент_"&amp;TEXT(MOD($A1347-1,20000)+1,"00000")</f>
        <v/>
      </c>
      <c r="X1347">
        <f>CHOOSE(MOD($A1347-1,5)+1,"Портал","API","Импорт","Ручной ввод","Интеграция")</f>
        <v/>
      </c>
      <c r="Y1347" s="8">
        <f>ROUND(1000+MOD($A1347*37,90000)+IF($AB1347="Да",5000,0),2)</f>
        <v/>
      </c>
      <c r="Z1347">
        <f>1+MOD($A1347,20)</f>
        <v/>
      </c>
      <c r="AA1347" s="8">
        <f>ROUND($Y1347*(0.08+MOD($A1347,17)/100),2)</f>
        <v/>
      </c>
      <c r="AB1347">
        <f>IF(MOD($A1347,10)&lt;7,"Да","Нет")</f>
        <v/>
      </c>
      <c r="AC1347">
        <f>$R1347&amp;" / "&amp;$S1347&amp;" / "&amp;$T1347</f>
        <v/>
      </c>
      <c r="AD1347">
        <f>1</f>
        <v/>
      </c>
      <c r="AE1347">
        <f>IF($A1347&lt;=Settings!$B$4,"до 100",IF($A1347&lt;=Settings!$B$5,"до 10 000",IF($A1347&lt;=Settings!$B$6,"до 100 000","100 000+")))</f>
        <v/>
      </c>
    </row>
    <row r="1348">
      <c r="A1348">
        <f>ROW()-1</f>
        <v/>
      </c>
      <c r="B1348">
        <f>IF($A1348&lt;=Settings!$B$4,"small_control",IF($A1348&lt;=Settings!$B$5,"medium_10k",IF($A1348&lt;=Settings!$B$6,"large_100k","extreme_1m")))</f>
        <v/>
      </c>
      <c r="C1348">
        <f>"ORD-"&amp;TEXT(QUOTIENT($A1348-1,3)+1,"0000000")</f>
        <v/>
      </c>
      <c r="D1348">
        <f>"LINE-"&amp;TEXT($A1348,"0000000")</f>
        <v/>
      </c>
      <c r="E1348" s="7">
        <f>Settings!$B$2+$A1348-1</f>
        <v/>
      </c>
      <c r="F1348" s="7">
        <f>Settings!$B$2+MOD($A1348-1,Settings!$B$7)</f>
        <v/>
      </c>
      <c r="G1348">
        <f>YEAR($F1348)</f>
        <v/>
      </c>
      <c r="H1348">
        <f>"Q"&amp;ROUNDUP(MONTH($F1348)/3,0)</f>
        <v/>
      </c>
      <c r="I1348">
        <f>MONTH($F1348)</f>
        <v/>
      </c>
      <c r="J1348">
        <f>CHOOSE(MONTH($F1348),"Январь","Февраль","Март","Апрель","Май","Июнь","Июль","Август","Сентябрь","Октябрь","Ноябрь","Декабрь")</f>
        <v/>
      </c>
      <c r="K1348">
        <f>DAY($F1348)</f>
        <v/>
      </c>
      <c r="L1348">
        <f>IF(MOD($A1348,10)&lt;7,"ФО_01_Крупный","ФО_"&amp;TEXT(MOD($A1348,8)+1,"00"))</f>
        <v/>
      </c>
      <c r="M1348">
        <f>IF($AB1348="Да","Регион_001_Крупный","Регион_"&amp;TEXT(MOD(QUOTIENT($A1348-1,20),180)+1,"000"))</f>
        <v/>
      </c>
      <c r="N1348">
        <f>IF($AB1348="Да","Город_"&amp;TEXT(MOD($A1348-1,250)+1,"0000"),"Город_"&amp;TEXT(MOD($A1348-1,3000)+1,"0000"))</f>
        <v/>
      </c>
      <c r="O1348">
        <f>IF($AB1348="Да","Холдинг_Крупный","Холдинг_"&amp;TEXT(MOD(QUOTIENT($A1348-1,10000),20)+1,"00"))</f>
        <v/>
      </c>
      <c r="P1348">
        <f>IF($AB1348="Да","Организация_Крупная","Организация_"&amp;TEXT(MOD(QUOTIENT($A1348-1,500),600)+1,"000"))</f>
        <v/>
      </c>
      <c r="Q1348">
        <f>"Отдел_"&amp;TEXT(MOD(QUOTIENT($A1348-1,50),100)+1,"000")</f>
        <v/>
      </c>
      <c r="R1348">
        <f>IF($AB1348="Да","Группа_Крупная","Группа_"&amp;TEXT(MOD(QUOTIENT($A1348-1,5000),30)+1,"00"))</f>
        <v/>
      </c>
      <c r="S1348">
        <f>IF($AB1348="Да","Категория_Крупная","Категория_"&amp;TEXT(MOD(QUOTIENT($A1348-1,500),120)+1,"000"))</f>
        <v/>
      </c>
      <c r="T1348">
        <f>IF($AB1348="Да","Подкатегория_Крупная","Подкатегория_"&amp;TEXT(MOD(QUOTIENT($A1348-1,50),300)+1,"000"))</f>
        <v/>
      </c>
      <c r="U1348">
        <f>"SKU_"&amp;TEXT($A1348,"0000000")</f>
        <v/>
      </c>
      <c r="V1348">
        <f>CHOOSE(MOD($A1348-1,4)+1,"Enterprise","SMB","Госсектор","Розница")</f>
        <v/>
      </c>
      <c r="W1348">
        <f>"Клиент_"&amp;TEXT(MOD($A1348-1,20000)+1,"00000")</f>
        <v/>
      </c>
      <c r="X1348">
        <f>CHOOSE(MOD($A1348-1,5)+1,"Портал","API","Импорт","Ручной ввод","Интеграция")</f>
        <v/>
      </c>
      <c r="Y1348" s="8">
        <f>ROUND(1000+MOD($A1348*37,90000)+IF($AB1348="Да",5000,0),2)</f>
        <v/>
      </c>
      <c r="Z1348">
        <f>1+MOD($A1348,20)</f>
        <v/>
      </c>
      <c r="AA1348" s="8">
        <f>ROUND($Y1348*(0.08+MOD($A1348,17)/100),2)</f>
        <v/>
      </c>
      <c r="AB1348">
        <f>IF(MOD($A1348,10)&lt;7,"Да","Нет")</f>
        <v/>
      </c>
      <c r="AC1348">
        <f>$R1348&amp;" / "&amp;$S1348&amp;" / "&amp;$T1348</f>
        <v/>
      </c>
      <c r="AD1348">
        <f>1</f>
        <v/>
      </c>
      <c r="AE1348">
        <f>IF($A1348&lt;=Settings!$B$4,"до 100",IF($A1348&lt;=Settings!$B$5,"до 10 000",IF($A1348&lt;=Settings!$B$6,"до 100 000","100 000+")))</f>
        <v/>
      </c>
    </row>
    <row r="1349">
      <c r="A1349">
        <f>ROW()-1</f>
        <v/>
      </c>
      <c r="B1349">
        <f>IF($A1349&lt;=Settings!$B$4,"small_control",IF($A1349&lt;=Settings!$B$5,"medium_10k",IF($A1349&lt;=Settings!$B$6,"large_100k","extreme_1m")))</f>
        <v/>
      </c>
      <c r="C1349">
        <f>"ORD-"&amp;TEXT(QUOTIENT($A1349-1,3)+1,"0000000")</f>
        <v/>
      </c>
      <c r="D1349">
        <f>"LINE-"&amp;TEXT($A1349,"0000000")</f>
        <v/>
      </c>
      <c r="E1349" s="7">
        <f>Settings!$B$2+$A1349-1</f>
        <v/>
      </c>
      <c r="F1349" s="7">
        <f>Settings!$B$2+MOD($A1349-1,Settings!$B$7)</f>
        <v/>
      </c>
      <c r="G1349">
        <f>YEAR($F1349)</f>
        <v/>
      </c>
      <c r="H1349">
        <f>"Q"&amp;ROUNDUP(MONTH($F1349)/3,0)</f>
        <v/>
      </c>
      <c r="I1349">
        <f>MONTH($F1349)</f>
        <v/>
      </c>
      <c r="J1349">
        <f>CHOOSE(MONTH($F1349),"Январь","Февраль","Март","Апрель","Май","Июнь","Июль","Август","Сентябрь","Октябрь","Ноябрь","Декабрь")</f>
        <v/>
      </c>
      <c r="K1349">
        <f>DAY($F1349)</f>
        <v/>
      </c>
      <c r="L1349">
        <f>IF(MOD($A1349,10)&lt;7,"ФО_01_Крупный","ФО_"&amp;TEXT(MOD($A1349,8)+1,"00"))</f>
        <v/>
      </c>
      <c r="M1349">
        <f>IF($AB1349="Да","Регион_001_Крупный","Регион_"&amp;TEXT(MOD(QUOTIENT($A1349-1,20),180)+1,"000"))</f>
        <v/>
      </c>
      <c r="N1349">
        <f>IF($AB1349="Да","Город_"&amp;TEXT(MOD($A1349-1,250)+1,"0000"),"Город_"&amp;TEXT(MOD($A1349-1,3000)+1,"0000"))</f>
        <v/>
      </c>
      <c r="O1349">
        <f>IF($AB1349="Да","Холдинг_Крупный","Холдинг_"&amp;TEXT(MOD(QUOTIENT($A1349-1,10000),20)+1,"00"))</f>
        <v/>
      </c>
      <c r="P1349">
        <f>IF($AB1349="Да","Организация_Крупная","Организация_"&amp;TEXT(MOD(QUOTIENT($A1349-1,500),600)+1,"000"))</f>
        <v/>
      </c>
      <c r="Q1349">
        <f>"Отдел_"&amp;TEXT(MOD(QUOTIENT($A1349-1,50),100)+1,"000")</f>
        <v/>
      </c>
      <c r="R1349">
        <f>IF($AB1349="Да","Группа_Крупная","Группа_"&amp;TEXT(MOD(QUOTIENT($A1349-1,5000),30)+1,"00"))</f>
        <v/>
      </c>
      <c r="S1349">
        <f>IF($AB1349="Да","Категория_Крупная","Категория_"&amp;TEXT(MOD(QUOTIENT($A1349-1,500),120)+1,"000"))</f>
        <v/>
      </c>
      <c r="T1349">
        <f>IF($AB1349="Да","Подкатегория_Крупная","Подкатегория_"&amp;TEXT(MOD(QUOTIENT($A1349-1,50),300)+1,"000"))</f>
        <v/>
      </c>
      <c r="U1349">
        <f>"SKU_"&amp;TEXT($A1349,"0000000")</f>
        <v/>
      </c>
      <c r="V1349">
        <f>CHOOSE(MOD($A1349-1,4)+1,"Enterprise","SMB","Госсектор","Розница")</f>
        <v/>
      </c>
      <c r="W1349">
        <f>"Клиент_"&amp;TEXT(MOD($A1349-1,20000)+1,"00000")</f>
        <v/>
      </c>
      <c r="X1349">
        <f>CHOOSE(MOD($A1349-1,5)+1,"Портал","API","Импорт","Ручной ввод","Интеграция")</f>
        <v/>
      </c>
      <c r="Y1349" s="8">
        <f>ROUND(1000+MOD($A1349*37,90000)+IF($AB1349="Да",5000,0),2)</f>
        <v/>
      </c>
      <c r="Z1349">
        <f>1+MOD($A1349,20)</f>
        <v/>
      </c>
      <c r="AA1349" s="8">
        <f>ROUND($Y1349*(0.08+MOD($A1349,17)/100),2)</f>
        <v/>
      </c>
      <c r="AB1349">
        <f>IF(MOD($A1349,10)&lt;7,"Да","Нет")</f>
        <v/>
      </c>
      <c r="AC1349">
        <f>$R1349&amp;" / "&amp;$S1349&amp;" / "&amp;$T1349</f>
        <v/>
      </c>
      <c r="AD1349">
        <f>1</f>
        <v/>
      </c>
      <c r="AE1349">
        <f>IF($A1349&lt;=Settings!$B$4,"до 100",IF($A1349&lt;=Settings!$B$5,"до 10 000",IF($A1349&lt;=Settings!$B$6,"до 100 000","100 000+")))</f>
        <v/>
      </c>
    </row>
    <row r="1350">
      <c r="A1350">
        <f>ROW()-1</f>
        <v/>
      </c>
      <c r="B1350">
        <f>IF($A1350&lt;=Settings!$B$4,"small_control",IF($A1350&lt;=Settings!$B$5,"medium_10k",IF($A1350&lt;=Settings!$B$6,"large_100k","extreme_1m")))</f>
        <v/>
      </c>
      <c r="C1350">
        <f>"ORD-"&amp;TEXT(QUOTIENT($A1350-1,3)+1,"0000000")</f>
        <v/>
      </c>
      <c r="D1350">
        <f>"LINE-"&amp;TEXT($A1350,"0000000")</f>
        <v/>
      </c>
      <c r="E1350" s="7">
        <f>Settings!$B$2+$A1350-1</f>
        <v/>
      </c>
      <c r="F1350" s="7">
        <f>Settings!$B$2+MOD($A1350-1,Settings!$B$7)</f>
        <v/>
      </c>
      <c r="G1350">
        <f>YEAR($F1350)</f>
        <v/>
      </c>
      <c r="H1350">
        <f>"Q"&amp;ROUNDUP(MONTH($F1350)/3,0)</f>
        <v/>
      </c>
      <c r="I1350">
        <f>MONTH($F1350)</f>
        <v/>
      </c>
      <c r="J1350">
        <f>CHOOSE(MONTH($F1350),"Январь","Февраль","Март","Апрель","Май","Июнь","Июль","Август","Сентябрь","Октябрь","Ноябрь","Декабрь")</f>
        <v/>
      </c>
      <c r="K1350">
        <f>DAY($F1350)</f>
        <v/>
      </c>
      <c r="L1350">
        <f>IF(MOD($A1350,10)&lt;7,"ФО_01_Крупный","ФО_"&amp;TEXT(MOD($A1350,8)+1,"00"))</f>
        <v/>
      </c>
      <c r="M1350">
        <f>IF($AB1350="Да","Регион_001_Крупный","Регион_"&amp;TEXT(MOD(QUOTIENT($A1350-1,20),180)+1,"000"))</f>
        <v/>
      </c>
      <c r="N1350">
        <f>IF($AB1350="Да","Город_"&amp;TEXT(MOD($A1350-1,250)+1,"0000"),"Город_"&amp;TEXT(MOD($A1350-1,3000)+1,"0000"))</f>
        <v/>
      </c>
      <c r="O1350">
        <f>IF($AB1350="Да","Холдинг_Крупный","Холдинг_"&amp;TEXT(MOD(QUOTIENT($A1350-1,10000),20)+1,"00"))</f>
        <v/>
      </c>
      <c r="P1350">
        <f>IF($AB1350="Да","Организация_Крупная","Организация_"&amp;TEXT(MOD(QUOTIENT($A1350-1,500),600)+1,"000"))</f>
        <v/>
      </c>
      <c r="Q1350">
        <f>"Отдел_"&amp;TEXT(MOD(QUOTIENT($A1350-1,50),100)+1,"000")</f>
        <v/>
      </c>
      <c r="R1350">
        <f>IF($AB1350="Да","Группа_Крупная","Группа_"&amp;TEXT(MOD(QUOTIENT($A1350-1,5000),30)+1,"00"))</f>
        <v/>
      </c>
      <c r="S1350">
        <f>IF($AB1350="Да","Категория_Крупная","Категория_"&amp;TEXT(MOD(QUOTIENT($A1350-1,500),120)+1,"000"))</f>
        <v/>
      </c>
      <c r="T1350">
        <f>IF($AB1350="Да","Подкатегория_Крупная","Подкатегория_"&amp;TEXT(MOD(QUOTIENT($A1350-1,50),300)+1,"000"))</f>
        <v/>
      </c>
      <c r="U1350">
        <f>"SKU_"&amp;TEXT($A1350,"0000000")</f>
        <v/>
      </c>
      <c r="V1350">
        <f>CHOOSE(MOD($A1350-1,4)+1,"Enterprise","SMB","Госсектор","Розница")</f>
        <v/>
      </c>
      <c r="W1350">
        <f>"Клиент_"&amp;TEXT(MOD($A1350-1,20000)+1,"00000")</f>
        <v/>
      </c>
      <c r="X1350">
        <f>CHOOSE(MOD($A1350-1,5)+1,"Портал","API","Импорт","Ручной ввод","Интеграция")</f>
        <v/>
      </c>
      <c r="Y1350" s="8">
        <f>ROUND(1000+MOD($A1350*37,90000)+IF($AB1350="Да",5000,0),2)</f>
        <v/>
      </c>
      <c r="Z1350">
        <f>1+MOD($A1350,20)</f>
        <v/>
      </c>
      <c r="AA1350" s="8">
        <f>ROUND($Y1350*(0.08+MOD($A1350,17)/100),2)</f>
        <v/>
      </c>
      <c r="AB1350">
        <f>IF(MOD($A1350,10)&lt;7,"Да","Нет")</f>
        <v/>
      </c>
      <c r="AC1350">
        <f>$R1350&amp;" / "&amp;$S1350&amp;" / "&amp;$T1350</f>
        <v/>
      </c>
      <c r="AD1350">
        <f>1</f>
        <v/>
      </c>
      <c r="AE1350">
        <f>IF($A1350&lt;=Settings!$B$4,"до 100",IF($A1350&lt;=Settings!$B$5,"до 10 000",IF($A1350&lt;=Settings!$B$6,"до 100 000","100 000+")))</f>
        <v/>
      </c>
    </row>
    <row r="1351">
      <c r="A1351">
        <f>ROW()-1</f>
        <v/>
      </c>
      <c r="B1351">
        <f>IF($A1351&lt;=Settings!$B$4,"small_control",IF($A1351&lt;=Settings!$B$5,"medium_10k",IF($A1351&lt;=Settings!$B$6,"large_100k","extreme_1m")))</f>
        <v/>
      </c>
      <c r="C1351">
        <f>"ORD-"&amp;TEXT(QUOTIENT($A1351-1,3)+1,"0000000")</f>
        <v/>
      </c>
      <c r="D1351">
        <f>"LINE-"&amp;TEXT($A1351,"0000000")</f>
        <v/>
      </c>
      <c r="E1351" s="7">
        <f>Settings!$B$2+$A1351-1</f>
        <v/>
      </c>
      <c r="F1351" s="7">
        <f>Settings!$B$2+MOD($A1351-1,Settings!$B$7)</f>
        <v/>
      </c>
      <c r="G1351">
        <f>YEAR($F1351)</f>
        <v/>
      </c>
      <c r="H1351">
        <f>"Q"&amp;ROUNDUP(MONTH($F1351)/3,0)</f>
        <v/>
      </c>
      <c r="I1351">
        <f>MONTH($F1351)</f>
        <v/>
      </c>
      <c r="J1351">
        <f>CHOOSE(MONTH($F1351),"Январь","Февраль","Март","Апрель","Май","Июнь","Июль","Август","Сентябрь","Октябрь","Ноябрь","Декабрь")</f>
        <v/>
      </c>
      <c r="K1351">
        <f>DAY($F1351)</f>
        <v/>
      </c>
      <c r="L1351">
        <f>IF(MOD($A1351,10)&lt;7,"ФО_01_Крупный","ФО_"&amp;TEXT(MOD($A1351,8)+1,"00"))</f>
        <v/>
      </c>
      <c r="M1351">
        <f>IF($AB1351="Да","Регион_001_Крупный","Регион_"&amp;TEXT(MOD(QUOTIENT($A1351-1,20),180)+1,"000"))</f>
        <v/>
      </c>
      <c r="N1351">
        <f>IF($AB1351="Да","Город_"&amp;TEXT(MOD($A1351-1,250)+1,"0000"),"Город_"&amp;TEXT(MOD($A1351-1,3000)+1,"0000"))</f>
        <v/>
      </c>
      <c r="O1351">
        <f>IF($AB1351="Да","Холдинг_Крупный","Холдинг_"&amp;TEXT(MOD(QUOTIENT($A1351-1,10000),20)+1,"00"))</f>
        <v/>
      </c>
      <c r="P1351">
        <f>IF($AB1351="Да","Организация_Крупная","Организация_"&amp;TEXT(MOD(QUOTIENT($A1351-1,500),600)+1,"000"))</f>
        <v/>
      </c>
      <c r="Q1351">
        <f>"Отдел_"&amp;TEXT(MOD(QUOTIENT($A1351-1,50),100)+1,"000")</f>
        <v/>
      </c>
      <c r="R1351">
        <f>IF($AB1351="Да","Группа_Крупная","Группа_"&amp;TEXT(MOD(QUOTIENT($A1351-1,5000),30)+1,"00"))</f>
        <v/>
      </c>
      <c r="S1351">
        <f>IF($AB1351="Да","Категория_Крупная","Категория_"&amp;TEXT(MOD(QUOTIENT($A1351-1,500),120)+1,"000"))</f>
        <v/>
      </c>
      <c r="T1351">
        <f>IF($AB1351="Да","Подкатегория_Крупная","Подкатегория_"&amp;TEXT(MOD(QUOTIENT($A1351-1,50),300)+1,"000"))</f>
        <v/>
      </c>
      <c r="U1351">
        <f>"SKU_"&amp;TEXT($A1351,"0000000")</f>
        <v/>
      </c>
      <c r="V1351">
        <f>CHOOSE(MOD($A1351-1,4)+1,"Enterprise","SMB","Госсектор","Розница")</f>
        <v/>
      </c>
      <c r="W1351">
        <f>"Клиент_"&amp;TEXT(MOD($A1351-1,20000)+1,"00000")</f>
        <v/>
      </c>
      <c r="X1351">
        <f>CHOOSE(MOD($A1351-1,5)+1,"Портал","API","Импорт","Ручной ввод","Интеграция")</f>
        <v/>
      </c>
      <c r="Y1351" s="8">
        <f>ROUND(1000+MOD($A1351*37,90000)+IF($AB1351="Да",5000,0),2)</f>
        <v/>
      </c>
      <c r="Z1351">
        <f>1+MOD($A1351,20)</f>
        <v/>
      </c>
      <c r="AA1351" s="8">
        <f>ROUND($Y1351*(0.08+MOD($A1351,17)/100),2)</f>
        <v/>
      </c>
      <c r="AB1351">
        <f>IF(MOD($A1351,10)&lt;7,"Да","Нет")</f>
        <v/>
      </c>
      <c r="AC1351">
        <f>$R1351&amp;" / "&amp;$S1351&amp;" / "&amp;$T1351</f>
        <v/>
      </c>
      <c r="AD1351">
        <f>1</f>
        <v/>
      </c>
      <c r="AE1351">
        <f>IF($A1351&lt;=Settings!$B$4,"до 100",IF($A1351&lt;=Settings!$B$5,"до 10 000",IF($A1351&lt;=Settings!$B$6,"до 100 000","100 000+")))</f>
        <v/>
      </c>
    </row>
    <row r="1352">
      <c r="A1352">
        <f>ROW()-1</f>
        <v/>
      </c>
      <c r="B1352">
        <f>IF($A1352&lt;=Settings!$B$4,"small_control",IF($A1352&lt;=Settings!$B$5,"medium_10k",IF($A1352&lt;=Settings!$B$6,"large_100k","extreme_1m")))</f>
        <v/>
      </c>
      <c r="C1352">
        <f>"ORD-"&amp;TEXT(QUOTIENT($A1352-1,3)+1,"0000000")</f>
        <v/>
      </c>
      <c r="D1352">
        <f>"LINE-"&amp;TEXT($A1352,"0000000")</f>
        <v/>
      </c>
      <c r="E1352" s="7">
        <f>Settings!$B$2+$A1352-1</f>
        <v/>
      </c>
      <c r="F1352" s="7">
        <f>Settings!$B$2+MOD($A1352-1,Settings!$B$7)</f>
        <v/>
      </c>
      <c r="G1352">
        <f>YEAR($F1352)</f>
        <v/>
      </c>
      <c r="H1352">
        <f>"Q"&amp;ROUNDUP(MONTH($F1352)/3,0)</f>
        <v/>
      </c>
      <c r="I1352">
        <f>MONTH($F1352)</f>
        <v/>
      </c>
      <c r="J1352">
        <f>CHOOSE(MONTH($F1352),"Январь","Февраль","Март","Апрель","Май","Июнь","Июль","Август","Сентябрь","Октябрь","Ноябрь","Декабрь")</f>
        <v/>
      </c>
      <c r="K1352">
        <f>DAY($F1352)</f>
        <v/>
      </c>
      <c r="L1352">
        <f>IF(MOD($A1352,10)&lt;7,"ФО_01_Крупный","ФО_"&amp;TEXT(MOD($A1352,8)+1,"00"))</f>
        <v/>
      </c>
      <c r="M1352">
        <f>IF($AB1352="Да","Регион_001_Крупный","Регион_"&amp;TEXT(MOD(QUOTIENT($A1352-1,20),180)+1,"000"))</f>
        <v/>
      </c>
      <c r="N1352">
        <f>IF($AB1352="Да","Город_"&amp;TEXT(MOD($A1352-1,250)+1,"0000"),"Город_"&amp;TEXT(MOD($A1352-1,3000)+1,"0000"))</f>
        <v/>
      </c>
      <c r="O1352">
        <f>IF($AB1352="Да","Холдинг_Крупный","Холдинг_"&amp;TEXT(MOD(QUOTIENT($A1352-1,10000),20)+1,"00"))</f>
        <v/>
      </c>
      <c r="P1352">
        <f>IF($AB1352="Да","Организация_Крупная","Организация_"&amp;TEXT(MOD(QUOTIENT($A1352-1,500),600)+1,"000"))</f>
        <v/>
      </c>
      <c r="Q1352">
        <f>"Отдел_"&amp;TEXT(MOD(QUOTIENT($A1352-1,50),100)+1,"000")</f>
        <v/>
      </c>
      <c r="R1352">
        <f>IF($AB1352="Да","Группа_Крупная","Группа_"&amp;TEXT(MOD(QUOTIENT($A1352-1,5000),30)+1,"00"))</f>
        <v/>
      </c>
      <c r="S1352">
        <f>IF($AB1352="Да","Категория_Крупная","Категория_"&amp;TEXT(MOD(QUOTIENT($A1352-1,500),120)+1,"000"))</f>
        <v/>
      </c>
      <c r="T1352">
        <f>IF($AB1352="Да","Подкатегория_Крупная","Подкатегория_"&amp;TEXT(MOD(QUOTIENT($A1352-1,50),300)+1,"000"))</f>
        <v/>
      </c>
      <c r="U1352">
        <f>"SKU_"&amp;TEXT($A1352,"0000000")</f>
        <v/>
      </c>
      <c r="V1352">
        <f>CHOOSE(MOD($A1352-1,4)+1,"Enterprise","SMB","Госсектор","Розница")</f>
        <v/>
      </c>
      <c r="W1352">
        <f>"Клиент_"&amp;TEXT(MOD($A1352-1,20000)+1,"00000")</f>
        <v/>
      </c>
      <c r="X1352">
        <f>CHOOSE(MOD($A1352-1,5)+1,"Портал","API","Импорт","Ручной ввод","Интеграция")</f>
        <v/>
      </c>
      <c r="Y1352" s="8">
        <f>ROUND(1000+MOD($A1352*37,90000)+IF($AB1352="Да",5000,0),2)</f>
        <v/>
      </c>
      <c r="Z1352">
        <f>1+MOD($A1352,20)</f>
        <v/>
      </c>
      <c r="AA1352" s="8">
        <f>ROUND($Y1352*(0.08+MOD($A1352,17)/100),2)</f>
        <v/>
      </c>
      <c r="AB1352">
        <f>IF(MOD($A1352,10)&lt;7,"Да","Нет")</f>
        <v/>
      </c>
      <c r="AC1352">
        <f>$R1352&amp;" / "&amp;$S1352&amp;" / "&amp;$T1352</f>
        <v/>
      </c>
      <c r="AD1352">
        <f>1</f>
        <v/>
      </c>
      <c r="AE1352">
        <f>IF($A1352&lt;=Settings!$B$4,"до 100",IF($A1352&lt;=Settings!$B$5,"до 10 000",IF($A1352&lt;=Settings!$B$6,"до 100 000","100 000+")))</f>
        <v/>
      </c>
    </row>
    <row r="1353">
      <c r="A1353">
        <f>ROW()-1</f>
        <v/>
      </c>
      <c r="B1353">
        <f>IF($A1353&lt;=Settings!$B$4,"small_control",IF($A1353&lt;=Settings!$B$5,"medium_10k",IF($A1353&lt;=Settings!$B$6,"large_100k","extreme_1m")))</f>
        <v/>
      </c>
      <c r="C1353">
        <f>"ORD-"&amp;TEXT(QUOTIENT($A1353-1,3)+1,"0000000")</f>
        <v/>
      </c>
      <c r="D1353">
        <f>"LINE-"&amp;TEXT($A1353,"0000000")</f>
        <v/>
      </c>
      <c r="E1353" s="7">
        <f>Settings!$B$2+$A1353-1</f>
        <v/>
      </c>
      <c r="F1353" s="7">
        <f>Settings!$B$2+MOD($A1353-1,Settings!$B$7)</f>
        <v/>
      </c>
      <c r="G1353">
        <f>YEAR($F1353)</f>
        <v/>
      </c>
      <c r="H1353">
        <f>"Q"&amp;ROUNDUP(MONTH($F1353)/3,0)</f>
        <v/>
      </c>
      <c r="I1353">
        <f>MONTH($F1353)</f>
        <v/>
      </c>
      <c r="J1353">
        <f>CHOOSE(MONTH($F1353),"Январь","Февраль","Март","Апрель","Май","Июнь","Июль","Август","Сентябрь","Октябрь","Ноябрь","Декабрь")</f>
        <v/>
      </c>
      <c r="K1353">
        <f>DAY($F1353)</f>
        <v/>
      </c>
      <c r="L1353">
        <f>IF(MOD($A1353,10)&lt;7,"ФО_01_Крупный","ФО_"&amp;TEXT(MOD($A1353,8)+1,"00"))</f>
        <v/>
      </c>
      <c r="M1353">
        <f>IF($AB1353="Да","Регион_001_Крупный","Регион_"&amp;TEXT(MOD(QUOTIENT($A1353-1,20),180)+1,"000"))</f>
        <v/>
      </c>
      <c r="N1353">
        <f>IF($AB1353="Да","Город_"&amp;TEXT(MOD($A1353-1,250)+1,"0000"),"Город_"&amp;TEXT(MOD($A1353-1,3000)+1,"0000"))</f>
        <v/>
      </c>
      <c r="O1353">
        <f>IF($AB1353="Да","Холдинг_Крупный","Холдинг_"&amp;TEXT(MOD(QUOTIENT($A1353-1,10000),20)+1,"00"))</f>
        <v/>
      </c>
      <c r="P1353">
        <f>IF($AB1353="Да","Организация_Крупная","Организация_"&amp;TEXT(MOD(QUOTIENT($A1353-1,500),600)+1,"000"))</f>
        <v/>
      </c>
      <c r="Q1353">
        <f>"Отдел_"&amp;TEXT(MOD(QUOTIENT($A1353-1,50),100)+1,"000")</f>
        <v/>
      </c>
      <c r="R1353">
        <f>IF($AB1353="Да","Группа_Крупная","Группа_"&amp;TEXT(MOD(QUOTIENT($A1353-1,5000),30)+1,"00"))</f>
        <v/>
      </c>
      <c r="S1353">
        <f>IF($AB1353="Да","Категория_Крупная","Категория_"&amp;TEXT(MOD(QUOTIENT($A1353-1,500),120)+1,"000"))</f>
        <v/>
      </c>
      <c r="T1353">
        <f>IF($AB1353="Да","Подкатегория_Крупная","Подкатегория_"&amp;TEXT(MOD(QUOTIENT($A1353-1,50),300)+1,"000"))</f>
        <v/>
      </c>
      <c r="U1353">
        <f>"SKU_"&amp;TEXT($A1353,"0000000")</f>
        <v/>
      </c>
      <c r="V1353">
        <f>CHOOSE(MOD($A1353-1,4)+1,"Enterprise","SMB","Госсектор","Розница")</f>
        <v/>
      </c>
      <c r="W1353">
        <f>"Клиент_"&amp;TEXT(MOD($A1353-1,20000)+1,"00000")</f>
        <v/>
      </c>
      <c r="X1353">
        <f>CHOOSE(MOD($A1353-1,5)+1,"Портал","API","Импорт","Ручной ввод","Интеграция")</f>
        <v/>
      </c>
      <c r="Y1353" s="8">
        <f>ROUND(1000+MOD($A1353*37,90000)+IF($AB1353="Да",5000,0),2)</f>
        <v/>
      </c>
      <c r="Z1353">
        <f>1+MOD($A1353,20)</f>
        <v/>
      </c>
      <c r="AA1353" s="8">
        <f>ROUND($Y1353*(0.08+MOD($A1353,17)/100),2)</f>
        <v/>
      </c>
      <c r="AB1353">
        <f>IF(MOD($A1353,10)&lt;7,"Да","Нет")</f>
        <v/>
      </c>
      <c r="AC1353">
        <f>$R1353&amp;" / "&amp;$S1353&amp;" / "&amp;$T1353</f>
        <v/>
      </c>
      <c r="AD1353">
        <f>1</f>
        <v/>
      </c>
      <c r="AE1353">
        <f>IF($A1353&lt;=Settings!$B$4,"до 100",IF($A1353&lt;=Settings!$B$5,"до 10 000",IF($A1353&lt;=Settings!$B$6,"до 100 000","100 000+")))</f>
        <v/>
      </c>
    </row>
    <row r="1354">
      <c r="A1354">
        <f>ROW()-1</f>
        <v/>
      </c>
      <c r="B1354">
        <f>IF($A1354&lt;=Settings!$B$4,"small_control",IF($A1354&lt;=Settings!$B$5,"medium_10k",IF($A1354&lt;=Settings!$B$6,"large_100k","extreme_1m")))</f>
        <v/>
      </c>
      <c r="C1354">
        <f>"ORD-"&amp;TEXT(QUOTIENT($A1354-1,3)+1,"0000000")</f>
        <v/>
      </c>
      <c r="D1354">
        <f>"LINE-"&amp;TEXT($A1354,"0000000")</f>
        <v/>
      </c>
      <c r="E1354" s="7">
        <f>Settings!$B$2+$A1354-1</f>
        <v/>
      </c>
      <c r="F1354" s="7">
        <f>Settings!$B$2+MOD($A1354-1,Settings!$B$7)</f>
        <v/>
      </c>
      <c r="G1354">
        <f>YEAR($F1354)</f>
        <v/>
      </c>
      <c r="H1354">
        <f>"Q"&amp;ROUNDUP(MONTH($F1354)/3,0)</f>
        <v/>
      </c>
      <c r="I1354">
        <f>MONTH($F1354)</f>
        <v/>
      </c>
      <c r="J1354">
        <f>CHOOSE(MONTH($F1354),"Январь","Февраль","Март","Апрель","Май","Июнь","Июль","Август","Сентябрь","Октябрь","Ноябрь","Декабрь")</f>
        <v/>
      </c>
      <c r="K1354">
        <f>DAY($F1354)</f>
        <v/>
      </c>
      <c r="L1354">
        <f>IF(MOD($A1354,10)&lt;7,"ФО_01_Крупный","ФО_"&amp;TEXT(MOD($A1354,8)+1,"00"))</f>
        <v/>
      </c>
      <c r="M1354">
        <f>IF($AB1354="Да","Регион_001_Крупный","Регион_"&amp;TEXT(MOD(QUOTIENT($A1354-1,20),180)+1,"000"))</f>
        <v/>
      </c>
      <c r="N1354">
        <f>IF($AB1354="Да","Город_"&amp;TEXT(MOD($A1354-1,250)+1,"0000"),"Город_"&amp;TEXT(MOD($A1354-1,3000)+1,"0000"))</f>
        <v/>
      </c>
      <c r="O1354">
        <f>IF($AB1354="Да","Холдинг_Крупный","Холдинг_"&amp;TEXT(MOD(QUOTIENT($A1354-1,10000),20)+1,"00"))</f>
        <v/>
      </c>
      <c r="P1354">
        <f>IF($AB1354="Да","Организация_Крупная","Организация_"&amp;TEXT(MOD(QUOTIENT($A1354-1,500),600)+1,"000"))</f>
        <v/>
      </c>
      <c r="Q1354">
        <f>"Отдел_"&amp;TEXT(MOD(QUOTIENT($A1354-1,50),100)+1,"000")</f>
        <v/>
      </c>
      <c r="R1354">
        <f>IF($AB1354="Да","Группа_Крупная","Группа_"&amp;TEXT(MOD(QUOTIENT($A1354-1,5000),30)+1,"00"))</f>
        <v/>
      </c>
      <c r="S1354">
        <f>IF($AB1354="Да","Категория_Крупная","Категория_"&amp;TEXT(MOD(QUOTIENT($A1354-1,500),120)+1,"000"))</f>
        <v/>
      </c>
      <c r="T1354">
        <f>IF($AB1354="Да","Подкатегория_Крупная","Подкатегория_"&amp;TEXT(MOD(QUOTIENT($A1354-1,50),300)+1,"000"))</f>
        <v/>
      </c>
      <c r="U1354">
        <f>"SKU_"&amp;TEXT($A1354,"0000000")</f>
        <v/>
      </c>
      <c r="V1354">
        <f>CHOOSE(MOD($A1354-1,4)+1,"Enterprise","SMB","Госсектор","Розница")</f>
        <v/>
      </c>
      <c r="W1354">
        <f>"Клиент_"&amp;TEXT(MOD($A1354-1,20000)+1,"00000")</f>
        <v/>
      </c>
      <c r="X1354">
        <f>CHOOSE(MOD($A1354-1,5)+1,"Портал","API","Импорт","Ручной ввод","Интеграция")</f>
        <v/>
      </c>
      <c r="Y1354" s="8">
        <f>ROUND(1000+MOD($A1354*37,90000)+IF($AB1354="Да",5000,0),2)</f>
        <v/>
      </c>
      <c r="Z1354">
        <f>1+MOD($A1354,20)</f>
        <v/>
      </c>
      <c r="AA1354" s="8">
        <f>ROUND($Y1354*(0.08+MOD($A1354,17)/100),2)</f>
        <v/>
      </c>
      <c r="AB1354">
        <f>IF(MOD($A1354,10)&lt;7,"Да","Нет")</f>
        <v/>
      </c>
      <c r="AC1354">
        <f>$R1354&amp;" / "&amp;$S1354&amp;" / "&amp;$T1354</f>
        <v/>
      </c>
      <c r="AD1354">
        <f>1</f>
        <v/>
      </c>
      <c r="AE1354">
        <f>IF($A1354&lt;=Settings!$B$4,"до 100",IF($A1354&lt;=Settings!$B$5,"до 10 000",IF($A1354&lt;=Settings!$B$6,"до 100 000","100 000+")))</f>
        <v/>
      </c>
    </row>
    <row r="1355">
      <c r="A1355">
        <f>ROW()-1</f>
        <v/>
      </c>
      <c r="B1355">
        <f>IF($A1355&lt;=Settings!$B$4,"small_control",IF($A1355&lt;=Settings!$B$5,"medium_10k",IF($A1355&lt;=Settings!$B$6,"large_100k","extreme_1m")))</f>
        <v/>
      </c>
      <c r="C1355">
        <f>"ORD-"&amp;TEXT(QUOTIENT($A1355-1,3)+1,"0000000")</f>
        <v/>
      </c>
      <c r="D1355">
        <f>"LINE-"&amp;TEXT($A1355,"0000000")</f>
        <v/>
      </c>
      <c r="E1355" s="7">
        <f>Settings!$B$2+$A1355-1</f>
        <v/>
      </c>
      <c r="F1355" s="7">
        <f>Settings!$B$2+MOD($A1355-1,Settings!$B$7)</f>
        <v/>
      </c>
      <c r="G1355">
        <f>YEAR($F1355)</f>
        <v/>
      </c>
      <c r="H1355">
        <f>"Q"&amp;ROUNDUP(MONTH($F1355)/3,0)</f>
        <v/>
      </c>
      <c r="I1355">
        <f>MONTH($F1355)</f>
        <v/>
      </c>
      <c r="J1355">
        <f>CHOOSE(MONTH($F1355),"Январь","Февраль","Март","Апрель","Май","Июнь","Июль","Август","Сентябрь","Октябрь","Ноябрь","Декабрь")</f>
        <v/>
      </c>
      <c r="K1355">
        <f>DAY($F1355)</f>
        <v/>
      </c>
      <c r="L1355">
        <f>IF(MOD($A1355,10)&lt;7,"ФО_01_Крупный","ФО_"&amp;TEXT(MOD($A1355,8)+1,"00"))</f>
        <v/>
      </c>
      <c r="M1355">
        <f>IF($AB1355="Да","Регион_001_Крупный","Регион_"&amp;TEXT(MOD(QUOTIENT($A1355-1,20),180)+1,"000"))</f>
        <v/>
      </c>
      <c r="N1355">
        <f>IF($AB1355="Да","Город_"&amp;TEXT(MOD($A1355-1,250)+1,"0000"),"Город_"&amp;TEXT(MOD($A1355-1,3000)+1,"0000"))</f>
        <v/>
      </c>
      <c r="O1355">
        <f>IF($AB1355="Да","Холдинг_Крупный","Холдинг_"&amp;TEXT(MOD(QUOTIENT($A1355-1,10000),20)+1,"00"))</f>
        <v/>
      </c>
      <c r="P1355">
        <f>IF($AB1355="Да","Организация_Крупная","Организация_"&amp;TEXT(MOD(QUOTIENT($A1355-1,500),600)+1,"000"))</f>
        <v/>
      </c>
      <c r="Q1355">
        <f>"Отдел_"&amp;TEXT(MOD(QUOTIENT($A1355-1,50),100)+1,"000")</f>
        <v/>
      </c>
      <c r="R1355">
        <f>IF($AB1355="Да","Группа_Крупная","Группа_"&amp;TEXT(MOD(QUOTIENT($A1355-1,5000),30)+1,"00"))</f>
        <v/>
      </c>
      <c r="S1355">
        <f>IF($AB1355="Да","Категория_Крупная","Категория_"&amp;TEXT(MOD(QUOTIENT($A1355-1,500),120)+1,"000"))</f>
        <v/>
      </c>
      <c r="T1355">
        <f>IF($AB1355="Да","Подкатегория_Крупная","Подкатегория_"&amp;TEXT(MOD(QUOTIENT($A1355-1,50),300)+1,"000"))</f>
        <v/>
      </c>
      <c r="U1355">
        <f>"SKU_"&amp;TEXT($A1355,"0000000")</f>
        <v/>
      </c>
      <c r="V1355">
        <f>CHOOSE(MOD($A1355-1,4)+1,"Enterprise","SMB","Госсектор","Розница")</f>
        <v/>
      </c>
      <c r="W1355">
        <f>"Клиент_"&amp;TEXT(MOD($A1355-1,20000)+1,"00000")</f>
        <v/>
      </c>
      <c r="X1355">
        <f>CHOOSE(MOD($A1355-1,5)+1,"Портал","API","Импорт","Ручной ввод","Интеграция")</f>
        <v/>
      </c>
      <c r="Y1355" s="8">
        <f>ROUND(1000+MOD($A1355*37,90000)+IF($AB1355="Да",5000,0),2)</f>
        <v/>
      </c>
      <c r="Z1355">
        <f>1+MOD($A1355,20)</f>
        <v/>
      </c>
      <c r="AA1355" s="8">
        <f>ROUND($Y1355*(0.08+MOD($A1355,17)/100),2)</f>
        <v/>
      </c>
      <c r="AB1355">
        <f>IF(MOD($A1355,10)&lt;7,"Да","Нет")</f>
        <v/>
      </c>
      <c r="AC1355">
        <f>$R1355&amp;" / "&amp;$S1355&amp;" / "&amp;$T1355</f>
        <v/>
      </c>
      <c r="AD1355">
        <f>1</f>
        <v/>
      </c>
      <c r="AE1355">
        <f>IF($A1355&lt;=Settings!$B$4,"до 100",IF($A1355&lt;=Settings!$B$5,"до 10 000",IF($A1355&lt;=Settings!$B$6,"до 100 000","100 000+")))</f>
        <v/>
      </c>
    </row>
    <row r="1356">
      <c r="A1356">
        <f>ROW()-1</f>
        <v/>
      </c>
      <c r="B1356">
        <f>IF($A1356&lt;=Settings!$B$4,"small_control",IF($A1356&lt;=Settings!$B$5,"medium_10k",IF($A1356&lt;=Settings!$B$6,"large_100k","extreme_1m")))</f>
        <v/>
      </c>
      <c r="C1356">
        <f>"ORD-"&amp;TEXT(QUOTIENT($A1356-1,3)+1,"0000000")</f>
        <v/>
      </c>
      <c r="D1356">
        <f>"LINE-"&amp;TEXT($A1356,"0000000")</f>
        <v/>
      </c>
      <c r="E1356" s="7">
        <f>Settings!$B$2+$A1356-1</f>
        <v/>
      </c>
      <c r="F1356" s="7">
        <f>Settings!$B$2+MOD($A1356-1,Settings!$B$7)</f>
        <v/>
      </c>
      <c r="G1356">
        <f>YEAR($F1356)</f>
        <v/>
      </c>
      <c r="H1356">
        <f>"Q"&amp;ROUNDUP(MONTH($F1356)/3,0)</f>
        <v/>
      </c>
      <c r="I1356">
        <f>MONTH($F1356)</f>
        <v/>
      </c>
      <c r="J1356">
        <f>CHOOSE(MONTH($F1356),"Январь","Февраль","Март","Апрель","Май","Июнь","Июль","Август","Сентябрь","Октябрь","Ноябрь","Декабрь")</f>
        <v/>
      </c>
      <c r="K1356">
        <f>DAY($F1356)</f>
        <v/>
      </c>
      <c r="L1356">
        <f>IF(MOD($A1356,10)&lt;7,"ФО_01_Крупный","ФО_"&amp;TEXT(MOD($A1356,8)+1,"00"))</f>
        <v/>
      </c>
      <c r="M1356">
        <f>IF($AB1356="Да","Регион_001_Крупный","Регион_"&amp;TEXT(MOD(QUOTIENT($A1356-1,20),180)+1,"000"))</f>
        <v/>
      </c>
      <c r="N1356">
        <f>IF($AB1356="Да","Город_"&amp;TEXT(MOD($A1356-1,250)+1,"0000"),"Город_"&amp;TEXT(MOD($A1356-1,3000)+1,"0000"))</f>
        <v/>
      </c>
      <c r="O1356">
        <f>IF($AB1356="Да","Холдинг_Крупный","Холдинг_"&amp;TEXT(MOD(QUOTIENT($A1356-1,10000),20)+1,"00"))</f>
        <v/>
      </c>
      <c r="P1356">
        <f>IF($AB1356="Да","Организация_Крупная","Организация_"&amp;TEXT(MOD(QUOTIENT($A1356-1,500),600)+1,"000"))</f>
        <v/>
      </c>
      <c r="Q1356">
        <f>"Отдел_"&amp;TEXT(MOD(QUOTIENT($A1356-1,50),100)+1,"000")</f>
        <v/>
      </c>
      <c r="R1356">
        <f>IF($AB1356="Да","Группа_Крупная","Группа_"&amp;TEXT(MOD(QUOTIENT($A1356-1,5000),30)+1,"00"))</f>
        <v/>
      </c>
      <c r="S1356">
        <f>IF($AB1356="Да","Категория_Крупная","Категория_"&amp;TEXT(MOD(QUOTIENT($A1356-1,500),120)+1,"000"))</f>
        <v/>
      </c>
      <c r="T1356">
        <f>IF($AB1356="Да","Подкатегория_Крупная","Подкатегория_"&amp;TEXT(MOD(QUOTIENT($A1356-1,50),300)+1,"000"))</f>
        <v/>
      </c>
      <c r="U1356">
        <f>"SKU_"&amp;TEXT($A1356,"0000000")</f>
        <v/>
      </c>
      <c r="V1356">
        <f>CHOOSE(MOD($A1356-1,4)+1,"Enterprise","SMB","Госсектор","Розница")</f>
        <v/>
      </c>
      <c r="W1356">
        <f>"Клиент_"&amp;TEXT(MOD($A1356-1,20000)+1,"00000")</f>
        <v/>
      </c>
      <c r="X1356">
        <f>CHOOSE(MOD($A1356-1,5)+1,"Портал","API","Импорт","Ручной ввод","Интеграция")</f>
        <v/>
      </c>
      <c r="Y1356" s="8">
        <f>ROUND(1000+MOD($A1356*37,90000)+IF($AB1356="Да",5000,0),2)</f>
        <v/>
      </c>
      <c r="Z1356">
        <f>1+MOD($A1356,20)</f>
        <v/>
      </c>
      <c r="AA1356" s="8">
        <f>ROUND($Y1356*(0.08+MOD($A1356,17)/100),2)</f>
        <v/>
      </c>
      <c r="AB1356">
        <f>IF(MOD($A1356,10)&lt;7,"Да","Нет")</f>
        <v/>
      </c>
      <c r="AC1356">
        <f>$R1356&amp;" / "&amp;$S1356&amp;" / "&amp;$T1356</f>
        <v/>
      </c>
      <c r="AD1356">
        <f>1</f>
        <v/>
      </c>
      <c r="AE1356">
        <f>IF($A1356&lt;=Settings!$B$4,"до 100",IF($A1356&lt;=Settings!$B$5,"до 10 000",IF($A1356&lt;=Settings!$B$6,"до 100 000","100 000+")))</f>
        <v/>
      </c>
    </row>
    <row r="1357">
      <c r="A1357">
        <f>ROW()-1</f>
        <v/>
      </c>
      <c r="B1357">
        <f>IF($A1357&lt;=Settings!$B$4,"small_control",IF($A1357&lt;=Settings!$B$5,"medium_10k",IF($A1357&lt;=Settings!$B$6,"large_100k","extreme_1m")))</f>
        <v/>
      </c>
      <c r="C1357">
        <f>"ORD-"&amp;TEXT(QUOTIENT($A1357-1,3)+1,"0000000")</f>
        <v/>
      </c>
      <c r="D1357">
        <f>"LINE-"&amp;TEXT($A1357,"0000000")</f>
        <v/>
      </c>
      <c r="E1357" s="7">
        <f>Settings!$B$2+$A1357-1</f>
        <v/>
      </c>
      <c r="F1357" s="7">
        <f>Settings!$B$2+MOD($A1357-1,Settings!$B$7)</f>
        <v/>
      </c>
      <c r="G1357">
        <f>YEAR($F1357)</f>
        <v/>
      </c>
      <c r="H1357">
        <f>"Q"&amp;ROUNDUP(MONTH($F1357)/3,0)</f>
        <v/>
      </c>
      <c r="I1357">
        <f>MONTH($F1357)</f>
        <v/>
      </c>
      <c r="J1357">
        <f>CHOOSE(MONTH($F1357),"Январь","Февраль","Март","Апрель","Май","Июнь","Июль","Август","Сентябрь","Октябрь","Ноябрь","Декабрь")</f>
        <v/>
      </c>
      <c r="K1357">
        <f>DAY($F1357)</f>
        <v/>
      </c>
      <c r="L1357">
        <f>IF(MOD($A1357,10)&lt;7,"ФО_01_Крупный","ФО_"&amp;TEXT(MOD($A1357,8)+1,"00"))</f>
        <v/>
      </c>
      <c r="M1357">
        <f>IF($AB1357="Да","Регион_001_Крупный","Регион_"&amp;TEXT(MOD(QUOTIENT($A1357-1,20),180)+1,"000"))</f>
        <v/>
      </c>
      <c r="N1357">
        <f>IF($AB1357="Да","Город_"&amp;TEXT(MOD($A1357-1,250)+1,"0000"),"Город_"&amp;TEXT(MOD($A1357-1,3000)+1,"0000"))</f>
        <v/>
      </c>
      <c r="O1357">
        <f>IF($AB1357="Да","Холдинг_Крупный","Холдинг_"&amp;TEXT(MOD(QUOTIENT($A1357-1,10000),20)+1,"00"))</f>
        <v/>
      </c>
      <c r="P1357">
        <f>IF($AB1357="Да","Организация_Крупная","Организация_"&amp;TEXT(MOD(QUOTIENT($A1357-1,500),600)+1,"000"))</f>
        <v/>
      </c>
      <c r="Q1357">
        <f>"Отдел_"&amp;TEXT(MOD(QUOTIENT($A1357-1,50),100)+1,"000")</f>
        <v/>
      </c>
      <c r="R1357">
        <f>IF($AB1357="Да","Группа_Крупная","Группа_"&amp;TEXT(MOD(QUOTIENT($A1357-1,5000),30)+1,"00"))</f>
        <v/>
      </c>
      <c r="S1357">
        <f>IF($AB1357="Да","Категория_Крупная","Категория_"&amp;TEXT(MOD(QUOTIENT($A1357-1,500),120)+1,"000"))</f>
        <v/>
      </c>
      <c r="T1357">
        <f>IF($AB1357="Да","Подкатегория_Крупная","Подкатегория_"&amp;TEXT(MOD(QUOTIENT($A1357-1,50),300)+1,"000"))</f>
        <v/>
      </c>
      <c r="U1357">
        <f>"SKU_"&amp;TEXT($A1357,"0000000")</f>
        <v/>
      </c>
      <c r="V1357">
        <f>CHOOSE(MOD($A1357-1,4)+1,"Enterprise","SMB","Госсектор","Розница")</f>
        <v/>
      </c>
      <c r="W1357">
        <f>"Клиент_"&amp;TEXT(MOD($A1357-1,20000)+1,"00000")</f>
        <v/>
      </c>
      <c r="X1357">
        <f>CHOOSE(MOD($A1357-1,5)+1,"Портал","API","Импорт","Ручной ввод","Интеграция")</f>
        <v/>
      </c>
      <c r="Y1357" s="8">
        <f>ROUND(1000+MOD($A1357*37,90000)+IF($AB1357="Да",5000,0),2)</f>
        <v/>
      </c>
      <c r="Z1357">
        <f>1+MOD($A1357,20)</f>
        <v/>
      </c>
      <c r="AA1357" s="8">
        <f>ROUND($Y1357*(0.08+MOD($A1357,17)/100),2)</f>
        <v/>
      </c>
      <c r="AB1357">
        <f>IF(MOD($A1357,10)&lt;7,"Да","Нет")</f>
        <v/>
      </c>
      <c r="AC1357">
        <f>$R1357&amp;" / "&amp;$S1357&amp;" / "&amp;$T1357</f>
        <v/>
      </c>
      <c r="AD1357">
        <f>1</f>
        <v/>
      </c>
      <c r="AE1357">
        <f>IF($A1357&lt;=Settings!$B$4,"до 100",IF($A1357&lt;=Settings!$B$5,"до 10 000",IF($A1357&lt;=Settings!$B$6,"до 100 000","100 000+")))</f>
        <v/>
      </c>
    </row>
    <row r="1358">
      <c r="A1358">
        <f>ROW()-1</f>
        <v/>
      </c>
      <c r="B1358">
        <f>IF($A1358&lt;=Settings!$B$4,"small_control",IF($A1358&lt;=Settings!$B$5,"medium_10k",IF($A1358&lt;=Settings!$B$6,"large_100k","extreme_1m")))</f>
        <v/>
      </c>
      <c r="C1358">
        <f>"ORD-"&amp;TEXT(QUOTIENT($A1358-1,3)+1,"0000000")</f>
        <v/>
      </c>
      <c r="D1358">
        <f>"LINE-"&amp;TEXT($A1358,"0000000")</f>
        <v/>
      </c>
      <c r="E1358" s="7">
        <f>Settings!$B$2+$A1358-1</f>
        <v/>
      </c>
      <c r="F1358" s="7">
        <f>Settings!$B$2+MOD($A1358-1,Settings!$B$7)</f>
        <v/>
      </c>
      <c r="G1358">
        <f>YEAR($F1358)</f>
        <v/>
      </c>
      <c r="H1358">
        <f>"Q"&amp;ROUNDUP(MONTH($F1358)/3,0)</f>
        <v/>
      </c>
      <c r="I1358">
        <f>MONTH($F1358)</f>
        <v/>
      </c>
      <c r="J1358">
        <f>CHOOSE(MONTH($F1358),"Январь","Февраль","Март","Апрель","Май","Июнь","Июль","Август","Сентябрь","Октябрь","Ноябрь","Декабрь")</f>
        <v/>
      </c>
      <c r="K1358">
        <f>DAY($F1358)</f>
        <v/>
      </c>
      <c r="L1358">
        <f>IF(MOD($A1358,10)&lt;7,"ФО_01_Крупный","ФО_"&amp;TEXT(MOD($A1358,8)+1,"00"))</f>
        <v/>
      </c>
      <c r="M1358">
        <f>IF($AB1358="Да","Регион_001_Крупный","Регион_"&amp;TEXT(MOD(QUOTIENT($A1358-1,20),180)+1,"000"))</f>
        <v/>
      </c>
      <c r="N1358">
        <f>IF($AB1358="Да","Город_"&amp;TEXT(MOD($A1358-1,250)+1,"0000"),"Город_"&amp;TEXT(MOD($A1358-1,3000)+1,"0000"))</f>
        <v/>
      </c>
      <c r="O1358">
        <f>IF($AB1358="Да","Холдинг_Крупный","Холдинг_"&amp;TEXT(MOD(QUOTIENT($A1358-1,10000),20)+1,"00"))</f>
        <v/>
      </c>
      <c r="P1358">
        <f>IF($AB1358="Да","Организация_Крупная","Организация_"&amp;TEXT(MOD(QUOTIENT($A1358-1,500),600)+1,"000"))</f>
        <v/>
      </c>
      <c r="Q1358">
        <f>"Отдел_"&amp;TEXT(MOD(QUOTIENT($A1358-1,50),100)+1,"000")</f>
        <v/>
      </c>
      <c r="R1358">
        <f>IF($AB1358="Да","Группа_Крупная","Группа_"&amp;TEXT(MOD(QUOTIENT($A1358-1,5000),30)+1,"00"))</f>
        <v/>
      </c>
      <c r="S1358">
        <f>IF($AB1358="Да","Категория_Крупная","Категория_"&amp;TEXT(MOD(QUOTIENT($A1358-1,500),120)+1,"000"))</f>
        <v/>
      </c>
      <c r="T1358">
        <f>IF($AB1358="Да","Подкатегория_Крупная","Подкатегория_"&amp;TEXT(MOD(QUOTIENT($A1358-1,50),300)+1,"000"))</f>
        <v/>
      </c>
      <c r="U1358">
        <f>"SKU_"&amp;TEXT($A1358,"0000000")</f>
        <v/>
      </c>
      <c r="V1358">
        <f>CHOOSE(MOD($A1358-1,4)+1,"Enterprise","SMB","Госсектор","Розница")</f>
        <v/>
      </c>
      <c r="W1358">
        <f>"Клиент_"&amp;TEXT(MOD($A1358-1,20000)+1,"00000")</f>
        <v/>
      </c>
      <c r="X1358">
        <f>CHOOSE(MOD($A1358-1,5)+1,"Портал","API","Импорт","Ручной ввод","Интеграция")</f>
        <v/>
      </c>
      <c r="Y1358" s="8">
        <f>ROUND(1000+MOD($A1358*37,90000)+IF($AB1358="Да",5000,0),2)</f>
        <v/>
      </c>
      <c r="Z1358">
        <f>1+MOD($A1358,20)</f>
        <v/>
      </c>
      <c r="AA1358" s="8">
        <f>ROUND($Y1358*(0.08+MOD($A1358,17)/100),2)</f>
        <v/>
      </c>
      <c r="AB1358">
        <f>IF(MOD($A1358,10)&lt;7,"Да","Нет")</f>
        <v/>
      </c>
      <c r="AC1358">
        <f>$R1358&amp;" / "&amp;$S1358&amp;" / "&amp;$T1358</f>
        <v/>
      </c>
      <c r="AD1358">
        <f>1</f>
        <v/>
      </c>
      <c r="AE1358">
        <f>IF($A1358&lt;=Settings!$B$4,"до 100",IF($A1358&lt;=Settings!$B$5,"до 10 000",IF($A1358&lt;=Settings!$B$6,"до 100 000","100 000+")))</f>
        <v/>
      </c>
    </row>
    <row r="1359">
      <c r="A1359">
        <f>ROW()-1</f>
        <v/>
      </c>
      <c r="B1359">
        <f>IF($A1359&lt;=Settings!$B$4,"small_control",IF($A1359&lt;=Settings!$B$5,"medium_10k",IF($A1359&lt;=Settings!$B$6,"large_100k","extreme_1m")))</f>
        <v/>
      </c>
      <c r="C1359">
        <f>"ORD-"&amp;TEXT(QUOTIENT($A1359-1,3)+1,"0000000")</f>
        <v/>
      </c>
      <c r="D1359">
        <f>"LINE-"&amp;TEXT($A1359,"0000000")</f>
        <v/>
      </c>
      <c r="E1359" s="7">
        <f>Settings!$B$2+$A1359-1</f>
        <v/>
      </c>
      <c r="F1359" s="7">
        <f>Settings!$B$2+MOD($A1359-1,Settings!$B$7)</f>
        <v/>
      </c>
      <c r="G1359">
        <f>YEAR($F1359)</f>
        <v/>
      </c>
      <c r="H1359">
        <f>"Q"&amp;ROUNDUP(MONTH($F1359)/3,0)</f>
        <v/>
      </c>
      <c r="I1359">
        <f>MONTH($F1359)</f>
        <v/>
      </c>
      <c r="J1359">
        <f>CHOOSE(MONTH($F1359),"Январь","Февраль","Март","Апрель","Май","Июнь","Июль","Август","Сентябрь","Октябрь","Ноябрь","Декабрь")</f>
        <v/>
      </c>
      <c r="K1359">
        <f>DAY($F1359)</f>
        <v/>
      </c>
      <c r="L1359">
        <f>IF(MOD($A1359,10)&lt;7,"ФО_01_Крупный","ФО_"&amp;TEXT(MOD($A1359,8)+1,"00"))</f>
        <v/>
      </c>
      <c r="M1359">
        <f>IF($AB1359="Да","Регион_001_Крупный","Регион_"&amp;TEXT(MOD(QUOTIENT($A1359-1,20),180)+1,"000"))</f>
        <v/>
      </c>
      <c r="N1359">
        <f>IF($AB1359="Да","Город_"&amp;TEXT(MOD($A1359-1,250)+1,"0000"),"Город_"&amp;TEXT(MOD($A1359-1,3000)+1,"0000"))</f>
        <v/>
      </c>
      <c r="O1359">
        <f>IF($AB1359="Да","Холдинг_Крупный","Холдинг_"&amp;TEXT(MOD(QUOTIENT($A1359-1,10000),20)+1,"00"))</f>
        <v/>
      </c>
      <c r="P1359">
        <f>IF($AB1359="Да","Организация_Крупная","Организация_"&amp;TEXT(MOD(QUOTIENT($A1359-1,500),600)+1,"000"))</f>
        <v/>
      </c>
      <c r="Q1359">
        <f>"Отдел_"&amp;TEXT(MOD(QUOTIENT($A1359-1,50),100)+1,"000")</f>
        <v/>
      </c>
      <c r="R1359">
        <f>IF($AB1359="Да","Группа_Крупная","Группа_"&amp;TEXT(MOD(QUOTIENT($A1359-1,5000),30)+1,"00"))</f>
        <v/>
      </c>
      <c r="S1359">
        <f>IF($AB1359="Да","Категория_Крупная","Категория_"&amp;TEXT(MOD(QUOTIENT($A1359-1,500),120)+1,"000"))</f>
        <v/>
      </c>
      <c r="T1359">
        <f>IF($AB1359="Да","Подкатегория_Крупная","Подкатегория_"&amp;TEXT(MOD(QUOTIENT($A1359-1,50),300)+1,"000"))</f>
        <v/>
      </c>
      <c r="U1359">
        <f>"SKU_"&amp;TEXT($A1359,"0000000")</f>
        <v/>
      </c>
      <c r="V1359">
        <f>CHOOSE(MOD($A1359-1,4)+1,"Enterprise","SMB","Госсектор","Розница")</f>
        <v/>
      </c>
      <c r="W1359">
        <f>"Клиент_"&amp;TEXT(MOD($A1359-1,20000)+1,"00000")</f>
        <v/>
      </c>
      <c r="X1359">
        <f>CHOOSE(MOD($A1359-1,5)+1,"Портал","API","Импорт","Ручной ввод","Интеграция")</f>
        <v/>
      </c>
      <c r="Y1359" s="8">
        <f>ROUND(1000+MOD($A1359*37,90000)+IF($AB1359="Да",5000,0),2)</f>
        <v/>
      </c>
      <c r="Z1359">
        <f>1+MOD($A1359,20)</f>
        <v/>
      </c>
      <c r="AA1359" s="8">
        <f>ROUND($Y1359*(0.08+MOD($A1359,17)/100),2)</f>
        <v/>
      </c>
      <c r="AB1359">
        <f>IF(MOD($A1359,10)&lt;7,"Да","Нет")</f>
        <v/>
      </c>
      <c r="AC1359">
        <f>$R1359&amp;" / "&amp;$S1359&amp;" / "&amp;$T1359</f>
        <v/>
      </c>
      <c r="AD1359">
        <f>1</f>
        <v/>
      </c>
      <c r="AE1359">
        <f>IF($A1359&lt;=Settings!$B$4,"до 100",IF($A1359&lt;=Settings!$B$5,"до 10 000",IF($A1359&lt;=Settings!$B$6,"до 100 000","100 000+")))</f>
        <v/>
      </c>
    </row>
    <row r="1360">
      <c r="A1360">
        <f>ROW()-1</f>
        <v/>
      </c>
      <c r="B1360">
        <f>IF($A1360&lt;=Settings!$B$4,"small_control",IF($A1360&lt;=Settings!$B$5,"medium_10k",IF($A1360&lt;=Settings!$B$6,"large_100k","extreme_1m")))</f>
        <v/>
      </c>
      <c r="C1360">
        <f>"ORD-"&amp;TEXT(QUOTIENT($A1360-1,3)+1,"0000000")</f>
        <v/>
      </c>
      <c r="D1360">
        <f>"LINE-"&amp;TEXT($A1360,"0000000")</f>
        <v/>
      </c>
      <c r="E1360" s="7">
        <f>Settings!$B$2+$A1360-1</f>
        <v/>
      </c>
      <c r="F1360" s="7">
        <f>Settings!$B$2+MOD($A1360-1,Settings!$B$7)</f>
        <v/>
      </c>
      <c r="G1360">
        <f>YEAR($F1360)</f>
        <v/>
      </c>
      <c r="H1360">
        <f>"Q"&amp;ROUNDUP(MONTH($F1360)/3,0)</f>
        <v/>
      </c>
      <c r="I1360">
        <f>MONTH($F1360)</f>
        <v/>
      </c>
      <c r="J1360">
        <f>CHOOSE(MONTH($F1360),"Январь","Февраль","Март","Апрель","Май","Июнь","Июль","Август","Сентябрь","Октябрь","Ноябрь","Декабрь")</f>
        <v/>
      </c>
      <c r="K1360">
        <f>DAY($F1360)</f>
        <v/>
      </c>
      <c r="L1360">
        <f>IF(MOD($A1360,10)&lt;7,"ФО_01_Крупный","ФО_"&amp;TEXT(MOD($A1360,8)+1,"00"))</f>
        <v/>
      </c>
      <c r="M1360">
        <f>IF($AB1360="Да","Регион_001_Крупный","Регион_"&amp;TEXT(MOD(QUOTIENT($A1360-1,20),180)+1,"000"))</f>
        <v/>
      </c>
      <c r="N1360">
        <f>IF($AB1360="Да","Город_"&amp;TEXT(MOD($A1360-1,250)+1,"0000"),"Город_"&amp;TEXT(MOD($A1360-1,3000)+1,"0000"))</f>
        <v/>
      </c>
      <c r="O1360">
        <f>IF($AB1360="Да","Холдинг_Крупный","Холдинг_"&amp;TEXT(MOD(QUOTIENT($A1360-1,10000),20)+1,"00"))</f>
        <v/>
      </c>
      <c r="P1360">
        <f>IF($AB1360="Да","Организация_Крупная","Организация_"&amp;TEXT(MOD(QUOTIENT($A1360-1,500),600)+1,"000"))</f>
        <v/>
      </c>
      <c r="Q1360">
        <f>"Отдел_"&amp;TEXT(MOD(QUOTIENT($A1360-1,50),100)+1,"000")</f>
        <v/>
      </c>
      <c r="R1360">
        <f>IF($AB1360="Да","Группа_Крупная","Группа_"&amp;TEXT(MOD(QUOTIENT($A1360-1,5000),30)+1,"00"))</f>
        <v/>
      </c>
      <c r="S1360">
        <f>IF($AB1360="Да","Категория_Крупная","Категория_"&amp;TEXT(MOD(QUOTIENT($A1360-1,500),120)+1,"000"))</f>
        <v/>
      </c>
      <c r="T1360">
        <f>IF($AB1360="Да","Подкатегория_Крупная","Подкатегория_"&amp;TEXT(MOD(QUOTIENT($A1360-1,50),300)+1,"000"))</f>
        <v/>
      </c>
      <c r="U1360">
        <f>"SKU_"&amp;TEXT($A1360,"0000000")</f>
        <v/>
      </c>
      <c r="V1360">
        <f>CHOOSE(MOD($A1360-1,4)+1,"Enterprise","SMB","Госсектор","Розница")</f>
        <v/>
      </c>
      <c r="W1360">
        <f>"Клиент_"&amp;TEXT(MOD($A1360-1,20000)+1,"00000")</f>
        <v/>
      </c>
      <c r="X1360">
        <f>CHOOSE(MOD($A1360-1,5)+1,"Портал","API","Импорт","Ручной ввод","Интеграция")</f>
        <v/>
      </c>
      <c r="Y1360" s="8">
        <f>ROUND(1000+MOD($A1360*37,90000)+IF($AB1360="Да",5000,0),2)</f>
        <v/>
      </c>
      <c r="Z1360">
        <f>1+MOD($A1360,20)</f>
        <v/>
      </c>
      <c r="AA1360" s="8">
        <f>ROUND($Y1360*(0.08+MOD($A1360,17)/100),2)</f>
        <v/>
      </c>
      <c r="AB1360">
        <f>IF(MOD($A1360,10)&lt;7,"Да","Нет")</f>
        <v/>
      </c>
      <c r="AC1360">
        <f>$R1360&amp;" / "&amp;$S1360&amp;" / "&amp;$T1360</f>
        <v/>
      </c>
      <c r="AD1360">
        <f>1</f>
        <v/>
      </c>
      <c r="AE1360">
        <f>IF($A1360&lt;=Settings!$B$4,"до 100",IF($A1360&lt;=Settings!$B$5,"до 10 000",IF($A1360&lt;=Settings!$B$6,"до 100 000","100 000+")))</f>
        <v/>
      </c>
    </row>
    <row r="1361">
      <c r="A1361">
        <f>ROW()-1</f>
        <v/>
      </c>
      <c r="B1361">
        <f>IF($A1361&lt;=Settings!$B$4,"small_control",IF($A1361&lt;=Settings!$B$5,"medium_10k",IF($A1361&lt;=Settings!$B$6,"large_100k","extreme_1m")))</f>
        <v/>
      </c>
      <c r="C1361">
        <f>"ORD-"&amp;TEXT(QUOTIENT($A1361-1,3)+1,"0000000")</f>
        <v/>
      </c>
      <c r="D1361">
        <f>"LINE-"&amp;TEXT($A1361,"0000000")</f>
        <v/>
      </c>
      <c r="E1361" s="7">
        <f>Settings!$B$2+$A1361-1</f>
        <v/>
      </c>
      <c r="F1361" s="7">
        <f>Settings!$B$2+MOD($A1361-1,Settings!$B$7)</f>
        <v/>
      </c>
      <c r="G1361">
        <f>YEAR($F1361)</f>
        <v/>
      </c>
      <c r="H1361">
        <f>"Q"&amp;ROUNDUP(MONTH($F1361)/3,0)</f>
        <v/>
      </c>
      <c r="I1361">
        <f>MONTH($F1361)</f>
        <v/>
      </c>
      <c r="J1361">
        <f>CHOOSE(MONTH($F1361),"Январь","Февраль","Март","Апрель","Май","Июнь","Июль","Август","Сентябрь","Октябрь","Ноябрь","Декабрь")</f>
        <v/>
      </c>
      <c r="K1361">
        <f>DAY($F1361)</f>
        <v/>
      </c>
      <c r="L1361">
        <f>IF(MOD($A1361,10)&lt;7,"ФО_01_Крупный","ФО_"&amp;TEXT(MOD($A1361,8)+1,"00"))</f>
        <v/>
      </c>
      <c r="M1361">
        <f>IF($AB1361="Да","Регион_001_Крупный","Регион_"&amp;TEXT(MOD(QUOTIENT($A1361-1,20),180)+1,"000"))</f>
        <v/>
      </c>
      <c r="N1361">
        <f>IF($AB1361="Да","Город_"&amp;TEXT(MOD($A1361-1,250)+1,"0000"),"Город_"&amp;TEXT(MOD($A1361-1,3000)+1,"0000"))</f>
        <v/>
      </c>
      <c r="O1361">
        <f>IF($AB1361="Да","Холдинг_Крупный","Холдинг_"&amp;TEXT(MOD(QUOTIENT($A1361-1,10000),20)+1,"00"))</f>
        <v/>
      </c>
      <c r="P1361">
        <f>IF($AB1361="Да","Организация_Крупная","Организация_"&amp;TEXT(MOD(QUOTIENT($A1361-1,500),600)+1,"000"))</f>
        <v/>
      </c>
      <c r="Q1361">
        <f>"Отдел_"&amp;TEXT(MOD(QUOTIENT($A1361-1,50),100)+1,"000")</f>
        <v/>
      </c>
      <c r="R1361">
        <f>IF($AB1361="Да","Группа_Крупная","Группа_"&amp;TEXT(MOD(QUOTIENT($A1361-1,5000),30)+1,"00"))</f>
        <v/>
      </c>
      <c r="S1361">
        <f>IF($AB1361="Да","Категория_Крупная","Категория_"&amp;TEXT(MOD(QUOTIENT($A1361-1,500),120)+1,"000"))</f>
        <v/>
      </c>
      <c r="T1361">
        <f>IF($AB1361="Да","Подкатегория_Крупная","Подкатегория_"&amp;TEXT(MOD(QUOTIENT($A1361-1,50),300)+1,"000"))</f>
        <v/>
      </c>
      <c r="U1361">
        <f>"SKU_"&amp;TEXT($A1361,"0000000")</f>
        <v/>
      </c>
      <c r="V1361">
        <f>CHOOSE(MOD($A1361-1,4)+1,"Enterprise","SMB","Госсектор","Розница")</f>
        <v/>
      </c>
      <c r="W1361">
        <f>"Клиент_"&amp;TEXT(MOD($A1361-1,20000)+1,"00000")</f>
        <v/>
      </c>
      <c r="X1361">
        <f>CHOOSE(MOD($A1361-1,5)+1,"Портал","API","Импорт","Ручной ввод","Интеграция")</f>
        <v/>
      </c>
      <c r="Y1361" s="8">
        <f>ROUND(1000+MOD($A1361*37,90000)+IF($AB1361="Да",5000,0),2)</f>
        <v/>
      </c>
      <c r="Z1361">
        <f>1+MOD($A1361,20)</f>
        <v/>
      </c>
      <c r="AA1361" s="8">
        <f>ROUND($Y1361*(0.08+MOD($A1361,17)/100),2)</f>
        <v/>
      </c>
      <c r="AB1361">
        <f>IF(MOD($A1361,10)&lt;7,"Да","Нет")</f>
        <v/>
      </c>
      <c r="AC1361">
        <f>$R1361&amp;" / "&amp;$S1361&amp;" / "&amp;$T1361</f>
        <v/>
      </c>
      <c r="AD1361">
        <f>1</f>
        <v/>
      </c>
      <c r="AE1361">
        <f>IF($A1361&lt;=Settings!$B$4,"до 100",IF($A1361&lt;=Settings!$B$5,"до 10 000",IF($A1361&lt;=Settings!$B$6,"до 100 000","100 000+")))</f>
        <v/>
      </c>
    </row>
    <row r="1362">
      <c r="A1362">
        <f>ROW()-1</f>
        <v/>
      </c>
      <c r="B1362">
        <f>IF($A1362&lt;=Settings!$B$4,"small_control",IF($A1362&lt;=Settings!$B$5,"medium_10k",IF($A1362&lt;=Settings!$B$6,"large_100k","extreme_1m")))</f>
        <v/>
      </c>
      <c r="C1362">
        <f>"ORD-"&amp;TEXT(QUOTIENT($A1362-1,3)+1,"0000000")</f>
        <v/>
      </c>
      <c r="D1362">
        <f>"LINE-"&amp;TEXT($A1362,"0000000")</f>
        <v/>
      </c>
      <c r="E1362" s="7">
        <f>Settings!$B$2+$A1362-1</f>
        <v/>
      </c>
      <c r="F1362" s="7">
        <f>Settings!$B$2+MOD($A1362-1,Settings!$B$7)</f>
        <v/>
      </c>
      <c r="G1362">
        <f>YEAR($F1362)</f>
        <v/>
      </c>
      <c r="H1362">
        <f>"Q"&amp;ROUNDUP(MONTH($F1362)/3,0)</f>
        <v/>
      </c>
      <c r="I1362">
        <f>MONTH($F1362)</f>
        <v/>
      </c>
      <c r="J1362">
        <f>CHOOSE(MONTH($F1362),"Январь","Февраль","Март","Апрель","Май","Июнь","Июль","Август","Сентябрь","Октябрь","Ноябрь","Декабрь")</f>
        <v/>
      </c>
      <c r="K1362">
        <f>DAY($F1362)</f>
        <v/>
      </c>
      <c r="L1362">
        <f>IF(MOD($A1362,10)&lt;7,"ФО_01_Крупный","ФО_"&amp;TEXT(MOD($A1362,8)+1,"00"))</f>
        <v/>
      </c>
      <c r="M1362">
        <f>IF($AB1362="Да","Регион_001_Крупный","Регион_"&amp;TEXT(MOD(QUOTIENT($A1362-1,20),180)+1,"000"))</f>
        <v/>
      </c>
      <c r="N1362">
        <f>IF($AB1362="Да","Город_"&amp;TEXT(MOD($A1362-1,250)+1,"0000"),"Город_"&amp;TEXT(MOD($A1362-1,3000)+1,"0000"))</f>
        <v/>
      </c>
      <c r="O1362">
        <f>IF($AB1362="Да","Холдинг_Крупный","Холдинг_"&amp;TEXT(MOD(QUOTIENT($A1362-1,10000),20)+1,"00"))</f>
        <v/>
      </c>
      <c r="P1362">
        <f>IF($AB1362="Да","Организация_Крупная","Организация_"&amp;TEXT(MOD(QUOTIENT($A1362-1,500),600)+1,"000"))</f>
        <v/>
      </c>
      <c r="Q1362">
        <f>"Отдел_"&amp;TEXT(MOD(QUOTIENT($A1362-1,50),100)+1,"000")</f>
        <v/>
      </c>
      <c r="R1362">
        <f>IF($AB1362="Да","Группа_Крупная","Группа_"&amp;TEXT(MOD(QUOTIENT($A1362-1,5000),30)+1,"00"))</f>
        <v/>
      </c>
      <c r="S1362">
        <f>IF($AB1362="Да","Категория_Крупная","Категория_"&amp;TEXT(MOD(QUOTIENT($A1362-1,500),120)+1,"000"))</f>
        <v/>
      </c>
      <c r="T1362">
        <f>IF($AB1362="Да","Подкатегория_Крупная","Подкатегория_"&amp;TEXT(MOD(QUOTIENT($A1362-1,50),300)+1,"000"))</f>
        <v/>
      </c>
      <c r="U1362">
        <f>"SKU_"&amp;TEXT($A1362,"0000000")</f>
        <v/>
      </c>
      <c r="V1362">
        <f>CHOOSE(MOD($A1362-1,4)+1,"Enterprise","SMB","Госсектор","Розница")</f>
        <v/>
      </c>
      <c r="W1362">
        <f>"Клиент_"&amp;TEXT(MOD($A1362-1,20000)+1,"00000")</f>
        <v/>
      </c>
      <c r="X1362">
        <f>CHOOSE(MOD($A1362-1,5)+1,"Портал","API","Импорт","Ручной ввод","Интеграция")</f>
        <v/>
      </c>
      <c r="Y1362" s="8">
        <f>ROUND(1000+MOD($A1362*37,90000)+IF($AB1362="Да",5000,0),2)</f>
        <v/>
      </c>
      <c r="Z1362">
        <f>1+MOD($A1362,20)</f>
        <v/>
      </c>
      <c r="AA1362" s="8">
        <f>ROUND($Y1362*(0.08+MOD($A1362,17)/100),2)</f>
        <v/>
      </c>
      <c r="AB1362">
        <f>IF(MOD($A1362,10)&lt;7,"Да","Нет")</f>
        <v/>
      </c>
      <c r="AC1362">
        <f>$R1362&amp;" / "&amp;$S1362&amp;" / "&amp;$T1362</f>
        <v/>
      </c>
      <c r="AD1362">
        <f>1</f>
        <v/>
      </c>
      <c r="AE1362">
        <f>IF($A1362&lt;=Settings!$B$4,"до 100",IF($A1362&lt;=Settings!$B$5,"до 10 000",IF($A1362&lt;=Settings!$B$6,"до 100 000","100 000+")))</f>
        <v/>
      </c>
    </row>
    <row r="1363">
      <c r="A1363">
        <f>ROW()-1</f>
        <v/>
      </c>
      <c r="B1363">
        <f>IF($A1363&lt;=Settings!$B$4,"small_control",IF($A1363&lt;=Settings!$B$5,"medium_10k",IF($A1363&lt;=Settings!$B$6,"large_100k","extreme_1m")))</f>
        <v/>
      </c>
      <c r="C1363">
        <f>"ORD-"&amp;TEXT(QUOTIENT($A1363-1,3)+1,"0000000")</f>
        <v/>
      </c>
      <c r="D1363">
        <f>"LINE-"&amp;TEXT($A1363,"0000000")</f>
        <v/>
      </c>
      <c r="E1363" s="7">
        <f>Settings!$B$2+$A1363-1</f>
        <v/>
      </c>
      <c r="F1363" s="7">
        <f>Settings!$B$2+MOD($A1363-1,Settings!$B$7)</f>
        <v/>
      </c>
      <c r="G1363">
        <f>YEAR($F1363)</f>
        <v/>
      </c>
      <c r="H1363">
        <f>"Q"&amp;ROUNDUP(MONTH($F1363)/3,0)</f>
        <v/>
      </c>
      <c r="I1363">
        <f>MONTH($F1363)</f>
        <v/>
      </c>
      <c r="J1363">
        <f>CHOOSE(MONTH($F1363),"Январь","Февраль","Март","Апрель","Май","Июнь","Июль","Август","Сентябрь","Октябрь","Ноябрь","Декабрь")</f>
        <v/>
      </c>
      <c r="K1363">
        <f>DAY($F1363)</f>
        <v/>
      </c>
      <c r="L1363">
        <f>IF(MOD($A1363,10)&lt;7,"ФО_01_Крупный","ФО_"&amp;TEXT(MOD($A1363,8)+1,"00"))</f>
        <v/>
      </c>
      <c r="M1363">
        <f>IF($AB1363="Да","Регион_001_Крупный","Регион_"&amp;TEXT(MOD(QUOTIENT($A1363-1,20),180)+1,"000"))</f>
        <v/>
      </c>
      <c r="N1363">
        <f>IF($AB1363="Да","Город_"&amp;TEXT(MOD($A1363-1,250)+1,"0000"),"Город_"&amp;TEXT(MOD($A1363-1,3000)+1,"0000"))</f>
        <v/>
      </c>
      <c r="O1363">
        <f>IF($AB1363="Да","Холдинг_Крупный","Холдинг_"&amp;TEXT(MOD(QUOTIENT($A1363-1,10000),20)+1,"00"))</f>
        <v/>
      </c>
      <c r="P1363">
        <f>IF($AB1363="Да","Организация_Крупная","Организация_"&amp;TEXT(MOD(QUOTIENT($A1363-1,500),600)+1,"000"))</f>
        <v/>
      </c>
      <c r="Q1363">
        <f>"Отдел_"&amp;TEXT(MOD(QUOTIENT($A1363-1,50),100)+1,"000")</f>
        <v/>
      </c>
      <c r="R1363">
        <f>IF($AB1363="Да","Группа_Крупная","Группа_"&amp;TEXT(MOD(QUOTIENT($A1363-1,5000),30)+1,"00"))</f>
        <v/>
      </c>
      <c r="S1363">
        <f>IF($AB1363="Да","Категория_Крупная","Категория_"&amp;TEXT(MOD(QUOTIENT($A1363-1,500),120)+1,"000"))</f>
        <v/>
      </c>
      <c r="T1363">
        <f>IF($AB1363="Да","Подкатегория_Крупная","Подкатегория_"&amp;TEXT(MOD(QUOTIENT($A1363-1,50),300)+1,"000"))</f>
        <v/>
      </c>
      <c r="U1363">
        <f>"SKU_"&amp;TEXT($A1363,"0000000")</f>
        <v/>
      </c>
      <c r="V1363">
        <f>CHOOSE(MOD($A1363-1,4)+1,"Enterprise","SMB","Госсектор","Розница")</f>
        <v/>
      </c>
      <c r="W1363">
        <f>"Клиент_"&amp;TEXT(MOD($A1363-1,20000)+1,"00000")</f>
        <v/>
      </c>
      <c r="X1363">
        <f>CHOOSE(MOD($A1363-1,5)+1,"Портал","API","Импорт","Ручной ввод","Интеграция")</f>
        <v/>
      </c>
      <c r="Y1363" s="8">
        <f>ROUND(1000+MOD($A1363*37,90000)+IF($AB1363="Да",5000,0),2)</f>
        <v/>
      </c>
      <c r="Z1363">
        <f>1+MOD($A1363,20)</f>
        <v/>
      </c>
      <c r="AA1363" s="8">
        <f>ROUND($Y1363*(0.08+MOD($A1363,17)/100),2)</f>
        <v/>
      </c>
      <c r="AB1363">
        <f>IF(MOD($A1363,10)&lt;7,"Да","Нет")</f>
        <v/>
      </c>
      <c r="AC1363">
        <f>$R1363&amp;" / "&amp;$S1363&amp;" / "&amp;$T1363</f>
        <v/>
      </c>
      <c r="AD1363">
        <f>1</f>
        <v/>
      </c>
      <c r="AE1363">
        <f>IF($A1363&lt;=Settings!$B$4,"до 100",IF($A1363&lt;=Settings!$B$5,"до 10 000",IF($A1363&lt;=Settings!$B$6,"до 100 000","100 000+")))</f>
        <v/>
      </c>
    </row>
    <row r="1364">
      <c r="A1364">
        <f>ROW()-1</f>
        <v/>
      </c>
      <c r="B1364">
        <f>IF($A1364&lt;=Settings!$B$4,"small_control",IF($A1364&lt;=Settings!$B$5,"medium_10k",IF($A1364&lt;=Settings!$B$6,"large_100k","extreme_1m")))</f>
        <v/>
      </c>
      <c r="C1364">
        <f>"ORD-"&amp;TEXT(QUOTIENT($A1364-1,3)+1,"0000000")</f>
        <v/>
      </c>
      <c r="D1364">
        <f>"LINE-"&amp;TEXT($A1364,"0000000")</f>
        <v/>
      </c>
      <c r="E1364" s="7">
        <f>Settings!$B$2+$A1364-1</f>
        <v/>
      </c>
      <c r="F1364" s="7">
        <f>Settings!$B$2+MOD($A1364-1,Settings!$B$7)</f>
        <v/>
      </c>
      <c r="G1364">
        <f>YEAR($F1364)</f>
        <v/>
      </c>
      <c r="H1364">
        <f>"Q"&amp;ROUNDUP(MONTH($F1364)/3,0)</f>
        <v/>
      </c>
      <c r="I1364">
        <f>MONTH($F1364)</f>
        <v/>
      </c>
      <c r="J1364">
        <f>CHOOSE(MONTH($F1364),"Январь","Февраль","Март","Апрель","Май","Июнь","Июль","Август","Сентябрь","Октябрь","Ноябрь","Декабрь")</f>
        <v/>
      </c>
      <c r="K1364">
        <f>DAY($F1364)</f>
        <v/>
      </c>
      <c r="L1364">
        <f>IF(MOD($A1364,10)&lt;7,"ФО_01_Крупный","ФО_"&amp;TEXT(MOD($A1364,8)+1,"00"))</f>
        <v/>
      </c>
      <c r="M1364">
        <f>IF($AB1364="Да","Регион_001_Крупный","Регион_"&amp;TEXT(MOD(QUOTIENT($A1364-1,20),180)+1,"000"))</f>
        <v/>
      </c>
      <c r="N1364">
        <f>IF($AB1364="Да","Город_"&amp;TEXT(MOD($A1364-1,250)+1,"0000"),"Город_"&amp;TEXT(MOD($A1364-1,3000)+1,"0000"))</f>
        <v/>
      </c>
      <c r="O1364">
        <f>IF($AB1364="Да","Холдинг_Крупный","Холдинг_"&amp;TEXT(MOD(QUOTIENT($A1364-1,10000),20)+1,"00"))</f>
        <v/>
      </c>
      <c r="P1364">
        <f>IF($AB1364="Да","Организация_Крупная","Организация_"&amp;TEXT(MOD(QUOTIENT($A1364-1,500),600)+1,"000"))</f>
        <v/>
      </c>
      <c r="Q1364">
        <f>"Отдел_"&amp;TEXT(MOD(QUOTIENT($A1364-1,50),100)+1,"000")</f>
        <v/>
      </c>
      <c r="R1364">
        <f>IF($AB1364="Да","Группа_Крупная","Группа_"&amp;TEXT(MOD(QUOTIENT($A1364-1,5000),30)+1,"00"))</f>
        <v/>
      </c>
      <c r="S1364">
        <f>IF($AB1364="Да","Категория_Крупная","Категория_"&amp;TEXT(MOD(QUOTIENT($A1364-1,500),120)+1,"000"))</f>
        <v/>
      </c>
      <c r="T1364">
        <f>IF($AB1364="Да","Подкатегория_Крупная","Подкатегория_"&amp;TEXT(MOD(QUOTIENT($A1364-1,50),300)+1,"000"))</f>
        <v/>
      </c>
      <c r="U1364">
        <f>"SKU_"&amp;TEXT($A1364,"0000000")</f>
        <v/>
      </c>
      <c r="V1364">
        <f>CHOOSE(MOD($A1364-1,4)+1,"Enterprise","SMB","Госсектор","Розница")</f>
        <v/>
      </c>
      <c r="W1364">
        <f>"Клиент_"&amp;TEXT(MOD($A1364-1,20000)+1,"00000")</f>
        <v/>
      </c>
      <c r="X1364">
        <f>CHOOSE(MOD($A1364-1,5)+1,"Портал","API","Импорт","Ручной ввод","Интеграция")</f>
        <v/>
      </c>
      <c r="Y1364" s="8">
        <f>ROUND(1000+MOD($A1364*37,90000)+IF($AB1364="Да",5000,0),2)</f>
        <v/>
      </c>
      <c r="Z1364">
        <f>1+MOD($A1364,20)</f>
        <v/>
      </c>
      <c r="AA1364" s="8">
        <f>ROUND($Y1364*(0.08+MOD($A1364,17)/100),2)</f>
        <v/>
      </c>
      <c r="AB1364">
        <f>IF(MOD($A1364,10)&lt;7,"Да","Нет")</f>
        <v/>
      </c>
      <c r="AC1364">
        <f>$R1364&amp;" / "&amp;$S1364&amp;" / "&amp;$T1364</f>
        <v/>
      </c>
      <c r="AD1364">
        <f>1</f>
        <v/>
      </c>
      <c r="AE1364">
        <f>IF($A1364&lt;=Settings!$B$4,"до 100",IF($A1364&lt;=Settings!$B$5,"до 10 000",IF($A1364&lt;=Settings!$B$6,"до 100 000","100 000+")))</f>
        <v/>
      </c>
    </row>
    <row r="1365">
      <c r="A1365">
        <f>ROW()-1</f>
        <v/>
      </c>
      <c r="B1365">
        <f>IF($A1365&lt;=Settings!$B$4,"small_control",IF($A1365&lt;=Settings!$B$5,"medium_10k",IF($A1365&lt;=Settings!$B$6,"large_100k","extreme_1m")))</f>
        <v/>
      </c>
      <c r="C1365">
        <f>"ORD-"&amp;TEXT(QUOTIENT($A1365-1,3)+1,"0000000")</f>
        <v/>
      </c>
      <c r="D1365">
        <f>"LINE-"&amp;TEXT($A1365,"0000000")</f>
        <v/>
      </c>
      <c r="E1365" s="7">
        <f>Settings!$B$2+$A1365-1</f>
        <v/>
      </c>
      <c r="F1365" s="7">
        <f>Settings!$B$2+MOD($A1365-1,Settings!$B$7)</f>
        <v/>
      </c>
      <c r="G1365">
        <f>YEAR($F1365)</f>
        <v/>
      </c>
      <c r="H1365">
        <f>"Q"&amp;ROUNDUP(MONTH($F1365)/3,0)</f>
        <v/>
      </c>
      <c r="I1365">
        <f>MONTH($F1365)</f>
        <v/>
      </c>
      <c r="J1365">
        <f>CHOOSE(MONTH($F1365),"Январь","Февраль","Март","Апрель","Май","Июнь","Июль","Август","Сентябрь","Октябрь","Ноябрь","Декабрь")</f>
        <v/>
      </c>
      <c r="K1365">
        <f>DAY($F1365)</f>
        <v/>
      </c>
      <c r="L1365">
        <f>IF(MOD($A1365,10)&lt;7,"ФО_01_Крупный","ФО_"&amp;TEXT(MOD($A1365,8)+1,"00"))</f>
        <v/>
      </c>
      <c r="M1365">
        <f>IF($AB1365="Да","Регион_001_Крупный","Регион_"&amp;TEXT(MOD(QUOTIENT($A1365-1,20),180)+1,"000"))</f>
        <v/>
      </c>
      <c r="N1365">
        <f>IF($AB1365="Да","Город_"&amp;TEXT(MOD($A1365-1,250)+1,"0000"),"Город_"&amp;TEXT(MOD($A1365-1,3000)+1,"0000"))</f>
        <v/>
      </c>
      <c r="O1365">
        <f>IF($AB1365="Да","Холдинг_Крупный","Холдинг_"&amp;TEXT(MOD(QUOTIENT($A1365-1,10000),20)+1,"00"))</f>
        <v/>
      </c>
      <c r="P1365">
        <f>IF($AB1365="Да","Организация_Крупная","Организация_"&amp;TEXT(MOD(QUOTIENT($A1365-1,500),600)+1,"000"))</f>
        <v/>
      </c>
      <c r="Q1365">
        <f>"Отдел_"&amp;TEXT(MOD(QUOTIENT($A1365-1,50),100)+1,"000")</f>
        <v/>
      </c>
      <c r="R1365">
        <f>IF($AB1365="Да","Группа_Крупная","Группа_"&amp;TEXT(MOD(QUOTIENT($A1365-1,5000),30)+1,"00"))</f>
        <v/>
      </c>
      <c r="S1365">
        <f>IF($AB1365="Да","Категория_Крупная","Категория_"&amp;TEXT(MOD(QUOTIENT($A1365-1,500),120)+1,"000"))</f>
        <v/>
      </c>
      <c r="T1365">
        <f>IF($AB1365="Да","Подкатегория_Крупная","Подкатегория_"&amp;TEXT(MOD(QUOTIENT($A1365-1,50),300)+1,"000"))</f>
        <v/>
      </c>
      <c r="U1365">
        <f>"SKU_"&amp;TEXT($A1365,"0000000")</f>
        <v/>
      </c>
      <c r="V1365">
        <f>CHOOSE(MOD($A1365-1,4)+1,"Enterprise","SMB","Госсектор","Розница")</f>
        <v/>
      </c>
      <c r="W1365">
        <f>"Клиент_"&amp;TEXT(MOD($A1365-1,20000)+1,"00000")</f>
        <v/>
      </c>
      <c r="X1365">
        <f>CHOOSE(MOD($A1365-1,5)+1,"Портал","API","Импорт","Ручной ввод","Интеграция")</f>
        <v/>
      </c>
      <c r="Y1365" s="8">
        <f>ROUND(1000+MOD($A1365*37,90000)+IF($AB1365="Да",5000,0),2)</f>
        <v/>
      </c>
      <c r="Z1365">
        <f>1+MOD($A1365,20)</f>
        <v/>
      </c>
      <c r="AA1365" s="8">
        <f>ROUND($Y1365*(0.08+MOD($A1365,17)/100),2)</f>
        <v/>
      </c>
      <c r="AB1365">
        <f>IF(MOD($A1365,10)&lt;7,"Да","Нет")</f>
        <v/>
      </c>
      <c r="AC1365">
        <f>$R1365&amp;" / "&amp;$S1365&amp;" / "&amp;$T1365</f>
        <v/>
      </c>
      <c r="AD1365">
        <f>1</f>
        <v/>
      </c>
      <c r="AE1365">
        <f>IF($A1365&lt;=Settings!$B$4,"до 100",IF($A1365&lt;=Settings!$B$5,"до 10 000",IF($A1365&lt;=Settings!$B$6,"до 100 000","100 000+")))</f>
        <v/>
      </c>
    </row>
    <row r="1366">
      <c r="A1366">
        <f>ROW()-1</f>
        <v/>
      </c>
      <c r="B1366">
        <f>IF($A1366&lt;=Settings!$B$4,"small_control",IF($A1366&lt;=Settings!$B$5,"medium_10k",IF($A1366&lt;=Settings!$B$6,"large_100k","extreme_1m")))</f>
        <v/>
      </c>
      <c r="C1366">
        <f>"ORD-"&amp;TEXT(QUOTIENT($A1366-1,3)+1,"0000000")</f>
        <v/>
      </c>
      <c r="D1366">
        <f>"LINE-"&amp;TEXT($A1366,"0000000")</f>
        <v/>
      </c>
      <c r="E1366" s="7">
        <f>Settings!$B$2+$A1366-1</f>
        <v/>
      </c>
      <c r="F1366" s="7">
        <f>Settings!$B$2+MOD($A1366-1,Settings!$B$7)</f>
        <v/>
      </c>
      <c r="G1366">
        <f>YEAR($F1366)</f>
        <v/>
      </c>
      <c r="H1366">
        <f>"Q"&amp;ROUNDUP(MONTH($F1366)/3,0)</f>
        <v/>
      </c>
      <c r="I1366">
        <f>MONTH($F1366)</f>
        <v/>
      </c>
      <c r="J1366">
        <f>CHOOSE(MONTH($F1366),"Январь","Февраль","Март","Апрель","Май","Июнь","Июль","Август","Сентябрь","Октябрь","Ноябрь","Декабрь")</f>
        <v/>
      </c>
      <c r="K1366">
        <f>DAY($F1366)</f>
        <v/>
      </c>
      <c r="L1366">
        <f>IF(MOD($A1366,10)&lt;7,"ФО_01_Крупный","ФО_"&amp;TEXT(MOD($A1366,8)+1,"00"))</f>
        <v/>
      </c>
      <c r="M1366">
        <f>IF($AB1366="Да","Регион_001_Крупный","Регион_"&amp;TEXT(MOD(QUOTIENT($A1366-1,20),180)+1,"000"))</f>
        <v/>
      </c>
      <c r="N1366">
        <f>IF($AB1366="Да","Город_"&amp;TEXT(MOD($A1366-1,250)+1,"0000"),"Город_"&amp;TEXT(MOD($A1366-1,3000)+1,"0000"))</f>
        <v/>
      </c>
      <c r="O1366">
        <f>IF($AB1366="Да","Холдинг_Крупный","Холдинг_"&amp;TEXT(MOD(QUOTIENT($A1366-1,10000),20)+1,"00"))</f>
        <v/>
      </c>
      <c r="P1366">
        <f>IF($AB1366="Да","Организация_Крупная","Организация_"&amp;TEXT(MOD(QUOTIENT($A1366-1,500),600)+1,"000"))</f>
        <v/>
      </c>
      <c r="Q1366">
        <f>"Отдел_"&amp;TEXT(MOD(QUOTIENT($A1366-1,50),100)+1,"000")</f>
        <v/>
      </c>
      <c r="R1366">
        <f>IF($AB1366="Да","Группа_Крупная","Группа_"&amp;TEXT(MOD(QUOTIENT($A1366-1,5000),30)+1,"00"))</f>
        <v/>
      </c>
      <c r="S1366">
        <f>IF($AB1366="Да","Категория_Крупная","Категория_"&amp;TEXT(MOD(QUOTIENT($A1366-1,500),120)+1,"000"))</f>
        <v/>
      </c>
      <c r="T1366">
        <f>IF($AB1366="Да","Подкатегория_Крупная","Подкатегория_"&amp;TEXT(MOD(QUOTIENT($A1366-1,50),300)+1,"000"))</f>
        <v/>
      </c>
      <c r="U1366">
        <f>"SKU_"&amp;TEXT($A1366,"0000000")</f>
        <v/>
      </c>
      <c r="V1366">
        <f>CHOOSE(MOD($A1366-1,4)+1,"Enterprise","SMB","Госсектор","Розница")</f>
        <v/>
      </c>
      <c r="W1366">
        <f>"Клиент_"&amp;TEXT(MOD($A1366-1,20000)+1,"00000")</f>
        <v/>
      </c>
      <c r="X1366">
        <f>CHOOSE(MOD($A1366-1,5)+1,"Портал","API","Импорт","Ручной ввод","Интеграция")</f>
        <v/>
      </c>
      <c r="Y1366" s="8">
        <f>ROUND(1000+MOD($A1366*37,90000)+IF($AB1366="Да",5000,0),2)</f>
        <v/>
      </c>
      <c r="Z1366">
        <f>1+MOD($A1366,20)</f>
        <v/>
      </c>
      <c r="AA1366" s="8">
        <f>ROUND($Y1366*(0.08+MOD($A1366,17)/100),2)</f>
        <v/>
      </c>
      <c r="AB1366">
        <f>IF(MOD($A1366,10)&lt;7,"Да","Нет")</f>
        <v/>
      </c>
      <c r="AC1366">
        <f>$R1366&amp;" / "&amp;$S1366&amp;" / "&amp;$T1366</f>
        <v/>
      </c>
      <c r="AD1366">
        <f>1</f>
        <v/>
      </c>
      <c r="AE1366">
        <f>IF($A1366&lt;=Settings!$B$4,"до 100",IF($A1366&lt;=Settings!$B$5,"до 10 000",IF($A1366&lt;=Settings!$B$6,"до 100 000","100 000+")))</f>
        <v/>
      </c>
    </row>
    <row r="1367">
      <c r="A1367">
        <f>ROW()-1</f>
        <v/>
      </c>
      <c r="B1367">
        <f>IF($A1367&lt;=Settings!$B$4,"small_control",IF($A1367&lt;=Settings!$B$5,"medium_10k",IF($A1367&lt;=Settings!$B$6,"large_100k","extreme_1m")))</f>
        <v/>
      </c>
      <c r="C1367">
        <f>"ORD-"&amp;TEXT(QUOTIENT($A1367-1,3)+1,"0000000")</f>
        <v/>
      </c>
      <c r="D1367">
        <f>"LINE-"&amp;TEXT($A1367,"0000000")</f>
        <v/>
      </c>
      <c r="E1367" s="7">
        <f>Settings!$B$2+$A1367-1</f>
        <v/>
      </c>
      <c r="F1367" s="7">
        <f>Settings!$B$2+MOD($A1367-1,Settings!$B$7)</f>
        <v/>
      </c>
      <c r="G1367">
        <f>YEAR($F1367)</f>
        <v/>
      </c>
      <c r="H1367">
        <f>"Q"&amp;ROUNDUP(MONTH($F1367)/3,0)</f>
        <v/>
      </c>
      <c r="I1367">
        <f>MONTH($F1367)</f>
        <v/>
      </c>
      <c r="J1367">
        <f>CHOOSE(MONTH($F1367),"Январь","Февраль","Март","Апрель","Май","Июнь","Июль","Август","Сентябрь","Октябрь","Ноябрь","Декабрь")</f>
        <v/>
      </c>
      <c r="K1367">
        <f>DAY($F1367)</f>
        <v/>
      </c>
      <c r="L1367">
        <f>IF(MOD($A1367,10)&lt;7,"ФО_01_Крупный","ФО_"&amp;TEXT(MOD($A1367,8)+1,"00"))</f>
        <v/>
      </c>
      <c r="M1367">
        <f>IF($AB1367="Да","Регион_001_Крупный","Регион_"&amp;TEXT(MOD(QUOTIENT($A1367-1,20),180)+1,"000"))</f>
        <v/>
      </c>
      <c r="N1367">
        <f>IF($AB1367="Да","Город_"&amp;TEXT(MOD($A1367-1,250)+1,"0000"),"Город_"&amp;TEXT(MOD($A1367-1,3000)+1,"0000"))</f>
        <v/>
      </c>
      <c r="O1367">
        <f>IF($AB1367="Да","Холдинг_Крупный","Холдинг_"&amp;TEXT(MOD(QUOTIENT($A1367-1,10000),20)+1,"00"))</f>
        <v/>
      </c>
      <c r="P1367">
        <f>IF($AB1367="Да","Организация_Крупная","Организация_"&amp;TEXT(MOD(QUOTIENT($A1367-1,500),600)+1,"000"))</f>
        <v/>
      </c>
      <c r="Q1367">
        <f>"Отдел_"&amp;TEXT(MOD(QUOTIENT($A1367-1,50),100)+1,"000")</f>
        <v/>
      </c>
      <c r="R1367">
        <f>IF($AB1367="Да","Группа_Крупная","Группа_"&amp;TEXT(MOD(QUOTIENT($A1367-1,5000),30)+1,"00"))</f>
        <v/>
      </c>
      <c r="S1367">
        <f>IF($AB1367="Да","Категория_Крупная","Категория_"&amp;TEXT(MOD(QUOTIENT($A1367-1,500),120)+1,"000"))</f>
        <v/>
      </c>
      <c r="T1367">
        <f>IF($AB1367="Да","Подкатегория_Крупная","Подкатегория_"&amp;TEXT(MOD(QUOTIENT($A1367-1,50),300)+1,"000"))</f>
        <v/>
      </c>
      <c r="U1367">
        <f>"SKU_"&amp;TEXT($A1367,"0000000")</f>
        <v/>
      </c>
      <c r="V1367">
        <f>CHOOSE(MOD($A1367-1,4)+1,"Enterprise","SMB","Госсектор","Розница")</f>
        <v/>
      </c>
      <c r="W1367">
        <f>"Клиент_"&amp;TEXT(MOD($A1367-1,20000)+1,"00000")</f>
        <v/>
      </c>
      <c r="X1367">
        <f>CHOOSE(MOD($A1367-1,5)+1,"Портал","API","Импорт","Ручной ввод","Интеграция")</f>
        <v/>
      </c>
      <c r="Y1367" s="8">
        <f>ROUND(1000+MOD($A1367*37,90000)+IF($AB1367="Да",5000,0),2)</f>
        <v/>
      </c>
      <c r="Z1367">
        <f>1+MOD($A1367,20)</f>
        <v/>
      </c>
      <c r="AA1367" s="8">
        <f>ROUND($Y1367*(0.08+MOD($A1367,17)/100),2)</f>
        <v/>
      </c>
      <c r="AB1367">
        <f>IF(MOD($A1367,10)&lt;7,"Да","Нет")</f>
        <v/>
      </c>
      <c r="AC1367">
        <f>$R1367&amp;" / "&amp;$S1367&amp;" / "&amp;$T1367</f>
        <v/>
      </c>
      <c r="AD1367">
        <f>1</f>
        <v/>
      </c>
      <c r="AE1367">
        <f>IF($A1367&lt;=Settings!$B$4,"до 100",IF($A1367&lt;=Settings!$B$5,"до 10 000",IF($A1367&lt;=Settings!$B$6,"до 100 000","100 000+")))</f>
        <v/>
      </c>
    </row>
    <row r="1368">
      <c r="A1368">
        <f>ROW()-1</f>
        <v/>
      </c>
      <c r="B1368">
        <f>IF($A1368&lt;=Settings!$B$4,"small_control",IF($A1368&lt;=Settings!$B$5,"medium_10k",IF($A1368&lt;=Settings!$B$6,"large_100k","extreme_1m")))</f>
        <v/>
      </c>
      <c r="C1368">
        <f>"ORD-"&amp;TEXT(QUOTIENT($A1368-1,3)+1,"0000000")</f>
        <v/>
      </c>
      <c r="D1368">
        <f>"LINE-"&amp;TEXT($A1368,"0000000")</f>
        <v/>
      </c>
      <c r="E1368" s="7">
        <f>Settings!$B$2+$A1368-1</f>
        <v/>
      </c>
      <c r="F1368" s="7">
        <f>Settings!$B$2+MOD($A1368-1,Settings!$B$7)</f>
        <v/>
      </c>
      <c r="G1368">
        <f>YEAR($F1368)</f>
        <v/>
      </c>
      <c r="H1368">
        <f>"Q"&amp;ROUNDUP(MONTH($F1368)/3,0)</f>
        <v/>
      </c>
      <c r="I1368">
        <f>MONTH($F1368)</f>
        <v/>
      </c>
      <c r="J1368">
        <f>CHOOSE(MONTH($F1368),"Январь","Февраль","Март","Апрель","Май","Июнь","Июль","Август","Сентябрь","Октябрь","Ноябрь","Декабрь")</f>
        <v/>
      </c>
      <c r="K1368">
        <f>DAY($F1368)</f>
        <v/>
      </c>
      <c r="L1368">
        <f>IF(MOD($A1368,10)&lt;7,"ФО_01_Крупный","ФО_"&amp;TEXT(MOD($A1368,8)+1,"00"))</f>
        <v/>
      </c>
      <c r="M1368">
        <f>IF($AB1368="Да","Регион_001_Крупный","Регион_"&amp;TEXT(MOD(QUOTIENT($A1368-1,20),180)+1,"000"))</f>
        <v/>
      </c>
      <c r="N1368">
        <f>IF($AB1368="Да","Город_"&amp;TEXT(MOD($A1368-1,250)+1,"0000"),"Город_"&amp;TEXT(MOD($A1368-1,3000)+1,"0000"))</f>
        <v/>
      </c>
      <c r="O1368">
        <f>IF($AB1368="Да","Холдинг_Крупный","Холдинг_"&amp;TEXT(MOD(QUOTIENT($A1368-1,10000),20)+1,"00"))</f>
        <v/>
      </c>
      <c r="P1368">
        <f>IF($AB1368="Да","Организация_Крупная","Организация_"&amp;TEXT(MOD(QUOTIENT($A1368-1,500),600)+1,"000"))</f>
        <v/>
      </c>
      <c r="Q1368">
        <f>"Отдел_"&amp;TEXT(MOD(QUOTIENT($A1368-1,50),100)+1,"000")</f>
        <v/>
      </c>
      <c r="R1368">
        <f>IF($AB1368="Да","Группа_Крупная","Группа_"&amp;TEXT(MOD(QUOTIENT($A1368-1,5000),30)+1,"00"))</f>
        <v/>
      </c>
      <c r="S1368">
        <f>IF($AB1368="Да","Категория_Крупная","Категория_"&amp;TEXT(MOD(QUOTIENT($A1368-1,500),120)+1,"000"))</f>
        <v/>
      </c>
      <c r="T1368">
        <f>IF($AB1368="Да","Подкатегория_Крупная","Подкатегория_"&amp;TEXT(MOD(QUOTIENT($A1368-1,50),300)+1,"000"))</f>
        <v/>
      </c>
      <c r="U1368">
        <f>"SKU_"&amp;TEXT($A1368,"0000000")</f>
        <v/>
      </c>
      <c r="V1368">
        <f>CHOOSE(MOD($A1368-1,4)+1,"Enterprise","SMB","Госсектор","Розница")</f>
        <v/>
      </c>
      <c r="W1368">
        <f>"Клиент_"&amp;TEXT(MOD($A1368-1,20000)+1,"00000")</f>
        <v/>
      </c>
      <c r="X1368">
        <f>CHOOSE(MOD($A1368-1,5)+1,"Портал","API","Импорт","Ручной ввод","Интеграция")</f>
        <v/>
      </c>
      <c r="Y1368" s="8">
        <f>ROUND(1000+MOD($A1368*37,90000)+IF($AB1368="Да",5000,0),2)</f>
        <v/>
      </c>
      <c r="Z1368">
        <f>1+MOD($A1368,20)</f>
        <v/>
      </c>
      <c r="AA1368" s="8">
        <f>ROUND($Y1368*(0.08+MOD($A1368,17)/100),2)</f>
        <v/>
      </c>
      <c r="AB1368">
        <f>IF(MOD($A1368,10)&lt;7,"Да","Нет")</f>
        <v/>
      </c>
      <c r="AC1368">
        <f>$R1368&amp;" / "&amp;$S1368&amp;" / "&amp;$T1368</f>
        <v/>
      </c>
      <c r="AD1368">
        <f>1</f>
        <v/>
      </c>
      <c r="AE1368">
        <f>IF($A1368&lt;=Settings!$B$4,"до 100",IF($A1368&lt;=Settings!$B$5,"до 10 000",IF($A1368&lt;=Settings!$B$6,"до 100 000","100 000+")))</f>
        <v/>
      </c>
    </row>
    <row r="1369">
      <c r="A1369">
        <f>ROW()-1</f>
        <v/>
      </c>
      <c r="B1369">
        <f>IF($A1369&lt;=Settings!$B$4,"small_control",IF($A1369&lt;=Settings!$B$5,"medium_10k",IF($A1369&lt;=Settings!$B$6,"large_100k","extreme_1m")))</f>
        <v/>
      </c>
      <c r="C1369">
        <f>"ORD-"&amp;TEXT(QUOTIENT($A1369-1,3)+1,"0000000")</f>
        <v/>
      </c>
      <c r="D1369">
        <f>"LINE-"&amp;TEXT($A1369,"0000000")</f>
        <v/>
      </c>
      <c r="E1369" s="7">
        <f>Settings!$B$2+$A1369-1</f>
        <v/>
      </c>
      <c r="F1369" s="7">
        <f>Settings!$B$2+MOD($A1369-1,Settings!$B$7)</f>
        <v/>
      </c>
      <c r="G1369">
        <f>YEAR($F1369)</f>
        <v/>
      </c>
      <c r="H1369">
        <f>"Q"&amp;ROUNDUP(MONTH($F1369)/3,0)</f>
        <v/>
      </c>
      <c r="I1369">
        <f>MONTH($F1369)</f>
        <v/>
      </c>
      <c r="J1369">
        <f>CHOOSE(MONTH($F1369),"Январь","Февраль","Март","Апрель","Май","Июнь","Июль","Август","Сентябрь","Октябрь","Ноябрь","Декабрь")</f>
        <v/>
      </c>
      <c r="K1369">
        <f>DAY($F1369)</f>
        <v/>
      </c>
      <c r="L1369">
        <f>IF(MOD($A1369,10)&lt;7,"ФО_01_Крупный","ФО_"&amp;TEXT(MOD($A1369,8)+1,"00"))</f>
        <v/>
      </c>
      <c r="M1369">
        <f>IF($AB1369="Да","Регион_001_Крупный","Регион_"&amp;TEXT(MOD(QUOTIENT($A1369-1,20),180)+1,"000"))</f>
        <v/>
      </c>
      <c r="N1369">
        <f>IF($AB1369="Да","Город_"&amp;TEXT(MOD($A1369-1,250)+1,"0000"),"Город_"&amp;TEXT(MOD($A1369-1,3000)+1,"0000"))</f>
        <v/>
      </c>
      <c r="O1369">
        <f>IF($AB1369="Да","Холдинг_Крупный","Холдинг_"&amp;TEXT(MOD(QUOTIENT($A1369-1,10000),20)+1,"00"))</f>
        <v/>
      </c>
      <c r="P1369">
        <f>IF($AB1369="Да","Организация_Крупная","Организация_"&amp;TEXT(MOD(QUOTIENT($A1369-1,500),600)+1,"000"))</f>
        <v/>
      </c>
      <c r="Q1369">
        <f>"Отдел_"&amp;TEXT(MOD(QUOTIENT($A1369-1,50),100)+1,"000")</f>
        <v/>
      </c>
      <c r="R1369">
        <f>IF($AB1369="Да","Группа_Крупная","Группа_"&amp;TEXT(MOD(QUOTIENT($A1369-1,5000),30)+1,"00"))</f>
        <v/>
      </c>
      <c r="S1369">
        <f>IF($AB1369="Да","Категория_Крупная","Категория_"&amp;TEXT(MOD(QUOTIENT($A1369-1,500),120)+1,"000"))</f>
        <v/>
      </c>
      <c r="T1369">
        <f>IF($AB1369="Да","Подкатегория_Крупная","Подкатегория_"&amp;TEXT(MOD(QUOTIENT($A1369-1,50),300)+1,"000"))</f>
        <v/>
      </c>
      <c r="U1369">
        <f>"SKU_"&amp;TEXT($A1369,"0000000")</f>
        <v/>
      </c>
      <c r="V1369">
        <f>CHOOSE(MOD($A1369-1,4)+1,"Enterprise","SMB","Госсектор","Розница")</f>
        <v/>
      </c>
      <c r="W1369">
        <f>"Клиент_"&amp;TEXT(MOD($A1369-1,20000)+1,"00000")</f>
        <v/>
      </c>
      <c r="X1369">
        <f>CHOOSE(MOD($A1369-1,5)+1,"Портал","API","Импорт","Ручной ввод","Интеграция")</f>
        <v/>
      </c>
      <c r="Y1369" s="8">
        <f>ROUND(1000+MOD($A1369*37,90000)+IF($AB1369="Да",5000,0),2)</f>
        <v/>
      </c>
      <c r="Z1369">
        <f>1+MOD($A1369,20)</f>
        <v/>
      </c>
      <c r="AA1369" s="8">
        <f>ROUND($Y1369*(0.08+MOD($A1369,17)/100),2)</f>
        <v/>
      </c>
      <c r="AB1369">
        <f>IF(MOD($A1369,10)&lt;7,"Да","Нет")</f>
        <v/>
      </c>
      <c r="AC1369">
        <f>$R1369&amp;" / "&amp;$S1369&amp;" / "&amp;$T1369</f>
        <v/>
      </c>
      <c r="AD1369">
        <f>1</f>
        <v/>
      </c>
      <c r="AE1369">
        <f>IF($A1369&lt;=Settings!$B$4,"до 100",IF($A1369&lt;=Settings!$B$5,"до 10 000",IF($A1369&lt;=Settings!$B$6,"до 100 000","100 000+")))</f>
        <v/>
      </c>
    </row>
    <row r="1370">
      <c r="A1370">
        <f>ROW()-1</f>
        <v/>
      </c>
      <c r="B1370">
        <f>IF($A1370&lt;=Settings!$B$4,"small_control",IF($A1370&lt;=Settings!$B$5,"medium_10k",IF($A1370&lt;=Settings!$B$6,"large_100k","extreme_1m")))</f>
        <v/>
      </c>
      <c r="C1370">
        <f>"ORD-"&amp;TEXT(QUOTIENT($A1370-1,3)+1,"0000000")</f>
        <v/>
      </c>
      <c r="D1370">
        <f>"LINE-"&amp;TEXT($A1370,"0000000")</f>
        <v/>
      </c>
      <c r="E1370" s="7">
        <f>Settings!$B$2+$A1370-1</f>
        <v/>
      </c>
      <c r="F1370" s="7">
        <f>Settings!$B$2+MOD($A1370-1,Settings!$B$7)</f>
        <v/>
      </c>
      <c r="G1370">
        <f>YEAR($F1370)</f>
        <v/>
      </c>
      <c r="H1370">
        <f>"Q"&amp;ROUNDUP(MONTH($F1370)/3,0)</f>
        <v/>
      </c>
      <c r="I1370">
        <f>MONTH($F1370)</f>
        <v/>
      </c>
      <c r="J1370">
        <f>CHOOSE(MONTH($F1370),"Январь","Февраль","Март","Апрель","Май","Июнь","Июль","Август","Сентябрь","Октябрь","Ноябрь","Декабрь")</f>
        <v/>
      </c>
      <c r="K1370">
        <f>DAY($F1370)</f>
        <v/>
      </c>
      <c r="L1370">
        <f>IF(MOD($A1370,10)&lt;7,"ФО_01_Крупный","ФО_"&amp;TEXT(MOD($A1370,8)+1,"00"))</f>
        <v/>
      </c>
      <c r="M1370">
        <f>IF($AB1370="Да","Регион_001_Крупный","Регион_"&amp;TEXT(MOD(QUOTIENT($A1370-1,20),180)+1,"000"))</f>
        <v/>
      </c>
      <c r="N1370">
        <f>IF($AB1370="Да","Город_"&amp;TEXT(MOD($A1370-1,250)+1,"0000"),"Город_"&amp;TEXT(MOD($A1370-1,3000)+1,"0000"))</f>
        <v/>
      </c>
      <c r="O1370">
        <f>IF($AB1370="Да","Холдинг_Крупный","Холдинг_"&amp;TEXT(MOD(QUOTIENT($A1370-1,10000),20)+1,"00"))</f>
        <v/>
      </c>
      <c r="P1370">
        <f>IF($AB1370="Да","Организация_Крупная","Организация_"&amp;TEXT(MOD(QUOTIENT($A1370-1,500),600)+1,"000"))</f>
        <v/>
      </c>
      <c r="Q1370">
        <f>"Отдел_"&amp;TEXT(MOD(QUOTIENT($A1370-1,50),100)+1,"000")</f>
        <v/>
      </c>
      <c r="R1370">
        <f>IF($AB1370="Да","Группа_Крупная","Группа_"&amp;TEXT(MOD(QUOTIENT($A1370-1,5000),30)+1,"00"))</f>
        <v/>
      </c>
      <c r="S1370">
        <f>IF($AB1370="Да","Категория_Крупная","Категория_"&amp;TEXT(MOD(QUOTIENT($A1370-1,500),120)+1,"000"))</f>
        <v/>
      </c>
      <c r="T1370">
        <f>IF($AB1370="Да","Подкатегория_Крупная","Подкатегория_"&amp;TEXT(MOD(QUOTIENT($A1370-1,50),300)+1,"000"))</f>
        <v/>
      </c>
      <c r="U1370">
        <f>"SKU_"&amp;TEXT($A1370,"0000000")</f>
        <v/>
      </c>
      <c r="V1370">
        <f>CHOOSE(MOD($A1370-1,4)+1,"Enterprise","SMB","Госсектор","Розница")</f>
        <v/>
      </c>
      <c r="W1370">
        <f>"Клиент_"&amp;TEXT(MOD($A1370-1,20000)+1,"00000")</f>
        <v/>
      </c>
      <c r="X1370">
        <f>CHOOSE(MOD($A1370-1,5)+1,"Портал","API","Импорт","Ручной ввод","Интеграция")</f>
        <v/>
      </c>
      <c r="Y1370" s="8">
        <f>ROUND(1000+MOD($A1370*37,90000)+IF($AB1370="Да",5000,0),2)</f>
        <v/>
      </c>
      <c r="Z1370">
        <f>1+MOD($A1370,20)</f>
        <v/>
      </c>
      <c r="AA1370" s="8">
        <f>ROUND($Y1370*(0.08+MOD($A1370,17)/100),2)</f>
        <v/>
      </c>
      <c r="AB1370">
        <f>IF(MOD($A1370,10)&lt;7,"Да","Нет")</f>
        <v/>
      </c>
      <c r="AC1370">
        <f>$R1370&amp;" / "&amp;$S1370&amp;" / "&amp;$T1370</f>
        <v/>
      </c>
      <c r="AD1370">
        <f>1</f>
        <v/>
      </c>
      <c r="AE1370">
        <f>IF($A1370&lt;=Settings!$B$4,"до 100",IF($A1370&lt;=Settings!$B$5,"до 10 000",IF($A1370&lt;=Settings!$B$6,"до 100 000","100 000+")))</f>
        <v/>
      </c>
    </row>
    <row r="1371">
      <c r="A1371">
        <f>ROW()-1</f>
        <v/>
      </c>
      <c r="B1371">
        <f>IF($A1371&lt;=Settings!$B$4,"small_control",IF($A1371&lt;=Settings!$B$5,"medium_10k",IF($A1371&lt;=Settings!$B$6,"large_100k","extreme_1m")))</f>
        <v/>
      </c>
      <c r="C1371">
        <f>"ORD-"&amp;TEXT(QUOTIENT($A1371-1,3)+1,"0000000")</f>
        <v/>
      </c>
      <c r="D1371">
        <f>"LINE-"&amp;TEXT($A1371,"0000000")</f>
        <v/>
      </c>
      <c r="E1371" s="7">
        <f>Settings!$B$2+$A1371-1</f>
        <v/>
      </c>
      <c r="F1371" s="7">
        <f>Settings!$B$2+MOD($A1371-1,Settings!$B$7)</f>
        <v/>
      </c>
      <c r="G1371">
        <f>YEAR($F1371)</f>
        <v/>
      </c>
      <c r="H1371">
        <f>"Q"&amp;ROUNDUP(MONTH($F1371)/3,0)</f>
        <v/>
      </c>
      <c r="I1371">
        <f>MONTH($F1371)</f>
        <v/>
      </c>
      <c r="J1371">
        <f>CHOOSE(MONTH($F1371),"Январь","Февраль","Март","Апрель","Май","Июнь","Июль","Август","Сентябрь","Октябрь","Ноябрь","Декабрь")</f>
        <v/>
      </c>
      <c r="K1371">
        <f>DAY($F1371)</f>
        <v/>
      </c>
      <c r="L1371">
        <f>IF(MOD($A1371,10)&lt;7,"ФО_01_Крупный","ФО_"&amp;TEXT(MOD($A1371,8)+1,"00"))</f>
        <v/>
      </c>
      <c r="M1371">
        <f>IF($AB1371="Да","Регион_001_Крупный","Регион_"&amp;TEXT(MOD(QUOTIENT($A1371-1,20),180)+1,"000"))</f>
        <v/>
      </c>
      <c r="N1371">
        <f>IF($AB1371="Да","Город_"&amp;TEXT(MOD($A1371-1,250)+1,"0000"),"Город_"&amp;TEXT(MOD($A1371-1,3000)+1,"0000"))</f>
        <v/>
      </c>
      <c r="O1371">
        <f>IF($AB1371="Да","Холдинг_Крупный","Холдинг_"&amp;TEXT(MOD(QUOTIENT($A1371-1,10000),20)+1,"00"))</f>
        <v/>
      </c>
      <c r="P1371">
        <f>IF($AB1371="Да","Организация_Крупная","Организация_"&amp;TEXT(MOD(QUOTIENT($A1371-1,500),600)+1,"000"))</f>
        <v/>
      </c>
      <c r="Q1371">
        <f>"Отдел_"&amp;TEXT(MOD(QUOTIENT($A1371-1,50),100)+1,"000")</f>
        <v/>
      </c>
      <c r="R1371">
        <f>IF($AB1371="Да","Группа_Крупная","Группа_"&amp;TEXT(MOD(QUOTIENT($A1371-1,5000),30)+1,"00"))</f>
        <v/>
      </c>
      <c r="S1371">
        <f>IF($AB1371="Да","Категория_Крупная","Категория_"&amp;TEXT(MOD(QUOTIENT($A1371-1,500),120)+1,"000"))</f>
        <v/>
      </c>
      <c r="T1371">
        <f>IF($AB1371="Да","Подкатегория_Крупная","Подкатегория_"&amp;TEXT(MOD(QUOTIENT($A1371-1,50),300)+1,"000"))</f>
        <v/>
      </c>
      <c r="U1371">
        <f>"SKU_"&amp;TEXT($A1371,"0000000")</f>
        <v/>
      </c>
      <c r="V1371">
        <f>CHOOSE(MOD($A1371-1,4)+1,"Enterprise","SMB","Госсектор","Розница")</f>
        <v/>
      </c>
      <c r="W1371">
        <f>"Клиент_"&amp;TEXT(MOD($A1371-1,20000)+1,"00000")</f>
        <v/>
      </c>
      <c r="X1371">
        <f>CHOOSE(MOD($A1371-1,5)+1,"Портал","API","Импорт","Ручной ввод","Интеграция")</f>
        <v/>
      </c>
      <c r="Y1371" s="8">
        <f>ROUND(1000+MOD($A1371*37,90000)+IF($AB1371="Да",5000,0),2)</f>
        <v/>
      </c>
      <c r="Z1371">
        <f>1+MOD($A1371,20)</f>
        <v/>
      </c>
      <c r="AA1371" s="8">
        <f>ROUND($Y1371*(0.08+MOD($A1371,17)/100),2)</f>
        <v/>
      </c>
      <c r="AB1371">
        <f>IF(MOD($A1371,10)&lt;7,"Да","Нет")</f>
        <v/>
      </c>
      <c r="AC1371">
        <f>$R1371&amp;" / "&amp;$S1371&amp;" / "&amp;$T1371</f>
        <v/>
      </c>
      <c r="AD1371">
        <f>1</f>
        <v/>
      </c>
      <c r="AE1371">
        <f>IF($A1371&lt;=Settings!$B$4,"до 100",IF($A1371&lt;=Settings!$B$5,"до 10 000",IF($A1371&lt;=Settings!$B$6,"до 100 000","100 000+")))</f>
        <v/>
      </c>
    </row>
    <row r="1372">
      <c r="A1372">
        <f>ROW()-1</f>
        <v/>
      </c>
      <c r="B1372">
        <f>IF($A1372&lt;=Settings!$B$4,"small_control",IF($A1372&lt;=Settings!$B$5,"medium_10k",IF($A1372&lt;=Settings!$B$6,"large_100k","extreme_1m")))</f>
        <v/>
      </c>
      <c r="C1372">
        <f>"ORD-"&amp;TEXT(QUOTIENT($A1372-1,3)+1,"0000000")</f>
        <v/>
      </c>
      <c r="D1372">
        <f>"LINE-"&amp;TEXT($A1372,"0000000")</f>
        <v/>
      </c>
      <c r="E1372" s="7">
        <f>Settings!$B$2+$A1372-1</f>
        <v/>
      </c>
      <c r="F1372" s="7">
        <f>Settings!$B$2+MOD($A1372-1,Settings!$B$7)</f>
        <v/>
      </c>
      <c r="G1372">
        <f>YEAR($F1372)</f>
        <v/>
      </c>
      <c r="H1372">
        <f>"Q"&amp;ROUNDUP(MONTH($F1372)/3,0)</f>
        <v/>
      </c>
      <c r="I1372">
        <f>MONTH($F1372)</f>
        <v/>
      </c>
      <c r="J1372">
        <f>CHOOSE(MONTH($F1372),"Январь","Февраль","Март","Апрель","Май","Июнь","Июль","Август","Сентябрь","Октябрь","Ноябрь","Декабрь")</f>
        <v/>
      </c>
      <c r="K1372">
        <f>DAY($F1372)</f>
        <v/>
      </c>
      <c r="L1372">
        <f>IF(MOD($A1372,10)&lt;7,"ФО_01_Крупный","ФО_"&amp;TEXT(MOD($A1372,8)+1,"00"))</f>
        <v/>
      </c>
      <c r="M1372">
        <f>IF($AB1372="Да","Регион_001_Крупный","Регион_"&amp;TEXT(MOD(QUOTIENT($A1372-1,20),180)+1,"000"))</f>
        <v/>
      </c>
      <c r="N1372">
        <f>IF($AB1372="Да","Город_"&amp;TEXT(MOD($A1372-1,250)+1,"0000"),"Город_"&amp;TEXT(MOD($A1372-1,3000)+1,"0000"))</f>
        <v/>
      </c>
      <c r="O1372">
        <f>IF($AB1372="Да","Холдинг_Крупный","Холдинг_"&amp;TEXT(MOD(QUOTIENT($A1372-1,10000),20)+1,"00"))</f>
        <v/>
      </c>
      <c r="P1372">
        <f>IF($AB1372="Да","Организация_Крупная","Организация_"&amp;TEXT(MOD(QUOTIENT($A1372-1,500),600)+1,"000"))</f>
        <v/>
      </c>
      <c r="Q1372">
        <f>"Отдел_"&amp;TEXT(MOD(QUOTIENT($A1372-1,50),100)+1,"000")</f>
        <v/>
      </c>
      <c r="R1372">
        <f>IF($AB1372="Да","Группа_Крупная","Группа_"&amp;TEXT(MOD(QUOTIENT($A1372-1,5000),30)+1,"00"))</f>
        <v/>
      </c>
      <c r="S1372">
        <f>IF($AB1372="Да","Категория_Крупная","Категория_"&amp;TEXT(MOD(QUOTIENT($A1372-1,500),120)+1,"000"))</f>
        <v/>
      </c>
      <c r="T1372">
        <f>IF($AB1372="Да","Подкатегория_Крупная","Подкатегория_"&amp;TEXT(MOD(QUOTIENT($A1372-1,50),300)+1,"000"))</f>
        <v/>
      </c>
      <c r="U1372">
        <f>"SKU_"&amp;TEXT($A1372,"0000000")</f>
        <v/>
      </c>
      <c r="V1372">
        <f>CHOOSE(MOD($A1372-1,4)+1,"Enterprise","SMB","Госсектор","Розница")</f>
        <v/>
      </c>
      <c r="W1372">
        <f>"Клиент_"&amp;TEXT(MOD($A1372-1,20000)+1,"00000")</f>
        <v/>
      </c>
      <c r="X1372">
        <f>CHOOSE(MOD($A1372-1,5)+1,"Портал","API","Импорт","Ручной ввод","Интеграция")</f>
        <v/>
      </c>
      <c r="Y1372" s="8">
        <f>ROUND(1000+MOD($A1372*37,90000)+IF($AB1372="Да",5000,0),2)</f>
        <v/>
      </c>
      <c r="Z1372">
        <f>1+MOD($A1372,20)</f>
        <v/>
      </c>
      <c r="AA1372" s="8">
        <f>ROUND($Y1372*(0.08+MOD($A1372,17)/100),2)</f>
        <v/>
      </c>
      <c r="AB1372">
        <f>IF(MOD($A1372,10)&lt;7,"Да","Нет")</f>
        <v/>
      </c>
      <c r="AC1372">
        <f>$R1372&amp;" / "&amp;$S1372&amp;" / "&amp;$T1372</f>
        <v/>
      </c>
      <c r="AD1372">
        <f>1</f>
        <v/>
      </c>
      <c r="AE1372">
        <f>IF($A1372&lt;=Settings!$B$4,"до 100",IF($A1372&lt;=Settings!$B$5,"до 10 000",IF($A1372&lt;=Settings!$B$6,"до 100 000","100 000+")))</f>
        <v/>
      </c>
    </row>
    <row r="1373">
      <c r="A1373">
        <f>ROW()-1</f>
        <v/>
      </c>
      <c r="B1373">
        <f>IF($A1373&lt;=Settings!$B$4,"small_control",IF($A1373&lt;=Settings!$B$5,"medium_10k",IF($A1373&lt;=Settings!$B$6,"large_100k","extreme_1m")))</f>
        <v/>
      </c>
      <c r="C1373">
        <f>"ORD-"&amp;TEXT(QUOTIENT($A1373-1,3)+1,"0000000")</f>
        <v/>
      </c>
      <c r="D1373">
        <f>"LINE-"&amp;TEXT($A1373,"0000000")</f>
        <v/>
      </c>
      <c r="E1373" s="7">
        <f>Settings!$B$2+$A1373-1</f>
        <v/>
      </c>
      <c r="F1373" s="7">
        <f>Settings!$B$2+MOD($A1373-1,Settings!$B$7)</f>
        <v/>
      </c>
      <c r="G1373">
        <f>YEAR($F1373)</f>
        <v/>
      </c>
      <c r="H1373">
        <f>"Q"&amp;ROUNDUP(MONTH($F1373)/3,0)</f>
        <v/>
      </c>
      <c r="I1373">
        <f>MONTH($F1373)</f>
        <v/>
      </c>
      <c r="J1373">
        <f>CHOOSE(MONTH($F1373),"Январь","Февраль","Март","Апрель","Май","Июнь","Июль","Август","Сентябрь","Октябрь","Ноябрь","Декабрь")</f>
        <v/>
      </c>
      <c r="K1373">
        <f>DAY($F1373)</f>
        <v/>
      </c>
      <c r="L1373">
        <f>IF(MOD($A1373,10)&lt;7,"ФО_01_Крупный","ФО_"&amp;TEXT(MOD($A1373,8)+1,"00"))</f>
        <v/>
      </c>
      <c r="M1373">
        <f>IF($AB1373="Да","Регион_001_Крупный","Регион_"&amp;TEXT(MOD(QUOTIENT($A1373-1,20),180)+1,"000"))</f>
        <v/>
      </c>
      <c r="N1373">
        <f>IF($AB1373="Да","Город_"&amp;TEXT(MOD($A1373-1,250)+1,"0000"),"Город_"&amp;TEXT(MOD($A1373-1,3000)+1,"0000"))</f>
        <v/>
      </c>
      <c r="O1373">
        <f>IF($AB1373="Да","Холдинг_Крупный","Холдинг_"&amp;TEXT(MOD(QUOTIENT($A1373-1,10000),20)+1,"00"))</f>
        <v/>
      </c>
      <c r="P1373">
        <f>IF($AB1373="Да","Организация_Крупная","Организация_"&amp;TEXT(MOD(QUOTIENT($A1373-1,500),600)+1,"000"))</f>
        <v/>
      </c>
      <c r="Q1373">
        <f>"Отдел_"&amp;TEXT(MOD(QUOTIENT($A1373-1,50),100)+1,"000")</f>
        <v/>
      </c>
      <c r="R1373">
        <f>IF($AB1373="Да","Группа_Крупная","Группа_"&amp;TEXT(MOD(QUOTIENT($A1373-1,5000),30)+1,"00"))</f>
        <v/>
      </c>
      <c r="S1373">
        <f>IF($AB1373="Да","Категория_Крупная","Категория_"&amp;TEXT(MOD(QUOTIENT($A1373-1,500),120)+1,"000"))</f>
        <v/>
      </c>
      <c r="T1373">
        <f>IF($AB1373="Да","Подкатегория_Крупная","Подкатегория_"&amp;TEXT(MOD(QUOTIENT($A1373-1,50),300)+1,"000"))</f>
        <v/>
      </c>
      <c r="U1373">
        <f>"SKU_"&amp;TEXT($A1373,"0000000")</f>
        <v/>
      </c>
      <c r="V1373">
        <f>CHOOSE(MOD($A1373-1,4)+1,"Enterprise","SMB","Госсектор","Розница")</f>
        <v/>
      </c>
      <c r="W1373">
        <f>"Клиент_"&amp;TEXT(MOD($A1373-1,20000)+1,"00000")</f>
        <v/>
      </c>
      <c r="X1373">
        <f>CHOOSE(MOD($A1373-1,5)+1,"Портал","API","Импорт","Ручной ввод","Интеграция")</f>
        <v/>
      </c>
      <c r="Y1373" s="8">
        <f>ROUND(1000+MOD($A1373*37,90000)+IF($AB1373="Да",5000,0),2)</f>
        <v/>
      </c>
      <c r="Z1373">
        <f>1+MOD($A1373,20)</f>
        <v/>
      </c>
      <c r="AA1373" s="8">
        <f>ROUND($Y1373*(0.08+MOD($A1373,17)/100),2)</f>
        <v/>
      </c>
      <c r="AB1373">
        <f>IF(MOD($A1373,10)&lt;7,"Да","Нет")</f>
        <v/>
      </c>
      <c r="AC1373">
        <f>$R1373&amp;" / "&amp;$S1373&amp;" / "&amp;$T1373</f>
        <v/>
      </c>
      <c r="AD1373">
        <f>1</f>
        <v/>
      </c>
      <c r="AE1373">
        <f>IF($A1373&lt;=Settings!$B$4,"до 100",IF($A1373&lt;=Settings!$B$5,"до 10 000",IF($A1373&lt;=Settings!$B$6,"до 100 000","100 000+")))</f>
        <v/>
      </c>
    </row>
    <row r="1374">
      <c r="A1374">
        <f>ROW()-1</f>
        <v/>
      </c>
      <c r="B1374">
        <f>IF($A1374&lt;=Settings!$B$4,"small_control",IF($A1374&lt;=Settings!$B$5,"medium_10k",IF($A1374&lt;=Settings!$B$6,"large_100k","extreme_1m")))</f>
        <v/>
      </c>
      <c r="C1374">
        <f>"ORD-"&amp;TEXT(QUOTIENT($A1374-1,3)+1,"0000000")</f>
        <v/>
      </c>
      <c r="D1374">
        <f>"LINE-"&amp;TEXT($A1374,"0000000")</f>
        <v/>
      </c>
      <c r="E1374" s="7">
        <f>Settings!$B$2+$A1374-1</f>
        <v/>
      </c>
      <c r="F1374" s="7">
        <f>Settings!$B$2+MOD($A1374-1,Settings!$B$7)</f>
        <v/>
      </c>
      <c r="G1374">
        <f>YEAR($F1374)</f>
        <v/>
      </c>
      <c r="H1374">
        <f>"Q"&amp;ROUNDUP(MONTH($F1374)/3,0)</f>
        <v/>
      </c>
      <c r="I1374">
        <f>MONTH($F1374)</f>
        <v/>
      </c>
      <c r="J1374">
        <f>CHOOSE(MONTH($F1374),"Январь","Февраль","Март","Апрель","Май","Июнь","Июль","Август","Сентябрь","Октябрь","Ноябрь","Декабрь")</f>
        <v/>
      </c>
      <c r="K1374">
        <f>DAY($F1374)</f>
        <v/>
      </c>
      <c r="L1374">
        <f>IF(MOD($A1374,10)&lt;7,"ФО_01_Крупный","ФО_"&amp;TEXT(MOD($A1374,8)+1,"00"))</f>
        <v/>
      </c>
      <c r="M1374">
        <f>IF($AB1374="Да","Регион_001_Крупный","Регион_"&amp;TEXT(MOD(QUOTIENT($A1374-1,20),180)+1,"000"))</f>
        <v/>
      </c>
      <c r="N1374">
        <f>IF($AB1374="Да","Город_"&amp;TEXT(MOD($A1374-1,250)+1,"0000"),"Город_"&amp;TEXT(MOD($A1374-1,3000)+1,"0000"))</f>
        <v/>
      </c>
      <c r="O1374">
        <f>IF($AB1374="Да","Холдинг_Крупный","Холдинг_"&amp;TEXT(MOD(QUOTIENT($A1374-1,10000),20)+1,"00"))</f>
        <v/>
      </c>
      <c r="P1374">
        <f>IF($AB1374="Да","Организация_Крупная","Организация_"&amp;TEXT(MOD(QUOTIENT($A1374-1,500),600)+1,"000"))</f>
        <v/>
      </c>
      <c r="Q1374">
        <f>"Отдел_"&amp;TEXT(MOD(QUOTIENT($A1374-1,50),100)+1,"000")</f>
        <v/>
      </c>
      <c r="R1374">
        <f>IF($AB1374="Да","Группа_Крупная","Группа_"&amp;TEXT(MOD(QUOTIENT($A1374-1,5000),30)+1,"00"))</f>
        <v/>
      </c>
      <c r="S1374">
        <f>IF($AB1374="Да","Категория_Крупная","Категория_"&amp;TEXT(MOD(QUOTIENT($A1374-1,500),120)+1,"000"))</f>
        <v/>
      </c>
      <c r="T1374">
        <f>IF($AB1374="Да","Подкатегория_Крупная","Подкатегория_"&amp;TEXT(MOD(QUOTIENT($A1374-1,50),300)+1,"000"))</f>
        <v/>
      </c>
      <c r="U1374">
        <f>"SKU_"&amp;TEXT($A1374,"0000000")</f>
        <v/>
      </c>
      <c r="V1374">
        <f>CHOOSE(MOD($A1374-1,4)+1,"Enterprise","SMB","Госсектор","Розница")</f>
        <v/>
      </c>
      <c r="W1374">
        <f>"Клиент_"&amp;TEXT(MOD($A1374-1,20000)+1,"00000")</f>
        <v/>
      </c>
      <c r="X1374">
        <f>CHOOSE(MOD($A1374-1,5)+1,"Портал","API","Импорт","Ручной ввод","Интеграция")</f>
        <v/>
      </c>
      <c r="Y1374" s="8">
        <f>ROUND(1000+MOD($A1374*37,90000)+IF($AB1374="Да",5000,0),2)</f>
        <v/>
      </c>
      <c r="Z1374">
        <f>1+MOD($A1374,20)</f>
        <v/>
      </c>
      <c r="AA1374" s="8">
        <f>ROUND($Y1374*(0.08+MOD($A1374,17)/100),2)</f>
        <v/>
      </c>
      <c r="AB1374">
        <f>IF(MOD($A1374,10)&lt;7,"Да","Нет")</f>
        <v/>
      </c>
      <c r="AC1374">
        <f>$R1374&amp;" / "&amp;$S1374&amp;" / "&amp;$T1374</f>
        <v/>
      </c>
      <c r="AD1374">
        <f>1</f>
        <v/>
      </c>
      <c r="AE1374">
        <f>IF($A1374&lt;=Settings!$B$4,"до 100",IF($A1374&lt;=Settings!$B$5,"до 10 000",IF($A1374&lt;=Settings!$B$6,"до 100 000","100 000+")))</f>
        <v/>
      </c>
    </row>
    <row r="1375">
      <c r="A1375">
        <f>ROW()-1</f>
        <v/>
      </c>
      <c r="B1375">
        <f>IF($A1375&lt;=Settings!$B$4,"small_control",IF($A1375&lt;=Settings!$B$5,"medium_10k",IF($A1375&lt;=Settings!$B$6,"large_100k","extreme_1m")))</f>
        <v/>
      </c>
      <c r="C1375">
        <f>"ORD-"&amp;TEXT(QUOTIENT($A1375-1,3)+1,"0000000")</f>
        <v/>
      </c>
      <c r="D1375">
        <f>"LINE-"&amp;TEXT($A1375,"0000000")</f>
        <v/>
      </c>
      <c r="E1375" s="7">
        <f>Settings!$B$2+$A1375-1</f>
        <v/>
      </c>
      <c r="F1375" s="7">
        <f>Settings!$B$2+MOD($A1375-1,Settings!$B$7)</f>
        <v/>
      </c>
      <c r="G1375">
        <f>YEAR($F1375)</f>
        <v/>
      </c>
      <c r="H1375">
        <f>"Q"&amp;ROUNDUP(MONTH($F1375)/3,0)</f>
        <v/>
      </c>
      <c r="I1375">
        <f>MONTH($F1375)</f>
        <v/>
      </c>
      <c r="J1375">
        <f>CHOOSE(MONTH($F1375),"Январь","Февраль","Март","Апрель","Май","Июнь","Июль","Август","Сентябрь","Октябрь","Ноябрь","Декабрь")</f>
        <v/>
      </c>
      <c r="K1375">
        <f>DAY($F1375)</f>
        <v/>
      </c>
      <c r="L1375">
        <f>IF(MOD($A1375,10)&lt;7,"ФО_01_Крупный","ФО_"&amp;TEXT(MOD($A1375,8)+1,"00"))</f>
        <v/>
      </c>
      <c r="M1375">
        <f>IF($AB1375="Да","Регион_001_Крупный","Регион_"&amp;TEXT(MOD(QUOTIENT($A1375-1,20),180)+1,"000"))</f>
        <v/>
      </c>
      <c r="N1375">
        <f>IF($AB1375="Да","Город_"&amp;TEXT(MOD($A1375-1,250)+1,"0000"),"Город_"&amp;TEXT(MOD($A1375-1,3000)+1,"0000"))</f>
        <v/>
      </c>
      <c r="O1375">
        <f>IF($AB1375="Да","Холдинг_Крупный","Холдинг_"&amp;TEXT(MOD(QUOTIENT($A1375-1,10000),20)+1,"00"))</f>
        <v/>
      </c>
      <c r="P1375">
        <f>IF($AB1375="Да","Организация_Крупная","Организация_"&amp;TEXT(MOD(QUOTIENT($A1375-1,500),600)+1,"000"))</f>
        <v/>
      </c>
      <c r="Q1375">
        <f>"Отдел_"&amp;TEXT(MOD(QUOTIENT($A1375-1,50),100)+1,"000")</f>
        <v/>
      </c>
      <c r="R1375">
        <f>IF($AB1375="Да","Группа_Крупная","Группа_"&amp;TEXT(MOD(QUOTIENT($A1375-1,5000),30)+1,"00"))</f>
        <v/>
      </c>
      <c r="S1375">
        <f>IF($AB1375="Да","Категория_Крупная","Категория_"&amp;TEXT(MOD(QUOTIENT($A1375-1,500),120)+1,"000"))</f>
        <v/>
      </c>
      <c r="T1375">
        <f>IF($AB1375="Да","Подкатегория_Крупная","Подкатегория_"&amp;TEXT(MOD(QUOTIENT($A1375-1,50),300)+1,"000"))</f>
        <v/>
      </c>
      <c r="U1375">
        <f>"SKU_"&amp;TEXT($A1375,"0000000")</f>
        <v/>
      </c>
      <c r="V1375">
        <f>CHOOSE(MOD($A1375-1,4)+1,"Enterprise","SMB","Госсектор","Розница")</f>
        <v/>
      </c>
      <c r="W1375">
        <f>"Клиент_"&amp;TEXT(MOD($A1375-1,20000)+1,"00000")</f>
        <v/>
      </c>
      <c r="X1375">
        <f>CHOOSE(MOD($A1375-1,5)+1,"Портал","API","Импорт","Ручной ввод","Интеграция")</f>
        <v/>
      </c>
      <c r="Y1375" s="8">
        <f>ROUND(1000+MOD($A1375*37,90000)+IF($AB1375="Да",5000,0),2)</f>
        <v/>
      </c>
      <c r="Z1375">
        <f>1+MOD($A1375,20)</f>
        <v/>
      </c>
      <c r="AA1375" s="8">
        <f>ROUND($Y1375*(0.08+MOD($A1375,17)/100),2)</f>
        <v/>
      </c>
      <c r="AB1375">
        <f>IF(MOD($A1375,10)&lt;7,"Да","Нет")</f>
        <v/>
      </c>
      <c r="AC1375">
        <f>$R1375&amp;" / "&amp;$S1375&amp;" / "&amp;$T1375</f>
        <v/>
      </c>
      <c r="AD1375">
        <f>1</f>
        <v/>
      </c>
      <c r="AE1375">
        <f>IF($A1375&lt;=Settings!$B$4,"до 100",IF($A1375&lt;=Settings!$B$5,"до 10 000",IF($A1375&lt;=Settings!$B$6,"до 100 000","100 000+")))</f>
        <v/>
      </c>
    </row>
    <row r="1376">
      <c r="A1376">
        <f>ROW()-1</f>
        <v/>
      </c>
      <c r="B1376">
        <f>IF($A1376&lt;=Settings!$B$4,"small_control",IF($A1376&lt;=Settings!$B$5,"medium_10k",IF($A1376&lt;=Settings!$B$6,"large_100k","extreme_1m")))</f>
        <v/>
      </c>
      <c r="C1376">
        <f>"ORD-"&amp;TEXT(QUOTIENT($A1376-1,3)+1,"0000000")</f>
        <v/>
      </c>
      <c r="D1376">
        <f>"LINE-"&amp;TEXT($A1376,"0000000")</f>
        <v/>
      </c>
      <c r="E1376" s="7">
        <f>Settings!$B$2+$A1376-1</f>
        <v/>
      </c>
      <c r="F1376" s="7">
        <f>Settings!$B$2+MOD($A1376-1,Settings!$B$7)</f>
        <v/>
      </c>
      <c r="G1376">
        <f>YEAR($F1376)</f>
        <v/>
      </c>
      <c r="H1376">
        <f>"Q"&amp;ROUNDUP(MONTH($F1376)/3,0)</f>
        <v/>
      </c>
      <c r="I1376">
        <f>MONTH($F1376)</f>
        <v/>
      </c>
      <c r="J1376">
        <f>CHOOSE(MONTH($F1376),"Январь","Февраль","Март","Апрель","Май","Июнь","Июль","Август","Сентябрь","Октябрь","Ноябрь","Декабрь")</f>
        <v/>
      </c>
      <c r="K1376">
        <f>DAY($F1376)</f>
        <v/>
      </c>
      <c r="L1376">
        <f>IF(MOD($A1376,10)&lt;7,"ФО_01_Крупный","ФО_"&amp;TEXT(MOD($A1376,8)+1,"00"))</f>
        <v/>
      </c>
      <c r="M1376">
        <f>IF($AB1376="Да","Регион_001_Крупный","Регион_"&amp;TEXT(MOD(QUOTIENT($A1376-1,20),180)+1,"000"))</f>
        <v/>
      </c>
      <c r="N1376">
        <f>IF($AB1376="Да","Город_"&amp;TEXT(MOD($A1376-1,250)+1,"0000"),"Город_"&amp;TEXT(MOD($A1376-1,3000)+1,"0000"))</f>
        <v/>
      </c>
      <c r="O1376">
        <f>IF($AB1376="Да","Холдинг_Крупный","Холдинг_"&amp;TEXT(MOD(QUOTIENT($A1376-1,10000),20)+1,"00"))</f>
        <v/>
      </c>
      <c r="P1376">
        <f>IF($AB1376="Да","Организация_Крупная","Организация_"&amp;TEXT(MOD(QUOTIENT($A1376-1,500),600)+1,"000"))</f>
        <v/>
      </c>
      <c r="Q1376">
        <f>"Отдел_"&amp;TEXT(MOD(QUOTIENT($A1376-1,50),100)+1,"000")</f>
        <v/>
      </c>
      <c r="R1376">
        <f>IF($AB1376="Да","Группа_Крупная","Группа_"&amp;TEXT(MOD(QUOTIENT($A1376-1,5000),30)+1,"00"))</f>
        <v/>
      </c>
      <c r="S1376">
        <f>IF($AB1376="Да","Категория_Крупная","Категория_"&amp;TEXT(MOD(QUOTIENT($A1376-1,500),120)+1,"000"))</f>
        <v/>
      </c>
      <c r="T1376">
        <f>IF($AB1376="Да","Подкатегория_Крупная","Подкатегория_"&amp;TEXT(MOD(QUOTIENT($A1376-1,50),300)+1,"000"))</f>
        <v/>
      </c>
      <c r="U1376">
        <f>"SKU_"&amp;TEXT($A1376,"0000000")</f>
        <v/>
      </c>
      <c r="V1376">
        <f>CHOOSE(MOD($A1376-1,4)+1,"Enterprise","SMB","Госсектор","Розница")</f>
        <v/>
      </c>
      <c r="W1376">
        <f>"Клиент_"&amp;TEXT(MOD($A1376-1,20000)+1,"00000")</f>
        <v/>
      </c>
      <c r="X1376">
        <f>CHOOSE(MOD($A1376-1,5)+1,"Портал","API","Импорт","Ручной ввод","Интеграция")</f>
        <v/>
      </c>
      <c r="Y1376" s="8">
        <f>ROUND(1000+MOD($A1376*37,90000)+IF($AB1376="Да",5000,0),2)</f>
        <v/>
      </c>
      <c r="Z1376">
        <f>1+MOD($A1376,20)</f>
        <v/>
      </c>
      <c r="AA1376" s="8">
        <f>ROUND($Y1376*(0.08+MOD($A1376,17)/100),2)</f>
        <v/>
      </c>
      <c r="AB1376">
        <f>IF(MOD($A1376,10)&lt;7,"Да","Нет")</f>
        <v/>
      </c>
      <c r="AC1376">
        <f>$R1376&amp;" / "&amp;$S1376&amp;" / "&amp;$T1376</f>
        <v/>
      </c>
      <c r="AD1376">
        <f>1</f>
        <v/>
      </c>
      <c r="AE1376">
        <f>IF($A1376&lt;=Settings!$B$4,"до 100",IF($A1376&lt;=Settings!$B$5,"до 10 000",IF($A1376&lt;=Settings!$B$6,"до 100 000","100 000+")))</f>
        <v/>
      </c>
    </row>
    <row r="1377">
      <c r="A1377">
        <f>ROW()-1</f>
        <v/>
      </c>
      <c r="B1377">
        <f>IF($A1377&lt;=Settings!$B$4,"small_control",IF($A1377&lt;=Settings!$B$5,"medium_10k",IF($A1377&lt;=Settings!$B$6,"large_100k","extreme_1m")))</f>
        <v/>
      </c>
      <c r="C1377">
        <f>"ORD-"&amp;TEXT(QUOTIENT($A1377-1,3)+1,"0000000")</f>
        <v/>
      </c>
      <c r="D1377">
        <f>"LINE-"&amp;TEXT($A1377,"0000000")</f>
        <v/>
      </c>
      <c r="E1377" s="7">
        <f>Settings!$B$2+$A1377-1</f>
        <v/>
      </c>
      <c r="F1377" s="7">
        <f>Settings!$B$2+MOD($A1377-1,Settings!$B$7)</f>
        <v/>
      </c>
      <c r="G1377">
        <f>YEAR($F1377)</f>
        <v/>
      </c>
      <c r="H1377">
        <f>"Q"&amp;ROUNDUP(MONTH($F1377)/3,0)</f>
        <v/>
      </c>
      <c r="I1377">
        <f>MONTH($F1377)</f>
        <v/>
      </c>
      <c r="J1377">
        <f>CHOOSE(MONTH($F1377),"Январь","Февраль","Март","Апрель","Май","Июнь","Июль","Август","Сентябрь","Октябрь","Ноябрь","Декабрь")</f>
        <v/>
      </c>
      <c r="K1377">
        <f>DAY($F1377)</f>
        <v/>
      </c>
      <c r="L1377">
        <f>IF(MOD($A1377,10)&lt;7,"ФО_01_Крупный","ФО_"&amp;TEXT(MOD($A1377,8)+1,"00"))</f>
        <v/>
      </c>
      <c r="M1377">
        <f>IF($AB1377="Да","Регион_001_Крупный","Регион_"&amp;TEXT(MOD(QUOTIENT($A1377-1,20),180)+1,"000"))</f>
        <v/>
      </c>
      <c r="N1377">
        <f>IF($AB1377="Да","Город_"&amp;TEXT(MOD($A1377-1,250)+1,"0000"),"Город_"&amp;TEXT(MOD($A1377-1,3000)+1,"0000"))</f>
        <v/>
      </c>
      <c r="O1377">
        <f>IF($AB1377="Да","Холдинг_Крупный","Холдинг_"&amp;TEXT(MOD(QUOTIENT($A1377-1,10000),20)+1,"00"))</f>
        <v/>
      </c>
      <c r="P1377">
        <f>IF($AB1377="Да","Организация_Крупная","Организация_"&amp;TEXT(MOD(QUOTIENT($A1377-1,500),600)+1,"000"))</f>
        <v/>
      </c>
      <c r="Q1377">
        <f>"Отдел_"&amp;TEXT(MOD(QUOTIENT($A1377-1,50),100)+1,"000")</f>
        <v/>
      </c>
      <c r="R1377">
        <f>IF($AB1377="Да","Группа_Крупная","Группа_"&amp;TEXT(MOD(QUOTIENT($A1377-1,5000),30)+1,"00"))</f>
        <v/>
      </c>
      <c r="S1377">
        <f>IF($AB1377="Да","Категория_Крупная","Категория_"&amp;TEXT(MOD(QUOTIENT($A1377-1,500),120)+1,"000"))</f>
        <v/>
      </c>
      <c r="T1377">
        <f>IF($AB1377="Да","Подкатегория_Крупная","Подкатегория_"&amp;TEXT(MOD(QUOTIENT($A1377-1,50),300)+1,"000"))</f>
        <v/>
      </c>
      <c r="U1377">
        <f>"SKU_"&amp;TEXT($A1377,"0000000")</f>
        <v/>
      </c>
      <c r="V1377">
        <f>CHOOSE(MOD($A1377-1,4)+1,"Enterprise","SMB","Госсектор","Розница")</f>
        <v/>
      </c>
      <c r="W1377">
        <f>"Клиент_"&amp;TEXT(MOD($A1377-1,20000)+1,"00000")</f>
        <v/>
      </c>
      <c r="X1377">
        <f>CHOOSE(MOD($A1377-1,5)+1,"Портал","API","Импорт","Ручной ввод","Интеграция")</f>
        <v/>
      </c>
      <c r="Y1377" s="8">
        <f>ROUND(1000+MOD($A1377*37,90000)+IF($AB1377="Да",5000,0),2)</f>
        <v/>
      </c>
      <c r="Z1377">
        <f>1+MOD($A1377,20)</f>
        <v/>
      </c>
      <c r="AA1377" s="8">
        <f>ROUND($Y1377*(0.08+MOD($A1377,17)/100),2)</f>
        <v/>
      </c>
      <c r="AB1377">
        <f>IF(MOD($A1377,10)&lt;7,"Да","Нет")</f>
        <v/>
      </c>
      <c r="AC1377">
        <f>$R1377&amp;" / "&amp;$S1377&amp;" / "&amp;$T1377</f>
        <v/>
      </c>
      <c r="AD1377">
        <f>1</f>
        <v/>
      </c>
      <c r="AE1377">
        <f>IF($A1377&lt;=Settings!$B$4,"до 100",IF($A1377&lt;=Settings!$B$5,"до 10 000",IF($A1377&lt;=Settings!$B$6,"до 100 000","100 000+")))</f>
        <v/>
      </c>
    </row>
    <row r="1378">
      <c r="A1378">
        <f>ROW()-1</f>
        <v/>
      </c>
      <c r="B1378">
        <f>IF($A1378&lt;=Settings!$B$4,"small_control",IF($A1378&lt;=Settings!$B$5,"medium_10k",IF($A1378&lt;=Settings!$B$6,"large_100k","extreme_1m")))</f>
        <v/>
      </c>
      <c r="C1378">
        <f>"ORD-"&amp;TEXT(QUOTIENT($A1378-1,3)+1,"0000000")</f>
        <v/>
      </c>
      <c r="D1378">
        <f>"LINE-"&amp;TEXT($A1378,"0000000")</f>
        <v/>
      </c>
      <c r="E1378" s="7">
        <f>Settings!$B$2+$A1378-1</f>
        <v/>
      </c>
      <c r="F1378" s="7">
        <f>Settings!$B$2+MOD($A1378-1,Settings!$B$7)</f>
        <v/>
      </c>
      <c r="G1378">
        <f>YEAR($F1378)</f>
        <v/>
      </c>
      <c r="H1378">
        <f>"Q"&amp;ROUNDUP(MONTH($F1378)/3,0)</f>
        <v/>
      </c>
      <c r="I1378">
        <f>MONTH($F1378)</f>
        <v/>
      </c>
      <c r="J1378">
        <f>CHOOSE(MONTH($F1378),"Январь","Февраль","Март","Апрель","Май","Июнь","Июль","Август","Сентябрь","Октябрь","Ноябрь","Декабрь")</f>
        <v/>
      </c>
      <c r="K1378">
        <f>DAY($F1378)</f>
        <v/>
      </c>
      <c r="L1378">
        <f>IF(MOD($A1378,10)&lt;7,"ФО_01_Крупный","ФО_"&amp;TEXT(MOD($A1378,8)+1,"00"))</f>
        <v/>
      </c>
      <c r="M1378">
        <f>IF($AB1378="Да","Регион_001_Крупный","Регион_"&amp;TEXT(MOD(QUOTIENT($A1378-1,20),180)+1,"000"))</f>
        <v/>
      </c>
      <c r="N1378">
        <f>IF($AB1378="Да","Город_"&amp;TEXT(MOD($A1378-1,250)+1,"0000"),"Город_"&amp;TEXT(MOD($A1378-1,3000)+1,"0000"))</f>
        <v/>
      </c>
      <c r="O1378">
        <f>IF($AB1378="Да","Холдинг_Крупный","Холдинг_"&amp;TEXT(MOD(QUOTIENT($A1378-1,10000),20)+1,"00"))</f>
        <v/>
      </c>
      <c r="P1378">
        <f>IF($AB1378="Да","Организация_Крупная","Организация_"&amp;TEXT(MOD(QUOTIENT($A1378-1,500),600)+1,"000"))</f>
        <v/>
      </c>
      <c r="Q1378">
        <f>"Отдел_"&amp;TEXT(MOD(QUOTIENT($A1378-1,50),100)+1,"000")</f>
        <v/>
      </c>
      <c r="R1378">
        <f>IF($AB1378="Да","Группа_Крупная","Группа_"&amp;TEXT(MOD(QUOTIENT($A1378-1,5000),30)+1,"00"))</f>
        <v/>
      </c>
      <c r="S1378">
        <f>IF($AB1378="Да","Категория_Крупная","Категория_"&amp;TEXT(MOD(QUOTIENT($A1378-1,500),120)+1,"000"))</f>
        <v/>
      </c>
      <c r="T1378">
        <f>IF($AB1378="Да","Подкатегория_Крупная","Подкатегория_"&amp;TEXT(MOD(QUOTIENT($A1378-1,50),300)+1,"000"))</f>
        <v/>
      </c>
      <c r="U1378">
        <f>"SKU_"&amp;TEXT($A1378,"0000000")</f>
        <v/>
      </c>
      <c r="V1378">
        <f>CHOOSE(MOD($A1378-1,4)+1,"Enterprise","SMB","Госсектор","Розница")</f>
        <v/>
      </c>
      <c r="W1378">
        <f>"Клиент_"&amp;TEXT(MOD($A1378-1,20000)+1,"00000")</f>
        <v/>
      </c>
      <c r="X1378">
        <f>CHOOSE(MOD($A1378-1,5)+1,"Портал","API","Импорт","Ручной ввод","Интеграция")</f>
        <v/>
      </c>
      <c r="Y1378" s="8">
        <f>ROUND(1000+MOD($A1378*37,90000)+IF($AB1378="Да",5000,0),2)</f>
        <v/>
      </c>
      <c r="Z1378">
        <f>1+MOD($A1378,20)</f>
        <v/>
      </c>
      <c r="AA1378" s="8">
        <f>ROUND($Y1378*(0.08+MOD($A1378,17)/100),2)</f>
        <v/>
      </c>
      <c r="AB1378">
        <f>IF(MOD($A1378,10)&lt;7,"Да","Нет")</f>
        <v/>
      </c>
      <c r="AC1378">
        <f>$R1378&amp;" / "&amp;$S1378&amp;" / "&amp;$T1378</f>
        <v/>
      </c>
      <c r="AD1378">
        <f>1</f>
        <v/>
      </c>
      <c r="AE1378">
        <f>IF($A1378&lt;=Settings!$B$4,"до 100",IF($A1378&lt;=Settings!$B$5,"до 10 000",IF($A1378&lt;=Settings!$B$6,"до 100 000","100 000+")))</f>
        <v/>
      </c>
    </row>
    <row r="1379">
      <c r="A1379">
        <f>ROW()-1</f>
        <v/>
      </c>
      <c r="B1379">
        <f>IF($A1379&lt;=Settings!$B$4,"small_control",IF($A1379&lt;=Settings!$B$5,"medium_10k",IF($A1379&lt;=Settings!$B$6,"large_100k","extreme_1m")))</f>
        <v/>
      </c>
      <c r="C1379">
        <f>"ORD-"&amp;TEXT(QUOTIENT($A1379-1,3)+1,"0000000")</f>
        <v/>
      </c>
      <c r="D1379">
        <f>"LINE-"&amp;TEXT($A1379,"0000000")</f>
        <v/>
      </c>
      <c r="E1379" s="7">
        <f>Settings!$B$2+$A1379-1</f>
        <v/>
      </c>
      <c r="F1379" s="7">
        <f>Settings!$B$2+MOD($A1379-1,Settings!$B$7)</f>
        <v/>
      </c>
      <c r="G1379">
        <f>YEAR($F1379)</f>
        <v/>
      </c>
      <c r="H1379">
        <f>"Q"&amp;ROUNDUP(MONTH($F1379)/3,0)</f>
        <v/>
      </c>
      <c r="I1379">
        <f>MONTH($F1379)</f>
        <v/>
      </c>
      <c r="J1379">
        <f>CHOOSE(MONTH($F1379),"Январь","Февраль","Март","Апрель","Май","Июнь","Июль","Август","Сентябрь","Октябрь","Ноябрь","Декабрь")</f>
        <v/>
      </c>
      <c r="K1379">
        <f>DAY($F1379)</f>
        <v/>
      </c>
      <c r="L1379">
        <f>IF(MOD($A1379,10)&lt;7,"ФО_01_Крупный","ФО_"&amp;TEXT(MOD($A1379,8)+1,"00"))</f>
        <v/>
      </c>
      <c r="M1379">
        <f>IF($AB1379="Да","Регион_001_Крупный","Регион_"&amp;TEXT(MOD(QUOTIENT($A1379-1,20),180)+1,"000"))</f>
        <v/>
      </c>
      <c r="N1379">
        <f>IF($AB1379="Да","Город_"&amp;TEXT(MOD($A1379-1,250)+1,"0000"),"Город_"&amp;TEXT(MOD($A1379-1,3000)+1,"0000"))</f>
        <v/>
      </c>
      <c r="O1379">
        <f>IF($AB1379="Да","Холдинг_Крупный","Холдинг_"&amp;TEXT(MOD(QUOTIENT($A1379-1,10000),20)+1,"00"))</f>
        <v/>
      </c>
      <c r="P1379">
        <f>IF($AB1379="Да","Организация_Крупная","Организация_"&amp;TEXT(MOD(QUOTIENT($A1379-1,500),600)+1,"000"))</f>
        <v/>
      </c>
      <c r="Q1379">
        <f>"Отдел_"&amp;TEXT(MOD(QUOTIENT($A1379-1,50),100)+1,"000")</f>
        <v/>
      </c>
      <c r="R1379">
        <f>IF($AB1379="Да","Группа_Крупная","Группа_"&amp;TEXT(MOD(QUOTIENT($A1379-1,5000),30)+1,"00"))</f>
        <v/>
      </c>
      <c r="S1379">
        <f>IF($AB1379="Да","Категория_Крупная","Категория_"&amp;TEXT(MOD(QUOTIENT($A1379-1,500),120)+1,"000"))</f>
        <v/>
      </c>
      <c r="T1379">
        <f>IF($AB1379="Да","Подкатегория_Крупная","Подкатегория_"&amp;TEXT(MOD(QUOTIENT($A1379-1,50),300)+1,"000"))</f>
        <v/>
      </c>
      <c r="U1379">
        <f>"SKU_"&amp;TEXT($A1379,"0000000")</f>
        <v/>
      </c>
      <c r="V1379">
        <f>CHOOSE(MOD($A1379-1,4)+1,"Enterprise","SMB","Госсектор","Розница")</f>
        <v/>
      </c>
      <c r="W1379">
        <f>"Клиент_"&amp;TEXT(MOD($A1379-1,20000)+1,"00000")</f>
        <v/>
      </c>
      <c r="X1379">
        <f>CHOOSE(MOD($A1379-1,5)+1,"Портал","API","Импорт","Ручной ввод","Интеграция")</f>
        <v/>
      </c>
      <c r="Y1379" s="8">
        <f>ROUND(1000+MOD($A1379*37,90000)+IF($AB1379="Да",5000,0),2)</f>
        <v/>
      </c>
      <c r="Z1379">
        <f>1+MOD($A1379,20)</f>
        <v/>
      </c>
      <c r="AA1379" s="8">
        <f>ROUND($Y1379*(0.08+MOD($A1379,17)/100),2)</f>
        <v/>
      </c>
      <c r="AB1379">
        <f>IF(MOD($A1379,10)&lt;7,"Да","Нет")</f>
        <v/>
      </c>
      <c r="AC1379">
        <f>$R1379&amp;" / "&amp;$S1379&amp;" / "&amp;$T1379</f>
        <v/>
      </c>
      <c r="AD1379">
        <f>1</f>
        <v/>
      </c>
      <c r="AE1379">
        <f>IF($A1379&lt;=Settings!$B$4,"до 100",IF($A1379&lt;=Settings!$B$5,"до 10 000",IF($A1379&lt;=Settings!$B$6,"до 100 000","100 000+")))</f>
        <v/>
      </c>
    </row>
    <row r="1380">
      <c r="A1380">
        <f>ROW()-1</f>
        <v/>
      </c>
      <c r="B1380">
        <f>IF($A1380&lt;=Settings!$B$4,"small_control",IF($A1380&lt;=Settings!$B$5,"medium_10k",IF($A1380&lt;=Settings!$B$6,"large_100k","extreme_1m")))</f>
        <v/>
      </c>
      <c r="C1380">
        <f>"ORD-"&amp;TEXT(QUOTIENT($A1380-1,3)+1,"0000000")</f>
        <v/>
      </c>
      <c r="D1380">
        <f>"LINE-"&amp;TEXT($A1380,"0000000")</f>
        <v/>
      </c>
      <c r="E1380" s="7">
        <f>Settings!$B$2+$A1380-1</f>
        <v/>
      </c>
      <c r="F1380" s="7">
        <f>Settings!$B$2+MOD($A1380-1,Settings!$B$7)</f>
        <v/>
      </c>
      <c r="G1380">
        <f>YEAR($F1380)</f>
        <v/>
      </c>
      <c r="H1380">
        <f>"Q"&amp;ROUNDUP(MONTH($F1380)/3,0)</f>
        <v/>
      </c>
      <c r="I1380">
        <f>MONTH($F1380)</f>
        <v/>
      </c>
      <c r="J1380">
        <f>CHOOSE(MONTH($F1380),"Январь","Февраль","Март","Апрель","Май","Июнь","Июль","Август","Сентябрь","Октябрь","Ноябрь","Декабрь")</f>
        <v/>
      </c>
      <c r="K1380">
        <f>DAY($F1380)</f>
        <v/>
      </c>
      <c r="L1380">
        <f>IF(MOD($A1380,10)&lt;7,"ФО_01_Крупный","ФО_"&amp;TEXT(MOD($A1380,8)+1,"00"))</f>
        <v/>
      </c>
      <c r="M1380">
        <f>IF($AB1380="Да","Регион_001_Крупный","Регион_"&amp;TEXT(MOD(QUOTIENT($A1380-1,20),180)+1,"000"))</f>
        <v/>
      </c>
      <c r="N1380">
        <f>IF($AB1380="Да","Город_"&amp;TEXT(MOD($A1380-1,250)+1,"0000"),"Город_"&amp;TEXT(MOD($A1380-1,3000)+1,"0000"))</f>
        <v/>
      </c>
      <c r="O1380">
        <f>IF($AB1380="Да","Холдинг_Крупный","Холдинг_"&amp;TEXT(MOD(QUOTIENT($A1380-1,10000),20)+1,"00"))</f>
        <v/>
      </c>
      <c r="P1380">
        <f>IF($AB1380="Да","Организация_Крупная","Организация_"&amp;TEXT(MOD(QUOTIENT($A1380-1,500),600)+1,"000"))</f>
        <v/>
      </c>
      <c r="Q1380">
        <f>"Отдел_"&amp;TEXT(MOD(QUOTIENT($A1380-1,50),100)+1,"000")</f>
        <v/>
      </c>
      <c r="R1380">
        <f>IF($AB1380="Да","Группа_Крупная","Группа_"&amp;TEXT(MOD(QUOTIENT($A1380-1,5000),30)+1,"00"))</f>
        <v/>
      </c>
      <c r="S1380">
        <f>IF($AB1380="Да","Категория_Крупная","Категория_"&amp;TEXT(MOD(QUOTIENT($A1380-1,500),120)+1,"000"))</f>
        <v/>
      </c>
      <c r="T1380">
        <f>IF($AB1380="Да","Подкатегория_Крупная","Подкатегория_"&amp;TEXT(MOD(QUOTIENT($A1380-1,50),300)+1,"000"))</f>
        <v/>
      </c>
      <c r="U1380">
        <f>"SKU_"&amp;TEXT($A1380,"0000000")</f>
        <v/>
      </c>
      <c r="V1380">
        <f>CHOOSE(MOD($A1380-1,4)+1,"Enterprise","SMB","Госсектор","Розница")</f>
        <v/>
      </c>
      <c r="W1380">
        <f>"Клиент_"&amp;TEXT(MOD($A1380-1,20000)+1,"00000")</f>
        <v/>
      </c>
      <c r="X1380">
        <f>CHOOSE(MOD($A1380-1,5)+1,"Портал","API","Импорт","Ручной ввод","Интеграция")</f>
        <v/>
      </c>
      <c r="Y1380" s="8">
        <f>ROUND(1000+MOD($A1380*37,90000)+IF($AB1380="Да",5000,0),2)</f>
        <v/>
      </c>
      <c r="Z1380">
        <f>1+MOD($A1380,20)</f>
        <v/>
      </c>
      <c r="AA1380" s="8">
        <f>ROUND($Y1380*(0.08+MOD($A1380,17)/100),2)</f>
        <v/>
      </c>
      <c r="AB1380">
        <f>IF(MOD($A1380,10)&lt;7,"Да","Нет")</f>
        <v/>
      </c>
      <c r="AC1380">
        <f>$R1380&amp;" / "&amp;$S1380&amp;" / "&amp;$T1380</f>
        <v/>
      </c>
      <c r="AD1380">
        <f>1</f>
        <v/>
      </c>
      <c r="AE1380">
        <f>IF($A1380&lt;=Settings!$B$4,"до 100",IF($A1380&lt;=Settings!$B$5,"до 10 000",IF($A1380&lt;=Settings!$B$6,"до 100 000","100 000+")))</f>
        <v/>
      </c>
    </row>
    <row r="1381">
      <c r="A1381">
        <f>ROW()-1</f>
        <v/>
      </c>
      <c r="B1381">
        <f>IF($A1381&lt;=Settings!$B$4,"small_control",IF($A1381&lt;=Settings!$B$5,"medium_10k",IF($A1381&lt;=Settings!$B$6,"large_100k","extreme_1m")))</f>
        <v/>
      </c>
      <c r="C1381">
        <f>"ORD-"&amp;TEXT(QUOTIENT($A1381-1,3)+1,"0000000")</f>
        <v/>
      </c>
      <c r="D1381">
        <f>"LINE-"&amp;TEXT($A1381,"0000000")</f>
        <v/>
      </c>
      <c r="E1381" s="7">
        <f>Settings!$B$2+$A1381-1</f>
        <v/>
      </c>
      <c r="F1381" s="7">
        <f>Settings!$B$2+MOD($A1381-1,Settings!$B$7)</f>
        <v/>
      </c>
      <c r="G1381">
        <f>YEAR($F1381)</f>
        <v/>
      </c>
      <c r="H1381">
        <f>"Q"&amp;ROUNDUP(MONTH($F1381)/3,0)</f>
        <v/>
      </c>
      <c r="I1381">
        <f>MONTH($F1381)</f>
        <v/>
      </c>
      <c r="J1381">
        <f>CHOOSE(MONTH($F1381),"Январь","Февраль","Март","Апрель","Май","Июнь","Июль","Август","Сентябрь","Октябрь","Ноябрь","Декабрь")</f>
        <v/>
      </c>
      <c r="K1381">
        <f>DAY($F1381)</f>
        <v/>
      </c>
      <c r="L1381">
        <f>IF(MOD($A1381,10)&lt;7,"ФО_01_Крупный","ФО_"&amp;TEXT(MOD($A1381,8)+1,"00"))</f>
        <v/>
      </c>
      <c r="M1381">
        <f>IF($AB1381="Да","Регион_001_Крупный","Регион_"&amp;TEXT(MOD(QUOTIENT($A1381-1,20),180)+1,"000"))</f>
        <v/>
      </c>
      <c r="N1381">
        <f>IF($AB1381="Да","Город_"&amp;TEXT(MOD($A1381-1,250)+1,"0000"),"Город_"&amp;TEXT(MOD($A1381-1,3000)+1,"0000"))</f>
        <v/>
      </c>
      <c r="O1381">
        <f>IF($AB1381="Да","Холдинг_Крупный","Холдинг_"&amp;TEXT(MOD(QUOTIENT($A1381-1,10000),20)+1,"00"))</f>
        <v/>
      </c>
      <c r="P1381">
        <f>IF($AB1381="Да","Организация_Крупная","Организация_"&amp;TEXT(MOD(QUOTIENT($A1381-1,500),600)+1,"000"))</f>
        <v/>
      </c>
      <c r="Q1381">
        <f>"Отдел_"&amp;TEXT(MOD(QUOTIENT($A1381-1,50),100)+1,"000")</f>
        <v/>
      </c>
      <c r="R1381">
        <f>IF($AB1381="Да","Группа_Крупная","Группа_"&amp;TEXT(MOD(QUOTIENT($A1381-1,5000),30)+1,"00"))</f>
        <v/>
      </c>
      <c r="S1381">
        <f>IF($AB1381="Да","Категория_Крупная","Категория_"&amp;TEXT(MOD(QUOTIENT($A1381-1,500),120)+1,"000"))</f>
        <v/>
      </c>
      <c r="T1381">
        <f>IF($AB1381="Да","Подкатегория_Крупная","Подкатегория_"&amp;TEXT(MOD(QUOTIENT($A1381-1,50),300)+1,"000"))</f>
        <v/>
      </c>
      <c r="U1381">
        <f>"SKU_"&amp;TEXT($A1381,"0000000")</f>
        <v/>
      </c>
      <c r="V1381">
        <f>CHOOSE(MOD($A1381-1,4)+1,"Enterprise","SMB","Госсектор","Розница")</f>
        <v/>
      </c>
      <c r="W1381">
        <f>"Клиент_"&amp;TEXT(MOD($A1381-1,20000)+1,"00000")</f>
        <v/>
      </c>
      <c r="X1381">
        <f>CHOOSE(MOD($A1381-1,5)+1,"Портал","API","Импорт","Ручной ввод","Интеграция")</f>
        <v/>
      </c>
      <c r="Y1381" s="8">
        <f>ROUND(1000+MOD($A1381*37,90000)+IF($AB1381="Да",5000,0),2)</f>
        <v/>
      </c>
      <c r="Z1381">
        <f>1+MOD($A1381,20)</f>
        <v/>
      </c>
      <c r="AA1381" s="8">
        <f>ROUND($Y1381*(0.08+MOD($A1381,17)/100),2)</f>
        <v/>
      </c>
      <c r="AB1381">
        <f>IF(MOD($A1381,10)&lt;7,"Да","Нет")</f>
        <v/>
      </c>
      <c r="AC1381">
        <f>$R1381&amp;" / "&amp;$S1381&amp;" / "&amp;$T1381</f>
        <v/>
      </c>
      <c r="AD1381">
        <f>1</f>
        <v/>
      </c>
      <c r="AE1381">
        <f>IF($A1381&lt;=Settings!$B$4,"до 100",IF($A1381&lt;=Settings!$B$5,"до 10 000",IF($A1381&lt;=Settings!$B$6,"до 100 000","100 000+")))</f>
        <v/>
      </c>
    </row>
    <row r="1382">
      <c r="A1382">
        <f>ROW()-1</f>
        <v/>
      </c>
      <c r="B1382">
        <f>IF($A1382&lt;=Settings!$B$4,"small_control",IF($A1382&lt;=Settings!$B$5,"medium_10k",IF($A1382&lt;=Settings!$B$6,"large_100k","extreme_1m")))</f>
        <v/>
      </c>
      <c r="C1382">
        <f>"ORD-"&amp;TEXT(QUOTIENT($A1382-1,3)+1,"0000000")</f>
        <v/>
      </c>
      <c r="D1382">
        <f>"LINE-"&amp;TEXT($A1382,"0000000")</f>
        <v/>
      </c>
      <c r="E1382" s="7">
        <f>Settings!$B$2+$A1382-1</f>
        <v/>
      </c>
      <c r="F1382" s="7">
        <f>Settings!$B$2+MOD($A1382-1,Settings!$B$7)</f>
        <v/>
      </c>
      <c r="G1382">
        <f>YEAR($F1382)</f>
        <v/>
      </c>
      <c r="H1382">
        <f>"Q"&amp;ROUNDUP(MONTH($F1382)/3,0)</f>
        <v/>
      </c>
      <c r="I1382">
        <f>MONTH($F1382)</f>
        <v/>
      </c>
      <c r="J1382">
        <f>CHOOSE(MONTH($F1382),"Январь","Февраль","Март","Апрель","Май","Июнь","Июль","Август","Сентябрь","Октябрь","Ноябрь","Декабрь")</f>
        <v/>
      </c>
      <c r="K1382">
        <f>DAY($F1382)</f>
        <v/>
      </c>
      <c r="L1382">
        <f>IF(MOD($A1382,10)&lt;7,"ФО_01_Крупный","ФО_"&amp;TEXT(MOD($A1382,8)+1,"00"))</f>
        <v/>
      </c>
      <c r="M1382">
        <f>IF($AB1382="Да","Регион_001_Крупный","Регион_"&amp;TEXT(MOD(QUOTIENT($A1382-1,20),180)+1,"000"))</f>
        <v/>
      </c>
      <c r="N1382">
        <f>IF($AB1382="Да","Город_"&amp;TEXT(MOD($A1382-1,250)+1,"0000"),"Город_"&amp;TEXT(MOD($A1382-1,3000)+1,"0000"))</f>
        <v/>
      </c>
      <c r="O1382">
        <f>IF($AB1382="Да","Холдинг_Крупный","Холдинг_"&amp;TEXT(MOD(QUOTIENT($A1382-1,10000),20)+1,"00"))</f>
        <v/>
      </c>
      <c r="P1382">
        <f>IF($AB1382="Да","Организация_Крупная","Организация_"&amp;TEXT(MOD(QUOTIENT($A1382-1,500),600)+1,"000"))</f>
        <v/>
      </c>
      <c r="Q1382">
        <f>"Отдел_"&amp;TEXT(MOD(QUOTIENT($A1382-1,50),100)+1,"000")</f>
        <v/>
      </c>
      <c r="R1382">
        <f>IF($AB1382="Да","Группа_Крупная","Группа_"&amp;TEXT(MOD(QUOTIENT($A1382-1,5000),30)+1,"00"))</f>
        <v/>
      </c>
      <c r="S1382">
        <f>IF($AB1382="Да","Категория_Крупная","Категория_"&amp;TEXT(MOD(QUOTIENT($A1382-1,500),120)+1,"000"))</f>
        <v/>
      </c>
      <c r="T1382">
        <f>IF($AB1382="Да","Подкатегория_Крупная","Подкатегория_"&amp;TEXT(MOD(QUOTIENT($A1382-1,50),300)+1,"000"))</f>
        <v/>
      </c>
      <c r="U1382">
        <f>"SKU_"&amp;TEXT($A1382,"0000000")</f>
        <v/>
      </c>
      <c r="V1382">
        <f>CHOOSE(MOD($A1382-1,4)+1,"Enterprise","SMB","Госсектор","Розница")</f>
        <v/>
      </c>
      <c r="W1382">
        <f>"Клиент_"&amp;TEXT(MOD($A1382-1,20000)+1,"00000")</f>
        <v/>
      </c>
      <c r="X1382">
        <f>CHOOSE(MOD($A1382-1,5)+1,"Портал","API","Импорт","Ручной ввод","Интеграция")</f>
        <v/>
      </c>
      <c r="Y1382" s="8">
        <f>ROUND(1000+MOD($A1382*37,90000)+IF($AB1382="Да",5000,0),2)</f>
        <v/>
      </c>
      <c r="Z1382">
        <f>1+MOD($A1382,20)</f>
        <v/>
      </c>
      <c r="AA1382" s="8">
        <f>ROUND($Y1382*(0.08+MOD($A1382,17)/100),2)</f>
        <v/>
      </c>
      <c r="AB1382">
        <f>IF(MOD($A1382,10)&lt;7,"Да","Нет")</f>
        <v/>
      </c>
      <c r="AC1382">
        <f>$R1382&amp;" / "&amp;$S1382&amp;" / "&amp;$T1382</f>
        <v/>
      </c>
      <c r="AD1382">
        <f>1</f>
        <v/>
      </c>
      <c r="AE1382">
        <f>IF($A1382&lt;=Settings!$B$4,"до 100",IF($A1382&lt;=Settings!$B$5,"до 10 000",IF($A1382&lt;=Settings!$B$6,"до 100 000","100 000+")))</f>
        <v/>
      </c>
    </row>
    <row r="1383">
      <c r="A1383">
        <f>ROW()-1</f>
        <v/>
      </c>
      <c r="B1383">
        <f>IF($A1383&lt;=Settings!$B$4,"small_control",IF($A1383&lt;=Settings!$B$5,"medium_10k",IF($A1383&lt;=Settings!$B$6,"large_100k","extreme_1m")))</f>
        <v/>
      </c>
      <c r="C1383">
        <f>"ORD-"&amp;TEXT(QUOTIENT($A1383-1,3)+1,"0000000")</f>
        <v/>
      </c>
      <c r="D1383">
        <f>"LINE-"&amp;TEXT($A1383,"0000000")</f>
        <v/>
      </c>
      <c r="E1383" s="7">
        <f>Settings!$B$2+$A1383-1</f>
        <v/>
      </c>
      <c r="F1383" s="7">
        <f>Settings!$B$2+MOD($A1383-1,Settings!$B$7)</f>
        <v/>
      </c>
      <c r="G1383">
        <f>YEAR($F1383)</f>
        <v/>
      </c>
      <c r="H1383">
        <f>"Q"&amp;ROUNDUP(MONTH($F1383)/3,0)</f>
        <v/>
      </c>
      <c r="I1383">
        <f>MONTH($F1383)</f>
        <v/>
      </c>
      <c r="J1383">
        <f>CHOOSE(MONTH($F1383),"Январь","Февраль","Март","Апрель","Май","Июнь","Июль","Август","Сентябрь","Октябрь","Ноябрь","Декабрь")</f>
        <v/>
      </c>
      <c r="K1383">
        <f>DAY($F1383)</f>
        <v/>
      </c>
      <c r="L1383">
        <f>IF(MOD($A1383,10)&lt;7,"ФО_01_Крупный","ФО_"&amp;TEXT(MOD($A1383,8)+1,"00"))</f>
        <v/>
      </c>
      <c r="M1383">
        <f>IF($AB1383="Да","Регион_001_Крупный","Регион_"&amp;TEXT(MOD(QUOTIENT($A1383-1,20),180)+1,"000"))</f>
        <v/>
      </c>
      <c r="N1383">
        <f>IF($AB1383="Да","Город_"&amp;TEXT(MOD($A1383-1,250)+1,"0000"),"Город_"&amp;TEXT(MOD($A1383-1,3000)+1,"0000"))</f>
        <v/>
      </c>
      <c r="O1383">
        <f>IF($AB1383="Да","Холдинг_Крупный","Холдинг_"&amp;TEXT(MOD(QUOTIENT($A1383-1,10000),20)+1,"00"))</f>
        <v/>
      </c>
      <c r="P1383">
        <f>IF($AB1383="Да","Организация_Крупная","Организация_"&amp;TEXT(MOD(QUOTIENT($A1383-1,500),600)+1,"000"))</f>
        <v/>
      </c>
      <c r="Q1383">
        <f>"Отдел_"&amp;TEXT(MOD(QUOTIENT($A1383-1,50),100)+1,"000")</f>
        <v/>
      </c>
      <c r="R1383">
        <f>IF($AB1383="Да","Группа_Крупная","Группа_"&amp;TEXT(MOD(QUOTIENT($A1383-1,5000),30)+1,"00"))</f>
        <v/>
      </c>
      <c r="S1383">
        <f>IF($AB1383="Да","Категория_Крупная","Категория_"&amp;TEXT(MOD(QUOTIENT($A1383-1,500),120)+1,"000"))</f>
        <v/>
      </c>
      <c r="T1383">
        <f>IF($AB1383="Да","Подкатегория_Крупная","Подкатегория_"&amp;TEXT(MOD(QUOTIENT($A1383-1,50),300)+1,"000"))</f>
        <v/>
      </c>
      <c r="U1383">
        <f>"SKU_"&amp;TEXT($A1383,"0000000")</f>
        <v/>
      </c>
      <c r="V1383">
        <f>CHOOSE(MOD($A1383-1,4)+1,"Enterprise","SMB","Госсектор","Розница")</f>
        <v/>
      </c>
      <c r="W1383">
        <f>"Клиент_"&amp;TEXT(MOD($A1383-1,20000)+1,"00000")</f>
        <v/>
      </c>
      <c r="X1383">
        <f>CHOOSE(MOD($A1383-1,5)+1,"Портал","API","Импорт","Ручной ввод","Интеграция")</f>
        <v/>
      </c>
      <c r="Y1383" s="8">
        <f>ROUND(1000+MOD($A1383*37,90000)+IF($AB1383="Да",5000,0),2)</f>
        <v/>
      </c>
      <c r="Z1383">
        <f>1+MOD($A1383,20)</f>
        <v/>
      </c>
      <c r="AA1383" s="8">
        <f>ROUND($Y1383*(0.08+MOD($A1383,17)/100),2)</f>
        <v/>
      </c>
      <c r="AB1383">
        <f>IF(MOD($A1383,10)&lt;7,"Да","Нет")</f>
        <v/>
      </c>
      <c r="AC1383">
        <f>$R1383&amp;" / "&amp;$S1383&amp;" / "&amp;$T1383</f>
        <v/>
      </c>
      <c r="AD1383">
        <f>1</f>
        <v/>
      </c>
      <c r="AE1383">
        <f>IF($A1383&lt;=Settings!$B$4,"до 100",IF($A1383&lt;=Settings!$B$5,"до 10 000",IF($A1383&lt;=Settings!$B$6,"до 100 000","100 000+")))</f>
        <v/>
      </c>
    </row>
    <row r="1384">
      <c r="A1384">
        <f>ROW()-1</f>
        <v/>
      </c>
      <c r="B1384">
        <f>IF($A1384&lt;=Settings!$B$4,"small_control",IF($A1384&lt;=Settings!$B$5,"medium_10k",IF($A1384&lt;=Settings!$B$6,"large_100k","extreme_1m")))</f>
        <v/>
      </c>
      <c r="C1384">
        <f>"ORD-"&amp;TEXT(QUOTIENT($A1384-1,3)+1,"0000000")</f>
        <v/>
      </c>
      <c r="D1384">
        <f>"LINE-"&amp;TEXT($A1384,"0000000")</f>
        <v/>
      </c>
      <c r="E1384" s="7">
        <f>Settings!$B$2+$A1384-1</f>
        <v/>
      </c>
      <c r="F1384" s="7">
        <f>Settings!$B$2+MOD($A1384-1,Settings!$B$7)</f>
        <v/>
      </c>
      <c r="G1384">
        <f>YEAR($F1384)</f>
        <v/>
      </c>
      <c r="H1384">
        <f>"Q"&amp;ROUNDUP(MONTH($F1384)/3,0)</f>
        <v/>
      </c>
      <c r="I1384">
        <f>MONTH($F1384)</f>
        <v/>
      </c>
      <c r="J1384">
        <f>CHOOSE(MONTH($F1384),"Январь","Февраль","Март","Апрель","Май","Июнь","Июль","Август","Сентябрь","Октябрь","Ноябрь","Декабрь")</f>
        <v/>
      </c>
      <c r="K1384">
        <f>DAY($F1384)</f>
        <v/>
      </c>
      <c r="L1384">
        <f>IF(MOD($A1384,10)&lt;7,"ФО_01_Крупный","ФО_"&amp;TEXT(MOD($A1384,8)+1,"00"))</f>
        <v/>
      </c>
      <c r="M1384">
        <f>IF($AB1384="Да","Регион_001_Крупный","Регион_"&amp;TEXT(MOD(QUOTIENT($A1384-1,20),180)+1,"000"))</f>
        <v/>
      </c>
      <c r="N1384">
        <f>IF($AB1384="Да","Город_"&amp;TEXT(MOD($A1384-1,250)+1,"0000"),"Город_"&amp;TEXT(MOD($A1384-1,3000)+1,"0000"))</f>
        <v/>
      </c>
      <c r="O1384">
        <f>IF($AB1384="Да","Холдинг_Крупный","Холдинг_"&amp;TEXT(MOD(QUOTIENT($A1384-1,10000),20)+1,"00"))</f>
        <v/>
      </c>
      <c r="P1384">
        <f>IF($AB1384="Да","Организация_Крупная","Организация_"&amp;TEXT(MOD(QUOTIENT($A1384-1,500),600)+1,"000"))</f>
        <v/>
      </c>
      <c r="Q1384">
        <f>"Отдел_"&amp;TEXT(MOD(QUOTIENT($A1384-1,50),100)+1,"000")</f>
        <v/>
      </c>
      <c r="R1384">
        <f>IF($AB1384="Да","Группа_Крупная","Группа_"&amp;TEXT(MOD(QUOTIENT($A1384-1,5000),30)+1,"00"))</f>
        <v/>
      </c>
      <c r="S1384">
        <f>IF($AB1384="Да","Категория_Крупная","Категория_"&amp;TEXT(MOD(QUOTIENT($A1384-1,500),120)+1,"000"))</f>
        <v/>
      </c>
      <c r="T1384">
        <f>IF($AB1384="Да","Подкатегория_Крупная","Подкатегория_"&amp;TEXT(MOD(QUOTIENT($A1384-1,50),300)+1,"000"))</f>
        <v/>
      </c>
      <c r="U1384">
        <f>"SKU_"&amp;TEXT($A1384,"0000000")</f>
        <v/>
      </c>
      <c r="V1384">
        <f>CHOOSE(MOD($A1384-1,4)+1,"Enterprise","SMB","Госсектор","Розница")</f>
        <v/>
      </c>
      <c r="W1384">
        <f>"Клиент_"&amp;TEXT(MOD($A1384-1,20000)+1,"00000")</f>
        <v/>
      </c>
      <c r="X1384">
        <f>CHOOSE(MOD($A1384-1,5)+1,"Портал","API","Импорт","Ручной ввод","Интеграция")</f>
        <v/>
      </c>
      <c r="Y1384" s="8">
        <f>ROUND(1000+MOD($A1384*37,90000)+IF($AB1384="Да",5000,0),2)</f>
        <v/>
      </c>
      <c r="Z1384">
        <f>1+MOD($A1384,20)</f>
        <v/>
      </c>
      <c r="AA1384" s="8">
        <f>ROUND($Y1384*(0.08+MOD($A1384,17)/100),2)</f>
        <v/>
      </c>
      <c r="AB1384">
        <f>IF(MOD($A1384,10)&lt;7,"Да","Нет")</f>
        <v/>
      </c>
      <c r="AC1384">
        <f>$R1384&amp;" / "&amp;$S1384&amp;" / "&amp;$T1384</f>
        <v/>
      </c>
      <c r="AD1384">
        <f>1</f>
        <v/>
      </c>
      <c r="AE1384">
        <f>IF($A1384&lt;=Settings!$B$4,"до 100",IF($A1384&lt;=Settings!$B$5,"до 10 000",IF($A1384&lt;=Settings!$B$6,"до 100 000","100 000+")))</f>
        <v/>
      </c>
    </row>
    <row r="1385">
      <c r="A1385">
        <f>ROW()-1</f>
        <v/>
      </c>
      <c r="B1385">
        <f>IF($A1385&lt;=Settings!$B$4,"small_control",IF($A1385&lt;=Settings!$B$5,"medium_10k",IF($A1385&lt;=Settings!$B$6,"large_100k","extreme_1m")))</f>
        <v/>
      </c>
      <c r="C1385">
        <f>"ORD-"&amp;TEXT(QUOTIENT($A1385-1,3)+1,"0000000")</f>
        <v/>
      </c>
      <c r="D1385">
        <f>"LINE-"&amp;TEXT($A1385,"0000000")</f>
        <v/>
      </c>
      <c r="E1385" s="7">
        <f>Settings!$B$2+$A1385-1</f>
        <v/>
      </c>
      <c r="F1385" s="7">
        <f>Settings!$B$2+MOD($A1385-1,Settings!$B$7)</f>
        <v/>
      </c>
      <c r="G1385">
        <f>YEAR($F1385)</f>
        <v/>
      </c>
      <c r="H1385">
        <f>"Q"&amp;ROUNDUP(MONTH($F1385)/3,0)</f>
        <v/>
      </c>
      <c r="I1385">
        <f>MONTH($F1385)</f>
        <v/>
      </c>
      <c r="J1385">
        <f>CHOOSE(MONTH($F1385),"Январь","Февраль","Март","Апрель","Май","Июнь","Июль","Август","Сентябрь","Октябрь","Ноябрь","Декабрь")</f>
        <v/>
      </c>
      <c r="K1385">
        <f>DAY($F1385)</f>
        <v/>
      </c>
      <c r="L1385">
        <f>IF(MOD($A1385,10)&lt;7,"ФО_01_Крупный","ФО_"&amp;TEXT(MOD($A1385,8)+1,"00"))</f>
        <v/>
      </c>
      <c r="M1385">
        <f>IF($AB1385="Да","Регион_001_Крупный","Регион_"&amp;TEXT(MOD(QUOTIENT($A1385-1,20),180)+1,"000"))</f>
        <v/>
      </c>
      <c r="N1385">
        <f>IF($AB1385="Да","Город_"&amp;TEXT(MOD($A1385-1,250)+1,"0000"),"Город_"&amp;TEXT(MOD($A1385-1,3000)+1,"0000"))</f>
        <v/>
      </c>
      <c r="O1385">
        <f>IF($AB1385="Да","Холдинг_Крупный","Холдинг_"&amp;TEXT(MOD(QUOTIENT($A1385-1,10000),20)+1,"00"))</f>
        <v/>
      </c>
      <c r="P1385">
        <f>IF($AB1385="Да","Организация_Крупная","Организация_"&amp;TEXT(MOD(QUOTIENT($A1385-1,500),600)+1,"000"))</f>
        <v/>
      </c>
      <c r="Q1385">
        <f>"Отдел_"&amp;TEXT(MOD(QUOTIENT($A1385-1,50),100)+1,"000")</f>
        <v/>
      </c>
      <c r="R1385">
        <f>IF($AB1385="Да","Группа_Крупная","Группа_"&amp;TEXT(MOD(QUOTIENT($A1385-1,5000),30)+1,"00"))</f>
        <v/>
      </c>
      <c r="S1385">
        <f>IF($AB1385="Да","Категория_Крупная","Категория_"&amp;TEXT(MOD(QUOTIENT($A1385-1,500),120)+1,"000"))</f>
        <v/>
      </c>
      <c r="T1385">
        <f>IF($AB1385="Да","Подкатегория_Крупная","Подкатегория_"&amp;TEXT(MOD(QUOTIENT($A1385-1,50),300)+1,"000"))</f>
        <v/>
      </c>
      <c r="U1385">
        <f>"SKU_"&amp;TEXT($A1385,"0000000")</f>
        <v/>
      </c>
      <c r="V1385">
        <f>CHOOSE(MOD($A1385-1,4)+1,"Enterprise","SMB","Госсектор","Розница")</f>
        <v/>
      </c>
      <c r="W1385">
        <f>"Клиент_"&amp;TEXT(MOD($A1385-1,20000)+1,"00000")</f>
        <v/>
      </c>
      <c r="X1385">
        <f>CHOOSE(MOD($A1385-1,5)+1,"Портал","API","Импорт","Ручной ввод","Интеграция")</f>
        <v/>
      </c>
      <c r="Y1385" s="8">
        <f>ROUND(1000+MOD($A1385*37,90000)+IF($AB1385="Да",5000,0),2)</f>
        <v/>
      </c>
      <c r="Z1385">
        <f>1+MOD($A1385,20)</f>
        <v/>
      </c>
      <c r="AA1385" s="8">
        <f>ROUND($Y1385*(0.08+MOD($A1385,17)/100),2)</f>
        <v/>
      </c>
      <c r="AB1385">
        <f>IF(MOD($A1385,10)&lt;7,"Да","Нет")</f>
        <v/>
      </c>
      <c r="AC1385">
        <f>$R1385&amp;" / "&amp;$S1385&amp;" / "&amp;$T1385</f>
        <v/>
      </c>
      <c r="AD1385">
        <f>1</f>
        <v/>
      </c>
      <c r="AE1385">
        <f>IF($A1385&lt;=Settings!$B$4,"до 100",IF($A1385&lt;=Settings!$B$5,"до 10 000",IF($A1385&lt;=Settings!$B$6,"до 100 000","100 000+")))</f>
        <v/>
      </c>
    </row>
    <row r="1386">
      <c r="A1386">
        <f>ROW()-1</f>
        <v/>
      </c>
      <c r="B1386">
        <f>IF($A1386&lt;=Settings!$B$4,"small_control",IF($A1386&lt;=Settings!$B$5,"medium_10k",IF($A1386&lt;=Settings!$B$6,"large_100k","extreme_1m")))</f>
        <v/>
      </c>
      <c r="C1386">
        <f>"ORD-"&amp;TEXT(QUOTIENT($A1386-1,3)+1,"0000000")</f>
        <v/>
      </c>
      <c r="D1386">
        <f>"LINE-"&amp;TEXT($A1386,"0000000")</f>
        <v/>
      </c>
      <c r="E1386" s="7">
        <f>Settings!$B$2+$A1386-1</f>
        <v/>
      </c>
      <c r="F1386" s="7">
        <f>Settings!$B$2+MOD($A1386-1,Settings!$B$7)</f>
        <v/>
      </c>
      <c r="G1386">
        <f>YEAR($F1386)</f>
        <v/>
      </c>
      <c r="H1386">
        <f>"Q"&amp;ROUNDUP(MONTH($F1386)/3,0)</f>
        <v/>
      </c>
      <c r="I1386">
        <f>MONTH($F1386)</f>
        <v/>
      </c>
      <c r="J1386">
        <f>CHOOSE(MONTH($F1386),"Январь","Февраль","Март","Апрель","Май","Июнь","Июль","Август","Сентябрь","Октябрь","Ноябрь","Декабрь")</f>
        <v/>
      </c>
      <c r="K1386">
        <f>DAY($F1386)</f>
        <v/>
      </c>
      <c r="L1386">
        <f>IF(MOD($A1386,10)&lt;7,"ФО_01_Крупный","ФО_"&amp;TEXT(MOD($A1386,8)+1,"00"))</f>
        <v/>
      </c>
      <c r="M1386">
        <f>IF($AB1386="Да","Регион_001_Крупный","Регион_"&amp;TEXT(MOD(QUOTIENT($A1386-1,20),180)+1,"000"))</f>
        <v/>
      </c>
      <c r="N1386">
        <f>IF($AB1386="Да","Город_"&amp;TEXT(MOD($A1386-1,250)+1,"0000"),"Город_"&amp;TEXT(MOD($A1386-1,3000)+1,"0000"))</f>
        <v/>
      </c>
      <c r="O1386">
        <f>IF($AB1386="Да","Холдинг_Крупный","Холдинг_"&amp;TEXT(MOD(QUOTIENT($A1386-1,10000),20)+1,"00"))</f>
        <v/>
      </c>
      <c r="P1386">
        <f>IF($AB1386="Да","Организация_Крупная","Организация_"&amp;TEXT(MOD(QUOTIENT($A1386-1,500),600)+1,"000"))</f>
        <v/>
      </c>
      <c r="Q1386">
        <f>"Отдел_"&amp;TEXT(MOD(QUOTIENT($A1386-1,50),100)+1,"000")</f>
        <v/>
      </c>
      <c r="R1386">
        <f>IF($AB1386="Да","Группа_Крупная","Группа_"&amp;TEXT(MOD(QUOTIENT($A1386-1,5000),30)+1,"00"))</f>
        <v/>
      </c>
      <c r="S1386">
        <f>IF($AB1386="Да","Категория_Крупная","Категория_"&amp;TEXT(MOD(QUOTIENT($A1386-1,500),120)+1,"000"))</f>
        <v/>
      </c>
      <c r="T1386">
        <f>IF($AB1386="Да","Подкатегория_Крупная","Подкатегория_"&amp;TEXT(MOD(QUOTIENT($A1386-1,50),300)+1,"000"))</f>
        <v/>
      </c>
      <c r="U1386">
        <f>"SKU_"&amp;TEXT($A1386,"0000000")</f>
        <v/>
      </c>
      <c r="V1386">
        <f>CHOOSE(MOD($A1386-1,4)+1,"Enterprise","SMB","Госсектор","Розница")</f>
        <v/>
      </c>
      <c r="W1386">
        <f>"Клиент_"&amp;TEXT(MOD($A1386-1,20000)+1,"00000")</f>
        <v/>
      </c>
      <c r="X1386">
        <f>CHOOSE(MOD($A1386-1,5)+1,"Портал","API","Импорт","Ручной ввод","Интеграция")</f>
        <v/>
      </c>
      <c r="Y1386" s="8">
        <f>ROUND(1000+MOD($A1386*37,90000)+IF($AB1386="Да",5000,0),2)</f>
        <v/>
      </c>
      <c r="Z1386">
        <f>1+MOD($A1386,20)</f>
        <v/>
      </c>
      <c r="AA1386" s="8">
        <f>ROUND($Y1386*(0.08+MOD($A1386,17)/100),2)</f>
        <v/>
      </c>
      <c r="AB1386">
        <f>IF(MOD($A1386,10)&lt;7,"Да","Нет")</f>
        <v/>
      </c>
      <c r="AC1386">
        <f>$R1386&amp;" / "&amp;$S1386&amp;" / "&amp;$T1386</f>
        <v/>
      </c>
      <c r="AD1386">
        <f>1</f>
        <v/>
      </c>
      <c r="AE1386">
        <f>IF($A1386&lt;=Settings!$B$4,"до 100",IF($A1386&lt;=Settings!$B$5,"до 10 000",IF($A1386&lt;=Settings!$B$6,"до 100 000","100 000+")))</f>
        <v/>
      </c>
    </row>
    <row r="1387">
      <c r="A1387">
        <f>ROW()-1</f>
        <v/>
      </c>
      <c r="B1387">
        <f>IF($A1387&lt;=Settings!$B$4,"small_control",IF($A1387&lt;=Settings!$B$5,"medium_10k",IF($A1387&lt;=Settings!$B$6,"large_100k","extreme_1m")))</f>
        <v/>
      </c>
      <c r="C1387">
        <f>"ORD-"&amp;TEXT(QUOTIENT($A1387-1,3)+1,"0000000")</f>
        <v/>
      </c>
      <c r="D1387">
        <f>"LINE-"&amp;TEXT($A1387,"0000000")</f>
        <v/>
      </c>
      <c r="E1387" s="7">
        <f>Settings!$B$2+$A1387-1</f>
        <v/>
      </c>
      <c r="F1387" s="7">
        <f>Settings!$B$2+MOD($A1387-1,Settings!$B$7)</f>
        <v/>
      </c>
      <c r="G1387">
        <f>YEAR($F1387)</f>
        <v/>
      </c>
      <c r="H1387">
        <f>"Q"&amp;ROUNDUP(MONTH($F1387)/3,0)</f>
        <v/>
      </c>
      <c r="I1387">
        <f>MONTH($F1387)</f>
        <v/>
      </c>
      <c r="J1387">
        <f>CHOOSE(MONTH($F1387),"Январь","Февраль","Март","Апрель","Май","Июнь","Июль","Август","Сентябрь","Октябрь","Ноябрь","Декабрь")</f>
        <v/>
      </c>
      <c r="K1387">
        <f>DAY($F1387)</f>
        <v/>
      </c>
      <c r="L1387">
        <f>IF(MOD($A1387,10)&lt;7,"ФО_01_Крупный","ФО_"&amp;TEXT(MOD($A1387,8)+1,"00"))</f>
        <v/>
      </c>
      <c r="M1387">
        <f>IF($AB1387="Да","Регион_001_Крупный","Регион_"&amp;TEXT(MOD(QUOTIENT($A1387-1,20),180)+1,"000"))</f>
        <v/>
      </c>
      <c r="N1387">
        <f>IF($AB1387="Да","Город_"&amp;TEXT(MOD($A1387-1,250)+1,"0000"),"Город_"&amp;TEXT(MOD($A1387-1,3000)+1,"0000"))</f>
        <v/>
      </c>
      <c r="O1387">
        <f>IF($AB1387="Да","Холдинг_Крупный","Холдинг_"&amp;TEXT(MOD(QUOTIENT($A1387-1,10000),20)+1,"00"))</f>
        <v/>
      </c>
      <c r="P1387">
        <f>IF($AB1387="Да","Организация_Крупная","Организация_"&amp;TEXT(MOD(QUOTIENT($A1387-1,500),600)+1,"000"))</f>
        <v/>
      </c>
      <c r="Q1387">
        <f>"Отдел_"&amp;TEXT(MOD(QUOTIENT($A1387-1,50),100)+1,"000")</f>
        <v/>
      </c>
      <c r="R1387">
        <f>IF($AB1387="Да","Группа_Крупная","Группа_"&amp;TEXT(MOD(QUOTIENT($A1387-1,5000),30)+1,"00"))</f>
        <v/>
      </c>
      <c r="S1387">
        <f>IF($AB1387="Да","Категория_Крупная","Категория_"&amp;TEXT(MOD(QUOTIENT($A1387-1,500),120)+1,"000"))</f>
        <v/>
      </c>
      <c r="T1387">
        <f>IF($AB1387="Да","Подкатегория_Крупная","Подкатегория_"&amp;TEXT(MOD(QUOTIENT($A1387-1,50),300)+1,"000"))</f>
        <v/>
      </c>
      <c r="U1387">
        <f>"SKU_"&amp;TEXT($A1387,"0000000")</f>
        <v/>
      </c>
      <c r="V1387">
        <f>CHOOSE(MOD($A1387-1,4)+1,"Enterprise","SMB","Госсектор","Розница")</f>
        <v/>
      </c>
      <c r="W1387">
        <f>"Клиент_"&amp;TEXT(MOD($A1387-1,20000)+1,"00000")</f>
        <v/>
      </c>
      <c r="X1387">
        <f>CHOOSE(MOD($A1387-1,5)+1,"Портал","API","Импорт","Ручной ввод","Интеграция")</f>
        <v/>
      </c>
      <c r="Y1387" s="8">
        <f>ROUND(1000+MOD($A1387*37,90000)+IF($AB1387="Да",5000,0),2)</f>
        <v/>
      </c>
      <c r="Z1387">
        <f>1+MOD($A1387,20)</f>
        <v/>
      </c>
      <c r="AA1387" s="8">
        <f>ROUND($Y1387*(0.08+MOD($A1387,17)/100),2)</f>
        <v/>
      </c>
      <c r="AB1387">
        <f>IF(MOD($A1387,10)&lt;7,"Да","Нет")</f>
        <v/>
      </c>
      <c r="AC1387">
        <f>$R1387&amp;" / "&amp;$S1387&amp;" / "&amp;$T1387</f>
        <v/>
      </c>
      <c r="AD1387">
        <f>1</f>
        <v/>
      </c>
      <c r="AE1387">
        <f>IF($A1387&lt;=Settings!$B$4,"до 100",IF($A1387&lt;=Settings!$B$5,"до 10 000",IF($A1387&lt;=Settings!$B$6,"до 100 000","100 000+")))</f>
        <v/>
      </c>
    </row>
    <row r="1388">
      <c r="A1388">
        <f>ROW()-1</f>
        <v/>
      </c>
      <c r="B1388">
        <f>IF($A1388&lt;=Settings!$B$4,"small_control",IF($A1388&lt;=Settings!$B$5,"medium_10k",IF($A1388&lt;=Settings!$B$6,"large_100k","extreme_1m")))</f>
        <v/>
      </c>
      <c r="C1388">
        <f>"ORD-"&amp;TEXT(QUOTIENT($A1388-1,3)+1,"0000000")</f>
        <v/>
      </c>
      <c r="D1388">
        <f>"LINE-"&amp;TEXT($A1388,"0000000")</f>
        <v/>
      </c>
      <c r="E1388" s="7">
        <f>Settings!$B$2+$A1388-1</f>
        <v/>
      </c>
      <c r="F1388" s="7">
        <f>Settings!$B$2+MOD($A1388-1,Settings!$B$7)</f>
        <v/>
      </c>
      <c r="G1388">
        <f>YEAR($F1388)</f>
        <v/>
      </c>
      <c r="H1388">
        <f>"Q"&amp;ROUNDUP(MONTH($F1388)/3,0)</f>
        <v/>
      </c>
      <c r="I1388">
        <f>MONTH($F1388)</f>
        <v/>
      </c>
      <c r="J1388">
        <f>CHOOSE(MONTH($F1388),"Январь","Февраль","Март","Апрель","Май","Июнь","Июль","Август","Сентябрь","Октябрь","Ноябрь","Декабрь")</f>
        <v/>
      </c>
      <c r="K1388">
        <f>DAY($F1388)</f>
        <v/>
      </c>
      <c r="L1388">
        <f>IF(MOD($A1388,10)&lt;7,"ФО_01_Крупный","ФО_"&amp;TEXT(MOD($A1388,8)+1,"00"))</f>
        <v/>
      </c>
      <c r="M1388">
        <f>IF($AB1388="Да","Регион_001_Крупный","Регион_"&amp;TEXT(MOD(QUOTIENT($A1388-1,20),180)+1,"000"))</f>
        <v/>
      </c>
      <c r="N1388">
        <f>IF($AB1388="Да","Город_"&amp;TEXT(MOD($A1388-1,250)+1,"0000"),"Город_"&amp;TEXT(MOD($A1388-1,3000)+1,"0000"))</f>
        <v/>
      </c>
      <c r="O1388">
        <f>IF($AB1388="Да","Холдинг_Крупный","Холдинг_"&amp;TEXT(MOD(QUOTIENT($A1388-1,10000),20)+1,"00"))</f>
        <v/>
      </c>
      <c r="P1388">
        <f>IF($AB1388="Да","Организация_Крупная","Организация_"&amp;TEXT(MOD(QUOTIENT($A1388-1,500),600)+1,"000"))</f>
        <v/>
      </c>
      <c r="Q1388">
        <f>"Отдел_"&amp;TEXT(MOD(QUOTIENT($A1388-1,50),100)+1,"000")</f>
        <v/>
      </c>
      <c r="R1388">
        <f>IF($AB1388="Да","Группа_Крупная","Группа_"&amp;TEXT(MOD(QUOTIENT($A1388-1,5000),30)+1,"00"))</f>
        <v/>
      </c>
      <c r="S1388">
        <f>IF($AB1388="Да","Категория_Крупная","Категория_"&amp;TEXT(MOD(QUOTIENT($A1388-1,500),120)+1,"000"))</f>
        <v/>
      </c>
      <c r="T1388">
        <f>IF($AB1388="Да","Подкатегория_Крупная","Подкатегория_"&amp;TEXT(MOD(QUOTIENT($A1388-1,50),300)+1,"000"))</f>
        <v/>
      </c>
      <c r="U1388">
        <f>"SKU_"&amp;TEXT($A1388,"0000000")</f>
        <v/>
      </c>
      <c r="V1388">
        <f>CHOOSE(MOD($A1388-1,4)+1,"Enterprise","SMB","Госсектор","Розница")</f>
        <v/>
      </c>
      <c r="W1388">
        <f>"Клиент_"&amp;TEXT(MOD($A1388-1,20000)+1,"00000")</f>
        <v/>
      </c>
      <c r="X1388">
        <f>CHOOSE(MOD($A1388-1,5)+1,"Портал","API","Импорт","Ручной ввод","Интеграция")</f>
        <v/>
      </c>
      <c r="Y1388" s="8">
        <f>ROUND(1000+MOD($A1388*37,90000)+IF($AB1388="Да",5000,0),2)</f>
        <v/>
      </c>
      <c r="Z1388">
        <f>1+MOD($A1388,20)</f>
        <v/>
      </c>
      <c r="AA1388" s="8">
        <f>ROUND($Y1388*(0.08+MOD($A1388,17)/100),2)</f>
        <v/>
      </c>
      <c r="AB1388">
        <f>IF(MOD($A1388,10)&lt;7,"Да","Нет")</f>
        <v/>
      </c>
      <c r="AC1388">
        <f>$R1388&amp;" / "&amp;$S1388&amp;" / "&amp;$T1388</f>
        <v/>
      </c>
      <c r="AD1388">
        <f>1</f>
        <v/>
      </c>
      <c r="AE1388">
        <f>IF($A1388&lt;=Settings!$B$4,"до 100",IF($A1388&lt;=Settings!$B$5,"до 10 000",IF($A1388&lt;=Settings!$B$6,"до 100 000","100 000+")))</f>
        <v/>
      </c>
    </row>
    <row r="1389">
      <c r="A1389">
        <f>ROW()-1</f>
        <v/>
      </c>
      <c r="B1389">
        <f>IF($A1389&lt;=Settings!$B$4,"small_control",IF($A1389&lt;=Settings!$B$5,"medium_10k",IF($A1389&lt;=Settings!$B$6,"large_100k","extreme_1m")))</f>
        <v/>
      </c>
      <c r="C1389">
        <f>"ORD-"&amp;TEXT(QUOTIENT($A1389-1,3)+1,"0000000")</f>
        <v/>
      </c>
      <c r="D1389">
        <f>"LINE-"&amp;TEXT($A1389,"0000000")</f>
        <v/>
      </c>
      <c r="E1389" s="7">
        <f>Settings!$B$2+$A1389-1</f>
        <v/>
      </c>
      <c r="F1389" s="7">
        <f>Settings!$B$2+MOD($A1389-1,Settings!$B$7)</f>
        <v/>
      </c>
      <c r="G1389">
        <f>YEAR($F1389)</f>
        <v/>
      </c>
      <c r="H1389">
        <f>"Q"&amp;ROUNDUP(MONTH($F1389)/3,0)</f>
        <v/>
      </c>
      <c r="I1389">
        <f>MONTH($F1389)</f>
        <v/>
      </c>
      <c r="J1389">
        <f>CHOOSE(MONTH($F1389),"Январь","Февраль","Март","Апрель","Май","Июнь","Июль","Август","Сентябрь","Октябрь","Ноябрь","Декабрь")</f>
        <v/>
      </c>
      <c r="K1389">
        <f>DAY($F1389)</f>
        <v/>
      </c>
      <c r="L1389">
        <f>IF(MOD($A1389,10)&lt;7,"ФО_01_Крупный","ФО_"&amp;TEXT(MOD($A1389,8)+1,"00"))</f>
        <v/>
      </c>
      <c r="M1389">
        <f>IF($AB1389="Да","Регион_001_Крупный","Регион_"&amp;TEXT(MOD(QUOTIENT($A1389-1,20),180)+1,"000"))</f>
        <v/>
      </c>
      <c r="N1389">
        <f>IF($AB1389="Да","Город_"&amp;TEXT(MOD($A1389-1,250)+1,"0000"),"Город_"&amp;TEXT(MOD($A1389-1,3000)+1,"0000"))</f>
        <v/>
      </c>
      <c r="O1389">
        <f>IF($AB1389="Да","Холдинг_Крупный","Холдинг_"&amp;TEXT(MOD(QUOTIENT($A1389-1,10000),20)+1,"00"))</f>
        <v/>
      </c>
      <c r="P1389">
        <f>IF($AB1389="Да","Организация_Крупная","Организация_"&amp;TEXT(MOD(QUOTIENT($A1389-1,500),600)+1,"000"))</f>
        <v/>
      </c>
      <c r="Q1389">
        <f>"Отдел_"&amp;TEXT(MOD(QUOTIENT($A1389-1,50),100)+1,"000")</f>
        <v/>
      </c>
      <c r="R1389">
        <f>IF($AB1389="Да","Группа_Крупная","Группа_"&amp;TEXT(MOD(QUOTIENT($A1389-1,5000),30)+1,"00"))</f>
        <v/>
      </c>
      <c r="S1389">
        <f>IF($AB1389="Да","Категория_Крупная","Категория_"&amp;TEXT(MOD(QUOTIENT($A1389-1,500),120)+1,"000"))</f>
        <v/>
      </c>
      <c r="T1389">
        <f>IF($AB1389="Да","Подкатегория_Крупная","Подкатегория_"&amp;TEXT(MOD(QUOTIENT($A1389-1,50),300)+1,"000"))</f>
        <v/>
      </c>
      <c r="U1389">
        <f>"SKU_"&amp;TEXT($A1389,"0000000")</f>
        <v/>
      </c>
      <c r="V1389">
        <f>CHOOSE(MOD($A1389-1,4)+1,"Enterprise","SMB","Госсектор","Розница")</f>
        <v/>
      </c>
      <c r="W1389">
        <f>"Клиент_"&amp;TEXT(MOD($A1389-1,20000)+1,"00000")</f>
        <v/>
      </c>
      <c r="X1389">
        <f>CHOOSE(MOD($A1389-1,5)+1,"Портал","API","Импорт","Ручной ввод","Интеграция")</f>
        <v/>
      </c>
      <c r="Y1389" s="8">
        <f>ROUND(1000+MOD($A1389*37,90000)+IF($AB1389="Да",5000,0),2)</f>
        <v/>
      </c>
      <c r="Z1389">
        <f>1+MOD($A1389,20)</f>
        <v/>
      </c>
      <c r="AA1389" s="8">
        <f>ROUND($Y1389*(0.08+MOD($A1389,17)/100),2)</f>
        <v/>
      </c>
      <c r="AB1389">
        <f>IF(MOD($A1389,10)&lt;7,"Да","Нет")</f>
        <v/>
      </c>
      <c r="AC1389">
        <f>$R1389&amp;" / "&amp;$S1389&amp;" / "&amp;$T1389</f>
        <v/>
      </c>
      <c r="AD1389">
        <f>1</f>
        <v/>
      </c>
      <c r="AE1389">
        <f>IF($A1389&lt;=Settings!$B$4,"до 100",IF($A1389&lt;=Settings!$B$5,"до 10 000",IF($A1389&lt;=Settings!$B$6,"до 100 000","100 000+")))</f>
        <v/>
      </c>
    </row>
    <row r="1390">
      <c r="A1390">
        <f>ROW()-1</f>
        <v/>
      </c>
      <c r="B1390">
        <f>IF($A1390&lt;=Settings!$B$4,"small_control",IF($A1390&lt;=Settings!$B$5,"medium_10k",IF($A1390&lt;=Settings!$B$6,"large_100k","extreme_1m")))</f>
        <v/>
      </c>
      <c r="C1390">
        <f>"ORD-"&amp;TEXT(QUOTIENT($A1390-1,3)+1,"0000000")</f>
        <v/>
      </c>
      <c r="D1390">
        <f>"LINE-"&amp;TEXT($A1390,"0000000")</f>
        <v/>
      </c>
      <c r="E1390" s="7">
        <f>Settings!$B$2+$A1390-1</f>
        <v/>
      </c>
      <c r="F1390" s="7">
        <f>Settings!$B$2+MOD($A1390-1,Settings!$B$7)</f>
        <v/>
      </c>
      <c r="G1390">
        <f>YEAR($F1390)</f>
        <v/>
      </c>
      <c r="H1390">
        <f>"Q"&amp;ROUNDUP(MONTH($F1390)/3,0)</f>
        <v/>
      </c>
      <c r="I1390">
        <f>MONTH($F1390)</f>
        <v/>
      </c>
      <c r="J1390">
        <f>CHOOSE(MONTH($F1390),"Январь","Февраль","Март","Апрель","Май","Июнь","Июль","Август","Сентябрь","Октябрь","Ноябрь","Декабрь")</f>
        <v/>
      </c>
      <c r="K1390">
        <f>DAY($F1390)</f>
        <v/>
      </c>
      <c r="L1390">
        <f>IF(MOD($A1390,10)&lt;7,"ФО_01_Крупный","ФО_"&amp;TEXT(MOD($A1390,8)+1,"00"))</f>
        <v/>
      </c>
      <c r="M1390">
        <f>IF($AB1390="Да","Регион_001_Крупный","Регион_"&amp;TEXT(MOD(QUOTIENT($A1390-1,20),180)+1,"000"))</f>
        <v/>
      </c>
      <c r="N1390">
        <f>IF($AB1390="Да","Город_"&amp;TEXT(MOD($A1390-1,250)+1,"0000"),"Город_"&amp;TEXT(MOD($A1390-1,3000)+1,"0000"))</f>
        <v/>
      </c>
      <c r="O1390">
        <f>IF($AB1390="Да","Холдинг_Крупный","Холдинг_"&amp;TEXT(MOD(QUOTIENT($A1390-1,10000),20)+1,"00"))</f>
        <v/>
      </c>
      <c r="P1390">
        <f>IF($AB1390="Да","Организация_Крупная","Организация_"&amp;TEXT(MOD(QUOTIENT($A1390-1,500),600)+1,"000"))</f>
        <v/>
      </c>
      <c r="Q1390">
        <f>"Отдел_"&amp;TEXT(MOD(QUOTIENT($A1390-1,50),100)+1,"000")</f>
        <v/>
      </c>
      <c r="R1390">
        <f>IF($AB1390="Да","Группа_Крупная","Группа_"&amp;TEXT(MOD(QUOTIENT($A1390-1,5000),30)+1,"00"))</f>
        <v/>
      </c>
      <c r="S1390">
        <f>IF($AB1390="Да","Категория_Крупная","Категория_"&amp;TEXT(MOD(QUOTIENT($A1390-1,500),120)+1,"000"))</f>
        <v/>
      </c>
      <c r="T1390">
        <f>IF($AB1390="Да","Подкатегория_Крупная","Подкатегория_"&amp;TEXT(MOD(QUOTIENT($A1390-1,50),300)+1,"000"))</f>
        <v/>
      </c>
      <c r="U1390">
        <f>"SKU_"&amp;TEXT($A1390,"0000000")</f>
        <v/>
      </c>
      <c r="V1390">
        <f>CHOOSE(MOD($A1390-1,4)+1,"Enterprise","SMB","Госсектор","Розница")</f>
        <v/>
      </c>
      <c r="W1390">
        <f>"Клиент_"&amp;TEXT(MOD($A1390-1,20000)+1,"00000")</f>
        <v/>
      </c>
      <c r="X1390">
        <f>CHOOSE(MOD($A1390-1,5)+1,"Портал","API","Импорт","Ручной ввод","Интеграция")</f>
        <v/>
      </c>
      <c r="Y1390" s="8">
        <f>ROUND(1000+MOD($A1390*37,90000)+IF($AB1390="Да",5000,0),2)</f>
        <v/>
      </c>
      <c r="Z1390">
        <f>1+MOD($A1390,20)</f>
        <v/>
      </c>
      <c r="AA1390" s="8">
        <f>ROUND($Y1390*(0.08+MOD($A1390,17)/100),2)</f>
        <v/>
      </c>
      <c r="AB1390">
        <f>IF(MOD($A1390,10)&lt;7,"Да","Нет")</f>
        <v/>
      </c>
      <c r="AC1390">
        <f>$R1390&amp;" / "&amp;$S1390&amp;" / "&amp;$T1390</f>
        <v/>
      </c>
      <c r="AD1390">
        <f>1</f>
        <v/>
      </c>
      <c r="AE1390">
        <f>IF($A1390&lt;=Settings!$B$4,"до 100",IF($A1390&lt;=Settings!$B$5,"до 10 000",IF($A1390&lt;=Settings!$B$6,"до 100 000","100 000+")))</f>
        <v/>
      </c>
    </row>
    <row r="1391">
      <c r="A1391">
        <f>ROW()-1</f>
        <v/>
      </c>
      <c r="B1391">
        <f>IF($A1391&lt;=Settings!$B$4,"small_control",IF($A1391&lt;=Settings!$B$5,"medium_10k",IF($A1391&lt;=Settings!$B$6,"large_100k","extreme_1m")))</f>
        <v/>
      </c>
      <c r="C1391">
        <f>"ORD-"&amp;TEXT(QUOTIENT($A1391-1,3)+1,"0000000")</f>
        <v/>
      </c>
      <c r="D1391">
        <f>"LINE-"&amp;TEXT($A1391,"0000000")</f>
        <v/>
      </c>
      <c r="E1391" s="7">
        <f>Settings!$B$2+$A1391-1</f>
        <v/>
      </c>
      <c r="F1391" s="7">
        <f>Settings!$B$2+MOD($A1391-1,Settings!$B$7)</f>
        <v/>
      </c>
      <c r="G1391">
        <f>YEAR($F1391)</f>
        <v/>
      </c>
      <c r="H1391">
        <f>"Q"&amp;ROUNDUP(MONTH($F1391)/3,0)</f>
        <v/>
      </c>
      <c r="I1391">
        <f>MONTH($F1391)</f>
        <v/>
      </c>
      <c r="J1391">
        <f>CHOOSE(MONTH($F1391),"Январь","Февраль","Март","Апрель","Май","Июнь","Июль","Август","Сентябрь","Октябрь","Ноябрь","Декабрь")</f>
        <v/>
      </c>
      <c r="K1391">
        <f>DAY($F1391)</f>
        <v/>
      </c>
      <c r="L1391">
        <f>IF(MOD($A1391,10)&lt;7,"ФО_01_Крупный","ФО_"&amp;TEXT(MOD($A1391,8)+1,"00"))</f>
        <v/>
      </c>
      <c r="M1391">
        <f>IF($AB1391="Да","Регион_001_Крупный","Регион_"&amp;TEXT(MOD(QUOTIENT($A1391-1,20),180)+1,"000"))</f>
        <v/>
      </c>
      <c r="N1391">
        <f>IF($AB1391="Да","Город_"&amp;TEXT(MOD($A1391-1,250)+1,"0000"),"Город_"&amp;TEXT(MOD($A1391-1,3000)+1,"0000"))</f>
        <v/>
      </c>
      <c r="O1391">
        <f>IF($AB1391="Да","Холдинг_Крупный","Холдинг_"&amp;TEXT(MOD(QUOTIENT($A1391-1,10000),20)+1,"00"))</f>
        <v/>
      </c>
      <c r="P1391">
        <f>IF($AB1391="Да","Организация_Крупная","Организация_"&amp;TEXT(MOD(QUOTIENT($A1391-1,500),600)+1,"000"))</f>
        <v/>
      </c>
      <c r="Q1391">
        <f>"Отдел_"&amp;TEXT(MOD(QUOTIENT($A1391-1,50),100)+1,"000")</f>
        <v/>
      </c>
      <c r="R1391">
        <f>IF($AB1391="Да","Группа_Крупная","Группа_"&amp;TEXT(MOD(QUOTIENT($A1391-1,5000),30)+1,"00"))</f>
        <v/>
      </c>
      <c r="S1391">
        <f>IF($AB1391="Да","Категория_Крупная","Категория_"&amp;TEXT(MOD(QUOTIENT($A1391-1,500),120)+1,"000"))</f>
        <v/>
      </c>
      <c r="T1391">
        <f>IF($AB1391="Да","Подкатегория_Крупная","Подкатегория_"&amp;TEXT(MOD(QUOTIENT($A1391-1,50),300)+1,"000"))</f>
        <v/>
      </c>
      <c r="U1391">
        <f>"SKU_"&amp;TEXT($A1391,"0000000")</f>
        <v/>
      </c>
      <c r="V1391">
        <f>CHOOSE(MOD($A1391-1,4)+1,"Enterprise","SMB","Госсектор","Розница")</f>
        <v/>
      </c>
      <c r="W1391">
        <f>"Клиент_"&amp;TEXT(MOD($A1391-1,20000)+1,"00000")</f>
        <v/>
      </c>
      <c r="X1391">
        <f>CHOOSE(MOD($A1391-1,5)+1,"Портал","API","Импорт","Ручной ввод","Интеграция")</f>
        <v/>
      </c>
      <c r="Y1391" s="8">
        <f>ROUND(1000+MOD($A1391*37,90000)+IF($AB1391="Да",5000,0),2)</f>
        <v/>
      </c>
      <c r="Z1391">
        <f>1+MOD($A1391,20)</f>
        <v/>
      </c>
      <c r="AA1391" s="8">
        <f>ROUND($Y1391*(0.08+MOD($A1391,17)/100),2)</f>
        <v/>
      </c>
      <c r="AB1391">
        <f>IF(MOD($A1391,10)&lt;7,"Да","Нет")</f>
        <v/>
      </c>
      <c r="AC1391">
        <f>$R1391&amp;" / "&amp;$S1391&amp;" / "&amp;$T1391</f>
        <v/>
      </c>
      <c r="AD1391">
        <f>1</f>
        <v/>
      </c>
      <c r="AE1391">
        <f>IF($A1391&lt;=Settings!$B$4,"до 100",IF($A1391&lt;=Settings!$B$5,"до 10 000",IF($A1391&lt;=Settings!$B$6,"до 100 000","100 000+")))</f>
        <v/>
      </c>
    </row>
    <row r="1392">
      <c r="A1392">
        <f>ROW()-1</f>
        <v/>
      </c>
      <c r="B1392">
        <f>IF($A1392&lt;=Settings!$B$4,"small_control",IF($A1392&lt;=Settings!$B$5,"medium_10k",IF($A1392&lt;=Settings!$B$6,"large_100k","extreme_1m")))</f>
        <v/>
      </c>
      <c r="C1392">
        <f>"ORD-"&amp;TEXT(QUOTIENT($A1392-1,3)+1,"0000000")</f>
        <v/>
      </c>
      <c r="D1392">
        <f>"LINE-"&amp;TEXT($A1392,"0000000")</f>
        <v/>
      </c>
      <c r="E1392" s="7">
        <f>Settings!$B$2+$A1392-1</f>
        <v/>
      </c>
      <c r="F1392" s="7">
        <f>Settings!$B$2+MOD($A1392-1,Settings!$B$7)</f>
        <v/>
      </c>
      <c r="G1392">
        <f>YEAR($F1392)</f>
        <v/>
      </c>
      <c r="H1392">
        <f>"Q"&amp;ROUNDUP(MONTH($F1392)/3,0)</f>
        <v/>
      </c>
      <c r="I1392">
        <f>MONTH($F1392)</f>
        <v/>
      </c>
      <c r="J1392">
        <f>CHOOSE(MONTH($F1392),"Январь","Февраль","Март","Апрель","Май","Июнь","Июль","Август","Сентябрь","Октябрь","Ноябрь","Декабрь")</f>
        <v/>
      </c>
      <c r="K1392">
        <f>DAY($F1392)</f>
        <v/>
      </c>
      <c r="L1392">
        <f>IF(MOD($A1392,10)&lt;7,"ФО_01_Крупный","ФО_"&amp;TEXT(MOD($A1392,8)+1,"00"))</f>
        <v/>
      </c>
      <c r="M1392">
        <f>IF($AB1392="Да","Регион_001_Крупный","Регион_"&amp;TEXT(MOD(QUOTIENT($A1392-1,20),180)+1,"000"))</f>
        <v/>
      </c>
      <c r="N1392">
        <f>IF($AB1392="Да","Город_"&amp;TEXT(MOD($A1392-1,250)+1,"0000"),"Город_"&amp;TEXT(MOD($A1392-1,3000)+1,"0000"))</f>
        <v/>
      </c>
      <c r="O1392">
        <f>IF($AB1392="Да","Холдинг_Крупный","Холдинг_"&amp;TEXT(MOD(QUOTIENT($A1392-1,10000),20)+1,"00"))</f>
        <v/>
      </c>
      <c r="P1392">
        <f>IF($AB1392="Да","Организация_Крупная","Организация_"&amp;TEXT(MOD(QUOTIENT($A1392-1,500),600)+1,"000"))</f>
        <v/>
      </c>
      <c r="Q1392">
        <f>"Отдел_"&amp;TEXT(MOD(QUOTIENT($A1392-1,50),100)+1,"000")</f>
        <v/>
      </c>
      <c r="R1392">
        <f>IF($AB1392="Да","Группа_Крупная","Группа_"&amp;TEXT(MOD(QUOTIENT($A1392-1,5000),30)+1,"00"))</f>
        <v/>
      </c>
      <c r="S1392">
        <f>IF($AB1392="Да","Категория_Крупная","Категория_"&amp;TEXT(MOD(QUOTIENT($A1392-1,500),120)+1,"000"))</f>
        <v/>
      </c>
      <c r="T1392">
        <f>IF($AB1392="Да","Подкатегория_Крупная","Подкатегория_"&amp;TEXT(MOD(QUOTIENT($A1392-1,50),300)+1,"000"))</f>
        <v/>
      </c>
      <c r="U1392">
        <f>"SKU_"&amp;TEXT($A1392,"0000000")</f>
        <v/>
      </c>
      <c r="V1392">
        <f>CHOOSE(MOD($A1392-1,4)+1,"Enterprise","SMB","Госсектор","Розница")</f>
        <v/>
      </c>
      <c r="W1392">
        <f>"Клиент_"&amp;TEXT(MOD($A1392-1,20000)+1,"00000")</f>
        <v/>
      </c>
      <c r="X1392">
        <f>CHOOSE(MOD($A1392-1,5)+1,"Портал","API","Импорт","Ручной ввод","Интеграция")</f>
        <v/>
      </c>
      <c r="Y1392" s="8">
        <f>ROUND(1000+MOD($A1392*37,90000)+IF($AB1392="Да",5000,0),2)</f>
        <v/>
      </c>
      <c r="Z1392">
        <f>1+MOD($A1392,20)</f>
        <v/>
      </c>
      <c r="AA1392" s="8">
        <f>ROUND($Y1392*(0.08+MOD($A1392,17)/100),2)</f>
        <v/>
      </c>
      <c r="AB1392">
        <f>IF(MOD($A1392,10)&lt;7,"Да","Нет")</f>
        <v/>
      </c>
      <c r="AC1392">
        <f>$R1392&amp;" / "&amp;$S1392&amp;" / "&amp;$T1392</f>
        <v/>
      </c>
      <c r="AD1392">
        <f>1</f>
        <v/>
      </c>
      <c r="AE1392">
        <f>IF($A1392&lt;=Settings!$B$4,"до 100",IF($A1392&lt;=Settings!$B$5,"до 10 000",IF($A1392&lt;=Settings!$B$6,"до 100 000","100 000+")))</f>
        <v/>
      </c>
    </row>
    <row r="1393">
      <c r="A1393">
        <f>ROW()-1</f>
        <v/>
      </c>
      <c r="B1393">
        <f>IF($A1393&lt;=Settings!$B$4,"small_control",IF($A1393&lt;=Settings!$B$5,"medium_10k",IF($A1393&lt;=Settings!$B$6,"large_100k","extreme_1m")))</f>
        <v/>
      </c>
      <c r="C1393">
        <f>"ORD-"&amp;TEXT(QUOTIENT($A1393-1,3)+1,"0000000")</f>
        <v/>
      </c>
      <c r="D1393">
        <f>"LINE-"&amp;TEXT($A1393,"0000000")</f>
        <v/>
      </c>
      <c r="E1393" s="7">
        <f>Settings!$B$2+$A1393-1</f>
        <v/>
      </c>
      <c r="F1393" s="7">
        <f>Settings!$B$2+MOD($A1393-1,Settings!$B$7)</f>
        <v/>
      </c>
      <c r="G1393">
        <f>YEAR($F1393)</f>
        <v/>
      </c>
      <c r="H1393">
        <f>"Q"&amp;ROUNDUP(MONTH($F1393)/3,0)</f>
        <v/>
      </c>
      <c r="I1393">
        <f>MONTH($F1393)</f>
        <v/>
      </c>
      <c r="J1393">
        <f>CHOOSE(MONTH($F1393),"Январь","Февраль","Март","Апрель","Май","Июнь","Июль","Август","Сентябрь","Октябрь","Ноябрь","Декабрь")</f>
        <v/>
      </c>
      <c r="K1393">
        <f>DAY($F1393)</f>
        <v/>
      </c>
      <c r="L1393">
        <f>IF(MOD($A1393,10)&lt;7,"ФО_01_Крупный","ФО_"&amp;TEXT(MOD($A1393,8)+1,"00"))</f>
        <v/>
      </c>
      <c r="M1393">
        <f>IF($AB1393="Да","Регион_001_Крупный","Регион_"&amp;TEXT(MOD(QUOTIENT($A1393-1,20),180)+1,"000"))</f>
        <v/>
      </c>
      <c r="N1393">
        <f>IF($AB1393="Да","Город_"&amp;TEXT(MOD($A1393-1,250)+1,"0000"),"Город_"&amp;TEXT(MOD($A1393-1,3000)+1,"0000"))</f>
        <v/>
      </c>
      <c r="O1393">
        <f>IF($AB1393="Да","Холдинг_Крупный","Холдинг_"&amp;TEXT(MOD(QUOTIENT($A1393-1,10000),20)+1,"00"))</f>
        <v/>
      </c>
      <c r="P1393">
        <f>IF($AB1393="Да","Организация_Крупная","Организация_"&amp;TEXT(MOD(QUOTIENT($A1393-1,500),600)+1,"000"))</f>
        <v/>
      </c>
      <c r="Q1393">
        <f>"Отдел_"&amp;TEXT(MOD(QUOTIENT($A1393-1,50),100)+1,"000")</f>
        <v/>
      </c>
      <c r="R1393">
        <f>IF($AB1393="Да","Группа_Крупная","Группа_"&amp;TEXT(MOD(QUOTIENT($A1393-1,5000),30)+1,"00"))</f>
        <v/>
      </c>
      <c r="S1393">
        <f>IF($AB1393="Да","Категория_Крупная","Категория_"&amp;TEXT(MOD(QUOTIENT($A1393-1,500),120)+1,"000"))</f>
        <v/>
      </c>
      <c r="T1393">
        <f>IF($AB1393="Да","Подкатегория_Крупная","Подкатегория_"&amp;TEXT(MOD(QUOTIENT($A1393-1,50),300)+1,"000"))</f>
        <v/>
      </c>
      <c r="U1393">
        <f>"SKU_"&amp;TEXT($A1393,"0000000")</f>
        <v/>
      </c>
      <c r="V1393">
        <f>CHOOSE(MOD($A1393-1,4)+1,"Enterprise","SMB","Госсектор","Розница")</f>
        <v/>
      </c>
      <c r="W1393">
        <f>"Клиент_"&amp;TEXT(MOD($A1393-1,20000)+1,"00000")</f>
        <v/>
      </c>
      <c r="X1393">
        <f>CHOOSE(MOD($A1393-1,5)+1,"Портал","API","Импорт","Ручной ввод","Интеграция")</f>
        <v/>
      </c>
      <c r="Y1393" s="8">
        <f>ROUND(1000+MOD($A1393*37,90000)+IF($AB1393="Да",5000,0),2)</f>
        <v/>
      </c>
      <c r="Z1393">
        <f>1+MOD($A1393,20)</f>
        <v/>
      </c>
      <c r="AA1393" s="8">
        <f>ROUND($Y1393*(0.08+MOD($A1393,17)/100),2)</f>
        <v/>
      </c>
      <c r="AB1393">
        <f>IF(MOD($A1393,10)&lt;7,"Да","Нет")</f>
        <v/>
      </c>
      <c r="AC1393">
        <f>$R1393&amp;" / "&amp;$S1393&amp;" / "&amp;$T1393</f>
        <v/>
      </c>
      <c r="AD1393">
        <f>1</f>
        <v/>
      </c>
      <c r="AE1393">
        <f>IF($A1393&lt;=Settings!$B$4,"до 100",IF($A1393&lt;=Settings!$B$5,"до 10 000",IF($A1393&lt;=Settings!$B$6,"до 100 000","100 000+")))</f>
        <v/>
      </c>
    </row>
    <row r="1394">
      <c r="A1394">
        <f>ROW()-1</f>
        <v/>
      </c>
      <c r="B1394">
        <f>IF($A1394&lt;=Settings!$B$4,"small_control",IF($A1394&lt;=Settings!$B$5,"medium_10k",IF($A1394&lt;=Settings!$B$6,"large_100k","extreme_1m")))</f>
        <v/>
      </c>
      <c r="C1394">
        <f>"ORD-"&amp;TEXT(QUOTIENT($A1394-1,3)+1,"0000000")</f>
        <v/>
      </c>
      <c r="D1394">
        <f>"LINE-"&amp;TEXT($A1394,"0000000")</f>
        <v/>
      </c>
      <c r="E1394" s="7">
        <f>Settings!$B$2+$A1394-1</f>
        <v/>
      </c>
      <c r="F1394" s="7">
        <f>Settings!$B$2+MOD($A1394-1,Settings!$B$7)</f>
        <v/>
      </c>
      <c r="G1394">
        <f>YEAR($F1394)</f>
        <v/>
      </c>
      <c r="H1394">
        <f>"Q"&amp;ROUNDUP(MONTH($F1394)/3,0)</f>
        <v/>
      </c>
      <c r="I1394">
        <f>MONTH($F1394)</f>
        <v/>
      </c>
      <c r="J1394">
        <f>CHOOSE(MONTH($F1394),"Январь","Февраль","Март","Апрель","Май","Июнь","Июль","Август","Сентябрь","Октябрь","Ноябрь","Декабрь")</f>
        <v/>
      </c>
      <c r="K1394">
        <f>DAY($F1394)</f>
        <v/>
      </c>
      <c r="L1394">
        <f>IF(MOD($A1394,10)&lt;7,"ФО_01_Крупный","ФО_"&amp;TEXT(MOD($A1394,8)+1,"00"))</f>
        <v/>
      </c>
      <c r="M1394">
        <f>IF($AB1394="Да","Регион_001_Крупный","Регион_"&amp;TEXT(MOD(QUOTIENT($A1394-1,20),180)+1,"000"))</f>
        <v/>
      </c>
      <c r="N1394">
        <f>IF($AB1394="Да","Город_"&amp;TEXT(MOD($A1394-1,250)+1,"0000"),"Город_"&amp;TEXT(MOD($A1394-1,3000)+1,"0000"))</f>
        <v/>
      </c>
      <c r="O1394">
        <f>IF($AB1394="Да","Холдинг_Крупный","Холдинг_"&amp;TEXT(MOD(QUOTIENT($A1394-1,10000),20)+1,"00"))</f>
        <v/>
      </c>
      <c r="P1394">
        <f>IF($AB1394="Да","Организация_Крупная","Организация_"&amp;TEXT(MOD(QUOTIENT($A1394-1,500),600)+1,"000"))</f>
        <v/>
      </c>
      <c r="Q1394">
        <f>"Отдел_"&amp;TEXT(MOD(QUOTIENT($A1394-1,50),100)+1,"000")</f>
        <v/>
      </c>
      <c r="R1394">
        <f>IF($AB1394="Да","Группа_Крупная","Группа_"&amp;TEXT(MOD(QUOTIENT($A1394-1,5000),30)+1,"00"))</f>
        <v/>
      </c>
      <c r="S1394">
        <f>IF($AB1394="Да","Категория_Крупная","Категория_"&amp;TEXT(MOD(QUOTIENT($A1394-1,500),120)+1,"000"))</f>
        <v/>
      </c>
      <c r="T1394">
        <f>IF($AB1394="Да","Подкатегория_Крупная","Подкатегория_"&amp;TEXT(MOD(QUOTIENT($A1394-1,50),300)+1,"000"))</f>
        <v/>
      </c>
      <c r="U1394">
        <f>"SKU_"&amp;TEXT($A1394,"0000000")</f>
        <v/>
      </c>
      <c r="V1394">
        <f>CHOOSE(MOD($A1394-1,4)+1,"Enterprise","SMB","Госсектор","Розница")</f>
        <v/>
      </c>
      <c r="W1394">
        <f>"Клиент_"&amp;TEXT(MOD($A1394-1,20000)+1,"00000")</f>
        <v/>
      </c>
      <c r="X1394">
        <f>CHOOSE(MOD($A1394-1,5)+1,"Портал","API","Импорт","Ручной ввод","Интеграция")</f>
        <v/>
      </c>
      <c r="Y1394" s="8">
        <f>ROUND(1000+MOD($A1394*37,90000)+IF($AB1394="Да",5000,0),2)</f>
        <v/>
      </c>
      <c r="Z1394">
        <f>1+MOD($A1394,20)</f>
        <v/>
      </c>
      <c r="AA1394" s="8">
        <f>ROUND($Y1394*(0.08+MOD($A1394,17)/100),2)</f>
        <v/>
      </c>
      <c r="AB1394">
        <f>IF(MOD($A1394,10)&lt;7,"Да","Нет")</f>
        <v/>
      </c>
      <c r="AC1394">
        <f>$R1394&amp;" / "&amp;$S1394&amp;" / "&amp;$T1394</f>
        <v/>
      </c>
      <c r="AD1394">
        <f>1</f>
        <v/>
      </c>
      <c r="AE1394">
        <f>IF($A1394&lt;=Settings!$B$4,"до 100",IF($A1394&lt;=Settings!$B$5,"до 10 000",IF($A1394&lt;=Settings!$B$6,"до 100 000","100 000+")))</f>
        <v/>
      </c>
    </row>
    <row r="1395">
      <c r="A1395">
        <f>ROW()-1</f>
        <v/>
      </c>
      <c r="B1395">
        <f>IF($A1395&lt;=Settings!$B$4,"small_control",IF($A1395&lt;=Settings!$B$5,"medium_10k",IF($A1395&lt;=Settings!$B$6,"large_100k","extreme_1m")))</f>
        <v/>
      </c>
      <c r="C1395">
        <f>"ORD-"&amp;TEXT(QUOTIENT($A1395-1,3)+1,"0000000")</f>
        <v/>
      </c>
      <c r="D1395">
        <f>"LINE-"&amp;TEXT($A1395,"0000000")</f>
        <v/>
      </c>
      <c r="E1395" s="7">
        <f>Settings!$B$2+$A1395-1</f>
        <v/>
      </c>
      <c r="F1395" s="7">
        <f>Settings!$B$2+MOD($A1395-1,Settings!$B$7)</f>
        <v/>
      </c>
      <c r="G1395">
        <f>YEAR($F1395)</f>
        <v/>
      </c>
      <c r="H1395">
        <f>"Q"&amp;ROUNDUP(MONTH($F1395)/3,0)</f>
        <v/>
      </c>
      <c r="I1395">
        <f>MONTH($F1395)</f>
        <v/>
      </c>
      <c r="J1395">
        <f>CHOOSE(MONTH($F1395),"Январь","Февраль","Март","Апрель","Май","Июнь","Июль","Август","Сентябрь","Октябрь","Ноябрь","Декабрь")</f>
        <v/>
      </c>
      <c r="K1395">
        <f>DAY($F1395)</f>
        <v/>
      </c>
      <c r="L1395">
        <f>IF(MOD($A1395,10)&lt;7,"ФО_01_Крупный","ФО_"&amp;TEXT(MOD($A1395,8)+1,"00"))</f>
        <v/>
      </c>
      <c r="M1395">
        <f>IF($AB1395="Да","Регион_001_Крупный","Регион_"&amp;TEXT(MOD(QUOTIENT($A1395-1,20),180)+1,"000"))</f>
        <v/>
      </c>
      <c r="N1395">
        <f>IF($AB1395="Да","Город_"&amp;TEXT(MOD($A1395-1,250)+1,"0000"),"Город_"&amp;TEXT(MOD($A1395-1,3000)+1,"0000"))</f>
        <v/>
      </c>
      <c r="O1395">
        <f>IF($AB1395="Да","Холдинг_Крупный","Холдинг_"&amp;TEXT(MOD(QUOTIENT($A1395-1,10000),20)+1,"00"))</f>
        <v/>
      </c>
      <c r="P1395">
        <f>IF($AB1395="Да","Организация_Крупная","Организация_"&amp;TEXT(MOD(QUOTIENT($A1395-1,500),600)+1,"000"))</f>
        <v/>
      </c>
      <c r="Q1395">
        <f>"Отдел_"&amp;TEXT(MOD(QUOTIENT($A1395-1,50),100)+1,"000")</f>
        <v/>
      </c>
      <c r="R1395">
        <f>IF($AB1395="Да","Группа_Крупная","Группа_"&amp;TEXT(MOD(QUOTIENT($A1395-1,5000),30)+1,"00"))</f>
        <v/>
      </c>
      <c r="S1395">
        <f>IF($AB1395="Да","Категория_Крупная","Категория_"&amp;TEXT(MOD(QUOTIENT($A1395-1,500),120)+1,"000"))</f>
        <v/>
      </c>
      <c r="T1395">
        <f>IF($AB1395="Да","Подкатегория_Крупная","Подкатегория_"&amp;TEXT(MOD(QUOTIENT($A1395-1,50),300)+1,"000"))</f>
        <v/>
      </c>
      <c r="U1395">
        <f>"SKU_"&amp;TEXT($A1395,"0000000")</f>
        <v/>
      </c>
      <c r="V1395">
        <f>CHOOSE(MOD($A1395-1,4)+1,"Enterprise","SMB","Госсектор","Розница")</f>
        <v/>
      </c>
      <c r="W1395">
        <f>"Клиент_"&amp;TEXT(MOD($A1395-1,20000)+1,"00000")</f>
        <v/>
      </c>
      <c r="X1395">
        <f>CHOOSE(MOD($A1395-1,5)+1,"Портал","API","Импорт","Ручной ввод","Интеграция")</f>
        <v/>
      </c>
      <c r="Y1395" s="8">
        <f>ROUND(1000+MOD($A1395*37,90000)+IF($AB1395="Да",5000,0),2)</f>
        <v/>
      </c>
      <c r="Z1395">
        <f>1+MOD($A1395,20)</f>
        <v/>
      </c>
      <c r="AA1395" s="8">
        <f>ROUND($Y1395*(0.08+MOD($A1395,17)/100),2)</f>
        <v/>
      </c>
      <c r="AB1395">
        <f>IF(MOD($A1395,10)&lt;7,"Да","Нет")</f>
        <v/>
      </c>
      <c r="AC1395">
        <f>$R1395&amp;" / "&amp;$S1395&amp;" / "&amp;$T1395</f>
        <v/>
      </c>
      <c r="AD1395">
        <f>1</f>
        <v/>
      </c>
      <c r="AE1395">
        <f>IF($A1395&lt;=Settings!$B$4,"до 100",IF($A1395&lt;=Settings!$B$5,"до 10 000",IF($A1395&lt;=Settings!$B$6,"до 100 000","100 000+")))</f>
        <v/>
      </c>
    </row>
    <row r="1396">
      <c r="A1396">
        <f>ROW()-1</f>
        <v/>
      </c>
      <c r="B1396">
        <f>IF($A1396&lt;=Settings!$B$4,"small_control",IF($A1396&lt;=Settings!$B$5,"medium_10k",IF($A1396&lt;=Settings!$B$6,"large_100k","extreme_1m")))</f>
        <v/>
      </c>
      <c r="C1396">
        <f>"ORD-"&amp;TEXT(QUOTIENT($A1396-1,3)+1,"0000000")</f>
        <v/>
      </c>
      <c r="D1396">
        <f>"LINE-"&amp;TEXT($A1396,"0000000")</f>
        <v/>
      </c>
      <c r="E1396" s="7">
        <f>Settings!$B$2+$A1396-1</f>
        <v/>
      </c>
      <c r="F1396" s="7">
        <f>Settings!$B$2+MOD($A1396-1,Settings!$B$7)</f>
        <v/>
      </c>
      <c r="G1396">
        <f>YEAR($F1396)</f>
        <v/>
      </c>
      <c r="H1396">
        <f>"Q"&amp;ROUNDUP(MONTH($F1396)/3,0)</f>
        <v/>
      </c>
      <c r="I1396">
        <f>MONTH($F1396)</f>
        <v/>
      </c>
      <c r="J1396">
        <f>CHOOSE(MONTH($F1396),"Январь","Февраль","Март","Апрель","Май","Июнь","Июль","Август","Сентябрь","Октябрь","Ноябрь","Декабрь")</f>
        <v/>
      </c>
      <c r="K1396">
        <f>DAY($F1396)</f>
        <v/>
      </c>
      <c r="L1396">
        <f>IF(MOD($A1396,10)&lt;7,"ФО_01_Крупный","ФО_"&amp;TEXT(MOD($A1396,8)+1,"00"))</f>
        <v/>
      </c>
      <c r="M1396">
        <f>IF($AB1396="Да","Регион_001_Крупный","Регион_"&amp;TEXT(MOD(QUOTIENT($A1396-1,20),180)+1,"000"))</f>
        <v/>
      </c>
      <c r="N1396">
        <f>IF($AB1396="Да","Город_"&amp;TEXT(MOD($A1396-1,250)+1,"0000"),"Город_"&amp;TEXT(MOD($A1396-1,3000)+1,"0000"))</f>
        <v/>
      </c>
      <c r="O1396">
        <f>IF($AB1396="Да","Холдинг_Крупный","Холдинг_"&amp;TEXT(MOD(QUOTIENT($A1396-1,10000),20)+1,"00"))</f>
        <v/>
      </c>
      <c r="P1396">
        <f>IF($AB1396="Да","Организация_Крупная","Организация_"&amp;TEXT(MOD(QUOTIENT($A1396-1,500),600)+1,"000"))</f>
        <v/>
      </c>
      <c r="Q1396">
        <f>"Отдел_"&amp;TEXT(MOD(QUOTIENT($A1396-1,50),100)+1,"000")</f>
        <v/>
      </c>
      <c r="R1396">
        <f>IF($AB1396="Да","Группа_Крупная","Группа_"&amp;TEXT(MOD(QUOTIENT($A1396-1,5000),30)+1,"00"))</f>
        <v/>
      </c>
      <c r="S1396">
        <f>IF($AB1396="Да","Категория_Крупная","Категория_"&amp;TEXT(MOD(QUOTIENT($A1396-1,500),120)+1,"000"))</f>
        <v/>
      </c>
      <c r="T1396">
        <f>IF($AB1396="Да","Подкатегория_Крупная","Подкатегория_"&amp;TEXT(MOD(QUOTIENT($A1396-1,50),300)+1,"000"))</f>
        <v/>
      </c>
      <c r="U1396">
        <f>"SKU_"&amp;TEXT($A1396,"0000000")</f>
        <v/>
      </c>
      <c r="V1396">
        <f>CHOOSE(MOD($A1396-1,4)+1,"Enterprise","SMB","Госсектор","Розница")</f>
        <v/>
      </c>
      <c r="W1396">
        <f>"Клиент_"&amp;TEXT(MOD($A1396-1,20000)+1,"00000")</f>
        <v/>
      </c>
      <c r="X1396">
        <f>CHOOSE(MOD($A1396-1,5)+1,"Портал","API","Импорт","Ручной ввод","Интеграция")</f>
        <v/>
      </c>
      <c r="Y1396" s="8">
        <f>ROUND(1000+MOD($A1396*37,90000)+IF($AB1396="Да",5000,0),2)</f>
        <v/>
      </c>
      <c r="Z1396">
        <f>1+MOD($A1396,20)</f>
        <v/>
      </c>
      <c r="AA1396" s="8">
        <f>ROUND($Y1396*(0.08+MOD($A1396,17)/100),2)</f>
        <v/>
      </c>
      <c r="AB1396">
        <f>IF(MOD($A1396,10)&lt;7,"Да","Нет")</f>
        <v/>
      </c>
      <c r="AC1396">
        <f>$R1396&amp;" / "&amp;$S1396&amp;" / "&amp;$T1396</f>
        <v/>
      </c>
      <c r="AD1396">
        <f>1</f>
        <v/>
      </c>
      <c r="AE1396">
        <f>IF($A1396&lt;=Settings!$B$4,"до 100",IF($A1396&lt;=Settings!$B$5,"до 10 000",IF($A1396&lt;=Settings!$B$6,"до 100 000","100 000+")))</f>
        <v/>
      </c>
    </row>
    <row r="1397">
      <c r="A1397">
        <f>ROW()-1</f>
        <v/>
      </c>
      <c r="B1397">
        <f>IF($A1397&lt;=Settings!$B$4,"small_control",IF($A1397&lt;=Settings!$B$5,"medium_10k",IF($A1397&lt;=Settings!$B$6,"large_100k","extreme_1m")))</f>
        <v/>
      </c>
      <c r="C1397">
        <f>"ORD-"&amp;TEXT(QUOTIENT($A1397-1,3)+1,"0000000")</f>
        <v/>
      </c>
      <c r="D1397">
        <f>"LINE-"&amp;TEXT($A1397,"0000000")</f>
        <v/>
      </c>
      <c r="E1397" s="7">
        <f>Settings!$B$2+$A1397-1</f>
        <v/>
      </c>
      <c r="F1397" s="7">
        <f>Settings!$B$2+MOD($A1397-1,Settings!$B$7)</f>
        <v/>
      </c>
      <c r="G1397">
        <f>YEAR($F1397)</f>
        <v/>
      </c>
      <c r="H1397">
        <f>"Q"&amp;ROUNDUP(MONTH($F1397)/3,0)</f>
        <v/>
      </c>
      <c r="I1397">
        <f>MONTH($F1397)</f>
        <v/>
      </c>
      <c r="J1397">
        <f>CHOOSE(MONTH($F1397),"Январь","Февраль","Март","Апрель","Май","Июнь","Июль","Август","Сентябрь","Октябрь","Ноябрь","Декабрь")</f>
        <v/>
      </c>
      <c r="K1397">
        <f>DAY($F1397)</f>
        <v/>
      </c>
      <c r="L1397">
        <f>IF(MOD($A1397,10)&lt;7,"ФО_01_Крупный","ФО_"&amp;TEXT(MOD($A1397,8)+1,"00"))</f>
        <v/>
      </c>
      <c r="M1397">
        <f>IF($AB1397="Да","Регион_001_Крупный","Регион_"&amp;TEXT(MOD(QUOTIENT($A1397-1,20),180)+1,"000"))</f>
        <v/>
      </c>
      <c r="N1397">
        <f>IF($AB1397="Да","Город_"&amp;TEXT(MOD($A1397-1,250)+1,"0000"),"Город_"&amp;TEXT(MOD($A1397-1,3000)+1,"0000"))</f>
        <v/>
      </c>
      <c r="O1397">
        <f>IF($AB1397="Да","Холдинг_Крупный","Холдинг_"&amp;TEXT(MOD(QUOTIENT($A1397-1,10000),20)+1,"00"))</f>
        <v/>
      </c>
      <c r="P1397">
        <f>IF($AB1397="Да","Организация_Крупная","Организация_"&amp;TEXT(MOD(QUOTIENT($A1397-1,500),600)+1,"000"))</f>
        <v/>
      </c>
      <c r="Q1397">
        <f>"Отдел_"&amp;TEXT(MOD(QUOTIENT($A1397-1,50),100)+1,"000")</f>
        <v/>
      </c>
      <c r="R1397">
        <f>IF($AB1397="Да","Группа_Крупная","Группа_"&amp;TEXT(MOD(QUOTIENT($A1397-1,5000),30)+1,"00"))</f>
        <v/>
      </c>
      <c r="S1397">
        <f>IF($AB1397="Да","Категория_Крупная","Категория_"&amp;TEXT(MOD(QUOTIENT($A1397-1,500),120)+1,"000"))</f>
        <v/>
      </c>
      <c r="T1397">
        <f>IF($AB1397="Да","Подкатегория_Крупная","Подкатегория_"&amp;TEXT(MOD(QUOTIENT($A1397-1,50),300)+1,"000"))</f>
        <v/>
      </c>
      <c r="U1397">
        <f>"SKU_"&amp;TEXT($A1397,"0000000")</f>
        <v/>
      </c>
      <c r="V1397">
        <f>CHOOSE(MOD($A1397-1,4)+1,"Enterprise","SMB","Госсектор","Розница")</f>
        <v/>
      </c>
      <c r="W1397">
        <f>"Клиент_"&amp;TEXT(MOD($A1397-1,20000)+1,"00000")</f>
        <v/>
      </c>
      <c r="X1397">
        <f>CHOOSE(MOD($A1397-1,5)+1,"Портал","API","Импорт","Ручной ввод","Интеграция")</f>
        <v/>
      </c>
      <c r="Y1397" s="8">
        <f>ROUND(1000+MOD($A1397*37,90000)+IF($AB1397="Да",5000,0),2)</f>
        <v/>
      </c>
      <c r="Z1397">
        <f>1+MOD($A1397,20)</f>
        <v/>
      </c>
      <c r="AA1397" s="8">
        <f>ROUND($Y1397*(0.08+MOD($A1397,17)/100),2)</f>
        <v/>
      </c>
      <c r="AB1397">
        <f>IF(MOD($A1397,10)&lt;7,"Да","Нет")</f>
        <v/>
      </c>
      <c r="AC1397">
        <f>$R1397&amp;" / "&amp;$S1397&amp;" / "&amp;$T1397</f>
        <v/>
      </c>
      <c r="AD1397">
        <f>1</f>
        <v/>
      </c>
      <c r="AE1397">
        <f>IF($A1397&lt;=Settings!$B$4,"до 100",IF($A1397&lt;=Settings!$B$5,"до 10 000",IF($A1397&lt;=Settings!$B$6,"до 100 000","100 000+")))</f>
        <v/>
      </c>
    </row>
    <row r="1398">
      <c r="A1398">
        <f>ROW()-1</f>
        <v/>
      </c>
      <c r="B1398">
        <f>IF($A1398&lt;=Settings!$B$4,"small_control",IF($A1398&lt;=Settings!$B$5,"medium_10k",IF($A1398&lt;=Settings!$B$6,"large_100k","extreme_1m")))</f>
        <v/>
      </c>
      <c r="C1398">
        <f>"ORD-"&amp;TEXT(QUOTIENT($A1398-1,3)+1,"0000000")</f>
        <v/>
      </c>
      <c r="D1398">
        <f>"LINE-"&amp;TEXT($A1398,"0000000")</f>
        <v/>
      </c>
      <c r="E1398" s="7">
        <f>Settings!$B$2+$A1398-1</f>
        <v/>
      </c>
      <c r="F1398" s="7">
        <f>Settings!$B$2+MOD($A1398-1,Settings!$B$7)</f>
        <v/>
      </c>
      <c r="G1398">
        <f>YEAR($F1398)</f>
        <v/>
      </c>
      <c r="H1398">
        <f>"Q"&amp;ROUNDUP(MONTH($F1398)/3,0)</f>
        <v/>
      </c>
      <c r="I1398">
        <f>MONTH($F1398)</f>
        <v/>
      </c>
      <c r="J1398">
        <f>CHOOSE(MONTH($F1398),"Январь","Февраль","Март","Апрель","Май","Июнь","Июль","Август","Сентябрь","Октябрь","Ноябрь","Декабрь")</f>
        <v/>
      </c>
      <c r="K1398">
        <f>DAY($F1398)</f>
        <v/>
      </c>
      <c r="L1398">
        <f>IF(MOD($A1398,10)&lt;7,"ФО_01_Крупный","ФО_"&amp;TEXT(MOD($A1398,8)+1,"00"))</f>
        <v/>
      </c>
      <c r="M1398">
        <f>IF($AB1398="Да","Регион_001_Крупный","Регион_"&amp;TEXT(MOD(QUOTIENT($A1398-1,20),180)+1,"000"))</f>
        <v/>
      </c>
      <c r="N1398">
        <f>IF($AB1398="Да","Город_"&amp;TEXT(MOD($A1398-1,250)+1,"0000"),"Город_"&amp;TEXT(MOD($A1398-1,3000)+1,"0000"))</f>
        <v/>
      </c>
      <c r="O1398">
        <f>IF($AB1398="Да","Холдинг_Крупный","Холдинг_"&amp;TEXT(MOD(QUOTIENT($A1398-1,10000),20)+1,"00"))</f>
        <v/>
      </c>
      <c r="P1398">
        <f>IF($AB1398="Да","Организация_Крупная","Организация_"&amp;TEXT(MOD(QUOTIENT($A1398-1,500),600)+1,"000"))</f>
        <v/>
      </c>
      <c r="Q1398">
        <f>"Отдел_"&amp;TEXT(MOD(QUOTIENT($A1398-1,50),100)+1,"000")</f>
        <v/>
      </c>
      <c r="R1398">
        <f>IF($AB1398="Да","Группа_Крупная","Группа_"&amp;TEXT(MOD(QUOTIENT($A1398-1,5000),30)+1,"00"))</f>
        <v/>
      </c>
      <c r="S1398">
        <f>IF($AB1398="Да","Категория_Крупная","Категория_"&amp;TEXT(MOD(QUOTIENT($A1398-1,500),120)+1,"000"))</f>
        <v/>
      </c>
      <c r="T1398">
        <f>IF($AB1398="Да","Подкатегория_Крупная","Подкатегория_"&amp;TEXT(MOD(QUOTIENT($A1398-1,50),300)+1,"000"))</f>
        <v/>
      </c>
      <c r="U1398">
        <f>"SKU_"&amp;TEXT($A1398,"0000000")</f>
        <v/>
      </c>
      <c r="V1398">
        <f>CHOOSE(MOD($A1398-1,4)+1,"Enterprise","SMB","Госсектор","Розница")</f>
        <v/>
      </c>
      <c r="W1398">
        <f>"Клиент_"&amp;TEXT(MOD($A1398-1,20000)+1,"00000")</f>
        <v/>
      </c>
      <c r="X1398">
        <f>CHOOSE(MOD($A1398-1,5)+1,"Портал","API","Импорт","Ручной ввод","Интеграция")</f>
        <v/>
      </c>
      <c r="Y1398" s="8">
        <f>ROUND(1000+MOD($A1398*37,90000)+IF($AB1398="Да",5000,0),2)</f>
        <v/>
      </c>
      <c r="Z1398">
        <f>1+MOD($A1398,20)</f>
        <v/>
      </c>
      <c r="AA1398" s="8">
        <f>ROUND($Y1398*(0.08+MOD($A1398,17)/100),2)</f>
        <v/>
      </c>
      <c r="AB1398">
        <f>IF(MOD($A1398,10)&lt;7,"Да","Нет")</f>
        <v/>
      </c>
      <c r="AC1398">
        <f>$R1398&amp;" / "&amp;$S1398&amp;" / "&amp;$T1398</f>
        <v/>
      </c>
      <c r="AD1398">
        <f>1</f>
        <v/>
      </c>
      <c r="AE1398">
        <f>IF($A1398&lt;=Settings!$B$4,"до 100",IF($A1398&lt;=Settings!$B$5,"до 10 000",IF($A1398&lt;=Settings!$B$6,"до 100 000","100 000+")))</f>
        <v/>
      </c>
    </row>
    <row r="1399">
      <c r="A1399">
        <f>ROW()-1</f>
        <v/>
      </c>
      <c r="B1399">
        <f>IF($A1399&lt;=Settings!$B$4,"small_control",IF($A1399&lt;=Settings!$B$5,"medium_10k",IF($A1399&lt;=Settings!$B$6,"large_100k","extreme_1m")))</f>
        <v/>
      </c>
      <c r="C1399">
        <f>"ORD-"&amp;TEXT(QUOTIENT($A1399-1,3)+1,"0000000")</f>
        <v/>
      </c>
      <c r="D1399">
        <f>"LINE-"&amp;TEXT($A1399,"0000000")</f>
        <v/>
      </c>
      <c r="E1399" s="7">
        <f>Settings!$B$2+$A1399-1</f>
        <v/>
      </c>
      <c r="F1399" s="7">
        <f>Settings!$B$2+MOD($A1399-1,Settings!$B$7)</f>
        <v/>
      </c>
      <c r="G1399">
        <f>YEAR($F1399)</f>
        <v/>
      </c>
      <c r="H1399">
        <f>"Q"&amp;ROUNDUP(MONTH($F1399)/3,0)</f>
        <v/>
      </c>
      <c r="I1399">
        <f>MONTH($F1399)</f>
        <v/>
      </c>
      <c r="J1399">
        <f>CHOOSE(MONTH($F1399),"Январь","Февраль","Март","Апрель","Май","Июнь","Июль","Август","Сентябрь","Октябрь","Ноябрь","Декабрь")</f>
        <v/>
      </c>
      <c r="K1399">
        <f>DAY($F1399)</f>
        <v/>
      </c>
      <c r="L1399">
        <f>IF(MOD($A1399,10)&lt;7,"ФО_01_Крупный","ФО_"&amp;TEXT(MOD($A1399,8)+1,"00"))</f>
        <v/>
      </c>
      <c r="M1399">
        <f>IF($AB1399="Да","Регион_001_Крупный","Регион_"&amp;TEXT(MOD(QUOTIENT($A1399-1,20),180)+1,"000"))</f>
        <v/>
      </c>
      <c r="N1399">
        <f>IF($AB1399="Да","Город_"&amp;TEXT(MOD($A1399-1,250)+1,"0000"),"Город_"&amp;TEXT(MOD($A1399-1,3000)+1,"0000"))</f>
        <v/>
      </c>
      <c r="O1399">
        <f>IF($AB1399="Да","Холдинг_Крупный","Холдинг_"&amp;TEXT(MOD(QUOTIENT($A1399-1,10000),20)+1,"00"))</f>
        <v/>
      </c>
      <c r="P1399">
        <f>IF($AB1399="Да","Организация_Крупная","Организация_"&amp;TEXT(MOD(QUOTIENT($A1399-1,500),600)+1,"000"))</f>
        <v/>
      </c>
      <c r="Q1399">
        <f>"Отдел_"&amp;TEXT(MOD(QUOTIENT($A1399-1,50),100)+1,"000")</f>
        <v/>
      </c>
      <c r="R1399">
        <f>IF($AB1399="Да","Группа_Крупная","Группа_"&amp;TEXT(MOD(QUOTIENT($A1399-1,5000),30)+1,"00"))</f>
        <v/>
      </c>
      <c r="S1399">
        <f>IF($AB1399="Да","Категория_Крупная","Категория_"&amp;TEXT(MOD(QUOTIENT($A1399-1,500),120)+1,"000"))</f>
        <v/>
      </c>
      <c r="T1399">
        <f>IF($AB1399="Да","Подкатегория_Крупная","Подкатегория_"&amp;TEXT(MOD(QUOTIENT($A1399-1,50),300)+1,"000"))</f>
        <v/>
      </c>
      <c r="U1399">
        <f>"SKU_"&amp;TEXT($A1399,"0000000")</f>
        <v/>
      </c>
      <c r="V1399">
        <f>CHOOSE(MOD($A1399-1,4)+1,"Enterprise","SMB","Госсектор","Розница")</f>
        <v/>
      </c>
      <c r="W1399">
        <f>"Клиент_"&amp;TEXT(MOD($A1399-1,20000)+1,"00000")</f>
        <v/>
      </c>
      <c r="X1399">
        <f>CHOOSE(MOD($A1399-1,5)+1,"Портал","API","Импорт","Ручной ввод","Интеграция")</f>
        <v/>
      </c>
      <c r="Y1399" s="8">
        <f>ROUND(1000+MOD($A1399*37,90000)+IF($AB1399="Да",5000,0),2)</f>
        <v/>
      </c>
      <c r="Z1399">
        <f>1+MOD($A1399,20)</f>
        <v/>
      </c>
      <c r="AA1399" s="8">
        <f>ROUND($Y1399*(0.08+MOD($A1399,17)/100),2)</f>
        <v/>
      </c>
      <c r="AB1399">
        <f>IF(MOD($A1399,10)&lt;7,"Да","Нет")</f>
        <v/>
      </c>
      <c r="AC1399">
        <f>$R1399&amp;" / "&amp;$S1399&amp;" / "&amp;$T1399</f>
        <v/>
      </c>
      <c r="AD1399">
        <f>1</f>
        <v/>
      </c>
      <c r="AE1399">
        <f>IF($A1399&lt;=Settings!$B$4,"до 100",IF($A1399&lt;=Settings!$B$5,"до 10 000",IF($A1399&lt;=Settings!$B$6,"до 100 000","100 000+")))</f>
        <v/>
      </c>
    </row>
    <row r="1400">
      <c r="A1400">
        <f>ROW()-1</f>
        <v/>
      </c>
      <c r="B1400">
        <f>IF($A1400&lt;=Settings!$B$4,"small_control",IF($A1400&lt;=Settings!$B$5,"medium_10k",IF($A1400&lt;=Settings!$B$6,"large_100k","extreme_1m")))</f>
        <v/>
      </c>
      <c r="C1400">
        <f>"ORD-"&amp;TEXT(QUOTIENT($A1400-1,3)+1,"0000000")</f>
        <v/>
      </c>
      <c r="D1400">
        <f>"LINE-"&amp;TEXT($A1400,"0000000")</f>
        <v/>
      </c>
      <c r="E1400" s="7">
        <f>Settings!$B$2+$A1400-1</f>
        <v/>
      </c>
      <c r="F1400" s="7">
        <f>Settings!$B$2+MOD($A1400-1,Settings!$B$7)</f>
        <v/>
      </c>
      <c r="G1400">
        <f>YEAR($F1400)</f>
        <v/>
      </c>
      <c r="H1400">
        <f>"Q"&amp;ROUNDUP(MONTH($F1400)/3,0)</f>
        <v/>
      </c>
      <c r="I1400">
        <f>MONTH($F1400)</f>
        <v/>
      </c>
      <c r="J1400">
        <f>CHOOSE(MONTH($F1400),"Январь","Февраль","Март","Апрель","Май","Июнь","Июль","Август","Сентябрь","Октябрь","Ноябрь","Декабрь")</f>
        <v/>
      </c>
      <c r="K1400">
        <f>DAY($F1400)</f>
        <v/>
      </c>
      <c r="L1400">
        <f>IF(MOD($A1400,10)&lt;7,"ФО_01_Крупный","ФО_"&amp;TEXT(MOD($A1400,8)+1,"00"))</f>
        <v/>
      </c>
      <c r="M1400">
        <f>IF($AB1400="Да","Регион_001_Крупный","Регион_"&amp;TEXT(MOD(QUOTIENT($A1400-1,20),180)+1,"000"))</f>
        <v/>
      </c>
      <c r="N1400">
        <f>IF($AB1400="Да","Город_"&amp;TEXT(MOD($A1400-1,250)+1,"0000"),"Город_"&amp;TEXT(MOD($A1400-1,3000)+1,"0000"))</f>
        <v/>
      </c>
      <c r="O1400">
        <f>IF($AB1400="Да","Холдинг_Крупный","Холдинг_"&amp;TEXT(MOD(QUOTIENT($A1400-1,10000),20)+1,"00"))</f>
        <v/>
      </c>
      <c r="P1400">
        <f>IF($AB1400="Да","Организация_Крупная","Организация_"&amp;TEXT(MOD(QUOTIENT($A1400-1,500),600)+1,"000"))</f>
        <v/>
      </c>
      <c r="Q1400">
        <f>"Отдел_"&amp;TEXT(MOD(QUOTIENT($A1400-1,50),100)+1,"000")</f>
        <v/>
      </c>
      <c r="R1400">
        <f>IF($AB1400="Да","Группа_Крупная","Группа_"&amp;TEXT(MOD(QUOTIENT($A1400-1,5000),30)+1,"00"))</f>
        <v/>
      </c>
      <c r="S1400">
        <f>IF($AB1400="Да","Категория_Крупная","Категория_"&amp;TEXT(MOD(QUOTIENT($A1400-1,500),120)+1,"000"))</f>
        <v/>
      </c>
      <c r="T1400">
        <f>IF($AB1400="Да","Подкатегория_Крупная","Подкатегория_"&amp;TEXT(MOD(QUOTIENT($A1400-1,50),300)+1,"000"))</f>
        <v/>
      </c>
      <c r="U1400">
        <f>"SKU_"&amp;TEXT($A1400,"0000000")</f>
        <v/>
      </c>
      <c r="V1400">
        <f>CHOOSE(MOD($A1400-1,4)+1,"Enterprise","SMB","Госсектор","Розница")</f>
        <v/>
      </c>
      <c r="W1400">
        <f>"Клиент_"&amp;TEXT(MOD($A1400-1,20000)+1,"00000")</f>
        <v/>
      </c>
      <c r="X1400">
        <f>CHOOSE(MOD($A1400-1,5)+1,"Портал","API","Импорт","Ручной ввод","Интеграция")</f>
        <v/>
      </c>
      <c r="Y1400" s="8">
        <f>ROUND(1000+MOD($A1400*37,90000)+IF($AB1400="Да",5000,0),2)</f>
        <v/>
      </c>
      <c r="Z1400">
        <f>1+MOD($A1400,20)</f>
        <v/>
      </c>
      <c r="AA1400" s="8">
        <f>ROUND($Y1400*(0.08+MOD($A1400,17)/100),2)</f>
        <v/>
      </c>
      <c r="AB1400">
        <f>IF(MOD($A1400,10)&lt;7,"Да","Нет")</f>
        <v/>
      </c>
      <c r="AC1400">
        <f>$R1400&amp;" / "&amp;$S1400&amp;" / "&amp;$T1400</f>
        <v/>
      </c>
      <c r="AD1400">
        <f>1</f>
        <v/>
      </c>
      <c r="AE1400">
        <f>IF($A1400&lt;=Settings!$B$4,"до 100",IF($A1400&lt;=Settings!$B$5,"до 10 000",IF($A1400&lt;=Settings!$B$6,"до 100 000","100 000+")))</f>
        <v/>
      </c>
    </row>
    <row r="1401">
      <c r="A1401">
        <f>ROW()-1</f>
        <v/>
      </c>
      <c r="B1401">
        <f>IF($A1401&lt;=Settings!$B$4,"small_control",IF($A1401&lt;=Settings!$B$5,"medium_10k",IF($A1401&lt;=Settings!$B$6,"large_100k","extreme_1m")))</f>
        <v/>
      </c>
      <c r="C1401">
        <f>"ORD-"&amp;TEXT(QUOTIENT($A1401-1,3)+1,"0000000")</f>
        <v/>
      </c>
      <c r="D1401">
        <f>"LINE-"&amp;TEXT($A1401,"0000000")</f>
        <v/>
      </c>
      <c r="E1401" s="7">
        <f>Settings!$B$2+$A1401-1</f>
        <v/>
      </c>
      <c r="F1401" s="7">
        <f>Settings!$B$2+MOD($A1401-1,Settings!$B$7)</f>
        <v/>
      </c>
      <c r="G1401">
        <f>YEAR($F1401)</f>
        <v/>
      </c>
      <c r="H1401">
        <f>"Q"&amp;ROUNDUP(MONTH($F1401)/3,0)</f>
        <v/>
      </c>
      <c r="I1401">
        <f>MONTH($F1401)</f>
        <v/>
      </c>
      <c r="J1401">
        <f>CHOOSE(MONTH($F1401),"Январь","Февраль","Март","Апрель","Май","Июнь","Июль","Август","Сентябрь","Октябрь","Ноябрь","Декабрь")</f>
        <v/>
      </c>
      <c r="K1401">
        <f>DAY($F1401)</f>
        <v/>
      </c>
      <c r="L1401">
        <f>IF(MOD($A1401,10)&lt;7,"ФО_01_Крупный","ФО_"&amp;TEXT(MOD($A1401,8)+1,"00"))</f>
        <v/>
      </c>
      <c r="M1401">
        <f>IF($AB1401="Да","Регион_001_Крупный","Регион_"&amp;TEXT(MOD(QUOTIENT($A1401-1,20),180)+1,"000"))</f>
        <v/>
      </c>
      <c r="N1401">
        <f>IF($AB1401="Да","Город_"&amp;TEXT(MOD($A1401-1,250)+1,"0000"),"Город_"&amp;TEXT(MOD($A1401-1,3000)+1,"0000"))</f>
        <v/>
      </c>
      <c r="O1401">
        <f>IF($AB1401="Да","Холдинг_Крупный","Холдинг_"&amp;TEXT(MOD(QUOTIENT($A1401-1,10000),20)+1,"00"))</f>
        <v/>
      </c>
      <c r="P1401">
        <f>IF($AB1401="Да","Организация_Крупная","Организация_"&amp;TEXT(MOD(QUOTIENT($A1401-1,500),600)+1,"000"))</f>
        <v/>
      </c>
      <c r="Q1401">
        <f>"Отдел_"&amp;TEXT(MOD(QUOTIENT($A1401-1,50),100)+1,"000")</f>
        <v/>
      </c>
      <c r="R1401">
        <f>IF($AB1401="Да","Группа_Крупная","Группа_"&amp;TEXT(MOD(QUOTIENT($A1401-1,5000),30)+1,"00"))</f>
        <v/>
      </c>
      <c r="S1401">
        <f>IF($AB1401="Да","Категория_Крупная","Категория_"&amp;TEXT(MOD(QUOTIENT($A1401-1,500),120)+1,"000"))</f>
        <v/>
      </c>
      <c r="T1401">
        <f>IF($AB1401="Да","Подкатегория_Крупная","Подкатегория_"&amp;TEXT(MOD(QUOTIENT($A1401-1,50),300)+1,"000"))</f>
        <v/>
      </c>
      <c r="U1401">
        <f>"SKU_"&amp;TEXT($A1401,"0000000")</f>
        <v/>
      </c>
      <c r="V1401">
        <f>CHOOSE(MOD($A1401-1,4)+1,"Enterprise","SMB","Госсектор","Розница")</f>
        <v/>
      </c>
      <c r="W1401">
        <f>"Клиент_"&amp;TEXT(MOD($A1401-1,20000)+1,"00000")</f>
        <v/>
      </c>
      <c r="X1401">
        <f>CHOOSE(MOD($A1401-1,5)+1,"Портал","API","Импорт","Ручной ввод","Интеграция")</f>
        <v/>
      </c>
      <c r="Y1401" s="8">
        <f>ROUND(1000+MOD($A1401*37,90000)+IF($AB1401="Да",5000,0),2)</f>
        <v/>
      </c>
      <c r="Z1401">
        <f>1+MOD($A1401,20)</f>
        <v/>
      </c>
      <c r="AA1401" s="8">
        <f>ROUND($Y1401*(0.08+MOD($A1401,17)/100),2)</f>
        <v/>
      </c>
      <c r="AB1401">
        <f>IF(MOD($A1401,10)&lt;7,"Да","Нет")</f>
        <v/>
      </c>
      <c r="AC1401">
        <f>$R1401&amp;" / "&amp;$S1401&amp;" / "&amp;$T1401</f>
        <v/>
      </c>
      <c r="AD1401">
        <f>1</f>
        <v/>
      </c>
      <c r="AE1401">
        <f>IF($A1401&lt;=Settings!$B$4,"до 100",IF($A1401&lt;=Settings!$B$5,"до 10 000",IF($A1401&lt;=Settings!$B$6,"до 100 000","100 000+")))</f>
        <v/>
      </c>
    </row>
    <row r="1402">
      <c r="A1402">
        <f>ROW()-1</f>
        <v/>
      </c>
      <c r="B1402">
        <f>IF($A1402&lt;=Settings!$B$4,"small_control",IF($A1402&lt;=Settings!$B$5,"medium_10k",IF($A1402&lt;=Settings!$B$6,"large_100k","extreme_1m")))</f>
        <v/>
      </c>
      <c r="C1402">
        <f>"ORD-"&amp;TEXT(QUOTIENT($A1402-1,3)+1,"0000000")</f>
        <v/>
      </c>
      <c r="D1402">
        <f>"LINE-"&amp;TEXT($A1402,"0000000")</f>
        <v/>
      </c>
      <c r="E1402" s="7">
        <f>Settings!$B$2+$A1402-1</f>
        <v/>
      </c>
      <c r="F1402" s="7">
        <f>Settings!$B$2+MOD($A1402-1,Settings!$B$7)</f>
        <v/>
      </c>
      <c r="G1402">
        <f>YEAR($F1402)</f>
        <v/>
      </c>
      <c r="H1402">
        <f>"Q"&amp;ROUNDUP(MONTH($F1402)/3,0)</f>
        <v/>
      </c>
      <c r="I1402">
        <f>MONTH($F1402)</f>
        <v/>
      </c>
      <c r="J1402">
        <f>CHOOSE(MONTH($F1402),"Январь","Февраль","Март","Апрель","Май","Июнь","Июль","Август","Сентябрь","Октябрь","Ноябрь","Декабрь")</f>
        <v/>
      </c>
      <c r="K1402">
        <f>DAY($F1402)</f>
        <v/>
      </c>
      <c r="L1402">
        <f>IF(MOD($A1402,10)&lt;7,"ФО_01_Крупный","ФО_"&amp;TEXT(MOD($A1402,8)+1,"00"))</f>
        <v/>
      </c>
      <c r="M1402">
        <f>IF($AB1402="Да","Регион_001_Крупный","Регион_"&amp;TEXT(MOD(QUOTIENT($A1402-1,20),180)+1,"000"))</f>
        <v/>
      </c>
      <c r="N1402">
        <f>IF($AB1402="Да","Город_"&amp;TEXT(MOD($A1402-1,250)+1,"0000"),"Город_"&amp;TEXT(MOD($A1402-1,3000)+1,"0000"))</f>
        <v/>
      </c>
      <c r="O1402">
        <f>IF($AB1402="Да","Холдинг_Крупный","Холдинг_"&amp;TEXT(MOD(QUOTIENT($A1402-1,10000),20)+1,"00"))</f>
        <v/>
      </c>
      <c r="P1402">
        <f>IF($AB1402="Да","Организация_Крупная","Организация_"&amp;TEXT(MOD(QUOTIENT($A1402-1,500),600)+1,"000"))</f>
        <v/>
      </c>
      <c r="Q1402">
        <f>"Отдел_"&amp;TEXT(MOD(QUOTIENT($A1402-1,50),100)+1,"000")</f>
        <v/>
      </c>
      <c r="R1402">
        <f>IF($AB1402="Да","Группа_Крупная","Группа_"&amp;TEXT(MOD(QUOTIENT($A1402-1,5000),30)+1,"00"))</f>
        <v/>
      </c>
      <c r="S1402">
        <f>IF($AB1402="Да","Категория_Крупная","Категория_"&amp;TEXT(MOD(QUOTIENT($A1402-1,500),120)+1,"000"))</f>
        <v/>
      </c>
      <c r="T1402">
        <f>IF($AB1402="Да","Подкатегория_Крупная","Подкатегория_"&amp;TEXT(MOD(QUOTIENT($A1402-1,50),300)+1,"000"))</f>
        <v/>
      </c>
      <c r="U1402">
        <f>"SKU_"&amp;TEXT($A1402,"0000000")</f>
        <v/>
      </c>
      <c r="V1402">
        <f>CHOOSE(MOD($A1402-1,4)+1,"Enterprise","SMB","Госсектор","Розница")</f>
        <v/>
      </c>
      <c r="W1402">
        <f>"Клиент_"&amp;TEXT(MOD($A1402-1,20000)+1,"00000")</f>
        <v/>
      </c>
      <c r="X1402">
        <f>CHOOSE(MOD($A1402-1,5)+1,"Портал","API","Импорт","Ручной ввод","Интеграция")</f>
        <v/>
      </c>
      <c r="Y1402" s="8">
        <f>ROUND(1000+MOD($A1402*37,90000)+IF($AB1402="Да",5000,0),2)</f>
        <v/>
      </c>
      <c r="Z1402">
        <f>1+MOD($A1402,20)</f>
        <v/>
      </c>
      <c r="AA1402" s="8">
        <f>ROUND($Y1402*(0.08+MOD($A1402,17)/100),2)</f>
        <v/>
      </c>
      <c r="AB1402">
        <f>IF(MOD($A1402,10)&lt;7,"Да","Нет")</f>
        <v/>
      </c>
      <c r="AC1402">
        <f>$R1402&amp;" / "&amp;$S1402&amp;" / "&amp;$T1402</f>
        <v/>
      </c>
      <c r="AD1402">
        <f>1</f>
        <v/>
      </c>
      <c r="AE1402">
        <f>IF($A1402&lt;=Settings!$B$4,"до 100",IF($A1402&lt;=Settings!$B$5,"до 10 000",IF($A1402&lt;=Settings!$B$6,"до 100 000","100 000+")))</f>
        <v/>
      </c>
    </row>
    <row r="1403">
      <c r="A1403">
        <f>ROW()-1</f>
        <v/>
      </c>
      <c r="B1403">
        <f>IF($A1403&lt;=Settings!$B$4,"small_control",IF($A1403&lt;=Settings!$B$5,"medium_10k",IF($A1403&lt;=Settings!$B$6,"large_100k","extreme_1m")))</f>
        <v/>
      </c>
      <c r="C1403">
        <f>"ORD-"&amp;TEXT(QUOTIENT($A1403-1,3)+1,"0000000")</f>
        <v/>
      </c>
      <c r="D1403">
        <f>"LINE-"&amp;TEXT($A1403,"0000000")</f>
        <v/>
      </c>
      <c r="E1403" s="7">
        <f>Settings!$B$2+$A1403-1</f>
        <v/>
      </c>
      <c r="F1403" s="7">
        <f>Settings!$B$2+MOD($A1403-1,Settings!$B$7)</f>
        <v/>
      </c>
      <c r="G1403">
        <f>YEAR($F1403)</f>
        <v/>
      </c>
      <c r="H1403">
        <f>"Q"&amp;ROUNDUP(MONTH($F1403)/3,0)</f>
        <v/>
      </c>
      <c r="I1403">
        <f>MONTH($F1403)</f>
        <v/>
      </c>
      <c r="J1403">
        <f>CHOOSE(MONTH($F1403),"Январь","Февраль","Март","Апрель","Май","Июнь","Июль","Август","Сентябрь","Октябрь","Ноябрь","Декабрь")</f>
        <v/>
      </c>
      <c r="K1403">
        <f>DAY($F1403)</f>
        <v/>
      </c>
      <c r="L1403">
        <f>IF(MOD($A1403,10)&lt;7,"ФО_01_Крупный","ФО_"&amp;TEXT(MOD($A1403,8)+1,"00"))</f>
        <v/>
      </c>
      <c r="M1403">
        <f>IF($AB1403="Да","Регион_001_Крупный","Регион_"&amp;TEXT(MOD(QUOTIENT($A1403-1,20),180)+1,"000"))</f>
        <v/>
      </c>
      <c r="N1403">
        <f>IF($AB1403="Да","Город_"&amp;TEXT(MOD($A1403-1,250)+1,"0000"),"Город_"&amp;TEXT(MOD($A1403-1,3000)+1,"0000"))</f>
        <v/>
      </c>
      <c r="O1403">
        <f>IF($AB1403="Да","Холдинг_Крупный","Холдинг_"&amp;TEXT(MOD(QUOTIENT($A1403-1,10000),20)+1,"00"))</f>
        <v/>
      </c>
      <c r="P1403">
        <f>IF($AB1403="Да","Организация_Крупная","Организация_"&amp;TEXT(MOD(QUOTIENT($A1403-1,500),600)+1,"000"))</f>
        <v/>
      </c>
      <c r="Q1403">
        <f>"Отдел_"&amp;TEXT(MOD(QUOTIENT($A1403-1,50),100)+1,"000")</f>
        <v/>
      </c>
      <c r="R1403">
        <f>IF($AB1403="Да","Группа_Крупная","Группа_"&amp;TEXT(MOD(QUOTIENT($A1403-1,5000),30)+1,"00"))</f>
        <v/>
      </c>
      <c r="S1403">
        <f>IF($AB1403="Да","Категория_Крупная","Категория_"&amp;TEXT(MOD(QUOTIENT($A1403-1,500),120)+1,"000"))</f>
        <v/>
      </c>
      <c r="T1403">
        <f>IF($AB1403="Да","Подкатегория_Крупная","Подкатегория_"&amp;TEXT(MOD(QUOTIENT($A1403-1,50),300)+1,"000"))</f>
        <v/>
      </c>
      <c r="U1403">
        <f>"SKU_"&amp;TEXT($A1403,"0000000")</f>
        <v/>
      </c>
      <c r="V1403">
        <f>CHOOSE(MOD($A1403-1,4)+1,"Enterprise","SMB","Госсектор","Розница")</f>
        <v/>
      </c>
      <c r="W1403">
        <f>"Клиент_"&amp;TEXT(MOD($A1403-1,20000)+1,"00000")</f>
        <v/>
      </c>
      <c r="X1403">
        <f>CHOOSE(MOD($A1403-1,5)+1,"Портал","API","Импорт","Ручной ввод","Интеграция")</f>
        <v/>
      </c>
      <c r="Y1403" s="8">
        <f>ROUND(1000+MOD($A1403*37,90000)+IF($AB1403="Да",5000,0),2)</f>
        <v/>
      </c>
      <c r="Z1403">
        <f>1+MOD($A1403,20)</f>
        <v/>
      </c>
      <c r="AA1403" s="8">
        <f>ROUND($Y1403*(0.08+MOD($A1403,17)/100),2)</f>
        <v/>
      </c>
      <c r="AB1403">
        <f>IF(MOD($A1403,10)&lt;7,"Да","Нет")</f>
        <v/>
      </c>
      <c r="AC1403">
        <f>$R1403&amp;" / "&amp;$S1403&amp;" / "&amp;$T1403</f>
        <v/>
      </c>
      <c r="AD1403">
        <f>1</f>
        <v/>
      </c>
      <c r="AE1403">
        <f>IF($A1403&lt;=Settings!$B$4,"до 100",IF($A1403&lt;=Settings!$B$5,"до 10 000",IF($A1403&lt;=Settings!$B$6,"до 100 000","100 000+")))</f>
        <v/>
      </c>
    </row>
    <row r="1404">
      <c r="A1404">
        <f>ROW()-1</f>
        <v/>
      </c>
      <c r="B1404">
        <f>IF($A1404&lt;=Settings!$B$4,"small_control",IF($A1404&lt;=Settings!$B$5,"medium_10k",IF($A1404&lt;=Settings!$B$6,"large_100k","extreme_1m")))</f>
        <v/>
      </c>
      <c r="C1404">
        <f>"ORD-"&amp;TEXT(QUOTIENT($A1404-1,3)+1,"0000000")</f>
        <v/>
      </c>
      <c r="D1404">
        <f>"LINE-"&amp;TEXT($A1404,"0000000")</f>
        <v/>
      </c>
      <c r="E1404" s="7">
        <f>Settings!$B$2+$A1404-1</f>
        <v/>
      </c>
      <c r="F1404" s="7">
        <f>Settings!$B$2+MOD($A1404-1,Settings!$B$7)</f>
        <v/>
      </c>
      <c r="G1404">
        <f>YEAR($F1404)</f>
        <v/>
      </c>
      <c r="H1404">
        <f>"Q"&amp;ROUNDUP(MONTH($F1404)/3,0)</f>
        <v/>
      </c>
      <c r="I1404">
        <f>MONTH($F1404)</f>
        <v/>
      </c>
      <c r="J1404">
        <f>CHOOSE(MONTH($F1404),"Январь","Февраль","Март","Апрель","Май","Июнь","Июль","Август","Сентябрь","Октябрь","Ноябрь","Декабрь")</f>
        <v/>
      </c>
      <c r="K1404">
        <f>DAY($F1404)</f>
        <v/>
      </c>
      <c r="L1404">
        <f>IF(MOD($A1404,10)&lt;7,"ФО_01_Крупный","ФО_"&amp;TEXT(MOD($A1404,8)+1,"00"))</f>
        <v/>
      </c>
      <c r="M1404">
        <f>IF($AB1404="Да","Регион_001_Крупный","Регион_"&amp;TEXT(MOD(QUOTIENT($A1404-1,20),180)+1,"000"))</f>
        <v/>
      </c>
      <c r="N1404">
        <f>IF($AB1404="Да","Город_"&amp;TEXT(MOD($A1404-1,250)+1,"0000"),"Город_"&amp;TEXT(MOD($A1404-1,3000)+1,"0000"))</f>
        <v/>
      </c>
      <c r="O1404">
        <f>IF($AB1404="Да","Холдинг_Крупный","Холдинг_"&amp;TEXT(MOD(QUOTIENT($A1404-1,10000),20)+1,"00"))</f>
        <v/>
      </c>
      <c r="P1404">
        <f>IF($AB1404="Да","Организация_Крупная","Организация_"&amp;TEXT(MOD(QUOTIENT($A1404-1,500),600)+1,"000"))</f>
        <v/>
      </c>
      <c r="Q1404">
        <f>"Отдел_"&amp;TEXT(MOD(QUOTIENT($A1404-1,50),100)+1,"000")</f>
        <v/>
      </c>
      <c r="R1404">
        <f>IF($AB1404="Да","Группа_Крупная","Группа_"&amp;TEXT(MOD(QUOTIENT($A1404-1,5000),30)+1,"00"))</f>
        <v/>
      </c>
      <c r="S1404">
        <f>IF($AB1404="Да","Категория_Крупная","Категория_"&amp;TEXT(MOD(QUOTIENT($A1404-1,500),120)+1,"000"))</f>
        <v/>
      </c>
      <c r="T1404">
        <f>IF($AB1404="Да","Подкатегория_Крупная","Подкатегория_"&amp;TEXT(MOD(QUOTIENT($A1404-1,50),300)+1,"000"))</f>
        <v/>
      </c>
      <c r="U1404">
        <f>"SKU_"&amp;TEXT($A1404,"0000000")</f>
        <v/>
      </c>
      <c r="V1404">
        <f>CHOOSE(MOD($A1404-1,4)+1,"Enterprise","SMB","Госсектор","Розница")</f>
        <v/>
      </c>
      <c r="W1404">
        <f>"Клиент_"&amp;TEXT(MOD($A1404-1,20000)+1,"00000")</f>
        <v/>
      </c>
      <c r="X1404">
        <f>CHOOSE(MOD($A1404-1,5)+1,"Портал","API","Импорт","Ручной ввод","Интеграция")</f>
        <v/>
      </c>
      <c r="Y1404" s="8">
        <f>ROUND(1000+MOD($A1404*37,90000)+IF($AB1404="Да",5000,0),2)</f>
        <v/>
      </c>
      <c r="Z1404">
        <f>1+MOD($A1404,20)</f>
        <v/>
      </c>
      <c r="AA1404" s="8">
        <f>ROUND($Y1404*(0.08+MOD($A1404,17)/100),2)</f>
        <v/>
      </c>
      <c r="AB1404">
        <f>IF(MOD($A1404,10)&lt;7,"Да","Нет")</f>
        <v/>
      </c>
      <c r="AC1404">
        <f>$R1404&amp;" / "&amp;$S1404&amp;" / "&amp;$T1404</f>
        <v/>
      </c>
      <c r="AD1404">
        <f>1</f>
        <v/>
      </c>
      <c r="AE1404">
        <f>IF($A1404&lt;=Settings!$B$4,"до 100",IF($A1404&lt;=Settings!$B$5,"до 10 000",IF($A1404&lt;=Settings!$B$6,"до 100 000","100 000+")))</f>
        <v/>
      </c>
    </row>
    <row r="1405">
      <c r="A1405">
        <f>ROW()-1</f>
        <v/>
      </c>
      <c r="B1405">
        <f>IF($A1405&lt;=Settings!$B$4,"small_control",IF($A1405&lt;=Settings!$B$5,"medium_10k",IF($A1405&lt;=Settings!$B$6,"large_100k","extreme_1m")))</f>
        <v/>
      </c>
      <c r="C1405">
        <f>"ORD-"&amp;TEXT(QUOTIENT($A1405-1,3)+1,"0000000")</f>
        <v/>
      </c>
      <c r="D1405">
        <f>"LINE-"&amp;TEXT($A1405,"0000000")</f>
        <v/>
      </c>
      <c r="E1405" s="7">
        <f>Settings!$B$2+$A1405-1</f>
        <v/>
      </c>
      <c r="F1405" s="7">
        <f>Settings!$B$2+MOD($A1405-1,Settings!$B$7)</f>
        <v/>
      </c>
      <c r="G1405">
        <f>YEAR($F1405)</f>
        <v/>
      </c>
      <c r="H1405">
        <f>"Q"&amp;ROUNDUP(MONTH($F1405)/3,0)</f>
        <v/>
      </c>
      <c r="I1405">
        <f>MONTH($F1405)</f>
        <v/>
      </c>
      <c r="J1405">
        <f>CHOOSE(MONTH($F1405),"Январь","Февраль","Март","Апрель","Май","Июнь","Июль","Август","Сентябрь","Октябрь","Ноябрь","Декабрь")</f>
        <v/>
      </c>
      <c r="K1405">
        <f>DAY($F1405)</f>
        <v/>
      </c>
      <c r="L1405">
        <f>IF(MOD($A1405,10)&lt;7,"ФО_01_Крупный","ФО_"&amp;TEXT(MOD($A1405,8)+1,"00"))</f>
        <v/>
      </c>
      <c r="M1405">
        <f>IF($AB1405="Да","Регион_001_Крупный","Регион_"&amp;TEXT(MOD(QUOTIENT($A1405-1,20),180)+1,"000"))</f>
        <v/>
      </c>
      <c r="N1405">
        <f>IF($AB1405="Да","Город_"&amp;TEXT(MOD($A1405-1,250)+1,"0000"),"Город_"&amp;TEXT(MOD($A1405-1,3000)+1,"0000"))</f>
        <v/>
      </c>
      <c r="O1405">
        <f>IF($AB1405="Да","Холдинг_Крупный","Холдинг_"&amp;TEXT(MOD(QUOTIENT($A1405-1,10000),20)+1,"00"))</f>
        <v/>
      </c>
      <c r="P1405">
        <f>IF($AB1405="Да","Организация_Крупная","Организация_"&amp;TEXT(MOD(QUOTIENT($A1405-1,500),600)+1,"000"))</f>
        <v/>
      </c>
      <c r="Q1405">
        <f>"Отдел_"&amp;TEXT(MOD(QUOTIENT($A1405-1,50),100)+1,"000")</f>
        <v/>
      </c>
      <c r="R1405">
        <f>IF($AB1405="Да","Группа_Крупная","Группа_"&amp;TEXT(MOD(QUOTIENT($A1405-1,5000),30)+1,"00"))</f>
        <v/>
      </c>
      <c r="S1405">
        <f>IF($AB1405="Да","Категория_Крупная","Категория_"&amp;TEXT(MOD(QUOTIENT($A1405-1,500),120)+1,"000"))</f>
        <v/>
      </c>
      <c r="T1405">
        <f>IF($AB1405="Да","Подкатегория_Крупная","Подкатегория_"&amp;TEXT(MOD(QUOTIENT($A1405-1,50),300)+1,"000"))</f>
        <v/>
      </c>
      <c r="U1405">
        <f>"SKU_"&amp;TEXT($A1405,"0000000")</f>
        <v/>
      </c>
      <c r="V1405">
        <f>CHOOSE(MOD($A1405-1,4)+1,"Enterprise","SMB","Госсектор","Розница")</f>
        <v/>
      </c>
      <c r="W1405">
        <f>"Клиент_"&amp;TEXT(MOD($A1405-1,20000)+1,"00000")</f>
        <v/>
      </c>
      <c r="X1405">
        <f>CHOOSE(MOD($A1405-1,5)+1,"Портал","API","Импорт","Ручной ввод","Интеграция")</f>
        <v/>
      </c>
      <c r="Y1405" s="8">
        <f>ROUND(1000+MOD($A1405*37,90000)+IF($AB1405="Да",5000,0),2)</f>
        <v/>
      </c>
      <c r="Z1405">
        <f>1+MOD($A1405,20)</f>
        <v/>
      </c>
      <c r="AA1405" s="8">
        <f>ROUND($Y1405*(0.08+MOD($A1405,17)/100),2)</f>
        <v/>
      </c>
      <c r="AB1405">
        <f>IF(MOD($A1405,10)&lt;7,"Да","Нет")</f>
        <v/>
      </c>
      <c r="AC1405">
        <f>$R1405&amp;" / "&amp;$S1405&amp;" / "&amp;$T1405</f>
        <v/>
      </c>
      <c r="AD1405">
        <f>1</f>
        <v/>
      </c>
      <c r="AE1405">
        <f>IF($A1405&lt;=Settings!$B$4,"до 100",IF($A1405&lt;=Settings!$B$5,"до 10 000",IF($A1405&lt;=Settings!$B$6,"до 100 000","100 000+")))</f>
        <v/>
      </c>
    </row>
    <row r="1406">
      <c r="A1406">
        <f>ROW()-1</f>
        <v/>
      </c>
      <c r="B1406">
        <f>IF($A1406&lt;=Settings!$B$4,"small_control",IF($A1406&lt;=Settings!$B$5,"medium_10k",IF($A1406&lt;=Settings!$B$6,"large_100k","extreme_1m")))</f>
        <v/>
      </c>
      <c r="C1406">
        <f>"ORD-"&amp;TEXT(QUOTIENT($A1406-1,3)+1,"0000000")</f>
        <v/>
      </c>
      <c r="D1406">
        <f>"LINE-"&amp;TEXT($A1406,"0000000")</f>
        <v/>
      </c>
      <c r="E1406" s="7">
        <f>Settings!$B$2+$A1406-1</f>
        <v/>
      </c>
      <c r="F1406" s="7">
        <f>Settings!$B$2+MOD($A1406-1,Settings!$B$7)</f>
        <v/>
      </c>
      <c r="G1406">
        <f>YEAR($F1406)</f>
        <v/>
      </c>
      <c r="H1406">
        <f>"Q"&amp;ROUNDUP(MONTH($F1406)/3,0)</f>
        <v/>
      </c>
      <c r="I1406">
        <f>MONTH($F1406)</f>
        <v/>
      </c>
      <c r="J1406">
        <f>CHOOSE(MONTH($F1406),"Январь","Февраль","Март","Апрель","Май","Июнь","Июль","Август","Сентябрь","Октябрь","Ноябрь","Декабрь")</f>
        <v/>
      </c>
      <c r="K1406">
        <f>DAY($F1406)</f>
        <v/>
      </c>
      <c r="L1406">
        <f>IF(MOD($A1406,10)&lt;7,"ФО_01_Крупный","ФО_"&amp;TEXT(MOD($A1406,8)+1,"00"))</f>
        <v/>
      </c>
      <c r="M1406">
        <f>IF($AB1406="Да","Регион_001_Крупный","Регион_"&amp;TEXT(MOD(QUOTIENT($A1406-1,20),180)+1,"000"))</f>
        <v/>
      </c>
      <c r="N1406">
        <f>IF($AB1406="Да","Город_"&amp;TEXT(MOD($A1406-1,250)+1,"0000"),"Город_"&amp;TEXT(MOD($A1406-1,3000)+1,"0000"))</f>
        <v/>
      </c>
      <c r="O1406">
        <f>IF($AB1406="Да","Холдинг_Крупный","Холдинг_"&amp;TEXT(MOD(QUOTIENT($A1406-1,10000),20)+1,"00"))</f>
        <v/>
      </c>
      <c r="P1406">
        <f>IF($AB1406="Да","Организация_Крупная","Организация_"&amp;TEXT(MOD(QUOTIENT($A1406-1,500),600)+1,"000"))</f>
        <v/>
      </c>
      <c r="Q1406">
        <f>"Отдел_"&amp;TEXT(MOD(QUOTIENT($A1406-1,50),100)+1,"000")</f>
        <v/>
      </c>
      <c r="R1406">
        <f>IF($AB1406="Да","Группа_Крупная","Группа_"&amp;TEXT(MOD(QUOTIENT($A1406-1,5000),30)+1,"00"))</f>
        <v/>
      </c>
      <c r="S1406">
        <f>IF($AB1406="Да","Категория_Крупная","Категория_"&amp;TEXT(MOD(QUOTIENT($A1406-1,500),120)+1,"000"))</f>
        <v/>
      </c>
      <c r="T1406">
        <f>IF($AB1406="Да","Подкатегория_Крупная","Подкатегория_"&amp;TEXT(MOD(QUOTIENT($A1406-1,50),300)+1,"000"))</f>
        <v/>
      </c>
      <c r="U1406">
        <f>"SKU_"&amp;TEXT($A1406,"0000000")</f>
        <v/>
      </c>
      <c r="V1406">
        <f>CHOOSE(MOD($A1406-1,4)+1,"Enterprise","SMB","Госсектор","Розница")</f>
        <v/>
      </c>
      <c r="W1406">
        <f>"Клиент_"&amp;TEXT(MOD($A1406-1,20000)+1,"00000")</f>
        <v/>
      </c>
      <c r="X1406">
        <f>CHOOSE(MOD($A1406-1,5)+1,"Портал","API","Импорт","Ручной ввод","Интеграция")</f>
        <v/>
      </c>
      <c r="Y1406" s="8">
        <f>ROUND(1000+MOD($A1406*37,90000)+IF($AB1406="Да",5000,0),2)</f>
        <v/>
      </c>
      <c r="Z1406">
        <f>1+MOD($A1406,20)</f>
        <v/>
      </c>
      <c r="AA1406" s="8">
        <f>ROUND($Y1406*(0.08+MOD($A1406,17)/100),2)</f>
        <v/>
      </c>
      <c r="AB1406">
        <f>IF(MOD($A1406,10)&lt;7,"Да","Нет")</f>
        <v/>
      </c>
      <c r="AC1406">
        <f>$R1406&amp;" / "&amp;$S1406&amp;" / "&amp;$T1406</f>
        <v/>
      </c>
      <c r="AD1406">
        <f>1</f>
        <v/>
      </c>
      <c r="AE1406">
        <f>IF($A1406&lt;=Settings!$B$4,"до 100",IF($A1406&lt;=Settings!$B$5,"до 10 000",IF($A1406&lt;=Settings!$B$6,"до 100 000","100 000+")))</f>
        <v/>
      </c>
    </row>
    <row r="1407">
      <c r="A1407">
        <f>ROW()-1</f>
        <v/>
      </c>
      <c r="B1407">
        <f>IF($A1407&lt;=Settings!$B$4,"small_control",IF($A1407&lt;=Settings!$B$5,"medium_10k",IF($A1407&lt;=Settings!$B$6,"large_100k","extreme_1m")))</f>
        <v/>
      </c>
      <c r="C1407">
        <f>"ORD-"&amp;TEXT(QUOTIENT($A1407-1,3)+1,"0000000")</f>
        <v/>
      </c>
      <c r="D1407">
        <f>"LINE-"&amp;TEXT($A1407,"0000000")</f>
        <v/>
      </c>
      <c r="E1407" s="7">
        <f>Settings!$B$2+$A1407-1</f>
        <v/>
      </c>
      <c r="F1407" s="7">
        <f>Settings!$B$2+MOD($A1407-1,Settings!$B$7)</f>
        <v/>
      </c>
      <c r="G1407">
        <f>YEAR($F1407)</f>
        <v/>
      </c>
      <c r="H1407">
        <f>"Q"&amp;ROUNDUP(MONTH($F1407)/3,0)</f>
        <v/>
      </c>
      <c r="I1407">
        <f>MONTH($F1407)</f>
        <v/>
      </c>
      <c r="J1407">
        <f>CHOOSE(MONTH($F1407),"Январь","Февраль","Март","Апрель","Май","Июнь","Июль","Август","Сентябрь","Октябрь","Ноябрь","Декабрь")</f>
        <v/>
      </c>
      <c r="K1407">
        <f>DAY($F1407)</f>
        <v/>
      </c>
      <c r="L1407">
        <f>IF(MOD($A1407,10)&lt;7,"ФО_01_Крупный","ФО_"&amp;TEXT(MOD($A1407,8)+1,"00"))</f>
        <v/>
      </c>
      <c r="M1407">
        <f>IF($AB1407="Да","Регион_001_Крупный","Регион_"&amp;TEXT(MOD(QUOTIENT($A1407-1,20),180)+1,"000"))</f>
        <v/>
      </c>
      <c r="N1407">
        <f>IF($AB1407="Да","Город_"&amp;TEXT(MOD($A1407-1,250)+1,"0000"),"Город_"&amp;TEXT(MOD($A1407-1,3000)+1,"0000"))</f>
        <v/>
      </c>
      <c r="O1407">
        <f>IF($AB1407="Да","Холдинг_Крупный","Холдинг_"&amp;TEXT(MOD(QUOTIENT($A1407-1,10000),20)+1,"00"))</f>
        <v/>
      </c>
      <c r="P1407">
        <f>IF($AB1407="Да","Организация_Крупная","Организация_"&amp;TEXT(MOD(QUOTIENT($A1407-1,500),600)+1,"000"))</f>
        <v/>
      </c>
      <c r="Q1407">
        <f>"Отдел_"&amp;TEXT(MOD(QUOTIENT($A1407-1,50),100)+1,"000")</f>
        <v/>
      </c>
      <c r="R1407">
        <f>IF($AB1407="Да","Группа_Крупная","Группа_"&amp;TEXT(MOD(QUOTIENT($A1407-1,5000),30)+1,"00"))</f>
        <v/>
      </c>
      <c r="S1407">
        <f>IF($AB1407="Да","Категория_Крупная","Категория_"&amp;TEXT(MOD(QUOTIENT($A1407-1,500),120)+1,"000"))</f>
        <v/>
      </c>
      <c r="T1407">
        <f>IF($AB1407="Да","Подкатегория_Крупная","Подкатегория_"&amp;TEXT(MOD(QUOTIENT($A1407-1,50),300)+1,"000"))</f>
        <v/>
      </c>
      <c r="U1407">
        <f>"SKU_"&amp;TEXT($A1407,"0000000")</f>
        <v/>
      </c>
      <c r="V1407">
        <f>CHOOSE(MOD($A1407-1,4)+1,"Enterprise","SMB","Госсектор","Розница")</f>
        <v/>
      </c>
      <c r="W1407">
        <f>"Клиент_"&amp;TEXT(MOD($A1407-1,20000)+1,"00000")</f>
        <v/>
      </c>
      <c r="X1407">
        <f>CHOOSE(MOD($A1407-1,5)+1,"Портал","API","Импорт","Ручной ввод","Интеграция")</f>
        <v/>
      </c>
      <c r="Y1407" s="8">
        <f>ROUND(1000+MOD($A1407*37,90000)+IF($AB1407="Да",5000,0),2)</f>
        <v/>
      </c>
      <c r="Z1407">
        <f>1+MOD($A1407,20)</f>
        <v/>
      </c>
      <c r="AA1407" s="8">
        <f>ROUND($Y1407*(0.08+MOD($A1407,17)/100),2)</f>
        <v/>
      </c>
      <c r="AB1407">
        <f>IF(MOD($A1407,10)&lt;7,"Да","Нет")</f>
        <v/>
      </c>
      <c r="AC1407">
        <f>$R1407&amp;" / "&amp;$S1407&amp;" / "&amp;$T1407</f>
        <v/>
      </c>
      <c r="AD1407">
        <f>1</f>
        <v/>
      </c>
      <c r="AE1407">
        <f>IF($A1407&lt;=Settings!$B$4,"до 100",IF($A1407&lt;=Settings!$B$5,"до 10 000",IF($A1407&lt;=Settings!$B$6,"до 100 000","100 000+")))</f>
        <v/>
      </c>
    </row>
    <row r="1408">
      <c r="A1408">
        <f>ROW()-1</f>
        <v/>
      </c>
      <c r="B1408">
        <f>IF($A1408&lt;=Settings!$B$4,"small_control",IF($A1408&lt;=Settings!$B$5,"medium_10k",IF($A1408&lt;=Settings!$B$6,"large_100k","extreme_1m")))</f>
        <v/>
      </c>
      <c r="C1408">
        <f>"ORD-"&amp;TEXT(QUOTIENT($A1408-1,3)+1,"0000000")</f>
        <v/>
      </c>
      <c r="D1408">
        <f>"LINE-"&amp;TEXT($A1408,"0000000")</f>
        <v/>
      </c>
      <c r="E1408" s="7">
        <f>Settings!$B$2+$A1408-1</f>
        <v/>
      </c>
      <c r="F1408" s="7">
        <f>Settings!$B$2+MOD($A1408-1,Settings!$B$7)</f>
        <v/>
      </c>
      <c r="G1408">
        <f>YEAR($F1408)</f>
        <v/>
      </c>
      <c r="H1408">
        <f>"Q"&amp;ROUNDUP(MONTH($F1408)/3,0)</f>
        <v/>
      </c>
      <c r="I1408">
        <f>MONTH($F1408)</f>
        <v/>
      </c>
      <c r="J1408">
        <f>CHOOSE(MONTH($F1408),"Январь","Февраль","Март","Апрель","Май","Июнь","Июль","Август","Сентябрь","Октябрь","Ноябрь","Декабрь")</f>
        <v/>
      </c>
      <c r="K1408">
        <f>DAY($F1408)</f>
        <v/>
      </c>
      <c r="L1408">
        <f>IF(MOD($A1408,10)&lt;7,"ФО_01_Крупный","ФО_"&amp;TEXT(MOD($A1408,8)+1,"00"))</f>
        <v/>
      </c>
      <c r="M1408">
        <f>IF($AB1408="Да","Регион_001_Крупный","Регион_"&amp;TEXT(MOD(QUOTIENT($A1408-1,20),180)+1,"000"))</f>
        <v/>
      </c>
      <c r="N1408">
        <f>IF($AB1408="Да","Город_"&amp;TEXT(MOD($A1408-1,250)+1,"0000"),"Город_"&amp;TEXT(MOD($A1408-1,3000)+1,"0000"))</f>
        <v/>
      </c>
      <c r="O1408">
        <f>IF($AB1408="Да","Холдинг_Крупный","Холдинг_"&amp;TEXT(MOD(QUOTIENT($A1408-1,10000),20)+1,"00"))</f>
        <v/>
      </c>
      <c r="P1408">
        <f>IF($AB1408="Да","Организация_Крупная","Организация_"&amp;TEXT(MOD(QUOTIENT($A1408-1,500),600)+1,"000"))</f>
        <v/>
      </c>
      <c r="Q1408">
        <f>"Отдел_"&amp;TEXT(MOD(QUOTIENT($A1408-1,50),100)+1,"000")</f>
        <v/>
      </c>
      <c r="R1408">
        <f>IF($AB1408="Да","Группа_Крупная","Группа_"&amp;TEXT(MOD(QUOTIENT($A1408-1,5000),30)+1,"00"))</f>
        <v/>
      </c>
      <c r="S1408">
        <f>IF($AB1408="Да","Категория_Крупная","Категория_"&amp;TEXT(MOD(QUOTIENT($A1408-1,500),120)+1,"000"))</f>
        <v/>
      </c>
      <c r="T1408">
        <f>IF($AB1408="Да","Подкатегория_Крупная","Подкатегория_"&amp;TEXT(MOD(QUOTIENT($A1408-1,50),300)+1,"000"))</f>
        <v/>
      </c>
      <c r="U1408">
        <f>"SKU_"&amp;TEXT($A1408,"0000000")</f>
        <v/>
      </c>
      <c r="V1408">
        <f>CHOOSE(MOD($A1408-1,4)+1,"Enterprise","SMB","Госсектор","Розница")</f>
        <v/>
      </c>
      <c r="W1408">
        <f>"Клиент_"&amp;TEXT(MOD($A1408-1,20000)+1,"00000")</f>
        <v/>
      </c>
      <c r="X1408">
        <f>CHOOSE(MOD($A1408-1,5)+1,"Портал","API","Импорт","Ручной ввод","Интеграция")</f>
        <v/>
      </c>
      <c r="Y1408" s="8">
        <f>ROUND(1000+MOD($A1408*37,90000)+IF($AB1408="Да",5000,0),2)</f>
        <v/>
      </c>
      <c r="Z1408">
        <f>1+MOD($A1408,20)</f>
        <v/>
      </c>
      <c r="AA1408" s="8">
        <f>ROUND($Y1408*(0.08+MOD($A1408,17)/100),2)</f>
        <v/>
      </c>
      <c r="AB1408">
        <f>IF(MOD($A1408,10)&lt;7,"Да","Нет")</f>
        <v/>
      </c>
      <c r="AC1408">
        <f>$R1408&amp;" / "&amp;$S1408&amp;" / "&amp;$T1408</f>
        <v/>
      </c>
      <c r="AD1408">
        <f>1</f>
        <v/>
      </c>
      <c r="AE1408">
        <f>IF($A1408&lt;=Settings!$B$4,"до 100",IF($A1408&lt;=Settings!$B$5,"до 10 000",IF($A1408&lt;=Settings!$B$6,"до 100 000","100 000+")))</f>
        <v/>
      </c>
    </row>
    <row r="1409">
      <c r="A1409">
        <f>ROW()-1</f>
        <v/>
      </c>
      <c r="B1409">
        <f>IF($A1409&lt;=Settings!$B$4,"small_control",IF($A1409&lt;=Settings!$B$5,"medium_10k",IF($A1409&lt;=Settings!$B$6,"large_100k","extreme_1m")))</f>
        <v/>
      </c>
      <c r="C1409">
        <f>"ORD-"&amp;TEXT(QUOTIENT($A1409-1,3)+1,"0000000")</f>
        <v/>
      </c>
      <c r="D1409">
        <f>"LINE-"&amp;TEXT($A1409,"0000000")</f>
        <v/>
      </c>
      <c r="E1409" s="7">
        <f>Settings!$B$2+$A1409-1</f>
        <v/>
      </c>
      <c r="F1409" s="7">
        <f>Settings!$B$2+MOD($A1409-1,Settings!$B$7)</f>
        <v/>
      </c>
      <c r="G1409">
        <f>YEAR($F1409)</f>
        <v/>
      </c>
      <c r="H1409">
        <f>"Q"&amp;ROUNDUP(MONTH($F1409)/3,0)</f>
        <v/>
      </c>
      <c r="I1409">
        <f>MONTH($F1409)</f>
        <v/>
      </c>
      <c r="J1409">
        <f>CHOOSE(MONTH($F1409),"Январь","Февраль","Март","Апрель","Май","Июнь","Июль","Август","Сентябрь","Октябрь","Ноябрь","Декабрь")</f>
        <v/>
      </c>
      <c r="K1409">
        <f>DAY($F1409)</f>
        <v/>
      </c>
      <c r="L1409">
        <f>IF(MOD($A1409,10)&lt;7,"ФО_01_Крупный","ФО_"&amp;TEXT(MOD($A1409,8)+1,"00"))</f>
        <v/>
      </c>
      <c r="M1409">
        <f>IF($AB1409="Да","Регион_001_Крупный","Регион_"&amp;TEXT(MOD(QUOTIENT($A1409-1,20),180)+1,"000"))</f>
        <v/>
      </c>
      <c r="N1409">
        <f>IF($AB1409="Да","Город_"&amp;TEXT(MOD($A1409-1,250)+1,"0000"),"Город_"&amp;TEXT(MOD($A1409-1,3000)+1,"0000"))</f>
        <v/>
      </c>
      <c r="O1409">
        <f>IF($AB1409="Да","Холдинг_Крупный","Холдинг_"&amp;TEXT(MOD(QUOTIENT($A1409-1,10000),20)+1,"00"))</f>
        <v/>
      </c>
      <c r="P1409">
        <f>IF($AB1409="Да","Организация_Крупная","Организация_"&amp;TEXT(MOD(QUOTIENT($A1409-1,500),600)+1,"000"))</f>
        <v/>
      </c>
      <c r="Q1409">
        <f>"Отдел_"&amp;TEXT(MOD(QUOTIENT($A1409-1,50),100)+1,"000")</f>
        <v/>
      </c>
      <c r="R1409">
        <f>IF($AB1409="Да","Группа_Крупная","Группа_"&amp;TEXT(MOD(QUOTIENT($A1409-1,5000),30)+1,"00"))</f>
        <v/>
      </c>
      <c r="S1409">
        <f>IF($AB1409="Да","Категория_Крупная","Категория_"&amp;TEXT(MOD(QUOTIENT($A1409-1,500),120)+1,"000"))</f>
        <v/>
      </c>
      <c r="T1409">
        <f>IF($AB1409="Да","Подкатегория_Крупная","Подкатегория_"&amp;TEXT(MOD(QUOTIENT($A1409-1,50),300)+1,"000"))</f>
        <v/>
      </c>
      <c r="U1409">
        <f>"SKU_"&amp;TEXT($A1409,"0000000")</f>
        <v/>
      </c>
      <c r="V1409">
        <f>CHOOSE(MOD($A1409-1,4)+1,"Enterprise","SMB","Госсектор","Розница")</f>
        <v/>
      </c>
      <c r="W1409">
        <f>"Клиент_"&amp;TEXT(MOD($A1409-1,20000)+1,"00000")</f>
        <v/>
      </c>
      <c r="X1409">
        <f>CHOOSE(MOD($A1409-1,5)+1,"Портал","API","Импорт","Ручной ввод","Интеграция")</f>
        <v/>
      </c>
      <c r="Y1409" s="8">
        <f>ROUND(1000+MOD($A1409*37,90000)+IF($AB1409="Да",5000,0),2)</f>
        <v/>
      </c>
      <c r="Z1409">
        <f>1+MOD($A1409,20)</f>
        <v/>
      </c>
      <c r="AA1409" s="8">
        <f>ROUND($Y1409*(0.08+MOD($A1409,17)/100),2)</f>
        <v/>
      </c>
      <c r="AB1409">
        <f>IF(MOD($A1409,10)&lt;7,"Да","Нет")</f>
        <v/>
      </c>
      <c r="AC1409">
        <f>$R1409&amp;" / "&amp;$S1409&amp;" / "&amp;$T1409</f>
        <v/>
      </c>
      <c r="AD1409">
        <f>1</f>
        <v/>
      </c>
      <c r="AE1409">
        <f>IF($A1409&lt;=Settings!$B$4,"до 100",IF($A1409&lt;=Settings!$B$5,"до 10 000",IF($A1409&lt;=Settings!$B$6,"до 100 000","100 000+")))</f>
        <v/>
      </c>
    </row>
    <row r="1410">
      <c r="A1410">
        <f>ROW()-1</f>
        <v/>
      </c>
      <c r="B1410">
        <f>IF($A1410&lt;=Settings!$B$4,"small_control",IF($A1410&lt;=Settings!$B$5,"medium_10k",IF($A1410&lt;=Settings!$B$6,"large_100k","extreme_1m")))</f>
        <v/>
      </c>
      <c r="C1410">
        <f>"ORD-"&amp;TEXT(QUOTIENT($A1410-1,3)+1,"0000000")</f>
        <v/>
      </c>
      <c r="D1410">
        <f>"LINE-"&amp;TEXT($A1410,"0000000")</f>
        <v/>
      </c>
      <c r="E1410" s="7">
        <f>Settings!$B$2+$A1410-1</f>
        <v/>
      </c>
      <c r="F1410" s="7">
        <f>Settings!$B$2+MOD($A1410-1,Settings!$B$7)</f>
        <v/>
      </c>
      <c r="G1410">
        <f>YEAR($F1410)</f>
        <v/>
      </c>
      <c r="H1410">
        <f>"Q"&amp;ROUNDUP(MONTH($F1410)/3,0)</f>
        <v/>
      </c>
      <c r="I1410">
        <f>MONTH($F1410)</f>
        <v/>
      </c>
      <c r="J1410">
        <f>CHOOSE(MONTH($F1410),"Январь","Февраль","Март","Апрель","Май","Июнь","Июль","Август","Сентябрь","Октябрь","Ноябрь","Декабрь")</f>
        <v/>
      </c>
      <c r="K1410">
        <f>DAY($F1410)</f>
        <v/>
      </c>
      <c r="L1410">
        <f>IF(MOD($A1410,10)&lt;7,"ФО_01_Крупный","ФО_"&amp;TEXT(MOD($A1410,8)+1,"00"))</f>
        <v/>
      </c>
      <c r="M1410">
        <f>IF($AB1410="Да","Регион_001_Крупный","Регион_"&amp;TEXT(MOD(QUOTIENT($A1410-1,20),180)+1,"000"))</f>
        <v/>
      </c>
      <c r="N1410">
        <f>IF($AB1410="Да","Город_"&amp;TEXT(MOD($A1410-1,250)+1,"0000"),"Город_"&amp;TEXT(MOD($A1410-1,3000)+1,"0000"))</f>
        <v/>
      </c>
      <c r="O1410">
        <f>IF($AB1410="Да","Холдинг_Крупный","Холдинг_"&amp;TEXT(MOD(QUOTIENT($A1410-1,10000),20)+1,"00"))</f>
        <v/>
      </c>
      <c r="P1410">
        <f>IF($AB1410="Да","Организация_Крупная","Организация_"&amp;TEXT(MOD(QUOTIENT($A1410-1,500),600)+1,"000"))</f>
        <v/>
      </c>
      <c r="Q1410">
        <f>"Отдел_"&amp;TEXT(MOD(QUOTIENT($A1410-1,50),100)+1,"000")</f>
        <v/>
      </c>
      <c r="R1410">
        <f>IF($AB1410="Да","Группа_Крупная","Группа_"&amp;TEXT(MOD(QUOTIENT($A1410-1,5000),30)+1,"00"))</f>
        <v/>
      </c>
      <c r="S1410">
        <f>IF($AB1410="Да","Категория_Крупная","Категория_"&amp;TEXT(MOD(QUOTIENT($A1410-1,500),120)+1,"000"))</f>
        <v/>
      </c>
      <c r="T1410">
        <f>IF($AB1410="Да","Подкатегория_Крупная","Подкатегория_"&amp;TEXT(MOD(QUOTIENT($A1410-1,50),300)+1,"000"))</f>
        <v/>
      </c>
      <c r="U1410">
        <f>"SKU_"&amp;TEXT($A1410,"0000000")</f>
        <v/>
      </c>
      <c r="V1410">
        <f>CHOOSE(MOD($A1410-1,4)+1,"Enterprise","SMB","Госсектор","Розница")</f>
        <v/>
      </c>
      <c r="W1410">
        <f>"Клиент_"&amp;TEXT(MOD($A1410-1,20000)+1,"00000")</f>
        <v/>
      </c>
      <c r="X1410">
        <f>CHOOSE(MOD($A1410-1,5)+1,"Портал","API","Импорт","Ручной ввод","Интеграция")</f>
        <v/>
      </c>
      <c r="Y1410" s="8">
        <f>ROUND(1000+MOD($A1410*37,90000)+IF($AB1410="Да",5000,0),2)</f>
        <v/>
      </c>
      <c r="Z1410">
        <f>1+MOD($A1410,20)</f>
        <v/>
      </c>
      <c r="AA1410" s="8">
        <f>ROUND($Y1410*(0.08+MOD($A1410,17)/100),2)</f>
        <v/>
      </c>
      <c r="AB1410">
        <f>IF(MOD($A1410,10)&lt;7,"Да","Нет")</f>
        <v/>
      </c>
      <c r="AC1410">
        <f>$R1410&amp;" / "&amp;$S1410&amp;" / "&amp;$T1410</f>
        <v/>
      </c>
      <c r="AD1410">
        <f>1</f>
        <v/>
      </c>
      <c r="AE1410">
        <f>IF($A1410&lt;=Settings!$B$4,"до 100",IF($A1410&lt;=Settings!$B$5,"до 10 000",IF($A1410&lt;=Settings!$B$6,"до 100 000","100 000+")))</f>
        <v/>
      </c>
    </row>
    <row r="1411">
      <c r="A1411">
        <f>ROW()-1</f>
        <v/>
      </c>
      <c r="B1411">
        <f>IF($A1411&lt;=Settings!$B$4,"small_control",IF($A1411&lt;=Settings!$B$5,"medium_10k",IF($A1411&lt;=Settings!$B$6,"large_100k","extreme_1m")))</f>
        <v/>
      </c>
      <c r="C1411">
        <f>"ORD-"&amp;TEXT(QUOTIENT($A1411-1,3)+1,"0000000")</f>
        <v/>
      </c>
      <c r="D1411">
        <f>"LINE-"&amp;TEXT($A1411,"0000000")</f>
        <v/>
      </c>
      <c r="E1411" s="7">
        <f>Settings!$B$2+$A1411-1</f>
        <v/>
      </c>
      <c r="F1411" s="7">
        <f>Settings!$B$2+MOD($A1411-1,Settings!$B$7)</f>
        <v/>
      </c>
      <c r="G1411">
        <f>YEAR($F1411)</f>
        <v/>
      </c>
      <c r="H1411">
        <f>"Q"&amp;ROUNDUP(MONTH($F1411)/3,0)</f>
        <v/>
      </c>
      <c r="I1411">
        <f>MONTH($F1411)</f>
        <v/>
      </c>
      <c r="J1411">
        <f>CHOOSE(MONTH($F1411),"Январь","Февраль","Март","Апрель","Май","Июнь","Июль","Август","Сентябрь","Октябрь","Ноябрь","Декабрь")</f>
        <v/>
      </c>
      <c r="K1411">
        <f>DAY($F1411)</f>
        <v/>
      </c>
      <c r="L1411">
        <f>IF(MOD($A1411,10)&lt;7,"ФО_01_Крупный","ФО_"&amp;TEXT(MOD($A1411,8)+1,"00"))</f>
        <v/>
      </c>
      <c r="M1411">
        <f>IF($AB1411="Да","Регион_001_Крупный","Регион_"&amp;TEXT(MOD(QUOTIENT($A1411-1,20),180)+1,"000"))</f>
        <v/>
      </c>
      <c r="N1411">
        <f>IF($AB1411="Да","Город_"&amp;TEXT(MOD($A1411-1,250)+1,"0000"),"Город_"&amp;TEXT(MOD($A1411-1,3000)+1,"0000"))</f>
        <v/>
      </c>
      <c r="O1411">
        <f>IF($AB1411="Да","Холдинг_Крупный","Холдинг_"&amp;TEXT(MOD(QUOTIENT($A1411-1,10000),20)+1,"00"))</f>
        <v/>
      </c>
      <c r="P1411">
        <f>IF($AB1411="Да","Организация_Крупная","Организация_"&amp;TEXT(MOD(QUOTIENT($A1411-1,500),600)+1,"000"))</f>
        <v/>
      </c>
      <c r="Q1411">
        <f>"Отдел_"&amp;TEXT(MOD(QUOTIENT($A1411-1,50),100)+1,"000")</f>
        <v/>
      </c>
      <c r="R1411">
        <f>IF($AB1411="Да","Группа_Крупная","Группа_"&amp;TEXT(MOD(QUOTIENT($A1411-1,5000),30)+1,"00"))</f>
        <v/>
      </c>
      <c r="S1411">
        <f>IF($AB1411="Да","Категория_Крупная","Категория_"&amp;TEXT(MOD(QUOTIENT($A1411-1,500),120)+1,"000"))</f>
        <v/>
      </c>
      <c r="T1411">
        <f>IF($AB1411="Да","Подкатегория_Крупная","Подкатегория_"&amp;TEXT(MOD(QUOTIENT($A1411-1,50),300)+1,"000"))</f>
        <v/>
      </c>
      <c r="U1411">
        <f>"SKU_"&amp;TEXT($A1411,"0000000")</f>
        <v/>
      </c>
      <c r="V1411">
        <f>CHOOSE(MOD($A1411-1,4)+1,"Enterprise","SMB","Госсектор","Розница")</f>
        <v/>
      </c>
      <c r="W1411">
        <f>"Клиент_"&amp;TEXT(MOD($A1411-1,20000)+1,"00000")</f>
        <v/>
      </c>
      <c r="X1411">
        <f>CHOOSE(MOD($A1411-1,5)+1,"Портал","API","Импорт","Ручной ввод","Интеграция")</f>
        <v/>
      </c>
      <c r="Y1411" s="8">
        <f>ROUND(1000+MOD($A1411*37,90000)+IF($AB1411="Да",5000,0),2)</f>
        <v/>
      </c>
      <c r="Z1411">
        <f>1+MOD($A1411,20)</f>
        <v/>
      </c>
      <c r="AA1411" s="8">
        <f>ROUND($Y1411*(0.08+MOD($A1411,17)/100),2)</f>
        <v/>
      </c>
      <c r="AB1411">
        <f>IF(MOD($A1411,10)&lt;7,"Да","Нет")</f>
        <v/>
      </c>
      <c r="AC1411">
        <f>$R1411&amp;" / "&amp;$S1411&amp;" / "&amp;$T1411</f>
        <v/>
      </c>
      <c r="AD1411">
        <f>1</f>
        <v/>
      </c>
      <c r="AE1411">
        <f>IF($A1411&lt;=Settings!$B$4,"до 100",IF($A1411&lt;=Settings!$B$5,"до 10 000",IF($A1411&lt;=Settings!$B$6,"до 100 000","100 000+")))</f>
        <v/>
      </c>
    </row>
    <row r="1412">
      <c r="A1412">
        <f>ROW()-1</f>
        <v/>
      </c>
      <c r="B1412">
        <f>IF($A1412&lt;=Settings!$B$4,"small_control",IF($A1412&lt;=Settings!$B$5,"medium_10k",IF($A1412&lt;=Settings!$B$6,"large_100k","extreme_1m")))</f>
        <v/>
      </c>
      <c r="C1412">
        <f>"ORD-"&amp;TEXT(QUOTIENT($A1412-1,3)+1,"0000000")</f>
        <v/>
      </c>
      <c r="D1412">
        <f>"LINE-"&amp;TEXT($A1412,"0000000")</f>
        <v/>
      </c>
      <c r="E1412" s="7">
        <f>Settings!$B$2+$A1412-1</f>
        <v/>
      </c>
      <c r="F1412" s="7">
        <f>Settings!$B$2+MOD($A1412-1,Settings!$B$7)</f>
        <v/>
      </c>
      <c r="G1412">
        <f>YEAR($F1412)</f>
        <v/>
      </c>
      <c r="H1412">
        <f>"Q"&amp;ROUNDUP(MONTH($F1412)/3,0)</f>
        <v/>
      </c>
      <c r="I1412">
        <f>MONTH($F1412)</f>
        <v/>
      </c>
      <c r="J1412">
        <f>CHOOSE(MONTH($F1412),"Январь","Февраль","Март","Апрель","Май","Июнь","Июль","Август","Сентябрь","Октябрь","Ноябрь","Декабрь")</f>
        <v/>
      </c>
      <c r="K1412">
        <f>DAY($F1412)</f>
        <v/>
      </c>
      <c r="L1412">
        <f>IF(MOD($A1412,10)&lt;7,"ФО_01_Крупный","ФО_"&amp;TEXT(MOD($A1412,8)+1,"00"))</f>
        <v/>
      </c>
      <c r="M1412">
        <f>IF($AB1412="Да","Регион_001_Крупный","Регион_"&amp;TEXT(MOD(QUOTIENT($A1412-1,20),180)+1,"000"))</f>
        <v/>
      </c>
      <c r="N1412">
        <f>IF($AB1412="Да","Город_"&amp;TEXT(MOD($A1412-1,250)+1,"0000"),"Город_"&amp;TEXT(MOD($A1412-1,3000)+1,"0000"))</f>
        <v/>
      </c>
      <c r="O1412">
        <f>IF($AB1412="Да","Холдинг_Крупный","Холдинг_"&amp;TEXT(MOD(QUOTIENT($A1412-1,10000),20)+1,"00"))</f>
        <v/>
      </c>
      <c r="P1412">
        <f>IF($AB1412="Да","Организация_Крупная","Организация_"&amp;TEXT(MOD(QUOTIENT($A1412-1,500),600)+1,"000"))</f>
        <v/>
      </c>
      <c r="Q1412">
        <f>"Отдел_"&amp;TEXT(MOD(QUOTIENT($A1412-1,50),100)+1,"000")</f>
        <v/>
      </c>
      <c r="R1412">
        <f>IF($AB1412="Да","Группа_Крупная","Группа_"&amp;TEXT(MOD(QUOTIENT($A1412-1,5000),30)+1,"00"))</f>
        <v/>
      </c>
      <c r="S1412">
        <f>IF($AB1412="Да","Категория_Крупная","Категория_"&amp;TEXT(MOD(QUOTIENT($A1412-1,500),120)+1,"000"))</f>
        <v/>
      </c>
      <c r="T1412">
        <f>IF($AB1412="Да","Подкатегория_Крупная","Подкатегория_"&amp;TEXT(MOD(QUOTIENT($A1412-1,50),300)+1,"000"))</f>
        <v/>
      </c>
      <c r="U1412">
        <f>"SKU_"&amp;TEXT($A1412,"0000000")</f>
        <v/>
      </c>
      <c r="V1412">
        <f>CHOOSE(MOD($A1412-1,4)+1,"Enterprise","SMB","Госсектор","Розница")</f>
        <v/>
      </c>
      <c r="W1412">
        <f>"Клиент_"&amp;TEXT(MOD($A1412-1,20000)+1,"00000")</f>
        <v/>
      </c>
      <c r="X1412">
        <f>CHOOSE(MOD($A1412-1,5)+1,"Портал","API","Импорт","Ручной ввод","Интеграция")</f>
        <v/>
      </c>
      <c r="Y1412" s="8">
        <f>ROUND(1000+MOD($A1412*37,90000)+IF($AB1412="Да",5000,0),2)</f>
        <v/>
      </c>
      <c r="Z1412">
        <f>1+MOD($A1412,20)</f>
        <v/>
      </c>
      <c r="AA1412" s="8">
        <f>ROUND($Y1412*(0.08+MOD($A1412,17)/100),2)</f>
        <v/>
      </c>
      <c r="AB1412">
        <f>IF(MOD($A1412,10)&lt;7,"Да","Нет")</f>
        <v/>
      </c>
      <c r="AC1412">
        <f>$R1412&amp;" / "&amp;$S1412&amp;" / "&amp;$T1412</f>
        <v/>
      </c>
      <c r="AD1412">
        <f>1</f>
        <v/>
      </c>
      <c r="AE1412">
        <f>IF($A1412&lt;=Settings!$B$4,"до 100",IF($A1412&lt;=Settings!$B$5,"до 10 000",IF($A1412&lt;=Settings!$B$6,"до 100 000","100 000+")))</f>
        <v/>
      </c>
    </row>
    <row r="1413">
      <c r="A1413">
        <f>ROW()-1</f>
        <v/>
      </c>
      <c r="B1413">
        <f>IF($A1413&lt;=Settings!$B$4,"small_control",IF($A1413&lt;=Settings!$B$5,"medium_10k",IF($A1413&lt;=Settings!$B$6,"large_100k","extreme_1m")))</f>
        <v/>
      </c>
      <c r="C1413">
        <f>"ORD-"&amp;TEXT(QUOTIENT($A1413-1,3)+1,"0000000")</f>
        <v/>
      </c>
      <c r="D1413">
        <f>"LINE-"&amp;TEXT($A1413,"0000000")</f>
        <v/>
      </c>
      <c r="E1413" s="7">
        <f>Settings!$B$2+$A1413-1</f>
        <v/>
      </c>
      <c r="F1413" s="7">
        <f>Settings!$B$2+MOD($A1413-1,Settings!$B$7)</f>
        <v/>
      </c>
      <c r="G1413">
        <f>YEAR($F1413)</f>
        <v/>
      </c>
      <c r="H1413">
        <f>"Q"&amp;ROUNDUP(MONTH($F1413)/3,0)</f>
        <v/>
      </c>
      <c r="I1413">
        <f>MONTH($F1413)</f>
        <v/>
      </c>
      <c r="J1413">
        <f>CHOOSE(MONTH($F1413),"Январь","Февраль","Март","Апрель","Май","Июнь","Июль","Август","Сентябрь","Октябрь","Ноябрь","Декабрь")</f>
        <v/>
      </c>
      <c r="K1413">
        <f>DAY($F1413)</f>
        <v/>
      </c>
      <c r="L1413">
        <f>IF(MOD($A1413,10)&lt;7,"ФО_01_Крупный","ФО_"&amp;TEXT(MOD($A1413,8)+1,"00"))</f>
        <v/>
      </c>
      <c r="M1413">
        <f>IF($AB1413="Да","Регион_001_Крупный","Регион_"&amp;TEXT(MOD(QUOTIENT($A1413-1,20),180)+1,"000"))</f>
        <v/>
      </c>
      <c r="N1413">
        <f>IF($AB1413="Да","Город_"&amp;TEXT(MOD($A1413-1,250)+1,"0000"),"Город_"&amp;TEXT(MOD($A1413-1,3000)+1,"0000"))</f>
        <v/>
      </c>
      <c r="O1413">
        <f>IF($AB1413="Да","Холдинг_Крупный","Холдинг_"&amp;TEXT(MOD(QUOTIENT($A1413-1,10000),20)+1,"00"))</f>
        <v/>
      </c>
      <c r="P1413">
        <f>IF($AB1413="Да","Организация_Крупная","Организация_"&amp;TEXT(MOD(QUOTIENT($A1413-1,500),600)+1,"000"))</f>
        <v/>
      </c>
      <c r="Q1413">
        <f>"Отдел_"&amp;TEXT(MOD(QUOTIENT($A1413-1,50),100)+1,"000")</f>
        <v/>
      </c>
      <c r="R1413">
        <f>IF($AB1413="Да","Группа_Крупная","Группа_"&amp;TEXT(MOD(QUOTIENT($A1413-1,5000),30)+1,"00"))</f>
        <v/>
      </c>
      <c r="S1413">
        <f>IF($AB1413="Да","Категория_Крупная","Категория_"&amp;TEXT(MOD(QUOTIENT($A1413-1,500),120)+1,"000"))</f>
        <v/>
      </c>
      <c r="T1413">
        <f>IF($AB1413="Да","Подкатегория_Крупная","Подкатегория_"&amp;TEXT(MOD(QUOTIENT($A1413-1,50),300)+1,"000"))</f>
        <v/>
      </c>
      <c r="U1413">
        <f>"SKU_"&amp;TEXT($A1413,"0000000")</f>
        <v/>
      </c>
      <c r="V1413">
        <f>CHOOSE(MOD($A1413-1,4)+1,"Enterprise","SMB","Госсектор","Розница")</f>
        <v/>
      </c>
      <c r="W1413">
        <f>"Клиент_"&amp;TEXT(MOD($A1413-1,20000)+1,"00000")</f>
        <v/>
      </c>
      <c r="X1413">
        <f>CHOOSE(MOD($A1413-1,5)+1,"Портал","API","Импорт","Ручной ввод","Интеграция")</f>
        <v/>
      </c>
      <c r="Y1413" s="8">
        <f>ROUND(1000+MOD($A1413*37,90000)+IF($AB1413="Да",5000,0),2)</f>
        <v/>
      </c>
      <c r="Z1413">
        <f>1+MOD($A1413,20)</f>
        <v/>
      </c>
      <c r="AA1413" s="8">
        <f>ROUND($Y1413*(0.08+MOD($A1413,17)/100),2)</f>
        <v/>
      </c>
      <c r="AB1413">
        <f>IF(MOD($A1413,10)&lt;7,"Да","Нет")</f>
        <v/>
      </c>
      <c r="AC1413">
        <f>$R1413&amp;" / "&amp;$S1413&amp;" / "&amp;$T1413</f>
        <v/>
      </c>
      <c r="AD1413">
        <f>1</f>
        <v/>
      </c>
      <c r="AE1413">
        <f>IF($A1413&lt;=Settings!$B$4,"до 100",IF($A1413&lt;=Settings!$B$5,"до 10 000",IF($A1413&lt;=Settings!$B$6,"до 100 000","100 000+")))</f>
        <v/>
      </c>
    </row>
    <row r="1414">
      <c r="A1414">
        <f>ROW()-1</f>
        <v/>
      </c>
      <c r="B1414">
        <f>IF($A1414&lt;=Settings!$B$4,"small_control",IF($A1414&lt;=Settings!$B$5,"medium_10k",IF($A1414&lt;=Settings!$B$6,"large_100k","extreme_1m")))</f>
        <v/>
      </c>
      <c r="C1414">
        <f>"ORD-"&amp;TEXT(QUOTIENT($A1414-1,3)+1,"0000000")</f>
        <v/>
      </c>
      <c r="D1414">
        <f>"LINE-"&amp;TEXT($A1414,"0000000")</f>
        <v/>
      </c>
      <c r="E1414" s="7">
        <f>Settings!$B$2+$A1414-1</f>
        <v/>
      </c>
      <c r="F1414" s="7">
        <f>Settings!$B$2+MOD($A1414-1,Settings!$B$7)</f>
        <v/>
      </c>
      <c r="G1414">
        <f>YEAR($F1414)</f>
        <v/>
      </c>
      <c r="H1414">
        <f>"Q"&amp;ROUNDUP(MONTH($F1414)/3,0)</f>
        <v/>
      </c>
      <c r="I1414">
        <f>MONTH($F1414)</f>
        <v/>
      </c>
      <c r="J1414">
        <f>CHOOSE(MONTH($F1414),"Январь","Февраль","Март","Апрель","Май","Июнь","Июль","Август","Сентябрь","Октябрь","Ноябрь","Декабрь")</f>
        <v/>
      </c>
      <c r="K1414">
        <f>DAY($F1414)</f>
        <v/>
      </c>
      <c r="L1414">
        <f>IF(MOD($A1414,10)&lt;7,"ФО_01_Крупный","ФО_"&amp;TEXT(MOD($A1414,8)+1,"00"))</f>
        <v/>
      </c>
      <c r="M1414">
        <f>IF($AB1414="Да","Регион_001_Крупный","Регион_"&amp;TEXT(MOD(QUOTIENT($A1414-1,20),180)+1,"000"))</f>
        <v/>
      </c>
      <c r="N1414">
        <f>IF($AB1414="Да","Город_"&amp;TEXT(MOD($A1414-1,250)+1,"0000"),"Город_"&amp;TEXT(MOD($A1414-1,3000)+1,"0000"))</f>
        <v/>
      </c>
      <c r="O1414">
        <f>IF($AB1414="Да","Холдинг_Крупный","Холдинг_"&amp;TEXT(MOD(QUOTIENT($A1414-1,10000),20)+1,"00"))</f>
        <v/>
      </c>
      <c r="P1414">
        <f>IF($AB1414="Да","Организация_Крупная","Организация_"&amp;TEXT(MOD(QUOTIENT($A1414-1,500),600)+1,"000"))</f>
        <v/>
      </c>
      <c r="Q1414">
        <f>"Отдел_"&amp;TEXT(MOD(QUOTIENT($A1414-1,50),100)+1,"000")</f>
        <v/>
      </c>
      <c r="R1414">
        <f>IF($AB1414="Да","Группа_Крупная","Группа_"&amp;TEXT(MOD(QUOTIENT($A1414-1,5000),30)+1,"00"))</f>
        <v/>
      </c>
      <c r="S1414">
        <f>IF($AB1414="Да","Категория_Крупная","Категория_"&amp;TEXT(MOD(QUOTIENT($A1414-1,500),120)+1,"000"))</f>
        <v/>
      </c>
      <c r="T1414">
        <f>IF($AB1414="Да","Подкатегория_Крупная","Подкатегория_"&amp;TEXT(MOD(QUOTIENT($A1414-1,50),300)+1,"000"))</f>
        <v/>
      </c>
      <c r="U1414">
        <f>"SKU_"&amp;TEXT($A1414,"0000000")</f>
        <v/>
      </c>
      <c r="V1414">
        <f>CHOOSE(MOD($A1414-1,4)+1,"Enterprise","SMB","Госсектор","Розница")</f>
        <v/>
      </c>
      <c r="W1414">
        <f>"Клиент_"&amp;TEXT(MOD($A1414-1,20000)+1,"00000")</f>
        <v/>
      </c>
      <c r="X1414">
        <f>CHOOSE(MOD($A1414-1,5)+1,"Портал","API","Импорт","Ручной ввод","Интеграция")</f>
        <v/>
      </c>
      <c r="Y1414" s="8">
        <f>ROUND(1000+MOD($A1414*37,90000)+IF($AB1414="Да",5000,0),2)</f>
        <v/>
      </c>
      <c r="Z1414">
        <f>1+MOD($A1414,20)</f>
        <v/>
      </c>
      <c r="AA1414" s="8">
        <f>ROUND($Y1414*(0.08+MOD($A1414,17)/100),2)</f>
        <v/>
      </c>
      <c r="AB1414">
        <f>IF(MOD($A1414,10)&lt;7,"Да","Нет")</f>
        <v/>
      </c>
      <c r="AC1414">
        <f>$R1414&amp;" / "&amp;$S1414&amp;" / "&amp;$T1414</f>
        <v/>
      </c>
      <c r="AD1414">
        <f>1</f>
        <v/>
      </c>
      <c r="AE1414">
        <f>IF($A1414&lt;=Settings!$B$4,"до 100",IF($A1414&lt;=Settings!$B$5,"до 10 000",IF($A1414&lt;=Settings!$B$6,"до 100 000","100 000+")))</f>
        <v/>
      </c>
    </row>
    <row r="1415">
      <c r="A1415">
        <f>ROW()-1</f>
        <v/>
      </c>
      <c r="B1415">
        <f>IF($A1415&lt;=Settings!$B$4,"small_control",IF($A1415&lt;=Settings!$B$5,"medium_10k",IF($A1415&lt;=Settings!$B$6,"large_100k","extreme_1m")))</f>
        <v/>
      </c>
      <c r="C1415">
        <f>"ORD-"&amp;TEXT(QUOTIENT($A1415-1,3)+1,"0000000")</f>
        <v/>
      </c>
      <c r="D1415">
        <f>"LINE-"&amp;TEXT($A1415,"0000000")</f>
        <v/>
      </c>
      <c r="E1415" s="7">
        <f>Settings!$B$2+$A1415-1</f>
        <v/>
      </c>
      <c r="F1415" s="7">
        <f>Settings!$B$2+MOD($A1415-1,Settings!$B$7)</f>
        <v/>
      </c>
      <c r="G1415">
        <f>YEAR($F1415)</f>
        <v/>
      </c>
      <c r="H1415">
        <f>"Q"&amp;ROUNDUP(MONTH($F1415)/3,0)</f>
        <v/>
      </c>
      <c r="I1415">
        <f>MONTH($F1415)</f>
        <v/>
      </c>
      <c r="J1415">
        <f>CHOOSE(MONTH($F1415),"Январь","Февраль","Март","Апрель","Май","Июнь","Июль","Август","Сентябрь","Октябрь","Ноябрь","Декабрь")</f>
        <v/>
      </c>
      <c r="K1415">
        <f>DAY($F1415)</f>
        <v/>
      </c>
      <c r="L1415">
        <f>IF(MOD($A1415,10)&lt;7,"ФО_01_Крупный","ФО_"&amp;TEXT(MOD($A1415,8)+1,"00"))</f>
        <v/>
      </c>
      <c r="M1415">
        <f>IF($AB1415="Да","Регион_001_Крупный","Регион_"&amp;TEXT(MOD(QUOTIENT($A1415-1,20),180)+1,"000"))</f>
        <v/>
      </c>
      <c r="N1415">
        <f>IF($AB1415="Да","Город_"&amp;TEXT(MOD($A1415-1,250)+1,"0000"),"Город_"&amp;TEXT(MOD($A1415-1,3000)+1,"0000"))</f>
        <v/>
      </c>
      <c r="O1415">
        <f>IF($AB1415="Да","Холдинг_Крупный","Холдинг_"&amp;TEXT(MOD(QUOTIENT($A1415-1,10000),20)+1,"00"))</f>
        <v/>
      </c>
      <c r="P1415">
        <f>IF($AB1415="Да","Организация_Крупная","Организация_"&amp;TEXT(MOD(QUOTIENT($A1415-1,500),600)+1,"000"))</f>
        <v/>
      </c>
      <c r="Q1415">
        <f>"Отдел_"&amp;TEXT(MOD(QUOTIENT($A1415-1,50),100)+1,"000")</f>
        <v/>
      </c>
      <c r="R1415">
        <f>IF($AB1415="Да","Группа_Крупная","Группа_"&amp;TEXT(MOD(QUOTIENT($A1415-1,5000),30)+1,"00"))</f>
        <v/>
      </c>
      <c r="S1415">
        <f>IF($AB1415="Да","Категория_Крупная","Категория_"&amp;TEXT(MOD(QUOTIENT($A1415-1,500),120)+1,"000"))</f>
        <v/>
      </c>
      <c r="T1415">
        <f>IF($AB1415="Да","Подкатегория_Крупная","Подкатегория_"&amp;TEXT(MOD(QUOTIENT($A1415-1,50),300)+1,"000"))</f>
        <v/>
      </c>
      <c r="U1415">
        <f>"SKU_"&amp;TEXT($A1415,"0000000")</f>
        <v/>
      </c>
      <c r="V1415">
        <f>CHOOSE(MOD($A1415-1,4)+1,"Enterprise","SMB","Госсектор","Розница")</f>
        <v/>
      </c>
      <c r="W1415">
        <f>"Клиент_"&amp;TEXT(MOD($A1415-1,20000)+1,"00000")</f>
        <v/>
      </c>
      <c r="X1415">
        <f>CHOOSE(MOD($A1415-1,5)+1,"Портал","API","Импорт","Ручной ввод","Интеграция")</f>
        <v/>
      </c>
      <c r="Y1415" s="8">
        <f>ROUND(1000+MOD($A1415*37,90000)+IF($AB1415="Да",5000,0),2)</f>
        <v/>
      </c>
      <c r="Z1415">
        <f>1+MOD($A1415,20)</f>
        <v/>
      </c>
      <c r="AA1415" s="8">
        <f>ROUND($Y1415*(0.08+MOD($A1415,17)/100),2)</f>
        <v/>
      </c>
      <c r="AB1415">
        <f>IF(MOD($A1415,10)&lt;7,"Да","Нет")</f>
        <v/>
      </c>
      <c r="AC1415">
        <f>$R1415&amp;" / "&amp;$S1415&amp;" / "&amp;$T1415</f>
        <v/>
      </c>
      <c r="AD1415">
        <f>1</f>
        <v/>
      </c>
      <c r="AE1415">
        <f>IF($A1415&lt;=Settings!$B$4,"до 100",IF($A1415&lt;=Settings!$B$5,"до 10 000",IF($A1415&lt;=Settings!$B$6,"до 100 000","100 000+")))</f>
        <v/>
      </c>
    </row>
    <row r="1416">
      <c r="A1416">
        <f>ROW()-1</f>
        <v/>
      </c>
      <c r="B1416">
        <f>IF($A1416&lt;=Settings!$B$4,"small_control",IF($A1416&lt;=Settings!$B$5,"medium_10k",IF($A1416&lt;=Settings!$B$6,"large_100k","extreme_1m")))</f>
        <v/>
      </c>
      <c r="C1416">
        <f>"ORD-"&amp;TEXT(QUOTIENT($A1416-1,3)+1,"0000000")</f>
        <v/>
      </c>
      <c r="D1416">
        <f>"LINE-"&amp;TEXT($A1416,"0000000")</f>
        <v/>
      </c>
      <c r="E1416" s="7">
        <f>Settings!$B$2+$A1416-1</f>
        <v/>
      </c>
      <c r="F1416" s="7">
        <f>Settings!$B$2+MOD($A1416-1,Settings!$B$7)</f>
        <v/>
      </c>
      <c r="G1416">
        <f>YEAR($F1416)</f>
        <v/>
      </c>
      <c r="H1416">
        <f>"Q"&amp;ROUNDUP(MONTH($F1416)/3,0)</f>
        <v/>
      </c>
      <c r="I1416">
        <f>MONTH($F1416)</f>
        <v/>
      </c>
      <c r="J1416">
        <f>CHOOSE(MONTH($F1416),"Январь","Февраль","Март","Апрель","Май","Июнь","Июль","Август","Сентябрь","Октябрь","Ноябрь","Декабрь")</f>
        <v/>
      </c>
      <c r="K1416">
        <f>DAY($F1416)</f>
        <v/>
      </c>
      <c r="L1416">
        <f>IF(MOD($A1416,10)&lt;7,"ФО_01_Крупный","ФО_"&amp;TEXT(MOD($A1416,8)+1,"00"))</f>
        <v/>
      </c>
      <c r="M1416">
        <f>IF($AB1416="Да","Регион_001_Крупный","Регион_"&amp;TEXT(MOD(QUOTIENT($A1416-1,20),180)+1,"000"))</f>
        <v/>
      </c>
      <c r="N1416">
        <f>IF($AB1416="Да","Город_"&amp;TEXT(MOD($A1416-1,250)+1,"0000"),"Город_"&amp;TEXT(MOD($A1416-1,3000)+1,"0000"))</f>
        <v/>
      </c>
      <c r="O1416">
        <f>IF($AB1416="Да","Холдинг_Крупный","Холдинг_"&amp;TEXT(MOD(QUOTIENT($A1416-1,10000),20)+1,"00"))</f>
        <v/>
      </c>
      <c r="P1416">
        <f>IF($AB1416="Да","Организация_Крупная","Организация_"&amp;TEXT(MOD(QUOTIENT($A1416-1,500),600)+1,"000"))</f>
        <v/>
      </c>
      <c r="Q1416">
        <f>"Отдел_"&amp;TEXT(MOD(QUOTIENT($A1416-1,50),100)+1,"000")</f>
        <v/>
      </c>
      <c r="R1416">
        <f>IF($AB1416="Да","Группа_Крупная","Группа_"&amp;TEXT(MOD(QUOTIENT($A1416-1,5000),30)+1,"00"))</f>
        <v/>
      </c>
      <c r="S1416">
        <f>IF($AB1416="Да","Категория_Крупная","Категория_"&amp;TEXT(MOD(QUOTIENT($A1416-1,500),120)+1,"000"))</f>
        <v/>
      </c>
      <c r="T1416">
        <f>IF($AB1416="Да","Подкатегория_Крупная","Подкатегория_"&amp;TEXT(MOD(QUOTIENT($A1416-1,50),300)+1,"000"))</f>
        <v/>
      </c>
      <c r="U1416">
        <f>"SKU_"&amp;TEXT($A1416,"0000000")</f>
        <v/>
      </c>
      <c r="V1416">
        <f>CHOOSE(MOD($A1416-1,4)+1,"Enterprise","SMB","Госсектор","Розница")</f>
        <v/>
      </c>
      <c r="W1416">
        <f>"Клиент_"&amp;TEXT(MOD($A1416-1,20000)+1,"00000")</f>
        <v/>
      </c>
      <c r="X1416">
        <f>CHOOSE(MOD($A1416-1,5)+1,"Портал","API","Импорт","Ручной ввод","Интеграция")</f>
        <v/>
      </c>
      <c r="Y1416" s="8">
        <f>ROUND(1000+MOD($A1416*37,90000)+IF($AB1416="Да",5000,0),2)</f>
        <v/>
      </c>
      <c r="Z1416">
        <f>1+MOD($A1416,20)</f>
        <v/>
      </c>
      <c r="AA1416" s="8">
        <f>ROUND($Y1416*(0.08+MOD($A1416,17)/100),2)</f>
        <v/>
      </c>
      <c r="AB1416">
        <f>IF(MOD($A1416,10)&lt;7,"Да","Нет")</f>
        <v/>
      </c>
      <c r="AC1416">
        <f>$R1416&amp;" / "&amp;$S1416&amp;" / "&amp;$T1416</f>
        <v/>
      </c>
      <c r="AD1416">
        <f>1</f>
        <v/>
      </c>
      <c r="AE1416">
        <f>IF($A1416&lt;=Settings!$B$4,"до 100",IF($A1416&lt;=Settings!$B$5,"до 10 000",IF($A1416&lt;=Settings!$B$6,"до 100 000","100 000+")))</f>
        <v/>
      </c>
    </row>
    <row r="1417">
      <c r="A1417">
        <f>ROW()-1</f>
        <v/>
      </c>
      <c r="B1417">
        <f>IF($A1417&lt;=Settings!$B$4,"small_control",IF($A1417&lt;=Settings!$B$5,"medium_10k",IF($A1417&lt;=Settings!$B$6,"large_100k","extreme_1m")))</f>
        <v/>
      </c>
      <c r="C1417">
        <f>"ORD-"&amp;TEXT(QUOTIENT($A1417-1,3)+1,"0000000")</f>
        <v/>
      </c>
      <c r="D1417">
        <f>"LINE-"&amp;TEXT($A1417,"0000000")</f>
        <v/>
      </c>
      <c r="E1417" s="7">
        <f>Settings!$B$2+$A1417-1</f>
        <v/>
      </c>
      <c r="F1417" s="7">
        <f>Settings!$B$2+MOD($A1417-1,Settings!$B$7)</f>
        <v/>
      </c>
      <c r="G1417">
        <f>YEAR($F1417)</f>
        <v/>
      </c>
      <c r="H1417">
        <f>"Q"&amp;ROUNDUP(MONTH($F1417)/3,0)</f>
        <v/>
      </c>
      <c r="I1417">
        <f>MONTH($F1417)</f>
        <v/>
      </c>
      <c r="J1417">
        <f>CHOOSE(MONTH($F1417),"Январь","Февраль","Март","Апрель","Май","Июнь","Июль","Август","Сентябрь","Октябрь","Ноябрь","Декабрь")</f>
        <v/>
      </c>
      <c r="K1417">
        <f>DAY($F1417)</f>
        <v/>
      </c>
      <c r="L1417">
        <f>IF(MOD($A1417,10)&lt;7,"ФО_01_Крупный","ФО_"&amp;TEXT(MOD($A1417,8)+1,"00"))</f>
        <v/>
      </c>
      <c r="M1417">
        <f>IF($AB1417="Да","Регион_001_Крупный","Регион_"&amp;TEXT(MOD(QUOTIENT($A1417-1,20),180)+1,"000"))</f>
        <v/>
      </c>
      <c r="N1417">
        <f>IF($AB1417="Да","Город_"&amp;TEXT(MOD($A1417-1,250)+1,"0000"),"Город_"&amp;TEXT(MOD($A1417-1,3000)+1,"0000"))</f>
        <v/>
      </c>
      <c r="O1417">
        <f>IF($AB1417="Да","Холдинг_Крупный","Холдинг_"&amp;TEXT(MOD(QUOTIENT($A1417-1,10000),20)+1,"00"))</f>
        <v/>
      </c>
      <c r="P1417">
        <f>IF($AB1417="Да","Организация_Крупная","Организация_"&amp;TEXT(MOD(QUOTIENT($A1417-1,500),600)+1,"000"))</f>
        <v/>
      </c>
      <c r="Q1417">
        <f>"Отдел_"&amp;TEXT(MOD(QUOTIENT($A1417-1,50),100)+1,"000")</f>
        <v/>
      </c>
      <c r="R1417">
        <f>IF($AB1417="Да","Группа_Крупная","Группа_"&amp;TEXT(MOD(QUOTIENT($A1417-1,5000),30)+1,"00"))</f>
        <v/>
      </c>
      <c r="S1417">
        <f>IF($AB1417="Да","Категория_Крупная","Категория_"&amp;TEXT(MOD(QUOTIENT($A1417-1,500),120)+1,"000"))</f>
        <v/>
      </c>
      <c r="T1417">
        <f>IF($AB1417="Да","Подкатегория_Крупная","Подкатегория_"&amp;TEXT(MOD(QUOTIENT($A1417-1,50),300)+1,"000"))</f>
        <v/>
      </c>
      <c r="U1417">
        <f>"SKU_"&amp;TEXT($A1417,"0000000")</f>
        <v/>
      </c>
      <c r="V1417">
        <f>CHOOSE(MOD($A1417-1,4)+1,"Enterprise","SMB","Госсектор","Розница")</f>
        <v/>
      </c>
      <c r="W1417">
        <f>"Клиент_"&amp;TEXT(MOD($A1417-1,20000)+1,"00000")</f>
        <v/>
      </c>
      <c r="X1417">
        <f>CHOOSE(MOD($A1417-1,5)+1,"Портал","API","Импорт","Ручной ввод","Интеграция")</f>
        <v/>
      </c>
      <c r="Y1417" s="8">
        <f>ROUND(1000+MOD($A1417*37,90000)+IF($AB1417="Да",5000,0),2)</f>
        <v/>
      </c>
      <c r="Z1417">
        <f>1+MOD($A1417,20)</f>
        <v/>
      </c>
      <c r="AA1417" s="8">
        <f>ROUND($Y1417*(0.08+MOD($A1417,17)/100),2)</f>
        <v/>
      </c>
      <c r="AB1417">
        <f>IF(MOD($A1417,10)&lt;7,"Да","Нет")</f>
        <v/>
      </c>
      <c r="AC1417">
        <f>$R1417&amp;" / "&amp;$S1417&amp;" / "&amp;$T1417</f>
        <v/>
      </c>
      <c r="AD1417">
        <f>1</f>
        <v/>
      </c>
      <c r="AE1417">
        <f>IF($A1417&lt;=Settings!$B$4,"до 100",IF($A1417&lt;=Settings!$B$5,"до 10 000",IF($A1417&lt;=Settings!$B$6,"до 100 000","100 000+")))</f>
        <v/>
      </c>
    </row>
    <row r="1418">
      <c r="A1418">
        <f>ROW()-1</f>
        <v/>
      </c>
      <c r="B1418">
        <f>IF($A1418&lt;=Settings!$B$4,"small_control",IF($A1418&lt;=Settings!$B$5,"medium_10k",IF($A1418&lt;=Settings!$B$6,"large_100k","extreme_1m")))</f>
        <v/>
      </c>
      <c r="C1418">
        <f>"ORD-"&amp;TEXT(QUOTIENT($A1418-1,3)+1,"0000000")</f>
        <v/>
      </c>
      <c r="D1418">
        <f>"LINE-"&amp;TEXT($A1418,"0000000")</f>
        <v/>
      </c>
      <c r="E1418" s="7">
        <f>Settings!$B$2+$A1418-1</f>
        <v/>
      </c>
      <c r="F1418" s="7">
        <f>Settings!$B$2+MOD($A1418-1,Settings!$B$7)</f>
        <v/>
      </c>
      <c r="G1418">
        <f>YEAR($F1418)</f>
        <v/>
      </c>
      <c r="H1418">
        <f>"Q"&amp;ROUNDUP(MONTH($F1418)/3,0)</f>
        <v/>
      </c>
      <c r="I1418">
        <f>MONTH($F1418)</f>
        <v/>
      </c>
      <c r="J1418">
        <f>CHOOSE(MONTH($F1418),"Январь","Февраль","Март","Апрель","Май","Июнь","Июль","Август","Сентябрь","Октябрь","Ноябрь","Декабрь")</f>
        <v/>
      </c>
      <c r="K1418">
        <f>DAY($F1418)</f>
        <v/>
      </c>
      <c r="L1418">
        <f>IF(MOD($A1418,10)&lt;7,"ФО_01_Крупный","ФО_"&amp;TEXT(MOD($A1418,8)+1,"00"))</f>
        <v/>
      </c>
      <c r="M1418">
        <f>IF($AB1418="Да","Регион_001_Крупный","Регион_"&amp;TEXT(MOD(QUOTIENT($A1418-1,20),180)+1,"000"))</f>
        <v/>
      </c>
      <c r="N1418">
        <f>IF($AB1418="Да","Город_"&amp;TEXT(MOD($A1418-1,250)+1,"0000"),"Город_"&amp;TEXT(MOD($A1418-1,3000)+1,"0000"))</f>
        <v/>
      </c>
      <c r="O1418">
        <f>IF($AB1418="Да","Холдинг_Крупный","Холдинг_"&amp;TEXT(MOD(QUOTIENT($A1418-1,10000),20)+1,"00"))</f>
        <v/>
      </c>
      <c r="P1418">
        <f>IF($AB1418="Да","Организация_Крупная","Организация_"&amp;TEXT(MOD(QUOTIENT($A1418-1,500),600)+1,"000"))</f>
        <v/>
      </c>
      <c r="Q1418">
        <f>"Отдел_"&amp;TEXT(MOD(QUOTIENT($A1418-1,50),100)+1,"000")</f>
        <v/>
      </c>
      <c r="R1418">
        <f>IF($AB1418="Да","Группа_Крупная","Группа_"&amp;TEXT(MOD(QUOTIENT($A1418-1,5000),30)+1,"00"))</f>
        <v/>
      </c>
      <c r="S1418">
        <f>IF($AB1418="Да","Категория_Крупная","Категория_"&amp;TEXT(MOD(QUOTIENT($A1418-1,500),120)+1,"000"))</f>
        <v/>
      </c>
      <c r="T1418">
        <f>IF($AB1418="Да","Подкатегория_Крупная","Подкатегория_"&amp;TEXT(MOD(QUOTIENT($A1418-1,50),300)+1,"000"))</f>
        <v/>
      </c>
      <c r="U1418">
        <f>"SKU_"&amp;TEXT($A1418,"0000000")</f>
        <v/>
      </c>
      <c r="V1418">
        <f>CHOOSE(MOD($A1418-1,4)+1,"Enterprise","SMB","Госсектор","Розница")</f>
        <v/>
      </c>
      <c r="W1418">
        <f>"Клиент_"&amp;TEXT(MOD($A1418-1,20000)+1,"00000")</f>
        <v/>
      </c>
      <c r="X1418">
        <f>CHOOSE(MOD($A1418-1,5)+1,"Портал","API","Импорт","Ручной ввод","Интеграция")</f>
        <v/>
      </c>
      <c r="Y1418" s="8">
        <f>ROUND(1000+MOD($A1418*37,90000)+IF($AB1418="Да",5000,0),2)</f>
        <v/>
      </c>
      <c r="Z1418">
        <f>1+MOD($A1418,20)</f>
        <v/>
      </c>
      <c r="AA1418" s="8">
        <f>ROUND($Y1418*(0.08+MOD($A1418,17)/100),2)</f>
        <v/>
      </c>
      <c r="AB1418">
        <f>IF(MOD($A1418,10)&lt;7,"Да","Нет")</f>
        <v/>
      </c>
      <c r="AC1418">
        <f>$R1418&amp;" / "&amp;$S1418&amp;" / "&amp;$T1418</f>
        <v/>
      </c>
      <c r="AD1418">
        <f>1</f>
        <v/>
      </c>
      <c r="AE1418">
        <f>IF($A1418&lt;=Settings!$B$4,"до 100",IF($A1418&lt;=Settings!$B$5,"до 10 000",IF($A1418&lt;=Settings!$B$6,"до 100 000","100 000+")))</f>
        <v/>
      </c>
    </row>
    <row r="1419">
      <c r="A1419">
        <f>ROW()-1</f>
        <v/>
      </c>
      <c r="B1419">
        <f>IF($A1419&lt;=Settings!$B$4,"small_control",IF($A1419&lt;=Settings!$B$5,"medium_10k",IF($A1419&lt;=Settings!$B$6,"large_100k","extreme_1m")))</f>
        <v/>
      </c>
      <c r="C1419">
        <f>"ORD-"&amp;TEXT(QUOTIENT($A1419-1,3)+1,"0000000")</f>
        <v/>
      </c>
      <c r="D1419">
        <f>"LINE-"&amp;TEXT($A1419,"0000000")</f>
        <v/>
      </c>
      <c r="E1419" s="7">
        <f>Settings!$B$2+$A1419-1</f>
        <v/>
      </c>
      <c r="F1419" s="7">
        <f>Settings!$B$2+MOD($A1419-1,Settings!$B$7)</f>
        <v/>
      </c>
      <c r="G1419">
        <f>YEAR($F1419)</f>
        <v/>
      </c>
      <c r="H1419">
        <f>"Q"&amp;ROUNDUP(MONTH($F1419)/3,0)</f>
        <v/>
      </c>
      <c r="I1419">
        <f>MONTH($F1419)</f>
        <v/>
      </c>
      <c r="J1419">
        <f>CHOOSE(MONTH($F1419),"Январь","Февраль","Март","Апрель","Май","Июнь","Июль","Август","Сентябрь","Октябрь","Ноябрь","Декабрь")</f>
        <v/>
      </c>
      <c r="K1419">
        <f>DAY($F1419)</f>
        <v/>
      </c>
      <c r="L1419">
        <f>IF(MOD($A1419,10)&lt;7,"ФО_01_Крупный","ФО_"&amp;TEXT(MOD($A1419,8)+1,"00"))</f>
        <v/>
      </c>
      <c r="M1419">
        <f>IF($AB1419="Да","Регион_001_Крупный","Регион_"&amp;TEXT(MOD(QUOTIENT($A1419-1,20),180)+1,"000"))</f>
        <v/>
      </c>
      <c r="N1419">
        <f>IF($AB1419="Да","Город_"&amp;TEXT(MOD($A1419-1,250)+1,"0000"),"Город_"&amp;TEXT(MOD($A1419-1,3000)+1,"0000"))</f>
        <v/>
      </c>
      <c r="O1419">
        <f>IF($AB1419="Да","Холдинг_Крупный","Холдинг_"&amp;TEXT(MOD(QUOTIENT($A1419-1,10000),20)+1,"00"))</f>
        <v/>
      </c>
      <c r="P1419">
        <f>IF($AB1419="Да","Организация_Крупная","Организация_"&amp;TEXT(MOD(QUOTIENT($A1419-1,500),600)+1,"000"))</f>
        <v/>
      </c>
      <c r="Q1419">
        <f>"Отдел_"&amp;TEXT(MOD(QUOTIENT($A1419-1,50),100)+1,"000")</f>
        <v/>
      </c>
      <c r="R1419">
        <f>IF($AB1419="Да","Группа_Крупная","Группа_"&amp;TEXT(MOD(QUOTIENT($A1419-1,5000),30)+1,"00"))</f>
        <v/>
      </c>
      <c r="S1419">
        <f>IF($AB1419="Да","Категория_Крупная","Категория_"&amp;TEXT(MOD(QUOTIENT($A1419-1,500),120)+1,"000"))</f>
        <v/>
      </c>
      <c r="T1419">
        <f>IF($AB1419="Да","Подкатегория_Крупная","Подкатегория_"&amp;TEXT(MOD(QUOTIENT($A1419-1,50),300)+1,"000"))</f>
        <v/>
      </c>
      <c r="U1419">
        <f>"SKU_"&amp;TEXT($A1419,"0000000")</f>
        <v/>
      </c>
      <c r="V1419">
        <f>CHOOSE(MOD($A1419-1,4)+1,"Enterprise","SMB","Госсектор","Розница")</f>
        <v/>
      </c>
      <c r="W1419">
        <f>"Клиент_"&amp;TEXT(MOD($A1419-1,20000)+1,"00000")</f>
        <v/>
      </c>
      <c r="X1419">
        <f>CHOOSE(MOD($A1419-1,5)+1,"Портал","API","Импорт","Ручной ввод","Интеграция")</f>
        <v/>
      </c>
      <c r="Y1419" s="8">
        <f>ROUND(1000+MOD($A1419*37,90000)+IF($AB1419="Да",5000,0),2)</f>
        <v/>
      </c>
      <c r="Z1419">
        <f>1+MOD($A1419,20)</f>
        <v/>
      </c>
      <c r="AA1419" s="8">
        <f>ROUND($Y1419*(0.08+MOD($A1419,17)/100),2)</f>
        <v/>
      </c>
      <c r="AB1419">
        <f>IF(MOD($A1419,10)&lt;7,"Да","Нет")</f>
        <v/>
      </c>
      <c r="AC1419">
        <f>$R1419&amp;" / "&amp;$S1419&amp;" / "&amp;$T1419</f>
        <v/>
      </c>
      <c r="AD1419">
        <f>1</f>
        <v/>
      </c>
      <c r="AE1419">
        <f>IF($A1419&lt;=Settings!$B$4,"до 100",IF($A1419&lt;=Settings!$B$5,"до 10 000",IF($A1419&lt;=Settings!$B$6,"до 100 000","100 000+")))</f>
        <v/>
      </c>
    </row>
    <row r="1420">
      <c r="A1420">
        <f>ROW()-1</f>
        <v/>
      </c>
      <c r="B1420">
        <f>IF($A1420&lt;=Settings!$B$4,"small_control",IF($A1420&lt;=Settings!$B$5,"medium_10k",IF($A1420&lt;=Settings!$B$6,"large_100k","extreme_1m")))</f>
        <v/>
      </c>
      <c r="C1420">
        <f>"ORD-"&amp;TEXT(QUOTIENT($A1420-1,3)+1,"0000000")</f>
        <v/>
      </c>
      <c r="D1420">
        <f>"LINE-"&amp;TEXT($A1420,"0000000")</f>
        <v/>
      </c>
      <c r="E1420" s="7">
        <f>Settings!$B$2+$A1420-1</f>
        <v/>
      </c>
      <c r="F1420" s="7">
        <f>Settings!$B$2+MOD($A1420-1,Settings!$B$7)</f>
        <v/>
      </c>
      <c r="G1420">
        <f>YEAR($F1420)</f>
        <v/>
      </c>
      <c r="H1420">
        <f>"Q"&amp;ROUNDUP(MONTH($F1420)/3,0)</f>
        <v/>
      </c>
      <c r="I1420">
        <f>MONTH($F1420)</f>
        <v/>
      </c>
      <c r="J1420">
        <f>CHOOSE(MONTH($F1420),"Январь","Февраль","Март","Апрель","Май","Июнь","Июль","Август","Сентябрь","Октябрь","Ноябрь","Декабрь")</f>
        <v/>
      </c>
      <c r="K1420">
        <f>DAY($F1420)</f>
        <v/>
      </c>
      <c r="L1420">
        <f>IF(MOD($A1420,10)&lt;7,"ФО_01_Крупный","ФО_"&amp;TEXT(MOD($A1420,8)+1,"00"))</f>
        <v/>
      </c>
      <c r="M1420">
        <f>IF($AB1420="Да","Регион_001_Крупный","Регион_"&amp;TEXT(MOD(QUOTIENT($A1420-1,20),180)+1,"000"))</f>
        <v/>
      </c>
      <c r="N1420">
        <f>IF($AB1420="Да","Город_"&amp;TEXT(MOD($A1420-1,250)+1,"0000"),"Город_"&amp;TEXT(MOD($A1420-1,3000)+1,"0000"))</f>
        <v/>
      </c>
      <c r="O1420">
        <f>IF($AB1420="Да","Холдинг_Крупный","Холдинг_"&amp;TEXT(MOD(QUOTIENT($A1420-1,10000),20)+1,"00"))</f>
        <v/>
      </c>
      <c r="P1420">
        <f>IF($AB1420="Да","Организация_Крупная","Организация_"&amp;TEXT(MOD(QUOTIENT($A1420-1,500),600)+1,"000"))</f>
        <v/>
      </c>
      <c r="Q1420">
        <f>"Отдел_"&amp;TEXT(MOD(QUOTIENT($A1420-1,50),100)+1,"000")</f>
        <v/>
      </c>
      <c r="R1420">
        <f>IF($AB1420="Да","Группа_Крупная","Группа_"&amp;TEXT(MOD(QUOTIENT($A1420-1,5000),30)+1,"00"))</f>
        <v/>
      </c>
      <c r="S1420">
        <f>IF($AB1420="Да","Категория_Крупная","Категория_"&amp;TEXT(MOD(QUOTIENT($A1420-1,500),120)+1,"000"))</f>
        <v/>
      </c>
      <c r="T1420">
        <f>IF($AB1420="Да","Подкатегория_Крупная","Подкатегория_"&amp;TEXT(MOD(QUOTIENT($A1420-1,50),300)+1,"000"))</f>
        <v/>
      </c>
      <c r="U1420">
        <f>"SKU_"&amp;TEXT($A1420,"0000000")</f>
        <v/>
      </c>
      <c r="V1420">
        <f>CHOOSE(MOD($A1420-1,4)+1,"Enterprise","SMB","Госсектор","Розница")</f>
        <v/>
      </c>
      <c r="W1420">
        <f>"Клиент_"&amp;TEXT(MOD($A1420-1,20000)+1,"00000")</f>
        <v/>
      </c>
      <c r="X1420">
        <f>CHOOSE(MOD($A1420-1,5)+1,"Портал","API","Импорт","Ручной ввод","Интеграция")</f>
        <v/>
      </c>
      <c r="Y1420" s="8">
        <f>ROUND(1000+MOD($A1420*37,90000)+IF($AB1420="Да",5000,0),2)</f>
        <v/>
      </c>
      <c r="Z1420">
        <f>1+MOD($A1420,20)</f>
        <v/>
      </c>
      <c r="AA1420" s="8">
        <f>ROUND($Y1420*(0.08+MOD($A1420,17)/100),2)</f>
        <v/>
      </c>
      <c r="AB1420">
        <f>IF(MOD($A1420,10)&lt;7,"Да","Нет")</f>
        <v/>
      </c>
      <c r="AC1420">
        <f>$R1420&amp;" / "&amp;$S1420&amp;" / "&amp;$T1420</f>
        <v/>
      </c>
      <c r="AD1420">
        <f>1</f>
        <v/>
      </c>
      <c r="AE1420">
        <f>IF($A1420&lt;=Settings!$B$4,"до 100",IF($A1420&lt;=Settings!$B$5,"до 10 000",IF($A1420&lt;=Settings!$B$6,"до 100 000","100 000+")))</f>
        <v/>
      </c>
    </row>
    <row r="1421">
      <c r="A1421">
        <f>ROW()-1</f>
        <v/>
      </c>
      <c r="B1421">
        <f>IF($A1421&lt;=Settings!$B$4,"small_control",IF($A1421&lt;=Settings!$B$5,"medium_10k",IF($A1421&lt;=Settings!$B$6,"large_100k","extreme_1m")))</f>
        <v/>
      </c>
      <c r="C1421">
        <f>"ORD-"&amp;TEXT(QUOTIENT($A1421-1,3)+1,"0000000")</f>
        <v/>
      </c>
      <c r="D1421">
        <f>"LINE-"&amp;TEXT($A1421,"0000000")</f>
        <v/>
      </c>
      <c r="E1421" s="7">
        <f>Settings!$B$2+$A1421-1</f>
        <v/>
      </c>
      <c r="F1421" s="7">
        <f>Settings!$B$2+MOD($A1421-1,Settings!$B$7)</f>
        <v/>
      </c>
      <c r="G1421">
        <f>YEAR($F1421)</f>
        <v/>
      </c>
      <c r="H1421">
        <f>"Q"&amp;ROUNDUP(MONTH($F1421)/3,0)</f>
        <v/>
      </c>
      <c r="I1421">
        <f>MONTH($F1421)</f>
        <v/>
      </c>
      <c r="J1421">
        <f>CHOOSE(MONTH($F1421),"Январь","Февраль","Март","Апрель","Май","Июнь","Июль","Август","Сентябрь","Октябрь","Ноябрь","Декабрь")</f>
        <v/>
      </c>
      <c r="K1421">
        <f>DAY($F1421)</f>
        <v/>
      </c>
      <c r="L1421">
        <f>IF(MOD($A1421,10)&lt;7,"ФО_01_Крупный","ФО_"&amp;TEXT(MOD($A1421,8)+1,"00"))</f>
        <v/>
      </c>
      <c r="M1421">
        <f>IF($AB1421="Да","Регион_001_Крупный","Регион_"&amp;TEXT(MOD(QUOTIENT($A1421-1,20),180)+1,"000"))</f>
        <v/>
      </c>
      <c r="N1421">
        <f>IF($AB1421="Да","Город_"&amp;TEXT(MOD($A1421-1,250)+1,"0000"),"Город_"&amp;TEXT(MOD($A1421-1,3000)+1,"0000"))</f>
        <v/>
      </c>
      <c r="O1421">
        <f>IF($AB1421="Да","Холдинг_Крупный","Холдинг_"&amp;TEXT(MOD(QUOTIENT($A1421-1,10000),20)+1,"00"))</f>
        <v/>
      </c>
      <c r="P1421">
        <f>IF($AB1421="Да","Организация_Крупная","Организация_"&amp;TEXT(MOD(QUOTIENT($A1421-1,500),600)+1,"000"))</f>
        <v/>
      </c>
      <c r="Q1421">
        <f>"Отдел_"&amp;TEXT(MOD(QUOTIENT($A1421-1,50),100)+1,"000")</f>
        <v/>
      </c>
      <c r="R1421">
        <f>IF($AB1421="Да","Группа_Крупная","Группа_"&amp;TEXT(MOD(QUOTIENT($A1421-1,5000),30)+1,"00"))</f>
        <v/>
      </c>
      <c r="S1421">
        <f>IF($AB1421="Да","Категория_Крупная","Категория_"&amp;TEXT(MOD(QUOTIENT($A1421-1,500),120)+1,"000"))</f>
        <v/>
      </c>
      <c r="T1421">
        <f>IF($AB1421="Да","Подкатегория_Крупная","Подкатегория_"&amp;TEXT(MOD(QUOTIENT($A1421-1,50),300)+1,"000"))</f>
        <v/>
      </c>
      <c r="U1421">
        <f>"SKU_"&amp;TEXT($A1421,"0000000")</f>
        <v/>
      </c>
      <c r="V1421">
        <f>CHOOSE(MOD($A1421-1,4)+1,"Enterprise","SMB","Госсектор","Розница")</f>
        <v/>
      </c>
      <c r="W1421">
        <f>"Клиент_"&amp;TEXT(MOD($A1421-1,20000)+1,"00000")</f>
        <v/>
      </c>
      <c r="X1421">
        <f>CHOOSE(MOD($A1421-1,5)+1,"Портал","API","Импорт","Ручной ввод","Интеграция")</f>
        <v/>
      </c>
      <c r="Y1421" s="8">
        <f>ROUND(1000+MOD($A1421*37,90000)+IF($AB1421="Да",5000,0),2)</f>
        <v/>
      </c>
      <c r="Z1421">
        <f>1+MOD($A1421,20)</f>
        <v/>
      </c>
      <c r="AA1421" s="8">
        <f>ROUND($Y1421*(0.08+MOD($A1421,17)/100),2)</f>
        <v/>
      </c>
      <c r="AB1421">
        <f>IF(MOD($A1421,10)&lt;7,"Да","Нет")</f>
        <v/>
      </c>
      <c r="AC1421">
        <f>$R1421&amp;" / "&amp;$S1421&amp;" / "&amp;$T1421</f>
        <v/>
      </c>
      <c r="AD1421">
        <f>1</f>
        <v/>
      </c>
      <c r="AE1421">
        <f>IF($A1421&lt;=Settings!$B$4,"до 100",IF($A1421&lt;=Settings!$B$5,"до 10 000",IF($A1421&lt;=Settings!$B$6,"до 100 000","100 000+")))</f>
        <v/>
      </c>
    </row>
    <row r="1422">
      <c r="A1422">
        <f>ROW()-1</f>
        <v/>
      </c>
      <c r="B1422">
        <f>IF($A1422&lt;=Settings!$B$4,"small_control",IF($A1422&lt;=Settings!$B$5,"medium_10k",IF($A1422&lt;=Settings!$B$6,"large_100k","extreme_1m")))</f>
        <v/>
      </c>
      <c r="C1422">
        <f>"ORD-"&amp;TEXT(QUOTIENT($A1422-1,3)+1,"0000000")</f>
        <v/>
      </c>
      <c r="D1422">
        <f>"LINE-"&amp;TEXT($A1422,"0000000")</f>
        <v/>
      </c>
      <c r="E1422" s="7">
        <f>Settings!$B$2+$A1422-1</f>
        <v/>
      </c>
      <c r="F1422" s="7">
        <f>Settings!$B$2+MOD($A1422-1,Settings!$B$7)</f>
        <v/>
      </c>
      <c r="G1422">
        <f>YEAR($F1422)</f>
        <v/>
      </c>
      <c r="H1422">
        <f>"Q"&amp;ROUNDUP(MONTH($F1422)/3,0)</f>
        <v/>
      </c>
      <c r="I1422">
        <f>MONTH($F1422)</f>
        <v/>
      </c>
      <c r="J1422">
        <f>CHOOSE(MONTH($F1422),"Январь","Февраль","Март","Апрель","Май","Июнь","Июль","Август","Сентябрь","Октябрь","Ноябрь","Декабрь")</f>
        <v/>
      </c>
      <c r="K1422">
        <f>DAY($F1422)</f>
        <v/>
      </c>
      <c r="L1422">
        <f>IF(MOD($A1422,10)&lt;7,"ФО_01_Крупный","ФО_"&amp;TEXT(MOD($A1422,8)+1,"00"))</f>
        <v/>
      </c>
      <c r="M1422">
        <f>IF($AB1422="Да","Регион_001_Крупный","Регион_"&amp;TEXT(MOD(QUOTIENT($A1422-1,20),180)+1,"000"))</f>
        <v/>
      </c>
      <c r="N1422">
        <f>IF($AB1422="Да","Город_"&amp;TEXT(MOD($A1422-1,250)+1,"0000"),"Город_"&amp;TEXT(MOD($A1422-1,3000)+1,"0000"))</f>
        <v/>
      </c>
      <c r="O1422">
        <f>IF($AB1422="Да","Холдинг_Крупный","Холдинг_"&amp;TEXT(MOD(QUOTIENT($A1422-1,10000),20)+1,"00"))</f>
        <v/>
      </c>
      <c r="P1422">
        <f>IF($AB1422="Да","Организация_Крупная","Организация_"&amp;TEXT(MOD(QUOTIENT($A1422-1,500),600)+1,"000"))</f>
        <v/>
      </c>
      <c r="Q1422">
        <f>"Отдел_"&amp;TEXT(MOD(QUOTIENT($A1422-1,50),100)+1,"000")</f>
        <v/>
      </c>
      <c r="R1422">
        <f>IF($AB1422="Да","Группа_Крупная","Группа_"&amp;TEXT(MOD(QUOTIENT($A1422-1,5000),30)+1,"00"))</f>
        <v/>
      </c>
      <c r="S1422">
        <f>IF($AB1422="Да","Категория_Крупная","Категория_"&amp;TEXT(MOD(QUOTIENT($A1422-1,500),120)+1,"000"))</f>
        <v/>
      </c>
      <c r="T1422">
        <f>IF($AB1422="Да","Подкатегория_Крупная","Подкатегория_"&amp;TEXT(MOD(QUOTIENT($A1422-1,50),300)+1,"000"))</f>
        <v/>
      </c>
      <c r="U1422">
        <f>"SKU_"&amp;TEXT($A1422,"0000000")</f>
        <v/>
      </c>
      <c r="V1422">
        <f>CHOOSE(MOD($A1422-1,4)+1,"Enterprise","SMB","Госсектор","Розница")</f>
        <v/>
      </c>
      <c r="W1422">
        <f>"Клиент_"&amp;TEXT(MOD($A1422-1,20000)+1,"00000")</f>
        <v/>
      </c>
      <c r="X1422">
        <f>CHOOSE(MOD($A1422-1,5)+1,"Портал","API","Импорт","Ручной ввод","Интеграция")</f>
        <v/>
      </c>
      <c r="Y1422" s="8">
        <f>ROUND(1000+MOD($A1422*37,90000)+IF($AB1422="Да",5000,0),2)</f>
        <v/>
      </c>
      <c r="Z1422">
        <f>1+MOD($A1422,20)</f>
        <v/>
      </c>
      <c r="AA1422" s="8">
        <f>ROUND($Y1422*(0.08+MOD($A1422,17)/100),2)</f>
        <v/>
      </c>
      <c r="AB1422">
        <f>IF(MOD($A1422,10)&lt;7,"Да","Нет")</f>
        <v/>
      </c>
      <c r="AC1422">
        <f>$R1422&amp;" / "&amp;$S1422&amp;" / "&amp;$T1422</f>
        <v/>
      </c>
      <c r="AD1422">
        <f>1</f>
        <v/>
      </c>
      <c r="AE1422">
        <f>IF($A1422&lt;=Settings!$B$4,"до 100",IF($A1422&lt;=Settings!$B$5,"до 10 000",IF($A1422&lt;=Settings!$B$6,"до 100 000","100 000+")))</f>
        <v/>
      </c>
    </row>
    <row r="1423">
      <c r="A1423">
        <f>ROW()-1</f>
        <v/>
      </c>
      <c r="B1423">
        <f>IF($A1423&lt;=Settings!$B$4,"small_control",IF($A1423&lt;=Settings!$B$5,"medium_10k",IF($A1423&lt;=Settings!$B$6,"large_100k","extreme_1m")))</f>
        <v/>
      </c>
      <c r="C1423">
        <f>"ORD-"&amp;TEXT(QUOTIENT($A1423-1,3)+1,"0000000")</f>
        <v/>
      </c>
      <c r="D1423">
        <f>"LINE-"&amp;TEXT($A1423,"0000000")</f>
        <v/>
      </c>
      <c r="E1423" s="7">
        <f>Settings!$B$2+$A1423-1</f>
        <v/>
      </c>
      <c r="F1423" s="7">
        <f>Settings!$B$2+MOD($A1423-1,Settings!$B$7)</f>
        <v/>
      </c>
      <c r="G1423">
        <f>YEAR($F1423)</f>
        <v/>
      </c>
      <c r="H1423">
        <f>"Q"&amp;ROUNDUP(MONTH($F1423)/3,0)</f>
        <v/>
      </c>
      <c r="I1423">
        <f>MONTH($F1423)</f>
        <v/>
      </c>
      <c r="J1423">
        <f>CHOOSE(MONTH($F1423),"Январь","Февраль","Март","Апрель","Май","Июнь","Июль","Август","Сентябрь","Октябрь","Ноябрь","Декабрь")</f>
        <v/>
      </c>
      <c r="K1423">
        <f>DAY($F1423)</f>
        <v/>
      </c>
      <c r="L1423">
        <f>IF(MOD($A1423,10)&lt;7,"ФО_01_Крупный","ФО_"&amp;TEXT(MOD($A1423,8)+1,"00"))</f>
        <v/>
      </c>
      <c r="M1423">
        <f>IF($AB1423="Да","Регион_001_Крупный","Регион_"&amp;TEXT(MOD(QUOTIENT($A1423-1,20),180)+1,"000"))</f>
        <v/>
      </c>
      <c r="N1423">
        <f>IF($AB1423="Да","Город_"&amp;TEXT(MOD($A1423-1,250)+1,"0000"),"Город_"&amp;TEXT(MOD($A1423-1,3000)+1,"0000"))</f>
        <v/>
      </c>
      <c r="O1423">
        <f>IF($AB1423="Да","Холдинг_Крупный","Холдинг_"&amp;TEXT(MOD(QUOTIENT($A1423-1,10000),20)+1,"00"))</f>
        <v/>
      </c>
      <c r="P1423">
        <f>IF($AB1423="Да","Организация_Крупная","Организация_"&amp;TEXT(MOD(QUOTIENT($A1423-1,500),600)+1,"000"))</f>
        <v/>
      </c>
      <c r="Q1423">
        <f>"Отдел_"&amp;TEXT(MOD(QUOTIENT($A1423-1,50),100)+1,"000")</f>
        <v/>
      </c>
      <c r="R1423">
        <f>IF($AB1423="Да","Группа_Крупная","Группа_"&amp;TEXT(MOD(QUOTIENT($A1423-1,5000),30)+1,"00"))</f>
        <v/>
      </c>
      <c r="S1423">
        <f>IF($AB1423="Да","Категория_Крупная","Категория_"&amp;TEXT(MOD(QUOTIENT($A1423-1,500),120)+1,"000"))</f>
        <v/>
      </c>
      <c r="T1423">
        <f>IF($AB1423="Да","Подкатегория_Крупная","Подкатегория_"&amp;TEXT(MOD(QUOTIENT($A1423-1,50),300)+1,"000"))</f>
        <v/>
      </c>
      <c r="U1423">
        <f>"SKU_"&amp;TEXT($A1423,"0000000")</f>
        <v/>
      </c>
      <c r="V1423">
        <f>CHOOSE(MOD($A1423-1,4)+1,"Enterprise","SMB","Госсектор","Розница")</f>
        <v/>
      </c>
      <c r="W1423">
        <f>"Клиент_"&amp;TEXT(MOD($A1423-1,20000)+1,"00000")</f>
        <v/>
      </c>
      <c r="X1423">
        <f>CHOOSE(MOD($A1423-1,5)+1,"Портал","API","Импорт","Ручной ввод","Интеграция")</f>
        <v/>
      </c>
      <c r="Y1423" s="8">
        <f>ROUND(1000+MOD($A1423*37,90000)+IF($AB1423="Да",5000,0),2)</f>
        <v/>
      </c>
      <c r="Z1423">
        <f>1+MOD($A1423,20)</f>
        <v/>
      </c>
      <c r="AA1423" s="8">
        <f>ROUND($Y1423*(0.08+MOD($A1423,17)/100),2)</f>
        <v/>
      </c>
      <c r="AB1423">
        <f>IF(MOD($A1423,10)&lt;7,"Да","Нет")</f>
        <v/>
      </c>
      <c r="AC1423">
        <f>$R1423&amp;" / "&amp;$S1423&amp;" / "&amp;$T1423</f>
        <v/>
      </c>
      <c r="AD1423">
        <f>1</f>
        <v/>
      </c>
      <c r="AE1423">
        <f>IF($A1423&lt;=Settings!$B$4,"до 100",IF($A1423&lt;=Settings!$B$5,"до 10 000",IF($A1423&lt;=Settings!$B$6,"до 100 000","100 000+")))</f>
        <v/>
      </c>
    </row>
    <row r="1424">
      <c r="A1424">
        <f>ROW()-1</f>
        <v/>
      </c>
      <c r="B1424">
        <f>IF($A1424&lt;=Settings!$B$4,"small_control",IF($A1424&lt;=Settings!$B$5,"medium_10k",IF($A1424&lt;=Settings!$B$6,"large_100k","extreme_1m")))</f>
        <v/>
      </c>
      <c r="C1424">
        <f>"ORD-"&amp;TEXT(QUOTIENT($A1424-1,3)+1,"0000000")</f>
        <v/>
      </c>
      <c r="D1424">
        <f>"LINE-"&amp;TEXT($A1424,"0000000")</f>
        <v/>
      </c>
      <c r="E1424" s="7">
        <f>Settings!$B$2+$A1424-1</f>
        <v/>
      </c>
      <c r="F1424" s="7">
        <f>Settings!$B$2+MOD($A1424-1,Settings!$B$7)</f>
        <v/>
      </c>
      <c r="G1424">
        <f>YEAR($F1424)</f>
        <v/>
      </c>
      <c r="H1424">
        <f>"Q"&amp;ROUNDUP(MONTH($F1424)/3,0)</f>
        <v/>
      </c>
      <c r="I1424">
        <f>MONTH($F1424)</f>
        <v/>
      </c>
      <c r="J1424">
        <f>CHOOSE(MONTH($F1424),"Январь","Февраль","Март","Апрель","Май","Июнь","Июль","Август","Сентябрь","Октябрь","Ноябрь","Декабрь")</f>
        <v/>
      </c>
      <c r="K1424">
        <f>DAY($F1424)</f>
        <v/>
      </c>
      <c r="L1424">
        <f>IF(MOD($A1424,10)&lt;7,"ФО_01_Крупный","ФО_"&amp;TEXT(MOD($A1424,8)+1,"00"))</f>
        <v/>
      </c>
      <c r="M1424">
        <f>IF($AB1424="Да","Регион_001_Крупный","Регион_"&amp;TEXT(MOD(QUOTIENT($A1424-1,20),180)+1,"000"))</f>
        <v/>
      </c>
      <c r="N1424">
        <f>IF($AB1424="Да","Город_"&amp;TEXT(MOD($A1424-1,250)+1,"0000"),"Город_"&amp;TEXT(MOD($A1424-1,3000)+1,"0000"))</f>
        <v/>
      </c>
      <c r="O1424">
        <f>IF($AB1424="Да","Холдинг_Крупный","Холдинг_"&amp;TEXT(MOD(QUOTIENT($A1424-1,10000),20)+1,"00"))</f>
        <v/>
      </c>
      <c r="P1424">
        <f>IF($AB1424="Да","Организация_Крупная","Организация_"&amp;TEXT(MOD(QUOTIENT($A1424-1,500),600)+1,"000"))</f>
        <v/>
      </c>
      <c r="Q1424">
        <f>"Отдел_"&amp;TEXT(MOD(QUOTIENT($A1424-1,50),100)+1,"000")</f>
        <v/>
      </c>
      <c r="R1424">
        <f>IF($AB1424="Да","Группа_Крупная","Группа_"&amp;TEXT(MOD(QUOTIENT($A1424-1,5000),30)+1,"00"))</f>
        <v/>
      </c>
      <c r="S1424">
        <f>IF($AB1424="Да","Категория_Крупная","Категория_"&amp;TEXT(MOD(QUOTIENT($A1424-1,500),120)+1,"000"))</f>
        <v/>
      </c>
      <c r="T1424">
        <f>IF($AB1424="Да","Подкатегория_Крупная","Подкатегория_"&amp;TEXT(MOD(QUOTIENT($A1424-1,50),300)+1,"000"))</f>
        <v/>
      </c>
      <c r="U1424">
        <f>"SKU_"&amp;TEXT($A1424,"0000000")</f>
        <v/>
      </c>
      <c r="V1424">
        <f>CHOOSE(MOD($A1424-1,4)+1,"Enterprise","SMB","Госсектор","Розница")</f>
        <v/>
      </c>
      <c r="W1424">
        <f>"Клиент_"&amp;TEXT(MOD($A1424-1,20000)+1,"00000")</f>
        <v/>
      </c>
      <c r="X1424">
        <f>CHOOSE(MOD($A1424-1,5)+1,"Портал","API","Импорт","Ручной ввод","Интеграция")</f>
        <v/>
      </c>
      <c r="Y1424" s="8">
        <f>ROUND(1000+MOD($A1424*37,90000)+IF($AB1424="Да",5000,0),2)</f>
        <v/>
      </c>
      <c r="Z1424">
        <f>1+MOD($A1424,20)</f>
        <v/>
      </c>
      <c r="AA1424" s="8">
        <f>ROUND($Y1424*(0.08+MOD($A1424,17)/100),2)</f>
        <v/>
      </c>
      <c r="AB1424">
        <f>IF(MOD($A1424,10)&lt;7,"Да","Нет")</f>
        <v/>
      </c>
      <c r="AC1424">
        <f>$R1424&amp;" / "&amp;$S1424&amp;" / "&amp;$T1424</f>
        <v/>
      </c>
      <c r="AD1424">
        <f>1</f>
        <v/>
      </c>
      <c r="AE1424">
        <f>IF($A1424&lt;=Settings!$B$4,"до 100",IF($A1424&lt;=Settings!$B$5,"до 10 000",IF($A1424&lt;=Settings!$B$6,"до 100 000","100 000+")))</f>
        <v/>
      </c>
    </row>
    <row r="1425">
      <c r="A1425">
        <f>ROW()-1</f>
        <v/>
      </c>
      <c r="B1425">
        <f>IF($A1425&lt;=Settings!$B$4,"small_control",IF($A1425&lt;=Settings!$B$5,"medium_10k",IF($A1425&lt;=Settings!$B$6,"large_100k","extreme_1m")))</f>
        <v/>
      </c>
      <c r="C1425">
        <f>"ORD-"&amp;TEXT(QUOTIENT($A1425-1,3)+1,"0000000")</f>
        <v/>
      </c>
      <c r="D1425">
        <f>"LINE-"&amp;TEXT($A1425,"0000000")</f>
        <v/>
      </c>
      <c r="E1425" s="7">
        <f>Settings!$B$2+$A1425-1</f>
        <v/>
      </c>
      <c r="F1425" s="7">
        <f>Settings!$B$2+MOD($A1425-1,Settings!$B$7)</f>
        <v/>
      </c>
      <c r="G1425">
        <f>YEAR($F1425)</f>
        <v/>
      </c>
      <c r="H1425">
        <f>"Q"&amp;ROUNDUP(MONTH($F1425)/3,0)</f>
        <v/>
      </c>
      <c r="I1425">
        <f>MONTH($F1425)</f>
        <v/>
      </c>
      <c r="J1425">
        <f>CHOOSE(MONTH($F1425),"Январь","Февраль","Март","Апрель","Май","Июнь","Июль","Август","Сентябрь","Октябрь","Ноябрь","Декабрь")</f>
        <v/>
      </c>
      <c r="K1425">
        <f>DAY($F1425)</f>
        <v/>
      </c>
      <c r="L1425">
        <f>IF(MOD($A1425,10)&lt;7,"ФО_01_Крупный","ФО_"&amp;TEXT(MOD($A1425,8)+1,"00"))</f>
        <v/>
      </c>
      <c r="M1425">
        <f>IF($AB1425="Да","Регион_001_Крупный","Регион_"&amp;TEXT(MOD(QUOTIENT($A1425-1,20),180)+1,"000"))</f>
        <v/>
      </c>
      <c r="N1425">
        <f>IF($AB1425="Да","Город_"&amp;TEXT(MOD($A1425-1,250)+1,"0000"),"Город_"&amp;TEXT(MOD($A1425-1,3000)+1,"0000"))</f>
        <v/>
      </c>
      <c r="O1425">
        <f>IF($AB1425="Да","Холдинг_Крупный","Холдинг_"&amp;TEXT(MOD(QUOTIENT($A1425-1,10000),20)+1,"00"))</f>
        <v/>
      </c>
      <c r="P1425">
        <f>IF($AB1425="Да","Организация_Крупная","Организация_"&amp;TEXT(MOD(QUOTIENT($A1425-1,500),600)+1,"000"))</f>
        <v/>
      </c>
      <c r="Q1425">
        <f>"Отдел_"&amp;TEXT(MOD(QUOTIENT($A1425-1,50),100)+1,"000")</f>
        <v/>
      </c>
      <c r="R1425">
        <f>IF($AB1425="Да","Группа_Крупная","Группа_"&amp;TEXT(MOD(QUOTIENT($A1425-1,5000),30)+1,"00"))</f>
        <v/>
      </c>
      <c r="S1425">
        <f>IF($AB1425="Да","Категория_Крупная","Категория_"&amp;TEXT(MOD(QUOTIENT($A1425-1,500),120)+1,"000"))</f>
        <v/>
      </c>
      <c r="T1425">
        <f>IF($AB1425="Да","Подкатегория_Крупная","Подкатегория_"&amp;TEXT(MOD(QUOTIENT($A1425-1,50),300)+1,"000"))</f>
        <v/>
      </c>
      <c r="U1425">
        <f>"SKU_"&amp;TEXT($A1425,"0000000")</f>
        <v/>
      </c>
      <c r="V1425">
        <f>CHOOSE(MOD($A1425-1,4)+1,"Enterprise","SMB","Госсектор","Розница")</f>
        <v/>
      </c>
      <c r="W1425">
        <f>"Клиент_"&amp;TEXT(MOD($A1425-1,20000)+1,"00000")</f>
        <v/>
      </c>
      <c r="X1425">
        <f>CHOOSE(MOD($A1425-1,5)+1,"Портал","API","Импорт","Ручной ввод","Интеграция")</f>
        <v/>
      </c>
      <c r="Y1425" s="8">
        <f>ROUND(1000+MOD($A1425*37,90000)+IF($AB1425="Да",5000,0),2)</f>
        <v/>
      </c>
      <c r="Z1425">
        <f>1+MOD($A1425,20)</f>
        <v/>
      </c>
      <c r="AA1425" s="8">
        <f>ROUND($Y1425*(0.08+MOD($A1425,17)/100),2)</f>
        <v/>
      </c>
      <c r="AB1425">
        <f>IF(MOD($A1425,10)&lt;7,"Да","Нет")</f>
        <v/>
      </c>
      <c r="AC1425">
        <f>$R1425&amp;" / "&amp;$S1425&amp;" / "&amp;$T1425</f>
        <v/>
      </c>
      <c r="AD1425">
        <f>1</f>
        <v/>
      </c>
      <c r="AE1425">
        <f>IF($A1425&lt;=Settings!$B$4,"до 100",IF($A1425&lt;=Settings!$B$5,"до 10 000",IF($A1425&lt;=Settings!$B$6,"до 100 000","100 000+")))</f>
        <v/>
      </c>
    </row>
    <row r="1426">
      <c r="A1426">
        <f>ROW()-1</f>
        <v/>
      </c>
      <c r="B1426">
        <f>IF($A1426&lt;=Settings!$B$4,"small_control",IF($A1426&lt;=Settings!$B$5,"medium_10k",IF($A1426&lt;=Settings!$B$6,"large_100k","extreme_1m")))</f>
        <v/>
      </c>
      <c r="C1426">
        <f>"ORD-"&amp;TEXT(QUOTIENT($A1426-1,3)+1,"0000000")</f>
        <v/>
      </c>
      <c r="D1426">
        <f>"LINE-"&amp;TEXT($A1426,"0000000")</f>
        <v/>
      </c>
      <c r="E1426" s="7">
        <f>Settings!$B$2+$A1426-1</f>
        <v/>
      </c>
      <c r="F1426" s="7">
        <f>Settings!$B$2+MOD($A1426-1,Settings!$B$7)</f>
        <v/>
      </c>
      <c r="G1426">
        <f>YEAR($F1426)</f>
        <v/>
      </c>
      <c r="H1426">
        <f>"Q"&amp;ROUNDUP(MONTH($F1426)/3,0)</f>
        <v/>
      </c>
      <c r="I1426">
        <f>MONTH($F1426)</f>
        <v/>
      </c>
      <c r="J1426">
        <f>CHOOSE(MONTH($F1426),"Январь","Февраль","Март","Апрель","Май","Июнь","Июль","Август","Сентябрь","Октябрь","Ноябрь","Декабрь")</f>
        <v/>
      </c>
      <c r="K1426">
        <f>DAY($F1426)</f>
        <v/>
      </c>
      <c r="L1426">
        <f>IF(MOD($A1426,10)&lt;7,"ФО_01_Крупный","ФО_"&amp;TEXT(MOD($A1426,8)+1,"00"))</f>
        <v/>
      </c>
      <c r="M1426">
        <f>IF($AB1426="Да","Регион_001_Крупный","Регион_"&amp;TEXT(MOD(QUOTIENT($A1426-1,20),180)+1,"000"))</f>
        <v/>
      </c>
      <c r="N1426">
        <f>IF($AB1426="Да","Город_"&amp;TEXT(MOD($A1426-1,250)+1,"0000"),"Город_"&amp;TEXT(MOD($A1426-1,3000)+1,"0000"))</f>
        <v/>
      </c>
      <c r="O1426">
        <f>IF($AB1426="Да","Холдинг_Крупный","Холдинг_"&amp;TEXT(MOD(QUOTIENT($A1426-1,10000),20)+1,"00"))</f>
        <v/>
      </c>
      <c r="P1426">
        <f>IF($AB1426="Да","Организация_Крупная","Организация_"&amp;TEXT(MOD(QUOTIENT($A1426-1,500),600)+1,"000"))</f>
        <v/>
      </c>
      <c r="Q1426">
        <f>"Отдел_"&amp;TEXT(MOD(QUOTIENT($A1426-1,50),100)+1,"000")</f>
        <v/>
      </c>
      <c r="R1426">
        <f>IF($AB1426="Да","Группа_Крупная","Группа_"&amp;TEXT(MOD(QUOTIENT($A1426-1,5000),30)+1,"00"))</f>
        <v/>
      </c>
      <c r="S1426">
        <f>IF($AB1426="Да","Категория_Крупная","Категория_"&amp;TEXT(MOD(QUOTIENT($A1426-1,500),120)+1,"000"))</f>
        <v/>
      </c>
      <c r="T1426">
        <f>IF($AB1426="Да","Подкатегория_Крупная","Подкатегория_"&amp;TEXT(MOD(QUOTIENT($A1426-1,50),300)+1,"000"))</f>
        <v/>
      </c>
      <c r="U1426">
        <f>"SKU_"&amp;TEXT($A1426,"0000000")</f>
        <v/>
      </c>
      <c r="V1426">
        <f>CHOOSE(MOD($A1426-1,4)+1,"Enterprise","SMB","Госсектор","Розница")</f>
        <v/>
      </c>
      <c r="W1426">
        <f>"Клиент_"&amp;TEXT(MOD($A1426-1,20000)+1,"00000")</f>
        <v/>
      </c>
      <c r="X1426">
        <f>CHOOSE(MOD($A1426-1,5)+1,"Портал","API","Импорт","Ручной ввод","Интеграция")</f>
        <v/>
      </c>
      <c r="Y1426" s="8">
        <f>ROUND(1000+MOD($A1426*37,90000)+IF($AB1426="Да",5000,0),2)</f>
        <v/>
      </c>
      <c r="Z1426">
        <f>1+MOD($A1426,20)</f>
        <v/>
      </c>
      <c r="AA1426" s="8">
        <f>ROUND($Y1426*(0.08+MOD($A1426,17)/100),2)</f>
        <v/>
      </c>
      <c r="AB1426">
        <f>IF(MOD($A1426,10)&lt;7,"Да","Нет")</f>
        <v/>
      </c>
      <c r="AC1426">
        <f>$R1426&amp;" / "&amp;$S1426&amp;" / "&amp;$T1426</f>
        <v/>
      </c>
      <c r="AD1426">
        <f>1</f>
        <v/>
      </c>
      <c r="AE1426">
        <f>IF($A1426&lt;=Settings!$B$4,"до 100",IF($A1426&lt;=Settings!$B$5,"до 10 000",IF($A1426&lt;=Settings!$B$6,"до 100 000","100 000+")))</f>
        <v/>
      </c>
    </row>
    <row r="1427">
      <c r="A1427">
        <f>ROW()-1</f>
        <v/>
      </c>
      <c r="B1427">
        <f>IF($A1427&lt;=Settings!$B$4,"small_control",IF($A1427&lt;=Settings!$B$5,"medium_10k",IF($A1427&lt;=Settings!$B$6,"large_100k","extreme_1m")))</f>
        <v/>
      </c>
      <c r="C1427">
        <f>"ORD-"&amp;TEXT(QUOTIENT($A1427-1,3)+1,"0000000")</f>
        <v/>
      </c>
      <c r="D1427">
        <f>"LINE-"&amp;TEXT($A1427,"0000000")</f>
        <v/>
      </c>
      <c r="E1427" s="7">
        <f>Settings!$B$2+$A1427-1</f>
        <v/>
      </c>
      <c r="F1427" s="7">
        <f>Settings!$B$2+MOD($A1427-1,Settings!$B$7)</f>
        <v/>
      </c>
      <c r="G1427">
        <f>YEAR($F1427)</f>
        <v/>
      </c>
      <c r="H1427">
        <f>"Q"&amp;ROUNDUP(MONTH($F1427)/3,0)</f>
        <v/>
      </c>
      <c r="I1427">
        <f>MONTH($F1427)</f>
        <v/>
      </c>
      <c r="J1427">
        <f>CHOOSE(MONTH($F1427),"Январь","Февраль","Март","Апрель","Май","Июнь","Июль","Август","Сентябрь","Октябрь","Ноябрь","Декабрь")</f>
        <v/>
      </c>
      <c r="K1427">
        <f>DAY($F1427)</f>
        <v/>
      </c>
      <c r="L1427">
        <f>IF(MOD($A1427,10)&lt;7,"ФО_01_Крупный","ФО_"&amp;TEXT(MOD($A1427,8)+1,"00"))</f>
        <v/>
      </c>
      <c r="M1427">
        <f>IF($AB1427="Да","Регион_001_Крупный","Регион_"&amp;TEXT(MOD(QUOTIENT($A1427-1,20),180)+1,"000"))</f>
        <v/>
      </c>
      <c r="N1427">
        <f>IF($AB1427="Да","Город_"&amp;TEXT(MOD($A1427-1,250)+1,"0000"),"Город_"&amp;TEXT(MOD($A1427-1,3000)+1,"0000"))</f>
        <v/>
      </c>
      <c r="O1427">
        <f>IF($AB1427="Да","Холдинг_Крупный","Холдинг_"&amp;TEXT(MOD(QUOTIENT($A1427-1,10000),20)+1,"00"))</f>
        <v/>
      </c>
      <c r="P1427">
        <f>IF($AB1427="Да","Организация_Крупная","Организация_"&amp;TEXT(MOD(QUOTIENT($A1427-1,500),600)+1,"000"))</f>
        <v/>
      </c>
      <c r="Q1427">
        <f>"Отдел_"&amp;TEXT(MOD(QUOTIENT($A1427-1,50),100)+1,"000")</f>
        <v/>
      </c>
      <c r="R1427">
        <f>IF($AB1427="Да","Группа_Крупная","Группа_"&amp;TEXT(MOD(QUOTIENT($A1427-1,5000),30)+1,"00"))</f>
        <v/>
      </c>
      <c r="S1427">
        <f>IF($AB1427="Да","Категория_Крупная","Категория_"&amp;TEXT(MOD(QUOTIENT($A1427-1,500),120)+1,"000"))</f>
        <v/>
      </c>
      <c r="T1427">
        <f>IF($AB1427="Да","Подкатегория_Крупная","Подкатегория_"&amp;TEXT(MOD(QUOTIENT($A1427-1,50),300)+1,"000"))</f>
        <v/>
      </c>
      <c r="U1427">
        <f>"SKU_"&amp;TEXT($A1427,"0000000")</f>
        <v/>
      </c>
      <c r="V1427">
        <f>CHOOSE(MOD($A1427-1,4)+1,"Enterprise","SMB","Госсектор","Розница")</f>
        <v/>
      </c>
      <c r="W1427">
        <f>"Клиент_"&amp;TEXT(MOD($A1427-1,20000)+1,"00000")</f>
        <v/>
      </c>
      <c r="X1427">
        <f>CHOOSE(MOD($A1427-1,5)+1,"Портал","API","Импорт","Ручной ввод","Интеграция")</f>
        <v/>
      </c>
      <c r="Y1427" s="8">
        <f>ROUND(1000+MOD($A1427*37,90000)+IF($AB1427="Да",5000,0),2)</f>
        <v/>
      </c>
      <c r="Z1427">
        <f>1+MOD($A1427,20)</f>
        <v/>
      </c>
      <c r="AA1427" s="8">
        <f>ROUND($Y1427*(0.08+MOD($A1427,17)/100),2)</f>
        <v/>
      </c>
      <c r="AB1427">
        <f>IF(MOD($A1427,10)&lt;7,"Да","Нет")</f>
        <v/>
      </c>
      <c r="AC1427">
        <f>$R1427&amp;" / "&amp;$S1427&amp;" / "&amp;$T1427</f>
        <v/>
      </c>
      <c r="AD1427">
        <f>1</f>
        <v/>
      </c>
      <c r="AE1427">
        <f>IF($A1427&lt;=Settings!$B$4,"до 100",IF($A1427&lt;=Settings!$B$5,"до 10 000",IF($A1427&lt;=Settings!$B$6,"до 100 000","100 000+")))</f>
        <v/>
      </c>
    </row>
    <row r="1428">
      <c r="A1428">
        <f>ROW()-1</f>
        <v/>
      </c>
      <c r="B1428">
        <f>IF($A1428&lt;=Settings!$B$4,"small_control",IF($A1428&lt;=Settings!$B$5,"medium_10k",IF($A1428&lt;=Settings!$B$6,"large_100k","extreme_1m")))</f>
        <v/>
      </c>
      <c r="C1428">
        <f>"ORD-"&amp;TEXT(QUOTIENT($A1428-1,3)+1,"0000000")</f>
        <v/>
      </c>
      <c r="D1428">
        <f>"LINE-"&amp;TEXT($A1428,"0000000")</f>
        <v/>
      </c>
      <c r="E1428" s="7">
        <f>Settings!$B$2+$A1428-1</f>
        <v/>
      </c>
      <c r="F1428" s="7">
        <f>Settings!$B$2+MOD($A1428-1,Settings!$B$7)</f>
        <v/>
      </c>
      <c r="G1428">
        <f>YEAR($F1428)</f>
        <v/>
      </c>
      <c r="H1428">
        <f>"Q"&amp;ROUNDUP(MONTH($F1428)/3,0)</f>
        <v/>
      </c>
      <c r="I1428">
        <f>MONTH($F1428)</f>
        <v/>
      </c>
      <c r="J1428">
        <f>CHOOSE(MONTH($F1428),"Январь","Февраль","Март","Апрель","Май","Июнь","Июль","Август","Сентябрь","Октябрь","Ноябрь","Декабрь")</f>
        <v/>
      </c>
      <c r="K1428">
        <f>DAY($F1428)</f>
        <v/>
      </c>
      <c r="L1428">
        <f>IF(MOD($A1428,10)&lt;7,"ФО_01_Крупный","ФО_"&amp;TEXT(MOD($A1428,8)+1,"00"))</f>
        <v/>
      </c>
      <c r="M1428">
        <f>IF($AB1428="Да","Регион_001_Крупный","Регион_"&amp;TEXT(MOD(QUOTIENT($A1428-1,20),180)+1,"000"))</f>
        <v/>
      </c>
      <c r="N1428">
        <f>IF($AB1428="Да","Город_"&amp;TEXT(MOD($A1428-1,250)+1,"0000"),"Город_"&amp;TEXT(MOD($A1428-1,3000)+1,"0000"))</f>
        <v/>
      </c>
      <c r="O1428">
        <f>IF($AB1428="Да","Холдинг_Крупный","Холдинг_"&amp;TEXT(MOD(QUOTIENT($A1428-1,10000),20)+1,"00"))</f>
        <v/>
      </c>
      <c r="P1428">
        <f>IF($AB1428="Да","Организация_Крупная","Организация_"&amp;TEXT(MOD(QUOTIENT($A1428-1,500),600)+1,"000"))</f>
        <v/>
      </c>
      <c r="Q1428">
        <f>"Отдел_"&amp;TEXT(MOD(QUOTIENT($A1428-1,50),100)+1,"000")</f>
        <v/>
      </c>
      <c r="R1428">
        <f>IF($AB1428="Да","Группа_Крупная","Группа_"&amp;TEXT(MOD(QUOTIENT($A1428-1,5000),30)+1,"00"))</f>
        <v/>
      </c>
      <c r="S1428">
        <f>IF($AB1428="Да","Категория_Крупная","Категория_"&amp;TEXT(MOD(QUOTIENT($A1428-1,500),120)+1,"000"))</f>
        <v/>
      </c>
      <c r="T1428">
        <f>IF($AB1428="Да","Подкатегория_Крупная","Подкатегория_"&amp;TEXT(MOD(QUOTIENT($A1428-1,50),300)+1,"000"))</f>
        <v/>
      </c>
      <c r="U1428">
        <f>"SKU_"&amp;TEXT($A1428,"0000000")</f>
        <v/>
      </c>
      <c r="V1428">
        <f>CHOOSE(MOD($A1428-1,4)+1,"Enterprise","SMB","Госсектор","Розница")</f>
        <v/>
      </c>
      <c r="W1428">
        <f>"Клиент_"&amp;TEXT(MOD($A1428-1,20000)+1,"00000")</f>
        <v/>
      </c>
      <c r="X1428">
        <f>CHOOSE(MOD($A1428-1,5)+1,"Портал","API","Импорт","Ручной ввод","Интеграция")</f>
        <v/>
      </c>
      <c r="Y1428" s="8">
        <f>ROUND(1000+MOD($A1428*37,90000)+IF($AB1428="Да",5000,0),2)</f>
        <v/>
      </c>
      <c r="Z1428">
        <f>1+MOD($A1428,20)</f>
        <v/>
      </c>
      <c r="AA1428" s="8">
        <f>ROUND($Y1428*(0.08+MOD($A1428,17)/100),2)</f>
        <v/>
      </c>
      <c r="AB1428">
        <f>IF(MOD($A1428,10)&lt;7,"Да","Нет")</f>
        <v/>
      </c>
      <c r="AC1428">
        <f>$R1428&amp;" / "&amp;$S1428&amp;" / "&amp;$T1428</f>
        <v/>
      </c>
      <c r="AD1428">
        <f>1</f>
        <v/>
      </c>
      <c r="AE1428">
        <f>IF($A1428&lt;=Settings!$B$4,"до 100",IF($A1428&lt;=Settings!$B$5,"до 10 000",IF($A1428&lt;=Settings!$B$6,"до 100 000","100 000+")))</f>
        <v/>
      </c>
    </row>
    <row r="1429">
      <c r="A1429">
        <f>ROW()-1</f>
        <v/>
      </c>
      <c r="B1429">
        <f>IF($A1429&lt;=Settings!$B$4,"small_control",IF($A1429&lt;=Settings!$B$5,"medium_10k",IF($A1429&lt;=Settings!$B$6,"large_100k","extreme_1m")))</f>
        <v/>
      </c>
      <c r="C1429">
        <f>"ORD-"&amp;TEXT(QUOTIENT($A1429-1,3)+1,"0000000")</f>
        <v/>
      </c>
      <c r="D1429">
        <f>"LINE-"&amp;TEXT($A1429,"0000000")</f>
        <v/>
      </c>
      <c r="E1429" s="7">
        <f>Settings!$B$2+$A1429-1</f>
        <v/>
      </c>
      <c r="F1429" s="7">
        <f>Settings!$B$2+MOD($A1429-1,Settings!$B$7)</f>
        <v/>
      </c>
      <c r="G1429">
        <f>YEAR($F1429)</f>
        <v/>
      </c>
      <c r="H1429">
        <f>"Q"&amp;ROUNDUP(MONTH($F1429)/3,0)</f>
        <v/>
      </c>
      <c r="I1429">
        <f>MONTH($F1429)</f>
        <v/>
      </c>
      <c r="J1429">
        <f>CHOOSE(MONTH($F1429),"Январь","Февраль","Март","Апрель","Май","Июнь","Июль","Август","Сентябрь","Октябрь","Ноябрь","Декабрь")</f>
        <v/>
      </c>
      <c r="K1429">
        <f>DAY($F1429)</f>
        <v/>
      </c>
      <c r="L1429">
        <f>IF(MOD($A1429,10)&lt;7,"ФО_01_Крупный","ФО_"&amp;TEXT(MOD($A1429,8)+1,"00"))</f>
        <v/>
      </c>
      <c r="M1429">
        <f>IF($AB1429="Да","Регион_001_Крупный","Регион_"&amp;TEXT(MOD(QUOTIENT($A1429-1,20),180)+1,"000"))</f>
        <v/>
      </c>
      <c r="N1429">
        <f>IF($AB1429="Да","Город_"&amp;TEXT(MOD($A1429-1,250)+1,"0000"),"Город_"&amp;TEXT(MOD($A1429-1,3000)+1,"0000"))</f>
        <v/>
      </c>
      <c r="O1429">
        <f>IF($AB1429="Да","Холдинг_Крупный","Холдинг_"&amp;TEXT(MOD(QUOTIENT($A1429-1,10000),20)+1,"00"))</f>
        <v/>
      </c>
      <c r="P1429">
        <f>IF($AB1429="Да","Организация_Крупная","Организация_"&amp;TEXT(MOD(QUOTIENT($A1429-1,500),600)+1,"000"))</f>
        <v/>
      </c>
      <c r="Q1429">
        <f>"Отдел_"&amp;TEXT(MOD(QUOTIENT($A1429-1,50),100)+1,"000")</f>
        <v/>
      </c>
      <c r="R1429">
        <f>IF($AB1429="Да","Группа_Крупная","Группа_"&amp;TEXT(MOD(QUOTIENT($A1429-1,5000),30)+1,"00"))</f>
        <v/>
      </c>
      <c r="S1429">
        <f>IF($AB1429="Да","Категория_Крупная","Категория_"&amp;TEXT(MOD(QUOTIENT($A1429-1,500),120)+1,"000"))</f>
        <v/>
      </c>
      <c r="T1429">
        <f>IF($AB1429="Да","Подкатегория_Крупная","Подкатегория_"&amp;TEXT(MOD(QUOTIENT($A1429-1,50),300)+1,"000"))</f>
        <v/>
      </c>
      <c r="U1429">
        <f>"SKU_"&amp;TEXT($A1429,"0000000")</f>
        <v/>
      </c>
      <c r="V1429">
        <f>CHOOSE(MOD($A1429-1,4)+1,"Enterprise","SMB","Госсектор","Розница")</f>
        <v/>
      </c>
      <c r="W1429">
        <f>"Клиент_"&amp;TEXT(MOD($A1429-1,20000)+1,"00000")</f>
        <v/>
      </c>
      <c r="X1429">
        <f>CHOOSE(MOD($A1429-1,5)+1,"Портал","API","Импорт","Ручной ввод","Интеграция")</f>
        <v/>
      </c>
      <c r="Y1429" s="8">
        <f>ROUND(1000+MOD($A1429*37,90000)+IF($AB1429="Да",5000,0),2)</f>
        <v/>
      </c>
      <c r="Z1429">
        <f>1+MOD($A1429,20)</f>
        <v/>
      </c>
      <c r="AA1429" s="8">
        <f>ROUND($Y1429*(0.08+MOD($A1429,17)/100),2)</f>
        <v/>
      </c>
      <c r="AB1429">
        <f>IF(MOD($A1429,10)&lt;7,"Да","Нет")</f>
        <v/>
      </c>
      <c r="AC1429">
        <f>$R1429&amp;" / "&amp;$S1429&amp;" / "&amp;$T1429</f>
        <v/>
      </c>
      <c r="AD1429">
        <f>1</f>
        <v/>
      </c>
      <c r="AE1429">
        <f>IF($A1429&lt;=Settings!$B$4,"до 100",IF($A1429&lt;=Settings!$B$5,"до 10 000",IF($A1429&lt;=Settings!$B$6,"до 100 000","100 000+")))</f>
        <v/>
      </c>
    </row>
    <row r="1430">
      <c r="A1430">
        <f>ROW()-1</f>
        <v/>
      </c>
      <c r="B1430">
        <f>IF($A1430&lt;=Settings!$B$4,"small_control",IF($A1430&lt;=Settings!$B$5,"medium_10k",IF($A1430&lt;=Settings!$B$6,"large_100k","extreme_1m")))</f>
        <v/>
      </c>
      <c r="C1430">
        <f>"ORD-"&amp;TEXT(QUOTIENT($A1430-1,3)+1,"0000000")</f>
        <v/>
      </c>
      <c r="D1430">
        <f>"LINE-"&amp;TEXT($A1430,"0000000")</f>
        <v/>
      </c>
      <c r="E1430" s="7">
        <f>Settings!$B$2+$A1430-1</f>
        <v/>
      </c>
      <c r="F1430" s="7">
        <f>Settings!$B$2+MOD($A1430-1,Settings!$B$7)</f>
        <v/>
      </c>
      <c r="G1430">
        <f>YEAR($F1430)</f>
        <v/>
      </c>
      <c r="H1430">
        <f>"Q"&amp;ROUNDUP(MONTH($F1430)/3,0)</f>
        <v/>
      </c>
      <c r="I1430">
        <f>MONTH($F1430)</f>
        <v/>
      </c>
      <c r="J1430">
        <f>CHOOSE(MONTH($F1430),"Январь","Февраль","Март","Апрель","Май","Июнь","Июль","Август","Сентябрь","Октябрь","Ноябрь","Декабрь")</f>
        <v/>
      </c>
      <c r="K1430">
        <f>DAY($F1430)</f>
        <v/>
      </c>
      <c r="L1430">
        <f>IF(MOD($A1430,10)&lt;7,"ФО_01_Крупный","ФО_"&amp;TEXT(MOD($A1430,8)+1,"00"))</f>
        <v/>
      </c>
      <c r="M1430">
        <f>IF($AB1430="Да","Регион_001_Крупный","Регион_"&amp;TEXT(MOD(QUOTIENT($A1430-1,20),180)+1,"000"))</f>
        <v/>
      </c>
      <c r="N1430">
        <f>IF($AB1430="Да","Город_"&amp;TEXT(MOD($A1430-1,250)+1,"0000"),"Город_"&amp;TEXT(MOD($A1430-1,3000)+1,"0000"))</f>
        <v/>
      </c>
      <c r="O1430">
        <f>IF($AB1430="Да","Холдинг_Крупный","Холдинг_"&amp;TEXT(MOD(QUOTIENT($A1430-1,10000),20)+1,"00"))</f>
        <v/>
      </c>
      <c r="P1430">
        <f>IF($AB1430="Да","Организация_Крупная","Организация_"&amp;TEXT(MOD(QUOTIENT($A1430-1,500),600)+1,"000"))</f>
        <v/>
      </c>
      <c r="Q1430">
        <f>"Отдел_"&amp;TEXT(MOD(QUOTIENT($A1430-1,50),100)+1,"000")</f>
        <v/>
      </c>
      <c r="R1430">
        <f>IF($AB1430="Да","Группа_Крупная","Группа_"&amp;TEXT(MOD(QUOTIENT($A1430-1,5000),30)+1,"00"))</f>
        <v/>
      </c>
      <c r="S1430">
        <f>IF($AB1430="Да","Категория_Крупная","Категория_"&amp;TEXT(MOD(QUOTIENT($A1430-1,500),120)+1,"000"))</f>
        <v/>
      </c>
      <c r="T1430">
        <f>IF($AB1430="Да","Подкатегория_Крупная","Подкатегория_"&amp;TEXT(MOD(QUOTIENT($A1430-1,50),300)+1,"000"))</f>
        <v/>
      </c>
      <c r="U1430">
        <f>"SKU_"&amp;TEXT($A1430,"0000000")</f>
        <v/>
      </c>
      <c r="V1430">
        <f>CHOOSE(MOD($A1430-1,4)+1,"Enterprise","SMB","Госсектор","Розница")</f>
        <v/>
      </c>
      <c r="W1430">
        <f>"Клиент_"&amp;TEXT(MOD($A1430-1,20000)+1,"00000")</f>
        <v/>
      </c>
      <c r="X1430">
        <f>CHOOSE(MOD($A1430-1,5)+1,"Портал","API","Импорт","Ручной ввод","Интеграция")</f>
        <v/>
      </c>
      <c r="Y1430" s="8">
        <f>ROUND(1000+MOD($A1430*37,90000)+IF($AB1430="Да",5000,0),2)</f>
        <v/>
      </c>
      <c r="Z1430">
        <f>1+MOD($A1430,20)</f>
        <v/>
      </c>
      <c r="AA1430" s="8">
        <f>ROUND($Y1430*(0.08+MOD($A1430,17)/100),2)</f>
        <v/>
      </c>
      <c r="AB1430">
        <f>IF(MOD($A1430,10)&lt;7,"Да","Нет")</f>
        <v/>
      </c>
      <c r="AC1430">
        <f>$R1430&amp;" / "&amp;$S1430&amp;" / "&amp;$T1430</f>
        <v/>
      </c>
      <c r="AD1430">
        <f>1</f>
        <v/>
      </c>
      <c r="AE1430">
        <f>IF($A1430&lt;=Settings!$B$4,"до 100",IF($A1430&lt;=Settings!$B$5,"до 10 000",IF($A1430&lt;=Settings!$B$6,"до 100 000","100 000+")))</f>
        <v/>
      </c>
    </row>
    <row r="1431">
      <c r="A1431">
        <f>ROW()-1</f>
        <v/>
      </c>
      <c r="B1431">
        <f>IF($A1431&lt;=Settings!$B$4,"small_control",IF($A1431&lt;=Settings!$B$5,"medium_10k",IF($A1431&lt;=Settings!$B$6,"large_100k","extreme_1m")))</f>
        <v/>
      </c>
      <c r="C1431">
        <f>"ORD-"&amp;TEXT(QUOTIENT($A1431-1,3)+1,"0000000")</f>
        <v/>
      </c>
      <c r="D1431">
        <f>"LINE-"&amp;TEXT($A1431,"0000000")</f>
        <v/>
      </c>
      <c r="E1431" s="7">
        <f>Settings!$B$2+$A1431-1</f>
        <v/>
      </c>
      <c r="F1431" s="7">
        <f>Settings!$B$2+MOD($A1431-1,Settings!$B$7)</f>
        <v/>
      </c>
      <c r="G1431">
        <f>YEAR($F1431)</f>
        <v/>
      </c>
      <c r="H1431">
        <f>"Q"&amp;ROUNDUP(MONTH($F1431)/3,0)</f>
        <v/>
      </c>
      <c r="I1431">
        <f>MONTH($F1431)</f>
        <v/>
      </c>
      <c r="J1431">
        <f>CHOOSE(MONTH($F1431),"Январь","Февраль","Март","Апрель","Май","Июнь","Июль","Август","Сентябрь","Октябрь","Ноябрь","Декабрь")</f>
        <v/>
      </c>
      <c r="K1431">
        <f>DAY($F1431)</f>
        <v/>
      </c>
      <c r="L1431">
        <f>IF(MOD($A1431,10)&lt;7,"ФО_01_Крупный","ФО_"&amp;TEXT(MOD($A1431,8)+1,"00"))</f>
        <v/>
      </c>
      <c r="M1431">
        <f>IF($AB1431="Да","Регион_001_Крупный","Регион_"&amp;TEXT(MOD(QUOTIENT($A1431-1,20),180)+1,"000"))</f>
        <v/>
      </c>
      <c r="N1431">
        <f>IF($AB1431="Да","Город_"&amp;TEXT(MOD($A1431-1,250)+1,"0000"),"Город_"&amp;TEXT(MOD($A1431-1,3000)+1,"0000"))</f>
        <v/>
      </c>
      <c r="O1431">
        <f>IF($AB1431="Да","Холдинг_Крупный","Холдинг_"&amp;TEXT(MOD(QUOTIENT($A1431-1,10000),20)+1,"00"))</f>
        <v/>
      </c>
      <c r="P1431">
        <f>IF($AB1431="Да","Организация_Крупная","Организация_"&amp;TEXT(MOD(QUOTIENT($A1431-1,500),600)+1,"000"))</f>
        <v/>
      </c>
      <c r="Q1431">
        <f>"Отдел_"&amp;TEXT(MOD(QUOTIENT($A1431-1,50),100)+1,"000")</f>
        <v/>
      </c>
      <c r="R1431">
        <f>IF($AB1431="Да","Группа_Крупная","Группа_"&amp;TEXT(MOD(QUOTIENT($A1431-1,5000),30)+1,"00"))</f>
        <v/>
      </c>
      <c r="S1431">
        <f>IF($AB1431="Да","Категория_Крупная","Категория_"&amp;TEXT(MOD(QUOTIENT($A1431-1,500),120)+1,"000"))</f>
        <v/>
      </c>
      <c r="T1431">
        <f>IF($AB1431="Да","Подкатегория_Крупная","Подкатегория_"&amp;TEXT(MOD(QUOTIENT($A1431-1,50),300)+1,"000"))</f>
        <v/>
      </c>
      <c r="U1431">
        <f>"SKU_"&amp;TEXT($A1431,"0000000")</f>
        <v/>
      </c>
      <c r="V1431">
        <f>CHOOSE(MOD($A1431-1,4)+1,"Enterprise","SMB","Госсектор","Розница")</f>
        <v/>
      </c>
      <c r="W1431">
        <f>"Клиент_"&amp;TEXT(MOD($A1431-1,20000)+1,"00000")</f>
        <v/>
      </c>
      <c r="X1431">
        <f>CHOOSE(MOD($A1431-1,5)+1,"Портал","API","Импорт","Ручной ввод","Интеграция")</f>
        <v/>
      </c>
      <c r="Y1431" s="8">
        <f>ROUND(1000+MOD($A1431*37,90000)+IF($AB1431="Да",5000,0),2)</f>
        <v/>
      </c>
      <c r="Z1431">
        <f>1+MOD($A1431,20)</f>
        <v/>
      </c>
      <c r="AA1431" s="8">
        <f>ROUND($Y1431*(0.08+MOD($A1431,17)/100),2)</f>
        <v/>
      </c>
      <c r="AB1431">
        <f>IF(MOD($A1431,10)&lt;7,"Да","Нет")</f>
        <v/>
      </c>
      <c r="AC1431">
        <f>$R1431&amp;" / "&amp;$S1431&amp;" / "&amp;$T1431</f>
        <v/>
      </c>
      <c r="AD1431">
        <f>1</f>
        <v/>
      </c>
      <c r="AE1431">
        <f>IF($A1431&lt;=Settings!$B$4,"до 100",IF($A1431&lt;=Settings!$B$5,"до 10 000",IF($A1431&lt;=Settings!$B$6,"до 100 000","100 000+")))</f>
        <v/>
      </c>
    </row>
    <row r="1432">
      <c r="A1432">
        <f>ROW()-1</f>
        <v/>
      </c>
      <c r="B1432">
        <f>IF($A1432&lt;=Settings!$B$4,"small_control",IF($A1432&lt;=Settings!$B$5,"medium_10k",IF($A1432&lt;=Settings!$B$6,"large_100k","extreme_1m")))</f>
        <v/>
      </c>
      <c r="C1432">
        <f>"ORD-"&amp;TEXT(QUOTIENT($A1432-1,3)+1,"0000000")</f>
        <v/>
      </c>
      <c r="D1432">
        <f>"LINE-"&amp;TEXT($A1432,"0000000")</f>
        <v/>
      </c>
      <c r="E1432" s="7">
        <f>Settings!$B$2+$A1432-1</f>
        <v/>
      </c>
      <c r="F1432" s="7">
        <f>Settings!$B$2+MOD($A1432-1,Settings!$B$7)</f>
        <v/>
      </c>
      <c r="G1432">
        <f>YEAR($F1432)</f>
        <v/>
      </c>
      <c r="H1432">
        <f>"Q"&amp;ROUNDUP(MONTH($F1432)/3,0)</f>
        <v/>
      </c>
      <c r="I1432">
        <f>MONTH($F1432)</f>
        <v/>
      </c>
      <c r="J1432">
        <f>CHOOSE(MONTH($F1432),"Январь","Февраль","Март","Апрель","Май","Июнь","Июль","Август","Сентябрь","Октябрь","Ноябрь","Декабрь")</f>
        <v/>
      </c>
      <c r="K1432">
        <f>DAY($F1432)</f>
        <v/>
      </c>
      <c r="L1432">
        <f>IF(MOD($A1432,10)&lt;7,"ФО_01_Крупный","ФО_"&amp;TEXT(MOD($A1432,8)+1,"00"))</f>
        <v/>
      </c>
      <c r="M1432">
        <f>IF($AB1432="Да","Регион_001_Крупный","Регион_"&amp;TEXT(MOD(QUOTIENT($A1432-1,20),180)+1,"000"))</f>
        <v/>
      </c>
      <c r="N1432">
        <f>IF($AB1432="Да","Город_"&amp;TEXT(MOD($A1432-1,250)+1,"0000"),"Город_"&amp;TEXT(MOD($A1432-1,3000)+1,"0000"))</f>
        <v/>
      </c>
      <c r="O1432">
        <f>IF($AB1432="Да","Холдинг_Крупный","Холдинг_"&amp;TEXT(MOD(QUOTIENT($A1432-1,10000),20)+1,"00"))</f>
        <v/>
      </c>
      <c r="P1432">
        <f>IF($AB1432="Да","Организация_Крупная","Организация_"&amp;TEXT(MOD(QUOTIENT($A1432-1,500),600)+1,"000"))</f>
        <v/>
      </c>
      <c r="Q1432">
        <f>"Отдел_"&amp;TEXT(MOD(QUOTIENT($A1432-1,50),100)+1,"000")</f>
        <v/>
      </c>
      <c r="R1432">
        <f>IF($AB1432="Да","Группа_Крупная","Группа_"&amp;TEXT(MOD(QUOTIENT($A1432-1,5000),30)+1,"00"))</f>
        <v/>
      </c>
      <c r="S1432">
        <f>IF($AB1432="Да","Категория_Крупная","Категория_"&amp;TEXT(MOD(QUOTIENT($A1432-1,500),120)+1,"000"))</f>
        <v/>
      </c>
      <c r="T1432">
        <f>IF($AB1432="Да","Подкатегория_Крупная","Подкатегория_"&amp;TEXT(MOD(QUOTIENT($A1432-1,50),300)+1,"000"))</f>
        <v/>
      </c>
      <c r="U1432">
        <f>"SKU_"&amp;TEXT($A1432,"0000000")</f>
        <v/>
      </c>
      <c r="V1432">
        <f>CHOOSE(MOD($A1432-1,4)+1,"Enterprise","SMB","Госсектор","Розница")</f>
        <v/>
      </c>
      <c r="W1432">
        <f>"Клиент_"&amp;TEXT(MOD($A1432-1,20000)+1,"00000")</f>
        <v/>
      </c>
      <c r="X1432">
        <f>CHOOSE(MOD($A1432-1,5)+1,"Портал","API","Импорт","Ручной ввод","Интеграция")</f>
        <v/>
      </c>
      <c r="Y1432" s="8">
        <f>ROUND(1000+MOD($A1432*37,90000)+IF($AB1432="Да",5000,0),2)</f>
        <v/>
      </c>
      <c r="Z1432">
        <f>1+MOD($A1432,20)</f>
        <v/>
      </c>
      <c r="AA1432" s="8">
        <f>ROUND($Y1432*(0.08+MOD($A1432,17)/100),2)</f>
        <v/>
      </c>
      <c r="AB1432">
        <f>IF(MOD($A1432,10)&lt;7,"Да","Нет")</f>
        <v/>
      </c>
      <c r="AC1432">
        <f>$R1432&amp;" / "&amp;$S1432&amp;" / "&amp;$T1432</f>
        <v/>
      </c>
      <c r="AD1432">
        <f>1</f>
        <v/>
      </c>
      <c r="AE1432">
        <f>IF($A1432&lt;=Settings!$B$4,"до 100",IF($A1432&lt;=Settings!$B$5,"до 10 000",IF($A1432&lt;=Settings!$B$6,"до 100 000","100 000+")))</f>
        <v/>
      </c>
    </row>
    <row r="1433">
      <c r="A1433">
        <f>ROW()-1</f>
        <v/>
      </c>
      <c r="B1433">
        <f>IF($A1433&lt;=Settings!$B$4,"small_control",IF($A1433&lt;=Settings!$B$5,"medium_10k",IF($A1433&lt;=Settings!$B$6,"large_100k","extreme_1m")))</f>
        <v/>
      </c>
      <c r="C1433">
        <f>"ORD-"&amp;TEXT(QUOTIENT($A1433-1,3)+1,"0000000")</f>
        <v/>
      </c>
      <c r="D1433">
        <f>"LINE-"&amp;TEXT($A1433,"0000000")</f>
        <v/>
      </c>
      <c r="E1433" s="7">
        <f>Settings!$B$2+$A1433-1</f>
        <v/>
      </c>
      <c r="F1433" s="7">
        <f>Settings!$B$2+MOD($A1433-1,Settings!$B$7)</f>
        <v/>
      </c>
      <c r="G1433">
        <f>YEAR($F1433)</f>
        <v/>
      </c>
      <c r="H1433">
        <f>"Q"&amp;ROUNDUP(MONTH($F1433)/3,0)</f>
        <v/>
      </c>
      <c r="I1433">
        <f>MONTH($F1433)</f>
        <v/>
      </c>
      <c r="J1433">
        <f>CHOOSE(MONTH($F1433),"Январь","Февраль","Март","Апрель","Май","Июнь","Июль","Август","Сентябрь","Октябрь","Ноябрь","Декабрь")</f>
        <v/>
      </c>
      <c r="K1433">
        <f>DAY($F1433)</f>
        <v/>
      </c>
      <c r="L1433">
        <f>IF(MOD($A1433,10)&lt;7,"ФО_01_Крупный","ФО_"&amp;TEXT(MOD($A1433,8)+1,"00"))</f>
        <v/>
      </c>
      <c r="M1433">
        <f>IF($AB1433="Да","Регион_001_Крупный","Регион_"&amp;TEXT(MOD(QUOTIENT($A1433-1,20),180)+1,"000"))</f>
        <v/>
      </c>
      <c r="N1433">
        <f>IF($AB1433="Да","Город_"&amp;TEXT(MOD($A1433-1,250)+1,"0000"),"Город_"&amp;TEXT(MOD($A1433-1,3000)+1,"0000"))</f>
        <v/>
      </c>
      <c r="O1433">
        <f>IF($AB1433="Да","Холдинг_Крупный","Холдинг_"&amp;TEXT(MOD(QUOTIENT($A1433-1,10000),20)+1,"00"))</f>
        <v/>
      </c>
      <c r="P1433">
        <f>IF($AB1433="Да","Организация_Крупная","Организация_"&amp;TEXT(MOD(QUOTIENT($A1433-1,500),600)+1,"000"))</f>
        <v/>
      </c>
      <c r="Q1433">
        <f>"Отдел_"&amp;TEXT(MOD(QUOTIENT($A1433-1,50),100)+1,"000")</f>
        <v/>
      </c>
      <c r="R1433">
        <f>IF($AB1433="Да","Группа_Крупная","Группа_"&amp;TEXT(MOD(QUOTIENT($A1433-1,5000),30)+1,"00"))</f>
        <v/>
      </c>
      <c r="S1433">
        <f>IF($AB1433="Да","Категория_Крупная","Категория_"&amp;TEXT(MOD(QUOTIENT($A1433-1,500),120)+1,"000"))</f>
        <v/>
      </c>
      <c r="T1433">
        <f>IF($AB1433="Да","Подкатегория_Крупная","Подкатегория_"&amp;TEXT(MOD(QUOTIENT($A1433-1,50),300)+1,"000"))</f>
        <v/>
      </c>
      <c r="U1433">
        <f>"SKU_"&amp;TEXT($A1433,"0000000")</f>
        <v/>
      </c>
      <c r="V1433">
        <f>CHOOSE(MOD($A1433-1,4)+1,"Enterprise","SMB","Госсектор","Розница")</f>
        <v/>
      </c>
      <c r="W1433">
        <f>"Клиент_"&amp;TEXT(MOD($A1433-1,20000)+1,"00000")</f>
        <v/>
      </c>
      <c r="X1433">
        <f>CHOOSE(MOD($A1433-1,5)+1,"Портал","API","Импорт","Ручной ввод","Интеграция")</f>
        <v/>
      </c>
      <c r="Y1433" s="8">
        <f>ROUND(1000+MOD($A1433*37,90000)+IF($AB1433="Да",5000,0),2)</f>
        <v/>
      </c>
      <c r="Z1433">
        <f>1+MOD($A1433,20)</f>
        <v/>
      </c>
      <c r="AA1433" s="8">
        <f>ROUND($Y1433*(0.08+MOD($A1433,17)/100),2)</f>
        <v/>
      </c>
      <c r="AB1433">
        <f>IF(MOD($A1433,10)&lt;7,"Да","Нет")</f>
        <v/>
      </c>
      <c r="AC1433">
        <f>$R1433&amp;" / "&amp;$S1433&amp;" / "&amp;$T1433</f>
        <v/>
      </c>
      <c r="AD1433">
        <f>1</f>
        <v/>
      </c>
      <c r="AE1433">
        <f>IF($A1433&lt;=Settings!$B$4,"до 100",IF($A1433&lt;=Settings!$B$5,"до 10 000",IF($A1433&lt;=Settings!$B$6,"до 100 000","100 000+")))</f>
        <v/>
      </c>
    </row>
    <row r="1434">
      <c r="A1434">
        <f>ROW()-1</f>
        <v/>
      </c>
      <c r="B1434">
        <f>IF($A1434&lt;=Settings!$B$4,"small_control",IF($A1434&lt;=Settings!$B$5,"medium_10k",IF($A1434&lt;=Settings!$B$6,"large_100k","extreme_1m")))</f>
        <v/>
      </c>
      <c r="C1434">
        <f>"ORD-"&amp;TEXT(QUOTIENT($A1434-1,3)+1,"0000000")</f>
        <v/>
      </c>
      <c r="D1434">
        <f>"LINE-"&amp;TEXT($A1434,"0000000")</f>
        <v/>
      </c>
      <c r="E1434" s="7">
        <f>Settings!$B$2+$A1434-1</f>
        <v/>
      </c>
      <c r="F1434" s="7">
        <f>Settings!$B$2+MOD($A1434-1,Settings!$B$7)</f>
        <v/>
      </c>
      <c r="G1434">
        <f>YEAR($F1434)</f>
        <v/>
      </c>
      <c r="H1434">
        <f>"Q"&amp;ROUNDUP(MONTH($F1434)/3,0)</f>
        <v/>
      </c>
      <c r="I1434">
        <f>MONTH($F1434)</f>
        <v/>
      </c>
      <c r="J1434">
        <f>CHOOSE(MONTH($F1434),"Январь","Февраль","Март","Апрель","Май","Июнь","Июль","Август","Сентябрь","Октябрь","Ноябрь","Декабрь")</f>
        <v/>
      </c>
      <c r="K1434">
        <f>DAY($F1434)</f>
        <v/>
      </c>
      <c r="L1434">
        <f>IF(MOD($A1434,10)&lt;7,"ФО_01_Крупный","ФО_"&amp;TEXT(MOD($A1434,8)+1,"00"))</f>
        <v/>
      </c>
      <c r="M1434">
        <f>IF($AB1434="Да","Регион_001_Крупный","Регион_"&amp;TEXT(MOD(QUOTIENT($A1434-1,20),180)+1,"000"))</f>
        <v/>
      </c>
      <c r="N1434">
        <f>IF($AB1434="Да","Город_"&amp;TEXT(MOD($A1434-1,250)+1,"0000"),"Город_"&amp;TEXT(MOD($A1434-1,3000)+1,"0000"))</f>
        <v/>
      </c>
      <c r="O1434">
        <f>IF($AB1434="Да","Холдинг_Крупный","Холдинг_"&amp;TEXT(MOD(QUOTIENT($A1434-1,10000),20)+1,"00"))</f>
        <v/>
      </c>
      <c r="P1434">
        <f>IF($AB1434="Да","Организация_Крупная","Организация_"&amp;TEXT(MOD(QUOTIENT($A1434-1,500),600)+1,"000"))</f>
        <v/>
      </c>
      <c r="Q1434">
        <f>"Отдел_"&amp;TEXT(MOD(QUOTIENT($A1434-1,50),100)+1,"000")</f>
        <v/>
      </c>
      <c r="R1434">
        <f>IF($AB1434="Да","Группа_Крупная","Группа_"&amp;TEXT(MOD(QUOTIENT($A1434-1,5000),30)+1,"00"))</f>
        <v/>
      </c>
      <c r="S1434">
        <f>IF($AB1434="Да","Категория_Крупная","Категория_"&amp;TEXT(MOD(QUOTIENT($A1434-1,500),120)+1,"000"))</f>
        <v/>
      </c>
      <c r="T1434">
        <f>IF($AB1434="Да","Подкатегория_Крупная","Подкатегория_"&amp;TEXT(MOD(QUOTIENT($A1434-1,50),300)+1,"000"))</f>
        <v/>
      </c>
      <c r="U1434">
        <f>"SKU_"&amp;TEXT($A1434,"0000000")</f>
        <v/>
      </c>
      <c r="V1434">
        <f>CHOOSE(MOD($A1434-1,4)+1,"Enterprise","SMB","Госсектор","Розница")</f>
        <v/>
      </c>
      <c r="W1434">
        <f>"Клиент_"&amp;TEXT(MOD($A1434-1,20000)+1,"00000")</f>
        <v/>
      </c>
      <c r="X1434">
        <f>CHOOSE(MOD($A1434-1,5)+1,"Портал","API","Импорт","Ручной ввод","Интеграция")</f>
        <v/>
      </c>
      <c r="Y1434" s="8">
        <f>ROUND(1000+MOD($A1434*37,90000)+IF($AB1434="Да",5000,0),2)</f>
        <v/>
      </c>
      <c r="Z1434">
        <f>1+MOD($A1434,20)</f>
        <v/>
      </c>
      <c r="AA1434" s="8">
        <f>ROUND($Y1434*(0.08+MOD($A1434,17)/100),2)</f>
        <v/>
      </c>
      <c r="AB1434">
        <f>IF(MOD($A1434,10)&lt;7,"Да","Нет")</f>
        <v/>
      </c>
      <c r="AC1434">
        <f>$R1434&amp;" / "&amp;$S1434&amp;" / "&amp;$T1434</f>
        <v/>
      </c>
      <c r="AD1434">
        <f>1</f>
        <v/>
      </c>
      <c r="AE1434">
        <f>IF($A1434&lt;=Settings!$B$4,"до 100",IF($A1434&lt;=Settings!$B$5,"до 10 000",IF($A1434&lt;=Settings!$B$6,"до 100 000","100 000+")))</f>
        <v/>
      </c>
    </row>
    <row r="1435">
      <c r="A1435">
        <f>ROW()-1</f>
        <v/>
      </c>
      <c r="B1435">
        <f>IF($A1435&lt;=Settings!$B$4,"small_control",IF($A1435&lt;=Settings!$B$5,"medium_10k",IF($A1435&lt;=Settings!$B$6,"large_100k","extreme_1m")))</f>
        <v/>
      </c>
      <c r="C1435">
        <f>"ORD-"&amp;TEXT(QUOTIENT($A1435-1,3)+1,"0000000")</f>
        <v/>
      </c>
      <c r="D1435">
        <f>"LINE-"&amp;TEXT($A1435,"0000000")</f>
        <v/>
      </c>
      <c r="E1435" s="7">
        <f>Settings!$B$2+$A1435-1</f>
        <v/>
      </c>
      <c r="F1435" s="7">
        <f>Settings!$B$2+MOD($A1435-1,Settings!$B$7)</f>
        <v/>
      </c>
      <c r="G1435">
        <f>YEAR($F1435)</f>
        <v/>
      </c>
      <c r="H1435">
        <f>"Q"&amp;ROUNDUP(MONTH($F1435)/3,0)</f>
        <v/>
      </c>
      <c r="I1435">
        <f>MONTH($F1435)</f>
        <v/>
      </c>
      <c r="J1435">
        <f>CHOOSE(MONTH($F1435),"Январь","Февраль","Март","Апрель","Май","Июнь","Июль","Август","Сентябрь","Октябрь","Ноябрь","Декабрь")</f>
        <v/>
      </c>
      <c r="K1435">
        <f>DAY($F1435)</f>
        <v/>
      </c>
      <c r="L1435">
        <f>IF(MOD($A1435,10)&lt;7,"ФО_01_Крупный","ФО_"&amp;TEXT(MOD($A1435,8)+1,"00"))</f>
        <v/>
      </c>
      <c r="M1435">
        <f>IF($AB1435="Да","Регион_001_Крупный","Регион_"&amp;TEXT(MOD(QUOTIENT($A1435-1,20),180)+1,"000"))</f>
        <v/>
      </c>
      <c r="N1435">
        <f>IF($AB1435="Да","Город_"&amp;TEXT(MOD($A1435-1,250)+1,"0000"),"Город_"&amp;TEXT(MOD($A1435-1,3000)+1,"0000"))</f>
        <v/>
      </c>
      <c r="O1435">
        <f>IF($AB1435="Да","Холдинг_Крупный","Холдинг_"&amp;TEXT(MOD(QUOTIENT($A1435-1,10000),20)+1,"00"))</f>
        <v/>
      </c>
      <c r="P1435">
        <f>IF($AB1435="Да","Организация_Крупная","Организация_"&amp;TEXT(MOD(QUOTIENT($A1435-1,500),600)+1,"000"))</f>
        <v/>
      </c>
      <c r="Q1435">
        <f>"Отдел_"&amp;TEXT(MOD(QUOTIENT($A1435-1,50),100)+1,"000")</f>
        <v/>
      </c>
      <c r="R1435">
        <f>IF($AB1435="Да","Группа_Крупная","Группа_"&amp;TEXT(MOD(QUOTIENT($A1435-1,5000),30)+1,"00"))</f>
        <v/>
      </c>
      <c r="S1435">
        <f>IF($AB1435="Да","Категория_Крупная","Категория_"&amp;TEXT(MOD(QUOTIENT($A1435-1,500),120)+1,"000"))</f>
        <v/>
      </c>
      <c r="T1435">
        <f>IF($AB1435="Да","Подкатегория_Крупная","Подкатегория_"&amp;TEXT(MOD(QUOTIENT($A1435-1,50),300)+1,"000"))</f>
        <v/>
      </c>
      <c r="U1435">
        <f>"SKU_"&amp;TEXT($A1435,"0000000")</f>
        <v/>
      </c>
      <c r="V1435">
        <f>CHOOSE(MOD($A1435-1,4)+1,"Enterprise","SMB","Госсектор","Розница")</f>
        <v/>
      </c>
      <c r="W1435">
        <f>"Клиент_"&amp;TEXT(MOD($A1435-1,20000)+1,"00000")</f>
        <v/>
      </c>
      <c r="X1435">
        <f>CHOOSE(MOD($A1435-1,5)+1,"Портал","API","Импорт","Ручной ввод","Интеграция")</f>
        <v/>
      </c>
      <c r="Y1435" s="8">
        <f>ROUND(1000+MOD($A1435*37,90000)+IF($AB1435="Да",5000,0),2)</f>
        <v/>
      </c>
      <c r="Z1435">
        <f>1+MOD($A1435,20)</f>
        <v/>
      </c>
      <c r="AA1435" s="8">
        <f>ROUND($Y1435*(0.08+MOD($A1435,17)/100),2)</f>
        <v/>
      </c>
      <c r="AB1435">
        <f>IF(MOD($A1435,10)&lt;7,"Да","Нет")</f>
        <v/>
      </c>
      <c r="AC1435">
        <f>$R1435&amp;" / "&amp;$S1435&amp;" / "&amp;$T1435</f>
        <v/>
      </c>
      <c r="AD1435">
        <f>1</f>
        <v/>
      </c>
      <c r="AE1435">
        <f>IF($A1435&lt;=Settings!$B$4,"до 100",IF($A1435&lt;=Settings!$B$5,"до 10 000",IF($A1435&lt;=Settings!$B$6,"до 100 000","100 000+")))</f>
        <v/>
      </c>
    </row>
    <row r="1436">
      <c r="A1436">
        <f>ROW()-1</f>
        <v/>
      </c>
      <c r="B1436">
        <f>IF($A1436&lt;=Settings!$B$4,"small_control",IF($A1436&lt;=Settings!$B$5,"medium_10k",IF($A1436&lt;=Settings!$B$6,"large_100k","extreme_1m")))</f>
        <v/>
      </c>
      <c r="C1436">
        <f>"ORD-"&amp;TEXT(QUOTIENT($A1436-1,3)+1,"0000000")</f>
        <v/>
      </c>
      <c r="D1436">
        <f>"LINE-"&amp;TEXT($A1436,"0000000")</f>
        <v/>
      </c>
      <c r="E1436" s="7">
        <f>Settings!$B$2+$A1436-1</f>
        <v/>
      </c>
      <c r="F1436" s="7">
        <f>Settings!$B$2+MOD($A1436-1,Settings!$B$7)</f>
        <v/>
      </c>
      <c r="G1436">
        <f>YEAR($F1436)</f>
        <v/>
      </c>
      <c r="H1436">
        <f>"Q"&amp;ROUNDUP(MONTH($F1436)/3,0)</f>
        <v/>
      </c>
      <c r="I1436">
        <f>MONTH($F1436)</f>
        <v/>
      </c>
      <c r="J1436">
        <f>CHOOSE(MONTH($F1436),"Январь","Февраль","Март","Апрель","Май","Июнь","Июль","Август","Сентябрь","Октябрь","Ноябрь","Декабрь")</f>
        <v/>
      </c>
      <c r="K1436">
        <f>DAY($F1436)</f>
        <v/>
      </c>
      <c r="L1436">
        <f>IF(MOD($A1436,10)&lt;7,"ФО_01_Крупный","ФО_"&amp;TEXT(MOD($A1436,8)+1,"00"))</f>
        <v/>
      </c>
      <c r="M1436">
        <f>IF($AB1436="Да","Регион_001_Крупный","Регион_"&amp;TEXT(MOD(QUOTIENT($A1436-1,20),180)+1,"000"))</f>
        <v/>
      </c>
      <c r="N1436">
        <f>IF($AB1436="Да","Город_"&amp;TEXT(MOD($A1436-1,250)+1,"0000"),"Город_"&amp;TEXT(MOD($A1436-1,3000)+1,"0000"))</f>
        <v/>
      </c>
      <c r="O1436">
        <f>IF($AB1436="Да","Холдинг_Крупный","Холдинг_"&amp;TEXT(MOD(QUOTIENT($A1436-1,10000),20)+1,"00"))</f>
        <v/>
      </c>
      <c r="P1436">
        <f>IF($AB1436="Да","Организация_Крупная","Организация_"&amp;TEXT(MOD(QUOTIENT($A1436-1,500),600)+1,"000"))</f>
        <v/>
      </c>
      <c r="Q1436">
        <f>"Отдел_"&amp;TEXT(MOD(QUOTIENT($A1436-1,50),100)+1,"000")</f>
        <v/>
      </c>
      <c r="R1436">
        <f>IF($AB1436="Да","Группа_Крупная","Группа_"&amp;TEXT(MOD(QUOTIENT($A1436-1,5000),30)+1,"00"))</f>
        <v/>
      </c>
      <c r="S1436">
        <f>IF($AB1436="Да","Категория_Крупная","Категория_"&amp;TEXT(MOD(QUOTIENT($A1436-1,500),120)+1,"000"))</f>
        <v/>
      </c>
      <c r="T1436">
        <f>IF($AB1436="Да","Подкатегория_Крупная","Подкатегория_"&amp;TEXT(MOD(QUOTIENT($A1436-1,50),300)+1,"000"))</f>
        <v/>
      </c>
      <c r="U1436">
        <f>"SKU_"&amp;TEXT($A1436,"0000000")</f>
        <v/>
      </c>
      <c r="V1436">
        <f>CHOOSE(MOD($A1436-1,4)+1,"Enterprise","SMB","Госсектор","Розница")</f>
        <v/>
      </c>
      <c r="W1436">
        <f>"Клиент_"&amp;TEXT(MOD($A1436-1,20000)+1,"00000")</f>
        <v/>
      </c>
      <c r="X1436">
        <f>CHOOSE(MOD($A1436-1,5)+1,"Портал","API","Импорт","Ручной ввод","Интеграция")</f>
        <v/>
      </c>
      <c r="Y1436" s="8">
        <f>ROUND(1000+MOD($A1436*37,90000)+IF($AB1436="Да",5000,0),2)</f>
        <v/>
      </c>
      <c r="Z1436">
        <f>1+MOD($A1436,20)</f>
        <v/>
      </c>
      <c r="AA1436" s="8">
        <f>ROUND($Y1436*(0.08+MOD($A1436,17)/100),2)</f>
        <v/>
      </c>
      <c r="AB1436">
        <f>IF(MOD($A1436,10)&lt;7,"Да","Нет")</f>
        <v/>
      </c>
      <c r="AC1436">
        <f>$R1436&amp;" / "&amp;$S1436&amp;" / "&amp;$T1436</f>
        <v/>
      </c>
      <c r="AD1436">
        <f>1</f>
        <v/>
      </c>
      <c r="AE1436">
        <f>IF($A1436&lt;=Settings!$B$4,"до 100",IF($A1436&lt;=Settings!$B$5,"до 10 000",IF($A1436&lt;=Settings!$B$6,"до 100 000","100 000+")))</f>
        <v/>
      </c>
    </row>
    <row r="1437">
      <c r="A1437">
        <f>ROW()-1</f>
        <v/>
      </c>
      <c r="B1437">
        <f>IF($A1437&lt;=Settings!$B$4,"small_control",IF($A1437&lt;=Settings!$B$5,"medium_10k",IF($A1437&lt;=Settings!$B$6,"large_100k","extreme_1m")))</f>
        <v/>
      </c>
      <c r="C1437">
        <f>"ORD-"&amp;TEXT(QUOTIENT($A1437-1,3)+1,"0000000")</f>
        <v/>
      </c>
      <c r="D1437">
        <f>"LINE-"&amp;TEXT($A1437,"0000000")</f>
        <v/>
      </c>
      <c r="E1437" s="7">
        <f>Settings!$B$2+$A1437-1</f>
        <v/>
      </c>
      <c r="F1437" s="7">
        <f>Settings!$B$2+MOD($A1437-1,Settings!$B$7)</f>
        <v/>
      </c>
      <c r="G1437">
        <f>YEAR($F1437)</f>
        <v/>
      </c>
      <c r="H1437">
        <f>"Q"&amp;ROUNDUP(MONTH($F1437)/3,0)</f>
        <v/>
      </c>
      <c r="I1437">
        <f>MONTH($F1437)</f>
        <v/>
      </c>
      <c r="J1437">
        <f>CHOOSE(MONTH($F1437),"Январь","Февраль","Март","Апрель","Май","Июнь","Июль","Август","Сентябрь","Октябрь","Ноябрь","Декабрь")</f>
        <v/>
      </c>
      <c r="K1437">
        <f>DAY($F1437)</f>
        <v/>
      </c>
      <c r="L1437">
        <f>IF(MOD($A1437,10)&lt;7,"ФО_01_Крупный","ФО_"&amp;TEXT(MOD($A1437,8)+1,"00"))</f>
        <v/>
      </c>
      <c r="M1437">
        <f>IF($AB1437="Да","Регион_001_Крупный","Регион_"&amp;TEXT(MOD(QUOTIENT($A1437-1,20),180)+1,"000"))</f>
        <v/>
      </c>
      <c r="N1437">
        <f>IF($AB1437="Да","Город_"&amp;TEXT(MOD($A1437-1,250)+1,"0000"),"Город_"&amp;TEXT(MOD($A1437-1,3000)+1,"0000"))</f>
        <v/>
      </c>
      <c r="O1437">
        <f>IF($AB1437="Да","Холдинг_Крупный","Холдинг_"&amp;TEXT(MOD(QUOTIENT($A1437-1,10000),20)+1,"00"))</f>
        <v/>
      </c>
      <c r="P1437">
        <f>IF($AB1437="Да","Организация_Крупная","Организация_"&amp;TEXT(MOD(QUOTIENT($A1437-1,500),600)+1,"000"))</f>
        <v/>
      </c>
      <c r="Q1437">
        <f>"Отдел_"&amp;TEXT(MOD(QUOTIENT($A1437-1,50),100)+1,"000")</f>
        <v/>
      </c>
      <c r="R1437">
        <f>IF($AB1437="Да","Группа_Крупная","Группа_"&amp;TEXT(MOD(QUOTIENT($A1437-1,5000),30)+1,"00"))</f>
        <v/>
      </c>
      <c r="S1437">
        <f>IF($AB1437="Да","Категория_Крупная","Категория_"&amp;TEXT(MOD(QUOTIENT($A1437-1,500),120)+1,"000"))</f>
        <v/>
      </c>
      <c r="T1437">
        <f>IF($AB1437="Да","Подкатегория_Крупная","Подкатегория_"&amp;TEXT(MOD(QUOTIENT($A1437-1,50),300)+1,"000"))</f>
        <v/>
      </c>
      <c r="U1437">
        <f>"SKU_"&amp;TEXT($A1437,"0000000")</f>
        <v/>
      </c>
      <c r="V1437">
        <f>CHOOSE(MOD($A1437-1,4)+1,"Enterprise","SMB","Госсектор","Розница")</f>
        <v/>
      </c>
      <c r="W1437">
        <f>"Клиент_"&amp;TEXT(MOD($A1437-1,20000)+1,"00000")</f>
        <v/>
      </c>
      <c r="X1437">
        <f>CHOOSE(MOD($A1437-1,5)+1,"Портал","API","Импорт","Ручной ввод","Интеграция")</f>
        <v/>
      </c>
      <c r="Y1437" s="8">
        <f>ROUND(1000+MOD($A1437*37,90000)+IF($AB1437="Да",5000,0),2)</f>
        <v/>
      </c>
      <c r="Z1437">
        <f>1+MOD($A1437,20)</f>
        <v/>
      </c>
      <c r="AA1437" s="8">
        <f>ROUND($Y1437*(0.08+MOD($A1437,17)/100),2)</f>
        <v/>
      </c>
      <c r="AB1437">
        <f>IF(MOD($A1437,10)&lt;7,"Да","Нет")</f>
        <v/>
      </c>
      <c r="AC1437">
        <f>$R1437&amp;" / "&amp;$S1437&amp;" / "&amp;$T1437</f>
        <v/>
      </c>
      <c r="AD1437">
        <f>1</f>
        <v/>
      </c>
      <c r="AE1437">
        <f>IF($A1437&lt;=Settings!$B$4,"до 100",IF($A1437&lt;=Settings!$B$5,"до 10 000",IF($A1437&lt;=Settings!$B$6,"до 100 000","100 000+")))</f>
        <v/>
      </c>
    </row>
    <row r="1438">
      <c r="A1438">
        <f>ROW()-1</f>
        <v/>
      </c>
      <c r="B1438">
        <f>IF($A1438&lt;=Settings!$B$4,"small_control",IF($A1438&lt;=Settings!$B$5,"medium_10k",IF($A1438&lt;=Settings!$B$6,"large_100k","extreme_1m")))</f>
        <v/>
      </c>
      <c r="C1438">
        <f>"ORD-"&amp;TEXT(QUOTIENT($A1438-1,3)+1,"0000000")</f>
        <v/>
      </c>
      <c r="D1438">
        <f>"LINE-"&amp;TEXT($A1438,"0000000")</f>
        <v/>
      </c>
      <c r="E1438" s="7">
        <f>Settings!$B$2+$A1438-1</f>
        <v/>
      </c>
      <c r="F1438" s="7">
        <f>Settings!$B$2+MOD($A1438-1,Settings!$B$7)</f>
        <v/>
      </c>
      <c r="G1438">
        <f>YEAR($F1438)</f>
        <v/>
      </c>
      <c r="H1438">
        <f>"Q"&amp;ROUNDUP(MONTH($F1438)/3,0)</f>
        <v/>
      </c>
      <c r="I1438">
        <f>MONTH($F1438)</f>
        <v/>
      </c>
      <c r="J1438">
        <f>CHOOSE(MONTH($F1438),"Январь","Февраль","Март","Апрель","Май","Июнь","Июль","Август","Сентябрь","Октябрь","Ноябрь","Декабрь")</f>
        <v/>
      </c>
      <c r="K1438">
        <f>DAY($F1438)</f>
        <v/>
      </c>
      <c r="L1438">
        <f>IF(MOD($A1438,10)&lt;7,"ФО_01_Крупный","ФО_"&amp;TEXT(MOD($A1438,8)+1,"00"))</f>
        <v/>
      </c>
      <c r="M1438">
        <f>IF($AB1438="Да","Регион_001_Крупный","Регион_"&amp;TEXT(MOD(QUOTIENT($A1438-1,20),180)+1,"000"))</f>
        <v/>
      </c>
      <c r="N1438">
        <f>IF($AB1438="Да","Город_"&amp;TEXT(MOD($A1438-1,250)+1,"0000"),"Город_"&amp;TEXT(MOD($A1438-1,3000)+1,"0000"))</f>
        <v/>
      </c>
      <c r="O1438">
        <f>IF($AB1438="Да","Холдинг_Крупный","Холдинг_"&amp;TEXT(MOD(QUOTIENT($A1438-1,10000),20)+1,"00"))</f>
        <v/>
      </c>
      <c r="P1438">
        <f>IF($AB1438="Да","Организация_Крупная","Организация_"&amp;TEXT(MOD(QUOTIENT($A1438-1,500),600)+1,"000"))</f>
        <v/>
      </c>
      <c r="Q1438">
        <f>"Отдел_"&amp;TEXT(MOD(QUOTIENT($A1438-1,50),100)+1,"000")</f>
        <v/>
      </c>
      <c r="R1438">
        <f>IF($AB1438="Да","Группа_Крупная","Группа_"&amp;TEXT(MOD(QUOTIENT($A1438-1,5000),30)+1,"00"))</f>
        <v/>
      </c>
      <c r="S1438">
        <f>IF($AB1438="Да","Категория_Крупная","Категория_"&amp;TEXT(MOD(QUOTIENT($A1438-1,500),120)+1,"000"))</f>
        <v/>
      </c>
      <c r="T1438">
        <f>IF($AB1438="Да","Подкатегория_Крупная","Подкатегория_"&amp;TEXT(MOD(QUOTIENT($A1438-1,50),300)+1,"000"))</f>
        <v/>
      </c>
      <c r="U1438">
        <f>"SKU_"&amp;TEXT($A1438,"0000000")</f>
        <v/>
      </c>
      <c r="V1438">
        <f>CHOOSE(MOD($A1438-1,4)+1,"Enterprise","SMB","Госсектор","Розница")</f>
        <v/>
      </c>
      <c r="W1438">
        <f>"Клиент_"&amp;TEXT(MOD($A1438-1,20000)+1,"00000")</f>
        <v/>
      </c>
      <c r="X1438">
        <f>CHOOSE(MOD($A1438-1,5)+1,"Портал","API","Импорт","Ручной ввод","Интеграция")</f>
        <v/>
      </c>
      <c r="Y1438" s="8">
        <f>ROUND(1000+MOD($A1438*37,90000)+IF($AB1438="Да",5000,0),2)</f>
        <v/>
      </c>
      <c r="Z1438">
        <f>1+MOD($A1438,20)</f>
        <v/>
      </c>
      <c r="AA1438" s="8">
        <f>ROUND($Y1438*(0.08+MOD($A1438,17)/100),2)</f>
        <v/>
      </c>
      <c r="AB1438">
        <f>IF(MOD($A1438,10)&lt;7,"Да","Нет")</f>
        <v/>
      </c>
      <c r="AC1438">
        <f>$R1438&amp;" / "&amp;$S1438&amp;" / "&amp;$T1438</f>
        <v/>
      </c>
      <c r="AD1438">
        <f>1</f>
        <v/>
      </c>
      <c r="AE1438">
        <f>IF($A1438&lt;=Settings!$B$4,"до 100",IF($A1438&lt;=Settings!$B$5,"до 10 000",IF($A1438&lt;=Settings!$B$6,"до 100 000","100 000+")))</f>
        <v/>
      </c>
    </row>
    <row r="1439">
      <c r="A1439">
        <f>ROW()-1</f>
        <v/>
      </c>
      <c r="B1439">
        <f>IF($A1439&lt;=Settings!$B$4,"small_control",IF($A1439&lt;=Settings!$B$5,"medium_10k",IF($A1439&lt;=Settings!$B$6,"large_100k","extreme_1m")))</f>
        <v/>
      </c>
      <c r="C1439">
        <f>"ORD-"&amp;TEXT(QUOTIENT($A1439-1,3)+1,"0000000")</f>
        <v/>
      </c>
      <c r="D1439">
        <f>"LINE-"&amp;TEXT($A1439,"0000000")</f>
        <v/>
      </c>
      <c r="E1439" s="7">
        <f>Settings!$B$2+$A1439-1</f>
        <v/>
      </c>
      <c r="F1439" s="7">
        <f>Settings!$B$2+MOD($A1439-1,Settings!$B$7)</f>
        <v/>
      </c>
      <c r="G1439">
        <f>YEAR($F1439)</f>
        <v/>
      </c>
      <c r="H1439">
        <f>"Q"&amp;ROUNDUP(MONTH($F1439)/3,0)</f>
        <v/>
      </c>
      <c r="I1439">
        <f>MONTH($F1439)</f>
        <v/>
      </c>
      <c r="J1439">
        <f>CHOOSE(MONTH($F1439),"Январь","Февраль","Март","Апрель","Май","Июнь","Июль","Август","Сентябрь","Октябрь","Ноябрь","Декабрь")</f>
        <v/>
      </c>
      <c r="K1439">
        <f>DAY($F1439)</f>
        <v/>
      </c>
      <c r="L1439">
        <f>IF(MOD($A1439,10)&lt;7,"ФО_01_Крупный","ФО_"&amp;TEXT(MOD($A1439,8)+1,"00"))</f>
        <v/>
      </c>
      <c r="M1439">
        <f>IF($AB1439="Да","Регион_001_Крупный","Регион_"&amp;TEXT(MOD(QUOTIENT($A1439-1,20),180)+1,"000"))</f>
        <v/>
      </c>
      <c r="N1439">
        <f>IF($AB1439="Да","Город_"&amp;TEXT(MOD($A1439-1,250)+1,"0000"),"Город_"&amp;TEXT(MOD($A1439-1,3000)+1,"0000"))</f>
        <v/>
      </c>
      <c r="O1439">
        <f>IF($AB1439="Да","Холдинг_Крупный","Холдинг_"&amp;TEXT(MOD(QUOTIENT($A1439-1,10000),20)+1,"00"))</f>
        <v/>
      </c>
      <c r="P1439">
        <f>IF($AB1439="Да","Организация_Крупная","Организация_"&amp;TEXT(MOD(QUOTIENT($A1439-1,500),600)+1,"000"))</f>
        <v/>
      </c>
      <c r="Q1439">
        <f>"Отдел_"&amp;TEXT(MOD(QUOTIENT($A1439-1,50),100)+1,"000")</f>
        <v/>
      </c>
      <c r="R1439">
        <f>IF($AB1439="Да","Группа_Крупная","Группа_"&amp;TEXT(MOD(QUOTIENT($A1439-1,5000),30)+1,"00"))</f>
        <v/>
      </c>
      <c r="S1439">
        <f>IF($AB1439="Да","Категория_Крупная","Категория_"&amp;TEXT(MOD(QUOTIENT($A1439-1,500),120)+1,"000"))</f>
        <v/>
      </c>
      <c r="T1439">
        <f>IF($AB1439="Да","Подкатегория_Крупная","Подкатегория_"&amp;TEXT(MOD(QUOTIENT($A1439-1,50),300)+1,"000"))</f>
        <v/>
      </c>
      <c r="U1439">
        <f>"SKU_"&amp;TEXT($A1439,"0000000")</f>
        <v/>
      </c>
      <c r="V1439">
        <f>CHOOSE(MOD($A1439-1,4)+1,"Enterprise","SMB","Госсектор","Розница")</f>
        <v/>
      </c>
      <c r="W1439">
        <f>"Клиент_"&amp;TEXT(MOD($A1439-1,20000)+1,"00000")</f>
        <v/>
      </c>
      <c r="X1439">
        <f>CHOOSE(MOD($A1439-1,5)+1,"Портал","API","Импорт","Ручной ввод","Интеграция")</f>
        <v/>
      </c>
      <c r="Y1439" s="8">
        <f>ROUND(1000+MOD($A1439*37,90000)+IF($AB1439="Да",5000,0),2)</f>
        <v/>
      </c>
      <c r="Z1439">
        <f>1+MOD($A1439,20)</f>
        <v/>
      </c>
      <c r="AA1439" s="8">
        <f>ROUND($Y1439*(0.08+MOD($A1439,17)/100),2)</f>
        <v/>
      </c>
      <c r="AB1439">
        <f>IF(MOD($A1439,10)&lt;7,"Да","Нет")</f>
        <v/>
      </c>
      <c r="AC1439">
        <f>$R1439&amp;" / "&amp;$S1439&amp;" / "&amp;$T1439</f>
        <v/>
      </c>
      <c r="AD1439">
        <f>1</f>
        <v/>
      </c>
      <c r="AE1439">
        <f>IF($A1439&lt;=Settings!$B$4,"до 100",IF($A1439&lt;=Settings!$B$5,"до 10 000",IF($A1439&lt;=Settings!$B$6,"до 100 000","100 000+")))</f>
        <v/>
      </c>
    </row>
    <row r="1440">
      <c r="A1440">
        <f>ROW()-1</f>
        <v/>
      </c>
      <c r="B1440">
        <f>IF($A1440&lt;=Settings!$B$4,"small_control",IF($A1440&lt;=Settings!$B$5,"medium_10k",IF($A1440&lt;=Settings!$B$6,"large_100k","extreme_1m")))</f>
        <v/>
      </c>
      <c r="C1440">
        <f>"ORD-"&amp;TEXT(QUOTIENT($A1440-1,3)+1,"0000000")</f>
        <v/>
      </c>
      <c r="D1440">
        <f>"LINE-"&amp;TEXT($A1440,"0000000")</f>
        <v/>
      </c>
      <c r="E1440" s="7">
        <f>Settings!$B$2+$A1440-1</f>
        <v/>
      </c>
      <c r="F1440" s="7">
        <f>Settings!$B$2+MOD($A1440-1,Settings!$B$7)</f>
        <v/>
      </c>
      <c r="G1440">
        <f>YEAR($F1440)</f>
        <v/>
      </c>
      <c r="H1440">
        <f>"Q"&amp;ROUNDUP(MONTH($F1440)/3,0)</f>
        <v/>
      </c>
      <c r="I1440">
        <f>MONTH($F1440)</f>
        <v/>
      </c>
      <c r="J1440">
        <f>CHOOSE(MONTH($F1440),"Январь","Февраль","Март","Апрель","Май","Июнь","Июль","Август","Сентябрь","Октябрь","Ноябрь","Декабрь")</f>
        <v/>
      </c>
      <c r="K1440">
        <f>DAY($F1440)</f>
        <v/>
      </c>
      <c r="L1440">
        <f>IF(MOD($A1440,10)&lt;7,"ФО_01_Крупный","ФО_"&amp;TEXT(MOD($A1440,8)+1,"00"))</f>
        <v/>
      </c>
      <c r="M1440">
        <f>IF($AB1440="Да","Регион_001_Крупный","Регион_"&amp;TEXT(MOD(QUOTIENT($A1440-1,20),180)+1,"000"))</f>
        <v/>
      </c>
      <c r="N1440">
        <f>IF($AB1440="Да","Город_"&amp;TEXT(MOD($A1440-1,250)+1,"0000"),"Город_"&amp;TEXT(MOD($A1440-1,3000)+1,"0000"))</f>
        <v/>
      </c>
      <c r="O1440">
        <f>IF($AB1440="Да","Холдинг_Крупный","Холдинг_"&amp;TEXT(MOD(QUOTIENT($A1440-1,10000),20)+1,"00"))</f>
        <v/>
      </c>
      <c r="P1440">
        <f>IF($AB1440="Да","Организация_Крупная","Организация_"&amp;TEXT(MOD(QUOTIENT($A1440-1,500),600)+1,"000"))</f>
        <v/>
      </c>
      <c r="Q1440">
        <f>"Отдел_"&amp;TEXT(MOD(QUOTIENT($A1440-1,50),100)+1,"000")</f>
        <v/>
      </c>
      <c r="R1440">
        <f>IF($AB1440="Да","Группа_Крупная","Группа_"&amp;TEXT(MOD(QUOTIENT($A1440-1,5000),30)+1,"00"))</f>
        <v/>
      </c>
      <c r="S1440">
        <f>IF($AB1440="Да","Категория_Крупная","Категория_"&amp;TEXT(MOD(QUOTIENT($A1440-1,500),120)+1,"000"))</f>
        <v/>
      </c>
      <c r="T1440">
        <f>IF($AB1440="Да","Подкатегория_Крупная","Подкатегория_"&amp;TEXT(MOD(QUOTIENT($A1440-1,50),300)+1,"000"))</f>
        <v/>
      </c>
      <c r="U1440">
        <f>"SKU_"&amp;TEXT($A1440,"0000000")</f>
        <v/>
      </c>
      <c r="V1440">
        <f>CHOOSE(MOD($A1440-1,4)+1,"Enterprise","SMB","Госсектор","Розница")</f>
        <v/>
      </c>
      <c r="W1440">
        <f>"Клиент_"&amp;TEXT(MOD($A1440-1,20000)+1,"00000")</f>
        <v/>
      </c>
      <c r="X1440">
        <f>CHOOSE(MOD($A1440-1,5)+1,"Портал","API","Импорт","Ручной ввод","Интеграция")</f>
        <v/>
      </c>
      <c r="Y1440" s="8">
        <f>ROUND(1000+MOD($A1440*37,90000)+IF($AB1440="Да",5000,0),2)</f>
        <v/>
      </c>
      <c r="Z1440">
        <f>1+MOD($A1440,20)</f>
        <v/>
      </c>
      <c r="AA1440" s="8">
        <f>ROUND($Y1440*(0.08+MOD($A1440,17)/100),2)</f>
        <v/>
      </c>
      <c r="AB1440">
        <f>IF(MOD($A1440,10)&lt;7,"Да","Нет")</f>
        <v/>
      </c>
      <c r="AC1440">
        <f>$R1440&amp;" / "&amp;$S1440&amp;" / "&amp;$T1440</f>
        <v/>
      </c>
      <c r="AD1440">
        <f>1</f>
        <v/>
      </c>
      <c r="AE1440">
        <f>IF($A1440&lt;=Settings!$B$4,"до 100",IF($A1440&lt;=Settings!$B$5,"до 10 000",IF($A1440&lt;=Settings!$B$6,"до 100 000","100 000+")))</f>
        <v/>
      </c>
    </row>
    <row r="1441">
      <c r="A1441">
        <f>ROW()-1</f>
        <v/>
      </c>
      <c r="B1441">
        <f>IF($A1441&lt;=Settings!$B$4,"small_control",IF($A1441&lt;=Settings!$B$5,"medium_10k",IF($A1441&lt;=Settings!$B$6,"large_100k","extreme_1m")))</f>
        <v/>
      </c>
      <c r="C1441">
        <f>"ORD-"&amp;TEXT(QUOTIENT($A1441-1,3)+1,"0000000")</f>
        <v/>
      </c>
      <c r="D1441">
        <f>"LINE-"&amp;TEXT($A1441,"0000000")</f>
        <v/>
      </c>
      <c r="E1441" s="7">
        <f>Settings!$B$2+$A1441-1</f>
        <v/>
      </c>
      <c r="F1441" s="7">
        <f>Settings!$B$2+MOD($A1441-1,Settings!$B$7)</f>
        <v/>
      </c>
      <c r="G1441">
        <f>YEAR($F1441)</f>
        <v/>
      </c>
      <c r="H1441">
        <f>"Q"&amp;ROUNDUP(MONTH($F1441)/3,0)</f>
        <v/>
      </c>
      <c r="I1441">
        <f>MONTH($F1441)</f>
        <v/>
      </c>
      <c r="J1441">
        <f>CHOOSE(MONTH($F1441),"Январь","Февраль","Март","Апрель","Май","Июнь","Июль","Август","Сентябрь","Октябрь","Ноябрь","Декабрь")</f>
        <v/>
      </c>
      <c r="K1441">
        <f>DAY($F1441)</f>
        <v/>
      </c>
      <c r="L1441">
        <f>IF(MOD($A1441,10)&lt;7,"ФО_01_Крупный","ФО_"&amp;TEXT(MOD($A1441,8)+1,"00"))</f>
        <v/>
      </c>
      <c r="M1441">
        <f>IF($AB1441="Да","Регион_001_Крупный","Регион_"&amp;TEXT(MOD(QUOTIENT($A1441-1,20),180)+1,"000"))</f>
        <v/>
      </c>
      <c r="N1441">
        <f>IF($AB1441="Да","Город_"&amp;TEXT(MOD($A1441-1,250)+1,"0000"),"Город_"&amp;TEXT(MOD($A1441-1,3000)+1,"0000"))</f>
        <v/>
      </c>
      <c r="O1441">
        <f>IF($AB1441="Да","Холдинг_Крупный","Холдинг_"&amp;TEXT(MOD(QUOTIENT($A1441-1,10000),20)+1,"00"))</f>
        <v/>
      </c>
      <c r="P1441">
        <f>IF($AB1441="Да","Организация_Крупная","Организация_"&amp;TEXT(MOD(QUOTIENT($A1441-1,500),600)+1,"000"))</f>
        <v/>
      </c>
      <c r="Q1441">
        <f>"Отдел_"&amp;TEXT(MOD(QUOTIENT($A1441-1,50),100)+1,"000")</f>
        <v/>
      </c>
      <c r="R1441">
        <f>IF($AB1441="Да","Группа_Крупная","Группа_"&amp;TEXT(MOD(QUOTIENT($A1441-1,5000),30)+1,"00"))</f>
        <v/>
      </c>
      <c r="S1441">
        <f>IF($AB1441="Да","Категория_Крупная","Категория_"&amp;TEXT(MOD(QUOTIENT($A1441-1,500),120)+1,"000"))</f>
        <v/>
      </c>
      <c r="T1441">
        <f>IF($AB1441="Да","Подкатегория_Крупная","Подкатегория_"&amp;TEXT(MOD(QUOTIENT($A1441-1,50),300)+1,"000"))</f>
        <v/>
      </c>
      <c r="U1441">
        <f>"SKU_"&amp;TEXT($A1441,"0000000")</f>
        <v/>
      </c>
      <c r="V1441">
        <f>CHOOSE(MOD($A1441-1,4)+1,"Enterprise","SMB","Госсектор","Розница")</f>
        <v/>
      </c>
      <c r="W1441">
        <f>"Клиент_"&amp;TEXT(MOD($A1441-1,20000)+1,"00000")</f>
        <v/>
      </c>
      <c r="X1441">
        <f>CHOOSE(MOD($A1441-1,5)+1,"Портал","API","Импорт","Ручной ввод","Интеграция")</f>
        <v/>
      </c>
      <c r="Y1441" s="8">
        <f>ROUND(1000+MOD($A1441*37,90000)+IF($AB1441="Да",5000,0),2)</f>
        <v/>
      </c>
      <c r="Z1441">
        <f>1+MOD($A1441,20)</f>
        <v/>
      </c>
      <c r="AA1441" s="8">
        <f>ROUND($Y1441*(0.08+MOD($A1441,17)/100),2)</f>
        <v/>
      </c>
      <c r="AB1441">
        <f>IF(MOD($A1441,10)&lt;7,"Да","Нет")</f>
        <v/>
      </c>
      <c r="AC1441">
        <f>$R1441&amp;" / "&amp;$S1441&amp;" / "&amp;$T1441</f>
        <v/>
      </c>
      <c r="AD1441">
        <f>1</f>
        <v/>
      </c>
      <c r="AE1441">
        <f>IF($A1441&lt;=Settings!$B$4,"до 100",IF($A1441&lt;=Settings!$B$5,"до 10 000",IF($A1441&lt;=Settings!$B$6,"до 100 000","100 000+")))</f>
        <v/>
      </c>
    </row>
    <row r="1442">
      <c r="A1442">
        <f>ROW()-1</f>
        <v/>
      </c>
      <c r="B1442">
        <f>IF($A1442&lt;=Settings!$B$4,"small_control",IF($A1442&lt;=Settings!$B$5,"medium_10k",IF($A1442&lt;=Settings!$B$6,"large_100k","extreme_1m")))</f>
        <v/>
      </c>
      <c r="C1442">
        <f>"ORD-"&amp;TEXT(QUOTIENT($A1442-1,3)+1,"0000000")</f>
        <v/>
      </c>
      <c r="D1442">
        <f>"LINE-"&amp;TEXT($A1442,"0000000")</f>
        <v/>
      </c>
      <c r="E1442" s="7">
        <f>Settings!$B$2+$A1442-1</f>
        <v/>
      </c>
      <c r="F1442" s="7">
        <f>Settings!$B$2+MOD($A1442-1,Settings!$B$7)</f>
        <v/>
      </c>
      <c r="G1442">
        <f>YEAR($F1442)</f>
        <v/>
      </c>
      <c r="H1442">
        <f>"Q"&amp;ROUNDUP(MONTH($F1442)/3,0)</f>
        <v/>
      </c>
      <c r="I1442">
        <f>MONTH($F1442)</f>
        <v/>
      </c>
      <c r="J1442">
        <f>CHOOSE(MONTH($F1442),"Январь","Февраль","Март","Апрель","Май","Июнь","Июль","Август","Сентябрь","Октябрь","Ноябрь","Декабрь")</f>
        <v/>
      </c>
      <c r="K1442">
        <f>DAY($F1442)</f>
        <v/>
      </c>
      <c r="L1442">
        <f>IF(MOD($A1442,10)&lt;7,"ФО_01_Крупный","ФО_"&amp;TEXT(MOD($A1442,8)+1,"00"))</f>
        <v/>
      </c>
      <c r="M1442">
        <f>IF($AB1442="Да","Регион_001_Крупный","Регион_"&amp;TEXT(MOD(QUOTIENT($A1442-1,20),180)+1,"000"))</f>
        <v/>
      </c>
      <c r="N1442">
        <f>IF($AB1442="Да","Город_"&amp;TEXT(MOD($A1442-1,250)+1,"0000"),"Город_"&amp;TEXT(MOD($A1442-1,3000)+1,"0000"))</f>
        <v/>
      </c>
      <c r="O1442">
        <f>IF($AB1442="Да","Холдинг_Крупный","Холдинг_"&amp;TEXT(MOD(QUOTIENT($A1442-1,10000),20)+1,"00"))</f>
        <v/>
      </c>
      <c r="P1442">
        <f>IF($AB1442="Да","Организация_Крупная","Организация_"&amp;TEXT(MOD(QUOTIENT($A1442-1,500),600)+1,"000"))</f>
        <v/>
      </c>
      <c r="Q1442">
        <f>"Отдел_"&amp;TEXT(MOD(QUOTIENT($A1442-1,50),100)+1,"000")</f>
        <v/>
      </c>
      <c r="R1442">
        <f>IF($AB1442="Да","Группа_Крупная","Группа_"&amp;TEXT(MOD(QUOTIENT($A1442-1,5000),30)+1,"00"))</f>
        <v/>
      </c>
      <c r="S1442">
        <f>IF($AB1442="Да","Категория_Крупная","Категория_"&amp;TEXT(MOD(QUOTIENT($A1442-1,500),120)+1,"000"))</f>
        <v/>
      </c>
      <c r="T1442">
        <f>IF($AB1442="Да","Подкатегория_Крупная","Подкатегория_"&amp;TEXT(MOD(QUOTIENT($A1442-1,50),300)+1,"000"))</f>
        <v/>
      </c>
      <c r="U1442">
        <f>"SKU_"&amp;TEXT($A1442,"0000000")</f>
        <v/>
      </c>
      <c r="V1442">
        <f>CHOOSE(MOD($A1442-1,4)+1,"Enterprise","SMB","Госсектор","Розница")</f>
        <v/>
      </c>
      <c r="W1442">
        <f>"Клиент_"&amp;TEXT(MOD($A1442-1,20000)+1,"00000")</f>
        <v/>
      </c>
      <c r="X1442">
        <f>CHOOSE(MOD($A1442-1,5)+1,"Портал","API","Импорт","Ручной ввод","Интеграция")</f>
        <v/>
      </c>
      <c r="Y1442" s="8">
        <f>ROUND(1000+MOD($A1442*37,90000)+IF($AB1442="Да",5000,0),2)</f>
        <v/>
      </c>
      <c r="Z1442">
        <f>1+MOD($A1442,20)</f>
        <v/>
      </c>
      <c r="AA1442" s="8">
        <f>ROUND($Y1442*(0.08+MOD($A1442,17)/100),2)</f>
        <v/>
      </c>
      <c r="AB1442">
        <f>IF(MOD($A1442,10)&lt;7,"Да","Нет")</f>
        <v/>
      </c>
      <c r="AC1442">
        <f>$R1442&amp;" / "&amp;$S1442&amp;" / "&amp;$T1442</f>
        <v/>
      </c>
      <c r="AD1442">
        <f>1</f>
        <v/>
      </c>
      <c r="AE1442">
        <f>IF($A1442&lt;=Settings!$B$4,"до 100",IF($A1442&lt;=Settings!$B$5,"до 10 000",IF($A1442&lt;=Settings!$B$6,"до 100 000","100 000+")))</f>
        <v/>
      </c>
    </row>
    <row r="1443">
      <c r="A1443">
        <f>ROW()-1</f>
        <v/>
      </c>
      <c r="B1443">
        <f>IF($A1443&lt;=Settings!$B$4,"small_control",IF($A1443&lt;=Settings!$B$5,"medium_10k",IF($A1443&lt;=Settings!$B$6,"large_100k","extreme_1m")))</f>
        <v/>
      </c>
      <c r="C1443">
        <f>"ORD-"&amp;TEXT(QUOTIENT($A1443-1,3)+1,"0000000")</f>
        <v/>
      </c>
      <c r="D1443">
        <f>"LINE-"&amp;TEXT($A1443,"0000000")</f>
        <v/>
      </c>
      <c r="E1443" s="7">
        <f>Settings!$B$2+$A1443-1</f>
        <v/>
      </c>
      <c r="F1443" s="7">
        <f>Settings!$B$2+MOD($A1443-1,Settings!$B$7)</f>
        <v/>
      </c>
      <c r="G1443">
        <f>YEAR($F1443)</f>
        <v/>
      </c>
      <c r="H1443">
        <f>"Q"&amp;ROUNDUP(MONTH($F1443)/3,0)</f>
        <v/>
      </c>
      <c r="I1443">
        <f>MONTH($F1443)</f>
        <v/>
      </c>
      <c r="J1443">
        <f>CHOOSE(MONTH($F1443),"Январь","Февраль","Март","Апрель","Май","Июнь","Июль","Август","Сентябрь","Октябрь","Ноябрь","Декабрь")</f>
        <v/>
      </c>
      <c r="K1443">
        <f>DAY($F1443)</f>
        <v/>
      </c>
      <c r="L1443">
        <f>IF(MOD($A1443,10)&lt;7,"ФО_01_Крупный","ФО_"&amp;TEXT(MOD($A1443,8)+1,"00"))</f>
        <v/>
      </c>
      <c r="M1443">
        <f>IF($AB1443="Да","Регион_001_Крупный","Регион_"&amp;TEXT(MOD(QUOTIENT($A1443-1,20),180)+1,"000"))</f>
        <v/>
      </c>
      <c r="N1443">
        <f>IF($AB1443="Да","Город_"&amp;TEXT(MOD($A1443-1,250)+1,"0000"),"Город_"&amp;TEXT(MOD($A1443-1,3000)+1,"0000"))</f>
        <v/>
      </c>
      <c r="O1443">
        <f>IF($AB1443="Да","Холдинг_Крупный","Холдинг_"&amp;TEXT(MOD(QUOTIENT($A1443-1,10000),20)+1,"00"))</f>
        <v/>
      </c>
      <c r="P1443">
        <f>IF($AB1443="Да","Организация_Крупная","Организация_"&amp;TEXT(MOD(QUOTIENT($A1443-1,500),600)+1,"000"))</f>
        <v/>
      </c>
      <c r="Q1443">
        <f>"Отдел_"&amp;TEXT(MOD(QUOTIENT($A1443-1,50),100)+1,"000")</f>
        <v/>
      </c>
      <c r="R1443">
        <f>IF($AB1443="Да","Группа_Крупная","Группа_"&amp;TEXT(MOD(QUOTIENT($A1443-1,5000),30)+1,"00"))</f>
        <v/>
      </c>
      <c r="S1443">
        <f>IF($AB1443="Да","Категория_Крупная","Категория_"&amp;TEXT(MOD(QUOTIENT($A1443-1,500),120)+1,"000"))</f>
        <v/>
      </c>
      <c r="T1443">
        <f>IF($AB1443="Да","Подкатегория_Крупная","Подкатегория_"&amp;TEXT(MOD(QUOTIENT($A1443-1,50),300)+1,"000"))</f>
        <v/>
      </c>
      <c r="U1443">
        <f>"SKU_"&amp;TEXT($A1443,"0000000")</f>
        <v/>
      </c>
      <c r="V1443">
        <f>CHOOSE(MOD($A1443-1,4)+1,"Enterprise","SMB","Госсектор","Розница")</f>
        <v/>
      </c>
      <c r="W1443">
        <f>"Клиент_"&amp;TEXT(MOD($A1443-1,20000)+1,"00000")</f>
        <v/>
      </c>
      <c r="X1443">
        <f>CHOOSE(MOD($A1443-1,5)+1,"Портал","API","Импорт","Ручной ввод","Интеграция")</f>
        <v/>
      </c>
      <c r="Y1443" s="8">
        <f>ROUND(1000+MOD($A1443*37,90000)+IF($AB1443="Да",5000,0),2)</f>
        <v/>
      </c>
      <c r="Z1443">
        <f>1+MOD($A1443,20)</f>
        <v/>
      </c>
      <c r="AA1443" s="8">
        <f>ROUND($Y1443*(0.08+MOD($A1443,17)/100),2)</f>
        <v/>
      </c>
      <c r="AB1443">
        <f>IF(MOD($A1443,10)&lt;7,"Да","Нет")</f>
        <v/>
      </c>
      <c r="AC1443">
        <f>$R1443&amp;" / "&amp;$S1443&amp;" / "&amp;$T1443</f>
        <v/>
      </c>
      <c r="AD1443">
        <f>1</f>
        <v/>
      </c>
      <c r="AE1443">
        <f>IF($A1443&lt;=Settings!$B$4,"до 100",IF($A1443&lt;=Settings!$B$5,"до 10 000",IF($A1443&lt;=Settings!$B$6,"до 100 000","100 000+")))</f>
        <v/>
      </c>
    </row>
    <row r="1444">
      <c r="A1444">
        <f>ROW()-1</f>
        <v/>
      </c>
      <c r="B1444">
        <f>IF($A1444&lt;=Settings!$B$4,"small_control",IF($A1444&lt;=Settings!$B$5,"medium_10k",IF($A1444&lt;=Settings!$B$6,"large_100k","extreme_1m")))</f>
        <v/>
      </c>
      <c r="C1444">
        <f>"ORD-"&amp;TEXT(QUOTIENT($A1444-1,3)+1,"0000000")</f>
        <v/>
      </c>
      <c r="D1444">
        <f>"LINE-"&amp;TEXT($A1444,"0000000")</f>
        <v/>
      </c>
      <c r="E1444" s="7">
        <f>Settings!$B$2+$A1444-1</f>
        <v/>
      </c>
      <c r="F1444" s="7">
        <f>Settings!$B$2+MOD($A1444-1,Settings!$B$7)</f>
        <v/>
      </c>
      <c r="G1444">
        <f>YEAR($F1444)</f>
        <v/>
      </c>
      <c r="H1444">
        <f>"Q"&amp;ROUNDUP(MONTH($F1444)/3,0)</f>
        <v/>
      </c>
      <c r="I1444">
        <f>MONTH($F1444)</f>
        <v/>
      </c>
      <c r="J1444">
        <f>CHOOSE(MONTH($F1444),"Январь","Февраль","Март","Апрель","Май","Июнь","Июль","Август","Сентябрь","Октябрь","Ноябрь","Декабрь")</f>
        <v/>
      </c>
      <c r="K1444">
        <f>DAY($F1444)</f>
        <v/>
      </c>
      <c r="L1444">
        <f>IF(MOD($A1444,10)&lt;7,"ФО_01_Крупный","ФО_"&amp;TEXT(MOD($A1444,8)+1,"00"))</f>
        <v/>
      </c>
      <c r="M1444">
        <f>IF($AB1444="Да","Регион_001_Крупный","Регион_"&amp;TEXT(MOD(QUOTIENT($A1444-1,20),180)+1,"000"))</f>
        <v/>
      </c>
      <c r="N1444">
        <f>IF($AB1444="Да","Город_"&amp;TEXT(MOD($A1444-1,250)+1,"0000"),"Город_"&amp;TEXT(MOD($A1444-1,3000)+1,"0000"))</f>
        <v/>
      </c>
      <c r="O1444">
        <f>IF($AB1444="Да","Холдинг_Крупный","Холдинг_"&amp;TEXT(MOD(QUOTIENT($A1444-1,10000),20)+1,"00"))</f>
        <v/>
      </c>
      <c r="P1444">
        <f>IF($AB1444="Да","Организация_Крупная","Организация_"&amp;TEXT(MOD(QUOTIENT($A1444-1,500),600)+1,"000"))</f>
        <v/>
      </c>
      <c r="Q1444">
        <f>"Отдел_"&amp;TEXT(MOD(QUOTIENT($A1444-1,50),100)+1,"000")</f>
        <v/>
      </c>
      <c r="R1444">
        <f>IF($AB1444="Да","Группа_Крупная","Группа_"&amp;TEXT(MOD(QUOTIENT($A1444-1,5000),30)+1,"00"))</f>
        <v/>
      </c>
      <c r="S1444">
        <f>IF($AB1444="Да","Категория_Крупная","Категория_"&amp;TEXT(MOD(QUOTIENT($A1444-1,500),120)+1,"000"))</f>
        <v/>
      </c>
      <c r="T1444">
        <f>IF($AB1444="Да","Подкатегория_Крупная","Подкатегория_"&amp;TEXT(MOD(QUOTIENT($A1444-1,50),300)+1,"000"))</f>
        <v/>
      </c>
      <c r="U1444">
        <f>"SKU_"&amp;TEXT($A1444,"0000000")</f>
        <v/>
      </c>
      <c r="V1444">
        <f>CHOOSE(MOD($A1444-1,4)+1,"Enterprise","SMB","Госсектор","Розница")</f>
        <v/>
      </c>
      <c r="W1444">
        <f>"Клиент_"&amp;TEXT(MOD($A1444-1,20000)+1,"00000")</f>
        <v/>
      </c>
      <c r="X1444">
        <f>CHOOSE(MOD($A1444-1,5)+1,"Портал","API","Импорт","Ручной ввод","Интеграция")</f>
        <v/>
      </c>
      <c r="Y1444" s="8">
        <f>ROUND(1000+MOD($A1444*37,90000)+IF($AB1444="Да",5000,0),2)</f>
        <v/>
      </c>
      <c r="Z1444">
        <f>1+MOD($A1444,20)</f>
        <v/>
      </c>
      <c r="AA1444" s="8">
        <f>ROUND($Y1444*(0.08+MOD($A1444,17)/100),2)</f>
        <v/>
      </c>
      <c r="AB1444">
        <f>IF(MOD($A1444,10)&lt;7,"Да","Нет")</f>
        <v/>
      </c>
      <c r="AC1444">
        <f>$R1444&amp;" / "&amp;$S1444&amp;" / "&amp;$T1444</f>
        <v/>
      </c>
      <c r="AD1444">
        <f>1</f>
        <v/>
      </c>
      <c r="AE1444">
        <f>IF($A1444&lt;=Settings!$B$4,"до 100",IF($A1444&lt;=Settings!$B$5,"до 10 000",IF($A1444&lt;=Settings!$B$6,"до 100 000","100 000+")))</f>
        <v/>
      </c>
    </row>
    <row r="1445">
      <c r="A1445">
        <f>ROW()-1</f>
        <v/>
      </c>
      <c r="B1445">
        <f>IF($A1445&lt;=Settings!$B$4,"small_control",IF($A1445&lt;=Settings!$B$5,"medium_10k",IF($A1445&lt;=Settings!$B$6,"large_100k","extreme_1m")))</f>
        <v/>
      </c>
      <c r="C1445">
        <f>"ORD-"&amp;TEXT(QUOTIENT($A1445-1,3)+1,"0000000")</f>
        <v/>
      </c>
      <c r="D1445">
        <f>"LINE-"&amp;TEXT($A1445,"0000000")</f>
        <v/>
      </c>
      <c r="E1445" s="7">
        <f>Settings!$B$2+$A1445-1</f>
        <v/>
      </c>
      <c r="F1445" s="7">
        <f>Settings!$B$2+MOD($A1445-1,Settings!$B$7)</f>
        <v/>
      </c>
      <c r="G1445">
        <f>YEAR($F1445)</f>
        <v/>
      </c>
      <c r="H1445">
        <f>"Q"&amp;ROUNDUP(MONTH($F1445)/3,0)</f>
        <v/>
      </c>
      <c r="I1445">
        <f>MONTH($F1445)</f>
        <v/>
      </c>
      <c r="J1445">
        <f>CHOOSE(MONTH($F1445),"Январь","Февраль","Март","Апрель","Май","Июнь","Июль","Август","Сентябрь","Октябрь","Ноябрь","Декабрь")</f>
        <v/>
      </c>
      <c r="K1445">
        <f>DAY($F1445)</f>
        <v/>
      </c>
      <c r="L1445">
        <f>IF(MOD($A1445,10)&lt;7,"ФО_01_Крупный","ФО_"&amp;TEXT(MOD($A1445,8)+1,"00"))</f>
        <v/>
      </c>
      <c r="M1445">
        <f>IF($AB1445="Да","Регион_001_Крупный","Регион_"&amp;TEXT(MOD(QUOTIENT($A1445-1,20),180)+1,"000"))</f>
        <v/>
      </c>
      <c r="N1445">
        <f>IF($AB1445="Да","Город_"&amp;TEXT(MOD($A1445-1,250)+1,"0000"),"Город_"&amp;TEXT(MOD($A1445-1,3000)+1,"0000"))</f>
        <v/>
      </c>
      <c r="O1445">
        <f>IF($AB1445="Да","Холдинг_Крупный","Холдинг_"&amp;TEXT(MOD(QUOTIENT($A1445-1,10000),20)+1,"00"))</f>
        <v/>
      </c>
      <c r="P1445">
        <f>IF($AB1445="Да","Организация_Крупная","Организация_"&amp;TEXT(MOD(QUOTIENT($A1445-1,500),600)+1,"000"))</f>
        <v/>
      </c>
      <c r="Q1445">
        <f>"Отдел_"&amp;TEXT(MOD(QUOTIENT($A1445-1,50),100)+1,"000")</f>
        <v/>
      </c>
      <c r="R1445">
        <f>IF($AB1445="Да","Группа_Крупная","Группа_"&amp;TEXT(MOD(QUOTIENT($A1445-1,5000),30)+1,"00"))</f>
        <v/>
      </c>
      <c r="S1445">
        <f>IF($AB1445="Да","Категория_Крупная","Категория_"&amp;TEXT(MOD(QUOTIENT($A1445-1,500),120)+1,"000"))</f>
        <v/>
      </c>
      <c r="T1445">
        <f>IF($AB1445="Да","Подкатегория_Крупная","Подкатегория_"&amp;TEXT(MOD(QUOTIENT($A1445-1,50),300)+1,"000"))</f>
        <v/>
      </c>
      <c r="U1445">
        <f>"SKU_"&amp;TEXT($A1445,"0000000")</f>
        <v/>
      </c>
      <c r="V1445">
        <f>CHOOSE(MOD($A1445-1,4)+1,"Enterprise","SMB","Госсектор","Розница")</f>
        <v/>
      </c>
      <c r="W1445">
        <f>"Клиент_"&amp;TEXT(MOD($A1445-1,20000)+1,"00000")</f>
        <v/>
      </c>
      <c r="X1445">
        <f>CHOOSE(MOD($A1445-1,5)+1,"Портал","API","Импорт","Ручной ввод","Интеграция")</f>
        <v/>
      </c>
      <c r="Y1445" s="8">
        <f>ROUND(1000+MOD($A1445*37,90000)+IF($AB1445="Да",5000,0),2)</f>
        <v/>
      </c>
      <c r="Z1445">
        <f>1+MOD($A1445,20)</f>
        <v/>
      </c>
      <c r="AA1445" s="8">
        <f>ROUND($Y1445*(0.08+MOD($A1445,17)/100),2)</f>
        <v/>
      </c>
      <c r="AB1445">
        <f>IF(MOD($A1445,10)&lt;7,"Да","Нет")</f>
        <v/>
      </c>
      <c r="AC1445">
        <f>$R1445&amp;" / "&amp;$S1445&amp;" / "&amp;$T1445</f>
        <v/>
      </c>
      <c r="AD1445">
        <f>1</f>
        <v/>
      </c>
      <c r="AE1445">
        <f>IF($A1445&lt;=Settings!$B$4,"до 100",IF($A1445&lt;=Settings!$B$5,"до 10 000",IF($A1445&lt;=Settings!$B$6,"до 100 000","100 000+")))</f>
        <v/>
      </c>
    </row>
    <row r="1446">
      <c r="A1446">
        <f>ROW()-1</f>
        <v/>
      </c>
      <c r="B1446">
        <f>IF($A1446&lt;=Settings!$B$4,"small_control",IF($A1446&lt;=Settings!$B$5,"medium_10k",IF($A1446&lt;=Settings!$B$6,"large_100k","extreme_1m")))</f>
        <v/>
      </c>
      <c r="C1446">
        <f>"ORD-"&amp;TEXT(QUOTIENT($A1446-1,3)+1,"0000000")</f>
        <v/>
      </c>
      <c r="D1446">
        <f>"LINE-"&amp;TEXT($A1446,"0000000")</f>
        <v/>
      </c>
      <c r="E1446" s="7">
        <f>Settings!$B$2+$A1446-1</f>
        <v/>
      </c>
      <c r="F1446" s="7">
        <f>Settings!$B$2+MOD($A1446-1,Settings!$B$7)</f>
        <v/>
      </c>
      <c r="G1446">
        <f>YEAR($F1446)</f>
        <v/>
      </c>
      <c r="H1446">
        <f>"Q"&amp;ROUNDUP(MONTH($F1446)/3,0)</f>
        <v/>
      </c>
      <c r="I1446">
        <f>MONTH($F1446)</f>
        <v/>
      </c>
      <c r="J1446">
        <f>CHOOSE(MONTH($F1446),"Январь","Февраль","Март","Апрель","Май","Июнь","Июль","Август","Сентябрь","Октябрь","Ноябрь","Декабрь")</f>
        <v/>
      </c>
      <c r="K1446">
        <f>DAY($F1446)</f>
        <v/>
      </c>
      <c r="L1446">
        <f>IF(MOD($A1446,10)&lt;7,"ФО_01_Крупный","ФО_"&amp;TEXT(MOD($A1446,8)+1,"00"))</f>
        <v/>
      </c>
      <c r="M1446">
        <f>IF($AB1446="Да","Регион_001_Крупный","Регион_"&amp;TEXT(MOD(QUOTIENT($A1446-1,20),180)+1,"000"))</f>
        <v/>
      </c>
      <c r="N1446">
        <f>IF($AB1446="Да","Город_"&amp;TEXT(MOD($A1446-1,250)+1,"0000"),"Город_"&amp;TEXT(MOD($A1446-1,3000)+1,"0000"))</f>
        <v/>
      </c>
      <c r="O1446">
        <f>IF($AB1446="Да","Холдинг_Крупный","Холдинг_"&amp;TEXT(MOD(QUOTIENT($A1446-1,10000),20)+1,"00"))</f>
        <v/>
      </c>
      <c r="P1446">
        <f>IF($AB1446="Да","Организация_Крупная","Организация_"&amp;TEXT(MOD(QUOTIENT($A1446-1,500),600)+1,"000"))</f>
        <v/>
      </c>
      <c r="Q1446">
        <f>"Отдел_"&amp;TEXT(MOD(QUOTIENT($A1446-1,50),100)+1,"000")</f>
        <v/>
      </c>
      <c r="R1446">
        <f>IF($AB1446="Да","Группа_Крупная","Группа_"&amp;TEXT(MOD(QUOTIENT($A1446-1,5000),30)+1,"00"))</f>
        <v/>
      </c>
      <c r="S1446">
        <f>IF($AB1446="Да","Категория_Крупная","Категория_"&amp;TEXT(MOD(QUOTIENT($A1446-1,500),120)+1,"000"))</f>
        <v/>
      </c>
      <c r="T1446">
        <f>IF($AB1446="Да","Подкатегория_Крупная","Подкатегория_"&amp;TEXT(MOD(QUOTIENT($A1446-1,50),300)+1,"000"))</f>
        <v/>
      </c>
      <c r="U1446">
        <f>"SKU_"&amp;TEXT($A1446,"0000000")</f>
        <v/>
      </c>
      <c r="V1446">
        <f>CHOOSE(MOD($A1446-1,4)+1,"Enterprise","SMB","Госсектор","Розница")</f>
        <v/>
      </c>
      <c r="W1446">
        <f>"Клиент_"&amp;TEXT(MOD($A1446-1,20000)+1,"00000")</f>
        <v/>
      </c>
      <c r="X1446">
        <f>CHOOSE(MOD($A1446-1,5)+1,"Портал","API","Импорт","Ручной ввод","Интеграция")</f>
        <v/>
      </c>
      <c r="Y1446" s="8">
        <f>ROUND(1000+MOD($A1446*37,90000)+IF($AB1446="Да",5000,0),2)</f>
        <v/>
      </c>
      <c r="Z1446">
        <f>1+MOD($A1446,20)</f>
        <v/>
      </c>
      <c r="AA1446" s="8">
        <f>ROUND($Y1446*(0.08+MOD($A1446,17)/100),2)</f>
        <v/>
      </c>
      <c r="AB1446">
        <f>IF(MOD($A1446,10)&lt;7,"Да","Нет")</f>
        <v/>
      </c>
      <c r="AC1446">
        <f>$R1446&amp;" / "&amp;$S1446&amp;" / "&amp;$T1446</f>
        <v/>
      </c>
      <c r="AD1446">
        <f>1</f>
        <v/>
      </c>
      <c r="AE1446">
        <f>IF($A1446&lt;=Settings!$B$4,"до 100",IF($A1446&lt;=Settings!$B$5,"до 10 000",IF($A1446&lt;=Settings!$B$6,"до 100 000","100 000+")))</f>
        <v/>
      </c>
    </row>
    <row r="1447">
      <c r="A1447">
        <f>ROW()-1</f>
        <v/>
      </c>
      <c r="B1447">
        <f>IF($A1447&lt;=Settings!$B$4,"small_control",IF($A1447&lt;=Settings!$B$5,"medium_10k",IF($A1447&lt;=Settings!$B$6,"large_100k","extreme_1m")))</f>
        <v/>
      </c>
      <c r="C1447">
        <f>"ORD-"&amp;TEXT(QUOTIENT($A1447-1,3)+1,"0000000")</f>
        <v/>
      </c>
      <c r="D1447">
        <f>"LINE-"&amp;TEXT($A1447,"0000000")</f>
        <v/>
      </c>
      <c r="E1447" s="7">
        <f>Settings!$B$2+$A1447-1</f>
        <v/>
      </c>
      <c r="F1447" s="7">
        <f>Settings!$B$2+MOD($A1447-1,Settings!$B$7)</f>
        <v/>
      </c>
      <c r="G1447">
        <f>YEAR($F1447)</f>
        <v/>
      </c>
      <c r="H1447">
        <f>"Q"&amp;ROUNDUP(MONTH($F1447)/3,0)</f>
        <v/>
      </c>
      <c r="I1447">
        <f>MONTH($F1447)</f>
        <v/>
      </c>
      <c r="J1447">
        <f>CHOOSE(MONTH($F1447),"Январь","Февраль","Март","Апрель","Май","Июнь","Июль","Август","Сентябрь","Октябрь","Ноябрь","Декабрь")</f>
        <v/>
      </c>
      <c r="K1447">
        <f>DAY($F1447)</f>
        <v/>
      </c>
      <c r="L1447">
        <f>IF(MOD($A1447,10)&lt;7,"ФО_01_Крупный","ФО_"&amp;TEXT(MOD($A1447,8)+1,"00"))</f>
        <v/>
      </c>
      <c r="M1447">
        <f>IF($AB1447="Да","Регион_001_Крупный","Регион_"&amp;TEXT(MOD(QUOTIENT($A1447-1,20),180)+1,"000"))</f>
        <v/>
      </c>
      <c r="N1447">
        <f>IF($AB1447="Да","Город_"&amp;TEXT(MOD($A1447-1,250)+1,"0000"),"Город_"&amp;TEXT(MOD($A1447-1,3000)+1,"0000"))</f>
        <v/>
      </c>
      <c r="O1447">
        <f>IF($AB1447="Да","Холдинг_Крупный","Холдинг_"&amp;TEXT(MOD(QUOTIENT($A1447-1,10000),20)+1,"00"))</f>
        <v/>
      </c>
      <c r="P1447">
        <f>IF($AB1447="Да","Организация_Крупная","Организация_"&amp;TEXT(MOD(QUOTIENT($A1447-1,500),600)+1,"000"))</f>
        <v/>
      </c>
      <c r="Q1447">
        <f>"Отдел_"&amp;TEXT(MOD(QUOTIENT($A1447-1,50),100)+1,"000")</f>
        <v/>
      </c>
      <c r="R1447">
        <f>IF($AB1447="Да","Группа_Крупная","Группа_"&amp;TEXT(MOD(QUOTIENT($A1447-1,5000),30)+1,"00"))</f>
        <v/>
      </c>
      <c r="S1447">
        <f>IF($AB1447="Да","Категория_Крупная","Категория_"&amp;TEXT(MOD(QUOTIENT($A1447-1,500),120)+1,"000"))</f>
        <v/>
      </c>
      <c r="T1447">
        <f>IF($AB1447="Да","Подкатегория_Крупная","Подкатегория_"&amp;TEXT(MOD(QUOTIENT($A1447-1,50),300)+1,"000"))</f>
        <v/>
      </c>
      <c r="U1447">
        <f>"SKU_"&amp;TEXT($A1447,"0000000")</f>
        <v/>
      </c>
      <c r="V1447">
        <f>CHOOSE(MOD($A1447-1,4)+1,"Enterprise","SMB","Госсектор","Розница")</f>
        <v/>
      </c>
      <c r="W1447">
        <f>"Клиент_"&amp;TEXT(MOD($A1447-1,20000)+1,"00000")</f>
        <v/>
      </c>
      <c r="X1447">
        <f>CHOOSE(MOD($A1447-1,5)+1,"Портал","API","Импорт","Ручной ввод","Интеграция")</f>
        <v/>
      </c>
      <c r="Y1447" s="8">
        <f>ROUND(1000+MOD($A1447*37,90000)+IF($AB1447="Да",5000,0),2)</f>
        <v/>
      </c>
      <c r="Z1447">
        <f>1+MOD($A1447,20)</f>
        <v/>
      </c>
      <c r="AA1447" s="8">
        <f>ROUND($Y1447*(0.08+MOD($A1447,17)/100),2)</f>
        <v/>
      </c>
      <c r="AB1447">
        <f>IF(MOD($A1447,10)&lt;7,"Да","Нет")</f>
        <v/>
      </c>
      <c r="AC1447">
        <f>$R1447&amp;" / "&amp;$S1447&amp;" / "&amp;$T1447</f>
        <v/>
      </c>
      <c r="AD1447">
        <f>1</f>
        <v/>
      </c>
      <c r="AE1447">
        <f>IF($A1447&lt;=Settings!$B$4,"до 100",IF($A1447&lt;=Settings!$B$5,"до 10 000",IF($A1447&lt;=Settings!$B$6,"до 100 000","100 000+")))</f>
        <v/>
      </c>
    </row>
    <row r="1448">
      <c r="A1448">
        <f>ROW()-1</f>
        <v/>
      </c>
      <c r="B1448">
        <f>IF($A1448&lt;=Settings!$B$4,"small_control",IF($A1448&lt;=Settings!$B$5,"medium_10k",IF($A1448&lt;=Settings!$B$6,"large_100k","extreme_1m")))</f>
        <v/>
      </c>
      <c r="C1448">
        <f>"ORD-"&amp;TEXT(QUOTIENT($A1448-1,3)+1,"0000000")</f>
        <v/>
      </c>
      <c r="D1448">
        <f>"LINE-"&amp;TEXT($A1448,"0000000")</f>
        <v/>
      </c>
      <c r="E1448" s="7">
        <f>Settings!$B$2+$A1448-1</f>
        <v/>
      </c>
      <c r="F1448" s="7">
        <f>Settings!$B$2+MOD($A1448-1,Settings!$B$7)</f>
        <v/>
      </c>
      <c r="G1448">
        <f>YEAR($F1448)</f>
        <v/>
      </c>
      <c r="H1448">
        <f>"Q"&amp;ROUNDUP(MONTH($F1448)/3,0)</f>
        <v/>
      </c>
      <c r="I1448">
        <f>MONTH($F1448)</f>
        <v/>
      </c>
      <c r="J1448">
        <f>CHOOSE(MONTH($F1448),"Январь","Февраль","Март","Апрель","Май","Июнь","Июль","Август","Сентябрь","Октябрь","Ноябрь","Декабрь")</f>
        <v/>
      </c>
      <c r="K1448">
        <f>DAY($F1448)</f>
        <v/>
      </c>
      <c r="L1448">
        <f>IF(MOD($A1448,10)&lt;7,"ФО_01_Крупный","ФО_"&amp;TEXT(MOD($A1448,8)+1,"00"))</f>
        <v/>
      </c>
      <c r="M1448">
        <f>IF($AB1448="Да","Регион_001_Крупный","Регион_"&amp;TEXT(MOD(QUOTIENT($A1448-1,20),180)+1,"000"))</f>
        <v/>
      </c>
      <c r="N1448">
        <f>IF($AB1448="Да","Город_"&amp;TEXT(MOD($A1448-1,250)+1,"0000"),"Город_"&amp;TEXT(MOD($A1448-1,3000)+1,"0000"))</f>
        <v/>
      </c>
      <c r="O1448">
        <f>IF($AB1448="Да","Холдинг_Крупный","Холдинг_"&amp;TEXT(MOD(QUOTIENT($A1448-1,10000),20)+1,"00"))</f>
        <v/>
      </c>
      <c r="P1448">
        <f>IF($AB1448="Да","Организация_Крупная","Организация_"&amp;TEXT(MOD(QUOTIENT($A1448-1,500),600)+1,"000"))</f>
        <v/>
      </c>
      <c r="Q1448">
        <f>"Отдел_"&amp;TEXT(MOD(QUOTIENT($A1448-1,50),100)+1,"000")</f>
        <v/>
      </c>
      <c r="R1448">
        <f>IF($AB1448="Да","Группа_Крупная","Группа_"&amp;TEXT(MOD(QUOTIENT($A1448-1,5000),30)+1,"00"))</f>
        <v/>
      </c>
      <c r="S1448">
        <f>IF($AB1448="Да","Категория_Крупная","Категория_"&amp;TEXT(MOD(QUOTIENT($A1448-1,500),120)+1,"000"))</f>
        <v/>
      </c>
      <c r="T1448">
        <f>IF($AB1448="Да","Подкатегория_Крупная","Подкатегория_"&amp;TEXT(MOD(QUOTIENT($A1448-1,50),300)+1,"000"))</f>
        <v/>
      </c>
      <c r="U1448">
        <f>"SKU_"&amp;TEXT($A1448,"0000000")</f>
        <v/>
      </c>
      <c r="V1448">
        <f>CHOOSE(MOD($A1448-1,4)+1,"Enterprise","SMB","Госсектор","Розница")</f>
        <v/>
      </c>
      <c r="W1448">
        <f>"Клиент_"&amp;TEXT(MOD($A1448-1,20000)+1,"00000")</f>
        <v/>
      </c>
      <c r="X1448">
        <f>CHOOSE(MOD($A1448-1,5)+1,"Портал","API","Импорт","Ручной ввод","Интеграция")</f>
        <v/>
      </c>
      <c r="Y1448" s="8">
        <f>ROUND(1000+MOD($A1448*37,90000)+IF($AB1448="Да",5000,0),2)</f>
        <v/>
      </c>
      <c r="Z1448">
        <f>1+MOD($A1448,20)</f>
        <v/>
      </c>
      <c r="AA1448" s="8">
        <f>ROUND($Y1448*(0.08+MOD($A1448,17)/100),2)</f>
        <v/>
      </c>
      <c r="AB1448">
        <f>IF(MOD($A1448,10)&lt;7,"Да","Нет")</f>
        <v/>
      </c>
      <c r="AC1448">
        <f>$R1448&amp;" / "&amp;$S1448&amp;" / "&amp;$T1448</f>
        <v/>
      </c>
      <c r="AD1448">
        <f>1</f>
        <v/>
      </c>
      <c r="AE1448">
        <f>IF($A1448&lt;=Settings!$B$4,"до 100",IF($A1448&lt;=Settings!$B$5,"до 10 000",IF($A1448&lt;=Settings!$B$6,"до 100 000","100 000+")))</f>
        <v/>
      </c>
    </row>
    <row r="1449">
      <c r="A1449">
        <f>ROW()-1</f>
        <v/>
      </c>
      <c r="B1449">
        <f>IF($A1449&lt;=Settings!$B$4,"small_control",IF($A1449&lt;=Settings!$B$5,"medium_10k",IF($A1449&lt;=Settings!$B$6,"large_100k","extreme_1m")))</f>
        <v/>
      </c>
      <c r="C1449">
        <f>"ORD-"&amp;TEXT(QUOTIENT($A1449-1,3)+1,"0000000")</f>
        <v/>
      </c>
      <c r="D1449">
        <f>"LINE-"&amp;TEXT($A1449,"0000000")</f>
        <v/>
      </c>
      <c r="E1449" s="7">
        <f>Settings!$B$2+$A1449-1</f>
        <v/>
      </c>
      <c r="F1449" s="7">
        <f>Settings!$B$2+MOD($A1449-1,Settings!$B$7)</f>
        <v/>
      </c>
      <c r="G1449">
        <f>YEAR($F1449)</f>
        <v/>
      </c>
      <c r="H1449">
        <f>"Q"&amp;ROUNDUP(MONTH($F1449)/3,0)</f>
        <v/>
      </c>
      <c r="I1449">
        <f>MONTH($F1449)</f>
        <v/>
      </c>
      <c r="J1449">
        <f>CHOOSE(MONTH($F1449),"Январь","Февраль","Март","Апрель","Май","Июнь","Июль","Август","Сентябрь","Октябрь","Ноябрь","Декабрь")</f>
        <v/>
      </c>
      <c r="K1449">
        <f>DAY($F1449)</f>
        <v/>
      </c>
      <c r="L1449">
        <f>IF(MOD($A1449,10)&lt;7,"ФО_01_Крупный","ФО_"&amp;TEXT(MOD($A1449,8)+1,"00"))</f>
        <v/>
      </c>
      <c r="M1449">
        <f>IF($AB1449="Да","Регион_001_Крупный","Регион_"&amp;TEXT(MOD(QUOTIENT($A1449-1,20),180)+1,"000"))</f>
        <v/>
      </c>
      <c r="N1449">
        <f>IF($AB1449="Да","Город_"&amp;TEXT(MOD($A1449-1,250)+1,"0000"),"Город_"&amp;TEXT(MOD($A1449-1,3000)+1,"0000"))</f>
        <v/>
      </c>
      <c r="O1449">
        <f>IF($AB1449="Да","Холдинг_Крупный","Холдинг_"&amp;TEXT(MOD(QUOTIENT($A1449-1,10000),20)+1,"00"))</f>
        <v/>
      </c>
      <c r="P1449">
        <f>IF($AB1449="Да","Организация_Крупная","Организация_"&amp;TEXT(MOD(QUOTIENT($A1449-1,500),600)+1,"000"))</f>
        <v/>
      </c>
      <c r="Q1449">
        <f>"Отдел_"&amp;TEXT(MOD(QUOTIENT($A1449-1,50),100)+1,"000")</f>
        <v/>
      </c>
      <c r="R1449">
        <f>IF($AB1449="Да","Группа_Крупная","Группа_"&amp;TEXT(MOD(QUOTIENT($A1449-1,5000),30)+1,"00"))</f>
        <v/>
      </c>
      <c r="S1449">
        <f>IF($AB1449="Да","Категория_Крупная","Категория_"&amp;TEXT(MOD(QUOTIENT($A1449-1,500),120)+1,"000"))</f>
        <v/>
      </c>
      <c r="T1449">
        <f>IF($AB1449="Да","Подкатегория_Крупная","Подкатегория_"&amp;TEXT(MOD(QUOTIENT($A1449-1,50),300)+1,"000"))</f>
        <v/>
      </c>
      <c r="U1449">
        <f>"SKU_"&amp;TEXT($A1449,"0000000")</f>
        <v/>
      </c>
      <c r="V1449">
        <f>CHOOSE(MOD($A1449-1,4)+1,"Enterprise","SMB","Госсектор","Розница")</f>
        <v/>
      </c>
      <c r="W1449">
        <f>"Клиент_"&amp;TEXT(MOD($A1449-1,20000)+1,"00000")</f>
        <v/>
      </c>
      <c r="X1449">
        <f>CHOOSE(MOD($A1449-1,5)+1,"Портал","API","Импорт","Ручной ввод","Интеграция")</f>
        <v/>
      </c>
      <c r="Y1449" s="8">
        <f>ROUND(1000+MOD($A1449*37,90000)+IF($AB1449="Да",5000,0),2)</f>
        <v/>
      </c>
      <c r="Z1449">
        <f>1+MOD($A1449,20)</f>
        <v/>
      </c>
      <c r="AA1449" s="8">
        <f>ROUND($Y1449*(0.08+MOD($A1449,17)/100),2)</f>
        <v/>
      </c>
      <c r="AB1449">
        <f>IF(MOD($A1449,10)&lt;7,"Да","Нет")</f>
        <v/>
      </c>
      <c r="AC1449">
        <f>$R1449&amp;" / "&amp;$S1449&amp;" / "&amp;$T1449</f>
        <v/>
      </c>
      <c r="AD1449">
        <f>1</f>
        <v/>
      </c>
      <c r="AE1449">
        <f>IF($A1449&lt;=Settings!$B$4,"до 100",IF($A1449&lt;=Settings!$B$5,"до 10 000",IF($A1449&lt;=Settings!$B$6,"до 100 000","100 000+")))</f>
        <v/>
      </c>
    </row>
    <row r="1450">
      <c r="A1450">
        <f>ROW()-1</f>
        <v/>
      </c>
      <c r="B1450">
        <f>IF($A1450&lt;=Settings!$B$4,"small_control",IF($A1450&lt;=Settings!$B$5,"medium_10k",IF($A1450&lt;=Settings!$B$6,"large_100k","extreme_1m")))</f>
        <v/>
      </c>
      <c r="C1450">
        <f>"ORD-"&amp;TEXT(QUOTIENT($A1450-1,3)+1,"0000000")</f>
        <v/>
      </c>
      <c r="D1450">
        <f>"LINE-"&amp;TEXT($A1450,"0000000")</f>
        <v/>
      </c>
      <c r="E1450" s="7">
        <f>Settings!$B$2+$A1450-1</f>
        <v/>
      </c>
      <c r="F1450" s="7">
        <f>Settings!$B$2+MOD($A1450-1,Settings!$B$7)</f>
        <v/>
      </c>
      <c r="G1450">
        <f>YEAR($F1450)</f>
        <v/>
      </c>
      <c r="H1450">
        <f>"Q"&amp;ROUNDUP(MONTH($F1450)/3,0)</f>
        <v/>
      </c>
      <c r="I1450">
        <f>MONTH($F1450)</f>
        <v/>
      </c>
      <c r="J1450">
        <f>CHOOSE(MONTH($F1450),"Январь","Февраль","Март","Апрель","Май","Июнь","Июль","Август","Сентябрь","Октябрь","Ноябрь","Декабрь")</f>
        <v/>
      </c>
      <c r="K1450">
        <f>DAY($F1450)</f>
        <v/>
      </c>
      <c r="L1450">
        <f>IF(MOD($A1450,10)&lt;7,"ФО_01_Крупный","ФО_"&amp;TEXT(MOD($A1450,8)+1,"00"))</f>
        <v/>
      </c>
      <c r="M1450">
        <f>IF($AB1450="Да","Регион_001_Крупный","Регион_"&amp;TEXT(MOD(QUOTIENT($A1450-1,20),180)+1,"000"))</f>
        <v/>
      </c>
      <c r="N1450">
        <f>IF($AB1450="Да","Город_"&amp;TEXT(MOD($A1450-1,250)+1,"0000"),"Город_"&amp;TEXT(MOD($A1450-1,3000)+1,"0000"))</f>
        <v/>
      </c>
      <c r="O1450">
        <f>IF($AB1450="Да","Холдинг_Крупный","Холдинг_"&amp;TEXT(MOD(QUOTIENT($A1450-1,10000),20)+1,"00"))</f>
        <v/>
      </c>
      <c r="P1450">
        <f>IF($AB1450="Да","Организация_Крупная","Организация_"&amp;TEXT(MOD(QUOTIENT($A1450-1,500),600)+1,"000"))</f>
        <v/>
      </c>
      <c r="Q1450">
        <f>"Отдел_"&amp;TEXT(MOD(QUOTIENT($A1450-1,50),100)+1,"000")</f>
        <v/>
      </c>
      <c r="R1450">
        <f>IF($AB1450="Да","Группа_Крупная","Группа_"&amp;TEXT(MOD(QUOTIENT($A1450-1,5000),30)+1,"00"))</f>
        <v/>
      </c>
      <c r="S1450">
        <f>IF($AB1450="Да","Категория_Крупная","Категория_"&amp;TEXT(MOD(QUOTIENT($A1450-1,500),120)+1,"000"))</f>
        <v/>
      </c>
      <c r="T1450">
        <f>IF($AB1450="Да","Подкатегория_Крупная","Подкатегория_"&amp;TEXT(MOD(QUOTIENT($A1450-1,50),300)+1,"000"))</f>
        <v/>
      </c>
      <c r="U1450">
        <f>"SKU_"&amp;TEXT($A1450,"0000000")</f>
        <v/>
      </c>
      <c r="V1450">
        <f>CHOOSE(MOD($A1450-1,4)+1,"Enterprise","SMB","Госсектор","Розница")</f>
        <v/>
      </c>
      <c r="W1450">
        <f>"Клиент_"&amp;TEXT(MOD($A1450-1,20000)+1,"00000")</f>
        <v/>
      </c>
      <c r="X1450">
        <f>CHOOSE(MOD($A1450-1,5)+1,"Портал","API","Импорт","Ручной ввод","Интеграция")</f>
        <v/>
      </c>
      <c r="Y1450" s="8">
        <f>ROUND(1000+MOD($A1450*37,90000)+IF($AB1450="Да",5000,0),2)</f>
        <v/>
      </c>
      <c r="Z1450">
        <f>1+MOD($A1450,20)</f>
        <v/>
      </c>
      <c r="AA1450" s="8">
        <f>ROUND($Y1450*(0.08+MOD($A1450,17)/100),2)</f>
        <v/>
      </c>
      <c r="AB1450">
        <f>IF(MOD($A1450,10)&lt;7,"Да","Нет")</f>
        <v/>
      </c>
      <c r="AC1450">
        <f>$R1450&amp;" / "&amp;$S1450&amp;" / "&amp;$T1450</f>
        <v/>
      </c>
      <c r="AD1450">
        <f>1</f>
        <v/>
      </c>
      <c r="AE1450">
        <f>IF($A1450&lt;=Settings!$B$4,"до 100",IF($A1450&lt;=Settings!$B$5,"до 10 000",IF($A1450&lt;=Settings!$B$6,"до 100 000","100 000+")))</f>
        <v/>
      </c>
    </row>
    <row r="1451">
      <c r="A1451">
        <f>ROW()-1</f>
        <v/>
      </c>
      <c r="B1451">
        <f>IF($A1451&lt;=Settings!$B$4,"small_control",IF($A1451&lt;=Settings!$B$5,"medium_10k",IF($A1451&lt;=Settings!$B$6,"large_100k","extreme_1m")))</f>
        <v/>
      </c>
      <c r="C1451">
        <f>"ORD-"&amp;TEXT(QUOTIENT($A1451-1,3)+1,"0000000")</f>
        <v/>
      </c>
      <c r="D1451">
        <f>"LINE-"&amp;TEXT($A1451,"0000000")</f>
        <v/>
      </c>
      <c r="E1451" s="7">
        <f>Settings!$B$2+$A1451-1</f>
        <v/>
      </c>
      <c r="F1451" s="7">
        <f>Settings!$B$2+MOD($A1451-1,Settings!$B$7)</f>
        <v/>
      </c>
      <c r="G1451">
        <f>YEAR($F1451)</f>
        <v/>
      </c>
      <c r="H1451">
        <f>"Q"&amp;ROUNDUP(MONTH($F1451)/3,0)</f>
        <v/>
      </c>
      <c r="I1451">
        <f>MONTH($F1451)</f>
        <v/>
      </c>
      <c r="J1451">
        <f>CHOOSE(MONTH($F1451),"Январь","Февраль","Март","Апрель","Май","Июнь","Июль","Август","Сентябрь","Октябрь","Ноябрь","Декабрь")</f>
        <v/>
      </c>
      <c r="K1451">
        <f>DAY($F1451)</f>
        <v/>
      </c>
      <c r="L1451">
        <f>IF(MOD($A1451,10)&lt;7,"ФО_01_Крупный","ФО_"&amp;TEXT(MOD($A1451,8)+1,"00"))</f>
        <v/>
      </c>
      <c r="M1451">
        <f>IF($AB1451="Да","Регион_001_Крупный","Регион_"&amp;TEXT(MOD(QUOTIENT($A1451-1,20),180)+1,"000"))</f>
        <v/>
      </c>
      <c r="N1451">
        <f>IF($AB1451="Да","Город_"&amp;TEXT(MOD($A1451-1,250)+1,"0000"),"Город_"&amp;TEXT(MOD($A1451-1,3000)+1,"0000"))</f>
        <v/>
      </c>
      <c r="O1451">
        <f>IF($AB1451="Да","Холдинг_Крупный","Холдинг_"&amp;TEXT(MOD(QUOTIENT($A1451-1,10000),20)+1,"00"))</f>
        <v/>
      </c>
      <c r="P1451">
        <f>IF($AB1451="Да","Организация_Крупная","Организация_"&amp;TEXT(MOD(QUOTIENT($A1451-1,500),600)+1,"000"))</f>
        <v/>
      </c>
      <c r="Q1451">
        <f>"Отдел_"&amp;TEXT(MOD(QUOTIENT($A1451-1,50),100)+1,"000")</f>
        <v/>
      </c>
      <c r="R1451">
        <f>IF($AB1451="Да","Группа_Крупная","Группа_"&amp;TEXT(MOD(QUOTIENT($A1451-1,5000),30)+1,"00"))</f>
        <v/>
      </c>
      <c r="S1451">
        <f>IF($AB1451="Да","Категория_Крупная","Категория_"&amp;TEXT(MOD(QUOTIENT($A1451-1,500),120)+1,"000"))</f>
        <v/>
      </c>
      <c r="T1451">
        <f>IF($AB1451="Да","Подкатегория_Крупная","Подкатегория_"&amp;TEXT(MOD(QUOTIENT($A1451-1,50),300)+1,"000"))</f>
        <v/>
      </c>
      <c r="U1451">
        <f>"SKU_"&amp;TEXT($A1451,"0000000")</f>
        <v/>
      </c>
      <c r="V1451">
        <f>CHOOSE(MOD($A1451-1,4)+1,"Enterprise","SMB","Госсектор","Розница")</f>
        <v/>
      </c>
      <c r="W1451">
        <f>"Клиент_"&amp;TEXT(MOD($A1451-1,20000)+1,"00000")</f>
        <v/>
      </c>
      <c r="X1451">
        <f>CHOOSE(MOD($A1451-1,5)+1,"Портал","API","Импорт","Ручной ввод","Интеграция")</f>
        <v/>
      </c>
      <c r="Y1451" s="8">
        <f>ROUND(1000+MOD($A1451*37,90000)+IF($AB1451="Да",5000,0),2)</f>
        <v/>
      </c>
      <c r="Z1451">
        <f>1+MOD($A1451,20)</f>
        <v/>
      </c>
      <c r="AA1451" s="8">
        <f>ROUND($Y1451*(0.08+MOD($A1451,17)/100),2)</f>
        <v/>
      </c>
      <c r="AB1451">
        <f>IF(MOD($A1451,10)&lt;7,"Да","Нет")</f>
        <v/>
      </c>
      <c r="AC1451">
        <f>$R1451&amp;" / "&amp;$S1451&amp;" / "&amp;$T1451</f>
        <v/>
      </c>
      <c r="AD1451">
        <f>1</f>
        <v/>
      </c>
      <c r="AE1451">
        <f>IF($A1451&lt;=Settings!$B$4,"до 100",IF($A1451&lt;=Settings!$B$5,"до 10 000",IF($A1451&lt;=Settings!$B$6,"до 100 000","100 000+")))</f>
        <v/>
      </c>
    </row>
    <row r="1452">
      <c r="A1452">
        <f>ROW()-1</f>
        <v/>
      </c>
      <c r="B1452">
        <f>IF($A1452&lt;=Settings!$B$4,"small_control",IF($A1452&lt;=Settings!$B$5,"medium_10k",IF($A1452&lt;=Settings!$B$6,"large_100k","extreme_1m")))</f>
        <v/>
      </c>
      <c r="C1452">
        <f>"ORD-"&amp;TEXT(QUOTIENT($A1452-1,3)+1,"0000000")</f>
        <v/>
      </c>
      <c r="D1452">
        <f>"LINE-"&amp;TEXT($A1452,"0000000")</f>
        <v/>
      </c>
      <c r="E1452" s="7">
        <f>Settings!$B$2+$A1452-1</f>
        <v/>
      </c>
      <c r="F1452" s="7">
        <f>Settings!$B$2+MOD($A1452-1,Settings!$B$7)</f>
        <v/>
      </c>
      <c r="G1452">
        <f>YEAR($F1452)</f>
        <v/>
      </c>
      <c r="H1452">
        <f>"Q"&amp;ROUNDUP(MONTH($F1452)/3,0)</f>
        <v/>
      </c>
      <c r="I1452">
        <f>MONTH($F1452)</f>
        <v/>
      </c>
      <c r="J1452">
        <f>CHOOSE(MONTH($F1452),"Январь","Февраль","Март","Апрель","Май","Июнь","Июль","Август","Сентябрь","Октябрь","Ноябрь","Декабрь")</f>
        <v/>
      </c>
      <c r="K1452">
        <f>DAY($F1452)</f>
        <v/>
      </c>
      <c r="L1452">
        <f>IF(MOD($A1452,10)&lt;7,"ФО_01_Крупный","ФО_"&amp;TEXT(MOD($A1452,8)+1,"00"))</f>
        <v/>
      </c>
      <c r="M1452">
        <f>IF($AB1452="Да","Регион_001_Крупный","Регион_"&amp;TEXT(MOD(QUOTIENT($A1452-1,20),180)+1,"000"))</f>
        <v/>
      </c>
      <c r="N1452">
        <f>IF($AB1452="Да","Город_"&amp;TEXT(MOD($A1452-1,250)+1,"0000"),"Город_"&amp;TEXT(MOD($A1452-1,3000)+1,"0000"))</f>
        <v/>
      </c>
      <c r="O1452">
        <f>IF($AB1452="Да","Холдинг_Крупный","Холдинг_"&amp;TEXT(MOD(QUOTIENT($A1452-1,10000),20)+1,"00"))</f>
        <v/>
      </c>
      <c r="P1452">
        <f>IF($AB1452="Да","Организация_Крупная","Организация_"&amp;TEXT(MOD(QUOTIENT($A1452-1,500),600)+1,"000"))</f>
        <v/>
      </c>
      <c r="Q1452">
        <f>"Отдел_"&amp;TEXT(MOD(QUOTIENT($A1452-1,50),100)+1,"000")</f>
        <v/>
      </c>
      <c r="R1452">
        <f>IF($AB1452="Да","Группа_Крупная","Группа_"&amp;TEXT(MOD(QUOTIENT($A1452-1,5000),30)+1,"00"))</f>
        <v/>
      </c>
      <c r="S1452">
        <f>IF($AB1452="Да","Категория_Крупная","Категория_"&amp;TEXT(MOD(QUOTIENT($A1452-1,500),120)+1,"000"))</f>
        <v/>
      </c>
      <c r="T1452">
        <f>IF($AB1452="Да","Подкатегория_Крупная","Подкатегория_"&amp;TEXT(MOD(QUOTIENT($A1452-1,50),300)+1,"000"))</f>
        <v/>
      </c>
      <c r="U1452">
        <f>"SKU_"&amp;TEXT($A1452,"0000000")</f>
        <v/>
      </c>
      <c r="V1452">
        <f>CHOOSE(MOD($A1452-1,4)+1,"Enterprise","SMB","Госсектор","Розница")</f>
        <v/>
      </c>
      <c r="W1452">
        <f>"Клиент_"&amp;TEXT(MOD($A1452-1,20000)+1,"00000")</f>
        <v/>
      </c>
      <c r="X1452">
        <f>CHOOSE(MOD($A1452-1,5)+1,"Портал","API","Импорт","Ручной ввод","Интеграция")</f>
        <v/>
      </c>
      <c r="Y1452" s="8">
        <f>ROUND(1000+MOD($A1452*37,90000)+IF($AB1452="Да",5000,0),2)</f>
        <v/>
      </c>
      <c r="Z1452">
        <f>1+MOD($A1452,20)</f>
        <v/>
      </c>
      <c r="AA1452" s="8">
        <f>ROUND($Y1452*(0.08+MOD($A1452,17)/100),2)</f>
        <v/>
      </c>
      <c r="AB1452">
        <f>IF(MOD($A1452,10)&lt;7,"Да","Нет")</f>
        <v/>
      </c>
      <c r="AC1452">
        <f>$R1452&amp;" / "&amp;$S1452&amp;" / "&amp;$T1452</f>
        <v/>
      </c>
      <c r="AD1452">
        <f>1</f>
        <v/>
      </c>
      <c r="AE1452">
        <f>IF($A1452&lt;=Settings!$B$4,"до 100",IF($A1452&lt;=Settings!$B$5,"до 10 000",IF($A1452&lt;=Settings!$B$6,"до 100 000","100 000+")))</f>
        <v/>
      </c>
    </row>
    <row r="1453">
      <c r="A1453">
        <f>ROW()-1</f>
        <v/>
      </c>
      <c r="B1453">
        <f>IF($A1453&lt;=Settings!$B$4,"small_control",IF($A1453&lt;=Settings!$B$5,"medium_10k",IF($A1453&lt;=Settings!$B$6,"large_100k","extreme_1m")))</f>
        <v/>
      </c>
      <c r="C1453">
        <f>"ORD-"&amp;TEXT(QUOTIENT($A1453-1,3)+1,"0000000")</f>
        <v/>
      </c>
      <c r="D1453">
        <f>"LINE-"&amp;TEXT($A1453,"0000000")</f>
        <v/>
      </c>
      <c r="E1453" s="7">
        <f>Settings!$B$2+$A1453-1</f>
        <v/>
      </c>
      <c r="F1453" s="7">
        <f>Settings!$B$2+MOD($A1453-1,Settings!$B$7)</f>
        <v/>
      </c>
      <c r="G1453">
        <f>YEAR($F1453)</f>
        <v/>
      </c>
      <c r="H1453">
        <f>"Q"&amp;ROUNDUP(MONTH($F1453)/3,0)</f>
        <v/>
      </c>
      <c r="I1453">
        <f>MONTH($F1453)</f>
        <v/>
      </c>
      <c r="J1453">
        <f>CHOOSE(MONTH($F1453),"Январь","Февраль","Март","Апрель","Май","Июнь","Июль","Август","Сентябрь","Октябрь","Ноябрь","Декабрь")</f>
        <v/>
      </c>
      <c r="K1453">
        <f>DAY($F1453)</f>
        <v/>
      </c>
      <c r="L1453">
        <f>IF(MOD($A1453,10)&lt;7,"ФО_01_Крупный","ФО_"&amp;TEXT(MOD($A1453,8)+1,"00"))</f>
        <v/>
      </c>
      <c r="M1453">
        <f>IF($AB1453="Да","Регион_001_Крупный","Регион_"&amp;TEXT(MOD(QUOTIENT($A1453-1,20),180)+1,"000"))</f>
        <v/>
      </c>
      <c r="N1453">
        <f>IF($AB1453="Да","Город_"&amp;TEXT(MOD($A1453-1,250)+1,"0000"),"Город_"&amp;TEXT(MOD($A1453-1,3000)+1,"0000"))</f>
        <v/>
      </c>
      <c r="O1453">
        <f>IF($AB1453="Да","Холдинг_Крупный","Холдинг_"&amp;TEXT(MOD(QUOTIENT($A1453-1,10000),20)+1,"00"))</f>
        <v/>
      </c>
      <c r="P1453">
        <f>IF($AB1453="Да","Организация_Крупная","Организация_"&amp;TEXT(MOD(QUOTIENT($A1453-1,500),600)+1,"000"))</f>
        <v/>
      </c>
      <c r="Q1453">
        <f>"Отдел_"&amp;TEXT(MOD(QUOTIENT($A1453-1,50),100)+1,"000")</f>
        <v/>
      </c>
      <c r="R1453">
        <f>IF($AB1453="Да","Группа_Крупная","Группа_"&amp;TEXT(MOD(QUOTIENT($A1453-1,5000),30)+1,"00"))</f>
        <v/>
      </c>
      <c r="S1453">
        <f>IF($AB1453="Да","Категория_Крупная","Категория_"&amp;TEXT(MOD(QUOTIENT($A1453-1,500),120)+1,"000"))</f>
        <v/>
      </c>
      <c r="T1453">
        <f>IF($AB1453="Да","Подкатегория_Крупная","Подкатегория_"&amp;TEXT(MOD(QUOTIENT($A1453-1,50),300)+1,"000"))</f>
        <v/>
      </c>
      <c r="U1453">
        <f>"SKU_"&amp;TEXT($A1453,"0000000")</f>
        <v/>
      </c>
      <c r="V1453">
        <f>CHOOSE(MOD($A1453-1,4)+1,"Enterprise","SMB","Госсектор","Розница")</f>
        <v/>
      </c>
      <c r="W1453">
        <f>"Клиент_"&amp;TEXT(MOD($A1453-1,20000)+1,"00000")</f>
        <v/>
      </c>
      <c r="X1453">
        <f>CHOOSE(MOD($A1453-1,5)+1,"Портал","API","Импорт","Ручной ввод","Интеграция")</f>
        <v/>
      </c>
      <c r="Y1453" s="8">
        <f>ROUND(1000+MOD($A1453*37,90000)+IF($AB1453="Да",5000,0),2)</f>
        <v/>
      </c>
      <c r="Z1453">
        <f>1+MOD($A1453,20)</f>
        <v/>
      </c>
      <c r="AA1453" s="8">
        <f>ROUND($Y1453*(0.08+MOD($A1453,17)/100),2)</f>
        <v/>
      </c>
      <c r="AB1453">
        <f>IF(MOD($A1453,10)&lt;7,"Да","Нет")</f>
        <v/>
      </c>
      <c r="AC1453">
        <f>$R1453&amp;" / "&amp;$S1453&amp;" / "&amp;$T1453</f>
        <v/>
      </c>
      <c r="AD1453">
        <f>1</f>
        <v/>
      </c>
      <c r="AE1453">
        <f>IF($A1453&lt;=Settings!$B$4,"до 100",IF($A1453&lt;=Settings!$B$5,"до 10 000",IF($A1453&lt;=Settings!$B$6,"до 100 000","100 000+")))</f>
        <v/>
      </c>
    </row>
    <row r="1454">
      <c r="A1454">
        <f>ROW()-1</f>
        <v/>
      </c>
      <c r="B1454">
        <f>IF($A1454&lt;=Settings!$B$4,"small_control",IF($A1454&lt;=Settings!$B$5,"medium_10k",IF($A1454&lt;=Settings!$B$6,"large_100k","extreme_1m")))</f>
        <v/>
      </c>
      <c r="C1454">
        <f>"ORD-"&amp;TEXT(QUOTIENT($A1454-1,3)+1,"0000000")</f>
        <v/>
      </c>
      <c r="D1454">
        <f>"LINE-"&amp;TEXT($A1454,"0000000")</f>
        <v/>
      </c>
      <c r="E1454" s="7">
        <f>Settings!$B$2+$A1454-1</f>
        <v/>
      </c>
      <c r="F1454" s="7">
        <f>Settings!$B$2+MOD($A1454-1,Settings!$B$7)</f>
        <v/>
      </c>
      <c r="G1454">
        <f>YEAR($F1454)</f>
        <v/>
      </c>
      <c r="H1454">
        <f>"Q"&amp;ROUNDUP(MONTH($F1454)/3,0)</f>
        <v/>
      </c>
      <c r="I1454">
        <f>MONTH($F1454)</f>
        <v/>
      </c>
      <c r="J1454">
        <f>CHOOSE(MONTH($F1454),"Январь","Февраль","Март","Апрель","Май","Июнь","Июль","Август","Сентябрь","Октябрь","Ноябрь","Декабрь")</f>
        <v/>
      </c>
      <c r="K1454">
        <f>DAY($F1454)</f>
        <v/>
      </c>
      <c r="L1454">
        <f>IF(MOD($A1454,10)&lt;7,"ФО_01_Крупный","ФО_"&amp;TEXT(MOD($A1454,8)+1,"00"))</f>
        <v/>
      </c>
      <c r="M1454">
        <f>IF($AB1454="Да","Регион_001_Крупный","Регион_"&amp;TEXT(MOD(QUOTIENT($A1454-1,20),180)+1,"000"))</f>
        <v/>
      </c>
      <c r="N1454">
        <f>IF($AB1454="Да","Город_"&amp;TEXT(MOD($A1454-1,250)+1,"0000"),"Город_"&amp;TEXT(MOD($A1454-1,3000)+1,"0000"))</f>
        <v/>
      </c>
      <c r="O1454">
        <f>IF($AB1454="Да","Холдинг_Крупный","Холдинг_"&amp;TEXT(MOD(QUOTIENT($A1454-1,10000),20)+1,"00"))</f>
        <v/>
      </c>
      <c r="P1454">
        <f>IF($AB1454="Да","Организация_Крупная","Организация_"&amp;TEXT(MOD(QUOTIENT($A1454-1,500),600)+1,"000"))</f>
        <v/>
      </c>
      <c r="Q1454">
        <f>"Отдел_"&amp;TEXT(MOD(QUOTIENT($A1454-1,50),100)+1,"000")</f>
        <v/>
      </c>
      <c r="R1454">
        <f>IF($AB1454="Да","Группа_Крупная","Группа_"&amp;TEXT(MOD(QUOTIENT($A1454-1,5000),30)+1,"00"))</f>
        <v/>
      </c>
      <c r="S1454">
        <f>IF($AB1454="Да","Категория_Крупная","Категория_"&amp;TEXT(MOD(QUOTIENT($A1454-1,500),120)+1,"000"))</f>
        <v/>
      </c>
      <c r="T1454">
        <f>IF($AB1454="Да","Подкатегория_Крупная","Подкатегория_"&amp;TEXT(MOD(QUOTIENT($A1454-1,50),300)+1,"000"))</f>
        <v/>
      </c>
      <c r="U1454">
        <f>"SKU_"&amp;TEXT($A1454,"0000000")</f>
        <v/>
      </c>
      <c r="V1454">
        <f>CHOOSE(MOD($A1454-1,4)+1,"Enterprise","SMB","Госсектор","Розница")</f>
        <v/>
      </c>
      <c r="W1454">
        <f>"Клиент_"&amp;TEXT(MOD($A1454-1,20000)+1,"00000")</f>
        <v/>
      </c>
      <c r="X1454">
        <f>CHOOSE(MOD($A1454-1,5)+1,"Портал","API","Импорт","Ручной ввод","Интеграция")</f>
        <v/>
      </c>
      <c r="Y1454" s="8">
        <f>ROUND(1000+MOD($A1454*37,90000)+IF($AB1454="Да",5000,0),2)</f>
        <v/>
      </c>
      <c r="Z1454">
        <f>1+MOD($A1454,20)</f>
        <v/>
      </c>
      <c r="AA1454" s="8">
        <f>ROUND($Y1454*(0.08+MOD($A1454,17)/100),2)</f>
        <v/>
      </c>
      <c r="AB1454">
        <f>IF(MOD($A1454,10)&lt;7,"Да","Нет")</f>
        <v/>
      </c>
      <c r="AC1454">
        <f>$R1454&amp;" / "&amp;$S1454&amp;" / "&amp;$T1454</f>
        <v/>
      </c>
      <c r="AD1454">
        <f>1</f>
        <v/>
      </c>
      <c r="AE1454">
        <f>IF($A1454&lt;=Settings!$B$4,"до 100",IF($A1454&lt;=Settings!$B$5,"до 10 000",IF($A1454&lt;=Settings!$B$6,"до 100 000","100 000+")))</f>
        <v/>
      </c>
    </row>
    <row r="1455">
      <c r="A1455">
        <f>ROW()-1</f>
        <v/>
      </c>
      <c r="B1455">
        <f>IF($A1455&lt;=Settings!$B$4,"small_control",IF($A1455&lt;=Settings!$B$5,"medium_10k",IF($A1455&lt;=Settings!$B$6,"large_100k","extreme_1m")))</f>
        <v/>
      </c>
      <c r="C1455">
        <f>"ORD-"&amp;TEXT(QUOTIENT($A1455-1,3)+1,"0000000")</f>
        <v/>
      </c>
      <c r="D1455">
        <f>"LINE-"&amp;TEXT($A1455,"0000000")</f>
        <v/>
      </c>
      <c r="E1455" s="7">
        <f>Settings!$B$2+$A1455-1</f>
        <v/>
      </c>
      <c r="F1455" s="7">
        <f>Settings!$B$2+MOD($A1455-1,Settings!$B$7)</f>
        <v/>
      </c>
      <c r="G1455">
        <f>YEAR($F1455)</f>
        <v/>
      </c>
      <c r="H1455">
        <f>"Q"&amp;ROUNDUP(MONTH($F1455)/3,0)</f>
        <v/>
      </c>
      <c r="I1455">
        <f>MONTH($F1455)</f>
        <v/>
      </c>
      <c r="J1455">
        <f>CHOOSE(MONTH($F1455),"Январь","Февраль","Март","Апрель","Май","Июнь","Июль","Август","Сентябрь","Октябрь","Ноябрь","Декабрь")</f>
        <v/>
      </c>
      <c r="K1455">
        <f>DAY($F1455)</f>
        <v/>
      </c>
      <c r="L1455">
        <f>IF(MOD($A1455,10)&lt;7,"ФО_01_Крупный","ФО_"&amp;TEXT(MOD($A1455,8)+1,"00"))</f>
        <v/>
      </c>
      <c r="M1455">
        <f>IF($AB1455="Да","Регион_001_Крупный","Регион_"&amp;TEXT(MOD(QUOTIENT($A1455-1,20),180)+1,"000"))</f>
        <v/>
      </c>
      <c r="N1455">
        <f>IF($AB1455="Да","Город_"&amp;TEXT(MOD($A1455-1,250)+1,"0000"),"Город_"&amp;TEXT(MOD($A1455-1,3000)+1,"0000"))</f>
        <v/>
      </c>
      <c r="O1455">
        <f>IF($AB1455="Да","Холдинг_Крупный","Холдинг_"&amp;TEXT(MOD(QUOTIENT($A1455-1,10000),20)+1,"00"))</f>
        <v/>
      </c>
      <c r="P1455">
        <f>IF($AB1455="Да","Организация_Крупная","Организация_"&amp;TEXT(MOD(QUOTIENT($A1455-1,500),600)+1,"000"))</f>
        <v/>
      </c>
      <c r="Q1455">
        <f>"Отдел_"&amp;TEXT(MOD(QUOTIENT($A1455-1,50),100)+1,"000")</f>
        <v/>
      </c>
      <c r="R1455">
        <f>IF($AB1455="Да","Группа_Крупная","Группа_"&amp;TEXT(MOD(QUOTIENT($A1455-1,5000),30)+1,"00"))</f>
        <v/>
      </c>
      <c r="S1455">
        <f>IF($AB1455="Да","Категория_Крупная","Категория_"&amp;TEXT(MOD(QUOTIENT($A1455-1,500),120)+1,"000"))</f>
        <v/>
      </c>
      <c r="T1455">
        <f>IF($AB1455="Да","Подкатегория_Крупная","Подкатегория_"&amp;TEXT(MOD(QUOTIENT($A1455-1,50),300)+1,"000"))</f>
        <v/>
      </c>
      <c r="U1455">
        <f>"SKU_"&amp;TEXT($A1455,"0000000")</f>
        <v/>
      </c>
      <c r="V1455">
        <f>CHOOSE(MOD($A1455-1,4)+1,"Enterprise","SMB","Госсектор","Розница")</f>
        <v/>
      </c>
      <c r="W1455">
        <f>"Клиент_"&amp;TEXT(MOD($A1455-1,20000)+1,"00000")</f>
        <v/>
      </c>
      <c r="X1455">
        <f>CHOOSE(MOD($A1455-1,5)+1,"Портал","API","Импорт","Ручной ввод","Интеграция")</f>
        <v/>
      </c>
      <c r="Y1455" s="8">
        <f>ROUND(1000+MOD($A1455*37,90000)+IF($AB1455="Да",5000,0),2)</f>
        <v/>
      </c>
      <c r="Z1455">
        <f>1+MOD($A1455,20)</f>
        <v/>
      </c>
      <c r="AA1455" s="8">
        <f>ROUND($Y1455*(0.08+MOD($A1455,17)/100),2)</f>
        <v/>
      </c>
      <c r="AB1455">
        <f>IF(MOD($A1455,10)&lt;7,"Да","Нет")</f>
        <v/>
      </c>
      <c r="AC1455">
        <f>$R1455&amp;" / "&amp;$S1455&amp;" / "&amp;$T1455</f>
        <v/>
      </c>
      <c r="AD1455">
        <f>1</f>
        <v/>
      </c>
      <c r="AE1455">
        <f>IF($A1455&lt;=Settings!$B$4,"до 100",IF($A1455&lt;=Settings!$B$5,"до 10 000",IF($A1455&lt;=Settings!$B$6,"до 100 000","100 000+")))</f>
        <v/>
      </c>
    </row>
    <row r="1456">
      <c r="A1456">
        <f>ROW()-1</f>
        <v/>
      </c>
      <c r="B1456">
        <f>IF($A1456&lt;=Settings!$B$4,"small_control",IF($A1456&lt;=Settings!$B$5,"medium_10k",IF($A1456&lt;=Settings!$B$6,"large_100k","extreme_1m")))</f>
        <v/>
      </c>
      <c r="C1456">
        <f>"ORD-"&amp;TEXT(QUOTIENT($A1456-1,3)+1,"0000000")</f>
        <v/>
      </c>
      <c r="D1456">
        <f>"LINE-"&amp;TEXT($A1456,"0000000")</f>
        <v/>
      </c>
      <c r="E1456" s="7">
        <f>Settings!$B$2+$A1456-1</f>
        <v/>
      </c>
      <c r="F1456" s="7">
        <f>Settings!$B$2+MOD($A1456-1,Settings!$B$7)</f>
        <v/>
      </c>
      <c r="G1456">
        <f>YEAR($F1456)</f>
        <v/>
      </c>
      <c r="H1456">
        <f>"Q"&amp;ROUNDUP(MONTH($F1456)/3,0)</f>
        <v/>
      </c>
      <c r="I1456">
        <f>MONTH($F1456)</f>
        <v/>
      </c>
      <c r="J1456">
        <f>CHOOSE(MONTH($F1456),"Январь","Февраль","Март","Апрель","Май","Июнь","Июль","Август","Сентябрь","Октябрь","Ноябрь","Декабрь")</f>
        <v/>
      </c>
      <c r="K1456">
        <f>DAY($F1456)</f>
        <v/>
      </c>
      <c r="L1456">
        <f>IF(MOD($A1456,10)&lt;7,"ФО_01_Крупный","ФО_"&amp;TEXT(MOD($A1456,8)+1,"00"))</f>
        <v/>
      </c>
      <c r="M1456">
        <f>IF($AB1456="Да","Регион_001_Крупный","Регион_"&amp;TEXT(MOD(QUOTIENT($A1456-1,20),180)+1,"000"))</f>
        <v/>
      </c>
      <c r="N1456">
        <f>IF($AB1456="Да","Город_"&amp;TEXT(MOD($A1456-1,250)+1,"0000"),"Город_"&amp;TEXT(MOD($A1456-1,3000)+1,"0000"))</f>
        <v/>
      </c>
      <c r="O1456">
        <f>IF($AB1456="Да","Холдинг_Крупный","Холдинг_"&amp;TEXT(MOD(QUOTIENT($A1456-1,10000),20)+1,"00"))</f>
        <v/>
      </c>
      <c r="P1456">
        <f>IF($AB1456="Да","Организация_Крупная","Организация_"&amp;TEXT(MOD(QUOTIENT($A1456-1,500),600)+1,"000"))</f>
        <v/>
      </c>
      <c r="Q1456">
        <f>"Отдел_"&amp;TEXT(MOD(QUOTIENT($A1456-1,50),100)+1,"000")</f>
        <v/>
      </c>
      <c r="R1456">
        <f>IF($AB1456="Да","Группа_Крупная","Группа_"&amp;TEXT(MOD(QUOTIENT($A1456-1,5000),30)+1,"00"))</f>
        <v/>
      </c>
      <c r="S1456">
        <f>IF($AB1456="Да","Категория_Крупная","Категория_"&amp;TEXT(MOD(QUOTIENT($A1456-1,500),120)+1,"000"))</f>
        <v/>
      </c>
      <c r="T1456">
        <f>IF($AB1456="Да","Подкатегория_Крупная","Подкатегория_"&amp;TEXT(MOD(QUOTIENT($A1456-1,50),300)+1,"000"))</f>
        <v/>
      </c>
      <c r="U1456">
        <f>"SKU_"&amp;TEXT($A1456,"0000000")</f>
        <v/>
      </c>
      <c r="V1456">
        <f>CHOOSE(MOD($A1456-1,4)+1,"Enterprise","SMB","Госсектор","Розница")</f>
        <v/>
      </c>
      <c r="W1456">
        <f>"Клиент_"&amp;TEXT(MOD($A1456-1,20000)+1,"00000")</f>
        <v/>
      </c>
      <c r="X1456">
        <f>CHOOSE(MOD($A1456-1,5)+1,"Портал","API","Импорт","Ручной ввод","Интеграция")</f>
        <v/>
      </c>
      <c r="Y1456" s="8">
        <f>ROUND(1000+MOD($A1456*37,90000)+IF($AB1456="Да",5000,0),2)</f>
        <v/>
      </c>
      <c r="Z1456">
        <f>1+MOD($A1456,20)</f>
        <v/>
      </c>
      <c r="AA1456" s="8">
        <f>ROUND($Y1456*(0.08+MOD($A1456,17)/100),2)</f>
        <v/>
      </c>
      <c r="AB1456">
        <f>IF(MOD($A1456,10)&lt;7,"Да","Нет")</f>
        <v/>
      </c>
      <c r="AC1456">
        <f>$R1456&amp;" / "&amp;$S1456&amp;" / "&amp;$T1456</f>
        <v/>
      </c>
      <c r="AD1456">
        <f>1</f>
        <v/>
      </c>
      <c r="AE1456">
        <f>IF($A1456&lt;=Settings!$B$4,"до 100",IF($A1456&lt;=Settings!$B$5,"до 10 000",IF($A1456&lt;=Settings!$B$6,"до 100 000","100 000+")))</f>
        <v/>
      </c>
    </row>
    <row r="1457">
      <c r="A1457">
        <f>ROW()-1</f>
        <v/>
      </c>
      <c r="B1457">
        <f>IF($A1457&lt;=Settings!$B$4,"small_control",IF($A1457&lt;=Settings!$B$5,"medium_10k",IF($A1457&lt;=Settings!$B$6,"large_100k","extreme_1m")))</f>
        <v/>
      </c>
      <c r="C1457">
        <f>"ORD-"&amp;TEXT(QUOTIENT($A1457-1,3)+1,"0000000")</f>
        <v/>
      </c>
      <c r="D1457">
        <f>"LINE-"&amp;TEXT($A1457,"0000000")</f>
        <v/>
      </c>
      <c r="E1457" s="7">
        <f>Settings!$B$2+$A1457-1</f>
        <v/>
      </c>
      <c r="F1457" s="7">
        <f>Settings!$B$2+MOD($A1457-1,Settings!$B$7)</f>
        <v/>
      </c>
      <c r="G1457">
        <f>YEAR($F1457)</f>
        <v/>
      </c>
      <c r="H1457">
        <f>"Q"&amp;ROUNDUP(MONTH($F1457)/3,0)</f>
        <v/>
      </c>
      <c r="I1457">
        <f>MONTH($F1457)</f>
        <v/>
      </c>
      <c r="J1457">
        <f>CHOOSE(MONTH($F1457),"Январь","Февраль","Март","Апрель","Май","Июнь","Июль","Август","Сентябрь","Октябрь","Ноябрь","Декабрь")</f>
        <v/>
      </c>
      <c r="K1457">
        <f>DAY($F1457)</f>
        <v/>
      </c>
      <c r="L1457">
        <f>IF(MOD($A1457,10)&lt;7,"ФО_01_Крупный","ФО_"&amp;TEXT(MOD($A1457,8)+1,"00"))</f>
        <v/>
      </c>
      <c r="M1457">
        <f>IF($AB1457="Да","Регион_001_Крупный","Регион_"&amp;TEXT(MOD(QUOTIENT($A1457-1,20),180)+1,"000"))</f>
        <v/>
      </c>
      <c r="N1457">
        <f>IF($AB1457="Да","Город_"&amp;TEXT(MOD($A1457-1,250)+1,"0000"),"Город_"&amp;TEXT(MOD($A1457-1,3000)+1,"0000"))</f>
        <v/>
      </c>
      <c r="O1457">
        <f>IF($AB1457="Да","Холдинг_Крупный","Холдинг_"&amp;TEXT(MOD(QUOTIENT($A1457-1,10000),20)+1,"00"))</f>
        <v/>
      </c>
      <c r="P1457">
        <f>IF($AB1457="Да","Организация_Крупная","Организация_"&amp;TEXT(MOD(QUOTIENT($A1457-1,500),600)+1,"000"))</f>
        <v/>
      </c>
      <c r="Q1457">
        <f>"Отдел_"&amp;TEXT(MOD(QUOTIENT($A1457-1,50),100)+1,"000")</f>
        <v/>
      </c>
      <c r="R1457">
        <f>IF($AB1457="Да","Группа_Крупная","Группа_"&amp;TEXT(MOD(QUOTIENT($A1457-1,5000),30)+1,"00"))</f>
        <v/>
      </c>
      <c r="S1457">
        <f>IF($AB1457="Да","Категория_Крупная","Категория_"&amp;TEXT(MOD(QUOTIENT($A1457-1,500),120)+1,"000"))</f>
        <v/>
      </c>
      <c r="T1457">
        <f>IF($AB1457="Да","Подкатегория_Крупная","Подкатегория_"&amp;TEXT(MOD(QUOTIENT($A1457-1,50),300)+1,"000"))</f>
        <v/>
      </c>
      <c r="U1457">
        <f>"SKU_"&amp;TEXT($A1457,"0000000")</f>
        <v/>
      </c>
      <c r="V1457">
        <f>CHOOSE(MOD($A1457-1,4)+1,"Enterprise","SMB","Госсектор","Розница")</f>
        <v/>
      </c>
      <c r="W1457">
        <f>"Клиент_"&amp;TEXT(MOD($A1457-1,20000)+1,"00000")</f>
        <v/>
      </c>
      <c r="X1457">
        <f>CHOOSE(MOD($A1457-1,5)+1,"Портал","API","Импорт","Ручной ввод","Интеграция")</f>
        <v/>
      </c>
      <c r="Y1457" s="8">
        <f>ROUND(1000+MOD($A1457*37,90000)+IF($AB1457="Да",5000,0),2)</f>
        <v/>
      </c>
      <c r="Z1457">
        <f>1+MOD($A1457,20)</f>
        <v/>
      </c>
      <c r="AA1457" s="8">
        <f>ROUND($Y1457*(0.08+MOD($A1457,17)/100),2)</f>
        <v/>
      </c>
      <c r="AB1457">
        <f>IF(MOD($A1457,10)&lt;7,"Да","Нет")</f>
        <v/>
      </c>
      <c r="AC1457">
        <f>$R1457&amp;" / "&amp;$S1457&amp;" / "&amp;$T1457</f>
        <v/>
      </c>
      <c r="AD1457">
        <f>1</f>
        <v/>
      </c>
      <c r="AE1457">
        <f>IF($A1457&lt;=Settings!$B$4,"до 100",IF($A1457&lt;=Settings!$B$5,"до 10 000",IF($A1457&lt;=Settings!$B$6,"до 100 000","100 000+")))</f>
        <v/>
      </c>
    </row>
    <row r="1458">
      <c r="A1458">
        <f>ROW()-1</f>
        <v/>
      </c>
      <c r="B1458">
        <f>IF($A1458&lt;=Settings!$B$4,"small_control",IF($A1458&lt;=Settings!$B$5,"medium_10k",IF($A1458&lt;=Settings!$B$6,"large_100k","extreme_1m")))</f>
        <v/>
      </c>
      <c r="C1458">
        <f>"ORD-"&amp;TEXT(QUOTIENT($A1458-1,3)+1,"0000000")</f>
        <v/>
      </c>
      <c r="D1458">
        <f>"LINE-"&amp;TEXT($A1458,"0000000")</f>
        <v/>
      </c>
      <c r="E1458" s="7">
        <f>Settings!$B$2+$A1458-1</f>
        <v/>
      </c>
      <c r="F1458" s="7">
        <f>Settings!$B$2+MOD($A1458-1,Settings!$B$7)</f>
        <v/>
      </c>
      <c r="G1458">
        <f>YEAR($F1458)</f>
        <v/>
      </c>
      <c r="H1458">
        <f>"Q"&amp;ROUNDUP(MONTH($F1458)/3,0)</f>
        <v/>
      </c>
      <c r="I1458">
        <f>MONTH($F1458)</f>
        <v/>
      </c>
      <c r="J1458">
        <f>CHOOSE(MONTH($F1458),"Январь","Февраль","Март","Апрель","Май","Июнь","Июль","Август","Сентябрь","Октябрь","Ноябрь","Декабрь")</f>
        <v/>
      </c>
      <c r="K1458">
        <f>DAY($F1458)</f>
        <v/>
      </c>
      <c r="L1458">
        <f>IF(MOD($A1458,10)&lt;7,"ФО_01_Крупный","ФО_"&amp;TEXT(MOD($A1458,8)+1,"00"))</f>
        <v/>
      </c>
      <c r="M1458">
        <f>IF($AB1458="Да","Регион_001_Крупный","Регион_"&amp;TEXT(MOD(QUOTIENT($A1458-1,20),180)+1,"000"))</f>
        <v/>
      </c>
      <c r="N1458">
        <f>IF($AB1458="Да","Город_"&amp;TEXT(MOD($A1458-1,250)+1,"0000"),"Город_"&amp;TEXT(MOD($A1458-1,3000)+1,"0000"))</f>
        <v/>
      </c>
      <c r="O1458">
        <f>IF($AB1458="Да","Холдинг_Крупный","Холдинг_"&amp;TEXT(MOD(QUOTIENT($A1458-1,10000),20)+1,"00"))</f>
        <v/>
      </c>
      <c r="P1458">
        <f>IF($AB1458="Да","Организация_Крупная","Организация_"&amp;TEXT(MOD(QUOTIENT($A1458-1,500),600)+1,"000"))</f>
        <v/>
      </c>
      <c r="Q1458">
        <f>"Отдел_"&amp;TEXT(MOD(QUOTIENT($A1458-1,50),100)+1,"000")</f>
        <v/>
      </c>
      <c r="R1458">
        <f>IF($AB1458="Да","Группа_Крупная","Группа_"&amp;TEXT(MOD(QUOTIENT($A1458-1,5000),30)+1,"00"))</f>
        <v/>
      </c>
      <c r="S1458">
        <f>IF($AB1458="Да","Категория_Крупная","Категория_"&amp;TEXT(MOD(QUOTIENT($A1458-1,500),120)+1,"000"))</f>
        <v/>
      </c>
      <c r="T1458">
        <f>IF($AB1458="Да","Подкатегория_Крупная","Подкатегория_"&amp;TEXT(MOD(QUOTIENT($A1458-1,50),300)+1,"000"))</f>
        <v/>
      </c>
      <c r="U1458">
        <f>"SKU_"&amp;TEXT($A1458,"0000000")</f>
        <v/>
      </c>
      <c r="V1458">
        <f>CHOOSE(MOD($A1458-1,4)+1,"Enterprise","SMB","Госсектор","Розница")</f>
        <v/>
      </c>
      <c r="W1458">
        <f>"Клиент_"&amp;TEXT(MOD($A1458-1,20000)+1,"00000")</f>
        <v/>
      </c>
      <c r="X1458">
        <f>CHOOSE(MOD($A1458-1,5)+1,"Портал","API","Импорт","Ручной ввод","Интеграция")</f>
        <v/>
      </c>
      <c r="Y1458" s="8">
        <f>ROUND(1000+MOD($A1458*37,90000)+IF($AB1458="Да",5000,0),2)</f>
        <v/>
      </c>
      <c r="Z1458">
        <f>1+MOD($A1458,20)</f>
        <v/>
      </c>
      <c r="AA1458" s="8">
        <f>ROUND($Y1458*(0.08+MOD($A1458,17)/100),2)</f>
        <v/>
      </c>
      <c r="AB1458">
        <f>IF(MOD($A1458,10)&lt;7,"Да","Нет")</f>
        <v/>
      </c>
      <c r="AC1458">
        <f>$R1458&amp;" / "&amp;$S1458&amp;" / "&amp;$T1458</f>
        <v/>
      </c>
      <c r="AD1458">
        <f>1</f>
        <v/>
      </c>
      <c r="AE1458">
        <f>IF($A1458&lt;=Settings!$B$4,"до 100",IF($A1458&lt;=Settings!$B$5,"до 10 000",IF($A1458&lt;=Settings!$B$6,"до 100 000","100 000+")))</f>
        <v/>
      </c>
    </row>
    <row r="1459">
      <c r="A1459">
        <f>ROW()-1</f>
        <v/>
      </c>
      <c r="B1459">
        <f>IF($A1459&lt;=Settings!$B$4,"small_control",IF($A1459&lt;=Settings!$B$5,"medium_10k",IF($A1459&lt;=Settings!$B$6,"large_100k","extreme_1m")))</f>
        <v/>
      </c>
      <c r="C1459">
        <f>"ORD-"&amp;TEXT(QUOTIENT($A1459-1,3)+1,"0000000")</f>
        <v/>
      </c>
      <c r="D1459">
        <f>"LINE-"&amp;TEXT($A1459,"0000000")</f>
        <v/>
      </c>
      <c r="E1459" s="7">
        <f>Settings!$B$2+$A1459-1</f>
        <v/>
      </c>
      <c r="F1459" s="7">
        <f>Settings!$B$2+MOD($A1459-1,Settings!$B$7)</f>
        <v/>
      </c>
      <c r="G1459">
        <f>YEAR($F1459)</f>
        <v/>
      </c>
      <c r="H1459">
        <f>"Q"&amp;ROUNDUP(MONTH($F1459)/3,0)</f>
        <v/>
      </c>
      <c r="I1459">
        <f>MONTH($F1459)</f>
        <v/>
      </c>
      <c r="J1459">
        <f>CHOOSE(MONTH($F1459),"Январь","Февраль","Март","Апрель","Май","Июнь","Июль","Август","Сентябрь","Октябрь","Ноябрь","Декабрь")</f>
        <v/>
      </c>
      <c r="K1459">
        <f>DAY($F1459)</f>
        <v/>
      </c>
      <c r="L1459">
        <f>IF(MOD($A1459,10)&lt;7,"ФО_01_Крупный","ФО_"&amp;TEXT(MOD($A1459,8)+1,"00"))</f>
        <v/>
      </c>
      <c r="M1459">
        <f>IF($AB1459="Да","Регион_001_Крупный","Регион_"&amp;TEXT(MOD(QUOTIENT($A1459-1,20),180)+1,"000"))</f>
        <v/>
      </c>
      <c r="N1459">
        <f>IF($AB1459="Да","Город_"&amp;TEXT(MOD($A1459-1,250)+1,"0000"),"Город_"&amp;TEXT(MOD($A1459-1,3000)+1,"0000"))</f>
        <v/>
      </c>
      <c r="O1459">
        <f>IF($AB1459="Да","Холдинг_Крупный","Холдинг_"&amp;TEXT(MOD(QUOTIENT($A1459-1,10000),20)+1,"00"))</f>
        <v/>
      </c>
      <c r="P1459">
        <f>IF($AB1459="Да","Организация_Крупная","Организация_"&amp;TEXT(MOD(QUOTIENT($A1459-1,500),600)+1,"000"))</f>
        <v/>
      </c>
      <c r="Q1459">
        <f>"Отдел_"&amp;TEXT(MOD(QUOTIENT($A1459-1,50),100)+1,"000")</f>
        <v/>
      </c>
      <c r="R1459">
        <f>IF($AB1459="Да","Группа_Крупная","Группа_"&amp;TEXT(MOD(QUOTIENT($A1459-1,5000),30)+1,"00"))</f>
        <v/>
      </c>
      <c r="S1459">
        <f>IF($AB1459="Да","Категория_Крупная","Категория_"&amp;TEXT(MOD(QUOTIENT($A1459-1,500),120)+1,"000"))</f>
        <v/>
      </c>
      <c r="T1459">
        <f>IF($AB1459="Да","Подкатегория_Крупная","Подкатегория_"&amp;TEXT(MOD(QUOTIENT($A1459-1,50),300)+1,"000"))</f>
        <v/>
      </c>
      <c r="U1459">
        <f>"SKU_"&amp;TEXT($A1459,"0000000")</f>
        <v/>
      </c>
      <c r="V1459">
        <f>CHOOSE(MOD($A1459-1,4)+1,"Enterprise","SMB","Госсектор","Розница")</f>
        <v/>
      </c>
      <c r="W1459">
        <f>"Клиент_"&amp;TEXT(MOD($A1459-1,20000)+1,"00000")</f>
        <v/>
      </c>
      <c r="X1459">
        <f>CHOOSE(MOD($A1459-1,5)+1,"Портал","API","Импорт","Ручной ввод","Интеграция")</f>
        <v/>
      </c>
      <c r="Y1459" s="8">
        <f>ROUND(1000+MOD($A1459*37,90000)+IF($AB1459="Да",5000,0),2)</f>
        <v/>
      </c>
      <c r="Z1459">
        <f>1+MOD($A1459,20)</f>
        <v/>
      </c>
      <c r="AA1459" s="8">
        <f>ROUND($Y1459*(0.08+MOD($A1459,17)/100),2)</f>
        <v/>
      </c>
      <c r="AB1459">
        <f>IF(MOD($A1459,10)&lt;7,"Да","Нет")</f>
        <v/>
      </c>
      <c r="AC1459">
        <f>$R1459&amp;" / "&amp;$S1459&amp;" / "&amp;$T1459</f>
        <v/>
      </c>
      <c r="AD1459">
        <f>1</f>
        <v/>
      </c>
      <c r="AE1459">
        <f>IF($A1459&lt;=Settings!$B$4,"до 100",IF($A1459&lt;=Settings!$B$5,"до 10 000",IF($A1459&lt;=Settings!$B$6,"до 100 000","100 000+")))</f>
        <v/>
      </c>
    </row>
    <row r="1460">
      <c r="A1460">
        <f>ROW()-1</f>
        <v/>
      </c>
      <c r="B1460">
        <f>IF($A1460&lt;=Settings!$B$4,"small_control",IF($A1460&lt;=Settings!$B$5,"medium_10k",IF($A1460&lt;=Settings!$B$6,"large_100k","extreme_1m")))</f>
        <v/>
      </c>
      <c r="C1460">
        <f>"ORD-"&amp;TEXT(QUOTIENT($A1460-1,3)+1,"0000000")</f>
        <v/>
      </c>
      <c r="D1460">
        <f>"LINE-"&amp;TEXT($A1460,"0000000")</f>
        <v/>
      </c>
      <c r="E1460" s="7">
        <f>Settings!$B$2+$A1460-1</f>
        <v/>
      </c>
      <c r="F1460" s="7">
        <f>Settings!$B$2+MOD($A1460-1,Settings!$B$7)</f>
        <v/>
      </c>
      <c r="G1460">
        <f>YEAR($F1460)</f>
        <v/>
      </c>
      <c r="H1460">
        <f>"Q"&amp;ROUNDUP(MONTH($F1460)/3,0)</f>
        <v/>
      </c>
      <c r="I1460">
        <f>MONTH($F1460)</f>
        <v/>
      </c>
      <c r="J1460">
        <f>CHOOSE(MONTH($F1460),"Январь","Февраль","Март","Апрель","Май","Июнь","Июль","Август","Сентябрь","Октябрь","Ноябрь","Декабрь")</f>
        <v/>
      </c>
      <c r="K1460">
        <f>DAY($F1460)</f>
        <v/>
      </c>
      <c r="L1460">
        <f>IF(MOD($A1460,10)&lt;7,"ФО_01_Крупный","ФО_"&amp;TEXT(MOD($A1460,8)+1,"00"))</f>
        <v/>
      </c>
      <c r="M1460">
        <f>IF($AB1460="Да","Регион_001_Крупный","Регион_"&amp;TEXT(MOD(QUOTIENT($A1460-1,20),180)+1,"000"))</f>
        <v/>
      </c>
      <c r="N1460">
        <f>IF($AB1460="Да","Город_"&amp;TEXT(MOD($A1460-1,250)+1,"0000"),"Город_"&amp;TEXT(MOD($A1460-1,3000)+1,"0000"))</f>
        <v/>
      </c>
      <c r="O1460">
        <f>IF($AB1460="Да","Холдинг_Крупный","Холдинг_"&amp;TEXT(MOD(QUOTIENT($A1460-1,10000),20)+1,"00"))</f>
        <v/>
      </c>
      <c r="P1460">
        <f>IF($AB1460="Да","Организация_Крупная","Организация_"&amp;TEXT(MOD(QUOTIENT($A1460-1,500),600)+1,"000"))</f>
        <v/>
      </c>
      <c r="Q1460">
        <f>"Отдел_"&amp;TEXT(MOD(QUOTIENT($A1460-1,50),100)+1,"000")</f>
        <v/>
      </c>
      <c r="R1460">
        <f>IF($AB1460="Да","Группа_Крупная","Группа_"&amp;TEXT(MOD(QUOTIENT($A1460-1,5000),30)+1,"00"))</f>
        <v/>
      </c>
      <c r="S1460">
        <f>IF($AB1460="Да","Категория_Крупная","Категория_"&amp;TEXT(MOD(QUOTIENT($A1460-1,500),120)+1,"000"))</f>
        <v/>
      </c>
      <c r="T1460">
        <f>IF($AB1460="Да","Подкатегория_Крупная","Подкатегория_"&amp;TEXT(MOD(QUOTIENT($A1460-1,50),300)+1,"000"))</f>
        <v/>
      </c>
      <c r="U1460">
        <f>"SKU_"&amp;TEXT($A1460,"0000000")</f>
        <v/>
      </c>
      <c r="V1460">
        <f>CHOOSE(MOD($A1460-1,4)+1,"Enterprise","SMB","Госсектор","Розница")</f>
        <v/>
      </c>
      <c r="W1460">
        <f>"Клиент_"&amp;TEXT(MOD($A1460-1,20000)+1,"00000")</f>
        <v/>
      </c>
      <c r="X1460">
        <f>CHOOSE(MOD($A1460-1,5)+1,"Портал","API","Импорт","Ручной ввод","Интеграция")</f>
        <v/>
      </c>
      <c r="Y1460" s="8">
        <f>ROUND(1000+MOD($A1460*37,90000)+IF($AB1460="Да",5000,0),2)</f>
        <v/>
      </c>
      <c r="Z1460">
        <f>1+MOD($A1460,20)</f>
        <v/>
      </c>
      <c r="AA1460" s="8">
        <f>ROUND($Y1460*(0.08+MOD($A1460,17)/100),2)</f>
        <v/>
      </c>
      <c r="AB1460">
        <f>IF(MOD($A1460,10)&lt;7,"Да","Нет")</f>
        <v/>
      </c>
      <c r="AC1460">
        <f>$R1460&amp;" / "&amp;$S1460&amp;" / "&amp;$T1460</f>
        <v/>
      </c>
      <c r="AD1460">
        <f>1</f>
        <v/>
      </c>
      <c r="AE1460">
        <f>IF($A1460&lt;=Settings!$B$4,"до 100",IF($A1460&lt;=Settings!$B$5,"до 10 000",IF($A1460&lt;=Settings!$B$6,"до 100 000","100 000+")))</f>
        <v/>
      </c>
    </row>
    <row r="1461">
      <c r="A1461">
        <f>ROW()-1</f>
        <v/>
      </c>
      <c r="B1461">
        <f>IF($A1461&lt;=Settings!$B$4,"small_control",IF($A1461&lt;=Settings!$B$5,"medium_10k",IF($A1461&lt;=Settings!$B$6,"large_100k","extreme_1m")))</f>
        <v/>
      </c>
      <c r="C1461">
        <f>"ORD-"&amp;TEXT(QUOTIENT($A1461-1,3)+1,"0000000")</f>
        <v/>
      </c>
      <c r="D1461">
        <f>"LINE-"&amp;TEXT($A1461,"0000000")</f>
        <v/>
      </c>
      <c r="E1461" s="7">
        <f>Settings!$B$2+$A1461-1</f>
        <v/>
      </c>
      <c r="F1461" s="7">
        <f>Settings!$B$2+MOD($A1461-1,Settings!$B$7)</f>
        <v/>
      </c>
      <c r="G1461">
        <f>YEAR($F1461)</f>
        <v/>
      </c>
      <c r="H1461">
        <f>"Q"&amp;ROUNDUP(MONTH($F1461)/3,0)</f>
        <v/>
      </c>
      <c r="I1461">
        <f>MONTH($F1461)</f>
        <v/>
      </c>
      <c r="J1461">
        <f>CHOOSE(MONTH($F1461),"Январь","Февраль","Март","Апрель","Май","Июнь","Июль","Август","Сентябрь","Октябрь","Ноябрь","Декабрь")</f>
        <v/>
      </c>
      <c r="K1461">
        <f>DAY($F1461)</f>
        <v/>
      </c>
      <c r="L1461">
        <f>IF(MOD($A1461,10)&lt;7,"ФО_01_Крупный","ФО_"&amp;TEXT(MOD($A1461,8)+1,"00"))</f>
        <v/>
      </c>
      <c r="M1461">
        <f>IF($AB1461="Да","Регион_001_Крупный","Регион_"&amp;TEXT(MOD(QUOTIENT($A1461-1,20),180)+1,"000"))</f>
        <v/>
      </c>
      <c r="N1461">
        <f>IF($AB1461="Да","Город_"&amp;TEXT(MOD($A1461-1,250)+1,"0000"),"Город_"&amp;TEXT(MOD($A1461-1,3000)+1,"0000"))</f>
        <v/>
      </c>
      <c r="O1461">
        <f>IF($AB1461="Да","Холдинг_Крупный","Холдинг_"&amp;TEXT(MOD(QUOTIENT($A1461-1,10000),20)+1,"00"))</f>
        <v/>
      </c>
      <c r="P1461">
        <f>IF($AB1461="Да","Организация_Крупная","Организация_"&amp;TEXT(MOD(QUOTIENT($A1461-1,500),600)+1,"000"))</f>
        <v/>
      </c>
      <c r="Q1461">
        <f>"Отдел_"&amp;TEXT(MOD(QUOTIENT($A1461-1,50),100)+1,"000")</f>
        <v/>
      </c>
      <c r="R1461">
        <f>IF($AB1461="Да","Группа_Крупная","Группа_"&amp;TEXT(MOD(QUOTIENT($A1461-1,5000),30)+1,"00"))</f>
        <v/>
      </c>
      <c r="S1461">
        <f>IF($AB1461="Да","Категория_Крупная","Категория_"&amp;TEXT(MOD(QUOTIENT($A1461-1,500),120)+1,"000"))</f>
        <v/>
      </c>
      <c r="T1461">
        <f>IF($AB1461="Да","Подкатегория_Крупная","Подкатегория_"&amp;TEXT(MOD(QUOTIENT($A1461-1,50),300)+1,"000"))</f>
        <v/>
      </c>
      <c r="U1461">
        <f>"SKU_"&amp;TEXT($A1461,"0000000")</f>
        <v/>
      </c>
      <c r="V1461">
        <f>CHOOSE(MOD($A1461-1,4)+1,"Enterprise","SMB","Госсектор","Розница")</f>
        <v/>
      </c>
      <c r="W1461">
        <f>"Клиент_"&amp;TEXT(MOD($A1461-1,20000)+1,"00000")</f>
        <v/>
      </c>
      <c r="X1461">
        <f>CHOOSE(MOD($A1461-1,5)+1,"Портал","API","Импорт","Ручной ввод","Интеграция")</f>
        <v/>
      </c>
      <c r="Y1461" s="8">
        <f>ROUND(1000+MOD($A1461*37,90000)+IF($AB1461="Да",5000,0),2)</f>
        <v/>
      </c>
      <c r="Z1461">
        <f>1+MOD($A1461,20)</f>
        <v/>
      </c>
      <c r="AA1461" s="8">
        <f>ROUND($Y1461*(0.08+MOD($A1461,17)/100),2)</f>
        <v/>
      </c>
      <c r="AB1461">
        <f>IF(MOD($A1461,10)&lt;7,"Да","Нет")</f>
        <v/>
      </c>
      <c r="AC1461">
        <f>$R1461&amp;" / "&amp;$S1461&amp;" / "&amp;$T1461</f>
        <v/>
      </c>
      <c r="AD1461">
        <f>1</f>
        <v/>
      </c>
      <c r="AE1461">
        <f>IF($A1461&lt;=Settings!$B$4,"до 100",IF($A1461&lt;=Settings!$B$5,"до 10 000",IF($A1461&lt;=Settings!$B$6,"до 100 000","100 000+")))</f>
        <v/>
      </c>
    </row>
    <row r="1462">
      <c r="A1462">
        <f>ROW()-1</f>
        <v/>
      </c>
      <c r="B1462">
        <f>IF($A1462&lt;=Settings!$B$4,"small_control",IF($A1462&lt;=Settings!$B$5,"medium_10k",IF($A1462&lt;=Settings!$B$6,"large_100k","extreme_1m")))</f>
        <v/>
      </c>
      <c r="C1462">
        <f>"ORD-"&amp;TEXT(QUOTIENT($A1462-1,3)+1,"0000000")</f>
        <v/>
      </c>
      <c r="D1462">
        <f>"LINE-"&amp;TEXT($A1462,"0000000")</f>
        <v/>
      </c>
      <c r="E1462" s="7">
        <f>Settings!$B$2+$A1462-1</f>
        <v/>
      </c>
      <c r="F1462" s="7">
        <f>Settings!$B$2+MOD($A1462-1,Settings!$B$7)</f>
        <v/>
      </c>
      <c r="G1462">
        <f>YEAR($F1462)</f>
        <v/>
      </c>
      <c r="H1462">
        <f>"Q"&amp;ROUNDUP(MONTH($F1462)/3,0)</f>
        <v/>
      </c>
      <c r="I1462">
        <f>MONTH($F1462)</f>
        <v/>
      </c>
      <c r="J1462">
        <f>CHOOSE(MONTH($F1462),"Январь","Февраль","Март","Апрель","Май","Июнь","Июль","Август","Сентябрь","Октябрь","Ноябрь","Декабрь")</f>
        <v/>
      </c>
      <c r="K1462">
        <f>DAY($F1462)</f>
        <v/>
      </c>
      <c r="L1462">
        <f>IF(MOD($A1462,10)&lt;7,"ФО_01_Крупный","ФО_"&amp;TEXT(MOD($A1462,8)+1,"00"))</f>
        <v/>
      </c>
      <c r="M1462">
        <f>IF($AB1462="Да","Регион_001_Крупный","Регион_"&amp;TEXT(MOD(QUOTIENT($A1462-1,20),180)+1,"000"))</f>
        <v/>
      </c>
      <c r="N1462">
        <f>IF($AB1462="Да","Город_"&amp;TEXT(MOD($A1462-1,250)+1,"0000"),"Город_"&amp;TEXT(MOD($A1462-1,3000)+1,"0000"))</f>
        <v/>
      </c>
      <c r="O1462">
        <f>IF($AB1462="Да","Холдинг_Крупный","Холдинг_"&amp;TEXT(MOD(QUOTIENT($A1462-1,10000),20)+1,"00"))</f>
        <v/>
      </c>
      <c r="P1462">
        <f>IF($AB1462="Да","Организация_Крупная","Организация_"&amp;TEXT(MOD(QUOTIENT($A1462-1,500),600)+1,"000"))</f>
        <v/>
      </c>
      <c r="Q1462">
        <f>"Отдел_"&amp;TEXT(MOD(QUOTIENT($A1462-1,50),100)+1,"000")</f>
        <v/>
      </c>
      <c r="R1462">
        <f>IF($AB1462="Да","Группа_Крупная","Группа_"&amp;TEXT(MOD(QUOTIENT($A1462-1,5000),30)+1,"00"))</f>
        <v/>
      </c>
      <c r="S1462">
        <f>IF($AB1462="Да","Категория_Крупная","Категория_"&amp;TEXT(MOD(QUOTIENT($A1462-1,500),120)+1,"000"))</f>
        <v/>
      </c>
      <c r="T1462">
        <f>IF($AB1462="Да","Подкатегория_Крупная","Подкатегория_"&amp;TEXT(MOD(QUOTIENT($A1462-1,50),300)+1,"000"))</f>
        <v/>
      </c>
      <c r="U1462">
        <f>"SKU_"&amp;TEXT($A1462,"0000000")</f>
        <v/>
      </c>
      <c r="V1462">
        <f>CHOOSE(MOD($A1462-1,4)+1,"Enterprise","SMB","Госсектор","Розница")</f>
        <v/>
      </c>
      <c r="W1462">
        <f>"Клиент_"&amp;TEXT(MOD($A1462-1,20000)+1,"00000")</f>
        <v/>
      </c>
      <c r="X1462">
        <f>CHOOSE(MOD($A1462-1,5)+1,"Портал","API","Импорт","Ручной ввод","Интеграция")</f>
        <v/>
      </c>
      <c r="Y1462" s="8">
        <f>ROUND(1000+MOD($A1462*37,90000)+IF($AB1462="Да",5000,0),2)</f>
        <v/>
      </c>
      <c r="Z1462">
        <f>1+MOD($A1462,20)</f>
        <v/>
      </c>
      <c r="AA1462" s="8">
        <f>ROUND($Y1462*(0.08+MOD($A1462,17)/100),2)</f>
        <v/>
      </c>
      <c r="AB1462">
        <f>IF(MOD($A1462,10)&lt;7,"Да","Нет")</f>
        <v/>
      </c>
      <c r="AC1462">
        <f>$R1462&amp;" / "&amp;$S1462&amp;" / "&amp;$T1462</f>
        <v/>
      </c>
      <c r="AD1462">
        <f>1</f>
        <v/>
      </c>
      <c r="AE1462">
        <f>IF($A1462&lt;=Settings!$B$4,"до 100",IF($A1462&lt;=Settings!$B$5,"до 10 000",IF($A1462&lt;=Settings!$B$6,"до 100 000","100 000+")))</f>
        <v/>
      </c>
    </row>
    <row r="1463">
      <c r="A1463">
        <f>ROW()-1</f>
        <v/>
      </c>
      <c r="B1463">
        <f>IF($A1463&lt;=Settings!$B$4,"small_control",IF($A1463&lt;=Settings!$B$5,"medium_10k",IF($A1463&lt;=Settings!$B$6,"large_100k","extreme_1m")))</f>
        <v/>
      </c>
      <c r="C1463">
        <f>"ORD-"&amp;TEXT(QUOTIENT($A1463-1,3)+1,"0000000")</f>
        <v/>
      </c>
      <c r="D1463">
        <f>"LINE-"&amp;TEXT($A1463,"0000000")</f>
        <v/>
      </c>
      <c r="E1463" s="7">
        <f>Settings!$B$2+$A1463-1</f>
        <v/>
      </c>
      <c r="F1463" s="7">
        <f>Settings!$B$2+MOD($A1463-1,Settings!$B$7)</f>
        <v/>
      </c>
      <c r="G1463">
        <f>YEAR($F1463)</f>
        <v/>
      </c>
      <c r="H1463">
        <f>"Q"&amp;ROUNDUP(MONTH($F1463)/3,0)</f>
        <v/>
      </c>
      <c r="I1463">
        <f>MONTH($F1463)</f>
        <v/>
      </c>
      <c r="J1463">
        <f>CHOOSE(MONTH($F1463),"Январь","Февраль","Март","Апрель","Май","Июнь","Июль","Август","Сентябрь","Октябрь","Ноябрь","Декабрь")</f>
        <v/>
      </c>
      <c r="K1463">
        <f>DAY($F1463)</f>
        <v/>
      </c>
      <c r="L1463">
        <f>IF(MOD($A1463,10)&lt;7,"ФО_01_Крупный","ФО_"&amp;TEXT(MOD($A1463,8)+1,"00"))</f>
        <v/>
      </c>
      <c r="M1463">
        <f>IF($AB1463="Да","Регион_001_Крупный","Регион_"&amp;TEXT(MOD(QUOTIENT($A1463-1,20),180)+1,"000"))</f>
        <v/>
      </c>
      <c r="N1463">
        <f>IF($AB1463="Да","Город_"&amp;TEXT(MOD($A1463-1,250)+1,"0000"),"Город_"&amp;TEXT(MOD($A1463-1,3000)+1,"0000"))</f>
        <v/>
      </c>
      <c r="O1463">
        <f>IF($AB1463="Да","Холдинг_Крупный","Холдинг_"&amp;TEXT(MOD(QUOTIENT($A1463-1,10000),20)+1,"00"))</f>
        <v/>
      </c>
      <c r="P1463">
        <f>IF($AB1463="Да","Организация_Крупная","Организация_"&amp;TEXT(MOD(QUOTIENT($A1463-1,500),600)+1,"000"))</f>
        <v/>
      </c>
      <c r="Q1463">
        <f>"Отдел_"&amp;TEXT(MOD(QUOTIENT($A1463-1,50),100)+1,"000")</f>
        <v/>
      </c>
      <c r="R1463">
        <f>IF($AB1463="Да","Группа_Крупная","Группа_"&amp;TEXT(MOD(QUOTIENT($A1463-1,5000),30)+1,"00"))</f>
        <v/>
      </c>
      <c r="S1463">
        <f>IF($AB1463="Да","Категория_Крупная","Категория_"&amp;TEXT(MOD(QUOTIENT($A1463-1,500),120)+1,"000"))</f>
        <v/>
      </c>
      <c r="T1463">
        <f>IF($AB1463="Да","Подкатегория_Крупная","Подкатегория_"&amp;TEXT(MOD(QUOTIENT($A1463-1,50),300)+1,"000"))</f>
        <v/>
      </c>
      <c r="U1463">
        <f>"SKU_"&amp;TEXT($A1463,"0000000")</f>
        <v/>
      </c>
      <c r="V1463">
        <f>CHOOSE(MOD($A1463-1,4)+1,"Enterprise","SMB","Госсектор","Розница")</f>
        <v/>
      </c>
      <c r="W1463">
        <f>"Клиент_"&amp;TEXT(MOD($A1463-1,20000)+1,"00000")</f>
        <v/>
      </c>
      <c r="X1463">
        <f>CHOOSE(MOD($A1463-1,5)+1,"Портал","API","Импорт","Ручной ввод","Интеграция")</f>
        <v/>
      </c>
      <c r="Y1463" s="8">
        <f>ROUND(1000+MOD($A1463*37,90000)+IF($AB1463="Да",5000,0),2)</f>
        <v/>
      </c>
      <c r="Z1463">
        <f>1+MOD($A1463,20)</f>
        <v/>
      </c>
      <c r="AA1463" s="8">
        <f>ROUND($Y1463*(0.08+MOD($A1463,17)/100),2)</f>
        <v/>
      </c>
      <c r="AB1463">
        <f>IF(MOD($A1463,10)&lt;7,"Да","Нет")</f>
        <v/>
      </c>
      <c r="AC1463">
        <f>$R1463&amp;" / "&amp;$S1463&amp;" / "&amp;$T1463</f>
        <v/>
      </c>
      <c r="AD1463">
        <f>1</f>
        <v/>
      </c>
      <c r="AE1463">
        <f>IF($A1463&lt;=Settings!$B$4,"до 100",IF($A1463&lt;=Settings!$B$5,"до 10 000",IF($A1463&lt;=Settings!$B$6,"до 100 000","100 000+")))</f>
        <v/>
      </c>
    </row>
    <row r="1464">
      <c r="A1464">
        <f>ROW()-1</f>
        <v/>
      </c>
      <c r="B1464">
        <f>IF($A1464&lt;=Settings!$B$4,"small_control",IF($A1464&lt;=Settings!$B$5,"medium_10k",IF($A1464&lt;=Settings!$B$6,"large_100k","extreme_1m")))</f>
        <v/>
      </c>
      <c r="C1464">
        <f>"ORD-"&amp;TEXT(QUOTIENT($A1464-1,3)+1,"0000000")</f>
        <v/>
      </c>
      <c r="D1464">
        <f>"LINE-"&amp;TEXT($A1464,"0000000")</f>
        <v/>
      </c>
      <c r="E1464" s="7">
        <f>Settings!$B$2+$A1464-1</f>
        <v/>
      </c>
      <c r="F1464" s="7">
        <f>Settings!$B$2+MOD($A1464-1,Settings!$B$7)</f>
        <v/>
      </c>
      <c r="G1464">
        <f>YEAR($F1464)</f>
        <v/>
      </c>
      <c r="H1464">
        <f>"Q"&amp;ROUNDUP(MONTH($F1464)/3,0)</f>
        <v/>
      </c>
      <c r="I1464">
        <f>MONTH($F1464)</f>
        <v/>
      </c>
      <c r="J1464">
        <f>CHOOSE(MONTH($F1464),"Январь","Февраль","Март","Апрель","Май","Июнь","Июль","Август","Сентябрь","Октябрь","Ноябрь","Декабрь")</f>
        <v/>
      </c>
      <c r="K1464">
        <f>DAY($F1464)</f>
        <v/>
      </c>
      <c r="L1464">
        <f>IF(MOD($A1464,10)&lt;7,"ФО_01_Крупный","ФО_"&amp;TEXT(MOD($A1464,8)+1,"00"))</f>
        <v/>
      </c>
      <c r="M1464">
        <f>IF($AB1464="Да","Регион_001_Крупный","Регион_"&amp;TEXT(MOD(QUOTIENT($A1464-1,20),180)+1,"000"))</f>
        <v/>
      </c>
      <c r="N1464">
        <f>IF($AB1464="Да","Город_"&amp;TEXT(MOD($A1464-1,250)+1,"0000"),"Город_"&amp;TEXT(MOD($A1464-1,3000)+1,"0000"))</f>
        <v/>
      </c>
      <c r="O1464">
        <f>IF($AB1464="Да","Холдинг_Крупный","Холдинг_"&amp;TEXT(MOD(QUOTIENT($A1464-1,10000),20)+1,"00"))</f>
        <v/>
      </c>
      <c r="P1464">
        <f>IF($AB1464="Да","Организация_Крупная","Организация_"&amp;TEXT(MOD(QUOTIENT($A1464-1,500),600)+1,"000"))</f>
        <v/>
      </c>
      <c r="Q1464">
        <f>"Отдел_"&amp;TEXT(MOD(QUOTIENT($A1464-1,50),100)+1,"000")</f>
        <v/>
      </c>
      <c r="R1464">
        <f>IF($AB1464="Да","Группа_Крупная","Группа_"&amp;TEXT(MOD(QUOTIENT($A1464-1,5000),30)+1,"00"))</f>
        <v/>
      </c>
      <c r="S1464">
        <f>IF($AB1464="Да","Категория_Крупная","Категория_"&amp;TEXT(MOD(QUOTIENT($A1464-1,500),120)+1,"000"))</f>
        <v/>
      </c>
      <c r="T1464">
        <f>IF($AB1464="Да","Подкатегория_Крупная","Подкатегория_"&amp;TEXT(MOD(QUOTIENT($A1464-1,50),300)+1,"000"))</f>
        <v/>
      </c>
      <c r="U1464">
        <f>"SKU_"&amp;TEXT($A1464,"0000000")</f>
        <v/>
      </c>
      <c r="V1464">
        <f>CHOOSE(MOD($A1464-1,4)+1,"Enterprise","SMB","Госсектор","Розница")</f>
        <v/>
      </c>
      <c r="W1464">
        <f>"Клиент_"&amp;TEXT(MOD($A1464-1,20000)+1,"00000")</f>
        <v/>
      </c>
      <c r="X1464">
        <f>CHOOSE(MOD($A1464-1,5)+1,"Портал","API","Импорт","Ручной ввод","Интеграция")</f>
        <v/>
      </c>
      <c r="Y1464" s="8">
        <f>ROUND(1000+MOD($A1464*37,90000)+IF($AB1464="Да",5000,0),2)</f>
        <v/>
      </c>
      <c r="Z1464">
        <f>1+MOD($A1464,20)</f>
        <v/>
      </c>
      <c r="AA1464" s="8">
        <f>ROUND($Y1464*(0.08+MOD($A1464,17)/100),2)</f>
        <v/>
      </c>
      <c r="AB1464">
        <f>IF(MOD($A1464,10)&lt;7,"Да","Нет")</f>
        <v/>
      </c>
      <c r="AC1464">
        <f>$R1464&amp;" / "&amp;$S1464&amp;" / "&amp;$T1464</f>
        <v/>
      </c>
      <c r="AD1464">
        <f>1</f>
        <v/>
      </c>
      <c r="AE1464">
        <f>IF($A1464&lt;=Settings!$B$4,"до 100",IF($A1464&lt;=Settings!$B$5,"до 10 000",IF($A1464&lt;=Settings!$B$6,"до 100 000","100 000+")))</f>
        <v/>
      </c>
    </row>
    <row r="1465">
      <c r="A1465">
        <f>ROW()-1</f>
        <v/>
      </c>
      <c r="B1465">
        <f>IF($A1465&lt;=Settings!$B$4,"small_control",IF($A1465&lt;=Settings!$B$5,"medium_10k",IF($A1465&lt;=Settings!$B$6,"large_100k","extreme_1m")))</f>
        <v/>
      </c>
      <c r="C1465">
        <f>"ORD-"&amp;TEXT(QUOTIENT($A1465-1,3)+1,"0000000")</f>
        <v/>
      </c>
      <c r="D1465">
        <f>"LINE-"&amp;TEXT($A1465,"0000000")</f>
        <v/>
      </c>
      <c r="E1465" s="7">
        <f>Settings!$B$2+$A1465-1</f>
        <v/>
      </c>
      <c r="F1465" s="7">
        <f>Settings!$B$2+MOD($A1465-1,Settings!$B$7)</f>
        <v/>
      </c>
      <c r="G1465">
        <f>YEAR($F1465)</f>
        <v/>
      </c>
      <c r="H1465">
        <f>"Q"&amp;ROUNDUP(MONTH($F1465)/3,0)</f>
        <v/>
      </c>
      <c r="I1465">
        <f>MONTH($F1465)</f>
        <v/>
      </c>
      <c r="J1465">
        <f>CHOOSE(MONTH($F1465),"Январь","Февраль","Март","Апрель","Май","Июнь","Июль","Август","Сентябрь","Октябрь","Ноябрь","Декабрь")</f>
        <v/>
      </c>
      <c r="K1465">
        <f>DAY($F1465)</f>
        <v/>
      </c>
      <c r="L1465">
        <f>IF(MOD($A1465,10)&lt;7,"ФО_01_Крупный","ФО_"&amp;TEXT(MOD($A1465,8)+1,"00"))</f>
        <v/>
      </c>
      <c r="M1465">
        <f>IF($AB1465="Да","Регион_001_Крупный","Регион_"&amp;TEXT(MOD(QUOTIENT($A1465-1,20),180)+1,"000"))</f>
        <v/>
      </c>
      <c r="N1465">
        <f>IF($AB1465="Да","Город_"&amp;TEXT(MOD($A1465-1,250)+1,"0000"),"Город_"&amp;TEXT(MOD($A1465-1,3000)+1,"0000"))</f>
        <v/>
      </c>
      <c r="O1465">
        <f>IF($AB1465="Да","Холдинг_Крупный","Холдинг_"&amp;TEXT(MOD(QUOTIENT($A1465-1,10000),20)+1,"00"))</f>
        <v/>
      </c>
      <c r="P1465">
        <f>IF($AB1465="Да","Организация_Крупная","Организация_"&amp;TEXT(MOD(QUOTIENT($A1465-1,500),600)+1,"000"))</f>
        <v/>
      </c>
      <c r="Q1465">
        <f>"Отдел_"&amp;TEXT(MOD(QUOTIENT($A1465-1,50),100)+1,"000")</f>
        <v/>
      </c>
      <c r="R1465">
        <f>IF($AB1465="Да","Группа_Крупная","Группа_"&amp;TEXT(MOD(QUOTIENT($A1465-1,5000),30)+1,"00"))</f>
        <v/>
      </c>
      <c r="S1465">
        <f>IF($AB1465="Да","Категория_Крупная","Категория_"&amp;TEXT(MOD(QUOTIENT($A1465-1,500),120)+1,"000"))</f>
        <v/>
      </c>
      <c r="T1465">
        <f>IF($AB1465="Да","Подкатегория_Крупная","Подкатегория_"&amp;TEXT(MOD(QUOTIENT($A1465-1,50),300)+1,"000"))</f>
        <v/>
      </c>
      <c r="U1465">
        <f>"SKU_"&amp;TEXT($A1465,"0000000")</f>
        <v/>
      </c>
      <c r="V1465">
        <f>CHOOSE(MOD($A1465-1,4)+1,"Enterprise","SMB","Госсектор","Розница")</f>
        <v/>
      </c>
      <c r="W1465">
        <f>"Клиент_"&amp;TEXT(MOD($A1465-1,20000)+1,"00000")</f>
        <v/>
      </c>
      <c r="X1465">
        <f>CHOOSE(MOD($A1465-1,5)+1,"Портал","API","Импорт","Ручной ввод","Интеграция")</f>
        <v/>
      </c>
      <c r="Y1465" s="8">
        <f>ROUND(1000+MOD($A1465*37,90000)+IF($AB1465="Да",5000,0),2)</f>
        <v/>
      </c>
      <c r="Z1465">
        <f>1+MOD($A1465,20)</f>
        <v/>
      </c>
      <c r="AA1465" s="8">
        <f>ROUND($Y1465*(0.08+MOD($A1465,17)/100),2)</f>
        <v/>
      </c>
      <c r="AB1465">
        <f>IF(MOD($A1465,10)&lt;7,"Да","Нет")</f>
        <v/>
      </c>
      <c r="AC1465">
        <f>$R1465&amp;" / "&amp;$S1465&amp;" / "&amp;$T1465</f>
        <v/>
      </c>
      <c r="AD1465">
        <f>1</f>
        <v/>
      </c>
      <c r="AE1465">
        <f>IF($A1465&lt;=Settings!$B$4,"до 100",IF($A1465&lt;=Settings!$B$5,"до 10 000",IF($A1465&lt;=Settings!$B$6,"до 100 000","100 000+")))</f>
        <v/>
      </c>
    </row>
    <row r="1466">
      <c r="A1466">
        <f>ROW()-1</f>
        <v/>
      </c>
      <c r="B1466">
        <f>IF($A1466&lt;=Settings!$B$4,"small_control",IF($A1466&lt;=Settings!$B$5,"medium_10k",IF($A1466&lt;=Settings!$B$6,"large_100k","extreme_1m")))</f>
        <v/>
      </c>
      <c r="C1466">
        <f>"ORD-"&amp;TEXT(QUOTIENT($A1466-1,3)+1,"0000000")</f>
        <v/>
      </c>
      <c r="D1466">
        <f>"LINE-"&amp;TEXT($A1466,"0000000")</f>
        <v/>
      </c>
      <c r="E1466" s="7">
        <f>Settings!$B$2+$A1466-1</f>
        <v/>
      </c>
      <c r="F1466" s="7">
        <f>Settings!$B$2+MOD($A1466-1,Settings!$B$7)</f>
        <v/>
      </c>
      <c r="G1466">
        <f>YEAR($F1466)</f>
        <v/>
      </c>
      <c r="H1466">
        <f>"Q"&amp;ROUNDUP(MONTH($F1466)/3,0)</f>
        <v/>
      </c>
      <c r="I1466">
        <f>MONTH($F1466)</f>
        <v/>
      </c>
      <c r="J1466">
        <f>CHOOSE(MONTH($F1466),"Январь","Февраль","Март","Апрель","Май","Июнь","Июль","Август","Сентябрь","Октябрь","Ноябрь","Декабрь")</f>
        <v/>
      </c>
      <c r="K1466">
        <f>DAY($F1466)</f>
        <v/>
      </c>
      <c r="L1466">
        <f>IF(MOD($A1466,10)&lt;7,"ФО_01_Крупный","ФО_"&amp;TEXT(MOD($A1466,8)+1,"00"))</f>
        <v/>
      </c>
      <c r="M1466">
        <f>IF($AB1466="Да","Регион_001_Крупный","Регион_"&amp;TEXT(MOD(QUOTIENT($A1466-1,20),180)+1,"000"))</f>
        <v/>
      </c>
      <c r="N1466">
        <f>IF($AB1466="Да","Город_"&amp;TEXT(MOD($A1466-1,250)+1,"0000"),"Город_"&amp;TEXT(MOD($A1466-1,3000)+1,"0000"))</f>
        <v/>
      </c>
      <c r="O1466">
        <f>IF($AB1466="Да","Холдинг_Крупный","Холдинг_"&amp;TEXT(MOD(QUOTIENT($A1466-1,10000),20)+1,"00"))</f>
        <v/>
      </c>
      <c r="P1466">
        <f>IF($AB1466="Да","Организация_Крупная","Организация_"&amp;TEXT(MOD(QUOTIENT($A1466-1,500),600)+1,"000"))</f>
        <v/>
      </c>
      <c r="Q1466">
        <f>"Отдел_"&amp;TEXT(MOD(QUOTIENT($A1466-1,50),100)+1,"000")</f>
        <v/>
      </c>
      <c r="R1466">
        <f>IF($AB1466="Да","Группа_Крупная","Группа_"&amp;TEXT(MOD(QUOTIENT($A1466-1,5000),30)+1,"00"))</f>
        <v/>
      </c>
      <c r="S1466">
        <f>IF($AB1466="Да","Категория_Крупная","Категория_"&amp;TEXT(MOD(QUOTIENT($A1466-1,500),120)+1,"000"))</f>
        <v/>
      </c>
      <c r="T1466">
        <f>IF($AB1466="Да","Подкатегория_Крупная","Подкатегория_"&amp;TEXT(MOD(QUOTIENT($A1466-1,50),300)+1,"000"))</f>
        <v/>
      </c>
      <c r="U1466">
        <f>"SKU_"&amp;TEXT($A1466,"0000000")</f>
        <v/>
      </c>
      <c r="V1466">
        <f>CHOOSE(MOD($A1466-1,4)+1,"Enterprise","SMB","Госсектор","Розница")</f>
        <v/>
      </c>
      <c r="W1466">
        <f>"Клиент_"&amp;TEXT(MOD($A1466-1,20000)+1,"00000")</f>
        <v/>
      </c>
      <c r="X1466">
        <f>CHOOSE(MOD($A1466-1,5)+1,"Портал","API","Импорт","Ручной ввод","Интеграция")</f>
        <v/>
      </c>
      <c r="Y1466" s="8">
        <f>ROUND(1000+MOD($A1466*37,90000)+IF($AB1466="Да",5000,0),2)</f>
        <v/>
      </c>
      <c r="Z1466">
        <f>1+MOD($A1466,20)</f>
        <v/>
      </c>
      <c r="AA1466" s="8">
        <f>ROUND($Y1466*(0.08+MOD($A1466,17)/100),2)</f>
        <v/>
      </c>
      <c r="AB1466">
        <f>IF(MOD($A1466,10)&lt;7,"Да","Нет")</f>
        <v/>
      </c>
      <c r="AC1466">
        <f>$R1466&amp;" / "&amp;$S1466&amp;" / "&amp;$T1466</f>
        <v/>
      </c>
      <c r="AD1466">
        <f>1</f>
        <v/>
      </c>
      <c r="AE1466">
        <f>IF($A1466&lt;=Settings!$B$4,"до 100",IF($A1466&lt;=Settings!$B$5,"до 10 000",IF($A1466&lt;=Settings!$B$6,"до 100 000","100 000+")))</f>
        <v/>
      </c>
    </row>
    <row r="1467">
      <c r="A1467">
        <f>ROW()-1</f>
        <v/>
      </c>
      <c r="B1467">
        <f>IF($A1467&lt;=Settings!$B$4,"small_control",IF($A1467&lt;=Settings!$B$5,"medium_10k",IF($A1467&lt;=Settings!$B$6,"large_100k","extreme_1m")))</f>
        <v/>
      </c>
      <c r="C1467">
        <f>"ORD-"&amp;TEXT(QUOTIENT($A1467-1,3)+1,"0000000")</f>
        <v/>
      </c>
      <c r="D1467">
        <f>"LINE-"&amp;TEXT($A1467,"0000000")</f>
        <v/>
      </c>
      <c r="E1467" s="7">
        <f>Settings!$B$2+$A1467-1</f>
        <v/>
      </c>
      <c r="F1467" s="7">
        <f>Settings!$B$2+MOD($A1467-1,Settings!$B$7)</f>
        <v/>
      </c>
      <c r="G1467">
        <f>YEAR($F1467)</f>
        <v/>
      </c>
      <c r="H1467">
        <f>"Q"&amp;ROUNDUP(MONTH($F1467)/3,0)</f>
        <v/>
      </c>
      <c r="I1467">
        <f>MONTH($F1467)</f>
        <v/>
      </c>
      <c r="J1467">
        <f>CHOOSE(MONTH($F1467),"Январь","Февраль","Март","Апрель","Май","Июнь","Июль","Август","Сентябрь","Октябрь","Ноябрь","Декабрь")</f>
        <v/>
      </c>
      <c r="K1467">
        <f>DAY($F1467)</f>
        <v/>
      </c>
      <c r="L1467">
        <f>IF(MOD($A1467,10)&lt;7,"ФО_01_Крупный","ФО_"&amp;TEXT(MOD($A1467,8)+1,"00"))</f>
        <v/>
      </c>
      <c r="M1467">
        <f>IF($AB1467="Да","Регион_001_Крупный","Регион_"&amp;TEXT(MOD(QUOTIENT($A1467-1,20),180)+1,"000"))</f>
        <v/>
      </c>
      <c r="N1467">
        <f>IF($AB1467="Да","Город_"&amp;TEXT(MOD($A1467-1,250)+1,"0000"),"Город_"&amp;TEXT(MOD($A1467-1,3000)+1,"0000"))</f>
        <v/>
      </c>
      <c r="O1467">
        <f>IF($AB1467="Да","Холдинг_Крупный","Холдинг_"&amp;TEXT(MOD(QUOTIENT($A1467-1,10000),20)+1,"00"))</f>
        <v/>
      </c>
      <c r="P1467">
        <f>IF($AB1467="Да","Организация_Крупная","Организация_"&amp;TEXT(MOD(QUOTIENT($A1467-1,500),600)+1,"000"))</f>
        <v/>
      </c>
      <c r="Q1467">
        <f>"Отдел_"&amp;TEXT(MOD(QUOTIENT($A1467-1,50),100)+1,"000")</f>
        <v/>
      </c>
      <c r="R1467">
        <f>IF($AB1467="Да","Группа_Крупная","Группа_"&amp;TEXT(MOD(QUOTIENT($A1467-1,5000),30)+1,"00"))</f>
        <v/>
      </c>
      <c r="S1467">
        <f>IF($AB1467="Да","Категория_Крупная","Категория_"&amp;TEXT(MOD(QUOTIENT($A1467-1,500),120)+1,"000"))</f>
        <v/>
      </c>
      <c r="T1467">
        <f>IF($AB1467="Да","Подкатегория_Крупная","Подкатегория_"&amp;TEXT(MOD(QUOTIENT($A1467-1,50),300)+1,"000"))</f>
        <v/>
      </c>
      <c r="U1467">
        <f>"SKU_"&amp;TEXT($A1467,"0000000")</f>
        <v/>
      </c>
      <c r="V1467">
        <f>CHOOSE(MOD($A1467-1,4)+1,"Enterprise","SMB","Госсектор","Розница")</f>
        <v/>
      </c>
      <c r="W1467">
        <f>"Клиент_"&amp;TEXT(MOD($A1467-1,20000)+1,"00000")</f>
        <v/>
      </c>
      <c r="X1467">
        <f>CHOOSE(MOD($A1467-1,5)+1,"Портал","API","Импорт","Ручной ввод","Интеграция")</f>
        <v/>
      </c>
      <c r="Y1467" s="8">
        <f>ROUND(1000+MOD($A1467*37,90000)+IF($AB1467="Да",5000,0),2)</f>
        <v/>
      </c>
      <c r="Z1467">
        <f>1+MOD($A1467,20)</f>
        <v/>
      </c>
      <c r="AA1467" s="8">
        <f>ROUND($Y1467*(0.08+MOD($A1467,17)/100),2)</f>
        <v/>
      </c>
      <c r="AB1467">
        <f>IF(MOD($A1467,10)&lt;7,"Да","Нет")</f>
        <v/>
      </c>
      <c r="AC1467">
        <f>$R1467&amp;" / "&amp;$S1467&amp;" / "&amp;$T1467</f>
        <v/>
      </c>
      <c r="AD1467">
        <f>1</f>
        <v/>
      </c>
      <c r="AE1467">
        <f>IF($A1467&lt;=Settings!$B$4,"до 100",IF($A1467&lt;=Settings!$B$5,"до 10 000",IF($A1467&lt;=Settings!$B$6,"до 100 000","100 000+")))</f>
        <v/>
      </c>
    </row>
    <row r="1468">
      <c r="A1468">
        <f>ROW()-1</f>
        <v/>
      </c>
      <c r="B1468">
        <f>IF($A1468&lt;=Settings!$B$4,"small_control",IF($A1468&lt;=Settings!$B$5,"medium_10k",IF($A1468&lt;=Settings!$B$6,"large_100k","extreme_1m")))</f>
        <v/>
      </c>
      <c r="C1468">
        <f>"ORD-"&amp;TEXT(QUOTIENT($A1468-1,3)+1,"0000000")</f>
        <v/>
      </c>
      <c r="D1468">
        <f>"LINE-"&amp;TEXT($A1468,"0000000")</f>
        <v/>
      </c>
      <c r="E1468" s="7">
        <f>Settings!$B$2+$A1468-1</f>
        <v/>
      </c>
      <c r="F1468" s="7">
        <f>Settings!$B$2+MOD($A1468-1,Settings!$B$7)</f>
        <v/>
      </c>
      <c r="G1468">
        <f>YEAR($F1468)</f>
        <v/>
      </c>
      <c r="H1468">
        <f>"Q"&amp;ROUNDUP(MONTH($F1468)/3,0)</f>
        <v/>
      </c>
      <c r="I1468">
        <f>MONTH($F1468)</f>
        <v/>
      </c>
      <c r="J1468">
        <f>CHOOSE(MONTH($F1468),"Январь","Февраль","Март","Апрель","Май","Июнь","Июль","Август","Сентябрь","Октябрь","Ноябрь","Декабрь")</f>
        <v/>
      </c>
      <c r="K1468">
        <f>DAY($F1468)</f>
        <v/>
      </c>
      <c r="L1468">
        <f>IF(MOD($A1468,10)&lt;7,"ФО_01_Крупный","ФО_"&amp;TEXT(MOD($A1468,8)+1,"00"))</f>
        <v/>
      </c>
      <c r="M1468">
        <f>IF($AB1468="Да","Регион_001_Крупный","Регион_"&amp;TEXT(MOD(QUOTIENT($A1468-1,20),180)+1,"000"))</f>
        <v/>
      </c>
      <c r="N1468">
        <f>IF($AB1468="Да","Город_"&amp;TEXT(MOD($A1468-1,250)+1,"0000"),"Город_"&amp;TEXT(MOD($A1468-1,3000)+1,"0000"))</f>
        <v/>
      </c>
      <c r="O1468">
        <f>IF($AB1468="Да","Холдинг_Крупный","Холдинг_"&amp;TEXT(MOD(QUOTIENT($A1468-1,10000),20)+1,"00"))</f>
        <v/>
      </c>
      <c r="P1468">
        <f>IF($AB1468="Да","Организация_Крупная","Организация_"&amp;TEXT(MOD(QUOTIENT($A1468-1,500),600)+1,"000"))</f>
        <v/>
      </c>
      <c r="Q1468">
        <f>"Отдел_"&amp;TEXT(MOD(QUOTIENT($A1468-1,50),100)+1,"000")</f>
        <v/>
      </c>
      <c r="R1468">
        <f>IF($AB1468="Да","Группа_Крупная","Группа_"&amp;TEXT(MOD(QUOTIENT($A1468-1,5000),30)+1,"00"))</f>
        <v/>
      </c>
      <c r="S1468">
        <f>IF($AB1468="Да","Категория_Крупная","Категория_"&amp;TEXT(MOD(QUOTIENT($A1468-1,500),120)+1,"000"))</f>
        <v/>
      </c>
      <c r="T1468">
        <f>IF($AB1468="Да","Подкатегория_Крупная","Подкатегория_"&amp;TEXT(MOD(QUOTIENT($A1468-1,50),300)+1,"000"))</f>
        <v/>
      </c>
      <c r="U1468">
        <f>"SKU_"&amp;TEXT($A1468,"0000000")</f>
        <v/>
      </c>
      <c r="V1468">
        <f>CHOOSE(MOD($A1468-1,4)+1,"Enterprise","SMB","Госсектор","Розница")</f>
        <v/>
      </c>
      <c r="W1468">
        <f>"Клиент_"&amp;TEXT(MOD($A1468-1,20000)+1,"00000")</f>
        <v/>
      </c>
      <c r="X1468">
        <f>CHOOSE(MOD($A1468-1,5)+1,"Портал","API","Импорт","Ручной ввод","Интеграция")</f>
        <v/>
      </c>
      <c r="Y1468" s="8">
        <f>ROUND(1000+MOD($A1468*37,90000)+IF($AB1468="Да",5000,0),2)</f>
        <v/>
      </c>
      <c r="Z1468">
        <f>1+MOD($A1468,20)</f>
        <v/>
      </c>
      <c r="AA1468" s="8">
        <f>ROUND($Y1468*(0.08+MOD($A1468,17)/100),2)</f>
        <v/>
      </c>
      <c r="AB1468">
        <f>IF(MOD($A1468,10)&lt;7,"Да","Нет")</f>
        <v/>
      </c>
      <c r="AC1468">
        <f>$R1468&amp;" / "&amp;$S1468&amp;" / "&amp;$T1468</f>
        <v/>
      </c>
      <c r="AD1468">
        <f>1</f>
        <v/>
      </c>
      <c r="AE1468">
        <f>IF($A1468&lt;=Settings!$B$4,"до 100",IF($A1468&lt;=Settings!$B$5,"до 10 000",IF($A1468&lt;=Settings!$B$6,"до 100 000","100 000+")))</f>
        <v/>
      </c>
    </row>
    <row r="1469">
      <c r="A1469">
        <f>ROW()-1</f>
        <v/>
      </c>
      <c r="B1469">
        <f>IF($A1469&lt;=Settings!$B$4,"small_control",IF($A1469&lt;=Settings!$B$5,"medium_10k",IF($A1469&lt;=Settings!$B$6,"large_100k","extreme_1m")))</f>
        <v/>
      </c>
      <c r="C1469">
        <f>"ORD-"&amp;TEXT(QUOTIENT($A1469-1,3)+1,"0000000")</f>
        <v/>
      </c>
      <c r="D1469">
        <f>"LINE-"&amp;TEXT($A1469,"0000000")</f>
        <v/>
      </c>
      <c r="E1469" s="7">
        <f>Settings!$B$2+$A1469-1</f>
        <v/>
      </c>
      <c r="F1469" s="7">
        <f>Settings!$B$2+MOD($A1469-1,Settings!$B$7)</f>
        <v/>
      </c>
      <c r="G1469">
        <f>YEAR($F1469)</f>
        <v/>
      </c>
      <c r="H1469">
        <f>"Q"&amp;ROUNDUP(MONTH($F1469)/3,0)</f>
        <v/>
      </c>
      <c r="I1469">
        <f>MONTH($F1469)</f>
        <v/>
      </c>
      <c r="J1469">
        <f>CHOOSE(MONTH($F1469),"Январь","Февраль","Март","Апрель","Май","Июнь","Июль","Август","Сентябрь","Октябрь","Ноябрь","Декабрь")</f>
        <v/>
      </c>
      <c r="K1469">
        <f>DAY($F1469)</f>
        <v/>
      </c>
      <c r="L1469">
        <f>IF(MOD($A1469,10)&lt;7,"ФО_01_Крупный","ФО_"&amp;TEXT(MOD($A1469,8)+1,"00"))</f>
        <v/>
      </c>
      <c r="M1469">
        <f>IF($AB1469="Да","Регион_001_Крупный","Регион_"&amp;TEXT(MOD(QUOTIENT($A1469-1,20),180)+1,"000"))</f>
        <v/>
      </c>
      <c r="N1469">
        <f>IF($AB1469="Да","Город_"&amp;TEXT(MOD($A1469-1,250)+1,"0000"),"Город_"&amp;TEXT(MOD($A1469-1,3000)+1,"0000"))</f>
        <v/>
      </c>
      <c r="O1469">
        <f>IF($AB1469="Да","Холдинг_Крупный","Холдинг_"&amp;TEXT(MOD(QUOTIENT($A1469-1,10000),20)+1,"00"))</f>
        <v/>
      </c>
      <c r="P1469">
        <f>IF($AB1469="Да","Организация_Крупная","Организация_"&amp;TEXT(MOD(QUOTIENT($A1469-1,500),600)+1,"000"))</f>
        <v/>
      </c>
      <c r="Q1469">
        <f>"Отдел_"&amp;TEXT(MOD(QUOTIENT($A1469-1,50),100)+1,"000")</f>
        <v/>
      </c>
      <c r="R1469">
        <f>IF($AB1469="Да","Группа_Крупная","Группа_"&amp;TEXT(MOD(QUOTIENT($A1469-1,5000),30)+1,"00"))</f>
        <v/>
      </c>
      <c r="S1469">
        <f>IF($AB1469="Да","Категория_Крупная","Категория_"&amp;TEXT(MOD(QUOTIENT($A1469-1,500),120)+1,"000"))</f>
        <v/>
      </c>
      <c r="T1469">
        <f>IF($AB1469="Да","Подкатегория_Крупная","Подкатегория_"&amp;TEXT(MOD(QUOTIENT($A1469-1,50),300)+1,"000"))</f>
        <v/>
      </c>
      <c r="U1469">
        <f>"SKU_"&amp;TEXT($A1469,"0000000")</f>
        <v/>
      </c>
      <c r="V1469">
        <f>CHOOSE(MOD($A1469-1,4)+1,"Enterprise","SMB","Госсектор","Розница")</f>
        <v/>
      </c>
      <c r="W1469">
        <f>"Клиент_"&amp;TEXT(MOD($A1469-1,20000)+1,"00000")</f>
        <v/>
      </c>
      <c r="X1469">
        <f>CHOOSE(MOD($A1469-1,5)+1,"Портал","API","Импорт","Ручной ввод","Интеграция")</f>
        <v/>
      </c>
      <c r="Y1469" s="8">
        <f>ROUND(1000+MOD($A1469*37,90000)+IF($AB1469="Да",5000,0),2)</f>
        <v/>
      </c>
      <c r="Z1469">
        <f>1+MOD($A1469,20)</f>
        <v/>
      </c>
      <c r="AA1469" s="8">
        <f>ROUND($Y1469*(0.08+MOD($A1469,17)/100),2)</f>
        <v/>
      </c>
      <c r="AB1469">
        <f>IF(MOD($A1469,10)&lt;7,"Да","Нет")</f>
        <v/>
      </c>
      <c r="AC1469">
        <f>$R1469&amp;" / "&amp;$S1469&amp;" / "&amp;$T1469</f>
        <v/>
      </c>
      <c r="AD1469">
        <f>1</f>
        <v/>
      </c>
      <c r="AE1469">
        <f>IF($A1469&lt;=Settings!$B$4,"до 100",IF($A1469&lt;=Settings!$B$5,"до 10 000",IF($A1469&lt;=Settings!$B$6,"до 100 000","100 000+")))</f>
        <v/>
      </c>
    </row>
    <row r="1470">
      <c r="A1470">
        <f>ROW()-1</f>
        <v/>
      </c>
      <c r="B1470">
        <f>IF($A1470&lt;=Settings!$B$4,"small_control",IF($A1470&lt;=Settings!$B$5,"medium_10k",IF($A1470&lt;=Settings!$B$6,"large_100k","extreme_1m")))</f>
        <v/>
      </c>
      <c r="C1470">
        <f>"ORD-"&amp;TEXT(QUOTIENT($A1470-1,3)+1,"0000000")</f>
        <v/>
      </c>
      <c r="D1470">
        <f>"LINE-"&amp;TEXT($A1470,"0000000")</f>
        <v/>
      </c>
      <c r="E1470" s="7">
        <f>Settings!$B$2+$A1470-1</f>
        <v/>
      </c>
      <c r="F1470" s="7">
        <f>Settings!$B$2+MOD($A1470-1,Settings!$B$7)</f>
        <v/>
      </c>
      <c r="G1470">
        <f>YEAR($F1470)</f>
        <v/>
      </c>
      <c r="H1470">
        <f>"Q"&amp;ROUNDUP(MONTH($F1470)/3,0)</f>
        <v/>
      </c>
      <c r="I1470">
        <f>MONTH($F1470)</f>
        <v/>
      </c>
      <c r="J1470">
        <f>CHOOSE(MONTH($F1470),"Январь","Февраль","Март","Апрель","Май","Июнь","Июль","Август","Сентябрь","Октябрь","Ноябрь","Декабрь")</f>
        <v/>
      </c>
      <c r="K1470">
        <f>DAY($F1470)</f>
        <v/>
      </c>
      <c r="L1470">
        <f>IF(MOD($A1470,10)&lt;7,"ФО_01_Крупный","ФО_"&amp;TEXT(MOD($A1470,8)+1,"00"))</f>
        <v/>
      </c>
      <c r="M1470">
        <f>IF($AB1470="Да","Регион_001_Крупный","Регион_"&amp;TEXT(MOD(QUOTIENT($A1470-1,20),180)+1,"000"))</f>
        <v/>
      </c>
      <c r="N1470">
        <f>IF($AB1470="Да","Город_"&amp;TEXT(MOD($A1470-1,250)+1,"0000"),"Город_"&amp;TEXT(MOD($A1470-1,3000)+1,"0000"))</f>
        <v/>
      </c>
      <c r="O1470">
        <f>IF($AB1470="Да","Холдинг_Крупный","Холдинг_"&amp;TEXT(MOD(QUOTIENT($A1470-1,10000),20)+1,"00"))</f>
        <v/>
      </c>
      <c r="P1470">
        <f>IF($AB1470="Да","Организация_Крупная","Организация_"&amp;TEXT(MOD(QUOTIENT($A1470-1,500),600)+1,"000"))</f>
        <v/>
      </c>
      <c r="Q1470">
        <f>"Отдел_"&amp;TEXT(MOD(QUOTIENT($A1470-1,50),100)+1,"000")</f>
        <v/>
      </c>
      <c r="R1470">
        <f>IF($AB1470="Да","Группа_Крупная","Группа_"&amp;TEXT(MOD(QUOTIENT($A1470-1,5000),30)+1,"00"))</f>
        <v/>
      </c>
      <c r="S1470">
        <f>IF($AB1470="Да","Категория_Крупная","Категория_"&amp;TEXT(MOD(QUOTIENT($A1470-1,500),120)+1,"000"))</f>
        <v/>
      </c>
      <c r="T1470">
        <f>IF($AB1470="Да","Подкатегория_Крупная","Подкатегория_"&amp;TEXT(MOD(QUOTIENT($A1470-1,50),300)+1,"000"))</f>
        <v/>
      </c>
      <c r="U1470">
        <f>"SKU_"&amp;TEXT($A1470,"0000000")</f>
        <v/>
      </c>
      <c r="V1470">
        <f>CHOOSE(MOD($A1470-1,4)+1,"Enterprise","SMB","Госсектор","Розница")</f>
        <v/>
      </c>
      <c r="W1470">
        <f>"Клиент_"&amp;TEXT(MOD($A1470-1,20000)+1,"00000")</f>
        <v/>
      </c>
      <c r="X1470">
        <f>CHOOSE(MOD($A1470-1,5)+1,"Портал","API","Импорт","Ручной ввод","Интеграция")</f>
        <v/>
      </c>
      <c r="Y1470" s="8">
        <f>ROUND(1000+MOD($A1470*37,90000)+IF($AB1470="Да",5000,0),2)</f>
        <v/>
      </c>
      <c r="Z1470">
        <f>1+MOD($A1470,20)</f>
        <v/>
      </c>
      <c r="AA1470" s="8">
        <f>ROUND($Y1470*(0.08+MOD($A1470,17)/100),2)</f>
        <v/>
      </c>
      <c r="AB1470">
        <f>IF(MOD($A1470,10)&lt;7,"Да","Нет")</f>
        <v/>
      </c>
      <c r="AC1470">
        <f>$R1470&amp;" / "&amp;$S1470&amp;" / "&amp;$T1470</f>
        <v/>
      </c>
      <c r="AD1470">
        <f>1</f>
        <v/>
      </c>
      <c r="AE1470">
        <f>IF($A1470&lt;=Settings!$B$4,"до 100",IF($A1470&lt;=Settings!$B$5,"до 10 000",IF($A1470&lt;=Settings!$B$6,"до 100 000","100 000+")))</f>
        <v/>
      </c>
    </row>
    <row r="1471">
      <c r="A1471">
        <f>ROW()-1</f>
        <v/>
      </c>
      <c r="B1471">
        <f>IF($A1471&lt;=Settings!$B$4,"small_control",IF($A1471&lt;=Settings!$B$5,"medium_10k",IF($A1471&lt;=Settings!$B$6,"large_100k","extreme_1m")))</f>
        <v/>
      </c>
      <c r="C1471">
        <f>"ORD-"&amp;TEXT(QUOTIENT($A1471-1,3)+1,"0000000")</f>
        <v/>
      </c>
      <c r="D1471">
        <f>"LINE-"&amp;TEXT($A1471,"0000000")</f>
        <v/>
      </c>
      <c r="E1471" s="7">
        <f>Settings!$B$2+$A1471-1</f>
        <v/>
      </c>
      <c r="F1471" s="7">
        <f>Settings!$B$2+MOD($A1471-1,Settings!$B$7)</f>
        <v/>
      </c>
      <c r="G1471">
        <f>YEAR($F1471)</f>
        <v/>
      </c>
      <c r="H1471">
        <f>"Q"&amp;ROUNDUP(MONTH($F1471)/3,0)</f>
        <v/>
      </c>
      <c r="I1471">
        <f>MONTH($F1471)</f>
        <v/>
      </c>
      <c r="J1471">
        <f>CHOOSE(MONTH($F1471),"Январь","Февраль","Март","Апрель","Май","Июнь","Июль","Август","Сентябрь","Октябрь","Ноябрь","Декабрь")</f>
        <v/>
      </c>
      <c r="K1471">
        <f>DAY($F1471)</f>
        <v/>
      </c>
      <c r="L1471">
        <f>IF(MOD($A1471,10)&lt;7,"ФО_01_Крупный","ФО_"&amp;TEXT(MOD($A1471,8)+1,"00"))</f>
        <v/>
      </c>
      <c r="M1471">
        <f>IF($AB1471="Да","Регион_001_Крупный","Регион_"&amp;TEXT(MOD(QUOTIENT($A1471-1,20),180)+1,"000"))</f>
        <v/>
      </c>
      <c r="N1471">
        <f>IF($AB1471="Да","Город_"&amp;TEXT(MOD($A1471-1,250)+1,"0000"),"Город_"&amp;TEXT(MOD($A1471-1,3000)+1,"0000"))</f>
        <v/>
      </c>
      <c r="O1471">
        <f>IF($AB1471="Да","Холдинг_Крупный","Холдинг_"&amp;TEXT(MOD(QUOTIENT($A1471-1,10000),20)+1,"00"))</f>
        <v/>
      </c>
      <c r="P1471">
        <f>IF($AB1471="Да","Организация_Крупная","Организация_"&amp;TEXT(MOD(QUOTIENT($A1471-1,500),600)+1,"000"))</f>
        <v/>
      </c>
      <c r="Q1471">
        <f>"Отдел_"&amp;TEXT(MOD(QUOTIENT($A1471-1,50),100)+1,"000")</f>
        <v/>
      </c>
      <c r="R1471">
        <f>IF($AB1471="Да","Группа_Крупная","Группа_"&amp;TEXT(MOD(QUOTIENT($A1471-1,5000),30)+1,"00"))</f>
        <v/>
      </c>
      <c r="S1471">
        <f>IF($AB1471="Да","Категория_Крупная","Категория_"&amp;TEXT(MOD(QUOTIENT($A1471-1,500),120)+1,"000"))</f>
        <v/>
      </c>
      <c r="T1471">
        <f>IF($AB1471="Да","Подкатегория_Крупная","Подкатегория_"&amp;TEXT(MOD(QUOTIENT($A1471-1,50),300)+1,"000"))</f>
        <v/>
      </c>
      <c r="U1471">
        <f>"SKU_"&amp;TEXT($A1471,"0000000")</f>
        <v/>
      </c>
      <c r="V1471">
        <f>CHOOSE(MOD($A1471-1,4)+1,"Enterprise","SMB","Госсектор","Розница")</f>
        <v/>
      </c>
      <c r="W1471">
        <f>"Клиент_"&amp;TEXT(MOD($A1471-1,20000)+1,"00000")</f>
        <v/>
      </c>
      <c r="X1471">
        <f>CHOOSE(MOD($A1471-1,5)+1,"Портал","API","Импорт","Ручной ввод","Интеграция")</f>
        <v/>
      </c>
      <c r="Y1471" s="8">
        <f>ROUND(1000+MOD($A1471*37,90000)+IF($AB1471="Да",5000,0),2)</f>
        <v/>
      </c>
      <c r="Z1471">
        <f>1+MOD($A1471,20)</f>
        <v/>
      </c>
      <c r="AA1471" s="8">
        <f>ROUND($Y1471*(0.08+MOD($A1471,17)/100),2)</f>
        <v/>
      </c>
      <c r="AB1471">
        <f>IF(MOD($A1471,10)&lt;7,"Да","Нет")</f>
        <v/>
      </c>
      <c r="AC1471">
        <f>$R1471&amp;" / "&amp;$S1471&amp;" / "&amp;$T1471</f>
        <v/>
      </c>
      <c r="AD1471">
        <f>1</f>
        <v/>
      </c>
      <c r="AE1471">
        <f>IF($A1471&lt;=Settings!$B$4,"до 100",IF($A1471&lt;=Settings!$B$5,"до 10 000",IF($A1471&lt;=Settings!$B$6,"до 100 000","100 000+")))</f>
        <v/>
      </c>
    </row>
    <row r="1472">
      <c r="A1472">
        <f>ROW()-1</f>
        <v/>
      </c>
      <c r="B1472">
        <f>IF($A1472&lt;=Settings!$B$4,"small_control",IF($A1472&lt;=Settings!$B$5,"medium_10k",IF($A1472&lt;=Settings!$B$6,"large_100k","extreme_1m")))</f>
        <v/>
      </c>
      <c r="C1472">
        <f>"ORD-"&amp;TEXT(QUOTIENT($A1472-1,3)+1,"0000000")</f>
        <v/>
      </c>
      <c r="D1472">
        <f>"LINE-"&amp;TEXT($A1472,"0000000")</f>
        <v/>
      </c>
      <c r="E1472" s="7">
        <f>Settings!$B$2+$A1472-1</f>
        <v/>
      </c>
      <c r="F1472" s="7">
        <f>Settings!$B$2+MOD($A1472-1,Settings!$B$7)</f>
        <v/>
      </c>
      <c r="G1472">
        <f>YEAR($F1472)</f>
        <v/>
      </c>
      <c r="H1472">
        <f>"Q"&amp;ROUNDUP(MONTH($F1472)/3,0)</f>
        <v/>
      </c>
      <c r="I1472">
        <f>MONTH($F1472)</f>
        <v/>
      </c>
      <c r="J1472">
        <f>CHOOSE(MONTH($F1472),"Январь","Февраль","Март","Апрель","Май","Июнь","Июль","Август","Сентябрь","Октябрь","Ноябрь","Декабрь")</f>
        <v/>
      </c>
      <c r="K1472">
        <f>DAY($F1472)</f>
        <v/>
      </c>
      <c r="L1472">
        <f>IF(MOD($A1472,10)&lt;7,"ФО_01_Крупный","ФО_"&amp;TEXT(MOD($A1472,8)+1,"00"))</f>
        <v/>
      </c>
      <c r="M1472">
        <f>IF($AB1472="Да","Регион_001_Крупный","Регион_"&amp;TEXT(MOD(QUOTIENT($A1472-1,20),180)+1,"000"))</f>
        <v/>
      </c>
      <c r="N1472">
        <f>IF($AB1472="Да","Город_"&amp;TEXT(MOD($A1472-1,250)+1,"0000"),"Город_"&amp;TEXT(MOD($A1472-1,3000)+1,"0000"))</f>
        <v/>
      </c>
      <c r="O1472">
        <f>IF($AB1472="Да","Холдинг_Крупный","Холдинг_"&amp;TEXT(MOD(QUOTIENT($A1472-1,10000),20)+1,"00"))</f>
        <v/>
      </c>
      <c r="P1472">
        <f>IF($AB1472="Да","Организация_Крупная","Организация_"&amp;TEXT(MOD(QUOTIENT($A1472-1,500),600)+1,"000"))</f>
        <v/>
      </c>
      <c r="Q1472">
        <f>"Отдел_"&amp;TEXT(MOD(QUOTIENT($A1472-1,50),100)+1,"000")</f>
        <v/>
      </c>
      <c r="R1472">
        <f>IF($AB1472="Да","Группа_Крупная","Группа_"&amp;TEXT(MOD(QUOTIENT($A1472-1,5000),30)+1,"00"))</f>
        <v/>
      </c>
      <c r="S1472">
        <f>IF($AB1472="Да","Категория_Крупная","Категория_"&amp;TEXT(MOD(QUOTIENT($A1472-1,500),120)+1,"000"))</f>
        <v/>
      </c>
      <c r="T1472">
        <f>IF($AB1472="Да","Подкатегория_Крупная","Подкатегория_"&amp;TEXT(MOD(QUOTIENT($A1472-1,50),300)+1,"000"))</f>
        <v/>
      </c>
      <c r="U1472">
        <f>"SKU_"&amp;TEXT($A1472,"0000000")</f>
        <v/>
      </c>
      <c r="V1472">
        <f>CHOOSE(MOD($A1472-1,4)+1,"Enterprise","SMB","Госсектор","Розница")</f>
        <v/>
      </c>
      <c r="W1472">
        <f>"Клиент_"&amp;TEXT(MOD($A1472-1,20000)+1,"00000")</f>
        <v/>
      </c>
      <c r="X1472">
        <f>CHOOSE(MOD($A1472-1,5)+1,"Портал","API","Импорт","Ручной ввод","Интеграция")</f>
        <v/>
      </c>
      <c r="Y1472" s="8">
        <f>ROUND(1000+MOD($A1472*37,90000)+IF($AB1472="Да",5000,0),2)</f>
        <v/>
      </c>
      <c r="Z1472">
        <f>1+MOD($A1472,20)</f>
        <v/>
      </c>
      <c r="AA1472" s="8">
        <f>ROUND($Y1472*(0.08+MOD($A1472,17)/100),2)</f>
        <v/>
      </c>
      <c r="AB1472">
        <f>IF(MOD($A1472,10)&lt;7,"Да","Нет")</f>
        <v/>
      </c>
      <c r="AC1472">
        <f>$R1472&amp;" / "&amp;$S1472&amp;" / "&amp;$T1472</f>
        <v/>
      </c>
      <c r="AD1472">
        <f>1</f>
        <v/>
      </c>
      <c r="AE1472">
        <f>IF($A1472&lt;=Settings!$B$4,"до 100",IF($A1472&lt;=Settings!$B$5,"до 10 000",IF($A1472&lt;=Settings!$B$6,"до 100 000","100 000+")))</f>
        <v/>
      </c>
    </row>
    <row r="1473">
      <c r="A1473">
        <f>ROW()-1</f>
        <v/>
      </c>
      <c r="B1473">
        <f>IF($A1473&lt;=Settings!$B$4,"small_control",IF($A1473&lt;=Settings!$B$5,"medium_10k",IF($A1473&lt;=Settings!$B$6,"large_100k","extreme_1m")))</f>
        <v/>
      </c>
      <c r="C1473">
        <f>"ORD-"&amp;TEXT(QUOTIENT($A1473-1,3)+1,"0000000")</f>
        <v/>
      </c>
      <c r="D1473">
        <f>"LINE-"&amp;TEXT($A1473,"0000000")</f>
        <v/>
      </c>
      <c r="E1473" s="7">
        <f>Settings!$B$2+$A1473-1</f>
        <v/>
      </c>
      <c r="F1473" s="7">
        <f>Settings!$B$2+MOD($A1473-1,Settings!$B$7)</f>
        <v/>
      </c>
      <c r="G1473">
        <f>YEAR($F1473)</f>
        <v/>
      </c>
      <c r="H1473">
        <f>"Q"&amp;ROUNDUP(MONTH($F1473)/3,0)</f>
        <v/>
      </c>
      <c r="I1473">
        <f>MONTH($F1473)</f>
        <v/>
      </c>
      <c r="J1473">
        <f>CHOOSE(MONTH($F1473),"Январь","Февраль","Март","Апрель","Май","Июнь","Июль","Август","Сентябрь","Октябрь","Ноябрь","Декабрь")</f>
        <v/>
      </c>
      <c r="K1473">
        <f>DAY($F1473)</f>
        <v/>
      </c>
      <c r="L1473">
        <f>IF(MOD($A1473,10)&lt;7,"ФО_01_Крупный","ФО_"&amp;TEXT(MOD($A1473,8)+1,"00"))</f>
        <v/>
      </c>
      <c r="M1473">
        <f>IF($AB1473="Да","Регион_001_Крупный","Регион_"&amp;TEXT(MOD(QUOTIENT($A1473-1,20),180)+1,"000"))</f>
        <v/>
      </c>
      <c r="N1473">
        <f>IF($AB1473="Да","Город_"&amp;TEXT(MOD($A1473-1,250)+1,"0000"),"Город_"&amp;TEXT(MOD($A1473-1,3000)+1,"0000"))</f>
        <v/>
      </c>
      <c r="O1473">
        <f>IF($AB1473="Да","Холдинг_Крупный","Холдинг_"&amp;TEXT(MOD(QUOTIENT($A1473-1,10000),20)+1,"00"))</f>
        <v/>
      </c>
      <c r="P1473">
        <f>IF($AB1473="Да","Организация_Крупная","Организация_"&amp;TEXT(MOD(QUOTIENT($A1473-1,500),600)+1,"000"))</f>
        <v/>
      </c>
      <c r="Q1473">
        <f>"Отдел_"&amp;TEXT(MOD(QUOTIENT($A1473-1,50),100)+1,"000")</f>
        <v/>
      </c>
      <c r="R1473">
        <f>IF($AB1473="Да","Группа_Крупная","Группа_"&amp;TEXT(MOD(QUOTIENT($A1473-1,5000),30)+1,"00"))</f>
        <v/>
      </c>
      <c r="S1473">
        <f>IF($AB1473="Да","Категория_Крупная","Категория_"&amp;TEXT(MOD(QUOTIENT($A1473-1,500),120)+1,"000"))</f>
        <v/>
      </c>
      <c r="T1473">
        <f>IF($AB1473="Да","Подкатегория_Крупная","Подкатегория_"&amp;TEXT(MOD(QUOTIENT($A1473-1,50),300)+1,"000"))</f>
        <v/>
      </c>
      <c r="U1473">
        <f>"SKU_"&amp;TEXT($A1473,"0000000")</f>
        <v/>
      </c>
      <c r="V1473">
        <f>CHOOSE(MOD($A1473-1,4)+1,"Enterprise","SMB","Госсектор","Розница")</f>
        <v/>
      </c>
      <c r="W1473">
        <f>"Клиент_"&amp;TEXT(MOD($A1473-1,20000)+1,"00000")</f>
        <v/>
      </c>
      <c r="X1473">
        <f>CHOOSE(MOD($A1473-1,5)+1,"Портал","API","Импорт","Ручной ввод","Интеграция")</f>
        <v/>
      </c>
      <c r="Y1473" s="8">
        <f>ROUND(1000+MOD($A1473*37,90000)+IF($AB1473="Да",5000,0),2)</f>
        <v/>
      </c>
      <c r="Z1473">
        <f>1+MOD($A1473,20)</f>
        <v/>
      </c>
      <c r="AA1473" s="8">
        <f>ROUND($Y1473*(0.08+MOD($A1473,17)/100),2)</f>
        <v/>
      </c>
      <c r="AB1473">
        <f>IF(MOD($A1473,10)&lt;7,"Да","Нет")</f>
        <v/>
      </c>
      <c r="AC1473">
        <f>$R1473&amp;" / "&amp;$S1473&amp;" / "&amp;$T1473</f>
        <v/>
      </c>
      <c r="AD1473">
        <f>1</f>
        <v/>
      </c>
      <c r="AE1473">
        <f>IF($A1473&lt;=Settings!$B$4,"до 100",IF($A1473&lt;=Settings!$B$5,"до 10 000",IF($A1473&lt;=Settings!$B$6,"до 100 000","100 000+")))</f>
        <v/>
      </c>
    </row>
    <row r="1474">
      <c r="A1474">
        <f>ROW()-1</f>
        <v/>
      </c>
      <c r="B1474">
        <f>IF($A1474&lt;=Settings!$B$4,"small_control",IF($A1474&lt;=Settings!$B$5,"medium_10k",IF($A1474&lt;=Settings!$B$6,"large_100k","extreme_1m")))</f>
        <v/>
      </c>
      <c r="C1474">
        <f>"ORD-"&amp;TEXT(QUOTIENT($A1474-1,3)+1,"0000000")</f>
        <v/>
      </c>
      <c r="D1474">
        <f>"LINE-"&amp;TEXT($A1474,"0000000")</f>
        <v/>
      </c>
      <c r="E1474" s="7">
        <f>Settings!$B$2+$A1474-1</f>
        <v/>
      </c>
      <c r="F1474" s="7">
        <f>Settings!$B$2+MOD($A1474-1,Settings!$B$7)</f>
        <v/>
      </c>
      <c r="G1474">
        <f>YEAR($F1474)</f>
        <v/>
      </c>
      <c r="H1474">
        <f>"Q"&amp;ROUNDUP(MONTH($F1474)/3,0)</f>
        <v/>
      </c>
      <c r="I1474">
        <f>MONTH($F1474)</f>
        <v/>
      </c>
      <c r="J1474">
        <f>CHOOSE(MONTH($F1474),"Январь","Февраль","Март","Апрель","Май","Июнь","Июль","Август","Сентябрь","Октябрь","Ноябрь","Декабрь")</f>
        <v/>
      </c>
      <c r="K1474">
        <f>DAY($F1474)</f>
        <v/>
      </c>
      <c r="L1474">
        <f>IF(MOD($A1474,10)&lt;7,"ФО_01_Крупный","ФО_"&amp;TEXT(MOD($A1474,8)+1,"00"))</f>
        <v/>
      </c>
      <c r="M1474">
        <f>IF($AB1474="Да","Регион_001_Крупный","Регион_"&amp;TEXT(MOD(QUOTIENT($A1474-1,20),180)+1,"000"))</f>
        <v/>
      </c>
      <c r="N1474">
        <f>IF($AB1474="Да","Город_"&amp;TEXT(MOD($A1474-1,250)+1,"0000"),"Город_"&amp;TEXT(MOD($A1474-1,3000)+1,"0000"))</f>
        <v/>
      </c>
      <c r="O1474">
        <f>IF($AB1474="Да","Холдинг_Крупный","Холдинг_"&amp;TEXT(MOD(QUOTIENT($A1474-1,10000),20)+1,"00"))</f>
        <v/>
      </c>
      <c r="P1474">
        <f>IF($AB1474="Да","Организация_Крупная","Организация_"&amp;TEXT(MOD(QUOTIENT($A1474-1,500),600)+1,"000"))</f>
        <v/>
      </c>
      <c r="Q1474">
        <f>"Отдел_"&amp;TEXT(MOD(QUOTIENT($A1474-1,50),100)+1,"000")</f>
        <v/>
      </c>
      <c r="R1474">
        <f>IF($AB1474="Да","Группа_Крупная","Группа_"&amp;TEXT(MOD(QUOTIENT($A1474-1,5000),30)+1,"00"))</f>
        <v/>
      </c>
      <c r="S1474">
        <f>IF($AB1474="Да","Категория_Крупная","Категория_"&amp;TEXT(MOD(QUOTIENT($A1474-1,500),120)+1,"000"))</f>
        <v/>
      </c>
      <c r="T1474">
        <f>IF($AB1474="Да","Подкатегория_Крупная","Подкатегория_"&amp;TEXT(MOD(QUOTIENT($A1474-1,50),300)+1,"000"))</f>
        <v/>
      </c>
      <c r="U1474">
        <f>"SKU_"&amp;TEXT($A1474,"0000000")</f>
        <v/>
      </c>
      <c r="V1474">
        <f>CHOOSE(MOD($A1474-1,4)+1,"Enterprise","SMB","Госсектор","Розница")</f>
        <v/>
      </c>
      <c r="W1474">
        <f>"Клиент_"&amp;TEXT(MOD($A1474-1,20000)+1,"00000")</f>
        <v/>
      </c>
      <c r="X1474">
        <f>CHOOSE(MOD($A1474-1,5)+1,"Портал","API","Импорт","Ручной ввод","Интеграция")</f>
        <v/>
      </c>
      <c r="Y1474" s="8">
        <f>ROUND(1000+MOD($A1474*37,90000)+IF($AB1474="Да",5000,0),2)</f>
        <v/>
      </c>
      <c r="Z1474">
        <f>1+MOD($A1474,20)</f>
        <v/>
      </c>
      <c r="AA1474" s="8">
        <f>ROUND($Y1474*(0.08+MOD($A1474,17)/100),2)</f>
        <v/>
      </c>
      <c r="AB1474">
        <f>IF(MOD($A1474,10)&lt;7,"Да","Нет")</f>
        <v/>
      </c>
      <c r="AC1474">
        <f>$R1474&amp;" / "&amp;$S1474&amp;" / "&amp;$T1474</f>
        <v/>
      </c>
      <c r="AD1474">
        <f>1</f>
        <v/>
      </c>
      <c r="AE1474">
        <f>IF($A1474&lt;=Settings!$B$4,"до 100",IF($A1474&lt;=Settings!$B$5,"до 10 000",IF($A1474&lt;=Settings!$B$6,"до 100 000","100 000+")))</f>
        <v/>
      </c>
    </row>
    <row r="1475">
      <c r="A1475">
        <f>ROW()-1</f>
        <v/>
      </c>
      <c r="B1475">
        <f>IF($A1475&lt;=Settings!$B$4,"small_control",IF($A1475&lt;=Settings!$B$5,"medium_10k",IF($A1475&lt;=Settings!$B$6,"large_100k","extreme_1m")))</f>
        <v/>
      </c>
      <c r="C1475">
        <f>"ORD-"&amp;TEXT(QUOTIENT($A1475-1,3)+1,"0000000")</f>
        <v/>
      </c>
      <c r="D1475">
        <f>"LINE-"&amp;TEXT($A1475,"0000000")</f>
        <v/>
      </c>
      <c r="E1475" s="7">
        <f>Settings!$B$2+$A1475-1</f>
        <v/>
      </c>
      <c r="F1475" s="7">
        <f>Settings!$B$2+MOD($A1475-1,Settings!$B$7)</f>
        <v/>
      </c>
      <c r="G1475">
        <f>YEAR($F1475)</f>
        <v/>
      </c>
      <c r="H1475">
        <f>"Q"&amp;ROUNDUP(MONTH($F1475)/3,0)</f>
        <v/>
      </c>
      <c r="I1475">
        <f>MONTH($F1475)</f>
        <v/>
      </c>
      <c r="J1475">
        <f>CHOOSE(MONTH($F1475),"Январь","Февраль","Март","Апрель","Май","Июнь","Июль","Август","Сентябрь","Октябрь","Ноябрь","Декабрь")</f>
        <v/>
      </c>
      <c r="K1475">
        <f>DAY($F1475)</f>
        <v/>
      </c>
      <c r="L1475">
        <f>IF(MOD($A1475,10)&lt;7,"ФО_01_Крупный","ФО_"&amp;TEXT(MOD($A1475,8)+1,"00"))</f>
        <v/>
      </c>
      <c r="M1475">
        <f>IF($AB1475="Да","Регион_001_Крупный","Регион_"&amp;TEXT(MOD(QUOTIENT($A1475-1,20),180)+1,"000"))</f>
        <v/>
      </c>
      <c r="N1475">
        <f>IF($AB1475="Да","Город_"&amp;TEXT(MOD($A1475-1,250)+1,"0000"),"Город_"&amp;TEXT(MOD($A1475-1,3000)+1,"0000"))</f>
        <v/>
      </c>
      <c r="O1475">
        <f>IF($AB1475="Да","Холдинг_Крупный","Холдинг_"&amp;TEXT(MOD(QUOTIENT($A1475-1,10000),20)+1,"00"))</f>
        <v/>
      </c>
      <c r="P1475">
        <f>IF($AB1475="Да","Организация_Крупная","Организация_"&amp;TEXT(MOD(QUOTIENT($A1475-1,500),600)+1,"000"))</f>
        <v/>
      </c>
      <c r="Q1475">
        <f>"Отдел_"&amp;TEXT(MOD(QUOTIENT($A1475-1,50),100)+1,"000")</f>
        <v/>
      </c>
      <c r="R1475">
        <f>IF($AB1475="Да","Группа_Крупная","Группа_"&amp;TEXT(MOD(QUOTIENT($A1475-1,5000),30)+1,"00"))</f>
        <v/>
      </c>
      <c r="S1475">
        <f>IF($AB1475="Да","Категория_Крупная","Категория_"&amp;TEXT(MOD(QUOTIENT($A1475-1,500),120)+1,"000"))</f>
        <v/>
      </c>
      <c r="T1475">
        <f>IF($AB1475="Да","Подкатегория_Крупная","Подкатегория_"&amp;TEXT(MOD(QUOTIENT($A1475-1,50),300)+1,"000"))</f>
        <v/>
      </c>
      <c r="U1475">
        <f>"SKU_"&amp;TEXT($A1475,"0000000")</f>
        <v/>
      </c>
      <c r="V1475">
        <f>CHOOSE(MOD($A1475-1,4)+1,"Enterprise","SMB","Госсектор","Розница")</f>
        <v/>
      </c>
      <c r="W1475">
        <f>"Клиент_"&amp;TEXT(MOD($A1475-1,20000)+1,"00000")</f>
        <v/>
      </c>
      <c r="X1475">
        <f>CHOOSE(MOD($A1475-1,5)+1,"Портал","API","Импорт","Ручной ввод","Интеграция")</f>
        <v/>
      </c>
      <c r="Y1475" s="8">
        <f>ROUND(1000+MOD($A1475*37,90000)+IF($AB1475="Да",5000,0),2)</f>
        <v/>
      </c>
      <c r="Z1475">
        <f>1+MOD($A1475,20)</f>
        <v/>
      </c>
      <c r="AA1475" s="8">
        <f>ROUND($Y1475*(0.08+MOD($A1475,17)/100),2)</f>
        <v/>
      </c>
      <c r="AB1475">
        <f>IF(MOD($A1475,10)&lt;7,"Да","Нет")</f>
        <v/>
      </c>
      <c r="AC1475">
        <f>$R1475&amp;" / "&amp;$S1475&amp;" / "&amp;$T1475</f>
        <v/>
      </c>
      <c r="AD1475">
        <f>1</f>
        <v/>
      </c>
      <c r="AE1475">
        <f>IF($A1475&lt;=Settings!$B$4,"до 100",IF($A1475&lt;=Settings!$B$5,"до 10 000",IF($A1475&lt;=Settings!$B$6,"до 100 000","100 000+")))</f>
        <v/>
      </c>
    </row>
    <row r="1476">
      <c r="A1476">
        <f>ROW()-1</f>
        <v/>
      </c>
      <c r="B1476">
        <f>IF($A1476&lt;=Settings!$B$4,"small_control",IF($A1476&lt;=Settings!$B$5,"medium_10k",IF($A1476&lt;=Settings!$B$6,"large_100k","extreme_1m")))</f>
        <v/>
      </c>
      <c r="C1476">
        <f>"ORD-"&amp;TEXT(QUOTIENT($A1476-1,3)+1,"0000000")</f>
        <v/>
      </c>
      <c r="D1476">
        <f>"LINE-"&amp;TEXT($A1476,"0000000")</f>
        <v/>
      </c>
      <c r="E1476" s="7">
        <f>Settings!$B$2+$A1476-1</f>
        <v/>
      </c>
      <c r="F1476" s="7">
        <f>Settings!$B$2+MOD($A1476-1,Settings!$B$7)</f>
        <v/>
      </c>
      <c r="G1476">
        <f>YEAR($F1476)</f>
        <v/>
      </c>
      <c r="H1476">
        <f>"Q"&amp;ROUNDUP(MONTH($F1476)/3,0)</f>
        <v/>
      </c>
      <c r="I1476">
        <f>MONTH($F1476)</f>
        <v/>
      </c>
      <c r="J1476">
        <f>CHOOSE(MONTH($F1476),"Январь","Февраль","Март","Апрель","Май","Июнь","Июль","Август","Сентябрь","Октябрь","Ноябрь","Декабрь")</f>
        <v/>
      </c>
      <c r="K1476">
        <f>DAY($F1476)</f>
        <v/>
      </c>
      <c r="L1476">
        <f>IF(MOD($A1476,10)&lt;7,"ФО_01_Крупный","ФО_"&amp;TEXT(MOD($A1476,8)+1,"00"))</f>
        <v/>
      </c>
      <c r="M1476">
        <f>IF($AB1476="Да","Регион_001_Крупный","Регион_"&amp;TEXT(MOD(QUOTIENT($A1476-1,20),180)+1,"000"))</f>
        <v/>
      </c>
      <c r="N1476">
        <f>IF($AB1476="Да","Город_"&amp;TEXT(MOD($A1476-1,250)+1,"0000"),"Город_"&amp;TEXT(MOD($A1476-1,3000)+1,"0000"))</f>
        <v/>
      </c>
      <c r="O1476">
        <f>IF($AB1476="Да","Холдинг_Крупный","Холдинг_"&amp;TEXT(MOD(QUOTIENT($A1476-1,10000),20)+1,"00"))</f>
        <v/>
      </c>
      <c r="P1476">
        <f>IF($AB1476="Да","Организация_Крупная","Организация_"&amp;TEXT(MOD(QUOTIENT($A1476-1,500),600)+1,"000"))</f>
        <v/>
      </c>
      <c r="Q1476">
        <f>"Отдел_"&amp;TEXT(MOD(QUOTIENT($A1476-1,50),100)+1,"000")</f>
        <v/>
      </c>
      <c r="R1476">
        <f>IF($AB1476="Да","Группа_Крупная","Группа_"&amp;TEXT(MOD(QUOTIENT($A1476-1,5000),30)+1,"00"))</f>
        <v/>
      </c>
      <c r="S1476">
        <f>IF($AB1476="Да","Категория_Крупная","Категория_"&amp;TEXT(MOD(QUOTIENT($A1476-1,500),120)+1,"000"))</f>
        <v/>
      </c>
      <c r="T1476">
        <f>IF($AB1476="Да","Подкатегория_Крупная","Подкатегория_"&amp;TEXT(MOD(QUOTIENT($A1476-1,50),300)+1,"000"))</f>
        <v/>
      </c>
      <c r="U1476">
        <f>"SKU_"&amp;TEXT($A1476,"0000000")</f>
        <v/>
      </c>
      <c r="V1476">
        <f>CHOOSE(MOD($A1476-1,4)+1,"Enterprise","SMB","Госсектор","Розница")</f>
        <v/>
      </c>
      <c r="W1476">
        <f>"Клиент_"&amp;TEXT(MOD($A1476-1,20000)+1,"00000")</f>
        <v/>
      </c>
      <c r="X1476">
        <f>CHOOSE(MOD($A1476-1,5)+1,"Портал","API","Импорт","Ручной ввод","Интеграция")</f>
        <v/>
      </c>
      <c r="Y1476" s="8">
        <f>ROUND(1000+MOD($A1476*37,90000)+IF($AB1476="Да",5000,0),2)</f>
        <v/>
      </c>
      <c r="Z1476">
        <f>1+MOD($A1476,20)</f>
        <v/>
      </c>
      <c r="AA1476" s="8">
        <f>ROUND($Y1476*(0.08+MOD($A1476,17)/100),2)</f>
        <v/>
      </c>
      <c r="AB1476">
        <f>IF(MOD($A1476,10)&lt;7,"Да","Нет")</f>
        <v/>
      </c>
      <c r="AC1476">
        <f>$R1476&amp;" / "&amp;$S1476&amp;" / "&amp;$T1476</f>
        <v/>
      </c>
      <c r="AD1476">
        <f>1</f>
        <v/>
      </c>
      <c r="AE1476">
        <f>IF($A1476&lt;=Settings!$B$4,"до 100",IF($A1476&lt;=Settings!$B$5,"до 10 000",IF($A1476&lt;=Settings!$B$6,"до 100 000","100 000+")))</f>
        <v/>
      </c>
    </row>
    <row r="1477">
      <c r="A1477">
        <f>ROW()-1</f>
        <v/>
      </c>
      <c r="B1477">
        <f>IF($A1477&lt;=Settings!$B$4,"small_control",IF($A1477&lt;=Settings!$B$5,"medium_10k",IF($A1477&lt;=Settings!$B$6,"large_100k","extreme_1m")))</f>
        <v/>
      </c>
      <c r="C1477">
        <f>"ORD-"&amp;TEXT(QUOTIENT($A1477-1,3)+1,"0000000")</f>
        <v/>
      </c>
      <c r="D1477">
        <f>"LINE-"&amp;TEXT($A1477,"0000000")</f>
        <v/>
      </c>
      <c r="E1477" s="7">
        <f>Settings!$B$2+$A1477-1</f>
        <v/>
      </c>
      <c r="F1477" s="7">
        <f>Settings!$B$2+MOD($A1477-1,Settings!$B$7)</f>
        <v/>
      </c>
      <c r="G1477">
        <f>YEAR($F1477)</f>
        <v/>
      </c>
      <c r="H1477">
        <f>"Q"&amp;ROUNDUP(MONTH($F1477)/3,0)</f>
        <v/>
      </c>
      <c r="I1477">
        <f>MONTH($F1477)</f>
        <v/>
      </c>
      <c r="J1477">
        <f>CHOOSE(MONTH($F1477),"Январь","Февраль","Март","Апрель","Май","Июнь","Июль","Август","Сентябрь","Октябрь","Ноябрь","Декабрь")</f>
        <v/>
      </c>
      <c r="K1477">
        <f>DAY($F1477)</f>
        <v/>
      </c>
      <c r="L1477">
        <f>IF(MOD($A1477,10)&lt;7,"ФО_01_Крупный","ФО_"&amp;TEXT(MOD($A1477,8)+1,"00"))</f>
        <v/>
      </c>
      <c r="M1477">
        <f>IF($AB1477="Да","Регион_001_Крупный","Регион_"&amp;TEXT(MOD(QUOTIENT($A1477-1,20),180)+1,"000"))</f>
        <v/>
      </c>
      <c r="N1477">
        <f>IF($AB1477="Да","Город_"&amp;TEXT(MOD($A1477-1,250)+1,"0000"),"Город_"&amp;TEXT(MOD($A1477-1,3000)+1,"0000"))</f>
        <v/>
      </c>
      <c r="O1477">
        <f>IF($AB1477="Да","Холдинг_Крупный","Холдинг_"&amp;TEXT(MOD(QUOTIENT($A1477-1,10000),20)+1,"00"))</f>
        <v/>
      </c>
      <c r="P1477">
        <f>IF($AB1477="Да","Организация_Крупная","Организация_"&amp;TEXT(MOD(QUOTIENT($A1477-1,500),600)+1,"000"))</f>
        <v/>
      </c>
      <c r="Q1477">
        <f>"Отдел_"&amp;TEXT(MOD(QUOTIENT($A1477-1,50),100)+1,"000")</f>
        <v/>
      </c>
      <c r="R1477">
        <f>IF($AB1477="Да","Группа_Крупная","Группа_"&amp;TEXT(MOD(QUOTIENT($A1477-1,5000),30)+1,"00"))</f>
        <v/>
      </c>
      <c r="S1477">
        <f>IF($AB1477="Да","Категория_Крупная","Категория_"&amp;TEXT(MOD(QUOTIENT($A1477-1,500),120)+1,"000"))</f>
        <v/>
      </c>
      <c r="T1477">
        <f>IF($AB1477="Да","Подкатегория_Крупная","Подкатегория_"&amp;TEXT(MOD(QUOTIENT($A1477-1,50),300)+1,"000"))</f>
        <v/>
      </c>
      <c r="U1477">
        <f>"SKU_"&amp;TEXT($A1477,"0000000")</f>
        <v/>
      </c>
      <c r="V1477">
        <f>CHOOSE(MOD($A1477-1,4)+1,"Enterprise","SMB","Госсектор","Розница")</f>
        <v/>
      </c>
      <c r="W1477">
        <f>"Клиент_"&amp;TEXT(MOD($A1477-1,20000)+1,"00000")</f>
        <v/>
      </c>
      <c r="X1477">
        <f>CHOOSE(MOD($A1477-1,5)+1,"Портал","API","Импорт","Ручной ввод","Интеграция")</f>
        <v/>
      </c>
      <c r="Y1477" s="8">
        <f>ROUND(1000+MOD($A1477*37,90000)+IF($AB1477="Да",5000,0),2)</f>
        <v/>
      </c>
      <c r="Z1477">
        <f>1+MOD($A1477,20)</f>
        <v/>
      </c>
      <c r="AA1477" s="8">
        <f>ROUND($Y1477*(0.08+MOD($A1477,17)/100),2)</f>
        <v/>
      </c>
      <c r="AB1477">
        <f>IF(MOD($A1477,10)&lt;7,"Да","Нет")</f>
        <v/>
      </c>
      <c r="AC1477">
        <f>$R1477&amp;" / "&amp;$S1477&amp;" / "&amp;$T1477</f>
        <v/>
      </c>
      <c r="AD1477">
        <f>1</f>
        <v/>
      </c>
      <c r="AE1477">
        <f>IF($A1477&lt;=Settings!$B$4,"до 100",IF($A1477&lt;=Settings!$B$5,"до 10 000",IF($A1477&lt;=Settings!$B$6,"до 100 000","100 000+")))</f>
        <v/>
      </c>
    </row>
    <row r="1478">
      <c r="A1478">
        <f>ROW()-1</f>
        <v/>
      </c>
      <c r="B1478">
        <f>IF($A1478&lt;=Settings!$B$4,"small_control",IF($A1478&lt;=Settings!$B$5,"medium_10k",IF($A1478&lt;=Settings!$B$6,"large_100k","extreme_1m")))</f>
        <v/>
      </c>
      <c r="C1478">
        <f>"ORD-"&amp;TEXT(QUOTIENT($A1478-1,3)+1,"0000000")</f>
        <v/>
      </c>
      <c r="D1478">
        <f>"LINE-"&amp;TEXT($A1478,"0000000")</f>
        <v/>
      </c>
      <c r="E1478" s="7">
        <f>Settings!$B$2+$A1478-1</f>
        <v/>
      </c>
      <c r="F1478" s="7">
        <f>Settings!$B$2+MOD($A1478-1,Settings!$B$7)</f>
        <v/>
      </c>
      <c r="G1478">
        <f>YEAR($F1478)</f>
        <v/>
      </c>
      <c r="H1478">
        <f>"Q"&amp;ROUNDUP(MONTH($F1478)/3,0)</f>
        <v/>
      </c>
      <c r="I1478">
        <f>MONTH($F1478)</f>
        <v/>
      </c>
      <c r="J1478">
        <f>CHOOSE(MONTH($F1478),"Январь","Февраль","Март","Апрель","Май","Июнь","Июль","Август","Сентябрь","Октябрь","Ноябрь","Декабрь")</f>
        <v/>
      </c>
      <c r="K1478">
        <f>DAY($F1478)</f>
        <v/>
      </c>
      <c r="L1478">
        <f>IF(MOD($A1478,10)&lt;7,"ФО_01_Крупный","ФО_"&amp;TEXT(MOD($A1478,8)+1,"00"))</f>
        <v/>
      </c>
      <c r="M1478">
        <f>IF($AB1478="Да","Регион_001_Крупный","Регион_"&amp;TEXT(MOD(QUOTIENT($A1478-1,20),180)+1,"000"))</f>
        <v/>
      </c>
      <c r="N1478">
        <f>IF($AB1478="Да","Город_"&amp;TEXT(MOD($A1478-1,250)+1,"0000"),"Город_"&amp;TEXT(MOD($A1478-1,3000)+1,"0000"))</f>
        <v/>
      </c>
      <c r="O1478">
        <f>IF($AB1478="Да","Холдинг_Крупный","Холдинг_"&amp;TEXT(MOD(QUOTIENT($A1478-1,10000),20)+1,"00"))</f>
        <v/>
      </c>
      <c r="P1478">
        <f>IF($AB1478="Да","Организация_Крупная","Организация_"&amp;TEXT(MOD(QUOTIENT($A1478-1,500),600)+1,"000"))</f>
        <v/>
      </c>
      <c r="Q1478">
        <f>"Отдел_"&amp;TEXT(MOD(QUOTIENT($A1478-1,50),100)+1,"000")</f>
        <v/>
      </c>
      <c r="R1478">
        <f>IF($AB1478="Да","Группа_Крупная","Группа_"&amp;TEXT(MOD(QUOTIENT($A1478-1,5000),30)+1,"00"))</f>
        <v/>
      </c>
      <c r="S1478">
        <f>IF($AB1478="Да","Категория_Крупная","Категория_"&amp;TEXT(MOD(QUOTIENT($A1478-1,500),120)+1,"000"))</f>
        <v/>
      </c>
      <c r="T1478">
        <f>IF($AB1478="Да","Подкатегория_Крупная","Подкатегория_"&amp;TEXT(MOD(QUOTIENT($A1478-1,50),300)+1,"000"))</f>
        <v/>
      </c>
      <c r="U1478">
        <f>"SKU_"&amp;TEXT($A1478,"0000000")</f>
        <v/>
      </c>
      <c r="V1478">
        <f>CHOOSE(MOD($A1478-1,4)+1,"Enterprise","SMB","Госсектор","Розница")</f>
        <v/>
      </c>
      <c r="W1478">
        <f>"Клиент_"&amp;TEXT(MOD($A1478-1,20000)+1,"00000")</f>
        <v/>
      </c>
      <c r="X1478">
        <f>CHOOSE(MOD($A1478-1,5)+1,"Портал","API","Импорт","Ручной ввод","Интеграция")</f>
        <v/>
      </c>
      <c r="Y1478" s="8">
        <f>ROUND(1000+MOD($A1478*37,90000)+IF($AB1478="Да",5000,0),2)</f>
        <v/>
      </c>
      <c r="Z1478">
        <f>1+MOD($A1478,20)</f>
        <v/>
      </c>
      <c r="AA1478" s="8">
        <f>ROUND($Y1478*(0.08+MOD($A1478,17)/100),2)</f>
        <v/>
      </c>
      <c r="AB1478">
        <f>IF(MOD($A1478,10)&lt;7,"Да","Нет")</f>
        <v/>
      </c>
      <c r="AC1478">
        <f>$R1478&amp;" / "&amp;$S1478&amp;" / "&amp;$T1478</f>
        <v/>
      </c>
      <c r="AD1478">
        <f>1</f>
        <v/>
      </c>
      <c r="AE1478">
        <f>IF($A1478&lt;=Settings!$B$4,"до 100",IF($A1478&lt;=Settings!$B$5,"до 10 000",IF($A1478&lt;=Settings!$B$6,"до 100 000","100 000+")))</f>
        <v/>
      </c>
    </row>
    <row r="1479">
      <c r="A1479">
        <f>ROW()-1</f>
        <v/>
      </c>
      <c r="B1479">
        <f>IF($A1479&lt;=Settings!$B$4,"small_control",IF($A1479&lt;=Settings!$B$5,"medium_10k",IF($A1479&lt;=Settings!$B$6,"large_100k","extreme_1m")))</f>
        <v/>
      </c>
      <c r="C1479">
        <f>"ORD-"&amp;TEXT(QUOTIENT($A1479-1,3)+1,"0000000")</f>
        <v/>
      </c>
      <c r="D1479">
        <f>"LINE-"&amp;TEXT($A1479,"0000000")</f>
        <v/>
      </c>
      <c r="E1479" s="7">
        <f>Settings!$B$2+$A1479-1</f>
        <v/>
      </c>
      <c r="F1479" s="7">
        <f>Settings!$B$2+MOD($A1479-1,Settings!$B$7)</f>
        <v/>
      </c>
      <c r="G1479">
        <f>YEAR($F1479)</f>
        <v/>
      </c>
      <c r="H1479">
        <f>"Q"&amp;ROUNDUP(MONTH($F1479)/3,0)</f>
        <v/>
      </c>
      <c r="I1479">
        <f>MONTH($F1479)</f>
        <v/>
      </c>
      <c r="J1479">
        <f>CHOOSE(MONTH($F1479),"Январь","Февраль","Март","Апрель","Май","Июнь","Июль","Август","Сентябрь","Октябрь","Ноябрь","Декабрь")</f>
        <v/>
      </c>
      <c r="K1479">
        <f>DAY($F1479)</f>
        <v/>
      </c>
      <c r="L1479">
        <f>IF(MOD($A1479,10)&lt;7,"ФО_01_Крупный","ФО_"&amp;TEXT(MOD($A1479,8)+1,"00"))</f>
        <v/>
      </c>
      <c r="M1479">
        <f>IF($AB1479="Да","Регион_001_Крупный","Регион_"&amp;TEXT(MOD(QUOTIENT($A1479-1,20),180)+1,"000"))</f>
        <v/>
      </c>
      <c r="N1479">
        <f>IF($AB1479="Да","Город_"&amp;TEXT(MOD($A1479-1,250)+1,"0000"),"Город_"&amp;TEXT(MOD($A1479-1,3000)+1,"0000"))</f>
        <v/>
      </c>
      <c r="O1479">
        <f>IF($AB1479="Да","Холдинг_Крупный","Холдинг_"&amp;TEXT(MOD(QUOTIENT($A1479-1,10000),20)+1,"00"))</f>
        <v/>
      </c>
      <c r="P1479">
        <f>IF($AB1479="Да","Организация_Крупная","Организация_"&amp;TEXT(MOD(QUOTIENT($A1479-1,500),600)+1,"000"))</f>
        <v/>
      </c>
      <c r="Q1479">
        <f>"Отдел_"&amp;TEXT(MOD(QUOTIENT($A1479-1,50),100)+1,"000")</f>
        <v/>
      </c>
      <c r="R1479">
        <f>IF($AB1479="Да","Группа_Крупная","Группа_"&amp;TEXT(MOD(QUOTIENT($A1479-1,5000),30)+1,"00"))</f>
        <v/>
      </c>
      <c r="S1479">
        <f>IF($AB1479="Да","Категория_Крупная","Категория_"&amp;TEXT(MOD(QUOTIENT($A1479-1,500),120)+1,"000"))</f>
        <v/>
      </c>
      <c r="T1479">
        <f>IF($AB1479="Да","Подкатегория_Крупная","Подкатегория_"&amp;TEXT(MOD(QUOTIENT($A1479-1,50),300)+1,"000"))</f>
        <v/>
      </c>
      <c r="U1479">
        <f>"SKU_"&amp;TEXT($A1479,"0000000")</f>
        <v/>
      </c>
      <c r="V1479">
        <f>CHOOSE(MOD($A1479-1,4)+1,"Enterprise","SMB","Госсектор","Розница")</f>
        <v/>
      </c>
      <c r="W1479">
        <f>"Клиент_"&amp;TEXT(MOD($A1479-1,20000)+1,"00000")</f>
        <v/>
      </c>
      <c r="X1479">
        <f>CHOOSE(MOD($A1479-1,5)+1,"Портал","API","Импорт","Ручной ввод","Интеграция")</f>
        <v/>
      </c>
      <c r="Y1479" s="8">
        <f>ROUND(1000+MOD($A1479*37,90000)+IF($AB1479="Да",5000,0),2)</f>
        <v/>
      </c>
      <c r="Z1479">
        <f>1+MOD($A1479,20)</f>
        <v/>
      </c>
      <c r="AA1479" s="8">
        <f>ROUND($Y1479*(0.08+MOD($A1479,17)/100),2)</f>
        <v/>
      </c>
      <c r="AB1479">
        <f>IF(MOD($A1479,10)&lt;7,"Да","Нет")</f>
        <v/>
      </c>
      <c r="AC1479">
        <f>$R1479&amp;" / "&amp;$S1479&amp;" / "&amp;$T1479</f>
        <v/>
      </c>
      <c r="AD1479">
        <f>1</f>
        <v/>
      </c>
      <c r="AE1479">
        <f>IF($A1479&lt;=Settings!$B$4,"до 100",IF($A1479&lt;=Settings!$B$5,"до 10 000",IF($A1479&lt;=Settings!$B$6,"до 100 000","100 000+")))</f>
        <v/>
      </c>
    </row>
    <row r="1480">
      <c r="A1480">
        <f>ROW()-1</f>
        <v/>
      </c>
      <c r="B1480">
        <f>IF($A1480&lt;=Settings!$B$4,"small_control",IF($A1480&lt;=Settings!$B$5,"medium_10k",IF($A1480&lt;=Settings!$B$6,"large_100k","extreme_1m")))</f>
        <v/>
      </c>
      <c r="C1480">
        <f>"ORD-"&amp;TEXT(QUOTIENT($A1480-1,3)+1,"0000000")</f>
        <v/>
      </c>
      <c r="D1480">
        <f>"LINE-"&amp;TEXT($A1480,"0000000")</f>
        <v/>
      </c>
      <c r="E1480" s="7">
        <f>Settings!$B$2+$A1480-1</f>
        <v/>
      </c>
      <c r="F1480" s="7">
        <f>Settings!$B$2+MOD($A1480-1,Settings!$B$7)</f>
        <v/>
      </c>
      <c r="G1480">
        <f>YEAR($F1480)</f>
        <v/>
      </c>
      <c r="H1480">
        <f>"Q"&amp;ROUNDUP(MONTH($F1480)/3,0)</f>
        <v/>
      </c>
      <c r="I1480">
        <f>MONTH($F1480)</f>
        <v/>
      </c>
      <c r="J1480">
        <f>CHOOSE(MONTH($F1480),"Январь","Февраль","Март","Апрель","Май","Июнь","Июль","Август","Сентябрь","Октябрь","Ноябрь","Декабрь")</f>
        <v/>
      </c>
      <c r="K1480">
        <f>DAY($F1480)</f>
        <v/>
      </c>
      <c r="L1480">
        <f>IF(MOD($A1480,10)&lt;7,"ФО_01_Крупный","ФО_"&amp;TEXT(MOD($A1480,8)+1,"00"))</f>
        <v/>
      </c>
      <c r="M1480">
        <f>IF($AB1480="Да","Регион_001_Крупный","Регион_"&amp;TEXT(MOD(QUOTIENT($A1480-1,20),180)+1,"000"))</f>
        <v/>
      </c>
      <c r="N1480">
        <f>IF($AB1480="Да","Город_"&amp;TEXT(MOD($A1480-1,250)+1,"0000"),"Город_"&amp;TEXT(MOD($A1480-1,3000)+1,"0000"))</f>
        <v/>
      </c>
      <c r="O1480">
        <f>IF($AB1480="Да","Холдинг_Крупный","Холдинг_"&amp;TEXT(MOD(QUOTIENT($A1480-1,10000),20)+1,"00"))</f>
        <v/>
      </c>
      <c r="P1480">
        <f>IF($AB1480="Да","Организация_Крупная","Организация_"&amp;TEXT(MOD(QUOTIENT($A1480-1,500),600)+1,"000"))</f>
        <v/>
      </c>
      <c r="Q1480">
        <f>"Отдел_"&amp;TEXT(MOD(QUOTIENT($A1480-1,50),100)+1,"000")</f>
        <v/>
      </c>
      <c r="R1480">
        <f>IF($AB1480="Да","Группа_Крупная","Группа_"&amp;TEXT(MOD(QUOTIENT($A1480-1,5000),30)+1,"00"))</f>
        <v/>
      </c>
      <c r="S1480">
        <f>IF($AB1480="Да","Категория_Крупная","Категория_"&amp;TEXT(MOD(QUOTIENT($A1480-1,500),120)+1,"000"))</f>
        <v/>
      </c>
      <c r="T1480">
        <f>IF($AB1480="Да","Подкатегория_Крупная","Подкатегория_"&amp;TEXT(MOD(QUOTIENT($A1480-1,50),300)+1,"000"))</f>
        <v/>
      </c>
      <c r="U1480">
        <f>"SKU_"&amp;TEXT($A1480,"0000000")</f>
        <v/>
      </c>
      <c r="V1480">
        <f>CHOOSE(MOD($A1480-1,4)+1,"Enterprise","SMB","Госсектор","Розница")</f>
        <v/>
      </c>
      <c r="W1480">
        <f>"Клиент_"&amp;TEXT(MOD($A1480-1,20000)+1,"00000")</f>
        <v/>
      </c>
      <c r="X1480">
        <f>CHOOSE(MOD($A1480-1,5)+1,"Портал","API","Импорт","Ручной ввод","Интеграция")</f>
        <v/>
      </c>
      <c r="Y1480" s="8">
        <f>ROUND(1000+MOD($A1480*37,90000)+IF($AB1480="Да",5000,0),2)</f>
        <v/>
      </c>
      <c r="Z1480">
        <f>1+MOD($A1480,20)</f>
        <v/>
      </c>
      <c r="AA1480" s="8">
        <f>ROUND($Y1480*(0.08+MOD($A1480,17)/100),2)</f>
        <v/>
      </c>
      <c r="AB1480">
        <f>IF(MOD($A1480,10)&lt;7,"Да","Нет")</f>
        <v/>
      </c>
      <c r="AC1480">
        <f>$R1480&amp;" / "&amp;$S1480&amp;" / "&amp;$T1480</f>
        <v/>
      </c>
      <c r="AD1480">
        <f>1</f>
        <v/>
      </c>
      <c r="AE1480">
        <f>IF($A1480&lt;=Settings!$B$4,"до 100",IF($A1480&lt;=Settings!$B$5,"до 10 000",IF($A1480&lt;=Settings!$B$6,"до 100 000","100 000+")))</f>
        <v/>
      </c>
    </row>
    <row r="1481">
      <c r="A1481">
        <f>ROW()-1</f>
        <v/>
      </c>
      <c r="B1481">
        <f>IF($A1481&lt;=Settings!$B$4,"small_control",IF($A1481&lt;=Settings!$B$5,"medium_10k",IF($A1481&lt;=Settings!$B$6,"large_100k","extreme_1m")))</f>
        <v/>
      </c>
      <c r="C1481">
        <f>"ORD-"&amp;TEXT(QUOTIENT($A1481-1,3)+1,"0000000")</f>
        <v/>
      </c>
      <c r="D1481">
        <f>"LINE-"&amp;TEXT($A1481,"0000000")</f>
        <v/>
      </c>
      <c r="E1481" s="7">
        <f>Settings!$B$2+$A1481-1</f>
        <v/>
      </c>
      <c r="F1481" s="7">
        <f>Settings!$B$2+MOD($A1481-1,Settings!$B$7)</f>
        <v/>
      </c>
      <c r="G1481">
        <f>YEAR($F1481)</f>
        <v/>
      </c>
      <c r="H1481">
        <f>"Q"&amp;ROUNDUP(MONTH($F1481)/3,0)</f>
        <v/>
      </c>
      <c r="I1481">
        <f>MONTH($F1481)</f>
        <v/>
      </c>
      <c r="J1481">
        <f>CHOOSE(MONTH($F1481),"Январь","Февраль","Март","Апрель","Май","Июнь","Июль","Август","Сентябрь","Октябрь","Ноябрь","Декабрь")</f>
        <v/>
      </c>
      <c r="K1481">
        <f>DAY($F1481)</f>
        <v/>
      </c>
      <c r="L1481">
        <f>IF(MOD($A1481,10)&lt;7,"ФО_01_Крупный","ФО_"&amp;TEXT(MOD($A1481,8)+1,"00"))</f>
        <v/>
      </c>
      <c r="M1481">
        <f>IF($AB1481="Да","Регион_001_Крупный","Регион_"&amp;TEXT(MOD(QUOTIENT($A1481-1,20),180)+1,"000"))</f>
        <v/>
      </c>
      <c r="N1481">
        <f>IF($AB1481="Да","Город_"&amp;TEXT(MOD($A1481-1,250)+1,"0000"),"Город_"&amp;TEXT(MOD($A1481-1,3000)+1,"0000"))</f>
        <v/>
      </c>
      <c r="O1481">
        <f>IF($AB1481="Да","Холдинг_Крупный","Холдинг_"&amp;TEXT(MOD(QUOTIENT($A1481-1,10000),20)+1,"00"))</f>
        <v/>
      </c>
      <c r="P1481">
        <f>IF($AB1481="Да","Организация_Крупная","Организация_"&amp;TEXT(MOD(QUOTIENT($A1481-1,500),600)+1,"000"))</f>
        <v/>
      </c>
      <c r="Q1481">
        <f>"Отдел_"&amp;TEXT(MOD(QUOTIENT($A1481-1,50),100)+1,"000")</f>
        <v/>
      </c>
      <c r="R1481">
        <f>IF($AB1481="Да","Группа_Крупная","Группа_"&amp;TEXT(MOD(QUOTIENT($A1481-1,5000),30)+1,"00"))</f>
        <v/>
      </c>
      <c r="S1481">
        <f>IF($AB1481="Да","Категория_Крупная","Категория_"&amp;TEXT(MOD(QUOTIENT($A1481-1,500),120)+1,"000"))</f>
        <v/>
      </c>
      <c r="T1481">
        <f>IF($AB1481="Да","Подкатегория_Крупная","Подкатегория_"&amp;TEXT(MOD(QUOTIENT($A1481-1,50),300)+1,"000"))</f>
        <v/>
      </c>
      <c r="U1481">
        <f>"SKU_"&amp;TEXT($A1481,"0000000")</f>
        <v/>
      </c>
      <c r="V1481">
        <f>CHOOSE(MOD($A1481-1,4)+1,"Enterprise","SMB","Госсектор","Розница")</f>
        <v/>
      </c>
      <c r="W1481">
        <f>"Клиент_"&amp;TEXT(MOD($A1481-1,20000)+1,"00000")</f>
        <v/>
      </c>
      <c r="X1481">
        <f>CHOOSE(MOD($A1481-1,5)+1,"Портал","API","Импорт","Ручной ввод","Интеграция")</f>
        <v/>
      </c>
      <c r="Y1481" s="8">
        <f>ROUND(1000+MOD($A1481*37,90000)+IF($AB1481="Да",5000,0),2)</f>
        <v/>
      </c>
      <c r="Z1481">
        <f>1+MOD($A1481,20)</f>
        <v/>
      </c>
      <c r="AA1481" s="8">
        <f>ROUND($Y1481*(0.08+MOD($A1481,17)/100),2)</f>
        <v/>
      </c>
      <c r="AB1481">
        <f>IF(MOD($A1481,10)&lt;7,"Да","Нет")</f>
        <v/>
      </c>
      <c r="AC1481">
        <f>$R1481&amp;" / "&amp;$S1481&amp;" / "&amp;$T1481</f>
        <v/>
      </c>
      <c r="AD1481">
        <f>1</f>
        <v/>
      </c>
      <c r="AE1481">
        <f>IF($A1481&lt;=Settings!$B$4,"до 100",IF($A1481&lt;=Settings!$B$5,"до 10 000",IF($A1481&lt;=Settings!$B$6,"до 100 000","100 000+")))</f>
        <v/>
      </c>
    </row>
    <row r="1482">
      <c r="A1482">
        <f>ROW()-1</f>
        <v/>
      </c>
      <c r="B1482">
        <f>IF($A1482&lt;=Settings!$B$4,"small_control",IF($A1482&lt;=Settings!$B$5,"medium_10k",IF($A1482&lt;=Settings!$B$6,"large_100k","extreme_1m")))</f>
        <v/>
      </c>
      <c r="C1482">
        <f>"ORD-"&amp;TEXT(QUOTIENT($A1482-1,3)+1,"0000000")</f>
        <v/>
      </c>
      <c r="D1482">
        <f>"LINE-"&amp;TEXT($A1482,"0000000")</f>
        <v/>
      </c>
      <c r="E1482" s="7">
        <f>Settings!$B$2+$A1482-1</f>
        <v/>
      </c>
      <c r="F1482" s="7">
        <f>Settings!$B$2+MOD($A1482-1,Settings!$B$7)</f>
        <v/>
      </c>
      <c r="G1482">
        <f>YEAR($F1482)</f>
        <v/>
      </c>
      <c r="H1482">
        <f>"Q"&amp;ROUNDUP(MONTH($F1482)/3,0)</f>
        <v/>
      </c>
      <c r="I1482">
        <f>MONTH($F1482)</f>
        <v/>
      </c>
      <c r="J1482">
        <f>CHOOSE(MONTH($F1482),"Январь","Февраль","Март","Апрель","Май","Июнь","Июль","Август","Сентябрь","Октябрь","Ноябрь","Декабрь")</f>
        <v/>
      </c>
      <c r="K1482">
        <f>DAY($F1482)</f>
        <v/>
      </c>
      <c r="L1482">
        <f>IF(MOD($A1482,10)&lt;7,"ФО_01_Крупный","ФО_"&amp;TEXT(MOD($A1482,8)+1,"00"))</f>
        <v/>
      </c>
      <c r="M1482">
        <f>IF($AB1482="Да","Регион_001_Крупный","Регион_"&amp;TEXT(MOD(QUOTIENT($A1482-1,20),180)+1,"000"))</f>
        <v/>
      </c>
      <c r="N1482">
        <f>IF($AB1482="Да","Город_"&amp;TEXT(MOD($A1482-1,250)+1,"0000"),"Город_"&amp;TEXT(MOD($A1482-1,3000)+1,"0000"))</f>
        <v/>
      </c>
      <c r="O1482">
        <f>IF($AB1482="Да","Холдинг_Крупный","Холдинг_"&amp;TEXT(MOD(QUOTIENT($A1482-1,10000),20)+1,"00"))</f>
        <v/>
      </c>
      <c r="P1482">
        <f>IF($AB1482="Да","Организация_Крупная","Организация_"&amp;TEXT(MOD(QUOTIENT($A1482-1,500),600)+1,"000"))</f>
        <v/>
      </c>
      <c r="Q1482">
        <f>"Отдел_"&amp;TEXT(MOD(QUOTIENT($A1482-1,50),100)+1,"000")</f>
        <v/>
      </c>
      <c r="R1482">
        <f>IF($AB1482="Да","Группа_Крупная","Группа_"&amp;TEXT(MOD(QUOTIENT($A1482-1,5000),30)+1,"00"))</f>
        <v/>
      </c>
      <c r="S1482">
        <f>IF($AB1482="Да","Категория_Крупная","Категория_"&amp;TEXT(MOD(QUOTIENT($A1482-1,500),120)+1,"000"))</f>
        <v/>
      </c>
      <c r="T1482">
        <f>IF($AB1482="Да","Подкатегория_Крупная","Подкатегория_"&amp;TEXT(MOD(QUOTIENT($A1482-1,50),300)+1,"000"))</f>
        <v/>
      </c>
      <c r="U1482">
        <f>"SKU_"&amp;TEXT($A1482,"0000000")</f>
        <v/>
      </c>
      <c r="V1482">
        <f>CHOOSE(MOD($A1482-1,4)+1,"Enterprise","SMB","Госсектор","Розница")</f>
        <v/>
      </c>
      <c r="W1482">
        <f>"Клиент_"&amp;TEXT(MOD($A1482-1,20000)+1,"00000")</f>
        <v/>
      </c>
      <c r="X1482">
        <f>CHOOSE(MOD($A1482-1,5)+1,"Портал","API","Импорт","Ручной ввод","Интеграция")</f>
        <v/>
      </c>
      <c r="Y1482" s="8">
        <f>ROUND(1000+MOD($A1482*37,90000)+IF($AB1482="Да",5000,0),2)</f>
        <v/>
      </c>
      <c r="Z1482">
        <f>1+MOD($A1482,20)</f>
        <v/>
      </c>
      <c r="AA1482" s="8">
        <f>ROUND($Y1482*(0.08+MOD($A1482,17)/100),2)</f>
        <v/>
      </c>
      <c r="AB1482">
        <f>IF(MOD($A1482,10)&lt;7,"Да","Нет")</f>
        <v/>
      </c>
      <c r="AC1482">
        <f>$R1482&amp;" / "&amp;$S1482&amp;" / "&amp;$T1482</f>
        <v/>
      </c>
      <c r="AD1482">
        <f>1</f>
        <v/>
      </c>
      <c r="AE1482">
        <f>IF($A1482&lt;=Settings!$B$4,"до 100",IF($A1482&lt;=Settings!$B$5,"до 10 000",IF($A1482&lt;=Settings!$B$6,"до 100 000","100 000+")))</f>
        <v/>
      </c>
    </row>
    <row r="1483">
      <c r="A1483">
        <f>ROW()-1</f>
        <v/>
      </c>
      <c r="B1483">
        <f>IF($A1483&lt;=Settings!$B$4,"small_control",IF($A1483&lt;=Settings!$B$5,"medium_10k",IF($A1483&lt;=Settings!$B$6,"large_100k","extreme_1m")))</f>
        <v/>
      </c>
      <c r="C1483">
        <f>"ORD-"&amp;TEXT(QUOTIENT($A1483-1,3)+1,"0000000")</f>
        <v/>
      </c>
      <c r="D1483">
        <f>"LINE-"&amp;TEXT($A1483,"0000000")</f>
        <v/>
      </c>
      <c r="E1483" s="7">
        <f>Settings!$B$2+$A1483-1</f>
        <v/>
      </c>
      <c r="F1483" s="7">
        <f>Settings!$B$2+MOD($A1483-1,Settings!$B$7)</f>
        <v/>
      </c>
      <c r="G1483">
        <f>YEAR($F1483)</f>
        <v/>
      </c>
      <c r="H1483">
        <f>"Q"&amp;ROUNDUP(MONTH($F1483)/3,0)</f>
        <v/>
      </c>
      <c r="I1483">
        <f>MONTH($F1483)</f>
        <v/>
      </c>
      <c r="J1483">
        <f>CHOOSE(MONTH($F1483),"Январь","Февраль","Март","Апрель","Май","Июнь","Июль","Август","Сентябрь","Октябрь","Ноябрь","Декабрь")</f>
        <v/>
      </c>
      <c r="K1483">
        <f>DAY($F1483)</f>
        <v/>
      </c>
      <c r="L1483">
        <f>IF(MOD($A1483,10)&lt;7,"ФО_01_Крупный","ФО_"&amp;TEXT(MOD($A1483,8)+1,"00"))</f>
        <v/>
      </c>
      <c r="M1483">
        <f>IF($AB1483="Да","Регион_001_Крупный","Регион_"&amp;TEXT(MOD(QUOTIENT($A1483-1,20),180)+1,"000"))</f>
        <v/>
      </c>
      <c r="N1483">
        <f>IF($AB1483="Да","Город_"&amp;TEXT(MOD($A1483-1,250)+1,"0000"),"Город_"&amp;TEXT(MOD($A1483-1,3000)+1,"0000"))</f>
        <v/>
      </c>
      <c r="O1483">
        <f>IF($AB1483="Да","Холдинг_Крупный","Холдинг_"&amp;TEXT(MOD(QUOTIENT($A1483-1,10000),20)+1,"00"))</f>
        <v/>
      </c>
      <c r="P1483">
        <f>IF($AB1483="Да","Организация_Крупная","Организация_"&amp;TEXT(MOD(QUOTIENT($A1483-1,500),600)+1,"000"))</f>
        <v/>
      </c>
      <c r="Q1483">
        <f>"Отдел_"&amp;TEXT(MOD(QUOTIENT($A1483-1,50),100)+1,"000")</f>
        <v/>
      </c>
      <c r="R1483">
        <f>IF($AB1483="Да","Группа_Крупная","Группа_"&amp;TEXT(MOD(QUOTIENT($A1483-1,5000),30)+1,"00"))</f>
        <v/>
      </c>
      <c r="S1483">
        <f>IF($AB1483="Да","Категория_Крупная","Категория_"&amp;TEXT(MOD(QUOTIENT($A1483-1,500),120)+1,"000"))</f>
        <v/>
      </c>
      <c r="T1483">
        <f>IF($AB1483="Да","Подкатегория_Крупная","Подкатегория_"&amp;TEXT(MOD(QUOTIENT($A1483-1,50),300)+1,"000"))</f>
        <v/>
      </c>
      <c r="U1483">
        <f>"SKU_"&amp;TEXT($A1483,"0000000")</f>
        <v/>
      </c>
      <c r="V1483">
        <f>CHOOSE(MOD($A1483-1,4)+1,"Enterprise","SMB","Госсектор","Розница")</f>
        <v/>
      </c>
      <c r="W1483">
        <f>"Клиент_"&amp;TEXT(MOD($A1483-1,20000)+1,"00000")</f>
        <v/>
      </c>
      <c r="X1483">
        <f>CHOOSE(MOD($A1483-1,5)+1,"Портал","API","Импорт","Ручной ввод","Интеграция")</f>
        <v/>
      </c>
      <c r="Y1483" s="8">
        <f>ROUND(1000+MOD($A1483*37,90000)+IF($AB1483="Да",5000,0),2)</f>
        <v/>
      </c>
      <c r="Z1483">
        <f>1+MOD($A1483,20)</f>
        <v/>
      </c>
      <c r="AA1483" s="8">
        <f>ROUND($Y1483*(0.08+MOD($A1483,17)/100),2)</f>
        <v/>
      </c>
      <c r="AB1483">
        <f>IF(MOD($A1483,10)&lt;7,"Да","Нет")</f>
        <v/>
      </c>
      <c r="AC1483">
        <f>$R1483&amp;" / "&amp;$S1483&amp;" / "&amp;$T1483</f>
        <v/>
      </c>
      <c r="AD1483">
        <f>1</f>
        <v/>
      </c>
      <c r="AE1483">
        <f>IF($A1483&lt;=Settings!$B$4,"до 100",IF($A1483&lt;=Settings!$B$5,"до 10 000",IF($A1483&lt;=Settings!$B$6,"до 100 000","100 000+")))</f>
        <v/>
      </c>
    </row>
    <row r="1484">
      <c r="A1484">
        <f>ROW()-1</f>
        <v/>
      </c>
      <c r="B1484">
        <f>IF($A1484&lt;=Settings!$B$4,"small_control",IF($A1484&lt;=Settings!$B$5,"medium_10k",IF($A1484&lt;=Settings!$B$6,"large_100k","extreme_1m")))</f>
        <v/>
      </c>
      <c r="C1484">
        <f>"ORD-"&amp;TEXT(QUOTIENT($A1484-1,3)+1,"0000000")</f>
        <v/>
      </c>
      <c r="D1484">
        <f>"LINE-"&amp;TEXT($A1484,"0000000")</f>
        <v/>
      </c>
      <c r="E1484" s="7">
        <f>Settings!$B$2+$A1484-1</f>
        <v/>
      </c>
      <c r="F1484" s="7">
        <f>Settings!$B$2+MOD($A1484-1,Settings!$B$7)</f>
        <v/>
      </c>
      <c r="G1484">
        <f>YEAR($F1484)</f>
        <v/>
      </c>
      <c r="H1484">
        <f>"Q"&amp;ROUNDUP(MONTH($F1484)/3,0)</f>
        <v/>
      </c>
      <c r="I1484">
        <f>MONTH($F1484)</f>
        <v/>
      </c>
      <c r="J1484">
        <f>CHOOSE(MONTH($F1484),"Январь","Февраль","Март","Апрель","Май","Июнь","Июль","Август","Сентябрь","Октябрь","Ноябрь","Декабрь")</f>
        <v/>
      </c>
      <c r="K1484">
        <f>DAY($F1484)</f>
        <v/>
      </c>
      <c r="L1484">
        <f>IF(MOD($A1484,10)&lt;7,"ФО_01_Крупный","ФО_"&amp;TEXT(MOD($A1484,8)+1,"00"))</f>
        <v/>
      </c>
      <c r="M1484">
        <f>IF($AB1484="Да","Регион_001_Крупный","Регион_"&amp;TEXT(MOD(QUOTIENT($A1484-1,20),180)+1,"000"))</f>
        <v/>
      </c>
      <c r="N1484">
        <f>IF($AB1484="Да","Город_"&amp;TEXT(MOD($A1484-1,250)+1,"0000"),"Город_"&amp;TEXT(MOD($A1484-1,3000)+1,"0000"))</f>
        <v/>
      </c>
      <c r="O1484">
        <f>IF($AB1484="Да","Холдинг_Крупный","Холдинг_"&amp;TEXT(MOD(QUOTIENT($A1484-1,10000),20)+1,"00"))</f>
        <v/>
      </c>
      <c r="P1484">
        <f>IF($AB1484="Да","Организация_Крупная","Организация_"&amp;TEXT(MOD(QUOTIENT($A1484-1,500),600)+1,"000"))</f>
        <v/>
      </c>
      <c r="Q1484">
        <f>"Отдел_"&amp;TEXT(MOD(QUOTIENT($A1484-1,50),100)+1,"000")</f>
        <v/>
      </c>
      <c r="R1484">
        <f>IF($AB1484="Да","Группа_Крупная","Группа_"&amp;TEXT(MOD(QUOTIENT($A1484-1,5000),30)+1,"00"))</f>
        <v/>
      </c>
      <c r="S1484">
        <f>IF($AB1484="Да","Категория_Крупная","Категория_"&amp;TEXT(MOD(QUOTIENT($A1484-1,500),120)+1,"000"))</f>
        <v/>
      </c>
      <c r="T1484">
        <f>IF($AB1484="Да","Подкатегория_Крупная","Подкатегория_"&amp;TEXT(MOD(QUOTIENT($A1484-1,50),300)+1,"000"))</f>
        <v/>
      </c>
      <c r="U1484">
        <f>"SKU_"&amp;TEXT($A1484,"0000000")</f>
        <v/>
      </c>
      <c r="V1484">
        <f>CHOOSE(MOD($A1484-1,4)+1,"Enterprise","SMB","Госсектор","Розница")</f>
        <v/>
      </c>
      <c r="W1484">
        <f>"Клиент_"&amp;TEXT(MOD($A1484-1,20000)+1,"00000")</f>
        <v/>
      </c>
      <c r="X1484">
        <f>CHOOSE(MOD($A1484-1,5)+1,"Портал","API","Импорт","Ручной ввод","Интеграция")</f>
        <v/>
      </c>
      <c r="Y1484" s="8">
        <f>ROUND(1000+MOD($A1484*37,90000)+IF($AB1484="Да",5000,0),2)</f>
        <v/>
      </c>
      <c r="Z1484">
        <f>1+MOD($A1484,20)</f>
        <v/>
      </c>
      <c r="AA1484" s="8">
        <f>ROUND($Y1484*(0.08+MOD($A1484,17)/100),2)</f>
        <v/>
      </c>
      <c r="AB1484">
        <f>IF(MOD($A1484,10)&lt;7,"Да","Нет")</f>
        <v/>
      </c>
      <c r="AC1484">
        <f>$R1484&amp;" / "&amp;$S1484&amp;" / "&amp;$T1484</f>
        <v/>
      </c>
      <c r="AD1484">
        <f>1</f>
        <v/>
      </c>
      <c r="AE1484">
        <f>IF($A1484&lt;=Settings!$B$4,"до 100",IF($A1484&lt;=Settings!$B$5,"до 10 000",IF($A1484&lt;=Settings!$B$6,"до 100 000","100 000+")))</f>
        <v/>
      </c>
    </row>
    <row r="1485">
      <c r="A1485">
        <f>ROW()-1</f>
        <v/>
      </c>
      <c r="B1485">
        <f>IF($A1485&lt;=Settings!$B$4,"small_control",IF($A1485&lt;=Settings!$B$5,"medium_10k",IF($A1485&lt;=Settings!$B$6,"large_100k","extreme_1m")))</f>
        <v/>
      </c>
      <c r="C1485">
        <f>"ORD-"&amp;TEXT(QUOTIENT($A1485-1,3)+1,"0000000")</f>
        <v/>
      </c>
      <c r="D1485">
        <f>"LINE-"&amp;TEXT($A1485,"0000000")</f>
        <v/>
      </c>
      <c r="E1485" s="7">
        <f>Settings!$B$2+$A1485-1</f>
        <v/>
      </c>
      <c r="F1485" s="7">
        <f>Settings!$B$2+MOD($A1485-1,Settings!$B$7)</f>
        <v/>
      </c>
      <c r="G1485">
        <f>YEAR($F1485)</f>
        <v/>
      </c>
      <c r="H1485">
        <f>"Q"&amp;ROUNDUP(MONTH($F1485)/3,0)</f>
        <v/>
      </c>
      <c r="I1485">
        <f>MONTH($F1485)</f>
        <v/>
      </c>
      <c r="J1485">
        <f>CHOOSE(MONTH($F1485),"Январь","Февраль","Март","Апрель","Май","Июнь","Июль","Август","Сентябрь","Октябрь","Ноябрь","Декабрь")</f>
        <v/>
      </c>
      <c r="K1485">
        <f>DAY($F1485)</f>
        <v/>
      </c>
      <c r="L1485">
        <f>IF(MOD($A1485,10)&lt;7,"ФО_01_Крупный","ФО_"&amp;TEXT(MOD($A1485,8)+1,"00"))</f>
        <v/>
      </c>
      <c r="M1485">
        <f>IF($AB1485="Да","Регион_001_Крупный","Регион_"&amp;TEXT(MOD(QUOTIENT($A1485-1,20),180)+1,"000"))</f>
        <v/>
      </c>
      <c r="N1485">
        <f>IF($AB1485="Да","Город_"&amp;TEXT(MOD($A1485-1,250)+1,"0000"),"Город_"&amp;TEXT(MOD($A1485-1,3000)+1,"0000"))</f>
        <v/>
      </c>
      <c r="O1485">
        <f>IF($AB1485="Да","Холдинг_Крупный","Холдинг_"&amp;TEXT(MOD(QUOTIENT($A1485-1,10000),20)+1,"00"))</f>
        <v/>
      </c>
      <c r="P1485">
        <f>IF($AB1485="Да","Организация_Крупная","Организация_"&amp;TEXT(MOD(QUOTIENT($A1485-1,500),600)+1,"000"))</f>
        <v/>
      </c>
      <c r="Q1485">
        <f>"Отдел_"&amp;TEXT(MOD(QUOTIENT($A1485-1,50),100)+1,"000")</f>
        <v/>
      </c>
      <c r="R1485">
        <f>IF($AB1485="Да","Группа_Крупная","Группа_"&amp;TEXT(MOD(QUOTIENT($A1485-1,5000),30)+1,"00"))</f>
        <v/>
      </c>
      <c r="S1485">
        <f>IF($AB1485="Да","Категория_Крупная","Категория_"&amp;TEXT(MOD(QUOTIENT($A1485-1,500),120)+1,"000"))</f>
        <v/>
      </c>
      <c r="T1485">
        <f>IF($AB1485="Да","Подкатегория_Крупная","Подкатегория_"&amp;TEXT(MOD(QUOTIENT($A1485-1,50),300)+1,"000"))</f>
        <v/>
      </c>
      <c r="U1485">
        <f>"SKU_"&amp;TEXT($A1485,"0000000")</f>
        <v/>
      </c>
      <c r="V1485">
        <f>CHOOSE(MOD($A1485-1,4)+1,"Enterprise","SMB","Госсектор","Розница")</f>
        <v/>
      </c>
      <c r="W1485">
        <f>"Клиент_"&amp;TEXT(MOD($A1485-1,20000)+1,"00000")</f>
        <v/>
      </c>
      <c r="X1485">
        <f>CHOOSE(MOD($A1485-1,5)+1,"Портал","API","Импорт","Ручной ввод","Интеграция")</f>
        <v/>
      </c>
      <c r="Y1485" s="8">
        <f>ROUND(1000+MOD($A1485*37,90000)+IF($AB1485="Да",5000,0),2)</f>
        <v/>
      </c>
      <c r="Z1485">
        <f>1+MOD($A1485,20)</f>
        <v/>
      </c>
      <c r="AA1485" s="8">
        <f>ROUND($Y1485*(0.08+MOD($A1485,17)/100),2)</f>
        <v/>
      </c>
      <c r="AB1485">
        <f>IF(MOD($A1485,10)&lt;7,"Да","Нет")</f>
        <v/>
      </c>
      <c r="AC1485">
        <f>$R1485&amp;" / "&amp;$S1485&amp;" / "&amp;$T1485</f>
        <v/>
      </c>
      <c r="AD1485">
        <f>1</f>
        <v/>
      </c>
      <c r="AE1485">
        <f>IF($A1485&lt;=Settings!$B$4,"до 100",IF($A1485&lt;=Settings!$B$5,"до 10 000",IF($A1485&lt;=Settings!$B$6,"до 100 000","100 000+")))</f>
        <v/>
      </c>
    </row>
    <row r="1486">
      <c r="A1486">
        <f>ROW()-1</f>
        <v/>
      </c>
      <c r="B1486">
        <f>IF($A1486&lt;=Settings!$B$4,"small_control",IF($A1486&lt;=Settings!$B$5,"medium_10k",IF($A1486&lt;=Settings!$B$6,"large_100k","extreme_1m")))</f>
        <v/>
      </c>
      <c r="C1486">
        <f>"ORD-"&amp;TEXT(QUOTIENT($A1486-1,3)+1,"0000000")</f>
        <v/>
      </c>
      <c r="D1486">
        <f>"LINE-"&amp;TEXT($A1486,"0000000")</f>
        <v/>
      </c>
      <c r="E1486" s="7">
        <f>Settings!$B$2+$A1486-1</f>
        <v/>
      </c>
      <c r="F1486" s="7">
        <f>Settings!$B$2+MOD($A1486-1,Settings!$B$7)</f>
        <v/>
      </c>
      <c r="G1486">
        <f>YEAR($F1486)</f>
        <v/>
      </c>
      <c r="H1486">
        <f>"Q"&amp;ROUNDUP(MONTH($F1486)/3,0)</f>
        <v/>
      </c>
      <c r="I1486">
        <f>MONTH($F1486)</f>
        <v/>
      </c>
      <c r="J1486">
        <f>CHOOSE(MONTH($F1486),"Январь","Февраль","Март","Апрель","Май","Июнь","Июль","Август","Сентябрь","Октябрь","Ноябрь","Декабрь")</f>
        <v/>
      </c>
      <c r="K1486">
        <f>DAY($F1486)</f>
        <v/>
      </c>
      <c r="L1486">
        <f>IF(MOD($A1486,10)&lt;7,"ФО_01_Крупный","ФО_"&amp;TEXT(MOD($A1486,8)+1,"00"))</f>
        <v/>
      </c>
      <c r="M1486">
        <f>IF($AB1486="Да","Регион_001_Крупный","Регион_"&amp;TEXT(MOD(QUOTIENT($A1486-1,20),180)+1,"000"))</f>
        <v/>
      </c>
      <c r="N1486">
        <f>IF($AB1486="Да","Город_"&amp;TEXT(MOD($A1486-1,250)+1,"0000"),"Город_"&amp;TEXT(MOD($A1486-1,3000)+1,"0000"))</f>
        <v/>
      </c>
      <c r="O1486">
        <f>IF($AB1486="Да","Холдинг_Крупный","Холдинг_"&amp;TEXT(MOD(QUOTIENT($A1486-1,10000),20)+1,"00"))</f>
        <v/>
      </c>
      <c r="P1486">
        <f>IF($AB1486="Да","Организация_Крупная","Организация_"&amp;TEXT(MOD(QUOTIENT($A1486-1,500),600)+1,"000"))</f>
        <v/>
      </c>
      <c r="Q1486">
        <f>"Отдел_"&amp;TEXT(MOD(QUOTIENT($A1486-1,50),100)+1,"000")</f>
        <v/>
      </c>
      <c r="R1486">
        <f>IF($AB1486="Да","Группа_Крупная","Группа_"&amp;TEXT(MOD(QUOTIENT($A1486-1,5000),30)+1,"00"))</f>
        <v/>
      </c>
      <c r="S1486">
        <f>IF($AB1486="Да","Категория_Крупная","Категория_"&amp;TEXT(MOD(QUOTIENT($A1486-1,500),120)+1,"000"))</f>
        <v/>
      </c>
      <c r="T1486">
        <f>IF($AB1486="Да","Подкатегория_Крупная","Подкатегория_"&amp;TEXT(MOD(QUOTIENT($A1486-1,50),300)+1,"000"))</f>
        <v/>
      </c>
      <c r="U1486">
        <f>"SKU_"&amp;TEXT($A1486,"0000000")</f>
        <v/>
      </c>
      <c r="V1486">
        <f>CHOOSE(MOD($A1486-1,4)+1,"Enterprise","SMB","Госсектор","Розница")</f>
        <v/>
      </c>
      <c r="W1486">
        <f>"Клиент_"&amp;TEXT(MOD($A1486-1,20000)+1,"00000")</f>
        <v/>
      </c>
      <c r="X1486">
        <f>CHOOSE(MOD($A1486-1,5)+1,"Портал","API","Импорт","Ручной ввод","Интеграция")</f>
        <v/>
      </c>
      <c r="Y1486" s="8">
        <f>ROUND(1000+MOD($A1486*37,90000)+IF($AB1486="Да",5000,0),2)</f>
        <v/>
      </c>
      <c r="Z1486">
        <f>1+MOD($A1486,20)</f>
        <v/>
      </c>
      <c r="AA1486" s="8">
        <f>ROUND($Y1486*(0.08+MOD($A1486,17)/100),2)</f>
        <v/>
      </c>
      <c r="AB1486">
        <f>IF(MOD($A1486,10)&lt;7,"Да","Нет")</f>
        <v/>
      </c>
      <c r="AC1486">
        <f>$R1486&amp;" / "&amp;$S1486&amp;" / "&amp;$T1486</f>
        <v/>
      </c>
      <c r="AD1486">
        <f>1</f>
        <v/>
      </c>
      <c r="AE1486">
        <f>IF($A1486&lt;=Settings!$B$4,"до 100",IF($A1486&lt;=Settings!$B$5,"до 10 000",IF($A1486&lt;=Settings!$B$6,"до 100 000","100 000+")))</f>
        <v/>
      </c>
    </row>
    <row r="1487">
      <c r="A1487">
        <f>ROW()-1</f>
        <v/>
      </c>
      <c r="B1487">
        <f>IF($A1487&lt;=Settings!$B$4,"small_control",IF($A1487&lt;=Settings!$B$5,"medium_10k",IF($A1487&lt;=Settings!$B$6,"large_100k","extreme_1m")))</f>
        <v/>
      </c>
      <c r="C1487">
        <f>"ORD-"&amp;TEXT(QUOTIENT($A1487-1,3)+1,"0000000")</f>
        <v/>
      </c>
      <c r="D1487">
        <f>"LINE-"&amp;TEXT($A1487,"0000000")</f>
        <v/>
      </c>
      <c r="E1487" s="7">
        <f>Settings!$B$2+$A1487-1</f>
        <v/>
      </c>
      <c r="F1487" s="7">
        <f>Settings!$B$2+MOD($A1487-1,Settings!$B$7)</f>
        <v/>
      </c>
      <c r="G1487">
        <f>YEAR($F1487)</f>
        <v/>
      </c>
      <c r="H1487">
        <f>"Q"&amp;ROUNDUP(MONTH($F1487)/3,0)</f>
        <v/>
      </c>
      <c r="I1487">
        <f>MONTH($F1487)</f>
        <v/>
      </c>
      <c r="J1487">
        <f>CHOOSE(MONTH($F1487),"Январь","Февраль","Март","Апрель","Май","Июнь","Июль","Август","Сентябрь","Октябрь","Ноябрь","Декабрь")</f>
        <v/>
      </c>
      <c r="K1487">
        <f>DAY($F1487)</f>
        <v/>
      </c>
      <c r="L1487">
        <f>IF(MOD($A1487,10)&lt;7,"ФО_01_Крупный","ФО_"&amp;TEXT(MOD($A1487,8)+1,"00"))</f>
        <v/>
      </c>
      <c r="M1487">
        <f>IF($AB1487="Да","Регион_001_Крупный","Регион_"&amp;TEXT(MOD(QUOTIENT($A1487-1,20),180)+1,"000"))</f>
        <v/>
      </c>
      <c r="N1487">
        <f>IF($AB1487="Да","Город_"&amp;TEXT(MOD($A1487-1,250)+1,"0000"),"Город_"&amp;TEXT(MOD($A1487-1,3000)+1,"0000"))</f>
        <v/>
      </c>
      <c r="O1487">
        <f>IF($AB1487="Да","Холдинг_Крупный","Холдинг_"&amp;TEXT(MOD(QUOTIENT($A1487-1,10000),20)+1,"00"))</f>
        <v/>
      </c>
      <c r="P1487">
        <f>IF($AB1487="Да","Организация_Крупная","Организация_"&amp;TEXT(MOD(QUOTIENT($A1487-1,500),600)+1,"000"))</f>
        <v/>
      </c>
      <c r="Q1487">
        <f>"Отдел_"&amp;TEXT(MOD(QUOTIENT($A1487-1,50),100)+1,"000")</f>
        <v/>
      </c>
      <c r="R1487">
        <f>IF($AB1487="Да","Группа_Крупная","Группа_"&amp;TEXT(MOD(QUOTIENT($A1487-1,5000),30)+1,"00"))</f>
        <v/>
      </c>
      <c r="S1487">
        <f>IF($AB1487="Да","Категория_Крупная","Категория_"&amp;TEXT(MOD(QUOTIENT($A1487-1,500),120)+1,"000"))</f>
        <v/>
      </c>
      <c r="T1487">
        <f>IF($AB1487="Да","Подкатегория_Крупная","Подкатегория_"&amp;TEXT(MOD(QUOTIENT($A1487-1,50),300)+1,"000"))</f>
        <v/>
      </c>
      <c r="U1487">
        <f>"SKU_"&amp;TEXT($A1487,"0000000")</f>
        <v/>
      </c>
      <c r="V1487">
        <f>CHOOSE(MOD($A1487-1,4)+1,"Enterprise","SMB","Госсектор","Розница")</f>
        <v/>
      </c>
      <c r="W1487">
        <f>"Клиент_"&amp;TEXT(MOD($A1487-1,20000)+1,"00000")</f>
        <v/>
      </c>
      <c r="X1487">
        <f>CHOOSE(MOD($A1487-1,5)+1,"Портал","API","Импорт","Ручной ввод","Интеграция")</f>
        <v/>
      </c>
      <c r="Y1487" s="8">
        <f>ROUND(1000+MOD($A1487*37,90000)+IF($AB1487="Да",5000,0),2)</f>
        <v/>
      </c>
      <c r="Z1487">
        <f>1+MOD($A1487,20)</f>
        <v/>
      </c>
      <c r="AA1487" s="8">
        <f>ROUND($Y1487*(0.08+MOD($A1487,17)/100),2)</f>
        <v/>
      </c>
      <c r="AB1487">
        <f>IF(MOD($A1487,10)&lt;7,"Да","Нет")</f>
        <v/>
      </c>
      <c r="AC1487">
        <f>$R1487&amp;" / "&amp;$S1487&amp;" / "&amp;$T1487</f>
        <v/>
      </c>
      <c r="AD1487">
        <f>1</f>
        <v/>
      </c>
      <c r="AE1487">
        <f>IF($A1487&lt;=Settings!$B$4,"до 100",IF($A1487&lt;=Settings!$B$5,"до 10 000",IF($A1487&lt;=Settings!$B$6,"до 100 000","100 000+")))</f>
        <v/>
      </c>
    </row>
    <row r="1488">
      <c r="A1488">
        <f>ROW()-1</f>
        <v/>
      </c>
      <c r="B1488">
        <f>IF($A1488&lt;=Settings!$B$4,"small_control",IF($A1488&lt;=Settings!$B$5,"medium_10k",IF($A1488&lt;=Settings!$B$6,"large_100k","extreme_1m")))</f>
        <v/>
      </c>
      <c r="C1488">
        <f>"ORD-"&amp;TEXT(QUOTIENT($A1488-1,3)+1,"0000000")</f>
        <v/>
      </c>
      <c r="D1488">
        <f>"LINE-"&amp;TEXT($A1488,"0000000")</f>
        <v/>
      </c>
      <c r="E1488" s="7">
        <f>Settings!$B$2+$A1488-1</f>
        <v/>
      </c>
      <c r="F1488" s="7">
        <f>Settings!$B$2+MOD($A1488-1,Settings!$B$7)</f>
        <v/>
      </c>
      <c r="G1488">
        <f>YEAR($F1488)</f>
        <v/>
      </c>
      <c r="H1488">
        <f>"Q"&amp;ROUNDUP(MONTH($F1488)/3,0)</f>
        <v/>
      </c>
      <c r="I1488">
        <f>MONTH($F1488)</f>
        <v/>
      </c>
      <c r="J1488">
        <f>CHOOSE(MONTH($F1488),"Январь","Февраль","Март","Апрель","Май","Июнь","Июль","Август","Сентябрь","Октябрь","Ноябрь","Декабрь")</f>
        <v/>
      </c>
      <c r="K1488">
        <f>DAY($F1488)</f>
        <v/>
      </c>
      <c r="L1488">
        <f>IF(MOD($A1488,10)&lt;7,"ФО_01_Крупный","ФО_"&amp;TEXT(MOD($A1488,8)+1,"00"))</f>
        <v/>
      </c>
      <c r="M1488">
        <f>IF($AB1488="Да","Регион_001_Крупный","Регион_"&amp;TEXT(MOD(QUOTIENT($A1488-1,20),180)+1,"000"))</f>
        <v/>
      </c>
      <c r="N1488">
        <f>IF($AB1488="Да","Город_"&amp;TEXT(MOD($A1488-1,250)+1,"0000"),"Город_"&amp;TEXT(MOD($A1488-1,3000)+1,"0000"))</f>
        <v/>
      </c>
      <c r="O1488">
        <f>IF($AB1488="Да","Холдинг_Крупный","Холдинг_"&amp;TEXT(MOD(QUOTIENT($A1488-1,10000),20)+1,"00"))</f>
        <v/>
      </c>
      <c r="P1488">
        <f>IF($AB1488="Да","Организация_Крупная","Организация_"&amp;TEXT(MOD(QUOTIENT($A1488-1,500),600)+1,"000"))</f>
        <v/>
      </c>
      <c r="Q1488">
        <f>"Отдел_"&amp;TEXT(MOD(QUOTIENT($A1488-1,50),100)+1,"000")</f>
        <v/>
      </c>
      <c r="R1488">
        <f>IF($AB1488="Да","Группа_Крупная","Группа_"&amp;TEXT(MOD(QUOTIENT($A1488-1,5000),30)+1,"00"))</f>
        <v/>
      </c>
      <c r="S1488">
        <f>IF($AB1488="Да","Категория_Крупная","Категория_"&amp;TEXT(MOD(QUOTIENT($A1488-1,500),120)+1,"000"))</f>
        <v/>
      </c>
      <c r="T1488">
        <f>IF($AB1488="Да","Подкатегория_Крупная","Подкатегория_"&amp;TEXT(MOD(QUOTIENT($A1488-1,50),300)+1,"000"))</f>
        <v/>
      </c>
      <c r="U1488">
        <f>"SKU_"&amp;TEXT($A1488,"0000000")</f>
        <v/>
      </c>
      <c r="V1488">
        <f>CHOOSE(MOD($A1488-1,4)+1,"Enterprise","SMB","Госсектор","Розница")</f>
        <v/>
      </c>
      <c r="W1488">
        <f>"Клиент_"&amp;TEXT(MOD($A1488-1,20000)+1,"00000")</f>
        <v/>
      </c>
      <c r="X1488">
        <f>CHOOSE(MOD($A1488-1,5)+1,"Портал","API","Импорт","Ручной ввод","Интеграция")</f>
        <v/>
      </c>
      <c r="Y1488" s="8">
        <f>ROUND(1000+MOD($A1488*37,90000)+IF($AB1488="Да",5000,0),2)</f>
        <v/>
      </c>
      <c r="Z1488">
        <f>1+MOD($A1488,20)</f>
        <v/>
      </c>
      <c r="AA1488" s="8">
        <f>ROUND($Y1488*(0.08+MOD($A1488,17)/100),2)</f>
        <v/>
      </c>
      <c r="AB1488">
        <f>IF(MOD($A1488,10)&lt;7,"Да","Нет")</f>
        <v/>
      </c>
      <c r="AC1488">
        <f>$R1488&amp;" / "&amp;$S1488&amp;" / "&amp;$T1488</f>
        <v/>
      </c>
      <c r="AD1488">
        <f>1</f>
        <v/>
      </c>
      <c r="AE1488">
        <f>IF($A1488&lt;=Settings!$B$4,"до 100",IF($A1488&lt;=Settings!$B$5,"до 10 000",IF($A1488&lt;=Settings!$B$6,"до 100 000","100 000+")))</f>
        <v/>
      </c>
    </row>
    <row r="1489">
      <c r="A1489">
        <f>ROW()-1</f>
        <v/>
      </c>
      <c r="B1489">
        <f>IF($A1489&lt;=Settings!$B$4,"small_control",IF($A1489&lt;=Settings!$B$5,"medium_10k",IF($A1489&lt;=Settings!$B$6,"large_100k","extreme_1m")))</f>
        <v/>
      </c>
      <c r="C1489">
        <f>"ORD-"&amp;TEXT(QUOTIENT($A1489-1,3)+1,"0000000")</f>
        <v/>
      </c>
      <c r="D1489">
        <f>"LINE-"&amp;TEXT($A1489,"0000000")</f>
        <v/>
      </c>
      <c r="E1489" s="7">
        <f>Settings!$B$2+$A1489-1</f>
        <v/>
      </c>
      <c r="F1489" s="7">
        <f>Settings!$B$2+MOD($A1489-1,Settings!$B$7)</f>
        <v/>
      </c>
      <c r="G1489">
        <f>YEAR($F1489)</f>
        <v/>
      </c>
      <c r="H1489">
        <f>"Q"&amp;ROUNDUP(MONTH($F1489)/3,0)</f>
        <v/>
      </c>
      <c r="I1489">
        <f>MONTH($F1489)</f>
        <v/>
      </c>
      <c r="J1489">
        <f>CHOOSE(MONTH($F1489),"Январь","Февраль","Март","Апрель","Май","Июнь","Июль","Август","Сентябрь","Октябрь","Ноябрь","Декабрь")</f>
        <v/>
      </c>
      <c r="K1489">
        <f>DAY($F1489)</f>
        <v/>
      </c>
      <c r="L1489">
        <f>IF(MOD($A1489,10)&lt;7,"ФО_01_Крупный","ФО_"&amp;TEXT(MOD($A1489,8)+1,"00"))</f>
        <v/>
      </c>
      <c r="M1489">
        <f>IF($AB1489="Да","Регион_001_Крупный","Регион_"&amp;TEXT(MOD(QUOTIENT($A1489-1,20),180)+1,"000"))</f>
        <v/>
      </c>
      <c r="N1489">
        <f>IF($AB1489="Да","Город_"&amp;TEXT(MOD($A1489-1,250)+1,"0000"),"Город_"&amp;TEXT(MOD($A1489-1,3000)+1,"0000"))</f>
        <v/>
      </c>
      <c r="O1489">
        <f>IF($AB1489="Да","Холдинг_Крупный","Холдинг_"&amp;TEXT(MOD(QUOTIENT($A1489-1,10000),20)+1,"00"))</f>
        <v/>
      </c>
      <c r="P1489">
        <f>IF($AB1489="Да","Организация_Крупная","Организация_"&amp;TEXT(MOD(QUOTIENT($A1489-1,500),600)+1,"000"))</f>
        <v/>
      </c>
      <c r="Q1489">
        <f>"Отдел_"&amp;TEXT(MOD(QUOTIENT($A1489-1,50),100)+1,"000")</f>
        <v/>
      </c>
      <c r="R1489">
        <f>IF($AB1489="Да","Группа_Крупная","Группа_"&amp;TEXT(MOD(QUOTIENT($A1489-1,5000),30)+1,"00"))</f>
        <v/>
      </c>
      <c r="S1489">
        <f>IF($AB1489="Да","Категория_Крупная","Категория_"&amp;TEXT(MOD(QUOTIENT($A1489-1,500),120)+1,"000"))</f>
        <v/>
      </c>
      <c r="T1489">
        <f>IF($AB1489="Да","Подкатегория_Крупная","Подкатегория_"&amp;TEXT(MOD(QUOTIENT($A1489-1,50),300)+1,"000"))</f>
        <v/>
      </c>
      <c r="U1489">
        <f>"SKU_"&amp;TEXT($A1489,"0000000")</f>
        <v/>
      </c>
      <c r="V1489">
        <f>CHOOSE(MOD($A1489-1,4)+1,"Enterprise","SMB","Госсектор","Розница")</f>
        <v/>
      </c>
      <c r="W1489">
        <f>"Клиент_"&amp;TEXT(MOD($A1489-1,20000)+1,"00000")</f>
        <v/>
      </c>
      <c r="X1489">
        <f>CHOOSE(MOD($A1489-1,5)+1,"Портал","API","Импорт","Ручной ввод","Интеграция")</f>
        <v/>
      </c>
      <c r="Y1489" s="8">
        <f>ROUND(1000+MOD($A1489*37,90000)+IF($AB1489="Да",5000,0),2)</f>
        <v/>
      </c>
      <c r="Z1489">
        <f>1+MOD($A1489,20)</f>
        <v/>
      </c>
      <c r="AA1489" s="8">
        <f>ROUND($Y1489*(0.08+MOD($A1489,17)/100),2)</f>
        <v/>
      </c>
      <c r="AB1489">
        <f>IF(MOD($A1489,10)&lt;7,"Да","Нет")</f>
        <v/>
      </c>
      <c r="AC1489">
        <f>$R1489&amp;" / "&amp;$S1489&amp;" / "&amp;$T1489</f>
        <v/>
      </c>
      <c r="AD1489">
        <f>1</f>
        <v/>
      </c>
      <c r="AE1489">
        <f>IF($A1489&lt;=Settings!$B$4,"до 100",IF($A1489&lt;=Settings!$B$5,"до 10 000",IF($A1489&lt;=Settings!$B$6,"до 100 000","100 000+")))</f>
        <v/>
      </c>
    </row>
    <row r="1490">
      <c r="A1490">
        <f>ROW()-1</f>
        <v/>
      </c>
      <c r="B1490">
        <f>IF($A1490&lt;=Settings!$B$4,"small_control",IF($A1490&lt;=Settings!$B$5,"medium_10k",IF($A1490&lt;=Settings!$B$6,"large_100k","extreme_1m")))</f>
        <v/>
      </c>
      <c r="C1490">
        <f>"ORD-"&amp;TEXT(QUOTIENT($A1490-1,3)+1,"0000000")</f>
        <v/>
      </c>
      <c r="D1490">
        <f>"LINE-"&amp;TEXT($A1490,"0000000")</f>
        <v/>
      </c>
      <c r="E1490" s="7">
        <f>Settings!$B$2+$A1490-1</f>
        <v/>
      </c>
      <c r="F1490" s="7">
        <f>Settings!$B$2+MOD($A1490-1,Settings!$B$7)</f>
        <v/>
      </c>
      <c r="G1490">
        <f>YEAR($F1490)</f>
        <v/>
      </c>
      <c r="H1490">
        <f>"Q"&amp;ROUNDUP(MONTH($F1490)/3,0)</f>
        <v/>
      </c>
      <c r="I1490">
        <f>MONTH($F1490)</f>
        <v/>
      </c>
      <c r="J1490">
        <f>CHOOSE(MONTH($F1490),"Январь","Февраль","Март","Апрель","Май","Июнь","Июль","Август","Сентябрь","Октябрь","Ноябрь","Декабрь")</f>
        <v/>
      </c>
      <c r="K1490">
        <f>DAY($F1490)</f>
        <v/>
      </c>
      <c r="L1490">
        <f>IF(MOD($A1490,10)&lt;7,"ФО_01_Крупный","ФО_"&amp;TEXT(MOD($A1490,8)+1,"00"))</f>
        <v/>
      </c>
      <c r="M1490">
        <f>IF($AB1490="Да","Регион_001_Крупный","Регион_"&amp;TEXT(MOD(QUOTIENT($A1490-1,20),180)+1,"000"))</f>
        <v/>
      </c>
      <c r="N1490">
        <f>IF($AB1490="Да","Город_"&amp;TEXT(MOD($A1490-1,250)+1,"0000"),"Город_"&amp;TEXT(MOD($A1490-1,3000)+1,"0000"))</f>
        <v/>
      </c>
      <c r="O1490">
        <f>IF($AB1490="Да","Холдинг_Крупный","Холдинг_"&amp;TEXT(MOD(QUOTIENT($A1490-1,10000),20)+1,"00"))</f>
        <v/>
      </c>
      <c r="P1490">
        <f>IF($AB1490="Да","Организация_Крупная","Организация_"&amp;TEXT(MOD(QUOTIENT($A1490-1,500),600)+1,"000"))</f>
        <v/>
      </c>
      <c r="Q1490">
        <f>"Отдел_"&amp;TEXT(MOD(QUOTIENT($A1490-1,50),100)+1,"000")</f>
        <v/>
      </c>
      <c r="R1490">
        <f>IF($AB1490="Да","Группа_Крупная","Группа_"&amp;TEXT(MOD(QUOTIENT($A1490-1,5000),30)+1,"00"))</f>
        <v/>
      </c>
      <c r="S1490">
        <f>IF($AB1490="Да","Категория_Крупная","Категория_"&amp;TEXT(MOD(QUOTIENT($A1490-1,500),120)+1,"000"))</f>
        <v/>
      </c>
      <c r="T1490">
        <f>IF($AB1490="Да","Подкатегория_Крупная","Подкатегория_"&amp;TEXT(MOD(QUOTIENT($A1490-1,50),300)+1,"000"))</f>
        <v/>
      </c>
      <c r="U1490">
        <f>"SKU_"&amp;TEXT($A1490,"0000000")</f>
        <v/>
      </c>
      <c r="V1490">
        <f>CHOOSE(MOD($A1490-1,4)+1,"Enterprise","SMB","Госсектор","Розница")</f>
        <v/>
      </c>
      <c r="W1490">
        <f>"Клиент_"&amp;TEXT(MOD($A1490-1,20000)+1,"00000")</f>
        <v/>
      </c>
      <c r="X1490">
        <f>CHOOSE(MOD($A1490-1,5)+1,"Портал","API","Импорт","Ручной ввод","Интеграция")</f>
        <v/>
      </c>
      <c r="Y1490" s="8">
        <f>ROUND(1000+MOD($A1490*37,90000)+IF($AB1490="Да",5000,0),2)</f>
        <v/>
      </c>
      <c r="Z1490">
        <f>1+MOD($A1490,20)</f>
        <v/>
      </c>
      <c r="AA1490" s="8">
        <f>ROUND($Y1490*(0.08+MOD($A1490,17)/100),2)</f>
        <v/>
      </c>
      <c r="AB1490">
        <f>IF(MOD($A1490,10)&lt;7,"Да","Нет")</f>
        <v/>
      </c>
      <c r="AC1490">
        <f>$R1490&amp;" / "&amp;$S1490&amp;" / "&amp;$T1490</f>
        <v/>
      </c>
      <c r="AD1490">
        <f>1</f>
        <v/>
      </c>
      <c r="AE1490">
        <f>IF($A1490&lt;=Settings!$B$4,"до 100",IF($A1490&lt;=Settings!$B$5,"до 10 000",IF($A1490&lt;=Settings!$B$6,"до 100 000","100 000+")))</f>
        <v/>
      </c>
    </row>
    <row r="1491">
      <c r="A1491">
        <f>ROW()-1</f>
        <v/>
      </c>
      <c r="B1491">
        <f>IF($A1491&lt;=Settings!$B$4,"small_control",IF($A1491&lt;=Settings!$B$5,"medium_10k",IF($A1491&lt;=Settings!$B$6,"large_100k","extreme_1m")))</f>
        <v/>
      </c>
      <c r="C1491">
        <f>"ORD-"&amp;TEXT(QUOTIENT($A1491-1,3)+1,"0000000")</f>
        <v/>
      </c>
      <c r="D1491">
        <f>"LINE-"&amp;TEXT($A1491,"0000000")</f>
        <v/>
      </c>
      <c r="E1491" s="7">
        <f>Settings!$B$2+$A1491-1</f>
        <v/>
      </c>
      <c r="F1491" s="7">
        <f>Settings!$B$2+MOD($A1491-1,Settings!$B$7)</f>
        <v/>
      </c>
      <c r="G1491">
        <f>YEAR($F1491)</f>
        <v/>
      </c>
      <c r="H1491">
        <f>"Q"&amp;ROUNDUP(MONTH($F1491)/3,0)</f>
        <v/>
      </c>
      <c r="I1491">
        <f>MONTH($F1491)</f>
        <v/>
      </c>
      <c r="J1491">
        <f>CHOOSE(MONTH($F1491),"Январь","Февраль","Март","Апрель","Май","Июнь","Июль","Август","Сентябрь","Октябрь","Ноябрь","Декабрь")</f>
        <v/>
      </c>
      <c r="K1491">
        <f>DAY($F1491)</f>
        <v/>
      </c>
      <c r="L1491">
        <f>IF(MOD($A1491,10)&lt;7,"ФО_01_Крупный","ФО_"&amp;TEXT(MOD($A1491,8)+1,"00"))</f>
        <v/>
      </c>
      <c r="M1491">
        <f>IF($AB1491="Да","Регион_001_Крупный","Регион_"&amp;TEXT(MOD(QUOTIENT($A1491-1,20),180)+1,"000"))</f>
        <v/>
      </c>
      <c r="N1491">
        <f>IF($AB1491="Да","Город_"&amp;TEXT(MOD($A1491-1,250)+1,"0000"),"Город_"&amp;TEXT(MOD($A1491-1,3000)+1,"0000"))</f>
        <v/>
      </c>
      <c r="O1491">
        <f>IF($AB1491="Да","Холдинг_Крупный","Холдинг_"&amp;TEXT(MOD(QUOTIENT($A1491-1,10000),20)+1,"00"))</f>
        <v/>
      </c>
      <c r="P1491">
        <f>IF($AB1491="Да","Организация_Крупная","Организация_"&amp;TEXT(MOD(QUOTIENT($A1491-1,500),600)+1,"000"))</f>
        <v/>
      </c>
      <c r="Q1491">
        <f>"Отдел_"&amp;TEXT(MOD(QUOTIENT($A1491-1,50),100)+1,"000")</f>
        <v/>
      </c>
      <c r="R1491">
        <f>IF($AB1491="Да","Группа_Крупная","Группа_"&amp;TEXT(MOD(QUOTIENT($A1491-1,5000),30)+1,"00"))</f>
        <v/>
      </c>
      <c r="S1491">
        <f>IF($AB1491="Да","Категория_Крупная","Категория_"&amp;TEXT(MOD(QUOTIENT($A1491-1,500),120)+1,"000"))</f>
        <v/>
      </c>
      <c r="T1491">
        <f>IF($AB1491="Да","Подкатегория_Крупная","Подкатегория_"&amp;TEXT(MOD(QUOTIENT($A1491-1,50),300)+1,"000"))</f>
        <v/>
      </c>
      <c r="U1491">
        <f>"SKU_"&amp;TEXT($A1491,"0000000")</f>
        <v/>
      </c>
      <c r="V1491">
        <f>CHOOSE(MOD($A1491-1,4)+1,"Enterprise","SMB","Госсектор","Розница")</f>
        <v/>
      </c>
      <c r="W1491">
        <f>"Клиент_"&amp;TEXT(MOD($A1491-1,20000)+1,"00000")</f>
        <v/>
      </c>
      <c r="X1491">
        <f>CHOOSE(MOD($A1491-1,5)+1,"Портал","API","Импорт","Ручной ввод","Интеграция")</f>
        <v/>
      </c>
      <c r="Y1491" s="8">
        <f>ROUND(1000+MOD($A1491*37,90000)+IF($AB1491="Да",5000,0),2)</f>
        <v/>
      </c>
      <c r="Z1491">
        <f>1+MOD($A1491,20)</f>
        <v/>
      </c>
      <c r="AA1491" s="8">
        <f>ROUND($Y1491*(0.08+MOD($A1491,17)/100),2)</f>
        <v/>
      </c>
      <c r="AB1491">
        <f>IF(MOD($A1491,10)&lt;7,"Да","Нет")</f>
        <v/>
      </c>
      <c r="AC1491">
        <f>$R1491&amp;" / "&amp;$S1491&amp;" / "&amp;$T1491</f>
        <v/>
      </c>
      <c r="AD1491">
        <f>1</f>
        <v/>
      </c>
      <c r="AE1491">
        <f>IF($A1491&lt;=Settings!$B$4,"до 100",IF($A1491&lt;=Settings!$B$5,"до 10 000",IF($A1491&lt;=Settings!$B$6,"до 100 000","100 000+")))</f>
        <v/>
      </c>
    </row>
    <row r="1492">
      <c r="A1492">
        <f>ROW()-1</f>
        <v/>
      </c>
      <c r="B1492">
        <f>IF($A1492&lt;=Settings!$B$4,"small_control",IF($A1492&lt;=Settings!$B$5,"medium_10k",IF($A1492&lt;=Settings!$B$6,"large_100k","extreme_1m")))</f>
        <v/>
      </c>
      <c r="C1492">
        <f>"ORD-"&amp;TEXT(QUOTIENT($A1492-1,3)+1,"0000000")</f>
        <v/>
      </c>
      <c r="D1492">
        <f>"LINE-"&amp;TEXT($A1492,"0000000")</f>
        <v/>
      </c>
      <c r="E1492" s="7">
        <f>Settings!$B$2+$A1492-1</f>
        <v/>
      </c>
      <c r="F1492" s="7">
        <f>Settings!$B$2+MOD($A1492-1,Settings!$B$7)</f>
        <v/>
      </c>
      <c r="G1492">
        <f>YEAR($F1492)</f>
        <v/>
      </c>
      <c r="H1492">
        <f>"Q"&amp;ROUNDUP(MONTH($F1492)/3,0)</f>
        <v/>
      </c>
      <c r="I1492">
        <f>MONTH($F1492)</f>
        <v/>
      </c>
      <c r="J1492">
        <f>CHOOSE(MONTH($F1492),"Январь","Февраль","Март","Апрель","Май","Июнь","Июль","Август","Сентябрь","Октябрь","Ноябрь","Декабрь")</f>
        <v/>
      </c>
      <c r="K1492">
        <f>DAY($F1492)</f>
        <v/>
      </c>
      <c r="L1492">
        <f>IF(MOD($A1492,10)&lt;7,"ФО_01_Крупный","ФО_"&amp;TEXT(MOD($A1492,8)+1,"00"))</f>
        <v/>
      </c>
      <c r="M1492">
        <f>IF($AB1492="Да","Регион_001_Крупный","Регион_"&amp;TEXT(MOD(QUOTIENT($A1492-1,20),180)+1,"000"))</f>
        <v/>
      </c>
      <c r="N1492">
        <f>IF($AB1492="Да","Город_"&amp;TEXT(MOD($A1492-1,250)+1,"0000"),"Город_"&amp;TEXT(MOD($A1492-1,3000)+1,"0000"))</f>
        <v/>
      </c>
      <c r="O1492">
        <f>IF($AB1492="Да","Холдинг_Крупный","Холдинг_"&amp;TEXT(MOD(QUOTIENT($A1492-1,10000),20)+1,"00"))</f>
        <v/>
      </c>
      <c r="P1492">
        <f>IF($AB1492="Да","Организация_Крупная","Организация_"&amp;TEXT(MOD(QUOTIENT($A1492-1,500),600)+1,"000"))</f>
        <v/>
      </c>
      <c r="Q1492">
        <f>"Отдел_"&amp;TEXT(MOD(QUOTIENT($A1492-1,50),100)+1,"000")</f>
        <v/>
      </c>
      <c r="R1492">
        <f>IF($AB1492="Да","Группа_Крупная","Группа_"&amp;TEXT(MOD(QUOTIENT($A1492-1,5000),30)+1,"00"))</f>
        <v/>
      </c>
      <c r="S1492">
        <f>IF($AB1492="Да","Категория_Крупная","Категория_"&amp;TEXT(MOD(QUOTIENT($A1492-1,500),120)+1,"000"))</f>
        <v/>
      </c>
      <c r="T1492">
        <f>IF($AB1492="Да","Подкатегория_Крупная","Подкатегория_"&amp;TEXT(MOD(QUOTIENT($A1492-1,50),300)+1,"000"))</f>
        <v/>
      </c>
      <c r="U1492">
        <f>"SKU_"&amp;TEXT($A1492,"0000000")</f>
        <v/>
      </c>
      <c r="V1492">
        <f>CHOOSE(MOD($A1492-1,4)+1,"Enterprise","SMB","Госсектор","Розница")</f>
        <v/>
      </c>
      <c r="W1492">
        <f>"Клиент_"&amp;TEXT(MOD($A1492-1,20000)+1,"00000")</f>
        <v/>
      </c>
      <c r="X1492">
        <f>CHOOSE(MOD($A1492-1,5)+1,"Портал","API","Импорт","Ручной ввод","Интеграция")</f>
        <v/>
      </c>
      <c r="Y1492" s="8">
        <f>ROUND(1000+MOD($A1492*37,90000)+IF($AB1492="Да",5000,0),2)</f>
        <v/>
      </c>
      <c r="Z1492">
        <f>1+MOD($A1492,20)</f>
        <v/>
      </c>
      <c r="AA1492" s="8">
        <f>ROUND($Y1492*(0.08+MOD($A1492,17)/100),2)</f>
        <v/>
      </c>
      <c r="AB1492">
        <f>IF(MOD($A1492,10)&lt;7,"Да","Нет")</f>
        <v/>
      </c>
      <c r="AC1492">
        <f>$R1492&amp;" / "&amp;$S1492&amp;" / "&amp;$T1492</f>
        <v/>
      </c>
      <c r="AD1492">
        <f>1</f>
        <v/>
      </c>
      <c r="AE1492">
        <f>IF($A1492&lt;=Settings!$B$4,"до 100",IF($A1492&lt;=Settings!$B$5,"до 10 000",IF($A1492&lt;=Settings!$B$6,"до 100 000","100 000+")))</f>
        <v/>
      </c>
    </row>
    <row r="1493">
      <c r="A1493">
        <f>ROW()-1</f>
        <v/>
      </c>
      <c r="B1493">
        <f>IF($A1493&lt;=Settings!$B$4,"small_control",IF($A1493&lt;=Settings!$B$5,"medium_10k",IF($A1493&lt;=Settings!$B$6,"large_100k","extreme_1m")))</f>
        <v/>
      </c>
      <c r="C1493">
        <f>"ORD-"&amp;TEXT(QUOTIENT($A1493-1,3)+1,"0000000")</f>
        <v/>
      </c>
      <c r="D1493">
        <f>"LINE-"&amp;TEXT($A1493,"0000000")</f>
        <v/>
      </c>
      <c r="E1493" s="7">
        <f>Settings!$B$2+$A1493-1</f>
        <v/>
      </c>
      <c r="F1493" s="7">
        <f>Settings!$B$2+MOD($A1493-1,Settings!$B$7)</f>
        <v/>
      </c>
      <c r="G1493">
        <f>YEAR($F1493)</f>
        <v/>
      </c>
      <c r="H1493">
        <f>"Q"&amp;ROUNDUP(MONTH($F1493)/3,0)</f>
        <v/>
      </c>
      <c r="I1493">
        <f>MONTH($F1493)</f>
        <v/>
      </c>
      <c r="J1493">
        <f>CHOOSE(MONTH($F1493),"Январь","Февраль","Март","Апрель","Май","Июнь","Июль","Август","Сентябрь","Октябрь","Ноябрь","Декабрь")</f>
        <v/>
      </c>
      <c r="K1493">
        <f>DAY($F1493)</f>
        <v/>
      </c>
      <c r="L1493">
        <f>IF(MOD($A1493,10)&lt;7,"ФО_01_Крупный","ФО_"&amp;TEXT(MOD($A1493,8)+1,"00"))</f>
        <v/>
      </c>
      <c r="M1493">
        <f>IF($AB1493="Да","Регион_001_Крупный","Регион_"&amp;TEXT(MOD(QUOTIENT($A1493-1,20),180)+1,"000"))</f>
        <v/>
      </c>
      <c r="N1493">
        <f>IF($AB1493="Да","Город_"&amp;TEXT(MOD($A1493-1,250)+1,"0000"),"Город_"&amp;TEXT(MOD($A1493-1,3000)+1,"0000"))</f>
        <v/>
      </c>
      <c r="O1493">
        <f>IF($AB1493="Да","Холдинг_Крупный","Холдинг_"&amp;TEXT(MOD(QUOTIENT($A1493-1,10000),20)+1,"00"))</f>
        <v/>
      </c>
      <c r="P1493">
        <f>IF($AB1493="Да","Организация_Крупная","Организация_"&amp;TEXT(MOD(QUOTIENT($A1493-1,500),600)+1,"000"))</f>
        <v/>
      </c>
      <c r="Q1493">
        <f>"Отдел_"&amp;TEXT(MOD(QUOTIENT($A1493-1,50),100)+1,"000")</f>
        <v/>
      </c>
      <c r="R1493">
        <f>IF($AB1493="Да","Группа_Крупная","Группа_"&amp;TEXT(MOD(QUOTIENT($A1493-1,5000),30)+1,"00"))</f>
        <v/>
      </c>
      <c r="S1493">
        <f>IF($AB1493="Да","Категория_Крупная","Категория_"&amp;TEXT(MOD(QUOTIENT($A1493-1,500),120)+1,"000"))</f>
        <v/>
      </c>
      <c r="T1493">
        <f>IF($AB1493="Да","Подкатегория_Крупная","Подкатегория_"&amp;TEXT(MOD(QUOTIENT($A1493-1,50),300)+1,"000"))</f>
        <v/>
      </c>
      <c r="U1493">
        <f>"SKU_"&amp;TEXT($A1493,"0000000")</f>
        <v/>
      </c>
      <c r="V1493">
        <f>CHOOSE(MOD($A1493-1,4)+1,"Enterprise","SMB","Госсектор","Розница")</f>
        <v/>
      </c>
      <c r="W1493">
        <f>"Клиент_"&amp;TEXT(MOD($A1493-1,20000)+1,"00000")</f>
        <v/>
      </c>
      <c r="X1493">
        <f>CHOOSE(MOD($A1493-1,5)+1,"Портал","API","Импорт","Ручной ввод","Интеграция")</f>
        <v/>
      </c>
      <c r="Y1493" s="8">
        <f>ROUND(1000+MOD($A1493*37,90000)+IF($AB1493="Да",5000,0),2)</f>
        <v/>
      </c>
      <c r="Z1493">
        <f>1+MOD($A1493,20)</f>
        <v/>
      </c>
      <c r="AA1493" s="8">
        <f>ROUND($Y1493*(0.08+MOD($A1493,17)/100),2)</f>
        <v/>
      </c>
      <c r="AB1493">
        <f>IF(MOD($A1493,10)&lt;7,"Да","Нет")</f>
        <v/>
      </c>
      <c r="AC1493">
        <f>$R1493&amp;" / "&amp;$S1493&amp;" / "&amp;$T1493</f>
        <v/>
      </c>
      <c r="AD1493">
        <f>1</f>
        <v/>
      </c>
      <c r="AE1493">
        <f>IF($A1493&lt;=Settings!$B$4,"до 100",IF($A1493&lt;=Settings!$B$5,"до 10 000",IF($A1493&lt;=Settings!$B$6,"до 100 000","100 000+")))</f>
        <v/>
      </c>
    </row>
    <row r="1494">
      <c r="A1494">
        <f>ROW()-1</f>
        <v/>
      </c>
      <c r="B1494">
        <f>IF($A1494&lt;=Settings!$B$4,"small_control",IF($A1494&lt;=Settings!$B$5,"medium_10k",IF($A1494&lt;=Settings!$B$6,"large_100k","extreme_1m")))</f>
        <v/>
      </c>
      <c r="C1494">
        <f>"ORD-"&amp;TEXT(QUOTIENT($A1494-1,3)+1,"0000000")</f>
        <v/>
      </c>
      <c r="D1494">
        <f>"LINE-"&amp;TEXT($A1494,"0000000")</f>
        <v/>
      </c>
      <c r="E1494" s="7">
        <f>Settings!$B$2+$A1494-1</f>
        <v/>
      </c>
      <c r="F1494" s="7">
        <f>Settings!$B$2+MOD($A1494-1,Settings!$B$7)</f>
        <v/>
      </c>
      <c r="G1494">
        <f>YEAR($F1494)</f>
        <v/>
      </c>
      <c r="H1494">
        <f>"Q"&amp;ROUNDUP(MONTH($F1494)/3,0)</f>
        <v/>
      </c>
      <c r="I1494">
        <f>MONTH($F1494)</f>
        <v/>
      </c>
      <c r="J1494">
        <f>CHOOSE(MONTH($F1494),"Январь","Февраль","Март","Апрель","Май","Июнь","Июль","Август","Сентябрь","Октябрь","Ноябрь","Декабрь")</f>
        <v/>
      </c>
      <c r="K1494">
        <f>DAY($F1494)</f>
        <v/>
      </c>
      <c r="L1494">
        <f>IF(MOD($A1494,10)&lt;7,"ФО_01_Крупный","ФО_"&amp;TEXT(MOD($A1494,8)+1,"00"))</f>
        <v/>
      </c>
      <c r="M1494">
        <f>IF($AB1494="Да","Регион_001_Крупный","Регион_"&amp;TEXT(MOD(QUOTIENT($A1494-1,20),180)+1,"000"))</f>
        <v/>
      </c>
      <c r="N1494">
        <f>IF($AB1494="Да","Город_"&amp;TEXT(MOD($A1494-1,250)+1,"0000"),"Город_"&amp;TEXT(MOD($A1494-1,3000)+1,"0000"))</f>
        <v/>
      </c>
      <c r="O1494">
        <f>IF($AB1494="Да","Холдинг_Крупный","Холдинг_"&amp;TEXT(MOD(QUOTIENT($A1494-1,10000),20)+1,"00"))</f>
        <v/>
      </c>
      <c r="P1494">
        <f>IF($AB1494="Да","Организация_Крупная","Организация_"&amp;TEXT(MOD(QUOTIENT($A1494-1,500),600)+1,"000"))</f>
        <v/>
      </c>
      <c r="Q1494">
        <f>"Отдел_"&amp;TEXT(MOD(QUOTIENT($A1494-1,50),100)+1,"000")</f>
        <v/>
      </c>
      <c r="R1494">
        <f>IF($AB1494="Да","Группа_Крупная","Группа_"&amp;TEXT(MOD(QUOTIENT($A1494-1,5000),30)+1,"00"))</f>
        <v/>
      </c>
      <c r="S1494">
        <f>IF($AB1494="Да","Категория_Крупная","Категория_"&amp;TEXT(MOD(QUOTIENT($A1494-1,500),120)+1,"000"))</f>
        <v/>
      </c>
      <c r="T1494">
        <f>IF($AB1494="Да","Подкатегория_Крупная","Подкатегория_"&amp;TEXT(MOD(QUOTIENT($A1494-1,50),300)+1,"000"))</f>
        <v/>
      </c>
      <c r="U1494">
        <f>"SKU_"&amp;TEXT($A1494,"0000000")</f>
        <v/>
      </c>
      <c r="V1494">
        <f>CHOOSE(MOD($A1494-1,4)+1,"Enterprise","SMB","Госсектор","Розница")</f>
        <v/>
      </c>
      <c r="W1494">
        <f>"Клиент_"&amp;TEXT(MOD($A1494-1,20000)+1,"00000")</f>
        <v/>
      </c>
      <c r="X1494">
        <f>CHOOSE(MOD($A1494-1,5)+1,"Портал","API","Импорт","Ручной ввод","Интеграция")</f>
        <v/>
      </c>
      <c r="Y1494" s="8">
        <f>ROUND(1000+MOD($A1494*37,90000)+IF($AB1494="Да",5000,0),2)</f>
        <v/>
      </c>
      <c r="Z1494">
        <f>1+MOD($A1494,20)</f>
        <v/>
      </c>
      <c r="AA1494" s="8">
        <f>ROUND($Y1494*(0.08+MOD($A1494,17)/100),2)</f>
        <v/>
      </c>
      <c r="AB1494">
        <f>IF(MOD($A1494,10)&lt;7,"Да","Нет")</f>
        <v/>
      </c>
      <c r="AC1494">
        <f>$R1494&amp;" / "&amp;$S1494&amp;" / "&amp;$T1494</f>
        <v/>
      </c>
      <c r="AD1494">
        <f>1</f>
        <v/>
      </c>
      <c r="AE1494">
        <f>IF($A1494&lt;=Settings!$B$4,"до 100",IF($A1494&lt;=Settings!$B$5,"до 10 000",IF($A1494&lt;=Settings!$B$6,"до 100 000","100 000+")))</f>
        <v/>
      </c>
    </row>
    <row r="1495">
      <c r="A1495">
        <f>ROW()-1</f>
        <v/>
      </c>
      <c r="B1495">
        <f>IF($A1495&lt;=Settings!$B$4,"small_control",IF($A1495&lt;=Settings!$B$5,"medium_10k",IF($A1495&lt;=Settings!$B$6,"large_100k","extreme_1m")))</f>
        <v/>
      </c>
      <c r="C1495">
        <f>"ORD-"&amp;TEXT(QUOTIENT($A1495-1,3)+1,"0000000")</f>
        <v/>
      </c>
      <c r="D1495">
        <f>"LINE-"&amp;TEXT($A1495,"0000000")</f>
        <v/>
      </c>
      <c r="E1495" s="7">
        <f>Settings!$B$2+$A1495-1</f>
        <v/>
      </c>
      <c r="F1495" s="7">
        <f>Settings!$B$2+MOD($A1495-1,Settings!$B$7)</f>
        <v/>
      </c>
      <c r="G1495">
        <f>YEAR($F1495)</f>
        <v/>
      </c>
      <c r="H1495">
        <f>"Q"&amp;ROUNDUP(MONTH($F1495)/3,0)</f>
        <v/>
      </c>
      <c r="I1495">
        <f>MONTH($F1495)</f>
        <v/>
      </c>
      <c r="J1495">
        <f>CHOOSE(MONTH($F1495),"Январь","Февраль","Март","Апрель","Май","Июнь","Июль","Август","Сентябрь","Октябрь","Ноябрь","Декабрь")</f>
        <v/>
      </c>
      <c r="K1495">
        <f>DAY($F1495)</f>
        <v/>
      </c>
      <c r="L1495">
        <f>IF(MOD($A1495,10)&lt;7,"ФО_01_Крупный","ФО_"&amp;TEXT(MOD($A1495,8)+1,"00"))</f>
        <v/>
      </c>
      <c r="M1495">
        <f>IF($AB1495="Да","Регион_001_Крупный","Регион_"&amp;TEXT(MOD(QUOTIENT($A1495-1,20),180)+1,"000"))</f>
        <v/>
      </c>
      <c r="N1495">
        <f>IF($AB1495="Да","Город_"&amp;TEXT(MOD($A1495-1,250)+1,"0000"),"Город_"&amp;TEXT(MOD($A1495-1,3000)+1,"0000"))</f>
        <v/>
      </c>
      <c r="O1495">
        <f>IF($AB1495="Да","Холдинг_Крупный","Холдинг_"&amp;TEXT(MOD(QUOTIENT($A1495-1,10000),20)+1,"00"))</f>
        <v/>
      </c>
      <c r="P1495">
        <f>IF($AB1495="Да","Организация_Крупная","Организация_"&amp;TEXT(MOD(QUOTIENT($A1495-1,500),600)+1,"000"))</f>
        <v/>
      </c>
      <c r="Q1495">
        <f>"Отдел_"&amp;TEXT(MOD(QUOTIENT($A1495-1,50),100)+1,"000")</f>
        <v/>
      </c>
      <c r="R1495">
        <f>IF($AB1495="Да","Группа_Крупная","Группа_"&amp;TEXT(MOD(QUOTIENT($A1495-1,5000),30)+1,"00"))</f>
        <v/>
      </c>
      <c r="S1495">
        <f>IF($AB1495="Да","Категория_Крупная","Категория_"&amp;TEXT(MOD(QUOTIENT($A1495-1,500),120)+1,"000"))</f>
        <v/>
      </c>
      <c r="T1495">
        <f>IF($AB1495="Да","Подкатегория_Крупная","Подкатегория_"&amp;TEXT(MOD(QUOTIENT($A1495-1,50),300)+1,"000"))</f>
        <v/>
      </c>
      <c r="U1495">
        <f>"SKU_"&amp;TEXT($A1495,"0000000")</f>
        <v/>
      </c>
      <c r="V1495">
        <f>CHOOSE(MOD($A1495-1,4)+1,"Enterprise","SMB","Госсектор","Розница")</f>
        <v/>
      </c>
      <c r="W1495">
        <f>"Клиент_"&amp;TEXT(MOD($A1495-1,20000)+1,"00000")</f>
        <v/>
      </c>
      <c r="X1495">
        <f>CHOOSE(MOD($A1495-1,5)+1,"Портал","API","Импорт","Ручной ввод","Интеграция")</f>
        <v/>
      </c>
      <c r="Y1495" s="8">
        <f>ROUND(1000+MOD($A1495*37,90000)+IF($AB1495="Да",5000,0),2)</f>
        <v/>
      </c>
      <c r="Z1495">
        <f>1+MOD($A1495,20)</f>
        <v/>
      </c>
      <c r="AA1495" s="8">
        <f>ROUND($Y1495*(0.08+MOD($A1495,17)/100),2)</f>
        <v/>
      </c>
      <c r="AB1495">
        <f>IF(MOD($A1495,10)&lt;7,"Да","Нет")</f>
        <v/>
      </c>
      <c r="AC1495">
        <f>$R1495&amp;" / "&amp;$S1495&amp;" / "&amp;$T1495</f>
        <v/>
      </c>
      <c r="AD1495">
        <f>1</f>
        <v/>
      </c>
      <c r="AE1495">
        <f>IF($A1495&lt;=Settings!$B$4,"до 100",IF($A1495&lt;=Settings!$B$5,"до 10 000",IF($A1495&lt;=Settings!$B$6,"до 100 000","100 000+")))</f>
        <v/>
      </c>
    </row>
    <row r="1496">
      <c r="A1496">
        <f>ROW()-1</f>
        <v/>
      </c>
      <c r="B1496">
        <f>IF($A1496&lt;=Settings!$B$4,"small_control",IF($A1496&lt;=Settings!$B$5,"medium_10k",IF($A1496&lt;=Settings!$B$6,"large_100k","extreme_1m")))</f>
        <v/>
      </c>
      <c r="C1496">
        <f>"ORD-"&amp;TEXT(QUOTIENT($A1496-1,3)+1,"0000000")</f>
        <v/>
      </c>
      <c r="D1496">
        <f>"LINE-"&amp;TEXT($A1496,"0000000")</f>
        <v/>
      </c>
      <c r="E1496" s="7">
        <f>Settings!$B$2+$A1496-1</f>
        <v/>
      </c>
      <c r="F1496" s="7">
        <f>Settings!$B$2+MOD($A1496-1,Settings!$B$7)</f>
        <v/>
      </c>
      <c r="G1496">
        <f>YEAR($F1496)</f>
        <v/>
      </c>
      <c r="H1496">
        <f>"Q"&amp;ROUNDUP(MONTH($F1496)/3,0)</f>
        <v/>
      </c>
      <c r="I1496">
        <f>MONTH($F1496)</f>
        <v/>
      </c>
      <c r="J1496">
        <f>CHOOSE(MONTH($F1496),"Январь","Февраль","Март","Апрель","Май","Июнь","Июль","Август","Сентябрь","Октябрь","Ноябрь","Декабрь")</f>
        <v/>
      </c>
      <c r="K1496">
        <f>DAY($F1496)</f>
        <v/>
      </c>
      <c r="L1496">
        <f>IF(MOD($A1496,10)&lt;7,"ФО_01_Крупный","ФО_"&amp;TEXT(MOD($A1496,8)+1,"00"))</f>
        <v/>
      </c>
      <c r="M1496">
        <f>IF($AB1496="Да","Регион_001_Крупный","Регион_"&amp;TEXT(MOD(QUOTIENT($A1496-1,20),180)+1,"000"))</f>
        <v/>
      </c>
      <c r="N1496">
        <f>IF($AB1496="Да","Город_"&amp;TEXT(MOD($A1496-1,250)+1,"0000"),"Город_"&amp;TEXT(MOD($A1496-1,3000)+1,"0000"))</f>
        <v/>
      </c>
      <c r="O1496">
        <f>IF($AB1496="Да","Холдинг_Крупный","Холдинг_"&amp;TEXT(MOD(QUOTIENT($A1496-1,10000),20)+1,"00"))</f>
        <v/>
      </c>
      <c r="P1496">
        <f>IF($AB1496="Да","Организация_Крупная","Организация_"&amp;TEXT(MOD(QUOTIENT($A1496-1,500),600)+1,"000"))</f>
        <v/>
      </c>
      <c r="Q1496">
        <f>"Отдел_"&amp;TEXT(MOD(QUOTIENT($A1496-1,50),100)+1,"000")</f>
        <v/>
      </c>
      <c r="R1496">
        <f>IF($AB1496="Да","Группа_Крупная","Группа_"&amp;TEXT(MOD(QUOTIENT($A1496-1,5000),30)+1,"00"))</f>
        <v/>
      </c>
      <c r="S1496">
        <f>IF($AB1496="Да","Категория_Крупная","Категория_"&amp;TEXT(MOD(QUOTIENT($A1496-1,500),120)+1,"000"))</f>
        <v/>
      </c>
      <c r="T1496">
        <f>IF($AB1496="Да","Подкатегория_Крупная","Подкатегория_"&amp;TEXT(MOD(QUOTIENT($A1496-1,50),300)+1,"000"))</f>
        <v/>
      </c>
      <c r="U1496">
        <f>"SKU_"&amp;TEXT($A1496,"0000000")</f>
        <v/>
      </c>
      <c r="V1496">
        <f>CHOOSE(MOD($A1496-1,4)+1,"Enterprise","SMB","Госсектор","Розница")</f>
        <v/>
      </c>
      <c r="W1496">
        <f>"Клиент_"&amp;TEXT(MOD($A1496-1,20000)+1,"00000")</f>
        <v/>
      </c>
      <c r="X1496">
        <f>CHOOSE(MOD($A1496-1,5)+1,"Портал","API","Импорт","Ручной ввод","Интеграция")</f>
        <v/>
      </c>
      <c r="Y1496" s="8">
        <f>ROUND(1000+MOD($A1496*37,90000)+IF($AB1496="Да",5000,0),2)</f>
        <v/>
      </c>
      <c r="Z1496">
        <f>1+MOD($A1496,20)</f>
        <v/>
      </c>
      <c r="AA1496" s="8">
        <f>ROUND($Y1496*(0.08+MOD($A1496,17)/100),2)</f>
        <v/>
      </c>
      <c r="AB1496">
        <f>IF(MOD($A1496,10)&lt;7,"Да","Нет")</f>
        <v/>
      </c>
      <c r="AC1496">
        <f>$R1496&amp;" / "&amp;$S1496&amp;" / "&amp;$T1496</f>
        <v/>
      </c>
      <c r="AD1496">
        <f>1</f>
        <v/>
      </c>
      <c r="AE1496">
        <f>IF($A1496&lt;=Settings!$B$4,"до 100",IF($A1496&lt;=Settings!$B$5,"до 10 000",IF($A1496&lt;=Settings!$B$6,"до 100 000","100 000+")))</f>
        <v/>
      </c>
    </row>
    <row r="1497">
      <c r="A1497">
        <f>ROW()-1</f>
        <v/>
      </c>
      <c r="B1497">
        <f>IF($A1497&lt;=Settings!$B$4,"small_control",IF($A1497&lt;=Settings!$B$5,"medium_10k",IF($A1497&lt;=Settings!$B$6,"large_100k","extreme_1m")))</f>
        <v/>
      </c>
      <c r="C1497">
        <f>"ORD-"&amp;TEXT(QUOTIENT($A1497-1,3)+1,"0000000")</f>
        <v/>
      </c>
      <c r="D1497">
        <f>"LINE-"&amp;TEXT($A1497,"0000000")</f>
        <v/>
      </c>
      <c r="E1497" s="7">
        <f>Settings!$B$2+$A1497-1</f>
        <v/>
      </c>
      <c r="F1497" s="7">
        <f>Settings!$B$2+MOD($A1497-1,Settings!$B$7)</f>
        <v/>
      </c>
      <c r="G1497">
        <f>YEAR($F1497)</f>
        <v/>
      </c>
      <c r="H1497">
        <f>"Q"&amp;ROUNDUP(MONTH($F1497)/3,0)</f>
        <v/>
      </c>
      <c r="I1497">
        <f>MONTH($F1497)</f>
        <v/>
      </c>
      <c r="J1497">
        <f>CHOOSE(MONTH($F1497),"Январь","Февраль","Март","Апрель","Май","Июнь","Июль","Август","Сентябрь","Октябрь","Ноябрь","Декабрь")</f>
        <v/>
      </c>
      <c r="K1497">
        <f>DAY($F1497)</f>
        <v/>
      </c>
      <c r="L1497">
        <f>IF(MOD($A1497,10)&lt;7,"ФО_01_Крупный","ФО_"&amp;TEXT(MOD($A1497,8)+1,"00"))</f>
        <v/>
      </c>
      <c r="M1497">
        <f>IF($AB1497="Да","Регион_001_Крупный","Регион_"&amp;TEXT(MOD(QUOTIENT($A1497-1,20),180)+1,"000"))</f>
        <v/>
      </c>
      <c r="N1497">
        <f>IF($AB1497="Да","Город_"&amp;TEXT(MOD($A1497-1,250)+1,"0000"),"Город_"&amp;TEXT(MOD($A1497-1,3000)+1,"0000"))</f>
        <v/>
      </c>
      <c r="O1497">
        <f>IF($AB1497="Да","Холдинг_Крупный","Холдинг_"&amp;TEXT(MOD(QUOTIENT($A1497-1,10000),20)+1,"00"))</f>
        <v/>
      </c>
      <c r="P1497">
        <f>IF($AB1497="Да","Организация_Крупная","Организация_"&amp;TEXT(MOD(QUOTIENT($A1497-1,500),600)+1,"000"))</f>
        <v/>
      </c>
      <c r="Q1497">
        <f>"Отдел_"&amp;TEXT(MOD(QUOTIENT($A1497-1,50),100)+1,"000")</f>
        <v/>
      </c>
      <c r="R1497">
        <f>IF($AB1497="Да","Группа_Крупная","Группа_"&amp;TEXT(MOD(QUOTIENT($A1497-1,5000),30)+1,"00"))</f>
        <v/>
      </c>
      <c r="S1497">
        <f>IF($AB1497="Да","Категория_Крупная","Категория_"&amp;TEXT(MOD(QUOTIENT($A1497-1,500),120)+1,"000"))</f>
        <v/>
      </c>
      <c r="T1497">
        <f>IF($AB1497="Да","Подкатегория_Крупная","Подкатегория_"&amp;TEXT(MOD(QUOTIENT($A1497-1,50),300)+1,"000"))</f>
        <v/>
      </c>
      <c r="U1497">
        <f>"SKU_"&amp;TEXT($A1497,"0000000")</f>
        <v/>
      </c>
      <c r="V1497">
        <f>CHOOSE(MOD($A1497-1,4)+1,"Enterprise","SMB","Госсектор","Розница")</f>
        <v/>
      </c>
      <c r="W1497">
        <f>"Клиент_"&amp;TEXT(MOD($A1497-1,20000)+1,"00000")</f>
        <v/>
      </c>
      <c r="X1497">
        <f>CHOOSE(MOD($A1497-1,5)+1,"Портал","API","Импорт","Ручной ввод","Интеграция")</f>
        <v/>
      </c>
      <c r="Y1497" s="8">
        <f>ROUND(1000+MOD($A1497*37,90000)+IF($AB1497="Да",5000,0),2)</f>
        <v/>
      </c>
      <c r="Z1497">
        <f>1+MOD($A1497,20)</f>
        <v/>
      </c>
      <c r="AA1497" s="8">
        <f>ROUND($Y1497*(0.08+MOD($A1497,17)/100),2)</f>
        <v/>
      </c>
      <c r="AB1497">
        <f>IF(MOD($A1497,10)&lt;7,"Да","Нет")</f>
        <v/>
      </c>
      <c r="AC1497">
        <f>$R1497&amp;" / "&amp;$S1497&amp;" / "&amp;$T1497</f>
        <v/>
      </c>
      <c r="AD1497">
        <f>1</f>
        <v/>
      </c>
      <c r="AE1497">
        <f>IF($A1497&lt;=Settings!$B$4,"до 100",IF($A1497&lt;=Settings!$B$5,"до 10 000",IF($A1497&lt;=Settings!$B$6,"до 100 000","100 000+")))</f>
        <v/>
      </c>
    </row>
    <row r="1498">
      <c r="A1498">
        <f>ROW()-1</f>
        <v/>
      </c>
      <c r="B1498">
        <f>IF($A1498&lt;=Settings!$B$4,"small_control",IF($A1498&lt;=Settings!$B$5,"medium_10k",IF($A1498&lt;=Settings!$B$6,"large_100k","extreme_1m")))</f>
        <v/>
      </c>
      <c r="C1498">
        <f>"ORD-"&amp;TEXT(QUOTIENT($A1498-1,3)+1,"0000000")</f>
        <v/>
      </c>
      <c r="D1498">
        <f>"LINE-"&amp;TEXT($A1498,"0000000")</f>
        <v/>
      </c>
      <c r="E1498" s="7">
        <f>Settings!$B$2+$A1498-1</f>
        <v/>
      </c>
      <c r="F1498" s="7">
        <f>Settings!$B$2+MOD($A1498-1,Settings!$B$7)</f>
        <v/>
      </c>
      <c r="G1498">
        <f>YEAR($F1498)</f>
        <v/>
      </c>
      <c r="H1498">
        <f>"Q"&amp;ROUNDUP(MONTH($F1498)/3,0)</f>
        <v/>
      </c>
      <c r="I1498">
        <f>MONTH($F1498)</f>
        <v/>
      </c>
      <c r="J1498">
        <f>CHOOSE(MONTH($F1498),"Январь","Февраль","Март","Апрель","Май","Июнь","Июль","Август","Сентябрь","Октябрь","Ноябрь","Декабрь")</f>
        <v/>
      </c>
      <c r="K1498">
        <f>DAY($F1498)</f>
        <v/>
      </c>
      <c r="L1498">
        <f>IF(MOD($A1498,10)&lt;7,"ФО_01_Крупный","ФО_"&amp;TEXT(MOD($A1498,8)+1,"00"))</f>
        <v/>
      </c>
      <c r="M1498">
        <f>IF($AB1498="Да","Регион_001_Крупный","Регион_"&amp;TEXT(MOD(QUOTIENT($A1498-1,20),180)+1,"000"))</f>
        <v/>
      </c>
      <c r="N1498">
        <f>IF($AB1498="Да","Город_"&amp;TEXT(MOD($A1498-1,250)+1,"0000"),"Город_"&amp;TEXT(MOD($A1498-1,3000)+1,"0000"))</f>
        <v/>
      </c>
      <c r="O1498">
        <f>IF($AB1498="Да","Холдинг_Крупный","Холдинг_"&amp;TEXT(MOD(QUOTIENT($A1498-1,10000),20)+1,"00"))</f>
        <v/>
      </c>
      <c r="P1498">
        <f>IF($AB1498="Да","Организация_Крупная","Организация_"&amp;TEXT(MOD(QUOTIENT($A1498-1,500),600)+1,"000"))</f>
        <v/>
      </c>
      <c r="Q1498">
        <f>"Отдел_"&amp;TEXT(MOD(QUOTIENT($A1498-1,50),100)+1,"000")</f>
        <v/>
      </c>
      <c r="R1498">
        <f>IF($AB1498="Да","Группа_Крупная","Группа_"&amp;TEXT(MOD(QUOTIENT($A1498-1,5000),30)+1,"00"))</f>
        <v/>
      </c>
      <c r="S1498">
        <f>IF($AB1498="Да","Категория_Крупная","Категория_"&amp;TEXT(MOD(QUOTIENT($A1498-1,500),120)+1,"000"))</f>
        <v/>
      </c>
      <c r="T1498">
        <f>IF($AB1498="Да","Подкатегория_Крупная","Подкатегория_"&amp;TEXT(MOD(QUOTIENT($A1498-1,50),300)+1,"000"))</f>
        <v/>
      </c>
      <c r="U1498">
        <f>"SKU_"&amp;TEXT($A1498,"0000000")</f>
        <v/>
      </c>
      <c r="V1498">
        <f>CHOOSE(MOD($A1498-1,4)+1,"Enterprise","SMB","Госсектор","Розница")</f>
        <v/>
      </c>
      <c r="W1498">
        <f>"Клиент_"&amp;TEXT(MOD($A1498-1,20000)+1,"00000")</f>
        <v/>
      </c>
      <c r="X1498">
        <f>CHOOSE(MOD($A1498-1,5)+1,"Портал","API","Импорт","Ручной ввод","Интеграция")</f>
        <v/>
      </c>
      <c r="Y1498" s="8">
        <f>ROUND(1000+MOD($A1498*37,90000)+IF($AB1498="Да",5000,0),2)</f>
        <v/>
      </c>
      <c r="Z1498">
        <f>1+MOD($A1498,20)</f>
        <v/>
      </c>
      <c r="AA1498" s="8">
        <f>ROUND($Y1498*(0.08+MOD($A1498,17)/100),2)</f>
        <v/>
      </c>
      <c r="AB1498">
        <f>IF(MOD($A1498,10)&lt;7,"Да","Нет")</f>
        <v/>
      </c>
      <c r="AC1498">
        <f>$R1498&amp;" / "&amp;$S1498&amp;" / "&amp;$T1498</f>
        <v/>
      </c>
      <c r="AD1498">
        <f>1</f>
        <v/>
      </c>
      <c r="AE1498">
        <f>IF($A1498&lt;=Settings!$B$4,"до 100",IF($A1498&lt;=Settings!$B$5,"до 10 000",IF($A1498&lt;=Settings!$B$6,"до 100 000","100 000+")))</f>
        <v/>
      </c>
    </row>
    <row r="1499">
      <c r="A1499">
        <f>ROW()-1</f>
        <v/>
      </c>
      <c r="B1499">
        <f>IF($A1499&lt;=Settings!$B$4,"small_control",IF($A1499&lt;=Settings!$B$5,"medium_10k",IF($A1499&lt;=Settings!$B$6,"large_100k","extreme_1m")))</f>
        <v/>
      </c>
      <c r="C1499">
        <f>"ORD-"&amp;TEXT(QUOTIENT($A1499-1,3)+1,"0000000")</f>
        <v/>
      </c>
      <c r="D1499">
        <f>"LINE-"&amp;TEXT($A1499,"0000000")</f>
        <v/>
      </c>
      <c r="E1499" s="7">
        <f>Settings!$B$2+$A1499-1</f>
        <v/>
      </c>
      <c r="F1499" s="7">
        <f>Settings!$B$2+MOD($A1499-1,Settings!$B$7)</f>
        <v/>
      </c>
      <c r="G1499">
        <f>YEAR($F1499)</f>
        <v/>
      </c>
      <c r="H1499">
        <f>"Q"&amp;ROUNDUP(MONTH($F1499)/3,0)</f>
        <v/>
      </c>
      <c r="I1499">
        <f>MONTH($F1499)</f>
        <v/>
      </c>
      <c r="J1499">
        <f>CHOOSE(MONTH($F1499),"Январь","Февраль","Март","Апрель","Май","Июнь","Июль","Август","Сентябрь","Октябрь","Ноябрь","Декабрь")</f>
        <v/>
      </c>
      <c r="K1499">
        <f>DAY($F1499)</f>
        <v/>
      </c>
      <c r="L1499">
        <f>IF(MOD($A1499,10)&lt;7,"ФО_01_Крупный","ФО_"&amp;TEXT(MOD($A1499,8)+1,"00"))</f>
        <v/>
      </c>
      <c r="M1499">
        <f>IF($AB1499="Да","Регион_001_Крупный","Регион_"&amp;TEXT(MOD(QUOTIENT($A1499-1,20),180)+1,"000"))</f>
        <v/>
      </c>
      <c r="N1499">
        <f>IF($AB1499="Да","Город_"&amp;TEXT(MOD($A1499-1,250)+1,"0000"),"Город_"&amp;TEXT(MOD($A1499-1,3000)+1,"0000"))</f>
        <v/>
      </c>
      <c r="O1499">
        <f>IF($AB1499="Да","Холдинг_Крупный","Холдинг_"&amp;TEXT(MOD(QUOTIENT($A1499-1,10000),20)+1,"00"))</f>
        <v/>
      </c>
      <c r="P1499">
        <f>IF($AB1499="Да","Организация_Крупная","Организация_"&amp;TEXT(MOD(QUOTIENT($A1499-1,500),600)+1,"000"))</f>
        <v/>
      </c>
      <c r="Q1499">
        <f>"Отдел_"&amp;TEXT(MOD(QUOTIENT($A1499-1,50),100)+1,"000")</f>
        <v/>
      </c>
      <c r="R1499">
        <f>IF($AB1499="Да","Группа_Крупная","Группа_"&amp;TEXT(MOD(QUOTIENT($A1499-1,5000),30)+1,"00"))</f>
        <v/>
      </c>
      <c r="S1499">
        <f>IF($AB1499="Да","Категория_Крупная","Категория_"&amp;TEXT(MOD(QUOTIENT($A1499-1,500),120)+1,"000"))</f>
        <v/>
      </c>
      <c r="T1499">
        <f>IF($AB1499="Да","Подкатегория_Крупная","Подкатегория_"&amp;TEXT(MOD(QUOTIENT($A1499-1,50),300)+1,"000"))</f>
        <v/>
      </c>
      <c r="U1499">
        <f>"SKU_"&amp;TEXT($A1499,"0000000")</f>
        <v/>
      </c>
      <c r="V1499">
        <f>CHOOSE(MOD($A1499-1,4)+1,"Enterprise","SMB","Госсектор","Розница")</f>
        <v/>
      </c>
      <c r="W1499">
        <f>"Клиент_"&amp;TEXT(MOD($A1499-1,20000)+1,"00000")</f>
        <v/>
      </c>
      <c r="X1499">
        <f>CHOOSE(MOD($A1499-1,5)+1,"Портал","API","Импорт","Ручной ввод","Интеграция")</f>
        <v/>
      </c>
      <c r="Y1499" s="8">
        <f>ROUND(1000+MOD($A1499*37,90000)+IF($AB1499="Да",5000,0),2)</f>
        <v/>
      </c>
      <c r="Z1499">
        <f>1+MOD($A1499,20)</f>
        <v/>
      </c>
      <c r="AA1499" s="8">
        <f>ROUND($Y1499*(0.08+MOD($A1499,17)/100),2)</f>
        <v/>
      </c>
      <c r="AB1499">
        <f>IF(MOD($A1499,10)&lt;7,"Да","Нет")</f>
        <v/>
      </c>
      <c r="AC1499">
        <f>$R1499&amp;" / "&amp;$S1499&amp;" / "&amp;$T1499</f>
        <v/>
      </c>
      <c r="AD1499">
        <f>1</f>
        <v/>
      </c>
      <c r="AE1499">
        <f>IF($A1499&lt;=Settings!$B$4,"до 100",IF($A1499&lt;=Settings!$B$5,"до 10 000",IF($A1499&lt;=Settings!$B$6,"до 100 000","100 000+")))</f>
        <v/>
      </c>
    </row>
    <row r="1500">
      <c r="A1500">
        <f>ROW()-1</f>
        <v/>
      </c>
      <c r="B1500">
        <f>IF($A1500&lt;=Settings!$B$4,"small_control",IF($A1500&lt;=Settings!$B$5,"medium_10k",IF($A1500&lt;=Settings!$B$6,"large_100k","extreme_1m")))</f>
        <v/>
      </c>
      <c r="C1500">
        <f>"ORD-"&amp;TEXT(QUOTIENT($A1500-1,3)+1,"0000000")</f>
        <v/>
      </c>
      <c r="D1500">
        <f>"LINE-"&amp;TEXT($A1500,"0000000")</f>
        <v/>
      </c>
      <c r="E1500" s="7">
        <f>Settings!$B$2+$A1500-1</f>
        <v/>
      </c>
      <c r="F1500" s="7">
        <f>Settings!$B$2+MOD($A1500-1,Settings!$B$7)</f>
        <v/>
      </c>
      <c r="G1500">
        <f>YEAR($F1500)</f>
        <v/>
      </c>
      <c r="H1500">
        <f>"Q"&amp;ROUNDUP(MONTH($F1500)/3,0)</f>
        <v/>
      </c>
      <c r="I1500">
        <f>MONTH($F1500)</f>
        <v/>
      </c>
      <c r="J1500">
        <f>CHOOSE(MONTH($F1500),"Январь","Февраль","Март","Апрель","Май","Июнь","Июль","Август","Сентябрь","Октябрь","Ноябрь","Декабрь")</f>
        <v/>
      </c>
      <c r="K1500">
        <f>DAY($F1500)</f>
        <v/>
      </c>
      <c r="L1500">
        <f>IF(MOD($A1500,10)&lt;7,"ФО_01_Крупный","ФО_"&amp;TEXT(MOD($A1500,8)+1,"00"))</f>
        <v/>
      </c>
      <c r="M1500">
        <f>IF($AB1500="Да","Регион_001_Крупный","Регион_"&amp;TEXT(MOD(QUOTIENT($A1500-1,20),180)+1,"000"))</f>
        <v/>
      </c>
      <c r="N1500">
        <f>IF($AB1500="Да","Город_"&amp;TEXT(MOD($A1500-1,250)+1,"0000"),"Город_"&amp;TEXT(MOD($A1500-1,3000)+1,"0000"))</f>
        <v/>
      </c>
      <c r="O1500">
        <f>IF($AB1500="Да","Холдинг_Крупный","Холдинг_"&amp;TEXT(MOD(QUOTIENT($A1500-1,10000),20)+1,"00"))</f>
        <v/>
      </c>
      <c r="P1500">
        <f>IF($AB1500="Да","Организация_Крупная","Организация_"&amp;TEXT(MOD(QUOTIENT($A1500-1,500),600)+1,"000"))</f>
        <v/>
      </c>
      <c r="Q1500">
        <f>"Отдел_"&amp;TEXT(MOD(QUOTIENT($A1500-1,50),100)+1,"000")</f>
        <v/>
      </c>
      <c r="R1500">
        <f>IF($AB1500="Да","Группа_Крупная","Группа_"&amp;TEXT(MOD(QUOTIENT($A1500-1,5000),30)+1,"00"))</f>
        <v/>
      </c>
      <c r="S1500">
        <f>IF($AB1500="Да","Категория_Крупная","Категория_"&amp;TEXT(MOD(QUOTIENT($A1500-1,500),120)+1,"000"))</f>
        <v/>
      </c>
      <c r="T1500">
        <f>IF($AB1500="Да","Подкатегория_Крупная","Подкатегория_"&amp;TEXT(MOD(QUOTIENT($A1500-1,50),300)+1,"000"))</f>
        <v/>
      </c>
      <c r="U1500">
        <f>"SKU_"&amp;TEXT($A1500,"0000000")</f>
        <v/>
      </c>
      <c r="V1500">
        <f>CHOOSE(MOD($A1500-1,4)+1,"Enterprise","SMB","Госсектор","Розница")</f>
        <v/>
      </c>
      <c r="W1500">
        <f>"Клиент_"&amp;TEXT(MOD($A1500-1,20000)+1,"00000")</f>
        <v/>
      </c>
      <c r="X1500">
        <f>CHOOSE(MOD($A1500-1,5)+1,"Портал","API","Импорт","Ручной ввод","Интеграция")</f>
        <v/>
      </c>
      <c r="Y1500" s="8">
        <f>ROUND(1000+MOD($A1500*37,90000)+IF($AB1500="Да",5000,0),2)</f>
        <v/>
      </c>
      <c r="Z1500">
        <f>1+MOD($A1500,20)</f>
        <v/>
      </c>
      <c r="AA1500" s="8">
        <f>ROUND($Y1500*(0.08+MOD($A1500,17)/100),2)</f>
        <v/>
      </c>
      <c r="AB1500">
        <f>IF(MOD($A1500,10)&lt;7,"Да","Нет")</f>
        <v/>
      </c>
      <c r="AC1500">
        <f>$R1500&amp;" / "&amp;$S1500&amp;" / "&amp;$T1500</f>
        <v/>
      </c>
      <c r="AD1500">
        <f>1</f>
        <v/>
      </c>
      <c r="AE1500">
        <f>IF($A1500&lt;=Settings!$B$4,"до 100",IF($A1500&lt;=Settings!$B$5,"до 10 000",IF($A1500&lt;=Settings!$B$6,"до 100 000","100 000+")))</f>
        <v/>
      </c>
    </row>
    <row r="1501">
      <c r="A1501">
        <f>ROW()-1</f>
        <v/>
      </c>
      <c r="B1501">
        <f>IF($A1501&lt;=Settings!$B$4,"small_control",IF($A1501&lt;=Settings!$B$5,"medium_10k",IF($A1501&lt;=Settings!$B$6,"large_100k","extreme_1m")))</f>
        <v/>
      </c>
      <c r="C1501">
        <f>"ORD-"&amp;TEXT(QUOTIENT($A1501-1,3)+1,"0000000")</f>
        <v/>
      </c>
      <c r="D1501">
        <f>"LINE-"&amp;TEXT($A1501,"0000000")</f>
        <v/>
      </c>
      <c r="E1501" s="7">
        <f>Settings!$B$2+$A1501-1</f>
        <v/>
      </c>
      <c r="F1501" s="7">
        <f>Settings!$B$2+MOD($A1501-1,Settings!$B$7)</f>
        <v/>
      </c>
      <c r="G1501">
        <f>YEAR($F1501)</f>
        <v/>
      </c>
      <c r="H1501">
        <f>"Q"&amp;ROUNDUP(MONTH($F1501)/3,0)</f>
        <v/>
      </c>
      <c r="I1501">
        <f>MONTH($F1501)</f>
        <v/>
      </c>
      <c r="J1501">
        <f>CHOOSE(MONTH($F1501),"Январь","Февраль","Март","Апрель","Май","Июнь","Июль","Август","Сентябрь","Октябрь","Ноябрь","Декабрь")</f>
        <v/>
      </c>
      <c r="K1501">
        <f>DAY($F1501)</f>
        <v/>
      </c>
      <c r="L1501">
        <f>IF(MOD($A1501,10)&lt;7,"ФО_01_Крупный","ФО_"&amp;TEXT(MOD($A1501,8)+1,"00"))</f>
        <v/>
      </c>
      <c r="M1501">
        <f>IF($AB1501="Да","Регион_001_Крупный","Регион_"&amp;TEXT(MOD(QUOTIENT($A1501-1,20),180)+1,"000"))</f>
        <v/>
      </c>
      <c r="N1501">
        <f>IF($AB1501="Да","Город_"&amp;TEXT(MOD($A1501-1,250)+1,"0000"),"Город_"&amp;TEXT(MOD($A1501-1,3000)+1,"0000"))</f>
        <v/>
      </c>
      <c r="O1501">
        <f>IF($AB1501="Да","Холдинг_Крупный","Холдинг_"&amp;TEXT(MOD(QUOTIENT($A1501-1,10000),20)+1,"00"))</f>
        <v/>
      </c>
      <c r="P1501">
        <f>IF($AB1501="Да","Организация_Крупная","Организация_"&amp;TEXT(MOD(QUOTIENT($A1501-1,500),600)+1,"000"))</f>
        <v/>
      </c>
      <c r="Q1501">
        <f>"Отдел_"&amp;TEXT(MOD(QUOTIENT($A1501-1,50),100)+1,"000")</f>
        <v/>
      </c>
      <c r="R1501">
        <f>IF($AB1501="Да","Группа_Крупная","Группа_"&amp;TEXT(MOD(QUOTIENT($A1501-1,5000),30)+1,"00"))</f>
        <v/>
      </c>
      <c r="S1501">
        <f>IF($AB1501="Да","Категория_Крупная","Категория_"&amp;TEXT(MOD(QUOTIENT($A1501-1,500),120)+1,"000"))</f>
        <v/>
      </c>
      <c r="T1501">
        <f>IF($AB1501="Да","Подкатегория_Крупная","Подкатегория_"&amp;TEXT(MOD(QUOTIENT($A1501-1,50),300)+1,"000"))</f>
        <v/>
      </c>
      <c r="U1501">
        <f>"SKU_"&amp;TEXT($A1501,"0000000")</f>
        <v/>
      </c>
      <c r="V1501">
        <f>CHOOSE(MOD($A1501-1,4)+1,"Enterprise","SMB","Госсектор","Розница")</f>
        <v/>
      </c>
      <c r="W1501">
        <f>"Клиент_"&amp;TEXT(MOD($A1501-1,20000)+1,"00000")</f>
        <v/>
      </c>
      <c r="X1501">
        <f>CHOOSE(MOD($A1501-1,5)+1,"Портал","API","Импорт","Ручной ввод","Интеграция")</f>
        <v/>
      </c>
      <c r="Y1501" s="8">
        <f>ROUND(1000+MOD($A1501*37,90000)+IF($AB1501="Да",5000,0),2)</f>
        <v/>
      </c>
      <c r="Z1501">
        <f>1+MOD($A1501,20)</f>
        <v/>
      </c>
      <c r="AA1501" s="8">
        <f>ROUND($Y1501*(0.08+MOD($A1501,17)/100),2)</f>
        <v/>
      </c>
      <c r="AB1501">
        <f>IF(MOD($A1501,10)&lt;7,"Да","Нет")</f>
        <v/>
      </c>
      <c r="AC1501">
        <f>$R1501&amp;" / "&amp;$S1501&amp;" / "&amp;$T1501</f>
        <v/>
      </c>
      <c r="AD1501">
        <f>1</f>
        <v/>
      </c>
      <c r="AE1501">
        <f>IF($A1501&lt;=Settings!$B$4,"до 100",IF($A1501&lt;=Settings!$B$5,"до 10 000",IF($A1501&lt;=Settings!$B$6,"до 100 000","100 000+")))</f>
        <v/>
      </c>
    </row>
    <row r="1502">
      <c r="A1502">
        <f>ROW()-1</f>
        <v/>
      </c>
      <c r="B1502">
        <f>IF($A1502&lt;=Settings!$B$4,"small_control",IF($A1502&lt;=Settings!$B$5,"medium_10k",IF($A1502&lt;=Settings!$B$6,"large_100k","extreme_1m")))</f>
        <v/>
      </c>
      <c r="C1502">
        <f>"ORD-"&amp;TEXT(QUOTIENT($A1502-1,3)+1,"0000000")</f>
        <v/>
      </c>
      <c r="D1502">
        <f>"LINE-"&amp;TEXT($A1502,"0000000")</f>
        <v/>
      </c>
      <c r="E1502" s="7">
        <f>Settings!$B$2+$A1502-1</f>
        <v/>
      </c>
      <c r="F1502" s="7">
        <f>Settings!$B$2+MOD($A1502-1,Settings!$B$7)</f>
        <v/>
      </c>
      <c r="G1502">
        <f>YEAR($F1502)</f>
        <v/>
      </c>
      <c r="H1502">
        <f>"Q"&amp;ROUNDUP(MONTH($F1502)/3,0)</f>
        <v/>
      </c>
      <c r="I1502">
        <f>MONTH($F1502)</f>
        <v/>
      </c>
      <c r="J1502">
        <f>CHOOSE(MONTH($F1502),"Январь","Февраль","Март","Апрель","Май","Июнь","Июль","Август","Сентябрь","Октябрь","Ноябрь","Декабрь")</f>
        <v/>
      </c>
      <c r="K1502">
        <f>DAY($F1502)</f>
        <v/>
      </c>
      <c r="L1502">
        <f>IF(MOD($A1502,10)&lt;7,"ФО_01_Крупный","ФО_"&amp;TEXT(MOD($A1502,8)+1,"00"))</f>
        <v/>
      </c>
      <c r="M1502">
        <f>IF($AB1502="Да","Регион_001_Крупный","Регион_"&amp;TEXT(MOD(QUOTIENT($A1502-1,20),180)+1,"000"))</f>
        <v/>
      </c>
      <c r="N1502">
        <f>IF($AB1502="Да","Город_"&amp;TEXT(MOD($A1502-1,250)+1,"0000"),"Город_"&amp;TEXT(MOD($A1502-1,3000)+1,"0000"))</f>
        <v/>
      </c>
      <c r="O1502">
        <f>IF($AB1502="Да","Холдинг_Крупный","Холдинг_"&amp;TEXT(MOD(QUOTIENT($A1502-1,10000),20)+1,"00"))</f>
        <v/>
      </c>
      <c r="P1502">
        <f>IF($AB1502="Да","Организация_Крупная","Организация_"&amp;TEXT(MOD(QUOTIENT($A1502-1,500),600)+1,"000"))</f>
        <v/>
      </c>
      <c r="Q1502">
        <f>"Отдел_"&amp;TEXT(MOD(QUOTIENT($A1502-1,50),100)+1,"000")</f>
        <v/>
      </c>
      <c r="R1502">
        <f>IF($AB1502="Да","Группа_Крупная","Группа_"&amp;TEXT(MOD(QUOTIENT($A1502-1,5000),30)+1,"00"))</f>
        <v/>
      </c>
      <c r="S1502">
        <f>IF($AB1502="Да","Категория_Крупная","Категория_"&amp;TEXT(MOD(QUOTIENT($A1502-1,500),120)+1,"000"))</f>
        <v/>
      </c>
      <c r="T1502">
        <f>IF($AB1502="Да","Подкатегория_Крупная","Подкатегория_"&amp;TEXT(MOD(QUOTIENT($A1502-1,50),300)+1,"000"))</f>
        <v/>
      </c>
      <c r="U1502">
        <f>"SKU_"&amp;TEXT($A1502,"0000000")</f>
        <v/>
      </c>
      <c r="V1502">
        <f>CHOOSE(MOD($A1502-1,4)+1,"Enterprise","SMB","Госсектор","Розница")</f>
        <v/>
      </c>
      <c r="W1502">
        <f>"Клиент_"&amp;TEXT(MOD($A1502-1,20000)+1,"00000")</f>
        <v/>
      </c>
      <c r="X1502">
        <f>CHOOSE(MOD($A1502-1,5)+1,"Портал","API","Импорт","Ручной ввод","Интеграция")</f>
        <v/>
      </c>
      <c r="Y1502" s="8">
        <f>ROUND(1000+MOD($A1502*37,90000)+IF($AB1502="Да",5000,0),2)</f>
        <v/>
      </c>
      <c r="Z1502">
        <f>1+MOD($A1502,20)</f>
        <v/>
      </c>
      <c r="AA1502" s="8">
        <f>ROUND($Y1502*(0.08+MOD($A1502,17)/100),2)</f>
        <v/>
      </c>
      <c r="AB1502">
        <f>IF(MOD($A1502,10)&lt;7,"Да","Нет")</f>
        <v/>
      </c>
      <c r="AC1502">
        <f>$R1502&amp;" / "&amp;$S1502&amp;" / "&amp;$T1502</f>
        <v/>
      </c>
      <c r="AD1502">
        <f>1</f>
        <v/>
      </c>
      <c r="AE1502">
        <f>IF($A1502&lt;=Settings!$B$4,"до 100",IF($A1502&lt;=Settings!$B$5,"до 10 000",IF($A1502&lt;=Settings!$B$6,"до 100 000","100 000+")))</f>
        <v/>
      </c>
    </row>
    <row r="1503">
      <c r="A1503">
        <f>ROW()-1</f>
        <v/>
      </c>
      <c r="B1503">
        <f>IF($A1503&lt;=Settings!$B$4,"small_control",IF($A1503&lt;=Settings!$B$5,"medium_10k",IF($A1503&lt;=Settings!$B$6,"large_100k","extreme_1m")))</f>
        <v/>
      </c>
      <c r="C1503">
        <f>"ORD-"&amp;TEXT(QUOTIENT($A1503-1,3)+1,"0000000")</f>
        <v/>
      </c>
      <c r="D1503">
        <f>"LINE-"&amp;TEXT($A1503,"0000000")</f>
        <v/>
      </c>
      <c r="E1503" s="7">
        <f>Settings!$B$2+$A1503-1</f>
        <v/>
      </c>
      <c r="F1503" s="7">
        <f>Settings!$B$2+MOD($A1503-1,Settings!$B$7)</f>
        <v/>
      </c>
      <c r="G1503">
        <f>YEAR($F1503)</f>
        <v/>
      </c>
      <c r="H1503">
        <f>"Q"&amp;ROUNDUP(MONTH($F1503)/3,0)</f>
        <v/>
      </c>
      <c r="I1503">
        <f>MONTH($F1503)</f>
        <v/>
      </c>
      <c r="J1503">
        <f>CHOOSE(MONTH($F1503),"Январь","Февраль","Март","Апрель","Май","Июнь","Июль","Август","Сентябрь","Октябрь","Ноябрь","Декабрь")</f>
        <v/>
      </c>
      <c r="K1503">
        <f>DAY($F1503)</f>
        <v/>
      </c>
      <c r="L1503">
        <f>IF(MOD($A1503,10)&lt;7,"ФО_01_Крупный","ФО_"&amp;TEXT(MOD($A1503,8)+1,"00"))</f>
        <v/>
      </c>
      <c r="M1503">
        <f>IF($AB1503="Да","Регион_001_Крупный","Регион_"&amp;TEXT(MOD(QUOTIENT($A1503-1,20),180)+1,"000"))</f>
        <v/>
      </c>
      <c r="N1503">
        <f>IF($AB1503="Да","Город_"&amp;TEXT(MOD($A1503-1,250)+1,"0000"),"Город_"&amp;TEXT(MOD($A1503-1,3000)+1,"0000"))</f>
        <v/>
      </c>
      <c r="O1503">
        <f>IF($AB1503="Да","Холдинг_Крупный","Холдинг_"&amp;TEXT(MOD(QUOTIENT($A1503-1,10000),20)+1,"00"))</f>
        <v/>
      </c>
      <c r="P1503">
        <f>IF($AB1503="Да","Организация_Крупная","Организация_"&amp;TEXT(MOD(QUOTIENT($A1503-1,500),600)+1,"000"))</f>
        <v/>
      </c>
      <c r="Q1503">
        <f>"Отдел_"&amp;TEXT(MOD(QUOTIENT($A1503-1,50),100)+1,"000")</f>
        <v/>
      </c>
      <c r="R1503">
        <f>IF($AB1503="Да","Группа_Крупная","Группа_"&amp;TEXT(MOD(QUOTIENT($A1503-1,5000),30)+1,"00"))</f>
        <v/>
      </c>
      <c r="S1503">
        <f>IF($AB1503="Да","Категория_Крупная","Категория_"&amp;TEXT(MOD(QUOTIENT($A1503-1,500),120)+1,"000"))</f>
        <v/>
      </c>
      <c r="T1503">
        <f>IF($AB1503="Да","Подкатегория_Крупная","Подкатегория_"&amp;TEXT(MOD(QUOTIENT($A1503-1,50),300)+1,"000"))</f>
        <v/>
      </c>
      <c r="U1503">
        <f>"SKU_"&amp;TEXT($A1503,"0000000")</f>
        <v/>
      </c>
      <c r="V1503">
        <f>CHOOSE(MOD($A1503-1,4)+1,"Enterprise","SMB","Госсектор","Розница")</f>
        <v/>
      </c>
      <c r="W1503">
        <f>"Клиент_"&amp;TEXT(MOD($A1503-1,20000)+1,"00000")</f>
        <v/>
      </c>
      <c r="X1503">
        <f>CHOOSE(MOD($A1503-1,5)+1,"Портал","API","Импорт","Ручной ввод","Интеграция")</f>
        <v/>
      </c>
      <c r="Y1503" s="8">
        <f>ROUND(1000+MOD($A1503*37,90000)+IF($AB1503="Да",5000,0),2)</f>
        <v/>
      </c>
      <c r="Z1503">
        <f>1+MOD($A1503,20)</f>
        <v/>
      </c>
      <c r="AA1503" s="8">
        <f>ROUND($Y1503*(0.08+MOD($A1503,17)/100),2)</f>
        <v/>
      </c>
      <c r="AB1503">
        <f>IF(MOD($A1503,10)&lt;7,"Да","Нет")</f>
        <v/>
      </c>
      <c r="AC1503">
        <f>$R1503&amp;" / "&amp;$S1503&amp;" / "&amp;$T1503</f>
        <v/>
      </c>
      <c r="AD1503">
        <f>1</f>
        <v/>
      </c>
      <c r="AE1503">
        <f>IF($A1503&lt;=Settings!$B$4,"до 100",IF($A1503&lt;=Settings!$B$5,"до 10 000",IF($A1503&lt;=Settings!$B$6,"до 100 000","100 000+")))</f>
        <v/>
      </c>
    </row>
    <row r="1504">
      <c r="A1504">
        <f>ROW()-1</f>
        <v/>
      </c>
      <c r="B1504">
        <f>IF($A1504&lt;=Settings!$B$4,"small_control",IF($A1504&lt;=Settings!$B$5,"medium_10k",IF($A1504&lt;=Settings!$B$6,"large_100k","extreme_1m")))</f>
        <v/>
      </c>
      <c r="C1504">
        <f>"ORD-"&amp;TEXT(QUOTIENT($A1504-1,3)+1,"0000000")</f>
        <v/>
      </c>
      <c r="D1504">
        <f>"LINE-"&amp;TEXT($A1504,"0000000")</f>
        <v/>
      </c>
      <c r="E1504" s="7">
        <f>Settings!$B$2+$A1504-1</f>
        <v/>
      </c>
      <c r="F1504" s="7">
        <f>Settings!$B$2+MOD($A1504-1,Settings!$B$7)</f>
        <v/>
      </c>
      <c r="G1504">
        <f>YEAR($F1504)</f>
        <v/>
      </c>
      <c r="H1504">
        <f>"Q"&amp;ROUNDUP(MONTH($F1504)/3,0)</f>
        <v/>
      </c>
      <c r="I1504">
        <f>MONTH($F1504)</f>
        <v/>
      </c>
      <c r="J1504">
        <f>CHOOSE(MONTH($F1504),"Январь","Февраль","Март","Апрель","Май","Июнь","Июль","Август","Сентябрь","Октябрь","Ноябрь","Декабрь")</f>
        <v/>
      </c>
      <c r="K1504">
        <f>DAY($F1504)</f>
        <v/>
      </c>
      <c r="L1504">
        <f>IF(MOD($A1504,10)&lt;7,"ФО_01_Крупный","ФО_"&amp;TEXT(MOD($A1504,8)+1,"00"))</f>
        <v/>
      </c>
      <c r="M1504">
        <f>IF($AB1504="Да","Регион_001_Крупный","Регион_"&amp;TEXT(MOD(QUOTIENT($A1504-1,20),180)+1,"000"))</f>
        <v/>
      </c>
      <c r="N1504">
        <f>IF($AB1504="Да","Город_"&amp;TEXT(MOD($A1504-1,250)+1,"0000"),"Город_"&amp;TEXT(MOD($A1504-1,3000)+1,"0000"))</f>
        <v/>
      </c>
      <c r="O1504">
        <f>IF($AB1504="Да","Холдинг_Крупный","Холдинг_"&amp;TEXT(MOD(QUOTIENT($A1504-1,10000),20)+1,"00"))</f>
        <v/>
      </c>
      <c r="P1504">
        <f>IF($AB1504="Да","Организация_Крупная","Организация_"&amp;TEXT(MOD(QUOTIENT($A1504-1,500),600)+1,"000"))</f>
        <v/>
      </c>
      <c r="Q1504">
        <f>"Отдел_"&amp;TEXT(MOD(QUOTIENT($A1504-1,50),100)+1,"000")</f>
        <v/>
      </c>
      <c r="R1504">
        <f>IF($AB1504="Да","Группа_Крупная","Группа_"&amp;TEXT(MOD(QUOTIENT($A1504-1,5000),30)+1,"00"))</f>
        <v/>
      </c>
      <c r="S1504">
        <f>IF($AB1504="Да","Категория_Крупная","Категория_"&amp;TEXT(MOD(QUOTIENT($A1504-1,500),120)+1,"000"))</f>
        <v/>
      </c>
      <c r="T1504">
        <f>IF($AB1504="Да","Подкатегория_Крупная","Подкатегория_"&amp;TEXT(MOD(QUOTIENT($A1504-1,50),300)+1,"000"))</f>
        <v/>
      </c>
      <c r="U1504">
        <f>"SKU_"&amp;TEXT($A1504,"0000000")</f>
        <v/>
      </c>
      <c r="V1504">
        <f>CHOOSE(MOD($A1504-1,4)+1,"Enterprise","SMB","Госсектор","Розница")</f>
        <v/>
      </c>
      <c r="W1504">
        <f>"Клиент_"&amp;TEXT(MOD($A1504-1,20000)+1,"00000")</f>
        <v/>
      </c>
      <c r="X1504">
        <f>CHOOSE(MOD($A1504-1,5)+1,"Портал","API","Импорт","Ручной ввод","Интеграция")</f>
        <v/>
      </c>
      <c r="Y1504" s="8">
        <f>ROUND(1000+MOD($A1504*37,90000)+IF($AB1504="Да",5000,0),2)</f>
        <v/>
      </c>
      <c r="Z1504">
        <f>1+MOD($A1504,20)</f>
        <v/>
      </c>
      <c r="AA1504" s="8">
        <f>ROUND($Y1504*(0.08+MOD($A1504,17)/100),2)</f>
        <v/>
      </c>
      <c r="AB1504">
        <f>IF(MOD($A1504,10)&lt;7,"Да","Нет")</f>
        <v/>
      </c>
      <c r="AC1504">
        <f>$R1504&amp;" / "&amp;$S1504&amp;" / "&amp;$T1504</f>
        <v/>
      </c>
      <c r="AD1504">
        <f>1</f>
        <v/>
      </c>
      <c r="AE1504">
        <f>IF($A1504&lt;=Settings!$B$4,"до 100",IF($A1504&lt;=Settings!$B$5,"до 10 000",IF($A1504&lt;=Settings!$B$6,"до 100 000","100 000+")))</f>
        <v/>
      </c>
    </row>
    <row r="1505">
      <c r="A1505">
        <f>ROW()-1</f>
        <v/>
      </c>
      <c r="B1505">
        <f>IF($A1505&lt;=Settings!$B$4,"small_control",IF($A1505&lt;=Settings!$B$5,"medium_10k",IF($A1505&lt;=Settings!$B$6,"large_100k","extreme_1m")))</f>
        <v/>
      </c>
      <c r="C1505">
        <f>"ORD-"&amp;TEXT(QUOTIENT($A1505-1,3)+1,"0000000")</f>
        <v/>
      </c>
      <c r="D1505">
        <f>"LINE-"&amp;TEXT($A1505,"0000000")</f>
        <v/>
      </c>
      <c r="E1505" s="7">
        <f>Settings!$B$2+$A1505-1</f>
        <v/>
      </c>
      <c r="F1505" s="7">
        <f>Settings!$B$2+MOD($A1505-1,Settings!$B$7)</f>
        <v/>
      </c>
      <c r="G1505">
        <f>YEAR($F1505)</f>
        <v/>
      </c>
      <c r="H1505">
        <f>"Q"&amp;ROUNDUP(MONTH($F1505)/3,0)</f>
        <v/>
      </c>
      <c r="I1505">
        <f>MONTH($F1505)</f>
        <v/>
      </c>
      <c r="J1505">
        <f>CHOOSE(MONTH($F1505),"Январь","Февраль","Март","Апрель","Май","Июнь","Июль","Август","Сентябрь","Октябрь","Ноябрь","Декабрь")</f>
        <v/>
      </c>
      <c r="K1505">
        <f>DAY($F1505)</f>
        <v/>
      </c>
      <c r="L1505">
        <f>IF(MOD($A1505,10)&lt;7,"ФО_01_Крупный","ФО_"&amp;TEXT(MOD($A1505,8)+1,"00"))</f>
        <v/>
      </c>
      <c r="M1505">
        <f>IF($AB1505="Да","Регион_001_Крупный","Регион_"&amp;TEXT(MOD(QUOTIENT($A1505-1,20),180)+1,"000"))</f>
        <v/>
      </c>
      <c r="N1505">
        <f>IF($AB1505="Да","Город_"&amp;TEXT(MOD($A1505-1,250)+1,"0000"),"Город_"&amp;TEXT(MOD($A1505-1,3000)+1,"0000"))</f>
        <v/>
      </c>
      <c r="O1505">
        <f>IF($AB1505="Да","Холдинг_Крупный","Холдинг_"&amp;TEXT(MOD(QUOTIENT($A1505-1,10000),20)+1,"00"))</f>
        <v/>
      </c>
      <c r="P1505">
        <f>IF($AB1505="Да","Организация_Крупная","Организация_"&amp;TEXT(MOD(QUOTIENT($A1505-1,500),600)+1,"000"))</f>
        <v/>
      </c>
      <c r="Q1505">
        <f>"Отдел_"&amp;TEXT(MOD(QUOTIENT($A1505-1,50),100)+1,"000")</f>
        <v/>
      </c>
      <c r="R1505">
        <f>IF($AB1505="Да","Группа_Крупная","Группа_"&amp;TEXT(MOD(QUOTIENT($A1505-1,5000),30)+1,"00"))</f>
        <v/>
      </c>
      <c r="S1505">
        <f>IF($AB1505="Да","Категория_Крупная","Категория_"&amp;TEXT(MOD(QUOTIENT($A1505-1,500),120)+1,"000"))</f>
        <v/>
      </c>
      <c r="T1505">
        <f>IF($AB1505="Да","Подкатегория_Крупная","Подкатегория_"&amp;TEXT(MOD(QUOTIENT($A1505-1,50),300)+1,"000"))</f>
        <v/>
      </c>
      <c r="U1505">
        <f>"SKU_"&amp;TEXT($A1505,"0000000")</f>
        <v/>
      </c>
      <c r="V1505">
        <f>CHOOSE(MOD($A1505-1,4)+1,"Enterprise","SMB","Госсектор","Розница")</f>
        <v/>
      </c>
      <c r="W1505">
        <f>"Клиент_"&amp;TEXT(MOD($A1505-1,20000)+1,"00000")</f>
        <v/>
      </c>
      <c r="X1505">
        <f>CHOOSE(MOD($A1505-1,5)+1,"Портал","API","Импорт","Ручной ввод","Интеграция")</f>
        <v/>
      </c>
      <c r="Y1505" s="8">
        <f>ROUND(1000+MOD($A1505*37,90000)+IF($AB1505="Да",5000,0),2)</f>
        <v/>
      </c>
      <c r="Z1505">
        <f>1+MOD($A1505,20)</f>
        <v/>
      </c>
      <c r="AA1505" s="8">
        <f>ROUND($Y1505*(0.08+MOD($A1505,17)/100),2)</f>
        <v/>
      </c>
      <c r="AB1505">
        <f>IF(MOD($A1505,10)&lt;7,"Да","Нет")</f>
        <v/>
      </c>
      <c r="AC1505">
        <f>$R1505&amp;" / "&amp;$S1505&amp;" / "&amp;$T1505</f>
        <v/>
      </c>
      <c r="AD1505">
        <f>1</f>
        <v/>
      </c>
      <c r="AE1505">
        <f>IF($A1505&lt;=Settings!$B$4,"до 100",IF($A1505&lt;=Settings!$B$5,"до 10 000",IF($A1505&lt;=Settings!$B$6,"до 100 000","100 000+")))</f>
        <v/>
      </c>
    </row>
    <row r="1506">
      <c r="A1506">
        <f>ROW()-1</f>
        <v/>
      </c>
      <c r="B1506">
        <f>IF($A1506&lt;=Settings!$B$4,"small_control",IF($A1506&lt;=Settings!$B$5,"medium_10k",IF($A1506&lt;=Settings!$B$6,"large_100k","extreme_1m")))</f>
        <v/>
      </c>
      <c r="C1506">
        <f>"ORD-"&amp;TEXT(QUOTIENT($A1506-1,3)+1,"0000000")</f>
        <v/>
      </c>
      <c r="D1506">
        <f>"LINE-"&amp;TEXT($A1506,"0000000")</f>
        <v/>
      </c>
      <c r="E1506" s="7">
        <f>Settings!$B$2+$A1506-1</f>
        <v/>
      </c>
      <c r="F1506" s="7">
        <f>Settings!$B$2+MOD($A1506-1,Settings!$B$7)</f>
        <v/>
      </c>
      <c r="G1506">
        <f>YEAR($F1506)</f>
        <v/>
      </c>
      <c r="H1506">
        <f>"Q"&amp;ROUNDUP(MONTH($F1506)/3,0)</f>
        <v/>
      </c>
      <c r="I1506">
        <f>MONTH($F1506)</f>
        <v/>
      </c>
      <c r="J1506">
        <f>CHOOSE(MONTH($F1506),"Январь","Февраль","Март","Апрель","Май","Июнь","Июль","Август","Сентябрь","Октябрь","Ноябрь","Декабрь")</f>
        <v/>
      </c>
      <c r="K1506">
        <f>DAY($F1506)</f>
        <v/>
      </c>
      <c r="L1506">
        <f>IF(MOD($A1506,10)&lt;7,"ФО_01_Крупный","ФО_"&amp;TEXT(MOD($A1506,8)+1,"00"))</f>
        <v/>
      </c>
      <c r="M1506">
        <f>IF($AB1506="Да","Регион_001_Крупный","Регион_"&amp;TEXT(MOD(QUOTIENT($A1506-1,20),180)+1,"000"))</f>
        <v/>
      </c>
      <c r="N1506">
        <f>IF($AB1506="Да","Город_"&amp;TEXT(MOD($A1506-1,250)+1,"0000"),"Город_"&amp;TEXT(MOD($A1506-1,3000)+1,"0000"))</f>
        <v/>
      </c>
      <c r="O1506">
        <f>IF($AB1506="Да","Холдинг_Крупный","Холдинг_"&amp;TEXT(MOD(QUOTIENT($A1506-1,10000),20)+1,"00"))</f>
        <v/>
      </c>
      <c r="P1506">
        <f>IF($AB1506="Да","Организация_Крупная","Организация_"&amp;TEXT(MOD(QUOTIENT($A1506-1,500),600)+1,"000"))</f>
        <v/>
      </c>
      <c r="Q1506">
        <f>"Отдел_"&amp;TEXT(MOD(QUOTIENT($A1506-1,50),100)+1,"000")</f>
        <v/>
      </c>
      <c r="R1506">
        <f>IF($AB1506="Да","Группа_Крупная","Группа_"&amp;TEXT(MOD(QUOTIENT($A1506-1,5000),30)+1,"00"))</f>
        <v/>
      </c>
      <c r="S1506">
        <f>IF($AB1506="Да","Категория_Крупная","Категория_"&amp;TEXT(MOD(QUOTIENT($A1506-1,500),120)+1,"000"))</f>
        <v/>
      </c>
      <c r="T1506">
        <f>IF($AB1506="Да","Подкатегория_Крупная","Подкатегория_"&amp;TEXT(MOD(QUOTIENT($A1506-1,50),300)+1,"000"))</f>
        <v/>
      </c>
      <c r="U1506">
        <f>"SKU_"&amp;TEXT($A1506,"0000000")</f>
        <v/>
      </c>
      <c r="V1506">
        <f>CHOOSE(MOD($A1506-1,4)+1,"Enterprise","SMB","Госсектор","Розница")</f>
        <v/>
      </c>
      <c r="W1506">
        <f>"Клиент_"&amp;TEXT(MOD($A1506-1,20000)+1,"00000")</f>
        <v/>
      </c>
      <c r="X1506">
        <f>CHOOSE(MOD($A1506-1,5)+1,"Портал","API","Импорт","Ручной ввод","Интеграция")</f>
        <v/>
      </c>
      <c r="Y1506" s="8">
        <f>ROUND(1000+MOD($A1506*37,90000)+IF($AB1506="Да",5000,0),2)</f>
        <v/>
      </c>
      <c r="Z1506">
        <f>1+MOD($A1506,20)</f>
        <v/>
      </c>
      <c r="AA1506" s="8">
        <f>ROUND($Y1506*(0.08+MOD($A1506,17)/100),2)</f>
        <v/>
      </c>
      <c r="AB1506">
        <f>IF(MOD($A1506,10)&lt;7,"Да","Нет")</f>
        <v/>
      </c>
      <c r="AC1506">
        <f>$R1506&amp;" / "&amp;$S1506&amp;" / "&amp;$T1506</f>
        <v/>
      </c>
      <c r="AD1506">
        <f>1</f>
        <v/>
      </c>
      <c r="AE1506">
        <f>IF($A1506&lt;=Settings!$B$4,"до 100",IF($A1506&lt;=Settings!$B$5,"до 10 000",IF($A1506&lt;=Settings!$B$6,"до 100 000","100 000+")))</f>
        <v/>
      </c>
    </row>
    <row r="1507">
      <c r="A1507">
        <f>ROW()-1</f>
        <v/>
      </c>
      <c r="B1507">
        <f>IF($A1507&lt;=Settings!$B$4,"small_control",IF($A1507&lt;=Settings!$B$5,"medium_10k",IF($A1507&lt;=Settings!$B$6,"large_100k","extreme_1m")))</f>
        <v/>
      </c>
      <c r="C1507">
        <f>"ORD-"&amp;TEXT(QUOTIENT($A1507-1,3)+1,"0000000")</f>
        <v/>
      </c>
      <c r="D1507">
        <f>"LINE-"&amp;TEXT($A1507,"0000000")</f>
        <v/>
      </c>
      <c r="E1507" s="7">
        <f>Settings!$B$2+$A1507-1</f>
        <v/>
      </c>
      <c r="F1507" s="7">
        <f>Settings!$B$2+MOD($A1507-1,Settings!$B$7)</f>
        <v/>
      </c>
      <c r="G1507">
        <f>YEAR($F1507)</f>
        <v/>
      </c>
      <c r="H1507">
        <f>"Q"&amp;ROUNDUP(MONTH($F1507)/3,0)</f>
        <v/>
      </c>
      <c r="I1507">
        <f>MONTH($F1507)</f>
        <v/>
      </c>
      <c r="J1507">
        <f>CHOOSE(MONTH($F1507),"Январь","Февраль","Март","Апрель","Май","Июнь","Июль","Август","Сентябрь","Октябрь","Ноябрь","Декабрь")</f>
        <v/>
      </c>
      <c r="K1507">
        <f>DAY($F1507)</f>
        <v/>
      </c>
      <c r="L1507">
        <f>IF(MOD($A1507,10)&lt;7,"ФО_01_Крупный","ФО_"&amp;TEXT(MOD($A1507,8)+1,"00"))</f>
        <v/>
      </c>
      <c r="M1507">
        <f>IF($AB1507="Да","Регион_001_Крупный","Регион_"&amp;TEXT(MOD(QUOTIENT($A1507-1,20),180)+1,"000"))</f>
        <v/>
      </c>
      <c r="N1507">
        <f>IF($AB1507="Да","Город_"&amp;TEXT(MOD($A1507-1,250)+1,"0000"),"Город_"&amp;TEXT(MOD($A1507-1,3000)+1,"0000"))</f>
        <v/>
      </c>
      <c r="O1507">
        <f>IF($AB1507="Да","Холдинг_Крупный","Холдинг_"&amp;TEXT(MOD(QUOTIENT($A1507-1,10000),20)+1,"00"))</f>
        <v/>
      </c>
      <c r="P1507">
        <f>IF($AB1507="Да","Организация_Крупная","Организация_"&amp;TEXT(MOD(QUOTIENT($A1507-1,500),600)+1,"000"))</f>
        <v/>
      </c>
      <c r="Q1507">
        <f>"Отдел_"&amp;TEXT(MOD(QUOTIENT($A1507-1,50),100)+1,"000")</f>
        <v/>
      </c>
      <c r="R1507">
        <f>IF($AB1507="Да","Группа_Крупная","Группа_"&amp;TEXT(MOD(QUOTIENT($A1507-1,5000),30)+1,"00"))</f>
        <v/>
      </c>
      <c r="S1507">
        <f>IF($AB1507="Да","Категория_Крупная","Категория_"&amp;TEXT(MOD(QUOTIENT($A1507-1,500),120)+1,"000"))</f>
        <v/>
      </c>
      <c r="T1507">
        <f>IF($AB1507="Да","Подкатегория_Крупная","Подкатегория_"&amp;TEXT(MOD(QUOTIENT($A1507-1,50),300)+1,"000"))</f>
        <v/>
      </c>
      <c r="U1507">
        <f>"SKU_"&amp;TEXT($A1507,"0000000")</f>
        <v/>
      </c>
      <c r="V1507">
        <f>CHOOSE(MOD($A1507-1,4)+1,"Enterprise","SMB","Госсектор","Розница")</f>
        <v/>
      </c>
      <c r="W1507">
        <f>"Клиент_"&amp;TEXT(MOD($A1507-1,20000)+1,"00000")</f>
        <v/>
      </c>
      <c r="X1507">
        <f>CHOOSE(MOD($A1507-1,5)+1,"Портал","API","Импорт","Ручной ввод","Интеграция")</f>
        <v/>
      </c>
      <c r="Y1507" s="8">
        <f>ROUND(1000+MOD($A1507*37,90000)+IF($AB1507="Да",5000,0),2)</f>
        <v/>
      </c>
      <c r="Z1507">
        <f>1+MOD($A1507,20)</f>
        <v/>
      </c>
      <c r="AA1507" s="8">
        <f>ROUND($Y1507*(0.08+MOD($A1507,17)/100),2)</f>
        <v/>
      </c>
      <c r="AB1507">
        <f>IF(MOD($A1507,10)&lt;7,"Да","Нет")</f>
        <v/>
      </c>
      <c r="AC1507">
        <f>$R1507&amp;" / "&amp;$S1507&amp;" / "&amp;$T1507</f>
        <v/>
      </c>
      <c r="AD1507">
        <f>1</f>
        <v/>
      </c>
      <c r="AE1507">
        <f>IF($A1507&lt;=Settings!$B$4,"до 100",IF($A1507&lt;=Settings!$B$5,"до 10 000",IF($A1507&lt;=Settings!$B$6,"до 100 000","100 000+")))</f>
        <v/>
      </c>
    </row>
    <row r="1508">
      <c r="A1508">
        <f>ROW()-1</f>
        <v/>
      </c>
      <c r="B1508">
        <f>IF($A1508&lt;=Settings!$B$4,"small_control",IF($A1508&lt;=Settings!$B$5,"medium_10k",IF($A1508&lt;=Settings!$B$6,"large_100k","extreme_1m")))</f>
        <v/>
      </c>
      <c r="C1508">
        <f>"ORD-"&amp;TEXT(QUOTIENT($A1508-1,3)+1,"0000000")</f>
        <v/>
      </c>
      <c r="D1508">
        <f>"LINE-"&amp;TEXT($A1508,"0000000")</f>
        <v/>
      </c>
      <c r="E1508" s="7">
        <f>Settings!$B$2+$A1508-1</f>
        <v/>
      </c>
      <c r="F1508" s="7">
        <f>Settings!$B$2+MOD($A1508-1,Settings!$B$7)</f>
        <v/>
      </c>
      <c r="G1508">
        <f>YEAR($F1508)</f>
        <v/>
      </c>
      <c r="H1508">
        <f>"Q"&amp;ROUNDUP(MONTH($F1508)/3,0)</f>
        <v/>
      </c>
      <c r="I1508">
        <f>MONTH($F1508)</f>
        <v/>
      </c>
      <c r="J1508">
        <f>CHOOSE(MONTH($F1508),"Январь","Февраль","Март","Апрель","Май","Июнь","Июль","Август","Сентябрь","Октябрь","Ноябрь","Декабрь")</f>
        <v/>
      </c>
      <c r="K1508">
        <f>DAY($F1508)</f>
        <v/>
      </c>
      <c r="L1508">
        <f>IF(MOD($A1508,10)&lt;7,"ФО_01_Крупный","ФО_"&amp;TEXT(MOD($A1508,8)+1,"00"))</f>
        <v/>
      </c>
      <c r="M1508">
        <f>IF($AB1508="Да","Регион_001_Крупный","Регион_"&amp;TEXT(MOD(QUOTIENT($A1508-1,20),180)+1,"000"))</f>
        <v/>
      </c>
      <c r="N1508">
        <f>IF($AB1508="Да","Город_"&amp;TEXT(MOD($A1508-1,250)+1,"0000"),"Город_"&amp;TEXT(MOD($A1508-1,3000)+1,"0000"))</f>
        <v/>
      </c>
      <c r="O1508">
        <f>IF($AB1508="Да","Холдинг_Крупный","Холдинг_"&amp;TEXT(MOD(QUOTIENT($A1508-1,10000),20)+1,"00"))</f>
        <v/>
      </c>
      <c r="P1508">
        <f>IF($AB1508="Да","Организация_Крупная","Организация_"&amp;TEXT(MOD(QUOTIENT($A1508-1,500),600)+1,"000"))</f>
        <v/>
      </c>
      <c r="Q1508">
        <f>"Отдел_"&amp;TEXT(MOD(QUOTIENT($A1508-1,50),100)+1,"000")</f>
        <v/>
      </c>
      <c r="R1508">
        <f>IF($AB1508="Да","Группа_Крупная","Группа_"&amp;TEXT(MOD(QUOTIENT($A1508-1,5000),30)+1,"00"))</f>
        <v/>
      </c>
      <c r="S1508">
        <f>IF($AB1508="Да","Категория_Крупная","Категория_"&amp;TEXT(MOD(QUOTIENT($A1508-1,500),120)+1,"000"))</f>
        <v/>
      </c>
      <c r="T1508">
        <f>IF($AB1508="Да","Подкатегория_Крупная","Подкатегория_"&amp;TEXT(MOD(QUOTIENT($A1508-1,50),300)+1,"000"))</f>
        <v/>
      </c>
      <c r="U1508">
        <f>"SKU_"&amp;TEXT($A1508,"0000000")</f>
        <v/>
      </c>
      <c r="V1508">
        <f>CHOOSE(MOD($A1508-1,4)+1,"Enterprise","SMB","Госсектор","Розница")</f>
        <v/>
      </c>
      <c r="W1508">
        <f>"Клиент_"&amp;TEXT(MOD($A1508-1,20000)+1,"00000")</f>
        <v/>
      </c>
      <c r="X1508">
        <f>CHOOSE(MOD($A1508-1,5)+1,"Портал","API","Импорт","Ручной ввод","Интеграция")</f>
        <v/>
      </c>
      <c r="Y1508" s="8">
        <f>ROUND(1000+MOD($A1508*37,90000)+IF($AB1508="Да",5000,0),2)</f>
        <v/>
      </c>
      <c r="Z1508">
        <f>1+MOD($A1508,20)</f>
        <v/>
      </c>
      <c r="AA1508" s="8">
        <f>ROUND($Y1508*(0.08+MOD($A1508,17)/100),2)</f>
        <v/>
      </c>
      <c r="AB1508">
        <f>IF(MOD($A1508,10)&lt;7,"Да","Нет")</f>
        <v/>
      </c>
      <c r="AC1508">
        <f>$R1508&amp;" / "&amp;$S1508&amp;" / "&amp;$T1508</f>
        <v/>
      </c>
      <c r="AD1508">
        <f>1</f>
        <v/>
      </c>
      <c r="AE1508">
        <f>IF($A1508&lt;=Settings!$B$4,"до 100",IF($A1508&lt;=Settings!$B$5,"до 10 000",IF($A1508&lt;=Settings!$B$6,"до 100 000","100 000+")))</f>
        <v/>
      </c>
    </row>
    <row r="1509">
      <c r="A1509">
        <f>ROW()-1</f>
        <v/>
      </c>
      <c r="B1509">
        <f>IF($A1509&lt;=Settings!$B$4,"small_control",IF($A1509&lt;=Settings!$B$5,"medium_10k",IF($A1509&lt;=Settings!$B$6,"large_100k","extreme_1m")))</f>
        <v/>
      </c>
      <c r="C1509">
        <f>"ORD-"&amp;TEXT(QUOTIENT($A1509-1,3)+1,"0000000")</f>
        <v/>
      </c>
      <c r="D1509">
        <f>"LINE-"&amp;TEXT($A1509,"0000000")</f>
        <v/>
      </c>
      <c r="E1509" s="7">
        <f>Settings!$B$2+$A1509-1</f>
        <v/>
      </c>
      <c r="F1509" s="7">
        <f>Settings!$B$2+MOD($A1509-1,Settings!$B$7)</f>
        <v/>
      </c>
      <c r="G1509">
        <f>YEAR($F1509)</f>
        <v/>
      </c>
      <c r="H1509">
        <f>"Q"&amp;ROUNDUP(MONTH($F1509)/3,0)</f>
        <v/>
      </c>
      <c r="I1509">
        <f>MONTH($F1509)</f>
        <v/>
      </c>
      <c r="J1509">
        <f>CHOOSE(MONTH($F1509),"Январь","Февраль","Март","Апрель","Май","Июнь","Июль","Август","Сентябрь","Октябрь","Ноябрь","Декабрь")</f>
        <v/>
      </c>
      <c r="K1509">
        <f>DAY($F1509)</f>
        <v/>
      </c>
      <c r="L1509">
        <f>IF(MOD($A1509,10)&lt;7,"ФО_01_Крупный","ФО_"&amp;TEXT(MOD($A1509,8)+1,"00"))</f>
        <v/>
      </c>
      <c r="M1509">
        <f>IF($AB1509="Да","Регион_001_Крупный","Регион_"&amp;TEXT(MOD(QUOTIENT($A1509-1,20),180)+1,"000"))</f>
        <v/>
      </c>
      <c r="N1509">
        <f>IF($AB1509="Да","Город_"&amp;TEXT(MOD($A1509-1,250)+1,"0000"),"Город_"&amp;TEXT(MOD($A1509-1,3000)+1,"0000"))</f>
        <v/>
      </c>
      <c r="O1509">
        <f>IF($AB1509="Да","Холдинг_Крупный","Холдинг_"&amp;TEXT(MOD(QUOTIENT($A1509-1,10000),20)+1,"00"))</f>
        <v/>
      </c>
      <c r="P1509">
        <f>IF($AB1509="Да","Организация_Крупная","Организация_"&amp;TEXT(MOD(QUOTIENT($A1509-1,500),600)+1,"000"))</f>
        <v/>
      </c>
      <c r="Q1509">
        <f>"Отдел_"&amp;TEXT(MOD(QUOTIENT($A1509-1,50),100)+1,"000")</f>
        <v/>
      </c>
      <c r="R1509">
        <f>IF($AB1509="Да","Группа_Крупная","Группа_"&amp;TEXT(MOD(QUOTIENT($A1509-1,5000),30)+1,"00"))</f>
        <v/>
      </c>
      <c r="S1509">
        <f>IF($AB1509="Да","Категория_Крупная","Категория_"&amp;TEXT(MOD(QUOTIENT($A1509-1,500),120)+1,"000"))</f>
        <v/>
      </c>
      <c r="T1509">
        <f>IF($AB1509="Да","Подкатегория_Крупная","Подкатегория_"&amp;TEXT(MOD(QUOTIENT($A1509-1,50),300)+1,"000"))</f>
        <v/>
      </c>
      <c r="U1509">
        <f>"SKU_"&amp;TEXT($A1509,"0000000")</f>
        <v/>
      </c>
      <c r="V1509">
        <f>CHOOSE(MOD($A1509-1,4)+1,"Enterprise","SMB","Госсектор","Розница")</f>
        <v/>
      </c>
      <c r="W1509">
        <f>"Клиент_"&amp;TEXT(MOD($A1509-1,20000)+1,"00000")</f>
        <v/>
      </c>
      <c r="X1509">
        <f>CHOOSE(MOD($A1509-1,5)+1,"Портал","API","Импорт","Ручной ввод","Интеграция")</f>
        <v/>
      </c>
      <c r="Y1509" s="8">
        <f>ROUND(1000+MOD($A1509*37,90000)+IF($AB1509="Да",5000,0),2)</f>
        <v/>
      </c>
      <c r="Z1509">
        <f>1+MOD($A1509,20)</f>
        <v/>
      </c>
      <c r="AA1509" s="8">
        <f>ROUND($Y1509*(0.08+MOD($A1509,17)/100),2)</f>
        <v/>
      </c>
      <c r="AB1509">
        <f>IF(MOD($A1509,10)&lt;7,"Да","Нет")</f>
        <v/>
      </c>
      <c r="AC1509">
        <f>$R1509&amp;" / "&amp;$S1509&amp;" / "&amp;$T1509</f>
        <v/>
      </c>
      <c r="AD1509">
        <f>1</f>
        <v/>
      </c>
      <c r="AE1509">
        <f>IF($A1509&lt;=Settings!$B$4,"до 100",IF($A1509&lt;=Settings!$B$5,"до 10 000",IF($A1509&lt;=Settings!$B$6,"до 100 000","100 000+")))</f>
        <v/>
      </c>
    </row>
    <row r="1510">
      <c r="A1510">
        <f>ROW()-1</f>
        <v/>
      </c>
      <c r="B1510">
        <f>IF($A1510&lt;=Settings!$B$4,"small_control",IF($A1510&lt;=Settings!$B$5,"medium_10k",IF($A1510&lt;=Settings!$B$6,"large_100k","extreme_1m")))</f>
        <v/>
      </c>
      <c r="C1510">
        <f>"ORD-"&amp;TEXT(QUOTIENT($A1510-1,3)+1,"0000000")</f>
        <v/>
      </c>
      <c r="D1510">
        <f>"LINE-"&amp;TEXT($A1510,"0000000")</f>
        <v/>
      </c>
      <c r="E1510" s="7">
        <f>Settings!$B$2+$A1510-1</f>
        <v/>
      </c>
      <c r="F1510" s="7">
        <f>Settings!$B$2+MOD($A1510-1,Settings!$B$7)</f>
        <v/>
      </c>
      <c r="G1510">
        <f>YEAR($F1510)</f>
        <v/>
      </c>
      <c r="H1510">
        <f>"Q"&amp;ROUNDUP(MONTH($F1510)/3,0)</f>
        <v/>
      </c>
      <c r="I1510">
        <f>MONTH($F1510)</f>
        <v/>
      </c>
      <c r="J1510">
        <f>CHOOSE(MONTH($F1510),"Январь","Февраль","Март","Апрель","Май","Июнь","Июль","Август","Сентябрь","Октябрь","Ноябрь","Декабрь")</f>
        <v/>
      </c>
      <c r="K1510">
        <f>DAY($F1510)</f>
        <v/>
      </c>
      <c r="L1510">
        <f>IF(MOD($A1510,10)&lt;7,"ФО_01_Крупный","ФО_"&amp;TEXT(MOD($A1510,8)+1,"00"))</f>
        <v/>
      </c>
      <c r="M1510">
        <f>IF($AB1510="Да","Регион_001_Крупный","Регион_"&amp;TEXT(MOD(QUOTIENT($A1510-1,20),180)+1,"000"))</f>
        <v/>
      </c>
      <c r="N1510">
        <f>IF($AB1510="Да","Город_"&amp;TEXT(MOD($A1510-1,250)+1,"0000"),"Город_"&amp;TEXT(MOD($A1510-1,3000)+1,"0000"))</f>
        <v/>
      </c>
      <c r="O1510">
        <f>IF($AB1510="Да","Холдинг_Крупный","Холдинг_"&amp;TEXT(MOD(QUOTIENT($A1510-1,10000),20)+1,"00"))</f>
        <v/>
      </c>
      <c r="P1510">
        <f>IF($AB1510="Да","Организация_Крупная","Организация_"&amp;TEXT(MOD(QUOTIENT($A1510-1,500),600)+1,"000"))</f>
        <v/>
      </c>
      <c r="Q1510">
        <f>"Отдел_"&amp;TEXT(MOD(QUOTIENT($A1510-1,50),100)+1,"000")</f>
        <v/>
      </c>
      <c r="R1510">
        <f>IF($AB1510="Да","Группа_Крупная","Группа_"&amp;TEXT(MOD(QUOTIENT($A1510-1,5000),30)+1,"00"))</f>
        <v/>
      </c>
      <c r="S1510">
        <f>IF($AB1510="Да","Категория_Крупная","Категория_"&amp;TEXT(MOD(QUOTIENT($A1510-1,500),120)+1,"000"))</f>
        <v/>
      </c>
      <c r="T1510">
        <f>IF($AB1510="Да","Подкатегория_Крупная","Подкатегория_"&amp;TEXT(MOD(QUOTIENT($A1510-1,50),300)+1,"000"))</f>
        <v/>
      </c>
      <c r="U1510">
        <f>"SKU_"&amp;TEXT($A1510,"0000000")</f>
        <v/>
      </c>
      <c r="V1510">
        <f>CHOOSE(MOD($A1510-1,4)+1,"Enterprise","SMB","Госсектор","Розница")</f>
        <v/>
      </c>
      <c r="W1510">
        <f>"Клиент_"&amp;TEXT(MOD($A1510-1,20000)+1,"00000")</f>
        <v/>
      </c>
      <c r="X1510">
        <f>CHOOSE(MOD($A1510-1,5)+1,"Портал","API","Импорт","Ручной ввод","Интеграция")</f>
        <v/>
      </c>
      <c r="Y1510" s="8">
        <f>ROUND(1000+MOD($A1510*37,90000)+IF($AB1510="Да",5000,0),2)</f>
        <v/>
      </c>
      <c r="Z1510">
        <f>1+MOD($A1510,20)</f>
        <v/>
      </c>
      <c r="AA1510" s="8">
        <f>ROUND($Y1510*(0.08+MOD($A1510,17)/100),2)</f>
        <v/>
      </c>
      <c r="AB1510">
        <f>IF(MOD($A1510,10)&lt;7,"Да","Нет")</f>
        <v/>
      </c>
      <c r="AC1510">
        <f>$R1510&amp;" / "&amp;$S1510&amp;" / "&amp;$T1510</f>
        <v/>
      </c>
      <c r="AD1510">
        <f>1</f>
        <v/>
      </c>
      <c r="AE1510">
        <f>IF($A1510&lt;=Settings!$B$4,"до 100",IF($A1510&lt;=Settings!$B$5,"до 10 000",IF($A1510&lt;=Settings!$B$6,"до 100 000","100 000+")))</f>
        <v/>
      </c>
    </row>
    <row r="1511">
      <c r="A1511">
        <f>ROW()-1</f>
        <v/>
      </c>
      <c r="B1511">
        <f>IF($A1511&lt;=Settings!$B$4,"small_control",IF($A1511&lt;=Settings!$B$5,"medium_10k",IF($A1511&lt;=Settings!$B$6,"large_100k","extreme_1m")))</f>
        <v/>
      </c>
      <c r="C1511">
        <f>"ORD-"&amp;TEXT(QUOTIENT($A1511-1,3)+1,"0000000")</f>
        <v/>
      </c>
      <c r="D1511">
        <f>"LINE-"&amp;TEXT($A1511,"0000000")</f>
        <v/>
      </c>
      <c r="E1511" s="7">
        <f>Settings!$B$2+$A1511-1</f>
        <v/>
      </c>
      <c r="F1511" s="7">
        <f>Settings!$B$2+MOD($A1511-1,Settings!$B$7)</f>
        <v/>
      </c>
      <c r="G1511">
        <f>YEAR($F1511)</f>
        <v/>
      </c>
      <c r="H1511">
        <f>"Q"&amp;ROUNDUP(MONTH($F1511)/3,0)</f>
        <v/>
      </c>
      <c r="I1511">
        <f>MONTH($F1511)</f>
        <v/>
      </c>
      <c r="J1511">
        <f>CHOOSE(MONTH($F1511),"Январь","Февраль","Март","Апрель","Май","Июнь","Июль","Август","Сентябрь","Октябрь","Ноябрь","Декабрь")</f>
        <v/>
      </c>
      <c r="K1511">
        <f>DAY($F1511)</f>
        <v/>
      </c>
      <c r="L1511">
        <f>IF(MOD($A1511,10)&lt;7,"ФО_01_Крупный","ФО_"&amp;TEXT(MOD($A1511,8)+1,"00"))</f>
        <v/>
      </c>
      <c r="M1511">
        <f>IF($AB1511="Да","Регион_001_Крупный","Регион_"&amp;TEXT(MOD(QUOTIENT($A1511-1,20),180)+1,"000"))</f>
        <v/>
      </c>
      <c r="N1511">
        <f>IF($AB1511="Да","Город_"&amp;TEXT(MOD($A1511-1,250)+1,"0000"),"Город_"&amp;TEXT(MOD($A1511-1,3000)+1,"0000"))</f>
        <v/>
      </c>
      <c r="O1511">
        <f>IF($AB1511="Да","Холдинг_Крупный","Холдинг_"&amp;TEXT(MOD(QUOTIENT($A1511-1,10000),20)+1,"00"))</f>
        <v/>
      </c>
      <c r="P1511">
        <f>IF($AB1511="Да","Организация_Крупная","Организация_"&amp;TEXT(MOD(QUOTIENT($A1511-1,500),600)+1,"000"))</f>
        <v/>
      </c>
      <c r="Q1511">
        <f>"Отдел_"&amp;TEXT(MOD(QUOTIENT($A1511-1,50),100)+1,"000")</f>
        <v/>
      </c>
      <c r="R1511">
        <f>IF($AB1511="Да","Группа_Крупная","Группа_"&amp;TEXT(MOD(QUOTIENT($A1511-1,5000),30)+1,"00"))</f>
        <v/>
      </c>
      <c r="S1511">
        <f>IF($AB1511="Да","Категория_Крупная","Категория_"&amp;TEXT(MOD(QUOTIENT($A1511-1,500),120)+1,"000"))</f>
        <v/>
      </c>
      <c r="T1511">
        <f>IF($AB1511="Да","Подкатегория_Крупная","Подкатегория_"&amp;TEXT(MOD(QUOTIENT($A1511-1,50),300)+1,"000"))</f>
        <v/>
      </c>
      <c r="U1511">
        <f>"SKU_"&amp;TEXT($A1511,"0000000")</f>
        <v/>
      </c>
      <c r="V1511">
        <f>CHOOSE(MOD($A1511-1,4)+1,"Enterprise","SMB","Госсектор","Розница")</f>
        <v/>
      </c>
      <c r="W1511">
        <f>"Клиент_"&amp;TEXT(MOD($A1511-1,20000)+1,"00000")</f>
        <v/>
      </c>
      <c r="X1511">
        <f>CHOOSE(MOD($A1511-1,5)+1,"Портал","API","Импорт","Ручной ввод","Интеграция")</f>
        <v/>
      </c>
      <c r="Y1511" s="8">
        <f>ROUND(1000+MOD($A1511*37,90000)+IF($AB1511="Да",5000,0),2)</f>
        <v/>
      </c>
      <c r="Z1511">
        <f>1+MOD($A1511,20)</f>
        <v/>
      </c>
      <c r="AA1511" s="8">
        <f>ROUND($Y1511*(0.08+MOD($A1511,17)/100),2)</f>
        <v/>
      </c>
      <c r="AB1511">
        <f>IF(MOD($A1511,10)&lt;7,"Да","Нет")</f>
        <v/>
      </c>
      <c r="AC1511">
        <f>$R1511&amp;" / "&amp;$S1511&amp;" / "&amp;$T1511</f>
        <v/>
      </c>
      <c r="AD1511">
        <f>1</f>
        <v/>
      </c>
      <c r="AE1511">
        <f>IF($A1511&lt;=Settings!$B$4,"до 100",IF($A1511&lt;=Settings!$B$5,"до 10 000",IF($A1511&lt;=Settings!$B$6,"до 100 000","100 000+")))</f>
        <v/>
      </c>
    </row>
    <row r="1512">
      <c r="A1512">
        <f>ROW()-1</f>
        <v/>
      </c>
      <c r="B1512">
        <f>IF($A1512&lt;=Settings!$B$4,"small_control",IF($A1512&lt;=Settings!$B$5,"medium_10k",IF($A1512&lt;=Settings!$B$6,"large_100k","extreme_1m")))</f>
        <v/>
      </c>
      <c r="C1512">
        <f>"ORD-"&amp;TEXT(QUOTIENT($A1512-1,3)+1,"0000000")</f>
        <v/>
      </c>
      <c r="D1512">
        <f>"LINE-"&amp;TEXT($A1512,"0000000")</f>
        <v/>
      </c>
      <c r="E1512" s="7">
        <f>Settings!$B$2+$A1512-1</f>
        <v/>
      </c>
      <c r="F1512" s="7">
        <f>Settings!$B$2+MOD($A1512-1,Settings!$B$7)</f>
        <v/>
      </c>
      <c r="G1512">
        <f>YEAR($F1512)</f>
        <v/>
      </c>
      <c r="H1512">
        <f>"Q"&amp;ROUNDUP(MONTH($F1512)/3,0)</f>
        <v/>
      </c>
      <c r="I1512">
        <f>MONTH($F1512)</f>
        <v/>
      </c>
      <c r="J1512">
        <f>CHOOSE(MONTH($F1512),"Январь","Февраль","Март","Апрель","Май","Июнь","Июль","Август","Сентябрь","Октябрь","Ноябрь","Декабрь")</f>
        <v/>
      </c>
      <c r="K1512">
        <f>DAY($F1512)</f>
        <v/>
      </c>
      <c r="L1512">
        <f>IF(MOD($A1512,10)&lt;7,"ФО_01_Крупный","ФО_"&amp;TEXT(MOD($A1512,8)+1,"00"))</f>
        <v/>
      </c>
      <c r="M1512">
        <f>IF($AB1512="Да","Регион_001_Крупный","Регион_"&amp;TEXT(MOD(QUOTIENT($A1512-1,20),180)+1,"000"))</f>
        <v/>
      </c>
      <c r="N1512">
        <f>IF($AB1512="Да","Город_"&amp;TEXT(MOD($A1512-1,250)+1,"0000"),"Город_"&amp;TEXT(MOD($A1512-1,3000)+1,"0000"))</f>
        <v/>
      </c>
      <c r="O1512">
        <f>IF($AB1512="Да","Холдинг_Крупный","Холдинг_"&amp;TEXT(MOD(QUOTIENT($A1512-1,10000),20)+1,"00"))</f>
        <v/>
      </c>
      <c r="P1512">
        <f>IF($AB1512="Да","Организация_Крупная","Организация_"&amp;TEXT(MOD(QUOTIENT($A1512-1,500),600)+1,"000"))</f>
        <v/>
      </c>
      <c r="Q1512">
        <f>"Отдел_"&amp;TEXT(MOD(QUOTIENT($A1512-1,50),100)+1,"000")</f>
        <v/>
      </c>
      <c r="R1512">
        <f>IF($AB1512="Да","Группа_Крупная","Группа_"&amp;TEXT(MOD(QUOTIENT($A1512-1,5000),30)+1,"00"))</f>
        <v/>
      </c>
      <c r="S1512">
        <f>IF($AB1512="Да","Категория_Крупная","Категория_"&amp;TEXT(MOD(QUOTIENT($A1512-1,500),120)+1,"000"))</f>
        <v/>
      </c>
      <c r="T1512">
        <f>IF($AB1512="Да","Подкатегория_Крупная","Подкатегория_"&amp;TEXT(MOD(QUOTIENT($A1512-1,50),300)+1,"000"))</f>
        <v/>
      </c>
      <c r="U1512">
        <f>"SKU_"&amp;TEXT($A1512,"0000000")</f>
        <v/>
      </c>
      <c r="V1512">
        <f>CHOOSE(MOD($A1512-1,4)+1,"Enterprise","SMB","Госсектор","Розница")</f>
        <v/>
      </c>
      <c r="W1512">
        <f>"Клиент_"&amp;TEXT(MOD($A1512-1,20000)+1,"00000")</f>
        <v/>
      </c>
      <c r="X1512">
        <f>CHOOSE(MOD($A1512-1,5)+1,"Портал","API","Импорт","Ручной ввод","Интеграция")</f>
        <v/>
      </c>
      <c r="Y1512" s="8">
        <f>ROUND(1000+MOD($A1512*37,90000)+IF($AB1512="Да",5000,0),2)</f>
        <v/>
      </c>
      <c r="Z1512">
        <f>1+MOD($A1512,20)</f>
        <v/>
      </c>
      <c r="AA1512" s="8">
        <f>ROUND($Y1512*(0.08+MOD($A1512,17)/100),2)</f>
        <v/>
      </c>
      <c r="AB1512">
        <f>IF(MOD($A1512,10)&lt;7,"Да","Нет")</f>
        <v/>
      </c>
      <c r="AC1512">
        <f>$R1512&amp;" / "&amp;$S1512&amp;" / "&amp;$T1512</f>
        <v/>
      </c>
      <c r="AD1512">
        <f>1</f>
        <v/>
      </c>
      <c r="AE1512">
        <f>IF($A1512&lt;=Settings!$B$4,"до 100",IF($A1512&lt;=Settings!$B$5,"до 10 000",IF($A1512&lt;=Settings!$B$6,"до 100 000","100 000+")))</f>
        <v/>
      </c>
    </row>
    <row r="1513">
      <c r="A1513">
        <f>ROW()-1</f>
        <v/>
      </c>
      <c r="B1513">
        <f>IF($A1513&lt;=Settings!$B$4,"small_control",IF($A1513&lt;=Settings!$B$5,"medium_10k",IF($A1513&lt;=Settings!$B$6,"large_100k","extreme_1m")))</f>
        <v/>
      </c>
      <c r="C1513">
        <f>"ORD-"&amp;TEXT(QUOTIENT($A1513-1,3)+1,"0000000")</f>
        <v/>
      </c>
      <c r="D1513">
        <f>"LINE-"&amp;TEXT($A1513,"0000000")</f>
        <v/>
      </c>
      <c r="E1513" s="7">
        <f>Settings!$B$2+$A1513-1</f>
        <v/>
      </c>
      <c r="F1513" s="7">
        <f>Settings!$B$2+MOD($A1513-1,Settings!$B$7)</f>
        <v/>
      </c>
      <c r="G1513">
        <f>YEAR($F1513)</f>
        <v/>
      </c>
      <c r="H1513">
        <f>"Q"&amp;ROUNDUP(MONTH($F1513)/3,0)</f>
        <v/>
      </c>
      <c r="I1513">
        <f>MONTH($F1513)</f>
        <v/>
      </c>
      <c r="J1513">
        <f>CHOOSE(MONTH($F1513),"Январь","Февраль","Март","Апрель","Май","Июнь","Июль","Август","Сентябрь","Октябрь","Ноябрь","Декабрь")</f>
        <v/>
      </c>
      <c r="K1513">
        <f>DAY($F1513)</f>
        <v/>
      </c>
      <c r="L1513">
        <f>IF(MOD($A1513,10)&lt;7,"ФО_01_Крупный","ФО_"&amp;TEXT(MOD($A1513,8)+1,"00"))</f>
        <v/>
      </c>
      <c r="M1513">
        <f>IF($AB1513="Да","Регион_001_Крупный","Регион_"&amp;TEXT(MOD(QUOTIENT($A1513-1,20),180)+1,"000"))</f>
        <v/>
      </c>
      <c r="N1513">
        <f>IF($AB1513="Да","Город_"&amp;TEXT(MOD($A1513-1,250)+1,"0000"),"Город_"&amp;TEXT(MOD($A1513-1,3000)+1,"0000"))</f>
        <v/>
      </c>
      <c r="O1513">
        <f>IF($AB1513="Да","Холдинг_Крупный","Холдинг_"&amp;TEXT(MOD(QUOTIENT($A1513-1,10000),20)+1,"00"))</f>
        <v/>
      </c>
      <c r="P1513">
        <f>IF($AB1513="Да","Организация_Крупная","Организация_"&amp;TEXT(MOD(QUOTIENT($A1513-1,500),600)+1,"000"))</f>
        <v/>
      </c>
      <c r="Q1513">
        <f>"Отдел_"&amp;TEXT(MOD(QUOTIENT($A1513-1,50),100)+1,"000")</f>
        <v/>
      </c>
      <c r="R1513">
        <f>IF($AB1513="Да","Группа_Крупная","Группа_"&amp;TEXT(MOD(QUOTIENT($A1513-1,5000),30)+1,"00"))</f>
        <v/>
      </c>
      <c r="S1513">
        <f>IF($AB1513="Да","Категория_Крупная","Категория_"&amp;TEXT(MOD(QUOTIENT($A1513-1,500),120)+1,"000"))</f>
        <v/>
      </c>
      <c r="T1513">
        <f>IF($AB1513="Да","Подкатегория_Крупная","Подкатегория_"&amp;TEXT(MOD(QUOTIENT($A1513-1,50),300)+1,"000"))</f>
        <v/>
      </c>
      <c r="U1513">
        <f>"SKU_"&amp;TEXT($A1513,"0000000")</f>
        <v/>
      </c>
      <c r="V1513">
        <f>CHOOSE(MOD($A1513-1,4)+1,"Enterprise","SMB","Госсектор","Розница")</f>
        <v/>
      </c>
      <c r="W1513">
        <f>"Клиент_"&amp;TEXT(MOD($A1513-1,20000)+1,"00000")</f>
        <v/>
      </c>
      <c r="X1513">
        <f>CHOOSE(MOD($A1513-1,5)+1,"Портал","API","Импорт","Ручной ввод","Интеграция")</f>
        <v/>
      </c>
      <c r="Y1513" s="8">
        <f>ROUND(1000+MOD($A1513*37,90000)+IF($AB1513="Да",5000,0),2)</f>
        <v/>
      </c>
      <c r="Z1513">
        <f>1+MOD($A1513,20)</f>
        <v/>
      </c>
      <c r="AA1513" s="8">
        <f>ROUND($Y1513*(0.08+MOD($A1513,17)/100),2)</f>
        <v/>
      </c>
      <c r="AB1513">
        <f>IF(MOD($A1513,10)&lt;7,"Да","Нет")</f>
        <v/>
      </c>
      <c r="AC1513">
        <f>$R1513&amp;" / "&amp;$S1513&amp;" / "&amp;$T1513</f>
        <v/>
      </c>
      <c r="AD1513">
        <f>1</f>
        <v/>
      </c>
      <c r="AE1513">
        <f>IF($A1513&lt;=Settings!$B$4,"до 100",IF($A1513&lt;=Settings!$B$5,"до 10 000",IF($A1513&lt;=Settings!$B$6,"до 100 000","100 000+")))</f>
        <v/>
      </c>
    </row>
    <row r="1514">
      <c r="A1514">
        <f>ROW()-1</f>
        <v/>
      </c>
      <c r="B1514">
        <f>IF($A1514&lt;=Settings!$B$4,"small_control",IF($A1514&lt;=Settings!$B$5,"medium_10k",IF($A1514&lt;=Settings!$B$6,"large_100k","extreme_1m")))</f>
        <v/>
      </c>
      <c r="C1514">
        <f>"ORD-"&amp;TEXT(QUOTIENT($A1514-1,3)+1,"0000000")</f>
        <v/>
      </c>
      <c r="D1514">
        <f>"LINE-"&amp;TEXT($A1514,"0000000")</f>
        <v/>
      </c>
      <c r="E1514" s="7">
        <f>Settings!$B$2+$A1514-1</f>
        <v/>
      </c>
      <c r="F1514" s="7">
        <f>Settings!$B$2+MOD($A1514-1,Settings!$B$7)</f>
        <v/>
      </c>
      <c r="G1514">
        <f>YEAR($F1514)</f>
        <v/>
      </c>
      <c r="H1514">
        <f>"Q"&amp;ROUNDUP(MONTH($F1514)/3,0)</f>
        <v/>
      </c>
      <c r="I1514">
        <f>MONTH($F1514)</f>
        <v/>
      </c>
      <c r="J1514">
        <f>CHOOSE(MONTH($F1514),"Январь","Февраль","Март","Апрель","Май","Июнь","Июль","Август","Сентябрь","Октябрь","Ноябрь","Декабрь")</f>
        <v/>
      </c>
      <c r="K1514">
        <f>DAY($F1514)</f>
        <v/>
      </c>
      <c r="L1514">
        <f>IF(MOD($A1514,10)&lt;7,"ФО_01_Крупный","ФО_"&amp;TEXT(MOD($A1514,8)+1,"00"))</f>
        <v/>
      </c>
      <c r="M1514">
        <f>IF($AB1514="Да","Регион_001_Крупный","Регион_"&amp;TEXT(MOD(QUOTIENT($A1514-1,20),180)+1,"000"))</f>
        <v/>
      </c>
      <c r="N1514">
        <f>IF($AB1514="Да","Город_"&amp;TEXT(MOD($A1514-1,250)+1,"0000"),"Город_"&amp;TEXT(MOD($A1514-1,3000)+1,"0000"))</f>
        <v/>
      </c>
      <c r="O1514">
        <f>IF($AB1514="Да","Холдинг_Крупный","Холдинг_"&amp;TEXT(MOD(QUOTIENT($A1514-1,10000),20)+1,"00"))</f>
        <v/>
      </c>
      <c r="P1514">
        <f>IF($AB1514="Да","Организация_Крупная","Организация_"&amp;TEXT(MOD(QUOTIENT($A1514-1,500),600)+1,"000"))</f>
        <v/>
      </c>
      <c r="Q1514">
        <f>"Отдел_"&amp;TEXT(MOD(QUOTIENT($A1514-1,50),100)+1,"000")</f>
        <v/>
      </c>
      <c r="R1514">
        <f>IF($AB1514="Да","Группа_Крупная","Группа_"&amp;TEXT(MOD(QUOTIENT($A1514-1,5000),30)+1,"00"))</f>
        <v/>
      </c>
      <c r="S1514">
        <f>IF($AB1514="Да","Категория_Крупная","Категория_"&amp;TEXT(MOD(QUOTIENT($A1514-1,500),120)+1,"000"))</f>
        <v/>
      </c>
      <c r="T1514">
        <f>IF($AB1514="Да","Подкатегория_Крупная","Подкатегория_"&amp;TEXT(MOD(QUOTIENT($A1514-1,50),300)+1,"000"))</f>
        <v/>
      </c>
      <c r="U1514">
        <f>"SKU_"&amp;TEXT($A1514,"0000000")</f>
        <v/>
      </c>
      <c r="V1514">
        <f>CHOOSE(MOD($A1514-1,4)+1,"Enterprise","SMB","Госсектор","Розница")</f>
        <v/>
      </c>
      <c r="W1514">
        <f>"Клиент_"&amp;TEXT(MOD($A1514-1,20000)+1,"00000")</f>
        <v/>
      </c>
      <c r="X1514">
        <f>CHOOSE(MOD($A1514-1,5)+1,"Портал","API","Импорт","Ручной ввод","Интеграция")</f>
        <v/>
      </c>
      <c r="Y1514" s="8">
        <f>ROUND(1000+MOD($A1514*37,90000)+IF($AB1514="Да",5000,0),2)</f>
        <v/>
      </c>
      <c r="Z1514">
        <f>1+MOD($A1514,20)</f>
        <v/>
      </c>
      <c r="AA1514" s="8">
        <f>ROUND($Y1514*(0.08+MOD($A1514,17)/100),2)</f>
        <v/>
      </c>
      <c r="AB1514">
        <f>IF(MOD($A1514,10)&lt;7,"Да","Нет")</f>
        <v/>
      </c>
      <c r="AC1514">
        <f>$R1514&amp;" / "&amp;$S1514&amp;" / "&amp;$T1514</f>
        <v/>
      </c>
      <c r="AD1514">
        <f>1</f>
        <v/>
      </c>
      <c r="AE1514">
        <f>IF($A1514&lt;=Settings!$B$4,"до 100",IF($A1514&lt;=Settings!$B$5,"до 10 000",IF($A1514&lt;=Settings!$B$6,"до 100 000","100 000+")))</f>
        <v/>
      </c>
    </row>
    <row r="1515">
      <c r="A1515">
        <f>ROW()-1</f>
        <v/>
      </c>
      <c r="B1515">
        <f>IF($A1515&lt;=Settings!$B$4,"small_control",IF($A1515&lt;=Settings!$B$5,"medium_10k",IF($A1515&lt;=Settings!$B$6,"large_100k","extreme_1m")))</f>
        <v/>
      </c>
      <c r="C1515">
        <f>"ORD-"&amp;TEXT(QUOTIENT($A1515-1,3)+1,"0000000")</f>
        <v/>
      </c>
      <c r="D1515">
        <f>"LINE-"&amp;TEXT($A1515,"0000000")</f>
        <v/>
      </c>
      <c r="E1515" s="7">
        <f>Settings!$B$2+$A1515-1</f>
        <v/>
      </c>
      <c r="F1515" s="7">
        <f>Settings!$B$2+MOD($A1515-1,Settings!$B$7)</f>
        <v/>
      </c>
      <c r="G1515">
        <f>YEAR($F1515)</f>
        <v/>
      </c>
      <c r="H1515">
        <f>"Q"&amp;ROUNDUP(MONTH($F1515)/3,0)</f>
        <v/>
      </c>
      <c r="I1515">
        <f>MONTH($F1515)</f>
        <v/>
      </c>
      <c r="J1515">
        <f>CHOOSE(MONTH($F1515),"Январь","Февраль","Март","Апрель","Май","Июнь","Июль","Август","Сентябрь","Октябрь","Ноябрь","Декабрь")</f>
        <v/>
      </c>
      <c r="K1515">
        <f>DAY($F1515)</f>
        <v/>
      </c>
      <c r="L1515">
        <f>IF(MOD($A1515,10)&lt;7,"ФО_01_Крупный","ФО_"&amp;TEXT(MOD($A1515,8)+1,"00"))</f>
        <v/>
      </c>
      <c r="M1515">
        <f>IF($AB1515="Да","Регион_001_Крупный","Регион_"&amp;TEXT(MOD(QUOTIENT($A1515-1,20),180)+1,"000"))</f>
        <v/>
      </c>
      <c r="N1515">
        <f>IF($AB1515="Да","Город_"&amp;TEXT(MOD($A1515-1,250)+1,"0000"),"Город_"&amp;TEXT(MOD($A1515-1,3000)+1,"0000"))</f>
        <v/>
      </c>
      <c r="O1515">
        <f>IF($AB1515="Да","Холдинг_Крупный","Холдинг_"&amp;TEXT(MOD(QUOTIENT($A1515-1,10000),20)+1,"00"))</f>
        <v/>
      </c>
      <c r="P1515">
        <f>IF($AB1515="Да","Организация_Крупная","Организация_"&amp;TEXT(MOD(QUOTIENT($A1515-1,500),600)+1,"000"))</f>
        <v/>
      </c>
      <c r="Q1515">
        <f>"Отдел_"&amp;TEXT(MOD(QUOTIENT($A1515-1,50),100)+1,"000")</f>
        <v/>
      </c>
      <c r="R1515">
        <f>IF($AB1515="Да","Группа_Крупная","Группа_"&amp;TEXT(MOD(QUOTIENT($A1515-1,5000),30)+1,"00"))</f>
        <v/>
      </c>
      <c r="S1515">
        <f>IF($AB1515="Да","Категория_Крупная","Категория_"&amp;TEXT(MOD(QUOTIENT($A1515-1,500),120)+1,"000"))</f>
        <v/>
      </c>
      <c r="T1515">
        <f>IF($AB1515="Да","Подкатегория_Крупная","Подкатегория_"&amp;TEXT(MOD(QUOTIENT($A1515-1,50),300)+1,"000"))</f>
        <v/>
      </c>
      <c r="U1515">
        <f>"SKU_"&amp;TEXT($A1515,"0000000")</f>
        <v/>
      </c>
      <c r="V1515">
        <f>CHOOSE(MOD($A1515-1,4)+1,"Enterprise","SMB","Госсектор","Розница")</f>
        <v/>
      </c>
      <c r="W1515">
        <f>"Клиент_"&amp;TEXT(MOD($A1515-1,20000)+1,"00000")</f>
        <v/>
      </c>
      <c r="X1515">
        <f>CHOOSE(MOD($A1515-1,5)+1,"Портал","API","Импорт","Ручной ввод","Интеграция")</f>
        <v/>
      </c>
      <c r="Y1515" s="8">
        <f>ROUND(1000+MOD($A1515*37,90000)+IF($AB1515="Да",5000,0),2)</f>
        <v/>
      </c>
      <c r="Z1515">
        <f>1+MOD($A1515,20)</f>
        <v/>
      </c>
      <c r="AA1515" s="8">
        <f>ROUND($Y1515*(0.08+MOD($A1515,17)/100),2)</f>
        <v/>
      </c>
      <c r="AB1515">
        <f>IF(MOD($A1515,10)&lt;7,"Да","Нет")</f>
        <v/>
      </c>
      <c r="AC1515">
        <f>$R1515&amp;" / "&amp;$S1515&amp;" / "&amp;$T1515</f>
        <v/>
      </c>
      <c r="AD1515">
        <f>1</f>
        <v/>
      </c>
      <c r="AE1515">
        <f>IF($A1515&lt;=Settings!$B$4,"до 100",IF($A1515&lt;=Settings!$B$5,"до 10 000",IF($A1515&lt;=Settings!$B$6,"до 100 000","100 000+")))</f>
        <v/>
      </c>
    </row>
    <row r="1516">
      <c r="A1516">
        <f>ROW()-1</f>
        <v/>
      </c>
      <c r="B1516">
        <f>IF($A1516&lt;=Settings!$B$4,"small_control",IF($A1516&lt;=Settings!$B$5,"medium_10k",IF($A1516&lt;=Settings!$B$6,"large_100k","extreme_1m")))</f>
        <v/>
      </c>
      <c r="C1516">
        <f>"ORD-"&amp;TEXT(QUOTIENT($A1516-1,3)+1,"0000000")</f>
        <v/>
      </c>
      <c r="D1516">
        <f>"LINE-"&amp;TEXT($A1516,"0000000")</f>
        <v/>
      </c>
      <c r="E1516" s="7">
        <f>Settings!$B$2+$A1516-1</f>
        <v/>
      </c>
      <c r="F1516" s="7">
        <f>Settings!$B$2+MOD($A1516-1,Settings!$B$7)</f>
        <v/>
      </c>
      <c r="G1516">
        <f>YEAR($F1516)</f>
        <v/>
      </c>
      <c r="H1516">
        <f>"Q"&amp;ROUNDUP(MONTH($F1516)/3,0)</f>
        <v/>
      </c>
      <c r="I1516">
        <f>MONTH($F1516)</f>
        <v/>
      </c>
      <c r="J1516">
        <f>CHOOSE(MONTH($F1516),"Январь","Февраль","Март","Апрель","Май","Июнь","Июль","Август","Сентябрь","Октябрь","Ноябрь","Декабрь")</f>
        <v/>
      </c>
      <c r="K1516">
        <f>DAY($F1516)</f>
        <v/>
      </c>
      <c r="L1516">
        <f>IF(MOD($A1516,10)&lt;7,"ФО_01_Крупный","ФО_"&amp;TEXT(MOD($A1516,8)+1,"00"))</f>
        <v/>
      </c>
      <c r="M1516">
        <f>IF($AB1516="Да","Регион_001_Крупный","Регион_"&amp;TEXT(MOD(QUOTIENT($A1516-1,20),180)+1,"000"))</f>
        <v/>
      </c>
      <c r="N1516">
        <f>IF($AB1516="Да","Город_"&amp;TEXT(MOD($A1516-1,250)+1,"0000"),"Город_"&amp;TEXT(MOD($A1516-1,3000)+1,"0000"))</f>
        <v/>
      </c>
      <c r="O1516">
        <f>IF($AB1516="Да","Холдинг_Крупный","Холдинг_"&amp;TEXT(MOD(QUOTIENT($A1516-1,10000),20)+1,"00"))</f>
        <v/>
      </c>
      <c r="P1516">
        <f>IF($AB1516="Да","Организация_Крупная","Организация_"&amp;TEXT(MOD(QUOTIENT($A1516-1,500),600)+1,"000"))</f>
        <v/>
      </c>
      <c r="Q1516">
        <f>"Отдел_"&amp;TEXT(MOD(QUOTIENT($A1516-1,50),100)+1,"000")</f>
        <v/>
      </c>
      <c r="R1516">
        <f>IF($AB1516="Да","Группа_Крупная","Группа_"&amp;TEXT(MOD(QUOTIENT($A1516-1,5000),30)+1,"00"))</f>
        <v/>
      </c>
      <c r="S1516">
        <f>IF($AB1516="Да","Категория_Крупная","Категория_"&amp;TEXT(MOD(QUOTIENT($A1516-1,500),120)+1,"000"))</f>
        <v/>
      </c>
      <c r="T1516">
        <f>IF($AB1516="Да","Подкатегория_Крупная","Подкатегория_"&amp;TEXT(MOD(QUOTIENT($A1516-1,50),300)+1,"000"))</f>
        <v/>
      </c>
      <c r="U1516">
        <f>"SKU_"&amp;TEXT($A1516,"0000000")</f>
        <v/>
      </c>
      <c r="V1516">
        <f>CHOOSE(MOD($A1516-1,4)+1,"Enterprise","SMB","Госсектор","Розница")</f>
        <v/>
      </c>
      <c r="W1516">
        <f>"Клиент_"&amp;TEXT(MOD($A1516-1,20000)+1,"00000")</f>
        <v/>
      </c>
      <c r="X1516">
        <f>CHOOSE(MOD($A1516-1,5)+1,"Портал","API","Импорт","Ручной ввод","Интеграция")</f>
        <v/>
      </c>
      <c r="Y1516" s="8">
        <f>ROUND(1000+MOD($A1516*37,90000)+IF($AB1516="Да",5000,0),2)</f>
        <v/>
      </c>
      <c r="Z1516">
        <f>1+MOD($A1516,20)</f>
        <v/>
      </c>
      <c r="AA1516" s="8">
        <f>ROUND($Y1516*(0.08+MOD($A1516,17)/100),2)</f>
        <v/>
      </c>
      <c r="AB1516">
        <f>IF(MOD($A1516,10)&lt;7,"Да","Нет")</f>
        <v/>
      </c>
      <c r="AC1516">
        <f>$R1516&amp;" / "&amp;$S1516&amp;" / "&amp;$T1516</f>
        <v/>
      </c>
      <c r="AD1516">
        <f>1</f>
        <v/>
      </c>
      <c r="AE1516">
        <f>IF($A1516&lt;=Settings!$B$4,"до 100",IF($A1516&lt;=Settings!$B$5,"до 10 000",IF($A1516&lt;=Settings!$B$6,"до 100 000","100 000+")))</f>
        <v/>
      </c>
    </row>
    <row r="1517">
      <c r="A1517">
        <f>ROW()-1</f>
        <v/>
      </c>
      <c r="B1517">
        <f>IF($A1517&lt;=Settings!$B$4,"small_control",IF($A1517&lt;=Settings!$B$5,"medium_10k",IF($A1517&lt;=Settings!$B$6,"large_100k","extreme_1m")))</f>
        <v/>
      </c>
      <c r="C1517">
        <f>"ORD-"&amp;TEXT(QUOTIENT($A1517-1,3)+1,"0000000")</f>
        <v/>
      </c>
      <c r="D1517">
        <f>"LINE-"&amp;TEXT($A1517,"0000000")</f>
        <v/>
      </c>
      <c r="E1517" s="7">
        <f>Settings!$B$2+$A1517-1</f>
        <v/>
      </c>
      <c r="F1517" s="7">
        <f>Settings!$B$2+MOD($A1517-1,Settings!$B$7)</f>
        <v/>
      </c>
      <c r="G1517">
        <f>YEAR($F1517)</f>
        <v/>
      </c>
      <c r="H1517">
        <f>"Q"&amp;ROUNDUP(MONTH($F1517)/3,0)</f>
        <v/>
      </c>
      <c r="I1517">
        <f>MONTH($F1517)</f>
        <v/>
      </c>
      <c r="J1517">
        <f>CHOOSE(MONTH($F1517),"Январь","Февраль","Март","Апрель","Май","Июнь","Июль","Август","Сентябрь","Октябрь","Ноябрь","Декабрь")</f>
        <v/>
      </c>
      <c r="K1517">
        <f>DAY($F1517)</f>
        <v/>
      </c>
      <c r="L1517">
        <f>IF(MOD($A1517,10)&lt;7,"ФО_01_Крупный","ФО_"&amp;TEXT(MOD($A1517,8)+1,"00"))</f>
        <v/>
      </c>
      <c r="M1517">
        <f>IF($AB1517="Да","Регион_001_Крупный","Регион_"&amp;TEXT(MOD(QUOTIENT($A1517-1,20),180)+1,"000"))</f>
        <v/>
      </c>
      <c r="N1517">
        <f>IF($AB1517="Да","Город_"&amp;TEXT(MOD($A1517-1,250)+1,"0000"),"Город_"&amp;TEXT(MOD($A1517-1,3000)+1,"0000"))</f>
        <v/>
      </c>
      <c r="O1517">
        <f>IF($AB1517="Да","Холдинг_Крупный","Холдинг_"&amp;TEXT(MOD(QUOTIENT($A1517-1,10000),20)+1,"00"))</f>
        <v/>
      </c>
      <c r="P1517">
        <f>IF($AB1517="Да","Организация_Крупная","Организация_"&amp;TEXT(MOD(QUOTIENT($A1517-1,500),600)+1,"000"))</f>
        <v/>
      </c>
      <c r="Q1517">
        <f>"Отдел_"&amp;TEXT(MOD(QUOTIENT($A1517-1,50),100)+1,"000")</f>
        <v/>
      </c>
      <c r="R1517">
        <f>IF($AB1517="Да","Группа_Крупная","Группа_"&amp;TEXT(MOD(QUOTIENT($A1517-1,5000),30)+1,"00"))</f>
        <v/>
      </c>
      <c r="S1517">
        <f>IF($AB1517="Да","Категория_Крупная","Категория_"&amp;TEXT(MOD(QUOTIENT($A1517-1,500),120)+1,"000"))</f>
        <v/>
      </c>
      <c r="T1517">
        <f>IF($AB1517="Да","Подкатегория_Крупная","Подкатегория_"&amp;TEXT(MOD(QUOTIENT($A1517-1,50),300)+1,"000"))</f>
        <v/>
      </c>
      <c r="U1517">
        <f>"SKU_"&amp;TEXT($A1517,"0000000")</f>
        <v/>
      </c>
      <c r="V1517">
        <f>CHOOSE(MOD($A1517-1,4)+1,"Enterprise","SMB","Госсектор","Розница")</f>
        <v/>
      </c>
      <c r="W1517">
        <f>"Клиент_"&amp;TEXT(MOD($A1517-1,20000)+1,"00000")</f>
        <v/>
      </c>
      <c r="X1517">
        <f>CHOOSE(MOD($A1517-1,5)+1,"Портал","API","Импорт","Ручной ввод","Интеграция")</f>
        <v/>
      </c>
      <c r="Y1517" s="8">
        <f>ROUND(1000+MOD($A1517*37,90000)+IF($AB1517="Да",5000,0),2)</f>
        <v/>
      </c>
      <c r="Z1517">
        <f>1+MOD($A1517,20)</f>
        <v/>
      </c>
      <c r="AA1517" s="8">
        <f>ROUND($Y1517*(0.08+MOD($A1517,17)/100),2)</f>
        <v/>
      </c>
      <c r="AB1517">
        <f>IF(MOD($A1517,10)&lt;7,"Да","Нет")</f>
        <v/>
      </c>
      <c r="AC1517">
        <f>$R1517&amp;" / "&amp;$S1517&amp;" / "&amp;$T1517</f>
        <v/>
      </c>
      <c r="AD1517">
        <f>1</f>
        <v/>
      </c>
      <c r="AE1517">
        <f>IF($A1517&lt;=Settings!$B$4,"до 100",IF($A1517&lt;=Settings!$B$5,"до 10 000",IF($A1517&lt;=Settings!$B$6,"до 100 000","100 000+")))</f>
        <v/>
      </c>
    </row>
    <row r="1518">
      <c r="A1518">
        <f>ROW()-1</f>
        <v/>
      </c>
      <c r="B1518">
        <f>IF($A1518&lt;=Settings!$B$4,"small_control",IF($A1518&lt;=Settings!$B$5,"medium_10k",IF($A1518&lt;=Settings!$B$6,"large_100k","extreme_1m")))</f>
        <v/>
      </c>
      <c r="C1518">
        <f>"ORD-"&amp;TEXT(QUOTIENT($A1518-1,3)+1,"0000000")</f>
        <v/>
      </c>
      <c r="D1518">
        <f>"LINE-"&amp;TEXT($A1518,"0000000")</f>
        <v/>
      </c>
      <c r="E1518" s="7">
        <f>Settings!$B$2+$A1518-1</f>
        <v/>
      </c>
      <c r="F1518" s="7">
        <f>Settings!$B$2+MOD($A1518-1,Settings!$B$7)</f>
        <v/>
      </c>
      <c r="G1518">
        <f>YEAR($F1518)</f>
        <v/>
      </c>
      <c r="H1518">
        <f>"Q"&amp;ROUNDUP(MONTH($F1518)/3,0)</f>
        <v/>
      </c>
      <c r="I1518">
        <f>MONTH($F1518)</f>
        <v/>
      </c>
      <c r="J1518">
        <f>CHOOSE(MONTH($F1518),"Январь","Февраль","Март","Апрель","Май","Июнь","Июль","Август","Сентябрь","Октябрь","Ноябрь","Декабрь")</f>
        <v/>
      </c>
      <c r="K1518">
        <f>DAY($F1518)</f>
        <v/>
      </c>
      <c r="L1518">
        <f>IF(MOD($A1518,10)&lt;7,"ФО_01_Крупный","ФО_"&amp;TEXT(MOD($A1518,8)+1,"00"))</f>
        <v/>
      </c>
      <c r="M1518">
        <f>IF($AB1518="Да","Регион_001_Крупный","Регион_"&amp;TEXT(MOD(QUOTIENT($A1518-1,20),180)+1,"000"))</f>
        <v/>
      </c>
      <c r="N1518">
        <f>IF($AB1518="Да","Город_"&amp;TEXT(MOD($A1518-1,250)+1,"0000"),"Город_"&amp;TEXT(MOD($A1518-1,3000)+1,"0000"))</f>
        <v/>
      </c>
      <c r="O1518">
        <f>IF($AB1518="Да","Холдинг_Крупный","Холдинг_"&amp;TEXT(MOD(QUOTIENT($A1518-1,10000),20)+1,"00"))</f>
        <v/>
      </c>
      <c r="P1518">
        <f>IF($AB1518="Да","Организация_Крупная","Организация_"&amp;TEXT(MOD(QUOTIENT($A1518-1,500),600)+1,"000"))</f>
        <v/>
      </c>
      <c r="Q1518">
        <f>"Отдел_"&amp;TEXT(MOD(QUOTIENT($A1518-1,50),100)+1,"000")</f>
        <v/>
      </c>
      <c r="R1518">
        <f>IF($AB1518="Да","Группа_Крупная","Группа_"&amp;TEXT(MOD(QUOTIENT($A1518-1,5000),30)+1,"00"))</f>
        <v/>
      </c>
      <c r="S1518">
        <f>IF($AB1518="Да","Категория_Крупная","Категория_"&amp;TEXT(MOD(QUOTIENT($A1518-1,500),120)+1,"000"))</f>
        <v/>
      </c>
      <c r="T1518">
        <f>IF($AB1518="Да","Подкатегория_Крупная","Подкатегория_"&amp;TEXT(MOD(QUOTIENT($A1518-1,50),300)+1,"000"))</f>
        <v/>
      </c>
      <c r="U1518">
        <f>"SKU_"&amp;TEXT($A1518,"0000000")</f>
        <v/>
      </c>
      <c r="V1518">
        <f>CHOOSE(MOD($A1518-1,4)+1,"Enterprise","SMB","Госсектор","Розница")</f>
        <v/>
      </c>
      <c r="W1518">
        <f>"Клиент_"&amp;TEXT(MOD($A1518-1,20000)+1,"00000")</f>
        <v/>
      </c>
      <c r="X1518">
        <f>CHOOSE(MOD($A1518-1,5)+1,"Портал","API","Импорт","Ручной ввод","Интеграция")</f>
        <v/>
      </c>
      <c r="Y1518" s="8">
        <f>ROUND(1000+MOD($A1518*37,90000)+IF($AB1518="Да",5000,0),2)</f>
        <v/>
      </c>
      <c r="Z1518">
        <f>1+MOD($A1518,20)</f>
        <v/>
      </c>
      <c r="AA1518" s="8">
        <f>ROUND($Y1518*(0.08+MOD($A1518,17)/100),2)</f>
        <v/>
      </c>
      <c r="AB1518">
        <f>IF(MOD($A1518,10)&lt;7,"Да","Нет")</f>
        <v/>
      </c>
      <c r="AC1518">
        <f>$R1518&amp;" / "&amp;$S1518&amp;" / "&amp;$T1518</f>
        <v/>
      </c>
      <c r="AD1518">
        <f>1</f>
        <v/>
      </c>
      <c r="AE1518">
        <f>IF($A1518&lt;=Settings!$B$4,"до 100",IF($A1518&lt;=Settings!$B$5,"до 10 000",IF($A1518&lt;=Settings!$B$6,"до 100 000","100 000+")))</f>
        <v/>
      </c>
    </row>
    <row r="1519">
      <c r="A1519">
        <f>ROW()-1</f>
        <v/>
      </c>
      <c r="B1519">
        <f>IF($A1519&lt;=Settings!$B$4,"small_control",IF($A1519&lt;=Settings!$B$5,"medium_10k",IF($A1519&lt;=Settings!$B$6,"large_100k","extreme_1m")))</f>
        <v/>
      </c>
      <c r="C1519">
        <f>"ORD-"&amp;TEXT(QUOTIENT($A1519-1,3)+1,"0000000")</f>
        <v/>
      </c>
      <c r="D1519">
        <f>"LINE-"&amp;TEXT($A1519,"0000000")</f>
        <v/>
      </c>
      <c r="E1519" s="7">
        <f>Settings!$B$2+$A1519-1</f>
        <v/>
      </c>
      <c r="F1519" s="7">
        <f>Settings!$B$2+MOD($A1519-1,Settings!$B$7)</f>
        <v/>
      </c>
      <c r="G1519">
        <f>YEAR($F1519)</f>
        <v/>
      </c>
      <c r="H1519">
        <f>"Q"&amp;ROUNDUP(MONTH($F1519)/3,0)</f>
        <v/>
      </c>
      <c r="I1519">
        <f>MONTH($F1519)</f>
        <v/>
      </c>
      <c r="J1519">
        <f>CHOOSE(MONTH($F1519),"Январь","Февраль","Март","Апрель","Май","Июнь","Июль","Август","Сентябрь","Октябрь","Ноябрь","Декабрь")</f>
        <v/>
      </c>
      <c r="K1519">
        <f>DAY($F1519)</f>
        <v/>
      </c>
      <c r="L1519">
        <f>IF(MOD($A1519,10)&lt;7,"ФО_01_Крупный","ФО_"&amp;TEXT(MOD($A1519,8)+1,"00"))</f>
        <v/>
      </c>
      <c r="M1519">
        <f>IF($AB1519="Да","Регион_001_Крупный","Регион_"&amp;TEXT(MOD(QUOTIENT($A1519-1,20),180)+1,"000"))</f>
        <v/>
      </c>
      <c r="N1519">
        <f>IF($AB1519="Да","Город_"&amp;TEXT(MOD($A1519-1,250)+1,"0000"),"Город_"&amp;TEXT(MOD($A1519-1,3000)+1,"0000"))</f>
        <v/>
      </c>
      <c r="O1519">
        <f>IF($AB1519="Да","Холдинг_Крупный","Холдинг_"&amp;TEXT(MOD(QUOTIENT($A1519-1,10000),20)+1,"00"))</f>
        <v/>
      </c>
      <c r="P1519">
        <f>IF($AB1519="Да","Организация_Крупная","Организация_"&amp;TEXT(MOD(QUOTIENT($A1519-1,500),600)+1,"000"))</f>
        <v/>
      </c>
      <c r="Q1519">
        <f>"Отдел_"&amp;TEXT(MOD(QUOTIENT($A1519-1,50),100)+1,"000")</f>
        <v/>
      </c>
      <c r="R1519">
        <f>IF($AB1519="Да","Группа_Крупная","Группа_"&amp;TEXT(MOD(QUOTIENT($A1519-1,5000),30)+1,"00"))</f>
        <v/>
      </c>
      <c r="S1519">
        <f>IF($AB1519="Да","Категория_Крупная","Категория_"&amp;TEXT(MOD(QUOTIENT($A1519-1,500),120)+1,"000"))</f>
        <v/>
      </c>
      <c r="T1519">
        <f>IF($AB1519="Да","Подкатегория_Крупная","Подкатегория_"&amp;TEXT(MOD(QUOTIENT($A1519-1,50),300)+1,"000"))</f>
        <v/>
      </c>
      <c r="U1519">
        <f>"SKU_"&amp;TEXT($A1519,"0000000")</f>
        <v/>
      </c>
      <c r="V1519">
        <f>CHOOSE(MOD($A1519-1,4)+1,"Enterprise","SMB","Госсектор","Розница")</f>
        <v/>
      </c>
      <c r="W1519">
        <f>"Клиент_"&amp;TEXT(MOD($A1519-1,20000)+1,"00000")</f>
        <v/>
      </c>
      <c r="X1519">
        <f>CHOOSE(MOD($A1519-1,5)+1,"Портал","API","Импорт","Ручной ввод","Интеграция")</f>
        <v/>
      </c>
      <c r="Y1519" s="8">
        <f>ROUND(1000+MOD($A1519*37,90000)+IF($AB1519="Да",5000,0),2)</f>
        <v/>
      </c>
      <c r="Z1519">
        <f>1+MOD($A1519,20)</f>
        <v/>
      </c>
      <c r="AA1519" s="8">
        <f>ROUND($Y1519*(0.08+MOD($A1519,17)/100),2)</f>
        <v/>
      </c>
      <c r="AB1519">
        <f>IF(MOD($A1519,10)&lt;7,"Да","Нет")</f>
        <v/>
      </c>
      <c r="AC1519">
        <f>$R1519&amp;" / "&amp;$S1519&amp;" / "&amp;$T1519</f>
        <v/>
      </c>
      <c r="AD1519">
        <f>1</f>
        <v/>
      </c>
      <c r="AE1519">
        <f>IF($A1519&lt;=Settings!$B$4,"до 100",IF($A1519&lt;=Settings!$B$5,"до 10 000",IF($A1519&lt;=Settings!$B$6,"до 100 000","100 000+")))</f>
        <v/>
      </c>
    </row>
    <row r="1520">
      <c r="A1520">
        <f>ROW()-1</f>
        <v/>
      </c>
      <c r="B1520">
        <f>IF($A1520&lt;=Settings!$B$4,"small_control",IF($A1520&lt;=Settings!$B$5,"medium_10k",IF($A1520&lt;=Settings!$B$6,"large_100k","extreme_1m")))</f>
        <v/>
      </c>
      <c r="C1520">
        <f>"ORD-"&amp;TEXT(QUOTIENT($A1520-1,3)+1,"0000000")</f>
        <v/>
      </c>
      <c r="D1520">
        <f>"LINE-"&amp;TEXT($A1520,"0000000")</f>
        <v/>
      </c>
      <c r="E1520" s="7">
        <f>Settings!$B$2+$A1520-1</f>
        <v/>
      </c>
      <c r="F1520" s="7">
        <f>Settings!$B$2+MOD($A1520-1,Settings!$B$7)</f>
        <v/>
      </c>
      <c r="G1520">
        <f>YEAR($F1520)</f>
        <v/>
      </c>
      <c r="H1520">
        <f>"Q"&amp;ROUNDUP(MONTH($F1520)/3,0)</f>
        <v/>
      </c>
      <c r="I1520">
        <f>MONTH($F1520)</f>
        <v/>
      </c>
      <c r="J1520">
        <f>CHOOSE(MONTH($F1520),"Январь","Февраль","Март","Апрель","Май","Июнь","Июль","Август","Сентябрь","Октябрь","Ноябрь","Декабрь")</f>
        <v/>
      </c>
      <c r="K1520">
        <f>DAY($F1520)</f>
        <v/>
      </c>
      <c r="L1520">
        <f>IF(MOD($A1520,10)&lt;7,"ФО_01_Крупный","ФО_"&amp;TEXT(MOD($A1520,8)+1,"00"))</f>
        <v/>
      </c>
      <c r="M1520">
        <f>IF($AB1520="Да","Регион_001_Крупный","Регион_"&amp;TEXT(MOD(QUOTIENT($A1520-1,20),180)+1,"000"))</f>
        <v/>
      </c>
      <c r="N1520">
        <f>IF($AB1520="Да","Город_"&amp;TEXT(MOD($A1520-1,250)+1,"0000"),"Город_"&amp;TEXT(MOD($A1520-1,3000)+1,"0000"))</f>
        <v/>
      </c>
      <c r="O1520">
        <f>IF($AB1520="Да","Холдинг_Крупный","Холдинг_"&amp;TEXT(MOD(QUOTIENT($A1520-1,10000),20)+1,"00"))</f>
        <v/>
      </c>
      <c r="P1520">
        <f>IF($AB1520="Да","Организация_Крупная","Организация_"&amp;TEXT(MOD(QUOTIENT($A1520-1,500),600)+1,"000"))</f>
        <v/>
      </c>
      <c r="Q1520">
        <f>"Отдел_"&amp;TEXT(MOD(QUOTIENT($A1520-1,50),100)+1,"000")</f>
        <v/>
      </c>
      <c r="R1520">
        <f>IF($AB1520="Да","Группа_Крупная","Группа_"&amp;TEXT(MOD(QUOTIENT($A1520-1,5000),30)+1,"00"))</f>
        <v/>
      </c>
      <c r="S1520">
        <f>IF($AB1520="Да","Категория_Крупная","Категория_"&amp;TEXT(MOD(QUOTIENT($A1520-1,500),120)+1,"000"))</f>
        <v/>
      </c>
      <c r="T1520">
        <f>IF($AB1520="Да","Подкатегория_Крупная","Подкатегория_"&amp;TEXT(MOD(QUOTIENT($A1520-1,50),300)+1,"000"))</f>
        <v/>
      </c>
      <c r="U1520">
        <f>"SKU_"&amp;TEXT($A1520,"0000000")</f>
        <v/>
      </c>
      <c r="V1520">
        <f>CHOOSE(MOD($A1520-1,4)+1,"Enterprise","SMB","Госсектор","Розница")</f>
        <v/>
      </c>
      <c r="W1520">
        <f>"Клиент_"&amp;TEXT(MOD($A1520-1,20000)+1,"00000")</f>
        <v/>
      </c>
      <c r="X1520">
        <f>CHOOSE(MOD($A1520-1,5)+1,"Портал","API","Импорт","Ручной ввод","Интеграция")</f>
        <v/>
      </c>
      <c r="Y1520" s="8">
        <f>ROUND(1000+MOD($A1520*37,90000)+IF($AB1520="Да",5000,0),2)</f>
        <v/>
      </c>
      <c r="Z1520">
        <f>1+MOD($A1520,20)</f>
        <v/>
      </c>
      <c r="AA1520" s="8">
        <f>ROUND($Y1520*(0.08+MOD($A1520,17)/100),2)</f>
        <v/>
      </c>
      <c r="AB1520">
        <f>IF(MOD($A1520,10)&lt;7,"Да","Нет")</f>
        <v/>
      </c>
      <c r="AC1520">
        <f>$R1520&amp;" / "&amp;$S1520&amp;" / "&amp;$T1520</f>
        <v/>
      </c>
      <c r="AD1520">
        <f>1</f>
        <v/>
      </c>
      <c r="AE1520">
        <f>IF($A1520&lt;=Settings!$B$4,"до 100",IF($A1520&lt;=Settings!$B$5,"до 10 000",IF($A1520&lt;=Settings!$B$6,"до 100 000","100 000+")))</f>
        <v/>
      </c>
    </row>
    <row r="1521">
      <c r="A1521">
        <f>ROW()-1</f>
        <v/>
      </c>
      <c r="B1521">
        <f>IF($A1521&lt;=Settings!$B$4,"small_control",IF($A1521&lt;=Settings!$B$5,"medium_10k",IF($A1521&lt;=Settings!$B$6,"large_100k","extreme_1m")))</f>
        <v/>
      </c>
      <c r="C1521">
        <f>"ORD-"&amp;TEXT(QUOTIENT($A1521-1,3)+1,"0000000")</f>
        <v/>
      </c>
      <c r="D1521">
        <f>"LINE-"&amp;TEXT($A1521,"0000000")</f>
        <v/>
      </c>
      <c r="E1521" s="7">
        <f>Settings!$B$2+$A1521-1</f>
        <v/>
      </c>
      <c r="F1521" s="7">
        <f>Settings!$B$2+MOD($A1521-1,Settings!$B$7)</f>
        <v/>
      </c>
      <c r="G1521">
        <f>YEAR($F1521)</f>
        <v/>
      </c>
      <c r="H1521">
        <f>"Q"&amp;ROUNDUP(MONTH($F1521)/3,0)</f>
        <v/>
      </c>
      <c r="I1521">
        <f>MONTH($F1521)</f>
        <v/>
      </c>
      <c r="J1521">
        <f>CHOOSE(MONTH($F1521),"Январь","Февраль","Март","Апрель","Май","Июнь","Июль","Август","Сентябрь","Октябрь","Ноябрь","Декабрь")</f>
        <v/>
      </c>
      <c r="K1521">
        <f>DAY($F1521)</f>
        <v/>
      </c>
      <c r="L1521">
        <f>IF(MOD($A1521,10)&lt;7,"ФО_01_Крупный","ФО_"&amp;TEXT(MOD($A1521,8)+1,"00"))</f>
        <v/>
      </c>
      <c r="M1521">
        <f>IF($AB1521="Да","Регион_001_Крупный","Регион_"&amp;TEXT(MOD(QUOTIENT($A1521-1,20),180)+1,"000"))</f>
        <v/>
      </c>
      <c r="N1521">
        <f>IF($AB1521="Да","Город_"&amp;TEXT(MOD($A1521-1,250)+1,"0000"),"Город_"&amp;TEXT(MOD($A1521-1,3000)+1,"0000"))</f>
        <v/>
      </c>
      <c r="O1521">
        <f>IF($AB1521="Да","Холдинг_Крупный","Холдинг_"&amp;TEXT(MOD(QUOTIENT($A1521-1,10000),20)+1,"00"))</f>
        <v/>
      </c>
      <c r="P1521">
        <f>IF($AB1521="Да","Организация_Крупная","Организация_"&amp;TEXT(MOD(QUOTIENT($A1521-1,500),600)+1,"000"))</f>
        <v/>
      </c>
      <c r="Q1521">
        <f>"Отдел_"&amp;TEXT(MOD(QUOTIENT($A1521-1,50),100)+1,"000")</f>
        <v/>
      </c>
      <c r="R1521">
        <f>IF($AB1521="Да","Группа_Крупная","Группа_"&amp;TEXT(MOD(QUOTIENT($A1521-1,5000),30)+1,"00"))</f>
        <v/>
      </c>
      <c r="S1521">
        <f>IF($AB1521="Да","Категория_Крупная","Категория_"&amp;TEXT(MOD(QUOTIENT($A1521-1,500),120)+1,"000"))</f>
        <v/>
      </c>
      <c r="T1521">
        <f>IF($AB1521="Да","Подкатегория_Крупная","Подкатегория_"&amp;TEXT(MOD(QUOTIENT($A1521-1,50),300)+1,"000"))</f>
        <v/>
      </c>
      <c r="U1521">
        <f>"SKU_"&amp;TEXT($A1521,"0000000")</f>
        <v/>
      </c>
      <c r="V1521">
        <f>CHOOSE(MOD($A1521-1,4)+1,"Enterprise","SMB","Госсектор","Розница")</f>
        <v/>
      </c>
      <c r="W1521">
        <f>"Клиент_"&amp;TEXT(MOD($A1521-1,20000)+1,"00000")</f>
        <v/>
      </c>
      <c r="X1521">
        <f>CHOOSE(MOD($A1521-1,5)+1,"Портал","API","Импорт","Ручной ввод","Интеграция")</f>
        <v/>
      </c>
      <c r="Y1521" s="8">
        <f>ROUND(1000+MOD($A1521*37,90000)+IF($AB1521="Да",5000,0),2)</f>
        <v/>
      </c>
      <c r="Z1521">
        <f>1+MOD($A1521,20)</f>
        <v/>
      </c>
      <c r="AA1521" s="8">
        <f>ROUND($Y1521*(0.08+MOD($A1521,17)/100),2)</f>
        <v/>
      </c>
      <c r="AB1521">
        <f>IF(MOD($A1521,10)&lt;7,"Да","Нет")</f>
        <v/>
      </c>
      <c r="AC1521">
        <f>$R1521&amp;" / "&amp;$S1521&amp;" / "&amp;$T1521</f>
        <v/>
      </c>
      <c r="AD1521">
        <f>1</f>
        <v/>
      </c>
      <c r="AE1521">
        <f>IF($A1521&lt;=Settings!$B$4,"до 100",IF($A1521&lt;=Settings!$B$5,"до 10 000",IF($A1521&lt;=Settings!$B$6,"до 100 000","100 000+")))</f>
        <v/>
      </c>
    </row>
    <row r="1522">
      <c r="A1522">
        <f>ROW()-1</f>
        <v/>
      </c>
      <c r="B1522">
        <f>IF($A1522&lt;=Settings!$B$4,"small_control",IF($A1522&lt;=Settings!$B$5,"medium_10k",IF($A1522&lt;=Settings!$B$6,"large_100k","extreme_1m")))</f>
        <v/>
      </c>
      <c r="C1522">
        <f>"ORD-"&amp;TEXT(QUOTIENT($A1522-1,3)+1,"0000000")</f>
        <v/>
      </c>
      <c r="D1522">
        <f>"LINE-"&amp;TEXT($A1522,"0000000")</f>
        <v/>
      </c>
      <c r="E1522" s="7">
        <f>Settings!$B$2+$A1522-1</f>
        <v/>
      </c>
      <c r="F1522" s="7">
        <f>Settings!$B$2+MOD($A1522-1,Settings!$B$7)</f>
        <v/>
      </c>
      <c r="G1522">
        <f>YEAR($F1522)</f>
        <v/>
      </c>
      <c r="H1522">
        <f>"Q"&amp;ROUNDUP(MONTH($F1522)/3,0)</f>
        <v/>
      </c>
      <c r="I1522">
        <f>MONTH($F1522)</f>
        <v/>
      </c>
      <c r="J1522">
        <f>CHOOSE(MONTH($F1522),"Январь","Февраль","Март","Апрель","Май","Июнь","Июль","Август","Сентябрь","Октябрь","Ноябрь","Декабрь")</f>
        <v/>
      </c>
      <c r="K1522">
        <f>DAY($F1522)</f>
        <v/>
      </c>
      <c r="L1522">
        <f>IF(MOD($A1522,10)&lt;7,"ФО_01_Крупный","ФО_"&amp;TEXT(MOD($A1522,8)+1,"00"))</f>
        <v/>
      </c>
      <c r="M1522">
        <f>IF($AB1522="Да","Регион_001_Крупный","Регион_"&amp;TEXT(MOD(QUOTIENT($A1522-1,20),180)+1,"000"))</f>
        <v/>
      </c>
      <c r="N1522">
        <f>IF($AB1522="Да","Город_"&amp;TEXT(MOD($A1522-1,250)+1,"0000"),"Город_"&amp;TEXT(MOD($A1522-1,3000)+1,"0000"))</f>
        <v/>
      </c>
      <c r="O1522">
        <f>IF($AB1522="Да","Холдинг_Крупный","Холдинг_"&amp;TEXT(MOD(QUOTIENT($A1522-1,10000),20)+1,"00"))</f>
        <v/>
      </c>
      <c r="P1522">
        <f>IF($AB1522="Да","Организация_Крупная","Организация_"&amp;TEXT(MOD(QUOTIENT($A1522-1,500),600)+1,"000"))</f>
        <v/>
      </c>
      <c r="Q1522">
        <f>"Отдел_"&amp;TEXT(MOD(QUOTIENT($A1522-1,50),100)+1,"000")</f>
        <v/>
      </c>
      <c r="R1522">
        <f>IF($AB1522="Да","Группа_Крупная","Группа_"&amp;TEXT(MOD(QUOTIENT($A1522-1,5000),30)+1,"00"))</f>
        <v/>
      </c>
      <c r="S1522">
        <f>IF($AB1522="Да","Категория_Крупная","Категория_"&amp;TEXT(MOD(QUOTIENT($A1522-1,500),120)+1,"000"))</f>
        <v/>
      </c>
      <c r="T1522">
        <f>IF($AB1522="Да","Подкатегория_Крупная","Подкатегория_"&amp;TEXT(MOD(QUOTIENT($A1522-1,50),300)+1,"000"))</f>
        <v/>
      </c>
      <c r="U1522">
        <f>"SKU_"&amp;TEXT($A1522,"0000000")</f>
        <v/>
      </c>
      <c r="V1522">
        <f>CHOOSE(MOD($A1522-1,4)+1,"Enterprise","SMB","Госсектор","Розница")</f>
        <v/>
      </c>
      <c r="W1522">
        <f>"Клиент_"&amp;TEXT(MOD($A1522-1,20000)+1,"00000")</f>
        <v/>
      </c>
      <c r="X1522">
        <f>CHOOSE(MOD($A1522-1,5)+1,"Портал","API","Импорт","Ручной ввод","Интеграция")</f>
        <v/>
      </c>
      <c r="Y1522" s="8">
        <f>ROUND(1000+MOD($A1522*37,90000)+IF($AB1522="Да",5000,0),2)</f>
        <v/>
      </c>
      <c r="Z1522">
        <f>1+MOD($A1522,20)</f>
        <v/>
      </c>
      <c r="AA1522" s="8">
        <f>ROUND($Y1522*(0.08+MOD($A1522,17)/100),2)</f>
        <v/>
      </c>
      <c r="AB1522">
        <f>IF(MOD($A1522,10)&lt;7,"Да","Нет")</f>
        <v/>
      </c>
      <c r="AC1522">
        <f>$R1522&amp;" / "&amp;$S1522&amp;" / "&amp;$T1522</f>
        <v/>
      </c>
      <c r="AD1522">
        <f>1</f>
        <v/>
      </c>
      <c r="AE1522">
        <f>IF($A1522&lt;=Settings!$B$4,"до 100",IF($A1522&lt;=Settings!$B$5,"до 10 000",IF($A1522&lt;=Settings!$B$6,"до 100 000","100 000+")))</f>
        <v/>
      </c>
    </row>
    <row r="1523">
      <c r="A1523">
        <f>ROW()-1</f>
        <v/>
      </c>
      <c r="B1523">
        <f>IF($A1523&lt;=Settings!$B$4,"small_control",IF($A1523&lt;=Settings!$B$5,"medium_10k",IF($A1523&lt;=Settings!$B$6,"large_100k","extreme_1m")))</f>
        <v/>
      </c>
      <c r="C1523">
        <f>"ORD-"&amp;TEXT(QUOTIENT($A1523-1,3)+1,"0000000")</f>
        <v/>
      </c>
      <c r="D1523">
        <f>"LINE-"&amp;TEXT($A1523,"0000000")</f>
        <v/>
      </c>
      <c r="E1523" s="7">
        <f>Settings!$B$2+$A1523-1</f>
        <v/>
      </c>
      <c r="F1523" s="7">
        <f>Settings!$B$2+MOD($A1523-1,Settings!$B$7)</f>
        <v/>
      </c>
      <c r="G1523">
        <f>YEAR($F1523)</f>
        <v/>
      </c>
      <c r="H1523">
        <f>"Q"&amp;ROUNDUP(MONTH($F1523)/3,0)</f>
        <v/>
      </c>
      <c r="I1523">
        <f>MONTH($F1523)</f>
        <v/>
      </c>
      <c r="J1523">
        <f>CHOOSE(MONTH($F1523),"Январь","Февраль","Март","Апрель","Май","Июнь","Июль","Август","Сентябрь","Октябрь","Ноябрь","Декабрь")</f>
        <v/>
      </c>
      <c r="K1523">
        <f>DAY($F1523)</f>
        <v/>
      </c>
      <c r="L1523">
        <f>IF(MOD($A1523,10)&lt;7,"ФО_01_Крупный","ФО_"&amp;TEXT(MOD($A1523,8)+1,"00"))</f>
        <v/>
      </c>
      <c r="M1523">
        <f>IF($AB1523="Да","Регион_001_Крупный","Регион_"&amp;TEXT(MOD(QUOTIENT($A1523-1,20),180)+1,"000"))</f>
        <v/>
      </c>
      <c r="N1523">
        <f>IF($AB1523="Да","Город_"&amp;TEXT(MOD($A1523-1,250)+1,"0000"),"Город_"&amp;TEXT(MOD($A1523-1,3000)+1,"0000"))</f>
        <v/>
      </c>
      <c r="O1523">
        <f>IF($AB1523="Да","Холдинг_Крупный","Холдинг_"&amp;TEXT(MOD(QUOTIENT($A1523-1,10000),20)+1,"00"))</f>
        <v/>
      </c>
      <c r="P1523">
        <f>IF($AB1523="Да","Организация_Крупная","Организация_"&amp;TEXT(MOD(QUOTIENT($A1523-1,500),600)+1,"000"))</f>
        <v/>
      </c>
      <c r="Q1523">
        <f>"Отдел_"&amp;TEXT(MOD(QUOTIENT($A1523-1,50),100)+1,"000")</f>
        <v/>
      </c>
      <c r="R1523">
        <f>IF($AB1523="Да","Группа_Крупная","Группа_"&amp;TEXT(MOD(QUOTIENT($A1523-1,5000),30)+1,"00"))</f>
        <v/>
      </c>
      <c r="S1523">
        <f>IF($AB1523="Да","Категория_Крупная","Категория_"&amp;TEXT(MOD(QUOTIENT($A1523-1,500),120)+1,"000"))</f>
        <v/>
      </c>
      <c r="T1523">
        <f>IF($AB1523="Да","Подкатегория_Крупная","Подкатегория_"&amp;TEXT(MOD(QUOTIENT($A1523-1,50),300)+1,"000"))</f>
        <v/>
      </c>
      <c r="U1523">
        <f>"SKU_"&amp;TEXT($A1523,"0000000")</f>
        <v/>
      </c>
      <c r="V1523">
        <f>CHOOSE(MOD($A1523-1,4)+1,"Enterprise","SMB","Госсектор","Розница")</f>
        <v/>
      </c>
      <c r="W1523">
        <f>"Клиент_"&amp;TEXT(MOD($A1523-1,20000)+1,"00000")</f>
        <v/>
      </c>
      <c r="X1523">
        <f>CHOOSE(MOD($A1523-1,5)+1,"Портал","API","Импорт","Ручной ввод","Интеграция")</f>
        <v/>
      </c>
      <c r="Y1523" s="8">
        <f>ROUND(1000+MOD($A1523*37,90000)+IF($AB1523="Да",5000,0),2)</f>
        <v/>
      </c>
      <c r="Z1523">
        <f>1+MOD($A1523,20)</f>
        <v/>
      </c>
      <c r="AA1523" s="8">
        <f>ROUND($Y1523*(0.08+MOD($A1523,17)/100),2)</f>
        <v/>
      </c>
      <c r="AB1523">
        <f>IF(MOD($A1523,10)&lt;7,"Да","Нет")</f>
        <v/>
      </c>
      <c r="AC1523">
        <f>$R1523&amp;" / "&amp;$S1523&amp;" / "&amp;$T1523</f>
        <v/>
      </c>
      <c r="AD1523">
        <f>1</f>
        <v/>
      </c>
      <c r="AE1523">
        <f>IF($A1523&lt;=Settings!$B$4,"до 100",IF($A1523&lt;=Settings!$B$5,"до 10 000",IF($A1523&lt;=Settings!$B$6,"до 100 000","100 000+")))</f>
        <v/>
      </c>
    </row>
    <row r="1524">
      <c r="A1524">
        <f>ROW()-1</f>
        <v/>
      </c>
      <c r="B1524">
        <f>IF($A1524&lt;=Settings!$B$4,"small_control",IF($A1524&lt;=Settings!$B$5,"medium_10k",IF($A1524&lt;=Settings!$B$6,"large_100k","extreme_1m")))</f>
        <v/>
      </c>
      <c r="C1524">
        <f>"ORD-"&amp;TEXT(QUOTIENT($A1524-1,3)+1,"0000000")</f>
        <v/>
      </c>
      <c r="D1524">
        <f>"LINE-"&amp;TEXT($A1524,"0000000")</f>
        <v/>
      </c>
      <c r="E1524" s="7">
        <f>Settings!$B$2+$A1524-1</f>
        <v/>
      </c>
      <c r="F1524" s="7">
        <f>Settings!$B$2+MOD($A1524-1,Settings!$B$7)</f>
        <v/>
      </c>
      <c r="G1524">
        <f>YEAR($F1524)</f>
        <v/>
      </c>
      <c r="H1524">
        <f>"Q"&amp;ROUNDUP(MONTH($F1524)/3,0)</f>
        <v/>
      </c>
      <c r="I1524">
        <f>MONTH($F1524)</f>
        <v/>
      </c>
      <c r="J1524">
        <f>CHOOSE(MONTH($F1524),"Январь","Февраль","Март","Апрель","Май","Июнь","Июль","Август","Сентябрь","Октябрь","Ноябрь","Декабрь")</f>
        <v/>
      </c>
      <c r="K1524">
        <f>DAY($F1524)</f>
        <v/>
      </c>
      <c r="L1524">
        <f>IF(MOD($A1524,10)&lt;7,"ФО_01_Крупный","ФО_"&amp;TEXT(MOD($A1524,8)+1,"00"))</f>
        <v/>
      </c>
      <c r="M1524">
        <f>IF($AB1524="Да","Регион_001_Крупный","Регион_"&amp;TEXT(MOD(QUOTIENT($A1524-1,20),180)+1,"000"))</f>
        <v/>
      </c>
      <c r="N1524">
        <f>IF($AB1524="Да","Город_"&amp;TEXT(MOD($A1524-1,250)+1,"0000"),"Город_"&amp;TEXT(MOD($A1524-1,3000)+1,"0000"))</f>
        <v/>
      </c>
      <c r="O1524">
        <f>IF($AB1524="Да","Холдинг_Крупный","Холдинг_"&amp;TEXT(MOD(QUOTIENT($A1524-1,10000),20)+1,"00"))</f>
        <v/>
      </c>
      <c r="P1524">
        <f>IF($AB1524="Да","Организация_Крупная","Организация_"&amp;TEXT(MOD(QUOTIENT($A1524-1,500),600)+1,"000"))</f>
        <v/>
      </c>
      <c r="Q1524">
        <f>"Отдел_"&amp;TEXT(MOD(QUOTIENT($A1524-1,50),100)+1,"000")</f>
        <v/>
      </c>
      <c r="R1524">
        <f>IF($AB1524="Да","Группа_Крупная","Группа_"&amp;TEXT(MOD(QUOTIENT($A1524-1,5000),30)+1,"00"))</f>
        <v/>
      </c>
      <c r="S1524">
        <f>IF($AB1524="Да","Категория_Крупная","Категория_"&amp;TEXT(MOD(QUOTIENT($A1524-1,500),120)+1,"000"))</f>
        <v/>
      </c>
      <c r="T1524">
        <f>IF($AB1524="Да","Подкатегория_Крупная","Подкатегория_"&amp;TEXT(MOD(QUOTIENT($A1524-1,50),300)+1,"000"))</f>
        <v/>
      </c>
      <c r="U1524">
        <f>"SKU_"&amp;TEXT($A1524,"0000000")</f>
        <v/>
      </c>
      <c r="V1524">
        <f>CHOOSE(MOD($A1524-1,4)+1,"Enterprise","SMB","Госсектор","Розница")</f>
        <v/>
      </c>
      <c r="W1524">
        <f>"Клиент_"&amp;TEXT(MOD($A1524-1,20000)+1,"00000")</f>
        <v/>
      </c>
      <c r="X1524">
        <f>CHOOSE(MOD($A1524-1,5)+1,"Портал","API","Импорт","Ручной ввод","Интеграция")</f>
        <v/>
      </c>
      <c r="Y1524" s="8">
        <f>ROUND(1000+MOD($A1524*37,90000)+IF($AB1524="Да",5000,0),2)</f>
        <v/>
      </c>
      <c r="Z1524">
        <f>1+MOD($A1524,20)</f>
        <v/>
      </c>
      <c r="AA1524" s="8">
        <f>ROUND($Y1524*(0.08+MOD($A1524,17)/100),2)</f>
        <v/>
      </c>
      <c r="AB1524">
        <f>IF(MOD($A1524,10)&lt;7,"Да","Нет")</f>
        <v/>
      </c>
      <c r="AC1524">
        <f>$R1524&amp;" / "&amp;$S1524&amp;" / "&amp;$T1524</f>
        <v/>
      </c>
      <c r="AD1524">
        <f>1</f>
        <v/>
      </c>
      <c r="AE1524">
        <f>IF($A1524&lt;=Settings!$B$4,"до 100",IF($A1524&lt;=Settings!$B$5,"до 10 000",IF($A1524&lt;=Settings!$B$6,"до 100 000","100 000+")))</f>
        <v/>
      </c>
    </row>
    <row r="1525">
      <c r="A1525">
        <f>ROW()-1</f>
        <v/>
      </c>
      <c r="B1525">
        <f>IF($A1525&lt;=Settings!$B$4,"small_control",IF($A1525&lt;=Settings!$B$5,"medium_10k",IF($A1525&lt;=Settings!$B$6,"large_100k","extreme_1m")))</f>
        <v/>
      </c>
      <c r="C1525">
        <f>"ORD-"&amp;TEXT(QUOTIENT($A1525-1,3)+1,"0000000")</f>
        <v/>
      </c>
      <c r="D1525">
        <f>"LINE-"&amp;TEXT($A1525,"0000000")</f>
        <v/>
      </c>
      <c r="E1525" s="7">
        <f>Settings!$B$2+$A1525-1</f>
        <v/>
      </c>
      <c r="F1525" s="7">
        <f>Settings!$B$2+MOD($A1525-1,Settings!$B$7)</f>
        <v/>
      </c>
      <c r="G1525">
        <f>YEAR($F1525)</f>
        <v/>
      </c>
      <c r="H1525">
        <f>"Q"&amp;ROUNDUP(MONTH($F1525)/3,0)</f>
        <v/>
      </c>
      <c r="I1525">
        <f>MONTH($F1525)</f>
        <v/>
      </c>
      <c r="J1525">
        <f>CHOOSE(MONTH($F1525),"Январь","Февраль","Март","Апрель","Май","Июнь","Июль","Август","Сентябрь","Октябрь","Ноябрь","Декабрь")</f>
        <v/>
      </c>
      <c r="K1525">
        <f>DAY($F1525)</f>
        <v/>
      </c>
      <c r="L1525">
        <f>IF(MOD($A1525,10)&lt;7,"ФО_01_Крупный","ФО_"&amp;TEXT(MOD($A1525,8)+1,"00"))</f>
        <v/>
      </c>
      <c r="M1525">
        <f>IF($AB1525="Да","Регион_001_Крупный","Регион_"&amp;TEXT(MOD(QUOTIENT($A1525-1,20),180)+1,"000"))</f>
        <v/>
      </c>
      <c r="N1525">
        <f>IF($AB1525="Да","Город_"&amp;TEXT(MOD($A1525-1,250)+1,"0000"),"Город_"&amp;TEXT(MOD($A1525-1,3000)+1,"0000"))</f>
        <v/>
      </c>
      <c r="O1525">
        <f>IF($AB1525="Да","Холдинг_Крупный","Холдинг_"&amp;TEXT(MOD(QUOTIENT($A1525-1,10000),20)+1,"00"))</f>
        <v/>
      </c>
      <c r="P1525">
        <f>IF($AB1525="Да","Организация_Крупная","Организация_"&amp;TEXT(MOD(QUOTIENT($A1525-1,500),600)+1,"000"))</f>
        <v/>
      </c>
      <c r="Q1525">
        <f>"Отдел_"&amp;TEXT(MOD(QUOTIENT($A1525-1,50),100)+1,"000")</f>
        <v/>
      </c>
      <c r="R1525">
        <f>IF($AB1525="Да","Группа_Крупная","Группа_"&amp;TEXT(MOD(QUOTIENT($A1525-1,5000),30)+1,"00"))</f>
        <v/>
      </c>
      <c r="S1525">
        <f>IF($AB1525="Да","Категория_Крупная","Категория_"&amp;TEXT(MOD(QUOTIENT($A1525-1,500),120)+1,"000"))</f>
        <v/>
      </c>
      <c r="T1525">
        <f>IF($AB1525="Да","Подкатегория_Крупная","Подкатегория_"&amp;TEXT(MOD(QUOTIENT($A1525-1,50),300)+1,"000"))</f>
        <v/>
      </c>
      <c r="U1525">
        <f>"SKU_"&amp;TEXT($A1525,"0000000")</f>
        <v/>
      </c>
      <c r="V1525">
        <f>CHOOSE(MOD($A1525-1,4)+1,"Enterprise","SMB","Госсектор","Розница")</f>
        <v/>
      </c>
      <c r="W1525">
        <f>"Клиент_"&amp;TEXT(MOD($A1525-1,20000)+1,"00000")</f>
        <v/>
      </c>
      <c r="X1525">
        <f>CHOOSE(MOD($A1525-1,5)+1,"Портал","API","Импорт","Ручной ввод","Интеграция")</f>
        <v/>
      </c>
      <c r="Y1525" s="8">
        <f>ROUND(1000+MOD($A1525*37,90000)+IF($AB1525="Да",5000,0),2)</f>
        <v/>
      </c>
      <c r="Z1525">
        <f>1+MOD($A1525,20)</f>
        <v/>
      </c>
      <c r="AA1525" s="8">
        <f>ROUND($Y1525*(0.08+MOD($A1525,17)/100),2)</f>
        <v/>
      </c>
      <c r="AB1525">
        <f>IF(MOD($A1525,10)&lt;7,"Да","Нет")</f>
        <v/>
      </c>
      <c r="AC1525">
        <f>$R1525&amp;" / "&amp;$S1525&amp;" / "&amp;$T1525</f>
        <v/>
      </c>
      <c r="AD1525">
        <f>1</f>
        <v/>
      </c>
      <c r="AE1525">
        <f>IF($A1525&lt;=Settings!$B$4,"до 100",IF($A1525&lt;=Settings!$B$5,"до 10 000",IF($A1525&lt;=Settings!$B$6,"до 100 000","100 000+")))</f>
        <v/>
      </c>
    </row>
    <row r="1526">
      <c r="A1526">
        <f>ROW()-1</f>
        <v/>
      </c>
      <c r="B1526">
        <f>IF($A1526&lt;=Settings!$B$4,"small_control",IF($A1526&lt;=Settings!$B$5,"medium_10k",IF($A1526&lt;=Settings!$B$6,"large_100k","extreme_1m")))</f>
        <v/>
      </c>
      <c r="C1526">
        <f>"ORD-"&amp;TEXT(QUOTIENT($A1526-1,3)+1,"0000000")</f>
        <v/>
      </c>
      <c r="D1526">
        <f>"LINE-"&amp;TEXT($A1526,"0000000")</f>
        <v/>
      </c>
      <c r="E1526" s="7">
        <f>Settings!$B$2+$A1526-1</f>
        <v/>
      </c>
      <c r="F1526" s="7">
        <f>Settings!$B$2+MOD($A1526-1,Settings!$B$7)</f>
        <v/>
      </c>
      <c r="G1526">
        <f>YEAR($F1526)</f>
        <v/>
      </c>
      <c r="H1526">
        <f>"Q"&amp;ROUNDUP(MONTH($F1526)/3,0)</f>
        <v/>
      </c>
      <c r="I1526">
        <f>MONTH($F1526)</f>
        <v/>
      </c>
      <c r="J1526">
        <f>CHOOSE(MONTH($F1526),"Январь","Февраль","Март","Апрель","Май","Июнь","Июль","Август","Сентябрь","Октябрь","Ноябрь","Декабрь")</f>
        <v/>
      </c>
      <c r="K1526">
        <f>DAY($F1526)</f>
        <v/>
      </c>
      <c r="L1526">
        <f>IF(MOD($A1526,10)&lt;7,"ФО_01_Крупный","ФО_"&amp;TEXT(MOD($A1526,8)+1,"00"))</f>
        <v/>
      </c>
      <c r="M1526">
        <f>IF($AB1526="Да","Регион_001_Крупный","Регион_"&amp;TEXT(MOD(QUOTIENT($A1526-1,20),180)+1,"000"))</f>
        <v/>
      </c>
      <c r="N1526">
        <f>IF($AB1526="Да","Город_"&amp;TEXT(MOD($A1526-1,250)+1,"0000"),"Город_"&amp;TEXT(MOD($A1526-1,3000)+1,"0000"))</f>
        <v/>
      </c>
      <c r="O1526">
        <f>IF($AB1526="Да","Холдинг_Крупный","Холдинг_"&amp;TEXT(MOD(QUOTIENT($A1526-1,10000),20)+1,"00"))</f>
        <v/>
      </c>
      <c r="P1526">
        <f>IF($AB1526="Да","Организация_Крупная","Организация_"&amp;TEXT(MOD(QUOTIENT($A1526-1,500),600)+1,"000"))</f>
        <v/>
      </c>
      <c r="Q1526">
        <f>"Отдел_"&amp;TEXT(MOD(QUOTIENT($A1526-1,50),100)+1,"000")</f>
        <v/>
      </c>
      <c r="R1526">
        <f>IF($AB1526="Да","Группа_Крупная","Группа_"&amp;TEXT(MOD(QUOTIENT($A1526-1,5000),30)+1,"00"))</f>
        <v/>
      </c>
      <c r="S1526">
        <f>IF($AB1526="Да","Категория_Крупная","Категория_"&amp;TEXT(MOD(QUOTIENT($A1526-1,500),120)+1,"000"))</f>
        <v/>
      </c>
      <c r="T1526">
        <f>IF($AB1526="Да","Подкатегория_Крупная","Подкатегория_"&amp;TEXT(MOD(QUOTIENT($A1526-1,50),300)+1,"000"))</f>
        <v/>
      </c>
      <c r="U1526">
        <f>"SKU_"&amp;TEXT($A1526,"0000000")</f>
        <v/>
      </c>
      <c r="V1526">
        <f>CHOOSE(MOD($A1526-1,4)+1,"Enterprise","SMB","Госсектор","Розница")</f>
        <v/>
      </c>
      <c r="W1526">
        <f>"Клиент_"&amp;TEXT(MOD($A1526-1,20000)+1,"00000")</f>
        <v/>
      </c>
      <c r="X1526">
        <f>CHOOSE(MOD($A1526-1,5)+1,"Портал","API","Импорт","Ручной ввод","Интеграция")</f>
        <v/>
      </c>
      <c r="Y1526" s="8">
        <f>ROUND(1000+MOD($A1526*37,90000)+IF($AB1526="Да",5000,0),2)</f>
        <v/>
      </c>
      <c r="Z1526">
        <f>1+MOD($A1526,20)</f>
        <v/>
      </c>
      <c r="AA1526" s="8">
        <f>ROUND($Y1526*(0.08+MOD($A1526,17)/100),2)</f>
        <v/>
      </c>
      <c r="AB1526">
        <f>IF(MOD($A1526,10)&lt;7,"Да","Нет")</f>
        <v/>
      </c>
      <c r="AC1526">
        <f>$R1526&amp;" / "&amp;$S1526&amp;" / "&amp;$T1526</f>
        <v/>
      </c>
      <c r="AD1526">
        <f>1</f>
        <v/>
      </c>
      <c r="AE1526">
        <f>IF($A1526&lt;=Settings!$B$4,"до 100",IF($A1526&lt;=Settings!$B$5,"до 10 000",IF($A1526&lt;=Settings!$B$6,"до 100 000","100 000+")))</f>
        <v/>
      </c>
    </row>
    <row r="1527">
      <c r="A1527">
        <f>ROW()-1</f>
        <v/>
      </c>
      <c r="B1527">
        <f>IF($A1527&lt;=Settings!$B$4,"small_control",IF($A1527&lt;=Settings!$B$5,"medium_10k",IF($A1527&lt;=Settings!$B$6,"large_100k","extreme_1m")))</f>
        <v/>
      </c>
      <c r="C1527">
        <f>"ORD-"&amp;TEXT(QUOTIENT($A1527-1,3)+1,"0000000")</f>
        <v/>
      </c>
      <c r="D1527">
        <f>"LINE-"&amp;TEXT($A1527,"0000000")</f>
        <v/>
      </c>
      <c r="E1527" s="7">
        <f>Settings!$B$2+$A1527-1</f>
        <v/>
      </c>
      <c r="F1527" s="7">
        <f>Settings!$B$2+MOD($A1527-1,Settings!$B$7)</f>
        <v/>
      </c>
      <c r="G1527">
        <f>YEAR($F1527)</f>
        <v/>
      </c>
      <c r="H1527">
        <f>"Q"&amp;ROUNDUP(MONTH($F1527)/3,0)</f>
        <v/>
      </c>
      <c r="I1527">
        <f>MONTH($F1527)</f>
        <v/>
      </c>
      <c r="J1527">
        <f>CHOOSE(MONTH($F1527),"Январь","Февраль","Март","Апрель","Май","Июнь","Июль","Август","Сентябрь","Октябрь","Ноябрь","Декабрь")</f>
        <v/>
      </c>
      <c r="K1527">
        <f>DAY($F1527)</f>
        <v/>
      </c>
      <c r="L1527">
        <f>IF(MOD($A1527,10)&lt;7,"ФО_01_Крупный","ФО_"&amp;TEXT(MOD($A1527,8)+1,"00"))</f>
        <v/>
      </c>
      <c r="M1527">
        <f>IF($AB1527="Да","Регион_001_Крупный","Регион_"&amp;TEXT(MOD(QUOTIENT($A1527-1,20),180)+1,"000"))</f>
        <v/>
      </c>
      <c r="N1527">
        <f>IF($AB1527="Да","Город_"&amp;TEXT(MOD($A1527-1,250)+1,"0000"),"Город_"&amp;TEXT(MOD($A1527-1,3000)+1,"0000"))</f>
        <v/>
      </c>
      <c r="O1527">
        <f>IF($AB1527="Да","Холдинг_Крупный","Холдинг_"&amp;TEXT(MOD(QUOTIENT($A1527-1,10000),20)+1,"00"))</f>
        <v/>
      </c>
      <c r="P1527">
        <f>IF($AB1527="Да","Организация_Крупная","Организация_"&amp;TEXT(MOD(QUOTIENT($A1527-1,500),600)+1,"000"))</f>
        <v/>
      </c>
      <c r="Q1527">
        <f>"Отдел_"&amp;TEXT(MOD(QUOTIENT($A1527-1,50),100)+1,"000")</f>
        <v/>
      </c>
      <c r="R1527">
        <f>IF($AB1527="Да","Группа_Крупная","Группа_"&amp;TEXT(MOD(QUOTIENT($A1527-1,5000),30)+1,"00"))</f>
        <v/>
      </c>
      <c r="S1527">
        <f>IF($AB1527="Да","Категория_Крупная","Категория_"&amp;TEXT(MOD(QUOTIENT($A1527-1,500),120)+1,"000"))</f>
        <v/>
      </c>
      <c r="T1527">
        <f>IF($AB1527="Да","Подкатегория_Крупная","Подкатегория_"&amp;TEXT(MOD(QUOTIENT($A1527-1,50),300)+1,"000"))</f>
        <v/>
      </c>
      <c r="U1527">
        <f>"SKU_"&amp;TEXT($A1527,"0000000")</f>
        <v/>
      </c>
      <c r="V1527">
        <f>CHOOSE(MOD($A1527-1,4)+1,"Enterprise","SMB","Госсектор","Розница")</f>
        <v/>
      </c>
      <c r="W1527">
        <f>"Клиент_"&amp;TEXT(MOD($A1527-1,20000)+1,"00000")</f>
        <v/>
      </c>
      <c r="X1527">
        <f>CHOOSE(MOD($A1527-1,5)+1,"Портал","API","Импорт","Ручной ввод","Интеграция")</f>
        <v/>
      </c>
      <c r="Y1527" s="8">
        <f>ROUND(1000+MOD($A1527*37,90000)+IF($AB1527="Да",5000,0),2)</f>
        <v/>
      </c>
      <c r="Z1527">
        <f>1+MOD($A1527,20)</f>
        <v/>
      </c>
      <c r="AA1527" s="8">
        <f>ROUND($Y1527*(0.08+MOD($A1527,17)/100),2)</f>
        <v/>
      </c>
      <c r="AB1527">
        <f>IF(MOD($A1527,10)&lt;7,"Да","Нет")</f>
        <v/>
      </c>
      <c r="AC1527">
        <f>$R1527&amp;" / "&amp;$S1527&amp;" / "&amp;$T1527</f>
        <v/>
      </c>
      <c r="AD1527">
        <f>1</f>
        <v/>
      </c>
      <c r="AE1527">
        <f>IF($A1527&lt;=Settings!$B$4,"до 100",IF($A1527&lt;=Settings!$B$5,"до 10 000",IF($A1527&lt;=Settings!$B$6,"до 100 000","100 000+")))</f>
        <v/>
      </c>
    </row>
    <row r="1528">
      <c r="A1528">
        <f>ROW()-1</f>
        <v/>
      </c>
      <c r="B1528">
        <f>IF($A1528&lt;=Settings!$B$4,"small_control",IF($A1528&lt;=Settings!$B$5,"medium_10k",IF($A1528&lt;=Settings!$B$6,"large_100k","extreme_1m")))</f>
        <v/>
      </c>
      <c r="C1528">
        <f>"ORD-"&amp;TEXT(QUOTIENT($A1528-1,3)+1,"0000000")</f>
        <v/>
      </c>
      <c r="D1528">
        <f>"LINE-"&amp;TEXT($A1528,"0000000")</f>
        <v/>
      </c>
      <c r="E1528" s="7">
        <f>Settings!$B$2+$A1528-1</f>
        <v/>
      </c>
      <c r="F1528" s="7">
        <f>Settings!$B$2+MOD($A1528-1,Settings!$B$7)</f>
        <v/>
      </c>
      <c r="G1528">
        <f>YEAR($F1528)</f>
        <v/>
      </c>
      <c r="H1528">
        <f>"Q"&amp;ROUNDUP(MONTH($F1528)/3,0)</f>
        <v/>
      </c>
      <c r="I1528">
        <f>MONTH($F1528)</f>
        <v/>
      </c>
      <c r="J1528">
        <f>CHOOSE(MONTH($F1528),"Январь","Февраль","Март","Апрель","Май","Июнь","Июль","Август","Сентябрь","Октябрь","Ноябрь","Декабрь")</f>
        <v/>
      </c>
      <c r="K1528">
        <f>DAY($F1528)</f>
        <v/>
      </c>
      <c r="L1528">
        <f>IF(MOD($A1528,10)&lt;7,"ФО_01_Крупный","ФО_"&amp;TEXT(MOD($A1528,8)+1,"00"))</f>
        <v/>
      </c>
      <c r="M1528">
        <f>IF($AB1528="Да","Регион_001_Крупный","Регион_"&amp;TEXT(MOD(QUOTIENT($A1528-1,20),180)+1,"000"))</f>
        <v/>
      </c>
      <c r="N1528">
        <f>IF($AB1528="Да","Город_"&amp;TEXT(MOD($A1528-1,250)+1,"0000"),"Город_"&amp;TEXT(MOD($A1528-1,3000)+1,"0000"))</f>
        <v/>
      </c>
      <c r="O1528">
        <f>IF($AB1528="Да","Холдинг_Крупный","Холдинг_"&amp;TEXT(MOD(QUOTIENT($A1528-1,10000),20)+1,"00"))</f>
        <v/>
      </c>
      <c r="P1528">
        <f>IF($AB1528="Да","Организация_Крупная","Организация_"&amp;TEXT(MOD(QUOTIENT($A1528-1,500),600)+1,"000"))</f>
        <v/>
      </c>
      <c r="Q1528">
        <f>"Отдел_"&amp;TEXT(MOD(QUOTIENT($A1528-1,50),100)+1,"000")</f>
        <v/>
      </c>
      <c r="R1528">
        <f>IF($AB1528="Да","Группа_Крупная","Группа_"&amp;TEXT(MOD(QUOTIENT($A1528-1,5000),30)+1,"00"))</f>
        <v/>
      </c>
      <c r="S1528">
        <f>IF($AB1528="Да","Категория_Крупная","Категория_"&amp;TEXT(MOD(QUOTIENT($A1528-1,500),120)+1,"000"))</f>
        <v/>
      </c>
      <c r="T1528">
        <f>IF($AB1528="Да","Подкатегория_Крупная","Подкатегория_"&amp;TEXT(MOD(QUOTIENT($A1528-1,50),300)+1,"000"))</f>
        <v/>
      </c>
      <c r="U1528">
        <f>"SKU_"&amp;TEXT($A1528,"0000000")</f>
        <v/>
      </c>
      <c r="V1528">
        <f>CHOOSE(MOD($A1528-1,4)+1,"Enterprise","SMB","Госсектор","Розница")</f>
        <v/>
      </c>
      <c r="W1528">
        <f>"Клиент_"&amp;TEXT(MOD($A1528-1,20000)+1,"00000")</f>
        <v/>
      </c>
      <c r="X1528">
        <f>CHOOSE(MOD($A1528-1,5)+1,"Портал","API","Импорт","Ручной ввод","Интеграция")</f>
        <v/>
      </c>
      <c r="Y1528" s="8">
        <f>ROUND(1000+MOD($A1528*37,90000)+IF($AB1528="Да",5000,0),2)</f>
        <v/>
      </c>
      <c r="Z1528">
        <f>1+MOD($A1528,20)</f>
        <v/>
      </c>
      <c r="AA1528" s="8">
        <f>ROUND($Y1528*(0.08+MOD($A1528,17)/100),2)</f>
        <v/>
      </c>
      <c r="AB1528">
        <f>IF(MOD($A1528,10)&lt;7,"Да","Нет")</f>
        <v/>
      </c>
      <c r="AC1528">
        <f>$R1528&amp;" / "&amp;$S1528&amp;" / "&amp;$T1528</f>
        <v/>
      </c>
      <c r="AD1528">
        <f>1</f>
        <v/>
      </c>
      <c r="AE1528">
        <f>IF($A1528&lt;=Settings!$B$4,"до 100",IF($A1528&lt;=Settings!$B$5,"до 10 000",IF($A1528&lt;=Settings!$B$6,"до 100 000","100 000+")))</f>
        <v/>
      </c>
    </row>
    <row r="1529">
      <c r="A1529">
        <f>ROW()-1</f>
        <v/>
      </c>
      <c r="B1529">
        <f>IF($A1529&lt;=Settings!$B$4,"small_control",IF($A1529&lt;=Settings!$B$5,"medium_10k",IF($A1529&lt;=Settings!$B$6,"large_100k","extreme_1m")))</f>
        <v/>
      </c>
      <c r="C1529">
        <f>"ORD-"&amp;TEXT(QUOTIENT($A1529-1,3)+1,"0000000")</f>
        <v/>
      </c>
      <c r="D1529">
        <f>"LINE-"&amp;TEXT($A1529,"0000000")</f>
        <v/>
      </c>
      <c r="E1529" s="7">
        <f>Settings!$B$2+$A1529-1</f>
        <v/>
      </c>
      <c r="F1529" s="7">
        <f>Settings!$B$2+MOD($A1529-1,Settings!$B$7)</f>
        <v/>
      </c>
      <c r="G1529">
        <f>YEAR($F1529)</f>
        <v/>
      </c>
      <c r="H1529">
        <f>"Q"&amp;ROUNDUP(MONTH($F1529)/3,0)</f>
        <v/>
      </c>
      <c r="I1529">
        <f>MONTH($F1529)</f>
        <v/>
      </c>
      <c r="J1529">
        <f>CHOOSE(MONTH($F1529),"Январь","Февраль","Март","Апрель","Май","Июнь","Июль","Август","Сентябрь","Октябрь","Ноябрь","Декабрь")</f>
        <v/>
      </c>
      <c r="K1529">
        <f>DAY($F1529)</f>
        <v/>
      </c>
      <c r="L1529">
        <f>IF(MOD($A1529,10)&lt;7,"ФО_01_Крупный","ФО_"&amp;TEXT(MOD($A1529,8)+1,"00"))</f>
        <v/>
      </c>
      <c r="M1529">
        <f>IF($AB1529="Да","Регион_001_Крупный","Регион_"&amp;TEXT(MOD(QUOTIENT($A1529-1,20),180)+1,"000"))</f>
        <v/>
      </c>
      <c r="N1529">
        <f>IF($AB1529="Да","Город_"&amp;TEXT(MOD($A1529-1,250)+1,"0000"),"Город_"&amp;TEXT(MOD($A1529-1,3000)+1,"0000"))</f>
        <v/>
      </c>
      <c r="O1529">
        <f>IF($AB1529="Да","Холдинг_Крупный","Холдинг_"&amp;TEXT(MOD(QUOTIENT($A1529-1,10000),20)+1,"00"))</f>
        <v/>
      </c>
      <c r="P1529">
        <f>IF($AB1529="Да","Организация_Крупная","Организация_"&amp;TEXT(MOD(QUOTIENT($A1529-1,500),600)+1,"000"))</f>
        <v/>
      </c>
      <c r="Q1529">
        <f>"Отдел_"&amp;TEXT(MOD(QUOTIENT($A1529-1,50),100)+1,"000")</f>
        <v/>
      </c>
      <c r="R1529">
        <f>IF($AB1529="Да","Группа_Крупная","Группа_"&amp;TEXT(MOD(QUOTIENT($A1529-1,5000),30)+1,"00"))</f>
        <v/>
      </c>
      <c r="S1529">
        <f>IF($AB1529="Да","Категория_Крупная","Категория_"&amp;TEXT(MOD(QUOTIENT($A1529-1,500),120)+1,"000"))</f>
        <v/>
      </c>
      <c r="T1529">
        <f>IF($AB1529="Да","Подкатегория_Крупная","Подкатегория_"&amp;TEXT(MOD(QUOTIENT($A1529-1,50),300)+1,"000"))</f>
        <v/>
      </c>
      <c r="U1529">
        <f>"SKU_"&amp;TEXT($A1529,"0000000")</f>
        <v/>
      </c>
      <c r="V1529">
        <f>CHOOSE(MOD($A1529-1,4)+1,"Enterprise","SMB","Госсектор","Розница")</f>
        <v/>
      </c>
      <c r="W1529">
        <f>"Клиент_"&amp;TEXT(MOD($A1529-1,20000)+1,"00000")</f>
        <v/>
      </c>
      <c r="X1529">
        <f>CHOOSE(MOD($A1529-1,5)+1,"Портал","API","Импорт","Ручной ввод","Интеграция")</f>
        <v/>
      </c>
      <c r="Y1529" s="8">
        <f>ROUND(1000+MOD($A1529*37,90000)+IF($AB1529="Да",5000,0),2)</f>
        <v/>
      </c>
      <c r="Z1529">
        <f>1+MOD($A1529,20)</f>
        <v/>
      </c>
      <c r="AA1529" s="8">
        <f>ROUND($Y1529*(0.08+MOD($A1529,17)/100),2)</f>
        <v/>
      </c>
      <c r="AB1529">
        <f>IF(MOD($A1529,10)&lt;7,"Да","Нет")</f>
        <v/>
      </c>
      <c r="AC1529">
        <f>$R1529&amp;" / "&amp;$S1529&amp;" / "&amp;$T1529</f>
        <v/>
      </c>
      <c r="AD1529">
        <f>1</f>
        <v/>
      </c>
      <c r="AE1529">
        <f>IF($A1529&lt;=Settings!$B$4,"до 100",IF($A1529&lt;=Settings!$B$5,"до 10 000",IF($A1529&lt;=Settings!$B$6,"до 100 000","100 000+")))</f>
        <v/>
      </c>
    </row>
    <row r="1530">
      <c r="A1530">
        <f>ROW()-1</f>
        <v/>
      </c>
      <c r="B1530">
        <f>IF($A1530&lt;=Settings!$B$4,"small_control",IF($A1530&lt;=Settings!$B$5,"medium_10k",IF($A1530&lt;=Settings!$B$6,"large_100k","extreme_1m")))</f>
        <v/>
      </c>
      <c r="C1530">
        <f>"ORD-"&amp;TEXT(QUOTIENT($A1530-1,3)+1,"0000000")</f>
        <v/>
      </c>
      <c r="D1530">
        <f>"LINE-"&amp;TEXT($A1530,"0000000")</f>
        <v/>
      </c>
      <c r="E1530" s="7">
        <f>Settings!$B$2+$A1530-1</f>
        <v/>
      </c>
      <c r="F1530" s="7">
        <f>Settings!$B$2+MOD($A1530-1,Settings!$B$7)</f>
        <v/>
      </c>
      <c r="G1530">
        <f>YEAR($F1530)</f>
        <v/>
      </c>
      <c r="H1530">
        <f>"Q"&amp;ROUNDUP(MONTH($F1530)/3,0)</f>
        <v/>
      </c>
      <c r="I1530">
        <f>MONTH($F1530)</f>
        <v/>
      </c>
      <c r="J1530">
        <f>CHOOSE(MONTH($F1530),"Январь","Февраль","Март","Апрель","Май","Июнь","Июль","Август","Сентябрь","Октябрь","Ноябрь","Декабрь")</f>
        <v/>
      </c>
      <c r="K1530">
        <f>DAY($F1530)</f>
        <v/>
      </c>
      <c r="L1530">
        <f>IF(MOD($A1530,10)&lt;7,"ФО_01_Крупный","ФО_"&amp;TEXT(MOD($A1530,8)+1,"00"))</f>
        <v/>
      </c>
      <c r="M1530">
        <f>IF($AB1530="Да","Регион_001_Крупный","Регион_"&amp;TEXT(MOD(QUOTIENT($A1530-1,20),180)+1,"000"))</f>
        <v/>
      </c>
      <c r="N1530">
        <f>IF($AB1530="Да","Город_"&amp;TEXT(MOD($A1530-1,250)+1,"0000"),"Город_"&amp;TEXT(MOD($A1530-1,3000)+1,"0000"))</f>
        <v/>
      </c>
      <c r="O1530">
        <f>IF($AB1530="Да","Холдинг_Крупный","Холдинг_"&amp;TEXT(MOD(QUOTIENT($A1530-1,10000),20)+1,"00"))</f>
        <v/>
      </c>
      <c r="P1530">
        <f>IF($AB1530="Да","Организация_Крупная","Организация_"&amp;TEXT(MOD(QUOTIENT($A1530-1,500),600)+1,"000"))</f>
        <v/>
      </c>
      <c r="Q1530">
        <f>"Отдел_"&amp;TEXT(MOD(QUOTIENT($A1530-1,50),100)+1,"000")</f>
        <v/>
      </c>
      <c r="R1530">
        <f>IF($AB1530="Да","Группа_Крупная","Группа_"&amp;TEXT(MOD(QUOTIENT($A1530-1,5000),30)+1,"00"))</f>
        <v/>
      </c>
      <c r="S1530">
        <f>IF($AB1530="Да","Категория_Крупная","Категория_"&amp;TEXT(MOD(QUOTIENT($A1530-1,500),120)+1,"000"))</f>
        <v/>
      </c>
      <c r="T1530">
        <f>IF($AB1530="Да","Подкатегория_Крупная","Подкатегория_"&amp;TEXT(MOD(QUOTIENT($A1530-1,50),300)+1,"000"))</f>
        <v/>
      </c>
      <c r="U1530">
        <f>"SKU_"&amp;TEXT($A1530,"0000000")</f>
        <v/>
      </c>
      <c r="V1530">
        <f>CHOOSE(MOD($A1530-1,4)+1,"Enterprise","SMB","Госсектор","Розница")</f>
        <v/>
      </c>
      <c r="W1530">
        <f>"Клиент_"&amp;TEXT(MOD($A1530-1,20000)+1,"00000")</f>
        <v/>
      </c>
      <c r="X1530">
        <f>CHOOSE(MOD($A1530-1,5)+1,"Портал","API","Импорт","Ручной ввод","Интеграция")</f>
        <v/>
      </c>
      <c r="Y1530" s="8">
        <f>ROUND(1000+MOD($A1530*37,90000)+IF($AB1530="Да",5000,0),2)</f>
        <v/>
      </c>
      <c r="Z1530">
        <f>1+MOD($A1530,20)</f>
        <v/>
      </c>
      <c r="AA1530" s="8">
        <f>ROUND($Y1530*(0.08+MOD($A1530,17)/100),2)</f>
        <v/>
      </c>
      <c r="AB1530">
        <f>IF(MOD($A1530,10)&lt;7,"Да","Нет")</f>
        <v/>
      </c>
      <c r="AC1530">
        <f>$R1530&amp;" / "&amp;$S1530&amp;" / "&amp;$T1530</f>
        <v/>
      </c>
      <c r="AD1530">
        <f>1</f>
        <v/>
      </c>
      <c r="AE1530">
        <f>IF($A1530&lt;=Settings!$B$4,"до 100",IF($A1530&lt;=Settings!$B$5,"до 10 000",IF($A1530&lt;=Settings!$B$6,"до 100 000","100 000+")))</f>
        <v/>
      </c>
    </row>
    <row r="1531">
      <c r="A1531">
        <f>ROW()-1</f>
        <v/>
      </c>
      <c r="B1531">
        <f>IF($A1531&lt;=Settings!$B$4,"small_control",IF($A1531&lt;=Settings!$B$5,"medium_10k",IF($A1531&lt;=Settings!$B$6,"large_100k","extreme_1m")))</f>
        <v/>
      </c>
      <c r="C1531">
        <f>"ORD-"&amp;TEXT(QUOTIENT($A1531-1,3)+1,"0000000")</f>
        <v/>
      </c>
      <c r="D1531">
        <f>"LINE-"&amp;TEXT($A1531,"0000000")</f>
        <v/>
      </c>
      <c r="E1531" s="7">
        <f>Settings!$B$2+$A1531-1</f>
        <v/>
      </c>
      <c r="F1531" s="7">
        <f>Settings!$B$2+MOD($A1531-1,Settings!$B$7)</f>
        <v/>
      </c>
      <c r="G1531">
        <f>YEAR($F1531)</f>
        <v/>
      </c>
      <c r="H1531">
        <f>"Q"&amp;ROUNDUP(MONTH($F1531)/3,0)</f>
        <v/>
      </c>
      <c r="I1531">
        <f>MONTH($F1531)</f>
        <v/>
      </c>
      <c r="J1531">
        <f>CHOOSE(MONTH($F1531),"Январь","Февраль","Март","Апрель","Май","Июнь","Июль","Август","Сентябрь","Октябрь","Ноябрь","Декабрь")</f>
        <v/>
      </c>
      <c r="K1531">
        <f>DAY($F1531)</f>
        <v/>
      </c>
      <c r="L1531">
        <f>IF(MOD($A1531,10)&lt;7,"ФО_01_Крупный","ФО_"&amp;TEXT(MOD($A1531,8)+1,"00"))</f>
        <v/>
      </c>
      <c r="M1531">
        <f>IF($AB1531="Да","Регион_001_Крупный","Регион_"&amp;TEXT(MOD(QUOTIENT($A1531-1,20),180)+1,"000"))</f>
        <v/>
      </c>
      <c r="N1531">
        <f>IF($AB1531="Да","Город_"&amp;TEXT(MOD($A1531-1,250)+1,"0000"),"Город_"&amp;TEXT(MOD($A1531-1,3000)+1,"0000"))</f>
        <v/>
      </c>
      <c r="O1531">
        <f>IF($AB1531="Да","Холдинг_Крупный","Холдинг_"&amp;TEXT(MOD(QUOTIENT($A1531-1,10000),20)+1,"00"))</f>
        <v/>
      </c>
      <c r="P1531">
        <f>IF($AB1531="Да","Организация_Крупная","Организация_"&amp;TEXT(MOD(QUOTIENT($A1531-1,500),600)+1,"000"))</f>
        <v/>
      </c>
      <c r="Q1531">
        <f>"Отдел_"&amp;TEXT(MOD(QUOTIENT($A1531-1,50),100)+1,"000")</f>
        <v/>
      </c>
      <c r="R1531">
        <f>IF($AB1531="Да","Группа_Крупная","Группа_"&amp;TEXT(MOD(QUOTIENT($A1531-1,5000),30)+1,"00"))</f>
        <v/>
      </c>
      <c r="S1531">
        <f>IF($AB1531="Да","Категория_Крупная","Категория_"&amp;TEXT(MOD(QUOTIENT($A1531-1,500),120)+1,"000"))</f>
        <v/>
      </c>
      <c r="T1531">
        <f>IF($AB1531="Да","Подкатегория_Крупная","Подкатегория_"&amp;TEXT(MOD(QUOTIENT($A1531-1,50),300)+1,"000"))</f>
        <v/>
      </c>
      <c r="U1531">
        <f>"SKU_"&amp;TEXT($A1531,"0000000")</f>
        <v/>
      </c>
      <c r="V1531">
        <f>CHOOSE(MOD($A1531-1,4)+1,"Enterprise","SMB","Госсектор","Розница")</f>
        <v/>
      </c>
      <c r="W1531">
        <f>"Клиент_"&amp;TEXT(MOD($A1531-1,20000)+1,"00000")</f>
        <v/>
      </c>
      <c r="X1531">
        <f>CHOOSE(MOD($A1531-1,5)+1,"Портал","API","Импорт","Ручной ввод","Интеграция")</f>
        <v/>
      </c>
      <c r="Y1531" s="8">
        <f>ROUND(1000+MOD($A1531*37,90000)+IF($AB1531="Да",5000,0),2)</f>
        <v/>
      </c>
      <c r="Z1531">
        <f>1+MOD($A1531,20)</f>
        <v/>
      </c>
      <c r="AA1531" s="8">
        <f>ROUND($Y1531*(0.08+MOD($A1531,17)/100),2)</f>
        <v/>
      </c>
      <c r="AB1531">
        <f>IF(MOD($A1531,10)&lt;7,"Да","Нет")</f>
        <v/>
      </c>
      <c r="AC1531">
        <f>$R1531&amp;" / "&amp;$S1531&amp;" / "&amp;$T1531</f>
        <v/>
      </c>
      <c r="AD1531">
        <f>1</f>
        <v/>
      </c>
      <c r="AE1531">
        <f>IF($A1531&lt;=Settings!$B$4,"до 100",IF($A1531&lt;=Settings!$B$5,"до 10 000",IF($A1531&lt;=Settings!$B$6,"до 100 000","100 000+")))</f>
        <v/>
      </c>
    </row>
    <row r="1532">
      <c r="A1532">
        <f>ROW()-1</f>
        <v/>
      </c>
      <c r="B1532">
        <f>IF($A1532&lt;=Settings!$B$4,"small_control",IF($A1532&lt;=Settings!$B$5,"medium_10k",IF($A1532&lt;=Settings!$B$6,"large_100k","extreme_1m")))</f>
        <v/>
      </c>
      <c r="C1532">
        <f>"ORD-"&amp;TEXT(QUOTIENT($A1532-1,3)+1,"0000000")</f>
        <v/>
      </c>
      <c r="D1532">
        <f>"LINE-"&amp;TEXT($A1532,"0000000")</f>
        <v/>
      </c>
      <c r="E1532" s="7">
        <f>Settings!$B$2+$A1532-1</f>
        <v/>
      </c>
      <c r="F1532" s="7">
        <f>Settings!$B$2+MOD($A1532-1,Settings!$B$7)</f>
        <v/>
      </c>
      <c r="G1532">
        <f>YEAR($F1532)</f>
        <v/>
      </c>
      <c r="H1532">
        <f>"Q"&amp;ROUNDUP(MONTH($F1532)/3,0)</f>
        <v/>
      </c>
      <c r="I1532">
        <f>MONTH($F1532)</f>
        <v/>
      </c>
      <c r="J1532">
        <f>CHOOSE(MONTH($F1532),"Январь","Февраль","Март","Апрель","Май","Июнь","Июль","Август","Сентябрь","Октябрь","Ноябрь","Декабрь")</f>
        <v/>
      </c>
      <c r="K1532">
        <f>DAY($F1532)</f>
        <v/>
      </c>
      <c r="L1532">
        <f>IF(MOD($A1532,10)&lt;7,"ФО_01_Крупный","ФО_"&amp;TEXT(MOD($A1532,8)+1,"00"))</f>
        <v/>
      </c>
      <c r="M1532">
        <f>IF($AB1532="Да","Регион_001_Крупный","Регион_"&amp;TEXT(MOD(QUOTIENT($A1532-1,20),180)+1,"000"))</f>
        <v/>
      </c>
      <c r="N1532">
        <f>IF($AB1532="Да","Город_"&amp;TEXT(MOD($A1532-1,250)+1,"0000"),"Город_"&amp;TEXT(MOD($A1532-1,3000)+1,"0000"))</f>
        <v/>
      </c>
      <c r="O1532">
        <f>IF($AB1532="Да","Холдинг_Крупный","Холдинг_"&amp;TEXT(MOD(QUOTIENT($A1532-1,10000),20)+1,"00"))</f>
        <v/>
      </c>
      <c r="P1532">
        <f>IF($AB1532="Да","Организация_Крупная","Организация_"&amp;TEXT(MOD(QUOTIENT($A1532-1,500),600)+1,"000"))</f>
        <v/>
      </c>
      <c r="Q1532">
        <f>"Отдел_"&amp;TEXT(MOD(QUOTIENT($A1532-1,50),100)+1,"000")</f>
        <v/>
      </c>
      <c r="R1532">
        <f>IF($AB1532="Да","Группа_Крупная","Группа_"&amp;TEXT(MOD(QUOTIENT($A1532-1,5000),30)+1,"00"))</f>
        <v/>
      </c>
      <c r="S1532">
        <f>IF($AB1532="Да","Категория_Крупная","Категория_"&amp;TEXT(MOD(QUOTIENT($A1532-1,500),120)+1,"000"))</f>
        <v/>
      </c>
      <c r="T1532">
        <f>IF($AB1532="Да","Подкатегория_Крупная","Подкатегория_"&amp;TEXT(MOD(QUOTIENT($A1532-1,50),300)+1,"000"))</f>
        <v/>
      </c>
      <c r="U1532">
        <f>"SKU_"&amp;TEXT($A1532,"0000000")</f>
        <v/>
      </c>
      <c r="V1532">
        <f>CHOOSE(MOD($A1532-1,4)+1,"Enterprise","SMB","Госсектор","Розница")</f>
        <v/>
      </c>
      <c r="W1532">
        <f>"Клиент_"&amp;TEXT(MOD($A1532-1,20000)+1,"00000")</f>
        <v/>
      </c>
      <c r="X1532">
        <f>CHOOSE(MOD($A1532-1,5)+1,"Портал","API","Импорт","Ручной ввод","Интеграция")</f>
        <v/>
      </c>
      <c r="Y1532" s="8">
        <f>ROUND(1000+MOD($A1532*37,90000)+IF($AB1532="Да",5000,0),2)</f>
        <v/>
      </c>
      <c r="Z1532">
        <f>1+MOD($A1532,20)</f>
        <v/>
      </c>
      <c r="AA1532" s="8">
        <f>ROUND($Y1532*(0.08+MOD($A1532,17)/100),2)</f>
        <v/>
      </c>
      <c r="AB1532">
        <f>IF(MOD($A1532,10)&lt;7,"Да","Нет")</f>
        <v/>
      </c>
      <c r="AC1532">
        <f>$R1532&amp;" / "&amp;$S1532&amp;" / "&amp;$T1532</f>
        <v/>
      </c>
      <c r="AD1532">
        <f>1</f>
        <v/>
      </c>
      <c r="AE1532">
        <f>IF($A1532&lt;=Settings!$B$4,"до 100",IF($A1532&lt;=Settings!$B$5,"до 10 000",IF($A1532&lt;=Settings!$B$6,"до 100 000","100 000+")))</f>
        <v/>
      </c>
    </row>
    <row r="1533">
      <c r="A1533">
        <f>ROW()-1</f>
        <v/>
      </c>
      <c r="B1533">
        <f>IF($A1533&lt;=Settings!$B$4,"small_control",IF($A1533&lt;=Settings!$B$5,"medium_10k",IF($A1533&lt;=Settings!$B$6,"large_100k","extreme_1m")))</f>
        <v/>
      </c>
      <c r="C1533">
        <f>"ORD-"&amp;TEXT(QUOTIENT($A1533-1,3)+1,"0000000")</f>
        <v/>
      </c>
      <c r="D1533">
        <f>"LINE-"&amp;TEXT($A1533,"0000000")</f>
        <v/>
      </c>
      <c r="E1533" s="7">
        <f>Settings!$B$2+$A1533-1</f>
        <v/>
      </c>
      <c r="F1533" s="7">
        <f>Settings!$B$2+MOD($A1533-1,Settings!$B$7)</f>
        <v/>
      </c>
      <c r="G1533">
        <f>YEAR($F1533)</f>
        <v/>
      </c>
      <c r="H1533">
        <f>"Q"&amp;ROUNDUP(MONTH($F1533)/3,0)</f>
        <v/>
      </c>
      <c r="I1533">
        <f>MONTH($F1533)</f>
        <v/>
      </c>
      <c r="J1533">
        <f>CHOOSE(MONTH($F1533),"Январь","Февраль","Март","Апрель","Май","Июнь","Июль","Август","Сентябрь","Октябрь","Ноябрь","Декабрь")</f>
        <v/>
      </c>
      <c r="K1533">
        <f>DAY($F1533)</f>
        <v/>
      </c>
      <c r="L1533">
        <f>IF(MOD($A1533,10)&lt;7,"ФО_01_Крупный","ФО_"&amp;TEXT(MOD($A1533,8)+1,"00"))</f>
        <v/>
      </c>
      <c r="M1533">
        <f>IF($AB1533="Да","Регион_001_Крупный","Регион_"&amp;TEXT(MOD(QUOTIENT($A1533-1,20),180)+1,"000"))</f>
        <v/>
      </c>
      <c r="N1533">
        <f>IF($AB1533="Да","Город_"&amp;TEXT(MOD($A1533-1,250)+1,"0000"),"Город_"&amp;TEXT(MOD($A1533-1,3000)+1,"0000"))</f>
        <v/>
      </c>
      <c r="O1533">
        <f>IF($AB1533="Да","Холдинг_Крупный","Холдинг_"&amp;TEXT(MOD(QUOTIENT($A1533-1,10000),20)+1,"00"))</f>
        <v/>
      </c>
      <c r="P1533">
        <f>IF($AB1533="Да","Организация_Крупная","Организация_"&amp;TEXT(MOD(QUOTIENT($A1533-1,500),600)+1,"000"))</f>
        <v/>
      </c>
      <c r="Q1533">
        <f>"Отдел_"&amp;TEXT(MOD(QUOTIENT($A1533-1,50),100)+1,"000")</f>
        <v/>
      </c>
      <c r="R1533">
        <f>IF($AB1533="Да","Группа_Крупная","Группа_"&amp;TEXT(MOD(QUOTIENT($A1533-1,5000),30)+1,"00"))</f>
        <v/>
      </c>
      <c r="S1533">
        <f>IF($AB1533="Да","Категория_Крупная","Категория_"&amp;TEXT(MOD(QUOTIENT($A1533-1,500),120)+1,"000"))</f>
        <v/>
      </c>
      <c r="T1533">
        <f>IF($AB1533="Да","Подкатегория_Крупная","Подкатегория_"&amp;TEXT(MOD(QUOTIENT($A1533-1,50),300)+1,"000"))</f>
        <v/>
      </c>
      <c r="U1533">
        <f>"SKU_"&amp;TEXT($A1533,"0000000")</f>
        <v/>
      </c>
      <c r="V1533">
        <f>CHOOSE(MOD($A1533-1,4)+1,"Enterprise","SMB","Госсектор","Розница")</f>
        <v/>
      </c>
      <c r="W1533">
        <f>"Клиент_"&amp;TEXT(MOD($A1533-1,20000)+1,"00000")</f>
        <v/>
      </c>
      <c r="X1533">
        <f>CHOOSE(MOD($A1533-1,5)+1,"Портал","API","Импорт","Ручной ввод","Интеграция")</f>
        <v/>
      </c>
      <c r="Y1533" s="8">
        <f>ROUND(1000+MOD($A1533*37,90000)+IF($AB1533="Да",5000,0),2)</f>
        <v/>
      </c>
      <c r="Z1533">
        <f>1+MOD($A1533,20)</f>
        <v/>
      </c>
      <c r="AA1533" s="8">
        <f>ROUND($Y1533*(0.08+MOD($A1533,17)/100),2)</f>
        <v/>
      </c>
      <c r="AB1533">
        <f>IF(MOD($A1533,10)&lt;7,"Да","Нет")</f>
        <v/>
      </c>
      <c r="AC1533">
        <f>$R1533&amp;" / "&amp;$S1533&amp;" / "&amp;$T1533</f>
        <v/>
      </c>
      <c r="AD1533">
        <f>1</f>
        <v/>
      </c>
      <c r="AE1533">
        <f>IF($A1533&lt;=Settings!$B$4,"до 100",IF($A1533&lt;=Settings!$B$5,"до 10 000",IF($A1533&lt;=Settings!$B$6,"до 100 000","100 000+")))</f>
        <v/>
      </c>
    </row>
    <row r="1534">
      <c r="A1534">
        <f>ROW()-1</f>
        <v/>
      </c>
      <c r="B1534">
        <f>IF($A1534&lt;=Settings!$B$4,"small_control",IF($A1534&lt;=Settings!$B$5,"medium_10k",IF($A1534&lt;=Settings!$B$6,"large_100k","extreme_1m")))</f>
        <v/>
      </c>
      <c r="C1534">
        <f>"ORD-"&amp;TEXT(QUOTIENT($A1534-1,3)+1,"0000000")</f>
        <v/>
      </c>
      <c r="D1534">
        <f>"LINE-"&amp;TEXT($A1534,"0000000")</f>
        <v/>
      </c>
      <c r="E1534" s="7">
        <f>Settings!$B$2+$A1534-1</f>
        <v/>
      </c>
      <c r="F1534" s="7">
        <f>Settings!$B$2+MOD($A1534-1,Settings!$B$7)</f>
        <v/>
      </c>
      <c r="G1534">
        <f>YEAR($F1534)</f>
        <v/>
      </c>
      <c r="H1534">
        <f>"Q"&amp;ROUNDUP(MONTH($F1534)/3,0)</f>
        <v/>
      </c>
      <c r="I1534">
        <f>MONTH($F1534)</f>
        <v/>
      </c>
      <c r="J1534">
        <f>CHOOSE(MONTH($F1534),"Январь","Февраль","Март","Апрель","Май","Июнь","Июль","Август","Сентябрь","Октябрь","Ноябрь","Декабрь")</f>
        <v/>
      </c>
      <c r="K1534">
        <f>DAY($F1534)</f>
        <v/>
      </c>
      <c r="L1534">
        <f>IF(MOD($A1534,10)&lt;7,"ФО_01_Крупный","ФО_"&amp;TEXT(MOD($A1534,8)+1,"00"))</f>
        <v/>
      </c>
      <c r="M1534">
        <f>IF($AB1534="Да","Регион_001_Крупный","Регион_"&amp;TEXT(MOD(QUOTIENT($A1534-1,20),180)+1,"000"))</f>
        <v/>
      </c>
      <c r="N1534">
        <f>IF($AB1534="Да","Город_"&amp;TEXT(MOD($A1534-1,250)+1,"0000"),"Город_"&amp;TEXT(MOD($A1534-1,3000)+1,"0000"))</f>
        <v/>
      </c>
      <c r="O1534">
        <f>IF($AB1534="Да","Холдинг_Крупный","Холдинг_"&amp;TEXT(MOD(QUOTIENT($A1534-1,10000),20)+1,"00"))</f>
        <v/>
      </c>
      <c r="P1534">
        <f>IF($AB1534="Да","Организация_Крупная","Организация_"&amp;TEXT(MOD(QUOTIENT($A1534-1,500),600)+1,"000"))</f>
        <v/>
      </c>
      <c r="Q1534">
        <f>"Отдел_"&amp;TEXT(MOD(QUOTIENT($A1534-1,50),100)+1,"000")</f>
        <v/>
      </c>
      <c r="R1534">
        <f>IF($AB1534="Да","Группа_Крупная","Группа_"&amp;TEXT(MOD(QUOTIENT($A1534-1,5000),30)+1,"00"))</f>
        <v/>
      </c>
      <c r="S1534">
        <f>IF($AB1534="Да","Категория_Крупная","Категория_"&amp;TEXT(MOD(QUOTIENT($A1534-1,500),120)+1,"000"))</f>
        <v/>
      </c>
      <c r="T1534">
        <f>IF($AB1534="Да","Подкатегория_Крупная","Подкатегория_"&amp;TEXT(MOD(QUOTIENT($A1534-1,50),300)+1,"000"))</f>
        <v/>
      </c>
      <c r="U1534">
        <f>"SKU_"&amp;TEXT($A1534,"0000000")</f>
        <v/>
      </c>
      <c r="V1534">
        <f>CHOOSE(MOD($A1534-1,4)+1,"Enterprise","SMB","Госсектор","Розница")</f>
        <v/>
      </c>
      <c r="W1534">
        <f>"Клиент_"&amp;TEXT(MOD($A1534-1,20000)+1,"00000")</f>
        <v/>
      </c>
      <c r="X1534">
        <f>CHOOSE(MOD($A1534-1,5)+1,"Портал","API","Импорт","Ручной ввод","Интеграция")</f>
        <v/>
      </c>
      <c r="Y1534" s="8">
        <f>ROUND(1000+MOD($A1534*37,90000)+IF($AB1534="Да",5000,0),2)</f>
        <v/>
      </c>
      <c r="Z1534">
        <f>1+MOD($A1534,20)</f>
        <v/>
      </c>
      <c r="AA1534" s="8">
        <f>ROUND($Y1534*(0.08+MOD($A1534,17)/100),2)</f>
        <v/>
      </c>
      <c r="AB1534">
        <f>IF(MOD($A1534,10)&lt;7,"Да","Нет")</f>
        <v/>
      </c>
      <c r="AC1534">
        <f>$R1534&amp;" / "&amp;$S1534&amp;" / "&amp;$T1534</f>
        <v/>
      </c>
      <c r="AD1534">
        <f>1</f>
        <v/>
      </c>
      <c r="AE1534">
        <f>IF($A1534&lt;=Settings!$B$4,"до 100",IF($A1534&lt;=Settings!$B$5,"до 10 000",IF($A1534&lt;=Settings!$B$6,"до 100 000","100 000+")))</f>
        <v/>
      </c>
    </row>
    <row r="1535">
      <c r="A1535">
        <f>ROW()-1</f>
        <v/>
      </c>
      <c r="B1535">
        <f>IF($A1535&lt;=Settings!$B$4,"small_control",IF($A1535&lt;=Settings!$B$5,"medium_10k",IF($A1535&lt;=Settings!$B$6,"large_100k","extreme_1m")))</f>
        <v/>
      </c>
      <c r="C1535">
        <f>"ORD-"&amp;TEXT(QUOTIENT($A1535-1,3)+1,"0000000")</f>
        <v/>
      </c>
      <c r="D1535">
        <f>"LINE-"&amp;TEXT($A1535,"0000000")</f>
        <v/>
      </c>
      <c r="E1535" s="7">
        <f>Settings!$B$2+$A1535-1</f>
        <v/>
      </c>
      <c r="F1535" s="7">
        <f>Settings!$B$2+MOD($A1535-1,Settings!$B$7)</f>
        <v/>
      </c>
      <c r="G1535">
        <f>YEAR($F1535)</f>
        <v/>
      </c>
      <c r="H1535">
        <f>"Q"&amp;ROUNDUP(MONTH($F1535)/3,0)</f>
        <v/>
      </c>
      <c r="I1535">
        <f>MONTH($F1535)</f>
        <v/>
      </c>
      <c r="J1535">
        <f>CHOOSE(MONTH($F1535),"Январь","Февраль","Март","Апрель","Май","Июнь","Июль","Август","Сентябрь","Октябрь","Ноябрь","Декабрь")</f>
        <v/>
      </c>
      <c r="K1535">
        <f>DAY($F1535)</f>
        <v/>
      </c>
      <c r="L1535">
        <f>IF(MOD($A1535,10)&lt;7,"ФО_01_Крупный","ФО_"&amp;TEXT(MOD($A1535,8)+1,"00"))</f>
        <v/>
      </c>
      <c r="M1535">
        <f>IF($AB1535="Да","Регион_001_Крупный","Регион_"&amp;TEXT(MOD(QUOTIENT($A1535-1,20),180)+1,"000"))</f>
        <v/>
      </c>
      <c r="N1535">
        <f>IF($AB1535="Да","Город_"&amp;TEXT(MOD($A1535-1,250)+1,"0000"),"Город_"&amp;TEXT(MOD($A1535-1,3000)+1,"0000"))</f>
        <v/>
      </c>
      <c r="O1535">
        <f>IF($AB1535="Да","Холдинг_Крупный","Холдинг_"&amp;TEXT(MOD(QUOTIENT($A1535-1,10000),20)+1,"00"))</f>
        <v/>
      </c>
      <c r="P1535">
        <f>IF($AB1535="Да","Организация_Крупная","Организация_"&amp;TEXT(MOD(QUOTIENT($A1535-1,500),600)+1,"000"))</f>
        <v/>
      </c>
      <c r="Q1535">
        <f>"Отдел_"&amp;TEXT(MOD(QUOTIENT($A1535-1,50),100)+1,"000")</f>
        <v/>
      </c>
      <c r="R1535">
        <f>IF($AB1535="Да","Группа_Крупная","Группа_"&amp;TEXT(MOD(QUOTIENT($A1535-1,5000),30)+1,"00"))</f>
        <v/>
      </c>
      <c r="S1535">
        <f>IF($AB1535="Да","Категория_Крупная","Категория_"&amp;TEXT(MOD(QUOTIENT($A1535-1,500),120)+1,"000"))</f>
        <v/>
      </c>
      <c r="T1535">
        <f>IF($AB1535="Да","Подкатегория_Крупная","Подкатегория_"&amp;TEXT(MOD(QUOTIENT($A1535-1,50),300)+1,"000"))</f>
        <v/>
      </c>
      <c r="U1535">
        <f>"SKU_"&amp;TEXT($A1535,"0000000")</f>
        <v/>
      </c>
      <c r="V1535">
        <f>CHOOSE(MOD($A1535-1,4)+1,"Enterprise","SMB","Госсектор","Розница")</f>
        <v/>
      </c>
      <c r="W1535">
        <f>"Клиент_"&amp;TEXT(MOD($A1535-1,20000)+1,"00000")</f>
        <v/>
      </c>
      <c r="X1535">
        <f>CHOOSE(MOD($A1535-1,5)+1,"Портал","API","Импорт","Ручной ввод","Интеграция")</f>
        <v/>
      </c>
      <c r="Y1535" s="8">
        <f>ROUND(1000+MOD($A1535*37,90000)+IF($AB1535="Да",5000,0),2)</f>
        <v/>
      </c>
      <c r="Z1535">
        <f>1+MOD($A1535,20)</f>
        <v/>
      </c>
      <c r="AA1535" s="8">
        <f>ROUND($Y1535*(0.08+MOD($A1535,17)/100),2)</f>
        <v/>
      </c>
      <c r="AB1535">
        <f>IF(MOD($A1535,10)&lt;7,"Да","Нет")</f>
        <v/>
      </c>
      <c r="AC1535">
        <f>$R1535&amp;" / "&amp;$S1535&amp;" / "&amp;$T1535</f>
        <v/>
      </c>
      <c r="AD1535">
        <f>1</f>
        <v/>
      </c>
      <c r="AE1535">
        <f>IF($A1535&lt;=Settings!$B$4,"до 100",IF($A1535&lt;=Settings!$B$5,"до 10 000",IF($A1535&lt;=Settings!$B$6,"до 100 000","100 000+")))</f>
        <v/>
      </c>
    </row>
    <row r="1536">
      <c r="A1536">
        <f>ROW()-1</f>
        <v/>
      </c>
      <c r="B1536">
        <f>IF($A1536&lt;=Settings!$B$4,"small_control",IF($A1536&lt;=Settings!$B$5,"medium_10k",IF($A1536&lt;=Settings!$B$6,"large_100k","extreme_1m")))</f>
        <v/>
      </c>
      <c r="C1536">
        <f>"ORD-"&amp;TEXT(QUOTIENT($A1536-1,3)+1,"0000000")</f>
        <v/>
      </c>
      <c r="D1536">
        <f>"LINE-"&amp;TEXT($A1536,"0000000")</f>
        <v/>
      </c>
      <c r="E1536" s="7">
        <f>Settings!$B$2+$A1536-1</f>
        <v/>
      </c>
      <c r="F1536" s="7">
        <f>Settings!$B$2+MOD($A1536-1,Settings!$B$7)</f>
        <v/>
      </c>
      <c r="G1536">
        <f>YEAR($F1536)</f>
        <v/>
      </c>
      <c r="H1536">
        <f>"Q"&amp;ROUNDUP(MONTH($F1536)/3,0)</f>
        <v/>
      </c>
      <c r="I1536">
        <f>MONTH($F1536)</f>
        <v/>
      </c>
      <c r="J1536">
        <f>CHOOSE(MONTH($F1536),"Январь","Февраль","Март","Апрель","Май","Июнь","Июль","Август","Сентябрь","Октябрь","Ноябрь","Декабрь")</f>
        <v/>
      </c>
      <c r="K1536">
        <f>DAY($F1536)</f>
        <v/>
      </c>
      <c r="L1536">
        <f>IF(MOD($A1536,10)&lt;7,"ФО_01_Крупный","ФО_"&amp;TEXT(MOD($A1536,8)+1,"00"))</f>
        <v/>
      </c>
      <c r="M1536">
        <f>IF($AB1536="Да","Регион_001_Крупный","Регион_"&amp;TEXT(MOD(QUOTIENT($A1536-1,20),180)+1,"000"))</f>
        <v/>
      </c>
      <c r="N1536">
        <f>IF($AB1536="Да","Город_"&amp;TEXT(MOD($A1536-1,250)+1,"0000"),"Город_"&amp;TEXT(MOD($A1536-1,3000)+1,"0000"))</f>
        <v/>
      </c>
      <c r="O1536">
        <f>IF($AB1536="Да","Холдинг_Крупный","Холдинг_"&amp;TEXT(MOD(QUOTIENT($A1536-1,10000),20)+1,"00"))</f>
        <v/>
      </c>
      <c r="P1536">
        <f>IF($AB1536="Да","Организация_Крупная","Организация_"&amp;TEXT(MOD(QUOTIENT($A1536-1,500),600)+1,"000"))</f>
        <v/>
      </c>
      <c r="Q1536">
        <f>"Отдел_"&amp;TEXT(MOD(QUOTIENT($A1536-1,50),100)+1,"000")</f>
        <v/>
      </c>
      <c r="R1536">
        <f>IF($AB1536="Да","Группа_Крупная","Группа_"&amp;TEXT(MOD(QUOTIENT($A1536-1,5000),30)+1,"00"))</f>
        <v/>
      </c>
      <c r="S1536">
        <f>IF($AB1536="Да","Категория_Крупная","Категория_"&amp;TEXT(MOD(QUOTIENT($A1536-1,500),120)+1,"000"))</f>
        <v/>
      </c>
      <c r="T1536">
        <f>IF($AB1536="Да","Подкатегория_Крупная","Подкатегория_"&amp;TEXT(MOD(QUOTIENT($A1536-1,50),300)+1,"000"))</f>
        <v/>
      </c>
      <c r="U1536">
        <f>"SKU_"&amp;TEXT($A1536,"0000000")</f>
        <v/>
      </c>
      <c r="V1536">
        <f>CHOOSE(MOD($A1536-1,4)+1,"Enterprise","SMB","Госсектор","Розница")</f>
        <v/>
      </c>
      <c r="W1536">
        <f>"Клиент_"&amp;TEXT(MOD($A1536-1,20000)+1,"00000")</f>
        <v/>
      </c>
      <c r="X1536">
        <f>CHOOSE(MOD($A1536-1,5)+1,"Портал","API","Импорт","Ручной ввод","Интеграция")</f>
        <v/>
      </c>
      <c r="Y1536" s="8">
        <f>ROUND(1000+MOD($A1536*37,90000)+IF($AB1536="Да",5000,0),2)</f>
        <v/>
      </c>
      <c r="Z1536">
        <f>1+MOD($A1536,20)</f>
        <v/>
      </c>
      <c r="AA1536" s="8">
        <f>ROUND($Y1536*(0.08+MOD($A1536,17)/100),2)</f>
        <v/>
      </c>
      <c r="AB1536">
        <f>IF(MOD($A1536,10)&lt;7,"Да","Нет")</f>
        <v/>
      </c>
      <c r="AC1536">
        <f>$R1536&amp;" / "&amp;$S1536&amp;" / "&amp;$T1536</f>
        <v/>
      </c>
      <c r="AD1536">
        <f>1</f>
        <v/>
      </c>
      <c r="AE1536">
        <f>IF($A1536&lt;=Settings!$B$4,"до 100",IF($A1536&lt;=Settings!$B$5,"до 10 000",IF($A1536&lt;=Settings!$B$6,"до 100 000","100 000+")))</f>
        <v/>
      </c>
    </row>
    <row r="1537">
      <c r="A1537">
        <f>ROW()-1</f>
        <v/>
      </c>
      <c r="B1537">
        <f>IF($A1537&lt;=Settings!$B$4,"small_control",IF($A1537&lt;=Settings!$B$5,"medium_10k",IF($A1537&lt;=Settings!$B$6,"large_100k","extreme_1m")))</f>
        <v/>
      </c>
      <c r="C1537">
        <f>"ORD-"&amp;TEXT(QUOTIENT($A1537-1,3)+1,"0000000")</f>
        <v/>
      </c>
      <c r="D1537">
        <f>"LINE-"&amp;TEXT($A1537,"0000000")</f>
        <v/>
      </c>
      <c r="E1537" s="7">
        <f>Settings!$B$2+$A1537-1</f>
        <v/>
      </c>
      <c r="F1537" s="7">
        <f>Settings!$B$2+MOD($A1537-1,Settings!$B$7)</f>
        <v/>
      </c>
      <c r="G1537">
        <f>YEAR($F1537)</f>
        <v/>
      </c>
      <c r="H1537">
        <f>"Q"&amp;ROUNDUP(MONTH($F1537)/3,0)</f>
        <v/>
      </c>
      <c r="I1537">
        <f>MONTH($F1537)</f>
        <v/>
      </c>
      <c r="J1537">
        <f>CHOOSE(MONTH($F1537),"Январь","Февраль","Март","Апрель","Май","Июнь","Июль","Август","Сентябрь","Октябрь","Ноябрь","Декабрь")</f>
        <v/>
      </c>
      <c r="K1537">
        <f>DAY($F1537)</f>
        <v/>
      </c>
      <c r="L1537">
        <f>IF(MOD($A1537,10)&lt;7,"ФО_01_Крупный","ФО_"&amp;TEXT(MOD($A1537,8)+1,"00"))</f>
        <v/>
      </c>
      <c r="M1537">
        <f>IF($AB1537="Да","Регион_001_Крупный","Регион_"&amp;TEXT(MOD(QUOTIENT($A1537-1,20),180)+1,"000"))</f>
        <v/>
      </c>
      <c r="N1537">
        <f>IF($AB1537="Да","Город_"&amp;TEXT(MOD($A1537-1,250)+1,"0000"),"Город_"&amp;TEXT(MOD($A1537-1,3000)+1,"0000"))</f>
        <v/>
      </c>
      <c r="O1537">
        <f>IF($AB1537="Да","Холдинг_Крупный","Холдинг_"&amp;TEXT(MOD(QUOTIENT($A1537-1,10000),20)+1,"00"))</f>
        <v/>
      </c>
      <c r="P1537">
        <f>IF($AB1537="Да","Организация_Крупная","Организация_"&amp;TEXT(MOD(QUOTIENT($A1537-1,500),600)+1,"000"))</f>
        <v/>
      </c>
      <c r="Q1537">
        <f>"Отдел_"&amp;TEXT(MOD(QUOTIENT($A1537-1,50),100)+1,"000")</f>
        <v/>
      </c>
      <c r="R1537">
        <f>IF($AB1537="Да","Группа_Крупная","Группа_"&amp;TEXT(MOD(QUOTIENT($A1537-1,5000),30)+1,"00"))</f>
        <v/>
      </c>
      <c r="S1537">
        <f>IF($AB1537="Да","Категория_Крупная","Категория_"&amp;TEXT(MOD(QUOTIENT($A1537-1,500),120)+1,"000"))</f>
        <v/>
      </c>
      <c r="T1537">
        <f>IF($AB1537="Да","Подкатегория_Крупная","Подкатегория_"&amp;TEXT(MOD(QUOTIENT($A1537-1,50),300)+1,"000"))</f>
        <v/>
      </c>
      <c r="U1537">
        <f>"SKU_"&amp;TEXT($A1537,"0000000")</f>
        <v/>
      </c>
      <c r="V1537">
        <f>CHOOSE(MOD($A1537-1,4)+1,"Enterprise","SMB","Госсектор","Розница")</f>
        <v/>
      </c>
      <c r="W1537">
        <f>"Клиент_"&amp;TEXT(MOD($A1537-1,20000)+1,"00000")</f>
        <v/>
      </c>
      <c r="X1537">
        <f>CHOOSE(MOD($A1537-1,5)+1,"Портал","API","Импорт","Ручной ввод","Интеграция")</f>
        <v/>
      </c>
      <c r="Y1537" s="8">
        <f>ROUND(1000+MOD($A1537*37,90000)+IF($AB1537="Да",5000,0),2)</f>
        <v/>
      </c>
      <c r="Z1537">
        <f>1+MOD($A1537,20)</f>
        <v/>
      </c>
      <c r="AA1537" s="8">
        <f>ROUND($Y1537*(0.08+MOD($A1537,17)/100),2)</f>
        <v/>
      </c>
      <c r="AB1537">
        <f>IF(MOD($A1537,10)&lt;7,"Да","Нет")</f>
        <v/>
      </c>
      <c r="AC1537">
        <f>$R1537&amp;" / "&amp;$S1537&amp;" / "&amp;$T1537</f>
        <v/>
      </c>
      <c r="AD1537">
        <f>1</f>
        <v/>
      </c>
      <c r="AE1537">
        <f>IF($A1537&lt;=Settings!$B$4,"до 100",IF($A1537&lt;=Settings!$B$5,"до 10 000",IF($A1537&lt;=Settings!$B$6,"до 100 000","100 000+")))</f>
        <v/>
      </c>
    </row>
    <row r="1538">
      <c r="A1538">
        <f>ROW()-1</f>
        <v/>
      </c>
      <c r="B1538">
        <f>IF($A1538&lt;=Settings!$B$4,"small_control",IF($A1538&lt;=Settings!$B$5,"medium_10k",IF($A1538&lt;=Settings!$B$6,"large_100k","extreme_1m")))</f>
        <v/>
      </c>
      <c r="C1538">
        <f>"ORD-"&amp;TEXT(QUOTIENT($A1538-1,3)+1,"0000000")</f>
        <v/>
      </c>
      <c r="D1538">
        <f>"LINE-"&amp;TEXT($A1538,"0000000")</f>
        <v/>
      </c>
      <c r="E1538" s="7">
        <f>Settings!$B$2+$A1538-1</f>
        <v/>
      </c>
      <c r="F1538" s="7">
        <f>Settings!$B$2+MOD($A1538-1,Settings!$B$7)</f>
        <v/>
      </c>
      <c r="G1538">
        <f>YEAR($F1538)</f>
        <v/>
      </c>
      <c r="H1538">
        <f>"Q"&amp;ROUNDUP(MONTH($F1538)/3,0)</f>
        <v/>
      </c>
      <c r="I1538">
        <f>MONTH($F1538)</f>
        <v/>
      </c>
      <c r="J1538">
        <f>CHOOSE(MONTH($F1538),"Январь","Февраль","Март","Апрель","Май","Июнь","Июль","Август","Сентябрь","Октябрь","Ноябрь","Декабрь")</f>
        <v/>
      </c>
      <c r="K1538">
        <f>DAY($F1538)</f>
        <v/>
      </c>
      <c r="L1538">
        <f>IF(MOD($A1538,10)&lt;7,"ФО_01_Крупный","ФО_"&amp;TEXT(MOD($A1538,8)+1,"00"))</f>
        <v/>
      </c>
      <c r="M1538">
        <f>IF($AB1538="Да","Регион_001_Крупный","Регион_"&amp;TEXT(MOD(QUOTIENT($A1538-1,20),180)+1,"000"))</f>
        <v/>
      </c>
      <c r="N1538">
        <f>IF($AB1538="Да","Город_"&amp;TEXT(MOD($A1538-1,250)+1,"0000"),"Город_"&amp;TEXT(MOD($A1538-1,3000)+1,"0000"))</f>
        <v/>
      </c>
      <c r="O1538">
        <f>IF($AB1538="Да","Холдинг_Крупный","Холдинг_"&amp;TEXT(MOD(QUOTIENT($A1538-1,10000),20)+1,"00"))</f>
        <v/>
      </c>
      <c r="P1538">
        <f>IF($AB1538="Да","Организация_Крупная","Организация_"&amp;TEXT(MOD(QUOTIENT($A1538-1,500),600)+1,"000"))</f>
        <v/>
      </c>
      <c r="Q1538">
        <f>"Отдел_"&amp;TEXT(MOD(QUOTIENT($A1538-1,50),100)+1,"000")</f>
        <v/>
      </c>
      <c r="R1538">
        <f>IF($AB1538="Да","Группа_Крупная","Группа_"&amp;TEXT(MOD(QUOTIENT($A1538-1,5000),30)+1,"00"))</f>
        <v/>
      </c>
      <c r="S1538">
        <f>IF($AB1538="Да","Категория_Крупная","Категория_"&amp;TEXT(MOD(QUOTIENT($A1538-1,500),120)+1,"000"))</f>
        <v/>
      </c>
      <c r="T1538">
        <f>IF($AB1538="Да","Подкатегория_Крупная","Подкатегория_"&amp;TEXT(MOD(QUOTIENT($A1538-1,50),300)+1,"000"))</f>
        <v/>
      </c>
      <c r="U1538">
        <f>"SKU_"&amp;TEXT($A1538,"0000000")</f>
        <v/>
      </c>
      <c r="V1538">
        <f>CHOOSE(MOD($A1538-1,4)+1,"Enterprise","SMB","Госсектор","Розница")</f>
        <v/>
      </c>
      <c r="W1538">
        <f>"Клиент_"&amp;TEXT(MOD($A1538-1,20000)+1,"00000")</f>
        <v/>
      </c>
      <c r="X1538">
        <f>CHOOSE(MOD($A1538-1,5)+1,"Портал","API","Импорт","Ручной ввод","Интеграция")</f>
        <v/>
      </c>
      <c r="Y1538" s="8">
        <f>ROUND(1000+MOD($A1538*37,90000)+IF($AB1538="Да",5000,0),2)</f>
        <v/>
      </c>
      <c r="Z1538">
        <f>1+MOD($A1538,20)</f>
        <v/>
      </c>
      <c r="AA1538" s="8">
        <f>ROUND($Y1538*(0.08+MOD($A1538,17)/100),2)</f>
        <v/>
      </c>
      <c r="AB1538">
        <f>IF(MOD($A1538,10)&lt;7,"Да","Нет")</f>
        <v/>
      </c>
      <c r="AC1538">
        <f>$R1538&amp;" / "&amp;$S1538&amp;" / "&amp;$T1538</f>
        <v/>
      </c>
      <c r="AD1538">
        <f>1</f>
        <v/>
      </c>
      <c r="AE1538">
        <f>IF($A1538&lt;=Settings!$B$4,"до 100",IF($A1538&lt;=Settings!$B$5,"до 10 000",IF($A1538&lt;=Settings!$B$6,"до 100 000","100 000+")))</f>
        <v/>
      </c>
    </row>
    <row r="1539">
      <c r="A1539">
        <f>ROW()-1</f>
        <v/>
      </c>
      <c r="B1539">
        <f>IF($A1539&lt;=Settings!$B$4,"small_control",IF($A1539&lt;=Settings!$B$5,"medium_10k",IF($A1539&lt;=Settings!$B$6,"large_100k","extreme_1m")))</f>
        <v/>
      </c>
      <c r="C1539">
        <f>"ORD-"&amp;TEXT(QUOTIENT($A1539-1,3)+1,"0000000")</f>
        <v/>
      </c>
      <c r="D1539">
        <f>"LINE-"&amp;TEXT($A1539,"0000000")</f>
        <v/>
      </c>
      <c r="E1539" s="7">
        <f>Settings!$B$2+$A1539-1</f>
        <v/>
      </c>
      <c r="F1539" s="7">
        <f>Settings!$B$2+MOD($A1539-1,Settings!$B$7)</f>
        <v/>
      </c>
      <c r="G1539">
        <f>YEAR($F1539)</f>
        <v/>
      </c>
      <c r="H1539">
        <f>"Q"&amp;ROUNDUP(MONTH($F1539)/3,0)</f>
        <v/>
      </c>
      <c r="I1539">
        <f>MONTH($F1539)</f>
        <v/>
      </c>
      <c r="J1539">
        <f>CHOOSE(MONTH($F1539),"Январь","Февраль","Март","Апрель","Май","Июнь","Июль","Август","Сентябрь","Октябрь","Ноябрь","Декабрь")</f>
        <v/>
      </c>
      <c r="K1539">
        <f>DAY($F1539)</f>
        <v/>
      </c>
      <c r="L1539">
        <f>IF(MOD($A1539,10)&lt;7,"ФО_01_Крупный","ФО_"&amp;TEXT(MOD($A1539,8)+1,"00"))</f>
        <v/>
      </c>
      <c r="M1539">
        <f>IF($AB1539="Да","Регион_001_Крупный","Регион_"&amp;TEXT(MOD(QUOTIENT($A1539-1,20),180)+1,"000"))</f>
        <v/>
      </c>
      <c r="N1539">
        <f>IF($AB1539="Да","Город_"&amp;TEXT(MOD($A1539-1,250)+1,"0000"),"Город_"&amp;TEXT(MOD($A1539-1,3000)+1,"0000"))</f>
        <v/>
      </c>
      <c r="O1539">
        <f>IF($AB1539="Да","Холдинг_Крупный","Холдинг_"&amp;TEXT(MOD(QUOTIENT($A1539-1,10000),20)+1,"00"))</f>
        <v/>
      </c>
      <c r="P1539">
        <f>IF($AB1539="Да","Организация_Крупная","Организация_"&amp;TEXT(MOD(QUOTIENT($A1539-1,500),600)+1,"000"))</f>
        <v/>
      </c>
      <c r="Q1539">
        <f>"Отдел_"&amp;TEXT(MOD(QUOTIENT($A1539-1,50),100)+1,"000")</f>
        <v/>
      </c>
      <c r="R1539">
        <f>IF($AB1539="Да","Группа_Крупная","Группа_"&amp;TEXT(MOD(QUOTIENT($A1539-1,5000),30)+1,"00"))</f>
        <v/>
      </c>
      <c r="S1539">
        <f>IF($AB1539="Да","Категория_Крупная","Категория_"&amp;TEXT(MOD(QUOTIENT($A1539-1,500),120)+1,"000"))</f>
        <v/>
      </c>
      <c r="T1539">
        <f>IF($AB1539="Да","Подкатегория_Крупная","Подкатегория_"&amp;TEXT(MOD(QUOTIENT($A1539-1,50),300)+1,"000"))</f>
        <v/>
      </c>
      <c r="U1539">
        <f>"SKU_"&amp;TEXT($A1539,"0000000")</f>
        <v/>
      </c>
      <c r="V1539">
        <f>CHOOSE(MOD($A1539-1,4)+1,"Enterprise","SMB","Госсектор","Розница")</f>
        <v/>
      </c>
      <c r="W1539">
        <f>"Клиент_"&amp;TEXT(MOD($A1539-1,20000)+1,"00000")</f>
        <v/>
      </c>
      <c r="X1539">
        <f>CHOOSE(MOD($A1539-1,5)+1,"Портал","API","Импорт","Ручной ввод","Интеграция")</f>
        <v/>
      </c>
      <c r="Y1539" s="8">
        <f>ROUND(1000+MOD($A1539*37,90000)+IF($AB1539="Да",5000,0),2)</f>
        <v/>
      </c>
      <c r="Z1539">
        <f>1+MOD($A1539,20)</f>
        <v/>
      </c>
      <c r="AA1539" s="8">
        <f>ROUND($Y1539*(0.08+MOD($A1539,17)/100),2)</f>
        <v/>
      </c>
      <c r="AB1539">
        <f>IF(MOD($A1539,10)&lt;7,"Да","Нет")</f>
        <v/>
      </c>
      <c r="AC1539">
        <f>$R1539&amp;" / "&amp;$S1539&amp;" / "&amp;$T1539</f>
        <v/>
      </c>
      <c r="AD1539">
        <f>1</f>
        <v/>
      </c>
      <c r="AE1539">
        <f>IF($A1539&lt;=Settings!$B$4,"до 100",IF($A1539&lt;=Settings!$B$5,"до 10 000",IF($A1539&lt;=Settings!$B$6,"до 100 000","100 000+")))</f>
        <v/>
      </c>
    </row>
    <row r="1540">
      <c r="A1540">
        <f>ROW()-1</f>
        <v/>
      </c>
      <c r="B1540">
        <f>IF($A1540&lt;=Settings!$B$4,"small_control",IF($A1540&lt;=Settings!$B$5,"medium_10k",IF($A1540&lt;=Settings!$B$6,"large_100k","extreme_1m")))</f>
        <v/>
      </c>
      <c r="C1540">
        <f>"ORD-"&amp;TEXT(QUOTIENT($A1540-1,3)+1,"0000000")</f>
        <v/>
      </c>
      <c r="D1540">
        <f>"LINE-"&amp;TEXT($A1540,"0000000")</f>
        <v/>
      </c>
      <c r="E1540" s="7">
        <f>Settings!$B$2+$A1540-1</f>
        <v/>
      </c>
      <c r="F1540" s="7">
        <f>Settings!$B$2+MOD($A1540-1,Settings!$B$7)</f>
        <v/>
      </c>
      <c r="G1540">
        <f>YEAR($F1540)</f>
        <v/>
      </c>
      <c r="H1540">
        <f>"Q"&amp;ROUNDUP(MONTH($F1540)/3,0)</f>
        <v/>
      </c>
      <c r="I1540">
        <f>MONTH($F1540)</f>
        <v/>
      </c>
      <c r="J1540">
        <f>CHOOSE(MONTH($F1540),"Январь","Февраль","Март","Апрель","Май","Июнь","Июль","Август","Сентябрь","Октябрь","Ноябрь","Декабрь")</f>
        <v/>
      </c>
      <c r="K1540">
        <f>DAY($F1540)</f>
        <v/>
      </c>
      <c r="L1540">
        <f>IF(MOD($A1540,10)&lt;7,"ФО_01_Крупный","ФО_"&amp;TEXT(MOD($A1540,8)+1,"00"))</f>
        <v/>
      </c>
      <c r="M1540">
        <f>IF($AB1540="Да","Регион_001_Крупный","Регион_"&amp;TEXT(MOD(QUOTIENT($A1540-1,20),180)+1,"000"))</f>
        <v/>
      </c>
      <c r="N1540">
        <f>IF($AB1540="Да","Город_"&amp;TEXT(MOD($A1540-1,250)+1,"0000"),"Город_"&amp;TEXT(MOD($A1540-1,3000)+1,"0000"))</f>
        <v/>
      </c>
      <c r="O1540">
        <f>IF($AB1540="Да","Холдинг_Крупный","Холдинг_"&amp;TEXT(MOD(QUOTIENT($A1540-1,10000),20)+1,"00"))</f>
        <v/>
      </c>
      <c r="P1540">
        <f>IF($AB1540="Да","Организация_Крупная","Организация_"&amp;TEXT(MOD(QUOTIENT($A1540-1,500),600)+1,"000"))</f>
        <v/>
      </c>
      <c r="Q1540">
        <f>"Отдел_"&amp;TEXT(MOD(QUOTIENT($A1540-1,50),100)+1,"000")</f>
        <v/>
      </c>
      <c r="R1540">
        <f>IF($AB1540="Да","Группа_Крупная","Группа_"&amp;TEXT(MOD(QUOTIENT($A1540-1,5000),30)+1,"00"))</f>
        <v/>
      </c>
      <c r="S1540">
        <f>IF($AB1540="Да","Категория_Крупная","Категория_"&amp;TEXT(MOD(QUOTIENT($A1540-1,500),120)+1,"000"))</f>
        <v/>
      </c>
      <c r="T1540">
        <f>IF($AB1540="Да","Подкатегория_Крупная","Подкатегория_"&amp;TEXT(MOD(QUOTIENT($A1540-1,50),300)+1,"000"))</f>
        <v/>
      </c>
      <c r="U1540">
        <f>"SKU_"&amp;TEXT($A1540,"0000000")</f>
        <v/>
      </c>
      <c r="V1540">
        <f>CHOOSE(MOD($A1540-1,4)+1,"Enterprise","SMB","Госсектор","Розница")</f>
        <v/>
      </c>
      <c r="W1540">
        <f>"Клиент_"&amp;TEXT(MOD($A1540-1,20000)+1,"00000")</f>
        <v/>
      </c>
      <c r="X1540">
        <f>CHOOSE(MOD($A1540-1,5)+1,"Портал","API","Импорт","Ручной ввод","Интеграция")</f>
        <v/>
      </c>
      <c r="Y1540" s="8">
        <f>ROUND(1000+MOD($A1540*37,90000)+IF($AB1540="Да",5000,0),2)</f>
        <v/>
      </c>
      <c r="Z1540">
        <f>1+MOD($A1540,20)</f>
        <v/>
      </c>
      <c r="AA1540" s="8">
        <f>ROUND($Y1540*(0.08+MOD($A1540,17)/100),2)</f>
        <v/>
      </c>
      <c r="AB1540">
        <f>IF(MOD($A1540,10)&lt;7,"Да","Нет")</f>
        <v/>
      </c>
      <c r="AC1540">
        <f>$R1540&amp;" / "&amp;$S1540&amp;" / "&amp;$T1540</f>
        <v/>
      </c>
      <c r="AD1540">
        <f>1</f>
        <v/>
      </c>
      <c r="AE1540">
        <f>IF($A1540&lt;=Settings!$B$4,"до 100",IF($A1540&lt;=Settings!$B$5,"до 10 000",IF($A1540&lt;=Settings!$B$6,"до 100 000","100 000+")))</f>
        <v/>
      </c>
    </row>
    <row r="1541">
      <c r="A1541">
        <f>ROW()-1</f>
        <v/>
      </c>
      <c r="B1541">
        <f>IF($A1541&lt;=Settings!$B$4,"small_control",IF($A1541&lt;=Settings!$B$5,"medium_10k",IF($A1541&lt;=Settings!$B$6,"large_100k","extreme_1m")))</f>
        <v/>
      </c>
      <c r="C1541">
        <f>"ORD-"&amp;TEXT(QUOTIENT($A1541-1,3)+1,"0000000")</f>
        <v/>
      </c>
      <c r="D1541">
        <f>"LINE-"&amp;TEXT($A1541,"0000000")</f>
        <v/>
      </c>
      <c r="E1541" s="7">
        <f>Settings!$B$2+$A1541-1</f>
        <v/>
      </c>
      <c r="F1541" s="7">
        <f>Settings!$B$2+MOD($A1541-1,Settings!$B$7)</f>
        <v/>
      </c>
      <c r="G1541">
        <f>YEAR($F1541)</f>
        <v/>
      </c>
      <c r="H1541">
        <f>"Q"&amp;ROUNDUP(MONTH($F1541)/3,0)</f>
        <v/>
      </c>
      <c r="I1541">
        <f>MONTH($F1541)</f>
        <v/>
      </c>
      <c r="J1541">
        <f>CHOOSE(MONTH($F1541),"Январь","Февраль","Март","Апрель","Май","Июнь","Июль","Август","Сентябрь","Октябрь","Ноябрь","Декабрь")</f>
        <v/>
      </c>
      <c r="K1541">
        <f>DAY($F1541)</f>
        <v/>
      </c>
      <c r="L1541">
        <f>IF(MOD($A1541,10)&lt;7,"ФО_01_Крупный","ФО_"&amp;TEXT(MOD($A1541,8)+1,"00"))</f>
        <v/>
      </c>
      <c r="M1541">
        <f>IF($AB1541="Да","Регион_001_Крупный","Регион_"&amp;TEXT(MOD(QUOTIENT($A1541-1,20),180)+1,"000"))</f>
        <v/>
      </c>
      <c r="N1541">
        <f>IF($AB1541="Да","Город_"&amp;TEXT(MOD($A1541-1,250)+1,"0000"),"Город_"&amp;TEXT(MOD($A1541-1,3000)+1,"0000"))</f>
        <v/>
      </c>
      <c r="O1541">
        <f>IF($AB1541="Да","Холдинг_Крупный","Холдинг_"&amp;TEXT(MOD(QUOTIENT($A1541-1,10000),20)+1,"00"))</f>
        <v/>
      </c>
      <c r="P1541">
        <f>IF($AB1541="Да","Организация_Крупная","Организация_"&amp;TEXT(MOD(QUOTIENT($A1541-1,500),600)+1,"000"))</f>
        <v/>
      </c>
      <c r="Q1541">
        <f>"Отдел_"&amp;TEXT(MOD(QUOTIENT($A1541-1,50),100)+1,"000")</f>
        <v/>
      </c>
      <c r="R1541">
        <f>IF($AB1541="Да","Группа_Крупная","Группа_"&amp;TEXT(MOD(QUOTIENT($A1541-1,5000),30)+1,"00"))</f>
        <v/>
      </c>
      <c r="S1541">
        <f>IF($AB1541="Да","Категория_Крупная","Категория_"&amp;TEXT(MOD(QUOTIENT($A1541-1,500),120)+1,"000"))</f>
        <v/>
      </c>
      <c r="T1541">
        <f>IF($AB1541="Да","Подкатегория_Крупная","Подкатегория_"&amp;TEXT(MOD(QUOTIENT($A1541-1,50),300)+1,"000"))</f>
        <v/>
      </c>
      <c r="U1541">
        <f>"SKU_"&amp;TEXT($A1541,"0000000")</f>
        <v/>
      </c>
      <c r="V1541">
        <f>CHOOSE(MOD($A1541-1,4)+1,"Enterprise","SMB","Госсектор","Розница")</f>
        <v/>
      </c>
      <c r="W1541">
        <f>"Клиент_"&amp;TEXT(MOD($A1541-1,20000)+1,"00000")</f>
        <v/>
      </c>
      <c r="X1541">
        <f>CHOOSE(MOD($A1541-1,5)+1,"Портал","API","Импорт","Ручной ввод","Интеграция")</f>
        <v/>
      </c>
      <c r="Y1541" s="8">
        <f>ROUND(1000+MOD($A1541*37,90000)+IF($AB1541="Да",5000,0),2)</f>
        <v/>
      </c>
      <c r="Z1541">
        <f>1+MOD($A1541,20)</f>
        <v/>
      </c>
      <c r="AA1541" s="8">
        <f>ROUND($Y1541*(0.08+MOD($A1541,17)/100),2)</f>
        <v/>
      </c>
      <c r="AB1541">
        <f>IF(MOD($A1541,10)&lt;7,"Да","Нет")</f>
        <v/>
      </c>
      <c r="AC1541">
        <f>$R1541&amp;" / "&amp;$S1541&amp;" / "&amp;$T1541</f>
        <v/>
      </c>
      <c r="AD1541">
        <f>1</f>
        <v/>
      </c>
      <c r="AE1541">
        <f>IF($A1541&lt;=Settings!$B$4,"до 100",IF($A1541&lt;=Settings!$B$5,"до 10 000",IF($A1541&lt;=Settings!$B$6,"до 100 000","100 000+")))</f>
        <v/>
      </c>
    </row>
    <row r="1542">
      <c r="A1542">
        <f>ROW()-1</f>
        <v/>
      </c>
      <c r="B1542">
        <f>IF($A1542&lt;=Settings!$B$4,"small_control",IF($A1542&lt;=Settings!$B$5,"medium_10k",IF($A1542&lt;=Settings!$B$6,"large_100k","extreme_1m")))</f>
        <v/>
      </c>
      <c r="C1542">
        <f>"ORD-"&amp;TEXT(QUOTIENT($A1542-1,3)+1,"0000000")</f>
        <v/>
      </c>
      <c r="D1542">
        <f>"LINE-"&amp;TEXT($A1542,"0000000")</f>
        <v/>
      </c>
      <c r="E1542" s="7">
        <f>Settings!$B$2+$A1542-1</f>
        <v/>
      </c>
      <c r="F1542" s="7">
        <f>Settings!$B$2+MOD($A1542-1,Settings!$B$7)</f>
        <v/>
      </c>
      <c r="G1542">
        <f>YEAR($F1542)</f>
        <v/>
      </c>
      <c r="H1542">
        <f>"Q"&amp;ROUNDUP(MONTH($F1542)/3,0)</f>
        <v/>
      </c>
      <c r="I1542">
        <f>MONTH($F1542)</f>
        <v/>
      </c>
      <c r="J1542">
        <f>CHOOSE(MONTH($F1542),"Январь","Февраль","Март","Апрель","Май","Июнь","Июль","Август","Сентябрь","Октябрь","Ноябрь","Декабрь")</f>
        <v/>
      </c>
      <c r="K1542">
        <f>DAY($F1542)</f>
        <v/>
      </c>
      <c r="L1542">
        <f>IF(MOD($A1542,10)&lt;7,"ФО_01_Крупный","ФО_"&amp;TEXT(MOD($A1542,8)+1,"00"))</f>
        <v/>
      </c>
      <c r="M1542">
        <f>IF($AB1542="Да","Регион_001_Крупный","Регион_"&amp;TEXT(MOD(QUOTIENT($A1542-1,20),180)+1,"000"))</f>
        <v/>
      </c>
      <c r="N1542">
        <f>IF($AB1542="Да","Город_"&amp;TEXT(MOD($A1542-1,250)+1,"0000"),"Город_"&amp;TEXT(MOD($A1542-1,3000)+1,"0000"))</f>
        <v/>
      </c>
      <c r="O1542">
        <f>IF($AB1542="Да","Холдинг_Крупный","Холдинг_"&amp;TEXT(MOD(QUOTIENT($A1542-1,10000),20)+1,"00"))</f>
        <v/>
      </c>
      <c r="P1542">
        <f>IF($AB1542="Да","Организация_Крупная","Организация_"&amp;TEXT(MOD(QUOTIENT($A1542-1,500),600)+1,"000"))</f>
        <v/>
      </c>
      <c r="Q1542">
        <f>"Отдел_"&amp;TEXT(MOD(QUOTIENT($A1542-1,50),100)+1,"000")</f>
        <v/>
      </c>
      <c r="R1542">
        <f>IF($AB1542="Да","Группа_Крупная","Группа_"&amp;TEXT(MOD(QUOTIENT($A1542-1,5000),30)+1,"00"))</f>
        <v/>
      </c>
      <c r="S1542">
        <f>IF($AB1542="Да","Категория_Крупная","Категория_"&amp;TEXT(MOD(QUOTIENT($A1542-1,500),120)+1,"000"))</f>
        <v/>
      </c>
      <c r="T1542">
        <f>IF($AB1542="Да","Подкатегория_Крупная","Подкатегория_"&amp;TEXT(MOD(QUOTIENT($A1542-1,50),300)+1,"000"))</f>
        <v/>
      </c>
      <c r="U1542">
        <f>"SKU_"&amp;TEXT($A1542,"0000000")</f>
        <v/>
      </c>
      <c r="V1542">
        <f>CHOOSE(MOD($A1542-1,4)+1,"Enterprise","SMB","Госсектор","Розница")</f>
        <v/>
      </c>
      <c r="W1542">
        <f>"Клиент_"&amp;TEXT(MOD($A1542-1,20000)+1,"00000")</f>
        <v/>
      </c>
      <c r="X1542">
        <f>CHOOSE(MOD($A1542-1,5)+1,"Портал","API","Импорт","Ручной ввод","Интеграция")</f>
        <v/>
      </c>
      <c r="Y1542" s="8">
        <f>ROUND(1000+MOD($A1542*37,90000)+IF($AB1542="Да",5000,0),2)</f>
        <v/>
      </c>
      <c r="Z1542">
        <f>1+MOD($A1542,20)</f>
        <v/>
      </c>
      <c r="AA1542" s="8">
        <f>ROUND($Y1542*(0.08+MOD($A1542,17)/100),2)</f>
        <v/>
      </c>
      <c r="AB1542">
        <f>IF(MOD($A1542,10)&lt;7,"Да","Нет")</f>
        <v/>
      </c>
      <c r="AC1542">
        <f>$R1542&amp;" / "&amp;$S1542&amp;" / "&amp;$T1542</f>
        <v/>
      </c>
      <c r="AD1542">
        <f>1</f>
        <v/>
      </c>
      <c r="AE1542">
        <f>IF($A1542&lt;=Settings!$B$4,"до 100",IF($A1542&lt;=Settings!$B$5,"до 10 000",IF($A1542&lt;=Settings!$B$6,"до 100 000","100 000+")))</f>
        <v/>
      </c>
    </row>
    <row r="1543">
      <c r="A1543">
        <f>ROW()-1</f>
        <v/>
      </c>
      <c r="B1543">
        <f>IF($A1543&lt;=Settings!$B$4,"small_control",IF($A1543&lt;=Settings!$B$5,"medium_10k",IF($A1543&lt;=Settings!$B$6,"large_100k","extreme_1m")))</f>
        <v/>
      </c>
      <c r="C1543">
        <f>"ORD-"&amp;TEXT(QUOTIENT($A1543-1,3)+1,"0000000")</f>
        <v/>
      </c>
      <c r="D1543">
        <f>"LINE-"&amp;TEXT($A1543,"0000000")</f>
        <v/>
      </c>
      <c r="E1543" s="7">
        <f>Settings!$B$2+$A1543-1</f>
        <v/>
      </c>
      <c r="F1543" s="7">
        <f>Settings!$B$2+MOD($A1543-1,Settings!$B$7)</f>
        <v/>
      </c>
      <c r="G1543">
        <f>YEAR($F1543)</f>
        <v/>
      </c>
      <c r="H1543">
        <f>"Q"&amp;ROUNDUP(MONTH($F1543)/3,0)</f>
        <v/>
      </c>
      <c r="I1543">
        <f>MONTH($F1543)</f>
        <v/>
      </c>
      <c r="J1543">
        <f>CHOOSE(MONTH($F1543),"Январь","Февраль","Март","Апрель","Май","Июнь","Июль","Август","Сентябрь","Октябрь","Ноябрь","Декабрь")</f>
        <v/>
      </c>
      <c r="K1543">
        <f>DAY($F1543)</f>
        <v/>
      </c>
      <c r="L1543">
        <f>IF(MOD($A1543,10)&lt;7,"ФО_01_Крупный","ФО_"&amp;TEXT(MOD($A1543,8)+1,"00"))</f>
        <v/>
      </c>
      <c r="M1543">
        <f>IF($AB1543="Да","Регион_001_Крупный","Регион_"&amp;TEXT(MOD(QUOTIENT($A1543-1,20),180)+1,"000"))</f>
        <v/>
      </c>
      <c r="N1543">
        <f>IF($AB1543="Да","Город_"&amp;TEXT(MOD($A1543-1,250)+1,"0000"),"Город_"&amp;TEXT(MOD($A1543-1,3000)+1,"0000"))</f>
        <v/>
      </c>
      <c r="O1543">
        <f>IF($AB1543="Да","Холдинг_Крупный","Холдинг_"&amp;TEXT(MOD(QUOTIENT($A1543-1,10000),20)+1,"00"))</f>
        <v/>
      </c>
      <c r="P1543">
        <f>IF($AB1543="Да","Организация_Крупная","Организация_"&amp;TEXT(MOD(QUOTIENT($A1543-1,500),600)+1,"000"))</f>
        <v/>
      </c>
      <c r="Q1543">
        <f>"Отдел_"&amp;TEXT(MOD(QUOTIENT($A1543-1,50),100)+1,"000")</f>
        <v/>
      </c>
      <c r="R1543">
        <f>IF($AB1543="Да","Группа_Крупная","Группа_"&amp;TEXT(MOD(QUOTIENT($A1543-1,5000),30)+1,"00"))</f>
        <v/>
      </c>
      <c r="S1543">
        <f>IF($AB1543="Да","Категория_Крупная","Категория_"&amp;TEXT(MOD(QUOTIENT($A1543-1,500),120)+1,"000"))</f>
        <v/>
      </c>
      <c r="T1543">
        <f>IF($AB1543="Да","Подкатегория_Крупная","Подкатегория_"&amp;TEXT(MOD(QUOTIENT($A1543-1,50),300)+1,"000"))</f>
        <v/>
      </c>
      <c r="U1543">
        <f>"SKU_"&amp;TEXT($A1543,"0000000")</f>
        <v/>
      </c>
      <c r="V1543">
        <f>CHOOSE(MOD($A1543-1,4)+1,"Enterprise","SMB","Госсектор","Розница")</f>
        <v/>
      </c>
      <c r="W1543">
        <f>"Клиент_"&amp;TEXT(MOD($A1543-1,20000)+1,"00000")</f>
        <v/>
      </c>
      <c r="X1543">
        <f>CHOOSE(MOD($A1543-1,5)+1,"Портал","API","Импорт","Ручной ввод","Интеграция")</f>
        <v/>
      </c>
      <c r="Y1543" s="8">
        <f>ROUND(1000+MOD($A1543*37,90000)+IF($AB1543="Да",5000,0),2)</f>
        <v/>
      </c>
      <c r="Z1543">
        <f>1+MOD($A1543,20)</f>
        <v/>
      </c>
      <c r="AA1543" s="8">
        <f>ROUND($Y1543*(0.08+MOD($A1543,17)/100),2)</f>
        <v/>
      </c>
      <c r="AB1543">
        <f>IF(MOD($A1543,10)&lt;7,"Да","Нет")</f>
        <v/>
      </c>
      <c r="AC1543">
        <f>$R1543&amp;" / "&amp;$S1543&amp;" / "&amp;$T1543</f>
        <v/>
      </c>
      <c r="AD1543">
        <f>1</f>
        <v/>
      </c>
      <c r="AE1543">
        <f>IF($A1543&lt;=Settings!$B$4,"до 100",IF($A1543&lt;=Settings!$B$5,"до 10 000",IF($A1543&lt;=Settings!$B$6,"до 100 000","100 000+")))</f>
        <v/>
      </c>
    </row>
    <row r="1544">
      <c r="A1544">
        <f>ROW()-1</f>
        <v/>
      </c>
      <c r="B1544">
        <f>IF($A1544&lt;=Settings!$B$4,"small_control",IF($A1544&lt;=Settings!$B$5,"medium_10k",IF($A1544&lt;=Settings!$B$6,"large_100k","extreme_1m")))</f>
        <v/>
      </c>
      <c r="C1544">
        <f>"ORD-"&amp;TEXT(QUOTIENT($A1544-1,3)+1,"0000000")</f>
        <v/>
      </c>
      <c r="D1544">
        <f>"LINE-"&amp;TEXT($A1544,"0000000")</f>
        <v/>
      </c>
      <c r="E1544" s="7">
        <f>Settings!$B$2+$A1544-1</f>
        <v/>
      </c>
      <c r="F1544" s="7">
        <f>Settings!$B$2+MOD($A1544-1,Settings!$B$7)</f>
        <v/>
      </c>
      <c r="G1544">
        <f>YEAR($F1544)</f>
        <v/>
      </c>
      <c r="H1544">
        <f>"Q"&amp;ROUNDUP(MONTH($F1544)/3,0)</f>
        <v/>
      </c>
      <c r="I1544">
        <f>MONTH($F1544)</f>
        <v/>
      </c>
      <c r="J1544">
        <f>CHOOSE(MONTH($F1544),"Январь","Февраль","Март","Апрель","Май","Июнь","Июль","Август","Сентябрь","Октябрь","Ноябрь","Декабрь")</f>
        <v/>
      </c>
      <c r="K1544">
        <f>DAY($F1544)</f>
        <v/>
      </c>
      <c r="L1544">
        <f>IF(MOD($A1544,10)&lt;7,"ФО_01_Крупный","ФО_"&amp;TEXT(MOD($A1544,8)+1,"00"))</f>
        <v/>
      </c>
      <c r="M1544">
        <f>IF($AB1544="Да","Регион_001_Крупный","Регион_"&amp;TEXT(MOD(QUOTIENT($A1544-1,20),180)+1,"000"))</f>
        <v/>
      </c>
      <c r="N1544">
        <f>IF($AB1544="Да","Город_"&amp;TEXT(MOD($A1544-1,250)+1,"0000"),"Город_"&amp;TEXT(MOD($A1544-1,3000)+1,"0000"))</f>
        <v/>
      </c>
      <c r="O1544">
        <f>IF($AB1544="Да","Холдинг_Крупный","Холдинг_"&amp;TEXT(MOD(QUOTIENT($A1544-1,10000),20)+1,"00"))</f>
        <v/>
      </c>
      <c r="P1544">
        <f>IF($AB1544="Да","Организация_Крупная","Организация_"&amp;TEXT(MOD(QUOTIENT($A1544-1,500),600)+1,"000"))</f>
        <v/>
      </c>
      <c r="Q1544">
        <f>"Отдел_"&amp;TEXT(MOD(QUOTIENT($A1544-1,50),100)+1,"000")</f>
        <v/>
      </c>
      <c r="R1544">
        <f>IF($AB1544="Да","Группа_Крупная","Группа_"&amp;TEXT(MOD(QUOTIENT($A1544-1,5000),30)+1,"00"))</f>
        <v/>
      </c>
      <c r="S1544">
        <f>IF($AB1544="Да","Категория_Крупная","Категория_"&amp;TEXT(MOD(QUOTIENT($A1544-1,500),120)+1,"000"))</f>
        <v/>
      </c>
      <c r="T1544">
        <f>IF($AB1544="Да","Подкатегория_Крупная","Подкатегория_"&amp;TEXT(MOD(QUOTIENT($A1544-1,50),300)+1,"000"))</f>
        <v/>
      </c>
      <c r="U1544">
        <f>"SKU_"&amp;TEXT($A1544,"0000000")</f>
        <v/>
      </c>
      <c r="V1544">
        <f>CHOOSE(MOD($A1544-1,4)+1,"Enterprise","SMB","Госсектор","Розница")</f>
        <v/>
      </c>
      <c r="W1544">
        <f>"Клиент_"&amp;TEXT(MOD($A1544-1,20000)+1,"00000")</f>
        <v/>
      </c>
      <c r="X1544">
        <f>CHOOSE(MOD($A1544-1,5)+1,"Портал","API","Импорт","Ручной ввод","Интеграция")</f>
        <v/>
      </c>
      <c r="Y1544" s="8">
        <f>ROUND(1000+MOD($A1544*37,90000)+IF($AB1544="Да",5000,0),2)</f>
        <v/>
      </c>
      <c r="Z1544">
        <f>1+MOD($A1544,20)</f>
        <v/>
      </c>
      <c r="AA1544" s="8">
        <f>ROUND($Y1544*(0.08+MOD($A1544,17)/100),2)</f>
        <v/>
      </c>
      <c r="AB1544">
        <f>IF(MOD($A1544,10)&lt;7,"Да","Нет")</f>
        <v/>
      </c>
      <c r="AC1544">
        <f>$R1544&amp;" / "&amp;$S1544&amp;" / "&amp;$T1544</f>
        <v/>
      </c>
      <c r="AD1544">
        <f>1</f>
        <v/>
      </c>
      <c r="AE1544">
        <f>IF($A1544&lt;=Settings!$B$4,"до 100",IF($A1544&lt;=Settings!$B$5,"до 10 000",IF($A1544&lt;=Settings!$B$6,"до 100 000","100 000+")))</f>
        <v/>
      </c>
    </row>
    <row r="1545">
      <c r="A1545">
        <f>ROW()-1</f>
        <v/>
      </c>
      <c r="B1545">
        <f>IF($A1545&lt;=Settings!$B$4,"small_control",IF($A1545&lt;=Settings!$B$5,"medium_10k",IF($A1545&lt;=Settings!$B$6,"large_100k","extreme_1m")))</f>
        <v/>
      </c>
      <c r="C1545">
        <f>"ORD-"&amp;TEXT(QUOTIENT($A1545-1,3)+1,"0000000")</f>
        <v/>
      </c>
      <c r="D1545">
        <f>"LINE-"&amp;TEXT($A1545,"0000000")</f>
        <v/>
      </c>
      <c r="E1545" s="7">
        <f>Settings!$B$2+$A1545-1</f>
        <v/>
      </c>
      <c r="F1545" s="7">
        <f>Settings!$B$2+MOD($A1545-1,Settings!$B$7)</f>
        <v/>
      </c>
      <c r="G1545">
        <f>YEAR($F1545)</f>
        <v/>
      </c>
      <c r="H1545">
        <f>"Q"&amp;ROUNDUP(MONTH($F1545)/3,0)</f>
        <v/>
      </c>
      <c r="I1545">
        <f>MONTH($F1545)</f>
        <v/>
      </c>
      <c r="J1545">
        <f>CHOOSE(MONTH($F1545),"Январь","Февраль","Март","Апрель","Май","Июнь","Июль","Август","Сентябрь","Октябрь","Ноябрь","Декабрь")</f>
        <v/>
      </c>
      <c r="K1545">
        <f>DAY($F1545)</f>
        <v/>
      </c>
      <c r="L1545">
        <f>IF(MOD($A1545,10)&lt;7,"ФО_01_Крупный","ФО_"&amp;TEXT(MOD($A1545,8)+1,"00"))</f>
        <v/>
      </c>
      <c r="M1545">
        <f>IF($AB1545="Да","Регион_001_Крупный","Регион_"&amp;TEXT(MOD(QUOTIENT($A1545-1,20),180)+1,"000"))</f>
        <v/>
      </c>
      <c r="N1545">
        <f>IF($AB1545="Да","Город_"&amp;TEXT(MOD($A1545-1,250)+1,"0000"),"Город_"&amp;TEXT(MOD($A1545-1,3000)+1,"0000"))</f>
        <v/>
      </c>
      <c r="O1545">
        <f>IF($AB1545="Да","Холдинг_Крупный","Холдинг_"&amp;TEXT(MOD(QUOTIENT($A1545-1,10000),20)+1,"00"))</f>
        <v/>
      </c>
      <c r="P1545">
        <f>IF($AB1545="Да","Организация_Крупная","Организация_"&amp;TEXT(MOD(QUOTIENT($A1545-1,500),600)+1,"000"))</f>
        <v/>
      </c>
      <c r="Q1545">
        <f>"Отдел_"&amp;TEXT(MOD(QUOTIENT($A1545-1,50),100)+1,"000")</f>
        <v/>
      </c>
      <c r="R1545">
        <f>IF($AB1545="Да","Группа_Крупная","Группа_"&amp;TEXT(MOD(QUOTIENT($A1545-1,5000),30)+1,"00"))</f>
        <v/>
      </c>
      <c r="S1545">
        <f>IF($AB1545="Да","Категория_Крупная","Категория_"&amp;TEXT(MOD(QUOTIENT($A1545-1,500),120)+1,"000"))</f>
        <v/>
      </c>
      <c r="T1545">
        <f>IF($AB1545="Да","Подкатегория_Крупная","Подкатегория_"&amp;TEXT(MOD(QUOTIENT($A1545-1,50),300)+1,"000"))</f>
        <v/>
      </c>
      <c r="U1545">
        <f>"SKU_"&amp;TEXT($A1545,"0000000")</f>
        <v/>
      </c>
      <c r="V1545">
        <f>CHOOSE(MOD($A1545-1,4)+1,"Enterprise","SMB","Госсектор","Розница")</f>
        <v/>
      </c>
      <c r="W1545">
        <f>"Клиент_"&amp;TEXT(MOD($A1545-1,20000)+1,"00000")</f>
        <v/>
      </c>
      <c r="X1545">
        <f>CHOOSE(MOD($A1545-1,5)+1,"Портал","API","Импорт","Ручной ввод","Интеграция")</f>
        <v/>
      </c>
      <c r="Y1545" s="8">
        <f>ROUND(1000+MOD($A1545*37,90000)+IF($AB1545="Да",5000,0),2)</f>
        <v/>
      </c>
      <c r="Z1545">
        <f>1+MOD($A1545,20)</f>
        <v/>
      </c>
      <c r="AA1545" s="8">
        <f>ROUND($Y1545*(0.08+MOD($A1545,17)/100),2)</f>
        <v/>
      </c>
      <c r="AB1545">
        <f>IF(MOD($A1545,10)&lt;7,"Да","Нет")</f>
        <v/>
      </c>
      <c r="AC1545">
        <f>$R1545&amp;" / "&amp;$S1545&amp;" / "&amp;$T1545</f>
        <v/>
      </c>
      <c r="AD1545">
        <f>1</f>
        <v/>
      </c>
      <c r="AE1545">
        <f>IF($A1545&lt;=Settings!$B$4,"до 100",IF($A1545&lt;=Settings!$B$5,"до 10 000",IF($A1545&lt;=Settings!$B$6,"до 100 000","100 000+")))</f>
        <v/>
      </c>
    </row>
    <row r="1546">
      <c r="A1546">
        <f>ROW()-1</f>
        <v/>
      </c>
      <c r="B1546">
        <f>IF($A1546&lt;=Settings!$B$4,"small_control",IF($A1546&lt;=Settings!$B$5,"medium_10k",IF($A1546&lt;=Settings!$B$6,"large_100k","extreme_1m")))</f>
        <v/>
      </c>
      <c r="C1546">
        <f>"ORD-"&amp;TEXT(QUOTIENT($A1546-1,3)+1,"0000000")</f>
        <v/>
      </c>
      <c r="D1546">
        <f>"LINE-"&amp;TEXT($A1546,"0000000")</f>
        <v/>
      </c>
      <c r="E1546" s="7">
        <f>Settings!$B$2+$A1546-1</f>
        <v/>
      </c>
      <c r="F1546" s="7">
        <f>Settings!$B$2+MOD($A1546-1,Settings!$B$7)</f>
        <v/>
      </c>
      <c r="G1546">
        <f>YEAR($F1546)</f>
        <v/>
      </c>
      <c r="H1546">
        <f>"Q"&amp;ROUNDUP(MONTH($F1546)/3,0)</f>
        <v/>
      </c>
      <c r="I1546">
        <f>MONTH($F1546)</f>
        <v/>
      </c>
      <c r="J1546">
        <f>CHOOSE(MONTH($F1546),"Январь","Февраль","Март","Апрель","Май","Июнь","Июль","Август","Сентябрь","Октябрь","Ноябрь","Декабрь")</f>
        <v/>
      </c>
      <c r="K1546">
        <f>DAY($F1546)</f>
        <v/>
      </c>
      <c r="L1546">
        <f>IF(MOD($A1546,10)&lt;7,"ФО_01_Крупный","ФО_"&amp;TEXT(MOD($A1546,8)+1,"00"))</f>
        <v/>
      </c>
      <c r="M1546">
        <f>IF($AB1546="Да","Регион_001_Крупный","Регион_"&amp;TEXT(MOD(QUOTIENT($A1546-1,20),180)+1,"000"))</f>
        <v/>
      </c>
      <c r="N1546">
        <f>IF($AB1546="Да","Город_"&amp;TEXT(MOD($A1546-1,250)+1,"0000"),"Город_"&amp;TEXT(MOD($A1546-1,3000)+1,"0000"))</f>
        <v/>
      </c>
      <c r="O1546">
        <f>IF($AB1546="Да","Холдинг_Крупный","Холдинг_"&amp;TEXT(MOD(QUOTIENT($A1546-1,10000),20)+1,"00"))</f>
        <v/>
      </c>
      <c r="P1546">
        <f>IF($AB1546="Да","Организация_Крупная","Организация_"&amp;TEXT(MOD(QUOTIENT($A1546-1,500),600)+1,"000"))</f>
        <v/>
      </c>
      <c r="Q1546">
        <f>"Отдел_"&amp;TEXT(MOD(QUOTIENT($A1546-1,50),100)+1,"000")</f>
        <v/>
      </c>
      <c r="R1546">
        <f>IF($AB1546="Да","Группа_Крупная","Группа_"&amp;TEXT(MOD(QUOTIENT($A1546-1,5000),30)+1,"00"))</f>
        <v/>
      </c>
      <c r="S1546">
        <f>IF($AB1546="Да","Категория_Крупная","Категория_"&amp;TEXT(MOD(QUOTIENT($A1546-1,500),120)+1,"000"))</f>
        <v/>
      </c>
      <c r="T1546">
        <f>IF($AB1546="Да","Подкатегория_Крупная","Подкатегория_"&amp;TEXT(MOD(QUOTIENT($A1546-1,50),300)+1,"000"))</f>
        <v/>
      </c>
      <c r="U1546">
        <f>"SKU_"&amp;TEXT($A1546,"0000000")</f>
        <v/>
      </c>
      <c r="V1546">
        <f>CHOOSE(MOD($A1546-1,4)+1,"Enterprise","SMB","Госсектор","Розница")</f>
        <v/>
      </c>
      <c r="W1546">
        <f>"Клиент_"&amp;TEXT(MOD($A1546-1,20000)+1,"00000")</f>
        <v/>
      </c>
      <c r="X1546">
        <f>CHOOSE(MOD($A1546-1,5)+1,"Портал","API","Импорт","Ручной ввод","Интеграция")</f>
        <v/>
      </c>
      <c r="Y1546" s="8">
        <f>ROUND(1000+MOD($A1546*37,90000)+IF($AB1546="Да",5000,0),2)</f>
        <v/>
      </c>
      <c r="Z1546">
        <f>1+MOD($A1546,20)</f>
        <v/>
      </c>
      <c r="AA1546" s="8">
        <f>ROUND($Y1546*(0.08+MOD($A1546,17)/100),2)</f>
        <v/>
      </c>
      <c r="AB1546">
        <f>IF(MOD($A1546,10)&lt;7,"Да","Нет")</f>
        <v/>
      </c>
      <c r="AC1546">
        <f>$R1546&amp;" / "&amp;$S1546&amp;" / "&amp;$T1546</f>
        <v/>
      </c>
      <c r="AD1546">
        <f>1</f>
        <v/>
      </c>
      <c r="AE1546">
        <f>IF($A1546&lt;=Settings!$B$4,"до 100",IF($A1546&lt;=Settings!$B$5,"до 10 000",IF($A1546&lt;=Settings!$B$6,"до 100 000","100 000+")))</f>
        <v/>
      </c>
    </row>
    <row r="1547">
      <c r="A1547">
        <f>ROW()-1</f>
        <v/>
      </c>
      <c r="B1547">
        <f>IF($A1547&lt;=Settings!$B$4,"small_control",IF($A1547&lt;=Settings!$B$5,"medium_10k",IF($A1547&lt;=Settings!$B$6,"large_100k","extreme_1m")))</f>
        <v/>
      </c>
      <c r="C1547">
        <f>"ORD-"&amp;TEXT(QUOTIENT($A1547-1,3)+1,"0000000")</f>
        <v/>
      </c>
      <c r="D1547">
        <f>"LINE-"&amp;TEXT($A1547,"0000000")</f>
        <v/>
      </c>
      <c r="E1547" s="7">
        <f>Settings!$B$2+$A1547-1</f>
        <v/>
      </c>
      <c r="F1547" s="7">
        <f>Settings!$B$2+MOD($A1547-1,Settings!$B$7)</f>
        <v/>
      </c>
      <c r="G1547">
        <f>YEAR($F1547)</f>
        <v/>
      </c>
      <c r="H1547">
        <f>"Q"&amp;ROUNDUP(MONTH($F1547)/3,0)</f>
        <v/>
      </c>
      <c r="I1547">
        <f>MONTH($F1547)</f>
        <v/>
      </c>
      <c r="J1547">
        <f>CHOOSE(MONTH($F1547),"Январь","Февраль","Март","Апрель","Май","Июнь","Июль","Август","Сентябрь","Октябрь","Ноябрь","Декабрь")</f>
        <v/>
      </c>
      <c r="K1547">
        <f>DAY($F1547)</f>
        <v/>
      </c>
      <c r="L1547">
        <f>IF(MOD($A1547,10)&lt;7,"ФО_01_Крупный","ФО_"&amp;TEXT(MOD($A1547,8)+1,"00"))</f>
        <v/>
      </c>
      <c r="M1547">
        <f>IF($AB1547="Да","Регион_001_Крупный","Регион_"&amp;TEXT(MOD(QUOTIENT($A1547-1,20),180)+1,"000"))</f>
        <v/>
      </c>
      <c r="N1547">
        <f>IF($AB1547="Да","Город_"&amp;TEXT(MOD($A1547-1,250)+1,"0000"),"Город_"&amp;TEXT(MOD($A1547-1,3000)+1,"0000"))</f>
        <v/>
      </c>
      <c r="O1547">
        <f>IF($AB1547="Да","Холдинг_Крупный","Холдинг_"&amp;TEXT(MOD(QUOTIENT($A1547-1,10000),20)+1,"00"))</f>
        <v/>
      </c>
      <c r="P1547">
        <f>IF($AB1547="Да","Организация_Крупная","Организация_"&amp;TEXT(MOD(QUOTIENT($A1547-1,500),600)+1,"000"))</f>
        <v/>
      </c>
      <c r="Q1547">
        <f>"Отдел_"&amp;TEXT(MOD(QUOTIENT($A1547-1,50),100)+1,"000")</f>
        <v/>
      </c>
      <c r="R1547">
        <f>IF($AB1547="Да","Группа_Крупная","Группа_"&amp;TEXT(MOD(QUOTIENT($A1547-1,5000),30)+1,"00"))</f>
        <v/>
      </c>
      <c r="S1547">
        <f>IF($AB1547="Да","Категория_Крупная","Категория_"&amp;TEXT(MOD(QUOTIENT($A1547-1,500),120)+1,"000"))</f>
        <v/>
      </c>
      <c r="T1547">
        <f>IF($AB1547="Да","Подкатегория_Крупная","Подкатегория_"&amp;TEXT(MOD(QUOTIENT($A1547-1,50),300)+1,"000"))</f>
        <v/>
      </c>
      <c r="U1547">
        <f>"SKU_"&amp;TEXT($A1547,"0000000")</f>
        <v/>
      </c>
      <c r="V1547">
        <f>CHOOSE(MOD($A1547-1,4)+1,"Enterprise","SMB","Госсектор","Розница")</f>
        <v/>
      </c>
      <c r="W1547">
        <f>"Клиент_"&amp;TEXT(MOD($A1547-1,20000)+1,"00000")</f>
        <v/>
      </c>
      <c r="X1547">
        <f>CHOOSE(MOD($A1547-1,5)+1,"Портал","API","Импорт","Ручной ввод","Интеграция")</f>
        <v/>
      </c>
      <c r="Y1547" s="8">
        <f>ROUND(1000+MOD($A1547*37,90000)+IF($AB1547="Да",5000,0),2)</f>
        <v/>
      </c>
      <c r="Z1547">
        <f>1+MOD($A1547,20)</f>
        <v/>
      </c>
      <c r="AA1547" s="8">
        <f>ROUND($Y1547*(0.08+MOD($A1547,17)/100),2)</f>
        <v/>
      </c>
      <c r="AB1547">
        <f>IF(MOD($A1547,10)&lt;7,"Да","Нет")</f>
        <v/>
      </c>
      <c r="AC1547">
        <f>$R1547&amp;" / "&amp;$S1547&amp;" / "&amp;$T1547</f>
        <v/>
      </c>
      <c r="AD1547">
        <f>1</f>
        <v/>
      </c>
      <c r="AE1547">
        <f>IF($A1547&lt;=Settings!$B$4,"до 100",IF($A1547&lt;=Settings!$B$5,"до 10 000",IF($A1547&lt;=Settings!$B$6,"до 100 000","100 000+")))</f>
        <v/>
      </c>
    </row>
    <row r="1548">
      <c r="A1548">
        <f>ROW()-1</f>
        <v/>
      </c>
      <c r="B1548">
        <f>IF($A1548&lt;=Settings!$B$4,"small_control",IF($A1548&lt;=Settings!$B$5,"medium_10k",IF($A1548&lt;=Settings!$B$6,"large_100k","extreme_1m")))</f>
        <v/>
      </c>
      <c r="C1548">
        <f>"ORD-"&amp;TEXT(QUOTIENT($A1548-1,3)+1,"0000000")</f>
        <v/>
      </c>
      <c r="D1548">
        <f>"LINE-"&amp;TEXT($A1548,"0000000")</f>
        <v/>
      </c>
      <c r="E1548" s="7">
        <f>Settings!$B$2+$A1548-1</f>
        <v/>
      </c>
      <c r="F1548" s="7">
        <f>Settings!$B$2+MOD($A1548-1,Settings!$B$7)</f>
        <v/>
      </c>
      <c r="G1548">
        <f>YEAR($F1548)</f>
        <v/>
      </c>
      <c r="H1548">
        <f>"Q"&amp;ROUNDUP(MONTH($F1548)/3,0)</f>
        <v/>
      </c>
      <c r="I1548">
        <f>MONTH($F1548)</f>
        <v/>
      </c>
      <c r="J1548">
        <f>CHOOSE(MONTH($F1548),"Январь","Февраль","Март","Апрель","Май","Июнь","Июль","Август","Сентябрь","Октябрь","Ноябрь","Декабрь")</f>
        <v/>
      </c>
      <c r="K1548">
        <f>DAY($F1548)</f>
        <v/>
      </c>
      <c r="L1548">
        <f>IF(MOD($A1548,10)&lt;7,"ФО_01_Крупный","ФО_"&amp;TEXT(MOD($A1548,8)+1,"00"))</f>
        <v/>
      </c>
      <c r="M1548">
        <f>IF($AB1548="Да","Регион_001_Крупный","Регион_"&amp;TEXT(MOD(QUOTIENT($A1548-1,20),180)+1,"000"))</f>
        <v/>
      </c>
      <c r="N1548">
        <f>IF($AB1548="Да","Город_"&amp;TEXT(MOD($A1548-1,250)+1,"0000"),"Город_"&amp;TEXT(MOD($A1548-1,3000)+1,"0000"))</f>
        <v/>
      </c>
      <c r="O1548">
        <f>IF($AB1548="Да","Холдинг_Крупный","Холдинг_"&amp;TEXT(MOD(QUOTIENT($A1548-1,10000),20)+1,"00"))</f>
        <v/>
      </c>
      <c r="P1548">
        <f>IF($AB1548="Да","Организация_Крупная","Организация_"&amp;TEXT(MOD(QUOTIENT($A1548-1,500),600)+1,"000"))</f>
        <v/>
      </c>
      <c r="Q1548">
        <f>"Отдел_"&amp;TEXT(MOD(QUOTIENT($A1548-1,50),100)+1,"000")</f>
        <v/>
      </c>
      <c r="R1548">
        <f>IF($AB1548="Да","Группа_Крупная","Группа_"&amp;TEXT(MOD(QUOTIENT($A1548-1,5000),30)+1,"00"))</f>
        <v/>
      </c>
      <c r="S1548">
        <f>IF($AB1548="Да","Категория_Крупная","Категория_"&amp;TEXT(MOD(QUOTIENT($A1548-1,500),120)+1,"000"))</f>
        <v/>
      </c>
      <c r="T1548">
        <f>IF($AB1548="Да","Подкатегория_Крупная","Подкатегория_"&amp;TEXT(MOD(QUOTIENT($A1548-1,50),300)+1,"000"))</f>
        <v/>
      </c>
      <c r="U1548">
        <f>"SKU_"&amp;TEXT($A1548,"0000000")</f>
        <v/>
      </c>
      <c r="V1548">
        <f>CHOOSE(MOD($A1548-1,4)+1,"Enterprise","SMB","Госсектор","Розница")</f>
        <v/>
      </c>
      <c r="W1548">
        <f>"Клиент_"&amp;TEXT(MOD($A1548-1,20000)+1,"00000")</f>
        <v/>
      </c>
      <c r="X1548">
        <f>CHOOSE(MOD($A1548-1,5)+1,"Портал","API","Импорт","Ручной ввод","Интеграция")</f>
        <v/>
      </c>
      <c r="Y1548" s="8">
        <f>ROUND(1000+MOD($A1548*37,90000)+IF($AB1548="Да",5000,0),2)</f>
        <v/>
      </c>
      <c r="Z1548">
        <f>1+MOD($A1548,20)</f>
        <v/>
      </c>
      <c r="AA1548" s="8">
        <f>ROUND($Y1548*(0.08+MOD($A1548,17)/100),2)</f>
        <v/>
      </c>
      <c r="AB1548">
        <f>IF(MOD($A1548,10)&lt;7,"Да","Нет")</f>
        <v/>
      </c>
      <c r="AC1548">
        <f>$R1548&amp;" / "&amp;$S1548&amp;" / "&amp;$T1548</f>
        <v/>
      </c>
      <c r="AD1548">
        <f>1</f>
        <v/>
      </c>
      <c r="AE1548">
        <f>IF($A1548&lt;=Settings!$B$4,"до 100",IF($A1548&lt;=Settings!$B$5,"до 10 000",IF($A1548&lt;=Settings!$B$6,"до 100 000","100 000+")))</f>
        <v/>
      </c>
    </row>
    <row r="1549">
      <c r="A1549">
        <f>ROW()-1</f>
        <v/>
      </c>
      <c r="B1549">
        <f>IF($A1549&lt;=Settings!$B$4,"small_control",IF($A1549&lt;=Settings!$B$5,"medium_10k",IF($A1549&lt;=Settings!$B$6,"large_100k","extreme_1m")))</f>
        <v/>
      </c>
      <c r="C1549">
        <f>"ORD-"&amp;TEXT(QUOTIENT($A1549-1,3)+1,"0000000")</f>
        <v/>
      </c>
      <c r="D1549">
        <f>"LINE-"&amp;TEXT($A1549,"0000000")</f>
        <v/>
      </c>
      <c r="E1549" s="7">
        <f>Settings!$B$2+$A1549-1</f>
        <v/>
      </c>
      <c r="F1549" s="7">
        <f>Settings!$B$2+MOD($A1549-1,Settings!$B$7)</f>
        <v/>
      </c>
      <c r="G1549">
        <f>YEAR($F1549)</f>
        <v/>
      </c>
      <c r="H1549">
        <f>"Q"&amp;ROUNDUP(MONTH($F1549)/3,0)</f>
        <v/>
      </c>
      <c r="I1549">
        <f>MONTH($F1549)</f>
        <v/>
      </c>
      <c r="J1549">
        <f>CHOOSE(MONTH($F1549),"Январь","Февраль","Март","Апрель","Май","Июнь","Июль","Август","Сентябрь","Октябрь","Ноябрь","Декабрь")</f>
        <v/>
      </c>
      <c r="K1549">
        <f>DAY($F1549)</f>
        <v/>
      </c>
      <c r="L1549">
        <f>IF(MOD($A1549,10)&lt;7,"ФО_01_Крупный","ФО_"&amp;TEXT(MOD($A1549,8)+1,"00"))</f>
        <v/>
      </c>
      <c r="M1549">
        <f>IF($AB1549="Да","Регион_001_Крупный","Регион_"&amp;TEXT(MOD(QUOTIENT($A1549-1,20),180)+1,"000"))</f>
        <v/>
      </c>
      <c r="N1549">
        <f>IF($AB1549="Да","Город_"&amp;TEXT(MOD($A1549-1,250)+1,"0000"),"Город_"&amp;TEXT(MOD($A1549-1,3000)+1,"0000"))</f>
        <v/>
      </c>
      <c r="O1549">
        <f>IF($AB1549="Да","Холдинг_Крупный","Холдинг_"&amp;TEXT(MOD(QUOTIENT($A1549-1,10000),20)+1,"00"))</f>
        <v/>
      </c>
      <c r="P1549">
        <f>IF($AB1549="Да","Организация_Крупная","Организация_"&amp;TEXT(MOD(QUOTIENT($A1549-1,500),600)+1,"000"))</f>
        <v/>
      </c>
      <c r="Q1549">
        <f>"Отдел_"&amp;TEXT(MOD(QUOTIENT($A1549-1,50),100)+1,"000")</f>
        <v/>
      </c>
      <c r="R1549">
        <f>IF($AB1549="Да","Группа_Крупная","Группа_"&amp;TEXT(MOD(QUOTIENT($A1549-1,5000),30)+1,"00"))</f>
        <v/>
      </c>
      <c r="S1549">
        <f>IF($AB1549="Да","Категория_Крупная","Категория_"&amp;TEXT(MOD(QUOTIENT($A1549-1,500),120)+1,"000"))</f>
        <v/>
      </c>
      <c r="T1549">
        <f>IF($AB1549="Да","Подкатегория_Крупная","Подкатегория_"&amp;TEXT(MOD(QUOTIENT($A1549-1,50),300)+1,"000"))</f>
        <v/>
      </c>
      <c r="U1549">
        <f>"SKU_"&amp;TEXT($A1549,"0000000")</f>
        <v/>
      </c>
      <c r="V1549">
        <f>CHOOSE(MOD($A1549-1,4)+1,"Enterprise","SMB","Госсектор","Розница")</f>
        <v/>
      </c>
      <c r="W1549">
        <f>"Клиент_"&amp;TEXT(MOD($A1549-1,20000)+1,"00000")</f>
        <v/>
      </c>
      <c r="X1549">
        <f>CHOOSE(MOD($A1549-1,5)+1,"Портал","API","Импорт","Ручной ввод","Интеграция")</f>
        <v/>
      </c>
      <c r="Y1549" s="8">
        <f>ROUND(1000+MOD($A1549*37,90000)+IF($AB1549="Да",5000,0),2)</f>
        <v/>
      </c>
      <c r="Z1549">
        <f>1+MOD($A1549,20)</f>
        <v/>
      </c>
      <c r="AA1549" s="8">
        <f>ROUND($Y1549*(0.08+MOD($A1549,17)/100),2)</f>
        <v/>
      </c>
      <c r="AB1549">
        <f>IF(MOD($A1549,10)&lt;7,"Да","Нет")</f>
        <v/>
      </c>
      <c r="AC1549">
        <f>$R1549&amp;" / "&amp;$S1549&amp;" / "&amp;$T1549</f>
        <v/>
      </c>
      <c r="AD1549">
        <f>1</f>
        <v/>
      </c>
      <c r="AE1549">
        <f>IF($A1549&lt;=Settings!$B$4,"до 100",IF($A1549&lt;=Settings!$B$5,"до 10 000",IF($A1549&lt;=Settings!$B$6,"до 100 000","100 000+")))</f>
        <v/>
      </c>
    </row>
    <row r="1550">
      <c r="A1550">
        <f>ROW()-1</f>
        <v/>
      </c>
      <c r="B1550">
        <f>IF($A1550&lt;=Settings!$B$4,"small_control",IF($A1550&lt;=Settings!$B$5,"medium_10k",IF($A1550&lt;=Settings!$B$6,"large_100k","extreme_1m")))</f>
        <v/>
      </c>
      <c r="C1550">
        <f>"ORD-"&amp;TEXT(QUOTIENT($A1550-1,3)+1,"0000000")</f>
        <v/>
      </c>
      <c r="D1550">
        <f>"LINE-"&amp;TEXT($A1550,"0000000")</f>
        <v/>
      </c>
      <c r="E1550" s="7">
        <f>Settings!$B$2+$A1550-1</f>
        <v/>
      </c>
      <c r="F1550" s="7">
        <f>Settings!$B$2+MOD($A1550-1,Settings!$B$7)</f>
        <v/>
      </c>
      <c r="G1550">
        <f>YEAR($F1550)</f>
        <v/>
      </c>
      <c r="H1550">
        <f>"Q"&amp;ROUNDUP(MONTH($F1550)/3,0)</f>
        <v/>
      </c>
      <c r="I1550">
        <f>MONTH($F1550)</f>
        <v/>
      </c>
      <c r="J1550">
        <f>CHOOSE(MONTH($F1550),"Январь","Февраль","Март","Апрель","Май","Июнь","Июль","Август","Сентябрь","Октябрь","Ноябрь","Декабрь")</f>
        <v/>
      </c>
      <c r="K1550">
        <f>DAY($F1550)</f>
        <v/>
      </c>
      <c r="L1550">
        <f>IF(MOD($A1550,10)&lt;7,"ФО_01_Крупный","ФО_"&amp;TEXT(MOD($A1550,8)+1,"00"))</f>
        <v/>
      </c>
      <c r="M1550">
        <f>IF($AB1550="Да","Регион_001_Крупный","Регион_"&amp;TEXT(MOD(QUOTIENT($A1550-1,20),180)+1,"000"))</f>
        <v/>
      </c>
      <c r="N1550">
        <f>IF($AB1550="Да","Город_"&amp;TEXT(MOD($A1550-1,250)+1,"0000"),"Город_"&amp;TEXT(MOD($A1550-1,3000)+1,"0000"))</f>
        <v/>
      </c>
      <c r="O1550">
        <f>IF($AB1550="Да","Холдинг_Крупный","Холдинг_"&amp;TEXT(MOD(QUOTIENT($A1550-1,10000),20)+1,"00"))</f>
        <v/>
      </c>
      <c r="P1550">
        <f>IF($AB1550="Да","Организация_Крупная","Организация_"&amp;TEXT(MOD(QUOTIENT($A1550-1,500),600)+1,"000"))</f>
        <v/>
      </c>
      <c r="Q1550">
        <f>"Отдел_"&amp;TEXT(MOD(QUOTIENT($A1550-1,50),100)+1,"000")</f>
        <v/>
      </c>
      <c r="R1550">
        <f>IF($AB1550="Да","Группа_Крупная","Группа_"&amp;TEXT(MOD(QUOTIENT($A1550-1,5000),30)+1,"00"))</f>
        <v/>
      </c>
      <c r="S1550">
        <f>IF($AB1550="Да","Категория_Крупная","Категория_"&amp;TEXT(MOD(QUOTIENT($A1550-1,500),120)+1,"000"))</f>
        <v/>
      </c>
      <c r="T1550">
        <f>IF($AB1550="Да","Подкатегория_Крупная","Подкатегория_"&amp;TEXT(MOD(QUOTIENT($A1550-1,50),300)+1,"000"))</f>
        <v/>
      </c>
      <c r="U1550">
        <f>"SKU_"&amp;TEXT($A1550,"0000000")</f>
        <v/>
      </c>
      <c r="V1550">
        <f>CHOOSE(MOD($A1550-1,4)+1,"Enterprise","SMB","Госсектор","Розница")</f>
        <v/>
      </c>
      <c r="W1550">
        <f>"Клиент_"&amp;TEXT(MOD($A1550-1,20000)+1,"00000")</f>
        <v/>
      </c>
      <c r="X1550">
        <f>CHOOSE(MOD($A1550-1,5)+1,"Портал","API","Импорт","Ручной ввод","Интеграция")</f>
        <v/>
      </c>
      <c r="Y1550" s="8">
        <f>ROUND(1000+MOD($A1550*37,90000)+IF($AB1550="Да",5000,0),2)</f>
        <v/>
      </c>
      <c r="Z1550">
        <f>1+MOD($A1550,20)</f>
        <v/>
      </c>
      <c r="AA1550" s="8">
        <f>ROUND($Y1550*(0.08+MOD($A1550,17)/100),2)</f>
        <v/>
      </c>
      <c r="AB1550">
        <f>IF(MOD($A1550,10)&lt;7,"Да","Нет")</f>
        <v/>
      </c>
      <c r="AC1550">
        <f>$R1550&amp;" / "&amp;$S1550&amp;" / "&amp;$T1550</f>
        <v/>
      </c>
      <c r="AD1550">
        <f>1</f>
        <v/>
      </c>
      <c r="AE1550">
        <f>IF($A1550&lt;=Settings!$B$4,"до 100",IF($A1550&lt;=Settings!$B$5,"до 10 000",IF($A1550&lt;=Settings!$B$6,"до 100 000","100 000+")))</f>
        <v/>
      </c>
    </row>
    <row r="1551">
      <c r="A1551">
        <f>ROW()-1</f>
        <v/>
      </c>
      <c r="B1551">
        <f>IF($A1551&lt;=Settings!$B$4,"small_control",IF($A1551&lt;=Settings!$B$5,"medium_10k",IF($A1551&lt;=Settings!$B$6,"large_100k","extreme_1m")))</f>
        <v/>
      </c>
      <c r="C1551">
        <f>"ORD-"&amp;TEXT(QUOTIENT($A1551-1,3)+1,"0000000")</f>
        <v/>
      </c>
      <c r="D1551">
        <f>"LINE-"&amp;TEXT($A1551,"0000000")</f>
        <v/>
      </c>
      <c r="E1551" s="7">
        <f>Settings!$B$2+$A1551-1</f>
        <v/>
      </c>
      <c r="F1551" s="7">
        <f>Settings!$B$2+MOD($A1551-1,Settings!$B$7)</f>
        <v/>
      </c>
      <c r="G1551">
        <f>YEAR($F1551)</f>
        <v/>
      </c>
      <c r="H1551">
        <f>"Q"&amp;ROUNDUP(MONTH($F1551)/3,0)</f>
        <v/>
      </c>
      <c r="I1551">
        <f>MONTH($F1551)</f>
        <v/>
      </c>
      <c r="J1551">
        <f>CHOOSE(MONTH($F1551),"Январь","Февраль","Март","Апрель","Май","Июнь","Июль","Август","Сентябрь","Октябрь","Ноябрь","Декабрь")</f>
        <v/>
      </c>
      <c r="K1551">
        <f>DAY($F1551)</f>
        <v/>
      </c>
      <c r="L1551">
        <f>IF(MOD($A1551,10)&lt;7,"ФО_01_Крупный","ФО_"&amp;TEXT(MOD($A1551,8)+1,"00"))</f>
        <v/>
      </c>
      <c r="M1551">
        <f>IF($AB1551="Да","Регион_001_Крупный","Регион_"&amp;TEXT(MOD(QUOTIENT($A1551-1,20),180)+1,"000"))</f>
        <v/>
      </c>
      <c r="N1551">
        <f>IF($AB1551="Да","Город_"&amp;TEXT(MOD($A1551-1,250)+1,"0000"),"Город_"&amp;TEXT(MOD($A1551-1,3000)+1,"0000"))</f>
        <v/>
      </c>
      <c r="O1551">
        <f>IF($AB1551="Да","Холдинг_Крупный","Холдинг_"&amp;TEXT(MOD(QUOTIENT($A1551-1,10000),20)+1,"00"))</f>
        <v/>
      </c>
      <c r="P1551">
        <f>IF($AB1551="Да","Организация_Крупная","Организация_"&amp;TEXT(MOD(QUOTIENT($A1551-1,500),600)+1,"000"))</f>
        <v/>
      </c>
      <c r="Q1551">
        <f>"Отдел_"&amp;TEXT(MOD(QUOTIENT($A1551-1,50),100)+1,"000")</f>
        <v/>
      </c>
      <c r="R1551">
        <f>IF($AB1551="Да","Группа_Крупная","Группа_"&amp;TEXT(MOD(QUOTIENT($A1551-1,5000),30)+1,"00"))</f>
        <v/>
      </c>
      <c r="S1551">
        <f>IF($AB1551="Да","Категория_Крупная","Категория_"&amp;TEXT(MOD(QUOTIENT($A1551-1,500),120)+1,"000"))</f>
        <v/>
      </c>
      <c r="T1551">
        <f>IF($AB1551="Да","Подкатегория_Крупная","Подкатегория_"&amp;TEXT(MOD(QUOTIENT($A1551-1,50),300)+1,"000"))</f>
        <v/>
      </c>
      <c r="U1551">
        <f>"SKU_"&amp;TEXT($A1551,"0000000")</f>
        <v/>
      </c>
      <c r="V1551">
        <f>CHOOSE(MOD($A1551-1,4)+1,"Enterprise","SMB","Госсектор","Розница")</f>
        <v/>
      </c>
      <c r="W1551">
        <f>"Клиент_"&amp;TEXT(MOD($A1551-1,20000)+1,"00000")</f>
        <v/>
      </c>
      <c r="X1551">
        <f>CHOOSE(MOD($A1551-1,5)+1,"Портал","API","Импорт","Ручной ввод","Интеграция")</f>
        <v/>
      </c>
      <c r="Y1551" s="8">
        <f>ROUND(1000+MOD($A1551*37,90000)+IF($AB1551="Да",5000,0),2)</f>
        <v/>
      </c>
      <c r="Z1551">
        <f>1+MOD($A1551,20)</f>
        <v/>
      </c>
      <c r="AA1551" s="8">
        <f>ROUND($Y1551*(0.08+MOD($A1551,17)/100),2)</f>
        <v/>
      </c>
      <c r="AB1551">
        <f>IF(MOD($A1551,10)&lt;7,"Да","Нет")</f>
        <v/>
      </c>
      <c r="AC1551">
        <f>$R1551&amp;" / "&amp;$S1551&amp;" / "&amp;$T1551</f>
        <v/>
      </c>
      <c r="AD1551">
        <f>1</f>
        <v/>
      </c>
      <c r="AE1551">
        <f>IF($A1551&lt;=Settings!$B$4,"до 100",IF($A1551&lt;=Settings!$B$5,"до 10 000",IF($A1551&lt;=Settings!$B$6,"до 100 000","100 000+")))</f>
        <v/>
      </c>
    </row>
    <row r="1552">
      <c r="A1552">
        <f>ROW()-1</f>
        <v/>
      </c>
      <c r="B1552">
        <f>IF($A1552&lt;=Settings!$B$4,"small_control",IF($A1552&lt;=Settings!$B$5,"medium_10k",IF($A1552&lt;=Settings!$B$6,"large_100k","extreme_1m")))</f>
        <v/>
      </c>
      <c r="C1552">
        <f>"ORD-"&amp;TEXT(QUOTIENT($A1552-1,3)+1,"0000000")</f>
        <v/>
      </c>
      <c r="D1552">
        <f>"LINE-"&amp;TEXT($A1552,"0000000")</f>
        <v/>
      </c>
      <c r="E1552" s="7">
        <f>Settings!$B$2+$A1552-1</f>
        <v/>
      </c>
      <c r="F1552" s="7">
        <f>Settings!$B$2+MOD($A1552-1,Settings!$B$7)</f>
        <v/>
      </c>
      <c r="G1552">
        <f>YEAR($F1552)</f>
        <v/>
      </c>
      <c r="H1552">
        <f>"Q"&amp;ROUNDUP(MONTH($F1552)/3,0)</f>
        <v/>
      </c>
      <c r="I1552">
        <f>MONTH($F1552)</f>
        <v/>
      </c>
      <c r="J1552">
        <f>CHOOSE(MONTH($F1552),"Январь","Февраль","Март","Апрель","Май","Июнь","Июль","Август","Сентябрь","Октябрь","Ноябрь","Декабрь")</f>
        <v/>
      </c>
      <c r="K1552">
        <f>DAY($F1552)</f>
        <v/>
      </c>
      <c r="L1552">
        <f>IF(MOD($A1552,10)&lt;7,"ФО_01_Крупный","ФО_"&amp;TEXT(MOD($A1552,8)+1,"00"))</f>
        <v/>
      </c>
      <c r="M1552">
        <f>IF($AB1552="Да","Регион_001_Крупный","Регион_"&amp;TEXT(MOD(QUOTIENT($A1552-1,20),180)+1,"000"))</f>
        <v/>
      </c>
      <c r="N1552">
        <f>IF($AB1552="Да","Город_"&amp;TEXT(MOD($A1552-1,250)+1,"0000"),"Город_"&amp;TEXT(MOD($A1552-1,3000)+1,"0000"))</f>
        <v/>
      </c>
      <c r="O1552">
        <f>IF($AB1552="Да","Холдинг_Крупный","Холдинг_"&amp;TEXT(MOD(QUOTIENT($A1552-1,10000),20)+1,"00"))</f>
        <v/>
      </c>
      <c r="P1552">
        <f>IF($AB1552="Да","Организация_Крупная","Организация_"&amp;TEXT(MOD(QUOTIENT($A1552-1,500),600)+1,"000"))</f>
        <v/>
      </c>
      <c r="Q1552">
        <f>"Отдел_"&amp;TEXT(MOD(QUOTIENT($A1552-1,50),100)+1,"000")</f>
        <v/>
      </c>
      <c r="R1552">
        <f>IF($AB1552="Да","Группа_Крупная","Группа_"&amp;TEXT(MOD(QUOTIENT($A1552-1,5000),30)+1,"00"))</f>
        <v/>
      </c>
      <c r="S1552">
        <f>IF($AB1552="Да","Категория_Крупная","Категория_"&amp;TEXT(MOD(QUOTIENT($A1552-1,500),120)+1,"000"))</f>
        <v/>
      </c>
      <c r="T1552">
        <f>IF($AB1552="Да","Подкатегория_Крупная","Подкатегория_"&amp;TEXT(MOD(QUOTIENT($A1552-1,50),300)+1,"000"))</f>
        <v/>
      </c>
      <c r="U1552">
        <f>"SKU_"&amp;TEXT($A1552,"0000000")</f>
        <v/>
      </c>
      <c r="V1552">
        <f>CHOOSE(MOD($A1552-1,4)+1,"Enterprise","SMB","Госсектор","Розница")</f>
        <v/>
      </c>
      <c r="W1552">
        <f>"Клиент_"&amp;TEXT(MOD($A1552-1,20000)+1,"00000")</f>
        <v/>
      </c>
      <c r="X1552">
        <f>CHOOSE(MOD($A1552-1,5)+1,"Портал","API","Импорт","Ручной ввод","Интеграция")</f>
        <v/>
      </c>
      <c r="Y1552" s="8">
        <f>ROUND(1000+MOD($A1552*37,90000)+IF($AB1552="Да",5000,0),2)</f>
        <v/>
      </c>
      <c r="Z1552">
        <f>1+MOD($A1552,20)</f>
        <v/>
      </c>
      <c r="AA1552" s="8">
        <f>ROUND($Y1552*(0.08+MOD($A1552,17)/100),2)</f>
        <v/>
      </c>
      <c r="AB1552">
        <f>IF(MOD($A1552,10)&lt;7,"Да","Нет")</f>
        <v/>
      </c>
      <c r="AC1552">
        <f>$R1552&amp;" / "&amp;$S1552&amp;" / "&amp;$T1552</f>
        <v/>
      </c>
      <c r="AD1552">
        <f>1</f>
        <v/>
      </c>
      <c r="AE1552">
        <f>IF($A1552&lt;=Settings!$B$4,"до 100",IF($A1552&lt;=Settings!$B$5,"до 10 000",IF($A1552&lt;=Settings!$B$6,"до 100 000","100 000+")))</f>
        <v/>
      </c>
    </row>
    <row r="1553">
      <c r="A1553">
        <f>ROW()-1</f>
        <v/>
      </c>
      <c r="B1553">
        <f>IF($A1553&lt;=Settings!$B$4,"small_control",IF($A1553&lt;=Settings!$B$5,"medium_10k",IF($A1553&lt;=Settings!$B$6,"large_100k","extreme_1m")))</f>
        <v/>
      </c>
      <c r="C1553">
        <f>"ORD-"&amp;TEXT(QUOTIENT($A1553-1,3)+1,"0000000")</f>
        <v/>
      </c>
      <c r="D1553">
        <f>"LINE-"&amp;TEXT($A1553,"0000000")</f>
        <v/>
      </c>
      <c r="E1553" s="7">
        <f>Settings!$B$2+$A1553-1</f>
        <v/>
      </c>
      <c r="F1553" s="7">
        <f>Settings!$B$2+MOD($A1553-1,Settings!$B$7)</f>
        <v/>
      </c>
      <c r="G1553">
        <f>YEAR($F1553)</f>
        <v/>
      </c>
      <c r="H1553">
        <f>"Q"&amp;ROUNDUP(MONTH($F1553)/3,0)</f>
        <v/>
      </c>
      <c r="I1553">
        <f>MONTH($F1553)</f>
        <v/>
      </c>
      <c r="J1553">
        <f>CHOOSE(MONTH($F1553),"Январь","Февраль","Март","Апрель","Май","Июнь","Июль","Август","Сентябрь","Октябрь","Ноябрь","Декабрь")</f>
        <v/>
      </c>
      <c r="K1553">
        <f>DAY($F1553)</f>
        <v/>
      </c>
      <c r="L1553">
        <f>IF(MOD($A1553,10)&lt;7,"ФО_01_Крупный","ФО_"&amp;TEXT(MOD($A1553,8)+1,"00"))</f>
        <v/>
      </c>
      <c r="M1553">
        <f>IF($AB1553="Да","Регион_001_Крупный","Регион_"&amp;TEXT(MOD(QUOTIENT($A1553-1,20),180)+1,"000"))</f>
        <v/>
      </c>
      <c r="N1553">
        <f>IF($AB1553="Да","Город_"&amp;TEXT(MOD($A1553-1,250)+1,"0000"),"Город_"&amp;TEXT(MOD($A1553-1,3000)+1,"0000"))</f>
        <v/>
      </c>
      <c r="O1553">
        <f>IF($AB1553="Да","Холдинг_Крупный","Холдинг_"&amp;TEXT(MOD(QUOTIENT($A1553-1,10000),20)+1,"00"))</f>
        <v/>
      </c>
      <c r="P1553">
        <f>IF($AB1553="Да","Организация_Крупная","Организация_"&amp;TEXT(MOD(QUOTIENT($A1553-1,500),600)+1,"000"))</f>
        <v/>
      </c>
      <c r="Q1553">
        <f>"Отдел_"&amp;TEXT(MOD(QUOTIENT($A1553-1,50),100)+1,"000")</f>
        <v/>
      </c>
      <c r="R1553">
        <f>IF($AB1553="Да","Группа_Крупная","Группа_"&amp;TEXT(MOD(QUOTIENT($A1553-1,5000),30)+1,"00"))</f>
        <v/>
      </c>
      <c r="S1553">
        <f>IF($AB1553="Да","Категория_Крупная","Категория_"&amp;TEXT(MOD(QUOTIENT($A1553-1,500),120)+1,"000"))</f>
        <v/>
      </c>
      <c r="T1553">
        <f>IF($AB1553="Да","Подкатегория_Крупная","Подкатегория_"&amp;TEXT(MOD(QUOTIENT($A1553-1,50),300)+1,"000"))</f>
        <v/>
      </c>
      <c r="U1553">
        <f>"SKU_"&amp;TEXT($A1553,"0000000")</f>
        <v/>
      </c>
      <c r="V1553">
        <f>CHOOSE(MOD($A1553-1,4)+1,"Enterprise","SMB","Госсектор","Розница")</f>
        <v/>
      </c>
      <c r="W1553">
        <f>"Клиент_"&amp;TEXT(MOD($A1553-1,20000)+1,"00000")</f>
        <v/>
      </c>
      <c r="X1553">
        <f>CHOOSE(MOD($A1553-1,5)+1,"Портал","API","Импорт","Ручной ввод","Интеграция")</f>
        <v/>
      </c>
      <c r="Y1553" s="8">
        <f>ROUND(1000+MOD($A1553*37,90000)+IF($AB1553="Да",5000,0),2)</f>
        <v/>
      </c>
      <c r="Z1553">
        <f>1+MOD($A1553,20)</f>
        <v/>
      </c>
      <c r="AA1553" s="8">
        <f>ROUND($Y1553*(0.08+MOD($A1553,17)/100),2)</f>
        <v/>
      </c>
      <c r="AB1553">
        <f>IF(MOD($A1553,10)&lt;7,"Да","Нет")</f>
        <v/>
      </c>
      <c r="AC1553">
        <f>$R1553&amp;" / "&amp;$S1553&amp;" / "&amp;$T1553</f>
        <v/>
      </c>
      <c r="AD1553">
        <f>1</f>
        <v/>
      </c>
      <c r="AE1553">
        <f>IF($A1553&lt;=Settings!$B$4,"до 100",IF($A1553&lt;=Settings!$B$5,"до 10 000",IF($A1553&lt;=Settings!$B$6,"до 100 000","100 000+")))</f>
        <v/>
      </c>
    </row>
    <row r="1554">
      <c r="A1554">
        <f>ROW()-1</f>
        <v/>
      </c>
      <c r="B1554">
        <f>IF($A1554&lt;=Settings!$B$4,"small_control",IF($A1554&lt;=Settings!$B$5,"medium_10k",IF($A1554&lt;=Settings!$B$6,"large_100k","extreme_1m")))</f>
        <v/>
      </c>
      <c r="C1554">
        <f>"ORD-"&amp;TEXT(QUOTIENT($A1554-1,3)+1,"0000000")</f>
        <v/>
      </c>
      <c r="D1554">
        <f>"LINE-"&amp;TEXT($A1554,"0000000")</f>
        <v/>
      </c>
      <c r="E1554" s="7">
        <f>Settings!$B$2+$A1554-1</f>
        <v/>
      </c>
      <c r="F1554" s="7">
        <f>Settings!$B$2+MOD($A1554-1,Settings!$B$7)</f>
        <v/>
      </c>
      <c r="G1554">
        <f>YEAR($F1554)</f>
        <v/>
      </c>
      <c r="H1554">
        <f>"Q"&amp;ROUNDUP(MONTH($F1554)/3,0)</f>
        <v/>
      </c>
      <c r="I1554">
        <f>MONTH($F1554)</f>
        <v/>
      </c>
      <c r="J1554">
        <f>CHOOSE(MONTH($F1554),"Январь","Февраль","Март","Апрель","Май","Июнь","Июль","Август","Сентябрь","Октябрь","Ноябрь","Декабрь")</f>
        <v/>
      </c>
      <c r="K1554">
        <f>DAY($F1554)</f>
        <v/>
      </c>
      <c r="L1554">
        <f>IF(MOD($A1554,10)&lt;7,"ФО_01_Крупный","ФО_"&amp;TEXT(MOD($A1554,8)+1,"00"))</f>
        <v/>
      </c>
      <c r="M1554">
        <f>IF($AB1554="Да","Регион_001_Крупный","Регион_"&amp;TEXT(MOD(QUOTIENT($A1554-1,20),180)+1,"000"))</f>
        <v/>
      </c>
      <c r="N1554">
        <f>IF($AB1554="Да","Город_"&amp;TEXT(MOD($A1554-1,250)+1,"0000"),"Город_"&amp;TEXT(MOD($A1554-1,3000)+1,"0000"))</f>
        <v/>
      </c>
      <c r="O1554">
        <f>IF($AB1554="Да","Холдинг_Крупный","Холдинг_"&amp;TEXT(MOD(QUOTIENT($A1554-1,10000),20)+1,"00"))</f>
        <v/>
      </c>
      <c r="P1554">
        <f>IF($AB1554="Да","Организация_Крупная","Организация_"&amp;TEXT(MOD(QUOTIENT($A1554-1,500),600)+1,"000"))</f>
        <v/>
      </c>
      <c r="Q1554">
        <f>"Отдел_"&amp;TEXT(MOD(QUOTIENT($A1554-1,50),100)+1,"000")</f>
        <v/>
      </c>
      <c r="R1554">
        <f>IF($AB1554="Да","Группа_Крупная","Группа_"&amp;TEXT(MOD(QUOTIENT($A1554-1,5000),30)+1,"00"))</f>
        <v/>
      </c>
      <c r="S1554">
        <f>IF($AB1554="Да","Категория_Крупная","Категория_"&amp;TEXT(MOD(QUOTIENT($A1554-1,500),120)+1,"000"))</f>
        <v/>
      </c>
      <c r="T1554">
        <f>IF($AB1554="Да","Подкатегория_Крупная","Подкатегория_"&amp;TEXT(MOD(QUOTIENT($A1554-1,50),300)+1,"000"))</f>
        <v/>
      </c>
      <c r="U1554">
        <f>"SKU_"&amp;TEXT($A1554,"0000000")</f>
        <v/>
      </c>
      <c r="V1554">
        <f>CHOOSE(MOD($A1554-1,4)+1,"Enterprise","SMB","Госсектор","Розница")</f>
        <v/>
      </c>
      <c r="W1554">
        <f>"Клиент_"&amp;TEXT(MOD($A1554-1,20000)+1,"00000")</f>
        <v/>
      </c>
      <c r="X1554">
        <f>CHOOSE(MOD($A1554-1,5)+1,"Портал","API","Импорт","Ручной ввод","Интеграция")</f>
        <v/>
      </c>
      <c r="Y1554" s="8">
        <f>ROUND(1000+MOD($A1554*37,90000)+IF($AB1554="Да",5000,0),2)</f>
        <v/>
      </c>
      <c r="Z1554">
        <f>1+MOD($A1554,20)</f>
        <v/>
      </c>
      <c r="AA1554" s="8">
        <f>ROUND($Y1554*(0.08+MOD($A1554,17)/100),2)</f>
        <v/>
      </c>
      <c r="AB1554">
        <f>IF(MOD($A1554,10)&lt;7,"Да","Нет")</f>
        <v/>
      </c>
      <c r="AC1554">
        <f>$R1554&amp;" / "&amp;$S1554&amp;" / "&amp;$T1554</f>
        <v/>
      </c>
      <c r="AD1554">
        <f>1</f>
        <v/>
      </c>
      <c r="AE1554">
        <f>IF($A1554&lt;=Settings!$B$4,"до 100",IF($A1554&lt;=Settings!$B$5,"до 10 000",IF($A1554&lt;=Settings!$B$6,"до 100 000","100 000+")))</f>
        <v/>
      </c>
    </row>
    <row r="1555">
      <c r="A1555">
        <f>ROW()-1</f>
        <v/>
      </c>
      <c r="B1555">
        <f>IF($A1555&lt;=Settings!$B$4,"small_control",IF($A1555&lt;=Settings!$B$5,"medium_10k",IF($A1555&lt;=Settings!$B$6,"large_100k","extreme_1m")))</f>
        <v/>
      </c>
      <c r="C1555">
        <f>"ORD-"&amp;TEXT(QUOTIENT($A1555-1,3)+1,"0000000")</f>
        <v/>
      </c>
      <c r="D1555">
        <f>"LINE-"&amp;TEXT($A1555,"0000000")</f>
        <v/>
      </c>
      <c r="E1555" s="7">
        <f>Settings!$B$2+$A1555-1</f>
        <v/>
      </c>
      <c r="F1555" s="7">
        <f>Settings!$B$2+MOD($A1555-1,Settings!$B$7)</f>
        <v/>
      </c>
      <c r="G1555">
        <f>YEAR($F1555)</f>
        <v/>
      </c>
      <c r="H1555">
        <f>"Q"&amp;ROUNDUP(MONTH($F1555)/3,0)</f>
        <v/>
      </c>
      <c r="I1555">
        <f>MONTH($F1555)</f>
        <v/>
      </c>
      <c r="J1555">
        <f>CHOOSE(MONTH($F1555),"Январь","Февраль","Март","Апрель","Май","Июнь","Июль","Август","Сентябрь","Октябрь","Ноябрь","Декабрь")</f>
        <v/>
      </c>
      <c r="K1555">
        <f>DAY($F1555)</f>
        <v/>
      </c>
      <c r="L1555">
        <f>IF(MOD($A1555,10)&lt;7,"ФО_01_Крупный","ФО_"&amp;TEXT(MOD($A1555,8)+1,"00"))</f>
        <v/>
      </c>
      <c r="M1555">
        <f>IF($AB1555="Да","Регион_001_Крупный","Регион_"&amp;TEXT(MOD(QUOTIENT($A1555-1,20),180)+1,"000"))</f>
        <v/>
      </c>
      <c r="N1555">
        <f>IF($AB1555="Да","Город_"&amp;TEXT(MOD($A1555-1,250)+1,"0000"),"Город_"&amp;TEXT(MOD($A1555-1,3000)+1,"0000"))</f>
        <v/>
      </c>
      <c r="O1555">
        <f>IF($AB1555="Да","Холдинг_Крупный","Холдинг_"&amp;TEXT(MOD(QUOTIENT($A1555-1,10000),20)+1,"00"))</f>
        <v/>
      </c>
      <c r="P1555">
        <f>IF($AB1555="Да","Организация_Крупная","Организация_"&amp;TEXT(MOD(QUOTIENT($A1555-1,500),600)+1,"000"))</f>
        <v/>
      </c>
      <c r="Q1555">
        <f>"Отдел_"&amp;TEXT(MOD(QUOTIENT($A1555-1,50),100)+1,"000")</f>
        <v/>
      </c>
      <c r="R1555">
        <f>IF($AB1555="Да","Группа_Крупная","Группа_"&amp;TEXT(MOD(QUOTIENT($A1555-1,5000),30)+1,"00"))</f>
        <v/>
      </c>
      <c r="S1555">
        <f>IF($AB1555="Да","Категория_Крупная","Категория_"&amp;TEXT(MOD(QUOTIENT($A1555-1,500),120)+1,"000"))</f>
        <v/>
      </c>
      <c r="T1555">
        <f>IF($AB1555="Да","Подкатегория_Крупная","Подкатегория_"&amp;TEXT(MOD(QUOTIENT($A1555-1,50),300)+1,"000"))</f>
        <v/>
      </c>
      <c r="U1555">
        <f>"SKU_"&amp;TEXT($A1555,"0000000")</f>
        <v/>
      </c>
      <c r="V1555">
        <f>CHOOSE(MOD($A1555-1,4)+1,"Enterprise","SMB","Госсектор","Розница")</f>
        <v/>
      </c>
      <c r="W1555">
        <f>"Клиент_"&amp;TEXT(MOD($A1555-1,20000)+1,"00000")</f>
        <v/>
      </c>
      <c r="X1555">
        <f>CHOOSE(MOD($A1555-1,5)+1,"Портал","API","Импорт","Ручной ввод","Интеграция")</f>
        <v/>
      </c>
      <c r="Y1555" s="8">
        <f>ROUND(1000+MOD($A1555*37,90000)+IF($AB1555="Да",5000,0),2)</f>
        <v/>
      </c>
      <c r="Z1555">
        <f>1+MOD($A1555,20)</f>
        <v/>
      </c>
      <c r="AA1555" s="8">
        <f>ROUND($Y1555*(0.08+MOD($A1555,17)/100),2)</f>
        <v/>
      </c>
      <c r="AB1555">
        <f>IF(MOD($A1555,10)&lt;7,"Да","Нет")</f>
        <v/>
      </c>
      <c r="AC1555">
        <f>$R1555&amp;" / "&amp;$S1555&amp;" / "&amp;$T1555</f>
        <v/>
      </c>
      <c r="AD1555">
        <f>1</f>
        <v/>
      </c>
      <c r="AE1555">
        <f>IF($A1555&lt;=Settings!$B$4,"до 100",IF($A1555&lt;=Settings!$B$5,"до 10 000",IF($A1555&lt;=Settings!$B$6,"до 100 000","100 000+")))</f>
        <v/>
      </c>
    </row>
    <row r="1556">
      <c r="A1556">
        <f>ROW()-1</f>
        <v/>
      </c>
      <c r="B1556">
        <f>IF($A1556&lt;=Settings!$B$4,"small_control",IF($A1556&lt;=Settings!$B$5,"medium_10k",IF($A1556&lt;=Settings!$B$6,"large_100k","extreme_1m")))</f>
        <v/>
      </c>
      <c r="C1556">
        <f>"ORD-"&amp;TEXT(QUOTIENT($A1556-1,3)+1,"0000000")</f>
        <v/>
      </c>
      <c r="D1556">
        <f>"LINE-"&amp;TEXT($A1556,"0000000")</f>
        <v/>
      </c>
      <c r="E1556" s="7">
        <f>Settings!$B$2+$A1556-1</f>
        <v/>
      </c>
      <c r="F1556" s="7">
        <f>Settings!$B$2+MOD($A1556-1,Settings!$B$7)</f>
        <v/>
      </c>
      <c r="G1556">
        <f>YEAR($F1556)</f>
        <v/>
      </c>
      <c r="H1556">
        <f>"Q"&amp;ROUNDUP(MONTH($F1556)/3,0)</f>
        <v/>
      </c>
      <c r="I1556">
        <f>MONTH($F1556)</f>
        <v/>
      </c>
      <c r="J1556">
        <f>CHOOSE(MONTH($F1556),"Январь","Февраль","Март","Апрель","Май","Июнь","Июль","Август","Сентябрь","Октябрь","Ноябрь","Декабрь")</f>
        <v/>
      </c>
      <c r="K1556">
        <f>DAY($F1556)</f>
        <v/>
      </c>
      <c r="L1556">
        <f>IF(MOD($A1556,10)&lt;7,"ФО_01_Крупный","ФО_"&amp;TEXT(MOD($A1556,8)+1,"00"))</f>
        <v/>
      </c>
      <c r="M1556">
        <f>IF($AB1556="Да","Регион_001_Крупный","Регион_"&amp;TEXT(MOD(QUOTIENT($A1556-1,20),180)+1,"000"))</f>
        <v/>
      </c>
      <c r="N1556">
        <f>IF($AB1556="Да","Город_"&amp;TEXT(MOD($A1556-1,250)+1,"0000"),"Город_"&amp;TEXT(MOD($A1556-1,3000)+1,"0000"))</f>
        <v/>
      </c>
      <c r="O1556">
        <f>IF($AB1556="Да","Холдинг_Крупный","Холдинг_"&amp;TEXT(MOD(QUOTIENT($A1556-1,10000),20)+1,"00"))</f>
        <v/>
      </c>
      <c r="P1556">
        <f>IF($AB1556="Да","Организация_Крупная","Организация_"&amp;TEXT(MOD(QUOTIENT($A1556-1,500),600)+1,"000"))</f>
        <v/>
      </c>
      <c r="Q1556">
        <f>"Отдел_"&amp;TEXT(MOD(QUOTIENT($A1556-1,50),100)+1,"000")</f>
        <v/>
      </c>
      <c r="R1556">
        <f>IF($AB1556="Да","Группа_Крупная","Группа_"&amp;TEXT(MOD(QUOTIENT($A1556-1,5000),30)+1,"00"))</f>
        <v/>
      </c>
      <c r="S1556">
        <f>IF($AB1556="Да","Категория_Крупная","Категория_"&amp;TEXT(MOD(QUOTIENT($A1556-1,500),120)+1,"000"))</f>
        <v/>
      </c>
      <c r="T1556">
        <f>IF($AB1556="Да","Подкатегория_Крупная","Подкатегория_"&amp;TEXT(MOD(QUOTIENT($A1556-1,50),300)+1,"000"))</f>
        <v/>
      </c>
      <c r="U1556">
        <f>"SKU_"&amp;TEXT($A1556,"0000000")</f>
        <v/>
      </c>
      <c r="V1556">
        <f>CHOOSE(MOD($A1556-1,4)+1,"Enterprise","SMB","Госсектор","Розница")</f>
        <v/>
      </c>
      <c r="W1556">
        <f>"Клиент_"&amp;TEXT(MOD($A1556-1,20000)+1,"00000")</f>
        <v/>
      </c>
      <c r="X1556">
        <f>CHOOSE(MOD($A1556-1,5)+1,"Портал","API","Импорт","Ручной ввод","Интеграция")</f>
        <v/>
      </c>
      <c r="Y1556" s="8">
        <f>ROUND(1000+MOD($A1556*37,90000)+IF($AB1556="Да",5000,0),2)</f>
        <v/>
      </c>
      <c r="Z1556">
        <f>1+MOD($A1556,20)</f>
        <v/>
      </c>
      <c r="AA1556" s="8">
        <f>ROUND($Y1556*(0.08+MOD($A1556,17)/100),2)</f>
        <v/>
      </c>
      <c r="AB1556">
        <f>IF(MOD($A1556,10)&lt;7,"Да","Нет")</f>
        <v/>
      </c>
      <c r="AC1556">
        <f>$R1556&amp;" / "&amp;$S1556&amp;" / "&amp;$T1556</f>
        <v/>
      </c>
      <c r="AD1556">
        <f>1</f>
        <v/>
      </c>
      <c r="AE1556">
        <f>IF($A1556&lt;=Settings!$B$4,"до 100",IF($A1556&lt;=Settings!$B$5,"до 10 000",IF($A1556&lt;=Settings!$B$6,"до 100 000","100 000+")))</f>
        <v/>
      </c>
    </row>
    <row r="1557">
      <c r="A1557">
        <f>ROW()-1</f>
        <v/>
      </c>
      <c r="B1557">
        <f>IF($A1557&lt;=Settings!$B$4,"small_control",IF($A1557&lt;=Settings!$B$5,"medium_10k",IF($A1557&lt;=Settings!$B$6,"large_100k","extreme_1m")))</f>
        <v/>
      </c>
      <c r="C1557">
        <f>"ORD-"&amp;TEXT(QUOTIENT($A1557-1,3)+1,"0000000")</f>
        <v/>
      </c>
      <c r="D1557">
        <f>"LINE-"&amp;TEXT($A1557,"0000000")</f>
        <v/>
      </c>
      <c r="E1557" s="7">
        <f>Settings!$B$2+$A1557-1</f>
        <v/>
      </c>
      <c r="F1557" s="7">
        <f>Settings!$B$2+MOD($A1557-1,Settings!$B$7)</f>
        <v/>
      </c>
      <c r="G1557">
        <f>YEAR($F1557)</f>
        <v/>
      </c>
      <c r="H1557">
        <f>"Q"&amp;ROUNDUP(MONTH($F1557)/3,0)</f>
        <v/>
      </c>
      <c r="I1557">
        <f>MONTH($F1557)</f>
        <v/>
      </c>
      <c r="J1557">
        <f>CHOOSE(MONTH($F1557),"Январь","Февраль","Март","Апрель","Май","Июнь","Июль","Август","Сентябрь","Октябрь","Ноябрь","Декабрь")</f>
        <v/>
      </c>
      <c r="K1557">
        <f>DAY($F1557)</f>
        <v/>
      </c>
      <c r="L1557">
        <f>IF(MOD($A1557,10)&lt;7,"ФО_01_Крупный","ФО_"&amp;TEXT(MOD($A1557,8)+1,"00"))</f>
        <v/>
      </c>
      <c r="M1557">
        <f>IF($AB1557="Да","Регион_001_Крупный","Регион_"&amp;TEXT(MOD(QUOTIENT($A1557-1,20),180)+1,"000"))</f>
        <v/>
      </c>
      <c r="N1557">
        <f>IF($AB1557="Да","Город_"&amp;TEXT(MOD($A1557-1,250)+1,"0000"),"Город_"&amp;TEXT(MOD($A1557-1,3000)+1,"0000"))</f>
        <v/>
      </c>
      <c r="O1557">
        <f>IF($AB1557="Да","Холдинг_Крупный","Холдинг_"&amp;TEXT(MOD(QUOTIENT($A1557-1,10000),20)+1,"00"))</f>
        <v/>
      </c>
      <c r="P1557">
        <f>IF($AB1557="Да","Организация_Крупная","Организация_"&amp;TEXT(MOD(QUOTIENT($A1557-1,500),600)+1,"000"))</f>
        <v/>
      </c>
      <c r="Q1557">
        <f>"Отдел_"&amp;TEXT(MOD(QUOTIENT($A1557-1,50),100)+1,"000")</f>
        <v/>
      </c>
      <c r="R1557">
        <f>IF($AB1557="Да","Группа_Крупная","Группа_"&amp;TEXT(MOD(QUOTIENT($A1557-1,5000),30)+1,"00"))</f>
        <v/>
      </c>
      <c r="S1557">
        <f>IF($AB1557="Да","Категория_Крупная","Категория_"&amp;TEXT(MOD(QUOTIENT($A1557-1,500),120)+1,"000"))</f>
        <v/>
      </c>
      <c r="T1557">
        <f>IF($AB1557="Да","Подкатегория_Крупная","Подкатегория_"&amp;TEXT(MOD(QUOTIENT($A1557-1,50),300)+1,"000"))</f>
        <v/>
      </c>
      <c r="U1557">
        <f>"SKU_"&amp;TEXT($A1557,"0000000")</f>
        <v/>
      </c>
      <c r="V1557">
        <f>CHOOSE(MOD($A1557-1,4)+1,"Enterprise","SMB","Госсектор","Розница")</f>
        <v/>
      </c>
      <c r="W1557">
        <f>"Клиент_"&amp;TEXT(MOD($A1557-1,20000)+1,"00000")</f>
        <v/>
      </c>
      <c r="X1557">
        <f>CHOOSE(MOD($A1557-1,5)+1,"Портал","API","Импорт","Ручной ввод","Интеграция")</f>
        <v/>
      </c>
      <c r="Y1557" s="8">
        <f>ROUND(1000+MOD($A1557*37,90000)+IF($AB1557="Да",5000,0),2)</f>
        <v/>
      </c>
      <c r="Z1557">
        <f>1+MOD($A1557,20)</f>
        <v/>
      </c>
      <c r="AA1557" s="8">
        <f>ROUND($Y1557*(0.08+MOD($A1557,17)/100),2)</f>
        <v/>
      </c>
      <c r="AB1557">
        <f>IF(MOD($A1557,10)&lt;7,"Да","Нет")</f>
        <v/>
      </c>
      <c r="AC1557">
        <f>$R1557&amp;" / "&amp;$S1557&amp;" / "&amp;$T1557</f>
        <v/>
      </c>
      <c r="AD1557">
        <f>1</f>
        <v/>
      </c>
      <c r="AE1557">
        <f>IF($A1557&lt;=Settings!$B$4,"до 100",IF($A1557&lt;=Settings!$B$5,"до 10 000",IF($A1557&lt;=Settings!$B$6,"до 100 000","100 000+")))</f>
        <v/>
      </c>
    </row>
    <row r="1558">
      <c r="A1558">
        <f>ROW()-1</f>
        <v/>
      </c>
      <c r="B1558">
        <f>IF($A1558&lt;=Settings!$B$4,"small_control",IF($A1558&lt;=Settings!$B$5,"medium_10k",IF($A1558&lt;=Settings!$B$6,"large_100k","extreme_1m")))</f>
        <v/>
      </c>
      <c r="C1558">
        <f>"ORD-"&amp;TEXT(QUOTIENT($A1558-1,3)+1,"0000000")</f>
        <v/>
      </c>
      <c r="D1558">
        <f>"LINE-"&amp;TEXT($A1558,"0000000")</f>
        <v/>
      </c>
      <c r="E1558" s="7">
        <f>Settings!$B$2+$A1558-1</f>
        <v/>
      </c>
      <c r="F1558" s="7">
        <f>Settings!$B$2+MOD($A1558-1,Settings!$B$7)</f>
        <v/>
      </c>
      <c r="G1558">
        <f>YEAR($F1558)</f>
        <v/>
      </c>
      <c r="H1558">
        <f>"Q"&amp;ROUNDUP(MONTH($F1558)/3,0)</f>
        <v/>
      </c>
      <c r="I1558">
        <f>MONTH($F1558)</f>
        <v/>
      </c>
      <c r="J1558">
        <f>CHOOSE(MONTH($F1558),"Январь","Февраль","Март","Апрель","Май","Июнь","Июль","Август","Сентябрь","Октябрь","Ноябрь","Декабрь")</f>
        <v/>
      </c>
      <c r="K1558">
        <f>DAY($F1558)</f>
        <v/>
      </c>
      <c r="L1558">
        <f>IF(MOD($A1558,10)&lt;7,"ФО_01_Крупный","ФО_"&amp;TEXT(MOD($A1558,8)+1,"00"))</f>
        <v/>
      </c>
      <c r="M1558">
        <f>IF($AB1558="Да","Регион_001_Крупный","Регион_"&amp;TEXT(MOD(QUOTIENT($A1558-1,20),180)+1,"000"))</f>
        <v/>
      </c>
      <c r="N1558">
        <f>IF($AB1558="Да","Город_"&amp;TEXT(MOD($A1558-1,250)+1,"0000"),"Город_"&amp;TEXT(MOD($A1558-1,3000)+1,"0000"))</f>
        <v/>
      </c>
      <c r="O1558">
        <f>IF($AB1558="Да","Холдинг_Крупный","Холдинг_"&amp;TEXT(MOD(QUOTIENT($A1558-1,10000),20)+1,"00"))</f>
        <v/>
      </c>
      <c r="P1558">
        <f>IF($AB1558="Да","Организация_Крупная","Организация_"&amp;TEXT(MOD(QUOTIENT($A1558-1,500),600)+1,"000"))</f>
        <v/>
      </c>
      <c r="Q1558">
        <f>"Отдел_"&amp;TEXT(MOD(QUOTIENT($A1558-1,50),100)+1,"000")</f>
        <v/>
      </c>
      <c r="R1558">
        <f>IF($AB1558="Да","Группа_Крупная","Группа_"&amp;TEXT(MOD(QUOTIENT($A1558-1,5000),30)+1,"00"))</f>
        <v/>
      </c>
      <c r="S1558">
        <f>IF($AB1558="Да","Категория_Крупная","Категория_"&amp;TEXT(MOD(QUOTIENT($A1558-1,500),120)+1,"000"))</f>
        <v/>
      </c>
      <c r="T1558">
        <f>IF($AB1558="Да","Подкатегория_Крупная","Подкатегория_"&amp;TEXT(MOD(QUOTIENT($A1558-1,50),300)+1,"000"))</f>
        <v/>
      </c>
      <c r="U1558">
        <f>"SKU_"&amp;TEXT($A1558,"0000000")</f>
        <v/>
      </c>
      <c r="V1558">
        <f>CHOOSE(MOD($A1558-1,4)+1,"Enterprise","SMB","Госсектор","Розница")</f>
        <v/>
      </c>
      <c r="W1558">
        <f>"Клиент_"&amp;TEXT(MOD($A1558-1,20000)+1,"00000")</f>
        <v/>
      </c>
      <c r="X1558">
        <f>CHOOSE(MOD($A1558-1,5)+1,"Портал","API","Импорт","Ручной ввод","Интеграция")</f>
        <v/>
      </c>
      <c r="Y1558" s="8">
        <f>ROUND(1000+MOD($A1558*37,90000)+IF($AB1558="Да",5000,0),2)</f>
        <v/>
      </c>
      <c r="Z1558">
        <f>1+MOD($A1558,20)</f>
        <v/>
      </c>
      <c r="AA1558" s="8">
        <f>ROUND($Y1558*(0.08+MOD($A1558,17)/100),2)</f>
        <v/>
      </c>
      <c r="AB1558">
        <f>IF(MOD($A1558,10)&lt;7,"Да","Нет")</f>
        <v/>
      </c>
      <c r="AC1558">
        <f>$R1558&amp;" / "&amp;$S1558&amp;" / "&amp;$T1558</f>
        <v/>
      </c>
      <c r="AD1558">
        <f>1</f>
        <v/>
      </c>
      <c r="AE1558">
        <f>IF($A1558&lt;=Settings!$B$4,"до 100",IF($A1558&lt;=Settings!$B$5,"до 10 000",IF($A1558&lt;=Settings!$B$6,"до 100 000","100 000+")))</f>
        <v/>
      </c>
    </row>
    <row r="1559">
      <c r="A1559">
        <f>ROW()-1</f>
        <v/>
      </c>
      <c r="B1559">
        <f>IF($A1559&lt;=Settings!$B$4,"small_control",IF($A1559&lt;=Settings!$B$5,"medium_10k",IF($A1559&lt;=Settings!$B$6,"large_100k","extreme_1m")))</f>
        <v/>
      </c>
      <c r="C1559">
        <f>"ORD-"&amp;TEXT(QUOTIENT($A1559-1,3)+1,"0000000")</f>
        <v/>
      </c>
      <c r="D1559">
        <f>"LINE-"&amp;TEXT($A1559,"0000000")</f>
        <v/>
      </c>
      <c r="E1559" s="7">
        <f>Settings!$B$2+$A1559-1</f>
        <v/>
      </c>
      <c r="F1559" s="7">
        <f>Settings!$B$2+MOD($A1559-1,Settings!$B$7)</f>
        <v/>
      </c>
      <c r="G1559">
        <f>YEAR($F1559)</f>
        <v/>
      </c>
      <c r="H1559">
        <f>"Q"&amp;ROUNDUP(MONTH($F1559)/3,0)</f>
        <v/>
      </c>
      <c r="I1559">
        <f>MONTH($F1559)</f>
        <v/>
      </c>
      <c r="J1559">
        <f>CHOOSE(MONTH($F1559),"Январь","Февраль","Март","Апрель","Май","Июнь","Июль","Август","Сентябрь","Октябрь","Ноябрь","Декабрь")</f>
        <v/>
      </c>
      <c r="K1559">
        <f>DAY($F1559)</f>
        <v/>
      </c>
      <c r="L1559">
        <f>IF(MOD($A1559,10)&lt;7,"ФО_01_Крупный","ФО_"&amp;TEXT(MOD($A1559,8)+1,"00"))</f>
        <v/>
      </c>
      <c r="M1559">
        <f>IF($AB1559="Да","Регион_001_Крупный","Регион_"&amp;TEXT(MOD(QUOTIENT($A1559-1,20),180)+1,"000"))</f>
        <v/>
      </c>
      <c r="N1559">
        <f>IF($AB1559="Да","Город_"&amp;TEXT(MOD($A1559-1,250)+1,"0000"),"Город_"&amp;TEXT(MOD($A1559-1,3000)+1,"0000"))</f>
        <v/>
      </c>
      <c r="O1559">
        <f>IF($AB1559="Да","Холдинг_Крупный","Холдинг_"&amp;TEXT(MOD(QUOTIENT($A1559-1,10000),20)+1,"00"))</f>
        <v/>
      </c>
      <c r="P1559">
        <f>IF($AB1559="Да","Организация_Крупная","Организация_"&amp;TEXT(MOD(QUOTIENT($A1559-1,500),600)+1,"000"))</f>
        <v/>
      </c>
      <c r="Q1559">
        <f>"Отдел_"&amp;TEXT(MOD(QUOTIENT($A1559-1,50),100)+1,"000")</f>
        <v/>
      </c>
      <c r="R1559">
        <f>IF($AB1559="Да","Группа_Крупная","Группа_"&amp;TEXT(MOD(QUOTIENT($A1559-1,5000),30)+1,"00"))</f>
        <v/>
      </c>
      <c r="S1559">
        <f>IF($AB1559="Да","Категория_Крупная","Категория_"&amp;TEXT(MOD(QUOTIENT($A1559-1,500),120)+1,"000"))</f>
        <v/>
      </c>
      <c r="T1559">
        <f>IF($AB1559="Да","Подкатегория_Крупная","Подкатегория_"&amp;TEXT(MOD(QUOTIENT($A1559-1,50),300)+1,"000"))</f>
        <v/>
      </c>
      <c r="U1559">
        <f>"SKU_"&amp;TEXT($A1559,"0000000")</f>
        <v/>
      </c>
      <c r="V1559">
        <f>CHOOSE(MOD($A1559-1,4)+1,"Enterprise","SMB","Госсектор","Розница")</f>
        <v/>
      </c>
      <c r="W1559">
        <f>"Клиент_"&amp;TEXT(MOD($A1559-1,20000)+1,"00000")</f>
        <v/>
      </c>
      <c r="X1559">
        <f>CHOOSE(MOD($A1559-1,5)+1,"Портал","API","Импорт","Ручной ввод","Интеграция")</f>
        <v/>
      </c>
      <c r="Y1559" s="8">
        <f>ROUND(1000+MOD($A1559*37,90000)+IF($AB1559="Да",5000,0),2)</f>
        <v/>
      </c>
      <c r="Z1559">
        <f>1+MOD($A1559,20)</f>
        <v/>
      </c>
      <c r="AA1559" s="8">
        <f>ROUND($Y1559*(0.08+MOD($A1559,17)/100),2)</f>
        <v/>
      </c>
      <c r="AB1559">
        <f>IF(MOD($A1559,10)&lt;7,"Да","Нет")</f>
        <v/>
      </c>
      <c r="AC1559">
        <f>$R1559&amp;" / "&amp;$S1559&amp;" / "&amp;$T1559</f>
        <v/>
      </c>
      <c r="AD1559">
        <f>1</f>
        <v/>
      </c>
      <c r="AE1559">
        <f>IF($A1559&lt;=Settings!$B$4,"до 100",IF($A1559&lt;=Settings!$B$5,"до 10 000",IF($A1559&lt;=Settings!$B$6,"до 100 000","100 000+")))</f>
        <v/>
      </c>
    </row>
    <row r="1560">
      <c r="A1560">
        <f>ROW()-1</f>
        <v/>
      </c>
      <c r="B1560">
        <f>IF($A1560&lt;=Settings!$B$4,"small_control",IF($A1560&lt;=Settings!$B$5,"medium_10k",IF($A1560&lt;=Settings!$B$6,"large_100k","extreme_1m")))</f>
        <v/>
      </c>
      <c r="C1560">
        <f>"ORD-"&amp;TEXT(QUOTIENT($A1560-1,3)+1,"0000000")</f>
        <v/>
      </c>
      <c r="D1560">
        <f>"LINE-"&amp;TEXT($A1560,"0000000")</f>
        <v/>
      </c>
      <c r="E1560" s="7">
        <f>Settings!$B$2+$A1560-1</f>
        <v/>
      </c>
      <c r="F1560" s="7">
        <f>Settings!$B$2+MOD($A1560-1,Settings!$B$7)</f>
        <v/>
      </c>
      <c r="G1560">
        <f>YEAR($F1560)</f>
        <v/>
      </c>
      <c r="H1560">
        <f>"Q"&amp;ROUNDUP(MONTH($F1560)/3,0)</f>
        <v/>
      </c>
      <c r="I1560">
        <f>MONTH($F1560)</f>
        <v/>
      </c>
      <c r="J1560">
        <f>CHOOSE(MONTH($F1560),"Январь","Февраль","Март","Апрель","Май","Июнь","Июль","Август","Сентябрь","Октябрь","Ноябрь","Декабрь")</f>
        <v/>
      </c>
      <c r="K1560">
        <f>DAY($F1560)</f>
        <v/>
      </c>
      <c r="L1560">
        <f>IF(MOD($A1560,10)&lt;7,"ФО_01_Крупный","ФО_"&amp;TEXT(MOD($A1560,8)+1,"00"))</f>
        <v/>
      </c>
      <c r="M1560">
        <f>IF($AB1560="Да","Регион_001_Крупный","Регион_"&amp;TEXT(MOD(QUOTIENT($A1560-1,20),180)+1,"000"))</f>
        <v/>
      </c>
      <c r="N1560">
        <f>IF($AB1560="Да","Город_"&amp;TEXT(MOD($A1560-1,250)+1,"0000"),"Город_"&amp;TEXT(MOD($A1560-1,3000)+1,"0000"))</f>
        <v/>
      </c>
      <c r="O1560">
        <f>IF($AB1560="Да","Холдинг_Крупный","Холдинг_"&amp;TEXT(MOD(QUOTIENT($A1560-1,10000),20)+1,"00"))</f>
        <v/>
      </c>
      <c r="P1560">
        <f>IF($AB1560="Да","Организация_Крупная","Организация_"&amp;TEXT(MOD(QUOTIENT($A1560-1,500),600)+1,"000"))</f>
        <v/>
      </c>
      <c r="Q1560">
        <f>"Отдел_"&amp;TEXT(MOD(QUOTIENT($A1560-1,50),100)+1,"000")</f>
        <v/>
      </c>
      <c r="R1560">
        <f>IF($AB1560="Да","Группа_Крупная","Группа_"&amp;TEXT(MOD(QUOTIENT($A1560-1,5000),30)+1,"00"))</f>
        <v/>
      </c>
      <c r="S1560">
        <f>IF($AB1560="Да","Категория_Крупная","Категория_"&amp;TEXT(MOD(QUOTIENT($A1560-1,500),120)+1,"000"))</f>
        <v/>
      </c>
      <c r="T1560">
        <f>IF($AB1560="Да","Подкатегория_Крупная","Подкатегория_"&amp;TEXT(MOD(QUOTIENT($A1560-1,50),300)+1,"000"))</f>
        <v/>
      </c>
      <c r="U1560">
        <f>"SKU_"&amp;TEXT($A1560,"0000000")</f>
        <v/>
      </c>
      <c r="V1560">
        <f>CHOOSE(MOD($A1560-1,4)+1,"Enterprise","SMB","Госсектор","Розница")</f>
        <v/>
      </c>
      <c r="W1560">
        <f>"Клиент_"&amp;TEXT(MOD($A1560-1,20000)+1,"00000")</f>
        <v/>
      </c>
      <c r="X1560">
        <f>CHOOSE(MOD($A1560-1,5)+1,"Портал","API","Импорт","Ручной ввод","Интеграция")</f>
        <v/>
      </c>
      <c r="Y1560" s="8">
        <f>ROUND(1000+MOD($A1560*37,90000)+IF($AB1560="Да",5000,0),2)</f>
        <v/>
      </c>
      <c r="Z1560">
        <f>1+MOD($A1560,20)</f>
        <v/>
      </c>
      <c r="AA1560" s="8">
        <f>ROUND($Y1560*(0.08+MOD($A1560,17)/100),2)</f>
        <v/>
      </c>
      <c r="AB1560">
        <f>IF(MOD($A1560,10)&lt;7,"Да","Нет")</f>
        <v/>
      </c>
      <c r="AC1560">
        <f>$R1560&amp;" / "&amp;$S1560&amp;" / "&amp;$T1560</f>
        <v/>
      </c>
      <c r="AD1560">
        <f>1</f>
        <v/>
      </c>
      <c r="AE1560">
        <f>IF($A1560&lt;=Settings!$B$4,"до 100",IF($A1560&lt;=Settings!$B$5,"до 10 000",IF($A1560&lt;=Settings!$B$6,"до 100 000","100 000+")))</f>
        <v/>
      </c>
    </row>
    <row r="1561">
      <c r="A1561">
        <f>ROW()-1</f>
        <v/>
      </c>
      <c r="B1561">
        <f>IF($A1561&lt;=Settings!$B$4,"small_control",IF($A1561&lt;=Settings!$B$5,"medium_10k",IF($A1561&lt;=Settings!$B$6,"large_100k","extreme_1m")))</f>
        <v/>
      </c>
      <c r="C1561">
        <f>"ORD-"&amp;TEXT(QUOTIENT($A1561-1,3)+1,"0000000")</f>
        <v/>
      </c>
      <c r="D1561">
        <f>"LINE-"&amp;TEXT($A1561,"0000000")</f>
        <v/>
      </c>
      <c r="E1561" s="7">
        <f>Settings!$B$2+$A1561-1</f>
        <v/>
      </c>
      <c r="F1561" s="7">
        <f>Settings!$B$2+MOD($A1561-1,Settings!$B$7)</f>
        <v/>
      </c>
      <c r="G1561">
        <f>YEAR($F1561)</f>
        <v/>
      </c>
      <c r="H1561">
        <f>"Q"&amp;ROUNDUP(MONTH($F1561)/3,0)</f>
        <v/>
      </c>
      <c r="I1561">
        <f>MONTH($F1561)</f>
        <v/>
      </c>
      <c r="J1561">
        <f>CHOOSE(MONTH($F1561),"Январь","Февраль","Март","Апрель","Май","Июнь","Июль","Август","Сентябрь","Октябрь","Ноябрь","Декабрь")</f>
        <v/>
      </c>
      <c r="K1561">
        <f>DAY($F1561)</f>
        <v/>
      </c>
      <c r="L1561">
        <f>IF(MOD($A1561,10)&lt;7,"ФО_01_Крупный","ФО_"&amp;TEXT(MOD($A1561,8)+1,"00"))</f>
        <v/>
      </c>
      <c r="M1561">
        <f>IF($AB1561="Да","Регион_001_Крупный","Регион_"&amp;TEXT(MOD(QUOTIENT($A1561-1,20),180)+1,"000"))</f>
        <v/>
      </c>
      <c r="N1561">
        <f>IF($AB1561="Да","Город_"&amp;TEXT(MOD($A1561-1,250)+1,"0000"),"Город_"&amp;TEXT(MOD($A1561-1,3000)+1,"0000"))</f>
        <v/>
      </c>
      <c r="O1561">
        <f>IF($AB1561="Да","Холдинг_Крупный","Холдинг_"&amp;TEXT(MOD(QUOTIENT($A1561-1,10000),20)+1,"00"))</f>
        <v/>
      </c>
      <c r="P1561">
        <f>IF($AB1561="Да","Организация_Крупная","Организация_"&amp;TEXT(MOD(QUOTIENT($A1561-1,500),600)+1,"000"))</f>
        <v/>
      </c>
      <c r="Q1561">
        <f>"Отдел_"&amp;TEXT(MOD(QUOTIENT($A1561-1,50),100)+1,"000")</f>
        <v/>
      </c>
      <c r="R1561">
        <f>IF($AB1561="Да","Группа_Крупная","Группа_"&amp;TEXT(MOD(QUOTIENT($A1561-1,5000),30)+1,"00"))</f>
        <v/>
      </c>
      <c r="S1561">
        <f>IF($AB1561="Да","Категория_Крупная","Категория_"&amp;TEXT(MOD(QUOTIENT($A1561-1,500),120)+1,"000"))</f>
        <v/>
      </c>
      <c r="T1561">
        <f>IF($AB1561="Да","Подкатегория_Крупная","Подкатегория_"&amp;TEXT(MOD(QUOTIENT($A1561-1,50),300)+1,"000"))</f>
        <v/>
      </c>
      <c r="U1561">
        <f>"SKU_"&amp;TEXT($A1561,"0000000")</f>
        <v/>
      </c>
      <c r="V1561">
        <f>CHOOSE(MOD($A1561-1,4)+1,"Enterprise","SMB","Госсектор","Розница")</f>
        <v/>
      </c>
      <c r="W1561">
        <f>"Клиент_"&amp;TEXT(MOD($A1561-1,20000)+1,"00000")</f>
        <v/>
      </c>
      <c r="X1561">
        <f>CHOOSE(MOD($A1561-1,5)+1,"Портал","API","Импорт","Ручной ввод","Интеграция")</f>
        <v/>
      </c>
      <c r="Y1561" s="8">
        <f>ROUND(1000+MOD($A1561*37,90000)+IF($AB1561="Да",5000,0),2)</f>
        <v/>
      </c>
      <c r="Z1561">
        <f>1+MOD($A1561,20)</f>
        <v/>
      </c>
      <c r="AA1561" s="8">
        <f>ROUND($Y1561*(0.08+MOD($A1561,17)/100),2)</f>
        <v/>
      </c>
      <c r="AB1561">
        <f>IF(MOD($A1561,10)&lt;7,"Да","Нет")</f>
        <v/>
      </c>
      <c r="AC1561">
        <f>$R1561&amp;" / "&amp;$S1561&amp;" / "&amp;$T1561</f>
        <v/>
      </c>
      <c r="AD1561">
        <f>1</f>
        <v/>
      </c>
      <c r="AE1561">
        <f>IF($A1561&lt;=Settings!$B$4,"до 100",IF($A1561&lt;=Settings!$B$5,"до 10 000",IF($A1561&lt;=Settings!$B$6,"до 100 000","100 000+")))</f>
        <v/>
      </c>
    </row>
    <row r="1562">
      <c r="A1562">
        <f>ROW()-1</f>
        <v/>
      </c>
      <c r="B1562">
        <f>IF($A1562&lt;=Settings!$B$4,"small_control",IF($A1562&lt;=Settings!$B$5,"medium_10k",IF($A1562&lt;=Settings!$B$6,"large_100k","extreme_1m")))</f>
        <v/>
      </c>
      <c r="C1562">
        <f>"ORD-"&amp;TEXT(QUOTIENT($A1562-1,3)+1,"0000000")</f>
        <v/>
      </c>
      <c r="D1562">
        <f>"LINE-"&amp;TEXT($A1562,"0000000")</f>
        <v/>
      </c>
      <c r="E1562" s="7">
        <f>Settings!$B$2+$A1562-1</f>
        <v/>
      </c>
      <c r="F1562" s="7">
        <f>Settings!$B$2+MOD($A1562-1,Settings!$B$7)</f>
        <v/>
      </c>
      <c r="G1562">
        <f>YEAR($F1562)</f>
        <v/>
      </c>
      <c r="H1562">
        <f>"Q"&amp;ROUNDUP(MONTH($F1562)/3,0)</f>
        <v/>
      </c>
      <c r="I1562">
        <f>MONTH($F1562)</f>
        <v/>
      </c>
      <c r="J1562">
        <f>CHOOSE(MONTH($F1562),"Январь","Февраль","Март","Апрель","Май","Июнь","Июль","Август","Сентябрь","Октябрь","Ноябрь","Декабрь")</f>
        <v/>
      </c>
      <c r="K1562">
        <f>DAY($F1562)</f>
        <v/>
      </c>
      <c r="L1562">
        <f>IF(MOD($A1562,10)&lt;7,"ФО_01_Крупный","ФО_"&amp;TEXT(MOD($A1562,8)+1,"00"))</f>
        <v/>
      </c>
      <c r="M1562">
        <f>IF($AB1562="Да","Регион_001_Крупный","Регион_"&amp;TEXT(MOD(QUOTIENT($A1562-1,20),180)+1,"000"))</f>
        <v/>
      </c>
      <c r="N1562">
        <f>IF($AB1562="Да","Город_"&amp;TEXT(MOD($A1562-1,250)+1,"0000"),"Город_"&amp;TEXT(MOD($A1562-1,3000)+1,"0000"))</f>
        <v/>
      </c>
      <c r="O1562">
        <f>IF($AB1562="Да","Холдинг_Крупный","Холдинг_"&amp;TEXT(MOD(QUOTIENT($A1562-1,10000),20)+1,"00"))</f>
        <v/>
      </c>
      <c r="P1562">
        <f>IF($AB1562="Да","Организация_Крупная","Организация_"&amp;TEXT(MOD(QUOTIENT($A1562-1,500),600)+1,"000"))</f>
        <v/>
      </c>
      <c r="Q1562">
        <f>"Отдел_"&amp;TEXT(MOD(QUOTIENT($A1562-1,50),100)+1,"000")</f>
        <v/>
      </c>
      <c r="R1562">
        <f>IF($AB1562="Да","Группа_Крупная","Группа_"&amp;TEXT(MOD(QUOTIENT($A1562-1,5000),30)+1,"00"))</f>
        <v/>
      </c>
      <c r="S1562">
        <f>IF($AB1562="Да","Категория_Крупная","Категория_"&amp;TEXT(MOD(QUOTIENT($A1562-1,500),120)+1,"000"))</f>
        <v/>
      </c>
      <c r="T1562">
        <f>IF($AB1562="Да","Подкатегория_Крупная","Подкатегория_"&amp;TEXT(MOD(QUOTIENT($A1562-1,50),300)+1,"000"))</f>
        <v/>
      </c>
      <c r="U1562">
        <f>"SKU_"&amp;TEXT($A1562,"0000000")</f>
        <v/>
      </c>
      <c r="V1562">
        <f>CHOOSE(MOD($A1562-1,4)+1,"Enterprise","SMB","Госсектор","Розница")</f>
        <v/>
      </c>
      <c r="W1562">
        <f>"Клиент_"&amp;TEXT(MOD($A1562-1,20000)+1,"00000")</f>
        <v/>
      </c>
      <c r="X1562">
        <f>CHOOSE(MOD($A1562-1,5)+1,"Портал","API","Импорт","Ручной ввод","Интеграция")</f>
        <v/>
      </c>
      <c r="Y1562" s="8">
        <f>ROUND(1000+MOD($A1562*37,90000)+IF($AB1562="Да",5000,0),2)</f>
        <v/>
      </c>
      <c r="Z1562">
        <f>1+MOD($A1562,20)</f>
        <v/>
      </c>
      <c r="AA1562" s="8">
        <f>ROUND($Y1562*(0.08+MOD($A1562,17)/100),2)</f>
        <v/>
      </c>
      <c r="AB1562">
        <f>IF(MOD($A1562,10)&lt;7,"Да","Нет")</f>
        <v/>
      </c>
      <c r="AC1562">
        <f>$R1562&amp;" / "&amp;$S1562&amp;" / "&amp;$T1562</f>
        <v/>
      </c>
      <c r="AD1562">
        <f>1</f>
        <v/>
      </c>
      <c r="AE1562">
        <f>IF($A1562&lt;=Settings!$B$4,"до 100",IF($A1562&lt;=Settings!$B$5,"до 10 000",IF($A1562&lt;=Settings!$B$6,"до 100 000","100 000+")))</f>
        <v/>
      </c>
    </row>
    <row r="1563">
      <c r="A1563">
        <f>ROW()-1</f>
        <v/>
      </c>
      <c r="B1563">
        <f>IF($A1563&lt;=Settings!$B$4,"small_control",IF($A1563&lt;=Settings!$B$5,"medium_10k",IF($A1563&lt;=Settings!$B$6,"large_100k","extreme_1m")))</f>
        <v/>
      </c>
      <c r="C1563">
        <f>"ORD-"&amp;TEXT(QUOTIENT($A1563-1,3)+1,"0000000")</f>
        <v/>
      </c>
      <c r="D1563">
        <f>"LINE-"&amp;TEXT($A1563,"0000000")</f>
        <v/>
      </c>
      <c r="E1563" s="7">
        <f>Settings!$B$2+$A1563-1</f>
        <v/>
      </c>
      <c r="F1563" s="7">
        <f>Settings!$B$2+MOD($A1563-1,Settings!$B$7)</f>
        <v/>
      </c>
      <c r="G1563">
        <f>YEAR($F1563)</f>
        <v/>
      </c>
      <c r="H1563">
        <f>"Q"&amp;ROUNDUP(MONTH($F1563)/3,0)</f>
        <v/>
      </c>
      <c r="I1563">
        <f>MONTH($F1563)</f>
        <v/>
      </c>
      <c r="J1563">
        <f>CHOOSE(MONTH($F1563),"Январь","Февраль","Март","Апрель","Май","Июнь","Июль","Август","Сентябрь","Октябрь","Ноябрь","Декабрь")</f>
        <v/>
      </c>
      <c r="K1563">
        <f>DAY($F1563)</f>
        <v/>
      </c>
      <c r="L1563">
        <f>IF(MOD($A1563,10)&lt;7,"ФО_01_Крупный","ФО_"&amp;TEXT(MOD($A1563,8)+1,"00"))</f>
        <v/>
      </c>
      <c r="M1563">
        <f>IF($AB1563="Да","Регион_001_Крупный","Регион_"&amp;TEXT(MOD(QUOTIENT($A1563-1,20),180)+1,"000"))</f>
        <v/>
      </c>
      <c r="N1563">
        <f>IF($AB1563="Да","Город_"&amp;TEXT(MOD($A1563-1,250)+1,"0000"),"Город_"&amp;TEXT(MOD($A1563-1,3000)+1,"0000"))</f>
        <v/>
      </c>
      <c r="O1563">
        <f>IF($AB1563="Да","Холдинг_Крупный","Холдинг_"&amp;TEXT(MOD(QUOTIENT($A1563-1,10000),20)+1,"00"))</f>
        <v/>
      </c>
      <c r="P1563">
        <f>IF($AB1563="Да","Организация_Крупная","Организация_"&amp;TEXT(MOD(QUOTIENT($A1563-1,500),600)+1,"000"))</f>
        <v/>
      </c>
      <c r="Q1563">
        <f>"Отдел_"&amp;TEXT(MOD(QUOTIENT($A1563-1,50),100)+1,"000")</f>
        <v/>
      </c>
      <c r="R1563">
        <f>IF($AB1563="Да","Группа_Крупная","Группа_"&amp;TEXT(MOD(QUOTIENT($A1563-1,5000),30)+1,"00"))</f>
        <v/>
      </c>
      <c r="S1563">
        <f>IF($AB1563="Да","Категория_Крупная","Категория_"&amp;TEXT(MOD(QUOTIENT($A1563-1,500),120)+1,"000"))</f>
        <v/>
      </c>
      <c r="T1563">
        <f>IF($AB1563="Да","Подкатегория_Крупная","Подкатегория_"&amp;TEXT(MOD(QUOTIENT($A1563-1,50),300)+1,"000"))</f>
        <v/>
      </c>
      <c r="U1563">
        <f>"SKU_"&amp;TEXT($A1563,"0000000")</f>
        <v/>
      </c>
      <c r="V1563">
        <f>CHOOSE(MOD($A1563-1,4)+1,"Enterprise","SMB","Госсектор","Розница")</f>
        <v/>
      </c>
      <c r="W1563">
        <f>"Клиент_"&amp;TEXT(MOD($A1563-1,20000)+1,"00000")</f>
        <v/>
      </c>
      <c r="X1563">
        <f>CHOOSE(MOD($A1563-1,5)+1,"Портал","API","Импорт","Ручной ввод","Интеграция")</f>
        <v/>
      </c>
      <c r="Y1563" s="8">
        <f>ROUND(1000+MOD($A1563*37,90000)+IF($AB1563="Да",5000,0),2)</f>
        <v/>
      </c>
      <c r="Z1563">
        <f>1+MOD($A1563,20)</f>
        <v/>
      </c>
      <c r="AA1563" s="8">
        <f>ROUND($Y1563*(0.08+MOD($A1563,17)/100),2)</f>
        <v/>
      </c>
      <c r="AB1563">
        <f>IF(MOD($A1563,10)&lt;7,"Да","Нет")</f>
        <v/>
      </c>
      <c r="AC1563">
        <f>$R1563&amp;" / "&amp;$S1563&amp;" / "&amp;$T1563</f>
        <v/>
      </c>
      <c r="AD1563">
        <f>1</f>
        <v/>
      </c>
      <c r="AE1563">
        <f>IF($A1563&lt;=Settings!$B$4,"до 100",IF($A1563&lt;=Settings!$B$5,"до 10 000",IF($A1563&lt;=Settings!$B$6,"до 100 000","100 000+")))</f>
        <v/>
      </c>
    </row>
    <row r="1564">
      <c r="A1564">
        <f>ROW()-1</f>
        <v/>
      </c>
      <c r="B1564">
        <f>IF($A1564&lt;=Settings!$B$4,"small_control",IF($A1564&lt;=Settings!$B$5,"medium_10k",IF($A1564&lt;=Settings!$B$6,"large_100k","extreme_1m")))</f>
        <v/>
      </c>
      <c r="C1564">
        <f>"ORD-"&amp;TEXT(QUOTIENT($A1564-1,3)+1,"0000000")</f>
        <v/>
      </c>
      <c r="D1564">
        <f>"LINE-"&amp;TEXT($A1564,"0000000")</f>
        <v/>
      </c>
      <c r="E1564" s="7">
        <f>Settings!$B$2+$A1564-1</f>
        <v/>
      </c>
      <c r="F1564" s="7">
        <f>Settings!$B$2+MOD($A1564-1,Settings!$B$7)</f>
        <v/>
      </c>
      <c r="G1564">
        <f>YEAR($F1564)</f>
        <v/>
      </c>
      <c r="H1564">
        <f>"Q"&amp;ROUNDUP(MONTH($F1564)/3,0)</f>
        <v/>
      </c>
      <c r="I1564">
        <f>MONTH($F1564)</f>
        <v/>
      </c>
      <c r="J1564">
        <f>CHOOSE(MONTH($F1564),"Январь","Февраль","Март","Апрель","Май","Июнь","Июль","Август","Сентябрь","Октябрь","Ноябрь","Декабрь")</f>
        <v/>
      </c>
      <c r="K1564">
        <f>DAY($F1564)</f>
        <v/>
      </c>
      <c r="L1564">
        <f>IF(MOD($A1564,10)&lt;7,"ФО_01_Крупный","ФО_"&amp;TEXT(MOD($A1564,8)+1,"00"))</f>
        <v/>
      </c>
      <c r="M1564">
        <f>IF($AB1564="Да","Регион_001_Крупный","Регион_"&amp;TEXT(MOD(QUOTIENT($A1564-1,20),180)+1,"000"))</f>
        <v/>
      </c>
      <c r="N1564">
        <f>IF($AB1564="Да","Город_"&amp;TEXT(MOD($A1564-1,250)+1,"0000"),"Город_"&amp;TEXT(MOD($A1564-1,3000)+1,"0000"))</f>
        <v/>
      </c>
      <c r="O1564">
        <f>IF($AB1564="Да","Холдинг_Крупный","Холдинг_"&amp;TEXT(MOD(QUOTIENT($A1564-1,10000),20)+1,"00"))</f>
        <v/>
      </c>
      <c r="P1564">
        <f>IF($AB1564="Да","Организация_Крупная","Организация_"&amp;TEXT(MOD(QUOTIENT($A1564-1,500),600)+1,"000"))</f>
        <v/>
      </c>
      <c r="Q1564">
        <f>"Отдел_"&amp;TEXT(MOD(QUOTIENT($A1564-1,50),100)+1,"000")</f>
        <v/>
      </c>
      <c r="R1564">
        <f>IF($AB1564="Да","Группа_Крупная","Группа_"&amp;TEXT(MOD(QUOTIENT($A1564-1,5000),30)+1,"00"))</f>
        <v/>
      </c>
      <c r="S1564">
        <f>IF($AB1564="Да","Категория_Крупная","Категория_"&amp;TEXT(MOD(QUOTIENT($A1564-1,500),120)+1,"000"))</f>
        <v/>
      </c>
      <c r="T1564">
        <f>IF($AB1564="Да","Подкатегория_Крупная","Подкатегория_"&amp;TEXT(MOD(QUOTIENT($A1564-1,50),300)+1,"000"))</f>
        <v/>
      </c>
      <c r="U1564">
        <f>"SKU_"&amp;TEXT($A1564,"0000000")</f>
        <v/>
      </c>
      <c r="V1564">
        <f>CHOOSE(MOD($A1564-1,4)+1,"Enterprise","SMB","Госсектор","Розница")</f>
        <v/>
      </c>
      <c r="W1564">
        <f>"Клиент_"&amp;TEXT(MOD($A1564-1,20000)+1,"00000")</f>
        <v/>
      </c>
      <c r="X1564">
        <f>CHOOSE(MOD($A1564-1,5)+1,"Портал","API","Импорт","Ручной ввод","Интеграция")</f>
        <v/>
      </c>
      <c r="Y1564" s="8">
        <f>ROUND(1000+MOD($A1564*37,90000)+IF($AB1564="Да",5000,0),2)</f>
        <v/>
      </c>
      <c r="Z1564">
        <f>1+MOD($A1564,20)</f>
        <v/>
      </c>
      <c r="AA1564" s="8">
        <f>ROUND($Y1564*(0.08+MOD($A1564,17)/100),2)</f>
        <v/>
      </c>
      <c r="AB1564">
        <f>IF(MOD($A1564,10)&lt;7,"Да","Нет")</f>
        <v/>
      </c>
      <c r="AC1564">
        <f>$R1564&amp;" / "&amp;$S1564&amp;" / "&amp;$T1564</f>
        <v/>
      </c>
      <c r="AD1564">
        <f>1</f>
        <v/>
      </c>
      <c r="AE1564">
        <f>IF($A1564&lt;=Settings!$B$4,"до 100",IF($A1564&lt;=Settings!$B$5,"до 10 000",IF($A1564&lt;=Settings!$B$6,"до 100 000","100 000+")))</f>
        <v/>
      </c>
    </row>
    <row r="1565">
      <c r="A1565">
        <f>ROW()-1</f>
        <v/>
      </c>
      <c r="B1565">
        <f>IF($A1565&lt;=Settings!$B$4,"small_control",IF($A1565&lt;=Settings!$B$5,"medium_10k",IF($A1565&lt;=Settings!$B$6,"large_100k","extreme_1m")))</f>
        <v/>
      </c>
      <c r="C1565">
        <f>"ORD-"&amp;TEXT(QUOTIENT($A1565-1,3)+1,"0000000")</f>
        <v/>
      </c>
      <c r="D1565">
        <f>"LINE-"&amp;TEXT($A1565,"0000000")</f>
        <v/>
      </c>
      <c r="E1565" s="7">
        <f>Settings!$B$2+$A1565-1</f>
        <v/>
      </c>
      <c r="F1565" s="7">
        <f>Settings!$B$2+MOD($A1565-1,Settings!$B$7)</f>
        <v/>
      </c>
      <c r="G1565">
        <f>YEAR($F1565)</f>
        <v/>
      </c>
      <c r="H1565">
        <f>"Q"&amp;ROUNDUP(MONTH($F1565)/3,0)</f>
        <v/>
      </c>
      <c r="I1565">
        <f>MONTH($F1565)</f>
        <v/>
      </c>
      <c r="J1565">
        <f>CHOOSE(MONTH($F1565),"Январь","Февраль","Март","Апрель","Май","Июнь","Июль","Август","Сентябрь","Октябрь","Ноябрь","Декабрь")</f>
        <v/>
      </c>
      <c r="K1565">
        <f>DAY($F1565)</f>
        <v/>
      </c>
      <c r="L1565">
        <f>IF(MOD($A1565,10)&lt;7,"ФО_01_Крупный","ФО_"&amp;TEXT(MOD($A1565,8)+1,"00"))</f>
        <v/>
      </c>
      <c r="M1565">
        <f>IF($AB1565="Да","Регион_001_Крупный","Регион_"&amp;TEXT(MOD(QUOTIENT($A1565-1,20),180)+1,"000"))</f>
        <v/>
      </c>
      <c r="N1565">
        <f>IF($AB1565="Да","Город_"&amp;TEXT(MOD($A1565-1,250)+1,"0000"),"Город_"&amp;TEXT(MOD($A1565-1,3000)+1,"0000"))</f>
        <v/>
      </c>
      <c r="O1565">
        <f>IF($AB1565="Да","Холдинг_Крупный","Холдинг_"&amp;TEXT(MOD(QUOTIENT($A1565-1,10000),20)+1,"00"))</f>
        <v/>
      </c>
      <c r="P1565">
        <f>IF($AB1565="Да","Организация_Крупная","Организация_"&amp;TEXT(MOD(QUOTIENT($A1565-1,500),600)+1,"000"))</f>
        <v/>
      </c>
      <c r="Q1565">
        <f>"Отдел_"&amp;TEXT(MOD(QUOTIENT($A1565-1,50),100)+1,"000")</f>
        <v/>
      </c>
      <c r="R1565">
        <f>IF($AB1565="Да","Группа_Крупная","Группа_"&amp;TEXT(MOD(QUOTIENT($A1565-1,5000),30)+1,"00"))</f>
        <v/>
      </c>
      <c r="S1565">
        <f>IF($AB1565="Да","Категория_Крупная","Категория_"&amp;TEXT(MOD(QUOTIENT($A1565-1,500),120)+1,"000"))</f>
        <v/>
      </c>
      <c r="T1565">
        <f>IF($AB1565="Да","Подкатегория_Крупная","Подкатегория_"&amp;TEXT(MOD(QUOTIENT($A1565-1,50),300)+1,"000"))</f>
        <v/>
      </c>
      <c r="U1565">
        <f>"SKU_"&amp;TEXT($A1565,"0000000")</f>
        <v/>
      </c>
      <c r="V1565">
        <f>CHOOSE(MOD($A1565-1,4)+1,"Enterprise","SMB","Госсектор","Розница")</f>
        <v/>
      </c>
      <c r="W1565">
        <f>"Клиент_"&amp;TEXT(MOD($A1565-1,20000)+1,"00000")</f>
        <v/>
      </c>
      <c r="X1565">
        <f>CHOOSE(MOD($A1565-1,5)+1,"Портал","API","Импорт","Ручной ввод","Интеграция")</f>
        <v/>
      </c>
      <c r="Y1565" s="8">
        <f>ROUND(1000+MOD($A1565*37,90000)+IF($AB1565="Да",5000,0),2)</f>
        <v/>
      </c>
      <c r="Z1565">
        <f>1+MOD($A1565,20)</f>
        <v/>
      </c>
      <c r="AA1565" s="8">
        <f>ROUND($Y1565*(0.08+MOD($A1565,17)/100),2)</f>
        <v/>
      </c>
      <c r="AB1565">
        <f>IF(MOD($A1565,10)&lt;7,"Да","Нет")</f>
        <v/>
      </c>
      <c r="AC1565">
        <f>$R1565&amp;" / "&amp;$S1565&amp;" / "&amp;$T1565</f>
        <v/>
      </c>
      <c r="AD1565">
        <f>1</f>
        <v/>
      </c>
      <c r="AE1565">
        <f>IF($A1565&lt;=Settings!$B$4,"до 100",IF($A1565&lt;=Settings!$B$5,"до 10 000",IF($A1565&lt;=Settings!$B$6,"до 100 000","100 000+")))</f>
        <v/>
      </c>
    </row>
    <row r="1566">
      <c r="A1566">
        <f>ROW()-1</f>
        <v/>
      </c>
      <c r="B1566">
        <f>IF($A1566&lt;=Settings!$B$4,"small_control",IF($A1566&lt;=Settings!$B$5,"medium_10k",IF($A1566&lt;=Settings!$B$6,"large_100k","extreme_1m")))</f>
        <v/>
      </c>
      <c r="C1566">
        <f>"ORD-"&amp;TEXT(QUOTIENT($A1566-1,3)+1,"0000000")</f>
        <v/>
      </c>
      <c r="D1566">
        <f>"LINE-"&amp;TEXT($A1566,"0000000")</f>
        <v/>
      </c>
      <c r="E1566" s="7">
        <f>Settings!$B$2+$A1566-1</f>
        <v/>
      </c>
      <c r="F1566" s="7">
        <f>Settings!$B$2+MOD($A1566-1,Settings!$B$7)</f>
        <v/>
      </c>
      <c r="G1566">
        <f>YEAR($F1566)</f>
        <v/>
      </c>
      <c r="H1566">
        <f>"Q"&amp;ROUNDUP(MONTH($F1566)/3,0)</f>
        <v/>
      </c>
      <c r="I1566">
        <f>MONTH($F1566)</f>
        <v/>
      </c>
      <c r="J1566">
        <f>CHOOSE(MONTH($F1566),"Январь","Февраль","Март","Апрель","Май","Июнь","Июль","Август","Сентябрь","Октябрь","Ноябрь","Декабрь")</f>
        <v/>
      </c>
      <c r="K1566">
        <f>DAY($F1566)</f>
        <v/>
      </c>
      <c r="L1566">
        <f>IF(MOD($A1566,10)&lt;7,"ФО_01_Крупный","ФО_"&amp;TEXT(MOD($A1566,8)+1,"00"))</f>
        <v/>
      </c>
      <c r="M1566">
        <f>IF($AB1566="Да","Регион_001_Крупный","Регион_"&amp;TEXT(MOD(QUOTIENT($A1566-1,20),180)+1,"000"))</f>
        <v/>
      </c>
      <c r="N1566">
        <f>IF($AB1566="Да","Город_"&amp;TEXT(MOD($A1566-1,250)+1,"0000"),"Город_"&amp;TEXT(MOD($A1566-1,3000)+1,"0000"))</f>
        <v/>
      </c>
      <c r="O1566">
        <f>IF($AB1566="Да","Холдинг_Крупный","Холдинг_"&amp;TEXT(MOD(QUOTIENT($A1566-1,10000),20)+1,"00"))</f>
        <v/>
      </c>
      <c r="P1566">
        <f>IF($AB1566="Да","Организация_Крупная","Организация_"&amp;TEXT(MOD(QUOTIENT($A1566-1,500),600)+1,"000"))</f>
        <v/>
      </c>
      <c r="Q1566">
        <f>"Отдел_"&amp;TEXT(MOD(QUOTIENT($A1566-1,50),100)+1,"000")</f>
        <v/>
      </c>
      <c r="R1566">
        <f>IF($AB1566="Да","Группа_Крупная","Группа_"&amp;TEXT(MOD(QUOTIENT($A1566-1,5000),30)+1,"00"))</f>
        <v/>
      </c>
      <c r="S1566">
        <f>IF($AB1566="Да","Категория_Крупная","Категория_"&amp;TEXT(MOD(QUOTIENT($A1566-1,500),120)+1,"000"))</f>
        <v/>
      </c>
      <c r="T1566">
        <f>IF($AB1566="Да","Подкатегория_Крупная","Подкатегория_"&amp;TEXT(MOD(QUOTIENT($A1566-1,50),300)+1,"000"))</f>
        <v/>
      </c>
      <c r="U1566">
        <f>"SKU_"&amp;TEXT($A1566,"0000000")</f>
        <v/>
      </c>
      <c r="V1566">
        <f>CHOOSE(MOD($A1566-1,4)+1,"Enterprise","SMB","Госсектор","Розница")</f>
        <v/>
      </c>
      <c r="W1566">
        <f>"Клиент_"&amp;TEXT(MOD($A1566-1,20000)+1,"00000")</f>
        <v/>
      </c>
      <c r="X1566">
        <f>CHOOSE(MOD($A1566-1,5)+1,"Портал","API","Импорт","Ручной ввод","Интеграция")</f>
        <v/>
      </c>
      <c r="Y1566" s="8">
        <f>ROUND(1000+MOD($A1566*37,90000)+IF($AB1566="Да",5000,0),2)</f>
        <v/>
      </c>
      <c r="Z1566">
        <f>1+MOD($A1566,20)</f>
        <v/>
      </c>
      <c r="AA1566" s="8">
        <f>ROUND($Y1566*(0.08+MOD($A1566,17)/100),2)</f>
        <v/>
      </c>
      <c r="AB1566">
        <f>IF(MOD($A1566,10)&lt;7,"Да","Нет")</f>
        <v/>
      </c>
      <c r="AC1566">
        <f>$R1566&amp;" / "&amp;$S1566&amp;" / "&amp;$T1566</f>
        <v/>
      </c>
      <c r="AD1566">
        <f>1</f>
        <v/>
      </c>
      <c r="AE1566">
        <f>IF($A1566&lt;=Settings!$B$4,"до 100",IF($A1566&lt;=Settings!$B$5,"до 10 000",IF($A1566&lt;=Settings!$B$6,"до 100 000","100 000+")))</f>
        <v/>
      </c>
    </row>
    <row r="1567">
      <c r="A1567">
        <f>ROW()-1</f>
        <v/>
      </c>
      <c r="B1567">
        <f>IF($A1567&lt;=Settings!$B$4,"small_control",IF($A1567&lt;=Settings!$B$5,"medium_10k",IF($A1567&lt;=Settings!$B$6,"large_100k","extreme_1m")))</f>
        <v/>
      </c>
      <c r="C1567">
        <f>"ORD-"&amp;TEXT(QUOTIENT($A1567-1,3)+1,"0000000")</f>
        <v/>
      </c>
      <c r="D1567">
        <f>"LINE-"&amp;TEXT($A1567,"0000000")</f>
        <v/>
      </c>
      <c r="E1567" s="7">
        <f>Settings!$B$2+$A1567-1</f>
        <v/>
      </c>
      <c r="F1567" s="7">
        <f>Settings!$B$2+MOD($A1567-1,Settings!$B$7)</f>
        <v/>
      </c>
      <c r="G1567">
        <f>YEAR($F1567)</f>
        <v/>
      </c>
      <c r="H1567">
        <f>"Q"&amp;ROUNDUP(MONTH($F1567)/3,0)</f>
        <v/>
      </c>
      <c r="I1567">
        <f>MONTH($F1567)</f>
        <v/>
      </c>
      <c r="J1567">
        <f>CHOOSE(MONTH($F1567),"Январь","Февраль","Март","Апрель","Май","Июнь","Июль","Август","Сентябрь","Октябрь","Ноябрь","Декабрь")</f>
        <v/>
      </c>
      <c r="K1567">
        <f>DAY($F1567)</f>
        <v/>
      </c>
      <c r="L1567">
        <f>IF(MOD($A1567,10)&lt;7,"ФО_01_Крупный","ФО_"&amp;TEXT(MOD($A1567,8)+1,"00"))</f>
        <v/>
      </c>
      <c r="M1567">
        <f>IF($AB1567="Да","Регион_001_Крупный","Регион_"&amp;TEXT(MOD(QUOTIENT($A1567-1,20),180)+1,"000"))</f>
        <v/>
      </c>
      <c r="N1567">
        <f>IF($AB1567="Да","Город_"&amp;TEXT(MOD($A1567-1,250)+1,"0000"),"Город_"&amp;TEXT(MOD($A1567-1,3000)+1,"0000"))</f>
        <v/>
      </c>
      <c r="O1567">
        <f>IF($AB1567="Да","Холдинг_Крупный","Холдинг_"&amp;TEXT(MOD(QUOTIENT($A1567-1,10000),20)+1,"00"))</f>
        <v/>
      </c>
      <c r="P1567">
        <f>IF($AB1567="Да","Организация_Крупная","Организация_"&amp;TEXT(MOD(QUOTIENT($A1567-1,500),600)+1,"000"))</f>
        <v/>
      </c>
      <c r="Q1567">
        <f>"Отдел_"&amp;TEXT(MOD(QUOTIENT($A1567-1,50),100)+1,"000")</f>
        <v/>
      </c>
      <c r="R1567">
        <f>IF($AB1567="Да","Группа_Крупная","Группа_"&amp;TEXT(MOD(QUOTIENT($A1567-1,5000),30)+1,"00"))</f>
        <v/>
      </c>
      <c r="S1567">
        <f>IF($AB1567="Да","Категория_Крупная","Категория_"&amp;TEXT(MOD(QUOTIENT($A1567-1,500),120)+1,"000"))</f>
        <v/>
      </c>
      <c r="T1567">
        <f>IF($AB1567="Да","Подкатегория_Крупная","Подкатегория_"&amp;TEXT(MOD(QUOTIENT($A1567-1,50),300)+1,"000"))</f>
        <v/>
      </c>
      <c r="U1567">
        <f>"SKU_"&amp;TEXT($A1567,"0000000")</f>
        <v/>
      </c>
      <c r="V1567">
        <f>CHOOSE(MOD($A1567-1,4)+1,"Enterprise","SMB","Госсектор","Розница")</f>
        <v/>
      </c>
      <c r="W1567">
        <f>"Клиент_"&amp;TEXT(MOD($A1567-1,20000)+1,"00000")</f>
        <v/>
      </c>
      <c r="X1567">
        <f>CHOOSE(MOD($A1567-1,5)+1,"Портал","API","Импорт","Ручной ввод","Интеграция")</f>
        <v/>
      </c>
      <c r="Y1567" s="8">
        <f>ROUND(1000+MOD($A1567*37,90000)+IF($AB1567="Да",5000,0),2)</f>
        <v/>
      </c>
      <c r="Z1567">
        <f>1+MOD($A1567,20)</f>
        <v/>
      </c>
      <c r="AA1567" s="8">
        <f>ROUND($Y1567*(0.08+MOD($A1567,17)/100),2)</f>
        <v/>
      </c>
      <c r="AB1567">
        <f>IF(MOD($A1567,10)&lt;7,"Да","Нет")</f>
        <v/>
      </c>
      <c r="AC1567">
        <f>$R1567&amp;" / "&amp;$S1567&amp;" / "&amp;$T1567</f>
        <v/>
      </c>
      <c r="AD1567">
        <f>1</f>
        <v/>
      </c>
      <c r="AE1567">
        <f>IF($A1567&lt;=Settings!$B$4,"до 100",IF($A1567&lt;=Settings!$B$5,"до 10 000",IF($A1567&lt;=Settings!$B$6,"до 100 000","100 000+")))</f>
        <v/>
      </c>
    </row>
    <row r="1568">
      <c r="A1568">
        <f>ROW()-1</f>
        <v/>
      </c>
      <c r="B1568">
        <f>IF($A1568&lt;=Settings!$B$4,"small_control",IF($A1568&lt;=Settings!$B$5,"medium_10k",IF($A1568&lt;=Settings!$B$6,"large_100k","extreme_1m")))</f>
        <v/>
      </c>
      <c r="C1568">
        <f>"ORD-"&amp;TEXT(QUOTIENT($A1568-1,3)+1,"0000000")</f>
        <v/>
      </c>
      <c r="D1568">
        <f>"LINE-"&amp;TEXT($A1568,"0000000")</f>
        <v/>
      </c>
      <c r="E1568" s="7">
        <f>Settings!$B$2+$A1568-1</f>
        <v/>
      </c>
      <c r="F1568" s="7">
        <f>Settings!$B$2+MOD($A1568-1,Settings!$B$7)</f>
        <v/>
      </c>
      <c r="G1568">
        <f>YEAR($F1568)</f>
        <v/>
      </c>
      <c r="H1568">
        <f>"Q"&amp;ROUNDUP(MONTH($F1568)/3,0)</f>
        <v/>
      </c>
      <c r="I1568">
        <f>MONTH($F1568)</f>
        <v/>
      </c>
      <c r="J1568">
        <f>CHOOSE(MONTH($F1568),"Январь","Февраль","Март","Апрель","Май","Июнь","Июль","Август","Сентябрь","Октябрь","Ноябрь","Декабрь")</f>
        <v/>
      </c>
      <c r="K1568">
        <f>DAY($F1568)</f>
        <v/>
      </c>
      <c r="L1568">
        <f>IF(MOD($A1568,10)&lt;7,"ФО_01_Крупный","ФО_"&amp;TEXT(MOD($A1568,8)+1,"00"))</f>
        <v/>
      </c>
      <c r="M1568">
        <f>IF($AB1568="Да","Регион_001_Крупный","Регион_"&amp;TEXT(MOD(QUOTIENT($A1568-1,20),180)+1,"000"))</f>
        <v/>
      </c>
      <c r="N1568">
        <f>IF($AB1568="Да","Город_"&amp;TEXT(MOD($A1568-1,250)+1,"0000"),"Город_"&amp;TEXT(MOD($A1568-1,3000)+1,"0000"))</f>
        <v/>
      </c>
      <c r="O1568">
        <f>IF($AB1568="Да","Холдинг_Крупный","Холдинг_"&amp;TEXT(MOD(QUOTIENT($A1568-1,10000),20)+1,"00"))</f>
        <v/>
      </c>
      <c r="P1568">
        <f>IF($AB1568="Да","Организация_Крупная","Организация_"&amp;TEXT(MOD(QUOTIENT($A1568-1,500),600)+1,"000"))</f>
        <v/>
      </c>
      <c r="Q1568">
        <f>"Отдел_"&amp;TEXT(MOD(QUOTIENT($A1568-1,50),100)+1,"000")</f>
        <v/>
      </c>
      <c r="R1568">
        <f>IF($AB1568="Да","Группа_Крупная","Группа_"&amp;TEXT(MOD(QUOTIENT($A1568-1,5000),30)+1,"00"))</f>
        <v/>
      </c>
      <c r="S1568">
        <f>IF($AB1568="Да","Категория_Крупная","Категория_"&amp;TEXT(MOD(QUOTIENT($A1568-1,500),120)+1,"000"))</f>
        <v/>
      </c>
      <c r="T1568">
        <f>IF($AB1568="Да","Подкатегория_Крупная","Подкатегория_"&amp;TEXT(MOD(QUOTIENT($A1568-1,50),300)+1,"000"))</f>
        <v/>
      </c>
      <c r="U1568">
        <f>"SKU_"&amp;TEXT($A1568,"0000000")</f>
        <v/>
      </c>
      <c r="V1568">
        <f>CHOOSE(MOD($A1568-1,4)+1,"Enterprise","SMB","Госсектор","Розница")</f>
        <v/>
      </c>
      <c r="W1568">
        <f>"Клиент_"&amp;TEXT(MOD($A1568-1,20000)+1,"00000")</f>
        <v/>
      </c>
      <c r="X1568">
        <f>CHOOSE(MOD($A1568-1,5)+1,"Портал","API","Импорт","Ручной ввод","Интеграция")</f>
        <v/>
      </c>
      <c r="Y1568" s="8">
        <f>ROUND(1000+MOD($A1568*37,90000)+IF($AB1568="Да",5000,0),2)</f>
        <v/>
      </c>
      <c r="Z1568">
        <f>1+MOD($A1568,20)</f>
        <v/>
      </c>
      <c r="AA1568" s="8">
        <f>ROUND($Y1568*(0.08+MOD($A1568,17)/100),2)</f>
        <v/>
      </c>
      <c r="AB1568">
        <f>IF(MOD($A1568,10)&lt;7,"Да","Нет")</f>
        <v/>
      </c>
      <c r="AC1568">
        <f>$R1568&amp;" / "&amp;$S1568&amp;" / "&amp;$T1568</f>
        <v/>
      </c>
      <c r="AD1568">
        <f>1</f>
        <v/>
      </c>
      <c r="AE1568">
        <f>IF($A1568&lt;=Settings!$B$4,"до 100",IF($A1568&lt;=Settings!$B$5,"до 10 000",IF($A1568&lt;=Settings!$B$6,"до 100 000","100 000+")))</f>
        <v/>
      </c>
    </row>
    <row r="1569">
      <c r="A1569">
        <f>ROW()-1</f>
        <v/>
      </c>
      <c r="B1569">
        <f>IF($A1569&lt;=Settings!$B$4,"small_control",IF($A1569&lt;=Settings!$B$5,"medium_10k",IF($A1569&lt;=Settings!$B$6,"large_100k","extreme_1m")))</f>
        <v/>
      </c>
      <c r="C1569">
        <f>"ORD-"&amp;TEXT(QUOTIENT($A1569-1,3)+1,"0000000")</f>
        <v/>
      </c>
      <c r="D1569">
        <f>"LINE-"&amp;TEXT($A1569,"0000000")</f>
        <v/>
      </c>
      <c r="E1569" s="7">
        <f>Settings!$B$2+$A1569-1</f>
        <v/>
      </c>
      <c r="F1569" s="7">
        <f>Settings!$B$2+MOD($A1569-1,Settings!$B$7)</f>
        <v/>
      </c>
      <c r="G1569">
        <f>YEAR($F1569)</f>
        <v/>
      </c>
      <c r="H1569">
        <f>"Q"&amp;ROUNDUP(MONTH($F1569)/3,0)</f>
        <v/>
      </c>
      <c r="I1569">
        <f>MONTH($F1569)</f>
        <v/>
      </c>
      <c r="J1569">
        <f>CHOOSE(MONTH($F1569),"Январь","Февраль","Март","Апрель","Май","Июнь","Июль","Август","Сентябрь","Октябрь","Ноябрь","Декабрь")</f>
        <v/>
      </c>
      <c r="K1569">
        <f>DAY($F1569)</f>
        <v/>
      </c>
      <c r="L1569">
        <f>IF(MOD($A1569,10)&lt;7,"ФО_01_Крупный","ФО_"&amp;TEXT(MOD($A1569,8)+1,"00"))</f>
        <v/>
      </c>
      <c r="M1569">
        <f>IF($AB1569="Да","Регион_001_Крупный","Регион_"&amp;TEXT(MOD(QUOTIENT($A1569-1,20),180)+1,"000"))</f>
        <v/>
      </c>
      <c r="N1569">
        <f>IF($AB1569="Да","Город_"&amp;TEXT(MOD($A1569-1,250)+1,"0000"),"Город_"&amp;TEXT(MOD($A1569-1,3000)+1,"0000"))</f>
        <v/>
      </c>
      <c r="O1569">
        <f>IF($AB1569="Да","Холдинг_Крупный","Холдинг_"&amp;TEXT(MOD(QUOTIENT($A1569-1,10000),20)+1,"00"))</f>
        <v/>
      </c>
      <c r="P1569">
        <f>IF($AB1569="Да","Организация_Крупная","Организация_"&amp;TEXT(MOD(QUOTIENT($A1569-1,500),600)+1,"000"))</f>
        <v/>
      </c>
      <c r="Q1569">
        <f>"Отдел_"&amp;TEXT(MOD(QUOTIENT($A1569-1,50),100)+1,"000")</f>
        <v/>
      </c>
      <c r="R1569">
        <f>IF($AB1569="Да","Группа_Крупная","Группа_"&amp;TEXT(MOD(QUOTIENT($A1569-1,5000),30)+1,"00"))</f>
        <v/>
      </c>
      <c r="S1569">
        <f>IF($AB1569="Да","Категория_Крупная","Категория_"&amp;TEXT(MOD(QUOTIENT($A1569-1,500),120)+1,"000"))</f>
        <v/>
      </c>
      <c r="T1569">
        <f>IF($AB1569="Да","Подкатегория_Крупная","Подкатегория_"&amp;TEXT(MOD(QUOTIENT($A1569-1,50),300)+1,"000"))</f>
        <v/>
      </c>
      <c r="U1569">
        <f>"SKU_"&amp;TEXT($A1569,"0000000")</f>
        <v/>
      </c>
      <c r="V1569">
        <f>CHOOSE(MOD($A1569-1,4)+1,"Enterprise","SMB","Госсектор","Розница")</f>
        <v/>
      </c>
      <c r="W1569">
        <f>"Клиент_"&amp;TEXT(MOD($A1569-1,20000)+1,"00000")</f>
        <v/>
      </c>
      <c r="X1569">
        <f>CHOOSE(MOD($A1569-1,5)+1,"Портал","API","Импорт","Ручной ввод","Интеграция")</f>
        <v/>
      </c>
      <c r="Y1569" s="8">
        <f>ROUND(1000+MOD($A1569*37,90000)+IF($AB1569="Да",5000,0),2)</f>
        <v/>
      </c>
      <c r="Z1569">
        <f>1+MOD($A1569,20)</f>
        <v/>
      </c>
      <c r="AA1569" s="8">
        <f>ROUND($Y1569*(0.08+MOD($A1569,17)/100),2)</f>
        <v/>
      </c>
      <c r="AB1569">
        <f>IF(MOD($A1569,10)&lt;7,"Да","Нет")</f>
        <v/>
      </c>
      <c r="AC1569">
        <f>$R1569&amp;" / "&amp;$S1569&amp;" / "&amp;$T1569</f>
        <v/>
      </c>
      <c r="AD1569">
        <f>1</f>
        <v/>
      </c>
      <c r="AE1569">
        <f>IF($A1569&lt;=Settings!$B$4,"до 100",IF($A1569&lt;=Settings!$B$5,"до 10 000",IF($A1569&lt;=Settings!$B$6,"до 100 000","100 000+")))</f>
        <v/>
      </c>
    </row>
    <row r="1570">
      <c r="A1570">
        <f>ROW()-1</f>
        <v/>
      </c>
      <c r="B1570">
        <f>IF($A1570&lt;=Settings!$B$4,"small_control",IF($A1570&lt;=Settings!$B$5,"medium_10k",IF($A1570&lt;=Settings!$B$6,"large_100k","extreme_1m")))</f>
        <v/>
      </c>
      <c r="C1570">
        <f>"ORD-"&amp;TEXT(QUOTIENT($A1570-1,3)+1,"0000000")</f>
        <v/>
      </c>
      <c r="D1570">
        <f>"LINE-"&amp;TEXT($A1570,"0000000")</f>
        <v/>
      </c>
      <c r="E1570" s="7">
        <f>Settings!$B$2+$A1570-1</f>
        <v/>
      </c>
      <c r="F1570" s="7">
        <f>Settings!$B$2+MOD($A1570-1,Settings!$B$7)</f>
        <v/>
      </c>
      <c r="G1570">
        <f>YEAR($F1570)</f>
        <v/>
      </c>
      <c r="H1570">
        <f>"Q"&amp;ROUNDUP(MONTH($F1570)/3,0)</f>
        <v/>
      </c>
      <c r="I1570">
        <f>MONTH($F1570)</f>
        <v/>
      </c>
      <c r="J1570">
        <f>CHOOSE(MONTH($F1570),"Январь","Февраль","Март","Апрель","Май","Июнь","Июль","Август","Сентябрь","Октябрь","Ноябрь","Декабрь")</f>
        <v/>
      </c>
      <c r="K1570">
        <f>DAY($F1570)</f>
        <v/>
      </c>
      <c r="L1570">
        <f>IF(MOD($A1570,10)&lt;7,"ФО_01_Крупный","ФО_"&amp;TEXT(MOD($A1570,8)+1,"00"))</f>
        <v/>
      </c>
      <c r="M1570">
        <f>IF($AB1570="Да","Регион_001_Крупный","Регион_"&amp;TEXT(MOD(QUOTIENT($A1570-1,20),180)+1,"000"))</f>
        <v/>
      </c>
      <c r="N1570">
        <f>IF($AB1570="Да","Город_"&amp;TEXT(MOD($A1570-1,250)+1,"0000"),"Город_"&amp;TEXT(MOD($A1570-1,3000)+1,"0000"))</f>
        <v/>
      </c>
      <c r="O1570">
        <f>IF($AB1570="Да","Холдинг_Крупный","Холдинг_"&amp;TEXT(MOD(QUOTIENT($A1570-1,10000),20)+1,"00"))</f>
        <v/>
      </c>
      <c r="P1570">
        <f>IF($AB1570="Да","Организация_Крупная","Организация_"&amp;TEXT(MOD(QUOTIENT($A1570-1,500),600)+1,"000"))</f>
        <v/>
      </c>
      <c r="Q1570">
        <f>"Отдел_"&amp;TEXT(MOD(QUOTIENT($A1570-1,50),100)+1,"000")</f>
        <v/>
      </c>
      <c r="R1570">
        <f>IF($AB1570="Да","Группа_Крупная","Группа_"&amp;TEXT(MOD(QUOTIENT($A1570-1,5000),30)+1,"00"))</f>
        <v/>
      </c>
      <c r="S1570">
        <f>IF($AB1570="Да","Категория_Крупная","Категория_"&amp;TEXT(MOD(QUOTIENT($A1570-1,500),120)+1,"000"))</f>
        <v/>
      </c>
      <c r="T1570">
        <f>IF($AB1570="Да","Подкатегория_Крупная","Подкатегория_"&amp;TEXT(MOD(QUOTIENT($A1570-1,50),300)+1,"000"))</f>
        <v/>
      </c>
      <c r="U1570">
        <f>"SKU_"&amp;TEXT($A1570,"0000000")</f>
        <v/>
      </c>
      <c r="V1570">
        <f>CHOOSE(MOD($A1570-1,4)+1,"Enterprise","SMB","Госсектор","Розница")</f>
        <v/>
      </c>
      <c r="W1570">
        <f>"Клиент_"&amp;TEXT(MOD($A1570-1,20000)+1,"00000")</f>
        <v/>
      </c>
      <c r="X1570">
        <f>CHOOSE(MOD($A1570-1,5)+1,"Портал","API","Импорт","Ручной ввод","Интеграция")</f>
        <v/>
      </c>
      <c r="Y1570" s="8">
        <f>ROUND(1000+MOD($A1570*37,90000)+IF($AB1570="Да",5000,0),2)</f>
        <v/>
      </c>
      <c r="Z1570">
        <f>1+MOD($A1570,20)</f>
        <v/>
      </c>
      <c r="AA1570" s="8">
        <f>ROUND($Y1570*(0.08+MOD($A1570,17)/100),2)</f>
        <v/>
      </c>
      <c r="AB1570">
        <f>IF(MOD($A1570,10)&lt;7,"Да","Нет")</f>
        <v/>
      </c>
      <c r="AC1570">
        <f>$R1570&amp;" / "&amp;$S1570&amp;" / "&amp;$T1570</f>
        <v/>
      </c>
      <c r="AD1570">
        <f>1</f>
        <v/>
      </c>
      <c r="AE1570">
        <f>IF($A1570&lt;=Settings!$B$4,"до 100",IF($A1570&lt;=Settings!$B$5,"до 10 000",IF($A1570&lt;=Settings!$B$6,"до 100 000","100 000+")))</f>
        <v/>
      </c>
    </row>
    <row r="1571">
      <c r="A1571">
        <f>ROW()-1</f>
        <v/>
      </c>
      <c r="B1571">
        <f>IF($A1571&lt;=Settings!$B$4,"small_control",IF($A1571&lt;=Settings!$B$5,"medium_10k",IF($A1571&lt;=Settings!$B$6,"large_100k","extreme_1m")))</f>
        <v/>
      </c>
      <c r="C1571">
        <f>"ORD-"&amp;TEXT(QUOTIENT($A1571-1,3)+1,"0000000")</f>
        <v/>
      </c>
      <c r="D1571">
        <f>"LINE-"&amp;TEXT($A1571,"0000000")</f>
        <v/>
      </c>
      <c r="E1571" s="7">
        <f>Settings!$B$2+$A1571-1</f>
        <v/>
      </c>
      <c r="F1571" s="7">
        <f>Settings!$B$2+MOD($A1571-1,Settings!$B$7)</f>
        <v/>
      </c>
      <c r="G1571">
        <f>YEAR($F1571)</f>
        <v/>
      </c>
      <c r="H1571">
        <f>"Q"&amp;ROUNDUP(MONTH($F1571)/3,0)</f>
        <v/>
      </c>
      <c r="I1571">
        <f>MONTH($F1571)</f>
        <v/>
      </c>
      <c r="J1571">
        <f>CHOOSE(MONTH($F1571),"Январь","Февраль","Март","Апрель","Май","Июнь","Июль","Август","Сентябрь","Октябрь","Ноябрь","Декабрь")</f>
        <v/>
      </c>
      <c r="K1571">
        <f>DAY($F1571)</f>
        <v/>
      </c>
      <c r="L1571">
        <f>IF(MOD($A1571,10)&lt;7,"ФО_01_Крупный","ФО_"&amp;TEXT(MOD($A1571,8)+1,"00"))</f>
        <v/>
      </c>
      <c r="M1571">
        <f>IF($AB1571="Да","Регион_001_Крупный","Регион_"&amp;TEXT(MOD(QUOTIENT($A1571-1,20),180)+1,"000"))</f>
        <v/>
      </c>
      <c r="N1571">
        <f>IF($AB1571="Да","Город_"&amp;TEXT(MOD($A1571-1,250)+1,"0000"),"Город_"&amp;TEXT(MOD($A1571-1,3000)+1,"0000"))</f>
        <v/>
      </c>
      <c r="O1571">
        <f>IF($AB1571="Да","Холдинг_Крупный","Холдинг_"&amp;TEXT(MOD(QUOTIENT($A1571-1,10000),20)+1,"00"))</f>
        <v/>
      </c>
      <c r="P1571">
        <f>IF($AB1571="Да","Организация_Крупная","Организация_"&amp;TEXT(MOD(QUOTIENT($A1571-1,500),600)+1,"000"))</f>
        <v/>
      </c>
      <c r="Q1571">
        <f>"Отдел_"&amp;TEXT(MOD(QUOTIENT($A1571-1,50),100)+1,"000")</f>
        <v/>
      </c>
      <c r="R1571">
        <f>IF($AB1571="Да","Группа_Крупная","Группа_"&amp;TEXT(MOD(QUOTIENT($A1571-1,5000),30)+1,"00"))</f>
        <v/>
      </c>
      <c r="S1571">
        <f>IF($AB1571="Да","Категория_Крупная","Категория_"&amp;TEXT(MOD(QUOTIENT($A1571-1,500),120)+1,"000"))</f>
        <v/>
      </c>
      <c r="T1571">
        <f>IF($AB1571="Да","Подкатегория_Крупная","Подкатегория_"&amp;TEXT(MOD(QUOTIENT($A1571-1,50),300)+1,"000"))</f>
        <v/>
      </c>
      <c r="U1571">
        <f>"SKU_"&amp;TEXT($A1571,"0000000")</f>
        <v/>
      </c>
      <c r="V1571">
        <f>CHOOSE(MOD($A1571-1,4)+1,"Enterprise","SMB","Госсектор","Розница")</f>
        <v/>
      </c>
      <c r="W1571">
        <f>"Клиент_"&amp;TEXT(MOD($A1571-1,20000)+1,"00000")</f>
        <v/>
      </c>
      <c r="X1571">
        <f>CHOOSE(MOD($A1571-1,5)+1,"Портал","API","Импорт","Ручной ввод","Интеграция")</f>
        <v/>
      </c>
      <c r="Y1571" s="8">
        <f>ROUND(1000+MOD($A1571*37,90000)+IF($AB1571="Да",5000,0),2)</f>
        <v/>
      </c>
      <c r="Z1571">
        <f>1+MOD($A1571,20)</f>
        <v/>
      </c>
      <c r="AA1571" s="8">
        <f>ROUND($Y1571*(0.08+MOD($A1571,17)/100),2)</f>
        <v/>
      </c>
      <c r="AB1571">
        <f>IF(MOD($A1571,10)&lt;7,"Да","Нет")</f>
        <v/>
      </c>
      <c r="AC1571">
        <f>$R1571&amp;" / "&amp;$S1571&amp;" / "&amp;$T1571</f>
        <v/>
      </c>
      <c r="AD1571">
        <f>1</f>
        <v/>
      </c>
      <c r="AE1571">
        <f>IF($A1571&lt;=Settings!$B$4,"до 100",IF($A1571&lt;=Settings!$B$5,"до 10 000",IF($A1571&lt;=Settings!$B$6,"до 100 000","100 000+")))</f>
        <v/>
      </c>
    </row>
    <row r="1572">
      <c r="A1572">
        <f>ROW()-1</f>
        <v/>
      </c>
      <c r="B1572">
        <f>IF($A1572&lt;=Settings!$B$4,"small_control",IF($A1572&lt;=Settings!$B$5,"medium_10k",IF($A1572&lt;=Settings!$B$6,"large_100k","extreme_1m")))</f>
        <v/>
      </c>
      <c r="C1572">
        <f>"ORD-"&amp;TEXT(QUOTIENT($A1572-1,3)+1,"0000000")</f>
        <v/>
      </c>
      <c r="D1572">
        <f>"LINE-"&amp;TEXT($A1572,"0000000")</f>
        <v/>
      </c>
      <c r="E1572" s="7">
        <f>Settings!$B$2+$A1572-1</f>
        <v/>
      </c>
      <c r="F1572" s="7">
        <f>Settings!$B$2+MOD($A1572-1,Settings!$B$7)</f>
        <v/>
      </c>
      <c r="G1572">
        <f>YEAR($F1572)</f>
        <v/>
      </c>
      <c r="H1572">
        <f>"Q"&amp;ROUNDUP(MONTH($F1572)/3,0)</f>
        <v/>
      </c>
      <c r="I1572">
        <f>MONTH($F1572)</f>
        <v/>
      </c>
      <c r="J1572">
        <f>CHOOSE(MONTH($F1572),"Январь","Февраль","Март","Апрель","Май","Июнь","Июль","Август","Сентябрь","Октябрь","Ноябрь","Декабрь")</f>
        <v/>
      </c>
      <c r="K1572">
        <f>DAY($F1572)</f>
        <v/>
      </c>
      <c r="L1572">
        <f>IF(MOD($A1572,10)&lt;7,"ФО_01_Крупный","ФО_"&amp;TEXT(MOD($A1572,8)+1,"00"))</f>
        <v/>
      </c>
      <c r="M1572">
        <f>IF($AB1572="Да","Регион_001_Крупный","Регион_"&amp;TEXT(MOD(QUOTIENT($A1572-1,20),180)+1,"000"))</f>
        <v/>
      </c>
      <c r="N1572">
        <f>IF($AB1572="Да","Город_"&amp;TEXT(MOD($A1572-1,250)+1,"0000"),"Город_"&amp;TEXT(MOD($A1572-1,3000)+1,"0000"))</f>
        <v/>
      </c>
      <c r="O1572">
        <f>IF($AB1572="Да","Холдинг_Крупный","Холдинг_"&amp;TEXT(MOD(QUOTIENT($A1572-1,10000),20)+1,"00"))</f>
        <v/>
      </c>
      <c r="P1572">
        <f>IF($AB1572="Да","Организация_Крупная","Организация_"&amp;TEXT(MOD(QUOTIENT($A1572-1,500),600)+1,"000"))</f>
        <v/>
      </c>
      <c r="Q1572">
        <f>"Отдел_"&amp;TEXT(MOD(QUOTIENT($A1572-1,50),100)+1,"000")</f>
        <v/>
      </c>
      <c r="R1572">
        <f>IF($AB1572="Да","Группа_Крупная","Группа_"&amp;TEXT(MOD(QUOTIENT($A1572-1,5000),30)+1,"00"))</f>
        <v/>
      </c>
      <c r="S1572">
        <f>IF($AB1572="Да","Категория_Крупная","Категория_"&amp;TEXT(MOD(QUOTIENT($A1572-1,500),120)+1,"000"))</f>
        <v/>
      </c>
      <c r="T1572">
        <f>IF($AB1572="Да","Подкатегория_Крупная","Подкатегория_"&amp;TEXT(MOD(QUOTIENT($A1572-1,50),300)+1,"000"))</f>
        <v/>
      </c>
      <c r="U1572">
        <f>"SKU_"&amp;TEXT($A1572,"0000000")</f>
        <v/>
      </c>
      <c r="V1572">
        <f>CHOOSE(MOD($A1572-1,4)+1,"Enterprise","SMB","Госсектор","Розница")</f>
        <v/>
      </c>
      <c r="W1572">
        <f>"Клиент_"&amp;TEXT(MOD($A1572-1,20000)+1,"00000")</f>
        <v/>
      </c>
      <c r="X1572">
        <f>CHOOSE(MOD($A1572-1,5)+1,"Портал","API","Импорт","Ручной ввод","Интеграция")</f>
        <v/>
      </c>
      <c r="Y1572" s="8">
        <f>ROUND(1000+MOD($A1572*37,90000)+IF($AB1572="Да",5000,0),2)</f>
        <v/>
      </c>
      <c r="Z1572">
        <f>1+MOD($A1572,20)</f>
        <v/>
      </c>
      <c r="AA1572" s="8">
        <f>ROUND($Y1572*(0.08+MOD($A1572,17)/100),2)</f>
        <v/>
      </c>
      <c r="AB1572">
        <f>IF(MOD($A1572,10)&lt;7,"Да","Нет")</f>
        <v/>
      </c>
      <c r="AC1572">
        <f>$R1572&amp;" / "&amp;$S1572&amp;" / "&amp;$T1572</f>
        <v/>
      </c>
      <c r="AD1572">
        <f>1</f>
        <v/>
      </c>
      <c r="AE1572">
        <f>IF($A1572&lt;=Settings!$B$4,"до 100",IF($A1572&lt;=Settings!$B$5,"до 10 000",IF($A1572&lt;=Settings!$B$6,"до 100 000","100 000+")))</f>
        <v/>
      </c>
    </row>
    <row r="1573">
      <c r="A1573">
        <f>ROW()-1</f>
        <v/>
      </c>
      <c r="B1573">
        <f>IF($A1573&lt;=Settings!$B$4,"small_control",IF($A1573&lt;=Settings!$B$5,"medium_10k",IF($A1573&lt;=Settings!$B$6,"large_100k","extreme_1m")))</f>
        <v/>
      </c>
      <c r="C1573">
        <f>"ORD-"&amp;TEXT(QUOTIENT($A1573-1,3)+1,"0000000")</f>
        <v/>
      </c>
      <c r="D1573">
        <f>"LINE-"&amp;TEXT($A1573,"0000000")</f>
        <v/>
      </c>
      <c r="E1573" s="7">
        <f>Settings!$B$2+$A1573-1</f>
        <v/>
      </c>
      <c r="F1573" s="7">
        <f>Settings!$B$2+MOD($A1573-1,Settings!$B$7)</f>
        <v/>
      </c>
      <c r="G1573">
        <f>YEAR($F1573)</f>
        <v/>
      </c>
      <c r="H1573">
        <f>"Q"&amp;ROUNDUP(MONTH($F1573)/3,0)</f>
        <v/>
      </c>
      <c r="I1573">
        <f>MONTH($F1573)</f>
        <v/>
      </c>
      <c r="J1573">
        <f>CHOOSE(MONTH($F1573),"Январь","Февраль","Март","Апрель","Май","Июнь","Июль","Август","Сентябрь","Октябрь","Ноябрь","Декабрь")</f>
        <v/>
      </c>
      <c r="K1573">
        <f>DAY($F1573)</f>
        <v/>
      </c>
      <c r="L1573">
        <f>IF(MOD($A1573,10)&lt;7,"ФО_01_Крупный","ФО_"&amp;TEXT(MOD($A1573,8)+1,"00"))</f>
        <v/>
      </c>
      <c r="M1573">
        <f>IF($AB1573="Да","Регион_001_Крупный","Регион_"&amp;TEXT(MOD(QUOTIENT($A1573-1,20),180)+1,"000"))</f>
        <v/>
      </c>
      <c r="N1573">
        <f>IF($AB1573="Да","Город_"&amp;TEXT(MOD($A1573-1,250)+1,"0000"),"Город_"&amp;TEXT(MOD($A1573-1,3000)+1,"0000"))</f>
        <v/>
      </c>
      <c r="O1573">
        <f>IF($AB1573="Да","Холдинг_Крупный","Холдинг_"&amp;TEXT(MOD(QUOTIENT($A1573-1,10000),20)+1,"00"))</f>
        <v/>
      </c>
      <c r="P1573">
        <f>IF($AB1573="Да","Организация_Крупная","Организация_"&amp;TEXT(MOD(QUOTIENT($A1573-1,500),600)+1,"000"))</f>
        <v/>
      </c>
      <c r="Q1573">
        <f>"Отдел_"&amp;TEXT(MOD(QUOTIENT($A1573-1,50),100)+1,"000")</f>
        <v/>
      </c>
      <c r="R1573">
        <f>IF($AB1573="Да","Группа_Крупная","Группа_"&amp;TEXT(MOD(QUOTIENT($A1573-1,5000),30)+1,"00"))</f>
        <v/>
      </c>
      <c r="S1573">
        <f>IF($AB1573="Да","Категория_Крупная","Категория_"&amp;TEXT(MOD(QUOTIENT($A1573-1,500),120)+1,"000"))</f>
        <v/>
      </c>
      <c r="T1573">
        <f>IF($AB1573="Да","Подкатегория_Крупная","Подкатегория_"&amp;TEXT(MOD(QUOTIENT($A1573-1,50),300)+1,"000"))</f>
        <v/>
      </c>
      <c r="U1573">
        <f>"SKU_"&amp;TEXT($A1573,"0000000")</f>
        <v/>
      </c>
      <c r="V1573">
        <f>CHOOSE(MOD($A1573-1,4)+1,"Enterprise","SMB","Госсектор","Розница")</f>
        <v/>
      </c>
      <c r="W1573">
        <f>"Клиент_"&amp;TEXT(MOD($A1573-1,20000)+1,"00000")</f>
        <v/>
      </c>
      <c r="X1573">
        <f>CHOOSE(MOD($A1573-1,5)+1,"Портал","API","Импорт","Ручной ввод","Интеграция")</f>
        <v/>
      </c>
      <c r="Y1573" s="8">
        <f>ROUND(1000+MOD($A1573*37,90000)+IF($AB1573="Да",5000,0),2)</f>
        <v/>
      </c>
      <c r="Z1573">
        <f>1+MOD($A1573,20)</f>
        <v/>
      </c>
      <c r="AA1573" s="8">
        <f>ROUND($Y1573*(0.08+MOD($A1573,17)/100),2)</f>
        <v/>
      </c>
      <c r="AB1573">
        <f>IF(MOD($A1573,10)&lt;7,"Да","Нет")</f>
        <v/>
      </c>
      <c r="AC1573">
        <f>$R1573&amp;" / "&amp;$S1573&amp;" / "&amp;$T1573</f>
        <v/>
      </c>
      <c r="AD1573">
        <f>1</f>
        <v/>
      </c>
      <c r="AE1573">
        <f>IF($A1573&lt;=Settings!$B$4,"до 100",IF($A1573&lt;=Settings!$B$5,"до 10 000",IF($A1573&lt;=Settings!$B$6,"до 100 000","100 000+")))</f>
        <v/>
      </c>
    </row>
    <row r="1574">
      <c r="A1574">
        <f>ROW()-1</f>
        <v/>
      </c>
      <c r="B1574">
        <f>IF($A1574&lt;=Settings!$B$4,"small_control",IF($A1574&lt;=Settings!$B$5,"medium_10k",IF($A1574&lt;=Settings!$B$6,"large_100k","extreme_1m")))</f>
        <v/>
      </c>
      <c r="C1574">
        <f>"ORD-"&amp;TEXT(QUOTIENT($A1574-1,3)+1,"0000000")</f>
        <v/>
      </c>
      <c r="D1574">
        <f>"LINE-"&amp;TEXT($A1574,"0000000")</f>
        <v/>
      </c>
      <c r="E1574" s="7">
        <f>Settings!$B$2+$A1574-1</f>
        <v/>
      </c>
      <c r="F1574" s="7">
        <f>Settings!$B$2+MOD($A1574-1,Settings!$B$7)</f>
        <v/>
      </c>
      <c r="G1574">
        <f>YEAR($F1574)</f>
        <v/>
      </c>
      <c r="H1574">
        <f>"Q"&amp;ROUNDUP(MONTH($F1574)/3,0)</f>
        <v/>
      </c>
      <c r="I1574">
        <f>MONTH($F1574)</f>
        <v/>
      </c>
      <c r="J1574">
        <f>CHOOSE(MONTH($F1574),"Январь","Февраль","Март","Апрель","Май","Июнь","Июль","Август","Сентябрь","Октябрь","Ноябрь","Декабрь")</f>
        <v/>
      </c>
      <c r="K1574">
        <f>DAY($F1574)</f>
        <v/>
      </c>
      <c r="L1574">
        <f>IF(MOD($A1574,10)&lt;7,"ФО_01_Крупный","ФО_"&amp;TEXT(MOD($A1574,8)+1,"00"))</f>
        <v/>
      </c>
      <c r="M1574">
        <f>IF($AB1574="Да","Регион_001_Крупный","Регион_"&amp;TEXT(MOD(QUOTIENT($A1574-1,20),180)+1,"000"))</f>
        <v/>
      </c>
      <c r="N1574">
        <f>IF($AB1574="Да","Город_"&amp;TEXT(MOD($A1574-1,250)+1,"0000"),"Город_"&amp;TEXT(MOD($A1574-1,3000)+1,"0000"))</f>
        <v/>
      </c>
      <c r="O1574">
        <f>IF($AB1574="Да","Холдинг_Крупный","Холдинг_"&amp;TEXT(MOD(QUOTIENT($A1574-1,10000),20)+1,"00"))</f>
        <v/>
      </c>
      <c r="P1574">
        <f>IF($AB1574="Да","Организация_Крупная","Организация_"&amp;TEXT(MOD(QUOTIENT($A1574-1,500),600)+1,"000"))</f>
        <v/>
      </c>
      <c r="Q1574">
        <f>"Отдел_"&amp;TEXT(MOD(QUOTIENT($A1574-1,50),100)+1,"000")</f>
        <v/>
      </c>
      <c r="R1574">
        <f>IF($AB1574="Да","Группа_Крупная","Группа_"&amp;TEXT(MOD(QUOTIENT($A1574-1,5000),30)+1,"00"))</f>
        <v/>
      </c>
      <c r="S1574">
        <f>IF($AB1574="Да","Категория_Крупная","Категория_"&amp;TEXT(MOD(QUOTIENT($A1574-1,500),120)+1,"000"))</f>
        <v/>
      </c>
      <c r="T1574">
        <f>IF($AB1574="Да","Подкатегория_Крупная","Подкатегория_"&amp;TEXT(MOD(QUOTIENT($A1574-1,50),300)+1,"000"))</f>
        <v/>
      </c>
      <c r="U1574">
        <f>"SKU_"&amp;TEXT($A1574,"0000000")</f>
        <v/>
      </c>
      <c r="V1574">
        <f>CHOOSE(MOD($A1574-1,4)+1,"Enterprise","SMB","Госсектор","Розница")</f>
        <v/>
      </c>
      <c r="W1574">
        <f>"Клиент_"&amp;TEXT(MOD($A1574-1,20000)+1,"00000")</f>
        <v/>
      </c>
      <c r="X1574">
        <f>CHOOSE(MOD($A1574-1,5)+1,"Портал","API","Импорт","Ручной ввод","Интеграция")</f>
        <v/>
      </c>
      <c r="Y1574" s="8">
        <f>ROUND(1000+MOD($A1574*37,90000)+IF($AB1574="Да",5000,0),2)</f>
        <v/>
      </c>
      <c r="Z1574">
        <f>1+MOD($A1574,20)</f>
        <v/>
      </c>
      <c r="AA1574" s="8">
        <f>ROUND($Y1574*(0.08+MOD($A1574,17)/100),2)</f>
        <v/>
      </c>
      <c r="AB1574">
        <f>IF(MOD($A1574,10)&lt;7,"Да","Нет")</f>
        <v/>
      </c>
      <c r="AC1574">
        <f>$R1574&amp;" / "&amp;$S1574&amp;" / "&amp;$T1574</f>
        <v/>
      </c>
      <c r="AD1574">
        <f>1</f>
        <v/>
      </c>
      <c r="AE1574">
        <f>IF($A1574&lt;=Settings!$B$4,"до 100",IF($A1574&lt;=Settings!$B$5,"до 10 000",IF($A1574&lt;=Settings!$B$6,"до 100 000","100 000+")))</f>
        <v/>
      </c>
    </row>
    <row r="1575">
      <c r="A1575">
        <f>ROW()-1</f>
        <v/>
      </c>
      <c r="B1575">
        <f>IF($A1575&lt;=Settings!$B$4,"small_control",IF($A1575&lt;=Settings!$B$5,"medium_10k",IF($A1575&lt;=Settings!$B$6,"large_100k","extreme_1m")))</f>
        <v/>
      </c>
      <c r="C1575">
        <f>"ORD-"&amp;TEXT(QUOTIENT($A1575-1,3)+1,"0000000")</f>
        <v/>
      </c>
      <c r="D1575">
        <f>"LINE-"&amp;TEXT($A1575,"0000000")</f>
        <v/>
      </c>
      <c r="E1575" s="7">
        <f>Settings!$B$2+$A1575-1</f>
        <v/>
      </c>
      <c r="F1575" s="7">
        <f>Settings!$B$2+MOD($A1575-1,Settings!$B$7)</f>
        <v/>
      </c>
      <c r="G1575">
        <f>YEAR($F1575)</f>
        <v/>
      </c>
      <c r="H1575">
        <f>"Q"&amp;ROUNDUP(MONTH($F1575)/3,0)</f>
        <v/>
      </c>
      <c r="I1575">
        <f>MONTH($F1575)</f>
        <v/>
      </c>
      <c r="J1575">
        <f>CHOOSE(MONTH($F1575),"Январь","Февраль","Март","Апрель","Май","Июнь","Июль","Август","Сентябрь","Октябрь","Ноябрь","Декабрь")</f>
        <v/>
      </c>
      <c r="K1575">
        <f>DAY($F1575)</f>
        <v/>
      </c>
      <c r="L1575">
        <f>IF(MOD($A1575,10)&lt;7,"ФО_01_Крупный","ФО_"&amp;TEXT(MOD($A1575,8)+1,"00"))</f>
        <v/>
      </c>
      <c r="M1575">
        <f>IF($AB1575="Да","Регион_001_Крупный","Регион_"&amp;TEXT(MOD(QUOTIENT($A1575-1,20),180)+1,"000"))</f>
        <v/>
      </c>
      <c r="N1575">
        <f>IF($AB1575="Да","Город_"&amp;TEXT(MOD($A1575-1,250)+1,"0000"),"Город_"&amp;TEXT(MOD($A1575-1,3000)+1,"0000"))</f>
        <v/>
      </c>
      <c r="O1575">
        <f>IF($AB1575="Да","Холдинг_Крупный","Холдинг_"&amp;TEXT(MOD(QUOTIENT($A1575-1,10000),20)+1,"00"))</f>
        <v/>
      </c>
      <c r="P1575">
        <f>IF($AB1575="Да","Организация_Крупная","Организация_"&amp;TEXT(MOD(QUOTIENT($A1575-1,500),600)+1,"000"))</f>
        <v/>
      </c>
      <c r="Q1575">
        <f>"Отдел_"&amp;TEXT(MOD(QUOTIENT($A1575-1,50),100)+1,"000")</f>
        <v/>
      </c>
      <c r="R1575">
        <f>IF($AB1575="Да","Группа_Крупная","Группа_"&amp;TEXT(MOD(QUOTIENT($A1575-1,5000),30)+1,"00"))</f>
        <v/>
      </c>
      <c r="S1575">
        <f>IF($AB1575="Да","Категория_Крупная","Категория_"&amp;TEXT(MOD(QUOTIENT($A1575-1,500),120)+1,"000"))</f>
        <v/>
      </c>
      <c r="T1575">
        <f>IF($AB1575="Да","Подкатегория_Крупная","Подкатегория_"&amp;TEXT(MOD(QUOTIENT($A1575-1,50),300)+1,"000"))</f>
        <v/>
      </c>
      <c r="U1575">
        <f>"SKU_"&amp;TEXT($A1575,"0000000")</f>
        <v/>
      </c>
      <c r="V1575">
        <f>CHOOSE(MOD($A1575-1,4)+1,"Enterprise","SMB","Госсектор","Розница")</f>
        <v/>
      </c>
      <c r="W1575">
        <f>"Клиент_"&amp;TEXT(MOD($A1575-1,20000)+1,"00000")</f>
        <v/>
      </c>
      <c r="X1575">
        <f>CHOOSE(MOD($A1575-1,5)+1,"Портал","API","Импорт","Ручной ввод","Интеграция")</f>
        <v/>
      </c>
      <c r="Y1575" s="8">
        <f>ROUND(1000+MOD($A1575*37,90000)+IF($AB1575="Да",5000,0),2)</f>
        <v/>
      </c>
      <c r="Z1575">
        <f>1+MOD($A1575,20)</f>
        <v/>
      </c>
      <c r="AA1575" s="8">
        <f>ROUND($Y1575*(0.08+MOD($A1575,17)/100),2)</f>
        <v/>
      </c>
      <c r="AB1575">
        <f>IF(MOD($A1575,10)&lt;7,"Да","Нет")</f>
        <v/>
      </c>
      <c r="AC1575">
        <f>$R1575&amp;" / "&amp;$S1575&amp;" / "&amp;$T1575</f>
        <v/>
      </c>
      <c r="AD1575">
        <f>1</f>
        <v/>
      </c>
      <c r="AE1575">
        <f>IF($A1575&lt;=Settings!$B$4,"до 100",IF($A1575&lt;=Settings!$B$5,"до 10 000",IF($A1575&lt;=Settings!$B$6,"до 100 000","100 000+")))</f>
        <v/>
      </c>
    </row>
    <row r="1576">
      <c r="A1576">
        <f>ROW()-1</f>
        <v/>
      </c>
      <c r="B1576">
        <f>IF($A1576&lt;=Settings!$B$4,"small_control",IF($A1576&lt;=Settings!$B$5,"medium_10k",IF($A1576&lt;=Settings!$B$6,"large_100k","extreme_1m")))</f>
        <v/>
      </c>
      <c r="C1576">
        <f>"ORD-"&amp;TEXT(QUOTIENT($A1576-1,3)+1,"0000000")</f>
        <v/>
      </c>
      <c r="D1576">
        <f>"LINE-"&amp;TEXT($A1576,"0000000")</f>
        <v/>
      </c>
      <c r="E1576" s="7">
        <f>Settings!$B$2+$A1576-1</f>
        <v/>
      </c>
      <c r="F1576" s="7">
        <f>Settings!$B$2+MOD($A1576-1,Settings!$B$7)</f>
        <v/>
      </c>
      <c r="G1576">
        <f>YEAR($F1576)</f>
        <v/>
      </c>
      <c r="H1576">
        <f>"Q"&amp;ROUNDUP(MONTH($F1576)/3,0)</f>
        <v/>
      </c>
      <c r="I1576">
        <f>MONTH($F1576)</f>
        <v/>
      </c>
      <c r="J1576">
        <f>CHOOSE(MONTH($F1576),"Январь","Февраль","Март","Апрель","Май","Июнь","Июль","Август","Сентябрь","Октябрь","Ноябрь","Декабрь")</f>
        <v/>
      </c>
      <c r="K1576">
        <f>DAY($F1576)</f>
        <v/>
      </c>
      <c r="L1576">
        <f>IF(MOD($A1576,10)&lt;7,"ФО_01_Крупный","ФО_"&amp;TEXT(MOD($A1576,8)+1,"00"))</f>
        <v/>
      </c>
      <c r="M1576">
        <f>IF($AB1576="Да","Регион_001_Крупный","Регион_"&amp;TEXT(MOD(QUOTIENT($A1576-1,20),180)+1,"000"))</f>
        <v/>
      </c>
      <c r="N1576">
        <f>IF($AB1576="Да","Город_"&amp;TEXT(MOD($A1576-1,250)+1,"0000"),"Город_"&amp;TEXT(MOD($A1576-1,3000)+1,"0000"))</f>
        <v/>
      </c>
      <c r="O1576">
        <f>IF($AB1576="Да","Холдинг_Крупный","Холдинг_"&amp;TEXT(MOD(QUOTIENT($A1576-1,10000),20)+1,"00"))</f>
        <v/>
      </c>
      <c r="P1576">
        <f>IF($AB1576="Да","Организация_Крупная","Организация_"&amp;TEXT(MOD(QUOTIENT($A1576-1,500),600)+1,"000"))</f>
        <v/>
      </c>
      <c r="Q1576">
        <f>"Отдел_"&amp;TEXT(MOD(QUOTIENT($A1576-1,50),100)+1,"000")</f>
        <v/>
      </c>
      <c r="R1576">
        <f>IF($AB1576="Да","Группа_Крупная","Группа_"&amp;TEXT(MOD(QUOTIENT($A1576-1,5000),30)+1,"00"))</f>
        <v/>
      </c>
      <c r="S1576">
        <f>IF($AB1576="Да","Категория_Крупная","Категория_"&amp;TEXT(MOD(QUOTIENT($A1576-1,500),120)+1,"000"))</f>
        <v/>
      </c>
      <c r="T1576">
        <f>IF($AB1576="Да","Подкатегория_Крупная","Подкатегория_"&amp;TEXT(MOD(QUOTIENT($A1576-1,50),300)+1,"000"))</f>
        <v/>
      </c>
      <c r="U1576">
        <f>"SKU_"&amp;TEXT($A1576,"0000000")</f>
        <v/>
      </c>
      <c r="V1576">
        <f>CHOOSE(MOD($A1576-1,4)+1,"Enterprise","SMB","Госсектор","Розница")</f>
        <v/>
      </c>
      <c r="W1576">
        <f>"Клиент_"&amp;TEXT(MOD($A1576-1,20000)+1,"00000")</f>
        <v/>
      </c>
      <c r="X1576">
        <f>CHOOSE(MOD($A1576-1,5)+1,"Портал","API","Импорт","Ручной ввод","Интеграция")</f>
        <v/>
      </c>
      <c r="Y1576" s="8">
        <f>ROUND(1000+MOD($A1576*37,90000)+IF($AB1576="Да",5000,0),2)</f>
        <v/>
      </c>
      <c r="Z1576">
        <f>1+MOD($A1576,20)</f>
        <v/>
      </c>
      <c r="AA1576" s="8">
        <f>ROUND($Y1576*(0.08+MOD($A1576,17)/100),2)</f>
        <v/>
      </c>
      <c r="AB1576">
        <f>IF(MOD($A1576,10)&lt;7,"Да","Нет")</f>
        <v/>
      </c>
      <c r="AC1576">
        <f>$R1576&amp;" / "&amp;$S1576&amp;" / "&amp;$T1576</f>
        <v/>
      </c>
      <c r="AD1576">
        <f>1</f>
        <v/>
      </c>
      <c r="AE1576">
        <f>IF($A1576&lt;=Settings!$B$4,"до 100",IF($A1576&lt;=Settings!$B$5,"до 10 000",IF($A1576&lt;=Settings!$B$6,"до 100 000","100 000+")))</f>
        <v/>
      </c>
    </row>
    <row r="1577">
      <c r="A1577">
        <f>ROW()-1</f>
        <v/>
      </c>
      <c r="B1577">
        <f>IF($A1577&lt;=Settings!$B$4,"small_control",IF($A1577&lt;=Settings!$B$5,"medium_10k",IF($A1577&lt;=Settings!$B$6,"large_100k","extreme_1m")))</f>
        <v/>
      </c>
      <c r="C1577">
        <f>"ORD-"&amp;TEXT(QUOTIENT($A1577-1,3)+1,"0000000")</f>
        <v/>
      </c>
      <c r="D1577">
        <f>"LINE-"&amp;TEXT($A1577,"0000000")</f>
        <v/>
      </c>
      <c r="E1577" s="7">
        <f>Settings!$B$2+$A1577-1</f>
        <v/>
      </c>
      <c r="F1577" s="7">
        <f>Settings!$B$2+MOD($A1577-1,Settings!$B$7)</f>
        <v/>
      </c>
      <c r="G1577">
        <f>YEAR($F1577)</f>
        <v/>
      </c>
      <c r="H1577">
        <f>"Q"&amp;ROUNDUP(MONTH($F1577)/3,0)</f>
        <v/>
      </c>
      <c r="I1577">
        <f>MONTH($F1577)</f>
        <v/>
      </c>
      <c r="J1577">
        <f>CHOOSE(MONTH($F1577),"Январь","Февраль","Март","Апрель","Май","Июнь","Июль","Август","Сентябрь","Октябрь","Ноябрь","Декабрь")</f>
        <v/>
      </c>
      <c r="K1577">
        <f>DAY($F1577)</f>
        <v/>
      </c>
      <c r="L1577">
        <f>IF(MOD($A1577,10)&lt;7,"ФО_01_Крупный","ФО_"&amp;TEXT(MOD($A1577,8)+1,"00"))</f>
        <v/>
      </c>
      <c r="M1577">
        <f>IF($AB1577="Да","Регион_001_Крупный","Регион_"&amp;TEXT(MOD(QUOTIENT($A1577-1,20),180)+1,"000"))</f>
        <v/>
      </c>
      <c r="N1577">
        <f>IF($AB1577="Да","Город_"&amp;TEXT(MOD($A1577-1,250)+1,"0000"),"Город_"&amp;TEXT(MOD($A1577-1,3000)+1,"0000"))</f>
        <v/>
      </c>
      <c r="O1577">
        <f>IF($AB1577="Да","Холдинг_Крупный","Холдинг_"&amp;TEXT(MOD(QUOTIENT($A1577-1,10000),20)+1,"00"))</f>
        <v/>
      </c>
      <c r="P1577">
        <f>IF($AB1577="Да","Организация_Крупная","Организация_"&amp;TEXT(MOD(QUOTIENT($A1577-1,500),600)+1,"000"))</f>
        <v/>
      </c>
      <c r="Q1577">
        <f>"Отдел_"&amp;TEXT(MOD(QUOTIENT($A1577-1,50),100)+1,"000")</f>
        <v/>
      </c>
      <c r="R1577">
        <f>IF($AB1577="Да","Группа_Крупная","Группа_"&amp;TEXT(MOD(QUOTIENT($A1577-1,5000),30)+1,"00"))</f>
        <v/>
      </c>
      <c r="S1577">
        <f>IF($AB1577="Да","Категория_Крупная","Категория_"&amp;TEXT(MOD(QUOTIENT($A1577-1,500),120)+1,"000"))</f>
        <v/>
      </c>
      <c r="T1577">
        <f>IF($AB1577="Да","Подкатегория_Крупная","Подкатегория_"&amp;TEXT(MOD(QUOTIENT($A1577-1,50),300)+1,"000"))</f>
        <v/>
      </c>
      <c r="U1577">
        <f>"SKU_"&amp;TEXT($A1577,"0000000")</f>
        <v/>
      </c>
      <c r="V1577">
        <f>CHOOSE(MOD($A1577-1,4)+1,"Enterprise","SMB","Госсектор","Розница")</f>
        <v/>
      </c>
      <c r="W1577">
        <f>"Клиент_"&amp;TEXT(MOD($A1577-1,20000)+1,"00000")</f>
        <v/>
      </c>
      <c r="X1577">
        <f>CHOOSE(MOD($A1577-1,5)+1,"Портал","API","Импорт","Ручной ввод","Интеграция")</f>
        <v/>
      </c>
      <c r="Y1577" s="8">
        <f>ROUND(1000+MOD($A1577*37,90000)+IF($AB1577="Да",5000,0),2)</f>
        <v/>
      </c>
      <c r="Z1577">
        <f>1+MOD($A1577,20)</f>
        <v/>
      </c>
      <c r="AA1577" s="8">
        <f>ROUND($Y1577*(0.08+MOD($A1577,17)/100),2)</f>
        <v/>
      </c>
      <c r="AB1577">
        <f>IF(MOD($A1577,10)&lt;7,"Да","Нет")</f>
        <v/>
      </c>
      <c r="AC1577">
        <f>$R1577&amp;" / "&amp;$S1577&amp;" / "&amp;$T1577</f>
        <v/>
      </c>
      <c r="AD1577">
        <f>1</f>
        <v/>
      </c>
      <c r="AE1577">
        <f>IF($A1577&lt;=Settings!$B$4,"до 100",IF($A1577&lt;=Settings!$B$5,"до 10 000",IF($A1577&lt;=Settings!$B$6,"до 100 000","100 000+")))</f>
        <v/>
      </c>
    </row>
    <row r="1578">
      <c r="A1578">
        <f>ROW()-1</f>
        <v/>
      </c>
      <c r="B1578">
        <f>IF($A1578&lt;=Settings!$B$4,"small_control",IF($A1578&lt;=Settings!$B$5,"medium_10k",IF($A1578&lt;=Settings!$B$6,"large_100k","extreme_1m")))</f>
        <v/>
      </c>
      <c r="C1578">
        <f>"ORD-"&amp;TEXT(QUOTIENT($A1578-1,3)+1,"0000000")</f>
        <v/>
      </c>
      <c r="D1578">
        <f>"LINE-"&amp;TEXT($A1578,"0000000")</f>
        <v/>
      </c>
      <c r="E1578" s="7">
        <f>Settings!$B$2+$A1578-1</f>
        <v/>
      </c>
      <c r="F1578" s="7">
        <f>Settings!$B$2+MOD($A1578-1,Settings!$B$7)</f>
        <v/>
      </c>
      <c r="G1578">
        <f>YEAR($F1578)</f>
        <v/>
      </c>
      <c r="H1578">
        <f>"Q"&amp;ROUNDUP(MONTH($F1578)/3,0)</f>
        <v/>
      </c>
      <c r="I1578">
        <f>MONTH($F1578)</f>
        <v/>
      </c>
      <c r="J1578">
        <f>CHOOSE(MONTH($F1578),"Январь","Февраль","Март","Апрель","Май","Июнь","Июль","Август","Сентябрь","Октябрь","Ноябрь","Декабрь")</f>
        <v/>
      </c>
      <c r="K1578">
        <f>DAY($F1578)</f>
        <v/>
      </c>
      <c r="L1578">
        <f>IF(MOD($A1578,10)&lt;7,"ФО_01_Крупный","ФО_"&amp;TEXT(MOD($A1578,8)+1,"00"))</f>
        <v/>
      </c>
      <c r="M1578">
        <f>IF($AB1578="Да","Регион_001_Крупный","Регион_"&amp;TEXT(MOD(QUOTIENT($A1578-1,20),180)+1,"000"))</f>
        <v/>
      </c>
      <c r="N1578">
        <f>IF($AB1578="Да","Город_"&amp;TEXT(MOD($A1578-1,250)+1,"0000"),"Город_"&amp;TEXT(MOD($A1578-1,3000)+1,"0000"))</f>
        <v/>
      </c>
      <c r="O1578">
        <f>IF($AB1578="Да","Холдинг_Крупный","Холдинг_"&amp;TEXT(MOD(QUOTIENT($A1578-1,10000),20)+1,"00"))</f>
        <v/>
      </c>
      <c r="P1578">
        <f>IF($AB1578="Да","Организация_Крупная","Организация_"&amp;TEXT(MOD(QUOTIENT($A1578-1,500),600)+1,"000"))</f>
        <v/>
      </c>
      <c r="Q1578">
        <f>"Отдел_"&amp;TEXT(MOD(QUOTIENT($A1578-1,50),100)+1,"000")</f>
        <v/>
      </c>
      <c r="R1578">
        <f>IF($AB1578="Да","Группа_Крупная","Группа_"&amp;TEXT(MOD(QUOTIENT($A1578-1,5000),30)+1,"00"))</f>
        <v/>
      </c>
      <c r="S1578">
        <f>IF($AB1578="Да","Категория_Крупная","Категория_"&amp;TEXT(MOD(QUOTIENT($A1578-1,500),120)+1,"000"))</f>
        <v/>
      </c>
      <c r="T1578">
        <f>IF($AB1578="Да","Подкатегория_Крупная","Подкатегория_"&amp;TEXT(MOD(QUOTIENT($A1578-1,50),300)+1,"000"))</f>
        <v/>
      </c>
      <c r="U1578">
        <f>"SKU_"&amp;TEXT($A1578,"0000000")</f>
        <v/>
      </c>
      <c r="V1578">
        <f>CHOOSE(MOD($A1578-1,4)+1,"Enterprise","SMB","Госсектор","Розница")</f>
        <v/>
      </c>
      <c r="W1578">
        <f>"Клиент_"&amp;TEXT(MOD($A1578-1,20000)+1,"00000")</f>
        <v/>
      </c>
      <c r="X1578">
        <f>CHOOSE(MOD($A1578-1,5)+1,"Портал","API","Импорт","Ручной ввод","Интеграция")</f>
        <v/>
      </c>
      <c r="Y1578" s="8">
        <f>ROUND(1000+MOD($A1578*37,90000)+IF($AB1578="Да",5000,0),2)</f>
        <v/>
      </c>
      <c r="Z1578">
        <f>1+MOD($A1578,20)</f>
        <v/>
      </c>
      <c r="AA1578" s="8">
        <f>ROUND($Y1578*(0.08+MOD($A1578,17)/100),2)</f>
        <v/>
      </c>
      <c r="AB1578">
        <f>IF(MOD($A1578,10)&lt;7,"Да","Нет")</f>
        <v/>
      </c>
      <c r="AC1578">
        <f>$R1578&amp;" / "&amp;$S1578&amp;" / "&amp;$T1578</f>
        <v/>
      </c>
      <c r="AD1578">
        <f>1</f>
        <v/>
      </c>
      <c r="AE1578">
        <f>IF($A1578&lt;=Settings!$B$4,"до 100",IF($A1578&lt;=Settings!$B$5,"до 10 000",IF($A1578&lt;=Settings!$B$6,"до 100 000","100 000+")))</f>
        <v/>
      </c>
    </row>
    <row r="1579">
      <c r="A1579">
        <f>ROW()-1</f>
        <v/>
      </c>
      <c r="B1579">
        <f>IF($A1579&lt;=Settings!$B$4,"small_control",IF($A1579&lt;=Settings!$B$5,"medium_10k",IF($A1579&lt;=Settings!$B$6,"large_100k","extreme_1m")))</f>
        <v/>
      </c>
      <c r="C1579">
        <f>"ORD-"&amp;TEXT(QUOTIENT($A1579-1,3)+1,"0000000")</f>
        <v/>
      </c>
      <c r="D1579">
        <f>"LINE-"&amp;TEXT($A1579,"0000000")</f>
        <v/>
      </c>
      <c r="E1579" s="7">
        <f>Settings!$B$2+$A1579-1</f>
        <v/>
      </c>
      <c r="F1579" s="7">
        <f>Settings!$B$2+MOD($A1579-1,Settings!$B$7)</f>
        <v/>
      </c>
      <c r="G1579">
        <f>YEAR($F1579)</f>
        <v/>
      </c>
      <c r="H1579">
        <f>"Q"&amp;ROUNDUP(MONTH($F1579)/3,0)</f>
        <v/>
      </c>
      <c r="I1579">
        <f>MONTH($F1579)</f>
        <v/>
      </c>
      <c r="J1579">
        <f>CHOOSE(MONTH($F1579),"Январь","Февраль","Март","Апрель","Май","Июнь","Июль","Август","Сентябрь","Октябрь","Ноябрь","Декабрь")</f>
        <v/>
      </c>
      <c r="K1579">
        <f>DAY($F1579)</f>
        <v/>
      </c>
      <c r="L1579">
        <f>IF(MOD($A1579,10)&lt;7,"ФО_01_Крупный","ФО_"&amp;TEXT(MOD($A1579,8)+1,"00"))</f>
        <v/>
      </c>
      <c r="M1579">
        <f>IF($AB1579="Да","Регион_001_Крупный","Регион_"&amp;TEXT(MOD(QUOTIENT($A1579-1,20),180)+1,"000"))</f>
        <v/>
      </c>
      <c r="N1579">
        <f>IF($AB1579="Да","Город_"&amp;TEXT(MOD($A1579-1,250)+1,"0000"),"Город_"&amp;TEXT(MOD($A1579-1,3000)+1,"0000"))</f>
        <v/>
      </c>
      <c r="O1579">
        <f>IF($AB1579="Да","Холдинг_Крупный","Холдинг_"&amp;TEXT(MOD(QUOTIENT($A1579-1,10000),20)+1,"00"))</f>
        <v/>
      </c>
      <c r="P1579">
        <f>IF($AB1579="Да","Организация_Крупная","Организация_"&amp;TEXT(MOD(QUOTIENT($A1579-1,500),600)+1,"000"))</f>
        <v/>
      </c>
      <c r="Q1579">
        <f>"Отдел_"&amp;TEXT(MOD(QUOTIENT($A1579-1,50),100)+1,"000")</f>
        <v/>
      </c>
      <c r="R1579">
        <f>IF($AB1579="Да","Группа_Крупная","Группа_"&amp;TEXT(MOD(QUOTIENT($A1579-1,5000),30)+1,"00"))</f>
        <v/>
      </c>
      <c r="S1579">
        <f>IF($AB1579="Да","Категория_Крупная","Категория_"&amp;TEXT(MOD(QUOTIENT($A1579-1,500),120)+1,"000"))</f>
        <v/>
      </c>
      <c r="T1579">
        <f>IF($AB1579="Да","Подкатегория_Крупная","Подкатегория_"&amp;TEXT(MOD(QUOTIENT($A1579-1,50),300)+1,"000"))</f>
        <v/>
      </c>
      <c r="U1579">
        <f>"SKU_"&amp;TEXT($A1579,"0000000")</f>
        <v/>
      </c>
      <c r="V1579">
        <f>CHOOSE(MOD($A1579-1,4)+1,"Enterprise","SMB","Госсектор","Розница")</f>
        <v/>
      </c>
      <c r="W1579">
        <f>"Клиент_"&amp;TEXT(MOD($A1579-1,20000)+1,"00000")</f>
        <v/>
      </c>
      <c r="X1579">
        <f>CHOOSE(MOD($A1579-1,5)+1,"Портал","API","Импорт","Ручной ввод","Интеграция")</f>
        <v/>
      </c>
      <c r="Y1579" s="8">
        <f>ROUND(1000+MOD($A1579*37,90000)+IF($AB1579="Да",5000,0),2)</f>
        <v/>
      </c>
      <c r="Z1579">
        <f>1+MOD($A1579,20)</f>
        <v/>
      </c>
      <c r="AA1579" s="8">
        <f>ROUND($Y1579*(0.08+MOD($A1579,17)/100),2)</f>
        <v/>
      </c>
      <c r="AB1579">
        <f>IF(MOD($A1579,10)&lt;7,"Да","Нет")</f>
        <v/>
      </c>
      <c r="AC1579">
        <f>$R1579&amp;" / "&amp;$S1579&amp;" / "&amp;$T1579</f>
        <v/>
      </c>
      <c r="AD1579">
        <f>1</f>
        <v/>
      </c>
      <c r="AE1579">
        <f>IF($A1579&lt;=Settings!$B$4,"до 100",IF($A1579&lt;=Settings!$B$5,"до 10 000",IF($A1579&lt;=Settings!$B$6,"до 100 000","100 000+")))</f>
        <v/>
      </c>
    </row>
    <row r="1580">
      <c r="A1580">
        <f>ROW()-1</f>
        <v/>
      </c>
      <c r="B1580">
        <f>IF($A1580&lt;=Settings!$B$4,"small_control",IF($A1580&lt;=Settings!$B$5,"medium_10k",IF($A1580&lt;=Settings!$B$6,"large_100k","extreme_1m")))</f>
        <v/>
      </c>
      <c r="C1580">
        <f>"ORD-"&amp;TEXT(QUOTIENT($A1580-1,3)+1,"0000000")</f>
        <v/>
      </c>
      <c r="D1580">
        <f>"LINE-"&amp;TEXT($A1580,"0000000")</f>
        <v/>
      </c>
      <c r="E1580" s="7">
        <f>Settings!$B$2+$A1580-1</f>
        <v/>
      </c>
      <c r="F1580" s="7">
        <f>Settings!$B$2+MOD($A1580-1,Settings!$B$7)</f>
        <v/>
      </c>
      <c r="G1580">
        <f>YEAR($F1580)</f>
        <v/>
      </c>
      <c r="H1580">
        <f>"Q"&amp;ROUNDUP(MONTH($F1580)/3,0)</f>
        <v/>
      </c>
      <c r="I1580">
        <f>MONTH($F1580)</f>
        <v/>
      </c>
      <c r="J1580">
        <f>CHOOSE(MONTH($F1580),"Январь","Февраль","Март","Апрель","Май","Июнь","Июль","Август","Сентябрь","Октябрь","Ноябрь","Декабрь")</f>
        <v/>
      </c>
      <c r="K1580">
        <f>DAY($F1580)</f>
        <v/>
      </c>
      <c r="L1580">
        <f>IF(MOD($A1580,10)&lt;7,"ФО_01_Крупный","ФО_"&amp;TEXT(MOD($A1580,8)+1,"00"))</f>
        <v/>
      </c>
      <c r="M1580">
        <f>IF($AB1580="Да","Регион_001_Крупный","Регион_"&amp;TEXT(MOD(QUOTIENT($A1580-1,20),180)+1,"000"))</f>
        <v/>
      </c>
      <c r="N1580">
        <f>IF($AB1580="Да","Город_"&amp;TEXT(MOD($A1580-1,250)+1,"0000"),"Город_"&amp;TEXT(MOD($A1580-1,3000)+1,"0000"))</f>
        <v/>
      </c>
      <c r="O1580">
        <f>IF($AB1580="Да","Холдинг_Крупный","Холдинг_"&amp;TEXT(MOD(QUOTIENT($A1580-1,10000),20)+1,"00"))</f>
        <v/>
      </c>
      <c r="P1580">
        <f>IF($AB1580="Да","Организация_Крупная","Организация_"&amp;TEXT(MOD(QUOTIENT($A1580-1,500),600)+1,"000"))</f>
        <v/>
      </c>
      <c r="Q1580">
        <f>"Отдел_"&amp;TEXT(MOD(QUOTIENT($A1580-1,50),100)+1,"000")</f>
        <v/>
      </c>
      <c r="R1580">
        <f>IF($AB1580="Да","Группа_Крупная","Группа_"&amp;TEXT(MOD(QUOTIENT($A1580-1,5000),30)+1,"00"))</f>
        <v/>
      </c>
      <c r="S1580">
        <f>IF($AB1580="Да","Категория_Крупная","Категория_"&amp;TEXT(MOD(QUOTIENT($A1580-1,500),120)+1,"000"))</f>
        <v/>
      </c>
      <c r="T1580">
        <f>IF($AB1580="Да","Подкатегория_Крупная","Подкатегория_"&amp;TEXT(MOD(QUOTIENT($A1580-1,50),300)+1,"000"))</f>
        <v/>
      </c>
      <c r="U1580">
        <f>"SKU_"&amp;TEXT($A1580,"0000000")</f>
        <v/>
      </c>
      <c r="V1580">
        <f>CHOOSE(MOD($A1580-1,4)+1,"Enterprise","SMB","Госсектор","Розница")</f>
        <v/>
      </c>
      <c r="W1580">
        <f>"Клиент_"&amp;TEXT(MOD($A1580-1,20000)+1,"00000")</f>
        <v/>
      </c>
      <c r="X1580">
        <f>CHOOSE(MOD($A1580-1,5)+1,"Портал","API","Импорт","Ручной ввод","Интеграция")</f>
        <v/>
      </c>
      <c r="Y1580" s="8">
        <f>ROUND(1000+MOD($A1580*37,90000)+IF($AB1580="Да",5000,0),2)</f>
        <v/>
      </c>
      <c r="Z1580">
        <f>1+MOD($A1580,20)</f>
        <v/>
      </c>
      <c r="AA1580" s="8">
        <f>ROUND($Y1580*(0.08+MOD($A1580,17)/100),2)</f>
        <v/>
      </c>
      <c r="AB1580">
        <f>IF(MOD($A1580,10)&lt;7,"Да","Нет")</f>
        <v/>
      </c>
      <c r="AC1580">
        <f>$R1580&amp;" / "&amp;$S1580&amp;" / "&amp;$T1580</f>
        <v/>
      </c>
      <c r="AD1580">
        <f>1</f>
        <v/>
      </c>
      <c r="AE1580">
        <f>IF($A1580&lt;=Settings!$B$4,"до 100",IF($A1580&lt;=Settings!$B$5,"до 10 000",IF($A1580&lt;=Settings!$B$6,"до 100 000","100 000+")))</f>
        <v/>
      </c>
    </row>
    <row r="1581">
      <c r="A1581">
        <f>ROW()-1</f>
        <v/>
      </c>
      <c r="B1581">
        <f>IF($A1581&lt;=Settings!$B$4,"small_control",IF($A1581&lt;=Settings!$B$5,"medium_10k",IF($A1581&lt;=Settings!$B$6,"large_100k","extreme_1m")))</f>
        <v/>
      </c>
      <c r="C1581">
        <f>"ORD-"&amp;TEXT(QUOTIENT($A1581-1,3)+1,"0000000")</f>
        <v/>
      </c>
      <c r="D1581">
        <f>"LINE-"&amp;TEXT($A1581,"0000000")</f>
        <v/>
      </c>
      <c r="E1581" s="7">
        <f>Settings!$B$2+$A1581-1</f>
        <v/>
      </c>
      <c r="F1581" s="7">
        <f>Settings!$B$2+MOD($A1581-1,Settings!$B$7)</f>
        <v/>
      </c>
      <c r="G1581">
        <f>YEAR($F1581)</f>
        <v/>
      </c>
      <c r="H1581">
        <f>"Q"&amp;ROUNDUP(MONTH($F1581)/3,0)</f>
        <v/>
      </c>
      <c r="I1581">
        <f>MONTH($F1581)</f>
        <v/>
      </c>
      <c r="J1581">
        <f>CHOOSE(MONTH($F1581),"Январь","Февраль","Март","Апрель","Май","Июнь","Июль","Август","Сентябрь","Октябрь","Ноябрь","Декабрь")</f>
        <v/>
      </c>
      <c r="K1581">
        <f>DAY($F1581)</f>
        <v/>
      </c>
      <c r="L1581">
        <f>IF(MOD($A1581,10)&lt;7,"ФО_01_Крупный","ФО_"&amp;TEXT(MOD($A1581,8)+1,"00"))</f>
        <v/>
      </c>
      <c r="M1581">
        <f>IF($AB1581="Да","Регион_001_Крупный","Регион_"&amp;TEXT(MOD(QUOTIENT($A1581-1,20),180)+1,"000"))</f>
        <v/>
      </c>
      <c r="N1581">
        <f>IF($AB1581="Да","Город_"&amp;TEXT(MOD($A1581-1,250)+1,"0000"),"Город_"&amp;TEXT(MOD($A1581-1,3000)+1,"0000"))</f>
        <v/>
      </c>
      <c r="O1581">
        <f>IF($AB1581="Да","Холдинг_Крупный","Холдинг_"&amp;TEXT(MOD(QUOTIENT($A1581-1,10000),20)+1,"00"))</f>
        <v/>
      </c>
      <c r="P1581">
        <f>IF($AB1581="Да","Организация_Крупная","Организация_"&amp;TEXT(MOD(QUOTIENT($A1581-1,500),600)+1,"000"))</f>
        <v/>
      </c>
      <c r="Q1581">
        <f>"Отдел_"&amp;TEXT(MOD(QUOTIENT($A1581-1,50),100)+1,"000")</f>
        <v/>
      </c>
      <c r="R1581">
        <f>IF($AB1581="Да","Группа_Крупная","Группа_"&amp;TEXT(MOD(QUOTIENT($A1581-1,5000),30)+1,"00"))</f>
        <v/>
      </c>
      <c r="S1581">
        <f>IF($AB1581="Да","Категория_Крупная","Категория_"&amp;TEXT(MOD(QUOTIENT($A1581-1,500),120)+1,"000"))</f>
        <v/>
      </c>
      <c r="T1581">
        <f>IF($AB1581="Да","Подкатегория_Крупная","Подкатегория_"&amp;TEXT(MOD(QUOTIENT($A1581-1,50),300)+1,"000"))</f>
        <v/>
      </c>
      <c r="U1581">
        <f>"SKU_"&amp;TEXT($A1581,"0000000")</f>
        <v/>
      </c>
      <c r="V1581">
        <f>CHOOSE(MOD($A1581-1,4)+1,"Enterprise","SMB","Госсектор","Розница")</f>
        <v/>
      </c>
      <c r="W1581">
        <f>"Клиент_"&amp;TEXT(MOD($A1581-1,20000)+1,"00000")</f>
        <v/>
      </c>
      <c r="X1581">
        <f>CHOOSE(MOD($A1581-1,5)+1,"Портал","API","Импорт","Ручной ввод","Интеграция")</f>
        <v/>
      </c>
      <c r="Y1581" s="8">
        <f>ROUND(1000+MOD($A1581*37,90000)+IF($AB1581="Да",5000,0),2)</f>
        <v/>
      </c>
      <c r="Z1581">
        <f>1+MOD($A1581,20)</f>
        <v/>
      </c>
      <c r="AA1581" s="8">
        <f>ROUND($Y1581*(0.08+MOD($A1581,17)/100),2)</f>
        <v/>
      </c>
      <c r="AB1581">
        <f>IF(MOD($A1581,10)&lt;7,"Да","Нет")</f>
        <v/>
      </c>
      <c r="AC1581">
        <f>$R1581&amp;" / "&amp;$S1581&amp;" / "&amp;$T1581</f>
        <v/>
      </c>
      <c r="AD1581">
        <f>1</f>
        <v/>
      </c>
      <c r="AE1581">
        <f>IF($A1581&lt;=Settings!$B$4,"до 100",IF($A1581&lt;=Settings!$B$5,"до 10 000",IF($A1581&lt;=Settings!$B$6,"до 100 000","100 000+")))</f>
        <v/>
      </c>
    </row>
    <row r="1582">
      <c r="A1582">
        <f>ROW()-1</f>
        <v/>
      </c>
      <c r="B1582">
        <f>IF($A1582&lt;=Settings!$B$4,"small_control",IF($A1582&lt;=Settings!$B$5,"medium_10k",IF($A1582&lt;=Settings!$B$6,"large_100k","extreme_1m")))</f>
        <v/>
      </c>
      <c r="C1582">
        <f>"ORD-"&amp;TEXT(QUOTIENT($A1582-1,3)+1,"0000000")</f>
        <v/>
      </c>
      <c r="D1582">
        <f>"LINE-"&amp;TEXT($A1582,"0000000")</f>
        <v/>
      </c>
      <c r="E1582" s="7">
        <f>Settings!$B$2+$A1582-1</f>
        <v/>
      </c>
      <c r="F1582" s="7">
        <f>Settings!$B$2+MOD($A1582-1,Settings!$B$7)</f>
        <v/>
      </c>
      <c r="G1582">
        <f>YEAR($F1582)</f>
        <v/>
      </c>
      <c r="H1582">
        <f>"Q"&amp;ROUNDUP(MONTH($F1582)/3,0)</f>
        <v/>
      </c>
      <c r="I1582">
        <f>MONTH($F1582)</f>
        <v/>
      </c>
      <c r="J1582">
        <f>CHOOSE(MONTH($F1582),"Январь","Февраль","Март","Апрель","Май","Июнь","Июль","Август","Сентябрь","Октябрь","Ноябрь","Декабрь")</f>
        <v/>
      </c>
      <c r="K1582">
        <f>DAY($F1582)</f>
        <v/>
      </c>
      <c r="L1582">
        <f>IF(MOD($A1582,10)&lt;7,"ФО_01_Крупный","ФО_"&amp;TEXT(MOD($A1582,8)+1,"00"))</f>
        <v/>
      </c>
      <c r="M1582">
        <f>IF($AB1582="Да","Регион_001_Крупный","Регион_"&amp;TEXT(MOD(QUOTIENT($A1582-1,20),180)+1,"000"))</f>
        <v/>
      </c>
      <c r="N1582">
        <f>IF($AB1582="Да","Город_"&amp;TEXT(MOD($A1582-1,250)+1,"0000"),"Город_"&amp;TEXT(MOD($A1582-1,3000)+1,"0000"))</f>
        <v/>
      </c>
      <c r="O1582">
        <f>IF($AB1582="Да","Холдинг_Крупный","Холдинг_"&amp;TEXT(MOD(QUOTIENT($A1582-1,10000),20)+1,"00"))</f>
        <v/>
      </c>
      <c r="P1582">
        <f>IF($AB1582="Да","Организация_Крупная","Организация_"&amp;TEXT(MOD(QUOTIENT($A1582-1,500),600)+1,"000"))</f>
        <v/>
      </c>
      <c r="Q1582">
        <f>"Отдел_"&amp;TEXT(MOD(QUOTIENT($A1582-1,50),100)+1,"000")</f>
        <v/>
      </c>
      <c r="R1582">
        <f>IF($AB1582="Да","Группа_Крупная","Группа_"&amp;TEXT(MOD(QUOTIENT($A1582-1,5000),30)+1,"00"))</f>
        <v/>
      </c>
      <c r="S1582">
        <f>IF($AB1582="Да","Категория_Крупная","Категория_"&amp;TEXT(MOD(QUOTIENT($A1582-1,500),120)+1,"000"))</f>
        <v/>
      </c>
      <c r="T1582">
        <f>IF($AB1582="Да","Подкатегория_Крупная","Подкатегория_"&amp;TEXT(MOD(QUOTIENT($A1582-1,50),300)+1,"000"))</f>
        <v/>
      </c>
      <c r="U1582">
        <f>"SKU_"&amp;TEXT($A1582,"0000000")</f>
        <v/>
      </c>
      <c r="V1582">
        <f>CHOOSE(MOD($A1582-1,4)+1,"Enterprise","SMB","Госсектор","Розница")</f>
        <v/>
      </c>
      <c r="W1582">
        <f>"Клиент_"&amp;TEXT(MOD($A1582-1,20000)+1,"00000")</f>
        <v/>
      </c>
      <c r="X1582">
        <f>CHOOSE(MOD($A1582-1,5)+1,"Портал","API","Импорт","Ручной ввод","Интеграция")</f>
        <v/>
      </c>
      <c r="Y1582" s="8">
        <f>ROUND(1000+MOD($A1582*37,90000)+IF($AB1582="Да",5000,0),2)</f>
        <v/>
      </c>
      <c r="Z1582">
        <f>1+MOD($A1582,20)</f>
        <v/>
      </c>
      <c r="AA1582" s="8">
        <f>ROUND($Y1582*(0.08+MOD($A1582,17)/100),2)</f>
        <v/>
      </c>
      <c r="AB1582">
        <f>IF(MOD($A1582,10)&lt;7,"Да","Нет")</f>
        <v/>
      </c>
      <c r="AC1582">
        <f>$R1582&amp;" / "&amp;$S1582&amp;" / "&amp;$T1582</f>
        <v/>
      </c>
      <c r="AD1582">
        <f>1</f>
        <v/>
      </c>
      <c r="AE1582">
        <f>IF($A1582&lt;=Settings!$B$4,"до 100",IF($A1582&lt;=Settings!$B$5,"до 10 000",IF($A1582&lt;=Settings!$B$6,"до 100 000","100 000+")))</f>
        <v/>
      </c>
    </row>
    <row r="1583">
      <c r="A1583">
        <f>ROW()-1</f>
        <v/>
      </c>
      <c r="B1583">
        <f>IF($A1583&lt;=Settings!$B$4,"small_control",IF($A1583&lt;=Settings!$B$5,"medium_10k",IF($A1583&lt;=Settings!$B$6,"large_100k","extreme_1m")))</f>
        <v/>
      </c>
      <c r="C1583">
        <f>"ORD-"&amp;TEXT(QUOTIENT($A1583-1,3)+1,"0000000")</f>
        <v/>
      </c>
      <c r="D1583">
        <f>"LINE-"&amp;TEXT($A1583,"0000000")</f>
        <v/>
      </c>
      <c r="E1583" s="7">
        <f>Settings!$B$2+$A1583-1</f>
        <v/>
      </c>
      <c r="F1583" s="7">
        <f>Settings!$B$2+MOD($A1583-1,Settings!$B$7)</f>
        <v/>
      </c>
      <c r="G1583">
        <f>YEAR($F1583)</f>
        <v/>
      </c>
      <c r="H1583">
        <f>"Q"&amp;ROUNDUP(MONTH($F1583)/3,0)</f>
        <v/>
      </c>
      <c r="I1583">
        <f>MONTH($F1583)</f>
        <v/>
      </c>
      <c r="J1583">
        <f>CHOOSE(MONTH($F1583),"Январь","Февраль","Март","Апрель","Май","Июнь","Июль","Август","Сентябрь","Октябрь","Ноябрь","Декабрь")</f>
        <v/>
      </c>
      <c r="K1583">
        <f>DAY($F1583)</f>
        <v/>
      </c>
      <c r="L1583">
        <f>IF(MOD($A1583,10)&lt;7,"ФО_01_Крупный","ФО_"&amp;TEXT(MOD($A1583,8)+1,"00"))</f>
        <v/>
      </c>
      <c r="M1583">
        <f>IF($AB1583="Да","Регион_001_Крупный","Регион_"&amp;TEXT(MOD(QUOTIENT($A1583-1,20),180)+1,"000"))</f>
        <v/>
      </c>
      <c r="N1583">
        <f>IF($AB1583="Да","Город_"&amp;TEXT(MOD($A1583-1,250)+1,"0000"),"Город_"&amp;TEXT(MOD($A1583-1,3000)+1,"0000"))</f>
        <v/>
      </c>
      <c r="O1583">
        <f>IF($AB1583="Да","Холдинг_Крупный","Холдинг_"&amp;TEXT(MOD(QUOTIENT($A1583-1,10000),20)+1,"00"))</f>
        <v/>
      </c>
      <c r="P1583">
        <f>IF($AB1583="Да","Организация_Крупная","Организация_"&amp;TEXT(MOD(QUOTIENT($A1583-1,500),600)+1,"000"))</f>
        <v/>
      </c>
      <c r="Q1583">
        <f>"Отдел_"&amp;TEXT(MOD(QUOTIENT($A1583-1,50),100)+1,"000")</f>
        <v/>
      </c>
      <c r="R1583">
        <f>IF($AB1583="Да","Группа_Крупная","Группа_"&amp;TEXT(MOD(QUOTIENT($A1583-1,5000),30)+1,"00"))</f>
        <v/>
      </c>
      <c r="S1583">
        <f>IF($AB1583="Да","Категория_Крупная","Категория_"&amp;TEXT(MOD(QUOTIENT($A1583-1,500),120)+1,"000"))</f>
        <v/>
      </c>
      <c r="T1583">
        <f>IF($AB1583="Да","Подкатегория_Крупная","Подкатегория_"&amp;TEXT(MOD(QUOTIENT($A1583-1,50),300)+1,"000"))</f>
        <v/>
      </c>
      <c r="U1583">
        <f>"SKU_"&amp;TEXT($A1583,"0000000")</f>
        <v/>
      </c>
      <c r="V1583">
        <f>CHOOSE(MOD($A1583-1,4)+1,"Enterprise","SMB","Госсектор","Розница")</f>
        <v/>
      </c>
      <c r="W1583">
        <f>"Клиент_"&amp;TEXT(MOD($A1583-1,20000)+1,"00000")</f>
        <v/>
      </c>
      <c r="X1583">
        <f>CHOOSE(MOD($A1583-1,5)+1,"Портал","API","Импорт","Ручной ввод","Интеграция")</f>
        <v/>
      </c>
      <c r="Y1583" s="8">
        <f>ROUND(1000+MOD($A1583*37,90000)+IF($AB1583="Да",5000,0),2)</f>
        <v/>
      </c>
      <c r="Z1583">
        <f>1+MOD($A1583,20)</f>
        <v/>
      </c>
      <c r="AA1583" s="8">
        <f>ROUND($Y1583*(0.08+MOD($A1583,17)/100),2)</f>
        <v/>
      </c>
      <c r="AB1583">
        <f>IF(MOD($A1583,10)&lt;7,"Да","Нет")</f>
        <v/>
      </c>
      <c r="AC1583">
        <f>$R1583&amp;" / "&amp;$S1583&amp;" / "&amp;$T1583</f>
        <v/>
      </c>
      <c r="AD1583">
        <f>1</f>
        <v/>
      </c>
      <c r="AE1583">
        <f>IF($A1583&lt;=Settings!$B$4,"до 100",IF($A1583&lt;=Settings!$B$5,"до 10 000",IF($A1583&lt;=Settings!$B$6,"до 100 000","100 000+")))</f>
        <v/>
      </c>
    </row>
    <row r="1584">
      <c r="A1584">
        <f>ROW()-1</f>
        <v/>
      </c>
      <c r="B1584">
        <f>IF($A1584&lt;=Settings!$B$4,"small_control",IF($A1584&lt;=Settings!$B$5,"medium_10k",IF($A1584&lt;=Settings!$B$6,"large_100k","extreme_1m")))</f>
        <v/>
      </c>
      <c r="C1584">
        <f>"ORD-"&amp;TEXT(QUOTIENT($A1584-1,3)+1,"0000000")</f>
        <v/>
      </c>
      <c r="D1584">
        <f>"LINE-"&amp;TEXT($A1584,"0000000")</f>
        <v/>
      </c>
      <c r="E1584" s="7">
        <f>Settings!$B$2+$A1584-1</f>
        <v/>
      </c>
      <c r="F1584" s="7">
        <f>Settings!$B$2+MOD($A1584-1,Settings!$B$7)</f>
        <v/>
      </c>
      <c r="G1584">
        <f>YEAR($F1584)</f>
        <v/>
      </c>
      <c r="H1584">
        <f>"Q"&amp;ROUNDUP(MONTH($F1584)/3,0)</f>
        <v/>
      </c>
      <c r="I1584">
        <f>MONTH($F1584)</f>
        <v/>
      </c>
      <c r="J1584">
        <f>CHOOSE(MONTH($F1584),"Январь","Февраль","Март","Апрель","Май","Июнь","Июль","Август","Сентябрь","Октябрь","Ноябрь","Декабрь")</f>
        <v/>
      </c>
      <c r="K1584">
        <f>DAY($F1584)</f>
        <v/>
      </c>
      <c r="L1584">
        <f>IF(MOD($A1584,10)&lt;7,"ФО_01_Крупный","ФО_"&amp;TEXT(MOD($A1584,8)+1,"00"))</f>
        <v/>
      </c>
      <c r="M1584">
        <f>IF($AB1584="Да","Регион_001_Крупный","Регион_"&amp;TEXT(MOD(QUOTIENT($A1584-1,20),180)+1,"000"))</f>
        <v/>
      </c>
      <c r="N1584">
        <f>IF($AB1584="Да","Город_"&amp;TEXT(MOD($A1584-1,250)+1,"0000"),"Город_"&amp;TEXT(MOD($A1584-1,3000)+1,"0000"))</f>
        <v/>
      </c>
      <c r="O1584">
        <f>IF($AB1584="Да","Холдинг_Крупный","Холдинг_"&amp;TEXT(MOD(QUOTIENT($A1584-1,10000),20)+1,"00"))</f>
        <v/>
      </c>
      <c r="P1584">
        <f>IF($AB1584="Да","Организация_Крупная","Организация_"&amp;TEXT(MOD(QUOTIENT($A1584-1,500),600)+1,"000"))</f>
        <v/>
      </c>
      <c r="Q1584">
        <f>"Отдел_"&amp;TEXT(MOD(QUOTIENT($A1584-1,50),100)+1,"000")</f>
        <v/>
      </c>
      <c r="R1584">
        <f>IF($AB1584="Да","Группа_Крупная","Группа_"&amp;TEXT(MOD(QUOTIENT($A1584-1,5000),30)+1,"00"))</f>
        <v/>
      </c>
      <c r="S1584">
        <f>IF($AB1584="Да","Категория_Крупная","Категория_"&amp;TEXT(MOD(QUOTIENT($A1584-1,500),120)+1,"000"))</f>
        <v/>
      </c>
      <c r="T1584">
        <f>IF($AB1584="Да","Подкатегория_Крупная","Подкатегория_"&amp;TEXT(MOD(QUOTIENT($A1584-1,50),300)+1,"000"))</f>
        <v/>
      </c>
      <c r="U1584">
        <f>"SKU_"&amp;TEXT($A1584,"0000000")</f>
        <v/>
      </c>
      <c r="V1584">
        <f>CHOOSE(MOD($A1584-1,4)+1,"Enterprise","SMB","Госсектор","Розница")</f>
        <v/>
      </c>
      <c r="W1584">
        <f>"Клиент_"&amp;TEXT(MOD($A1584-1,20000)+1,"00000")</f>
        <v/>
      </c>
      <c r="X1584">
        <f>CHOOSE(MOD($A1584-1,5)+1,"Портал","API","Импорт","Ручной ввод","Интеграция")</f>
        <v/>
      </c>
      <c r="Y1584" s="8">
        <f>ROUND(1000+MOD($A1584*37,90000)+IF($AB1584="Да",5000,0),2)</f>
        <v/>
      </c>
      <c r="Z1584">
        <f>1+MOD($A1584,20)</f>
        <v/>
      </c>
      <c r="AA1584" s="8">
        <f>ROUND($Y1584*(0.08+MOD($A1584,17)/100),2)</f>
        <v/>
      </c>
      <c r="AB1584">
        <f>IF(MOD($A1584,10)&lt;7,"Да","Нет")</f>
        <v/>
      </c>
      <c r="AC1584">
        <f>$R1584&amp;" / "&amp;$S1584&amp;" / "&amp;$T1584</f>
        <v/>
      </c>
      <c r="AD1584">
        <f>1</f>
        <v/>
      </c>
      <c r="AE1584">
        <f>IF($A1584&lt;=Settings!$B$4,"до 100",IF($A1584&lt;=Settings!$B$5,"до 10 000",IF($A1584&lt;=Settings!$B$6,"до 100 000","100 000+")))</f>
        <v/>
      </c>
    </row>
    <row r="1585">
      <c r="A1585">
        <f>ROW()-1</f>
        <v/>
      </c>
      <c r="B1585">
        <f>IF($A1585&lt;=Settings!$B$4,"small_control",IF($A1585&lt;=Settings!$B$5,"medium_10k",IF($A1585&lt;=Settings!$B$6,"large_100k","extreme_1m")))</f>
        <v/>
      </c>
      <c r="C1585">
        <f>"ORD-"&amp;TEXT(QUOTIENT($A1585-1,3)+1,"0000000")</f>
        <v/>
      </c>
      <c r="D1585">
        <f>"LINE-"&amp;TEXT($A1585,"0000000")</f>
        <v/>
      </c>
      <c r="E1585" s="7">
        <f>Settings!$B$2+$A1585-1</f>
        <v/>
      </c>
      <c r="F1585" s="7">
        <f>Settings!$B$2+MOD($A1585-1,Settings!$B$7)</f>
        <v/>
      </c>
      <c r="G1585">
        <f>YEAR($F1585)</f>
        <v/>
      </c>
      <c r="H1585">
        <f>"Q"&amp;ROUNDUP(MONTH($F1585)/3,0)</f>
        <v/>
      </c>
      <c r="I1585">
        <f>MONTH($F1585)</f>
        <v/>
      </c>
      <c r="J1585">
        <f>CHOOSE(MONTH($F1585),"Январь","Февраль","Март","Апрель","Май","Июнь","Июль","Август","Сентябрь","Октябрь","Ноябрь","Декабрь")</f>
        <v/>
      </c>
      <c r="K1585">
        <f>DAY($F1585)</f>
        <v/>
      </c>
      <c r="L1585">
        <f>IF(MOD($A1585,10)&lt;7,"ФО_01_Крупный","ФО_"&amp;TEXT(MOD($A1585,8)+1,"00"))</f>
        <v/>
      </c>
      <c r="M1585">
        <f>IF($AB1585="Да","Регион_001_Крупный","Регион_"&amp;TEXT(MOD(QUOTIENT($A1585-1,20),180)+1,"000"))</f>
        <v/>
      </c>
      <c r="N1585">
        <f>IF($AB1585="Да","Город_"&amp;TEXT(MOD($A1585-1,250)+1,"0000"),"Город_"&amp;TEXT(MOD($A1585-1,3000)+1,"0000"))</f>
        <v/>
      </c>
      <c r="O1585">
        <f>IF($AB1585="Да","Холдинг_Крупный","Холдинг_"&amp;TEXT(MOD(QUOTIENT($A1585-1,10000),20)+1,"00"))</f>
        <v/>
      </c>
      <c r="P1585">
        <f>IF($AB1585="Да","Организация_Крупная","Организация_"&amp;TEXT(MOD(QUOTIENT($A1585-1,500),600)+1,"000"))</f>
        <v/>
      </c>
      <c r="Q1585">
        <f>"Отдел_"&amp;TEXT(MOD(QUOTIENT($A1585-1,50),100)+1,"000")</f>
        <v/>
      </c>
      <c r="R1585">
        <f>IF($AB1585="Да","Группа_Крупная","Группа_"&amp;TEXT(MOD(QUOTIENT($A1585-1,5000),30)+1,"00"))</f>
        <v/>
      </c>
      <c r="S1585">
        <f>IF($AB1585="Да","Категория_Крупная","Категория_"&amp;TEXT(MOD(QUOTIENT($A1585-1,500),120)+1,"000"))</f>
        <v/>
      </c>
      <c r="T1585">
        <f>IF($AB1585="Да","Подкатегория_Крупная","Подкатегория_"&amp;TEXT(MOD(QUOTIENT($A1585-1,50),300)+1,"000"))</f>
        <v/>
      </c>
      <c r="U1585">
        <f>"SKU_"&amp;TEXT($A1585,"0000000")</f>
        <v/>
      </c>
      <c r="V1585">
        <f>CHOOSE(MOD($A1585-1,4)+1,"Enterprise","SMB","Госсектор","Розница")</f>
        <v/>
      </c>
      <c r="W1585">
        <f>"Клиент_"&amp;TEXT(MOD($A1585-1,20000)+1,"00000")</f>
        <v/>
      </c>
      <c r="X1585">
        <f>CHOOSE(MOD($A1585-1,5)+1,"Портал","API","Импорт","Ручной ввод","Интеграция")</f>
        <v/>
      </c>
      <c r="Y1585" s="8">
        <f>ROUND(1000+MOD($A1585*37,90000)+IF($AB1585="Да",5000,0),2)</f>
        <v/>
      </c>
      <c r="Z1585">
        <f>1+MOD($A1585,20)</f>
        <v/>
      </c>
      <c r="AA1585" s="8">
        <f>ROUND($Y1585*(0.08+MOD($A1585,17)/100),2)</f>
        <v/>
      </c>
      <c r="AB1585">
        <f>IF(MOD($A1585,10)&lt;7,"Да","Нет")</f>
        <v/>
      </c>
      <c r="AC1585">
        <f>$R1585&amp;" / "&amp;$S1585&amp;" / "&amp;$T1585</f>
        <v/>
      </c>
      <c r="AD1585">
        <f>1</f>
        <v/>
      </c>
      <c r="AE1585">
        <f>IF($A1585&lt;=Settings!$B$4,"до 100",IF($A1585&lt;=Settings!$B$5,"до 10 000",IF($A1585&lt;=Settings!$B$6,"до 100 000","100 000+")))</f>
        <v/>
      </c>
    </row>
    <row r="1586">
      <c r="A1586">
        <f>ROW()-1</f>
        <v/>
      </c>
      <c r="B1586">
        <f>IF($A1586&lt;=Settings!$B$4,"small_control",IF($A1586&lt;=Settings!$B$5,"medium_10k",IF($A1586&lt;=Settings!$B$6,"large_100k","extreme_1m")))</f>
        <v/>
      </c>
      <c r="C1586">
        <f>"ORD-"&amp;TEXT(QUOTIENT($A1586-1,3)+1,"0000000")</f>
        <v/>
      </c>
      <c r="D1586">
        <f>"LINE-"&amp;TEXT($A1586,"0000000")</f>
        <v/>
      </c>
      <c r="E1586" s="7">
        <f>Settings!$B$2+$A1586-1</f>
        <v/>
      </c>
      <c r="F1586" s="7">
        <f>Settings!$B$2+MOD($A1586-1,Settings!$B$7)</f>
        <v/>
      </c>
      <c r="G1586">
        <f>YEAR($F1586)</f>
        <v/>
      </c>
      <c r="H1586">
        <f>"Q"&amp;ROUNDUP(MONTH($F1586)/3,0)</f>
        <v/>
      </c>
      <c r="I1586">
        <f>MONTH($F1586)</f>
        <v/>
      </c>
      <c r="J1586">
        <f>CHOOSE(MONTH($F1586),"Январь","Февраль","Март","Апрель","Май","Июнь","Июль","Август","Сентябрь","Октябрь","Ноябрь","Декабрь")</f>
        <v/>
      </c>
      <c r="K1586">
        <f>DAY($F1586)</f>
        <v/>
      </c>
      <c r="L1586">
        <f>IF(MOD($A1586,10)&lt;7,"ФО_01_Крупный","ФО_"&amp;TEXT(MOD($A1586,8)+1,"00"))</f>
        <v/>
      </c>
      <c r="M1586">
        <f>IF($AB1586="Да","Регион_001_Крупный","Регион_"&amp;TEXT(MOD(QUOTIENT($A1586-1,20),180)+1,"000"))</f>
        <v/>
      </c>
      <c r="N1586">
        <f>IF($AB1586="Да","Город_"&amp;TEXT(MOD($A1586-1,250)+1,"0000"),"Город_"&amp;TEXT(MOD($A1586-1,3000)+1,"0000"))</f>
        <v/>
      </c>
      <c r="O1586">
        <f>IF($AB1586="Да","Холдинг_Крупный","Холдинг_"&amp;TEXT(MOD(QUOTIENT($A1586-1,10000),20)+1,"00"))</f>
        <v/>
      </c>
      <c r="P1586">
        <f>IF($AB1586="Да","Организация_Крупная","Организация_"&amp;TEXT(MOD(QUOTIENT($A1586-1,500),600)+1,"000"))</f>
        <v/>
      </c>
      <c r="Q1586">
        <f>"Отдел_"&amp;TEXT(MOD(QUOTIENT($A1586-1,50),100)+1,"000")</f>
        <v/>
      </c>
      <c r="R1586">
        <f>IF($AB1586="Да","Группа_Крупная","Группа_"&amp;TEXT(MOD(QUOTIENT($A1586-1,5000),30)+1,"00"))</f>
        <v/>
      </c>
      <c r="S1586">
        <f>IF($AB1586="Да","Категория_Крупная","Категория_"&amp;TEXT(MOD(QUOTIENT($A1586-1,500),120)+1,"000"))</f>
        <v/>
      </c>
      <c r="T1586">
        <f>IF($AB1586="Да","Подкатегория_Крупная","Подкатегория_"&amp;TEXT(MOD(QUOTIENT($A1586-1,50),300)+1,"000"))</f>
        <v/>
      </c>
      <c r="U1586">
        <f>"SKU_"&amp;TEXT($A1586,"0000000")</f>
        <v/>
      </c>
      <c r="V1586">
        <f>CHOOSE(MOD($A1586-1,4)+1,"Enterprise","SMB","Госсектор","Розница")</f>
        <v/>
      </c>
      <c r="W1586">
        <f>"Клиент_"&amp;TEXT(MOD($A1586-1,20000)+1,"00000")</f>
        <v/>
      </c>
      <c r="X1586">
        <f>CHOOSE(MOD($A1586-1,5)+1,"Портал","API","Импорт","Ручной ввод","Интеграция")</f>
        <v/>
      </c>
      <c r="Y1586" s="8">
        <f>ROUND(1000+MOD($A1586*37,90000)+IF($AB1586="Да",5000,0),2)</f>
        <v/>
      </c>
      <c r="Z1586">
        <f>1+MOD($A1586,20)</f>
        <v/>
      </c>
      <c r="AA1586" s="8">
        <f>ROUND($Y1586*(0.08+MOD($A1586,17)/100),2)</f>
        <v/>
      </c>
      <c r="AB1586">
        <f>IF(MOD($A1586,10)&lt;7,"Да","Нет")</f>
        <v/>
      </c>
      <c r="AC1586">
        <f>$R1586&amp;" / "&amp;$S1586&amp;" / "&amp;$T1586</f>
        <v/>
      </c>
      <c r="AD1586">
        <f>1</f>
        <v/>
      </c>
      <c r="AE1586">
        <f>IF($A1586&lt;=Settings!$B$4,"до 100",IF($A1586&lt;=Settings!$B$5,"до 10 000",IF($A1586&lt;=Settings!$B$6,"до 100 000","100 000+")))</f>
        <v/>
      </c>
    </row>
    <row r="1587">
      <c r="A1587">
        <f>ROW()-1</f>
        <v/>
      </c>
      <c r="B1587">
        <f>IF($A1587&lt;=Settings!$B$4,"small_control",IF($A1587&lt;=Settings!$B$5,"medium_10k",IF($A1587&lt;=Settings!$B$6,"large_100k","extreme_1m")))</f>
        <v/>
      </c>
      <c r="C1587">
        <f>"ORD-"&amp;TEXT(QUOTIENT($A1587-1,3)+1,"0000000")</f>
        <v/>
      </c>
      <c r="D1587">
        <f>"LINE-"&amp;TEXT($A1587,"0000000")</f>
        <v/>
      </c>
      <c r="E1587" s="7">
        <f>Settings!$B$2+$A1587-1</f>
        <v/>
      </c>
      <c r="F1587" s="7">
        <f>Settings!$B$2+MOD($A1587-1,Settings!$B$7)</f>
        <v/>
      </c>
      <c r="G1587">
        <f>YEAR($F1587)</f>
        <v/>
      </c>
      <c r="H1587">
        <f>"Q"&amp;ROUNDUP(MONTH($F1587)/3,0)</f>
        <v/>
      </c>
      <c r="I1587">
        <f>MONTH($F1587)</f>
        <v/>
      </c>
      <c r="J1587">
        <f>CHOOSE(MONTH($F1587),"Январь","Февраль","Март","Апрель","Май","Июнь","Июль","Август","Сентябрь","Октябрь","Ноябрь","Декабрь")</f>
        <v/>
      </c>
      <c r="K1587">
        <f>DAY($F1587)</f>
        <v/>
      </c>
      <c r="L1587">
        <f>IF(MOD($A1587,10)&lt;7,"ФО_01_Крупный","ФО_"&amp;TEXT(MOD($A1587,8)+1,"00"))</f>
        <v/>
      </c>
      <c r="M1587">
        <f>IF($AB1587="Да","Регион_001_Крупный","Регион_"&amp;TEXT(MOD(QUOTIENT($A1587-1,20),180)+1,"000"))</f>
        <v/>
      </c>
      <c r="N1587">
        <f>IF($AB1587="Да","Город_"&amp;TEXT(MOD($A1587-1,250)+1,"0000"),"Город_"&amp;TEXT(MOD($A1587-1,3000)+1,"0000"))</f>
        <v/>
      </c>
      <c r="O1587">
        <f>IF($AB1587="Да","Холдинг_Крупный","Холдинг_"&amp;TEXT(MOD(QUOTIENT($A1587-1,10000),20)+1,"00"))</f>
        <v/>
      </c>
      <c r="P1587">
        <f>IF($AB1587="Да","Организация_Крупная","Организация_"&amp;TEXT(MOD(QUOTIENT($A1587-1,500),600)+1,"000"))</f>
        <v/>
      </c>
      <c r="Q1587">
        <f>"Отдел_"&amp;TEXT(MOD(QUOTIENT($A1587-1,50),100)+1,"000")</f>
        <v/>
      </c>
      <c r="R1587">
        <f>IF($AB1587="Да","Группа_Крупная","Группа_"&amp;TEXT(MOD(QUOTIENT($A1587-1,5000),30)+1,"00"))</f>
        <v/>
      </c>
      <c r="S1587">
        <f>IF($AB1587="Да","Категория_Крупная","Категория_"&amp;TEXT(MOD(QUOTIENT($A1587-1,500),120)+1,"000"))</f>
        <v/>
      </c>
      <c r="T1587">
        <f>IF($AB1587="Да","Подкатегория_Крупная","Подкатегория_"&amp;TEXT(MOD(QUOTIENT($A1587-1,50),300)+1,"000"))</f>
        <v/>
      </c>
      <c r="U1587">
        <f>"SKU_"&amp;TEXT($A1587,"0000000")</f>
        <v/>
      </c>
      <c r="V1587">
        <f>CHOOSE(MOD($A1587-1,4)+1,"Enterprise","SMB","Госсектор","Розница")</f>
        <v/>
      </c>
      <c r="W1587">
        <f>"Клиент_"&amp;TEXT(MOD($A1587-1,20000)+1,"00000")</f>
        <v/>
      </c>
      <c r="X1587">
        <f>CHOOSE(MOD($A1587-1,5)+1,"Портал","API","Импорт","Ручной ввод","Интеграция")</f>
        <v/>
      </c>
      <c r="Y1587" s="8">
        <f>ROUND(1000+MOD($A1587*37,90000)+IF($AB1587="Да",5000,0),2)</f>
        <v/>
      </c>
      <c r="Z1587">
        <f>1+MOD($A1587,20)</f>
        <v/>
      </c>
      <c r="AA1587" s="8">
        <f>ROUND($Y1587*(0.08+MOD($A1587,17)/100),2)</f>
        <v/>
      </c>
      <c r="AB1587">
        <f>IF(MOD($A1587,10)&lt;7,"Да","Нет")</f>
        <v/>
      </c>
      <c r="AC1587">
        <f>$R1587&amp;" / "&amp;$S1587&amp;" / "&amp;$T1587</f>
        <v/>
      </c>
      <c r="AD1587">
        <f>1</f>
        <v/>
      </c>
      <c r="AE1587">
        <f>IF($A1587&lt;=Settings!$B$4,"до 100",IF($A1587&lt;=Settings!$B$5,"до 10 000",IF($A1587&lt;=Settings!$B$6,"до 100 000","100 000+")))</f>
        <v/>
      </c>
    </row>
    <row r="1588">
      <c r="A1588">
        <f>ROW()-1</f>
        <v/>
      </c>
      <c r="B1588">
        <f>IF($A1588&lt;=Settings!$B$4,"small_control",IF($A1588&lt;=Settings!$B$5,"medium_10k",IF($A1588&lt;=Settings!$B$6,"large_100k","extreme_1m")))</f>
        <v/>
      </c>
      <c r="C1588">
        <f>"ORD-"&amp;TEXT(QUOTIENT($A1588-1,3)+1,"0000000")</f>
        <v/>
      </c>
      <c r="D1588">
        <f>"LINE-"&amp;TEXT($A1588,"0000000")</f>
        <v/>
      </c>
      <c r="E1588" s="7">
        <f>Settings!$B$2+$A1588-1</f>
        <v/>
      </c>
      <c r="F1588" s="7">
        <f>Settings!$B$2+MOD($A1588-1,Settings!$B$7)</f>
        <v/>
      </c>
      <c r="G1588">
        <f>YEAR($F1588)</f>
        <v/>
      </c>
      <c r="H1588">
        <f>"Q"&amp;ROUNDUP(MONTH($F1588)/3,0)</f>
        <v/>
      </c>
      <c r="I1588">
        <f>MONTH($F1588)</f>
        <v/>
      </c>
      <c r="J1588">
        <f>CHOOSE(MONTH($F1588),"Январь","Февраль","Март","Апрель","Май","Июнь","Июль","Август","Сентябрь","Октябрь","Ноябрь","Декабрь")</f>
        <v/>
      </c>
      <c r="K1588">
        <f>DAY($F1588)</f>
        <v/>
      </c>
      <c r="L1588">
        <f>IF(MOD($A1588,10)&lt;7,"ФО_01_Крупный","ФО_"&amp;TEXT(MOD($A1588,8)+1,"00"))</f>
        <v/>
      </c>
      <c r="M1588">
        <f>IF($AB1588="Да","Регион_001_Крупный","Регион_"&amp;TEXT(MOD(QUOTIENT($A1588-1,20),180)+1,"000"))</f>
        <v/>
      </c>
      <c r="N1588">
        <f>IF($AB1588="Да","Город_"&amp;TEXT(MOD($A1588-1,250)+1,"0000"),"Город_"&amp;TEXT(MOD($A1588-1,3000)+1,"0000"))</f>
        <v/>
      </c>
      <c r="O1588">
        <f>IF($AB1588="Да","Холдинг_Крупный","Холдинг_"&amp;TEXT(MOD(QUOTIENT($A1588-1,10000),20)+1,"00"))</f>
        <v/>
      </c>
      <c r="P1588">
        <f>IF($AB1588="Да","Организация_Крупная","Организация_"&amp;TEXT(MOD(QUOTIENT($A1588-1,500),600)+1,"000"))</f>
        <v/>
      </c>
      <c r="Q1588">
        <f>"Отдел_"&amp;TEXT(MOD(QUOTIENT($A1588-1,50),100)+1,"000")</f>
        <v/>
      </c>
      <c r="R1588">
        <f>IF($AB1588="Да","Группа_Крупная","Группа_"&amp;TEXT(MOD(QUOTIENT($A1588-1,5000),30)+1,"00"))</f>
        <v/>
      </c>
      <c r="S1588">
        <f>IF($AB1588="Да","Категория_Крупная","Категория_"&amp;TEXT(MOD(QUOTIENT($A1588-1,500),120)+1,"000"))</f>
        <v/>
      </c>
      <c r="T1588">
        <f>IF($AB1588="Да","Подкатегория_Крупная","Подкатегория_"&amp;TEXT(MOD(QUOTIENT($A1588-1,50),300)+1,"000"))</f>
        <v/>
      </c>
      <c r="U1588">
        <f>"SKU_"&amp;TEXT($A1588,"0000000")</f>
        <v/>
      </c>
      <c r="V1588">
        <f>CHOOSE(MOD($A1588-1,4)+1,"Enterprise","SMB","Госсектор","Розница")</f>
        <v/>
      </c>
      <c r="W1588">
        <f>"Клиент_"&amp;TEXT(MOD($A1588-1,20000)+1,"00000")</f>
        <v/>
      </c>
      <c r="X1588">
        <f>CHOOSE(MOD($A1588-1,5)+1,"Портал","API","Импорт","Ручной ввод","Интеграция")</f>
        <v/>
      </c>
      <c r="Y1588" s="8">
        <f>ROUND(1000+MOD($A1588*37,90000)+IF($AB1588="Да",5000,0),2)</f>
        <v/>
      </c>
      <c r="Z1588">
        <f>1+MOD($A1588,20)</f>
        <v/>
      </c>
      <c r="AA1588" s="8">
        <f>ROUND($Y1588*(0.08+MOD($A1588,17)/100),2)</f>
        <v/>
      </c>
      <c r="AB1588">
        <f>IF(MOD($A1588,10)&lt;7,"Да","Нет")</f>
        <v/>
      </c>
      <c r="AC1588">
        <f>$R1588&amp;" / "&amp;$S1588&amp;" / "&amp;$T1588</f>
        <v/>
      </c>
      <c r="AD1588">
        <f>1</f>
        <v/>
      </c>
      <c r="AE1588">
        <f>IF($A1588&lt;=Settings!$B$4,"до 100",IF($A1588&lt;=Settings!$B$5,"до 10 000",IF($A1588&lt;=Settings!$B$6,"до 100 000","100 000+")))</f>
        <v/>
      </c>
    </row>
    <row r="1589">
      <c r="A1589">
        <f>ROW()-1</f>
        <v/>
      </c>
      <c r="B1589">
        <f>IF($A1589&lt;=Settings!$B$4,"small_control",IF($A1589&lt;=Settings!$B$5,"medium_10k",IF($A1589&lt;=Settings!$B$6,"large_100k","extreme_1m")))</f>
        <v/>
      </c>
      <c r="C1589">
        <f>"ORD-"&amp;TEXT(QUOTIENT($A1589-1,3)+1,"0000000")</f>
        <v/>
      </c>
      <c r="D1589">
        <f>"LINE-"&amp;TEXT($A1589,"0000000")</f>
        <v/>
      </c>
      <c r="E1589" s="7">
        <f>Settings!$B$2+$A1589-1</f>
        <v/>
      </c>
      <c r="F1589" s="7">
        <f>Settings!$B$2+MOD($A1589-1,Settings!$B$7)</f>
        <v/>
      </c>
      <c r="G1589">
        <f>YEAR($F1589)</f>
        <v/>
      </c>
      <c r="H1589">
        <f>"Q"&amp;ROUNDUP(MONTH($F1589)/3,0)</f>
        <v/>
      </c>
      <c r="I1589">
        <f>MONTH($F1589)</f>
        <v/>
      </c>
      <c r="J1589">
        <f>CHOOSE(MONTH($F1589),"Январь","Февраль","Март","Апрель","Май","Июнь","Июль","Август","Сентябрь","Октябрь","Ноябрь","Декабрь")</f>
        <v/>
      </c>
      <c r="K1589">
        <f>DAY($F1589)</f>
        <v/>
      </c>
      <c r="L1589">
        <f>IF(MOD($A1589,10)&lt;7,"ФО_01_Крупный","ФО_"&amp;TEXT(MOD($A1589,8)+1,"00"))</f>
        <v/>
      </c>
      <c r="M1589">
        <f>IF($AB1589="Да","Регион_001_Крупный","Регион_"&amp;TEXT(MOD(QUOTIENT($A1589-1,20),180)+1,"000"))</f>
        <v/>
      </c>
      <c r="N1589">
        <f>IF($AB1589="Да","Город_"&amp;TEXT(MOD($A1589-1,250)+1,"0000"),"Город_"&amp;TEXT(MOD($A1589-1,3000)+1,"0000"))</f>
        <v/>
      </c>
      <c r="O1589">
        <f>IF($AB1589="Да","Холдинг_Крупный","Холдинг_"&amp;TEXT(MOD(QUOTIENT($A1589-1,10000),20)+1,"00"))</f>
        <v/>
      </c>
      <c r="P1589">
        <f>IF($AB1589="Да","Организация_Крупная","Организация_"&amp;TEXT(MOD(QUOTIENT($A1589-1,500),600)+1,"000"))</f>
        <v/>
      </c>
      <c r="Q1589">
        <f>"Отдел_"&amp;TEXT(MOD(QUOTIENT($A1589-1,50),100)+1,"000")</f>
        <v/>
      </c>
      <c r="R1589">
        <f>IF($AB1589="Да","Группа_Крупная","Группа_"&amp;TEXT(MOD(QUOTIENT($A1589-1,5000),30)+1,"00"))</f>
        <v/>
      </c>
      <c r="S1589">
        <f>IF($AB1589="Да","Категория_Крупная","Категория_"&amp;TEXT(MOD(QUOTIENT($A1589-1,500),120)+1,"000"))</f>
        <v/>
      </c>
      <c r="T1589">
        <f>IF($AB1589="Да","Подкатегория_Крупная","Подкатегория_"&amp;TEXT(MOD(QUOTIENT($A1589-1,50),300)+1,"000"))</f>
        <v/>
      </c>
      <c r="U1589">
        <f>"SKU_"&amp;TEXT($A1589,"0000000")</f>
        <v/>
      </c>
      <c r="V1589">
        <f>CHOOSE(MOD($A1589-1,4)+1,"Enterprise","SMB","Госсектор","Розница")</f>
        <v/>
      </c>
      <c r="W1589">
        <f>"Клиент_"&amp;TEXT(MOD($A1589-1,20000)+1,"00000")</f>
        <v/>
      </c>
      <c r="X1589">
        <f>CHOOSE(MOD($A1589-1,5)+1,"Портал","API","Импорт","Ручной ввод","Интеграция")</f>
        <v/>
      </c>
      <c r="Y1589" s="8">
        <f>ROUND(1000+MOD($A1589*37,90000)+IF($AB1589="Да",5000,0),2)</f>
        <v/>
      </c>
      <c r="Z1589">
        <f>1+MOD($A1589,20)</f>
        <v/>
      </c>
      <c r="AA1589" s="8">
        <f>ROUND($Y1589*(0.08+MOD($A1589,17)/100),2)</f>
        <v/>
      </c>
      <c r="AB1589">
        <f>IF(MOD($A1589,10)&lt;7,"Да","Нет")</f>
        <v/>
      </c>
      <c r="AC1589">
        <f>$R1589&amp;" / "&amp;$S1589&amp;" / "&amp;$T1589</f>
        <v/>
      </c>
      <c r="AD1589">
        <f>1</f>
        <v/>
      </c>
      <c r="AE1589">
        <f>IF($A1589&lt;=Settings!$B$4,"до 100",IF($A1589&lt;=Settings!$B$5,"до 10 000",IF($A1589&lt;=Settings!$B$6,"до 100 000","100 000+")))</f>
        <v/>
      </c>
    </row>
    <row r="1590">
      <c r="A1590">
        <f>ROW()-1</f>
        <v/>
      </c>
      <c r="B1590">
        <f>IF($A1590&lt;=Settings!$B$4,"small_control",IF($A1590&lt;=Settings!$B$5,"medium_10k",IF($A1590&lt;=Settings!$B$6,"large_100k","extreme_1m")))</f>
        <v/>
      </c>
      <c r="C1590">
        <f>"ORD-"&amp;TEXT(QUOTIENT($A1590-1,3)+1,"0000000")</f>
        <v/>
      </c>
      <c r="D1590">
        <f>"LINE-"&amp;TEXT($A1590,"0000000")</f>
        <v/>
      </c>
      <c r="E1590" s="7">
        <f>Settings!$B$2+$A1590-1</f>
        <v/>
      </c>
      <c r="F1590" s="7">
        <f>Settings!$B$2+MOD($A1590-1,Settings!$B$7)</f>
        <v/>
      </c>
      <c r="G1590">
        <f>YEAR($F1590)</f>
        <v/>
      </c>
      <c r="H1590">
        <f>"Q"&amp;ROUNDUP(MONTH($F1590)/3,0)</f>
        <v/>
      </c>
      <c r="I1590">
        <f>MONTH($F1590)</f>
        <v/>
      </c>
      <c r="J1590">
        <f>CHOOSE(MONTH($F1590),"Январь","Февраль","Март","Апрель","Май","Июнь","Июль","Август","Сентябрь","Октябрь","Ноябрь","Декабрь")</f>
        <v/>
      </c>
      <c r="K1590">
        <f>DAY($F1590)</f>
        <v/>
      </c>
      <c r="L1590">
        <f>IF(MOD($A1590,10)&lt;7,"ФО_01_Крупный","ФО_"&amp;TEXT(MOD($A1590,8)+1,"00"))</f>
        <v/>
      </c>
      <c r="M1590">
        <f>IF($AB1590="Да","Регион_001_Крупный","Регион_"&amp;TEXT(MOD(QUOTIENT($A1590-1,20),180)+1,"000"))</f>
        <v/>
      </c>
      <c r="N1590">
        <f>IF($AB1590="Да","Город_"&amp;TEXT(MOD($A1590-1,250)+1,"0000"),"Город_"&amp;TEXT(MOD($A1590-1,3000)+1,"0000"))</f>
        <v/>
      </c>
      <c r="O1590">
        <f>IF($AB1590="Да","Холдинг_Крупный","Холдинг_"&amp;TEXT(MOD(QUOTIENT($A1590-1,10000),20)+1,"00"))</f>
        <v/>
      </c>
      <c r="P1590">
        <f>IF($AB1590="Да","Организация_Крупная","Организация_"&amp;TEXT(MOD(QUOTIENT($A1590-1,500),600)+1,"000"))</f>
        <v/>
      </c>
      <c r="Q1590">
        <f>"Отдел_"&amp;TEXT(MOD(QUOTIENT($A1590-1,50),100)+1,"000")</f>
        <v/>
      </c>
      <c r="R1590">
        <f>IF($AB1590="Да","Группа_Крупная","Группа_"&amp;TEXT(MOD(QUOTIENT($A1590-1,5000),30)+1,"00"))</f>
        <v/>
      </c>
      <c r="S1590">
        <f>IF($AB1590="Да","Категория_Крупная","Категория_"&amp;TEXT(MOD(QUOTIENT($A1590-1,500),120)+1,"000"))</f>
        <v/>
      </c>
      <c r="T1590">
        <f>IF($AB1590="Да","Подкатегория_Крупная","Подкатегория_"&amp;TEXT(MOD(QUOTIENT($A1590-1,50),300)+1,"000"))</f>
        <v/>
      </c>
      <c r="U1590">
        <f>"SKU_"&amp;TEXT($A1590,"0000000")</f>
        <v/>
      </c>
      <c r="V1590">
        <f>CHOOSE(MOD($A1590-1,4)+1,"Enterprise","SMB","Госсектор","Розница")</f>
        <v/>
      </c>
      <c r="W1590">
        <f>"Клиент_"&amp;TEXT(MOD($A1590-1,20000)+1,"00000")</f>
        <v/>
      </c>
      <c r="X1590">
        <f>CHOOSE(MOD($A1590-1,5)+1,"Портал","API","Импорт","Ручной ввод","Интеграция")</f>
        <v/>
      </c>
      <c r="Y1590" s="8">
        <f>ROUND(1000+MOD($A1590*37,90000)+IF($AB1590="Да",5000,0),2)</f>
        <v/>
      </c>
      <c r="Z1590">
        <f>1+MOD($A1590,20)</f>
        <v/>
      </c>
      <c r="AA1590" s="8">
        <f>ROUND($Y1590*(0.08+MOD($A1590,17)/100),2)</f>
        <v/>
      </c>
      <c r="AB1590">
        <f>IF(MOD($A1590,10)&lt;7,"Да","Нет")</f>
        <v/>
      </c>
      <c r="AC1590">
        <f>$R1590&amp;" / "&amp;$S1590&amp;" / "&amp;$T1590</f>
        <v/>
      </c>
      <c r="AD1590">
        <f>1</f>
        <v/>
      </c>
      <c r="AE1590">
        <f>IF($A1590&lt;=Settings!$B$4,"до 100",IF($A1590&lt;=Settings!$B$5,"до 10 000",IF($A1590&lt;=Settings!$B$6,"до 100 000","100 000+")))</f>
        <v/>
      </c>
    </row>
    <row r="1591">
      <c r="A1591">
        <f>ROW()-1</f>
        <v/>
      </c>
      <c r="B1591">
        <f>IF($A1591&lt;=Settings!$B$4,"small_control",IF($A1591&lt;=Settings!$B$5,"medium_10k",IF($A1591&lt;=Settings!$B$6,"large_100k","extreme_1m")))</f>
        <v/>
      </c>
      <c r="C1591">
        <f>"ORD-"&amp;TEXT(QUOTIENT($A1591-1,3)+1,"0000000")</f>
        <v/>
      </c>
      <c r="D1591">
        <f>"LINE-"&amp;TEXT($A1591,"0000000")</f>
        <v/>
      </c>
      <c r="E1591" s="7">
        <f>Settings!$B$2+$A1591-1</f>
        <v/>
      </c>
      <c r="F1591" s="7">
        <f>Settings!$B$2+MOD($A1591-1,Settings!$B$7)</f>
        <v/>
      </c>
      <c r="G1591">
        <f>YEAR($F1591)</f>
        <v/>
      </c>
      <c r="H1591">
        <f>"Q"&amp;ROUNDUP(MONTH($F1591)/3,0)</f>
        <v/>
      </c>
      <c r="I1591">
        <f>MONTH($F1591)</f>
        <v/>
      </c>
      <c r="J1591">
        <f>CHOOSE(MONTH($F1591),"Январь","Февраль","Март","Апрель","Май","Июнь","Июль","Август","Сентябрь","Октябрь","Ноябрь","Декабрь")</f>
        <v/>
      </c>
      <c r="K1591">
        <f>DAY($F1591)</f>
        <v/>
      </c>
      <c r="L1591">
        <f>IF(MOD($A1591,10)&lt;7,"ФО_01_Крупный","ФО_"&amp;TEXT(MOD($A1591,8)+1,"00"))</f>
        <v/>
      </c>
      <c r="M1591">
        <f>IF($AB1591="Да","Регион_001_Крупный","Регион_"&amp;TEXT(MOD(QUOTIENT($A1591-1,20),180)+1,"000"))</f>
        <v/>
      </c>
      <c r="N1591">
        <f>IF($AB1591="Да","Город_"&amp;TEXT(MOD($A1591-1,250)+1,"0000"),"Город_"&amp;TEXT(MOD($A1591-1,3000)+1,"0000"))</f>
        <v/>
      </c>
      <c r="O1591">
        <f>IF($AB1591="Да","Холдинг_Крупный","Холдинг_"&amp;TEXT(MOD(QUOTIENT($A1591-1,10000),20)+1,"00"))</f>
        <v/>
      </c>
      <c r="P1591">
        <f>IF($AB1591="Да","Организация_Крупная","Организация_"&amp;TEXT(MOD(QUOTIENT($A1591-1,500),600)+1,"000"))</f>
        <v/>
      </c>
      <c r="Q1591">
        <f>"Отдел_"&amp;TEXT(MOD(QUOTIENT($A1591-1,50),100)+1,"000")</f>
        <v/>
      </c>
      <c r="R1591">
        <f>IF($AB1591="Да","Группа_Крупная","Группа_"&amp;TEXT(MOD(QUOTIENT($A1591-1,5000),30)+1,"00"))</f>
        <v/>
      </c>
      <c r="S1591">
        <f>IF($AB1591="Да","Категория_Крупная","Категория_"&amp;TEXT(MOD(QUOTIENT($A1591-1,500),120)+1,"000"))</f>
        <v/>
      </c>
      <c r="T1591">
        <f>IF($AB1591="Да","Подкатегория_Крупная","Подкатегория_"&amp;TEXT(MOD(QUOTIENT($A1591-1,50),300)+1,"000"))</f>
        <v/>
      </c>
      <c r="U1591">
        <f>"SKU_"&amp;TEXT($A1591,"0000000")</f>
        <v/>
      </c>
      <c r="V1591">
        <f>CHOOSE(MOD($A1591-1,4)+1,"Enterprise","SMB","Госсектор","Розница")</f>
        <v/>
      </c>
      <c r="W1591">
        <f>"Клиент_"&amp;TEXT(MOD($A1591-1,20000)+1,"00000")</f>
        <v/>
      </c>
      <c r="X1591">
        <f>CHOOSE(MOD($A1591-1,5)+1,"Портал","API","Импорт","Ручной ввод","Интеграция")</f>
        <v/>
      </c>
      <c r="Y1591" s="8">
        <f>ROUND(1000+MOD($A1591*37,90000)+IF($AB1591="Да",5000,0),2)</f>
        <v/>
      </c>
      <c r="Z1591">
        <f>1+MOD($A1591,20)</f>
        <v/>
      </c>
      <c r="AA1591" s="8">
        <f>ROUND($Y1591*(0.08+MOD($A1591,17)/100),2)</f>
        <v/>
      </c>
      <c r="AB1591">
        <f>IF(MOD($A1591,10)&lt;7,"Да","Нет")</f>
        <v/>
      </c>
      <c r="AC1591">
        <f>$R1591&amp;" / "&amp;$S1591&amp;" / "&amp;$T1591</f>
        <v/>
      </c>
      <c r="AD1591">
        <f>1</f>
        <v/>
      </c>
      <c r="AE1591">
        <f>IF($A1591&lt;=Settings!$B$4,"до 100",IF($A1591&lt;=Settings!$B$5,"до 10 000",IF($A1591&lt;=Settings!$B$6,"до 100 000","100 000+")))</f>
        <v/>
      </c>
    </row>
    <row r="1592">
      <c r="A1592">
        <f>ROW()-1</f>
        <v/>
      </c>
      <c r="B1592">
        <f>IF($A1592&lt;=Settings!$B$4,"small_control",IF($A1592&lt;=Settings!$B$5,"medium_10k",IF($A1592&lt;=Settings!$B$6,"large_100k","extreme_1m")))</f>
        <v/>
      </c>
      <c r="C1592">
        <f>"ORD-"&amp;TEXT(QUOTIENT($A1592-1,3)+1,"0000000")</f>
        <v/>
      </c>
      <c r="D1592">
        <f>"LINE-"&amp;TEXT($A1592,"0000000")</f>
        <v/>
      </c>
      <c r="E1592" s="7">
        <f>Settings!$B$2+$A1592-1</f>
        <v/>
      </c>
      <c r="F1592" s="7">
        <f>Settings!$B$2+MOD($A1592-1,Settings!$B$7)</f>
        <v/>
      </c>
      <c r="G1592">
        <f>YEAR($F1592)</f>
        <v/>
      </c>
      <c r="H1592">
        <f>"Q"&amp;ROUNDUP(MONTH($F1592)/3,0)</f>
        <v/>
      </c>
      <c r="I1592">
        <f>MONTH($F1592)</f>
        <v/>
      </c>
      <c r="J1592">
        <f>CHOOSE(MONTH($F1592),"Январь","Февраль","Март","Апрель","Май","Июнь","Июль","Август","Сентябрь","Октябрь","Ноябрь","Декабрь")</f>
        <v/>
      </c>
      <c r="K1592">
        <f>DAY($F1592)</f>
        <v/>
      </c>
      <c r="L1592">
        <f>IF(MOD($A1592,10)&lt;7,"ФО_01_Крупный","ФО_"&amp;TEXT(MOD($A1592,8)+1,"00"))</f>
        <v/>
      </c>
      <c r="M1592">
        <f>IF($AB1592="Да","Регион_001_Крупный","Регион_"&amp;TEXT(MOD(QUOTIENT($A1592-1,20),180)+1,"000"))</f>
        <v/>
      </c>
      <c r="N1592">
        <f>IF($AB1592="Да","Город_"&amp;TEXT(MOD($A1592-1,250)+1,"0000"),"Город_"&amp;TEXT(MOD($A1592-1,3000)+1,"0000"))</f>
        <v/>
      </c>
      <c r="O1592">
        <f>IF($AB1592="Да","Холдинг_Крупный","Холдинг_"&amp;TEXT(MOD(QUOTIENT($A1592-1,10000),20)+1,"00"))</f>
        <v/>
      </c>
      <c r="P1592">
        <f>IF($AB1592="Да","Организация_Крупная","Организация_"&amp;TEXT(MOD(QUOTIENT($A1592-1,500),600)+1,"000"))</f>
        <v/>
      </c>
      <c r="Q1592">
        <f>"Отдел_"&amp;TEXT(MOD(QUOTIENT($A1592-1,50),100)+1,"000")</f>
        <v/>
      </c>
      <c r="R1592">
        <f>IF($AB1592="Да","Группа_Крупная","Группа_"&amp;TEXT(MOD(QUOTIENT($A1592-1,5000),30)+1,"00"))</f>
        <v/>
      </c>
      <c r="S1592">
        <f>IF($AB1592="Да","Категория_Крупная","Категория_"&amp;TEXT(MOD(QUOTIENT($A1592-1,500),120)+1,"000"))</f>
        <v/>
      </c>
      <c r="T1592">
        <f>IF($AB1592="Да","Подкатегория_Крупная","Подкатегория_"&amp;TEXT(MOD(QUOTIENT($A1592-1,50),300)+1,"000"))</f>
        <v/>
      </c>
      <c r="U1592">
        <f>"SKU_"&amp;TEXT($A1592,"0000000")</f>
        <v/>
      </c>
      <c r="V1592">
        <f>CHOOSE(MOD($A1592-1,4)+1,"Enterprise","SMB","Госсектор","Розница")</f>
        <v/>
      </c>
      <c r="W1592">
        <f>"Клиент_"&amp;TEXT(MOD($A1592-1,20000)+1,"00000")</f>
        <v/>
      </c>
      <c r="X1592">
        <f>CHOOSE(MOD($A1592-1,5)+1,"Портал","API","Импорт","Ручной ввод","Интеграция")</f>
        <v/>
      </c>
      <c r="Y1592" s="8">
        <f>ROUND(1000+MOD($A1592*37,90000)+IF($AB1592="Да",5000,0),2)</f>
        <v/>
      </c>
      <c r="Z1592">
        <f>1+MOD($A1592,20)</f>
        <v/>
      </c>
      <c r="AA1592" s="8">
        <f>ROUND($Y1592*(0.08+MOD($A1592,17)/100),2)</f>
        <v/>
      </c>
      <c r="AB1592">
        <f>IF(MOD($A1592,10)&lt;7,"Да","Нет")</f>
        <v/>
      </c>
      <c r="AC1592">
        <f>$R1592&amp;" / "&amp;$S1592&amp;" / "&amp;$T1592</f>
        <v/>
      </c>
      <c r="AD1592">
        <f>1</f>
        <v/>
      </c>
      <c r="AE1592">
        <f>IF($A1592&lt;=Settings!$B$4,"до 100",IF($A1592&lt;=Settings!$B$5,"до 10 000",IF($A1592&lt;=Settings!$B$6,"до 100 000","100 000+")))</f>
        <v/>
      </c>
    </row>
    <row r="1593">
      <c r="A1593">
        <f>ROW()-1</f>
        <v/>
      </c>
      <c r="B1593">
        <f>IF($A1593&lt;=Settings!$B$4,"small_control",IF($A1593&lt;=Settings!$B$5,"medium_10k",IF($A1593&lt;=Settings!$B$6,"large_100k","extreme_1m")))</f>
        <v/>
      </c>
      <c r="C1593">
        <f>"ORD-"&amp;TEXT(QUOTIENT($A1593-1,3)+1,"0000000")</f>
        <v/>
      </c>
      <c r="D1593">
        <f>"LINE-"&amp;TEXT($A1593,"0000000")</f>
        <v/>
      </c>
      <c r="E1593" s="7">
        <f>Settings!$B$2+$A1593-1</f>
        <v/>
      </c>
      <c r="F1593" s="7">
        <f>Settings!$B$2+MOD($A1593-1,Settings!$B$7)</f>
        <v/>
      </c>
      <c r="G1593">
        <f>YEAR($F1593)</f>
        <v/>
      </c>
      <c r="H1593">
        <f>"Q"&amp;ROUNDUP(MONTH($F1593)/3,0)</f>
        <v/>
      </c>
      <c r="I1593">
        <f>MONTH($F1593)</f>
        <v/>
      </c>
      <c r="J1593">
        <f>CHOOSE(MONTH($F1593),"Январь","Февраль","Март","Апрель","Май","Июнь","Июль","Август","Сентябрь","Октябрь","Ноябрь","Декабрь")</f>
        <v/>
      </c>
      <c r="K1593">
        <f>DAY($F1593)</f>
        <v/>
      </c>
      <c r="L1593">
        <f>IF(MOD($A1593,10)&lt;7,"ФО_01_Крупный","ФО_"&amp;TEXT(MOD($A1593,8)+1,"00"))</f>
        <v/>
      </c>
      <c r="M1593">
        <f>IF($AB1593="Да","Регион_001_Крупный","Регион_"&amp;TEXT(MOD(QUOTIENT($A1593-1,20),180)+1,"000"))</f>
        <v/>
      </c>
      <c r="N1593">
        <f>IF($AB1593="Да","Город_"&amp;TEXT(MOD($A1593-1,250)+1,"0000"),"Город_"&amp;TEXT(MOD($A1593-1,3000)+1,"0000"))</f>
        <v/>
      </c>
      <c r="O1593">
        <f>IF($AB1593="Да","Холдинг_Крупный","Холдинг_"&amp;TEXT(MOD(QUOTIENT($A1593-1,10000),20)+1,"00"))</f>
        <v/>
      </c>
      <c r="P1593">
        <f>IF($AB1593="Да","Организация_Крупная","Организация_"&amp;TEXT(MOD(QUOTIENT($A1593-1,500),600)+1,"000"))</f>
        <v/>
      </c>
      <c r="Q1593">
        <f>"Отдел_"&amp;TEXT(MOD(QUOTIENT($A1593-1,50),100)+1,"000")</f>
        <v/>
      </c>
      <c r="R1593">
        <f>IF($AB1593="Да","Группа_Крупная","Группа_"&amp;TEXT(MOD(QUOTIENT($A1593-1,5000),30)+1,"00"))</f>
        <v/>
      </c>
      <c r="S1593">
        <f>IF($AB1593="Да","Категория_Крупная","Категория_"&amp;TEXT(MOD(QUOTIENT($A1593-1,500),120)+1,"000"))</f>
        <v/>
      </c>
      <c r="T1593">
        <f>IF($AB1593="Да","Подкатегория_Крупная","Подкатегория_"&amp;TEXT(MOD(QUOTIENT($A1593-1,50),300)+1,"000"))</f>
        <v/>
      </c>
      <c r="U1593">
        <f>"SKU_"&amp;TEXT($A1593,"0000000")</f>
        <v/>
      </c>
      <c r="V1593">
        <f>CHOOSE(MOD($A1593-1,4)+1,"Enterprise","SMB","Госсектор","Розница")</f>
        <v/>
      </c>
      <c r="W1593">
        <f>"Клиент_"&amp;TEXT(MOD($A1593-1,20000)+1,"00000")</f>
        <v/>
      </c>
      <c r="X1593">
        <f>CHOOSE(MOD($A1593-1,5)+1,"Портал","API","Импорт","Ручной ввод","Интеграция")</f>
        <v/>
      </c>
      <c r="Y1593" s="8">
        <f>ROUND(1000+MOD($A1593*37,90000)+IF($AB1593="Да",5000,0),2)</f>
        <v/>
      </c>
      <c r="Z1593">
        <f>1+MOD($A1593,20)</f>
        <v/>
      </c>
      <c r="AA1593" s="8">
        <f>ROUND($Y1593*(0.08+MOD($A1593,17)/100),2)</f>
        <v/>
      </c>
      <c r="AB1593">
        <f>IF(MOD($A1593,10)&lt;7,"Да","Нет")</f>
        <v/>
      </c>
      <c r="AC1593">
        <f>$R1593&amp;" / "&amp;$S1593&amp;" / "&amp;$T1593</f>
        <v/>
      </c>
      <c r="AD1593">
        <f>1</f>
        <v/>
      </c>
      <c r="AE1593">
        <f>IF($A1593&lt;=Settings!$B$4,"до 100",IF($A1593&lt;=Settings!$B$5,"до 10 000",IF($A1593&lt;=Settings!$B$6,"до 100 000","100 000+")))</f>
        <v/>
      </c>
    </row>
    <row r="1594">
      <c r="A1594">
        <f>ROW()-1</f>
        <v/>
      </c>
      <c r="B1594">
        <f>IF($A1594&lt;=Settings!$B$4,"small_control",IF($A1594&lt;=Settings!$B$5,"medium_10k",IF($A1594&lt;=Settings!$B$6,"large_100k","extreme_1m")))</f>
        <v/>
      </c>
      <c r="C1594">
        <f>"ORD-"&amp;TEXT(QUOTIENT($A1594-1,3)+1,"0000000")</f>
        <v/>
      </c>
      <c r="D1594">
        <f>"LINE-"&amp;TEXT($A1594,"0000000")</f>
        <v/>
      </c>
      <c r="E1594" s="7">
        <f>Settings!$B$2+$A1594-1</f>
        <v/>
      </c>
      <c r="F1594" s="7">
        <f>Settings!$B$2+MOD($A1594-1,Settings!$B$7)</f>
        <v/>
      </c>
      <c r="G1594">
        <f>YEAR($F1594)</f>
        <v/>
      </c>
      <c r="H1594">
        <f>"Q"&amp;ROUNDUP(MONTH($F1594)/3,0)</f>
        <v/>
      </c>
      <c r="I1594">
        <f>MONTH($F1594)</f>
        <v/>
      </c>
      <c r="J1594">
        <f>CHOOSE(MONTH($F1594),"Январь","Февраль","Март","Апрель","Май","Июнь","Июль","Август","Сентябрь","Октябрь","Ноябрь","Декабрь")</f>
        <v/>
      </c>
      <c r="K1594">
        <f>DAY($F1594)</f>
        <v/>
      </c>
      <c r="L1594">
        <f>IF(MOD($A1594,10)&lt;7,"ФО_01_Крупный","ФО_"&amp;TEXT(MOD($A1594,8)+1,"00"))</f>
        <v/>
      </c>
      <c r="M1594">
        <f>IF($AB1594="Да","Регион_001_Крупный","Регион_"&amp;TEXT(MOD(QUOTIENT($A1594-1,20),180)+1,"000"))</f>
        <v/>
      </c>
      <c r="N1594">
        <f>IF($AB1594="Да","Город_"&amp;TEXT(MOD($A1594-1,250)+1,"0000"),"Город_"&amp;TEXT(MOD($A1594-1,3000)+1,"0000"))</f>
        <v/>
      </c>
      <c r="O1594">
        <f>IF($AB1594="Да","Холдинг_Крупный","Холдинг_"&amp;TEXT(MOD(QUOTIENT($A1594-1,10000),20)+1,"00"))</f>
        <v/>
      </c>
      <c r="P1594">
        <f>IF($AB1594="Да","Организация_Крупная","Организация_"&amp;TEXT(MOD(QUOTIENT($A1594-1,500),600)+1,"000"))</f>
        <v/>
      </c>
      <c r="Q1594">
        <f>"Отдел_"&amp;TEXT(MOD(QUOTIENT($A1594-1,50),100)+1,"000")</f>
        <v/>
      </c>
      <c r="R1594">
        <f>IF($AB1594="Да","Группа_Крупная","Группа_"&amp;TEXT(MOD(QUOTIENT($A1594-1,5000),30)+1,"00"))</f>
        <v/>
      </c>
      <c r="S1594">
        <f>IF($AB1594="Да","Категория_Крупная","Категория_"&amp;TEXT(MOD(QUOTIENT($A1594-1,500),120)+1,"000"))</f>
        <v/>
      </c>
      <c r="T1594">
        <f>IF($AB1594="Да","Подкатегория_Крупная","Подкатегория_"&amp;TEXT(MOD(QUOTIENT($A1594-1,50),300)+1,"000"))</f>
        <v/>
      </c>
      <c r="U1594">
        <f>"SKU_"&amp;TEXT($A1594,"0000000")</f>
        <v/>
      </c>
      <c r="V1594">
        <f>CHOOSE(MOD($A1594-1,4)+1,"Enterprise","SMB","Госсектор","Розница")</f>
        <v/>
      </c>
      <c r="W1594">
        <f>"Клиент_"&amp;TEXT(MOD($A1594-1,20000)+1,"00000")</f>
        <v/>
      </c>
      <c r="X1594">
        <f>CHOOSE(MOD($A1594-1,5)+1,"Портал","API","Импорт","Ручной ввод","Интеграция")</f>
        <v/>
      </c>
      <c r="Y1594" s="8">
        <f>ROUND(1000+MOD($A1594*37,90000)+IF($AB1594="Да",5000,0),2)</f>
        <v/>
      </c>
      <c r="Z1594">
        <f>1+MOD($A1594,20)</f>
        <v/>
      </c>
      <c r="AA1594" s="8">
        <f>ROUND($Y1594*(0.08+MOD($A1594,17)/100),2)</f>
        <v/>
      </c>
      <c r="AB1594">
        <f>IF(MOD($A1594,10)&lt;7,"Да","Нет")</f>
        <v/>
      </c>
      <c r="AC1594">
        <f>$R1594&amp;" / "&amp;$S1594&amp;" / "&amp;$T1594</f>
        <v/>
      </c>
      <c r="AD1594">
        <f>1</f>
        <v/>
      </c>
      <c r="AE1594">
        <f>IF($A1594&lt;=Settings!$B$4,"до 100",IF($A1594&lt;=Settings!$B$5,"до 10 000",IF($A1594&lt;=Settings!$B$6,"до 100 000","100 000+")))</f>
        <v/>
      </c>
    </row>
    <row r="1595">
      <c r="A1595">
        <f>ROW()-1</f>
        <v/>
      </c>
      <c r="B1595">
        <f>IF($A1595&lt;=Settings!$B$4,"small_control",IF($A1595&lt;=Settings!$B$5,"medium_10k",IF($A1595&lt;=Settings!$B$6,"large_100k","extreme_1m")))</f>
        <v/>
      </c>
      <c r="C1595">
        <f>"ORD-"&amp;TEXT(QUOTIENT($A1595-1,3)+1,"0000000")</f>
        <v/>
      </c>
      <c r="D1595">
        <f>"LINE-"&amp;TEXT($A1595,"0000000")</f>
        <v/>
      </c>
      <c r="E1595" s="7">
        <f>Settings!$B$2+$A1595-1</f>
        <v/>
      </c>
      <c r="F1595" s="7">
        <f>Settings!$B$2+MOD($A1595-1,Settings!$B$7)</f>
        <v/>
      </c>
      <c r="G1595">
        <f>YEAR($F1595)</f>
        <v/>
      </c>
      <c r="H1595">
        <f>"Q"&amp;ROUNDUP(MONTH($F1595)/3,0)</f>
        <v/>
      </c>
      <c r="I1595">
        <f>MONTH($F1595)</f>
        <v/>
      </c>
      <c r="J1595">
        <f>CHOOSE(MONTH($F1595),"Январь","Февраль","Март","Апрель","Май","Июнь","Июль","Август","Сентябрь","Октябрь","Ноябрь","Декабрь")</f>
        <v/>
      </c>
      <c r="K1595">
        <f>DAY($F1595)</f>
        <v/>
      </c>
      <c r="L1595">
        <f>IF(MOD($A1595,10)&lt;7,"ФО_01_Крупный","ФО_"&amp;TEXT(MOD($A1595,8)+1,"00"))</f>
        <v/>
      </c>
      <c r="M1595">
        <f>IF($AB1595="Да","Регион_001_Крупный","Регион_"&amp;TEXT(MOD(QUOTIENT($A1595-1,20),180)+1,"000"))</f>
        <v/>
      </c>
      <c r="N1595">
        <f>IF($AB1595="Да","Город_"&amp;TEXT(MOD($A1595-1,250)+1,"0000"),"Город_"&amp;TEXT(MOD($A1595-1,3000)+1,"0000"))</f>
        <v/>
      </c>
      <c r="O1595">
        <f>IF($AB1595="Да","Холдинг_Крупный","Холдинг_"&amp;TEXT(MOD(QUOTIENT($A1595-1,10000),20)+1,"00"))</f>
        <v/>
      </c>
      <c r="P1595">
        <f>IF($AB1595="Да","Организация_Крупная","Организация_"&amp;TEXT(MOD(QUOTIENT($A1595-1,500),600)+1,"000"))</f>
        <v/>
      </c>
      <c r="Q1595">
        <f>"Отдел_"&amp;TEXT(MOD(QUOTIENT($A1595-1,50),100)+1,"000")</f>
        <v/>
      </c>
      <c r="R1595">
        <f>IF($AB1595="Да","Группа_Крупная","Группа_"&amp;TEXT(MOD(QUOTIENT($A1595-1,5000),30)+1,"00"))</f>
        <v/>
      </c>
      <c r="S1595">
        <f>IF($AB1595="Да","Категория_Крупная","Категория_"&amp;TEXT(MOD(QUOTIENT($A1595-1,500),120)+1,"000"))</f>
        <v/>
      </c>
      <c r="T1595">
        <f>IF($AB1595="Да","Подкатегория_Крупная","Подкатегория_"&amp;TEXT(MOD(QUOTIENT($A1595-1,50),300)+1,"000"))</f>
        <v/>
      </c>
      <c r="U1595">
        <f>"SKU_"&amp;TEXT($A1595,"0000000")</f>
        <v/>
      </c>
      <c r="V1595">
        <f>CHOOSE(MOD($A1595-1,4)+1,"Enterprise","SMB","Госсектор","Розница")</f>
        <v/>
      </c>
      <c r="W1595">
        <f>"Клиент_"&amp;TEXT(MOD($A1595-1,20000)+1,"00000")</f>
        <v/>
      </c>
      <c r="X1595">
        <f>CHOOSE(MOD($A1595-1,5)+1,"Портал","API","Импорт","Ручной ввод","Интеграция")</f>
        <v/>
      </c>
      <c r="Y1595" s="8">
        <f>ROUND(1000+MOD($A1595*37,90000)+IF($AB1595="Да",5000,0),2)</f>
        <v/>
      </c>
      <c r="Z1595">
        <f>1+MOD($A1595,20)</f>
        <v/>
      </c>
      <c r="AA1595" s="8">
        <f>ROUND($Y1595*(0.08+MOD($A1595,17)/100),2)</f>
        <v/>
      </c>
      <c r="AB1595">
        <f>IF(MOD($A1595,10)&lt;7,"Да","Нет")</f>
        <v/>
      </c>
      <c r="AC1595">
        <f>$R1595&amp;" / "&amp;$S1595&amp;" / "&amp;$T1595</f>
        <v/>
      </c>
      <c r="AD1595">
        <f>1</f>
        <v/>
      </c>
      <c r="AE1595">
        <f>IF($A1595&lt;=Settings!$B$4,"до 100",IF($A1595&lt;=Settings!$B$5,"до 10 000",IF($A1595&lt;=Settings!$B$6,"до 100 000","100 000+")))</f>
        <v/>
      </c>
    </row>
    <row r="1596">
      <c r="A1596">
        <f>ROW()-1</f>
        <v/>
      </c>
      <c r="B1596">
        <f>IF($A1596&lt;=Settings!$B$4,"small_control",IF($A1596&lt;=Settings!$B$5,"medium_10k",IF($A1596&lt;=Settings!$B$6,"large_100k","extreme_1m")))</f>
        <v/>
      </c>
      <c r="C1596">
        <f>"ORD-"&amp;TEXT(QUOTIENT($A1596-1,3)+1,"0000000")</f>
        <v/>
      </c>
      <c r="D1596">
        <f>"LINE-"&amp;TEXT($A1596,"0000000")</f>
        <v/>
      </c>
      <c r="E1596" s="7">
        <f>Settings!$B$2+$A1596-1</f>
        <v/>
      </c>
      <c r="F1596" s="7">
        <f>Settings!$B$2+MOD($A1596-1,Settings!$B$7)</f>
        <v/>
      </c>
      <c r="G1596">
        <f>YEAR($F1596)</f>
        <v/>
      </c>
      <c r="H1596">
        <f>"Q"&amp;ROUNDUP(MONTH($F1596)/3,0)</f>
        <v/>
      </c>
      <c r="I1596">
        <f>MONTH($F1596)</f>
        <v/>
      </c>
      <c r="J1596">
        <f>CHOOSE(MONTH($F1596),"Январь","Февраль","Март","Апрель","Май","Июнь","Июль","Август","Сентябрь","Октябрь","Ноябрь","Декабрь")</f>
        <v/>
      </c>
      <c r="K1596">
        <f>DAY($F1596)</f>
        <v/>
      </c>
      <c r="L1596">
        <f>IF(MOD($A1596,10)&lt;7,"ФО_01_Крупный","ФО_"&amp;TEXT(MOD($A1596,8)+1,"00"))</f>
        <v/>
      </c>
      <c r="M1596">
        <f>IF($AB1596="Да","Регион_001_Крупный","Регион_"&amp;TEXT(MOD(QUOTIENT($A1596-1,20),180)+1,"000"))</f>
        <v/>
      </c>
      <c r="N1596">
        <f>IF($AB1596="Да","Город_"&amp;TEXT(MOD($A1596-1,250)+1,"0000"),"Город_"&amp;TEXT(MOD($A1596-1,3000)+1,"0000"))</f>
        <v/>
      </c>
      <c r="O1596">
        <f>IF($AB1596="Да","Холдинг_Крупный","Холдинг_"&amp;TEXT(MOD(QUOTIENT($A1596-1,10000),20)+1,"00"))</f>
        <v/>
      </c>
      <c r="P1596">
        <f>IF($AB1596="Да","Организация_Крупная","Организация_"&amp;TEXT(MOD(QUOTIENT($A1596-1,500),600)+1,"000"))</f>
        <v/>
      </c>
      <c r="Q1596">
        <f>"Отдел_"&amp;TEXT(MOD(QUOTIENT($A1596-1,50),100)+1,"000")</f>
        <v/>
      </c>
      <c r="R1596">
        <f>IF($AB1596="Да","Группа_Крупная","Группа_"&amp;TEXT(MOD(QUOTIENT($A1596-1,5000),30)+1,"00"))</f>
        <v/>
      </c>
      <c r="S1596">
        <f>IF($AB1596="Да","Категория_Крупная","Категория_"&amp;TEXT(MOD(QUOTIENT($A1596-1,500),120)+1,"000"))</f>
        <v/>
      </c>
      <c r="T1596">
        <f>IF($AB1596="Да","Подкатегория_Крупная","Подкатегория_"&amp;TEXT(MOD(QUOTIENT($A1596-1,50),300)+1,"000"))</f>
        <v/>
      </c>
      <c r="U1596">
        <f>"SKU_"&amp;TEXT($A1596,"0000000")</f>
        <v/>
      </c>
      <c r="V1596">
        <f>CHOOSE(MOD($A1596-1,4)+1,"Enterprise","SMB","Госсектор","Розница")</f>
        <v/>
      </c>
      <c r="W1596">
        <f>"Клиент_"&amp;TEXT(MOD($A1596-1,20000)+1,"00000")</f>
        <v/>
      </c>
      <c r="X1596">
        <f>CHOOSE(MOD($A1596-1,5)+1,"Портал","API","Импорт","Ручной ввод","Интеграция")</f>
        <v/>
      </c>
      <c r="Y1596" s="8">
        <f>ROUND(1000+MOD($A1596*37,90000)+IF($AB1596="Да",5000,0),2)</f>
        <v/>
      </c>
      <c r="Z1596">
        <f>1+MOD($A1596,20)</f>
        <v/>
      </c>
      <c r="AA1596" s="8">
        <f>ROUND($Y1596*(0.08+MOD($A1596,17)/100),2)</f>
        <v/>
      </c>
      <c r="AB1596">
        <f>IF(MOD($A1596,10)&lt;7,"Да","Нет")</f>
        <v/>
      </c>
      <c r="AC1596">
        <f>$R1596&amp;" / "&amp;$S1596&amp;" / "&amp;$T1596</f>
        <v/>
      </c>
      <c r="AD1596">
        <f>1</f>
        <v/>
      </c>
      <c r="AE1596">
        <f>IF($A1596&lt;=Settings!$B$4,"до 100",IF($A1596&lt;=Settings!$B$5,"до 10 000",IF($A1596&lt;=Settings!$B$6,"до 100 000","100 000+")))</f>
        <v/>
      </c>
    </row>
    <row r="1597">
      <c r="A1597">
        <f>ROW()-1</f>
        <v/>
      </c>
      <c r="B1597">
        <f>IF($A1597&lt;=Settings!$B$4,"small_control",IF($A1597&lt;=Settings!$B$5,"medium_10k",IF($A1597&lt;=Settings!$B$6,"large_100k","extreme_1m")))</f>
        <v/>
      </c>
      <c r="C1597">
        <f>"ORD-"&amp;TEXT(QUOTIENT($A1597-1,3)+1,"0000000")</f>
        <v/>
      </c>
      <c r="D1597">
        <f>"LINE-"&amp;TEXT($A1597,"0000000")</f>
        <v/>
      </c>
      <c r="E1597" s="7">
        <f>Settings!$B$2+$A1597-1</f>
        <v/>
      </c>
      <c r="F1597" s="7">
        <f>Settings!$B$2+MOD($A1597-1,Settings!$B$7)</f>
        <v/>
      </c>
      <c r="G1597">
        <f>YEAR($F1597)</f>
        <v/>
      </c>
      <c r="H1597">
        <f>"Q"&amp;ROUNDUP(MONTH($F1597)/3,0)</f>
        <v/>
      </c>
      <c r="I1597">
        <f>MONTH($F1597)</f>
        <v/>
      </c>
      <c r="J1597">
        <f>CHOOSE(MONTH($F1597),"Январь","Февраль","Март","Апрель","Май","Июнь","Июль","Август","Сентябрь","Октябрь","Ноябрь","Декабрь")</f>
        <v/>
      </c>
      <c r="K1597">
        <f>DAY($F1597)</f>
        <v/>
      </c>
      <c r="L1597">
        <f>IF(MOD($A1597,10)&lt;7,"ФО_01_Крупный","ФО_"&amp;TEXT(MOD($A1597,8)+1,"00"))</f>
        <v/>
      </c>
      <c r="M1597">
        <f>IF($AB1597="Да","Регион_001_Крупный","Регион_"&amp;TEXT(MOD(QUOTIENT($A1597-1,20),180)+1,"000"))</f>
        <v/>
      </c>
      <c r="N1597">
        <f>IF($AB1597="Да","Город_"&amp;TEXT(MOD($A1597-1,250)+1,"0000"),"Город_"&amp;TEXT(MOD($A1597-1,3000)+1,"0000"))</f>
        <v/>
      </c>
      <c r="O1597">
        <f>IF($AB1597="Да","Холдинг_Крупный","Холдинг_"&amp;TEXT(MOD(QUOTIENT($A1597-1,10000),20)+1,"00"))</f>
        <v/>
      </c>
      <c r="P1597">
        <f>IF($AB1597="Да","Организация_Крупная","Организация_"&amp;TEXT(MOD(QUOTIENT($A1597-1,500),600)+1,"000"))</f>
        <v/>
      </c>
      <c r="Q1597">
        <f>"Отдел_"&amp;TEXT(MOD(QUOTIENT($A1597-1,50),100)+1,"000")</f>
        <v/>
      </c>
      <c r="R1597">
        <f>IF($AB1597="Да","Группа_Крупная","Группа_"&amp;TEXT(MOD(QUOTIENT($A1597-1,5000),30)+1,"00"))</f>
        <v/>
      </c>
      <c r="S1597">
        <f>IF($AB1597="Да","Категория_Крупная","Категория_"&amp;TEXT(MOD(QUOTIENT($A1597-1,500),120)+1,"000"))</f>
        <v/>
      </c>
      <c r="T1597">
        <f>IF($AB1597="Да","Подкатегория_Крупная","Подкатегория_"&amp;TEXT(MOD(QUOTIENT($A1597-1,50),300)+1,"000"))</f>
        <v/>
      </c>
      <c r="U1597">
        <f>"SKU_"&amp;TEXT($A1597,"0000000")</f>
        <v/>
      </c>
      <c r="V1597">
        <f>CHOOSE(MOD($A1597-1,4)+1,"Enterprise","SMB","Госсектор","Розница")</f>
        <v/>
      </c>
      <c r="W1597">
        <f>"Клиент_"&amp;TEXT(MOD($A1597-1,20000)+1,"00000")</f>
        <v/>
      </c>
      <c r="X1597">
        <f>CHOOSE(MOD($A1597-1,5)+1,"Портал","API","Импорт","Ручной ввод","Интеграция")</f>
        <v/>
      </c>
      <c r="Y1597" s="8">
        <f>ROUND(1000+MOD($A1597*37,90000)+IF($AB1597="Да",5000,0),2)</f>
        <v/>
      </c>
      <c r="Z1597">
        <f>1+MOD($A1597,20)</f>
        <v/>
      </c>
      <c r="AA1597" s="8">
        <f>ROUND($Y1597*(0.08+MOD($A1597,17)/100),2)</f>
        <v/>
      </c>
      <c r="AB1597">
        <f>IF(MOD($A1597,10)&lt;7,"Да","Нет")</f>
        <v/>
      </c>
      <c r="AC1597">
        <f>$R1597&amp;" / "&amp;$S1597&amp;" / "&amp;$T1597</f>
        <v/>
      </c>
      <c r="AD1597">
        <f>1</f>
        <v/>
      </c>
      <c r="AE1597">
        <f>IF($A1597&lt;=Settings!$B$4,"до 100",IF($A1597&lt;=Settings!$B$5,"до 10 000",IF($A1597&lt;=Settings!$B$6,"до 100 000","100 000+")))</f>
        <v/>
      </c>
    </row>
    <row r="1598">
      <c r="A1598">
        <f>ROW()-1</f>
        <v/>
      </c>
      <c r="B1598">
        <f>IF($A1598&lt;=Settings!$B$4,"small_control",IF($A1598&lt;=Settings!$B$5,"medium_10k",IF($A1598&lt;=Settings!$B$6,"large_100k","extreme_1m")))</f>
        <v/>
      </c>
      <c r="C1598">
        <f>"ORD-"&amp;TEXT(QUOTIENT($A1598-1,3)+1,"0000000")</f>
        <v/>
      </c>
      <c r="D1598">
        <f>"LINE-"&amp;TEXT($A1598,"0000000")</f>
        <v/>
      </c>
      <c r="E1598" s="7">
        <f>Settings!$B$2+$A1598-1</f>
        <v/>
      </c>
      <c r="F1598" s="7">
        <f>Settings!$B$2+MOD($A1598-1,Settings!$B$7)</f>
        <v/>
      </c>
      <c r="G1598">
        <f>YEAR($F1598)</f>
        <v/>
      </c>
      <c r="H1598">
        <f>"Q"&amp;ROUNDUP(MONTH($F1598)/3,0)</f>
        <v/>
      </c>
      <c r="I1598">
        <f>MONTH($F1598)</f>
        <v/>
      </c>
      <c r="J1598">
        <f>CHOOSE(MONTH($F1598),"Январь","Февраль","Март","Апрель","Май","Июнь","Июль","Август","Сентябрь","Октябрь","Ноябрь","Декабрь")</f>
        <v/>
      </c>
      <c r="K1598">
        <f>DAY($F1598)</f>
        <v/>
      </c>
      <c r="L1598">
        <f>IF(MOD($A1598,10)&lt;7,"ФО_01_Крупный","ФО_"&amp;TEXT(MOD($A1598,8)+1,"00"))</f>
        <v/>
      </c>
      <c r="M1598">
        <f>IF($AB1598="Да","Регион_001_Крупный","Регион_"&amp;TEXT(MOD(QUOTIENT($A1598-1,20),180)+1,"000"))</f>
        <v/>
      </c>
      <c r="N1598">
        <f>IF($AB1598="Да","Город_"&amp;TEXT(MOD($A1598-1,250)+1,"0000"),"Город_"&amp;TEXT(MOD($A1598-1,3000)+1,"0000"))</f>
        <v/>
      </c>
      <c r="O1598">
        <f>IF($AB1598="Да","Холдинг_Крупный","Холдинг_"&amp;TEXT(MOD(QUOTIENT($A1598-1,10000),20)+1,"00"))</f>
        <v/>
      </c>
      <c r="P1598">
        <f>IF($AB1598="Да","Организация_Крупная","Организация_"&amp;TEXT(MOD(QUOTIENT($A1598-1,500),600)+1,"000"))</f>
        <v/>
      </c>
      <c r="Q1598">
        <f>"Отдел_"&amp;TEXT(MOD(QUOTIENT($A1598-1,50),100)+1,"000")</f>
        <v/>
      </c>
      <c r="R1598">
        <f>IF($AB1598="Да","Группа_Крупная","Группа_"&amp;TEXT(MOD(QUOTIENT($A1598-1,5000),30)+1,"00"))</f>
        <v/>
      </c>
      <c r="S1598">
        <f>IF($AB1598="Да","Категория_Крупная","Категория_"&amp;TEXT(MOD(QUOTIENT($A1598-1,500),120)+1,"000"))</f>
        <v/>
      </c>
      <c r="T1598">
        <f>IF($AB1598="Да","Подкатегория_Крупная","Подкатегория_"&amp;TEXT(MOD(QUOTIENT($A1598-1,50),300)+1,"000"))</f>
        <v/>
      </c>
      <c r="U1598">
        <f>"SKU_"&amp;TEXT($A1598,"0000000")</f>
        <v/>
      </c>
      <c r="V1598">
        <f>CHOOSE(MOD($A1598-1,4)+1,"Enterprise","SMB","Госсектор","Розница")</f>
        <v/>
      </c>
      <c r="W1598">
        <f>"Клиент_"&amp;TEXT(MOD($A1598-1,20000)+1,"00000")</f>
        <v/>
      </c>
      <c r="X1598">
        <f>CHOOSE(MOD($A1598-1,5)+1,"Портал","API","Импорт","Ручной ввод","Интеграция")</f>
        <v/>
      </c>
      <c r="Y1598" s="8">
        <f>ROUND(1000+MOD($A1598*37,90000)+IF($AB1598="Да",5000,0),2)</f>
        <v/>
      </c>
      <c r="Z1598">
        <f>1+MOD($A1598,20)</f>
        <v/>
      </c>
      <c r="AA1598" s="8">
        <f>ROUND($Y1598*(0.08+MOD($A1598,17)/100),2)</f>
        <v/>
      </c>
      <c r="AB1598">
        <f>IF(MOD($A1598,10)&lt;7,"Да","Нет")</f>
        <v/>
      </c>
      <c r="AC1598">
        <f>$R1598&amp;" / "&amp;$S1598&amp;" / "&amp;$T1598</f>
        <v/>
      </c>
      <c r="AD1598">
        <f>1</f>
        <v/>
      </c>
      <c r="AE1598">
        <f>IF($A1598&lt;=Settings!$B$4,"до 100",IF($A1598&lt;=Settings!$B$5,"до 10 000",IF($A1598&lt;=Settings!$B$6,"до 100 000","100 000+")))</f>
        <v/>
      </c>
    </row>
    <row r="1599">
      <c r="A1599">
        <f>ROW()-1</f>
        <v/>
      </c>
      <c r="B1599">
        <f>IF($A1599&lt;=Settings!$B$4,"small_control",IF($A1599&lt;=Settings!$B$5,"medium_10k",IF($A1599&lt;=Settings!$B$6,"large_100k","extreme_1m")))</f>
        <v/>
      </c>
      <c r="C1599">
        <f>"ORD-"&amp;TEXT(QUOTIENT($A1599-1,3)+1,"0000000")</f>
        <v/>
      </c>
      <c r="D1599">
        <f>"LINE-"&amp;TEXT($A1599,"0000000")</f>
        <v/>
      </c>
      <c r="E1599" s="7">
        <f>Settings!$B$2+$A1599-1</f>
        <v/>
      </c>
      <c r="F1599" s="7">
        <f>Settings!$B$2+MOD($A1599-1,Settings!$B$7)</f>
        <v/>
      </c>
      <c r="G1599">
        <f>YEAR($F1599)</f>
        <v/>
      </c>
      <c r="H1599">
        <f>"Q"&amp;ROUNDUP(MONTH($F1599)/3,0)</f>
        <v/>
      </c>
      <c r="I1599">
        <f>MONTH($F1599)</f>
        <v/>
      </c>
      <c r="J1599">
        <f>CHOOSE(MONTH($F1599),"Январь","Февраль","Март","Апрель","Май","Июнь","Июль","Август","Сентябрь","Октябрь","Ноябрь","Декабрь")</f>
        <v/>
      </c>
      <c r="K1599">
        <f>DAY($F1599)</f>
        <v/>
      </c>
      <c r="L1599">
        <f>IF(MOD($A1599,10)&lt;7,"ФО_01_Крупный","ФО_"&amp;TEXT(MOD($A1599,8)+1,"00"))</f>
        <v/>
      </c>
      <c r="M1599">
        <f>IF($AB1599="Да","Регион_001_Крупный","Регион_"&amp;TEXT(MOD(QUOTIENT($A1599-1,20),180)+1,"000"))</f>
        <v/>
      </c>
      <c r="N1599">
        <f>IF($AB1599="Да","Город_"&amp;TEXT(MOD($A1599-1,250)+1,"0000"),"Город_"&amp;TEXT(MOD($A1599-1,3000)+1,"0000"))</f>
        <v/>
      </c>
      <c r="O1599">
        <f>IF($AB1599="Да","Холдинг_Крупный","Холдинг_"&amp;TEXT(MOD(QUOTIENT($A1599-1,10000),20)+1,"00"))</f>
        <v/>
      </c>
      <c r="P1599">
        <f>IF($AB1599="Да","Организация_Крупная","Организация_"&amp;TEXT(MOD(QUOTIENT($A1599-1,500),600)+1,"000"))</f>
        <v/>
      </c>
      <c r="Q1599">
        <f>"Отдел_"&amp;TEXT(MOD(QUOTIENT($A1599-1,50),100)+1,"000")</f>
        <v/>
      </c>
      <c r="R1599">
        <f>IF($AB1599="Да","Группа_Крупная","Группа_"&amp;TEXT(MOD(QUOTIENT($A1599-1,5000),30)+1,"00"))</f>
        <v/>
      </c>
      <c r="S1599">
        <f>IF($AB1599="Да","Категория_Крупная","Категория_"&amp;TEXT(MOD(QUOTIENT($A1599-1,500),120)+1,"000"))</f>
        <v/>
      </c>
      <c r="T1599">
        <f>IF($AB1599="Да","Подкатегория_Крупная","Подкатегория_"&amp;TEXT(MOD(QUOTIENT($A1599-1,50),300)+1,"000"))</f>
        <v/>
      </c>
      <c r="U1599">
        <f>"SKU_"&amp;TEXT($A1599,"0000000")</f>
        <v/>
      </c>
      <c r="V1599">
        <f>CHOOSE(MOD($A1599-1,4)+1,"Enterprise","SMB","Госсектор","Розница")</f>
        <v/>
      </c>
      <c r="W1599">
        <f>"Клиент_"&amp;TEXT(MOD($A1599-1,20000)+1,"00000")</f>
        <v/>
      </c>
      <c r="X1599">
        <f>CHOOSE(MOD($A1599-1,5)+1,"Портал","API","Импорт","Ручной ввод","Интеграция")</f>
        <v/>
      </c>
      <c r="Y1599" s="8">
        <f>ROUND(1000+MOD($A1599*37,90000)+IF($AB1599="Да",5000,0),2)</f>
        <v/>
      </c>
      <c r="Z1599">
        <f>1+MOD($A1599,20)</f>
        <v/>
      </c>
      <c r="AA1599" s="8">
        <f>ROUND($Y1599*(0.08+MOD($A1599,17)/100),2)</f>
        <v/>
      </c>
      <c r="AB1599">
        <f>IF(MOD($A1599,10)&lt;7,"Да","Нет")</f>
        <v/>
      </c>
      <c r="AC1599">
        <f>$R1599&amp;" / "&amp;$S1599&amp;" / "&amp;$T1599</f>
        <v/>
      </c>
      <c r="AD1599">
        <f>1</f>
        <v/>
      </c>
      <c r="AE1599">
        <f>IF($A1599&lt;=Settings!$B$4,"до 100",IF($A1599&lt;=Settings!$B$5,"до 10 000",IF($A1599&lt;=Settings!$B$6,"до 100 000","100 000+")))</f>
        <v/>
      </c>
    </row>
    <row r="1600">
      <c r="A1600">
        <f>ROW()-1</f>
        <v/>
      </c>
      <c r="B1600">
        <f>IF($A1600&lt;=Settings!$B$4,"small_control",IF($A1600&lt;=Settings!$B$5,"medium_10k",IF($A1600&lt;=Settings!$B$6,"large_100k","extreme_1m")))</f>
        <v/>
      </c>
      <c r="C1600">
        <f>"ORD-"&amp;TEXT(QUOTIENT($A1600-1,3)+1,"0000000")</f>
        <v/>
      </c>
      <c r="D1600">
        <f>"LINE-"&amp;TEXT($A1600,"0000000")</f>
        <v/>
      </c>
      <c r="E1600" s="7">
        <f>Settings!$B$2+$A1600-1</f>
        <v/>
      </c>
      <c r="F1600" s="7">
        <f>Settings!$B$2+MOD($A1600-1,Settings!$B$7)</f>
        <v/>
      </c>
      <c r="G1600">
        <f>YEAR($F1600)</f>
        <v/>
      </c>
      <c r="H1600">
        <f>"Q"&amp;ROUNDUP(MONTH($F1600)/3,0)</f>
        <v/>
      </c>
      <c r="I1600">
        <f>MONTH($F1600)</f>
        <v/>
      </c>
      <c r="J1600">
        <f>CHOOSE(MONTH($F1600),"Январь","Февраль","Март","Апрель","Май","Июнь","Июль","Август","Сентябрь","Октябрь","Ноябрь","Декабрь")</f>
        <v/>
      </c>
      <c r="K1600">
        <f>DAY($F1600)</f>
        <v/>
      </c>
      <c r="L1600">
        <f>IF(MOD($A1600,10)&lt;7,"ФО_01_Крупный","ФО_"&amp;TEXT(MOD($A1600,8)+1,"00"))</f>
        <v/>
      </c>
      <c r="M1600">
        <f>IF($AB1600="Да","Регион_001_Крупный","Регион_"&amp;TEXT(MOD(QUOTIENT($A1600-1,20),180)+1,"000"))</f>
        <v/>
      </c>
      <c r="N1600">
        <f>IF($AB1600="Да","Город_"&amp;TEXT(MOD($A1600-1,250)+1,"0000"),"Город_"&amp;TEXT(MOD($A1600-1,3000)+1,"0000"))</f>
        <v/>
      </c>
      <c r="O1600">
        <f>IF($AB1600="Да","Холдинг_Крупный","Холдинг_"&amp;TEXT(MOD(QUOTIENT($A1600-1,10000),20)+1,"00"))</f>
        <v/>
      </c>
      <c r="P1600">
        <f>IF($AB1600="Да","Организация_Крупная","Организация_"&amp;TEXT(MOD(QUOTIENT($A1600-1,500),600)+1,"000"))</f>
        <v/>
      </c>
      <c r="Q1600">
        <f>"Отдел_"&amp;TEXT(MOD(QUOTIENT($A1600-1,50),100)+1,"000")</f>
        <v/>
      </c>
      <c r="R1600">
        <f>IF($AB1600="Да","Группа_Крупная","Группа_"&amp;TEXT(MOD(QUOTIENT($A1600-1,5000),30)+1,"00"))</f>
        <v/>
      </c>
      <c r="S1600">
        <f>IF($AB1600="Да","Категория_Крупная","Категория_"&amp;TEXT(MOD(QUOTIENT($A1600-1,500),120)+1,"000"))</f>
        <v/>
      </c>
      <c r="T1600">
        <f>IF($AB1600="Да","Подкатегория_Крупная","Подкатегория_"&amp;TEXT(MOD(QUOTIENT($A1600-1,50),300)+1,"000"))</f>
        <v/>
      </c>
      <c r="U1600">
        <f>"SKU_"&amp;TEXT($A1600,"0000000")</f>
        <v/>
      </c>
      <c r="V1600">
        <f>CHOOSE(MOD($A1600-1,4)+1,"Enterprise","SMB","Госсектор","Розница")</f>
        <v/>
      </c>
      <c r="W1600">
        <f>"Клиент_"&amp;TEXT(MOD($A1600-1,20000)+1,"00000")</f>
        <v/>
      </c>
      <c r="X1600">
        <f>CHOOSE(MOD($A1600-1,5)+1,"Портал","API","Импорт","Ручной ввод","Интеграция")</f>
        <v/>
      </c>
      <c r="Y1600" s="8">
        <f>ROUND(1000+MOD($A1600*37,90000)+IF($AB1600="Да",5000,0),2)</f>
        <v/>
      </c>
      <c r="Z1600">
        <f>1+MOD($A1600,20)</f>
        <v/>
      </c>
      <c r="AA1600" s="8">
        <f>ROUND($Y1600*(0.08+MOD($A1600,17)/100),2)</f>
        <v/>
      </c>
      <c r="AB1600">
        <f>IF(MOD($A1600,10)&lt;7,"Да","Нет")</f>
        <v/>
      </c>
      <c r="AC1600">
        <f>$R1600&amp;" / "&amp;$S1600&amp;" / "&amp;$T1600</f>
        <v/>
      </c>
      <c r="AD1600">
        <f>1</f>
        <v/>
      </c>
      <c r="AE1600">
        <f>IF($A1600&lt;=Settings!$B$4,"до 100",IF($A1600&lt;=Settings!$B$5,"до 10 000",IF($A1600&lt;=Settings!$B$6,"до 100 000","100 000+")))</f>
        <v/>
      </c>
    </row>
    <row r="1601">
      <c r="A1601">
        <f>ROW()-1</f>
        <v/>
      </c>
      <c r="B1601">
        <f>IF($A1601&lt;=Settings!$B$4,"small_control",IF($A1601&lt;=Settings!$B$5,"medium_10k",IF($A1601&lt;=Settings!$B$6,"large_100k","extreme_1m")))</f>
        <v/>
      </c>
      <c r="C1601">
        <f>"ORD-"&amp;TEXT(QUOTIENT($A1601-1,3)+1,"0000000")</f>
        <v/>
      </c>
      <c r="D1601">
        <f>"LINE-"&amp;TEXT($A1601,"0000000")</f>
        <v/>
      </c>
      <c r="E1601" s="7">
        <f>Settings!$B$2+$A1601-1</f>
        <v/>
      </c>
      <c r="F1601" s="7">
        <f>Settings!$B$2+MOD($A1601-1,Settings!$B$7)</f>
        <v/>
      </c>
      <c r="G1601">
        <f>YEAR($F1601)</f>
        <v/>
      </c>
      <c r="H1601">
        <f>"Q"&amp;ROUNDUP(MONTH($F1601)/3,0)</f>
        <v/>
      </c>
      <c r="I1601">
        <f>MONTH($F1601)</f>
        <v/>
      </c>
      <c r="J1601">
        <f>CHOOSE(MONTH($F1601),"Январь","Февраль","Март","Апрель","Май","Июнь","Июль","Август","Сентябрь","Октябрь","Ноябрь","Декабрь")</f>
        <v/>
      </c>
      <c r="K1601">
        <f>DAY($F1601)</f>
        <v/>
      </c>
      <c r="L1601">
        <f>IF(MOD($A1601,10)&lt;7,"ФО_01_Крупный","ФО_"&amp;TEXT(MOD($A1601,8)+1,"00"))</f>
        <v/>
      </c>
      <c r="M1601">
        <f>IF($AB1601="Да","Регион_001_Крупный","Регион_"&amp;TEXT(MOD(QUOTIENT($A1601-1,20),180)+1,"000"))</f>
        <v/>
      </c>
      <c r="N1601">
        <f>IF($AB1601="Да","Город_"&amp;TEXT(MOD($A1601-1,250)+1,"0000"),"Город_"&amp;TEXT(MOD($A1601-1,3000)+1,"0000"))</f>
        <v/>
      </c>
      <c r="O1601">
        <f>IF($AB1601="Да","Холдинг_Крупный","Холдинг_"&amp;TEXT(MOD(QUOTIENT($A1601-1,10000),20)+1,"00"))</f>
        <v/>
      </c>
      <c r="P1601">
        <f>IF($AB1601="Да","Организация_Крупная","Организация_"&amp;TEXT(MOD(QUOTIENT($A1601-1,500),600)+1,"000"))</f>
        <v/>
      </c>
      <c r="Q1601">
        <f>"Отдел_"&amp;TEXT(MOD(QUOTIENT($A1601-1,50),100)+1,"000")</f>
        <v/>
      </c>
      <c r="R1601">
        <f>IF($AB1601="Да","Группа_Крупная","Группа_"&amp;TEXT(MOD(QUOTIENT($A1601-1,5000),30)+1,"00"))</f>
        <v/>
      </c>
      <c r="S1601">
        <f>IF($AB1601="Да","Категория_Крупная","Категория_"&amp;TEXT(MOD(QUOTIENT($A1601-1,500),120)+1,"000"))</f>
        <v/>
      </c>
      <c r="T1601">
        <f>IF($AB1601="Да","Подкатегория_Крупная","Подкатегория_"&amp;TEXT(MOD(QUOTIENT($A1601-1,50),300)+1,"000"))</f>
        <v/>
      </c>
      <c r="U1601">
        <f>"SKU_"&amp;TEXT($A1601,"0000000")</f>
        <v/>
      </c>
      <c r="V1601">
        <f>CHOOSE(MOD($A1601-1,4)+1,"Enterprise","SMB","Госсектор","Розница")</f>
        <v/>
      </c>
      <c r="W1601">
        <f>"Клиент_"&amp;TEXT(MOD($A1601-1,20000)+1,"00000")</f>
        <v/>
      </c>
      <c r="X1601">
        <f>CHOOSE(MOD($A1601-1,5)+1,"Портал","API","Импорт","Ручной ввод","Интеграция")</f>
        <v/>
      </c>
      <c r="Y1601" s="8">
        <f>ROUND(1000+MOD($A1601*37,90000)+IF($AB1601="Да",5000,0),2)</f>
        <v/>
      </c>
      <c r="Z1601">
        <f>1+MOD($A1601,20)</f>
        <v/>
      </c>
      <c r="AA1601" s="8">
        <f>ROUND($Y1601*(0.08+MOD($A1601,17)/100),2)</f>
        <v/>
      </c>
      <c r="AB1601">
        <f>IF(MOD($A1601,10)&lt;7,"Да","Нет")</f>
        <v/>
      </c>
      <c r="AC1601">
        <f>$R1601&amp;" / "&amp;$S1601&amp;" / "&amp;$T1601</f>
        <v/>
      </c>
      <c r="AD1601">
        <f>1</f>
        <v/>
      </c>
      <c r="AE1601">
        <f>IF($A1601&lt;=Settings!$B$4,"до 100",IF($A1601&lt;=Settings!$B$5,"до 10 000",IF($A1601&lt;=Settings!$B$6,"до 100 000","100 000+")))</f>
        <v/>
      </c>
    </row>
    <row r="1602">
      <c r="A1602">
        <f>ROW()-1</f>
        <v/>
      </c>
      <c r="B1602">
        <f>IF($A1602&lt;=Settings!$B$4,"small_control",IF($A1602&lt;=Settings!$B$5,"medium_10k",IF($A1602&lt;=Settings!$B$6,"large_100k","extreme_1m")))</f>
        <v/>
      </c>
      <c r="C1602">
        <f>"ORD-"&amp;TEXT(QUOTIENT($A1602-1,3)+1,"0000000")</f>
        <v/>
      </c>
      <c r="D1602">
        <f>"LINE-"&amp;TEXT($A1602,"0000000")</f>
        <v/>
      </c>
      <c r="E1602" s="7">
        <f>Settings!$B$2+$A1602-1</f>
        <v/>
      </c>
      <c r="F1602" s="7">
        <f>Settings!$B$2+MOD($A1602-1,Settings!$B$7)</f>
        <v/>
      </c>
      <c r="G1602">
        <f>YEAR($F1602)</f>
        <v/>
      </c>
      <c r="H1602">
        <f>"Q"&amp;ROUNDUP(MONTH($F1602)/3,0)</f>
        <v/>
      </c>
      <c r="I1602">
        <f>MONTH($F1602)</f>
        <v/>
      </c>
      <c r="J1602">
        <f>CHOOSE(MONTH($F1602),"Январь","Февраль","Март","Апрель","Май","Июнь","Июль","Август","Сентябрь","Октябрь","Ноябрь","Декабрь")</f>
        <v/>
      </c>
      <c r="K1602">
        <f>DAY($F1602)</f>
        <v/>
      </c>
      <c r="L1602">
        <f>IF(MOD($A1602,10)&lt;7,"ФО_01_Крупный","ФО_"&amp;TEXT(MOD($A1602,8)+1,"00"))</f>
        <v/>
      </c>
      <c r="M1602">
        <f>IF($AB1602="Да","Регион_001_Крупный","Регион_"&amp;TEXT(MOD(QUOTIENT($A1602-1,20),180)+1,"000"))</f>
        <v/>
      </c>
      <c r="N1602">
        <f>IF($AB1602="Да","Город_"&amp;TEXT(MOD($A1602-1,250)+1,"0000"),"Город_"&amp;TEXT(MOD($A1602-1,3000)+1,"0000"))</f>
        <v/>
      </c>
      <c r="O1602">
        <f>IF($AB1602="Да","Холдинг_Крупный","Холдинг_"&amp;TEXT(MOD(QUOTIENT($A1602-1,10000),20)+1,"00"))</f>
        <v/>
      </c>
      <c r="P1602">
        <f>IF($AB1602="Да","Организация_Крупная","Организация_"&amp;TEXT(MOD(QUOTIENT($A1602-1,500),600)+1,"000"))</f>
        <v/>
      </c>
      <c r="Q1602">
        <f>"Отдел_"&amp;TEXT(MOD(QUOTIENT($A1602-1,50),100)+1,"000")</f>
        <v/>
      </c>
      <c r="R1602">
        <f>IF($AB1602="Да","Группа_Крупная","Группа_"&amp;TEXT(MOD(QUOTIENT($A1602-1,5000),30)+1,"00"))</f>
        <v/>
      </c>
      <c r="S1602">
        <f>IF($AB1602="Да","Категория_Крупная","Категория_"&amp;TEXT(MOD(QUOTIENT($A1602-1,500),120)+1,"000"))</f>
        <v/>
      </c>
      <c r="T1602">
        <f>IF($AB1602="Да","Подкатегория_Крупная","Подкатегория_"&amp;TEXT(MOD(QUOTIENT($A1602-1,50),300)+1,"000"))</f>
        <v/>
      </c>
      <c r="U1602">
        <f>"SKU_"&amp;TEXT($A1602,"0000000")</f>
        <v/>
      </c>
      <c r="V1602">
        <f>CHOOSE(MOD($A1602-1,4)+1,"Enterprise","SMB","Госсектор","Розница")</f>
        <v/>
      </c>
      <c r="W1602">
        <f>"Клиент_"&amp;TEXT(MOD($A1602-1,20000)+1,"00000")</f>
        <v/>
      </c>
      <c r="X1602">
        <f>CHOOSE(MOD($A1602-1,5)+1,"Портал","API","Импорт","Ручной ввод","Интеграция")</f>
        <v/>
      </c>
      <c r="Y1602" s="8">
        <f>ROUND(1000+MOD($A1602*37,90000)+IF($AB1602="Да",5000,0),2)</f>
        <v/>
      </c>
      <c r="Z1602">
        <f>1+MOD($A1602,20)</f>
        <v/>
      </c>
      <c r="AA1602" s="8">
        <f>ROUND($Y1602*(0.08+MOD($A1602,17)/100),2)</f>
        <v/>
      </c>
      <c r="AB1602">
        <f>IF(MOD($A1602,10)&lt;7,"Да","Нет")</f>
        <v/>
      </c>
      <c r="AC1602">
        <f>$R1602&amp;" / "&amp;$S1602&amp;" / "&amp;$T1602</f>
        <v/>
      </c>
      <c r="AD1602">
        <f>1</f>
        <v/>
      </c>
      <c r="AE1602">
        <f>IF($A1602&lt;=Settings!$B$4,"до 100",IF($A1602&lt;=Settings!$B$5,"до 10 000",IF($A1602&lt;=Settings!$B$6,"до 100 000","100 000+")))</f>
        <v/>
      </c>
    </row>
    <row r="1603">
      <c r="A1603">
        <f>ROW()-1</f>
        <v/>
      </c>
      <c r="B1603">
        <f>IF($A1603&lt;=Settings!$B$4,"small_control",IF($A1603&lt;=Settings!$B$5,"medium_10k",IF($A1603&lt;=Settings!$B$6,"large_100k","extreme_1m")))</f>
        <v/>
      </c>
      <c r="C1603">
        <f>"ORD-"&amp;TEXT(QUOTIENT($A1603-1,3)+1,"0000000")</f>
        <v/>
      </c>
      <c r="D1603">
        <f>"LINE-"&amp;TEXT($A1603,"0000000")</f>
        <v/>
      </c>
      <c r="E1603" s="7">
        <f>Settings!$B$2+$A1603-1</f>
        <v/>
      </c>
      <c r="F1603" s="7">
        <f>Settings!$B$2+MOD($A1603-1,Settings!$B$7)</f>
        <v/>
      </c>
      <c r="G1603">
        <f>YEAR($F1603)</f>
        <v/>
      </c>
      <c r="H1603">
        <f>"Q"&amp;ROUNDUP(MONTH($F1603)/3,0)</f>
        <v/>
      </c>
      <c r="I1603">
        <f>MONTH($F1603)</f>
        <v/>
      </c>
      <c r="J1603">
        <f>CHOOSE(MONTH($F1603),"Январь","Февраль","Март","Апрель","Май","Июнь","Июль","Август","Сентябрь","Октябрь","Ноябрь","Декабрь")</f>
        <v/>
      </c>
      <c r="K1603">
        <f>DAY($F1603)</f>
        <v/>
      </c>
      <c r="L1603">
        <f>IF(MOD($A1603,10)&lt;7,"ФО_01_Крупный","ФО_"&amp;TEXT(MOD($A1603,8)+1,"00"))</f>
        <v/>
      </c>
      <c r="M1603">
        <f>IF($AB1603="Да","Регион_001_Крупный","Регион_"&amp;TEXT(MOD(QUOTIENT($A1603-1,20),180)+1,"000"))</f>
        <v/>
      </c>
      <c r="N1603">
        <f>IF($AB1603="Да","Город_"&amp;TEXT(MOD($A1603-1,250)+1,"0000"),"Город_"&amp;TEXT(MOD($A1603-1,3000)+1,"0000"))</f>
        <v/>
      </c>
      <c r="O1603">
        <f>IF($AB1603="Да","Холдинг_Крупный","Холдинг_"&amp;TEXT(MOD(QUOTIENT($A1603-1,10000),20)+1,"00"))</f>
        <v/>
      </c>
      <c r="P1603">
        <f>IF($AB1603="Да","Организация_Крупная","Организация_"&amp;TEXT(MOD(QUOTIENT($A1603-1,500),600)+1,"000"))</f>
        <v/>
      </c>
      <c r="Q1603">
        <f>"Отдел_"&amp;TEXT(MOD(QUOTIENT($A1603-1,50),100)+1,"000")</f>
        <v/>
      </c>
      <c r="R1603">
        <f>IF($AB1603="Да","Группа_Крупная","Группа_"&amp;TEXT(MOD(QUOTIENT($A1603-1,5000),30)+1,"00"))</f>
        <v/>
      </c>
      <c r="S1603">
        <f>IF($AB1603="Да","Категория_Крупная","Категория_"&amp;TEXT(MOD(QUOTIENT($A1603-1,500),120)+1,"000"))</f>
        <v/>
      </c>
      <c r="T1603">
        <f>IF($AB1603="Да","Подкатегория_Крупная","Подкатегория_"&amp;TEXT(MOD(QUOTIENT($A1603-1,50),300)+1,"000"))</f>
        <v/>
      </c>
      <c r="U1603">
        <f>"SKU_"&amp;TEXT($A1603,"0000000")</f>
        <v/>
      </c>
      <c r="V1603">
        <f>CHOOSE(MOD($A1603-1,4)+1,"Enterprise","SMB","Госсектор","Розница")</f>
        <v/>
      </c>
      <c r="W1603">
        <f>"Клиент_"&amp;TEXT(MOD($A1603-1,20000)+1,"00000")</f>
        <v/>
      </c>
      <c r="X1603">
        <f>CHOOSE(MOD($A1603-1,5)+1,"Портал","API","Импорт","Ручной ввод","Интеграция")</f>
        <v/>
      </c>
      <c r="Y1603" s="8">
        <f>ROUND(1000+MOD($A1603*37,90000)+IF($AB1603="Да",5000,0),2)</f>
        <v/>
      </c>
      <c r="Z1603">
        <f>1+MOD($A1603,20)</f>
        <v/>
      </c>
      <c r="AA1603" s="8">
        <f>ROUND($Y1603*(0.08+MOD($A1603,17)/100),2)</f>
        <v/>
      </c>
      <c r="AB1603">
        <f>IF(MOD($A1603,10)&lt;7,"Да","Нет")</f>
        <v/>
      </c>
      <c r="AC1603">
        <f>$R1603&amp;" / "&amp;$S1603&amp;" / "&amp;$T1603</f>
        <v/>
      </c>
      <c r="AD1603">
        <f>1</f>
        <v/>
      </c>
      <c r="AE1603">
        <f>IF($A1603&lt;=Settings!$B$4,"до 100",IF($A1603&lt;=Settings!$B$5,"до 10 000",IF($A1603&lt;=Settings!$B$6,"до 100 000","100 000+")))</f>
        <v/>
      </c>
    </row>
    <row r="1604">
      <c r="A1604">
        <f>ROW()-1</f>
        <v/>
      </c>
      <c r="B1604">
        <f>IF($A1604&lt;=Settings!$B$4,"small_control",IF($A1604&lt;=Settings!$B$5,"medium_10k",IF($A1604&lt;=Settings!$B$6,"large_100k","extreme_1m")))</f>
        <v/>
      </c>
      <c r="C1604">
        <f>"ORD-"&amp;TEXT(QUOTIENT($A1604-1,3)+1,"0000000")</f>
        <v/>
      </c>
      <c r="D1604">
        <f>"LINE-"&amp;TEXT($A1604,"0000000")</f>
        <v/>
      </c>
      <c r="E1604" s="7">
        <f>Settings!$B$2+$A1604-1</f>
        <v/>
      </c>
      <c r="F1604" s="7">
        <f>Settings!$B$2+MOD($A1604-1,Settings!$B$7)</f>
        <v/>
      </c>
      <c r="G1604">
        <f>YEAR($F1604)</f>
        <v/>
      </c>
      <c r="H1604">
        <f>"Q"&amp;ROUNDUP(MONTH($F1604)/3,0)</f>
        <v/>
      </c>
      <c r="I1604">
        <f>MONTH($F1604)</f>
        <v/>
      </c>
      <c r="J1604">
        <f>CHOOSE(MONTH($F1604),"Январь","Февраль","Март","Апрель","Май","Июнь","Июль","Август","Сентябрь","Октябрь","Ноябрь","Декабрь")</f>
        <v/>
      </c>
      <c r="K1604">
        <f>DAY($F1604)</f>
        <v/>
      </c>
      <c r="L1604">
        <f>IF(MOD($A1604,10)&lt;7,"ФО_01_Крупный","ФО_"&amp;TEXT(MOD($A1604,8)+1,"00"))</f>
        <v/>
      </c>
      <c r="M1604">
        <f>IF($AB1604="Да","Регион_001_Крупный","Регион_"&amp;TEXT(MOD(QUOTIENT($A1604-1,20),180)+1,"000"))</f>
        <v/>
      </c>
      <c r="N1604">
        <f>IF($AB1604="Да","Город_"&amp;TEXT(MOD($A1604-1,250)+1,"0000"),"Город_"&amp;TEXT(MOD($A1604-1,3000)+1,"0000"))</f>
        <v/>
      </c>
      <c r="O1604">
        <f>IF($AB1604="Да","Холдинг_Крупный","Холдинг_"&amp;TEXT(MOD(QUOTIENT($A1604-1,10000),20)+1,"00"))</f>
        <v/>
      </c>
      <c r="P1604">
        <f>IF($AB1604="Да","Организация_Крупная","Организация_"&amp;TEXT(MOD(QUOTIENT($A1604-1,500),600)+1,"000"))</f>
        <v/>
      </c>
      <c r="Q1604">
        <f>"Отдел_"&amp;TEXT(MOD(QUOTIENT($A1604-1,50),100)+1,"000")</f>
        <v/>
      </c>
      <c r="R1604">
        <f>IF($AB1604="Да","Группа_Крупная","Группа_"&amp;TEXT(MOD(QUOTIENT($A1604-1,5000),30)+1,"00"))</f>
        <v/>
      </c>
      <c r="S1604">
        <f>IF($AB1604="Да","Категория_Крупная","Категория_"&amp;TEXT(MOD(QUOTIENT($A1604-1,500),120)+1,"000"))</f>
        <v/>
      </c>
      <c r="T1604">
        <f>IF($AB1604="Да","Подкатегория_Крупная","Подкатегория_"&amp;TEXT(MOD(QUOTIENT($A1604-1,50),300)+1,"000"))</f>
        <v/>
      </c>
      <c r="U1604">
        <f>"SKU_"&amp;TEXT($A1604,"0000000")</f>
        <v/>
      </c>
      <c r="V1604">
        <f>CHOOSE(MOD($A1604-1,4)+1,"Enterprise","SMB","Госсектор","Розница")</f>
        <v/>
      </c>
      <c r="W1604">
        <f>"Клиент_"&amp;TEXT(MOD($A1604-1,20000)+1,"00000")</f>
        <v/>
      </c>
      <c r="X1604">
        <f>CHOOSE(MOD($A1604-1,5)+1,"Портал","API","Импорт","Ручной ввод","Интеграция")</f>
        <v/>
      </c>
      <c r="Y1604" s="8">
        <f>ROUND(1000+MOD($A1604*37,90000)+IF($AB1604="Да",5000,0),2)</f>
        <v/>
      </c>
      <c r="Z1604">
        <f>1+MOD($A1604,20)</f>
        <v/>
      </c>
      <c r="AA1604" s="8">
        <f>ROUND($Y1604*(0.08+MOD($A1604,17)/100),2)</f>
        <v/>
      </c>
      <c r="AB1604">
        <f>IF(MOD($A1604,10)&lt;7,"Да","Нет")</f>
        <v/>
      </c>
      <c r="AC1604">
        <f>$R1604&amp;" / "&amp;$S1604&amp;" / "&amp;$T1604</f>
        <v/>
      </c>
      <c r="AD1604">
        <f>1</f>
        <v/>
      </c>
      <c r="AE1604">
        <f>IF($A1604&lt;=Settings!$B$4,"до 100",IF($A1604&lt;=Settings!$B$5,"до 10 000",IF($A1604&lt;=Settings!$B$6,"до 100 000","100 000+")))</f>
        <v/>
      </c>
    </row>
    <row r="1605">
      <c r="A1605">
        <f>ROW()-1</f>
        <v/>
      </c>
      <c r="B1605">
        <f>IF($A1605&lt;=Settings!$B$4,"small_control",IF($A1605&lt;=Settings!$B$5,"medium_10k",IF($A1605&lt;=Settings!$B$6,"large_100k","extreme_1m")))</f>
        <v/>
      </c>
      <c r="C1605">
        <f>"ORD-"&amp;TEXT(QUOTIENT($A1605-1,3)+1,"0000000")</f>
        <v/>
      </c>
      <c r="D1605">
        <f>"LINE-"&amp;TEXT($A1605,"0000000")</f>
        <v/>
      </c>
      <c r="E1605" s="7">
        <f>Settings!$B$2+$A1605-1</f>
        <v/>
      </c>
      <c r="F1605" s="7">
        <f>Settings!$B$2+MOD($A1605-1,Settings!$B$7)</f>
        <v/>
      </c>
      <c r="G1605">
        <f>YEAR($F1605)</f>
        <v/>
      </c>
      <c r="H1605">
        <f>"Q"&amp;ROUNDUP(MONTH($F1605)/3,0)</f>
        <v/>
      </c>
      <c r="I1605">
        <f>MONTH($F1605)</f>
        <v/>
      </c>
      <c r="J1605">
        <f>CHOOSE(MONTH($F1605),"Январь","Февраль","Март","Апрель","Май","Июнь","Июль","Август","Сентябрь","Октябрь","Ноябрь","Декабрь")</f>
        <v/>
      </c>
      <c r="K1605">
        <f>DAY($F1605)</f>
        <v/>
      </c>
      <c r="L1605">
        <f>IF(MOD($A1605,10)&lt;7,"ФО_01_Крупный","ФО_"&amp;TEXT(MOD($A1605,8)+1,"00"))</f>
        <v/>
      </c>
      <c r="M1605">
        <f>IF($AB1605="Да","Регион_001_Крупный","Регион_"&amp;TEXT(MOD(QUOTIENT($A1605-1,20),180)+1,"000"))</f>
        <v/>
      </c>
      <c r="N1605">
        <f>IF($AB1605="Да","Город_"&amp;TEXT(MOD($A1605-1,250)+1,"0000"),"Город_"&amp;TEXT(MOD($A1605-1,3000)+1,"0000"))</f>
        <v/>
      </c>
      <c r="O1605">
        <f>IF($AB1605="Да","Холдинг_Крупный","Холдинг_"&amp;TEXT(MOD(QUOTIENT($A1605-1,10000),20)+1,"00"))</f>
        <v/>
      </c>
      <c r="P1605">
        <f>IF($AB1605="Да","Организация_Крупная","Организация_"&amp;TEXT(MOD(QUOTIENT($A1605-1,500),600)+1,"000"))</f>
        <v/>
      </c>
      <c r="Q1605">
        <f>"Отдел_"&amp;TEXT(MOD(QUOTIENT($A1605-1,50),100)+1,"000")</f>
        <v/>
      </c>
      <c r="R1605">
        <f>IF($AB1605="Да","Группа_Крупная","Группа_"&amp;TEXT(MOD(QUOTIENT($A1605-1,5000),30)+1,"00"))</f>
        <v/>
      </c>
      <c r="S1605">
        <f>IF($AB1605="Да","Категория_Крупная","Категория_"&amp;TEXT(MOD(QUOTIENT($A1605-1,500),120)+1,"000"))</f>
        <v/>
      </c>
      <c r="T1605">
        <f>IF($AB1605="Да","Подкатегория_Крупная","Подкатегория_"&amp;TEXT(MOD(QUOTIENT($A1605-1,50),300)+1,"000"))</f>
        <v/>
      </c>
      <c r="U1605">
        <f>"SKU_"&amp;TEXT($A1605,"0000000")</f>
        <v/>
      </c>
      <c r="V1605">
        <f>CHOOSE(MOD($A1605-1,4)+1,"Enterprise","SMB","Госсектор","Розница")</f>
        <v/>
      </c>
      <c r="W1605">
        <f>"Клиент_"&amp;TEXT(MOD($A1605-1,20000)+1,"00000")</f>
        <v/>
      </c>
      <c r="X1605">
        <f>CHOOSE(MOD($A1605-1,5)+1,"Портал","API","Импорт","Ручной ввод","Интеграция")</f>
        <v/>
      </c>
      <c r="Y1605" s="8">
        <f>ROUND(1000+MOD($A1605*37,90000)+IF($AB1605="Да",5000,0),2)</f>
        <v/>
      </c>
      <c r="Z1605">
        <f>1+MOD($A1605,20)</f>
        <v/>
      </c>
      <c r="AA1605" s="8">
        <f>ROUND($Y1605*(0.08+MOD($A1605,17)/100),2)</f>
        <v/>
      </c>
      <c r="AB1605">
        <f>IF(MOD($A1605,10)&lt;7,"Да","Нет")</f>
        <v/>
      </c>
      <c r="AC1605">
        <f>$R1605&amp;" / "&amp;$S1605&amp;" / "&amp;$T1605</f>
        <v/>
      </c>
      <c r="AD1605">
        <f>1</f>
        <v/>
      </c>
      <c r="AE1605">
        <f>IF($A1605&lt;=Settings!$B$4,"до 100",IF($A1605&lt;=Settings!$B$5,"до 10 000",IF($A1605&lt;=Settings!$B$6,"до 100 000","100 000+")))</f>
        <v/>
      </c>
    </row>
    <row r="1606">
      <c r="A1606">
        <f>ROW()-1</f>
        <v/>
      </c>
      <c r="B1606">
        <f>IF($A1606&lt;=Settings!$B$4,"small_control",IF($A1606&lt;=Settings!$B$5,"medium_10k",IF($A1606&lt;=Settings!$B$6,"large_100k","extreme_1m")))</f>
        <v/>
      </c>
      <c r="C1606">
        <f>"ORD-"&amp;TEXT(QUOTIENT($A1606-1,3)+1,"0000000")</f>
        <v/>
      </c>
      <c r="D1606">
        <f>"LINE-"&amp;TEXT($A1606,"0000000")</f>
        <v/>
      </c>
      <c r="E1606" s="7">
        <f>Settings!$B$2+$A1606-1</f>
        <v/>
      </c>
      <c r="F1606" s="7">
        <f>Settings!$B$2+MOD($A1606-1,Settings!$B$7)</f>
        <v/>
      </c>
      <c r="G1606">
        <f>YEAR($F1606)</f>
        <v/>
      </c>
      <c r="H1606">
        <f>"Q"&amp;ROUNDUP(MONTH($F1606)/3,0)</f>
        <v/>
      </c>
      <c r="I1606">
        <f>MONTH($F1606)</f>
        <v/>
      </c>
      <c r="J1606">
        <f>CHOOSE(MONTH($F1606),"Январь","Февраль","Март","Апрель","Май","Июнь","Июль","Август","Сентябрь","Октябрь","Ноябрь","Декабрь")</f>
        <v/>
      </c>
      <c r="K1606">
        <f>DAY($F1606)</f>
        <v/>
      </c>
      <c r="L1606">
        <f>IF(MOD($A1606,10)&lt;7,"ФО_01_Крупный","ФО_"&amp;TEXT(MOD($A1606,8)+1,"00"))</f>
        <v/>
      </c>
      <c r="M1606">
        <f>IF($AB1606="Да","Регион_001_Крупный","Регион_"&amp;TEXT(MOD(QUOTIENT($A1606-1,20),180)+1,"000"))</f>
        <v/>
      </c>
      <c r="N1606">
        <f>IF($AB1606="Да","Город_"&amp;TEXT(MOD($A1606-1,250)+1,"0000"),"Город_"&amp;TEXT(MOD($A1606-1,3000)+1,"0000"))</f>
        <v/>
      </c>
      <c r="O1606">
        <f>IF($AB1606="Да","Холдинг_Крупный","Холдинг_"&amp;TEXT(MOD(QUOTIENT($A1606-1,10000),20)+1,"00"))</f>
        <v/>
      </c>
      <c r="P1606">
        <f>IF($AB1606="Да","Организация_Крупная","Организация_"&amp;TEXT(MOD(QUOTIENT($A1606-1,500),600)+1,"000"))</f>
        <v/>
      </c>
      <c r="Q1606">
        <f>"Отдел_"&amp;TEXT(MOD(QUOTIENT($A1606-1,50),100)+1,"000")</f>
        <v/>
      </c>
      <c r="R1606">
        <f>IF($AB1606="Да","Группа_Крупная","Группа_"&amp;TEXT(MOD(QUOTIENT($A1606-1,5000),30)+1,"00"))</f>
        <v/>
      </c>
      <c r="S1606">
        <f>IF($AB1606="Да","Категория_Крупная","Категория_"&amp;TEXT(MOD(QUOTIENT($A1606-1,500),120)+1,"000"))</f>
        <v/>
      </c>
      <c r="T1606">
        <f>IF($AB1606="Да","Подкатегория_Крупная","Подкатегория_"&amp;TEXT(MOD(QUOTIENT($A1606-1,50),300)+1,"000"))</f>
        <v/>
      </c>
      <c r="U1606">
        <f>"SKU_"&amp;TEXT($A1606,"0000000")</f>
        <v/>
      </c>
      <c r="V1606">
        <f>CHOOSE(MOD($A1606-1,4)+1,"Enterprise","SMB","Госсектор","Розница")</f>
        <v/>
      </c>
      <c r="W1606">
        <f>"Клиент_"&amp;TEXT(MOD($A1606-1,20000)+1,"00000")</f>
        <v/>
      </c>
      <c r="X1606">
        <f>CHOOSE(MOD($A1606-1,5)+1,"Портал","API","Импорт","Ручной ввод","Интеграция")</f>
        <v/>
      </c>
      <c r="Y1606" s="8">
        <f>ROUND(1000+MOD($A1606*37,90000)+IF($AB1606="Да",5000,0),2)</f>
        <v/>
      </c>
      <c r="Z1606">
        <f>1+MOD($A1606,20)</f>
        <v/>
      </c>
      <c r="AA1606" s="8">
        <f>ROUND($Y1606*(0.08+MOD($A1606,17)/100),2)</f>
        <v/>
      </c>
      <c r="AB1606">
        <f>IF(MOD($A1606,10)&lt;7,"Да","Нет")</f>
        <v/>
      </c>
      <c r="AC1606">
        <f>$R1606&amp;" / "&amp;$S1606&amp;" / "&amp;$T1606</f>
        <v/>
      </c>
      <c r="AD1606">
        <f>1</f>
        <v/>
      </c>
      <c r="AE1606">
        <f>IF($A1606&lt;=Settings!$B$4,"до 100",IF($A1606&lt;=Settings!$B$5,"до 10 000",IF($A1606&lt;=Settings!$B$6,"до 100 000","100 000+")))</f>
        <v/>
      </c>
    </row>
    <row r="1607">
      <c r="A1607">
        <f>ROW()-1</f>
        <v/>
      </c>
      <c r="B1607">
        <f>IF($A1607&lt;=Settings!$B$4,"small_control",IF($A1607&lt;=Settings!$B$5,"medium_10k",IF($A1607&lt;=Settings!$B$6,"large_100k","extreme_1m")))</f>
        <v/>
      </c>
      <c r="C1607">
        <f>"ORD-"&amp;TEXT(QUOTIENT($A1607-1,3)+1,"0000000")</f>
        <v/>
      </c>
      <c r="D1607">
        <f>"LINE-"&amp;TEXT($A1607,"0000000")</f>
        <v/>
      </c>
      <c r="E1607" s="7">
        <f>Settings!$B$2+$A1607-1</f>
        <v/>
      </c>
      <c r="F1607" s="7">
        <f>Settings!$B$2+MOD($A1607-1,Settings!$B$7)</f>
        <v/>
      </c>
      <c r="G1607">
        <f>YEAR($F1607)</f>
        <v/>
      </c>
      <c r="H1607">
        <f>"Q"&amp;ROUNDUP(MONTH($F1607)/3,0)</f>
        <v/>
      </c>
      <c r="I1607">
        <f>MONTH($F1607)</f>
        <v/>
      </c>
      <c r="J1607">
        <f>CHOOSE(MONTH($F1607),"Январь","Февраль","Март","Апрель","Май","Июнь","Июль","Август","Сентябрь","Октябрь","Ноябрь","Декабрь")</f>
        <v/>
      </c>
      <c r="K1607">
        <f>DAY($F1607)</f>
        <v/>
      </c>
      <c r="L1607">
        <f>IF(MOD($A1607,10)&lt;7,"ФО_01_Крупный","ФО_"&amp;TEXT(MOD($A1607,8)+1,"00"))</f>
        <v/>
      </c>
      <c r="M1607">
        <f>IF($AB1607="Да","Регион_001_Крупный","Регион_"&amp;TEXT(MOD(QUOTIENT($A1607-1,20),180)+1,"000"))</f>
        <v/>
      </c>
      <c r="N1607">
        <f>IF($AB1607="Да","Город_"&amp;TEXT(MOD($A1607-1,250)+1,"0000"),"Город_"&amp;TEXT(MOD($A1607-1,3000)+1,"0000"))</f>
        <v/>
      </c>
      <c r="O1607">
        <f>IF($AB1607="Да","Холдинг_Крупный","Холдинг_"&amp;TEXT(MOD(QUOTIENT($A1607-1,10000),20)+1,"00"))</f>
        <v/>
      </c>
      <c r="P1607">
        <f>IF($AB1607="Да","Организация_Крупная","Организация_"&amp;TEXT(MOD(QUOTIENT($A1607-1,500),600)+1,"000"))</f>
        <v/>
      </c>
      <c r="Q1607">
        <f>"Отдел_"&amp;TEXT(MOD(QUOTIENT($A1607-1,50),100)+1,"000")</f>
        <v/>
      </c>
      <c r="R1607">
        <f>IF($AB1607="Да","Группа_Крупная","Группа_"&amp;TEXT(MOD(QUOTIENT($A1607-1,5000),30)+1,"00"))</f>
        <v/>
      </c>
      <c r="S1607">
        <f>IF($AB1607="Да","Категория_Крупная","Категория_"&amp;TEXT(MOD(QUOTIENT($A1607-1,500),120)+1,"000"))</f>
        <v/>
      </c>
      <c r="T1607">
        <f>IF($AB1607="Да","Подкатегория_Крупная","Подкатегория_"&amp;TEXT(MOD(QUOTIENT($A1607-1,50),300)+1,"000"))</f>
        <v/>
      </c>
      <c r="U1607">
        <f>"SKU_"&amp;TEXT($A1607,"0000000")</f>
        <v/>
      </c>
      <c r="V1607">
        <f>CHOOSE(MOD($A1607-1,4)+1,"Enterprise","SMB","Госсектор","Розница")</f>
        <v/>
      </c>
      <c r="W1607">
        <f>"Клиент_"&amp;TEXT(MOD($A1607-1,20000)+1,"00000")</f>
        <v/>
      </c>
      <c r="X1607">
        <f>CHOOSE(MOD($A1607-1,5)+1,"Портал","API","Импорт","Ручной ввод","Интеграция")</f>
        <v/>
      </c>
      <c r="Y1607" s="8">
        <f>ROUND(1000+MOD($A1607*37,90000)+IF($AB1607="Да",5000,0),2)</f>
        <v/>
      </c>
      <c r="Z1607">
        <f>1+MOD($A1607,20)</f>
        <v/>
      </c>
      <c r="AA1607" s="8">
        <f>ROUND($Y1607*(0.08+MOD($A1607,17)/100),2)</f>
        <v/>
      </c>
      <c r="AB1607">
        <f>IF(MOD($A1607,10)&lt;7,"Да","Нет")</f>
        <v/>
      </c>
      <c r="AC1607">
        <f>$R1607&amp;" / "&amp;$S1607&amp;" / "&amp;$T1607</f>
        <v/>
      </c>
      <c r="AD1607">
        <f>1</f>
        <v/>
      </c>
      <c r="AE1607">
        <f>IF($A1607&lt;=Settings!$B$4,"до 100",IF($A1607&lt;=Settings!$B$5,"до 10 000",IF($A1607&lt;=Settings!$B$6,"до 100 000","100 000+")))</f>
        <v/>
      </c>
    </row>
    <row r="1608">
      <c r="A1608">
        <f>ROW()-1</f>
        <v/>
      </c>
      <c r="B1608">
        <f>IF($A1608&lt;=Settings!$B$4,"small_control",IF($A1608&lt;=Settings!$B$5,"medium_10k",IF($A1608&lt;=Settings!$B$6,"large_100k","extreme_1m")))</f>
        <v/>
      </c>
      <c r="C1608">
        <f>"ORD-"&amp;TEXT(QUOTIENT($A1608-1,3)+1,"0000000")</f>
        <v/>
      </c>
      <c r="D1608">
        <f>"LINE-"&amp;TEXT($A1608,"0000000")</f>
        <v/>
      </c>
      <c r="E1608" s="7">
        <f>Settings!$B$2+$A1608-1</f>
        <v/>
      </c>
      <c r="F1608" s="7">
        <f>Settings!$B$2+MOD($A1608-1,Settings!$B$7)</f>
        <v/>
      </c>
      <c r="G1608">
        <f>YEAR($F1608)</f>
        <v/>
      </c>
      <c r="H1608">
        <f>"Q"&amp;ROUNDUP(MONTH($F1608)/3,0)</f>
        <v/>
      </c>
      <c r="I1608">
        <f>MONTH($F1608)</f>
        <v/>
      </c>
      <c r="J1608">
        <f>CHOOSE(MONTH($F1608),"Январь","Февраль","Март","Апрель","Май","Июнь","Июль","Август","Сентябрь","Октябрь","Ноябрь","Декабрь")</f>
        <v/>
      </c>
      <c r="K1608">
        <f>DAY($F1608)</f>
        <v/>
      </c>
      <c r="L1608">
        <f>IF(MOD($A1608,10)&lt;7,"ФО_01_Крупный","ФО_"&amp;TEXT(MOD($A1608,8)+1,"00"))</f>
        <v/>
      </c>
      <c r="M1608">
        <f>IF($AB1608="Да","Регион_001_Крупный","Регион_"&amp;TEXT(MOD(QUOTIENT($A1608-1,20),180)+1,"000"))</f>
        <v/>
      </c>
      <c r="N1608">
        <f>IF($AB1608="Да","Город_"&amp;TEXT(MOD($A1608-1,250)+1,"0000"),"Город_"&amp;TEXT(MOD($A1608-1,3000)+1,"0000"))</f>
        <v/>
      </c>
      <c r="O1608">
        <f>IF($AB1608="Да","Холдинг_Крупный","Холдинг_"&amp;TEXT(MOD(QUOTIENT($A1608-1,10000),20)+1,"00"))</f>
        <v/>
      </c>
      <c r="P1608">
        <f>IF($AB1608="Да","Организация_Крупная","Организация_"&amp;TEXT(MOD(QUOTIENT($A1608-1,500),600)+1,"000"))</f>
        <v/>
      </c>
      <c r="Q1608">
        <f>"Отдел_"&amp;TEXT(MOD(QUOTIENT($A1608-1,50),100)+1,"000")</f>
        <v/>
      </c>
      <c r="R1608">
        <f>IF($AB1608="Да","Группа_Крупная","Группа_"&amp;TEXT(MOD(QUOTIENT($A1608-1,5000),30)+1,"00"))</f>
        <v/>
      </c>
      <c r="S1608">
        <f>IF($AB1608="Да","Категория_Крупная","Категория_"&amp;TEXT(MOD(QUOTIENT($A1608-1,500),120)+1,"000"))</f>
        <v/>
      </c>
      <c r="T1608">
        <f>IF($AB1608="Да","Подкатегория_Крупная","Подкатегория_"&amp;TEXT(MOD(QUOTIENT($A1608-1,50),300)+1,"000"))</f>
        <v/>
      </c>
      <c r="U1608">
        <f>"SKU_"&amp;TEXT($A1608,"0000000")</f>
        <v/>
      </c>
      <c r="V1608">
        <f>CHOOSE(MOD($A1608-1,4)+1,"Enterprise","SMB","Госсектор","Розница")</f>
        <v/>
      </c>
      <c r="W1608">
        <f>"Клиент_"&amp;TEXT(MOD($A1608-1,20000)+1,"00000")</f>
        <v/>
      </c>
      <c r="X1608">
        <f>CHOOSE(MOD($A1608-1,5)+1,"Портал","API","Импорт","Ручной ввод","Интеграция")</f>
        <v/>
      </c>
      <c r="Y1608" s="8">
        <f>ROUND(1000+MOD($A1608*37,90000)+IF($AB1608="Да",5000,0),2)</f>
        <v/>
      </c>
      <c r="Z1608">
        <f>1+MOD($A1608,20)</f>
        <v/>
      </c>
      <c r="AA1608" s="8">
        <f>ROUND($Y1608*(0.08+MOD($A1608,17)/100),2)</f>
        <v/>
      </c>
      <c r="AB1608">
        <f>IF(MOD($A1608,10)&lt;7,"Да","Нет")</f>
        <v/>
      </c>
      <c r="AC1608">
        <f>$R1608&amp;" / "&amp;$S1608&amp;" / "&amp;$T1608</f>
        <v/>
      </c>
      <c r="AD1608">
        <f>1</f>
        <v/>
      </c>
      <c r="AE1608">
        <f>IF($A1608&lt;=Settings!$B$4,"до 100",IF($A1608&lt;=Settings!$B$5,"до 10 000",IF($A1608&lt;=Settings!$B$6,"до 100 000","100 000+")))</f>
        <v/>
      </c>
    </row>
    <row r="1609">
      <c r="A1609">
        <f>ROW()-1</f>
        <v/>
      </c>
      <c r="B1609">
        <f>IF($A1609&lt;=Settings!$B$4,"small_control",IF($A1609&lt;=Settings!$B$5,"medium_10k",IF($A1609&lt;=Settings!$B$6,"large_100k","extreme_1m")))</f>
        <v/>
      </c>
      <c r="C1609">
        <f>"ORD-"&amp;TEXT(QUOTIENT($A1609-1,3)+1,"0000000")</f>
        <v/>
      </c>
      <c r="D1609">
        <f>"LINE-"&amp;TEXT($A1609,"0000000")</f>
        <v/>
      </c>
      <c r="E1609" s="7">
        <f>Settings!$B$2+$A1609-1</f>
        <v/>
      </c>
      <c r="F1609" s="7">
        <f>Settings!$B$2+MOD($A1609-1,Settings!$B$7)</f>
        <v/>
      </c>
      <c r="G1609">
        <f>YEAR($F1609)</f>
        <v/>
      </c>
      <c r="H1609">
        <f>"Q"&amp;ROUNDUP(MONTH($F1609)/3,0)</f>
        <v/>
      </c>
      <c r="I1609">
        <f>MONTH($F1609)</f>
        <v/>
      </c>
      <c r="J1609">
        <f>CHOOSE(MONTH($F1609),"Январь","Февраль","Март","Апрель","Май","Июнь","Июль","Август","Сентябрь","Октябрь","Ноябрь","Декабрь")</f>
        <v/>
      </c>
      <c r="K1609">
        <f>DAY($F1609)</f>
        <v/>
      </c>
      <c r="L1609">
        <f>IF(MOD($A1609,10)&lt;7,"ФО_01_Крупный","ФО_"&amp;TEXT(MOD($A1609,8)+1,"00"))</f>
        <v/>
      </c>
      <c r="M1609">
        <f>IF($AB1609="Да","Регион_001_Крупный","Регион_"&amp;TEXT(MOD(QUOTIENT($A1609-1,20),180)+1,"000"))</f>
        <v/>
      </c>
      <c r="N1609">
        <f>IF($AB1609="Да","Город_"&amp;TEXT(MOD($A1609-1,250)+1,"0000"),"Город_"&amp;TEXT(MOD($A1609-1,3000)+1,"0000"))</f>
        <v/>
      </c>
      <c r="O1609">
        <f>IF($AB1609="Да","Холдинг_Крупный","Холдинг_"&amp;TEXT(MOD(QUOTIENT($A1609-1,10000),20)+1,"00"))</f>
        <v/>
      </c>
      <c r="P1609">
        <f>IF($AB1609="Да","Организация_Крупная","Организация_"&amp;TEXT(MOD(QUOTIENT($A1609-1,500),600)+1,"000"))</f>
        <v/>
      </c>
      <c r="Q1609">
        <f>"Отдел_"&amp;TEXT(MOD(QUOTIENT($A1609-1,50),100)+1,"000")</f>
        <v/>
      </c>
      <c r="R1609">
        <f>IF($AB1609="Да","Группа_Крупная","Группа_"&amp;TEXT(MOD(QUOTIENT($A1609-1,5000),30)+1,"00"))</f>
        <v/>
      </c>
      <c r="S1609">
        <f>IF($AB1609="Да","Категория_Крупная","Категория_"&amp;TEXT(MOD(QUOTIENT($A1609-1,500),120)+1,"000"))</f>
        <v/>
      </c>
      <c r="T1609">
        <f>IF($AB1609="Да","Подкатегория_Крупная","Подкатегория_"&amp;TEXT(MOD(QUOTIENT($A1609-1,50),300)+1,"000"))</f>
        <v/>
      </c>
      <c r="U1609">
        <f>"SKU_"&amp;TEXT($A1609,"0000000")</f>
        <v/>
      </c>
      <c r="V1609">
        <f>CHOOSE(MOD($A1609-1,4)+1,"Enterprise","SMB","Госсектор","Розница")</f>
        <v/>
      </c>
      <c r="W1609">
        <f>"Клиент_"&amp;TEXT(MOD($A1609-1,20000)+1,"00000")</f>
        <v/>
      </c>
      <c r="X1609">
        <f>CHOOSE(MOD($A1609-1,5)+1,"Портал","API","Импорт","Ручной ввод","Интеграция")</f>
        <v/>
      </c>
      <c r="Y1609" s="8">
        <f>ROUND(1000+MOD($A1609*37,90000)+IF($AB1609="Да",5000,0),2)</f>
        <v/>
      </c>
      <c r="Z1609">
        <f>1+MOD($A1609,20)</f>
        <v/>
      </c>
      <c r="AA1609" s="8">
        <f>ROUND($Y1609*(0.08+MOD($A1609,17)/100),2)</f>
        <v/>
      </c>
      <c r="AB1609">
        <f>IF(MOD($A1609,10)&lt;7,"Да","Нет")</f>
        <v/>
      </c>
      <c r="AC1609">
        <f>$R1609&amp;" / "&amp;$S1609&amp;" / "&amp;$T1609</f>
        <v/>
      </c>
      <c r="AD1609">
        <f>1</f>
        <v/>
      </c>
      <c r="AE1609">
        <f>IF($A1609&lt;=Settings!$B$4,"до 100",IF($A1609&lt;=Settings!$B$5,"до 10 000",IF($A1609&lt;=Settings!$B$6,"до 100 000","100 000+")))</f>
        <v/>
      </c>
    </row>
    <row r="1610">
      <c r="A1610">
        <f>ROW()-1</f>
        <v/>
      </c>
      <c r="B1610">
        <f>IF($A1610&lt;=Settings!$B$4,"small_control",IF($A1610&lt;=Settings!$B$5,"medium_10k",IF($A1610&lt;=Settings!$B$6,"large_100k","extreme_1m")))</f>
        <v/>
      </c>
      <c r="C1610">
        <f>"ORD-"&amp;TEXT(QUOTIENT($A1610-1,3)+1,"0000000")</f>
        <v/>
      </c>
      <c r="D1610">
        <f>"LINE-"&amp;TEXT($A1610,"0000000")</f>
        <v/>
      </c>
      <c r="E1610" s="7">
        <f>Settings!$B$2+$A1610-1</f>
        <v/>
      </c>
      <c r="F1610" s="7">
        <f>Settings!$B$2+MOD($A1610-1,Settings!$B$7)</f>
        <v/>
      </c>
      <c r="G1610">
        <f>YEAR($F1610)</f>
        <v/>
      </c>
      <c r="H1610">
        <f>"Q"&amp;ROUNDUP(MONTH($F1610)/3,0)</f>
        <v/>
      </c>
      <c r="I1610">
        <f>MONTH($F1610)</f>
        <v/>
      </c>
      <c r="J1610">
        <f>CHOOSE(MONTH($F1610),"Январь","Февраль","Март","Апрель","Май","Июнь","Июль","Август","Сентябрь","Октябрь","Ноябрь","Декабрь")</f>
        <v/>
      </c>
      <c r="K1610">
        <f>DAY($F1610)</f>
        <v/>
      </c>
      <c r="L1610">
        <f>IF(MOD($A1610,10)&lt;7,"ФО_01_Крупный","ФО_"&amp;TEXT(MOD($A1610,8)+1,"00"))</f>
        <v/>
      </c>
      <c r="M1610">
        <f>IF($AB1610="Да","Регион_001_Крупный","Регион_"&amp;TEXT(MOD(QUOTIENT($A1610-1,20),180)+1,"000"))</f>
        <v/>
      </c>
      <c r="N1610">
        <f>IF($AB1610="Да","Город_"&amp;TEXT(MOD($A1610-1,250)+1,"0000"),"Город_"&amp;TEXT(MOD($A1610-1,3000)+1,"0000"))</f>
        <v/>
      </c>
      <c r="O1610">
        <f>IF($AB1610="Да","Холдинг_Крупный","Холдинг_"&amp;TEXT(MOD(QUOTIENT($A1610-1,10000),20)+1,"00"))</f>
        <v/>
      </c>
      <c r="P1610">
        <f>IF($AB1610="Да","Организация_Крупная","Организация_"&amp;TEXT(MOD(QUOTIENT($A1610-1,500),600)+1,"000"))</f>
        <v/>
      </c>
      <c r="Q1610">
        <f>"Отдел_"&amp;TEXT(MOD(QUOTIENT($A1610-1,50),100)+1,"000")</f>
        <v/>
      </c>
      <c r="R1610">
        <f>IF($AB1610="Да","Группа_Крупная","Группа_"&amp;TEXT(MOD(QUOTIENT($A1610-1,5000),30)+1,"00"))</f>
        <v/>
      </c>
      <c r="S1610">
        <f>IF($AB1610="Да","Категория_Крупная","Категория_"&amp;TEXT(MOD(QUOTIENT($A1610-1,500),120)+1,"000"))</f>
        <v/>
      </c>
      <c r="T1610">
        <f>IF($AB1610="Да","Подкатегория_Крупная","Подкатегория_"&amp;TEXT(MOD(QUOTIENT($A1610-1,50),300)+1,"000"))</f>
        <v/>
      </c>
      <c r="U1610">
        <f>"SKU_"&amp;TEXT($A1610,"0000000")</f>
        <v/>
      </c>
      <c r="V1610">
        <f>CHOOSE(MOD($A1610-1,4)+1,"Enterprise","SMB","Госсектор","Розница")</f>
        <v/>
      </c>
      <c r="W1610">
        <f>"Клиент_"&amp;TEXT(MOD($A1610-1,20000)+1,"00000")</f>
        <v/>
      </c>
      <c r="X1610">
        <f>CHOOSE(MOD($A1610-1,5)+1,"Портал","API","Импорт","Ручной ввод","Интеграция")</f>
        <v/>
      </c>
      <c r="Y1610" s="8">
        <f>ROUND(1000+MOD($A1610*37,90000)+IF($AB1610="Да",5000,0),2)</f>
        <v/>
      </c>
      <c r="Z1610">
        <f>1+MOD($A1610,20)</f>
        <v/>
      </c>
      <c r="AA1610" s="8">
        <f>ROUND($Y1610*(0.08+MOD($A1610,17)/100),2)</f>
        <v/>
      </c>
      <c r="AB1610">
        <f>IF(MOD($A1610,10)&lt;7,"Да","Нет")</f>
        <v/>
      </c>
      <c r="AC1610">
        <f>$R1610&amp;" / "&amp;$S1610&amp;" / "&amp;$T1610</f>
        <v/>
      </c>
      <c r="AD1610">
        <f>1</f>
        <v/>
      </c>
      <c r="AE1610">
        <f>IF($A1610&lt;=Settings!$B$4,"до 100",IF($A1610&lt;=Settings!$B$5,"до 10 000",IF($A1610&lt;=Settings!$B$6,"до 100 000","100 000+")))</f>
        <v/>
      </c>
    </row>
    <row r="1611">
      <c r="A1611">
        <f>ROW()-1</f>
        <v/>
      </c>
      <c r="B1611">
        <f>IF($A1611&lt;=Settings!$B$4,"small_control",IF($A1611&lt;=Settings!$B$5,"medium_10k",IF($A1611&lt;=Settings!$B$6,"large_100k","extreme_1m")))</f>
        <v/>
      </c>
      <c r="C1611">
        <f>"ORD-"&amp;TEXT(QUOTIENT($A1611-1,3)+1,"0000000")</f>
        <v/>
      </c>
      <c r="D1611">
        <f>"LINE-"&amp;TEXT($A1611,"0000000")</f>
        <v/>
      </c>
      <c r="E1611" s="7">
        <f>Settings!$B$2+$A1611-1</f>
        <v/>
      </c>
      <c r="F1611" s="7">
        <f>Settings!$B$2+MOD($A1611-1,Settings!$B$7)</f>
        <v/>
      </c>
      <c r="G1611">
        <f>YEAR($F1611)</f>
        <v/>
      </c>
      <c r="H1611">
        <f>"Q"&amp;ROUNDUP(MONTH($F1611)/3,0)</f>
        <v/>
      </c>
      <c r="I1611">
        <f>MONTH($F1611)</f>
        <v/>
      </c>
      <c r="J1611">
        <f>CHOOSE(MONTH($F1611),"Январь","Февраль","Март","Апрель","Май","Июнь","Июль","Август","Сентябрь","Октябрь","Ноябрь","Декабрь")</f>
        <v/>
      </c>
      <c r="K1611">
        <f>DAY($F1611)</f>
        <v/>
      </c>
      <c r="L1611">
        <f>IF(MOD($A1611,10)&lt;7,"ФО_01_Крупный","ФО_"&amp;TEXT(MOD($A1611,8)+1,"00"))</f>
        <v/>
      </c>
      <c r="M1611">
        <f>IF($AB1611="Да","Регион_001_Крупный","Регион_"&amp;TEXT(MOD(QUOTIENT($A1611-1,20),180)+1,"000"))</f>
        <v/>
      </c>
      <c r="N1611">
        <f>IF($AB1611="Да","Город_"&amp;TEXT(MOD($A1611-1,250)+1,"0000"),"Город_"&amp;TEXT(MOD($A1611-1,3000)+1,"0000"))</f>
        <v/>
      </c>
      <c r="O1611">
        <f>IF($AB1611="Да","Холдинг_Крупный","Холдинг_"&amp;TEXT(MOD(QUOTIENT($A1611-1,10000),20)+1,"00"))</f>
        <v/>
      </c>
      <c r="P1611">
        <f>IF($AB1611="Да","Организация_Крупная","Организация_"&amp;TEXT(MOD(QUOTIENT($A1611-1,500),600)+1,"000"))</f>
        <v/>
      </c>
      <c r="Q1611">
        <f>"Отдел_"&amp;TEXT(MOD(QUOTIENT($A1611-1,50),100)+1,"000")</f>
        <v/>
      </c>
      <c r="R1611">
        <f>IF($AB1611="Да","Группа_Крупная","Группа_"&amp;TEXT(MOD(QUOTIENT($A1611-1,5000),30)+1,"00"))</f>
        <v/>
      </c>
      <c r="S1611">
        <f>IF($AB1611="Да","Категория_Крупная","Категория_"&amp;TEXT(MOD(QUOTIENT($A1611-1,500),120)+1,"000"))</f>
        <v/>
      </c>
      <c r="T1611">
        <f>IF($AB1611="Да","Подкатегория_Крупная","Подкатегория_"&amp;TEXT(MOD(QUOTIENT($A1611-1,50),300)+1,"000"))</f>
        <v/>
      </c>
      <c r="U1611">
        <f>"SKU_"&amp;TEXT($A1611,"0000000")</f>
        <v/>
      </c>
      <c r="V1611">
        <f>CHOOSE(MOD($A1611-1,4)+1,"Enterprise","SMB","Госсектор","Розница")</f>
        <v/>
      </c>
      <c r="W1611">
        <f>"Клиент_"&amp;TEXT(MOD($A1611-1,20000)+1,"00000")</f>
        <v/>
      </c>
      <c r="X1611">
        <f>CHOOSE(MOD($A1611-1,5)+1,"Портал","API","Импорт","Ручной ввод","Интеграция")</f>
        <v/>
      </c>
      <c r="Y1611" s="8">
        <f>ROUND(1000+MOD($A1611*37,90000)+IF($AB1611="Да",5000,0),2)</f>
        <v/>
      </c>
      <c r="Z1611">
        <f>1+MOD($A1611,20)</f>
        <v/>
      </c>
      <c r="AA1611" s="8">
        <f>ROUND($Y1611*(0.08+MOD($A1611,17)/100),2)</f>
        <v/>
      </c>
      <c r="AB1611">
        <f>IF(MOD($A1611,10)&lt;7,"Да","Нет")</f>
        <v/>
      </c>
      <c r="AC1611">
        <f>$R1611&amp;" / "&amp;$S1611&amp;" / "&amp;$T1611</f>
        <v/>
      </c>
      <c r="AD1611">
        <f>1</f>
        <v/>
      </c>
      <c r="AE1611">
        <f>IF($A1611&lt;=Settings!$B$4,"до 100",IF($A1611&lt;=Settings!$B$5,"до 10 000",IF($A1611&lt;=Settings!$B$6,"до 100 000","100 000+")))</f>
        <v/>
      </c>
    </row>
    <row r="1612">
      <c r="A1612">
        <f>ROW()-1</f>
        <v/>
      </c>
      <c r="B1612">
        <f>IF($A1612&lt;=Settings!$B$4,"small_control",IF($A1612&lt;=Settings!$B$5,"medium_10k",IF($A1612&lt;=Settings!$B$6,"large_100k","extreme_1m")))</f>
        <v/>
      </c>
      <c r="C1612">
        <f>"ORD-"&amp;TEXT(QUOTIENT($A1612-1,3)+1,"0000000")</f>
        <v/>
      </c>
      <c r="D1612">
        <f>"LINE-"&amp;TEXT($A1612,"0000000")</f>
        <v/>
      </c>
      <c r="E1612" s="7">
        <f>Settings!$B$2+$A1612-1</f>
        <v/>
      </c>
      <c r="F1612" s="7">
        <f>Settings!$B$2+MOD($A1612-1,Settings!$B$7)</f>
        <v/>
      </c>
      <c r="G1612">
        <f>YEAR($F1612)</f>
        <v/>
      </c>
      <c r="H1612">
        <f>"Q"&amp;ROUNDUP(MONTH($F1612)/3,0)</f>
        <v/>
      </c>
      <c r="I1612">
        <f>MONTH($F1612)</f>
        <v/>
      </c>
      <c r="J1612">
        <f>CHOOSE(MONTH($F1612),"Январь","Февраль","Март","Апрель","Май","Июнь","Июль","Август","Сентябрь","Октябрь","Ноябрь","Декабрь")</f>
        <v/>
      </c>
      <c r="K1612">
        <f>DAY($F1612)</f>
        <v/>
      </c>
      <c r="L1612">
        <f>IF(MOD($A1612,10)&lt;7,"ФО_01_Крупный","ФО_"&amp;TEXT(MOD($A1612,8)+1,"00"))</f>
        <v/>
      </c>
      <c r="M1612">
        <f>IF($AB1612="Да","Регион_001_Крупный","Регион_"&amp;TEXT(MOD(QUOTIENT($A1612-1,20),180)+1,"000"))</f>
        <v/>
      </c>
      <c r="N1612">
        <f>IF($AB1612="Да","Город_"&amp;TEXT(MOD($A1612-1,250)+1,"0000"),"Город_"&amp;TEXT(MOD($A1612-1,3000)+1,"0000"))</f>
        <v/>
      </c>
      <c r="O1612">
        <f>IF($AB1612="Да","Холдинг_Крупный","Холдинг_"&amp;TEXT(MOD(QUOTIENT($A1612-1,10000),20)+1,"00"))</f>
        <v/>
      </c>
      <c r="P1612">
        <f>IF($AB1612="Да","Организация_Крупная","Организация_"&amp;TEXT(MOD(QUOTIENT($A1612-1,500),600)+1,"000"))</f>
        <v/>
      </c>
      <c r="Q1612">
        <f>"Отдел_"&amp;TEXT(MOD(QUOTIENT($A1612-1,50),100)+1,"000")</f>
        <v/>
      </c>
      <c r="R1612">
        <f>IF($AB1612="Да","Группа_Крупная","Группа_"&amp;TEXT(MOD(QUOTIENT($A1612-1,5000),30)+1,"00"))</f>
        <v/>
      </c>
      <c r="S1612">
        <f>IF($AB1612="Да","Категория_Крупная","Категория_"&amp;TEXT(MOD(QUOTIENT($A1612-1,500),120)+1,"000"))</f>
        <v/>
      </c>
      <c r="T1612">
        <f>IF($AB1612="Да","Подкатегория_Крупная","Подкатегория_"&amp;TEXT(MOD(QUOTIENT($A1612-1,50),300)+1,"000"))</f>
        <v/>
      </c>
      <c r="U1612">
        <f>"SKU_"&amp;TEXT($A1612,"0000000")</f>
        <v/>
      </c>
      <c r="V1612">
        <f>CHOOSE(MOD($A1612-1,4)+1,"Enterprise","SMB","Госсектор","Розница")</f>
        <v/>
      </c>
      <c r="W1612">
        <f>"Клиент_"&amp;TEXT(MOD($A1612-1,20000)+1,"00000")</f>
        <v/>
      </c>
      <c r="X1612">
        <f>CHOOSE(MOD($A1612-1,5)+1,"Портал","API","Импорт","Ручной ввод","Интеграция")</f>
        <v/>
      </c>
      <c r="Y1612" s="8">
        <f>ROUND(1000+MOD($A1612*37,90000)+IF($AB1612="Да",5000,0),2)</f>
        <v/>
      </c>
      <c r="Z1612">
        <f>1+MOD($A1612,20)</f>
        <v/>
      </c>
      <c r="AA1612" s="8">
        <f>ROUND($Y1612*(0.08+MOD($A1612,17)/100),2)</f>
        <v/>
      </c>
      <c r="AB1612">
        <f>IF(MOD($A1612,10)&lt;7,"Да","Нет")</f>
        <v/>
      </c>
      <c r="AC1612">
        <f>$R1612&amp;" / "&amp;$S1612&amp;" / "&amp;$T1612</f>
        <v/>
      </c>
      <c r="AD1612">
        <f>1</f>
        <v/>
      </c>
      <c r="AE1612">
        <f>IF($A1612&lt;=Settings!$B$4,"до 100",IF($A1612&lt;=Settings!$B$5,"до 10 000",IF($A1612&lt;=Settings!$B$6,"до 100 000","100 000+")))</f>
        <v/>
      </c>
    </row>
    <row r="1613">
      <c r="A1613">
        <f>ROW()-1</f>
        <v/>
      </c>
      <c r="B1613">
        <f>IF($A1613&lt;=Settings!$B$4,"small_control",IF($A1613&lt;=Settings!$B$5,"medium_10k",IF($A1613&lt;=Settings!$B$6,"large_100k","extreme_1m")))</f>
        <v/>
      </c>
      <c r="C1613">
        <f>"ORD-"&amp;TEXT(QUOTIENT($A1613-1,3)+1,"0000000")</f>
        <v/>
      </c>
      <c r="D1613">
        <f>"LINE-"&amp;TEXT($A1613,"0000000")</f>
        <v/>
      </c>
      <c r="E1613" s="7">
        <f>Settings!$B$2+$A1613-1</f>
        <v/>
      </c>
      <c r="F1613" s="7">
        <f>Settings!$B$2+MOD($A1613-1,Settings!$B$7)</f>
        <v/>
      </c>
      <c r="G1613">
        <f>YEAR($F1613)</f>
        <v/>
      </c>
      <c r="H1613">
        <f>"Q"&amp;ROUNDUP(MONTH($F1613)/3,0)</f>
        <v/>
      </c>
      <c r="I1613">
        <f>MONTH($F1613)</f>
        <v/>
      </c>
      <c r="J1613">
        <f>CHOOSE(MONTH($F1613),"Январь","Февраль","Март","Апрель","Май","Июнь","Июль","Август","Сентябрь","Октябрь","Ноябрь","Декабрь")</f>
        <v/>
      </c>
      <c r="K1613">
        <f>DAY($F1613)</f>
        <v/>
      </c>
      <c r="L1613">
        <f>IF(MOD($A1613,10)&lt;7,"ФО_01_Крупный","ФО_"&amp;TEXT(MOD($A1613,8)+1,"00"))</f>
        <v/>
      </c>
      <c r="M1613">
        <f>IF($AB1613="Да","Регион_001_Крупный","Регион_"&amp;TEXT(MOD(QUOTIENT($A1613-1,20),180)+1,"000"))</f>
        <v/>
      </c>
      <c r="N1613">
        <f>IF($AB1613="Да","Город_"&amp;TEXT(MOD($A1613-1,250)+1,"0000"),"Город_"&amp;TEXT(MOD($A1613-1,3000)+1,"0000"))</f>
        <v/>
      </c>
      <c r="O1613">
        <f>IF($AB1613="Да","Холдинг_Крупный","Холдинг_"&amp;TEXT(MOD(QUOTIENT($A1613-1,10000),20)+1,"00"))</f>
        <v/>
      </c>
      <c r="P1613">
        <f>IF($AB1613="Да","Организация_Крупная","Организация_"&amp;TEXT(MOD(QUOTIENT($A1613-1,500),600)+1,"000"))</f>
        <v/>
      </c>
      <c r="Q1613">
        <f>"Отдел_"&amp;TEXT(MOD(QUOTIENT($A1613-1,50),100)+1,"000")</f>
        <v/>
      </c>
      <c r="R1613">
        <f>IF($AB1613="Да","Группа_Крупная","Группа_"&amp;TEXT(MOD(QUOTIENT($A1613-1,5000),30)+1,"00"))</f>
        <v/>
      </c>
      <c r="S1613">
        <f>IF($AB1613="Да","Категория_Крупная","Категория_"&amp;TEXT(MOD(QUOTIENT($A1613-1,500),120)+1,"000"))</f>
        <v/>
      </c>
      <c r="T1613">
        <f>IF($AB1613="Да","Подкатегория_Крупная","Подкатегория_"&amp;TEXT(MOD(QUOTIENT($A1613-1,50),300)+1,"000"))</f>
        <v/>
      </c>
      <c r="U1613">
        <f>"SKU_"&amp;TEXT($A1613,"0000000")</f>
        <v/>
      </c>
      <c r="V1613">
        <f>CHOOSE(MOD($A1613-1,4)+1,"Enterprise","SMB","Госсектор","Розница")</f>
        <v/>
      </c>
      <c r="W1613">
        <f>"Клиент_"&amp;TEXT(MOD($A1613-1,20000)+1,"00000")</f>
        <v/>
      </c>
      <c r="X1613">
        <f>CHOOSE(MOD($A1613-1,5)+1,"Портал","API","Импорт","Ручной ввод","Интеграция")</f>
        <v/>
      </c>
      <c r="Y1613" s="8">
        <f>ROUND(1000+MOD($A1613*37,90000)+IF($AB1613="Да",5000,0),2)</f>
        <v/>
      </c>
      <c r="Z1613">
        <f>1+MOD($A1613,20)</f>
        <v/>
      </c>
      <c r="AA1613" s="8">
        <f>ROUND($Y1613*(0.08+MOD($A1613,17)/100),2)</f>
        <v/>
      </c>
      <c r="AB1613">
        <f>IF(MOD($A1613,10)&lt;7,"Да","Нет")</f>
        <v/>
      </c>
      <c r="AC1613">
        <f>$R1613&amp;" / "&amp;$S1613&amp;" / "&amp;$T1613</f>
        <v/>
      </c>
      <c r="AD1613">
        <f>1</f>
        <v/>
      </c>
      <c r="AE1613">
        <f>IF($A1613&lt;=Settings!$B$4,"до 100",IF($A1613&lt;=Settings!$B$5,"до 10 000",IF($A1613&lt;=Settings!$B$6,"до 100 000","100 000+")))</f>
        <v/>
      </c>
    </row>
    <row r="1614">
      <c r="A1614">
        <f>ROW()-1</f>
        <v/>
      </c>
      <c r="B1614">
        <f>IF($A1614&lt;=Settings!$B$4,"small_control",IF($A1614&lt;=Settings!$B$5,"medium_10k",IF($A1614&lt;=Settings!$B$6,"large_100k","extreme_1m")))</f>
        <v/>
      </c>
      <c r="C1614">
        <f>"ORD-"&amp;TEXT(QUOTIENT($A1614-1,3)+1,"0000000")</f>
        <v/>
      </c>
      <c r="D1614">
        <f>"LINE-"&amp;TEXT($A1614,"0000000")</f>
        <v/>
      </c>
      <c r="E1614" s="7">
        <f>Settings!$B$2+$A1614-1</f>
        <v/>
      </c>
      <c r="F1614" s="7">
        <f>Settings!$B$2+MOD($A1614-1,Settings!$B$7)</f>
        <v/>
      </c>
      <c r="G1614">
        <f>YEAR($F1614)</f>
        <v/>
      </c>
      <c r="H1614">
        <f>"Q"&amp;ROUNDUP(MONTH($F1614)/3,0)</f>
        <v/>
      </c>
      <c r="I1614">
        <f>MONTH($F1614)</f>
        <v/>
      </c>
      <c r="J1614">
        <f>CHOOSE(MONTH($F1614),"Январь","Февраль","Март","Апрель","Май","Июнь","Июль","Август","Сентябрь","Октябрь","Ноябрь","Декабрь")</f>
        <v/>
      </c>
      <c r="K1614">
        <f>DAY($F1614)</f>
        <v/>
      </c>
      <c r="L1614">
        <f>IF(MOD($A1614,10)&lt;7,"ФО_01_Крупный","ФО_"&amp;TEXT(MOD($A1614,8)+1,"00"))</f>
        <v/>
      </c>
      <c r="M1614">
        <f>IF($AB1614="Да","Регион_001_Крупный","Регион_"&amp;TEXT(MOD(QUOTIENT($A1614-1,20),180)+1,"000"))</f>
        <v/>
      </c>
      <c r="N1614">
        <f>IF($AB1614="Да","Город_"&amp;TEXT(MOD($A1614-1,250)+1,"0000"),"Город_"&amp;TEXT(MOD($A1614-1,3000)+1,"0000"))</f>
        <v/>
      </c>
      <c r="O1614">
        <f>IF($AB1614="Да","Холдинг_Крупный","Холдинг_"&amp;TEXT(MOD(QUOTIENT($A1614-1,10000),20)+1,"00"))</f>
        <v/>
      </c>
      <c r="P1614">
        <f>IF($AB1614="Да","Организация_Крупная","Организация_"&amp;TEXT(MOD(QUOTIENT($A1614-1,500),600)+1,"000"))</f>
        <v/>
      </c>
      <c r="Q1614">
        <f>"Отдел_"&amp;TEXT(MOD(QUOTIENT($A1614-1,50),100)+1,"000")</f>
        <v/>
      </c>
      <c r="R1614">
        <f>IF($AB1614="Да","Группа_Крупная","Группа_"&amp;TEXT(MOD(QUOTIENT($A1614-1,5000),30)+1,"00"))</f>
        <v/>
      </c>
      <c r="S1614">
        <f>IF($AB1614="Да","Категория_Крупная","Категория_"&amp;TEXT(MOD(QUOTIENT($A1614-1,500),120)+1,"000"))</f>
        <v/>
      </c>
      <c r="T1614">
        <f>IF($AB1614="Да","Подкатегория_Крупная","Подкатегория_"&amp;TEXT(MOD(QUOTIENT($A1614-1,50),300)+1,"000"))</f>
        <v/>
      </c>
      <c r="U1614">
        <f>"SKU_"&amp;TEXT($A1614,"0000000")</f>
        <v/>
      </c>
      <c r="V1614">
        <f>CHOOSE(MOD($A1614-1,4)+1,"Enterprise","SMB","Госсектор","Розница")</f>
        <v/>
      </c>
      <c r="W1614">
        <f>"Клиент_"&amp;TEXT(MOD($A1614-1,20000)+1,"00000")</f>
        <v/>
      </c>
      <c r="X1614">
        <f>CHOOSE(MOD($A1614-1,5)+1,"Портал","API","Импорт","Ручной ввод","Интеграция")</f>
        <v/>
      </c>
      <c r="Y1614" s="8">
        <f>ROUND(1000+MOD($A1614*37,90000)+IF($AB1614="Да",5000,0),2)</f>
        <v/>
      </c>
      <c r="Z1614">
        <f>1+MOD($A1614,20)</f>
        <v/>
      </c>
      <c r="AA1614" s="8">
        <f>ROUND($Y1614*(0.08+MOD($A1614,17)/100),2)</f>
        <v/>
      </c>
      <c r="AB1614">
        <f>IF(MOD($A1614,10)&lt;7,"Да","Нет")</f>
        <v/>
      </c>
      <c r="AC1614">
        <f>$R1614&amp;" / "&amp;$S1614&amp;" / "&amp;$T1614</f>
        <v/>
      </c>
      <c r="AD1614">
        <f>1</f>
        <v/>
      </c>
      <c r="AE1614">
        <f>IF($A1614&lt;=Settings!$B$4,"до 100",IF($A1614&lt;=Settings!$B$5,"до 10 000",IF($A1614&lt;=Settings!$B$6,"до 100 000","100 000+")))</f>
        <v/>
      </c>
    </row>
    <row r="1615">
      <c r="A1615">
        <f>ROW()-1</f>
        <v/>
      </c>
      <c r="B1615">
        <f>IF($A1615&lt;=Settings!$B$4,"small_control",IF($A1615&lt;=Settings!$B$5,"medium_10k",IF($A1615&lt;=Settings!$B$6,"large_100k","extreme_1m")))</f>
        <v/>
      </c>
      <c r="C1615">
        <f>"ORD-"&amp;TEXT(QUOTIENT($A1615-1,3)+1,"0000000")</f>
        <v/>
      </c>
      <c r="D1615">
        <f>"LINE-"&amp;TEXT($A1615,"0000000")</f>
        <v/>
      </c>
      <c r="E1615" s="7">
        <f>Settings!$B$2+$A1615-1</f>
        <v/>
      </c>
      <c r="F1615" s="7">
        <f>Settings!$B$2+MOD($A1615-1,Settings!$B$7)</f>
        <v/>
      </c>
      <c r="G1615">
        <f>YEAR($F1615)</f>
        <v/>
      </c>
      <c r="H1615">
        <f>"Q"&amp;ROUNDUP(MONTH($F1615)/3,0)</f>
        <v/>
      </c>
      <c r="I1615">
        <f>MONTH($F1615)</f>
        <v/>
      </c>
      <c r="J1615">
        <f>CHOOSE(MONTH($F1615),"Январь","Февраль","Март","Апрель","Май","Июнь","Июль","Август","Сентябрь","Октябрь","Ноябрь","Декабрь")</f>
        <v/>
      </c>
      <c r="K1615">
        <f>DAY($F1615)</f>
        <v/>
      </c>
      <c r="L1615">
        <f>IF(MOD($A1615,10)&lt;7,"ФО_01_Крупный","ФО_"&amp;TEXT(MOD($A1615,8)+1,"00"))</f>
        <v/>
      </c>
      <c r="M1615">
        <f>IF($AB1615="Да","Регион_001_Крупный","Регион_"&amp;TEXT(MOD(QUOTIENT($A1615-1,20),180)+1,"000"))</f>
        <v/>
      </c>
      <c r="N1615">
        <f>IF($AB1615="Да","Город_"&amp;TEXT(MOD($A1615-1,250)+1,"0000"),"Город_"&amp;TEXT(MOD($A1615-1,3000)+1,"0000"))</f>
        <v/>
      </c>
      <c r="O1615">
        <f>IF($AB1615="Да","Холдинг_Крупный","Холдинг_"&amp;TEXT(MOD(QUOTIENT($A1615-1,10000),20)+1,"00"))</f>
        <v/>
      </c>
      <c r="P1615">
        <f>IF($AB1615="Да","Организация_Крупная","Организация_"&amp;TEXT(MOD(QUOTIENT($A1615-1,500),600)+1,"000"))</f>
        <v/>
      </c>
      <c r="Q1615">
        <f>"Отдел_"&amp;TEXT(MOD(QUOTIENT($A1615-1,50),100)+1,"000")</f>
        <v/>
      </c>
      <c r="R1615">
        <f>IF($AB1615="Да","Группа_Крупная","Группа_"&amp;TEXT(MOD(QUOTIENT($A1615-1,5000),30)+1,"00"))</f>
        <v/>
      </c>
      <c r="S1615">
        <f>IF($AB1615="Да","Категория_Крупная","Категория_"&amp;TEXT(MOD(QUOTIENT($A1615-1,500),120)+1,"000"))</f>
        <v/>
      </c>
      <c r="T1615">
        <f>IF($AB1615="Да","Подкатегория_Крупная","Подкатегория_"&amp;TEXT(MOD(QUOTIENT($A1615-1,50),300)+1,"000"))</f>
        <v/>
      </c>
      <c r="U1615">
        <f>"SKU_"&amp;TEXT($A1615,"0000000")</f>
        <v/>
      </c>
      <c r="V1615">
        <f>CHOOSE(MOD($A1615-1,4)+1,"Enterprise","SMB","Госсектор","Розница")</f>
        <v/>
      </c>
      <c r="W1615">
        <f>"Клиент_"&amp;TEXT(MOD($A1615-1,20000)+1,"00000")</f>
        <v/>
      </c>
      <c r="X1615">
        <f>CHOOSE(MOD($A1615-1,5)+1,"Портал","API","Импорт","Ручной ввод","Интеграция")</f>
        <v/>
      </c>
      <c r="Y1615" s="8">
        <f>ROUND(1000+MOD($A1615*37,90000)+IF($AB1615="Да",5000,0),2)</f>
        <v/>
      </c>
      <c r="Z1615">
        <f>1+MOD($A1615,20)</f>
        <v/>
      </c>
      <c r="AA1615" s="8">
        <f>ROUND($Y1615*(0.08+MOD($A1615,17)/100),2)</f>
        <v/>
      </c>
      <c r="AB1615">
        <f>IF(MOD($A1615,10)&lt;7,"Да","Нет")</f>
        <v/>
      </c>
      <c r="AC1615">
        <f>$R1615&amp;" / "&amp;$S1615&amp;" / "&amp;$T1615</f>
        <v/>
      </c>
      <c r="AD1615">
        <f>1</f>
        <v/>
      </c>
      <c r="AE1615">
        <f>IF($A1615&lt;=Settings!$B$4,"до 100",IF($A1615&lt;=Settings!$B$5,"до 10 000",IF($A1615&lt;=Settings!$B$6,"до 100 000","100 000+")))</f>
        <v/>
      </c>
    </row>
    <row r="1616">
      <c r="A1616">
        <f>ROW()-1</f>
        <v/>
      </c>
      <c r="B1616">
        <f>IF($A1616&lt;=Settings!$B$4,"small_control",IF($A1616&lt;=Settings!$B$5,"medium_10k",IF($A1616&lt;=Settings!$B$6,"large_100k","extreme_1m")))</f>
        <v/>
      </c>
      <c r="C1616">
        <f>"ORD-"&amp;TEXT(QUOTIENT($A1616-1,3)+1,"0000000")</f>
        <v/>
      </c>
      <c r="D1616">
        <f>"LINE-"&amp;TEXT($A1616,"0000000")</f>
        <v/>
      </c>
      <c r="E1616" s="7">
        <f>Settings!$B$2+$A1616-1</f>
        <v/>
      </c>
      <c r="F1616" s="7">
        <f>Settings!$B$2+MOD($A1616-1,Settings!$B$7)</f>
        <v/>
      </c>
      <c r="G1616">
        <f>YEAR($F1616)</f>
        <v/>
      </c>
      <c r="H1616">
        <f>"Q"&amp;ROUNDUP(MONTH($F1616)/3,0)</f>
        <v/>
      </c>
      <c r="I1616">
        <f>MONTH($F1616)</f>
        <v/>
      </c>
      <c r="J1616">
        <f>CHOOSE(MONTH($F1616),"Январь","Февраль","Март","Апрель","Май","Июнь","Июль","Август","Сентябрь","Октябрь","Ноябрь","Декабрь")</f>
        <v/>
      </c>
      <c r="K1616">
        <f>DAY($F1616)</f>
        <v/>
      </c>
      <c r="L1616">
        <f>IF(MOD($A1616,10)&lt;7,"ФО_01_Крупный","ФО_"&amp;TEXT(MOD($A1616,8)+1,"00"))</f>
        <v/>
      </c>
      <c r="M1616">
        <f>IF($AB1616="Да","Регион_001_Крупный","Регион_"&amp;TEXT(MOD(QUOTIENT($A1616-1,20),180)+1,"000"))</f>
        <v/>
      </c>
      <c r="N1616">
        <f>IF($AB1616="Да","Город_"&amp;TEXT(MOD($A1616-1,250)+1,"0000"),"Город_"&amp;TEXT(MOD($A1616-1,3000)+1,"0000"))</f>
        <v/>
      </c>
      <c r="O1616">
        <f>IF($AB1616="Да","Холдинг_Крупный","Холдинг_"&amp;TEXT(MOD(QUOTIENT($A1616-1,10000),20)+1,"00"))</f>
        <v/>
      </c>
      <c r="P1616">
        <f>IF($AB1616="Да","Организация_Крупная","Организация_"&amp;TEXT(MOD(QUOTIENT($A1616-1,500),600)+1,"000"))</f>
        <v/>
      </c>
      <c r="Q1616">
        <f>"Отдел_"&amp;TEXT(MOD(QUOTIENT($A1616-1,50),100)+1,"000")</f>
        <v/>
      </c>
      <c r="R1616">
        <f>IF($AB1616="Да","Группа_Крупная","Группа_"&amp;TEXT(MOD(QUOTIENT($A1616-1,5000),30)+1,"00"))</f>
        <v/>
      </c>
      <c r="S1616">
        <f>IF($AB1616="Да","Категория_Крупная","Категория_"&amp;TEXT(MOD(QUOTIENT($A1616-1,500),120)+1,"000"))</f>
        <v/>
      </c>
      <c r="T1616">
        <f>IF($AB1616="Да","Подкатегория_Крупная","Подкатегория_"&amp;TEXT(MOD(QUOTIENT($A1616-1,50),300)+1,"000"))</f>
        <v/>
      </c>
      <c r="U1616">
        <f>"SKU_"&amp;TEXT($A1616,"0000000")</f>
        <v/>
      </c>
      <c r="V1616">
        <f>CHOOSE(MOD($A1616-1,4)+1,"Enterprise","SMB","Госсектор","Розница")</f>
        <v/>
      </c>
      <c r="W1616">
        <f>"Клиент_"&amp;TEXT(MOD($A1616-1,20000)+1,"00000")</f>
        <v/>
      </c>
      <c r="X1616">
        <f>CHOOSE(MOD($A1616-1,5)+1,"Портал","API","Импорт","Ручной ввод","Интеграция")</f>
        <v/>
      </c>
      <c r="Y1616" s="8">
        <f>ROUND(1000+MOD($A1616*37,90000)+IF($AB1616="Да",5000,0),2)</f>
        <v/>
      </c>
      <c r="Z1616">
        <f>1+MOD($A1616,20)</f>
        <v/>
      </c>
      <c r="AA1616" s="8">
        <f>ROUND($Y1616*(0.08+MOD($A1616,17)/100),2)</f>
        <v/>
      </c>
      <c r="AB1616">
        <f>IF(MOD($A1616,10)&lt;7,"Да","Нет")</f>
        <v/>
      </c>
      <c r="AC1616">
        <f>$R1616&amp;" / "&amp;$S1616&amp;" / "&amp;$T1616</f>
        <v/>
      </c>
      <c r="AD1616">
        <f>1</f>
        <v/>
      </c>
      <c r="AE1616">
        <f>IF($A1616&lt;=Settings!$B$4,"до 100",IF($A1616&lt;=Settings!$B$5,"до 10 000",IF($A1616&lt;=Settings!$B$6,"до 100 000","100 000+")))</f>
        <v/>
      </c>
    </row>
    <row r="1617">
      <c r="A1617">
        <f>ROW()-1</f>
        <v/>
      </c>
      <c r="B1617">
        <f>IF($A1617&lt;=Settings!$B$4,"small_control",IF($A1617&lt;=Settings!$B$5,"medium_10k",IF($A1617&lt;=Settings!$B$6,"large_100k","extreme_1m")))</f>
        <v/>
      </c>
      <c r="C1617">
        <f>"ORD-"&amp;TEXT(QUOTIENT($A1617-1,3)+1,"0000000")</f>
        <v/>
      </c>
      <c r="D1617">
        <f>"LINE-"&amp;TEXT($A1617,"0000000")</f>
        <v/>
      </c>
      <c r="E1617" s="7">
        <f>Settings!$B$2+$A1617-1</f>
        <v/>
      </c>
      <c r="F1617" s="7">
        <f>Settings!$B$2+MOD($A1617-1,Settings!$B$7)</f>
        <v/>
      </c>
      <c r="G1617">
        <f>YEAR($F1617)</f>
        <v/>
      </c>
      <c r="H1617">
        <f>"Q"&amp;ROUNDUP(MONTH($F1617)/3,0)</f>
        <v/>
      </c>
      <c r="I1617">
        <f>MONTH($F1617)</f>
        <v/>
      </c>
      <c r="J1617">
        <f>CHOOSE(MONTH($F1617),"Январь","Февраль","Март","Апрель","Май","Июнь","Июль","Август","Сентябрь","Октябрь","Ноябрь","Декабрь")</f>
        <v/>
      </c>
      <c r="K1617">
        <f>DAY($F1617)</f>
        <v/>
      </c>
      <c r="L1617">
        <f>IF(MOD($A1617,10)&lt;7,"ФО_01_Крупный","ФО_"&amp;TEXT(MOD($A1617,8)+1,"00"))</f>
        <v/>
      </c>
      <c r="M1617">
        <f>IF($AB1617="Да","Регион_001_Крупный","Регион_"&amp;TEXT(MOD(QUOTIENT($A1617-1,20),180)+1,"000"))</f>
        <v/>
      </c>
      <c r="N1617">
        <f>IF($AB1617="Да","Город_"&amp;TEXT(MOD($A1617-1,250)+1,"0000"),"Город_"&amp;TEXT(MOD($A1617-1,3000)+1,"0000"))</f>
        <v/>
      </c>
      <c r="O1617">
        <f>IF($AB1617="Да","Холдинг_Крупный","Холдинг_"&amp;TEXT(MOD(QUOTIENT($A1617-1,10000),20)+1,"00"))</f>
        <v/>
      </c>
      <c r="P1617">
        <f>IF($AB1617="Да","Организация_Крупная","Организация_"&amp;TEXT(MOD(QUOTIENT($A1617-1,500),600)+1,"000"))</f>
        <v/>
      </c>
      <c r="Q1617">
        <f>"Отдел_"&amp;TEXT(MOD(QUOTIENT($A1617-1,50),100)+1,"000")</f>
        <v/>
      </c>
      <c r="R1617">
        <f>IF($AB1617="Да","Группа_Крупная","Группа_"&amp;TEXT(MOD(QUOTIENT($A1617-1,5000),30)+1,"00"))</f>
        <v/>
      </c>
      <c r="S1617">
        <f>IF($AB1617="Да","Категория_Крупная","Категория_"&amp;TEXT(MOD(QUOTIENT($A1617-1,500),120)+1,"000"))</f>
        <v/>
      </c>
      <c r="T1617">
        <f>IF($AB1617="Да","Подкатегория_Крупная","Подкатегория_"&amp;TEXT(MOD(QUOTIENT($A1617-1,50),300)+1,"000"))</f>
        <v/>
      </c>
      <c r="U1617">
        <f>"SKU_"&amp;TEXT($A1617,"0000000")</f>
        <v/>
      </c>
      <c r="V1617">
        <f>CHOOSE(MOD($A1617-1,4)+1,"Enterprise","SMB","Госсектор","Розница")</f>
        <v/>
      </c>
      <c r="W1617">
        <f>"Клиент_"&amp;TEXT(MOD($A1617-1,20000)+1,"00000")</f>
        <v/>
      </c>
      <c r="X1617">
        <f>CHOOSE(MOD($A1617-1,5)+1,"Портал","API","Импорт","Ручной ввод","Интеграция")</f>
        <v/>
      </c>
      <c r="Y1617" s="8">
        <f>ROUND(1000+MOD($A1617*37,90000)+IF($AB1617="Да",5000,0),2)</f>
        <v/>
      </c>
      <c r="Z1617">
        <f>1+MOD($A1617,20)</f>
        <v/>
      </c>
      <c r="AA1617" s="8">
        <f>ROUND($Y1617*(0.08+MOD($A1617,17)/100),2)</f>
        <v/>
      </c>
      <c r="AB1617">
        <f>IF(MOD($A1617,10)&lt;7,"Да","Нет")</f>
        <v/>
      </c>
      <c r="AC1617">
        <f>$R1617&amp;" / "&amp;$S1617&amp;" / "&amp;$T1617</f>
        <v/>
      </c>
      <c r="AD1617">
        <f>1</f>
        <v/>
      </c>
      <c r="AE1617">
        <f>IF($A1617&lt;=Settings!$B$4,"до 100",IF($A1617&lt;=Settings!$B$5,"до 10 000",IF($A1617&lt;=Settings!$B$6,"до 100 000","100 000+")))</f>
        <v/>
      </c>
    </row>
    <row r="1618">
      <c r="A1618">
        <f>ROW()-1</f>
        <v/>
      </c>
      <c r="B1618">
        <f>IF($A1618&lt;=Settings!$B$4,"small_control",IF($A1618&lt;=Settings!$B$5,"medium_10k",IF($A1618&lt;=Settings!$B$6,"large_100k","extreme_1m")))</f>
        <v/>
      </c>
      <c r="C1618">
        <f>"ORD-"&amp;TEXT(QUOTIENT($A1618-1,3)+1,"0000000")</f>
        <v/>
      </c>
      <c r="D1618">
        <f>"LINE-"&amp;TEXT($A1618,"0000000")</f>
        <v/>
      </c>
      <c r="E1618" s="7">
        <f>Settings!$B$2+$A1618-1</f>
        <v/>
      </c>
      <c r="F1618" s="7">
        <f>Settings!$B$2+MOD($A1618-1,Settings!$B$7)</f>
        <v/>
      </c>
      <c r="G1618">
        <f>YEAR($F1618)</f>
        <v/>
      </c>
      <c r="H1618">
        <f>"Q"&amp;ROUNDUP(MONTH($F1618)/3,0)</f>
        <v/>
      </c>
      <c r="I1618">
        <f>MONTH($F1618)</f>
        <v/>
      </c>
      <c r="J1618">
        <f>CHOOSE(MONTH($F1618),"Январь","Февраль","Март","Апрель","Май","Июнь","Июль","Август","Сентябрь","Октябрь","Ноябрь","Декабрь")</f>
        <v/>
      </c>
      <c r="K1618">
        <f>DAY($F1618)</f>
        <v/>
      </c>
      <c r="L1618">
        <f>IF(MOD($A1618,10)&lt;7,"ФО_01_Крупный","ФО_"&amp;TEXT(MOD($A1618,8)+1,"00"))</f>
        <v/>
      </c>
      <c r="M1618">
        <f>IF($AB1618="Да","Регион_001_Крупный","Регион_"&amp;TEXT(MOD(QUOTIENT($A1618-1,20),180)+1,"000"))</f>
        <v/>
      </c>
      <c r="N1618">
        <f>IF($AB1618="Да","Город_"&amp;TEXT(MOD($A1618-1,250)+1,"0000"),"Город_"&amp;TEXT(MOD($A1618-1,3000)+1,"0000"))</f>
        <v/>
      </c>
      <c r="O1618">
        <f>IF($AB1618="Да","Холдинг_Крупный","Холдинг_"&amp;TEXT(MOD(QUOTIENT($A1618-1,10000),20)+1,"00"))</f>
        <v/>
      </c>
      <c r="P1618">
        <f>IF($AB1618="Да","Организация_Крупная","Организация_"&amp;TEXT(MOD(QUOTIENT($A1618-1,500),600)+1,"000"))</f>
        <v/>
      </c>
      <c r="Q1618">
        <f>"Отдел_"&amp;TEXT(MOD(QUOTIENT($A1618-1,50),100)+1,"000")</f>
        <v/>
      </c>
      <c r="R1618">
        <f>IF($AB1618="Да","Группа_Крупная","Группа_"&amp;TEXT(MOD(QUOTIENT($A1618-1,5000),30)+1,"00"))</f>
        <v/>
      </c>
      <c r="S1618">
        <f>IF($AB1618="Да","Категория_Крупная","Категория_"&amp;TEXT(MOD(QUOTIENT($A1618-1,500),120)+1,"000"))</f>
        <v/>
      </c>
      <c r="T1618">
        <f>IF($AB1618="Да","Подкатегория_Крупная","Подкатегория_"&amp;TEXT(MOD(QUOTIENT($A1618-1,50),300)+1,"000"))</f>
        <v/>
      </c>
      <c r="U1618">
        <f>"SKU_"&amp;TEXT($A1618,"0000000")</f>
        <v/>
      </c>
      <c r="V1618">
        <f>CHOOSE(MOD($A1618-1,4)+1,"Enterprise","SMB","Госсектор","Розница")</f>
        <v/>
      </c>
      <c r="W1618">
        <f>"Клиент_"&amp;TEXT(MOD($A1618-1,20000)+1,"00000")</f>
        <v/>
      </c>
      <c r="X1618">
        <f>CHOOSE(MOD($A1618-1,5)+1,"Портал","API","Импорт","Ручной ввод","Интеграция")</f>
        <v/>
      </c>
      <c r="Y1618" s="8">
        <f>ROUND(1000+MOD($A1618*37,90000)+IF($AB1618="Да",5000,0),2)</f>
        <v/>
      </c>
      <c r="Z1618">
        <f>1+MOD($A1618,20)</f>
        <v/>
      </c>
      <c r="AA1618" s="8">
        <f>ROUND($Y1618*(0.08+MOD($A1618,17)/100),2)</f>
        <v/>
      </c>
      <c r="AB1618">
        <f>IF(MOD($A1618,10)&lt;7,"Да","Нет")</f>
        <v/>
      </c>
      <c r="AC1618">
        <f>$R1618&amp;" / "&amp;$S1618&amp;" / "&amp;$T1618</f>
        <v/>
      </c>
      <c r="AD1618">
        <f>1</f>
        <v/>
      </c>
      <c r="AE1618">
        <f>IF($A1618&lt;=Settings!$B$4,"до 100",IF($A1618&lt;=Settings!$B$5,"до 10 000",IF($A1618&lt;=Settings!$B$6,"до 100 000","100 000+")))</f>
        <v/>
      </c>
    </row>
    <row r="1619">
      <c r="A1619">
        <f>ROW()-1</f>
        <v/>
      </c>
      <c r="B1619">
        <f>IF($A1619&lt;=Settings!$B$4,"small_control",IF($A1619&lt;=Settings!$B$5,"medium_10k",IF($A1619&lt;=Settings!$B$6,"large_100k","extreme_1m")))</f>
        <v/>
      </c>
      <c r="C1619">
        <f>"ORD-"&amp;TEXT(QUOTIENT($A1619-1,3)+1,"0000000")</f>
        <v/>
      </c>
      <c r="D1619">
        <f>"LINE-"&amp;TEXT($A1619,"0000000")</f>
        <v/>
      </c>
      <c r="E1619" s="7">
        <f>Settings!$B$2+$A1619-1</f>
        <v/>
      </c>
      <c r="F1619" s="7">
        <f>Settings!$B$2+MOD($A1619-1,Settings!$B$7)</f>
        <v/>
      </c>
      <c r="G1619">
        <f>YEAR($F1619)</f>
        <v/>
      </c>
      <c r="H1619">
        <f>"Q"&amp;ROUNDUP(MONTH($F1619)/3,0)</f>
        <v/>
      </c>
      <c r="I1619">
        <f>MONTH($F1619)</f>
        <v/>
      </c>
      <c r="J1619">
        <f>CHOOSE(MONTH($F1619),"Январь","Февраль","Март","Апрель","Май","Июнь","Июль","Август","Сентябрь","Октябрь","Ноябрь","Декабрь")</f>
        <v/>
      </c>
      <c r="K1619">
        <f>DAY($F1619)</f>
        <v/>
      </c>
      <c r="L1619">
        <f>IF(MOD($A1619,10)&lt;7,"ФО_01_Крупный","ФО_"&amp;TEXT(MOD($A1619,8)+1,"00"))</f>
        <v/>
      </c>
      <c r="M1619">
        <f>IF($AB1619="Да","Регион_001_Крупный","Регион_"&amp;TEXT(MOD(QUOTIENT($A1619-1,20),180)+1,"000"))</f>
        <v/>
      </c>
      <c r="N1619">
        <f>IF($AB1619="Да","Город_"&amp;TEXT(MOD($A1619-1,250)+1,"0000"),"Город_"&amp;TEXT(MOD($A1619-1,3000)+1,"0000"))</f>
        <v/>
      </c>
      <c r="O1619">
        <f>IF($AB1619="Да","Холдинг_Крупный","Холдинг_"&amp;TEXT(MOD(QUOTIENT($A1619-1,10000),20)+1,"00"))</f>
        <v/>
      </c>
      <c r="P1619">
        <f>IF($AB1619="Да","Организация_Крупная","Организация_"&amp;TEXT(MOD(QUOTIENT($A1619-1,500),600)+1,"000"))</f>
        <v/>
      </c>
      <c r="Q1619">
        <f>"Отдел_"&amp;TEXT(MOD(QUOTIENT($A1619-1,50),100)+1,"000")</f>
        <v/>
      </c>
      <c r="R1619">
        <f>IF($AB1619="Да","Группа_Крупная","Группа_"&amp;TEXT(MOD(QUOTIENT($A1619-1,5000),30)+1,"00"))</f>
        <v/>
      </c>
      <c r="S1619">
        <f>IF($AB1619="Да","Категория_Крупная","Категория_"&amp;TEXT(MOD(QUOTIENT($A1619-1,500),120)+1,"000"))</f>
        <v/>
      </c>
      <c r="T1619">
        <f>IF($AB1619="Да","Подкатегория_Крупная","Подкатегория_"&amp;TEXT(MOD(QUOTIENT($A1619-1,50),300)+1,"000"))</f>
        <v/>
      </c>
      <c r="U1619">
        <f>"SKU_"&amp;TEXT($A1619,"0000000")</f>
        <v/>
      </c>
      <c r="V1619">
        <f>CHOOSE(MOD($A1619-1,4)+1,"Enterprise","SMB","Госсектор","Розница")</f>
        <v/>
      </c>
      <c r="W1619">
        <f>"Клиент_"&amp;TEXT(MOD($A1619-1,20000)+1,"00000")</f>
        <v/>
      </c>
      <c r="X1619">
        <f>CHOOSE(MOD($A1619-1,5)+1,"Портал","API","Импорт","Ручной ввод","Интеграция")</f>
        <v/>
      </c>
      <c r="Y1619" s="8">
        <f>ROUND(1000+MOD($A1619*37,90000)+IF($AB1619="Да",5000,0),2)</f>
        <v/>
      </c>
      <c r="Z1619">
        <f>1+MOD($A1619,20)</f>
        <v/>
      </c>
      <c r="AA1619" s="8">
        <f>ROUND($Y1619*(0.08+MOD($A1619,17)/100),2)</f>
        <v/>
      </c>
      <c r="AB1619">
        <f>IF(MOD($A1619,10)&lt;7,"Да","Нет")</f>
        <v/>
      </c>
      <c r="AC1619">
        <f>$R1619&amp;" / "&amp;$S1619&amp;" / "&amp;$T1619</f>
        <v/>
      </c>
      <c r="AD1619">
        <f>1</f>
        <v/>
      </c>
      <c r="AE1619">
        <f>IF($A1619&lt;=Settings!$B$4,"до 100",IF($A1619&lt;=Settings!$B$5,"до 10 000",IF($A1619&lt;=Settings!$B$6,"до 100 000","100 000+")))</f>
        <v/>
      </c>
    </row>
    <row r="1620">
      <c r="A1620">
        <f>ROW()-1</f>
        <v/>
      </c>
      <c r="B1620">
        <f>IF($A1620&lt;=Settings!$B$4,"small_control",IF($A1620&lt;=Settings!$B$5,"medium_10k",IF($A1620&lt;=Settings!$B$6,"large_100k","extreme_1m")))</f>
        <v/>
      </c>
      <c r="C1620">
        <f>"ORD-"&amp;TEXT(QUOTIENT($A1620-1,3)+1,"0000000")</f>
        <v/>
      </c>
      <c r="D1620">
        <f>"LINE-"&amp;TEXT($A1620,"0000000")</f>
        <v/>
      </c>
      <c r="E1620" s="7">
        <f>Settings!$B$2+$A1620-1</f>
        <v/>
      </c>
      <c r="F1620" s="7">
        <f>Settings!$B$2+MOD($A1620-1,Settings!$B$7)</f>
        <v/>
      </c>
      <c r="G1620">
        <f>YEAR($F1620)</f>
        <v/>
      </c>
      <c r="H1620">
        <f>"Q"&amp;ROUNDUP(MONTH($F1620)/3,0)</f>
        <v/>
      </c>
      <c r="I1620">
        <f>MONTH($F1620)</f>
        <v/>
      </c>
      <c r="J1620">
        <f>CHOOSE(MONTH($F1620),"Январь","Февраль","Март","Апрель","Май","Июнь","Июль","Август","Сентябрь","Октябрь","Ноябрь","Декабрь")</f>
        <v/>
      </c>
      <c r="K1620">
        <f>DAY($F1620)</f>
        <v/>
      </c>
      <c r="L1620">
        <f>IF(MOD($A1620,10)&lt;7,"ФО_01_Крупный","ФО_"&amp;TEXT(MOD($A1620,8)+1,"00"))</f>
        <v/>
      </c>
      <c r="M1620">
        <f>IF($AB1620="Да","Регион_001_Крупный","Регион_"&amp;TEXT(MOD(QUOTIENT($A1620-1,20),180)+1,"000"))</f>
        <v/>
      </c>
      <c r="N1620">
        <f>IF($AB1620="Да","Город_"&amp;TEXT(MOD($A1620-1,250)+1,"0000"),"Город_"&amp;TEXT(MOD($A1620-1,3000)+1,"0000"))</f>
        <v/>
      </c>
      <c r="O1620">
        <f>IF($AB1620="Да","Холдинг_Крупный","Холдинг_"&amp;TEXT(MOD(QUOTIENT($A1620-1,10000),20)+1,"00"))</f>
        <v/>
      </c>
      <c r="P1620">
        <f>IF($AB1620="Да","Организация_Крупная","Организация_"&amp;TEXT(MOD(QUOTIENT($A1620-1,500),600)+1,"000"))</f>
        <v/>
      </c>
      <c r="Q1620">
        <f>"Отдел_"&amp;TEXT(MOD(QUOTIENT($A1620-1,50),100)+1,"000")</f>
        <v/>
      </c>
      <c r="R1620">
        <f>IF($AB1620="Да","Группа_Крупная","Группа_"&amp;TEXT(MOD(QUOTIENT($A1620-1,5000),30)+1,"00"))</f>
        <v/>
      </c>
      <c r="S1620">
        <f>IF($AB1620="Да","Категория_Крупная","Категория_"&amp;TEXT(MOD(QUOTIENT($A1620-1,500),120)+1,"000"))</f>
        <v/>
      </c>
      <c r="T1620">
        <f>IF($AB1620="Да","Подкатегория_Крупная","Подкатегория_"&amp;TEXT(MOD(QUOTIENT($A1620-1,50),300)+1,"000"))</f>
        <v/>
      </c>
      <c r="U1620">
        <f>"SKU_"&amp;TEXT($A1620,"0000000")</f>
        <v/>
      </c>
      <c r="V1620">
        <f>CHOOSE(MOD($A1620-1,4)+1,"Enterprise","SMB","Госсектор","Розница")</f>
        <v/>
      </c>
      <c r="W1620">
        <f>"Клиент_"&amp;TEXT(MOD($A1620-1,20000)+1,"00000")</f>
        <v/>
      </c>
      <c r="X1620">
        <f>CHOOSE(MOD($A1620-1,5)+1,"Портал","API","Импорт","Ручной ввод","Интеграция")</f>
        <v/>
      </c>
      <c r="Y1620" s="8">
        <f>ROUND(1000+MOD($A1620*37,90000)+IF($AB1620="Да",5000,0),2)</f>
        <v/>
      </c>
      <c r="Z1620">
        <f>1+MOD($A1620,20)</f>
        <v/>
      </c>
      <c r="AA1620" s="8">
        <f>ROUND($Y1620*(0.08+MOD($A1620,17)/100),2)</f>
        <v/>
      </c>
      <c r="AB1620">
        <f>IF(MOD($A1620,10)&lt;7,"Да","Нет")</f>
        <v/>
      </c>
      <c r="AC1620">
        <f>$R1620&amp;" / "&amp;$S1620&amp;" / "&amp;$T1620</f>
        <v/>
      </c>
      <c r="AD1620">
        <f>1</f>
        <v/>
      </c>
      <c r="AE1620">
        <f>IF($A1620&lt;=Settings!$B$4,"до 100",IF($A1620&lt;=Settings!$B$5,"до 10 000",IF($A1620&lt;=Settings!$B$6,"до 100 000","100 000+")))</f>
        <v/>
      </c>
    </row>
    <row r="1621">
      <c r="A1621">
        <f>ROW()-1</f>
        <v/>
      </c>
      <c r="B1621">
        <f>IF($A1621&lt;=Settings!$B$4,"small_control",IF($A1621&lt;=Settings!$B$5,"medium_10k",IF($A1621&lt;=Settings!$B$6,"large_100k","extreme_1m")))</f>
        <v/>
      </c>
      <c r="C1621">
        <f>"ORD-"&amp;TEXT(QUOTIENT($A1621-1,3)+1,"0000000")</f>
        <v/>
      </c>
      <c r="D1621">
        <f>"LINE-"&amp;TEXT($A1621,"0000000")</f>
        <v/>
      </c>
      <c r="E1621" s="7">
        <f>Settings!$B$2+$A1621-1</f>
        <v/>
      </c>
      <c r="F1621" s="7">
        <f>Settings!$B$2+MOD($A1621-1,Settings!$B$7)</f>
        <v/>
      </c>
      <c r="G1621">
        <f>YEAR($F1621)</f>
        <v/>
      </c>
      <c r="H1621">
        <f>"Q"&amp;ROUNDUP(MONTH($F1621)/3,0)</f>
        <v/>
      </c>
      <c r="I1621">
        <f>MONTH($F1621)</f>
        <v/>
      </c>
      <c r="J1621">
        <f>CHOOSE(MONTH($F1621),"Январь","Февраль","Март","Апрель","Май","Июнь","Июль","Август","Сентябрь","Октябрь","Ноябрь","Декабрь")</f>
        <v/>
      </c>
      <c r="K1621">
        <f>DAY($F1621)</f>
        <v/>
      </c>
      <c r="L1621">
        <f>IF(MOD($A1621,10)&lt;7,"ФО_01_Крупный","ФО_"&amp;TEXT(MOD($A1621,8)+1,"00"))</f>
        <v/>
      </c>
      <c r="M1621">
        <f>IF($AB1621="Да","Регион_001_Крупный","Регион_"&amp;TEXT(MOD(QUOTIENT($A1621-1,20),180)+1,"000"))</f>
        <v/>
      </c>
      <c r="N1621">
        <f>IF($AB1621="Да","Город_"&amp;TEXT(MOD($A1621-1,250)+1,"0000"),"Город_"&amp;TEXT(MOD($A1621-1,3000)+1,"0000"))</f>
        <v/>
      </c>
      <c r="O1621">
        <f>IF($AB1621="Да","Холдинг_Крупный","Холдинг_"&amp;TEXT(MOD(QUOTIENT($A1621-1,10000),20)+1,"00"))</f>
        <v/>
      </c>
      <c r="P1621">
        <f>IF($AB1621="Да","Организация_Крупная","Организация_"&amp;TEXT(MOD(QUOTIENT($A1621-1,500),600)+1,"000"))</f>
        <v/>
      </c>
      <c r="Q1621">
        <f>"Отдел_"&amp;TEXT(MOD(QUOTIENT($A1621-1,50),100)+1,"000")</f>
        <v/>
      </c>
      <c r="R1621">
        <f>IF($AB1621="Да","Группа_Крупная","Группа_"&amp;TEXT(MOD(QUOTIENT($A1621-1,5000),30)+1,"00"))</f>
        <v/>
      </c>
      <c r="S1621">
        <f>IF($AB1621="Да","Категория_Крупная","Категория_"&amp;TEXT(MOD(QUOTIENT($A1621-1,500),120)+1,"000"))</f>
        <v/>
      </c>
      <c r="T1621">
        <f>IF($AB1621="Да","Подкатегория_Крупная","Подкатегория_"&amp;TEXT(MOD(QUOTIENT($A1621-1,50),300)+1,"000"))</f>
        <v/>
      </c>
      <c r="U1621">
        <f>"SKU_"&amp;TEXT($A1621,"0000000")</f>
        <v/>
      </c>
      <c r="V1621">
        <f>CHOOSE(MOD($A1621-1,4)+1,"Enterprise","SMB","Госсектор","Розница")</f>
        <v/>
      </c>
      <c r="W1621">
        <f>"Клиент_"&amp;TEXT(MOD($A1621-1,20000)+1,"00000")</f>
        <v/>
      </c>
      <c r="X1621">
        <f>CHOOSE(MOD($A1621-1,5)+1,"Портал","API","Импорт","Ручной ввод","Интеграция")</f>
        <v/>
      </c>
      <c r="Y1621" s="8">
        <f>ROUND(1000+MOD($A1621*37,90000)+IF($AB1621="Да",5000,0),2)</f>
        <v/>
      </c>
      <c r="Z1621">
        <f>1+MOD($A1621,20)</f>
        <v/>
      </c>
      <c r="AA1621" s="8">
        <f>ROUND($Y1621*(0.08+MOD($A1621,17)/100),2)</f>
        <v/>
      </c>
      <c r="AB1621">
        <f>IF(MOD($A1621,10)&lt;7,"Да","Нет")</f>
        <v/>
      </c>
      <c r="AC1621">
        <f>$R1621&amp;" / "&amp;$S1621&amp;" / "&amp;$T1621</f>
        <v/>
      </c>
      <c r="AD1621">
        <f>1</f>
        <v/>
      </c>
      <c r="AE1621">
        <f>IF($A1621&lt;=Settings!$B$4,"до 100",IF($A1621&lt;=Settings!$B$5,"до 10 000",IF($A1621&lt;=Settings!$B$6,"до 100 000","100 000+")))</f>
        <v/>
      </c>
    </row>
    <row r="1622">
      <c r="A1622">
        <f>ROW()-1</f>
        <v/>
      </c>
      <c r="B1622">
        <f>IF($A1622&lt;=Settings!$B$4,"small_control",IF($A1622&lt;=Settings!$B$5,"medium_10k",IF($A1622&lt;=Settings!$B$6,"large_100k","extreme_1m")))</f>
        <v/>
      </c>
      <c r="C1622">
        <f>"ORD-"&amp;TEXT(QUOTIENT($A1622-1,3)+1,"0000000")</f>
        <v/>
      </c>
      <c r="D1622">
        <f>"LINE-"&amp;TEXT($A1622,"0000000")</f>
        <v/>
      </c>
      <c r="E1622" s="7">
        <f>Settings!$B$2+$A1622-1</f>
        <v/>
      </c>
      <c r="F1622" s="7">
        <f>Settings!$B$2+MOD($A1622-1,Settings!$B$7)</f>
        <v/>
      </c>
      <c r="G1622">
        <f>YEAR($F1622)</f>
        <v/>
      </c>
      <c r="H1622">
        <f>"Q"&amp;ROUNDUP(MONTH($F1622)/3,0)</f>
        <v/>
      </c>
      <c r="I1622">
        <f>MONTH($F1622)</f>
        <v/>
      </c>
      <c r="J1622">
        <f>CHOOSE(MONTH($F1622),"Январь","Февраль","Март","Апрель","Май","Июнь","Июль","Август","Сентябрь","Октябрь","Ноябрь","Декабрь")</f>
        <v/>
      </c>
      <c r="K1622">
        <f>DAY($F1622)</f>
        <v/>
      </c>
      <c r="L1622">
        <f>IF(MOD($A1622,10)&lt;7,"ФО_01_Крупный","ФО_"&amp;TEXT(MOD($A1622,8)+1,"00"))</f>
        <v/>
      </c>
      <c r="M1622">
        <f>IF($AB1622="Да","Регион_001_Крупный","Регион_"&amp;TEXT(MOD(QUOTIENT($A1622-1,20),180)+1,"000"))</f>
        <v/>
      </c>
      <c r="N1622">
        <f>IF($AB1622="Да","Город_"&amp;TEXT(MOD($A1622-1,250)+1,"0000"),"Город_"&amp;TEXT(MOD($A1622-1,3000)+1,"0000"))</f>
        <v/>
      </c>
      <c r="O1622">
        <f>IF($AB1622="Да","Холдинг_Крупный","Холдинг_"&amp;TEXT(MOD(QUOTIENT($A1622-1,10000),20)+1,"00"))</f>
        <v/>
      </c>
      <c r="P1622">
        <f>IF($AB1622="Да","Организация_Крупная","Организация_"&amp;TEXT(MOD(QUOTIENT($A1622-1,500),600)+1,"000"))</f>
        <v/>
      </c>
      <c r="Q1622">
        <f>"Отдел_"&amp;TEXT(MOD(QUOTIENT($A1622-1,50),100)+1,"000")</f>
        <v/>
      </c>
      <c r="R1622">
        <f>IF($AB1622="Да","Группа_Крупная","Группа_"&amp;TEXT(MOD(QUOTIENT($A1622-1,5000),30)+1,"00"))</f>
        <v/>
      </c>
      <c r="S1622">
        <f>IF($AB1622="Да","Категория_Крупная","Категория_"&amp;TEXT(MOD(QUOTIENT($A1622-1,500),120)+1,"000"))</f>
        <v/>
      </c>
      <c r="T1622">
        <f>IF($AB1622="Да","Подкатегория_Крупная","Подкатегория_"&amp;TEXT(MOD(QUOTIENT($A1622-1,50),300)+1,"000"))</f>
        <v/>
      </c>
      <c r="U1622">
        <f>"SKU_"&amp;TEXT($A1622,"0000000")</f>
        <v/>
      </c>
      <c r="V1622">
        <f>CHOOSE(MOD($A1622-1,4)+1,"Enterprise","SMB","Госсектор","Розница")</f>
        <v/>
      </c>
      <c r="W1622">
        <f>"Клиент_"&amp;TEXT(MOD($A1622-1,20000)+1,"00000")</f>
        <v/>
      </c>
      <c r="X1622">
        <f>CHOOSE(MOD($A1622-1,5)+1,"Портал","API","Импорт","Ручной ввод","Интеграция")</f>
        <v/>
      </c>
      <c r="Y1622" s="8">
        <f>ROUND(1000+MOD($A1622*37,90000)+IF($AB1622="Да",5000,0),2)</f>
        <v/>
      </c>
      <c r="Z1622">
        <f>1+MOD($A1622,20)</f>
        <v/>
      </c>
      <c r="AA1622" s="8">
        <f>ROUND($Y1622*(0.08+MOD($A1622,17)/100),2)</f>
        <v/>
      </c>
      <c r="AB1622">
        <f>IF(MOD($A1622,10)&lt;7,"Да","Нет")</f>
        <v/>
      </c>
      <c r="AC1622">
        <f>$R1622&amp;" / "&amp;$S1622&amp;" / "&amp;$T1622</f>
        <v/>
      </c>
      <c r="AD1622">
        <f>1</f>
        <v/>
      </c>
      <c r="AE1622">
        <f>IF($A1622&lt;=Settings!$B$4,"до 100",IF($A1622&lt;=Settings!$B$5,"до 10 000",IF($A1622&lt;=Settings!$B$6,"до 100 000","100 000+")))</f>
        <v/>
      </c>
    </row>
    <row r="1623">
      <c r="A1623">
        <f>ROW()-1</f>
        <v/>
      </c>
      <c r="B1623">
        <f>IF($A1623&lt;=Settings!$B$4,"small_control",IF($A1623&lt;=Settings!$B$5,"medium_10k",IF($A1623&lt;=Settings!$B$6,"large_100k","extreme_1m")))</f>
        <v/>
      </c>
      <c r="C1623">
        <f>"ORD-"&amp;TEXT(QUOTIENT($A1623-1,3)+1,"0000000")</f>
        <v/>
      </c>
      <c r="D1623">
        <f>"LINE-"&amp;TEXT($A1623,"0000000")</f>
        <v/>
      </c>
      <c r="E1623" s="7">
        <f>Settings!$B$2+$A1623-1</f>
        <v/>
      </c>
      <c r="F1623" s="7">
        <f>Settings!$B$2+MOD($A1623-1,Settings!$B$7)</f>
        <v/>
      </c>
      <c r="G1623">
        <f>YEAR($F1623)</f>
        <v/>
      </c>
      <c r="H1623">
        <f>"Q"&amp;ROUNDUP(MONTH($F1623)/3,0)</f>
        <v/>
      </c>
      <c r="I1623">
        <f>MONTH($F1623)</f>
        <v/>
      </c>
      <c r="J1623">
        <f>CHOOSE(MONTH($F1623),"Январь","Февраль","Март","Апрель","Май","Июнь","Июль","Август","Сентябрь","Октябрь","Ноябрь","Декабрь")</f>
        <v/>
      </c>
      <c r="K1623">
        <f>DAY($F1623)</f>
        <v/>
      </c>
      <c r="L1623">
        <f>IF(MOD($A1623,10)&lt;7,"ФО_01_Крупный","ФО_"&amp;TEXT(MOD($A1623,8)+1,"00"))</f>
        <v/>
      </c>
      <c r="M1623">
        <f>IF($AB1623="Да","Регион_001_Крупный","Регион_"&amp;TEXT(MOD(QUOTIENT($A1623-1,20),180)+1,"000"))</f>
        <v/>
      </c>
      <c r="N1623">
        <f>IF($AB1623="Да","Город_"&amp;TEXT(MOD($A1623-1,250)+1,"0000"),"Город_"&amp;TEXT(MOD($A1623-1,3000)+1,"0000"))</f>
        <v/>
      </c>
      <c r="O1623">
        <f>IF($AB1623="Да","Холдинг_Крупный","Холдинг_"&amp;TEXT(MOD(QUOTIENT($A1623-1,10000),20)+1,"00"))</f>
        <v/>
      </c>
      <c r="P1623">
        <f>IF($AB1623="Да","Организация_Крупная","Организация_"&amp;TEXT(MOD(QUOTIENT($A1623-1,500),600)+1,"000"))</f>
        <v/>
      </c>
      <c r="Q1623">
        <f>"Отдел_"&amp;TEXT(MOD(QUOTIENT($A1623-1,50),100)+1,"000")</f>
        <v/>
      </c>
      <c r="R1623">
        <f>IF($AB1623="Да","Группа_Крупная","Группа_"&amp;TEXT(MOD(QUOTIENT($A1623-1,5000),30)+1,"00"))</f>
        <v/>
      </c>
      <c r="S1623">
        <f>IF($AB1623="Да","Категория_Крупная","Категория_"&amp;TEXT(MOD(QUOTIENT($A1623-1,500),120)+1,"000"))</f>
        <v/>
      </c>
      <c r="T1623">
        <f>IF($AB1623="Да","Подкатегория_Крупная","Подкатегория_"&amp;TEXT(MOD(QUOTIENT($A1623-1,50),300)+1,"000"))</f>
        <v/>
      </c>
      <c r="U1623">
        <f>"SKU_"&amp;TEXT($A1623,"0000000")</f>
        <v/>
      </c>
      <c r="V1623">
        <f>CHOOSE(MOD($A1623-1,4)+1,"Enterprise","SMB","Госсектор","Розница")</f>
        <v/>
      </c>
      <c r="W1623">
        <f>"Клиент_"&amp;TEXT(MOD($A1623-1,20000)+1,"00000")</f>
        <v/>
      </c>
      <c r="X1623">
        <f>CHOOSE(MOD($A1623-1,5)+1,"Портал","API","Импорт","Ручной ввод","Интеграция")</f>
        <v/>
      </c>
      <c r="Y1623" s="8">
        <f>ROUND(1000+MOD($A1623*37,90000)+IF($AB1623="Да",5000,0),2)</f>
        <v/>
      </c>
      <c r="Z1623">
        <f>1+MOD($A1623,20)</f>
        <v/>
      </c>
      <c r="AA1623" s="8">
        <f>ROUND($Y1623*(0.08+MOD($A1623,17)/100),2)</f>
        <v/>
      </c>
      <c r="AB1623">
        <f>IF(MOD($A1623,10)&lt;7,"Да","Нет")</f>
        <v/>
      </c>
      <c r="AC1623">
        <f>$R1623&amp;" / "&amp;$S1623&amp;" / "&amp;$T1623</f>
        <v/>
      </c>
      <c r="AD1623">
        <f>1</f>
        <v/>
      </c>
      <c r="AE1623">
        <f>IF($A1623&lt;=Settings!$B$4,"до 100",IF($A1623&lt;=Settings!$B$5,"до 10 000",IF($A1623&lt;=Settings!$B$6,"до 100 000","100 000+")))</f>
        <v/>
      </c>
    </row>
    <row r="1624">
      <c r="A1624">
        <f>ROW()-1</f>
        <v/>
      </c>
      <c r="B1624">
        <f>IF($A1624&lt;=Settings!$B$4,"small_control",IF($A1624&lt;=Settings!$B$5,"medium_10k",IF($A1624&lt;=Settings!$B$6,"large_100k","extreme_1m")))</f>
        <v/>
      </c>
      <c r="C1624">
        <f>"ORD-"&amp;TEXT(QUOTIENT($A1624-1,3)+1,"0000000")</f>
        <v/>
      </c>
      <c r="D1624">
        <f>"LINE-"&amp;TEXT($A1624,"0000000")</f>
        <v/>
      </c>
      <c r="E1624" s="7">
        <f>Settings!$B$2+$A1624-1</f>
        <v/>
      </c>
      <c r="F1624" s="7">
        <f>Settings!$B$2+MOD($A1624-1,Settings!$B$7)</f>
        <v/>
      </c>
      <c r="G1624">
        <f>YEAR($F1624)</f>
        <v/>
      </c>
      <c r="H1624">
        <f>"Q"&amp;ROUNDUP(MONTH($F1624)/3,0)</f>
        <v/>
      </c>
      <c r="I1624">
        <f>MONTH($F1624)</f>
        <v/>
      </c>
      <c r="J1624">
        <f>CHOOSE(MONTH($F1624),"Январь","Февраль","Март","Апрель","Май","Июнь","Июль","Август","Сентябрь","Октябрь","Ноябрь","Декабрь")</f>
        <v/>
      </c>
      <c r="K1624">
        <f>DAY($F1624)</f>
        <v/>
      </c>
      <c r="L1624">
        <f>IF(MOD($A1624,10)&lt;7,"ФО_01_Крупный","ФО_"&amp;TEXT(MOD($A1624,8)+1,"00"))</f>
        <v/>
      </c>
      <c r="M1624">
        <f>IF($AB1624="Да","Регион_001_Крупный","Регион_"&amp;TEXT(MOD(QUOTIENT($A1624-1,20),180)+1,"000"))</f>
        <v/>
      </c>
      <c r="N1624">
        <f>IF($AB1624="Да","Город_"&amp;TEXT(MOD($A1624-1,250)+1,"0000"),"Город_"&amp;TEXT(MOD($A1624-1,3000)+1,"0000"))</f>
        <v/>
      </c>
      <c r="O1624">
        <f>IF($AB1624="Да","Холдинг_Крупный","Холдинг_"&amp;TEXT(MOD(QUOTIENT($A1624-1,10000),20)+1,"00"))</f>
        <v/>
      </c>
      <c r="P1624">
        <f>IF($AB1624="Да","Организация_Крупная","Организация_"&amp;TEXT(MOD(QUOTIENT($A1624-1,500),600)+1,"000"))</f>
        <v/>
      </c>
      <c r="Q1624">
        <f>"Отдел_"&amp;TEXT(MOD(QUOTIENT($A1624-1,50),100)+1,"000")</f>
        <v/>
      </c>
      <c r="R1624">
        <f>IF($AB1624="Да","Группа_Крупная","Группа_"&amp;TEXT(MOD(QUOTIENT($A1624-1,5000),30)+1,"00"))</f>
        <v/>
      </c>
      <c r="S1624">
        <f>IF($AB1624="Да","Категория_Крупная","Категория_"&amp;TEXT(MOD(QUOTIENT($A1624-1,500),120)+1,"000"))</f>
        <v/>
      </c>
      <c r="T1624">
        <f>IF($AB1624="Да","Подкатегория_Крупная","Подкатегория_"&amp;TEXT(MOD(QUOTIENT($A1624-1,50),300)+1,"000"))</f>
        <v/>
      </c>
      <c r="U1624">
        <f>"SKU_"&amp;TEXT($A1624,"0000000")</f>
        <v/>
      </c>
      <c r="V1624">
        <f>CHOOSE(MOD($A1624-1,4)+1,"Enterprise","SMB","Госсектор","Розница")</f>
        <v/>
      </c>
      <c r="W1624">
        <f>"Клиент_"&amp;TEXT(MOD($A1624-1,20000)+1,"00000")</f>
        <v/>
      </c>
      <c r="X1624">
        <f>CHOOSE(MOD($A1624-1,5)+1,"Портал","API","Импорт","Ручной ввод","Интеграция")</f>
        <v/>
      </c>
      <c r="Y1624" s="8">
        <f>ROUND(1000+MOD($A1624*37,90000)+IF($AB1624="Да",5000,0),2)</f>
        <v/>
      </c>
      <c r="Z1624">
        <f>1+MOD($A1624,20)</f>
        <v/>
      </c>
      <c r="AA1624" s="8">
        <f>ROUND($Y1624*(0.08+MOD($A1624,17)/100),2)</f>
        <v/>
      </c>
      <c r="AB1624">
        <f>IF(MOD($A1624,10)&lt;7,"Да","Нет")</f>
        <v/>
      </c>
      <c r="AC1624">
        <f>$R1624&amp;" / "&amp;$S1624&amp;" / "&amp;$T1624</f>
        <v/>
      </c>
      <c r="AD1624">
        <f>1</f>
        <v/>
      </c>
      <c r="AE1624">
        <f>IF($A1624&lt;=Settings!$B$4,"до 100",IF($A1624&lt;=Settings!$B$5,"до 10 000",IF($A1624&lt;=Settings!$B$6,"до 100 000","100 000+")))</f>
        <v/>
      </c>
    </row>
    <row r="1625">
      <c r="A1625">
        <f>ROW()-1</f>
        <v/>
      </c>
      <c r="B1625">
        <f>IF($A1625&lt;=Settings!$B$4,"small_control",IF($A1625&lt;=Settings!$B$5,"medium_10k",IF($A1625&lt;=Settings!$B$6,"large_100k","extreme_1m")))</f>
        <v/>
      </c>
      <c r="C1625">
        <f>"ORD-"&amp;TEXT(QUOTIENT($A1625-1,3)+1,"0000000")</f>
        <v/>
      </c>
      <c r="D1625">
        <f>"LINE-"&amp;TEXT($A1625,"0000000")</f>
        <v/>
      </c>
      <c r="E1625" s="7">
        <f>Settings!$B$2+$A1625-1</f>
        <v/>
      </c>
      <c r="F1625" s="7">
        <f>Settings!$B$2+MOD($A1625-1,Settings!$B$7)</f>
        <v/>
      </c>
      <c r="G1625">
        <f>YEAR($F1625)</f>
        <v/>
      </c>
      <c r="H1625">
        <f>"Q"&amp;ROUNDUP(MONTH($F1625)/3,0)</f>
        <v/>
      </c>
      <c r="I1625">
        <f>MONTH($F1625)</f>
        <v/>
      </c>
      <c r="J1625">
        <f>CHOOSE(MONTH($F1625),"Январь","Февраль","Март","Апрель","Май","Июнь","Июль","Август","Сентябрь","Октябрь","Ноябрь","Декабрь")</f>
        <v/>
      </c>
      <c r="K1625">
        <f>DAY($F1625)</f>
        <v/>
      </c>
      <c r="L1625">
        <f>IF(MOD($A1625,10)&lt;7,"ФО_01_Крупный","ФО_"&amp;TEXT(MOD($A1625,8)+1,"00"))</f>
        <v/>
      </c>
      <c r="M1625">
        <f>IF($AB1625="Да","Регион_001_Крупный","Регион_"&amp;TEXT(MOD(QUOTIENT($A1625-1,20),180)+1,"000"))</f>
        <v/>
      </c>
      <c r="N1625">
        <f>IF($AB1625="Да","Город_"&amp;TEXT(MOD($A1625-1,250)+1,"0000"),"Город_"&amp;TEXT(MOD($A1625-1,3000)+1,"0000"))</f>
        <v/>
      </c>
      <c r="O1625">
        <f>IF($AB1625="Да","Холдинг_Крупный","Холдинг_"&amp;TEXT(MOD(QUOTIENT($A1625-1,10000),20)+1,"00"))</f>
        <v/>
      </c>
      <c r="P1625">
        <f>IF($AB1625="Да","Организация_Крупная","Организация_"&amp;TEXT(MOD(QUOTIENT($A1625-1,500),600)+1,"000"))</f>
        <v/>
      </c>
      <c r="Q1625">
        <f>"Отдел_"&amp;TEXT(MOD(QUOTIENT($A1625-1,50),100)+1,"000")</f>
        <v/>
      </c>
      <c r="R1625">
        <f>IF($AB1625="Да","Группа_Крупная","Группа_"&amp;TEXT(MOD(QUOTIENT($A1625-1,5000),30)+1,"00"))</f>
        <v/>
      </c>
      <c r="S1625">
        <f>IF($AB1625="Да","Категория_Крупная","Категория_"&amp;TEXT(MOD(QUOTIENT($A1625-1,500),120)+1,"000"))</f>
        <v/>
      </c>
      <c r="T1625">
        <f>IF($AB1625="Да","Подкатегория_Крупная","Подкатегория_"&amp;TEXT(MOD(QUOTIENT($A1625-1,50),300)+1,"000"))</f>
        <v/>
      </c>
      <c r="U1625">
        <f>"SKU_"&amp;TEXT($A1625,"0000000")</f>
        <v/>
      </c>
      <c r="V1625">
        <f>CHOOSE(MOD($A1625-1,4)+1,"Enterprise","SMB","Госсектор","Розница")</f>
        <v/>
      </c>
      <c r="W1625">
        <f>"Клиент_"&amp;TEXT(MOD($A1625-1,20000)+1,"00000")</f>
        <v/>
      </c>
      <c r="X1625">
        <f>CHOOSE(MOD($A1625-1,5)+1,"Портал","API","Импорт","Ручной ввод","Интеграция")</f>
        <v/>
      </c>
      <c r="Y1625" s="8">
        <f>ROUND(1000+MOD($A1625*37,90000)+IF($AB1625="Да",5000,0),2)</f>
        <v/>
      </c>
      <c r="Z1625">
        <f>1+MOD($A1625,20)</f>
        <v/>
      </c>
      <c r="AA1625" s="8">
        <f>ROUND($Y1625*(0.08+MOD($A1625,17)/100),2)</f>
        <v/>
      </c>
      <c r="AB1625">
        <f>IF(MOD($A1625,10)&lt;7,"Да","Нет")</f>
        <v/>
      </c>
      <c r="AC1625">
        <f>$R1625&amp;" / "&amp;$S1625&amp;" / "&amp;$T1625</f>
        <v/>
      </c>
      <c r="AD1625">
        <f>1</f>
        <v/>
      </c>
      <c r="AE1625">
        <f>IF($A1625&lt;=Settings!$B$4,"до 100",IF($A1625&lt;=Settings!$B$5,"до 10 000",IF($A1625&lt;=Settings!$B$6,"до 100 000","100 000+")))</f>
        <v/>
      </c>
    </row>
    <row r="1626">
      <c r="A1626">
        <f>ROW()-1</f>
        <v/>
      </c>
      <c r="B1626">
        <f>IF($A1626&lt;=Settings!$B$4,"small_control",IF($A1626&lt;=Settings!$B$5,"medium_10k",IF($A1626&lt;=Settings!$B$6,"large_100k","extreme_1m")))</f>
        <v/>
      </c>
      <c r="C1626">
        <f>"ORD-"&amp;TEXT(QUOTIENT($A1626-1,3)+1,"0000000")</f>
        <v/>
      </c>
      <c r="D1626">
        <f>"LINE-"&amp;TEXT($A1626,"0000000")</f>
        <v/>
      </c>
      <c r="E1626" s="7">
        <f>Settings!$B$2+$A1626-1</f>
        <v/>
      </c>
      <c r="F1626" s="7">
        <f>Settings!$B$2+MOD($A1626-1,Settings!$B$7)</f>
        <v/>
      </c>
      <c r="G1626">
        <f>YEAR($F1626)</f>
        <v/>
      </c>
      <c r="H1626">
        <f>"Q"&amp;ROUNDUP(MONTH($F1626)/3,0)</f>
        <v/>
      </c>
      <c r="I1626">
        <f>MONTH($F1626)</f>
        <v/>
      </c>
      <c r="J1626">
        <f>CHOOSE(MONTH($F1626),"Январь","Февраль","Март","Апрель","Май","Июнь","Июль","Август","Сентябрь","Октябрь","Ноябрь","Декабрь")</f>
        <v/>
      </c>
      <c r="K1626">
        <f>DAY($F1626)</f>
        <v/>
      </c>
      <c r="L1626">
        <f>IF(MOD($A1626,10)&lt;7,"ФО_01_Крупный","ФО_"&amp;TEXT(MOD($A1626,8)+1,"00"))</f>
        <v/>
      </c>
      <c r="M1626">
        <f>IF($AB1626="Да","Регион_001_Крупный","Регион_"&amp;TEXT(MOD(QUOTIENT($A1626-1,20),180)+1,"000"))</f>
        <v/>
      </c>
      <c r="N1626">
        <f>IF($AB1626="Да","Город_"&amp;TEXT(MOD($A1626-1,250)+1,"0000"),"Город_"&amp;TEXT(MOD($A1626-1,3000)+1,"0000"))</f>
        <v/>
      </c>
      <c r="O1626">
        <f>IF($AB1626="Да","Холдинг_Крупный","Холдинг_"&amp;TEXT(MOD(QUOTIENT($A1626-1,10000),20)+1,"00"))</f>
        <v/>
      </c>
      <c r="P1626">
        <f>IF($AB1626="Да","Организация_Крупная","Организация_"&amp;TEXT(MOD(QUOTIENT($A1626-1,500),600)+1,"000"))</f>
        <v/>
      </c>
      <c r="Q1626">
        <f>"Отдел_"&amp;TEXT(MOD(QUOTIENT($A1626-1,50),100)+1,"000")</f>
        <v/>
      </c>
      <c r="R1626">
        <f>IF($AB1626="Да","Группа_Крупная","Группа_"&amp;TEXT(MOD(QUOTIENT($A1626-1,5000),30)+1,"00"))</f>
        <v/>
      </c>
      <c r="S1626">
        <f>IF($AB1626="Да","Категория_Крупная","Категория_"&amp;TEXT(MOD(QUOTIENT($A1626-1,500),120)+1,"000"))</f>
        <v/>
      </c>
      <c r="T1626">
        <f>IF($AB1626="Да","Подкатегория_Крупная","Подкатегория_"&amp;TEXT(MOD(QUOTIENT($A1626-1,50),300)+1,"000"))</f>
        <v/>
      </c>
      <c r="U1626">
        <f>"SKU_"&amp;TEXT($A1626,"0000000")</f>
        <v/>
      </c>
      <c r="V1626">
        <f>CHOOSE(MOD($A1626-1,4)+1,"Enterprise","SMB","Госсектор","Розница")</f>
        <v/>
      </c>
      <c r="W1626">
        <f>"Клиент_"&amp;TEXT(MOD($A1626-1,20000)+1,"00000")</f>
        <v/>
      </c>
      <c r="X1626">
        <f>CHOOSE(MOD($A1626-1,5)+1,"Портал","API","Импорт","Ручной ввод","Интеграция")</f>
        <v/>
      </c>
      <c r="Y1626" s="8">
        <f>ROUND(1000+MOD($A1626*37,90000)+IF($AB1626="Да",5000,0),2)</f>
        <v/>
      </c>
      <c r="Z1626">
        <f>1+MOD($A1626,20)</f>
        <v/>
      </c>
      <c r="AA1626" s="8">
        <f>ROUND($Y1626*(0.08+MOD($A1626,17)/100),2)</f>
        <v/>
      </c>
      <c r="AB1626">
        <f>IF(MOD($A1626,10)&lt;7,"Да","Нет")</f>
        <v/>
      </c>
      <c r="AC1626">
        <f>$R1626&amp;" / "&amp;$S1626&amp;" / "&amp;$T1626</f>
        <v/>
      </c>
      <c r="AD1626">
        <f>1</f>
        <v/>
      </c>
      <c r="AE1626">
        <f>IF($A1626&lt;=Settings!$B$4,"до 100",IF($A1626&lt;=Settings!$B$5,"до 10 000",IF($A1626&lt;=Settings!$B$6,"до 100 000","100 000+")))</f>
        <v/>
      </c>
    </row>
    <row r="1627">
      <c r="A1627">
        <f>ROW()-1</f>
        <v/>
      </c>
      <c r="B1627">
        <f>IF($A1627&lt;=Settings!$B$4,"small_control",IF($A1627&lt;=Settings!$B$5,"medium_10k",IF($A1627&lt;=Settings!$B$6,"large_100k","extreme_1m")))</f>
        <v/>
      </c>
      <c r="C1627">
        <f>"ORD-"&amp;TEXT(QUOTIENT($A1627-1,3)+1,"0000000")</f>
        <v/>
      </c>
      <c r="D1627">
        <f>"LINE-"&amp;TEXT($A1627,"0000000")</f>
        <v/>
      </c>
      <c r="E1627" s="7">
        <f>Settings!$B$2+$A1627-1</f>
        <v/>
      </c>
      <c r="F1627" s="7">
        <f>Settings!$B$2+MOD($A1627-1,Settings!$B$7)</f>
        <v/>
      </c>
      <c r="G1627">
        <f>YEAR($F1627)</f>
        <v/>
      </c>
      <c r="H1627">
        <f>"Q"&amp;ROUNDUP(MONTH($F1627)/3,0)</f>
        <v/>
      </c>
      <c r="I1627">
        <f>MONTH($F1627)</f>
        <v/>
      </c>
      <c r="J1627">
        <f>CHOOSE(MONTH($F1627),"Январь","Февраль","Март","Апрель","Май","Июнь","Июль","Август","Сентябрь","Октябрь","Ноябрь","Декабрь")</f>
        <v/>
      </c>
      <c r="K1627">
        <f>DAY($F1627)</f>
        <v/>
      </c>
      <c r="L1627">
        <f>IF(MOD($A1627,10)&lt;7,"ФО_01_Крупный","ФО_"&amp;TEXT(MOD($A1627,8)+1,"00"))</f>
        <v/>
      </c>
      <c r="M1627">
        <f>IF($AB1627="Да","Регион_001_Крупный","Регион_"&amp;TEXT(MOD(QUOTIENT($A1627-1,20),180)+1,"000"))</f>
        <v/>
      </c>
      <c r="N1627">
        <f>IF($AB1627="Да","Город_"&amp;TEXT(MOD($A1627-1,250)+1,"0000"),"Город_"&amp;TEXT(MOD($A1627-1,3000)+1,"0000"))</f>
        <v/>
      </c>
      <c r="O1627">
        <f>IF($AB1627="Да","Холдинг_Крупный","Холдинг_"&amp;TEXT(MOD(QUOTIENT($A1627-1,10000),20)+1,"00"))</f>
        <v/>
      </c>
      <c r="P1627">
        <f>IF($AB1627="Да","Организация_Крупная","Организация_"&amp;TEXT(MOD(QUOTIENT($A1627-1,500),600)+1,"000"))</f>
        <v/>
      </c>
      <c r="Q1627">
        <f>"Отдел_"&amp;TEXT(MOD(QUOTIENT($A1627-1,50),100)+1,"000")</f>
        <v/>
      </c>
      <c r="R1627">
        <f>IF($AB1627="Да","Группа_Крупная","Группа_"&amp;TEXT(MOD(QUOTIENT($A1627-1,5000),30)+1,"00"))</f>
        <v/>
      </c>
      <c r="S1627">
        <f>IF($AB1627="Да","Категория_Крупная","Категория_"&amp;TEXT(MOD(QUOTIENT($A1627-1,500),120)+1,"000"))</f>
        <v/>
      </c>
      <c r="T1627">
        <f>IF($AB1627="Да","Подкатегория_Крупная","Подкатегория_"&amp;TEXT(MOD(QUOTIENT($A1627-1,50),300)+1,"000"))</f>
        <v/>
      </c>
      <c r="U1627">
        <f>"SKU_"&amp;TEXT($A1627,"0000000")</f>
        <v/>
      </c>
      <c r="V1627">
        <f>CHOOSE(MOD($A1627-1,4)+1,"Enterprise","SMB","Госсектор","Розница")</f>
        <v/>
      </c>
      <c r="W1627">
        <f>"Клиент_"&amp;TEXT(MOD($A1627-1,20000)+1,"00000")</f>
        <v/>
      </c>
      <c r="X1627">
        <f>CHOOSE(MOD($A1627-1,5)+1,"Портал","API","Импорт","Ручной ввод","Интеграция")</f>
        <v/>
      </c>
      <c r="Y1627" s="8">
        <f>ROUND(1000+MOD($A1627*37,90000)+IF($AB1627="Да",5000,0),2)</f>
        <v/>
      </c>
      <c r="Z1627">
        <f>1+MOD($A1627,20)</f>
        <v/>
      </c>
      <c r="AA1627" s="8">
        <f>ROUND($Y1627*(0.08+MOD($A1627,17)/100),2)</f>
        <v/>
      </c>
      <c r="AB1627">
        <f>IF(MOD($A1627,10)&lt;7,"Да","Нет")</f>
        <v/>
      </c>
      <c r="AC1627">
        <f>$R1627&amp;" / "&amp;$S1627&amp;" / "&amp;$T1627</f>
        <v/>
      </c>
      <c r="AD1627">
        <f>1</f>
        <v/>
      </c>
      <c r="AE1627">
        <f>IF($A1627&lt;=Settings!$B$4,"до 100",IF($A1627&lt;=Settings!$B$5,"до 10 000",IF($A1627&lt;=Settings!$B$6,"до 100 000","100 000+")))</f>
        <v/>
      </c>
    </row>
    <row r="1628">
      <c r="A1628">
        <f>ROW()-1</f>
        <v/>
      </c>
      <c r="B1628">
        <f>IF($A1628&lt;=Settings!$B$4,"small_control",IF($A1628&lt;=Settings!$B$5,"medium_10k",IF($A1628&lt;=Settings!$B$6,"large_100k","extreme_1m")))</f>
        <v/>
      </c>
      <c r="C1628">
        <f>"ORD-"&amp;TEXT(QUOTIENT($A1628-1,3)+1,"0000000")</f>
        <v/>
      </c>
      <c r="D1628">
        <f>"LINE-"&amp;TEXT($A1628,"0000000")</f>
        <v/>
      </c>
      <c r="E1628" s="7">
        <f>Settings!$B$2+$A1628-1</f>
        <v/>
      </c>
      <c r="F1628" s="7">
        <f>Settings!$B$2+MOD($A1628-1,Settings!$B$7)</f>
        <v/>
      </c>
      <c r="G1628">
        <f>YEAR($F1628)</f>
        <v/>
      </c>
      <c r="H1628">
        <f>"Q"&amp;ROUNDUP(MONTH($F1628)/3,0)</f>
        <v/>
      </c>
      <c r="I1628">
        <f>MONTH($F1628)</f>
        <v/>
      </c>
      <c r="J1628">
        <f>CHOOSE(MONTH($F1628),"Январь","Февраль","Март","Апрель","Май","Июнь","Июль","Август","Сентябрь","Октябрь","Ноябрь","Декабрь")</f>
        <v/>
      </c>
      <c r="K1628">
        <f>DAY($F1628)</f>
        <v/>
      </c>
      <c r="L1628">
        <f>IF(MOD($A1628,10)&lt;7,"ФО_01_Крупный","ФО_"&amp;TEXT(MOD($A1628,8)+1,"00"))</f>
        <v/>
      </c>
      <c r="M1628">
        <f>IF($AB1628="Да","Регион_001_Крупный","Регион_"&amp;TEXT(MOD(QUOTIENT($A1628-1,20),180)+1,"000"))</f>
        <v/>
      </c>
      <c r="N1628">
        <f>IF($AB1628="Да","Город_"&amp;TEXT(MOD($A1628-1,250)+1,"0000"),"Город_"&amp;TEXT(MOD($A1628-1,3000)+1,"0000"))</f>
        <v/>
      </c>
      <c r="O1628">
        <f>IF($AB1628="Да","Холдинг_Крупный","Холдинг_"&amp;TEXT(MOD(QUOTIENT($A1628-1,10000),20)+1,"00"))</f>
        <v/>
      </c>
      <c r="P1628">
        <f>IF($AB1628="Да","Организация_Крупная","Организация_"&amp;TEXT(MOD(QUOTIENT($A1628-1,500),600)+1,"000"))</f>
        <v/>
      </c>
      <c r="Q1628">
        <f>"Отдел_"&amp;TEXT(MOD(QUOTIENT($A1628-1,50),100)+1,"000")</f>
        <v/>
      </c>
      <c r="R1628">
        <f>IF($AB1628="Да","Группа_Крупная","Группа_"&amp;TEXT(MOD(QUOTIENT($A1628-1,5000),30)+1,"00"))</f>
        <v/>
      </c>
      <c r="S1628">
        <f>IF($AB1628="Да","Категория_Крупная","Категория_"&amp;TEXT(MOD(QUOTIENT($A1628-1,500),120)+1,"000"))</f>
        <v/>
      </c>
      <c r="T1628">
        <f>IF($AB1628="Да","Подкатегория_Крупная","Подкатегория_"&amp;TEXT(MOD(QUOTIENT($A1628-1,50),300)+1,"000"))</f>
        <v/>
      </c>
      <c r="U1628">
        <f>"SKU_"&amp;TEXT($A1628,"0000000")</f>
        <v/>
      </c>
      <c r="V1628">
        <f>CHOOSE(MOD($A1628-1,4)+1,"Enterprise","SMB","Госсектор","Розница")</f>
        <v/>
      </c>
      <c r="W1628">
        <f>"Клиент_"&amp;TEXT(MOD($A1628-1,20000)+1,"00000")</f>
        <v/>
      </c>
      <c r="X1628">
        <f>CHOOSE(MOD($A1628-1,5)+1,"Портал","API","Импорт","Ручной ввод","Интеграция")</f>
        <v/>
      </c>
      <c r="Y1628" s="8">
        <f>ROUND(1000+MOD($A1628*37,90000)+IF($AB1628="Да",5000,0),2)</f>
        <v/>
      </c>
      <c r="Z1628">
        <f>1+MOD($A1628,20)</f>
        <v/>
      </c>
      <c r="AA1628" s="8">
        <f>ROUND($Y1628*(0.08+MOD($A1628,17)/100),2)</f>
        <v/>
      </c>
      <c r="AB1628">
        <f>IF(MOD($A1628,10)&lt;7,"Да","Нет")</f>
        <v/>
      </c>
      <c r="AC1628">
        <f>$R1628&amp;" / "&amp;$S1628&amp;" / "&amp;$T1628</f>
        <v/>
      </c>
      <c r="AD1628">
        <f>1</f>
        <v/>
      </c>
      <c r="AE1628">
        <f>IF($A1628&lt;=Settings!$B$4,"до 100",IF($A1628&lt;=Settings!$B$5,"до 10 000",IF($A1628&lt;=Settings!$B$6,"до 100 000","100 000+")))</f>
        <v/>
      </c>
    </row>
    <row r="1629">
      <c r="A1629">
        <f>ROW()-1</f>
        <v/>
      </c>
      <c r="B1629">
        <f>IF($A1629&lt;=Settings!$B$4,"small_control",IF($A1629&lt;=Settings!$B$5,"medium_10k",IF($A1629&lt;=Settings!$B$6,"large_100k","extreme_1m")))</f>
        <v/>
      </c>
      <c r="C1629">
        <f>"ORD-"&amp;TEXT(QUOTIENT($A1629-1,3)+1,"0000000")</f>
        <v/>
      </c>
      <c r="D1629">
        <f>"LINE-"&amp;TEXT($A1629,"0000000")</f>
        <v/>
      </c>
      <c r="E1629" s="7">
        <f>Settings!$B$2+$A1629-1</f>
        <v/>
      </c>
      <c r="F1629" s="7">
        <f>Settings!$B$2+MOD($A1629-1,Settings!$B$7)</f>
        <v/>
      </c>
      <c r="G1629">
        <f>YEAR($F1629)</f>
        <v/>
      </c>
      <c r="H1629">
        <f>"Q"&amp;ROUNDUP(MONTH($F1629)/3,0)</f>
        <v/>
      </c>
      <c r="I1629">
        <f>MONTH($F1629)</f>
        <v/>
      </c>
      <c r="J1629">
        <f>CHOOSE(MONTH($F1629),"Январь","Февраль","Март","Апрель","Май","Июнь","Июль","Август","Сентябрь","Октябрь","Ноябрь","Декабрь")</f>
        <v/>
      </c>
      <c r="K1629">
        <f>DAY($F1629)</f>
        <v/>
      </c>
      <c r="L1629">
        <f>IF(MOD($A1629,10)&lt;7,"ФО_01_Крупный","ФО_"&amp;TEXT(MOD($A1629,8)+1,"00"))</f>
        <v/>
      </c>
      <c r="M1629">
        <f>IF($AB1629="Да","Регион_001_Крупный","Регион_"&amp;TEXT(MOD(QUOTIENT($A1629-1,20),180)+1,"000"))</f>
        <v/>
      </c>
      <c r="N1629">
        <f>IF($AB1629="Да","Город_"&amp;TEXT(MOD($A1629-1,250)+1,"0000"),"Город_"&amp;TEXT(MOD($A1629-1,3000)+1,"0000"))</f>
        <v/>
      </c>
      <c r="O1629">
        <f>IF($AB1629="Да","Холдинг_Крупный","Холдинг_"&amp;TEXT(MOD(QUOTIENT($A1629-1,10000),20)+1,"00"))</f>
        <v/>
      </c>
      <c r="P1629">
        <f>IF($AB1629="Да","Организация_Крупная","Организация_"&amp;TEXT(MOD(QUOTIENT($A1629-1,500),600)+1,"000"))</f>
        <v/>
      </c>
      <c r="Q1629">
        <f>"Отдел_"&amp;TEXT(MOD(QUOTIENT($A1629-1,50),100)+1,"000")</f>
        <v/>
      </c>
      <c r="R1629">
        <f>IF($AB1629="Да","Группа_Крупная","Группа_"&amp;TEXT(MOD(QUOTIENT($A1629-1,5000),30)+1,"00"))</f>
        <v/>
      </c>
      <c r="S1629">
        <f>IF($AB1629="Да","Категория_Крупная","Категория_"&amp;TEXT(MOD(QUOTIENT($A1629-1,500),120)+1,"000"))</f>
        <v/>
      </c>
      <c r="T1629">
        <f>IF($AB1629="Да","Подкатегория_Крупная","Подкатегория_"&amp;TEXT(MOD(QUOTIENT($A1629-1,50),300)+1,"000"))</f>
        <v/>
      </c>
      <c r="U1629">
        <f>"SKU_"&amp;TEXT($A1629,"0000000")</f>
        <v/>
      </c>
      <c r="V1629">
        <f>CHOOSE(MOD($A1629-1,4)+1,"Enterprise","SMB","Госсектор","Розница")</f>
        <v/>
      </c>
      <c r="W1629">
        <f>"Клиент_"&amp;TEXT(MOD($A1629-1,20000)+1,"00000")</f>
        <v/>
      </c>
      <c r="X1629">
        <f>CHOOSE(MOD($A1629-1,5)+1,"Портал","API","Импорт","Ручной ввод","Интеграция")</f>
        <v/>
      </c>
      <c r="Y1629" s="8">
        <f>ROUND(1000+MOD($A1629*37,90000)+IF($AB1629="Да",5000,0),2)</f>
        <v/>
      </c>
      <c r="Z1629">
        <f>1+MOD($A1629,20)</f>
        <v/>
      </c>
      <c r="AA1629" s="8">
        <f>ROUND($Y1629*(0.08+MOD($A1629,17)/100),2)</f>
        <v/>
      </c>
      <c r="AB1629">
        <f>IF(MOD($A1629,10)&lt;7,"Да","Нет")</f>
        <v/>
      </c>
      <c r="AC1629">
        <f>$R1629&amp;" / "&amp;$S1629&amp;" / "&amp;$T1629</f>
        <v/>
      </c>
      <c r="AD1629">
        <f>1</f>
        <v/>
      </c>
      <c r="AE1629">
        <f>IF($A1629&lt;=Settings!$B$4,"до 100",IF($A1629&lt;=Settings!$B$5,"до 10 000",IF($A1629&lt;=Settings!$B$6,"до 100 000","100 000+")))</f>
        <v/>
      </c>
    </row>
    <row r="1630">
      <c r="A1630">
        <f>ROW()-1</f>
        <v/>
      </c>
      <c r="B1630">
        <f>IF($A1630&lt;=Settings!$B$4,"small_control",IF($A1630&lt;=Settings!$B$5,"medium_10k",IF($A1630&lt;=Settings!$B$6,"large_100k","extreme_1m")))</f>
        <v/>
      </c>
      <c r="C1630">
        <f>"ORD-"&amp;TEXT(QUOTIENT($A1630-1,3)+1,"0000000")</f>
        <v/>
      </c>
      <c r="D1630">
        <f>"LINE-"&amp;TEXT($A1630,"0000000")</f>
        <v/>
      </c>
      <c r="E1630" s="7">
        <f>Settings!$B$2+$A1630-1</f>
        <v/>
      </c>
      <c r="F1630" s="7">
        <f>Settings!$B$2+MOD($A1630-1,Settings!$B$7)</f>
        <v/>
      </c>
      <c r="G1630">
        <f>YEAR($F1630)</f>
        <v/>
      </c>
      <c r="H1630">
        <f>"Q"&amp;ROUNDUP(MONTH($F1630)/3,0)</f>
        <v/>
      </c>
      <c r="I1630">
        <f>MONTH($F1630)</f>
        <v/>
      </c>
      <c r="J1630">
        <f>CHOOSE(MONTH($F1630),"Январь","Февраль","Март","Апрель","Май","Июнь","Июль","Август","Сентябрь","Октябрь","Ноябрь","Декабрь")</f>
        <v/>
      </c>
      <c r="K1630">
        <f>DAY($F1630)</f>
        <v/>
      </c>
      <c r="L1630">
        <f>IF(MOD($A1630,10)&lt;7,"ФО_01_Крупный","ФО_"&amp;TEXT(MOD($A1630,8)+1,"00"))</f>
        <v/>
      </c>
      <c r="M1630">
        <f>IF($AB1630="Да","Регион_001_Крупный","Регион_"&amp;TEXT(MOD(QUOTIENT($A1630-1,20),180)+1,"000"))</f>
        <v/>
      </c>
      <c r="N1630">
        <f>IF($AB1630="Да","Город_"&amp;TEXT(MOD($A1630-1,250)+1,"0000"),"Город_"&amp;TEXT(MOD($A1630-1,3000)+1,"0000"))</f>
        <v/>
      </c>
      <c r="O1630">
        <f>IF($AB1630="Да","Холдинг_Крупный","Холдинг_"&amp;TEXT(MOD(QUOTIENT($A1630-1,10000),20)+1,"00"))</f>
        <v/>
      </c>
      <c r="P1630">
        <f>IF($AB1630="Да","Организация_Крупная","Организация_"&amp;TEXT(MOD(QUOTIENT($A1630-1,500),600)+1,"000"))</f>
        <v/>
      </c>
      <c r="Q1630">
        <f>"Отдел_"&amp;TEXT(MOD(QUOTIENT($A1630-1,50),100)+1,"000")</f>
        <v/>
      </c>
      <c r="R1630">
        <f>IF($AB1630="Да","Группа_Крупная","Группа_"&amp;TEXT(MOD(QUOTIENT($A1630-1,5000),30)+1,"00"))</f>
        <v/>
      </c>
      <c r="S1630">
        <f>IF($AB1630="Да","Категория_Крупная","Категория_"&amp;TEXT(MOD(QUOTIENT($A1630-1,500),120)+1,"000"))</f>
        <v/>
      </c>
      <c r="T1630">
        <f>IF($AB1630="Да","Подкатегория_Крупная","Подкатегория_"&amp;TEXT(MOD(QUOTIENT($A1630-1,50),300)+1,"000"))</f>
        <v/>
      </c>
      <c r="U1630">
        <f>"SKU_"&amp;TEXT($A1630,"0000000")</f>
        <v/>
      </c>
      <c r="V1630">
        <f>CHOOSE(MOD($A1630-1,4)+1,"Enterprise","SMB","Госсектор","Розница")</f>
        <v/>
      </c>
      <c r="W1630">
        <f>"Клиент_"&amp;TEXT(MOD($A1630-1,20000)+1,"00000")</f>
        <v/>
      </c>
      <c r="X1630">
        <f>CHOOSE(MOD($A1630-1,5)+1,"Портал","API","Импорт","Ручной ввод","Интеграция")</f>
        <v/>
      </c>
      <c r="Y1630" s="8">
        <f>ROUND(1000+MOD($A1630*37,90000)+IF($AB1630="Да",5000,0),2)</f>
        <v/>
      </c>
      <c r="Z1630">
        <f>1+MOD($A1630,20)</f>
        <v/>
      </c>
      <c r="AA1630" s="8">
        <f>ROUND($Y1630*(0.08+MOD($A1630,17)/100),2)</f>
        <v/>
      </c>
      <c r="AB1630">
        <f>IF(MOD($A1630,10)&lt;7,"Да","Нет")</f>
        <v/>
      </c>
      <c r="AC1630">
        <f>$R1630&amp;" / "&amp;$S1630&amp;" / "&amp;$T1630</f>
        <v/>
      </c>
      <c r="AD1630">
        <f>1</f>
        <v/>
      </c>
      <c r="AE1630">
        <f>IF($A1630&lt;=Settings!$B$4,"до 100",IF($A1630&lt;=Settings!$B$5,"до 10 000",IF($A1630&lt;=Settings!$B$6,"до 100 000","100 000+")))</f>
        <v/>
      </c>
    </row>
    <row r="1631">
      <c r="A1631">
        <f>ROW()-1</f>
        <v/>
      </c>
      <c r="B1631">
        <f>IF($A1631&lt;=Settings!$B$4,"small_control",IF($A1631&lt;=Settings!$B$5,"medium_10k",IF($A1631&lt;=Settings!$B$6,"large_100k","extreme_1m")))</f>
        <v/>
      </c>
      <c r="C1631">
        <f>"ORD-"&amp;TEXT(QUOTIENT($A1631-1,3)+1,"0000000")</f>
        <v/>
      </c>
      <c r="D1631">
        <f>"LINE-"&amp;TEXT($A1631,"0000000")</f>
        <v/>
      </c>
      <c r="E1631" s="7">
        <f>Settings!$B$2+$A1631-1</f>
        <v/>
      </c>
      <c r="F1631" s="7">
        <f>Settings!$B$2+MOD($A1631-1,Settings!$B$7)</f>
        <v/>
      </c>
      <c r="G1631">
        <f>YEAR($F1631)</f>
        <v/>
      </c>
      <c r="H1631">
        <f>"Q"&amp;ROUNDUP(MONTH($F1631)/3,0)</f>
        <v/>
      </c>
      <c r="I1631">
        <f>MONTH($F1631)</f>
        <v/>
      </c>
      <c r="J1631">
        <f>CHOOSE(MONTH($F1631),"Январь","Февраль","Март","Апрель","Май","Июнь","Июль","Август","Сентябрь","Октябрь","Ноябрь","Декабрь")</f>
        <v/>
      </c>
      <c r="K1631">
        <f>DAY($F1631)</f>
        <v/>
      </c>
      <c r="L1631">
        <f>IF(MOD($A1631,10)&lt;7,"ФО_01_Крупный","ФО_"&amp;TEXT(MOD($A1631,8)+1,"00"))</f>
        <v/>
      </c>
      <c r="M1631">
        <f>IF($AB1631="Да","Регион_001_Крупный","Регион_"&amp;TEXT(MOD(QUOTIENT($A1631-1,20),180)+1,"000"))</f>
        <v/>
      </c>
      <c r="N1631">
        <f>IF($AB1631="Да","Город_"&amp;TEXT(MOD($A1631-1,250)+1,"0000"),"Город_"&amp;TEXT(MOD($A1631-1,3000)+1,"0000"))</f>
        <v/>
      </c>
      <c r="O1631">
        <f>IF($AB1631="Да","Холдинг_Крупный","Холдинг_"&amp;TEXT(MOD(QUOTIENT($A1631-1,10000),20)+1,"00"))</f>
        <v/>
      </c>
      <c r="P1631">
        <f>IF($AB1631="Да","Организация_Крупная","Организация_"&amp;TEXT(MOD(QUOTIENT($A1631-1,500),600)+1,"000"))</f>
        <v/>
      </c>
      <c r="Q1631">
        <f>"Отдел_"&amp;TEXT(MOD(QUOTIENT($A1631-1,50),100)+1,"000")</f>
        <v/>
      </c>
      <c r="R1631">
        <f>IF($AB1631="Да","Группа_Крупная","Группа_"&amp;TEXT(MOD(QUOTIENT($A1631-1,5000),30)+1,"00"))</f>
        <v/>
      </c>
      <c r="S1631">
        <f>IF($AB1631="Да","Категория_Крупная","Категория_"&amp;TEXT(MOD(QUOTIENT($A1631-1,500),120)+1,"000"))</f>
        <v/>
      </c>
      <c r="T1631">
        <f>IF($AB1631="Да","Подкатегория_Крупная","Подкатегория_"&amp;TEXT(MOD(QUOTIENT($A1631-1,50),300)+1,"000"))</f>
        <v/>
      </c>
      <c r="U1631">
        <f>"SKU_"&amp;TEXT($A1631,"0000000")</f>
        <v/>
      </c>
      <c r="V1631">
        <f>CHOOSE(MOD($A1631-1,4)+1,"Enterprise","SMB","Госсектор","Розница")</f>
        <v/>
      </c>
      <c r="W1631">
        <f>"Клиент_"&amp;TEXT(MOD($A1631-1,20000)+1,"00000")</f>
        <v/>
      </c>
      <c r="X1631">
        <f>CHOOSE(MOD($A1631-1,5)+1,"Портал","API","Импорт","Ручной ввод","Интеграция")</f>
        <v/>
      </c>
      <c r="Y1631" s="8">
        <f>ROUND(1000+MOD($A1631*37,90000)+IF($AB1631="Да",5000,0),2)</f>
        <v/>
      </c>
      <c r="Z1631">
        <f>1+MOD($A1631,20)</f>
        <v/>
      </c>
      <c r="AA1631" s="8">
        <f>ROUND($Y1631*(0.08+MOD($A1631,17)/100),2)</f>
        <v/>
      </c>
      <c r="AB1631">
        <f>IF(MOD($A1631,10)&lt;7,"Да","Нет")</f>
        <v/>
      </c>
      <c r="AC1631">
        <f>$R1631&amp;" / "&amp;$S1631&amp;" / "&amp;$T1631</f>
        <v/>
      </c>
      <c r="AD1631">
        <f>1</f>
        <v/>
      </c>
      <c r="AE1631">
        <f>IF($A1631&lt;=Settings!$B$4,"до 100",IF($A1631&lt;=Settings!$B$5,"до 10 000",IF($A1631&lt;=Settings!$B$6,"до 100 000","100 000+")))</f>
        <v/>
      </c>
    </row>
    <row r="1632">
      <c r="A1632">
        <f>ROW()-1</f>
        <v/>
      </c>
      <c r="B1632">
        <f>IF($A1632&lt;=Settings!$B$4,"small_control",IF($A1632&lt;=Settings!$B$5,"medium_10k",IF($A1632&lt;=Settings!$B$6,"large_100k","extreme_1m")))</f>
        <v/>
      </c>
      <c r="C1632">
        <f>"ORD-"&amp;TEXT(QUOTIENT($A1632-1,3)+1,"0000000")</f>
        <v/>
      </c>
      <c r="D1632">
        <f>"LINE-"&amp;TEXT($A1632,"0000000")</f>
        <v/>
      </c>
      <c r="E1632" s="7">
        <f>Settings!$B$2+$A1632-1</f>
        <v/>
      </c>
      <c r="F1632" s="7">
        <f>Settings!$B$2+MOD($A1632-1,Settings!$B$7)</f>
        <v/>
      </c>
      <c r="G1632">
        <f>YEAR($F1632)</f>
        <v/>
      </c>
      <c r="H1632">
        <f>"Q"&amp;ROUNDUP(MONTH($F1632)/3,0)</f>
        <v/>
      </c>
      <c r="I1632">
        <f>MONTH($F1632)</f>
        <v/>
      </c>
      <c r="J1632">
        <f>CHOOSE(MONTH($F1632),"Январь","Февраль","Март","Апрель","Май","Июнь","Июль","Август","Сентябрь","Октябрь","Ноябрь","Декабрь")</f>
        <v/>
      </c>
      <c r="K1632">
        <f>DAY($F1632)</f>
        <v/>
      </c>
      <c r="L1632">
        <f>IF(MOD($A1632,10)&lt;7,"ФО_01_Крупный","ФО_"&amp;TEXT(MOD($A1632,8)+1,"00"))</f>
        <v/>
      </c>
      <c r="M1632">
        <f>IF($AB1632="Да","Регион_001_Крупный","Регион_"&amp;TEXT(MOD(QUOTIENT($A1632-1,20),180)+1,"000"))</f>
        <v/>
      </c>
      <c r="N1632">
        <f>IF($AB1632="Да","Город_"&amp;TEXT(MOD($A1632-1,250)+1,"0000"),"Город_"&amp;TEXT(MOD($A1632-1,3000)+1,"0000"))</f>
        <v/>
      </c>
      <c r="O1632">
        <f>IF($AB1632="Да","Холдинг_Крупный","Холдинг_"&amp;TEXT(MOD(QUOTIENT($A1632-1,10000),20)+1,"00"))</f>
        <v/>
      </c>
      <c r="P1632">
        <f>IF($AB1632="Да","Организация_Крупная","Организация_"&amp;TEXT(MOD(QUOTIENT($A1632-1,500),600)+1,"000"))</f>
        <v/>
      </c>
      <c r="Q1632">
        <f>"Отдел_"&amp;TEXT(MOD(QUOTIENT($A1632-1,50),100)+1,"000")</f>
        <v/>
      </c>
      <c r="R1632">
        <f>IF($AB1632="Да","Группа_Крупная","Группа_"&amp;TEXT(MOD(QUOTIENT($A1632-1,5000),30)+1,"00"))</f>
        <v/>
      </c>
      <c r="S1632">
        <f>IF($AB1632="Да","Категория_Крупная","Категория_"&amp;TEXT(MOD(QUOTIENT($A1632-1,500),120)+1,"000"))</f>
        <v/>
      </c>
      <c r="T1632">
        <f>IF($AB1632="Да","Подкатегория_Крупная","Подкатегория_"&amp;TEXT(MOD(QUOTIENT($A1632-1,50),300)+1,"000"))</f>
        <v/>
      </c>
      <c r="U1632">
        <f>"SKU_"&amp;TEXT($A1632,"0000000")</f>
        <v/>
      </c>
      <c r="V1632">
        <f>CHOOSE(MOD($A1632-1,4)+1,"Enterprise","SMB","Госсектор","Розница")</f>
        <v/>
      </c>
      <c r="W1632">
        <f>"Клиент_"&amp;TEXT(MOD($A1632-1,20000)+1,"00000")</f>
        <v/>
      </c>
      <c r="X1632">
        <f>CHOOSE(MOD($A1632-1,5)+1,"Портал","API","Импорт","Ручной ввод","Интеграция")</f>
        <v/>
      </c>
      <c r="Y1632" s="8">
        <f>ROUND(1000+MOD($A1632*37,90000)+IF($AB1632="Да",5000,0),2)</f>
        <v/>
      </c>
      <c r="Z1632">
        <f>1+MOD($A1632,20)</f>
        <v/>
      </c>
      <c r="AA1632" s="8">
        <f>ROUND($Y1632*(0.08+MOD($A1632,17)/100),2)</f>
        <v/>
      </c>
      <c r="AB1632">
        <f>IF(MOD($A1632,10)&lt;7,"Да","Нет")</f>
        <v/>
      </c>
      <c r="AC1632">
        <f>$R1632&amp;" / "&amp;$S1632&amp;" / "&amp;$T1632</f>
        <v/>
      </c>
      <c r="AD1632">
        <f>1</f>
        <v/>
      </c>
      <c r="AE1632">
        <f>IF($A1632&lt;=Settings!$B$4,"до 100",IF($A1632&lt;=Settings!$B$5,"до 10 000",IF($A1632&lt;=Settings!$B$6,"до 100 000","100 000+")))</f>
        <v/>
      </c>
    </row>
    <row r="1633">
      <c r="A1633">
        <f>ROW()-1</f>
        <v/>
      </c>
      <c r="B1633">
        <f>IF($A1633&lt;=Settings!$B$4,"small_control",IF($A1633&lt;=Settings!$B$5,"medium_10k",IF($A1633&lt;=Settings!$B$6,"large_100k","extreme_1m")))</f>
        <v/>
      </c>
      <c r="C1633">
        <f>"ORD-"&amp;TEXT(QUOTIENT($A1633-1,3)+1,"0000000")</f>
        <v/>
      </c>
      <c r="D1633">
        <f>"LINE-"&amp;TEXT($A1633,"0000000")</f>
        <v/>
      </c>
      <c r="E1633" s="7">
        <f>Settings!$B$2+$A1633-1</f>
        <v/>
      </c>
      <c r="F1633" s="7">
        <f>Settings!$B$2+MOD($A1633-1,Settings!$B$7)</f>
        <v/>
      </c>
      <c r="G1633">
        <f>YEAR($F1633)</f>
        <v/>
      </c>
      <c r="H1633">
        <f>"Q"&amp;ROUNDUP(MONTH($F1633)/3,0)</f>
        <v/>
      </c>
      <c r="I1633">
        <f>MONTH($F1633)</f>
        <v/>
      </c>
      <c r="J1633">
        <f>CHOOSE(MONTH($F1633),"Январь","Февраль","Март","Апрель","Май","Июнь","Июль","Август","Сентябрь","Октябрь","Ноябрь","Декабрь")</f>
        <v/>
      </c>
      <c r="K1633">
        <f>DAY($F1633)</f>
        <v/>
      </c>
      <c r="L1633">
        <f>IF(MOD($A1633,10)&lt;7,"ФО_01_Крупный","ФО_"&amp;TEXT(MOD($A1633,8)+1,"00"))</f>
        <v/>
      </c>
      <c r="M1633">
        <f>IF($AB1633="Да","Регион_001_Крупный","Регион_"&amp;TEXT(MOD(QUOTIENT($A1633-1,20),180)+1,"000"))</f>
        <v/>
      </c>
      <c r="N1633">
        <f>IF($AB1633="Да","Город_"&amp;TEXT(MOD($A1633-1,250)+1,"0000"),"Город_"&amp;TEXT(MOD($A1633-1,3000)+1,"0000"))</f>
        <v/>
      </c>
      <c r="O1633">
        <f>IF($AB1633="Да","Холдинг_Крупный","Холдинг_"&amp;TEXT(MOD(QUOTIENT($A1633-1,10000),20)+1,"00"))</f>
        <v/>
      </c>
      <c r="P1633">
        <f>IF($AB1633="Да","Организация_Крупная","Организация_"&amp;TEXT(MOD(QUOTIENT($A1633-1,500),600)+1,"000"))</f>
        <v/>
      </c>
      <c r="Q1633">
        <f>"Отдел_"&amp;TEXT(MOD(QUOTIENT($A1633-1,50),100)+1,"000")</f>
        <v/>
      </c>
      <c r="R1633">
        <f>IF($AB1633="Да","Группа_Крупная","Группа_"&amp;TEXT(MOD(QUOTIENT($A1633-1,5000),30)+1,"00"))</f>
        <v/>
      </c>
      <c r="S1633">
        <f>IF($AB1633="Да","Категория_Крупная","Категория_"&amp;TEXT(MOD(QUOTIENT($A1633-1,500),120)+1,"000"))</f>
        <v/>
      </c>
      <c r="T1633">
        <f>IF($AB1633="Да","Подкатегория_Крупная","Подкатегория_"&amp;TEXT(MOD(QUOTIENT($A1633-1,50),300)+1,"000"))</f>
        <v/>
      </c>
      <c r="U1633">
        <f>"SKU_"&amp;TEXT($A1633,"0000000")</f>
        <v/>
      </c>
      <c r="V1633">
        <f>CHOOSE(MOD($A1633-1,4)+1,"Enterprise","SMB","Госсектор","Розница")</f>
        <v/>
      </c>
      <c r="W1633">
        <f>"Клиент_"&amp;TEXT(MOD($A1633-1,20000)+1,"00000")</f>
        <v/>
      </c>
      <c r="X1633">
        <f>CHOOSE(MOD($A1633-1,5)+1,"Портал","API","Импорт","Ручной ввод","Интеграция")</f>
        <v/>
      </c>
      <c r="Y1633" s="8">
        <f>ROUND(1000+MOD($A1633*37,90000)+IF($AB1633="Да",5000,0),2)</f>
        <v/>
      </c>
      <c r="Z1633">
        <f>1+MOD($A1633,20)</f>
        <v/>
      </c>
      <c r="AA1633" s="8">
        <f>ROUND($Y1633*(0.08+MOD($A1633,17)/100),2)</f>
        <v/>
      </c>
      <c r="AB1633">
        <f>IF(MOD($A1633,10)&lt;7,"Да","Нет")</f>
        <v/>
      </c>
      <c r="AC1633">
        <f>$R1633&amp;" / "&amp;$S1633&amp;" / "&amp;$T1633</f>
        <v/>
      </c>
      <c r="AD1633">
        <f>1</f>
        <v/>
      </c>
      <c r="AE1633">
        <f>IF($A1633&lt;=Settings!$B$4,"до 100",IF($A1633&lt;=Settings!$B$5,"до 10 000",IF($A1633&lt;=Settings!$B$6,"до 100 000","100 000+")))</f>
        <v/>
      </c>
    </row>
    <row r="1634">
      <c r="A1634">
        <f>ROW()-1</f>
        <v/>
      </c>
      <c r="B1634">
        <f>IF($A1634&lt;=Settings!$B$4,"small_control",IF($A1634&lt;=Settings!$B$5,"medium_10k",IF($A1634&lt;=Settings!$B$6,"large_100k","extreme_1m")))</f>
        <v/>
      </c>
      <c r="C1634">
        <f>"ORD-"&amp;TEXT(QUOTIENT($A1634-1,3)+1,"0000000")</f>
        <v/>
      </c>
      <c r="D1634">
        <f>"LINE-"&amp;TEXT($A1634,"0000000")</f>
        <v/>
      </c>
      <c r="E1634" s="7">
        <f>Settings!$B$2+$A1634-1</f>
        <v/>
      </c>
      <c r="F1634" s="7">
        <f>Settings!$B$2+MOD($A1634-1,Settings!$B$7)</f>
        <v/>
      </c>
      <c r="G1634">
        <f>YEAR($F1634)</f>
        <v/>
      </c>
      <c r="H1634">
        <f>"Q"&amp;ROUNDUP(MONTH($F1634)/3,0)</f>
        <v/>
      </c>
      <c r="I1634">
        <f>MONTH($F1634)</f>
        <v/>
      </c>
      <c r="J1634">
        <f>CHOOSE(MONTH($F1634),"Январь","Февраль","Март","Апрель","Май","Июнь","Июль","Август","Сентябрь","Октябрь","Ноябрь","Декабрь")</f>
        <v/>
      </c>
      <c r="K1634">
        <f>DAY($F1634)</f>
        <v/>
      </c>
      <c r="L1634">
        <f>IF(MOD($A1634,10)&lt;7,"ФО_01_Крупный","ФО_"&amp;TEXT(MOD($A1634,8)+1,"00"))</f>
        <v/>
      </c>
      <c r="M1634">
        <f>IF($AB1634="Да","Регион_001_Крупный","Регион_"&amp;TEXT(MOD(QUOTIENT($A1634-1,20),180)+1,"000"))</f>
        <v/>
      </c>
      <c r="N1634">
        <f>IF($AB1634="Да","Город_"&amp;TEXT(MOD($A1634-1,250)+1,"0000"),"Город_"&amp;TEXT(MOD($A1634-1,3000)+1,"0000"))</f>
        <v/>
      </c>
      <c r="O1634">
        <f>IF($AB1634="Да","Холдинг_Крупный","Холдинг_"&amp;TEXT(MOD(QUOTIENT($A1634-1,10000),20)+1,"00"))</f>
        <v/>
      </c>
      <c r="P1634">
        <f>IF($AB1634="Да","Организация_Крупная","Организация_"&amp;TEXT(MOD(QUOTIENT($A1634-1,500),600)+1,"000"))</f>
        <v/>
      </c>
      <c r="Q1634">
        <f>"Отдел_"&amp;TEXT(MOD(QUOTIENT($A1634-1,50),100)+1,"000")</f>
        <v/>
      </c>
      <c r="R1634">
        <f>IF($AB1634="Да","Группа_Крупная","Группа_"&amp;TEXT(MOD(QUOTIENT($A1634-1,5000),30)+1,"00"))</f>
        <v/>
      </c>
      <c r="S1634">
        <f>IF($AB1634="Да","Категория_Крупная","Категория_"&amp;TEXT(MOD(QUOTIENT($A1634-1,500),120)+1,"000"))</f>
        <v/>
      </c>
      <c r="T1634">
        <f>IF($AB1634="Да","Подкатегория_Крупная","Подкатегория_"&amp;TEXT(MOD(QUOTIENT($A1634-1,50),300)+1,"000"))</f>
        <v/>
      </c>
      <c r="U1634">
        <f>"SKU_"&amp;TEXT($A1634,"0000000")</f>
        <v/>
      </c>
      <c r="V1634">
        <f>CHOOSE(MOD($A1634-1,4)+1,"Enterprise","SMB","Госсектор","Розница")</f>
        <v/>
      </c>
      <c r="W1634">
        <f>"Клиент_"&amp;TEXT(MOD($A1634-1,20000)+1,"00000")</f>
        <v/>
      </c>
      <c r="X1634">
        <f>CHOOSE(MOD($A1634-1,5)+1,"Портал","API","Импорт","Ручной ввод","Интеграция")</f>
        <v/>
      </c>
      <c r="Y1634" s="8">
        <f>ROUND(1000+MOD($A1634*37,90000)+IF($AB1634="Да",5000,0),2)</f>
        <v/>
      </c>
      <c r="Z1634">
        <f>1+MOD($A1634,20)</f>
        <v/>
      </c>
      <c r="AA1634" s="8">
        <f>ROUND($Y1634*(0.08+MOD($A1634,17)/100),2)</f>
        <v/>
      </c>
      <c r="AB1634">
        <f>IF(MOD($A1634,10)&lt;7,"Да","Нет")</f>
        <v/>
      </c>
      <c r="AC1634">
        <f>$R1634&amp;" / "&amp;$S1634&amp;" / "&amp;$T1634</f>
        <v/>
      </c>
      <c r="AD1634">
        <f>1</f>
        <v/>
      </c>
      <c r="AE1634">
        <f>IF($A1634&lt;=Settings!$B$4,"до 100",IF($A1634&lt;=Settings!$B$5,"до 10 000",IF($A1634&lt;=Settings!$B$6,"до 100 000","100 000+")))</f>
        <v/>
      </c>
    </row>
    <row r="1635">
      <c r="A1635">
        <f>ROW()-1</f>
        <v/>
      </c>
      <c r="B1635">
        <f>IF($A1635&lt;=Settings!$B$4,"small_control",IF($A1635&lt;=Settings!$B$5,"medium_10k",IF($A1635&lt;=Settings!$B$6,"large_100k","extreme_1m")))</f>
        <v/>
      </c>
      <c r="C1635">
        <f>"ORD-"&amp;TEXT(QUOTIENT($A1635-1,3)+1,"0000000")</f>
        <v/>
      </c>
      <c r="D1635">
        <f>"LINE-"&amp;TEXT($A1635,"0000000")</f>
        <v/>
      </c>
      <c r="E1635" s="7">
        <f>Settings!$B$2+$A1635-1</f>
        <v/>
      </c>
      <c r="F1635" s="7">
        <f>Settings!$B$2+MOD($A1635-1,Settings!$B$7)</f>
        <v/>
      </c>
      <c r="G1635">
        <f>YEAR($F1635)</f>
        <v/>
      </c>
      <c r="H1635">
        <f>"Q"&amp;ROUNDUP(MONTH($F1635)/3,0)</f>
        <v/>
      </c>
      <c r="I1635">
        <f>MONTH($F1635)</f>
        <v/>
      </c>
      <c r="J1635">
        <f>CHOOSE(MONTH($F1635),"Январь","Февраль","Март","Апрель","Май","Июнь","Июль","Август","Сентябрь","Октябрь","Ноябрь","Декабрь")</f>
        <v/>
      </c>
      <c r="K1635">
        <f>DAY($F1635)</f>
        <v/>
      </c>
      <c r="L1635">
        <f>IF(MOD($A1635,10)&lt;7,"ФО_01_Крупный","ФО_"&amp;TEXT(MOD($A1635,8)+1,"00"))</f>
        <v/>
      </c>
      <c r="M1635">
        <f>IF($AB1635="Да","Регион_001_Крупный","Регион_"&amp;TEXT(MOD(QUOTIENT($A1635-1,20),180)+1,"000"))</f>
        <v/>
      </c>
      <c r="N1635">
        <f>IF($AB1635="Да","Город_"&amp;TEXT(MOD($A1635-1,250)+1,"0000"),"Город_"&amp;TEXT(MOD($A1635-1,3000)+1,"0000"))</f>
        <v/>
      </c>
      <c r="O1635">
        <f>IF($AB1635="Да","Холдинг_Крупный","Холдинг_"&amp;TEXT(MOD(QUOTIENT($A1635-1,10000),20)+1,"00"))</f>
        <v/>
      </c>
      <c r="P1635">
        <f>IF($AB1635="Да","Организация_Крупная","Организация_"&amp;TEXT(MOD(QUOTIENT($A1635-1,500),600)+1,"000"))</f>
        <v/>
      </c>
      <c r="Q1635">
        <f>"Отдел_"&amp;TEXT(MOD(QUOTIENT($A1635-1,50),100)+1,"000")</f>
        <v/>
      </c>
      <c r="R1635">
        <f>IF($AB1635="Да","Группа_Крупная","Группа_"&amp;TEXT(MOD(QUOTIENT($A1635-1,5000),30)+1,"00"))</f>
        <v/>
      </c>
      <c r="S1635">
        <f>IF($AB1635="Да","Категория_Крупная","Категория_"&amp;TEXT(MOD(QUOTIENT($A1635-1,500),120)+1,"000"))</f>
        <v/>
      </c>
      <c r="T1635">
        <f>IF($AB1635="Да","Подкатегория_Крупная","Подкатегория_"&amp;TEXT(MOD(QUOTIENT($A1635-1,50),300)+1,"000"))</f>
        <v/>
      </c>
      <c r="U1635">
        <f>"SKU_"&amp;TEXT($A1635,"0000000")</f>
        <v/>
      </c>
      <c r="V1635">
        <f>CHOOSE(MOD($A1635-1,4)+1,"Enterprise","SMB","Госсектор","Розница")</f>
        <v/>
      </c>
      <c r="W1635">
        <f>"Клиент_"&amp;TEXT(MOD($A1635-1,20000)+1,"00000")</f>
        <v/>
      </c>
      <c r="X1635">
        <f>CHOOSE(MOD($A1635-1,5)+1,"Портал","API","Импорт","Ручной ввод","Интеграция")</f>
        <v/>
      </c>
      <c r="Y1635" s="8">
        <f>ROUND(1000+MOD($A1635*37,90000)+IF($AB1635="Да",5000,0),2)</f>
        <v/>
      </c>
      <c r="Z1635">
        <f>1+MOD($A1635,20)</f>
        <v/>
      </c>
      <c r="AA1635" s="8">
        <f>ROUND($Y1635*(0.08+MOD($A1635,17)/100),2)</f>
        <v/>
      </c>
      <c r="AB1635">
        <f>IF(MOD($A1635,10)&lt;7,"Да","Нет")</f>
        <v/>
      </c>
      <c r="AC1635">
        <f>$R1635&amp;" / "&amp;$S1635&amp;" / "&amp;$T1635</f>
        <v/>
      </c>
      <c r="AD1635">
        <f>1</f>
        <v/>
      </c>
      <c r="AE1635">
        <f>IF($A1635&lt;=Settings!$B$4,"до 100",IF($A1635&lt;=Settings!$B$5,"до 10 000",IF($A1635&lt;=Settings!$B$6,"до 100 000","100 000+")))</f>
        <v/>
      </c>
    </row>
    <row r="1636">
      <c r="A1636">
        <f>ROW()-1</f>
        <v/>
      </c>
      <c r="B1636">
        <f>IF($A1636&lt;=Settings!$B$4,"small_control",IF($A1636&lt;=Settings!$B$5,"medium_10k",IF($A1636&lt;=Settings!$B$6,"large_100k","extreme_1m")))</f>
        <v/>
      </c>
      <c r="C1636">
        <f>"ORD-"&amp;TEXT(QUOTIENT($A1636-1,3)+1,"0000000")</f>
        <v/>
      </c>
      <c r="D1636">
        <f>"LINE-"&amp;TEXT($A1636,"0000000")</f>
        <v/>
      </c>
      <c r="E1636" s="7">
        <f>Settings!$B$2+$A1636-1</f>
        <v/>
      </c>
      <c r="F1636" s="7">
        <f>Settings!$B$2+MOD($A1636-1,Settings!$B$7)</f>
        <v/>
      </c>
      <c r="G1636">
        <f>YEAR($F1636)</f>
        <v/>
      </c>
      <c r="H1636">
        <f>"Q"&amp;ROUNDUP(MONTH($F1636)/3,0)</f>
        <v/>
      </c>
      <c r="I1636">
        <f>MONTH($F1636)</f>
        <v/>
      </c>
      <c r="J1636">
        <f>CHOOSE(MONTH($F1636),"Январь","Февраль","Март","Апрель","Май","Июнь","Июль","Август","Сентябрь","Октябрь","Ноябрь","Декабрь")</f>
        <v/>
      </c>
      <c r="K1636">
        <f>DAY($F1636)</f>
        <v/>
      </c>
      <c r="L1636">
        <f>IF(MOD($A1636,10)&lt;7,"ФО_01_Крупный","ФО_"&amp;TEXT(MOD($A1636,8)+1,"00"))</f>
        <v/>
      </c>
      <c r="M1636">
        <f>IF($AB1636="Да","Регион_001_Крупный","Регион_"&amp;TEXT(MOD(QUOTIENT($A1636-1,20),180)+1,"000"))</f>
        <v/>
      </c>
      <c r="N1636">
        <f>IF($AB1636="Да","Город_"&amp;TEXT(MOD($A1636-1,250)+1,"0000"),"Город_"&amp;TEXT(MOD($A1636-1,3000)+1,"0000"))</f>
        <v/>
      </c>
      <c r="O1636">
        <f>IF($AB1636="Да","Холдинг_Крупный","Холдинг_"&amp;TEXT(MOD(QUOTIENT($A1636-1,10000),20)+1,"00"))</f>
        <v/>
      </c>
      <c r="P1636">
        <f>IF($AB1636="Да","Организация_Крупная","Организация_"&amp;TEXT(MOD(QUOTIENT($A1636-1,500),600)+1,"000"))</f>
        <v/>
      </c>
      <c r="Q1636">
        <f>"Отдел_"&amp;TEXT(MOD(QUOTIENT($A1636-1,50),100)+1,"000")</f>
        <v/>
      </c>
      <c r="R1636">
        <f>IF($AB1636="Да","Группа_Крупная","Группа_"&amp;TEXT(MOD(QUOTIENT($A1636-1,5000),30)+1,"00"))</f>
        <v/>
      </c>
      <c r="S1636">
        <f>IF($AB1636="Да","Категория_Крупная","Категория_"&amp;TEXT(MOD(QUOTIENT($A1636-1,500),120)+1,"000"))</f>
        <v/>
      </c>
      <c r="T1636">
        <f>IF($AB1636="Да","Подкатегория_Крупная","Подкатегория_"&amp;TEXT(MOD(QUOTIENT($A1636-1,50),300)+1,"000"))</f>
        <v/>
      </c>
      <c r="U1636">
        <f>"SKU_"&amp;TEXT($A1636,"0000000")</f>
        <v/>
      </c>
      <c r="V1636">
        <f>CHOOSE(MOD($A1636-1,4)+1,"Enterprise","SMB","Госсектор","Розница")</f>
        <v/>
      </c>
      <c r="W1636">
        <f>"Клиент_"&amp;TEXT(MOD($A1636-1,20000)+1,"00000")</f>
        <v/>
      </c>
      <c r="X1636">
        <f>CHOOSE(MOD($A1636-1,5)+1,"Портал","API","Импорт","Ручной ввод","Интеграция")</f>
        <v/>
      </c>
      <c r="Y1636" s="8">
        <f>ROUND(1000+MOD($A1636*37,90000)+IF($AB1636="Да",5000,0),2)</f>
        <v/>
      </c>
      <c r="Z1636">
        <f>1+MOD($A1636,20)</f>
        <v/>
      </c>
      <c r="AA1636" s="8">
        <f>ROUND($Y1636*(0.08+MOD($A1636,17)/100),2)</f>
        <v/>
      </c>
      <c r="AB1636">
        <f>IF(MOD($A1636,10)&lt;7,"Да","Нет")</f>
        <v/>
      </c>
      <c r="AC1636">
        <f>$R1636&amp;" / "&amp;$S1636&amp;" / "&amp;$T1636</f>
        <v/>
      </c>
      <c r="AD1636">
        <f>1</f>
        <v/>
      </c>
      <c r="AE1636">
        <f>IF($A1636&lt;=Settings!$B$4,"до 100",IF($A1636&lt;=Settings!$B$5,"до 10 000",IF($A1636&lt;=Settings!$B$6,"до 100 000","100 000+")))</f>
        <v/>
      </c>
    </row>
    <row r="1637">
      <c r="A1637">
        <f>ROW()-1</f>
        <v/>
      </c>
      <c r="B1637">
        <f>IF($A1637&lt;=Settings!$B$4,"small_control",IF($A1637&lt;=Settings!$B$5,"medium_10k",IF($A1637&lt;=Settings!$B$6,"large_100k","extreme_1m")))</f>
        <v/>
      </c>
      <c r="C1637">
        <f>"ORD-"&amp;TEXT(QUOTIENT($A1637-1,3)+1,"0000000")</f>
        <v/>
      </c>
      <c r="D1637">
        <f>"LINE-"&amp;TEXT($A1637,"0000000")</f>
        <v/>
      </c>
      <c r="E1637" s="7">
        <f>Settings!$B$2+$A1637-1</f>
        <v/>
      </c>
      <c r="F1637" s="7">
        <f>Settings!$B$2+MOD($A1637-1,Settings!$B$7)</f>
        <v/>
      </c>
      <c r="G1637">
        <f>YEAR($F1637)</f>
        <v/>
      </c>
      <c r="H1637">
        <f>"Q"&amp;ROUNDUP(MONTH($F1637)/3,0)</f>
        <v/>
      </c>
      <c r="I1637">
        <f>MONTH($F1637)</f>
        <v/>
      </c>
      <c r="J1637">
        <f>CHOOSE(MONTH($F1637),"Январь","Февраль","Март","Апрель","Май","Июнь","Июль","Август","Сентябрь","Октябрь","Ноябрь","Декабрь")</f>
        <v/>
      </c>
      <c r="K1637">
        <f>DAY($F1637)</f>
        <v/>
      </c>
      <c r="L1637">
        <f>IF(MOD($A1637,10)&lt;7,"ФО_01_Крупный","ФО_"&amp;TEXT(MOD($A1637,8)+1,"00"))</f>
        <v/>
      </c>
      <c r="M1637">
        <f>IF($AB1637="Да","Регион_001_Крупный","Регион_"&amp;TEXT(MOD(QUOTIENT($A1637-1,20),180)+1,"000"))</f>
        <v/>
      </c>
      <c r="N1637">
        <f>IF($AB1637="Да","Город_"&amp;TEXT(MOD($A1637-1,250)+1,"0000"),"Город_"&amp;TEXT(MOD($A1637-1,3000)+1,"0000"))</f>
        <v/>
      </c>
      <c r="O1637">
        <f>IF($AB1637="Да","Холдинг_Крупный","Холдинг_"&amp;TEXT(MOD(QUOTIENT($A1637-1,10000),20)+1,"00"))</f>
        <v/>
      </c>
      <c r="P1637">
        <f>IF($AB1637="Да","Организация_Крупная","Организация_"&amp;TEXT(MOD(QUOTIENT($A1637-1,500),600)+1,"000"))</f>
        <v/>
      </c>
      <c r="Q1637">
        <f>"Отдел_"&amp;TEXT(MOD(QUOTIENT($A1637-1,50),100)+1,"000")</f>
        <v/>
      </c>
      <c r="R1637">
        <f>IF($AB1637="Да","Группа_Крупная","Группа_"&amp;TEXT(MOD(QUOTIENT($A1637-1,5000),30)+1,"00"))</f>
        <v/>
      </c>
      <c r="S1637">
        <f>IF($AB1637="Да","Категория_Крупная","Категория_"&amp;TEXT(MOD(QUOTIENT($A1637-1,500),120)+1,"000"))</f>
        <v/>
      </c>
      <c r="T1637">
        <f>IF($AB1637="Да","Подкатегория_Крупная","Подкатегория_"&amp;TEXT(MOD(QUOTIENT($A1637-1,50),300)+1,"000"))</f>
        <v/>
      </c>
      <c r="U1637">
        <f>"SKU_"&amp;TEXT($A1637,"0000000")</f>
        <v/>
      </c>
      <c r="V1637">
        <f>CHOOSE(MOD($A1637-1,4)+1,"Enterprise","SMB","Госсектор","Розница")</f>
        <v/>
      </c>
      <c r="W1637">
        <f>"Клиент_"&amp;TEXT(MOD($A1637-1,20000)+1,"00000")</f>
        <v/>
      </c>
      <c r="X1637">
        <f>CHOOSE(MOD($A1637-1,5)+1,"Портал","API","Импорт","Ручной ввод","Интеграция")</f>
        <v/>
      </c>
      <c r="Y1637" s="8">
        <f>ROUND(1000+MOD($A1637*37,90000)+IF($AB1637="Да",5000,0),2)</f>
        <v/>
      </c>
      <c r="Z1637">
        <f>1+MOD($A1637,20)</f>
        <v/>
      </c>
      <c r="AA1637" s="8">
        <f>ROUND($Y1637*(0.08+MOD($A1637,17)/100),2)</f>
        <v/>
      </c>
      <c r="AB1637">
        <f>IF(MOD($A1637,10)&lt;7,"Да","Нет")</f>
        <v/>
      </c>
      <c r="AC1637">
        <f>$R1637&amp;" / "&amp;$S1637&amp;" / "&amp;$T1637</f>
        <v/>
      </c>
      <c r="AD1637">
        <f>1</f>
        <v/>
      </c>
      <c r="AE1637">
        <f>IF($A1637&lt;=Settings!$B$4,"до 100",IF($A1637&lt;=Settings!$B$5,"до 10 000",IF($A1637&lt;=Settings!$B$6,"до 100 000","100 000+")))</f>
        <v/>
      </c>
    </row>
    <row r="1638">
      <c r="A1638">
        <f>ROW()-1</f>
        <v/>
      </c>
      <c r="B1638">
        <f>IF($A1638&lt;=Settings!$B$4,"small_control",IF($A1638&lt;=Settings!$B$5,"medium_10k",IF($A1638&lt;=Settings!$B$6,"large_100k","extreme_1m")))</f>
        <v/>
      </c>
      <c r="C1638">
        <f>"ORD-"&amp;TEXT(QUOTIENT($A1638-1,3)+1,"0000000")</f>
        <v/>
      </c>
      <c r="D1638">
        <f>"LINE-"&amp;TEXT($A1638,"0000000")</f>
        <v/>
      </c>
      <c r="E1638" s="7">
        <f>Settings!$B$2+$A1638-1</f>
        <v/>
      </c>
      <c r="F1638" s="7">
        <f>Settings!$B$2+MOD($A1638-1,Settings!$B$7)</f>
        <v/>
      </c>
      <c r="G1638">
        <f>YEAR($F1638)</f>
        <v/>
      </c>
      <c r="H1638">
        <f>"Q"&amp;ROUNDUP(MONTH($F1638)/3,0)</f>
        <v/>
      </c>
      <c r="I1638">
        <f>MONTH($F1638)</f>
        <v/>
      </c>
      <c r="J1638">
        <f>CHOOSE(MONTH($F1638),"Январь","Февраль","Март","Апрель","Май","Июнь","Июль","Август","Сентябрь","Октябрь","Ноябрь","Декабрь")</f>
        <v/>
      </c>
      <c r="K1638">
        <f>DAY($F1638)</f>
        <v/>
      </c>
      <c r="L1638">
        <f>IF(MOD($A1638,10)&lt;7,"ФО_01_Крупный","ФО_"&amp;TEXT(MOD($A1638,8)+1,"00"))</f>
        <v/>
      </c>
      <c r="M1638">
        <f>IF($AB1638="Да","Регион_001_Крупный","Регион_"&amp;TEXT(MOD(QUOTIENT($A1638-1,20),180)+1,"000"))</f>
        <v/>
      </c>
      <c r="N1638">
        <f>IF($AB1638="Да","Город_"&amp;TEXT(MOD($A1638-1,250)+1,"0000"),"Город_"&amp;TEXT(MOD($A1638-1,3000)+1,"0000"))</f>
        <v/>
      </c>
      <c r="O1638">
        <f>IF($AB1638="Да","Холдинг_Крупный","Холдинг_"&amp;TEXT(MOD(QUOTIENT($A1638-1,10000),20)+1,"00"))</f>
        <v/>
      </c>
      <c r="P1638">
        <f>IF($AB1638="Да","Организация_Крупная","Организация_"&amp;TEXT(MOD(QUOTIENT($A1638-1,500),600)+1,"000"))</f>
        <v/>
      </c>
      <c r="Q1638">
        <f>"Отдел_"&amp;TEXT(MOD(QUOTIENT($A1638-1,50),100)+1,"000")</f>
        <v/>
      </c>
      <c r="R1638">
        <f>IF($AB1638="Да","Группа_Крупная","Группа_"&amp;TEXT(MOD(QUOTIENT($A1638-1,5000),30)+1,"00"))</f>
        <v/>
      </c>
      <c r="S1638">
        <f>IF($AB1638="Да","Категория_Крупная","Категория_"&amp;TEXT(MOD(QUOTIENT($A1638-1,500),120)+1,"000"))</f>
        <v/>
      </c>
      <c r="T1638">
        <f>IF($AB1638="Да","Подкатегория_Крупная","Подкатегория_"&amp;TEXT(MOD(QUOTIENT($A1638-1,50),300)+1,"000"))</f>
        <v/>
      </c>
      <c r="U1638">
        <f>"SKU_"&amp;TEXT($A1638,"0000000")</f>
        <v/>
      </c>
      <c r="V1638">
        <f>CHOOSE(MOD($A1638-1,4)+1,"Enterprise","SMB","Госсектор","Розница")</f>
        <v/>
      </c>
      <c r="W1638">
        <f>"Клиент_"&amp;TEXT(MOD($A1638-1,20000)+1,"00000")</f>
        <v/>
      </c>
      <c r="X1638">
        <f>CHOOSE(MOD($A1638-1,5)+1,"Портал","API","Импорт","Ручной ввод","Интеграция")</f>
        <v/>
      </c>
      <c r="Y1638" s="8">
        <f>ROUND(1000+MOD($A1638*37,90000)+IF($AB1638="Да",5000,0),2)</f>
        <v/>
      </c>
      <c r="Z1638">
        <f>1+MOD($A1638,20)</f>
        <v/>
      </c>
      <c r="AA1638" s="8">
        <f>ROUND($Y1638*(0.08+MOD($A1638,17)/100),2)</f>
        <v/>
      </c>
      <c r="AB1638">
        <f>IF(MOD($A1638,10)&lt;7,"Да","Нет")</f>
        <v/>
      </c>
      <c r="AC1638">
        <f>$R1638&amp;" / "&amp;$S1638&amp;" / "&amp;$T1638</f>
        <v/>
      </c>
      <c r="AD1638">
        <f>1</f>
        <v/>
      </c>
      <c r="AE1638">
        <f>IF($A1638&lt;=Settings!$B$4,"до 100",IF($A1638&lt;=Settings!$B$5,"до 10 000",IF($A1638&lt;=Settings!$B$6,"до 100 000","100 000+")))</f>
        <v/>
      </c>
    </row>
    <row r="1639">
      <c r="A1639">
        <f>ROW()-1</f>
        <v/>
      </c>
      <c r="B1639">
        <f>IF($A1639&lt;=Settings!$B$4,"small_control",IF($A1639&lt;=Settings!$B$5,"medium_10k",IF($A1639&lt;=Settings!$B$6,"large_100k","extreme_1m")))</f>
        <v/>
      </c>
      <c r="C1639">
        <f>"ORD-"&amp;TEXT(QUOTIENT($A1639-1,3)+1,"0000000")</f>
        <v/>
      </c>
      <c r="D1639">
        <f>"LINE-"&amp;TEXT($A1639,"0000000")</f>
        <v/>
      </c>
      <c r="E1639" s="7">
        <f>Settings!$B$2+$A1639-1</f>
        <v/>
      </c>
      <c r="F1639" s="7">
        <f>Settings!$B$2+MOD($A1639-1,Settings!$B$7)</f>
        <v/>
      </c>
      <c r="G1639">
        <f>YEAR($F1639)</f>
        <v/>
      </c>
      <c r="H1639">
        <f>"Q"&amp;ROUNDUP(MONTH($F1639)/3,0)</f>
        <v/>
      </c>
      <c r="I1639">
        <f>MONTH($F1639)</f>
        <v/>
      </c>
      <c r="J1639">
        <f>CHOOSE(MONTH($F1639),"Январь","Февраль","Март","Апрель","Май","Июнь","Июль","Август","Сентябрь","Октябрь","Ноябрь","Декабрь")</f>
        <v/>
      </c>
      <c r="K1639">
        <f>DAY($F1639)</f>
        <v/>
      </c>
      <c r="L1639">
        <f>IF(MOD($A1639,10)&lt;7,"ФО_01_Крупный","ФО_"&amp;TEXT(MOD($A1639,8)+1,"00"))</f>
        <v/>
      </c>
      <c r="M1639">
        <f>IF($AB1639="Да","Регион_001_Крупный","Регион_"&amp;TEXT(MOD(QUOTIENT($A1639-1,20),180)+1,"000"))</f>
        <v/>
      </c>
      <c r="N1639">
        <f>IF($AB1639="Да","Город_"&amp;TEXT(MOD($A1639-1,250)+1,"0000"),"Город_"&amp;TEXT(MOD($A1639-1,3000)+1,"0000"))</f>
        <v/>
      </c>
      <c r="O1639">
        <f>IF($AB1639="Да","Холдинг_Крупный","Холдинг_"&amp;TEXT(MOD(QUOTIENT($A1639-1,10000),20)+1,"00"))</f>
        <v/>
      </c>
      <c r="P1639">
        <f>IF($AB1639="Да","Организация_Крупная","Организация_"&amp;TEXT(MOD(QUOTIENT($A1639-1,500),600)+1,"000"))</f>
        <v/>
      </c>
      <c r="Q1639">
        <f>"Отдел_"&amp;TEXT(MOD(QUOTIENT($A1639-1,50),100)+1,"000")</f>
        <v/>
      </c>
      <c r="R1639">
        <f>IF($AB1639="Да","Группа_Крупная","Группа_"&amp;TEXT(MOD(QUOTIENT($A1639-1,5000),30)+1,"00"))</f>
        <v/>
      </c>
      <c r="S1639">
        <f>IF($AB1639="Да","Категория_Крупная","Категория_"&amp;TEXT(MOD(QUOTIENT($A1639-1,500),120)+1,"000"))</f>
        <v/>
      </c>
      <c r="T1639">
        <f>IF($AB1639="Да","Подкатегория_Крупная","Подкатегория_"&amp;TEXT(MOD(QUOTIENT($A1639-1,50),300)+1,"000"))</f>
        <v/>
      </c>
      <c r="U1639">
        <f>"SKU_"&amp;TEXT($A1639,"0000000")</f>
        <v/>
      </c>
      <c r="V1639">
        <f>CHOOSE(MOD($A1639-1,4)+1,"Enterprise","SMB","Госсектор","Розница")</f>
        <v/>
      </c>
      <c r="W1639">
        <f>"Клиент_"&amp;TEXT(MOD($A1639-1,20000)+1,"00000")</f>
        <v/>
      </c>
      <c r="X1639">
        <f>CHOOSE(MOD($A1639-1,5)+1,"Портал","API","Импорт","Ручной ввод","Интеграция")</f>
        <v/>
      </c>
      <c r="Y1639" s="8">
        <f>ROUND(1000+MOD($A1639*37,90000)+IF($AB1639="Да",5000,0),2)</f>
        <v/>
      </c>
      <c r="Z1639">
        <f>1+MOD($A1639,20)</f>
        <v/>
      </c>
      <c r="AA1639" s="8">
        <f>ROUND($Y1639*(0.08+MOD($A1639,17)/100),2)</f>
        <v/>
      </c>
      <c r="AB1639">
        <f>IF(MOD($A1639,10)&lt;7,"Да","Нет")</f>
        <v/>
      </c>
      <c r="AC1639">
        <f>$R1639&amp;" / "&amp;$S1639&amp;" / "&amp;$T1639</f>
        <v/>
      </c>
      <c r="AD1639">
        <f>1</f>
        <v/>
      </c>
      <c r="AE1639">
        <f>IF($A1639&lt;=Settings!$B$4,"до 100",IF($A1639&lt;=Settings!$B$5,"до 10 000",IF($A1639&lt;=Settings!$B$6,"до 100 000","100 000+")))</f>
        <v/>
      </c>
    </row>
    <row r="1640">
      <c r="A1640">
        <f>ROW()-1</f>
        <v/>
      </c>
      <c r="B1640">
        <f>IF($A1640&lt;=Settings!$B$4,"small_control",IF($A1640&lt;=Settings!$B$5,"medium_10k",IF($A1640&lt;=Settings!$B$6,"large_100k","extreme_1m")))</f>
        <v/>
      </c>
      <c r="C1640">
        <f>"ORD-"&amp;TEXT(QUOTIENT($A1640-1,3)+1,"0000000")</f>
        <v/>
      </c>
      <c r="D1640">
        <f>"LINE-"&amp;TEXT($A1640,"0000000")</f>
        <v/>
      </c>
      <c r="E1640" s="7">
        <f>Settings!$B$2+$A1640-1</f>
        <v/>
      </c>
      <c r="F1640" s="7">
        <f>Settings!$B$2+MOD($A1640-1,Settings!$B$7)</f>
        <v/>
      </c>
      <c r="G1640">
        <f>YEAR($F1640)</f>
        <v/>
      </c>
      <c r="H1640">
        <f>"Q"&amp;ROUNDUP(MONTH($F1640)/3,0)</f>
        <v/>
      </c>
      <c r="I1640">
        <f>MONTH($F1640)</f>
        <v/>
      </c>
      <c r="J1640">
        <f>CHOOSE(MONTH($F1640),"Январь","Февраль","Март","Апрель","Май","Июнь","Июль","Август","Сентябрь","Октябрь","Ноябрь","Декабрь")</f>
        <v/>
      </c>
      <c r="K1640">
        <f>DAY($F1640)</f>
        <v/>
      </c>
      <c r="L1640">
        <f>IF(MOD($A1640,10)&lt;7,"ФО_01_Крупный","ФО_"&amp;TEXT(MOD($A1640,8)+1,"00"))</f>
        <v/>
      </c>
      <c r="M1640">
        <f>IF($AB1640="Да","Регион_001_Крупный","Регион_"&amp;TEXT(MOD(QUOTIENT($A1640-1,20),180)+1,"000"))</f>
        <v/>
      </c>
      <c r="N1640">
        <f>IF($AB1640="Да","Город_"&amp;TEXT(MOD($A1640-1,250)+1,"0000"),"Город_"&amp;TEXT(MOD($A1640-1,3000)+1,"0000"))</f>
        <v/>
      </c>
      <c r="O1640">
        <f>IF($AB1640="Да","Холдинг_Крупный","Холдинг_"&amp;TEXT(MOD(QUOTIENT($A1640-1,10000),20)+1,"00"))</f>
        <v/>
      </c>
      <c r="P1640">
        <f>IF($AB1640="Да","Организация_Крупная","Организация_"&amp;TEXT(MOD(QUOTIENT($A1640-1,500),600)+1,"000"))</f>
        <v/>
      </c>
      <c r="Q1640">
        <f>"Отдел_"&amp;TEXT(MOD(QUOTIENT($A1640-1,50),100)+1,"000")</f>
        <v/>
      </c>
      <c r="R1640">
        <f>IF($AB1640="Да","Группа_Крупная","Группа_"&amp;TEXT(MOD(QUOTIENT($A1640-1,5000),30)+1,"00"))</f>
        <v/>
      </c>
      <c r="S1640">
        <f>IF($AB1640="Да","Категория_Крупная","Категория_"&amp;TEXT(MOD(QUOTIENT($A1640-1,500),120)+1,"000"))</f>
        <v/>
      </c>
      <c r="T1640">
        <f>IF($AB1640="Да","Подкатегория_Крупная","Подкатегория_"&amp;TEXT(MOD(QUOTIENT($A1640-1,50),300)+1,"000"))</f>
        <v/>
      </c>
      <c r="U1640">
        <f>"SKU_"&amp;TEXT($A1640,"0000000")</f>
        <v/>
      </c>
      <c r="V1640">
        <f>CHOOSE(MOD($A1640-1,4)+1,"Enterprise","SMB","Госсектор","Розница")</f>
        <v/>
      </c>
      <c r="W1640">
        <f>"Клиент_"&amp;TEXT(MOD($A1640-1,20000)+1,"00000")</f>
        <v/>
      </c>
      <c r="X1640">
        <f>CHOOSE(MOD($A1640-1,5)+1,"Портал","API","Импорт","Ручной ввод","Интеграция")</f>
        <v/>
      </c>
      <c r="Y1640" s="8">
        <f>ROUND(1000+MOD($A1640*37,90000)+IF($AB1640="Да",5000,0),2)</f>
        <v/>
      </c>
      <c r="Z1640">
        <f>1+MOD($A1640,20)</f>
        <v/>
      </c>
      <c r="AA1640" s="8">
        <f>ROUND($Y1640*(0.08+MOD($A1640,17)/100),2)</f>
        <v/>
      </c>
      <c r="AB1640">
        <f>IF(MOD($A1640,10)&lt;7,"Да","Нет")</f>
        <v/>
      </c>
      <c r="AC1640">
        <f>$R1640&amp;" / "&amp;$S1640&amp;" / "&amp;$T1640</f>
        <v/>
      </c>
      <c r="AD1640">
        <f>1</f>
        <v/>
      </c>
      <c r="AE1640">
        <f>IF($A1640&lt;=Settings!$B$4,"до 100",IF($A1640&lt;=Settings!$B$5,"до 10 000",IF($A1640&lt;=Settings!$B$6,"до 100 000","100 000+")))</f>
        <v/>
      </c>
    </row>
    <row r="1641">
      <c r="A1641">
        <f>ROW()-1</f>
        <v/>
      </c>
      <c r="B1641">
        <f>IF($A1641&lt;=Settings!$B$4,"small_control",IF($A1641&lt;=Settings!$B$5,"medium_10k",IF($A1641&lt;=Settings!$B$6,"large_100k","extreme_1m")))</f>
        <v/>
      </c>
      <c r="C1641">
        <f>"ORD-"&amp;TEXT(QUOTIENT($A1641-1,3)+1,"0000000")</f>
        <v/>
      </c>
      <c r="D1641">
        <f>"LINE-"&amp;TEXT($A1641,"0000000")</f>
        <v/>
      </c>
      <c r="E1641" s="7">
        <f>Settings!$B$2+$A1641-1</f>
        <v/>
      </c>
      <c r="F1641" s="7">
        <f>Settings!$B$2+MOD($A1641-1,Settings!$B$7)</f>
        <v/>
      </c>
      <c r="G1641">
        <f>YEAR($F1641)</f>
        <v/>
      </c>
      <c r="H1641">
        <f>"Q"&amp;ROUNDUP(MONTH($F1641)/3,0)</f>
        <v/>
      </c>
      <c r="I1641">
        <f>MONTH($F1641)</f>
        <v/>
      </c>
      <c r="J1641">
        <f>CHOOSE(MONTH($F1641),"Январь","Февраль","Март","Апрель","Май","Июнь","Июль","Август","Сентябрь","Октябрь","Ноябрь","Декабрь")</f>
        <v/>
      </c>
      <c r="K1641">
        <f>DAY($F1641)</f>
        <v/>
      </c>
      <c r="L1641">
        <f>IF(MOD($A1641,10)&lt;7,"ФО_01_Крупный","ФО_"&amp;TEXT(MOD($A1641,8)+1,"00"))</f>
        <v/>
      </c>
      <c r="M1641">
        <f>IF($AB1641="Да","Регион_001_Крупный","Регион_"&amp;TEXT(MOD(QUOTIENT($A1641-1,20),180)+1,"000"))</f>
        <v/>
      </c>
      <c r="N1641">
        <f>IF($AB1641="Да","Город_"&amp;TEXT(MOD($A1641-1,250)+1,"0000"),"Город_"&amp;TEXT(MOD($A1641-1,3000)+1,"0000"))</f>
        <v/>
      </c>
      <c r="O1641">
        <f>IF($AB1641="Да","Холдинг_Крупный","Холдинг_"&amp;TEXT(MOD(QUOTIENT($A1641-1,10000),20)+1,"00"))</f>
        <v/>
      </c>
      <c r="P1641">
        <f>IF($AB1641="Да","Организация_Крупная","Организация_"&amp;TEXT(MOD(QUOTIENT($A1641-1,500),600)+1,"000"))</f>
        <v/>
      </c>
      <c r="Q1641">
        <f>"Отдел_"&amp;TEXT(MOD(QUOTIENT($A1641-1,50),100)+1,"000")</f>
        <v/>
      </c>
      <c r="R1641">
        <f>IF($AB1641="Да","Группа_Крупная","Группа_"&amp;TEXT(MOD(QUOTIENT($A1641-1,5000),30)+1,"00"))</f>
        <v/>
      </c>
      <c r="S1641">
        <f>IF($AB1641="Да","Категория_Крупная","Категория_"&amp;TEXT(MOD(QUOTIENT($A1641-1,500),120)+1,"000"))</f>
        <v/>
      </c>
      <c r="T1641">
        <f>IF($AB1641="Да","Подкатегория_Крупная","Подкатегория_"&amp;TEXT(MOD(QUOTIENT($A1641-1,50),300)+1,"000"))</f>
        <v/>
      </c>
      <c r="U1641">
        <f>"SKU_"&amp;TEXT($A1641,"0000000")</f>
        <v/>
      </c>
      <c r="V1641">
        <f>CHOOSE(MOD($A1641-1,4)+1,"Enterprise","SMB","Госсектор","Розница")</f>
        <v/>
      </c>
      <c r="W1641">
        <f>"Клиент_"&amp;TEXT(MOD($A1641-1,20000)+1,"00000")</f>
        <v/>
      </c>
      <c r="X1641">
        <f>CHOOSE(MOD($A1641-1,5)+1,"Портал","API","Импорт","Ручной ввод","Интеграция")</f>
        <v/>
      </c>
      <c r="Y1641" s="8">
        <f>ROUND(1000+MOD($A1641*37,90000)+IF($AB1641="Да",5000,0),2)</f>
        <v/>
      </c>
      <c r="Z1641">
        <f>1+MOD($A1641,20)</f>
        <v/>
      </c>
      <c r="AA1641" s="8">
        <f>ROUND($Y1641*(0.08+MOD($A1641,17)/100),2)</f>
        <v/>
      </c>
      <c r="AB1641">
        <f>IF(MOD($A1641,10)&lt;7,"Да","Нет")</f>
        <v/>
      </c>
      <c r="AC1641">
        <f>$R1641&amp;" / "&amp;$S1641&amp;" / "&amp;$T1641</f>
        <v/>
      </c>
      <c r="AD1641">
        <f>1</f>
        <v/>
      </c>
      <c r="AE1641">
        <f>IF($A1641&lt;=Settings!$B$4,"до 100",IF($A1641&lt;=Settings!$B$5,"до 10 000",IF($A1641&lt;=Settings!$B$6,"до 100 000","100 000+")))</f>
        <v/>
      </c>
    </row>
    <row r="1642">
      <c r="A1642">
        <f>ROW()-1</f>
        <v/>
      </c>
      <c r="B1642">
        <f>IF($A1642&lt;=Settings!$B$4,"small_control",IF($A1642&lt;=Settings!$B$5,"medium_10k",IF($A1642&lt;=Settings!$B$6,"large_100k","extreme_1m")))</f>
        <v/>
      </c>
      <c r="C1642">
        <f>"ORD-"&amp;TEXT(QUOTIENT($A1642-1,3)+1,"0000000")</f>
        <v/>
      </c>
      <c r="D1642">
        <f>"LINE-"&amp;TEXT($A1642,"0000000")</f>
        <v/>
      </c>
      <c r="E1642" s="7">
        <f>Settings!$B$2+$A1642-1</f>
        <v/>
      </c>
      <c r="F1642" s="7">
        <f>Settings!$B$2+MOD($A1642-1,Settings!$B$7)</f>
        <v/>
      </c>
      <c r="G1642">
        <f>YEAR($F1642)</f>
        <v/>
      </c>
      <c r="H1642">
        <f>"Q"&amp;ROUNDUP(MONTH($F1642)/3,0)</f>
        <v/>
      </c>
      <c r="I1642">
        <f>MONTH($F1642)</f>
        <v/>
      </c>
      <c r="J1642">
        <f>CHOOSE(MONTH($F1642),"Январь","Февраль","Март","Апрель","Май","Июнь","Июль","Август","Сентябрь","Октябрь","Ноябрь","Декабрь")</f>
        <v/>
      </c>
      <c r="K1642">
        <f>DAY($F1642)</f>
        <v/>
      </c>
      <c r="L1642">
        <f>IF(MOD($A1642,10)&lt;7,"ФО_01_Крупный","ФО_"&amp;TEXT(MOD($A1642,8)+1,"00"))</f>
        <v/>
      </c>
      <c r="M1642">
        <f>IF($AB1642="Да","Регион_001_Крупный","Регион_"&amp;TEXT(MOD(QUOTIENT($A1642-1,20),180)+1,"000"))</f>
        <v/>
      </c>
      <c r="N1642">
        <f>IF($AB1642="Да","Город_"&amp;TEXT(MOD($A1642-1,250)+1,"0000"),"Город_"&amp;TEXT(MOD($A1642-1,3000)+1,"0000"))</f>
        <v/>
      </c>
      <c r="O1642">
        <f>IF($AB1642="Да","Холдинг_Крупный","Холдинг_"&amp;TEXT(MOD(QUOTIENT($A1642-1,10000),20)+1,"00"))</f>
        <v/>
      </c>
      <c r="P1642">
        <f>IF($AB1642="Да","Организация_Крупная","Организация_"&amp;TEXT(MOD(QUOTIENT($A1642-1,500),600)+1,"000"))</f>
        <v/>
      </c>
      <c r="Q1642">
        <f>"Отдел_"&amp;TEXT(MOD(QUOTIENT($A1642-1,50),100)+1,"000")</f>
        <v/>
      </c>
      <c r="R1642">
        <f>IF($AB1642="Да","Группа_Крупная","Группа_"&amp;TEXT(MOD(QUOTIENT($A1642-1,5000),30)+1,"00"))</f>
        <v/>
      </c>
      <c r="S1642">
        <f>IF($AB1642="Да","Категория_Крупная","Категория_"&amp;TEXT(MOD(QUOTIENT($A1642-1,500),120)+1,"000"))</f>
        <v/>
      </c>
      <c r="T1642">
        <f>IF($AB1642="Да","Подкатегория_Крупная","Подкатегория_"&amp;TEXT(MOD(QUOTIENT($A1642-1,50),300)+1,"000"))</f>
        <v/>
      </c>
      <c r="U1642">
        <f>"SKU_"&amp;TEXT($A1642,"0000000")</f>
        <v/>
      </c>
      <c r="V1642">
        <f>CHOOSE(MOD($A1642-1,4)+1,"Enterprise","SMB","Госсектор","Розница")</f>
        <v/>
      </c>
      <c r="W1642">
        <f>"Клиент_"&amp;TEXT(MOD($A1642-1,20000)+1,"00000")</f>
        <v/>
      </c>
      <c r="X1642">
        <f>CHOOSE(MOD($A1642-1,5)+1,"Портал","API","Импорт","Ручной ввод","Интеграция")</f>
        <v/>
      </c>
      <c r="Y1642" s="8">
        <f>ROUND(1000+MOD($A1642*37,90000)+IF($AB1642="Да",5000,0),2)</f>
        <v/>
      </c>
      <c r="Z1642">
        <f>1+MOD($A1642,20)</f>
        <v/>
      </c>
      <c r="AA1642" s="8">
        <f>ROUND($Y1642*(0.08+MOD($A1642,17)/100),2)</f>
        <v/>
      </c>
      <c r="AB1642">
        <f>IF(MOD($A1642,10)&lt;7,"Да","Нет")</f>
        <v/>
      </c>
      <c r="AC1642">
        <f>$R1642&amp;" / "&amp;$S1642&amp;" / "&amp;$T1642</f>
        <v/>
      </c>
      <c r="AD1642">
        <f>1</f>
        <v/>
      </c>
      <c r="AE1642">
        <f>IF($A1642&lt;=Settings!$B$4,"до 100",IF($A1642&lt;=Settings!$B$5,"до 10 000",IF($A1642&lt;=Settings!$B$6,"до 100 000","100 000+")))</f>
        <v/>
      </c>
    </row>
    <row r="1643">
      <c r="A1643">
        <f>ROW()-1</f>
        <v/>
      </c>
      <c r="B1643">
        <f>IF($A1643&lt;=Settings!$B$4,"small_control",IF($A1643&lt;=Settings!$B$5,"medium_10k",IF($A1643&lt;=Settings!$B$6,"large_100k","extreme_1m")))</f>
        <v/>
      </c>
      <c r="C1643">
        <f>"ORD-"&amp;TEXT(QUOTIENT($A1643-1,3)+1,"0000000")</f>
        <v/>
      </c>
      <c r="D1643">
        <f>"LINE-"&amp;TEXT($A1643,"0000000")</f>
        <v/>
      </c>
      <c r="E1643" s="7">
        <f>Settings!$B$2+$A1643-1</f>
        <v/>
      </c>
      <c r="F1643" s="7">
        <f>Settings!$B$2+MOD($A1643-1,Settings!$B$7)</f>
        <v/>
      </c>
      <c r="G1643">
        <f>YEAR($F1643)</f>
        <v/>
      </c>
      <c r="H1643">
        <f>"Q"&amp;ROUNDUP(MONTH($F1643)/3,0)</f>
        <v/>
      </c>
      <c r="I1643">
        <f>MONTH($F1643)</f>
        <v/>
      </c>
      <c r="J1643">
        <f>CHOOSE(MONTH($F1643),"Январь","Февраль","Март","Апрель","Май","Июнь","Июль","Август","Сентябрь","Октябрь","Ноябрь","Декабрь")</f>
        <v/>
      </c>
      <c r="K1643">
        <f>DAY($F1643)</f>
        <v/>
      </c>
      <c r="L1643">
        <f>IF(MOD($A1643,10)&lt;7,"ФО_01_Крупный","ФО_"&amp;TEXT(MOD($A1643,8)+1,"00"))</f>
        <v/>
      </c>
      <c r="M1643">
        <f>IF($AB1643="Да","Регион_001_Крупный","Регион_"&amp;TEXT(MOD(QUOTIENT($A1643-1,20),180)+1,"000"))</f>
        <v/>
      </c>
      <c r="N1643">
        <f>IF($AB1643="Да","Город_"&amp;TEXT(MOD($A1643-1,250)+1,"0000"),"Город_"&amp;TEXT(MOD($A1643-1,3000)+1,"0000"))</f>
        <v/>
      </c>
      <c r="O1643">
        <f>IF($AB1643="Да","Холдинг_Крупный","Холдинг_"&amp;TEXT(MOD(QUOTIENT($A1643-1,10000),20)+1,"00"))</f>
        <v/>
      </c>
      <c r="P1643">
        <f>IF($AB1643="Да","Организация_Крупная","Организация_"&amp;TEXT(MOD(QUOTIENT($A1643-1,500),600)+1,"000"))</f>
        <v/>
      </c>
      <c r="Q1643">
        <f>"Отдел_"&amp;TEXT(MOD(QUOTIENT($A1643-1,50),100)+1,"000")</f>
        <v/>
      </c>
      <c r="R1643">
        <f>IF($AB1643="Да","Группа_Крупная","Группа_"&amp;TEXT(MOD(QUOTIENT($A1643-1,5000),30)+1,"00"))</f>
        <v/>
      </c>
      <c r="S1643">
        <f>IF($AB1643="Да","Категория_Крупная","Категория_"&amp;TEXT(MOD(QUOTIENT($A1643-1,500),120)+1,"000"))</f>
        <v/>
      </c>
      <c r="T1643">
        <f>IF($AB1643="Да","Подкатегория_Крупная","Подкатегория_"&amp;TEXT(MOD(QUOTIENT($A1643-1,50),300)+1,"000"))</f>
        <v/>
      </c>
      <c r="U1643">
        <f>"SKU_"&amp;TEXT($A1643,"0000000")</f>
        <v/>
      </c>
      <c r="V1643">
        <f>CHOOSE(MOD($A1643-1,4)+1,"Enterprise","SMB","Госсектор","Розница")</f>
        <v/>
      </c>
      <c r="W1643">
        <f>"Клиент_"&amp;TEXT(MOD($A1643-1,20000)+1,"00000")</f>
        <v/>
      </c>
      <c r="X1643">
        <f>CHOOSE(MOD($A1643-1,5)+1,"Портал","API","Импорт","Ручной ввод","Интеграция")</f>
        <v/>
      </c>
      <c r="Y1643" s="8">
        <f>ROUND(1000+MOD($A1643*37,90000)+IF($AB1643="Да",5000,0),2)</f>
        <v/>
      </c>
      <c r="Z1643">
        <f>1+MOD($A1643,20)</f>
        <v/>
      </c>
      <c r="AA1643" s="8">
        <f>ROUND($Y1643*(0.08+MOD($A1643,17)/100),2)</f>
        <v/>
      </c>
      <c r="AB1643">
        <f>IF(MOD($A1643,10)&lt;7,"Да","Нет")</f>
        <v/>
      </c>
      <c r="AC1643">
        <f>$R1643&amp;" / "&amp;$S1643&amp;" / "&amp;$T1643</f>
        <v/>
      </c>
      <c r="AD1643">
        <f>1</f>
        <v/>
      </c>
      <c r="AE1643">
        <f>IF($A1643&lt;=Settings!$B$4,"до 100",IF($A1643&lt;=Settings!$B$5,"до 10 000",IF($A1643&lt;=Settings!$B$6,"до 100 000","100 000+")))</f>
        <v/>
      </c>
    </row>
    <row r="1644">
      <c r="A1644">
        <f>ROW()-1</f>
        <v/>
      </c>
      <c r="B1644">
        <f>IF($A1644&lt;=Settings!$B$4,"small_control",IF($A1644&lt;=Settings!$B$5,"medium_10k",IF($A1644&lt;=Settings!$B$6,"large_100k","extreme_1m")))</f>
        <v/>
      </c>
      <c r="C1644">
        <f>"ORD-"&amp;TEXT(QUOTIENT($A1644-1,3)+1,"0000000")</f>
        <v/>
      </c>
      <c r="D1644">
        <f>"LINE-"&amp;TEXT($A1644,"0000000")</f>
        <v/>
      </c>
      <c r="E1644" s="7">
        <f>Settings!$B$2+$A1644-1</f>
        <v/>
      </c>
      <c r="F1644" s="7">
        <f>Settings!$B$2+MOD($A1644-1,Settings!$B$7)</f>
        <v/>
      </c>
      <c r="G1644">
        <f>YEAR($F1644)</f>
        <v/>
      </c>
      <c r="H1644">
        <f>"Q"&amp;ROUNDUP(MONTH($F1644)/3,0)</f>
        <v/>
      </c>
      <c r="I1644">
        <f>MONTH($F1644)</f>
        <v/>
      </c>
      <c r="J1644">
        <f>CHOOSE(MONTH($F1644),"Январь","Февраль","Март","Апрель","Май","Июнь","Июль","Август","Сентябрь","Октябрь","Ноябрь","Декабрь")</f>
        <v/>
      </c>
      <c r="K1644">
        <f>DAY($F1644)</f>
        <v/>
      </c>
      <c r="L1644">
        <f>IF(MOD($A1644,10)&lt;7,"ФО_01_Крупный","ФО_"&amp;TEXT(MOD($A1644,8)+1,"00"))</f>
        <v/>
      </c>
      <c r="M1644">
        <f>IF($AB1644="Да","Регион_001_Крупный","Регион_"&amp;TEXT(MOD(QUOTIENT($A1644-1,20),180)+1,"000"))</f>
        <v/>
      </c>
      <c r="N1644">
        <f>IF($AB1644="Да","Город_"&amp;TEXT(MOD($A1644-1,250)+1,"0000"),"Город_"&amp;TEXT(MOD($A1644-1,3000)+1,"0000"))</f>
        <v/>
      </c>
      <c r="O1644">
        <f>IF($AB1644="Да","Холдинг_Крупный","Холдинг_"&amp;TEXT(MOD(QUOTIENT($A1644-1,10000),20)+1,"00"))</f>
        <v/>
      </c>
      <c r="P1644">
        <f>IF($AB1644="Да","Организация_Крупная","Организация_"&amp;TEXT(MOD(QUOTIENT($A1644-1,500),600)+1,"000"))</f>
        <v/>
      </c>
      <c r="Q1644">
        <f>"Отдел_"&amp;TEXT(MOD(QUOTIENT($A1644-1,50),100)+1,"000")</f>
        <v/>
      </c>
      <c r="R1644">
        <f>IF($AB1644="Да","Группа_Крупная","Группа_"&amp;TEXT(MOD(QUOTIENT($A1644-1,5000),30)+1,"00"))</f>
        <v/>
      </c>
      <c r="S1644">
        <f>IF($AB1644="Да","Категория_Крупная","Категория_"&amp;TEXT(MOD(QUOTIENT($A1644-1,500),120)+1,"000"))</f>
        <v/>
      </c>
      <c r="T1644">
        <f>IF($AB1644="Да","Подкатегория_Крупная","Подкатегория_"&amp;TEXT(MOD(QUOTIENT($A1644-1,50),300)+1,"000"))</f>
        <v/>
      </c>
      <c r="U1644">
        <f>"SKU_"&amp;TEXT($A1644,"0000000")</f>
        <v/>
      </c>
      <c r="V1644">
        <f>CHOOSE(MOD($A1644-1,4)+1,"Enterprise","SMB","Госсектор","Розница")</f>
        <v/>
      </c>
      <c r="W1644">
        <f>"Клиент_"&amp;TEXT(MOD($A1644-1,20000)+1,"00000")</f>
        <v/>
      </c>
      <c r="X1644">
        <f>CHOOSE(MOD($A1644-1,5)+1,"Портал","API","Импорт","Ручной ввод","Интеграция")</f>
        <v/>
      </c>
      <c r="Y1644" s="8">
        <f>ROUND(1000+MOD($A1644*37,90000)+IF($AB1644="Да",5000,0),2)</f>
        <v/>
      </c>
      <c r="Z1644">
        <f>1+MOD($A1644,20)</f>
        <v/>
      </c>
      <c r="AA1644" s="8">
        <f>ROUND($Y1644*(0.08+MOD($A1644,17)/100),2)</f>
        <v/>
      </c>
      <c r="AB1644">
        <f>IF(MOD($A1644,10)&lt;7,"Да","Нет")</f>
        <v/>
      </c>
      <c r="AC1644">
        <f>$R1644&amp;" / "&amp;$S1644&amp;" / "&amp;$T1644</f>
        <v/>
      </c>
      <c r="AD1644">
        <f>1</f>
        <v/>
      </c>
      <c r="AE1644">
        <f>IF($A1644&lt;=Settings!$B$4,"до 100",IF($A1644&lt;=Settings!$B$5,"до 10 000",IF($A1644&lt;=Settings!$B$6,"до 100 000","100 000+")))</f>
        <v/>
      </c>
    </row>
    <row r="1645">
      <c r="A1645">
        <f>ROW()-1</f>
        <v/>
      </c>
      <c r="B1645">
        <f>IF($A1645&lt;=Settings!$B$4,"small_control",IF($A1645&lt;=Settings!$B$5,"medium_10k",IF($A1645&lt;=Settings!$B$6,"large_100k","extreme_1m")))</f>
        <v/>
      </c>
      <c r="C1645">
        <f>"ORD-"&amp;TEXT(QUOTIENT($A1645-1,3)+1,"0000000")</f>
        <v/>
      </c>
      <c r="D1645">
        <f>"LINE-"&amp;TEXT($A1645,"0000000")</f>
        <v/>
      </c>
      <c r="E1645" s="7">
        <f>Settings!$B$2+$A1645-1</f>
        <v/>
      </c>
      <c r="F1645" s="7">
        <f>Settings!$B$2+MOD($A1645-1,Settings!$B$7)</f>
        <v/>
      </c>
      <c r="G1645">
        <f>YEAR($F1645)</f>
        <v/>
      </c>
      <c r="H1645">
        <f>"Q"&amp;ROUNDUP(MONTH($F1645)/3,0)</f>
        <v/>
      </c>
      <c r="I1645">
        <f>MONTH($F1645)</f>
        <v/>
      </c>
      <c r="J1645">
        <f>CHOOSE(MONTH($F1645),"Январь","Февраль","Март","Апрель","Май","Июнь","Июль","Август","Сентябрь","Октябрь","Ноябрь","Декабрь")</f>
        <v/>
      </c>
      <c r="K1645">
        <f>DAY($F1645)</f>
        <v/>
      </c>
      <c r="L1645">
        <f>IF(MOD($A1645,10)&lt;7,"ФО_01_Крупный","ФО_"&amp;TEXT(MOD($A1645,8)+1,"00"))</f>
        <v/>
      </c>
      <c r="M1645">
        <f>IF($AB1645="Да","Регион_001_Крупный","Регион_"&amp;TEXT(MOD(QUOTIENT($A1645-1,20),180)+1,"000"))</f>
        <v/>
      </c>
      <c r="N1645">
        <f>IF($AB1645="Да","Город_"&amp;TEXT(MOD($A1645-1,250)+1,"0000"),"Город_"&amp;TEXT(MOD($A1645-1,3000)+1,"0000"))</f>
        <v/>
      </c>
      <c r="O1645">
        <f>IF($AB1645="Да","Холдинг_Крупный","Холдинг_"&amp;TEXT(MOD(QUOTIENT($A1645-1,10000),20)+1,"00"))</f>
        <v/>
      </c>
      <c r="P1645">
        <f>IF($AB1645="Да","Организация_Крупная","Организация_"&amp;TEXT(MOD(QUOTIENT($A1645-1,500),600)+1,"000"))</f>
        <v/>
      </c>
      <c r="Q1645">
        <f>"Отдел_"&amp;TEXT(MOD(QUOTIENT($A1645-1,50),100)+1,"000")</f>
        <v/>
      </c>
      <c r="R1645">
        <f>IF($AB1645="Да","Группа_Крупная","Группа_"&amp;TEXT(MOD(QUOTIENT($A1645-1,5000),30)+1,"00"))</f>
        <v/>
      </c>
      <c r="S1645">
        <f>IF($AB1645="Да","Категория_Крупная","Категория_"&amp;TEXT(MOD(QUOTIENT($A1645-1,500),120)+1,"000"))</f>
        <v/>
      </c>
      <c r="T1645">
        <f>IF($AB1645="Да","Подкатегория_Крупная","Подкатегория_"&amp;TEXT(MOD(QUOTIENT($A1645-1,50),300)+1,"000"))</f>
        <v/>
      </c>
      <c r="U1645">
        <f>"SKU_"&amp;TEXT($A1645,"0000000")</f>
        <v/>
      </c>
      <c r="V1645">
        <f>CHOOSE(MOD($A1645-1,4)+1,"Enterprise","SMB","Госсектор","Розница")</f>
        <v/>
      </c>
      <c r="W1645">
        <f>"Клиент_"&amp;TEXT(MOD($A1645-1,20000)+1,"00000")</f>
        <v/>
      </c>
      <c r="X1645">
        <f>CHOOSE(MOD($A1645-1,5)+1,"Портал","API","Импорт","Ручной ввод","Интеграция")</f>
        <v/>
      </c>
      <c r="Y1645" s="8">
        <f>ROUND(1000+MOD($A1645*37,90000)+IF($AB1645="Да",5000,0),2)</f>
        <v/>
      </c>
      <c r="Z1645">
        <f>1+MOD($A1645,20)</f>
        <v/>
      </c>
      <c r="AA1645" s="8">
        <f>ROUND($Y1645*(0.08+MOD($A1645,17)/100),2)</f>
        <v/>
      </c>
      <c r="AB1645">
        <f>IF(MOD($A1645,10)&lt;7,"Да","Нет")</f>
        <v/>
      </c>
      <c r="AC1645">
        <f>$R1645&amp;" / "&amp;$S1645&amp;" / "&amp;$T1645</f>
        <v/>
      </c>
      <c r="AD1645">
        <f>1</f>
        <v/>
      </c>
      <c r="AE1645">
        <f>IF($A1645&lt;=Settings!$B$4,"до 100",IF($A1645&lt;=Settings!$B$5,"до 10 000",IF($A1645&lt;=Settings!$B$6,"до 100 000","100 000+")))</f>
        <v/>
      </c>
    </row>
    <row r="1646">
      <c r="A1646">
        <f>ROW()-1</f>
        <v/>
      </c>
      <c r="B1646">
        <f>IF($A1646&lt;=Settings!$B$4,"small_control",IF($A1646&lt;=Settings!$B$5,"medium_10k",IF($A1646&lt;=Settings!$B$6,"large_100k","extreme_1m")))</f>
        <v/>
      </c>
      <c r="C1646">
        <f>"ORD-"&amp;TEXT(QUOTIENT($A1646-1,3)+1,"0000000")</f>
        <v/>
      </c>
      <c r="D1646">
        <f>"LINE-"&amp;TEXT($A1646,"0000000")</f>
        <v/>
      </c>
      <c r="E1646" s="7">
        <f>Settings!$B$2+$A1646-1</f>
        <v/>
      </c>
      <c r="F1646" s="7">
        <f>Settings!$B$2+MOD($A1646-1,Settings!$B$7)</f>
        <v/>
      </c>
      <c r="G1646">
        <f>YEAR($F1646)</f>
        <v/>
      </c>
      <c r="H1646">
        <f>"Q"&amp;ROUNDUP(MONTH($F1646)/3,0)</f>
        <v/>
      </c>
      <c r="I1646">
        <f>MONTH($F1646)</f>
        <v/>
      </c>
      <c r="J1646">
        <f>CHOOSE(MONTH($F1646),"Январь","Февраль","Март","Апрель","Май","Июнь","Июль","Август","Сентябрь","Октябрь","Ноябрь","Декабрь")</f>
        <v/>
      </c>
      <c r="K1646">
        <f>DAY($F1646)</f>
        <v/>
      </c>
      <c r="L1646">
        <f>IF(MOD($A1646,10)&lt;7,"ФО_01_Крупный","ФО_"&amp;TEXT(MOD($A1646,8)+1,"00"))</f>
        <v/>
      </c>
      <c r="M1646">
        <f>IF($AB1646="Да","Регион_001_Крупный","Регион_"&amp;TEXT(MOD(QUOTIENT($A1646-1,20),180)+1,"000"))</f>
        <v/>
      </c>
      <c r="N1646">
        <f>IF($AB1646="Да","Город_"&amp;TEXT(MOD($A1646-1,250)+1,"0000"),"Город_"&amp;TEXT(MOD($A1646-1,3000)+1,"0000"))</f>
        <v/>
      </c>
      <c r="O1646">
        <f>IF($AB1646="Да","Холдинг_Крупный","Холдинг_"&amp;TEXT(MOD(QUOTIENT($A1646-1,10000),20)+1,"00"))</f>
        <v/>
      </c>
      <c r="P1646">
        <f>IF($AB1646="Да","Организация_Крупная","Организация_"&amp;TEXT(MOD(QUOTIENT($A1646-1,500),600)+1,"000"))</f>
        <v/>
      </c>
      <c r="Q1646">
        <f>"Отдел_"&amp;TEXT(MOD(QUOTIENT($A1646-1,50),100)+1,"000")</f>
        <v/>
      </c>
      <c r="R1646">
        <f>IF($AB1646="Да","Группа_Крупная","Группа_"&amp;TEXT(MOD(QUOTIENT($A1646-1,5000),30)+1,"00"))</f>
        <v/>
      </c>
      <c r="S1646">
        <f>IF($AB1646="Да","Категория_Крупная","Категория_"&amp;TEXT(MOD(QUOTIENT($A1646-1,500),120)+1,"000"))</f>
        <v/>
      </c>
      <c r="T1646">
        <f>IF($AB1646="Да","Подкатегория_Крупная","Подкатегория_"&amp;TEXT(MOD(QUOTIENT($A1646-1,50),300)+1,"000"))</f>
        <v/>
      </c>
      <c r="U1646">
        <f>"SKU_"&amp;TEXT($A1646,"0000000")</f>
        <v/>
      </c>
      <c r="V1646">
        <f>CHOOSE(MOD($A1646-1,4)+1,"Enterprise","SMB","Госсектор","Розница")</f>
        <v/>
      </c>
      <c r="W1646">
        <f>"Клиент_"&amp;TEXT(MOD($A1646-1,20000)+1,"00000")</f>
        <v/>
      </c>
      <c r="X1646">
        <f>CHOOSE(MOD($A1646-1,5)+1,"Портал","API","Импорт","Ручной ввод","Интеграция")</f>
        <v/>
      </c>
      <c r="Y1646" s="8">
        <f>ROUND(1000+MOD($A1646*37,90000)+IF($AB1646="Да",5000,0),2)</f>
        <v/>
      </c>
      <c r="Z1646">
        <f>1+MOD($A1646,20)</f>
        <v/>
      </c>
      <c r="AA1646" s="8">
        <f>ROUND($Y1646*(0.08+MOD($A1646,17)/100),2)</f>
        <v/>
      </c>
      <c r="AB1646">
        <f>IF(MOD($A1646,10)&lt;7,"Да","Нет")</f>
        <v/>
      </c>
      <c r="AC1646">
        <f>$R1646&amp;" / "&amp;$S1646&amp;" / "&amp;$T1646</f>
        <v/>
      </c>
      <c r="AD1646">
        <f>1</f>
        <v/>
      </c>
      <c r="AE1646">
        <f>IF($A1646&lt;=Settings!$B$4,"до 100",IF($A1646&lt;=Settings!$B$5,"до 10 000",IF($A1646&lt;=Settings!$B$6,"до 100 000","100 000+")))</f>
        <v/>
      </c>
    </row>
    <row r="1647">
      <c r="A1647">
        <f>ROW()-1</f>
        <v/>
      </c>
      <c r="B1647">
        <f>IF($A1647&lt;=Settings!$B$4,"small_control",IF($A1647&lt;=Settings!$B$5,"medium_10k",IF($A1647&lt;=Settings!$B$6,"large_100k","extreme_1m")))</f>
        <v/>
      </c>
      <c r="C1647">
        <f>"ORD-"&amp;TEXT(QUOTIENT($A1647-1,3)+1,"0000000")</f>
        <v/>
      </c>
      <c r="D1647">
        <f>"LINE-"&amp;TEXT($A1647,"0000000")</f>
        <v/>
      </c>
      <c r="E1647" s="7">
        <f>Settings!$B$2+$A1647-1</f>
        <v/>
      </c>
      <c r="F1647" s="7">
        <f>Settings!$B$2+MOD($A1647-1,Settings!$B$7)</f>
        <v/>
      </c>
      <c r="G1647">
        <f>YEAR($F1647)</f>
        <v/>
      </c>
      <c r="H1647">
        <f>"Q"&amp;ROUNDUP(MONTH($F1647)/3,0)</f>
        <v/>
      </c>
      <c r="I1647">
        <f>MONTH($F1647)</f>
        <v/>
      </c>
      <c r="J1647">
        <f>CHOOSE(MONTH($F1647),"Январь","Февраль","Март","Апрель","Май","Июнь","Июль","Август","Сентябрь","Октябрь","Ноябрь","Декабрь")</f>
        <v/>
      </c>
      <c r="K1647">
        <f>DAY($F1647)</f>
        <v/>
      </c>
      <c r="L1647">
        <f>IF(MOD($A1647,10)&lt;7,"ФО_01_Крупный","ФО_"&amp;TEXT(MOD($A1647,8)+1,"00"))</f>
        <v/>
      </c>
      <c r="M1647">
        <f>IF($AB1647="Да","Регион_001_Крупный","Регион_"&amp;TEXT(MOD(QUOTIENT($A1647-1,20),180)+1,"000"))</f>
        <v/>
      </c>
      <c r="N1647">
        <f>IF($AB1647="Да","Город_"&amp;TEXT(MOD($A1647-1,250)+1,"0000"),"Город_"&amp;TEXT(MOD($A1647-1,3000)+1,"0000"))</f>
        <v/>
      </c>
      <c r="O1647">
        <f>IF($AB1647="Да","Холдинг_Крупный","Холдинг_"&amp;TEXT(MOD(QUOTIENT($A1647-1,10000),20)+1,"00"))</f>
        <v/>
      </c>
      <c r="P1647">
        <f>IF($AB1647="Да","Организация_Крупная","Организация_"&amp;TEXT(MOD(QUOTIENT($A1647-1,500),600)+1,"000"))</f>
        <v/>
      </c>
      <c r="Q1647">
        <f>"Отдел_"&amp;TEXT(MOD(QUOTIENT($A1647-1,50),100)+1,"000")</f>
        <v/>
      </c>
      <c r="R1647">
        <f>IF($AB1647="Да","Группа_Крупная","Группа_"&amp;TEXT(MOD(QUOTIENT($A1647-1,5000),30)+1,"00"))</f>
        <v/>
      </c>
      <c r="S1647">
        <f>IF($AB1647="Да","Категория_Крупная","Категория_"&amp;TEXT(MOD(QUOTIENT($A1647-1,500),120)+1,"000"))</f>
        <v/>
      </c>
      <c r="T1647">
        <f>IF($AB1647="Да","Подкатегория_Крупная","Подкатегория_"&amp;TEXT(MOD(QUOTIENT($A1647-1,50),300)+1,"000"))</f>
        <v/>
      </c>
      <c r="U1647">
        <f>"SKU_"&amp;TEXT($A1647,"0000000")</f>
        <v/>
      </c>
      <c r="V1647">
        <f>CHOOSE(MOD($A1647-1,4)+1,"Enterprise","SMB","Госсектор","Розница")</f>
        <v/>
      </c>
      <c r="W1647">
        <f>"Клиент_"&amp;TEXT(MOD($A1647-1,20000)+1,"00000")</f>
        <v/>
      </c>
      <c r="X1647">
        <f>CHOOSE(MOD($A1647-1,5)+1,"Портал","API","Импорт","Ручной ввод","Интеграция")</f>
        <v/>
      </c>
      <c r="Y1647" s="8">
        <f>ROUND(1000+MOD($A1647*37,90000)+IF($AB1647="Да",5000,0),2)</f>
        <v/>
      </c>
      <c r="Z1647">
        <f>1+MOD($A1647,20)</f>
        <v/>
      </c>
      <c r="AA1647" s="8">
        <f>ROUND($Y1647*(0.08+MOD($A1647,17)/100),2)</f>
        <v/>
      </c>
      <c r="AB1647">
        <f>IF(MOD($A1647,10)&lt;7,"Да","Нет")</f>
        <v/>
      </c>
      <c r="AC1647">
        <f>$R1647&amp;" / "&amp;$S1647&amp;" / "&amp;$T1647</f>
        <v/>
      </c>
      <c r="AD1647">
        <f>1</f>
        <v/>
      </c>
      <c r="AE1647">
        <f>IF($A1647&lt;=Settings!$B$4,"до 100",IF($A1647&lt;=Settings!$B$5,"до 10 000",IF($A1647&lt;=Settings!$B$6,"до 100 000","100 000+")))</f>
        <v/>
      </c>
    </row>
    <row r="1648">
      <c r="A1648">
        <f>ROW()-1</f>
        <v/>
      </c>
      <c r="B1648">
        <f>IF($A1648&lt;=Settings!$B$4,"small_control",IF($A1648&lt;=Settings!$B$5,"medium_10k",IF($A1648&lt;=Settings!$B$6,"large_100k","extreme_1m")))</f>
        <v/>
      </c>
      <c r="C1648">
        <f>"ORD-"&amp;TEXT(QUOTIENT($A1648-1,3)+1,"0000000")</f>
        <v/>
      </c>
      <c r="D1648">
        <f>"LINE-"&amp;TEXT($A1648,"0000000")</f>
        <v/>
      </c>
      <c r="E1648" s="7">
        <f>Settings!$B$2+$A1648-1</f>
        <v/>
      </c>
      <c r="F1648" s="7">
        <f>Settings!$B$2+MOD($A1648-1,Settings!$B$7)</f>
        <v/>
      </c>
      <c r="G1648">
        <f>YEAR($F1648)</f>
        <v/>
      </c>
      <c r="H1648">
        <f>"Q"&amp;ROUNDUP(MONTH($F1648)/3,0)</f>
        <v/>
      </c>
      <c r="I1648">
        <f>MONTH($F1648)</f>
        <v/>
      </c>
      <c r="J1648">
        <f>CHOOSE(MONTH($F1648),"Январь","Февраль","Март","Апрель","Май","Июнь","Июль","Август","Сентябрь","Октябрь","Ноябрь","Декабрь")</f>
        <v/>
      </c>
      <c r="K1648">
        <f>DAY($F1648)</f>
        <v/>
      </c>
      <c r="L1648">
        <f>IF(MOD($A1648,10)&lt;7,"ФО_01_Крупный","ФО_"&amp;TEXT(MOD($A1648,8)+1,"00"))</f>
        <v/>
      </c>
      <c r="M1648">
        <f>IF($AB1648="Да","Регион_001_Крупный","Регион_"&amp;TEXT(MOD(QUOTIENT($A1648-1,20),180)+1,"000"))</f>
        <v/>
      </c>
      <c r="N1648">
        <f>IF($AB1648="Да","Город_"&amp;TEXT(MOD($A1648-1,250)+1,"0000"),"Город_"&amp;TEXT(MOD($A1648-1,3000)+1,"0000"))</f>
        <v/>
      </c>
      <c r="O1648">
        <f>IF($AB1648="Да","Холдинг_Крупный","Холдинг_"&amp;TEXT(MOD(QUOTIENT($A1648-1,10000),20)+1,"00"))</f>
        <v/>
      </c>
      <c r="P1648">
        <f>IF($AB1648="Да","Организация_Крупная","Организация_"&amp;TEXT(MOD(QUOTIENT($A1648-1,500),600)+1,"000"))</f>
        <v/>
      </c>
      <c r="Q1648">
        <f>"Отдел_"&amp;TEXT(MOD(QUOTIENT($A1648-1,50),100)+1,"000")</f>
        <v/>
      </c>
      <c r="R1648">
        <f>IF($AB1648="Да","Группа_Крупная","Группа_"&amp;TEXT(MOD(QUOTIENT($A1648-1,5000),30)+1,"00"))</f>
        <v/>
      </c>
      <c r="S1648">
        <f>IF($AB1648="Да","Категория_Крупная","Категория_"&amp;TEXT(MOD(QUOTIENT($A1648-1,500),120)+1,"000"))</f>
        <v/>
      </c>
      <c r="T1648">
        <f>IF($AB1648="Да","Подкатегория_Крупная","Подкатегория_"&amp;TEXT(MOD(QUOTIENT($A1648-1,50),300)+1,"000"))</f>
        <v/>
      </c>
      <c r="U1648">
        <f>"SKU_"&amp;TEXT($A1648,"0000000")</f>
        <v/>
      </c>
      <c r="V1648">
        <f>CHOOSE(MOD($A1648-1,4)+1,"Enterprise","SMB","Госсектор","Розница")</f>
        <v/>
      </c>
      <c r="W1648">
        <f>"Клиент_"&amp;TEXT(MOD($A1648-1,20000)+1,"00000")</f>
        <v/>
      </c>
      <c r="X1648">
        <f>CHOOSE(MOD($A1648-1,5)+1,"Портал","API","Импорт","Ручной ввод","Интеграция")</f>
        <v/>
      </c>
      <c r="Y1648" s="8">
        <f>ROUND(1000+MOD($A1648*37,90000)+IF($AB1648="Да",5000,0),2)</f>
        <v/>
      </c>
      <c r="Z1648">
        <f>1+MOD($A1648,20)</f>
        <v/>
      </c>
      <c r="AA1648" s="8">
        <f>ROUND($Y1648*(0.08+MOD($A1648,17)/100),2)</f>
        <v/>
      </c>
      <c r="AB1648">
        <f>IF(MOD($A1648,10)&lt;7,"Да","Нет")</f>
        <v/>
      </c>
      <c r="AC1648">
        <f>$R1648&amp;" / "&amp;$S1648&amp;" / "&amp;$T1648</f>
        <v/>
      </c>
      <c r="AD1648">
        <f>1</f>
        <v/>
      </c>
      <c r="AE1648">
        <f>IF($A1648&lt;=Settings!$B$4,"до 100",IF($A1648&lt;=Settings!$B$5,"до 10 000",IF($A1648&lt;=Settings!$B$6,"до 100 000","100 000+")))</f>
        <v/>
      </c>
    </row>
    <row r="1649">
      <c r="A1649">
        <f>ROW()-1</f>
        <v/>
      </c>
      <c r="B1649">
        <f>IF($A1649&lt;=Settings!$B$4,"small_control",IF($A1649&lt;=Settings!$B$5,"medium_10k",IF($A1649&lt;=Settings!$B$6,"large_100k","extreme_1m")))</f>
        <v/>
      </c>
      <c r="C1649">
        <f>"ORD-"&amp;TEXT(QUOTIENT($A1649-1,3)+1,"0000000")</f>
        <v/>
      </c>
      <c r="D1649">
        <f>"LINE-"&amp;TEXT($A1649,"0000000")</f>
        <v/>
      </c>
      <c r="E1649" s="7">
        <f>Settings!$B$2+$A1649-1</f>
        <v/>
      </c>
      <c r="F1649" s="7">
        <f>Settings!$B$2+MOD($A1649-1,Settings!$B$7)</f>
        <v/>
      </c>
      <c r="G1649">
        <f>YEAR($F1649)</f>
        <v/>
      </c>
      <c r="H1649">
        <f>"Q"&amp;ROUNDUP(MONTH($F1649)/3,0)</f>
        <v/>
      </c>
      <c r="I1649">
        <f>MONTH($F1649)</f>
        <v/>
      </c>
      <c r="J1649">
        <f>CHOOSE(MONTH($F1649),"Январь","Февраль","Март","Апрель","Май","Июнь","Июль","Август","Сентябрь","Октябрь","Ноябрь","Декабрь")</f>
        <v/>
      </c>
      <c r="K1649">
        <f>DAY($F1649)</f>
        <v/>
      </c>
      <c r="L1649">
        <f>IF(MOD($A1649,10)&lt;7,"ФО_01_Крупный","ФО_"&amp;TEXT(MOD($A1649,8)+1,"00"))</f>
        <v/>
      </c>
      <c r="M1649">
        <f>IF($AB1649="Да","Регион_001_Крупный","Регион_"&amp;TEXT(MOD(QUOTIENT($A1649-1,20),180)+1,"000"))</f>
        <v/>
      </c>
      <c r="N1649">
        <f>IF($AB1649="Да","Город_"&amp;TEXT(MOD($A1649-1,250)+1,"0000"),"Город_"&amp;TEXT(MOD($A1649-1,3000)+1,"0000"))</f>
        <v/>
      </c>
      <c r="O1649">
        <f>IF($AB1649="Да","Холдинг_Крупный","Холдинг_"&amp;TEXT(MOD(QUOTIENT($A1649-1,10000),20)+1,"00"))</f>
        <v/>
      </c>
      <c r="P1649">
        <f>IF($AB1649="Да","Организация_Крупная","Организация_"&amp;TEXT(MOD(QUOTIENT($A1649-1,500),600)+1,"000"))</f>
        <v/>
      </c>
      <c r="Q1649">
        <f>"Отдел_"&amp;TEXT(MOD(QUOTIENT($A1649-1,50),100)+1,"000")</f>
        <v/>
      </c>
      <c r="R1649">
        <f>IF($AB1649="Да","Группа_Крупная","Группа_"&amp;TEXT(MOD(QUOTIENT($A1649-1,5000),30)+1,"00"))</f>
        <v/>
      </c>
      <c r="S1649">
        <f>IF($AB1649="Да","Категория_Крупная","Категория_"&amp;TEXT(MOD(QUOTIENT($A1649-1,500),120)+1,"000"))</f>
        <v/>
      </c>
      <c r="T1649">
        <f>IF($AB1649="Да","Подкатегория_Крупная","Подкатегория_"&amp;TEXT(MOD(QUOTIENT($A1649-1,50),300)+1,"000"))</f>
        <v/>
      </c>
      <c r="U1649">
        <f>"SKU_"&amp;TEXT($A1649,"0000000")</f>
        <v/>
      </c>
      <c r="V1649">
        <f>CHOOSE(MOD($A1649-1,4)+1,"Enterprise","SMB","Госсектор","Розница")</f>
        <v/>
      </c>
      <c r="W1649">
        <f>"Клиент_"&amp;TEXT(MOD($A1649-1,20000)+1,"00000")</f>
        <v/>
      </c>
      <c r="X1649">
        <f>CHOOSE(MOD($A1649-1,5)+1,"Портал","API","Импорт","Ручной ввод","Интеграция")</f>
        <v/>
      </c>
      <c r="Y1649" s="8">
        <f>ROUND(1000+MOD($A1649*37,90000)+IF($AB1649="Да",5000,0),2)</f>
        <v/>
      </c>
      <c r="Z1649">
        <f>1+MOD($A1649,20)</f>
        <v/>
      </c>
      <c r="AA1649" s="8">
        <f>ROUND($Y1649*(0.08+MOD($A1649,17)/100),2)</f>
        <v/>
      </c>
      <c r="AB1649">
        <f>IF(MOD($A1649,10)&lt;7,"Да","Нет")</f>
        <v/>
      </c>
      <c r="AC1649">
        <f>$R1649&amp;" / "&amp;$S1649&amp;" / "&amp;$T1649</f>
        <v/>
      </c>
      <c r="AD1649">
        <f>1</f>
        <v/>
      </c>
      <c r="AE1649">
        <f>IF($A1649&lt;=Settings!$B$4,"до 100",IF($A1649&lt;=Settings!$B$5,"до 10 000",IF($A1649&lt;=Settings!$B$6,"до 100 000","100 000+")))</f>
        <v/>
      </c>
    </row>
    <row r="1650">
      <c r="A1650">
        <f>ROW()-1</f>
        <v/>
      </c>
      <c r="B1650">
        <f>IF($A1650&lt;=Settings!$B$4,"small_control",IF($A1650&lt;=Settings!$B$5,"medium_10k",IF($A1650&lt;=Settings!$B$6,"large_100k","extreme_1m")))</f>
        <v/>
      </c>
      <c r="C1650">
        <f>"ORD-"&amp;TEXT(QUOTIENT($A1650-1,3)+1,"0000000")</f>
        <v/>
      </c>
      <c r="D1650">
        <f>"LINE-"&amp;TEXT($A1650,"0000000")</f>
        <v/>
      </c>
      <c r="E1650" s="7">
        <f>Settings!$B$2+$A1650-1</f>
        <v/>
      </c>
      <c r="F1650" s="7">
        <f>Settings!$B$2+MOD($A1650-1,Settings!$B$7)</f>
        <v/>
      </c>
      <c r="G1650">
        <f>YEAR($F1650)</f>
        <v/>
      </c>
      <c r="H1650">
        <f>"Q"&amp;ROUNDUP(MONTH($F1650)/3,0)</f>
        <v/>
      </c>
      <c r="I1650">
        <f>MONTH($F1650)</f>
        <v/>
      </c>
      <c r="J1650">
        <f>CHOOSE(MONTH($F1650),"Январь","Февраль","Март","Апрель","Май","Июнь","Июль","Август","Сентябрь","Октябрь","Ноябрь","Декабрь")</f>
        <v/>
      </c>
      <c r="K1650">
        <f>DAY($F1650)</f>
        <v/>
      </c>
      <c r="L1650">
        <f>IF(MOD($A1650,10)&lt;7,"ФО_01_Крупный","ФО_"&amp;TEXT(MOD($A1650,8)+1,"00"))</f>
        <v/>
      </c>
      <c r="M1650">
        <f>IF($AB1650="Да","Регион_001_Крупный","Регион_"&amp;TEXT(MOD(QUOTIENT($A1650-1,20),180)+1,"000"))</f>
        <v/>
      </c>
      <c r="N1650">
        <f>IF($AB1650="Да","Город_"&amp;TEXT(MOD($A1650-1,250)+1,"0000"),"Город_"&amp;TEXT(MOD($A1650-1,3000)+1,"0000"))</f>
        <v/>
      </c>
      <c r="O1650">
        <f>IF($AB1650="Да","Холдинг_Крупный","Холдинг_"&amp;TEXT(MOD(QUOTIENT($A1650-1,10000),20)+1,"00"))</f>
        <v/>
      </c>
      <c r="P1650">
        <f>IF($AB1650="Да","Организация_Крупная","Организация_"&amp;TEXT(MOD(QUOTIENT($A1650-1,500),600)+1,"000"))</f>
        <v/>
      </c>
      <c r="Q1650">
        <f>"Отдел_"&amp;TEXT(MOD(QUOTIENT($A1650-1,50),100)+1,"000")</f>
        <v/>
      </c>
      <c r="R1650">
        <f>IF($AB1650="Да","Группа_Крупная","Группа_"&amp;TEXT(MOD(QUOTIENT($A1650-1,5000),30)+1,"00"))</f>
        <v/>
      </c>
      <c r="S1650">
        <f>IF($AB1650="Да","Категория_Крупная","Категория_"&amp;TEXT(MOD(QUOTIENT($A1650-1,500),120)+1,"000"))</f>
        <v/>
      </c>
      <c r="T1650">
        <f>IF($AB1650="Да","Подкатегория_Крупная","Подкатегория_"&amp;TEXT(MOD(QUOTIENT($A1650-1,50),300)+1,"000"))</f>
        <v/>
      </c>
      <c r="U1650">
        <f>"SKU_"&amp;TEXT($A1650,"0000000")</f>
        <v/>
      </c>
      <c r="V1650">
        <f>CHOOSE(MOD($A1650-1,4)+1,"Enterprise","SMB","Госсектор","Розница")</f>
        <v/>
      </c>
      <c r="W1650">
        <f>"Клиент_"&amp;TEXT(MOD($A1650-1,20000)+1,"00000")</f>
        <v/>
      </c>
      <c r="X1650">
        <f>CHOOSE(MOD($A1650-1,5)+1,"Портал","API","Импорт","Ручной ввод","Интеграция")</f>
        <v/>
      </c>
      <c r="Y1650" s="8">
        <f>ROUND(1000+MOD($A1650*37,90000)+IF($AB1650="Да",5000,0),2)</f>
        <v/>
      </c>
      <c r="Z1650">
        <f>1+MOD($A1650,20)</f>
        <v/>
      </c>
      <c r="AA1650" s="8">
        <f>ROUND($Y1650*(0.08+MOD($A1650,17)/100),2)</f>
        <v/>
      </c>
      <c r="AB1650">
        <f>IF(MOD($A1650,10)&lt;7,"Да","Нет")</f>
        <v/>
      </c>
      <c r="AC1650">
        <f>$R1650&amp;" / "&amp;$S1650&amp;" / "&amp;$T1650</f>
        <v/>
      </c>
      <c r="AD1650">
        <f>1</f>
        <v/>
      </c>
      <c r="AE1650">
        <f>IF($A1650&lt;=Settings!$B$4,"до 100",IF($A1650&lt;=Settings!$B$5,"до 10 000",IF($A1650&lt;=Settings!$B$6,"до 100 000","100 000+")))</f>
        <v/>
      </c>
    </row>
    <row r="1651">
      <c r="A1651">
        <f>ROW()-1</f>
        <v/>
      </c>
      <c r="B1651">
        <f>IF($A1651&lt;=Settings!$B$4,"small_control",IF($A1651&lt;=Settings!$B$5,"medium_10k",IF($A1651&lt;=Settings!$B$6,"large_100k","extreme_1m")))</f>
        <v/>
      </c>
      <c r="C1651">
        <f>"ORD-"&amp;TEXT(QUOTIENT($A1651-1,3)+1,"0000000")</f>
        <v/>
      </c>
      <c r="D1651">
        <f>"LINE-"&amp;TEXT($A1651,"0000000")</f>
        <v/>
      </c>
      <c r="E1651" s="7">
        <f>Settings!$B$2+$A1651-1</f>
        <v/>
      </c>
      <c r="F1651" s="7">
        <f>Settings!$B$2+MOD($A1651-1,Settings!$B$7)</f>
        <v/>
      </c>
      <c r="G1651">
        <f>YEAR($F1651)</f>
        <v/>
      </c>
      <c r="H1651">
        <f>"Q"&amp;ROUNDUP(MONTH($F1651)/3,0)</f>
        <v/>
      </c>
      <c r="I1651">
        <f>MONTH($F1651)</f>
        <v/>
      </c>
      <c r="J1651">
        <f>CHOOSE(MONTH($F1651),"Январь","Февраль","Март","Апрель","Май","Июнь","Июль","Август","Сентябрь","Октябрь","Ноябрь","Декабрь")</f>
        <v/>
      </c>
      <c r="K1651">
        <f>DAY($F1651)</f>
        <v/>
      </c>
      <c r="L1651">
        <f>IF(MOD($A1651,10)&lt;7,"ФО_01_Крупный","ФО_"&amp;TEXT(MOD($A1651,8)+1,"00"))</f>
        <v/>
      </c>
      <c r="M1651">
        <f>IF($AB1651="Да","Регион_001_Крупный","Регион_"&amp;TEXT(MOD(QUOTIENT($A1651-1,20),180)+1,"000"))</f>
        <v/>
      </c>
      <c r="N1651">
        <f>IF($AB1651="Да","Город_"&amp;TEXT(MOD($A1651-1,250)+1,"0000"),"Город_"&amp;TEXT(MOD($A1651-1,3000)+1,"0000"))</f>
        <v/>
      </c>
      <c r="O1651">
        <f>IF($AB1651="Да","Холдинг_Крупный","Холдинг_"&amp;TEXT(MOD(QUOTIENT($A1651-1,10000),20)+1,"00"))</f>
        <v/>
      </c>
      <c r="P1651">
        <f>IF($AB1651="Да","Организация_Крупная","Организация_"&amp;TEXT(MOD(QUOTIENT($A1651-1,500),600)+1,"000"))</f>
        <v/>
      </c>
      <c r="Q1651">
        <f>"Отдел_"&amp;TEXT(MOD(QUOTIENT($A1651-1,50),100)+1,"000")</f>
        <v/>
      </c>
      <c r="R1651">
        <f>IF($AB1651="Да","Группа_Крупная","Группа_"&amp;TEXT(MOD(QUOTIENT($A1651-1,5000),30)+1,"00"))</f>
        <v/>
      </c>
      <c r="S1651">
        <f>IF($AB1651="Да","Категория_Крупная","Категория_"&amp;TEXT(MOD(QUOTIENT($A1651-1,500),120)+1,"000"))</f>
        <v/>
      </c>
      <c r="T1651">
        <f>IF($AB1651="Да","Подкатегория_Крупная","Подкатегория_"&amp;TEXT(MOD(QUOTIENT($A1651-1,50),300)+1,"000"))</f>
        <v/>
      </c>
      <c r="U1651">
        <f>"SKU_"&amp;TEXT($A1651,"0000000")</f>
        <v/>
      </c>
      <c r="V1651">
        <f>CHOOSE(MOD($A1651-1,4)+1,"Enterprise","SMB","Госсектор","Розница")</f>
        <v/>
      </c>
      <c r="W1651">
        <f>"Клиент_"&amp;TEXT(MOD($A1651-1,20000)+1,"00000")</f>
        <v/>
      </c>
      <c r="X1651">
        <f>CHOOSE(MOD($A1651-1,5)+1,"Портал","API","Импорт","Ручной ввод","Интеграция")</f>
        <v/>
      </c>
      <c r="Y1651" s="8">
        <f>ROUND(1000+MOD($A1651*37,90000)+IF($AB1651="Да",5000,0),2)</f>
        <v/>
      </c>
      <c r="Z1651">
        <f>1+MOD($A1651,20)</f>
        <v/>
      </c>
      <c r="AA1651" s="8">
        <f>ROUND($Y1651*(0.08+MOD($A1651,17)/100),2)</f>
        <v/>
      </c>
      <c r="AB1651">
        <f>IF(MOD($A1651,10)&lt;7,"Да","Нет")</f>
        <v/>
      </c>
      <c r="AC1651">
        <f>$R1651&amp;" / "&amp;$S1651&amp;" / "&amp;$T1651</f>
        <v/>
      </c>
      <c r="AD1651">
        <f>1</f>
        <v/>
      </c>
      <c r="AE1651">
        <f>IF($A1651&lt;=Settings!$B$4,"до 100",IF($A1651&lt;=Settings!$B$5,"до 10 000",IF($A1651&lt;=Settings!$B$6,"до 100 000","100 000+")))</f>
        <v/>
      </c>
    </row>
    <row r="1652">
      <c r="A1652">
        <f>ROW()-1</f>
        <v/>
      </c>
      <c r="B1652">
        <f>IF($A1652&lt;=Settings!$B$4,"small_control",IF($A1652&lt;=Settings!$B$5,"medium_10k",IF($A1652&lt;=Settings!$B$6,"large_100k","extreme_1m")))</f>
        <v/>
      </c>
      <c r="C1652">
        <f>"ORD-"&amp;TEXT(QUOTIENT($A1652-1,3)+1,"0000000")</f>
        <v/>
      </c>
      <c r="D1652">
        <f>"LINE-"&amp;TEXT($A1652,"0000000")</f>
        <v/>
      </c>
      <c r="E1652" s="7">
        <f>Settings!$B$2+$A1652-1</f>
        <v/>
      </c>
      <c r="F1652" s="7">
        <f>Settings!$B$2+MOD($A1652-1,Settings!$B$7)</f>
        <v/>
      </c>
      <c r="G1652">
        <f>YEAR($F1652)</f>
        <v/>
      </c>
      <c r="H1652">
        <f>"Q"&amp;ROUNDUP(MONTH($F1652)/3,0)</f>
        <v/>
      </c>
      <c r="I1652">
        <f>MONTH($F1652)</f>
        <v/>
      </c>
      <c r="J1652">
        <f>CHOOSE(MONTH($F1652),"Январь","Февраль","Март","Апрель","Май","Июнь","Июль","Август","Сентябрь","Октябрь","Ноябрь","Декабрь")</f>
        <v/>
      </c>
      <c r="K1652">
        <f>DAY($F1652)</f>
        <v/>
      </c>
      <c r="L1652">
        <f>IF(MOD($A1652,10)&lt;7,"ФО_01_Крупный","ФО_"&amp;TEXT(MOD($A1652,8)+1,"00"))</f>
        <v/>
      </c>
      <c r="M1652">
        <f>IF($AB1652="Да","Регион_001_Крупный","Регион_"&amp;TEXT(MOD(QUOTIENT($A1652-1,20),180)+1,"000"))</f>
        <v/>
      </c>
      <c r="N1652">
        <f>IF($AB1652="Да","Город_"&amp;TEXT(MOD($A1652-1,250)+1,"0000"),"Город_"&amp;TEXT(MOD($A1652-1,3000)+1,"0000"))</f>
        <v/>
      </c>
      <c r="O1652">
        <f>IF($AB1652="Да","Холдинг_Крупный","Холдинг_"&amp;TEXT(MOD(QUOTIENT($A1652-1,10000),20)+1,"00"))</f>
        <v/>
      </c>
      <c r="P1652">
        <f>IF($AB1652="Да","Организация_Крупная","Организация_"&amp;TEXT(MOD(QUOTIENT($A1652-1,500),600)+1,"000"))</f>
        <v/>
      </c>
      <c r="Q1652">
        <f>"Отдел_"&amp;TEXT(MOD(QUOTIENT($A1652-1,50),100)+1,"000")</f>
        <v/>
      </c>
      <c r="R1652">
        <f>IF($AB1652="Да","Группа_Крупная","Группа_"&amp;TEXT(MOD(QUOTIENT($A1652-1,5000),30)+1,"00"))</f>
        <v/>
      </c>
      <c r="S1652">
        <f>IF($AB1652="Да","Категория_Крупная","Категория_"&amp;TEXT(MOD(QUOTIENT($A1652-1,500),120)+1,"000"))</f>
        <v/>
      </c>
      <c r="T1652">
        <f>IF($AB1652="Да","Подкатегория_Крупная","Подкатегория_"&amp;TEXT(MOD(QUOTIENT($A1652-1,50),300)+1,"000"))</f>
        <v/>
      </c>
      <c r="U1652">
        <f>"SKU_"&amp;TEXT($A1652,"0000000")</f>
        <v/>
      </c>
      <c r="V1652">
        <f>CHOOSE(MOD($A1652-1,4)+1,"Enterprise","SMB","Госсектор","Розница")</f>
        <v/>
      </c>
      <c r="W1652">
        <f>"Клиент_"&amp;TEXT(MOD($A1652-1,20000)+1,"00000")</f>
        <v/>
      </c>
      <c r="X1652">
        <f>CHOOSE(MOD($A1652-1,5)+1,"Портал","API","Импорт","Ручной ввод","Интеграция")</f>
        <v/>
      </c>
      <c r="Y1652" s="8">
        <f>ROUND(1000+MOD($A1652*37,90000)+IF($AB1652="Да",5000,0),2)</f>
        <v/>
      </c>
      <c r="Z1652">
        <f>1+MOD($A1652,20)</f>
        <v/>
      </c>
      <c r="AA1652" s="8">
        <f>ROUND($Y1652*(0.08+MOD($A1652,17)/100),2)</f>
        <v/>
      </c>
      <c r="AB1652">
        <f>IF(MOD($A1652,10)&lt;7,"Да","Нет")</f>
        <v/>
      </c>
      <c r="AC1652">
        <f>$R1652&amp;" / "&amp;$S1652&amp;" / "&amp;$T1652</f>
        <v/>
      </c>
      <c r="AD1652">
        <f>1</f>
        <v/>
      </c>
      <c r="AE1652">
        <f>IF($A1652&lt;=Settings!$B$4,"до 100",IF($A1652&lt;=Settings!$B$5,"до 10 000",IF($A1652&lt;=Settings!$B$6,"до 100 000","100 000+")))</f>
        <v/>
      </c>
    </row>
    <row r="1653">
      <c r="A1653">
        <f>ROW()-1</f>
        <v/>
      </c>
      <c r="B1653">
        <f>IF($A1653&lt;=Settings!$B$4,"small_control",IF($A1653&lt;=Settings!$B$5,"medium_10k",IF($A1653&lt;=Settings!$B$6,"large_100k","extreme_1m")))</f>
        <v/>
      </c>
      <c r="C1653">
        <f>"ORD-"&amp;TEXT(QUOTIENT($A1653-1,3)+1,"0000000")</f>
        <v/>
      </c>
      <c r="D1653">
        <f>"LINE-"&amp;TEXT($A1653,"0000000")</f>
        <v/>
      </c>
      <c r="E1653" s="7">
        <f>Settings!$B$2+$A1653-1</f>
        <v/>
      </c>
      <c r="F1653" s="7">
        <f>Settings!$B$2+MOD($A1653-1,Settings!$B$7)</f>
        <v/>
      </c>
      <c r="G1653">
        <f>YEAR($F1653)</f>
        <v/>
      </c>
      <c r="H1653">
        <f>"Q"&amp;ROUNDUP(MONTH($F1653)/3,0)</f>
        <v/>
      </c>
      <c r="I1653">
        <f>MONTH($F1653)</f>
        <v/>
      </c>
      <c r="J1653">
        <f>CHOOSE(MONTH($F1653),"Январь","Февраль","Март","Апрель","Май","Июнь","Июль","Август","Сентябрь","Октябрь","Ноябрь","Декабрь")</f>
        <v/>
      </c>
      <c r="K1653">
        <f>DAY($F1653)</f>
        <v/>
      </c>
      <c r="L1653">
        <f>IF(MOD($A1653,10)&lt;7,"ФО_01_Крупный","ФО_"&amp;TEXT(MOD($A1653,8)+1,"00"))</f>
        <v/>
      </c>
      <c r="M1653">
        <f>IF($AB1653="Да","Регион_001_Крупный","Регион_"&amp;TEXT(MOD(QUOTIENT($A1653-1,20),180)+1,"000"))</f>
        <v/>
      </c>
      <c r="N1653">
        <f>IF($AB1653="Да","Город_"&amp;TEXT(MOD($A1653-1,250)+1,"0000"),"Город_"&amp;TEXT(MOD($A1653-1,3000)+1,"0000"))</f>
        <v/>
      </c>
      <c r="O1653">
        <f>IF($AB1653="Да","Холдинг_Крупный","Холдинг_"&amp;TEXT(MOD(QUOTIENT($A1653-1,10000),20)+1,"00"))</f>
        <v/>
      </c>
      <c r="P1653">
        <f>IF($AB1653="Да","Организация_Крупная","Организация_"&amp;TEXT(MOD(QUOTIENT($A1653-1,500),600)+1,"000"))</f>
        <v/>
      </c>
      <c r="Q1653">
        <f>"Отдел_"&amp;TEXT(MOD(QUOTIENT($A1653-1,50),100)+1,"000")</f>
        <v/>
      </c>
      <c r="R1653">
        <f>IF($AB1653="Да","Группа_Крупная","Группа_"&amp;TEXT(MOD(QUOTIENT($A1653-1,5000),30)+1,"00"))</f>
        <v/>
      </c>
      <c r="S1653">
        <f>IF($AB1653="Да","Категория_Крупная","Категория_"&amp;TEXT(MOD(QUOTIENT($A1653-1,500),120)+1,"000"))</f>
        <v/>
      </c>
      <c r="T1653">
        <f>IF($AB1653="Да","Подкатегория_Крупная","Подкатегория_"&amp;TEXT(MOD(QUOTIENT($A1653-1,50),300)+1,"000"))</f>
        <v/>
      </c>
      <c r="U1653">
        <f>"SKU_"&amp;TEXT($A1653,"0000000")</f>
        <v/>
      </c>
      <c r="V1653">
        <f>CHOOSE(MOD($A1653-1,4)+1,"Enterprise","SMB","Госсектор","Розница")</f>
        <v/>
      </c>
      <c r="W1653">
        <f>"Клиент_"&amp;TEXT(MOD($A1653-1,20000)+1,"00000")</f>
        <v/>
      </c>
      <c r="X1653">
        <f>CHOOSE(MOD($A1653-1,5)+1,"Портал","API","Импорт","Ручной ввод","Интеграция")</f>
        <v/>
      </c>
      <c r="Y1653" s="8">
        <f>ROUND(1000+MOD($A1653*37,90000)+IF($AB1653="Да",5000,0),2)</f>
        <v/>
      </c>
      <c r="Z1653">
        <f>1+MOD($A1653,20)</f>
        <v/>
      </c>
      <c r="AA1653" s="8">
        <f>ROUND($Y1653*(0.08+MOD($A1653,17)/100),2)</f>
        <v/>
      </c>
      <c r="AB1653">
        <f>IF(MOD($A1653,10)&lt;7,"Да","Нет")</f>
        <v/>
      </c>
      <c r="AC1653">
        <f>$R1653&amp;" / "&amp;$S1653&amp;" / "&amp;$T1653</f>
        <v/>
      </c>
      <c r="AD1653">
        <f>1</f>
        <v/>
      </c>
      <c r="AE1653">
        <f>IF($A1653&lt;=Settings!$B$4,"до 100",IF($A1653&lt;=Settings!$B$5,"до 10 000",IF($A1653&lt;=Settings!$B$6,"до 100 000","100 000+")))</f>
        <v/>
      </c>
    </row>
    <row r="1654">
      <c r="A1654">
        <f>ROW()-1</f>
        <v/>
      </c>
      <c r="B1654">
        <f>IF($A1654&lt;=Settings!$B$4,"small_control",IF($A1654&lt;=Settings!$B$5,"medium_10k",IF($A1654&lt;=Settings!$B$6,"large_100k","extreme_1m")))</f>
        <v/>
      </c>
      <c r="C1654">
        <f>"ORD-"&amp;TEXT(QUOTIENT($A1654-1,3)+1,"0000000")</f>
        <v/>
      </c>
      <c r="D1654">
        <f>"LINE-"&amp;TEXT($A1654,"0000000")</f>
        <v/>
      </c>
      <c r="E1654" s="7">
        <f>Settings!$B$2+$A1654-1</f>
        <v/>
      </c>
      <c r="F1654" s="7">
        <f>Settings!$B$2+MOD($A1654-1,Settings!$B$7)</f>
        <v/>
      </c>
      <c r="G1654">
        <f>YEAR($F1654)</f>
        <v/>
      </c>
      <c r="H1654">
        <f>"Q"&amp;ROUNDUP(MONTH($F1654)/3,0)</f>
        <v/>
      </c>
      <c r="I1654">
        <f>MONTH($F1654)</f>
        <v/>
      </c>
      <c r="J1654">
        <f>CHOOSE(MONTH($F1654),"Январь","Февраль","Март","Апрель","Май","Июнь","Июль","Август","Сентябрь","Октябрь","Ноябрь","Декабрь")</f>
        <v/>
      </c>
      <c r="K1654">
        <f>DAY($F1654)</f>
        <v/>
      </c>
      <c r="L1654">
        <f>IF(MOD($A1654,10)&lt;7,"ФО_01_Крупный","ФО_"&amp;TEXT(MOD($A1654,8)+1,"00"))</f>
        <v/>
      </c>
      <c r="M1654">
        <f>IF($AB1654="Да","Регион_001_Крупный","Регион_"&amp;TEXT(MOD(QUOTIENT($A1654-1,20),180)+1,"000"))</f>
        <v/>
      </c>
      <c r="N1654">
        <f>IF($AB1654="Да","Город_"&amp;TEXT(MOD($A1654-1,250)+1,"0000"),"Город_"&amp;TEXT(MOD($A1654-1,3000)+1,"0000"))</f>
        <v/>
      </c>
      <c r="O1654">
        <f>IF($AB1654="Да","Холдинг_Крупный","Холдинг_"&amp;TEXT(MOD(QUOTIENT($A1654-1,10000),20)+1,"00"))</f>
        <v/>
      </c>
      <c r="P1654">
        <f>IF($AB1654="Да","Организация_Крупная","Организация_"&amp;TEXT(MOD(QUOTIENT($A1654-1,500),600)+1,"000"))</f>
        <v/>
      </c>
      <c r="Q1654">
        <f>"Отдел_"&amp;TEXT(MOD(QUOTIENT($A1654-1,50),100)+1,"000")</f>
        <v/>
      </c>
      <c r="R1654">
        <f>IF($AB1654="Да","Группа_Крупная","Группа_"&amp;TEXT(MOD(QUOTIENT($A1654-1,5000),30)+1,"00"))</f>
        <v/>
      </c>
      <c r="S1654">
        <f>IF($AB1654="Да","Категория_Крупная","Категория_"&amp;TEXT(MOD(QUOTIENT($A1654-1,500),120)+1,"000"))</f>
        <v/>
      </c>
      <c r="T1654">
        <f>IF($AB1654="Да","Подкатегория_Крупная","Подкатегория_"&amp;TEXT(MOD(QUOTIENT($A1654-1,50),300)+1,"000"))</f>
        <v/>
      </c>
      <c r="U1654">
        <f>"SKU_"&amp;TEXT($A1654,"0000000")</f>
        <v/>
      </c>
      <c r="V1654">
        <f>CHOOSE(MOD($A1654-1,4)+1,"Enterprise","SMB","Госсектор","Розница")</f>
        <v/>
      </c>
      <c r="W1654">
        <f>"Клиент_"&amp;TEXT(MOD($A1654-1,20000)+1,"00000")</f>
        <v/>
      </c>
      <c r="X1654">
        <f>CHOOSE(MOD($A1654-1,5)+1,"Портал","API","Импорт","Ручной ввод","Интеграция")</f>
        <v/>
      </c>
      <c r="Y1654" s="8">
        <f>ROUND(1000+MOD($A1654*37,90000)+IF($AB1654="Да",5000,0),2)</f>
        <v/>
      </c>
      <c r="Z1654">
        <f>1+MOD($A1654,20)</f>
        <v/>
      </c>
      <c r="AA1654" s="8">
        <f>ROUND($Y1654*(0.08+MOD($A1654,17)/100),2)</f>
        <v/>
      </c>
      <c r="AB1654">
        <f>IF(MOD($A1654,10)&lt;7,"Да","Нет")</f>
        <v/>
      </c>
      <c r="AC1654">
        <f>$R1654&amp;" / "&amp;$S1654&amp;" / "&amp;$T1654</f>
        <v/>
      </c>
      <c r="AD1654">
        <f>1</f>
        <v/>
      </c>
      <c r="AE1654">
        <f>IF($A1654&lt;=Settings!$B$4,"до 100",IF($A1654&lt;=Settings!$B$5,"до 10 000",IF($A1654&lt;=Settings!$B$6,"до 100 000","100 000+")))</f>
        <v/>
      </c>
    </row>
    <row r="1655">
      <c r="A1655">
        <f>ROW()-1</f>
        <v/>
      </c>
      <c r="B1655">
        <f>IF($A1655&lt;=Settings!$B$4,"small_control",IF($A1655&lt;=Settings!$B$5,"medium_10k",IF($A1655&lt;=Settings!$B$6,"large_100k","extreme_1m")))</f>
        <v/>
      </c>
      <c r="C1655">
        <f>"ORD-"&amp;TEXT(QUOTIENT($A1655-1,3)+1,"0000000")</f>
        <v/>
      </c>
      <c r="D1655">
        <f>"LINE-"&amp;TEXT($A1655,"0000000")</f>
        <v/>
      </c>
      <c r="E1655" s="7">
        <f>Settings!$B$2+$A1655-1</f>
        <v/>
      </c>
      <c r="F1655" s="7">
        <f>Settings!$B$2+MOD($A1655-1,Settings!$B$7)</f>
        <v/>
      </c>
      <c r="G1655">
        <f>YEAR($F1655)</f>
        <v/>
      </c>
      <c r="H1655">
        <f>"Q"&amp;ROUNDUP(MONTH($F1655)/3,0)</f>
        <v/>
      </c>
      <c r="I1655">
        <f>MONTH($F1655)</f>
        <v/>
      </c>
      <c r="J1655">
        <f>CHOOSE(MONTH($F1655),"Январь","Февраль","Март","Апрель","Май","Июнь","Июль","Август","Сентябрь","Октябрь","Ноябрь","Декабрь")</f>
        <v/>
      </c>
      <c r="K1655">
        <f>DAY($F1655)</f>
        <v/>
      </c>
      <c r="L1655">
        <f>IF(MOD($A1655,10)&lt;7,"ФО_01_Крупный","ФО_"&amp;TEXT(MOD($A1655,8)+1,"00"))</f>
        <v/>
      </c>
      <c r="M1655">
        <f>IF($AB1655="Да","Регион_001_Крупный","Регион_"&amp;TEXT(MOD(QUOTIENT($A1655-1,20),180)+1,"000"))</f>
        <v/>
      </c>
      <c r="N1655">
        <f>IF($AB1655="Да","Город_"&amp;TEXT(MOD($A1655-1,250)+1,"0000"),"Город_"&amp;TEXT(MOD($A1655-1,3000)+1,"0000"))</f>
        <v/>
      </c>
      <c r="O1655">
        <f>IF($AB1655="Да","Холдинг_Крупный","Холдинг_"&amp;TEXT(MOD(QUOTIENT($A1655-1,10000),20)+1,"00"))</f>
        <v/>
      </c>
      <c r="P1655">
        <f>IF($AB1655="Да","Организация_Крупная","Организация_"&amp;TEXT(MOD(QUOTIENT($A1655-1,500),600)+1,"000"))</f>
        <v/>
      </c>
      <c r="Q1655">
        <f>"Отдел_"&amp;TEXT(MOD(QUOTIENT($A1655-1,50),100)+1,"000")</f>
        <v/>
      </c>
      <c r="R1655">
        <f>IF($AB1655="Да","Группа_Крупная","Группа_"&amp;TEXT(MOD(QUOTIENT($A1655-1,5000),30)+1,"00"))</f>
        <v/>
      </c>
      <c r="S1655">
        <f>IF($AB1655="Да","Категория_Крупная","Категория_"&amp;TEXT(MOD(QUOTIENT($A1655-1,500),120)+1,"000"))</f>
        <v/>
      </c>
      <c r="T1655">
        <f>IF($AB1655="Да","Подкатегория_Крупная","Подкатегория_"&amp;TEXT(MOD(QUOTIENT($A1655-1,50),300)+1,"000"))</f>
        <v/>
      </c>
      <c r="U1655">
        <f>"SKU_"&amp;TEXT($A1655,"0000000")</f>
        <v/>
      </c>
      <c r="V1655">
        <f>CHOOSE(MOD($A1655-1,4)+1,"Enterprise","SMB","Госсектор","Розница")</f>
        <v/>
      </c>
      <c r="W1655">
        <f>"Клиент_"&amp;TEXT(MOD($A1655-1,20000)+1,"00000")</f>
        <v/>
      </c>
      <c r="X1655">
        <f>CHOOSE(MOD($A1655-1,5)+1,"Портал","API","Импорт","Ручной ввод","Интеграция")</f>
        <v/>
      </c>
      <c r="Y1655" s="8">
        <f>ROUND(1000+MOD($A1655*37,90000)+IF($AB1655="Да",5000,0),2)</f>
        <v/>
      </c>
      <c r="Z1655">
        <f>1+MOD($A1655,20)</f>
        <v/>
      </c>
      <c r="AA1655" s="8">
        <f>ROUND($Y1655*(0.08+MOD($A1655,17)/100),2)</f>
        <v/>
      </c>
      <c r="AB1655">
        <f>IF(MOD($A1655,10)&lt;7,"Да","Нет")</f>
        <v/>
      </c>
      <c r="AC1655">
        <f>$R1655&amp;" / "&amp;$S1655&amp;" / "&amp;$T1655</f>
        <v/>
      </c>
      <c r="AD1655">
        <f>1</f>
        <v/>
      </c>
      <c r="AE1655">
        <f>IF($A1655&lt;=Settings!$B$4,"до 100",IF($A1655&lt;=Settings!$B$5,"до 10 000",IF($A1655&lt;=Settings!$B$6,"до 100 000","100 000+")))</f>
        <v/>
      </c>
    </row>
    <row r="1656">
      <c r="A1656">
        <f>ROW()-1</f>
        <v/>
      </c>
      <c r="B1656">
        <f>IF($A1656&lt;=Settings!$B$4,"small_control",IF($A1656&lt;=Settings!$B$5,"medium_10k",IF($A1656&lt;=Settings!$B$6,"large_100k","extreme_1m")))</f>
        <v/>
      </c>
      <c r="C1656">
        <f>"ORD-"&amp;TEXT(QUOTIENT($A1656-1,3)+1,"0000000")</f>
        <v/>
      </c>
      <c r="D1656">
        <f>"LINE-"&amp;TEXT($A1656,"0000000")</f>
        <v/>
      </c>
      <c r="E1656" s="7">
        <f>Settings!$B$2+$A1656-1</f>
        <v/>
      </c>
      <c r="F1656" s="7">
        <f>Settings!$B$2+MOD($A1656-1,Settings!$B$7)</f>
        <v/>
      </c>
      <c r="G1656">
        <f>YEAR($F1656)</f>
        <v/>
      </c>
      <c r="H1656">
        <f>"Q"&amp;ROUNDUP(MONTH($F1656)/3,0)</f>
        <v/>
      </c>
      <c r="I1656">
        <f>MONTH($F1656)</f>
        <v/>
      </c>
      <c r="J1656">
        <f>CHOOSE(MONTH($F1656),"Январь","Февраль","Март","Апрель","Май","Июнь","Июль","Август","Сентябрь","Октябрь","Ноябрь","Декабрь")</f>
        <v/>
      </c>
      <c r="K1656">
        <f>DAY($F1656)</f>
        <v/>
      </c>
      <c r="L1656">
        <f>IF(MOD($A1656,10)&lt;7,"ФО_01_Крупный","ФО_"&amp;TEXT(MOD($A1656,8)+1,"00"))</f>
        <v/>
      </c>
      <c r="M1656">
        <f>IF($AB1656="Да","Регион_001_Крупный","Регион_"&amp;TEXT(MOD(QUOTIENT($A1656-1,20),180)+1,"000"))</f>
        <v/>
      </c>
      <c r="N1656">
        <f>IF($AB1656="Да","Город_"&amp;TEXT(MOD($A1656-1,250)+1,"0000"),"Город_"&amp;TEXT(MOD($A1656-1,3000)+1,"0000"))</f>
        <v/>
      </c>
      <c r="O1656">
        <f>IF($AB1656="Да","Холдинг_Крупный","Холдинг_"&amp;TEXT(MOD(QUOTIENT($A1656-1,10000),20)+1,"00"))</f>
        <v/>
      </c>
      <c r="P1656">
        <f>IF($AB1656="Да","Организация_Крупная","Организация_"&amp;TEXT(MOD(QUOTIENT($A1656-1,500),600)+1,"000"))</f>
        <v/>
      </c>
      <c r="Q1656">
        <f>"Отдел_"&amp;TEXT(MOD(QUOTIENT($A1656-1,50),100)+1,"000")</f>
        <v/>
      </c>
      <c r="R1656">
        <f>IF($AB1656="Да","Группа_Крупная","Группа_"&amp;TEXT(MOD(QUOTIENT($A1656-1,5000),30)+1,"00"))</f>
        <v/>
      </c>
      <c r="S1656">
        <f>IF($AB1656="Да","Категория_Крупная","Категория_"&amp;TEXT(MOD(QUOTIENT($A1656-1,500),120)+1,"000"))</f>
        <v/>
      </c>
      <c r="T1656">
        <f>IF($AB1656="Да","Подкатегория_Крупная","Подкатегория_"&amp;TEXT(MOD(QUOTIENT($A1656-1,50),300)+1,"000"))</f>
        <v/>
      </c>
      <c r="U1656">
        <f>"SKU_"&amp;TEXT($A1656,"0000000")</f>
        <v/>
      </c>
      <c r="V1656">
        <f>CHOOSE(MOD($A1656-1,4)+1,"Enterprise","SMB","Госсектор","Розница")</f>
        <v/>
      </c>
      <c r="W1656">
        <f>"Клиент_"&amp;TEXT(MOD($A1656-1,20000)+1,"00000")</f>
        <v/>
      </c>
      <c r="X1656">
        <f>CHOOSE(MOD($A1656-1,5)+1,"Портал","API","Импорт","Ручной ввод","Интеграция")</f>
        <v/>
      </c>
      <c r="Y1656" s="8">
        <f>ROUND(1000+MOD($A1656*37,90000)+IF($AB1656="Да",5000,0),2)</f>
        <v/>
      </c>
      <c r="Z1656">
        <f>1+MOD($A1656,20)</f>
        <v/>
      </c>
      <c r="AA1656" s="8">
        <f>ROUND($Y1656*(0.08+MOD($A1656,17)/100),2)</f>
        <v/>
      </c>
      <c r="AB1656">
        <f>IF(MOD($A1656,10)&lt;7,"Да","Нет")</f>
        <v/>
      </c>
      <c r="AC1656">
        <f>$R1656&amp;" / "&amp;$S1656&amp;" / "&amp;$T1656</f>
        <v/>
      </c>
      <c r="AD1656">
        <f>1</f>
        <v/>
      </c>
      <c r="AE1656">
        <f>IF($A1656&lt;=Settings!$B$4,"до 100",IF($A1656&lt;=Settings!$B$5,"до 10 000",IF($A1656&lt;=Settings!$B$6,"до 100 000","100 000+")))</f>
        <v/>
      </c>
    </row>
    <row r="1657">
      <c r="A1657">
        <f>ROW()-1</f>
        <v/>
      </c>
      <c r="B1657">
        <f>IF($A1657&lt;=Settings!$B$4,"small_control",IF($A1657&lt;=Settings!$B$5,"medium_10k",IF($A1657&lt;=Settings!$B$6,"large_100k","extreme_1m")))</f>
        <v/>
      </c>
      <c r="C1657">
        <f>"ORD-"&amp;TEXT(QUOTIENT($A1657-1,3)+1,"0000000")</f>
        <v/>
      </c>
      <c r="D1657">
        <f>"LINE-"&amp;TEXT($A1657,"0000000")</f>
        <v/>
      </c>
      <c r="E1657" s="7">
        <f>Settings!$B$2+$A1657-1</f>
        <v/>
      </c>
      <c r="F1657" s="7">
        <f>Settings!$B$2+MOD($A1657-1,Settings!$B$7)</f>
        <v/>
      </c>
      <c r="G1657">
        <f>YEAR($F1657)</f>
        <v/>
      </c>
      <c r="H1657">
        <f>"Q"&amp;ROUNDUP(MONTH($F1657)/3,0)</f>
        <v/>
      </c>
      <c r="I1657">
        <f>MONTH($F1657)</f>
        <v/>
      </c>
      <c r="J1657">
        <f>CHOOSE(MONTH($F1657),"Январь","Февраль","Март","Апрель","Май","Июнь","Июль","Август","Сентябрь","Октябрь","Ноябрь","Декабрь")</f>
        <v/>
      </c>
      <c r="K1657">
        <f>DAY($F1657)</f>
        <v/>
      </c>
      <c r="L1657">
        <f>IF(MOD($A1657,10)&lt;7,"ФО_01_Крупный","ФО_"&amp;TEXT(MOD($A1657,8)+1,"00"))</f>
        <v/>
      </c>
      <c r="M1657">
        <f>IF($AB1657="Да","Регион_001_Крупный","Регион_"&amp;TEXT(MOD(QUOTIENT($A1657-1,20),180)+1,"000"))</f>
        <v/>
      </c>
      <c r="N1657">
        <f>IF($AB1657="Да","Город_"&amp;TEXT(MOD($A1657-1,250)+1,"0000"),"Город_"&amp;TEXT(MOD($A1657-1,3000)+1,"0000"))</f>
        <v/>
      </c>
      <c r="O1657">
        <f>IF($AB1657="Да","Холдинг_Крупный","Холдинг_"&amp;TEXT(MOD(QUOTIENT($A1657-1,10000),20)+1,"00"))</f>
        <v/>
      </c>
      <c r="P1657">
        <f>IF($AB1657="Да","Организация_Крупная","Организация_"&amp;TEXT(MOD(QUOTIENT($A1657-1,500),600)+1,"000"))</f>
        <v/>
      </c>
      <c r="Q1657">
        <f>"Отдел_"&amp;TEXT(MOD(QUOTIENT($A1657-1,50),100)+1,"000")</f>
        <v/>
      </c>
      <c r="R1657">
        <f>IF($AB1657="Да","Группа_Крупная","Группа_"&amp;TEXT(MOD(QUOTIENT($A1657-1,5000),30)+1,"00"))</f>
        <v/>
      </c>
      <c r="S1657">
        <f>IF($AB1657="Да","Категория_Крупная","Категория_"&amp;TEXT(MOD(QUOTIENT($A1657-1,500),120)+1,"000"))</f>
        <v/>
      </c>
      <c r="T1657">
        <f>IF($AB1657="Да","Подкатегория_Крупная","Подкатегория_"&amp;TEXT(MOD(QUOTIENT($A1657-1,50),300)+1,"000"))</f>
        <v/>
      </c>
      <c r="U1657">
        <f>"SKU_"&amp;TEXT($A1657,"0000000")</f>
        <v/>
      </c>
      <c r="V1657">
        <f>CHOOSE(MOD($A1657-1,4)+1,"Enterprise","SMB","Госсектор","Розница")</f>
        <v/>
      </c>
      <c r="W1657">
        <f>"Клиент_"&amp;TEXT(MOD($A1657-1,20000)+1,"00000")</f>
        <v/>
      </c>
      <c r="X1657">
        <f>CHOOSE(MOD($A1657-1,5)+1,"Портал","API","Импорт","Ручной ввод","Интеграция")</f>
        <v/>
      </c>
      <c r="Y1657" s="8">
        <f>ROUND(1000+MOD($A1657*37,90000)+IF($AB1657="Да",5000,0),2)</f>
        <v/>
      </c>
      <c r="Z1657">
        <f>1+MOD($A1657,20)</f>
        <v/>
      </c>
      <c r="AA1657" s="8">
        <f>ROUND($Y1657*(0.08+MOD($A1657,17)/100),2)</f>
        <v/>
      </c>
      <c r="AB1657">
        <f>IF(MOD($A1657,10)&lt;7,"Да","Нет")</f>
        <v/>
      </c>
      <c r="AC1657">
        <f>$R1657&amp;" / "&amp;$S1657&amp;" / "&amp;$T1657</f>
        <v/>
      </c>
      <c r="AD1657">
        <f>1</f>
        <v/>
      </c>
      <c r="AE1657">
        <f>IF($A1657&lt;=Settings!$B$4,"до 100",IF($A1657&lt;=Settings!$B$5,"до 10 000",IF($A1657&lt;=Settings!$B$6,"до 100 000","100 000+")))</f>
        <v/>
      </c>
    </row>
    <row r="1658">
      <c r="A1658">
        <f>ROW()-1</f>
        <v/>
      </c>
      <c r="B1658">
        <f>IF($A1658&lt;=Settings!$B$4,"small_control",IF($A1658&lt;=Settings!$B$5,"medium_10k",IF($A1658&lt;=Settings!$B$6,"large_100k","extreme_1m")))</f>
        <v/>
      </c>
      <c r="C1658">
        <f>"ORD-"&amp;TEXT(QUOTIENT($A1658-1,3)+1,"0000000")</f>
        <v/>
      </c>
      <c r="D1658">
        <f>"LINE-"&amp;TEXT($A1658,"0000000")</f>
        <v/>
      </c>
      <c r="E1658" s="7">
        <f>Settings!$B$2+$A1658-1</f>
        <v/>
      </c>
      <c r="F1658" s="7">
        <f>Settings!$B$2+MOD($A1658-1,Settings!$B$7)</f>
        <v/>
      </c>
      <c r="G1658">
        <f>YEAR($F1658)</f>
        <v/>
      </c>
      <c r="H1658">
        <f>"Q"&amp;ROUNDUP(MONTH($F1658)/3,0)</f>
        <v/>
      </c>
      <c r="I1658">
        <f>MONTH($F1658)</f>
        <v/>
      </c>
      <c r="J1658">
        <f>CHOOSE(MONTH($F1658),"Январь","Февраль","Март","Апрель","Май","Июнь","Июль","Август","Сентябрь","Октябрь","Ноябрь","Декабрь")</f>
        <v/>
      </c>
      <c r="K1658">
        <f>DAY($F1658)</f>
        <v/>
      </c>
      <c r="L1658">
        <f>IF(MOD($A1658,10)&lt;7,"ФО_01_Крупный","ФО_"&amp;TEXT(MOD($A1658,8)+1,"00"))</f>
        <v/>
      </c>
      <c r="M1658">
        <f>IF($AB1658="Да","Регион_001_Крупный","Регион_"&amp;TEXT(MOD(QUOTIENT($A1658-1,20),180)+1,"000"))</f>
        <v/>
      </c>
      <c r="N1658">
        <f>IF($AB1658="Да","Город_"&amp;TEXT(MOD($A1658-1,250)+1,"0000"),"Город_"&amp;TEXT(MOD($A1658-1,3000)+1,"0000"))</f>
        <v/>
      </c>
      <c r="O1658">
        <f>IF($AB1658="Да","Холдинг_Крупный","Холдинг_"&amp;TEXT(MOD(QUOTIENT($A1658-1,10000),20)+1,"00"))</f>
        <v/>
      </c>
      <c r="P1658">
        <f>IF($AB1658="Да","Организация_Крупная","Организация_"&amp;TEXT(MOD(QUOTIENT($A1658-1,500),600)+1,"000"))</f>
        <v/>
      </c>
      <c r="Q1658">
        <f>"Отдел_"&amp;TEXT(MOD(QUOTIENT($A1658-1,50),100)+1,"000")</f>
        <v/>
      </c>
      <c r="R1658">
        <f>IF($AB1658="Да","Группа_Крупная","Группа_"&amp;TEXT(MOD(QUOTIENT($A1658-1,5000),30)+1,"00"))</f>
        <v/>
      </c>
      <c r="S1658">
        <f>IF($AB1658="Да","Категория_Крупная","Категория_"&amp;TEXT(MOD(QUOTIENT($A1658-1,500),120)+1,"000"))</f>
        <v/>
      </c>
      <c r="T1658">
        <f>IF($AB1658="Да","Подкатегория_Крупная","Подкатегория_"&amp;TEXT(MOD(QUOTIENT($A1658-1,50),300)+1,"000"))</f>
        <v/>
      </c>
      <c r="U1658">
        <f>"SKU_"&amp;TEXT($A1658,"0000000")</f>
        <v/>
      </c>
      <c r="V1658">
        <f>CHOOSE(MOD($A1658-1,4)+1,"Enterprise","SMB","Госсектор","Розница")</f>
        <v/>
      </c>
      <c r="W1658">
        <f>"Клиент_"&amp;TEXT(MOD($A1658-1,20000)+1,"00000")</f>
        <v/>
      </c>
      <c r="X1658">
        <f>CHOOSE(MOD($A1658-1,5)+1,"Портал","API","Импорт","Ручной ввод","Интеграция")</f>
        <v/>
      </c>
      <c r="Y1658" s="8">
        <f>ROUND(1000+MOD($A1658*37,90000)+IF($AB1658="Да",5000,0),2)</f>
        <v/>
      </c>
      <c r="Z1658">
        <f>1+MOD($A1658,20)</f>
        <v/>
      </c>
      <c r="AA1658" s="8">
        <f>ROUND($Y1658*(0.08+MOD($A1658,17)/100),2)</f>
        <v/>
      </c>
      <c r="AB1658">
        <f>IF(MOD($A1658,10)&lt;7,"Да","Нет")</f>
        <v/>
      </c>
      <c r="AC1658">
        <f>$R1658&amp;" / "&amp;$S1658&amp;" / "&amp;$T1658</f>
        <v/>
      </c>
      <c r="AD1658">
        <f>1</f>
        <v/>
      </c>
      <c r="AE1658">
        <f>IF($A1658&lt;=Settings!$B$4,"до 100",IF($A1658&lt;=Settings!$B$5,"до 10 000",IF($A1658&lt;=Settings!$B$6,"до 100 000","100 000+")))</f>
        <v/>
      </c>
    </row>
    <row r="1659">
      <c r="A1659">
        <f>ROW()-1</f>
        <v/>
      </c>
      <c r="B1659">
        <f>IF($A1659&lt;=Settings!$B$4,"small_control",IF($A1659&lt;=Settings!$B$5,"medium_10k",IF($A1659&lt;=Settings!$B$6,"large_100k","extreme_1m")))</f>
        <v/>
      </c>
      <c r="C1659">
        <f>"ORD-"&amp;TEXT(QUOTIENT($A1659-1,3)+1,"0000000")</f>
        <v/>
      </c>
      <c r="D1659">
        <f>"LINE-"&amp;TEXT($A1659,"0000000")</f>
        <v/>
      </c>
      <c r="E1659" s="7">
        <f>Settings!$B$2+$A1659-1</f>
        <v/>
      </c>
      <c r="F1659" s="7">
        <f>Settings!$B$2+MOD($A1659-1,Settings!$B$7)</f>
        <v/>
      </c>
      <c r="G1659">
        <f>YEAR($F1659)</f>
        <v/>
      </c>
      <c r="H1659">
        <f>"Q"&amp;ROUNDUP(MONTH($F1659)/3,0)</f>
        <v/>
      </c>
      <c r="I1659">
        <f>MONTH($F1659)</f>
        <v/>
      </c>
      <c r="J1659">
        <f>CHOOSE(MONTH($F1659),"Январь","Февраль","Март","Апрель","Май","Июнь","Июль","Август","Сентябрь","Октябрь","Ноябрь","Декабрь")</f>
        <v/>
      </c>
      <c r="K1659">
        <f>DAY($F1659)</f>
        <v/>
      </c>
      <c r="L1659">
        <f>IF(MOD($A1659,10)&lt;7,"ФО_01_Крупный","ФО_"&amp;TEXT(MOD($A1659,8)+1,"00"))</f>
        <v/>
      </c>
      <c r="M1659">
        <f>IF($AB1659="Да","Регион_001_Крупный","Регион_"&amp;TEXT(MOD(QUOTIENT($A1659-1,20),180)+1,"000"))</f>
        <v/>
      </c>
      <c r="N1659">
        <f>IF($AB1659="Да","Город_"&amp;TEXT(MOD($A1659-1,250)+1,"0000"),"Город_"&amp;TEXT(MOD($A1659-1,3000)+1,"0000"))</f>
        <v/>
      </c>
      <c r="O1659">
        <f>IF($AB1659="Да","Холдинг_Крупный","Холдинг_"&amp;TEXT(MOD(QUOTIENT($A1659-1,10000),20)+1,"00"))</f>
        <v/>
      </c>
      <c r="P1659">
        <f>IF($AB1659="Да","Организация_Крупная","Организация_"&amp;TEXT(MOD(QUOTIENT($A1659-1,500),600)+1,"000"))</f>
        <v/>
      </c>
      <c r="Q1659">
        <f>"Отдел_"&amp;TEXT(MOD(QUOTIENT($A1659-1,50),100)+1,"000")</f>
        <v/>
      </c>
      <c r="R1659">
        <f>IF($AB1659="Да","Группа_Крупная","Группа_"&amp;TEXT(MOD(QUOTIENT($A1659-1,5000),30)+1,"00"))</f>
        <v/>
      </c>
      <c r="S1659">
        <f>IF($AB1659="Да","Категория_Крупная","Категория_"&amp;TEXT(MOD(QUOTIENT($A1659-1,500),120)+1,"000"))</f>
        <v/>
      </c>
      <c r="T1659">
        <f>IF($AB1659="Да","Подкатегория_Крупная","Подкатегория_"&amp;TEXT(MOD(QUOTIENT($A1659-1,50),300)+1,"000"))</f>
        <v/>
      </c>
      <c r="U1659">
        <f>"SKU_"&amp;TEXT($A1659,"0000000")</f>
        <v/>
      </c>
      <c r="V1659">
        <f>CHOOSE(MOD($A1659-1,4)+1,"Enterprise","SMB","Госсектор","Розница")</f>
        <v/>
      </c>
      <c r="W1659">
        <f>"Клиент_"&amp;TEXT(MOD($A1659-1,20000)+1,"00000")</f>
        <v/>
      </c>
      <c r="X1659">
        <f>CHOOSE(MOD($A1659-1,5)+1,"Портал","API","Импорт","Ручной ввод","Интеграция")</f>
        <v/>
      </c>
      <c r="Y1659" s="8">
        <f>ROUND(1000+MOD($A1659*37,90000)+IF($AB1659="Да",5000,0),2)</f>
        <v/>
      </c>
      <c r="Z1659">
        <f>1+MOD($A1659,20)</f>
        <v/>
      </c>
      <c r="AA1659" s="8">
        <f>ROUND($Y1659*(0.08+MOD($A1659,17)/100),2)</f>
        <v/>
      </c>
      <c r="AB1659">
        <f>IF(MOD($A1659,10)&lt;7,"Да","Нет")</f>
        <v/>
      </c>
      <c r="AC1659">
        <f>$R1659&amp;" / "&amp;$S1659&amp;" / "&amp;$T1659</f>
        <v/>
      </c>
      <c r="AD1659">
        <f>1</f>
        <v/>
      </c>
      <c r="AE1659">
        <f>IF($A1659&lt;=Settings!$B$4,"до 100",IF($A1659&lt;=Settings!$B$5,"до 10 000",IF($A1659&lt;=Settings!$B$6,"до 100 000","100 000+")))</f>
        <v/>
      </c>
    </row>
    <row r="1660">
      <c r="A1660">
        <f>ROW()-1</f>
        <v/>
      </c>
      <c r="B1660">
        <f>IF($A1660&lt;=Settings!$B$4,"small_control",IF($A1660&lt;=Settings!$B$5,"medium_10k",IF($A1660&lt;=Settings!$B$6,"large_100k","extreme_1m")))</f>
        <v/>
      </c>
      <c r="C1660">
        <f>"ORD-"&amp;TEXT(QUOTIENT($A1660-1,3)+1,"0000000")</f>
        <v/>
      </c>
      <c r="D1660">
        <f>"LINE-"&amp;TEXT($A1660,"0000000")</f>
        <v/>
      </c>
      <c r="E1660" s="7">
        <f>Settings!$B$2+$A1660-1</f>
        <v/>
      </c>
      <c r="F1660" s="7">
        <f>Settings!$B$2+MOD($A1660-1,Settings!$B$7)</f>
        <v/>
      </c>
      <c r="G1660">
        <f>YEAR($F1660)</f>
        <v/>
      </c>
      <c r="H1660">
        <f>"Q"&amp;ROUNDUP(MONTH($F1660)/3,0)</f>
        <v/>
      </c>
      <c r="I1660">
        <f>MONTH($F1660)</f>
        <v/>
      </c>
      <c r="J1660">
        <f>CHOOSE(MONTH($F1660),"Январь","Февраль","Март","Апрель","Май","Июнь","Июль","Август","Сентябрь","Октябрь","Ноябрь","Декабрь")</f>
        <v/>
      </c>
      <c r="K1660">
        <f>DAY($F1660)</f>
        <v/>
      </c>
      <c r="L1660">
        <f>IF(MOD($A1660,10)&lt;7,"ФО_01_Крупный","ФО_"&amp;TEXT(MOD($A1660,8)+1,"00"))</f>
        <v/>
      </c>
      <c r="M1660">
        <f>IF($AB1660="Да","Регион_001_Крупный","Регион_"&amp;TEXT(MOD(QUOTIENT($A1660-1,20),180)+1,"000"))</f>
        <v/>
      </c>
      <c r="N1660">
        <f>IF($AB1660="Да","Город_"&amp;TEXT(MOD($A1660-1,250)+1,"0000"),"Город_"&amp;TEXT(MOD($A1660-1,3000)+1,"0000"))</f>
        <v/>
      </c>
      <c r="O1660">
        <f>IF($AB1660="Да","Холдинг_Крупный","Холдинг_"&amp;TEXT(MOD(QUOTIENT($A1660-1,10000),20)+1,"00"))</f>
        <v/>
      </c>
      <c r="P1660">
        <f>IF($AB1660="Да","Организация_Крупная","Организация_"&amp;TEXT(MOD(QUOTIENT($A1660-1,500),600)+1,"000"))</f>
        <v/>
      </c>
      <c r="Q1660">
        <f>"Отдел_"&amp;TEXT(MOD(QUOTIENT($A1660-1,50),100)+1,"000")</f>
        <v/>
      </c>
      <c r="R1660">
        <f>IF($AB1660="Да","Группа_Крупная","Группа_"&amp;TEXT(MOD(QUOTIENT($A1660-1,5000),30)+1,"00"))</f>
        <v/>
      </c>
      <c r="S1660">
        <f>IF($AB1660="Да","Категория_Крупная","Категория_"&amp;TEXT(MOD(QUOTIENT($A1660-1,500),120)+1,"000"))</f>
        <v/>
      </c>
      <c r="T1660">
        <f>IF($AB1660="Да","Подкатегория_Крупная","Подкатегория_"&amp;TEXT(MOD(QUOTIENT($A1660-1,50),300)+1,"000"))</f>
        <v/>
      </c>
      <c r="U1660">
        <f>"SKU_"&amp;TEXT($A1660,"0000000")</f>
        <v/>
      </c>
      <c r="V1660">
        <f>CHOOSE(MOD($A1660-1,4)+1,"Enterprise","SMB","Госсектор","Розница")</f>
        <v/>
      </c>
      <c r="W1660">
        <f>"Клиент_"&amp;TEXT(MOD($A1660-1,20000)+1,"00000")</f>
        <v/>
      </c>
      <c r="X1660">
        <f>CHOOSE(MOD($A1660-1,5)+1,"Портал","API","Импорт","Ручной ввод","Интеграция")</f>
        <v/>
      </c>
      <c r="Y1660" s="8">
        <f>ROUND(1000+MOD($A1660*37,90000)+IF($AB1660="Да",5000,0),2)</f>
        <v/>
      </c>
      <c r="Z1660">
        <f>1+MOD($A1660,20)</f>
        <v/>
      </c>
      <c r="AA1660" s="8">
        <f>ROUND($Y1660*(0.08+MOD($A1660,17)/100),2)</f>
        <v/>
      </c>
      <c r="AB1660">
        <f>IF(MOD($A1660,10)&lt;7,"Да","Нет")</f>
        <v/>
      </c>
      <c r="AC1660">
        <f>$R1660&amp;" / "&amp;$S1660&amp;" / "&amp;$T1660</f>
        <v/>
      </c>
      <c r="AD1660">
        <f>1</f>
        <v/>
      </c>
      <c r="AE1660">
        <f>IF($A1660&lt;=Settings!$B$4,"до 100",IF($A1660&lt;=Settings!$B$5,"до 10 000",IF($A1660&lt;=Settings!$B$6,"до 100 000","100 000+")))</f>
        <v/>
      </c>
    </row>
    <row r="1661">
      <c r="A1661">
        <f>ROW()-1</f>
        <v/>
      </c>
      <c r="B1661">
        <f>IF($A1661&lt;=Settings!$B$4,"small_control",IF($A1661&lt;=Settings!$B$5,"medium_10k",IF($A1661&lt;=Settings!$B$6,"large_100k","extreme_1m")))</f>
        <v/>
      </c>
      <c r="C1661">
        <f>"ORD-"&amp;TEXT(QUOTIENT($A1661-1,3)+1,"0000000")</f>
        <v/>
      </c>
      <c r="D1661">
        <f>"LINE-"&amp;TEXT($A1661,"0000000")</f>
        <v/>
      </c>
      <c r="E1661" s="7">
        <f>Settings!$B$2+$A1661-1</f>
        <v/>
      </c>
      <c r="F1661" s="7">
        <f>Settings!$B$2+MOD($A1661-1,Settings!$B$7)</f>
        <v/>
      </c>
      <c r="G1661">
        <f>YEAR($F1661)</f>
        <v/>
      </c>
      <c r="H1661">
        <f>"Q"&amp;ROUNDUP(MONTH($F1661)/3,0)</f>
        <v/>
      </c>
      <c r="I1661">
        <f>MONTH($F1661)</f>
        <v/>
      </c>
      <c r="J1661">
        <f>CHOOSE(MONTH($F1661),"Январь","Февраль","Март","Апрель","Май","Июнь","Июль","Август","Сентябрь","Октябрь","Ноябрь","Декабрь")</f>
        <v/>
      </c>
      <c r="K1661">
        <f>DAY($F1661)</f>
        <v/>
      </c>
      <c r="L1661">
        <f>IF(MOD($A1661,10)&lt;7,"ФО_01_Крупный","ФО_"&amp;TEXT(MOD($A1661,8)+1,"00"))</f>
        <v/>
      </c>
      <c r="M1661">
        <f>IF($AB1661="Да","Регион_001_Крупный","Регион_"&amp;TEXT(MOD(QUOTIENT($A1661-1,20),180)+1,"000"))</f>
        <v/>
      </c>
      <c r="N1661">
        <f>IF($AB1661="Да","Город_"&amp;TEXT(MOD($A1661-1,250)+1,"0000"),"Город_"&amp;TEXT(MOD($A1661-1,3000)+1,"0000"))</f>
        <v/>
      </c>
      <c r="O1661">
        <f>IF($AB1661="Да","Холдинг_Крупный","Холдинг_"&amp;TEXT(MOD(QUOTIENT($A1661-1,10000),20)+1,"00"))</f>
        <v/>
      </c>
      <c r="P1661">
        <f>IF($AB1661="Да","Организация_Крупная","Организация_"&amp;TEXT(MOD(QUOTIENT($A1661-1,500),600)+1,"000"))</f>
        <v/>
      </c>
      <c r="Q1661">
        <f>"Отдел_"&amp;TEXT(MOD(QUOTIENT($A1661-1,50),100)+1,"000")</f>
        <v/>
      </c>
      <c r="R1661">
        <f>IF($AB1661="Да","Группа_Крупная","Группа_"&amp;TEXT(MOD(QUOTIENT($A1661-1,5000),30)+1,"00"))</f>
        <v/>
      </c>
      <c r="S1661">
        <f>IF($AB1661="Да","Категория_Крупная","Категория_"&amp;TEXT(MOD(QUOTIENT($A1661-1,500),120)+1,"000"))</f>
        <v/>
      </c>
      <c r="T1661">
        <f>IF($AB1661="Да","Подкатегория_Крупная","Подкатегория_"&amp;TEXT(MOD(QUOTIENT($A1661-1,50),300)+1,"000"))</f>
        <v/>
      </c>
      <c r="U1661">
        <f>"SKU_"&amp;TEXT($A1661,"0000000")</f>
        <v/>
      </c>
      <c r="V1661">
        <f>CHOOSE(MOD($A1661-1,4)+1,"Enterprise","SMB","Госсектор","Розница")</f>
        <v/>
      </c>
      <c r="W1661">
        <f>"Клиент_"&amp;TEXT(MOD($A1661-1,20000)+1,"00000")</f>
        <v/>
      </c>
      <c r="X1661">
        <f>CHOOSE(MOD($A1661-1,5)+1,"Портал","API","Импорт","Ручной ввод","Интеграция")</f>
        <v/>
      </c>
      <c r="Y1661" s="8">
        <f>ROUND(1000+MOD($A1661*37,90000)+IF($AB1661="Да",5000,0),2)</f>
        <v/>
      </c>
      <c r="Z1661">
        <f>1+MOD($A1661,20)</f>
        <v/>
      </c>
      <c r="AA1661" s="8">
        <f>ROUND($Y1661*(0.08+MOD($A1661,17)/100),2)</f>
        <v/>
      </c>
      <c r="AB1661">
        <f>IF(MOD($A1661,10)&lt;7,"Да","Нет")</f>
        <v/>
      </c>
      <c r="AC1661">
        <f>$R1661&amp;" / "&amp;$S1661&amp;" / "&amp;$T1661</f>
        <v/>
      </c>
      <c r="AD1661">
        <f>1</f>
        <v/>
      </c>
      <c r="AE1661">
        <f>IF($A1661&lt;=Settings!$B$4,"до 100",IF($A1661&lt;=Settings!$B$5,"до 10 000",IF($A1661&lt;=Settings!$B$6,"до 100 000","100 000+")))</f>
        <v/>
      </c>
    </row>
    <row r="1662">
      <c r="A1662">
        <f>ROW()-1</f>
        <v/>
      </c>
      <c r="B1662">
        <f>IF($A1662&lt;=Settings!$B$4,"small_control",IF($A1662&lt;=Settings!$B$5,"medium_10k",IF($A1662&lt;=Settings!$B$6,"large_100k","extreme_1m")))</f>
        <v/>
      </c>
      <c r="C1662">
        <f>"ORD-"&amp;TEXT(QUOTIENT($A1662-1,3)+1,"0000000")</f>
        <v/>
      </c>
      <c r="D1662">
        <f>"LINE-"&amp;TEXT($A1662,"0000000")</f>
        <v/>
      </c>
      <c r="E1662" s="7">
        <f>Settings!$B$2+$A1662-1</f>
        <v/>
      </c>
      <c r="F1662" s="7">
        <f>Settings!$B$2+MOD($A1662-1,Settings!$B$7)</f>
        <v/>
      </c>
      <c r="G1662">
        <f>YEAR($F1662)</f>
        <v/>
      </c>
      <c r="H1662">
        <f>"Q"&amp;ROUNDUP(MONTH($F1662)/3,0)</f>
        <v/>
      </c>
      <c r="I1662">
        <f>MONTH($F1662)</f>
        <v/>
      </c>
      <c r="J1662">
        <f>CHOOSE(MONTH($F1662),"Январь","Февраль","Март","Апрель","Май","Июнь","Июль","Август","Сентябрь","Октябрь","Ноябрь","Декабрь")</f>
        <v/>
      </c>
      <c r="K1662">
        <f>DAY($F1662)</f>
        <v/>
      </c>
      <c r="L1662">
        <f>IF(MOD($A1662,10)&lt;7,"ФО_01_Крупный","ФО_"&amp;TEXT(MOD($A1662,8)+1,"00"))</f>
        <v/>
      </c>
      <c r="M1662">
        <f>IF($AB1662="Да","Регион_001_Крупный","Регион_"&amp;TEXT(MOD(QUOTIENT($A1662-1,20),180)+1,"000"))</f>
        <v/>
      </c>
      <c r="N1662">
        <f>IF($AB1662="Да","Город_"&amp;TEXT(MOD($A1662-1,250)+1,"0000"),"Город_"&amp;TEXT(MOD($A1662-1,3000)+1,"0000"))</f>
        <v/>
      </c>
      <c r="O1662">
        <f>IF($AB1662="Да","Холдинг_Крупный","Холдинг_"&amp;TEXT(MOD(QUOTIENT($A1662-1,10000),20)+1,"00"))</f>
        <v/>
      </c>
      <c r="P1662">
        <f>IF($AB1662="Да","Организация_Крупная","Организация_"&amp;TEXT(MOD(QUOTIENT($A1662-1,500),600)+1,"000"))</f>
        <v/>
      </c>
      <c r="Q1662">
        <f>"Отдел_"&amp;TEXT(MOD(QUOTIENT($A1662-1,50),100)+1,"000")</f>
        <v/>
      </c>
      <c r="R1662">
        <f>IF($AB1662="Да","Группа_Крупная","Группа_"&amp;TEXT(MOD(QUOTIENT($A1662-1,5000),30)+1,"00"))</f>
        <v/>
      </c>
      <c r="S1662">
        <f>IF($AB1662="Да","Категория_Крупная","Категория_"&amp;TEXT(MOD(QUOTIENT($A1662-1,500),120)+1,"000"))</f>
        <v/>
      </c>
      <c r="T1662">
        <f>IF($AB1662="Да","Подкатегория_Крупная","Подкатегория_"&amp;TEXT(MOD(QUOTIENT($A1662-1,50),300)+1,"000"))</f>
        <v/>
      </c>
      <c r="U1662">
        <f>"SKU_"&amp;TEXT($A1662,"0000000")</f>
        <v/>
      </c>
      <c r="V1662">
        <f>CHOOSE(MOD($A1662-1,4)+1,"Enterprise","SMB","Госсектор","Розница")</f>
        <v/>
      </c>
      <c r="W1662">
        <f>"Клиент_"&amp;TEXT(MOD($A1662-1,20000)+1,"00000")</f>
        <v/>
      </c>
      <c r="X1662">
        <f>CHOOSE(MOD($A1662-1,5)+1,"Портал","API","Импорт","Ручной ввод","Интеграция")</f>
        <v/>
      </c>
      <c r="Y1662" s="8">
        <f>ROUND(1000+MOD($A1662*37,90000)+IF($AB1662="Да",5000,0),2)</f>
        <v/>
      </c>
      <c r="Z1662">
        <f>1+MOD($A1662,20)</f>
        <v/>
      </c>
      <c r="AA1662" s="8">
        <f>ROUND($Y1662*(0.08+MOD($A1662,17)/100),2)</f>
        <v/>
      </c>
      <c r="AB1662">
        <f>IF(MOD($A1662,10)&lt;7,"Да","Нет")</f>
        <v/>
      </c>
      <c r="AC1662">
        <f>$R1662&amp;" / "&amp;$S1662&amp;" / "&amp;$T1662</f>
        <v/>
      </c>
      <c r="AD1662">
        <f>1</f>
        <v/>
      </c>
      <c r="AE1662">
        <f>IF($A1662&lt;=Settings!$B$4,"до 100",IF($A1662&lt;=Settings!$B$5,"до 10 000",IF($A1662&lt;=Settings!$B$6,"до 100 000","100 000+")))</f>
        <v/>
      </c>
    </row>
    <row r="1663">
      <c r="A1663">
        <f>ROW()-1</f>
        <v/>
      </c>
      <c r="B1663">
        <f>IF($A1663&lt;=Settings!$B$4,"small_control",IF($A1663&lt;=Settings!$B$5,"medium_10k",IF($A1663&lt;=Settings!$B$6,"large_100k","extreme_1m")))</f>
        <v/>
      </c>
      <c r="C1663">
        <f>"ORD-"&amp;TEXT(QUOTIENT($A1663-1,3)+1,"0000000")</f>
        <v/>
      </c>
      <c r="D1663">
        <f>"LINE-"&amp;TEXT($A1663,"0000000")</f>
        <v/>
      </c>
      <c r="E1663" s="7">
        <f>Settings!$B$2+$A1663-1</f>
        <v/>
      </c>
      <c r="F1663" s="7">
        <f>Settings!$B$2+MOD($A1663-1,Settings!$B$7)</f>
        <v/>
      </c>
      <c r="G1663">
        <f>YEAR($F1663)</f>
        <v/>
      </c>
      <c r="H1663">
        <f>"Q"&amp;ROUNDUP(MONTH($F1663)/3,0)</f>
        <v/>
      </c>
      <c r="I1663">
        <f>MONTH($F1663)</f>
        <v/>
      </c>
      <c r="J1663">
        <f>CHOOSE(MONTH($F1663),"Январь","Февраль","Март","Апрель","Май","Июнь","Июль","Август","Сентябрь","Октябрь","Ноябрь","Декабрь")</f>
        <v/>
      </c>
      <c r="K1663">
        <f>DAY($F1663)</f>
        <v/>
      </c>
      <c r="L1663">
        <f>IF(MOD($A1663,10)&lt;7,"ФО_01_Крупный","ФО_"&amp;TEXT(MOD($A1663,8)+1,"00"))</f>
        <v/>
      </c>
      <c r="M1663">
        <f>IF($AB1663="Да","Регион_001_Крупный","Регион_"&amp;TEXT(MOD(QUOTIENT($A1663-1,20),180)+1,"000"))</f>
        <v/>
      </c>
      <c r="N1663">
        <f>IF($AB1663="Да","Город_"&amp;TEXT(MOD($A1663-1,250)+1,"0000"),"Город_"&amp;TEXT(MOD($A1663-1,3000)+1,"0000"))</f>
        <v/>
      </c>
      <c r="O1663">
        <f>IF($AB1663="Да","Холдинг_Крупный","Холдинг_"&amp;TEXT(MOD(QUOTIENT($A1663-1,10000),20)+1,"00"))</f>
        <v/>
      </c>
      <c r="P1663">
        <f>IF($AB1663="Да","Организация_Крупная","Организация_"&amp;TEXT(MOD(QUOTIENT($A1663-1,500),600)+1,"000"))</f>
        <v/>
      </c>
      <c r="Q1663">
        <f>"Отдел_"&amp;TEXT(MOD(QUOTIENT($A1663-1,50),100)+1,"000")</f>
        <v/>
      </c>
      <c r="R1663">
        <f>IF($AB1663="Да","Группа_Крупная","Группа_"&amp;TEXT(MOD(QUOTIENT($A1663-1,5000),30)+1,"00"))</f>
        <v/>
      </c>
      <c r="S1663">
        <f>IF($AB1663="Да","Категория_Крупная","Категория_"&amp;TEXT(MOD(QUOTIENT($A1663-1,500),120)+1,"000"))</f>
        <v/>
      </c>
      <c r="T1663">
        <f>IF($AB1663="Да","Подкатегория_Крупная","Подкатегория_"&amp;TEXT(MOD(QUOTIENT($A1663-1,50),300)+1,"000"))</f>
        <v/>
      </c>
      <c r="U1663">
        <f>"SKU_"&amp;TEXT($A1663,"0000000")</f>
        <v/>
      </c>
      <c r="V1663">
        <f>CHOOSE(MOD($A1663-1,4)+1,"Enterprise","SMB","Госсектор","Розница")</f>
        <v/>
      </c>
      <c r="W1663">
        <f>"Клиент_"&amp;TEXT(MOD($A1663-1,20000)+1,"00000")</f>
        <v/>
      </c>
      <c r="X1663">
        <f>CHOOSE(MOD($A1663-1,5)+1,"Портал","API","Импорт","Ручной ввод","Интеграция")</f>
        <v/>
      </c>
      <c r="Y1663" s="8">
        <f>ROUND(1000+MOD($A1663*37,90000)+IF($AB1663="Да",5000,0),2)</f>
        <v/>
      </c>
      <c r="Z1663">
        <f>1+MOD($A1663,20)</f>
        <v/>
      </c>
      <c r="AA1663" s="8">
        <f>ROUND($Y1663*(0.08+MOD($A1663,17)/100),2)</f>
        <v/>
      </c>
      <c r="AB1663">
        <f>IF(MOD($A1663,10)&lt;7,"Да","Нет")</f>
        <v/>
      </c>
      <c r="AC1663">
        <f>$R1663&amp;" / "&amp;$S1663&amp;" / "&amp;$T1663</f>
        <v/>
      </c>
      <c r="AD1663">
        <f>1</f>
        <v/>
      </c>
      <c r="AE1663">
        <f>IF($A1663&lt;=Settings!$B$4,"до 100",IF($A1663&lt;=Settings!$B$5,"до 10 000",IF($A1663&lt;=Settings!$B$6,"до 100 000","100 000+")))</f>
        <v/>
      </c>
    </row>
    <row r="1664">
      <c r="A1664">
        <f>ROW()-1</f>
        <v/>
      </c>
      <c r="B1664">
        <f>IF($A1664&lt;=Settings!$B$4,"small_control",IF($A1664&lt;=Settings!$B$5,"medium_10k",IF($A1664&lt;=Settings!$B$6,"large_100k","extreme_1m")))</f>
        <v/>
      </c>
      <c r="C1664">
        <f>"ORD-"&amp;TEXT(QUOTIENT($A1664-1,3)+1,"0000000")</f>
        <v/>
      </c>
      <c r="D1664">
        <f>"LINE-"&amp;TEXT($A1664,"0000000")</f>
        <v/>
      </c>
      <c r="E1664" s="7">
        <f>Settings!$B$2+$A1664-1</f>
        <v/>
      </c>
      <c r="F1664" s="7">
        <f>Settings!$B$2+MOD($A1664-1,Settings!$B$7)</f>
        <v/>
      </c>
      <c r="G1664">
        <f>YEAR($F1664)</f>
        <v/>
      </c>
      <c r="H1664">
        <f>"Q"&amp;ROUNDUP(MONTH($F1664)/3,0)</f>
        <v/>
      </c>
      <c r="I1664">
        <f>MONTH($F1664)</f>
        <v/>
      </c>
      <c r="J1664">
        <f>CHOOSE(MONTH($F1664),"Январь","Февраль","Март","Апрель","Май","Июнь","Июль","Август","Сентябрь","Октябрь","Ноябрь","Декабрь")</f>
        <v/>
      </c>
      <c r="K1664">
        <f>DAY($F1664)</f>
        <v/>
      </c>
      <c r="L1664">
        <f>IF(MOD($A1664,10)&lt;7,"ФО_01_Крупный","ФО_"&amp;TEXT(MOD($A1664,8)+1,"00"))</f>
        <v/>
      </c>
      <c r="M1664">
        <f>IF($AB1664="Да","Регион_001_Крупный","Регион_"&amp;TEXT(MOD(QUOTIENT($A1664-1,20),180)+1,"000"))</f>
        <v/>
      </c>
      <c r="N1664">
        <f>IF($AB1664="Да","Город_"&amp;TEXT(MOD($A1664-1,250)+1,"0000"),"Город_"&amp;TEXT(MOD($A1664-1,3000)+1,"0000"))</f>
        <v/>
      </c>
      <c r="O1664">
        <f>IF($AB1664="Да","Холдинг_Крупный","Холдинг_"&amp;TEXT(MOD(QUOTIENT($A1664-1,10000),20)+1,"00"))</f>
        <v/>
      </c>
      <c r="P1664">
        <f>IF($AB1664="Да","Организация_Крупная","Организация_"&amp;TEXT(MOD(QUOTIENT($A1664-1,500),600)+1,"000"))</f>
        <v/>
      </c>
      <c r="Q1664">
        <f>"Отдел_"&amp;TEXT(MOD(QUOTIENT($A1664-1,50),100)+1,"000")</f>
        <v/>
      </c>
      <c r="R1664">
        <f>IF($AB1664="Да","Группа_Крупная","Группа_"&amp;TEXT(MOD(QUOTIENT($A1664-1,5000),30)+1,"00"))</f>
        <v/>
      </c>
      <c r="S1664">
        <f>IF($AB1664="Да","Категория_Крупная","Категория_"&amp;TEXT(MOD(QUOTIENT($A1664-1,500),120)+1,"000"))</f>
        <v/>
      </c>
      <c r="T1664">
        <f>IF($AB1664="Да","Подкатегория_Крупная","Подкатегория_"&amp;TEXT(MOD(QUOTIENT($A1664-1,50),300)+1,"000"))</f>
        <v/>
      </c>
      <c r="U1664">
        <f>"SKU_"&amp;TEXT($A1664,"0000000")</f>
        <v/>
      </c>
      <c r="V1664">
        <f>CHOOSE(MOD($A1664-1,4)+1,"Enterprise","SMB","Госсектор","Розница")</f>
        <v/>
      </c>
      <c r="W1664">
        <f>"Клиент_"&amp;TEXT(MOD($A1664-1,20000)+1,"00000")</f>
        <v/>
      </c>
      <c r="X1664">
        <f>CHOOSE(MOD($A1664-1,5)+1,"Портал","API","Импорт","Ручной ввод","Интеграция")</f>
        <v/>
      </c>
      <c r="Y1664" s="8">
        <f>ROUND(1000+MOD($A1664*37,90000)+IF($AB1664="Да",5000,0),2)</f>
        <v/>
      </c>
      <c r="Z1664">
        <f>1+MOD($A1664,20)</f>
        <v/>
      </c>
      <c r="AA1664" s="8">
        <f>ROUND($Y1664*(0.08+MOD($A1664,17)/100),2)</f>
        <v/>
      </c>
      <c r="AB1664">
        <f>IF(MOD($A1664,10)&lt;7,"Да","Нет")</f>
        <v/>
      </c>
      <c r="AC1664">
        <f>$R1664&amp;" / "&amp;$S1664&amp;" / "&amp;$T1664</f>
        <v/>
      </c>
      <c r="AD1664">
        <f>1</f>
        <v/>
      </c>
      <c r="AE1664">
        <f>IF($A1664&lt;=Settings!$B$4,"до 100",IF($A1664&lt;=Settings!$B$5,"до 10 000",IF($A1664&lt;=Settings!$B$6,"до 100 000","100 000+")))</f>
        <v/>
      </c>
    </row>
    <row r="1665">
      <c r="A1665">
        <f>ROW()-1</f>
        <v/>
      </c>
      <c r="B1665">
        <f>IF($A1665&lt;=Settings!$B$4,"small_control",IF($A1665&lt;=Settings!$B$5,"medium_10k",IF($A1665&lt;=Settings!$B$6,"large_100k","extreme_1m")))</f>
        <v/>
      </c>
      <c r="C1665">
        <f>"ORD-"&amp;TEXT(QUOTIENT($A1665-1,3)+1,"0000000")</f>
        <v/>
      </c>
      <c r="D1665">
        <f>"LINE-"&amp;TEXT($A1665,"0000000")</f>
        <v/>
      </c>
      <c r="E1665" s="7">
        <f>Settings!$B$2+$A1665-1</f>
        <v/>
      </c>
      <c r="F1665" s="7">
        <f>Settings!$B$2+MOD($A1665-1,Settings!$B$7)</f>
        <v/>
      </c>
      <c r="G1665">
        <f>YEAR($F1665)</f>
        <v/>
      </c>
      <c r="H1665">
        <f>"Q"&amp;ROUNDUP(MONTH($F1665)/3,0)</f>
        <v/>
      </c>
      <c r="I1665">
        <f>MONTH($F1665)</f>
        <v/>
      </c>
      <c r="J1665">
        <f>CHOOSE(MONTH($F1665),"Январь","Февраль","Март","Апрель","Май","Июнь","Июль","Август","Сентябрь","Октябрь","Ноябрь","Декабрь")</f>
        <v/>
      </c>
      <c r="K1665">
        <f>DAY($F1665)</f>
        <v/>
      </c>
      <c r="L1665">
        <f>IF(MOD($A1665,10)&lt;7,"ФО_01_Крупный","ФО_"&amp;TEXT(MOD($A1665,8)+1,"00"))</f>
        <v/>
      </c>
      <c r="M1665">
        <f>IF($AB1665="Да","Регион_001_Крупный","Регион_"&amp;TEXT(MOD(QUOTIENT($A1665-1,20),180)+1,"000"))</f>
        <v/>
      </c>
      <c r="N1665">
        <f>IF($AB1665="Да","Город_"&amp;TEXT(MOD($A1665-1,250)+1,"0000"),"Город_"&amp;TEXT(MOD($A1665-1,3000)+1,"0000"))</f>
        <v/>
      </c>
      <c r="O1665">
        <f>IF($AB1665="Да","Холдинг_Крупный","Холдинг_"&amp;TEXT(MOD(QUOTIENT($A1665-1,10000),20)+1,"00"))</f>
        <v/>
      </c>
      <c r="P1665">
        <f>IF($AB1665="Да","Организация_Крупная","Организация_"&amp;TEXT(MOD(QUOTIENT($A1665-1,500),600)+1,"000"))</f>
        <v/>
      </c>
      <c r="Q1665">
        <f>"Отдел_"&amp;TEXT(MOD(QUOTIENT($A1665-1,50),100)+1,"000")</f>
        <v/>
      </c>
      <c r="R1665">
        <f>IF($AB1665="Да","Группа_Крупная","Группа_"&amp;TEXT(MOD(QUOTIENT($A1665-1,5000),30)+1,"00"))</f>
        <v/>
      </c>
      <c r="S1665">
        <f>IF($AB1665="Да","Категория_Крупная","Категория_"&amp;TEXT(MOD(QUOTIENT($A1665-1,500),120)+1,"000"))</f>
        <v/>
      </c>
      <c r="T1665">
        <f>IF($AB1665="Да","Подкатегория_Крупная","Подкатегория_"&amp;TEXT(MOD(QUOTIENT($A1665-1,50),300)+1,"000"))</f>
        <v/>
      </c>
      <c r="U1665">
        <f>"SKU_"&amp;TEXT($A1665,"0000000")</f>
        <v/>
      </c>
      <c r="V1665">
        <f>CHOOSE(MOD($A1665-1,4)+1,"Enterprise","SMB","Госсектор","Розница")</f>
        <v/>
      </c>
      <c r="W1665">
        <f>"Клиент_"&amp;TEXT(MOD($A1665-1,20000)+1,"00000")</f>
        <v/>
      </c>
      <c r="X1665">
        <f>CHOOSE(MOD($A1665-1,5)+1,"Портал","API","Импорт","Ручной ввод","Интеграция")</f>
        <v/>
      </c>
      <c r="Y1665" s="8">
        <f>ROUND(1000+MOD($A1665*37,90000)+IF($AB1665="Да",5000,0),2)</f>
        <v/>
      </c>
      <c r="Z1665">
        <f>1+MOD($A1665,20)</f>
        <v/>
      </c>
      <c r="AA1665" s="8">
        <f>ROUND($Y1665*(0.08+MOD($A1665,17)/100),2)</f>
        <v/>
      </c>
      <c r="AB1665">
        <f>IF(MOD($A1665,10)&lt;7,"Да","Нет")</f>
        <v/>
      </c>
      <c r="AC1665">
        <f>$R1665&amp;" / "&amp;$S1665&amp;" / "&amp;$T1665</f>
        <v/>
      </c>
      <c r="AD1665">
        <f>1</f>
        <v/>
      </c>
      <c r="AE1665">
        <f>IF($A1665&lt;=Settings!$B$4,"до 100",IF($A1665&lt;=Settings!$B$5,"до 10 000",IF($A1665&lt;=Settings!$B$6,"до 100 000","100 000+")))</f>
        <v/>
      </c>
    </row>
    <row r="1666">
      <c r="A1666">
        <f>ROW()-1</f>
        <v/>
      </c>
      <c r="B1666">
        <f>IF($A1666&lt;=Settings!$B$4,"small_control",IF($A1666&lt;=Settings!$B$5,"medium_10k",IF($A1666&lt;=Settings!$B$6,"large_100k","extreme_1m")))</f>
        <v/>
      </c>
      <c r="C1666">
        <f>"ORD-"&amp;TEXT(QUOTIENT($A1666-1,3)+1,"0000000")</f>
        <v/>
      </c>
      <c r="D1666">
        <f>"LINE-"&amp;TEXT($A1666,"0000000")</f>
        <v/>
      </c>
      <c r="E1666" s="7">
        <f>Settings!$B$2+$A1666-1</f>
        <v/>
      </c>
      <c r="F1666" s="7">
        <f>Settings!$B$2+MOD($A1666-1,Settings!$B$7)</f>
        <v/>
      </c>
      <c r="G1666">
        <f>YEAR($F1666)</f>
        <v/>
      </c>
      <c r="H1666">
        <f>"Q"&amp;ROUNDUP(MONTH($F1666)/3,0)</f>
        <v/>
      </c>
      <c r="I1666">
        <f>MONTH($F1666)</f>
        <v/>
      </c>
      <c r="J1666">
        <f>CHOOSE(MONTH($F1666),"Январь","Февраль","Март","Апрель","Май","Июнь","Июль","Август","Сентябрь","Октябрь","Ноябрь","Декабрь")</f>
        <v/>
      </c>
      <c r="K1666">
        <f>DAY($F1666)</f>
        <v/>
      </c>
      <c r="L1666">
        <f>IF(MOD($A1666,10)&lt;7,"ФО_01_Крупный","ФО_"&amp;TEXT(MOD($A1666,8)+1,"00"))</f>
        <v/>
      </c>
      <c r="M1666">
        <f>IF($AB1666="Да","Регион_001_Крупный","Регион_"&amp;TEXT(MOD(QUOTIENT($A1666-1,20),180)+1,"000"))</f>
        <v/>
      </c>
      <c r="N1666">
        <f>IF($AB1666="Да","Город_"&amp;TEXT(MOD($A1666-1,250)+1,"0000"),"Город_"&amp;TEXT(MOD($A1666-1,3000)+1,"0000"))</f>
        <v/>
      </c>
      <c r="O1666">
        <f>IF($AB1666="Да","Холдинг_Крупный","Холдинг_"&amp;TEXT(MOD(QUOTIENT($A1666-1,10000),20)+1,"00"))</f>
        <v/>
      </c>
      <c r="P1666">
        <f>IF($AB1666="Да","Организация_Крупная","Организация_"&amp;TEXT(MOD(QUOTIENT($A1666-1,500),600)+1,"000"))</f>
        <v/>
      </c>
      <c r="Q1666">
        <f>"Отдел_"&amp;TEXT(MOD(QUOTIENT($A1666-1,50),100)+1,"000")</f>
        <v/>
      </c>
      <c r="R1666">
        <f>IF($AB1666="Да","Группа_Крупная","Группа_"&amp;TEXT(MOD(QUOTIENT($A1666-1,5000),30)+1,"00"))</f>
        <v/>
      </c>
      <c r="S1666">
        <f>IF($AB1666="Да","Категория_Крупная","Категория_"&amp;TEXT(MOD(QUOTIENT($A1666-1,500),120)+1,"000"))</f>
        <v/>
      </c>
      <c r="T1666">
        <f>IF($AB1666="Да","Подкатегория_Крупная","Подкатегория_"&amp;TEXT(MOD(QUOTIENT($A1666-1,50),300)+1,"000"))</f>
        <v/>
      </c>
      <c r="U1666">
        <f>"SKU_"&amp;TEXT($A1666,"0000000")</f>
        <v/>
      </c>
      <c r="V1666">
        <f>CHOOSE(MOD($A1666-1,4)+1,"Enterprise","SMB","Госсектор","Розница")</f>
        <v/>
      </c>
      <c r="W1666">
        <f>"Клиент_"&amp;TEXT(MOD($A1666-1,20000)+1,"00000")</f>
        <v/>
      </c>
      <c r="X1666">
        <f>CHOOSE(MOD($A1666-1,5)+1,"Портал","API","Импорт","Ручной ввод","Интеграция")</f>
        <v/>
      </c>
      <c r="Y1666" s="8">
        <f>ROUND(1000+MOD($A1666*37,90000)+IF($AB1666="Да",5000,0),2)</f>
        <v/>
      </c>
      <c r="Z1666">
        <f>1+MOD($A1666,20)</f>
        <v/>
      </c>
      <c r="AA1666" s="8">
        <f>ROUND($Y1666*(0.08+MOD($A1666,17)/100),2)</f>
        <v/>
      </c>
      <c r="AB1666">
        <f>IF(MOD($A1666,10)&lt;7,"Да","Нет")</f>
        <v/>
      </c>
      <c r="AC1666">
        <f>$R1666&amp;" / "&amp;$S1666&amp;" / "&amp;$T1666</f>
        <v/>
      </c>
      <c r="AD1666">
        <f>1</f>
        <v/>
      </c>
      <c r="AE1666">
        <f>IF($A1666&lt;=Settings!$B$4,"до 100",IF($A1666&lt;=Settings!$B$5,"до 10 000",IF($A1666&lt;=Settings!$B$6,"до 100 000","100 000+")))</f>
        <v/>
      </c>
    </row>
    <row r="1667">
      <c r="A1667">
        <f>ROW()-1</f>
        <v/>
      </c>
      <c r="B1667">
        <f>IF($A1667&lt;=Settings!$B$4,"small_control",IF($A1667&lt;=Settings!$B$5,"medium_10k",IF($A1667&lt;=Settings!$B$6,"large_100k","extreme_1m")))</f>
        <v/>
      </c>
      <c r="C1667">
        <f>"ORD-"&amp;TEXT(QUOTIENT($A1667-1,3)+1,"0000000")</f>
        <v/>
      </c>
      <c r="D1667">
        <f>"LINE-"&amp;TEXT($A1667,"0000000")</f>
        <v/>
      </c>
      <c r="E1667" s="7">
        <f>Settings!$B$2+$A1667-1</f>
        <v/>
      </c>
      <c r="F1667" s="7">
        <f>Settings!$B$2+MOD($A1667-1,Settings!$B$7)</f>
        <v/>
      </c>
      <c r="G1667">
        <f>YEAR($F1667)</f>
        <v/>
      </c>
      <c r="H1667">
        <f>"Q"&amp;ROUNDUP(MONTH($F1667)/3,0)</f>
        <v/>
      </c>
      <c r="I1667">
        <f>MONTH($F1667)</f>
        <v/>
      </c>
      <c r="J1667">
        <f>CHOOSE(MONTH($F1667),"Январь","Февраль","Март","Апрель","Май","Июнь","Июль","Август","Сентябрь","Октябрь","Ноябрь","Декабрь")</f>
        <v/>
      </c>
      <c r="K1667">
        <f>DAY($F1667)</f>
        <v/>
      </c>
      <c r="L1667">
        <f>IF(MOD($A1667,10)&lt;7,"ФО_01_Крупный","ФО_"&amp;TEXT(MOD($A1667,8)+1,"00"))</f>
        <v/>
      </c>
      <c r="M1667">
        <f>IF($AB1667="Да","Регион_001_Крупный","Регион_"&amp;TEXT(MOD(QUOTIENT($A1667-1,20),180)+1,"000"))</f>
        <v/>
      </c>
      <c r="N1667">
        <f>IF($AB1667="Да","Город_"&amp;TEXT(MOD($A1667-1,250)+1,"0000"),"Город_"&amp;TEXT(MOD($A1667-1,3000)+1,"0000"))</f>
        <v/>
      </c>
      <c r="O1667">
        <f>IF($AB1667="Да","Холдинг_Крупный","Холдинг_"&amp;TEXT(MOD(QUOTIENT($A1667-1,10000),20)+1,"00"))</f>
        <v/>
      </c>
      <c r="P1667">
        <f>IF($AB1667="Да","Организация_Крупная","Организация_"&amp;TEXT(MOD(QUOTIENT($A1667-1,500),600)+1,"000"))</f>
        <v/>
      </c>
      <c r="Q1667">
        <f>"Отдел_"&amp;TEXT(MOD(QUOTIENT($A1667-1,50),100)+1,"000")</f>
        <v/>
      </c>
      <c r="R1667">
        <f>IF($AB1667="Да","Группа_Крупная","Группа_"&amp;TEXT(MOD(QUOTIENT($A1667-1,5000),30)+1,"00"))</f>
        <v/>
      </c>
      <c r="S1667">
        <f>IF($AB1667="Да","Категория_Крупная","Категория_"&amp;TEXT(MOD(QUOTIENT($A1667-1,500),120)+1,"000"))</f>
        <v/>
      </c>
      <c r="T1667">
        <f>IF($AB1667="Да","Подкатегория_Крупная","Подкатегория_"&amp;TEXT(MOD(QUOTIENT($A1667-1,50),300)+1,"000"))</f>
        <v/>
      </c>
      <c r="U1667">
        <f>"SKU_"&amp;TEXT($A1667,"0000000")</f>
        <v/>
      </c>
      <c r="V1667">
        <f>CHOOSE(MOD($A1667-1,4)+1,"Enterprise","SMB","Госсектор","Розница")</f>
        <v/>
      </c>
      <c r="W1667">
        <f>"Клиент_"&amp;TEXT(MOD($A1667-1,20000)+1,"00000")</f>
        <v/>
      </c>
      <c r="X1667">
        <f>CHOOSE(MOD($A1667-1,5)+1,"Портал","API","Импорт","Ручной ввод","Интеграция")</f>
        <v/>
      </c>
      <c r="Y1667" s="8">
        <f>ROUND(1000+MOD($A1667*37,90000)+IF($AB1667="Да",5000,0),2)</f>
        <v/>
      </c>
      <c r="Z1667">
        <f>1+MOD($A1667,20)</f>
        <v/>
      </c>
      <c r="AA1667" s="8">
        <f>ROUND($Y1667*(0.08+MOD($A1667,17)/100),2)</f>
        <v/>
      </c>
      <c r="AB1667">
        <f>IF(MOD($A1667,10)&lt;7,"Да","Нет")</f>
        <v/>
      </c>
      <c r="AC1667">
        <f>$R1667&amp;" / "&amp;$S1667&amp;" / "&amp;$T1667</f>
        <v/>
      </c>
      <c r="AD1667">
        <f>1</f>
        <v/>
      </c>
      <c r="AE1667">
        <f>IF($A1667&lt;=Settings!$B$4,"до 100",IF($A1667&lt;=Settings!$B$5,"до 10 000",IF($A1667&lt;=Settings!$B$6,"до 100 000","100 000+")))</f>
        <v/>
      </c>
    </row>
    <row r="1668">
      <c r="A1668">
        <f>ROW()-1</f>
        <v/>
      </c>
      <c r="B1668">
        <f>IF($A1668&lt;=Settings!$B$4,"small_control",IF($A1668&lt;=Settings!$B$5,"medium_10k",IF($A1668&lt;=Settings!$B$6,"large_100k","extreme_1m")))</f>
        <v/>
      </c>
      <c r="C1668">
        <f>"ORD-"&amp;TEXT(QUOTIENT($A1668-1,3)+1,"0000000")</f>
        <v/>
      </c>
      <c r="D1668">
        <f>"LINE-"&amp;TEXT($A1668,"0000000")</f>
        <v/>
      </c>
      <c r="E1668" s="7">
        <f>Settings!$B$2+$A1668-1</f>
        <v/>
      </c>
      <c r="F1668" s="7">
        <f>Settings!$B$2+MOD($A1668-1,Settings!$B$7)</f>
        <v/>
      </c>
      <c r="G1668">
        <f>YEAR($F1668)</f>
        <v/>
      </c>
      <c r="H1668">
        <f>"Q"&amp;ROUNDUP(MONTH($F1668)/3,0)</f>
        <v/>
      </c>
      <c r="I1668">
        <f>MONTH($F1668)</f>
        <v/>
      </c>
      <c r="J1668">
        <f>CHOOSE(MONTH($F1668),"Январь","Февраль","Март","Апрель","Май","Июнь","Июль","Август","Сентябрь","Октябрь","Ноябрь","Декабрь")</f>
        <v/>
      </c>
      <c r="K1668">
        <f>DAY($F1668)</f>
        <v/>
      </c>
      <c r="L1668">
        <f>IF(MOD($A1668,10)&lt;7,"ФО_01_Крупный","ФО_"&amp;TEXT(MOD($A1668,8)+1,"00"))</f>
        <v/>
      </c>
      <c r="M1668">
        <f>IF($AB1668="Да","Регион_001_Крупный","Регион_"&amp;TEXT(MOD(QUOTIENT($A1668-1,20),180)+1,"000"))</f>
        <v/>
      </c>
      <c r="N1668">
        <f>IF($AB1668="Да","Город_"&amp;TEXT(MOD($A1668-1,250)+1,"0000"),"Город_"&amp;TEXT(MOD($A1668-1,3000)+1,"0000"))</f>
        <v/>
      </c>
      <c r="O1668">
        <f>IF($AB1668="Да","Холдинг_Крупный","Холдинг_"&amp;TEXT(MOD(QUOTIENT($A1668-1,10000),20)+1,"00"))</f>
        <v/>
      </c>
      <c r="P1668">
        <f>IF($AB1668="Да","Организация_Крупная","Организация_"&amp;TEXT(MOD(QUOTIENT($A1668-1,500),600)+1,"000"))</f>
        <v/>
      </c>
      <c r="Q1668">
        <f>"Отдел_"&amp;TEXT(MOD(QUOTIENT($A1668-1,50),100)+1,"000")</f>
        <v/>
      </c>
      <c r="R1668">
        <f>IF($AB1668="Да","Группа_Крупная","Группа_"&amp;TEXT(MOD(QUOTIENT($A1668-1,5000),30)+1,"00"))</f>
        <v/>
      </c>
      <c r="S1668">
        <f>IF($AB1668="Да","Категория_Крупная","Категория_"&amp;TEXT(MOD(QUOTIENT($A1668-1,500),120)+1,"000"))</f>
        <v/>
      </c>
      <c r="T1668">
        <f>IF($AB1668="Да","Подкатегория_Крупная","Подкатегория_"&amp;TEXT(MOD(QUOTIENT($A1668-1,50),300)+1,"000"))</f>
        <v/>
      </c>
      <c r="U1668">
        <f>"SKU_"&amp;TEXT($A1668,"0000000")</f>
        <v/>
      </c>
      <c r="V1668">
        <f>CHOOSE(MOD($A1668-1,4)+1,"Enterprise","SMB","Госсектор","Розница")</f>
        <v/>
      </c>
      <c r="W1668">
        <f>"Клиент_"&amp;TEXT(MOD($A1668-1,20000)+1,"00000")</f>
        <v/>
      </c>
      <c r="X1668">
        <f>CHOOSE(MOD($A1668-1,5)+1,"Портал","API","Импорт","Ручной ввод","Интеграция")</f>
        <v/>
      </c>
      <c r="Y1668" s="8">
        <f>ROUND(1000+MOD($A1668*37,90000)+IF($AB1668="Да",5000,0),2)</f>
        <v/>
      </c>
      <c r="Z1668">
        <f>1+MOD($A1668,20)</f>
        <v/>
      </c>
      <c r="AA1668" s="8">
        <f>ROUND($Y1668*(0.08+MOD($A1668,17)/100),2)</f>
        <v/>
      </c>
      <c r="AB1668">
        <f>IF(MOD($A1668,10)&lt;7,"Да","Нет")</f>
        <v/>
      </c>
      <c r="AC1668">
        <f>$R1668&amp;" / "&amp;$S1668&amp;" / "&amp;$T1668</f>
        <v/>
      </c>
      <c r="AD1668">
        <f>1</f>
        <v/>
      </c>
      <c r="AE1668">
        <f>IF($A1668&lt;=Settings!$B$4,"до 100",IF($A1668&lt;=Settings!$B$5,"до 10 000",IF($A1668&lt;=Settings!$B$6,"до 100 000","100 000+")))</f>
        <v/>
      </c>
    </row>
    <row r="1669">
      <c r="A1669">
        <f>ROW()-1</f>
        <v/>
      </c>
      <c r="B1669">
        <f>IF($A1669&lt;=Settings!$B$4,"small_control",IF($A1669&lt;=Settings!$B$5,"medium_10k",IF($A1669&lt;=Settings!$B$6,"large_100k","extreme_1m")))</f>
        <v/>
      </c>
      <c r="C1669">
        <f>"ORD-"&amp;TEXT(QUOTIENT($A1669-1,3)+1,"0000000")</f>
        <v/>
      </c>
      <c r="D1669">
        <f>"LINE-"&amp;TEXT($A1669,"0000000")</f>
        <v/>
      </c>
      <c r="E1669" s="7">
        <f>Settings!$B$2+$A1669-1</f>
        <v/>
      </c>
      <c r="F1669" s="7">
        <f>Settings!$B$2+MOD($A1669-1,Settings!$B$7)</f>
        <v/>
      </c>
      <c r="G1669">
        <f>YEAR($F1669)</f>
        <v/>
      </c>
      <c r="H1669">
        <f>"Q"&amp;ROUNDUP(MONTH($F1669)/3,0)</f>
        <v/>
      </c>
      <c r="I1669">
        <f>MONTH($F1669)</f>
        <v/>
      </c>
      <c r="J1669">
        <f>CHOOSE(MONTH($F1669),"Январь","Февраль","Март","Апрель","Май","Июнь","Июль","Август","Сентябрь","Октябрь","Ноябрь","Декабрь")</f>
        <v/>
      </c>
      <c r="K1669">
        <f>DAY($F1669)</f>
        <v/>
      </c>
      <c r="L1669">
        <f>IF(MOD($A1669,10)&lt;7,"ФО_01_Крупный","ФО_"&amp;TEXT(MOD($A1669,8)+1,"00"))</f>
        <v/>
      </c>
      <c r="M1669">
        <f>IF($AB1669="Да","Регион_001_Крупный","Регион_"&amp;TEXT(MOD(QUOTIENT($A1669-1,20),180)+1,"000"))</f>
        <v/>
      </c>
      <c r="N1669">
        <f>IF($AB1669="Да","Город_"&amp;TEXT(MOD($A1669-1,250)+1,"0000"),"Город_"&amp;TEXT(MOD($A1669-1,3000)+1,"0000"))</f>
        <v/>
      </c>
      <c r="O1669">
        <f>IF($AB1669="Да","Холдинг_Крупный","Холдинг_"&amp;TEXT(MOD(QUOTIENT($A1669-1,10000),20)+1,"00"))</f>
        <v/>
      </c>
      <c r="P1669">
        <f>IF($AB1669="Да","Организация_Крупная","Организация_"&amp;TEXT(MOD(QUOTIENT($A1669-1,500),600)+1,"000"))</f>
        <v/>
      </c>
      <c r="Q1669">
        <f>"Отдел_"&amp;TEXT(MOD(QUOTIENT($A1669-1,50),100)+1,"000")</f>
        <v/>
      </c>
      <c r="R1669">
        <f>IF($AB1669="Да","Группа_Крупная","Группа_"&amp;TEXT(MOD(QUOTIENT($A1669-1,5000),30)+1,"00"))</f>
        <v/>
      </c>
      <c r="S1669">
        <f>IF($AB1669="Да","Категория_Крупная","Категория_"&amp;TEXT(MOD(QUOTIENT($A1669-1,500),120)+1,"000"))</f>
        <v/>
      </c>
      <c r="T1669">
        <f>IF($AB1669="Да","Подкатегория_Крупная","Подкатегория_"&amp;TEXT(MOD(QUOTIENT($A1669-1,50),300)+1,"000"))</f>
        <v/>
      </c>
      <c r="U1669">
        <f>"SKU_"&amp;TEXT($A1669,"0000000")</f>
        <v/>
      </c>
      <c r="V1669">
        <f>CHOOSE(MOD($A1669-1,4)+1,"Enterprise","SMB","Госсектор","Розница")</f>
        <v/>
      </c>
      <c r="W1669">
        <f>"Клиент_"&amp;TEXT(MOD($A1669-1,20000)+1,"00000")</f>
        <v/>
      </c>
      <c r="X1669">
        <f>CHOOSE(MOD($A1669-1,5)+1,"Портал","API","Импорт","Ручной ввод","Интеграция")</f>
        <v/>
      </c>
      <c r="Y1669" s="8">
        <f>ROUND(1000+MOD($A1669*37,90000)+IF($AB1669="Да",5000,0),2)</f>
        <v/>
      </c>
      <c r="Z1669">
        <f>1+MOD($A1669,20)</f>
        <v/>
      </c>
      <c r="AA1669" s="8">
        <f>ROUND($Y1669*(0.08+MOD($A1669,17)/100),2)</f>
        <v/>
      </c>
      <c r="AB1669">
        <f>IF(MOD($A1669,10)&lt;7,"Да","Нет")</f>
        <v/>
      </c>
      <c r="AC1669">
        <f>$R1669&amp;" / "&amp;$S1669&amp;" / "&amp;$T1669</f>
        <v/>
      </c>
      <c r="AD1669">
        <f>1</f>
        <v/>
      </c>
      <c r="AE1669">
        <f>IF($A1669&lt;=Settings!$B$4,"до 100",IF($A1669&lt;=Settings!$B$5,"до 10 000",IF($A1669&lt;=Settings!$B$6,"до 100 000","100 000+")))</f>
        <v/>
      </c>
    </row>
    <row r="1670">
      <c r="A1670">
        <f>ROW()-1</f>
        <v/>
      </c>
      <c r="B1670">
        <f>IF($A1670&lt;=Settings!$B$4,"small_control",IF($A1670&lt;=Settings!$B$5,"medium_10k",IF($A1670&lt;=Settings!$B$6,"large_100k","extreme_1m")))</f>
        <v/>
      </c>
      <c r="C1670">
        <f>"ORD-"&amp;TEXT(QUOTIENT($A1670-1,3)+1,"0000000")</f>
        <v/>
      </c>
      <c r="D1670">
        <f>"LINE-"&amp;TEXT($A1670,"0000000")</f>
        <v/>
      </c>
      <c r="E1670" s="7">
        <f>Settings!$B$2+$A1670-1</f>
        <v/>
      </c>
      <c r="F1670" s="7">
        <f>Settings!$B$2+MOD($A1670-1,Settings!$B$7)</f>
        <v/>
      </c>
      <c r="G1670">
        <f>YEAR($F1670)</f>
        <v/>
      </c>
      <c r="H1670">
        <f>"Q"&amp;ROUNDUP(MONTH($F1670)/3,0)</f>
        <v/>
      </c>
      <c r="I1670">
        <f>MONTH($F1670)</f>
        <v/>
      </c>
      <c r="J1670">
        <f>CHOOSE(MONTH($F1670),"Январь","Февраль","Март","Апрель","Май","Июнь","Июль","Август","Сентябрь","Октябрь","Ноябрь","Декабрь")</f>
        <v/>
      </c>
      <c r="K1670">
        <f>DAY($F1670)</f>
        <v/>
      </c>
      <c r="L1670">
        <f>IF(MOD($A1670,10)&lt;7,"ФО_01_Крупный","ФО_"&amp;TEXT(MOD($A1670,8)+1,"00"))</f>
        <v/>
      </c>
      <c r="M1670">
        <f>IF($AB1670="Да","Регион_001_Крупный","Регион_"&amp;TEXT(MOD(QUOTIENT($A1670-1,20),180)+1,"000"))</f>
        <v/>
      </c>
      <c r="N1670">
        <f>IF($AB1670="Да","Город_"&amp;TEXT(MOD($A1670-1,250)+1,"0000"),"Город_"&amp;TEXT(MOD($A1670-1,3000)+1,"0000"))</f>
        <v/>
      </c>
      <c r="O1670">
        <f>IF($AB1670="Да","Холдинг_Крупный","Холдинг_"&amp;TEXT(MOD(QUOTIENT($A1670-1,10000),20)+1,"00"))</f>
        <v/>
      </c>
      <c r="P1670">
        <f>IF($AB1670="Да","Организация_Крупная","Организация_"&amp;TEXT(MOD(QUOTIENT($A1670-1,500),600)+1,"000"))</f>
        <v/>
      </c>
      <c r="Q1670">
        <f>"Отдел_"&amp;TEXT(MOD(QUOTIENT($A1670-1,50),100)+1,"000")</f>
        <v/>
      </c>
      <c r="R1670">
        <f>IF($AB1670="Да","Группа_Крупная","Группа_"&amp;TEXT(MOD(QUOTIENT($A1670-1,5000),30)+1,"00"))</f>
        <v/>
      </c>
      <c r="S1670">
        <f>IF($AB1670="Да","Категория_Крупная","Категория_"&amp;TEXT(MOD(QUOTIENT($A1670-1,500),120)+1,"000"))</f>
        <v/>
      </c>
      <c r="T1670">
        <f>IF($AB1670="Да","Подкатегория_Крупная","Подкатегория_"&amp;TEXT(MOD(QUOTIENT($A1670-1,50),300)+1,"000"))</f>
        <v/>
      </c>
      <c r="U1670">
        <f>"SKU_"&amp;TEXT($A1670,"0000000")</f>
        <v/>
      </c>
      <c r="V1670">
        <f>CHOOSE(MOD($A1670-1,4)+1,"Enterprise","SMB","Госсектор","Розница")</f>
        <v/>
      </c>
      <c r="W1670">
        <f>"Клиент_"&amp;TEXT(MOD($A1670-1,20000)+1,"00000")</f>
        <v/>
      </c>
      <c r="X1670">
        <f>CHOOSE(MOD($A1670-1,5)+1,"Портал","API","Импорт","Ручной ввод","Интеграция")</f>
        <v/>
      </c>
      <c r="Y1670" s="8">
        <f>ROUND(1000+MOD($A1670*37,90000)+IF($AB1670="Да",5000,0),2)</f>
        <v/>
      </c>
      <c r="Z1670">
        <f>1+MOD($A1670,20)</f>
        <v/>
      </c>
      <c r="AA1670" s="8">
        <f>ROUND($Y1670*(0.08+MOD($A1670,17)/100),2)</f>
        <v/>
      </c>
      <c r="AB1670">
        <f>IF(MOD($A1670,10)&lt;7,"Да","Нет")</f>
        <v/>
      </c>
      <c r="AC1670">
        <f>$R1670&amp;" / "&amp;$S1670&amp;" / "&amp;$T1670</f>
        <v/>
      </c>
      <c r="AD1670">
        <f>1</f>
        <v/>
      </c>
      <c r="AE1670">
        <f>IF($A1670&lt;=Settings!$B$4,"до 100",IF($A1670&lt;=Settings!$B$5,"до 10 000",IF($A1670&lt;=Settings!$B$6,"до 100 000","100 000+")))</f>
        <v/>
      </c>
    </row>
    <row r="1671">
      <c r="A1671">
        <f>ROW()-1</f>
        <v/>
      </c>
      <c r="B1671">
        <f>IF($A1671&lt;=Settings!$B$4,"small_control",IF($A1671&lt;=Settings!$B$5,"medium_10k",IF($A1671&lt;=Settings!$B$6,"large_100k","extreme_1m")))</f>
        <v/>
      </c>
      <c r="C1671">
        <f>"ORD-"&amp;TEXT(QUOTIENT($A1671-1,3)+1,"0000000")</f>
        <v/>
      </c>
      <c r="D1671">
        <f>"LINE-"&amp;TEXT($A1671,"0000000")</f>
        <v/>
      </c>
      <c r="E1671" s="7">
        <f>Settings!$B$2+$A1671-1</f>
        <v/>
      </c>
      <c r="F1671" s="7">
        <f>Settings!$B$2+MOD($A1671-1,Settings!$B$7)</f>
        <v/>
      </c>
      <c r="G1671">
        <f>YEAR($F1671)</f>
        <v/>
      </c>
      <c r="H1671">
        <f>"Q"&amp;ROUNDUP(MONTH($F1671)/3,0)</f>
        <v/>
      </c>
      <c r="I1671">
        <f>MONTH($F1671)</f>
        <v/>
      </c>
      <c r="J1671">
        <f>CHOOSE(MONTH($F1671),"Январь","Февраль","Март","Апрель","Май","Июнь","Июль","Август","Сентябрь","Октябрь","Ноябрь","Декабрь")</f>
        <v/>
      </c>
      <c r="K1671">
        <f>DAY($F1671)</f>
        <v/>
      </c>
      <c r="L1671">
        <f>IF(MOD($A1671,10)&lt;7,"ФО_01_Крупный","ФО_"&amp;TEXT(MOD($A1671,8)+1,"00"))</f>
        <v/>
      </c>
      <c r="M1671">
        <f>IF($AB1671="Да","Регион_001_Крупный","Регион_"&amp;TEXT(MOD(QUOTIENT($A1671-1,20),180)+1,"000"))</f>
        <v/>
      </c>
      <c r="N1671">
        <f>IF($AB1671="Да","Город_"&amp;TEXT(MOD($A1671-1,250)+1,"0000"),"Город_"&amp;TEXT(MOD($A1671-1,3000)+1,"0000"))</f>
        <v/>
      </c>
      <c r="O1671">
        <f>IF($AB1671="Да","Холдинг_Крупный","Холдинг_"&amp;TEXT(MOD(QUOTIENT($A1671-1,10000),20)+1,"00"))</f>
        <v/>
      </c>
      <c r="P1671">
        <f>IF($AB1671="Да","Организация_Крупная","Организация_"&amp;TEXT(MOD(QUOTIENT($A1671-1,500),600)+1,"000"))</f>
        <v/>
      </c>
      <c r="Q1671">
        <f>"Отдел_"&amp;TEXT(MOD(QUOTIENT($A1671-1,50),100)+1,"000")</f>
        <v/>
      </c>
      <c r="R1671">
        <f>IF($AB1671="Да","Группа_Крупная","Группа_"&amp;TEXT(MOD(QUOTIENT($A1671-1,5000),30)+1,"00"))</f>
        <v/>
      </c>
      <c r="S1671">
        <f>IF($AB1671="Да","Категория_Крупная","Категория_"&amp;TEXT(MOD(QUOTIENT($A1671-1,500),120)+1,"000"))</f>
        <v/>
      </c>
      <c r="T1671">
        <f>IF($AB1671="Да","Подкатегория_Крупная","Подкатегория_"&amp;TEXT(MOD(QUOTIENT($A1671-1,50),300)+1,"000"))</f>
        <v/>
      </c>
      <c r="U1671">
        <f>"SKU_"&amp;TEXT($A1671,"0000000")</f>
        <v/>
      </c>
      <c r="V1671">
        <f>CHOOSE(MOD($A1671-1,4)+1,"Enterprise","SMB","Госсектор","Розница")</f>
        <v/>
      </c>
      <c r="W1671">
        <f>"Клиент_"&amp;TEXT(MOD($A1671-1,20000)+1,"00000")</f>
        <v/>
      </c>
      <c r="X1671">
        <f>CHOOSE(MOD($A1671-1,5)+1,"Портал","API","Импорт","Ручной ввод","Интеграция")</f>
        <v/>
      </c>
      <c r="Y1671" s="8">
        <f>ROUND(1000+MOD($A1671*37,90000)+IF($AB1671="Да",5000,0),2)</f>
        <v/>
      </c>
      <c r="Z1671">
        <f>1+MOD($A1671,20)</f>
        <v/>
      </c>
      <c r="AA1671" s="8">
        <f>ROUND($Y1671*(0.08+MOD($A1671,17)/100),2)</f>
        <v/>
      </c>
      <c r="AB1671">
        <f>IF(MOD($A1671,10)&lt;7,"Да","Нет")</f>
        <v/>
      </c>
      <c r="AC1671">
        <f>$R1671&amp;" / "&amp;$S1671&amp;" / "&amp;$T1671</f>
        <v/>
      </c>
      <c r="AD1671">
        <f>1</f>
        <v/>
      </c>
      <c r="AE1671">
        <f>IF($A1671&lt;=Settings!$B$4,"до 100",IF($A1671&lt;=Settings!$B$5,"до 10 000",IF($A1671&lt;=Settings!$B$6,"до 100 000","100 000+")))</f>
        <v/>
      </c>
    </row>
    <row r="1672">
      <c r="A1672">
        <f>ROW()-1</f>
        <v/>
      </c>
      <c r="B1672">
        <f>IF($A1672&lt;=Settings!$B$4,"small_control",IF($A1672&lt;=Settings!$B$5,"medium_10k",IF($A1672&lt;=Settings!$B$6,"large_100k","extreme_1m")))</f>
        <v/>
      </c>
      <c r="C1672">
        <f>"ORD-"&amp;TEXT(QUOTIENT($A1672-1,3)+1,"0000000")</f>
        <v/>
      </c>
      <c r="D1672">
        <f>"LINE-"&amp;TEXT($A1672,"0000000")</f>
        <v/>
      </c>
      <c r="E1672" s="7">
        <f>Settings!$B$2+$A1672-1</f>
        <v/>
      </c>
      <c r="F1672" s="7">
        <f>Settings!$B$2+MOD($A1672-1,Settings!$B$7)</f>
        <v/>
      </c>
      <c r="G1672">
        <f>YEAR($F1672)</f>
        <v/>
      </c>
      <c r="H1672">
        <f>"Q"&amp;ROUNDUP(MONTH($F1672)/3,0)</f>
        <v/>
      </c>
      <c r="I1672">
        <f>MONTH($F1672)</f>
        <v/>
      </c>
      <c r="J1672">
        <f>CHOOSE(MONTH($F1672),"Январь","Февраль","Март","Апрель","Май","Июнь","Июль","Август","Сентябрь","Октябрь","Ноябрь","Декабрь")</f>
        <v/>
      </c>
      <c r="K1672">
        <f>DAY($F1672)</f>
        <v/>
      </c>
      <c r="L1672">
        <f>IF(MOD($A1672,10)&lt;7,"ФО_01_Крупный","ФО_"&amp;TEXT(MOD($A1672,8)+1,"00"))</f>
        <v/>
      </c>
      <c r="M1672">
        <f>IF($AB1672="Да","Регион_001_Крупный","Регион_"&amp;TEXT(MOD(QUOTIENT($A1672-1,20),180)+1,"000"))</f>
        <v/>
      </c>
      <c r="N1672">
        <f>IF($AB1672="Да","Город_"&amp;TEXT(MOD($A1672-1,250)+1,"0000"),"Город_"&amp;TEXT(MOD($A1672-1,3000)+1,"0000"))</f>
        <v/>
      </c>
      <c r="O1672">
        <f>IF($AB1672="Да","Холдинг_Крупный","Холдинг_"&amp;TEXT(MOD(QUOTIENT($A1672-1,10000),20)+1,"00"))</f>
        <v/>
      </c>
      <c r="P1672">
        <f>IF($AB1672="Да","Организация_Крупная","Организация_"&amp;TEXT(MOD(QUOTIENT($A1672-1,500),600)+1,"000"))</f>
        <v/>
      </c>
      <c r="Q1672">
        <f>"Отдел_"&amp;TEXT(MOD(QUOTIENT($A1672-1,50),100)+1,"000")</f>
        <v/>
      </c>
      <c r="R1672">
        <f>IF($AB1672="Да","Группа_Крупная","Группа_"&amp;TEXT(MOD(QUOTIENT($A1672-1,5000),30)+1,"00"))</f>
        <v/>
      </c>
      <c r="S1672">
        <f>IF($AB1672="Да","Категория_Крупная","Категория_"&amp;TEXT(MOD(QUOTIENT($A1672-1,500),120)+1,"000"))</f>
        <v/>
      </c>
      <c r="T1672">
        <f>IF($AB1672="Да","Подкатегория_Крупная","Подкатегория_"&amp;TEXT(MOD(QUOTIENT($A1672-1,50),300)+1,"000"))</f>
        <v/>
      </c>
      <c r="U1672">
        <f>"SKU_"&amp;TEXT($A1672,"0000000")</f>
        <v/>
      </c>
      <c r="V1672">
        <f>CHOOSE(MOD($A1672-1,4)+1,"Enterprise","SMB","Госсектор","Розница")</f>
        <v/>
      </c>
      <c r="W1672">
        <f>"Клиент_"&amp;TEXT(MOD($A1672-1,20000)+1,"00000")</f>
        <v/>
      </c>
      <c r="X1672">
        <f>CHOOSE(MOD($A1672-1,5)+1,"Портал","API","Импорт","Ручной ввод","Интеграция")</f>
        <v/>
      </c>
      <c r="Y1672" s="8">
        <f>ROUND(1000+MOD($A1672*37,90000)+IF($AB1672="Да",5000,0),2)</f>
        <v/>
      </c>
      <c r="Z1672">
        <f>1+MOD($A1672,20)</f>
        <v/>
      </c>
      <c r="AA1672" s="8">
        <f>ROUND($Y1672*(0.08+MOD($A1672,17)/100),2)</f>
        <v/>
      </c>
      <c r="AB1672">
        <f>IF(MOD($A1672,10)&lt;7,"Да","Нет")</f>
        <v/>
      </c>
      <c r="AC1672">
        <f>$R1672&amp;" / "&amp;$S1672&amp;" / "&amp;$T1672</f>
        <v/>
      </c>
      <c r="AD1672">
        <f>1</f>
        <v/>
      </c>
      <c r="AE1672">
        <f>IF($A1672&lt;=Settings!$B$4,"до 100",IF($A1672&lt;=Settings!$B$5,"до 10 000",IF($A1672&lt;=Settings!$B$6,"до 100 000","100 000+")))</f>
        <v/>
      </c>
    </row>
    <row r="1673">
      <c r="A1673">
        <f>ROW()-1</f>
        <v/>
      </c>
      <c r="B1673">
        <f>IF($A1673&lt;=Settings!$B$4,"small_control",IF($A1673&lt;=Settings!$B$5,"medium_10k",IF($A1673&lt;=Settings!$B$6,"large_100k","extreme_1m")))</f>
        <v/>
      </c>
      <c r="C1673">
        <f>"ORD-"&amp;TEXT(QUOTIENT($A1673-1,3)+1,"0000000")</f>
        <v/>
      </c>
      <c r="D1673">
        <f>"LINE-"&amp;TEXT($A1673,"0000000")</f>
        <v/>
      </c>
      <c r="E1673" s="7">
        <f>Settings!$B$2+$A1673-1</f>
        <v/>
      </c>
      <c r="F1673" s="7">
        <f>Settings!$B$2+MOD($A1673-1,Settings!$B$7)</f>
        <v/>
      </c>
      <c r="G1673">
        <f>YEAR($F1673)</f>
        <v/>
      </c>
      <c r="H1673">
        <f>"Q"&amp;ROUNDUP(MONTH($F1673)/3,0)</f>
        <v/>
      </c>
      <c r="I1673">
        <f>MONTH($F1673)</f>
        <v/>
      </c>
      <c r="J1673">
        <f>CHOOSE(MONTH($F1673),"Январь","Февраль","Март","Апрель","Май","Июнь","Июль","Август","Сентябрь","Октябрь","Ноябрь","Декабрь")</f>
        <v/>
      </c>
      <c r="K1673">
        <f>DAY($F1673)</f>
        <v/>
      </c>
      <c r="L1673">
        <f>IF(MOD($A1673,10)&lt;7,"ФО_01_Крупный","ФО_"&amp;TEXT(MOD($A1673,8)+1,"00"))</f>
        <v/>
      </c>
      <c r="M1673">
        <f>IF($AB1673="Да","Регион_001_Крупный","Регион_"&amp;TEXT(MOD(QUOTIENT($A1673-1,20),180)+1,"000"))</f>
        <v/>
      </c>
      <c r="N1673">
        <f>IF($AB1673="Да","Город_"&amp;TEXT(MOD($A1673-1,250)+1,"0000"),"Город_"&amp;TEXT(MOD($A1673-1,3000)+1,"0000"))</f>
        <v/>
      </c>
      <c r="O1673">
        <f>IF($AB1673="Да","Холдинг_Крупный","Холдинг_"&amp;TEXT(MOD(QUOTIENT($A1673-1,10000),20)+1,"00"))</f>
        <v/>
      </c>
      <c r="P1673">
        <f>IF($AB1673="Да","Организация_Крупная","Организация_"&amp;TEXT(MOD(QUOTIENT($A1673-1,500),600)+1,"000"))</f>
        <v/>
      </c>
      <c r="Q1673">
        <f>"Отдел_"&amp;TEXT(MOD(QUOTIENT($A1673-1,50),100)+1,"000")</f>
        <v/>
      </c>
      <c r="R1673">
        <f>IF($AB1673="Да","Группа_Крупная","Группа_"&amp;TEXT(MOD(QUOTIENT($A1673-1,5000),30)+1,"00"))</f>
        <v/>
      </c>
      <c r="S1673">
        <f>IF($AB1673="Да","Категория_Крупная","Категория_"&amp;TEXT(MOD(QUOTIENT($A1673-1,500),120)+1,"000"))</f>
        <v/>
      </c>
      <c r="T1673">
        <f>IF($AB1673="Да","Подкатегория_Крупная","Подкатегория_"&amp;TEXT(MOD(QUOTIENT($A1673-1,50),300)+1,"000"))</f>
        <v/>
      </c>
      <c r="U1673">
        <f>"SKU_"&amp;TEXT($A1673,"0000000")</f>
        <v/>
      </c>
      <c r="V1673">
        <f>CHOOSE(MOD($A1673-1,4)+1,"Enterprise","SMB","Госсектор","Розница")</f>
        <v/>
      </c>
      <c r="W1673">
        <f>"Клиент_"&amp;TEXT(MOD($A1673-1,20000)+1,"00000")</f>
        <v/>
      </c>
      <c r="X1673">
        <f>CHOOSE(MOD($A1673-1,5)+1,"Портал","API","Импорт","Ручной ввод","Интеграция")</f>
        <v/>
      </c>
      <c r="Y1673" s="8">
        <f>ROUND(1000+MOD($A1673*37,90000)+IF($AB1673="Да",5000,0),2)</f>
        <v/>
      </c>
      <c r="Z1673">
        <f>1+MOD($A1673,20)</f>
        <v/>
      </c>
      <c r="AA1673" s="8">
        <f>ROUND($Y1673*(0.08+MOD($A1673,17)/100),2)</f>
        <v/>
      </c>
      <c r="AB1673">
        <f>IF(MOD($A1673,10)&lt;7,"Да","Нет")</f>
        <v/>
      </c>
      <c r="AC1673">
        <f>$R1673&amp;" / "&amp;$S1673&amp;" / "&amp;$T1673</f>
        <v/>
      </c>
      <c r="AD1673">
        <f>1</f>
        <v/>
      </c>
      <c r="AE1673">
        <f>IF($A1673&lt;=Settings!$B$4,"до 100",IF($A1673&lt;=Settings!$B$5,"до 10 000",IF($A1673&lt;=Settings!$B$6,"до 100 000","100 000+")))</f>
        <v/>
      </c>
    </row>
    <row r="1674">
      <c r="A1674">
        <f>ROW()-1</f>
        <v/>
      </c>
      <c r="B1674">
        <f>IF($A1674&lt;=Settings!$B$4,"small_control",IF($A1674&lt;=Settings!$B$5,"medium_10k",IF($A1674&lt;=Settings!$B$6,"large_100k","extreme_1m")))</f>
        <v/>
      </c>
      <c r="C1674">
        <f>"ORD-"&amp;TEXT(QUOTIENT($A1674-1,3)+1,"0000000")</f>
        <v/>
      </c>
      <c r="D1674">
        <f>"LINE-"&amp;TEXT($A1674,"0000000")</f>
        <v/>
      </c>
      <c r="E1674" s="7">
        <f>Settings!$B$2+$A1674-1</f>
        <v/>
      </c>
      <c r="F1674" s="7">
        <f>Settings!$B$2+MOD($A1674-1,Settings!$B$7)</f>
        <v/>
      </c>
      <c r="G1674">
        <f>YEAR($F1674)</f>
        <v/>
      </c>
      <c r="H1674">
        <f>"Q"&amp;ROUNDUP(MONTH($F1674)/3,0)</f>
        <v/>
      </c>
      <c r="I1674">
        <f>MONTH($F1674)</f>
        <v/>
      </c>
      <c r="J1674">
        <f>CHOOSE(MONTH($F1674),"Январь","Февраль","Март","Апрель","Май","Июнь","Июль","Август","Сентябрь","Октябрь","Ноябрь","Декабрь")</f>
        <v/>
      </c>
      <c r="K1674">
        <f>DAY($F1674)</f>
        <v/>
      </c>
      <c r="L1674">
        <f>IF(MOD($A1674,10)&lt;7,"ФО_01_Крупный","ФО_"&amp;TEXT(MOD($A1674,8)+1,"00"))</f>
        <v/>
      </c>
      <c r="M1674">
        <f>IF($AB1674="Да","Регион_001_Крупный","Регион_"&amp;TEXT(MOD(QUOTIENT($A1674-1,20),180)+1,"000"))</f>
        <v/>
      </c>
      <c r="N1674">
        <f>IF($AB1674="Да","Город_"&amp;TEXT(MOD($A1674-1,250)+1,"0000"),"Город_"&amp;TEXT(MOD($A1674-1,3000)+1,"0000"))</f>
        <v/>
      </c>
      <c r="O1674">
        <f>IF($AB1674="Да","Холдинг_Крупный","Холдинг_"&amp;TEXT(MOD(QUOTIENT($A1674-1,10000),20)+1,"00"))</f>
        <v/>
      </c>
      <c r="P1674">
        <f>IF($AB1674="Да","Организация_Крупная","Организация_"&amp;TEXT(MOD(QUOTIENT($A1674-1,500),600)+1,"000"))</f>
        <v/>
      </c>
      <c r="Q1674">
        <f>"Отдел_"&amp;TEXT(MOD(QUOTIENT($A1674-1,50),100)+1,"000")</f>
        <v/>
      </c>
      <c r="R1674">
        <f>IF($AB1674="Да","Группа_Крупная","Группа_"&amp;TEXT(MOD(QUOTIENT($A1674-1,5000),30)+1,"00"))</f>
        <v/>
      </c>
      <c r="S1674">
        <f>IF($AB1674="Да","Категория_Крупная","Категория_"&amp;TEXT(MOD(QUOTIENT($A1674-1,500),120)+1,"000"))</f>
        <v/>
      </c>
      <c r="T1674">
        <f>IF($AB1674="Да","Подкатегория_Крупная","Подкатегория_"&amp;TEXT(MOD(QUOTIENT($A1674-1,50),300)+1,"000"))</f>
        <v/>
      </c>
      <c r="U1674">
        <f>"SKU_"&amp;TEXT($A1674,"0000000")</f>
        <v/>
      </c>
      <c r="V1674">
        <f>CHOOSE(MOD($A1674-1,4)+1,"Enterprise","SMB","Госсектор","Розница")</f>
        <v/>
      </c>
      <c r="W1674">
        <f>"Клиент_"&amp;TEXT(MOD($A1674-1,20000)+1,"00000")</f>
        <v/>
      </c>
      <c r="X1674">
        <f>CHOOSE(MOD($A1674-1,5)+1,"Портал","API","Импорт","Ручной ввод","Интеграция")</f>
        <v/>
      </c>
      <c r="Y1674" s="8">
        <f>ROUND(1000+MOD($A1674*37,90000)+IF($AB1674="Да",5000,0),2)</f>
        <v/>
      </c>
      <c r="Z1674">
        <f>1+MOD($A1674,20)</f>
        <v/>
      </c>
      <c r="AA1674" s="8">
        <f>ROUND($Y1674*(0.08+MOD($A1674,17)/100),2)</f>
        <v/>
      </c>
      <c r="AB1674">
        <f>IF(MOD($A1674,10)&lt;7,"Да","Нет")</f>
        <v/>
      </c>
      <c r="AC1674">
        <f>$R1674&amp;" / "&amp;$S1674&amp;" / "&amp;$T1674</f>
        <v/>
      </c>
      <c r="AD1674">
        <f>1</f>
        <v/>
      </c>
      <c r="AE1674">
        <f>IF($A1674&lt;=Settings!$B$4,"до 100",IF($A1674&lt;=Settings!$B$5,"до 10 000",IF($A1674&lt;=Settings!$B$6,"до 100 000","100 000+")))</f>
        <v/>
      </c>
    </row>
    <row r="1675">
      <c r="A1675">
        <f>ROW()-1</f>
        <v/>
      </c>
      <c r="B1675">
        <f>IF($A1675&lt;=Settings!$B$4,"small_control",IF($A1675&lt;=Settings!$B$5,"medium_10k",IF($A1675&lt;=Settings!$B$6,"large_100k","extreme_1m")))</f>
        <v/>
      </c>
      <c r="C1675">
        <f>"ORD-"&amp;TEXT(QUOTIENT($A1675-1,3)+1,"0000000")</f>
        <v/>
      </c>
      <c r="D1675">
        <f>"LINE-"&amp;TEXT($A1675,"0000000")</f>
        <v/>
      </c>
      <c r="E1675" s="7">
        <f>Settings!$B$2+$A1675-1</f>
        <v/>
      </c>
      <c r="F1675" s="7">
        <f>Settings!$B$2+MOD($A1675-1,Settings!$B$7)</f>
        <v/>
      </c>
      <c r="G1675">
        <f>YEAR($F1675)</f>
        <v/>
      </c>
      <c r="H1675">
        <f>"Q"&amp;ROUNDUP(MONTH($F1675)/3,0)</f>
        <v/>
      </c>
      <c r="I1675">
        <f>MONTH($F1675)</f>
        <v/>
      </c>
      <c r="J1675">
        <f>CHOOSE(MONTH($F1675),"Январь","Февраль","Март","Апрель","Май","Июнь","Июль","Август","Сентябрь","Октябрь","Ноябрь","Декабрь")</f>
        <v/>
      </c>
      <c r="K1675">
        <f>DAY($F1675)</f>
        <v/>
      </c>
      <c r="L1675">
        <f>IF(MOD($A1675,10)&lt;7,"ФО_01_Крупный","ФО_"&amp;TEXT(MOD($A1675,8)+1,"00"))</f>
        <v/>
      </c>
      <c r="M1675">
        <f>IF($AB1675="Да","Регион_001_Крупный","Регион_"&amp;TEXT(MOD(QUOTIENT($A1675-1,20),180)+1,"000"))</f>
        <v/>
      </c>
      <c r="N1675">
        <f>IF($AB1675="Да","Город_"&amp;TEXT(MOD($A1675-1,250)+1,"0000"),"Город_"&amp;TEXT(MOD($A1675-1,3000)+1,"0000"))</f>
        <v/>
      </c>
      <c r="O1675">
        <f>IF($AB1675="Да","Холдинг_Крупный","Холдинг_"&amp;TEXT(MOD(QUOTIENT($A1675-1,10000),20)+1,"00"))</f>
        <v/>
      </c>
      <c r="P1675">
        <f>IF($AB1675="Да","Организация_Крупная","Организация_"&amp;TEXT(MOD(QUOTIENT($A1675-1,500),600)+1,"000"))</f>
        <v/>
      </c>
      <c r="Q1675">
        <f>"Отдел_"&amp;TEXT(MOD(QUOTIENT($A1675-1,50),100)+1,"000")</f>
        <v/>
      </c>
      <c r="R1675">
        <f>IF($AB1675="Да","Группа_Крупная","Группа_"&amp;TEXT(MOD(QUOTIENT($A1675-1,5000),30)+1,"00"))</f>
        <v/>
      </c>
      <c r="S1675">
        <f>IF($AB1675="Да","Категория_Крупная","Категория_"&amp;TEXT(MOD(QUOTIENT($A1675-1,500),120)+1,"000"))</f>
        <v/>
      </c>
      <c r="T1675">
        <f>IF($AB1675="Да","Подкатегория_Крупная","Подкатегория_"&amp;TEXT(MOD(QUOTIENT($A1675-1,50),300)+1,"000"))</f>
        <v/>
      </c>
      <c r="U1675">
        <f>"SKU_"&amp;TEXT($A1675,"0000000")</f>
        <v/>
      </c>
      <c r="V1675">
        <f>CHOOSE(MOD($A1675-1,4)+1,"Enterprise","SMB","Госсектор","Розница")</f>
        <v/>
      </c>
      <c r="W1675">
        <f>"Клиент_"&amp;TEXT(MOD($A1675-1,20000)+1,"00000")</f>
        <v/>
      </c>
      <c r="X1675">
        <f>CHOOSE(MOD($A1675-1,5)+1,"Портал","API","Импорт","Ручной ввод","Интеграция")</f>
        <v/>
      </c>
      <c r="Y1675" s="8">
        <f>ROUND(1000+MOD($A1675*37,90000)+IF($AB1675="Да",5000,0),2)</f>
        <v/>
      </c>
      <c r="Z1675">
        <f>1+MOD($A1675,20)</f>
        <v/>
      </c>
      <c r="AA1675" s="8">
        <f>ROUND($Y1675*(0.08+MOD($A1675,17)/100),2)</f>
        <v/>
      </c>
      <c r="AB1675">
        <f>IF(MOD($A1675,10)&lt;7,"Да","Нет")</f>
        <v/>
      </c>
      <c r="AC1675">
        <f>$R1675&amp;" / "&amp;$S1675&amp;" / "&amp;$T1675</f>
        <v/>
      </c>
      <c r="AD1675">
        <f>1</f>
        <v/>
      </c>
      <c r="AE1675">
        <f>IF($A1675&lt;=Settings!$B$4,"до 100",IF($A1675&lt;=Settings!$B$5,"до 10 000",IF($A1675&lt;=Settings!$B$6,"до 100 000","100 000+")))</f>
        <v/>
      </c>
    </row>
    <row r="1676">
      <c r="A1676">
        <f>ROW()-1</f>
        <v/>
      </c>
      <c r="B1676">
        <f>IF($A1676&lt;=Settings!$B$4,"small_control",IF($A1676&lt;=Settings!$B$5,"medium_10k",IF($A1676&lt;=Settings!$B$6,"large_100k","extreme_1m")))</f>
        <v/>
      </c>
      <c r="C1676">
        <f>"ORD-"&amp;TEXT(QUOTIENT($A1676-1,3)+1,"0000000")</f>
        <v/>
      </c>
      <c r="D1676">
        <f>"LINE-"&amp;TEXT($A1676,"0000000")</f>
        <v/>
      </c>
      <c r="E1676" s="7">
        <f>Settings!$B$2+$A1676-1</f>
        <v/>
      </c>
      <c r="F1676" s="7">
        <f>Settings!$B$2+MOD($A1676-1,Settings!$B$7)</f>
        <v/>
      </c>
      <c r="G1676">
        <f>YEAR($F1676)</f>
        <v/>
      </c>
      <c r="H1676">
        <f>"Q"&amp;ROUNDUP(MONTH($F1676)/3,0)</f>
        <v/>
      </c>
      <c r="I1676">
        <f>MONTH($F1676)</f>
        <v/>
      </c>
      <c r="J1676">
        <f>CHOOSE(MONTH($F1676),"Январь","Февраль","Март","Апрель","Май","Июнь","Июль","Август","Сентябрь","Октябрь","Ноябрь","Декабрь")</f>
        <v/>
      </c>
      <c r="K1676">
        <f>DAY($F1676)</f>
        <v/>
      </c>
      <c r="L1676">
        <f>IF(MOD($A1676,10)&lt;7,"ФО_01_Крупный","ФО_"&amp;TEXT(MOD($A1676,8)+1,"00"))</f>
        <v/>
      </c>
      <c r="M1676">
        <f>IF($AB1676="Да","Регион_001_Крупный","Регион_"&amp;TEXT(MOD(QUOTIENT($A1676-1,20),180)+1,"000"))</f>
        <v/>
      </c>
      <c r="N1676">
        <f>IF($AB1676="Да","Город_"&amp;TEXT(MOD($A1676-1,250)+1,"0000"),"Город_"&amp;TEXT(MOD($A1676-1,3000)+1,"0000"))</f>
        <v/>
      </c>
      <c r="O1676">
        <f>IF($AB1676="Да","Холдинг_Крупный","Холдинг_"&amp;TEXT(MOD(QUOTIENT($A1676-1,10000),20)+1,"00"))</f>
        <v/>
      </c>
      <c r="P1676">
        <f>IF($AB1676="Да","Организация_Крупная","Организация_"&amp;TEXT(MOD(QUOTIENT($A1676-1,500),600)+1,"000"))</f>
        <v/>
      </c>
      <c r="Q1676">
        <f>"Отдел_"&amp;TEXT(MOD(QUOTIENT($A1676-1,50),100)+1,"000")</f>
        <v/>
      </c>
      <c r="R1676">
        <f>IF($AB1676="Да","Группа_Крупная","Группа_"&amp;TEXT(MOD(QUOTIENT($A1676-1,5000),30)+1,"00"))</f>
        <v/>
      </c>
      <c r="S1676">
        <f>IF($AB1676="Да","Категория_Крупная","Категория_"&amp;TEXT(MOD(QUOTIENT($A1676-1,500),120)+1,"000"))</f>
        <v/>
      </c>
      <c r="T1676">
        <f>IF($AB1676="Да","Подкатегория_Крупная","Подкатегория_"&amp;TEXT(MOD(QUOTIENT($A1676-1,50),300)+1,"000"))</f>
        <v/>
      </c>
      <c r="U1676">
        <f>"SKU_"&amp;TEXT($A1676,"0000000")</f>
        <v/>
      </c>
      <c r="V1676">
        <f>CHOOSE(MOD($A1676-1,4)+1,"Enterprise","SMB","Госсектор","Розница")</f>
        <v/>
      </c>
      <c r="W1676">
        <f>"Клиент_"&amp;TEXT(MOD($A1676-1,20000)+1,"00000")</f>
        <v/>
      </c>
      <c r="X1676">
        <f>CHOOSE(MOD($A1676-1,5)+1,"Портал","API","Импорт","Ручной ввод","Интеграция")</f>
        <v/>
      </c>
      <c r="Y1676" s="8">
        <f>ROUND(1000+MOD($A1676*37,90000)+IF($AB1676="Да",5000,0),2)</f>
        <v/>
      </c>
      <c r="Z1676">
        <f>1+MOD($A1676,20)</f>
        <v/>
      </c>
      <c r="AA1676" s="8">
        <f>ROUND($Y1676*(0.08+MOD($A1676,17)/100),2)</f>
        <v/>
      </c>
      <c r="AB1676">
        <f>IF(MOD($A1676,10)&lt;7,"Да","Нет")</f>
        <v/>
      </c>
      <c r="AC1676">
        <f>$R1676&amp;" / "&amp;$S1676&amp;" / "&amp;$T1676</f>
        <v/>
      </c>
      <c r="AD1676">
        <f>1</f>
        <v/>
      </c>
      <c r="AE1676">
        <f>IF($A1676&lt;=Settings!$B$4,"до 100",IF($A1676&lt;=Settings!$B$5,"до 10 000",IF($A1676&lt;=Settings!$B$6,"до 100 000","100 000+")))</f>
        <v/>
      </c>
    </row>
    <row r="1677">
      <c r="A1677">
        <f>ROW()-1</f>
        <v/>
      </c>
      <c r="B1677">
        <f>IF($A1677&lt;=Settings!$B$4,"small_control",IF($A1677&lt;=Settings!$B$5,"medium_10k",IF($A1677&lt;=Settings!$B$6,"large_100k","extreme_1m")))</f>
        <v/>
      </c>
      <c r="C1677">
        <f>"ORD-"&amp;TEXT(QUOTIENT($A1677-1,3)+1,"0000000")</f>
        <v/>
      </c>
      <c r="D1677">
        <f>"LINE-"&amp;TEXT($A1677,"0000000")</f>
        <v/>
      </c>
      <c r="E1677" s="7">
        <f>Settings!$B$2+$A1677-1</f>
        <v/>
      </c>
      <c r="F1677" s="7">
        <f>Settings!$B$2+MOD($A1677-1,Settings!$B$7)</f>
        <v/>
      </c>
      <c r="G1677">
        <f>YEAR($F1677)</f>
        <v/>
      </c>
      <c r="H1677">
        <f>"Q"&amp;ROUNDUP(MONTH($F1677)/3,0)</f>
        <v/>
      </c>
      <c r="I1677">
        <f>MONTH($F1677)</f>
        <v/>
      </c>
      <c r="J1677">
        <f>CHOOSE(MONTH($F1677),"Январь","Февраль","Март","Апрель","Май","Июнь","Июль","Август","Сентябрь","Октябрь","Ноябрь","Декабрь")</f>
        <v/>
      </c>
      <c r="K1677">
        <f>DAY($F1677)</f>
        <v/>
      </c>
      <c r="L1677">
        <f>IF(MOD($A1677,10)&lt;7,"ФО_01_Крупный","ФО_"&amp;TEXT(MOD($A1677,8)+1,"00"))</f>
        <v/>
      </c>
      <c r="M1677">
        <f>IF($AB1677="Да","Регион_001_Крупный","Регион_"&amp;TEXT(MOD(QUOTIENT($A1677-1,20),180)+1,"000"))</f>
        <v/>
      </c>
      <c r="N1677">
        <f>IF($AB1677="Да","Город_"&amp;TEXT(MOD($A1677-1,250)+1,"0000"),"Город_"&amp;TEXT(MOD($A1677-1,3000)+1,"0000"))</f>
        <v/>
      </c>
      <c r="O1677">
        <f>IF($AB1677="Да","Холдинг_Крупный","Холдинг_"&amp;TEXT(MOD(QUOTIENT($A1677-1,10000),20)+1,"00"))</f>
        <v/>
      </c>
      <c r="P1677">
        <f>IF($AB1677="Да","Организация_Крупная","Организация_"&amp;TEXT(MOD(QUOTIENT($A1677-1,500),600)+1,"000"))</f>
        <v/>
      </c>
      <c r="Q1677">
        <f>"Отдел_"&amp;TEXT(MOD(QUOTIENT($A1677-1,50),100)+1,"000")</f>
        <v/>
      </c>
      <c r="R1677">
        <f>IF($AB1677="Да","Группа_Крупная","Группа_"&amp;TEXT(MOD(QUOTIENT($A1677-1,5000),30)+1,"00"))</f>
        <v/>
      </c>
      <c r="S1677">
        <f>IF($AB1677="Да","Категория_Крупная","Категория_"&amp;TEXT(MOD(QUOTIENT($A1677-1,500),120)+1,"000"))</f>
        <v/>
      </c>
      <c r="T1677">
        <f>IF($AB1677="Да","Подкатегория_Крупная","Подкатегория_"&amp;TEXT(MOD(QUOTIENT($A1677-1,50),300)+1,"000"))</f>
        <v/>
      </c>
      <c r="U1677">
        <f>"SKU_"&amp;TEXT($A1677,"0000000")</f>
        <v/>
      </c>
      <c r="V1677">
        <f>CHOOSE(MOD($A1677-1,4)+1,"Enterprise","SMB","Госсектор","Розница")</f>
        <v/>
      </c>
      <c r="W1677">
        <f>"Клиент_"&amp;TEXT(MOD($A1677-1,20000)+1,"00000")</f>
        <v/>
      </c>
      <c r="X1677">
        <f>CHOOSE(MOD($A1677-1,5)+1,"Портал","API","Импорт","Ручной ввод","Интеграция")</f>
        <v/>
      </c>
      <c r="Y1677" s="8">
        <f>ROUND(1000+MOD($A1677*37,90000)+IF($AB1677="Да",5000,0),2)</f>
        <v/>
      </c>
      <c r="Z1677">
        <f>1+MOD($A1677,20)</f>
        <v/>
      </c>
      <c r="AA1677" s="8">
        <f>ROUND($Y1677*(0.08+MOD($A1677,17)/100),2)</f>
        <v/>
      </c>
      <c r="AB1677">
        <f>IF(MOD($A1677,10)&lt;7,"Да","Нет")</f>
        <v/>
      </c>
      <c r="AC1677">
        <f>$R1677&amp;" / "&amp;$S1677&amp;" / "&amp;$T1677</f>
        <v/>
      </c>
      <c r="AD1677">
        <f>1</f>
        <v/>
      </c>
      <c r="AE1677">
        <f>IF($A1677&lt;=Settings!$B$4,"до 100",IF($A1677&lt;=Settings!$B$5,"до 10 000",IF($A1677&lt;=Settings!$B$6,"до 100 000","100 000+")))</f>
        <v/>
      </c>
    </row>
    <row r="1678">
      <c r="A1678">
        <f>ROW()-1</f>
        <v/>
      </c>
      <c r="B1678">
        <f>IF($A1678&lt;=Settings!$B$4,"small_control",IF($A1678&lt;=Settings!$B$5,"medium_10k",IF($A1678&lt;=Settings!$B$6,"large_100k","extreme_1m")))</f>
        <v/>
      </c>
      <c r="C1678">
        <f>"ORD-"&amp;TEXT(QUOTIENT($A1678-1,3)+1,"0000000")</f>
        <v/>
      </c>
      <c r="D1678">
        <f>"LINE-"&amp;TEXT($A1678,"0000000")</f>
        <v/>
      </c>
      <c r="E1678" s="7">
        <f>Settings!$B$2+$A1678-1</f>
        <v/>
      </c>
      <c r="F1678" s="7">
        <f>Settings!$B$2+MOD($A1678-1,Settings!$B$7)</f>
        <v/>
      </c>
      <c r="G1678">
        <f>YEAR($F1678)</f>
        <v/>
      </c>
      <c r="H1678">
        <f>"Q"&amp;ROUNDUP(MONTH($F1678)/3,0)</f>
        <v/>
      </c>
      <c r="I1678">
        <f>MONTH($F1678)</f>
        <v/>
      </c>
      <c r="J1678">
        <f>CHOOSE(MONTH($F1678),"Январь","Февраль","Март","Апрель","Май","Июнь","Июль","Август","Сентябрь","Октябрь","Ноябрь","Декабрь")</f>
        <v/>
      </c>
      <c r="K1678">
        <f>DAY($F1678)</f>
        <v/>
      </c>
      <c r="L1678">
        <f>IF(MOD($A1678,10)&lt;7,"ФО_01_Крупный","ФО_"&amp;TEXT(MOD($A1678,8)+1,"00"))</f>
        <v/>
      </c>
      <c r="M1678">
        <f>IF($AB1678="Да","Регион_001_Крупный","Регион_"&amp;TEXT(MOD(QUOTIENT($A1678-1,20),180)+1,"000"))</f>
        <v/>
      </c>
      <c r="N1678">
        <f>IF($AB1678="Да","Город_"&amp;TEXT(MOD($A1678-1,250)+1,"0000"),"Город_"&amp;TEXT(MOD($A1678-1,3000)+1,"0000"))</f>
        <v/>
      </c>
      <c r="O1678">
        <f>IF($AB1678="Да","Холдинг_Крупный","Холдинг_"&amp;TEXT(MOD(QUOTIENT($A1678-1,10000),20)+1,"00"))</f>
        <v/>
      </c>
      <c r="P1678">
        <f>IF($AB1678="Да","Организация_Крупная","Организация_"&amp;TEXT(MOD(QUOTIENT($A1678-1,500),600)+1,"000"))</f>
        <v/>
      </c>
      <c r="Q1678">
        <f>"Отдел_"&amp;TEXT(MOD(QUOTIENT($A1678-1,50),100)+1,"000")</f>
        <v/>
      </c>
      <c r="R1678">
        <f>IF($AB1678="Да","Группа_Крупная","Группа_"&amp;TEXT(MOD(QUOTIENT($A1678-1,5000),30)+1,"00"))</f>
        <v/>
      </c>
      <c r="S1678">
        <f>IF($AB1678="Да","Категория_Крупная","Категория_"&amp;TEXT(MOD(QUOTIENT($A1678-1,500),120)+1,"000"))</f>
        <v/>
      </c>
      <c r="T1678">
        <f>IF($AB1678="Да","Подкатегория_Крупная","Подкатегория_"&amp;TEXT(MOD(QUOTIENT($A1678-1,50),300)+1,"000"))</f>
        <v/>
      </c>
      <c r="U1678">
        <f>"SKU_"&amp;TEXT($A1678,"0000000")</f>
        <v/>
      </c>
      <c r="V1678">
        <f>CHOOSE(MOD($A1678-1,4)+1,"Enterprise","SMB","Госсектор","Розница")</f>
        <v/>
      </c>
      <c r="W1678">
        <f>"Клиент_"&amp;TEXT(MOD($A1678-1,20000)+1,"00000")</f>
        <v/>
      </c>
      <c r="X1678">
        <f>CHOOSE(MOD($A1678-1,5)+1,"Портал","API","Импорт","Ручной ввод","Интеграция")</f>
        <v/>
      </c>
      <c r="Y1678" s="8">
        <f>ROUND(1000+MOD($A1678*37,90000)+IF($AB1678="Да",5000,0),2)</f>
        <v/>
      </c>
      <c r="Z1678">
        <f>1+MOD($A1678,20)</f>
        <v/>
      </c>
      <c r="AA1678" s="8">
        <f>ROUND($Y1678*(0.08+MOD($A1678,17)/100),2)</f>
        <v/>
      </c>
      <c r="AB1678">
        <f>IF(MOD($A1678,10)&lt;7,"Да","Нет")</f>
        <v/>
      </c>
      <c r="AC1678">
        <f>$R1678&amp;" / "&amp;$S1678&amp;" / "&amp;$T1678</f>
        <v/>
      </c>
      <c r="AD1678">
        <f>1</f>
        <v/>
      </c>
      <c r="AE1678">
        <f>IF($A1678&lt;=Settings!$B$4,"до 100",IF($A1678&lt;=Settings!$B$5,"до 10 000",IF($A1678&lt;=Settings!$B$6,"до 100 000","100 000+")))</f>
        <v/>
      </c>
    </row>
    <row r="1679">
      <c r="A1679">
        <f>ROW()-1</f>
        <v/>
      </c>
      <c r="B1679">
        <f>IF($A1679&lt;=Settings!$B$4,"small_control",IF($A1679&lt;=Settings!$B$5,"medium_10k",IF($A1679&lt;=Settings!$B$6,"large_100k","extreme_1m")))</f>
        <v/>
      </c>
      <c r="C1679">
        <f>"ORD-"&amp;TEXT(QUOTIENT($A1679-1,3)+1,"0000000")</f>
        <v/>
      </c>
      <c r="D1679">
        <f>"LINE-"&amp;TEXT($A1679,"0000000")</f>
        <v/>
      </c>
      <c r="E1679" s="7">
        <f>Settings!$B$2+$A1679-1</f>
        <v/>
      </c>
      <c r="F1679" s="7">
        <f>Settings!$B$2+MOD($A1679-1,Settings!$B$7)</f>
        <v/>
      </c>
      <c r="G1679">
        <f>YEAR($F1679)</f>
        <v/>
      </c>
      <c r="H1679">
        <f>"Q"&amp;ROUNDUP(MONTH($F1679)/3,0)</f>
        <v/>
      </c>
      <c r="I1679">
        <f>MONTH($F1679)</f>
        <v/>
      </c>
      <c r="J1679">
        <f>CHOOSE(MONTH($F1679),"Январь","Февраль","Март","Апрель","Май","Июнь","Июль","Август","Сентябрь","Октябрь","Ноябрь","Декабрь")</f>
        <v/>
      </c>
      <c r="K1679">
        <f>DAY($F1679)</f>
        <v/>
      </c>
      <c r="L1679">
        <f>IF(MOD($A1679,10)&lt;7,"ФО_01_Крупный","ФО_"&amp;TEXT(MOD($A1679,8)+1,"00"))</f>
        <v/>
      </c>
      <c r="M1679">
        <f>IF($AB1679="Да","Регион_001_Крупный","Регион_"&amp;TEXT(MOD(QUOTIENT($A1679-1,20),180)+1,"000"))</f>
        <v/>
      </c>
      <c r="N1679">
        <f>IF($AB1679="Да","Город_"&amp;TEXT(MOD($A1679-1,250)+1,"0000"),"Город_"&amp;TEXT(MOD($A1679-1,3000)+1,"0000"))</f>
        <v/>
      </c>
      <c r="O1679">
        <f>IF($AB1679="Да","Холдинг_Крупный","Холдинг_"&amp;TEXT(MOD(QUOTIENT($A1679-1,10000),20)+1,"00"))</f>
        <v/>
      </c>
      <c r="P1679">
        <f>IF($AB1679="Да","Организация_Крупная","Организация_"&amp;TEXT(MOD(QUOTIENT($A1679-1,500),600)+1,"000"))</f>
        <v/>
      </c>
      <c r="Q1679">
        <f>"Отдел_"&amp;TEXT(MOD(QUOTIENT($A1679-1,50),100)+1,"000")</f>
        <v/>
      </c>
      <c r="R1679">
        <f>IF($AB1679="Да","Группа_Крупная","Группа_"&amp;TEXT(MOD(QUOTIENT($A1679-1,5000),30)+1,"00"))</f>
        <v/>
      </c>
      <c r="S1679">
        <f>IF($AB1679="Да","Категория_Крупная","Категория_"&amp;TEXT(MOD(QUOTIENT($A1679-1,500),120)+1,"000"))</f>
        <v/>
      </c>
      <c r="T1679">
        <f>IF($AB1679="Да","Подкатегория_Крупная","Подкатегория_"&amp;TEXT(MOD(QUOTIENT($A1679-1,50),300)+1,"000"))</f>
        <v/>
      </c>
      <c r="U1679">
        <f>"SKU_"&amp;TEXT($A1679,"0000000")</f>
        <v/>
      </c>
      <c r="V1679">
        <f>CHOOSE(MOD($A1679-1,4)+1,"Enterprise","SMB","Госсектор","Розница")</f>
        <v/>
      </c>
      <c r="W1679">
        <f>"Клиент_"&amp;TEXT(MOD($A1679-1,20000)+1,"00000")</f>
        <v/>
      </c>
      <c r="X1679">
        <f>CHOOSE(MOD($A1679-1,5)+1,"Портал","API","Импорт","Ручной ввод","Интеграция")</f>
        <v/>
      </c>
      <c r="Y1679" s="8">
        <f>ROUND(1000+MOD($A1679*37,90000)+IF($AB1679="Да",5000,0),2)</f>
        <v/>
      </c>
      <c r="Z1679">
        <f>1+MOD($A1679,20)</f>
        <v/>
      </c>
      <c r="AA1679" s="8">
        <f>ROUND($Y1679*(0.08+MOD($A1679,17)/100),2)</f>
        <v/>
      </c>
      <c r="AB1679">
        <f>IF(MOD($A1679,10)&lt;7,"Да","Нет")</f>
        <v/>
      </c>
      <c r="AC1679">
        <f>$R1679&amp;" / "&amp;$S1679&amp;" / "&amp;$T1679</f>
        <v/>
      </c>
      <c r="AD1679">
        <f>1</f>
        <v/>
      </c>
      <c r="AE1679">
        <f>IF($A1679&lt;=Settings!$B$4,"до 100",IF($A1679&lt;=Settings!$B$5,"до 10 000",IF($A1679&lt;=Settings!$B$6,"до 100 000","100 000+")))</f>
        <v/>
      </c>
    </row>
    <row r="1680">
      <c r="A1680">
        <f>ROW()-1</f>
        <v/>
      </c>
      <c r="B1680">
        <f>IF($A1680&lt;=Settings!$B$4,"small_control",IF($A1680&lt;=Settings!$B$5,"medium_10k",IF($A1680&lt;=Settings!$B$6,"large_100k","extreme_1m")))</f>
        <v/>
      </c>
      <c r="C1680">
        <f>"ORD-"&amp;TEXT(QUOTIENT($A1680-1,3)+1,"0000000")</f>
        <v/>
      </c>
      <c r="D1680">
        <f>"LINE-"&amp;TEXT($A1680,"0000000")</f>
        <v/>
      </c>
      <c r="E1680" s="7">
        <f>Settings!$B$2+$A1680-1</f>
        <v/>
      </c>
      <c r="F1680" s="7">
        <f>Settings!$B$2+MOD($A1680-1,Settings!$B$7)</f>
        <v/>
      </c>
      <c r="G1680">
        <f>YEAR($F1680)</f>
        <v/>
      </c>
      <c r="H1680">
        <f>"Q"&amp;ROUNDUP(MONTH($F1680)/3,0)</f>
        <v/>
      </c>
      <c r="I1680">
        <f>MONTH($F1680)</f>
        <v/>
      </c>
      <c r="J1680">
        <f>CHOOSE(MONTH($F1680),"Январь","Февраль","Март","Апрель","Май","Июнь","Июль","Август","Сентябрь","Октябрь","Ноябрь","Декабрь")</f>
        <v/>
      </c>
      <c r="K1680">
        <f>DAY($F1680)</f>
        <v/>
      </c>
      <c r="L1680">
        <f>IF(MOD($A1680,10)&lt;7,"ФО_01_Крупный","ФО_"&amp;TEXT(MOD($A1680,8)+1,"00"))</f>
        <v/>
      </c>
      <c r="M1680">
        <f>IF($AB1680="Да","Регион_001_Крупный","Регион_"&amp;TEXT(MOD(QUOTIENT($A1680-1,20),180)+1,"000"))</f>
        <v/>
      </c>
      <c r="N1680">
        <f>IF($AB1680="Да","Город_"&amp;TEXT(MOD($A1680-1,250)+1,"0000"),"Город_"&amp;TEXT(MOD($A1680-1,3000)+1,"0000"))</f>
        <v/>
      </c>
      <c r="O1680">
        <f>IF($AB1680="Да","Холдинг_Крупный","Холдинг_"&amp;TEXT(MOD(QUOTIENT($A1680-1,10000),20)+1,"00"))</f>
        <v/>
      </c>
      <c r="P1680">
        <f>IF($AB1680="Да","Организация_Крупная","Организация_"&amp;TEXT(MOD(QUOTIENT($A1680-1,500),600)+1,"000"))</f>
        <v/>
      </c>
      <c r="Q1680">
        <f>"Отдел_"&amp;TEXT(MOD(QUOTIENT($A1680-1,50),100)+1,"000")</f>
        <v/>
      </c>
      <c r="R1680">
        <f>IF($AB1680="Да","Группа_Крупная","Группа_"&amp;TEXT(MOD(QUOTIENT($A1680-1,5000),30)+1,"00"))</f>
        <v/>
      </c>
      <c r="S1680">
        <f>IF($AB1680="Да","Категория_Крупная","Категория_"&amp;TEXT(MOD(QUOTIENT($A1680-1,500),120)+1,"000"))</f>
        <v/>
      </c>
      <c r="T1680">
        <f>IF($AB1680="Да","Подкатегория_Крупная","Подкатегория_"&amp;TEXT(MOD(QUOTIENT($A1680-1,50),300)+1,"000"))</f>
        <v/>
      </c>
      <c r="U1680">
        <f>"SKU_"&amp;TEXT($A1680,"0000000")</f>
        <v/>
      </c>
      <c r="V1680">
        <f>CHOOSE(MOD($A1680-1,4)+1,"Enterprise","SMB","Госсектор","Розница")</f>
        <v/>
      </c>
      <c r="W1680">
        <f>"Клиент_"&amp;TEXT(MOD($A1680-1,20000)+1,"00000")</f>
        <v/>
      </c>
      <c r="X1680">
        <f>CHOOSE(MOD($A1680-1,5)+1,"Портал","API","Импорт","Ручной ввод","Интеграция")</f>
        <v/>
      </c>
      <c r="Y1680" s="8">
        <f>ROUND(1000+MOD($A1680*37,90000)+IF($AB1680="Да",5000,0),2)</f>
        <v/>
      </c>
      <c r="Z1680">
        <f>1+MOD($A1680,20)</f>
        <v/>
      </c>
      <c r="AA1680" s="8">
        <f>ROUND($Y1680*(0.08+MOD($A1680,17)/100),2)</f>
        <v/>
      </c>
      <c r="AB1680">
        <f>IF(MOD($A1680,10)&lt;7,"Да","Нет")</f>
        <v/>
      </c>
      <c r="AC1680">
        <f>$R1680&amp;" / "&amp;$S1680&amp;" / "&amp;$T1680</f>
        <v/>
      </c>
      <c r="AD1680">
        <f>1</f>
        <v/>
      </c>
      <c r="AE1680">
        <f>IF($A1680&lt;=Settings!$B$4,"до 100",IF($A1680&lt;=Settings!$B$5,"до 10 000",IF($A1680&lt;=Settings!$B$6,"до 100 000","100 000+")))</f>
        <v/>
      </c>
    </row>
    <row r="1681">
      <c r="A1681">
        <f>ROW()-1</f>
        <v/>
      </c>
      <c r="B1681">
        <f>IF($A1681&lt;=Settings!$B$4,"small_control",IF($A1681&lt;=Settings!$B$5,"medium_10k",IF($A1681&lt;=Settings!$B$6,"large_100k","extreme_1m")))</f>
        <v/>
      </c>
      <c r="C1681">
        <f>"ORD-"&amp;TEXT(QUOTIENT($A1681-1,3)+1,"0000000")</f>
        <v/>
      </c>
      <c r="D1681">
        <f>"LINE-"&amp;TEXT($A1681,"0000000")</f>
        <v/>
      </c>
      <c r="E1681" s="7">
        <f>Settings!$B$2+$A1681-1</f>
        <v/>
      </c>
      <c r="F1681" s="7">
        <f>Settings!$B$2+MOD($A1681-1,Settings!$B$7)</f>
        <v/>
      </c>
      <c r="G1681">
        <f>YEAR($F1681)</f>
        <v/>
      </c>
      <c r="H1681">
        <f>"Q"&amp;ROUNDUP(MONTH($F1681)/3,0)</f>
        <v/>
      </c>
      <c r="I1681">
        <f>MONTH($F1681)</f>
        <v/>
      </c>
      <c r="J1681">
        <f>CHOOSE(MONTH($F1681),"Январь","Февраль","Март","Апрель","Май","Июнь","Июль","Август","Сентябрь","Октябрь","Ноябрь","Декабрь")</f>
        <v/>
      </c>
      <c r="K1681">
        <f>DAY($F1681)</f>
        <v/>
      </c>
      <c r="L1681">
        <f>IF(MOD($A1681,10)&lt;7,"ФО_01_Крупный","ФО_"&amp;TEXT(MOD($A1681,8)+1,"00"))</f>
        <v/>
      </c>
      <c r="M1681">
        <f>IF($AB1681="Да","Регион_001_Крупный","Регион_"&amp;TEXT(MOD(QUOTIENT($A1681-1,20),180)+1,"000"))</f>
        <v/>
      </c>
      <c r="N1681">
        <f>IF($AB1681="Да","Город_"&amp;TEXT(MOD($A1681-1,250)+1,"0000"),"Город_"&amp;TEXT(MOD($A1681-1,3000)+1,"0000"))</f>
        <v/>
      </c>
      <c r="O1681">
        <f>IF($AB1681="Да","Холдинг_Крупный","Холдинг_"&amp;TEXT(MOD(QUOTIENT($A1681-1,10000),20)+1,"00"))</f>
        <v/>
      </c>
      <c r="P1681">
        <f>IF($AB1681="Да","Организация_Крупная","Организация_"&amp;TEXT(MOD(QUOTIENT($A1681-1,500),600)+1,"000"))</f>
        <v/>
      </c>
      <c r="Q1681">
        <f>"Отдел_"&amp;TEXT(MOD(QUOTIENT($A1681-1,50),100)+1,"000")</f>
        <v/>
      </c>
      <c r="R1681">
        <f>IF($AB1681="Да","Группа_Крупная","Группа_"&amp;TEXT(MOD(QUOTIENT($A1681-1,5000),30)+1,"00"))</f>
        <v/>
      </c>
      <c r="S1681">
        <f>IF($AB1681="Да","Категория_Крупная","Категория_"&amp;TEXT(MOD(QUOTIENT($A1681-1,500),120)+1,"000"))</f>
        <v/>
      </c>
      <c r="T1681">
        <f>IF($AB1681="Да","Подкатегория_Крупная","Подкатегория_"&amp;TEXT(MOD(QUOTIENT($A1681-1,50),300)+1,"000"))</f>
        <v/>
      </c>
      <c r="U1681">
        <f>"SKU_"&amp;TEXT($A1681,"0000000")</f>
        <v/>
      </c>
      <c r="V1681">
        <f>CHOOSE(MOD($A1681-1,4)+1,"Enterprise","SMB","Госсектор","Розница")</f>
        <v/>
      </c>
      <c r="W1681">
        <f>"Клиент_"&amp;TEXT(MOD($A1681-1,20000)+1,"00000")</f>
        <v/>
      </c>
      <c r="X1681">
        <f>CHOOSE(MOD($A1681-1,5)+1,"Портал","API","Импорт","Ручной ввод","Интеграция")</f>
        <v/>
      </c>
      <c r="Y1681" s="8">
        <f>ROUND(1000+MOD($A1681*37,90000)+IF($AB1681="Да",5000,0),2)</f>
        <v/>
      </c>
      <c r="Z1681">
        <f>1+MOD($A1681,20)</f>
        <v/>
      </c>
      <c r="AA1681" s="8">
        <f>ROUND($Y1681*(0.08+MOD($A1681,17)/100),2)</f>
        <v/>
      </c>
      <c r="AB1681">
        <f>IF(MOD($A1681,10)&lt;7,"Да","Нет")</f>
        <v/>
      </c>
      <c r="AC1681">
        <f>$R1681&amp;" / "&amp;$S1681&amp;" / "&amp;$T1681</f>
        <v/>
      </c>
      <c r="AD1681">
        <f>1</f>
        <v/>
      </c>
      <c r="AE1681">
        <f>IF($A1681&lt;=Settings!$B$4,"до 100",IF($A1681&lt;=Settings!$B$5,"до 10 000",IF($A1681&lt;=Settings!$B$6,"до 100 000","100 000+")))</f>
        <v/>
      </c>
    </row>
    <row r="1682">
      <c r="A1682">
        <f>ROW()-1</f>
        <v/>
      </c>
      <c r="B1682">
        <f>IF($A1682&lt;=Settings!$B$4,"small_control",IF($A1682&lt;=Settings!$B$5,"medium_10k",IF($A1682&lt;=Settings!$B$6,"large_100k","extreme_1m")))</f>
        <v/>
      </c>
      <c r="C1682">
        <f>"ORD-"&amp;TEXT(QUOTIENT($A1682-1,3)+1,"0000000")</f>
        <v/>
      </c>
      <c r="D1682">
        <f>"LINE-"&amp;TEXT($A1682,"0000000")</f>
        <v/>
      </c>
      <c r="E1682" s="7">
        <f>Settings!$B$2+$A1682-1</f>
        <v/>
      </c>
      <c r="F1682" s="7">
        <f>Settings!$B$2+MOD($A1682-1,Settings!$B$7)</f>
        <v/>
      </c>
      <c r="G1682">
        <f>YEAR($F1682)</f>
        <v/>
      </c>
      <c r="H1682">
        <f>"Q"&amp;ROUNDUP(MONTH($F1682)/3,0)</f>
        <v/>
      </c>
      <c r="I1682">
        <f>MONTH($F1682)</f>
        <v/>
      </c>
      <c r="J1682">
        <f>CHOOSE(MONTH($F1682),"Январь","Февраль","Март","Апрель","Май","Июнь","Июль","Август","Сентябрь","Октябрь","Ноябрь","Декабрь")</f>
        <v/>
      </c>
      <c r="K1682">
        <f>DAY($F1682)</f>
        <v/>
      </c>
      <c r="L1682">
        <f>IF(MOD($A1682,10)&lt;7,"ФО_01_Крупный","ФО_"&amp;TEXT(MOD($A1682,8)+1,"00"))</f>
        <v/>
      </c>
      <c r="M1682">
        <f>IF($AB1682="Да","Регион_001_Крупный","Регион_"&amp;TEXT(MOD(QUOTIENT($A1682-1,20),180)+1,"000"))</f>
        <v/>
      </c>
      <c r="N1682">
        <f>IF($AB1682="Да","Город_"&amp;TEXT(MOD($A1682-1,250)+1,"0000"),"Город_"&amp;TEXT(MOD($A1682-1,3000)+1,"0000"))</f>
        <v/>
      </c>
      <c r="O1682">
        <f>IF($AB1682="Да","Холдинг_Крупный","Холдинг_"&amp;TEXT(MOD(QUOTIENT($A1682-1,10000),20)+1,"00"))</f>
        <v/>
      </c>
      <c r="P1682">
        <f>IF($AB1682="Да","Организация_Крупная","Организация_"&amp;TEXT(MOD(QUOTIENT($A1682-1,500),600)+1,"000"))</f>
        <v/>
      </c>
      <c r="Q1682">
        <f>"Отдел_"&amp;TEXT(MOD(QUOTIENT($A1682-1,50),100)+1,"000")</f>
        <v/>
      </c>
      <c r="R1682">
        <f>IF($AB1682="Да","Группа_Крупная","Группа_"&amp;TEXT(MOD(QUOTIENT($A1682-1,5000),30)+1,"00"))</f>
        <v/>
      </c>
      <c r="S1682">
        <f>IF($AB1682="Да","Категория_Крупная","Категория_"&amp;TEXT(MOD(QUOTIENT($A1682-1,500),120)+1,"000"))</f>
        <v/>
      </c>
      <c r="T1682">
        <f>IF($AB1682="Да","Подкатегория_Крупная","Подкатегория_"&amp;TEXT(MOD(QUOTIENT($A1682-1,50),300)+1,"000"))</f>
        <v/>
      </c>
      <c r="U1682">
        <f>"SKU_"&amp;TEXT($A1682,"0000000")</f>
        <v/>
      </c>
      <c r="V1682">
        <f>CHOOSE(MOD($A1682-1,4)+1,"Enterprise","SMB","Госсектор","Розница")</f>
        <v/>
      </c>
      <c r="W1682">
        <f>"Клиент_"&amp;TEXT(MOD($A1682-1,20000)+1,"00000")</f>
        <v/>
      </c>
      <c r="X1682">
        <f>CHOOSE(MOD($A1682-1,5)+1,"Портал","API","Импорт","Ручной ввод","Интеграция")</f>
        <v/>
      </c>
      <c r="Y1682" s="8">
        <f>ROUND(1000+MOD($A1682*37,90000)+IF($AB1682="Да",5000,0),2)</f>
        <v/>
      </c>
      <c r="Z1682">
        <f>1+MOD($A1682,20)</f>
        <v/>
      </c>
      <c r="AA1682" s="8">
        <f>ROUND($Y1682*(0.08+MOD($A1682,17)/100),2)</f>
        <v/>
      </c>
      <c r="AB1682">
        <f>IF(MOD($A1682,10)&lt;7,"Да","Нет")</f>
        <v/>
      </c>
      <c r="AC1682">
        <f>$R1682&amp;" / "&amp;$S1682&amp;" / "&amp;$T1682</f>
        <v/>
      </c>
      <c r="AD1682">
        <f>1</f>
        <v/>
      </c>
      <c r="AE1682">
        <f>IF($A1682&lt;=Settings!$B$4,"до 100",IF($A1682&lt;=Settings!$B$5,"до 10 000",IF($A1682&lt;=Settings!$B$6,"до 100 000","100 000+")))</f>
        <v/>
      </c>
    </row>
    <row r="1683">
      <c r="A1683">
        <f>ROW()-1</f>
        <v/>
      </c>
      <c r="B1683">
        <f>IF($A1683&lt;=Settings!$B$4,"small_control",IF($A1683&lt;=Settings!$B$5,"medium_10k",IF($A1683&lt;=Settings!$B$6,"large_100k","extreme_1m")))</f>
        <v/>
      </c>
      <c r="C1683">
        <f>"ORD-"&amp;TEXT(QUOTIENT($A1683-1,3)+1,"0000000")</f>
        <v/>
      </c>
      <c r="D1683">
        <f>"LINE-"&amp;TEXT($A1683,"0000000")</f>
        <v/>
      </c>
      <c r="E1683" s="7">
        <f>Settings!$B$2+$A1683-1</f>
        <v/>
      </c>
      <c r="F1683" s="7">
        <f>Settings!$B$2+MOD($A1683-1,Settings!$B$7)</f>
        <v/>
      </c>
      <c r="G1683">
        <f>YEAR($F1683)</f>
        <v/>
      </c>
      <c r="H1683">
        <f>"Q"&amp;ROUNDUP(MONTH($F1683)/3,0)</f>
        <v/>
      </c>
      <c r="I1683">
        <f>MONTH($F1683)</f>
        <v/>
      </c>
      <c r="J1683">
        <f>CHOOSE(MONTH($F1683),"Январь","Февраль","Март","Апрель","Май","Июнь","Июль","Август","Сентябрь","Октябрь","Ноябрь","Декабрь")</f>
        <v/>
      </c>
      <c r="K1683">
        <f>DAY($F1683)</f>
        <v/>
      </c>
      <c r="L1683">
        <f>IF(MOD($A1683,10)&lt;7,"ФО_01_Крупный","ФО_"&amp;TEXT(MOD($A1683,8)+1,"00"))</f>
        <v/>
      </c>
      <c r="M1683">
        <f>IF($AB1683="Да","Регион_001_Крупный","Регион_"&amp;TEXT(MOD(QUOTIENT($A1683-1,20),180)+1,"000"))</f>
        <v/>
      </c>
      <c r="N1683">
        <f>IF($AB1683="Да","Город_"&amp;TEXT(MOD($A1683-1,250)+1,"0000"),"Город_"&amp;TEXT(MOD($A1683-1,3000)+1,"0000"))</f>
        <v/>
      </c>
      <c r="O1683">
        <f>IF($AB1683="Да","Холдинг_Крупный","Холдинг_"&amp;TEXT(MOD(QUOTIENT($A1683-1,10000),20)+1,"00"))</f>
        <v/>
      </c>
      <c r="P1683">
        <f>IF($AB1683="Да","Организация_Крупная","Организация_"&amp;TEXT(MOD(QUOTIENT($A1683-1,500),600)+1,"000"))</f>
        <v/>
      </c>
      <c r="Q1683">
        <f>"Отдел_"&amp;TEXT(MOD(QUOTIENT($A1683-1,50),100)+1,"000")</f>
        <v/>
      </c>
      <c r="R1683">
        <f>IF($AB1683="Да","Группа_Крупная","Группа_"&amp;TEXT(MOD(QUOTIENT($A1683-1,5000),30)+1,"00"))</f>
        <v/>
      </c>
      <c r="S1683">
        <f>IF($AB1683="Да","Категория_Крупная","Категория_"&amp;TEXT(MOD(QUOTIENT($A1683-1,500),120)+1,"000"))</f>
        <v/>
      </c>
      <c r="T1683">
        <f>IF($AB1683="Да","Подкатегория_Крупная","Подкатегория_"&amp;TEXT(MOD(QUOTIENT($A1683-1,50),300)+1,"000"))</f>
        <v/>
      </c>
      <c r="U1683">
        <f>"SKU_"&amp;TEXT($A1683,"0000000")</f>
        <v/>
      </c>
      <c r="V1683">
        <f>CHOOSE(MOD($A1683-1,4)+1,"Enterprise","SMB","Госсектор","Розница")</f>
        <v/>
      </c>
      <c r="W1683">
        <f>"Клиент_"&amp;TEXT(MOD($A1683-1,20000)+1,"00000")</f>
        <v/>
      </c>
      <c r="X1683">
        <f>CHOOSE(MOD($A1683-1,5)+1,"Портал","API","Импорт","Ручной ввод","Интеграция")</f>
        <v/>
      </c>
      <c r="Y1683" s="8">
        <f>ROUND(1000+MOD($A1683*37,90000)+IF($AB1683="Да",5000,0),2)</f>
        <v/>
      </c>
      <c r="Z1683">
        <f>1+MOD($A1683,20)</f>
        <v/>
      </c>
      <c r="AA1683" s="8">
        <f>ROUND($Y1683*(0.08+MOD($A1683,17)/100),2)</f>
        <v/>
      </c>
      <c r="AB1683">
        <f>IF(MOD($A1683,10)&lt;7,"Да","Нет")</f>
        <v/>
      </c>
      <c r="AC1683">
        <f>$R1683&amp;" / "&amp;$S1683&amp;" / "&amp;$T1683</f>
        <v/>
      </c>
      <c r="AD1683">
        <f>1</f>
        <v/>
      </c>
      <c r="AE1683">
        <f>IF($A1683&lt;=Settings!$B$4,"до 100",IF($A1683&lt;=Settings!$B$5,"до 10 000",IF($A1683&lt;=Settings!$B$6,"до 100 000","100 000+")))</f>
        <v/>
      </c>
    </row>
    <row r="1684">
      <c r="A1684">
        <f>ROW()-1</f>
        <v/>
      </c>
      <c r="B1684">
        <f>IF($A1684&lt;=Settings!$B$4,"small_control",IF($A1684&lt;=Settings!$B$5,"medium_10k",IF($A1684&lt;=Settings!$B$6,"large_100k","extreme_1m")))</f>
        <v/>
      </c>
      <c r="C1684">
        <f>"ORD-"&amp;TEXT(QUOTIENT($A1684-1,3)+1,"0000000")</f>
        <v/>
      </c>
      <c r="D1684">
        <f>"LINE-"&amp;TEXT($A1684,"0000000")</f>
        <v/>
      </c>
      <c r="E1684" s="7">
        <f>Settings!$B$2+$A1684-1</f>
        <v/>
      </c>
      <c r="F1684" s="7">
        <f>Settings!$B$2+MOD($A1684-1,Settings!$B$7)</f>
        <v/>
      </c>
      <c r="G1684">
        <f>YEAR($F1684)</f>
        <v/>
      </c>
      <c r="H1684">
        <f>"Q"&amp;ROUNDUP(MONTH($F1684)/3,0)</f>
        <v/>
      </c>
      <c r="I1684">
        <f>MONTH($F1684)</f>
        <v/>
      </c>
      <c r="J1684">
        <f>CHOOSE(MONTH($F1684),"Январь","Февраль","Март","Апрель","Май","Июнь","Июль","Август","Сентябрь","Октябрь","Ноябрь","Декабрь")</f>
        <v/>
      </c>
      <c r="K1684">
        <f>DAY($F1684)</f>
        <v/>
      </c>
      <c r="L1684">
        <f>IF(MOD($A1684,10)&lt;7,"ФО_01_Крупный","ФО_"&amp;TEXT(MOD($A1684,8)+1,"00"))</f>
        <v/>
      </c>
      <c r="M1684">
        <f>IF($AB1684="Да","Регион_001_Крупный","Регион_"&amp;TEXT(MOD(QUOTIENT($A1684-1,20),180)+1,"000"))</f>
        <v/>
      </c>
      <c r="N1684">
        <f>IF($AB1684="Да","Город_"&amp;TEXT(MOD($A1684-1,250)+1,"0000"),"Город_"&amp;TEXT(MOD($A1684-1,3000)+1,"0000"))</f>
        <v/>
      </c>
      <c r="O1684">
        <f>IF($AB1684="Да","Холдинг_Крупный","Холдинг_"&amp;TEXT(MOD(QUOTIENT($A1684-1,10000),20)+1,"00"))</f>
        <v/>
      </c>
      <c r="P1684">
        <f>IF($AB1684="Да","Организация_Крупная","Организация_"&amp;TEXT(MOD(QUOTIENT($A1684-1,500),600)+1,"000"))</f>
        <v/>
      </c>
      <c r="Q1684">
        <f>"Отдел_"&amp;TEXT(MOD(QUOTIENT($A1684-1,50),100)+1,"000")</f>
        <v/>
      </c>
      <c r="R1684">
        <f>IF($AB1684="Да","Группа_Крупная","Группа_"&amp;TEXT(MOD(QUOTIENT($A1684-1,5000),30)+1,"00"))</f>
        <v/>
      </c>
      <c r="S1684">
        <f>IF($AB1684="Да","Категория_Крупная","Категория_"&amp;TEXT(MOD(QUOTIENT($A1684-1,500),120)+1,"000"))</f>
        <v/>
      </c>
      <c r="T1684">
        <f>IF($AB1684="Да","Подкатегория_Крупная","Подкатегория_"&amp;TEXT(MOD(QUOTIENT($A1684-1,50),300)+1,"000"))</f>
        <v/>
      </c>
      <c r="U1684">
        <f>"SKU_"&amp;TEXT($A1684,"0000000")</f>
        <v/>
      </c>
      <c r="V1684">
        <f>CHOOSE(MOD($A1684-1,4)+1,"Enterprise","SMB","Госсектор","Розница")</f>
        <v/>
      </c>
      <c r="W1684">
        <f>"Клиент_"&amp;TEXT(MOD($A1684-1,20000)+1,"00000")</f>
        <v/>
      </c>
      <c r="X1684">
        <f>CHOOSE(MOD($A1684-1,5)+1,"Портал","API","Импорт","Ручной ввод","Интеграция")</f>
        <v/>
      </c>
      <c r="Y1684" s="8">
        <f>ROUND(1000+MOD($A1684*37,90000)+IF($AB1684="Да",5000,0),2)</f>
        <v/>
      </c>
      <c r="Z1684">
        <f>1+MOD($A1684,20)</f>
        <v/>
      </c>
      <c r="AA1684" s="8">
        <f>ROUND($Y1684*(0.08+MOD($A1684,17)/100),2)</f>
        <v/>
      </c>
      <c r="AB1684">
        <f>IF(MOD($A1684,10)&lt;7,"Да","Нет")</f>
        <v/>
      </c>
      <c r="AC1684">
        <f>$R1684&amp;" / "&amp;$S1684&amp;" / "&amp;$T1684</f>
        <v/>
      </c>
      <c r="AD1684">
        <f>1</f>
        <v/>
      </c>
      <c r="AE1684">
        <f>IF($A1684&lt;=Settings!$B$4,"до 100",IF($A1684&lt;=Settings!$B$5,"до 10 000",IF($A1684&lt;=Settings!$B$6,"до 100 000","100 000+")))</f>
        <v/>
      </c>
    </row>
    <row r="1685">
      <c r="A1685">
        <f>ROW()-1</f>
        <v/>
      </c>
      <c r="B1685">
        <f>IF($A1685&lt;=Settings!$B$4,"small_control",IF($A1685&lt;=Settings!$B$5,"medium_10k",IF($A1685&lt;=Settings!$B$6,"large_100k","extreme_1m")))</f>
        <v/>
      </c>
      <c r="C1685">
        <f>"ORD-"&amp;TEXT(QUOTIENT($A1685-1,3)+1,"0000000")</f>
        <v/>
      </c>
      <c r="D1685">
        <f>"LINE-"&amp;TEXT($A1685,"0000000")</f>
        <v/>
      </c>
      <c r="E1685" s="7">
        <f>Settings!$B$2+$A1685-1</f>
        <v/>
      </c>
      <c r="F1685" s="7">
        <f>Settings!$B$2+MOD($A1685-1,Settings!$B$7)</f>
        <v/>
      </c>
      <c r="G1685">
        <f>YEAR($F1685)</f>
        <v/>
      </c>
      <c r="H1685">
        <f>"Q"&amp;ROUNDUP(MONTH($F1685)/3,0)</f>
        <v/>
      </c>
      <c r="I1685">
        <f>MONTH($F1685)</f>
        <v/>
      </c>
      <c r="J1685">
        <f>CHOOSE(MONTH($F1685),"Январь","Февраль","Март","Апрель","Май","Июнь","Июль","Август","Сентябрь","Октябрь","Ноябрь","Декабрь")</f>
        <v/>
      </c>
      <c r="K1685">
        <f>DAY($F1685)</f>
        <v/>
      </c>
      <c r="L1685">
        <f>IF(MOD($A1685,10)&lt;7,"ФО_01_Крупный","ФО_"&amp;TEXT(MOD($A1685,8)+1,"00"))</f>
        <v/>
      </c>
      <c r="M1685">
        <f>IF($AB1685="Да","Регион_001_Крупный","Регион_"&amp;TEXT(MOD(QUOTIENT($A1685-1,20),180)+1,"000"))</f>
        <v/>
      </c>
      <c r="N1685">
        <f>IF($AB1685="Да","Город_"&amp;TEXT(MOD($A1685-1,250)+1,"0000"),"Город_"&amp;TEXT(MOD($A1685-1,3000)+1,"0000"))</f>
        <v/>
      </c>
      <c r="O1685">
        <f>IF($AB1685="Да","Холдинг_Крупный","Холдинг_"&amp;TEXT(MOD(QUOTIENT($A1685-1,10000),20)+1,"00"))</f>
        <v/>
      </c>
      <c r="P1685">
        <f>IF($AB1685="Да","Организация_Крупная","Организация_"&amp;TEXT(MOD(QUOTIENT($A1685-1,500),600)+1,"000"))</f>
        <v/>
      </c>
      <c r="Q1685">
        <f>"Отдел_"&amp;TEXT(MOD(QUOTIENT($A1685-1,50),100)+1,"000")</f>
        <v/>
      </c>
      <c r="R1685">
        <f>IF($AB1685="Да","Группа_Крупная","Группа_"&amp;TEXT(MOD(QUOTIENT($A1685-1,5000),30)+1,"00"))</f>
        <v/>
      </c>
      <c r="S1685">
        <f>IF($AB1685="Да","Категория_Крупная","Категория_"&amp;TEXT(MOD(QUOTIENT($A1685-1,500),120)+1,"000"))</f>
        <v/>
      </c>
      <c r="T1685">
        <f>IF($AB1685="Да","Подкатегория_Крупная","Подкатегория_"&amp;TEXT(MOD(QUOTIENT($A1685-1,50),300)+1,"000"))</f>
        <v/>
      </c>
      <c r="U1685">
        <f>"SKU_"&amp;TEXT($A1685,"0000000")</f>
        <v/>
      </c>
      <c r="V1685">
        <f>CHOOSE(MOD($A1685-1,4)+1,"Enterprise","SMB","Госсектор","Розница")</f>
        <v/>
      </c>
      <c r="W1685">
        <f>"Клиент_"&amp;TEXT(MOD($A1685-1,20000)+1,"00000")</f>
        <v/>
      </c>
      <c r="X1685">
        <f>CHOOSE(MOD($A1685-1,5)+1,"Портал","API","Импорт","Ручной ввод","Интеграция")</f>
        <v/>
      </c>
      <c r="Y1685" s="8">
        <f>ROUND(1000+MOD($A1685*37,90000)+IF($AB1685="Да",5000,0),2)</f>
        <v/>
      </c>
      <c r="Z1685">
        <f>1+MOD($A1685,20)</f>
        <v/>
      </c>
      <c r="AA1685" s="8">
        <f>ROUND($Y1685*(0.08+MOD($A1685,17)/100),2)</f>
        <v/>
      </c>
      <c r="AB1685">
        <f>IF(MOD($A1685,10)&lt;7,"Да","Нет")</f>
        <v/>
      </c>
      <c r="AC1685">
        <f>$R1685&amp;" / "&amp;$S1685&amp;" / "&amp;$T1685</f>
        <v/>
      </c>
      <c r="AD1685">
        <f>1</f>
        <v/>
      </c>
      <c r="AE1685">
        <f>IF($A1685&lt;=Settings!$B$4,"до 100",IF($A1685&lt;=Settings!$B$5,"до 10 000",IF($A1685&lt;=Settings!$B$6,"до 100 000","100 000+")))</f>
        <v/>
      </c>
    </row>
    <row r="1686">
      <c r="A1686">
        <f>ROW()-1</f>
        <v/>
      </c>
      <c r="B1686">
        <f>IF($A1686&lt;=Settings!$B$4,"small_control",IF($A1686&lt;=Settings!$B$5,"medium_10k",IF($A1686&lt;=Settings!$B$6,"large_100k","extreme_1m")))</f>
        <v/>
      </c>
      <c r="C1686">
        <f>"ORD-"&amp;TEXT(QUOTIENT($A1686-1,3)+1,"0000000")</f>
        <v/>
      </c>
      <c r="D1686">
        <f>"LINE-"&amp;TEXT($A1686,"0000000")</f>
        <v/>
      </c>
      <c r="E1686" s="7">
        <f>Settings!$B$2+$A1686-1</f>
        <v/>
      </c>
      <c r="F1686" s="7">
        <f>Settings!$B$2+MOD($A1686-1,Settings!$B$7)</f>
        <v/>
      </c>
      <c r="G1686">
        <f>YEAR($F1686)</f>
        <v/>
      </c>
      <c r="H1686">
        <f>"Q"&amp;ROUNDUP(MONTH($F1686)/3,0)</f>
        <v/>
      </c>
      <c r="I1686">
        <f>MONTH($F1686)</f>
        <v/>
      </c>
      <c r="J1686">
        <f>CHOOSE(MONTH($F1686),"Январь","Февраль","Март","Апрель","Май","Июнь","Июль","Август","Сентябрь","Октябрь","Ноябрь","Декабрь")</f>
        <v/>
      </c>
      <c r="K1686">
        <f>DAY($F1686)</f>
        <v/>
      </c>
      <c r="L1686">
        <f>IF(MOD($A1686,10)&lt;7,"ФО_01_Крупный","ФО_"&amp;TEXT(MOD($A1686,8)+1,"00"))</f>
        <v/>
      </c>
      <c r="M1686">
        <f>IF($AB1686="Да","Регион_001_Крупный","Регион_"&amp;TEXT(MOD(QUOTIENT($A1686-1,20),180)+1,"000"))</f>
        <v/>
      </c>
      <c r="N1686">
        <f>IF($AB1686="Да","Город_"&amp;TEXT(MOD($A1686-1,250)+1,"0000"),"Город_"&amp;TEXT(MOD($A1686-1,3000)+1,"0000"))</f>
        <v/>
      </c>
      <c r="O1686">
        <f>IF($AB1686="Да","Холдинг_Крупный","Холдинг_"&amp;TEXT(MOD(QUOTIENT($A1686-1,10000),20)+1,"00"))</f>
        <v/>
      </c>
      <c r="P1686">
        <f>IF($AB1686="Да","Организация_Крупная","Организация_"&amp;TEXT(MOD(QUOTIENT($A1686-1,500),600)+1,"000"))</f>
        <v/>
      </c>
      <c r="Q1686">
        <f>"Отдел_"&amp;TEXT(MOD(QUOTIENT($A1686-1,50),100)+1,"000")</f>
        <v/>
      </c>
      <c r="R1686">
        <f>IF($AB1686="Да","Группа_Крупная","Группа_"&amp;TEXT(MOD(QUOTIENT($A1686-1,5000),30)+1,"00"))</f>
        <v/>
      </c>
      <c r="S1686">
        <f>IF($AB1686="Да","Категория_Крупная","Категория_"&amp;TEXT(MOD(QUOTIENT($A1686-1,500),120)+1,"000"))</f>
        <v/>
      </c>
      <c r="T1686">
        <f>IF($AB1686="Да","Подкатегория_Крупная","Подкатегория_"&amp;TEXT(MOD(QUOTIENT($A1686-1,50),300)+1,"000"))</f>
        <v/>
      </c>
      <c r="U1686">
        <f>"SKU_"&amp;TEXT($A1686,"0000000")</f>
        <v/>
      </c>
      <c r="V1686">
        <f>CHOOSE(MOD($A1686-1,4)+1,"Enterprise","SMB","Госсектор","Розница")</f>
        <v/>
      </c>
      <c r="W1686">
        <f>"Клиент_"&amp;TEXT(MOD($A1686-1,20000)+1,"00000")</f>
        <v/>
      </c>
      <c r="X1686">
        <f>CHOOSE(MOD($A1686-1,5)+1,"Портал","API","Импорт","Ручной ввод","Интеграция")</f>
        <v/>
      </c>
      <c r="Y1686" s="8">
        <f>ROUND(1000+MOD($A1686*37,90000)+IF($AB1686="Да",5000,0),2)</f>
        <v/>
      </c>
      <c r="Z1686">
        <f>1+MOD($A1686,20)</f>
        <v/>
      </c>
      <c r="AA1686" s="8">
        <f>ROUND($Y1686*(0.08+MOD($A1686,17)/100),2)</f>
        <v/>
      </c>
      <c r="AB1686">
        <f>IF(MOD($A1686,10)&lt;7,"Да","Нет")</f>
        <v/>
      </c>
      <c r="AC1686">
        <f>$R1686&amp;" / "&amp;$S1686&amp;" / "&amp;$T1686</f>
        <v/>
      </c>
      <c r="AD1686">
        <f>1</f>
        <v/>
      </c>
      <c r="AE1686">
        <f>IF($A1686&lt;=Settings!$B$4,"до 100",IF($A1686&lt;=Settings!$B$5,"до 10 000",IF($A1686&lt;=Settings!$B$6,"до 100 000","100 000+")))</f>
        <v/>
      </c>
    </row>
    <row r="1687">
      <c r="A1687">
        <f>ROW()-1</f>
        <v/>
      </c>
      <c r="B1687">
        <f>IF($A1687&lt;=Settings!$B$4,"small_control",IF($A1687&lt;=Settings!$B$5,"medium_10k",IF($A1687&lt;=Settings!$B$6,"large_100k","extreme_1m")))</f>
        <v/>
      </c>
      <c r="C1687">
        <f>"ORD-"&amp;TEXT(QUOTIENT($A1687-1,3)+1,"0000000")</f>
        <v/>
      </c>
      <c r="D1687">
        <f>"LINE-"&amp;TEXT($A1687,"0000000")</f>
        <v/>
      </c>
      <c r="E1687" s="7">
        <f>Settings!$B$2+$A1687-1</f>
        <v/>
      </c>
      <c r="F1687" s="7">
        <f>Settings!$B$2+MOD($A1687-1,Settings!$B$7)</f>
        <v/>
      </c>
      <c r="G1687">
        <f>YEAR($F1687)</f>
        <v/>
      </c>
      <c r="H1687">
        <f>"Q"&amp;ROUNDUP(MONTH($F1687)/3,0)</f>
        <v/>
      </c>
      <c r="I1687">
        <f>MONTH($F1687)</f>
        <v/>
      </c>
      <c r="J1687">
        <f>CHOOSE(MONTH($F1687),"Январь","Февраль","Март","Апрель","Май","Июнь","Июль","Август","Сентябрь","Октябрь","Ноябрь","Декабрь")</f>
        <v/>
      </c>
      <c r="K1687">
        <f>DAY($F1687)</f>
        <v/>
      </c>
      <c r="L1687">
        <f>IF(MOD($A1687,10)&lt;7,"ФО_01_Крупный","ФО_"&amp;TEXT(MOD($A1687,8)+1,"00"))</f>
        <v/>
      </c>
      <c r="M1687">
        <f>IF($AB1687="Да","Регион_001_Крупный","Регион_"&amp;TEXT(MOD(QUOTIENT($A1687-1,20),180)+1,"000"))</f>
        <v/>
      </c>
      <c r="N1687">
        <f>IF($AB1687="Да","Город_"&amp;TEXT(MOD($A1687-1,250)+1,"0000"),"Город_"&amp;TEXT(MOD($A1687-1,3000)+1,"0000"))</f>
        <v/>
      </c>
      <c r="O1687">
        <f>IF($AB1687="Да","Холдинг_Крупный","Холдинг_"&amp;TEXT(MOD(QUOTIENT($A1687-1,10000),20)+1,"00"))</f>
        <v/>
      </c>
      <c r="P1687">
        <f>IF($AB1687="Да","Организация_Крупная","Организация_"&amp;TEXT(MOD(QUOTIENT($A1687-1,500),600)+1,"000"))</f>
        <v/>
      </c>
      <c r="Q1687">
        <f>"Отдел_"&amp;TEXT(MOD(QUOTIENT($A1687-1,50),100)+1,"000")</f>
        <v/>
      </c>
      <c r="R1687">
        <f>IF($AB1687="Да","Группа_Крупная","Группа_"&amp;TEXT(MOD(QUOTIENT($A1687-1,5000),30)+1,"00"))</f>
        <v/>
      </c>
      <c r="S1687">
        <f>IF($AB1687="Да","Категория_Крупная","Категория_"&amp;TEXT(MOD(QUOTIENT($A1687-1,500),120)+1,"000"))</f>
        <v/>
      </c>
      <c r="T1687">
        <f>IF($AB1687="Да","Подкатегория_Крупная","Подкатегория_"&amp;TEXT(MOD(QUOTIENT($A1687-1,50),300)+1,"000"))</f>
        <v/>
      </c>
      <c r="U1687">
        <f>"SKU_"&amp;TEXT($A1687,"0000000")</f>
        <v/>
      </c>
      <c r="V1687">
        <f>CHOOSE(MOD($A1687-1,4)+1,"Enterprise","SMB","Госсектор","Розница")</f>
        <v/>
      </c>
      <c r="W1687">
        <f>"Клиент_"&amp;TEXT(MOD($A1687-1,20000)+1,"00000")</f>
        <v/>
      </c>
      <c r="X1687">
        <f>CHOOSE(MOD($A1687-1,5)+1,"Портал","API","Импорт","Ручной ввод","Интеграция")</f>
        <v/>
      </c>
      <c r="Y1687" s="8">
        <f>ROUND(1000+MOD($A1687*37,90000)+IF($AB1687="Да",5000,0),2)</f>
        <v/>
      </c>
      <c r="Z1687">
        <f>1+MOD($A1687,20)</f>
        <v/>
      </c>
      <c r="AA1687" s="8">
        <f>ROUND($Y1687*(0.08+MOD($A1687,17)/100),2)</f>
        <v/>
      </c>
      <c r="AB1687">
        <f>IF(MOD($A1687,10)&lt;7,"Да","Нет")</f>
        <v/>
      </c>
      <c r="AC1687">
        <f>$R1687&amp;" / "&amp;$S1687&amp;" / "&amp;$T1687</f>
        <v/>
      </c>
      <c r="AD1687">
        <f>1</f>
        <v/>
      </c>
      <c r="AE1687">
        <f>IF($A1687&lt;=Settings!$B$4,"до 100",IF($A1687&lt;=Settings!$B$5,"до 10 000",IF($A1687&lt;=Settings!$B$6,"до 100 000","100 000+")))</f>
        <v/>
      </c>
    </row>
    <row r="1688">
      <c r="A1688">
        <f>ROW()-1</f>
        <v/>
      </c>
      <c r="B1688">
        <f>IF($A1688&lt;=Settings!$B$4,"small_control",IF($A1688&lt;=Settings!$B$5,"medium_10k",IF($A1688&lt;=Settings!$B$6,"large_100k","extreme_1m")))</f>
        <v/>
      </c>
      <c r="C1688">
        <f>"ORD-"&amp;TEXT(QUOTIENT($A1688-1,3)+1,"0000000")</f>
        <v/>
      </c>
      <c r="D1688">
        <f>"LINE-"&amp;TEXT($A1688,"0000000")</f>
        <v/>
      </c>
      <c r="E1688" s="7">
        <f>Settings!$B$2+$A1688-1</f>
        <v/>
      </c>
      <c r="F1688" s="7">
        <f>Settings!$B$2+MOD($A1688-1,Settings!$B$7)</f>
        <v/>
      </c>
      <c r="G1688">
        <f>YEAR($F1688)</f>
        <v/>
      </c>
      <c r="H1688">
        <f>"Q"&amp;ROUNDUP(MONTH($F1688)/3,0)</f>
        <v/>
      </c>
      <c r="I1688">
        <f>MONTH($F1688)</f>
        <v/>
      </c>
      <c r="J1688">
        <f>CHOOSE(MONTH($F1688),"Январь","Февраль","Март","Апрель","Май","Июнь","Июль","Август","Сентябрь","Октябрь","Ноябрь","Декабрь")</f>
        <v/>
      </c>
      <c r="K1688">
        <f>DAY($F1688)</f>
        <v/>
      </c>
      <c r="L1688">
        <f>IF(MOD($A1688,10)&lt;7,"ФО_01_Крупный","ФО_"&amp;TEXT(MOD($A1688,8)+1,"00"))</f>
        <v/>
      </c>
      <c r="M1688">
        <f>IF($AB1688="Да","Регион_001_Крупный","Регион_"&amp;TEXT(MOD(QUOTIENT($A1688-1,20),180)+1,"000"))</f>
        <v/>
      </c>
      <c r="N1688">
        <f>IF($AB1688="Да","Город_"&amp;TEXT(MOD($A1688-1,250)+1,"0000"),"Город_"&amp;TEXT(MOD($A1688-1,3000)+1,"0000"))</f>
        <v/>
      </c>
      <c r="O1688">
        <f>IF($AB1688="Да","Холдинг_Крупный","Холдинг_"&amp;TEXT(MOD(QUOTIENT($A1688-1,10000),20)+1,"00"))</f>
        <v/>
      </c>
      <c r="P1688">
        <f>IF($AB1688="Да","Организация_Крупная","Организация_"&amp;TEXT(MOD(QUOTIENT($A1688-1,500),600)+1,"000"))</f>
        <v/>
      </c>
      <c r="Q1688">
        <f>"Отдел_"&amp;TEXT(MOD(QUOTIENT($A1688-1,50),100)+1,"000")</f>
        <v/>
      </c>
      <c r="R1688">
        <f>IF($AB1688="Да","Группа_Крупная","Группа_"&amp;TEXT(MOD(QUOTIENT($A1688-1,5000),30)+1,"00"))</f>
        <v/>
      </c>
      <c r="S1688">
        <f>IF($AB1688="Да","Категория_Крупная","Категория_"&amp;TEXT(MOD(QUOTIENT($A1688-1,500),120)+1,"000"))</f>
        <v/>
      </c>
      <c r="T1688">
        <f>IF($AB1688="Да","Подкатегория_Крупная","Подкатегория_"&amp;TEXT(MOD(QUOTIENT($A1688-1,50),300)+1,"000"))</f>
        <v/>
      </c>
      <c r="U1688">
        <f>"SKU_"&amp;TEXT($A1688,"0000000")</f>
        <v/>
      </c>
      <c r="V1688">
        <f>CHOOSE(MOD($A1688-1,4)+1,"Enterprise","SMB","Госсектор","Розница")</f>
        <v/>
      </c>
      <c r="W1688">
        <f>"Клиент_"&amp;TEXT(MOD($A1688-1,20000)+1,"00000")</f>
        <v/>
      </c>
      <c r="X1688">
        <f>CHOOSE(MOD($A1688-1,5)+1,"Портал","API","Импорт","Ручной ввод","Интеграция")</f>
        <v/>
      </c>
      <c r="Y1688" s="8">
        <f>ROUND(1000+MOD($A1688*37,90000)+IF($AB1688="Да",5000,0),2)</f>
        <v/>
      </c>
      <c r="Z1688">
        <f>1+MOD($A1688,20)</f>
        <v/>
      </c>
      <c r="AA1688" s="8">
        <f>ROUND($Y1688*(0.08+MOD($A1688,17)/100),2)</f>
        <v/>
      </c>
      <c r="AB1688">
        <f>IF(MOD($A1688,10)&lt;7,"Да","Нет")</f>
        <v/>
      </c>
      <c r="AC1688">
        <f>$R1688&amp;" / "&amp;$S1688&amp;" / "&amp;$T1688</f>
        <v/>
      </c>
      <c r="AD1688">
        <f>1</f>
        <v/>
      </c>
      <c r="AE1688">
        <f>IF($A1688&lt;=Settings!$B$4,"до 100",IF($A1688&lt;=Settings!$B$5,"до 10 000",IF($A1688&lt;=Settings!$B$6,"до 100 000","100 000+")))</f>
        <v/>
      </c>
    </row>
    <row r="1689">
      <c r="A1689">
        <f>ROW()-1</f>
        <v/>
      </c>
      <c r="B1689">
        <f>IF($A1689&lt;=Settings!$B$4,"small_control",IF($A1689&lt;=Settings!$B$5,"medium_10k",IF($A1689&lt;=Settings!$B$6,"large_100k","extreme_1m")))</f>
        <v/>
      </c>
      <c r="C1689">
        <f>"ORD-"&amp;TEXT(QUOTIENT($A1689-1,3)+1,"0000000")</f>
        <v/>
      </c>
      <c r="D1689">
        <f>"LINE-"&amp;TEXT($A1689,"0000000")</f>
        <v/>
      </c>
      <c r="E1689" s="7">
        <f>Settings!$B$2+$A1689-1</f>
        <v/>
      </c>
      <c r="F1689" s="7">
        <f>Settings!$B$2+MOD($A1689-1,Settings!$B$7)</f>
        <v/>
      </c>
      <c r="G1689">
        <f>YEAR($F1689)</f>
        <v/>
      </c>
      <c r="H1689">
        <f>"Q"&amp;ROUNDUP(MONTH($F1689)/3,0)</f>
        <v/>
      </c>
      <c r="I1689">
        <f>MONTH($F1689)</f>
        <v/>
      </c>
      <c r="J1689">
        <f>CHOOSE(MONTH($F1689),"Январь","Февраль","Март","Апрель","Май","Июнь","Июль","Август","Сентябрь","Октябрь","Ноябрь","Декабрь")</f>
        <v/>
      </c>
      <c r="K1689">
        <f>DAY($F1689)</f>
        <v/>
      </c>
      <c r="L1689">
        <f>IF(MOD($A1689,10)&lt;7,"ФО_01_Крупный","ФО_"&amp;TEXT(MOD($A1689,8)+1,"00"))</f>
        <v/>
      </c>
      <c r="M1689">
        <f>IF($AB1689="Да","Регион_001_Крупный","Регион_"&amp;TEXT(MOD(QUOTIENT($A1689-1,20),180)+1,"000"))</f>
        <v/>
      </c>
      <c r="N1689">
        <f>IF($AB1689="Да","Город_"&amp;TEXT(MOD($A1689-1,250)+1,"0000"),"Город_"&amp;TEXT(MOD($A1689-1,3000)+1,"0000"))</f>
        <v/>
      </c>
      <c r="O1689">
        <f>IF($AB1689="Да","Холдинг_Крупный","Холдинг_"&amp;TEXT(MOD(QUOTIENT($A1689-1,10000),20)+1,"00"))</f>
        <v/>
      </c>
      <c r="P1689">
        <f>IF($AB1689="Да","Организация_Крупная","Организация_"&amp;TEXT(MOD(QUOTIENT($A1689-1,500),600)+1,"000"))</f>
        <v/>
      </c>
      <c r="Q1689">
        <f>"Отдел_"&amp;TEXT(MOD(QUOTIENT($A1689-1,50),100)+1,"000")</f>
        <v/>
      </c>
      <c r="R1689">
        <f>IF($AB1689="Да","Группа_Крупная","Группа_"&amp;TEXT(MOD(QUOTIENT($A1689-1,5000),30)+1,"00"))</f>
        <v/>
      </c>
      <c r="S1689">
        <f>IF($AB1689="Да","Категория_Крупная","Категория_"&amp;TEXT(MOD(QUOTIENT($A1689-1,500),120)+1,"000"))</f>
        <v/>
      </c>
      <c r="T1689">
        <f>IF($AB1689="Да","Подкатегория_Крупная","Подкатегория_"&amp;TEXT(MOD(QUOTIENT($A1689-1,50),300)+1,"000"))</f>
        <v/>
      </c>
      <c r="U1689">
        <f>"SKU_"&amp;TEXT($A1689,"0000000")</f>
        <v/>
      </c>
      <c r="V1689">
        <f>CHOOSE(MOD($A1689-1,4)+1,"Enterprise","SMB","Госсектор","Розница")</f>
        <v/>
      </c>
      <c r="W1689">
        <f>"Клиент_"&amp;TEXT(MOD($A1689-1,20000)+1,"00000")</f>
        <v/>
      </c>
      <c r="X1689">
        <f>CHOOSE(MOD($A1689-1,5)+1,"Портал","API","Импорт","Ручной ввод","Интеграция")</f>
        <v/>
      </c>
      <c r="Y1689" s="8">
        <f>ROUND(1000+MOD($A1689*37,90000)+IF($AB1689="Да",5000,0),2)</f>
        <v/>
      </c>
      <c r="Z1689">
        <f>1+MOD($A1689,20)</f>
        <v/>
      </c>
      <c r="AA1689" s="8">
        <f>ROUND($Y1689*(0.08+MOD($A1689,17)/100),2)</f>
        <v/>
      </c>
      <c r="AB1689">
        <f>IF(MOD($A1689,10)&lt;7,"Да","Нет")</f>
        <v/>
      </c>
      <c r="AC1689">
        <f>$R1689&amp;" / "&amp;$S1689&amp;" / "&amp;$T1689</f>
        <v/>
      </c>
      <c r="AD1689">
        <f>1</f>
        <v/>
      </c>
      <c r="AE1689">
        <f>IF($A1689&lt;=Settings!$B$4,"до 100",IF($A1689&lt;=Settings!$B$5,"до 10 000",IF($A1689&lt;=Settings!$B$6,"до 100 000","100 000+")))</f>
        <v/>
      </c>
    </row>
    <row r="1690">
      <c r="A1690">
        <f>ROW()-1</f>
        <v/>
      </c>
      <c r="B1690">
        <f>IF($A1690&lt;=Settings!$B$4,"small_control",IF($A1690&lt;=Settings!$B$5,"medium_10k",IF($A1690&lt;=Settings!$B$6,"large_100k","extreme_1m")))</f>
        <v/>
      </c>
      <c r="C1690">
        <f>"ORD-"&amp;TEXT(QUOTIENT($A1690-1,3)+1,"0000000")</f>
        <v/>
      </c>
      <c r="D1690">
        <f>"LINE-"&amp;TEXT($A1690,"0000000")</f>
        <v/>
      </c>
      <c r="E1690" s="7">
        <f>Settings!$B$2+$A1690-1</f>
        <v/>
      </c>
      <c r="F1690" s="7">
        <f>Settings!$B$2+MOD($A1690-1,Settings!$B$7)</f>
        <v/>
      </c>
      <c r="G1690">
        <f>YEAR($F1690)</f>
        <v/>
      </c>
      <c r="H1690">
        <f>"Q"&amp;ROUNDUP(MONTH($F1690)/3,0)</f>
        <v/>
      </c>
      <c r="I1690">
        <f>MONTH($F1690)</f>
        <v/>
      </c>
      <c r="J1690">
        <f>CHOOSE(MONTH($F1690),"Январь","Февраль","Март","Апрель","Май","Июнь","Июль","Август","Сентябрь","Октябрь","Ноябрь","Декабрь")</f>
        <v/>
      </c>
      <c r="K1690">
        <f>DAY($F1690)</f>
        <v/>
      </c>
      <c r="L1690">
        <f>IF(MOD($A1690,10)&lt;7,"ФО_01_Крупный","ФО_"&amp;TEXT(MOD($A1690,8)+1,"00"))</f>
        <v/>
      </c>
      <c r="M1690">
        <f>IF($AB1690="Да","Регион_001_Крупный","Регион_"&amp;TEXT(MOD(QUOTIENT($A1690-1,20),180)+1,"000"))</f>
        <v/>
      </c>
      <c r="N1690">
        <f>IF($AB1690="Да","Город_"&amp;TEXT(MOD($A1690-1,250)+1,"0000"),"Город_"&amp;TEXT(MOD($A1690-1,3000)+1,"0000"))</f>
        <v/>
      </c>
      <c r="O1690">
        <f>IF($AB1690="Да","Холдинг_Крупный","Холдинг_"&amp;TEXT(MOD(QUOTIENT($A1690-1,10000),20)+1,"00"))</f>
        <v/>
      </c>
      <c r="P1690">
        <f>IF($AB1690="Да","Организация_Крупная","Организация_"&amp;TEXT(MOD(QUOTIENT($A1690-1,500),600)+1,"000"))</f>
        <v/>
      </c>
      <c r="Q1690">
        <f>"Отдел_"&amp;TEXT(MOD(QUOTIENT($A1690-1,50),100)+1,"000")</f>
        <v/>
      </c>
      <c r="R1690">
        <f>IF($AB1690="Да","Группа_Крупная","Группа_"&amp;TEXT(MOD(QUOTIENT($A1690-1,5000),30)+1,"00"))</f>
        <v/>
      </c>
      <c r="S1690">
        <f>IF($AB1690="Да","Категория_Крупная","Категория_"&amp;TEXT(MOD(QUOTIENT($A1690-1,500),120)+1,"000"))</f>
        <v/>
      </c>
      <c r="T1690">
        <f>IF($AB1690="Да","Подкатегория_Крупная","Подкатегория_"&amp;TEXT(MOD(QUOTIENT($A1690-1,50),300)+1,"000"))</f>
        <v/>
      </c>
      <c r="U1690">
        <f>"SKU_"&amp;TEXT($A1690,"0000000")</f>
        <v/>
      </c>
      <c r="V1690">
        <f>CHOOSE(MOD($A1690-1,4)+1,"Enterprise","SMB","Госсектор","Розница")</f>
        <v/>
      </c>
      <c r="W1690">
        <f>"Клиент_"&amp;TEXT(MOD($A1690-1,20000)+1,"00000")</f>
        <v/>
      </c>
      <c r="X1690">
        <f>CHOOSE(MOD($A1690-1,5)+1,"Портал","API","Импорт","Ручной ввод","Интеграция")</f>
        <v/>
      </c>
      <c r="Y1690" s="8">
        <f>ROUND(1000+MOD($A1690*37,90000)+IF($AB1690="Да",5000,0),2)</f>
        <v/>
      </c>
      <c r="Z1690">
        <f>1+MOD($A1690,20)</f>
        <v/>
      </c>
      <c r="AA1690" s="8">
        <f>ROUND($Y1690*(0.08+MOD($A1690,17)/100),2)</f>
        <v/>
      </c>
      <c r="AB1690">
        <f>IF(MOD($A1690,10)&lt;7,"Да","Нет")</f>
        <v/>
      </c>
      <c r="AC1690">
        <f>$R1690&amp;" / "&amp;$S1690&amp;" / "&amp;$T1690</f>
        <v/>
      </c>
      <c r="AD1690">
        <f>1</f>
        <v/>
      </c>
      <c r="AE1690">
        <f>IF($A1690&lt;=Settings!$B$4,"до 100",IF($A1690&lt;=Settings!$B$5,"до 10 000",IF($A1690&lt;=Settings!$B$6,"до 100 000","100 000+")))</f>
        <v/>
      </c>
    </row>
    <row r="1691">
      <c r="A1691">
        <f>ROW()-1</f>
        <v/>
      </c>
      <c r="B1691">
        <f>IF($A1691&lt;=Settings!$B$4,"small_control",IF($A1691&lt;=Settings!$B$5,"medium_10k",IF($A1691&lt;=Settings!$B$6,"large_100k","extreme_1m")))</f>
        <v/>
      </c>
      <c r="C1691">
        <f>"ORD-"&amp;TEXT(QUOTIENT($A1691-1,3)+1,"0000000")</f>
        <v/>
      </c>
      <c r="D1691">
        <f>"LINE-"&amp;TEXT($A1691,"0000000")</f>
        <v/>
      </c>
      <c r="E1691" s="7">
        <f>Settings!$B$2+$A1691-1</f>
        <v/>
      </c>
      <c r="F1691" s="7">
        <f>Settings!$B$2+MOD($A1691-1,Settings!$B$7)</f>
        <v/>
      </c>
      <c r="G1691">
        <f>YEAR($F1691)</f>
        <v/>
      </c>
      <c r="H1691">
        <f>"Q"&amp;ROUNDUP(MONTH($F1691)/3,0)</f>
        <v/>
      </c>
      <c r="I1691">
        <f>MONTH($F1691)</f>
        <v/>
      </c>
      <c r="J1691">
        <f>CHOOSE(MONTH($F1691),"Январь","Февраль","Март","Апрель","Май","Июнь","Июль","Август","Сентябрь","Октябрь","Ноябрь","Декабрь")</f>
        <v/>
      </c>
      <c r="K1691">
        <f>DAY($F1691)</f>
        <v/>
      </c>
      <c r="L1691">
        <f>IF(MOD($A1691,10)&lt;7,"ФО_01_Крупный","ФО_"&amp;TEXT(MOD($A1691,8)+1,"00"))</f>
        <v/>
      </c>
      <c r="M1691">
        <f>IF($AB1691="Да","Регион_001_Крупный","Регион_"&amp;TEXT(MOD(QUOTIENT($A1691-1,20),180)+1,"000"))</f>
        <v/>
      </c>
      <c r="N1691">
        <f>IF($AB1691="Да","Город_"&amp;TEXT(MOD($A1691-1,250)+1,"0000"),"Город_"&amp;TEXT(MOD($A1691-1,3000)+1,"0000"))</f>
        <v/>
      </c>
      <c r="O1691">
        <f>IF($AB1691="Да","Холдинг_Крупный","Холдинг_"&amp;TEXT(MOD(QUOTIENT($A1691-1,10000),20)+1,"00"))</f>
        <v/>
      </c>
      <c r="P1691">
        <f>IF($AB1691="Да","Организация_Крупная","Организация_"&amp;TEXT(MOD(QUOTIENT($A1691-1,500),600)+1,"000"))</f>
        <v/>
      </c>
      <c r="Q1691">
        <f>"Отдел_"&amp;TEXT(MOD(QUOTIENT($A1691-1,50),100)+1,"000")</f>
        <v/>
      </c>
      <c r="R1691">
        <f>IF($AB1691="Да","Группа_Крупная","Группа_"&amp;TEXT(MOD(QUOTIENT($A1691-1,5000),30)+1,"00"))</f>
        <v/>
      </c>
      <c r="S1691">
        <f>IF($AB1691="Да","Категория_Крупная","Категория_"&amp;TEXT(MOD(QUOTIENT($A1691-1,500),120)+1,"000"))</f>
        <v/>
      </c>
      <c r="T1691">
        <f>IF($AB1691="Да","Подкатегория_Крупная","Подкатегория_"&amp;TEXT(MOD(QUOTIENT($A1691-1,50),300)+1,"000"))</f>
        <v/>
      </c>
      <c r="U1691">
        <f>"SKU_"&amp;TEXT($A1691,"0000000")</f>
        <v/>
      </c>
      <c r="V1691">
        <f>CHOOSE(MOD($A1691-1,4)+1,"Enterprise","SMB","Госсектор","Розница")</f>
        <v/>
      </c>
      <c r="W1691">
        <f>"Клиент_"&amp;TEXT(MOD($A1691-1,20000)+1,"00000")</f>
        <v/>
      </c>
      <c r="X1691">
        <f>CHOOSE(MOD($A1691-1,5)+1,"Портал","API","Импорт","Ручной ввод","Интеграция")</f>
        <v/>
      </c>
      <c r="Y1691" s="8">
        <f>ROUND(1000+MOD($A1691*37,90000)+IF($AB1691="Да",5000,0),2)</f>
        <v/>
      </c>
      <c r="Z1691">
        <f>1+MOD($A1691,20)</f>
        <v/>
      </c>
      <c r="AA1691" s="8">
        <f>ROUND($Y1691*(0.08+MOD($A1691,17)/100),2)</f>
        <v/>
      </c>
      <c r="AB1691">
        <f>IF(MOD($A1691,10)&lt;7,"Да","Нет")</f>
        <v/>
      </c>
      <c r="AC1691">
        <f>$R1691&amp;" / "&amp;$S1691&amp;" / "&amp;$T1691</f>
        <v/>
      </c>
      <c r="AD1691">
        <f>1</f>
        <v/>
      </c>
      <c r="AE1691">
        <f>IF($A1691&lt;=Settings!$B$4,"до 100",IF($A1691&lt;=Settings!$B$5,"до 10 000",IF($A1691&lt;=Settings!$B$6,"до 100 000","100 000+")))</f>
        <v/>
      </c>
    </row>
    <row r="1692">
      <c r="A1692">
        <f>ROW()-1</f>
        <v/>
      </c>
      <c r="B1692">
        <f>IF($A1692&lt;=Settings!$B$4,"small_control",IF($A1692&lt;=Settings!$B$5,"medium_10k",IF($A1692&lt;=Settings!$B$6,"large_100k","extreme_1m")))</f>
        <v/>
      </c>
      <c r="C1692">
        <f>"ORD-"&amp;TEXT(QUOTIENT($A1692-1,3)+1,"0000000")</f>
        <v/>
      </c>
      <c r="D1692">
        <f>"LINE-"&amp;TEXT($A1692,"0000000")</f>
        <v/>
      </c>
      <c r="E1692" s="7">
        <f>Settings!$B$2+$A1692-1</f>
        <v/>
      </c>
      <c r="F1692" s="7">
        <f>Settings!$B$2+MOD($A1692-1,Settings!$B$7)</f>
        <v/>
      </c>
      <c r="G1692">
        <f>YEAR($F1692)</f>
        <v/>
      </c>
      <c r="H1692">
        <f>"Q"&amp;ROUNDUP(MONTH($F1692)/3,0)</f>
        <v/>
      </c>
      <c r="I1692">
        <f>MONTH($F1692)</f>
        <v/>
      </c>
      <c r="J1692">
        <f>CHOOSE(MONTH($F1692),"Январь","Февраль","Март","Апрель","Май","Июнь","Июль","Август","Сентябрь","Октябрь","Ноябрь","Декабрь")</f>
        <v/>
      </c>
      <c r="K1692">
        <f>DAY($F1692)</f>
        <v/>
      </c>
      <c r="L1692">
        <f>IF(MOD($A1692,10)&lt;7,"ФО_01_Крупный","ФО_"&amp;TEXT(MOD($A1692,8)+1,"00"))</f>
        <v/>
      </c>
      <c r="M1692">
        <f>IF($AB1692="Да","Регион_001_Крупный","Регион_"&amp;TEXT(MOD(QUOTIENT($A1692-1,20),180)+1,"000"))</f>
        <v/>
      </c>
      <c r="N1692">
        <f>IF($AB1692="Да","Город_"&amp;TEXT(MOD($A1692-1,250)+1,"0000"),"Город_"&amp;TEXT(MOD($A1692-1,3000)+1,"0000"))</f>
        <v/>
      </c>
      <c r="O1692">
        <f>IF($AB1692="Да","Холдинг_Крупный","Холдинг_"&amp;TEXT(MOD(QUOTIENT($A1692-1,10000),20)+1,"00"))</f>
        <v/>
      </c>
      <c r="P1692">
        <f>IF($AB1692="Да","Организация_Крупная","Организация_"&amp;TEXT(MOD(QUOTIENT($A1692-1,500),600)+1,"000"))</f>
        <v/>
      </c>
      <c r="Q1692">
        <f>"Отдел_"&amp;TEXT(MOD(QUOTIENT($A1692-1,50),100)+1,"000")</f>
        <v/>
      </c>
      <c r="R1692">
        <f>IF($AB1692="Да","Группа_Крупная","Группа_"&amp;TEXT(MOD(QUOTIENT($A1692-1,5000),30)+1,"00"))</f>
        <v/>
      </c>
      <c r="S1692">
        <f>IF($AB1692="Да","Категория_Крупная","Категория_"&amp;TEXT(MOD(QUOTIENT($A1692-1,500),120)+1,"000"))</f>
        <v/>
      </c>
      <c r="T1692">
        <f>IF($AB1692="Да","Подкатегория_Крупная","Подкатегория_"&amp;TEXT(MOD(QUOTIENT($A1692-1,50),300)+1,"000"))</f>
        <v/>
      </c>
      <c r="U1692">
        <f>"SKU_"&amp;TEXT($A1692,"0000000")</f>
        <v/>
      </c>
      <c r="V1692">
        <f>CHOOSE(MOD($A1692-1,4)+1,"Enterprise","SMB","Госсектор","Розница")</f>
        <v/>
      </c>
      <c r="W1692">
        <f>"Клиент_"&amp;TEXT(MOD($A1692-1,20000)+1,"00000")</f>
        <v/>
      </c>
      <c r="X1692">
        <f>CHOOSE(MOD($A1692-1,5)+1,"Портал","API","Импорт","Ручной ввод","Интеграция")</f>
        <v/>
      </c>
      <c r="Y1692" s="8">
        <f>ROUND(1000+MOD($A1692*37,90000)+IF($AB1692="Да",5000,0),2)</f>
        <v/>
      </c>
      <c r="Z1692">
        <f>1+MOD($A1692,20)</f>
        <v/>
      </c>
      <c r="AA1692" s="8">
        <f>ROUND($Y1692*(0.08+MOD($A1692,17)/100),2)</f>
        <v/>
      </c>
      <c r="AB1692">
        <f>IF(MOD($A1692,10)&lt;7,"Да","Нет")</f>
        <v/>
      </c>
      <c r="AC1692">
        <f>$R1692&amp;" / "&amp;$S1692&amp;" / "&amp;$T1692</f>
        <v/>
      </c>
      <c r="AD1692">
        <f>1</f>
        <v/>
      </c>
      <c r="AE1692">
        <f>IF($A1692&lt;=Settings!$B$4,"до 100",IF($A1692&lt;=Settings!$B$5,"до 10 000",IF($A1692&lt;=Settings!$B$6,"до 100 000","100 000+")))</f>
        <v/>
      </c>
    </row>
    <row r="1693">
      <c r="A1693">
        <f>ROW()-1</f>
        <v/>
      </c>
      <c r="B1693">
        <f>IF($A1693&lt;=Settings!$B$4,"small_control",IF($A1693&lt;=Settings!$B$5,"medium_10k",IF($A1693&lt;=Settings!$B$6,"large_100k","extreme_1m")))</f>
        <v/>
      </c>
      <c r="C1693">
        <f>"ORD-"&amp;TEXT(QUOTIENT($A1693-1,3)+1,"0000000")</f>
        <v/>
      </c>
      <c r="D1693">
        <f>"LINE-"&amp;TEXT($A1693,"0000000")</f>
        <v/>
      </c>
      <c r="E1693" s="7">
        <f>Settings!$B$2+$A1693-1</f>
        <v/>
      </c>
      <c r="F1693" s="7">
        <f>Settings!$B$2+MOD($A1693-1,Settings!$B$7)</f>
        <v/>
      </c>
      <c r="G1693">
        <f>YEAR($F1693)</f>
        <v/>
      </c>
      <c r="H1693">
        <f>"Q"&amp;ROUNDUP(MONTH($F1693)/3,0)</f>
        <v/>
      </c>
      <c r="I1693">
        <f>MONTH($F1693)</f>
        <v/>
      </c>
      <c r="J1693">
        <f>CHOOSE(MONTH($F1693),"Январь","Февраль","Март","Апрель","Май","Июнь","Июль","Август","Сентябрь","Октябрь","Ноябрь","Декабрь")</f>
        <v/>
      </c>
      <c r="K1693">
        <f>DAY($F1693)</f>
        <v/>
      </c>
      <c r="L1693">
        <f>IF(MOD($A1693,10)&lt;7,"ФО_01_Крупный","ФО_"&amp;TEXT(MOD($A1693,8)+1,"00"))</f>
        <v/>
      </c>
      <c r="M1693">
        <f>IF($AB1693="Да","Регион_001_Крупный","Регион_"&amp;TEXT(MOD(QUOTIENT($A1693-1,20),180)+1,"000"))</f>
        <v/>
      </c>
      <c r="N1693">
        <f>IF($AB1693="Да","Город_"&amp;TEXT(MOD($A1693-1,250)+1,"0000"),"Город_"&amp;TEXT(MOD($A1693-1,3000)+1,"0000"))</f>
        <v/>
      </c>
      <c r="O1693">
        <f>IF($AB1693="Да","Холдинг_Крупный","Холдинг_"&amp;TEXT(MOD(QUOTIENT($A1693-1,10000),20)+1,"00"))</f>
        <v/>
      </c>
      <c r="P1693">
        <f>IF($AB1693="Да","Организация_Крупная","Организация_"&amp;TEXT(MOD(QUOTIENT($A1693-1,500),600)+1,"000"))</f>
        <v/>
      </c>
      <c r="Q1693">
        <f>"Отдел_"&amp;TEXT(MOD(QUOTIENT($A1693-1,50),100)+1,"000")</f>
        <v/>
      </c>
      <c r="R1693">
        <f>IF($AB1693="Да","Группа_Крупная","Группа_"&amp;TEXT(MOD(QUOTIENT($A1693-1,5000),30)+1,"00"))</f>
        <v/>
      </c>
      <c r="S1693">
        <f>IF($AB1693="Да","Категория_Крупная","Категория_"&amp;TEXT(MOD(QUOTIENT($A1693-1,500),120)+1,"000"))</f>
        <v/>
      </c>
      <c r="T1693">
        <f>IF($AB1693="Да","Подкатегория_Крупная","Подкатегория_"&amp;TEXT(MOD(QUOTIENT($A1693-1,50),300)+1,"000"))</f>
        <v/>
      </c>
      <c r="U1693">
        <f>"SKU_"&amp;TEXT($A1693,"0000000")</f>
        <v/>
      </c>
      <c r="V1693">
        <f>CHOOSE(MOD($A1693-1,4)+1,"Enterprise","SMB","Госсектор","Розница")</f>
        <v/>
      </c>
      <c r="W1693">
        <f>"Клиент_"&amp;TEXT(MOD($A1693-1,20000)+1,"00000")</f>
        <v/>
      </c>
      <c r="X1693">
        <f>CHOOSE(MOD($A1693-1,5)+1,"Портал","API","Импорт","Ручной ввод","Интеграция")</f>
        <v/>
      </c>
      <c r="Y1693" s="8">
        <f>ROUND(1000+MOD($A1693*37,90000)+IF($AB1693="Да",5000,0),2)</f>
        <v/>
      </c>
      <c r="Z1693">
        <f>1+MOD($A1693,20)</f>
        <v/>
      </c>
      <c r="AA1693" s="8">
        <f>ROUND($Y1693*(0.08+MOD($A1693,17)/100),2)</f>
        <v/>
      </c>
      <c r="AB1693">
        <f>IF(MOD($A1693,10)&lt;7,"Да","Нет")</f>
        <v/>
      </c>
      <c r="AC1693">
        <f>$R1693&amp;" / "&amp;$S1693&amp;" / "&amp;$T1693</f>
        <v/>
      </c>
      <c r="AD1693">
        <f>1</f>
        <v/>
      </c>
      <c r="AE1693">
        <f>IF($A1693&lt;=Settings!$B$4,"до 100",IF($A1693&lt;=Settings!$B$5,"до 10 000",IF($A1693&lt;=Settings!$B$6,"до 100 000","100 000+")))</f>
        <v/>
      </c>
    </row>
    <row r="1694">
      <c r="A1694">
        <f>ROW()-1</f>
        <v/>
      </c>
      <c r="B1694">
        <f>IF($A1694&lt;=Settings!$B$4,"small_control",IF($A1694&lt;=Settings!$B$5,"medium_10k",IF($A1694&lt;=Settings!$B$6,"large_100k","extreme_1m")))</f>
        <v/>
      </c>
      <c r="C1694">
        <f>"ORD-"&amp;TEXT(QUOTIENT($A1694-1,3)+1,"0000000")</f>
        <v/>
      </c>
      <c r="D1694">
        <f>"LINE-"&amp;TEXT($A1694,"0000000")</f>
        <v/>
      </c>
      <c r="E1694" s="7">
        <f>Settings!$B$2+$A1694-1</f>
        <v/>
      </c>
      <c r="F1694" s="7">
        <f>Settings!$B$2+MOD($A1694-1,Settings!$B$7)</f>
        <v/>
      </c>
      <c r="G1694">
        <f>YEAR($F1694)</f>
        <v/>
      </c>
      <c r="H1694">
        <f>"Q"&amp;ROUNDUP(MONTH($F1694)/3,0)</f>
        <v/>
      </c>
      <c r="I1694">
        <f>MONTH($F1694)</f>
        <v/>
      </c>
      <c r="J1694">
        <f>CHOOSE(MONTH($F1694),"Январь","Февраль","Март","Апрель","Май","Июнь","Июль","Август","Сентябрь","Октябрь","Ноябрь","Декабрь")</f>
        <v/>
      </c>
      <c r="K1694">
        <f>DAY($F1694)</f>
        <v/>
      </c>
      <c r="L1694">
        <f>IF(MOD($A1694,10)&lt;7,"ФО_01_Крупный","ФО_"&amp;TEXT(MOD($A1694,8)+1,"00"))</f>
        <v/>
      </c>
      <c r="M1694">
        <f>IF($AB1694="Да","Регион_001_Крупный","Регион_"&amp;TEXT(MOD(QUOTIENT($A1694-1,20),180)+1,"000"))</f>
        <v/>
      </c>
      <c r="N1694">
        <f>IF($AB1694="Да","Город_"&amp;TEXT(MOD($A1694-1,250)+1,"0000"),"Город_"&amp;TEXT(MOD($A1694-1,3000)+1,"0000"))</f>
        <v/>
      </c>
      <c r="O1694">
        <f>IF($AB1694="Да","Холдинг_Крупный","Холдинг_"&amp;TEXT(MOD(QUOTIENT($A1694-1,10000),20)+1,"00"))</f>
        <v/>
      </c>
      <c r="P1694">
        <f>IF($AB1694="Да","Организация_Крупная","Организация_"&amp;TEXT(MOD(QUOTIENT($A1694-1,500),600)+1,"000"))</f>
        <v/>
      </c>
      <c r="Q1694">
        <f>"Отдел_"&amp;TEXT(MOD(QUOTIENT($A1694-1,50),100)+1,"000")</f>
        <v/>
      </c>
      <c r="R1694">
        <f>IF($AB1694="Да","Группа_Крупная","Группа_"&amp;TEXT(MOD(QUOTIENT($A1694-1,5000),30)+1,"00"))</f>
        <v/>
      </c>
      <c r="S1694">
        <f>IF($AB1694="Да","Категория_Крупная","Категория_"&amp;TEXT(MOD(QUOTIENT($A1694-1,500),120)+1,"000"))</f>
        <v/>
      </c>
      <c r="T1694">
        <f>IF($AB1694="Да","Подкатегория_Крупная","Подкатегория_"&amp;TEXT(MOD(QUOTIENT($A1694-1,50),300)+1,"000"))</f>
        <v/>
      </c>
      <c r="U1694">
        <f>"SKU_"&amp;TEXT($A1694,"0000000")</f>
        <v/>
      </c>
      <c r="V1694">
        <f>CHOOSE(MOD($A1694-1,4)+1,"Enterprise","SMB","Госсектор","Розница")</f>
        <v/>
      </c>
      <c r="W1694">
        <f>"Клиент_"&amp;TEXT(MOD($A1694-1,20000)+1,"00000")</f>
        <v/>
      </c>
      <c r="X1694">
        <f>CHOOSE(MOD($A1694-1,5)+1,"Портал","API","Импорт","Ручной ввод","Интеграция")</f>
        <v/>
      </c>
      <c r="Y1694" s="8">
        <f>ROUND(1000+MOD($A1694*37,90000)+IF($AB1694="Да",5000,0),2)</f>
        <v/>
      </c>
      <c r="Z1694">
        <f>1+MOD($A1694,20)</f>
        <v/>
      </c>
      <c r="AA1694" s="8">
        <f>ROUND($Y1694*(0.08+MOD($A1694,17)/100),2)</f>
        <v/>
      </c>
      <c r="AB1694">
        <f>IF(MOD($A1694,10)&lt;7,"Да","Нет")</f>
        <v/>
      </c>
      <c r="AC1694">
        <f>$R1694&amp;" / "&amp;$S1694&amp;" / "&amp;$T1694</f>
        <v/>
      </c>
      <c r="AD1694">
        <f>1</f>
        <v/>
      </c>
      <c r="AE1694">
        <f>IF($A1694&lt;=Settings!$B$4,"до 100",IF($A1694&lt;=Settings!$B$5,"до 10 000",IF($A1694&lt;=Settings!$B$6,"до 100 000","100 000+")))</f>
        <v/>
      </c>
    </row>
    <row r="1695">
      <c r="A1695">
        <f>ROW()-1</f>
        <v/>
      </c>
      <c r="B1695">
        <f>IF($A1695&lt;=Settings!$B$4,"small_control",IF($A1695&lt;=Settings!$B$5,"medium_10k",IF($A1695&lt;=Settings!$B$6,"large_100k","extreme_1m")))</f>
        <v/>
      </c>
      <c r="C1695">
        <f>"ORD-"&amp;TEXT(QUOTIENT($A1695-1,3)+1,"0000000")</f>
        <v/>
      </c>
      <c r="D1695">
        <f>"LINE-"&amp;TEXT($A1695,"0000000")</f>
        <v/>
      </c>
      <c r="E1695" s="7">
        <f>Settings!$B$2+$A1695-1</f>
        <v/>
      </c>
      <c r="F1695" s="7">
        <f>Settings!$B$2+MOD($A1695-1,Settings!$B$7)</f>
        <v/>
      </c>
      <c r="G1695">
        <f>YEAR($F1695)</f>
        <v/>
      </c>
      <c r="H1695">
        <f>"Q"&amp;ROUNDUP(MONTH($F1695)/3,0)</f>
        <v/>
      </c>
      <c r="I1695">
        <f>MONTH($F1695)</f>
        <v/>
      </c>
      <c r="J1695">
        <f>CHOOSE(MONTH($F1695),"Январь","Февраль","Март","Апрель","Май","Июнь","Июль","Август","Сентябрь","Октябрь","Ноябрь","Декабрь")</f>
        <v/>
      </c>
      <c r="K1695">
        <f>DAY($F1695)</f>
        <v/>
      </c>
      <c r="L1695">
        <f>IF(MOD($A1695,10)&lt;7,"ФО_01_Крупный","ФО_"&amp;TEXT(MOD($A1695,8)+1,"00"))</f>
        <v/>
      </c>
      <c r="M1695">
        <f>IF($AB1695="Да","Регион_001_Крупный","Регион_"&amp;TEXT(MOD(QUOTIENT($A1695-1,20),180)+1,"000"))</f>
        <v/>
      </c>
      <c r="N1695">
        <f>IF($AB1695="Да","Город_"&amp;TEXT(MOD($A1695-1,250)+1,"0000"),"Город_"&amp;TEXT(MOD($A1695-1,3000)+1,"0000"))</f>
        <v/>
      </c>
      <c r="O1695">
        <f>IF($AB1695="Да","Холдинг_Крупный","Холдинг_"&amp;TEXT(MOD(QUOTIENT($A1695-1,10000),20)+1,"00"))</f>
        <v/>
      </c>
      <c r="P1695">
        <f>IF($AB1695="Да","Организация_Крупная","Организация_"&amp;TEXT(MOD(QUOTIENT($A1695-1,500),600)+1,"000"))</f>
        <v/>
      </c>
      <c r="Q1695">
        <f>"Отдел_"&amp;TEXT(MOD(QUOTIENT($A1695-1,50),100)+1,"000")</f>
        <v/>
      </c>
      <c r="R1695">
        <f>IF($AB1695="Да","Группа_Крупная","Группа_"&amp;TEXT(MOD(QUOTIENT($A1695-1,5000),30)+1,"00"))</f>
        <v/>
      </c>
      <c r="S1695">
        <f>IF($AB1695="Да","Категория_Крупная","Категория_"&amp;TEXT(MOD(QUOTIENT($A1695-1,500),120)+1,"000"))</f>
        <v/>
      </c>
      <c r="T1695">
        <f>IF($AB1695="Да","Подкатегория_Крупная","Подкатегория_"&amp;TEXT(MOD(QUOTIENT($A1695-1,50),300)+1,"000"))</f>
        <v/>
      </c>
      <c r="U1695">
        <f>"SKU_"&amp;TEXT($A1695,"0000000")</f>
        <v/>
      </c>
      <c r="V1695">
        <f>CHOOSE(MOD($A1695-1,4)+1,"Enterprise","SMB","Госсектор","Розница")</f>
        <v/>
      </c>
      <c r="W1695">
        <f>"Клиент_"&amp;TEXT(MOD($A1695-1,20000)+1,"00000")</f>
        <v/>
      </c>
      <c r="X1695">
        <f>CHOOSE(MOD($A1695-1,5)+1,"Портал","API","Импорт","Ручной ввод","Интеграция")</f>
        <v/>
      </c>
      <c r="Y1695" s="8">
        <f>ROUND(1000+MOD($A1695*37,90000)+IF($AB1695="Да",5000,0),2)</f>
        <v/>
      </c>
      <c r="Z1695">
        <f>1+MOD($A1695,20)</f>
        <v/>
      </c>
      <c r="AA1695" s="8">
        <f>ROUND($Y1695*(0.08+MOD($A1695,17)/100),2)</f>
        <v/>
      </c>
      <c r="AB1695">
        <f>IF(MOD($A1695,10)&lt;7,"Да","Нет")</f>
        <v/>
      </c>
      <c r="AC1695">
        <f>$R1695&amp;" / "&amp;$S1695&amp;" / "&amp;$T1695</f>
        <v/>
      </c>
      <c r="AD1695">
        <f>1</f>
        <v/>
      </c>
      <c r="AE1695">
        <f>IF($A1695&lt;=Settings!$B$4,"до 100",IF($A1695&lt;=Settings!$B$5,"до 10 000",IF($A1695&lt;=Settings!$B$6,"до 100 000","100 000+")))</f>
        <v/>
      </c>
    </row>
    <row r="1696">
      <c r="A1696">
        <f>ROW()-1</f>
        <v/>
      </c>
      <c r="B1696">
        <f>IF($A1696&lt;=Settings!$B$4,"small_control",IF($A1696&lt;=Settings!$B$5,"medium_10k",IF($A1696&lt;=Settings!$B$6,"large_100k","extreme_1m")))</f>
        <v/>
      </c>
      <c r="C1696">
        <f>"ORD-"&amp;TEXT(QUOTIENT($A1696-1,3)+1,"0000000")</f>
        <v/>
      </c>
      <c r="D1696">
        <f>"LINE-"&amp;TEXT($A1696,"0000000")</f>
        <v/>
      </c>
      <c r="E1696" s="7">
        <f>Settings!$B$2+$A1696-1</f>
        <v/>
      </c>
      <c r="F1696" s="7">
        <f>Settings!$B$2+MOD($A1696-1,Settings!$B$7)</f>
        <v/>
      </c>
      <c r="G1696">
        <f>YEAR($F1696)</f>
        <v/>
      </c>
      <c r="H1696">
        <f>"Q"&amp;ROUNDUP(MONTH($F1696)/3,0)</f>
        <v/>
      </c>
      <c r="I1696">
        <f>MONTH($F1696)</f>
        <v/>
      </c>
      <c r="J1696">
        <f>CHOOSE(MONTH($F1696),"Январь","Февраль","Март","Апрель","Май","Июнь","Июль","Август","Сентябрь","Октябрь","Ноябрь","Декабрь")</f>
        <v/>
      </c>
      <c r="K1696">
        <f>DAY($F1696)</f>
        <v/>
      </c>
      <c r="L1696">
        <f>IF(MOD($A1696,10)&lt;7,"ФО_01_Крупный","ФО_"&amp;TEXT(MOD($A1696,8)+1,"00"))</f>
        <v/>
      </c>
      <c r="M1696">
        <f>IF($AB1696="Да","Регион_001_Крупный","Регион_"&amp;TEXT(MOD(QUOTIENT($A1696-1,20),180)+1,"000"))</f>
        <v/>
      </c>
      <c r="N1696">
        <f>IF($AB1696="Да","Город_"&amp;TEXT(MOD($A1696-1,250)+1,"0000"),"Город_"&amp;TEXT(MOD($A1696-1,3000)+1,"0000"))</f>
        <v/>
      </c>
      <c r="O1696">
        <f>IF($AB1696="Да","Холдинг_Крупный","Холдинг_"&amp;TEXT(MOD(QUOTIENT($A1696-1,10000),20)+1,"00"))</f>
        <v/>
      </c>
      <c r="P1696">
        <f>IF($AB1696="Да","Организация_Крупная","Организация_"&amp;TEXT(MOD(QUOTIENT($A1696-1,500),600)+1,"000"))</f>
        <v/>
      </c>
      <c r="Q1696">
        <f>"Отдел_"&amp;TEXT(MOD(QUOTIENT($A1696-1,50),100)+1,"000")</f>
        <v/>
      </c>
      <c r="R1696">
        <f>IF($AB1696="Да","Группа_Крупная","Группа_"&amp;TEXT(MOD(QUOTIENT($A1696-1,5000),30)+1,"00"))</f>
        <v/>
      </c>
      <c r="S1696">
        <f>IF($AB1696="Да","Категория_Крупная","Категория_"&amp;TEXT(MOD(QUOTIENT($A1696-1,500),120)+1,"000"))</f>
        <v/>
      </c>
      <c r="T1696">
        <f>IF($AB1696="Да","Подкатегория_Крупная","Подкатегория_"&amp;TEXT(MOD(QUOTIENT($A1696-1,50),300)+1,"000"))</f>
        <v/>
      </c>
      <c r="U1696">
        <f>"SKU_"&amp;TEXT($A1696,"0000000")</f>
        <v/>
      </c>
      <c r="V1696">
        <f>CHOOSE(MOD($A1696-1,4)+1,"Enterprise","SMB","Госсектор","Розница")</f>
        <v/>
      </c>
      <c r="W1696">
        <f>"Клиент_"&amp;TEXT(MOD($A1696-1,20000)+1,"00000")</f>
        <v/>
      </c>
      <c r="X1696">
        <f>CHOOSE(MOD($A1696-1,5)+1,"Портал","API","Импорт","Ручной ввод","Интеграция")</f>
        <v/>
      </c>
      <c r="Y1696" s="8">
        <f>ROUND(1000+MOD($A1696*37,90000)+IF($AB1696="Да",5000,0),2)</f>
        <v/>
      </c>
      <c r="Z1696">
        <f>1+MOD($A1696,20)</f>
        <v/>
      </c>
      <c r="AA1696" s="8">
        <f>ROUND($Y1696*(0.08+MOD($A1696,17)/100),2)</f>
        <v/>
      </c>
      <c r="AB1696">
        <f>IF(MOD($A1696,10)&lt;7,"Да","Нет")</f>
        <v/>
      </c>
      <c r="AC1696">
        <f>$R1696&amp;" / "&amp;$S1696&amp;" / "&amp;$T1696</f>
        <v/>
      </c>
      <c r="AD1696">
        <f>1</f>
        <v/>
      </c>
      <c r="AE1696">
        <f>IF($A1696&lt;=Settings!$B$4,"до 100",IF($A1696&lt;=Settings!$B$5,"до 10 000",IF($A1696&lt;=Settings!$B$6,"до 100 000","100 000+")))</f>
        <v/>
      </c>
    </row>
    <row r="1697">
      <c r="A1697">
        <f>ROW()-1</f>
        <v/>
      </c>
      <c r="B1697">
        <f>IF($A1697&lt;=Settings!$B$4,"small_control",IF($A1697&lt;=Settings!$B$5,"medium_10k",IF($A1697&lt;=Settings!$B$6,"large_100k","extreme_1m")))</f>
        <v/>
      </c>
      <c r="C1697">
        <f>"ORD-"&amp;TEXT(QUOTIENT($A1697-1,3)+1,"0000000")</f>
        <v/>
      </c>
      <c r="D1697">
        <f>"LINE-"&amp;TEXT($A1697,"0000000")</f>
        <v/>
      </c>
      <c r="E1697" s="7">
        <f>Settings!$B$2+$A1697-1</f>
        <v/>
      </c>
      <c r="F1697" s="7">
        <f>Settings!$B$2+MOD($A1697-1,Settings!$B$7)</f>
        <v/>
      </c>
      <c r="G1697">
        <f>YEAR($F1697)</f>
        <v/>
      </c>
      <c r="H1697">
        <f>"Q"&amp;ROUNDUP(MONTH($F1697)/3,0)</f>
        <v/>
      </c>
      <c r="I1697">
        <f>MONTH($F1697)</f>
        <v/>
      </c>
      <c r="J1697">
        <f>CHOOSE(MONTH($F1697),"Январь","Февраль","Март","Апрель","Май","Июнь","Июль","Август","Сентябрь","Октябрь","Ноябрь","Декабрь")</f>
        <v/>
      </c>
      <c r="K1697">
        <f>DAY($F1697)</f>
        <v/>
      </c>
      <c r="L1697">
        <f>IF(MOD($A1697,10)&lt;7,"ФО_01_Крупный","ФО_"&amp;TEXT(MOD($A1697,8)+1,"00"))</f>
        <v/>
      </c>
      <c r="M1697">
        <f>IF($AB1697="Да","Регион_001_Крупный","Регион_"&amp;TEXT(MOD(QUOTIENT($A1697-1,20),180)+1,"000"))</f>
        <v/>
      </c>
      <c r="N1697">
        <f>IF($AB1697="Да","Город_"&amp;TEXT(MOD($A1697-1,250)+1,"0000"),"Город_"&amp;TEXT(MOD($A1697-1,3000)+1,"0000"))</f>
        <v/>
      </c>
      <c r="O1697">
        <f>IF($AB1697="Да","Холдинг_Крупный","Холдинг_"&amp;TEXT(MOD(QUOTIENT($A1697-1,10000),20)+1,"00"))</f>
        <v/>
      </c>
      <c r="P1697">
        <f>IF($AB1697="Да","Организация_Крупная","Организация_"&amp;TEXT(MOD(QUOTIENT($A1697-1,500),600)+1,"000"))</f>
        <v/>
      </c>
      <c r="Q1697">
        <f>"Отдел_"&amp;TEXT(MOD(QUOTIENT($A1697-1,50),100)+1,"000")</f>
        <v/>
      </c>
      <c r="R1697">
        <f>IF($AB1697="Да","Группа_Крупная","Группа_"&amp;TEXT(MOD(QUOTIENT($A1697-1,5000),30)+1,"00"))</f>
        <v/>
      </c>
      <c r="S1697">
        <f>IF($AB1697="Да","Категория_Крупная","Категория_"&amp;TEXT(MOD(QUOTIENT($A1697-1,500),120)+1,"000"))</f>
        <v/>
      </c>
      <c r="T1697">
        <f>IF($AB1697="Да","Подкатегория_Крупная","Подкатегория_"&amp;TEXT(MOD(QUOTIENT($A1697-1,50),300)+1,"000"))</f>
        <v/>
      </c>
      <c r="U1697">
        <f>"SKU_"&amp;TEXT($A1697,"0000000")</f>
        <v/>
      </c>
      <c r="V1697">
        <f>CHOOSE(MOD($A1697-1,4)+1,"Enterprise","SMB","Госсектор","Розница")</f>
        <v/>
      </c>
      <c r="W1697">
        <f>"Клиент_"&amp;TEXT(MOD($A1697-1,20000)+1,"00000")</f>
        <v/>
      </c>
      <c r="X1697">
        <f>CHOOSE(MOD($A1697-1,5)+1,"Портал","API","Импорт","Ручной ввод","Интеграция")</f>
        <v/>
      </c>
      <c r="Y1697" s="8">
        <f>ROUND(1000+MOD($A1697*37,90000)+IF($AB1697="Да",5000,0),2)</f>
        <v/>
      </c>
      <c r="Z1697">
        <f>1+MOD($A1697,20)</f>
        <v/>
      </c>
      <c r="AA1697" s="8">
        <f>ROUND($Y1697*(0.08+MOD($A1697,17)/100),2)</f>
        <v/>
      </c>
      <c r="AB1697">
        <f>IF(MOD($A1697,10)&lt;7,"Да","Нет")</f>
        <v/>
      </c>
      <c r="AC1697">
        <f>$R1697&amp;" / "&amp;$S1697&amp;" / "&amp;$T1697</f>
        <v/>
      </c>
      <c r="AD1697">
        <f>1</f>
        <v/>
      </c>
      <c r="AE1697">
        <f>IF($A1697&lt;=Settings!$B$4,"до 100",IF($A1697&lt;=Settings!$B$5,"до 10 000",IF($A1697&lt;=Settings!$B$6,"до 100 000","100 000+")))</f>
        <v/>
      </c>
    </row>
    <row r="1698">
      <c r="A1698">
        <f>ROW()-1</f>
        <v/>
      </c>
      <c r="B1698">
        <f>IF($A1698&lt;=Settings!$B$4,"small_control",IF($A1698&lt;=Settings!$B$5,"medium_10k",IF($A1698&lt;=Settings!$B$6,"large_100k","extreme_1m")))</f>
        <v/>
      </c>
      <c r="C1698">
        <f>"ORD-"&amp;TEXT(QUOTIENT($A1698-1,3)+1,"0000000")</f>
        <v/>
      </c>
      <c r="D1698">
        <f>"LINE-"&amp;TEXT($A1698,"0000000")</f>
        <v/>
      </c>
      <c r="E1698" s="7">
        <f>Settings!$B$2+$A1698-1</f>
        <v/>
      </c>
      <c r="F1698" s="7">
        <f>Settings!$B$2+MOD($A1698-1,Settings!$B$7)</f>
        <v/>
      </c>
      <c r="G1698">
        <f>YEAR($F1698)</f>
        <v/>
      </c>
      <c r="H1698">
        <f>"Q"&amp;ROUNDUP(MONTH($F1698)/3,0)</f>
        <v/>
      </c>
      <c r="I1698">
        <f>MONTH($F1698)</f>
        <v/>
      </c>
      <c r="J1698">
        <f>CHOOSE(MONTH($F1698),"Январь","Февраль","Март","Апрель","Май","Июнь","Июль","Август","Сентябрь","Октябрь","Ноябрь","Декабрь")</f>
        <v/>
      </c>
      <c r="K1698">
        <f>DAY($F1698)</f>
        <v/>
      </c>
      <c r="L1698">
        <f>IF(MOD($A1698,10)&lt;7,"ФО_01_Крупный","ФО_"&amp;TEXT(MOD($A1698,8)+1,"00"))</f>
        <v/>
      </c>
      <c r="M1698">
        <f>IF($AB1698="Да","Регион_001_Крупный","Регион_"&amp;TEXT(MOD(QUOTIENT($A1698-1,20),180)+1,"000"))</f>
        <v/>
      </c>
      <c r="N1698">
        <f>IF($AB1698="Да","Город_"&amp;TEXT(MOD($A1698-1,250)+1,"0000"),"Город_"&amp;TEXT(MOD($A1698-1,3000)+1,"0000"))</f>
        <v/>
      </c>
      <c r="O1698">
        <f>IF($AB1698="Да","Холдинг_Крупный","Холдинг_"&amp;TEXT(MOD(QUOTIENT($A1698-1,10000),20)+1,"00"))</f>
        <v/>
      </c>
      <c r="P1698">
        <f>IF($AB1698="Да","Организация_Крупная","Организация_"&amp;TEXT(MOD(QUOTIENT($A1698-1,500),600)+1,"000"))</f>
        <v/>
      </c>
      <c r="Q1698">
        <f>"Отдел_"&amp;TEXT(MOD(QUOTIENT($A1698-1,50),100)+1,"000")</f>
        <v/>
      </c>
      <c r="R1698">
        <f>IF($AB1698="Да","Группа_Крупная","Группа_"&amp;TEXT(MOD(QUOTIENT($A1698-1,5000),30)+1,"00"))</f>
        <v/>
      </c>
      <c r="S1698">
        <f>IF($AB1698="Да","Категория_Крупная","Категория_"&amp;TEXT(MOD(QUOTIENT($A1698-1,500),120)+1,"000"))</f>
        <v/>
      </c>
      <c r="T1698">
        <f>IF($AB1698="Да","Подкатегория_Крупная","Подкатегория_"&amp;TEXT(MOD(QUOTIENT($A1698-1,50),300)+1,"000"))</f>
        <v/>
      </c>
      <c r="U1698">
        <f>"SKU_"&amp;TEXT($A1698,"0000000")</f>
        <v/>
      </c>
      <c r="V1698">
        <f>CHOOSE(MOD($A1698-1,4)+1,"Enterprise","SMB","Госсектор","Розница")</f>
        <v/>
      </c>
      <c r="W1698">
        <f>"Клиент_"&amp;TEXT(MOD($A1698-1,20000)+1,"00000")</f>
        <v/>
      </c>
      <c r="X1698">
        <f>CHOOSE(MOD($A1698-1,5)+1,"Портал","API","Импорт","Ручной ввод","Интеграция")</f>
        <v/>
      </c>
      <c r="Y1698" s="8">
        <f>ROUND(1000+MOD($A1698*37,90000)+IF($AB1698="Да",5000,0),2)</f>
        <v/>
      </c>
      <c r="Z1698">
        <f>1+MOD($A1698,20)</f>
        <v/>
      </c>
      <c r="AA1698" s="8">
        <f>ROUND($Y1698*(0.08+MOD($A1698,17)/100),2)</f>
        <v/>
      </c>
      <c r="AB1698">
        <f>IF(MOD($A1698,10)&lt;7,"Да","Нет")</f>
        <v/>
      </c>
      <c r="AC1698">
        <f>$R1698&amp;" / "&amp;$S1698&amp;" / "&amp;$T1698</f>
        <v/>
      </c>
      <c r="AD1698">
        <f>1</f>
        <v/>
      </c>
      <c r="AE1698">
        <f>IF($A1698&lt;=Settings!$B$4,"до 100",IF($A1698&lt;=Settings!$B$5,"до 10 000",IF($A1698&lt;=Settings!$B$6,"до 100 000","100 000+")))</f>
        <v/>
      </c>
    </row>
    <row r="1699">
      <c r="A1699">
        <f>ROW()-1</f>
        <v/>
      </c>
      <c r="B1699">
        <f>IF($A1699&lt;=Settings!$B$4,"small_control",IF($A1699&lt;=Settings!$B$5,"medium_10k",IF($A1699&lt;=Settings!$B$6,"large_100k","extreme_1m")))</f>
        <v/>
      </c>
      <c r="C1699">
        <f>"ORD-"&amp;TEXT(QUOTIENT($A1699-1,3)+1,"0000000")</f>
        <v/>
      </c>
      <c r="D1699">
        <f>"LINE-"&amp;TEXT($A1699,"0000000")</f>
        <v/>
      </c>
      <c r="E1699" s="7">
        <f>Settings!$B$2+$A1699-1</f>
        <v/>
      </c>
      <c r="F1699" s="7">
        <f>Settings!$B$2+MOD($A1699-1,Settings!$B$7)</f>
        <v/>
      </c>
      <c r="G1699">
        <f>YEAR($F1699)</f>
        <v/>
      </c>
      <c r="H1699">
        <f>"Q"&amp;ROUNDUP(MONTH($F1699)/3,0)</f>
        <v/>
      </c>
      <c r="I1699">
        <f>MONTH($F1699)</f>
        <v/>
      </c>
      <c r="J1699">
        <f>CHOOSE(MONTH($F1699),"Январь","Февраль","Март","Апрель","Май","Июнь","Июль","Август","Сентябрь","Октябрь","Ноябрь","Декабрь")</f>
        <v/>
      </c>
      <c r="K1699">
        <f>DAY($F1699)</f>
        <v/>
      </c>
      <c r="L1699">
        <f>IF(MOD($A1699,10)&lt;7,"ФО_01_Крупный","ФО_"&amp;TEXT(MOD($A1699,8)+1,"00"))</f>
        <v/>
      </c>
      <c r="M1699">
        <f>IF($AB1699="Да","Регион_001_Крупный","Регион_"&amp;TEXT(MOD(QUOTIENT($A1699-1,20),180)+1,"000"))</f>
        <v/>
      </c>
      <c r="N1699">
        <f>IF($AB1699="Да","Город_"&amp;TEXT(MOD($A1699-1,250)+1,"0000"),"Город_"&amp;TEXT(MOD($A1699-1,3000)+1,"0000"))</f>
        <v/>
      </c>
      <c r="O1699">
        <f>IF($AB1699="Да","Холдинг_Крупный","Холдинг_"&amp;TEXT(MOD(QUOTIENT($A1699-1,10000),20)+1,"00"))</f>
        <v/>
      </c>
      <c r="P1699">
        <f>IF($AB1699="Да","Организация_Крупная","Организация_"&amp;TEXT(MOD(QUOTIENT($A1699-1,500),600)+1,"000"))</f>
        <v/>
      </c>
      <c r="Q1699">
        <f>"Отдел_"&amp;TEXT(MOD(QUOTIENT($A1699-1,50),100)+1,"000")</f>
        <v/>
      </c>
      <c r="R1699">
        <f>IF($AB1699="Да","Группа_Крупная","Группа_"&amp;TEXT(MOD(QUOTIENT($A1699-1,5000),30)+1,"00"))</f>
        <v/>
      </c>
      <c r="S1699">
        <f>IF($AB1699="Да","Категория_Крупная","Категория_"&amp;TEXT(MOD(QUOTIENT($A1699-1,500),120)+1,"000"))</f>
        <v/>
      </c>
      <c r="T1699">
        <f>IF($AB1699="Да","Подкатегория_Крупная","Подкатегория_"&amp;TEXT(MOD(QUOTIENT($A1699-1,50),300)+1,"000"))</f>
        <v/>
      </c>
      <c r="U1699">
        <f>"SKU_"&amp;TEXT($A1699,"0000000")</f>
        <v/>
      </c>
      <c r="V1699">
        <f>CHOOSE(MOD($A1699-1,4)+1,"Enterprise","SMB","Госсектор","Розница")</f>
        <v/>
      </c>
      <c r="W1699">
        <f>"Клиент_"&amp;TEXT(MOD($A1699-1,20000)+1,"00000")</f>
        <v/>
      </c>
      <c r="X1699">
        <f>CHOOSE(MOD($A1699-1,5)+1,"Портал","API","Импорт","Ручной ввод","Интеграция")</f>
        <v/>
      </c>
      <c r="Y1699" s="8">
        <f>ROUND(1000+MOD($A1699*37,90000)+IF($AB1699="Да",5000,0),2)</f>
        <v/>
      </c>
      <c r="Z1699">
        <f>1+MOD($A1699,20)</f>
        <v/>
      </c>
      <c r="AA1699" s="8">
        <f>ROUND($Y1699*(0.08+MOD($A1699,17)/100),2)</f>
        <v/>
      </c>
      <c r="AB1699">
        <f>IF(MOD($A1699,10)&lt;7,"Да","Нет")</f>
        <v/>
      </c>
      <c r="AC1699">
        <f>$R1699&amp;" / "&amp;$S1699&amp;" / "&amp;$T1699</f>
        <v/>
      </c>
      <c r="AD1699">
        <f>1</f>
        <v/>
      </c>
      <c r="AE1699">
        <f>IF($A1699&lt;=Settings!$B$4,"до 100",IF($A1699&lt;=Settings!$B$5,"до 10 000",IF($A1699&lt;=Settings!$B$6,"до 100 000","100 000+")))</f>
        <v/>
      </c>
    </row>
    <row r="1700">
      <c r="A1700">
        <f>ROW()-1</f>
        <v/>
      </c>
      <c r="B1700">
        <f>IF($A1700&lt;=Settings!$B$4,"small_control",IF($A1700&lt;=Settings!$B$5,"medium_10k",IF($A1700&lt;=Settings!$B$6,"large_100k","extreme_1m")))</f>
        <v/>
      </c>
      <c r="C1700">
        <f>"ORD-"&amp;TEXT(QUOTIENT($A1700-1,3)+1,"0000000")</f>
        <v/>
      </c>
      <c r="D1700">
        <f>"LINE-"&amp;TEXT($A1700,"0000000")</f>
        <v/>
      </c>
      <c r="E1700" s="7">
        <f>Settings!$B$2+$A1700-1</f>
        <v/>
      </c>
      <c r="F1700" s="7">
        <f>Settings!$B$2+MOD($A1700-1,Settings!$B$7)</f>
        <v/>
      </c>
      <c r="G1700">
        <f>YEAR($F1700)</f>
        <v/>
      </c>
      <c r="H1700">
        <f>"Q"&amp;ROUNDUP(MONTH($F1700)/3,0)</f>
        <v/>
      </c>
      <c r="I1700">
        <f>MONTH($F1700)</f>
        <v/>
      </c>
      <c r="J1700">
        <f>CHOOSE(MONTH($F1700),"Январь","Февраль","Март","Апрель","Май","Июнь","Июль","Август","Сентябрь","Октябрь","Ноябрь","Декабрь")</f>
        <v/>
      </c>
      <c r="K1700">
        <f>DAY($F1700)</f>
        <v/>
      </c>
      <c r="L1700">
        <f>IF(MOD($A1700,10)&lt;7,"ФО_01_Крупный","ФО_"&amp;TEXT(MOD($A1700,8)+1,"00"))</f>
        <v/>
      </c>
      <c r="M1700">
        <f>IF($AB1700="Да","Регион_001_Крупный","Регион_"&amp;TEXT(MOD(QUOTIENT($A1700-1,20),180)+1,"000"))</f>
        <v/>
      </c>
      <c r="N1700">
        <f>IF($AB1700="Да","Город_"&amp;TEXT(MOD($A1700-1,250)+1,"0000"),"Город_"&amp;TEXT(MOD($A1700-1,3000)+1,"0000"))</f>
        <v/>
      </c>
      <c r="O1700">
        <f>IF($AB1700="Да","Холдинг_Крупный","Холдинг_"&amp;TEXT(MOD(QUOTIENT($A1700-1,10000),20)+1,"00"))</f>
        <v/>
      </c>
      <c r="P1700">
        <f>IF($AB1700="Да","Организация_Крупная","Организация_"&amp;TEXT(MOD(QUOTIENT($A1700-1,500),600)+1,"000"))</f>
        <v/>
      </c>
      <c r="Q1700">
        <f>"Отдел_"&amp;TEXT(MOD(QUOTIENT($A1700-1,50),100)+1,"000")</f>
        <v/>
      </c>
      <c r="R1700">
        <f>IF($AB1700="Да","Группа_Крупная","Группа_"&amp;TEXT(MOD(QUOTIENT($A1700-1,5000),30)+1,"00"))</f>
        <v/>
      </c>
      <c r="S1700">
        <f>IF($AB1700="Да","Категория_Крупная","Категория_"&amp;TEXT(MOD(QUOTIENT($A1700-1,500),120)+1,"000"))</f>
        <v/>
      </c>
      <c r="T1700">
        <f>IF($AB1700="Да","Подкатегория_Крупная","Подкатегория_"&amp;TEXT(MOD(QUOTIENT($A1700-1,50),300)+1,"000"))</f>
        <v/>
      </c>
      <c r="U1700">
        <f>"SKU_"&amp;TEXT($A1700,"0000000")</f>
        <v/>
      </c>
      <c r="V1700">
        <f>CHOOSE(MOD($A1700-1,4)+1,"Enterprise","SMB","Госсектор","Розница")</f>
        <v/>
      </c>
      <c r="W1700">
        <f>"Клиент_"&amp;TEXT(MOD($A1700-1,20000)+1,"00000")</f>
        <v/>
      </c>
      <c r="X1700">
        <f>CHOOSE(MOD($A1700-1,5)+1,"Портал","API","Импорт","Ручной ввод","Интеграция")</f>
        <v/>
      </c>
      <c r="Y1700" s="8">
        <f>ROUND(1000+MOD($A1700*37,90000)+IF($AB1700="Да",5000,0),2)</f>
        <v/>
      </c>
      <c r="Z1700">
        <f>1+MOD($A1700,20)</f>
        <v/>
      </c>
      <c r="AA1700" s="8">
        <f>ROUND($Y1700*(0.08+MOD($A1700,17)/100),2)</f>
        <v/>
      </c>
      <c r="AB1700">
        <f>IF(MOD($A1700,10)&lt;7,"Да","Нет")</f>
        <v/>
      </c>
      <c r="AC1700">
        <f>$R1700&amp;" / "&amp;$S1700&amp;" / "&amp;$T1700</f>
        <v/>
      </c>
      <c r="AD1700">
        <f>1</f>
        <v/>
      </c>
      <c r="AE1700">
        <f>IF($A1700&lt;=Settings!$B$4,"до 100",IF($A1700&lt;=Settings!$B$5,"до 10 000",IF($A1700&lt;=Settings!$B$6,"до 100 000","100 000+")))</f>
        <v/>
      </c>
    </row>
    <row r="1701">
      <c r="A1701">
        <f>ROW()-1</f>
        <v/>
      </c>
      <c r="B1701">
        <f>IF($A1701&lt;=Settings!$B$4,"small_control",IF($A1701&lt;=Settings!$B$5,"medium_10k",IF($A1701&lt;=Settings!$B$6,"large_100k","extreme_1m")))</f>
        <v/>
      </c>
      <c r="C1701">
        <f>"ORD-"&amp;TEXT(QUOTIENT($A1701-1,3)+1,"0000000")</f>
        <v/>
      </c>
      <c r="D1701">
        <f>"LINE-"&amp;TEXT($A1701,"0000000")</f>
        <v/>
      </c>
      <c r="E1701" s="7">
        <f>Settings!$B$2+$A1701-1</f>
        <v/>
      </c>
      <c r="F1701" s="7">
        <f>Settings!$B$2+MOD($A1701-1,Settings!$B$7)</f>
        <v/>
      </c>
      <c r="G1701">
        <f>YEAR($F1701)</f>
        <v/>
      </c>
      <c r="H1701">
        <f>"Q"&amp;ROUNDUP(MONTH($F1701)/3,0)</f>
        <v/>
      </c>
      <c r="I1701">
        <f>MONTH($F1701)</f>
        <v/>
      </c>
      <c r="J1701">
        <f>CHOOSE(MONTH($F1701),"Январь","Февраль","Март","Апрель","Май","Июнь","Июль","Август","Сентябрь","Октябрь","Ноябрь","Декабрь")</f>
        <v/>
      </c>
      <c r="K1701">
        <f>DAY($F1701)</f>
        <v/>
      </c>
      <c r="L1701">
        <f>IF(MOD($A1701,10)&lt;7,"ФО_01_Крупный","ФО_"&amp;TEXT(MOD($A1701,8)+1,"00"))</f>
        <v/>
      </c>
      <c r="M1701">
        <f>IF($AB1701="Да","Регион_001_Крупный","Регион_"&amp;TEXT(MOD(QUOTIENT($A1701-1,20),180)+1,"000"))</f>
        <v/>
      </c>
      <c r="N1701">
        <f>IF($AB1701="Да","Город_"&amp;TEXT(MOD($A1701-1,250)+1,"0000"),"Город_"&amp;TEXT(MOD($A1701-1,3000)+1,"0000"))</f>
        <v/>
      </c>
      <c r="O1701">
        <f>IF($AB1701="Да","Холдинг_Крупный","Холдинг_"&amp;TEXT(MOD(QUOTIENT($A1701-1,10000),20)+1,"00"))</f>
        <v/>
      </c>
      <c r="P1701">
        <f>IF($AB1701="Да","Организация_Крупная","Организация_"&amp;TEXT(MOD(QUOTIENT($A1701-1,500),600)+1,"000"))</f>
        <v/>
      </c>
      <c r="Q1701">
        <f>"Отдел_"&amp;TEXT(MOD(QUOTIENT($A1701-1,50),100)+1,"000")</f>
        <v/>
      </c>
      <c r="R1701">
        <f>IF($AB1701="Да","Группа_Крупная","Группа_"&amp;TEXT(MOD(QUOTIENT($A1701-1,5000),30)+1,"00"))</f>
        <v/>
      </c>
      <c r="S1701">
        <f>IF($AB1701="Да","Категория_Крупная","Категория_"&amp;TEXT(MOD(QUOTIENT($A1701-1,500),120)+1,"000"))</f>
        <v/>
      </c>
      <c r="T1701">
        <f>IF($AB1701="Да","Подкатегория_Крупная","Подкатегория_"&amp;TEXT(MOD(QUOTIENT($A1701-1,50),300)+1,"000"))</f>
        <v/>
      </c>
      <c r="U1701">
        <f>"SKU_"&amp;TEXT($A1701,"0000000")</f>
        <v/>
      </c>
      <c r="V1701">
        <f>CHOOSE(MOD($A1701-1,4)+1,"Enterprise","SMB","Госсектор","Розница")</f>
        <v/>
      </c>
      <c r="W1701">
        <f>"Клиент_"&amp;TEXT(MOD($A1701-1,20000)+1,"00000")</f>
        <v/>
      </c>
      <c r="X1701">
        <f>CHOOSE(MOD($A1701-1,5)+1,"Портал","API","Импорт","Ручной ввод","Интеграция")</f>
        <v/>
      </c>
      <c r="Y1701" s="8">
        <f>ROUND(1000+MOD($A1701*37,90000)+IF($AB1701="Да",5000,0),2)</f>
        <v/>
      </c>
      <c r="Z1701">
        <f>1+MOD($A1701,20)</f>
        <v/>
      </c>
      <c r="AA1701" s="8">
        <f>ROUND($Y1701*(0.08+MOD($A1701,17)/100),2)</f>
        <v/>
      </c>
      <c r="AB1701">
        <f>IF(MOD($A1701,10)&lt;7,"Да","Нет")</f>
        <v/>
      </c>
      <c r="AC1701">
        <f>$R1701&amp;" / "&amp;$S1701&amp;" / "&amp;$T1701</f>
        <v/>
      </c>
      <c r="AD1701">
        <f>1</f>
        <v/>
      </c>
      <c r="AE1701">
        <f>IF($A1701&lt;=Settings!$B$4,"до 100",IF($A1701&lt;=Settings!$B$5,"до 10 000",IF($A1701&lt;=Settings!$B$6,"до 100 000","100 000+")))</f>
        <v/>
      </c>
    </row>
    <row r="1702">
      <c r="A1702">
        <f>ROW()-1</f>
        <v/>
      </c>
      <c r="B1702">
        <f>IF($A1702&lt;=Settings!$B$4,"small_control",IF($A1702&lt;=Settings!$B$5,"medium_10k",IF($A1702&lt;=Settings!$B$6,"large_100k","extreme_1m")))</f>
        <v/>
      </c>
      <c r="C1702">
        <f>"ORD-"&amp;TEXT(QUOTIENT($A1702-1,3)+1,"0000000")</f>
        <v/>
      </c>
      <c r="D1702">
        <f>"LINE-"&amp;TEXT($A1702,"0000000")</f>
        <v/>
      </c>
      <c r="E1702" s="7">
        <f>Settings!$B$2+$A1702-1</f>
        <v/>
      </c>
      <c r="F1702" s="7">
        <f>Settings!$B$2+MOD($A1702-1,Settings!$B$7)</f>
        <v/>
      </c>
      <c r="G1702">
        <f>YEAR($F1702)</f>
        <v/>
      </c>
      <c r="H1702">
        <f>"Q"&amp;ROUNDUP(MONTH($F1702)/3,0)</f>
        <v/>
      </c>
      <c r="I1702">
        <f>MONTH($F1702)</f>
        <v/>
      </c>
      <c r="J1702">
        <f>CHOOSE(MONTH($F1702),"Январь","Февраль","Март","Апрель","Май","Июнь","Июль","Август","Сентябрь","Октябрь","Ноябрь","Декабрь")</f>
        <v/>
      </c>
      <c r="K1702">
        <f>DAY($F1702)</f>
        <v/>
      </c>
      <c r="L1702">
        <f>IF(MOD($A1702,10)&lt;7,"ФО_01_Крупный","ФО_"&amp;TEXT(MOD($A1702,8)+1,"00"))</f>
        <v/>
      </c>
      <c r="M1702">
        <f>IF($AB1702="Да","Регион_001_Крупный","Регион_"&amp;TEXT(MOD(QUOTIENT($A1702-1,20),180)+1,"000"))</f>
        <v/>
      </c>
      <c r="N1702">
        <f>IF($AB1702="Да","Город_"&amp;TEXT(MOD($A1702-1,250)+1,"0000"),"Город_"&amp;TEXT(MOD($A1702-1,3000)+1,"0000"))</f>
        <v/>
      </c>
      <c r="O1702">
        <f>IF($AB1702="Да","Холдинг_Крупный","Холдинг_"&amp;TEXT(MOD(QUOTIENT($A1702-1,10000),20)+1,"00"))</f>
        <v/>
      </c>
      <c r="P1702">
        <f>IF($AB1702="Да","Организация_Крупная","Организация_"&amp;TEXT(MOD(QUOTIENT($A1702-1,500),600)+1,"000"))</f>
        <v/>
      </c>
      <c r="Q1702">
        <f>"Отдел_"&amp;TEXT(MOD(QUOTIENT($A1702-1,50),100)+1,"000")</f>
        <v/>
      </c>
      <c r="R1702">
        <f>IF($AB1702="Да","Группа_Крупная","Группа_"&amp;TEXT(MOD(QUOTIENT($A1702-1,5000),30)+1,"00"))</f>
        <v/>
      </c>
      <c r="S1702">
        <f>IF($AB1702="Да","Категория_Крупная","Категория_"&amp;TEXT(MOD(QUOTIENT($A1702-1,500),120)+1,"000"))</f>
        <v/>
      </c>
      <c r="T1702">
        <f>IF($AB1702="Да","Подкатегория_Крупная","Подкатегория_"&amp;TEXT(MOD(QUOTIENT($A1702-1,50),300)+1,"000"))</f>
        <v/>
      </c>
      <c r="U1702">
        <f>"SKU_"&amp;TEXT($A1702,"0000000")</f>
        <v/>
      </c>
      <c r="V1702">
        <f>CHOOSE(MOD($A1702-1,4)+1,"Enterprise","SMB","Госсектор","Розница")</f>
        <v/>
      </c>
      <c r="W1702">
        <f>"Клиент_"&amp;TEXT(MOD($A1702-1,20000)+1,"00000")</f>
        <v/>
      </c>
      <c r="X1702">
        <f>CHOOSE(MOD($A1702-1,5)+1,"Портал","API","Импорт","Ручной ввод","Интеграция")</f>
        <v/>
      </c>
      <c r="Y1702" s="8">
        <f>ROUND(1000+MOD($A1702*37,90000)+IF($AB1702="Да",5000,0),2)</f>
        <v/>
      </c>
      <c r="Z1702">
        <f>1+MOD($A1702,20)</f>
        <v/>
      </c>
      <c r="AA1702" s="8">
        <f>ROUND($Y1702*(0.08+MOD($A1702,17)/100),2)</f>
        <v/>
      </c>
      <c r="AB1702">
        <f>IF(MOD($A1702,10)&lt;7,"Да","Нет")</f>
        <v/>
      </c>
      <c r="AC1702">
        <f>$R1702&amp;" / "&amp;$S1702&amp;" / "&amp;$T1702</f>
        <v/>
      </c>
      <c r="AD1702">
        <f>1</f>
        <v/>
      </c>
      <c r="AE1702">
        <f>IF($A1702&lt;=Settings!$B$4,"до 100",IF($A1702&lt;=Settings!$B$5,"до 10 000",IF($A1702&lt;=Settings!$B$6,"до 100 000","100 000+")))</f>
        <v/>
      </c>
    </row>
    <row r="1703">
      <c r="A1703">
        <f>ROW()-1</f>
        <v/>
      </c>
      <c r="B1703">
        <f>IF($A1703&lt;=Settings!$B$4,"small_control",IF($A1703&lt;=Settings!$B$5,"medium_10k",IF($A1703&lt;=Settings!$B$6,"large_100k","extreme_1m")))</f>
        <v/>
      </c>
      <c r="C1703">
        <f>"ORD-"&amp;TEXT(QUOTIENT($A1703-1,3)+1,"0000000")</f>
        <v/>
      </c>
      <c r="D1703">
        <f>"LINE-"&amp;TEXT($A1703,"0000000")</f>
        <v/>
      </c>
      <c r="E1703" s="7">
        <f>Settings!$B$2+$A1703-1</f>
        <v/>
      </c>
      <c r="F1703" s="7">
        <f>Settings!$B$2+MOD($A1703-1,Settings!$B$7)</f>
        <v/>
      </c>
      <c r="G1703">
        <f>YEAR($F1703)</f>
        <v/>
      </c>
      <c r="H1703">
        <f>"Q"&amp;ROUNDUP(MONTH($F1703)/3,0)</f>
        <v/>
      </c>
      <c r="I1703">
        <f>MONTH($F1703)</f>
        <v/>
      </c>
      <c r="J1703">
        <f>CHOOSE(MONTH($F1703),"Январь","Февраль","Март","Апрель","Май","Июнь","Июль","Август","Сентябрь","Октябрь","Ноябрь","Декабрь")</f>
        <v/>
      </c>
      <c r="K1703">
        <f>DAY($F1703)</f>
        <v/>
      </c>
      <c r="L1703">
        <f>IF(MOD($A1703,10)&lt;7,"ФО_01_Крупный","ФО_"&amp;TEXT(MOD($A1703,8)+1,"00"))</f>
        <v/>
      </c>
      <c r="M1703">
        <f>IF($AB1703="Да","Регион_001_Крупный","Регион_"&amp;TEXT(MOD(QUOTIENT($A1703-1,20),180)+1,"000"))</f>
        <v/>
      </c>
      <c r="N1703">
        <f>IF($AB1703="Да","Город_"&amp;TEXT(MOD($A1703-1,250)+1,"0000"),"Город_"&amp;TEXT(MOD($A1703-1,3000)+1,"0000"))</f>
        <v/>
      </c>
      <c r="O1703">
        <f>IF($AB1703="Да","Холдинг_Крупный","Холдинг_"&amp;TEXT(MOD(QUOTIENT($A1703-1,10000),20)+1,"00"))</f>
        <v/>
      </c>
      <c r="P1703">
        <f>IF($AB1703="Да","Организация_Крупная","Организация_"&amp;TEXT(MOD(QUOTIENT($A1703-1,500),600)+1,"000"))</f>
        <v/>
      </c>
      <c r="Q1703">
        <f>"Отдел_"&amp;TEXT(MOD(QUOTIENT($A1703-1,50),100)+1,"000")</f>
        <v/>
      </c>
      <c r="R1703">
        <f>IF($AB1703="Да","Группа_Крупная","Группа_"&amp;TEXT(MOD(QUOTIENT($A1703-1,5000),30)+1,"00"))</f>
        <v/>
      </c>
      <c r="S1703">
        <f>IF($AB1703="Да","Категория_Крупная","Категория_"&amp;TEXT(MOD(QUOTIENT($A1703-1,500),120)+1,"000"))</f>
        <v/>
      </c>
      <c r="T1703">
        <f>IF($AB1703="Да","Подкатегория_Крупная","Подкатегория_"&amp;TEXT(MOD(QUOTIENT($A1703-1,50),300)+1,"000"))</f>
        <v/>
      </c>
      <c r="U1703">
        <f>"SKU_"&amp;TEXT($A1703,"0000000")</f>
        <v/>
      </c>
      <c r="V1703">
        <f>CHOOSE(MOD($A1703-1,4)+1,"Enterprise","SMB","Госсектор","Розница")</f>
        <v/>
      </c>
      <c r="W1703">
        <f>"Клиент_"&amp;TEXT(MOD($A1703-1,20000)+1,"00000")</f>
        <v/>
      </c>
      <c r="X1703">
        <f>CHOOSE(MOD($A1703-1,5)+1,"Портал","API","Импорт","Ручной ввод","Интеграция")</f>
        <v/>
      </c>
      <c r="Y1703" s="8">
        <f>ROUND(1000+MOD($A1703*37,90000)+IF($AB1703="Да",5000,0),2)</f>
        <v/>
      </c>
      <c r="Z1703">
        <f>1+MOD($A1703,20)</f>
        <v/>
      </c>
      <c r="AA1703" s="8">
        <f>ROUND($Y1703*(0.08+MOD($A1703,17)/100),2)</f>
        <v/>
      </c>
      <c r="AB1703">
        <f>IF(MOD($A1703,10)&lt;7,"Да","Нет")</f>
        <v/>
      </c>
      <c r="AC1703">
        <f>$R1703&amp;" / "&amp;$S1703&amp;" / "&amp;$T1703</f>
        <v/>
      </c>
      <c r="AD1703">
        <f>1</f>
        <v/>
      </c>
      <c r="AE1703">
        <f>IF($A1703&lt;=Settings!$B$4,"до 100",IF($A1703&lt;=Settings!$B$5,"до 10 000",IF($A1703&lt;=Settings!$B$6,"до 100 000","100 000+")))</f>
        <v/>
      </c>
    </row>
    <row r="1704">
      <c r="A1704">
        <f>ROW()-1</f>
        <v/>
      </c>
      <c r="B1704">
        <f>IF($A1704&lt;=Settings!$B$4,"small_control",IF($A1704&lt;=Settings!$B$5,"medium_10k",IF($A1704&lt;=Settings!$B$6,"large_100k","extreme_1m")))</f>
        <v/>
      </c>
      <c r="C1704">
        <f>"ORD-"&amp;TEXT(QUOTIENT($A1704-1,3)+1,"0000000")</f>
        <v/>
      </c>
      <c r="D1704">
        <f>"LINE-"&amp;TEXT($A1704,"0000000")</f>
        <v/>
      </c>
      <c r="E1704" s="7">
        <f>Settings!$B$2+$A1704-1</f>
        <v/>
      </c>
      <c r="F1704" s="7">
        <f>Settings!$B$2+MOD($A1704-1,Settings!$B$7)</f>
        <v/>
      </c>
      <c r="G1704">
        <f>YEAR($F1704)</f>
        <v/>
      </c>
      <c r="H1704">
        <f>"Q"&amp;ROUNDUP(MONTH($F1704)/3,0)</f>
        <v/>
      </c>
      <c r="I1704">
        <f>MONTH($F1704)</f>
        <v/>
      </c>
      <c r="J1704">
        <f>CHOOSE(MONTH($F1704),"Январь","Февраль","Март","Апрель","Май","Июнь","Июль","Август","Сентябрь","Октябрь","Ноябрь","Декабрь")</f>
        <v/>
      </c>
      <c r="K1704">
        <f>DAY($F1704)</f>
        <v/>
      </c>
      <c r="L1704">
        <f>IF(MOD($A1704,10)&lt;7,"ФО_01_Крупный","ФО_"&amp;TEXT(MOD($A1704,8)+1,"00"))</f>
        <v/>
      </c>
      <c r="M1704">
        <f>IF($AB1704="Да","Регион_001_Крупный","Регион_"&amp;TEXT(MOD(QUOTIENT($A1704-1,20),180)+1,"000"))</f>
        <v/>
      </c>
      <c r="N1704">
        <f>IF($AB1704="Да","Город_"&amp;TEXT(MOD($A1704-1,250)+1,"0000"),"Город_"&amp;TEXT(MOD($A1704-1,3000)+1,"0000"))</f>
        <v/>
      </c>
      <c r="O1704">
        <f>IF($AB1704="Да","Холдинг_Крупный","Холдинг_"&amp;TEXT(MOD(QUOTIENT($A1704-1,10000),20)+1,"00"))</f>
        <v/>
      </c>
      <c r="P1704">
        <f>IF($AB1704="Да","Организация_Крупная","Организация_"&amp;TEXT(MOD(QUOTIENT($A1704-1,500),600)+1,"000"))</f>
        <v/>
      </c>
      <c r="Q1704">
        <f>"Отдел_"&amp;TEXT(MOD(QUOTIENT($A1704-1,50),100)+1,"000")</f>
        <v/>
      </c>
      <c r="R1704">
        <f>IF($AB1704="Да","Группа_Крупная","Группа_"&amp;TEXT(MOD(QUOTIENT($A1704-1,5000),30)+1,"00"))</f>
        <v/>
      </c>
      <c r="S1704">
        <f>IF($AB1704="Да","Категория_Крупная","Категория_"&amp;TEXT(MOD(QUOTIENT($A1704-1,500),120)+1,"000"))</f>
        <v/>
      </c>
      <c r="T1704">
        <f>IF($AB1704="Да","Подкатегория_Крупная","Подкатегория_"&amp;TEXT(MOD(QUOTIENT($A1704-1,50),300)+1,"000"))</f>
        <v/>
      </c>
      <c r="U1704">
        <f>"SKU_"&amp;TEXT($A1704,"0000000")</f>
        <v/>
      </c>
      <c r="V1704">
        <f>CHOOSE(MOD($A1704-1,4)+1,"Enterprise","SMB","Госсектор","Розница")</f>
        <v/>
      </c>
      <c r="W1704">
        <f>"Клиент_"&amp;TEXT(MOD($A1704-1,20000)+1,"00000")</f>
        <v/>
      </c>
      <c r="X1704">
        <f>CHOOSE(MOD($A1704-1,5)+1,"Портал","API","Импорт","Ручной ввод","Интеграция")</f>
        <v/>
      </c>
      <c r="Y1704" s="8">
        <f>ROUND(1000+MOD($A1704*37,90000)+IF($AB1704="Да",5000,0),2)</f>
        <v/>
      </c>
      <c r="Z1704">
        <f>1+MOD($A1704,20)</f>
        <v/>
      </c>
      <c r="AA1704" s="8">
        <f>ROUND($Y1704*(0.08+MOD($A1704,17)/100),2)</f>
        <v/>
      </c>
      <c r="AB1704">
        <f>IF(MOD($A1704,10)&lt;7,"Да","Нет")</f>
        <v/>
      </c>
      <c r="AC1704">
        <f>$R1704&amp;" / "&amp;$S1704&amp;" / "&amp;$T1704</f>
        <v/>
      </c>
      <c r="AD1704">
        <f>1</f>
        <v/>
      </c>
      <c r="AE1704">
        <f>IF($A1704&lt;=Settings!$B$4,"до 100",IF($A1704&lt;=Settings!$B$5,"до 10 000",IF($A1704&lt;=Settings!$B$6,"до 100 000","100 000+")))</f>
        <v/>
      </c>
    </row>
    <row r="1705">
      <c r="A1705">
        <f>ROW()-1</f>
        <v/>
      </c>
      <c r="B1705">
        <f>IF($A1705&lt;=Settings!$B$4,"small_control",IF($A1705&lt;=Settings!$B$5,"medium_10k",IF($A1705&lt;=Settings!$B$6,"large_100k","extreme_1m")))</f>
        <v/>
      </c>
      <c r="C1705">
        <f>"ORD-"&amp;TEXT(QUOTIENT($A1705-1,3)+1,"0000000")</f>
        <v/>
      </c>
      <c r="D1705">
        <f>"LINE-"&amp;TEXT($A1705,"0000000")</f>
        <v/>
      </c>
      <c r="E1705" s="7">
        <f>Settings!$B$2+$A1705-1</f>
        <v/>
      </c>
      <c r="F1705" s="7">
        <f>Settings!$B$2+MOD($A1705-1,Settings!$B$7)</f>
        <v/>
      </c>
      <c r="G1705">
        <f>YEAR($F1705)</f>
        <v/>
      </c>
      <c r="H1705">
        <f>"Q"&amp;ROUNDUP(MONTH($F1705)/3,0)</f>
        <v/>
      </c>
      <c r="I1705">
        <f>MONTH($F1705)</f>
        <v/>
      </c>
      <c r="J1705">
        <f>CHOOSE(MONTH($F1705),"Январь","Февраль","Март","Апрель","Май","Июнь","Июль","Август","Сентябрь","Октябрь","Ноябрь","Декабрь")</f>
        <v/>
      </c>
      <c r="K1705">
        <f>DAY($F1705)</f>
        <v/>
      </c>
      <c r="L1705">
        <f>IF(MOD($A1705,10)&lt;7,"ФО_01_Крупный","ФО_"&amp;TEXT(MOD($A1705,8)+1,"00"))</f>
        <v/>
      </c>
      <c r="M1705">
        <f>IF($AB1705="Да","Регион_001_Крупный","Регион_"&amp;TEXT(MOD(QUOTIENT($A1705-1,20),180)+1,"000"))</f>
        <v/>
      </c>
      <c r="N1705">
        <f>IF($AB1705="Да","Город_"&amp;TEXT(MOD($A1705-1,250)+1,"0000"),"Город_"&amp;TEXT(MOD($A1705-1,3000)+1,"0000"))</f>
        <v/>
      </c>
      <c r="O1705">
        <f>IF($AB1705="Да","Холдинг_Крупный","Холдинг_"&amp;TEXT(MOD(QUOTIENT($A1705-1,10000),20)+1,"00"))</f>
        <v/>
      </c>
      <c r="P1705">
        <f>IF($AB1705="Да","Организация_Крупная","Организация_"&amp;TEXT(MOD(QUOTIENT($A1705-1,500),600)+1,"000"))</f>
        <v/>
      </c>
      <c r="Q1705">
        <f>"Отдел_"&amp;TEXT(MOD(QUOTIENT($A1705-1,50),100)+1,"000")</f>
        <v/>
      </c>
      <c r="R1705">
        <f>IF($AB1705="Да","Группа_Крупная","Группа_"&amp;TEXT(MOD(QUOTIENT($A1705-1,5000),30)+1,"00"))</f>
        <v/>
      </c>
      <c r="S1705">
        <f>IF($AB1705="Да","Категория_Крупная","Категория_"&amp;TEXT(MOD(QUOTIENT($A1705-1,500),120)+1,"000"))</f>
        <v/>
      </c>
      <c r="T1705">
        <f>IF($AB1705="Да","Подкатегория_Крупная","Подкатегория_"&amp;TEXT(MOD(QUOTIENT($A1705-1,50),300)+1,"000"))</f>
        <v/>
      </c>
      <c r="U1705">
        <f>"SKU_"&amp;TEXT($A1705,"0000000")</f>
        <v/>
      </c>
      <c r="V1705">
        <f>CHOOSE(MOD($A1705-1,4)+1,"Enterprise","SMB","Госсектор","Розница")</f>
        <v/>
      </c>
      <c r="W1705">
        <f>"Клиент_"&amp;TEXT(MOD($A1705-1,20000)+1,"00000")</f>
        <v/>
      </c>
      <c r="X1705">
        <f>CHOOSE(MOD($A1705-1,5)+1,"Портал","API","Импорт","Ручной ввод","Интеграция")</f>
        <v/>
      </c>
      <c r="Y1705" s="8">
        <f>ROUND(1000+MOD($A1705*37,90000)+IF($AB1705="Да",5000,0),2)</f>
        <v/>
      </c>
      <c r="Z1705">
        <f>1+MOD($A1705,20)</f>
        <v/>
      </c>
      <c r="AA1705" s="8">
        <f>ROUND($Y1705*(0.08+MOD($A1705,17)/100),2)</f>
        <v/>
      </c>
      <c r="AB1705">
        <f>IF(MOD($A1705,10)&lt;7,"Да","Нет")</f>
        <v/>
      </c>
      <c r="AC1705">
        <f>$R1705&amp;" / "&amp;$S1705&amp;" / "&amp;$T1705</f>
        <v/>
      </c>
      <c r="AD1705">
        <f>1</f>
        <v/>
      </c>
      <c r="AE1705">
        <f>IF($A1705&lt;=Settings!$B$4,"до 100",IF($A1705&lt;=Settings!$B$5,"до 10 000",IF($A1705&lt;=Settings!$B$6,"до 100 000","100 000+")))</f>
        <v/>
      </c>
    </row>
    <row r="1706">
      <c r="A1706">
        <f>ROW()-1</f>
        <v/>
      </c>
      <c r="B1706">
        <f>IF($A1706&lt;=Settings!$B$4,"small_control",IF($A1706&lt;=Settings!$B$5,"medium_10k",IF($A1706&lt;=Settings!$B$6,"large_100k","extreme_1m")))</f>
        <v/>
      </c>
      <c r="C1706">
        <f>"ORD-"&amp;TEXT(QUOTIENT($A1706-1,3)+1,"0000000")</f>
        <v/>
      </c>
      <c r="D1706">
        <f>"LINE-"&amp;TEXT($A1706,"0000000")</f>
        <v/>
      </c>
      <c r="E1706" s="7">
        <f>Settings!$B$2+$A1706-1</f>
        <v/>
      </c>
      <c r="F1706" s="7">
        <f>Settings!$B$2+MOD($A1706-1,Settings!$B$7)</f>
        <v/>
      </c>
      <c r="G1706">
        <f>YEAR($F1706)</f>
        <v/>
      </c>
      <c r="H1706">
        <f>"Q"&amp;ROUNDUP(MONTH($F1706)/3,0)</f>
        <v/>
      </c>
      <c r="I1706">
        <f>MONTH($F1706)</f>
        <v/>
      </c>
      <c r="J1706">
        <f>CHOOSE(MONTH($F1706),"Январь","Февраль","Март","Апрель","Май","Июнь","Июль","Август","Сентябрь","Октябрь","Ноябрь","Декабрь")</f>
        <v/>
      </c>
      <c r="K1706">
        <f>DAY($F1706)</f>
        <v/>
      </c>
      <c r="L1706">
        <f>IF(MOD($A1706,10)&lt;7,"ФО_01_Крупный","ФО_"&amp;TEXT(MOD($A1706,8)+1,"00"))</f>
        <v/>
      </c>
      <c r="M1706">
        <f>IF($AB1706="Да","Регион_001_Крупный","Регион_"&amp;TEXT(MOD(QUOTIENT($A1706-1,20),180)+1,"000"))</f>
        <v/>
      </c>
      <c r="N1706">
        <f>IF($AB1706="Да","Город_"&amp;TEXT(MOD($A1706-1,250)+1,"0000"),"Город_"&amp;TEXT(MOD($A1706-1,3000)+1,"0000"))</f>
        <v/>
      </c>
      <c r="O1706">
        <f>IF($AB1706="Да","Холдинг_Крупный","Холдинг_"&amp;TEXT(MOD(QUOTIENT($A1706-1,10000),20)+1,"00"))</f>
        <v/>
      </c>
      <c r="P1706">
        <f>IF($AB1706="Да","Организация_Крупная","Организация_"&amp;TEXT(MOD(QUOTIENT($A1706-1,500),600)+1,"000"))</f>
        <v/>
      </c>
      <c r="Q1706">
        <f>"Отдел_"&amp;TEXT(MOD(QUOTIENT($A1706-1,50),100)+1,"000")</f>
        <v/>
      </c>
      <c r="R1706">
        <f>IF($AB1706="Да","Группа_Крупная","Группа_"&amp;TEXT(MOD(QUOTIENT($A1706-1,5000),30)+1,"00"))</f>
        <v/>
      </c>
      <c r="S1706">
        <f>IF($AB1706="Да","Категория_Крупная","Категория_"&amp;TEXT(MOD(QUOTIENT($A1706-1,500),120)+1,"000"))</f>
        <v/>
      </c>
      <c r="T1706">
        <f>IF($AB1706="Да","Подкатегория_Крупная","Подкатегория_"&amp;TEXT(MOD(QUOTIENT($A1706-1,50),300)+1,"000"))</f>
        <v/>
      </c>
      <c r="U1706">
        <f>"SKU_"&amp;TEXT($A1706,"0000000")</f>
        <v/>
      </c>
      <c r="V1706">
        <f>CHOOSE(MOD($A1706-1,4)+1,"Enterprise","SMB","Госсектор","Розница")</f>
        <v/>
      </c>
      <c r="W1706">
        <f>"Клиент_"&amp;TEXT(MOD($A1706-1,20000)+1,"00000")</f>
        <v/>
      </c>
      <c r="X1706">
        <f>CHOOSE(MOD($A1706-1,5)+1,"Портал","API","Импорт","Ручной ввод","Интеграция")</f>
        <v/>
      </c>
      <c r="Y1706" s="8">
        <f>ROUND(1000+MOD($A1706*37,90000)+IF($AB1706="Да",5000,0),2)</f>
        <v/>
      </c>
      <c r="Z1706">
        <f>1+MOD($A1706,20)</f>
        <v/>
      </c>
      <c r="AA1706" s="8">
        <f>ROUND($Y1706*(0.08+MOD($A1706,17)/100),2)</f>
        <v/>
      </c>
      <c r="AB1706">
        <f>IF(MOD($A1706,10)&lt;7,"Да","Нет")</f>
        <v/>
      </c>
      <c r="AC1706">
        <f>$R1706&amp;" / "&amp;$S1706&amp;" / "&amp;$T1706</f>
        <v/>
      </c>
      <c r="AD1706">
        <f>1</f>
        <v/>
      </c>
      <c r="AE1706">
        <f>IF($A1706&lt;=Settings!$B$4,"до 100",IF($A1706&lt;=Settings!$B$5,"до 10 000",IF($A1706&lt;=Settings!$B$6,"до 100 000","100 000+")))</f>
        <v/>
      </c>
    </row>
    <row r="1707">
      <c r="A1707">
        <f>ROW()-1</f>
        <v/>
      </c>
      <c r="B1707">
        <f>IF($A1707&lt;=Settings!$B$4,"small_control",IF($A1707&lt;=Settings!$B$5,"medium_10k",IF($A1707&lt;=Settings!$B$6,"large_100k","extreme_1m")))</f>
        <v/>
      </c>
      <c r="C1707">
        <f>"ORD-"&amp;TEXT(QUOTIENT($A1707-1,3)+1,"0000000")</f>
        <v/>
      </c>
      <c r="D1707">
        <f>"LINE-"&amp;TEXT($A1707,"0000000")</f>
        <v/>
      </c>
      <c r="E1707" s="7">
        <f>Settings!$B$2+$A1707-1</f>
        <v/>
      </c>
      <c r="F1707" s="7">
        <f>Settings!$B$2+MOD($A1707-1,Settings!$B$7)</f>
        <v/>
      </c>
      <c r="G1707">
        <f>YEAR($F1707)</f>
        <v/>
      </c>
      <c r="H1707">
        <f>"Q"&amp;ROUNDUP(MONTH($F1707)/3,0)</f>
        <v/>
      </c>
      <c r="I1707">
        <f>MONTH($F1707)</f>
        <v/>
      </c>
      <c r="J1707">
        <f>CHOOSE(MONTH($F1707),"Январь","Февраль","Март","Апрель","Май","Июнь","Июль","Август","Сентябрь","Октябрь","Ноябрь","Декабрь")</f>
        <v/>
      </c>
      <c r="K1707">
        <f>DAY($F1707)</f>
        <v/>
      </c>
      <c r="L1707">
        <f>IF(MOD($A1707,10)&lt;7,"ФО_01_Крупный","ФО_"&amp;TEXT(MOD($A1707,8)+1,"00"))</f>
        <v/>
      </c>
      <c r="M1707">
        <f>IF($AB1707="Да","Регион_001_Крупный","Регион_"&amp;TEXT(MOD(QUOTIENT($A1707-1,20),180)+1,"000"))</f>
        <v/>
      </c>
      <c r="N1707">
        <f>IF($AB1707="Да","Город_"&amp;TEXT(MOD($A1707-1,250)+1,"0000"),"Город_"&amp;TEXT(MOD($A1707-1,3000)+1,"0000"))</f>
        <v/>
      </c>
      <c r="O1707">
        <f>IF($AB1707="Да","Холдинг_Крупный","Холдинг_"&amp;TEXT(MOD(QUOTIENT($A1707-1,10000),20)+1,"00"))</f>
        <v/>
      </c>
      <c r="P1707">
        <f>IF($AB1707="Да","Организация_Крупная","Организация_"&amp;TEXT(MOD(QUOTIENT($A1707-1,500),600)+1,"000"))</f>
        <v/>
      </c>
      <c r="Q1707">
        <f>"Отдел_"&amp;TEXT(MOD(QUOTIENT($A1707-1,50),100)+1,"000")</f>
        <v/>
      </c>
      <c r="R1707">
        <f>IF($AB1707="Да","Группа_Крупная","Группа_"&amp;TEXT(MOD(QUOTIENT($A1707-1,5000),30)+1,"00"))</f>
        <v/>
      </c>
      <c r="S1707">
        <f>IF($AB1707="Да","Категория_Крупная","Категория_"&amp;TEXT(MOD(QUOTIENT($A1707-1,500),120)+1,"000"))</f>
        <v/>
      </c>
      <c r="T1707">
        <f>IF($AB1707="Да","Подкатегория_Крупная","Подкатегория_"&amp;TEXT(MOD(QUOTIENT($A1707-1,50),300)+1,"000"))</f>
        <v/>
      </c>
      <c r="U1707">
        <f>"SKU_"&amp;TEXT($A1707,"0000000")</f>
        <v/>
      </c>
      <c r="V1707">
        <f>CHOOSE(MOD($A1707-1,4)+1,"Enterprise","SMB","Госсектор","Розница")</f>
        <v/>
      </c>
      <c r="W1707">
        <f>"Клиент_"&amp;TEXT(MOD($A1707-1,20000)+1,"00000")</f>
        <v/>
      </c>
      <c r="X1707">
        <f>CHOOSE(MOD($A1707-1,5)+1,"Портал","API","Импорт","Ручной ввод","Интеграция")</f>
        <v/>
      </c>
      <c r="Y1707" s="8">
        <f>ROUND(1000+MOD($A1707*37,90000)+IF($AB1707="Да",5000,0),2)</f>
        <v/>
      </c>
      <c r="Z1707">
        <f>1+MOD($A1707,20)</f>
        <v/>
      </c>
      <c r="AA1707" s="8">
        <f>ROUND($Y1707*(0.08+MOD($A1707,17)/100),2)</f>
        <v/>
      </c>
      <c r="AB1707">
        <f>IF(MOD($A1707,10)&lt;7,"Да","Нет")</f>
        <v/>
      </c>
      <c r="AC1707">
        <f>$R1707&amp;" / "&amp;$S1707&amp;" / "&amp;$T1707</f>
        <v/>
      </c>
      <c r="AD1707">
        <f>1</f>
        <v/>
      </c>
      <c r="AE1707">
        <f>IF($A1707&lt;=Settings!$B$4,"до 100",IF($A1707&lt;=Settings!$B$5,"до 10 000",IF($A1707&lt;=Settings!$B$6,"до 100 000","100 000+")))</f>
        <v/>
      </c>
    </row>
    <row r="1708">
      <c r="A1708">
        <f>ROW()-1</f>
        <v/>
      </c>
      <c r="B1708">
        <f>IF($A1708&lt;=Settings!$B$4,"small_control",IF($A1708&lt;=Settings!$B$5,"medium_10k",IF($A1708&lt;=Settings!$B$6,"large_100k","extreme_1m")))</f>
        <v/>
      </c>
      <c r="C1708">
        <f>"ORD-"&amp;TEXT(QUOTIENT($A1708-1,3)+1,"0000000")</f>
        <v/>
      </c>
      <c r="D1708">
        <f>"LINE-"&amp;TEXT($A1708,"0000000")</f>
        <v/>
      </c>
      <c r="E1708" s="7">
        <f>Settings!$B$2+$A1708-1</f>
        <v/>
      </c>
      <c r="F1708" s="7">
        <f>Settings!$B$2+MOD($A1708-1,Settings!$B$7)</f>
        <v/>
      </c>
      <c r="G1708">
        <f>YEAR($F1708)</f>
        <v/>
      </c>
      <c r="H1708">
        <f>"Q"&amp;ROUNDUP(MONTH($F1708)/3,0)</f>
        <v/>
      </c>
      <c r="I1708">
        <f>MONTH($F1708)</f>
        <v/>
      </c>
      <c r="J1708">
        <f>CHOOSE(MONTH($F1708),"Январь","Февраль","Март","Апрель","Май","Июнь","Июль","Август","Сентябрь","Октябрь","Ноябрь","Декабрь")</f>
        <v/>
      </c>
      <c r="K1708">
        <f>DAY($F1708)</f>
        <v/>
      </c>
      <c r="L1708">
        <f>IF(MOD($A1708,10)&lt;7,"ФО_01_Крупный","ФО_"&amp;TEXT(MOD($A1708,8)+1,"00"))</f>
        <v/>
      </c>
      <c r="M1708">
        <f>IF($AB1708="Да","Регион_001_Крупный","Регион_"&amp;TEXT(MOD(QUOTIENT($A1708-1,20),180)+1,"000"))</f>
        <v/>
      </c>
      <c r="N1708">
        <f>IF($AB1708="Да","Город_"&amp;TEXT(MOD($A1708-1,250)+1,"0000"),"Город_"&amp;TEXT(MOD($A1708-1,3000)+1,"0000"))</f>
        <v/>
      </c>
      <c r="O1708">
        <f>IF($AB1708="Да","Холдинг_Крупный","Холдинг_"&amp;TEXT(MOD(QUOTIENT($A1708-1,10000),20)+1,"00"))</f>
        <v/>
      </c>
      <c r="P1708">
        <f>IF($AB1708="Да","Организация_Крупная","Организация_"&amp;TEXT(MOD(QUOTIENT($A1708-1,500),600)+1,"000"))</f>
        <v/>
      </c>
      <c r="Q1708">
        <f>"Отдел_"&amp;TEXT(MOD(QUOTIENT($A1708-1,50),100)+1,"000")</f>
        <v/>
      </c>
      <c r="R1708">
        <f>IF($AB1708="Да","Группа_Крупная","Группа_"&amp;TEXT(MOD(QUOTIENT($A1708-1,5000),30)+1,"00"))</f>
        <v/>
      </c>
      <c r="S1708">
        <f>IF($AB1708="Да","Категория_Крупная","Категория_"&amp;TEXT(MOD(QUOTIENT($A1708-1,500),120)+1,"000"))</f>
        <v/>
      </c>
      <c r="T1708">
        <f>IF($AB1708="Да","Подкатегория_Крупная","Подкатегория_"&amp;TEXT(MOD(QUOTIENT($A1708-1,50),300)+1,"000"))</f>
        <v/>
      </c>
      <c r="U1708">
        <f>"SKU_"&amp;TEXT($A1708,"0000000")</f>
        <v/>
      </c>
      <c r="V1708">
        <f>CHOOSE(MOD($A1708-1,4)+1,"Enterprise","SMB","Госсектор","Розница")</f>
        <v/>
      </c>
      <c r="W1708">
        <f>"Клиент_"&amp;TEXT(MOD($A1708-1,20000)+1,"00000")</f>
        <v/>
      </c>
      <c r="X1708">
        <f>CHOOSE(MOD($A1708-1,5)+1,"Портал","API","Импорт","Ручной ввод","Интеграция")</f>
        <v/>
      </c>
      <c r="Y1708" s="8">
        <f>ROUND(1000+MOD($A1708*37,90000)+IF($AB1708="Да",5000,0),2)</f>
        <v/>
      </c>
      <c r="Z1708">
        <f>1+MOD($A1708,20)</f>
        <v/>
      </c>
      <c r="AA1708" s="8">
        <f>ROUND($Y1708*(0.08+MOD($A1708,17)/100),2)</f>
        <v/>
      </c>
      <c r="AB1708">
        <f>IF(MOD($A1708,10)&lt;7,"Да","Нет")</f>
        <v/>
      </c>
      <c r="AC1708">
        <f>$R1708&amp;" / "&amp;$S1708&amp;" / "&amp;$T1708</f>
        <v/>
      </c>
      <c r="AD1708">
        <f>1</f>
        <v/>
      </c>
      <c r="AE1708">
        <f>IF($A1708&lt;=Settings!$B$4,"до 100",IF($A1708&lt;=Settings!$B$5,"до 10 000",IF($A1708&lt;=Settings!$B$6,"до 100 000","100 000+")))</f>
        <v/>
      </c>
    </row>
    <row r="1709">
      <c r="A1709">
        <f>ROW()-1</f>
        <v/>
      </c>
      <c r="B1709">
        <f>IF($A1709&lt;=Settings!$B$4,"small_control",IF($A1709&lt;=Settings!$B$5,"medium_10k",IF($A1709&lt;=Settings!$B$6,"large_100k","extreme_1m")))</f>
        <v/>
      </c>
      <c r="C1709">
        <f>"ORD-"&amp;TEXT(QUOTIENT($A1709-1,3)+1,"0000000")</f>
        <v/>
      </c>
      <c r="D1709">
        <f>"LINE-"&amp;TEXT($A1709,"0000000")</f>
        <v/>
      </c>
      <c r="E1709" s="7">
        <f>Settings!$B$2+$A1709-1</f>
        <v/>
      </c>
      <c r="F1709" s="7">
        <f>Settings!$B$2+MOD($A1709-1,Settings!$B$7)</f>
        <v/>
      </c>
      <c r="G1709">
        <f>YEAR($F1709)</f>
        <v/>
      </c>
      <c r="H1709">
        <f>"Q"&amp;ROUNDUP(MONTH($F1709)/3,0)</f>
        <v/>
      </c>
      <c r="I1709">
        <f>MONTH($F1709)</f>
        <v/>
      </c>
      <c r="J1709">
        <f>CHOOSE(MONTH($F1709),"Январь","Февраль","Март","Апрель","Май","Июнь","Июль","Август","Сентябрь","Октябрь","Ноябрь","Декабрь")</f>
        <v/>
      </c>
      <c r="K1709">
        <f>DAY($F1709)</f>
        <v/>
      </c>
      <c r="L1709">
        <f>IF(MOD($A1709,10)&lt;7,"ФО_01_Крупный","ФО_"&amp;TEXT(MOD($A1709,8)+1,"00"))</f>
        <v/>
      </c>
      <c r="M1709">
        <f>IF($AB1709="Да","Регион_001_Крупный","Регион_"&amp;TEXT(MOD(QUOTIENT($A1709-1,20),180)+1,"000"))</f>
        <v/>
      </c>
      <c r="N1709">
        <f>IF($AB1709="Да","Город_"&amp;TEXT(MOD($A1709-1,250)+1,"0000"),"Город_"&amp;TEXT(MOD($A1709-1,3000)+1,"0000"))</f>
        <v/>
      </c>
      <c r="O1709">
        <f>IF($AB1709="Да","Холдинг_Крупный","Холдинг_"&amp;TEXT(MOD(QUOTIENT($A1709-1,10000),20)+1,"00"))</f>
        <v/>
      </c>
      <c r="P1709">
        <f>IF($AB1709="Да","Организация_Крупная","Организация_"&amp;TEXT(MOD(QUOTIENT($A1709-1,500),600)+1,"000"))</f>
        <v/>
      </c>
      <c r="Q1709">
        <f>"Отдел_"&amp;TEXT(MOD(QUOTIENT($A1709-1,50),100)+1,"000")</f>
        <v/>
      </c>
      <c r="R1709">
        <f>IF($AB1709="Да","Группа_Крупная","Группа_"&amp;TEXT(MOD(QUOTIENT($A1709-1,5000),30)+1,"00"))</f>
        <v/>
      </c>
      <c r="S1709">
        <f>IF($AB1709="Да","Категория_Крупная","Категория_"&amp;TEXT(MOD(QUOTIENT($A1709-1,500),120)+1,"000"))</f>
        <v/>
      </c>
      <c r="T1709">
        <f>IF($AB1709="Да","Подкатегория_Крупная","Подкатегория_"&amp;TEXT(MOD(QUOTIENT($A1709-1,50),300)+1,"000"))</f>
        <v/>
      </c>
      <c r="U1709">
        <f>"SKU_"&amp;TEXT($A1709,"0000000")</f>
        <v/>
      </c>
      <c r="V1709">
        <f>CHOOSE(MOD($A1709-1,4)+1,"Enterprise","SMB","Госсектор","Розница")</f>
        <v/>
      </c>
      <c r="W1709">
        <f>"Клиент_"&amp;TEXT(MOD($A1709-1,20000)+1,"00000")</f>
        <v/>
      </c>
      <c r="X1709">
        <f>CHOOSE(MOD($A1709-1,5)+1,"Портал","API","Импорт","Ручной ввод","Интеграция")</f>
        <v/>
      </c>
      <c r="Y1709" s="8">
        <f>ROUND(1000+MOD($A1709*37,90000)+IF($AB1709="Да",5000,0),2)</f>
        <v/>
      </c>
      <c r="Z1709">
        <f>1+MOD($A1709,20)</f>
        <v/>
      </c>
      <c r="AA1709" s="8">
        <f>ROUND($Y1709*(0.08+MOD($A1709,17)/100),2)</f>
        <v/>
      </c>
      <c r="AB1709">
        <f>IF(MOD($A1709,10)&lt;7,"Да","Нет")</f>
        <v/>
      </c>
      <c r="AC1709">
        <f>$R1709&amp;" / "&amp;$S1709&amp;" / "&amp;$T1709</f>
        <v/>
      </c>
      <c r="AD1709">
        <f>1</f>
        <v/>
      </c>
      <c r="AE1709">
        <f>IF($A1709&lt;=Settings!$B$4,"до 100",IF($A1709&lt;=Settings!$B$5,"до 10 000",IF($A1709&lt;=Settings!$B$6,"до 100 000","100 000+")))</f>
        <v/>
      </c>
    </row>
    <row r="1710">
      <c r="A1710">
        <f>ROW()-1</f>
        <v/>
      </c>
      <c r="B1710">
        <f>IF($A1710&lt;=Settings!$B$4,"small_control",IF($A1710&lt;=Settings!$B$5,"medium_10k",IF($A1710&lt;=Settings!$B$6,"large_100k","extreme_1m")))</f>
        <v/>
      </c>
      <c r="C1710">
        <f>"ORD-"&amp;TEXT(QUOTIENT($A1710-1,3)+1,"0000000")</f>
        <v/>
      </c>
      <c r="D1710">
        <f>"LINE-"&amp;TEXT($A1710,"0000000")</f>
        <v/>
      </c>
      <c r="E1710" s="7">
        <f>Settings!$B$2+$A1710-1</f>
        <v/>
      </c>
      <c r="F1710" s="7">
        <f>Settings!$B$2+MOD($A1710-1,Settings!$B$7)</f>
        <v/>
      </c>
      <c r="G1710">
        <f>YEAR($F1710)</f>
        <v/>
      </c>
      <c r="H1710">
        <f>"Q"&amp;ROUNDUP(MONTH($F1710)/3,0)</f>
        <v/>
      </c>
      <c r="I1710">
        <f>MONTH($F1710)</f>
        <v/>
      </c>
      <c r="J1710">
        <f>CHOOSE(MONTH($F1710),"Январь","Февраль","Март","Апрель","Май","Июнь","Июль","Август","Сентябрь","Октябрь","Ноябрь","Декабрь")</f>
        <v/>
      </c>
      <c r="K1710">
        <f>DAY($F1710)</f>
        <v/>
      </c>
      <c r="L1710">
        <f>IF(MOD($A1710,10)&lt;7,"ФО_01_Крупный","ФО_"&amp;TEXT(MOD($A1710,8)+1,"00"))</f>
        <v/>
      </c>
      <c r="M1710">
        <f>IF($AB1710="Да","Регион_001_Крупный","Регион_"&amp;TEXT(MOD(QUOTIENT($A1710-1,20),180)+1,"000"))</f>
        <v/>
      </c>
      <c r="N1710">
        <f>IF($AB1710="Да","Город_"&amp;TEXT(MOD($A1710-1,250)+1,"0000"),"Город_"&amp;TEXT(MOD($A1710-1,3000)+1,"0000"))</f>
        <v/>
      </c>
      <c r="O1710">
        <f>IF($AB1710="Да","Холдинг_Крупный","Холдинг_"&amp;TEXT(MOD(QUOTIENT($A1710-1,10000),20)+1,"00"))</f>
        <v/>
      </c>
      <c r="P1710">
        <f>IF($AB1710="Да","Организация_Крупная","Организация_"&amp;TEXT(MOD(QUOTIENT($A1710-1,500),600)+1,"000"))</f>
        <v/>
      </c>
      <c r="Q1710">
        <f>"Отдел_"&amp;TEXT(MOD(QUOTIENT($A1710-1,50),100)+1,"000")</f>
        <v/>
      </c>
      <c r="R1710">
        <f>IF($AB1710="Да","Группа_Крупная","Группа_"&amp;TEXT(MOD(QUOTIENT($A1710-1,5000),30)+1,"00"))</f>
        <v/>
      </c>
      <c r="S1710">
        <f>IF($AB1710="Да","Категория_Крупная","Категория_"&amp;TEXT(MOD(QUOTIENT($A1710-1,500),120)+1,"000"))</f>
        <v/>
      </c>
      <c r="T1710">
        <f>IF($AB1710="Да","Подкатегория_Крупная","Подкатегория_"&amp;TEXT(MOD(QUOTIENT($A1710-1,50),300)+1,"000"))</f>
        <v/>
      </c>
      <c r="U1710">
        <f>"SKU_"&amp;TEXT($A1710,"0000000")</f>
        <v/>
      </c>
      <c r="V1710">
        <f>CHOOSE(MOD($A1710-1,4)+1,"Enterprise","SMB","Госсектор","Розница")</f>
        <v/>
      </c>
      <c r="W1710">
        <f>"Клиент_"&amp;TEXT(MOD($A1710-1,20000)+1,"00000")</f>
        <v/>
      </c>
      <c r="X1710">
        <f>CHOOSE(MOD($A1710-1,5)+1,"Портал","API","Импорт","Ручной ввод","Интеграция")</f>
        <v/>
      </c>
      <c r="Y1710" s="8">
        <f>ROUND(1000+MOD($A1710*37,90000)+IF($AB1710="Да",5000,0),2)</f>
        <v/>
      </c>
      <c r="Z1710">
        <f>1+MOD($A1710,20)</f>
        <v/>
      </c>
      <c r="AA1710" s="8">
        <f>ROUND($Y1710*(0.08+MOD($A1710,17)/100),2)</f>
        <v/>
      </c>
      <c r="AB1710">
        <f>IF(MOD($A1710,10)&lt;7,"Да","Нет")</f>
        <v/>
      </c>
      <c r="AC1710">
        <f>$R1710&amp;" / "&amp;$S1710&amp;" / "&amp;$T1710</f>
        <v/>
      </c>
      <c r="AD1710">
        <f>1</f>
        <v/>
      </c>
      <c r="AE1710">
        <f>IF($A1710&lt;=Settings!$B$4,"до 100",IF($A1710&lt;=Settings!$B$5,"до 10 000",IF($A1710&lt;=Settings!$B$6,"до 100 000","100 000+")))</f>
        <v/>
      </c>
    </row>
    <row r="1711">
      <c r="A1711">
        <f>ROW()-1</f>
        <v/>
      </c>
      <c r="B1711">
        <f>IF($A1711&lt;=Settings!$B$4,"small_control",IF($A1711&lt;=Settings!$B$5,"medium_10k",IF($A1711&lt;=Settings!$B$6,"large_100k","extreme_1m")))</f>
        <v/>
      </c>
      <c r="C1711">
        <f>"ORD-"&amp;TEXT(QUOTIENT($A1711-1,3)+1,"0000000")</f>
        <v/>
      </c>
      <c r="D1711">
        <f>"LINE-"&amp;TEXT($A1711,"0000000")</f>
        <v/>
      </c>
      <c r="E1711" s="7">
        <f>Settings!$B$2+$A1711-1</f>
        <v/>
      </c>
      <c r="F1711" s="7">
        <f>Settings!$B$2+MOD($A1711-1,Settings!$B$7)</f>
        <v/>
      </c>
      <c r="G1711">
        <f>YEAR($F1711)</f>
        <v/>
      </c>
      <c r="H1711">
        <f>"Q"&amp;ROUNDUP(MONTH($F1711)/3,0)</f>
        <v/>
      </c>
      <c r="I1711">
        <f>MONTH($F1711)</f>
        <v/>
      </c>
      <c r="J1711">
        <f>CHOOSE(MONTH($F1711),"Январь","Февраль","Март","Апрель","Май","Июнь","Июль","Август","Сентябрь","Октябрь","Ноябрь","Декабрь")</f>
        <v/>
      </c>
      <c r="K1711">
        <f>DAY($F1711)</f>
        <v/>
      </c>
      <c r="L1711">
        <f>IF(MOD($A1711,10)&lt;7,"ФО_01_Крупный","ФО_"&amp;TEXT(MOD($A1711,8)+1,"00"))</f>
        <v/>
      </c>
      <c r="M1711">
        <f>IF($AB1711="Да","Регион_001_Крупный","Регион_"&amp;TEXT(MOD(QUOTIENT($A1711-1,20),180)+1,"000"))</f>
        <v/>
      </c>
      <c r="N1711">
        <f>IF($AB1711="Да","Город_"&amp;TEXT(MOD($A1711-1,250)+1,"0000"),"Город_"&amp;TEXT(MOD($A1711-1,3000)+1,"0000"))</f>
        <v/>
      </c>
      <c r="O1711">
        <f>IF($AB1711="Да","Холдинг_Крупный","Холдинг_"&amp;TEXT(MOD(QUOTIENT($A1711-1,10000),20)+1,"00"))</f>
        <v/>
      </c>
      <c r="P1711">
        <f>IF($AB1711="Да","Организация_Крупная","Организация_"&amp;TEXT(MOD(QUOTIENT($A1711-1,500),600)+1,"000"))</f>
        <v/>
      </c>
      <c r="Q1711">
        <f>"Отдел_"&amp;TEXT(MOD(QUOTIENT($A1711-1,50),100)+1,"000")</f>
        <v/>
      </c>
      <c r="R1711">
        <f>IF($AB1711="Да","Группа_Крупная","Группа_"&amp;TEXT(MOD(QUOTIENT($A1711-1,5000),30)+1,"00"))</f>
        <v/>
      </c>
      <c r="S1711">
        <f>IF($AB1711="Да","Категория_Крупная","Категория_"&amp;TEXT(MOD(QUOTIENT($A1711-1,500),120)+1,"000"))</f>
        <v/>
      </c>
      <c r="T1711">
        <f>IF($AB1711="Да","Подкатегория_Крупная","Подкатегория_"&amp;TEXT(MOD(QUOTIENT($A1711-1,50),300)+1,"000"))</f>
        <v/>
      </c>
      <c r="U1711">
        <f>"SKU_"&amp;TEXT($A1711,"0000000")</f>
        <v/>
      </c>
      <c r="V1711">
        <f>CHOOSE(MOD($A1711-1,4)+1,"Enterprise","SMB","Госсектор","Розница")</f>
        <v/>
      </c>
      <c r="W1711">
        <f>"Клиент_"&amp;TEXT(MOD($A1711-1,20000)+1,"00000")</f>
        <v/>
      </c>
      <c r="X1711">
        <f>CHOOSE(MOD($A1711-1,5)+1,"Портал","API","Импорт","Ручной ввод","Интеграция")</f>
        <v/>
      </c>
      <c r="Y1711" s="8">
        <f>ROUND(1000+MOD($A1711*37,90000)+IF($AB1711="Да",5000,0),2)</f>
        <v/>
      </c>
      <c r="Z1711">
        <f>1+MOD($A1711,20)</f>
        <v/>
      </c>
      <c r="AA1711" s="8">
        <f>ROUND($Y1711*(0.08+MOD($A1711,17)/100),2)</f>
        <v/>
      </c>
      <c r="AB1711">
        <f>IF(MOD($A1711,10)&lt;7,"Да","Нет")</f>
        <v/>
      </c>
      <c r="AC1711">
        <f>$R1711&amp;" / "&amp;$S1711&amp;" / "&amp;$T1711</f>
        <v/>
      </c>
      <c r="AD1711">
        <f>1</f>
        <v/>
      </c>
      <c r="AE1711">
        <f>IF($A1711&lt;=Settings!$B$4,"до 100",IF($A1711&lt;=Settings!$B$5,"до 10 000",IF($A1711&lt;=Settings!$B$6,"до 100 000","100 000+")))</f>
        <v/>
      </c>
    </row>
    <row r="1712">
      <c r="A1712">
        <f>ROW()-1</f>
        <v/>
      </c>
      <c r="B1712">
        <f>IF($A1712&lt;=Settings!$B$4,"small_control",IF($A1712&lt;=Settings!$B$5,"medium_10k",IF($A1712&lt;=Settings!$B$6,"large_100k","extreme_1m")))</f>
        <v/>
      </c>
      <c r="C1712">
        <f>"ORD-"&amp;TEXT(QUOTIENT($A1712-1,3)+1,"0000000")</f>
        <v/>
      </c>
      <c r="D1712">
        <f>"LINE-"&amp;TEXT($A1712,"0000000")</f>
        <v/>
      </c>
      <c r="E1712" s="7">
        <f>Settings!$B$2+$A1712-1</f>
        <v/>
      </c>
      <c r="F1712" s="7">
        <f>Settings!$B$2+MOD($A1712-1,Settings!$B$7)</f>
        <v/>
      </c>
      <c r="G1712">
        <f>YEAR($F1712)</f>
        <v/>
      </c>
      <c r="H1712">
        <f>"Q"&amp;ROUNDUP(MONTH($F1712)/3,0)</f>
        <v/>
      </c>
      <c r="I1712">
        <f>MONTH($F1712)</f>
        <v/>
      </c>
      <c r="J1712">
        <f>CHOOSE(MONTH($F1712),"Январь","Февраль","Март","Апрель","Май","Июнь","Июль","Август","Сентябрь","Октябрь","Ноябрь","Декабрь")</f>
        <v/>
      </c>
      <c r="K1712">
        <f>DAY($F1712)</f>
        <v/>
      </c>
      <c r="L1712">
        <f>IF(MOD($A1712,10)&lt;7,"ФО_01_Крупный","ФО_"&amp;TEXT(MOD($A1712,8)+1,"00"))</f>
        <v/>
      </c>
      <c r="M1712">
        <f>IF($AB1712="Да","Регион_001_Крупный","Регион_"&amp;TEXT(MOD(QUOTIENT($A1712-1,20),180)+1,"000"))</f>
        <v/>
      </c>
      <c r="N1712">
        <f>IF($AB1712="Да","Город_"&amp;TEXT(MOD($A1712-1,250)+1,"0000"),"Город_"&amp;TEXT(MOD($A1712-1,3000)+1,"0000"))</f>
        <v/>
      </c>
      <c r="O1712">
        <f>IF($AB1712="Да","Холдинг_Крупный","Холдинг_"&amp;TEXT(MOD(QUOTIENT($A1712-1,10000),20)+1,"00"))</f>
        <v/>
      </c>
      <c r="P1712">
        <f>IF($AB1712="Да","Организация_Крупная","Организация_"&amp;TEXT(MOD(QUOTIENT($A1712-1,500),600)+1,"000"))</f>
        <v/>
      </c>
      <c r="Q1712">
        <f>"Отдел_"&amp;TEXT(MOD(QUOTIENT($A1712-1,50),100)+1,"000")</f>
        <v/>
      </c>
      <c r="R1712">
        <f>IF($AB1712="Да","Группа_Крупная","Группа_"&amp;TEXT(MOD(QUOTIENT($A1712-1,5000),30)+1,"00"))</f>
        <v/>
      </c>
      <c r="S1712">
        <f>IF($AB1712="Да","Категория_Крупная","Категория_"&amp;TEXT(MOD(QUOTIENT($A1712-1,500),120)+1,"000"))</f>
        <v/>
      </c>
      <c r="T1712">
        <f>IF($AB1712="Да","Подкатегория_Крупная","Подкатегория_"&amp;TEXT(MOD(QUOTIENT($A1712-1,50),300)+1,"000"))</f>
        <v/>
      </c>
      <c r="U1712">
        <f>"SKU_"&amp;TEXT($A1712,"0000000")</f>
        <v/>
      </c>
      <c r="V1712">
        <f>CHOOSE(MOD($A1712-1,4)+1,"Enterprise","SMB","Госсектор","Розница")</f>
        <v/>
      </c>
      <c r="W1712">
        <f>"Клиент_"&amp;TEXT(MOD($A1712-1,20000)+1,"00000")</f>
        <v/>
      </c>
      <c r="X1712">
        <f>CHOOSE(MOD($A1712-1,5)+1,"Портал","API","Импорт","Ручной ввод","Интеграция")</f>
        <v/>
      </c>
      <c r="Y1712" s="8">
        <f>ROUND(1000+MOD($A1712*37,90000)+IF($AB1712="Да",5000,0),2)</f>
        <v/>
      </c>
      <c r="Z1712">
        <f>1+MOD($A1712,20)</f>
        <v/>
      </c>
      <c r="AA1712" s="8">
        <f>ROUND($Y1712*(0.08+MOD($A1712,17)/100),2)</f>
        <v/>
      </c>
      <c r="AB1712">
        <f>IF(MOD($A1712,10)&lt;7,"Да","Нет")</f>
        <v/>
      </c>
      <c r="AC1712">
        <f>$R1712&amp;" / "&amp;$S1712&amp;" / "&amp;$T1712</f>
        <v/>
      </c>
      <c r="AD1712">
        <f>1</f>
        <v/>
      </c>
      <c r="AE1712">
        <f>IF($A1712&lt;=Settings!$B$4,"до 100",IF($A1712&lt;=Settings!$B$5,"до 10 000",IF($A1712&lt;=Settings!$B$6,"до 100 000","100 000+")))</f>
        <v/>
      </c>
    </row>
    <row r="1713">
      <c r="A1713">
        <f>ROW()-1</f>
        <v/>
      </c>
      <c r="B1713">
        <f>IF($A1713&lt;=Settings!$B$4,"small_control",IF($A1713&lt;=Settings!$B$5,"medium_10k",IF($A1713&lt;=Settings!$B$6,"large_100k","extreme_1m")))</f>
        <v/>
      </c>
      <c r="C1713">
        <f>"ORD-"&amp;TEXT(QUOTIENT($A1713-1,3)+1,"0000000")</f>
        <v/>
      </c>
      <c r="D1713">
        <f>"LINE-"&amp;TEXT($A1713,"0000000")</f>
        <v/>
      </c>
      <c r="E1713" s="7">
        <f>Settings!$B$2+$A1713-1</f>
        <v/>
      </c>
      <c r="F1713" s="7">
        <f>Settings!$B$2+MOD($A1713-1,Settings!$B$7)</f>
        <v/>
      </c>
      <c r="G1713">
        <f>YEAR($F1713)</f>
        <v/>
      </c>
      <c r="H1713">
        <f>"Q"&amp;ROUNDUP(MONTH($F1713)/3,0)</f>
        <v/>
      </c>
      <c r="I1713">
        <f>MONTH($F1713)</f>
        <v/>
      </c>
      <c r="J1713">
        <f>CHOOSE(MONTH($F1713),"Январь","Февраль","Март","Апрель","Май","Июнь","Июль","Август","Сентябрь","Октябрь","Ноябрь","Декабрь")</f>
        <v/>
      </c>
      <c r="K1713">
        <f>DAY($F1713)</f>
        <v/>
      </c>
      <c r="L1713">
        <f>IF(MOD($A1713,10)&lt;7,"ФО_01_Крупный","ФО_"&amp;TEXT(MOD($A1713,8)+1,"00"))</f>
        <v/>
      </c>
      <c r="M1713">
        <f>IF($AB1713="Да","Регион_001_Крупный","Регион_"&amp;TEXT(MOD(QUOTIENT($A1713-1,20),180)+1,"000"))</f>
        <v/>
      </c>
      <c r="N1713">
        <f>IF($AB1713="Да","Город_"&amp;TEXT(MOD($A1713-1,250)+1,"0000"),"Город_"&amp;TEXT(MOD($A1713-1,3000)+1,"0000"))</f>
        <v/>
      </c>
      <c r="O1713">
        <f>IF($AB1713="Да","Холдинг_Крупный","Холдинг_"&amp;TEXT(MOD(QUOTIENT($A1713-1,10000),20)+1,"00"))</f>
        <v/>
      </c>
      <c r="P1713">
        <f>IF($AB1713="Да","Организация_Крупная","Организация_"&amp;TEXT(MOD(QUOTIENT($A1713-1,500),600)+1,"000"))</f>
        <v/>
      </c>
      <c r="Q1713">
        <f>"Отдел_"&amp;TEXT(MOD(QUOTIENT($A1713-1,50),100)+1,"000")</f>
        <v/>
      </c>
      <c r="R1713">
        <f>IF($AB1713="Да","Группа_Крупная","Группа_"&amp;TEXT(MOD(QUOTIENT($A1713-1,5000),30)+1,"00"))</f>
        <v/>
      </c>
      <c r="S1713">
        <f>IF($AB1713="Да","Категория_Крупная","Категория_"&amp;TEXT(MOD(QUOTIENT($A1713-1,500),120)+1,"000"))</f>
        <v/>
      </c>
      <c r="T1713">
        <f>IF($AB1713="Да","Подкатегория_Крупная","Подкатегория_"&amp;TEXT(MOD(QUOTIENT($A1713-1,50),300)+1,"000"))</f>
        <v/>
      </c>
      <c r="U1713">
        <f>"SKU_"&amp;TEXT($A1713,"0000000")</f>
        <v/>
      </c>
      <c r="V1713">
        <f>CHOOSE(MOD($A1713-1,4)+1,"Enterprise","SMB","Госсектор","Розница")</f>
        <v/>
      </c>
      <c r="W1713">
        <f>"Клиент_"&amp;TEXT(MOD($A1713-1,20000)+1,"00000")</f>
        <v/>
      </c>
      <c r="X1713">
        <f>CHOOSE(MOD($A1713-1,5)+1,"Портал","API","Импорт","Ручной ввод","Интеграция")</f>
        <v/>
      </c>
      <c r="Y1713" s="8">
        <f>ROUND(1000+MOD($A1713*37,90000)+IF($AB1713="Да",5000,0),2)</f>
        <v/>
      </c>
      <c r="Z1713">
        <f>1+MOD($A1713,20)</f>
        <v/>
      </c>
      <c r="AA1713" s="8">
        <f>ROUND($Y1713*(0.08+MOD($A1713,17)/100),2)</f>
        <v/>
      </c>
      <c r="AB1713">
        <f>IF(MOD($A1713,10)&lt;7,"Да","Нет")</f>
        <v/>
      </c>
      <c r="AC1713">
        <f>$R1713&amp;" / "&amp;$S1713&amp;" / "&amp;$T1713</f>
        <v/>
      </c>
      <c r="AD1713">
        <f>1</f>
        <v/>
      </c>
      <c r="AE1713">
        <f>IF($A1713&lt;=Settings!$B$4,"до 100",IF($A1713&lt;=Settings!$B$5,"до 10 000",IF($A1713&lt;=Settings!$B$6,"до 100 000","100 000+")))</f>
        <v/>
      </c>
    </row>
    <row r="1714">
      <c r="A1714">
        <f>ROW()-1</f>
        <v/>
      </c>
      <c r="B1714">
        <f>IF($A1714&lt;=Settings!$B$4,"small_control",IF($A1714&lt;=Settings!$B$5,"medium_10k",IF($A1714&lt;=Settings!$B$6,"large_100k","extreme_1m")))</f>
        <v/>
      </c>
      <c r="C1714">
        <f>"ORD-"&amp;TEXT(QUOTIENT($A1714-1,3)+1,"0000000")</f>
        <v/>
      </c>
      <c r="D1714">
        <f>"LINE-"&amp;TEXT($A1714,"0000000")</f>
        <v/>
      </c>
      <c r="E1714" s="7">
        <f>Settings!$B$2+$A1714-1</f>
        <v/>
      </c>
      <c r="F1714" s="7">
        <f>Settings!$B$2+MOD($A1714-1,Settings!$B$7)</f>
        <v/>
      </c>
      <c r="G1714">
        <f>YEAR($F1714)</f>
        <v/>
      </c>
      <c r="H1714">
        <f>"Q"&amp;ROUNDUP(MONTH($F1714)/3,0)</f>
        <v/>
      </c>
      <c r="I1714">
        <f>MONTH($F1714)</f>
        <v/>
      </c>
      <c r="J1714">
        <f>CHOOSE(MONTH($F1714),"Январь","Февраль","Март","Апрель","Май","Июнь","Июль","Август","Сентябрь","Октябрь","Ноябрь","Декабрь")</f>
        <v/>
      </c>
      <c r="K1714">
        <f>DAY($F1714)</f>
        <v/>
      </c>
      <c r="L1714">
        <f>IF(MOD($A1714,10)&lt;7,"ФО_01_Крупный","ФО_"&amp;TEXT(MOD($A1714,8)+1,"00"))</f>
        <v/>
      </c>
      <c r="M1714">
        <f>IF($AB1714="Да","Регион_001_Крупный","Регион_"&amp;TEXT(MOD(QUOTIENT($A1714-1,20),180)+1,"000"))</f>
        <v/>
      </c>
      <c r="N1714">
        <f>IF($AB1714="Да","Город_"&amp;TEXT(MOD($A1714-1,250)+1,"0000"),"Город_"&amp;TEXT(MOD($A1714-1,3000)+1,"0000"))</f>
        <v/>
      </c>
      <c r="O1714">
        <f>IF($AB1714="Да","Холдинг_Крупный","Холдинг_"&amp;TEXT(MOD(QUOTIENT($A1714-1,10000),20)+1,"00"))</f>
        <v/>
      </c>
      <c r="P1714">
        <f>IF($AB1714="Да","Организация_Крупная","Организация_"&amp;TEXT(MOD(QUOTIENT($A1714-1,500),600)+1,"000"))</f>
        <v/>
      </c>
      <c r="Q1714">
        <f>"Отдел_"&amp;TEXT(MOD(QUOTIENT($A1714-1,50),100)+1,"000")</f>
        <v/>
      </c>
      <c r="R1714">
        <f>IF($AB1714="Да","Группа_Крупная","Группа_"&amp;TEXT(MOD(QUOTIENT($A1714-1,5000),30)+1,"00"))</f>
        <v/>
      </c>
      <c r="S1714">
        <f>IF($AB1714="Да","Категория_Крупная","Категория_"&amp;TEXT(MOD(QUOTIENT($A1714-1,500),120)+1,"000"))</f>
        <v/>
      </c>
      <c r="T1714">
        <f>IF($AB1714="Да","Подкатегория_Крупная","Подкатегория_"&amp;TEXT(MOD(QUOTIENT($A1714-1,50),300)+1,"000"))</f>
        <v/>
      </c>
      <c r="U1714">
        <f>"SKU_"&amp;TEXT($A1714,"0000000")</f>
        <v/>
      </c>
      <c r="V1714">
        <f>CHOOSE(MOD($A1714-1,4)+1,"Enterprise","SMB","Госсектор","Розница")</f>
        <v/>
      </c>
      <c r="W1714">
        <f>"Клиент_"&amp;TEXT(MOD($A1714-1,20000)+1,"00000")</f>
        <v/>
      </c>
      <c r="X1714">
        <f>CHOOSE(MOD($A1714-1,5)+1,"Портал","API","Импорт","Ручной ввод","Интеграция")</f>
        <v/>
      </c>
      <c r="Y1714" s="8">
        <f>ROUND(1000+MOD($A1714*37,90000)+IF($AB1714="Да",5000,0),2)</f>
        <v/>
      </c>
      <c r="Z1714">
        <f>1+MOD($A1714,20)</f>
        <v/>
      </c>
      <c r="AA1714" s="8">
        <f>ROUND($Y1714*(0.08+MOD($A1714,17)/100),2)</f>
        <v/>
      </c>
      <c r="AB1714">
        <f>IF(MOD($A1714,10)&lt;7,"Да","Нет")</f>
        <v/>
      </c>
      <c r="AC1714">
        <f>$R1714&amp;" / "&amp;$S1714&amp;" / "&amp;$T1714</f>
        <v/>
      </c>
      <c r="AD1714">
        <f>1</f>
        <v/>
      </c>
      <c r="AE1714">
        <f>IF($A1714&lt;=Settings!$B$4,"до 100",IF($A1714&lt;=Settings!$B$5,"до 10 000",IF($A1714&lt;=Settings!$B$6,"до 100 000","100 000+")))</f>
        <v/>
      </c>
    </row>
    <row r="1715">
      <c r="A1715">
        <f>ROW()-1</f>
        <v/>
      </c>
      <c r="B1715">
        <f>IF($A1715&lt;=Settings!$B$4,"small_control",IF($A1715&lt;=Settings!$B$5,"medium_10k",IF($A1715&lt;=Settings!$B$6,"large_100k","extreme_1m")))</f>
        <v/>
      </c>
      <c r="C1715">
        <f>"ORD-"&amp;TEXT(QUOTIENT($A1715-1,3)+1,"0000000")</f>
        <v/>
      </c>
      <c r="D1715">
        <f>"LINE-"&amp;TEXT($A1715,"0000000")</f>
        <v/>
      </c>
      <c r="E1715" s="7">
        <f>Settings!$B$2+$A1715-1</f>
        <v/>
      </c>
      <c r="F1715" s="7">
        <f>Settings!$B$2+MOD($A1715-1,Settings!$B$7)</f>
        <v/>
      </c>
      <c r="G1715">
        <f>YEAR($F1715)</f>
        <v/>
      </c>
      <c r="H1715">
        <f>"Q"&amp;ROUNDUP(MONTH($F1715)/3,0)</f>
        <v/>
      </c>
      <c r="I1715">
        <f>MONTH($F1715)</f>
        <v/>
      </c>
      <c r="J1715">
        <f>CHOOSE(MONTH($F1715),"Январь","Февраль","Март","Апрель","Май","Июнь","Июль","Август","Сентябрь","Октябрь","Ноябрь","Декабрь")</f>
        <v/>
      </c>
      <c r="K1715">
        <f>DAY($F1715)</f>
        <v/>
      </c>
      <c r="L1715">
        <f>IF(MOD($A1715,10)&lt;7,"ФО_01_Крупный","ФО_"&amp;TEXT(MOD($A1715,8)+1,"00"))</f>
        <v/>
      </c>
      <c r="M1715">
        <f>IF($AB1715="Да","Регион_001_Крупный","Регион_"&amp;TEXT(MOD(QUOTIENT($A1715-1,20),180)+1,"000"))</f>
        <v/>
      </c>
      <c r="N1715">
        <f>IF($AB1715="Да","Город_"&amp;TEXT(MOD($A1715-1,250)+1,"0000"),"Город_"&amp;TEXT(MOD($A1715-1,3000)+1,"0000"))</f>
        <v/>
      </c>
      <c r="O1715">
        <f>IF($AB1715="Да","Холдинг_Крупный","Холдинг_"&amp;TEXT(MOD(QUOTIENT($A1715-1,10000),20)+1,"00"))</f>
        <v/>
      </c>
      <c r="P1715">
        <f>IF($AB1715="Да","Организация_Крупная","Организация_"&amp;TEXT(MOD(QUOTIENT($A1715-1,500),600)+1,"000"))</f>
        <v/>
      </c>
      <c r="Q1715">
        <f>"Отдел_"&amp;TEXT(MOD(QUOTIENT($A1715-1,50),100)+1,"000")</f>
        <v/>
      </c>
      <c r="R1715">
        <f>IF($AB1715="Да","Группа_Крупная","Группа_"&amp;TEXT(MOD(QUOTIENT($A1715-1,5000),30)+1,"00"))</f>
        <v/>
      </c>
      <c r="S1715">
        <f>IF($AB1715="Да","Категория_Крупная","Категория_"&amp;TEXT(MOD(QUOTIENT($A1715-1,500),120)+1,"000"))</f>
        <v/>
      </c>
      <c r="T1715">
        <f>IF($AB1715="Да","Подкатегория_Крупная","Подкатегория_"&amp;TEXT(MOD(QUOTIENT($A1715-1,50),300)+1,"000"))</f>
        <v/>
      </c>
      <c r="U1715">
        <f>"SKU_"&amp;TEXT($A1715,"0000000")</f>
        <v/>
      </c>
      <c r="V1715">
        <f>CHOOSE(MOD($A1715-1,4)+1,"Enterprise","SMB","Госсектор","Розница")</f>
        <v/>
      </c>
      <c r="W1715">
        <f>"Клиент_"&amp;TEXT(MOD($A1715-1,20000)+1,"00000")</f>
        <v/>
      </c>
      <c r="X1715">
        <f>CHOOSE(MOD($A1715-1,5)+1,"Портал","API","Импорт","Ручной ввод","Интеграция")</f>
        <v/>
      </c>
      <c r="Y1715" s="8">
        <f>ROUND(1000+MOD($A1715*37,90000)+IF($AB1715="Да",5000,0),2)</f>
        <v/>
      </c>
      <c r="Z1715">
        <f>1+MOD($A1715,20)</f>
        <v/>
      </c>
      <c r="AA1715" s="8">
        <f>ROUND($Y1715*(0.08+MOD($A1715,17)/100),2)</f>
        <v/>
      </c>
      <c r="AB1715">
        <f>IF(MOD($A1715,10)&lt;7,"Да","Нет")</f>
        <v/>
      </c>
      <c r="AC1715">
        <f>$R1715&amp;" / "&amp;$S1715&amp;" / "&amp;$T1715</f>
        <v/>
      </c>
      <c r="AD1715">
        <f>1</f>
        <v/>
      </c>
      <c r="AE1715">
        <f>IF($A1715&lt;=Settings!$B$4,"до 100",IF($A1715&lt;=Settings!$B$5,"до 10 000",IF($A1715&lt;=Settings!$B$6,"до 100 000","100 000+")))</f>
        <v/>
      </c>
    </row>
    <row r="1716">
      <c r="A1716">
        <f>ROW()-1</f>
        <v/>
      </c>
      <c r="B1716">
        <f>IF($A1716&lt;=Settings!$B$4,"small_control",IF($A1716&lt;=Settings!$B$5,"medium_10k",IF($A1716&lt;=Settings!$B$6,"large_100k","extreme_1m")))</f>
        <v/>
      </c>
      <c r="C1716">
        <f>"ORD-"&amp;TEXT(QUOTIENT($A1716-1,3)+1,"0000000")</f>
        <v/>
      </c>
      <c r="D1716">
        <f>"LINE-"&amp;TEXT($A1716,"0000000")</f>
        <v/>
      </c>
      <c r="E1716" s="7">
        <f>Settings!$B$2+$A1716-1</f>
        <v/>
      </c>
      <c r="F1716" s="7">
        <f>Settings!$B$2+MOD($A1716-1,Settings!$B$7)</f>
        <v/>
      </c>
      <c r="G1716">
        <f>YEAR($F1716)</f>
        <v/>
      </c>
      <c r="H1716">
        <f>"Q"&amp;ROUNDUP(MONTH($F1716)/3,0)</f>
        <v/>
      </c>
      <c r="I1716">
        <f>MONTH($F1716)</f>
        <v/>
      </c>
      <c r="J1716">
        <f>CHOOSE(MONTH($F1716),"Январь","Февраль","Март","Апрель","Май","Июнь","Июль","Август","Сентябрь","Октябрь","Ноябрь","Декабрь")</f>
        <v/>
      </c>
      <c r="K1716">
        <f>DAY($F1716)</f>
        <v/>
      </c>
      <c r="L1716">
        <f>IF(MOD($A1716,10)&lt;7,"ФО_01_Крупный","ФО_"&amp;TEXT(MOD($A1716,8)+1,"00"))</f>
        <v/>
      </c>
      <c r="M1716">
        <f>IF($AB1716="Да","Регион_001_Крупный","Регион_"&amp;TEXT(MOD(QUOTIENT($A1716-1,20),180)+1,"000"))</f>
        <v/>
      </c>
      <c r="N1716">
        <f>IF($AB1716="Да","Город_"&amp;TEXT(MOD($A1716-1,250)+1,"0000"),"Город_"&amp;TEXT(MOD($A1716-1,3000)+1,"0000"))</f>
        <v/>
      </c>
      <c r="O1716">
        <f>IF($AB1716="Да","Холдинг_Крупный","Холдинг_"&amp;TEXT(MOD(QUOTIENT($A1716-1,10000),20)+1,"00"))</f>
        <v/>
      </c>
      <c r="P1716">
        <f>IF($AB1716="Да","Организация_Крупная","Организация_"&amp;TEXT(MOD(QUOTIENT($A1716-1,500),600)+1,"000"))</f>
        <v/>
      </c>
      <c r="Q1716">
        <f>"Отдел_"&amp;TEXT(MOD(QUOTIENT($A1716-1,50),100)+1,"000")</f>
        <v/>
      </c>
      <c r="R1716">
        <f>IF($AB1716="Да","Группа_Крупная","Группа_"&amp;TEXT(MOD(QUOTIENT($A1716-1,5000),30)+1,"00"))</f>
        <v/>
      </c>
      <c r="S1716">
        <f>IF($AB1716="Да","Категория_Крупная","Категория_"&amp;TEXT(MOD(QUOTIENT($A1716-1,500),120)+1,"000"))</f>
        <v/>
      </c>
      <c r="T1716">
        <f>IF($AB1716="Да","Подкатегория_Крупная","Подкатегория_"&amp;TEXT(MOD(QUOTIENT($A1716-1,50),300)+1,"000"))</f>
        <v/>
      </c>
      <c r="U1716">
        <f>"SKU_"&amp;TEXT($A1716,"0000000")</f>
        <v/>
      </c>
      <c r="V1716">
        <f>CHOOSE(MOD($A1716-1,4)+1,"Enterprise","SMB","Госсектор","Розница")</f>
        <v/>
      </c>
      <c r="W1716">
        <f>"Клиент_"&amp;TEXT(MOD($A1716-1,20000)+1,"00000")</f>
        <v/>
      </c>
      <c r="X1716">
        <f>CHOOSE(MOD($A1716-1,5)+1,"Портал","API","Импорт","Ручной ввод","Интеграция")</f>
        <v/>
      </c>
      <c r="Y1716" s="8">
        <f>ROUND(1000+MOD($A1716*37,90000)+IF($AB1716="Да",5000,0),2)</f>
        <v/>
      </c>
      <c r="Z1716">
        <f>1+MOD($A1716,20)</f>
        <v/>
      </c>
      <c r="AA1716" s="8">
        <f>ROUND($Y1716*(0.08+MOD($A1716,17)/100),2)</f>
        <v/>
      </c>
      <c r="AB1716">
        <f>IF(MOD($A1716,10)&lt;7,"Да","Нет")</f>
        <v/>
      </c>
      <c r="AC1716">
        <f>$R1716&amp;" / "&amp;$S1716&amp;" / "&amp;$T1716</f>
        <v/>
      </c>
      <c r="AD1716">
        <f>1</f>
        <v/>
      </c>
      <c r="AE1716">
        <f>IF($A1716&lt;=Settings!$B$4,"до 100",IF($A1716&lt;=Settings!$B$5,"до 10 000",IF($A1716&lt;=Settings!$B$6,"до 100 000","100 000+")))</f>
        <v/>
      </c>
    </row>
    <row r="1717">
      <c r="A1717">
        <f>ROW()-1</f>
        <v/>
      </c>
      <c r="B1717">
        <f>IF($A1717&lt;=Settings!$B$4,"small_control",IF($A1717&lt;=Settings!$B$5,"medium_10k",IF($A1717&lt;=Settings!$B$6,"large_100k","extreme_1m")))</f>
        <v/>
      </c>
      <c r="C1717">
        <f>"ORD-"&amp;TEXT(QUOTIENT($A1717-1,3)+1,"0000000")</f>
        <v/>
      </c>
      <c r="D1717">
        <f>"LINE-"&amp;TEXT($A1717,"0000000")</f>
        <v/>
      </c>
      <c r="E1717" s="7">
        <f>Settings!$B$2+$A1717-1</f>
        <v/>
      </c>
      <c r="F1717" s="7">
        <f>Settings!$B$2+MOD($A1717-1,Settings!$B$7)</f>
        <v/>
      </c>
      <c r="G1717">
        <f>YEAR($F1717)</f>
        <v/>
      </c>
      <c r="H1717">
        <f>"Q"&amp;ROUNDUP(MONTH($F1717)/3,0)</f>
        <v/>
      </c>
      <c r="I1717">
        <f>MONTH($F1717)</f>
        <v/>
      </c>
      <c r="J1717">
        <f>CHOOSE(MONTH($F1717),"Январь","Февраль","Март","Апрель","Май","Июнь","Июль","Август","Сентябрь","Октябрь","Ноябрь","Декабрь")</f>
        <v/>
      </c>
      <c r="K1717">
        <f>DAY($F1717)</f>
        <v/>
      </c>
      <c r="L1717">
        <f>IF(MOD($A1717,10)&lt;7,"ФО_01_Крупный","ФО_"&amp;TEXT(MOD($A1717,8)+1,"00"))</f>
        <v/>
      </c>
      <c r="M1717">
        <f>IF($AB1717="Да","Регион_001_Крупный","Регион_"&amp;TEXT(MOD(QUOTIENT($A1717-1,20),180)+1,"000"))</f>
        <v/>
      </c>
      <c r="N1717">
        <f>IF($AB1717="Да","Город_"&amp;TEXT(MOD($A1717-1,250)+1,"0000"),"Город_"&amp;TEXT(MOD($A1717-1,3000)+1,"0000"))</f>
        <v/>
      </c>
      <c r="O1717">
        <f>IF($AB1717="Да","Холдинг_Крупный","Холдинг_"&amp;TEXT(MOD(QUOTIENT($A1717-1,10000),20)+1,"00"))</f>
        <v/>
      </c>
      <c r="P1717">
        <f>IF($AB1717="Да","Организация_Крупная","Организация_"&amp;TEXT(MOD(QUOTIENT($A1717-1,500),600)+1,"000"))</f>
        <v/>
      </c>
      <c r="Q1717">
        <f>"Отдел_"&amp;TEXT(MOD(QUOTIENT($A1717-1,50),100)+1,"000")</f>
        <v/>
      </c>
      <c r="R1717">
        <f>IF($AB1717="Да","Группа_Крупная","Группа_"&amp;TEXT(MOD(QUOTIENT($A1717-1,5000),30)+1,"00"))</f>
        <v/>
      </c>
      <c r="S1717">
        <f>IF($AB1717="Да","Категория_Крупная","Категория_"&amp;TEXT(MOD(QUOTIENT($A1717-1,500),120)+1,"000"))</f>
        <v/>
      </c>
      <c r="T1717">
        <f>IF($AB1717="Да","Подкатегория_Крупная","Подкатегория_"&amp;TEXT(MOD(QUOTIENT($A1717-1,50),300)+1,"000"))</f>
        <v/>
      </c>
      <c r="U1717">
        <f>"SKU_"&amp;TEXT($A1717,"0000000")</f>
        <v/>
      </c>
      <c r="V1717">
        <f>CHOOSE(MOD($A1717-1,4)+1,"Enterprise","SMB","Госсектор","Розница")</f>
        <v/>
      </c>
      <c r="W1717">
        <f>"Клиент_"&amp;TEXT(MOD($A1717-1,20000)+1,"00000")</f>
        <v/>
      </c>
      <c r="X1717">
        <f>CHOOSE(MOD($A1717-1,5)+1,"Портал","API","Импорт","Ручной ввод","Интеграция")</f>
        <v/>
      </c>
      <c r="Y1717" s="8">
        <f>ROUND(1000+MOD($A1717*37,90000)+IF($AB1717="Да",5000,0),2)</f>
        <v/>
      </c>
      <c r="Z1717">
        <f>1+MOD($A1717,20)</f>
        <v/>
      </c>
      <c r="AA1717" s="8">
        <f>ROUND($Y1717*(0.08+MOD($A1717,17)/100),2)</f>
        <v/>
      </c>
      <c r="AB1717">
        <f>IF(MOD($A1717,10)&lt;7,"Да","Нет")</f>
        <v/>
      </c>
      <c r="AC1717">
        <f>$R1717&amp;" / "&amp;$S1717&amp;" / "&amp;$T1717</f>
        <v/>
      </c>
      <c r="AD1717">
        <f>1</f>
        <v/>
      </c>
      <c r="AE1717">
        <f>IF($A1717&lt;=Settings!$B$4,"до 100",IF($A1717&lt;=Settings!$B$5,"до 10 000",IF($A1717&lt;=Settings!$B$6,"до 100 000","100 000+")))</f>
        <v/>
      </c>
    </row>
    <row r="1718">
      <c r="A1718">
        <f>ROW()-1</f>
        <v/>
      </c>
      <c r="B1718">
        <f>IF($A1718&lt;=Settings!$B$4,"small_control",IF($A1718&lt;=Settings!$B$5,"medium_10k",IF($A1718&lt;=Settings!$B$6,"large_100k","extreme_1m")))</f>
        <v/>
      </c>
      <c r="C1718">
        <f>"ORD-"&amp;TEXT(QUOTIENT($A1718-1,3)+1,"0000000")</f>
        <v/>
      </c>
      <c r="D1718">
        <f>"LINE-"&amp;TEXT($A1718,"0000000")</f>
        <v/>
      </c>
      <c r="E1718" s="7">
        <f>Settings!$B$2+$A1718-1</f>
        <v/>
      </c>
      <c r="F1718" s="7">
        <f>Settings!$B$2+MOD($A1718-1,Settings!$B$7)</f>
        <v/>
      </c>
      <c r="G1718">
        <f>YEAR($F1718)</f>
        <v/>
      </c>
      <c r="H1718">
        <f>"Q"&amp;ROUNDUP(MONTH($F1718)/3,0)</f>
        <v/>
      </c>
      <c r="I1718">
        <f>MONTH($F1718)</f>
        <v/>
      </c>
      <c r="J1718">
        <f>CHOOSE(MONTH($F1718),"Январь","Февраль","Март","Апрель","Май","Июнь","Июль","Август","Сентябрь","Октябрь","Ноябрь","Декабрь")</f>
        <v/>
      </c>
      <c r="K1718">
        <f>DAY($F1718)</f>
        <v/>
      </c>
      <c r="L1718">
        <f>IF(MOD($A1718,10)&lt;7,"ФО_01_Крупный","ФО_"&amp;TEXT(MOD($A1718,8)+1,"00"))</f>
        <v/>
      </c>
      <c r="M1718">
        <f>IF($AB1718="Да","Регион_001_Крупный","Регион_"&amp;TEXT(MOD(QUOTIENT($A1718-1,20),180)+1,"000"))</f>
        <v/>
      </c>
      <c r="N1718">
        <f>IF($AB1718="Да","Город_"&amp;TEXT(MOD($A1718-1,250)+1,"0000"),"Город_"&amp;TEXT(MOD($A1718-1,3000)+1,"0000"))</f>
        <v/>
      </c>
      <c r="O1718">
        <f>IF($AB1718="Да","Холдинг_Крупный","Холдинг_"&amp;TEXT(MOD(QUOTIENT($A1718-1,10000),20)+1,"00"))</f>
        <v/>
      </c>
      <c r="P1718">
        <f>IF($AB1718="Да","Организация_Крупная","Организация_"&amp;TEXT(MOD(QUOTIENT($A1718-1,500),600)+1,"000"))</f>
        <v/>
      </c>
      <c r="Q1718">
        <f>"Отдел_"&amp;TEXT(MOD(QUOTIENT($A1718-1,50),100)+1,"000")</f>
        <v/>
      </c>
      <c r="R1718">
        <f>IF($AB1718="Да","Группа_Крупная","Группа_"&amp;TEXT(MOD(QUOTIENT($A1718-1,5000),30)+1,"00"))</f>
        <v/>
      </c>
      <c r="S1718">
        <f>IF($AB1718="Да","Категория_Крупная","Категория_"&amp;TEXT(MOD(QUOTIENT($A1718-1,500),120)+1,"000"))</f>
        <v/>
      </c>
      <c r="T1718">
        <f>IF($AB1718="Да","Подкатегория_Крупная","Подкатегория_"&amp;TEXT(MOD(QUOTIENT($A1718-1,50),300)+1,"000"))</f>
        <v/>
      </c>
      <c r="U1718">
        <f>"SKU_"&amp;TEXT($A1718,"0000000")</f>
        <v/>
      </c>
      <c r="V1718">
        <f>CHOOSE(MOD($A1718-1,4)+1,"Enterprise","SMB","Госсектор","Розница")</f>
        <v/>
      </c>
      <c r="W1718">
        <f>"Клиент_"&amp;TEXT(MOD($A1718-1,20000)+1,"00000")</f>
        <v/>
      </c>
      <c r="X1718">
        <f>CHOOSE(MOD($A1718-1,5)+1,"Портал","API","Импорт","Ручной ввод","Интеграция")</f>
        <v/>
      </c>
      <c r="Y1718" s="8">
        <f>ROUND(1000+MOD($A1718*37,90000)+IF($AB1718="Да",5000,0),2)</f>
        <v/>
      </c>
      <c r="Z1718">
        <f>1+MOD($A1718,20)</f>
        <v/>
      </c>
      <c r="AA1718" s="8">
        <f>ROUND($Y1718*(0.08+MOD($A1718,17)/100),2)</f>
        <v/>
      </c>
      <c r="AB1718">
        <f>IF(MOD($A1718,10)&lt;7,"Да","Нет")</f>
        <v/>
      </c>
      <c r="AC1718">
        <f>$R1718&amp;" / "&amp;$S1718&amp;" / "&amp;$T1718</f>
        <v/>
      </c>
      <c r="AD1718">
        <f>1</f>
        <v/>
      </c>
      <c r="AE1718">
        <f>IF($A1718&lt;=Settings!$B$4,"до 100",IF($A1718&lt;=Settings!$B$5,"до 10 000",IF($A1718&lt;=Settings!$B$6,"до 100 000","100 000+")))</f>
        <v/>
      </c>
    </row>
    <row r="1719">
      <c r="A1719">
        <f>ROW()-1</f>
        <v/>
      </c>
      <c r="B1719">
        <f>IF($A1719&lt;=Settings!$B$4,"small_control",IF($A1719&lt;=Settings!$B$5,"medium_10k",IF($A1719&lt;=Settings!$B$6,"large_100k","extreme_1m")))</f>
        <v/>
      </c>
      <c r="C1719">
        <f>"ORD-"&amp;TEXT(QUOTIENT($A1719-1,3)+1,"0000000")</f>
        <v/>
      </c>
      <c r="D1719">
        <f>"LINE-"&amp;TEXT($A1719,"0000000")</f>
        <v/>
      </c>
      <c r="E1719" s="7">
        <f>Settings!$B$2+$A1719-1</f>
        <v/>
      </c>
      <c r="F1719" s="7">
        <f>Settings!$B$2+MOD($A1719-1,Settings!$B$7)</f>
        <v/>
      </c>
      <c r="G1719">
        <f>YEAR($F1719)</f>
        <v/>
      </c>
      <c r="H1719">
        <f>"Q"&amp;ROUNDUP(MONTH($F1719)/3,0)</f>
        <v/>
      </c>
      <c r="I1719">
        <f>MONTH($F1719)</f>
        <v/>
      </c>
      <c r="J1719">
        <f>CHOOSE(MONTH($F1719),"Январь","Февраль","Март","Апрель","Май","Июнь","Июль","Август","Сентябрь","Октябрь","Ноябрь","Декабрь")</f>
        <v/>
      </c>
      <c r="K1719">
        <f>DAY($F1719)</f>
        <v/>
      </c>
      <c r="L1719">
        <f>IF(MOD($A1719,10)&lt;7,"ФО_01_Крупный","ФО_"&amp;TEXT(MOD($A1719,8)+1,"00"))</f>
        <v/>
      </c>
      <c r="M1719">
        <f>IF($AB1719="Да","Регион_001_Крупный","Регион_"&amp;TEXT(MOD(QUOTIENT($A1719-1,20),180)+1,"000"))</f>
        <v/>
      </c>
      <c r="N1719">
        <f>IF($AB1719="Да","Город_"&amp;TEXT(MOD($A1719-1,250)+1,"0000"),"Город_"&amp;TEXT(MOD($A1719-1,3000)+1,"0000"))</f>
        <v/>
      </c>
      <c r="O1719">
        <f>IF($AB1719="Да","Холдинг_Крупный","Холдинг_"&amp;TEXT(MOD(QUOTIENT($A1719-1,10000),20)+1,"00"))</f>
        <v/>
      </c>
      <c r="P1719">
        <f>IF($AB1719="Да","Организация_Крупная","Организация_"&amp;TEXT(MOD(QUOTIENT($A1719-1,500),600)+1,"000"))</f>
        <v/>
      </c>
      <c r="Q1719">
        <f>"Отдел_"&amp;TEXT(MOD(QUOTIENT($A1719-1,50),100)+1,"000")</f>
        <v/>
      </c>
      <c r="R1719">
        <f>IF($AB1719="Да","Группа_Крупная","Группа_"&amp;TEXT(MOD(QUOTIENT($A1719-1,5000),30)+1,"00"))</f>
        <v/>
      </c>
      <c r="S1719">
        <f>IF($AB1719="Да","Категория_Крупная","Категория_"&amp;TEXT(MOD(QUOTIENT($A1719-1,500),120)+1,"000"))</f>
        <v/>
      </c>
      <c r="T1719">
        <f>IF($AB1719="Да","Подкатегория_Крупная","Подкатегория_"&amp;TEXT(MOD(QUOTIENT($A1719-1,50),300)+1,"000"))</f>
        <v/>
      </c>
      <c r="U1719">
        <f>"SKU_"&amp;TEXT($A1719,"0000000")</f>
        <v/>
      </c>
      <c r="V1719">
        <f>CHOOSE(MOD($A1719-1,4)+1,"Enterprise","SMB","Госсектор","Розница")</f>
        <v/>
      </c>
      <c r="W1719">
        <f>"Клиент_"&amp;TEXT(MOD($A1719-1,20000)+1,"00000")</f>
        <v/>
      </c>
      <c r="X1719">
        <f>CHOOSE(MOD($A1719-1,5)+1,"Портал","API","Импорт","Ручной ввод","Интеграция")</f>
        <v/>
      </c>
      <c r="Y1719" s="8">
        <f>ROUND(1000+MOD($A1719*37,90000)+IF($AB1719="Да",5000,0),2)</f>
        <v/>
      </c>
      <c r="Z1719">
        <f>1+MOD($A1719,20)</f>
        <v/>
      </c>
      <c r="AA1719" s="8">
        <f>ROUND($Y1719*(0.08+MOD($A1719,17)/100),2)</f>
        <v/>
      </c>
      <c r="AB1719">
        <f>IF(MOD($A1719,10)&lt;7,"Да","Нет")</f>
        <v/>
      </c>
      <c r="AC1719">
        <f>$R1719&amp;" / "&amp;$S1719&amp;" / "&amp;$T1719</f>
        <v/>
      </c>
      <c r="AD1719">
        <f>1</f>
        <v/>
      </c>
      <c r="AE1719">
        <f>IF($A1719&lt;=Settings!$B$4,"до 100",IF($A1719&lt;=Settings!$B$5,"до 10 000",IF($A1719&lt;=Settings!$B$6,"до 100 000","100 000+")))</f>
        <v/>
      </c>
    </row>
    <row r="1720">
      <c r="A1720">
        <f>ROW()-1</f>
        <v/>
      </c>
      <c r="B1720">
        <f>IF($A1720&lt;=Settings!$B$4,"small_control",IF($A1720&lt;=Settings!$B$5,"medium_10k",IF($A1720&lt;=Settings!$B$6,"large_100k","extreme_1m")))</f>
        <v/>
      </c>
      <c r="C1720">
        <f>"ORD-"&amp;TEXT(QUOTIENT($A1720-1,3)+1,"0000000")</f>
        <v/>
      </c>
      <c r="D1720">
        <f>"LINE-"&amp;TEXT($A1720,"0000000")</f>
        <v/>
      </c>
      <c r="E1720" s="7">
        <f>Settings!$B$2+$A1720-1</f>
        <v/>
      </c>
      <c r="F1720" s="7">
        <f>Settings!$B$2+MOD($A1720-1,Settings!$B$7)</f>
        <v/>
      </c>
      <c r="G1720">
        <f>YEAR($F1720)</f>
        <v/>
      </c>
      <c r="H1720">
        <f>"Q"&amp;ROUNDUP(MONTH($F1720)/3,0)</f>
        <v/>
      </c>
      <c r="I1720">
        <f>MONTH($F1720)</f>
        <v/>
      </c>
      <c r="J1720">
        <f>CHOOSE(MONTH($F1720),"Январь","Февраль","Март","Апрель","Май","Июнь","Июль","Август","Сентябрь","Октябрь","Ноябрь","Декабрь")</f>
        <v/>
      </c>
      <c r="K1720">
        <f>DAY($F1720)</f>
        <v/>
      </c>
      <c r="L1720">
        <f>IF(MOD($A1720,10)&lt;7,"ФО_01_Крупный","ФО_"&amp;TEXT(MOD($A1720,8)+1,"00"))</f>
        <v/>
      </c>
      <c r="M1720">
        <f>IF($AB1720="Да","Регион_001_Крупный","Регион_"&amp;TEXT(MOD(QUOTIENT($A1720-1,20),180)+1,"000"))</f>
        <v/>
      </c>
      <c r="N1720">
        <f>IF($AB1720="Да","Город_"&amp;TEXT(MOD($A1720-1,250)+1,"0000"),"Город_"&amp;TEXT(MOD($A1720-1,3000)+1,"0000"))</f>
        <v/>
      </c>
      <c r="O1720">
        <f>IF($AB1720="Да","Холдинг_Крупный","Холдинг_"&amp;TEXT(MOD(QUOTIENT($A1720-1,10000),20)+1,"00"))</f>
        <v/>
      </c>
      <c r="P1720">
        <f>IF($AB1720="Да","Организация_Крупная","Организация_"&amp;TEXT(MOD(QUOTIENT($A1720-1,500),600)+1,"000"))</f>
        <v/>
      </c>
      <c r="Q1720">
        <f>"Отдел_"&amp;TEXT(MOD(QUOTIENT($A1720-1,50),100)+1,"000")</f>
        <v/>
      </c>
      <c r="R1720">
        <f>IF($AB1720="Да","Группа_Крупная","Группа_"&amp;TEXT(MOD(QUOTIENT($A1720-1,5000),30)+1,"00"))</f>
        <v/>
      </c>
      <c r="S1720">
        <f>IF($AB1720="Да","Категория_Крупная","Категория_"&amp;TEXT(MOD(QUOTIENT($A1720-1,500),120)+1,"000"))</f>
        <v/>
      </c>
      <c r="T1720">
        <f>IF($AB1720="Да","Подкатегория_Крупная","Подкатегория_"&amp;TEXT(MOD(QUOTIENT($A1720-1,50),300)+1,"000"))</f>
        <v/>
      </c>
      <c r="U1720">
        <f>"SKU_"&amp;TEXT($A1720,"0000000")</f>
        <v/>
      </c>
      <c r="V1720">
        <f>CHOOSE(MOD($A1720-1,4)+1,"Enterprise","SMB","Госсектор","Розница")</f>
        <v/>
      </c>
      <c r="W1720">
        <f>"Клиент_"&amp;TEXT(MOD($A1720-1,20000)+1,"00000")</f>
        <v/>
      </c>
      <c r="X1720">
        <f>CHOOSE(MOD($A1720-1,5)+1,"Портал","API","Импорт","Ручной ввод","Интеграция")</f>
        <v/>
      </c>
      <c r="Y1720" s="8">
        <f>ROUND(1000+MOD($A1720*37,90000)+IF($AB1720="Да",5000,0),2)</f>
        <v/>
      </c>
      <c r="Z1720">
        <f>1+MOD($A1720,20)</f>
        <v/>
      </c>
      <c r="AA1720" s="8">
        <f>ROUND($Y1720*(0.08+MOD($A1720,17)/100),2)</f>
        <v/>
      </c>
      <c r="AB1720">
        <f>IF(MOD($A1720,10)&lt;7,"Да","Нет")</f>
        <v/>
      </c>
      <c r="AC1720">
        <f>$R1720&amp;" / "&amp;$S1720&amp;" / "&amp;$T1720</f>
        <v/>
      </c>
      <c r="AD1720">
        <f>1</f>
        <v/>
      </c>
      <c r="AE1720">
        <f>IF($A1720&lt;=Settings!$B$4,"до 100",IF($A1720&lt;=Settings!$B$5,"до 10 000",IF($A1720&lt;=Settings!$B$6,"до 100 000","100 000+")))</f>
        <v/>
      </c>
    </row>
    <row r="1721">
      <c r="A1721">
        <f>ROW()-1</f>
        <v/>
      </c>
      <c r="B1721">
        <f>IF($A1721&lt;=Settings!$B$4,"small_control",IF($A1721&lt;=Settings!$B$5,"medium_10k",IF($A1721&lt;=Settings!$B$6,"large_100k","extreme_1m")))</f>
        <v/>
      </c>
      <c r="C1721">
        <f>"ORD-"&amp;TEXT(QUOTIENT($A1721-1,3)+1,"0000000")</f>
        <v/>
      </c>
      <c r="D1721">
        <f>"LINE-"&amp;TEXT($A1721,"0000000")</f>
        <v/>
      </c>
      <c r="E1721" s="7">
        <f>Settings!$B$2+$A1721-1</f>
        <v/>
      </c>
      <c r="F1721" s="7">
        <f>Settings!$B$2+MOD($A1721-1,Settings!$B$7)</f>
        <v/>
      </c>
      <c r="G1721">
        <f>YEAR($F1721)</f>
        <v/>
      </c>
      <c r="H1721">
        <f>"Q"&amp;ROUNDUP(MONTH($F1721)/3,0)</f>
        <v/>
      </c>
      <c r="I1721">
        <f>MONTH($F1721)</f>
        <v/>
      </c>
      <c r="J1721">
        <f>CHOOSE(MONTH($F1721),"Январь","Февраль","Март","Апрель","Май","Июнь","Июль","Август","Сентябрь","Октябрь","Ноябрь","Декабрь")</f>
        <v/>
      </c>
      <c r="K1721">
        <f>DAY($F1721)</f>
        <v/>
      </c>
      <c r="L1721">
        <f>IF(MOD($A1721,10)&lt;7,"ФО_01_Крупный","ФО_"&amp;TEXT(MOD($A1721,8)+1,"00"))</f>
        <v/>
      </c>
      <c r="M1721">
        <f>IF($AB1721="Да","Регион_001_Крупный","Регион_"&amp;TEXT(MOD(QUOTIENT($A1721-1,20),180)+1,"000"))</f>
        <v/>
      </c>
      <c r="N1721">
        <f>IF($AB1721="Да","Город_"&amp;TEXT(MOD($A1721-1,250)+1,"0000"),"Город_"&amp;TEXT(MOD($A1721-1,3000)+1,"0000"))</f>
        <v/>
      </c>
      <c r="O1721">
        <f>IF($AB1721="Да","Холдинг_Крупный","Холдинг_"&amp;TEXT(MOD(QUOTIENT($A1721-1,10000),20)+1,"00"))</f>
        <v/>
      </c>
      <c r="P1721">
        <f>IF($AB1721="Да","Организация_Крупная","Организация_"&amp;TEXT(MOD(QUOTIENT($A1721-1,500),600)+1,"000"))</f>
        <v/>
      </c>
      <c r="Q1721">
        <f>"Отдел_"&amp;TEXT(MOD(QUOTIENT($A1721-1,50),100)+1,"000")</f>
        <v/>
      </c>
      <c r="R1721">
        <f>IF($AB1721="Да","Группа_Крупная","Группа_"&amp;TEXT(MOD(QUOTIENT($A1721-1,5000),30)+1,"00"))</f>
        <v/>
      </c>
      <c r="S1721">
        <f>IF($AB1721="Да","Категория_Крупная","Категория_"&amp;TEXT(MOD(QUOTIENT($A1721-1,500),120)+1,"000"))</f>
        <v/>
      </c>
      <c r="T1721">
        <f>IF($AB1721="Да","Подкатегория_Крупная","Подкатегория_"&amp;TEXT(MOD(QUOTIENT($A1721-1,50),300)+1,"000"))</f>
        <v/>
      </c>
      <c r="U1721">
        <f>"SKU_"&amp;TEXT($A1721,"0000000")</f>
        <v/>
      </c>
      <c r="V1721">
        <f>CHOOSE(MOD($A1721-1,4)+1,"Enterprise","SMB","Госсектор","Розница")</f>
        <v/>
      </c>
      <c r="W1721">
        <f>"Клиент_"&amp;TEXT(MOD($A1721-1,20000)+1,"00000")</f>
        <v/>
      </c>
      <c r="X1721">
        <f>CHOOSE(MOD($A1721-1,5)+1,"Портал","API","Импорт","Ручной ввод","Интеграция")</f>
        <v/>
      </c>
      <c r="Y1721" s="8">
        <f>ROUND(1000+MOD($A1721*37,90000)+IF($AB1721="Да",5000,0),2)</f>
        <v/>
      </c>
      <c r="Z1721">
        <f>1+MOD($A1721,20)</f>
        <v/>
      </c>
      <c r="AA1721" s="8">
        <f>ROUND($Y1721*(0.08+MOD($A1721,17)/100),2)</f>
        <v/>
      </c>
      <c r="AB1721">
        <f>IF(MOD($A1721,10)&lt;7,"Да","Нет")</f>
        <v/>
      </c>
      <c r="AC1721">
        <f>$R1721&amp;" / "&amp;$S1721&amp;" / "&amp;$T1721</f>
        <v/>
      </c>
      <c r="AD1721">
        <f>1</f>
        <v/>
      </c>
      <c r="AE1721">
        <f>IF($A1721&lt;=Settings!$B$4,"до 100",IF($A1721&lt;=Settings!$B$5,"до 10 000",IF($A1721&lt;=Settings!$B$6,"до 100 000","100 000+")))</f>
        <v/>
      </c>
    </row>
    <row r="1722">
      <c r="A1722">
        <f>ROW()-1</f>
        <v/>
      </c>
      <c r="B1722">
        <f>IF($A1722&lt;=Settings!$B$4,"small_control",IF($A1722&lt;=Settings!$B$5,"medium_10k",IF($A1722&lt;=Settings!$B$6,"large_100k","extreme_1m")))</f>
        <v/>
      </c>
      <c r="C1722">
        <f>"ORD-"&amp;TEXT(QUOTIENT($A1722-1,3)+1,"0000000")</f>
        <v/>
      </c>
      <c r="D1722">
        <f>"LINE-"&amp;TEXT($A1722,"0000000")</f>
        <v/>
      </c>
      <c r="E1722" s="7">
        <f>Settings!$B$2+$A1722-1</f>
        <v/>
      </c>
      <c r="F1722" s="7">
        <f>Settings!$B$2+MOD($A1722-1,Settings!$B$7)</f>
        <v/>
      </c>
      <c r="G1722">
        <f>YEAR($F1722)</f>
        <v/>
      </c>
      <c r="H1722">
        <f>"Q"&amp;ROUNDUP(MONTH($F1722)/3,0)</f>
        <v/>
      </c>
      <c r="I1722">
        <f>MONTH($F1722)</f>
        <v/>
      </c>
      <c r="J1722">
        <f>CHOOSE(MONTH($F1722),"Январь","Февраль","Март","Апрель","Май","Июнь","Июль","Август","Сентябрь","Октябрь","Ноябрь","Декабрь")</f>
        <v/>
      </c>
      <c r="K1722">
        <f>DAY($F1722)</f>
        <v/>
      </c>
      <c r="L1722">
        <f>IF(MOD($A1722,10)&lt;7,"ФО_01_Крупный","ФО_"&amp;TEXT(MOD($A1722,8)+1,"00"))</f>
        <v/>
      </c>
      <c r="M1722">
        <f>IF($AB1722="Да","Регион_001_Крупный","Регион_"&amp;TEXT(MOD(QUOTIENT($A1722-1,20),180)+1,"000"))</f>
        <v/>
      </c>
      <c r="N1722">
        <f>IF($AB1722="Да","Город_"&amp;TEXT(MOD($A1722-1,250)+1,"0000"),"Город_"&amp;TEXT(MOD($A1722-1,3000)+1,"0000"))</f>
        <v/>
      </c>
      <c r="O1722">
        <f>IF($AB1722="Да","Холдинг_Крупный","Холдинг_"&amp;TEXT(MOD(QUOTIENT($A1722-1,10000),20)+1,"00"))</f>
        <v/>
      </c>
      <c r="P1722">
        <f>IF($AB1722="Да","Организация_Крупная","Организация_"&amp;TEXT(MOD(QUOTIENT($A1722-1,500),600)+1,"000"))</f>
        <v/>
      </c>
      <c r="Q1722">
        <f>"Отдел_"&amp;TEXT(MOD(QUOTIENT($A1722-1,50),100)+1,"000")</f>
        <v/>
      </c>
      <c r="R1722">
        <f>IF($AB1722="Да","Группа_Крупная","Группа_"&amp;TEXT(MOD(QUOTIENT($A1722-1,5000),30)+1,"00"))</f>
        <v/>
      </c>
      <c r="S1722">
        <f>IF($AB1722="Да","Категория_Крупная","Категория_"&amp;TEXT(MOD(QUOTIENT($A1722-1,500),120)+1,"000"))</f>
        <v/>
      </c>
      <c r="T1722">
        <f>IF($AB1722="Да","Подкатегория_Крупная","Подкатегория_"&amp;TEXT(MOD(QUOTIENT($A1722-1,50),300)+1,"000"))</f>
        <v/>
      </c>
      <c r="U1722">
        <f>"SKU_"&amp;TEXT($A1722,"0000000")</f>
        <v/>
      </c>
      <c r="V1722">
        <f>CHOOSE(MOD($A1722-1,4)+1,"Enterprise","SMB","Госсектор","Розница")</f>
        <v/>
      </c>
      <c r="W1722">
        <f>"Клиент_"&amp;TEXT(MOD($A1722-1,20000)+1,"00000")</f>
        <v/>
      </c>
      <c r="X1722">
        <f>CHOOSE(MOD($A1722-1,5)+1,"Портал","API","Импорт","Ручной ввод","Интеграция")</f>
        <v/>
      </c>
      <c r="Y1722" s="8">
        <f>ROUND(1000+MOD($A1722*37,90000)+IF($AB1722="Да",5000,0),2)</f>
        <v/>
      </c>
      <c r="Z1722">
        <f>1+MOD($A1722,20)</f>
        <v/>
      </c>
      <c r="AA1722" s="8">
        <f>ROUND($Y1722*(0.08+MOD($A1722,17)/100),2)</f>
        <v/>
      </c>
      <c r="AB1722">
        <f>IF(MOD($A1722,10)&lt;7,"Да","Нет")</f>
        <v/>
      </c>
      <c r="AC1722">
        <f>$R1722&amp;" / "&amp;$S1722&amp;" / "&amp;$T1722</f>
        <v/>
      </c>
      <c r="AD1722">
        <f>1</f>
        <v/>
      </c>
      <c r="AE1722">
        <f>IF($A1722&lt;=Settings!$B$4,"до 100",IF($A1722&lt;=Settings!$B$5,"до 10 000",IF($A1722&lt;=Settings!$B$6,"до 100 000","100 000+")))</f>
        <v/>
      </c>
    </row>
    <row r="1723">
      <c r="A1723">
        <f>ROW()-1</f>
        <v/>
      </c>
      <c r="B1723">
        <f>IF($A1723&lt;=Settings!$B$4,"small_control",IF($A1723&lt;=Settings!$B$5,"medium_10k",IF($A1723&lt;=Settings!$B$6,"large_100k","extreme_1m")))</f>
        <v/>
      </c>
      <c r="C1723">
        <f>"ORD-"&amp;TEXT(QUOTIENT($A1723-1,3)+1,"0000000")</f>
        <v/>
      </c>
      <c r="D1723">
        <f>"LINE-"&amp;TEXT($A1723,"0000000")</f>
        <v/>
      </c>
      <c r="E1723" s="7">
        <f>Settings!$B$2+$A1723-1</f>
        <v/>
      </c>
      <c r="F1723" s="7">
        <f>Settings!$B$2+MOD($A1723-1,Settings!$B$7)</f>
        <v/>
      </c>
      <c r="G1723">
        <f>YEAR($F1723)</f>
        <v/>
      </c>
      <c r="H1723">
        <f>"Q"&amp;ROUNDUP(MONTH($F1723)/3,0)</f>
        <v/>
      </c>
      <c r="I1723">
        <f>MONTH($F1723)</f>
        <v/>
      </c>
      <c r="J1723">
        <f>CHOOSE(MONTH($F1723),"Январь","Февраль","Март","Апрель","Май","Июнь","Июль","Август","Сентябрь","Октябрь","Ноябрь","Декабрь")</f>
        <v/>
      </c>
      <c r="K1723">
        <f>DAY($F1723)</f>
        <v/>
      </c>
      <c r="L1723">
        <f>IF(MOD($A1723,10)&lt;7,"ФО_01_Крупный","ФО_"&amp;TEXT(MOD($A1723,8)+1,"00"))</f>
        <v/>
      </c>
      <c r="M1723">
        <f>IF($AB1723="Да","Регион_001_Крупный","Регион_"&amp;TEXT(MOD(QUOTIENT($A1723-1,20),180)+1,"000"))</f>
        <v/>
      </c>
      <c r="N1723">
        <f>IF($AB1723="Да","Город_"&amp;TEXT(MOD($A1723-1,250)+1,"0000"),"Город_"&amp;TEXT(MOD($A1723-1,3000)+1,"0000"))</f>
        <v/>
      </c>
      <c r="O1723">
        <f>IF($AB1723="Да","Холдинг_Крупный","Холдинг_"&amp;TEXT(MOD(QUOTIENT($A1723-1,10000),20)+1,"00"))</f>
        <v/>
      </c>
      <c r="P1723">
        <f>IF($AB1723="Да","Организация_Крупная","Организация_"&amp;TEXT(MOD(QUOTIENT($A1723-1,500),600)+1,"000"))</f>
        <v/>
      </c>
      <c r="Q1723">
        <f>"Отдел_"&amp;TEXT(MOD(QUOTIENT($A1723-1,50),100)+1,"000")</f>
        <v/>
      </c>
      <c r="R1723">
        <f>IF($AB1723="Да","Группа_Крупная","Группа_"&amp;TEXT(MOD(QUOTIENT($A1723-1,5000),30)+1,"00"))</f>
        <v/>
      </c>
      <c r="S1723">
        <f>IF($AB1723="Да","Категория_Крупная","Категория_"&amp;TEXT(MOD(QUOTIENT($A1723-1,500),120)+1,"000"))</f>
        <v/>
      </c>
      <c r="T1723">
        <f>IF($AB1723="Да","Подкатегория_Крупная","Подкатегория_"&amp;TEXT(MOD(QUOTIENT($A1723-1,50),300)+1,"000"))</f>
        <v/>
      </c>
      <c r="U1723">
        <f>"SKU_"&amp;TEXT($A1723,"0000000")</f>
        <v/>
      </c>
      <c r="V1723">
        <f>CHOOSE(MOD($A1723-1,4)+1,"Enterprise","SMB","Госсектор","Розница")</f>
        <v/>
      </c>
      <c r="W1723">
        <f>"Клиент_"&amp;TEXT(MOD($A1723-1,20000)+1,"00000")</f>
        <v/>
      </c>
      <c r="X1723">
        <f>CHOOSE(MOD($A1723-1,5)+1,"Портал","API","Импорт","Ручной ввод","Интеграция")</f>
        <v/>
      </c>
      <c r="Y1723" s="8">
        <f>ROUND(1000+MOD($A1723*37,90000)+IF($AB1723="Да",5000,0),2)</f>
        <v/>
      </c>
      <c r="Z1723">
        <f>1+MOD($A1723,20)</f>
        <v/>
      </c>
      <c r="AA1723" s="8">
        <f>ROUND($Y1723*(0.08+MOD($A1723,17)/100),2)</f>
        <v/>
      </c>
      <c r="AB1723">
        <f>IF(MOD($A1723,10)&lt;7,"Да","Нет")</f>
        <v/>
      </c>
      <c r="AC1723">
        <f>$R1723&amp;" / "&amp;$S1723&amp;" / "&amp;$T1723</f>
        <v/>
      </c>
      <c r="AD1723">
        <f>1</f>
        <v/>
      </c>
      <c r="AE1723">
        <f>IF($A1723&lt;=Settings!$B$4,"до 100",IF($A1723&lt;=Settings!$B$5,"до 10 000",IF($A1723&lt;=Settings!$B$6,"до 100 000","100 000+")))</f>
        <v/>
      </c>
    </row>
    <row r="1724">
      <c r="A1724">
        <f>ROW()-1</f>
        <v/>
      </c>
      <c r="B1724">
        <f>IF($A1724&lt;=Settings!$B$4,"small_control",IF($A1724&lt;=Settings!$B$5,"medium_10k",IF($A1724&lt;=Settings!$B$6,"large_100k","extreme_1m")))</f>
        <v/>
      </c>
      <c r="C1724">
        <f>"ORD-"&amp;TEXT(QUOTIENT($A1724-1,3)+1,"0000000")</f>
        <v/>
      </c>
      <c r="D1724">
        <f>"LINE-"&amp;TEXT($A1724,"0000000")</f>
        <v/>
      </c>
      <c r="E1724" s="7">
        <f>Settings!$B$2+$A1724-1</f>
        <v/>
      </c>
      <c r="F1724" s="7">
        <f>Settings!$B$2+MOD($A1724-1,Settings!$B$7)</f>
        <v/>
      </c>
      <c r="G1724">
        <f>YEAR($F1724)</f>
        <v/>
      </c>
      <c r="H1724">
        <f>"Q"&amp;ROUNDUP(MONTH($F1724)/3,0)</f>
        <v/>
      </c>
      <c r="I1724">
        <f>MONTH($F1724)</f>
        <v/>
      </c>
      <c r="J1724">
        <f>CHOOSE(MONTH($F1724),"Январь","Февраль","Март","Апрель","Май","Июнь","Июль","Август","Сентябрь","Октябрь","Ноябрь","Декабрь")</f>
        <v/>
      </c>
      <c r="K1724">
        <f>DAY($F1724)</f>
        <v/>
      </c>
      <c r="L1724">
        <f>IF(MOD($A1724,10)&lt;7,"ФО_01_Крупный","ФО_"&amp;TEXT(MOD($A1724,8)+1,"00"))</f>
        <v/>
      </c>
      <c r="M1724">
        <f>IF($AB1724="Да","Регион_001_Крупный","Регион_"&amp;TEXT(MOD(QUOTIENT($A1724-1,20),180)+1,"000"))</f>
        <v/>
      </c>
      <c r="N1724">
        <f>IF($AB1724="Да","Город_"&amp;TEXT(MOD($A1724-1,250)+1,"0000"),"Город_"&amp;TEXT(MOD($A1724-1,3000)+1,"0000"))</f>
        <v/>
      </c>
      <c r="O1724">
        <f>IF($AB1724="Да","Холдинг_Крупный","Холдинг_"&amp;TEXT(MOD(QUOTIENT($A1724-1,10000),20)+1,"00"))</f>
        <v/>
      </c>
      <c r="P1724">
        <f>IF($AB1724="Да","Организация_Крупная","Организация_"&amp;TEXT(MOD(QUOTIENT($A1724-1,500),600)+1,"000"))</f>
        <v/>
      </c>
      <c r="Q1724">
        <f>"Отдел_"&amp;TEXT(MOD(QUOTIENT($A1724-1,50),100)+1,"000")</f>
        <v/>
      </c>
      <c r="R1724">
        <f>IF($AB1724="Да","Группа_Крупная","Группа_"&amp;TEXT(MOD(QUOTIENT($A1724-1,5000),30)+1,"00"))</f>
        <v/>
      </c>
      <c r="S1724">
        <f>IF($AB1724="Да","Категория_Крупная","Категория_"&amp;TEXT(MOD(QUOTIENT($A1724-1,500),120)+1,"000"))</f>
        <v/>
      </c>
      <c r="T1724">
        <f>IF($AB1724="Да","Подкатегория_Крупная","Подкатегория_"&amp;TEXT(MOD(QUOTIENT($A1724-1,50),300)+1,"000"))</f>
        <v/>
      </c>
      <c r="U1724">
        <f>"SKU_"&amp;TEXT($A1724,"0000000")</f>
        <v/>
      </c>
      <c r="V1724">
        <f>CHOOSE(MOD($A1724-1,4)+1,"Enterprise","SMB","Госсектор","Розница")</f>
        <v/>
      </c>
      <c r="W1724">
        <f>"Клиент_"&amp;TEXT(MOD($A1724-1,20000)+1,"00000")</f>
        <v/>
      </c>
      <c r="X1724">
        <f>CHOOSE(MOD($A1724-1,5)+1,"Портал","API","Импорт","Ручной ввод","Интеграция")</f>
        <v/>
      </c>
      <c r="Y1724" s="8">
        <f>ROUND(1000+MOD($A1724*37,90000)+IF($AB1724="Да",5000,0),2)</f>
        <v/>
      </c>
      <c r="Z1724">
        <f>1+MOD($A1724,20)</f>
        <v/>
      </c>
      <c r="AA1724" s="8">
        <f>ROUND($Y1724*(0.08+MOD($A1724,17)/100),2)</f>
        <v/>
      </c>
      <c r="AB1724">
        <f>IF(MOD($A1724,10)&lt;7,"Да","Нет")</f>
        <v/>
      </c>
      <c r="AC1724">
        <f>$R1724&amp;" / "&amp;$S1724&amp;" / "&amp;$T1724</f>
        <v/>
      </c>
      <c r="AD1724">
        <f>1</f>
        <v/>
      </c>
      <c r="AE1724">
        <f>IF($A1724&lt;=Settings!$B$4,"до 100",IF($A1724&lt;=Settings!$B$5,"до 10 000",IF($A1724&lt;=Settings!$B$6,"до 100 000","100 000+")))</f>
        <v/>
      </c>
    </row>
    <row r="1725">
      <c r="A1725">
        <f>ROW()-1</f>
        <v/>
      </c>
      <c r="B1725">
        <f>IF($A1725&lt;=Settings!$B$4,"small_control",IF($A1725&lt;=Settings!$B$5,"medium_10k",IF($A1725&lt;=Settings!$B$6,"large_100k","extreme_1m")))</f>
        <v/>
      </c>
      <c r="C1725">
        <f>"ORD-"&amp;TEXT(QUOTIENT($A1725-1,3)+1,"0000000")</f>
        <v/>
      </c>
      <c r="D1725">
        <f>"LINE-"&amp;TEXT($A1725,"0000000")</f>
        <v/>
      </c>
      <c r="E1725" s="7">
        <f>Settings!$B$2+$A1725-1</f>
        <v/>
      </c>
      <c r="F1725" s="7">
        <f>Settings!$B$2+MOD($A1725-1,Settings!$B$7)</f>
        <v/>
      </c>
      <c r="G1725">
        <f>YEAR($F1725)</f>
        <v/>
      </c>
      <c r="H1725">
        <f>"Q"&amp;ROUNDUP(MONTH($F1725)/3,0)</f>
        <v/>
      </c>
      <c r="I1725">
        <f>MONTH($F1725)</f>
        <v/>
      </c>
      <c r="J1725">
        <f>CHOOSE(MONTH($F1725),"Январь","Февраль","Март","Апрель","Май","Июнь","Июль","Август","Сентябрь","Октябрь","Ноябрь","Декабрь")</f>
        <v/>
      </c>
      <c r="K1725">
        <f>DAY($F1725)</f>
        <v/>
      </c>
      <c r="L1725">
        <f>IF(MOD($A1725,10)&lt;7,"ФО_01_Крупный","ФО_"&amp;TEXT(MOD($A1725,8)+1,"00"))</f>
        <v/>
      </c>
      <c r="M1725">
        <f>IF($AB1725="Да","Регион_001_Крупный","Регион_"&amp;TEXT(MOD(QUOTIENT($A1725-1,20),180)+1,"000"))</f>
        <v/>
      </c>
      <c r="N1725">
        <f>IF($AB1725="Да","Город_"&amp;TEXT(MOD($A1725-1,250)+1,"0000"),"Город_"&amp;TEXT(MOD($A1725-1,3000)+1,"0000"))</f>
        <v/>
      </c>
      <c r="O1725">
        <f>IF($AB1725="Да","Холдинг_Крупный","Холдинг_"&amp;TEXT(MOD(QUOTIENT($A1725-1,10000),20)+1,"00"))</f>
        <v/>
      </c>
      <c r="P1725">
        <f>IF($AB1725="Да","Организация_Крупная","Организация_"&amp;TEXT(MOD(QUOTIENT($A1725-1,500),600)+1,"000"))</f>
        <v/>
      </c>
      <c r="Q1725">
        <f>"Отдел_"&amp;TEXT(MOD(QUOTIENT($A1725-1,50),100)+1,"000")</f>
        <v/>
      </c>
      <c r="R1725">
        <f>IF($AB1725="Да","Группа_Крупная","Группа_"&amp;TEXT(MOD(QUOTIENT($A1725-1,5000),30)+1,"00"))</f>
        <v/>
      </c>
      <c r="S1725">
        <f>IF($AB1725="Да","Категория_Крупная","Категория_"&amp;TEXT(MOD(QUOTIENT($A1725-1,500),120)+1,"000"))</f>
        <v/>
      </c>
      <c r="T1725">
        <f>IF($AB1725="Да","Подкатегория_Крупная","Подкатегория_"&amp;TEXT(MOD(QUOTIENT($A1725-1,50),300)+1,"000"))</f>
        <v/>
      </c>
      <c r="U1725">
        <f>"SKU_"&amp;TEXT($A1725,"0000000")</f>
        <v/>
      </c>
      <c r="V1725">
        <f>CHOOSE(MOD($A1725-1,4)+1,"Enterprise","SMB","Госсектор","Розница")</f>
        <v/>
      </c>
      <c r="W1725">
        <f>"Клиент_"&amp;TEXT(MOD($A1725-1,20000)+1,"00000")</f>
        <v/>
      </c>
      <c r="X1725">
        <f>CHOOSE(MOD($A1725-1,5)+1,"Портал","API","Импорт","Ручной ввод","Интеграция")</f>
        <v/>
      </c>
      <c r="Y1725" s="8">
        <f>ROUND(1000+MOD($A1725*37,90000)+IF($AB1725="Да",5000,0),2)</f>
        <v/>
      </c>
      <c r="Z1725">
        <f>1+MOD($A1725,20)</f>
        <v/>
      </c>
      <c r="AA1725" s="8">
        <f>ROUND($Y1725*(0.08+MOD($A1725,17)/100),2)</f>
        <v/>
      </c>
      <c r="AB1725">
        <f>IF(MOD($A1725,10)&lt;7,"Да","Нет")</f>
        <v/>
      </c>
      <c r="AC1725">
        <f>$R1725&amp;" / "&amp;$S1725&amp;" / "&amp;$T1725</f>
        <v/>
      </c>
      <c r="AD1725">
        <f>1</f>
        <v/>
      </c>
      <c r="AE1725">
        <f>IF($A1725&lt;=Settings!$B$4,"до 100",IF($A1725&lt;=Settings!$B$5,"до 10 000",IF($A1725&lt;=Settings!$B$6,"до 100 000","100 000+")))</f>
        <v/>
      </c>
    </row>
    <row r="1726">
      <c r="A1726">
        <f>ROW()-1</f>
        <v/>
      </c>
      <c r="B1726">
        <f>IF($A1726&lt;=Settings!$B$4,"small_control",IF($A1726&lt;=Settings!$B$5,"medium_10k",IF($A1726&lt;=Settings!$B$6,"large_100k","extreme_1m")))</f>
        <v/>
      </c>
      <c r="C1726">
        <f>"ORD-"&amp;TEXT(QUOTIENT($A1726-1,3)+1,"0000000")</f>
        <v/>
      </c>
      <c r="D1726">
        <f>"LINE-"&amp;TEXT($A1726,"0000000")</f>
        <v/>
      </c>
      <c r="E1726" s="7">
        <f>Settings!$B$2+$A1726-1</f>
        <v/>
      </c>
      <c r="F1726" s="7">
        <f>Settings!$B$2+MOD($A1726-1,Settings!$B$7)</f>
        <v/>
      </c>
      <c r="G1726">
        <f>YEAR($F1726)</f>
        <v/>
      </c>
      <c r="H1726">
        <f>"Q"&amp;ROUNDUP(MONTH($F1726)/3,0)</f>
        <v/>
      </c>
      <c r="I1726">
        <f>MONTH($F1726)</f>
        <v/>
      </c>
      <c r="J1726">
        <f>CHOOSE(MONTH($F1726),"Январь","Февраль","Март","Апрель","Май","Июнь","Июль","Август","Сентябрь","Октябрь","Ноябрь","Декабрь")</f>
        <v/>
      </c>
      <c r="K1726">
        <f>DAY($F1726)</f>
        <v/>
      </c>
      <c r="L1726">
        <f>IF(MOD($A1726,10)&lt;7,"ФО_01_Крупный","ФО_"&amp;TEXT(MOD($A1726,8)+1,"00"))</f>
        <v/>
      </c>
      <c r="M1726">
        <f>IF($AB1726="Да","Регион_001_Крупный","Регион_"&amp;TEXT(MOD(QUOTIENT($A1726-1,20),180)+1,"000"))</f>
        <v/>
      </c>
      <c r="N1726">
        <f>IF($AB1726="Да","Город_"&amp;TEXT(MOD($A1726-1,250)+1,"0000"),"Город_"&amp;TEXT(MOD($A1726-1,3000)+1,"0000"))</f>
        <v/>
      </c>
      <c r="O1726">
        <f>IF($AB1726="Да","Холдинг_Крупный","Холдинг_"&amp;TEXT(MOD(QUOTIENT($A1726-1,10000),20)+1,"00"))</f>
        <v/>
      </c>
      <c r="P1726">
        <f>IF($AB1726="Да","Организация_Крупная","Организация_"&amp;TEXT(MOD(QUOTIENT($A1726-1,500),600)+1,"000"))</f>
        <v/>
      </c>
      <c r="Q1726">
        <f>"Отдел_"&amp;TEXT(MOD(QUOTIENT($A1726-1,50),100)+1,"000")</f>
        <v/>
      </c>
      <c r="R1726">
        <f>IF($AB1726="Да","Группа_Крупная","Группа_"&amp;TEXT(MOD(QUOTIENT($A1726-1,5000),30)+1,"00"))</f>
        <v/>
      </c>
      <c r="S1726">
        <f>IF($AB1726="Да","Категория_Крупная","Категория_"&amp;TEXT(MOD(QUOTIENT($A1726-1,500),120)+1,"000"))</f>
        <v/>
      </c>
      <c r="T1726">
        <f>IF($AB1726="Да","Подкатегория_Крупная","Подкатегория_"&amp;TEXT(MOD(QUOTIENT($A1726-1,50),300)+1,"000"))</f>
        <v/>
      </c>
      <c r="U1726">
        <f>"SKU_"&amp;TEXT($A1726,"0000000")</f>
        <v/>
      </c>
      <c r="V1726">
        <f>CHOOSE(MOD($A1726-1,4)+1,"Enterprise","SMB","Госсектор","Розница")</f>
        <v/>
      </c>
      <c r="W1726">
        <f>"Клиент_"&amp;TEXT(MOD($A1726-1,20000)+1,"00000")</f>
        <v/>
      </c>
      <c r="X1726">
        <f>CHOOSE(MOD($A1726-1,5)+1,"Портал","API","Импорт","Ручной ввод","Интеграция")</f>
        <v/>
      </c>
      <c r="Y1726" s="8">
        <f>ROUND(1000+MOD($A1726*37,90000)+IF($AB1726="Да",5000,0),2)</f>
        <v/>
      </c>
      <c r="Z1726">
        <f>1+MOD($A1726,20)</f>
        <v/>
      </c>
      <c r="AA1726" s="8">
        <f>ROUND($Y1726*(0.08+MOD($A1726,17)/100),2)</f>
        <v/>
      </c>
      <c r="AB1726">
        <f>IF(MOD($A1726,10)&lt;7,"Да","Нет")</f>
        <v/>
      </c>
      <c r="AC1726">
        <f>$R1726&amp;" / "&amp;$S1726&amp;" / "&amp;$T1726</f>
        <v/>
      </c>
      <c r="AD1726">
        <f>1</f>
        <v/>
      </c>
      <c r="AE1726">
        <f>IF($A1726&lt;=Settings!$B$4,"до 100",IF($A1726&lt;=Settings!$B$5,"до 10 000",IF($A1726&lt;=Settings!$B$6,"до 100 000","100 000+")))</f>
        <v/>
      </c>
    </row>
    <row r="1727">
      <c r="A1727">
        <f>ROW()-1</f>
        <v/>
      </c>
      <c r="B1727">
        <f>IF($A1727&lt;=Settings!$B$4,"small_control",IF($A1727&lt;=Settings!$B$5,"medium_10k",IF($A1727&lt;=Settings!$B$6,"large_100k","extreme_1m")))</f>
        <v/>
      </c>
      <c r="C1727">
        <f>"ORD-"&amp;TEXT(QUOTIENT($A1727-1,3)+1,"0000000")</f>
        <v/>
      </c>
      <c r="D1727">
        <f>"LINE-"&amp;TEXT($A1727,"0000000")</f>
        <v/>
      </c>
      <c r="E1727" s="7">
        <f>Settings!$B$2+$A1727-1</f>
        <v/>
      </c>
      <c r="F1727" s="7">
        <f>Settings!$B$2+MOD($A1727-1,Settings!$B$7)</f>
        <v/>
      </c>
      <c r="G1727">
        <f>YEAR($F1727)</f>
        <v/>
      </c>
      <c r="H1727">
        <f>"Q"&amp;ROUNDUP(MONTH($F1727)/3,0)</f>
        <v/>
      </c>
      <c r="I1727">
        <f>MONTH($F1727)</f>
        <v/>
      </c>
      <c r="J1727">
        <f>CHOOSE(MONTH($F1727),"Январь","Февраль","Март","Апрель","Май","Июнь","Июль","Август","Сентябрь","Октябрь","Ноябрь","Декабрь")</f>
        <v/>
      </c>
      <c r="K1727">
        <f>DAY($F1727)</f>
        <v/>
      </c>
      <c r="L1727">
        <f>IF(MOD($A1727,10)&lt;7,"ФО_01_Крупный","ФО_"&amp;TEXT(MOD($A1727,8)+1,"00"))</f>
        <v/>
      </c>
      <c r="M1727">
        <f>IF($AB1727="Да","Регион_001_Крупный","Регион_"&amp;TEXT(MOD(QUOTIENT($A1727-1,20),180)+1,"000"))</f>
        <v/>
      </c>
      <c r="N1727">
        <f>IF($AB1727="Да","Город_"&amp;TEXT(MOD($A1727-1,250)+1,"0000"),"Город_"&amp;TEXT(MOD($A1727-1,3000)+1,"0000"))</f>
        <v/>
      </c>
      <c r="O1727">
        <f>IF($AB1727="Да","Холдинг_Крупный","Холдинг_"&amp;TEXT(MOD(QUOTIENT($A1727-1,10000),20)+1,"00"))</f>
        <v/>
      </c>
      <c r="P1727">
        <f>IF($AB1727="Да","Организация_Крупная","Организация_"&amp;TEXT(MOD(QUOTIENT($A1727-1,500),600)+1,"000"))</f>
        <v/>
      </c>
      <c r="Q1727">
        <f>"Отдел_"&amp;TEXT(MOD(QUOTIENT($A1727-1,50),100)+1,"000")</f>
        <v/>
      </c>
      <c r="R1727">
        <f>IF($AB1727="Да","Группа_Крупная","Группа_"&amp;TEXT(MOD(QUOTIENT($A1727-1,5000),30)+1,"00"))</f>
        <v/>
      </c>
      <c r="S1727">
        <f>IF($AB1727="Да","Категория_Крупная","Категория_"&amp;TEXT(MOD(QUOTIENT($A1727-1,500),120)+1,"000"))</f>
        <v/>
      </c>
      <c r="T1727">
        <f>IF($AB1727="Да","Подкатегория_Крупная","Подкатегория_"&amp;TEXT(MOD(QUOTIENT($A1727-1,50),300)+1,"000"))</f>
        <v/>
      </c>
      <c r="U1727">
        <f>"SKU_"&amp;TEXT($A1727,"0000000")</f>
        <v/>
      </c>
      <c r="V1727">
        <f>CHOOSE(MOD($A1727-1,4)+1,"Enterprise","SMB","Госсектор","Розница")</f>
        <v/>
      </c>
      <c r="W1727">
        <f>"Клиент_"&amp;TEXT(MOD($A1727-1,20000)+1,"00000")</f>
        <v/>
      </c>
      <c r="X1727">
        <f>CHOOSE(MOD($A1727-1,5)+1,"Портал","API","Импорт","Ручной ввод","Интеграция")</f>
        <v/>
      </c>
      <c r="Y1727" s="8">
        <f>ROUND(1000+MOD($A1727*37,90000)+IF($AB1727="Да",5000,0),2)</f>
        <v/>
      </c>
      <c r="Z1727">
        <f>1+MOD($A1727,20)</f>
        <v/>
      </c>
      <c r="AA1727" s="8">
        <f>ROUND($Y1727*(0.08+MOD($A1727,17)/100),2)</f>
        <v/>
      </c>
      <c r="AB1727">
        <f>IF(MOD($A1727,10)&lt;7,"Да","Нет")</f>
        <v/>
      </c>
      <c r="AC1727">
        <f>$R1727&amp;" / "&amp;$S1727&amp;" / "&amp;$T1727</f>
        <v/>
      </c>
      <c r="AD1727">
        <f>1</f>
        <v/>
      </c>
      <c r="AE1727">
        <f>IF($A1727&lt;=Settings!$B$4,"до 100",IF($A1727&lt;=Settings!$B$5,"до 10 000",IF($A1727&lt;=Settings!$B$6,"до 100 000","100 000+")))</f>
        <v/>
      </c>
    </row>
    <row r="1728">
      <c r="A1728">
        <f>ROW()-1</f>
        <v/>
      </c>
      <c r="B1728">
        <f>IF($A1728&lt;=Settings!$B$4,"small_control",IF($A1728&lt;=Settings!$B$5,"medium_10k",IF($A1728&lt;=Settings!$B$6,"large_100k","extreme_1m")))</f>
        <v/>
      </c>
      <c r="C1728">
        <f>"ORD-"&amp;TEXT(QUOTIENT($A1728-1,3)+1,"0000000")</f>
        <v/>
      </c>
      <c r="D1728">
        <f>"LINE-"&amp;TEXT($A1728,"0000000")</f>
        <v/>
      </c>
      <c r="E1728" s="7">
        <f>Settings!$B$2+$A1728-1</f>
        <v/>
      </c>
      <c r="F1728" s="7">
        <f>Settings!$B$2+MOD($A1728-1,Settings!$B$7)</f>
        <v/>
      </c>
      <c r="G1728">
        <f>YEAR($F1728)</f>
        <v/>
      </c>
      <c r="H1728">
        <f>"Q"&amp;ROUNDUP(MONTH($F1728)/3,0)</f>
        <v/>
      </c>
      <c r="I1728">
        <f>MONTH($F1728)</f>
        <v/>
      </c>
      <c r="J1728">
        <f>CHOOSE(MONTH($F1728),"Январь","Февраль","Март","Апрель","Май","Июнь","Июль","Август","Сентябрь","Октябрь","Ноябрь","Декабрь")</f>
        <v/>
      </c>
      <c r="K1728">
        <f>DAY($F1728)</f>
        <v/>
      </c>
      <c r="L1728">
        <f>IF(MOD($A1728,10)&lt;7,"ФО_01_Крупный","ФО_"&amp;TEXT(MOD($A1728,8)+1,"00"))</f>
        <v/>
      </c>
      <c r="M1728">
        <f>IF($AB1728="Да","Регион_001_Крупный","Регион_"&amp;TEXT(MOD(QUOTIENT($A1728-1,20),180)+1,"000"))</f>
        <v/>
      </c>
      <c r="N1728">
        <f>IF($AB1728="Да","Город_"&amp;TEXT(MOD($A1728-1,250)+1,"0000"),"Город_"&amp;TEXT(MOD($A1728-1,3000)+1,"0000"))</f>
        <v/>
      </c>
      <c r="O1728">
        <f>IF($AB1728="Да","Холдинг_Крупный","Холдинг_"&amp;TEXT(MOD(QUOTIENT($A1728-1,10000),20)+1,"00"))</f>
        <v/>
      </c>
      <c r="P1728">
        <f>IF($AB1728="Да","Организация_Крупная","Организация_"&amp;TEXT(MOD(QUOTIENT($A1728-1,500),600)+1,"000"))</f>
        <v/>
      </c>
      <c r="Q1728">
        <f>"Отдел_"&amp;TEXT(MOD(QUOTIENT($A1728-1,50),100)+1,"000")</f>
        <v/>
      </c>
      <c r="R1728">
        <f>IF($AB1728="Да","Группа_Крупная","Группа_"&amp;TEXT(MOD(QUOTIENT($A1728-1,5000),30)+1,"00"))</f>
        <v/>
      </c>
      <c r="S1728">
        <f>IF($AB1728="Да","Категория_Крупная","Категория_"&amp;TEXT(MOD(QUOTIENT($A1728-1,500),120)+1,"000"))</f>
        <v/>
      </c>
      <c r="T1728">
        <f>IF($AB1728="Да","Подкатегория_Крупная","Подкатегория_"&amp;TEXT(MOD(QUOTIENT($A1728-1,50),300)+1,"000"))</f>
        <v/>
      </c>
      <c r="U1728">
        <f>"SKU_"&amp;TEXT($A1728,"0000000")</f>
        <v/>
      </c>
      <c r="V1728">
        <f>CHOOSE(MOD($A1728-1,4)+1,"Enterprise","SMB","Госсектор","Розница")</f>
        <v/>
      </c>
      <c r="W1728">
        <f>"Клиент_"&amp;TEXT(MOD($A1728-1,20000)+1,"00000")</f>
        <v/>
      </c>
      <c r="X1728">
        <f>CHOOSE(MOD($A1728-1,5)+1,"Портал","API","Импорт","Ручной ввод","Интеграция")</f>
        <v/>
      </c>
      <c r="Y1728" s="8">
        <f>ROUND(1000+MOD($A1728*37,90000)+IF($AB1728="Да",5000,0),2)</f>
        <v/>
      </c>
      <c r="Z1728">
        <f>1+MOD($A1728,20)</f>
        <v/>
      </c>
      <c r="AA1728" s="8">
        <f>ROUND($Y1728*(0.08+MOD($A1728,17)/100),2)</f>
        <v/>
      </c>
      <c r="AB1728">
        <f>IF(MOD($A1728,10)&lt;7,"Да","Нет")</f>
        <v/>
      </c>
      <c r="AC1728">
        <f>$R1728&amp;" / "&amp;$S1728&amp;" / "&amp;$T1728</f>
        <v/>
      </c>
      <c r="AD1728">
        <f>1</f>
        <v/>
      </c>
      <c r="AE1728">
        <f>IF($A1728&lt;=Settings!$B$4,"до 100",IF($A1728&lt;=Settings!$B$5,"до 10 000",IF($A1728&lt;=Settings!$B$6,"до 100 000","100 000+")))</f>
        <v/>
      </c>
    </row>
    <row r="1729">
      <c r="A1729">
        <f>ROW()-1</f>
        <v/>
      </c>
      <c r="B1729">
        <f>IF($A1729&lt;=Settings!$B$4,"small_control",IF($A1729&lt;=Settings!$B$5,"medium_10k",IF($A1729&lt;=Settings!$B$6,"large_100k","extreme_1m")))</f>
        <v/>
      </c>
      <c r="C1729">
        <f>"ORD-"&amp;TEXT(QUOTIENT($A1729-1,3)+1,"0000000")</f>
        <v/>
      </c>
      <c r="D1729">
        <f>"LINE-"&amp;TEXT($A1729,"0000000")</f>
        <v/>
      </c>
      <c r="E1729" s="7">
        <f>Settings!$B$2+$A1729-1</f>
        <v/>
      </c>
      <c r="F1729" s="7">
        <f>Settings!$B$2+MOD($A1729-1,Settings!$B$7)</f>
        <v/>
      </c>
      <c r="G1729">
        <f>YEAR($F1729)</f>
        <v/>
      </c>
      <c r="H1729">
        <f>"Q"&amp;ROUNDUP(MONTH($F1729)/3,0)</f>
        <v/>
      </c>
      <c r="I1729">
        <f>MONTH($F1729)</f>
        <v/>
      </c>
      <c r="J1729">
        <f>CHOOSE(MONTH($F1729),"Январь","Февраль","Март","Апрель","Май","Июнь","Июль","Август","Сентябрь","Октябрь","Ноябрь","Декабрь")</f>
        <v/>
      </c>
      <c r="K1729">
        <f>DAY($F1729)</f>
        <v/>
      </c>
      <c r="L1729">
        <f>IF(MOD($A1729,10)&lt;7,"ФО_01_Крупный","ФО_"&amp;TEXT(MOD($A1729,8)+1,"00"))</f>
        <v/>
      </c>
      <c r="M1729">
        <f>IF($AB1729="Да","Регион_001_Крупный","Регион_"&amp;TEXT(MOD(QUOTIENT($A1729-1,20),180)+1,"000"))</f>
        <v/>
      </c>
      <c r="N1729">
        <f>IF($AB1729="Да","Город_"&amp;TEXT(MOD($A1729-1,250)+1,"0000"),"Город_"&amp;TEXT(MOD($A1729-1,3000)+1,"0000"))</f>
        <v/>
      </c>
      <c r="O1729">
        <f>IF($AB1729="Да","Холдинг_Крупный","Холдинг_"&amp;TEXT(MOD(QUOTIENT($A1729-1,10000),20)+1,"00"))</f>
        <v/>
      </c>
      <c r="P1729">
        <f>IF($AB1729="Да","Организация_Крупная","Организация_"&amp;TEXT(MOD(QUOTIENT($A1729-1,500),600)+1,"000"))</f>
        <v/>
      </c>
      <c r="Q1729">
        <f>"Отдел_"&amp;TEXT(MOD(QUOTIENT($A1729-1,50),100)+1,"000")</f>
        <v/>
      </c>
      <c r="R1729">
        <f>IF($AB1729="Да","Группа_Крупная","Группа_"&amp;TEXT(MOD(QUOTIENT($A1729-1,5000),30)+1,"00"))</f>
        <v/>
      </c>
      <c r="S1729">
        <f>IF($AB1729="Да","Категория_Крупная","Категория_"&amp;TEXT(MOD(QUOTIENT($A1729-1,500),120)+1,"000"))</f>
        <v/>
      </c>
      <c r="T1729">
        <f>IF($AB1729="Да","Подкатегория_Крупная","Подкатегория_"&amp;TEXT(MOD(QUOTIENT($A1729-1,50),300)+1,"000"))</f>
        <v/>
      </c>
      <c r="U1729">
        <f>"SKU_"&amp;TEXT($A1729,"0000000")</f>
        <v/>
      </c>
      <c r="V1729">
        <f>CHOOSE(MOD($A1729-1,4)+1,"Enterprise","SMB","Госсектор","Розница")</f>
        <v/>
      </c>
      <c r="W1729">
        <f>"Клиент_"&amp;TEXT(MOD($A1729-1,20000)+1,"00000")</f>
        <v/>
      </c>
      <c r="X1729">
        <f>CHOOSE(MOD($A1729-1,5)+1,"Портал","API","Импорт","Ручной ввод","Интеграция")</f>
        <v/>
      </c>
      <c r="Y1729" s="8">
        <f>ROUND(1000+MOD($A1729*37,90000)+IF($AB1729="Да",5000,0),2)</f>
        <v/>
      </c>
      <c r="Z1729">
        <f>1+MOD($A1729,20)</f>
        <v/>
      </c>
      <c r="AA1729" s="8">
        <f>ROUND($Y1729*(0.08+MOD($A1729,17)/100),2)</f>
        <v/>
      </c>
      <c r="AB1729">
        <f>IF(MOD($A1729,10)&lt;7,"Да","Нет")</f>
        <v/>
      </c>
      <c r="AC1729">
        <f>$R1729&amp;" / "&amp;$S1729&amp;" / "&amp;$T1729</f>
        <v/>
      </c>
      <c r="AD1729">
        <f>1</f>
        <v/>
      </c>
      <c r="AE1729">
        <f>IF($A1729&lt;=Settings!$B$4,"до 100",IF($A1729&lt;=Settings!$B$5,"до 10 000",IF($A1729&lt;=Settings!$B$6,"до 100 000","100 000+")))</f>
        <v/>
      </c>
    </row>
    <row r="1730">
      <c r="A1730">
        <f>ROW()-1</f>
        <v/>
      </c>
      <c r="B1730">
        <f>IF($A1730&lt;=Settings!$B$4,"small_control",IF($A1730&lt;=Settings!$B$5,"medium_10k",IF($A1730&lt;=Settings!$B$6,"large_100k","extreme_1m")))</f>
        <v/>
      </c>
      <c r="C1730">
        <f>"ORD-"&amp;TEXT(QUOTIENT($A1730-1,3)+1,"0000000")</f>
        <v/>
      </c>
      <c r="D1730">
        <f>"LINE-"&amp;TEXT($A1730,"0000000")</f>
        <v/>
      </c>
      <c r="E1730" s="7">
        <f>Settings!$B$2+$A1730-1</f>
        <v/>
      </c>
      <c r="F1730" s="7">
        <f>Settings!$B$2+MOD($A1730-1,Settings!$B$7)</f>
        <v/>
      </c>
      <c r="G1730">
        <f>YEAR($F1730)</f>
        <v/>
      </c>
      <c r="H1730">
        <f>"Q"&amp;ROUNDUP(MONTH($F1730)/3,0)</f>
        <v/>
      </c>
      <c r="I1730">
        <f>MONTH($F1730)</f>
        <v/>
      </c>
      <c r="J1730">
        <f>CHOOSE(MONTH($F1730),"Январь","Февраль","Март","Апрель","Май","Июнь","Июль","Август","Сентябрь","Октябрь","Ноябрь","Декабрь")</f>
        <v/>
      </c>
      <c r="K1730">
        <f>DAY($F1730)</f>
        <v/>
      </c>
      <c r="L1730">
        <f>IF(MOD($A1730,10)&lt;7,"ФО_01_Крупный","ФО_"&amp;TEXT(MOD($A1730,8)+1,"00"))</f>
        <v/>
      </c>
      <c r="M1730">
        <f>IF($AB1730="Да","Регион_001_Крупный","Регион_"&amp;TEXT(MOD(QUOTIENT($A1730-1,20),180)+1,"000"))</f>
        <v/>
      </c>
      <c r="N1730">
        <f>IF($AB1730="Да","Город_"&amp;TEXT(MOD($A1730-1,250)+1,"0000"),"Город_"&amp;TEXT(MOD($A1730-1,3000)+1,"0000"))</f>
        <v/>
      </c>
      <c r="O1730">
        <f>IF($AB1730="Да","Холдинг_Крупный","Холдинг_"&amp;TEXT(MOD(QUOTIENT($A1730-1,10000),20)+1,"00"))</f>
        <v/>
      </c>
      <c r="P1730">
        <f>IF($AB1730="Да","Организация_Крупная","Организация_"&amp;TEXT(MOD(QUOTIENT($A1730-1,500),600)+1,"000"))</f>
        <v/>
      </c>
      <c r="Q1730">
        <f>"Отдел_"&amp;TEXT(MOD(QUOTIENT($A1730-1,50),100)+1,"000")</f>
        <v/>
      </c>
      <c r="R1730">
        <f>IF($AB1730="Да","Группа_Крупная","Группа_"&amp;TEXT(MOD(QUOTIENT($A1730-1,5000),30)+1,"00"))</f>
        <v/>
      </c>
      <c r="S1730">
        <f>IF($AB1730="Да","Категория_Крупная","Категория_"&amp;TEXT(MOD(QUOTIENT($A1730-1,500),120)+1,"000"))</f>
        <v/>
      </c>
      <c r="T1730">
        <f>IF($AB1730="Да","Подкатегория_Крупная","Подкатегория_"&amp;TEXT(MOD(QUOTIENT($A1730-1,50),300)+1,"000"))</f>
        <v/>
      </c>
      <c r="U1730">
        <f>"SKU_"&amp;TEXT($A1730,"0000000")</f>
        <v/>
      </c>
      <c r="V1730">
        <f>CHOOSE(MOD($A1730-1,4)+1,"Enterprise","SMB","Госсектор","Розница")</f>
        <v/>
      </c>
      <c r="W1730">
        <f>"Клиент_"&amp;TEXT(MOD($A1730-1,20000)+1,"00000")</f>
        <v/>
      </c>
      <c r="X1730">
        <f>CHOOSE(MOD($A1730-1,5)+1,"Портал","API","Импорт","Ручной ввод","Интеграция")</f>
        <v/>
      </c>
      <c r="Y1730" s="8">
        <f>ROUND(1000+MOD($A1730*37,90000)+IF($AB1730="Да",5000,0),2)</f>
        <v/>
      </c>
      <c r="Z1730">
        <f>1+MOD($A1730,20)</f>
        <v/>
      </c>
      <c r="AA1730" s="8">
        <f>ROUND($Y1730*(0.08+MOD($A1730,17)/100),2)</f>
        <v/>
      </c>
      <c r="AB1730">
        <f>IF(MOD($A1730,10)&lt;7,"Да","Нет")</f>
        <v/>
      </c>
      <c r="AC1730">
        <f>$R1730&amp;" / "&amp;$S1730&amp;" / "&amp;$T1730</f>
        <v/>
      </c>
      <c r="AD1730">
        <f>1</f>
        <v/>
      </c>
      <c r="AE1730">
        <f>IF($A1730&lt;=Settings!$B$4,"до 100",IF($A1730&lt;=Settings!$B$5,"до 10 000",IF($A1730&lt;=Settings!$B$6,"до 100 000","100 000+")))</f>
        <v/>
      </c>
    </row>
    <row r="1731">
      <c r="A1731">
        <f>ROW()-1</f>
        <v/>
      </c>
      <c r="B1731">
        <f>IF($A1731&lt;=Settings!$B$4,"small_control",IF($A1731&lt;=Settings!$B$5,"medium_10k",IF($A1731&lt;=Settings!$B$6,"large_100k","extreme_1m")))</f>
        <v/>
      </c>
      <c r="C1731">
        <f>"ORD-"&amp;TEXT(QUOTIENT($A1731-1,3)+1,"0000000")</f>
        <v/>
      </c>
      <c r="D1731">
        <f>"LINE-"&amp;TEXT($A1731,"0000000")</f>
        <v/>
      </c>
      <c r="E1731" s="7">
        <f>Settings!$B$2+$A1731-1</f>
        <v/>
      </c>
      <c r="F1731" s="7">
        <f>Settings!$B$2+MOD($A1731-1,Settings!$B$7)</f>
        <v/>
      </c>
      <c r="G1731">
        <f>YEAR($F1731)</f>
        <v/>
      </c>
      <c r="H1731">
        <f>"Q"&amp;ROUNDUP(MONTH($F1731)/3,0)</f>
        <v/>
      </c>
      <c r="I1731">
        <f>MONTH($F1731)</f>
        <v/>
      </c>
      <c r="J1731">
        <f>CHOOSE(MONTH($F1731),"Январь","Февраль","Март","Апрель","Май","Июнь","Июль","Август","Сентябрь","Октябрь","Ноябрь","Декабрь")</f>
        <v/>
      </c>
      <c r="K1731">
        <f>DAY($F1731)</f>
        <v/>
      </c>
      <c r="L1731">
        <f>IF(MOD($A1731,10)&lt;7,"ФО_01_Крупный","ФО_"&amp;TEXT(MOD($A1731,8)+1,"00"))</f>
        <v/>
      </c>
      <c r="M1731">
        <f>IF($AB1731="Да","Регион_001_Крупный","Регион_"&amp;TEXT(MOD(QUOTIENT($A1731-1,20),180)+1,"000"))</f>
        <v/>
      </c>
      <c r="N1731">
        <f>IF($AB1731="Да","Город_"&amp;TEXT(MOD($A1731-1,250)+1,"0000"),"Город_"&amp;TEXT(MOD($A1731-1,3000)+1,"0000"))</f>
        <v/>
      </c>
      <c r="O1731">
        <f>IF($AB1731="Да","Холдинг_Крупный","Холдинг_"&amp;TEXT(MOD(QUOTIENT($A1731-1,10000),20)+1,"00"))</f>
        <v/>
      </c>
      <c r="P1731">
        <f>IF($AB1731="Да","Организация_Крупная","Организация_"&amp;TEXT(MOD(QUOTIENT($A1731-1,500),600)+1,"000"))</f>
        <v/>
      </c>
      <c r="Q1731">
        <f>"Отдел_"&amp;TEXT(MOD(QUOTIENT($A1731-1,50),100)+1,"000")</f>
        <v/>
      </c>
      <c r="R1731">
        <f>IF($AB1731="Да","Группа_Крупная","Группа_"&amp;TEXT(MOD(QUOTIENT($A1731-1,5000),30)+1,"00"))</f>
        <v/>
      </c>
      <c r="S1731">
        <f>IF($AB1731="Да","Категория_Крупная","Категория_"&amp;TEXT(MOD(QUOTIENT($A1731-1,500),120)+1,"000"))</f>
        <v/>
      </c>
      <c r="T1731">
        <f>IF($AB1731="Да","Подкатегория_Крупная","Подкатегория_"&amp;TEXT(MOD(QUOTIENT($A1731-1,50),300)+1,"000"))</f>
        <v/>
      </c>
      <c r="U1731">
        <f>"SKU_"&amp;TEXT($A1731,"0000000")</f>
        <v/>
      </c>
      <c r="V1731">
        <f>CHOOSE(MOD($A1731-1,4)+1,"Enterprise","SMB","Госсектор","Розница")</f>
        <v/>
      </c>
      <c r="W1731">
        <f>"Клиент_"&amp;TEXT(MOD($A1731-1,20000)+1,"00000")</f>
        <v/>
      </c>
      <c r="X1731">
        <f>CHOOSE(MOD($A1731-1,5)+1,"Портал","API","Импорт","Ручной ввод","Интеграция")</f>
        <v/>
      </c>
      <c r="Y1731" s="8">
        <f>ROUND(1000+MOD($A1731*37,90000)+IF($AB1731="Да",5000,0),2)</f>
        <v/>
      </c>
      <c r="Z1731">
        <f>1+MOD($A1731,20)</f>
        <v/>
      </c>
      <c r="AA1731" s="8">
        <f>ROUND($Y1731*(0.08+MOD($A1731,17)/100),2)</f>
        <v/>
      </c>
      <c r="AB1731">
        <f>IF(MOD($A1731,10)&lt;7,"Да","Нет")</f>
        <v/>
      </c>
      <c r="AC1731">
        <f>$R1731&amp;" / "&amp;$S1731&amp;" / "&amp;$T1731</f>
        <v/>
      </c>
      <c r="AD1731">
        <f>1</f>
        <v/>
      </c>
      <c r="AE1731">
        <f>IF($A1731&lt;=Settings!$B$4,"до 100",IF($A1731&lt;=Settings!$B$5,"до 10 000",IF($A1731&lt;=Settings!$B$6,"до 100 000","100 000+")))</f>
        <v/>
      </c>
    </row>
    <row r="1732">
      <c r="A1732">
        <f>ROW()-1</f>
        <v/>
      </c>
      <c r="B1732">
        <f>IF($A1732&lt;=Settings!$B$4,"small_control",IF($A1732&lt;=Settings!$B$5,"medium_10k",IF($A1732&lt;=Settings!$B$6,"large_100k","extreme_1m")))</f>
        <v/>
      </c>
      <c r="C1732">
        <f>"ORD-"&amp;TEXT(QUOTIENT($A1732-1,3)+1,"0000000")</f>
        <v/>
      </c>
      <c r="D1732">
        <f>"LINE-"&amp;TEXT($A1732,"0000000")</f>
        <v/>
      </c>
      <c r="E1732" s="7">
        <f>Settings!$B$2+$A1732-1</f>
        <v/>
      </c>
      <c r="F1732" s="7">
        <f>Settings!$B$2+MOD($A1732-1,Settings!$B$7)</f>
        <v/>
      </c>
      <c r="G1732">
        <f>YEAR($F1732)</f>
        <v/>
      </c>
      <c r="H1732">
        <f>"Q"&amp;ROUNDUP(MONTH($F1732)/3,0)</f>
        <v/>
      </c>
      <c r="I1732">
        <f>MONTH($F1732)</f>
        <v/>
      </c>
      <c r="J1732">
        <f>CHOOSE(MONTH($F1732),"Январь","Февраль","Март","Апрель","Май","Июнь","Июль","Август","Сентябрь","Октябрь","Ноябрь","Декабрь")</f>
        <v/>
      </c>
      <c r="K1732">
        <f>DAY($F1732)</f>
        <v/>
      </c>
      <c r="L1732">
        <f>IF(MOD($A1732,10)&lt;7,"ФО_01_Крупный","ФО_"&amp;TEXT(MOD($A1732,8)+1,"00"))</f>
        <v/>
      </c>
      <c r="M1732">
        <f>IF($AB1732="Да","Регион_001_Крупный","Регион_"&amp;TEXT(MOD(QUOTIENT($A1732-1,20),180)+1,"000"))</f>
        <v/>
      </c>
      <c r="N1732">
        <f>IF($AB1732="Да","Город_"&amp;TEXT(MOD($A1732-1,250)+1,"0000"),"Город_"&amp;TEXT(MOD($A1732-1,3000)+1,"0000"))</f>
        <v/>
      </c>
      <c r="O1732">
        <f>IF($AB1732="Да","Холдинг_Крупный","Холдинг_"&amp;TEXT(MOD(QUOTIENT($A1732-1,10000),20)+1,"00"))</f>
        <v/>
      </c>
      <c r="P1732">
        <f>IF($AB1732="Да","Организация_Крупная","Организация_"&amp;TEXT(MOD(QUOTIENT($A1732-1,500),600)+1,"000"))</f>
        <v/>
      </c>
      <c r="Q1732">
        <f>"Отдел_"&amp;TEXT(MOD(QUOTIENT($A1732-1,50),100)+1,"000")</f>
        <v/>
      </c>
      <c r="R1732">
        <f>IF($AB1732="Да","Группа_Крупная","Группа_"&amp;TEXT(MOD(QUOTIENT($A1732-1,5000),30)+1,"00"))</f>
        <v/>
      </c>
      <c r="S1732">
        <f>IF($AB1732="Да","Категория_Крупная","Категория_"&amp;TEXT(MOD(QUOTIENT($A1732-1,500),120)+1,"000"))</f>
        <v/>
      </c>
      <c r="T1732">
        <f>IF($AB1732="Да","Подкатегория_Крупная","Подкатегория_"&amp;TEXT(MOD(QUOTIENT($A1732-1,50),300)+1,"000"))</f>
        <v/>
      </c>
      <c r="U1732">
        <f>"SKU_"&amp;TEXT($A1732,"0000000")</f>
        <v/>
      </c>
      <c r="V1732">
        <f>CHOOSE(MOD($A1732-1,4)+1,"Enterprise","SMB","Госсектор","Розница")</f>
        <v/>
      </c>
      <c r="W1732">
        <f>"Клиент_"&amp;TEXT(MOD($A1732-1,20000)+1,"00000")</f>
        <v/>
      </c>
      <c r="X1732">
        <f>CHOOSE(MOD($A1732-1,5)+1,"Портал","API","Импорт","Ручной ввод","Интеграция")</f>
        <v/>
      </c>
      <c r="Y1732" s="8">
        <f>ROUND(1000+MOD($A1732*37,90000)+IF($AB1732="Да",5000,0),2)</f>
        <v/>
      </c>
      <c r="Z1732">
        <f>1+MOD($A1732,20)</f>
        <v/>
      </c>
      <c r="AA1732" s="8">
        <f>ROUND($Y1732*(0.08+MOD($A1732,17)/100),2)</f>
        <v/>
      </c>
      <c r="AB1732">
        <f>IF(MOD($A1732,10)&lt;7,"Да","Нет")</f>
        <v/>
      </c>
      <c r="AC1732">
        <f>$R1732&amp;" / "&amp;$S1732&amp;" / "&amp;$T1732</f>
        <v/>
      </c>
      <c r="AD1732">
        <f>1</f>
        <v/>
      </c>
      <c r="AE1732">
        <f>IF($A1732&lt;=Settings!$B$4,"до 100",IF($A1732&lt;=Settings!$B$5,"до 10 000",IF($A1732&lt;=Settings!$B$6,"до 100 000","100 000+")))</f>
        <v/>
      </c>
    </row>
    <row r="1733">
      <c r="A1733">
        <f>ROW()-1</f>
        <v/>
      </c>
      <c r="B1733">
        <f>IF($A1733&lt;=Settings!$B$4,"small_control",IF($A1733&lt;=Settings!$B$5,"medium_10k",IF($A1733&lt;=Settings!$B$6,"large_100k","extreme_1m")))</f>
        <v/>
      </c>
      <c r="C1733">
        <f>"ORD-"&amp;TEXT(QUOTIENT($A1733-1,3)+1,"0000000")</f>
        <v/>
      </c>
      <c r="D1733">
        <f>"LINE-"&amp;TEXT($A1733,"0000000")</f>
        <v/>
      </c>
      <c r="E1733" s="7">
        <f>Settings!$B$2+$A1733-1</f>
        <v/>
      </c>
      <c r="F1733" s="7">
        <f>Settings!$B$2+MOD($A1733-1,Settings!$B$7)</f>
        <v/>
      </c>
      <c r="G1733">
        <f>YEAR($F1733)</f>
        <v/>
      </c>
      <c r="H1733">
        <f>"Q"&amp;ROUNDUP(MONTH($F1733)/3,0)</f>
        <v/>
      </c>
      <c r="I1733">
        <f>MONTH($F1733)</f>
        <v/>
      </c>
      <c r="J1733">
        <f>CHOOSE(MONTH($F1733),"Январь","Февраль","Март","Апрель","Май","Июнь","Июль","Август","Сентябрь","Октябрь","Ноябрь","Декабрь")</f>
        <v/>
      </c>
      <c r="K1733">
        <f>DAY($F1733)</f>
        <v/>
      </c>
      <c r="L1733">
        <f>IF(MOD($A1733,10)&lt;7,"ФО_01_Крупный","ФО_"&amp;TEXT(MOD($A1733,8)+1,"00"))</f>
        <v/>
      </c>
      <c r="M1733">
        <f>IF($AB1733="Да","Регион_001_Крупный","Регион_"&amp;TEXT(MOD(QUOTIENT($A1733-1,20),180)+1,"000"))</f>
        <v/>
      </c>
      <c r="N1733">
        <f>IF($AB1733="Да","Город_"&amp;TEXT(MOD($A1733-1,250)+1,"0000"),"Город_"&amp;TEXT(MOD($A1733-1,3000)+1,"0000"))</f>
        <v/>
      </c>
      <c r="O1733">
        <f>IF($AB1733="Да","Холдинг_Крупный","Холдинг_"&amp;TEXT(MOD(QUOTIENT($A1733-1,10000),20)+1,"00"))</f>
        <v/>
      </c>
      <c r="P1733">
        <f>IF($AB1733="Да","Организация_Крупная","Организация_"&amp;TEXT(MOD(QUOTIENT($A1733-1,500),600)+1,"000"))</f>
        <v/>
      </c>
      <c r="Q1733">
        <f>"Отдел_"&amp;TEXT(MOD(QUOTIENT($A1733-1,50),100)+1,"000")</f>
        <v/>
      </c>
      <c r="R1733">
        <f>IF($AB1733="Да","Группа_Крупная","Группа_"&amp;TEXT(MOD(QUOTIENT($A1733-1,5000),30)+1,"00"))</f>
        <v/>
      </c>
      <c r="S1733">
        <f>IF($AB1733="Да","Категория_Крупная","Категория_"&amp;TEXT(MOD(QUOTIENT($A1733-1,500),120)+1,"000"))</f>
        <v/>
      </c>
      <c r="T1733">
        <f>IF($AB1733="Да","Подкатегория_Крупная","Подкатегория_"&amp;TEXT(MOD(QUOTIENT($A1733-1,50),300)+1,"000"))</f>
        <v/>
      </c>
      <c r="U1733">
        <f>"SKU_"&amp;TEXT($A1733,"0000000")</f>
        <v/>
      </c>
      <c r="V1733">
        <f>CHOOSE(MOD($A1733-1,4)+1,"Enterprise","SMB","Госсектор","Розница")</f>
        <v/>
      </c>
      <c r="W1733">
        <f>"Клиент_"&amp;TEXT(MOD($A1733-1,20000)+1,"00000")</f>
        <v/>
      </c>
      <c r="X1733">
        <f>CHOOSE(MOD($A1733-1,5)+1,"Портал","API","Импорт","Ручной ввод","Интеграция")</f>
        <v/>
      </c>
      <c r="Y1733" s="8">
        <f>ROUND(1000+MOD($A1733*37,90000)+IF($AB1733="Да",5000,0),2)</f>
        <v/>
      </c>
      <c r="Z1733">
        <f>1+MOD($A1733,20)</f>
        <v/>
      </c>
      <c r="AA1733" s="8">
        <f>ROUND($Y1733*(0.08+MOD($A1733,17)/100),2)</f>
        <v/>
      </c>
      <c r="AB1733">
        <f>IF(MOD($A1733,10)&lt;7,"Да","Нет")</f>
        <v/>
      </c>
      <c r="AC1733">
        <f>$R1733&amp;" / "&amp;$S1733&amp;" / "&amp;$T1733</f>
        <v/>
      </c>
      <c r="AD1733">
        <f>1</f>
        <v/>
      </c>
      <c r="AE1733">
        <f>IF($A1733&lt;=Settings!$B$4,"до 100",IF($A1733&lt;=Settings!$B$5,"до 10 000",IF($A1733&lt;=Settings!$B$6,"до 100 000","100 000+")))</f>
        <v/>
      </c>
    </row>
    <row r="1734">
      <c r="A1734">
        <f>ROW()-1</f>
        <v/>
      </c>
      <c r="B1734">
        <f>IF($A1734&lt;=Settings!$B$4,"small_control",IF($A1734&lt;=Settings!$B$5,"medium_10k",IF($A1734&lt;=Settings!$B$6,"large_100k","extreme_1m")))</f>
        <v/>
      </c>
      <c r="C1734">
        <f>"ORD-"&amp;TEXT(QUOTIENT($A1734-1,3)+1,"0000000")</f>
        <v/>
      </c>
      <c r="D1734">
        <f>"LINE-"&amp;TEXT($A1734,"0000000")</f>
        <v/>
      </c>
      <c r="E1734" s="7">
        <f>Settings!$B$2+$A1734-1</f>
        <v/>
      </c>
      <c r="F1734" s="7">
        <f>Settings!$B$2+MOD($A1734-1,Settings!$B$7)</f>
        <v/>
      </c>
      <c r="G1734">
        <f>YEAR($F1734)</f>
        <v/>
      </c>
      <c r="H1734">
        <f>"Q"&amp;ROUNDUP(MONTH($F1734)/3,0)</f>
        <v/>
      </c>
      <c r="I1734">
        <f>MONTH($F1734)</f>
        <v/>
      </c>
      <c r="J1734">
        <f>CHOOSE(MONTH($F1734),"Январь","Февраль","Март","Апрель","Май","Июнь","Июль","Август","Сентябрь","Октябрь","Ноябрь","Декабрь")</f>
        <v/>
      </c>
      <c r="K1734">
        <f>DAY($F1734)</f>
        <v/>
      </c>
      <c r="L1734">
        <f>IF(MOD($A1734,10)&lt;7,"ФО_01_Крупный","ФО_"&amp;TEXT(MOD($A1734,8)+1,"00"))</f>
        <v/>
      </c>
      <c r="M1734">
        <f>IF($AB1734="Да","Регион_001_Крупный","Регион_"&amp;TEXT(MOD(QUOTIENT($A1734-1,20),180)+1,"000"))</f>
        <v/>
      </c>
      <c r="N1734">
        <f>IF($AB1734="Да","Город_"&amp;TEXT(MOD($A1734-1,250)+1,"0000"),"Город_"&amp;TEXT(MOD($A1734-1,3000)+1,"0000"))</f>
        <v/>
      </c>
      <c r="O1734">
        <f>IF($AB1734="Да","Холдинг_Крупный","Холдинг_"&amp;TEXT(MOD(QUOTIENT($A1734-1,10000),20)+1,"00"))</f>
        <v/>
      </c>
      <c r="P1734">
        <f>IF($AB1734="Да","Организация_Крупная","Организация_"&amp;TEXT(MOD(QUOTIENT($A1734-1,500),600)+1,"000"))</f>
        <v/>
      </c>
      <c r="Q1734">
        <f>"Отдел_"&amp;TEXT(MOD(QUOTIENT($A1734-1,50),100)+1,"000")</f>
        <v/>
      </c>
      <c r="R1734">
        <f>IF($AB1734="Да","Группа_Крупная","Группа_"&amp;TEXT(MOD(QUOTIENT($A1734-1,5000),30)+1,"00"))</f>
        <v/>
      </c>
      <c r="S1734">
        <f>IF($AB1734="Да","Категория_Крупная","Категория_"&amp;TEXT(MOD(QUOTIENT($A1734-1,500),120)+1,"000"))</f>
        <v/>
      </c>
      <c r="T1734">
        <f>IF($AB1734="Да","Подкатегория_Крупная","Подкатегория_"&amp;TEXT(MOD(QUOTIENT($A1734-1,50),300)+1,"000"))</f>
        <v/>
      </c>
      <c r="U1734">
        <f>"SKU_"&amp;TEXT($A1734,"0000000")</f>
        <v/>
      </c>
      <c r="V1734">
        <f>CHOOSE(MOD($A1734-1,4)+1,"Enterprise","SMB","Госсектор","Розница")</f>
        <v/>
      </c>
      <c r="W1734">
        <f>"Клиент_"&amp;TEXT(MOD($A1734-1,20000)+1,"00000")</f>
        <v/>
      </c>
      <c r="X1734">
        <f>CHOOSE(MOD($A1734-1,5)+1,"Портал","API","Импорт","Ручной ввод","Интеграция")</f>
        <v/>
      </c>
      <c r="Y1734" s="8">
        <f>ROUND(1000+MOD($A1734*37,90000)+IF($AB1734="Да",5000,0),2)</f>
        <v/>
      </c>
      <c r="Z1734">
        <f>1+MOD($A1734,20)</f>
        <v/>
      </c>
      <c r="AA1734" s="8">
        <f>ROUND($Y1734*(0.08+MOD($A1734,17)/100),2)</f>
        <v/>
      </c>
      <c r="AB1734">
        <f>IF(MOD($A1734,10)&lt;7,"Да","Нет")</f>
        <v/>
      </c>
      <c r="AC1734">
        <f>$R1734&amp;" / "&amp;$S1734&amp;" / "&amp;$T1734</f>
        <v/>
      </c>
      <c r="AD1734">
        <f>1</f>
        <v/>
      </c>
      <c r="AE1734">
        <f>IF($A1734&lt;=Settings!$B$4,"до 100",IF($A1734&lt;=Settings!$B$5,"до 10 000",IF($A1734&lt;=Settings!$B$6,"до 100 000","100 000+")))</f>
        <v/>
      </c>
    </row>
    <row r="1735">
      <c r="A1735">
        <f>ROW()-1</f>
        <v/>
      </c>
      <c r="B1735">
        <f>IF($A1735&lt;=Settings!$B$4,"small_control",IF($A1735&lt;=Settings!$B$5,"medium_10k",IF($A1735&lt;=Settings!$B$6,"large_100k","extreme_1m")))</f>
        <v/>
      </c>
      <c r="C1735">
        <f>"ORD-"&amp;TEXT(QUOTIENT($A1735-1,3)+1,"0000000")</f>
        <v/>
      </c>
      <c r="D1735">
        <f>"LINE-"&amp;TEXT($A1735,"0000000")</f>
        <v/>
      </c>
      <c r="E1735" s="7">
        <f>Settings!$B$2+$A1735-1</f>
        <v/>
      </c>
      <c r="F1735" s="7">
        <f>Settings!$B$2+MOD($A1735-1,Settings!$B$7)</f>
        <v/>
      </c>
      <c r="G1735">
        <f>YEAR($F1735)</f>
        <v/>
      </c>
      <c r="H1735">
        <f>"Q"&amp;ROUNDUP(MONTH($F1735)/3,0)</f>
        <v/>
      </c>
      <c r="I1735">
        <f>MONTH($F1735)</f>
        <v/>
      </c>
      <c r="J1735">
        <f>CHOOSE(MONTH($F1735),"Январь","Февраль","Март","Апрель","Май","Июнь","Июль","Август","Сентябрь","Октябрь","Ноябрь","Декабрь")</f>
        <v/>
      </c>
      <c r="K1735">
        <f>DAY($F1735)</f>
        <v/>
      </c>
      <c r="L1735">
        <f>IF(MOD($A1735,10)&lt;7,"ФО_01_Крупный","ФО_"&amp;TEXT(MOD($A1735,8)+1,"00"))</f>
        <v/>
      </c>
      <c r="M1735">
        <f>IF($AB1735="Да","Регион_001_Крупный","Регион_"&amp;TEXT(MOD(QUOTIENT($A1735-1,20),180)+1,"000"))</f>
        <v/>
      </c>
      <c r="N1735">
        <f>IF($AB1735="Да","Город_"&amp;TEXT(MOD($A1735-1,250)+1,"0000"),"Город_"&amp;TEXT(MOD($A1735-1,3000)+1,"0000"))</f>
        <v/>
      </c>
      <c r="O1735">
        <f>IF($AB1735="Да","Холдинг_Крупный","Холдинг_"&amp;TEXT(MOD(QUOTIENT($A1735-1,10000),20)+1,"00"))</f>
        <v/>
      </c>
      <c r="P1735">
        <f>IF($AB1735="Да","Организация_Крупная","Организация_"&amp;TEXT(MOD(QUOTIENT($A1735-1,500),600)+1,"000"))</f>
        <v/>
      </c>
      <c r="Q1735">
        <f>"Отдел_"&amp;TEXT(MOD(QUOTIENT($A1735-1,50),100)+1,"000")</f>
        <v/>
      </c>
      <c r="R1735">
        <f>IF($AB1735="Да","Группа_Крупная","Группа_"&amp;TEXT(MOD(QUOTIENT($A1735-1,5000),30)+1,"00"))</f>
        <v/>
      </c>
      <c r="S1735">
        <f>IF($AB1735="Да","Категория_Крупная","Категория_"&amp;TEXT(MOD(QUOTIENT($A1735-1,500),120)+1,"000"))</f>
        <v/>
      </c>
      <c r="T1735">
        <f>IF($AB1735="Да","Подкатегория_Крупная","Подкатегория_"&amp;TEXT(MOD(QUOTIENT($A1735-1,50),300)+1,"000"))</f>
        <v/>
      </c>
      <c r="U1735">
        <f>"SKU_"&amp;TEXT($A1735,"0000000")</f>
        <v/>
      </c>
      <c r="V1735">
        <f>CHOOSE(MOD($A1735-1,4)+1,"Enterprise","SMB","Госсектор","Розница")</f>
        <v/>
      </c>
      <c r="W1735">
        <f>"Клиент_"&amp;TEXT(MOD($A1735-1,20000)+1,"00000")</f>
        <v/>
      </c>
      <c r="X1735">
        <f>CHOOSE(MOD($A1735-1,5)+1,"Портал","API","Импорт","Ручной ввод","Интеграция")</f>
        <v/>
      </c>
      <c r="Y1735" s="8">
        <f>ROUND(1000+MOD($A1735*37,90000)+IF($AB1735="Да",5000,0),2)</f>
        <v/>
      </c>
      <c r="Z1735">
        <f>1+MOD($A1735,20)</f>
        <v/>
      </c>
      <c r="AA1735" s="8">
        <f>ROUND($Y1735*(0.08+MOD($A1735,17)/100),2)</f>
        <v/>
      </c>
      <c r="AB1735">
        <f>IF(MOD($A1735,10)&lt;7,"Да","Нет")</f>
        <v/>
      </c>
      <c r="AC1735">
        <f>$R1735&amp;" / "&amp;$S1735&amp;" / "&amp;$T1735</f>
        <v/>
      </c>
      <c r="AD1735">
        <f>1</f>
        <v/>
      </c>
      <c r="AE1735">
        <f>IF($A1735&lt;=Settings!$B$4,"до 100",IF($A1735&lt;=Settings!$B$5,"до 10 000",IF($A1735&lt;=Settings!$B$6,"до 100 000","100 000+")))</f>
        <v/>
      </c>
    </row>
    <row r="1736">
      <c r="A1736">
        <f>ROW()-1</f>
        <v/>
      </c>
      <c r="B1736">
        <f>IF($A1736&lt;=Settings!$B$4,"small_control",IF($A1736&lt;=Settings!$B$5,"medium_10k",IF($A1736&lt;=Settings!$B$6,"large_100k","extreme_1m")))</f>
        <v/>
      </c>
      <c r="C1736">
        <f>"ORD-"&amp;TEXT(QUOTIENT($A1736-1,3)+1,"0000000")</f>
        <v/>
      </c>
      <c r="D1736">
        <f>"LINE-"&amp;TEXT($A1736,"0000000")</f>
        <v/>
      </c>
      <c r="E1736" s="7">
        <f>Settings!$B$2+$A1736-1</f>
        <v/>
      </c>
      <c r="F1736" s="7">
        <f>Settings!$B$2+MOD($A1736-1,Settings!$B$7)</f>
        <v/>
      </c>
      <c r="G1736">
        <f>YEAR($F1736)</f>
        <v/>
      </c>
      <c r="H1736">
        <f>"Q"&amp;ROUNDUP(MONTH($F1736)/3,0)</f>
        <v/>
      </c>
      <c r="I1736">
        <f>MONTH($F1736)</f>
        <v/>
      </c>
      <c r="J1736">
        <f>CHOOSE(MONTH($F1736),"Январь","Февраль","Март","Апрель","Май","Июнь","Июль","Август","Сентябрь","Октябрь","Ноябрь","Декабрь")</f>
        <v/>
      </c>
      <c r="K1736">
        <f>DAY($F1736)</f>
        <v/>
      </c>
      <c r="L1736">
        <f>IF(MOD($A1736,10)&lt;7,"ФО_01_Крупный","ФО_"&amp;TEXT(MOD($A1736,8)+1,"00"))</f>
        <v/>
      </c>
      <c r="M1736">
        <f>IF($AB1736="Да","Регион_001_Крупный","Регион_"&amp;TEXT(MOD(QUOTIENT($A1736-1,20),180)+1,"000"))</f>
        <v/>
      </c>
      <c r="N1736">
        <f>IF($AB1736="Да","Город_"&amp;TEXT(MOD($A1736-1,250)+1,"0000"),"Город_"&amp;TEXT(MOD($A1736-1,3000)+1,"0000"))</f>
        <v/>
      </c>
      <c r="O1736">
        <f>IF($AB1736="Да","Холдинг_Крупный","Холдинг_"&amp;TEXT(MOD(QUOTIENT($A1736-1,10000),20)+1,"00"))</f>
        <v/>
      </c>
      <c r="P1736">
        <f>IF($AB1736="Да","Организация_Крупная","Организация_"&amp;TEXT(MOD(QUOTIENT($A1736-1,500),600)+1,"000"))</f>
        <v/>
      </c>
      <c r="Q1736">
        <f>"Отдел_"&amp;TEXT(MOD(QUOTIENT($A1736-1,50),100)+1,"000")</f>
        <v/>
      </c>
      <c r="R1736">
        <f>IF($AB1736="Да","Группа_Крупная","Группа_"&amp;TEXT(MOD(QUOTIENT($A1736-1,5000),30)+1,"00"))</f>
        <v/>
      </c>
      <c r="S1736">
        <f>IF($AB1736="Да","Категория_Крупная","Категория_"&amp;TEXT(MOD(QUOTIENT($A1736-1,500),120)+1,"000"))</f>
        <v/>
      </c>
      <c r="T1736">
        <f>IF($AB1736="Да","Подкатегория_Крупная","Подкатегория_"&amp;TEXT(MOD(QUOTIENT($A1736-1,50),300)+1,"000"))</f>
        <v/>
      </c>
      <c r="U1736">
        <f>"SKU_"&amp;TEXT($A1736,"0000000")</f>
        <v/>
      </c>
      <c r="V1736">
        <f>CHOOSE(MOD($A1736-1,4)+1,"Enterprise","SMB","Госсектор","Розница")</f>
        <v/>
      </c>
      <c r="W1736">
        <f>"Клиент_"&amp;TEXT(MOD($A1736-1,20000)+1,"00000")</f>
        <v/>
      </c>
      <c r="X1736">
        <f>CHOOSE(MOD($A1736-1,5)+1,"Портал","API","Импорт","Ручной ввод","Интеграция")</f>
        <v/>
      </c>
      <c r="Y1736" s="8">
        <f>ROUND(1000+MOD($A1736*37,90000)+IF($AB1736="Да",5000,0),2)</f>
        <v/>
      </c>
      <c r="Z1736">
        <f>1+MOD($A1736,20)</f>
        <v/>
      </c>
      <c r="AA1736" s="8">
        <f>ROUND($Y1736*(0.08+MOD($A1736,17)/100),2)</f>
        <v/>
      </c>
      <c r="AB1736">
        <f>IF(MOD($A1736,10)&lt;7,"Да","Нет")</f>
        <v/>
      </c>
      <c r="AC1736">
        <f>$R1736&amp;" / "&amp;$S1736&amp;" / "&amp;$T1736</f>
        <v/>
      </c>
      <c r="AD1736">
        <f>1</f>
        <v/>
      </c>
      <c r="AE1736">
        <f>IF($A1736&lt;=Settings!$B$4,"до 100",IF($A1736&lt;=Settings!$B$5,"до 10 000",IF($A1736&lt;=Settings!$B$6,"до 100 000","100 000+")))</f>
        <v/>
      </c>
    </row>
    <row r="1737">
      <c r="A1737">
        <f>ROW()-1</f>
        <v/>
      </c>
      <c r="B1737">
        <f>IF($A1737&lt;=Settings!$B$4,"small_control",IF($A1737&lt;=Settings!$B$5,"medium_10k",IF($A1737&lt;=Settings!$B$6,"large_100k","extreme_1m")))</f>
        <v/>
      </c>
      <c r="C1737">
        <f>"ORD-"&amp;TEXT(QUOTIENT($A1737-1,3)+1,"0000000")</f>
        <v/>
      </c>
      <c r="D1737">
        <f>"LINE-"&amp;TEXT($A1737,"0000000")</f>
        <v/>
      </c>
      <c r="E1737" s="7">
        <f>Settings!$B$2+$A1737-1</f>
        <v/>
      </c>
      <c r="F1737" s="7">
        <f>Settings!$B$2+MOD($A1737-1,Settings!$B$7)</f>
        <v/>
      </c>
      <c r="G1737">
        <f>YEAR($F1737)</f>
        <v/>
      </c>
      <c r="H1737">
        <f>"Q"&amp;ROUNDUP(MONTH($F1737)/3,0)</f>
        <v/>
      </c>
      <c r="I1737">
        <f>MONTH($F1737)</f>
        <v/>
      </c>
      <c r="J1737">
        <f>CHOOSE(MONTH($F1737),"Январь","Февраль","Март","Апрель","Май","Июнь","Июль","Август","Сентябрь","Октябрь","Ноябрь","Декабрь")</f>
        <v/>
      </c>
      <c r="K1737">
        <f>DAY($F1737)</f>
        <v/>
      </c>
      <c r="L1737">
        <f>IF(MOD($A1737,10)&lt;7,"ФО_01_Крупный","ФО_"&amp;TEXT(MOD($A1737,8)+1,"00"))</f>
        <v/>
      </c>
      <c r="M1737">
        <f>IF($AB1737="Да","Регион_001_Крупный","Регион_"&amp;TEXT(MOD(QUOTIENT($A1737-1,20),180)+1,"000"))</f>
        <v/>
      </c>
      <c r="N1737">
        <f>IF($AB1737="Да","Город_"&amp;TEXT(MOD($A1737-1,250)+1,"0000"),"Город_"&amp;TEXT(MOD($A1737-1,3000)+1,"0000"))</f>
        <v/>
      </c>
      <c r="O1737">
        <f>IF($AB1737="Да","Холдинг_Крупный","Холдинг_"&amp;TEXT(MOD(QUOTIENT($A1737-1,10000),20)+1,"00"))</f>
        <v/>
      </c>
      <c r="P1737">
        <f>IF($AB1737="Да","Организация_Крупная","Организация_"&amp;TEXT(MOD(QUOTIENT($A1737-1,500),600)+1,"000"))</f>
        <v/>
      </c>
      <c r="Q1737">
        <f>"Отдел_"&amp;TEXT(MOD(QUOTIENT($A1737-1,50),100)+1,"000")</f>
        <v/>
      </c>
      <c r="R1737">
        <f>IF($AB1737="Да","Группа_Крупная","Группа_"&amp;TEXT(MOD(QUOTIENT($A1737-1,5000),30)+1,"00"))</f>
        <v/>
      </c>
      <c r="S1737">
        <f>IF($AB1737="Да","Категория_Крупная","Категория_"&amp;TEXT(MOD(QUOTIENT($A1737-1,500),120)+1,"000"))</f>
        <v/>
      </c>
      <c r="T1737">
        <f>IF($AB1737="Да","Подкатегория_Крупная","Подкатегория_"&amp;TEXT(MOD(QUOTIENT($A1737-1,50),300)+1,"000"))</f>
        <v/>
      </c>
      <c r="U1737">
        <f>"SKU_"&amp;TEXT($A1737,"0000000")</f>
        <v/>
      </c>
      <c r="V1737">
        <f>CHOOSE(MOD($A1737-1,4)+1,"Enterprise","SMB","Госсектор","Розница")</f>
        <v/>
      </c>
      <c r="W1737">
        <f>"Клиент_"&amp;TEXT(MOD($A1737-1,20000)+1,"00000")</f>
        <v/>
      </c>
      <c r="X1737">
        <f>CHOOSE(MOD($A1737-1,5)+1,"Портал","API","Импорт","Ручной ввод","Интеграция")</f>
        <v/>
      </c>
      <c r="Y1737" s="8">
        <f>ROUND(1000+MOD($A1737*37,90000)+IF($AB1737="Да",5000,0),2)</f>
        <v/>
      </c>
      <c r="Z1737">
        <f>1+MOD($A1737,20)</f>
        <v/>
      </c>
      <c r="AA1737" s="8">
        <f>ROUND($Y1737*(0.08+MOD($A1737,17)/100),2)</f>
        <v/>
      </c>
      <c r="AB1737">
        <f>IF(MOD($A1737,10)&lt;7,"Да","Нет")</f>
        <v/>
      </c>
      <c r="AC1737">
        <f>$R1737&amp;" / "&amp;$S1737&amp;" / "&amp;$T1737</f>
        <v/>
      </c>
      <c r="AD1737">
        <f>1</f>
        <v/>
      </c>
      <c r="AE1737">
        <f>IF($A1737&lt;=Settings!$B$4,"до 100",IF($A1737&lt;=Settings!$B$5,"до 10 000",IF($A1737&lt;=Settings!$B$6,"до 100 000","100 000+")))</f>
        <v/>
      </c>
    </row>
    <row r="1738">
      <c r="A1738">
        <f>ROW()-1</f>
        <v/>
      </c>
      <c r="B1738">
        <f>IF($A1738&lt;=Settings!$B$4,"small_control",IF($A1738&lt;=Settings!$B$5,"medium_10k",IF($A1738&lt;=Settings!$B$6,"large_100k","extreme_1m")))</f>
        <v/>
      </c>
      <c r="C1738">
        <f>"ORD-"&amp;TEXT(QUOTIENT($A1738-1,3)+1,"0000000")</f>
        <v/>
      </c>
      <c r="D1738">
        <f>"LINE-"&amp;TEXT($A1738,"0000000")</f>
        <v/>
      </c>
      <c r="E1738" s="7">
        <f>Settings!$B$2+$A1738-1</f>
        <v/>
      </c>
      <c r="F1738" s="7">
        <f>Settings!$B$2+MOD($A1738-1,Settings!$B$7)</f>
        <v/>
      </c>
      <c r="G1738">
        <f>YEAR($F1738)</f>
        <v/>
      </c>
      <c r="H1738">
        <f>"Q"&amp;ROUNDUP(MONTH($F1738)/3,0)</f>
        <v/>
      </c>
      <c r="I1738">
        <f>MONTH($F1738)</f>
        <v/>
      </c>
      <c r="J1738">
        <f>CHOOSE(MONTH($F1738),"Январь","Февраль","Март","Апрель","Май","Июнь","Июль","Август","Сентябрь","Октябрь","Ноябрь","Декабрь")</f>
        <v/>
      </c>
      <c r="K1738">
        <f>DAY($F1738)</f>
        <v/>
      </c>
      <c r="L1738">
        <f>IF(MOD($A1738,10)&lt;7,"ФО_01_Крупный","ФО_"&amp;TEXT(MOD($A1738,8)+1,"00"))</f>
        <v/>
      </c>
      <c r="M1738">
        <f>IF($AB1738="Да","Регион_001_Крупный","Регион_"&amp;TEXT(MOD(QUOTIENT($A1738-1,20),180)+1,"000"))</f>
        <v/>
      </c>
      <c r="N1738">
        <f>IF($AB1738="Да","Город_"&amp;TEXT(MOD($A1738-1,250)+1,"0000"),"Город_"&amp;TEXT(MOD($A1738-1,3000)+1,"0000"))</f>
        <v/>
      </c>
      <c r="O1738">
        <f>IF($AB1738="Да","Холдинг_Крупный","Холдинг_"&amp;TEXT(MOD(QUOTIENT($A1738-1,10000),20)+1,"00"))</f>
        <v/>
      </c>
      <c r="P1738">
        <f>IF($AB1738="Да","Организация_Крупная","Организация_"&amp;TEXT(MOD(QUOTIENT($A1738-1,500),600)+1,"000"))</f>
        <v/>
      </c>
      <c r="Q1738">
        <f>"Отдел_"&amp;TEXT(MOD(QUOTIENT($A1738-1,50),100)+1,"000")</f>
        <v/>
      </c>
      <c r="R1738">
        <f>IF($AB1738="Да","Группа_Крупная","Группа_"&amp;TEXT(MOD(QUOTIENT($A1738-1,5000),30)+1,"00"))</f>
        <v/>
      </c>
      <c r="S1738">
        <f>IF($AB1738="Да","Категория_Крупная","Категория_"&amp;TEXT(MOD(QUOTIENT($A1738-1,500),120)+1,"000"))</f>
        <v/>
      </c>
      <c r="T1738">
        <f>IF($AB1738="Да","Подкатегория_Крупная","Подкатегория_"&amp;TEXT(MOD(QUOTIENT($A1738-1,50),300)+1,"000"))</f>
        <v/>
      </c>
      <c r="U1738">
        <f>"SKU_"&amp;TEXT($A1738,"0000000")</f>
        <v/>
      </c>
      <c r="V1738">
        <f>CHOOSE(MOD($A1738-1,4)+1,"Enterprise","SMB","Госсектор","Розница")</f>
        <v/>
      </c>
      <c r="W1738">
        <f>"Клиент_"&amp;TEXT(MOD($A1738-1,20000)+1,"00000")</f>
        <v/>
      </c>
      <c r="X1738">
        <f>CHOOSE(MOD($A1738-1,5)+1,"Портал","API","Импорт","Ручной ввод","Интеграция")</f>
        <v/>
      </c>
      <c r="Y1738" s="8">
        <f>ROUND(1000+MOD($A1738*37,90000)+IF($AB1738="Да",5000,0),2)</f>
        <v/>
      </c>
      <c r="Z1738">
        <f>1+MOD($A1738,20)</f>
        <v/>
      </c>
      <c r="AA1738" s="8">
        <f>ROUND($Y1738*(0.08+MOD($A1738,17)/100),2)</f>
        <v/>
      </c>
      <c r="AB1738">
        <f>IF(MOD($A1738,10)&lt;7,"Да","Нет")</f>
        <v/>
      </c>
      <c r="AC1738">
        <f>$R1738&amp;" / "&amp;$S1738&amp;" / "&amp;$T1738</f>
        <v/>
      </c>
      <c r="AD1738">
        <f>1</f>
        <v/>
      </c>
      <c r="AE1738">
        <f>IF($A1738&lt;=Settings!$B$4,"до 100",IF($A1738&lt;=Settings!$B$5,"до 10 000",IF($A1738&lt;=Settings!$B$6,"до 100 000","100 000+")))</f>
        <v/>
      </c>
    </row>
    <row r="1739">
      <c r="A1739">
        <f>ROW()-1</f>
        <v/>
      </c>
      <c r="B1739">
        <f>IF($A1739&lt;=Settings!$B$4,"small_control",IF($A1739&lt;=Settings!$B$5,"medium_10k",IF($A1739&lt;=Settings!$B$6,"large_100k","extreme_1m")))</f>
        <v/>
      </c>
      <c r="C1739">
        <f>"ORD-"&amp;TEXT(QUOTIENT($A1739-1,3)+1,"0000000")</f>
        <v/>
      </c>
      <c r="D1739">
        <f>"LINE-"&amp;TEXT($A1739,"0000000")</f>
        <v/>
      </c>
      <c r="E1739" s="7">
        <f>Settings!$B$2+$A1739-1</f>
        <v/>
      </c>
      <c r="F1739" s="7">
        <f>Settings!$B$2+MOD($A1739-1,Settings!$B$7)</f>
        <v/>
      </c>
      <c r="G1739">
        <f>YEAR($F1739)</f>
        <v/>
      </c>
      <c r="H1739">
        <f>"Q"&amp;ROUNDUP(MONTH($F1739)/3,0)</f>
        <v/>
      </c>
      <c r="I1739">
        <f>MONTH($F1739)</f>
        <v/>
      </c>
      <c r="J1739">
        <f>CHOOSE(MONTH($F1739),"Январь","Февраль","Март","Апрель","Май","Июнь","Июль","Август","Сентябрь","Октябрь","Ноябрь","Декабрь")</f>
        <v/>
      </c>
      <c r="K1739">
        <f>DAY($F1739)</f>
        <v/>
      </c>
      <c r="L1739">
        <f>IF(MOD($A1739,10)&lt;7,"ФО_01_Крупный","ФО_"&amp;TEXT(MOD($A1739,8)+1,"00"))</f>
        <v/>
      </c>
      <c r="M1739">
        <f>IF($AB1739="Да","Регион_001_Крупный","Регион_"&amp;TEXT(MOD(QUOTIENT($A1739-1,20),180)+1,"000"))</f>
        <v/>
      </c>
      <c r="N1739">
        <f>IF($AB1739="Да","Город_"&amp;TEXT(MOD($A1739-1,250)+1,"0000"),"Город_"&amp;TEXT(MOD($A1739-1,3000)+1,"0000"))</f>
        <v/>
      </c>
      <c r="O1739">
        <f>IF($AB1739="Да","Холдинг_Крупный","Холдинг_"&amp;TEXT(MOD(QUOTIENT($A1739-1,10000),20)+1,"00"))</f>
        <v/>
      </c>
      <c r="P1739">
        <f>IF($AB1739="Да","Организация_Крупная","Организация_"&amp;TEXT(MOD(QUOTIENT($A1739-1,500),600)+1,"000"))</f>
        <v/>
      </c>
      <c r="Q1739">
        <f>"Отдел_"&amp;TEXT(MOD(QUOTIENT($A1739-1,50),100)+1,"000")</f>
        <v/>
      </c>
      <c r="R1739">
        <f>IF($AB1739="Да","Группа_Крупная","Группа_"&amp;TEXT(MOD(QUOTIENT($A1739-1,5000),30)+1,"00"))</f>
        <v/>
      </c>
      <c r="S1739">
        <f>IF($AB1739="Да","Категория_Крупная","Категория_"&amp;TEXT(MOD(QUOTIENT($A1739-1,500),120)+1,"000"))</f>
        <v/>
      </c>
      <c r="T1739">
        <f>IF($AB1739="Да","Подкатегория_Крупная","Подкатегория_"&amp;TEXT(MOD(QUOTIENT($A1739-1,50),300)+1,"000"))</f>
        <v/>
      </c>
      <c r="U1739">
        <f>"SKU_"&amp;TEXT($A1739,"0000000")</f>
        <v/>
      </c>
      <c r="V1739">
        <f>CHOOSE(MOD($A1739-1,4)+1,"Enterprise","SMB","Госсектор","Розница")</f>
        <v/>
      </c>
      <c r="W1739">
        <f>"Клиент_"&amp;TEXT(MOD($A1739-1,20000)+1,"00000")</f>
        <v/>
      </c>
      <c r="X1739">
        <f>CHOOSE(MOD($A1739-1,5)+1,"Портал","API","Импорт","Ручной ввод","Интеграция")</f>
        <v/>
      </c>
      <c r="Y1739" s="8">
        <f>ROUND(1000+MOD($A1739*37,90000)+IF($AB1739="Да",5000,0),2)</f>
        <v/>
      </c>
      <c r="Z1739">
        <f>1+MOD($A1739,20)</f>
        <v/>
      </c>
      <c r="AA1739" s="8">
        <f>ROUND($Y1739*(0.08+MOD($A1739,17)/100),2)</f>
        <v/>
      </c>
      <c r="AB1739">
        <f>IF(MOD($A1739,10)&lt;7,"Да","Нет")</f>
        <v/>
      </c>
      <c r="AC1739">
        <f>$R1739&amp;" / "&amp;$S1739&amp;" / "&amp;$T1739</f>
        <v/>
      </c>
      <c r="AD1739">
        <f>1</f>
        <v/>
      </c>
      <c r="AE1739">
        <f>IF($A1739&lt;=Settings!$B$4,"до 100",IF($A1739&lt;=Settings!$B$5,"до 10 000",IF($A1739&lt;=Settings!$B$6,"до 100 000","100 000+")))</f>
        <v/>
      </c>
    </row>
    <row r="1740">
      <c r="A1740">
        <f>ROW()-1</f>
        <v/>
      </c>
      <c r="B1740">
        <f>IF($A1740&lt;=Settings!$B$4,"small_control",IF($A1740&lt;=Settings!$B$5,"medium_10k",IF($A1740&lt;=Settings!$B$6,"large_100k","extreme_1m")))</f>
        <v/>
      </c>
      <c r="C1740">
        <f>"ORD-"&amp;TEXT(QUOTIENT($A1740-1,3)+1,"0000000")</f>
        <v/>
      </c>
      <c r="D1740">
        <f>"LINE-"&amp;TEXT($A1740,"0000000")</f>
        <v/>
      </c>
      <c r="E1740" s="7">
        <f>Settings!$B$2+$A1740-1</f>
        <v/>
      </c>
      <c r="F1740" s="7">
        <f>Settings!$B$2+MOD($A1740-1,Settings!$B$7)</f>
        <v/>
      </c>
      <c r="G1740">
        <f>YEAR($F1740)</f>
        <v/>
      </c>
      <c r="H1740">
        <f>"Q"&amp;ROUNDUP(MONTH($F1740)/3,0)</f>
        <v/>
      </c>
      <c r="I1740">
        <f>MONTH($F1740)</f>
        <v/>
      </c>
      <c r="J1740">
        <f>CHOOSE(MONTH($F1740),"Январь","Февраль","Март","Апрель","Май","Июнь","Июль","Август","Сентябрь","Октябрь","Ноябрь","Декабрь")</f>
        <v/>
      </c>
      <c r="K1740">
        <f>DAY($F1740)</f>
        <v/>
      </c>
      <c r="L1740">
        <f>IF(MOD($A1740,10)&lt;7,"ФО_01_Крупный","ФО_"&amp;TEXT(MOD($A1740,8)+1,"00"))</f>
        <v/>
      </c>
      <c r="M1740">
        <f>IF($AB1740="Да","Регион_001_Крупный","Регион_"&amp;TEXT(MOD(QUOTIENT($A1740-1,20),180)+1,"000"))</f>
        <v/>
      </c>
      <c r="N1740">
        <f>IF($AB1740="Да","Город_"&amp;TEXT(MOD($A1740-1,250)+1,"0000"),"Город_"&amp;TEXT(MOD($A1740-1,3000)+1,"0000"))</f>
        <v/>
      </c>
      <c r="O1740">
        <f>IF($AB1740="Да","Холдинг_Крупный","Холдинг_"&amp;TEXT(MOD(QUOTIENT($A1740-1,10000),20)+1,"00"))</f>
        <v/>
      </c>
      <c r="P1740">
        <f>IF($AB1740="Да","Организация_Крупная","Организация_"&amp;TEXT(MOD(QUOTIENT($A1740-1,500),600)+1,"000"))</f>
        <v/>
      </c>
      <c r="Q1740">
        <f>"Отдел_"&amp;TEXT(MOD(QUOTIENT($A1740-1,50),100)+1,"000")</f>
        <v/>
      </c>
      <c r="R1740">
        <f>IF($AB1740="Да","Группа_Крупная","Группа_"&amp;TEXT(MOD(QUOTIENT($A1740-1,5000),30)+1,"00"))</f>
        <v/>
      </c>
      <c r="S1740">
        <f>IF($AB1740="Да","Категория_Крупная","Категория_"&amp;TEXT(MOD(QUOTIENT($A1740-1,500),120)+1,"000"))</f>
        <v/>
      </c>
      <c r="T1740">
        <f>IF($AB1740="Да","Подкатегория_Крупная","Подкатегория_"&amp;TEXT(MOD(QUOTIENT($A1740-1,50),300)+1,"000"))</f>
        <v/>
      </c>
      <c r="U1740">
        <f>"SKU_"&amp;TEXT($A1740,"0000000")</f>
        <v/>
      </c>
      <c r="V1740">
        <f>CHOOSE(MOD($A1740-1,4)+1,"Enterprise","SMB","Госсектор","Розница")</f>
        <v/>
      </c>
      <c r="W1740">
        <f>"Клиент_"&amp;TEXT(MOD($A1740-1,20000)+1,"00000")</f>
        <v/>
      </c>
      <c r="X1740">
        <f>CHOOSE(MOD($A1740-1,5)+1,"Портал","API","Импорт","Ручной ввод","Интеграция")</f>
        <v/>
      </c>
      <c r="Y1740" s="8">
        <f>ROUND(1000+MOD($A1740*37,90000)+IF($AB1740="Да",5000,0),2)</f>
        <v/>
      </c>
      <c r="Z1740">
        <f>1+MOD($A1740,20)</f>
        <v/>
      </c>
      <c r="AA1740" s="8">
        <f>ROUND($Y1740*(0.08+MOD($A1740,17)/100),2)</f>
        <v/>
      </c>
      <c r="AB1740">
        <f>IF(MOD($A1740,10)&lt;7,"Да","Нет")</f>
        <v/>
      </c>
      <c r="AC1740">
        <f>$R1740&amp;" / "&amp;$S1740&amp;" / "&amp;$T1740</f>
        <v/>
      </c>
      <c r="AD1740">
        <f>1</f>
        <v/>
      </c>
      <c r="AE1740">
        <f>IF($A1740&lt;=Settings!$B$4,"до 100",IF($A1740&lt;=Settings!$B$5,"до 10 000",IF($A1740&lt;=Settings!$B$6,"до 100 000","100 000+")))</f>
        <v/>
      </c>
    </row>
    <row r="1741">
      <c r="A1741">
        <f>ROW()-1</f>
        <v/>
      </c>
      <c r="B1741">
        <f>IF($A1741&lt;=Settings!$B$4,"small_control",IF($A1741&lt;=Settings!$B$5,"medium_10k",IF($A1741&lt;=Settings!$B$6,"large_100k","extreme_1m")))</f>
        <v/>
      </c>
      <c r="C1741">
        <f>"ORD-"&amp;TEXT(QUOTIENT($A1741-1,3)+1,"0000000")</f>
        <v/>
      </c>
      <c r="D1741">
        <f>"LINE-"&amp;TEXT($A1741,"0000000")</f>
        <v/>
      </c>
      <c r="E1741" s="7">
        <f>Settings!$B$2+$A1741-1</f>
        <v/>
      </c>
      <c r="F1741" s="7">
        <f>Settings!$B$2+MOD($A1741-1,Settings!$B$7)</f>
        <v/>
      </c>
      <c r="G1741">
        <f>YEAR($F1741)</f>
        <v/>
      </c>
      <c r="H1741">
        <f>"Q"&amp;ROUNDUP(MONTH($F1741)/3,0)</f>
        <v/>
      </c>
      <c r="I1741">
        <f>MONTH($F1741)</f>
        <v/>
      </c>
      <c r="J1741">
        <f>CHOOSE(MONTH($F1741),"Январь","Февраль","Март","Апрель","Май","Июнь","Июль","Август","Сентябрь","Октябрь","Ноябрь","Декабрь")</f>
        <v/>
      </c>
      <c r="K1741">
        <f>DAY($F1741)</f>
        <v/>
      </c>
      <c r="L1741">
        <f>IF(MOD($A1741,10)&lt;7,"ФО_01_Крупный","ФО_"&amp;TEXT(MOD($A1741,8)+1,"00"))</f>
        <v/>
      </c>
      <c r="M1741">
        <f>IF($AB1741="Да","Регион_001_Крупный","Регион_"&amp;TEXT(MOD(QUOTIENT($A1741-1,20),180)+1,"000"))</f>
        <v/>
      </c>
      <c r="N1741">
        <f>IF($AB1741="Да","Город_"&amp;TEXT(MOD($A1741-1,250)+1,"0000"),"Город_"&amp;TEXT(MOD($A1741-1,3000)+1,"0000"))</f>
        <v/>
      </c>
      <c r="O1741">
        <f>IF($AB1741="Да","Холдинг_Крупный","Холдинг_"&amp;TEXT(MOD(QUOTIENT($A1741-1,10000),20)+1,"00"))</f>
        <v/>
      </c>
      <c r="P1741">
        <f>IF($AB1741="Да","Организация_Крупная","Организация_"&amp;TEXT(MOD(QUOTIENT($A1741-1,500),600)+1,"000"))</f>
        <v/>
      </c>
      <c r="Q1741">
        <f>"Отдел_"&amp;TEXT(MOD(QUOTIENT($A1741-1,50),100)+1,"000")</f>
        <v/>
      </c>
      <c r="R1741">
        <f>IF($AB1741="Да","Группа_Крупная","Группа_"&amp;TEXT(MOD(QUOTIENT($A1741-1,5000),30)+1,"00"))</f>
        <v/>
      </c>
      <c r="S1741">
        <f>IF($AB1741="Да","Категория_Крупная","Категория_"&amp;TEXT(MOD(QUOTIENT($A1741-1,500),120)+1,"000"))</f>
        <v/>
      </c>
      <c r="T1741">
        <f>IF($AB1741="Да","Подкатегория_Крупная","Подкатегория_"&amp;TEXT(MOD(QUOTIENT($A1741-1,50),300)+1,"000"))</f>
        <v/>
      </c>
      <c r="U1741">
        <f>"SKU_"&amp;TEXT($A1741,"0000000")</f>
        <v/>
      </c>
      <c r="V1741">
        <f>CHOOSE(MOD($A1741-1,4)+1,"Enterprise","SMB","Госсектор","Розница")</f>
        <v/>
      </c>
      <c r="W1741">
        <f>"Клиент_"&amp;TEXT(MOD($A1741-1,20000)+1,"00000")</f>
        <v/>
      </c>
      <c r="X1741">
        <f>CHOOSE(MOD($A1741-1,5)+1,"Портал","API","Импорт","Ручной ввод","Интеграция")</f>
        <v/>
      </c>
      <c r="Y1741" s="8">
        <f>ROUND(1000+MOD($A1741*37,90000)+IF($AB1741="Да",5000,0),2)</f>
        <v/>
      </c>
      <c r="Z1741">
        <f>1+MOD($A1741,20)</f>
        <v/>
      </c>
      <c r="AA1741" s="8">
        <f>ROUND($Y1741*(0.08+MOD($A1741,17)/100),2)</f>
        <v/>
      </c>
      <c r="AB1741">
        <f>IF(MOD($A1741,10)&lt;7,"Да","Нет")</f>
        <v/>
      </c>
      <c r="AC1741">
        <f>$R1741&amp;" / "&amp;$S1741&amp;" / "&amp;$T1741</f>
        <v/>
      </c>
      <c r="AD1741">
        <f>1</f>
        <v/>
      </c>
      <c r="AE1741">
        <f>IF($A1741&lt;=Settings!$B$4,"до 100",IF($A1741&lt;=Settings!$B$5,"до 10 000",IF($A1741&lt;=Settings!$B$6,"до 100 000","100 000+")))</f>
        <v/>
      </c>
    </row>
    <row r="1742">
      <c r="A1742">
        <f>ROW()-1</f>
        <v/>
      </c>
      <c r="B1742">
        <f>IF($A1742&lt;=Settings!$B$4,"small_control",IF($A1742&lt;=Settings!$B$5,"medium_10k",IF($A1742&lt;=Settings!$B$6,"large_100k","extreme_1m")))</f>
        <v/>
      </c>
      <c r="C1742">
        <f>"ORD-"&amp;TEXT(QUOTIENT($A1742-1,3)+1,"0000000")</f>
        <v/>
      </c>
      <c r="D1742">
        <f>"LINE-"&amp;TEXT($A1742,"0000000")</f>
        <v/>
      </c>
      <c r="E1742" s="7">
        <f>Settings!$B$2+$A1742-1</f>
        <v/>
      </c>
      <c r="F1742" s="7">
        <f>Settings!$B$2+MOD($A1742-1,Settings!$B$7)</f>
        <v/>
      </c>
      <c r="G1742">
        <f>YEAR($F1742)</f>
        <v/>
      </c>
      <c r="H1742">
        <f>"Q"&amp;ROUNDUP(MONTH($F1742)/3,0)</f>
        <v/>
      </c>
      <c r="I1742">
        <f>MONTH($F1742)</f>
        <v/>
      </c>
      <c r="J1742">
        <f>CHOOSE(MONTH($F1742),"Январь","Февраль","Март","Апрель","Май","Июнь","Июль","Август","Сентябрь","Октябрь","Ноябрь","Декабрь")</f>
        <v/>
      </c>
      <c r="K1742">
        <f>DAY($F1742)</f>
        <v/>
      </c>
      <c r="L1742">
        <f>IF(MOD($A1742,10)&lt;7,"ФО_01_Крупный","ФО_"&amp;TEXT(MOD($A1742,8)+1,"00"))</f>
        <v/>
      </c>
      <c r="M1742">
        <f>IF($AB1742="Да","Регион_001_Крупный","Регион_"&amp;TEXT(MOD(QUOTIENT($A1742-1,20),180)+1,"000"))</f>
        <v/>
      </c>
      <c r="N1742">
        <f>IF($AB1742="Да","Город_"&amp;TEXT(MOD($A1742-1,250)+1,"0000"),"Город_"&amp;TEXT(MOD($A1742-1,3000)+1,"0000"))</f>
        <v/>
      </c>
      <c r="O1742">
        <f>IF($AB1742="Да","Холдинг_Крупный","Холдинг_"&amp;TEXT(MOD(QUOTIENT($A1742-1,10000),20)+1,"00"))</f>
        <v/>
      </c>
      <c r="P1742">
        <f>IF($AB1742="Да","Организация_Крупная","Организация_"&amp;TEXT(MOD(QUOTIENT($A1742-1,500),600)+1,"000"))</f>
        <v/>
      </c>
      <c r="Q1742">
        <f>"Отдел_"&amp;TEXT(MOD(QUOTIENT($A1742-1,50),100)+1,"000")</f>
        <v/>
      </c>
      <c r="R1742">
        <f>IF($AB1742="Да","Группа_Крупная","Группа_"&amp;TEXT(MOD(QUOTIENT($A1742-1,5000),30)+1,"00"))</f>
        <v/>
      </c>
      <c r="S1742">
        <f>IF($AB1742="Да","Категория_Крупная","Категория_"&amp;TEXT(MOD(QUOTIENT($A1742-1,500),120)+1,"000"))</f>
        <v/>
      </c>
      <c r="T1742">
        <f>IF($AB1742="Да","Подкатегория_Крупная","Подкатегория_"&amp;TEXT(MOD(QUOTIENT($A1742-1,50),300)+1,"000"))</f>
        <v/>
      </c>
      <c r="U1742">
        <f>"SKU_"&amp;TEXT($A1742,"0000000")</f>
        <v/>
      </c>
      <c r="V1742">
        <f>CHOOSE(MOD($A1742-1,4)+1,"Enterprise","SMB","Госсектор","Розница")</f>
        <v/>
      </c>
      <c r="W1742">
        <f>"Клиент_"&amp;TEXT(MOD($A1742-1,20000)+1,"00000")</f>
        <v/>
      </c>
      <c r="X1742">
        <f>CHOOSE(MOD($A1742-1,5)+1,"Портал","API","Импорт","Ручной ввод","Интеграция")</f>
        <v/>
      </c>
      <c r="Y1742" s="8">
        <f>ROUND(1000+MOD($A1742*37,90000)+IF($AB1742="Да",5000,0),2)</f>
        <v/>
      </c>
      <c r="Z1742">
        <f>1+MOD($A1742,20)</f>
        <v/>
      </c>
      <c r="AA1742" s="8">
        <f>ROUND($Y1742*(0.08+MOD($A1742,17)/100),2)</f>
        <v/>
      </c>
      <c r="AB1742">
        <f>IF(MOD($A1742,10)&lt;7,"Да","Нет")</f>
        <v/>
      </c>
      <c r="AC1742">
        <f>$R1742&amp;" / "&amp;$S1742&amp;" / "&amp;$T1742</f>
        <v/>
      </c>
      <c r="AD1742">
        <f>1</f>
        <v/>
      </c>
      <c r="AE1742">
        <f>IF($A1742&lt;=Settings!$B$4,"до 100",IF($A1742&lt;=Settings!$B$5,"до 10 000",IF($A1742&lt;=Settings!$B$6,"до 100 000","100 000+")))</f>
        <v/>
      </c>
    </row>
    <row r="1743">
      <c r="A1743">
        <f>ROW()-1</f>
        <v/>
      </c>
      <c r="B1743">
        <f>IF($A1743&lt;=Settings!$B$4,"small_control",IF($A1743&lt;=Settings!$B$5,"medium_10k",IF($A1743&lt;=Settings!$B$6,"large_100k","extreme_1m")))</f>
        <v/>
      </c>
      <c r="C1743">
        <f>"ORD-"&amp;TEXT(QUOTIENT($A1743-1,3)+1,"0000000")</f>
        <v/>
      </c>
      <c r="D1743">
        <f>"LINE-"&amp;TEXT($A1743,"0000000")</f>
        <v/>
      </c>
      <c r="E1743" s="7">
        <f>Settings!$B$2+$A1743-1</f>
        <v/>
      </c>
      <c r="F1743" s="7">
        <f>Settings!$B$2+MOD($A1743-1,Settings!$B$7)</f>
        <v/>
      </c>
      <c r="G1743">
        <f>YEAR($F1743)</f>
        <v/>
      </c>
      <c r="H1743">
        <f>"Q"&amp;ROUNDUP(MONTH($F1743)/3,0)</f>
        <v/>
      </c>
      <c r="I1743">
        <f>MONTH($F1743)</f>
        <v/>
      </c>
      <c r="J1743">
        <f>CHOOSE(MONTH($F1743),"Январь","Февраль","Март","Апрель","Май","Июнь","Июль","Август","Сентябрь","Октябрь","Ноябрь","Декабрь")</f>
        <v/>
      </c>
      <c r="K1743">
        <f>DAY($F1743)</f>
        <v/>
      </c>
      <c r="L1743">
        <f>IF(MOD($A1743,10)&lt;7,"ФО_01_Крупный","ФО_"&amp;TEXT(MOD($A1743,8)+1,"00"))</f>
        <v/>
      </c>
      <c r="M1743">
        <f>IF($AB1743="Да","Регион_001_Крупный","Регион_"&amp;TEXT(MOD(QUOTIENT($A1743-1,20),180)+1,"000"))</f>
        <v/>
      </c>
      <c r="N1743">
        <f>IF($AB1743="Да","Город_"&amp;TEXT(MOD($A1743-1,250)+1,"0000"),"Город_"&amp;TEXT(MOD($A1743-1,3000)+1,"0000"))</f>
        <v/>
      </c>
      <c r="O1743">
        <f>IF($AB1743="Да","Холдинг_Крупный","Холдинг_"&amp;TEXT(MOD(QUOTIENT($A1743-1,10000),20)+1,"00"))</f>
        <v/>
      </c>
      <c r="P1743">
        <f>IF($AB1743="Да","Организация_Крупная","Организация_"&amp;TEXT(MOD(QUOTIENT($A1743-1,500),600)+1,"000"))</f>
        <v/>
      </c>
      <c r="Q1743">
        <f>"Отдел_"&amp;TEXT(MOD(QUOTIENT($A1743-1,50),100)+1,"000")</f>
        <v/>
      </c>
      <c r="R1743">
        <f>IF($AB1743="Да","Группа_Крупная","Группа_"&amp;TEXT(MOD(QUOTIENT($A1743-1,5000),30)+1,"00"))</f>
        <v/>
      </c>
      <c r="S1743">
        <f>IF($AB1743="Да","Категория_Крупная","Категория_"&amp;TEXT(MOD(QUOTIENT($A1743-1,500),120)+1,"000"))</f>
        <v/>
      </c>
      <c r="T1743">
        <f>IF($AB1743="Да","Подкатегория_Крупная","Подкатегория_"&amp;TEXT(MOD(QUOTIENT($A1743-1,50),300)+1,"000"))</f>
        <v/>
      </c>
      <c r="U1743">
        <f>"SKU_"&amp;TEXT($A1743,"0000000")</f>
        <v/>
      </c>
      <c r="V1743">
        <f>CHOOSE(MOD($A1743-1,4)+1,"Enterprise","SMB","Госсектор","Розница")</f>
        <v/>
      </c>
      <c r="W1743">
        <f>"Клиент_"&amp;TEXT(MOD($A1743-1,20000)+1,"00000")</f>
        <v/>
      </c>
      <c r="X1743">
        <f>CHOOSE(MOD($A1743-1,5)+1,"Портал","API","Импорт","Ручной ввод","Интеграция")</f>
        <v/>
      </c>
      <c r="Y1743" s="8">
        <f>ROUND(1000+MOD($A1743*37,90000)+IF($AB1743="Да",5000,0),2)</f>
        <v/>
      </c>
      <c r="Z1743">
        <f>1+MOD($A1743,20)</f>
        <v/>
      </c>
      <c r="AA1743" s="8">
        <f>ROUND($Y1743*(0.08+MOD($A1743,17)/100),2)</f>
        <v/>
      </c>
      <c r="AB1743">
        <f>IF(MOD($A1743,10)&lt;7,"Да","Нет")</f>
        <v/>
      </c>
      <c r="AC1743">
        <f>$R1743&amp;" / "&amp;$S1743&amp;" / "&amp;$T1743</f>
        <v/>
      </c>
      <c r="AD1743">
        <f>1</f>
        <v/>
      </c>
      <c r="AE1743">
        <f>IF($A1743&lt;=Settings!$B$4,"до 100",IF($A1743&lt;=Settings!$B$5,"до 10 000",IF($A1743&lt;=Settings!$B$6,"до 100 000","100 000+")))</f>
        <v/>
      </c>
    </row>
    <row r="1744">
      <c r="A1744">
        <f>ROW()-1</f>
        <v/>
      </c>
      <c r="B1744">
        <f>IF($A1744&lt;=Settings!$B$4,"small_control",IF($A1744&lt;=Settings!$B$5,"medium_10k",IF($A1744&lt;=Settings!$B$6,"large_100k","extreme_1m")))</f>
        <v/>
      </c>
      <c r="C1744">
        <f>"ORD-"&amp;TEXT(QUOTIENT($A1744-1,3)+1,"0000000")</f>
        <v/>
      </c>
      <c r="D1744">
        <f>"LINE-"&amp;TEXT($A1744,"0000000")</f>
        <v/>
      </c>
      <c r="E1744" s="7">
        <f>Settings!$B$2+$A1744-1</f>
        <v/>
      </c>
      <c r="F1744" s="7">
        <f>Settings!$B$2+MOD($A1744-1,Settings!$B$7)</f>
        <v/>
      </c>
      <c r="G1744">
        <f>YEAR($F1744)</f>
        <v/>
      </c>
      <c r="H1744">
        <f>"Q"&amp;ROUNDUP(MONTH($F1744)/3,0)</f>
        <v/>
      </c>
      <c r="I1744">
        <f>MONTH($F1744)</f>
        <v/>
      </c>
      <c r="J1744">
        <f>CHOOSE(MONTH($F1744),"Январь","Февраль","Март","Апрель","Май","Июнь","Июль","Август","Сентябрь","Октябрь","Ноябрь","Декабрь")</f>
        <v/>
      </c>
      <c r="K1744">
        <f>DAY($F1744)</f>
        <v/>
      </c>
      <c r="L1744">
        <f>IF(MOD($A1744,10)&lt;7,"ФО_01_Крупный","ФО_"&amp;TEXT(MOD($A1744,8)+1,"00"))</f>
        <v/>
      </c>
      <c r="M1744">
        <f>IF($AB1744="Да","Регион_001_Крупный","Регион_"&amp;TEXT(MOD(QUOTIENT($A1744-1,20),180)+1,"000"))</f>
        <v/>
      </c>
      <c r="N1744">
        <f>IF($AB1744="Да","Город_"&amp;TEXT(MOD($A1744-1,250)+1,"0000"),"Город_"&amp;TEXT(MOD($A1744-1,3000)+1,"0000"))</f>
        <v/>
      </c>
      <c r="O1744">
        <f>IF($AB1744="Да","Холдинг_Крупный","Холдинг_"&amp;TEXT(MOD(QUOTIENT($A1744-1,10000),20)+1,"00"))</f>
        <v/>
      </c>
      <c r="P1744">
        <f>IF($AB1744="Да","Организация_Крупная","Организация_"&amp;TEXT(MOD(QUOTIENT($A1744-1,500),600)+1,"000"))</f>
        <v/>
      </c>
      <c r="Q1744">
        <f>"Отдел_"&amp;TEXT(MOD(QUOTIENT($A1744-1,50),100)+1,"000")</f>
        <v/>
      </c>
      <c r="R1744">
        <f>IF($AB1744="Да","Группа_Крупная","Группа_"&amp;TEXT(MOD(QUOTIENT($A1744-1,5000),30)+1,"00"))</f>
        <v/>
      </c>
      <c r="S1744">
        <f>IF($AB1744="Да","Категория_Крупная","Категория_"&amp;TEXT(MOD(QUOTIENT($A1744-1,500),120)+1,"000"))</f>
        <v/>
      </c>
      <c r="T1744">
        <f>IF($AB1744="Да","Подкатегория_Крупная","Подкатегория_"&amp;TEXT(MOD(QUOTIENT($A1744-1,50),300)+1,"000"))</f>
        <v/>
      </c>
      <c r="U1744">
        <f>"SKU_"&amp;TEXT($A1744,"0000000")</f>
        <v/>
      </c>
      <c r="V1744">
        <f>CHOOSE(MOD($A1744-1,4)+1,"Enterprise","SMB","Госсектор","Розница")</f>
        <v/>
      </c>
      <c r="W1744">
        <f>"Клиент_"&amp;TEXT(MOD($A1744-1,20000)+1,"00000")</f>
        <v/>
      </c>
      <c r="X1744">
        <f>CHOOSE(MOD($A1744-1,5)+1,"Портал","API","Импорт","Ручной ввод","Интеграция")</f>
        <v/>
      </c>
      <c r="Y1744" s="8">
        <f>ROUND(1000+MOD($A1744*37,90000)+IF($AB1744="Да",5000,0),2)</f>
        <v/>
      </c>
      <c r="Z1744">
        <f>1+MOD($A1744,20)</f>
        <v/>
      </c>
      <c r="AA1744" s="8">
        <f>ROUND($Y1744*(0.08+MOD($A1744,17)/100),2)</f>
        <v/>
      </c>
      <c r="AB1744">
        <f>IF(MOD($A1744,10)&lt;7,"Да","Нет")</f>
        <v/>
      </c>
      <c r="AC1744">
        <f>$R1744&amp;" / "&amp;$S1744&amp;" / "&amp;$T1744</f>
        <v/>
      </c>
      <c r="AD1744">
        <f>1</f>
        <v/>
      </c>
      <c r="AE1744">
        <f>IF($A1744&lt;=Settings!$B$4,"до 100",IF($A1744&lt;=Settings!$B$5,"до 10 000",IF($A1744&lt;=Settings!$B$6,"до 100 000","100 000+")))</f>
        <v/>
      </c>
    </row>
    <row r="1745">
      <c r="A1745">
        <f>ROW()-1</f>
        <v/>
      </c>
      <c r="B1745">
        <f>IF($A1745&lt;=Settings!$B$4,"small_control",IF($A1745&lt;=Settings!$B$5,"medium_10k",IF($A1745&lt;=Settings!$B$6,"large_100k","extreme_1m")))</f>
        <v/>
      </c>
      <c r="C1745">
        <f>"ORD-"&amp;TEXT(QUOTIENT($A1745-1,3)+1,"0000000")</f>
        <v/>
      </c>
      <c r="D1745">
        <f>"LINE-"&amp;TEXT($A1745,"0000000")</f>
        <v/>
      </c>
      <c r="E1745" s="7">
        <f>Settings!$B$2+$A1745-1</f>
        <v/>
      </c>
      <c r="F1745" s="7">
        <f>Settings!$B$2+MOD($A1745-1,Settings!$B$7)</f>
        <v/>
      </c>
      <c r="G1745">
        <f>YEAR($F1745)</f>
        <v/>
      </c>
      <c r="H1745">
        <f>"Q"&amp;ROUNDUP(MONTH($F1745)/3,0)</f>
        <v/>
      </c>
      <c r="I1745">
        <f>MONTH($F1745)</f>
        <v/>
      </c>
      <c r="J1745">
        <f>CHOOSE(MONTH($F1745),"Январь","Февраль","Март","Апрель","Май","Июнь","Июль","Август","Сентябрь","Октябрь","Ноябрь","Декабрь")</f>
        <v/>
      </c>
      <c r="K1745">
        <f>DAY($F1745)</f>
        <v/>
      </c>
      <c r="L1745">
        <f>IF(MOD($A1745,10)&lt;7,"ФО_01_Крупный","ФО_"&amp;TEXT(MOD($A1745,8)+1,"00"))</f>
        <v/>
      </c>
      <c r="M1745">
        <f>IF($AB1745="Да","Регион_001_Крупный","Регион_"&amp;TEXT(MOD(QUOTIENT($A1745-1,20),180)+1,"000"))</f>
        <v/>
      </c>
      <c r="N1745">
        <f>IF($AB1745="Да","Город_"&amp;TEXT(MOD($A1745-1,250)+1,"0000"),"Город_"&amp;TEXT(MOD($A1745-1,3000)+1,"0000"))</f>
        <v/>
      </c>
      <c r="O1745">
        <f>IF($AB1745="Да","Холдинг_Крупный","Холдинг_"&amp;TEXT(MOD(QUOTIENT($A1745-1,10000),20)+1,"00"))</f>
        <v/>
      </c>
      <c r="P1745">
        <f>IF($AB1745="Да","Организация_Крупная","Организация_"&amp;TEXT(MOD(QUOTIENT($A1745-1,500),600)+1,"000"))</f>
        <v/>
      </c>
      <c r="Q1745">
        <f>"Отдел_"&amp;TEXT(MOD(QUOTIENT($A1745-1,50),100)+1,"000")</f>
        <v/>
      </c>
      <c r="R1745">
        <f>IF($AB1745="Да","Группа_Крупная","Группа_"&amp;TEXT(MOD(QUOTIENT($A1745-1,5000),30)+1,"00"))</f>
        <v/>
      </c>
      <c r="S1745">
        <f>IF($AB1745="Да","Категория_Крупная","Категория_"&amp;TEXT(MOD(QUOTIENT($A1745-1,500),120)+1,"000"))</f>
        <v/>
      </c>
      <c r="T1745">
        <f>IF($AB1745="Да","Подкатегория_Крупная","Подкатегория_"&amp;TEXT(MOD(QUOTIENT($A1745-1,50),300)+1,"000"))</f>
        <v/>
      </c>
      <c r="U1745">
        <f>"SKU_"&amp;TEXT($A1745,"0000000")</f>
        <v/>
      </c>
      <c r="V1745">
        <f>CHOOSE(MOD($A1745-1,4)+1,"Enterprise","SMB","Госсектор","Розница")</f>
        <v/>
      </c>
      <c r="W1745">
        <f>"Клиент_"&amp;TEXT(MOD($A1745-1,20000)+1,"00000")</f>
        <v/>
      </c>
      <c r="X1745">
        <f>CHOOSE(MOD($A1745-1,5)+1,"Портал","API","Импорт","Ручной ввод","Интеграция")</f>
        <v/>
      </c>
      <c r="Y1745" s="8">
        <f>ROUND(1000+MOD($A1745*37,90000)+IF($AB1745="Да",5000,0),2)</f>
        <v/>
      </c>
      <c r="Z1745">
        <f>1+MOD($A1745,20)</f>
        <v/>
      </c>
      <c r="AA1745" s="8">
        <f>ROUND($Y1745*(0.08+MOD($A1745,17)/100),2)</f>
        <v/>
      </c>
      <c r="AB1745">
        <f>IF(MOD($A1745,10)&lt;7,"Да","Нет")</f>
        <v/>
      </c>
      <c r="AC1745">
        <f>$R1745&amp;" / "&amp;$S1745&amp;" / "&amp;$T1745</f>
        <v/>
      </c>
      <c r="AD1745">
        <f>1</f>
        <v/>
      </c>
      <c r="AE1745">
        <f>IF($A1745&lt;=Settings!$B$4,"до 100",IF($A1745&lt;=Settings!$B$5,"до 10 000",IF($A1745&lt;=Settings!$B$6,"до 100 000","100 000+")))</f>
        <v/>
      </c>
    </row>
    <row r="1746">
      <c r="A1746">
        <f>ROW()-1</f>
        <v/>
      </c>
      <c r="B1746">
        <f>IF($A1746&lt;=Settings!$B$4,"small_control",IF($A1746&lt;=Settings!$B$5,"medium_10k",IF($A1746&lt;=Settings!$B$6,"large_100k","extreme_1m")))</f>
        <v/>
      </c>
      <c r="C1746">
        <f>"ORD-"&amp;TEXT(QUOTIENT($A1746-1,3)+1,"0000000")</f>
        <v/>
      </c>
      <c r="D1746">
        <f>"LINE-"&amp;TEXT($A1746,"0000000")</f>
        <v/>
      </c>
      <c r="E1746" s="7">
        <f>Settings!$B$2+$A1746-1</f>
        <v/>
      </c>
      <c r="F1746" s="7">
        <f>Settings!$B$2+MOD($A1746-1,Settings!$B$7)</f>
        <v/>
      </c>
      <c r="G1746">
        <f>YEAR($F1746)</f>
        <v/>
      </c>
      <c r="H1746">
        <f>"Q"&amp;ROUNDUP(MONTH($F1746)/3,0)</f>
        <v/>
      </c>
      <c r="I1746">
        <f>MONTH($F1746)</f>
        <v/>
      </c>
      <c r="J1746">
        <f>CHOOSE(MONTH($F1746),"Январь","Февраль","Март","Апрель","Май","Июнь","Июль","Август","Сентябрь","Октябрь","Ноябрь","Декабрь")</f>
        <v/>
      </c>
      <c r="K1746">
        <f>DAY($F1746)</f>
        <v/>
      </c>
      <c r="L1746">
        <f>IF(MOD($A1746,10)&lt;7,"ФО_01_Крупный","ФО_"&amp;TEXT(MOD($A1746,8)+1,"00"))</f>
        <v/>
      </c>
      <c r="M1746">
        <f>IF($AB1746="Да","Регион_001_Крупный","Регион_"&amp;TEXT(MOD(QUOTIENT($A1746-1,20),180)+1,"000"))</f>
        <v/>
      </c>
      <c r="N1746">
        <f>IF($AB1746="Да","Город_"&amp;TEXT(MOD($A1746-1,250)+1,"0000"),"Город_"&amp;TEXT(MOD($A1746-1,3000)+1,"0000"))</f>
        <v/>
      </c>
      <c r="O1746">
        <f>IF($AB1746="Да","Холдинг_Крупный","Холдинг_"&amp;TEXT(MOD(QUOTIENT($A1746-1,10000),20)+1,"00"))</f>
        <v/>
      </c>
      <c r="P1746">
        <f>IF($AB1746="Да","Организация_Крупная","Организация_"&amp;TEXT(MOD(QUOTIENT($A1746-1,500),600)+1,"000"))</f>
        <v/>
      </c>
      <c r="Q1746">
        <f>"Отдел_"&amp;TEXT(MOD(QUOTIENT($A1746-1,50),100)+1,"000")</f>
        <v/>
      </c>
      <c r="R1746">
        <f>IF($AB1746="Да","Группа_Крупная","Группа_"&amp;TEXT(MOD(QUOTIENT($A1746-1,5000),30)+1,"00"))</f>
        <v/>
      </c>
      <c r="S1746">
        <f>IF($AB1746="Да","Категория_Крупная","Категория_"&amp;TEXT(MOD(QUOTIENT($A1746-1,500),120)+1,"000"))</f>
        <v/>
      </c>
      <c r="T1746">
        <f>IF($AB1746="Да","Подкатегория_Крупная","Подкатегория_"&amp;TEXT(MOD(QUOTIENT($A1746-1,50),300)+1,"000"))</f>
        <v/>
      </c>
      <c r="U1746">
        <f>"SKU_"&amp;TEXT($A1746,"0000000")</f>
        <v/>
      </c>
      <c r="V1746">
        <f>CHOOSE(MOD($A1746-1,4)+1,"Enterprise","SMB","Госсектор","Розница")</f>
        <v/>
      </c>
      <c r="W1746">
        <f>"Клиент_"&amp;TEXT(MOD($A1746-1,20000)+1,"00000")</f>
        <v/>
      </c>
      <c r="X1746">
        <f>CHOOSE(MOD($A1746-1,5)+1,"Портал","API","Импорт","Ручной ввод","Интеграция")</f>
        <v/>
      </c>
      <c r="Y1746" s="8">
        <f>ROUND(1000+MOD($A1746*37,90000)+IF($AB1746="Да",5000,0),2)</f>
        <v/>
      </c>
      <c r="Z1746">
        <f>1+MOD($A1746,20)</f>
        <v/>
      </c>
      <c r="AA1746" s="8">
        <f>ROUND($Y1746*(0.08+MOD($A1746,17)/100),2)</f>
        <v/>
      </c>
      <c r="AB1746">
        <f>IF(MOD($A1746,10)&lt;7,"Да","Нет")</f>
        <v/>
      </c>
      <c r="AC1746">
        <f>$R1746&amp;" / "&amp;$S1746&amp;" / "&amp;$T1746</f>
        <v/>
      </c>
      <c r="AD1746">
        <f>1</f>
        <v/>
      </c>
      <c r="AE1746">
        <f>IF($A1746&lt;=Settings!$B$4,"до 100",IF($A1746&lt;=Settings!$B$5,"до 10 000",IF($A1746&lt;=Settings!$B$6,"до 100 000","100 000+")))</f>
        <v/>
      </c>
    </row>
    <row r="1747">
      <c r="A1747">
        <f>ROW()-1</f>
        <v/>
      </c>
      <c r="B1747">
        <f>IF($A1747&lt;=Settings!$B$4,"small_control",IF($A1747&lt;=Settings!$B$5,"medium_10k",IF($A1747&lt;=Settings!$B$6,"large_100k","extreme_1m")))</f>
        <v/>
      </c>
      <c r="C1747">
        <f>"ORD-"&amp;TEXT(QUOTIENT($A1747-1,3)+1,"0000000")</f>
        <v/>
      </c>
      <c r="D1747">
        <f>"LINE-"&amp;TEXT($A1747,"0000000")</f>
        <v/>
      </c>
      <c r="E1747" s="7">
        <f>Settings!$B$2+$A1747-1</f>
        <v/>
      </c>
      <c r="F1747" s="7">
        <f>Settings!$B$2+MOD($A1747-1,Settings!$B$7)</f>
        <v/>
      </c>
      <c r="G1747">
        <f>YEAR($F1747)</f>
        <v/>
      </c>
      <c r="H1747">
        <f>"Q"&amp;ROUNDUP(MONTH($F1747)/3,0)</f>
        <v/>
      </c>
      <c r="I1747">
        <f>MONTH($F1747)</f>
        <v/>
      </c>
      <c r="J1747">
        <f>CHOOSE(MONTH($F1747),"Январь","Февраль","Март","Апрель","Май","Июнь","Июль","Август","Сентябрь","Октябрь","Ноябрь","Декабрь")</f>
        <v/>
      </c>
      <c r="K1747">
        <f>DAY($F1747)</f>
        <v/>
      </c>
      <c r="L1747">
        <f>IF(MOD($A1747,10)&lt;7,"ФО_01_Крупный","ФО_"&amp;TEXT(MOD($A1747,8)+1,"00"))</f>
        <v/>
      </c>
      <c r="M1747">
        <f>IF($AB1747="Да","Регион_001_Крупный","Регион_"&amp;TEXT(MOD(QUOTIENT($A1747-1,20),180)+1,"000"))</f>
        <v/>
      </c>
      <c r="N1747">
        <f>IF($AB1747="Да","Город_"&amp;TEXT(MOD($A1747-1,250)+1,"0000"),"Город_"&amp;TEXT(MOD($A1747-1,3000)+1,"0000"))</f>
        <v/>
      </c>
      <c r="O1747">
        <f>IF($AB1747="Да","Холдинг_Крупный","Холдинг_"&amp;TEXT(MOD(QUOTIENT($A1747-1,10000),20)+1,"00"))</f>
        <v/>
      </c>
      <c r="P1747">
        <f>IF($AB1747="Да","Организация_Крупная","Организация_"&amp;TEXT(MOD(QUOTIENT($A1747-1,500),600)+1,"000"))</f>
        <v/>
      </c>
      <c r="Q1747">
        <f>"Отдел_"&amp;TEXT(MOD(QUOTIENT($A1747-1,50),100)+1,"000")</f>
        <v/>
      </c>
      <c r="R1747">
        <f>IF($AB1747="Да","Группа_Крупная","Группа_"&amp;TEXT(MOD(QUOTIENT($A1747-1,5000),30)+1,"00"))</f>
        <v/>
      </c>
      <c r="S1747">
        <f>IF($AB1747="Да","Категория_Крупная","Категория_"&amp;TEXT(MOD(QUOTIENT($A1747-1,500),120)+1,"000"))</f>
        <v/>
      </c>
      <c r="T1747">
        <f>IF($AB1747="Да","Подкатегория_Крупная","Подкатегория_"&amp;TEXT(MOD(QUOTIENT($A1747-1,50),300)+1,"000"))</f>
        <v/>
      </c>
      <c r="U1747">
        <f>"SKU_"&amp;TEXT($A1747,"0000000")</f>
        <v/>
      </c>
      <c r="V1747">
        <f>CHOOSE(MOD($A1747-1,4)+1,"Enterprise","SMB","Госсектор","Розница")</f>
        <v/>
      </c>
      <c r="W1747">
        <f>"Клиент_"&amp;TEXT(MOD($A1747-1,20000)+1,"00000")</f>
        <v/>
      </c>
      <c r="X1747">
        <f>CHOOSE(MOD($A1747-1,5)+1,"Портал","API","Импорт","Ручной ввод","Интеграция")</f>
        <v/>
      </c>
      <c r="Y1747" s="8">
        <f>ROUND(1000+MOD($A1747*37,90000)+IF($AB1747="Да",5000,0),2)</f>
        <v/>
      </c>
      <c r="Z1747">
        <f>1+MOD($A1747,20)</f>
        <v/>
      </c>
      <c r="AA1747" s="8">
        <f>ROUND($Y1747*(0.08+MOD($A1747,17)/100),2)</f>
        <v/>
      </c>
      <c r="AB1747">
        <f>IF(MOD($A1747,10)&lt;7,"Да","Нет")</f>
        <v/>
      </c>
      <c r="AC1747">
        <f>$R1747&amp;" / "&amp;$S1747&amp;" / "&amp;$T1747</f>
        <v/>
      </c>
      <c r="AD1747">
        <f>1</f>
        <v/>
      </c>
      <c r="AE1747">
        <f>IF($A1747&lt;=Settings!$B$4,"до 100",IF($A1747&lt;=Settings!$B$5,"до 10 000",IF($A1747&lt;=Settings!$B$6,"до 100 000","100 000+")))</f>
        <v/>
      </c>
    </row>
    <row r="1748">
      <c r="A1748">
        <f>ROW()-1</f>
        <v/>
      </c>
      <c r="B1748">
        <f>IF($A1748&lt;=Settings!$B$4,"small_control",IF($A1748&lt;=Settings!$B$5,"medium_10k",IF($A1748&lt;=Settings!$B$6,"large_100k","extreme_1m")))</f>
        <v/>
      </c>
      <c r="C1748">
        <f>"ORD-"&amp;TEXT(QUOTIENT($A1748-1,3)+1,"0000000")</f>
        <v/>
      </c>
      <c r="D1748">
        <f>"LINE-"&amp;TEXT($A1748,"0000000")</f>
        <v/>
      </c>
      <c r="E1748" s="7">
        <f>Settings!$B$2+$A1748-1</f>
        <v/>
      </c>
      <c r="F1748" s="7">
        <f>Settings!$B$2+MOD($A1748-1,Settings!$B$7)</f>
        <v/>
      </c>
      <c r="G1748">
        <f>YEAR($F1748)</f>
        <v/>
      </c>
      <c r="H1748">
        <f>"Q"&amp;ROUNDUP(MONTH($F1748)/3,0)</f>
        <v/>
      </c>
      <c r="I1748">
        <f>MONTH($F1748)</f>
        <v/>
      </c>
      <c r="J1748">
        <f>CHOOSE(MONTH($F1748),"Январь","Февраль","Март","Апрель","Май","Июнь","Июль","Август","Сентябрь","Октябрь","Ноябрь","Декабрь")</f>
        <v/>
      </c>
      <c r="K1748">
        <f>DAY($F1748)</f>
        <v/>
      </c>
      <c r="L1748">
        <f>IF(MOD($A1748,10)&lt;7,"ФО_01_Крупный","ФО_"&amp;TEXT(MOD($A1748,8)+1,"00"))</f>
        <v/>
      </c>
      <c r="M1748">
        <f>IF($AB1748="Да","Регион_001_Крупный","Регион_"&amp;TEXT(MOD(QUOTIENT($A1748-1,20),180)+1,"000"))</f>
        <v/>
      </c>
      <c r="N1748">
        <f>IF($AB1748="Да","Город_"&amp;TEXT(MOD($A1748-1,250)+1,"0000"),"Город_"&amp;TEXT(MOD($A1748-1,3000)+1,"0000"))</f>
        <v/>
      </c>
      <c r="O1748">
        <f>IF($AB1748="Да","Холдинг_Крупный","Холдинг_"&amp;TEXT(MOD(QUOTIENT($A1748-1,10000),20)+1,"00"))</f>
        <v/>
      </c>
      <c r="P1748">
        <f>IF($AB1748="Да","Организация_Крупная","Организация_"&amp;TEXT(MOD(QUOTIENT($A1748-1,500),600)+1,"000"))</f>
        <v/>
      </c>
      <c r="Q1748">
        <f>"Отдел_"&amp;TEXT(MOD(QUOTIENT($A1748-1,50),100)+1,"000")</f>
        <v/>
      </c>
      <c r="R1748">
        <f>IF($AB1748="Да","Группа_Крупная","Группа_"&amp;TEXT(MOD(QUOTIENT($A1748-1,5000),30)+1,"00"))</f>
        <v/>
      </c>
      <c r="S1748">
        <f>IF($AB1748="Да","Категория_Крупная","Категория_"&amp;TEXT(MOD(QUOTIENT($A1748-1,500),120)+1,"000"))</f>
        <v/>
      </c>
      <c r="T1748">
        <f>IF($AB1748="Да","Подкатегория_Крупная","Подкатегория_"&amp;TEXT(MOD(QUOTIENT($A1748-1,50),300)+1,"000"))</f>
        <v/>
      </c>
      <c r="U1748">
        <f>"SKU_"&amp;TEXT($A1748,"0000000")</f>
        <v/>
      </c>
      <c r="V1748">
        <f>CHOOSE(MOD($A1748-1,4)+1,"Enterprise","SMB","Госсектор","Розница")</f>
        <v/>
      </c>
      <c r="W1748">
        <f>"Клиент_"&amp;TEXT(MOD($A1748-1,20000)+1,"00000")</f>
        <v/>
      </c>
      <c r="X1748">
        <f>CHOOSE(MOD($A1748-1,5)+1,"Портал","API","Импорт","Ручной ввод","Интеграция")</f>
        <v/>
      </c>
      <c r="Y1748" s="8">
        <f>ROUND(1000+MOD($A1748*37,90000)+IF($AB1748="Да",5000,0),2)</f>
        <v/>
      </c>
      <c r="Z1748">
        <f>1+MOD($A1748,20)</f>
        <v/>
      </c>
      <c r="AA1748" s="8">
        <f>ROUND($Y1748*(0.08+MOD($A1748,17)/100),2)</f>
        <v/>
      </c>
      <c r="AB1748">
        <f>IF(MOD($A1748,10)&lt;7,"Да","Нет")</f>
        <v/>
      </c>
      <c r="AC1748">
        <f>$R1748&amp;" / "&amp;$S1748&amp;" / "&amp;$T1748</f>
        <v/>
      </c>
      <c r="AD1748">
        <f>1</f>
        <v/>
      </c>
      <c r="AE1748">
        <f>IF($A1748&lt;=Settings!$B$4,"до 100",IF($A1748&lt;=Settings!$B$5,"до 10 000",IF($A1748&lt;=Settings!$B$6,"до 100 000","100 000+")))</f>
        <v/>
      </c>
    </row>
    <row r="1749">
      <c r="A1749">
        <f>ROW()-1</f>
        <v/>
      </c>
      <c r="B1749">
        <f>IF($A1749&lt;=Settings!$B$4,"small_control",IF($A1749&lt;=Settings!$B$5,"medium_10k",IF($A1749&lt;=Settings!$B$6,"large_100k","extreme_1m")))</f>
        <v/>
      </c>
      <c r="C1749">
        <f>"ORD-"&amp;TEXT(QUOTIENT($A1749-1,3)+1,"0000000")</f>
        <v/>
      </c>
      <c r="D1749">
        <f>"LINE-"&amp;TEXT($A1749,"0000000")</f>
        <v/>
      </c>
      <c r="E1749" s="7">
        <f>Settings!$B$2+$A1749-1</f>
        <v/>
      </c>
      <c r="F1749" s="7">
        <f>Settings!$B$2+MOD($A1749-1,Settings!$B$7)</f>
        <v/>
      </c>
      <c r="G1749">
        <f>YEAR($F1749)</f>
        <v/>
      </c>
      <c r="H1749">
        <f>"Q"&amp;ROUNDUP(MONTH($F1749)/3,0)</f>
        <v/>
      </c>
      <c r="I1749">
        <f>MONTH($F1749)</f>
        <v/>
      </c>
      <c r="J1749">
        <f>CHOOSE(MONTH($F1749),"Январь","Февраль","Март","Апрель","Май","Июнь","Июль","Август","Сентябрь","Октябрь","Ноябрь","Декабрь")</f>
        <v/>
      </c>
      <c r="K1749">
        <f>DAY($F1749)</f>
        <v/>
      </c>
      <c r="L1749">
        <f>IF(MOD($A1749,10)&lt;7,"ФО_01_Крупный","ФО_"&amp;TEXT(MOD($A1749,8)+1,"00"))</f>
        <v/>
      </c>
      <c r="M1749">
        <f>IF($AB1749="Да","Регион_001_Крупный","Регион_"&amp;TEXT(MOD(QUOTIENT($A1749-1,20),180)+1,"000"))</f>
        <v/>
      </c>
      <c r="N1749">
        <f>IF($AB1749="Да","Город_"&amp;TEXT(MOD($A1749-1,250)+1,"0000"),"Город_"&amp;TEXT(MOD($A1749-1,3000)+1,"0000"))</f>
        <v/>
      </c>
      <c r="O1749">
        <f>IF($AB1749="Да","Холдинг_Крупный","Холдинг_"&amp;TEXT(MOD(QUOTIENT($A1749-1,10000),20)+1,"00"))</f>
        <v/>
      </c>
      <c r="P1749">
        <f>IF($AB1749="Да","Организация_Крупная","Организация_"&amp;TEXT(MOD(QUOTIENT($A1749-1,500),600)+1,"000"))</f>
        <v/>
      </c>
      <c r="Q1749">
        <f>"Отдел_"&amp;TEXT(MOD(QUOTIENT($A1749-1,50),100)+1,"000")</f>
        <v/>
      </c>
      <c r="R1749">
        <f>IF($AB1749="Да","Группа_Крупная","Группа_"&amp;TEXT(MOD(QUOTIENT($A1749-1,5000),30)+1,"00"))</f>
        <v/>
      </c>
      <c r="S1749">
        <f>IF($AB1749="Да","Категория_Крупная","Категория_"&amp;TEXT(MOD(QUOTIENT($A1749-1,500),120)+1,"000"))</f>
        <v/>
      </c>
      <c r="T1749">
        <f>IF($AB1749="Да","Подкатегория_Крупная","Подкатегория_"&amp;TEXT(MOD(QUOTIENT($A1749-1,50),300)+1,"000"))</f>
        <v/>
      </c>
      <c r="U1749">
        <f>"SKU_"&amp;TEXT($A1749,"0000000")</f>
        <v/>
      </c>
      <c r="V1749">
        <f>CHOOSE(MOD($A1749-1,4)+1,"Enterprise","SMB","Госсектор","Розница")</f>
        <v/>
      </c>
      <c r="W1749">
        <f>"Клиент_"&amp;TEXT(MOD($A1749-1,20000)+1,"00000")</f>
        <v/>
      </c>
      <c r="X1749">
        <f>CHOOSE(MOD($A1749-1,5)+1,"Портал","API","Импорт","Ручной ввод","Интеграция")</f>
        <v/>
      </c>
      <c r="Y1749" s="8">
        <f>ROUND(1000+MOD($A1749*37,90000)+IF($AB1749="Да",5000,0),2)</f>
        <v/>
      </c>
      <c r="Z1749">
        <f>1+MOD($A1749,20)</f>
        <v/>
      </c>
      <c r="AA1749" s="8">
        <f>ROUND($Y1749*(0.08+MOD($A1749,17)/100),2)</f>
        <v/>
      </c>
      <c r="AB1749">
        <f>IF(MOD($A1749,10)&lt;7,"Да","Нет")</f>
        <v/>
      </c>
      <c r="AC1749">
        <f>$R1749&amp;" / "&amp;$S1749&amp;" / "&amp;$T1749</f>
        <v/>
      </c>
      <c r="AD1749">
        <f>1</f>
        <v/>
      </c>
      <c r="AE1749">
        <f>IF($A1749&lt;=Settings!$B$4,"до 100",IF($A1749&lt;=Settings!$B$5,"до 10 000",IF($A1749&lt;=Settings!$B$6,"до 100 000","100 000+")))</f>
        <v/>
      </c>
    </row>
    <row r="1750">
      <c r="A1750">
        <f>ROW()-1</f>
        <v/>
      </c>
      <c r="B1750">
        <f>IF($A1750&lt;=Settings!$B$4,"small_control",IF($A1750&lt;=Settings!$B$5,"medium_10k",IF($A1750&lt;=Settings!$B$6,"large_100k","extreme_1m")))</f>
        <v/>
      </c>
      <c r="C1750">
        <f>"ORD-"&amp;TEXT(QUOTIENT($A1750-1,3)+1,"0000000")</f>
        <v/>
      </c>
      <c r="D1750">
        <f>"LINE-"&amp;TEXT($A1750,"0000000")</f>
        <v/>
      </c>
      <c r="E1750" s="7">
        <f>Settings!$B$2+$A1750-1</f>
        <v/>
      </c>
      <c r="F1750" s="7">
        <f>Settings!$B$2+MOD($A1750-1,Settings!$B$7)</f>
        <v/>
      </c>
      <c r="G1750">
        <f>YEAR($F1750)</f>
        <v/>
      </c>
      <c r="H1750">
        <f>"Q"&amp;ROUNDUP(MONTH($F1750)/3,0)</f>
        <v/>
      </c>
      <c r="I1750">
        <f>MONTH($F1750)</f>
        <v/>
      </c>
      <c r="J1750">
        <f>CHOOSE(MONTH($F1750),"Январь","Февраль","Март","Апрель","Май","Июнь","Июль","Август","Сентябрь","Октябрь","Ноябрь","Декабрь")</f>
        <v/>
      </c>
      <c r="K1750">
        <f>DAY($F1750)</f>
        <v/>
      </c>
      <c r="L1750">
        <f>IF(MOD($A1750,10)&lt;7,"ФО_01_Крупный","ФО_"&amp;TEXT(MOD($A1750,8)+1,"00"))</f>
        <v/>
      </c>
      <c r="M1750">
        <f>IF($AB1750="Да","Регион_001_Крупный","Регион_"&amp;TEXT(MOD(QUOTIENT($A1750-1,20),180)+1,"000"))</f>
        <v/>
      </c>
      <c r="N1750">
        <f>IF($AB1750="Да","Город_"&amp;TEXT(MOD($A1750-1,250)+1,"0000"),"Город_"&amp;TEXT(MOD($A1750-1,3000)+1,"0000"))</f>
        <v/>
      </c>
      <c r="O1750">
        <f>IF($AB1750="Да","Холдинг_Крупный","Холдинг_"&amp;TEXT(MOD(QUOTIENT($A1750-1,10000),20)+1,"00"))</f>
        <v/>
      </c>
      <c r="P1750">
        <f>IF($AB1750="Да","Организация_Крупная","Организация_"&amp;TEXT(MOD(QUOTIENT($A1750-1,500),600)+1,"000"))</f>
        <v/>
      </c>
      <c r="Q1750">
        <f>"Отдел_"&amp;TEXT(MOD(QUOTIENT($A1750-1,50),100)+1,"000")</f>
        <v/>
      </c>
      <c r="R1750">
        <f>IF($AB1750="Да","Группа_Крупная","Группа_"&amp;TEXT(MOD(QUOTIENT($A1750-1,5000),30)+1,"00"))</f>
        <v/>
      </c>
      <c r="S1750">
        <f>IF($AB1750="Да","Категория_Крупная","Категория_"&amp;TEXT(MOD(QUOTIENT($A1750-1,500),120)+1,"000"))</f>
        <v/>
      </c>
      <c r="T1750">
        <f>IF($AB1750="Да","Подкатегория_Крупная","Подкатегория_"&amp;TEXT(MOD(QUOTIENT($A1750-1,50),300)+1,"000"))</f>
        <v/>
      </c>
      <c r="U1750">
        <f>"SKU_"&amp;TEXT($A1750,"0000000")</f>
        <v/>
      </c>
      <c r="V1750">
        <f>CHOOSE(MOD($A1750-1,4)+1,"Enterprise","SMB","Госсектор","Розница")</f>
        <v/>
      </c>
      <c r="W1750">
        <f>"Клиент_"&amp;TEXT(MOD($A1750-1,20000)+1,"00000")</f>
        <v/>
      </c>
      <c r="X1750">
        <f>CHOOSE(MOD($A1750-1,5)+1,"Портал","API","Импорт","Ручной ввод","Интеграция")</f>
        <v/>
      </c>
      <c r="Y1750" s="8">
        <f>ROUND(1000+MOD($A1750*37,90000)+IF($AB1750="Да",5000,0),2)</f>
        <v/>
      </c>
      <c r="Z1750">
        <f>1+MOD($A1750,20)</f>
        <v/>
      </c>
      <c r="AA1750" s="8">
        <f>ROUND($Y1750*(0.08+MOD($A1750,17)/100),2)</f>
        <v/>
      </c>
      <c r="AB1750">
        <f>IF(MOD($A1750,10)&lt;7,"Да","Нет")</f>
        <v/>
      </c>
      <c r="AC1750">
        <f>$R1750&amp;" / "&amp;$S1750&amp;" / "&amp;$T1750</f>
        <v/>
      </c>
      <c r="AD1750">
        <f>1</f>
        <v/>
      </c>
      <c r="AE1750">
        <f>IF($A1750&lt;=Settings!$B$4,"до 100",IF($A1750&lt;=Settings!$B$5,"до 10 000",IF($A1750&lt;=Settings!$B$6,"до 100 000","100 000+")))</f>
        <v/>
      </c>
    </row>
    <row r="1751">
      <c r="A1751">
        <f>ROW()-1</f>
        <v/>
      </c>
      <c r="B1751">
        <f>IF($A1751&lt;=Settings!$B$4,"small_control",IF($A1751&lt;=Settings!$B$5,"medium_10k",IF($A1751&lt;=Settings!$B$6,"large_100k","extreme_1m")))</f>
        <v/>
      </c>
      <c r="C1751">
        <f>"ORD-"&amp;TEXT(QUOTIENT($A1751-1,3)+1,"0000000")</f>
        <v/>
      </c>
      <c r="D1751">
        <f>"LINE-"&amp;TEXT($A1751,"0000000")</f>
        <v/>
      </c>
      <c r="E1751" s="7">
        <f>Settings!$B$2+$A1751-1</f>
        <v/>
      </c>
      <c r="F1751" s="7">
        <f>Settings!$B$2+MOD($A1751-1,Settings!$B$7)</f>
        <v/>
      </c>
      <c r="G1751">
        <f>YEAR($F1751)</f>
        <v/>
      </c>
      <c r="H1751">
        <f>"Q"&amp;ROUNDUP(MONTH($F1751)/3,0)</f>
        <v/>
      </c>
      <c r="I1751">
        <f>MONTH($F1751)</f>
        <v/>
      </c>
      <c r="J1751">
        <f>CHOOSE(MONTH($F1751),"Январь","Февраль","Март","Апрель","Май","Июнь","Июль","Август","Сентябрь","Октябрь","Ноябрь","Декабрь")</f>
        <v/>
      </c>
      <c r="K1751">
        <f>DAY($F1751)</f>
        <v/>
      </c>
      <c r="L1751">
        <f>IF(MOD($A1751,10)&lt;7,"ФО_01_Крупный","ФО_"&amp;TEXT(MOD($A1751,8)+1,"00"))</f>
        <v/>
      </c>
      <c r="M1751">
        <f>IF($AB1751="Да","Регион_001_Крупный","Регион_"&amp;TEXT(MOD(QUOTIENT($A1751-1,20),180)+1,"000"))</f>
        <v/>
      </c>
      <c r="N1751">
        <f>IF($AB1751="Да","Город_"&amp;TEXT(MOD($A1751-1,250)+1,"0000"),"Город_"&amp;TEXT(MOD($A1751-1,3000)+1,"0000"))</f>
        <v/>
      </c>
      <c r="O1751">
        <f>IF($AB1751="Да","Холдинг_Крупный","Холдинг_"&amp;TEXT(MOD(QUOTIENT($A1751-1,10000),20)+1,"00"))</f>
        <v/>
      </c>
      <c r="P1751">
        <f>IF($AB1751="Да","Организация_Крупная","Организация_"&amp;TEXT(MOD(QUOTIENT($A1751-1,500),600)+1,"000"))</f>
        <v/>
      </c>
      <c r="Q1751">
        <f>"Отдел_"&amp;TEXT(MOD(QUOTIENT($A1751-1,50),100)+1,"000")</f>
        <v/>
      </c>
      <c r="R1751">
        <f>IF($AB1751="Да","Группа_Крупная","Группа_"&amp;TEXT(MOD(QUOTIENT($A1751-1,5000),30)+1,"00"))</f>
        <v/>
      </c>
      <c r="S1751">
        <f>IF($AB1751="Да","Категория_Крупная","Категория_"&amp;TEXT(MOD(QUOTIENT($A1751-1,500),120)+1,"000"))</f>
        <v/>
      </c>
      <c r="T1751">
        <f>IF($AB1751="Да","Подкатегория_Крупная","Подкатегория_"&amp;TEXT(MOD(QUOTIENT($A1751-1,50),300)+1,"000"))</f>
        <v/>
      </c>
      <c r="U1751">
        <f>"SKU_"&amp;TEXT($A1751,"0000000")</f>
        <v/>
      </c>
      <c r="V1751">
        <f>CHOOSE(MOD($A1751-1,4)+1,"Enterprise","SMB","Госсектор","Розница")</f>
        <v/>
      </c>
      <c r="W1751">
        <f>"Клиент_"&amp;TEXT(MOD($A1751-1,20000)+1,"00000")</f>
        <v/>
      </c>
      <c r="X1751">
        <f>CHOOSE(MOD($A1751-1,5)+1,"Портал","API","Импорт","Ручной ввод","Интеграция")</f>
        <v/>
      </c>
      <c r="Y1751" s="8">
        <f>ROUND(1000+MOD($A1751*37,90000)+IF($AB1751="Да",5000,0),2)</f>
        <v/>
      </c>
      <c r="Z1751">
        <f>1+MOD($A1751,20)</f>
        <v/>
      </c>
      <c r="AA1751" s="8">
        <f>ROUND($Y1751*(0.08+MOD($A1751,17)/100),2)</f>
        <v/>
      </c>
      <c r="AB1751">
        <f>IF(MOD($A1751,10)&lt;7,"Да","Нет")</f>
        <v/>
      </c>
      <c r="AC1751">
        <f>$R1751&amp;" / "&amp;$S1751&amp;" / "&amp;$T1751</f>
        <v/>
      </c>
      <c r="AD1751">
        <f>1</f>
        <v/>
      </c>
      <c r="AE1751">
        <f>IF($A1751&lt;=Settings!$B$4,"до 100",IF($A1751&lt;=Settings!$B$5,"до 10 000",IF($A1751&lt;=Settings!$B$6,"до 100 000","100 000+")))</f>
        <v/>
      </c>
    </row>
    <row r="1752">
      <c r="A1752">
        <f>ROW()-1</f>
        <v/>
      </c>
      <c r="B1752">
        <f>IF($A1752&lt;=Settings!$B$4,"small_control",IF($A1752&lt;=Settings!$B$5,"medium_10k",IF($A1752&lt;=Settings!$B$6,"large_100k","extreme_1m")))</f>
        <v/>
      </c>
      <c r="C1752">
        <f>"ORD-"&amp;TEXT(QUOTIENT($A1752-1,3)+1,"0000000")</f>
        <v/>
      </c>
      <c r="D1752">
        <f>"LINE-"&amp;TEXT($A1752,"0000000")</f>
        <v/>
      </c>
      <c r="E1752" s="7">
        <f>Settings!$B$2+$A1752-1</f>
        <v/>
      </c>
      <c r="F1752" s="7">
        <f>Settings!$B$2+MOD($A1752-1,Settings!$B$7)</f>
        <v/>
      </c>
      <c r="G1752">
        <f>YEAR($F1752)</f>
        <v/>
      </c>
      <c r="H1752">
        <f>"Q"&amp;ROUNDUP(MONTH($F1752)/3,0)</f>
        <v/>
      </c>
      <c r="I1752">
        <f>MONTH($F1752)</f>
        <v/>
      </c>
      <c r="J1752">
        <f>CHOOSE(MONTH($F1752),"Январь","Февраль","Март","Апрель","Май","Июнь","Июль","Август","Сентябрь","Октябрь","Ноябрь","Декабрь")</f>
        <v/>
      </c>
      <c r="K1752">
        <f>DAY($F1752)</f>
        <v/>
      </c>
      <c r="L1752">
        <f>IF(MOD($A1752,10)&lt;7,"ФО_01_Крупный","ФО_"&amp;TEXT(MOD($A1752,8)+1,"00"))</f>
        <v/>
      </c>
      <c r="M1752">
        <f>IF($AB1752="Да","Регион_001_Крупный","Регион_"&amp;TEXT(MOD(QUOTIENT($A1752-1,20),180)+1,"000"))</f>
        <v/>
      </c>
      <c r="N1752">
        <f>IF($AB1752="Да","Город_"&amp;TEXT(MOD($A1752-1,250)+1,"0000"),"Город_"&amp;TEXT(MOD($A1752-1,3000)+1,"0000"))</f>
        <v/>
      </c>
      <c r="O1752">
        <f>IF($AB1752="Да","Холдинг_Крупный","Холдинг_"&amp;TEXT(MOD(QUOTIENT($A1752-1,10000),20)+1,"00"))</f>
        <v/>
      </c>
      <c r="P1752">
        <f>IF($AB1752="Да","Организация_Крупная","Организация_"&amp;TEXT(MOD(QUOTIENT($A1752-1,500),600)+1,"000"))</f>
        <v/>
      </c>
      <c r="Q1752">
        <f>"Отдел_"&amp;TEXT(MOD(QUOTIENT($A1752-1,50),100)+1,"000")</f>
        <v/>
      </c>
      <c r="R1752">
        <f>IF($AB1752="Да","Группа_Крупная","Группа_"&amp;TEXT(MOD(QUOTIENT($A1752-1,5000),30)+1,"00"))</f>
        <v/>
      </c>
      <c r="S1752">
        <f>IF($AB1752="Да","Категория_Крупная","Категория_"&amp;TEXT(MOD(QUOTIENT($A1752-1,500),120)+1,"000"))</f>
        <v/>
      </c>
      <c r="T1752">
        <f>IF($AB1752="Да","Подкатегория_Крупная","Подкатегория_"&amp;TEXT(MOD(QUOTIENT($A1752-1,50),300)+1,"000"))</f>
        <v/>
      </c>
      <c r="U1752">
        <f>"SKU_"&amp;TEXT($A1752,"0000000")</f>
        <v/>
      </c>
      <c r="V1752">
        <f>CHOOSE(MOD($A1752-1,4)+1,"Enterprise","SMB","Госсектор","Розница")</f>
        <v/>
      </c>
      <c r="W1752">
        <f>"Клиент_"&amp;TEXT(MOD($A1752-1,20000)+1,"00000")</f>
        <v/>
      </c>
      <c r="X1752">
        <f>CHOOSE(MOD($A1752-1,5)+1,"Портал","API","Импорт","Ручной ввод","Интеграция")</f>
        <v/>
      </c>
      <c r="Y1752" s="8">
        <f>ROUND(1000+MOD($A1752*37,90000)+IF($AB1752="Да",5000,0),2)</f>
        <v/>
      </c>
      <c r="Z1752">
        <f>1+MOD($A1752,20)</f>
        <v/>
      </c>
      <c r="AA1752" s="8">
        <f>ROUND($Y1752*(0.08+MOD($A1752,17)/100),2)</f>
        <v/>
      </c>
      <c r="AB1752">
        <f>IF(MOD($A1752,10)&lt;7,"Да","Нет")</f>
        <v/>
      </c>
      <c r="AC1752">
        <f>$R1752&amp;" / "&amp;$S1752&amp;" / "&amp;$T1752</f>
        <v/>
      </c>
      <c r="AD1752">
        <f>1</f>
        <v/>
      </c>
      <c r="AE1752">
        <f>IF($A1752&lt;=Settings!$B$4,"до 100",IF($A1752&lt;=Settings!$B$5,"до 10 000",IF($A1752&lt;=Settings!$B$6,"до 100 000","100 000+")))</f>
        <v/>
      </c>
    </row>
    <row r="1753">
      <c r="A1753">
        <f>ROW()-1</f>
        <v/>
      </c>
      <c r="B1753">
        <f>IF($A1753&lt;=Settings!$B$4,"small_control",IF($A1753&lt;=Settings!$B$5,"medium_10k",IF($A1753&lt;=Settings!$B$6,"large_100k","extreme_1m")))</f>
        <v/>
      </c>
      <c r="C1753">
        <f>"ORD-"&amp;TEXT(QUOTIENT($A1753-1,3)+1,"0000000")</f>
        <v/>
      </c>
      <c r="D1753">
        <f>"LINE-"&amp;TEXT($A1753,"0000000")</f>
        <v/>
      </c>
      <c r="E1753" s="7">
        <f>Settings!$B$2+$A1753-1</f>
        <v/>
      </c>
      <c r="F1753" s="7">
        <f>Settings!$B$2+MOD($A1753-1,Settings!$B$7)</f>
        <v/>
      </c>
      <c r="G1753">
        <f>YEAR($F1753)</f>
        <v/>
      </c>
      <c r="H1753">
        <f>"Q"&amp;ROUNDUP(MONTH($F1753)/3,0)</f>
        <v/>
      </c>
      <c r="I1753">
        <f>MONTH($F1753)</f>
        <v/>
      </c>
      <c r="J1753">
        <f>CHOOSE(MONTH($F1753),"Январь","Февраль","Март","Апрель","Май","Июнь","Июль","Август","Сентябрь","Октябрь","Ноябрь","Декабрь")</f>
        <v/>
      </c>
      <c r="K1753">
        <f>DAY($F1753)</f>
        <v/>
      </c>
      <c r="L1753">
        <f>IF(MOD($A1753,10)&lt;7,"ФО_01_Крупный","ФО_"&amp;TEXT(MOD($A1753,8)+1,"00"))</f>
        <v/>
      </c>
      <c r="M1753">
        <f>IF($AB1753="Да","Регион_001_Крупный","Регион_"&amp;TEXT(MOD(QUOTIENT($A1753-1,20),180)+1,"000"))</f>
        <v/>
      </c>
      <c r="N1753">
        <f>IF($AB1753="Да","Город_"&amp;TEXT(MOD($A1753-1,250)+1,"0000"),"Город_"&amp;TEXT(MOD($A1753-1,3000)+1,"0000"))</f>
        <v/>
      </c>
      <c r="O1753">
        <f>IF($AB1753="Да","Холдинг_Крупный","Холдинг_"&amp;TEXT(MOD(QUOTIENT($A1753-1,10000),20)+1,"00"))</f>
        <v/>
      </c>
      <c r="P1753">
        <f>IF($AB1753="Да","Организация_Крупная","Организация_"&amp;TEXT(MOD(QUOTIENT($A1753-1,500),600)+1,"000"))</f>
        <v/>
      </c>
      <c r="Q1753">
        <f>"Отдел_"&amp;TEXT(MOD(QUOTIENT($A1753-1,50),100)+1,"000")</f>
        <v/>
      </c>
      <c r="R1753">
        <f>IF($AB1753="Да","Группа_Крупная","Группа_"&amp;TEXT(MOD(QUOTIENT($A1753-1,5000),30)+1,"00"))</f>
        <v/>
      </c>
      <c r="S1753">
        <f>IF($AB1753="Да","Категория_Крупная","Категория_"&amp;TEXT(MOD(QUOTIENT($A1753-1,500),120)+1,"000"))</f>
        <v/>
      </c>
      <c r="T1753">
        <f>IF($AB1753="Да","Подкатегория_Крупная","Подкатегория_"&amp;TEXT(MOD(QUOTIENT($A1753-1,50),300)+1,"000"))</f>
        <v/>
      </c>
      <c r="U1753">
        <f>"SKU_"&amp;TEXT($A1753,"0000000")</f>
        <v/>
      </c>
      <c r="V1753">
        <f>CHOOSE(MOD($A1753-1,4)+1,"Enterprise","SMB","Госсектор","Розница")</f>
        <v/>
      </c>
      <c r="W1753">
        <f>"Клиент_"&amp;TEXT(MOD($A1753-1,20000)+1,"00000")</f>
        <v/>
      </c>
      <c r="X1753">
        <f>CHOOSE(MOD($A1753-1,5)+1,"Портал","API","Импорт","Ручной ввод","Интеграция")</f>
        <v/>
      </c>
      <c r="Y1753" s="8">
        <f>ROUND(1000+MOD($A1753*37,90000)+IF($AB1753="Да",5000,0),2)</f>
        <v/>
      </c>
      <c r="Z1753">
        <f>1+MOD($A1753,20)</f>
        <v/>
      </c>
      <c r="AA1753" s="8">
        <f>ROUND($Y1753*(0.08+MOD($A1753,17)/100),2)</f>
        <v/>
      </c>
      <c r="AB1753">
        <f>IF(MOD($A1753,10)&lt;7,"Да","Нет")</f>
        <v/>
      </c>
      <c r="AC1753">
        <f>$R1753&amp;" / "&amp;$S1753&amp;" / "&amp;$T1753</f>
        <v/>
      </c>
      <c r="AD1753">
        <f>1</f>
        <v/>
      </c>
      <c r="AE1753">
        <f>IF($A1753&lt;=Settings!$B$4,"до 100",IF($A1753&lt;=Settings!$B$5,"до 10 000",IF($A1753&lt;=Settings!$B$6,"до 100 000","100 000+")))</f>
        <v/>
      </c>
    </row>
    <row r="1754">
      <c r="A1754">
        <f>ROW()-1</f>
        <v/>
      </c>
      <c r="B1754">
        <f>IF($A1754&lt;=Settings!$B$4,"small_control",IF($A1754&lt;=Settings!$B$5,"medium_10k",IF($A1754&lt;=Settings!$B$6,"large_100k","extreme_1m")))</f>
        <v/>
      </c>
      <c r="C1754">
        <f>"ORD-"&amp;TEXT(QUOTIENT($A1754-1,3)+1,"0000000")</f>
        <v/>
      </c>
      <c r="D1754">
        <f>"LINE-"&amp;TEXT($A1754,"0000000")</f>
        <v/>
      </c>
      <c r="E1754" s="7">
        <f>Settings!$B$2+$A1754-1</f>
        <v/>
      </c>
      <c r="F1754" s="7">
        <f>Settings!$B$2+MOD($A1754-1,Settings!$B$7)</f>
        <v/>
      </c>
      <c r="G1754">
        <f>YEAR($F1754)</f>
        <v/>
      </c>
      <c r="H1754">
        <f>"Q"&amp;ROUNDUP(MONTH($F1754)/3,0)</f>
        <v/>
      </c>
      <c r="I1754">
        <f>MONTH($F1754)</f>
        <v/>
      </c>
      <c r="J1754">
        <f>CHOOSE(MONTH($F1754),"Январь","Февраль","Март","Апрель","Май","Июнь","Июль","Август","Сентябрь","Октябрь","Ноябрь","Декабрь")</f>
        <v/>
      </c>
      <c r="K1754">
        <f>DAY($F1754)</f>
        <v/>
      </c>
      <c r="L1754">
        <f>IF(MOD($A1754,10)&lt;7,"ФО_01_Крупный","ФО_"&amp;TEXT(MOD($A1754,8)+1,"00"))</f>
        <v/>
      </c>
      <c r="M1754">
        <f>IF($AB1754="Да","Регион_001_Крупный","Регион_"&amp;TEXT(MOD(QUOTIENT($A1754-1,20),180)+1,"000"))</f>
        <v/>
      </c>
      <c r="N1754">
        <f>IF($AB1754="Да","Город_"&amp;TEXT(MOD($A1754-1,250)+1,"0000"),"Город_"&amp;TEXT(MOD($A1754-1,3000)+1,"0000"))</f>
        <v/>
      </c>
      <c r="O1754">
        <f>IF($AB1754="Да","Холдинг_Крупный","Холдинг_"&amp;TEXT(MOD(QUOTIENT($A1754-1,10000),20)+1,"00"))</f>
        <v/>
      </c>
      <c r="P1754">
        <f>IF($AB1754="Да","Организация_Крупная","Организация_"&amp;TEXT(MOD(QUOTIENT($A1754-1,500),600)+1,"000"))</f>
        <v/>
      </c>
      <c r="Q1754">
        <f>"Отдел_"&amp;TEXT(MOD(QUOTIENT($A1754-1,50),100)+1,"000")</f>
        <v/>
      </c>
      <c r="R1754">
        <f>IF($AB1754="Да","Группа_Крупная","Группа_"&amp;TEXT(MOD(QUOTIENT($A1754-1,5000),30)+1,"00"))</f>
        <v/>
      </c>
      <c r="S1754">
        <f>IF($AB1754="Да","Категория_Крупная","Категория_"&amp;TEXT(MOD(QUOTIENT($A1754-1,500),120)+1,"000"))</f>
        <v/>
      </c>
      <c r="T1754">
        <f>IF($AB1754="Да","Подкатегория_Крупная","Подкатегория_"&amp;TEXT(MOD(QUOTIENT($A1754-1,50),300)+1,"000"))</f>
        <v/>
      </c>
      <c r="U1754">
        <f>"SKU_"&amp;TEXT($A1754,"0000000")</f>
        <v/>
      </c>
      <c r="V1754">
        <f>CHOOSE(MOD($A1754-1,4)+1,"Enterprise","SMB","Госсектор","Розница")</f>
        <v/>
      </c>
      <c r="W1754">
        <f>"Клиент_"&amp;TEXT(MOD($A1754-1,20000)+1,"00000")</f>
        <v/>
      </c>
      <c r="X1754">
        <f>CHOOSE(MOD($A1754-1,5)+1,"Портал","API","Импорт","Ручной ввод","Интеграция")</f>
        <v/>
      </c>
      <c r="Y1754" s="8">
        <f>ROUND(1000+MOD($A1754*37,90000)+IF($AB1754="Да",5000,0),2)</f>
        <v/>
      </c>
      <c r="Z1754">
        <f>1+MOD($A1754,20)</f>
        <v/>
      </c>
      <c r="AA1754" s="8">
        <f>ROUND($Y1754*(0.08+MOD($A1754,17)/100),2)</f>
        <v/>
      </c>
      <c r="AB1754">
        <f>IF(MOD($A1754,10)&lt;7,"Да","Нет")</f>
        <v/>
      </c>
      <c r="AC1754">
        <f>$R1754&amp;" / "&amp;$S1754&amp;" / "&amp;$T1754</f>
        <v/>
      </c>
      <c r="AD1754">
        <f>1</f>
        <v/>
      </c>
      <c r="AE1754">
        <f>IF($A1754&lt;=Settings!$B$4,"до 100",IF($A1754&lt;=Settings!$B$5,"до 10 000",IF($A1754&lt;=Settings!$B$6,"до 100 000","100 000+")))</f>
        <v/>
      </c>
    </row>
    <row r="1755">
      <c r="A1755">
        <f>ROW()-1</f>
        <v/>
      </c>
      <c r="B1755">
        <f>IF($A1755&lt;=Settings!$B$4,"small_control",IF($A1755&lt;=Settings!$B$5,"medium_10k",IF($A1755&lt;=Settings!$B$6,"large_100k","extreme_1m")))</f>
        <v/>
      </c>
      <c r="C1755">
        <f>"ORD-"&amp;TEXT(QUOTIENT($A1755-1,3)+1,"0000000")</f>
        <v/>
      </c>
      <c r="D1755">
        <f>"LINE-"&amp;TEXT($A1755,"0000000")</f>
        <v/>
      </c>
      <c r="E1755" s="7">
        <f>Settings!$B$2+$A1755-1</f>
        <v/>
      </c>
      <c r="F1755" s="7">
        <f>Settings!$B$2+MOD($A1755-1,Settings!$B$7)</f>
        <v/>
      </c>
      <c r="G1755">
        <f>YEAR($F1755)</f>
        <v/>
      </c>
      <c r="H1755">
        <f>"Q"&amp;ROUNDUP(MONTH($F1755)/3,0)</f>
        <v/>
      </c>
      <c r="I1755">
        <f>MONTH($F1755)</f>
        <v/>
      </c>
      <c r="J1755">
        <f>CHOOSE(MONTH($F1755),"Январь","Февраль","Март","Апрель","Май","Июнь","Июль","Август","Сентябрь","Октябрь","Ноябрь","Декабрь")</f>
        <v/>
      </c>
      <c r="K1755">
        <f>DAY($F1755)</f>
        <v/>
      </c>
      <c r="L1755">
        <f>IF(MOD($A1755,10)&lt;7,"ФО_01_Крупный","ФО_"&amp;TEXT(MOD($A1755,8)+1,"00"))</f>
        <v/>
      </c>
      <c r="M1755">
        <f>IF($AB1755="Да","Регион_001_Крупный","Регион_"&amp;TEXT(MOD(QUOTIENT($A1755-1,20),180)+1,"000"))</f>
        <v/>
      </c>
      <c r="N1755">
        <f>IF($AB1755="Да","Город_"&amp;TEXT(MOD($A1755-1,250)+1,"0000"),"Город_"&amp;TEXT(MOD($A1755-1,3000)+1,"0000"))</f>
        <v/>
      </c>
      <c r="O1755">
        <f>IF($AB1755="Да","Холдинг_Крупный","Холдинг_"&amp;TEXT(MOD(QUOTIENT($A1755-1,10000),20)+1,"00"))</f>
        <v/>
      </c>
      <c r="P1755">
        <f>IF($AB1755="Да","Организация_Крупная","Организация_"&amp;TEXT(MOD(QUOTIENT($A1755-1,500),600)+1,"000"))</f>
        <v/>
      </c>
      <c r="Q1755">
        <f>"Отдел_"&amp;TEXT(MOD(QUOTIENT($A1755-1,50),100)+1,"000")</f>
        <v/>
      </c>
      <c r="R1755">
        <f>IF($AB1755="Да","Группа_Крупная","Группа_"&amp;TEXT(MOD(QUOTIENT($A1755-1,5000),30)+1,"00"))</f>
        <v/>
      </c>
      <c r="S1755">
        <f>IF($AB1755="Да","Категория_Крупная","Категория_"&amp;TEXT(MOD(QUOTIENT($A1755-1,500),120)+1,"000"))</f>
        <v/>
      </c>
      <c r="T1755">
        <f>IF($AB1755="Да","Подкатегория_Крупная","Подкатегория_"&amp;TEXT(MOD(QUOTIENT($A1755-1,50),300)+1,"000"))</f>
        <v/>
      </c>
      <c r="U1755">
        <f>"SKU_"&amp;TEXT($A1755,"0000000")</f>
        <v/>
      </c>
      <c r="V1755">
        <f>CHOOSE(MOD($A1755-1,4)+1,"Enterprise","SMB","Госсектор","Розница")</f>
        <v/>
      </c>
      <c r="W1755">
        <f>"Клиент_"&amp;TEXT(MOD($A1755-1,20000)+1,"00000")</f>
        <v/>
      </c>
      <c r="X1755">
        <f>CHOOSE(MOD($A1755-1,5)+1,"Портал","API","Импорт","Ручной ввод","Интеграция")</f>
        <v/>
      </c>
      <c r="Y1755" s="8">
        <f>ROUND(1000+MOD($A1755*37,90000)+IF($AB1755="Да",5000,0),2)</f>
        <v/>
      </c>
      <c r="Z1755">
        <f>1+MOD($A1755,20)</f>
        <v/>
      </c>
      <c r="AA1755" s="8">
        <f>ROUND($Y1755*(0.08+MOD($A1755,17)/100),2)</f>
        <v/>
      </c>
      <c r="AB1755">
        <f>IF(MOD($A1755,10)&lt;7,"Да","Нет")</f>
        <v/>
      </c>
      <c r="AC1755">
        <f>$R1755&amp;" / "&amp;$S1755&amp;" / "&amp;$T1755</f>
        <v/>
      </c>
      <c r="AD1755">
        <f>1</f>
        <v/>
      </c>
      <c r="AE1755">
        <f>IF($A1755&lt;=Settings!$B$4,"до 100",IF($A1755&lt;=Settings!$B$5,"до 10 000",IF($A1755&lt;=Settings!$B$6,"до 100 000","100 000+")))</f>
        <v/>
      </c>
    </row>
    <row r="1756">
      <c r="A1756">
        <f>ROW()-1</f>
        <v/>
      </c>
      <c r="B1756">
        <f>IF($A1756&lt;=Settings!$B$4,"small_control",IF($A1756&lt;=Settings!$B$5,"medium_10k",IF($A1756&lt;=Settings!$B$6,"large_100k","extreme_1m")))</f>
        <v/>
      </c>
      <c r="C1756">
        <f>"ORD-"&amp;TEXT(QUOTIENT($A1756-1,3)+1,"0000000")</f>
        <v/>
      </c>
      <c r="D1756">
        <f>"LINE-"&amp;TEXT($A1756,"0000000")</f>
        <v/>
      </c>
      <c r="E1756" s="7">
        <f>Settings!$B$2+$A1756-1</f>
        <v/>
      </c>
      <c r="F1756" s="7">
        <f>Settings!$B$2+MOD($A1756-1,Settings!$B$7)</f>
        <v/>
      </c>
      <c r="G1756">
        <f>YEAR($F1756)</f>
        <v/>
      </c>
      <c r="H1756">
        <f>"Q"&amp;ROUNDUP(MONTH($F1756)/3,0)</f>
        <v/>
      </c>
      <c r="I1756">
        <f>MONTH($F1756)</f>
        <v/>
      </c>
      <c r="J1756">
        <f>CHOOSE(MONTH($F1756),"Январь","Февраль","Март","Апрель","Май","Июнь","Июль","Август","Сентябрь","Октябрь","Ноябрь","Декабрь")</f>
        <v/>
      </c>
      <c r="K1756">
        <f>DAY($F1756)</f>
        <v/>
      </c>
      <c r="L1756">
        <f>IF(MOD($A1756,10)&lt;7,"ФО_01_Крупный","ФО_"&amp;TEXT(MOD($A1756,8)+1,"00"))</f>
        <v/>
      </c>
      <c r="M1756">
        <f>IF($AB1756="Да","Регион_001_Крупный","Регион_"&amp;TEXT(MOD(QUOTIENT($A1756-1,20),180)+1,"000"))</f>
        <v/>
      </c>
      <c r="N1756">
        <f>IF($AB1756="Да","Город_"&amp;TEXT(MOD($A1756-1,250)+1,"0000"),"Город_"&amp;TEXT(MOD($A1756-1,3000)+1,"0000"))</f>
        <v/>
      </c>
      <c r="O1756">
        <f>IF($AB1756="Да","Холдинг_Крупный","Холдинг_"&amp;TEXT(MOD(QUOTIENT($A1756-1,10000),20)+1,"00"))</f>
        <v/>
      </c>
      <c r="P1756">
        <f>IF($AB1756="Да","Организация_Крупная","Организация_"&amp;TEXT(MOD(QUOTIENT($A1756-1,500),600)+1,"000"))</f>
        <v/>
      </c>
      <c r="Q1756">
        <f>"Отдел_"&amp;TEXT(MOD(QUOTIENT($A1756-1,50),100)+1,"000")</f>
        <v/>
      </c>
      <c r="R1756">
        <f>IF($AB1756="Да","Группа_Крупная","Группа_"&amp;TEXT(MOD(QUOTIENT($A1756-1,5000),30)+1,"00"))</f>
        <v/>
      </c>
      <c r="S1756">
        <f>IF($AB1756="Да","Категория_Крупная","Категория_"&amp;TEXT(MOD(QUOTIENT($A1756-1,500),120)+1,"000"))</f>
        <v/>
      </c>
      <c r="T1756">
        <f>IF($AB1756="Да","Подкатегория_Крупная","Подкатегория_"&amp;TEXT(MOD(QUOTIENT($A1756-1,50),300)+1,"000"))</f>
        <v/>
      </c>
      <c r="U1756">
        <f>"SKU_"&amp;TEXT($A1756,"0000000")</f>
        <v/>
      </c>
      <c r="V1756">
        <f>CHOOSE(MOD($A1756-1,4)+1,"Enterprise","SMB","Госсектор","Розница")</f>
        <v/>
      </c>
      <c r="W1756">
        <f>"Клиент_"&amp;TEXT(MOD($A1756-1,20000)+1,"00000")</f>
        <v/>
      </c>
      <c r="X1756">
        <f>CHOOSE(MOD($A1756-1,5)+1,"Портал","API","Импорт","Ручной ввод","Интеграция")</f>
        <v/>
      </c>
      <c r="Y1756" s="8">
        <f>ROUND(1000+MOD($A1756*37,90000)+IF($AB1756="Да",5000,0),2)</f>
        <v/>
      </c>
      <c r="Z1756">
        <f>1+MOD($A1756,20)</f>
        <v/>
      </c>
      <c r="AA1756" s="8">
        <f>ROUND($Y1756*(0.08+MOD($A1756,17)/100),2)</f>
        <v/>
      </c>
      <c r="AB1756">
        <f>IF(MOD($A1756,10)&lt;7,"Да","Нет")</f>
        <v/>
      </c>
      <c r="AC1756">
        <f>$R1756&amp;" / "&amp;$S1756&amp;" / "&amp;$T1756</f>
        <v/>
      </c>
      <c r="AD1756">
        <f>1</f>
        <v/>
      </c>
      <c r="AE1756">
        <f>IF($A1756&lt;=Settings!$B$4,"до 100",IF($A1756&lt;=Settings!$B$5,"до 10 000",IF($A1756&lt;=Settings!$B$6,"до 100 000","100 000+")))</f>
        <v/>
      </c>
    </row>
    <row r="1757">
      <c r="A1757">
        <f>ROW()-1</f>
        <v/>
      </c>
      <c r="B1757">
        <f>IF($A1757&lt;=Settings!$B$4,"small_control",IF($A1757&lt;=Settings!$B$5,"medium_10k",IF($A1757&lt;=Settings!$B$6,"large_100k","extreme_1m")))</f>
        <v/>
      </c>
      <c r="C1757">
        <f>"ORD-"&amp;TEXT(QUOTIENT($A1757-1,3)+1,"0000000")</f>
        <v/>
      </c>
      <c r="D1757">
        <f>"LINE-"&amp;TEXT($A1757,"0000000")</f>
        <v/>
      </c>
      <c r="E1757" s="7">
        <f>Settings!$B$2+$A1757-1</f>
        <v/>
      </c>
      <c r="F1757" s="7">
        <f>Settings!$B$2+MOD($A1757-1,Settings!$B$7)</f>
        <v/>
      </c>
      <c r="G1757">
        <f>YEAR($F1757)</f>
        <v/>
      </c>
      <c r="H1757">
        <f>"Q"&amp;ROUNDUP(MONTH($F1757)/3,0)</f>
        <v/>
      </c>
      <c r="I1757">
        <f>MONTH($F1757)</f>
        <v/>
      </c>
      <c r="J1757">
        <f>CHOOSE(MONTH($F1757),"Январь","Февраль","Март","Апрель","Май","Июнь","Июль","Август","Сентябрь","Октябрь","Ноябрь","Декабрь")</f>
        <v/>
      </c>
      <c r="K1757">
        <f>DAY($F1757)</f>
        <v/>
      </c>
      <c r="L1757">
        <f>IF(MOD($A1757,10)&lt;7,"ФО_01_Крупный","ФО_"&amp;TEXT(MOD($A1757,8)+1,"00"))</f>
        <v/>
      </c>
      <c r="M1757">
        <f>IF($AB1757="Да","Регион_001_Крупный","Регион_"&amp;TEXT(MOD(QUOTIENT($A1757-1,20),180)+1,"000"))</f>
        <v/>
      </c>
      <c r="N1757">
        <f>IF($AB1757="Да","Город_"&amp;TEXT(MOD($A1757-1,250)+1,"0000"),"Город_"&amp;TEXT(MOD($A1757-1,3000)+1,"0000"))</f>
        <v/>
      </c>
      <c r="O1757">
        <f>IF($AB1757="Да","Холдинг_Крупный","Холдинг_"&amp;TEXT(MOD(QUOTIENT($A1757-1,10000),20)+1,"00"))</f>
        <v/>
      </c>
      <c r="P1757">
        <f>IF($AB1757="Да","Организация_Крупная","Организация_"&amp;TEXT(MOD(QUOTIENT($A1757-1,500),600)+1,"000"))</f>
        <v/>
      </c>
      <c r="Q1757">
        <f>"Отдел_"&amp;TEXT(MOD(QUOTIENT($A1757-1,50),100)+1,"000")</f>
        <v/>
      </c>
      <c r="R1757">
        <f>IF($AB1757="Да","Группа_Крупная","Группа_"&amp;TEXT(MOD(QUOTIENT($A1757-1,5000),30)+1,"00"))</f>
        <v/>
      </c>
      <c r="S1757">
        <f>IF($AB1757="Да","Категория_Крупная","Категория_"&amp;TEXT(MOD(QUOTIENT($A1757-1,500),120)+1,"000"))</f>
        <v/>
      </c>
      <c r="T1757">
        <f>IF($AB1757="Да","Подкатегория_Крупная","Подкатегория_"&amp;TEXT(MOD(QUOTIENT($A1757-1,50),300)+1,"000"))</f>
        <v/>
      </c>
      <c r="U1757">
        <f>"SKU_"&amp;TEXT($A1757,"0000000")</f>
        <v/>
      </c>
      <c r="V1757">
        <f>CHOOSE(MOD($A1757-1,4)+1,"Enterprise","SMB","Госсектор","Розница")</f>
        <v/>
      </c>
      <c r="W1757">
        <f>"Клиент_"&amp;TEXT(MOD($A1757-1,20000)+1,"00000")</f>
        <v/>
      </c>
      <c r="X1757">
        <f>CHOOSE(MOD($A1757-1,5)+1,"Портал","API","Импорт","Ручной ввод","Интеграция")</f>
        <v/>
      </c>
      <c r="Y1757" s="8">
        <f>ROUND(1000+MOD($A1757*37,90000)+IF($AB1757="Да",5000,0),2)</f>
        <v/>
      </c>
      <c r="Z1757">
        <f>1+MOD($A1757,20)</f>
        <v/>
      </c>
      <c r="AA1757" s="8">
        <f>ROUND($Y1757*(0.08+MOD($A1757,17)/100),2)</f>
        <v/>
      </c>
      <c r="AB1757">
        <f>IF(MOD($A1757,10)&lt;7,"Да","Нет")</f>
        <v/>
      </c>
      <c r="AC1757">
        <f>$R1757&amp;" / "&amp;$S1757&amp;" / "&amp;$T1757</f>
        <v/>
      </c>
      <c r="AD1757">
        <f>1</f>
        <v/>
      </c>
      <c r="AE1757">
        <f>IF($A1757&lt;=Settings!$B$4,"до 100",IF($A1757&lt;=Settings!$B$5,"до 10 000",IF($A1757&lt;=Settings!$B$6,"до 100 000","100 000+")))</f>
        <v/>
      </c>
    </row>
    <row r="1758">
      <c r="A1758">
        <f>ROW()-1</f>
        <v/>
      </c>
      <c r="B1758">
        <f>IF($A1758&lt;=Settings!$B$4,"small_control",IF($A1758&lt;=Settings!$B$5,"medium_10k",IF($A1758&lt;=Settings!$B$6,"large_100k","extreme_1m")))</f>
        <v/>
      </c>
      <c r="C1758">
        <f>"ORD-"&amp;TEXT(QUOTIENT($A1758-1,3)+1,"0000000")</f>
        <v/>
      </c>
      <c r="D1758">
        <f>"LINE-"&amp;TEXT($A1758,"0000000")</f>
        <v/>
      </c>
      <c r="E1758" s="7">
        <f>Settings!$B$2+$A1758-1</f>
        <v/>
      </c>
      <c r="F1758" s="7">
        <f>Settings!$B$2+MOD($A1758-1,Settings!$B$7)</f>
        <v/>
      </c>
      <c r="G1758">
        <f>YEAR($F1758)</f>
        <v/>
      </c>
      <c r="H1758">
        <f>"Q"&amp;ROUNDUP(MONTH($F1758)/3,0)</f>
        <v/>
      </c>
      <c r="I1758">
        <f>MONTH($F1758)</f>
        <v/>
      </c>
      <c r="J1758">
        <f>CHOOSE(MONTH($F1758),"Январь","Февраль","Март","Апрель","Май","Июнь","Июль","Август","Сентябрь","Октябрь","Ноябрь","Декабрь")</f>
        <v/>
      </c>
      <c r="K1758">
        <f>DAY($F1758)</f>
        <v/>
      </c>
      <c r="L1758">
        <f>IF(MOD($A1758,10)&lt;7,"ФО_01_Крупный","ФО_"&amp;TEXT(MOD($A1758,8)+1,"00"))</f>
        <v/>
      </c>
      <c r="M1758">
        <f>IF($AB1758="Да","Регион_001_Крупный","Регион_"&amp;TEXT(MOD(QUOTIENT($A1758-1,20),180)+1,"000"))</f>
        <v/>
      </c>
      <c r="N1758">
        <f>IF($AB1758="Да","Город_"&amp;TEXT(MOD($A1758-1,250)+1,"0000"),"Город_"&amp;TEXT(MOD($A1758-1,3000)+1,"0000"))</f>
        <v/>
      </c>
      <c r="O1758">
        <f>IF($AB1758="Да","Холдинг_Крупный","Холдинг_"&amp;TEXT(MOD(QUOTIENT($A1758-1,10000),20)+1,"00"))</f>
        <v/>
      </c>
      <c r="P1758">
        <f>IF($AB1758="Да","Организация_Крупная","Организация_"&amp;TEXT(MOD(QUOTIENT($A1758-1,500),600)+1,"000"))</f>
        <v/>
      </c>
      <c r="Q1758">
        <f>"Отдел_"&amp;TEXT(MOD(QUOTIENT($A1758-1,50),100)+1,"000")</f>
        <v/>
      </c>
      <c r="R1758">
        <f>IF($AB1758="Да","Группа_Крупная","Группа_"&amp;TEXT(MOD(QUOTIENT($A1758-1,5000),30)+1,"00"))</f>
        <v/>
      </c>
      <c r="S1758">
        <f>IF($AB1758="Да","Категория_Крупная","Категория_"&amp;TEXT(MOD(QUOTIENT($A1758-1,500),120)+1,"000"))</f>
        <v/>
      </c>
      <c r="T1758">
        <f>IF($AB1758="Да","Подкатегория_Крупная","Подкатегория_"&amp;TEXT(MOD(QUOTIENT($A1758-1,50),300)+1,"000"))</f>
        <v/>
      </c>
      <c r="U1758">
        <f>"SKU_"&amp;TEXT($A1758,"0000000")</f>
        <v/>
      </c>
      <c r="V1758">
        <f>CHOOSE(MOD($A1758-1,4)+1,"Enterprise","SMB","Госсектор","Розница")</f>
        <v/>
      </c>
      <c r="W1758">
        <f>"Клиент_"&amp;TEXT(MOD($A1758-1,20000)+1,"00000")</f>
        <v/>
      </c>
      <c r="X1758">
        <f>CHOOSE(MOD($A1758-1,5)+1,"Портал","API","Импорт","Ручной ввод","Интеграция")</f>
        <v/>
      </c>
      <c r="Y1758" s="8">
        <f>ROUND(1000+MOD($A1758*37,90000)+IF($AB1758="Да",5000,0),2)</f>
        <v/>
      </c>
      <c r="Z1758">
        <f>1+MOD($A1758,20)</f>
        <v/>
      </c>
      <c r="AA1758" s="8">
        <f>ROUND($Y1758*(0.08+MOD($A1758,17)/100),2)</f>
        <v/>
      </c>
      <c r="AB1758">
        <f>IF(MOD($A1758,10)&lt;7,"Да","Нет")</f>
        <v/>
      </c>
      <c r="AC1758">
        <f>$R1758&amp;" / "&amp;$S1758&amp;" / "&amp;$T1758</f>
        <v/>
      </c>
      <c r="AD1758">
        <f>1</f>
        <v/>
      </c>
      <c r="AE1758">
        <f>IF($A1758&lt;=Settings!$B$4,"до 100",IF($A1758&lt;=Settings!$B$5,"до 10 000",IF($A1758&lt;=Settings!$B$6,"до 100 000","100 000+")))</f>
        <v/>
      </c>
    </row>
    <row r="1759">
      <c r="A1759">
        <f>ROW()-1</f>
        <v/>
      </c>
      <c r="B1759">
        <f>IF($A1759&lt;=Settings!$B$4,"small_control",IF($A1759&lt;=Settings!$B$5,"medium_10k",IF($A1759&lt;=Settings!$B$6,"large_100k","extreme_1m")))</f>
        <v/>
      </c>
      <c r="C1759">
        <f>"ORD-"&amp;TEXT(QUOTIENT($A1759-1,3)+1,"0000000")</f>
        <v/>
      </c>
      <c r="D1759">
        <f>"LINE-"&amp;TEXT($A1759,"0000000")</f>
        <v/>
      </c>
      <c r="E1759" s="7">
        <f>Settings!$B$2+$A1759-1</f>
        <v/>
      </c>
      <c r="F1759" s="7">
        <f>Settings!$B$2+MOD($A1759-1,Settings!$B$7)</f>
        <v/>
      </c>
      <c r="G1759">
        <f>YEAR($F1759)</f>
        <v/>
      </c>
      <c r="H1759">
        <f>"Q"&amp;ROUNDUP(MONTH($F1759)/3,0)</f>
        <v/>
      </c>
      <c r="I1759">
        <f>MONTH($F1759)</f>
        <v/>
      </c>
      <c r="J1759">
        <f>CHOOSE(MONTH($F1759),"Январь","Февраль","Март","Апрель","Май","Июнь","Июль","Август","Сентябрь","Октябрь","Ноябрь","Декабрь")</f>
        <v/>
      </c>
      <c r="K1759">
        <f>DAY($F1759)</f>
        <v/>
      </c>
      <c r="L1759">
        <f>IF(MOD($A1759,10)&lt;7,"ФО_01_Крупный","ФО_"&amp;TEXT(MOD($A1759,8)+1,"00"))</f>
        <v/>
      </c>
      <c r="M1759">
        <f>IF($AB1759="Да","Регион_001_Крупный","Регион_"&amp;TEXT(MOD(QUOTIENT($A1759-1,20),180)+1,"000"))</f>
        <v/>
      </c>
      <c r="N1759">
        <f>IF($AB1759="Да","Город_"&amp;TEXT(MOD($A1759-1,250)+1,"0000"),"Город_"&amp;TEXT(MOD($A1759-1,3000)+1,"0000"))</f>
        <v/>
      </c>
      <c r="O1759">
        <f>IF($AB1759="Да","Холдинг_Крупный","Холдинг_"&amp;TEXT(MOD(QUOTIENT($A1759-1,10000),20)+1,"00"))</f>
        <v/>
      </c>
      <c r="P1759">
        <f>IF($AB1759="Да","Организация_Крупная","Организация_"&amp;TEXT(MOD(QUOTIENT($A1759-1,500),600)+1,"000"))</f>
        <v/>
      </c>
      <c r="Q1759">
        <f>"Отдел_"&amp;TEXT(MOD(QUOTIENT($A1759-1,50),100)+1,"000")</f>
        <v/>
      </c>
      <c r="R1759">
        <f>IF($AB1759="Да","Группа_Крупная","Группа_"&amp;TEXT(MOD(QUOTIENT($A1759-1,5000),30)+1,"00"))</f>
        <v/>
      </c>
      <c r="S1759">
        <f>IF($AB1759="Да","Категория_Крупная","Категория_"&amp;TEXT(MOD(QUOTIENT($A1759-1,500),120)+1,"000"))</f>
        <v/>
      </c>
      <c r="T1759">
        <f>IF($AB1759="Да","Подкатегория_Крупная","Подкатегория_"&amp;TEXT(MOD(QUOTIENT($A1759-1,50),300)+1,"000"))</f>
        <v/>
      </c>
      <c r="U1759">
        <f>"SKU_"&amp;TEXT($A1759,"0000000")</f>
        <v/>
      </c>
      <c r="V1759">
        <f>CHOOSE(MOD($A1759-1,4)+1,"Enterprise","SMB","Госсектор","Розница")</f>
        <v/>
      </c>
      <c r="W1759">
        <f>"Клиент_"&amp;TEXT(MOD($A1759-1,20000)+1,"00000")</f>
        <v/>
      </c>
      <c r="X1759">
        <f>CHOOSE(MOD($A1759-1,5)+1,"Портал","API","Импорт","Ручной ввод","Интеграция")</f>
        <v/>
      </c>
      <c r="Y1759" s="8">
        <f>ROUND(1000+MOD($A1759*37,90000)+IF($AB1759="Да",5000,0),2)</f>
        <v/>
      </c>
      <c r="Z1759">
        <f>1+MOD($A1759,20)</f>
        <v/>
      </c>
      <c r="AA1759" s="8">
        <f>ROUND($Y1759*(0.08+MOD($A1759,17)/100),2)</f>
        <v/>
      </c>
      <c r="AB1759">
        <f>IF(MOD($A1759,10)&lt;7,"Да","Нет")</f>
        <v/>
      </c>
      <c r="AC1759">
        <f>$R1759&amp;" / "&amp;$S1759&amp;" / "&amp;$T1759</f>
        <v/>
      </c>
      <c r="AD1759">
        <f>1</f>
        <v/>
      </c>
      <c r="AE1759">
        <f>IF($A1759&lt;=Settings!$B$4,"до 100",IF($A1759&lt;=Settings!$B$5,"до 10 000",IF($A1759&lt;=Settings!$B$6,"до 100 000","100 000+")))</f>
        <v/>
      </c>
    </row>
    <row r="1760">
      <c r="A1760">
        <f>ROW()-1</f>
        <v/>
      </c>
      <c r="B1760">
        <f>IF($A1760&lt;=Settings!$B$4,"small_control",IF($A1760&lt;=Settings!$B$5,"medium_10k",IF($A1760&lt;=Settings!$B$6,"large_100k","extreme_1m")))</f>
        <v/>
      </c>
      <c r="C1760">
        <f>"ORD-"&amp;TEXT(QUOTIENT($A1760-1,3)+1,"0000000")</f>
        <v/>
      </c>
      <c r="D1760">
        <f>"LINE-"&amp;TEXT($A1760,"0000000")</f>
        <v/>
      </c>
      <c r="E1760" s="7">
        <f>Settings!$B$2+$A1760-1</f>
        <v/>
      </c>
      <c r="F1760" s="7">
        <f>Settings!$B$2+MOD($A1760-1,Settings!$B$7)</f>
        <v/>
      </c>
      <c r="G1760">
        <f>YEAR($F1760)</f>
        <v/>
      </c>
      <c r="H1760">
        <f>"Q"&amp;ROUNDUP(MONTH($F1760)/3,0)</f>
        <v/>
      </c>
      <c r="I1760">
        <f>MONTH($F1760)</f>
        <v/>
      </c>
      <c r="J1760">
        <f>CHOOSE(MONTH($F1760),"Январь","Февраль","Март","Апрель","Май","Июнь","Июль","Август","Сентябрь","Октябрь","Ноябрь","Декабрь")</f>
        <v/>
      </c>
      <c r="K1760">
        <f>DAY($F1760)</f>
        <v/>
      </c>
      <c r="L1760">
        <f>IF(MOD($A1760,10)&lt;7,"ФО_01_Крупный","ФО_"&amp;TEXT(MOD($A1760,8)+1,"00"))</f>
        <v/>
      </c>
      <c r="M1760">
        <f>IF($AB1760="Да","Регион_001_Крупный","Регион_"&amp;TEXT(MOD(QUOTIENT($A1760-1,20),180)+1,"000"))</f>
        <v/>
      </c>
      <c r="N1760">
        <f>IF($AB1760="Да","Город_"&amp;TEXT(MOD($A1760-1,250)+1,"0000"),"Город_"&amp;TEXT(MOD($A1760-1,3000)+1,"0000"))</f>
        <v/>
      </c>
      <c r="O1760">
        <f>IF($AB1760="Да","Холдинг_Крупный","Холдинг_"&amp;TEXT(MOD(QUOTIENT($A1760-1,10000),20)+1,"00"))</f>
        <v/>
      </c>
      <c r="P1760">
        <f>IF($AB1760="Да","Организация_Крупная","Организация_"&amp;TEXT(MOD(QUOTIENT($A1760-1,500),600)+1,"000"))</f>
        <v/>
      </c>
      <c r="Q1760">
        <f>"Отдел_"&amp;TEXT(MOD(QUOTIENT($A1760-1,50),100)+1,"000")</f>
        <v/>
      </c>
      <c r="R1760">
        <f>IF($AB1760="Да","Группа_Крупная","Группа_"&amp;TEXT(MOD(QUOTIENT($A1760-1,5000),30)+1,"00"))</f>
        <v/>
      </c>
      <c r="S1760">
        <f>IF($AB1760="Да","Категория_Крупная","Категория_"&amp;TEXT(MOD(QUOTIENT($A1760-1,500),120)+1,"000"))</f>
        <v/>
      </c>
      <c r="T1760">
        <f>IF($AB1760="Да","Подкатегория_Крупная","Подкатегория_"&amp;TEXT(MOD(QUOTIENT($A1760-1,50),300)+1,"000"))</f>
        <v/>
      </c>
      <c r="U1760">
        <f>"SKU_"&amp;TEXT($A1760,"0000000")</f>
        <v/>
      </c>
      <c r="V1760">
        <f>CHOOSE(MOD($A1760-1,4)+1,"Enterprise","SMB","Госсектор","Розница")</f>
        <v/>
      </c>
      <c r="W1760">
        <f>"Клиент_"&amp;TEXT(MOD($A1760-1,20000)+1,"00000")</f>
        <v/>
      </c>
      <c r="X1760">
        <f>CHOOSE(MOD($A1760-1,5)+1,"Портал","API","Импорт","Ручной ввод","Интеграция")</f>
        <v/>
      </c>
      <c r="Y1760" s="8">
        <f>ROUND(1000+MOD($A1760*37,90000)+IF($AB1760="Да",5000,0),2)</f>
        <v/>
      </c>
      <c r="Z1760">
        <f>1+MOD($A1760,20)</f>
        <v/>
      </c>
      <c r="AA1760" s="8">
        <f>ROUND($Y1760*(0.08+MOD($A1760,17)/100),2)</f>
        <v/>
      </c>
      <c r="AB1760">
        <f>IF(MOD($A1760,10)&lt;7,"Да","Нет")</f>
        <v/>
      </c>
      <c r="AC1760">
        <f>$R1760&amp;" / "&amp;$S1760&amp;" / "&amp;$T1760</f>
        <v/>
      </c>
      <c r="AD1760">
        <f>1</f>
        <v/>
      </c>
      <c r="AE1760">
        <f>IF($A1760&lt;=Settings!$B$4,"до 100",IF($A1760&lt;=Settings!$B$5,"до 10 000",IF($A1760&lt;=Settings!$B$6,"до 100 000","100 000+")))</f>
        <v/>
      </c>
    </row>
    <row r="1761">
      <c r="A1761">
        <f>ROW()-1</f>
        <v/>
      </c>
      <c r="B1761">
        <f>IF($A1761&lt;=Settings!$B$4,"small_control",IF($A1761&lt;=Settings!$B$5,"medium_10k",IF($A1761&lt;=Settings!$B$6,"large_100k","extreme_1m")))</f>
        <v/>
      </c>
      <c r="C1761">
        <f>"ORD-"&amp;TEXT(QUOTIENT($A1761-1,3)+1,"0000000")</f>
        <v/>
      </c>
      <c r="D1761">
        <f>"LINE-"&amp;TEXT($A1761,"0000000")</f>
        <v/>
      </c>
      <c r="E1761" s="7">
        <f>Settings!$B$2+$A1761-1</f>
        <v/>
      </c>
      <c r="F1761" s="7">
        <f>Settings!$B$2+MOD($A1761-1,Settings!$B$7)</f>
        <v/>
      </c>
      <c r="G1761">
        <f>YEAR($F1761)</f>
        <v/>
      </c>
      <c r="H1761">
        <f>"Q"&amp;ROUNDUP(MONTH($F1761)/3,0)</f>
        <v/>
      </c>
      <c r="I1761">
        <f>MONTH($F1761)</f>
        <v/>
      </c>
      <c r="J1761">
        <f>CHOOSE(MONTH($F1761),"Январь","Февраль","Март","Апрель","Май","Июнь","Июль","Август","Сентябрь","Октябрь","Ноябрь","Декабрь")</f>
        <v/>
      </c>
      <c r="K1761">
        <f>DAY($F1761)</f>
        <v/>
      </c>
      <c r="L1761">
        <f>IF(MOD($A1761,10)&lt;7,"ФО_01_Крупный","ФО_"&amp;TEXT(MOD($A1761,8)+1,"00"))</f>
        <v/>
      </c>
      <c r="M1761">
        <f>IF($AB1761="Да","Регион_001_Крупный","Регион_"&amp;TEXT(MOD(QUOTIENT($A1761-1,20),180)+1,"000"))</f>
        <v/>
      </c>
      <c r="N1761">
        <f>IF($AB1761="Да","Город_"&amp;TEXT(MOD($A1761-1,250)+1,"0000"),"Город_"&amp;TEXT(MOD($A1761-1,3000)+1,"0000"))</f>
        <v/>
      </c>
      <c r="O1761">
        <f>IF($AB1761="Да","Холдинг_Крупный","Холдинг_"&amp;TEXT(MOD(QUOTIENT($A1761-1,10000),20)+1,"00"))</f>
        <v/>
      </c>
      <c r="P1761">
        <f>IF($AB1761="Да","Организация_Крупная","Организация_"&amp;TEXT(MOD(QUOTIENT($A1761-1,500),600)+1,"000"))</f>
        <v/>
      </c>
      <c r="Q1761">
        <f>"Отдел_"&amp;TEXT(MOD(QUOTIENT($A1761-1,50),100)+1,"000")</f>
        <v/>
      </c>
      <c r="R1761">
        <f>IF($AB1761="Да","Группа_Крупная","Группа_"&amp;TEXT(MOD(QUOTIENT($A1761-1,5000),30)+1,"00"))</f>
        <v/>
      </c>
      <c r="S1761">
        <f>IF($AB1761="Да","Категория_Крупная","Категория_"&amp;TEXT(MOD(QUOTIENT($A1761-1,500),120)+1,"000"))</f>
        <v/>
      </c>
      <c r="T1761">
        <f>IF($AB1761="Да","Подкатегория_Крупная","Подкатегория_"&amp;TEXT(MOD(QUOTIENT($A1761-1,50),300)+1,"000"))</f>
        <v/>
      </c>
      <c r="U1761">
        <f>"SKU_"&amp;TEXT($A1761,"0000000")</f>
        <v/>
      </c>
      <c r="V1761">
        <f>CHOOSE(MOD($A1761-1,4)+1,"Enterprise","SMB","Госсектор","Розница")</f>
        <v/>
      </c>
      <c r="W1761">
        <f>"Клиент_"&amp;TEXT(MOD($A1761-1,20000)+1,"00000")</f>
        <v/>
      </c>
      <c r="X1761">
        <f>CHOOSE(MOD($A1761-1,5)+1,"Портал","API","Импорт","Ручной ввод","Интеграция")</f>
        <v/>
      </c>
      <c r="Y1761" s="8">
        <f>ROUND(1000+MOD($A1761*37,90000)+IF($AB1761="Да",5000,0),2)</f>
        <v/>
      </c>
      <c r="Z1761">
        <f>1+MOD($A1761,20)</f>
        <v/>
      </c>
      <c r="AA1761" s="8">
        <f>ROUND($Y1761*(0.08+MOD($A1761,17)/100),2)</f>
        <v/>
      </c>
      <c r="AB1761">
        <f>IF(MOD($A1761,10)&lt;7,"Да","Нет")</f>
        <v/>
      </c>
      <c r="AC1761">
        <f>$R1761&amp;" / "&amp;$S1761&amp;" / "&amp;$T1761</f>
        <v/>
      </c>
      <c r="AD1761">
        <f>1</f>
        <v/>
      </c>
      <c r="AE1761">
        <f>IF($A1761&lt;=Settings!$B$4,"до 100",IF($A1761&lt;=Settings!$B$5,"до 10 000",IF($A1761&lt;=Settings!$B$6,"до 100 000","100 000+")))</f>
        <v/>
      </c>
    </row>
    <row r="1762">
      <c r="A1762">
        <f>ROW()-1</f>
        <v/>
      </c>
      <c r="B1762">
        <f>IF($A1762&lt;=Settings!$B$4,"small_control",IF($A1762&lt;=Settings!$B$5,"medium_10k",IF($A1762&lt;=Settings!$B$6,"large_100k","extreme_1m")))</f>
        <v/>
      </c>
      <c r="C1762">
        <f>"ORD-"&amp;TEXT(QUOTIENT($A1762-1,3)+1,"0000000")</f>
        <v/>
      </c>
      <c r="D1762">
        <f>"LINE-"&amp;TEXT($A1762,"0000000")</f>
        <v/>
      </c>
      <c r="E1762" s="7">
        <f>Settings!$B$2+$A1762-1</f>
        <v/>
      </c>
      <c r="F1762" s="7">
        <f>Settings!$B$2+MOD($A1762-1,Settings!$B$7)</f>
        <v/>
      </c>
      <c r="G1762">
        <f>YEAR($F1762)</f>
        <v/>
      </c>
      <c r="H1762">
        <f>"Q"&amp;ROUNDUP(MONTH($F1762)/3,0)</f>
        <v/>
      </c>
      <c r="I1762">
        <f>MONTH($F1762)</f>
        <v/>
      </c>
      <c r="J1762">
        <f>CHOOSE(MONTH($F1762),"Январь","Февраль","Март","Апрель","Май","Июнь","Июль","Август","Сентябрь","Октябрь","Ноябрь","Декабрь")</f>
        <v/>
      </c>
      <c r="K1762">
        <f>DAY($F1762)</f>
        <v/>
      </c>
      <c r="L1762">
        <f>IF(MOD($A1762,10)&lt;7,"ФО_01_Крупный","ФО_"&amp;TEXT(MOD($A1762,8)+1,"00"))</f>
        <v/>
      </c>
      <c r="M1762">
        <f>IF($AB1762="Да","Регион_001_Крупный","Регион_"&amp;TEXT(MOD(QUOTIENT($A1762-1,20),180)+1,"000"))</f>
        <v/>
      </c>
      <c r="N1762">
        <f>IF($AB1762="Да","Город_"&amp;TEXT(MOD($A1762-1,250)+1,"0000"),"Город_"&amp;TEXT(MOD($A1762-1,3000)+1,"0000"))</f>
        <v/>
      </c>
      <c r="O1762">
        <f>IF($AB1762="Да","Холдинг_Крупный","Холдинг_"&amp;TEXT(MOD(QUOTIENT($A1762-1,10000),20)+1,"00"))</f>
        <v/>
      </c>
      <c r="P1762">
        <f>IF($AB1762="Да","Организация_Крупная","Организация_"&amp;TEXT(MOD(QUOTIENT($A1762-1,500),600)+1,"000"))</f>
        <v/>
      </c>
      <c r="Q1762">
        <f>"Отдел_"&amp;TEXT(MOD(QUOTIENT($A1762-1,50),100)+1,"000")</f>
        <v/>
      </c>
      <c r="R1762">
        <f>IF($AB1762="Да","Группа_Крупная","Группа_"&amp;TEXT(MOD(QUOTIENT($A1762-1,5000),30)+1,"00"))</f>
        <v/>
      </c>
      <c r="S1762">
        <f>IF($AB1762="Да","Категория_Крупная","Категория_"&amp;TEXT(MOD(QUOTIENT($A1762-1,500),120)+1,"000"))</f>
        <v/>
      </c>
      <c r="T1762">
        <f>IF($AB1762="Да","Подкатегория_Крупная","Подкатегория_"&amp;TEXT(MOD(QUOTIENT($A1762-1,50),300)+1,"000"))</f>
        <v/>
      </c>
      <c r="U1762">
        <f>"SKU_"&amp;TEXT($A1762,"0000000")</f>
        <v/>
      </c>
      <c r="V1762">
        <f>CHOOSE(MOD($A1762-1,4)+1,"Enterprise","SMB","Госсектор","Розница")</f>
        <v/>
      </c>
      <c r="W1762">
        <f>"Клиент_"&amp;TEXT(MOD($A1762-1,20000)+1,"00000")</f>
        <v/>
      </c>
      <c r="X1762">
        <f>CHOOSE(MOD($A1762-1,5)+1,"Портал","API","Импорт","Ручной ввод","Интеграция")</f>
        <v/>
      </c>
      <c r="Y1762" s="8">
        <f>ROUND(1000+MOD($A1762*37,90000)+IF($AB1762="Да",5000,0),2)</f>
        <v/>
      </c>
      <c r="Z1762">
        <f>1+MOD($A1762,20)</f>
        <v/>
      </c>
      <c r="AA1762" s="8">
        <f>ROUND($Y1762*(0.08+MOD($A1762,17)/100),2)</f>
        <v/>
      </c>
      <c r="AB1762">
        <f>IF(MOD($A1762,10)&lt;7,"Да","Нет")</f>
        <v/>
      </c>
      <c r="AC1762">
        <f>$R1762&amp;" / "&amp;$S1762&amp;" / "&amp;$T1762</f>
        <v/>
      </c>
      <c r="AD1762">
        <f>1</f>
        <v/>
      </c>
      <c r="AE1762">
        <f>IF($A1762&lt;=Settings!$B$4,"до 100",IF($A1762&lt;=Settings!$B$5,"до 10 000",IF($A1762&lt;=Settings!$B$6,"до 100 000","100 000+")))</f>
        <v/>
      </c>
    </row>
    <row r="1763">
      <c r="A1763">
        <f>ROW()-1</f>
        <v/>
      </c>
      <c r="B1763">
        <f>IF($A1763&lt;=Settings!$B$4,"small_control",IF($A1763&lt;=Settings!$B$5,"medium_10k",IF($A1763&lt;=Settings!$B$6,"large_100k","extreme_1m")))</f>
        <v/>
      </c>
      <c r="C1763">
        <f>"ORD-"&amp;TEXT(QUOTIENT($A1763-1,3)+1,"0000000")</f>
        <v/>
      </c>
      <c r="D1763">
        <f>"LINE-"&amp;TEXT($A1763,"0000000")</f>
        <v/>
      </c>
      <c r="E1763" s="7">
        <f>Settings!$B$2+$A1763-1</f>
        <v/>
      </c>
      <c r="F1763" s="7">
        <f>Settings!$B$2+MOD($A1763-1,Settings!$B$7)</f>
        <v/>
      </c>
      <c r="G1763">
        <f>YEAR($F1763)</f>
        <v/>
      </c>
      <c r="H1763">
        <f>"Q"&amp;ROUNDUP(MONTH($F1763)/3,0)</f>
        <v/>
      </c>
      <c r="I1763">
        <f>MONTH($F1763)</f>
        <v/>
      </c>
      <c r="J1763">
        <f>CHOOSE(MONTH($F1763),"Январь","Февраль","Март","Апрель","Май","Июнь","Июль","Август","Сентябрь","Октябрь","Ноябрь","Декабрь")</f>
        <v/>
      </c>
      <c r="K1763">
        <f>DAY($F1763)</f>
        <v/>
      </c>
      <c r="L1763">
        <f>IF(MOD($A1763,10)&lt;7,"ФО_01_Крупный","ФО_"&amp;TEXT(MOD($A1763,8)+1,"00"))</f>
        <v/>
      </c>
      <c r="M1763">
        <f>IF($AB1763="Да","Регион_001_Крупный","Регион_"&amp;TEXT(MOD(QUOTIENT($A1763-1,20),180)+1,"000"))</f>
        <v/>
      </c>
      <c r="N1763">
        <f>IF($AB1763="Да","Город_"&amp;TEXT(MOD($A1763-1,250)+1,"0000"),"Город_"&amp;TEXT(MOD($A1763-1,3000)+1,"0000"))</f>
        <v/>
      </c>
      <c r="O1763">
        <f>IF($AB1763="Да","Холдинг_Крупный","Холдинг_"&amp;TEXT(MOD(QUOTIENT($A1763-1,10000),20)+1,"00"))</f>
        <v/>
      </c>
      <c r="P1763">
        <f>IF($AB1763="Да","Организация_Крупная","Организация_"&amp;TEXT(MOD(QUOTIENT($A1763-1,500),600)+1,"000"))</f>
        <v/>
      </c>
      <c r="Q1763">
        <f>"Отдел_"&amp;TEXT(MOD(QUOTIENT($A1763-1,50),100)+1,"000")</f>
        <v/>
      </c>
      <c r="R1763">
        <f>IF($AB1763="Да","Группа_Крупная","Группа_"&amp;TEXT(MOD(QUOTIENT($A1763-1,5000),30)+1,"00"))</f>
        <v/>
      </c>
      <c r="S1763">
        <f>IF($AB1763="Да","Категория_Крупная","Категория_"&amp;TEXT(MOD(QUOTIENT($A1763-1,500),120)+1,"000"))</f>
        <v/>
      </c>
      <c r="T1763">
        <f>IF($AB1763="Да","Подкатегория_Крупная","Подкатегория_"&amp;TEXT(MOD(QUOTIENT($A1763-1,50),300)+1,"000"))</f>
        <v/>
      </c>
      <c r="U1763">
        <f>"SKU_"&amp;TEXT($A1763,"0000000")</f>
        <v/>
      </c>
      <c r="V1763">
        <f>CHOOSE(MOD($A1763-1,4)+1,"Enterprise","SMB","Госсектор","Розница")</f>
        <v/>
      </c>
      <c r="W1763">
        <f>"Клиент_"&amp;TEXT(MOD($A1763-1,20000)+1,"00000")</f>
        <v/>
      </c>
      <c r="X1763">
        <f>CHOOSE(MOD($A1763-1,5)+1,"Портал","API","Импорт","Ручной ввод","Интеграция")</f>
        <v/>
      </c>
      <c r="Y1763" s="8">
        <f>ROUND(1000+MOD($A1763*37,90000)+IF($AB1763="Да",5000,0),2)</f>
        <v/>
      </c>
      <c r="Z1763">
        <f>1+MOD($A1763,20)</f>
        <v/>
      </c>
      <c r="AA1763" s="8">
        <f>ROUND($Y1763*(0.08+MOD($A1763,17)/100),2)</f>
        <v/>
      </c>
      <c r="AB1763">
        <f>IF(MOD($A1763,10)&lt;7,"Да","Нет")</f>
        <v/>
      </c>
      <c r="AC1763">
        <f>$R1763&amp;" / "&amp;$S1763&amp;" / "&amp;$T1763</f>
        <v/>
      </c>
      <c r="AD1763">
        <f>1</f>
        <v/>
      </c>
      <c r="AE1763">
        <f>IF($A1763&lt;=Settings!$B$4,"до 100",IF($A1763&lt;=Settings!$B$5,"до 10 000",IF($A1763&lt;=Settings!$B$6,"до 100 000","100 000+")))</f>
        <v/>
      </c>
    </row>
    <row r="1764">
      <c r="A1764">
        <f>ROW()-1</f>
        <v/>
      </c>
      <c r="B1764">
        <f>IF($A1764&lt;=Settings!$B$4,"small_control",IF($A1764&lt;=Settings!$B$5,"medium_10k",IF($A1764&lt;=Settings!$B$6,"large_100k","extreme_1m")))</f>
        <v/>
      </c>
      <c r="C1764">
        <f>"ORD-"&amp;TEXT(QUOTIENT($A1764-1,3)+1,"0000000")</f>
        <v/>
      </c>
      <c r="D1764">
        <f>"LINE-"&amp;TEXT($A1764,"0000000")</f>
        <v/>
      </c>
      <c r="E1764" s="7">
        <f>Settings!$B$2+$A1764-1</f>
        <v/>
      </c>
      <c r="F1764" s="7">
        <f>Settings!$B$2+MOD($A1764-1,Settings!$B$7)</f>
        <v/>
      </c>
      <c r="G1764">
        <f>YEAR($F1764)</f>
        <v/>
      </c>
      <c r="H1764">
        <f>"Q"&amp;ROUNDUP(MONTH($F1764)/3,0)</f>
        <v/>
      </c>
      <c r="I1764">
        <f>MONTH($F1764)</f>
        <v/>
      </c>
      <c r="J1764">
        <f>CHOOSE(MONTH($F1764),"Январь","Февраль","Март","Апрель","Май","Июнь","Июль","Август","Сентябрь","Октябрь","Ноябрь","Декабрь")</f>
        <v/>
      </c>
      <c r="K1764">
        <f>DAY($F1764)</f>
        <v/>
      </c>
      <c r="L1764">
        <f>IF(MOD($A1764,10)&lt;7,"ФО_01_Крупный","ФО_"&amp;TEXT(MOD($A1764,8)+1,"00"))</f>
        <v/>
      </c>
      <c r="M1764">
        <f>IF($AB1764="Да","Регион_001_Крупный","Регион_"&amp;TEXT(MOD(QUOTIENT($A1764-1,20),180)+1,"000"))</f>
        <v/>
      </c>
      <c r="N1764">
        <f>IF($AB1764="Да","Город_"&amp;TEXT(MOD($A1764-1,250)+1,"0000"),"Город_"&amp;TEXT(MOD($A1764-1,3000)+1,"0000"))</f>
        <v/>
      </c>
      <c r="O1764">
        <f>IF($AB1764="Да","Холдинг_Крупный","Холдинг_"&amp;TEXT(MOD(QUOTIENT($A1764-1,10000),20)+1,"00"))</f>
        <v/>
      </c>
      <c r="P1764">
        <f>IF($AB1764="Да","Организация_Крупная","Организация_"&amp;TEXT(MOD(QUOTIENT($A1764-1,500),600)+1,"000"))</f>
        <v/>
      </c>
      <c r="Q1764">
        <f>"Отдел_"&amp;TEXT(MOD(QUOTIENT($A1764-1,50),100)+1,"000")</f>
        <v/>
      </c>
      <c r="R1764">
        <f>IF($AB1764="Да","Группа_Крупная","Группа_"&amp;TEXT(MOD(QUOTIENT($A1764-1,5000),30)+1,"00"))</f>
        <v/>
      </c>
      <c r="S1764">
        <f>IF($AB1764="Да","Категория_Крупная","Категория_"&amp;TEXT(MOD(QUOTIENT($A1764-1,500),120)+1,"000"))</f>
        <v/>
      </c>
      <c r="T1764">
        <f>IF($AB1764="Да","Подкатегория_Крупная","Подкатегория_"&amp;TEXT(MOD(QUOTIENT($A1764-1,50),300)+1,"000"))</f>
        <v/>
      </c>
      <c r="U1764">
        <f>"SKU_"&amp;TEXT($A1764,"0000000")</f>
        <v/>
      </c>
      <c r="V1764">
        <f>CHOOSE(MOD($A1764-1,4)+1,"Enterprise","SMB","Госсектор","Розница")</f>
        <v/>
      </c>
      <c r="W1764">
        <f>"Клиент_"&amp;TEXT(MOD($A1764-1,20000)+1,"00000")</f>
        <v/>
      </c>
      <c r="X1764">
        <f>CHOOSE(MOD($A1764-1,5)+1,"Портал","API","Импорт","Ручной ввод","Интеграция")</f>
        <v/>
      </c>
      <c r="Y1764" s="8">
        <f>ROUND(1000+MOD($A1764*37,90000)+IF($AB1764="Да",5000,0),2)</f>
        <v/>
      </c>
      <c r="Z1764">
        <f>1+MOD($A1764,20)</f>
        <v/>
      </c>
      <c r="AA1764" s="8">
        <f>ROUND($Y1764*(0.08+MOD($A1764,17)/100),2)</f>
        <v/>
      </c>
      <c r="AB1764">
        <f>IF(MOD($A1764,10)&lt;7,"Да","Нет")</f>
        <v/>
      </c>
      <c r="AC1764">
        <f>$R1764&amp;" / "&amp;$S1764&amp;" / "&amp;$T1764</f>
        <v/>
      </c>
      <c r="AD1764">
        <f>1</f>
        <v/>
      </c>
      <c r="AE1764">
        <f>IF($A1764&lt;=Settings!$B$4,"до 100",IF($A1764&lt;=Settings!$B$5,"до 10 000",IF($A1764&lt;=Settings!$B$6,"до 100 000","100 000+")))</f>
        <v/>
      </c>
    </row>
    <row r="1765">
      <c r="A1765">
        <f>ROW()-1</f>
        <v/>
      </c>
      <c r="B1765">
        <f>IF($A1765&lt;=Settings!$B$4,"small_control",IF($A1765&lt;=Settings!$B$5,"medium_10k",IF($A1765&lt;=Settings!$B$6,"large_100k","extreme_1m")))</f>
        <v/>
      </c>
      <c r="C1765">
        <f>"ORD-"&amp;TEXT(QUOTIENT($A1765-1,3)+1,"0000000")</f>
        <v/>
      </c>
      <c r="D1765">
        <f>"LINE-"&amp;TEXT($A1765,"0000000")</f>
        <v/>
      </c>
      <c r="E1765" s="7">
        <f>Settings!$B$2+$A1765-1</f>
        <v/>
      </c>
      <c r="F1765" s="7">
        <f>Settings!$B$2+MOD($A1765-1,Settings!$B$7)</f>
        <v/>
      </c>
      <c r="G1765">
        <f>YEAR($F1765)</f>
        <v/>
      </c>
      <c r="H1765">
        <f>"Q"&amp;ROUNDUP(MONTH($F1765)/3,0)</f>
        <v/>
      </c>
      <c r="I1765">
        <f>MONTH($F1765)</f>
        <v/>
      </c>
      <c r="J1765">
        <f>CHOOSE(MONTH($F1765),"Январь","Февраль","Март","Апрель","Май","Июнь","Июль","Август","Сентябрь","Октябрь","Ноябрь","Декабрь")</f>
        <v/>
      </c>
      <c r="K1765">
        <f>DAY($F1765)</f>
        <v/>
      </c>
      <c r="L1765">
        <f>IF(MOD($A1765,10)&lt;7,"ФО_01_Крупный","ФО_"&amp;TEXT(MOD($A1765,8)+1,"00"))</f>
        <v/>
      </c>
      <c r="M1765">
        <f>IF($AB1765="Да","Регион_001_Крупный","Регион_"&amp;TEXT(MOD(QUOTIENT($A1765-1,20),180)+1,"000"))</f>
        <v/>
      </c>
      <c r="N1765">
        <f>IF($AB1765="Да","Город_"&amp;TEXT(MOD($A1765-1,250)+1,"0000"),"Город_"&amp;TEXT(MOD($A1765-1,3000)+1,"0000"))</f>
        <v/>
      </c>
      <c r="O1765">
        <f>IF($AB1765="Да","Холдинг_Крупный","Холдинг_"&amp;TEXT(MOD(QUOTIENT($A1765-1,10000),20)+1,"00"))</f>
        <v/>
      </c>
      <c r="P1765">
        <f>IF($AB1765="Да","Организация_Крупная","Организация_"&amp;TEXT(MOD(QUOTIENT($A1765-1,500),600)+1,"000"))</f>
        <v/>
      </c>
      <c r="Q1765">
        <f>"Отдел_"&amp;TEXT(MOD(QUOTIENT($A1765-1,50),100)+1,"000")</f>
        <v/>
      </c>
      <c r="R1765">
        <f>IF($AB1765="Да","Группа_Крупная","Группа_"&amp;TEXT(MOD(QUOTIENT($A1765-1,5000),30)+1,"00"))</f>
        <v/>
      </c>
      <c r="S1765">
        <f>IF($AB1765="Да","Категория_Крупная","Категория_"&amp;TEXT(MOD(QUOTIENT($A1765-1,500),120)+1,"000"))</f>
        <v/>
      </c>
      <c r="T1765">
        <f>IF($AB1765="Да","Подкатегория_Крупная","Подкатегория_"&amp;TEXT(MOD(QUOTIENT($A1765-1,50),300)+1,"000"))</f>
        <v/>
      </c>
      <c r="U1765">
        <f>"SKU_"&amp;TEXT($A1765,"0000000")</f>
        <v/>
      </c>
      <c r="V1765">
        <f>CHOOSE(MOD($A1765-1,4)+1,"Enterprise","SMB","Госсектор","Розница")</f>
        <v/>
      </c>
      <c r="W1765">
        <f>"Клиент_"&amp;TEXT(MOD($A1765-1,20000)+1,"00000")</f>
        <v/>
      </c>
      <c r="X1765">
        <f>CHOOSE(MOD($A1765-1,5)+1,"Портал","API","Импорт","Ручной ввод","Интеграция")</f>
        <v/>
      </c>
      <c r="Y1765" s="8">
        <f>ROUND(1000+MOD($A1765*37,90000)+IF($AB1765="Да",5000,0),2)</f>
        <v/>
      </c>
      <c r="Z1765">
        <f>1+MOD($A1765,20)</f>
        <v/>
      </c>
      <c r="AA1765" s="8">
        <f>ROUND($Y1765*(0.08+MOD($A1765,17)/100),2)</f>
        <v/>
      </c>
      <c r="AB1765">
        <f>IF(MOD($A1765,10)&lt;7,"Да","Нет")</f>
        <v/>
      </c>
      <c r="AC1765">
        <f>$R1765&amp;" / "&amp;$S1765&amp;" / "&amp;$T1765</f>
        <v/>
      </c>
      <c r="AD1765">
        <f>1</f>
        <v/>
      </c>
      <c r="AE1765">
        <f>IF($A1765&lt;=Settings!$B$4,"до 100",IF($A1765&lt;=Settings!$B$5,"до 10 000",IF($A1765&lt;=Settings!$B$6,"до 100 000","100 000+")))</f>
        <v/>
      </c>
    </row>
    <row r="1766">
      <c r="A1766">
        <f>ROW()-1</f>
        <v/>
      </c>
      <c r="B1766">
        <f>IF($A1766&lt;=Settings!$B$4,"small_control",IF($A1766&lt;=Settings!$B$5,"medium_10k",IF($A1766&lt;=Settings!$B$6,"large_100k","extreme_1m")))</f>
        <v/>
      </c>
      <c r="C1766">
        <f>"ORD-"&amp;TEXT(QUOTIENT($A1766-1,3)+1,"0000000")</f>
        <v/>
      </c>
      <c r="D1766">
        <f>"LINE-"&amp;TEXT($A1766,"0000000")</f>
        <v/>
      </c>
      <c r="E1766" s="7">
        <f>Settings!$B$2+$A1766-1</f>
        <v/>
      </c>
      <c r="F1766" s="7">
        <f>Settings!$B$2+MOD($A1766-1,Settings!$B$7)</f>
        <v/>
      </c>
      <c r="G1766">
        <f>YEAR($F1766)</f>
        <v/>
      </c>
      <c r="H1766">
        <f>"Q"&amp;ROUNDUP(MONTH($F1766)/3,0)</f>
        <v/>
      </c>
      <c r="I1766">
        <f>MONTH($F1766)</f>
        <v/>
      </c>
      <c r="J1766">
        <f>CHOOSE(MONTH($F1766),"Январь","Февраль","Март","Апрель","Май","Июнь","Июль","Август","Сентябрь","Октябрь","Ноябрь","Декабрь")</f>
        <v/>
      </c>
      <c r="K1766">
        <f>DAY($F1766)</f>
        <v/>
      </c>
      <c r="L1766">
        <f>IF(MOD($A1766,10)&lt;7,"ФО_01_Крупный","ФО_"&amp;TEXT(MOD($A1766,8)+1,"00"))</f>
        <v/>
      </c>
      <c r="M1766">
        <f>IF($AB1766="Да","Регион_001_Крупный","Регион_"&amp;TEXT(MOD(QUOTIENT($A1766-1,20),180)+1,"000"))</f>
        <v/>
      </c>
      <c r="N1766">
        <f>IF($AB1766="Да","Город_"&amp;TEXT(MOD($A1766-1,250)+1,"0000"),"Город_"&amp;TEXT(MOD($A1766-1,3000)+1,"0000"))</f>
        <v/>
      </c>
      <c r="O1766">
        <f>IF($AB1766="Да","Холдинг_Крупный","Холдинг_"&amp;TEXT(MOD(QUOTIENT($A1766-1,10000),20)+1,"00"))</f>
        <v/>
      </c>
      <c r="P1766">
        <f>IF($AB1766="Да","Организация_Крупная","Организация_"&amp;TEXT(MOD(QUOTIENT($A1766-1,500),600)+1,"000"))</f>
        <v/>
      </c>
      <c r="Q1766">
        <f>"Отдел_"&amp;TEXT(MOD(QUOTIENT($A1766-1,50),100)+1,"000")</f>
        <v/>
      </c>
      <c r="R1766">
        <f>IF($AB1766="Да","Группа_Крупная","Группа_"&amp;TEXT(MOD(QUOTIENT($A1766-1,5000),30)+1,"00"))</f>
        <v/>
      </c>
      <c r="S1766">
        <f>IF($AB1766="Да","Категория_Крупная","Категория_"&amp;TEXT(MOD(QUOTIENT($A1766-1,500),120)+1,"000"))</f>
        <v/>
      </c>
      <c r="T1766">
        <f>IF($AB1766="Да","Подкатегория_Крупная","Подкатегория_"&amp;TEXT(MOD(QUOTIENT($A1766-1,50),300)+1,"000"))</f>
        <v/>
      </c>
      <c r="U1766">
        <f>"SKU_"&amp;TEXT($A1766,"0000000")</f>
        <v/>
      </c>
      <c r="V1766">
        <f>CHOOSE(MOD($A1766-1,4)+1,"Enterprise","SMB","Госсектор","Розница")</f>
        <v/>
      </c>
      <c r="W1766">
        <f>"Клиент_"&amp;TEXT(MOD($A1766-1,20000)+1,"00000")</f>
        <v/>
      </c>
      <c r="X1766">
        <f>CHOOSE(MOD($A1766-1,5)+1,"Портал","API","Импорт","Ручной ввод","Интеграция")</f>
        <v/>
      </c>
      <c r="Y1766" s="8">
        <f>ROUND(1000+MOD($A1766*37,90000)+IF($AB1766="Да",5000,0),2)</f>
        <v/>
      </c>
      <c r="Z1766">
        <f>1+MOD($A1766,20)</f>
        <v/>
      </c>
      <c r="AA1766" s="8">
        <f>ROUND($Y1766*(0.08+MOD($A1766,17)/100),2)</f>
        <v/>
      </c>
      <c r="AB1766">
        <f>IF(MOD($A1766,10)&lt;7,"Да","Нет")</f>
        <v/>
      </c>
      <c r="AC1766">
        <f>$R1766&amp;" / "&amp;$S1766&amp;" / "&amp;$T1766</f>
        <v/>
      </c>
      <c r="AD1766">
        <f>1</f>
        <v/>
      </c>
      <c r="AE1766">
        <f>IF($A1766&lt;=Settings!$B$4,"до 100",IF($A1766&lt;=Settings!$B$5,"до 10 000",IF($A1766&lt;=Settings!$B$6,"до 100 000","100 000+")))</f>
        <v/>
      </c>
    </row>
    <row r="1767">
      <c r="A1767">
        <f>ROW()-1</f>
        <v/>
      </c>
      <c r="B1767">
        <f>IF($A1767&lt;=Settings!$B$4,"small_control",IF($A1767&lt;=Settings!$B$5,"medium_10k",IF($A1767&lt;=Settings!$B$6,"large_100k","extreme_1m")))</f>
        <v/>
      </c>
      <c r="C1767">
        <f>"ORD-"&amp;TEXT(QUOTIENT($A1767-1,3)+1,"0000000")</f>
        <v/>
      </c>
      <c r="D1767">
        <f>"LINE-"&amp;TEXT($A1767,"0000000")</f>
        <v/>
      </c>
      <c r="E1767" s="7">
        <f>Settings!$B$2+$A1767-1</f>
        <v/>
      </c>
      <c r="F1767" s="7">
        <f>Settings!$B$2+MOD($A1767-1,Settings!$B$7)</f>
        <v/>
      </c>
      <c r="G1767">
        <f>YEAR($F1767)</f>
        <v/>
      </c>
      <c r="H1767">
        <f>"Q"&amp;ROUNDUP(MONTH($F1767)/3,0)</f>
        <v/>
      </c>
      <c r="I1767">
        <f>MONTH($F1767)</f>
        <v/>
      </c>
      <c r="J1767">
        <f>CHOOSE(MONTH($F1767),"Январь","Февраль","Март","Апрель","Май","Июнь","Июль","Август","Сентябрь","Октябрь","Ноябрь","Декабрь")</f>
        <v/>
      </c>
      <c r="K1767">
        <f>DAY($F1767)</f>
        <v/>
      </c>
      <c r="L1767">
        <f>IF(MOD($A1767,10)&lt;7,"ФО_01_Крупный","ФО_"&amp;TEXT(MOD($A1767,8)+1,"00"))</f>
        <v/>
      </c>
      <c r="M1767">
        <f>IF($AB1767="Да","Регион_001_Крупный","Регион_"&amp;TEXT(MOD(QUOTIENT($A1767-1,20),180)+1,"000"))</f>
        <v/>
      </c>
      <c r="N1767">
        <f>IF($AB1767="Да","Город_"&amp;TEXT(MOD($A1767-1,250)+1,"0000"),"Город_"&amp;TEXT(MOD($A1767-1,3000)+1,"0000"))</f>
        <v/>
      </c>
      <c r="O1767">
        <f>IF($AB1767="Да","Холдинг_Крупный","Холдинг_"&amp;TEXT(MOD(QUOTIENT($A1767-1,10000),20)+1,"00"))</f>
        <v/>
      </c>
      <c r="P1767">
        <f>IF($AB1767="Да","Организация_Крупная","Организация_"&amp;TEXT(MOD(QUOTIENT($A1767-1,500),600)+1,"000"))</f>
        <v/>
      </c>
      <c r="Q1767">
        <f>"Отдел_"&amp;TEXT(MOD(QUOTIENT($A1767-1,50),100)+1,"000")</f>
        <v/>
      </c>
      <c r="R1767">
        <f>IF($AB1767="Да","Группа_Крупная","Группа_"&amp;TEXT(MOD(QUOTIENT($A1767-1,5000),30)+1,"00"))</f>
        <v/>
      </c>
      <c r="S1767">
        <f>IF($AB1767="Да","Категория_Крупная","Категория_"&amp;TEXT(MOD(QUOTIENT($A1767-1,500),120)+1,"000"))</f>
        <v/>
      </c>
      <c r="T1767">
        <f>IF($AB1767="Да","Подкатегория_Крупная","Подкатегория_"&amp;TEXT(MOD(QUOTIENT($A1767-1,50),300)+1,"000"))</f>
        <v/>
      </c>
      <c r="U1767">
        <f>"SKU_"&amp;TEXT($A1767,"0000000")</f>
        <v/>
      </c>
      <c r="V1767">
        <f>CHOOSE(MOD($A1767-1,4)+1,"Enterprise","SMB","Госсектор","Розница")</f>
        <v/>
      </c>
      <c r="W1767">
        <f>"Клиент_"&amp;TEXT(MOD($A1767-1,20000)+1,"00000")</f>
        <v/>
      </c>
      <c r="X1767">
        <f>CHOOSE(MOD($A1767-1,5)+1,"Портал","API","Импорт","Ручной ввод","Интеграция")</f>
        <v/>
      </c>
      <c r="Y1767" s="8">
        <f>ROUND(1000+MOD($A1767*37,90000)+IF($AB1767="Да",5000,0),2)</f>
        <v/>
      </c>
      <c r="Z1767">
        <f>1+MOD($A1767,20)</f>
        <v/>
      </c>
      <c r="AA1767" s="8">
        <f>ROUND($Y1767*(0.08+MOD($A1767,17)/100),2)</f>
        <v/>
      </c>
      <c r="AB1767">
        <f>IF(MOD($A1767,10)&lt;7,"Да","Нет")</f>
        <v/>
      </c>
      <c r="AC1767">
        <f>$R1767&amp;" / "&amp;$S1767&amp;" / "&amp;$T1767</f>
        <v/>
      </c>
      <c r="AD1767">
        <f>1</f>
        <v/>
      </c>
      <c r="AE1767">
        <f>IF($A1767&lt;=Settings!$B$4,"до 100",IF($A1767&lt;=Settings!$B$5,"до 10 000",IF($A1767&lt;=Settings!$B$6,"до 100 000","100 000+")))</f>
        <v/>
      </c>
    </row>
    <row r="1768">
      <c r="A1768">
        <f>ROW()-1</f>
        <v/>
      </c>
      <c r="B1768">
        <f>IF($A1768&lt;=Settings!$B$4,"small_control",IF($A1768&lt;=Settings!$B$5,"medium_10k",IF($A1768&lt;=Settings!$B$6,"large_100k","extreme_1m")))</f>
        <v/>
      </c>
      <c r="C1768">
        <f>"ORD-"&amp;TEXT(QUOTIENT($A1768-1,3)+1,"0000000")</f>
        <v/>
      </c>
      <c r="D1768">
        <f>"LINE-"&amp;TEXT($A1768,"0000000")</f>
        <v/>
      </c>
      <c r="E1768" s="7">
        <f>Settings!$B$2+$A1768-1</f>
        <v/>
      </c>
      <c r="F1768" s="7">
        <f>Settings!$B$2+MOD($A1768-1,Settings!$B$7)</f>
        <v/>
      </c>
      <c r="G1768">
        <f>YEAR($F1768)</f>
        <v/>
      </c>
      <c r="H1768">
        <f>"Q"&amp;ROUNDUP(MONTH($F1768)/3,0)</f>
        <v/>
      </c>
      <c r="I1768">
        <f>MONTH($F1768)</f>
        <v/>
      </c>
      <c r="J1768">
        <f>CHOOSE(MONTH($F1768),"Январь","Февраль","Март","Апрель","Май","Июнь","Июль","Август","Сентябрь","Октябрь","Ноябрь","Декабрь")</f>
        <v/>
      </c>
      <c r="K1768">
        <f>DAY($F1768)</f>
        <v/>
      </c>
      <c r="L1768">
        <f>IF(MOD($A1768,10)&lt;7,"ФО_01_Крупный","ФО_"&amp;TEXT(MOD($A1768,8)+1,"00"))</f>
        <v/>
      </c>
      <c r="M1768">
        <f>IF($AB1768="Да","Регион_001_Крупный","Регион_"&amp;TEXT(MOD(QUOTIENT($A1768-1,20),180)+1,"000"))</f>
        <v/>
      </c>
      <c r="N1768">
        <f>IF($AB1768="Да","Город_"&amp;TEXT(MOD($A1768-1,250)+1,"0000"),"Город_"&amp;TEXT(MOD($A1768-1,3000)+1,"0000"))</f>
        <v/>
      </c>
      <c r="O1768">
        <f>IF($AB1768="Да","Холдинг_Крупный","Холдинг_"&amp;TEXT(MOD(QUOTIENT($A1768-1,10000),20)+1,"00"))</f>
        <v/>
      </c>
      <c r="P1768">
        <f>IF($AB1768="Да","Организация_Крупная","Организация_"&amp;TEXT(MOD(QUOTIENT($A1768-1,500),600)+1,"000"))</f>
        <v/>
      </c>
      <c r="Q1768">
        <f>"Отдел_"&amp;TEXT(MOD(QUOTIENT($A1768-1,50),100)+1,"000")</f>
        <v/>
      </c>
      <c r="R1768">
        <f>IF($AB1768="Да","Группа_Крупная","Группа_"&amp;TEXT(MOD(QUOTIENT($A1768-1,5000),30)+1,"00"))</f>
        <v/>
      </c>
      <c r="S1768">
        <f>IF($AB1768="Да","Категория_Крупная","Категория_"&amp;TEXT(MOD(QUOTIENT($A1768-1,500),120)+1,"000"))</f>
        <v/>
      </c>
      <c r="T1768">
        <f>IF($AB1768="Да","Подкатегория_Крупная","Подкатегория_"&amp;TEXT(MOD(QUOTIENT($A1768-1,50),300)+1,"000"))</f>
        <v/>
      </c>
      <c r="U1768">
        <f>"SKU_"&amp;TEXT($A1768,"0000000")</f>
        <v/>
      </c>
      <c r="V1768">
        <f>CHOOSE(MOD($A1768-1,4)+1,"Enterprise","SMB","Госсектор","Розница")</f>
        <v/>
      </c>
      <c r="W1768">
        <f>"Клиент_"&amp;TEXT(MOD($A1768-1,20000)+1,"00000")</f>
        <v/>
      </c>
      <c r="X1768">
        <f>CHOOSE(MOD($A1768-1,5)+1,"Портал","API","Импорт","Ручной ввод","Интеграция")</f>
        <v/>
      </c>
      <c r="Y1768" s="8">
        <f>ROUND(1000+MOD($A1768*37,90000)+IF($AB1768="Да",5000,0),2)</f>
        <v/>
      </c>
      <c r="Z1768">
        <f>1+MOD($A1768,20)</f>
        <v/>
      </c>
      <c r="AA1768" s="8">
        <f>ROUND($Y1768*(0.08+MOD($A1768,17)/100),2)</f>
        <v/>
      </c>
      <c r="AB1768">
        <f>IF(MOD($A1768,10)&lt;7,"Да","Нет")</f>
        <v/>
      </c>
      <c r="AC1768">
        <f>$R1768&amp;" / "&amp;$S1768&amp;" / "&amp;$T1768</f>
        <v/>
      </c>
      <c r="AD1768">
        <f>1</f>
        <v/>
      </c>
      <c r="AE1768">
        <f>IF($A1768&lt;=Settings!$B$4,"до 100",IF($A1768&lt;=Settings!$B$5,"до 10 000",IF($A1768&lt;=Settings!$B$6,"до 100 000","100 000+")))</f>
        <v/>
      </c>
    </row>
    <row r="1769">
      <c r="A1769">
        <f>ROW()-1</f>
        <v/>
      </c>
      <c r="B1769">
        <f>IF($A1769&lt;=Settings!$B$4,"small_control",IF($A1769&lt;=Settings!$B$5,"medium_10k",IF($A1769&lt;=Settings!$B$6,"large_100k","extreme_1m")))</f>
        <v/>
      </c>
      <c r="C1769">
        <f>"ORD-"&amp;TEXT(QUOTIENT($A1769-1,3)+1,"0000000")</f>
        <v/>
      </c>
      <c r="D1769">
        <f>"LINE-"&amp;TEXT($A1769,"0000000")</f>
        <v/>
      </c>
      <c r="E1769" s="7">
        <f>Settings!$B$2+$A1769-1</f>
        <v/>
      </c>
      <c r="F1769" s="7">
        <f>Settings!$B$2+MOD($A1769-1,Settings!$B$7)</f>
        <v/>
      </c>
      <c r="G1769">
        <f>YEAR($F1769)</f>
        <v/>
      </c>
      <c r="H1769">
        <f>"Q"&amp;ROUNDUP(MONTH($F1769)/3,0)</f>
        <v/>
      </c>
      <c r="I1769">
        <f>MONTH($F1769)</f>
        <v/>
      </c>
      <c r="J1769">
        <f>CHOOSE(MONTH($F1769),"Январь","Февраль","Март","Апрель","Май","Июнь","Июль","Август","Сентябрь","Октябрь","Ноябрь","Декабрь")</f>
        <v/>
      </c>
      <c r="K1769">
        <f>DAY($F1769)</f>
        <v/>
      </c>
      <c r="L1769">
        <f>IF(MOD($A1769,10)&lt;7,"ФО_01_Крупный","ФО_"&amp;TEXT(MOD($A1769,8)+1,"00"))</f>
        <v/>
      </c>
      <c r="M1769">
        <f>IF($AB1769="Да","Регион_001_Крупный","Регион_"&amp;TEXT(MOD(QUOTIENT($A1769-1,20),180)+1,"000"))</f>
        <v/>
      </c>
      <c r="N1769">
        <f>IF($AB1769="Да","Город_"&amp;TEXT(MOD($A1769-1,250)+1,"0000"),"Город_"&amp;TEXT(MOD($A1769-1,3000)+1,"0000"))</f>
        <v/>
      </c>
      <c r="O1769">
        <f>IF($AB1769="Да","Холдинг_Крупный","Холдинг_"&amp;TEXT(MOD(QUOTIENT($A1769-1,10000),20)+1,"00"))</f>
        <v/>
      </c>
      <c r="P1769">
        <f>IF($AB1769="Да","Организация_Крупная","Организация_"&amp;TEXT(MOD(QUOTIENT($A1769-1,500),600)+1,"000"))</f>
        <v/>
      </c>
      <c r="Q1769">
        <f>"Отдел_"&amp;TEXT(MOD(QUOTIENT($A1769-1,50),100)+1,"000")</f>
        <v/>
      </c>
      <c r="R1769">
        <f>IF($AB1769="Да","Группа_Крупная","Группа_"&amp;TEXT(MOD(QUOTIENT($A1769-1,5000),30)+1,"00"))</f>
        <v/>
      </c>
      <c r="S1769">
        <f>IF($AB1769="Да","Категория_Крупная","Категория_"&amp;TEXT(MOD(QUOTIENT($A1769-1,500),120)+1,"000"))</f>
        <v/>
      </c>
      <c r="T1769">
        <f>IF($AB1769="Да","Подкатегория_Крупная","Подкатегория_"&amp;TEXT(MOD(QUOTIENT($A1769-1,50),300)+1,"000"))</f>
        <v/>
      </c>
      <c r="U1769">
        <f>"SKU_"&amp;TEXT($A1769,"0000000")</f>
        <v/>
      </c>
      <c r="V1769">
        <f>CHOOSE(MOD($A1769-1,4)+1,"Enterprise","SMB","Госсектор","Розница")</f>
        <v/>
      </c>
      <c r="W1769">
        <f>"Клиент_"&amp;TEXT(MOD($A1769-1,20000)+1,"00000")</f>
        <v/>
      </c>
      <c r="X1769">
        <f>CHOOSE(MOD($A1769-1,5)+1,"Портал","API","Импорт","Ручной ввод","Интеграция")</f>
        <v/>
      </c>
      <c r="Y1769" s="8">
        <f>ROUND(1000+MOD($A1769*37,90000)+IF($AB1769="Да",5000,0),2)</f>
        <v/>
      </c>
      <c r="Z1769">
        <f>1+MOD($A1769,20)</f>
        <v/>
      </c>
      <c r="AA1769" s="8">
        <f>ROUND($Y1769*(0.08+MOD($A1769,17)/100),2)</f>
        <v/>
      </c>
      <c r="AB1769">
        <f>IF(MOD($A1769,10)&lt;7,"Да","Нет")</f>
        <v/>
      </c>
      <c r="AC1769">
        <f>$R1769&amp;" / "&amp;$S1769&amp;" / "&amp;$T1769</f>
        <v/>
      </c>
      <c r="AD1769">
        <f>1</f>
        <v/>
      </c>
      <c r="AE1769">
        <f>IF($A1769&lt;=Settings!$B$4,"до 100",IF($A1769&lt;=Settings!$B$5,"до 10 000",IF($A1769&lt;=Settings!$B$6,"до 100 000","100 000+")))</f>
        <v/>
      </c>
    </row>
    <row r="1770">
      <c r="A1770">
        <f>ROW()-1</f>
        <v/>
      </c>
      <c r="B1770">
        <f>IF($A1770&lt;=Settings!$B$4,"small_control",IF($A1770&lt;=Settings!$B$5,"medium_10k",IF($A1770&lt;=Settings!$B$6,"large_100k","extreme_1m")))</f>
        <v/>
      </c>
      <c r="C1770">
        <f>"ORD-"&amp;TEXT(QUOTIENT($A1770-1,3)+1,"0000000")</f>
        <v/>
      </c>
      <c r="D1770">
        <f>"LINE-"&amp;TEXT($A1770,"0000000")</f>
        <v/>
      </c>
      <c r="E1770" s="7">
        <f>Settings!$B$2+$A1770-1</f>
        <v/>
      </c>
      <c r="F1770" s="7">
        <f>Settings!$B$2+MOD($A1770-1,Settings!$B$7)</f>
        <v/>
      </c>
      <c r="G1770">
        <f>YEAR($F1770)</f>
        <v/>
      </c>
      <c r="H1770">
        <f>"Q"&amp;ROUNDUP(MONTH($F1770)/3,0)</f>
        <v/>
      </c>
      <c r="I1770">
        <f>MONTH($F1770)</f>
        <v/>
      </c>
      <c r="J1770">
        <f>CHOOSE(MONTH($F1770),"Январь","Февраль","Март","Апрель","Май","Июнь","Июль","Август","Сентябрь","Октябрь","Ноябрь","Декабрь")</f>
        <v/>
      </c>
      <c r="K1770">
        <f>DAY($F1770)</f>
        <v/>
      </c>
      <c r="L1770">
        <f>IF(MOD($A1770,10)&lt;7,"ФО_01_Крупный","ФО_"&amp;TEXT(MOD($A1770,8)+1,"00"))</f>
        <v/>
      </c>
      <c r="M1770">
        <f>IF($AB1770="Да","Регион_001_Крупный","Регион_"&amp;TEXT(MOD(QUOTIENT($A1770-1,20),180)+1,"000"))</f>
        <v/>
      </c>
      <c r="N1770">
        <f>IF($AB1770="Да","Город_"&amp;TEXT(MOD($A1770-1,250)+1,"0000"),"Город_"&amp;TEXT(MOD($A1770-1,3000)+1,"0000"))</f>
        <v/>
      </c>
      <c r="O1770">
        <f>IF($AB1770="Да","Холдинг_Крупный","Холдинг_"&amp;TEXT(MOD(QUOTIENT($A1770-1,10000),20)+1,"00"))</f>
        <v/>
      </c>
      <c r="P1770">
        <f>IF($AB1770="Да","Организация_Крупная","Организация_"&amp;TEXT(MOD(QUOTIENT($A1770-1,500),600)+1,"000"))</f>
        <v/>
      </c>
      <c r="Q1770">
        <f>"Отдел_"&amp;TEXT(MOD(QUOTIENT($A1770-1,50),100)+1,"000")</f>
        <v/>
      </c>
      <c r="R1770">
        <f>IF($AB1770="Да","Группа_Крупная","Группа_"&amp;TEXT(MOD(QUOTIENT($A1770-1,5000),30)+1,"00"))</f>
        <v/>
      </c>
      <c r="S1770">
        <f>IF($AB1770="Да","Категория_Крупная","Категория_"&amp;TEXT(MOD(QUOTIENT($A1770-1,500),120)+1,"000"))</f>
        <v/>
      </c>
      <c r="T1770">
        <f>IF($AB1770="Да","Подкатегория_Крупная","Подкатегория_"&amp;TEXT(MOD(QUOTIENT($A1770-1,50),300)+1,"000"))</f>
        <v/>
      </c>
      <c r="U1770">
        <f>"SKU_"&amp;TEXT($A1770,"0000000")</f>
        <v/>
      </c>
      <c r="V1770">
        <f>CHOOSE(MOD($A1770-1,4)+1,"Enterprise","SMB","Госсектор","Розница")</f>
        <v/>
      </c>
      <c r="W1770">
        <f>"Клиент_"&amp;TEXT(MOD($A1770-1,20000)+1,"00000")</f>
        <v/>
      </c>
      <c r="X1770">
        <f>CHOOSE(MOD($A1770-1,5)+1,"Портал","API","Импорт","Ручной ввод","Интеграция")</f>
        <v/>
      </c>
      <c r="Y1770" s="8">
        <f>ROUND(1000+MOD($A1770*37,90000)+IF($AB1770="Да",5000,0),2)</f>
        <v/>
      </c>
      <c r="Z1770">
        <f>1+MOD($A1770,20)</f>
        <v/>
      </c>
      <c r="AA1770" s="8">
        <f>ROUND($Y1770*(0.08+MOD($A1770,17)/100),2)</f>
        <v/>
      </c>
      <c r="AB1770">
        <f>IF(MOD($A1770,10)&lt;7,"Да","Нет")</f>
        <v/>
      </c>
      <c r="AC1770">
        <f>$R1770&amp;" / "&amp;$S1770&amp;" / "&amp;$T1770</f>
        <v/>
      </c>
      <c r="AD1770">
        <f>1</f>
        <v/>
      </c>
      <c r="AE1770">
        <f>IF($A1770&lt;=Settings!$B$4,"до 100",IF($A1770&lt;=Settings!$B$5,"до 10 000",IF($A1770&lt;=Settings!$B$6,"до 100 000","100 000+")))</f>
        <v/>
      </c>
    </row>
    <row r="1771">
      <c r="A1771">
        <f>ROW()-1</f>
        <v/>
      </c>
      <c r="B1771">
        <f>IF($A1771&lt;=Settings!$B$4,"small_control",IF($A1771&lt;=Settings!$B$5,"medium_10k",IF($A1771&lt;=Settings!$B$6,"large_100k","extreme_1m")))</f>
        <v/>
      </c>
      <c r="C1771">
        <f>"ORD-"&amp;TEXT(QUOTIENT($A1771-1,3)+1,"0000000")</f>
        <v/>
      </c>
      <c r="D1771">
        <f>"LINE-"&amp;TEXT($A1771,"0000000")</f>
        <v/>
      </c>
      <c r="E1771" s="7">
        <f>Settings!$B$2+$A1771-1</f>
        <v/>
      </c>
      <c r="F1771" s="7">
        <f>Settings!$B$2+MOD($A1771-1,Settings!$B$7)</f>
        <v/>
      </c>
      <c r="G1771">
        <f>YEAR($F1771)</f>
        <v/>
      </c>
      <c r="H1771">
        <f>"Q"&amp;ROUNDUP(MONTH($F1771)/3,0)</f>
        <v/>
      </c>
      <c r="I1771">
        <f>MONTH($F1771)</f>
        <v/>
      </c>
      <c r="J1771">
        <f>CHOOSE(MONTH($F1771),"Январь","Февраль","Март","Апрель","Май","Июнь","Июль","Август","Сентябрь","Октябрь","Ноябрь","Декабрь")</f>
        <v/>
      </c>
      <c r="K1771">
        <f>DAY($F1771)</f>
        <v/>
      </c>
      <c r="L1771">
        <f>IF(MOD($A1771,10)&lt;7,"ФО_01_Крупный","ФО_"&amp;TEXT(MOD($A1771,8)+1,"00"))</f>
        <v/>
      </c>
      <c r="M1771">
        <f>IF($AB1771="Да","Регион_001_Крупный","Регион_"&amp;TEXT(MOD(QUOTIENT($A1771-1,20),180)+1,"000"))</f>
        <v/>
      </c>
      <c r="N1771">
        <f>IF($AB1771="Да","Город_"&amp;TEXT(MOD($A1771-1,250)+1,"0000"),"Город_"&amp;TEXT(MOD($A1771-1,3000)+1,"0000"))</f>
        <v/>
      </c>
      <c r="O1771">
        <f>IF($AB1771="Да","Холдинг_Крупный","Холдинг_"&amp;TEXT(MOD(QUOTIENT($A1771-1,10000),20)+1,"00"))</f>
        <v/>
      </c>
      <c r="P1771">
        <f>IF($AB1771="Да","Организация_Крупная","Организация_"&amp;TEXT(MOD(QUOTIENT($A1771-1,500),600)+1,"000"))</f>
        <v/>
      </c>
      <c r="Q1771">
        <f>"Отдел_"&amp;TEXT(MOD(QUOTIENT($A1771-1,50),100)+1,"000")</f>
        <v/>
      </c>
      <c r="R1771">
        <f>IF($AB1771="Да","Группа_Крупная","Группа_"&amp;TEXT(MOD(QUOTIENT($A1771-1,5000),30)+1,"00"))</f>
        <v/>
      </c>
      <c r="S1771">
        <f>IF($AB1771="Да","Категория_Крупная","Категория_"&amp;TEXT(MOD(QUOTIENT($A1771-1,500),120)+1,"000"))</f>
        <v/>
      </c>
      <c r="T1771">
        <f>IF($AB1771="Да","Подкатегория_Крупная","Подкатегория_"&amp;TEXT(MOD(QUOTIENT($A1771-1,50),300)+1,"000"))</f>
        <v/>
      </c>
      <c r="U1771">
        <f>"SKU_"&amp;TEXT($A1771,"0000000")</f>
        <v/>
      </c>
      <c r="V1771">
        <f>CHOOSE(MOD($A1771-1,4)+1,"Enterprise","SMB","Госсектор","Розница")</f>
        <v/>
      </c>
      <c r="W1771">
        <f>"Клиент_"&amp;TEXT(MOD($A1771-1,20000)+1,"00000")</f>
        <v/>
      </c>
      <c r="X1771">
        <f>CHOOSE(MOD($A1771-1,5)+1,"Портал","API","Импорт","Ручной ввод","Интеграция")</f>
        <v/>
      </c>
      <c r="Y1771" s="8">
        <f>ROUND(1000+MOD($A1771*37,90000)+IF($AB1771="Да",5000,0),2)</f>
        <v/>
      </c>
      <c r="Z1771">
        <f>1+MOD($A1771,20)</f>
        <v/>
      </c>
      <c r="AA1771" s="8">
        <f>ROUND($Y1771*(0.08+MOD($A1771,17)/100),2)</f>
        <v/>
      </c>
      <c r="AB1771">
        <f>IF(MOD($A1771,10)&lt;7,"Да","Нет")</f>
        <v/>
      </c>
      <c r="AC1771">
        <f>$R1771&amp;" / "&amp;$S1771&amp;" / "&amp;$T1771</f>
        <v/>
      </c>
      <c r="AD1771">
        <f>1</f>
        <v/>
      </c>
      <c r="AE1771">
        <f>IF($A1771&lt;=Settings!$B$4,"до 100",IF($A1771&lt;=Settings!$B$5,"до 10 000",IF($A1771&lt;=Settings!$B$6,"до 100 000","100 000+")))</f>
        <v/>
      </c>
    </row>
    <row r="1772">
      <c r="A1772">
        <f>ROW()-1</f>
        <v/>
      </c>
      <c r="B1772">
        <f>IF($A1772&lt;=Settings!$B$4,"small_control",IF($A1772&lt;=Settings!$B$5,"medium_10k",IF($A1772&lt;=Settings!$B$6,"large_100k","extreme_1m")))</f>
        <v/>
      </c>
      <c r="C1772">
        <f>"ORD-"&amp;TEXT(QUOTIENT($A1772-1,3)+1,"0000000")</f>
        <v/>
      </c>
      <c r="D1772">
        <f>"LINE-"&amp;TEXT($A1772,"0000000")</f>
        <v/>
      </c>
      <c r="E1772" s="7">
        <f>Settings!$B$2+$A1772-1</f>
        <v/>
      </c>
      <c r="F1772" s="7">
        <f>Settings!$B$2+MOD($A1772-1,Settings!$B$7)</f>
        <v/>
      </c>
      <c r="G1772">
        <f>YEAR($F1772)</f>
        <v/>
      </c>
      <c r="H1772">
        <f>"Q"&amp;ROUNDUP(MONTH($F1772)/3,0)</f>
        <v/>
      </c>
      <c r="I1772">
        <f>MONTH($F1772)</f>
        <v/>
      </c>
      <c r="J1772">
        <f>CHOOSE(MONTH($F1772),"Январь","Февраль","Март","Апрель","Май","Июнь","Июль","Август","Сентябрь","Октябрь","Ноябрь","Декабрь")</f>
        <v/>
      </c>
      <c r="K1772">
        <f>DAY($F1772)</f>
        <v/>
      </c>
      <c r="L1772">
        <f>IF(MOD($A1772,10)&lt;7,"ФО_01_Крупный","ФО_"&amp;TEXT(MOD($A1772,8)+1,"00"))</f>
        <v/>
      </c>
      <c r="M1772">
        <f>IF($AB1772="Да","Регион_001_Крупный","Регион_"&amp;TEXT(MOD(QUOTIENT($A1772-1,20),180)+1,"000"))</f>
        <v/>
      </c>
      <c r="N1772">
        <f>IF($AB1772="Да","Город_"&amp;TEXT(MOD($A1772-1,250)+1,"0000"),"Город_"&amp;TEXT(MOD($A1772-1,3000)+1,"0000"))</f>
        <v/>
      </c>
      <c r="O1772">
        <f>IF($AB1772="Да","Холдинг_Крупный","Холдинг_"&amp;TEXT(MOD(QUOTIENT($A1772-1,10000),20)+1,"00"))</f>
        <v/>
      </c>
      <c r="P1772">
        <f>IF($AB1772="Да","Организация_Крупная","Организация_"&amp;TEXT(MOD(QUOTIENT($A1772-1,500),600)+1,"000"))</f>
        <v/>
      </c>
      <c r="Q1772">
        <f>"Отдел_"&amp;TEXT(MOD(QUOTIENT($A1772-1,50),100)+1,"000")</f>
        <v/>
      </c>
      <c r="R1772">
        <f>IF($AB1772="Да","Группа_Крупная","Группа_"&amp;TEXT(MOD(QUOTIENT($A1772-1,5000),30)+1,"00"))</f>
        <v/>
      </c>
      <c r="S1772">
        <f>IF($AB1772="Да","Категория_Крупная","Категория_"&amp;TEXT(MOD(QUOTIENT($A1772-1,500),120)+1,"000"))</f>
        <v/>
      </c>
      <c r="T1772">
        <f>IF($AB1772="Да","Подкатегория_Крупная","Подкатегория_"&amp;TEXT(MOD(QUOTIENT($A1772-1,50),300)+1,"000"))</f>
        <v/>
      </c>
      <c r="U1772">
        <f>"SKU_"&amp;TEXT($A1772,"0000000")</f>
        <v/>
      </c>
      <c r="V1772">
        <f>CHOOSE(MOD($A1772-1,4)+1,"Enterprise","SMB","Госсектор","Розница")</f>
        <v/>
      </c>
      <c r="W1772">
        <f>"Клиент_"&amp;TEXT(MOD($A1772-1,20000)+1,"00000")</f>
        <v/>
      </c>
      <c r="X1772">
        <f>CHOOSE(MOD($A1772-1,5)+1,"Портал","API","Импорт","Ручной ввод","Интеграция")</f>
        <v/>
      </c>
      <c r="Y1772" s="8">
        <f>ROUND(1000+MOD($A1772*37,90000)+IF($AB1772="Да",5000,0),2)</f>
        <v/>
      </c>
      <c r="Z1772">
        <f>1+MOD($A1772,20)</f>
        <v/>
      </c>
      <c r="AA1772" s="8">
        <f>ROUND($Y1772*(0.08+MOD($A1772,17)/100),2)</f>
        <v/>
      </c>
      <c r="AB1772">
        <f>IF(MOD($A1772,10)&lt;7,"Да","Нет")</f>
        <v/>
      </c>
      <c r="AC1772">
        <f>$R1772&amp;" / "&amp;$S1772&amp;" / "&amp;$T1772</f>
        <v/>
      </c>
      <c r="AD1772">
        <f>1</f>
        <v/>
      </c>
      <c r="AE1772">
        <f>IF($A1772&lt;=Settings!$B$4,"до 100",IF($A1772&lt;=Settings!$B$5,"до 10 000",IF($A1772&lt;=Settings!$B$6,"до 100 000","100 000+")))</f>
        <v/>
      </c>
    </row>
    <row r="1773">
      <c r="A1773">
        <f>ROW()-1</f>
        <v/>
      </c>
      <c r="B1773">
        <f>IF($A1773&lt;=Settings!$B$4,"small_control",IF($A1773&lt;=Settings!$B$5,"medium_10k",IF($A1773&lt;=Settings!$B$6,"large_100k","extreme_1m")))</f>
        <v/>
      </c>
      <c r="C1773">
        <f>"ORD-"&amp;TEXT(QUOTIENT($A1773-1,3)+1,"0000000")</f>
        <v/>
      </c>
      <c r="D1773">
        <f>"LINE-"&amp;TEXT($A1773,"0000000")</f>
        <v/>
      </c>
      <c r="E1773" s="7">
        <f>Settings!$B$2+$A1773-1</f>
        <v/>
      </c>
      <c r="F1773" s="7">
        <f>Settings!$B$2+MOD($A1773-1,Settings!$B$7)</f>
        <v/>
      </c>
      <c r="G1773">
        <f>YEAR($F1773)</f>
        <v/>
      </c>
      <c r="H1773">
        <f>"Q"&amp;ROUNDUP(MONTH($F1773)/3,0)</f>
        <v/>
      </c>
      <c r="I1773">
        <f>MONTH($F1773)</f>
        <v/>
      </c>
      <c r="J1773">
        <f>CHOOSE(MONTH($F1773),"Январь","Февраль","Март","Апрель","Май","Июнь","Июль","Август","Сентябрь","Октябрь","Ноябрь","Декабрь")</f>
        <v/>
      </c>
      <c r="K1773">
        <f>DAY($F1773)</f>
        <v/>
      </c>
      <c r="L1773">
        <f>IF(MOD($A1773,10)&lt;7,"ФО_01_Крупный","ФО_"&amp;TEXT(MOD($A1773,8)+1,"00"))</f>
        <v/>
      </c>
      <c r="M1773">
        <f>IF($AB1773="Да","Регион_001_Крупный","Регион_"&amp;TEXT(MOD(QUOTIENT($A1773-1,20),180)+1,"000"))</f>
        <v/>
      </c>
      <c r="N1773">
        <f>IF($AB1773="Да","Город_"&amp;TEXT(MOD($A1773-1,250)+1,"0000"),"Город_"&amp;TEXT(MOD($A1773-1,3000)+1,"0000"))</f>
        <v/>
      </c>
      <c r="O1773">
        <f>IF($AB1773="Да","Холдинг_Крупный","Холдинг_"&amp;TEXT(MOD(QUOTIENT($A1773-1,10000),20)+1,"00"))</f>
        <v/>
      </c>
      <c r="P1773">
        <f>IF($AB1773="Да","Организация_Крупная","Организация_"&amp;TEXT(MOD(QUOTIENT($A1773-1,500),600)+1,"000"))</f>
        <v/>
      </c>
      <c r="Q1773">
        <f>"Отдел_"&amp;TEXT(MOD(QUOTIENT($A1773-1,50),100)+1,"000")</f>
        <v/>
      </c>
      <c r="R1773">
        <f>IF($AB1773="Да","Группа_Крупная","Группа_"&amp;TEXT(MOD(QUOTIENT($A1773-1,5000),30)+1,"00"))</f>
        <v/>
      </c>
      <c r="S1773">
        <f>IF($AB1773="Да","Категория_Крупная","Категория_"&amp;TEXT(MOD(QUOTIENT($A1773-1,500),120)+1,"000"))</f>
        <v/>
      </c>
      <c r="T1773">
        <f>IF($AB1773="Да","Подкатегория_Крупная","Подкатегория_"&amp;TEXT(MOD(QUOTIENT($A1773-1,50),300)+1,"000"))</f>
        <v/>
      </c>
      <c r="U1773">
        <f>"SKU_"&amp;TEXT($A1773,"0000000")</f>
        <v/>
      </c>
      <c r="V1773">
        <f>CHOOSE(MOD($A1773-1,4)+1,"Enterprise","SMB","Госсектор","Розница")</f>
        <v/>
      </c>
      <c r="W1773">
        <f>"Клиент_"&amp;TEXT(MOD($A1773-1,20000)+1,"00000")</f>
        <v/>
      </c>
      <c r="X1773">
        <f>CHOOSE(MOD($A1773-1,5)+1,"Портал","API","Импорт","Ручной ввод","Интеграция")</f>
        <v/>
      </c>
      <c r="Y1773" s="8">
        <f>ROUND(1000+MOD($A1773*37,90000)+IF($AB1773="Да",5000,0),2)</f>
        <v/>
      </c>
      <c r="Z1773">
        <f>1+MOD($A1773,20)</f>
        <v/>
      </c>
      <c r="AA1773" s="8">
        <f>ROUND($Y1773*(0.08+MOD($A1773,17)/100),2)</f>
        <v/>
      </c>
      <c r="AB1773">
        <f>IF(MOD($A1773,10)&lt;7,"Да","Нет")</f>
        <v/>
      </c>
      <c r="AC1773">
        <f>$R1773&amp;" / "&amp;$S1773&amp;" / "&amp;$T1773</f>
        <v/>
      </c>
      <c r="AD1773">
        <f>1</f>
        <v/>
      </c>
      <c r="AE1773">
        <f>IF($A1773&lt;=Settings!$B$4,"до 100",IF($A1773&lt;=Settings!$B$5,"до 10 000",IF($A1773&lt;=Settings!$B$6,"до 100 000","100 000+")))</f>
        <v/>
      </c>
    </row>
    <row r="1774">
      <c r="A1774">
        <f>ROW()-1</f>
        <v/>
      </c>
      <c r="B1774">
        <f>IF($A1774&lt;=Settings!$B$4,"small_control",IF($A1774&lt;=Settings!$B$5,"medium_10k",IF($A1774&lt;=Settings!$B$6,"large_100k","extreme_1m")))</f>
        <v/>
      </c>
      <c r="C1774">
        <f>"ORD-"&amp;TEXT(QUOTIENT($A1774-1,3)+1,"0000000")</f>
        <v/>
      </c>
      <c r="D1774">
        <f>"LINE-"&amp;TEXT($A1774,"0000000")</f>
        <v/>
      </c>
      <c r="E1774" s="7">
        <f>Settings!$B$2+$A1774-1</f>
        <v/>
      </c>
      <c r="F1774" s="7">
        <f>Settings!$B$2+MOD($A1774-1,Settings!$B$7)</f>
        <v/>
      </c>
      <c r="G1774">
        <f>YEAR($F1774)</f>
        <v/>
      </c>
      <c r="H1774">
        <f>"Q"&amp;ROUNDUP(MONTH($F1774)/3,0)</f>
        <v/>
      </c>
      <c r="I1774">
        <f>MONTH($F1774)</f>
        <v/>
      </c>
      <c r="J1774">
        <f>CHOOSE(MONTH($F1774),"Январь","Февраль","Март","Апрель","Май","Июнь","Июль","Август","Сентябрь","Октябрь","Ноябрь","Декабрь")</f>
        <v/>
      </c>
      <c r="K1774">
        <f>DAY($F1774)</f>
        <v/>
      </c>
      <c r="L1774">
        <f>IF(MOD($A1774,10)&lt;7,"ФО_01_Крупный","ФО_"&amp;TEXT(MOD($A1774,8)+1,"00"))</f>
        <v/>
      </c>
      <c r="M1774">
        <f>IF($AB1774="Да","Регион_001_Крупный","Регион_"&amp;TEXT(MOD(QUOTIENT($A1774-1,20),180)+1,"000"))</f>
        <v/>
      </c>
      <c r="N1774">
        <f>IF($AB1774="Да","Город_"&amp;TEXT(MOD($A1774-1,250)+1,"0000"),"Город_"&amp;TEXT(MOD($A1774-1,3000)+1,"0000"))</f>
        <v/>
      </c>
      <c r="O1774">
        <f>IF($AB1774="Да","Холдинг_Крупный","Холдинг_"&amp;TEXT(MOD(QUOTIENT($A1774-1,10000),20)+1,"00"))</f>
        <v/>
      </c>
      <c r="P1774">
        <f>IF($AB1774="Да","Организация_Крупная","Организация_"&amp;TEXT(MOD(QUOTIENT($A1774-1,500),600)+1,"000"))</f>
        <v/>
      </c>
      <c r="Q1774">
        <f>"Отдел_"&amp;TEXT(MOD(QUOTIENT($A1774-1,50),100)+1,"000")</f>
        <v/>
      </c>
      <c r="R1774">
        <f>IF($AB1774="Да","Группа_Крупная","Группа_"&amp;TEXT(MOD(QUOTIENT($A1774-1,5000),30)+1,"00"))</f>
        <v/>
      </c>
      <c r="S1774">
        <f>IF($AB1774="Да","Категория_Крупная","Категория_"&amp;TEXT(MOD(QUOTIENT($A1774-1,500),120)+1,"000"))</f>
        <v/>
      </c>
      <c r="T1774">
        <f>IF($AB1774="Да","Подкатегория_Крупная","Подкатегория_"&amp;TEXT(MOD(QUOTIENT($A1774-1,50),300)+1,"000"))</f>
        <v/>
      </c>
      <c r="U1774">
        <f>"SKU_"&amp;TEXT($A1774,"0000000")</f>
        <v/>
      </c>
      <c r="V1774">
        <f>CHOOSE(MOD($A1774-1,4)+1,"Enterprise","SMB","Госсектор","Розница")</f>
        <v/>
      </c>
      <c r="W1774">
        <f>"Клиент_"&amp;TEXT(MOD($A1774-1,20000)+1,"00000")</f>
        <v/>
      </c>
      <c r="X1774">
        <f>CHOOSE(MOD($A1774-1,5)+1,"Портал","API","Импорт","Ручной ввод","Интеграция")</f>
        <v/>
      </c>
      <c r="Y1774" s="8">
        <f>ROUND(1000+MOD($A1774*37,90000)+IF($AB1774="Да",5000,0),2)</f>
        <v/>
      </c>
      <c r="Z1774">
        <f>1+MOD($A1774,20)</f>
        <v/>
      </c>
      <c r="AA1774" s="8">
        <f>ROUND($Y1774*(0.08+MOD($A1774,17)/100),2)</f>
        <v/>
      </c>
      <c r="AB1774">
        <f>IF(MOD($A1774,10)&lt;7,"Да","Нет")</f>
        <v/>
      </c>
      <c r="AC1774">
        <f>$R1774&amp;" / "&amp;$S1774&amp;" / "&amp;$T1774</f>
        <v/>
      </c>
      <c r="AD1774">
        <f>1</f>
        <v/>
      </c>
      <c r="AE1774">
        <f>IF($A1774&lt;=Settings!$B$4,"до 100",IF($A1774&lt;=Settings!$B$5,"до 10 000",IF($A1774&lt;=Settings!$B$6,"до 100 000","100 000+")))</f>
        <v/>
      </c>
    </row>
    <row r="1775">
      <c r="A1775">
        <f>ROW()-1</f>
        <v/>
      </c>
      <c r="B1775">
        <f>IF($A1775&lt;=Settings!$B$4,"small_control",IF($A1775&lt;=Settings!$B$5,"medium_10k",IF($A1775&lt;=Settings!$B$6,"large_100k","extreme_1m")))</f>
        <v/>
      </c>
      <c r="C1775">
        <f>"ORD-"&amp;TEXT(QUOTIENT($A1775-1,3)+1,"0000000")</f>
        <v/>
      </c>
      <c r="D1775">
        <f>"LINE-"&amp;TEXT($A1775,"0000000")</f>
        <v/>
      </c>
      <c r="E1775" s="7">
        <f>Settings!$B$2+$A1775-1</f>
        <v/>
      </c>
      <c r="F1775" s="7">
        <f>Settings!$B$2+MOD($A1775-1,Settings!$B$7)</f>
        <v/>
      </c>
      <c r="G1775">
        <f>YEAR($F1775)</f>
        <v/>
      </c>
      <c r="H1775">
        <f>"Q"&amp;ROUNDUP(MONTH($F1775)/3,0)</f>
        <v/>
      </c>
      <c r="I1775">
        <f>MONTH($F1775)</f>
        <v/>
      </c>
      <c r="J1775">
        <f>CHOOSE(MONTH($F1775),"Январь","Февраль","Март","Апрель","Май","Июнь","Июль","Август","Сентябрь","Октябрь","Ноябрь","Декабрь")</f>
        <v/>
      </c>
      <c r="K1775">
        <f>DAY($F1775)</f>
        <v/>
      </c>
      <c r="L1775">
        <f>IF(MOD($A1775,10)&lt;7,"ФО_01_Крупный","ФО_"&amp;TEXT(MOD($A1775,8)+1,"00"))</f>
        <v/>
      </c>
      <c r="M1775">
        <f>IF($AB1775="Да","Регион_001_Крупный","Регион_"&amp;TEXT(MOD(QUOTIENT($A1775-1,20),180)+1,"000"))</f>
        <v/>
      </c>
      <c r="N1775">
        <f>IF($AB1775="Да","Город_"&amp;TEXT(MOD($A1775-1,250)+1,"0000"),"Город_"&amp;TEXT(MOD($A1775-1,3000)+1,"0000"))</f>
        <v/>
      </c>
      <c r="O1775">
        <f>IF($AB1775="Да","Холдинг_Крупный","Холдинг_"&amp;TEXT(MOD(QUOTIENT($A1775-1,10000),20)+1,"00"))</f>
        <v/>
      </c>
      <c r="P1775">
        <f>IF($AB1775="Да","Организация_Крупная","Организация_"&amp;TEXT(MOD(QUOTIENT($A1775-1,500),600)+1,"000"))</f>
        <v/>
      </c>
      <c r="Q1775">
        <f>"Отдел_"&amp;TEXT(MOD(QUOTIENT($A1775-1,50),100)+1,"000")</f>
        <v/>
      </c>
      <c r="R1775">
        <f>IF($AB1775="Да","Группа_Крупная","Группа_"&amp;TEXT(MOD(QUOTIENT($A1775-1,5000),30)+1,"00"))</f>
        <v/>
      </c>
      <c r="S1775">
        <f>IF($AB1775="Да","Категория_Крупная","Категория_"&amp;TEXT(MOD(QUOTIENT($A1775-1,500),120)+1,"000"))</f>
        <v/>
      </c>
      <c r="T1775">
        <f>IF($AB1775="Да","Подкатегория_Крупная","Подкатегория_"&amp;TEXT(MOD(QUOTIENT($A1775-1,50),300)+1,"000"))</f>
        <v/>
      </c>
      <c r="U1775">
        <f>"SKU_"&amp;TEXT($A1775,"0000000")</f>
        <v/>
      </c>
      <c r="V1775">
        <f>CHOOSE(MOD($A1775-1,4)+1,"Enterprise","SMB","Госсектор","Розница")</f>
        <v/>
      </c>
      <c r="W1775">
        <f>"Клиент_"&amp;TEXT(MOD($A1775-1,20000)+1,"00000")</f>
        <v/>
      </c>
      <c r="X1775">
        <f>CHOOSE(MOD($A1775-1,5)+1,"Портал","API","Импорт","Ручной ввод","Интеграция")</f>
        <v/>
      </c>
      <c r="Y1775" s="8">
        <f>ROUND(1000+MOD($A1775*37,90000)+IF($AB1775="Да",5000,0),2)</f>
        <v/>
      </c>
      <c r="Z1775">
        <f>1+MOD($A1775,20)</f>
        <v/>
      </c>
      <c r="AA1775" s="8">
        <f>ROUND($Y1775*(0.08+MOD($A1775,17)/100),2)</f>
        <v/>
      </c>
      <c r="AB1775">
        <f>IF(MOD($A1775,10)&lt;7,"Да","Нет")</f>
        <v/>
      </c>
      <c r="AC1775">
        <f>$R1775&amp;" / "&amp;$S1775&amp;" / "&amp;$T1775</f>
        <v/>
      </c>
      <c r="AD1775">
        <f>1</f>
        <v/>
      </c>
      <c r="AE1775">
        <f>IF($A1775&lt;=Settings!$B$4,"до 100",IF($A1775&lt;=Settings!$B$5,"до 10 000",IF($A1775&lt;=Settings!$B$6,"до 100 000","100 000+")))</f>
        <v/>
      </c>
    </row>
    <row r="1776">
      <c r="A1776">
        <f>ROW()-1</f>
        <v/>
      </c>
      <c r="B1776">
        <f>IF($A1776&lt;=Settings!$B$4,"small_control",IF($A1776&lt;=Settings!$B$5,"medium_10k",IF($A1776&lt;=Settings!$B$6,"large_100k","extreme_1m")))</f>
        <v/>
      </c>
      <c r="C1776">
        <f>"ORD-"&amp;TEXT(QUOTIENT($A1776-1,3)+1,"0000000")</f>
        <v/>
      </c>
      <c r="D1776">
        <f>"LINE-"&amp;TEXT($A1776,"0000000")</f>
        <v/>
      </c>
      <c r="E1776" s="7">
        <f>Settings!$B$2+$A1776-1</f>
        <v/>
      </c>
      <c r="F1776" s="7">
        <f>Settings!$B$2+MOD($A1776-1,Settings!$B$7)</f>
        <v/>
      </c>
      <c r="G1776">
        <f>YEAR($F1776)</f>
        <v/>
      </c>
      <c r="H1776">
        <f>"Q"&amp;ROUNDUP(MONTH($F1776)/3,0)</f>
        <v/>
      </c>
      <c r="I1776">
        <f>MONTH($F1776)</f>
        <v/>
      </c>
      <c r="J1776">
        <f>CHOOSE(MONTH($F1776),"Январь","Февраль","Март","Апрель","Май","Июнь","Июль","Август","Сентябрь","Октябрь","Ноябрь","Декабрь")</f>
        <v/>
      </c>
      <c r="K1776">
        <f>DAY($F1776)</f>
        <v/>
      </c>
      <c r="L1776">
        <f>IF(MOD($A1776,10)&lt;7,"ФО_01_Крупный","ФО_"&amp;TEXT(MOD($A1776,8)+1,"00"))</f>
        <v/>
      </c>
      <c r="M1776">
        <f>IF($AB1776="Да","Регион_001_Крупный","Регион_"&amp;TEXT(MOD(QUOTIENT($A1776-1,20),180)+1,"000"))</f>
        <v/>
      </c>
      <c r="N1776">
        <f>IF($AB1776="Да","Город_"&amp;TEXT(MOD($A1776-1,250)+1,"0000"),"Город_"&amp;TEXT(MOD($A1776-1,3000)+1,"0000"))</f>
        <v/>
      </c>
      <c r="O1776">
        <f>IF($AB1776="Да","Холдинг_Крупный","Холдинг_"&amp;TEXT(MOD(QUOTIENT($A1776-1,10000),20)+1,"00"))</f>
        <v/>
      </c>
      <c r="P1776">
        <f>IF($AB1776="Да","Организация_Крупная","Организация_"&amp;TEXT(MOD(QUOTIENT($A1776-1,500),600)+1,"000"))</f>
        <v/>
      </c>
      <c r="Q1776">
        <f>"Отдел_"&amp;TEXT(MOD(QUOTIENT($A1776-1,50),100)+1,"000")</f>
        <v/>
      </c>
      <c r="R1776">
        <f>IF($AB1776="Да","Группа_Крупная","Группа_"&amp;TEXT(MOD(QUOTIENT($A1776-1,5000),30)+1,"00"))</f>
        <v/>
      </c>
      <c r="S1776">
        <f>IF($AB1776="Да","Категория_Крупная","Категория_"&amp;TEXT(MOD(QUOTIENT($A1776-1,500),120)+1,"000"))</f>
        <v/>
      </c>
      <c r="T1776">
        <f>IF($AB1776="Да","Подкатегория_Крупная","Подкатегория_"&amp;TEXT(MOD(QUOTIENT($A1776-1,50),300)+1,"000"))</f>
        <v/>
      </c>
      <c r="U1776">
        <f>"SKU_"&amp;TEXT($A1776,"0000000")</f>
        <v/>
      </c>
      <c r="V1776">
        <f>CHOOSE(MOD($A1776-1,4)+1,"Enterprise","SMB","Госсектор","Розница")</f>
        <v/>
      </c>
      <c r="W1776">
        <f>"Клиент_"&amp;TEXT(MOD($A1776-1,20000)+1,"00000")</f>
        <v/>
      </c>
      <c r="X1776">
        <f>CHOOSE(MOD($A1776-1,5)+1,"Портал","API","Импорт","Ручной ввод","Интеграция")</f>
        <v/>
      </c>
      <c r="Y1776" s="8">
        <f>ROUND(1000+MOD($A1776*37,90000)+IF($AB1776="Да",5000,0),2)</f>
        <v/>
      </c>
      <c r="Z1776">
        <f>1+MOD($A1776,20)</f>
        <v/>
      </c>
      <c r="AA1776" s="8">
        <f>ROUND($Y1776*(0.08+MOD($A1776,17)/100),2)</f>
        <v/>
      </c>
      <c r="AB1776">
        <f>IF(MOD($A1776,10)&lt;7,"Да","Нет")</f>
        <v/>
      </c>
      <c r="AC1776">
        <f>$R1776&amp;" / "&amp;$S1776&amp;" / "&amp;$T1776</f>
        <v/>
      </c>
      <c r="AD1776">
        <f>1</f>
        <v/>
      </c>
      <c r="AE1776">
        <f>IF($A1776&lt;=Settings!$B$4,"до 100",IF($A1776&lt;=Settings!$B$5,"до 10 000",IF($A1776&lt;=Settings!$B$6,"до 100 000","100 000+")))</f>
        <v/>
      </c>
    </row>
    <row r="1777">
      <c r="A1777">
        <f>ROW()-1</f>
        <v/>
      </c>
      <c r="B1777">
        <f>IF($A1777&lt;=Settings!$B$4,"small_control",IF($A1777&lt;=Settings!$B$5,"medium_10k",IF($A1777&lt;=Settings!$B$6,"large_100k","extreme_1m")))</f>
        <v/>
      </c>
      <c r="C1777">
        <f>"ORD-"&amp;TEXT(QUOTIENT($A1777-1,3)+1,"0000000")</f>
        <v/>
      </c>
      <c r="D1777">
        <f>"LINE-"&amp;TEXT($A1777,"0000000")</f>
        <v/>
      </c>
      <c r="E1777" s="7">
        <f>Settings!$B$2+$A1777-1</f>
        <v/>
      </c>
      <c r="F1777" s="7">
        <f>Settings!$B$2+MOD($A1777-1,Settings!$B$7)</f>
        <v/>
      </c>
      <c r="G1777">
        <f>YEAR($F1777)</f>
        <v/>
      </c>
      <c r="H1777">
        <f>"Q"&amp;ROUNDUP(MONTH($F1777)/3,0)</f>
        <v/>
      </c>
      <c r="I1777">
        <f>MONTH($F1777)</f>
        <v/>
      </c>
      <c r="J1777">
        <f>CHOOSE(MONTH($F1777),"Январь","Февраль","Март","Апрель","Май","Июнь","Июль","Август","Сентябрь","Октябрь","Ноябрь","Декабрь")</f>
        <v/>
      </c>
      <c r="K1777">
        <f>DAY($F1777)</f>
        <v/>
      </c>
      <c r="L1777">
        <f>IF(MOD($A1777,10)&lt;7,"ФО_01_Крупный","ФО_"&amp;TEXT(MOD($A1777,8)+1,"00"))</f>
        <v/>
      </c>
      <c r="M1777">
        <f>IF($AB1777="Да","Регион_001_Крупный","Регион_"&amp;TEXT(MOD(QUOTIENT($A1777-1,20),180)+1,"000"))</f>
        <v/>
      </c>
      <c r="N1777">
        <f>IF($AB1777="Да","Город_"&amp;TEXT(MOD($A1777-1,250)+1,"0000"),"Город_"&amp;TEXT(MOD($A1777-1,3000)+1,"0000"))</f>
        <v/>
      </c>
      <c r="O1777">
        <f>IF($AB1777="Да","Холдинг_Крупный","Холдинг_"&amp;TEXT(MOD(QUOTIENT($A1777-1,10000),20)+1,"00"))</f>
        <v/>
      </c>
      <c r="P1777">
        <f>IF($AB1777="Да","Организация_Крупная","Организация_"&amp;TEXT(MOD(QUOTIENT($A1777-1,500),600)+1,"000"))</f>
        <v/>
      </c>
      <c r="Q1777">
        <f>"Отдел_"&amp;TEXT(MOD(QUOTIENT($A1777-1,50),100)+1,"000")</f>
        <v/>
      </c>
      <c r="R1777">
        <f>IF($AB1777="Да","Группа_Крупная","Группа_"&amp;TEXT(MOD(QUOTIENT($A1777-1,5000),30)+1,"00"))</f>
        <v/>
      </c>
      <c r="S1777">
        <f>IF($AB1777="Да","Категория_Крупная","Категория_"&amp;TEXT(MOD(QUOTIENT($A1777-1,500),120)+1,"000"))</f>
        <v/>
      </c>
      <c r="T1777">
        <f>IF($AB1777="Да","Подкатегория_Крупная","Подкатегория_"&amp;TEXT(MOD(QUOTIENT($A1777-1,50),300)+1,"000"))</f>
        <v/>
      </c>
      <c r="U1777">
        <f>"SKU_"&amp;TEXT($A1777,"0000000")</f>
        <v/>
      </c>
      <c r="V1777">
        <f>CHOOSE(MOD($A1777-1,4)+1,"Enterprise","SMB","Госсектор","Розница")</f>
        <v/>
      </c>
      <c r="W1777">
        <f>"Клиент_"&amp;TEXT(MOD($A1777-1,20000)+1,"00000")</f>
        <v/>
      </c>
      <c r="X1777">
        <f>CHOOSE(MOD($A1777-1,5)+1,"Портал","API","Импорт","Ручной ввод","Интеграция")</f>
        <v/>
      </c>
      <c r="Y1777" s="8">
        <f>ROUND(1000+MOD($A1777*37,90000)+IF($AB1777="Да",5000,0),2)</f>
        <v/>
      </c>
      <c r="Z1777">
        <f>1+MOD($A1777,20)</f>
        <v/>
      </c>
      <c r="AA1777" s="8">
        <f>ROUND($Y1777*(0.08+MOD($A1777,17)/100),2)</f>
        <v/>
      </c>
      <c r="AB1777">
        <f>IF(MOD($A1777,10)&lt;7,"Да","Нет")</f>
        <v/>
      </c>
      <c r="AC1777">
        <f>$R1777&amp;" / "&amp;$S1777&amp;" / "&amp;$T1777</f>
        <v/>
      </c>
      <c r="AD1777">
        <f>1</f>
        <v/>
      </c>
      <c r="AE1777">
        <f>IF($A1777&lt;=Settings!$B$4,"до 100",IF($A1777&lt;=Settings!$B$5,"до 10 000",IF($A1777&lt;=Settings!$B$6,"до 100 000","100 000+")))</f>
        <v/>
      </c>
    </row>
    <row r="1778">
      <c r="A1778">
        <f>ROW()-1</f>
        <v/>
      </c>
      <c r="B1778">
        <f>IF($A1778&lt;=Settings!$B$4,"small_control",IF($A1778&lt;=Settings!$B$5,"medium_10k",IF($A1778&lt;=Settings!$B$6,"large_100k","extreme_1m")))</f>
        <v/>
      </c>
      <c r="C1778">
        <f>"ORD-"&amp;TEXT(QUOTIENT($A1778-1,3)+1,"0000000")</f>
        <v/>
      </c>
      <c r="D1778">
        <f>"LINE-"&amp;TEXT($A1778,"0000000")</f>
        <v/>
      </c>
      <c r="E1778" s="7">
        <f>Settings!$B$2+$A1778-1</f>
        <v/>
      </c>
      <c r="F1778" s="7">
        <f>Settings!$B$2+MOD($A1778-1,Settings!$B$7)</f>
        <v/>
      </c>
      <c r="G1778">
        <f>YEAR($F1778)</f>
        <v/>
      </c>
      <c r="H1778">
        <f>"Q"&amp;ROUNDUP(MONTH($F1778)/3,0)</f>
        <v/>
      </c>
      <c r="I1778">
        <f>MONTH($F1778)</f>
        <v/>
      </c>
      <c r="J1778">
        <f>CHOOSE(MONTH($F1778),"Январь","Февраль","Март","Апрель","Май","Июнь","Июль","Август","Сентябрь","Октябрь","Ноябрь","Декабрь")</f>
        <v/>
      </c>
      <c r="K1778">
        <f>DAY($F1778)</f>
        <v/>
      </c>
      <c r="L1778">
        <f>IF(MOD($A1778,10)&lt;7,"ФО_01_Крупный","ФО_"&amp;TEXT(MOD($A1778,8)+1,"00"))</f>
        <v/>
      </c>
      <c r="M1778">
        <f>IF($AB1778="Да","Регион_001_Крупный","Регион_"&amp;TEXT(MOD(QUOTIENT($A1778-1,20),180)+1,"000"))</f>
        <v/>
      </c>
      <c r="N1778">
        <f>IF($AB1778="Да","Город_"&amp;TEXT(MOD($A1778-1,250)+1,"0000"),"Город_"&amp;TEXT(MOD($A1778-1,3000)+1,"0000"))</f>
        <v/>
      </c>
      <c r="O1778">
        <f>IF($AB1778="Да","Холдинг_Крупный","Холдинг_"&amp;TEXT(MOD(QUOTIENT($A1778-1,10000),20)+1,"00"))</f>
        <v/>
      </c>
      <c r="P1778">
        <f>IF($AB1778="Да","Организация_Крупная","Организация_"&amp;TEXT(MOD(QUOTIENT($A1778-1,500),600)+1,"000"))</f>
        <v/>
      </c>
      <c r="Q1778">
        <f>"Отдел_"&amp;TEXT(MOD(QUOTIENT($A1778-1,50),100)+1,"000")</f>
        <v/>
      </c>
      <c r="R1778">
        <f>IF($AB1778="Да","Группа_Крупная","Группа_"&amp;TEXT(MOD(QUOTIENT($A1778-1,5000),30)+1,"00"))</f>
        <v/>
      </c>
      <c r="S1778">
        <f>IF($AB1778="Да","Категория_Крупная","Категория_"&amp;TEXT(MOD(QUOTIENT($A1778-1,500),120)+1,"000"))</f>
        <v/>
      </c>
      <c r="T1778">
        <f>IF($AB1778="Да","Подкатегория_Крупная","Подкатегория_"&amp;TEXT(MOD(QUOTIENT($A1778-1,50),300)+1,"000"))</f>
        <v/>
      </c>
      <c r="U1778">
        <f>"SKU_"&amp;TEXT($A1778,"0000000")</f>
        <v/>
      </c>
      <c r="V1778">
        <f>CHOOSE(MOD($A1778-1,4)+1,"Enterprise","SMB","Госсектор","Розница")</f>
        <v/>
      </c>
      <c r="W1778">
        <f>"Клиент_"&amp;TEXT(MOD($A1778-1,20000)+1,"00000")</f>
        <v/>
      </c>
      <c r="X1778">
        <f>CHOOSE(MOD($A1778-1,5)+1,"Портал","API","Импорт","Ручной ввод","Интеграция")</f>
        <v/>
      </c>
      <c r="Y1778" s="8">
        <f>ROUND(1000+MOD($A1778*37,90000)+IF($AB1778="Да",5000,0),2)</f>
        <v/>
      </c>
      <c r="Z1778">
        <f>1+MOD($A1778,20)</f>
        <v/>
      </c>
      <c r="AA1778" s="8">
        <f>ROUND($Y1778*(0.08+MOD($A1778,17)/100),2)</f>
        <v/>
      </c>
      <c r="AB1778">
        <f>IF(MOD($A1778,10)&lt;7,"Да","Нет")</f>
        <v/>
      </c>
      <c r="AC1778">
        <f>$R1778&amp;" / "&amp;$S1778&amp;" / "&amp;$T1778</f>
        <v/>
      </c>
      <c r="AD1778">
        <f>1</f>
        <v/>
      </c>
      <c r="AE1778">
        <f>IF($A1778&lt;=Settings!$B$4,"до 100",IF($A1778&lt;=Settings!$B$5,"до 10 000",IF($A1778&lt;=Settings!$B$6,"до 100 000","100 000+")))</f>
        <v/>
      </c>
    </row>
    <row r="1779">
      <c r="A1779">
        <f>ROW()-1</f>
        <v/>
      </c>
      <c r="B1779">
        <f>IF($A1779&lt;=Settings!$B$4,"small_control",IF($A1779&lt;=Settings!$B$5,"medium_10k",IF($A1779&lt;=Settings!$B$6,"large_100k","extreme_1m")))</f>
        <v/>
      </c>
      <c r="C1779">
        <f>"ORD-"&amp;TEXT(QUOTIENT($A1779-1,3)+1,"0000000")</f>
        <v/>
      </c>
      <c r="D1779">
        <f>"LINE-"&amp;TEXT($A1779,"0000000")</f>
        <v/>
      </c>
      <c r="E1779" s="7">
        <f>Settings!$B$2+$A1779-1</f>
        <v/>
      </c>
      <c r="F1779" s="7">
        <f>Settings!$B$2+MOD($A1779-1,Settings!$B$7)</f>
        <v/>
      </c>
      <c r="G1779">
        <f>YEAR($F1779)</f>
        <v/>
      </c>
      <c r="H1779">
        <f>"Q"&amp;ROUNDUP(MONTH($F1779)/3,0)</f>
        <v/>
      </c>
      <c r="I1779">
        <f>MONTH($F1779)</f>
        <v/>
      </c>
      <c r="J1779">
        <f>CHOOSE(MONTH($F1779),"Январь","Февраль","Март","Апрель","Май","Июнь","Июль","Август","Сентябрь","Октябрь","Ноябрь","Декабрь")</f>
        <v/>
      </c>
      <c r="K1779">
        <f>DAY($F1779)</f>
        <v/>
      </c>
      <c r="L1779">
        <f>IF(MOD($A1779,10)&lt;7,"ФО_01_Крупный","ФО_"&amp;TEXT(MOD($A1779,8)+1,"00"))</f>
        <v/>
      </c>
      <c r="M1779">
        <f>IF($AB1779="Да","Регион_001_Крупный","Регион_"&amp;TEXT(MOD(QUOTIENT($A1779-1,20),180)+1,"000"))</f>
        <v/>
      </c>
      <c r="N1779">
        <f>IF($AB1779="Да","Город_"&amp;TEXT(MOD($A1779-1,250)+1,"0000"),"Город_"&amp;TEXT(MOD($A1779-1,3000)+1,"0000"))</f>
        <v/>
      </c>
      <c r="O1779">
        <f>IF($AB1779="Да","Холдинг_Крупный","Холдинг_"&amp;TEXT(MOD(QUOTIENT($A1779-1,10000),20)+1,"00"))</f>
        <v/>
      </c>
      <c r="P1779">
        <f>IF($AB1779="Да","Организация_Крупная","Организация_"&amp;TEXT(MOD(QUOTIENT($A1779-1,500),600)+1,"000"))</f>
        <v/>
      </c>
      <c r="Q1779">
        <f>"Отдел_"&amp;TEXT(MOD(QUOTIENT($A1779-1,50),100)+1,"000")</f>
        <v/>
      </c>
      <c r="R1779">
        <f>IF($AB1779="Да","Группа_Крупная","Группа_"&amp;TEXT(MOD(QUOTIENT($A1779-1,5000),30)+1,"00"))</f>
        <v/>
      </c>
      <c r="S1779">
        <f>IF($AB1779="Да","Категория_Крупная","Категория_"&amp;TEXT(MOD(QUOTIENT($A1779-1,500),120)+1,"000"))</f>
        <v/>
      </c>
      <c r="T1779">
        <f>IF($AB1779="Да","Подкатегория_Крупная","Подкатегория_"&amp;TEXT(MOD(QUOTIENT($A1779-1,50),300)+1,"000"))</f>
        <v/>
      </c>
      <c r="U1779">
        <f>"SKU_"&amp;TEXT($A1779,"0000000")</f>
        <v/>
      </c>
      <c r="V1779">
        <f>CHOOSE(MOD($A1779-1,4)+1,"Enterprise","SMB","Госсектор","Розница")</f>
        <v/>
      </c>
      <c r="W1779">
        <f>"Клиент_"&amp;TEXT(MOD($A1779-1,20000)+1,"00000")</f>
        <v/>
      </c>
      <c r="X1779">
        <f>CHOOSE(MOD($A1779-1,5)+1,"Портал","API","Импорт","Ручной ввод","Интеграция")</f>
        <v/>
      </c>
      <c r="Y1779" s="8">
        <f>ROUND(1000+MOD($A1779*37,90000)+IF($AB1779="Да",5000,0),2)</f>
        <v/>
      </c>
      <c r="Z1779">
        <f>1+MOD($A1779,20)</f>
        <v/>
      </c>
      <c r="AA1779" s="8">
        <f>ROUND($Y1779*(0.08+MOD($A1779,17)/100),2)</f>
        <v/>
      </c>
      <c r="AB1779">
        <f>IF(MOD($A1779,10)&lt;7,"Да","Нет")</f>
        <v/>
      </c>
      <c r="AC1779">
        <f>$R1779&amp;" / "&amp;$S1779&amp;" / "&amp;$T1779</f>
        <v/>
      </c>
      <c r="AD1779">
        <f>1</f>
        <v/>
      </c>
      <c r="AE1779">
        <f>IF($A1779&lt;=Settings!$B$4,"до 100",IF($A1779&lt;=Settings!$B$5,"до 10 000",IF($A1779&lt;=Settings!$B$6,"до 100 000","100 000+")))</f>
        <v/>
      </c>
    </row>
    <row r="1780">
      <c r="A1780">
        <f>ROW()-1</f>
        <v/>
      </c>
      <c r="B1780">
        <f>IF($A1780&lt;=Settings!$B$4,"small_control",IF($A1780&lt;=Settings!$B$5,"medium_10k",IF($A1780&lt;=Settings!$B$6,"large_100k","extreme_1m")))</f>
        <v/>
      </c>
      <c r="C1780">
        <f>"ORD-"&amp;TEXT(QUOTIENT($A1780-1,3)+1,"0000000")</f>
        <v/>
      </c>
      <c r="D1780">
        <f>"LINE-"&amp;TEXT($A1780,"0000000")</f>
        <v/>
      </c>
      <c r="E1780" s="7">
        <f>Settings!$B$2+$A1780-1</f>
        <v/>
      </c>
      <c r="F1780" s="7">
        <f>Settings!$B$2+MOD($A1780-1,Settings!$B$7)</f>
        <v/>
      </c>
      <c r="G1780">
        <f>YEAR($F1780)</f>
        <v/>
      </c>
      <c r="H1780">
        <f>"Q"&amp;ROUNDUP(MONTH($F1780)/3,0)</f>
        <v/>
      </c>
      <c r="I1780">
        <f>MONTH($F1780)</f>
        <v/>
      </c>
      <c r="J1780">
        <f>CHOOSE(MONTH($F1780),"Январь","Февраль","Март","Апрель","Май","Июнь","Июль","Август","Сентябрь","Октябрь","Ноябрь","Декабрь")</f>
        <v/>
      </c>
      <c r="K1780">
        <f>DAY($F1780)</f>
        <v/>
      </c>
      <c r="L1780">
        <f>IF(MOD($A1780,10)&lt;7,"ФО_01_Крупный","ФО_"&amp;TEXT(MOD($A1780,8)+1,"00"))</f>
        <v/>
      </c>
      <c r="M1780">
        <f>IF($AB1780="Да","Регион_001_Крупный","Регион_"&amp;TEXT(MOD(QUOTIENT($A1780-1,20),180)+1,"000"))</f>
        <v/>
      </c>
      <c r="N1780">
        <f>IF($AB1780="Да","Город_"&amp;TEXT(MOD($A1780-1,250)+1,"0000"),"Город_"&amp;TEXT(MOD($A1780-1,3000)+1,"0000"))</f>
        <v/>
      </c>
      <c r="O1780">
        <f>IF($AB1780="Да","Холдинг_Крупный","Холдинг_"&amp;TEXT(MOD(QUOTIENT($A1780-1,10000),20)+1,"00"))</f>
        <v/>
      </c>
      <c r="P1780">
        <f>IF($AB1780="Да","Организация_Крупная","Организация_"&amp;TEXT(MOD(QUOTIENT($A1780-1,500),600)+1,"000"))</f>
        <v/>
      </c>
      <c r="Q1780">
        <f>"Отдел_"&amp;TEXT(MOD(QUOTIENT($A1780-1,50),100)+1,"000")</f>
        <v/>
      </c>
      <c r="R1780">
        <f>IF($AB1780="Да","Группа_Крупная","Группа_"&amp;TEXT(MOD(QUOTIENT($A1780-1,5000),30)+1,"00"))</f>
        <v/>
      </c>
      <c r="S1780">
        <f>IF($AB1780="Да","Категория_Крупная","Категория_"&amp;TEXT(MOD(QUOTIENT($A1780-1,500),120)+1,"000"))</f>
        <v/>
      </c>
      <c r="T1780">
        <f>IF($AB1780="Да","Подкатегория_Крупная","Подкатегория_"&amp;TEXT(MOD(QUOTIENT($A1780-1,50),300)+1,"000"))</f>
        <v/>
      </c>
      <c r="U1780">
        <f>"SKU_"&amp;TEXT($A1780,"0000000")</f>
        <v/>
      </c>
      <c r="V1780">
        <f>CHOOSE(MOD($A1780-1,4)+1,"Enterprise","SMB","Госсектор","Розница")</f>
        <v/>
      </c>
      <c r="W1780">
        <f>"Клиент_"&amp;TEXT(MOD($A1780-1,20000)+1,"00000")</f>
        <v/>
      </c>
      <c r="X1780">
        <f>CHOOSE(MOD($A1780-1,5)+1,"Портал","API","Импорт","Ручной ввод","Интеграция")</f>
        <v/>
      </c>
      <c r="Y1780" s="8">
        <f>ROUND(1000+MOD($A1780*37,90000)+IF($AB1780="Да",5000,0),2)</f>
        <v/>
      </c>
      <c r="Z1780">
        <f>1+MOD($A1780,20)</f>
        <v/>
      </c>
      <c r="AA1780" s="8">
        <f>ROUND($Y1780*(0.08+MOD($A1780,17)/100),2)</f>
        <v/>
      </c>
      <c r="AB1780">
        <f>IF(MOD($A1780,10)&lt;7,"Да","Нет")</f>
        <v/>
      </c>
      <c r="AC1780">
        <f>$R1780&amp;" / "&amp;$S1780&amp;" / "&amp;$T1780</f>
        <v/>
      </c>
      <c r="AD1780">
        <f>1</f>
        <v/>
      </c>
      <c r="AE1780">
        <f>IF($A1780&lt;=Settings!$B$4,"до 100",IF($A1780&lt;=Settings!$B$5,"до 10 000",IF($A1780&lt;=Settings!$B$6,"до 100 000","100 000+")))</f>
        <v/>
      </c>
    </row>
    <row r="1781">
      <c r="A1781">
        <f>ROW()-1</f>
        <v/>
      </c>
      <c r="B1781">
        <f>IF($A1781&lt;=Settings!$B$4,"small_control",IF($A1781&lt;=Settings!$B$5,"medium_10k",IF($A1781&lt;=Settings!$B$6,"large_100k","extreme_1m")))</f>
        <v/>
      </c>
      <c r="C1781">
        <f>"ORD-"&amp;TEXT(QUOTIENT($A1781-1,3)+1,"0000000")</f>
        <v/>
      </c>
      <c r="D1781">
        <f>"LINE-"&amp;TEXT($A1781,"0000000")</f>
        <v/>
      </c>
      <c r="E1781" s="7">
        <f>Settings!$B$2+$A1781-1</f>
        <v/>
      </c>
      <c r="F1781" s="7">
        <f>Settings!$B$2+MOD($A1781-1,Settings!$B$7)</f>
        <v/>
      </c>
      <c r="G1781">
        <f>YEAR($F1781)</f>
        <v/>
      </c>
      <c r="H1781">
        <f>"Q"&amp;ROUNDUP(MONTH($F1781)/3,0)</f>
        <v/>
      </c>
      <c r="I1781">
        <f>MONTH($F1781)</f>
        <v/>
      </c>
      <c r="J1781">
        <f>CHOOSE(MONTH($F1781),"Январь","Февраль","Март","Апрель","Май","Июнь","Июль","Август","Сентябрь","Октябрь","Ноябрь","Декабрь")</f>
        <v/>
      </c>
      <c r="K1781">
        <f>DAY($F1781)</f>
        <v/>
      </c>
      <c r="L1781">
        <f>IF(MOD($A1781,10)&lt;7,"ФО_01_Крупный","ФО_"&amp;TEXT(MOD($A1781,8)+1,"00"))</f>
        <v/>
      </c>
      <c r="M1781">
        <f>IF($AB1781="Да","Регион_001_Крупный","Регион_"&amp;TEXT(MOD(QUOTIENT($A1781-1,20),180)+1,"000"))</f>
        <v/>
      </c>
      <c r="N1781">
        <f>IF($AB1781="Да","Город_"&amp;TEXT(MOD($A1781-1,250)+1,"0000"),"Город_"&amp;TEXT(MOD($A1781-1,3000)+1,"0000"))</f>
        <v/>
      </c>
      <c r="O1781">
        <f>IF($AB1781="Да","Холдинг_Крупный","Холдинг_"&amp;TEXT(MOD(QUOTIENT($A1781-1,10000),20)+1,"00"))</f>
        <v/>
      </c>
      <c r="P1781">
        <f>IF($AB1781="Да","Организация_Крупная","Организация_"&amp;TEXT(MOD(QUOTIENT($A1781-1,500),600)+1,"000"))</f>
        <v/>
      </c>
      <c r="Q1781">
        <f>"Отдел_"&amp;TEXT(MOD(QUOTIENT($A1781-1,50),100)+1,"000")</f>
        <v/>
      </c>
      <c r="R1781">
        <f>IF($AB1781="Да","Группа_Крупная","Группа_"&amp;TEXT(MOD(QUOTIENT($A1781-1,5000),30)+1,"00"))</f>
        <v/>
      </c>
      <c r="S1781">
        <f>IF($AB1781="Да","Категория_Крупная","Категория_"&amp;TEXT(MOD(QUOTIENT($A1781-1,500),120)+1,"000"))</f>
        <v/>
      </c>
      <c r="T1781">
        <f>IF($AB1781="Да","Подкатегория_Крупная","Подкатегория_"&amp;TEXT(MOD(QUOTIENT($A1781-1,50),300)+1,"000"))</f>
        <v/>
      </c>
      <c r="U1781">
        <f>"SKU_"&amp;TEXT($A1781,"0000000")</f>
        <v/>
      </c>
      <c r="V1781">
        <f>CHOOSE(MOD($A1781-1,4)+1,"Enterprise","SMB","Госсектор","Розница")</f>
        <v/>
      </c>
      <c r="W1781">
        <f>"Клиент_"&amp;TEXT(MOD($A1781-1,20000)+1,"00000")</f>
        <v/>
      </c>
      <c r="X1781">
        <f>CHOOSE(MOD($A1781-1,5)+1,"Портал","API","Импорт","Ручной ввод","Интеграция")</f>
        <v/>
      </c>
      <c r="Y1781" s="8">
        <f>ROUND(1000+MOD($A1781*37,90000)+IF($AB1781="Да",5000,0),2)</f>
        <v/>
      </c>
      <c r="Z1781">
        <f>1+MOD($A1781,20)</f>
        <v/>
      </c>
      <c r="AA1781" s="8">
        <f>ROUND($Y1781*(0.08+MOD($A1781,17)/100),2)</f>
        <v/>
      </c>
      <c r="AB1781">
        <f>IF(MOD($A1781,10)&lt;7,"Да","Нет")</f>
        <v/>
      </c>
      <c r="AC1781">
        <f>$R1781&amp;" / "&amp;$S1781&amp;" / "&amp;$T1781</f>
        <v/>
      </c>
      <c r="AD1781">
        <f>1</f>
        <v/>
      </c>
      <c r="AE1781">
        <f>IF($A1781&lt;=Settings!$B$4,"до 100",IF($A1781&lt;=Settings!$B$5,"до 10 000",IF($A1781&lt;=Settings!$B$6,"до 100 000","100 000+")))</f>
        <v/>
      </c>
    </row>
    <row r="1782">
      <c r="A1782">
        <f>ROW()-1</f>
        <v/>
      </c>
      <c r="B1782">
        <f>IF($A1782&lt;=Settings!$B$4,"small_control",IF($A1782&lt;=Settings!$B$5,"medium_10k",IF($A1782&lt;=Settings!$B$6,"large_100k","extreme_1m")))</f>
        <v/>
      </c>
      <c r="C1782">
        <f>"ORD-"&amp;TEXT(QUOTIENT($A1782-1,3)+1,"0000000")</f>
        <v/>
      </c>
      <c r="D1782">
        <f>"LINE-"&amp;TEXT($A1782,"0000000")</f>
        <v/>
      </c>
      <c r="E1782" s="7">
        <f>Settings!$B$2+$A1782-1</f>
        <v/>
      </c>
      <c r="F1782" s="7">
        <f>Settings!$B$2+MOD($A1782-1,Settings!$B$7)</f>
        <v/>
      </c>
      <c r="G1782">
        <f>YEAR($F1782)</f>
        <v/>
      </c>
      <c r="H1782">
        <f>"Q"&amp;ROUNDUP(MONTH($F1782)/3,0)</f>
        <v/>
      </c>
      <c r="I1782">
        <f>MONTH($F1782)</f>
        <v/>
      </c>
      <c r="J1782">
        <f>CHOOSE(MONTH($F1782),"Январь","Февраль","Март","Апрель","Май","Июнь","Июль","Август","Сентябрь","Октябрь","Ноябрь","Декабрь")</f>
        <v/>
      </c>
      <c r="K1782">
        <f>DAY($F1782)</f>
        <v/>
      </c>
      <c r="L1782">
        <f>IF(MOD($A1782,10)&lt;7,"ФО_01_Крупный","ФО_"&amp;TEXT(MOD($A1782,8)+1,"00"))</f>
        <v/>
      </c>
      <c r="M1782">
        <f>IF($AB1782="Да","Регион_001_Крупный","Регион_"&amp;TEXT(MOD(QUOTIENT($A1782-1,20),180)+1,"000"))</f>
        <v/>
      </c>
      <c r="N1782">
        <f>IF($AB1782="Да","Город_"&amp;TEXT(MOD($A1782-1,250)+1,"0000"),"Город_"&amp;TEXT(MOD($A1782-1,3000)+1,"0000"))</f>
        <v/>
      </c>
      <c r="O1782">
        <f>IF($AB1782="Да","Холдинг_Крупный","Холдинг_"&amp;TEXT(MOD(QUOTIENT($A1782-1,10000),20)+1,"00"))</f>
        <v/>
      </c>
      <c r="P1782">
        <f>IF($AB1782="Да","Организация_Крупная","Организация_"&amp;TEXT(MOD(QUOTIENT($A1782-1,500),600)+1,"000"))</f>
        <v/>
      </c>
      <c r="Q1782">
        <f>"Отдел_"&amp;TEXT(MOD(QUOTIENT($A1782-1,50),100)+1,"000")</f>
        <v/>
      </c>
      <c r="R1782">
        <f>IF($AB1782="Да","Группа_Крупная","Группа_"&amp;TEXT(MOD(QUOTIENT($A1782-1,5000),30)+1,"00"))</f>
        <v/>
      </c>
      <c r="S1782">
        <f>IF($AB1782="Да","Категория_Крупная","Категория_"&amp;TEXT(MOD(QUOTIENT($A1782-1,500),120)+1,"000"))</f>
        <v/>
      </c>
      <c r="T1782">
        <f>IF($AB1782="Да","Подкатегория_Крупная","Подкатегория_"&amp;TEXT(MOD(QUOTIENT($A1782-1,50),300)+1,"000"))</f>
        <v/>
      </c>
      <c r="U1782">
        <f>"SKU_"&amp;TEXT($A1782,"0000000")</f>
        <v/>
      </c>
      <c r="V1782">
        <f>CHOOSE(MOD($A1782-1,4)+1,"Enterprise","SMB","Госсектор","Розница")</f>
        <v/>
      </c>
      <c r="W1782">
        <f>"Клиент_"&amp;TEXT(MOD($A1782-1,20000)+1,"00000")</f>
        <v/>
      </c>
      <c r="X1782">
        <f>CHOOSE(MOD($A1782-1,5)+1,"Портал","API","Импорт","Ручной ввод","Интеграция")</f>
        <v/>
      </c>
      <c r="Y1782" s="8">
        <f>ROUND(1000+MOD($A1782*37,90000)+IF($AB1782="Да",5000,0),2)</f>
        <v/>
      </c>
      <c r="Z1782">
        <f>1+MOD($A1782,20)</f>
        <v/>
      </c>
      <c r="AA1782" s="8">
        <f>ROUND($Y1782*(0.08+MOD($A1782,17)/100),2)</f>
        <v/>
      </c>
      <c r="AB1782">
        <f>IF(MOD($A1782,10)&lt;7,"Да","Нет")</f>
        <v/>
      </c>
      <c r="AC1782">
        <f>$R1782&amp;" / "&amp;$S1782&amp;" / "&amp;$T1782</f>
        <v/>
      </c>
      <c r="AD1782">
        <f>1</f>
        <v/>
      </c>
      <c r="AE1782">
        <f>IF($A1782&lt;=Settings!$B$4,"до 100",IF($A1782&lt;=Settings!$B$5,"до 10 000",IF($A1782&lt;=Settings!$B$6,"до 100 000","100 000+")))</f>
        <v/>
      </c>
    </row>
    <row r="1783">
      <c r="A1783">
        <f>ROW()-1</f>
        <v/>
      </c>
      <c r="B1783">
        <f>IF($A1783&lt;=Settings!$B$4,"small_control",IF($A1783&lt;=Settings!$B$5,"medium_10k",IF($A1783&lt;=Settings!$B$6,"large_100k","extreme_1m")))</f>
        <v/>
      </c>
      <c r="C1783">
        <f>"ORD-"&amp;TEXT(QUOTIENT($A1783-1,3)+1,"0000000")</f>
        <v/>
      </c>
      <c r="D1783">
        <f>"LINE-"&amp;TEXT($A1783,"0000000")</f>
        <v/>
      </c>
      <c r="E1783" s="7">
        <f>Settings!$B$2+$A1783-1</f>
        <v/>
      </c>
      <c r="F1783" s="7">
        <f>Settings!$B$2+MOD($A1783-1,Settings!$B$7)</f>
        <v/>
      </c>
      <c r="G1783">
        <f>YEAR($F1783)</f>
        <v/>
      </c>
      <c r="H1783">
        <f>"Q"&amp;ROUNDUP(MONTH($F1783)/3,0)</f>
        <v/>
      </c>
      <c r="I1783">
        <f>MONTH($F1783)</f>
        <v/>
      </c>
      <c r="J1783">
        <f>CHOOSE(MONTH($F1783),"Январь","Февраль","Март","Апрель","Май","Июнь","Июль","Август","Сентябрь","Октябрь","Ноябрь","Декабрь")</f>
        <v/>
      </c>
      <c r="K1783">
        <f>DAY($F1783)</f>
        <v/>
      </c>
      <c r="L1783">
        <f>IF(MOD($A1783,10)&lt;7,"ФО_01_Крупный","ФО_"&amp;TEXT(MOD($A1783,8)+1,"00"))</f>
        <v/>
      </c>
      <c r="M1783">
        <f>IF($AB1783="Да","Регион_001_Крупный","Регион_"&amp;TEXT(MOD(QUOTIENT($A1783-1,20),180)+1,"000"))</f>
        <v/>
      </c>
      <c r="N1783">
        <f>IF($AB1783="Да","Город_"&amp;TEXT(MOD($A1783-1,250)+1,"0000"),"Город_"&amp;TEXT(MOD($A1783-1,3000)+1,"0000"))</f>
        <v/>
      </c>
      <c r="O1783">
        <f>IF($AB1783="Да","Холдинг_Крупный","Холдинг_"&amp;TEXT(MOD(QUOTIENT($A1783-1,10000),20)+1,"00"))</f>
        <v/>
      </c>
      <c r="P1783">
        <f>IF($AB1783="Да","Организация_Крупная","Организация_"&amp;TEXT(MOD(QUOTIENT($A1783-1,500),600)+1,"000"))</f>
        <v/>
      </c>
      <c r="Q1783">
        <f>"Отдел_"&amp;TEXT(MOD(QUOTIENT($A1783-1,50),100)+1,"000")</f>
        <v/>
      </c>
      <c r="R1783">
        <f>IF($AB1783="Да","Группа_Крупная","Группа_"&amp;TEXT(MOD(QUOTIENT($A1783-1,5000),30)+1,"00"))</f>
        <v/>
      </c>
      <c r="S1783">
        <f>IF($AB1783="Да","Категория_Крупная","Категория_"&amp;TEXT(MOD(QUOTIENT($A1783-1,500),120)+1,"000"))</f>
        <v/>
      </c>
      <c r="T1783">
        <f>IF($AB1783="Да","Подкатегория_Крупная","Подкатегория_"&amp;TEXT(MOD(QUOTIENT($A1783-1,50),300)+1,"000"))</f>
        <v/>
      </c>
      <c r="U1783">
        <f>"SKU_"&amp;TEXT($A1783,"0000000")</f>
        <v/>
      </c>
      <c r="V1783">
        <f>CHOOSE(MOD($A1783-1,4)+1,"Enterprise","SMB","Госсектор","Розница")</f>
        <v/>
      </c>
      <c r="W1783">
        <f>"Клиент_"&amp;TEXT(MOD($A1783-1,20000)+1,"00000")</f>
        <v/>
      </c>
      <c r="X1783">
        <f>CHOOSE(MOD($A1783-1,5)+1,"Портал","API","Импорт","Ручной ввод","Интеграция")</f>
        <v/>
      </c>
      <c r="Y1783" s="8">
        <f>ROUND(1000+MOD($A1783*37,90000)+IF($AB1783="Да",5000,0),2)</f>
        <v/>
      </c>
      <c r="Z1783">
        <f>1+MOD($A1783,20)</f>
        <v/>
      </c>
      <c r="AA1783" s="8">
        <f>ROUND($Y1783*(0.08+MOD($A1783,17)/100),2)</f>
        <v/>
      </c>
      <c r="AB1783">
        <f>IF(MOD($A1783,10)&lt;7,"Да","Нет")</f>
        <v/>
      </c>
      <c r="AC1783">
        <f>$R1783&amp;" / "&amp;$S1783&amp;" / "&amp;$T1783</f>
        <v/>
      </c>
      <c r="AD1783">
        <f>1</f>
        <v/>
      </c>
      <c r="AE1783">
        <f>IF($A1783&lt;=Settings!$B$4,"до 100",IF($A1783&lt;=Settings!$B$5,"до 10 000",IF($A1783&lt;=Settings!$B$6,"до 100 000","100 000+")))</f>
        <v/>
      </c>
    </row>
    <row r="1784">
      <c r="A1784">
        <f>ROW()-1</f>
        <v/>
      </c>
      <c r="B1784">
        <f>IF($A1784&lt;=Settings!$B$4,"small_control",IF($A1784&lt;=Settings!$B$5,"medium_10k",IF($A1784&lt;=Settings!$B$6,"large_100k","extreme_1m")))</f>
        <v/>
      </c>
      <c r="C1784">
        <f>"ORD-"&amp;TEXT(QUOTIENT($A1784-1,3)+1,"0000000")</f>
        <v/>
      </c>
      <c r="D1784">
        <f>"LINE-"&amp;TEXT($A1784,"0000000")</f>
        <v/>
      </c>
      <c r="E1784" s="7">
        <f>Settings!$B$2+$A1784-1</f>
        <v/>
      </c>
      <c r="F1784" s="7">
        <f>Settings!$B$2+MOD($A1784-1,Settings!$B$7)</f>
        <v/>
      </c>
      <c r="G1784">
        <f>YEAR($F1784)</f>
        <v/>
      </c>
      <c r="H1784">
        <f>"Q"&amp;ROUNDUP(MONTH($F1784)/3,0)</f>
        <v/>
      </c>
      <c r="I1784">
        <f>MONTH($F1784)</f>
        <v/>
      </c>
      <c r="J1784">
        <f>CHOOSE(MONTH($F1784),"Январь","Февраль","Март","Апрель","Май","Июнь","Июль","Август","Сентябрь","Октябрь","Ноябрь","Декабрь")</f>
        <v/>
      </c>
      <c r="K1784">
        <f>DAY($F1784)</f>
        <v/>
      </c>
      <c r="L1784">
        <f>IF(MOD($A1784,10)&lt;7,"ФО_01_Крупный","ФО_"&amp;TEXT(MOD($A1784,8)+1,"00"))</f>
        <v/>
      </c>
      <c r="M1784">
        <f>IF($AB1784="Да","Регион_001_Крупный","Регион_"&amp;TEXT(MOD(QUOTIENT($A1784-1,20),180)+1,"000"))</f>
        <v/>
      </c>
      <c r="N1784">
        <f>IF($AB1784="Да","Город_"&amp;TEXT(MOD($A1784-1,250)+1,"0000"),"Город_"&amp;TEXT(MOD($A1784-1,3000)+1,"0000"))</f>
        <v/>
      </c>
      <c r="O1784">
        <f>IF($AB1784="Да","Холдинг_Крупный","Холдинг_"&amp;TEXT(MOD(QUOTIENT($A1784-1,10000),20)+1,"00"))</f>
        <v/>
      </c>
      <c r="P1784">
        <f>IF($AB1784="Да","Организация_Крупная","Организация_"&amp;TEXT(MOD(QUOTIENT($A1784-1,500),600)+1,"000"))</f>
        <v/>
      </c>
      <c r="Q1784">
        <f>"Отдел_"&amp;TEXT(MOD(QUOTIENT($A1784-1,50),100)+1,"000")</f>
        <v/>
      </c>
      <c r="R1784">
        <f>IF($AB1784="Да","Группа_Крупная","Группа_"&amp;TEXT(MOD(QUOTIENT($A1784-1,5000),30)+1,"00"))</f>
        <v/>
      </c>
      <c r="S1784">
        <f>IF($AB1784="Да","Категория_Крупная","Категория_"&amp;TEXT(MOD(QUOTIENT($A1784-1,500),120)+1,"000"))</f>
        <v/>
      </c>
      <c r="T1784">
        <f>IF($AB1784="Да","Подкатегория_Крупная","Подкатегория_"&amp;TEXT(MOD(QUOTIENT($A1784-1,50),300)+1,"000"))</f>
        <v/>
      </c>
      <c r="U1784">
        <f>"SKU_"&amp;TEXT($A1784,"0000000")</f>
        <v/>
      </c>
      <c r="V1784">
        <f>CHOOSE(MOD($A1784-1,4)+1,"Enterprise","SMB","Госсектор","Розница")</f>
        <v/>
      </c>
      <c r="W1784">
        <f>"Клиент_"&amp;TEXT(MOD($A1784-1,20000)+1,"00000")</f>
        <v/>
      </c>
      <c r="X1784">
        <f>CHOOSE(MOD($A1784-1,5)+1,"Портал","API","Импорт","Ручной ввод","Интеграция")</f>
        <v/>
      </c>
      <c r="Y1784" s="8">
        <f>ROUND(1000+MOD($A1784*37,90000)+IF($AB1784="Да",5000,0),2)</f>
        <v/>
      </c>
      <c r="Z1784">
        <f>1+MOD($A1784,20)</f>
        <v/>
      </c>
      <c r="AA1784" s="8">
        <f>ROUND($Y1784*(0.08+MOD($A1784,17)/100),2)</f>
        <v/>
      </c>
      <c r="AB1784">
        <f>IF(MOD($A1784,10)&lt;7,"Да","Нет")</f>
        <v/>
      </c>
      <c r="AC1784">
        <f>$R1784&amp;" / "&amp;$S1784&amp;" / "&amp;$T1784</f>
        <v/>
      </c>
      <c r="AD1784">
        <f>1</f>
        <v/>
      </c>
      <c r="AE1784">
        <f>IF($A1784&lt;=Settings!$B$4,"до 100",IF($A1784&lt;=Settings!$B$5,"до 10 000",IF($A1784&lt;=Settings!$B$6,"до 100 000","100 000+")))</f>
        <v/>
      </c>
    </row>
    <row r="1785">
      <c r="A1785">
        <f>ROW()-1</f>
        <v/>
      </c>
      <c r="B1785">
        <f>IF($A1785&lt;=Settings!$B$4,"small_control",IF($A1785&lt;=Settings!$B$5,"medium_10k",IF($A1785&lt;=Settings!$B$6,"large_100k","extreme_1m")))</f>
        <v/>
      </c>
      <c r="C1785">
        <f>"ORD-"&amp;TEXT(QUOTIENT($A1785-1,3)+1,"0000000")</f>
        <v/>
      </c>
      <c r="D1785">
        <f>"LINE-"&amp;TEXT($A1785,"0000000")</f>
        <v/>
      </c>
      <c r="E1785" s="7">
        <f>Settings!$B$2+$A1785-1</f>
        <v/>
      </c>
      <c r="F1785" s="7">
        <f>Settings!$B$2+MOD($A1785-1,Settings!$B$7)</f>
        <v/>
      </c>
      <c r="G1785">
        <f>YEAR($F1785)</f>
        <v/>
      </c>
      <c r="H1785">
        <f>"Q"&amp;ROUNDUP(MONTH($F1785)/3,0)</f>
        <v/>
      </c>
      <c r="I1785">
        <f>MONTH($F1785)</f>
        <v/>
      </c>
      <c r="J1785">
        <f>CHOOSE(MONTH($F1785),"Январь","Февраль","Март","Апрель","Май","Июнь","Июль","Август","Сентябрь","Октябрь","Ноябрь","Декабрь")</f>
        <v/>
      </c>
      <c r="K1785">
        <f>DAY($F1785)</f>
        <v/>
      </c>
      <c r="L1785">
        <f>IF(MOD($A1785,10)&lt;7,"ФО_01_Крупный","ФО_"&amp;TEXT(MOD($A1785,8)+1,"00"))</f>
        <v/>
      </c>
      <c r="M1785">
        <f>IF($AB1785="Да","Регион_001_Крупный","Регион_"&amp;TEXT(MOD(QUOTIENT($A1785-1,20),180)+1,"000"))</f>
        <v/>
      </c>
      <c r="N1785">
        <f>IF($AB1785="Да","Город_"&amp;TEXT(MOD($A1785-1,250)+1,"0000"),"Город_"&amp;TEXT(MOD($A1785-1,3000)+1,"0000"))</f>
        <v/>
      </c>
      <c r="O1785">
        <f>IF($AB1785="Да","Холдинг_Крупный","Холдинг_"&amp;TEXT(MOD(QUOTIENT($A1785-1,10000),20)+1,"00"))</f>
        <v/>
      </c>
      <c r="P1785">
        <f>IF($AB1785="Да","Организация_Крупная","Организация_"&amp;TEXT(MOD(QUOTIENT($A1785-1,500),600)+1,"000"))</f>
        <v/>
      </c>
      <c r="Q1785">
        <f>"Отдел_"&amp;TEXT(MOD(QUOTIENT($A1785-1,50),100)+1,"000")</f>
        <v/>
      </c>
      <c r="R1785">
        <f>IF($AB1785="Да","Группа_Крупная","Группа_"&amp;TEXT(MOD(QUOTIENT($A1785-1,5000),30)+1,"00"))</f>
        <v/>
      </c>
      <c r="S1785">
        <f>IF($AB1785="Да","Категория_Крупная","Категория_"&amp;TEXT(MOD(QUOTIENT($A1785-1,500),120)+1,"000"))</f>
        <v/>
      </c>
      <c r="T1785">
        <f>IF($AB1785="Да","Подкатегория_Крупная","Подкатегория_"&amp;TEXT(MOD(QUOTIENT($A1785-1,50),300)+1,"000"))</f>
        <v/>
      </c>
      <c r="U1785">
        <f>"SKU_"&amp;TEXT($A1785,"0000000")</f>
        <v/>
      </c>
      <c r="V1785">
        <f>CHOOSE(MOD($A1785-1,4)+1,"Enterprise","SMB","Госсектор","Розница")</f>
        <v/>
      </c>
      <c r="W1785">
        <f>"Клиент_"&amp;TEXT(MOD($A1785-1,20000)+1,"00000")</f>
        <v/>
      </c>
      <c r="X1785">
        <f>CHOOSE(MOD($A1785-1,5)+1,"Портал","API","Импорт","Ручной ввод","Интеграция")</f>
        <v/>
      </c>
      <c r="Y1785" s="8">
        <f>ROUND(1000+MOD($A1785*37,90000)+IF($AB1785="Да",5000,0),2)</f>
        <v/>
      </c>
      <c r="Z1785">
        <f>1+MOD($A1785,20)</f>
        <v/>
      </c>
      <c r="AA1785" s="8">
        <f>ROUND($Y1785*(0.08+MOD($A1785,17)/100),2)</f>
        <v/>
      </c>
      <c r="AB1785">
        <f>IF(MOD($A1785,10)&lt;7,"Да","Нет")</f>
        <v/>
      </c>
      <c r="AC1785">
        <f>$R1785&amp;" / "&amp;$S1785&amp;" / "&amp;$T1785</f>
        <v/>
      </c>
      <c r="AD1785">
        <f>1</f>
        <v/>
      </c>
      <c r="AE1785">
        <f>IF($A1785&lt;=Settings!$B$4,"до 100",IF($A1785&lt;=Settings!$B$5,"до 10 000",IF($A1785&lt;=Settings!$B$6,"до 100 000","100 000+")))</f>
        <v/>
      </c>
    </row>
    <row r="1786">
      <c r="A1786">
        <f>ROW()-1</f>
        <v/>
      </c>
      <c r="B1786">
        <f>IF($A1786&lt;=Settings!$B$4,"small_control",IF($A1786&lt;=Settings!$B$5,"medium_10k",IF($A1786&lt;=Settings!$B$6,"large_100k","extreme_1m")))</f>
        <v/>
      </c>
      <c r="C1786">
        <f>"ORD-"&amp;TEXT(QUOTIENT($A1786-1,3)+1,"0000000")</f>
        <v/>
      </c>
      <c r="D1786">
        <f>"LINE-"&amp;TEXT($A1786,"0000000")</f>
        <v/>
      </c>
      <c r="E1786" s="7">
        <f>Settings!$B$2+$A1786-1</f>
        <v/>
      </c>
      <c r="F1786" s="7">
        <f>Settings!$B$2+MOD($A1786-1,Settings!$B$7)</f>
        <v/>
      </c>
      <c r="G1786">
        <f>YEAR($F1786)</f>
        <v/>
      </c>
      <c r="H1786">
        <f>"Q"&amp;ROUNDUP(MONTH($F1786)/3,0)</f>
        <v/>
      </c>
      <c r="I1786">
        <f>MONTH($F1786)</f>
        <v/>
      </c>
      <c r="J1786">
        <f>CHOOSE(MONTH($F1786),"Январь","Февраль","Март","Апрель","Май","Июнь","Июль","Август","Сентябрь","Октябрь","Ноябрь","Декабрь")</f>
        <v/>
      </c>
      <c r="K1786">
        <f>DAY($F1786)</f>
        <v/>
      </c>
      <c r="L1786">
        <f>IF(MOD($A1786,10)&lt;7,"ФО_01_Крупный","ФО_"&amp;TEXT(MOD($A1786,8)+1,"00"))</f>
        <v/>
      </c>
      <c r="M1786">
        <f>IF($AB1786="Да","Регион_001_Крупный","Регион_"&amp;TEXT(MOD(QUOTIENT($A1786-1,20),180)+1,"000"))</f>
        <v/>
      </c>
      <c r="N1786">
        <f>IF($AB1786="Да","Город_"&amp;TEXT(MOD($A1786-1,250)+1,"0000"),"Город_"&amp;TEXT(MOD($A1786-1,3000)+1,"0000"))</f>
        <v/>
      </c>
      <c r="O1786">
        <f>IF($AB1786="Да","Холдинг_Крупный","Холдинг_"&amp;TEXT(MOD(QUOTIENT($A1786-1,10000),20)+1,"00"))</f>
        <v/>
      </c>
      <c r="P1786">
        <f>IF($AB1786="Да","Организация_Крупная","Организация_"&amp;TEXT(MOD(QUOTIENT($A1786-1,500),600)+1,"000"))</f>
        <v/>
      </c>
      <c r="Q1786">
        <f>"Отдел_"&amp;TEXT(MOD(QUOTIENT($A1786-1,50),100)+1,"000")</f>
        <v/>
      </c>
      <c r="R1786">
        <f>IF($AB1786="Да","Группа_Крупная","Группа_"&amp;TEXT(MOD(QUOTIENT($A1786-1,5000),30)+1,"00"))</f>
        <v/>
      </c>
      <c r="S1786">
        <f>IF($AB1786="Да","Категория_Крупная","Категория_"&amp;TEXT(MOD(QUOTIENT($A1786-1,500),120)+1,"000"))</f>
        <v/>
      </c>
      <c r="T1786">
        <f>IF($AB1786="Да","Подкатегория_Крупная","Подкатегория_"&amp;TEXT(MOD(QUOTIENT($A1786-1,50),300)+1,"000"))</f>
        <v/>
      </c>
      <c r="U1786">
        <f>"SKU_"&amp;TEXT($A1786,"0000000")</f>
        <v/>
      </c>
      <c r="V1786">
        <f>CHOOSE(MOD($A1786-1,4)+1,"Enterprise","SMB","Госсектор","Розница")</f>
        <v/>
      </c>
      <c r="W1786">
        <f>"Клиент_"&amp;TEXT(MOD($A1786-1,20000)+1,"00000")</f>
        <v/>
      </c>
      <c r="X1786">
        <f>CHOOSE(MOD($A1786-1,5)+1,"Портал","API","Импорт","Ручной ввод","Интеграция")</f>
        <v/>
      </c>
      <c r="Y1786" s="8">
        <f>ROUND(1000+MOD($A1786*37,90000)+IF($AB1786="Да",5000,0),2)</f>
        <v/>
      </c>
      <c r="Z1786">
        <f>1+MOD($A1786,20)</f>
        <v/>
      </c>
      <c r="AA1786" s="8">
        <f>ROUND($Y1786*(0.08+MOD($A1786,17)/100),2)</f>
        <v/>
      </c>
      <c r="AB1786">
        <f>IF(MOD($A1786,10)&lt;7,"Да","Нет")</f>
        <v/>
      </c>
      <c r="AC1786">
        <f>$R1786&amp;" / "&amp;$S1786&amp;" / "&amp;$T1786</f>
        <v/>
      </c>
      <c r="AD1786">
        <f>1</f>
        <v/>
      </c>
      <c r="AE1786">
        <f>IF($A1786&lt;=Settings!$B$4,"до 100",IF($A1786&lt;=Settings!$B$5,"до 10 000",IF($A1786&lt;=Settings!$B$6,"до 100 000","100 000+")))</f>
        <v/>
      </c>
    </row>
    <row r="1787">
      <c r="A1787">
        <f>ROW()-1</f>
        <v/>
      </c>
      <c r="B1787">
        <f>IF($A1787&lt;=Settings!$B$4,"small_control",IF($A1787&lt;=Settings!$B$5,"medium_10k",IF($A1787&lt;=Settings!$B$6,"large_100k","extreme_1m")))</f>
        <v/>
      </c>
      <c r="C1787">
        <f>"ORD-"&amp;TEXT(QUOTIENT($A1787-1,3)+1,"0000000")</f>
        <v/>
      </c>
      <c r="D1787">
        <f>"LINE-"&amp;TEXT($A1787,"0000000")</f>
        <v/>
      </c>
      <c r="E1787" s="7">
        <f>Settings!$B$2+$A1787-1</f>
        <v/>
      </c>
      <c r="F1787" s="7">
        <f>Settings!$B$2+MOD($A1787-1,Settings!$B$7)</f>
        <v/>
      </c>
      <c r="G1787">
        <f>YEAR($F1787)</f>
        <v/>
      </c>
      <c r="H1787">
        <f>"Q"&amp;ROUNDUP(MONTH($F1787)/3,0)</f>
        <v/>
      </c>
      <c r="I1787">
        <f>MONTH($F1787)</f>
        <v/>
      </c>
      <c r="J1787">
        <f>CHOOSE(MONTH($F1787),"Январь","Февраль","Март","Апрель","Май","Июнь","Июль","Август","Сентябрь","Октябрь","Ноябрь","Декабрь")</f>
        <v/>
      </c>
      <c r="K1787">
        <f>DAY($F1787)</f>
        <v/>
      </c>
      <c r="L1787">
        <f>IF(MOD($A1787,10)&lt;7,"ФО_01_Крупный","ФО_"&amp;TEXT(MOD($A1787,8)+1,"00"))</f>
        <v/>
      </c>
      <c r="M1787">
        <f>IF($AB1787="Да","Регион_001_Крупный","Регион_"&amp;TEXT(MOD(QUOTIENT($A1787-1,20),180)+1,"000"))</f>
        <v/>
      </c>
      <c r="N1787">
        <f>IF($AB1787="Да","Город_"&amp;TEXT(MOD($A1787-1,250)+1,"0000"),"Город_"&amp;TEXT(MOD($A1787-1,3000)+1,"0000"))</f>
        <v/>
      </c>
      <c r="O1787">
        <f>IF($AB1787="Да","Холдинг_Крупный","Холдинг_"&amp;TEXT(MOD(QUOTIENT($A1787-1,10000),20)+1,"00"))</f>
        <v/>
      </c>
      <c r="P1787">
        <f>IF($AB1787="Да","Организация_Крупная","Организация_"&amp;TEXT(MOD(QUOTIENT($A1787-1,500),600)+1,"000"))</f>
        <v/>
      </c>
      <c r="Q1787">
        <f>"Отдел_"&amp;TEXT(MOD(QUOTIENT($A1787-1,50),100)+1,"000")</f>
        <v/>
      </c>
      <c r="R1787">
        <f>IF($AB1787="Да","Группа_Крупная","Группа_"&amp;TEXT(MOD(QUOTIENT($A1787-1,5000),30)+1,"00"))</f>
        <v/>
      </c>
      <c r="S1787">
        <f>IF($AB1787="Да","Категория_Крупная","Категория_"&amp;TEXT(MOD(QUOTIENT($A1787-1,500),120)+1,"000"))</f>
        <v/>
      </c>
      <c r="T1787">
        <f>IF($AB1787="Да","Подкатегория_Крупная","Подкатегория_"&amp;TEXT(MOD(QUOTIENT($A1787-1,50),300)+1,"000"))</f>
        <v/>
      </c>
      <c r="U1787">
        <f>"SKU_"&amp;TEXT($A1787,"0000000")</f>
        <v/>
      </c>
      <c r="V1787">
        <f>CHOOSE(MOD($A1787-1,4)+1,"Enterprise","SMB","Госсектор","Розница")</f>
        <v/>
      </c>
      <c r="W1787">
        <f>"Клиент_"&amp;TEXT(MOD($A1787-1,20000)+1,"00000")</f>
        <v/>
      </c>
      <c r="X1787">
        <f>CHOOSE(MOD($A1787-1,5)+1,"Портал","API","Импорт","Ручной ввод","Интеграция")</f>
        <v/>
      </c>
      <c r="Y1787" s="8">
        <f>ROUND(1000+MOD($A1787*37,90000)+IF($AB1787="Да",5000,0),2)</f>
        <v/>
      </c>
      <c r="Z1787">
        <f>1+MOD($A1787,20)</f>
        <v/>
      </c>
      <c r="AA1787" s="8">
        <f>ROUND($Y1787*(0.08+MOD($A1787,17)/100),2)</f>
        <v/>
      </c>
      <c r="AB1787">
        <f>IF(MOD($A1787,10)&lt;7,"Да","Нет")</f>
        <v/>
      </c>
      <c r="AC1787">
        <f>$R1787&amp;" / "&amp;$S1787&amp;" / "&amp;$T1787</f>
        <v/>
      </c>
      <c r="AD1787">
        <f>1</f>
        <v/>
      </c>
      <c r="AE1787">
        <f>IF($A1787&lt;=Settings!$B$4,"до 100",IF($A1787&lt;=Settings!$B$5,"до 10 000",IF($A1787&lt;=Settings!$B$6,"до 100 000","100 000+")))</f>
        <v/>
      </c>
    </row>
    <row r="1788">
      <c r="A1788">
        <f>ROW()-1</f>
        <v/>
      </c>
      <c r="B1788">
        <f>IF($A1788&lt;=Settings!$B$4,"small_control",IF($A1788&lt;=Settings!$B$5,"medium_10k",IF($A1788&lt;=Settings!$B$6,"large_100k","extreme_1m")))</f>
        <v/>
      </c>
      <c r="C1788">
        <f>"ORD-"&amp;TEXT(QUOTIENT($A1788-1,3)+1,"0000000")</f>
        <v/>
      </c>
      <c r="D1788">
        <f>"LINE-"&amp;TEXT($A1788,"0000000")</f>
        <v/>
      </c>
      <c r="E1788" s="7">
        <f>Settings!$B$2+$A1788-1</f>
        <v/>
      </c>
      <c r="F1788" s="7">
        <f>Settings!$B$2+MOD($A1788-1,Settings!$B$7)</f>
        <v/>
      </c>
      <c r="G1788">
        <f>YEAR($F1788)</f>
        <v/>
      </c>
      <c r="H1788">
        <f>"Q"&amp;ROUNDUP(MONTH($F1788)/3,0)</f>
        <v/>
      </c>
      <c r="I1788">
        <f>MONTH($F1788)</f>
        <v/>
      </c>
      <c r="J1788">
        <f>CHOOSE(MONTH($F1788),"Январь","Февраль","Март","Апрель","Май","Июнь","Июль","Август","Сентябрь","Октябрь","Ноябрь","Декабрь")</f>
        <v/>
      </c>
      <c r="K1788">
        <f>DAY($F1788)</f>
        <v/>
      </c>
      <c r="L1788">
        <f>IF(MOD($A1788,10)&lt;7,"ФО_01_Крупный","ФО_"&amp;TEXT(MOD($A1788,8)+1,"00"))</f>
        <v/>
      </c>
      <c r="M1788">
        <f>IF($AB1788="Да","Регион_001_Крупный","Регион_"&amp;TEXT(MOD(QUOTIENT($A1788-1,20),180)+1,"000"))</f>
        <v/>
      </c>
      <c r="N1788">
        <f>IF($AB1788="Да","Город_"&amp;TEXT(MOD($A1788-1,250)+1,"0000"),"Город_"&amp;TEXT(MOD($A1788-1,3000)+1,"0000"))</f>
        <v/>
      </c>
      <c r="O1788">
        <f>IF($AB1788="Да","Холдинг_Крупный","Холдинг_"&amp;TEXT(MOD(QUOTIENT($A1788-1,10000),20)+1,"00"))</f>
        <v/>
      </c>
      <c r="P1788">
        <f>IF($AB1788="Да","Организация_Крупная","Организация_"&amp;TEXT(MOD(QUOTIENT($A1788-1,500),600)+1,"000"))</f>
        <v/>
      </c>
      <c r="Q1788">
        <f>"Отдел_"&amp;TEXT(MOD(QUOTIENT($A1788-1,50),100)+1,"000")</f>
        <v/>
      </c>
      <c r="R1788">
        <f>IF($AB1788="Да","Группа_Крупная","Группа_"&amp;TEXT(MOD(QUOTIENT($A1788-1,5000),30)+1,"00"))</f>
        <v/>
      </c>
      <c r="S1788">
        <f>IF($AB1788="Да","Категория_Крупная","Категория_"&amp;TEXT(MOD(QUOTIENT($A1788-1,500),120)+1,"000"))</f>
        <v/>
      </c>
      <c r="T1788">
        <f>IF($AB1788="Да","Подкатегория_Крупная","Подкатегория_"&amp;TEXT(MOD(QUOTIENT($A1788-1,50),300)+1,"000"))</f>
        <v/>
      </c>
      <c r="U1788">
        <f>"SKU_"&amp;TEXT($A1788,"0000000")</f>
        <v/>
      </c>
      <c r="V1788">
        <f>CHOOSE(MOD($A1788-1,4)+1,"Enterprise","SMB","Госсектор","Розница")</f>
        <v/>
      </c>
      <c r="W1788">
        <f>"Клиент_"&amp;TEXT(MOD($A1788-1,20000)+1,"00000")</f>
        <v/>
      </c>
      <c r="X1788">
        <f>CHOOSE(MOD($A1788-1,5)+1,"Портал","API","Импорт","Ручной ввод","Интеграция")</f>
        <v/>
      </c>
      <c r="Y1788" s="8">
        <f>ROUND(1000+MOD($A1788*37,90000)+IF($AB1788="Да",5000,0),2)</f>
        <v/>
      </c>
      <c r="Z1788">
        <f>1+MOD($A1788,20)</f>
        <v/>
      </c>
      <c r="AA1788" s="8">
        <f>ROUND($Y1788*(0.08+MOD($A1788,17)/100),2)</f>
        <v/>
      </c>
      <c r="AB1788">
        <f>IF(MOD($A1788,10)&lt;7,"Да","Нет")</f>
        <v/>
      </c>
      <c r="AC1788">
        <f>$R1788&amp;" / "&amp;$S1788&amp;" / "&amp;$T1788</f>
        <v/>
      </c>
      <c r="AD1788">
        <f>1</f>
        <v/>
      </c>
      <c r="AE1788">
        <f>IF($A1788&lt;=Settings!$B$4,"до 100",IF($A1788&lt;=Settings!$B$5,"до 10 000",IF($A1788&lt;=Settings!$B$6,"до 100 000","100 000+")))</f>
        <v/>
      </c>
    </row>
    <row r="1789">
      <c r="A1789">
        <f>ROW()-1</f>
        <v/>
      </c>
      <c r="B1789">
        <f>IF($A1789&lt;=Settings!$B$4,"small_control",IF($A1789&lt;=Settings!$B$5,"medium_10k",IF($A1789&lt;=Settings!$B$6,"large_100k","extreme_1m")))</f>
        <v/>
      </c>
      <c r="C1789">
        <f>"ORD-"&amp;TEXT(QUOTIENT($A1789-1,3)+1,"0000000")</f>
        <v/>
      </c>
      <c r="D1789">
        <f>"LINE-"&amp;TEXT($A1789,"0000000")</f>
        <v/>
      </c>
      <c r="E1789" s="7">
        <f>Settings!$B$2+$A1789-1</f>
        <v/>
      </c>
      <c r="F1789" s="7">
        <f>Settings!$B$2+MOD($A1789-1,Settings!$B$7)</f>
        <v/>
      </c>
      <c r="G1789">
        <f>YEAR($F1789)</f>
        <v/>
      </c>
      <c r="H1789">
        <f>"Q"&amp;ROUNDUP(MONTH($F1789)/3,0)</f>
        <v/>
      </c>
      <c r="I1789">
        <f>MONTH($F1789)</f>
        <v/>
      </c>
      <c r="J1789">
        <f>CHOOSE(MONTH($F1789),"Январь","Февраль","Март","Апрель","Май","Июнь","Июль","Август","Сентябрь","Октябрь","Ноябрь","Декабрь")</f>
        <v/>
      </c>
      <c r="K1789">
        <f>DAY($F1789)</f>
        <v/>
      </c>
      <c r="L1789">
        <f>IF(MOD($A1789,10)&lt;7,"ФО_01_Крупный","ФО_"&amp;TEXT(MOD($A1789,8)+1,"00"))</f>
        <v/>
      </c>
      <c r="M1789">
        <f>IF($AB1789="Да","Регион_001_Крупный","Регион_"&amp;TEXT(MOD(QUOTIENT($A1789-1,20),180)+1,"000"))</f>
        <v/>
      </c>
      <c r="N1789">
        <f>IF($AB1789="Да","Город_"&amp;TEXT(MOD($A1789-1,250)+1,"0000"),"Город_"&amp;TEXT(MOD($A1789-1,3000)+1,"0000"))</f>
        <v/>
      </c>
      <c r="O1789">
        <f>IF($AB1789="Да","Холдинг_Крупный","Холдинг_"&amp;TEXT(MOD(QUOTIENT($A1789-1,10000),20)+1,"00"))</f>
        <v/>
      </c>
      <c r="P1789">
        <f>IF($AB1789="Да","Организация_Крупная","Организация_"&amp;TEXT(MOD(QUOTIENT($A1789-1,500),600)+1,"000"))</f>
        <v/>
      </c>
      <c r="Q1789">
        <f>"Отдел_"&amp;TEXT(MOD(QUOTIENT($A1789-1,50),100)+1,"000")</f>
        <v/>
      </c>
      <c r="R1789">
        <f>IF($AB1789="Да","Группа_Крупная","Группа_"&amp;TEXT(MOD(QUOTIENT($A1789-1,5000),30)+1,"00"))</f>
        <v/>
      </c>
      <c r="S1789">
        <f>IF($AB1789="Да","Категория_Крупная","Категория_"&amp;TEXT(MOD(QUOTIENT($A1789-1,500),120)+1,"000"))</f>
        <v/>
      </c>
      <c r="T1789">
        <f>IF($AB1789="Да","Подкатегория_Крупная","Подкатегория_"&amp;TEXT(MOD(QUOTIENT($A1789-1,50),300)+1,"000"))</f>
        <v/>
      </c>
      <c r="U1789">
        <f>"SKU_"&amp;TEXT($A1789,"0000000")</f>
        <v/>
      </c>
      <c r="V1789">
        <f>CHOOSE(MOD($A1789-1,4)+1,"Enterprise","SMB","Госсектор","Розница")</f>
        <v/>
      </c>
      <c r="W1789">
        <f>"Клиент_"&amp;TEXT(MOD($A1789-1,20000)+1,"00000")</f>
        <v/>
      </c>
      <c r="X1789">
        <f>CHOOSE(MOD($A1789-1,5)+1,"Портал","API","Импорт","Ручной ввод","Интеграция")</f>
        <v/>
      </c>
      <c r="Y1789" s="8">
        <f>ROUND(1000+MOD($A1789*37,90000)+IF($AB1789="Да",5000,0),2)</f>
        <v/>
      </c>
      <c r="Z1789">
        <f>1+MOD($A1789,20)</f>
        <v/>
      </c>
      <c r="AA1789" s="8">
        <f>ROUND($Y1789*(0.08+MOD($A1789,17)/100),2)</f>
        <v/>
      </c>
      <c r="AB1789">
        <f>IF(MOD($A1789,10)&lt;7,"Да","Нет")</f>
        <v/>
      </c>
      <c r="AC1789">
        <f>$R1789&amp;" / "&amp;$S1789&amp;" / "&amp;$T1789</f>
        <v/>
      </c>
      <c r="AD1789">
        <f>1</f>
        <v/>
      </c>
      <c r="AE1789">
        <f>IF($A1789&lt;=Settings!$B$4,"до 100",IF($A1789&lt;=Settings!$B$5,"до 10 000",IF($A1789&lt;=Settings!$B$6,"до 100 000","100 000+")))</f>
        <v/>
      </c>
    </row>
    <row r="1790">
      <c r="A1790">
        <f>ROW()-1</f>
        <v/>
      </c>
      <c r="B1790">
        <f>IF($A1790&lt;=Settings!$B$4,"small_control",IF($A1790&lt;=Settings!$B$5,"medium_10k",IF($A1790&lt;=Settings!$B$6,"large_100k","extreme_1m")))</f>
        <v/>
      </c>
      <c r="C1790">
        <f>"ORD-"&amp;TEXT(QUOTIENT($A1790-1,3)+1,"0000000")</f>
        <v/>
      </c>
      <c r="D1790">
        <f>"LINE-"&amp;TEXT($A1790,"0000000")</f>
        <v/>
      </c>
      <c r="E1790" s="7">
        <f>Settings!$B$2+$A1790-1</f>
        <v/>
      </c>
      <c r="F1790" s="7">
        <f>Settings!$B$2+MOD($A1790-1,Settings!$B$7)</f>
        <v/>
      </c>
      <c r="G1790">
        <f>YEAR($F1790)</f>
        <v/>
      </c>
      <c r="H1790">
        <f>"Q"&amp;ROUNDUP(MONTH($F1790)/3,0)</f>
        <v/>
      </c>
      <c r="I1790">
        <f>MONTH($F1790)</f>
        <v/>
      </c>
      <c r="J1790">
        <f>CHOOSE(MONTH($F1790),"Январь","Февраль","Март","Апрель","Май","Июнь","Июль","Август","Сентябрь","Октябрь","Ноябрь","Декабрь")</f>
        <v/>
      </c>
      <c r="K1790">
        <f>DAY($F1790)</f>
        <v/>
      </c>
      <c r="L1790">
        <f>IF(MOD($A1790,10)&lt;7,"ФО_01_Крупный","ФО_"&amp;TEXT(MOD($A1790,8)+1,"00"))</f>
        <v/>
      </c>
      <c r="M1790">
        <f>IF($AB1790="Да","Регион_001_Крупный","Регион_"&amp;TEXT(MOD(QUOTIENT($A1790-1,20),180)+1,"000"))</f>
        <v/>
      </c>
      <c r="N1790">
        <f>IF($AB1790="Да","Город_"&amp;TEXT(MOD($A1790-1,250)+1,"0000"),"Город_"&amp;TEXT(MOD($A1790-1,3000)+1,"0000"))</f>
        <v/>
      </c>
      <c r="O1790">
        <f>IF($AB1790="Да","Холдинг_Крупный","Холдинг_"&amp;TEXT(MOD(QUOTIENT($A1790-1,10000),20)+1,"00"))</f>
        <v/>
      </c>
      <c r="P1790">
        <f>IF($AB1790="Да","Организация_Крупная","Организация_"&amp;TEXT(MOD(QUOTIENT($A1790-1,500),600)+1,"000"))</f>
        <v/>
      </c>
      <c r="Q1790">
        <f>"Отдел_"&amp;TEXT(MOD(QUOTIENT($A1790-1,50),100)+1,"000")</f>
        <v/>
      </c>
      <c r="R1790">
        <f>IF($AB1790="Да","Группа_Крупная","Группа_"&amp;TEXT(MOD(QUOTIENT($A1790-1,5000),30)+1,"00"))</f>
        <v/>
      </c>
      <c r="S1790">
        <f>IF($AB1790="Да","Категория_Крупная","Категория_"&amp;TEXT(MOD(QUOTIENT($A1790-1,500),120)+1,"000"))</f>
        <v/>
      </c>
      <c r="T1790">
        <f>IF($AB1790="Да","Подкатегория_Крупная","Подкатегория_"&amp;TEXT(MOD(QUOTIENT($A1790-1,50),300)+1,"000"))</f>
        <v/>
      </c>
      <c r="U1790">
        <f>"SKU_"&amp;TEXT($A1790,"0000000")</f>
        <v/>
      </c>
      <c r="V1790">
        <f>CHOOSE(MOD($A1790-1,4)+1,"Enterprise","SMB","Госсектор","Розница")</f>
        <v/>
      </c>
      <c r="W1790">
        <f>"Клиент_"&amp;TEXT(MOD($A1790-1,20000)+1,"00000")</f>
        <v/>
      </c>
      <c r="X1790">
        <f>CHOOSE(MOD($A1790-1,5)+1,"Портал","API","Импорт","Ручной ввод","Интеграция")</f>
        <v/>
      </c>
      <c r="Y1790" s="8">
        <f>ROUND(1000+MOD($A1790*37,90000)+IF($AB1790="Да",5000,0),2)</f>
        <v/>
      </c>
      <c r="Z1790">
        <f>1+MOD($A1790,20)</f>
        <v/>
      </c>
      <c r="AA1790" s="8">
        <f>ROUND($Y1790*(0.08+MOD($A1790,17)/100),2)</f>
        <v/>
      </c>
      <c r="AB1790">
        <f>IF(MOD($A1790,10)&lt;7,"Да","Нет")</f>
        <v/>
      </c>
      <c r="AC1790">
        <f>$R1790&amp;" / "&amp;$S1790&amp;" / "&amp;$T1790</f>
        <v/>
      </c>
      <c r="AD1790">
        <f>1</f>
        <v/>
      </c>
      <c r="AE1790">
        <f>IF($A1790&lt;=Settings!$B$4,"до 100",IF($A1790&lt;=Settings!$B$5,"до 10 000",IF($A1790&lt;=Settings!$B$6,"до 100 000","100 000+")))</f>
        <v/>
      </c>
    </row>
    <row r="1791">
      <c r="A1791">
        <f>ROW()-1</f>
        <v/>
      </c>
      <c r="B1791">
        <f>IF($A1791&lt;=Settings!$B$4,"small_control",IF($A1791&lt;=Settings!$B$5,"medium_10k",IF($A1791&lt;=Settings!$B$6,"large_100k","extreme_1m")))</f>
        <v/>
      </c>
      <c r="C1791">
        <f>"ORD-"&amp;TEXT(QUOTIENT($A1791-1,3)+1,"0000000")</f>
        <v/>
      </c>
      <c r="D1791">
        <f>"LINE-"&amp;TEXT($A1791,"0000000")</f>
        <v/>
      </c>
      <c r="E1791" s="7">
        <f>Settings!$B$2+$A1791-1</f>
        <v/>
      </c>
      <c r="F1791" s="7">
        <f>Settings!$B$2+MOD($A1791-1,Settings!$B$7)</f>
        <v/>
      </c>
      <c r="G1791">
        <f>YEAR($F1791)</f>
        <v/>
      </c>
      <c r="H1791">
        <f>"Q"&amp;ROUNDUP(MONTH($F1791)/3,0)</f>
        <v/>
      </c>
      <c r="I1791">
        <f>MONTH($F1791)</f>
        <v/>
      </c>
      <c r="J1791">
        <f>CHOOSE(MONTH($F1791),"Январь","Февраль","Март","Апрель","Май","Июнь","Июль","Август","Сентябрь","Октябрь","Ноябрь","Декабрь")</f>
        <v/>
      </c>
      <c r="K1791">
        <f>DAY($F1791)</f>
        <v/>
      </c>
      <c r="L1791">
        <f>IF(MOD($A1791,10)&lt;7,"ФО_01_Крупный","ФО_"&amp;TEXT(MOD($A1791,8)+1,"00"))</f>
        <v/>
      </c>
      <c r="M1791">
        <f>IF($AB1791="Да","Регион_001_Крупный","Регион_"&amp;TEXT(MOD(QUOTIENT($A1791-1,20),180)+1,"000"))</f>
        <v/>
      </c>
      <c r="N1791">
        <f>IF($AB1791="Да","Город_"&amp;TEXT(MOD($A1791-1,250)+1,"0000"),"Город_"&amp;TEXT(MOD($A1791-1,3000)+1,"0000"))</f>
        <v/>
      </c>
      <c r="O1791">
        <f>IF($AB1791="Да","Холдинг_Крупный","Холдинг_"&amp;TEXT(MOD(QUOTIENT($A1791-1,10000),20)+1,"00"))</f>
        <v/>
      </c>
      <c r="P1791">
        <f>IF($AB1791="Да","Организация_Крупная","Организация_"&amp;TEXT(MOD(QUOTIENT($A1791-1,500),600)+1,"000"))</f>
        <v/>
      </c>
      <c r="Q1791">
        <f>"Отдел_"&amp;TEXT(MOD(QUOTIENT($A1791-1,50),100)+1,"000")</f>
        <v/>
      </c>
      <c r="R1791">
        <f>IF($AB1791="Да","Группа_Крупная","Группа_"&amp;TEXT(MOD(QUOTIENT($A1791-1,5000),30)+1,"00"))</f>
        <v/>
      </c>
      <c r="S1791">
        <f>IF($AB1791="Да","Категория_Крупная","Категория_"&amp;TEXT(MOD(QUOTIENT($A1791-1,500),120)+1,"000"))</f>
        <v/>
      </c>
      <c r="T1791">
        <f>IF($AB1791="Да","Подкатегория_Крупная","Подкатегория_"&amp;TEXT(MOD(QUOTIENT($A1791-1,50),300)+1,"000"))</f>
        <v/>
      </c>
      <c r="U1791">
        <f>"SKU_"&amp;TEXT($A1791,"0000000")</f>
        <v/>
      </c>
      <c r="V1791">
        <f>CHOOSE(MOD($A1791-1,4)+1,"Enterprise","SMB","Госсектор","Розница")</f>
        <v/>
      </c>
      <c r="W1791">
        <f>"Клиент_"&amp;TEXT(MOD($A1791-1,20000)+1,"00000")</f>
        <v/>
      </c>
      <c r="X1791">
        <f>CHOOSE(MOD($A1791-1,5)+1,"Портал","API","Импорт","Ручной ввод","Интеграция")</f>
        <v/>
      </c>
      <c r="Y1791" s="8">
        <f>ROUND(1000+MOD($A1791*37,90000)+IF($AB1791="Да",5000,0),2)</f>
        <v/>
      </c>
      <c r="Z1791">
        <f>1+MOD($A1791,20)</f>
        <v/>
      </c>
      <c r="AA1791" s="8">
        <f>ROUND($Y1791*(0.08+MOD($A1791,17)/100),2)</f>
        <v/>
      </c>
      <c r="AB1791">
        <f>IF(MOD($A1791,10)&lt;7,"Да","Нет")</f>
        <v/>
      </c>
      <c r="AC1791">
        <f>$R1791&amp;" / "&amp;$S1791&amp;" / "&amp;$T1791</f>
        <v/>
      </c>
      <c r="AD1791">
        <f>1</f>
        <v/>
      </c>
      <c r="AE1791">
        <f>IF($A1791&lt;=Settings!$B$4,"до 100",IF($A1791&lt;=Settings!$B$5,"до 10 000",IF($A1791&lt;=Settings!$B$6,"до 100 000","100 000+")))</f>
        <v/>
      </c>
    </row>
    <row r="1792">
      <c r="A1792">
        <f>ROW()-1</f>
        <v/>
      </c>
      <c r="B1792">
        <f>IF($A1792&lt;=Settings!$B$4,"small_control",IF($A1792&lt;=Settings!$B$5,"medium_10k",IF($A1792&lt;=Settings!$B$6,"large_100k","extreme_1m")))</f>
        <v/>
      </c>
      <c r="C1792">
        <f>"ORD-"&amp;TEXT(QUOTIENT($A1792-1,3)+1,"0000000")</f>
        <v/>
      </c>
      <c r="D1792">
        <f>"LINE-"&amp;TEXT($A1792,"0000000")</f>
        <v/>
      </c>
      <c r="E1792" s="7">
        <f>Settings!$B$2+$A1792-1</f>
        <v/>
      </c>
      <c r="F1792" s="7">
        <f>Settings!$B$2+MOD($A1792-1,Settings!$B$7)</f>
        <v/>
      </c>
      <c r="G1792">
        <f>YEAR($F1792)</f>
        <v/>
      </c>
      <c r="H1792">
        <f>"Q"&amp;ROUNDUP(MONTH($F1792)/3,0)</f>
        <v/>
      </c>
      <c r="I1792">
        <f>MONTH($F1792)</f>
        <v/>
      </c>
      <c r="J1792">
        <f>CHOOSE(MONTH($F1792),"Январь","Февраль","Март","Апрель","Май","Июнь","Июль","Август","Сентябрь","Октябрь","Ноябрь","Декабрь")</f>
        <v/>
      </c>
      <c r="K1792">
        <f>DAY($F1792)</f>
        <v/>
      </c>
      <c r="L1792">
        <f>IF(MOD($A1792,10)&lt;7,"ФО_01_Крупный","ФО_"&amp;TEXT(MOD($A1792,8)+1,"00"))</f>
        <v/>
      </c>
      <c r="M1792">
        <f>IF($AB1792="Да","Регион_001_Крупный","Регион_"&amp;TEXT(MOD(QUOTIENT($A1792-1,20),180)+1,"000"))</f>
        <v/>
      </c>
      <c r="N1792">
        <f>IF($AB1792="Да","Город_"&amp;TEXT(MOD($A1792-1,250)+1,"0000"),"Город_"&amp;TEXT(MOD($A1792-1,3000)+1,"0000"))</f>
        <v/>
      </c>
      <c r="O1792">
        <f>IF($AB1792="Да","Холдинг_Крупный","Холдинг_"&amp;TEXT(MOD(QUOTIENT($A1792-1,10000),20)+1,"00"))</f>
        <v/>
      </c>
      <c r="P1792">
        <f>IF($AB1792="Да","Организация_Крупная","Организация_"&amp;TEXT(MOD(QUOTIENT($A1792-1,500),600)+1,"000"))</f>
        <v/>
      </c>
      <c r="Q1792">
        <f>"Отдел_"&amp;TEXT(MOD(QUOTIENT($A1792-1,50),100)+1,"000")</f>
        <v/>
      </c>
      <c r="R1792">
        <f>IF($AB1792="Да","Группа_Крупная","Группа_"&amp;TEXT(MOD(QUOTIENT($A1792-1,5000),30)+1,"00"))</f>
        <v/>
      </c>
      <c r="S1792">
        <f>IF($AB1792="Да","Категория_Крупная","Категория_"&amp;TEXT(MOD(QUOTIENT($A1792-1,500),120)+1,"000"))</f>
        <v/>
      </c>
      <c r="T1792">
        <f>IF($AB1792="Да","Подкатегория_Крупная","Подкатегория_"&amp;TEXT(MOD(QUOTIENT($A1792-1,50),300)+1,"000"))</f>
        <v/>
      </c>
      <c r="U1792">
        <f>"SKU_"&amp;TEXT($A1792,"0000000")</f>
        <v/>
      </c>
      <c r="V1792">
        <f>CHOOSE(MOD($A1792-1,4)+1,"Enterprise","SMB","Госсектор","Розница")</f>
        <v/>
      </c>
      <c r="W1792">
        <f>"Клиент_"&amp;TEXT(MOD($A1792-1,20000)+1,"00000")</f>
        <v/>
      </c>
      <c r="X1792">
        <f>CHOOSE(MOD($A1792-1,5)+1,"Портал","API","Импорт","Ручной ввод","Интеграция")</f>
        <v/>
      </c>
      <c r="Y1792" s="8">
        <f>ROUND(1000+MOD($A1792*37,90000)+IF($AB1792="Да",5000,0),2)</f>
        <v/>
      </c>
      <c r="Z1792">
        <f>1+MOD($A1792,20)</f>
        <v/>
      </c>
      <c r="AA1792" s="8">
        <f>ROUND($Y1792*(0.08+MOD($A1792,17)/100),2)</f>
        <v/>
      </c>
      <c r="AB1792">
        <f>IF(MOD($A1792,10)&lt;7,"Да","Нет")</f>
        <v/>
      </c>
      <c r="AC1792">
        <f>$R1792&amp;" / "&amp;$S1792&amp;" / "&amp;$T1792</f>
        <v/>
      </c>
      <c r="AD1792">
        <f>1</f>
        <v/>
      </c>
      <c r="AE1792">
        <f>IF($A1792&lt;=Settings!$B$4,"до 100",IF($A1792&lt;=Settings!$B$5,"до 10 000",IF($A1792&lt;=Settings!$B$6,"до 100 000","100 000+")))</f>
        <v/>
      </c>
    </row>
    <row r="1793">
      <c r="A1793">
        <f>ROW()-1</f>
        <v/>
      </c>
      <c r="B1793">
        <f>IF($A1793&lt;=Settings!$B$4,"small_control",IF($A1793&lt;=Settings!$B$5,"medium_10k",IF($A1793&lt;=Settings!$B$6,"large_100k","extreme_1m")))</f>
        <v/>
      </c>
      <c r="C1793">
        <f>"ORD-"&amp;TEXT(QUOTIENT($A1793-1,3)+1,"0000000")</f>
        <v/>
      </c>
      <c r="D1793">
        <f>"LINE-"&amp;TEXT($A1793,"0000000")</f>
        <v/>
      </c>
      <c r="E1793" s="7">
        <f>Settings!$B$2+$A1793-1</f>
        <v/>
      </c>
      <c r="F1793" s="7">
        <f>Settings!$B$2+MOD($A1793-1,Settings!$B$7)</f>
        <v/>
      </c>
      <c r="G1793">
        <f>YEAR($F1793)</f>
        <v/>
      </c>
      <c r="H1793">
        <f>"Q"&amp;ROUNDUP(MONTH($F1793)/3,0)</f>
        <v/>
      </c>
      <c r="I1793">
        <f>MONTH($F1793)</f>
        <v/>
      </c>
      <c r="J1793">
        <f>CHOOSE(MONTH($F1793),"Январь","Февраль","Март","Апрель","Май","Июнь","Июль","Август","Сентябрь","Октябрь","Ноябрь","Декабрь")</f>
        <v/>
      </c>
      <c r="K1793">
        <f>DAY($F1793)</f>
        <v/>
      </c>
      <c r="L1793">
        <f>IF(MOD($A1793,10)&lt;7,"ФО_01_Крупный","ФО_"&amp;TEXT(MOD($A1793,8)+1,"00"))</f>
        <v/>
      </c>
      <c r="M1793">
        <f>IF($AB1793="Да","Регион_001_Крупный","Регион_"&amp;TEXT(MOD(QUOTIENT($A1793-1,20),180)+1,"000"))</f>
        <v/>
      </c>
      <c r="N1793">
        <f>IF($AB1793="Да","Город_"&amp;TEXT(MOD($A1793-1,250)+1,"0000"),"Город_"&amp;TEXT(MOD($A1793-1,3000)+1,"0000"))</f>
        <v/>
      </c>
      <c r="O1793">
        <f>IF($AB1793="Да","Холдинг_Крупный","Холдинг_"&amp;TEXT(MOD(QUOTIENT($A1793-1,10000),20)+1,"00"))</f>
        <v/>
      </c>
      <c r="P1793">
        <f>IF($AB1793="Да","Организация_Крупная","Организация_"&amp;TEXT(MOD(QUOTIENT($A1793-1,500),600)+1,"000"))</f>
        <v/>
      </c>
      <c r="Q1793">
        <f>"Отдел_"&amp;TEXT(MOD(QUOTIENT($A1793-1,50),100)+1,"000")</f>
        <v/>
      </c>
      <c r="R1793">
        <f>IF($AB1793="Да","Группа_Крупная","Группа_"&amp;TEXT(MOD(QUOTIENT($A1793-1,5000),30)+1,"00"))</f>
        <v/>
      </c>
      <c r="S1793">
        <f>IF($AB1793="Да","Категория_Крупная","Категория_"&amp;TEXT(MOD(QUOTIENT($A1793-1,500),120)+1,"000"))</f>
        <v/>
      </c>
      <c r="T1793">
        <f>IF($AB1793="Да","Подкатегория_Крупная","Подкатегория_"&amp;TEXT(MOD(QUOTIENT($A1793-1,50),300)+1,"000"))</f>
        <v/>
      </c>
      <c r="U1793">
        <f>"SKU_"&amp;TEXT($A1793,"0000000")</f>
        <v/>
      </c>
      <c r="V1793">
        <f>CHOOSE(MOD($A1793-1,4)+1,"Enterprise","SMB","Госсектор","Розница")</f>
        <v/>
      </c>
      <c r="W1793">
        <f>"Клиент_"&amp;TEXT(MOD($A1793-1,20000)+1,"00000")</f>
        <v/>
      </c>
      <c r="X1793">
        <f>CHOOSE(MOD($A1793-1,5)+1,"Портал","API","Импорт","Ручной ввод","Интеграция")</f>
        <v/>
      </c>
      <c r="Y1793" s="8">
        <f>ROUND(1000+MOD($A1793*37,90000)+IF($AB1793="Да",5000,0),2)</f>
        <v/>
      </c>
      <c r="Z1793">
        <f>1+MOD($A1793,20)</f>
        <v/>
      </c>
      <c r="AA1793" s="8">
        <f>ROUND($Y1793*(0.08+MOD($A1793,17)/100),2)</f>
        <v/>
      </c>
      <c r="AB1793">
        <f>IF(MOD($A1793,10)&lt;7,"Да","Нет")</f>
        <v/>
      </c>
      <c r="AC1793">
        <f>$R1793&amp;" / "&amp;$S1793&amp;" / "&amp;$T1793</f>
        <v/>
      </c>
      <c r="AD1793">
        <f>1</f>
        <v/>
      </c>
      <c r="AE1793">
        <f>IF($A1793&lt;=Settings!$B$4,"до 100",IF($A1793&lt;=Settings!$B$5,"до 10 000",IF($A1793&lt;=Settings!$B$6,"до 100 000","100 000+")))</f>
        <v/>
      </c>
    </row>
    <row r="1794">
      <c r="A1794">
        <f>ROW()-1</f>
        <v/>
      </c>
      <c r="B1794">
        <f>IF($A1794&lt;=Settings!$B$4,"small_control",IF($A1794&lt;=Settings!$B$5,"medium_10k",IF($A1794&lt;=Settings!$B$6,"large_100k","extreme_1m")))</f>
        <v/>
      </c>
      <c r="C1794">
        <f>"ORD-"&amp;TEXT(QUOTIENT($A1794-1,3)+1,"0000000")</f>
        <v/>
      </c>
      <c r="D1794">
        <f>"LINE-"&amp;TEXT($A1794,"0000000")</f>
        <v/>
      </c>
      <c r="E1794" s="7">
        <f>Settings!$B$2+$A1794-1</f>
        <v/>
      </c>
      <c r="F1794" s="7">
        <f>Settings!$B$2+MOD($A1794-1,Settings!$B$7)</f>
        <v/>
      </c>
      <c r="G1794">
        <f>YEAR($F1794)</f>
        <v/>
      </c>
      <c r="H1794">
        <f>"Q"&amp;ROUNDUP(MONTH($F1794)/3,0)</f>
        <v/>
      </c>
      <c r="I1794">
        <f>MONTH($F1794)</f>
        <v/>
      </c>
      <c r="J1794">
        <f>CHOOSE(MONTH($F1794),"Январь","Февраль","Март","Апрель","Май","Июнь","Июль","Август","Сентябрь","Октябрь","Ноябрь","Декабрь")</f>
        <v/>
      </c>
      <c r="K1794">
        <f>DAY($F1794)</f>
        <v/>
      </c>
      <c r="L1794">
        <f>IF(MOD($A1794,10)&lt;7,"ФО_01_Крупный","ФО_"&amp;TEXT(MOD($A1794,8)+1,"00"))</f>
        <v/>
      </c>
      <c r="M1794">
        <f>IF($AB1794="Да","Регион_001_Крупный","Регион_"&amp;TEXT(MOD(QUOTIENT($A1794-1,20),180)+1,"000"))</f>
        <v/>
      </c>
      <c r="N1794">
        <f>IF($AB1794="Да","Город_"&amp;TEXT(MOD($A1794-1,250)+1,"0000"),"Город_"&amp;TEXT(MOD($A1794-1,3000)+1,"0000"))</f>
        <v/>
      </c>
      <c r="O1794">
        <f>IF($AB1794="Да","Холдинг_Крупный","Холдинг_"&amp;TEXT(MOD(QUOTIENT($A1794-1,10000),20)+1,"00"))</f>
        <v/>
      </c>
      <c r="P1794">
        <f>IF($AB1794="Да","Организация_Крупная","Организация_"&amp;TEXT(MOD(QUOTIENT($A1794-1,500),600)+1,"000"))</f>
        <v/>
      </c>
      <c r="Q1794">
        <f>"Отдел_"&amp;TEXT(MOD(QUOTIENT($A1794-1,50),100)+1,"000")</f>
        <v/>
      </c>
      <c r="R1794">
        <f>IF($AB1794="Да","Группа_Крупная","Группа_"&amp;TEXT(MOD(QUOTIENT($A1794-1,5000),30)+1,"00"))</f>
        <v/>
      </c>
      <c r="S1794">
        <f>IF($AB1794="Да","Категория_Крупная","Категория_"&amp;TEXT(MOD(QUOTIENT($A1794-1,500),120)+1,"000"))</f>
        <v/>
      </c>
      <c r="T1794">
        <f>IF($AB1794="Да","Подкатегория_Крупная","Подкатегория_"&amp;TEXT(MOD(QUOTIENT($A1794-1,50),300)+1,"000"))</f>
        <v/>
      </c>
      <c r="U1794">
        <f>"SKU_"&amp;TEXT($A1794,"0000000")</f>
        <v/>
      </c>
      <c r="V1794">
        <f>CHOOSE(MOD($A1794-1,4)+1,"Enterprise","SMB","Госсектор","Розница")</f>
        <v/>
      </c>
      <c r="W1794">
        <f>"Клиент_"&amp;TEXT(MOD($A1794-1,20000)+1,"00000")</f>
        <v/>
      </c>
      <c r="X1794">
        <f>CHOOSE(MOD($A1794-1,5)+1,"Портал","API","Импорт","Ручной ввод","Интеграция")</f>
        <v/>
      </c>
      <c r="Y1794" s="8">
        <f>ROUND(1000+MOD($A1794*37,90000)+IF($AB1794="Да",5000,0),2)</f>
        <v/>
      </c>
      <c r="Z1794">
        <f>1+MOD($A1794,20)</f>
        <v/>
      </c>
      <c r="AA1794" s="8">
        <f>ROUND($Y1794*(0.08+MOD($A1794,17)/100),2)</f>
        <v/>
      </c>
      <c r="AB1794">
        <f>IF(MOD($A1794,10)&lt;7,"Да","Нет")</f>
        <v/>
      </c>
      <c r="AC1794">
        <f>$R1794&amp;" / "&amp;$S1794&amp;" / "&amp;$T1794</f>
        <v/>
      </c>
      <c r="AD1794">
        <f>1</f>
        <v/>
      </c>
      <c r="AE1794">
        <f>IF($A1794&lt;=Settings!$B$4,"до 100",IF($A1794&lt;=Settings!$B$5,"до 10 000",IF($A1794&lt;=Settings!$B$6,"до 100 000","100 000+")))</f>
        <v/>
      </c>
    </row>
    <row r="1795">
      <c r="A1795">
        <f>ROW()-1</f>
        <v/>
      </c>
      <c r="B1795">
        <f>IF($A1795&lt;=Settings!$B$4,"small_control",IF($A1795&lt;=Settings!$B$5,"medium_10k",IF($A1795&lt;=Settings!$B$6,"large_100k","extreme_1m")))</f>
        <v/>
      </c>
      <c r="C1795">
        <f>"ORD-"&amp;TEXT(QUOTIENT($A1795-1,3)+1,"0000000")</f>
        <v/>
      </c>
      <c r="D1795">
        <f>"LINE-"&amp;TEXT($A1795,"0000000")</f>
        <v/>
      </c>
      <c r="E1795" s="7">
        <f>Settings!$B$2+$A1795-1</f>
        <v/>
      </c>
      <c r="F1795" s="7">
        <f>Settings!$B$2+MOD($A1795-1,Settings!$B$7)</f>
        <v/>
      </c>
      <c r="G1795">
        <f>YEAR($F1795)</f>
        <v/>
      </c>
      <c r="H1795">
        <f>"Q"&amp;ROUNDUP(MONTH($F1795)/3,0)</f>
        <v/>
      </c>
      <c r="I1795">
        <f>MONTH($F1795)</f>
        <v/>
      </c>
      <c r="J1795">
        <f>CHOOSE(MONTH($F1795),"Январь","Февраль","Март","Апрель","Май","Июнь","Июль","Август","Сентябрь","Октябрь","Ноябрь","Декабрь")</f>
        <v/>
      </c>
      <c r="K1795">
        <f>DAY($F1795)</f>
        <v/>
      </c>
      <c r="L1795">
        <f>IF(MOD($A1795,10)&lt;7,"ФО_01_Крупный","ФО_"&amp;TEXT(MOD($A1795,8)+1,"00"))</f>
        <v/>
      </c>
      <c r="M1795">
        <f>IF($AB1795="Да","Регион_001_Крупный","Регион_"&amp;TEXT(MOD(QUOTIENT($A1795-1,20),180)+1,"000"))</f>
        <v/>
      </c>
      <c r="N1795">
        <f>IF($AB1795="Да","Город_"&amp;TEXT(MOD($A1795-1,250)+1,"0000"),"Город_"&amp;TEXT(MOD($A1795-1,3000)+1,"0000"))</f>
        <v/>
      </c>
      <c r="O1795">
        <f>IF($AB1795="Да","Холдинг_Крупный","Холдинг_"&amp;TEXT(MOD(QUOTIENT($A1795-1,10000),20)+1,"00"))</f>
        <v/>
      </c>
      <c r="P1795">
        <f>IF($AB1795="Да","Организация_Крупная","Организация_"&amp;TEXT(MOD(QUOTIENT($A1795-1,500),600)+1,"000"))</f>
        <v/>
      </c>
      <c r="Q1795">
        <f>"Отдел_"&amp;TEXT(MOD(QUOTIENT($A1795-1,50),100)+1,"000")</f>
        <v/>
      </c>
      <c r="R1795">
        <f>IF($AB1795="Да","Группа_Крупная","Группа_"&amp;TEXT(MOD(QUOTIENT($A1795-1,5000),30)+1,"00"))</f>
        <v/>
      </c>
      <c r="S1795">
        <f>IF($AB1795="Да","Категория_Крупная","Категория_"&amp;TEXT(MOD(QUOTIENT($A1795-1,500),120)+1,"000"))</f>
        <v/>
      </c>
      <c r="T1795">
        <f>IF($AB1795="Да","Подкатегория_Крупная","Подкатегория_"&amp;TEXT(MOD(QUOTIENT($A1795-1,50),300)+1,"000"))</f>
        <v/>
      </c>
      <c r="U1795">
        <f>"SKU_"&amp;TEXT($A1795,"0000000")</f>
        <v/>
      </c>
      <c r="V1795">
        <f>CHOOSE(MOD($A1795-1,4)+1,"Enterprise","SMB","Госсектор","Розница")</f>
        <v/>
      </c>
      <c r="W1795">
        <f>"Клиент_"&amp;TEXT(MOD($A1795-1,20000)+1,"00000")</f>
        <v/>
      </c>
      <c r="X1795">
        <f>CHOOSE(MOD($A1795-1,5)+1,"Портал","API","Импорт","Ручной ввод","Интеграция")</f>
        <v/>
      </c>
      <c r="Y1795" s="8">
        <f>ROUND(1000+MOD($A1795*37,90000)+IF($AB1795="Да",5000,0),2)</f>
        <v/>
      </c>
      <c r="Z1795">
        <f>1+MOD($A1795,20)</f>
        <v/>
      </c>
      <c r="AA1795" s="8">
        <f>ROUND($Y1795*(0.08+MOD($A1795,17)/100),2)</f>
        <v/>
      </c>
      <c r="AB1795">
        <f>IF(MOD($A1795,10)&lt;7,"Да","Нет")</f>
        <v/>
      </c>
      <c r="AC1795">
        <f>$R1795&amp;" / "&amp;$S1795&amp;" / "&amp;$T1795</f>
        <v/>
      </c>
      <c r="AD1795">
        <f>1</f>
        <v/>
      </c>
      <c r="AE1795">
        <f>IF($A1795&lt;=Settings!$B$4,"до 100",IF($A1795&lt;=Settings!$B$5,"до 10 000",IF($A1795&lt;=Settings!$B$6,"до 100 000","100 000+")))</f>
        <v/>
      </c>
    </row>
    <row r="1796">
      <c r="A1796">
        <f>ROW()-1</f>
        <v/>
      </c>
      <c r="B1796">
        <f>IF($A1796&lt;=Settings!$B$4,"small_control",IF($A1796&lt;=Settings!$B$5,"medium_10k",IF($A1796&lt;=Settings!$B$6,"large_100k","extreme_1m")))</f>
        <v/>
      </c>
      <c r="C1796">
        <f>"ORD-"&amp;TEXT(QUOTIENT($A1796-1,3)+1,"0000000")</f>
        <v/>
      </c>
      <c r="D1796">
        <f>"LINE-"&amp;TEXT($A1796,"0000000")</f>
        <v/>
      </c>
      <c r="E1796" s="7">
        <f>Settings!$B$2+$A1796-1</f>
        <v/>
      </c>
      <c r="F1796" s="7">
        <f>Settings!$B$2+MOD($A1796-1,Settings!$B$7)</f>
        <v/>
      </c>
      <c r="G1796">
        <f>YEAR($F1796)</f>
        <v/>
      </c>
      <c r="H1796">
        <f>"Q"&amp;ROUNDUP(MONTH($F1796)/3,0)</f>
        <v/>
      </c>
      <c r="I1796">
        <f>MONTH($F1796)</f>
        <v/>
      </c>
      <c r="J1796">
        <f>CHOOSE(MONTH($F1796),"Январь","Февраль","Март","Апрель","Май","Июнь","Июль","Август","Сентябрь","Октябрь","Ноябрь","Декабрь")</f>
        <v/>
      </c>
      <c r="K1796">
        <f>DAY($F1796)</f>
        <v/>
      </c>
      <c r="L1796">
        <f>IF(MOD($A1796,10)&lt;7,"ФО_01_Крупный","ФО_"&amp;TEXT(MOD($A1796,8)+1,"00"))</f>
        <v/>
      </c>
      <c r="M1796">
        <f>IF($AB1796="Да","Регион_001_Крупный","Регион_"&amp;TEXT(MOD(QUOTIENT($A1796-1,20),180)+1,"000"))</f>
        <v/>
      </c>
      <c r="N1796">
        <f>IF($AB1796="Да","Город_"&amp;TEXT(MOD($A1796-1,250)+1,"0000"),"Город_"&amp;TEXT(MOD($A1796-1,3000)+1,"0000"))</f>
        <v/>
      </c>
      <c r="O1796">
        <f>IF($AB1796="Да","Холдинг_Крупный","Холдинг_"&amp;TEXT(MOD(QUOTIENT($A1796-1,10000),20)+1,"00"))</f>
        <v/>
      </c>
      <c r="P1796">
        <f>IF($AB1796="Да","Организация_Крупная","Организация_"&amp;TEXT(MOD(QUOTIENT($A1796-1,500),600)+1,"000"))</f>
        <v/>
      </c>
      <c r="Q1796">
        <f>"Отдел_"&amp;TEXT(MOD(QUOTIENT($A1796-1,50),100)+1,"000")</f>
        <v/>
      </c>
      <c r="R1796">
        <f>IF($AB1796="Да","Группа_Крупная","Группа_"&amp;TEXT(MOD(QUOTIENT($A1796-1,5000),30)+1,"00"))</f>
        <v/>
      </c>
      <c r="S1796">
        <f>IF($AB1796="Да","Категория_Крупная","Категория_"&amp;TEXT(MOD(QUOTIENT($A1796-1,500),120)+1,"000"))</f>
        <v/>
      </c>
      <c r="T1796">
        <f>IF($AB1796="Да","Подкатегория_Крупная","Подкатегория_"&amp;TEXT(MOD(QUOTIENT($A1796-1,50),300)+1,"000"))</f>
        <v/>
      </c>
      <c r="U1796">
        <f>"SKU_"&amp;TEXT($A1796,"0000000")</f>
        <v/>
      </c>
      <c r="V1796">
        <f>CHOOSE(MOD($A1796-1,4)+1,"Enterprise","SMB","Госсектор","Розница")</f>
        <v/>
      </c>
      <c r="W1796">
        <f>"Клиент_"&amp;TEXT(MOD($A1796-1,20000)+1,"00000")</f>
        <v/>
      </c>
      <c r="X1796">
        <f>CHOOSE(MOD($A1796-1,5)+1,"Портал","API","Импорт","Ручной ввод","Интеграция")</f>
        <v/>
      </c>
      <c r="Y1796" s="8">
        <f>ROUND(1000+MOD($A1796*37,90000)+IF($AB1796="Да",5000,0),2)</f>
        <v/>
      </c>
      <c r="Z1796">
        <f>1+MOD($A1796,20)</f>
        <v/>
      </c>
      <c r="AA1796" s="8">
        <f>ROUND($Y1796*(0.08+MOD($A1796,17)/100),2)</f>
        <v/>
      </c>
      <c r="AB1796">
        <f>IF(MOD($A1796,10)&lt;7,"Да","Нет")</f>
        <v/>
      </c>
      <c r="AC1796">
        <f>$R1796&amp;" / "&amp;$S1796&amp;" / "&amp;$T1796</f>
        <v/>
      </c>
      <c r="AD1796">
        <f>1</f>
        <v/>
      </c>
      <c r="AE1796">
        <f>IF($A1796&lt;=Settings!$B$4,"до 100",IF($A1796&lt;=Settings!$B$5,"до 10 000",IF($A1796&lt;=Settings!$B$6,"до 100 000","100 000+")))</f>
        <v/>
      </c>
    </row>
    <row r="1797">
      <c r="A1797">
        <f>ROW()-1</f>
        <v/>
      </c>
      <c r="B1797">
        <f>IF($A1797&lt;=Settings!$B$4,"small_control",IF($A1797&lt;=Settings!$B$5,"medium_10k",IF($A1797&lt;=Settings!$B$6,"large_100k","extreme_1m")))</f>
        <v/>
      </c>
      <c r="C1797">
        <f>"ORD-"&amp;TEXT(QUOTIENT($A1797-1,3)+1,"0000000")</f>
        <v/>
      </c>
      <c r="D1797">
        <f>"LINE-"&amp;TEXT($A1797,"0000000")</f>
        <v/>
      </c>
      <c r="E1797" s="7">
        <f>Settings!$B$2+$A1797-1</f>
        <v/>
      </c>
      <c r="F1797" s="7">
        <f>Settings!$B$2+MOD($A1797-1,Settings!$B$7)</f>
        <v/>
      </c>
      <c r="G1797">
        <f>YEAR($F1797)</f>
        <v/>
      </c>
      <c r="H1797">
        <f>"Q"&amp;ROUNDUP(MONTH($F1797)/3,0)</f>
        <v/>
      </c>
      <c r="I1797">
        <f>MONTH($F1797)</f>
        <v/>
      </c>
      <c r="J1797">
        <f>CHOOSE(MONTH($F1797),"Январь","Февраль","Март","Апрель","Май","Июнь","Июль","Август","Сентябрь","Октябрь","Ноябрь","Декабрь")</f>
        <v/>
      </c>
      <c r="K1797">
        <f>DAY($F1797)</f>
        <v/>
      </c>
      <c r="L1797">
        <f>IF(MOD($A1797,10)&lt;7,"ФО_01_Крупный","ФО_"&amp;TEXT(MOD($A1797,8)+1,"00"))</f>
        <v/>
      </c>
      <c r="M1797">
        <f>IF($AB1797="Да","Регион_001_Крупный","Регион_"&amp;TEXT(MOD(QUOTIENT($A1797-1,20),180)+1,"000"))</f>
        <v/>
      </c>
      <c r="N1797">
        <f>IF($AB1797="Да","Город_"&amp;TEXT(MOD($A1797-1,250)+1,"0000"),"Город_"&amp;TEXT(MOD($A1797-1,3000)+1,"0000"))</f>
        <v/>
      </c>
      <c r="O1797">
        <f>IF($AB1797="Да","Холдинг_Крупный","Холдинг_"&amp;TEXT(MOD(QUOTIENT($A1797-1,10000),20)+1,"00"))</f>
        <v/>
      </c>
      <c r="P1797">
        <f>IF($AB1797="Да","Организация_Крупная","Организация_"&amp;TEXT(MOD(QUOTIENT($A1797-1,500),600)+1,"000"))</f>
        <v/>
      </c>
      <c r="Q1797">
        <f>"Отдел_"&amp;TEXT(MOD(QUOTIENT($A1797-1,50),100)+1,"000")</f>
        <v/>
      </c>
      <c r="R1797">
        <f>IF($AB1797="Да","Группа_Крупная","Группа_"&amp;TEXT(MOD(QUOTIENT($A1797-1,5000),30)+1,"00"))</f>
        <v/>
      </c>
      <c r="S1797">
        <f>IF($AB1797="Да","Категория_Крупная","Категория_"&amp;TEXT(MOD(QUOTIENT($A1797-1,500),120)+1,"000"))</f>
        <v/>
      </c>
      <c r="T1797">
        <f>IF($AB1797="Да","Подкатегория_Крупная","Подкатегория_"&amp;TEXT(MOD(QUOTIENT($A1797-1,50),300)+1,"000"))</f>
        <v/>
      </c>
      <c r="U1797">
        <f>"SKU_"&amp;TEXT($A1797,"0000000")</f>
        <v/>
      </c>
      <c r="V1797">
        <f>CHOOSE(MOD($A1797-1,4)+1,"Enterprise","SMB","Госсектор","Розница")</f>
        <v/>
      </c>
      <c r="W1797">
        <f>"Клиент_"&amp;TEXT(MOD($A1797-1,20000)+1,"00000")</f>
        <v/>
      </c>
      <c r="X1797">
        <f>CHOOSE(MOD($A1797-1,5)+1,"Портал","API","Импорт","Ручной ввод","Интеграция")</f>
        <v/>
      </c>
      <c r="Y1797" s="8">
        <f>ROUND(1000+MOD($A1797*37,90000)+IF($AB1797="Да",5000,0),2)</f>
        <v/>
      </c>
      <c r="Z1797">
        <f>1+MOD($A1797,20)</f>
        <v/>
      </c>
      <c r="AA1797" s="8">
        <f>ROUND($Y1797*(0.08+MOD($A1797,17)/100),2)</f>
        <v/>
      </c>
      <c r="AB1797">
        <f>IF(MOD($A1797,10)&lt;7,"Да","Нет")</f>
        <v/>
      </c>
      <c r="AC1797">
        <f>$R1797&amp;" / "&amp;$S1797&amp;" / "&amp;$T1797</f>
        <v/>
      </c>
      <c r="AD1797">
        <f>1</f>
        <v/>
      </c>
      <c r="AE1797">
        <f>IF($A1797&lt;=Settings!$B$4,"до 100",IF($A1797&lt;=Settings!$B$5,"до 10 000",IF($A1797&lt;=Settings!$B$6,"до 100 000","100 000+")))</f>
        <v/>
      </c>
    </row>
    <row r="1798">
      <c r="A1798">
        <f>ROW()-1</f>
        <v/>
      </c>
      <c r="B1798">
        <f>IF($A1798&lt;=Settings!$B$4,"small_control",IF($A1798&lt;=Settings!$B$5,"medium_10k",IF($A1798&lt;=Settings!$B$6,"large_100k","extreme_1m")))</f>
        <v/>
      </c>
      <c r="C1798">
        <f>"ORD-"&amp;TEXT(QUOTIENT($A1798-1,3)+1,"0000000")</f>
        <v/>
      </c>
      <c r="D1798">
        <f>"LINE-"&amp;TEXT($A1798,"0000000")</f>
        <v/>
      </c>
      <c r="E1798" s="7">
        <f>Settings!$B$2+$A1798-1</f>
        <v/>
      </c>
      <c r="F1798" s="7">
        <f>Settings!$B$2+MOD($A1798-1,Settings!$B$7)</f>
        <v/>
      </c>
      <c r="G1798">
        <f>YEAR($F1798)</f>
        <v/>
      </c>
      <c r="H1798">
        <f>"Q"&amp;ROUNDUP(MONTH($F1798)/3,0)</f>
        <v/>
      </c>
      <c r="I1798">
        <f>MONTH($F1798)</f>
        <v/>
      </c>
      <c r="J1798">
        <f>CHOOSE(MONTH($F1798),"Январь","Февраль","Март","Апрель","Май","Июнь","Июль","Август","Сентябрь","Октябрь","Ноябрь","Декабрь")</f>
        <v/>
      </c>
      <c r="K1798">
        <f>DAY($F1798)</f>
        <v/>
      </c>
      <c r="L1798">
        <f>IF(MOD($A1798,10)&lt;7,"ФО_01_Крупный","ФО_"&amp;TEXT(MOD($A1798,8)+1,"00"))</f>
        <v/>
      </c>
      <c r="M1798">
        <f>IF($AB1798="Да","Регион_001_Крупный","Регион_"&amp;TEXT(MOD(QUOTIENT($A1798-1,20),180)+1,"000"))</f>
        <v/>
      </c>
      <c r="N1798">
        <f>IF($AB1798="Да","Город_"&amp;TEXT(MOD($A1798-1,250)+1,"0000"),"Город_"&amp;TEXT(MOD($A1798-1,3000)+1,"0000"))</f>
        <v/>
      </c>
      <c r="O1798">
        <f>IF($AB1798="Да","Холдинг_Крупный","Холдинг_"&amp;TEXT(MOD(QUOTIENT($A1798-1,10000),20)+1,"00"))</f>
        <v/>
      </c>
      <c r="P1798">
        <f>IF($AB1798="Да","Организация_Крупная","Организация_"&amp;TEXT(MOD(QUOTIENT($A1798-1,500),600)+1,"000"))</f>
        <v/>
      </c>
      <c r="Q1798">
        <f>"Отдел_"&amp;TEXT(MOD(QUOTIENT($A1798-1,50),100)+1,"000")</f>
        <v/>
      </c>
      <c r="R1798">
        <f>IF($AB1798="Да","Группа_Крупная","Группа_"&amp;TEXT(MOD(QUOTIENT($A1798-1,5000),30)+1,"00"))</f>
        <v/>
      </c>
      <c r="S1798">
        <f>IF($AB1798="Да","Категория_Крупная","Категория_"&amp;TEXT(MOD(QUOTIENT($A1798-1,500),120)+1,"000"))</f>
        <v/>
      </c>
      <c r="T1798">
        <f>IF($AB1798="Да","Подкатегория_Крупная","Подкатегория_"&amp;TEXT(MOD(QUOTIENT($A1798-1,50),300)+1,"000"))</f>
        <v/>
      </c>
      <c r="U1798">
        <f>"SKU_"&amp;TEXT($A1798,"0000000")</f>
        <v/>
      </c>
      <c r="V1798">
        <f>CHOOSE(MOD($A1798-1,4)+1,"Enterprise","SMB","Госсектор","Розница")</f>
        <v/>
      </c>
      <c r="W1798">
        <f>"Клиент_"&amp;TEXT(MOD($A1798-1,20000)+1,"00000")</f>
        <v/>
      </c>
      <c r="X1798">
        <f>CHOOSE(MOD($A1798-1,5)+1,"Портал","API","Импорт","Ручной ввод","Интеграция")</f>
        <v/>
      </c>
      <c r="Y1798" s="8">
        <f>ROUND(1000+MOD($A1798*37,90000)+IF($AB1798="Да",5000,0),2)</f>
        <v/>
      </c>
      <c r="Z1798">
        <f>1+MOD($A1798,20)</f>
        <v/>
      </c>
      <c r="AA1798" s="8">
        <f>ROUND($Y1798*(0.08+MOD($A1798,17)/100),2)</f>
        <v/>
      </c>
      <c r="AB1798">
        <f>IF(MOD($A1798,10)&lt;7,"Да","Нет")</f>
        <v/>
      </c>
      <c r="AC1798">
        <f>$R1798&amp;" / "&amp;$S1798&amp;" / "&amp;$T1798</f>
        <v/>
      </c>
      <c r="AD1798">
        <f>1</f>
        <v/>
      </c>
      <c r="AE1798">
        <f>IF($A1798&lt;=Settings!$B$4,"до 100",IF($A1798&lt;=Settings!$B$5,"до 10 000",IF($A1798&lt;=Settings!$B$6,"до 100 000","100 000+")))</f>
        <v/>
      </c>
    </row>
    <row r="1799">
      <c r="A1799">
        <f>ROW()-1</f>
        <v/>
      </c>
      <c r="B1799">
        <f>IF($A1799&lt;=Settings!$B$4,"small_control",IF($A1799&lt;=Settings!$B$5,"medium_10k",IF($A1799&lt;=Settings!$B$6,"large_100k","extreme_1m")))</f>
        <v/>
      </c>
      <c r="C1799">
        <f>"ORD-"&amp;TEXT(QUOTIENT($A1799-1,3)+1,"0000000")</f>
        <v/>
      </c>
      <c r="D1799">
        <f>"LINE-"&amp;TEXT($A1799,"0000000")</f>
        <v/>
      </c>
      <c r="E1799" s="7">
        <f>Settings!$B$2+$A1799-1</f>
        <v/>
      </c>
      <c r="F1799" s="7">
        <f>Settings!$B$2+MOD($A1799-1,Settings!$B$7)</f>
        <v/>
      </c>
      <c r="G1799">
        <f>YEAR($F1799)</f>
        <v/>
      </c>
      <c r="H1799">
        <f>"Q"&amp;ROUNDUP(MONTH($F1799)/3,0)</f>
        <v/>
      </c>
      <c r="I1799">
        <f>MONTH($F1799)</f>
        <v/>
      </c>
      <c r="J1799">
        <f>CHOOSE(MONTH($F1799),"Январь","Февраль","Март","Апрель","Май","Июнь","Июль","Август","Сентябрь","Октябрь","Ноябрь","Декабрь")</f>
        <v/>
      </c>
      <c r="K1799">
        <f>DAY($F1799)</f>
        <v/>
      </c>
      <c r="L1799">
        <f>IF(MOD($A1799,10)&lt;7,"ФО_01_Крупный","ФО_"&amp;TEXT(MOD($A1799,8)+1,"00"))</f>
        <v/>
      </c>
      <c r="M1799">
        <f>IF($AB1799="Да","Регион_001_Крупный","Регион_"&amp;TEXT(MOD(QUOTIENT($A1799-1,20),180)+1,"000"))</f>
        <v/>
      </c>
      <c r="N1799">
        <f>IF($AB1799="Да","Город_"&amp;TEXT(MOD($A1799-1,250)+1,"0000"),"Город_"&amp;TEXT(MOD($A1799-1,3000)+1,"0000"))</f>
        <v/>
      </c>
      <c r="O1799">
        <f>IF($AB1799="Да","Холдинг_Крупный","Холдинг_"&amp;TEXT(MOD(QUOTIENT($A1799-1,10000),20)+1,"00"))</f>
        <v/>
      </c>
      <c r="P1799">
        <f>IF($AB1799="Да","Организация_Крупная","Организация_"&amp;TEXT(MOD(QUOTIENT($A1799-1,500),600)+1,"000"))</f>
        <v/>
      </c>
      <c r="Q1799">
        <f>"Отдел_"&amp;TEXT(MOD(QUOTIENT($A1799-1,50),100)+1,"000")</f>
        <v/>
      </c>
      <c r="R1799">
        <f>IF($AB1799="Да","Группа_Крупная","Группа_"&amp;TEXT(MOD(QUOTIENT($A1799-1,5000),30)+1,"00"))</f>
        <v/>
      </c>
      <c r="S1799">
        <f>IF($AB1799="Да","Категория_Крупная","Категория_"&amp;TEXT(MOD(QUOTIENT($A1799-1,500),120)+1,"000"))</f>
        <v/>
      </c>
      <c r="T1799">
        <f>IF($AB1799="Да","Подкатегория_Крупная","Подкатегория_"&amp;TEXT(MOD(QUOTIENT($A1799-1,50),300)+1,"000"))</f>
        <v/>
      </c>
      <c r="U1799">
        <f>"SKU_"&amp;TEXT($A1799,"0000000")</f>
        <v/>
      </c>
      <c r="V1799">
        <f>CHOOSE(MOD($A1799-1,4)+1,"Enterprise","SMB","Госсектор","Розница")</f>
        <v/>
      </c>
      <c r="W1799">
        <f>"Клиент_"&amp;TEXT(MOD($A1799-1,20000)+1,"00000")</f>
        <v/>
      </c>
      <c r="X1799">
        <f>CHOOSE(MOD($A1799-1,5)+1,"Портал","API","Импорт","Ручной ввод","Интеграция")</f>
        <v/>
      </c>
      <c r="Y1799" s="8">
        <f>ROUND(1000+MOD($A1799*37,90000)+IF($AB1799="Да",5000,0),2)</f>
        <v/>
      </c>
      <c r="Z1799">
        <f>1+MOD($A1799,20)</f>
        <v/>
      </c>
      <c r="AA1799" s="8">
        <f>ROUND($Y1799*(0.08+MOD($A1799,17)/100),2)</f>
        <v/>
      </c>
      <c r="AB1799">
        <f>IF(MOD($A1799,10)&lt;7,"Да","Нет")</f>
        <v/>
      </c>
      <c r="AC1799">
        <f>$R1799&amp;" / "&amp;$S1799&amp;" / "&amp;$T1799</f>
        <v/>
      </c>
      <c r="AD1799">
        <f>1</f>
        <v/>
      </c>
      <c r="AE1799">
        <f>IF($A1799&lt;=Settings!$B$4,"до 100",IF($A1799&lt;=Settings!$B$5,"до 10 000",IF($A1799&lt;=Settings!$B$6,"до 100 000","100 000+")))</f>
        <v/>
      </c>
    </row>
    <row r="1800">
      <c r="A1800">
        <f>ROW()-1</f>
        <v/>
      </c>
      <c r="B1800">
        <f>IF($A1800&lt;=Settings!$B$4,"small_control",IF($A1800&lt;=Settings!$B$5,"medium_10k",IF($A1800&lt;=Settings!$B$6,"large_100k","extreme_1m")))</f>
        <v/>
      </c>
      <c r="C1800">
        <f>"ORD-"&amp;TEXT(QUOTIENT($A1800-1,3)+1,"0000000")</f>
        <v/>
      </c>
      <c r="D1800">
        <f>"LINE-"&amp;TEXT($A1800,"0000000")</f>
        <v/>
      </c>
      <c r="E1800" s="7">
        <f>Settings!$B$2+$A1800-1</f>
        <v/>
      </c>
      <c r="F1800" s="7">
        <f>Settings!$B$2+MOD($A1800-1,Settings!$B$7)</f>
        <v/>
      </c>
      <c r="G1800">
        <f>YEAR($F1800)</f>
        <v/>
      </c>
      <c r="H1800">
        <f>"Q"&amp;ROUNDUP(MONTH($F1800)/3,0)</f>
        <v/>
      </c>
      <c r="I1800">
        <f>MONTH($F1800)</f>
        <v/>
      </c>
      <c r="J1800">
        <f>CHOOSE(MONTH($F1800),"Январь","Февраль","Март","Апрель","Май","Июнь","Июль","Август","Сентябрь","Октябрь","Ноябрь","Декабрь")</f>
        <v/>
      </c>
      <c r="K1800">
        <f>DAY($F1800)</f>
        <v/>
      </c>
      <c r="L1800">
        <f>IF(MOD($A1800,10)&lt;7,"ФО_01_Крупный","ФО_"&amp;TEXT(MOD($A1800,8)+1,"00"))</f>
        <v/>
      </c>
      <c r="M1800">
        <f>IF($AB1800="Да","Регион_001_Крупный","Регион_"&amp;TEXT(MOD(QUOTIENT($A1800-1,20),180)+1,"000"))</f>
        <v/>
      </c>
      <c r="N1800">
        <f>IF($AB1800="Да","Город_"&amp;TEXT(MOD($A1800-1,250)+1,"0000"),"Город_"&amp;TEXT(MOD($A1800-1,3000)+1,"0000"))</f>
        <v/>
      </c>
      <c r="O1800">
        <f>IF($AB1800="Да","Холдинг_Крупный","Холдинг_"&amp;TEXT(MOD(QUOTIENT($A1800-1,10000),20)+1,"00"))</f>
        <v/>
      </c>
      <c r="P1800">
        <f>IF($AB1800="Да","Организация_Крупная","Организация_"&amp;TEXT(MOD(QUOTIENT($A1800-1,500),600)+1,"000"))</f>
        <v/>
      </c>
      <c r="Q1800">
        <f>"Отдел_"&amp;TEXT(MOD(QUOTIENT($A1800-1,50),100)+1,"000")</f>
        <v/>
      </c>
      <c r="R1800">
        <f>IF($AB1800="Да","Группа_Крупная","Группа_"&amp;TEXT(MOD(QUOTIENT($A1800-1,5000),30)+1,"00"))</f>
        <v/>
      </c>
      <c r="S1800">
        <f>IF($AB1800="Да","Категория_Крупная","Категория_"&amp;TEXT(MOD(QUOTIENT($A1800-1,500),120)+1,"000"))</f>
        <v/>
      </c>
      <c r="T1800">
        <f>IF($AB1800="Да","Подкатегория_Крупная","Подкатегория_"&amp;TEXT(MOD(QUOTIENT($A1800-1,50),300)+1,"000"))</f>
        <v/>
      </c>
      <c r="U1800">
        <f>"SKU_"&amp;TEXT($A1800,"0000000")</f>
        <v/>
      </c>
      <c r="V1800">
        <f>CHOOSE(MOD($A1800-1,4)+1,"Enterprise","SMB","Госсектор","Розница")</f>
        <v/>
      </c>
      <c r="W1800">
        <f>"Клиент_"&amp;TEXT(MOD($A1800-1,20000)+1,"00000")</f>
        <v/>
      </c>
      <c r="X1800">
        <f>CHOOSE(MOD($A1800-1,5)+1,"Портал","API","Импорт","Ручной ввод","Интеграция")</f>
        <v/>
      </c>
      <c r="Y1800" s="8">
        <f>ROUND(1000+MOD($A1800*37,90000)+IF($AB1800="Да",5000,0),2)</f>
        <v/>
      </c>
      <c r="Z1800">
        <f>1+MOD($A1800,20)</f>
        <v/>
      </c>
      <c r="AA1800" s="8">
        <f>ROUND($Y1800*(0.08+MOD($A1800,17)/100),2)</f>
        <v/>
      </c>
      <c r="AB1800">
        <f>IF(MOD($A1800,10)&lt;7,"Да","Нет")</f>
        <v/>
      </c>
      <c r="AC1800">
        <f>$R1800&amp;" / "&amp;$S1800&amp;" / "&amp;$T1800</f>
        <v/>
      </c>
      <c r="AD1800">
        <f>1</f>
        <v/>
      </c>
      <c r="AE1800">
        <f>IF($A1800&lt;=Settings!$B$4,"до 100",IF($A1800&lt;=Settings!$B$5,"до 10 000",IF($A1800&lt;=Settings!$B$6,"до 100 000","100 000+")))</f>
        <v/>
      </c>
    </row>
    <row r="1801">
      <c r="A1801">
        <f>ROW()-1</f>
        <v/>
      </c>
      <c r="B1801">
        <f>IF($A1801&lt;=Settings!$B$4,"small_control",IF($A1801&lt;=Settings!$B$5,"medium_10k",IF($A1801&lt;=Settings!$B$6,"large_100k","extreme_1m")))</f>
        <v/>
      </c>
      <c r="C1801">
        <f>"ORD-"&amp;TEXT(QUOTIENT($A1801-1,3)+1,"0000000")</f>
        <v/>
      </c>
      <c r="D1801">
        <f>"LINE-"&amp;TEXT($A1801,"0000000")</f>
        <v/>
      </c>
      <c r="E1801" s="7">
        <f>Settings!$B$2+$A1801-1</f>
        <v/>
      </c>
      <c r="F1801" s="7">
        <f>Settings!$B$2+MOD($A1801-1,Settings!$B$7)</f>
        <v/>
      </c>
      <c r="G1801">
        <f>YEAR($F1801)</f>
        <v/>
      </c>
      <c r="H1801">
        <f>"Q"&amp;ROUNDUP(MONTH($F1801)/3,0)</f>
        <v/>
      </c>
      <c r="I1801">
        <f>MONTH($F1801)</f>
        <v/>
      </c>
      <c r="J1801">
        <f>CHOOSE(MONTH($F1801),"Январь","Февраль","Март","Апрель","Май","Июнь","Июль","Август","Сентябрь","Октябрь","Ноябрь","Декабрь")</f>
        <v/>
      </c>
      <c r="K1801">
        <f>DAY($F1801)</f>
        <v/>
      </c>
      <c r="L1801">
        <f>IF(MOD($A1801,10)&lt;7,"ФО_01_Крупный","ФО_"&amp;TEXT(MOD($A1801,8)+1,"00"))</f>
        <v/>
      </c>
      <c r="M1801">
        <f>IF($AB1801="Да","Регион_001_Крупный","Регион_"&amp;TEXT(MOD(QUOTIENT($A1801-1,20),180)+1,"000"))</f>
        <v/>
      </c>
      <c r="N1801">
        <f>IF($AB1801="Да","Город_"&amp;TEXT(MOD($A1801-1,250)+1,"0000"),"Город_"&amp;TEXT(MOD($A1801-1,3000)+1,"0000"))</f>
        <v/>
      </c>
      <c r="O1801">
        <f>IF($AB1801="Да","Холдинг_Крупный","Холдинг_"&amp;TEXT(MOD(QUOTIENT($A1801-1,10000),20)+1,"00"))</f>
        <v/>
      </c>
      <c r="P1801">
        <f>IF($AB1801="Да","Организация_Крупная","Организация_"&amp;TEXT(MOD(QUOTIENT($A1801-1,500),600)+1,"000"))</f>
        <v/>
      </c>
      <c r="Q1801">
        <f>"Отдел_"&amp;TEXT(MOD(QUOTIENT($A1801-1,50),100)+1,"000")</f>
        <v/>
      </c>
      <c r="R1801">
        <f>IF($AB1801="Да","Группа_Крупная","Группа_"&amp;TEXT(MOD(QUOTIENT($A1801-1,5000),30)+1,"00"))</f>
        <v/>
      </c>
      <c r="S1801">
        <f>IF($AB1801="Да","Категория_Крупная","Категория_"&amp;TEXT(MOD(QUOTIENT($A1801-1,500),120)+1,"000"))</f>
        <v/>
      </c>
      <c r="T1801">
        <f>IF($AB1801="Да","Подкатегория_Крупная","Подкатегория_"&amp;TEXT(MOD(QUOTIENT($A1801-1,50),300)+1,"000"))</f>
        <v/>
      </c>
      <c r="U1801">
        <f>"SKU_"&amp;TEXT($A1801,"0000000")</f>
        <v/>
      </c>
      <c r="V1801">
        <f>CHOOSE(MOD($A1801-1,4)+1,"Enterprise","SMB","Госсектор","Розница")</f>
        <v/>
      </c>
      <c r="W1801">
        <f>"Клиент_"&amp;TEXT(MOD($A1801-1,20000)+1,"00000")</f>
        <v/>
      </c>
      <c r="X1801">
        <f>CHOOSE(MOD($A1801-1,5)+1,"Портал","API","Импорт","Ручной ввод","Интеграция")</f>
        <v/>
      </c>
      <c r="Y1801" s="8">
        <f>ROUND(1000+MOD($A1801*37,90000)+IF($AB1801="Да",5000,0),2)</f>
        <v/>
      </c>
      <c r="Z1801">
        <f>1+MOD($A1801,20)</f>
        <v/>
      </c>
      <c r="AA1801" s="8">
        <f>ROUND($Y1801*(0.08+MOD($A1801,17)/100),2)</f>
        <v/>
      </c>
      <c r="AB1801">
        <f>IF(MOD($A1801,10)&lt;7,"Да","Нет")</f>
        <v/>
      </c>
      <c r="AC1801">
        <f>$R1801&amp;" / "&amp;$S1801&amp;" / "&amp;$T1801</f>
        <v/>
      </c>
      <c r="AD1801">
        <f>1</f>
        <v/>
      </c>
      <c r="AE1801">
        <f>IF($A1801&lt;=Settings!$B$4,"до 100",IF($A1801&lt;=Settings!$B$5,"до 10 000",IF($A1801&lt;=Settings!$B$6,"до 100 000","100 000+")))</f>
        <v/>
      </c>
    </row>
    <row r="1802">
      <c r="A1802">
        <f>ROW()-1</f>
        <v/>
      </c>
      <c r="B1802">
        <f>IF($A1802&lt;=Settings!$B$4,"small_control",IF($A1802&lt;=Settings!$B$5,"medium_10k",IF($A1802&lt;=Settings!$B$6,"large_100k","extreme_1m")))</f>
        <v/>
      </c>
      <c r="C1802">
        <f>"ORD-"&amp;TEXT(QUOTIENT($A1802-1,3)+1,"0000000")</f>
        <v/>
      </c>
      <c r="D1802">
        <f>"LINE-"&amp;TEXT($A1802,"0000000")</f>
        <v/>
      </c>
      <c r="E1802" s="7">
        <f>Settings!$B$2+$A1802-1</f>
        <v/>
      </c>
      <c r="F1802" s="7">
        <f>Settings!$B$2+MOD($A1802-1,Settings!$B$7)</f>
        <v/>
      </c>
      <c r="G1802">
        <f>YEAR($F1802)</f>
        <v/>
      </c>
      <c r="H1802">
        <f>"Q"&amp;ROUNDUP(MONTH($F1802)/3,0)</f>
        <v/>
      </c>
      <c r="I1802">
        <f>MONTH($F1802)</f>
        <v/>
      </c>
      <c r="J1802">
        <f>CHOOSE(MONTH($F1802),"Январь","Февраль","Март","Апрель","Май","Июнь","Июль","Август","Сентябрь","Октябрь","Ноябрь","Декабрь")</f>
        <v/>
      </c>
      <c r="K1802">
        <f>DAY($F1802)</f>
        <v/>
      </c>
      <c r="L1802">
        <f>IF(MOD($A1802,10)&lt;7,"ФО_01_Крупный","ФО_"&amp;TEXT(MOD($A1802,8)+1,"00"))</f>
        <v/>
      </c>
      <c r="M1802">
        <f>IF($AB1802="Да","Регион_001_Крупный","Регион_"&amp;TEXT(MOD(QUOTIENT($A1802-1,20),180)+1,"000"))</f>
        <v/>
      </c>
      <c r="N1802">
        <f>IF($AB1802="Да","Город_"&amp;TEXT(MOD($A1802-1,250)+1,"0000"),"Город_"&amp;TEXT(MOD($A1802-1,3000)+1,"0000"))</f>
        <v/>
      </c>
      <c r="O1802">
        <f>IF($AB1802="Да","Холдинг_Крупный","Холдинг_"&amp;TEXT(MOD(QUOTIENT($A1802-1,10000),20)+1,"00"))</f>
        <v/>
      </c>
      <c r="P1802">
        <f>IF($AB1802="Да","Организация_Крупная","Организация_"&amp;TEXT(MOD(QUOTIENT($A1802-1,500),600)+1,"000"))</f>
        <v/>
      </c>
      <c r="Q1802">
        <f>"Отдел_"&amp;TEXT(MOD(QUOTIENT($A1802-1,50),100)+1,"000")</f>
        <v/>
      </c>
      <c r="R1802">
        <f>IF($AB1802="Да","Группа_Крупная","Группа_"&amp;TEXT(MOD(QUOTIENT($A1802-1,5000),30)+1,"00"))</f>
        <v/>
      </c>
      <c r="S1802">
        <f>IF($AB1802="Да","Категория_Крупная","Категория_"&amp;TEXT(MOD(QUOTIENT($A1802-1,500),120)+1,"000"))</f>
        <v/>
      </c>
      <c r="T1802">
        <f>IF($AB1802="Да","Подкатегория_Крупная","Подкатегория_"&amp;TEXT(MOD(QUOTIENT($A1802-1,50),300)+1,"000"))</f>
        <v/>
      </c>
      <c r="U1802">
        <f>"SKU_"&amp;TEXT($A1802,"0000000")</f>
        <v/>
      </c>
      <c r="V1802">
        <f>CHOOSE(MOD($A1802-1,4)+1,"Enterprise","SMB","Госсектор","Розница")</f>
        <v/>
      </c>
      <c r="W1802">
        <f>"Клиент_"&amp;TEXT(MOD($A1802-1,20000)+1,"00000")</f>
        <v/>
      </c>
      <c r="X1802">
        <f>CHOOSE(MOD($A1802-1,5)+1,"Портал","API","Импорт","Ручной ввод","Интеграция")</f>
        <v/>
      </c>
      <c r="Y1802" s="8">
        <f>ROUND(1000+MOD($A1802*37,90000)+IF($AB1802="Да",5000,0),2)</f>
        <v/>
      </c>
      <c r="Z1802">
        <f>1+MOD($A1802,20)</f>
        <v/>
      </c>
      <c r="AA1802" s="8">
        <f>ROUND($Y1802*(0.08+MOD($A1802,17)/100),2)</f>
        <v/>
      </c>
      <c r="AB1802">
        <f>IF(MOD($A1802,10)&lt;7,"Да","Нет")</f>
        <v/>
      </c>
      <c r="AC1802">
        <f>$R1802&amp;" / "&amp;$S1802&amp;" / "&amp;$T1802</f>
        <v/>
      </c>
      <c r="AD1802">
        <f>1</f>
        <v/>
      </c>
      <c r="AE1802">
        <f>IF($A1802&lt;=Settings!$B$4,"до 100",IF($A1802&lt;=Settings!$B$5,"до 10 000",IF($A1802&lt;=Settings!$B$6,"до 100 000","100 000+")))</f>
        <v/>
      </c>
    </row>
    <row r="1803">
      <c r="A1803">
        <f>ROW()-1</f>
        <v/>
      </c>
      <c r="B1803">
        <f>IF($A1803&lt;=Settings!$B$4,"small_control",IF($A1803&lt;=Settings!$B$5,"medium_10k",IF($A1803&lt;=Settings!$B$6,"large_100k","extreme_1m")))</f>
        <v/>
      </c>
      <c r="C1803">
        <f>"ORD-"&amp;TEXT(QUOTIENT($A1803-1,3)+1,"0000000")</f>
        <v/>
      </c>
      <c r="D1803">
        <f>"LINE-"&amp;TEXT($A1803,"0000000")</f>
        <v/>
      </c>
      <c r="E1803" s="7">
        <f>Settings!$B$2+$A1803-1</f>
        <v/>
      </c>
      <c r="F1803" s="7">
        <f>Settings!$B$2+MOD($A1803-1,Settings!$B$7)</f>
        <v/>
      </c>
      <c r="G1803">
        <f>YEAR($F1803)</f>
        <v/>
      </c>
      <c r="H1803">
        <f>"Q"&amp;ROUNDUP(MONTH($F1803)/3,0)</f>
        <v/>
      </c>
      <c r="I1803">
        <f>MONTH($F1803)</f>
        <v/>
      </c>
      <c r="J1803">
        <f>CHOOSE(MONTH($F1803),"Январь","Февраль","Март","Апрель","Май","Июнь","Июль","Август","Сентябрь","Октябрь","Ноябрь","Декабрь")</f>
        <v/>
      </c>
      <c r="K1803">
        <f>DAY($F1803)</f>
        <v/>
      </c>
      <c r="L1803">
        <f>IF(MOD($A1803,10)&lt;7,"ФО_01_Крупный","ФО_"&amp;TEXT(MOD($A1803,8)+1,"00"))</f>
        <v/>
      </c>
      <c r="M1803">
        <f>IF($AB1803="Да","Регион_001_Крупный","Регион_"&amp;TEXT(MOD(QUOTIENT($A1803-1,20),180)+1,"000"))</f>
        <v/>
      </c>
      <c r="N1803">
        <f>IF($AB1803="Да","Город_"&amp;TEXT(MOD($A1803-1,250)+1,"0000"),"Город_"&amp;TEXT(MOD($A1803-1,3000)+1,"0000"))</f>
        <v/>
      </c>
      <c r="O1803">
        <f>IF($AB1803="Да","Холдинг_Крупный","Холдинг_"&amp;TEXT(MOD(QUOTIENT($A1803-1,10000),20)+1,"00"))</f>
        <v/>
      </c>
      <c r="P1803">
        <f>IF($AB1803="Да","Организация_Крупная","Организация_"&amp;TEXT(MOD(QUOTIENT($A1803-1,500),600)+1,"000"))</f>
        <v/>
      </c>
      <c r="Q1803">
        <f>"Отдел_"&amp;TEXT(MOD(QUOTIENT($A1803-1,50),100)+1,"000")</f>
        <v/>
      </c>
      <c r="R1803">
        <f>IF($AB1803="Да","Группа_Крупная","Группа_"&amp;TEXT(MOD(QUOTIENT($A1803-1,5000),30)+1,"00"))</f>
        <v/>
      </c>
      <c r="S1803">
        <f>IF($AB1803="Да","Категория_Крупная","Категория_"&amp;TEXT(MOD(QUOTIENT($A1803-1,500),120)+1,"000"))</f>
        <v/>
      </c>
      <c r="T1803">
        <f>IF($AB1803="Да","Подкатегория_Крупная","Подкатегория_"&amp;TEXT(MOD(QUOTIENT($A1803-1,50),300)+1,"000"))</f>
        <v/>
      </c>
      <c r="U1803">
        <f>"SKU_"&amp;TEXT($A1803,"0000000")</f>
        <v/>
      </c>
      <c r="V1803">
        <f>CHOOSE(MOD($A1803-1,4)+1,"Enterprise","SMB","Госсектор","Розница")</f>
        <v/>
      </c>
      <c r="W1803">
        <f>"Клиент_"&amp;TEXT(MOD($A1803-1,20000)+1,"00000")</f>
        <v/>
      </c>
      <c r="X1803">
        <f>CHOOSE(MOD($A1803-1,5)+1,"Портал","API","Импорт","Ручной ввод","Интеграция")</f>
        <v/>
      </c>
      <c r="Y1803" s="8">
        <f>ROUND(1000+MOD($A1803*37,90000)+IF($AB1803="Да",5000,0),2)</f>
        <v/>
      </c>
      <c r="Z1803">
        <f>1+MOD($A1803,20)</f>
        <v/>
      </c>
      <c r="AA1803" s="8">
        <f>ROUND($Y1803*(0.08+MOD($A1803,17)/100),2)</f>
        <v/>
      </c>
      <c r="AB1803">
        <f>IF(MOD($A1803,10)&lt;7,"Да","Нет")</f>
        <v/>
      </c>
      <c r="AC1803">
        <f>$R1803&amp;" / "&amp;$S1803&amp;" / "&amp;$T1803</f>
        <v/>
      </c>
      <c r="AD1803">
        <f>1</f>
        <v/>
      </c>
      <c r="AE1803">
        <f>IF($A1803&lt;=Settings!$B$4,"до 100",IF($A1803&lt;=Settings!$B$5,"до 10 000",IF($A1803&lt;=Settings!$B$6,"до 100 000","100 000+")))</f>
        <v/>
      </c>
    </row>
    <row r="1804">
      <c r="A1804">
        <f>ROW()-1</f>
        <v/>
      </c>
      <c r="B1804">
        <f>IF($A1804&lt;=Settings!$B$4,"small_control",IF($A1804&lt;=Settings!$B$5,"medium_10k",IF($A1804&lt;=Settings!$B$6,"large_100k","extreme_1m")))</f>
        <v/>
      </c>
      <c r="C1804">
        <f>"ORD-"&amp;TEXT(QUOTIENT($A1804-1,3)+1,"0000000")</f>
        <v/>
      </c>
      <c r="D1804">
        <f>"LINE-"&amp;TEXT($A1804,"0000000")</f>
        <v/>
      </c>
      <c r="E1804" s="7">
        <f>Settings!$B$2+$A1804-1</f>
        <v/>
      </c>
      <c r="F1804" s="7">
        <f>Settings!$B$2+MOD($A1804-1,Settings!$B$7)</f>
        <v/>
      </c>
      <c r="G1804">
        <f>YEAR($F1804)</f>
        <v/>
      </c>
      <c r="H1804">
        <f>"Q"&amp;ROUNDUP(MONTH($F1804)/3,0)</f>
        <v/>
      </c>
      <c r="I1804">
        <f>MONTH($F1804)</f>
        <v/>
      </c>
      <c r="J1804">
        <f>CHOOSE(MONTH($F1804),"Январь","Февраль","Март","Апрель","Май","Июнь","Июль","Август","Сентябрь","Октябрь","Ноябрь","Декабрь")</f>
        <v/>
      </c>
      <c r="K1804">
        <f>DAY($F1804)</f>
        <v/>
      </c>
      <c r="L1804">
        <f>IF(MOD($A1804,10)&lt;7,"ФО_01_Крупный","ФО_"&amp;TEXT(MOD($A1804,8)+1,"00"))</f>
        <v/>
      </c>
      <c r="M1804">
        <f>IF($AB1804="Да","Регион_001_Крупный","Регион_"&amp;TEXT(MOD(QUOTIENT($A1804-1,20),180)+1,"000"))</f>
        <v/>
      </c>
      <c r="N1804">
        <f>IF($AB1804="Да","Город_"&amp;TEXT(MOD($A1804-1,250)+1,"0000"),"Город_"&amp;TEXT(MOD($A1804-1,3000)+1,"0000"))</f>
        <v/>
      </c>
      <c r="O1804">
        <f>IF($AB1804="Да","Холдинг_Крупный","Холдинг_"&amp;TEXT(MOD(QUOTIENT($A1804-1,10000),20)+1,"00"))</f>
        <v/>
      </c>
      <c r="P1804">
        <f>IF($AB1804="Да","Организация_Крупная","Организация_"&amp;TEXT(MOD(QUOTIENT($A1804-1,500),600)+1,"000"))</f>
        <v/>
      </c>
      <c r="Q1804">
        <f>"Отдел_"&amp;TEXT(MOD(QUOTIENT($A1804-1,50),100)+1,"000")</f>
        <v/>
      </c>
      <c r="R1804">
        <f>IF($AB1804="Да","Группа_Крупная","Группа_"&amp;TEXT(MOD(QUOTIENT($A1804-1,5000),30)+1,"00"))</f>
        <v/>
      </c>
      <c r="S1804">
        <f>IF($AB1804="Да","Категория_Крупная","Категория_"&amp;TEXT(MOD(QUOTIENT($A1804-1,500),120)+1,"000"))</f>
        <v/>
      </c>
      <c r="T1804">
        <f>IF($AB1804="Да","Подкатегория_Крупная","Подкатегория_"&amp;TEXT(MOD(QUOTIENT($A1804-1,50),300)+1,"000"))</f>
        <v/>
      </c>
      <c r="U1804">
        <f>"SKU_"&amp;TEXT($A1804,"0000000")</f>
        <v/>
      </c>
      <c r="V1804">
        <f>CHOOSE(MOD($A1804-1,4)+1,"Enterprise","SMB","Госсектор","Розница")</f>
        <v/>
      </c>
      <c r="W1804">
        <f>"Клиент_"&amp;TEXT(MOD($A1804-1,20000)+1,"00000")</f>
        <v/>
      </c>
      <c r="X1804">
        <f>CHOOSE(MOD($A1804-1,5)+1,"Портал","API","Импорт","Ручной ввод","Интеграция")</f>
        <v/>
      </c>
      <c r="Y1804" s="8">
        <f>ROUND(1000+MOD($A1804*37,90000)+IF($AB1804="Да",5000,0),2)</f>
        <v/>
      </c>
      <c r="Z1804">
        <f>1+MOD($A1804,20)</f>
        <v/>
      </c>
      <c r="AA1804" s="8">
        <f>ROUND($Y1804*(0.08+MOD($A1804,17)/100),2)</f>
        <v/>
      </c>
      <c r="AB1804">
        <f>IF(MOD($A1804,10)&lt;7,"Да","Нет")</f>
        <v/>
      </c>
      <c r="AC1804">
        <f>$R1804&amp;" / "&amp;$S1804&amp;" / "&amp;$T1804</f>
        <v/>
      </c>
      <c r="AD1804">
        <f>1</f>
        <v/>
      </c>
      <c r="AE1804">
        <f>IF($A1804&lt;=Settings!$B$4,"до 100",IF($A1804&lt;=Settings!$B$5,"до 10 000",IF($A1804&lt;=Settings!$B$6,"до 100 000","100 000+")))</f>
        <v/>
      </c>
    </row>
    <row r="1805">
      <c r="A1805">
        <f>ROW()-1</f>
        <v/>
      </c>
      <c r="B1805">
        <f>IF($A1805&lt;=Settings!$B$4,"small_control",IF($A1805&lt;=Settings!$B$5,"medium_10k",IF($A1805&lt;=Settings!$B$6,"large_100k","extreme_1m")))</f>
        <v/>
      </c>
      <c r="C1805">
        <f>"ORD-"&amp;TEXT(QUOTIENT($A1805-1,3)+1,"0000000")</f>
        <v/>
      </c>
      <c r="D1805">
        <f>"LINE-"&amp;TEXT($A1805,"0000000")</f>
        <v/>
      </c>
      <c r="E1805" s="7">
        <f>Settings!$B$2+$A1805-1</f>
        <v/>
      </c>
      <c r="F1805" s="7">
        <f>Settings!$B$2+MOD($A1805-1,Settings!$B$7)</f>
        <v/>
      </c>
      <c r="G1805">
        <f>YEAR($F1805)</f>
        <v/>
      </c>
      <c r="H1805">
        <f>"Q"&amp;ROUNDUP(MONTH($F1805)/3,0)</f>
        <v/>
      </c>
      <c r="I1805">
        <f>MONTH($F1805)</f>
        <v/>
      </c>
      <c r="J1805">
        <f>CHOOSE(MONTH($F1805),"Январь","Февраль","Март","Апрель","Май","Июнь","Июль","Август","Сентябрь","Октябрь","Ноябрь","Декабрь")</f>
        <v/>
      </c>
      <c r="K1805">
        <f>DAY($F1805)</f>
        <v/>
      </c>
      <c r="L1805">
        <f>IF(MOD($A1805,10)&lt;7,"ФО_01_Крупный","ФО_"&amp;TEXT(MOD($A1805,8)+1,"00"))</f>
        <v/>
      </c>
      <c r="M1805">
        <f>IF($AB1805="Да","Регион_001_Крупный","Регион_"&amp;TEXT(MOD(QUOTIENT($A1805-1,20),180)+1,"000"))</f>
        <v/>
      </c>
      <c r="N1805">
        <f>IF($AB1805="Да","Город_"&amp;TEXT(MOD($A1805-1,250)+1,"0000"),"Город_"&amp;TEXT(MOD($A1805-1,3000)+1,"0000"))</f>
        <v/>
      </c>
      <c r="O1805">
        <f>IF($AB1805="Да","Холдинг_Крупный","Холдинг_"&amp;TEXT(MOD(QUOTIENT($A1805-1,10000),20)+1,"00"))</f>
        <v/>
      </c>
      <c r="P1805">
        <f>IF($AB1805="Да","Организация_Крупная","Организация_"&amp;TEXT(MOD(QUOTIENT($A1805-1,500),600)+1,"000"))</f>
        <v/>
      </c>
      <c r="Q1805">
        <f>"Отдел_"&amp;TEXT(MOD(QUOTIENT($A1805-1,50),100)+1,"000")</f>
        <v/>
      </c>
      <c r="R1805">
        <f>IF($AB1805="Да","Группа_Крупная","Группа_"&amp;TEXT(MOD(QUOTIENT($A1805-1,5000),30)+1,"00"))</f>
        <v/>
      </c>
      <c r="S1805">
        <f>IF($AB1805="Да","Категория_Крупная","Категория_"&amp;TEXT(MOD(QUOTIENT($A1805-1,500),120)+1,"000"))</f>
        <v/>
      </c>
      <c r="T1805">
        <f>IF($AB1805="Да","Подкатегория_Крупная","Подкатегория_"&amp;TEXT(MOD(QUOTIENT($A1805-1,50),300)+1,"000"))</f>
        <v/>
      </c>
      <c r="U1805">
        <f>"SKU_"&amp;TEXT($A1805,"0000000")</f>
        <v/>
      </c>
      <c r="V1805">
        <f>CHOOSE(MOD($A1805-1,4)+1,"Enterprise","SMB","Госсектор","Розница")</f>
        <v/>
      </c>
      <c r="W1805">
        <f>"Клиент_"&amp;TEXT(MOD($A1805-1,20000)+1,"00000")</f>
        <v/>
      </c>
      <c r="X1805">
        <f>CHOOSE(MOD($A1805-1,5)+1,"Портал","API","Импорт","Ручной ввод","Интеграция")</f>
        <v/>
      </c>
      <c r="Y1805" s="8">
        <f>ROUND(1000+MOD($A1805*37,90000)+IF($AB1805="Да",5000,0),2)</f>
        <v/>
      </c>
      <c r="Z1805">
        <f>1+MOD($A1805,20)</f>
        <v/>
      </c>
      <c r="AA1805" s="8">
        <f>ROUND($Y1805*(0.08+MOD($A1805,17)/100),2)</f>
        <v/>
      </c>
      <c r="AB1805">
        <f>IF(MOD($A1805,10)&lt;7,"Да","Нет")</f>
        <v/>
      </c>
      <c r="AC1805">
        <f>$R1805&amp;" / "&amp;$S1805&amp;" / "&amp;$T1805</f>
        <v/>
      </c>
      <c r="AD1805">
        <f>1</f>
        <v/>
      </c>
      <c r="AE1805">
        <f>IF($A1805&lt;=Settings!$B$4,"до 100",IF($A1805&lt;=Settings!$B$5,"до 10 000",IF($A1805&lt;=Settings!$B$6,"до 100 000","100 000+")))</f>
        <v/>
      </c>
    </row>
    <row r="1806">
      <c r="A1806">
        <f>ROW()-1</f>
        <v/>
      </c>
      <c r="B1806">
        <f>IF($A1806&lt;=Settings!$B$4,"small_control",IF($A1806&lt;=Settings!$B$5,"medium_10k",IF($A1806&lt;=Settings!$B$6,"large_100k","extreme_1m")))</f>
        <v/>
      </c>
      <c r="C1806">
        <f>"ORD-"&amp;TEXT(QUOTIENT($A1806-1,3)+1,"0000000")</f>
        <v/>
      </c>
      <c r="D1806">
        <f>"LINE-"&amp;TEXT($A1806,"0000000")</f>
        <v/>
      </c>
      <c r="E1806" s="7">
        <f>Settings!$B$2+$A1806-1</f>
        <v/>
      </c>
      <c r="F1806" s="7">
        <f>Settings!$B$2+MOD($A1806-1,Settings!$B$7)</f>
        <v/>
      </c>
      <c r="G1806">
        <f>YEAR($F1806)</f>
        <v/>
      </c>
      <c r="H1806">
        <f>"Q"&amp;ROUNDUP(MONTH($F1806)/3,0)</f>
        <v/>
      </c>
      <c r="I1806">
        <f>MONTH($F1806)</f>
        <v/>
      </c>
      <c r="J1806">
        <f>CHOOSE(MONTH($F1806),"Январь","Февраль","Март","Апрель","Май","Июнь","Июль","Август","Сентябрь","Октябрь","Ноябрь","Декабрь")</f>
        <v/>
      </c>
      <c r="K1806">
        <f>DAY($F1806)</f>
        <v/>
      </c>
      <c r="L1806">
        <f>IF(MOD($A1806,10)&lt;7,"ФО_01_Крупный","ФО_"&amp;TEXT(MOD($A1806,8)+1,"00"))</f>
        <v/>
      </c>
      <c r="M1806">
        <f>IF($AB1806="Да","Регион_001_Крупный","Регион_"&amp;TEXT(MOD(QUOTIENT($A1806-1,20),180)+1,"000"))</f>
        <v/>
      </c>
      <c r="N1806">
        <f>IF($AB1806="Да","Город_"&amp;TEXT(MOD($A1806-1,250)+1,"0000"),"Город_"&amp;TEXT(MOD($A1806-1,3000)+1,"0000"))</f>
        <v/>
      </c>
      <c r="O1806">
        <f>IF($AB1806="Да","Холдинг_Крупный","Холдинг_"&amp;TEXT(MOD(QUOTIENT($A1806-1,10000),20)+1,"00"))</f>
        <v/>
      </c>
      <c r="P1806">
        <f>IF($AB1806="Да","Организация_Крупная","Организация_"&amp;TEXT(MOD(QUOTIENT($A1806-1,500),600)+1,"000"))</f>
        <v/>
      </c>
      <c r="Q1806">
        <f>"Отдел_"&amp;TEXT(MOD(QUOTIENT($A1806-1,50),100)+1,"000")</f>
        <v/>
      </c>
      <c r="R1806">
        <f>IF($AB1806="Да","Группа_Крупная","Группа_"&amp;TEXT(MOD(QUOTIENT($A1806-1,5000),30)+1,"00"))</f>
        <v/>
      </c>
      <c r="S1806">
        <f>IF($AB1806="Да","Категория_Крупная","Категория_"&amp;TEXT(MOD(QUOTIENT($A1806-1,500),120)+1,"000"))</f>
        <v/>
      </c>
      <c r="T1806">
        <f>IF($AB1806="Да","Подкатегория_Крупная","Подкатегория_"&amp;TEXT(MOD(QUOTIENT($A1806-1,50),300)+1,"000"))</f>
        <v/>
      </c>
      <c r="U1806">
        <f>"SKU_"&amp;TEXT($A1806,"0000000")</f>
        <v/>
      </c>
      <c r="V1806">
        <f>CHOOSE(MOD($A1806-1,4)+1,"Enterprise","SMB","Госсектор","Розница")</f>
        <v/>
      </c>
      <c r="W1806">
        <f>"Клиент_"&amp;TEXT(MOD($A1806-1,20000)+1,"00000")</f>
        <v/>
      </c>
      <c r="X1806">
        <f>CHOOSE(MOD($A1806-1,5)+1,"Портал","API","Импорт","Ручной ввод","Интеграция")</f>
        <v/>
      </c>
      <c r="Y1806" s="8">
        <f>ROUND(1000+MOD($A1806*37,90000)+IF($AB1806="Да",5000,0),2)</f>
        <v/>
      </c>
      <c r="Z1806">
        <f>1+MOD($A1806,20)</f>
        <v/>
      </c>
      <c r="AA1806" s="8">
        <f>ROUND($Y1806*(0.08+MOD($A1806,17)/100),2)</f>
        <v/>
      </c>
      <c r="AB1806">
        <f>IF(MOD($A1806,10)&lt;7,"Да","Нет")</f>
        <v/>
      </c>
      <c r="AC1806">
        <f>$R1806&amp;" / "&amp;$S1806&amp;" / "&amp;$T1806</f>
        <v/>
      </c>
      <c r="AD1806">
        <f>1</f>
        <v/>
      </c>
      <c r="AE1806">
        <f>IF($A1806&lt;=Settings!$B$4,"до 100",IF($A1806&lt;=Settings!$B$5,"до 10 000",IF($A1806&lt;=Settings!$B$6,"до 100 000","100 000+")))</f>
        <v/>
      </c>
    </row>
    <row r="1807">
      <c r="A1807">
        <f>ROW()-1</f>
        <v/>
      </c>
      <c r="B1807">
        <f>IF($A1807&lt;=Settings!$B$4,"small_control",IF($A1807&lt;=Settings!$B$5,"medium_10k",IF($A1807&lt;=Settings!$B$6,"large_100k","extreme_1m")))</f>
        <v/>
      </c>
      <c r="C1807">
        <f>"ORD-"&amp;TEXT(QUOTIENT($A1807-1,3)+1,"0000000")</f>
        <v/>
      </c>
      <c r="D1807">
        <f>"LINE-"&amp;TEXT($A1807,"0000000")</f>
        <v/>
      </c>
      <c r="E1807" s="7">
        <f>Settings!$B$2+$A1807-1</f>
        <v/>
      </c>
      <c r="F1807" s="7">
        <f>Settings!$B$2+MOD($A1807-1,Settings!$B$7)</f>
        <v/>
      </c>
      <c r="G1807">
        <f>YEAR($F1807)</f>
        <v/>
      </c>
      <c r="H1807">
        <f>"Q"&amp;ROUNDUP(MONTH($F1807)/3,0)</f>
        <v/>
      </c>
      <c r="I1807">
        <f>MONTH($F1807)</f>
        <v/>
      </c>
      <c r="J1807">
        <f>CHOOSE(MONTH($F1807),"Январь","Февраль","Март","Апрель","Май","Июнь","Июль","Август","Сентябрь","Октябрь","Ноябрь","Декабрь")</f>
        <v/>
      </c>
      <c r="K1807">
        <f>DAY($F1807)</f>
        <v/>
      </c>
      <c r="L1807">
        <f>IF(MOD($A1807,10)&lt;7,"ФО_01_Крупный","ФО_"&amp;TEXT(MOD($A1807,8)+1,"00"))</f>
        <v/>
      </c>
      <c r="M1807">
        <f>IF($AB1807="Да","Регион_001_Крупный","Регион_"&amp;TEXT(MOD(QUOTIENT($A1807-1,20),180)+1,"000"))</f>
        <v/>
      </c>
      <c r="N1807">
        <f>IF($AB1807="Да","Город_"&amp;TEXT(MOD($A1807-1,250)+1,"0000"),"Город_"&amp;TEXT(MOD($A1807-1,3000)+1,"0000"))</f>
        <v/>
      </c>
      <c r="O1807">
        <f>IF($AB1807="Да","Холдинг_Крупный","Холдинг_"&amp;TEXT(MOD(QUOTIENT($A1807-1,10000),20)+1,"00"))</f>
        <v/>
      </c>
      <c r="P1807">
        <f>IF($AB1807="Да","Организация_Крупная","Организация_"&amp;TEXT(MOD(QUOTIENT($A1807-1,500),600)+1,"000"))</f>
        <v/>
      </c>
      <c r="Q1807">
        <f>"Отдел_"&amp;TEXT(MOD(QUOTIENT($A1807-1,50),100)+1,"000")</f>
        <v/>
      </c>
      <c r="R1807">
        <f>IF($AB1807="Да","Группа_Крупная","Группа_"&amp;TEXT(MOD(QUOTIENT($A1807-1,5000),30)+1,"00"))</f>
        <v/>
      </c>
      <c r="S1807">
        <f>IF($AB1807="Да","Категория_Крупная","Категория_"&amp;TEXT(MOD(QUOTIENT($A1807-1,500),120)+1,"000"))</f>
        <v/>
      </c>
      <c r="T1807">
        <f>IF($AB1807="Да","Подкатегория_Крупная","Подкатегория_"&amp;TEXT(MOD(QUOTIENT($A1807-1,50),300)+1,"000"))</f>
        <v/>
      </c>
      <c r="U1807">
        <f>"SKU_"&amp;TEXT($A1807,"0000000")</f>
        <v/>
      </c>
      <c r="V1807">
        <f>CHOOSE(MOD($A1807-1,4)+1,"Enterprise","SMB","Госсектор","Розница")</f>
        <v/>
      </c>
      <c r="W1807">
        <f>"Клиент_"&amp;TEXT(MOD($A1807-1,20000)+1,"00000")</f>
        <v/>
      </c>
      <c r="X1807">
        <f>CHOOSE(MOD($A1807-1,5)+1,"Портал","API","Импорт","Ручной ввод","Интеграция")</f>
        <v/>
      </c>
      <c r="Y1807" s="8">
        <f>ROUND(1000+MOD($A1807*37,90000)+IF($AB1807="Да",5000,0),2)</f>
        <v/>
      </c>
      <c r="Z1807">
        <f>1+MOD($A1807,20)</f>
        <v/>
      </c>
      <c r="AA1807" s="8">
        <f>ROUND($Y1807*(0.08+MOD($A1807,17)/100),2)</f>
        <v/>
      </c>
      <c r="AB1807">
        <f>IF(MOD($A1807,10)&lt;7,"Да","Нет")</f>
        <v/>
      </c>
      <c r="AC1807">
        <f>$R1807&amp;" / "&amp;$S1807&amp;" / "&amp;$T1807</f>
        <v/>
      </c>
      <c r="AD1807">
        <f>1</f>
        <v/>
      </c>
      <c r="AE1807">
        <f>IF($A1807&lt;=Settings!$B$4,"до 100",IF($A1807&lt;=Settings!$B$5,"до 10 000",IF($A1807&lt;=Settings!$B$6,"до 100 000","100 000+")))</f>
        <v/>
      </c>
    </row>
    <row r="1808">
      <c r="A1808">
        <f>ROW()-1</f>
        <v/>
      </c>
      <c r="B1808">
        <f>IF($A1808&lt;=Settings!$B$4,"small_control",IF($A1808&lt;=Settings!$B$5,"medium_10k",IF($A1808&lt;=Settings!$B$6,"large_100k","extreme_1m")))</f>
        <v/>
      </c>
      <c r="C1808">
        <f>"ORD-"&amp;TEXT(QUOTIENT($A1808-1,3)+1,"0000000")</f>
        <v/>
      </c>
      <c r="D1808">
        <f>"LINE-"&amp;TEXT($A1808,"0000000")</f>
        <v/>
      </c>
      <c r="E1808" s="7">
        <f>Settings!$B$2+$A1808-1</f>
        <v/>
      </c>
      <c r="F1808" s="7">
        <f>Settings!$B$2+MOD($A1808-1,Settings!$B$7)</f>
        <v/>
      </c>
      <c r="G1808">
        <f>YEAR($F1808)</f>
        <v/>
      </c>
      <c r="H1808">
        <f>"Q"&amp;ROUNDUP(MONTH($F1808)/3,0)</f>
        <v/>
      </c>
      <c r="I1808">
        <f>MONTH($F1808)</f>
        <v/>
      </c>
      <c r="J1808">
        <f>CHOOSE(MONTH($F1808),"Январь","Февраль","Март","Апрель","Май","Июнь","Июль","Август","Сентябрь","Октябрь","Ноябрь","Декабрь")</f>
        <v/>
      </c>
      <c r="K1808">
        <f>DAY($F1808)</f>
        <v/>
      </c>
      <c r="L1808">
        <f>IF(MOD($A1808,10)&lt;7,"ФО_01_Крупный","ФО_"&amp;TEXT(MOD($A1808,8)+1,"00"))</f>
        <v/>
      </c>
      <c r="M1808">
        <f>IF($AB1808="Да","Регион_001_Крупный","Регион_"&amp;TEXT(MOD(QUOTIENT($A1808-1,20),180)+1,"000"))</f>
        <v/>
      </c>
      <c r="N1808">
        <f>IF($AB1808="Да","Город_"&amp;TEXT(MOD($A1808-1,250)+1,"0000"),"Город_"&amp;TEXT(MOD($A1808-1,3000)+1,"0000"))</f>
        <v/>
      </c>
      <c r="O1808">
        <f>IF($AB1808="Да","Холдинг_Крупный","Холдинг_"&amp;TEXT(MOD(QUOTIENT($A1808-1,10000),20)+1,"00"))</f>
        <v/>
      </c>
      <c r="P1808">
        <f>IF($AB1808="Да","Организация_Крупная","Организация_"&amp;TEXT(MOD(QUOTIENT($A1808-1,500),600)+1,"000"))</f>
        <v/>
      </c>
      <c r="Q1808">
        <f>"Отдел_"&amp;TEXT(MOD(QUOTIENT($A1808-1,50),100)+1,"000")</f>
        <v/>
      </c>
      <c r="R1808">
        <f>IF($AB1808="Да","Группа_Крупная","Группа_"&amp;TEXT(MOD(QUOTIENT($A1808-1,5000),30)+1,"00"))</f>
        <v/>
      </c>
      <c r="S1808">
        <f>IF($AB1808="Да","Категория_Крупная","Категория_"&amp;TEXT(MOD(QUOTIENT($A1808-1,500),120)+1,"000"))</f>
        <v/>
      </c>
      <c r="T1808">
        <f>IF($AB1808="Да","Подкатегория_Крупная","Подкатегория_"&amp;TEXT(MOD(QUOTIENT($A1808-1,50),300)+1,"000"))</f>
        <v/>
      </c>
      <c r="U1808">
        <f>"SKU_"&amp;TEXT($A1808,"0000000")</f>
        <v/>
      </c>
      <c r="V1808">
        <f>CHOOSE(MOD($A1808-1,4)+1,"Enterprise","SMB","Госсектор","Розница")</f>
        <v/>
      </c>
      <c r="W1808">
        <f>"Клиент_"&amp;TEXT(MOD($A1808-1,20000)+1,"00000")</f>
        <v/>
      </c>
      <c r="X1808">
        <f>CHOOSE(MOD($A1808-1,5)+1,"Портал","API","Импорт","Ручной ввод","Интеграция")</f>
        <v/>
      </c>
      <c r="Y1808" s="8">
        <f>ROUND(1000+MOD($A1808*37,90000)+IF($AB1808="Да",5000,0),2)</f>
        <v/>
      </c>
      <c r="Z1808">
        <f>1+MOD($A1808,20)</f>
        <v/>
      </c>
      <c r="AA1808" s="8">
        <f>ROUND($Y1808*(0.08+MOD($A1808,17)/100),2)</f>
        <v/>
      </c>
      <c r="AB1808">
        <f>IF(MOD($A1808,10)&lt;7,"Да","Нет")</f>
        <v/>
      </c>
      <c r="AC1808">
        <f>$R1808&amp;" / "&amp;$S1808&amp;" / "&amp;$T1808</f>
        <v/>
      </c>
      <c r="AD1808">
        <f>1</f>
        <v/>
      </c>
      <c r="AE1808">
        <f>IF($A1808&lt;=Settings!$B$4,"до 100",IF($A1808&lt;=Settings!$B$5,"до 10 000",IF($A1808&lt;=Settings!$B$6,"до 100 000","100 000+")))</f>
        <v/>
      </c>
    </row>
    <row r="1809">
      <c r="A1809">
        <f>ROW()-1</f>
        <v/>
      </c>
      <c r="B1809">
        <f>IF($A1809&lt;=Settings!$B$4,"small_control",IF($A1809&lt;=Settings!$B$5,"medium_10k",IF($A1809&lt;=Settings!$B$6,"large_100k","extreme_1m")))</f>
        <v/>
      </c>
      <c r="C1809">
        <f>"ORD-"&amp;TEXT(QUOTIENT($A1809-1,3)+1,"0000000")</f>
        <v/>
      </c>
      <c r="D1809">
        <f>"LINE-"&amp;TEXT($A1809,"0000000")</f>
        <v/>
      </c>
      <c r="E1809" s="7">
        <f>Settings!$B$2+$A1809-1</f>
        <v/>
      </c>
      <c r="F1809" s="7">
        <f>Settings!$B$2+MOD($A1809-1,Settings!$B$7)</f>
        <v/>
      </c>
      <c r="G1809">
        <f>YEAR($F1809)</f>
        <v/>
      </c>
      <c r="H1809">
        <f>"Q"&amp;ROUNDUP(MONTH($F1809)/3,0)</f>
        <v/>
      </c>
      <c r="I1809">
        <f>MONTH($F1809)</f>
        <v/>
      </c>
      <c r="J1809">
        <f>CHOOSE(MONTH($F1809),"Январь","Февраль","Март","Апрель","Май","Июнь","Июль","Август","Сентябрь","Октябрь","Ноябрь","Декабрь")</f>
        <v/>
      </c>
      <c r="K1809">
        <f>DAY($F1809)</f>
        <v/>
      </c>
      <c r="L1809">
        <f>IF(MOD($A1809,10)&lt;7,"ФО_01_Крупный","ФО_"&amp;TEXT(MOD($A1809,8)+1,"00"))</f>
        <v/>
      </c>
      <c r="M1809">
        <f>IF($AB1809="Да","Регион_001_Крупный","Регион_"&amp;TEXT(MOD(QUOTIENT($A1809-1,20),180)+1,"000"))</f>
        <v/>
      </c>
      <c r="N1809">
        <f>IF($AB1809="Да","Город_"&amp;TEXT(MOD($A1809-1,250)+1,"0000"),"Город_"&amp;TEXT(MOD($A1809-1,3000)+1,"0000"))</f>
        <v/>
      </c>
      <c r="O1809">
        <f>IF($AB1809="Да","Холдинг_Крупный","Холдинг_"&amp;TEXT(MOD(QUOTIENT($A1809-1,10000),20)+1,"00"))</f>
        <v/>
      </c>
      <c r="P1809">
        <f>IF($AB1809="Да","Организация_Крупная","Организация_"&amp;TEXT(MOD(QUOTIENT($A1809-1,500),600)+1,"000"))</f>
        <v/>
      </c>
      <c r="Q1809">
        <f>"Отдел_"&amp;TEXT(MOD(QUOTIENT($A1809-1,50),100)+1,"000")</f>
        <v/>
      </c>
      <c r="R1809">
        <f>IF($AB1809="Да","Группа_Крупная","Группа_"&amp;TEXT(MOD(QUOTIENT($A1809-1,5000),30)+1,"00"))</f>
        <v/>
      </c>
      <c r="S1809">
        <f>IF($AB1809="Да","Категория_Крупная","Категория_"&amp;TEXT(MOD(QUOTIENT($A1809-1,500),120)+1,"000"))</f>
        <v/>
      </c>
      <c r="T1809">
        <f>IF($AB1809="Да","Подкатегория_Крупная","Подкатегория_"&amp;TEXT(MOD(QUOTIENT($A1809-1,50),300)+1,"000"))</f>
        <v/>
      </c>
      <c r="U1809">
        <f>"SKU_"&amp;TEXT($A1809,"0000000")</f>
        <v/>
      </c>
      <c r="V1809">
        <f>CHOOSE(MOD($A1809-1,4)+1,"Enterprise","SMB","Госсектор","Розница")</f>
        <v/>
      </c>
      <c r="W1809">
        <f>"Клиент_"&amp;TEXT(MOD($A1809-1,20000)+1,"00000")</f>
        <v/>
      </c>
      <c r="X1809">
        <f>CHOOSE(MOD($A1809-1,5)+1,"Портал","API","Импорт","Ручной ввод","Интеграция")</f>
        <v/>
      </c>
      <c r="Y1809" s="8">
        <f>ROUND(1000+MOD($A1809*37,90000)+IF($AB1809="Да",5000,0),2)</f>
        <v/>
      </c>
      <c r="Z1809">
        <f>1+MOD($A1809,20)</f>
        <v/>
      </c>
      <c r="AA1809" s="8">
        <f>ROUND($Y1809*(0.08+MOD($A1809,17)/100),2)</f>
        <v/>
      </c>
      <c r="AB1809">
        <f>IF(MOD($A1809,10)&lt;7,"Да","Нет")</f>
        <v/>
      </c>
      <c r="AC1809">
        <f>$R1809&amp;" / "&amp;$S1809&amp;" / "&amp;$T1809</f>
        <v/>
      </c>
      <c r="AD1809">
        <f>1</f>
        <v/>
      </c>
      <c r="AE1809">
        <f>IF($A1809&lt;=Settings!$B$4,"до 100",IF($A1809&lt;=Settings!$B$5,"до 10 000",IF($A1809&lt;=Settings!$B$6,"до 100 000","100 000+")))</f>
        <v/>
      </c>
    </row>
    <row r="1810">
      <c r="A1810">
        <f>ROW()-1</f>
        <v/>
      </c>
      <c r="B1810">
        <f>IF($A1810&lt;=Settings!$B$4,"small_control",IF($A1810&lt;=Settings!$B$5,"medium_10k",IF($A1810&lt;=Settings!$B$6,"large_100k","extreme_1m")))</f>
        <v/>
      </c>
      <c r="C1810">
        <f>"ORD-"&amp;TEXT(QUOTIENT($A1810-1,3)+1,"0000000")</f>
        <v/>
      </c>
      <c r="D1810">
        <f>"LINE-"&amp;TEXT($A1810,"0000000")</f>
        <v/>
      </c>
      <c r="E1810" s="7">
        <f>Settings!$B$2+$A1810-1</f>
        <v/>
      </c>
      <c r="F1810" s="7">
        <f>Settings!$B$2+MOD($A1810-1,Settings!$B$7)</f>
        <v/>
      </c>
      <c r="G1810">
        <f>YEAR($F1810)</f>
        <v/>
      </c>
      <c r="H1810">
        <f>"Q"&amp;ROUNDUP(MONTH($F1810)/3,0)</f>
        <v/>
      </c>
      <c r="I1810">
        <f>MONTH($F1810)</f>
        <v/>
      </c>
      <c r="J1810">
        <f>CHOOSE(MONTH($F1810),"Январь","Февраль","Март","Апрель","Май","Июнь","Июль","Август","Сентябрь","Октябрь","Ноябрь","Декабрь")</f>
        <v/>
      </c>
      <c r="K1810">
        <f>DAY($F1810)</f>
        <v/>
      </c>
      <c r="L1810">
        <f>IF(MOD($A1810,10)&lt;7,"ФО_01_Крупный","ФО_"&amp;TEXT(MOD($A1810,8)+1,"00"))</f>
        <v/>
      </c>
      <c r="M1810">
        <f>IF($AB1810="Да","Регион_001_Крупный","Регион_"&amp;TEXT(MOD(QUOTIENT($A1810-1,20),180)+1,"000"))</f>
        <v/>
      </c>
      <c r="N1810">
        <f>IF($AB1810="Да","Город_"&amp;TEXT(MOD($A1810-1,250)+1,"0000"),"Город_"&amp;TEXT(MOD($A1810-1,3000)+1,"0000"))</f>
        <v/>
      </c>
      <c r="O1810">
        <f>IF($AB1810="Да","Холдинг_Крупный","Холдинг_"&amp;TEXT(MOD(QUOTIENT($A1810-1,10000),20)+1,"00"))</f>
        <v/>
      </c>
      <c r="P1810">
        <f>IF($AB1810="Да","Организация_Крупная","Организация_"&amp;TEXT(MOD(QUOTIENT($A1810-1,500),600)+1,"000"))</f>
        <v/>
      </c>
      <c r="Q1810">
        <f>"Отдел_"&amp;TEXT(MOD(QUOTIENT($A1810-1,50),100)+1,"000")</f>
        <v/>
      </c>
      <c r="R1810">
        <f>IF($AB1810="Да","Группа_Крупная","Группа_"&amp;TEXT(MOD(QUOTIENT($A1810-1,5000),30)+1,"00"))</f>
        <v/>
      </c>
      <c r="S1810">
        <f>IF($AB1810="Да","Категория_Крупная","Категория_"&amp;TEXT(MOD(QUOTIENT($A1810-1,500),120)+1,"000"))</f>
        <v/>
      </c>
      <c r="T1810">
        <f>IF($AB1810="Да","Подкатегория_Крупная","Подкатегория_"&amp;TEXT(MOD(QUOTIENT($A1810-1,50),300)+1,"000"))</f>
        <v/>
      </c>
      <c r="U1810">
        <f>"SKU_"&amp;TEXT($A1810,"0000000")</f>
        <v/>
      </c>
      <c r="V1810">
        <f>CHOOSE(MOD($A1810-1,4)+1,"Enterprise","SMB","Госсектор","Розница")</f>
        <v/>
      </c>
      <c r="W1810">
        <f>"Клиент_"&amp;TEXT(MOD($A1810-1,20000)+1,"00000")</f>
        <v/>
      </c>
      <c r="X1810">
        <f>CHOOSE(MOD($A1810-1,5)+1,"Портал","API","Импорт","Ручной ввод","Интеграция")</f>
        <v/>
      </c>
      <c r="Y1810" s="8">
        <f>ROUND(1000+MOD($A1810*37,90000)+IF($AB1810="Да",5000,0),2)</f>
        <v/>
      </c>
      <c r="Z1810">
        <f>1+MOD($A1810,20)</f>
        <v/>
      </c>
      <c r="AA1810" s="8">
        <f>ROUND($Y1810*(0.08+MOD($A1810,17)/100),2)</f>
        <v/>
      </c>
      <c r="AB1810">
        <f>IF(MOD($A1810,10)&lt;7,"Да","Нет")</f>
        <v/>
      </c>
      <c r="AC1810">
        <f>$R1810&amp;" / "&amp;$S1810&amp;" / "&amp;$T1810</f>
        <v/>
      </c>
      <c r="AD1810">
        <f>1</f>
        <v/>
      </c>
      <c r="AE1810">
        <f>IF($A1810&lt;=Settings!$B$4,"до 100",IF($A1810&lt;=Settings!$B$5,"до 10 000",IF($A1810&lt;=Settings!$B$6,"до 100 000","100 000+")))</f>
        <v/>
      </c>
    </row>
    <row r="1811">
      <c r="A1811">
        <f>ROW()-1</f>
        <v/>
      </c>
      <c r="B1811">
        <f>IF($A1811&lt;=Settings!$B$4,"small_control",IF($A1811&lt;=Settings!$B$5,"medium_10k",IF($A1811&lt;=Settings!$B$6,"large_100k","extreme_1m")))</f>
        <v/>
      </c>
      <c r="C1811">
        <f>"ORD-"&amp;TEXT(QUOTIENT($A1811-1,3)+1,"0000000")</f>
        <v/>
      </c>
      <c r="D1811">
        <f>"LINE-"&amp;TEXT($A1811,"0000000")</f>
        <v/>
      </c>
      <c r="E1811" s="7">
        <f>Settings!$B$2+$A1811-1</f>
        <v/>
      </c>
      <c r="F1811" s="7">
        <f>Settings!$B$2+MOD($A1811-1,Settings!$B$7)</f>
        <v/>
      </c>
      <c r="G1811">
        <f>YEAR($F1811)</f>
        <v/>
      </c>
      <c r="H1811">
        <f>"Q"&amp;ROUNDUP(MONTH($F1811)/3,0)</f>
        <v/>
      </c>
      <c r="I1811">
        <f>MONTH($F1811)</f>
        <v/>
      </c>
      <c r="J1811">
        <f>CHOOSE(MONTH($F1811),"Январь","Февраль","Март","Апрель","Май","Июнь","Июль","Август","Сентябрь","Октябрь","Ноябрь","Декабрь")</f>
        <v/>
      </c>
      <c r="K1811">
        <f>DAY($F1811)</f>
        <v/>
      </c>
      <c r="L1811">
        <f>IF(MOD($A1811,10)&lt;7,"ФО_01_Крупный","ФО_"&amp;TEXT(MOD($A1811,8)+1,"00"))</f>
        <v/>
      </c>
      <c r="M1811">
        <f>IF($AB1811="Да","Регион_001_Крупный","Регион_"&amp;TEXT(MOD(QUOTIENT($A1811-1,20),180)+1,"000"))</f>
        <v/>
      </c>
      <c r="N1811">
        <f>IF($AB1811="Да","Город_"&amp;TEXT(MOD($A1811-1,250)+1,"0000"),"Город_"&amp;TEXT(MOD($A1811-1,3000)+1,"0000"))</f>
        <v/>
      </c>
      <c r="O1811">
        <f>IF($AB1811="Да","Холдинг_Крупный","Холдинг_"&amp;TEXT(MOD(QUOTIENT($A1811-1,10000),20)+1,"00"))</f>
        <v/>
      </c>
      <c r="P1811">
        <f>IF($AB1811="Да","Организация_Крупная","Организация_"&amp;TEXT(MOD(QUOTIENT($A1811-1,500),600)+1,"000"))</f>
        <v/>
      </c>
      <c r="Q1811">
        <f>"Отдел_"&amp;TEXT(MOD(QUOTIENT($A1811-1,50),100)+1,"000")</f>
        <v/>
      </c>
      <c r="R1811">
        <f>IF($AB1811="Да","Группа_Крупная","Группа_"&amp;TEXT(MOD(QUOTIENT($A1811-1,5000),30)+1,"00"))</f>
        <v/>
      </c>
      <c r="S1811">
        <f>IF($AB1811="Да","Категория_Крупная","Категория_"&amp;TEXT(MOD(QUOTIENT($A1811-1,500),120)+1,"000"))</f>
        <v/>
      </c>
      <c r="T1811">
        <f>IF($AB1811="Да","Подкатегория_Крупная","Подкатегория_"&amp;TEXT(MOD(QUOTIENT($A1811-1,50),300)+1,"000"))</f>
        <v/>
      </c>
      <c r="U1811">
        <f>"SKU_"&amp;TEXT($A1811,"0000000")</f>
        <v/>
      </c>
      <c r="V1811">
        <f>CHOOSE(MOD($A1811-1,4)+1,"Enterprise","SMB","Госсектор","Розница")</f>
        <v/>
      </c>
      <c r="W1811">
        <f>"Клиент_"&amp;TEXT(MOD($A1811-1,20000)+1,"00000")</f>
        <v/>
      </c>
      <c r="X1811">
        <f>CHOOSE(MOD($A1811-1,5)+1,"Портал","API","Импорт","Ручной ввод","Интеграция")</f>
        <v/>
      </c>
      <c r="Y1811" s="8">
        <f>ROUND(1000+MOD($A1811*37,90000)+IF($AB1811="Да",5000,0),2)</f>
        <v/>
      </c>
      <c r="Z1811">
        <f>1+MOD($A1811,20)</f>
        <v/>
      </c>
      <c r="AA1811" s="8">
        <f>ROUND($Y1811*(0.08+MOD($A1811,17)/100),2)</f>
        <v/>
      </c>
      <c r="AB1811">
        <f>IF(MOD($A1811,10)&lt;7,"Да","Нет")</f>
        <v/>
      </c>
      <c r="AC1811">
        <f>$R1811&amp;" / "&amp;$S1811&amp;" / "&amp;$T1811</f>
        <v/>
      </c>
      <c r="AD1811">
        <f>1</f>
        <v/>
      </c>
      <c r="AE1811">
        <f>IF($A1811&lt;=Settings!$B$4,"до 100",IF($A1811&lt;=Settings!$B$5,"до 10 000",IF($A1811&lt;=Settings!$B$6,"до 100 000","100 000+")))</f>
        <v/>
      </c>
    </row>
    <row r="1812">
      <c r="A1812">
        <f>ROW()-1</f>
        <v/>
      </c>
      <c r="B1812">
        <f>IF($A1812&lt;=Settings!$B$4,"small_control",IF($A1812&lt;=Settings!$B$5,"medium_10k",IF($A1812&lt;=Settings!$B$6,"large_100k","extreme_1m")))</f>
        <v/>
      </c>
      <c r="C1812">
        <f>"ORD-"&amp;TEXT(QUOTIENT($A1812-1,3)+1,"0000000")</f>
        <v/>
      </c>
      <c r="D1812">
        <f>"LINE-"&amp;TEXT($A1812,"0000000")</f>
        <v/>
      </c>
      <c r="E1812" s="7">
        <f>Settings!$B$2+$A1812-1</f>
        <v/>
      </c>
      <c r="F1812" s="7">
        <f>Settings!$B$2+MOD($A1812-1,Settings!$B$7)</f>
        <v/>
      </c>
      <c r="G1812">
        <f>YEAR($F1812)</f>
        <v/>
      </c>
      <c r="H1812">
        <f>"Q"&amp;ROUNDUP(MONTH($F1812)/3,0)</f>
        <v/>
      </c>
      <c r="I1812">
        <f>MONTH($F1812)</f>
        <v/>
      </c>
      <c r="J1812">
        <f>CHOOSE(MONTH($F1812),"Январь","Февраль","Март","Апрель","Май","Июнь","Июль","Август","Сентябрь","Октябрь","Ноябрь","Декабрь")</f>
        <v/>
      </c>
      <c r="K1812">
        <f>DAY($F1812)</f>
        <v/>
      </c>
      <c r="L1812">
        <f>IF(MOD($A1812,10)&lt;7,"ФО_01_Крупный","ФО_"&amp;TEXT(MOD($A1812,8)+1,"00"))</f>
        <v/>
      </c>
      <c r="M1812">
        <f>IF($AB1812="Да","Регион_001_Крупный","Регион_"&amp;TEXT(MOD(QUOTIENT($A1812-1,20),180)+1,"000"))</f>
        <v/>
      </c>
      <c r="N1812">
        <f>IF($AB1812="Да","Город_"&amp;TEXT(MOD($A1812-1,250)+1,"0000"),"Город_"&amp;TEXT(MOD($A1812-1,3000)+1,"0000"))</f>
        <v/>
      </c>
      <c r="O1812">
        <f>IF($AB1812="Да","Холдинг_Крупный","Холдинг_"&amp;TEXT(MOD(QUOTIENT($A1812-1,10000),20)+1,"00"))</f>
        <v/>
      </c>
      <c r="P1812">
        <f>IF($AB1812="Да","Организация_Крупная","Организация_"&amp;TEXT(MOD(QUOTIENT($A1812-1,500),600)+1,"000"))</f>
        <v/>
      </c>
      <c r="Q1812">
        <f>"Отдел_"&amp;TEXT(MOD(QUOTIENT($A1812-1,50),100)+1,"000")</f>
        <v/>
      </c>
      <c r="R1812">
        <f>IF($AB1812="Да","Группа_Крупная","Группа_"&amp;TEXT(MOD(QUOTIENT($A1812-1,5000),30)+1,"00"))</f>
        <v/>
      </c>
      <c r="S1812">
        <f>IF($AB1812="Да","Категория_Крупная","Категория_"&amp;TEXT(MOD(QUOTIENT($A1812-1,500),120)+1,"000"))</f>
        <v/>
      </c>
      <c r="T1812">
        <f>IF($AB1812="Да","Подкатегория_Крупная","Подкатегория_"&amp;TEXT(MOD(QUOTIENT($A1812-1,50),300)+1,"000"))</f>
        <v/>
      </c>
      <c r="U1812">
        <f>"SKU_"&amp;TEXT($A1812,"0000000")</f>
        <v/>
      </c>
      <c r="V1812">
        <f>CHOOSE(MOD($A1812-1,4)+1,"Enterprise","SMB","Госсектор","Розница")</f>
        <v/>
      </c>
      <c r="W1812">
        <f>"Клиент_"&amp;TEXT(MOD($A1812-1,20000)+1,"00000")</f>
        <v/>
      </c>
      <c r="X1812">
        <f>CHOOSE(MOD($A1812-1,5)+1,"Портал","API","Импорт","Ручной ввод","Интеграция")</f>
        <v/>
      </c>
      <c r="Y1812" s="8">
        <f>ROUND(1000+MOD($A1812*37,90000)+IF($AB1812="Да",5000,0),2)</f>
        <v/>
      </c>
      <c r="Z1812">
        <f>1+MOD($A1812,20)</f>
        <v/>
      </c>
      <c r="AA1812" s="8">
        <f>ROUND($Y1812*(0.08+MOD($A1812,17)/100),2)</f>
        <v/>
      </c>
      <c r="AB1812">
        <f>IF(MOD($A1812,10)&lt;7,"Да","Нет")</f>
        <v/>
      </c>
      <c r="AC1812">
        <f>$R1812&amp;" / "&amp;$S1812&amp;" / "&amp;$T1812</f>
        <v/>
      </c>
      <c r="AD1812">
        <f>1</f>
        <v/>
      </c>
      <c r="AE1812">
        <f>IF($A1812&lt;=Settings!$B$4,"до 100",IF($A1812&lt;=Settings!$B$5,"до 10 000",IF($A1812&lt;=Settings!$B$6,"до 100 000","100 000+")))</f>
        <v/>
      </c>
    </row>
    <row r="1813">
      <c r="A1813">
        <f>ROW()-1</f>
        <v/>
      </c>
      <c r="B1813">
        <f>IF($A1813&lt;=Settings!$B$4,"small_control",IF($A1813&lt;=Settings!$B$5,"medium_10k",IF($A1813&lt;=Settings!$B$6,"large_100k","extreme_1m")))</f>
        <v/>
      </c>
      <c r="C1813">
        <f>"ORD-"&amp;TEXT(QUOTIENT($A1813-1,3)+1,"0000000")</f>
        <v/>
      </c>
      <c r="D1813">
        <f>"LINE-"&amp;TEXT($A1813,"0000000")</f>
        <v/>
      </c>
      <c r="E1813" s="7">
        <f>Settings!$B$2+$A1813-1</f>
        <v/>
      </c>
      <c r="F1813" s="7">
        <f>Settings!$B$2+MOD($A1813-1,Settings!$B$7)</f>
        <v/>
      </c>
      <c r="G1813">
        <f>YEAR($F1813)</f>
        <v/>
      </c>
      <c r="H1813">
        <f>"Q"&amp;ROUNDUP(MONTH($F1813)/3,0)</f>
        <v/>
      </c>
      <c r="I1813">
        <f>MONTH($F1813)</f>
        <v/>
      </c>
      <c r="J1813">
        <f>CHOOSE(MONTH($F1813),"Январь","Февраль","Март","Апрель","Май","Июнь","Июль","Август","Сентябрь","Октябрь","Ноябрь","Декабрь")</f>
        <v/>
      </c>
      <c r="K1813">
        <f>DAY($F1813)</f>
        <v/>
      </c>
      <c r="L1813">
        <f>IF(MOD($A1813,10)&lt;7,"ФО_01_Крупный","ФО_"&amp;TEXT(MOD($A1813,8)+1,"00"))</f>
        <v/>
      </c>
      <c r="M1813">
        <f>IF($AB1813="Да","Регион_001_Крупный","Регион_"&amp;TEXT(MOD(QUOTIENT($A1813-1,20),180)+1,"000"))</f>
        <v/>
      </c>
      <c r="N1813">
        <f>IF($AB1813="Да","Город_"&amp;TEXT(MOD($A1813-1,250)+1,"0000"),"Город_"&amp;TEXT(MOD($A1813-1,3000)+1,"0000"))</f>
        <v/>
      </c>
      <c r="O1813">
        <f>IF($AB1813="Да","Холдинг_Крупный","Холдинг_"&amp;TEXT(MOD(QUOTIENT($A1813-1,10000),20)+1,"00"))</f>
        <v/>
      </c>
      <c r="P1813">
        <f>IF($AB1813="Да","Организация_Крупная","Организация_"&amp;TEXT(MOD(QUOTIENT($A1813-1,500),600)+1,"000"))</f>
        <v/>
      </c>
      <c r="Q1813">
        <f>"Отдел_"&amp;TEXT(MOD(QUOTIENT($A1813-1,50),100)+1,"000")</f>
        <v/>
      </c>
      <c r="R1813">
        <f>IF($AB1813="Да","Группа_Крупная","Группа_"&amp;TEXT(MOD(QUOTIENT($A1813-1,5000),30)+1,"00"))</f>
        <v/>
      </c>
      <c r="S1813">
        <f>IF($AB1813="Да","Категория_Крупная","Категория_"&amp;TEXT(MOD(QUOTIENT($A1813-1,500),120)+1,"000"))</f>
        <v/>
      </c>
      <c r="T1813">
        <f>IF($AB1813="Да","Подкатегория_Крупная","Подкатегория_"&amp;TEXT(MOD(QUOTIENT($A1813-1,50),300)+1,"000"))</f>
        <v/>
      </c>
      <c r="U1813">
        <f>"SKU_"&amp;TEXT($A1813,"0000000")</f>
        <v/>
      </c>
      <c r="V1813">
        <f>CHOOSE(MOD($A1813-1,4)+1,"Enterprise","SMB","Госсектор","Розница")</f>
        <v/>
      </c>
      <c r="W1813">
        <f>"Клиент_"&amp;TEXT(MOD($A1813-1,20000)+1,"00000")</f>
        <v/>
      </c>
      <c r="X1813">
        <f>CHOOSE(MOD($A1813-1,5)+1,"Портал","API","Импорт","Ручной ввод","Интеграция")</f>
        <v/>
      </c>
      <c r="Y1813" s="8">
        <f>ROUND(1000+MOD($A1813*37,90000)+IF($AB1813="Да",5000,0),2)</f>
        <v/>
      </c>
      <c r="Z1813">
        <f>1+MOD($A1813,20)</f>
        <v/>
      </c>
      <c r="AA1813" s="8">
        <f>ROUND($Y1813*(0.08+MOD($A1813,17)/100),2)</f>
        <v/>
      </c>
      <c r="AB1813">
        <f>IF(MOD($A1813,10)&lt;7,"Да","Нет")</f>
        <v/>
      </c>
      <c r="AC1813">
        <f>$R1813&amp;" / "&amp;$S1813&amp;" / "&amp;$T1813</f>
        <v/>
      </c>
      <c r="AD1813">
        <f>1</f>
        <v/>
      </c>
      <c r="AE1813">
        <f>IF($A1813&lt;=Settings!$B$4,"до 100",IF($A1813&lt;=Settings!$B$5,"до 10 000",IF($A1813&lt;=Settings!$B$6,"до 100 000","100 000+")))</f>
        <v/>
      </c>
    </row>
    <row r="1814">
      <c r="A1814">
        <f>ROW()-1</f>
        <v/>
      </c>
      <c r="B1814">
        <f>IF($A1814&lt;=Settings!$B$4,"small_control",IF($A1814&lt;=Settings!$B$5,"medium_10k",IF($A1814&lt;=Settings!$B$6,"large_100k","extreme_1m")))</f>
        <v/>
      </c>
      <c r="C1814">
        <f>"ORD-"&amp;TEXT(QUOTIENT($A1814-1,3)+1,"0000000")</f>
        <v/>
      </c>
      <c r="D1814">
        <f>"LINE-"&amp;TEXT($A1814,"0000000")</f>
        <v/>
      </c>
      <c r="E1814" s="7">
        <f>Settings!$B$2+$A1814-1</f>
        <v/>
      </c>
      <c r="F1814" s="7">
        <f>Settings!$B$2+MOD($A1814-1,Settings!$B$7)</f>
        <v/>
      </c>
      <c r="G1814">
        <f>YEAR($F1814)</f>
        <v/>
      </c>
      <c r="H1814">
        <f>"Q"&amp;ROUNDUP(MONTH($F1814)/3,0)</f>
        <v/>
      </c>
      <c r="I1814">
        <f>MONTH($F1814)</f>
        <v/>
      </c>
      <c r="J1814">
        <f>CHOOSE(MONTH($F1814),"Январь","Февраль","Март","Апрель","Май","Июнь","Июль","Август","Сентябрь","Октябрь","Ноябрь","Декабрь")</f>
        <v/>
      </c>
      <c r="K1814">
        <f>DAY($F1814)</f>
        <v/>
      </c>
      <c r="L1814">
        <f>IF(MOD($A1814,10)&lt;7,"ФО_01_Крупный","ФО_"&amp;TEXT(MOD($A1814,8)+1,"00"))</f>
        <v/>
      </c>
      <c r="M1814">
        <f>IF($AB1814="Да","Регион_001_Крупный","Регион_"&amp;TEXT(MOD(QUOTIENT($A1814-1,20),180)+1,"000"))</f>
        <v/>
      </c>
      <c r="N1814">
        <f>IF($AB1814="Да","Город_"&amp;TEXT(MOD($A1814-1,250)+1,"0000"),"Город_"&amp;TEXT(MOD($A1814-1,3000)+1,"0000"))</f>
        <v/>
      </c>
      <c r="O1814">
        <f>IF($AB1814="Да","Холдинг_Крупный","Холдинг_"&amp;TEXT(MOD(QUOTIENT($A1814-1,10000),20)+1,"00"))</f>
        <v/>
      </c>
      <c r="P1814">
        <f>IF($AB1814="Да","Организация_Крупная","Организация_"&amp;TEXT(MOD(QUOTIENT($A1814-1,500),600)+1,"000"))</f>
        <v/>
      </c>
      <c r="Q1814">
        <f>"Отдел_"&amp;TEXT(MOD(QUOTIENT($A1814-1,50),100)+1,"000")</f>
        <v/>
      </c>
      <c r="R1814">
        <f>IF($AB1814="Да","Группа_Крупная","Группа_"&amp;TEXT(MOD(QUOTIENT($A1814-1,5000),30)+1,"00"))</f>
        <v/>
      </c>
      <c r="S1814">
        <f>IF($AB1814="Да","Категория_Крупная","Категория_"&amp;TEXT(MOD(QUOTIENT($A1814-1,500),120)+1,"000"))</f>
        <v/>
      </c>
      <c r="T1814">
        <f>IF($AB1814="Да","Подкатегория_Крупная","Подкатегория_"&amp;TEXT(MOD(QUOTIENT($A1814-1,50),300)+1,"000"))</f>
        <v/>
      </c>
      <c r="U1814">
        <f>"SKU_"&amp;TEXT($A1814,"0000000")</f>
        <v/>
      </c>
      <c r="V1814">
        <f>CHOOSE(MOD($A1814-1,4)+1,"Enterprise","SMB","Госсектор","Розница")</f>
        <v/>
      </c>
      <c r="W1814">
        <f>"Клиент_"&amp;TEXT(MOD($A1814-1,20000)+1,"00000")</f>
        <v/>
      </c>
      <c r="X1814">
        <f>CHOOSE(MOD($A1814-1,5)+1,"Портал","API","Импорт","Ручной ввод","Интеграция")</f>
        <v/>
      </c>
      <c r="Y1814" s="8">
        <f>ROUND(1000+MOD($A1814*37,90000)+IF($AB1814="Да",5000,0),2)</f>
        <v/>
      </c>
      <c r="Z1814">
        <f>1+MOD($A1814,20)</f>
        <v/>
      </c>
      <c r="AA1814" s="8">
        <f>ROUND($Y1814*(0.08+MOD($A1814,17)/100),2)</f>
        <v/>
      </c>
      <c r="AB1814">
        <f>IF(MOD($A1814,10)&lt;7,"Да","Нет")</f>
        <v/>
      </c>
      <c r="AC1814">
        <f>$R1814&amp;" / "&amp;$S1814&amp;" / "&amp;$T1814</f>
        <v/>
      </c>
      <c r="AD1814">
        <f>1</f>
        <v/>
      </c>
      <c r="AE1814">
        <f>IF($A1814&lt;=Settings!$B$4,"до 100",IF($A1814&lt;=Settings!$B$5,"до 10 000",IF($A1814&lt;=Settings!$B$6,"до 100 000","100 000+")))</f>
        <v/>
      </c>
    </row>
    <row r="1815">
      <c r="A1815">
        <f>ROW()-1</f>
        <v/>
      </c>
      <c r="B1815">
        <f>IF($A1815&lt;=Settings!$B$4,"small_control",IF($A1815&lt;=Settings!$B$5,"medium_10k",IF($A1815&lt;=Settings!$B$6,"large_100k","extreme_1m")))</f>
        <v/>
      </c>
      <c r="C1815">
        <f>"ORD-"&amp;TEXT(QUOTIENT($A1815-1,3)+1,"0000000")</f>
        <v/>
      </c>
      <c r="D1815">
        <f>"LINE-"&amp;TEXT($A1815,"0000000")</f>
        <v/>
      </c>
      <c r="E1815" s="7">
        <f>Settings!$B$2+$A1815-1</f>
        <v/>
      </c>
      <c r="F1815" s="7">
        <f>Settings!$B$2+MOD($A1815-1,Settings!$B$7)</f>
        <v/>
      </c>
      <c r="G1815">
        <f>YEAR($F1815)</f>
        <v/>
      </c>
      <c r="H1815">
        <f>"Q"&amp;ROUNDUP(MONTH($F1815)/3,0)</f>
        <v/>
      </c>
      <c r="I1815">
        <f>MONTH($F1815)</f>
        <v/>
      </c>
      <c r="J1815">
        <f>CHOOSE(MONTH($F1815),"Январь","Февраль","Март","Апрель","Май","Июнь","Июль","Август","Сентябрь","Октябрь","Ноябрь","Декабрь")</f>
        <v/>
      </c>
      <c r="K1815">
        <f>DAY($F1815)</f>
        <v/>
      </c>
      <c r="L1815">
        <f>IF(MOD($A1815,10)&lt;7,"ФО_01_Крупный","ФО_"&amp;TEXT(MOD($A1815,8)+1,"00"))</f>
        <v/>
      </c>
      <c r="M1815">
        <f>IF($AB1815="Да","Регион_001_Крупный","Регион_"&amp;TEXT(MOD(QUOTIENT($A1815-1,20),180)+1,"000"))</f>
        <v/>
      </c>
      <c r="N1815">
        <f>IF($AB1815="Да","Город_"&amp;TEXT(MOD($A1815-1,250)+1,"0000"),"Город_"&amp;TEXT(MOD($A1815-1,3000)+1,"0000"))</f>
        <v/>
      </c>
      <c r="O1815">
        <f>IF($AB1815="Да","Холдинг_Крупный","Холдинг_"&amp;TEXT(MOD(QUOTIENT($A1815-1,10000),20)+1,"00"))</f>
        <v/>
      </c>
      <c r="P1815">
        <f>IF($AB1815="Да","Организация_Крупная","Организация_"&amp;TEXT(MOD(QUOTIENT($A1815-1,500),600)+1,"000"))</f>
        <v/>
      </c>
      <c r="Q1815">
        <f>"Отдел_"&amp;TEXT(MOD(QUOTIENT($A1815-1,50),100)+1,"000")</f>
        <v/>
      </c>
      <c r="R1815">
        <f>IF($AB1815="Да","Группа_Крупная","Группа_"&amp;TEXT(MOD(QUOTIENT($A1815-1,5000),30)+1,"00"))</f>
        <v/>
      </c>
      <c r="S1815">
        <f>IF($AB1815="Да","Категория_Крупная","Категория_"&amp;TEXT(MOD(QUOTIENT($A1815-1,500),120)+1,"000"))</f>
        <v/>
      </c>
      <c r="T1815">
        <f>IF($AB1815="Да","Подкатегория_Крупная","Подкатегория_"&amp;TEXT(MOD(QUOTIENT($A1815-1,50),300)+1,"000"))</f>
        <v/>
      </c>
      <c r="U1815">
        <f>"SKU_"&amp;TEXT($A1815,"0000000")</f>
        <v/>
      </c>
      <c r="V1815">
        <f>CHOOSE(MOD($A1815-1,4)+1,"Enterprise","SMB","Госсектор","Розница")</f>
        <v/>
      </c>
      <c r="W1815">
        <f>"Клиент_"&amp;TEXT(MOD($A1815-1,20000)+1,"00000")</f>
        <v/>
      </c>
      <c r="X1815">
        <f>CHOOSE(MOD($A1815-1,5)+1,"Портал","API","Импорт","Ручной ввод","Интеграция")</f>
        <v/>
      </c>
      <c r="Y1815" s="8">
        <f>ROUND(1000+MOD($A1815*37,90000)+IF($AB1815="Да",5000,0),2)</f>
        <v/>
      </c>
      <c r="Z1815">
        <f>1+MOD($A1815,20)</f>
        <v/>
      </c>
      <c r="AA1815" s="8">
        <f>ROUND($Y1815*(0.08+MOD($A1815,17)/100),2)</f>
        <v/>
      </c>
      <c r="AB1815">
        <f>IF(MOD($A1815,10)&lt;7,"Да","Нет")</f>
        <v/>
      </c>
      <c r="AC1815">
        <f>$R1815&amp;" / "&amp;$S1815&amp;" / "&amp;$T1815</f>
        <v/>
      </c>
      <c r="AD1815">
        <f>1</f>
        <v/>
      </c>
      <c r="AE1815">
        <f>IF($A1815&lt;=Settings!$B$4,"до 100",IF($A1815&lt;=Settings!$B$5,"до 10 000",IF($A1815&lt;=Settings!$B$6,"до 100 000","100 000+")))</f>
        <v/>
      </c>
    </row>
    <row r="1816">
      <c r="A1816">
        <f>ROW()-1</f>
        <v/>
      </c>
      <c r="B1816">
        <f>IF($A1816&lt;=Settings!$B$4,"small_control",IF($A1816&lt;=Settings!$B$5,"medium_10k",IF($A1816&lt;=Settings!$B$6,"large_100k","extreme_1m")))</f>
        <v/>
      </c>
      <c r="C1816">
        <f>"ORD-"&amp;TEXT(QUOTIENT($A1816-1,3)+1,"0000000")</f>
        <v/>
      </c>
      <c r="D1816">
        <f>"LINE-"&amp;TEXT($A1816,"0000000")</f>
        <v/>
      </c>
      <c r="E1816" s="7">
        <f>Settings!$B$2+$A1816-1</f>
        <v/>
      </c>
      <c r="F1816" s="7">
        <f>Settings!$B$2+MOD($A1816-1,Settings!$B$7)</f>
        <v/>
      </c>
      <c r="G1816">
        <f>YEAR($F1816)</f>
        <v/>
      </c>
      <c r="H1816">
        <f>"Q"&amp;ROUNDUP(MONTH($F1816)/3,0)</f>
        <v/>
      </c>
      <c r="I1816">
        <f>MONTH($F1816)</f>
        <v/>
      </c>
      <c r="J1816">
        <f>CHOOSE(MONTH($F1816),"Январь","Февраль","Март","Апрель","Май","Июнь","Июль","Август","Сентябрь","Октябрь","Ноябрь","Декабрь")</f>
        <v/>
      </c>
      <c r="K1816">
        <f>DAY($F1816)</f>
        <v/>
      </c>
      <c r="L1816">
        <f>IF(MOD($A1816,10)&lt;7,"ФО_01_Крупный","ФО_"&amp;TEXT(MOD($A1816,8)+1,"00"))</f>
        <v/>
      </c>
      <c r="M1816">
        <f>IF($AB1816="Да","Регион_001_Крупный","Регион_"&amp;TEXT(MOD(QUOTIENT($A1816-1,20),180)+1,"000"))</f>
        <v/>
      </c>
      <c r="N1816">
        <f>IF($AB1816="Да","Город_"&amp;TEXT(MOD($A1816-1,250)+1,"0000"),"Город_"&amp;TEXT(MOD($A1816-1,3000)+1,"0000"))</f>
        <v/>
      </c>
      <c r="O1816">
        <f>IF($AB1816="Да","Холдинг_Крупный","Холдинг_"&amp;TEXT(MOD(QUOTIENT($A1816-1,10000),20)+1,"00"))</f>
        <v/>
      </c>
      <c r="P1816">
        <f>IF($AB1816="Да","Организация_Крупная","Организация_"&amp;TEXT(MOD(QUOTIENT($A1816-1,500),600)+1,"000"))</f>
        <v/>
      </c>
      <c r="Q1816">
        <f>"Отдел_"&amp;TEXT(MOD(QUOTIENT($A1816-1,50),100)+1,"000")</f>
        <v/>
      </c>
      <c r="R1816">
        <f>IF($AB1816="Да","Группа_Крупная","Группа_"&amp;TEXT(MOD(QUOTIENT($A1816-1,5000),30)+1,"00"))</f>
        <v/>
      </c>
      <c r="S1816">
        <f>IF($AB1816="Да","Категория_Крупная","Категория_"&amp;TEXT(MOD(QUOTIENT($A1816-1,500),120)+1,"000"))</f>
        <v/>
      </c>
      <c r="T1816">
        <f>IF($AB1816="Да","Подкатегория_Крупная","Подкатегория_"&amp;TEXT(MOD(QUOTIENT($A1816-1,50),300)+1,"000"))</f>
        <v/>
      </c>
      <c r="U1816">
        <f>"SKU_"&amp;TEXT($A1816,"0000000")</f>
        <v/>
      </c>
      <c r="V1816">
        <f>CHOOSE(MOD($A1816-1,4)+1,"Enterprise","SMB","Госсектор","Розница")</f>
        <v/>
      </c>
      <c r="W1816">
        <f>"Клиент_"&amp;TEXT(MOD($A1816-1,20000)+1,"00000")</f>
        <v/>
      </c>
      <c r="X1816">
        <f>CHOOSE(MOD($A1816-1,5)+1,"Портал","API","Импорт","Ручной ввод","Интеграция")</f>
        <v/>
      </c>
      <c r="Y1816" s="8">
        <f>ROUND(1000+MOD($A1816*37,90000)+IF($AB1816="Да",5000,0),2)</f>
        <v/>
      </c>
      <c r="Z1816">
        <f>1+MOD($A1816,20)</f>
        <v/>
      </c>
      <c r="AA1816" s="8">
        <f>ROUND($Y1816*(0.08+MOD($A1816,17)/100),2)</f>
        <v/>
      </c>
      <c r="AB1816">
        <f>IF(MOD($A1816,10)&lt;7,"Да","Нет")</f>
        <v/>
      </c>
      <c r="AC1816">
        <f>$R1816&amp;" / "&amp;$S1816&amp;" / "&amp;$T1816</f>
        <v/>
      </c>
      <c r="AD1816">
        <f>1</f>
        <v/>
      </c>
      <c r="AE1816">
        <f>IF($A1816&lt;=Settings!$B$4,"до 100",IF($A1816&lt;=Settings!$B$5,"до 10 000",IF($A1816&lt;=Settings!$B$6,"до 100 000","100 000+")))</f>
        <v/>
      </c>
    </row>
    <row r="1817">
      <c r="A1817">
        <f>ROW()-1</f>
        <v/>
      </c>
      <c r="B1817">
        <f>IF($A1817&lt;=Settings!$B$4,"small_control",IF($A1817&lt;=Settings!$B$5,"medium_10k",IF($A1817&lt;=Settings!$B$6,"large_100k","extreme_1m")))</f>
        <v/>
      </c>
      <c r="C1817">
        <f>"ORD-"&amp;TEXT(QUOTIENT($A1817-1,3)+1,"0000000")</f>
        <v/>
      </c>
      <c r="D1817">
        <f>"LINE-"&amp;TEXT($A1817,"0000000")</f>
        <v/>
      </c>
      <c r="E1817" s="7">
        <f>Settings!$B$2+$A1817-1</f>
        <v/>
      </c>
      <c r="F1817" s="7">
        <f>Settings!$B$2+MOD($A1817-1,Settings!$B$7)</f>
        <v/>
      </c>
      <c r="G1817">
        <f>YEAR($F1817)</f>
        <v/>
      </c>
      <c r="H1817">
        <f>"Q"&amp;ROUNDUP(MONTH($F1817)/3,0)</f>
        <v/>
      </c>
      <c r="I1817">
        <f>MONTH($F1817)</f>
        <v/>
      </c>
      <c r="J1817">
        <f>CHOOSE(MONTH($F1817),"Январь","Февраль","Март","Апрель","Май","Июнь","Июль","Август","Сентябрь","Октябрь","Ноябрь","Декабрь")</f>
        <v/>
      </c>
      <c r="K1817">
        <f>DAY($F1817)</f>
        <v/>
      </c>
      <c r="L1817">
        <f>IF(MOD($A1817,10)&lt;7,"ФО_01_Крупный","ФО_"&amp;TEXT(MOD($A1817,8)+1,"00"))</f>
        <v/>
      </c>
      <c r="M1817">
        <f>IF($AB1817="Да","Регион_001_Крупный","Регион_"&amp;TEXT(MOD(QUOTIENT($A1817-1,20),180)+1,"000"))</f>
        <v/>
      </c>
      <c r="N1817">
        <f>IF($AB1817="Да","Город_"&amp;TEXT(MOD($A1817-1,250)+1,"0000"),"Город_"&amp;TEXT(MOD($A1817-1,3000)+1,"0000"))</f>
        <v/>
      </c>
      <c r="O1817">
        <f>IF($AB1817="Да","Холдинг_Крупный","Холдинг_"&amp;TEXT(MOD(QUOTIENT($A1817-1,10000),20)+1,"00"))</f>
        <v/>
      </c>
      <c r="P1817">
        <f>IF($AB1817="Да","Организация_Крупная","Организация_"&amp;TEXT(MOD(QUOTIENT($A1817-1,500),600)+1,"000"))</f>
        <v/>
      </c>
      <c r="Q1817">
        <f>"Отдел_"&amp;TEXT(MOD(QUOTIENT($A1817-1,50),100)+1,"000")</f>
        <v/>
      </c>
      <c r="R1817">
        <f>IF($AB1817="Да","Группа_Крупная","Группа_"&amp;TEXT(MOD(QUOTIENT($A1817-1,5000),30)+1,"00"))</f>
        <v/>
      </c>
      <c r="S1817">
        <f>IF($AB1817="Да","Категория_Крупная","Категория_"&amp;TEXT(MOD(QUOTIENT($A1817-1,500),120)+1,"000"))</f>
        <v/>
      </c>
      <c r="T1817">
        <f>IF($AB1817="Да","Подкатегория_Крупная","Подкатегория_"&amp;TEXT(MOD(QUOTIENT($A1817-1,50),300)+1,"000"))</f>
        <v/>
      </c>
      <c r="U1817">
        <f>"SKU_"&amp;TEXT($A1817,"0000000")</f>
        <v/>
      </c>
      <c r="V1817">
        <f>CHOOSE(MOD($A1817-1,4)+1,"Enterprise","SMB","Госсектор","Розница")</f>
        <v/>
      </c>
      <c r="W1817">
        <f>"Клиент_"&amp;TEXT(MOD($A1817-1,20000)+1,"00000")</f>
        <v/>
      </c>
      <c r="X1817">
        <f>CHOOSE(MOD($A1817-1,5)+1,"Портал","API","Импорт","Ручной ввод","Интеграция")</f>
        <v/>
      </c>
      <c r="Y1817" s="8">
        <f>ROUND(1000+MOD($A1817*37,90000)+IF($AB1817="Да",5000,0),2)</f>
        <v/>
      </c>
      <c r="Z1817">
        <f>1+MOD($A1817,20)</f>
        <v/>
      </c>
      <c r="AA1817" s="8">
        <f>ROUND($Y1817*(0.08+MOD($A1817,17)/100),2)</f>
        <v/>
      </c>
      <c r="AB1817">
        <f>IF(MOD($A1817,10)&lt;7,"Да","Нет")</f>
        <v/>
      </c>
      <c r="AC1817">
        <f>$R1817&amp;" / "&amp;$S1817&amp;" / "&amp;$T1817</f>
        <v/>
      </c>
      <c r="AD1817">
        <f>1</f>
        <v/>
      </c>
      <c r="AE1817">
        <f>IF($A1817&lt;=Settings!$B$4,"до 100",IF($A1817&lt;=Settings!$B$5,"до 10 000",IF($A1817&lt;=Settings!$B$6,"до 100 000","100 000+")))</f>
        <v/>
      </c>
    </row>
    <row r="1818">
      <c r="A1818">
        <f>ROW()-1</f>
        <v/>
      </c>
      <c r="B1818">
        <f>IF($A1818&lt;=Settings!$B$4,"small_control",IF($A1818&lt;=Settings!$B$5,"medium_10k",IF($A1818&lt;=Settings!$B$6,"large_100k","extreme_1m")))</f>
        <v/>
      </c>
      <c r="C1818">
        <f>"ORD-"&amp;TEXT(QUOTIENT($A1818-1,3)+1,"0000000")</f>
        <v/>
      </c>
      <c r="D1818">
        <f>"LINE-"&amp;TEXT($A1818,"0000000")</f>
        <v/>
      </c>
      <c r="E1818" s="7">
        <f>Settings!$B$2+$A1818-1</f>
        <v/>
      </c>
      <c r="F1818" s="7">
        <f>Settings!$B$2+MOD($A1818-1,Settings!$B$7)</f>
        <v/>
      </c>
      <c r="G1818">
        <f>YEAR($F1818)</f>
        <v/>
      </c>
      <c r="H1818">
        <f>"Q"&amp;ROUNDUP(MONTH($F1818)/3,0)</f>
        <v/>
      </c>
      <c r="I1818">
        <f>MONTH($F1818)</f>
        <v/>
      </c>
      <c r="J1818">
        <f>CHOOSE(MONTH($F1818),"Январь","Февраль","Март","Апрель","Май","Июнь","Июль","Август","Сентябрь","Октябрь","Ноябрь","Декабрь")</f>
        <v/>
      </c>
      <c r="K1818">
        <f>DAY($F1818)</f>
        <v/>
      </c>
      <c r="L1818">
        <f>IF(MOD($A1818,10)&lt;7,"ФО_01_Крупный","ФО_"&amp;TEXT(MOD($A1818,8)+1,"00"))</f>
        <v/>
      </c>
      <c r="M1818">
        <f>IF($AB1818="Да","Регион_001_Крупный","Регион_"&amp;TEXT(MOD(QUOTIENT($A1818-1,20),180)+1,"000"))</f>
        <v/>
      </c>
      <c r="N1818">
        <f>IF($AB1818="Да","Город_"&amp;TEXT(MOD($A1818-1,250)+1,"0000"),"Город_"&amp;TEXT(MOD($A1818-1,3000)+1,"0000"))</f>
        <v/>
      </c>
      <c r="O1818">
        <f>IF($AB1818="Да","Холдинг_Крупный","Холдинг_"&amp;TEXT(MOD(QUOTIENT($A1818-1,10000),20)+1,"00"))</f>
        <v/>
      </c>
      <c r="P1818">
        <f>IF($AB1818="Да","Организация_Крупная","Организация_"&amp;TEXT(MOD(QUOTIENT($A1818-1,500),600)+1,"000"))</f>
        <v/>
      </c>
      <c r="Q1818">
        <f>"Отдел_"&amp;TEXT(MOD(QUOTIENT($A1818-1,50),100)+1,"000")</f>
        <v/>
      </c>
      <c r="R1818">
        <f>IF($AB1818="Да","Группа_Крупная","Группа_"&amp;TEXT(MOD(QUOTIENT($A1818-1,5000),30)+1,"00"))</f>
        <v/>
      </c>
      <c r="S1818">
        <f>IF($AB1818="Да","Категория_Крупная","Категория_"&amp;TEXT(MOD(QUOTIENT($A1818-1,500),120)+1,"000"))</f>
        <v/>
      </c>
      <c r="T1818">
        <f>IF($AB1818="Да","Подкатегория_Крупная","Подкатегория_"&amp;TEXT(MOD(QUOTIENT($A1818-1,50),300)+1,"000"))</f>
        <v/>
      </c>
      <c r="U1818">
        <f>"SKU_"&amp;TEXT($A1818,"0000000")</f>
        <v/>
      </c>
      <c r="V1818">
        <f>CHOOSE(MOD($A1818-1,4)+1,"Enterprise","SMB","Госсектор","Розница")</f>
        <v/>
      </c>
      <c r="W1818">
        <f>"Клиент_"&amp;TEXT(MOD($A1818-1,20000)+1,"00000")</f>
        <v/>
      </c>
      <c r="X1818">
        <f>CHOOSE(MOD($A1818-1,5)+1,"Портал","API","Импорт","Ручной ввод","Интеграция")</f>
        <v/>
      </c>
      <c r="Y1818" s="8">
        <f>ROUND(1000+MOD($A1818*37,90000)+IF($AB1818="Да",5000,0),2)</f>
        <v/>
      </c>
      <c r="Z1818">
        <f>1+MOD($A1818,20)</f>
        <v/>
      </c>
      <c r="AA1818" s="8">
        <f>ROUND($Y1818*(0.08+MOD($A1818,17)/100),2)</f>
        <v/>
      </c>
      <c r="AB1818">
        <f>IF(MOD($A1818,10)&lt;7,"Да","Нет")</f>
        <v/>
      </c>
      <c r="AC1818">
        <f>$R1818&amp;" / "&amp;$S1818&amp;" / "&amp;$T1818</f>
        <v/>
      </c>
      <c r="AD1818">
        <f>1</f>
        <v/>
      </c>
      <c r="AE1818">
        <f>IF($A1818&lt;=Settings!$B$4,"до 100",IF($A1818&lt;=Settings!$B$5,"до 10 000",IF($A1818&lt;=Settings!$B$6,"до 100 000","100 000+")))</f>
        <v/>
      </c>
    </row>
    <row r="1819">
      <c r="A1819">
        <f>ROW()-1</f>
        <v/>
      </c>
      <c r="B1819">
        <f>IF($A1819&lt;=Settings!$B$4,"small_control",IF($A1819&lt;=Settings!$B$5,"medium_10k",IF($A1819&lt;=Settings!$B$6,"large_100k","extreme_1m")))</f>
        <v/>
      </c>
      <c r="C1819">
        <f>"ORD-"&amp;TEXT(QUOTIENT($A1819-1,3)+1,"0000000")</f>
        <v/>
      </c>
      <c r="D1819">
        <f>"LINE-"&amp;TEXT($A1819,"0000000")</f>
        <v/>
      </c>
      <c r="E1819" s="7">
        <f>Settings!$B$2+$A1819-1</f>
        <v/>
      </c>
      <c r="F1819" s="7">
        <f>Settings!$B$2+MOD($A1819-1,Settings!$B$7)</f>
        <v/>
      </c>
      <c r="G1819">
        <f>YEAR($F1819)</f>
        <v/>
      </c>
      <c r="H1819">
        <f>"Q"&amp;ROUNDUP(MONTH($F1819)/3,0)</f>
        <v/>
      </c>
      <c r="I1819">
        <f>MONTH($F1819)</f>
        <v/>
      </c>
      <c r="J1819">
        <f>CHOOSE(MONTH($F1819),"Январь","Февраль","Март","Апрель","Май","Июнь","Июль","Август","Сентябрь","Октябрь","Ноябрь","Декабрь")</f>
        <v/>
      </c>
      <c r="K1819">
        <f>DAY($F1819)</f>
        <v/>
      </c>
      <c r="L1819">
        <f>IF(MOD($A1819,10)&lt;7,"ФО_01_Крупный","ФО_"&amp;TEXT(MOD($A1819,8)+1,"00"))</f>
        <v/>
      </c>
      <c r="M1819">
        <f>IF($AB1819="Да","Регион_001_Крупный","Регион_"&amp;TEXT(MOD(QUOTIENT($A1819-1,20),180)+1,"000"))</f>
        <v/>
      </c>
      <c r="N1819">
        <f>IF($AB1819="Да","Город_"&amp;TEXT(MOD($A1819-1,250)+1,"0000"),"Город_"&amp;TEXT(MOD($A1819-1,3000)+1,"0000"))</f>
        <v/>
      </c>
      <c r="O1819">
        <f>IF($AB1819="Да","Холдинг_Крупный","Холдинг_"&amp;TEXT(MOD(QUOTIENT($A1819-1,10000),20)+1,"00"))</f>
        <v/>
      </c>
      <c r="P1819">
        <f>IF($AB1819="Да","Организация_Крупная","Организация_"&amp;TEXT(MOD(QUOTIENT($A1819-1,500),600)+1,"000"))</f>
        <v/>
      </c>
      <c r="Q1819">
        <f>"Отдел_"&amp;TEXT(MOD(QUOTIENT($A1819-1,50),100)+1,"000")</f>
        <v/>
      </c>
      <c r="R1819">
        <f>IF($AB1819="Да","Группа_Крупная","Группа_"&amp;TEXT(MOD(QUOTIENT($A1819-1,5000),30)+1,"00"))</f>
        <v/>
      </c>
      <c r="S1819">
        <f>IF($AB1819="Да","Категория_Крупная","Категория_"&amp;TEXT(MOD(QUOTIENT($A1819-1,500),120)+1,"000"))</f>
        <v/>
      </c>
      <c r="T1819">
        <f>IF($AB1819="Да","Подкатегория_Крупная","Подкатегория_"&amp;TEXT(MOD(QUOTIENT($A1819-1,50),300)+1,"000"))</f>
        <v/>
      </c>
      <c r="U1819">
        <f>"SKU_"&amp;TEXT($A1819,"0000000")</f>
        <v/>
      </c>
      <c r="V1819">
        <f>CHOOSE(MOD($A1819-1,4)+1,"Enterprise","SMB","Госсектор","Розница")</f>
        <v/>
      </c>
      <c r="W1819">
        <f>"Клиент_"&amp;TEXT(MOD($A1819-1,20000)+1,"00000")</f>
        <v/>
      </c>
      <c r="X1819">
        <f>CHOOSE(MOD($A1819-1,5)+1,"Портал","API","Импорт","Ручной ввод","Интеграция")</f>
        <v/>
      </c>
      <c r="Y1819" s="8">
        <f>ROUND(1000+MOD($A1819*37,90000)+IF($AB1819="Да",5000,0),2)</f>
        <v/>
      </c>
      <c r="Z1819">
        <f>1+MOD($A1819,20)</f>
        <v/>
      </c>
      <c r="AA1819" s="8">
        <f>ROUND($Y1819*(0.08+MOD($A1819,17)/100),2)</f>
        <v/>
      </c>
      <c r="AB1819">
        <f>IF(MOD($A1819,10)&lt;7,"Да","Нет")</f>
        <v/>
      </c>
      <c r="AC1819">
        <f>$R1819&amp;" / "&amp;$S1819&amp;" / "&amp;$T1819</f>
        <v/>
      </c>
      <c r="AD1819">
        <f>1</f>
        <v/>
      </c>
      <c r="AE1819">
        <f>IF($A1819&lt;=Settings!$B$4,"до 100",IF($A1819&lt;=Settings!$B$5,"до 10 000",IF($A1819&lt;=Settings!$B$6,"до 100 000","100 000+")))</f>
        <v/>
      </c>
    </row>
    <row r="1820">
      <c r="A1820">
        <f>ROW()-1</f>
        <v/>
      </c>
      <c r="B1820">
        <f>IF($A1820&lt;=Settings!$B$4,"small_control",IF($A1820&lt;=Settings!$B$5,"medium_10k",IF($A1820&lt;=Settings!$B$6,"large_100k","extreme_1m")))</f>
        <v/>
      </c>
      <c r="C1820">
        <f>"ORD-"&amp;TEXT(QUOTIENT($A1820-1,3)+1,"0000000")</f>
        <v/>
      </c>
      <c r="D1820">
        <f>"LINE-"&amp;TEXT($A1820,"0000000")</f>
        <v/>
      </c>
      <c r="E1820" s="7">
        <f>Settings!$B$2+$A1820-1</f>
        <v/>
      </c>
      <c r="F1820" s="7">
        <f>Settings!$B$2+MOD($A1820-1,Settings!$B$7)</f>
        <v/>
      </c>
      <c r="G1820">
        <f>YEAR($F1820)</f>
        <v/>
      </c>
      <c r="H1820">
        <f>"Q"&amp;ROUNDUP(MONTH($F1820)/3,0)</f>
        <v/>
      </c>
      <c r="I1820">
        <f>MONTH($F1820)</f>
        <v/>
      </c>
      <c r="J1820">
        <f>CHOOSE(MONTH($F1820),"Январь","Февраль","Март","Апрель","Май","Июнь","Июль","Август","Сентябрь","Октябрь","Ноябрь","Декабрь")</f>
        <v/>
      </c>
      <c r="K1820">
        <f>DAY($F1820)</f>
        <v/>
      </c>
      <c r="L1820">
        <f>IF(MOD($A1820,10)&lt;7,"ФО_01_Крупный","ФО_"&amp;TEXT(MOD($A1820,8)+1,"00"))</f>
        <v/>
      </c>
      <c r="M1820">
        <f>IF($AB1820="Да","Регион_001_Крупный","Регион_"&amp;TEXT(MOD(QUOTIENT($A1820-1,20),180)+1,"000"))</f>
        <v/>
      </c>
      <c r="N1820">
        <f>IF($AB1820="Да","Город_"&amp;TEXT(MOD($A1820-1,250)+1,"0000"),"Город_"&amp;TEXT(MOD($A1820-1,3000)+1,"0000"))</f>
        <v/>
      </c>
      <c r="O1820">
        <f>IF($AB1820="Да","Холдинг_Крупный","Холдинг_"&amp;TEXT(MOD(QUOTIENT($A1820-1,10000),20)+1,"00"))</f>
        <v/>
      </c>
      <c r="P1820">
        <f>IF($AB1820="Да","Организация_Крупная","Организация_"&amp;TEXT(MOD(QUOTIENT($A1820-1,500),600)+1,"000"))</f>
        <v/>
      </c>
      <c r="Q1820">
        <f>"Отдел_"&amp;TEXT(MOD(QUOTIENT($A1820-1,50),100)+1,"000")</f>
        <v/>
      </c>
      <c r="R1820">
        <f>IF($AB1820="Да","Группа_Крупная","Группа_"&amp;TEXT(MOD(QUOTIENT($A1820-1,5000),30)+1,"00"))</f>
        <v/>
      </c>
      <c r="S1820">
        <f>IF($AB1820="Да","Категория_Крупная","Категория_"&amp;TEXT(MOD(QUOTIENT($A1820-1,500),120)+1,"000"))</f>
        <v/>
      </c>
      <c r="T1820">
        <f>IF($AB1820="Да","Подкатегория_Крупная","Подкатегория_"&amp;TEXT(MOD(QUOTIENT($A1820-1,50),300)+1,"000"))</f>
        <v/>
      </c>
      <c r="U1820">
        <f>"SKU_"&amp;TEXT($A1820,"0000000")</f>
        <v/>
      </c>
      <c r="V1820">
        <f>CHOOSE(MOD($A1820-1,4)+1,"Enterprise","SMB","Госсектор","Розница")</f>
        <v/>
      </c>
      <c r="W1820">
        <f>"Клиент_"&amp;TEXT(MOD($A1820-1,20000)+1,"00000")</f>
        <v/>
      </c>
      <c r="X1820">
        <f>CHOOSE(MOD($A1820-1,5)+1,"Портал","API","Импорт","Ручной ввод","Интеграция")</f>
        <v/>
      </c>
      <c r="Y1820" s="8">
        <f>ROUND(1000+MOD($A1820*37,90000)+IF($AB1820="Да",5000,0),2)</f>
        <v/>
      </c>
      <c r="Z1820">
        <f>1+MOD($A1820,20)</f>
        <v/>
      </c>
      <c r="AA1820" s="8">
        <f>ROUND($Y1820*(0.08+MOD($A1820,17)/100),2)</f>
        <v/>
      </c>
      <c r="AB1820">
        <f>IF(MOD($A1820,10)&lt;7,"Да","Нет")</f>
        <v/>
      </c>
      <c r="AC1820">
        <f>$R1820&amp;" / "&amp;$S1820&amp;" / "&amp;$T1820</f>
        <v/>
      </c>
      <c r="AD1820">
        <f>1</f>
        <v/>
      </c>
      <c r="AE1820">
        <f>IF($A1820&lt;=Settings!$B$4,"до 100",IF($A1820&lt;=Settings!$B$5,"до 10 000",IF($A1820&lt;=Settings!$B$6,"до 100 000","100 000+")))</f>
        <v/>
      </c>
    </row>
    <row r="1821">
      <c r="A1821">
        <f>ROW()-1</f>
        <v/>
      </c>
      <c r="B1821">
        <f>IF($A1821&lt;=Settings!$B$4,"small_control",IF($A1821&lt;=Settings!$B$5,"medium_10k",IF($A1821&lt;=Settings!$B$6,"large_100k","extreme_1m")))</f>
        <v/>
      </c>
      <c r="C1821">
        <f>"ORD-"&amp;TEXT(QUOTIENT($A1821-1,3)+1,"0000000")</f>
        <v/>
      </c>
      <c r="D1821">
        <f>"LINE-"&amp;TEXT($A1821,"0000000")</f>
        <v/>
      </c>
      <c r="E1821" s="7">
        <f>Settings!$B$2+$A1821-1</f>
        <v/>
      </c>
      <c r="F1821" s="7">
        <f>Settings!$B$2+MOD($A1821-1,Settings!$B$7)</f>
        <v/>
      </c>
      <c r="G1821">
        <f>YEAR($F1821)</f>
        <v/>
      </c>
      <c r="H1821">
        <f>"Q"&amp;ROUNDUP(MONTH($F1821)/3,0)</f>
        <v/>
      </c>
      <c r="I1821">
        <f>MONTH($F1821)</f>
        <v/>
      </c>
      <c r="J1821">
        <f>CHOOSE(MONTH($F1821),"Январь","Февраль","Март","Апрель","Май","Июнь","Июль","Август","Сентябрь","Октябрь","Ноябрь","Декабрь")</f>
        <v/>
      </c>
      <c r="K1821">
        <f>DAY($F1821)</f>
        <v/>
      </c>
      <c r="L1821">
        <f>IF(MOD($A1821,10)&lt;7,"ФО_01_Крупный","ФО_"&amp;TEXT(MOD($A1821,8)+1,"00"))</f>
        <v/>
      </c>
      <c r="M1821">
        <f>IF($AB1821="Да","Регион_001_Крупный","Регион_"&amp;TEXT(MOD(QUOTIENT($A1821-1,20),180)+1,"000"))</f>
        <v/>
      </c>
      <c r="N1821">
        <f>IF($AB1821="Да","Город_"&amp;TEXT(MOD($A1821-1,250)+1,"0000"),"Город_"&amp;TEXT(MOD($A1821-1,3000)+1,"0000"))</f>
        <v/>
      </c>
      <c r="O1821">
        <f>IF($AB1821="Да","Холдинг_Крупный","Холдинг_"&amp;TEXT(MOD(QUOTIENT($A1821-1,10000),20)+1,"00"))</f>
        <v/>
      </c>
      <c r="P1821">
        <f>IF($AB1821="Да","Организация_Крупная","Организация_"&amp;TEXT(MOD(QUOTIENT($A1821-1,500),600)+1,"000"))</f>
        <v/>
      </c>
      <c r="Q1821">
        <f>"Отдел_"&amp;TEXT(MOD(QUOTIENT($A1821-1,50),100)+1,"000")</f>
        <v/>
      </c>
      <c r="R1821">
        <f>IF($AB1821="Да","Группа_Крупная","Группа_"&amp;TEXT(MOD(QUOTIENT($A1821-1,5000),30)+1,"00"))</f>
        <v/>
      </c>
      <c r="S1821">
        <f>IF($AB1821="Да","Категория_Крупная","Категория_"&amp;TEXT(MOD(QUOTIENT($A1821-1,500),120)+1,"000"))</f>
        <v/>
      </c>
      <c r="T1821">
        <f>IF($AB1821="Да","Подкатегория_Крупная","Подкатегория_"&amp;TEXT(MOD(QUOTIENT($A1821-1,50),300)+1,"000"))</f>
        <v/>
      </c>
      <c r="U1821">
        <f>"SKU_"&amp;TEXT($A1821,"0000000")</f>
        <v/>
      </c>
      <c r="V1821">
        <f>CHOOSE(MOD($A1821-1,4)+1,"Enterprise","SMB","Госсектор","Розница")</f>
        <v/>
      </c>
      <c r="W1821">
        <f>"Клиент_"&amp;TEXT(MOD($A1821-1,20000)+1,"00000")</f>
        <v/>
      </c>
      <c r="X1821">
        <f>CHOOSE(MOD($A1821-1,5)+1,"Портал","API","Импорт","Ручной ввод","Интеграция")</f>
        <v/>
      </c>
      <c r="Y1821" s="8">
        <f>ROUND(1000+MOD($A1821*37,90000)+IF($AB1821="Да",5000,0),2)</f>
        <v/>
      </c>
      <c r="Z1821">
        <f>1+MOD($A1821,20)</f>
        <v/>
      </c>
      <c r="AA1821" s="8">
        <f>ROUND($Y1821*(0.08+MOD($A1821,17)/100),2)</f>
        <v/>
      </c>
      <c r="AB1821">
        <f>IF(MOD($A1821,10)&lt;7,"Да","Нет")</f>
        <v/>
      </c>
      <c r="AC1821">
        <f>$R1821&amp;" / "&amp;$S1821&amp;" / "&amp;$T1821</f>
        <v/>
      </c>
      <c r="AD1821">
        <f>1</f>
        <v/>
      </c>
      <c r="AE1821">
        <f>IF($A1821&lt;=Settings!$B$4,"до 100",IF($A1821&lt;=Settings!$B$5,"до 10 000",IF($A1821&lt;=Settings!$B$6,"до 100 000","100 000+")))</f>
        <v/>
      </c>
    </row>
    <row r="1822">
      <c r="A1822">
        <f>ROW()-1</f>
        <v/>
      </c>
      <c r="B1822">
        <f>IF($A1822&lt;=Settings!$B$4,"small_control",IF($A1822&lt;=Settings!$B$5,"medium_10k",IF($A1822&lt;=Settings!$B$6,"large_100k","extreme_1m")))</f>
        <v/>
      </c>
      <c r="C1822">
        <f>"ORD-"&amp;TEXT(QUOTIENT($A1822-1,3)+1,"0000000")</f>
        <v/>
      </c>
      <c r="D1822">
        <f>"LINE-"&amp;TEXT($A1822,"0000000")</f>
        <v/>
      </c>
      <c r="E1822" s="7">
        <f>Settings!$B$2+$A1822-1</f>
        <v/>
      </c>
      <c r="F1822" s="7">
        <f>Settings!$B$2+MOD($A1822-1,Settings!$B$7)</f>
        <v/>
      </c>
      <c r="G1822">
        <f>YEAR($F1822)</f>
        <v/>
      </c>
      <c r="H1822">
        <f>"Q"&amp;ROUNDUP(MONTH($F1822)/3,0)</f>
        <v/>
      </c>
      <c r="I1822">
        <f>MONTH($F1822)</f>
        <v/>
      </c>
      <c r="J1822">
        <f>CHOOSE(MONTH($F1822),"Январь","Февраль","Март","Апрель","Май","Июнь","Июль","Август","Сентябрь","Октябрь","Ноябрь","Декабрь")</f>
        <v/>
      </c>
      <c r="K1822">
        <f>DAY($F1822)</f>
        <v/>
      </c>
      <c r="L1822">
        <f>IF(MOD($A1822,10)&lt;7,"ФО_01_Крупный","ФО_"&amp;TEXT(MOD($A1822,8)+1,"00"))</f>
        <v/>
      </c>
      <c r="M1822">
        <f>IF($AB1822="Да","Регион_001_Крупный","Регион_"&amp;TEXT(MOD(QUOTIENT($A1822-1,20),180)+1,"000"))</f>
        <v/>
      </c>
      <c r="N1822">
        <f>IF($AB1822="Да","Город_"&amp;TEXT(MOD($A1822-1,250)+1,"0000"),"Город_"&amp;TEXT(MOD($A1822-1,3000)+1,"0000"))</f>
        <v/>
      </c>
      <c r="O1822">
        <f>IF($AB1822="Да","Холдинг_Крупный","Холдинг_"&amp;TEXT(MOD(QUOTIENT($A1822-1,10000),20)+1,"00"))</f>
        <v/>
      </c>
      <c r="P1822">
        <f>IF($AB1822="Да","Организация_Крупная","Организация_"&amp;TEXT(MOD(QUOTIENT($A1822-1,500),600)+1,"000"))</f>
        <v/>
      </c>
      <c r="Q1822">
        <f>"Отдел_"&amp;TEXT(MOD(QUOTIENT($A1822-1,50),100)+1,"000")</f>
        <v/>
      </c>
      <c r="R1822">
        <f>IF($AB1822="Да","Группа_Крупная","Группа_"&amp;TEXT(MOD(QUOTIENT($A1822-1,5000),30)+1,"00"))</f>
        <v/>
      </c>
      <c r="S1822">
        <f>IF($AB1822="Да","Категория_Крупная","Категория_"&amp;TEXT(MOD(QUOTIENT($A1822-1,500),120)+1,"000"))</f>
        <v/>
      </c>
      <c r="T1822">
        <f>IF($AB1822="Да","Подкатегория_Крупная","Подкатегория_"&amp;TEXT(MOD(QUOTIENT($A1822-1,50),300)+1,"000"))</f>
        <v/>
      </c>
      <c r="U1822">
        <f>"SKU_"&amp;TEXT($A1822,"0000000")</f>
        <v/>
      </c>
      <c r="V1822">
        <f>CHOOSE(MOD($A1822-1,4)+1,"Enterprise","SMB","Госсектор","Розница")</f>
        <v/>
      </c>
      <c r="W1822">
        <f>"Клиент_"&amp;TEXT(MOD($A1822-1,20000)+1,"00000")</f>
        <v/>
      </c>
      <c r="X1822">
        <f>CHOOSE(MOD($A1822-1,5)+1,"Портал","API","Импорт","Ручной ввод","Интеграция")</f>
        <v/>
      </c>
      <c r="Y1822" s="8">
        <f>ROUND(1000+MOD($A1822*37,90000)+IF($AB1822="Да",5000,0),2)</f>
        <v/>
      </c>
      <c r="Z1822">
        <f>1+MOD($A1822,20)</f>
        <v/>
      </c>
      <c r="AA1822" s="8">
        <f>ROUND($Y1822*(0.08+MOD($A1822,17)/100),2)</f>
        <v/>
      </c>
      <c r="AB1822">
        <f>IF(MOD($A1822,10)&lt;7,"Да","Нет")</f>
        <v/>
      </c>
      <c r="AC1822">
        <f>$R1822&amp;" / "&amp;$S1822&amp;" / "&amp;$T1822</f>
        <v/>
      </c>
      <c r="AD1822">
        <f>1</f>
        <v/>
      </c>
      <c r="AE1822">
        <f>IF($A1822&lt;=Settings!$B$4,"до 100",IF($A1822&lt;=Settings!$B$5,"до 10 000",IF($A1822&lt;=Settings!$B$6,"до 100 000","100 000+")))</f>
        <v/>
      </c>
    </row>
    <row r="1823">
      <c r="A1823">
        <f>ROW()-1</f>
        <v/>
      </c>
      <c r="B1823">
        <f>IF($A1823&lt;=Settings!$B$4,"small_control",IF($A1823&lt;=Settings!$B$5,"medium_10k",IF($A1823&lt;=Settings!$B$6,"large_100k","extreme_1m")))</f>
        <v/>
      </c>
      <c r="C1823">
        <f>"ORD-"&amp;TEXT(QUOTIENT($A1823-1,3)+1,"0000000")</f>
        <v/>
      </c>
      <c r="D1823">
        <f>"LINE-"&amp;TEXT($A1823,"0000000")</f>
        <v/>
      </c>
      <c r="E1823" s="7">
        <f>Settings!$B$2+$A1823-1</f>
        <v/>
      </c>
      <c r="F1823" s="7">
        <f>Settings!$B$2+MOD($A1823-1,Settings!$B$7)</f>
        <v/>
      </c>
      <c r="G1823">
        <f>YEAR($F1823)</f>
        <v/>
      </c>
      <c r="H1823">
        <f>"Q"&amp;ROUNDUP(MONTH($F1823)/3,0)</f>
        <v/>
      </c>
      <c r="I1823">
        <f>MONTH($F1823)</f>
        <v/>
      </c>
      <c r="J1823">
        <f>CHOOSE(MONTH($F1823),"Январь","Февраль","Март","Апрель","Май","Июнь","Июль","Август","Сентябрь","Октябрь","Ноябрь","Декабрь")</f>
        <v/>
      </c>
      <c r="K1823">
        <f>DAY($F1823)</f>
        <v/>
      </c>
      <c r="L1823">
        <f>IF(MOD($A1823,10)&lt;7,"ФО_01_Крупный","ФО_"&amp;TEXT(MOD($A1823,8)+1,"00"))</f>
        <v/>
      </c>
      <c r="M1823">
        <f>IF($AB1823="Да","Регион_001_Крупный","Регион_"&amp;TEXT(MOD(QUOTIENT($A1823-1,20),180)+1,"000"))</f>
        <v/>
      </c>
      <c r="N1823">
        <f>IF($AB1823="Да","Город_"&amp;TEXT(MOD($A1823-1,250)+1,"0000"),"Город_"&amp;TEXT(MOD($A1823-1,3000)+1,"0000"))</f>
        <v/>
      </c>
      <c r="O1823">
        <f>IF($AB1823="Да","Холдинг_Крупный","Холдинг_"&amp;TEXT(MOD(QUOTIENT($A1823-1,10000),20)+1,"00"))</f>
        <v/>
      </c>
      <c r="P1823">
        <f>IF($AB1823="Да","Организация_Крупная","Организация_"&amp;TEXT(MOD(QUOTIENT($A1823-1,500),600)+1,"000"))</f>
        <v/>
      </c>
      <c r="Q1823">
        <f>"Отдел_"&amp;TEXT(MOD(QUOTIENT($A1823-1,50),100)+1,"000")</f>
        <v/>
      </c>
      <c r="R1823">
        <f>IF($AB1823="Да","Группа_Крупная","Группа_"&amp;TEXT(MOD(QUOTIENT($A1823-1,5000),30)+1,"00"))</f>
        <v/>
      </c>
      <c r="S1823">
        <f>IF($AB1823="Да","Категория_Крупная","Категория_"&amp;TEXT(MOD(QUOTIENT($A1823-1,500),120)+1,"000"))</f>
        <v/>
      </c>
      <c r="T1823">
        <f>IF($AB1823="Да","Подкатегория_Крупная","Подкатегория_"&amp;TEXT(MOD(QUOTIENT($A1823-1,50),300)+1,"000"))</f>
        <v/>
      </c>
      <c r="U1823">
        <f>"SKU_"&amp;TEXT($A1823,"0000000")</f>
        <v/>
      </c>
      <c r="V1823">
        <f>CHOOSE(MOD($A1823-1,4)+1,"Enterprise","SMB","Госсектор","Розница")</f>
        <v/>
      </c>
      <c r="W1823">
        <f>"Клиент_"&amp;TEXT(MOD($A1823-1,20000)+1,"00000")</f>
        <v/>
      </c>
      <c r="X1823">
        <f>CHOOSE(MOD($A1823-1,5)+1,"Портал","API","Импорт","Ручной ввод","Интеграция")</f>
        <v/>
      </c>
      <c r="Y1823" s="8">
        <f>ROUND(1000+MOD($A1823*37,90000)+IF($AB1823="Да",5000,0),2)</f>
        <v/>
      </c>
      <c r="Z1823">
        <f>1+MOD($A1823,20)</f>
        <v/>
      </c>
      <c r="AA1823" s="8">
        <f>ROUND($Y1823*(0.08+MOD($A1823,17)/100),2)</f>
        <v/>
      </c>
      <c r="AB1823">
        <f>IF(MOD($A1823,10)&lt;7,"Да","Нет")</f>
        <v/>
      </c>
      <c r="AC1823">
        <f>$R1823&amp;" / "&amp;$S1823&amp;" / "&amp;$T1823</f>
        <v/>
      </c>
      <c r="AD1823">
        <f>1</f>
        <v/>
      </c>
      <c r="AE1823">
        <f>IF($A1823&lt;=Settings!$B$4,"до 100",IF($A1823&lt;=Settings!$B$5,"до 10 000",IF($A1823&lt;=Settings!$B$6,"до 100 000","100 000+")))</f>
        <v/>
      </c>
    </row>
    <row r="1824">
      <c r="A1824">
        <f>ROW()-1</f>
        <v/>
      </c>
      <c r="B1824">
        <f>IF($A1824&lt;=Settings!$B$4,"small_control",IF($A1824&lt;=Settings!$B$5,"medium_10k",IF($A1824&lt;=Settings!$B$6,"large_100k","extreme_1m")))</f>
        <v/>
      </c>
      <c r="C1824">
        <f>"ORD-"&amp;TEXT(QUOTIENT($A1824-1,3)+1,"0000000")</f>
        <v/>
      </c>
      <c r="D1824">
        <f>"LINE-"&amp;TEXT($A1824,"0000000")</f>
        <v/>
      </c>
      <c r="E1824" s="7">
        <f>Settings!$B$2+$A1824-1</f>
        <v/>
      </c>
      <c r="F1824" s="7">
        <f>Settings!$B$2+MOD($A1824-1,Settings!$B$7)</f>
        <v/>
      </c>
      <c r="G1824">
        <f>YEAR($F1824)</f>
        <v/>
      </c>
      <c r="H1824">
        <f>"Q"&amp;ROUNDUP(MONTH($F1824)/3,0)</f>
        <v/>
      </c>
      <c r="I1824">
        <f>MONTH($F1824)</f>
        <v/>
      </c>
      <c r="J1824">
        <f>CHOOSE(MONTH($F1824),"Январь","Февраль","Март","Апрель","Май","Июнь","Июль","Август","Сентябрь","Октябрь","Ноябрь","Декабрь")</f>
        <v/>
      </c>
      <c r="K1824">
        <f>DAY($F1824)</f>
        <v/>
      </c>
      <c r="L1824">
        <f>IF(MOD($A1824,10)&lt;7,"ФО_01_Крупный","ФО_"&amp;TEXT(MOD($A1824,8)+1,"00"))</f>
        <v/>
      </c>
      <c r="M1824">
        <f>IF($AB1824="Да","Регион_001_Крупный","Регион_"&amp;TEXT(MOD(QUOTIENT($A1824-1,20),180)+1,"000"))</f>
        <v/>
      </c>
      <c r="N1824">
        <f>IF($AB1824="Да","Город_"&amp;TEXT(MOD($A1824-1,250)+1,"0000"),"Город_"&amp;TEXT(MOD($A1824-1,3000)+1,"0000"))</f>
        <v/>
      </c>
      <c r="O1824">
        <f>IF($AB1824="Да","Холдинг_Крупный","Холдинг_"&amp;TEXT(MOD(QUOTIENT($A1824-1,10000),20)+1,"00"))</f>
        <v/>
      </c>
      <c r="P1824">
        <f>IF($AB1824="Да","Организация_Крупная","Организация_"&amp;TEXT(MOD(QUOTIENT($A1824-1,500),600)+1,"000"))</f>
        <v/>
      </c>
      <c r="Q1824">
        <f>"Отдел_"&amp;TEXT(MOD(QUOTIENT($A1824-1,50),100)+1,"000")</f>
        <v/>
      </c>
      <c r="R1824">
        <f>IF($AB1824="Да","Группа_Крупная","Группа_"&amp;TEXT(MOD(QUOTIENT($A1824-1,5000),30)+1,"00"))</f>
        <v/>
      </c>
      <c r="S1824">
        <f>IF($AB1824="Да","Категория_Крупная","Категория_"&amp;TEXT(MOD(QUOTIENT($A1824-1,500),120)+1,"000"))</f>
        <v/>
      </c>
      <c r="T1824">
        <f>IF($AB1824="Да","Подкатегория_Крупная","Подкатегория_"&amp;TEXT(MOD(QUOTIENT($A1824-1,50),300)+1,"000"))</f>
        <v/>
      </c>
      <c r="U1824">
        <f>"SKU_"&amp;TEXT($A1824,"0000000")</f>
        <v/>
      </c>
      <c r="V1824">
        <f>CHOOSE(MOD($A1824-1,4)+1,"Enterprise","SMB","Госсектор","Розница")</f>
        <v/>
      </c>
      <c r="W1824">
        <f>"Клиент_"&amp;TEXT(MOD($A1824-1,20000)+1,"00000")</f>
        <v/>
      </c>
      <c r="X1824">
        <f>CHOOSE(MOD($A1824-1,5)+1,"Портал","API","Импорт","Ручной ввод","Интеграция")</f>
        <v/>
      </c>
      <c r="Y1824" s="8">
        <f>ROUND(1000+MOD($A1824*37,90000)+IF($AB1824="Да",5000,0),2)</f>
        <v/>
      </c>
      <c r="Z1824">
        <f>1+MOD($A1824,20)</f>
        <v/>
      </c>
      <c r="AA1824" s="8">
        <f>ROUND($Y1824*(0.08+MOD($A1824,17)/100),2)</f>
        <v/>
      </c>
      <c r="AB1824">
        <f>IF(MOD($A1824,10)&lt;7,"Да","Нет")</f>
        <v/>
      </c>
      <c r="AC1824">
        <f>$R1824&amp;" / "&amp;$S1824&amp;" / "&amp;$T1824</f>
        <v/>
      </c>
      <c r="AD1824">
        <f>1</f>
        <v/>
      </c>
      <c r="AE1824">
        <f>IF($A1824&lt;=Settings!$B$4,"до 100",IF($A1824&lt;=Settings!$B$5,"до 10 000",IF($A1824&lt;=Settings!$B$6,"до 100 000","100 000+")))</f>
        <v/>
      </c>
    </row>
    <row r="1825">
      <c r="A1825">
        <f>ROW()-1</f>
        <v/>
      </c>
      <c r="B1825">
        <f>IF($A1825&lt;=Settings!$B$4,"small_control",IF($A1825&lt;=Settings!$B$5,"medium_10k",IF($A1825&lt;=Settings!$B$6,"large_100k","extreme_1m")))</f>
        <v/>
      </c>
      <c r="C1825">
        <f>"ORD-"&amp;TEXT(QUOTIENT($A1825-1,3)+1,"0000000")</f>
        <v/>
      </c>
      <c r="D1825">
        <f>"LINE-"&amp;TEXT($A1825,"0000000")</f>
        <v/>
      </c>
      <c r="E1825" s="7">
        <f>Settings!$B$2+$A1825-1</f>
        <v/>
      </c>
      <c r="F1825" s="7">
        <f>Settings!$B$2+MOD($A1825-1,Settings!$B$7)</f>
        <v/>
      </c>
      <c r="G1825">
        <f>YEAR($F1825)</f>
        <v/>
      </c>
      <c r="H1825">
        <f>"Q"&amp;ROUNDUP(MONTH($F1825)/3,0)</f>
        <v/>
      </c>
      <c r="I1825">
        <f>MONTH($F1825)</f>
        <v/>
      </c>
      <c r="J1825">
        <f>CHOOSE(MONTH($F1825),"Январь","Февраль","Март","Апрель","Май","Июнь","Июль","Август","Сентябрь","Октябрь","Ноябрь","Декабрь")</f>
        <v/>
      </c>
      <c r="K1825">
        <f>DAY($F1825)</f>
        <v/>
      </c>
      <c r="L1825">
        <f>IF(MOD($A1825,10)&lt;7,"ФО_01_Крупный","ФО_"&amp;TEXT(MOD($A1825,8)+1,"00"))</f>
        <v/>
      </c>
      <c r="M1825">
        <f>IF($AB1825="Да","Регион_001_Крупный","Регион_"&amp;TEXT(MOD(QUOTIENT($A1825-1,20),180)+1,"000"))</f>
        <v/>
      </c>
      <c r="N1825">
        <f>IF($AB1825="Да","Город_"&amp;TEXT(MOD($A1825-1,250)+1,"0000"),"Город_"&amp;TEXT(MOD($A1825-1,3000)+1,"0000"))</f>
        <v/>
      </c>
      <c r="O1825">
        <f>IF($AB1825="Да","Холдинг_Крупный","Холдинг_"&amp;TEXT(MOD(QUOTIENT($A1825-1,10000),20)+1,"00"))</f>
        <v/>
      </c>
      <c r="P1825">
        <f>IF($AB1825="Да","Организация_Крупная","Организация_"&amp;TEXT(MOD(QUOTIENT($A1825-1,500),600)+1,"000"))</f>
        <v/>
      </c>
      <c r="Q1825">
        <f>"Отдел_"&amp;TEXT(MOD(QUOTIENT($A1825-1,50),100)+1,"000")</f>
        <v/>
      </c>
      <c r="R1825">
        <f>IF($AB1825="Да","Группа_Крупная","Группа_"&amp;TEXT(MOD(QUOTIENT($A1825-1,5000),30)+1,"00"))</f>
        <v/>
      </c>
      <c r="S1825">
        <f>IF($AB1825="Да","Категория_Крупная","Категория_"&amp;TEXT(MOD(QUOTIENT($A1825-1,500),120)+1,"000"))</f>
        <v/>
      </c>
      <c r="T1825">
        <f>IF($AB1825="Да","Подкатегория_Крупная","Подкатегория_"&amp;TEXT(MOD(QUOTIENT($A1825-1,50),300)+1,"000"))</f>
        <v/>
      </c>
      <c r="U1825">
        <f>"SKU_"&amp;TEXT($A1825,"0000000")</f>
        <v/>
      </c>
      <c r="V1825">
        <f>CHOOSE(MOD($A1825-1,4)+1,"Enterprise","SMB","Госсектор","Розница")</f>
        <v/>
      </c>
      <c r="W1825">
        <f>"Клиент_"&amp;TEXT(MOD($A1825-1,20000)+1,"00000")</f>
        <v/>
      </c>
      <c r="X1825">
        <f>CHOOSE(MOD($A1825-1,5)+1,"Портал","API","Импорт","Ручной ввод","Интеграция")</f>
        <v/>
      </c>
      <c r="Y1825" s="8">
        <f>ROUND(1000+MOD($A1825*37,90000)+IF($AB1825="Да",5000,0),2)</f>
        <v/>
      </c>
      <c r="Z1825">
        <f>1+MOD($A1825,20)</f>
        <v/>
      </c>
      <c r="AA1825" s="8">
        <f>ROUND($Y1825*(0.08+MOD($A1825,17)/100),2)</f>
        <v/>
      </c>
      <c r="AB1825">
        <f>IF(MOD($A1825,10)&lt;7,"Да","Нет")</f>
        <v/>
      </c>
      <c r="AC1825">
        <f>$R1825&amp;" / "&amp;$S1825&amp;" / "&amp;$T1825</f>
        <v/>
      </c>
      <c r="AD1825">
        <f>1</f>
        <v/>
      </c>
      <c r="AE1825">
        <f>IF($A1825&lt;=Settings!$B$4,"до 100",IF($A1825&lt;=Settings!$B$5,"до 10 000",IF($A1825&lt;=Settings!$B$6,"до 100 000","100 000+")))</f>
        <v/>
      </c>
    </row>
    <row r="1826">
      <c r="A1826">
        <f>ROW()-1</f>
        <v/>
      </c>
      <c r="B1826">
        <f>IF($A1826&lt;=Settings!$B$4,"small_control",IF($A1826&lt;=Settings!$B$5,"medium_10k",IF($A1826&lt;=Settings!$B$6,"large_100k","extreme_1m")))</f>
        <v/>
      </c>
      <c r="C1826">
        <f>"ORD-"&amp;TEXT(QUOTIENT($A1826-1,3)+1,"0000000")</f>
        <v/>
      </c>
      <c r="D1826">
        <f>"LINE-"&amp;TEXT($A1826,"0000000")</f>
        <v/>
      </c>
      <c r="E1826" s="7">
        <f>Settings!$B$2+$A1826-1</f>
        <v/>
      </c>
      <c r="F1826" s="7">
        <f>Settings!$B$2+MOD($A1826-1,Settings!$B$7)</f>
        <v/>
      </c>
      <c r="G1826">
        <f>YEAR($F1826)</f>
        <v/>
      </c>
      <c r="H1826">
        <f>"Q"&amp;ROUNDUP(MONTH($F1826)/3,0)</f>
        <v/>
      </c>
      <c r="I1826">
        <f>MONTH($F1826)</f>
        <v/>
      </c>
      <c r="J1826">
        <f>CHOOSE(MONTH($F1826),"Январь","Февраль","Март","Апрель","Май","Июнь","Июль","Август","Сентябрь","Октябрь","Ноябрь","Декабрь")</f>
        <v/>
      </c>
      <c r="K1826">
        <f>DAY($F1826)</f>
        <v/>
      </c>
      <c r="L1826">
        <f>IF(MOD($A1826,10)&lt;7,"ФО_01_Крупный","ФО_"&amp;TEXT(MOD($A1826,8)+1,"00"))</f>
        <v/>
      </c>
      <c r="M1826">
        <f>IF($AB1826="Да","Регион_001_Крупный","Регион_"&amp;TEXT(MOD(QUOTIENT($A1826-1,20),180)+1,"000"))</f>
        <v/>
      </c>
      <c r="N1826">
        <f>IF($AB1826="Да","Город_"&amp;TEXT(MOD($A1826-1,250)+1,"0000"),"Город_"&amp;TEXT(MOD($A1826-1,3000)+1,"0000"))</f>
        <v/>
      </c>
      <c r="O1826">
        <f>IF($AB1826="Да","Холдинг_Крупный","Холдинг_"&amp;TEXT(MOD(QUOTIENT($A1826-1,10000),20)+1,"00"))</f>
        <v/>
      </c>
      <c r="P1826">
        <f>IF($AB1826="Да","Организация_Крупная","Организация_"&amp;TEXT(MOD(QUOTIENT($A1826-1,500),600)+1,"000"))</f>
        <v/>
      </c>
      <c r="Q1826">
        <f>"Отдел_"&amp;TEXT(MOD(QUOTIENT($A1826-1,50),100)+1,"000")</f>
        <v/>
      </c>
      <c r="R1826">
        <f>IF($AB1826="Да","Группа_Крупная","Группа_"&amp;TEXT(MOD(QUOTIENT($A1826-1,5000),30)+1,"00"))</f>
        <v/>
      </c>
      <c r="S1826">
        <f>IF($AB1826="Да","Категория_Крупная","Категория_"&amp;TEXT(MOD(QUOTIENT($A1826-1,500),120)+1,"000"))</f>
        <v/>
      </c>
      <c r="T1826">
        <f>IF($AB1826="Да","Подкатегория_Крупная","Подкатегория_"&amp;TEXT(MOD(QUOTIENT($A1826-1,50),300)+1,"000"))</f>
        <v/>
      </c>
      <c r="U1826">
        <f>"SKU_"&amp;TEXT($A1826,"0000000")</f>
        <v/>
      </c>
      <c r="V1826">
        <f>CHOOSE(MOD($A1826-1,4)+1,"Enterprise","SMB","Госсектор","Розница")</f>
        <v/>
      </c>
      <c r="W1826">
        <f>"Клиент_"&amp;TEXT(MOD($A1826-1,20000)+1,"00000")</f>
        <v/>
      </c>
      <c r="X1826">
        <f>CHOOSE(MOD($A1826-1,5)+1,"Портал","API","Импорт","Ручной ввод","Интеграция")</f>
        <v/>
      </c>
      <c r="Y1826" s="8">
        <f>ROUND(1000+MOD($A1826*37,90000)+IF($AB1826="Да",5000,0),2)</f>
        <v/>
      </c>
      <c r="Z1826">
        <f>1+MOD($A1826,20)</f>
        <v/>
      </c>
      <c r="AA1826" s="8">
        <f>ROUND($Y1826*(0.08+MOD($A1826,17)/100),2)</f>
        <v/>
      </c>
      <c r="AB1826">
        <f>IF(MOD($A1826,10)&lt;7,"Да","Нет")</f>
        <v/>
      </c>
      <c r="AC1826">
        <f>$R1826&amp;" / "&amp;$S1826&amp;" / "&amp;$T1826</f>
        <v/>
      </c>
      <c r="AD1826">
        <f>1</f>
        <v/>
      </c>
      <c r="AE1826">
        <f>IF($A1826&lt;=Settings!$B$4,"до 100",IF($A1826&lt;=Settings!$B$5,"до 10 000",IF($A1826&lt;=Settings!$B$6,"до 100 000","100 000+")))</f>
        <v/>
      </c>
    </row>
    <row r="1827">
      <c r="A1827">
        <f>ROW()-1</f>
        <v/>
      </c>
      <c r="B1827">
        <f>IF($A1827&lt;=Settings!$B$4,"small_control",IF($A1827&lt;=Settings!$B$5,"medium_10k",IF($A1827&lt;=Settings!$B$6,"large_100k","extreme_1m")))</f>
        <v/>
      </c>
      <c r="C1827">
        <f>"ORD-"&amp;TEXT(QUOTIENT($A1827-1,3)+1,"0000000")</f>
        <v/>
      </c>
      <c r="D1827">
        <f>"LINE-"&amp;TEXT($A1827,"0000000")</f>
        <v/>
      </c>
      <c r="E1827" s="7">
        <f>Settings!$B$2+$A1827-1</f>
        <v/>
      </c>
      <c r="F1827" s="7">
        <f>Settings!$B$2+MOD($A1827-1,Settings!$B$7)</f>
        <v/>
      </c>
      <c r="G1827">
        <f>YEAR($F1827)</f>
        <v/>
      </c>
      <c r="H1827">
        <f>"Q"&amp;ROUNDUP(MONTH($F1827)/3,0)</f>
        <v/>
      </c>
      <c r="I1827">
        <f>MONTH($F1827)</f>
        <v/>
      </c>
      <c r="J1827">
        <f>CHOOSE(MONTH($F1827),"Январь","Февраль","Март","Апрель","Май","Июнь","Июль","Август","Сентябрь","Октябрь","Ноябрь","Декабрь")</f>
        <v/>
      </c>
      <c r="K1827">
        <f>DAY($F1827)</f>
        <v/>
      </c>
      <c r="L1827">
        <f>IF(MOD($A1827,10)&lt;7,"ФО_01_Крупный","ФО_"&amp;TEXT(MOD($A1827,8)+1,"00"))</f>
        <v/>
      </c>
      <c r="M1827">
        <f>IF($AB1827="Да","Регион_001_Крупный","Регион_"&amp;TEXT(MOD(QUOTIENT($A1827-1,20),180)+1,"000"))</f>
        <v/>
      </c>
      <c r="N1827">
        <f>IF($AB1827="Да","Город_"&amp;TEXT(MOD($A1827-1,250)+1,"0000"),"Город_"&amp;TEXT(MOD($A1827-1,3000)+1,"0000"))</f>
        <v/>
      </c>
      <c r="O1827">
        <f>IF($AB1827="Да","Холдинг_Крупный","Холдинг_"&amp;TEXT(MOD(QUOTIENT($A1827-1,10000),20)+1,"00"))</f>
        <v/>
      </c>
      <c r="P1827">
        <f>IF($AB1827="Да","Организация_Крупная","Организация_"&amp;TEXT(MOD(QUOTIENT($A1827-1,500),600)+1,"000"))</f>
        <v/>
      </c>
      <c r="Q1827">
        <f>"Отдел_"&amp;TEXT(MOD(QUOTIENT($A1827-1,50),100)+1,"000")</f>
        <v/>
      </c>
      <c r="R1827">
        <f>IF($AB1827="Да","Группа_Крупная","Группа_"&amp;TEXT(MOD(QUOTIENT($A1827-1,5000),30)+1,"00"))</f>
        <v/>
      </c>
      <c r="S1827">
        <f>IF($AB1827="Да","Категория_Крупная","Категория_"&amp;TEXT(MOD(QUOTIENT($A1827-1,500),120)+1,"000"))</f>
        <v/>
      </c>
      <c r="T1827">
        <f>IF($AB1827="Да","Подкатегория_Крупная","Подкатегория_"&amp;TEXT(MOD(QUOTIENT($A1827-1,50),300)+1,"000"))</f>
        <v/>
      </c>
      <c r="U1827">
        <f>"SKU_"&amp;TEXT($A1827,"0000000")</f>
        <v/>
      </c>
      <c r="V1827">
        <f>CHOOSE(MOD($A1827-1,4)+1,"Enterprise","SMB","Госсектор","Розница")</f>
        <v/>
      </c>
      <c r="W1827">
        <f>"Клиент_"&amp;TEXT(MOD($A1827-1,20000)+1,"00000")</f>
        <v/>
      </c>
      <c r="X1827">
        <f>CHOOSE(MOD($A1827-1,5)+1,"Портал","API","Импорт","Ручной ввод","Интеграция")</f>
        <v/>
      </c>
      <c r="Y1827" s="8">
        <f>ROUND(1000+MOD($A1827*37,90000)+IF($AB1827="Да",5000,0),2)</f>
        <v/>
      </c>
      <c r="Z1827">
        <f>1+MOD($A1827,20)</f>
        <v/>
      </c>
      <c r="AA1827" s="8">
        <f>ROUND($Y1827*(0.08+MOD($A1827,17)/100),2)</f>
        <v/>
      </c>
      <c r="AB1827">
        <f>IF(MOD($A1827,10)&lt;7,"Да","Нет")</f>
        <v/>
      </c>
      <c r="AC1827">
        <f>$R1827&amp;" / "&amp;$S1827&amp;" / "&amp;$T1827</f>
        <v/>
      </c>
      <c r="AD1827">
        <f>1</f>
        <v/>
      </c>
      <c r="AE1827">
        <f>IF($A1827&lt;=Settings!$B$4,"до 100",IF($A1827&lt;=Settings!$B$5,"до 10 000",IF($A1827&lt;=Settings!$B$6,"до 100 000","100 000+")))</f>
        <v/>
      </c>
    </row>
    <row r="1828">
      <c r="A1828">
        <f>ROW()-1</f>
        <v/>
      </c>
      <c r="B1828">
        <f>IF($A1828&lt;=Settings!$B$4,"small_control",IF($A1828&lt;=Settings!$B$5,"medium_10k",IF($A1828&lt;=Settings!$B$6,"large_100k","extreme_1m")))</f>
        <v/>
      </c>
      <c r="C1828">
        <f>"ORD-"&amp;TEXT(QUOTIENT($A1828-1,3)+1,"0000000")</f>
        <v/>
      </c>
      <c r="D1828">
        <f>"LINE-"&amp;TEXT($A1828,"0000000")</f>
        <v/>
      </c>
      <c r="E1828" s="7">
        <f>Settings!$B$2+$A1828-1</f>
        <v/>
      </c>
      <c r="F1828" s="7">
        <f>Settings!$B$2+MOD($A1828-1,Settings!$B$7)</f>
        <v/>
      </c>
      <c r="G1828">
        <f>YEAR($F1828)</f>
        <v/>
      </c>
      <c r="H1828">
        <f>"Q"&amp;ROUNDUP(MONTH($F1828)/3,0)</f>
        <v/>
      </c>
      <c r="I1828">
        <f>MONTH($F1828)</f>
        <v/>
      </c>
      <c r="J1828">
        <f>CHOOSE(MONTH($F1828),"Январь","Февраль","Март","Апрель","Май","Июнь","Июль","Август","Сентябрь","Октябрь","Ноябрь","Декабрь")</f>
        <v/>
      </c>
      <c r="K1828">
        <f>DAY($F1828)</f>
        <v/>
      </c>
      <c r="L1828">
        <f>IF(MOD($A1828,10)&lt;7,"ФО_01_Крупный","ФО_"&amp;TEXT(MOD($A1828,8)+1,"00"))</f>
        <v/>
      </c>
      <c r="M1828">
        <f>IF($AB1828="Да","Регион_001_Крупный","Регион_"&amp;TEXT(MOD(QUOTIENT($A1828-1,20),180)+1,"000"))</f>
        <v/>
      </c>
      <c r="N1828">
        <f>IF($AB1828="Да","Город_"&amp;TEXT(MOD($A1828-1,250)+1,"0000"),"Город_"&amp;TEXT(MOD($A1828-1,3000)+1,"0000"))</f>
        <v/>
      </c>
      <c r="O1828">
        <f>IF($AB1828="Да","Холдинг_Крупный","Холдинг_"&amp;TEXT(MOD(QUOTIENT($A1828-1,10000),20)+1,"00"))</f>
        <v/>
      </c>
      <c r="P1828">
        <f>IF($AB1828="Да","Организация_Крупная","Организация_"&amp;TEXT(MOD(QUOTIENT($A1828-1,500),600)+1,"000"))</f>
        <v/>
      </c>
      <c r="Q1828">
        <f>"Отдел_"&amp;TEXT(MOD(QUOTIENT($A1828-1,50),100)+1,"000")</f>
        <v/>
      </c>
      <c r="R1828">
        <f>IF($AB1828="Да","Группа_Крупная","Группа_"&amp;TEXT(MOD(QUOTIENT($A1828-1,5000),30)+1,"00"))</f>
        <v/>
      </c>
      <c r="S1828">
        <f>IF($AB1828="Да","Категория_Крупная","Категория_"&amp;TEXT(MOD(QUOTIENT($A1828-1,500),120)+1,"000"))</f>
        <v/>
      </c>
      <c r="T1828">
        <f>IF($AB1828="Да","Подкатегория_Крупная","Подкатегория_"&amp;TEXT(MOD(QUOTIENT($A1828-1,50),300)+1,"000"))</f>
        <v/>
      </c>
      <c r="U1828">
        <f>"SKU_"&amp;TEXT($A1828,"0000000")</f>
        <v/>
      </c>
      <c r="V1828">
        <f>CHOOSE(MOD($A1828-1,4)+1,"Enterprise","SMB","Госсектор","Розница")</f>
        <v/>
      </c>
      <c r="W1828">
        <f>"Клиент_"&amp;TEXT(MOD($A1828-1,20000)+1,"00000")</f>
        <v/>
      </c>
      <c r="X1828">
        <f>CHOOSE(MOD($A1828-1,5)+1,"Портал","API","Импорт","Ручной ввод","Интеграция")</f>
        <v/>
      </c>
      <c r="Y1828" s="8">
        <f>ROUND(1000+MOD($A1828*37,90000)+IF($AB1828="Да",5000,0),2)</f>
        <v/>
      </c>
      <c r="Z1828">
        <f>1+MOD($A1828,20)</f>
        <v/>
      </c>
      <c r="AA1828" s="8">
        <f>ROUND($Y1828*(0.08+MOD($A1828,17)/100),2)</f>
        <v/>
      </c>
      <c r="AB1828">
        <f>IF(MOD($A1828,10)&lt;7,"Да","Нет")</f>
        <v/>
      </c>
      <c r="AC1828">
        <f>$R1828&amp;" / "&amp;$S1828&amp;" / "&amp;$T1828</f>
        <v/>
      </c>
      <c r="AD1828">
        <f>1</f>
        <v/>
      </c>
      <c r="AE1828">
        <f>IF($A1828&lt;=Settings!$B$4,"до 100",IF($A1828&lt;=Settings!$B$5,"до 10 000",IF($A1828&lt;=Settings!$B$6,"до 100 000","100 000+")))</f>
        <v/>
      </c>
    </row>
    <row r="1829">
      <c r="A1829">
        <f>ROW()-1</f>
        <v/>
      </c>
      <c r="B1829">
        <f>IF($A1829&lt;=Settings!$B$4,"small_control",IF($A1829&lt;=Settings!$B$5,"medium_10k",IF($A1829&lt;=Settings!$B$6,"large_100k","extreme_1m")))</f>
        <v/>
      </c>
      <c r="C1829">
        <f>"ORD-"&amp;TEXT(QUOTIENT($A1829-1,3)+1,"0000000")</f>
        <v/>
      </c>
      <c r="D1829">
        <f>"LINE-"&amp;TEXT($A1829,"0000000")</f>
        <v/>
      </c>
      <c r="E1829" s="7">
        <f>Settings!$B$2+$A1829-1</f>
        <v/>
      </c>
      <c r="F1829" s="7">
        <f>Settings!$B$2+MOD($A1829-1,Settings!$B$7)</f>
        <v/>
      </c>
      <c r="G1829">
        <f>YEAR($F1829)</f>
        <v/>
      </c>
      <c r="H1829">
        <f>"Q"&amp;ROUNDUP(MONTH($F1829)/3,0)</f>
        <v/>
      </c>
      <c r="I1829">
        <f>MONTH($F1829)</f>
        <v/>
      </c>
      <c r="J1829">
        <f>CHOOSE(MONTH($F1829),"Январь","Февраль","Март","Апрель","Май","Июнь","Июль","Август","Сентябрь","Октябрь","Ноябрь","Декабрь")</f>
        <v/>
      </c>
      <c r="K1829">
        <f>DAY($F1829)</f>
        <v/>
      </c>
      <c r="L1829">
        <f>IF(MOD($A1829,10)&lt;7,"ФО_01_Крупный","ФО_"&amp;TEXT(MOD($A1829,8)+1,"00"))</f>
        <v/>
      </c>
      <c r="M1829">
        <f>IF($AB1829="Да","Регион_001_Крупный","Регион_"&amp;TEXT(MOD(QUOTIENT($A1829-1,20),180)+1,"000"))</f>
        <v/>
      </c>
      <c r="N1829">
        <f>IF($AB1829="Да","Город_"&amp;TEXT(MOD($A1829-1,250)+1,"0000"),"Город_"&amp;TEXT(MOD($A1829-1,3000)+1,"0000"))</f>
        <v/>
      </c>
      <c r="O1829">
        <f>IF($AB1829="Да","Холдинг_Крупный","Холдинг_"&amp;TEXT(MOD(QUOTIENT($A1829-1,10000),20)+1,"00"))</f>
        <v/>
      </c>
      <c r="P1829">
        <f>IF($AB1829="Да","Организация_Крупная","Организация_"&amp;TEXT(MOD(QUOTIENT($A1829-1,500),600)+1,"000"))</f>
        <v/>
      </c>
      <c r="Q1829">
        <f>"Отдел_"&amp;TEXT(MOD(QUOTIENT($A1829-1,50),100)+1,"000")</f>
        <v/>
      </c>
      <c r="R1829">
        <f>IF($AB1829="Да","Группа_Крупная","Группа_"&amp;TEXT(MOD(QUOTIENT($A1829-1,5000),30)+1,"00"))</f>
        <v/>
      </c>
      <c r="S1829">
        <f>IF($AB1829="Да","Категория_Крупная","Категория_"&amp;TEXT(MOD(QUOTIENT($A1829-1,500),120)+1,"000"))</f>
        <v/>
      </c>
      <c r="T1829">
        <f>IF($AB1829="Да","Подкатегория_Крупная","Подкатегория_"&amp;TEXT(MOD(QUOTIENT($A1829-1,50),300)+1,"000"))</f>
        <v/>
      </c>
      <c r="U1829">
        <f>"SKU_"&amp;TEXT($A1829,"0000000")</f>
        <v/>
      </c>
      <c r="V1829">
        <f>CHOOSE(MOD($A1829-1,4)+1,"Enterprise","SMB","Госсектор","Розница")</f>
        <v/>
      </c>
      <c r="W1829">
        <f>"Клиент_"&amp;TEXT(MOD($A1829-1,20000)+1,"00000")</f>
        <v/>
      </c>
      <c r="X1829">
        <f>CHOOSE(MOD($A1829-1,5)+1,"Портал","API","Импорт","Ручной ввод","Интеграция")</f>
        <v/>
      </c>
      <c r="Y1829" s="8">
        <f>ROUND(1000+MOD($A1829*37,90000)+IF($AB1829="Да",5000,0),2)</f>
        <v/>
      </c>
      <c r="Z1829">
        <f>1+MOD($A1829,20)</f>
        <v/>
      </c>
      <c r="AA1829" s="8">
        <f>ROUND($Y1829*(0.08+MOD($A1829,17)/100),2)</f>
        <v/>
      </c>
      <c r="AB1829">
        <f>IF(MOD($A1829,10)&lt;7,"Да","Нет")</f>
        <v/>
      </c>
      <c r="AC1829">
        <f>$R1829&amp;" / "&amp;$S1829&amp;" / "&amp;$T1829</f>
        <v/>
      </c>
      <c r="AD1829">
        <f>1</f>
        <v/>
      </c>
      <c r="AE1829">
        <f>IF($A1829&lt;=Settings!$B$4,"до 100",IF($A1829&lt;=Settings!$B$5,"до 10 000",IF($A1829&lt;=Settings!$B$6,"до 100 000","100 000+")))</f>
        <v/>
      </c>
    </row>
    <row r="1830">
      <c r="A1830">
        <f>ROW()-1</f>
        <v/>
      </c>
      <c r="B1830">
        <f>IF($A1830&lt;=Settings!$B$4,"small_control",IF($A1830&lt;=Settings!$B$5,"medium_10k",IF($A1830&lt;=Settings!$B$6,"large_100k","extreme_1m")))</f>
        <v/>
      </c>
      <c r="C1830">
        <f>"ORD-"&amp;TEXT(QUOTIENT($A1830-1,3)+1,"0000000")</f>
        <v/>
      </c>
      <c r="D1830">
        <f>"LINE-"&amp;TEXT($A1830,"0000000")</f>
        <v/>
      </c>
      <c r="E1830" s="7">
        <f>Settings!$B$2+$A1830-1</f>
        <v/>
      </c>
      <c r="F1830" s="7">
        <f>Settings!$B$2+MOD($A1830-1,Settings!$B$7)</f>
        <v/>
      </c>
      <c r="G1830">
        <f>YEAR($F1830)</f>
        <v/>
      </c>
      <c r="H1830">
        <f>"Q"&amp;ROUNDUP(MONTH($F1830)/3,0)</f>
        <v/>
      </c>
      <c r="I1830">
        <f>MONTH($F1830)</f>
        <v/>
      </c>
      <c r="J1830">
        <f>CHOOSE(MONTH($F1830),"Январь","Февраль","Март","Апрель","Май","Июнь","Июль","Август","Сентябрь","Октябрь","Ноябрь","Декабрь")</f>
        <v/>
      </c>
      <c r="K1830">
        <f>DAY($F1830)</f>
        <v/>
      </c>
      <c r="L1830">
        <f>IF(MOD($A1830,10)&lt;7,"ФО_01_Крупный","ФО_"&amp;TEXT(MOD($A1830,8)+1,"00"))</f>
        <v/>
      </c>
      <c r="M1830">
        <f>IF($AB1830="Да","Регион_001_Крупный","Регион_"&amp;TEXT(MOD(QUOTIENT($A1830-1,20),180)+1,"000"))</f>
        <v/>
      </c>
      <c r="N1830">
        <f>IF($AB1830="Да","Город_"&amp;TEXT(MOD($A1830-1,250)+1,"0000"),"Город_"&amp;TEXT(MOD($A1830-1,3000)+1,"0000"))</f>
        <v/>
      </c>
      <c r="O1830">
        <f>IF($AB1830="Да","Холдинг_Крупный","Холдинг_"&amp;TEXT(MOD(QUOTIENT($A1830-1,10000),20)+1,"00"))</f>
        <v/>
      </c>
      <c r="P1830">
        <f>IF($AB1830="Да","Организация_Крупная","Организация_"&amp;TEXT(MOD(QUOTIENT($A1830-1,500),600)+1,"000"))</f>
        <v/>
      </c>
      <c r="Q1830">
        <f>"Отдел_"&amp;TEXT(MOD(QUOTIENT($A1830-1,50),100)+1,"000")</f>
        <v/>
      </c>
      <c r="R1830">
        <f>IF($AB1830="Да","Группа_Крупная","Группа_"&amp;TEXT(MOD(QUOTIENT($A1830-1,5000),30)+1,"00"))</f>
        <v/>
      </c>
      <c r="S1830">
        <f>IF($AB1830="Да","Категория_Крупная","Категория_"&amp;TEXT(MOD(QUOTIENT($A1830-1,500),120)+1,"000"))</f>
        <v/>
      </c>
      <c r="T1830">
        <f>IF($AB1830="Да","Подкатегория_Крупная","Подкатегория_"&amp;TEXT(MOD(QUOTIENT($A1830-1,50),300)+1,"000"))</f>
        <v/>
      </c>
      <c r="U1830">
        <f>"SKU_"&amp;TEXT($A1830,"0000000")</f>
        <v/>
      </c>
      <c r="V1830">
        <f>CHOOSE(MOD($A1830-1,4)+1,"Enterprise","SMB","Госсектор","Розница")</f>
        <v/>
      </c>
      <c r="W1830">
        <f>"Клиент_"&amp;TEXT(MOD($A1830-1,20000)+1,"00000")</f>
        <v/>
      </c>
      <c r="X1830">
        <f>CHOOSE(MOD($A1830-1,5)+1,"Портал","API","Импорт","Ручной ввод","Интеграция")</f>
        <v/>
      </c>
      <c r="Y1830" s="8">
        <f>ROUND(1000+MOD($A1830*37,90000)+IF($AB1830="Да",5000,0),2)</f>
        <v/>
      </c>
      <c r="Z1830">
        <f>1+MOD($A1830,20)</f>
        <v/>
      </c>
      <c r="AA1830" s="8">
        <f>ROUND($Y1830*(0.08+MOD($A1830,17)/100),2)</f>
        <v/>
      </c>
      <c r="AB1830">
        <f>IF(MOD($A1830,10)&lt;7,"Да","Нет")</f>
        <v/>
      </c>
      <c r="AC1830">
        <f>$R1830&amp;" / "&amp;$S1830&amp;" / "&amp;$T1830</f>
        <v/>
      </c>
      <c r="AD1830">
        <f>1</f>
        <v/>
      </c>
      <c r="AE1830">
        <f>IF($A1830&lt;=Settings!$B$4,"до 100",IF($A1830&lt;=Settings!$B$5,"до 10 000",IF($A1830&lt;=Settings!$B$6,"до 100 000","100 000+")))</f>
        <v/>
      </c>
    </row>
    <row r="1831">
      <c r="A1831">
        <f>ROW()-1</f>
        <v/>
      </c>
      <c r="B1831">
        <f>IF($A1831&lt;=Settings!$B$4,"small_control",IF($A1831&lt;=Settings!$B$5,"medium_10k",IF($A1831&lt;=Settings!$B$6,"large_100k","extreme_1m")))</f>
        <v/>
      </c>
      <c r="C1831">
        <f>"ORD-"&amp;TEXT(QUOTIENT($A1831-1,3)+1,"0000000")</f>
        <v/>
      </c>
      <c r="D1831">
        <f>"LINE-"&amp;TEXT($A1831,"0000000")</f>
        <v/>
      </c>
      <c r="E1831" s="7">
        <f>Settings!$B$2+$A1831-1</f>
        <v/>
      </c>
      <c r="F1831" s="7">
        <f>Settings!$B$2+MOD($A1831-1,Settings!$B$7)</f>
        <v/>
      </c>
      <c r="G1831">
        <f>YEAR($F1831)</f>
        <v/>
      </c>
      <c r="H1831">
        <f>"Q"&amp;ROUNDUP(MONTH($F1831)/3,0)</f>
        <v/>
      </c>
      <c r="I1831">
        <f>MONTH($F1831)</f>
        <v/>
      </c>
      <c r="J1831">
        <f>CHOOSE(MONTH($F1831),"Январь","Февраль","Март","Апрель","Май","Июнь","Июль","Август","Сентябрь","Октябрь","Ноябрь","Декабрь")</f>
        <v/>
      </c>
      <c r="K1831">
        <f>DAY($F1831)</f>
        <v/>
      </c>
      <c r="L1831">
        <f>IF(MOD($A1831,10)&lt;7,"ФО_01_Крупный","ФО_"&amp;TEXT(MOD($A1831,8)+1,"00"))</f>
        <v/>
      </c>
      <c r="M1831">
        <f>IF($AB1831="Да","Регион_001_Крупный","Регион_"&amp;TEXT(MOD(QUOTIENT($A1831-1,20),180)+1,"000"))</f>
        <v/>
      </c>
      <c r="N1831">
        <f>IF($AB1831="Да","Город_"&amp;TEXT(MOD($A1831-1,250)+1,"0000"),"Город_"&amp;TEXT(MOD($A1831-1,3000)+1,"0000"))</f>
        <v/>
      </c>
      <c r="O1831">
        <f>IF($AB1831="Да","Холдинг_Крупный","Холдинг_"&amp;TEXT(MOD(QUOTIENT($A1831-1,10000),20)+1,"00"))</f>
        <v/>
      </c>
      <c r="P1831">
        <f>IF($AB1831="Да","Организация_Крупная","Организация_"&amp;TEXT(MOD(QUOTIENT($A1831-1,500),600)+1,"000"))</f>
        <v/>
      </c>
      <c r="Q1831">
        <f>"Отдел_"&amp;TEXT(MOD(QUOTIENT($A1831-1,50),100)+1,"000")</f>
        <v/>
      </c>
      <c r="R1831">
        <f>IF($AB1831="Да","Группа_Крупная","Группа_"&amp;TEXT(MOD(QUOTIENT($A1831-1,5000),30)+1,"00"))</f>
        <v/>
      </c>
      <c r="S1831">
        <f>IF($AB1831="Да","Категория_Крупная","Категория_"&amp;TEXT(MOD(QUOTIENT($A1831-1,500),120)+1,"000"))</f>
        <v/>
      </c>
      <c r="T1831">
        <f>IF($AB1831="Да","Подкатегория_Крупная","Подкатегория_"&amp;TEXT(MOD(QUOTIENT($A1831-1,50),300)+1,"000"))</f>
        <v/>
      </c>
      <c r="U1831">
        <f>"SKU_"&amp;TEXT($A1831,"0000000")</f>
        <v/>
      </c>
      <c r="V1831">
        <f>CHOOSE(MOD($A1831-1,4)+1,"Enterprise","SMB","Госсектор","Розница")</f>
        <v/>
      </c>
      <c r="W1831">
        <f>"Клиент_"&amp;TEXT(MOD($A1831-1,20000)+1,"00000")</f>
        <v/>
      </c>
      <c r="X1831">
        <f>CHOOSE(MOD($A1831-1,5)+1,"Портал","API","Импорт","Ручной ввод","Интеграция")</f>
        <v/>
      </c>
      <c r="Y1831" s="8">
        <f>ROUND(1000+MOD($A1831*37,90000)+IF($AB1831="Да",5000,0),2)</f>
        <v/>
      </c>
      <c r="Z1831">
        <f>1+MOD($A1831,20)</f>
        <v/>
      </c>
      <c r="AA1831" s="8">
        <f>ROUND($Y1831*(0.08+MOD($A1831,17)/100),2)</f>
        <v/>
      </c>
      <c r="AB1831">
        <f>IF(MOD($A1831,10)&lt;7,"Да","Нет")</f>
        <v/>
      </c>
      <c r="AC1831">
        <f>$R1831&amp;" / "&amp;$S1831&amp;" / "&amp;$T1831</f>
        <v/>
      </c>
      <c r="AD1831">
        <f>1</f>
        <v/>
      </c>
      <c r="AE1831">
        <f>IF($A1831&lt;=Settings!$B$4,"до 100",IF($A1831&lt;=Settings!$B$5,"до 10 000",IF($A1831&lt;=Settings!$B$6,"до 100 000","100 000+")))</f>
        <v/>
      </c>
    </row>
    <row r="1832">
      <c r="A1832">
        <f>ROW()-1</f>
        <v/>
      </c>
      <c r="B1832">
        <f>IF($A1832&lt;=Settings!$B$4,"small_control",IF($A1832&lt;=Settings!$B$5,"medium_10k",IF($A1832&lt;=Settings!$B$6,"large_100k","extreme_1m")))</f>
        <v/>
      </c>
      <c r="C1832">
        <f>"ORD-"&amp;TEXT(QUOTIENT($A1832-1,3)+1,"0000000")</f>
        <v/>
      </c>
      <c r="D1832">
        <f>"LINE-"&amp;TEXT($A1832,"0000000")</f>
        <v/>
      </c>
      <c r="E1832" s="7">
        <f>Settings!$B$2+$A1832-1</f>
        <v/>
      </c>
      <c r="F1832" s="7">
        <f>Settings!$B$2+MOD($A1832-1,Settings!$B$7)</f>
        <v/>
      </c>
      <c r="G1832">
        <f>YEAR($F1832)</f>
        <v/>
      </c>
      <c r="H1832">
        <f>"Q"&amp;ROUNDUP(MONTH($F1832)/3,0)</f>
        <v/>
      </c>
      <c r="I1832">
        <f>MONTH($F1832)</f>
        <v/>
      </c>
      <c r="J1832">
        <f>CHOOSE(MONTH($F1832),"Январь","Февраль","Март","Апрель","Май","Июнь","Июль","Август","Сентябрь","Октябрь","Ноябрь","Декабрь")</f>
        <v/>
      </c>
      <c r="K1832">
        <f>DAY($F1832)</f>
        <v/>
      </c>
      <c r="L1832">
        <f>IF(MOD($A1832,10)&lt;7,"ФО_01_Крупный","ФО_"&amp;TEXT(MOD($A1832,8)+1,"00"))</f>
        <v/>
      </c>
      <c r="M1832">
        <f>IF($AB1832="Да","Регион_001_Крупный","Регион_"&amp;TEXT(MOD(QUOTIENT($A1832-1,20),180)+1,"000"))</f>
        <v/>
      </c>
      <c r="N1832">
        <f>IF($AB1832="Да","Город_"&amp;TEXT(MOD($A1832-1,250)+1,"0000"),"Город_"&amp;TEXT(MOD($A1832-1,3000)+1,"0000"))</f>
        <v/>
      </c>
      <c r="O1832">
        <f>IF($AB1832="Да","Холдинг_Крупный","Холдинг_"&amp;TEXT(MOD(QUOTIENT($A1832-1,10000),20)+1,"00"))</f>
        <v/>
      </c>
      <c r="P1832">
        <f>IF($AB1832="Да","Организация_Крупная","Организация_"&amp;TEXT(MOD(QUOTIENT($A1832-1,500),600)+1,"000"))</f>
        <v/>
      </c>
      <c r="Q1832">
        <f>"Отдел_"&amp;TEXT(MOD(QUOTIENT($A1832-1,50),100)+1,"000")</f>
        <v/>
      </c>
      <c r="R1832">
        <f>IF($AB1832="Да","Группа_Крупная","Группа_"&amp;TEXT(MOD(QUOTIENT($A1832-1,5000),30)+1,"00"))</f>
        <v/>
      </c>
      <c r="S1832">
        <f>IF($AB1832="Да","Категория_Крупная","Категория_"&amp;TEXT(MOD(QUOTIENT($A1832-1,500),120)+1,"000"))</f>
        <v/>
      </c>
      <c r="T1832">
        <f>IF($AB1832="Да","Подкатегория_Крупная","Подкатегория_"&amp;TEXT(MOD(QUOTIENT($A1832-1,50),300)+1,"000"))</f>
        <v/>
      </c>
      <c r="U1832">
        <f>"SKU_"&amp;TEXT($A1832,"0000000")</f>
        <v/>
      </c>
      <c r="V1832">
        <f>CHOOSE(MOD($A1832-1,4)+1,"Enterprise","SMB","Госсектор","Розница")</f>
        <v/>
      </c>
      <c r="W1832">
        <f>"Клиент_"&amp;TEXT(MOD($A1832-1,20000)+1,"00000")</f>
        <v/>
      </c>
      <c r="X1832">
        <f>CHOOSE(MOD($A1832-1,5)+1,"Портал","API","Импорт","Ручной ввод","Интеграция")</f>
        <v/>
      </c>
      <c r="Y1832" s="8">
        <f>ROUND(1000+MOD($A1832*37,90000)+IF($AB1832="Да",5000,0),2)</f>
        <v/>
      </c>
      <c r="Z1832">
        <f>1+MOD($A1832,20)</f>
        <v/>
      </c>
      <c r="AA1832" s="8">
        <f>ROUND($Y1832*(0.08+MOD($A1832,17)/100),2)</f>
        <v/>
      </c>
      <c r="AB1832">
        <f>IF(MOD($A1832,10)&lt;7,"Да","Нет")</f>
        <v/>
      </c>
      <c r="AC1832">
        <f>$R1832&amp;" / "&amp;$S1832&amp;" / "&amp;$T1832</f>
        <v/>
      </c>
      <c r="AD1832">
        <f>1</f>
        <v/>
      </c>
      <c r="AE1832">
        <f>IF($A1832&lt;=Settings!$B$4,"до 100",IF($A1832&lt;=Settings!$B$5,"до 10 000",IF($A1832&lt;=Settings!$B$6,"до 100 000","100 000+")))</f>
        <v/>
      </c>
    </row>
    <row r="1833">
      <c r="A1833">
        <f>ROW()-1</f>
        <v/>
      </c>
      <c r="B1833">
        <f>IF($A1833&lt;=Settings!$B$4,"small_control",IF($A1833&lt;=Settings!$B$5,"medium_10k",IF($A1833&lt;=Settings!$B$6,"large_100k","extreme_1m")))</f>
        <v/>
      </c>
      <c r="C1833">
        <f>"ORD-"&amp;TEXT(QUOTIENT($A1833-1,3)+1,"0000000")</f>
        <v/>
      </c>
      <c r="D1833">
        <f>"LINE-"&amp;TEXT($A1833,"0000000")</f>
        <v/>
      </c>
      <c r="E1833" s="7">
        <f>Settings!$B$2+$A1833-1</f>
        <v/>
      </c>
      <c r="F1833" s="7">
        <f>Settings!$B$2+MOD($A1833-1,Settings!$B$7)</f>
        <v/>
      </c>
      <c r="G1833">
        <f>YEAR($F1833)</f>
        <v/>
      </c>
      <c r="H1833">
        <f>"Q"&amp;ROUNDUP(MONTH($F1833)/3,0)</f>
        <v/>
      </c>
      <c r="I1833">
        <f>MONTH($F1833)</f>
        <v/>
      </c>
      <c r="J1833">
        <f>CHOOSE(MONTH($F1833),"Январь","Февраль","Март","Апрель","Май","Июнь","Июль","Август","Сентябрь","Октябрь","Ноябрь","Декабрь")</f>
        <v/>
      </c>
      <c r="K1833">
        <f>DAY($F1833)</f>
        <v/>
      </c>
      <c r="L1833">
        <f>IF(MOD($A1833,10)&lt;7,"ФО_01_Крупный","ФО_"&amp;TEXT(MOD($A1833,8)+1,"00"))</f>
        <v/>
      </c>
      <c r="M1833">
        <f>IF($AB1833="Да","Регион_001_Крупный","Регион_"&amp;TEXT(MOD(QUOTIENT($A1833-1,20),180)+1,"000"))</f>
        <v/>
      </c>
      <c r="N1833">
        <f>IF($AB1833="Да","Город_"&amp;TEXT(MOD($A1833-1,250)+1,"0000"),"Город_"&amp;TEXT(MOD($A1833-1,3000)+1,"0000"))</f>
        <v/>
      </c>
      <c r="O1833">
        <f>IF($AB1833="Да","Холдинг_Крупный","Холдинг_"&amp;TEXT(MOD(QUOTIENT($A1833-1,10000),20)+1,"00"))</f>
        <v/>
      </c>
      <c r="P1833">
        <f>IF($AB1833="Да","Организация_Крупная","Организация_"&amp;TEXT(MOD(QUOTIENT($A1833-1,500),600)+1,"000"))</f>
        <v/>
      </c>
      <c r="Q1833">
        <f>"Отдел_"&amp;TEXT(MOD(QUOTIENT($A1833-1,50),100)+1,"000")</f>
        <v/>
      </c>
      <c r="R1833">
        <f>IF($AB1833="Да","Группа_Крупная","Группа_"&amp;TEXT(MOD(QUOTIENT($A1833-1,5000),30)+1,"00"))</f>
        <v/>
      </c>
      <c r="S1833">
        <f>IF($AB1833="Да","Категория_Крупная","Категория_"&amp;TEXT(MOD(QUOTIENT($A1833-1,500),120)+1,"000"))</f>
        <v/>
      </c>
      <c r="T1833">
        <f>IF($AB1833="Да","Подкатегория_Крупная","Подкатегория_"&amp;TEXT(MOD(QUOTIENT($A1833-1,50),300)+1,"000"))</f>
        <v/>
      </c>
      <c r="U1833">
        <f>"SKU_"&amp;TEXT($A1833,"0000000")</f>
        <v/>
      </c>
      <c r="V1833">
        <f>CHOOSE(MOD($A1833-1,4)+1,"Enterprise","SMB","Госсектор","Розница")</f>
        <v/>
      </c>
      <c r="W1833">
        <f>"Клиент_"&amp;TEXT(MOD($A1833-1,20000)+1,"00000")</f>
        <v/>
      </c>
      <c r="X1833">
        <f>CHOOSE(MOD($A1833-1,5)+1,"Портал","API","Импорт","Ручной ввод","Интеграция")</f>
        <v/>
      </c>
      <c r="Y1833" s="8">
        <f>ROUND(1000+MOD($A1833*37,90000)+IF($AB1833="Да",5000,0),2)</f>
        <v/>
      </c>
      <c r="Z1833">
        <f>1+MOD($A1833,20)</f>
        <v/>
      </c>
      <c r="AA1833" s="8">
        <f>ROUND($Y1833*(0.08+MOD($A1833,17)/100),2)</f>
        <v/>
      </c>
      <c r="AB1833">
        <f>IF(MOD($A1833,10)&lt;7,"Да","Нет")</f>
        <v/>
      </c>
      <c r="AC1833">
        <f>$R1833&amp;" / "&amp;$S1833&amp;" / "&amp;$T1833</f>
        <v/>
      </c>
      <c r="AD1833">
        <f>1</f>
        <v/>
      </c>
      <c r="AE1833">
        <f>IF($A1833&lt;=Settings!$B$4,"до 100",IF($A1833&lt;=Settings!$B$5,"до 10 000",IF($A1833&lt;=Settings!$B$6,"до 100 000","100 000+")))</f>
        <v/>
      </c>
    </row>
    <row r="1834">
      <c r="A1834">
        <f>ROW()-1</f>
        <v/>
      </c>
      <c r="B1834">
        <f>IF($A1834&lt;=Settings!$B$4,"small_control",IF($A1834&lt;=Settings!$B$5,"medium_10k",IF($A1834&lt;=Settings!$B$6,"large_100k","extreme_1m")))</f>
        <v/>
      </c>
      <c r="C1834">
        <f>"ORD-"&amp;TEXT(QUOTIENT($A1834-1,3)+1,"0000000")</f>
        <v/>
      </c>
      <c r="D1834">
        <f>"LINE-"&amp;TEXT($A1834,"0000000")</f>
        <v/>
      </c>
      <c r="E1834" s="7">
        <f>Settings!$B$2+$A1834-1</f>
        <v/>
      </c>
      <c r="F1834" s="7">
        <f>Settings!$B$2+MOD($A1834-1,Settings!$B$7)</f>
        <v/>
      </c>
      <c r="G1834">
        <f>YEAR($F1834)</f>
        <v/>
      </c>
      <c r="H1834">
        <f>"Q"&amp;ROUNDUP(MONTH($F1834)/3,0)</f>
        <v/>
      </c>
      <c r="I1834">
        <f>MONTH($F1834)</f>
        <v/>
      </c>
      <c r="J1834">
        <f>CHOOSE(MONTH($F1834),"Январь","Февраль","Март","Апрель","Май","Июнь","Июль","Август","Сентябрь","Октябрь","Ноябрь","Декабрь")</f>
        <v/>
      </c>
      <c r="K1834">
        <f>DAY($F1834)</f>
        <v/>
      </c>
      <c r="L1834">
        <f>IF(MOD($A1834,10)&lt;7,"ФО_01_Крупный","ФО_"&amp;TEXT(MOD($A1834,8)+1,"00"))</f>
        <v/>
      </c>
      <c r="M1834">
        <f>IF($AB1834="Да","Регион_001_Крупный","Регион_"&amp;TEXT(MOD(QUOTIENT($A1834-1,20),180)+1,"000"))</f>
        <v/>
      </c>
      <c r="N1834">
        <f>IF($AB1834="Да","Город_"&amp;TEXT(MOD($A1834-1,250)+1,"0000"),"Город_"&amp;TEXT(MOD($A1834-1,3000)+1,"0000"))</f>
        <v/>
      </c>
      <c r="O1834">
        <f>IF($AB1834="Да","Холдинг_Крупный","Холдинг_"&amp;TEXT(MOD(QUOTIENT($A1834-1,10000),20)+1,"00"))</f>
        <v/>
      </c>
      <c r="P1834">
        <f>IF($AB1834="Да","Организация_Крупная","Организация_"&amp;TEXT(MOD(QUOTIENT($A1834-1,500),600)+1,"000"))</f>
        <v/>
      </c>
      <c r="Q1834">
        <f>"Отдел_"&amp;TEXT(MOD(QUOTIENT($A1834-1,50),100)+1,"000")</f>
        <v/>
      </c>
      <c r="R1834">
        <f>IF($AB1834="Да","Группа_Крупная","Группа_"&amp;TEXT(MOD(QUOTIENT($A1834-1,5000),30)+1,"00"))</f>
        <v/>
      </c>
      <c r="S1834">
        <f>IF($AB1834="Да","Категория_Крупная","Категория_"&amp;TEXT(MOD(QUOTIENT($A1834-1,500),120)+1,"000"))</f>
        <v/>
      </c>
      <c r="T1834">
        <f>IF($AB1834="Да","Подкатегория_Крупная","Подкатегория_"&amp;TEXT(MOD(QUOTIENT($A1834-1,50),300)+1,"000"))</f>
        <v/>
      </c>
      <c r="U1834">
        <f>"SKU_"&amp;TEXT($A1834,"0000000")</f>
        <v/>
      </c>
      <c r="V1834">
        <f>CHOOSE(MOD($A1834-1,4)+1,"Enterprise","SMB","Госсектор","Розница")</f>
        <v/>
      </c>
      <c r="W1834">
        <f>"Клиент_"&amp;TEXT(MOD($A1834-1,20000)+1,"00000")</f>
        <v/>
      </c>
      <c r="X1834">
        <f>CHOOSE(MOD($A1834-1,5)+1,"Портал","API","Импорт","Ручной ввод","Интеграция")</f>
        <v/>
      </c>
      <c r="Y1834" s="8">
        <f>ROUND(1000+MOD($A1834*37,90000)+IF($AB1834="Да",5000,0),2)</f>
        <v/>
      </c>
      <c r="Z1834">
        <f>1+MOD($A1834,20)</f>
        <v/>
      </c>
      <c r="AA1834" s="8">
        <f>ROUND($Y1834*(0.08+MOD($A1834,17)/100),2)</f>
        <v/>
      </c>
      <c r="AB1834">
        <f>IF(MOD($A1834,10)&lt;7,"Да","Нет")</f>
        <v/>
      </c>
      <c r="AC1834">
        <f>$R1834&amp;" / "&amp;$S1834&amp;" / "&amp;$T1834</f>
        <v/>
      </c>
      <c r="AD1834">
        <f>1</f>
        <v/>
      </c>
      <c r="AE1834">
        <f>IF($A1834&lt;=Settings!$B$4,"до 100",IF($A1834&lt;=Settings!$B$5,"до 10 000",IF($A1834&lt;=Settings!$B$6,"до 100 000","100 000+")))</f>
        <v/>
      </c>
    </row>
    <row r="1835">
      <c r="A1835">
        <f>ROW()-1</f>
        <v/>
      </c>
      <c r="B1835">
        <f>IF($A1835&lt;=Settings!$B$4,"small_control",IF($A1835&lt;=Settings!$B$5,"medium_10k",IF($A1835&lt;=Settings!$B$6,"large_100k","extreme_1m")))</f>
        <v/>
      </c>
      <c r="C1835">
        <f>"ORD-"&amp;TEXT(QUOTIENT($A1835-1,3)+1,"0000000")</f>
        <v/>
      </c>
      <c r="D1835">
        <f>"LINE-"&amp;TEXT($A1835,"0000000")</f>
        <v/>
      </c>
      <c r="E1835" s="7">
        <f>Settings!$B$2+$A1835-1</f>
        <v/>
      </c>
      <c r="F1835" s="7">
        <f>Settings!$B$2+MOD($A1835-1,Settings!$B$7)</f>
        <v/>
      </c>
      <c r="G1835">
        <f>YEAR($F1835)</f>
        <v/>
      </c>
      <c r="H1835">
        <f>"Q"&amp;ROUNDUP(MONTH($F1835)/3,0)</f>
        <v/>
      </c>
      <c r="I1835">
        <f>MONTH($F1835)</f>
        <v/>
      </c>
      <c r="J1835">
        <f>CHOOSE(MONTH($F1835),"Январь","Февраль","Март","Апрель","Май","Июнь","Июль","Август","Сентябрь","Октябрь","Ноябрь","Декабрь")</f>
        <v/>
      </c>
      <c r="K1835">
        <f>DAY($F1835)</f>
        <v/>
      </c>
      <c r="L1835">
        <f>IF(MOD($A1835,10)&lt;7,"ФО_01_Крупный","ФО_"&amp;TEXT(MOD($A1835,8)+1,"00"))</f>
        <v/>
      </c>
      <c r="M1835">
        <f>IF($AB1835="Да","Регион_001_Крупный","Регион_"&amp;TEXT(MOD(QUOTIENT($A1835-1,20),180)+1,"000"))</f>
        <v/>
      </c>
      <c r="N1835">
        <f>IF($AB1835="Да","Город_"&amp;TEXT(MOD($A1835-1,250)+1,"0000"),"Город_"&amp;TEXT(MOD($A1835-1,3000)+1,"0000"))</f>
        <v/>
      </c>
      <c r="O1835">
        <f>IF($AB1835="Да","Холдинг_Крупный","Холдинг_"&amp;TEXT(MOD(QUOTIENT($A1835-1,10000),20)+1,"00"))</f>
        <v/>
      </c>
      <c r="P1835">
        <f>IF($AB1835="Да","Организация_Крупная","Организация_"&amp;TEXT(MOD(QUOTIENT($A1835-1,500),600)+1,"000"))</f>
        <v/>
      </c>
      <c r="Q1835">
        <f>"Отдел_"&amp;TEXT(MOD(QUOTIENT($A1835-1,50),100)+1,"000")</f>
        <v/>
      </c>
      <c r="R1835">
        <f>IF($AB1835="Да","Группа_Крупная","Группа_"&amp;TEXT(MOD(QUOTIENT($A1835-1,5000),30)+1,"00"))</f>
        <v/>
      </c>
      <c r="S1835">
        <f>IF($AB1835="Да","Категория_Крупная","Категория_"&amp;TEXT(MOD(QUOTIENT($A1835-1,500),120)+1,"000"))</f>
        <v/>
      </c>
      <c r="T1835">
        <f>IF($AB1835="Да","Подкатегория_Крупная","Подкатегория_"&amp;TEXT(MOD(QUOTIENT($A1835-1,50),300)+1,"000"))</f>
        <v/>
      </c>
      <c r="U1835">
        <f>"SKU_"&amp;TEXT($A1835,"0000000")</f>
        <v/>
      </c>
      <c r="V1835">
        <f>CHOOSE(MOD($A1835-1,4)+1,"Enterprise","SMB","Госсектор","Розница")</f>
        <v/>
      </c>
      <c r="W1835">
        <f>"Клиент_"&amp;TEXT(MOD($A1835-1,20000)+1,"00000")</f>
        <v/>
      </c>
      <c r="X1835">
        <f>CHOOSE(MOD($A1835-1,5)+1,"Портал","API","Импорт","Ручной ввод","Интеграция")</f>
        <v/>
      </c>
      <c r="Y1835" s="8">
        <f>ROUND(1000+MOD($A1835*37,90000)+IF($AB1835="Да",5000,0),2)</f>
        <v/>
      </c>
      <c r="Z1835">
        <f>1+MOD($A1835,20)</f>
        <v/>
      </c>
      <c r="AA1835" s="8">
        <f>ROUND($Y1835*(0.08+MOD($A1835,17)/100),2)</f>
        <v/>
      </c>
      <c r="AB1835">
        <f>IF(MOD($A1835,10)&lt;7,"Да","Нет")</f>
        <v/>
      </c>
      <c r="AC1835">
        <f>$R1835&amp;" / "&amp;$S1835&amp;" / "&amp;$T1835</f>
        <v/>
      </c>
      <c r="AD1835">
        <f>1</f>
        <v/>
      </c>
      <c r="AE1835">
        <f>IF($A1835&lt;=Settings!$B$4,"до 100",IF($A1835&lt;=Settings!$B$5,"до 10 000",IF($A1835&lt;=Settings!$B$6,"до 100 000","100 000+")))</f>
        <v/>
      </c>
    </row>
    <row r="1836">
      <c r="A1836">
        <f>ROW()-1</f>
        <v/>
      </c>
      <c r="B1836">
        <f>IF($A1836&lt;=Settings!$B$4,"small_control",IF($A1836&lt;=Settings!$B$5,"medium_10k",IF($A1836&lt;=Settings!$B$6,"large_100k","extreme_1m")))</f>
        <v/>
      </c>
      <c r="C1836">
        <f>"ORD-"&amp;TEXT(QUOTIENT($A1836-1,3)+1,"0000000")</f>
        <v/>
      </c>
      <c r="D1836">
        <f>"LINE-"&amp;TEXT($A1836,"0000000")</f>
        <v/>
      </c>
      <c r="E1836" s="7">
        <f>Settings!$B$2+$A1836-1</f>
        <v/>
      </c>
      <c r="F1836" s="7">
        <f>Settings!$B$2+MOD($A1836-1,Settings!$B$7)</f>
        <v/>
      </c>
      <c r="G1836">
        <f>YEAR($F1836)</f>
        <v/>
      </c>
      <c r="H1836">
        <f>"Q"&amp;ROUNDUP(MONTH($F1836)/3,0)</f>
        <v/>
      </c>
      <c r="I1836">
        <f>MONTH($F1836)</f>
        <v/>
      </c>
      <c r="J1836">
        <f>CHOOSE(MONTH($F1836),"Январь","Февраль","Март","Апрель","Май","Июнь","Июль","Август","Сентябрь","Октябрь","Ноябрь","Декабрь")</f>
        <v/>
      </c>
      <c r="K1836">
        <f>DAY($F1836)</f>
        <v/>
      </c>
      <c r="L1836">
        <f>IF(MOD($A1836,10)&lt;7,"ФО_01_Крупный","ФО_"&amp;TEXT(MOD($A1836,8)+1,"00"))</f>
        <v/>
      </c>
      <c r="M1836">
        <f>IF($AB1836="Да","Регион_001_Крупный","Регион_"&amp;TEXT(MOD(QUOTIENT($A1836-1,20),180)+1,"000"))</f>
        <v/>
      </c>
      <c r="N1836">
        <f>IF($AB1836="Да","Город_"&amp;TEXT(MOD($A1836-1,250)+1,"0000"),"Город_"&amp;TEXT(MOD($A1836-1,3000)+1,"0000"))</f>
        <v/>
      </c>
      <c r="O1836">
        <f>IF($AB1836="Да","Холдинг_Крупный","Холдинг_"&amp;TEXT(MOD(QUOTIENT($A1836-1,10000),20)+1,"00"))</f>
        <v/>
      </c>
      <c r="P1836">
        <f>IF($AB1836="Да","Организация_Крупная","Организация_"&amp;TEXT(MOD(QUOTIENT($A1836-1,500),600)+1,"000"))</f>
        <v/>
      </c>
      <c r="Q1836">
        <f>"Отдел_"&amp;TEXT(MOD(QUOTIENT($A1836-1,50),100)+1,"000")</f>
        <v/>
      </c>
      <c r="R1836">
        <f>IF($AB1836="Да","Группа_Крупная","Группа_"&amp;TEXT(MOD(QUOTIENT($A1836-1,5000),30)+1,"00"))</f>
        <v/>
      </c>
      <c r="S1836">
        <f>IF($AB1836="Да","Категория_Крупная","Категория_"&amp;TEXT(MOD(QUOTIENT($A1836-1,500),120)+1,"000"))</f>
        <v/>
      </c>
      <c r="T1836">
        <f>IF($AB1836="Да","Подкатегория_Крупная","Подкатегория_"&amp;TEXT(MOD(QUOTIENT($A1836-1,50),300)+1,"000"))</f>
        <v/>
      </c>
      <c r="U1836">
        <f>"SKU_"&amp;TEXT($A1836,"0000000")</f>
        <v/>
      </c>
      <c r="V1836">
        <f>CHOOSE(MOD($A1836-1,4)+1,"Enterprise","SMB","Госсектор","Розница")</f>
        <v/>
      </c>
      <c r="W1836">
        <f>"Клиент_"&amp;TEXT(MOD($A1836-1,20000)+1,"00000")</f>
        <v/>
      </c>
      <c r="X1836">
        <f>CHOOSE(MOD($A1836-1,5)+1,"Портал","API","Импорт","Ручной ввод","Интеграция")</f>
        <v/>
      </c>
      <c r="Y1836" s="8">
        <f>ROUND(1000+MOD($A1836*37,90000)+IF($AB1836="Да",5000,0),2)</f>
        <v/>
      </c>
      <c r="Z1836">
        <f>1+MOD($A1836,20)</f>
        <v/>
      </c>
      <c r="AA1836" s="8">
        <f>ROUND($Y1836*(0.08+MOD($A1836,17)/100),2)</f>
        <v/>
      </c>
      <c r="AB1836">
        <f>IF(MOD($A1836,10)&lt;7,"Да","Нет")</f>
        <v/>
      </c>
      <c r="AC1836">
        <f>$R1836&amp;" / "&amp;$S1836&amp;" / "&amp;$T1836</f>
        <v/>
      </c>
      <c r="AD1836">
        <f>1</f>
        <v/>
      </c>
      <c r="AE1836">
        <f>IF($A1836&lt;=Settings!$B$4,"до 100",IF($A1836&lt;=Settings!$B$5,"до 10 000",IF($A1836&lt;=Settings!$B$6,"до 100 000","100 000+")))</f>
        <v/>
      </c>
    </row>
    <row r="1837">
      <c r="A1837">
        <f>ROW()-1</f>
        <v/>
      </c>
      <c r="B1837">
        <f>IF($A1837&lt;=Settings!$B$4,"small_control",IF($A1837&lt;=Settings!$B$5,"medium_10k",IF($A1837&lt;=Settings!$B$6,"large_100k","extreme_1m")))</f>
        <v/>
      </c>
      <c r="C1837">
        <f>"ORD-"&amp;TEXT(QUOTIENT($A1837-1,3)+1,"0000000")</f>
        <v/>
      </c>
      <c r="D1837">
        <f>"LINE-"&amp;TEXT($A1837,"0000000")</f>
        <v/>
      </c>
      <c r="E1837" s="7">
        <f>Settings!$B$2+$A1837-1</f>
        <v/>
      </c>
      <c r="F1837" s="7">
        <f>Settings!$B$2+MOD($A1837-1,Settings!$B$7)</f>
        <v/>
      </c>
      <c r="G1837">
        <f>YEAR($F1837)</f>
        <v/>
      </c>
      <c r="H1837">
        <f>"Q"&amp;ROUNDUP(MONTH($F1837)/3,0)</f>
        <v/>
      </c>
      <c r="I1837">
        <f>MONTH($F1837)</f>
        <v/>
      </c>
      <c r="J1837">
        <f>CHOOSE(MONTH($F1837),"Январь","Февраль","Март","Апрель","Май","Июнь","Июль","Август","Сентябрь","Октябрь","Ноябрь","Декабрь")</f>
        <v/>
      </c>
      <c r="K1837">
        <f>DAY($F1837)</f>
        <v/>
      </c>
      <c r="L1837">
        <f>IF(MOD($A1837,10)&lt;7,"ФО_01_Крупный","ФО_"&amp;TEXT(MOD($A1837,8)+1,"00"))</f>
        <v/>
      </c>
      <c r="M1837">
        <f>IF($AB1837="Да","Регион_001_Крупный","Регион_"&amp;TEXT(MOD(QUOTIENT($A1837-1,20),180)+1,"000"))</f>
        <v/>
      </c>
      <c r="N1837">
        <f>IF($AB1837="Да","Город_"&amp;TEXT(MOD($A1837-1,250)+1,"0000"),"Город_"&amp;TEXT(MOD($A1837-1,3000)+1,"0000"))</f>
        <v/>
      </c>
      <c r="O1837">
        <f>IF($AB1837="Да","Холдинг_Крупный","Холдинг_"&amp;TEXT(MOD(QUOTIENT($A1837-1,10000),20)+1,"00"))</f>
        <v/>
      </c>
      <c r="P1837">
        <f>IF($AB1837="Да","Организация_Крупная","Организация_"&amp;TEXT(MOD(QUOTIENT($A1837-1,500),600)+1,"000"))</f>
        <v/>
      </c>
      <c r="Q1837">
        <f>"Отдел_"&amp;TEXT(MOD(QUOTIENT($A1837-1,50),100)+1,"000")</f>
        <v/>
      </c>
      <c r="R1837">
        <f>IF($AB1837="Да","Группа_Крупная","Группа_"&amp;TEXT(MOD(QUOTIENT($A1837-1,5000),30)+1,"00"))</f>
        <v/>
      </c>
      <c r="S1837">
        <f>IF($AB1837="Да","Категория_Крупная","Категория_"&amp;TEXT(MOD(QUOTIENT($A1837-1,500),120)+1,"000"))</f>
        <v/>
      </c>
      <c r="T1837">
        <f>IF($AB1837="Да","Подкатегория_Крупная","Подкатегория_"&amp;TEXT(MOD(QUOTIENT($A1837-1,50),300)+1,"000"))</f>
        <v/>
      </c>
      <c r="U1837">
        <f>"SKU_"&amp;TEXT($A1837,"0000000")</f>
        <v/>
      </c>
      <c r="V1837">
        <f>CHOOSE(MOD($A1837-1,4)+1,"Enterprise","SMB","Госсектор","Розница")</f>
        <v/>
      </c>
      <c r="W1837">
        <f>"Клиент_"&amp;TEXT(MOD($A1837-1,20000)+1,"00000")</f>
        <v/>
      </c>
      <c r="X1837">
        <f>CHOOSE(MOD($A1837-1,5)+1,"Портал","API","Импорт","Ручной ввод","Интеграция")</f>
        <v/>
      </c>
      <c r="Y1837" s="8">
        <f>ROUND(1000+MOD($A1837*37,90000)+IF($AB1837="Да",5000,0),2)</f>
        <v/>
      </c>
      <c r="Z1837">
        <f>1+MOD($A1837,20)</f>
        <v/>
      </c>
      <c r="AA1837" s="8">
        <f>ROUND($Y1837*(0.08+MOD($A1837,17)/100),2)</f>
        <v/>
      </c>
      <c r="AB1837">
        <f>IF(MOD($A1837,10)&lt;7,"Да","Нет")</f>
        <v/>
      </c>
      <c r="AC1837">
        <f>$R1837&amp;" / "&amp;$S1837&amp;" / "&amp;$T1837</f>
        <v/>
      </c>
      <c r="AD1837">
        <f>1</f>
        <v/>
      </c>
      <c r="AE1837">
        <f>IF($A1837&lt;=Settings!$B$4,"до 100",IF($A1837&lt;=Settings!$B$5,"до 10 000",IF($A1837&lt;=Settings!$B$6,"до 100 000","100 000+")))</f>
        <v/>
      </c>
    </row>
    <row r="1838">
      <c r="A1838">
        <f>ROW()-1</f>
        <v/>
      </c>
      <c r="B1838">
        <f>IF($A1838&lt;=Settings!$B$4,"small_control",IF($A1838&lt;=Settings!$B$5,"medium_10k",IF($A1838&lt;=Settings!$B$6,"large_100k","extreme_1m")))</f>
        <v/>
      </c>
      <c r="C1838">
        <f>"ORD-"&amp;TEXT(QUOTIENT($A1838-1,3)+1,"0000000")</f>
        <v/>
      </c>
      <c r="D1838">
        <f>"LINE-"&amp;TEXT($A1838,"0000000")</f>
        <v/>
      </c>
      <c r="E1838" s="7">
        <f>Settings!$B$2+$A1838-1</f>
        <v/>
      </c>
      <c r="F1838" s="7">
        <f>Settings!$B$2+MOD($A1838-1,Settings!$B$7)</f>
        <v/>
      </c>
      <c r="G1838">
        <f>YEAR($F1838)</f>
        <v/>
      </c>
      <c r="H1838">
        <f>"Q"&amp;ROUNDUP(MONTH($F1838)/3,0)</f>
        <v/>
      </c>
      <c r="I1838">
        <f>MONTH($F1838)</f>
        <v/>
      </c>
      <c r="J1838">
        <f>CHOOSE(MONTH($F1838),"Январь","Февраль","Март","Апрель","Май","Июнь","Июль","Август","Сентябрь","Октябрь","Ноябрь","Декабрь")</f>
        <v/>
      </c>
      <c r="K1838">
        <f>DAY($F1838)</f>
        <v/>
      </c>
      <c r="L1838">
        <f>IF(MOD($A1838,10)&lt;7,"ФО_01_Крупный","ФО_"&amp;TEXT(MOD($A1838,8)+1,"00"))</f>
        <v/>
      </c>
      <c r="M1838">
        <f>IF($AB1838="Да","Регион_001_Крупный","Регион_"&amp;TEXT(MOD(QUOTIENT($A1838-1,20),180)+1,"000"))</f>
        <v/>
      </c>
      <c r="N1838">
        <f>IF($AB1838="Да","Город_"&amp;TEXT(MOD($A1838-1,250)+1,"0000"),"Город_"&amp;TEXT(MOD($A1838-1,3000)+1,"0000"))</f>
        <v/>
      </c>
      <c r="O1838">
        <f>IF($AB1838="Да","Холдинг_Крупный","Холдинг_"&amp;TEXT(MOD(QUOTIENT($A1838-1,10000),20)+1,"00"))</f>
        <v/>
      </c>
      <c r="P1838">
        <f>IF($AB1838="Да","Организация_Крупная","Организация_"&amp;TEXT(MOD(QUOTIENT($A1838-1,500),600)+1,"000"))</f>
        <v/>
      </c>
      <c r="Q1838">
        <f>"Отдел_"&amp;TEXT(MOD(QUOTIENT($A1838-1,50),100)+1,"000")</f>
        <v/>
      </c>
      <c r="R1838">
        <f>IF($AB1838="Да","Группа_Крупная","Группа_"&amp;TEXT(MOD(QUOTIENT($A1838-1,5000),30)+1,"00"))</f>
        <v/>
      </c>
      <c r="S1838">
        <f>IF($AB1838="Да","Категория_Крупная","Категория_"&amp;TEXT(MOD(QUOTIENT($A1838-1,500),120)+1,"000"))</f>
        <v/>
      </c>
      <c r="T1838">
        <f>IF($AB1838="Да","Подкатегория_Крупная","Подкатегория_"&amp;TEXT(MOD(QUOTIENT($A1838-1,50),300)+1,"000"))</f>
        <v/>
      </c>
      <c r="U1838">
        <f>"SKU_"&amp;TEXT($A1838,"0000000")</f>
        <v/>
      </c>
      <c r="V1838">
        <f>CHOOSE(MOD($A1838-1,4)+1,"Enterprise","SMB","Госсектор","Розница")</f>
        <v/>
      </c>
      <c r="W1838">
        <f>"Клиент_"&amp;TEXT(MOD($A1838-1,20000)+1,"00000")</f>
        <v/>
      </c>
      <c r="X1838">
        <f>CHOOSE(MOD($A1838-1,5)+1,"Портал","API","Импорт","Ручной ввод","Интеграция")</f>
        <v/>
      </c>
      <c r="Y1838" s="8">
        <f>ROUND(1000+MOD($A1838*37,90000)+IF($AB1838="Да",5000,0),2)</f>
        <v/>
      </c>
      <c r="Z1838">
        <f>1+MOD($A1838,20)</f>
        <v/>
      </c>
      <c r="AA1838" s="8">
        <f>ROUND($Y1838*(0.08+MOD($A1838,17)/100),2)</f>
        <v/>
      </c>
      <c r="AB1838">
        <f>IF(MOD($A1838,10)&lt;7,"Да","Нет")</f>
        <v/>
      </c>
      <c r="AC1838">
        <f>$R1838&amp;" / "&amp;$S1838&amp;" / "&amp;$T1838</f>
        <v/>
      </c>
      <c r="AD1838">
        <f>1</f>
        <v/>
      </c>
      <c r="AE1838">
        <f>IF($A1838&lt;=Settings!$B$4,"до 100",IF($A1838&lt;=Settings!$B$5,"до 10 000",IF($A1838&lt;=Settings!$B$6,"до 100 000","100 000+")))</f>
        <v/>
      </c>
    </row>
    <row r="1839">
      <c r="A1839">
        <f>ROW()-1</f>
        <v/>
      </c>
      <c r="B1839">
        <f>IF($A1839&lt;=Settings!$B$4,"small_control",IF($A1839&lt;=Settings!$B$5,"medium_10k",IF($A1839&lt;=Settings!$B$6,"large_100k","extreme_1m")))</f>
        <v/>
      </c>
      <c r="C1839">
        <f>"ORD-"&amp;TEXT(QUOTIENT($A1839-1,3)+1,"0000000")</f>
        <v/>
      </c>
      <c r="D1839">
        <f>"LINE-"&amp;TEXT($A1839,"0000000")</f>
        <v/>
      </c>
      <c r="E1839" s="7">
        <f>Settings!$B$2+$A1839-1</f>
        <v/>
      </c>
      <c r="F1839" s="7">
        <f>Settings!$B$2+MOD($A1839-1,Settings!$B$7)</f>
        <v/>
      </c>
      <c r="G1839">
        <f>YEAR($F1839)</f>
        <v/>
      </c>
      <c r="H1839">
        <f>"Q"&amp;ROUNDUP(MONTH($F1839)/3,0)</f>
        <v/>
      </c>
      <c r="I1839">
        <f>MONTH($F1839)</f>
        <v/>
      </c>
      <c r="J1839">
        <f>CHOOSE(MONTH($F1839),"Январь","Февраль","Март","Апрель","Май","Июнь","Июль","Август","Сентябрь","Октябрь","Ноябрь","Декабрь")</f>
        <v/>
      </c>
      <c r="K1839">
        <f>DAY($F1839)</f>
        <v/>
      </c>
      <c r="L1839">
        <f>IF(MOD($A1839,10)&lt;7,"ФО_01_Крупный","ФО_"&amp;TEXT(MOD($A1839,8)+1,"00"))</f>
        <v/>
      </c>
      <c r="M1839">
        <f>IF($AB1839="Да","Регион_001_Крупный","Регион_"&amp;TEXT(MOD(QUOTIENT($A1839-1,20),180)+1,"000"))</f>
        <v/>
      </c>
      <c r="N1839">
        <f>IF($AB1839="Да","Город_"&amp;TEXT(MOD($A1839-1,250)+1,"0000"),"Город_"&amp;TEXT(MOD($A1839-1,3000)+1,"0000"))</f>
        <v/>
      </c>
      <c r="O1839">
        <f>IF($AB1839="Да","Холдинг_Крупный","Холдинг_"&amp;TEXT(MOD(QUOTIENT($A1839-1,10000),20)+1,"00"))</f>
        <v/>
      </c>
      <c r="P1839">
        <f>IF($AB1839="Да","Организация_Крупная","Организация_"&amp;TEXT(MOD(QUOTIENT($A1839-1,500),600)+1,"000"))</f>
        <v/>
      </c>
      <c r="Q1839">
        <f>"Отдел_"&amp;TEXT(MOD(QUOTIENT($A1839-1,50),100)+1,"000")</f>
        <v/>
      </c>
      <c r="R1839">
        <f>IF($AB1839="Да","Группа_Крупная","Группа_"&amp;TEXT(MOD(QUOTIENT($A1839-1,5000),30)+1,"00"))</f>
        <v/>
      </c>
      <c r="S1839">
        <f>IF($AB1839="Да","Категория_Крупная","Категория_"&amp;TEXT(MOD(QUOTIENT($A1839-1,500),120)+1,"000"))</f>
        <v/>
      </c>
      <c r="T1839">
        <f>IF($AB1839="Да","Подкатегория_Крупная","Подкатегория_"&amp;TEXT(MOD(QUOTIENT($A1839-1,50),300)+1,"000"))</f>
        <v/>
      </c>
      <c r="U1839">
        <f>"SKU_"&amp;TEXT($A1839,"0000000")</f>
        <v/>
      </c>
      <c r="V1839">
        <f>CHOOSE(MOD($A1839-1,4)+1,"Enterprise","SMB","Госсектор","Розница")</f>
        <v/>
      </c>
      <c r="W1839">
        <f>"Клиент_"&amp;TEXT(MOD($A1839-1,20000)+1,"00000")</f>
        <v/>
      </c>
      <c r="X1839">
        <f>CHOOSE(MOD($A1839-1,5)+1,"Портал","API","Импорт","Ручной ввод","Интеграция")</f>
        <v/>
      </c>
      <c r="Y1839" s="8">
        <f>ROUND(1000+MOD($A1839*37,90000)+IF($AB1839="Да",5000,0),2)</f>
        <v/>
      </c>
      <c r="Z1839">
        <f>1+MOD($A1839,20)</f>
        <v/>
      </c>
      <c r="AA1839" s="8">
        <f>ROUND($Y1839*(0.08+MOD($A1839,17)/100),2)</f>
        <v/>
      </c>
      <c r="AB1839">
        <f>IF(MOD($A1839,10)&lt;7,"Да","Нет")</f>
        <v/>
      </c>
      <c r="AC1839">
        <f>$R1839&amp;" / "&amp;$S1839&amp;" / "&amp;$T1839</f>
        <v/>
      </c>
      <c r="AD1839">
        <f>1</f>
        <v/>
      </c>
      <c r="AE1839">
        <f>IF($A1839&lt;=Settings!$B$4,"до 100",IF($A1839&lt;=Settings!$B$5,"до 10 000",IF($A1839&lt;=Settings!$B$6,"до 100 000","100 000+")))</f>
        <v/>
      </c>
    </row>
    <row r="1840">
      <c r="A1840">
        <f>ROW()-1</f>
        <v/>
      </c>
      <c r="B1840">
        <f>IF($A1840&lt;=Settings!$B$4,"small_control",IF($A1840&lt;=Settings!$B$5,"medium_10k",IF($A1840&lt;=Settings!$B$6,"large_100k","extreme_1m")))</f>
        <v/>
      </c>
      <c r="C1840">
        <f>"ORD-"&amp;TEXT(QUOTIENT($A1840-1,3)+1,"0000000")</f>
        <v/>
      </c>
      <c r="D1840">
        <f>"LINE-"&amp;TEXT($A1840,"0000000")</f>
        <v/>
      </c>
      <c r="E1840" s="7">
        <f>Settings!$B$2+$A1840-1</f>
        <v/>
      </c>
      <c r="F1840" s="7">
        <f>Settings!$B$2+MOD($A1840-1,Settings!$B$7)</f>
        <v/>
      </c>
      <c r="G1840">
        <f>YEAR($F1840)</f>
        <v/>
      </c>
      <c r="H1840">
        <f>"Q"&amp;ROUNDUP(MONTH($F1840)/3,0)</f>
        <v/>
      </c>
      <c r="I1840">
        <f>MONTH($F1840)</f>
        <v/>
      </c>
      <c r="J1840">
        <f>CHOOSE(MONTH($F1840),"Январь","Февраль","Март","Апрель","Май","Июнь","Июль","Август","Сентябрь","Октябрь","Ноябрь","Декабрь")</f>
        <v/>
      </c>
      <c r="K1840">
        <f>DAY($F1840)</f>
        <v/>
      </c>
      <c r="L1840">
        <f>IF(MOD($A1840,10)&lt;7,"ФО_01_Крупный","ФО_"&amp;TEXT(MOD($A1840,8)+1,"00"))</f>
        <v/>
      </c>
      <c r="M1840">
        <f>IF($AB1840="Да","Регион_001_Крупный","Регион_"&amp;TEXT(MOD(QUOTIENT($A1840-1,20),180)+1,"000"))</f>
        <v/>
      </c>
      <c r="N1840">
        <f>IF($AB1840="Да","Город_"&amp;TEXT(MOD($A1840-1,250)+1,"0000"),"Город_"&amp;TEXT(MOD($A1840-1,3000)+1,"0000"))</f>
        <v/>
      </c>
      <c r="O1840">
        <f>IF($AB1840="Да","Холдинг_Крупный","Холдинг_"&amp;TEXT(MOD(QUOTIENT($A1840-1,10000),20)+1,"00"))</f>
        <v/>
      </c>
      <c r="P1840">
        <f>IF($AB1840="Да","Организация_Крупная","Организация_"&amp;TEXT(MOD(QUOTIENT($A1840-1,500),600)+1,"000"))</f>
        <v/>
      </c>
      <c r="Q1840">
        <f>"Отдел_"&amp;TEXT(MOD(QUOTIENT($A1840-1,50),100)+1,"000")</f>
        <v/>
      </c>
      <c r="R1840">
        <f>IF($AB1840="Да","Группа_Крупная","Группа_"&amp;TEXT(MOD(QUOTIENT($A1840-1,5000),30)+1,"00"))</f>
        <v/>
      </c>
      <c r="S1840">
        <f>IF($AB1840="Да","Категория_Крупная","Категория_"&amp;TEXT(MOD(QUOTIENT($A1840-1,500),120)+1,"000"))</f>
        <v/>
      </c>
      <c r="T1840">
        <f>IF($AB1840="Да","Подкатегория_Крупная","Подкатегория_"&amp;TEXT(MOD(QUOTIENT($A1840-1,50),300)+1,"000"))</f>
        <v/>
      </c>
      <c r="U1840">
        <f>"SKU_"&amp;TEXT($A1840,"0000000")</f>
        <v/>
      </c>
      <c r="V1840">
        <f>CHOOSE(MOD($A1840-1,4)+1,"Enterprise","SMB","Госсектор","Розница")</f>
        <v/>
      </c>
      <c r="W1840">
        <f>"Клиент_"&amp;TEXT(MOD($A1840-1,20000)+1,"00000")</f>
        <v/>
      </c>
      <c r="X1840">
        <f>CHOOSE(MOD($A1840-1,5)+1,"Портал","API","Импорт","Ручной ввод","Интеграция")</f>
        <v/>
      </c>
      <c r="Y1840" s="8">
        <f>ROUND(1000+MOD($A1840*37,90000)+IF($AB1840="Да",5000,0),2)</f>
        <v/>
      </c>
      <c r="Z1840">
        <f>1+MOD($A1840,20)</f>
        <v/>
      </c>
      <c r="AA1840" s="8">
        <f>ROUND($Y1840*(0.08+MOD($A1840,17)/100),2)</f>
        <v/>
      </c>
      <c r="AB1840">
        <f>IF(MOD($A1840,10)&lt;7,"Да","Нет")</f>
        <v/>
      </c>
      <c r="AC1840">
        <f>$R1840&amp;" / "&amp;$S1840&amp;" / "&amp;$T1840</f>
        <v/>
      </c>
      <c r="AD1840">
        <f>1</f>
        <v/>
      </c>
      <c r="AE1840">
        <f>IF($A1840&lt;=Settings!$B$4,"до 100",IF($A1840&lt;=Settings!$B$5,"до 10 000",IF($A1840&lt;=Settings!$B$6,"до 100 000","100 000+")))</f>
        <v/>
      </c>
    </row>
    <row r="1841">
      <c r="A1841">
        <f>ROW()-1</f>
        <v/>
      </c>
      <c r="B1841">
        <f>IF($A1841&lt;=Settings!$B$4,"small_control",IF($A1841&lt;=Settings!$B$5,"medium_10k",IF($A1841&lt;=Settings!$B$6,"large_100k","extreme_1m")))</f>
        <v/>
      </c>
      <c r="C1841">
        <f>"ORD-"&amp;TEXT(QUOTIENT($A1841-1,3)+1,"0000000")</f>
        <v/>
      </c>
      <c r="D1841">
        <f>"LINE-"&amp;TEXT($A1841,"0000000")</f>
        <v/>
      </c>
      <c r="E1841" s="7">
        <f>Settings!$B$2+$A1841-1</f>
        <v/>
      </c>
      <c r="F1841" s="7">
        <f>Settings!$B$2+MOD($A1841-1,Settings!$B$7)</f>
        <v/>
      </c>
      <c r="G1841">
        <f>YEAR($F1841)</f>
        <v/>
      </c>
      <c r="H1841">
        <f>"Q"&amp;ROUNDUP(MONTH($F1841)/3,0)</f>
        <v/>
      </c>
      <c r="I1841">
        <f>MONTH($F1841)</f>
        <v/>
      </c>
      <c r="J1841">
        <f>CHOOSE(MONTH($F1841),"Январь","Февраль","Март","Апрель","Май","Июнь","Июль","Август","Сентябрь","Октябрь","Ноябрь","Декабрь")</f>
        <v/>
      </c>
      <c r="K1841">
        <f>DAY($F1841)</f>
        <v/>
      </c>
      <c r="L1841">
        <f>IF(MOD($A1841,10)&lt;7,"ФО_01_Крупный","ФО_"&amp;TEXT(MOD($A1841,8)+1,"00"))</f>
        <v/>
      </c>
      <c r="M1841">
        <f>IF($AB1841="Да","Регион_001_Крупный","Регион_"&amp;TEXT(MOD(QUOTIENT($A1841-1,20),180)+1,"000"))</f>
        <v/>
      </c>
      <c r="N1841">
        <f>IF($AB1841="Да","Город_"&amp;TEXT(MOD($A1841-1,250)+1,"0000"),"Город_"&amp;TEXT(MOD($A1841-1,3000)+1,"0000"))</f>
        <v/>
      </c>
      <c r="O1841">
        <f>IF($AB1841="Да","Холдинг_Крупный","Холдинг_"&amp;TEXT(MOD(QUOTIENT($A1841-1,10000),20)+1,"00"))</f>
        <v/>
      </c>
      <c r="P1841">
        <f>IF($AB1841="Да","Организация_Крупная","Организация_"&amp;TEXT(MOD(QUOTIENT($A1841-1,500),600)+1,"000"))</f>
        <v/>
      </c>
      <c r="Q1841">
        <f>"Отдел_"&amp;TEXT(MOD(QUOTIENT($A1841-1,50),100)+1,"000")</f>
        <v/>
      </c>
      <c r="R1841">
        <f>IF($AB1841="Да","Группа_Крупная","Группа_"&amp;TEXT(MOD(QUOTIENT($A1841-1,5000),30)+1,"00"))</f>
        <v/>
      </c>
      <c r="S1841">
        <f>IF($AB1841="Да","Категория_Крупная","Категория_"&amp;TEXT(MOD(QUOTIENT($A1841-1,500),120)+1,"000"))</f>
        <v/>
      </c>
      <c r="T1841">
        <f>IF($AB1841="Да","Подкатегория_Крупная","Подкатегория_"&amp;TEXT(MOD(QUOTIENT($A1841-1,50),300)+1,"000"))</f>
        <v/>
      </c>
      <c r="U1841">
        <f>"SKU_"&amp;TEXT($A1841,"0000000")</f>
        <v/>
      </c>
      <c r="V1841">
        <f>CHOOSE(MOD($A1841-1,4)+1,"Enterprise","SMB","Госсектор","Розница")</f>
        <v/>
      </c>
      <c r="W1841">
        <f>"Клиент_"&amp;TEXT(MOD($A1841-1,20000)+1,"00000")</f>
        <v/>
      </c>
      <c r="X1841">
        <f>CHOOSE(MOD($A1841-1,5)+1,"Портал","API","Импорт","Ручной ввод","Интеграция")</f>
        <v/>
      </c>
      <c r="Y1841" s="8">
        <f>ROUND(1000+MOD($A1841*37,90000)+IF($AB1841="Да",5000,0),2)</f>
        <v/>
      </c>
      <c r="Z1841">
        <f>1+MOD($A1841,20)</f>
        <v/>
      </c>
      <c r="AA1841" s="8">
        <f>ROUND($Y1841*(0.08+MOD($A1841,17)/100),2)</f>
        <v/>
      </c>
      <c r="AB1841">
        <f>IF(MOD($A1841,10)&lt;7,"Да","Нет")</f>
        <v/>
      </c>
      <c r="AC1841">
        <f>$R1841&amp;" / "&amp;$S1841&amp;" / "&amp;$T1841</f>
        <v/>
      </c>
      <c r="AD1841">
        <f>1</f>
        <v/>
      </c>
      <c r="AE1841">
        <f>IF($A1841&lt;=Settings!$B$4,"до 100",IF($A1841&lt;=Settings!$B$5,"до 10 000",IF($A1841&lt;=Settings!$B$6,"до 100 000","100 000+")))</f>
        <v/>
      </c>
    </row>
    <row r="1842">
      <c r="A1842">
        <f>ROW()-1</f>
        <v/>
      </c>
      <c r="B1842">
        <f>IF($A1842&lt;=Settings!$B$4,"small_control",IF($A1842&lt;=Settings!$B$5,"medium_10k",IF($A1842&lt;=Settings!$B$6,"large_100k","extreme_1m")))</f>
        <v/>
      </c>
      <c r="C1842">
        <f>"ORD-"&amp;TEXT(QUOTIENT($A1842-1,3)+1,"0000000")</f>
        <v/>
      </c>
      <c r="D1842">
        <f>"LINE-"&amp;TEXT($A1842,"0000000")</f>
        <v/>
      </c>
      <c r="E1842" s="7">
        <f>Settings!$B$2+$A1842-1</f>
        <v/>
      </c>
      <c r="F1842" s="7">
        <f>Settings!$B$2+MOD($A1842-1,Settings!$B$7)</f>
        <v/>
      </c>
      <c r="G1842">
        <f>YEAR($F1842)</f>
        <v/>
      </c>
      <c r="H1842">
        <f>"Q"&amp;ROUNDUP(MONTH($F1842)/3,0)</f>
        <v/>
      </c>
      <c r="I1842">
        <f>MONTH($F1842)</f>
        <v/>
      </c>
      <c r="J1842">
        <f>CHOOSE(MONTH($F1842),"Январь","Февраль","Март","Апрель","Май","Июнь","Июль","Август","Сентябрь","Октябрь","Ноябрь","Декабрь")</f>
        <v/>
      </c>
      <c r="K1842">
        <f>DAY($F1842)</f>
        <v/>
      </c>
      <c r="L1842">
        <f>IF(MOD($A1842,10)&lt;7,"ФО_01_Крупный","ФО_"&amp;TEXT(MOD($A1842,8)+1,"00"))</f>
        <v/>
      </c>
      <c r="M1842">
        <f>IF($AB1842="Да","Регион_001_Крупный","Регион_"&amp;TEXT(MOD(QUOTIENT($A1842-1,20),180)+1,"000"))</f>
        <v/>
      </c>
      <c r="N1842">
        <f>IF($AB1842="Да","Город_"&amp;TEXT(MOD($A1842-1,250)+1,"0000"),"Город_"&amp;TEXT(MOD($A1842-1,3000)+1,"0000"))</f>
        <v/>
      </c>
      <c r="O1842">
        <f>IF($AB1842="Да","Холдинг_Крупный","Холдинг_"&amp;TEXT(MOD(QUOTIENT($A1842-1,10000),20)+1,"00"))</f>
        <v/>
      </c>
      <c r="P1842">
        <f>IF($AB1842="Да","Организация_Крупная","Организация_"&amp;TEXT(MOD(QUOTIENT($A1842-1,500),600)+1,"000"))</f>
        <v/>
      </c>
      <c r="Q1842">
        <f>"Отдел_"&amp;TEXT(MOD(QUOTIENT($A1842-1,50),100)+1,"000")</f>
        <v/>
      </c>
      <c r="R1842">
        <f>IF($AB1842="Да","Группа_Крупная","Группа_"&amp;TEXT(MOD(QUOTIENT($A1842-1,5000),30)+1,"00"))</f>
        <v/>
      </c>
      <c r="S1842">
        <f>IF($AB1842="Да","Категория_Крупная","Категория_"&amp;TEXT(MOD(QUOTIENT($A1842-1,500),120)+1,"000"))</f>
        <v/>
      </c>
      <c r="T1842">
        <f>IF($AB1842="Да","Подкатегория_Крупная","Подкатегория_"&amp;TEXT(MOD(QUOTIENT($A1842-1,50),300)+1,"000"))</f>
        <v/>
      </c>
      <c r="U1842">
        <f>"SKU_"&amp;TEXT($A1842,"0000000")</f>
        <v/>
      </c>
      <c r="V1842">
        <f>CHOOSE(MOD($A1842-1,4)+1,"Enterprise","SMB","Госсектор","Розница")</f>
        <v/>
      </c>
      <c r="W1842">
        <f>"Клиент_"&amp;TEXT(MOD($A1842-1,20000)+1,"00000")</f>
        <v/>
      </c>
      <c r="X1842">
        <f>CHOOSE(MOD($A1842-1,5)+1,"Портал","API","Импорт","Ручной ввод","Интеграция")</f>
        <v/>
      </c>
      <c r="Y1842" s="8">
        <f>ROUND(1000+MOD($A1842*37,90000)+IF($AB1842="Да",5000,0),2)</f>
        <v/>
      </c>
      <c r="Z1842">
        <f>1+MOD($A1842,20)</f>
        <v/>
      </c>
      <c r="AA1842" s="8">
        <f>ROUND($Y1842*(0.08+MOD($A1842,17)/100),2)</f>
        <v/>
      </c>
      <c r="AB1842">
        <f>IF(MOD($A1842,10)&lt;7,"Да","Нет")</f>
        <v/>
      </c>
      <c r="AC1842">
        <f>$R1842&amp;" / "&amp;$S1842&amp;" / "&amp;$T1842</f>
        <v/>
      </c>
      <c r="AD1842">
        <f>1</f>
        <v/>
      </c>
      <c r="AE1842">
        <f>IF($A1842&lt;=Settings!$B$4,"до 100",IF($A1842&lt;=Settings!$B$5,"до 10 000",IF($A1842&lt;=Settings!$B$6,"до 100 000","100 000+")))</f>
        <v/>
      </c>
    </row>
    <row r="1843">
      <c r="A1843">
        <f>ROW()-1</f>
        <v/>
      </c>
      <c r="B1843">
        <f>IF($A1843&lt;=Settings!$B$4,"small_control",IF($A1843&lt;=Settings!$B$5,"medium_10k",IF($A1843&lt;=Settings!$B$6,"large_100k","extreme_1m")))</f>
        <v/>
      </c>
      <c r="C1843">
        <f>"ORD-"&amp;TEXT(QUOTIENT($A1843-1,3)+1,"0000000")</f>
        <v/>
      </c>
      <c r="D1843">
        <f>"LINE-"&amp;TEXT($A1843,"0000000")</f>
        <v/>
      </c>
      <c r="E1843" s="7">
        <f>Settings!$B$2+$A1843-1</f>
        <v/>
      </c>
      <c r="F1843" s="7">
        <f>Settings!$B$2+MOD($A1843-1,Settings!$B$7)</f>
        <v/>
      </c>
      <c r="G1843">
        <f>YEAR($F1843)</f>
        <v/>
      </c>
      <c r="H1843">
        <f>"Q"&amp;ROUNDUP(MONTH($F1843)/3,0)</f>
        <v/>
      </c>
      <c r="I1843">
        <f>MONTH($F1843)</f>
        <v/>
      </c>
      <c r="J1843">
        <f>CHOOSE(MONTH($F1843),"Январь","Февраль","Март","Апрель","Май","Июнь","Июль","Август","Сентябрь","Октябрь","Ноябрь","Декабрь")</f>
        <v/>
      </c>
      <c r="K1843">
        <f>DAY($F1843)</f>
        <v/>
      </c>
      <c r="L1843">
        <f>IF(MOD($A1843,10)&lt;7,"ФО_01_Крупный","ФО_"&amp;TEXT(MOD($A1843,8)+1,"00"))</f>
        <v/>
      </c>
      <c r="M1843">
        <f>IF($AB1843="Да","Регион_001_Крупный","Регион_"&amp;TEXT(MOD(QUOTIENT($A1843-1,20),180)+1,"000"))</f>
        <v/>
      </c>
      <c r="N1843">
        <f>IF($AB1843="Да","Город_"&amp;TEXT(MOD($A1843-1,250)+1,"0000"),"Город_"&amp;TEXT(MOD($A1843-1,3000)+1,"0000"))</f>
        <v/>
      </c>
      <c r="O1843">
        <f>IF($AB1843="Да","Холдинг_Крупный","Холдинг_"&amp;TEXT(MOD(QUOTIENT($A1843-1,10000),20)+1,"00"))</f>
        <v/>
      </c>
      <c r="P1843">
        <f>IF($AB1843="Да","Организация_Крупная","Организация_"&amp;TEXT(MOD(QUOTIENT($A1843-1,500),600)+1,"000"))</f>
        <v/>
      </c>
      <c r="Q1843">
        <f>"Отдел_"&amp;TEXT(MOD(QUOTIENT($A1843-1,50),100)+1,"000")</f>
        <v/>
      </c>
      <c r="R1843">
        <f>IF($AB1843="Да","Группа_Крупная","Группа_"&amp;TEXT(MOD(QUOTIENT($A1843-1,5000),30)+1,"00"))</f>
        <v/>
      </c>
      <c r="S1843">
        <f>IF($AB1843="Да","Категория_Крупная","Категория_"&amp;TEXT(MOD(QUOTIENT($A1843-1,500),120)+1,"000"))</f>
        <v/>
      </c>
      <c r="T1843">
        <f>IF($AB1843="Да","Подкатегория_Крупная","Подкатегория_"&amp;TEXT(MOD(QUOTIENT($A1843-1,50),300)+1,"000"))</f>
        <v/>
      </c>
      <c r="U1843">
        <f>"SKU_"&amp;TEXT($A1843,"0000000")</f>
        <v/>
      </c>
      <c r="V1843">
        <f>CHOOSE(MOD($A1843-1,4)+1,"Enterprise","SMB","Госсектор","Розница")</f>
        <v/>
      </c>
      <c r="W1843">
        <f>"Клиент_"&amp;TEXT(MOD($A1843-1,20000)+1,"00000")</f>
        <v/>
      </c>
      <c r="X1843">
        <f>CHOOSE(MOD($A1843-1,5)+1,"Портал","API","Импорт","Ручной ввод","Интеграция")</f>
        <v/>
      </c>
      <c r="Y1843" s="8">
        <f>ROUND(1000+MOD($A1843*37,90000)+IF($AB1843="Да",5000,0),2)</f>
        <v/>
      </c>
      <c r="Z1843">
        <f>1+MOD($A1843,20)</f>
        <v/>
      </c>
      <c r="AA1843" s="8">
        <f>ROUND($Y1843*(0.08+MOD($A1843,17)/100),2)</f>
        <v/>
      </c>
      <c r="AB1843">
        <f>IF(MOD($A1843,10)&lt;7,"Да","Нет")</f>
        <v/>
      </c>
      <c r="AC1843">
        <f>$R1843&amp;" / "&amp;$S1843&amp;" / "&amp;$T1843</f>
        <v/>
      </c>
      <c r="AD1843">
        <f>1</f>
        <v/>
      </c>
      <c r="AE1843">
        <f>IF($A1843&lt;=Settings!$B$4,"до 100",IF($A1843&lt;=Settings!$B$5,"до 10 000",IF($A1843&lt;=Settings!$B$6,"до 100 000","100 000+")))</f>
        <v/>
      </c>
    </row>
    <row r="1844">
      <c r="A1844">
        <f>ROW()-1</f>
        <v/>
      </c>
      <c r="B1844">
        <f>IF($A1844&lt;=Settings!$B$4,"small_control",IF($A1844&lt;=Settings!$B$5,"medium_10k",IF($A1844&lt;=Settings!$B$6,"large_100k","extreme_1m")))</f>
        <v/>
      </c>
      <c r="C1844">
        <f>"ORD-"&amp;TEXT(QUOTIENT($A1844-1,3)+1,"0000000")</f>
        <v/>
      </c>
      <c r="D1844">
        <f>"LINE-"&amp;TEXT($A1844,"0000000")</f>
        <v/>
      </c>
      <c r="E1844" s="7">
        <f>Settings!$B$2+$A1844-1</f>
        <v/>
      </c>
      <c r="F1844" s="7">
        <f>Settings!$B$2+MOD($A1844-1,Settings!$B$7)</f>
        <v/>
      </c>
      <c r="G1844">
        <f>YEAR($F1844)</f>
        <v/>
      </c>
      <c r="H1844">
        <f>"Q"&amp;ROUNDUP(MONTH($F1844)/3,0)</f>
        <v/>
      </c>
      <c r="I1844">
        <f>MONTH($F1844)</f>
        <v/>
      </c>
      <c r="J1844">
        <f>CHOOSE(MONTH($F1844),"Январь","Февраль","Март","Апрель","Май","Июнь","Июль","Август","Сентябрь","Октябрь","Ноябрь","Декабрь")</f>
        <v/>
      </c>
      <c r="K1844">
        <f>DAY($F1844)</f>
        <v/>
      </c>
      <c r="L1844">
        <f>IF(MOD($A1844,10)&lt;7,"ФО_01_Крупный","ФО_"&amp;TEXT(MOD($A1844,8)+1,"00"))</f>
        <v/>
      </c>
      <c r="M1844">
        <f>IF($AB1844="Да","Регион_001_Крупный","Регион_"&amp;TEXT(MOD(QUOTIENT($A1844-1,20),180)+1,"000"))</f>
        <v/>
      </c>
      <c r="N1844">
        <f>IF($AB1844="Да","Город_"&amp;TEXT(MOD($A1844-1,250)+1,"0000"),"Город_"&amp;TEXT(MOD($A1844-1,3000)+1,"0000"))</f>
        <v/>
      </c>
      <c r="O1844">
        <f>IF($AB1844="Да","Холдинг_Крупный","Холдинг_"&amp;TEXT(MOD(QUOTIENT($A1844-1,10000),20)+1,"00"))</f>
        <v/>
      </c>
      <c r="P1844">
        <f>IF($AB1844="Да","Организация_Крупная","Организация_"&amp;TEXT(MOD(QUOTIENT($A1844-1,500),600)+1,"000"))</f>
        <v/>
      </c>
      <c r="Q1844">
        <f>"Отдел_"&amp;TEXT(MOD(QUOTIENT($A1844-1,50),100)+1,"000")</f>
        <v/>
      </c>
      <c r="R1844">
        <f>IF($AB1844="Да","Группа_Крупная","Группа_"&amp;TEXT(MOD(QUOTIENT($A1844-1,5000),30)+1,"00"))</f>
        <v/>
      </c>
      <c r="S1844">
        <f>IF($AB1844="Да","Категория_Крупная","Категория_"&amp;TEXT(MOD(QUOTIENT($A1844-1,500),120)+1,"000"))</f>
        <v/>
      </c>
      <c r="T1844">
        <f>IF($AB1844="Да","Подкатегория_Крупная","Подкатегория_"&amp;TEXT(MOD(QUOTIENT($A1844-1,50),300)+1,"000"))</f>
        <v/>
      </c>
      <c r="U1844">
        <f>"SKU_"&amp;TEXT($A1844,"0000000")</f>
        <v/>
      </c>
      <c r="V1844">
        <f>CHOOSE(MOD($A1844-1,4)+1,"Enterprise","SMB","Госсектор","Розница")</f>
        <v/>
      </c>
      <c r="W1844">
        <f>"Клиент_"&amp;TEXT(MOD($A1844-1,20000)+1,"00000")</f>
        <v/>
      </c>
      <c r="X1844">
        <f>CHOOSE(MOD($A1844-1,5)+1,"Портал","API","Импорт","Ручной ввод","Интеграция")</f>
        <v/>
      </c>
      <c r="Y1844" s="8">
        <f>ROUND(1000+MOD($A1844*37,90000)+IF($AB1844="Да",5000,0),2)</f>
        <v/>
      </c>
      <c r="Z1844">
        <f>1+MOD($A1844,20)</f>
        <v/>
      </c>
      <c r="AA1844" s="8">
        <f>ROUND($Y1844*(0.08+MOD($A1844,17)/100),2)</f>
        <v/>
      </c>
      <c r="AB1844">
        <f>IF(MOD($A1844,10)&lt;7,"Да","Нет")</f>
        <v/>
      </c>
      <c r="AC1844">
        <f>$R1844&amp;" / "&amp;$S1844&amp;" / "&amp;$T1844</f>
        <v/>
      </c>
      <c r="AD1844">
        <f>1</f>
        <v/>
      </c>
      <c r="AE1844">
        <f>IF($A1844&lt;=Settings!$B$4,"до 100",IF($A1844&lt;=Settings!$B$5,"до 10 000",IF($A1844&lt;=Settings!$B$6,"до 100 000","100 000+")))</f>
        <v/>
      </c>
    </row>
    <row r="1845">
      <c r="A1845">
        <f>ROW()-1</f>
        <v/>
      </c>
      <c r="B1845">
        <f>IF($A1845&lt;=Settings!$B$4,"small_control",IF($A1845&lt;=Settings!$B$5,"medium_10k",IF($A1845&lt;=Settings!$B$6,"large_100k","extreme_1m")))</f>
        <v/>
      </c>
      <c r="C1845">
        <f>"ORD-"&amp;TEXT(QUOTIENT($A1845-1,3)+1,"0000000")</f>
        <v/>
      </c>
      <c r="D1845">
        <f>"LINE-"&amp;TEXT($A1845,"0000000")</f>
        <v/>
      </c>
      <c r="E1845" s="7">
        <f>Settings!$B$2+$A1845-1</f>
        <v/>
      </c>
      <c r="F1845" s="7">
        <f>Settings!$B$2+MOD($A1845-1,Settings!$B$7)</f>
        <v/>
      </c>
      <c r="G1845">
        <f>YEAR($F1845)</f>
        <v/>
      </c>
      <c r="H1845">
        <f>"Q"&amp;ROUNDUP(MONTH($F1845)/3,0)</f>
        <v/>
      </c>
      <c r="I1845">
        <f>MONTH($F1845)</f>
        <v/>
      </c>
      <c r="J1845">
        <f>CHOOSE(MONTH($F1845),"Январь","Февраль","Март","Апрель","Май","Июнь","Июль","Август","Сентябрь","Октябрь","Ноябрь","Декабрь")</f>
        <v/>
      </c>
      <c r="K1845">
        <f>DAY($F1845)</f>
        <v/>
      </c>
      <c r="L1845">
        <f>IF(MOD($A1845,10)&lt;7,"ФО_01_Крупный","ФО_"&amp;TEXT(MOD($A1845,8)+1,"00"))</f>
        <v/>
      </c>
      <c r="M1845">
        <f>IF($AB1845="Да","Регион_001_Крупный","Регион_"&amp;TEXT(MOD(QUOTIENT($A1845-1,20),180)+1,"000"))</f>
        <v/>
      </c>
      <c r="N1845">
        <f>IF($AB1845="Да","Город_"&amp;TEXT(MOD($A1845-1,250)+1,"0000"),"Город_"&amp;TEXT(MOD($A1845-1,3000)+1,"0000"))</f>
        <v/>
      </c>
      <c r="O1845">
        <f>IF($AB1845="Да","Холдинг_Крупный","Холдинг_"&amp;TEXT(MOD(QUOTIENT($A1845-1,10000),20)+1,"00"))</f>
        <v/>
      </c>
      <c r="P1845">
        <f>IF($AB1845="Да","Организация_Крупная","Организация_"&amp;TEXT(MOD(QUOTIENT($A1845-1,500),600)+1,"000"))</f>
        <v/>
      </c>
      <c r="Q1845">
        <f>"Отдел_"&amp;TEXT(MOD(QUOTIENT($A1845-1,50),100)+1,"000")</f>
        <v/>
      </c>
      <c r="R1845">
        <f>IF($AB1845="Да","Группа_Крупная","Группа_"&amp;TEXT(MOD(QUOTIENT($A1845-1,5000),30)+1,"00"))</f>
        <v/>
      </c>
      <c r="S1845">
        <f>IF($AB1845="Да","Категория_Крупная","Категория_"&amp;TEXT(MOD(QUOTIENT($A1845-1,500),120)+1,"000"))</f>
        <v/>
      </c>
      <c r="T1845">
        <f>IF($AB1845="Да","Подкатегория_Крупная","Подкатегория_"&amp;TEXT(MOD(QUOTIENT($A1845-1,50),300)+1,"000"))</f>
        <v/>
      </c>
      <c r="U1845">
        <f>"SKU_"&amp;TEXT($A1845,"0000000")</f>
        <v/>
      </c>
      <c r="V1845">
        <f>CHOOSE(MOD($A1845-1,4)+1,"Enterprise","SMB","Госсектор","Розница")</f>
        <v/>
      </c>
      <c r="W1845">
        <f>"Клиент_"&amp;TEXT(MOD($A1845-1,20000)+1,"00000")</f>
        <v/>
      </c>
      <c r="X1845">
        <f>CHOOSE(MOD($A1845-1,5)+1,"Портал","API","Импорт","Ручной ввод","Интеграция")</f>
        <v/>
      </c>
      <c r="Y1845" s="8">
        <f>ROUND(1000+MOD($A1845*37,90000)+IF($AB1845="Да",5000,0),2)</f>
        <v/>
      </c>
      <c r="Z1845">
        <f>1+MOD($A1845,20)</f>
        <v/>
      </c>
      <c r="AA1845" s="8">
        <f>ROUND($Y1845*(0.08+MOD($A1845,17)/100),2)</f>
        <v/>
      </c>
      <c r="AB1845">
        <f>IF(MOD($A1845,10)&lt;7,"Да","Нет")</f>
        <v/>
      </c>
      <c r="AC1845">
        <f>$R1845&amp;" / "&amp;$S1845&amp;" / "&amp;$T1845</f>
        <v/>
      </c>
      <c r="AD1845">
        <f>1</f>
        <v/>
      </c>
      <c r="AE1845">
        <f>IF($A1845&lt;=Settings!$B$4,"до 100",IF($A1845&lt;=Settings!$B$5,"до 10 000",IF($A1845&lt;=Settings!$B$6,"до 100 000","100 000+")))</f>
        <v/>
      </c>
    </row>
    <row r="1846">
      <c r="A1846">
        <f>ROW()-1</f>
        <v/>
      </c>
      <c r="B1846">
        <f>IF($A1846&lt;=Settings!$B$4,"small_control",IF($A1846&lt;=Settings!$B$5,"medium_10k",IF($A1846&lt;=Settings!$B$6,"large_100k","extreme_1m")))</f>
        <v/>
      </c>
      <c r="C1846">
        <f>"ORD-"&amp;TEXT(QUOTIENT($A1846-1,3)+1,"0000000")</f>
        <v/>
      </c>
      <c r="D1846">
        <f>"LINE-"&amp;TEXT($A1846,"0000000")</f>
        <v/>
      </c>
      <c r="E1846" s="7">
        <f>Settings!$B$2+$A1846-1</f>
        <v/>
      </c>
      <c r="F1846" s="7">
        <f>Settings!$B$2+MOD($A1846-1,Settings!$B$7)</f>
        <v/>
      </c>
      <c r="G1846">
        <f>YEAR($F1846)</f>
        <v/>
      </c>
      <c r="H1846">
        <f>"Q"&amp;ROUNDUP(MONTH($F1846)/3,0)</f>
        <v/>
      </c>
      <c r="I1846">
        <f>MONTH($F1846)</f>
        <v/>
      </c>
      <c r="J1846">
        <f>CHOOSE(MONTH($F1846),"Январь","Февраль","Март","Апрель","Май","Июнь","Июль","Август","Сентябрь","Октябрь","Ноябрь","Декабрь")</f>
        <v/>
      </c>
      <c r="K1846">
        <f>DAY($F1846)</f>
        <v/>
      </c>
      <c r="L1846">
        <f>IF(MOD($A1846,10)&lt;7,"ФО_01_Крупный","ФО_"&amp;TEXT(MOD($A1846,8)+1,"00"))</f>
        <v/>
      </c>
      <c r="M1846">
        <f>IF($AB1846="Да","Регион_001_Крупный","Регион_"&amp;TEXT(MOD(QUOTIENT($A1846-1,20),180)+1,"000"))</f>
        <v/>
      </c>
      <c r="N1846">
        <f>IF($AB1846="Да","Город_"&amp;TEXT(MOD($A1846-1,250)+1,"0000"),"Город_"&amp;TEXT(MOD($A1846-1,3000)+1,"0000"))</f>
        <v/>
      </c>
      <c r="O1846">
        <f>IF($AB1846="Да","Холдинг_Крупный","Холдинг_"&amp;TEXT(MOD(QUOTIENT($A1846-1,10000),20)+1,"00"))</f>
        <v/>
      </c>
      <c r="P1846">
        <f>IF($AB1846="Да","Организация_Крупная","Организация_"&amp;TEXT(MOD(QUOTIENT($A1846-1,500),600)+1,"000"))</f>
        <v/>
      </c>
      <c r="Q1846">
        <f>"Отдел_"&amp;TEXT(MOD(QUOTIENT($A1846-1,50),100)+1,"000")</f>
        <v/>
      </c>
      <c r="R1846">
        <f>IF($AB1846="Да","Группа_Крупная","Группа_"&amp;TEXT(MOD(QUOTIENT($A1846-1,5000),30)+1,"00"))</f>
        <v/>
      </c>
      <c r="S1846">
        <f>IF($AB1846="Да","Категория_Крупная","Категория_"&amp;TEXT(MOD(QUOTIENT($A1846-1,500),120)+1,"000"))</f>
        <v/>
      </c>
      <c r="T1846">
        <f>IF($AB1846="Да","Подкатегория_Крупная","Подкатегория_"&amp;TEXT(MOD(QUOTIENT($A1846-1,50),300)+1,"000"))</f>
        <v/>
      </c>
      <c r="U1846">
        <f>"SKU_"&amp;TEXT($A1846,"0000000")</f>
        <v/>
      </c>
      <c r="V1846">
        <f>CHOOSE(MOD($A1846-1,4)+1,"Enterprise","SMB","Госсектор","Розница")</f>
        <v/>
      </c>
      <c r="W1846">
        <f>"Клиент_"&amp;TEXT(MOD($A1846-1,20000)+1,"00000")</f>
        <v/>
      </c>
      <c r="X1846">
        <f>CHOOSE(MOD($A1846-1,5)+1,"Портал","API","Импорт","Ручной ввод","Интеграция")</f>
        <v/>
      </c>
      <c r="Y1846" s="8">
        <f>ROUND(1000+MOD($A1846*37,90000)+IF($AB1846="Да",5000,0),2)</f>
        <v/>
      </c>
      <c r="Z1846">
        <f>1+MOD($A1846,20)</f>
        <v/>
      </c>
      <c r="AA1846" s="8">
        <f>ROUND($Y1846*(0.08+MOD($A1846,17)/100),2)</f>
        <v/>
      </c>
      <c r="AB1846">
        <f>IF(MOD($A1846,10)&lt;7,"Да","Нет")</f>
        <v/>
      </c>
      <c r="AC1846">
        <f>$R1846&amp;" / "&amp;$S1846&amp;" / "&amp;$T1846</f>
        <v/>
      </c>
      <c r="AD1846">
        <f>1</f>
        <v/>
      </c>
      <c r="AE1846">
        <f>IF($A1846&lt;=Settings!$B$4,"до 100",IF($A1846&lt;=Settings!$B$5,"до 10 000",IF($A1846&lt;=Settings!$B$6,"до 100 000","100 000+")))</f>
        <v/>
      </c>
    </row>
    <row r="1847">
      <c r="A1847">
        <f>ROW()-1</f>
        <v/>
      </c>
      <c r="B1847">
        <f>IF($A1847&lt;=Settings!$B$4,"small_control",IF($A1847&lt;=Settings!$B$5,"medium_10k",IF($A1847&lt;=Settings!$B$6,"large_100k","extreme_1m")))</f>
        <v/>
      </c>
      <c r="C1847">
        <f>"ORD-"&amp;TEXT(QUOTIENT($A1847-1,3)+1,"0000000")</f>
        <v/>
      </c>
      <c r="D1847">
        <f>"LINE-"&amp;TEXT($A1847,"0000000")</f>
        <v/>
      </c>
      <c r="E1847" s="7">
        <f>Settings!$B$2+$A1847-1</f>
        <v/>
      </c>
      <c r="F1847" s="7">
        <f>Settings!$B$2+MOD($A1847-1,Settings!$B$7)</f>
        <v/>
      </c>
      <c r="G1847">
        <f>YEAR($F1847)</f>
        <v/>
      </c>
      <c r="H1847">
        <f>"Q"&amp;ROUNDUP(MONTH($F1847)/3,0)</f>
        <v/>
      </c>
      <c r="I1847">
        <f>MONTH($F1847)</f>
        <v/>
      </c>
      <c r="J1847">
        <f>CHOOSE(MONTH($F1847),"Январь","Февраль","Март","Апрель","Май","Июнь","Июль","Август","Сентябрь","Октябрь","Ноябрь","Декабрь")</f>
        <v/>
      </c>
      <c r="K1847">
        <f>DAY($F1847)</f>
        <v/>
      </c>
      <c r="L1847">
        <f>IF(MOD($A1847,10)&lt;7,"ФО_01_Крупный","ФО_"&amp;TEXT(MOD($A1847,8)+1,"00"))</f>
        <v/>
      </c>
      <c r="M1847">
        <f>IF($AB1847="Да","Регион_001_Крупный","Регион_"&amp;TEXT(MOD(QUOTIENT($A1847-1,20),180)+1,"000"))</f>
        <v/>
      </c>
      <c r="N1847">
        <f>IF($AB1847="Да","Город_"&amp;TEXT(MOD($A1847-1,250)+1,"0000"),"Город_"&amp;TEXT(MOD($A1847-1,3000)+1,"0000"))</f>
        <v/>
      </c>
      <c r="O1847">
        <f>IF($AB1847="Да","Холдинг_Крупный","Холдинг_"&amp;TEXT(MOD(QUOTIENT($A1847-1,10000),20)+1,"00"))</f>
        <v/>
      </c>
      <c r="P1847">
        <f>IF($AB1847="Да","Организация_Крупная","Организация_"&amp;TEXT(MOD(QUOTIENT($A1847-1,500),600)+1,"000"))</f>
        <v/>
      </c>
      <c r="Q1847">
        <f>"Отдел_"&amp;TEXT(MOD(QUOTIENT($A1847-1,50),100)+1,"000")</f>
        <v/>
      </c>
      <c r="R1847">
        <f>IF($AB1847="Да","Группа_Крупная","Группа_"&amp;TEXT(MOD(QUOTIENT($A1847-1,5000),30)+1,"00"))</f>
        <v/>
      </c>
      <c r="S1847">
        <f>IF($AB1847="Да","Категория_Крупная","Категория_"&amp;TEXT(MOD(QUOTIENT($A1847-1,500),120)+1,"000"))</f>
        <v/>
      </c>
      <c r="T1847">
        <f>IF($AB1847="Да","Подкатегория_Крупная","Подкатегория_"&amp;TEXT(MOD(QUOTIENT($A1847-1,50),300)+1,"000"))</f>
        <v/>
      </c>
      <c r="U1847">
        <f>"SKU_"&amp;TEXT($A1847,"0000000")</f>
        <v/>
      </c>
      <c r="V1847">
        <f>CHOOSE(MOD($A1847-1,4)+1,"Enterprise","SMB","Госсектор","Розница")</f>
        <v/>
      </c>
      <c r="W1847">
        <f>"Клиент_"&amp;TEXT(MOD($A1847-1,20000)+1,"00000")</f>
        <v/>
      </c>
      <c r="X1847">
        <f>CHOOSE(MOD($A1847-1,5)+1,"Портал","API","Импорт","Ручной ввод","Интеграция")</f>
        <v/>
      </c>
      <c r="Y1847" s="8">
        <f>ROUND(1000+MOD($A1847*37,90000)+IF($AB1847="Да",5000,0),2)</f>
        <v/>
      </c>
      <c r="Z1847">
        <f>1+MOD($A1847,20)</f>
        <v/>
      </c>
      <c r="AA1847" s="8">
        <f>ROUND($Y1847*(0.08+MOD($A1847,17)/100),2)</f>
        <v/>
      </c>
      <c r="AB1847">
        <f>IF(MOD($A1847,10)&lt;7,"Да","Нет")</f>
        <v/>
      </c>
      <c r="AC1847">
        <f>$R1847&amp;" / "&amp;$S1847&amp;" / "&amp;$T1847</f>
        <v/>
      </c>
      <c r="AD1847">
        <f>1</f>
        <v/>
      </c>
      <c r="AE1847">
        <f>IF($A1847&lt;=Settings!$B$4,"до 100",IF($A1847&lt;=Settings!$B$5,"до 10 000",IF($A1847&lt;=Settings!$B$6,"до 100 000","100 000+")))</f>
        <v/>
      </c>
    </row>
    <row r="1848">
      <c r="A1848">
        <f>ROW()-1</f>
        <v/>
      </c>
      <c r="B1848">
        <f>IF($A1848&lt;=Settings!$B$4,"small_control",IF($A1848&lt;=Settings!$B$5,"medium_10k",IF($A1848&lt;=Settings!$B$6,"large_100k","extreme_1m")))</f>
        <v/>
      </c>
      <c r="C1848">
        <f>"ORD-"&amp;TEXT(QUOTIENT($A1848-1,3)+1,"0000000")</f>
        <v/>
      </c>
      <c r="D1848">
        <f>"LINE-"&amp;TEXT($A1848,"0000000")</f>
        <v/>
      </c>
      <c r="E1848" s="7">
        <f>Settings!$B$2+$A1848-1</f>
        <v/>
      </c>
      <c r="F1848" s="7">
        <f>Settings!$B$2+MOD($A1848-1,Settings!$B$7)</f>
        <v/>
      </c>
      <c r="G1848">
        <f>YEAR($F1848)</f>
        <v/>
      </c>
      <c r="H1848">
        <f>"Q"&amp;ROUNDUP(MONTH($F1848)/3,0)</f>
        <v/>
      </c>
      <c r="I1848">
        <f>MONTH($F1848)</f>
        <v/>
      </c>
      <c r="J1848">
        <f>CHOOSE(MONTH($F1848),"Январь","Февраль","Март","Апрель","Май","Июнь","Июль","Август","Сентябрь","Октябрь","Ноябрь","Декабрь")</f>
        <v/>
      </c>
      <c r="K1848">
        <f>DAY($F1848)</f>
        <v/>
      </c>
      <c r="L1848">
        <f>IF(MOD($A1848,10)&lt;7,"ФО_01_Крупный","ФО_"&amp;TEXT(MOD($A1848,8)+1,"00"))</f>
        <v/>
      </c>
      <c r="M1848">
        <f>IF($AB1848="Да","Регион_001_Крупный","Регион_"&amp;TEXT(MOD(QUOTIENT($A1848-1,20),180)+1,"000"))</f>
        <v/>
      </c>
      <c r="N1848">
        <f>IF($AB1848="Да","Город_"&amp;TEXT(MOD($A1848-1,250)+1,"0000"),"Город_"&amp;TEXT(MOD($A1848-1,3000)+1,"0000"))</f>
        <v/>
      </c>
      <c r="O1848">
        <f>IF($AB1848="Да","Холдинг_Крупный","Холдинг_"&amp;TEXT(MOD(QUOTIENT($A1848-1,10000),20)+1,"00"))</f>
        <v/>
      </c>
      <c r="P1848">
        <f>IF($AB1848="Да","Организация_Крупная","Организация_"&amp;TEXT(MOD(QUOTIENT($A1848-1,500),600)+1,"000"))</f>
        <v/>
      </c>
      <c r="Q1848">
        <f>"Отдел_"&amp;TEXT(MOD(QUOTIENT($A1848-1,50),100)+1,"000")</f>
        <v/>
      </c>
      <c r="R1848">
        <f>IF($AB1848="Да","Группа_Крупная","Группа_"&amp;TEXT(MOD(QUOTIENT($A1848-1,5000),30)+1,"00"))</f>
        <v/>
      </c>
      <c r="S1848">
        <f>IF($AB1848="Да","Категория_Крупная","Категория_"&amp;TEXT(MOD(QUOTIENT($A1848-1,500),120)+1,"000"))</f>
        <v/>
      </c>
      <c r="T1848">
        <f>IF($AB1848="Да","Подкатегория_Крупная","Подкатегория_"&amp;TEXT(MOD(QUOTIENT($A1848-1,50),300)+1,"000"))</f>
        <v/>
      </c>
      <c r="U1848">
        <f>"SKU_"&amp;TEXT($A1848,"0000000")</f>
        <v/>
      </c>
      <c r="V1848">
        <f>CHOOSE(MOD($A1848-1,4)+1,"Enterprise","SMB","Госсектор","Розница")</f>
        <v/>
      </c>
      <c r="W1848">
        <f>"Клиент_"&amp;TEXT(MOD($A1848-1,20000)+1,"00000")</f>
        <v/>
      </c>
      <c r="X1848">
        <f>CHOOSE(MOD($A1848-1,5)+1,"Портал","API","Импорт","Ручной ввод","Интеграция")</f>
        <v/>
      </c>
      <c r="Y1848" s="8">
        <f>ROUND(1000+MOD($A1848*37,90000)+IF($AB1848="Да",5000,0),2)</f>
        <v/>
      </c>
      <c r="Z1848">
        <f>1+MOD($A1848,20)</f>
        <v/>
      </c>
      <c r="AA1848" s="8">
        <f>ROUND($Y1848*(0.08+MOD($A1848,17)/100),2)</f>
        <v/>
      </c>
      <c r="AB1848">
        <f>IF(MOD($A1848,10)&lt;7,"Да","Нет")</f>
        <v/>
      </c>
      <c r="AC1848">
        <f>$R1848&amp;" / "&amp;$S1848&amp;" / "&amp;$T1848</f>
        <v/>
      </c>
      <c r="AD1848">
        <f>1</f>
        <v/>
      </c>
      <c r="AE1848">
        <f>IF($A1848&lt;=Settings!$B$4,"до 100",IF($A1848&lt;=Settings!$B$5,"до 10 000",IF($A1848&lt;=Settings!$B$6,"до 100 000","100 000+")))</f>
        <v/>
      </c>
    </row>
    <row r="1849">
      <c r="A1849">
        <f>ROW()-1</f>
        <v/>
      </c>
      <c r="B1849">
        <f>IF($A1849&lt;=Settings!$B$4,"small_control",IF($A1849&lt;=Settings!$B$5,"medium_10k",IF($A1849&lt;=Settings!$B$6,"large_100k","extreme_1m")))</f>
        <v/>
      </c>
      <c r="C1849">
        <f>"ORD-"&amp;TEXT(QUOTIENT($A1849-1,3)+1,"0000000")</f>
        <v/>
      </c>
      <c r="D1849">
        <f>"LINE-"&amp;TEXT($A1849,"0000000")</f>
        <v/>
      </c>
      <c r="E1849" s="7">
        <f>Settings!$B$2+$A1849-1</f>
        <v/>
      </c>
      <c r="F1849" s="7">
        <f>Settings!$B$2+MOD($A1849-1,Settings!$B$7)</f>
        <v/>
      </c>
      <c r="G1849">
        <f>YEAR($F1849)</f>
        <v/>
      </c>
      <c r="H1849">
        <f>"Q"&amp;ROUNDUP(MONTH($F1849)/3,0)</f>
        <v/>
      </c>
      <c r="I1849">
        <f>MONTH($F1849)</f>
        <v/>
      </c>
      <c r="J1849">
        <f>CHOOSE(MONTH($F1849),"Январь","Февраль","Март","Апрель","Май","Июнь","Июль","Август","Сентябрь","Октябрь","Ноябрь","Декабрь")</f>
        <v/>
      </c>
      <c r="K1849">
        <f>DAY($F1849)</f>
        <v/>
      </c>
      <c r="L1849">
        <f>IF(MOD($A1849,10)&lt;7,"ФО_01_Крупный","ФО_"&amp;TEXT(MOD($A1849,8)+1,"00"))</f>
        <v/>
      </c>
      <c r="M1849">
        <f>IF($AB1849="Да","Регион_001_Крупный","Регион_"&amp;TEXT(MOD(QUOTIENT($A1849-1,20),180)+1,"000"))</f>
        <v/>
      </c>
      <c r="N1849">
        <f>IF($AB1849="Да","Город_"&amp;TEXT(MOD($A1849-1,250)+1,"0000"),"Город_"&amp;TEXT(MOD($A1849-1,3000)+1,"0000"))</f>
        <v/>
      </c>
      <c r="O1849">
        <f>IF($AB1849="Да","Холдинг_Крупный","Холдинг_"&amp;TEXT(MOD(QUOTIENT($A1849-1,10000),20)+1,"00"))</f>
        <v/>
      </c>
      <c r="P1849">
        <f>IF($AB1849="Да","Организация_Крупная","Организация_"&amp;TEXT(MOD(QUOTIENT($A1849-1,500),600)+1,"000"))</f>
        <v/>
      </c>
      <c r="Q1849">
        <f>"Отдел_"&amp;TEXT(MOD(QUOTIENT($A1849-1,50),100)+1,"000")</f>
        <v/>
      </c>
      <c r="R1849">
        <f>IF($AB1849="Да","Группа_Крупная","Группа_"&amp;TEXT(MOD(QUOTIENT($A1849-1,5000),30)+1,"00"))</f>
        <v/>
      </c>
      <c r="S1849">
        <f>IF($AB1849="Да","Категория_Крупная","Категория_"&amp;TEXT(MOD(QUOTIENT($A1849-1,500),120)+1,"000"))</f>
        <v/>
      </c>
      <c r="T1849">
        <f>IF($AB1849="Да","Подкатегория_Крупная","Подкатегория_"&amp;TEXT(MOD(QUOTIENT($A1849-1,50),300)+1,"000"))</f>
        <v/>
      </c>
      <c r="U1849">
        <f>"SKU_"&amp;TEXT($A1849,"0000000")</f>
        <v/>
      </c>
      <c r="V1849">
        <f>CHOOSE(MOD($A1849-1,4)+1,"Enterprise","SMB","Госсектор","Розница")</f>
        <v/>
      </c>
      <c r="W1849">
        <f>"Клиент_"&amp;TEXT(MOD($A1849-1,20000)+1,"00000")</f>
        <v/>
      </c>
      <c r="X1849">
        <f>CHOOSE(MOD($A1849-1,5)+1,"Портал","API","Импорт","Ручной ввод","Интеграция")</f>
        <v/>
      </c>
      <c r="Y1849" s="8">
        <f>ROUND(1000+MOD($A1849*37,90000)+IF($AB1849="Да",5000,0),2)</f>
        <v/>
      </c>
      <c r="Z1849">
        <f>1+MOD($A1849,20)</f>
        <v/>
      </c>
      <c r="AA1849" s="8">
        <f>ROUND($Y1849*(0.08+MOD($A1849,17)/100),2)</f>
        <v/>
      </c>
      <c r="AB1849">
        <f>IF(MOD($A1849,10)&lt;7,"Да","Нет")</f>
        <v/>
      </c>
      <c r="AC1849">
        <f>$R1849&amp;" / "&amp;$S1849&amp;" / "&amp;$T1849</f>
        <v/>
      </c>
      <c r="AD1849">
        <f>1</f>
        <v/>
      </c>
      <c r="AE1849">
        <f>IF($A1849&lt;=Settings!$B$4,"до 100",IF($A1849&lt;=Settings!$B$5,"до 10 000",IF($A1849&lt;=Settings!$B$6,"до 100 000","100 000+")))</f>
        <v/>
      </c>
    </row>
    <row r="1850">
      <c r="A1850">
        <f>ROW()-1</f>
        <v/>
      </c>
      <c r="B1850">
        <f>IF($A1850&lt;=Settings!$B$4,"small_control",IF($A1850&lt;=Settings!$B$5,"medium_10k",IF($A1850&lt;=Settings!$B$6,"large_100k","extreme_1m")))</f>
        <v/>
      </c>
      <c r="C1850">
        <f>"ORD-"&amp;TEXT(QUOTIENT($A1850-1,3)+1,"0000000")</f>
        <v/>
      </c>
      <c r="D1850">
        <f>"LINE-"&amp;TEXT($A1850,"0000000")</f>
        <v/>
      </c>
      <c r="E1850" s="7">
        <f>Settings!$B$2+$A1850-1</f>
        <v/>
      </c>
      <c r="F1850" s="7">
        <f>Settings!$B$2+MOD($A1850-1,Settings!$B$7)</f>
        <v/>
      </c>
      <c r="G1850">
        <f>YEAR($F1850)</f>
        <v/>
      </c>
      <c r="H1850">
        <f>"Q"&amp;ROUNDUP(MONTH($F1850)/3,0)</f>
        <v/>
      </c>
      <c r="I1850">
        <f>MONTH($F1850)</f>
        <v/>
      </c>
      <c r="J1850">
        <f>CHOOSE(MONTH($F1850),"Январь","Февраль","Март","Апрель","Май","Июнь","Июль","Август","Сентябрь","Октябрь","Ноябрь","Декабрь")</f>
        <v/>
      </c>
      <c r="K1850">
        <f>DAY($F1850)</f>
        <v/>
      </c>
      <c r="L1850">
        <f>IF(MOD($A1850,10)&lt;7,"ФО_01_Крупный","ФО_"&amp;TEXT(MOD($A1850,8)+1,"00"))</f>
        <v/>
      </c>
      <c r="M1850">
        <f>IF($AB1850="Да","Регион_001_Крупный","Регион_"&amp;TEXT(MOD(QUOTIENT($A1850-1,20),180)+1,"000"))</f>
        <v/>
      </c>
      <c r="N1850">
        <f>IF($AB1850="Да","Город_"&amp;TEXT(MOD($A1850-1,250)+1,"0000"),"Город_"&amp;TEXT(MOD($A1850-1,3000)+1,"0000"))</f>
        <v/>
      </c>
      <c r="O1850">
        <f>IF($AB1850="Да","Холдинг_Крупный","Холдинг_"&amp;TEXT(MOD(QUOTIENT($A1850-1,10000),20)+1,"00"))</f>
        <v/>
      </c>
      <c r="P1850">
        <f>IF($AB1850="Да","Организация_Крупная","Организация_"&amp;TEXT(MOD(QUOTIENT($A1850-1,500),600)+1,"000"))</f>
        <v/>
      </c>
      <c r="Q1850">
        <f>"Отдел_"&amp;TEXT(MOD(QUOTIENT($A1850-1,50),100)+1,"000")</f>
        <v/>
      </c>
      <c r="R1850">
        <f>IF($AB1850="Да","Группа_Крупная","Группа_"&amp;TEXT(MOD(QUOTIENT($A1850-1,5000),30)+1,"00"))</f>
        <v/>
      </c>
      <c r="S1850">
        <f>IF($AB1850="Да","Категория_Крупная","Категория_"&amp;TEXT(MOD(QUOTIENT($A1850-1,500),120)+1,"000"))</f>
        <v/>
      </c>
      <c r="T1850">
        <f>IF($AB1850="Да","Подкатегория_Крупная","Подкатегория_"&amp;TEXT(MOD(QUOTIENT($A1850-1,50),300)+1,"000"))</f>
        <v/>
      </c>
      <c r="U1850">
        <f>"SKU_"&amp;TEXT($A1850,"0000000")</f>
        <v/>
      </c>
      <c r="V1850">
        <f>CHOOSE(MOD($A1850-1,4)+1,"Enterprise","SMB","Госсектор","Розница")</f>
        <v/>
      </c>
      <c r="W1850">
        <f>"Клиент_"&amp;TEXT(MOD($A1850-1,20000)+1,"00000")</f>
        <v/>
      </c>
      <c r="X1850">
        <f>CHOOSE(MOD($A1850-1,5)+1,"Портал","API","Импорт","Ручной ввод","Интеграция")</f>
        <v/>
      </c>
      <c r="Y1850" s="8">
        <f>ROUND(1000+MOD($A1850*37,90000)+IF($AB1850="Да",5000,0),2)</f>
        <v/>
      </c>
      <c r="Z1850">
        <f>1+MOD($A1850,20)</f>
        <v/>
      </c>
      <c r="AA1850" s="8">
        <f>ROUND($Y1850*(0.08+MOD($A1850,17)/100),2)</f>
        <v/>
      </c>
      <c r="AB1850">
        <f>IF(MOD($A1850,10)&lt;7,"Да","Нет")</f>
        <v/>
      </c>
      <c r="AC1850">
        <f>$R1850&amp;" / "&amp;$S1850&amp;" / "&amp;$T1850</f>
        <v/>
      </c>
      <c r="AD1850">
        <f>1</f>
        <v/>
      </c>
      <c r="AE1850">
        <f>IF($A1850&lt;=Settings!$B$4,"до 100",IF($A1850&lt;=Settings!$B$5,"до 10 000",IF($A1850&lt;=Settings!$B$6,"до 100 000","100 000+")))</f>
        <v/>
      </c>
    </row>
    <row r="1851">
      <c r="A1851">
        <f>ROW()-1</f>
        <v/>
      </c>
      <c r="B1851">
        <f>IF($A1851&lt;=Settings!$B$4,"small_control",IF($A1851&lt;=Settings!$B$5,"medium_10k",IF($A1851&lt;=Settings!$B$6,"large_100k","extreme_1m")))</f>
        <v/>
      </c>
      <c r="C1851">
        <f>"ORD-"&amp;TEXT(QUOTIENT($A1851-1,3)+1,"0000000")</f>
        <v/>
      </c>
      <c r="D1851">
        <f>"LINE-"&amp;TEXT($A1851,"0000000")</f>
        <v/>
      </c>
      <c r="E1851" s="7">
        <f>Settings!$B$2+$A1851-1</f>
        <v/>
      </c>
      <c r="F1851" s="7">
        <f>Settings!$B$2+MOD($A1851-1,Settings!$B$7)</f>
        <v/>
      </c>
      <c r="G1851">
        <f>YEAR($F1851)</f>
        <v/>
      </c>
      <c r="H1851">
        <f>"Q"&amp;ROUNDUP(MONTH($F1851)/3,0)</f>
        <v/>
      </c>
      <c r="I1851">
        <f>MONTH($F1851)</f>
        <v/>
      </c>
      <c r="J1851">
        <f>CHOOSE(MONTH($F1851),"Январь","Февраль","Март","Апрель","Май","Июнь","Июль","Август","Сентябрь","Октябрь","Ноябрь","Декабрь")</f>
        <v/>
      </c>
      <c r="K1851">
        <f>DAY($F1851)</f>
        <v/>
      </c>
      <c r="L1851">
        <f>IF(MOD($A1851,10)&lt;7,"ФО_01_Крупный","ФО_"&amp;TEXT(MOD($A1851,8)+1,"00"))</f>
        <v/>
      </c>
      <c r="M1851">
        <f>IF($AB1851="Да","Регион_001_Крупный","Регион_"&amp;TEXT(MOD(QUOTIENT($A1851-1,20),180)+1,"000"))</f>
        <v/>
      </c>
      <c r="N1851">
        <f>IF($AB1851="Да","Город_"&amp;TEXT(MOD($A1851-1,250)+1,"0000"),"Город_"&amp;TEXT(MOD($A1851-1,3000)+1,"0000"))</f>
        <v/>
      </c>
      <c r="O1851">
        <f>IF($AB1851="Да","Холдинг_Крупный","Холдинг_"&amp;TEXT(MOD(QUOTIENT($A1851-1,10000),20)+1,"00"))</f>
        <v/>
      </c>
      <c r="P1851">
        <f>IF($AB1851="Да","Организация_Крупная","Организация_"&amp;TEXT(MOD(QUOTIENT($A1851-1,500),600)+1,"000"))</f>
        <v/>
      </c>
      <c r="Q1851">
        <f>"Отдел_"&amp;TEXT(MOD(QUOTIENT($A1851-1,50),100)+1,"000")</f>
        <v/>
      </c>
      <c r="R1851">
        <f>IF($AB1851="Да","Группа_Крупная","Группа_"&amp;TEXT(MOD(QUOTIENT($A1851-1,5000),30)+1,"00"))</f>
        <v/>
      </c>
      <c r="S1851">
        <f>IF($AB1851="Да","Категория_Крупная","Категория_"&amp;TEXT(MOD(QUOTIENT($A1851-1,500),120)+1,"000"))</f>
        <v/>
      </c>
      <c r="T1851">
        <f>IF($AB1851="Да","Подкатегория_Крупная","Подкатегория_"&amp;TEXT(MOD(QUOTIENT($A1851-1,50),300)+1,"000"))</f>
        <v/>
      </c>
      <c r="U1851">
        <f>"SKU_"&amp;TEXT($A1851,"0000000")</f>
        <v/>
      </c>
      <c r="V1851">
        <f>CHOOSE(MOD($A1851-1,4)+1,"Enterprise","SMB","Госсектор","Розница")</f>
        <v/>
      </c>
      <c r="W1851">
        <f>"Клиент_"&amp;TEXT(MOD($A1851-1,20000)+1,"00000")</f>
        <v/>
      </c>
      <c r="X1851">
        <f>CHOOSE(MOD($A1851-1,5)+1,"Портал","API","Импорт","Ручной ввод","Интеграция")</f>
        <v/>
      </c>
      <c r="Y1851" s="8">
        <f>ROUND(1000+MOD($A1851*37,90000)+IF($AB1851="Да",5000,0),2)</f>
        <v/>
      </c>
      <c r="Z1851">
        <f>1+MOD($A1851,20)</f>
        <v/>
      </c>
      <c r="AA1851" s="8">
        <f>ROUND($Y1851*(0.08+MOD($A1851,17)/100),2)</f>
        <v/>
      </c>
      <c r="AB1851">
        <f>IF(MOD($A1851,10)&lt;7,"Да","Нет")</f>
        <v/>
      </c>
      <c r="AC1851">
        <f>$R1851&amp;" / "&amp;$S1851&amp;" / "&amp;$T1851</f>
        <v/>
      </c>
      <c r="AD1851">
        <f>1</f>
        <v/>
      </c>
      <c r="AE1851">
        <f>IF($A1851&lt;=Settings!$B$4,"до 100",IF($A1851&lt;=Settings!$B$5,"до 10 000",IF($A1851&lt;=Settings!$B$6,"до 100 000","100 000+")))</f>
        <v/>
      </c>
    </row>
    <row r="1852">
      <c r="A1852">
        <f>ROW()-1</f>
        <v/>
      </c>
      <c r="B1852">
        <f>IF($A1852&lt;=Settings!$B$4,"small_control",IF($A1852&lt;=Settings!$B$5,"medium_10k",IF($A1852&lt;=Settings!$B$6,"large_100k","extreme_1m")))</f>
        <v/>
      </c>
      <c r="C1852">
        <f>"ORD-"&amp;TEXT(QUOTIENT($A1852-1,3)+1,"0000000")</f>
        <v/>
      </c>
      <c r="D1852">
        <f>"LINE-"&amp;TEXT($A1852,"0000000")</f>
        <v/>
      </c>
      <c r="E1852" s="7">
        <f>Settings!$B$2+$A1852-1</f>
        <v/>
      </c>
      <c r="F1852" s="7">
        <f>Settings!$B$2+MOD($A1852-1,Settings!$B$7)</f>
        <v/>
      </c>
      <c r="G1852">
        <f>YEAR($F1852)</f>
        <v/>
      </c>
      <c r="H1852">
        <f>"Q"&amp;ROUNDUP(MONTH($F1852)/3,0)</f>
        <v/>
      </c>
      <c r="I1852">
        <f>MONTH($F1852)</f>
        <v/>
      </c>
      <c r="J1852">
        <f>CHOOSE(MONTH($F1852),"Январь","Февраль","Март","Апрель","Май","Июнь","Июль","Август","Сентябрь","Октябрь","Ноябрь","Декабрь")</f>
        <v/>
      </c>
      <c r="K1852">
        <f>DAY($F1852)</f>
        <v/>
      </c>
      <c r="L1852">
        <f>IF(MOD($A1852,10)&lt;7,"ФО_01_Крупный","ФО_"&amp;TEXT(MOD($A1852,8)+1,"00"))</f>
        <v/>
      </c>
      <c r="M1852">
        <f>IF($AB1852="Да","Регион_001_Крупный","Регион_"&amp;TEXT(MOD(QUOTIENT($A1852-1,20),180)+1,"000"))</f>
        <v/>
      </c>
      <c r="N1852">
        <f>IF($AB1852="Да","Город_"&amp;TEXT(MOD($A1852-1,250)+1,"0000"),"Город_"&amp;TEXT(MOD($A1852-1,3000)+1,"0000"))</f>
        <v/>
      </c>
      <c r="O1852">
        <f>IF($AB1852="Да","Холдинг_Крупный","Холдинг_"&amp;TEXT(MOD(QUOTIENT($A1852-1,10000),20)+1,"00"))</f>
        <v/>
      </c>
      <c r="P1852">
        <f>IF($AB1852="Да","Организация_Крупная","Организация_"&amp;TEXT(MOD(QUOTIENT($A1852-1,500),600)+1,"000"))</f>
        <v/>
      </c>
      <c r="Q1852">
        <f>"Отдел_"&amp;TEXT(MOD(QUOTIENT($A1852-1,50),100)+1,"000")</f>
        <v/>
      </c>
      <c r="R1852">
        <f>IF($AB1852="Да","Группа_Крупная","Группа_"&amp;TEXT(MOD(QUOTIENT($A1852-1,5000),30)+1,"00"))</f>
        <v/>
      </c>
      <c r="S1852">
        <f>IF($AB1852="Да","Категория_Крупная","Категория_"&amp;TEXT(MOD(QUOTIENT($A1852-1,500),120)+1,"000"))</f>
        <v/>
      </c>
      <c r="T1852">
        <f>IF($AB1852="Да","Подкатегория_Крупная","Подкатегория_"&amp;TEXT(MOD(QUOTIENT($A1852-1,50),300)+1,"000"))</f>
        <v/>
      </c>
      <c r="U1852">
        <f>"SKU_"&amp;TEXT($A1852,"0000000")</f>
        <v/>
      </c>
      <c r="V1852">
        <f>CHOOSE(MOD($A1852-1,4)+1,"Enterprise","SMB","Госсектор","Розница")</f>
        <v/>
      </c>
      <c r="W1852">
        <f>"Клиент_"&amp;TEXT(MOD($A1852-1,20000)+1,"00000")</f>
        <v/>
      </c>
      <c r="X1852">
        <f>CHOOSE(MOD($A1852-1,5)+1,"Портал","API","Импорт","Ручной ввод","Интеграция")</f>
        <v/>
      </c>
      <c r="Y1852" s="8">
        <f>ROUND(1000+MOD($A1852*37,90000)+IF($AB1852="Да",5000,0),2)</f>
        <v/>
      </c>
      <c r="Z1852">
        <f>1+MOD($A1852,20)</f>
        <v/>
      </c>
      <c r="AA1852" s="8">
        <f>ROUND($Y1852*(0.08+MOD($A1852,17)/100),2)</f>
        <v/>
      </c>
      <c r="AB1852">
        <f>IF(MOD($A1852,10)&lt;7,"Да","Нет")</f>
        <v/>
      </c>
      <c r="AC1852">
        <f>$R1852&amp;" / "&amp;$S1852&amp;" / "&amp;$T1852</f>
        <v/>
      </c>
      <c r="AD1852">
        <f>1</f>
        <v/>
      </c>
      <c r="AE1852">
        <f>IF($A1852&lt;=Settings!$B$4,"до 100",IF($A1852&lt;=Settings!$B$5,"до 10 000",IF($A1852&lt;=Settings!$B$6,"до 100 000","100 000+")))</f>
        <v/>
      </c>
    </row>
    <row r="1853">
      <c r="A1853">
        <f>ROW()-1</f>
        <v/>
      </c>
      <c r="B1853">
        <f>IF($A1853&lt;=Settings!$B$4,"small_control",IF($A1853&lt;=Settings!$B$5,"medium_10k",IF($A1853&lt;=Settings!$B$6,"large_100k","extreme_1m")))</f>
        <v/>
      </c>
      <c r="C1853">
        <f>"ORD-"&amp;TEXT(QUOTIENT($A1853-1,3)+1,"0000000")</f>
        <v/>
      </c>
      <c r="D1853">
        <f>"LINE-"&amp;TEXT($A1853,"0000000")</f>
        <v/>
      </c>
      <c r="E1853" s="7">
        <f>Settings!$B$2+$A1853-1</f>
        <v/>
      </c>
      <c r="F1853" s="7">
        <f>Settings!$B$2+MOD($A1853-1,Settings!$B$7)</f>
        <v/>
      </c>
      <c r="G1853">
        <f>YEAR($F1853)</f>
        <v/>
      </c>
      <c r="H1853">
        <f>"Q"&amp;ROUNDUP(MONTH($F1853)/3,0)</f>
        <v/>
      </c>
      <c r="I1853">
        <f>MONTH($F1853)</f>
        <v/>
      </c>
      <c r="J1853">
        <f>CHOOSE(MONTH($F1853),"Январь","Февраль","Март","Апрель","Май","Июнь","Июль","Август","Сентябрь","Октябрь","Ноябрь","Декабрь")</f>
        <v/>
      </c>
      <c r="K1853">
        <f>DAY($F1853)</f>
        <v/>
      </c>
      <c r="L1853">
        <f>IF(MOD($A1853,10)&lt;7,"ФО_01_Крупный","ФО_"&amp;TEXT(MOD($A1853,8)+1,"00"))</f>
        <v/>
      </c>
      <c r="M1853">
        <f>IF($AB1853="Да","Регион_001_Крупный","Регион_"&amp;TEXT(MOD(QUOTIENT($A1853-1,20),180)+1,"000"))</f>
        <v/>
      </c>
      <c r="N1853">
        <f>IF($AB1853="Да","Город_"&amp;TEXT(MOD($A1853-1,250)+1,"0000"),"Город_"&amp;TEXT(MOD($A1853-1,3000)+1,"0000"))</f>
        <v/>
      </c>
      <c r="O1853">
        <f>IF($AB1853="Да","Холдинг_Крупный","Холдинг_"&amp;TEXT(MOD(QUOTIENT($A1853-1,10000),20)+1,"00"))</f>
        <v/>
      </c>
      <c r="P1853">
        <f>IF($AB1853="Да","Организация_Крупная","Организация_"&amp;TEXT(MOD(QUOTIENT($A1853-1,500),600)+1,"000"))</f>
        <v/>
      </c>
      <c r="Q1853">
        <f>"Отдел_"&amp;TEXT(MOD(QUOTIENT($A1853-1,50),100)+1,"000")</f>
        <v/>
      </c>
      <c r="R1853">
        <f>IF($AB1853="Да","Группа_Крупная","Группа_"&amp;TEXT(MOD(QUOTIENT($A1853-1,5000),30)+1,"00"))</f>
        <v/>
      </c>
      <c r="S1853">
        <f>IF($AB1853="Да","Категория_Крупная","Категория_"&amp;TEXT(MOD(QUOTIENT($A1853-1,500),120)+1,"000"))</f>
        <v/>
      </c>
      <c r="T1853">
        <f>IF($AB1853="Да","Подкатегория_Крупная","Подкатегория_"&amp;TEXT(MOD(QUOTIENT($A1853-1,50),300)+1,"000"))</f>
        <v/>
      </c>
      <c r="U1853">
        <f>"SKU_"&amp;TEXT($A1853,"0000000")</f>
        <v/>
      </c>
      <c r="V1853">
        <f>CHOOSE(MOD($A1853-1,4)+1,"Enterprise","SMB","Госсектор","Розница")</f>
        <v/>
      </c>
      <c r="W1853">
        <f>"Клиент_"&amp;TEXT(MOD($A1853-1,20000)+1,"00000")</f>
        <v/>
      </c>
      <c r="X1853">
        <f>CHOOSE(MOD($A1853-1,5)+1,"Портал","API","Импорт","Ручной ввод","Интеграция")</f>
        <v/>
      </c>
      <c r="Y1853" s="8">
        <f>ROUND(1000+MOD($A1853*37,90000)+IF($AB1853="Да",5000,0),2)</f>
        <v/>
      </c>
      <c r="Z1853">
        <f>1+MOD($A1853,20)</f>
        <v/>
      </c>
      <c r="AA1853" s="8">
        <f>ROUND($Y1853*(0.08+MOD($A1853,17)/100),2)</f>
        <v/>
      </c>
      <c r="AB1853">
        <f>IF(MOD($A1853,10)&lt;7,"Да","Нет")</f>
        <v/>
      </c>
      <c r="AC1853">
        <f>$R1853&amp;" / "&amp;$S1853&amp;" / "&amp;$T1853</f>
        <v/>
      </c>
      <c r="AD1853">
        <f>1</f>
        <v/>
      </c>
      <c r="AE1853">
        <f>IF($A1853&lt;=Settings!$B$4,"до 100",IF($A1853&lt;=Settings!$B$5,"до 10 000",IF($A1853&lt;=Settings!$B$6,"до 100 000","100 000+")))</f>
        <v/>
      </c>
    </row>
    <row r="1854">
      <c r="A1854">
        <f>ROW()-1</f>
        <v/>
      </c>
      <c r="B1854">
        <f>IF($A1854&lt;=Settings!$B$4,"small_control",IF($A1854&lt;=Settings!$B$5,"medium_10k",IF($A1854&lt;=Settings!$B$6,"large_100k","extreme_1m")))</f>
        <v/>
      </c>
      <c r="C1854">
        <f>"ORD-"&amp;TEXT(QUOTIENT($A1854-1,3)+1,"0000000")</f>
        <v/>
      </c>
      <c r="D1854">
        <f>"LINE-"&amp;TEXT($A1854,"0000000")</f>
        <v/>
      </c>
      <c r="E1854" s="7">
        <f>Settings!$B$2+$A1854-1</f>
        <v/>
      </c>
      <c r="F1854" s="7">
        <f>Settings!$B$2+MOD($A1854-1,Settings!$B$7)</f>
        <v/>
      </c>
      <c r="G1854">
        <f>YEAR($F1854)</f>
        <v/>
      </c>
      <c r="H1854">
        <f>"Q"&amp;ROUNDUP(MONTH($F1854)/3,0)</f>
        <v/>
      </c>
      <c r="I1854">
        <f>MONTH($F1854)</f>
        <v/>
      </c>
      <c r="J1854">
        <f>CHOOSE(MONTH($F1854),"Январь","Февраль","Март","Апрель","Май","Июнь","Июль","Август","Сентябрь","Октябрь","Ноябрь","Декабрь")</f>
        <v/>
      </c>
      <c r="K1854">
        <f>DAY($F1854)</f>
        <v/>
      </c>
      <c r="L1854">
        <f>IF(MOD($A1854,10)&lt;7,"ФО_01_Крупный","ФО_"&amp;TEXT(MOD($A1854,8)+1,"00"))</f>
        <v/>
      </c>
      <c r="M1854">
        <f>IF($AB1854="Да","Регион_001_Крупный","Регион_"&amp;TEXT(MOD(QUOTIENT($A1854-1,20),180)+1,"000"))</f>
        <v/>
      </c>
      <c r="N1854">
        <f>IF($AB1854="Да","Город_"&amp;TEXT(MOD($A1854-1,250)+1,"0000"),"Город_"&amp;TEXT(MOD($A1854-1,3000)+1,"0000"))</f>
        <v/>
      </c>
      <c r="O1854">
        <f>IF($AB1854="Да","Холдинг_Крупный","Холдинг_"&amp;TEXT(MOD(QUOTIENT($A1854-1,10000),20)+1,"00"))</f>
        <v/>
      </c>
      <c r="P1854">
        <f>IF($AB1854="Да","Организация_Крупная","Организация_"&amp;TEXT(MOD(QUOTIENT($A1854-1,500),600)+1,"000"))</f>
        <v/>
      </c>
      <c r="Q1854">
        <f>"Отдел_"&amp;TEXT(MOD(QUOTIENT($A1854-1,50),100)+1,"000")</f>
        <v/>
      </c>
      <c r="R1854">
        <f>IF($AB1854="Да","Группа_Крупная","Группа_"&amp;TEXT(MOD(QUOTIENT($A1854-1,5000),30)+1,"00"))</f>
        <v/>
      </c>
      <c r="S1854">
        <f>IF($AB1854="Да","Категория_Крупная","Категория_"&amp;TEXT(MOD(QUOTIENT($A1854-1,500),120)+1,"000"))</f>
        <v/>
      </c>
      <c r="T1854">
        <f>IF($AB1854="Да","Подкатегория_Крупная","Подкатегория_"&amp;TEXT(MOD(QUOTIENT($A1854-1,50),300)+1,"000"))</f>
        <v/>
      </c>
      <c r="U1854">
        <f>"SKU_"&amp;TEXT($A1854,"0000000")</f>
        <v/>
      </c>
      <c r="V1854">
        <f>CHOOSE(MOD($A1854-1,4)+1,"Enterprise","SMB","Госсектор","Розница")</f>
        <v/>
      </c>
      <c r="W1854">
        <f>"Клиент_"&amp;TEXT(MOD($A1854-1,20000)+1,"00000")</f>
        <v/>
      </c>
      <c r="X1854">
        <f>CHOOSE(MOD($A1854-1,5)+1,"Портал","API","Импорт","Ручной ввод","Интеграция")</f>
        <v/>
      </c>
      <c r="Y1854" s="8">
        <f>ROUND(1000+MOD($A1854*37,90000)+IF($AB1854="Да",5000,0),2)</f>
        <v/>
      </c>
      <c r="Z1854">
        <f>1+MOD($A1854,20)</f>
        <v/>
      </c>
      <c r="AA1854" s="8">
        <f>ROUND($Y1854*(0.08+MOD($A1854,17)/100),2)</f>
        <v/>
      </c>
      <c r="AB1854">
        <f>IF(MOD($A1854,10)&lt;7,"Да","Нет")</f>
        <v/>
      </c>
      <c r="AC1854">
        <f>$R1854&amp;" / "&amp;$S1854&amp;" / "&amp;$T1854</f>
        <v/>
      </c>
      <c r="AD1854">
        <f>1</f>
        <v/>
      </c>
      <c r="AE1854">
        <f>IF($A1854&lt;=Settings!$B$4,"до 100",IF($A1854&lt;=Settings!$B$5,"до 10 000",IF($A1854&lt;=Settings!$B$6,"до 100 000","100 000+")))</f>
        <v/>
      </c>
    </row>
    <row r="1855">
      <c r="A1855">
        <f>ROW()-1</f>
        <v/>
      </c>
      <c r="B1855">
        <f>IF($A1855&lt;=Settings!$B$4,"small_control",IF($A1855&lt;=Settings!$B$5,"medium_10k",IF($A1855&lt;=Settings!$B$6,"large_100k","extreme_1m")))</f>
        <v/>
      </c>
      <c r="C1855">
        <f>"ORD-"&amp;TEXT(QUOTIENT($A1855-1,3)+1,"0000000")</f>
        <v/>
      </c>
      <c r="D1855">
        <f>"LINE-"&amp;TEXT($A1855,"0000000")</f>
        <v/>
      </c>
      <c r="E1855" s="7">
        <f>Settings!$B$2+$A1855-1</f>
        <v/>
      </c>
      <c r="F1855" s="7">
        <f>Settings!$B$2+MOD($A1855-1,Settings!$B$7)</f>
        <v/>
      </c>
      <c r="G1855">
        <f>YEAR($F1855)</f>
        <v/>
      </c>
      <c r="H1855">
        <f>"Q"&amp;ROUNDUP(MONTH($F1855)/3,0)</f>
        <v/>
      </c>
      <c r="I1855">
        <f>MONTH($F1855)</f>
        <v/>
      </c>
      <c r="J1855">
        <f>CHOOSE(MONTH($F1855),"Январь","Февраль","Март","Апрель","Май","Июнь","Июль","Август","Сентябрь","Октябрь","Ноябрь","Декабрь")</f>
        <v/>
      </c>
      <c r="K1855">
        <f>DAY($F1855)</f>
        <v/>
      </c>
      <c r="L1855">
        <f>IF(MOD($A1855,10)&lt;7,"ФО_01_Крупный","ФО_"&amp;TEXT(MOD($A1855,8)+1,"00"))</f>
        <v/>
      </c>
      <c r="M1855">
        <f>IF($AB1855="Да","Регион_001_Крупный","Регион_"&amp;TEXT(MOD(QUOTIENT($A1855-1,20),180)+1,"000"))</f>
        <v/>
      </c>
      <c r="N1855">
        <f>IF($AB1855="Да","Город_"&amp;TEXT(MOD($A1855-1,250)+1,"0000"),"Город_"&amp;TEXT(MOD($A1855-1,3000)+1,"0000"))</f>
        <v/>
      </c>
      <c r="O1855">
        <f>IF($AB1855="Да","Холдинг_Крупный","Холдинг_"&amp;TEXT(MOD(QUOTIENT($A1855-1,10000),20)+1,"00"))</f>
        <v/>
      </c>
      <c r="P1855">
        <f>IF($AB1855="Да","Организация_Крупная","Организация_"&amp;TEXT(MOD(QUOTIENT($A1855-1,500),600)+1,"000"))</f>
        <v/>
      </c>
      <c r="Q1855">
        <f>"Отдел_"&amp;TEXT(MOD(QUOTIENT($A1855-1,50),100)+1,"000")</f>
        <v/>
      </c>
      <c r="R1855">
        <f>IF($AB1855="Да","Группа_Крупная","Группа_"&amp;TEXT(MOD(QUOTIENT($A1855-1,5000),30)+1,"00"))</f>
        <v/>
      </c>
      <c r="S1855">
        <f>IF($AB1855="Да","Категория_Крупная","Категория_"&amp;TEXT(MOD(QUOTIENT($A1855-1,500),120)+1,"000"))</f>
        <v/>
      </c>
      <c r="T1855">
        <f>IF($AB1855="Да","Подкатегория_Крупная","Подкатегория_"&amp;TEXT(MOD(QUOTIENT($A1855-1,50),300)+1,"000"))</f>
        <v/>
      </c>
      <c r="U1855">
        <f>"SKU_"&amp;TEXT($A1855,"0000000")</f>
        <v/>
      </c>
      <c r="V1855">
        <f>CHOOSE(MOD($A1855-1,4)+1,"Enterprise","SMB","Госсектор","Розница")</f>
        <v/>
      </c>
      <c r="W1855">
        <f>"Клиент_"&amp;TEXT(MOD($A1855-1,20000)+1,"00000")</f>
        <v/>
      </c>
      <c r="X1855">
        <f>CHOOSE(MOD($A1855-1,5)+1,"Портал","API","Импорт","Ручной ввод","Интеграция")</f>
        <v/>
      </c>
      <c r="Y1855" s="8">
        <f>ROUND(1000+MOD($A1855*37,90000)+IF($AB1855="Да",5000,0),2)</f>
        <v/>
      </c>
      <c r="Z1855">
        <f>1+MOD($A1855,20)</f>
        <v/>
      </c>
      <c r="AA1855" s="8">
        <f>ROUND($Y1855*(0.08+MOD($A1855,17)/100),2)</f>
        <v/>
      </c>
      <c r="AB1855">
        <f>IF(MOD($A1855,10)&lt;7,"Да","Нет")</f>
        <v/>
      </c>
      <c r="AC1855">
        <f>$R1855&amp;" / "&amp;$S1855&amp;" / "&amp;$T1855</f>
        <v/>
      </c>
      <c r="AD1855">
        <f>1</f>
        <v/>
      </c>
      <c r="AE1855">
        <f>IF($A1855&lt;=Settings!$B$4,"до 100",IF($A1855&lt;=Settings!$B$5,"до 10 000",IF($A1855&lt;=Settings!$B$6,"до 100 000","100 000+")))</f>
        <v/>
      </c>
    </row>
    <row r="1856">
      <c r="A1856">
        <f>ROW()-1</f>
        <v/>
      </c>
      <c r="B1856">
        <f>IF($A1856&lt;=Settings!$B$4,"small_control",IF($A1856&lt;=Settings!$B$5,"medium_10k",IF($A1856&lt;=Settings!$B$6,"large_100k","extreme_1m")))</f>
        <v/>
      </c>
      <c r="C1856">
        <f>"ORD-"&amp;TEXT(QUOTIENT($A1856-1,3)+1,"0000000")</f>
        <v/>
      </c>
      <c r="D1856">
        <f>"LINE-"&amp;TEXT($A1856,"0000000")</f>
        <v/>
      </c>
      <c r="E1856" s="7">
        <f>Settings!$B$2+$A1856-1</f>
        <v/>
      </c>
      <c r="F1856" s="7">
        <f>Settings!$B$2+MOD($A1856-1,Settings!$B$7)</f>
        <v/>
      </c>
      <c r="G1856">
        <f>YEAR($F1856)</f>
        <v/>
      </c>
      <c r="H1856">
        <f>"Q"&amp;ROUNDUP(MONTH($F1856)/3,0)</f>
        <v/>
      </c>
      <c r="I1856">
        <f>MONTH($F1856)</f>
        <v/>
      </c>
      <c r="J1856">
        <f>CHOOSE(MONTH($F1856),"Январь","Февраль","Март","Апрель","Май","Июнь","Июль","Август","Сентябрь","Октябрь","Ноябрь","Декабрь")</f>
        <v/>
      </c>
      <c r="K1856">
        <f>DAY($F1856)</f>
        <v/>
      </c>
      <c r="L1856">
        <f>IF(MOD($A1856,10)&lt;7,"ФО_01_Крупный","ФО_"&amp;TEXT(MOD($A1856,8)+1,"00"))</f>
        <v/>
      </c>
      <c r="M1856">
        <f>IF($AB1856="Да","Регион_001_Крупный","Регион_"&amp;TEXT(MOD(QUOTIENT($A1856-1,20),180)+1,"000"))</f>
        <v/>
      </c>
      <c r="N1856">
        <f>IF($AB1856="Да","Город_"&amp;TEXT(MOD($A1856-1,250)+1,"0000"),"Город_"&amp;TEXT(MOD($A1856-1,3000)+1,"0000"))</f>
        <v/>
      </c>
      <c r="O1856">
        <f>IF($AB1856="Да","Холдинг_Крупный","Холдинг_"&amp;TEXT(MOD(QUOTIENT($A1856-1,10000),20)+1,"00"))</f>
        <v/>
      </c>
      <c r="P1856">
        <f>IF($AB1856="Да","Организация_Крупная","Организация_"&amp;TEXT(MOD(QUOTIENT($A1856-1,500),600)+1,"000"))</f>
        <v/>
      </c>
      <c r="Q1856">
        <f>"Отдел_"&amp;TEXT(MOD(QUOTIENT($A1856-1,50),100)+1,"000")</f>
        <v/>
      </c>
      <c r="R1856">
        <f>IF($AB1856="Да","Группа_Крупная","Группа_"&amp;TEXT(MOD(QUOTIENT($A1856-1,5000),30)+1,"00"))</f>
        <v/>
      </c>
      <c r="S1856">
        <f>IF($AB1856="Да","Категория_Крупная","Категория_"&amp;TEXT(MOD(QUOTIENT($A1856-1,500),120)+1,"000"))</f>
        <v/>
      </c>
      <c r="T1856">
        <f>IF($AB1856="Да","Подкатегория_Крупная","Подкатегория_"&amp;TEXT(MOD(QUOTIENT($A1856-1,50),300)+1,"000"))</f>
        <v/>
      </c>
      <c r="U1856">
        <f>"SKU_"&amp;TEXT($A1856,"0000000")</f>
        <v/>
      </c>
      <c r="V1856">
        <f>CHOOSE(MOD($A1856-1,4)+1,"Enterprise","SMB","Госсектор","Розница")</f>
        <v/>
      </c>
      <c r="W1856">
        <f>"Клиент_"&amp;TEXT(MOD($A1856-1,20000)+1,"00000")</f>
        <v/>
      </c>
      <c r="X1856">
        <f>CHOOSE(MOD($A1856-1,5)+1,"Портал","API","Импорт","Ручной ввод","Интеграция")</f>
        <v/>
      </c>
      <c r="Y1856" s="8">
        <f>ROUND(1000+MOD($A1856*37,90000)+IF($AB1856="Да",5000,0),2)</f>
        <v/>
      </c>
      <c r="Z1856">
        <f>1+MOD($A1856,20)</f>
        <v/>
      </c>
      <c r="AA1856" s="8">
        <f>ROUND($Y1856*(0.08+MOD($A1856,17)/100),2)</f>
        <v/>
      </c>
      <c r="AB1856">
        <f>IF(MOD($A1856,10)&lt;7,"Да","Нет")</f>
        <v/>
      </c>
      <c r="AC1856">
        <f>$R1856&amp;" / "&amp;$S1856&amp;" / "&amp;$T1856</f>
        <v/>
      </c>
      <c r="AD1856">
        <f>1</f>
        <v/>
      </c>
      <c r="AE1856">
        <f>IF($A1856&lt;=Settings!$B$4,"до 100",IF($A1856&lt;=Settings!$B$5,"до 10 000",IF($A1856&lt;=Settings!$B$6,"до 100 000","100 000+")))</f>
        <v/>
      </c>
    </row>
    <row r="1857">
      <c r="A1857">
        <f>ROW()-1</f>
        <v/>
      </c>
      <c r="B1857">
        <f>IF($A1857&lt;=Settings!$B$4,"small_control",IF($A1857&lt;=Settings!$B$5,"medium_10k",IF($A1857&lt;=Settings!$B$6,"large_100k","extreme_1m")))</f>
        <v/>
      </c>
      <c r="C1857">
        <f>"ORD-"&amp;TEXT(QUOTIENT($A1857-1,3)+1,"0000000")</f>
        <v/>
      </c>
      <c r="D1857">
        <f>"LINE-"&amp;TEXT($A1857,"0000000")</f>
        <v/>
      </c>
      <c r="E1857" s="7">
        <f>Settings!$B$2+$A1857-1</f>
        <v/>
      </c>
      <c r="F1857" s="7">
        <f>Settings!$B$2+MOD($A1857-1,Settings!$B$7)</f>
        <v/>
      </c>
      <c r="G1857">
        <f>YEAR($F1857)</f>
        <v/>
      </c>
      <c r="H1857">
        <f>"Q"&amp;ROUNDUP(MONTH($F1857)/3,0)</f>
        <v/>
      </c>
      <c r="I1857">
        <f>MONTH($F1857)</f>
        <v/>
      </c>
      <c r="J1857">
        <f>CHOOSE(MONTH($F1857),"Январь","Февраль","Март","Апрель","Май","Июнь","Июль","Август","Сентябрь","Октябрь","Ноябрь","Декабрь")</f>
        <v/>
      </c>
      <c r="K1857">
        <f>DAY($F1857)</f>
        <v/>
      </c>
      <c r="L1857">
        <f>IF(MOD($A1857,10)&lt;7,"ФО_01_Крупный","ФО_"&amp;TEXT(MOD($A1857,8)+1,"00"))</f>
        <v/>
      </c>
      <c r="M1857">
        <f>IF($AB1857="Да","Регион_001_Крупный","Регион_"&amp;TEXT(MOD(QUOTIENT($A1857-1,20),180)+1,"000"))</f>
        <v/>
      </c>
      <c r="N1857">
        <f>IF($AB1857="Да","Город_"&amp;TEXT(MOD($A1857-1,250)+1,"0000"),"Город_"&amp;TEXT(MOD($A1857-1,3000)+1,"0000"))</f>
        <v/>
      </c>
      <c r="O1857">
        <f>IF($AB1857="Да","Холдинг_Крупный","Холдинг_"&amp;TEXT(MOD(QUOTIENT($A1857-1,10000),20)+1,"00"))</f>
        <v/>
      </c>
      <c r="P1857">
        <f>IF($AB1857="Да","Организация_Крупная","Организация_"&amp;TEXT(MOD(QUOTIENT($A1857-1,500),600)+1,"000"))</f>
        <v/>
      </c>
      <c r="Q1857">
        <f>"Отдел_"&amp;TEXT(MOD(QUOTIENT($A1857-1,50),100)+1,"000")</f>
        <v/>
      </c>
      <c r="R1857">
        <f>IF($AB1857="Да","Группа_Крупная","Группа_"&amp;TEXT(MOD(QUOTIENT($A1857-1,5000),30)+1,"00"))</f>
        <v/>
      </c>
      <c r="S1857">
        <f>IF($AB1857="Да","Категория_Крупная","Категория_"&amp;TEXT(MOD(QUOTIENT($A1857-1,500),120)+1,"000"))</f>
        <v/>
      </c>
      <c r="T1857">
        <f>IF($AB1857="Да","Подкатегория_Крупная","Подкатегория_"&amp;TEXT(MOD(QUOTIENT($A1857-1,50),300)+1,"000"))</f>
        <v/>
      </c>
      <c r="U1857">
        <f>"SKU_"&amp;TEXT($A1857,"0000000")</f>
        <v/>
      </c>
      <c r="V1857">
        <f>CHOOSE(MOD($A1857-1,4)+1,"Enterprise","SMB","Госсектор","Розница")</f>
        <v/>
      </c>
      <c r="W1857">
        <f>"Клиент_"&amp;TEXT(MOD($A1857-1,20000)+1,"00000")</f>
        <v/>
      </c>
      <c r="X1857">
        <f>CHOOSE(MOD($A1857-1,5)+1,"Портал","API","Импорт","Ручной ввод","Интеграция")</f>
        <v/>
      </c>
      <c r="Y1857" s="8">
        <f>ROUND(1000+MOD($A1857*37,90000)+IF($AB1857="Да",5000,0),2)</f>
        <v/>
      </c>
      <c r="Z1857">
        <f>1+MOD($A1857,20)</f>
        <v/>
      </c>
      <c r="AA1857" s="8">
        <f>ROUND($Y1857*(0.08+MOD($A1857,17)/100),2)</f>
        <v/>
      </c>
      <c r="AB1857">
        <f>IF(MOD($A1857,10)&lt;7,"Да","Нет")</f>
        <v/>
      </c>
      <c r="AC1857">
        <f>$R1857&amp;" / "&amp;$S1857&amp;" / "&amp;$T1857</f>
        <v/>
      </c>
      <c r="AD1857">
        <f>1</f>
        <v/>
      </c>
      <c r="AE1857">
        <f>IF($A1857&lt;=Settings!$B$4,"до 100",IF($A1857&lt;=Settings!$B$5,"до 10 000",IF($A1857&lt;=Settings!$B$6,"до 100 000","100 000+")))</f>
        <v/>
      </c>
    </row>
    <row r="1858">
      <c r="A1858">
        <f>ROW()-1</f>
        <v/>
      </c>
      <c r="B1858">
        <f>IF($A1858&lt;=Settings!$B$4,"small_control",IF($A1858&lt;=Settings!$B$5,"medium_10k",IF($A1858&lt;=Settings!$B$6,"large_100k","extreme_1m")))</f>
        <v/>
      </c>
      <c r="C1858">
        <f>"ORD-"&amp;TEXT(QUOTIENT($A1858-1,3)+1,"0000000")</f>
        <v/>
      </c>
      <c r="D1858">
        <f>"LINE-"&amp;TEXT($A1858,"0000000")</f>
        <v/>
      </c>
      <c r="E1858" s="7">
        <f>Settings!$B$2+$A1858-1</f>
        <v/>
      </c>
      <c r="F1858" s="7">
        <f>Settings!$B$2+MOD($A1858-1,Settings!$B$7)</f>
        <v/>
      </c>
      <c r="G1858">
        <f>YEAR($F1858)</f>
        <v/>
      </c>
      <c r="H1858">
        <f>"Q"&amp;ROUNDUP(MONTH($F1858)/3,0)</f>
        <v/>
      </c>
      <c r="I1858">
        <f>MONTH($F1858)</f>
        <v/>
      </c>
      <c r="J1858">
        <f>CHOOSE(MONTH($F1858),"Январь","Февраль","Март","Апрель","Май","Июнь","Июль","Август","Сентябрь","Октябрь","Ноябрь","Декабрь")</f>
        <v/>
      </c>
      <c r="K1858">
        <f>DAY($F1858)</f>
        <v/>
      </c>
      <c r="L1858">
        <f>IF(MOD($A1858,10)&lt;7,"ФО_01_Крупный","ФО_"&amp;TEXT(MOD($A1858,8)+1,"00"))</f>
        <v/>
      </c>
      <c r="M1858">
        <f>IF($AB1858="Да","Регион_001_Крупный","Регион_"&amp;TEXT(MOD(QUOTIENT($A1858-1,20),180)+1,"000"))</f>
        <v/>
      </c>
      <c r="N1858">
        <f>IF($AB1858="Да","Город_"&amp;TEXT(MOD($A1858-1,250)+1,"0000"),"Город_"&amp;TEXT(MOD($A1858-1,3000)+1,"0000"))</f>
        <v/>
      </c>
      <c r="O1858">
        <f>IF($AB1858="Да","Холдинг_Крупный","Холдинг_"&amp;TEXT(MOD(QUOTIENT($A1858-1,10000),20)+1,"00"))</f>
        <v/>
      </c>
      <c r="P1858">
        <f>IF($AB1858="Да","Организация_Крупная","Организация_"&amp;TEXT(MOD(QUOTIENT($A1858-1,500),600)+1,"000"))</f>
        <v/>
      </c>
      <c r="Q1858">
        <f>"Отдел_"&amp;TEXT(MOD(QUOTIENT($A1858-1,50),100)+1,"000")</f>
        <v/>
      </c>
      <c r="R1858">
        <f>IF($AB1858="Да","Группа_Крупная","Группа_"&amp;TEXT(MOD(QUOTIENT($A1858-1,5000),30)+1,"00"))</f>
        <v/>
      </c>
      <c r="S1858">
        <f>IF($AB1858="Да","Категория_Крупная","Категория_"&amp;TEXT(MOD(QUOTIENT($A1858-1,500),120)+1,"000"))</f>
        <v/>
      </c>
      <c r="T1858">
        <f>IF($AB1858="Да","Подкатегория_Крупная","Подкатегория_"&amp;TEXT(MOD(QUOTIENT($A1858-1,50),300)+1,"000"))</f>
        <v/>
      </c>
      <c r="U1858">
        <f>"SKU_"&amp;TEXT($A1858,"0000000")</f>
        <v/>
      </c>
      <c r="V1858">
        <f>CHOOSE(MOD($A1858-1,4)+1,"Enterprise","SMB","Госсектор","Розница")</f>
        <v/>
      </c>
      <c r="W1858">
        <f>"Клиент_"&amp;TEXT(MOD($A1858-1,20000)+1,"00000")</f>
        <v/>
      </c>
      <c r="X1858">
        <f>CHOOSE(MOD($A1858-1,5)+1,"Портал","API","Импорт","Ручной ввод","Интеграция")</f>
        <v/>
      </c>
      <c r="Y1858" s="8">
        <f>ROUND(1000+MOD($A1858*37,90000)+IF($AB1858="Да",5000,0),2)</f>
        <v/>
      </c>
      <c r="Z1858">
        <f>1+MOD($A1858,20)</f>
        <v/>
      </c>
      <c r="AA1858" s="8">
        <f>ROUND($Y1858*(0.08+MOD($A1858,17)/100),2)</f>
        <v/>
      </c>
      <c r="AB1858">
        <f>IF(MOD($A1858,10)&lt;7,"Да","Нет")</f>
        <v/>
      </c>
      <c r="AC1858">
        <f>$R1858&amp;" / "&amp;$S1858&amp;" / "&amp;$T1858</f>
        <v/>
      </c>
      <c r="AD1858">
        <f>1</f>
        <v/>
      </c>
      <c r="AE1858">
        <f>IF($A1858&lt;=Settings!$B$4,"до 100",IF($A1858&lt;=Settings!$B$5,"до 10 000",IF($A1858&lt;=Settings!$B$6,"до 100 000","100 000+")))</f>
        <v/>
      </c>
    </row>
    <row r="1859">
      <c r="A1859">
        <f>ROW()-1</f>
        <v/>
      </c>
      <c r="B1859">
        <f>IF($A1859&lt;=Settings!$B$4,"small_control",IF($A1859&lt;=Settings!$B$5,"medium_10k",IF($A1859&lt;=Settings!$B$6,"large_100k","extreme_1m")))</f>
        <v/>
      </c>
      <c r="C1859">
        <f>"ORD-"&amp;TEXT(QUOTIENT($A1859-1,3)+1,"0000000")</f>
        <v/>
      </c>
      <c r="D1859">
        <f>"LINE-"&amp;TEXT($A1859,"0000000")</f>
        <v/>
      </c>
      <c r="E1859" s="7">
        <f>Settings!$B$2+$A1859-1</f>
        <v/>
      </c>
      <c r="F1859" s="7">
        <f>Settings!$B$2+MOD($A1859-1,Settings!$B$7)</f>
        <v/>
      </c>
      <c r="G1859">
        <f>YEAR($F1859)</f>
        <v/>
      </c>
      <c r="H1859">
        <f>"Q"&amp;ROUNDUP(MONTH($F1859)/3,0)</f>
        <v/>
      </c>
      <c r="I1859">
        <f>MONTH($F1859)</f>
        <v/>
      </c>
      <c r="J1859">
        <f>CHOOSE(MONTH($F1859),"Январь","Февраль","Март","Апрель","Май","Июнь","Июль","Август","Сентябрь","Октябрь","Ноябрь","Декабрь")</f>
        <v/>
      </c>
      <c r="K1859">
        <f>DAY($F1859)</f>
        <v/>
      </c>
      <c r="L1859">
        <f>IF(MOD($A1859,10)&lt;7,"ФО_01_Крупный","ФО_"&amp;TEXT(MOD($A1859,8)+1,"00"))</f>
        <v/>
      </c>
      <c r="M1859">
        <f>IF($AB1859="Да","Регион_001_Крупный","Регион_"&amp;TEXT(MOD(QUOTIENT($A1859-1,20),180)+1,"000"))</f>
        <v/>
      </c>
      <c r="N1859">
        <f>IF($AB1859="Да","Город_"&amp;TEXT(MOD($A1859-1,250)+1,"0000"),"Город_"&amp;TEXT(MOD($A1859-1,3000)+1,"0000"))</f>
        <v/>
      </c>
      <c r="O1859">
        <f>IF($AB1859="Да","Холдинг_Крупный","Холдинг_"&amp;TEXT(MOD(QUOTIENT($A1859-1,10000),20)+1,"00"))</f>
        <v/>
      </c>
      <c r="P1859">
        <f>IF($AB1859="Да","Организация_Крупная","Организация_"&amp;TEXT(MOD(QUOTIENT($A1859-1,500),600)+1,"000"))</f>
        <v/>
      </c>
      <c r="Q1859">
        <f>"Отдел_"&amp;TEXT(MOD(QUOTIENT($A1859-1,50),100)+1,"000")</f>
        <v/>
      </c>
      <c r="R1859">
        <f>IF($AB1859="Да","Группа_Крупная","Группа_"&amp;TEXT(MOD(QUOTIENT($A1859-1,5000),30)+1,"00"))</f>
        <v/>
      </c>
      <c r="S1859">
        <f>IF($AB1859="Да","Категория_Крупная","Категория_"&amp;TEXT(MOD(QUOTIENT($A1859-1,500),120)+1,"000"))</f>
        <v/>
      </c>
      <c r="T1859">
        <f>IF($AB1859="Да","Подкатегория_Крупная","Подкатегория_"&amp;TEXT(MOD(QUOTIENT($A1859-1,50),300)+1,"000"))</f>
        <v/>
      </c>
      <c r="U1859">
        <f>"SKU_"&amp;TEXT($A1859,"0000000")</f>
        <v/>
      </c>
      <c r="V1859">
        <f>CHOOSE(MOD($A1859-1,4)+1,"Enterprise","SMB","Госсектор","Розница")</f>
        <v/>
      </c>
      <c r="W1859">
        <f>"Клиент_"&amp;TEXT(MOD($A1859-1,20000)+1,"00000")</f>
        <v/>
      </c>
      <c r="X1859">
        <f>CHOOSE(MOD($A1859-1,5)+1,"Портал","API","Импорт","Ручной ввод","Интеграция")</f>
        <v/>
      </c>
      <c r="Y1859" s="8">
        <f>ROUND(1000+MOD($A1859*37,90000)+IF($AB1859="Да",5000,0),2)</f>
        <v/>
      </c>
      <c r="Z1859">
        <f>1+MOD($A1859,20)</f>
        <v/>
      </c>
      <c r="AA1859" s="8">
        <f>ROUND($Y1859*(0.08+MOD($A1859,17)/100),2)</f>
        <v/>
      </c>
      <c r="AB1859">
        <f>IF(MOD($A1859,10)&lt;7,"Да","Нет")</f>
        <v/>
      </c>
      <c r="AC1859">
        <f>$R1859&amp;" / "&amp;$S1859&amp;" / "&amp;$T1859</f>
        <v/>
      </c>
      <c r="AD1859">
        <f>1</f>
        <v/>
      </c>
      <c r="AE1859">
        <f>IF($A1859&lt;=Settings!$B$4,"до 100",IF($A1859&lt;=Settings!$B$5,"до 10 000",IF($A1859&lt;=Settings!$B$6,"до 100 000","100 000+")))</f>
        <v/>
      </c>
    </row>
    <row r="1860">
      <c r="A1860">
        <f>ROW()-1</f>
        <v/>
      </c>
      <c r="B1860">
        <f>IF($A1860&lt;=Settings!$B$4,"small_control",IF($A1860&lt;=Settings!$B$5,"medium_10k",IF($A1860&lt;=Settings!$B$6,"large_100k","extreme_1m")))</f>
        <v/>
      </c>
      <c r="C1860">
        <f>"ORD-"&amp;TEXT(QUOTIENT($A1860-1,3)+1,"0000000")</f>
        <v/>
      </c>
      <c r="D1860">
        <f>"LINE-"&amp;TEXT($A1860,"0000000")</f>
        <v/>
      </c>
      <c r="E1860" s="7">
        <f>Settings!$B$2+$A1860-1</f>
        <v/>
      </c>
      <c r="F1860" s="7">
        <f>Settings!$B$2+MOD($A1860-1,Settings!$B$7)</f>
        <v/>
      </c>
      <c r="G1860">
        <f>YEAR($F1860)</f>
        <v/>
      </c>
      <c r="H1860">
        <f>"Q"&amp;ROUNDUP(MONTH($F1860)/3,0)</f>
        <v/>
      </c>
      <c r="I1860">
        <f>MONTH($F1860)</f>
        <v/>
      </c>
      <c r="J1860">
        <f>CHOOSE(MONTH($F1860),"Январь","Февраль","Март","Апрель","Май","Июнь","Июль","Август","Сентябрь","Октябрь","Ноябрь","Декабрь")</f>
        <v/>
      </c>
      <c r="K1860">
        <f>DAY($F1860)</f>
        <v/>
      </c>
      <c r="L1860">
        <f>IF(MOD($A1860,10)&lt;7,"ФО_01_Крупный","ФО_"&amp;TEXT(MOD($A1860,8)+1,"00"))</f>
        <v/>
      </c>
      <c r="M1860">
        <f>IF($AB1860="Да","Регион_001_Крупный","Регион_"&amp;TEXT(MOD(QUOTIENT($A1860-1,20),180)+1,"000"))</f>
        <v/>
      </c>
      <c r="N1860">
        <f>IF($AB1860="Да","Город_"&amp;TEXT(MOD($A1860-1,250)+1,"0000"),"Город_"&amp;TEXT(MOD($A1860-1,3000)+1,"0000"))</f>
        <v/>
      </c>
      <c r="O1860">
        <f>IF($AB1860="Да","Холдинг_Крупный","Холдинг_"&amp;TEXT(MOD(QUOTIENT($A1860-1,10000),20)+1,"00"))</f>
        <v/>
      </c>
      <c r="P1860">
        <f>IF($AB1860="Да","Организация_Крупная","Организация_"&amp;TEXT(MOD(QUOTIENT($A1860-1,500),600)+1,"000"))</f>
        <v/>
      </c>
      <c r="Q1860">
        <f>"Отдел_"&amp;TEXT(MOD(QUOTIENT($A1860-1,50),100)+1,"000")</f>
        <v/>
      </c>
      <c r="R1860">
        <f>IF($AB1860="Да","Группа_Крупная","Группа_"&amp;TEXT(MOD(QUOTIENT($A1860-1,5000),30)+1,"00"))</f>
        <v/>
      </c>
      <c r="S1860">
        <f>IF($AB1860="Да","Категория_Крупная","Категория_"&amp;TEXT(MOD(QUOTIENT($A1860-1,500),120)+1,"000"))</f>
        <v/>
      </c>
      <c r="T1860">
        <f>IF($AB1860="Да","Подкатегория_Крупная","Подкатегория_"&amp;TEXT(MOD(QUOTIENT($A1860-1,50),300)+1,"000"))</f>
        <v/>
      </c>
      <c r="U1860">
        <f>"SKU_"&amp;TEXT($A1860,"0000000")</f>
        <v/>
      </c>
      <c r="V1860">
        <f>CHOOSE(MOD($A1860-1,4)+1,"Enterprise","SMB","Госсектор","Розница")</f>
        <v/>
      </c>
      <c r="W1860">
        <f>"Клиент_"&amp;TEXT(MOD($A1860-1,20000)+1,"00000")</f>
        <v/>
      </c>
      <c r="X1860">
        <f>CHOOSE(MOD($A1860-1,5)+1,"Портал","API","Импорт","Ручной ввод","Интеграция")</f>
        <v/>
      </c>
      <c r="Y1860" s="8">
        <f>ROUND(1000+MOD($A1860*37,90000)+IF($AB1860="Да",5000,0),2)</f>
        <v/>
      </c>
      <c r="Z1860">
        <f>1+MOD($A1860,20)</f>
        <v/>
      </c>
      <c r="AA1860" s="8">
        <f>ROUND($Y1860*(0.08+MOD($A1860,17)/100),2)</f>
        <v/>
      </c>
      <c r="AB1860">
        <f>IF(MOD($A1860,10)&lt;7,"Да","Нет")</f>
        <v/>
      </c>
      <c r="AC1860">
        <f>$R1860&amp;" / "&amp;$S1860&amp;" / "&amp;$T1860</f>
        <v/>
      </c>
      <c r="AD1860">
        <f>1</f>
        <v/>
      </c>
      <c r="AE1860">
        <f>IF($A1860&lt;=Settings!$B$4,"до 100",IF($A1860&lt;=Settings!$B$5,"до 10 000",IF($A1860&lt;=Settings!$B$6,"до 100 000","100 000+")))</f>
        <v/>
      </c>
    </row>
    <row r="1861">
      <c r="A1861">
        <f>ROW()-1</f>
        <v/>
      </c>
      <c r="B1861">
        <f>IF($A1861&lt;=Settings!$B$4,"small_control",IF($A1861&lt;=Settings!$B$5,"medium_10k",IF($A1861&lt;=Settings!$B$6,"large_100k","extreme_1m")))</f>
        <v/>
      </c>
      <c r="C1861">
        <f>"ORD-"&amp;TEXT(QUOTIENT($A1861-1,3)+1,"0000000")</f>
        <v/>
      </c>
      <c r="D1861">
        <f>"LINE-"&amp;TEXT($A1861,"0000000")</f>
        <v/>
      </c>
      <c r="E1861" s="7">
        <f>Settings!$B$2+$A1861-1</f>
        <v/>
      </c>
      <c r="F1861" s="7">
        <f>Settings!$B$2+MOD($A1861-1,Settings!$B$7)</f>
        <v/>
      </c>
      <c r="G1861">
        <f>YEAR($F1861)</f>
        <v/>
      </c>
      <c r="H1861">
        <f>"Q"&amp;ROUNDUP(MONTH($F1861)/3,0)</f>
        <v/>
      </c>
      <c r="I1861">
        <f>MONTH($F1861)</f>
        <v/>
      </c>
      <c r="J1861">
        <f>CHOOSE(MONTH($F1861),"Январь","Февраль","Март","Апрель","Май","Июнь","Июль","Август","Сентябрь","Октябрь","Ноябрь","Декабрь")</f>
        <v/>
      </c>
      <c r="K1861">
        <f>DAY($F1861)</f>
        <v/>
      </c>
      <c r="L1861">
        <f>IF(MOD($A1861,10)&lt;7,"ФО_01_Крупный","ФО_"&amp;TEXT(MOD($A1861,8)+1,"00"))</f>
        <v/>
      </c>
      <c r="M1861">
        <f>IF($AB1861="Да","Регион_001_Крупный","Регион_"&amp;TEXT(MOD(QUOTIENT($A1861-1,20),180)+1,"000"))</f>
        <v/>
      </c>
      <c r="N1861">
        <f>IF($AB1861="Да","Город_"&amp;TEXT(MOD($A1861-1,250)+1,"0000"),"Город_"&amp;TEXT(MOD($A1861-1,3000)+1,"0000"))</f>
        <v/>
      </c>
      <c r="O1861">
        <f>IF($AB1861="Да","Холдинг_Крупный","Холдинг_"&amp;TEXT(MOD(QUOTIENT($A1861-1,10000),20)+1,"00"))</f>
        <v/>
      </c>
      <c r="P1861">
        <f>IF($AB1861="Да","Организация_Крупная","Организация_"&amp;TEXT(MOD(QUOTIENT($A1861-1,500),600)+1,"000"))</f>
        <v/>
      </c>
      <c r="Q1861">
        <f>"Отдел_"&amp;TEXT(MOD(QUOTIENT($A1861-1,50),100)+1,"000")</f>
        <v/>
      </c>
      <c r="R1861">
        <f>IF($AB1861="Да","Группа_Крупная","Группа_"&amp;TEXT(MOD(QUOTIENT($A1861-1,5000),30)+1,"00"))</f>
        <v/>
      </c>
      <c r="S1861">
        <f>IF($AB1861="Да","Категория_Крупная","Категория_"&amp;TEXT(MOD(QUOTIENT($A1861-1,500),120)+1,"000"))</f>
        <v/>
      </c>
      <c r="T1861">
        <f>IF($AB1861="Да","Подкатегория_Крупная","Подкатегория_"&amp;TEXT(MOD(QUOTIENT($A1861-1,50),300)+1,"000"))</f>
        <v/>
      </c>
      <c r="U1861">
        <f>"SKU_"&amp;TEXT($A1861,"0000000")</f>
        <v/>
      </c>
      <c r="V1861">
        <f>CHOOSE(MOD($A1861-1,4)+1,"Enterprise","SMB","Госсектор","Розница")</f>
        <v/>
      </c>
      <c r="W1861">
        <f>"Клиент_"&amp;TEXT(MOD($A1861-1,20000)+1,"00000")</f>
        <v/>
      </c>
      <c r="X1861">
        <f>CHOOSE(MOD($A1861-1,5)+1,"Портал","API","Импорт","Ручной ввод","Интеграция")</f>
        <v/>
      </c>
      <c r="Y1861" s="8">
        <f>ROUND(1000+MOD($A1861*37,90000)+IF($AB1861="Да",5000,0),2)</f>
        <v/>
      </c>
      <c r="Z1861">
        <f>1+MOD($A1861,20)</f>
        <v/>
      </c>
      <c r="AA1861" s="8">
        <f>ROUND($Y1861*(0.08+MOD($A1861,17)/100),2)</f>
        <v/>
      </c>
      <c r="AB1861">
        <f>IF(MOD($A1861,10)&lt;7,"Да","Нет")</f>
        <v/>
      </c>
      <c r="AC1861">
        <f>$R1861&amp;" / "&amp;$S1861&amp;" / "&amp;$T1861</f>
        <v/>
      </c>
      <c r="AD1861">
        <f>1</f>
        <v/>
      </c>
      <c r="AE1861">
        <f>IF($A1861&lt;=Settings!$B$4,"до 100",IF($A1861&lt;=Settings!$B$5,"до 10 000",IF($A1861&lt;=Settings!$B$6,"до 100 000","100 000+")))</f>
        <v/>
      </c>
    </row>
    <row r="1862">
      <c r="A1862">
        <f>ROW()-1</f>
        <v/>
      </c>
      <c r="B1862">
        <f>IF($A1862&lt;=Settings!$B$4,"small_control",IF($A1862&lt;=Settings!$B$5,"medium_10k",IF($A1862&lt;=Settings!$B$6,"large_100k","extreme_1m")))</f>
        <v/>
      </c>
      <c r="C1862">
        <f>"ORD-"&amp;TEXT(QUOTIENT($A1862-1,3)+1,"0000000")</f>
        <v/>
      </c>
      <c r="D1862">
        <f>"LINE-"&amp;TEXT($A1862,"0000000")</f>
        <v/>
      </c>
      <c r="E1862" s="7">
        <f>Settings!$B$2+$A1862-1</f>
        <v/>
      </c>
      <c r="F1862" s="7">
        <f>Settings!$B$2+MOD($A1862-1,Settings!$B$7)</f>
        <v/>
      </c>
      <c r="G1862">
        <f>YEAR($F1862)</f>
        <v/>
      </c>
      <c r="H1862">
        <f>"Q"&amp;ROUNDUP(MONTH($F1862)/3,0)</f>
        <v/>
      </c>
      <c r="I1862">
        <f>MONTH($F1862)</f>
        <v/>
      </c>
      <c r="J1862">
        <f>CHOOSE(MONTH($F1862),"Январь","Февраль","Март","Апрель","Май","Июнь","Июль","Август","Сентябрь","Октябрь","Ноябрь","Декабрь")</f>
        <v/>
      </c>
      <c r="K1862">
        <f>DAY($F1862)</f>
        <v/>
      </c>
      <c r="L1862">
        <f>IF(MOD($A1862,10)&lt;7,"ФО_01_Крупный","ФО_"&amp;TEXT(MOD($A1862,8)+1,"00"))</f>
        <v/>
      </c>
      <c r="M1862">
        <f>IF($AB1862="Да","Регион_001_Крупный","Регион_"&amp;TEXT(MOD(QUOTIENT($A1862-1,20),180)+1,"000"))</f>
        <v/>
      </c>
      <c r="N1862">
        <f>IF($AB1862="Да","Город_"&amp;TEXT(MOD($A1862-1,250)+1,"0000"),"Город_"&amp;TEXT(MOD($A1862-1,3000)+1,"0000"))</f>
        <v/>
      </c>
      <c r="O1862">
        <f>IF($AB1862="Да","Холдинг_Крупный","Холдинг_"&amp;TEXT(MOD(QUOTIENT($A1862-1,10000),20)+1,"00"))</f>
        <v/>
      </c>
      <c r="P1862">
        <f>IF($AB1862="Да","Организация_Крупная","Организация_"&amp;TEXT(MOD(QUOTIENT($A1862-1,500),600)+1,"000"))</f>
        <v/>
      </c>
      <c r="Q1862">
        <f>"Отдел_"&amp;TEXT(MOD(QUOTIENT($A1862-1,50),100)+1,"000")</f>
        <v/>
      </c>
      <c r="R1862">
        <f>IF($AB1862="Да","Группа_Крупная","Группа_"&amp;TEXT(MOD(QUOTIENT($A1862-1,5000),30)+1,"00"))</f>
        <v/>
      </c>
      <c r="S1862">
        <f>IF($AB1862="Да","Категория_Крупная","Категория_"&amp;TEXT(MOD(QUOTIENT($A1862-1,500),120)+1,"000"))</f>
        <v/>
      </c>
      <c r="T1862">
        <f>IF($AB1862="Да","Подкатегория_Крупная","Подкатегория_"&amp;TEXT(MOD(QUOTIENT($A1862-1,50),300)+1,"000"))</f>
        <v/>
      </c>
      <c r="U1862">
        <f>"SKU_"&amp;TEXT($A1862,"0000000")</f>
        <v/>
      </c>
      <c r="V1862">
        <f>CHOOSE(MOD($A1862-1,4)+1,"Enterprise","SMB","Госсектор","Розница")</f>
        <v/>
      </c>
      <c r="W1862">
        <f>"Клиент_"&amp;TEXT(MOD($A1862-1,20000)+1,"00000")</f>
        <v/>
      </c>
      <c r="X1862">
        <f>CHOOSE(MOD($A1862-1,5)+1,"Портал","API","Импорт","Ручной ввод","Интеграция")</f>
        <v/>
      </c>
      <c r="Y1862" s="8">
        <f>ROUND(1000+MOD($A1862*37,90000)+IF($AB1862="Да",5000,0),2)</f>
        <v/>
      </c>
      <c r="Z1862">
        <f>1+MOD($A1862,20)</f>
        <v/>
      </c>
      <c r="AA1862" s="8">
        <f>ROUND($Y1862*(0.08+MOD($A1862,17)/100),2)</f>
        <v/>
      </c>
      <c r="AB1862">
        <f>IF(MOD($A1862,10)&lt;7,"Да","Нет")</f>
        <v/>
      </c>
      <c r="AC1862">
        <f>$R1862&amp;" / "&amp;$S1862&amp;" / "&amp;$T1862</f>
        <v/>
      </c>
      <c r="AD1862">
        <f>1</f>
        <v/>
      </c>
      <c r="AE1862">
        <f>IF($A1862&lt;=Settings!$B$4,"до 100",IF($A1862&lt;=Settings!$B$5,"до 10 000",IF($A1862&lt;=Settings!$B$6,"до 100 000","100 000+")))</f>
        <v/>
      </c>
    </row>
    <row r="1863">
      <c r="A1863">
        <f>ROW()-1</f>
        <v/>
      </c>
      <c r="B1863">
        <f>IF($A1863&lt;=Settings!$B$4,"small_control",IF($A1863&lt;=Settings!$B$5,"medium_10k",IF($A1863&lt;=Settings!$B$6,"large_100k","extreme_1m")))</f>
        <v/>
      </c>
      <c r="C1863">
        <f>"ORD-"&amp;TEXT(QUOTIENT($A1863-1,3)+1,"0000000")</f>
        <v/>
      </c>
      <c r="D1863">
        <f>"LINE-"&amp;TEXT($A1863,"0000000")</f>
        <v/>
      </c>
      <c r="E1863" s="7">
        <f>Settings!$B$2+$A1863-1</f>
        <v/>
      </c>
      <c r="F1863" s="7">
        <f>Settings!$B$2+MOD($A1863-1,Settings!$B$7)</f>
        <v/>
      </c>
      <c r="G1863">
        <f>YEAR($F1863)</f>
        <v/>
      </c>
      <c r="H1863">
        <f>"Q"&amp;ROUNDUP(MONTH($F1863)/3,0)</f>
        <v/>
      </c>
      <c r="I1863">
        <f>MONTH($F1863)</f>
        <v/>
      </c>
      <c r="J1863">
        <f>CHOOSE(MONTH($F1863),"Январь","Февраль","Март","Апрель","Май","Июнь","Июль","Август","Сентябрь","Октябрь","Ноябрь","Декабрь")</f>
        <v/>
      </c>
      <c r="K1863">
        <f>DAY($F1863)</f>
        <v/>
      </c>
      <c r="L1863">
        <f>IF(MOD($A1863,10)&lt;7,"ФО_01_Крупный","ФО_"&amp;TEXT(MOD($A1863,8)+1,"00"))</f>
        <v/>
      </c>
      <c r="M1863">
        <f>IF($AB1863="Да","Регион_001_Крупный","Регион_"&amp;TEXT(MOD(QUOTIENT($A1863-1,20),180)+1,"000"))</f>
        <v/>
      </c>
      <c r="N1863">
        <f>IF($AB1863="Да","Город_"&amp;TEXT(MOD($A1863-1,250)+1,"0000"),"Город_"&amp;TEXT(MOD($A1863-1,3000)+1,"0000"))</f>
        <v/>
      </c>
      <c r="O1863">
        <f>IF($AB1863="Да","Холдинг_Крупный","Холдинг_"&amp;TEXT(MOD(QUOTIENT($A1863-1,10000),20)+1,"00"))</f>
        <v/>
      </c>
      <c r="P1863">
        <f>IF($AB1863="Да","Организация_Крупная","Организация_"&amp;TEXT(MOD(QUOTIENT($A1863-1,500),600)+1,"000"))</f>
        <v/>
      </c>
      <c r="Q1863">
        <f>"Отдел_"&amp;TEXT(MOD(QUOTIENT($A1863-1,50),100)+1,"000")</f>
        <v/>
      </c>
      <c r="R1863">
        <f>IF($AB1863="Да","Группа_Крупная","Группа_"&amp;TEXT(MOD(QUOTIENT($A1863-1,5000),30)+1,"00"))</f>
        <v/>
      </c>
      <c r="S1863">
        <f>IF($AB1863="Да","Категория_Крупная","Категория_"&amp;TEXT(MOD(QUOTIENT($A1863-1,500),120)+1,"000"))</f>
        <v/>
      </c>
      <c r="T1863">
        <f>IF($AB1863="Да","Подкатегория_Крупная","Подкатегория_"&amp;TEXT(MOD(QUOTIENT($A1863-1,50),300)+1,"000"))</f>
        <v/>
      </c>
      <c r="U1863">
        <f>"SKU_"&amp;TEXT($A1863,"0000000")</f>
        <v/>
      </c>
      <c r="V1863">
        <f>CHOOSE(MOD($A1863-1,4)+1,"Enterprise","SMB","Госсектор","Розница")</f>
        <v/>
      </c>
      <c r="W1863">
        <f>"Клиент_"&amp;TEXT(MOD($A1863-1,20000)+1,"00000")</f>
        <v/>
      </c>
      <c r="X1863">
        <f>CHOOSE(MOD($A1863-1,5)+1,"Портал","API","Импорт","Ручной ввод","Интеграция")</f>
        <v/>
      </c>
      <c r="Y1863" s="8">
        <f>ROUND(1000+MOD($A1863*37,90000)+IF($AB1863="Да",5000,0),2)</f>
        <v/>
      </c>
      <c r="Z1863">
        <f>1+MOD($A1863,20)</f>
        <v/>
      </c>
      <c r="AA1863" s="8">
        <f>ROUND($Y1863*(0.08+MOD($A1863,17)/100),2)</f>
        <v/>
      </c>
      <c r="AB1863">
        <f>IF(MOD($A1863,10)&lt;7,"Да","Нет")</f>
        <v/>
      </c>
      <c r="AC1863">
        <f>$R1863&amp;" / "&amp;$S1863&amp;" / "&amp;$T1863</f>
        <v/>
      </c>
      <c r="AD1863">
        <f>1</f>
        <v/>
      </c>
      <c r="AE1863">
        <f>IF($A1863&lt;=Settings!$B$4,"до 100",IF($A1863&lt;=Settings!$B$5,"до 10 000",IF($A1863&lt;=Settings!$B$6,"до 100 000","100 000+")))</f>
        <v/>
      </c>
    </row>
    <row r="1864">
      <c r="A1864">
        <f>ROW()-1</f>
        <v/>
      </c>
      <c r="B1864">
        <f>IF($A1864&lt;=Settings!$B$4,"small_control",IF($A1864&lt;=Settings!$B$5,"medium_10k",IF($A1864&lt;=Settings!$B$6,"large_100k","extreme_1m")))</f>
        <v/>
      </c>
      <c r="C1864">
        <f>"ORD-"&amp;TEXT(QUOTIENT($A1864-1,3)+1,"0000000")</f>
        <v/>
      </c>
      <c r="D1864">
        <f>"LINE-"&amp;TEXT($A1864,"0000000")</f>
        <v/>
      </c>
      <c r="E1864" s="7">
        <f>Settings!$B$2+$A1864-1</f>
        <v/>
      </c>
      <c r="F1864" s="7">
        <f>Settings!$B$2+MOD($A1864-1,Settings!$B$7)</f>
        <v/>
      </c>
      <c r="G1864">
        <f>YEAR($F1864)</f>
        <v/>
      </c>
      <c r="H1864">
        <f>"Q"&amp;ROUNDUP(MONTH($F1864)/3,0)</f>
        <v/>
      </c>
      <c r="I1864">
        <f>MONTH($F1864)</f>
        <v/>
      </c>
      <c r="J1864">
        <f>CHOOSE(MONTH($F1864),"Январь","Февраль","Март","Апрель","Май","Июнь","Июль","Август","Сентябрь","Октябрь","Ноябрь","Декабрь")</f>
        <v/>
      </c>
      <c r="K1864">
        <f>DAY($F1864)</f>
        <v/>
      </c>
      <c r="L1864">
        <f>IF(MOD($A1864,10)&lt;7,"ФО_01_Крупный","ФО_"&amp;TEXT(MOD($A1864,8)+1,"00"))</f>
        <v/>
      </c>
      <c r="M1864">
        <f>IF($AB1864="Да","Регион_001_Крупный","Регион_"&amp;TEXT(MOD(QUOTIENT($A1864-1,20),180)+1,"000"))</f>
        <v/>
      </c>
      <c r="N1864">
        <f>IF($AB1864="Да","Город_"&amp;TEXT(MOD($A1864-1,250)+1,"0000"),"Город_"&amp;TEXT(MOD($A1864-1,3000)+1,"0000"))</f>
        <v/>
      </c>
      <c r="O1864">
        <f>IF($AB1864="Да","Холдинг_Крупный","Холдинг_"&amp;TEXT(MOD(QUOTIENT($A1864-1,10000),20)+1,"00"))</f>
        <v/>
      </c>
      <c r="P1864">
        <f>IF($AB1864="Да","Организация_Крупная","Организация_"&amp;TEXT(MOD(QUOTIENT($A1864-1,500),600)+1,"000"))</f>
        <v/>
      </c>
      <c r="Q1864">
        <f>"Отдел_"&amp;TEXT(MOD(QUOTIENT($A1864-1,50),100)+1,"000")</f>
        <v/>
      </c>
      <c r="R1864">
        <f>IF($AB1864="Да","Группа_Крупная","Группа_"&amp;TEXT(MOD(QUOTIENT($A1864-1,5000),30)+1,"00"))</f>
        <v/>
      </c>
      <c r="S1864">
        <f>IF($AB1864="Да","Категория_Крупная","Категория_"&amp;TEXT(MOD(QUOTIENT($A1864-1,500),120)+1,"000"))</f>
        <v/>
      </c>
      <c r="T1864">
        <f>IF($AB1864="Да","Подкатегория_Крупная","Подкатегория_"&amp;TEXT(MOD(QUOTIENT($A1864-1,50),300)+1,"000"))</f>
        <v/>
      </c>
      <c r="U1864">
        <f>"SKU_"&amp;TEXT($A1864,"0000000")</f>
        <v/>
      </c>
      <c r="V1864">
        <f>CHOOSE(MOD($A1864-1,4)+1,"Enterprise","SMB","Госсектор","Розница")</f>
        <v/>
      </c>
      <c r="W1864">
        <f>"Клиент_"&amp;TEXT(MOD($A1864-1,20000)+1,"00000")</f>
        <v/>
      </c>
      <c r="X1864">
        <f>CHOOSE(MOD($A1864-1,5)+1,"Портал","API","Импорт","Ручной ввод","Интеграция")</f>
        <v/>
      </c>
      <c r="Y1864" s="8">
        <f>ROUND(1000+MOD($A1864*37,90000)+IF($AB1864="Да",5000,0),2)</f>
        <v/>
      </c>
      <c r="Z1864">
        <f>1+MOD($A1864,20)</f>
        <v/>
      </c>
      <c r="AA1864" s="8">
        <f>ROUND($Y1864*(0.08+MOD($A1864,17)/100),2)</f>
        <v/>
      </c>
      <c r="AB1864">
        <f>IF(MOD($A1864,10)&lt;7,"Да","Нет")</f>
        <v/>
      </c>
      <c r="AC1864">
        <f>$R1864&amp;" / "&amp;$S1864&amp;" / "&amp;$T1864</f>
        <v/>
      </c>
      <c r="AD1864">
        <f>1</f>
        <v/>
      </c>
      <c r="AE1864">
        <f>IF($A1864&lt;=Settings!$B$4,"до 100",IF($A1864&lt;=Settings!$B$5,"до 10 000",IF($A1864&lt;=Settings!$B$6,"до 100 000","100 000+")))</f>
        <v/>
      </c>
    </row>
    <row r="1865">
      <c r="A1865">
        <f>ROW()-1</f>
        <v/>
      </c>
      <c r="B1865">
        <f>IF($A1865&lt;=Settings!$B$4,"small_control",IF($A1865&lt;=Settings!$B$5,"medium_10k",IF($A1865&lt;=Settings!$B$6,"large_100k","extreme_1m")))</f>
        <v/>
      </c>
      <c r="C1865">
        <f>"ORD-"&amp;TEXT(QUOTIENT($A1865-1,3)+1,"0000000")</f>
        <v/>
      </c>
      <c r="D1865">
        <f>"LINE-"&amp;TEXT($A1865,"0000000")</f>
        <v/>
      </c>
      <c r="E1865" s="7">
        <f>Settings!$B$2+$A1865-1</f>
        <v/>
      </c>
      <c r="F1865" s="7">
        <f>Settings!$B$2+MOD($A1865-1,Settings!$B$7)</f>
        <v/>
      </c>
      <c r="G1865">
        <f>YEAR($F1865)</f>
        <v/>
      </c>
      <c r="H1865">
        <f>"Q"&amp;ROUNDUP(MONTH($F1865)/3,0)</f>
        <v/>
      </c>
      <c r="I1865">
        <f>MONTH($F1865)</f>
        <v/>
      </c>
      <c r="J1865">
        <f>CHOOSE(MONTH($F1865),"Январь","Февраль","Март","Апрель","Май","Июнь","Июль","Август","Сентябрь","Октябрь","Ноябрь","Декабрь")</f>
        <v/>
      </c>
      <c r="K1865">
        <f>DAY($F1865)</f>
        <v/>
      </c>
      <c r="L1865">
        <f>IF(MOD($A1865,10)&lt;7,"ФО_01_Крупный","ФО_"&amp;TEXT(MOD($A1865,8)+1,"00"))</f>
        <v/>
      </c>
      <c r="M1865">
        <f>IF($AB1865="Да","Регион_001_Крупный","Регион_"&amp;TEXT(MOD(QUOTIENT($A1865-1,20),180)+1,"000"))</f>
        <v/>
      </c>
      <c r="N1865">
        <f>IF($AB1865="Да","Город_"&amp;TEXT(MOD($A1865-1,250)+1,"0000"),"Город_"&amp;TEXT(MOD($A1865-1,3000)+1,"0000"))</f>
        <v/>
      </c>
      <c r="O1865">
        <f>IF($AB1865="Да","Холдинг_Крупный","Холдинг_"&amp;TEXT(MOD(QUOTIENT($A1865-1,10000),20)+1,"00"))</f>
        <v/>
      </c>
      <c r="P1865">
        <f>IF($AB1865="Да","Организация_Крупная","Организация_"&amp;TEXT(MOD(QUOTIENT($A1865-1,500),600)+1,"000"))</f>
        <v/>
      </c>
      <c r="Q1865">
        <f>"Отдел_"&amp;TEXT(MOD(QUOTIENT($A1865-1,50),100)+1,"000")</f>
        <v/>
      </c>
      <c r="R1865">
        <f>IF($AB1865="Да","Группа_Крупная","Группа_"&amp;TEXT(MOD(QUOTIENT($A1865-1,5000),30)+1,"00"))</f>
        <v/>
      </c>
      <c r="S1865">
        <f>IF($AB1865="Да","Категория_Крупная","Категория_"&amp;TEXT(MOD(QUOTIENT($A1865-1,500),120)+1,"000"))</f>
        <v/>
      </c>
      <c r="T1865">
        <f>IF($AB1865="Да","Подкатегория_Крупная","Подкатегория_"&amp;TEXT(MOD(QUOTIENT($A1865-1,50),300)+1,"000"))</f>
        <v/>
      </c>
      <c r="U1865">
        <f>"SKU_"&amp;TEXT($A1865,"0000000")</f>
        <v/>
      </c>
      <c r="V1865">
        <f>CHOOSE(MOD($A1865-1,4)+1,"Enterprise","SMB","Госсектор","Розница")</f>
        <v/>
      </c>
      <c r="W1865">
        <f>"Клиент_"&amp;TEXT(MOD($A1865-1,20000)+1,"00000")</f>
        <v/>
      </c>
      <c r="X1865">
        <f>CHOOSE(MOD($A1865-1,5)+1,"Портал","API","Импорт","Ручной ввод","Интеграция")</f>
        <v/>
      </c>
      <c r="Y1865" s="8">
        <f>ROUND(1000+MOD($A1865*37,90000)+IF($AB1865="Да",5000,0),2)</f>
        <v/>
      </c>
      <c r="Z1865">
        <f>1+MOD($A1865,20)</f>
        <v/>
      </c>
      <c r="AA1865" s="8">
        <f>ROUND($Y1865*(0.08+MOD($A1865,17)/100),2)</f>
        <v/>
      </c>
      <c r="AB1865">
        <f>IF(MOD($A1865,10)&lt;7,"Да","Нет")</f>
        <v/>
      </c>
      <c r="AC1865">
        <f>$R1865&amp;" / "&amp;$S1865&amp;" / "&amp;$T1865</f>
        <v/>
      </c>
      <c r="AD1865">
        <f>1</f>
        <v/>
      </c>
      <c r="AE1865">
        <f>IF($A1865&lt;=Settings!$B$4,"до 100",IF($A1865&lt;=Settings!$B$5,"до 10 000",IF($A1865&lt;=Settings!$B$6,"до 100 000","100 000+")))</f>
        <v/>
      </c>
    </row>
    <row r="1866">
      <c r="A1866">
        <f>ROW()-1</f>
        <v/>
      </c>
      <c r="B1866">
        <f>IF($A1866&lt;=Settings!$B$4,"small_control",IF($A1866&lt;=Settings!$B$5,"medium_10k",IF($A1866&lt;=Settings!$B$6,"large_100k","extreme_1m")))</f>
        <v/>
      </c>
      <c r="C1866">
        <f>"ORD-"&amp;TEXT(QUOTIENT($A1866-1,3)+1,"0000000")</f>
        <v/>
      </c>
      <c r="D1866">
        <f>"LINE-"&amp;TEXT($A1866,"0000000")</f>
        <v/>
      </c>
      <c r="E1866" s="7">
        <f>Settings!$B$2+$A1866-1</f>
        <v/>
      </c>
      <c r="F1866" s="7">
        <f>Settings!$B$2+MOD($A1866-1,Settings!$B$7)</f>
        <v/>
      </c>
      <c r="G1866">
        <f>YEAR($F1866)</f>
        <v/>
      </c>
      <c r="H1866">
        <f>"Q"&amp;ROUNDUP(MONTH($F1866)/3,0)</f>
        <v/>
      </c>
      <c r="I1866">
        <f>MONTH($F1866)</f>
        <v/>
      </c>
      <c r="J1866">
        <f>CHOOSE(MONTH($F1866),"Январь","Февраль","Март","Апрель","Май","Июнь","Июль","Август","Сентябрь","Октябрь","Ноябрь","Декабрь")</f>
        <v/>
      </c>
      <c r="K1866">
        <f>DAY($F1866)</f>
        <v/>
      </c>
      <c r="L1866">
        <f>IF(MOD($A1866,10)&lt;7,"ФО_01_Крупный","ФО_"&amp;TEXT(MOD($A1866,8)+1,"00"))</f>
        <v/>
      </c>
      <c r="M1866">
        <f>IF($AB1866="Да","Регион_001_Крупный","Регион_"&amp;TEXT(MOD(QUOTIENT($A1866-1,20),180)+1,"000"))</f>
        <v/>
      </c>
      <c r="N1866">
        <f>IF($AB1866="Да","Город_"&amp;TEXT(MOD($A1866-1,250)+1,"0000"),"Город_"&amp;TEXT(MOD($A1866-1,3000)+1,"0000"))</f>
        <v/>
      </c>
      <c r="O1866">
        <f>IF($AB1866="Да","Холдинг_Крупный","Холдинг_"&amp;TEXT(MOD(QUOTIENT($A1866-1,10000),20)+1,"00"))</f>
        <v/>
      </c>
      <c r="P1866">
        <f>IF($AB1866="Да","Организация_Крупная","Организация_"&amp;TEXT(MOD(QUOTIENT($A1866-1,500),600)+1,"000"))</f>
        <v/>
      </c>
      <c r="Q1866">
        <f>"Отдел_"&amp;TEXT(MOD(QUOTIENT($A1866-1,50),100)+1,"000")</f>
        <v/>
      </c>
      <c r="R1866">
        <f>IF($AB1866="Да","Группа_Крупная","Группа_"&amp;TEXT(MOD(QUOTIENT($A1866-1,5000),30)+1,"00"))</f>
        <v/>
      </c>
      <c r="S1866">
        <f>IF($AB1866="Да","Категория_Крупная","Категория_"&amp;TEXT(MOD(QUOTIENT($A1866-1,500),120)+1,"000"))</f>
        <v/>
      </c>
      <c r="T1866">
        <f>IF($AB1866="Да","Подкатегория_Крупная","Подкатегория_"&amp;TEXT(MOD(QUOTIENT($A1866-1,50),300)+1,"000"))</f>
        <v/>
      </c>
      <c r="U1866">
        <f>"SKU_"&amp;TEXT($A1866,"0000000")</f>
        <v/>
      </c>
      <c r="V1866">
        <f>CHOOSE(MOD($A1866-1,4)+1,"Enterprise","SMB","Госсектор","Розница")</f>
        <v/>
      </c>
      <c r="W1866">
        <f>"Клиент_"&amp;TEXT(MOD($A1866-1,20000)+1,"00000")</f>
        <v/>
      </c>
      <c r="X1866">
        <f>CHOOSE(MOD($A1866-1,5)+1,"Портал","API","Импорт","Ручной ввод","Интеграция")</f>
        <v/>
      </c>
      <c r="Y1866" s="8">
        <f>ROUND(1000+MOD($A1866*37,90000)+IF($AB1866="Да",5000,0),2)</f>
        <v/>
      </c>
      <c r="Z1866">
        <f>1+MOD($A1866,20)</f>
        <v/>
      </c>
      <c r="AA1866" s="8">
        <f>ROUND($Y1866*(0.08+MOD($A1866,17)/100),2)</f>
        <v/>
      </c>
      <c r="AB1866">
        <f>IF(MOD($A1866,10)&lt;7,"Да","Нет")</f>
        <v/>
      </c>
      <c r="AC1866">
        <f>$R1866&amp;" / "&amp;$S1866&amp;" / "&amp;$T1866</f>
        <v/>
      </c>
      <c r="AD1866">
        <f>1</f>
        <v/>
      </c>
      <c r="AE1866">
        <f>IF($A1866&lt;=Settings!$B$4,"до 100",IF($A1866&lt;=Settings!$B$5,"до 10 000",IF($A1866&lt;=Settings!$B$6,"до 100 000","100 000+")))</f>
        <v/>
      </c>
    </row>
    <row r="1867">
      <c r="A1867">
        <f>ROW()-1</f>
        <v/>
      </c>
      <c r="B1867">
        <f>IF($A1867&lt;=Settings!$B$4,"small_control",IF($A1867&lt;=Settings!$B$5,"medium_10k",IF($A1867&lt;=Settings!$B$6,"large_100k","extreme_1m")))</f>
        <v/>
      </c>
      <c r="C1867">
        <f>"ORD-"&amp;TEXT(QUOTIENT($A1867-1,3)+1,"0000000")</f>
        <v/>
      </c>
      <c r="D1867">
        <f>"LINE-"&amp;TEXT($A1867,"0000000")</f>
        <v/>
      </c>
      <c r="E1867" s="7">
        <f>Settings!$B$2+$A1867-1</f>
        <v/>
      </c>
      <c r="F1867" s="7">
        <f>Settings!$B$2+MOD($A1867-1,Settings!$B$7)</f>
        <v/>
      </c>
      <c r="G1867">
        <f>YEAR($F1867)</f>
        <v/>
      </c>
      <c r="H1867">
        <f>"Q"&amp;ROUNDUP(MONTH($F1867)/3,0)</f>
        <v/>
      </c>
      <c r="I1867">
        <f>MONTH($F1867)</f>
        <v/>
      </c>
      <c r="J1867">
        <f>CHOOSE(MONTH($F1867),"Январь","Февраль","Март","Апрель","Май","Июнь","Июль","Август","Сентябрь","Октябрь","Ноябрь","Декабрь")</f>
        <v/>
      </c>
      <c r="K1867">
        <f>DAY($F1867)</f>
        <v/>
      </c>
      <c r="L1867">
        <f>IF(MOD($A1867,10)&lt;7,"ФО_01_Крупный","ФО_"&amp;TEXT(MOD($A1867,8)+1,"00"))</f>
        <v/>
      </c>
      <c r="M1867">
        <f>IF($AB1867="Да","Регион_001_Крупный","Регион_"&amp;TEXT(MOD(QUOTIENT($A1867-1,20),180)+1,"000"))</f>
        <v/>
      </c>
      <c r="N1867">
        <f>IF($AB1867="Да","Город_"&amp;TEXT(MOD($A1867-1,250)+1,"0000"),"Город_"&amp;TEXT(MOD($A1867-1,3000)+1,"0000"))</f>
        <v/>
      </c>
      <c r="O1867">
        <f>IF($AB1867="Да","Холдинг_Крупный","Холдинг_"&amp;TEXT(MOD(QUOTIENT($A1867-1,10000),20)+1,"00"))</f>
        <v/>
      </c>
      <c r="P1867">
        <f>IF($AB1867="Да","Организация_Крупная","Организация_"&amp;TEXT(MOD(QUOTIENT($A1867-1,500),600)+1,"000"))</f>
        <v/>
      </c>
      <c r="Q1867">
        <f>"Отдел_"&amp;TEXT(MOD(QUOTIENT($A1867-1,50),100)+1,"000")</f>
        <v/>
      </c>
      <c r="R1867">
        <f>IF($AB1867="Да","Группа_Крупная","Группа_"&amp;TEXT(MOD(QUOTIENT($A1867-1,5000),30)+1,"00"))</f>
        <v/>
      </c>
      <c r="S1867">
        <f>IF($AB1867="Да","Категория_Крупная","Категория_"&amp;TEXT(MOD(QUOTIENT($A1867-1,500),120)+1,"000"))</f>
        <v/>
      </c>
      <c r="T1867">
        <f>IF($AB1867="Да","Подкатегория_Крупная","Подкатегория_"&amp;TEXT(MOD(QUOTIENT($A1867-1,50),300)+1,"000"))</f>
        <v/>
      </c>
      <c r="U1867">
        <f>"SKU_"&amp;TEXT($A1867,"0000000")</f>
        <v/>
      </c>
      <c r="V1867">
        <f>CHOOSE(MOD($A1867-1,4)+1,"Enterprise","SMB","Госсектор","Розница")</f>
        <v/>
      </c>
      <c r="W1867">
        <f>"Клиент_"&amp;TEXT(MOD($A1867-1,20000)+1,"00000")</f>
        <v/>
      </c>
      <c r="X1867">
        <f>CHOOSE(MOD($A1867-1,5)+1,"Портал","API","Импорт","Ручной ввод","Интеграция")</f>
        <v/>
      </c>
      <c r="Y1867" s="8">
        <f>ROUND(1000+MOD($A1867*37,90000)+IF($AB1867="Да",5000,0),2)</f>
        <v/>
      </c>
      <c r="Z1867">
        <f>1+MOD($A1867,20)</f>
        <v/>
      </c>
      <c r="AA1867" s="8">
        <f>ROUND($Y1867*(0.08+MOD($A1867,17)/100),2)</f>
        <v/>
      </c>
      <c r="AB1867">
        <f>IF(MOD($A1867,10)&lt;7,"Да","Нет")</f>
        <v/>
      </c>
      <c r="AC1867">
        <f>$R1867&amp;" / "&amp;$S1867&amp;" / "&amp;$T1867</f>
        <v/>
      </c>
      <c r="AD1867">
        <f>1</f>
        <v/>
      </c>
      <c r="AE1867">
        <f>IF($A1867&lt;=Settings!$B$4,"до 100",IF($A1867&lt;=Settings!$B$5,"до 10 000",IF($A1867&lt;=Settings!$B$6,"до 100 000","100 000+")))</f>
        <v/>
      </c>
    </row>
    <row r="1868">
      <c r="A1868">
        <f>ROW()-1</f>
        <v/>
      </c>
      <c r="B1868">
        <f>IF($A1868&lt;=Settings!$B$4,"small_control",IF($A1868&lt;=Settings!$B$5,"medium_10k",IF($A1868&lt;=Settings!$B$6,"large_100k","extreme_1m")))</f>
        <v/>
      </c>
      <c r="C1868">
        <f>"ORD-"&amp;TEXT(QUOTIENT($A1868-1,3)+1,"0000000")</f>
        <v/>
      </c>
      <c r="D1868">
        <f>"LINE-"&amp;TEXT($A1868,"0000000")</f>
        <v/>
      </c>
      <c r="E1868" s="7">
        <f>Settings!$B$2+$A1868-1</f>
        <v/>
      </c>
      <c r="F1868" s="7">
        <f>Settings!$B$2+MOD($A1868-1,Settings!$B$7)</f>
        <v/>
      </c>
      <c r="G1868">
        <f>YEAR($F1868)</f>
        <v/>
      </c>
      <c r="H1868">
        <f>"Q"&amp;ROUNDUP(MONTH($F1868)/3,0)</f>
        <v/>
      </c>
      <c r="I1868">
        <f>MONTH($F1868)</f>
        <v/>
      </c>
      <c r="J1868">
        <f>CHOOSE(MONTH($F1868),"Январь","Февраль","Март","Апрель","Май","Июнь","Июль","Август","Сентябрь","Октябрь","Ноябрь","Декабрь")</f>
        <v/>
      </c>
      <c r="K1868">
        <f>DAY($F1868)</f>
        <v/>
      </c>
      <c r="L1868">
        <f>IF(MOD($A1868,10)&lt;7,"ФО_01_Крупный","ФО_"&amp;TEXT(MOD($A1868,8)+1,"00"))</f>
        <v/>
      </c>
      <c r="M1868">
        <f>IF($AB1868="Да","Регион_001_Крупный","Регион_"&amp;TEXT(MOD(QUOTIENT($A1868-1,20),180)+1,"000"))</f>
        <v/>
      </c>
      <c r="N1868">
        <f>IF($AB1868="Да","Город_"&amp;TEXT(MOD($A1868-1,250)+1,"0000"),"Город_"&amp;TEXT(MOD($A1868-1,3000)+1,"0000"))</f>
        <v/>
      </c>
      <c r="O1868">
        <f>IF($AB1868="Да","Холдинг_Крупный","Холдинг_"&amp;TEXT(MOD(QUOTIENT($A1868-1,10000),20)+1,"00"))</f>
        <v/>
      </c>
      <c r="P1868">
        <f>IF($AB1868="Да","Организация_Крупная","Организация_"&amp;TEXT(MOD(QUOTIENT($A1868-1,500),600)+1,"000"))</f>
        <v/>
      </c>
      <c r="Q1868">
        <f>"Отдел_"&amp;TEXT(MOD(QUOTIENT($A1868-1,50),100)+1,"000")</f>
        <v/>
      </c>
      <c r="R1868">
        <f>IF($AB1868="Да","Группа_Крупная","Группа_"&amp;TEXT(MOD(QUOTIENT($A1868-1,5000),30)+1,"00"))</f>
        <v/>
      </c>
      <c r="S1868">
        <f>IF($AB1868="Да","Категория_Крупная","Категория_"&amp;TEXT(MOD(QUOTIENT($A1868-1,500),120)+1,"000"))</f>
        <v/>
      </c>
      <c r="T1868">
        <f>IF($AB1868="Да","Подкатегория_Крупная","Подкатегория_"&amp;TEXT(MOD(QUOTIENT($A1868-1,50),300)+1,"000"))</f>
        <v/>
      </c>
      <c r="U1868">
        <f>"SKU_"&amp;TEXT($A1868,"0000000")</f>
        <v/>
      </c>
      <c r="V1868">
        <f>CHOOSE(MOD($A1868-1,4)+1,"Enterprise","SMB","Госсектор","Розница")</f>
        <v/>
      </c>
      <c r="W1868">
        <f>"Клиент_"&amp;TEXT(MOD($A1868-1,20000)+1,"00000")</f>
        <v/>
      </c>
      <c r="X1868">
        <f>CHOOSE(MOD($A1868-1,5)+1,"Портал","API","Импорт","Ручной ввод","Интеграция")</f>
        <v/>
      </c>
      <c r="Y1868" s="8">
        <f>ROUND(1000+MOD($A1868*37,90000)+IF($AB1868="Да",5000,0),2)</f>
        <v/>
      </c>
      <c r="Z1868">
        <f>1+MOD($A1868,20)</f>
        <v/>
      </c>
      <c r="AA1868" s="8">
        <f>ROUND($Y1868*(0.08+MOD($A1868,17)/100),2)</f>
        <v/>
      </c>
      <c r="AB1868">
        <f>IF(MOD($A1868,10)&lt;7,"Да","Нет")</f>
        <v/>
      </c>
      <c r="AC1868">
        <f>$R1868&amp;" / "&amp;$S1868&amp;" / "&amp;$T1868</f>
        <v/>
      </c>
      <c r="AD1868">
        <f>1</f>
        <v/>
      </c>
      <c r="AE1868">
        <f>IF($A1868&lt;=Settings!$B$4,"до 100",IF($A1868&lt;=Settings!$B$5,"до 10 000",IF($A1868&lt;=Settings!$B$6,"до 100 000","100 000+")))</f>
        <v/>
      </c>
    </row>
    <row r="1869">
      <c r="A1869">
        <f>ROW()-1</f>
        <v/>
      </c>
      <c r="B1869">
        <f>IF($A1869&lt;=Settings!$B$4,"small_control",IF($A1869&lt;=Settings!$B$5,"medium_10k",IF($A1869&lt;=Settings!$B$6,"large_100k","extreme_1m")))</f>
        <v/>
      </c>
      <c r="C1869">
        <f>"ORD-"&amp;TEXT(QUOTIENT($A1869-1,3)+1,"0000000")</f>
        <v/>
      </c>
      <c r="D1869">
        <f>"LINE-"&amp;TEXT($A1869,"0000000")</f>
        <v/>
      </c>
      <c r="E1869" s="7">
        <f>Settings!$B$2+$A1869-1</f>
        <v/>
      </c>
      <c r="F1869" s="7">
        <f>Settings!$B$2+MOD($A1869-1,Settings!$B$7)</f>
        <v/>
      </c>
      <c r="G1869">
        <f>YEAR($F1869)</f>
        <v/>
      </c>
      <c r="H1869">
        <f>"Q"&amp;ROUNDUP(MONTH($F1869)/3,0)</f>
        <v/>
      </c>
      <c r="I1869">
        <f>MONTH($F1869)</f>
        <v/>
      </c>
      <c r="J1869">
        <f>CHOOSE(MONTH($F1869),"Январь","Февраль","Март","Апрель","Май","Июнь","Июль","Август","Сентябрь","Октябрь","Ноябрь","Декабрь")</f>
        <v/>
      </c>
      <c r="K1869">
        <f>DAY($F1869)</f>
        <v/>
      </c>
      <c r="L1869">
        <f>IF(MOD($A1869,10)&lt;7,"ФО_01_Крупный","ФО_"&amp;TEXT(MOD($A1869,8)+1,"00"))</f>
        <v/>
      </c>
      <c r="M1869">
        <f>IF($AB1869="Да","Регион_001_Крупный","Регион_"&amp;TEXT(MOD(QUOTIENT($A1869-1,20),180)+1,"000"))</f>
        <v/>
      </c>
      <c r="N1869">
        <f>IF($AB1869="Да","Город_"&amp;TEXT(MOD($A1869-1,250)+1,"0000"),"Город_"&amp;TEXT(MOD($A1869-1,3000)+1,"0000"))</f>
        <v/>
      </c>
      <c r="O1869">
        <f>IF($AB1869="Да","Холдинг_Крупный","Холдинг_"&amp;TEXT(MOD(QUOTIENT($A1869-1,10000),20)+1,"00"))</f>
        <v/>
      </c>
      <c r="P1869">
        <f>IF($AB1869="Да","Организация_Крупная","Организация_"&amp;TEXT(MOD(QUOTIENT($A1869-1,500),600)+1,"000"))</f>
        <v/>
      </c>
      <c r="Q1869">
        <f>"Отдел_"&amp;TEXT(MOD(QUOTIENT($A1869-1,50),100)+1,"000")</f>
        <v/>
      </c>
      <c r="R1869">
        <f>IF($AB1869="Да","Группа_Крупная","Группа_"&amp;TEXT(MOD(QUOTIENT($A1869-1,5000),30)+1,"00"))</f>
        <v/>
      </c>
      <c r="S1869">
        <f>IF($AB1869="Да","Категория_Крупная","Категория_"&amp;TEXT(MOD(QUOTIENT($A1869-1,500),120)+1,"000"))</f>
        <v/>
      </c>
      <c r="T1869">
        <f>IF($AB1869="Да","Подкатегория_Крупная","Подкатегория_"&amp;TEXT(MOD(QUOTIENT($A1869-1,50),300)+1,"000"))</f>
        <v/>
      </c>
      <c r="U1869">
        <f>"SKU_"&amp;TEXT($A1869,"0000000")</f>
        <v/>
      </c>
      <c r="V1869">
        <f>CHOOSE(MOD($A1869-1,4)+1,"Enterprise","SMB","Госсектор","Розница")</f>
        <v/>
      </c>
      <c r="W1869">
        <f>"Клиент_"&amp;TEXT(MOD($A1869-1,20000)+1,"00000")</f>
        <v/>
      </c>
      <c r="X1869">
        <f>CHOOSE(MOD($A1869-1,5)+1,"Портал","API","Импорт","Ручной ввод","Интеграция")</f>
        <v/>
      </c>
      <c r="Y1869" s="8">
        <f>ROUND(1000+MOD($A1869*37,90000)+IF($AB1869="Да",5000,0),2)</f>
        <v/>
      </c>
      <c r="Z1869">
        <f>1+MOD($A1869,20)</f>
        <v/>
      </c>
      <c r="AA1869" s="8">
        <f>ROUND($Y1869*(0.08+MOD($A1869,17)/100),2)</f>
        <v/>
      </c>
      <c r="AB1869">
        <f>IF(MOD($A1869,10)&lt;7,"Да","Нет")</f>
        <v/>
      </c>
      <c r="AC1869">
        <f>$R1869&amp;" / "&amp;$S1869&amp;" / "&amp;$T1869</f>
        <v/>
      </c>
      <c r="AD1869">
        <f>1</f>
        <v/>
      </c>
      <c r="AE1869">
        <f>IF($A1869&lt;=Settings!$B$4,"до 100",IF($A1869&lt;=Settings!$B$5,"до 10 000",IF($A1869&lt;=Settings!$B$6,"до 100 000","100 000+")))</f>
        <v/>
      </c>
    </row>
    <row r="1870">
      <c r="A1870">
        <f>ROW()-1</f>
        <v/>
      </c>
      <c r="B1870">
        <f>IF($A1870&lt;=Settings!$B$4,"small_control",IF($A1870&lt;=Settings!$B$5,"medium_10k",IF($A1870&lt;=Settings!$B$6,"large_100k","extreme_1m")))</f>
        <v/>
      </c>
      <c r="C1870">
        <f>"ORD-"&amp;TEXT(QUOTIENT($A1870-1,3)+1,"0000000")</f>
        <v/>
      </c>
      <c r="D1870">
        <f>"LINE-"&amp;TEXT($A1870,"0000000")</f>
        <v/>
      </c>
      <c r="E1870" s="7">
        <f>Settings!$B$2+$A1870-1</f>
        <v/>
      </c>
      <c r="F1870" s="7">
        <f>Settings!$B$2+MOD($A1870-1,Settings!$B$7)</f>
        <v/>
      </c>
      <c r="G1870">
        <f>YEAR($F1870)</f>
        <v/>
      </c>
      <c r="H1870">
        <f>"Q"&amp;ROUNDUP(MONTH($F1870)/3,0)</f>
        <v/>
      </c>
      <c r="I1870">
        <f>MONTH($F1870)</f>
        <v/>
      </c>
      <c r="J1870">
        <f>CHOOSE(MONTH($F1870),"Январь","Февраль","Март","Апрель","Май","Июнь","Июль","Август","Сентябрь","Октябрь","Ноябрь","Декабрь")</f>
        <v/>
      </c>
      <c r="K1870">
        <f>DAY($F1870)</f>
        <v/>
      </c>
      <c r="L1870">
        <f>IF(MOD($A1870,10)&lt;7,"ФО_01_Крупный","ФО_"&amp;TEXT(MOD($A1870,8)+1,"00"))</f>
        <v/>
      </c>
      <c r="M1870">
        <f>IF($AB1870="Да","Регион_001_Крупный","Регион_"&amp;TEXT(MOD(QUOTIENT($A1870-1,20),180)+1,"000"))</f>
        <v/>
      </c>
      <c r="N1870">
        <f>IF($AB1870="Да","Город_"&amp;TEXT(MOD($A1870-1,250)+1,"0000"),"Город_"&amp;TEXT(MOD($A1870-1,3000)+1,"0000"))</f>
        <v/>
      </c>
      <c r="O1870">
        <f>IF($AB1870="Да","Холдинг_Крупный","Холдинг_"&amp;TEXT(MOD(QUOTIENT($A1870-1,10000),20)+1,"00"))</f>
        <v/>
      </c>
      <c r="P1870">
        <f>IF($AB1870="Да","Организация_Крупная","Организация_"&amp;TEXT(MOD(QUOTIENT($A1870-1,500),600)+1,"000"))</f>
        <v/>
      </c>
      <c r="Q1870">
        <f>"Отдел_"&amp;TEXT(MOD(QUOTIENT($A1870-1,50),100)+1,"000")</f>
        <v/>
      </c>
      <c r="R1870">
        <f>IF($AB1870="Да","Группа_Крупная","Группа_"&amp;TEXT(MOD(QUOTIENT($A1870-1,5000),30)+1,"00"))</f>
        <v/>
      </c>
      <c r="S1870">
        <f>IF($AB1870="Да","Категория_Крупная","Категория_"&amp;TEXT(MOD(QUOTIENT($A1870-1,500),120)+1,"000"))</f>
        <v/>
      </c>
      <c r="T1870">
        <f>IF($AB1870="Да","Подкатегория_Крупная","Подкатегория_"&amp;TEXT(MOD(QUOTIENT($A1870-1,50),300)+1,"000"))</f>
        <v/>
      </c>
      <c r="U1870">
        <f>"SKU_"&amp;TEXT($A1870,"0000000")</f>
        <v/>
      </c>
      <c r="V1870">
        <f>CHOOSE(MOD($A1870-1,4)+1,"Enterprise","SMB","Госсектор","Розница")</f>
        <v/>
      </c>
      <c r="W1870">
        <f>"Клиент_"&amp;TEXT(MOD($A1870-1,20000)+1,"00000")</f>
        <v/>
      </c>
      <c r="X1870">
        <f>CHOOSE(MOD($A1870-1,5)+1,"Портал","API","Импорт","Ручной ввод","Интеграция")</f>
        <v/>
      </c>
      <c r="Y1870" s="8">
        <f>ROUND(1000+MOD($A1870*37,90000)+IF($AB1870="Да",5000,0),2)</f>
        <v/>
      </c>
      <c r="Z1870">
        <f>1+MOD($A1870,20)</f>
        <v/>
      </c>
      <c r="AA1870" s="8">
        <f>ROUND($Y1870*(0.08+MOD($A1870,17)/100),2)</f>
        <v/>
      </c>
      <c r="AB1870">
        <f>IF(MOD($A1870,10)&lt;7,"Да","Нет")</f>
        <v/>
      </c>
      <c r="AC1870">
        <f>$R1870&amp;" / "&amp;$S1870&amp;" / "&amp;$T1870</f>
        <v/>
      </c>
      <c r="AD1870">
        <f>1</f>
        <v/>
      </c>
      <c r="AE1870">
        <f>IF($A1870&lt;=Settings!$B$4,"до 100",IF($A1870&lt;=Settings!$B$5,"до 10 000",IF($A1870&lt;=Settings!$B$6,"до 100 000","100 000+")))</f>
        <v/>
      </c>
    </row>
    <row r="1871">
      <c r="A1871">
        <f>ROW()-1</f>
        <v/>
      </c>
      <c r="B1871">
        <f>IF($A1871&lt;=Settings!$B$4,"small_control",IF($A1871&lt;=Settings!$B$5,"medium_10k",IF($A1871&lt;=Settings!$B$6,"large_100k","extreme_1m")))</f>
        <v/>
      </c>
      <c r="C1871">
        <f>"ORD-"&amp;TEXT(QUOTIENT($A1871-1,3)+1,"0000000")</f>
        <v/>
      </c>
      <c r="D1871">
        <f>"LINE-"&amp;TEXT($A1871,"0000000")</f>
        <v/>
      </c>
      <c r="E1871" s="7">
        <f>Settings!$B$2+$A1871-1</f>
        <v/>
      </c>
      <c r="F1871" s="7">
        <f>Settings!$B$2+MOD($A1871-1,Settings!$B$7)</f>
        <v/>
      </c>
      <c r="G1871">
        <f>YEAR($F1871)</f>
        <v/>
      </c>
      <c r="H1871">
        <f>"Q"&amp;ROUNDUP(MONTH($F1871)/3,0)</f>
        <v/>
      </c>
      <c r="I1871">
        <f>MONTH($F1871)</f>
        <v/>
      </c>
      <c r="J1871">
        <f>CHOOSE(MONTH($F1871),"Январь","Февраль","Март","Апрель","Май","Июнь","Июль","Август","Сентябрь","Октябрь","Ноябрь","Декабрь")</f>
        <v/>
      </c>
      <c r="K1871">
        <f>DAY($F1871)</f>
        <v/>
      </c>
      <c r="L1871">
        <f>IF(MOD($A1871,10)&lt;7,"ФО_01_Крупный","ФО_"&amp;TEXT(MOD($A1871,8)+1,"00"))</f>
        <v/>
      </c>
      <c r="M1871">
        <f>IF($AB1871="Да","Регион_001_Крупный","Регион_"&amp;TEXT(MOD(QUOTIENT($A1871-1,20),180)+1,"000"))</f>
        <v/>
      </c>
      <c r="N1871">
        <f>IF($AB1871="Да","Город_"&amp;TEXT(MOD($A1871-1,250)+1,"0000"),"Город_"&amp;TEXT(MOD($A1871-1,3000)+1,"0000"))</f>
        <v/>
      </c>
      <c r="O1871">
        <f>IF($AB1871="Да","Холдинг_Крупный","Холдинг_"&amp;TEXT(MOD(QUOTIENT($A1871-1,10000),20)+1,"00"))</f>
        <v/>
      </c>
      <c r="P1871">
        <f>IF($AB1871="Да","Организация_Крупная","Организация_"&amp;TEXT(MOD(QUOTIENT($A1871-1,500),600)+1,"000"))</f>
        <v/>
      </c>
      <c r="Q1871">
        <f>"Отдел_"&amp;TEXT(MOD(QUOTIENT($A1871-1,50),100)+1,"000")</f>
        <v/>
      </c>
      <c r="R1871">
        <f>IF($AB1871="Да","Группа_Крупная","Группа_"&amp;TEXT(MOD(QUOTIENT($A1871-1,5000),30)+1,"00"))</f>
        <v/>
      </c>
      <c r="S1871">
        <f>IF($AB1871="Да","Категория_Крупная","Категория_"&amp;TEXT(MOD(QUOTIENT($A1871-1,500),120)+1,"000"))</f>
        <v/>
      </c>
      <c r="T1871">
        <f>IF($AB1871="Да","Подкатегория_Крупная","Подкатегория_"&amp;TEXT(MOD(QUOTIENT($A1871-1,50),300)+1,"000"))</f>
        <v/>
      </c>
      <c r="U1871">
        <f>"SKU_"&amp;TEXT($A1871,"0000000")</f>
        <v/>
      </c>
      <c r="V1871">
        <f>CHOOSE(MOD($A1871-1,4)+1,"Enterprise","SMB","Госсектор","Розница")</f>
        <v/>
      </c>
      <c r="W1871">
        <f>"Клиент_"&amp;TEXT(MOD($A1871-1,20000)+1,"00000")</f>
        <v/>
      </c>
      <c r="X1871">
        <f>CHOOSE(MOD($A1871-1,5)+1,"Портал","API","Импорт","Ручной ввод","Интеграция")</f>
        <v/>
      </c>
      <c r="Y1871" s="8">
        <f>ROUND(1000+MOD($A1871*37,90000)+IF($AB1871="Да",5000,0),2)</f>
        <v/>
      </c>
      <c r="Z1871">
        <f>1+MOD($A1871,20)</f>
        <v/>
      </c>
      <c r="AA1871" s="8">
        <f>ROUND($Y1871*(0.08+MOD($A1871,17)/100),2)</f>
        <v/>
      </c>
      <c r="AB1871">
        <f>IF(MOD($A1871,10)&lt;7,"Да","Нет")</f>
        <v/>
      </c>
      <c r="AC1871">
        <f>$R1871&amp;" / "&amp;$S1871&amp;" / "&amp;$T1871</f>
        <v/>
      </c>
      <c r="AD1871">
        <f>1</f>
        <v/>
      </c>
      <c r="AE1871">
        <f>IF($A1871&lt;=Settings!$B$4,"до 100",IF($A1871&lt;=Settings!$B$5,"до 10 000",IF($A1871&lt;=Settings!$B$6,"до 100 000","100 000+")))</f>
        <v/>
      </c>
    </row>
    <row r="1872">
      <c r="A1872">
        <f>ROW()-1</f>
        <v/>
      </c>
      <c r="B1872">
        <f>IF($A1872&lt;=Settings!$B$4,"small_control",IF($A1872&lt;=Settings!$B$5,"medium_10k",IF($A1872&lt;=Settings!$B$6,"large_100k","extreme_1m")))</f>
        <v/>
      </c>
      <c r="C1872">
        <f>"ORD-"&amp;TEXT(QUOTIENT($A1872-1,3)+1,"0000000")</f>
        <v/>
      </c>
      <c r="D1872">
        <f>"LINE-"&amp;TEXT($A1872,"0000000")</f>
        <v/>
      </c>
      <c r="E1872" s="7">
        <f>Settings!$B$2+$A1872-1</f>
        <v/>
      </c>
      <c r="F1872" s="7">
        <f>Settings!$B$2+MOD($A1872-1,Settings!$B$7)</f>
        <v/>
      </c>
      <c r="G1872">
        <f>YEAR($F1872)</f>
        <v/>
      </c>
      <c r="H1872">
        <f>"Q"&amp;ROUNDUP(MONTH($F1872)/3,0)</f>
        <v/>
      </c>
      <c r="I1872">
        <f>MONTH($F1872)</f>
        <v/>
      </c>
      <c r="J1872">
        <f>CHOOSE(MONTH($F1872),"Январь","Февраль","Март","Апрель","Май","Июнь","Июль","Август","Сентябрь","Октябрь","Ноябрь","Декабрь")</f>
        <v/>
      </c>
      <c r="K1872">
        <f>DAY($F1872)</f>
        <v/>
      </c>
      <c r="L1872">
        <f>IF(MOD($A1872,10)&lt;7,"ФО_01_Крупный","ФО_"&amp;TEXT(MOD($A1872,8)+1,"00"))</f>
        <v/>
      </c>
      <c r="M1872">
        <f>IF($AB1872="Да","Регион_001_Крупный","Регион_"&amp;TEXT(MOD(QUOTIENT($A1872-1,20),180)+1,"000"))</f>
        <v/>
      </c>
      <c r="N1872">
        <f>IF($AB1872="Да","Город_"&amp;TEXT(MOD($A1872-1,250)+1,"0000"),"Город_"&amp;TEXT(MOD($A1872-1,3000)+1,"0000"))</f>
        <v/>
      </c>
      <c r="O1872">
        <f>IF($AB1872="Да","Холдинг_Крупный","Холдинг_"&amp;TEXT(MOD(QUOTIENT($A1872-1,10000),20)+1,"00"))</f>
        <v/>
      </c>
      <c r="P1872">
        <f>IF($AB1872="Да","Организация_Крупная","Организация_"&amp;TEXT(MOD(QUOTIENT($A1872-1,500),600)+1,"000"))</f>
        <v/>
      </c>
      <c r="Q1872">
        <f>"Отдел_"&amp;TEXT(MOD(QUOTIENT($A1872-1,50),100)+1,"000")</f>
        <v/>
      </c>
      <c r="R1872">
        <f>IF($AB1872="Да","Группа_Крупная","Группа_"&amp;TEXT(MOD(QUOTIENT($A1872-1,5000),30)+1,"00"))</f>
        <v/>
      </c>
      <c r="S1872">
        <f>IF($AB1872="Да","Категория_Крупная","Категория_"&amp;TEXT(MOD(QUOTIENT($A1872-1,500),120)+1,"000"))</f>
        <v/>
      </c>
      <c r="T1872">
        <f>IF($AB1872="Да","Подкатегория_Крупная","Подкатегория_"&amp;TEXT(MOD(QUOTIENT($A1872-1,50),300)+1,"000"))</f>
        <v/>
      </c>
      <c r="U1872">
        <f>"SKU_"&amp;TEXT($A1872,"0000000")</f>
        <v/>
      </c>
      <c r="V1872">
        <f>CHOOSE(MOD($A1872-1,4)+1,"Enterprise","SMB","Госсектор","Розница")</f>
        <v/>
      </c>
      <c r="W1872">
        <f>"Клиент_"&amp;TEXT(MOD($A1872-1,20000)+1,"00000")</f>
        <v/>
      </c>
      <c r="X1872">
        <f>CHOOSE(MOD($A1872-1,5)+1,"Портал","API","Импорт","Ручной ввод","Интеграция")</f>
        <v/>
      </c>
      <c r="Y1872" s="8">
        <f>ROUND(1000+MOD($A1872*37,90000)+IF($AB1872="Да",5000,0),2)</f>
        <v/>
      </c>
      <c r="Z1872">
        <f>1+MOD($A1872,20)</f>
        <v/>
      </c>
      <c r="AA1872" s="8">
        <f>ROUND($Y1872*(0.08+MOD($A1872,17)/100),2)</f>
        <v/>
      </c>
      <c r="AB1872">
        <f>IF(MOD($A1872,10)&lt;7,"Да","Нет")</f>
        <v/>
      </c>
      <c r="AC1872">
        <f>$R1872&amp;" / "&amp;$S1872&amp;" / "&amp;$T1872</f>
        <v/>
      </c>
      <c r="AD1872">
        <f>1</f>
        <v/>
      </c>
      <c r="AE1872">
        <f>IF($A1872&lt;=Settings!$B$4,"до 100",IF($A1872&lt;=Settings!$B$5,"до 10 000",IF($A1872&lt;=Settings!$B$6,"до 100 000","100 000+")))</f>
        <v/>
      </c>
    </row>
    <row r="1873">
      <c r="A1873">
        <f>ROW()-1</f>
        <v/>
      </c>
      <c r="B1873">
        <f>IF($A1873&lt;=Settings!$B$4,"small_control",IF($A1873&lt;=Settings!$B$5,"medium_10k",IF($A1873&lt;=Settings!$B$6,"large_100k","extreme_1m")))</f>
        <v/>
      </c>
      <c r="C1873">
        <f>"ORD-"&amp;TEXT(QUOTIENT($A1873-1,3)+1,"0000000")</f>
        <v/>
      </c>
      <c r="D1873">
        <f>"LINE-"&amp;TEXT($A1873,"0000000")</f>
        <v/>
      </c>
      <c r="E1873" s="7">
        <f>Settings!$B$2+$A1873-1</f>
        <v/>
      </c>
      <c r="F1873" s="7">
        <f>Settings!$B$2+MOD($A1873-1,Settings!$B$7)</f>
        <v/>
      </c>
      <c r="G1873">
        <f>YEAR($F1873)</f>
        <v/>
      </c>
      <c r="H1873">
        <f>"Q"&amp;ROUNDUP(MONTH($F1873)/3,0)</f>
        <v/>
      </c>
      <c r="I1873">
        <f>MONTH($F1873)</f>
        <v/>
      </c>
      <c r="J1873">
        <f>CHOOSE(MONTH($F1873),"Январь","Февраль","Март","Апрель","Май","Июнь","Июль","Август","Сентябрь","Октябрь","Ноябрь","Декабрь")</f>
        <v/>
      </c>
      <c r="K1873">
        <f>DAY($F1873)</f>
        <v/>
      </c>
      <c r="L1873">
        <f>IF(MOD($A1873,10)&lt;7,"ФО_01_Крупный","ФО_"&amp;TEXT(MOD($A1873,8)+1,"00"))</f>
        <v/>
      </c>
      <c r="M1873">
        <f>IF($AB1873="Да","Регион_001_Крупный","Регион_"&amp;TEXT(MOD(QUOTIENT($A1873-1,20),180)+1,"000"))</f>
        <v/>
      </c>
      <c r="N1873">
        <f>IF($AB1873="Да","Город_"&amp;TEXT(MOD($A1873-1,250)+1,"0000"),"Город_"&amp;TEXT(MOD($A1873-1,3000)+1,"0000"))</f>
        <v/>
      </c>
      <c r="O1873">
        <f>IF($AB1873="Да","Холдинг_Крупный","Холдинг_"&amp;TEXT(MOD(QUOTIENT($A1873-1,10000),20)+1,"00"))</f>
        <v/>
      </c>
      <c r="P1873">
        <f>IF($AB1873="Да","Организация_Крупная","Организация_"&amp;TEXT(MOD(QUOTIENT($A1873-1,500),600)+1,"000"))</f>
        <v/>
      </c>
      <c r="Q1873">
        <f>"Отдел_"&amp;TEXT(MOD(QUOTIENT($A1873-1,50),100)+1,"000")</f>
        <v/>
      </c>
      <c r="R1873">
        <f>IF($AB1873="Да","Группа_Крупная","Группа_"&amp;TEXT(MOD(QUOTIENT($A1873-1,5000),30)+1,"00"))</f>
        <v/>
      </c>
      <c r="S1873">
        <f>IF($AB1873="Да","Категория_Крупная","Категория_"&amp;TEXT(MOD(QUOTIENT($A1873-1,500),120)+1,"000"))</f>
        <v/>
      </c>
      <c r="T1873">
        <f>IF($AB1873="Да","Подкатегория_Крупная","Подкатегория_"&amp;TEXT(MOD(QUOTIENT($A1873-1,50),300)+1,"000"))</f>
        <v/>
      </c>
      <c r="U1873">
        <f>"SKU_"&amp;TEXT($A1873,"0000000")</f>
        <v/>
      </c>
      <c r="V1873">
        <f>CHOOSE(MOD($A1873-1,4)+1,"Enterprise","SMB","Госсектор","Розница")</f>
        <v/>
      </c>
      <c r="W1873">
        <f>"Клиент_"&amp;TEXT(MOD($A1873-1,20000)+1,"00000")</f>
        <v/>
      </c>
      <c r="X1873">
        <f>CHOOSE(MOD($A1873-1,5)+1,"Портал","API","Импорт","Ручной ввод","Интеграция")</f>
        <v/>
      </c>
      <c r="Y1873" s="8">
        <f>ROUND(1000+MOD($A1873*37,90000)+IF($AB1873="Да",5000,0),2)</f>
        <v/>
      </c>
      <c r="Z1873">
        <f>1+MOD($A1873,20)</f>
        <v/>
      </c>
      <c r="AA1873" s="8">
        <f>ROUND($Y1873*(0.08+MOD($A1873,17)/100),2)</f>
        <v/>
      </c>
      <c r="AB1873">
        <f>IF(MOD($A1873,10)&lt;7,"Да","Нет")</f>
        <v/>
      </c>
      <c r="AC1873">
        <f>$R1873&amp;" / "&amp;$S1873&amp;" / "&amp;$T1873</f>
        <v/>
      </c>
      <c r="AD1873">
        <f>1</f>
        <v/>
      </c>
      <c r="AE1873">
        <f>IF($A1873&lt;=Settings!$B$4,"до 100",IF($A1873&lt;=Settings!$B$5,"до 10 000",IF($A1873&lt;=Settings!$B$6,"до 100 000","100 000+")))</f>
        <v/>
      </c>
    </row>
    <row r="1874">
      <c r="A1874">
        <f>ROW()-1</f>
        <v/>
      </c>
      <c r="B1874">
        <f>IF($A1874&lt;=Settings!$B$4,"small_control",IF($A1874&lt;=Settings!$B$5,"medium_10k",IF($A1874&lt;=Settings!$B$6,"large_100k","extreme_1m")))</f>
        <v/>
      </c>
      <c r="C1874">
        <f>"ORD-"&amp;TEXT(QUOTIENT($A1874-1,3)+1,"0000000")</f>
        <v/>
      </c>
      <c r="D1874">
        <f>"LINE-"&amp;TEXT($A1874,"0000000")</f>
        <v/>
      </c>
      <c r="E1874" s="7">
        <f>Settings!$B$2+$A1874-1</f>
        <v/>
      </c>
      <c r="F1874" s="7">
        <f>Settings!$B$2+MOD($A1874-1,Settings!$B$7)</f>
        <v/>
      </c>
      <c r="G1874">
        <f>YEAR($F1874)</f>
        <v/>
      </c>
      <c r="H1874">
        <f>"Q"&amp;ROUNDUP(MONTH($F1874)/3,0)</f>
        <v/>
      </c>
      <c r="I1874">
        <f>MONTH($F1874)</f>
        <v/>
      </c>
      <c r="J1874">
        <f>CHOOSE(MONTH($F1874),"Январь","Февраль","Март","Апрель","Май","Июнь","Июль","Август","Сентябрь","Октябрь","Ноябрь","Декабрь")</f>
        <v/>
      </c>
      <c r="K1874">
        <f>DAY($F1874)</f>
        <v/>
      </c>
      <c r="L1874">
        <f>IF(MOD($A1874,10)&lt;7,"ФО_01_Крупный","ФО_"&amp;TEXT(MOD($A1874,8)+1,"00"))</f>
        <v/>
      </c>
      <c r="M1874">
        <f>IF($AB1874="Да","Регион_001_Крупный","Регион_"&amp;TEXT(MOD(QUOTIENT($A1874-1,20),180)+1,"000"))</f>
        <v/>
      </c>
      <c r="N1874">
        <f>IF($AB1874="Да","Город_"&amp;TEXT(MOD($A1874-1,250)+1,"0000"),"Город_"&amp;TEXT(MOD($A1874-1,3000)+1,"0000"))</f>
        <v/>
      </c>
      <c r="O1874">
        <f>IF($AB1874="Да","Холдинг_Крупный","Холдинг_"&amp;TEXT(MOD(QUOTIENT($A1874-1,10000),20)+1,"00"))</f>
        <v/>
      </c>
      <c r="P1874">
        <f>IF($AB1874="Да","Организация_Крупная","Организация_"&amp;TEXT(MOD(QUOTIENT($A1874-1,500),600)+1,"000"))</f>
        <v/>
      </c>
      <c r="Q1874">
        <f>"Отдел_"&amp;TEXT(MOD(QUOTIENT($A1874-1,50),100)+1,"000")</f>
        <v/>
      </c>
      <c r="R1874">
        <f>IF($AB1874="Да","Группа_Крупная","Группа_"&amp;TEXT(MOD(QUOTIENT($A1874-1,5000),30)+1,"00"))</f>
        <v/>
      </c>
      <c r="S1874">
        <f>IF($AB1874="Да","Категория_Крупная","Категория_"&amp;TEXT(MOD(QUOTIENT($A1874-1,500),120)+1,"000"))</f>
        <v/>
      </c>
      <c r="T1874">
        <f>IF($AB1874="Да","Подкатегория_Крупная","Подкатегория_"&amp;TEXT(MOD(QUOTIENT($A1874-1,50),300)+1,"000"))</f>
        <v/>
      </c>
      <c r="U1874">
        <f>"SKU_"&amp;TEXT($A1874,"0000000")</f>
        <v/>
      </c>
      <c r="V1874">
        <f>CHOOSE(MOD($A1874-1,4)+1,"Enterprise","SMB","Госсектор","Розница")</f>
        <v/>
      </c>
      <c r="W1874">
        <f>"Клиент_"&amp;TEXT(MOD($A1874-1,20000)+1,"00000")</f>
        <v/>
      </c>
      <c r="X1874">
        <f>CHOOSE(MOD($A1874-1,5)+1,"Портал","API","Импорт","Ручной ввод","Интеграция")</f>
        <v/>
      </c>
      <c r="Y1874" s="8">
        <f>ROUND(1000+MOD($A1874*37,90000)+IF($AB1874="Да",5000,0),2)</f>
        <v/>
      </c>
      <c r="Z1874">
        <f>1+MOD($A1874,20)</f>
        <v/>
      </c>
      <c r="AA1874" s="8">
        <f>ROUND($Y1874*(0.08+MOD($A1874,17)/100),2)</f>
        <v/>
      </c>
      <c r="AB1874">
        <f>IF(MOD($A1874,10)&lt;7,"Да","Нет")</f>
        <v/>
      </c>
      <c r="AC1874">
        <f>$R1874&amp;" / "&amp;$S1874&amp;" / "&amp;$T1874</f>
        <v/>
      </c>
      <c r="AD1874">
        <f>1</f>
        <v/>
      </c>
      <c r="AE1874">
        <f>IF($A1874&lt;=Settings!$B$4,"до 100",IF($A1874&lt;=Settings!$B$5,"до 10 000",IF($A1874&lt;=Settings!$B$6,"до 100 000","100 000+")))</f>
        <v/>
      </c>
    </row>
    <row r="1875">
      <c r="A1875">
        <f>ROW()-1</f>
        <v/>
      </c>
      <c r="B1875">
        <f>IF($A1875&lt;=Settings!$B$4,"small_control",IF($A1875&lt;=Settings!$B$5,"medium_10k",IF($A1875&lt;=Settings!$B$6,"large_100k","extreme_1m")))</f>
        <v/>
      </c>
      <c r="C1875">
        <f>"ORD-"&amp;TEXT(QUOTIENT($A1875-1,3)+1,"0000000")</f>
        <v/>
      </c>
      <c r="D1875">
        <f>"LINE-"&amp;TEXT($A1875,"0000000")</f>
        <v/>
      </c>
      <c r="E1875" s="7">
        <f>Settings!$B$2+$A1875-1</f>
        <v/>
      </c>
      <c r="F1875" s="7">
        <f>Settings!$B$2+MOD($A1875-1,Settings!$B$7)</f>
        <v/>
      </c>
      <c r="G1875">
        <f>YEAR($F1875)</f>
        <v/>
      </c>
      <c r="H1875">
        <f>"Q"&amp;ROUNDUP(MONTH($F1875)/3,0)</f>
        <v/>
      </c>
      <c r="I1875">
        <f>MONTH($F1875)</f>
        <v/>
      </c>
      <c r="J1875">
        <f>CHOOSE(MONTH($F1875),"Январь","Февраль","Март","Апрель","Май","Июнь","Июль","Август","Сентябрь","Октябрь","Ноябрь","Декабрь")</f>
        <v/>
      </c>
      <c r="K1875">
        <f>DAY($F1875)</f>
        <v/>
      </c>
      <c r="L1875">
        <f>IF(MOD($A1875,10)&lt;7,"ФО_01_Крупный","ФО_"&amp;TEXT(MOD($A1875,8)+1,"00"))</f>
        <v/>
      </c>
      <c r="M1875">
        <f>IF($AB1875="Да","Регион_001_Крупный","Регион_"&amp;TEXT(MOD(QUOTIENT($A1875-1,20),180)+1,"000"))</f>
        <v/>
      </c>
      <c r="N1875">
        <f>IF($AB1875="Да","Город_"&amp;TEXT(MOD($A1875-1,250)+1,"0000"),"Город_"&amp;TEXT(MOD($A1875-1,3000)+1,"0000"))</f>
        <v/>
      </c>
      <c r="O1875">
        <f>IF($AB1875="Да","Холдинг_Крупный","Холдинг_"&amp;TEXT(MOD(QUOTIENT($A1875-1,10000),20)+1,"00"))</f>
        <v/>
      </c>
      <c r="P1875">
        <f>IF($AB1875="Да","Организация_Крупная","Организация_"&amp;TEXT(MOD(QUOTIENT($A1875-1,500),600)+1,"000"))</f>
        <v/>
      </c>
      <c r="Q1875">
        <f>"Отдел_"&amp;TEXT(MOD(QUOTIENT($A1875-1,50),100)+1,"000")</f>
        <v/>
      </c>
      <c r="R1875">
        <f>IF($AB1875="Да","Группа_Крупная","Группа_"&amp;TEXT(MOD(QUOTIENT($A1875-1,5000),30)+1,"00"))</f>
        <v/>
      </c>
      <c r="S1875">
        <f>IF($AB1875="Да","Категория_Крупная","Категория_"&amp;TEXT(MOD(QUOTIENT($A1875-1,500),120)+1,"000"))</f>
        <v/>
      </c>
      <c r="T1875">
        <f>IF($AB1875="Да","Подкатегория_Крупная","Подкатегория_"&amp;TEXT(MOD(QUOTIENT($A1875-1,50),300)+1,"000"))</f>
        <v/>
      </c>
      <c r="U1875">
        <f>"SKU_"&amp;TEXT($A1875,"0000000")</f>
        <v/>
      </c>
      <c r="V1875">
        <f>CHOOSE(MOD($A1875-1,4)+1,"Enterprise","SMB","Госсектор","Розница")</f>
        <v/>
      </c>
      <c r="W1875">
        <f>"Клиент_"&amp;TEXT(MOD($A1875-1,20000)+1,"00000")</f>
        <v/>
      </c>
      <c r="X1875">
        <f>CHOOSE(MOD($A1875-1,5)+1,"Портал","API","Импорт","Ручной ввод","Интеграция")</f>
        <v/>
      </c>
      <c r="Y1875" s="8">
        <f>ROUND(1000+MOD($A1875*37,90000)+IF($AB1875="Да",5000,0),2)</f>
        <v/>
      </c>
      <c r="Z1875">
        <f>1+MOD($A1875,20)</f>
        <v/>
      </c>
      <c r="AA1875" s="8">
        <f>ROUND($Y1875*(0.08+MOD($A1875,17)/100),2)</f>
        <v/>
      </c>
      <c r="AB1875">
        <f>IF(MOD($A1875,10)&lt;7,"Да","Нет")</f>
        <v/>
      </c>
      <c r="AC1875">
        <f>$R1875&amp;" / "&amp;$S1875&amp;" / "&amp;$T1875</f>
        <v/>
      </c>
      <c r="AD1875">
        <f>1</f>
        <v/>
      </c>
      <c r="AE1875">
        <f>IF($A1875&lt;=Settings!$B$4,"до 100",IF($A1875&lt;=Settings!$B$5,"до 10 000",IF($A1875&lt;=Settings!$B$6,"до 100 000","100 000+")))</f>
        <v/>
      </c>
    </row>
    <row r="1876">
      <c r="A1876">
        <f>ROW()-1</f>
        <v/>
      </c>
      <c r="B1876">
        <f>IF($A1876&lt;=Settings!$B$4,"small_control",IF($A1876&lt;=Settings!$B$5,"medium_10k",IF($A1876&lt;=Settings!$B$6,"large_100k","extreme_1m")))</f>
        <v/>
      </c>
      <c r="C1876">
        <f>"ORD-"&amp;TEXT(QUOTIENT($A1876-1,3)+1,"0000000")</f>
        <v/>
      </c>
      <c r="D1876">
        <f>"LINE-"&amp;TEXT($A1876,"0000000")</f>
        <v/>
      </c>
      <c r="E1876" s="7">
        <f>Settings!$B$2+$A1876-1</f>
        <v/>
      </c>
      <c r="F1876" s="7">
        <f>Settings!$B$2+MOD($A1876-1,Settings!$B$7)</f>
        <v/>
      </c>
      <c r="G1876">
        <f>YEAR($F1876)</f>
        <v/>
      </c>
      <c r="H1876">
        <f>"Q"&amp;ROUNDUP(MONTH($F1876)/3,0)</f>
        <v/>
      </c>
      <c r="I1876">
        <f>MONTH($F1876)</f>
        <v/>
      </c>
      <c r="J1876">
        <f>CHOOSE(MONTH($F1876),"Январь","Февраль","Март","Апрель","Май","Июнь","Июль","Август","Сентябрь","Октябрь","Ноябрь","Декабрь")</f>
        <v/>
      </c>
      <c r="K1876">
        <f>DAY($F1876)</f>
        <v/>
      </c>
      <c r="L1876">
        <f>IF(MOD($A1876,10)&lt;7,"ФО_01_Крупный","ФО_"&amp;TEXT(MOD($A1876,8)+1,"00"))</f>
        <v/>
      </c>
      <c r="M1876">
        <f>IF($AB1876="Да","Регион_001_Крупный","Регион_"&amp;TEXT(MOD(QUOTIENT($A1876-1,20),180)+1,"000"))</f>
        <v/>
      </c>
      <c r="N1876">
        <f>IF($AB1876="Да","Город_"&amp;TEXT(MOD($A1876-1,250)+1,"0000"),"Город_"&amp;TEXT(MOD($A1876-1,3000)+1,"0000"))</f>
        <v/>
      </c>
      <c r="O1876">
        <f>IF($AB1876="Да","Холдинг_Крупный","Холдинг_"&amp;TEXT(MOD(QUOTIENT($A1876-1,10000),20)+1,"00"))</f>
        <v/>
      </c>
      <c r="P1876">
        <f>IF($AB1876="Да","Организация_Крупная","Организация_"&amp;TEXT(MOD(QUOTIENT($A1876-1,500),600)+1,"000"))</f>
        <v/>
      </c>
      <c r="Q1876">
        <f>"Отдел_"&amp;TEXT(MOD(QUOTIENT($A1876-1,50),100)+1,"000")</f>
        <v/>
      </c>
      <c r="R1876">
        <f>IF($AB1876="Да","Группа_Крупная","Группа_"&amp;TEXT(MOD(QUOTIENT($A1876-1,5000),30)+1,"00"))</f>
        <v/>
      </c>
      <c r="S1876">
        <f>IF($AB1876="Да","Категория_Крупная","Категория_"&amp;TEXT(MOD(QUOTIENT($A1876-1,500),120)+1,"000"))</f>
        <v/>
      </c>
      <c r="T1876">
        <f>IF($AB1876="Да","Подкатегория_Крупная","Подкатегория_"&amp;TEXT(MOD(QUOTIENT($A1876-1,50),300)+1,"000"))</f>
        <v/>
      </c>
      <c r="U1876">
        <f>"SKU_"&amp;TEXT($A1876,"0000000")</f>
        <v/>
      </c>
      <c r="V1876">
        <f>CHOOSE(MOD($A1876-1,4)+1,"Enterprise","SMB","Госсектор","Розница")</f>
        <v/>
      </c>
      <c r="W1876">
        <f>"Клиент_"&amp;TEXT(MOD($A1876-1,20000)+1,"00000")</f>
        <v/>
      </c>
      <c r="X1876">
        <f>CHOOSE(MOD($A1876-1,5)+1,"Портал","API","Импорт","Ручной ввод","Интеграция")</f>
        <v/>
      </c>
      <c r="Y1876" s="8">
        <f>ROUND(1000+MOD($A1876*37,90000)+IF($AB1876="Да",5000,0),2)</f>
        <v/>
      </c>
      <c r="Z1876">
        <f>1+MOD($A1876,20)</f>
        <v/>
      </c>
      <c r="AA1876" s="8">
        <f>ROUND($Y1876*(0.08+MOD($A1876,17)/100),2)</f>
        <v/>
      </c>
      <c r="AB1876">
        <f>IF(MOD($A1876,10)&lt;7,"Да","Нет")</f>
        <v/>
      </c>
      <c r="AC1876">
        <f>$R1876&amp;" / "&amp;$S1876&amp;" / "&amp;$T1876</f>
        <v/>
      </c>
      <c r="AD1876">
        <f>1</f>
        <v/>
      </c>
      <c r="AE1876">
        <f>IF($A1876&lt;=Settings!$B$4,"до 100",IF($A1876&lt;=Settings!$B$5,"до 10 000",IF($A1876&lt;=Settings!$B$6,"до 100 000","100 000+")))</f>
        <v/>
      </c>
    </row>
    <row r="1877">
      <c r="A1877">
        <f>ROW()-1</f>
        <v/>
      </c>
      <c r="B1877">
        <f>IF($A1877&lt;=Settings!$B$4,"small_control",IF($A1877&lt;=Settings!$B$5,"medium_10k",IF($A1877&lt;=Settings!$B$6,"large_100k","extreme_1m")))</f>
        <v/>
      </c>
      <c r="C1877">
        <f>"ORD-"&amp;TEXT(QUOTIENT($A1877-1,3)+1,"0000000")</f>
        <v/>
      </c>
      <c r="D1877">
        <f>"LINE-"&amp;TEXT($A1877,"0000000")</f>
        <v/>
      </c>
      <c r="E1877" s="7">
        <f>Settings!$B$2+$A1877-1</f>
        <v/>
      </c>
      <c r="F1877" s="7">
        <f>Settings!$B$2+MOD($A1877-1,Settings!$B$7)</f>
        <v/>
      </c>
      <c r="G1877">
        <f>YEAR($F1877)</f>
        <v/>
      </c>
      <c r="H1877">
        <f>"Q"&amp;ROUNDUP(MONTH($F1877)/3,0)</f>
        <v/>
      </c>
      <c r="I1877">
        <f>MONTH($F1877)</f>
        <v/>
      </c>
      <c r="J1877">
        <f>CHOOSE(MONTH($F1877),"Январь","Февраль","Март","Апрель","Май","Июнь","Июль","Август","Сентябрь","Октябрь","Ноябрь","Декабрь")</f>
        <v/>
      </c>
      <c r="K1877">
        <f>DAY($F1877)</f>
        <v/>
      </c>
      <c r="L1877">
        <f>IF(MOD($A1877,10)&lt;7,"ФО_01_Крупный","ФО_"&amp;TEXT(MOD($A1877,8)+1,"00"))</f>
        <v/>
      </c>
      <c r="M1877">
        <f>IF($AB1877="Да","Регион_001_Крупный","Регион_"&amp;TEXT(MOD(QUOTIENT($A1877-1,20),180)+1,"000"))</f>
        <v/>
      </c>
      <c r="N1877">
        <f>IF($AB1877="Да","Город_"&amp;TEXT(MOD($A1877-1,250)+1,"0000"),"Город_"&amp;TEXT(MOD($A1877-1,3000)+1,"0000"))</f>
        <v/>
      </c>
      <c r="O1877">
        <f>IF($AB1877="Да","Холдинг_Крупный","Холдинг_"&amp;TEXT(MOD(QUOTIENT($A1877-1,10000),20)+1,"00"))</f>
        <v/>
      </c>
      <c r="P1877">
        <f>IF($AB1877="Да","Организация_Крупная","Организация_"&amp;TEXT(MOD(QUOTIENT($A1877-1,500),600)+1,"000"))</f>
        <v/>
      </c>
      <c r="Q1877">
        <f>"Отдел_"&amp;TEXT(MOD(QUOTIENT($A1877-1,50),100)+1,"000")</f>
        <v/>
      </c>
      <c r="R1877">
        <f>IF($AB1877="Да","Группа_Крупная","Группа_"&amp;TEXT(MOD(QUOTIENT($A1877-1,5000),30)+1,"00"))</f>
        <v/>
      </c>
      <c r="S1877">
        <f>IF($AB1877="Да","Категория_Крупная","Категория_"&amp;TEXT(MOD(QUOTIENT($A1877-1,500),120)+1,"000"))</f>
        <v/>
      </c>
      <c r="T1877">
        <f>IF($AB1877="Да","Подкатегория_Крупная","Подкатегория_"&amp;TEXT(MOD(QUOTIENT($A1877-1,50),300)+1,"000"))</f>
        <v/>
      </c>
      <c r="U1877">
        <f>"SKU_"&amp;TEXT($A1877,"0000000")</f>
        <v/>
      </c>
      <c r="V1877">
        <f>CHOOSE(MOD($A1877-1,4)+1,"Enterprise","SMB","Госсектор","Розница")</f>
        <v/>
      </c>
      <c r="W1877">
        <f>"Клиент_"&amp;TEXT(MOD($A1877-1,20000)+1,"00000")</f>
        <v/>
      </c>
      <c r="X1877">
        <f>CHOOSE(MOD($A1877-1,5)+1,"Портал","API","Импорт","Ручной ввод","Интеграция")</f>
        <v/>
      </c>
      <c r="Y1877" s="8">
        <f>ROUND(1000+MOD($A1877*37,90000)+IF($AB1877="Да",5000,0),2)</f>
        <v/>
      </c>
      <c r="Z1877">
        <f>1+MOD($A1877,20)</f>
        <v/>
      </c>
      <c r="AA1877" s="8">
        <f>ROUND($Y1877*(0.08+MOD($A1877,17)/100),2)</f>
        <v/>
      </c>
      <c r="AB1877">
        <f>IF(MOD($A1877,10)&lt;7,"Да","Нет")</f>
        <v/>
      </c>
      <c r="AC1877">
        <f>$R1877&amp;" / "&amp;$S1877&amp;" / "&amp;$T1877</f>
        <v/>
      </c>
      <c r="AD1877">
        <f>1</f>
        <v/>
      </c>
      <c r="AE1877">
        <f>IF($A1877&lt;=Settings!$B$4,"до 100",IF($A1877&lt;=Settings!$B$5,"до 10 000",IF($A1877&lt;=Settings!$B$6,"до 100 000","100 000+")))</f>
        <v/>
      </c>
    </row>
    <row r="1878">
      <c r="A1878">
        <f>ROW()-1</f>
        <v/>
      </c>
      <c r="B1878">
        <f>IF($A1878&lt;=Settings!$B$4,"small_control",IF($A1878&lt;=Settings!$B$5,"medium_10k",IF($A1878&lt;=Settings!$B$6,"large_100k","extreme_1m")))</f>
        <v/>
      </c>
      <c r="C1878">
        <f>"ORD-"&amp;TEXT(QUOTIENT($A1878-1,3)+1,"0000000")</f>
        <v/>
      </c>
      <c r="D1878">
        <f>"LINE-"&amp;TEXT($A1878,"0000000")</f>
        <v/>
      </c>
      <c r="E1878" s="7">
        <f>Settings!$B$2+$A1878-1</f>
        <v/>
      </c>
      <c r="F1878" s="7">
        <f>Settings!$B$2+MOD($A1878-1,Settings!$B$7)</f>
        <v/>
      </c>
      <c r="G1878">
        <f>YEAR($F1878)</f>
        <v/>
      </c>
      <c r="H1878">
        <f>"Q"&amp;ROUNDUP(MONTH($F1878)/3,0)</f>
        <v/>
      </c>
      <c r="I1878">
        <f>MONTH($F1878)</f>
        <v/>
      </c>
      <c r="J1878">
        <f>CHOOSE(MONTH($F1878),"Январь","Февраль","Март","Апрель","Май","Июнь","Июль","Август","Сентябрь","Октябрь","Ноябрь","Декабрь")</f>
        <v/>
      </c>
      <c r="K1878">
        <f>DAY($F1878)</f>
        <v/>
      </c>
      <c r="L1878">
        <f>IF(MOD($A1878,10)&lt;7,"ФО_01_Крупный","ФО_"&amp;TEXT(MOD($A1878,8)+1,"00"))</f>
        <v/>
      </c>
      <c r="M1878">
        <f>IF($AB1878="Да","Регион_001_Крупный","Регион_"&amp;TEXT(MOD(QUOTIENT($A1878-1,20),180)+1,"000"))</f>
        <v/>
      </c>
      <c r="N1878">
        <f>IF($AB1878="Да","Город_"&amp;TEXT(MOD($A1878-1,250)+1,"0000"),"Город_"&amp;TEXT(MOD($A1878-1,3000)+1,"0000"))</f>
        <v/>
      </c>
      <c r="O1878">
        <f>IF($AB1878="Да","Холдинг_Крупный","Холдинг_"&amp;TEXT(MOD(QUOTIENT($A1878-1,10000),20)+1,"00"))</f>
        <v/>
      </c>
      <c r="P1878">
        <f>IF($AB1878="Да","Организация_Крупная","Организация_"&amp;TEXT(MOD(QUOTIENT($A1878-1,500),600)+1,"000"))</f>
        <v/>
      </c>
      <c r="Q1878">
        <f>"Отдел_"&amp;TEXT(MOD(QUOTIENT($A1878-1,50),100)+1,"000")</f>
        <v/>
      </c>
      <c r="R1878">
        <f>IF($AB1878="Да","Группа_Крупная","Группа_"&amp;TEXT(MOD(QUOTIENT($A1878-1,5000),30)+1,"00"))</f>
        <v/>
      </c>
      <c r="S1878">
        <f>IF($AB1878="Да","Категория_Крупная","Категория_"&amp;TEXT(MOD(QUOTIENT($A1878-1,500),120)+1,"000"))</f>
        <v/>
      </c>
      <c r="T1878">
        <f>IF($AB1878="Да","Подкатегория_Крупная","Подкатегория_"&amp;TEXT(MOD(QUOTIENT($A1878-1,50),300)+1,"000"))</f>
        <v/>
      </c>
      <c r="U1878">
        <f>"SKU_"&amp;TEXT($A1878,"0000000")</f>
        <v/>
      </c>
      <c r="V1878">
        <f>CHOOSE(MOD($A1878-1,4)+1,"Enterprise","SMB","Госсектор","Розница")</f>
        <v/>
      </c>
      <c r="W1878">
        <f>"Клиент_"&amp;TEXT(MOD($A1878-1,20000)+1,"00000")</f>
        <v/>
      </c>
      <c r="X1878">
        <f>CHOOSE(MOD($A1878-1,5)+1,"Портал","API","Импорт","Ручной ввод","Интеграция")</f>
        <v/>
      </c>
      <c r="Y1878" s="8">
        <f>ROUND(1000+MOD($A1878*37,90000)+IF($AB1878="Да",5000,0),2)</f>
        <v/>
      </c>
      <c r="Z1878">
        <f>1+MOD($A1878,20)</f>
        <v/>
      </c>
      <c r="AA1878" s="8">
        <f>ROUND($Y1878*(0.08+MOD($A1878,17)/100),2)</f>
        <v/>
      </c>
      <c r="AB1878">
        <f>IF(MOD($A1878,10)&lt;7,"Да","Нет")</f>
        <v/>
      </c>
      <c r="AC1878">
        <f>$R1878&amp;" / "&amp;$S1878&amp;" / "&amp;$T1878</f>
        <v/>
      </c>
      <c r="AD1878">
        <f>1</f>
        <v/>
      </c>
      <c r="AE1878">
        <f>IF($A1878&lt;=Settings!$B$4,"до 100",IF($A1878&lt;=Settings!$B$5,"до 10 000",IF($A1878&lt;=Settings!$B$6,"до 100 000","100 000+")))</f>
        <v/>
      </c>
    </row>
    <row r="1879">
      <c r="A1879">
        <f>ROW()-1</f>
        <v/>
      </c>
      <c r="B1879">
        <f>IF($A1879&lt;=Settings!$B$4,"small_control",IF($A1879&lt;=Settings!$B$5,"medium_10k",IF($A1879&lt;=Settings!$B$6,"large_100k","extreme_1m")))</f>
        <v/>
      </c>
      <c r="C1879">
        <f>"ORD-"&amp;TEXT(QUOTIENT($A1879-1,3)+1,"0000000")</f>
        <v/>
      </c>
      <c r="D1879">
        <f>"LINE-"&amp;TEXT($A1879,"0000000")</f>
        <v/>
      </c>
      <c r="E1879" s="7">
        <f>Settings!$B$2+$A1879-1</f>
        <v/>
      </c>
      <c r="F1879" s="7">
        <f>Settings!$B$2+MOD($A1879-1,Settings!$B$7)</f>
        <v/>
      </c>
      <c r="G1879">
        <f>YEAR($F1879)</f>
        <v/>
      </c>
      <c r="H1879">
        <f>"Q"&amp;ROUNDUP(MONTH($F1879)/3,0)</f>
        <v/>
      </c>
      <c r="I1879">
        <f>MONTH($F1879)</f>
        <v/>
      </c>
      <c r="J1879">
        <f>CHOOSE(MONTH($F1879),"Январь","Февраль","Март","Апрель","Май","Июнь","Июль","Август","Сентябрь","Октябрь","Ноябрь","Декабрь")</f>
        <v/>
      </c>
      <c r="K1879">
        <f>DAY($F1879)</f>
        <v/>
      </c>
      <c r="L1879">
        <f>IF(MOD($A1879,10)&lt;7,"ФО_01_Крупный","ФО_"&amp;TEXT(MOD($A1879,8)+1,"00"))</f>
        <v/>
      </c>
      <c r="M1879">
        <f>IF($AB1879="Да","Регион_001_Крупный","Регион_"&amp;TEXT(MOD(QUOTIENT($A1879-1,20),180)+1,"000"))</f>
        <v/>
      </c>
      <c r="N1879">
        <f>IF($AB1879="Да","Город_"&amp;TEXT(MOD($A1879-1,250)+1,"0000"),"Город_"&amp;TEXT(MOD($A1879-1,3000)+1,"0000"))</f>
        <v/>
      </c>
      <c r="O1879">
        <f>IF($AB1879="Да","Холдинг_Крупный","Холдинг_"&amp;TEXT(MOD(QUOTIENT($A1879-1,10000),20)+1,"00"))</f>
        <v/>
      </c>
      <c r="P1879">
        <f>IF($AB1879="Да","Организация_Крупная","Организация_"&amp;TEXT(MOD(QUOTIENT($A1879-1,500),600)+1,"000"))</f>
        <v/>
      </c>
      <c r="Q1879">
        <f>"Отдел_"&amp;TEXT(MOD(QUOTIENT($A1879-1,50),100)+1,"000")</f>
        <v/>
      </c>
      <c r="R1879">
        <f>IF($AB1879="Да","Группа_Крупная","Группа_"&amp;TEXT(MOD(QUOTIENT($A1879-1,5000),30)+1,"00"))</f>
        <v/>
      </c>
      <c r="S1879">
        <f>IF($AB1879="Да","Категория_Крупная","Категория_"&amp;TEXT(MOD(QUOTIENT($A1879-1,500),120)+1,"000"))</f>
        <v/>
      </c>
      <c r="T1879">
        <f>IF($AB1879="Да","Подкатегория_Крупная","Подкатегория_"&amp;TEXT(MOD(QUOTIENT($A1879-1,50),300)+1,"000"))</f>
        <v/>
      </c>
      <c r="U1879">
        <f>"SKU_"&amp;TEXT($A1879,"0000000")</f>
        <v/>
      </c>
      <c r="V1879">
        <f>CHOOSE(MOD($A1879-1,4)+1,"Enterprise","SMB","Госсектор","Розница")</f>
        <v/>
      </c>
      <c r="W1879">
        <f>"Клиент_"&amp;TEXT(MOD($A1879-1,20000)+1,"00000")</f>
        <v/>
      </c>
      <c r="X1879">
        <f>CHOOSE(MOD($A1879-1,5)+1,"Портал","API","Импорт","Ручной ввод","Интеграция")</f>
        <v/>
      </c>
      <c r="Y1879" s="8">
        <f>ROUND(1000+MOD($A1879*37,90000)+IF($AB1879="Да",5000,0),2)</f>
        <v/>
      </c>
      <c r="Z1879">
        <f>1+MOD($A1879,20)</f>
        <v/>
      </c>
      <c r="AA1879" s="8">
        <f>ROUND($Y1879*(0.08+MOD($A1879,17)/100),2)</f>
        <v/>
      </c>
      <c r="AB1879">
        <f>IF(MOD($A1879,10)&lt;7,"Да","Нет")</f>
        <v/>
      </c>
      <c r="AC1879">
        <f>$R1879&amp;" / "&amp;$S1879&amp;" / "&amp;$T1879</f>
        <v/>
      </c>
      <c r="AD1879">
        <f>1</f>
        <v/>
      </c>
      <c r="AE1879">
        <f>IF($A1879&lt;=Settings!$B$4,"до 100",IF($A1879&lt;=Settings!$B$5,"до 10 000",IF($A1879&lt;=Settings!$B$6,"до 100 000","100 000+")))</f>
        <v/>
      </c>
    </row>
    <row r="1880">
      <c r="A1880">
        <f>ROW()-1</f>
        <v/>
      </c>
      <c r="B1880">
        <f>IF($A1880&lt;=Settings!$B$4,"small_control",IF($A1880&lt;=Settings!$B$5,"medium_10k",IF($A1880&lt;=Settings!$B$6,"large_100k","extreme_1m")))</f>
        <v/>
      </c>
      <c r="C1880">
        <f>"ORD-"&amp;TEXT(QUOTIENT($A1880-1,3)+1,"0000000")</f>
        <v/>
      </c>
      <c r="D1880">
        <f>"LINE-"&amp;TEXT($A1880,"0000000")</f>
        <v/>
      </c>
      <c r="E1880" s="7">
        <f>Settings!$B$2+$A1880-1</f>
        <v/>
      </c>
      <c r="F1880" s="7">
        <f>Settings!$B$2+MOD($A1880-1,Settings!$B$7)</f>
        <v/>
      </c>
      <c r="G1880">
        <f>YEAR($F1880)</f>
        <v/>
      </c>
      <c r="H1880">
        <f>"Q"&amp;ROUNDUP(MONTH($F1880)/3,0)</f>
        <v/>
      </c>
      <c r="I1880">
        <f>MONTH($F1880)</f>
        <v/>
      </c>
      <c r="J1880">
        <f>CHOOSE(MONTH($F1880),"Январь","Февраль","Март","Апрель","Май","Июнь","Июль","Август","Сентябрь","Октябрь","Ноябрь","Декабрь")</f>
        <v/>
      </c>
      <c r="K1880">
        <f>DAY($F1880)</f>
        <v/>
      </c>
      <c r="L1880">
        <f>IF(MOD($A1880,10)&lt;7,"ФО_01_Крупный","ФО_"&amp;TEXT(MOD($A1880,8)+1,"00"))</f>
        <v/>
      </c>
      <c r="M1880">
        <f>IF($AB1880="Да","Регион_001_Крупный","Регион_"&amp;TEXT(MOD(QUOTIENT($A1880-1,20),180)+1,"000"))</f>
        <v/>
      </c>
      <c r="N1880">
        <f>IF($AB1880="Да","Город_"&amp;TEXT(MOD($A1880-1,250)+1,"0000"),"Город_"&amp;TEXT(MOD($A1880-1,3000)+1,"0000"))</f>
        <v/>
      </c>
      <c r="O1880">
        <f>IF($AB1880="Да","Холдинг_Крупный","Холдинг_"&amp;TEXT(MOD(QUOTIENT($A1880-1,10000),20)+1,"00"))</f>
        <v/>
      </c>
      <c r="P1880">
        <f>IF($AB1880="Да","Организация_Крупная","Организация_"&amp;TEXT(MOD(QUOTIENT($A1880-1,500),600)+1,"000"))</f>
        <v/>
      </c>
      <c r="Q1880">
        <f>"Отдел_"&amp;TEXT(MOD(QUOTIENT($A1880-1,50),100)+1,"000")</f>
        <v/>
      </c>
      <c r="R1880">
        <f>IF($AB1880="Да","Группа_Крупная","Группа_"&amp;TEXT(MOD(QUOTIENT($A1880-1,5000),30)+1,"00"))</f>
        <v/>
      </c>
      <c r="S1880">
        <f>IF($AB1880="Да","Категория_Крупная","Категория_"&amp;TEXT(MOD(QUOTIENT($A1880-1,500),120)+1,"000"))</f>
        <v/>
      </c>
      <c r="T1880">
        <f>IF($AB1880="Да","Подкатегория_Крупная","Подкатегория_"&amp;TEXT(MOD(QUOTIENT($A1880-1,50),300)+1,"000"))</f>
        <v/>
      </c>
      <c r="U1880">
        <f>"SKU_"&amp;TEXT($A1880,"0000000")</f>
        <v/>
      </c>
      <c r="V1880">
        <f>CHOOSE(MOD($A1880-1,4)+1,"Enterprise","SMB","Госсектор","Розница")</f>
        <v/>
      </c>
      <c r="W1880">
        <f>"Клиент_"&amp;TEXT(MOD($A1880-1,20000)+1,"00000")</f>
        <v/>
      </c>
      <c r="X1880">
        <f>CHOOSE(MOD($A1880-1,5)+1,"Портал","API","Импорт","Ручной ввод","Интеграция")</f>
        <v/>
      </c>
      <c r="Y1880" s="8">
        <f>ROUND(1000+MOD($A1880*37,90000)+IF($AB1880="Да",5000,0),2)</f>
        <v/>
      </c>
      <c r="Z1880">
        <f>1+MOD($A1880,20)</f>
        <v/>
      </c>
      <c r="AA1880" s="8">
        <f>ROUND($Y1880*(0.08+MOD($A1880,17)/100),2)</f>
        <v/>
      </c>
      <c r="AB1880">
        <f>IF(MOD($A1880,10)&lt;7,"Да","Нет")</f>
        <v/>
      </c>
      <c r="AC1880">
        <f>$R1880&amp;" / "&amp;$S1880&amp;" / "&amp;$T1880</f>
        <v/>
      </c>
      <c r="AD1880">
        <f>1</f>
        <v/>
      </c>
      <c r="AE1880">
        <f>IF($A1880&lt;=Settings!$B$4,"до 100",IF($A1880&lt;=Settings!$B$5,"до 10 000",IF($A1880&lt;=Settings!$B$6,"до 100 000","100 000+")))</f>
        <v/>
      </c>
    </row>
    <row r="1881">
      <c r="A1881">
        <f>ROW()-1</f>
        <v/>
      </c>
      <c r="B1881">
        <f>IF($A1881&lt;=Settings!$B$4,"small_control",IF($A1881&lt;=Settings!$B$5,"medium_10k",IF($A1881&lt;=Settings!$B$6,"large_100k","extreme_1m")))</f>
        <v/>
      </c>
      <c r="C1881">
        <f>"ORD-"&amp;TEXT(QUOTIENT($A1881-1,3)+1,"0000000")</f>
        <v/>
      </c>
      <c r="D1881">
        <f>"LINE-"&amp;TEXT($A1881,"0000000")</f>
        <v/>
      </c>
      <c r="E1881" s="7">
        <f>Settings!$B$2+$A1881-1</f>
        <v/>
      </c>
      <c r="F1881" s="7">
        <f>Settings!$B$2+MOD($A1881-1,Settings!$B$7)</f>
        <v/>
      </c>
      <c r="G1881">
        <f>YEAR($F1881)</f>
        <v/>
      </c>
      <c r="H1881">
        <f>"Q"&amp;ROUNDUP(MONTH($F1881)/3,0)</f>
        <v/>
      </c>
      <c r="I1881">
        <f>MONTH($F1881)</f>
        <v/>
      </c>
      <c r="J1881">
        <f>CHOOSE(MONTH($F1881),"Январь","Февраль","Март","Апрель","Май","Июнь","Июль","Август","Сентябрь","Октябрь","Ноябрь","Декабрь")</f>
        <v/>
      </c>
      <c r="K1881">
        <f>DAY($F1881)</f>
        <v/>
      </c>
      <c r="L1881">
        <f>IF(MOD($A1881,10)&lt;7,"ФО_01_Крупный","ФО_"&amp;TEXT(MOD($A1881,8)+1,"00"))</f>
        <v/>
      </c>
      <c r="M1881">
        <f>IF($AB1881="Да","Регион_001_Крупный","Регион_"&amp;TEXT(MOD(QUOTIENT($A1881-1,20),180)+1,"000"))</f>
        <v/>
      </c>
      <c r="N1881">
        <f>IF($AB1881="Да","Город_"&amp;TEXT(MOD($A1881-1,250)+1,"0000"),"Город_"&amp;TEXT(MOD($A1881-1,3000)+1,"0000"))</f>
        <v/>
      </c>
      <c r="O1881">
        <f>IF($AB1881="Да","Холдинг_Крупный","Холдинг_"&amp;TEXT(MOD(QUOTIENT($A1881-1,10000),20)+1,"00"))</f>
        <v/>
      </c>
      <c r="P1881">
        <f>IF($AB1881="Да","Организация_Крупная","Организация_"&amp;TEXT(MOD(QUOTIENT($A1881-1,500),600)+1,"000"))</f>
        <v/>
      </c>
      <c r="Q1881">
        <f>"Отдел_"&amp;TEXT(MOD(QUOTIENT($A1881-1,50),100)+1,"000")</f>
        <v/>
      </c>
      <c r="R1881">
        <f>IF($AB1881="Да","Группа_Крупная","Группа_"&amp;TEXT(MOD(QUOTIENT($A1881-1,5000),30)+1,"00"))</f>
        <v/>
      </c>
      <c r="S1881">
        <f>IF($AB1881="Да","Категория_Крупная","Категория_"&amp;TEXT(MOD(QUOTIENT($A1881-1,500),120)+1,"000"))</f>
        <v/>
      </c>
      <c r="T1881">
        <f>IF($AB1881="Да","Подкатегория_Крупная","Подкатегория_"&amp;TEXT(MOD(QUOTIENT($A1881-1,50),300)+1,"000"))</f>
        <v/>
      </c>
      <c r="U1881">
        <f>"SKU_"&amp;TEXT($A1881,"0000000")</f>
        <v/>
      </c>
      <c r="V1881">
        <f>CHOOSE(MOD($A1881-1,4)+1,"Enterprise","SMB","Госсектор","Розница")</f>
        <v/>
      </c>
      <c r="W1881">
        <f>"Клиент_"&amp;TEXT(MOD($A1881-1,20000)+1,"00000")</f>
        <v/>
      </c>
      <c r="X1881">
        <f>CHOOSE(MOD($A1881-1,5)+1,"Портал","API","Импорт","Ручной ввод","Интеграция")</f>
        <v/>
      </c>
      <c r="Y1881" s="8">
        <f>ROUND(1000+MOD($A1881*37,90000)+IF($AB1881="Да",5000,0),2)</f>
        <v/>
      </c>
      <c r="Z1881">
        <f>1+MOD($A1881,20)</f>
        <v/>
      </c>
      <c r="AA1881" s="8">
        <f>ROUND($Y1881*(0.08+MOD($A1881,17)/100),2)</f>
        <v/>
      </c>
      <c r="AB1881">
        <f>IF(MOD($A1881,10)&lt;7,"Да","Нет")</f>
        <v/>
      </c>
      <c r="AC1881">
        <f>$R1881&amp;" / "&amp;$S1881&amp;" / "&amp;$T1881</f>
        <v/>
      </c>
      <c r="AD1881">
        <f>1</f>
        <v/>
      </c>
      <c r="AE1881">
        <f>IF($A1881&lt;=Settings!$B$4,"до 100",IF($A1881&lt;=Settings!$B$5,"до 10 000",IF($A1881&lt;=Settings!$B$6,"до 100 000","100 000+")))</f>
        <v/>
      </c>
    </row>
    <row r="1882">
      <c r="A1882">
        <f>ROW()-1</f>
        <v/>
      </c>
      <c r="B1882">
        <f>IF($A1882&lt;=Settings!$B$4,"small_control",IF($A1882&lt;=Settings!$B$5,"medium_10k",IF($A1882&lt;=Settings!$B$6,"large_100k","extreme_1m")))</f>
        <v/>
      </c>
      <c r="C1882">
        <f>"ORD-"&amp;TEXT(QUOTIENT($A1882-1,3)+1,"0000000")</f>
        <v/>
      </c>
      <c r="D1882">
        <f>"LINE-"&amp;TEXT($A1882,"0000000")</f>
        <v/>
      </c>
      <c r="E1882" s="7">
        <f>Settings!$B$2+$A1882-1</f>
        <v/>
      </c>
      <c r="F1882" s="7">
        <f>Settings!$B$2+MOD($A1882-1,Settings!$B$7)</f>
        <v/>
      </c>
      <c r="G1882">
        <f>YEAR($F1882)</f>
        <v/>
      </c>
      <c r="H1882">
        <f>"Q"&amp;ROUNDUP(MONTH($F1882)/3,0)</f>
        <v/>
      </c>
      <c r="I1882">
        <f>MONTH($F1882)</f>
        <v/>
      </c>
      <c r="J1882">
        <f>CHOOSE(MONTH($F1882),"Январь","Февраль","Март","Апрель","Май","Июнь","Июль","Август","Сентябрь","Октябрь","Ноябрь","Декабрь")</f>
        <v/>
      </c>
      <c r="K1882">
        <f>DAY($F1882)</f>
        <v/>
      </c>
      <c r="L1882">
        <f>IF(MOD($A1882,10)&lt;7,"ФО_01_Крупный","ФО_"&amp;TEXT(MOD($A1882,8)+1,"00"))</f>
        <v/>
      </c>
      <c r="M1882">
        <f>IF($AB1882="Да","Регион_001_Крупный","Регион_"&amp;TEXT(MOD(QUOTIENT($A1882-1,20),180)+1,"000"))</f>
        <v/>
      </c>
      <c r="N1882">
        <f>IF($AB1882="Да","Город_"&amp;TEXT(MOD($A1882-1,250)+1,"0000"),"Город_"&amp;TEXT(MOD($A1882-1,3000)+1,"0000"))</f>
        <v/>
      </c>
      <c r="O1882">
        <f>IF($AB1882="Да","Холдинг_Крупный","Холдинг_"&amp;TEXT(MOD(QUOTIENT($A1882-1,10000),20)+1,"00"))</f>
        <v/>
      </c>
      <c r="P1882">
        <f>IF($AB1882="Да","Организация_Крупная","Организация_"&amp;TEXT(MOD(QUOTIENT($A1882-1,500),600)+1,"000"))</f>
        <v/>
      </c>
      <c r="Q1882">
        <f>"Отдел_"&amp;TEXT(MOD(QUOTIENT($A1882-1,50),100)+1,"000")</f>
        <v/>
      </c>
      <c r="R1882">
        <f>IF($AB1882="Да","Группа_Крупная","Группа_"&amp;TEXT(MOD(QUOTIENT($A1882-1,5000),30)+1,"00"))</f>
        <v/>
      </c>
      <c r="S1882">
        <f>IF($AB1882="Да","Категория_Крупная","Категория_"&amp;TEXT(MOD(QUOTIENT($A1882-1,500),120)+1,"000"))</f>
        <v/>
      </c>
      <c r="T1882">
        <f>IF($AB1882="Да","Подкатегория_Крупная","Подкатегория_"&amp;TEXT(MOD(QUOTIENT($A1882-1,50),300)+1,"000"))</f>
        <v/>
      </c>
      <c r="U1882">
        <f>"SKU_"&amp;TEXT($A1882,"0000000")</f>
        <v/>
      </c>
      <c r="V1882">
        <f>CHOOSE(MOD($A1882-1,4)+1,"Enterprise","SMB","Госсектор","Розница")</f>
        <v/>
      </c>
      <c r="W1882">
        <f>"Клиент_"&amp;TEXT(MOD($A1882-1,20000)+1,"00000")</f>
        <v/>
      </c>
      <c r="X1882">
        <f>CHOOSE(MOD($A1882-1,5)+1,"Портал","API","Импорт","Ручной ввод","Интеграция")</f>
        <v/>
      </c>
      <c r="Y1882" s="8">
        <f>ROUND(1000+MOD($A1882*37,90000)+IF($AB1882="Да",5000,0),2)</f>
        <v/>
      </c>
      <c r="Z1882">
        <f>1+MOD($A1882,20)</f>
        <v/>
      </c>
      <c r="AA1882" s="8">
        <f>ROUND($Y1882*(0.08+MOD($A1882,17)/100),2)</f>
        <v/>
      </c>
      <c r="AB1882">
        <f>IF(MOD($A1882,10)&lt;7,"Да","Нет")</f>
        <v/>
      </c>
      <c r="AC1882">
        <f>$R1882&amp;" / "&amp;$S1882&amp;" / "&amp;$T1882</f>
        <v/>
      </c>
      <c r="AD1882">
        <f>1</f>
        <v/>
      </c>
      <c r="AE1882">
        <f>IF($A1882&lt;=Settings!$B$4,"до 100",IF($A1882&lt;=Settings!$B$5,"до 10 000",IF($A1882&lt;=Settings!$B$6,"до 100 000","100 000+")))</f>
        <v/>
      </c>
    </row>
    <row r="1883">
      <c r="A1883">
        <f>ROW()-1</f>
        <v/>
      </c>
      <c r="B1883">
        <f>IF($A1883&lt;=Settings!$B$4,"small_control",IF($A1883&lt;=Settings!$B$5,"medium_10k",IF($A1883&lt;=Settings!$B$6,"large_100k","extreme_1m")))</f>
        <v/>
      </c>
      <c r="C1883">
        <f>"ORD-"&amp;TEXT(QUOTIENT($A1883-1,3)+1,"0000000")</f>
        <v/>
      </c>
      <c r="D1883">
        <f>"LINE-"&amp;TEXT($A1883,"0000000")</f>
        <v/>
      </c>
      <c r="E1883" s="7">
        <f>Settings!$B$2+$A1883-1</f>
        <v/>
      </c>
      <c r="F1883" s="7">
        <f>Settings!$B$2+MOD($A1883-1,Settings!$B$7)</f>
        <v/>
      </c>
      <c r="G1883">
        <f>YEAR($F1883)</f>
        <v/>
      </c>
      <c r="H1883">
        <f>"Q"&amp;ROUNDUP(MONTH($F1883)/3,0)</f>
        <v/>
      </c>
      <c r="I1883">
        <f>MONTH($F1883)</f>
        <v/>
      </c>
      <c r="J1883">
        <f>CHOOSE(MONTH($F1883),"Январь","Февраль","Март","Апрель","Май","Июнь","Июль","Август","Сентябрь","Октябрь","Ноябрь","Декабрь")</f>
        <v/>
      </c>
      <c r="K1883">
        <f>DAY($F1883)</f>
        <v/>
      </c>
      <c r="L1883">
        <f>IF(MOD($A1883,10)&lt;7,"ФО_01_Крупный","ФО_"&amp;TEXT(MOD($A1883,8)+1,"00"))</f>
        <v/>
      </c>
      <c r="M1883">
        <f>IF($AB1883="Да","Регион_001_Крупный","Регион_"&amp;TEXT(MOD(QUOTIENT($A1883-1,20),180)+1,"000"))</f>
        <v/>
      </c>
      <c r="N1883">
        <f>IF($AB1883="Да","Город_"&amp;TEXT(MOD($A1883-1,250)+1,"0000"),"Город_"&amp;TEXT(MOD($A1883-1,3000)+1,"0000"))</f>
        <v/>
      </c>
      <c r="O1883">
        <f>IF($AB1883="Да","Холдинг_Крупный","Холдинг_"&amp;TEXT(MOD(QUOTIENT($A1883-1,10000),20)+1,"00"))</f>
        <v/>
      </c>
      <c r="P1883">
        <f>IF($AB1883="Да","Организация_Крупная","Организация_"&amp;TEXT(MOD(QUOTIENT($A1883-1,500),600)+1,"000"))</f>
        <v/>
      </c>
      <c r="Q1883">
        <f>"Отдел_"&amp;TEXT(MOD(QUOTIENT($A1883-1,50),100)+1,"000")</f>
        <v/>
      </c>
      <c r="R1883">
        <f>IF($AB1883="Да","Группа_Крупная","Группа_"&amp;TEXT(MOD(QUOTIENT($A1883-1,5000),30)+1,"00"))</f>
        <v/>
      </c>
      <c r="S1883">
        <f>IF($AB1883="Да","Категория_Крупная","Категория_"&amp;TEXT(MOD(QUOTIENT($A1883-1,500),120)+1,"000"))</f>
        <v/>
      </c>
      <c r="T1883">
        <f>IF($AB1883="Да","Подкатегория_Крупная","Подкатегория_"&amp;TEXT(MOD(QUOTIENT($A1883-1,50),300)+1,"000"))</f>
        <v/>
      </c>
      <c r="U1883">
        <f>"SKU_"&amp;TEXT($A1883,"0000000")</f>
        <v/>
      </c>
      <c r="V1883">
        <f>CHOOSE(MOD($A1883-1,4)+1,"Enterprise","SMB","Госсектор","Розница")</f>
        <v/>
      </c>
      <c r="W1883">
        <f>"Клиент_"&amp;TEXT(MOD($A1883-1,20000)+1,"00000")</f>
        <v/>
      </c>
      <c r="X1883">
        <f>CHOOSE(MOD($A1883-1,5)+1,"Портал","API","Импорт","Ручной ввод","Интеграция")</f>
        <v/>
      </c>
      <c r="Y1883" s="8">
        <f>ROUND(1000+MOD($A1883*37,90000)+IF($AB1883="Да",5000,0),2)</f>
        <v/>
      </c>
      <c r="Z1883">
        <f>1+MOD($A1883,20)</f>
        <v/>
      </c>
      <c r="AA1883" s="8">
        <f>ROUND($Y1883*(0.08+MOD($A1883,17)/100),2)</f>
        <v/>
      </c>
      <c r="AB1883">
        <f>IF(MOD($A1883,10)&lt;7,"Да","Нет")</f>
        <v/>
      </c>
      <c r="AC1883">
        <f>$R1883&amp;" / "&amp;$S1883&amp;" / "&amp;$T1883</f>
        <v/>
      </c>
      <c r="AD1883">
        <f>1</f>
        <v/>
      </c>
      <c r="AE1883">
        <f>IF($A1883&lt;=Settings!$B$4,"до 100",IF($A1883&lt;=Settings!$B$5,"до 10 000",IF($A1883&lt;=Settings!$B$6,"до 100 000","100 000+")))</f>
        <v/>
      </c>
    </row>
    <row r="1884">
      <c r="A1884">
        <f>ROW()-1</f>
        <v/>
      </c>
      <c r="B1884">
        <f>IF($A1884&lt;=Settings!$B$4,"small_control",IF($A1884&lt;=Settings!$B$5,"medium_10k",IF($A1884&lt;=Settings!$B$6,"large_100k","extreme_1m")))</f>
        <v/>
      </c>
      <c r="C1884">
        <f>"ORD-"&amp;TEXT(QUOTIENT($A1884-1,3)+1,"0000000")</f>
        <v/>
      </c>
      <c r="D1884">
        <f>"LINE-"&amp;TEXT($A1884,"0000000")</f>
        <v/>
      </c>
      <c r="E1884" s="7">
        <f>Settings!$B$2+$A1884-1</f>
        <v/>
      </c>
      <c r="F1884" s="7">
        <f>Settings!$B$2+MOD($A1884-1,Settings!$B$7)</f>
        <v/>
      </c>
      <c r="G1884">
        <f>YEAR($F1884)</f>
        <v/>
      </c>
      <c r="H1884">
        <f>"Q"&amp;ROUNDUP(MONTH($F1884)/3,0)</f>
        <v/>
      </c>
      <c r="I1884">
        <f>MONTH($F1884)</f>
        <v/>
      </c>
      <c r="J1884">
        <f>CHOOSE(MONTH($F1884),"Январь","Февраль","Март","Апрель","Май","Июнь","Июль","Август","Сентябрь","Октябрь","Ноябрь","Декабрь")</f>
        <v/>
      </c>
      <c r="K1884">
        <f>DAY($F1884)</f>
        <v/>
      </c>
      <c r="L1884">
        <f>IF(MOD($A1884,10)&lt;7,"ФО_01_Крупный","ФО_"&amp;TEXT(MOD($A1884,8)+1,"00"))</f>
        <v/>
      </c>
      <c r="M1884">
        <f>IF($AB1884="Да","Регион_001_Крупный","Регион_"&amp;TEXT(MOD(QUOTIENT($A1884-1,20),180)+1,"000"))</f>
        <v/>
      </c>
      <c r="N1884">
        <f>IF($AB1884="Да","Город_"&amp;TEXT(MOD($A1884-1,250)+1,"0000"),"Город_"&amp;TEXT(MOD($A1884-1,3000)+1,"0000"))</f>
        <v/>
      </c>
      <c r="O1884">
        <f>IF($AB1884="Да","Холдинг_Крупный","Холдинг_"&amp;TEXT(MOD(QUOTIENT($A1884-1,10000),20)+1,"00"))</f>
        <v/>
      </c>
      <c r="P1884">
        <f>IF($AB1884="Да","Организация_Крупная","Организация_"&amp;TEXT(MOD(QUOTIENT($A1884-1,500),600)+1,"000"))</f>
        <v/>
      </c>
      <c r="Q1884">
        <f>"Отдел_"&amp;TEXT(MOD(QUOTIENT($A1884-1,50),100)+1,"000")</f>
        <v/>
      </c>
      <c r="R1884">
        <f>IF($AB1884="Да","Группа_Крупная","Группа_"&amp;TEXT(MOD(QUOTIENT($A1884-1,5000),30)+1,"00"))</f>
        <v/>
      </c>
      <c r="S1884">
        <f>IF($AB1884="Да","Категория_Крупная","Категория_"&amp;TEXT(MOD(QUOTIENT($A1884-1,500),120)+1,"000"))</f>
        <v/>
      </c>
      <c r="T1884">
        <f>IF($AB1884="Да","Подкатегория_Крупная","Подкатегория_"&amp;TEXT(MOD(QUOTIENT($A1884-1,50),300)+1,"000"))</f>
        <v/>
      </c>
      <c r="U1884">
        <f>"SKU_"&amp;TEXT($A1884,"0000000")</f>
        <v/>
      </c>
      <c r="V1884">
        <f>CHOOSE(MOD($A1884-1,4)+1,"Enterprise","SMB","Госсектор","Розница")</f>
        <v/>
      </c>
      <c r="W1884">
        <f>"Клиент_"&amp;TEXT(MOD($A1884-1,20000)+1,"00000")</f>
        <v/>
      </c>
      <c r="X1884">
        <f>CHOOSE(MOD($A1884-1,5)+1,"Портал","API","Импорт","Ручной ввод","Интеграция")</f>
        <v/>
      </c>
      <c r="Y1884" s="8">
        <f>ROUND(1000+MOD($A1884*37,90000)+IF($AB1884="Да",5000,0),2)</f>
        <v/>
      </c>
      <c r="Z1884">
        <f>1+MOD($A1884,20)</f>
        <v/>
      </c>
      <c r="AA1884" s="8">
        <f>ROUND($Y1884*(0.08+MOD($A1884,17)/100),2)</f>
        <v/>
      </c>
      <c r="AB1884">
        <f>IF(MOD($A1884,10)&lt;7,"Да","Нет")</f>
        <v/>
      </c>
      <c r="AC1884">
        <f>$R1884&amp;" / "&amp;$S1884&amp;" / "&amp;$T1884</f>
        <v/>
      </c>
      <c r="AD1884">
        <f>1</f>
        <v/>
      </c>
      <c r="AE1884">
        <f>IF($A1884&lt;=Settings!$B$4,"до 100",IF($A1884&lt;=Settings!$B$5,"до 10 000",IF($A1884&lt;=Settings!$B$6,"до 100 000","100 000+")))</f>
        <v/>
      </c>
    </row>
    <row r="1885">
      <c r="A1885">
        <f>ROW()-1</f>
        <v/>
      </c>
      <c r="B1885">
        <f>IF($A1885&lt;=Settings!$B$4,"small_control",IF($A1885&lt;=Settings!$B$5,"medium_10k",IF($A1885&lt;=Settings!$B$6,"large_100k","extreme_1m")))</f>
        <v/>
      </c>
      <c r="C1885">
        <f>"ORD-"&amp;TEXT(QUOTIENT($A1885-1,3)+1,"0000000")</f>
        <v/>
      </c>
      <c r="D1885">
        <f>"LINE-"&amp;TEXT($A1885,"0000000")</f>
        <v/>
      </c>
      <c r="E1885" s="7">
        <f>Settings!$B$2+$A1885-1</f>
        <v/>
      </c>
      <c r="F1885" s="7">
        <f>Settings!$B$2+MOD($A1885-1,Settings!$B$7)</f>
        <v/>
      </c>
      <c r="G1885">
        <f>YEAR($F1885)</f>
        <v/>
      </c>
      <c r="H1885">
        <f>"Q"&amp;ROUNDUP(MONTH($F1885)/3,0)</f>
        <v/>
      </c>
      <c r="I1885">
        <f>MONTH($F1885)</f>
        <v/>
      </c>
      <c r="J1885">
        <f>CHOOSE(MONTH($F1885),"Январь","Февраль","Март","Апрель","Май","Июнь","Июль","Август","Сентябрь","Октябрь","Ноябрь","Декабрь")</f>
        <v/>
      </c>
      <c r="K1885">
        <f>DAY($F1885)</f>
        <v/>
      </c>
      <c r="L1885">
        <f>IF(MOD($A1885,10)&lt;7,"ФО_01_Крупный","ФО_"&amp;TEXT(MOD($A1885,8)+1,"00"))</f>
        <v/>
      </c>
      <c r="M1885">
        <f>IF($AB1885="Да","Регион_001_Крупный","Регион_"&amp;TEXT(MOD(QUOTIENT($A1885-1,20),180)+1,"000"))</f>
        <v/>
      </c>
      <c r="N1885">
        <f>IF($AB1885="Да","Город_"&amp;TEXT(MOD($A1885-1,250)+1,"0000"),"Город_"&amp;TEXT(MOD($A1885-1,3000)+1,"0000"))</f>
        <v/>
      </c>
      <c r="O1885">
        <f>IF($AB1885="Да","Холдинг_Крупный","Холдинг_"&amp;TEXT(MOD(QUOTIENT($A1885-1,10000),20)+1,"00"))</f>
        <v/>
      </c>
      <c r="P1885">
        <f>IF($AB1885="Да","Организация_Крупная","Организация_"&amp;TEXT(MOD(QUOTIENT($A1885-1,500),600)+1,"000"))</f>
        <v/>
      </c>
      <c r="Q1885">
        <f>"Отдел_"&amp;TEXT(MOD(QUOTIENT($A1885-1,50),100)+1,"000")</f>
        <v/>
      </c>
      <c r="R1885">
        <f>IF($AB1885="Да","Группа_Крупная","Группа_"&amp;TEXT(MOD(QUOTIENT($A1885-1,5000),30)+1,"00"))</f>
        <v/>
      </c>
      <c r="S1885">
        <f>IF($AB1885="Да","Категория_Крупная","Категория_"&amp;TEXT(MOD(QUOTIENT($A1885-1,500),120)+1,"000"))</f>
        <v/>
      </c>
      <c r="T1885">
        <f>IF($AB1885="Да","Подкатегория_Крупная","Подкатегория_"&amp;TEXT(MOD(QUOTIENT($A1885-1,50),300)+1,"000"))</f>
        <v/>
      </c>
      <c r="U1885">
        <f>"SKU_"&amp;TEXT($A1885,"0000000")</f>
        <v/>
      </c>
      <c r="V1885">
        <f>CHOOSE(MOD($A1885-1,4)+1,"Enterprise","SMB","Госсектор","Розница")</f>
        <v/>
      </c>
      <c r="W1885">
        <f>"Клиент_"&amp;TEXT(MOD($A1885-1,20000)+1,"00000")</f>
        <v/>
      </c>
      <c r="X1885">
        <f>CHOOSE(MOD($A1885-1,5)+1,"Портал","API","Импорт","Ручной ввод","Интеграция")</f>
        <v/>
      </c>
      <c r="Y1885" s="8">
        <f>ROUND(1000+MOD($A1885*37,90000)+IF($AB1885="Да",5000,0),2)</f>
        <v/>
      </c>
      <c r="Z1885">
        <f>1+MOD($A1885,20)</f>
        <v/>
      </c>
      <c r="AA1885" s="8">
        <f>ROUND($Y1885*(0.08+MOD($A1885,17)/100),2)</f>
        <v/>
      </c>
      <c r="AB1885">
        <f>IF(MOD($A1885,10)&lt;7,"Да","Нет")</f>
        <v/>
      </c>
      <c r="AC1885">
        <f>$R1885&amp;" / "&amp;$S1885&amp;" / "&amp;$T1885</f>
        <v/>
      </c>
      <c r="AD1885">
        <f>1</f>
        <v/>
      </c>
      <c r="AE1885">
        <f>IF($A1885&lt;=Settings!$B$4,"до 100",IF($A1885&lt;=Settings!$B$5,"до 10 000",IF($A1885&lt;=Settings!$B$6,"до 100 000","100 000+")))</f>
        <v/>
      </c>
    </row>
    <row r="1886">
      <c r="A1886">
        <f>ROW()-1</f>
        <v/>
      </c>
      <c r="B1886">
        <f>IF($A1886&lt;=Settings!$B$4,"small_control",IF($A1886&lt;=Settings!$B$5,"medium_10k",IF($A1886&lt;=Settings!$B$6,"large_100k","extreme_1m")))</f>
        <v/>
      </c>
      <c r="C1886">
        <f>"ORD-"&amp;TEXT(QUOTIENT($A1886-1,3)+1,"0000000")</f>
        <v/>
      </c>
      <c r="D1886">
        <f>"LINE-"&amp;TEXT($A1886,"0000000")</f>
        <v/>
      </c>
      <c r="E1886" s="7">
        <f>Settings!$B$2+$A1886-1</f>
        <v/>
      </c>
      <c r="F1886" s="7">
        <f>Settings!$B$2+MOD($A1886-1,Settings!$B$7)</f>
        <v/>
      </c>
      <c r="G1886">
        <f>YEAR($F1886)</f>
        <v/>
      </c>
      <c r="H1886">
        <f>"Q"&amp;ROUNDUP(MONTH($F1886)/3,0)</f>
        <v/>
      </c>
      <c r="I1886">
        <f>MONTH($F1886)</f>
        <v/>
      </c>
      <c r="J1886">
        <f>CHOOSE(MONTH($F1886),"Январь","Февраль","Март","Апрель","Май","Июнь","Июль","Август","Сентябрь","Октябрь","Ноябрь","Декабрь")</f>
        <v/>
      </c>
      <c r="K1886">
        <f>DAY($F1886)</f>
        <v/>
      </c>
      <c r="L1886">
        <f>IF(MOD($A1886,10)&lt;7,"ФО_01_Крупный","ФО_"&amp;TEXT(MOD($A1886,8)+1,"00"))</f>
        <v/>
      </c>
      <c r="M1886">
        <f>IF($AB1886="Да","Регион_001_Крупный","Регион_"&amp;TEXT(MOD(QUOTIENT($A1886-1,20),180)+1,"000"))</f>
        <v/>
      </c>
      <c r="N1886">
        <f>IF($AB1886="Да","Город_"&amp;TEXT(MOD($A1886-1,250)+1,"0000"),"Город_"&amp;TEXT(MOD($A1886-1,3000)+1,"0000"))</f>
        <v/>
      </c>
      <c r="O1886">
        <f>IF($AB1886="Да","Холдинг_Крупный","Холдинг_"&amp;TEXT(MOD(QUOTIENT($A1886-1,10000),20)+1,"00"))</f>
        <v/>
      </c>
      <c r="P1886">
        <f>IF($AB1886="Да","Организация_Крупная","Организация_"&amp;TEXT(MOD(QUOTIENT($A1886-1,500),600)+1,"000"))</f>
        <v/>
      </c>
      <c r="Q1886">
        <f>"Отдел_"&amp;TEXT(MOD(QUOTIENT($A1886-1,50),100)+1,"000")</f>
        <v/>
      </c>
      <c r="R1886">
        <f>IF($AB1886="Да","Группа_Крупная","Группа_"&amp;TEXT(MOD(QUOTIENT($A1886-1,5000),30)+1,"00"))</f>
        <v/>
      </c>
      <c r="S1886">
        <f>IF($AB1886="Да","Категория_Крупная","Категория_"&amp;TEXT(MOD(QUOTIENT($A1886-1,500),120)+1,"000"))</f>
        <v/>
      </c>
      <c r="T1886">
        <f>IF($AB1886="Да","Подкатегория_Крупная","Подкатегория_"&amp;TEXT(MOD(QUOTIENT($A1886-1,50),300)+1,"000"))</f>
        <v/>
      </c>
      <c r="U1886">
        <f>"SKU_"&amp;TEXT($A1886,"0000000")</f>
        <v/>
      </c>
      <c r="V1886">
        <f>CHOOSE(MOD($A1886-1,4)+1,"Enterprise","SMB","Госсектор","Розница")</f>
        <v/>
      </c>
      <c r="W1886">
        <f>"Клиент_"&amp;TEXT(MOD($A1886-1,20000)+1,"00000")</f>
        <v/>
      </c>
      <c r="X1886">
        <f>CHOOSE(MOD($A1886-1,5)+1,"Портал","API","Импорт","Ручной ввод","Интеграция")</f>
        <v/>
      </c>
      <c r="Y1886" s="8">
        <f>ROUND(1000+MOD($A1886*37,90000)+IF($AB1886="Да",5000,0),2)</f>
        <v/>
      </c>
      <c r="Z1886">
        <f>1+MOD($A1886,20)</f>
        <v/>
      </c>
      <c r="AA1886" s="8">
        <f>ROUND($Y1886*(0.08+MOD($A1886,17)/100),2)</f>
        <v/>
      </c>
      <c r="AB1886">
        <f>IF(MOD($A1886,10)&lt;7,"Да","Нет")</f>
        <v/>
      </c>
      <c r="AC1886">
        <f>$R1886&amp;" / "&amp;$S1886&amp;" / "&amp;$T1886</f>
        <v/>
      </c>
      <c r="AD1886">
        <f>1</f>
        <v/>
      </c>
      <c r="AE1886">
        <f>IF($A1886&lt;=Settings!$B$4,"до 100",IF($A1886&lt;=Settings!$B$5,"до 10 000",IF($A1886&lt;=Settings!$B$6,"до 100 000","100 000+")))</f>
        <v/>
      </c>
    </row>
    <row r="1887">
      <c r="A1887">
        <f>ROW()-1</f>
        <v/>
      </c>
      <c r="B1887">
        <f>IF($A1887&lt;=Settings!$B$4,"small_control",IF($A1887&lt;=Settings!$B$5,"medium_10k",IF($A1887&lt;=Settings!$B$6,"large_100k","extreme_1m")))</f>
        <v/>
      </c>
      <c r="C1887">
        <f>"ORD-"&amp;TEXT(QUOTIENT($A1887-1,3)+1,"0000000")</f>
        <v/>
      </c>
      <c r="D1887">
        <f>"LINE-"&amp;TEXT($A1887,"0000000")</f>
        <v/>
      </c>
      <c r="E1887" s="7">
        <f>Settings!$B$2+$A1887-1</f>
        <v/>
      </c>
      <c r="F1887" s="7">
        <f>Settings!$B$2+MOD($A1887-1,Settings!$B$7)</f>
        <v/>
      </c>
      <c r="G1887">
        <f>YEAR($F1887)</f>
        <v/>
      </c>
      <c r="H1887">
        <f>"Q"&amp;ROUNDUP(MONTH($F1887)/3,0)</f>
        <v/>
      </c>
      <c r="I1887">
        <f>MONTH($F1887)</f>
        <v/>
      </c>
      <c r="J1887">
        <f>CHOOSE(MONTH($F1887),"Январь","Февраль","Март","Апрель","Май","Июнь","Июль","Август","Сентябрь","Октябрь","Ноябрь","Декабрь")</f>
        <v/>
      </c>
      <c r="K1887">
        <f>DAY($F1887)</f>
        <v/>
      </c>
      <c r="L1887">
        <f>IF(MOD($A1887,10)&lt;7,"ФО_01_Крупный","ФО_"&amp;TEXT(MOD($A1887,8)+1,"00"))</f>
        <v/>
      </c>
      <c r="M1887">
        <f>IF($AB1887="Да","Регион_001_Крупный","Регион_"&amp;TEXT(MOD(QUOTIENT($A1887-1,20),180)+1,"000"))</f>
        <v/>
      </c>
      <c r="N1887">
        <f>IF($AB1887="Да","Город_"&amp;TEXT(MOD($A1887-1,250)+1,"0000"),"Город_"&amp;TEXT(MOD($A1887-1,3000)+1,"0000"))</f>
        <v/>
      </c>
      <c r="O1887">
        <f>IF($AB1887="Да","Холдинг_Крупный","Холдинг_"&amp;TEXT(MOD(QUOTIENT($A1887-1,10000),20)+1,"00"))</f>
        <v/>
      </c>
      <c r="P1887">
        <f>IF($AB1887="Да","Организация_Крупная","Организация_"&amp;TEXT(MOD(QUOTIENT($A1887-1,500),600)+1,"000"))</f>
        <v/>
      </c>
      <c r="Q1887">
        <f>"Отдел_"&amp;TEXT(MOD(QUOTIENT($A1887-1,50),100)+1,"000")</f>
        <v/>
      </c>
      <c r="R1887">
        <f>IF($AB1887="Да","Группа_Крупная","Группа_"&amp;TEXT(MOD(QUOTIENT($A1887-1,5000),30)+1,"00"))</f>
        <v/>
      </c>
      <c r="S1887">
        <f>IF($AB1887="Да","Категория_Крупная","Категория_"&amp;TEXT(MOD(QUOTIENT($A1887-1,500),120)+1,"000"))</f>
        <v/>
      </c>
      <c r="T1887">
        <f>IF($AB1887="Да","Подкатегория_Крупная","Подкатегория_"&amp;TEXT(MOD(QUOTIENT($A1887-1,50),300)+1,"000"))</f>
        <v/>
      </c>
      <c r="U1887">
        <f>"SKU_"&amp;TEXT($A1887,"0000000")</f>
        <v/>
      </c>
      <c r="V1887">
        <f>CHOOSE(MOD($A1887-1,4)+1,"Enterprise","SMB","Госсектор","Розница")</f>
        <v/>
      </c>
      <c r="W1887">
        <f>"Клиент_"&amp;TEXT(MOD($A1887-1,20000)+1,"00000")</f>
        <v/>
      </c>
      <c r="X1887">
        <f>CHOOSE(MOD($A1887-1,5)+1,"Портал","API","Импорт","Ручной ввод","Интеграция")</f>
        <v/>
      </c>
      <c r="Y1887" s="8">
        <f>ROUND(1000+MOD($A1887*37,90000)+IF($AB1887="Да",5000,0),2)</f>
        <v/>
      </c>
      <c r="Z1887">
        <f>1+MOD($A1887,20)</f>
        <v/>
      </c>
      <c r="AA1887" s="8">
        <f>ROUND($Y1887*(0.08+MOD($A1887,17)/100),2)</f>
        <v/>
      </c>
      <c r="AB1887">
        <f>IF(MOD($A1887,10)&lt;7,"Да","Нет")</f>
        <v/>
      </c>
      <c r="AC1887">
        <f>$R1887&amp;" / "&amp;$S1887&amp;" / "&amp;$T1887</f>
        <v/>
      </c>
      <c r="AD1887">
        <f>1</f>
        <v/>
      </c>
      <c r="AE1887">
        <f>IF($A1887&lt;=Settings!$B$4,"до 100",IF($A1887&lt;=Settings!$B$5,"до 10 000",IF($A1887&lt;=Settings!$B$6,"до 100 000","100 000+")))</f>
        <v/>
      </c>
    </row>
    <row r="1888">
      <c r="A1888">
        <f>ROW()-1</f>
        <v/>
      </c>
      <c r="B1888">
        <f>IF($A1888&lt;=Settings!$B$4,"small_control",IF($A1888&lt;=Settings!$B$5,"medium_10k",IF($A1888&lt;=Settings!$B$6,"large_100k","extreme_1m")))</f>
        <v/>
      </c>
      <c r="C1888">
        <f>"ORD-"&amp;TEXT(QUOTIENT($A1888-1,3)+1,"0000000")</f>
        <v/>
      </c>
      <c r="D1888">
        <f>"LINE-"&amp;TEXT($A1888,"0000000")</f>
        <v/>
      </c>
      <c r="E1888" s="7">
        <f>Settings!$B$2+$A1888-1</f>
        <v/>
      </c>
      <c r="F1888" s="7">
        <f>Settings!$B$2+MOD($A1888-1,Settings!$B$7)</f>
        <v/>
      </c>
      <c r="G1888">
        <f>YEAR($F1888)</f>
        <v/>
      </c>
      <c r="H1888">
        <f>"Q"&amp;ROUNDUP(MONTH($F1888)/3,0)</f>
        <v/>
      </c>
      <c r="I1888">
        <f>MONTH($F1888)</f>
        <v/>
      </c>
      <c r="J1888">
        <f>CHOOSE(MONTH($F1888),"Январь","Февраль","Март","Апрель","Май","Июнь","Июль","Август","Сентябрь","Октябрь","Ноябрь","Декабрь")</f>
        <v/>
      </c>
      <c r="K1888">
        <f>DAY($F1888)</f>
        <v/>
      </c>
      <c r="L1888">
        <f>IF(MOD($A1888,10)&lt;7,"ФО_01_Крупный","ФО_"&amp;TEXT(MOD($A1888,8)+1,"00"))</f>
        <v/>
      </c>
      <c r="M1888">
        <f>IF($AB1888="Да","Регион_001_Крупный","Регион_"&amp;TEXT(MOD(QUOTIENT($A1888-1,20),180)+1,"000"))</f>
        <v/>
      </c>
      <c r="N1888">
        <f>IF($AB1888="Да","Город_"&amp;TEXT(MOD($A1888-1,250)+1,"0000"),"Город_"&amp;TEXT(MOD($A1888-1,3000)+1,"0000"))</f>
        <v/>
      </c>
      <c r="O1888">
        <f>IF($AB1888="Да","Холдинг_Крупный","Холдинг_"&amp;TEXT(MOD(QUOTIENT($A1888-1,10000),20)+1,"00"))</f>
        <v/>
      </c>
      <c r="P1888">
        <f>IF($AB1888="Да","Организация_Крупная","Организация_"&amp;TEXT(MOD(QUOTIENT($A1888-1,500),600)+1,"000"))</f>
        <v/>
      </c>
      <c r="Q1888">
        <f>"Отдел_"&amp;TEXT(MOD(QUOTIENT($A1888-1,50),100)+1,"000")</f>
        <v/>
      </c>
      <c r="R1888">
        <f>IF($AB1888="Да","Группа_Крупная","Группа_"&amp;TEXT(MOD(QUOTIENT($A1888-1,5000),30)+1,"00"))</f>
        <v/>
      </c>
      <c r="S1888">
        <f>IF($AB1888="Да","Категория_Крупная","Категория_"&amp;TEXT(MOD(QUOTIENT($A1888-1,500),120)+1,"000"))</f>
        <v/>
      </c>
      <c r="T1888">
        <f>IF($AB1888="Да","Подкатегория_Крупная","Подкатегория_"&amp;TEXT(MOD(QUOTIENT($A1888-1,50),300)+1,"000"))</f>
        <v/>
      </c>
      <c r="U1888">
        <f>"SKU_"&amp;TEXT($A1888,"0000000")</f>
        <v/>
      </c>
      <c r="V1888">
        <f>CHOOSE(MOD($A1888-1,4)+1,"Enterprise","SMB","Госсектор","Розница")</f>
        <v/>
      </c>
      <c r="W1888">
        <f>"Клиент_"&amp;TEXT(MOD($A1888-1,20000)+1,"00000")</f>
        <v/>
      </c>
      <c r="X1888">
        <f>CHOOSE(MOD($A1888-1,5)+1,"Портал","API","Импорт","Ручной ввод","Интеграция")</f>
        <v/>
      </c>
      <c r="Y1888" s="8">
        <f>ROUND(1000+MOD($A1888*37,90000)+IF($AB1888="Да",5000,0),2)</f>
        <v/>
      </c>
      <c r="Z1888">
        <f>1+MOD($A1888,20)</f>
        <v/>
      </c>
      <c r="AA1888" s="8">
        <f>ROUND($Y1888*(0.08+MOD($A1888,17)/100),2)</f>
        <v/>
      </c>
      <c r="AB1888">
        <f>IF(MOD($A1888,10)&lt;7,"Да","Нет")</f>
        <v/>
      </c>
      <c r="AC1888">
        <f>$R1888&amp;" / "&amp;$S1888&amp;" / "&amp;$T1888</f>
        <v/>
      </c>
      <c r="AD1888">
        <f>1</f>
        <v/>
      </c>
      <c r="AE1888">
        <f>IF($A1888&lt;=Settings!$B$4,"до 100",IF($A1888&lt;=Settings!$B$5,"до 10 000",IF($A1888&lt;=Settings!$B$6,"до 100 000","100 000+")))</f>
        <v/>
      </c>
    </row>
    <row r="1889">
      <c r="A1889">
        <f>ROW()-1</f>
        <v/>
      </c>
      <c r="B1889">
        <f>IF($A1889&lt;=Settings!$B$4,"small_control",IF($A1889&lt;=Settings!$B$5,"medium_10k",IF($A1889&lt;=Settings!$B$6,"large_100k","extreme_1m")))</f>
        <v/>
      </c>
      <c r="C1889">
        <f>"ORD-"&amp;TEXT(QUOTIENT($A1889-1,3)+1,"0000000")</f>
        <v/>
      </c>
      <c r="D1889">
        <f>"LINE-"&amp;TEXT($A1889,"0000000")</f>
        <v/>
      </c>
      <c r="E1889" s="7">
        <f>Settings!$B$2+$A1889-1</f>
        <v/>
      </c>
      <c r="F1889" s="7">
        <f>Settings!$B$2+MOD($A1889-1,Settings!$B$7)</f>
        <v/>
      </c>
      <c r="G1889">
        <f>YEAR($F1889)</f>
        <v/>
      </c>
      <c r="H1889">
        <f>"Q"&amp;ROUNDUP(MONTH($F1889)/3,0)</f>
        <v/>
      </c>
      <c r="I1889">
        <f>MONTH($F1889)</f>
        <v/>
      </c>
      <c r="J1889">
        <f>CHOOSE(MONTH($F1889),"Январь","Февраль","Март","Апрель","Май","Июнь","Июль","Август","Сентябрь","Октябрь","Ноябрь","Декабрь")</f>
        <v/>
      </c>
      <c r="K1889">
        <f>DAY($F1889)</f>
        <v/>
      </c>
      <c r="L1889">
        <f>IF(MOD($A1889,10)&lt;7,"ФО_01_Крупный","ФО_"&amp;TEXT(MOD($A1889,8)+1,"00"))</f>
        <v/>
      </c>
      <c r="M1889">
        <f>IF($AB1889="Да","Регион_001_Крупный","Регион_"&amp;TEXT(MOD(QUOTIENT($A1889-1,20),180)+1,"000"))</f>
        <v/>
      </c>
      <c r="N1889">
        <f>IF($AB1889="Да","Город_"&amp;TEXT(MOD($A1889-1,250)+1,"0000"),"Город_"&amp;TEXT(MOD($A1889-1,3000)+1,"0000"))</f>
        <v/>
      </c>
      <c r="O1889">
        <f>IF($AB1889="Да","Холдинг_Крупный","Холдинг_"&amp;TEXT(MOD(QUOTIENT($A1889-1,10000),20)+1,"00"))</f>
        <v/>
      </c>
      <c r="P1889">
        <f>IF($AB1889="Да","Организация_Крупная","Организация_"&amp;TEXT(MOD(QUOTIENT($A1889-1,500),600)+1,"000"))</f>
        <v/>
      </c>
      <c r="Q1889">
        <f>"Отдел_"&amp;TEXT(MOD(QUOTIENT($A1889-1,50),100)+1,"000")</f>
        <v/>
      </c>
      <c r="R1889">
        <f>IF($AB1889="Да","Группа_Крупная","Группа_"&amp;TEXT(MOD(QUOTIENT($A1889-1,5000),30)+1,"00"))</f>
        <v/>
      </c>
      <c r="S1889">
        <f>IF($AB1889="Да","Категория_Крупная","Категория_"&amp;TEXT(MOD(QUOTIENT($A1889-1,500),120)+1,"000"))</f>
        <v/>
      </c>
      <c r="T1889">
        <f>IF($AB1889="Да","Подкатегория_Крупная","Подкатегория_"&amp;TEXT(MOD(QUOTIENT($A1889-1,50),300)+1,"000"))</f>
        <v/>
      </c>
      <c r="U1889">
        <f>"SKU_"&amp;TEXT($A1889,"0000000")</f>
        <v/>
      </c>
      <c r="V1889">
        <f>CHOOSE(MOD($A1889-1,4)+1,"Enterprise","SMB","Госсектор","Розница")</f>
        <v/>
      </c>
      <c r="W1889">
        <f>"Клиент_"&amp;TEXT(MOD($A1889-1,20000)+1,"00000")</f>
        <v/>
      </c>
      <c r="X1889">
        <f>CHOOSE(MOD($A1889-1,5)+1,"Портал","API","Импорт","Ручной ввод","Интеграция")</f>
        <v/>
      </c>
      <c r="Y1889" s="8">
        <f>ROUND(1000+MOD($A1889*37,90000)+IF($AB1889="Да",5000,0),2)</f>
        <v/>
      </c>
      <c r="Z1889">
        <f>1+MOD($A1889,20)</f>
        <v/>
      </c>
      <c r="AA1889" s="8">
        <f>ROUND($Y1889*(0.08+MOD($A1889,17)/100),2)</f>
        <v/>
      </c>
      <c r="AB1889">
        <f>IF(MOD($A1889,10)&lt;7,"Да","Нет")</f>
        <v/>
      </c>
      <c r="AC1889">
        <f>$R1889&amp;" / "&amp;$S1889&amp;" / "&amp;$T1889</f>
        <v/>
      </c>
      <c r="AD1889">
        <f>1</f>
        <v/>
      </c>
      <c r="AE1889">
        <f>IF($A1889&lt;=Settings!$B$4,"до 100",IF($A1889&lt;=Settings!$B$5,"до 10 000",IF($A1889&lt;=Settings!$B$6,"до 100 000","100 000+")))</f>
        <v/>
      </c>
    </row>
    <row r="1890">
      <c r="A1890">
        <f>ROW()-1</f>
        <v/>
      </c>
      <c r="B1890">
        <f>IF($A1890&lt;=Settings!$B$4,"small_control",IF($A1890&lt;=Settings!$B$5,"medium_10k",IF($A1890&lt;=Settings!$B$6,"large_100k","extreme_1m")))</f>
        <v/>
      </c>
      <c r="C1890">
        <f>"ORD-"&amp;TEXT(QUOTIENT($A1890-1,3)+1,"0000000")</f>
        <v/>
      </c>
      <c r="D1890">
        <f>"LINE-"&amp;TEXT($A1890,"0000000")</f>
        <v/>
      </c>
      <c r="E1890" s="7">
        <f>Settings!$B$2+$A1890-1</f>
        <v/>
      </c>
      <c r="F1890" s="7">
        <f>Settings!$B$2+MOD($A1890-1,Settings!$B$7)</f>
        <v/>
      </c>
      <c r="G1890">
        <f>YEAR($F1890)</f>
        <v/>
      </c>
      <c r="H1890">
        <f>"Q"&amp;ROUNDUP(MONTH($F1890)/3,0)</f>
        <v/>
      </c>
      <c r="I1890">
        <f>MONTH($F1890)</f>
        <v/>
      </c>
      <c r="J1890">
        <f>CHOOSE(MONTH($F1890),"Январь","Февраль","Март","Апрель","Май","Июнь","Июль","Август","Сентябрь","Октябрь","Ноябрь","Декабрь")</f>
        <v/>
      </c>
      <c r="K1890">
        <f>DAY($F1890)</f>
        <v/>
      </c>
      <c r="L1890">
        <f>IF(MOD($A1890,10)&lt;7,"ФО_01_Крупный","ФО_"&amp;TEXT(MOD($A1890,8)+1,"00"))</f>
        <v/>
      </c>
      <c r="M1890">
        <f>IF($AB1890="Да","Регион_001_Крупный","Регион_"&amp;TEXT(MOD(QUOTIENT($A1890-1,20),180)+1,"000"))</f>
        <v/>
      </c>
      <c r="N1890">
        <f>IF($AB1890="Да","Город_"&amp;TEXT(MOD($A1890-1,250)+1,"0000"),"Город_"&amp;TEXT(MOD($A1890-1,3000)+1,"0000"))</f>
        <v/>
      </c>
      <c r="O1890">
        <f>IF($AB1890="Да","Холдинг_Крупный","Холдинг_"&amp;TEXT(MOD(QUOTIENT($A1890-1,10000),20)+1,"00"))</f>
        <v/>
      </c>
      <c r="P1890">
        <f>IF($AB1890="Да","Организация_Крупная","Организация_"&amp;TEXT(MOD(QUOTIENT($A1890-1,500),600)+1,"000"))</f>
        <v/>
      </c>
      <c r="Q1890">
        <f>"Отдел_"&amp;TEXT(MOD(QUOTIENT($A1890-1,50),100)+1,"000")</f>
        <v/>
      </c>
      <c r="R1890">
        <f>IF($AB1890="Да","Группа_Крупная","Группа_"&amp;TEXT(MOD(QUOTIENT($A1890-1,5000),30)+1,"00"))</f>
        <v/>
      </c>
      <c r="S1890">
        <f>IF($AB1890="Да","Категория_Крупная","Категория_"&amp;TEXT(MOD(QUOTIENT($A1890-1,500),120)+1,"000"))</f>
        <v/>
      </c>
      <c r="T1890">
        <f>IF($AB1890="Да","Подкатегория_Крупная","Подкатегория_"&amp;TEXT(MOD(QUOTIENT($A1890-1,50),300)+1,"000"))</f>
        <v/>
      </c>
      <c r="U1890">
        <f>"SKU_"&amp;TEXT($A1890,"0000000")</f>
        <v/>
      </c>
      <c r="V1890">
        <f>CHOOSE(MOD($A1890-1,4)+1,"Enterprise","SMB","Госсектор","Розница")</f>
        <v/>
      </c>
      <c r="W1890">
        <f>"Клиент_"&amp;TEXT(MOD($A1890-1,20000)+1,"00000")</f>
        <v/>
      </c>
      <c r="X1890">
        <f>CHOOSE(MOD($A1890-1,5)+1,"Портал","API","Импорт","Ручной ввод","Интеграция")</f>
        <v/>
      </c>
      <c r="Y1890" s="8">
        <f>ROUND(1000+MOD($A1890*37,90000)+IF($AB1890="Да",5000,0),2)</f>
        <v/>
      </c>
      <c r="Z1890">
        <f>1+MOD($A1890,20)</f>
        <v/>
      </c>
      <c r="AA1890" s="8">
        <f>ROUND($Y1890*(0.08+MOD($A1890,17)/100),2)</f>
        <v/>
      </c>
      <c r="AB1890">
        <f>IF(MOD($A1890,10)&lt;7,"Да","Нет")</f>
        <v/>
      </c>
      <c r="AC1890">
        <f>$R1890&amp;" / "&amp;$S1890&amp;" / "&amp;$T1890</f>
        <v/>
      </c>
      <c r="AD1890">
        <f>1</f>
        <v/>
      </c>
      <c r="AE1890">
        <f>IF($A1890&lt;=Settings!$B$4,"до 100",IF($A1890&lt;=Settings!$B$5,"до 10 000",IF($A1890&lt;=Settings!$B$6,"до 100 000","100 000+")))</f>
        <v/>
      </c>
    </row>
    <row r="1891">
      <c r="A1891">
        <f>ROW()-1</f>
        <v/>
      </c>
      <c r="B1891">
        <f>IF($A1891&lt;=Settings!$B$4,"small_control",IF($A1891&lt;=Settings!$B$5,"medium_10k",IF($A1891&lt;=Settings!$B$6,"large_100k","extreme_1m")))</f>
        <v/>
      </c>
      <c r="C1891">
        <f>"ORD-"&amp;TEXT(QUOTIENT($A1891-1,3)+1,"0000000")</f>
        <v/>
      </c>
      <c r="D1891">
        <f>"LINE-"&amp;TEXT($A1891,"0000000")</f>
        <v/>
      </c>
      <c r="E1891" s="7">
        <f>Settings!$B$2+$A1891-1</f>
        <v/>
      </c>
      <c r="F1891" s="7">
        <f>Settings!$B$2+MOD($A1891-1,Settings!$B$7)</f>
        <v/>
      </c>
      <c r="G1891">
        <f>YEAR($F1891)</f>
        <v/>
      </c>
      <c r="H1891">
        <f>"Q"&amp;ROUNDUP(MONTH($F1891)/3,0)</f>
        <v/>
      </c>
      <c r="I1891">
        <f>MONTH($F1891)</f>
        <v/>
      </c>
      <c r="J1891">
        <f>CHOOSE(MONTH($F1891),"Январь","Февраль","Март","Апрель","Май","Июнь","Июль","Август","Сентябрь","Октябрь","Ноябрь","Декабрь")</f>
        <v/>
      </c>
      <c r="K1891">
        <f>DAY($F1891)</f>
        <v/>
      </c>
      <c r="L1891">
        <f>IF(MOD($A1891,10)&lt;7,"ФО_01_Крупный","ФО_"&amp;TEXT(MOD($A1891,8)+1,"00"))</f>
        <v/>
      </c>
      <c r="M1891">
        <f>IF($AB1891="Да","Регион_001_Крупный","Регион_"&amp;TEXT(MOD(QUOTIENT($A1891-1,20),180)+1,"000"))</f>
        <v/>
      </c>
      <c r="N1891">
        <f>IF($AB1891="Да","Город_"&amp;TEXT(MOD($A1891-1,250)+1,"0000"),"Город_"&amp;TEXT(MOD($A1891-1,3000)+1,"0000"))</f>
        <v/>
      </c>
      <c r="O1891">
        <f>IF($AB1891="Да","Холдинг_Крупный","Холдинг_"&amp;TEXT(MOD(QUOTIENT($A1891-1,10000),20)+1,"00"))</f>
        <v/>
      </c>
      <c r="P1891">
        <f>IF($AB1891="Да","Организация_Крупная","Организация_"&amp;TEXT(MOD(QUOTIENT($A1891-1,500),600)+1,"000"))</f>
        <v/>
      </c>
      <c r="Q1891">
        <f>"Отдел_"&amp;TEXT(MOD(QUOTIENT($A1891-1,50),100)+1,"000")</f>
        <v/>
      </c>
      <c r="R1891">
        <f>IF($AB1891="Да","Группа_Крупная","Группа_"&amp;TEXT(MOD(QUOTIENT($A1891-1,5000),30)+1,"00"))</f>
        <v/>
      </c>
      <c r="S1891">
        <f>IF($AB1891="Да","Категория_Крупная","Категория_"&amp;TEXT(MOD(QUOTIENT($A1891-1,500),120)+1,"000"))</f>
        <v/>
      </c>
      <c r="T1891">
        <f>IF($AB1891="Да","Подкатегория_Крупная","Подкатегория_"&amp;TEXT(MOD(QUOTIENT($A1891-1,50),300)+1,"000"))</f>
        <v/>
      </c>
      <c r="U1891">
        <f>"SKU_"&amp;TEXT($A1891,"0000000")</f>
        <v/>
      </c>
      <c r="V1891">
        <f>CHOOSE(MOD($A1891-1,4)+1,"Enterprise","SMB","Госсектор","Розница")</f>
        <v/>
      </c>
      <c r="W1891">
        <f>"Клиент_"&amp;TEXT(MOD($A1891-1,20000)+1,"00000")</f>
        <v/>
      </c>
      <c r="X1891">
        <f>CHOOSE(MOD($A1891-1,5)+1,"Портал","API","Импорт","Ручной ввод","Интеграция")</f>
        <v/>
      </c>
      <c r="Y1891" s="8">
        <f>ROUND(1000+MOD($A1891*37,90000)+IF($AB1891="Да",5000,0),2)</f>
        <v/>
      </c>
      <c r="Z1891">
        <f>1+MOD($A1891,20)</f>
        <v/>
      </c>
      <c r="AA1891" s="8">
        <f>ROUND($Y1891*(0.08+MOD($A1891,17)/100),2)</f>
        <v/>
      </c>
      <c r="AB1891">
        <f>IF(MOD($A1891,10)&lt;7,"Да","Нет")</f>
        <v/>
      </c>
      <c r="AC1891">
        <f>$R1891&amp;" / "&amp;$S1891&amp;" / "&amp;$T1891</f>
        <v/>
      </c>
      <c r="AD1891">
        <f>1</f>
        <v/>
      </c>
      <c r="AE1891">
        <f>IF($A1891&lt;=Settings!$B$4,"до 100",IF($A1891&lt;=Settings!$B$5,"до 10 000",IF($A1891&lt;=Settings!$B$6,"до 100 000","100 000+")))</f>
        <v/>
      </c>
    </row>
    <row r="1892">
      <c r="A1892">
        <f>ROW()-1</f>
        <v/>
      </c>
      <c r="B1892">
        <f>IF($A1892&lt;=Settings!$B$4,"small_control",IF($A1892&lt;=Settings!$B$5,"medium_10k",IF($A1892&lt;=Settings!$B$6,"large_100k","extreme_1m")))</f>
        <v/>
      </c>
      <c r="C1892">
        <f>"ORD-"&amp;TEXT(QUOTIENT($A1892-1,3)+1,"0000000")</f>
        <v/>
      </c>
      <c r="D1892">
        <f>"LINE-"&amp;TEXT($A1892,"0000000")</f>
        <v/>
      </c>
      <c r="E1892" s="7">
        <f>Settings!$B$2+$A1892-1</f>
        <v/>
      </c>
      <c r="F1892" s="7">
        <f>Settings!$B$2+MOD($A1892-1,Settings!$B$7)</f>
        <v/>
      </c>
      <c r="G1892">
        <f>YEAR($F1892)</f>
        <v/>
      </c>
      <c r="H1892">
        <f>"Q"&amp;ROUNDUP(MONTH($F1892)/3,0)</f>
        <v/>
      </c>
      <c r="I1892">
        <f>MONTH($F1892)</f>
        <v/>
      </c>
      <c r="J1892">
        <f>CHOOSE(MONTH($F1892),"Январь","Февраль","Март","Апрель","Май","Июнь","Июль","Август","Сентябрь","Октябрь","Ноябрь","Декабрь")</f>
        <v/>
      </c>
      <c r="K1892">
        <f>DAY($F1892)</f>
        <v/>
      </c>
      <c r="L1892">
        <f>IF(MOD($A1892,10)&lt;7,"ФО_01_Крупный","ФО_"&amp;TEXT(MOD($A1892,8)+1,"00"))</f>
        <v/>
      </c>
      <c r="M1892">
        <f>IF($AB1892="Да","Регион_001_Крупный","Регион_"&amp;TEXT(MOD(QUOTIENT($A1892-1,20),180)+1,"000"))</f>
        <v/>
      </c>
      <c r="N1892">
        <f>IF($AB1892="Да","Город_"&amp;TEXT(MOD($A1892-1,250)+1,"0000"),"Город_"&amp;TEXT(MOD($A1892-1,3000)+1,"0000"))</f>
        <v/>
      </c>
      <c r="O1892">
        <f>IF($AB1892="Да","Холдинг_Крупный","Холдинг_"&amp;TEXT(MOD(QUOTIENT($A1892-1,10000),20)+1,"00"))</f>
        <v/>
      </c>
      <c r="P1892">
        <f>IF($AB1892="Да","Организация_Крупная","Организация_"&amp;TEXT(MOD(QUOTIENT($A1892-1,500),600)+1,"000"))</f>
        <v/>
      </c>
      <c r="Q1892">
        <f>"Отдел_"&amp;TEXT(MOD(QUOTIENT($A1892-1,50),100)+1,"000")</f>
        <v/>
      </c>
      <c r="R1892">
        <f>IF($AB1892="Да","Группа_Крупная","Группа_"&amp;TEXT(MOD(QUOTIENT($A1892-1,5000),30)+1,"00"))</f>
        <v/>
      </c>
      <c r="S1892">
        <f>IF($AB1892="Да","Категория_Крупная","Категория_"&amp;TEXT(MOD(QUOTIENT($A1892-1,500),120)+1,"000"))</f>
        <v/>
      </c>
      <c r="T1892">
        <f>IF($AB1892="Да","Подкатегория_Крупная","Подкатегория_"&amp;TEXT(MOD(QUOTIENT($A1892-1,50),300)+1,"000"))</f>
        <v/>
      </c>
      <c r="U1892">
        <f>"SKU_"&amp;TEXT($A1892,"0000000")</f>
        <v/>
      </c>
      <c r="V1892">
        <f>CHOOSE(MOD($A1892-1,4)+1,"Enterprise","SMB","Госсектор","Розница")</f>
        <v/>
      </c>
      <c r="W1892">
        <f>"Клиент_"&amp;TEXT(MOD($A1892-1,20000)+1,"00000")</f>
        <v/>
      </c>
      <c r="X1892">
        <f>CHOOSE(MOD($A1892-1,5)+1,"Портал","API","Импорт","Ручной ввод","Интеграция")</f>
        <v/>
      </c>
      <c r="Y1892" s="8">
        <f>ROUND(1000+MOD($A1892*37,90000)+IF($AB1892="Да",5000,0),2)</f>
        <v/>
      </c>
      <c r="Z1892">
        <f>1+MOD($A1892,20)</f>
        <v/>
      </c>
      <c r="AA1892" s="8">
        <f>ROUND($Y1892*(0.08+MOD($A1892,17)/100),2)</f>
        <v/>
      </c>
      <c r="AB1892">
        <f>IF(MOD($A1892,10)&lt;7,"Да","Нет")</f>
        <v/>
      </c>
      <c r="AC1892">
        <f>$R1892&amp;" / "&amp;$S1892&amp;" / "&amp;$T1892</f>
        <v/>
      </c>
      <c r="AD1892">
        <f>1</f>
        <v/>
      </c>
      <c r="AE1892">
        <f>IF($A1892&lt;=Settings!$B$4,"до 100",IF($A1892&lt;=Settings!$B$5,"до 10 000",IF($A1892&lt;=Settings!$B$6,"до 100 000","100 000+")))</f>
        <v/>
      </c>
    </row>
    <row r="1893">
      <c r="A1893">
        <f>ROW()-1</f>
        <v/>
      </c>
      <c r="B1893">
        <f>IF($A1893&lt;=Settings!$B$4,"small_control",IF($A1893&lt;=Settings!$B$5,"medium_10k",IF($A1893&lt;=Settings!$B$6,"large_100k","extreme_1m")))</f>
        <v/>
      </c>
      <c r="C1893">
        <f>"ORD-"&amp;TEXT(QUOTIENT($A1893-1,3)+1,"0000000")</f>
        <v/>
      </c>
      <c r="D1893">
        <f>"LINE-"&amp;TEXT($A1893,"0000000")</f>
        <v/>
      </c>
      <c r="E1893" s="7">
        <f>Settings!$B$2+$A1893-1</f>
        <v/>
      </c>
      <c r="F1893" s="7">
        <f>Settings!$B$2+MOD($A1893-1,Settings!$B$7)</f>
        <v/>
      </c>
      <c r="G1893">
        <f>YEAR($F1893)</f>
        <v/>
      </c>
      <c r="H1893">
        <f>"Q"&amp;ROUNDUP(MONTH($F1893)/3,0)</f>
        <v/>
      </c>
      <c r="I1893">
        <f>MONTH($F1893)</f>
        <v/>
      </c>
      <c r="J1893">
        <f>CHOOSE(MONTH($F1893),"Январь","Февраль","Март","Апрель","Май","Июнь","Июль","Август","Сентябрь","Октябрь","Ноябрь","Декабрь")</f>
        <v/>
      </c>
      <c r="K1893">
        <f>DAY($F1893)</f>
        <v/>
      </c>
      <c r="L1893">
        <f>IF(MOD($A1893,10)&lt;7,"ФО_01_Крупный","ФО_"&amp;TEXT(MOD($A1893,8)+1,"00"))</f>
        <v/>
      </c>
      <c r="M1893">
        <f>IF($AB1893="Да","Регион_001_Крупный","Регион_"&amp;TEXT(MOD(QUOTIENT($A1893-1,20),180)+1,"000"))</f>
        <v/>
      </c>
      <c r="N1893">
        <f>IF($AB1893="Да","Город_"&amp;TEXT(MOD($A1893-1,250)+1,"0000"),"Город_"&amp;TEXT(MOD($A1893-1,3000)+1,"0000"))</f>
        <v/>
      </c>
      <c r="O1893">
        <f>IF($AB1893="Да","Холдинг_Крупный","Холдинг_"&amp;TEXT(MOD(QUOTIENT($A1893-1,10000),20)+1,"00"))</f>
        <v/>
      </c>
      <c r="P1893">
        <f>IF($AB1893="Да","Организация_Крупная","Организация_"&amp;TEXT(MOD(QUOTIENT($A1893-1,500),600)+1,"000"))</f>
        <v/>
      </c>
      <c r="Q1893">
        <f>"Отдел_"&amp;TEXT(MOD(QUOTIENT($A1893-1,50),100)+1,"000")</f>
        <v/>
      </c>
      <c r="R1893">
        <f>IF($AB1893="Да","Группа_Крупная","Группа_"&amp;TEXT(MOD(QUOTIENT($A1893-1,5000),30)+1,"00"))</f>
        <v/>
      </c>
      <c r="S1893">
        <f>IF($AB1893="Да","Категория_Крупная","Категория_"&amp;TEXT(MOD(QUOTIENT($A1893-1,500),120)+1,"000"))</f>
        <v/>
      </c>
      <c r="T1893">
        <f>IF($AB1893="Да","Подкатегория_Крупная","Подкатегория_"&amp;TEXT(MOD(QUOTIENT($A1893-1,50),300)+1,"000"))</f>
        <v/>
      </c>
      <c r="U1893">
        <f>"SKU_"&amp;TEXT($A1893,"0000000")</f>
        <v/>
      </c>
      <c r="V1893">
        <f>CHOOSE(MOD($A1893-1,4)+1,"Enterprise","SMB","Госсектор","Розница")</f>
        <v/>
      </c>
      <c r="W1893">
        <f>"Клиент_"&amp;TEXT(MOD($A1893-1,20000)+1,"00000")</f>
        <v/>
      </c>
      <c r="X1893">
        <f>CHOOSE(MOD($A1893-1,5)+1,"Портал","API","Импорт","Ручной ввод","Интеграция")</f>
        <v/>
      </c>
      <c r="Y1893" s="8">
        <f>ROUND(1000+MOD($A1893*37,90000)+IF($AB1893="Да",5000,0),2)</f>
        <v/>
      </c>
      <c r="Z1893">
        <f>1+MOD($A1893,20)</f>
        <v/>
      </c>
      <c r="AA1893" s="8">
        <f>ROUND($Y1893*(0.08+MOD($A1893,17)/100),2)</f>
        <v/>
      </c>
      <c r="AB1893">
        <f>IF(MOD($A1893,10)&lt;7,"Да","Нет")</f>
        <v/>
      </c>
      <c r="AC1893">
        <f>$R1893&amp;" / "&amp;$S1893&amp;" / "&amp;$T1893</f>
        <v/>
      </c>
      <c r="AD1893">
        <f>1</f>
        <v/>
      </c>
      <c r="AE1893">
        <f>IF($A1893&lt;=Settings!$B$4,"до 100",IF($A1893&lt;=Settings!$B$5,"до 10 000",IF($A1893&lt;=Settings!$B$6,"до 100 000","100 000+")))</f>
        <v/>
      </c>
    </row>
    <row r="1894">
      <c r="A1894">
        <f>ROW()-1</f>
        <v/>
      </c>
      <c r="B1894">
        <f>IF($A1894&lt;=Settings!$B$4,"small_control",IF($A1894&lt;=Settings!$B$5,"medium_10k",IF($A1894&lt;=Settings!$B$6,"large_100k","extreme_1m")))</f>
        <v/>
      </c>
      <c r="C1894">
        <f>"ORD-"&amp;TEXT(QUOTIENT($A1894-1,3)+1,"0000000")</f>
        <v/>
      </c>
      <c r="D1894">
        <f>"LINE-"&amp;TEXT($A1894,"0000000")</f>
        <v/>
      </c>
      <c r="E1894" s="7">
        <f>Settings!$B$2+$A1894-1</f>
        <v/>
      </c>
      <c r="F1894" s="7">
        <f>Settings!$B$2+MOD($A1894-1,Settings!$B$7)</f>
        <v/>
      </c>
      <c r="G1894">
        <f>YEAR($F1894)</f>
        <v/>
      </c>
      <c r="H1894">
        <f>"Q"&amp;ROUNDUP(MONTH($F1894)/3,0)</f>
        <v/>
      </c>
      <c r="I1894">
        <f>MONTH($F1894)</f>
        <v/>
      </c>
      <c r="J1894">
        <f>CHOOSE(MONTH($F1894),"Январь","Февраль","Март","Апрель","Май","Июнь","Июль","Август","Сентябрь","Октябрь","Ноябрь","Декабрь")</f>
        <v/>
      </c>
      <c r="K1894">
        <f>DAY($F1894)</f>
        <v/>
      </c>
      <c r="L1894">
        <f>IF(MOD($A1894,10)&lt;7,"ФО_01_Крупный","ФО_"&amp;TEXT(MOD($A1894,8)+1,"00"))</f>
        <v/>
      </c>
      <c r="M1894">
        <f>IF($AB1894="Да","Регион_001_Крупный","Регион_"&amp;TEXT(MOD(QUOTIENT($A1894-1,20),180)+1,"000"))</f>
        <v/>
      </c>
      <c r="N1894">
        <f>IF($AB1894="Да","Город_"&amp;TEXT(MOD($A1894-1,250)+1,"0000"),"Город_"&amp;TEXT(MOD($A1894-1,3000)+1,"0000"))</f>
        <v/>
      </c>
      <c r="O1894">
        <f>IF($AB1894="Да","Холдинг_Крупный","Холдинг_"&amp;TEXT(MOD(QUOTIENT($A1894-1,10000),20)+1,"00"))</f>
        <v/>
      </c>
      <c r="P1894">
        <f>IF($AB1894="Да","Организация_Крупная","Организация_"&amp;TEXT(MOD(QUOTIENT($A1894-1,500),600)+1,"000"))</f>
        <v/>
      </c>
      <c r="Q1894">
        <f>"Отдел_"&amp;TEXT(MOD(QUOTIENT($A1894-1,50),100)+1,"000")</f>
        <v/>
      </c>
      <c r="R1894">
        <f>IF($AB1894="Да","Группа_Крупная","Группа_"&amp;TEXT(MOD(QUOTIENT($A1894-1,5000),30)+1,"00"))</f>
        <v/>
      </c>
      <c r="S1894">
        <f>IF($AB1894="Да","Категория_Крупная","Категория_"&amp;TEXT(MOD(QUOTIENT($A1894-1,500),120)+1,"000"))</f>
        <v/>
      </c>
      <c r="T1894">
        <f>IF($AB1894="Да","Подкатегория_Крупная","Подкатегория_"&amp;TEXT(MOD(QUOTIENT($A1894-1,50),300)+1,"000"))</f>
        <v/>
      </c>
      <c r="U1894">
        <f>"SKU_"&amp;TEXT($A1894,"0000000")</f>
        <v/>
      </c>
      <c r="V1894">
        <f>CHOOSE(MOD($A1894-1,4)+1,"Enterprise","SMB","Госсектор","Розница")</f>
        <v/>
      </c>
      <c r="W1894">
        <f>"Клиент_"&amp;TEXT(MOD($A1894-1,20000)+1,"00000")</f>
        <v/>
      </c>
      <c r="X1894">
        <f>CHOOSE(MOD($A1894-1,5)+1,"Портал","API","Импорт","Ручной ввод","Интеграция")</f>
        <v/>
      </c>
      <c r="Y1894" s="8">
        <f>ROUND(1000+MOD($A1894*37,90000)+IF($AB1894="Да",5000,0),2)</f>
        <v/>
      </c>
      <c r="Z1894">
        <f>1+MOD($A1894,20)</f>
        <v/>
      </c>
      <c r="AA1894" s="8">
        <f>ROUND($Y1894*(0.08+MOD($A1894,17)/100),2)</f>
        <v/>
      </c>
      <c r="AB1894">
        <f>IF(MOD($A1894,10)&lt;7,"Да","Нет")</f>
        <v/>
      </c>
      <c r="AC1894">
        <f>$R1894&amp;" / "&amp;$S1894&amp;" / "&amp;$T1894</f>
        <v/>
      </c>
      <c r="AD1894">
        <f>1</f>
        <v/>
      </c>
      <c r="AE1894">
        <f>IF($A1894&lt;=Settings!$B$4,"до 100",IF($A1894&lt;=Settings!$B$5,"до 10 000",IF($A1894&lt;=Settings!$B$6,"до 100 000","100 000+")))</f>
        <v/>
      </c>
    </row>
    <row r="1895">
      <c r="A1895">
        <f>ROW()-1</f>
        <v/>
      </c>
      <c r="B1895">
        <f>IF($A1895&lt;=Settings!$B$4,"small_control",IF($A1895&lt;=Settings!$B$5,"medium_10k",IF($A1895&lt;=Settings!$B$6,"large_100k","extreme_1m")))</f>
        <v/>
      </c>
      <c r="C1895">
        <f>"ORD-"&amp;TEXT(QUOTIENT($A1895-1,3)+1,"0000000")</f>
        <v/>
      </c>
      <c r="D1895">
        <f>"LINE-"&amp;TEXT($A1895,"0000000")</f>
        <v/>
      </c>
      <c r="E1895" s="7">
        <f>Settings!$B$2+$A1895-1</f>
        <v/>
      </c>
      <c r="F1895" s="7">
        <f>Settings!$B$2+MOD($A1895-1,Settings!$B$7)</f>
        <v/>
      </c>
      <c r="G1895">
        <f>YEAR($F1895)</f>
        <v/>
      </c>
      <c r="H1895">
        <f>"Q"&amp;ROUNDUP(MONTH($F1895)/3,0)</f>
        <v/>
      </c>
      <c r="I1895">
        <f>MONTH($F1895)</f>
        <v/>
      </c>
      <c r="J1895">
        <f>CHOOSE(MONTH($F1895),"Январь","Февраль","Март","Апрель","Май","Июнь","Июль","Август","Сентябрь","Октябрь","Ноябрь","Декабрь")</f>
        <v/>
      </c>
      <c r="K1895">
        <f>DAY($F1895)</f>
        <v/>
      </c>
      <c r="L1895">
        <f>IF(MOD($A1895,10)&lt;7,"ФО_01_Крупный","ФО_"&amp;TEXT(MOD($A1895,8)+1,"00"))</f>
        <v/>
      </c>
      <c r="M1895">
        <f>IF($AB1895="Да","Регион_001_Крупный","Регион_"&amp;TEXT(MOD(QUOTIENT($A1895-1,20),180)+1,"000"))</f>
        <v/>
      </c>
      <c r="N1895">
        <f>IF($AB1895="Да","Город_"&amp;TEXT(MOD($A1895-1,250)+1,"0000"),"Город_"&amp;TEXT(MOD($A1895-1,3000)+1,"0000"))</f>
        <v/>
      </c>
      <c r="O1895">
        <f>IF($AB1895="Да","Холдинг_Крупный","Холдинг_"&amp;TEXT(MOD(QUOTIENT($A1895-1,10000),20)+1,"00"))</f>
        <v/>
      </c>
      <c r="P1895">
        <f>IF($AB1895="Да","Организация_Крупная","Организация_"&amp;TEXT(MOD(QUOTIENT($A1895-1,500),600)+1,"000"))</f>
        <v/>
      </c>
      <c r="Q1895">
        <f>"Отдел_"&amp;TEXT(MOD(QUOTIENT($A1895-1,50),100)+1,"000")</f>
        <v/>
      </c>
      <c r="R1895">
        <f>IF($AB1895="Да","Группа_Крупная","Группа_"&amp;TEXT(MOD(QUOTIENT($A1895-1,5000),30)+1,"00"))</f>
        <v/>
      </c>
      <c r="S1895">
        <f>IF($AB1895="Да","Категория_Крупная","Категория_"&amp;TEXT(MOD(QUOTIENT($A1895-1,500),120)+1,"000"))</f>
        <v/>
      </c>
      <c r="T1895">
        <f>IF($AB1895="Да","Подкатегория_Крупная","Подкатегория_"&amp;TEXT(MOD(QUOTIENT($A1895-1,50),300)+1,"000"))</f>
        <v/>
      </c>
      <c r="U1895">
        <f>"SKU_"&amp;TEXT($A1895,"0000000")</f>
        <v/>
      </c>
      <c r="V1895">
        <f>CHOOSE(MOD($A1895-1,4)+1,"Enterprise","SMB","Госсектор","Розница")</f>
        <v/>
      </c>
      <c r="W1895">
        <f>"Клиент_"&amp;TEXT(MOD($A1895-1,20000)+1,"00000")</f>
        <v/>
      </c>
      <c r="X1895">
        <f>CHOOSE(MOD($A1895-1,5)+1,"Портал","API","Импорт","Ручной ввод","Интеграция")</f>
        <v/>
      </c>
      <c r="Y1895" s="8">
        <f>ROUND(1000+MOD($A1895*37,90000)+IF($AB1895="Да",5000,0),2)</f>
        <v/>
      </c>
      <c r="Z1895">
        <f>1+MOD($A1895,20)</f>
        <v/>
      </c>
      <c r="AA1895" s="8">
        <f>ROUND($Y1895*(0.08+MOD($A1895,17)/100),2)</f>
        <v/>
      </c>
      <c r="AB1895">
        <f>IF(MOD($A1895,10)&lt;7,"Да","Нет")</f>
        <v/>
      </c>
      <c r="AC1895">
        <f>$R1895&amp;" / "&amp;$S1895&amp;" / "&amp;$T1895</f>
        <v/>
      </c>
      <c r="AD1895">
        <f>1</f>
        <v/>
      </c>
      <c r="AE1895">
        <f>IF($A1895&lt;=Settings!$B$4,"до 100",IF($A1895&lt;=Settings!$B$5,"до 10 000",IF($A1895&lt;=Settings!$B$6,"до 100 000","100 000+")))</f>
        <v/>
      </c>
    </row>
    <row r="1896">
      <c r="A1896">
        <f>ROW()-1</f>
        <v/>
      </c>
      <c r="B1896">
        <f>IF($A1896&lt;=Settings!$B$4,"small_control",IF($A1896&lt;=Settings!$B$5,"medium_10k",IF($A1896&lt;=Settings!$B$6,"large_100k","extreme_1m")))</f>
        <v/>
      </c>
      <c r="C1896">
        <f>"ORD-"&amp;TEXT(QUOTIENT($A1896-1,3)+1,"0000000")</f>
        <v/>
      </c>
      <c r="D1896">
        <f>"LINE-"&amp;TEXT($A1896,"0000000")</f>
        <v/>
      </c>
      <c r="E1896" s="7">
        <f>Settings!$B$2+$A1896-1</f>
        <v/>
      </c>
      <c r="F1896" s="7">
        <f>Settings!$B$2+MOD($A1896-1,Settings!$B$7)</f>
        <v/>
      </c>
      <c r="G1896">
        <f>YEAR($F1896)</f>
        <v/>
      </c>
      <c r="H1896">
        <f>"Q"&amp;ROUNDUP(MONTH($F1896)/3,0)</f>
        <v/>
      </c>
      <c r="I1896">
        <f>MONTH($F1896)</f>
        <v/>
      </c>
      <c r="J1896">
        <f>CHOOSE(MONTH($F1896),"Январь","Февраль","Март","Апрель","Май","Июнь","Июль","Август","Сентябрь","Октябрь","Ноябрь","Декабрь")</f>
        <v/>
      </c>
      <c r="K1896">
        <f>DAY($F1896)</f>
        <v/>
      </c>
      <c r="L1896">
        <f>IF(MOD($A1896,10)&lt;7,"ФО_01_Крупный","ФО_"&amp;TEXT(MOD($A1896,8)+1,"00"))</f>
        <v/>
      </c>
      <c r="M1896">
        <f>IF($AB1896="Да","Регион_001_Крупный","Регион_"&amp;TEXT(MOD(QUOTIENT($A1896-1,20),180)+1,"000"))</f>
        <v/>
      </c>
      <c r="N1896">
        <f>IF($AB1896="Да","Город_"&amp;TEXT(MOD($A1896-1,250)+1,"0000"),"Город_"&amp;TEXT(MOD($A1896-1,3000)+1,"0000"))</f>
        <v/>
      </c>
      <c r="O1896">
        <f>IF($AB1896="Да","Холдинг_Крупный","Холдинг_"&amp;TEXT(MOD(QUOTIENT($A1896-1,10000),20)+1,"00"))</f>
        <v/>
      </c>
      <c r="P1896">
        <f>IF($AB1896="Да","Организация_Крупная","Организация_"&amp;TEXT(MOD(QUOTIENT($A1896-1,500),600)+1,"000"))</f>
        <v/>
      </c>
      <c r="Q1896">
        <f>"Отдел_"&amp;TEXT(MOD(QUOTIENT($A1896-1,50),100)+1,"000")</f>
        <v/>
      </c>
      <c r="R1896">
        <f>IF($AB1896="Да","Группа_Крупная","Группа_"&amp;TEXT(MOD(QUOTIENT($A1896-1,5000),30)+1,"00"))</f>
        <v/>
      </c>
      <c r="S1896">
        <f>IF($AB1896="Да","Категория_Крупная","Категория_"&amp;TEXT(MOD(QUOTIENT($A1896-1,500),120)+1,"000"))</f>
        <v/>
      </c>
      <c r="T1896">
        <f>IF($AB1896="Да","Подкатегория_Крупная","Подкатегория_"&amp;TEXT(MOD(QUOTIENT($A1896-1,50),300)+1,"000"))</f>
        <v/>
      </c>
      <c r="U1896">
        <f>"SKU_"&amp;TEXT($A1896,"0000000")</f>
        <v/>
      </c>
      <c r="V1896">
        <f>CHOOSE(MOD($A1896-1,4)+1,"Enterprise","SMB","Госсектор","Розница")</f>
        <v/>
      </c>
      <c r="W1896">
        <f>"Клиент_"&amp;TEXT(MOD($A1896-1,20000)+1,"00000")</f>
        <v/>
      </c>
      <c r="X1896">
        <f>CHOOSE(MOD($A1896-1,5)+1,"Портал","API","Импорт","Ручной ввод","Интеграция")</f>
        <v/>
      </c>
      <c r="Y1896" s="8">
        <f>ROUND(1000+MOD($A1896*37,90000)+IF($AB1896="Да",5000,0),2)</f>
        <v/>
      </c>
      <c r="Z1896">
        <f>1+MOD($A1896,20)</f>
        <v/>
      </c>
      <c r="AA1896" s="8">
        <f>ROUND($Y1896*(0.08+MOD($A1896,17)/100),2)</f>
        <v/>
      </c>
      <c r="AB1896">
        <f>IF(MOD($A1896,10)&lt;7,"Да","Нет")</f>
        <v/>
      </c>
      <c r="AC1896">
        <f>$R1896&amp;" / "&amp;$S1896&amp;" / "&amp;$T1896</f>
        <v/>
      </c>
      <c r="AD1896">
        <f>1</f>
        <v/>
      </c>
      <c r="AE1896">
        <f>IF($A1896&lt;=Settings!$B$4,"до 100",IF($A1896&lt;=Settings!$B$5,"до 10 000",IF($A1896&lt;=Settings!$B$6,"до 100 000","100 000+")))</f>
        <v/>
      </c>
    </row>
    <row r="1897">
      <c r="A1897">
        <f>ROW()-1</f>
        <v/>
      </c>
      <c r="B1897">
        <f>IF($A1897&lt;=Settings!$B$4,"small_control",IF($A1897&lt;=Settings!$B$5,"medium_10k",IF($A1897&lt;=Settings!$B$6,"large_100k","extreme_1m")))</f>
        <v/>
      </c>
      <c r="C1897">
        <f>"ORD-"&amp;TEXT(QUOTIENT($A1897-1,3)+1,"0000000")</f>
        <v/>
      </c>
      <c r="D1897">
        <f>"LINE-"&amp;TEXT($A1897,"0000000")</f>
        <v/>
      </c>
      <c r="E1897" s="7">
        <f>Settings!$B$2+$A1897-1</f>
        <v/>
      </c>
      <c r="F1897" s="7">
        <f>Settings!$B$2+MOD($A1897-1,Settings!$B$7)</f>
        <v/>
      </c>
      <c r="G1897">
        <f>YEAR($F1897)</f>
        <v/>
      </c>
      <c r="H1897">
        <f>"Q"&amp;ROUNDUP(MONTH($F1897)/3,0)</f>
        <v/>
      </c>
      <c r="I1897">
        <f>MONTH($F1897)</f>
        <v/>
      </c>
      <c r="J1897">
        <f>CHOOSE(MONTH($F1897),"Январь","Февраль","Март","Апрель","Май","Июнь","Июль","Август","Сентябрь","Октябрь","Ноябрь","Декабрь")</f>
        <v/>
      </c>
      <c r="K1897">
        <f>DAY($F1897)</f>
        <v/>
      </c>
      <c r="L1897">
        <f>IF(MOD($A1897,10)&lt;7,"ФО_01_Крупный","ФО_"&amp;TEXT(MOD($A1897,8)+1,"00"))</f>
        <v/>
      </c>
      <c r="M1897">
        <f>IF($AB1897="Да","Регион_001_Крупный","Регион_"&amp;TEXT(MOD(QUOTIENT($A1897-1,20),180)+1,"000"))</f>
        <v/>
      </c>
      <c r="N1897">
        <f>IF($AB1897="Да","Город_"&amp;TEXT(MOD($A1897-1,250)+1,"0000"),"Город_"&amp;TEXT(MOD($A1897-1,3000)+1,"0000"))</f>
        <v/>
      </c>
      <c r="O1897">
        <f>IF($AB1897="Да","Холдинг_Крупный","Холдинг_"&amp;TEXT(MOD(QUOTIENT($A1897-1,10000),20)+1,"00"))</f>
        <v/>
      </c>
      <c r="P1897">
        <f>IF($AB1897="Да","Организация_Крупная","Организация_"&amp;TEXT(MOD(QUOTIENT($A1897-1,500),600)+1,"000"))</f>
        <v/>
      </c>
      <c r="Q1897">
        <f>"Отдел_"&amp;TEXT(MOD(QUOTIENT($A1897-1,50),100)+1,"000")</f>
        <v/>
      </c>
      <c r="R1897">
        <f>IF($AB1897="Да","Группа_Крупная","Группа_"&amp;TEXT(MOD(QUOTIENT($A1897-1,5000),30)+1,"00"))</f>
        <v/>
      </c>
      <c r="S1897">
        <f>IF($AB1897="Да","Категория_Крупная","Категория_"&amp;TEXT(MOD(QUOTIENT($A1897-1,500),120)+1,"000"))</f>
        <v/>
      </c>
      <c r="T1897">
        <f>IF($AB1897="Да","Подкатегория_Крупная","Подкатегория_"&amp;TEXT(MOD(QUOTIENT($A1897-1,50),300)+1,"000"))</f>
        <v/>
      </c>
      <c r="U1897">
        <f>"SKU_"&amp;TEXT($A1897,"0000000")</f>
        <v/>
      </c>
      <c r="V1897">
        <f>CHOOSE(MOD($A1897-1,4)+1,"Enterprise","SMB","Госсектор","Розница")</f>
        <v/>
      </c>
      <c r="W1897">
        <f>"Клиент_"&amp;TEXT(MOD($A1897-1,20000)+1,"00000")</f>
        <v/>
      </c>
      <c r="X1897">
        <f>CHOOSE(MOD($A1897-1,5)+1,"Портал","API","Импорт","Ручной ввод","Интеграция")</f>
        <v/>
      </c>
      <c r="Y1897" s="8">
        <f>ROUND(1000+MOD($A1897*37,90000)+IF($AB1897="Да",5000,0),2)</f>
        <v/>
      </c>
      <c r="Z1897">
        <f>1+MOD($A1897,20)</f>
        <v/>
      </c>
      <c r="AA1897" s="8">
        <f>ROUND($Y1897*(0.08+MOD($A1897,17)/100),2)</f>
        <v/>
      </c>
      <c r="AB1897">
        <f>IF(MOD($A1897,10)&lt;7,"Да","Нет")</f>
        <v/>
      </c>
      <c r="AC1897">
        <f>$R1897&amp;" / "&amp;$S1897&amp;" / "&amp;$T1897</f>
        <v/>
      </c>
      <c r="AD1897">
        <f>1</f>
        <v/>
      </c>
      <c r="AE1897">
        <f>IF($A1897&lt;=Settings!$B$4,"до 100",IF($A1897&lt;=Settings!$B$5,"до 10 000",IF($A1897&lt;=Settings!$B$6,"до 100 000","100 000+")))</f>
        <v/>
      </c>
    </row>
    <row r="1898">
      <c r="A1898">
        <f>ROW()-1</f>
        <v/>
      </c>
      <c r="B1898">
        <f>IF($A1898&lt;=Settings!$B$4,"small_control",IF($A1898&lt;=Settings!$B$5,"medium_10k",IF($A1898&lt;=Settings!$B$6,"large_100k","extreme_1m")))</f>
        <v/>
      </c>
      <c r="C1898">
        <f>"ORD-"&amp;TEXT(QUOTIENT($A1898-1,3)+1,"0000000")</f>
        <v/>
      </c>
      <c r="D1898">
        <f>"LINE-"&amp;TEXT($A1898,"0000000")</f>
        <v/>
      </c>
      <c r="E1898" s="7">
        <f>Settings!$B$2+$A1898-1</f>
        <v/>
      </c>
      <c r="F1898" s="7">
        <f>Settings!$B$2+MOD($A1898-1,Settings!$B$7)</f>
        <v/>
      </c>
      <c r="G1898">
        <f>YEAR($F1898)</f>
        <v/>
      </c>
      <c r="H1898">
        <f>"Q"&amp;ROUNDUP(MONTH($F1898)/3,0)</f>
        <v/>
      </c>
      <c r="I1898">
        <f>MONTH($F1898)</f>
        <v/>
      </c>
      <c r="J1898">
        <f>CHOOSE(MONTH($F1898),"Январь","Февраль","Март","Апрель","Май","Июнь","Июль","Август","Сентябрь","Октябрь","Ноябрь","Декабрь")</f>
        <v/>
      </c>
      <c r="K1898">
        <f>DAY($F1898)</f>
        <v/>
      </c>
      <c r="L1898">
        <f>IF(MOD($A1898,10)&lt;7,"ФО_01_Крупный","ФО_"&amp;TEXT(MOD($A1898,8)+1,"00"))</f>
        <v/>
      </c>
      <c r="M1898">
        <f>IF($AB1898="Да","Регион_001_Крупный","Регион_"&amp;TEXT(MOD(QUOTIENT($A1898-1,20),180)+1,"000"))</f>
        <v/>
      </c>
      <c r="N1898">
        <f>IF($AB1898="Да","Город_"&amp;TEXT(MOD($A1898-1,250)+1,"0000"),"Город_"&amp;TEXT(MOD($A1898-1,3000)+1,"0000"))</f>
        <v/>
      </c>
      <c r="O1898">
        <f>IF($AB1898="Да","Холдинг_Крупный","Холдинг_"&amp;TEXT(MOD(QUOTIENT($A1898-1,10000),20)+1,"00"))</f>
        <v/>
      </c>
      <c r="P1898">
        <f>IF($AB1898="Да","Организация_Крупная","Организация_"&amp;TEXT(MOD(QUOTIENT($A1898-1,500),600)+1,"000"))</f>
        <v/>
      </c>
      <c r="Q1898">
        <f>"Отдел_"&amp;TEXT(MOD(QUOTIENT($A1898-1,50),100)+1,"000")</f>
        <v/>
      </c>
      <c r="R1898">
        <f>IF($AB1898="Да","Группа_Крупная","Группа_"&amp;TEXT(MOD(QUOTIENT($A1898-1,5000),30)+1,"00"))</f>
        <v/>
      </c>
      <c r="S1898">
        <f>IF($AB1898="Да","Категория_Крупная","Категория_"&amp;TEXT(MOD(QUOTIENT($A1898-1,500),120)+1,"000"))</f>
        <v/>
      </c>
      <c r="T1898">
        <f>IF($AB1898="Да","Подкатегория_Крупная","Подкатегория_"&amp;TEXT(MOD(QUOTIENT($A1898-1,50),300)+1,"000"))</f>
        <v/>
      </c>
      <c r="U1898">
        <f>"SKU_"&amp;TEXT($A1898,"0000000")</f>
        <v/>
      </c>
      <c r="V1898">
        <f>CHOOSE(MOD($A1898-1,4)+1,"Enterprise","SMB","Госсектор","Розница")</f>
        <v/>
      </c>
      <c r="W1898">
        <f>"Клиент_"&amp;TEXT(MOD($A1898-1,20000)+1,"00000")</f>
        <v/>
      </c>
      <c r="X1898">
        <f>CHOOSE(MOD($A1898-1,5)+1,"Портал","API","Импорт","Ручной ввод","Интеграция")</f>
        <v/>
      </c>
      <c r="Y1898" s="8">
        <f>ROUND(1000+MOD($A1898*37,90000)+IF($AB1898="Да",5000,0),2)</f>
        <v/>
      </c>
      <c r="Z1898">
        <f>1+MOD($A1898,20)</f>
        <v/>
      </c>
      <c r="AA1898" s="8">
        <f>ROUND($Y1898*(0.08+MOD($A1898,17)/100),2)</f>
        <v/>
      </c>
      <c r="AB1898">
        <f>IF(MOD($A1898,10)&lt;7,"Да","Нет")</f>
        <v/>
      </c>
      <c r="AC1898">
        <f>$R1898&amp;" / "&amp;$S1898&amp;" / "&amp;$T1898</f>
        <v/>
      </c>
      <c r="AD1898">
        <f>1</f>
        <v/>
      </c>
      <c r="AE1898">
        <f>IF($A1898&lt;=Settings!$B$4,"до 100",IF($A1898&lt;=Settings!$B$5,"до 10 000",IF($A1898&lt;=Settings!$B$6,"до 100 000","100 000+")))</f>
        <v/>
      </c>
    </row>
    <row r="1899">
      <c r="A1899">
        <f>ROW()-1</f>
        <v/>
      </c>
      <c r="B1899">
        <f>IF($A1899&lt;=Settings!$B$4,"small_control",IF($A1899&lt;=Settings!$B$5,"medium_10k",IF($A1899&lt;=Settings!$B$6,"large_100k","extreme_1m")))</f>
        <v/>
      </c>
      <c r="C1899">
        <f>"ORD-"&amp;TEXT(QUOTIENT($A1899-1,3)+1,"0000000")</f>
        <v/>
      </c>
      <c r="D1899">
        <f>"LINE-"&amp;TEXT($A1899,"0000000")</f>
        <v/>
      </c>
      <c r="E1899" s="7">
        <f>Settings!$B$2+$A1899-1</f>
        <v/>
      </c>
      <c r="F1899" s="7">
        <f>Settings!$B$2+MOD($A1899-1,Settings!$B$7)</f>
        <v/>
      </c>
      <c r="G1899">
        <f>YEAR($F1899)</f>
        <v/>
      </c>
      <c r="H1899">
        <f>"Q"&amp;ROUNDUP(MONTH($F1899)/3,0)</f>
        <v/>
      </c>
      <c r="I1899">
        <f>MONTH($F1899)</f>
        <v/>
      </c>
      <c r="J1899">
        <f>CHOOSE(MONTH($F1899),"Январь","Февраль","Март","Апрель","Май","Июнь","Июль","Август","Сентябрь","Октябрь","Ноябрь","Декабрь")</f>
        <v/>
      </c>
      <c r="K1899">
        <f>DAY($F1899)</f>
        <v/>
      </c>
      <c r="L1899">
        <f>IF(MOD($A1899,10)&lt;7,"ФО_01_Крупный","ФО_"&amp;TEXT(MOD($A1899,8)+1,"00"))</f>
        <v/>
      </c>
      <c r="M1899">
        <f>IF($AB1899="Да","Регион_001_Крупный","Регион_"&amp;TEXT(MOD(QUOTIENT($A1899-1,20),180)+1,"000"))</f>
        <v/>
      </c>
      <c r="N1899">
        <f>IF($AB1899="Да","Город_"&amp;TEXT(MOD($A1899-1,250)+1,"0000"),"Город_"&amp;TEXT(MOD($A1899-1,3000)+1,"0000"))</f>
        <v/>
      </c>
      <c r="O1899">
        <f>IF($AB1899="Да","Холдинг_Крупный","Холдинг_"&amp;TEXT(MOD(QUOTIENT($A1899-1,10000),20)+1,"00"))</f>
        <v/>
      </c>
      <c r="P1899">
        <f>IF($AB1899="Да","Организация_Крупная","Организация_"&amp;TEXT(MOD(QUOTIENT($A1899-1,500),600)+1,"000"))</f>
        <v/>
      </c>
      <c r="Q1899">
        <f>"Отдел_"&amp;TEXT(MOD(QUOTIENT($A1899-1,50),100)+1,"000")</f>
        <v/>
      </c>
      <c r="R1899">
        <f>IF($AB1899="Да","Группа_Крупная","Группа_"&amp;TEXT(MOD(QUOTIENT($A1899-1,5000),30)+1,"00"))</f>
        <v/>
      </c>
      <c r="S1899">
        <f>IF($AB1899="Да","Категория_Крупная","Категория_"&amp;TEXT(MOD(QUOTIENT($A1899-1,500),120)+1,"000"))</f>
        <v/>
      </c>
      <c r="T1899">
        <f>IF($AB1899="Да","Подкатегория_Крупная","Подкатегория_"&amp;TEXT(MOD(QUOTIENT($A1899-1,50),300)+1,"000"))</f>
        <v/>
      </c>
      <c r="U1899">
        <f>"SKU_"&amp;TEXT($A1899,"0000000")</f>
        <v/>
      </c>
      <c r="V1899">
        <f>CHOOSE(MOD($A1899-1,4)+1,"Enterprise","SMB","Госсектор","Розница")</f>
        <v/>
      </c>
      <c r="W1899">
        <f>"Клиент_"&amp;TEXT(MOD($A1899-1,20000)+1,"00000")</f>
        <v/>
      </c>
      <c r="X1899">
        <f>CHOOSE(MOD($A1899-1,5)+1,"Портал","API","Импорт","Ручной ввод","Интеграция")</f>
        <v/>
      </c>
      <c r="Y1899" s="8">
        <f>ROUND(1000+MOD($A1899*37,90000)+IF($AB1899="Да",5000,0),2)</f>
        <v/>
      </c>
      <c r="Z1899">
        <f>1+MOD($A1899,20)</f>
        <v/>
      </c>
      <c r="AA1899" s="8">
        <f>ROUND($Y1899*(0.08+MOD($A1899,17)/100),2)</f>
        <v/>
      </c>
      <c r="AB1899">
        <f>IF(MOD($A1899,10)&lt;7,"Да","Нет")</f>
        <v/>
      </c>
      <c r="AC1899">
        <f>$R1899&amp;" / "&amp;$S1899&amp;" / "&amp;$T1899</f>
        <v/>
      </c>
      <c r="AD1899">
        <f>1</f>
        <v/>
      </c>
      <c r="AE1899">
        <f>IF($A1899&lt;=Settings!$B$4,"до 100",IF($A1899&lt;=Settings!$B$5,"до 10 000",IF($A1899&lt;=Settings!$B$6,"до 100 000","100 000+")))</f>
        <v/>
      </c>
    </row>
    <row r="1900">
      <c r="A1900">
        <f>ROW()-1</f>
        <v/>
      </c>
      <c r="B1900">
        <f>IF($A1900&lt;=Settings!$B$4,"small_control",IF($A1900&lt;=Settings!$B$5,"medium_10k",IF($A1900&lt;=Settings!$B$6,"large_100k","extreme_1m")))</f>
        <v/>
      </c>
      <c r="C1900">
        <f>"ORD-"&amp;TEXT(QUOTIENT($A1900-1,3)+1,"0000000")</f>
        <v/>
      </c>
      <c r="D1900">
        <f>"LINE-"&amp;TEXT($A1900,"0000000")</f>
        <v/>
      </c>
      <c r="E1900" s="7">
        <f>Settings!$B$2+$A1900-1</f>
        <v/>
      </c>
      <c r="F1900" s="7">
        <f>Settings!$B$2+MOD($A1900-1,Settings!$B$7)</f>
        <v/>
      </c>
      <c r="G1900">
        <f>YEAR($F1900)</f>
        <v/>
      </c>
      <c r="H1900">
        <f>"Q"&amp;ROUNDUP(MONTH($F1900)/3,0)</f>
        <v/>
      </c>
      <c r="I1900">
        <f>MONTH($F1900)</f>
        <v/>
      </c>
      <c r="J1900">
        <f>CHOOSE(MONTH($F1900),"Январь","Февраль","Март","Апрель","Май","Июнь","Июль","Август","Сентябрь","Октябрь","Ноябрь","Декабрь")</f>
        <v/>
      </c>
      <c r="K1900">
        <f>DAY($F1900)</f>
        <v/>
      </c>
      <c r="L1900">
        <f>IF(MOD($A1900,10)&lt;7,"ФО_01_Крупный","ФО_"&amp;TEXT(MOD($A1900,8)+1,"00"))</f>
        <v/>
      </c>
      <c r="M1900">
        <f>IF($AB1900="Да","Регион_001_Крупный","Регион_"&amp;TEXT(MOD(QUOTIENT($A1900-1,20),180)+1,"000"))</f>
        <v/>
      </c>
      <c r="N1900">
        <f>IF($AB1900="Да","Город_"&amp;TEXT(MOD($A1900-1,250)+1,"0000"),"Город_"&amp;TEXT(MOD($A1900-1,3000)+1,"0000"))</f>
        <v/>
      </c>
      <c r="O1900">
        <f>IF($AB1900="Да","Холдинг_Крупный","Холдинг_"&amp;TEXT(MOD(QUOTIENT($A1900-1,10000),20)+1,"00"))</f>
        <v/>
      </c>
      <c r="P1900">
        <f>IF($AB1900="Да","Организация_Крупная","Организация_"&amp;TEXT(MOD(QUOTIENT($A1900-1,500),600)+1,"000"))</f>
        <v/>
      </c>
      <c r="Q1900">
        <f>"Отдел_"&amp;TEXT(MOD(QUOTIENT($A1900-1,50),100)+1,"000")</f>
        <v/>
      </c>
      <c r="R1900">
        <f>IF($AB1900="Да","Группа_Крупная","Группа_"&amp;TEXT(MOD(QUOTIENT($A1900-1,5000),30)+1,"00"))</f>
        <v/>
      </c>
      <c r="S1900">
        <f>IF($AB1900="Да","Категория_Крупная","Категория_"&amp;TEXT(MOD(QUOTIENT($A1900-1,500),120)+1,"000"))</f>
        <v/>
      </c>
      <c r="T1900">
        <f>IF($AB1900="Да","Подкатегория_Крупная","Подкатегория_"&amp;TEXT(MOD(QUOTIENT($A1900-1,50),300)+1,"000"))</f>
        <v/>
      </c>
      <c r="U1900">
        <f>"SKU_"&amp;TEXT($A1900,"0000000")</f>
        <v/>
      </c>
      <c r="V1900">
        <f>CHOOSE(MOD($A1900-1,4)+1,"Enterprise","SMB","Госсектор","Розница")</f>
        <v/>
      </c>
      <c r="W1900">
        <f>"Клиент_"&amp;TEXT(MOD($A1900-1,20000)+1,"00000")</f>
        <v/>
      </c>
      <c r="X1900">
        <f>CHOOSE(MOD($A1900-1,5)+1,"Портал","API","Импорт","Ручной ввод","Интеграция")</f>
        <v/>
      </c>
      <c r="Y1900" s="8">
        <f>ROUND(1000+MOD($A1900*37,90000)+IF($AB1900="Да",5000,0),2)</f>
        <v/>
      </c>
      <c r="Z1900">
        <f>1+MOD($A1900,20)</f>
        <v/>
      </c>
      <c r="AA1900" s="8">
        <f>ROUND($Y1900*(0.08+MOD($A1900,17)/100),2)</f>
        <v/>
      </c>
      <c r="AB1900">
        <f>IF(MOD($A1900,10)&lt;7,"Да","Нет")</f>
        <v/>
      </c>
      <c r="AC1900">
        <f>$R1900&amp;" / "&amp;$S1900&amp;" / "&amp;$T1900</f>
        <v/>
      </c>
      <c r="AD1900">
        <f>1</f>
        <v/>
      </c>
      <c r="AE1900">
        <f>IF($A1900&lt;=Settings!$B$4,"до 100",IF($A1900&lt;=Settings!$B$5,"до 10 000",IF($A1900&lt;=Settings!$B$6,"до 100 000","100 000+")))</f>
        <v/>
      </c>
    </row>
    <row r="1901">
      <c r="A1901">
        <f>ROW()-1</f>
        <v/>
      </c>
      <c r="B1901">
        <f>IF($A1901&lt;=Settings!$B$4,"small_control",IF($A1901&lt;=Settings!$B$5,"medium_10k",IF($A1901&lt;=Settings!$B$6,"large_100k","extreme_1m")))</f>
        <v/>
      </c>
      <c r="C1901">
        <f>"ORD-"&amp;TEXT(QUOTIENT($A1901-1,3)+1,"0000000")</f>
        <v/>
      </c>
      <c r="D1901">
        <f>"LINE-"&amp;TEXT($A1901,"0000000")</f>
        <v/>
      </c>
      <c r="E1901" s="7">
        <f>Settings!$B$2+$A1901-1</f>
        <v/>
      </c>
      <c r="F1901" s="7">
        <f>Settings!$B$2+MOD($A1901-1,Settings!$B$7)</f>
        <v/>
      </c>
      <c r="G1901">
        <f>YEAR($F1901)</f>
        <v/>
      </c>
      <c r="H1901">
        <f>"Q"&amp;ROUNDUP(MONTH($F1901)/3,0)</f>
        <v/>
      </c>
      <c r="I1901">
        <f>MONTH($F1901)</f>
        <v/>
      </c>
      <c r="J1901">
        <f>CHOOSE(MONTH($F1901),"Январь","Февраль","Март","Апрель","Май","Июнь","Июль","Август","Сентябрь","Октябрь","Ноябрь","Декабрь")</f>
        <v/>
      </c>
      <c r="K1901">
        <f>DAY($F1901)</f>
        <v/>
      </c>
      <c r="L1901">
        <f>IF(MOD($A1901,10)&lt;7,"ФО_01_Крупный","ФО_"&amp;TEXT(MOD($A1901,8)+1,"00"))</f>
        <v/>
      </c>
      <c r="M1901">
        <f>IF($AB1901="Да","Регион_001_Крупный","Регион_"&amp;TEXT(MOD(QUOTIENT($A1901-1,20),180)+1,"000"))</f>
        <v/>
      </c>
      <c r="N1901">
        <f>IF($AB1901="Да","Город_"&amp;TEXT(MOD($A1901-1,250)+1,"0000"),"Город_"&amp;TEXT(MOD($A1901-1,3000)+1,"0000"))</f>
        <v/>
      </c>
      <c r="O1901">
        <f>IF($AB1901="Да","Холдинг_Крупный","Холдинг_"&amp;TEXT(MOD(QUOTIENT($A1901-1,10000),20)+1,"00"))</f>
        <v/>
      </c>
      <c r="P1901">
        <f>IF($AB1901="Да","Организация_Крупная","Организация_"&amp;TEXT(MOD(QUOTIENT($A1901-1,500),600)+1,"000"))</f>
        <v/>
      </c>
      <c r="Q1901">
        <f>"Отдел_"&amp;TEXT(MOD(QUOTIENT($A1901-1,50),100)+1,"000")</f>
        <v/>
      </c>
      <c r="R1901">
        <f>IF($AB1901="Да","Группа_Крупная","Группа_"&amp;TEXT(MOD(QUOTIENT($A1901-1,5000),30)+1,"00"))</f>
        <v/>
      </c>
      <c r="S1901">
        <f>IF($AB1901="Да","Категория_Крупная","Категория_"&amp;TEXT(MOD(QUOTIENT($A1901-1,500),120)+1,"000"))</f>
        <v/>
      </c>
      <c r="T1901">
        <f>IF($AB1901="Да","Подкатегория_Крупная","Подкатегория_"&amp;TEXT(MOD(QUOTIENT($A1901-1,50),300)+1,"000"))</f>
        <v/>
      </c>
      <c r="U1901">
        <f>"SKU_"&amp;TEXT($A1901,"0000000")</f>
        <v/>
      </c>
      <c r="V1901">
        <f>CHOOSE(MOD($A1901-1,4)+1,"Enterprise","SMB","Госсектор","Розница")</f>
        <v/>
      </c>
      <c r="W1901">
        <f>"Клиент_"&amp;TEXT(MOD($A1901-1,20000)+1,"00000")</f>
        <v/>
      </c>
      <c r="X1901">
        <f>CHOOSE(MOD($A1901-1,5)+1,"Портал","API","Импорт","Ручной ввод","Интеграция")</f>
        <v/>
      </c>
      <c r="Y1901" s="8">
        <f>ROUND(1000+MOD($A1901*37,90000)+IF($AB1901="Да",5000,0),2)</f>
        <v/>
      </c>
      <c r="Z1901">
        <f>1+MOD($A1901,20)</f>
        <v/>
      </c>
      <c r="AA1901" s="8">
        <f>ROUND($Y1901*(0.08+MOD($A1901,17)/100),2)</f>
        <v/>
      </c>
      <c r="AB1901">
        <f>IF(MOD($A1901,10)&lt;7,"Да","Нет")</f>
        <v/>
      </c>
      <c r="AC1901">
        <f>$R1901&amp;" / "&amp;$S1901&amp;" / "&amp;$T1901</f>
        <v/>
      </c>
      <c r="AD1901">
        <f>1</f>
        <v/>
      </c>
      <c r="AE1901">
        <f>IF($A1901&lt;=Settings!$B$4,"до 100",IF($A1901&lt;=Settings!$B$5,"до 10 000",IF($A1901&lt;=Settings!$B$6,"до 100 000","100 000+")))</f>
        <v/>
      </c>
    </row>
    <row r="1902">
      <c r="A1902">
        <f>ROW()-1</f>
        <v/>
      </c>
      <c r="B1902">
        <f>IF($A1902&lt;=Settings!$B$4,"small_control",IF($A1902&lt;=Settings!$B$5,"medium_10k",IF($A1902&lt;=Settings!$B$6,"large_100k","extreme_1m")))</f>
        <v/>
      </c>
      <c r="C1902">
        <f>"ORD-"&amp;TEXT(QUOTIENT($A1902-1,3)+1,"0000000")</f>
        <v/>
      </c>
      <c r="D1902">
        <f>"LINE-"&amp;TEXT($A1902,"0000000")</f>
        <v/>
      </c>
      <c r="E1902" s="7">
        <f>Settings!$B$2+$A1902-1</f>
        <v/>
      </c>
      <c r="F1902" s="7">
        <f>Settings!$B$2+MOD($A1902-1,Settings!$B$7)</f>
        <v/>
      </c>
      <c r="G1902">
        <f>YEAR($F1902)</f>
        <v/>
      </c>
      <c r="H1902">
        <f>"Q"&amp;ROUNDUP(MONTH($F1902)/3,0)</f>
        <v/>
      </c>
      <c r="I1902">
        <f>MONTH($F1902)</f>
        <v/>
      </c>
      <c r="J1902">
        <f>CHOOSE(MONTH($F1902),"Январь","Февраль","Март","Апрель","Май","Июнь","Июль","Август","Сентябрь","Октябрь","Ноябрь","Декабрь")</f>
        <v/>
      </c>
      <c r="K1902">
        <f>DAY($F1902)</f>
        <v/>
      </c>
      <c r="L1902">
        <f>IF(MOD($A1902,10)&lt;7,"ФО_01_Крупный","ФО_"&amp;TEXT(MOD($A1902,8)+1,"00"))</f>
        <v/>
      </c>
      <c r="M1902">
        <f>IF($AB1902="Да","Регион_001_Крупный","Регион_"&amp;TEXT(MOD(QUOTIENT($A1902-1,20),180)+1,"000"))</f>
        <v/>
      </c>
      <c r="N1902">
        <f>IF($AB1902="Да","Город_"&amp;TEXT(MOD($A1902-1,250)+1,"0000"),"Город_"&amp;TEXT(MOD($A1902-1,3000)+1,"0000"))</f>
        <v/>
      </c>
      <c r="O1902">
        <f>IF($AB1902="Да","Холдинг_Крупный","Холдинг_"&amp;TEXT(MOD(QUOTIENT($A1902-1,10000),20)+1,"00"))</f>
        <v/>
      </c>
      <c r="P1902">
        <f>IF($AB1902="Да","Организация_Крупная","Организация_"&amp;TEXT(MOD(QUOTIENT($A1902-1,500),600)+1,"000"))</f>
        <v/>
      </c>
      <c r="Q1902">
        <f>"Отдел_"&amp;TEXT(MOD(QUOTIENT($A1902-1,50),100)+1,"000")</f>
        <v/>
      </c>
      <c r="R1902">
        <f>IF($AB1902="Да","Группа_Крупная","Группа_"&amp;TEXT(MOD(QUOTIENT($A1902-1,5000),30)+1,"00"))</f>
        <v/>
      </c>
      <c r="S1902">
        <f>IF($AB1902="Да","Категория_Крупная","Категория_"&amp;TEXT(MOD(QUOTIENT($A1902-1,500),120)+1,"000"))</f>
        <v/>
      </c>
      <c r="T1902">
        <f>IF($AB1902="Да","Подкатегория_Крупная","Подкатегория_"&amp;TEXT(MOD(QUOTIENT($A1902-1,50),300)+1,"000"))</f>
        <v/>
      </c>
      <c r="U1902">
        <f>"SKU_"&amp;TEXT($A1902,"0000000")</f>
        <v/>
      </c>
      <c r="V1902">
        <f>CHOOSE(MOD($A1902-1,4)+1,"Enterprise","SMB","Госсектор","Розница")</f>
        <v/>
      </c>
      <c r="W1902">
        <f>"Клиент_"&amp;TEXT(MOD($A1902-1,20000)+1,"00000")</f>
        <v/>
      </c>
      <c r="X1902">
        <f>CHOOSE(MOD($A1902-1,5)+1,"Портал","API","Импорт","Ручной ввод","Интеграция")</f>
        <v/>
      </c>
      <c r="Y1902" s="8">
        <f>ROUND(1000+MOD($A1902*37,90000)+IF($AB1902="Да",5000,0),2)</f>
        <v/>
      </c>
      <c r="Z1902">
        <f>1+MOD($A1902,20)</f>
        <v/>
      </c>
      <c r="AA1902" s="8">
        <f>ROUND($Y1902*(0.08+MOD($A1902,17)/100),2)</f>
        <v/>
      </c>
      <c r="AB1902">
        <f>IF(MOD($A1902,10)&lt;7,"Да","Нет")</f>
        <v/>
      </c>
      <c r="AC1902">
        <f>$R1902&amp;" / "&amp;$S1902&amp;" / "&amp;$T1902</f>
        <v/>
      </c>
      <c r="AD1902">
        <f>1</f>
        <v/>
      </c>
      <c r="AE1902">
        <f>IF($A1902&lt;=Settings!$B$4,"до 100",IF($A1902&lt;=Settings!$B$5,"до 10 000",IF($A1902&lt;=Settings!$B$6,"до 100 000","100 000+")))</f>
        <v/>
      </c>
    </row>
    <row r="1903">
      <c r="A1903">
        <f>ROW()-1</f>
        <v/>
      </c>
      <c r="B1903">
        <f>IF($A1903&lt;=Settings!$B$4,"small_control",IF($A1903&lt;=Settings!$B$5,"medium_10k",IF($A1903&lt;=Settings!$B$6,"large_100k","extreme_1m")))</f>
        <v/>
      </c>
      <c r="C1903">
        <f>"ORD-"&amp;TEXT(QUOTIENT($A1903-1,3)+1,"0000000")</f>
        <v/>
      </c>
      <c r="D1903">
        <f>"LINE-"&amp;TEXT($A1903,"0000000")</f>
        <v/>
      </c>
      <c r="E1903" s="7">
        <f>Settings!$B$2+$A1903-1</f>
        <v/>
      </c>
      <c r="F1903" s="7">
        <f>Settings!$B$2+MOD($A1903-1,Settings!$B$7)</f>
        <v/>
      </c>
      <c r="G1903">
        <f>YEAR($F1903)</f>
        <v/>
      </c>
      <c r="H1903">
        <f>"Q"&amp;ROUNDUP(MONTH($F1903)/3,0)</f>
        <v/>
      </c>
      <c r="I1903">
        <f>MONTH($F1903)</f>
        <v/>
      </c>
      <c r="J1903">
        <f>CHOOSE(MONTH($F1903),"Январь","Февраль","Март","Апрель","Май","Июнь","Июль","Август","Сентябрь","Октябрь","Ноябрь","Декабрь")</f>
        <v/>
      </c>
      <c r="K1903">
        <f>DAY($F1903)</f>
        <v/>
      </c>
      <c r="L1903">
        <f>IF(MOD($A1903,10)&lt;7,"ФО_01_Крупный","ФО_"&amp;TEXT(MOD($A1903,8)+1,"00"))</f>
        <v/>
      </c>
      <c r="M1903">
        <f>IF($AB1903="Да","Регион_001_Крупный","Регион_"&amp;TEXT(MOD(QUOTIENT($A1903-1,20),180)+1,"000"))</f>
        <v/>
      </c>
      <c r="N1903">
        <f>IF($AB1903="Да","Город_"&amp;TEXT(MOD($A1903-1,250)+1,"0000"),"Город_"&amp;TEXT(MOD($A1903-1,3000)+1,"0000"))</f>
        <v/>
      </c>
      <c r="O1903">
        <f>IF($AB1903="Да","Холдинг_Крупный","Холдинг_"&amp;TEXT(MOD(QUOTIENT($A1903-1,10000),20)+1,"00"))</f>
        <v/>
      </c>
      <c r="P1903">
        <f>IF($AB1903="Да","Организация_Крупная","Организация_"&amp;TEXT(MOD(QUOTIENT($A1903-1,500),600)+1,"000"))</f>
        <v/>
      </c>
      <c r="Q1903">
        <f>"Отдел_"&amp;TEXT(MOD(QUOTIENT($A1903-1,50),100)+1,"000")</f>
        <v/>
      </c>
      <c r="R1903">
        <f>IF($AB1903="Да","Группа_Крупная","Группа_"&amp;TEXT(MOD(QUOTIENT($A1903-1,5000),30)+1,"00"))</f>
        <v/>
      </c>
      <c r="S1903">
        <f>IF($AB1903="Да","Категория_Крупная","Категория_"&amp;TEXT(MOD(QUOTIENT($A1903-1,500),120)+1,"000"))</f>
        <v/>
      </c>
      <c r="T1903">
        <f>IF($AB1903="Да","Подкатегория_Крупная","Подкатегория_"&amp;TEXT(MOD(QUOTIENT($A1903-1,50),300)+1,"000"))</f>
        <v/>
      </c>
      <c r="U1903">
        <f>"SKU_"&amp;TEXT($A1903,"0000000")</f>
        <v/>
      </c>
      <c r="V1903">
        <f>CHOOSE(MOD($A1903-1,4)+1,"Enterprise","SMB","Госсектор","Розница")</f>
        <v/>
      </c>
      <c r="W1903">
        <f>"Клиент_"&amp;TEXT(MOD($A1903-1,20000)+1,"00000")</f>
        <v/>
      </c>
      <c r="X1903">
        <f>CHOOSE(MOD($A1903-1,5)+1,"Портал","API","Импорт","Ручной ввод","Интеграция")</f>
        <v/>
      </c>
      <c r="Y1903" s="8">
        <f>ROUND(1000+MOD($A1903*37,90000)+IF($AB1903="Да",5000,0),2)</f>
        <v/>
      </c>
      <c r="Z1903">
        <f>1+MOD($A1903,20)</f>
        <v/>
      </c>
      <c r="AA1903" s="8">
        <f>ROUND($Y1903*(0.08+MOD($A1903,17)/100),2)</f>
        <v/>
      </c>
      <c r="AB1903">
        <f>IF(MOD($A1903,10)&lt;7,"Да","Нет")</f>
        <v/>
      </c>
      <c r="AC1903">
        <f>$R1903&amp;" / "&amp;$S1903&amp;" / "&amp;$T1903</f>
        <v/>
      </c>
      <c r="AD1903">
        <f>1</f>
        <v/>
      </c>
      <c r="AE1903">
        <f>IF($A1903&lt;=Settings!$B$4,"до 100",IF($A1903&lt;=Settings!$B$5,"до 10 000",IF($A1903&lt;=Settings!$B$6,"до 100 000","100 000+")))</f>
        <v/>
      </c>
    </row>
    <row r="1904">
      <c r="A1904">
        <f>ROW()-1</f>
        <v/>
      </c>
      <c r="B1904">
        <f>IF($A1904&lt;=Settings!$B$4,"small_control",IF($A1904&lt;=Settings!$B$5,"medium_10k",IF($A1904&lt;=Settings!$B$6,"large_100k","extreme_1m")))</f>
        <v/>
      </c>
      <c r="C1904">
        <f>"ORD-"&amp;TEXT(QUOTIENT($A1904-1,3)+1,"0000000")</f>
        <v/>
      </c>
      <c r="D1904">
        <f>"LINE-"&amp;TEXT($A1904,"0000000")</f>
        <v/>
      </c>
      <c r="E1904" s="7">
        <f>Settings!$B$2+$A1904-1</f>
        <v/>
      </c>
      <c r="F1904" s="7">
        <f>Settings!$B$2+MOD($A1904-1,Settings!$B$7)</f>
        <v/>
      </c>
      <c r="G1904">
        <f>YEAR($F1904)</f>
        <v/>
      </c>
      <c r="H1904">
        <f>"Q"&amp;ROUNDUP(MONTH($F1904)/3,0)</f>
        <v/>
      </c>
      <c r="I1904">
        <f>MONTH($F1904)</f>
        <v/>
      </c>
      <c r="J1904">
        <f>CHOOSE(MONTH($F1904),"Январь","Февраль","Март","Апрель","Май","Июнь","Июль","Август","Сентябрь","Октябрь","Ноябрь","Декабрь")</f>
        <v/>
      </c>
      <c r="K1904">
        <f>DAY($F1904)</f>
        <v/>
      </c>
      <c r="L1904">
        <f>IF(MOD($A1904,10)&lt;7,"ФО_01_Крупный","ФО_"&amp;TEXT(MOD($A1904,8)+1,"00"))</f>
        <v/>
      </c>
      <c r="M1904">
        <f>IF($AB1904="Да","Регион_001_Крупный","Регион_"&amp;TEXT(MOD(QUOTIENT($A1904-1,20),180)+1,"000"))</f>
        <v/>
      </c>
      <c r="N1904">
        <f>IF($AB1904="Да","Город_"&amp;TEXT(MOD($A1904-1,250)+1,"0000"),"Город_"&amp;TEXT(MOD($A1904-1,3000)+1,"0000"))</f>
        <v/>
      </c>
      <c r="O1904">
        <f>IF($AB1904="Да","Холдинг_Крупный","Холдинг_"&amp;TEXT(MOD(QUOTIENT($A1904-1,10000),20)+1,"00"))</f>
        <v/>
      </c>
      <c r="P1904">
        <f>IF($AB1904="Да","Организация_Крупная","Организация_"&amp;TEXT(MOD(QUOTIENT($A1904-1,500),600)+1,"000"))</f>
        <v/>
      </c>
      <c r="Q1904">
        <f>"Отдел_"&amp;TEXT(MOD(QUOTIENT($A1904-1,50),100)+1,"000")</f>
        <v/>
      </c>
      <c r="R1904">
        <f>IF($AB1904="Да","Группа_Крупная","Группа_"&amp;TEXT(MOD(QUOTIENT($A1904-1,5000),30)+1,"00"))</f>
        <v/>
      </c>
      <c r="S1904">
        <f>IF($AB1904="Да","Категория_Крупная","Категория_"&amp;TEXT(MOD(QUOTIENT($A1904-1,500),120)+1,"000"))</f>
        <v/>
      </c>
      <c r="T1904">
        <f>IF($AB1904="Да","Подкатегория_Крупная","Подкатегория_"&amp;TEXT(MOD(QUOTIENT($A1904-1,50),300)+1,"000"))</f>
        <v/>
      </c>
      <c r="U1904">
        <f>"SKU_"&amp;TEXT($A1904,"0000000")</f>
        <v/>
      </c>
      <c r="V1904">
        <f>CHOOSE(MOD($A1904-1,4)+1,"Enterprise","SMB","Госсектор","Розница")</f>
        <v/>
      </c>
      <c r="W1904">
        <f>"Клиент_"&amp;TEXT(MOD($A1904-1,20000)+1,"00000")</f>
        <v/>
      </c>
      <c r="X1904">
        <f>CHOOSE(MOD($A1904-1,5)+1,"Портал","API","Импорт","Ручной ввод","Интеграция")</f>
        <v/>
      </c>
      <c r="Y1904" s="8">
        <f>ROUND(1000+MOD($A1904*37,90000)+IF($AB1904="Да",5000,0),2)</f>
        <v/>
      </c>
      <c r="Z1904">
        <f>1+MOD($A1904,20)</f>
        <v/>
      </c>
      <c r="AA1904" s="8">
        <f>ROUND($Y1904*(0.08+MOD($A1904,17)/100),2)</f>
        <v/>
      </c>
      <c r="AB1904">
        <f>IF(MOD($A1904,10)&lt;7,"Да","Нет")</f>
        <v/>
      </c>
      <c r="AC1904">
        <f>$R1904&amp;" / "&amp;$S1904&amp;" / "&amp;$T1904</f>
        <v/>
      </c>
      <c r="AD1904">
        <f>1</f>
        <v/>
      </c>
      <c r="AE1904">
        <f>IF($A1904&lt;=Settings!$B$4,"до 100",IF($A1904&lt;=Settings!$B$5,"до 10 000",IF($A1904&lt;=Settings!$B$6,"до 100 000","100 000+")))</f>
        <v/>
      </c>
    </row>
    <row r="1905">
      <c r="A1905">
        <f>ROW()-1</f>
        <v/>
      </c>
      <c r="B1905">
        <f>IF($A1905&lt;=Settings!$B$4,"small_control",IF($A1905&lt;=Settings!$B$5,"medium_10k",IF($A1905&lt;=Settings!$B$6,"large_100k","extreme_1m")))</f>
        <v/>
      </c>
      <c r="C1905">
        <f>"ORD-"&amp;TEXT(QUOTIENT($A1905-1,3)+1,"0000000")</f>
        <v/>
      </c>
      <c r="D1905">
        <f>"LINE-"&amp;TEXT($A1905,"0000000")</f>
        <v/>
      </c>
      <c r="E1905" s="7">
        <f>Settings!$B$2+$A1905-1</f>
        <v/>
      </c>
      <c r="F1905" s="7">
        <f>Settings!$B$2+MOD($A1905-1,Settings!$B$7)</f>
        <v/>
      </c>
      <c r="G1905">
        <f>YEAR($F1905)</f>
        <v/>
      </c>
      <c r="H1905">
        <f>"Q"&amp;ROUNDUP(MONTH($F1905)/3,0)</f>
        <v/>
      </c>
      <c r="I1905">
        <f>MONTH($F1905)</f>
        <v/>
      </c>
      <c r="J1905">
        <f>CHOOSE(MONTH($F1905),"Январь","Февраль","Март","Апрель","Май","Июнь","Июль","Август","Сентябрь","Октябрь","Ноябрь","Декабрь")</f>
        <v/>
      </c>
      <c r="K1905">
        <f>DAY($F1905)</f>
        <v/>
      </c>
      <c r="L1905">
        <f>IF(MOD($A1905,10)&lt;7,"ФО_01_Крупный","ФО_"&amp;TEXT(MOD($A1905,8)+1,"00"))</f>
        <v/>
      </c>
      <c r="M1905">
        <f>IF($AB1905="Да","Регион_001_Крупный","Регион_"&amp;TEXT(MOD(QUOTIENT($A1905-1,20),180)+1,"000"))</f>
        <v/>
      </c>
      <c r="N1905">
        <f>IF($AB1905="Да","Город_"&amp;TEXT(MOD($A1905-1,250)+1,"0000"),"Город_"&amp;TEXT(MOD($A1905-1,3000)+1,"0000"))</f>
        <v/>
      </c>
      <c r="O1905">
        <f>IF($AB1905="Да","Холдинг_Крупный","Холдинг_"&amp;TEXT(MOD(QUOTIENT($A1905-1,10000),20)+1,"00"))</f>
        <v/>
      </c>
      <c r="P1905">
        <f>IF($AB1905="Да","Организация_Крупная","Организация_"&amp;TEXT(MOD(QUOTIENT($A1905-1,500),600)+1,"000"))</f>
        <v/>
      </c>
      <c r="Q1905">
        <f>"Отдел_"&amp;TEXT(MOD(QUOTIENT($A1905-1,50),100)+1,"000")</f>
        <v/>
      </c>
      <c r="R1905">
        <f>IF($AB1905="Да","Группа_Крупная","Группа_"&amp;TEXT(MOD(QUOTIENT($A1905-1,5000),30)+1,"00"))</f>
        <v/>
      </c>
      <c r="S1905">
        <f>IF($AB1905="Да","Категория_Крупная","Категория_"&amp;TEXT(MOD(QUOTIENT($A1905-1,500),120)+1,"000"))</f>
        <v/>
      </c>
      <c r="T1905">
        <f>IF($AB1905="Да","Подкатегория_Крупная","Подкатегория_"&amp;TEXT(MOD(QUOTIENT($A1905-1,50),300)+1,"000"))</f>
        <v/>
      </c>
      <c r="U1905">
        <f>"SKU_"&amp;TEXT($A1905,"0000000")</f>
        <v/>
      </c>
      <c r="V1905">
        <f>CHOOSE(MOD($A1905-1,4)+1,"Enterprise","SMB","Госсектор","Розница")</f>
        <v/>
      </c>
      <c r="W1905">
        <f>"Клиент_"&amp;TEXT(MOD($A1905-1,20000)+1,"00000")</f>
        <v/>
      </c>
      <c r="X1905">
        <f>CHOOSE(MOD($A1905-1,5)+1,"Портал","API","Импорт","Ручной ввод","Интеграция")</f>
        <v/>
      </c>
      <c r="Y1905" s="8">
        <f>ROUND(1000+MOD($A1905*37,90000)+IF($AB1905="Да",5000,0),2)</f>
        <v/>
      </c>
      <c r="Z1905">
        <f>1+MOD($A1905,20)</f>
        <v/>
      </c>
      <c r="AA1905" s="8">
        <f>ROUND($Y1905*(0.08+MOD($A1905,17)/100),2)</f>
        <v/>
      </c>
      <c r="AB1905">
        <f>IF(MOD($A1905,10)&lt;7,"Да","Нет")</f>
        <v/>
      </c>
      <c r="AC1905">
        <f>$R1905&amp;" / "&amp;$S1905&amp;" / "&amp;$T1905</f>
        <v/>
      </c>
      <c r="AD1905">
        <f>1</f>
        <v/>
      </c>
      <c r="AE1905">
        <f>IF($A1905&lt;=Settings!$B$4,"до 100",IF($A1905&lt;=Settings!$B$5,"до 10 000",IF($A1905&lt;=Settings!$B$6,"до 100 000","100 000+")))</f>
        <v/>
      </c>
    </row>
    <row r="1906">
      <c r="A1906">
        <f>ROW()-1</f>
        <v/>
      </c>
      <c r="B1906">
        <f>IF($A1906&lt;=Settings!$B$4,"small_control",IF($A1906&lt;=Settings!$B$5,"medium_10k",IF($A1906&lt;=Settings!$B$6,"large_100k","extreme_1m")))</f>
        <v/>
      </c>
      <c r="C1906">
        <f>"ORD-"&amp;TEXT(QUOTIENT($A1906-1,3)+1,"0000000")</f>
        <v/>
      </c>
      <c r="D1906">
        <f>"LINE-"&amp;TEXT($A1906,"0000000")</f>
        <v/>
      </c>
      <c r="E1906" s="7">
        <f>Settings!$B$2+$A1906-1</f>
        <v/>
      </c>
      <c r="F1906" s="7">
        <f>Settings!$B$2+MOD($A1906-1,Settings!$B$7)</f>
        <v/>
      </c>
      <c r="G1906">
        <f>YEAR($F1906)</f>
        <v/>
      </c>
      <c r="H1906">
        <f>"Q"&amp;ROUNDUP(MONTH($F1906)/3,0)</f>
        <v/>
      </c>
      <c r="I1906">
        <f>MONTH($F1906)</f>
        <v/>
      </c>
      <c r="J1906">
        <f>CHOOSE(MONTH($F1906),"Январь","Февраль","Март","Апрель","Май","Июнь","Июль","Август","Сентябрь","Октябрь","Ноябрь","Декабрь")</f>
        <v/>
      </c>
      <c r="K1906">
        <f>DAY($F1906)</f>
        <v/>
      </c>
      <c r="L1906">
        <f>IF(MOD($A1906,10)&lt;7,"ФО_01_Крупный","ФО_"&amp;TEXT(MOD($A1906,8)+1,"00"))</f>
        <v/>
      </c>
      <c r="M1906">
        <f>IF($AB1906="Да","Регион_001_Крупный","Регион_"&amp;TEXT(MOD(QUOTIENT($A1906-1,20),180)+1,"000"))</f>
        <v/>
      </c>
      <c r="N1906">
        <f>IF($AB1906="Да","Город_"&amp;TEXT(MOD($A1906-1,250)+1,"0000"),"Город_"&amp;TEXT(MOD($A1906-1,3000)+1,"0000"))</f>
        <v/>
      </c>
      <c r="O1906">
        <f>IF($AB1906="Да","Холдинг_Крупный","Холдинг_"&amp;TEXT(MOD(QUOTIENT($A1906-1,10000),20)+1,"00"))</f>
        <v/>
      </c>
      <c r="P1906">
        <f>IF($AB1906="Да","Организация_Крупная","Организация_"&amp;TEXT(MOD(QUOTIENT($A1906-1,500),600)+1,"000"))</f>
        <v/>
      </c>
      <c r="Q1906">
        <f>"Отдел_"&amp;TEXT(MOD(QUOTIENT($A1906-1,50),100)+1,"000")</f>
        <v/>
      </c>
      <c r="R1906">
        <f>IF($AB1906="Да","Группа_Крупная","Группа_"&amp;TEXT(MOD(QUOTIENT($A1906-1,5000),30)+1,"00"))</f>
        <v/>
      </c>
      <c r="S1906">
        <f>IF($AB1906="Да","Категория_Крупная","Категория_"&amp;TEXT(MOD(QUOTIENT($A1906-1,500),120)+1,"000"))</f>
        <v/>
      </c>
      <c r="T1906">
        <f>IF($AB1906="Да","Подкатегория_Крупная","Подкатегория_"&amp;TEXT(MOD(QUOTIENT($A1906-1,50),300)+1,"000"))</f>
        <v/>
      </c>
      <c r="U1906">
        <f>"SKU_"&amp;TEXT($A1906,"0000000")</f>
        <v/>
      </c>
      <c r="V1906">
        <f>CHOOSE(MOD($A1906-1,4)+1,"Enterprise","SMB","Госсектор","Розница")</f>
        <v/>
      </c>
      <c r="W1906">
        <f>"Клиент_"&amp;TEXT(MOD($A1906-1,20000)+1,"00000")</f>
        <v/>
      </c>
      <c r="X1906">
        <f>CHOOSE(MOD($A1906-1,5)+1,"Портал","API","Импорт","Ручной ввод","Интеграция")</f>
        <v/>
      </c>
      <c r="Y1906" s="8">
        <f>ROUND(1000+MOD($A1906*37,90000)+IF($AB1906="Да",5000,0),2)</f>
        <v/>
      </c>
      <c r="Z1906">
        <f>1+MOD($A1906,20)</f>
        <v/>
      </c>
      <c r="AA1906" s="8">
        <f>ROUND($Y1906*(0.08+MOD($A1906,17)/100),2)</f>
        <v/>
      </c>
      <c r="AB1906">
        <f>IF(MOD($A1906,10)&lt;7,"Да","Нет")</f>
        <v/>
      </c>
      <c r="AC1906">
        <f>$R1906&amp;" / "&amp;$S1906&amp;" / "&amp;$T1906</f>
        <v/>
      </c>
      <c r="AD1906">
        <f>1</f>
        <v/>
      </c>
      <c r="AE1906">
        <f>IF($A1906&lt;=Settings!$B$4,"до 100",IF($A1906&lt;=Settings!$B$5,"до 10 000",IF($A1906&lt;=Settings!$B$6,"до 100 000","100 000+")))</f>
        <v/>
      </c>
    </row>
    <row r="1907">
      <c r="A1907">
        <f>ROW()-1</f>
        <v/>
      </c>
      <c r="B1907">
        <f>IF($A1907&lt;=Settings!$B$4,"small_control",IF($A1907&lt;=Settings!$B$5,"medium_10k",IF($A1907&lt;=Settings!$B$6,"large_100k","extreme_1m")))</f>
        <v/>
      </c>
      <c r="C1907">
        <f>"ORD-"&amp;TEXT(QUOTIENT($A1907-1,3)+1,"0000000")</f>
        <v/>
      </c>
      <c r="D1907">
        <f>"LINE-"&amp;TEXT($A1907,"0000000")</f>
        <v/>
      </c>
      <c r="E1907" s="7">
        <f>Settings!$B$2+$A1907-1</f>
        <v/>
      </c>
      <c r="F1907" s="7">
        <f>Settings!$B$2+MOD($A1907-1,Settings!$B$7)</f>
        <v/>
      </c>
      <c r="G1907">
        <f>YEAR($F1907)</f>
        <v/>
      </c>
      <c r="H1907">
        <f>"Q"&amp;ROUNDUP(MONTH($F1907)/3,0)</f>
        <v/>
      </c>
      <c r="I1907">
        <f>MONTH($F1907)</f>
        <v/>
      </c>
      <c r="J1907">
        <f>CHOOSE(MONTH($F1907),"Январь","Февраль","Март","Апрель","Май","Июнь","Июль","Август","Сентябрь","Октябрь","Ноябрь","Декабрь")</f>
        <v/>
      </c>
      <c r="K1907">
        <f>DAY($F1907)</f>
        <v/>
      </c>
      <c r="L1907">
        <f>IF(MOD($A1907,10)&lt;7,"ФО_01_Крупный","ФО_"&amp;TEXT(MOD($A1907,8)+1,"00"))</f>
        <v/>
      </c>
      <c r="M1907">
        <f>IF($AB1907="Да","Регион_001_Крупный","Регион_"&amp;TEXT(MOD(QUOTIENT($A1907-1,20),180)+1,"000"))</f>
        <v/>
      </c>
      <c r="N1907">
        <f>IF($AB1907="Да","Город_"&amp;TEXT(MOD($A1907-1,250)+1,"0000"),"Город_"&amp;TEXT(MOD($A1907-1,3000)+1,"0000"))</f>
        <v/>
      </c>
      <c r="O1907">
        <f>IF($AB1907="Да","Холдинг_Крупный","Холдинг_"&amp;TEXT(MOD(QUOTIENT($A1907-1,10000),20)+1,"00"))</f>
        <v/>
      </c>
      <c r="P1907">
        <f>IF($AB1907="Да","Организация_Крупная","Организация_"&amp;TEXT(MOD(QUOTIENT($A1907-1,500),600)+1,"000"))</f>
        <v/>
      </c>
      <c r="Q1907">
        <f>"Отдел_"&amp;TEXT(MOD(QUOTIENT($A1907-1,50),100)+1,"000")</f>
        <v/>
      </c>
      <c r="R1907">
        <f>IF($AB1907="Да","Группа_Крупная","Группа_"&amp;TEXT(MOD(QUOTIENT($A1907-1,5000),30)+1,"00"))</f>
        <v/>
      </c>
      <c r="S1907">
        <f>IF($AB1907="Да","Категория_Крупная","Категория_"&amp;TEXT(MOD(QUOTIENT($A1907-1,500),120)+1,"000"))</f>
        <v/>
      </c>
      <c r="T1907">
        <f>IF($AB1907="Да","Подкатегория_Крупная","Подкатегория_"&amp;TEXT(MOD(QUOTIENT($A1907-1,50),300)+1,"000"))</f>
        <v/>
      </c>
      <c r="U1907">
        <f>"SKU_"&amp;TEXT($A1907,"0000000")</f>
        <v/>
      </c>
      <c r="V1907">
        <f>CHOOSE(MOD($A1907-1,4)+1,"Enterprise","SMB","Госсектор","Розница")</f>
        <v/>
      </c>
      <c r="W1907">
        <f>"Клиент_"&amp;TEXT(MOD($A1907-1,20000)+1,"00000")</f>
        <v/>
      </c>
      <c r="X1907">
        <f>CHOOSE(MOD($A1907-1,5)+1,"Портал","API","Импорт","Ручной ввод","Интеграция")</f>
        <v/>
      </c>
      <c r="Y1907" s="8">
        <f>ROUND(1000+MOD($A1907*37,90000)+IF($AB1907="Да",5000,0),2)</f>
        <v/>
      </c>
      <c r="Z1907">
        <f>1+MOD($A1907,20)</f>
        <v/>
      </c>
      <c r="AA1907" s="8">
        <f>ROUND($Y1907*(0.08+MOD($A1907,17)/100),2)</f>
        <v/>
      </c>
      <c r="AB1907">
        <f>IF(MOD($A1907,10)&lt;7,"Да","Нет")</f>
        <v/>
      </c>
      <c r="AC1907">
        <f>$R1907&amp;" / "&amp;$S1907&amp;" / "&amp;$T1907</f>
        <v/>
      </c>
      <c r="AD1907">
        <f>1</f>
        <v/>
      </c>
      <c r="AE1907">
        <f>IF($A1907&lt;=Settings!$B$4,"до 100",IF($A1907&lt;=Settings!$B$5,"до 10 000",IF($A1907&lt;=Settings!$B$6,"до 100 000","100 000+")))</f>
        <v/>
      </c>
    </row>
    <row r="1908">
      <c r="A1908">
        <f>ROW()-1</f>
        <v/>
      </c>
      <c r="B1908">
        <f>IF($A1908&lt;=Settings!$B$4,"small_control",IF($A1908&lt;=Settings!$B$5,"medium_10k",IF($A1908&lt;=Settings!$B$6,"large_100k","extreme_1m")))</f>
        <v/>
      </c>
      <c r="C1908">
        <f>"ORD-"&amp;TEXT(QUOTIENT($A1908-1,3)+1,"0000000")</f>
        <v/>
      </c>
      <c r="D1908">
        <f>"LINE-"&amp;TEXT($A1908,"0000000")</f>
        <v/>
      </c>
      <c r="E1908" s="7">
        <f>Settings!$B$2+$A1908-1</f>
        <v/>
      </c>
      <c r="F1908" s="7">
        <f>Settings!$B$2+MOD($A1908-1,Settings!$B$7)</f>
        <v/>
      </c>
      <c r="G1908">
        <f>YEAR($F1908)</f>
        <v/>
      </c>
      <c r="H1908">
        <f>"Q"&amp;ROUNDUP(MONTH($F1908)/3,0)</f>
        <v/>
      </c>
      <c r="I1908">
        <f>MONTH($F1908)</f>
        <v/>
      </c>
      <c r="J1908">
        <f>CHOOSE(MONTH($F1908),"Январь","Февраль","Март","Апрель","Май","Июнь","Июль","Август","Сентябрь","Октябрь","Ноябрь","Декабрь")</f>
        <v/>
      </c>
      <c r="K1908">
        <f>DAY($F1908)</f>
        <v/>
      </c>
      <c r="L1908">
        <f>IF(MOD($A1908,10)&lt;7,"ФО_01_Крупный","ФО_"&amp;TEXT(MOD($A1908,8)+1,"00"))</f>
        <v/>
      </c>
      <c r="M1908">
        <f>IF($AB1908="Да","Регион_001_Крупный","Регион_"&amp;TEXT(MOD(QUOTIENT($A1908-1,20),180)+1,"000"))</f>
        <v/>
      </c>
      <c r="N1908">
        <f>IF($AB1908="Да","Город_"&amp;TEXT(MOD($A1908-1,250)+1,"0000"),"Город_"&amp;TEXT(MOD($A1908-1,3000)+1,"0000"))</f>
        <v/>
      </c>
      <c r="O1908">
        <f>IF($AB1908="Да","Холдинг_Крупный","Холдинг_"&amp;TEXT(MOD(QUOTIENT($A1908-1,10000),20)+1,"00"))</f>
        <v/>
      </c>
      <c r="P1908">
        <f>IF($AB1908="Да","Организация_Крупная","Организация_"&amp;TEXT(MOD(QUOTIENT($A1908-1,500),600)+1,"000"))</f>
        <v/>
      </c>
      <c r="Q1908">
        <f>"Отдел_"&amp;TEXT(MOD(QUOTIENT($A1908-1,50),100)+1,"000")</f>
        <v/>
      </c>
      <c r="R1908">
        <f>IF($AB1908="Да","Группа_Крупная","Группа_"&amp;TEXT(MOD(QUOTIENT($A1908-1,5000),30)+1,"00"))</f>
        <v/>
      </c>
      <c r="S1908">
        <f>IF($AB1908="Да","Категория_Крупная","Категория_"&amp;TEXT(MOD(QUOTIENT($A1908-1,500),120)+1,"000"))</f>
        <v/>
      </c>
      <c r="T1908">
        <f>IF($AB1908="Да","Подкатегория_Крупная","Подкатегория_"&amp;TEXT(MOD(QUOTIENT($A1908-1,50),300)+1,"000"))</f>
        <v/>
      </c>
      <c r="U1908">
        <f>"SKU_"&amp;TEXT($A1908,"0000000")</f>
        <v/>
      </c>
      <c r="V1908">
        <f>CHOOSE(MOD($A1908-1,4)+1,"Enterprise","SMB","Госсектор","Розница")</f>
        <v/>
      </c>
      <c r="W1908">
        <f>"Клиент_"&amp;TEXT(MOD($A1908-1,20000)+1,"00000")</f>
        <v/>
      </c>
      <c r="X1908">
        <f>CHOOSE(MOD($A1908-1,5)+1,"Портал","API","Импорт","Ручной ввод","Интеграция")</f>
        <v/>
      </c>
      <c r="Y1908" s="8">
        <f>ROUND(1000+MOD($A1908*37,90000)+IF($AB1908="Да",5000,0),2)</f>
        <v/>
      </c>
      <c r="Z1908">
        <f>1+MOD($A1908,20)</f>
        <v/>
      </c>
      <c r="AA1908" s="8">
        <f>ROUND($Y1908*(0.08+MOD($A1908,17)/100),2)</f>
        <v/>
      </c>
      <c r="AB1908">
        <f>IF(MOD($A1908,10)&lt;7,"Да","Нет")</f>
        <v/>
      </c>
      <c r="AC1908">
        <f>$R1908&amp;" / "&amp;$S1908&amp;" / "&amp;$T1908</f>
        <v/>
      </c>
      <c r="AD1908">
        <f>1</f>
        <v/>
      </c>
      <c r="AE1908">
        <f>IF($A1908&lt;=Settings!$B$4,"до 100",IF($A1908&lt;=Settings!$B$5,"до 10 000",IF($A1908&lt;=Settings!$B$6,"до 100 000","100 000+")))</f>
        <v/>
      </c>
    </row>
    <row r="1909">
      <c r="A1909">
        <f>ROW()-1</f>
        <v/>
      </c>
      <c r="B1909">
        <f>IF($A1909&lt;=Settings!$B$4,"small_control",IF($A1909&lt;=Settings!$B$5,"medium_10k",IF($A1909&lt;=Settings!$B$6,"large_100k","extreme_1m")))</f>
        <v/>
      </c>
      <c r="C1909">
        <f>"ORD-"&amp;TEXT(QUOTIENT($A1909-1,3)+1,"0000000")</f>
        <v/>
      </c>
      <c r="D1909">
        <f>"LINE-"&amp;TEXT($A1909,"0000000")</f>
        <v/>
      </c>
      <c r="E1909" s="7">
        <f>Settings!$B$2+$A1909-1</f>
        <v/>
      </c>
      <c r="F1909" s="7">
        <f>Settings!$B$2+MOD($A1909-1,Settings!$B$7)</f>
        <v/>
      </c>
      <c r="G1909">
        <f>YEAR($F1909)</f>
        <v/>
      </c>
      <c r="H1909">
        <f>"Q"&amp;ROUNDUP(MONTH($F1909)/3,0)</f>
        <v/>
      </c>
      <c r="I1909">
        <f>MONTH($F1909)</f>
        <v/>
      </c>
      <c r="J1909">
        <f>CHOOSE(MONTH($F1909),"Январь","Февраль","Март","Апрель","Май","Июнь","Июль","Август","Сентябрь","Октябрь","Ноябрь","Декабрь")</f>
        <v/>
      </c>
      <c r="K1909">
        <f>DAY($F1909)</f>
        <v/>
      </c>
      <c r="L1909">
        <f>IF(MOD($A1909,10)&lt;7,"ФО_01_Крупный","ФО_"&amp;TEXT(MOD($A1909,8)+1,"00"))</f>
        <v/>
      </c>
      <c r="M1909">
        <f>IF($AB1909="Да","Регион_001_Крупный","Регион_"&amp;TEXT(MOD(QUOTIENT($A1909-1,20),180)+1,"000"))</f>
        <v/>
      </c>
      <c r="N1909">
        <f>IF($AB1909="Да","Город_"&amp;TEXT(MOD($A1909-1,250)+1,"0000"),"Город_"&amp;TEXT(MOD($A1909-1,3000)+1,"0000"))</f>
        <v/>
      </c>
      <c r="O1909">
        <f>IF($AB1909="Да","Холдинг_Крупный","Холдинг_"&amp;TEXT(MOD(QUOTIENT($A1909-1,10000),20)+1,"00"))</f>
        <v/>
      </c>
      <c r="P1909">
        <f>IF($AB1909="Да","Организация_Крупная","Организация_"&amp;TEXT(MOD(QUOTIENT($A1909-1,500),600)+1,"000"))</f>
        <v/>
      </c>
      <c r="Q1909">
        <f>"Отдел_"&amp;TEXT(MOD(QUOTIENT($A1909-1,50),100)+1,"000")</f>
        <v/>
      </c>
      <c r="R1909">
        <f>IF($AB1909="Да","Группа_Крупная","Группа_"&amp;TEXT(MOD(QUOTIENT($A1909-1,5000),30)+1,"00"))</f>
        <v/>
      </c>
      <c r="S1909">
        <f>IF($AB1909="Да","Категория_Крупная","Категория_"&amp;TEXT(MOD(QUOTIENT($A1909-1,500),120)+1,"000"))</f>
        <v/>
      </c>
      <c r="T1909">
        <f>IF($AB1909="Да","Подкатегория_Крупная","Подкатегория_"&amp;TEXT(MOD(QUOTIENT($A1909-1,50),300)+1,"000"))</f>
        <v/>
      </c>
      <c r="U1909">
        <f>"SKU_"&amp;TEXT($A1909,"0000000")</f>
        <v/>
      </c>
      <c r="V1909">
        <f>CHOOSE(MOD($A1909-1,4)+1,"Enterprise","SMB","Госсектор","Розница")</f>
        <v/>
      </c>
      <c r="W1909">
        <f>"Клиент_"&amp;TEXT(MOD($A1909-1,20000)+1,"00000")</f>
        <v/>
      </c>
      <c r="X1909">
        <f>CHOOSE(MOD($A1909-1,5)+1,"Портал","API","Импорт","Ручной ввод","Интеграция")</f>
        <v/>
      </c>
      <c r="Y1909" s="8">
        <f>ROUND(1000+MOD($A1909*37,90000)+IF($AB1909="Да",5000,0),2)</f>
        <v/>
      </c>
      <c r="Z1909">
        <f>1+MOD($A1909,20)</f>
        <v/>
      </c>
      <c r="AA1909" s="8">
        <f>ROUND($Y1909*(0.08+MOD($A1909,17)/100),2)</f>
        <v/>
      </c>
      <c r="AB1909">
        <f>IF(MOD($A1909,10)&lt;7,"Да","Нет")</f>
        <v/>
      </c>
      <c r="AC1909">
        <f>$R1909&amp;" / "&amp;$S1909&amp;" / "&amp;$T1909</f>
        <v/>
      </c>
      <c r="AD1909">
        <f>1</f>
        <v/>
      </c>
      <c r="AE1909">
        <f>IF($A1909&lt;=Settings!$B$4,"до 100",IF($A1909&lt;=Settings!$B$5,"до 10 000",IF($A1909&lt;=Settings!$B$6,"до 100 000","100 000+")))</f>
        <v/>
      </c>
    </row>
    <row r="1910">
      <c r="A1910">
        <f>ROW()-1</f>
        <v/>
      </c>
      <c r="B1910">
        <f>IF($A1910&lt;=Settings!$B$4,"small_control",IF($A1910&lt;=Settings!$B$5,"medium_10k",IF($A1910&lt;=Settings!$B$6,"large_100k","extreme_1m")))</f>
        <v/>
      </c>
      <c r="C1910">
        <f>"ORD-"&amp;TEXT(QUOTIENT($A1910-1,3)+1,"0000000")</f>
        <v/>
      </c>
      <c r="D1910">
        <f>"LINE-"&amp;TEXT($A1910,"0000000")</f>
        <v/>
      </c>
      <c r="E1910" s="7">
        <f>Settings!$B$2+$A1910-1</f>
        <v/>
      </c>
      <c r="F1910" s="7">
        <f>Settings!$B$2+MOD($A1910-1,Settings!$B$7)</f>
        <v/>
      </c>
      <c r="G1910">
        <f>YEAR($F1910)</f>
        <v/>
      </c>
      <c r="H1910">
        <f>"Q"&amp;ROUNDUP(MONTH($F1910)/3,0)</f>
        <v/>
      </c>
      <c r="I1910">
        <f>MONTH($F1910)</f>
        <v/>
      </c>
      <c r="J1910">
        <f>CHOOSE(MONTH($F1910),"Январь","Февраль","Март","Апрель","Май","Июнь","Июль","Август","Сентябрь","Октябрь","Ноябрь","Декабрь")</f>
        <v/>
      </c>
      <c r="K1910">
        <f>DAY($F1910)</f>
        <v/>
      </c>
      <c r="L1910">
        <f>IF(MOD($A1910,10)&lt;7,"ФО_01_Крупный","ФО_"&amp;TEXT(MOD($A1910,8)+1,"00"))</f>
        <v/>
      </c>
      <c r="M1910">
        <f>IF($AB1910="Да","Регион_001_Крупный","Регион_"&amp;TEXT(MOD(QUOTIENT($A1910-1,20),180)+1,"000"))</f>
        <v/>
      </c>
      <c r="N1910">
        <f>IF($AB1910="Да","Город_"&amp;TEXT(MOD($A1910-1,250)+1,"0000"),"Город_"&amp;TEXT(MOD($A1910-1,3000)+1,"0000"))</f>
        <v/>
      </c>
      <c r="O1910">
        <f>IF($AB1910="Да","Холдинг_Крупный","Холдинг_"&amp;TEXT(MOD(QUOTIENT($A1910-1,10000),20)+1,"00"))</f>
        <v/>
      </c>
      <c r="P1910">
        <f>IF($AB1910="Да","Организация_Крупная","Организация_"&amp;TEXT(MOD(QUOTIENT($A1910-1,500),600)+1,"000"))</f>
        <v/>
      </c>
      <c r="Q1910">
        <f>"Отдел_"&amp;TEXT(MOD(QUOTIENT($A1910-1,50),100)+1,"000")</f>
        <v/>
      </c>
      <c r="R1910">
        <f>IF($AB1910="Да","Группа_Крупная","Группа_"&amp;TEXT(MOD(QUOTIENT($A1910-1,5000),30)+1,"00"))</f>
        <v/>
      </c>
      <c r="S1910">
        <f>IF($AB1910="Да","Категория_Крупная","Категория_"&amp;TEXT(MOD(QUOTIENT($A1910-1,500),120)+1,"000"))</f>
        <v/>
      </c>
      <c r="T1910">
        <f>IF($AB1910="Да","Подкатегория_Крупная","Подкатегория_"&amp;TEXT(MOD(QUOTIENT($A1910-1,50),300)+1,"000"))</f>
        <v/>
      </c>
      <c r="U1910">
        <f>"SKU_"&amp;TEXT($A1910,"0000000")</f>
        <v/>
      </c>
      <c r="V1910">
        <f>CHOOSE(MOD($A1910-1,4)+1,"Enterprise","SMB","Госсектор","Розница")</f>
        <v/>
      </c>
      <c r="W1910">
        <f>"Клиент_"&amp;TEXT(MOD($A1910-1,20000)+1,"00000")</f>
        <v/>
      </c>
      <c r="X1910">
        <f>CHOOSE(MOD($A1910-1,5)+1,"Портал","API","Импорт","Ручной ввод","Интеграция")</f>
        <v/>
      </c>
      <c r="Y1910" s="8">
        <f>ROUND(1000+MOD($A1910*37,90000)+IF($AB1910="Да",5000,0),2)</f>
        <v/>
      </c>
      <c r="Z1910">
        <f>1+MOD($A1910,20)</f>
        <v/>
      </c>
      <c r="AA1910" s="8">
        <f>ROUND($Y1910*(0.08+MOD($A1910,17)/100),2)</f>
        <v/>
      </c>
      <c r="AB1910">
        <f>IF(MOD($A1910,10)&lt;7,"Да","Нет")</f>
        <v/>
      </c>
      <c r="AC1910">
        <f>$R1910&amp;" / "&amp;$S1910&amp;" / "&amp;$T1910</f>
        <v/>
      </c>
      <c r="AD1910">
        <f>1</f>
        <v/>
      </c>
      <c r="AE1910">
        <f>IF($A1910&lt;=Settings!$B$4,"до 100",IF($A1910&lt;=Settings!$B$5,"до 10 000",IF($A1910&lt;=Settings!$B$6,"до 100 000","100 000+")))</f>
        <v/>
      </c>
    </row>
    <row r="1911">
      <c r="A1911">
        <f>ROW()-1</f>
        <v/>
      </c>
      <c r="B1911">
        <f>IF($A1911&lt;=Settings!$B$4,"small_control",IF($A1911&lt;=Settings!$B$5,"medium_10k",IF($A1911&lt;=Settings!$B$6,"large_100k","extreme_1m")))</f>
        <v/>
      </c>
      <c r="C1911">
        <f>"ORD-"&amp;TEXT(QUOTIENT($A1911-1,3)+1,"0000000")</f>
        <v/>
      </c>
      <c r="D1911">
        <f>"LINE-"&amp;TEXT($A1911,"0000000")</f>
        <v/>
      </c>
      <c r="E1911" s="7">
        <f>Settings!$B$2+$A1911-1</f>
        <v/>
      </c>
      <c r="F1911" s="7">
        <f>Settings!$B$2+MOD($A1911-1,Settings!$B$7)</f>
        <v/>
      </c>
      <c r="G1911">
        <f>YEAR($F1911)</f>
        <v/>
      </c>
      <c r="H1911">
        <f>"Q"&amp;ROUNDUP(MONTH($F1911)/3,0)</f>
        <v/>
      </c>
      <c r="I1911">
        <f>MONTH($F1911)</f>
        <v/>
      </c>
      <c r="J1911">
        <f>CHOOSE(MONTH($F1911),"Январь","Февраль","Март","Апрель","Май","Июнь","Июль","Август","Сентябрь","Октябрь","Ноябрь","Декабрь")</f>
        <v/>
      </c>
      <c r="K1911">
        <f>DAY($F1911)</f>
        <v/>
      </c>
      <c r="L1911">
        <f>IF(MOD($A1911,10)&lt;7,"ФО_01_Крупный","ФО_"&amp;TEXT(MOD($A1911,8)+1,"00"))</f>
        <v/>
      </c>
      <c r="M1911">
        <f>IF($AB1911="Да","Регион_001_Крупный","Регион_"&amp;TEXT(MOD(QUOTIENT($A1911-1,20),180)+1,"000"))</f>
        <v/>
      </c>
      <c r="N1911">
        <f>IF($AB1911="Да","Город_"&amp;TEXT(MOD($A1911-1,250)+1,"0000"),"Город_"&amp;TEXT(MOD($A1911-1,3000)+1,"0000"))</f>
        <v/>
      </c>
      <c r="O1911">
        <f>IF($AB1911="Да","Холдинг_Крупный","Холдинг_"&amp;TEXT(MOD(QUOTIENT($A1911-1,10000),20)+1,"00"))</f>
        <v/>
      </c>
      <c r="P1911">
        <f>IF($AB1911="Да","Организация_Крупная","Организация_"&amp;TEXT(MOD(QUOTIENT($A1911-1,500),600)+1,"000"))</f>
        <v/>
      </c>
      <c r="Q1911">
        <f>"Отдел_"&amp;TEXT(MOD(QUOTIENT($A1911-1,50),100)+1,"000")</f>
        <v/>
      </c>
      <c r="R1911">
        <f>IF($AB1911="Да","Группа_Крупная","Группа_"&amp;TEXT(MOD(QUOTIENT($A1911-1,5000),30)+1,"00"))</f>
        <v/>
      </c>
      <c r="S1911">
        <f>IF($AB1911="Да","Категория_Крупная","Категория_"&amp;TEXT(MOD(QUOTIENT($A1911-1,500),120)+1,"000"))</f>
        <v/>
      </c>
      <c r="T1911">
        <f>IF($AB1911="Да","Подкатегория_Крупная","Подкатегория_"&amp;TEXT(MOD(QUOTIENT($A1911-1,50),300)+1,"000"))</f>
        <v/>
      </c>
      <c r="U1911">
        <f>"SKU_"&amp;TEXT($A1911,"0000000")</f>
        <v/>
      </c>
      <c r="V1911">
        <f>CHOOSE(MOD($A1911-1,4)+1,"Enterprise","SMB","Госсектор","Розница")</f>
        <v/>
      </c>
      <c r="W1911">
        <f>"Клиент_"&amp;TEXT(MOD($A1911-1,20000)+1,"00000")</f>
        <v/>
      </c>
      <c r="X1911">
        <f>CHOOSE(MOD($A1911-1,5)+1,"Портал","API","Импорт","Ручной ввод","Интеграция")</f>
        <v/>
      </c>
      <c r="Y1911" s="8">
        <f>ROUND(1000+MOD($A1911*37,90000)+IF($AB1911="Да",5000,0),2)</f>
        <v/>
      </c>
      <c r="Z1911">
        <f>1+MOD($A1911,20)</f>
        <v/>
      </c>
      <c r="AA1911" s="8">
        <f>ROUND($Y1911*(0.08+MOD($A1911,17)/100),2)</f>
        <v/>
      </c>
      <c r="AB1911">
        <f>IF(MOD($A1911,10)&lt;7,"Да","Нет")</f>
        <v/>
      </c>
      <c r="AC1911">
        <f>$R1911&amp;" / "&amp;$S1911&amp;" / "&amp;$T1911</f>
        <v/>
      </c>
      <c r="AD1911">
        <f>1</f>
        <v/>
      </c>
      <c r="AE1911">
        <f>IF($A1911&lt;=Settings!$B$4,"до 100",IF($A1911&lt;=Settings!$B$5,"до 10 000",IF($A1911&lt;=Settings!$B$6,"до 100 000","100 000+")))</f>
        <v/>
      </c>
    </row>
    <row r="1912">
      <c r="A1912">
        <f>ROW()-1</f>
        <v/>
      </c>
      <c r="B1912">
        <f>IF($A1912&lt;=Settings!$B$4,"small_control",IF($A1912&lt;=Settings!$B$5,"medium_10k",IF($A1912&lt;=Settings!$B$6,"large_100k","extreme_1m")))</f>
        <v/>
      </c>
      <c r="C1912">
        <f>"ORD-"&amp;TEXT(QUOTIENT($A1912-1,3)+1,"0000000")</f>
        <v/>
      </c>
      <c r="D1912">
        <f>"LINE-"&amp;TEXT($A1912,"0000000")</f>
        <v/>
      </c>
      <c r="E1912" s="7">
        <f>Settings!$B$2+$A1912-1</f>
        <v/>
      </c>
      <c r="F1912" s="7">
        <f>Settings!$B$2+MOD($A1912-1,Settings!$B$7)</f>
        <v/>
      </c>
      <c r="G1912">
        <f>YEAR($F1912)</f>
        <v/>
      </c>
      <c r="H1912">
        <f>"Q"&amp;ROUNDUP(MONTH($F1912)/3,0)</f>
        <v/>
      </c>
      <c r="I1912">
        <f>MONTH($F1912)</f>
        <v/>
      </c>
      <c r="J1912">
        <f>CHOOSE(MONTH($F1912),"Январь","Февраль","Март","Апрель","Май","Июнь","Июль","Август","Сентябрь","Октябрь","Ноябрь","Декабрь")</f>
        <v/>
      </c>
      <c r="K1912">
        <f>DAY($F1912)</f>
        <v/>
      </c>
      <c r="L1912">
        <f>IF(MOD($A1912,10)&lt;7,"ФО_01_Крупный","ФО_"&amp;TEXT(MOD($A1912,8)+1,"00"))</f>
        <v/>
      </c>
      <c r="M1912">
        <f>IF($AB1912="Да","Регион_001_Крупный","Регион_"&amp;TEXT(MOD(QUOTIENT($A1912-1,20),180)+1,"000"))</f>
        <v/>
      </c>
      <c r="N1912">
        <f>IF($AB1912="Да","Город_"&amp;TEXT(MOD($A1912-1,250)+1,"0000"),"Город_"&amp;TEXT(MOD($A1912-1,3000)+1,"0000"))</f>
        <v/>
      </c>
      <c r="O1912">
        <f>IF($AB1912="Да","Холдинг_Крупный","Холдинг_"&amp;TEXT(MOD(QUOTIENT($A1912-1,10000),20)+1,"00"))</f>
        <v/>
      </c>
      <c r="P1912">
        <f>IF($AB1912="Да","Организация_Крупная","Организация_"&amp;TEXT(MOD(QUOTIENT($A1912-1,500),600)+1,"000"))</f>
        <v/>
      </c>
      <c r="Q1912">
        <f>"Отдел_"&amp;TEXT(MOD(QUOTIENT($A1912-1,50),100)+1,"000")</f>
        <v/>
      </c>
      <c r="R1912">
        <f>IF($AB1912="Да","Группа_Крупная","Группа_"&amp;TEXT(MOD(QUOTIENT($A1912-1,5000),30)+1,"00"))</f>
        <v/>
      </c>
      <c r="S1912">
        <f>IF($AB1912="Да","Категория_Крупная","Категория_"&amp;TEXT(MOD(QUOTIENT($A1912-1,500),120)+1,"000"))</f>
        <v/>
      </c>
      <c r="T1912">
        <f>IF($AB1912="Да","Подкатегория_Крупная","Подкатегория_"&amp;TEXT(MOD(QUOTIENT($A1912-1,50),300)+1,"000"))</f>
        <v/>
      </c>
      <c r="U1912">
        <f>"SKU_"&amp;TEXT($A1912,"0000000")</f>
        <v/>
      </c>
      <c r="V1912">
        <f>CHOOSE(MOD($A1912-1,4)+1,"Enterprise","SMB","Госсектор","Розница")</f>
        <v/>
      </c>
      <c r="W1912">
        <f>"Клиент_"&amp;TEXT(MOD($A1912-1,20000)+1,"00000")</f>
        <v/>
      </c>
      <c r="X1912">
        <f>CHOOSE(MOD($A1912-1,5)+1,"Портал","API","Импорт","Ручной ввод","Интеграция")</f>
        <v/>
      </c>
      <c r="Y1912" s="8">
        <f>ROUND(1000+MOD($A1912*37,90000)+IF($AB1912="Да",5000,0),2)</f>
        <v/>
      </c>
      <c r="Z1912">
        <f>1+MOD($A1912,20)</f>
        <v/>
      </c>
      <c r="AA1912" s="8">
        <f>ROUND($Y1912*(0.08+MOD($A1912,17)/100),2)</f>
        <v/>
      </c>
      <c r="AB1912">
        <f>IF(MOD($A1912,10)&lt;7,"Да","Нет")</f>
        <v/>
      </c>
      <c r="AC1912">
        <f>$R1912&amp;" / "&amp;$S1912&amp;" / "&amp;$T1912</f>
        <v/>
      </c>
      <c r="AD1912">
        <f>1</f>
        <v/>
      </c>
      <c r="AE1912">
        <f>IF($A1912&lt;=Settings!$B$4,"до 100",IF($A1912&lt;=Settings!$B$5,"до 10 000",IF($A1912&lt;=Settings!$B$6,"до 100 000","100 000+")))</f>
        <v/>
      </c>
    </row>
    <row r="1913">
      <c r="A1913">
        <f>ROW()-1</f>
        <v/>
      </c>
      <c r="B1913">
        <f>IF($A1913&lt;=Settings!$B$4,"small_control",IF($A1913&lt;=Settings!$B$5,"medium_10k",IF($A1913&lt;=Settings!$B$6,"large_100k","extreme_1m")))</f>
        <v/>
      </c>
      <c r="C1913">
        <f>"ORD-"&amp;TEXT(QUOTIENT($A1913-1,3)+1,"0000000")</f>
        <v/>
      </c>
      <c r="D1913">
        <f>"LINE-"&amp;TEXT($A1913,"0000000")</f>
        <v/>
      </c>
      <c r="E1913" s="7">
        <f>Settings!$B$2+$A1913-1</f>
        <v/>
      </c>
      <c r="F1913" s="7">
        <f>Settings!$B$2+MOD($A1913-1,Settings!$B$7)</f>
        <v/>
      </c>
      <c r="G1913">
        <f>YEAR($F1913)</f>
        <v/>
      </c>
      <c r="H1913">
        <f>"Q"&amp;ROUNDUP(MONTH($F1913)/3,0)</f>
        <v/>
      </c>
      <c r="I1913">
        <f>MONTH($F1913)</f>
        <v/>
      </c>
      <c r="J1913">
        <f>CHOOSE(MONTH($F1913),"Январь","Февраль","Март","Апрель","Май","Июнь","Июль","Август","Сентябрь","Октябрь","Ноябрь","Декабрь")</f>
        <v/>
      </c>
      <c r="K1913">
        <f>DAY($F1913)</f>
        <v/>
      </c>
      <c r="L1913">
        <f>IF(MOD($A1913,10)&lt;7,"ФО_01_Крупный","ФО_"&amp;TEXT(MOD($A1913,8)+1,"00"))</f>
        <v/>
      </c>
      <c r="M1913">
        <f>IF($AB1913="Да","Регион_001_Крупный","Регион_"&amp;TEXT(MOD(QUOTIENT($A1913-1,20),180)+1,"000"))</f>
        <v/>
      </c>
      <c r="N1913">
        <f>IF($AB1913="Да","Город_"&amp;TEXT(MOD($A1913-1,250)+1,"0000"),"Город_"&amp;TEXT(MOD($A1913-1,3000)+1,"0000"))</f>
        <v/>
      </c>
      <c r="O1913">
        <f>IF($AB1913="Да","Холдинг_Крупный","Холдинг_"&amp;TEXT(MOD(QUOTIENT($A1913-1,10000),20)+1,"00"))</f>
        <v/>
      </c>
      <c r="P1913">
        <f>IF($AB1913="Да","Организация_Крупная","Организация_"&amp;TEXT(MOD(QUOTIENT($A1913-1,500),600)+1,"000"))</f>
        <v/>
      </c>
      <c r="Q1913">
        <f>"Отдел_"&amp;TEXT(MOD(QUOTIENT($A1913-1,50),100)+1,"000")</f>
        <v/>
      </c>
      <c r="R1913">
        <f>IF($AB1913="Да","Группа_Крупная","Группа_"&amp;TEXT(MOD(QUOTIENT($A1913-1,5000),30)+1,"00"))</f>
        <v/>
      </c>
      <c r="S1913">
        <f>IF($AB1913="Да","Категория_Крупная","Категория_"&amp;TEXT(MOD(QUOTIENT($A1913-1,500),120)+1,"000"))</f>
        <v/>
      </c>
      <c r="T1913">
        <f>IF($AB1913="Да","Подкатегория_Крупная","Подкатегория_"&amp;TEXT(MOD(QUOTIENT($A1913-1,50),300)+1,"000"))</f>
        <v/>
      </c>
      <c r="U1913">
        <f>"SKU_"&amp;TEXT($A1913,"0000000")</f>
        <v/>
      </c>
      <c r="V1913">
        <f>CHOOSE(MOD($A1913-1,4)+1,"Enterprise","SMB","Госсектор","Розница")</f>
        <v/>
      </c>
      <c r="W1913">
        <f>"Клиент_"&amp;TEXT(MOD($A1913-1,20000)+1,"00000")</f>
        <v/>
      </c>
      <c r="X1913">
        <f>CHOOSE(MOD($A1913-1,5)+1,"Портал","API","Импорт","Ручной ввод","Интеграция")</f>
        <v/>
      </c>
      <c r="Y1913" s="8">
        <f>ROUND(1000+MOD($A1913*37,90000)+IF($AB1913="Да",5000,0),2)</f>
        <v/>
      </c>
      <c r="Z1913">
        <f>1+MOD($A1913,20)</f>
        <v/>
      </c>
      <c r="AA1913" s="8">
        <f>ROUND($Y1913*(0.08+MOD($A1913,17)/100),2)</f>
        <v/>
      </c>
      <c r="AB1913">
        <f>IF(MOD($A1913,10)&lt;7,"Да","Нет")</f>
        <v/>
      </c>
      <c r="AC1913">
        <f>$R1913&amp;" / "&amp;$S1913&amp;" / "&amp;$T1913</f>
        <v/>
      </c>
      <c r="AD1913">
        <f>1</f>
        <v/>
      </c>
      <c r="AE1913">
        <f>IF($A1913&lt;=Settings!$B$4,"до 100",IF($A1913&lt;=Settings!$B$5,"до 10 000",IF($A1913&lt;=Settings!$B$6,"до 100 000","100 000+")))</f>
        <v/>
      </c>
    </row>
    <row r="1914">
      <c r="A1914">
        <f>ROW()-1</f>
        <v/>
      </c>
      <c r="B1914">
        <f>IF($A1914&lt;=Settings!$B$4,"small_control",IF($A1914&lt;=Settings!$B$5,"medium_10k",IF($A1914&lt;=Settings!$B$6,"large_100k","extreme_1m")))</f>
        <v/>
      </c>
      <c r="C1914">
        <f>"ORD-"&amp;TEXT(QUOTIENT($A1914-1,3)+1,"0000000")</f>
        <v/>
      </c>
      <c r="D1914">
        <f>"LINE-"&amp;TEXT($A1914,"0000000")</f>
        <v/>
      </c>
      <c r="E1914" s="7">
        <f>Settings!$B$2+$A1914-1</f>
        <v/>
      </c>
      <c r="F1914" s="7">
        <f>Settings!$B$2+MOD($A1914-1,Settings!$B$7)</f>
        <v/>
      </c>
      <c r="G1914">
        <f>YEAR($F1914)</f>
        <v/>
      </c>
      <c r="H1914">
        <f>"Q"&amp;ROUNDUP(MONTH($F1914)/3,0)</f>
        <v/>
      </c>
      <c r="I1914">
        <f>MONTH($F1914)</f>
        <v/>
      </c>
      <c r="J1914">
        <f>CHOOSE(MONTH($F1914),"Январь","Февраль","Март","Апрель","Май","Июнь","Июль","Август","Сентябрь","Октябрь","Ноябрь","Декабрь")</f>
        <v/>
      </c>
      <c r="K1914">
        <f>DAY($F1914)</f>
        <v/>
      </c>
      <c r="L1914">
        <f>IF(MOD($A1914,10)&lt;7,"ФО_01_Крупный","ФО_"&amp;TEXT(MOD($A1914,8)+1,"00"))</f>
        <v/>
      </c>
      <c r="M1914">
        <f>IF($AB1914="Да","Регион_001_Крупный","Регион_"&amp;TEXT(MOD(QUOTIENT($A1914-1,20),180)+1,"000"))</f>
        <v/>
      </c>
      <c r="N1914">
        <f>IF($AB1914="Да","Город_"&amp;TEXT(MOD($A1914-1,250)+1,"0000"),"Город_"&amp;TEXT(MOD($A1914-1,3000)+1,"0000"))</f>
        <v/>
      </c>
      <c r="O1914">
        <f>IF($AB1914="Да","Холдинг_Крупный","Холдинг_"&amp;TEXT(MOD(QUOTIENT($A1914-1,10000),20)+1,"00"))</f>
        <v/>
      </c>
      <c r="P1914">
        <f>IF($AB1914="Да","Организация_Крупная","Организация_"&amp;TEXT(MOD(QUOTIENT($A1914-1,500),600)+1,"000"))</f>
        <v/>
      </c>
      <c r="Q1914">
        <f>"Отдел_"&amp;TEXT(MOD(QUOTIENT($A1914-1,50),100)+1,"000")</f>
        <v/>
      </c>
      <c r="R1914">
        <f>IF($AB1914="Да","Группа_Крупная","Группа_"&amp;TEXT(MOD(QUOTIENT($A1914-1,5000),30)+1,"00"))</f>
        <v/>
      </c>
      <c r="S1914">
        <f>IF($AB1914="Да","Категория_Крупная","Категория_"&amp;TEXT(MOD(QUOTIENT($A1914-1,500),120)+1,"000"))</f>
        <v/>
      </c>
      <c r="T1914">
        <f>IF($AB1914="Да","Подкатегория_Крупная","Подкатегория_"&amp;TEXT(MOD(QUOTIENT($A1914-1,50),300)+1,"000"))</f>
        <v/>
      </c>
      <c r="U1914">
        <f>"SKU_"&amp;TEXT($A1914,"0000000")</f>
        <v/>
      </c>
      <c r="V1914">
        <f>CHOOSE(MOD($A1914-1,4)+1,"Enterprise","SMB","Госсектор","Розница")</f>
        <v/>
      </c>
      <c r="W1914">
        <f>"Клиент_"&amp;TEXT(MOD($A1914-1,20000)+1,"00000")</f>
        <v/>
      </c>
      <c r="X1914">
        <f>CHOOSE(MOD($A1914-1,5)+1,"Портал","API","Импорт","Ручной ввод","Интеграция")</f>
        <v/>
      </c>
      <c r="Y1914" s="8">
        <f>ROUND(1000+MOD($A1914*37,90000)+IF($AB1914="Да",5000,0),2)</f>
        <v/>
      </c>
      <c r="Z1914">
        <f>1+MOD($A1914,20)</f>
        <v/>
      </c>
      <c r="AA1914" s="8">
        <f>ROUND($Y1914*(0.08+MOD($A1914,17)/100),2)</f>
        <v/>
      </c>
      <c r="AB1914">
        <f>IF(MOD($A1914,10)&lt;7,"Да","Нет")</f>
        <v/>
      </c>
      <c r="AC1914">
        <f>$R1914&amp;" / "&amp;$S1914&amp;" / "&amp;$T1914</f>
        <v/>
      </c>
      <c r="AD1914">
        <f>1</f>
        <v/>
      </c>
      <c r="AE1914">
        <f>IF($A1914&lt;=Settings!$B$4,"до 100",IF($A1914&lt;=Settings!$B$5,"до 10 000",IF($A1914&lt;=Settings!$B$6,"до 100 000","100 000+")))</f>
        <v/>
      </c>
    </row>
    <row r="1915">
      <c r="A1915">
        <f>ROW()-1</f>
        <v/>
      </c>
      <c r="B1915">
        <f>IF($A1915&lt;=Settings!$B$4,"small_control",IF($A1915&lt;=Settings!$B$5,"medium_10k",IF($A1915&lt;=Settings!$B$6,"large_100k","extreme_1m")))</f>
        <v/>
      </c>
      <c r="C1915">
        <f>"ORD-"&amp;TEXT(QUOTIENT($A1915-1,3)+1,"0000000")</f>
        <v/>
      </c>
      <c r="D1915">
        <f>"LINE-"&amp;TEXT($A1915,"0000000")</f>
        <v/>
      </c>
      <c r="E1915" s="7">
        <f>Settings!$B$2+$A1915-1</f>
        <v/>
      </c>
      <c r="F1915" s="7">
        <f>Settings!$B$2+MOD($A1915-1,Settings!$B$7)</f>
        <v/>
      </c>
      <c r="G1915">
        <f>YEAR($F1915)</f>
        <v/>
      </c>
      <c r="H1915">
        <f>"Q"&amp;ROUNDUP(MONTH($F1915)/3,0)</f>
        <v/>
      </c>
      <c r="I1915">
        <f>MONTH($F1915)</f>
        <v/>
      </c>
      <c r="J1915">
        <f>CHOOSE(MONTH($F1915),"Январь","Февраль","Март","Апрель","Май","Июнь","Июль","Август","Сентябрь","Октябрь","Ноябрь","Декабрь")</f>
        <v/>
      </c>
      <c r="K1915">
        <f>DAY($F1915)</f>
        <v/>
      </c>
      <c r="L1915">
        <f>IF(MOD($A1915,10)&lt;7,"ФО_01_Крупный","ФО_"&amp;TEXT(MOD($A1915,8)+1,"00"))</f>
        <v/>
      </c>
      <c r="M1915">
        <f>IF($AB1915="Да","Регион_001_Крупный","Регион_"&amp;TEXT(MOD(QUOTIENT($A1915-1,20),180)+1,"000"))</f>
        <v/>
      </c>
      <c r="N1915">
        <f>IF($AB1915="Да","Город_"&amp;TEXT(MOD($A1915-1,250)+1,"0000"),"Город_"&amp;TEXT(MOD($A1915-1,3000)+1,"0000"))</f>
        <v/>
      </c>
      <c r="O1915">
        <f>IF($AB1915="Да","Холдинг_Крупный","Холдинг_"&amp;TEXT(MOD(QUOTIENT($A1915-1,10000),20)+1,"00"))</f>
        <v/>
      </c>
      <c r="P1915">
        <f>IF($AB1915="Да","Организация_Крупная","Организация_"&amp;TEXT(MOD(QUOTIENT($A1915-1,500),600)+1,"000"))</f>
        <v/>
      </c>
      <c r="Q1915">
        <f>"Отдел_"&amp;TEXT(MOD(QUOTIENT($A1915-1,50),100)+1,"000")</f>
        <v/>
      </c>
      <c r="R1915">
        <f>IF($AB1915="Да","Группа_Крупная","Группа_"&amp;TEXT(MOD(QUOTIENT($A1915-1,5000),30)+1,"00"))</f>
        <v/>
      </c>
      <c r="S1915">
        <f>IF($AB1915="Да","Категория_Крупная","Категория_"&amp;TEXT(MOD(QUOTIENT($A1915-1,500),120)+1,"000"))</f>
        <v/>
      </c>
      <c r="T1915">
        <f>IF($AB1915="Да","Подкатегория_Крупная","Подкатегория_"&amp;TEXT(MOD(QUOTIENT($A1915-1,50),300)+1,"000"))</f>
        <v/>
      </c>
      <c r="U1915">
        <f>"SKU_"&amp;TEXT($A1915,"0000000")</f>
        <v/>
      </c>
      <c r="V1915">
        <f>CHOOSE(MOD($A1915-1,4)+1,"Enterprise","SMB","Госсектор","Розница")</f>
        <v/>
      </c>
      <c r="W1915">
        <f>"Клиент_"&amp;TEXT(MOD($A1915-1,20000)+1,"00000")</f>
        <v/>
      </c>
      <c r="X1915">
        <f>CHOOSE(MOD($A1915-1,5)+1,"Портал","API","Импорт","Ручной ввод","Интеграция")</f>
        <v/>
      </c>
      <c r="Y1915" s="8">
        <f>ROUND(1000+MOD($A1915*37,90000)+IF($AB1915="Да",5000,0),2)</f>
        <v/>
      </c>
      <c r="Z1915">
        <f>1+MOD($A1915,20)</f>
        <v/>
      </c>
      <c r="AA1915" s="8">
        <f>ROUND($Y1915*(0.08+MOD($A1915,17)/100),2)</f>
        <v/>
      </c>
      <c r="AB1915">
        <f>IF(MOD($A1915,10)&lt;7,"Да","Нет")</f>
        <v/>
      </c>
      <c r="AC1915">
        <f>$R1915&amp;" / "&amp;$S1915&amp;" / "&amp;$T1915</f>
        <v/>
      </c>
      <c r="AD1915">
        <f>1</f>
        <v/>
      </c>
      <c r="AE1915">
        <f>IF($A1915&lt;=Settings!$B$4,"до 100",IF($A1915&lt;=Settings!$B$5,"до 10 000",IF($A1915&lt;=Settings!$B$6,"до 100 000","100 000+")))</f>
        <v/>
      </c>
    </row>
    <row r="1916">
      <c r="A1916">
        <f>ROW()-1</f>
        <v/>
      </c>
      <c r="B1916">
        <f>IF($A1916&lt;=Settings!$B$4,"small_control",IF($A1916&lt;=Settings!$B$5,"medium_10k",IF($A1916&lt;=Settings!$B$6,"large_100k","extreme_1m")))</f>
        <v/>
      </c>
      <c r="C1916">
        <f>"ORD-"&amp;TEXT(QUOTIENT($A1916-1,3)+1,"0000000")</f>
        <v/>
      </c>
      <c r="D1916">
        <f>"LINE-"&amp;TEXT($A1916,"0000000")</f>
        <v/>
      </c>
      <c r="E1916" s="7">
        <f>Settings!$B$2+$A1916-1</f>
        <v/>
      </c>
      <c r="F1916" s="7">
        <f>Settings!$B$2+MOD($A1916-1,Settings!$B$7)</f>
        <v/>
      </c>
      <c r="G1916">
        <f>YEAR($F1916)</f>
        <v/>
      </c>
      <c r="H1916">
        <f>"Q"&amp;ROUNDUP(MONTH($F1916)/3,0)</f>
        <v/>
      </c>
      <c r="I1916">
        <f>MONTH($F1916)</f>
        <v/>
      </c>
      <c r="J1916">
        <f>CHOOSE(MONTH($F1916),"Январь","Февраль","Март","Апрель","Май","Июнь","Июль","Август","Сентябрь","Октябрь","Ноябрь","Декабрь")</f>
        <v/>
      </c>
      <c r="K1916">
        <f>DAY($F1916)</f>
        <v/>
      </c>
      <c r="L1916">
        <f>IF(MOD($A1916,10)&lt;7,"ФО_01_Крупный","ФО_"&amp;TEXT(MOD($A1916,8)+1,"00"))</f>
        <v/>
      </c>
      <c r="M1916">
        <f>IF($AB1916="Да","Регион_001_Крупный","Регион_"&amp;TEXT(MOD(QUOTIENT($A1916-1,20),180)+1,"000"))</f>
        <v/>
      </c>
      <c r="N1916">
        <f>IF($AB1916="Да","Город_"&amp;TEXT(MOD($A1916-1,250)+1,"0000"),"Город_"&amp;TEXT(MOD($A1916-1,3000)+1,"0000"))</f>
        <v/>
      </c>
      <c r="O1916">
        <f>IF($AB1916="Да","Холдинг_Крупный","Холдинг_"&amp;TEXT(MOD(QUOTIENT($A1916-1,10000),20)+1,"00"))</f>
        <v/>
      </c>
      <c r="P1916">
        <f>IF($AB1916="Да","Организация_Крупная","Организация_"&amp;TEXT(MOD(QUOTIENT($A1916-1,500),600)+1,"000"))</f>
        <v/>
      </c>
      <c r="Q1916">
        <f>"Отдел_"&amp;TEXT(MOD(QUOTIENT($A1916-1,50),100)+1,"000")</f>
        <v/>
      </c>
      <c r="R1916">
        <f>IF($AB1916="Да","Группа_Крупная","Группа_"&amp;TEXT(MOD(QUOTIENT($A1916-1,5000),30)+1,"00"))</f>
        <v/>
      </c>
      <c r="S1916">
        <f>IF($AB1916="Да","Категория_Крупная","Категория_"&amp;TEXT(MOD(QUOTIENT($A1916-1,500),120)+1,"000"))</f>
        <v/>
      </c>
      <c r="T1916">
        <f>IF($AB1916="Да","Подкатегория_Крупная","Подкатегория_"&amp;TEXT(MOD(QUOTIENT($A1916-1,50),300)+1,"000"))</f>
        <v/>
      </c>
      <c r="U1916">
        <f>"SKU_"&amp;TEXT($A1916,"0000000")</f>
        <v/>
      </c>
      <c r="V1916">
        <f>CHOOSE(MOD($A1916-1,4)+1,"Enterprise","SMB","Госсектор","Розница")</f>
        <v/>
      </c>
      <c r="W1916">
        <f>"Клиент_"&amp;TEXT(MOD($A1916-1,20000)+1,"00000")</f>
        <v/>
      </c>
      <c r="X1916">
        <f>CHOOSE(MOD($A1916-1,5)+1,"Портал","API","Импорт","Ручной ввод","Интеграция")</f>
        <v/>
      </c>
      <c r="Y1916" s="8">
        <f>ROUND(1000+MOD($A1916*37,90000)+IF($AB1916="Да",5000,0),2)</f>
        <v/>
      </c>
      <c r="Z1916">
        <f>1+MOD($A1916,20)</f>
        <v/>
      </c>
      <c r="AA1916" s="8">
        <f>ROUND($Y1916*(0.08+MOD($A1916,17)/100),2)</f>
        <v/>
      </c>
      <c r="AB1916">
        <f>IF(MOD($A1916,10)&lt;7,"Да","Нет")</f>
        <v/>
      </c>
      <c r="AC1916">
        <f>$R1916&amp;" / "&amp;$S1916&amp;" / "&amp;$T1916</f>
        <v/>
      </c>
      <c r="AD1916">
        <f>1</f>
        <v/>
      </c>
      <c r="AE1916">
        <f>IF($A1916&lt;=Settings!$B$4,"до 100",IF($A1916&lt;=Settings!$B$5,"до 10 000",IF($A1916&lt;=Settings!$B$6,"до 100 000","100 000+")))</f>
        <v/>
      </c>
    </row>
    <row r="1917">
      <c r="A1917">
        <f>ROW()-1</f>
        <v/>
      </c>
      <c r="B1917">
        <f>IF($A1917&lt;=Settings!$B$4,"small_control",IF($A1917&lt;=Settings!$B$5,"medium_10k",IF($A1917&lt;=Settings!$B$6,"large_100k","extreme_1m")))</f>
        <v/>
      </c>
      <c r="C1917">
        <f>"ORD-"&amp;TEXT(QUOTIENT($A1917-1,3)+1,"0000000")</f>
        <v/>
      </c>
      <c r="D1917">
        <f>"LINE-"&amp;TEXT($A1917,"0000000")</f>
        <v/>
      </c>
      <c r="E1917" s="7">
        <f>Settings!$B$2+$A1917-1</f>
        <v/>
      </c>
      <c r="F1917" s="7">
        <f>Settings!$B$2+MOD($A1917-1,Settings!$B$7)</f>
        <v/>
      </c>
      <c r="G1917">
        <f>YEAR($F1917)</f>
        <v/>
      </c>
      <c r="H1917">
        <f>"Q"&amp;ROUNDUP(MONTH($F1917)/3,0)</f>
        <v/>
      </c>
      <c r="I1917">
        <f>MONTH($F1917)</f>
        <v/>
      </c>
      <c r="J1917">
        <f>CHOOSE(MONTH($F1917),"Январь","Февраль","Март","Апрель","Май","Июнь","Июль","Август","Сентябрь","Октябрь","Ноябрь","Декабрь")</f>
        <v/>
      </c>
      <c r="K1917">
        <f>DAY($F1917)</f>
        <v/>
      </c>
      <c r="L1917">
        <f>IF(MOD($A1917,10)&lt;7,"ФО_01_Крупный","ФО_"&amp;TEXT(MOD($A1917,8)+1,"00"))</f>
        <v/>
      </c>
      <c r="M1917">
        <f>IF($AB1917="Да","Регион_001_Крупный","Регион_"&amp;TEXT(MOD(QUOTIENT($A1917-1,20),180)+1,"000"))</f>
        <v/>
      </c>
      <c r="N1917">
        <f>IF($AB1917="Да","Город_"&amp;TEXT(MOD($A1917-1,250)+1,"0000"),"Город_"&amp;TEXT(MOD($A1917-1,3000)+1,"0000"))</f>
        <v/>
      </c>
      <c r="O1917">
        <f>IF($AB1917="Да","Холдинг_Крупный","Холдинг_"&amp;TEXT(MOD(QUOTIENT($A1917-1,10000),20)+1,"00"))</f>
        <v/>
      </c>
      <c r="P1917">
        <f>IF($AB1917="Да","Организация_Крупная","Организация_"&amp;TEXT(MOD(QUOTIENT($A1917-1,500),600)+1,"000"))</f>
        <v/>
      </c>
      <c r="Q1917">
        <f>"Отдел_"&amp;TEXT(MOD(QUOTIENT($A1917-1,50),100)+1,"000")</f>
        <v/>
      </c>
      <c r="R1917">
        <f>IF($AB1917="Да","Группа_Крупная","Группа_"&amp;TEXT(MOD(QUOTIENT($A1917-1,5000),30)+1,"00"))</f>
        <v/>
      </c>
      <c r="S1917">
        <f>IF($AB1917="Да","Категория_Крупная","Категория_"&amp;TEXT(MOD(QUOTIENT($A1917-1,500),120)+1,"000"))</f>
        <v/>
      </c>
      <c r="T1917">
        <f>IF($AB1917="Да","Подкатегория_Крупная","Подкатегория_"&amp;TEXT(MOD(QUOTIENT($A1917-1,50),300)+1,"000"))</f>
        <v/>
      </c>
      <c r="U1917">
        <f>"SKU_"&amp;TEXT($A1917,"0000000")</f>
        <v/>
      </c>
      <c r="V1917">
        <f>CHOOSE(MOD($A1917-1,4)+1,"Enterprise","SMB","Госсектор","Розница")</f>
        <v/>
      </c>
      <c r="W1917">
        <f>"Клиент_"&amp;TEXT(MOD($A1917-1,20000)+1,"00000")</f>
        <v/>
      </c>
      <c r="X1917">
        <f>CHOOSE(MOD($A1917-1,5)+1,"Портал","API","Импорт","Ручной ввод","Интеграция")</f>
        <v/>
      </c>
      <c r="Y1917" s="8">
        <f>ROUND(1000+MOD($A1917*37,90000)+IF($AB1917="Да",5000,0),2)</f>
        <v/>
      </c>
      <c r="Z1917">
        <f>1+MOD($A1917,20)</f>
        <v/>
      </c>
      <c r="AA1917" s="8">
        <f>ROUND($Y1917*(0.08+MOD($A1917,17)/100),2)</f>
        <v/>
      </c>
      <c r="AB1917">
        <f>IF(MOD($A1917,10)&lt;7,"Да","Нет")</f>
        <v/>
      </c>
      <c r="AC1917">
        <f>$R1917&amp;" / "&amp;$S1917&amp;" / "&amp;$T1917</f>
        <v/>
      </c>
      <c r="AD1917">
        <f>1</f>
        <v/>
      </c>
      <c r="AE1917">
        <f>IF($A1917&lt;=Settings!$B$4,"до 100",IF($A1917&lt;=Settings!$B$5,"до 10 000",IF($A1917&lt;=Settings!$B$6,"до 100 000","100 000+")))</f>
        <v/>
      </c>
    </row>
    <row r="1918">
      <c r="A1918">
        <f>ROW()-1</f>
        <v/>
      </c>
      <c r="B1918">
        <f>IF($A1918&lt;=Settings!$B$4,"small_control",IF($A1918&lt;=Settings!$B$5,"medium_10k",IF($A1918&lt;=Settings!$B$6,"large_100k","extreme_1m")))</f>
        <v/>
      </c>
      <c r="C1918">
        <f>"ORD-"&amp;TEXT(QUOTIENT($A1918-1,3)+1,"0000000")</f>
        <v/>
      </c>
      <c r="D1918">
        <f>"LINE-"&amp;TEXT($A1918,"0000000")</f>
        <v/>
      </c>
      <c r="E1918" s="7">
        <f>Settings!$B$2+$A1918-1</f>
        <v/>
      </c>
      <c r="F1918" s="7">
        <f>Settings!$B$2+MOD($A1918-1,Settings!$B$7)</f>
        <v/>
      </c>
      <c r="G1918">
        <f>YEAR($F1918)</f>
        <v/>
      </c>
      <c r="H1918">
        <f>"Q"&amp;ROUNDUP(MONTH($F1918)/3,0)</f>
        <v/>
      </c>
      <c r="I1918">
        <f>MONTH($F1918)</f>
        <v/>
      </c>
      <c r="J1918">
        <f>CHOOSE(MONTH($F1918),"Январь","Февраль","Март","Апрель","Май","Июнь","Июль","Август","Сентябрь","Октябрь","Ноябрь","Декабрь")</f>
        <v/>
      </c>
      <c r="K1918">
        <f>DAY($F1918)</f>
        <v/>
      </c>
      <c r="L1918">
        <f>IF(MOD($A1918,10)&lt;7,"ФО_01_Крупный","ФО_"&amp;TEXT(MOD($A1918,8)+1,"00"))</f>
        <v/>
      </c>
      <c r="M1918">
        <f>IF($AB1918="Да","Регион_001_Крупный","Регион_"&amp;TEXT(MOD(QUOTIENT($A1918-1,20),180)+1,"000"))</f>
        <v/>
      </c>
      <c r="N1918">
        <f>IF($AB1918="Да","Город_"&amp;TEXT(MOD($A1918-1,250)+1,"0000"),"Город_"&amp;TEXT(MOD($A1918-1,3000)+1,"0000"))</f>
        <v/>
      </c>
      <c r="O1918">
        <f>IF($AB1918="Да","Холдинг_Крупный","Холдинг_"&amp;TEXT(MOD(QUOTIENT($A1918-1,10000),20)+1,"00"))</f>
        <v/>
      </c>
      <c r="P1918">
        <f>IF($AB1918="Да","Организация_Крупная","Организация_"&amp;TEXT(MOD(QUOTIENT($A1918-1,500),600)+1,"000"))</f>
        <v/>
      </c>
      <c r="Q1918">
        <f>"Отдел_"&amp;TEXT(MOD(QUOTIENT($A1918-1,50),100)+1,"000")</f>
        <v/>
      </c>
      <c r="R1918">
        <f>IF($AB1918="Да","Группа_Крупная","Группа_"&amp;TEXT(MOD(QUOTIENT($A1918-1,5000),30)+1,"00"))</f>
        <v/>
      </c>
      <c r="S1918">
        <f>IF($AB1918="Да","Категория_Крупная","Категория_"&amp;TEXT(MOD(QUOTIENT($A1918-1,500),120)+1,"000"))</f>
        <v/>
      </c>
      <c r="T1918">
        <f>IF($AB1918="Да","Подкатегория_Крупная","Подкатегория_"&amp;TEXT(MOD(QUOTIENT($A1918-1,50),300)+1,"000"))</f>
        <v/>
      </c>
      <c r="U1918">
        <f>"SKU_"&amp;TEXT($A1918,"0000000")</f>
        <v/>
      </c>
      <c r="V1918">
        <f>CHOOSE(MOD($A1918-1,4)+1,"Enterprise","SMB","Госсектор","Розница")</f>
        <v/>
      </c>
      <c r="W1918">
        <f>"Клиент_"&amp;TEXT(MOD($A1918-1,20000)+1,"00000")</f>
        <v/>
      </c>
      <c r="X1918">
        <f>CHOOSE(MOD($A1918-1,5)+1,"Портал","API","Импорт","Ручной ввод","Интеграция")</f>
        <v/>
      </c>
      <c r="Y1918" s="8">
        <f>ROUND(1000+MOD($A1918*37,90000)+IF($AB1918="Да",5000,0),2)</f>
        <v/>
      </c>
      <c r="Z1918">
        <f>1+MOD($A1918,20)</f>
        <v/>
      </c>
      <c r="AA1918" s="8">
        <f>ROUND($Y1918*(0.08+MOD($A1918,17)/100),2)</f>
        <v/>
      </c>
      <c r="AB1918">
        <f>IF(MOD($A1918,10)&lt;7,"Да","Нет")</f>
        <v/>
      </c>
      <c r="AC1918">
        <f>$R1918&amp;" / "&amp;$S1918&amp;" / "&amp;$T1918</f>
        <v/>
      </c>
      <c r="AD1918">
        <f>1</f>
        <v/>
      </c>
      <c r="AE1918">
        <f>IF($A1918&lt;=Settings!$B$4,"до 100",IF($A1918&lt;=Settings!$B$5,"до 10 000",IF($A1918&lt;=Settings!$B$6,"до 100 000","100 000+")))</f>
        <v/>
      </c>
    </row>
    <row r="1919">
      <c r="A1919">
        <f>ROW()-1</f>
        <v/>
      </c>
      <c r="B1919">
        <f>IF($A1919&lt;=Settings!$B$4,"small_control",IF($A1919&lt;=Settings!$B$5,"medium_10k",IF($A1919&lt;=Settings!$B$6,"large_100k","extreme_1m")))</f>
        <v/>
      </c>
      <c r="C1919">
        <f>"ORD-"&amp;TEXT(QUOTIENT($A1919-1,3)+1,"0000000")</f>
        <v/>
      </c>
      <c r="D1919">
        <f>"LINE-"&amp;TEXT($A1919,"0000000")</f>
        <v/>
      </c>
      <c r="E1919" s="7">
        <f>Settings!$B$2+$A1919-1</f>
        <v/>
      </c>
      <c r="F1919" s="7">
        <f>Settings!$B$2+MOD($A1919-1,Settings!$B$7)</f>
        <v/>
      </c>
      <c r="G1919">
        <f>YEAR($F1919)</f>
        <v/>
      </c>
      <c r="H1919">
        <f>"Q"&amp;ROUNDUP(MONTH($F1919)/3,0)</f>
        <v/>
      </c>
      <c r="I1919">
        <f>MONTH($F1919)</f>
        <v/>
      </c>
      <c r="J1919">
        <f>CHOOSE(MONTH($F1919),"Январь","Февраль","Март","Апрель","Май","Июнь","Июль","Август","Сентябрь","Октябрь","Ноябрь","Декабрь")</f>
        <v/>
      </c>
      <c r="K1919">
        <f>DAY($F1919)</f>
        <v/>
      </c>
      <c r="L1919">
        <f>IF(MOD($A1919,10)&lt;7,"ФО_01_Крупный","ФО_"&amp;TEXT(MOD($A1919,8)+1,"00"))</f>
        <v/>
      </c>
      <c r="M1919">
        <f>IF($AB1919="Да","Регион_001_Крупный","Регион_"&amp;TEXT(MOD(QUOTIENT($A1919-1,20),180)+1,"000"))</f>
        <v/>
      </c>
      <c r="N1919">
        <f>IF($AB1919="Да","Город_"&amp;TEXT(MOD($A1919-1,250)+1,"0000"),"Город_"&amp;TEXT(MOD($A1919-1,3000)+1,"0000"))</f>
        <v/>
      </c>
      <c r="O1919">
        <f>IF($AB1919="Да","Холдинг_Крупный","Холдинг_"&amp;TEXT(MOD(QUOTIENT($A1919-1,10000),20)+1,"00"))</f>
        <v/>
      </c>
      <c r="P1919">
        <f>IF($AB1919="Да","Организация_Крупная","Организация_"&amp;TEXT(MOD(QUOTIENT($A1919-1,500),600)+1,"000"))</f>
        <v/>
      </c>
      <c r="Q1919">
        <f>"Отдел_"&amp;TEXT(MOD(QUOTIENT($A1919-1,50),100)+1,"000")</f>
        <v/>
      </c>
      <c r="R1919">
        <f>IF($AB1919="Да","Группа_Крупная","Группа_"&amp;TEXT(MOD(QUOTIENT($A1919-1,5000),30)+1,"00"))</f>
        <v/>
      </c>
      <c r="S1919">
        <f>IF($AB1919="Да","Категория_Крупная","Категория_"&amp;TEXT(MOD(QUOTIENT($A1919-1,500),120)+1,"000"))</f>
        <v/>
      </c>
      <c r="T1919">
        <f>IF($AB1919="Да","Подкатегория_Крупная","Подкатегория_"&amp;TEXT(MOD(QUOTIENT($A1919-1,50),300)+1,"000"))</f>
        <v/>
      </c>
      <c r="U1919">
        <f>"SKU_"&amp;TEXT($A1919,"0000000")</f>
        <v/>
      </c>
      <c r="V1919">
        <f>CHOOSE(MOD($A1919-1,4)+1,"Enterprise","SMB","Госсектор","Розница")</f>
        <v/>
      </c>
      <c r="W1919">
        <f>"Клиент_"&amp;TEXT(MOD($A1919-1,20000)+1,"00000")</f>
        <v/>
      </c>
      <c r="X1919">
        <f>CHOOSE(MOD($A1919-1,5)+1,"Портал","API","Импорт","Ручной ввод","Интеграция")</f>
        <v/>
      </c>
      <c r="Y1919" s="8">
        <f>ROUND(1000+MOD($A1919*37,90000)+IF($AB1919="Да",5000,0),2)</f>
        <v/>
      </c>
      <c r="Z1919">
        <f>1+MOD($A1919,20)</f>
        <v/>
      </c>
      <c r="AA1919" s="8">
        <f>ROUND($Y1919*(0.08+MOD($A1919,17)/100),2)</f>
        <v/>
      </c>
      <c r="AB1919">
        <f>IF(MOD($A1919,10)&lt;7,"Да","Нет")</f>
        <v/>
      </c>
      <c r="AC1919">
        <f>$R1919&amp;" / "&amp;$S1919&amp;" / "&amp;$T1919</f>
        <v/>
      </c>
      <c r="AD1919">
        <f>1</f>
        <v/>
      </c>
      <c r="AE1919">
        <f>IF($A1919&lt;=Settings!$B$4,"до 100",IF($A1919&lt;=Settings!$B$5,"до 10 000",IF($A1919&lt;=Settings!$B$6,"до 100 000","100 000+")))</f>
        <v/>
      </c>
    </row>
    <row r="1920">
      <c r="A1920">
        <f>ROW()-1</f>
        <v/>
      </c>
      <c r="B1920">
        <f>IF($A1920&lt;=Settings!$B$4,"small_control",IF($A1920&lt;=Settings!$B$5,"medium_10k",IF($A1920&lt;=Settings!$B$6,"large_100k","extreme_1m")))</f>
        <v/>
      </c>
      <c r="C1920">
        <f>"ORD-"&amp;TEXT(QUOTIENT($A1920-1,3)+1,"0000000")</f>
        <v/>
      </c>
      <c r="D1920">
        <f>"LINE-"&amp;TEXT($A1920,"0000000")</f>
        <v/>
      </c>
      <c r="E1920" s="7">
        <f>Settings!$B$2+$A1920-1</f>
        <v/>
      </c>
      <c r="F1920" s="7">
        <f>Settings!$B$2+MOD($A1920-1,Settings!$B$7)</f>
        <v/>
      </c>
      <c r="G1920">
        <f>YEAR($F1920)</f>
        <v/>
      </c>
      <c r="H1920">
        <f>"Q"&amp;ROUNDUP(MONTH($F1920)/3,0)</f>
        <v/>
      </c>
      <c r="I1920">
        <f>MONTH($F1920)</f>
        <v/>
      </c>
      <c r="J1920">
        <f>CHOOSE(MONTH($F1920),"Январь","Февраль","Март","Апрель","Май","Июнь","Июль","Август","Сентябрь","Октябрь","Ноябрь","Декабрь")</f>
        <v/>
      </c>
      <c r="K1920">
        <f>DAY($F1920)</f>
        <v/>
      </c>
      <c r="L1920">
        <f>IF(MOD($A1920,10)&lt;7,"ФО_01_Крупный","ФО_"&amp;TEXT(MOD($A1920,8)+1,"00"))</f>
        <v/>
      </c>
      <c r="M1920">
        <f>IF($AB1920="Да","Регион_001_Крупный","Регион_"&amp;TEXT(MOD(QUOTIENT($A1920-1,20),180)+1,"000"))</f>
        <v/>
      </c>
      <c r="N1920">
        <f>IF($AB1920="Да","Город_"&amp;TEXT(MOD($A1920-1,250)+1,"0000"),"Город_"&amp;TEXT(MOD($A1920-1,3000)+1,"0000"))</f>
        <v/>
      </c>
      <c r="O1920">
        <f>IF($AB1920="Да","Холдинг_Крупный","Холдинг_"&amp;TEXT(MOD(QUOTIENT($A1920-1,10000),20)+1,"00"))</f>
        <v/>
      </c>
      <c r="P1920">
        <f>IF($AB1920="Да","Организация_Крупная","Организация_"&amp;TEXT(MOD(QUOTIENT($A1920-1,500),600)+1,"000"))</f>
        <v/>
      </c>
      <c r="Q1920">
        <f>"Отдел_"&amp;TEXT(MOD(QUOTIENT($A1920-1,50),100)+1,"000")</f>
        <v/>
      </c>
      <c r="R1920">
        <f>IF($AB1920="Да","Группа_Крупная","Группа_"&amp;TEXT(MOD(QUOTIENT($A1920-1,5000),30)+1,"00"))</f>
        <v/>
      </c>
      <c r="S1920">
        <f>IF($AB1920="Да","Категория_Крупная","Категория_"&amp;TEXT(MOD(QUOTIENT($A1920-1,500),120)+1,"000"))</f>
        <v/>
      </c>
      <c r="T1920">
        <f>IF($AB1920="Да","Подкатегория_Крупная","Подкатегория_"&amp;TEXT(MOD(QUOTIENT($A1920-1,50),300)+1,"000"))</f>
        <v/>
      </c>
      <c r="U1920">
        <f>"SKU_"&amp;TEXT($A1920,"0000000")</f>
        <v/>
      </c>
      <c r="V1920">
        <f>CHOOSE(MOD($A1920-1,4)+1,"Enterprise","SMB","Госсектор","Розница")</f>
        <v/>
      </c>
      <c r="W1920">
        <f>"Клиент_"&amp;TEXT(MOD($A1920-1,20000)+1,"00000")</f>
        <v/>
      </c>
      <c r="X1920">
        <f>CHOOSE(MOD($A1920-1,5)+1,"Портал","API","Импорт","Ручной ввод","Интеграция")</f>
        <v/>
      </c>
      <c r="Y1920" s="8">
        <f>ROUND(1000+MOD($A1920*37,90000)+IF($AB1920="Да",5000,0),2)</f>
        <v/>
      </c>
      <c r="Z1920">
        <f>1+MOD($A1920,20)</f>
        <v/>
      </c>
      <c r="AA1920" s="8">
        <f>ROUND($Y1920*(0.08+MOD($A1920,17)/100),2)</f>
        <v/>
      </c>
      <c r="AB1920">
        <f>IF(MOD($A1920,10)&lt;7,"Да","Нет")</f>
        <v/>
      </c>
      <c r="AC1920">
        <f>$R1920&amp;" / "&amp;$S1920&amp;" / "&amp;$T1920</f>
        <v/>
      </c>
      <c r="AD1920">
        <f>1</f>
        <v/>
      </c>
      <c r="AE1920">
        <f>IF($A1920&lt;=Settings!$B$4,"до 100",IF($A1920&lt;=Settings!$B$5,"до 10 000",IF($A1920&lt;=Settings!$B$6,"до 100 000","100 000+")))</f>
        <v/>
      </c>
    </row>
    <row r="1921">
      <c r="A1921">
        <f>ROW()-1</f>
        <v/>
      </c>
      <c r="B1921">
        <f>IF($A1921&lt;=Settings!$B$4,"small_control",IF($A1921&lt;=Settings!$B$5,"medium_10k",IF($A1921&lt;=Settings!$B$6,"large_100k","extreme_1m")))</f>
        <v/>
      </c>
      <c r="C1921">
        <f>"ORD-"&amp;TEXT(QUOTIENT($A1921-1,3)+1,"0000000")</f>
        <v/>
      </c>
      <c r="D1921">
        <f>"LINE-"&amp;TEXT($A1921,"0000000")</f>
        <v/>
      </c>
      <c r="E1921" s="7">
        <f>Settings!$B$2+$A1921-1</f>
        <v/>
      </c>
      <c r="F1921" s="7">
        <f>Settings!$B$2+MOD($A1921-1,Settings!$B$7)</f>
        <v/>
      </c>
      <c r="G1921">
        <f>YEAR($F1921)</f>
        <v/>
      </c>
      <c r="H1921">
        <f>"Q"&amp;ROUNDUP(MONTH($F1921)/3,0)</f>
        <v/>
      </c>
      <c r="I1921">
        <f>MONTH($F1921)</f>
        <v/>
      </c>
      <c r="J1921">
        <f>CHOOSE(MONTH($F1921),"Январь","Февраль","Март","Апрель","Май","Июнь","Июль","Август","Сентябрь","Октябрь","Ноябрь","Декабрь")</f>
        <v/>
      </c>
      <c r="K1921">
        <f>DAY($F1921)</f>
        <v/>
      </c>
      <c r="L1921">
        <f>IF(MOD($A1921,10)&lt;7,"ФО_01_Крупный","ФО_"&amp;TEXT(MOD($A1921,8)+1,"00"))</f>
        <v/>
      </c>
      <c r="M1921">
        <f>IF($AB1921="Да","Регион_001_Крупный","Регион_"&amp;TEXT(MOD(QUOTIENT($A1921-1,20),180)+1,"000"))</f>
        <v/>
      </c>
      <c r="N1921">
        <f>IF($AB1921="Да","Город_"&amp;TEXT(MOD($A1921-1,250)+1,"0000"),"Город_"&amp;TEXT(MOD($A1921-1,3000)+1,"0000"))</f>
        <v/>
      </c>
      <c r="O1921">
        <f>IF($AB1921="Да","Холдинг_Крупный","Холдинг_"&amp;TEXT(MOD(QUOTIENT($A1921-1,10000),20)+1,"00"))</f>
        <v/>
      </c>
      <c r="P1921">
        <f>IF($AB1921="Да","Организация_Крупная","Организация_"&amp;TEXT(MOD(QUOTIENT($A1921-1,500),600)+1,"000"))</f>
        <v/>
      </c>
      <c r="Q1921">
        <f>"Отдел_"&amp;TEXT(MOD(QUOTIENT($A1921-1,50),100)+1,"000")</f>
        <v/>
      </c>
      <c r="R1921">
        <f>IF($AB1921="Да","Группа_Крупная","Группа_"&amp;TEXT(MOD(QUOTIENT($A1921-1,5000),30)+1,"00"))</f>
        <v/>
      </c>
      <c r="S1921">
        <f>IF($AB1921="Да","Категория_Крупная","Категория_"&amp;TEXT(MOD(QUOTIENT($A1921-1,500),120)+1,"000"))</f>
        <v/>
      </c>
      <c r="T1921">
        <f>IF($AB1921="Да","Подкатегория_Крупная","Подкатегория_"&amp;TEXT(MOD(QUOTIENT($A1921-1,50),300)+1,"000"))</f>
        <v/>
      </c>
      <c r="U1921">
        <f>"SKU_"&amp;TEXT($A1921,"0000000")</f>
        <v/>
      </c>
      <c r="V1921">
        <f>CHOOSE(MOD($A1921-1,4)+1,"Enterprise","SMB","Госсектор","Розница")</f>
        <v/>
      </c>
      <c r="W1921">
        <f>"Клиент_"&amp;TEXT(MOD($A1921-1,20000)+1,"00000")</f>
        <v/>
      </c>
      <c r="X1921">
        <f>CHOOSE(MOD($A1921-1,5)+1,"Портал","API","Импорт","Ручной ввод","Интеграция")</f>
        <v/>
      </c>
      <c r="Y1921" s="8">
        <f>ROUND(1000+MOD($A1921*37,90000)+IF($AB1921="Да",5000,0),2)</f>
        <v/>
      </c>
      <c r="Z1921">
        <f>1+MOD($A1921,20)</f>
        <v/>
      </c>
      <c r="AA1921" s="8">
        <f>ROUND($Y1921*(0.08+MOD($A1921,17)/100),2)</f>
        <v/>
      </c>
      <c r="AB1921">
        <f>IF(MOD($A1921,10)&lt;7,"Да","Нет")</f>
        <v/>
      </c>
      <c r="AC1921">
        <f>$R1921&amp;" / "&amp;$S1921&amp;" / "&amp;$T1921</f>
        <v/>
      </c>
      <c r="AD1921">
        <f>1</f>
        <v/>
      </c>
      <c r="AE1921">
        <f>IF($A1921&lt;=Settings!$B$4,"до 100",IF($A1921&lt;=Settings!$B$5,"до 10 000",IF($A1921&lt;=Settings!$B$6,"до 100 000","100 000+")))</f>
        <v/>
      </c>
    </row>
    <row r="1922">
      <c r="A1922">
        <f>ROW()-1</f>
        <v/>
      </c>
      <c r="B1922">
        <f>IF($A1922&lt;=Settings!$B$4,"small_control",IF($A1922&lt;=Settings!$B$5,"medium_10k",IF($A1922&lt;=Settings!$B$6,"large_100k","extreme_1m")))</f>
        <v/>
      </c>
      <c r="C1922">
        <f>"ORD-"&amp;TEXT(QUOTIENT($A1922-1,3)+1,"0000000")</f>
        <v/>
      </c>
      <c r="D1922">
        <f>"LINE-"&amp;TEXT($A1922,"0000000")</f>
        <v/>
      </c>
      <c r="E1922" s="7">
        <f>Settings!$B$2+$A1922-1</f>
        <v/>
      </c>
      <c r="F1922" s="7">
        <f>Settings!$B$2+MOD($A1922-1,Settings!$B$7)</f>
        <v/>
      </c>
      <c r="G1922">
        <f>YEAR($F1922)</f>
        <v/>
      </c>
      <c r="H1922">
        <f>"Q"&amp;ROUNDUP(MONTH($F1922)/3,0)</f>
        <v/>
      </c>
      <c r="I1922">
        <f>MONTH($F1922)</f>
        <v/>
      </c>
      <c r="J1922">
        <f>CHOOSE(MONTH($F1922),"Январь","Февраль","Март","Апрель","Май","Июнь","Июль","Август","Сентябрь","Октябрь","Ноябрь","Декабрь")</f>
        <v/>
      </c>
      <c r="K1922">
        <f>DAY($F1922)</f>
        <v/>
      </c>
      <c r="L1922">
        <f>IF(MOD($A1922,10)&lt;7,"ФО_01_Крупный","ФО_"&amp;TEXT(MOD($A1922,8)+1,"00"))</f>
        <v/>
      </c>
      <c r="M1922">
        <f>IF($AB1922="Да","Регион_001_Крупный","Регион_"&amp;TEXT(MOD(QUOTIENT($A1922-1,20),180)+1,"000"))</f>
        <v/>
      </c>
      <c r="N1922">
        <f>IF($AB1922="Да","Город_"&amp;TEXT(MOD($A1922-1,250)+1,"0000"),"Город_"&amp;TEXT(MOD($A1922-1,3000)+1,"0000"))</f>
        <v/>
      </c>
      <c r="O1922">
        <f>IF($AB1922="Да","Холдинг_Крупный","Холдинг_"&amp;TEXT(MOD(QUOTIENT($A1922-1,10000),20)+1,"00"))</f>
        <v/>
      </c>
      <c r="P1922">
        <f>IF($AB1922="Да","Организация_Крупная","Организация_"&amp;TEXT(MOD(QUOTIENT($A1922-1,500),600)+1,"000"))</f>
        <v/>
      </c>
      <c r="Q1922">
        <f>"Отдел_"&amp;TEXT(MOD(QUOTIENT($A1922-1,50),100)+1,"000")</f>
        <v/>
      </c>
      <c r="R1922">
        <f>IF($AB1922="Да","Группа_Крупная","Группа_"&amp;TEXT(MOD(QUOTIENT($A1922-1,5000),30)+1,"00"))</f>
        <v/>
      </c>
      <c r="S1922">
        <f>IF($AB1922="Да","Категория_Крупная","Категория_"&amp;TEXT(MOD(QUOTIENT($A1922-1,500),120)+1,"000"))</f>
        <v/>
      </c>
      <c r="T1922">
        <f>IF($AB1922="Да","Подкатегория_Крупная","Подкатегория_"&amp;TEXT(MOD(QUOTIENT($A1922-1,50),300)+1,"000"))</f>
        <v/>
      </c>
      <c r="U1922">
        <f>"SKU_"&amp;TEXT($A1922,"0000000")</f>
        <v/>
      </c>
      <c r="V1922">
        <f>CHOOSE(MOD($A1922-1,4)+1,"Enterprise","SMB","Госсектор","Розница")</f>
        <v/>
      </c>
      <c r="W1922">
        <f>"Клиент_"&amp;TEXT(MOD($A1922-1,20000)+1,"00000")</f>
        <v/>
      </c>
      <c r="X1922">
        <f>CHOOSE(MOD($A1922-1,5)+1,"Портал","API","Импорт","Ручной ввод","Интеграция")</f>
        <v/>
      </c>
      <c r="Y1922" s="8">
        <f>ROUND(1000+MOD($A1922*37,90000)+IF($AB1922="Да",5000,0),2)</f>
        <v/>
      </c>
      <c r="Z1922">
        <f>1+MOD($A1922,20)</f>
        <v/>
      </c>
      <c r="AA1922" s="8">
        <f>ROUND($Y1922*(0.08+MOD($A1922,17)/100),2)</f>
        <v/>
      </c>
      <c r="AB1922">
        <f>IF(MOD($A1922,10)&lt;7,"Да","Нет")</f>
        <v/>
      </c>
      <c r="AC1922">
        <f>$R1922&amp;" / "&amp;$S1922&amp;" / "&amp;$T1922</f>
        <v/>
      </c>
      <c r="AD1922">
        <f>1</f>
        <v/>
      </c>
      <c r="AE1922">
        <f>IF($A1922&lt;=Settings!$B$4,"до 100",IF($A1922&lt;=Settings!$B$5,"до 10 000",IF($A1922&lt;=Settings!$B$6,"до 100 000","100 000+")))</f>
        <v/>
      </c>
    </row>
    <row r="1923">
      <c r="A1923">
        <f>ROW()-1</f>
        <v/>
      </c>
      <c r="B1923">
        <f>IF($A1923&lt;=Settings!$B$4,"small_control",IF($A1923&lt;=Settings!$B$5,"medium_10k",IF($A1923&lt;=Settings!$B$6,"large_100k","extreme_1m")))</f>
        <v/>
      </c>
      <c r="C1923">
        <f>"ORD-"&amp;TEXT(QUOTIENT($A1923-1,3)+1,"0000000")</f>
        <v/>
      </c>
      <c r="D1923">
        <f>"LINE-"&amp;TEXT($A1923,"0000000")</f>
        <v/>
      </c>
      <c r="E1923" s="7">
        <f>Settings!$B$2+$A1923-1</f>
        <v/>
      </c>
      <c r="F1923" s="7">
        <f>Settings!$B$2+MOD($A1923-1,Settings!$B$7)</f>
        <v/>
      </c>
      <c r="G1923">
        <f>YEAR($F1923)</f>
        <v/>
      </c>
      <c r="H1923">
        <f>"Q"&amp;ROUNDUP(MONTH($F1923)/3,0)</f>
        <v/>
      </c>
      <c r="I1923">
        <f>MONTH($F1923)</f>
        <v/>
      </c>
      <c r="J1923">
        <f>CHOOSE(MONTH($F1923),"Январь","Февраль","Март","Апрель","Май","Июнь","Июль","Август","Сентябрь","Октябрь","Ноябрь","Декабрь")</f>
        <v/>
      </c>
      <c r="K1923">
        <f>DAY($F1923)</f>
        <v/>
      </c>
      <c r="L1923">
        <f>IF(MOD($A1923,10)&lt;7,"ФО_01_Крупный","ФО_"&amp;TEXT(MOD($A1923,8)+1,"00"))</f>
        <v/>
      </c>
      <c r="M1923">
        <f>IF($AB1923="Да","Регион_001_Крупный","Регион_"&amp;TEXT(MOD(QUOTIENT($A1923-1,20),180)+1,"000"))</f>
        <v/>
      </c>
      <c r="N1923">
        <f>IF($AB1923="Да","Город_"&amp;TEXT(MOD($A1923-1,250)+1,"0000"),"Город_"&amp;TEXT(MOD($A1923-1,3000)+1,"0000"))</f>
        <v/>
      </c>
      <c r="O1923">
        <f>IF($AB1923="Да","Холдинг_Крупный","Холдинг_"&amp;TEXT(MOD(QUOTIENT($A1923-1,10000),20)+1,"00"))</f>
        <v/>
      </c>
      <c r="P1923">
        <f>IF($AB1923="Да","Организация_Крупная","Организация_"&amp;TEXT(MOD(QUOTIENT($A1923-1,500),600)+1,"000"))</f>
        <v/>
      </c>
      <c r="Q1923">
        <f>"Отдел_"&amp;TEXT(MOD(QUOTIENT($A1923-1,50),100)+1,"000")</f>
        <v/>
      </c>
      <c r="R1923">
        <f>IF($AB1923="Да","Группа_Крупная","Группа_"&amp;TEXT(MOD(QUOTIENT($A1923-1,5000),30)+1,"00"))</f>
        <v/>
      </c>
      <c r="S1923">
        <f>IF($AB1923="Да","Категория_Крупная","Категория_"&amp;TEXT(MOD(QUOTIENT($A1923-1,500),120)+1,"000"))</f>
        <v/>
      </c>
      <c r="T1923">
        <f>IF($AB1923="Да","Подкатегория_Крупная","Подкатегория_"&amp;TEXT(MOD(QUOTIENT($A1923-1,50),300)+1,"000"))</f>
        <v/>
      </c>
      <c r="U1923">
        <f>"SKU_"&amp;TEXT($A1923,"0000000")</f>
        <v/>
      </c>
      <c r="V1923">
        <f>CHOOSE(MOD($A1923-1,4)+1,"Enterprise","SMB","Госсектор","Розница")</f>
        <v/>
      </c>
      <c r="W1923">
        <f>"Клиент_"&amp;TEXT(MOD($A1923-1,20000)+1,"00000")</f>
        <v/>
      </c>
      <c r="X1923">
        <f>CHOOSE(MOD($A1923-1,5)+1,"Портал","API","Импорт","Ручной ввод","Интеграция")</f>
        <v/>
      </c>
      <c r="Y1923" s="8">
        <f>ROUND(1000+MOD($A1923*37,90000)+IF($AB1923="Да",5000,0),2)</f>
        <v/>
      </c>
      <c r="Z1923">
        <f>1+MOD($A1923,20)</f>
        <v/>
      </c>
      <c r="AA1923" s="8">
        <f>ROUND($Y1923*(0.08+MOD($A1923,17)/100),2)</f>
        <v/>
      </c>
      <c r="AB1923">
        <f>IF(MOD($A1923,10)&lt;7,"Да","Нет")</f>
        <v/>
      </c>
      <c r="AC1923">
        <f>$R1923&amp;" / "&amp;$S1923&amp;" / "&amp;$T1923</f>
        <v/>
      </c>
      <c r="AD1923">
        <f>1</f>
        <v/>
      </c>
      <c r="AE1923">
        <f>IF($A1923&lt;=Settings!$B$4,"до 100",IF($A1923&lt;=Settings!$B$5,"до 10 000",IF($A1923&lt;=Settings!$B$6,"до 100 000","100 000+")))</f>
        <v/>
      </c>
    </row>
    <row r="1924">
      <c r="A1924">
        <f>ROW()-1</f>
        <v/>
      </c>
      <c r="B1924">
        <f>IF($A1924&lt;=Settings!$B$4,"small_control",IF($A1924&lt;=Settings!$B$5,"medium_10k",IF($A1924&lt;=Settings!$B$6,"large_100k","extreme_1m")))</f>
        <v/>
      </c>
      <c r="C1924">
        <f>"ORD-"&amp;TEXT(QUOTIENT($A1924-1,3)+1,"0000000")</f>
        <v/>
      </c>
      <c r="D1924">
        <f>"LINE-"&amp;TEXT($A1924,"0000000")</f>
        <v/>
      </c>
      <c r="E1924" s="7">
        <f>Settings!$B$2+$A1924-1</f>
        <v/>
      </c>
      <c r="F1924" s="7">
        <f>Settings!$B$2+MOD($A1924-1,Settings!$B$7)</f>
        <v/>
      </c>
      <c r="G1924">
        <f>YEAR($F1924)</f>
        <v/>
      </c>
      <c r="H1924">
        <f>"Q"&amp;ROUNDUP(MONTH($F1924)/3,0)</f>
        <v/>
      </c>
      <c r="I1924">
        <f>MONTH($F1924)</f>
        <v/>
      </c>
      <c r="J1924">
        <f>CHOOSE(MONTH($F1924),"Январь","Февраль","Март","Апрель","Май","Июнь","Июль","Август","Сентябрь","Октябрь","Ноябрь","Декабрь")</f>
        <v/>
      </c>
      <c r="K1924">
        <f>DAY($F1924)</f>
        <v/>
      </c>
      <c r="L1924">
        <f>IF(MOD($A1924,10)&lt;7,"ФО_01_Крупный","ФО_"&amp;TEXT(MOD($A1924,8)+1,"00"))</f>
        <v/>
      </c>
      <c r="M1924">
        <f>IF($AB1924="Да","Регион_001_Крупный","Регион_"&amp;TEXT(MOD(QUOTIENT($A1924-1,20),180)+1,"000"))</f>
        <v/>
      </c>
      <c r="N1924">
        <f>IF($AB1924="Да","Город_"&amp;TEXT(MOD($A1924-1,250)+1,"0000"),"Город_"&amp;TEXT(MOD($A1924-1,3000)+1,"0000"))</f>
        <v/>
      </c>
      <c r="O1924">
        <f>IF($AB1924="Да","Холдинг_Крупный","Холдинг_"&amp;TEXT(MOD(QUOTIENT($A1924-1,10000),20)+1,"00"))</f>
        <v/>
      </c>
      <c r="P1924">
        <f>IF($AB1924="Да","Организация_Крупная","Организация_"&amp;TEXT(MOD(QUOTIENT($A1924-1,500),600)+1,"000"))</f>
        <v/>
      </c>
      <c r="Q1924">
        <f>"Отдел_"&amp;TEXT(MOD(QUOTIENT($A1924-1,50),100)+1,"000")</f>
        <v/>
      </c>
      <c r="R1924">
        <f>IF($AB1924="Да","Группа_Крупная","Группа_"&amp;TEXT(MOD(QUOTIENT($A1924-1,5000),30)+1,"00"))</f>
        <v/>
      </c>
      <c r="S1924">
        <f>IF($AB1924="Да","Категория_Крупная","Категория_"&amp;TEXT(MOD(QUOTIENT($A1924-1,500),120)+1,"000"))</f>
        <v/>
      </c>
      <c r="T1924">
        <f>IF($AB1924="Да","Подкатегория_Крупная","Подкатегория_"&amp;TEXT(MOD(QUOTIENT($A1924-1,50),300)+1,"000"))</f>
        <v/>
      </c>
      <c r="U1924">
        <f>"SKU_"&amp;TEXT($A1924,"0000000")</f>
        <v/>
      </c>
      <c r="V1924">
        <f>CHOOSE(MOD($A1924-1,4)+1,"Enterprise","SMB","Госсектор","Розница")</f>
        <v/>
      </c>
      <c r="W1924">
        <f>"Клиент_"&amp;TEXT(MOD($A1924-1,20000)+1,"00000")</f>
        <v/>
      </c>
      <c r="X1924">
        <f>CHOOSE(MOD($A1924-1,5)+1,"Портал","API","Импорт","Ручной ввод","Интеграция")</f>
        <v/>
      </c>
      <c r="Y1924" s="8">
        <f>ROUND(1000+MOD($A1924*37,90000)+IF($AB1924="Да",5000,0),2)</f>
        <v/>
      </c>
      <c r="Z1924">
        <f>1+MOD($A1924,20)</f>
        <v/>
      </c>
      <c r="AA1924" s="8">
        <f>ROUND($Y1924*(0.08+MOD($A1924,17)/100),2)</f>
        <v/>
      </c>
      <c r="AB1924">
        <f>IF(MOD($A1924,10)&lt;7,"Да","Нет")</f>
        <v/>
      </c>
      <c r="AC1924">
        <f>$R1924&amp;" / "&amp;$S1924&amp;" / "&amp;$T1924</f>
        <v/>
      </c>
      <c r="AD1924">
        <f>1</f>
        <v/>
      </c>
      <c r="AE1924">
        <f>IF($A1924&lt;=Settings!$B$4,"до 100",IF($A1924&lt;=Settings!$B$5,"до 10 000",IF($A1924&lt;=Settings!$B$6,"до 100 000","100 000+")))</f>
        <v/>
      </c>
    </row>
    <row r="1925">
      <c r="A1925">
        <f>ROW()-1</f>
        <v/>
      </c>
      <c r="B1925">
        <f>IF($A1925&lt;=Settings!$B$4,"small_control",IF($A1925&lt;=Settings!$B$5,"medium_10k",IF($A1925&lt;=Settings!$B$6,"large_100k","extreme_1m")))</f>
        <v/>
      </c>
      <c r="C1925">
        <f>"ORD-"&amp;TEXT(QUOTIENT($A1925-1,3)+1,"0000000")</f>
        <v/>
      </c>
      <c r="D1925">
        <f>"LINE-"&amp;TEXT($A1925,"0000000")</f>
        <v/>
      </c>
      <c r="E1925" s="7">
        <f>Settings!$B$2+$A1925-1</f>
        <v/>
      </c>
      <c r="F1925" s="7">
        <f>Settings!$B$2+MOD($A1925-1,Settings!$B$7)</f>
        <v/>
      </c>
      <c r="G1925">
        <f>YEAR($F1925)</f>
        <v/>
      </c>
      <c r="H1925">
        <f>"Q"&amp;ROUNDUP(MONTH($F1925)/3,0)</f>
        <v/>
      </c>
      <c r="I1925">
        <f>MONTH($F1925)</f>
        <v/>
      </c>
      <c r="J1925">
        <f>CHOOSE(MONTH($F1925),"Январь","Февраль","Март","Апрель","Май","Июнь","Июль","Август","Сентябрь","Октябрь","Ноябрь","Декабрь")</f>
        <v/>
      </c>
      <c r="K1925">
        <f>DAY($F1925)</f>
        <v/>
      </c>
      <c r="L1925">
        <f>IF(MOD($A1925,10)&lt;7,"ФО_01_Крупный","ФО_"&amp;TEXT(MOD($A1925,8)+1,"00"))</f>
        <v/>
      </c>
      <c r="M1925">
        <f>IF($AB1925="Да","Регион_001_Крупный","Регион_"&amp;TEXT(MOD(QUOTIENT($A1925-1,20),180)+1,"000"))</f>
        <v/>
      </c>
      <c r="N1925">
        <f>IF($AB1925="Да","Город_"&amp;TEXT(MOD($A1925-1,250)+1,"0000"),"Город_"&amp;TEXT(MOD($A1925-1,3000)+1,"0000"))</f>
        <v/>
      </c>
      <c r="O1925">
        <f>IF($AB1925="Да","Холдинг_Крупный","Холдинг_"&amp;TEXT(MOD(QUOTIENT($A1925-1,10000),20)+1,"00"))</f>
        <v/>
      </c>
      <c r="P1925">
        <f>IF($AB1925="Да","Организация_Крупная","Организация_"&amp;TEXT(MOD(QUOTIENT($A1925-1,500),600)+1,"000"))</f>
        <v/>
      </c>
      <c r="Q1925">
        <f>"Отдел_"&amp;TEXT(MOD(QUOTIENT($A1925-1,50),100)+1,"000")</f>
        <v/>
      </c>
      <c r="R1925">
        <f>IF($AB1925="Да","Группа_Крупная","Группа_"&amp;TEXT(MOD(QUOTIENT($A1925-1,5000),30)+1,"00"))</f>
        <v/>
      </c>
      <c r="S1925">
        <f>IF($AB1925="Да","Категория_Крупная","Категория_"&amp;TEXT(MOD(QUOTIENT($A1925-1,500),120)+1,"000"))</f>
        <v/>
      </c>
      <c r="T1925">
        <f>IF($AB1925="Да","Подкатегория_Крупная","Подкатегория_"&amp;TEXT(MOD(QUOTIENT($A1925-1,50),300)+1,"000"))</f>
        <v/>
      </c>
      <c r="U1925">
        <f>"SKU_"&amp;TEXT($A1925,"0000000")</f>
        <v/>
      </c>
      <c r="V1925">
        <f>CHOOSE(MOD($A1925-1,4)+1,"Enterprise","SMB","Госсектор","Розница")</f>
        <v/>
      </c>
      <c r="W1925">
        <f>"Клиент_"&amp;TEXT(MOD($A1925-1,20000)+1,"00000")</f>
        <v/>
      </c>
      <c r="X1925">
        <f>CHOOSE(MOD($A1925-1,5)+1,"Портал","API","Импорт","Ручной ввод","Интеграция")</f>
        <v/>
      </c>
      <c r="Y1925" s="8">
        <f>ROUND(1000+MOD($A1925*37,90000)+IF($AB1925="Да",5000,0),2)</f>
        <v/>
      </c>
      <c r="Z1925">
        <f>1+MOD($A1925,20)</f>
        <v/>
      </c>
      <c r="AA1925" s="8">
        <f>ROUND($Y1925*(0.08+MOD($A1925,17)/100),2)</f>
        <v/>
      </c>
      <c r="AB1925">
        <f>IF(MOD($A1925,10)&lt;7,"Да","Нет")</f>
        <v/>
      </c>
      <c r="AC1925">
        <f>$R1925&amp;" / "&amp;$S1925&amp;" / "&amp;$T1925</f>
        <v/>
      </c>
      <c r="AD1925">
        <f>1</f>
        <v/>
      </c>
      <c r="AE1925">
        <f>IF($A1925&lt;=Settings!$B$4,"до 100",IF($A1925&lt;=Settings!$B$5,"до 10 000",IF($A1925&lt;=Settings!$B$6,"до 100 000","100 000+")))</f>
        <v/>
      </c>
    </row>
    <row r="1926">
      <c r="A1926">
        <f>ROW()-1</f>
        <v/>
      </c>
      <c r="B1926">
        <f>IF($A1926&lt;=Settings!$B$4,"small_control",IF($A1926&lt;=Settings!$B$5,"medium_10k",IF($A1926&lt;=Settings!$B$6,"large_100k","extreme_1m")))</f>
        <v/>
      </c>
      <c r="C1926">
        <f>"ORD-"&amp;TEXT(QUOTIENT($A1926-1,3)+1,"0000000")</f>
        <v/>
      </c>
      <c r="D1926">
        <f>"LINE-"&amp;TEXT($A1926,"0000000")</f>
        <v/>
      </c>
      <c r="E1926" s="7">
        <f>Settings!$B$2+$A1926-1</f>
        <v/>
      </c>
      <c r="F1926" s="7">
        <f>Settings!$B$2+MOD($A1926-1,Settings!$B$7)</f>
        <v/>
      </c>
      <c r="G1926">
        <f>YEAR($F1926)</f>
        <v/>
      </c>
      <c r="H1926">
        <f>"Q"&amp;ROUNDUP(MONTH($F1926)/3,0)</f>
        <v/>
      </c>
      <c r="I1926">
        <f>MONTH($F1926)</f>
        <v/>
      </c>
      <c r="J1926">
        <f>CHOOSE(MONTH($F1926),"Январь","Февраль","Март","Апрель","Май","Июнь","Июль","Август","Сентябрь","Октябрь","Ноябрь","Декабрь")</f>
        <v/>
      </c>
      <c r="K1926">
        <f>DAY($F1926)</f>
        <v/>
      </c>
      <c r="L1926">
        <f>IF(MOD($A1926,10)&lt;7,"ФО_01_Крупный","ФО_"&amp;TEXT(MOD($A1926,8)+1,"00"))</f>
        <v/>
      </c>
      <c r="M1926">
        <f>IF($AB1926="Да","Регион_001_Крупный","Регион_"&amp;TEXT(MOD(QUOTIENT($A1926-1,20),180)+1,"000"))</f>
        <v/>
      </c>
      <c r="N1926">
        <f>IF($AB1926="Да","Город_"&amp;TEXT(MOD($A1926-1,250)+1,"0000"),"Город_"&amp;TEXT(MOD($A1926-1,3000)+1,"0000"))</f>
        <v/>
      </c>
      <c r="O1926">
        <f>IF($AB1926="Да","Холдинг_Крупный","Холдинг_"&amp;TEXT(MOD(QUOTIENT($A1926-1,10000),20)+1,"00"))</f>
        <v/>
      </c>
      <c r="P1926">
        <f>IF($AB1926="Да","Организация_Крупная","Организация_"&amp;TEXT(MOD(QUOTIENT($A1926-1,500),600)+1,"000"))</f>
        <v/>
      </c>
      <c r="Q1926">
        <f>"Отдел_"&amp;TEXT(MOD(QUOTIENT($A1926-1,50),100)+1,"000")</f>
        <v/>
      </c>
      <c r="R1926">
        <f>IF($AB1926="Да","Группа_Крупная","Группа_"&amp;TEXT(MOD(QUOTIENT($A1926-1,5000),30)+1,"00"))</f>
        <v/>
      </c>
      <c r="S1926">
        <f>IF($AB1926="Да","Категория_Крупная","Категория_"&amp;TEXT(MOD(QUOTIENT($A1926-1,500),120)+1,"000"))</f>
        <v/>
      </c>
      <c r="T1926">
        <f>IF($AB1926="Да","Подкатегория_Крупная","Подкатегория_"&amp;TEXT(MOD(QUOTIENT($A1926-1,50),300)+1,"000"))</f>
        <v/>
      </c>
      <c r="U1926">
        <f>"SKU_"&amp;TEXT($A1926,"0000000")</f>
        <v/>
      </c>
      <c r="V1926">
        <f>CHOOSE(MOD($A1926-1,4)+1,"Enterprise","SMB","Госсектор","Розница")</f>
        <v/>
      </c>
      <c r="W1926">
        <f>"Клиент_"&amp;TEXT(MOD($A1926-1,20000)+1,"00000")</f>
        <v/>
      </c>
      <c r="X1926">
        <f>CHOOSE(MOD($A1926-1,5)+1,"Портал","API","Импорт","Ручной ввод","Интеграция")</f>
        <v/>
      </c>
      <c r="Y1926" s="8">
        <f>ROUND(1000+MOD($A1926*37,90000)+IF($AB1926="Да",5000,0),2)</f>
        <v/>
      </c>
      <c r="Z1926">
        <f>1+MOD($A1926,20)</f>
        <v/>
      </c>
      <c r="AA1926" s="8">
        <f>ROUND($Y1926*(0.08+MOD($A1926,17)/100),2)</f>
        <v/>
      </c>
      <c r="AB1926">
        <f>IF(MOD($A1926,10)&lt;7,"Да","Нет")</f>
        <v/>
      </c>
      <c r="AC1926">
        <f>$R1926&amp;" / "&amp;$S1926&amp;" / "&amp;$T1926</f>
        <v/>
      </c>
      <c r="AD1926">
        <f>1</f>
        <v/>
      </c>
      <c r="AE1926">
        <f>IF($A1926&lt;=Settings!$B$4,"до 100",IF($A1926&lt;=Settings!$B$5,"до 10 000",IF($A1926&lt;=Settings!$B$6,"до 100 000","100 000+")))</f>
        <v/>
      </c>
    </row>
    <row r="1927">
      <c r="A1927">
        <f>ROW()-1</f>
        <v/>
      </c>
      <c r="B1927">
        <f>IF($A1927&lt;=Settings!$B$4,"small_control",IF($A1927&lt;=Settings!$B$5,"medium_10k",IF($A1927&lt;=Settings!$B$6,"large_100k","extreme_1m")))</f>
        <v/>
      </c>
      <c r="C1927">
        <f>"ORD-"&amp;TEXT(QUOTIENT($A1927-1,3)+1,"0000000")</f>
        <v/>
      </c>
      <c r="D1927">
        <f>"LINE-"&amp;TEXT($A1927,"0000000")</f>
        <v/>
      </c>
      <c r="E1927" s="7">
        <f>Settings!$B$2+$A1927-1</f>
        <v/>
      </c>
      <c r="F1927" s="7">
        <f>Settings!$B$2+MOD($A1927-1,Settings!$B$7)</f>
        <v/>
      </c>
      <c r="G1927">
        <f>YEAR($F1927)</f>
        <v/>
      </c>
      <c r="H1927">
        <f>"Q"&amp;ROUNDUP(MONTH($F1927)/3,0)</f>
        <v/>
      </c>
      <c r="I1927">
        <f>MONTH($F1927)</f>
        <v/>
      </c>
      <c r="J1927">
        <f>CHOOSE(MONTH($F1927),"Январь","Февраль","Март","Апрель","Май","Июнь","Июль","Август","Сентябрь","Октябрь","Ноябрь","Декабрь")</f>
        <v/>
      </c>
      <c r="K1927">
        <f>DAY($F1927)</f>
        <v/>
      </c>
      <c r="L1927">
        <f>IF(MOD($A1927,10)&lt;7,"ФО_01_Крупный","ФО_"&amp;TEXT(MOD($A1927,8)+1,"00"))</f>
        <v/>
      </c>
      <c r="M1927">
        <f>IF($AB1927="Да","Регион_001_Крупный","Регион_"&amp;TEXT(MOD(QUOTIENT($A1927-1,20),180)+1,"000"))</f>
        <v/>
      </c>
      <c r="N1927">
        <f>IF($AB1927="Да","Город_"&amp;TEXT(MOD($A1927-1,250)+1,"0000"),"Город_"&amp;TEXT(MOD($A1927-1,3000)+1,"0000"))</f>
        <v/>
      </c>
      <c r="O1927">
        <f>IF($AB1927="Да","Холдинг_Крупный","Холдинг_"&amp;TEXT(MOD(QUOTIENT($A1927-1,10000),20)+1,"00"))</f>
        <v/>
      </c>
      <c r="P1927">
        <f>IF($AB1927="Да","Организация_Крупная","Организация_"&amp;TEXT(MOD(QUOTIENT($A1927-1,500),600)+1,"000"))</f>
        <v/>
      </c>
      <c r="Q1927">
        <f>"Отдел_"&amp;TEXT(MOD(QUOTIENT($A1927-1,50),100)+1,"000")</f>
        <v/>
      </c>
      <c r="R1927">
        <f>IF($AB1927="Да","Группа_Крупная","Группа_"&amp;TEXT(MOD(QUOTIENT($A1927-1,5000),30)+1,"00"))</f>
        <v/>
      </c>
      <c r="S1927">
        <f>IF($AB1927="Да","Категория_Крупная","Категория_"&amp;TEXT(MOD(QUOTIENT($A1927-1,500),120)+1,"000"))</f>
        <v/>
      </c>
      <c r="T1927">
        <f>IF($AB1927="Да","Подкатегория_Крупная","Подкатегория_"&amp;TEXT(MOD(QUOTIENT($A1927-1,50),300)+1,"000"))</f>
        <v/>
      </c>
      <c r="U1927">
        <f>"SKU_"&amp;TEXT($A1927,"0000000")</f>
        <v/>
      </c>
      <c r="V1927">
        <f>CHOOSE(MOD($A1927-1,4)+1,"Enterprise","SMB","Госсектор","Розница")</f>
        <v/>
      </c>
      <c r="W1927">
        <f>"Клиент_"&amp;TEXT(MOD($A1927-1,20000)+1,"00000")</f>
        <v/>
      </c>
      <c r="X1927">
        <f>CHOOSE(MOD($A1927-1,5)+1,"Портал","API","Импорт","Ручной ввод","Интеграция")</f>
        <v/>
      </c>
      <c r="Y1927" s="8">
        <f>ROUND(1000+MOD($A1927*37,90000)+IF($AB1927="Да",5000,0),2)</f>
        <v/>
      </c>
      <c r="Z1927">
        <f>1+MOD($A1927,20)</f>
        <v/>
      </c>
      <c r="AA1927" s="8">
        <f>ROUND($Y1927*(0.08+MOD($A1927,17)/100),2)</f>
        <v/>
      </c>
      <c r="AB1927">
        <f>IF(MOD($A1927,10)&lt;7,"Да","Нет")</f>
        <v/>
      </c>
      <c r="AC1927">
        <f>$R1927&amp;" / "&amp;$S1927&amp;" / "&amp;$T1927</f>
        <v/>
      </c>
      <c r="AD1927">
        <f>1</f>
        <v/>
      </c>
      <c r="AE1927">
        <f>IF($A1927&lt;=Settings!$B$4,"до 100",IF($A1927&lt;=Settings!$B$5,"до 10 000",IF($A1927&lt;=Settings!$B$6,"до 100 000","100 000+")))</f>
        <v/>
      </c>
    </row>
    <row r="1928">
      <c r="A1928">
        <f>ROW()-1</f>
        <v/>
      </c>
      <c r="B1928">
        <f>IF($A1928&lt;=Settings!$B$4,"small_control",IF($A1928&lt;=Settings!$B$5,"medium_10k",IF($A1928&lt;=Settings!$B$6,"large_100k","extreme_1m")))</f>
        <v/>
      </c>
      <c r="C1928">
        <f>"ORD-"&amp;TEXT(QUOTIENT($A1928-1,3)+1,"0000000")</f>
        <v/>
      </c>
      <c r="D1928">
        <f>"LINE-"&amp;TEXT($A1928,"0000000")</f>
        <v/>
      </c>
      <c r="E1928" s="7">
        <f>Settings!$B$2+$A1928-1</f>
        <v/>
      </c>
      <c r="F1928" s="7">
        <f>Settings!$B$2+MOD($A1928-1,Settings!$B$7)</f>
        <v/>
      </c>
      <c r="G1928">
        <f>YEAR($F1928)</f>
        <v/>
      </c>
      <c r="H1928">
        <f>"Q"&amp;ROUNDUP(MONTH($F1928)/3,0)</f>
        <v/>
      </c>
      <c r="I1928">
        <f>MONTH($F1928)</f>
        <v/>
      </c>
      <c r="J1928">
        <f>CHOOSE(MONTH($F1928),"Январь","Февраль","Март","Апрель","Май","Июнь","Июль","Август","Сентябрь","Октябрь","Ноябрь","Декабрь")</f>
        <v/>
      </c>
      <c r="K1928">
        <f>DAY($F1928)</f>
        <v/>
      </c>
      <c r="L1928">
        <f>IF(MOD($A1928,10)&lt;7,"ФО_01_Крупный","ФО_"&amp;TEXT(MOD($A1928,8)+1,"00"))</f>
        <v/>
      </c>
      <c r="M1928">
        <f>IF($AB1928="Да","Регион_001_Крупный","Регион_"&amp;TEXT(MOD(QUOTIENT($A1928-1,20),180)+1,"000"))</f>
        <v/>
      </c>
      <c r="N1928">
        <f>IF($AB1928="Да","Город_"&amp;TEXT(MOD($A1928-1,250)+1,"0000"),"Город_"&amp;TEXT(MOD($A1928-1,3000)+1,"0000"))</f>
        <v/>
      </c>
      <c r="O1928">
        <f>IF($AB1928="Да","Холдинг_Крупный","Холдинг_"&amp;TEXT(MOD(QUOTIENT($A1928-1,10000),20)+1,"00"))</f>
        <v/>
      </c>
      <c r="P1928">
        <f>IF($AB1928="Да","Организация_Крупная","Организация_"&amp;TEXT(MOD(QUOTIENT($A1928-1,500),600)+1,"000"))</f>
        <v/>
      </c>
      <c r="Q1928">
        <f>"Отдел_"&amp;TEXT(MOD(QUOTIENT($A1928-1,50),100)+1,"000")</f>
        <v/>
      </c>
      <c r="R1928">
        <f>IF($AB1928="Да","Группа_Крупная","Группа_"&amp;TEXT(MOD(QUOTIENT($A1928-1,5000),30)+1,"00"))</f>
        <v/>
      </c>
      <c r="S1928">
        <f>IF($AB1928="Да","Категория_Крупная","Категория_"&amp;TEXT(MOD(QUOTIENT($A1928-1,500),120)+1,"000"))</f>
        <v/>
      </c>
      <c r="T1928">
        <f>IF($AB1928="Да","Подкатегория_Крупная","Подкатегория_"&amp;TEXT(MOD(QUOTIENT($A1928-1,50),300)+1,"000"))</f>
        <v/>
      </c>
      <c r="U1928">
        <f>"SKU_"&amp;TEXT($A1928,"0000000")</f>
        <v/>
      </c>
      <c r="V1928">
        <f>CHOOSE(MOD($A1928-1,4)+1,"Enterprise","SMB","Госсектор","Розница")</f>
        <v/>
      </c>
      <c r="W1928">
        <f>"Клиент_"&amp;TEXT(MOD($A1928-1,20000)+1,"00000")</f>
        <v/>
      </c>
      <c r="X1928">
        <f>CHOOSE(MOD($A1928-1,5)+1,"Портал","API","Импорт","Ручной ввод","Интеграция")</f>
        <v/>
      </c>
      <c r="Y1928" s="8">
        <f>ROUND(1000+MOD($A1928*37,90000)+IF($AB1928="Да",5000,0),2)</f>
        <v/>
      </c>
      <c r="Z1928">
        <f>1+MOD($A1928,20)</f>
        <v/>
      </c>
      <c r="AA1928" s="8">
        <f>ROUND($Y1928*(0.08+MOD($A1928,17)/100),2)</f>
        <v/>
      </c>
      <c r="AB1928">
        <f>IF(MOD($A1928,10)&lt;7,"Да","Нет")</f>
        <v/>
      </c>
      <c r="AC1928">
        <f>$R1928&amp;" / "&amp;$S1928&amp;" / "&amp;$T1928</f>
        <v/>
      </c>
      <c r="AD1928">
        <f>1</f>
        <v/>
      </c>
      <c r="AE1928">
        <f>IF($A1928&lt;=Settings!$B$4,"до 100",IF($A1928&lt;=Settings!$B$5,"до 10 000",IF($A1928&lt;=Settings!$B$6,"до 100 000","100 000+")))</f>
        <v/>
      </c>
    </row>
    <row r="1929">
      <c r="A1929">
        <f>ROW()-1</f>
        <v/>
      </c>
      <c r="B1929">
        <f>IF($A1929&lt;=Settings!$B$4,"small_control",IF($A1929&lt;=Settings!$B$5,"medium_10k",IF($A1929&lt;=Settings!$B$6,"large_100k","extreme_1m")))</f>
        <v/>
      </c>
      <c r="C1929">
        <f>"ORD-"&amp;TEXT(QUOTIENT($A1929-1,3)+1,"0000000")</f>
        <v/>
      </c>
      <c r="D1929">
        <f>"LINE-"&amp;TEXT($A1929,"0000000")</f>
        <v/>
      </c>
      <c r="E1929" s="7">
        <f>Settings!$B$2+$A1929-1</f>
        <v/>
      </c>
      <c r="F1929" s="7">
        <f>Settings!$B$2+MOD($A1929-1,Settings!$B$7)</f>
        <v/>
      </c>
      <c r="G1929">
        <f>YEAR($F1929)</f>
        <v/>
      </c>
      <c r="H1929">
        <f>"Q"&amp;ROUNDUP(MONTH($F1929)/3,0)</f>
        <v/>
      </c>
      <c r="I1929">
        <f>MONTH($F1929)</f>
        <v/>
      </c>
      <c r="J1929">
        <f>CHOOSE(MONTH($F1929),"Январь","Февраль","Март","Апрель","Май","Июнь","Июль","Август","Сентябрь","Октябрь","Ноябрь","Декабрь")</f>
        <v/>
      </c>
      <c r="K1929">
        <f>DAY($F1929)</f>
        <v/>
      </c>
      <c r="L1929">
        <f>IF(MOD($A1929,10)&lt;7,"ФО_01_Крупный","ФО_"&amp;TEXT(MOD($A1929,8)+1,"00"))</f>
        <v/>
      </c>
      <c r="M1929">
        <f>IF($AB1929="Да","Регион_001_Крупный","Регион_"&amp;TEXT(MOD(QUOTIENT($A1929-1,20),180)+1,"000"))</f>
        <v/>
      </c>
      <c r="N1929">
        <f>IF($AB1929="Да","Город_"&amp;TEXT(MOD($A1929-1,250)+1,"0000"),"Город_"&amp;TEXT(MOD($A1929-1,3000)+1,"0000"))</f>
        <v/>
      </c>
      <c r="O1929">
        <f>IF($AB1929="Да","Холдинг_Крупный","Холдинг_"&amp;TEXT(MOD(QUOTIENT($A1929-1,10000),20)+1,"00"))</f>
        <v/>
      </c>
      <c r="P1929">
        <f>IF($AB1929="Да","Организация_Крупная","Организация_"&amp;TEXT(MOD(QUOTIENT($A1929-1,500),600)+1,"000"))</f>
        <v/>
      </c>
      <c r="Q1929">
        <f>"Отдел_"&amp;TEXT(MOD(QUOTIENT($A1929-1,50),100)+1,"000")</f>
        <v/>
      </c>
      <c r="R1929">
        <f>IF($AB1929="Да","Группа_Крупная","Группа_"&amp;TEXT(MOD(QUOTIENT($A1929-1,5000),30)+1,"00"))</f>
        <v/>
      </c>
      <c r="S1929">
        <f>IF($AB1929="Да","Категория_Крупная","Категория_"&amp;TEXT(MOD(QUOTIENT($A1929-1,500),120)+1,"000"))</f>
        <v/>
      </c>
      <c r="T1929">
        <f>IF($AB1929="Да","Подкатегория_Крупная","Подкатегория_"&amp;TEXT(MOD(QUOTIENT($A1929-1,50),300)+1,"000"))</f>
        <v/>
      </c>
      <c r="U1929">
        <f>"SKU_"&amp;TEXT($A1929,"0000000")</f>
        <v/>
      </c>
      <c r="V1929">
        <f>CHOOSE(MOD($A1929-1,4)+1,"Enterprise","SMB","Госсектор","Розница")</f>
        <v/>
      </c>
      <c r="W1929">
        <f>"Клиент_"&amp;TEXT(MOD($A1929-1,20000)+1,"00000")</f>
        <v/>
      </c>
      <c r="X1929">
        <f>CHOOSE(MOD($A1929-1,5)+1,"Портал","API","Импорт","Ручной ввод","Интеграция")</f>
        <v/>
      </c>
      <c r="Y1929" s="8">
        <f>ROUND(1000+MOD($A1929*37,90000)+IF($AB1929="Да",5000,0),2)</f>
        <v/>
      </c>
      <c r="Z1929">
        <f>1+MOD($A1929,20)</f>
        <v/>
      </c>
      <c r="AA1929" s="8">
        <f>ROUND($Y1929*(0.08+MOD($A1929,17)/100),2)</f>
        <v/>
      </c>
      <c r="AB1929">
        <f>IF(MOD($A1929,10)&lt;7,"Да","Нет")</f>
        <v/>
      </c>
      <c r="AC1929">
        <f>$R1929&amp;" / "&amp;$S1929&amp;" / "&amp;$T1929</f>
        <v/>
      </c>
      <c r="AD1929">
        <f>1</f>
        <v/>
      </c>
      <c r="AE1929">
        <f>IF($A1929&lt;=Settings!$B$4,"до 100",IF($A1929&lt;=Settings!$B$5,"до 10 000",IF($A1929&lt;=Settings!$B$6,"до 100 000","100 000+")))</f>
        <v/>
      </c>
    </row>
    <row r="1930">
      <c r="A1930">
        <f>ROW()-1</f>
        <v/>
      </c>
      <c r="B1930">
        <f>IF($A1930&lt;=Settings!$B$4,"small_control",IF($A1930&lt;=Settings!$B$5,"medium_10k",IF($A1930&lt;=Settings!$B$6,"large_100k","extreme_1m")))</f>
        <v/>
      </c>
      <c r="C1930">
        <f>"ORD-"&amp;TEXT(QUOTIENT($A1930-1,3)+1,"0000000")</f>
        <v/>
      </c>
      <c r="D1930">
        <f>"LINE-"&amp;TEXT($A1930,"0000000")</f>
        <v/>
      </c>
      <c r="E1930" s="7">
        <f>Settings!$B$2+$A1930-1</f>
        <v/>
      </c>
      <c r="F1930" s="7">
        <f>Settings!$B$2+MOD($A1930-1,Settings!$B$7)</f>
        <v/>
      </c>
      <c r="G1930">
        <f>YEAR($F1930)</f>
        <v/>
      </c>
      <c r="H1930">
        <f>"Q"&amp;ROUNDUP(MONTH($F1930)/3,0)</f>
        <v/>
      </c>
      <c r="I1930">
        <f>MONTH($F1930)</f>
        <v/>
      </c>
      <c r="J1930">
        <f>CHOOSE(MONTH($F1930),"Январь","Февраль","Март","Апрель","Май","Июнь","Июль","Август","Сентябрь","Октябрь","Ноябрь","Декабрь")</f>
        <v/>
      </c>
      <c r="K1930">
        <f>DAY($F1930)</f>
        <v/>
      </c>
      <c r="L1930">
        <f>IF(MOD($A1930,10)&lt;7,"ФО_01_Крупный","ФО_"&amp;TEXT(MOD($A1930,8)+1,"00"))</f>
        <v/>
      </c>
      <c r="M1930">
        <f>IF($AB1930="Да","Регион_001_Крупный","Регион_"&amp;TEXT(MOD(QUOTIENT($A1930-1,20),180)+1,"000"))</f>
        <v/>
      </c>
      <c r="N1930">
        <f>IF($AB1930="Да","Город_"&amp;TEXT(MOD($A1930-1,250)+1,"0000"),"Город_"&amp;TEXT(MOD($A1930-1,3000)+1,"0000"))</f>
        <v/>
      </c>
      <c r="O1930">
        <f>IF($AB1930="Да","Холдинг_Крупный","Холдинг_"&amp;TEXT(MOD(QUOTIENT($A1930-1,10000),20)+1,"00"))</f>
        <v/>
      </c>
      <c r="P1930">
        <f>IF($AB1930="Да","Организация_Крупная","Организация_"&amp;TEXT(MOD(QUOTIENT($A1930-1,500),600)+1,"000"))</f>
        <v/>
      </c>
      <c r="Q1930">
        <f>"Отдел_"&amp;TEXT(MOD(QUOTIENT($A1930-1,50),100)+1,"000")</f>
        <v/>
      </c>
      <c r="R1930">
        <f>IF($AB1930="Да","Группа_Крупная","Группа_"&amp;TEXT(MOD(QUOTIENT($A1930-1,5000),30)+1,"00"))</f>
        <v/>
      </c>
      <c r="S1930">
        <f>IF($AB1930="Да","Категория_Крупная","Категория_"&amp;TEXT(MOD(QUOTIENT($A1930-1,500),120)+1,"000"))</f>
        <v/>
      </c>
      <c r="T1930">
        <f>IF($AB1930="Да","Подкатегория_Крупная","Подкатегория_"&amp;TEXT(MOD(QUOTIENT($A1930-1,50),300)+1,"000"))</f>
        <v/>
      </c>
      <c r="U1930">
        <f>"SKU_"&amp;TEXT($A1930,"0000000")</f>
        <v/>
      </c>
      <c r="V1930">
        <f>CHOOSE(MOD($A1930-1,4)+1,"Enterprise","SMB","Госсектор","Розница")</f>
        <v/>
      </c>
      <c r="W1930">
        <f>"Клиент_"&amp;TEXT(MOD($A1930-1,20000)+1,"00000")</f>
        <v/>
      </c>
      <c r="X1930">
        <f>CHOOSE(MOD($A1930-1,5)+1,"Портал","API","Импорт","Ручной ввод","Интеграция")</f>
        <v/>
      </c>
      <c r="Y1930" s="8">
        <f>ROUND(1000+MOD($A1930*37,90000)+IF($AB1930="Да",5000,0),2)</f>
        <v/>
      </c>
      <c r="Z1930">
        <f>1+MOD($A1930,20)</f>
        <v/>
      </c>
      <c r="AA1930" s="8">
        <f>ROUND($Y1930*(0.08+MOD($A1930,17)/100),2)</f>
        <v/>
      </c>
      <c r="AB1930">
        <f>IF(MOD($A1930,10)&lt;7,"Да","Нет")</f>
        <v/>
      </c>
      <c r="AC1930">
        <f>$R1930&amp;" / "&amp;$S1930&amp;" / "&amp;$T1930</f>
        <v/>
      </c>
      <c r="AD1930">
        <f>1</f>
        <v/>
      </c>
      <c r="AE1930">
        <f>IF($A1930&lt;=Settings!$B$4,"до 100",IF($A1930&lt;=Settings!$B$5,"до 10 000",IF($A1930&lt;=Settings!$B$6,"до 100 000","100 000+")))</f>
        <v/>
      </c>
    </row>
    <row r="1931">
      <c r="A1931">
        <f>ROW()-1</f>
        <v/>
      </c>
      <c r="B1931">
        <f>IF($A1931&lt;=Settings!$B$4,"small_control",IF($A1931&lt;=Settings!$B$5,"medium_10k",IF($A1931&lt;=Settings!$B$6,"large_100k","extreme_1m")))</f>
        <v/>
      </c>
      <c r="C1931">
        <f>"ORD-"&amp;TEXT(QUOTIENT($A1931-1,3)+1,"0000000")</f>
        <v/>
      </c>
      <c r="D1931">
        <f>"LINE-"&amp;TEXT($A1931,"0000000")</f>
        <v/>
      </c>
      <c r="E1931" s="7">
        <f>Settings!$B$2+$A1931-1</f>
        <v/>
      </c>
      <c r="F1931" s="7">
        <f>Settings!$B$2+MOD($A1931-1,Settings!$B$7)</f>
        <v/>
      </c>
      <c r="G1931">
        <f>YEAR($F1931)</f>
        <v/>
      </c>
      <c r="H1931">
        <f>"Q"&amp;ROUNDUP(MONTH($F1931)/3,0)</f>
        <v/>
      </c>
      <c r="I1931">
        <f>MONTH($F1931)</f>
        <v/>
      </c>
      <c r="J1931">
        <f>CHOOSE(MONTH($F1931),"Январь","Февраль","Март","Апрель","Май","Июнь","Июль","Август","Сентябрь","Октябрь","Ноябрь","Декабрь")</f>
        <v/>
      </c>
      <c r="K1931">
        <f>DAY($F1931)</f>
        <v/>
      </c>
      <c r="L1931">
        <f>IF(MOD($A1931,10)&lt;7,"ФО_01_Крупный","ФО_"&amp;TEXT(MOD($A1931,8)+1,"00"))</f>
        <v/>
      </c>
      <c r="M1931">
        <f>IF($AB1931="Да","Регион_001_Крупный","Регион_"&amp;TEXT(MOD(QUOTIENT($A1931-1,20),180)+1,"000"))</f>
        <v/>
      </c>
      <c r="N1931">
        <f>IF($AB1931="Да","Город_"&amp;TEXT(MOD($A1931-1,250)+1,"0000"),"Город_"&amp;TEXT(MOD($A1931-1,3000)+1,"0000"))</f>
        <v/>
      </c>
      <c r="O1931">
        <f>IF($AB1931="Да","Холдинг_Крупный","Холдинг_"&amp;TEXT(MOD(QUOTIENT($A1931-1,10000),20)+1,"00"))</f>
        <v/>
      </c>
      <c r="P1931">
        <f>IF($AB1931="Да","Организация_Крупная","Организация_"&amp;TEXT(MOD(QUOTIENT($A1931-1,500),600)+1,"000"))</f>
        <v/>
      </c>
      <c r="Q1931">
        <f>"Отдел_"&amp;TEXT(MOD(QUOTIENT($A1931-1,50),100)+1,"000")</f>
        <v/>
      </c>
      <c r="R1931">
        <f>IF($AB1931="Да","Группа_Крупная","Группа_"&amp;TEXT(MOD(QUOTIENT($A1931-1,5000),30)+1,"00"))</f>
        <v/>
      </c>
      <c r="S1931">
        <f>IF($AB1931="Да","Категория_Крупная","Категория_"&amp;TEXT(MOD(QUOTIENT($A1931-1,500),120)+1,"000"))</f>
        <v/>
      </c>
      <c r="T1931">
        <f>IF($AB1931="Да","Подкатегория_Крупная","Подкатегория_"&amp;TEXT(MOD(QUOTIENT($A1931-1,50),300)+1,"000"))</f>
        <v/>
      </c>
      <c r="U1931">
        <f>"SKU_"&amp;TEXT($A1931,"0000000")</f>
        <v/>
      </c>
      <c r="V1931">
        <f>CHOOSE(MOD($A1931-1,4)+1,"Enterprise","SMB","Госсектор","Розница")</f>
        <v/>
      </c>
      <c r="W1931">
        <f>"Клиент_"&amp;TEXT(MOD($A1931-1,20000)+1,"00000")</f>
        <v/>
      </c>
      <c r="X1931">
        <f>CHOOSE(MOD($A1931-1,5)+1,"Портал","API","Импорт","Ручной ввод","Интеграция")</f>
        <v/>
      </c>
      <c r="Y1931" s="8">
        <f>ROUND(1000+MOD($A1931*37,90000)+IF($AB1931="Да",5000,0),2)</f>
        <v/>
      </c>
      <c r="Z1931">
        <f>1+MOD($A1931,20)</f>
        <v/>
      </c>
      <c r="AA1931" s="8">
        <f>ROUND($Y1931*(0.08+MOD($A1931,17)/100),2)</f>
        <v/>
      </c>
      <c r="AB1931">
        <f>IF(MOD($A1931,10)&lt;7,"Да","Нет")</f>
        <v/>
      </c>
      <c r="AC1931">
        <f>$R1931&amp;" / "&amp;$S1931&amp;" / "&amp;$T1931</f>
        <v/>
      </c>
      <c r="AD1931">
        <f>1</f>
        <v/>
      </c>
      <c r="AE1931">
        <f>IF($A1931&lt;=Settings!$B$4,"до 100",IF($A1931&lt;=Settings!$B$5,"до 10 000",IF($A1931&lt;=Settings!$B$6,"до 100 000","100 000+")))</f>
        <v/>
      </c>
    </row>
    <row r="1932">
      <c r="A1932">
        <f>ROW()-1</f>
        <v/>
      </c>
      <c r="B1932">
        <f>IF($A1932&lt;=Settings!$B$4,"small_control",IF($A1932&lt;=Settings!$B$5,"medium_10k",IF($A1932&lt;=Settings!$B$6,"large_100k","extreme_1m")))</f>
        <v/>
      </c>
      <c r="C1932">
        <f>"ORD-"&amp;TEXT(QUOTIENT($A1932-1,3)+1,"0000000")</f>
        <v/>
      </c>
      <c r="D1932">
        <f>"LINE-"&amp;TEXT($A1932,"0000000")</f>
        <v/>
      </c>
      <c r="E1932" s="7">
        <f>Settings!$B$2+$A1932-1</f>
        <v/>
      </c>
      <c r="F1932" s="7">
        <f>Settings!$B$2+MOD($A1932-1,Settings!$B$7)</f>
        <v/>
      </c>
      <c r="G1932">
        <f>YEAR($F1932)</f>
        <v/>
      </c>
      <c r="H1932">
        <f>"Q"&amp;ROUNDUP(MONTH($F1932)/3,0)</f>
        <v/>
      </c>
      <c r="I1932">
        <f>MONTH($F1932)</f>
        <v/>
      </c>
      <c r="J1932">
        <f>CHOOSE(MONTH($F1932),"Январь","Февраль","Март","Апрель","Май","Июнь","Июль","Август","Сентябрь","Октябрь","Ноябрь","Декабрь")</f>
        <v/>
      </c>
      <c r="K1932">
        <f>DAY($F1932)</f>
        <v/>
      </c>
      <c r="L1932">
        <f>IF(MOD($A1932,10)&lt;7,"ФО_01_Крупный","ФО_"&amp;TEXT(MOD($A1932,8)+1,"00"))</f>
        <v/>
      </c>
      <c r="M1932">
        <f>IF($AB1932="Да","Регион_001_Крупный","Регион_"&amp;TEXT(MOD(QUOTIENT($A1932-1,20),180)+1,"000"))</f>
        <v/>
      </c>
      <c r="N1932">
        <f>IF($AB1932="Да","Город_"&amp;TEXT(MOD($A1932-1,250)+1,"0000"),"Город_"&amp;TEXT(MOD($A1932-1,3000)+1,"0000"))</f>
        <v/>
      </c>
      <c r="O1932">
        <f>IF($AB1932="Да","Холдинг_Крупный","Холдинг_"&amp;TEXT(MOD(QUOTIENT($A1932-1,10000),20)+1,"00"))</f>
        <v/>
      </c>
      <c r="P1932">
        <f>IF($AB1932="Да","Организация_Крупная","Организация_"&amp;TEXT(MOD(QUOTIENT($A1932-1,500),600)+1,"000"))</f>
        <v/>
      </c>
      <c r="Q1932">
        <f>"Отдел_"&amp;TEXT(MOD(QUOTIENT($A1932-1,50),100)+1,"000")</f>
        <v/>
      </c>
      <c r="R1932">
        <f>IF($AB1932="Да","Группа_Крупная","Группа_"&amp;TEXT(MOD(QUOTIENT($A1932-1,5000),30)+1,"00"))</f>
        <v/>
      </c>
      <c r="S1932">
        <f>IF($AB1932="Да","Категория_Крупная","Категория_"&amp;TEXT(MOD(QUOTIENT($A1932-1,500),120)+1,"000"))</f>
        <v/>
      </c>
      <c r="T1932">
        <f>IF($AB1932="Да","Подкатегория_Крупная","Подкатегория_"&amp;TEXT(MOD(QUOTIENT($A1932-1,50),300)+1,"000"))</f>
        <v/>
      </c>
      <c r="U1932">
        <f>"SKU_"&amp;TEXT($A1932,"0000000")</f>
        <v/>
      </c>
      <c r="V1932">
        <f>CHOOSE(MOD($A1932-1,4)+1,"Enterprise","SMB","Госсектор","Розница")</f>
        <v/>
      </c>
      <c r="W1932">
        <f>"Клиент_"&amp;TEXT(MOD($A1932-1,20000)+1,"00000")</f>
        <v/>
      </c>
      <c r="X1932">
        <f>CHOOSE(MOD($A1932-1,5)+1,"Портал","API","Импорт","Ручной ввод","Интеграция")</f>
        <v/>
      </c>
      <c r="Y1932" s="8">
        <f>ROUND(1000+MOD($A1932*37,90000)+IF($AB1932="Да",5000,0),2)</f>
        <v/>
      </c>
      <c r="Z1932">
        <f>1+MOD($A1932,20)</f>
        <v/>
      </c>
      <c r="AA1932" s="8">
        <f>ROUND($Y1932*(0.08+MOD($A1932,17)/100),2)</f>
        <v/>
      </c>
      <c r="AB1932">
        <f>IF(MOD($A1932,10)&lt;7,"Да","Нет")</f>
        <v/>
      </c>
      <c r="AC1932">
        <f>$R1932&amp;" / "&amp;$S1932&amp;" / "&amp;$T1932</f>
        <v/>
      </c>
      <c r="AD1932">
        <f>1</f>
        <v/>
      </c>
      <c r="AE1932">
        <f>IF($A1932&lt;=Settings!$B$4,"до 100",IF($A1932&lt;=Settings!$B$5,"до 10 000",IF($A1932&lt;=Settings!$B$6,"до 100 000","100 000+")))</f>
        <v/>
      </c>
    </row>
    <row r="1933">
      <c r="A1933">
        <f>ROW()-1</f>
        <v/>
      </c>
      <c r="B1933">
        <f>IF($A1933&lt;=Settings!$B$4,"small_control",IF($A1933&lt;=Settings!$B$5,"medium_10k",IF($A1933&lt;=Settings!$B$6,"large_100k","extreme_1m")))</f>
        <v/>
      </c>
      <c r="C1933">
        <f>"ORD-"&amp;TEXT(QUOTIENT($A1933-1,3)+1,"0000000")</f>
        <v/>
      </c>
      <c r="D1933">
        <f>"LINE-"&amp;TEXT($A1933,"0000000")</f>
        <v/>
      </c>
      <c r="E1933" s="7">
        <f>Settings!$B$2+$A1933-1</f>
        <v/>
      </c>
      <c r="F1933" s="7">
        <f>Settings!$B$2+MOD($A1933-1,Settings!$B$7)</f>
        <v/>
      </c>
      <c r="G1933">
        <f>YEAR($F1933)</f>
        <v/>
      </c>
      <c r="H1933">
        <f>"Q"&amp;ROUNDUP(MONTH($F1933)/3,0)</f>
        <v/>
      </c>
      <c r="I1933">
        <f>MONTH($F1933)</f>
        <v/>
      </c>
      <c r="J1933">
        <f>CHOOSE(MONTH($F1933),"Январь","Февраль","Март","Апрель","Май","Июнь","Июль","Август","Сентябрь","Октябрь","Ноябрь","Декабрь")</f>
        <v/>
      </c>
      <c r="K1933">
        <f>DAY($F1933)</f>
        <v/>
      </c>
      <c r="L1933">
        <f>IF(MOD($A1933,10)&lt;7,"ФО_01_Крупный","ФО_"&amp;TEXT(MOD($A1933,8)+1,"00"))</f>
        <v/>
      </c>
      <c r="M1933">
        <f>IF($AB1933="Да","Регион_001_Крупный","Регион_"&amp;TEXT(MOD(QUOTIENT($A1933-1,20),180)+1,"000"))</f>
        <v/>
      </c>
      <c r="N1933">
        <f>IF($AB1933="Да","Город_"&amp;TEXT(MOD($A1933-1,250)+1,"0000"),"Город_"&amp;TEXT(MOD($A1933-1,3000)+1,"0000"))</f>
        <v/>
      </c>
      <c r="O1933">
        <f>IF($AB1933="Да","Холдинг_Крупный","Холдинг_"&amp;TEXT(MOD(QUOTIENT($A1933-1,10000),20)+1,"00"))</f>
        <v/>
      </c>
      <c r="P1933">
        <f>IF($AB1933="Да","Организация_Крупная","Организация_"&amp;TEXT(MOD(QUOTIENT($A1933-1,500),600)+1,"000"))</f>
        <v/>
      </c>
      <c r="Q1933">
        <f>"Отдел_"&amp;TEXT(MOD(QUOTIENT($A1933-1,50),100)+1,"000")</f>
        <v/>
      </c>
      <c r="R1933">
        <f>IF($AB1933="Да","Группа_Крупная","Группа_"&amp;TEXT(MOD(QUOTIENT($A1933-1,5000),30)+1,"00"))</f>
        <v/>
      </c>
      <c r="S1933">
        <f>IF($AB1933="Да","Категория_Крупная","Категория_"&amp;TEXT(MOD(QUOTIENT($A1933-1,500),120)+1,"000"))</f>
        <v/>
      </c>
      <c r="T1933">
        <f>IF($AB1933="Да","Подкатегория_Крупная","Подкатегория_"&amp;TEXT(MOD(QUOTIENT($A1933-1,50),300)+1,"000"))</f>
        <v/>
      </c>
      <c r="U1933">
        <f>"SKU_"&amp;TEXT($A1933,"0000000")</f>
        <v/>
      </c>
      <c r="V1933">
        <f>CHOOSE(MOD($A1933-1,4)+1,"Enterprise","SMB","Госсектор","Розница")</f>
        <v/>
      </c>
      <c r="W1933">
        <f>"Клиент_"&amp;TEXT(MOD($A1933-1,20000)+1,"00000")</f>
        <v/>
      </c>
      <c r="X1933">
        <f>CHOOSE(MOD($A1933-1,5)+1,"Портал","API","Импорт","Ручной ввод","Интеграция")</f>
        <v/>
      </c>
      <c r="Y1933" s="8">
        <f>ROUND(1000+MOD($A1933*37,90000)+IF($AB1933="Да",5000,0),2)</f>
        <v/>
      </c>
      <c r="Z1933">
        <f>1+MOD($A1933,20)</f>
        <v/>
      </c>
      <c r="AA1933" s="8">
        <f>ROUND($Y1933*(0.08+MOD($A1933,17)/100),2)</f>
        <v/>
      </c>
      <c r="AB1933">
        <f>IF(MOD($A1933,10)&lt;7,"Да","Нет")</f>
        <v/>
      </c>
      <c r="AC1933">
        <f>$R1933&amp;" / "&amp;$S1933&amp;" / "&amp;$T1933</f>
        <v/>
      </c>
      <c r="AD1933">
        <f>1</f>
        <v/>
      </c>
      <c r="AE1933">
        <f>IF($A1933&lt;=Settings!$B$4,"до 100",IF($A1933&lt;=Settings!$B$5,"до 10 000",IF($A1933&lt;=Settings!$B$6,"до 100 000","100 000+")))</f>
        <v/>
      </c>
    </row>
    <row r="1934">
      <c r="A1934">
        <f>ROW()-1</f>
        <v/>
      </c>
      <c r="B1934">
        <f>IF($A1934&lt;=Settings!$B$4,"small_control",IF($A1934&lt;=Settings!$B$5,"medium_10k",IF($A1934&lt;=Settings!$B$6,"large_100k","extreme_1m")))</f>
        <v/>
      </c>
      <c r="C1934">
        <f>"ORD-"&amp;TEXT(QUOTIENT($A1934-1,3)+1,"0000000")</f>
        <v/>
      </c>
      <c r="D1934">
        <f>"LINE-"&amp;TEXT($A1934,"0000000")</f>
        <v/>
      </c>
      <c r="E1934" s="7">
        <f>Settings!$B$2+$A1934-1</f>
        <v/>
      </c>
      <c r="F1934" s="7">
        <f>Settings!$B$2+MOD($A1934-1,Settings!$B$7)</f>
        <v/>
      </c>
      <c r="G1934">
        <f>YEAR($F1934)</f>
        <v/>
      </c>
      <c r="H1934">
        <f>"Q"&amp;ROUNDUP(MONTH($F1934)/3,0)</f>
        <v/>
      </c>
      <c r="I1934">
        <f>MONTH($F1934)</f>
        <v/>
      </c>
      <c r="J1934">
        <f>CHOOSE(MONTH($F1934),"Январь","Февраль","Март","Апрель","Май","Июнь","Июль","Август","Сентябрь","Октябрь","Ноябрь","Декабрь")</f>
        <v/>
      </c>
      <c r="K1934">
        <f>DAY($F1934)</f>
        <v/>
      </c>
      <c r="L1934">
        <f>IF(MOD($A1934,10)&lt;7,"ФО_01_Крупный","ФО_"&amp;TEXT(MOD($A1934,8)+1,"00"))</f>
        <v/>
      </c>
      <c r="M1934">
        <f>IF($AB1934="Да","Регион_001_Крупный","Регион_"&amp;TEXT(MOD(QUOTIENT($A1934-1,20),180)+1,"000"))</f>
        <v/>
      </c>
      <c r="N1934">
        <f>IF($AB1934="Да","Город_"&amp;TEXT(MOD($A1934-1,250)+1,"0000"),"Город_"&amp;TEXT(MOD($A1934-1,3000)+1,"0000"))</f>
        <v/>
      </c>
      <c r="O1934">
        <f>IF($AB1934="Да","Холдинг_Крупный","Холдинг_"&amp;TEXT(MOD(QUOTIENT($A1934-1,10000),20)+1,"00"))</f>
        <v/>
      </c>
      <c r="P1934">
        <f>IF($AB1934="Да","Организация_Крупная","Организация_"&amp;TEXT(MOD(QUOTIENT($A1934-1,500),600)+1,"000"))</f>
        <v/>
      </c>
      <c r="Q1934">
        <f>"Отдел_"&amp;TEXT(MOD(QUOTIENT($A1934-1,50),100)+1,"000")</f>
        <v/>
      </c>
      <c r="R1934">
        <f>IF($AB1934="Да","Группа_Крупная","Группа_"&amp;TEXT(MOD(QUOTIENT($A1934-1,5000),30)+1,"00"))</f>
        <v/>
      </c>
      <c r="S1934">
        <f>IF($AB1934="Да","Категория_Крупная","Категория_"&amp;TEXT(MOD(QUOTIENT($A1934-1,500),120)+1,"000"))</f>
        <v/>
      </c>
      <c r="T1934">
        <f>IF($AB1934="Да","Подкатегория_Крупная","Подкатегория_"&amp;TEXT(MOD(QUOTIENT($A1934-1,50),300)+1,"000"))</f>
        <v/>
      </c>
      <c r="U1934">
        <f>"SKU_"&amp;TEXT($A1934,"0000000")</f>
        <v/>
      </c>
      <c r="V1934">
        <f>CHOOSE(MOD($A1934-1,4)+1,"Enterprise","SMB","Госсектор","Розница")</f>
        <v/>
      </c>
      <c r="W1934">
        <f>"Клиент_"&amp;TEXT(MOD($A1934-1,20000)+1,"00000")</f>
        <v/>
      </c>
      <c r="X1934">
        <f>CHOOSE(MOD($A1934-1,5)+1,"Портал","API","Импорт","Ручной ввод","Интеграция")</f>
        <v/>
      </c>
      <c r="Y1934" s="8">
        <f>ROUND(1000+MOD($A1934*37,90000)+IF($AB1934="Да",5000,0),2)</f>
        <v/>
      </c>
      <c r="Z1934">
        <f>1+MOD($A1934,20)</f>
        <v/>
      </c>
      <c r="AA1934" s="8">
        <f>ROUND($Y1934*(0.08+MOD($A1934,17)/100),2)</f>
        <v/>
      </c>
      <c r="AB1934">
        <f>IF(MOD($A1934,10)&lt;7,"Да","Нет")</f>
        <v/>
      </c>
      <c r="AC1934">
        <f>$R1934&amp;" / "&amp;$S1934&amp;" / "&amp;$T1934</f>
        <v/>
      </c>
      <c r="AD1934">
        <f>1</f>
        <v/>
      </c>
      <c r="AE1934">
        <f>IF($A1934&lt;=Settings!$B$4,"до 100",IF($A1934&lt;=Settings!$B$5,"до 10 000",IF($A1934&lt;=Settings!$B$6,"до 100 000","100 000+")))</f>
        <v/>
      </c>
    </row>
    <row r="1935">
      <c r="A1935">
        <f>ROW()-1</f>
        <v/>
      </c>
      <c r="B1935">
        <f>IF($A1935&lt;=Settings!$B$4,"small_control",IF($A1935&lt;=Settings!$B$5,"medium_10k",IF($A1935&lt;=Settings!$B$6,"large_100k","extreme_1m")))</f>
        <v/>
      </c>
      <c r="C1935">
        <f>"ORD-"&amp;TEXT(QUOTIENT($A1935-1,3)+1,"0000000")</f>
        <v/>
      </c>
      <c r="D1935">
        <f>"LINE-"&amp;TEXT($A1935,"0000000")</f>
        <v/>
      </c>
      <c r="E1935" s="7">
        <f>Settings!$B$2+$A1935-1</f>
        <v/>
      </c>
      <c r="F1935" s="7">
        <f>Settings!$B$2+MOD($A1935-1,Settings!$B$7)</f>
        <v/>
      </c>
      <c r="G1935">
        <f>YEAR($F1935)</f>
        <v/>
      </c>
      <c r="H1935">
        <f>"Q"&amp;ROUNDUP(MONTH($F1935)/3,0)</f>
        <v/>
      </c>
      <c r="I1935">
        <f>MONTH($F1935)</f>
        <v/>
      </c>
      <c r="J1935">
        <f>CHOOSE(MONTH($F1935),"Январь","Февраль","Март","Апрель","Май","Июнь","Июль","Август","Сентябрь","Октябрь","Ноябрь","Декабрь")</f>
        <v/>
      </c>
      <c r="K1935">
        <f>DAY($F1935)</f>
        <v/>
      </c>
      <c r="L1935">
        <f>IF(MOD($A1935,10)&lt;7,"ФО_01_Крупный","ФО_"&amp;TEXT(MOD($A1935,8)+1,"00"))</f>
        <v/>
      </c>
      <c r="M1935">
        <f>IF($AB1935="Да","Регион_001_Крупный","Регион_"&amp;TEXT(MOD(QUOTIENT($A1935-1,20),180)+1,"000"))</f>
        <v/>
      </c>
      <c r="N1935">
        <f>IF($AB1935="Да","Город_"&amp;TEXT(MOD($A1935-1,250)+1,"0000"),"Город_"&amp;TEXT(MOD($A1935-1,3000)+1,"0000"))</f>
        <v/>
      </c>
      <c r="O1935">
        <f>IF($AB1935="Да","Холдинг_Крупный","Холдинг_"&amp;TEXT(MOD(QUOTIENT($A1935-1,10000),20)+1,"00"))</f>
        <v/>
      </c>
      <c r="P1935">
        <f>IF($AB1935="Да","Организация_Крупная","Организация_"&amp;TEXT(MOD(QUOTIENT($A1935-1,500),600)+1,"000"))</f>
        <v/>
      </c>
      <c r="Q1935">
        <f>"Отдел_"&amp;TEXT(MOD(QUOTIENT($A1935-1,50),100)+1,"000")</f>
        <v/>
      </c>
      <c r="R1935">
        <f>IF($AB1935="Да","Группа_Крупная","Группа_"&amp;TEXT(MOD(QUOTIENT($A1935-1,5000),30)+1,"00"))</f>
        <v/>
      </c>
      <c r="S1935">
        <f>IF($AB1935="Да","Категория_Крупная","Категория_"&amp;TEXT(MOD(QUOTIENT($A1935-1,500),120)+1,"000"))</f>
        <v/>
      </c>
      <c r="T1935">
        <f>IF($AB1935="Да","Подкатегория_Крупная","Подкатегория_"&amp;TEXT(MOD(QUOTIENT($A1935-1,50),300)+1,"000"))</f>
        <v/>
      </c>
      <c r="U1935">
        <f>"SKU_"&amp;TEXT($A1935,"0000000")</f>
        <v/>
      </c>
      <c r="V1935">
        <f>CHOOSE(MOD($A1935-1,4)+1,"Enterprise","SMB","Госсектор","Розница")</f>
        <v/>
      </c>
      <c r="W1935">
        <f>"Клиент_"&amp;TEXT(MOD($A1935-1,20000)+1,"00000")</f>
        <v/>
      </c>
      <c r="X1935">
        <f>CHOOSE(MOD($A1935-1,5)+1,"Портал","API","Импорт","Ручной ввод","Интеграция")</f>
        <v/>
      </c>
      <c r="Y1935" s="8">
        <f>ROUND(1000+MOD($A1935*37,90000)+IF($AB1935="Да",5000,0),2)</f>
        <v/>
      </c>
      <c r="Z1935">
        <f>1+MOD($A1935,20)</f>
        <v/>
      </c>
      <c r="AA1935" s="8">
        <f>ROUND($Y1935*(0.08+MOD($A1935,17)/100),2)</f>
        <v/>
      </c>
      <c r="AB1935">
        <f>IF(MOD($A1935,10)&lt;7,"Да","Нет")</f>
        <v/>
      </c>
      <c r="AC1935">
        <f>$R1935&amp;" / "&amp;$S1935&amp;" / "&amp;$T1935</f>
        <v/>
      </c>
      <c r="AD1935">
        <f>1</f>
        <v/>
      </c>
      <c r="AE1935">
        <f>IF($A1935&lt;=Settings!$B$4,"до 100",IF($A1935&lt;=Settings!$B$5,"до 10 000",IF($A1935&lt;=Settings!$B$6,"до 100 000","100 000+")))</f>
        <v/>
      </c>
    </row>
    <row r="1936">
      <c r="A1936">
        <f>ROW()-1</f>
        <v/>
      </c>
      <c r="B1936">
        <f>IF($A1936&lt;=Settings!$B$4,"small_control",IF($A1936&lt;=Settings!$B$5,"medium_10k",IF($A1936&lt;=Settings!$B$6,"large_100k","extreme_1m")))</f>
        <v/>
      </c>
      <c r="C1936">
        <f>"ORD-"&amp;TEXT(QUOTIENT($A1936-1,3)+1,"0000000")</f>
        <v/>
      </c>
      <c r="D1936">
        <f>"LINE-"&amp;TEXT($A1936,"0000000")</f>
        <v/>
      </c>
      <c r="E1936" s="7">
        <f>Settings!$B$2+$A1936-1</f>
        <v/>
      </c>
      <c r="F1936" s="7">
        <f>Settings!$B$2+MOD($A1936-1,Settings!$B$7)</f>
        <v/>
      </c>
      <c r="G1936">
        <f>YEAR($F1936)</f>
        <v/>
      </c>
      <c r="H1936">
        <f>"Q"&amp;ROUNDUP(MONTH($F1936)/3,0)</f>
        <v/>
      </c>
      <c r="I1936">
        <f>MONTH($F1936)</f>
        <v/>
      </c>
      <c r="J1936">
        <f>CHOOSE(MONTH($F1936),"Январь","Февраль","Март","Апрель","Май","Июнь","Июль","Август","Сентябрь","Октябрь","Ноябрь","Декабрь")</f>
        <v/>
      </c>
      <c r="K1936">
        <f>DAY($F1936)</f>
        <v/>
      </c>
      <c r="L1936">
        <f>IF(MOD($A1936,10)&lt;7,"ФО_01_Крупный","ФО_"&amp;TEXT(MOD($A1936,8)+1,"00"))</f>
        <v/>
      </c>
      <c r="M1936">
        <f>IF($AB1936="Да","Регион_001_Крупный","Регион_"&amp;TEXT(MOD(QUOTIENT($A1936-1,20),180)+1,"000"))</f>
        <v/>
      </c>
      <c r="N1936">
        <f>IF($AB1936="Да","Город_"&amp;TEXT(MOD($A1936-1,250)+1,"0000"),"Город_"&amp;TEXT(MOD($A1936-1,3000)+1,"0000"))</f>
        <v/>
      </c>
      <c r="O1936">
        <f>IF($AB1936="Да","Холдинг_Крупный","Холдинг_"&amp;TEXT(MOD(QUOTIENT($A1936-1,10000),20)+1,"00"))</f>
        <v/>
      </c>
      <c r="P1936">
        <f>IF($AB1936="Да","Организация_Крупная","Организация_"&amp;TEXT(MOD(QUOTIENT($A1936-1,500),600)+1,"000"))</f>
        <v/>
      </c>
      <c r="Q1936">
        <f>"Отдел_"&amp;TEXT(MOD(QUOTIENT($A1936-1,50),100)+1,"000")</f>
        <v/>
      </c>
      <c r="R1936">
        <f>IF($AB1936="Да","Группа_Крупная","Группа_"&amp;TEXT(MOD(QUOTIENT($A1936-1,5000),30)+1,"00"))</f>
        <v/>
      </c>
      <c r="S1936">
        <f>IF($AB1936="Да","Категория_Крупная","Категория_"&amp;TEXT(MOD(QUOTIENT($A1936-1,500),120)+1,"000"))</f>
        <v/>
      </c>
      <c r="T1936">
        <f>IF($AB1936="Да","Подкатегория_Крупная","Подкатегория_"&amp;TEXT(MOD(QUOTIENT($A1936-1,50),300)+1,"000"))</f>
        <v/>
      </c>
      <c r="U1936">
        <f>"SKU_"&amp;TEXT($A1936,"0000000")</f>
        <v/>
      </c>
      <c r="V1936">
        <f>CHOOSE(MOD($A1936-1,4)+1,"Enterprise","SMB","Госсектор","Розница")</f>
        <v/>
      </c>
      <c r="W1936">
        <f>"Клиент_"&amp;TEXT(MOD($A1936-1,20000)+1,"00000")</f>
        <v/>
      </c>
      <c r="X1936">
        <f>CHOOSE(MOD($A1936-1,5)+1,"Портал","API","Импорт","Ручной ввод","Интеграция")</f>
        <v/>
      </c>
      <c r="Y1936" s="8">
        <f>ROUND(1000+MOD($A1936*37,90000)+IF($AB1936="Да",5000,0),2)</f>
        <v/>
      </c>
      <c r="Z1936">
        <f>1+MOD($A1936,20)</f>
        <v/>
      </c>
      <c r="AA1936" s="8">
        <f>ROUND($Y1936*(0.08+MOD($A1936,17)/100),2)</f>
        <v/>
      </c>
      <c r="AB1936">
        <f>IF(MOD($A1936,10)&lt;7,"Да","Нет")</f>
        <v/>
      </c>
      <c r="AC1936">
        <f>$R1936&amp;" / "&amp;$S1936&amp;" / "&amp;$T1936</f>
        <v/>
      </c>
      <c r="AD1936">
        <f>1</f>
        <v/>
      </c>
      <c r="AE1936">
        <f>IF($A1936&lt;=Settings!$B$4,"до 100",IF($A1936&lt;=Settings!$B$5,"до 10 000",IF($A1936&lt;=Settings!$B$6,"до 100 000","100 000+")))</f>
        <v/>
      </c>
    </row>
    <row r="1937">
      <c r="A1937">
        <f>ROW()-1</f>
        <v/>
      </c>
      <c r="B1937">
        <f>IF($A1937&lt;=Settings!$B$4,"small_control",IF($A1937&lt;=Settings!$B$5,"medium_10k",IF($A1937&lt;=Settings!$B$6,"large_100k","extreme_1m")))</f>
        <v/>
      </c>
      <c r="C1937">
        <f>"ORD-"&amp;TEXT(QUOTIENT($A1937-1,3)+1,"0000000")</f>
        <v/>
      </c>
      <c r="D1937">
        <f>"LINE-"&amp;TEXT($A1937,"0000000")</f>
        <v/>
      </c>
      <c r="E1937" s="7">
        <f>Settings!$B$2+$A1937-1</f>
        <v/>
      </c>
      <c r="F1937" s="7">
        <f>Settings!$B$2+MOD($A1937-1,Settings!$B$7)</f>
        <v/>
      </c>
      <c r="G1937">
        <f>YEAR($F1937)</f>
        <v/>
      </c>
      <c r="H1937">
        <f>"Q"&amp;ROUNDUP(MONTH($F1937)/3,0)</f>
        <v/>
      </c>
      <c r="I1937">
        <f>MONTH($F1937)</f>
        <v/>
      </c>
      <c r="J1937">
        <f>CHOOSE(MONTH($F1937),"Январь","Февраль","Март","Апрель","Май","Июнь","Июль","Август","Сентябрь","Октябрь","Ноябрь","Декабрь")</f>
        <v/>
      </c>
      <c r="K1937">
        <f>DAY($F1937)</f>
        <v/>
      </c>
      <c r="L1937">
        <f>IF(MOD($A1937,10)&lt;7,"ФО_01_Крупный","ФО_"&amp;TEXT(MOD($A1937,8)+1,"00"))</f>
        <v/>
      </c>
      <c r="M1937">
        <f>IF($AB1937="Да","Регион_001_Крупный","Регион_"&amp;TEXT(MOD(QUOTIENT($A1937-1,20),180)+1,"000"))</f>
        <v/>
      </c>
      <c r="N1937">
        <f>IF($AB1937="Да","Город_"&amp;TEXT(MOD($A1937-1,250)+1,"0000"),"Город_"&amp;TEXT(MOD($A1937-1,3000)+1,"0000"))</f>
        <v/>
      </c>
      <c r="O1937">
        <f>IF($AB1937="Да","Холдинг_Крупный","Холдинг_"&amp;TEXT(MOD(QUOTIENT($A1937-1,10000),20)+1,"00"))</f>
        <v/>
      </c>
      <c r="P1937">
        <f>IF($AB1937="Да","Организация_Крупная","Организация_"&amp;TEXT(MOD(QUOTIENT($A1937-1,500),600)+1,"000"))</f>
        <v/>
      </c>
      <c r="Q1937">
        <f>"Отдел_"&amp;TEXT(MOD(QUOTIENT($A1937-1,50),100)+1,"000")</f>
        <v/>
      </c>
      <c r="R1937">
        <f>IF($AB1937="Да","Группа_Крупная","Группа_"&amp;TEXT(MOD(QUOTIENT($A1937-1,5000),30)+1,"00"))</f>
        <v/>
      </c>
      <c r="S1937">
        <f>IF($AB1937="Да","Категория_Крупная","Категория_"&amp;TEXT(MOD(QUOTIENT($A1937-1,500),120)+1,"000"))</f>
        <v/>
      </c>
      <c r="T1937">
        <f>IF($AB1937="Да","Подкатегория_Крупная","Подкатегория_"&amp;TEXT(MOD(QUOTIENT($A1937-1,50),300)+1,"000"))</f>
        <v/>
      </c>
      <c r="U1937">
        <f>"SKU_"&amp;TEXT($A1937,"0000000")</f>
        <v/>
      </c>
      <c r="V1937">
        <f>CHOOSE(MOD($A1937-1,4)+1,"Enterprise","SMB","Госсектор","Розница")</f>
        <v/>
      </c>
      <c r="W1937">
        <f>"Клиент_"&amp;TEXT(MOD($A1937-1,20000)+1,"00000")</f>
        <v/>
      </c>
      <c r="X1937">
        <f>CHOOSE(MOD($A1937-1,5)+1,"Портал","API","Импорт","Ручной ввод","Интеграция")</f>
        <v/>
      </c>
      <c r="Y1937" s="8">
        <f>ROUND(1000+MOD($A1937*37,90000)+IF($AB1937="Да",5000,0),2)</f>
        <v/>
      </c>
      <c r="Z1937">
        <f>1+MOD($A1937,20)</f>
        <v/>
      </c>
      <c r="AA1937" s="8">
        <f>ROUND($Y1937*(0.08+MOD($A1937,17)/100),2)</f>
        <v/>
      </c>
      <c r="AB1937">
        <f>IF(MOD($A1937,10)&lt;7,"Да","Нет")</f>
        <v/>
      </c>
      <c r="AC1937">
        <f>$R1937&amp;" / "&amp;$S1937&amp;" / "&amp;$T1937</f>
        <v/>
      </c>
      <c r="AD1937">
        <f>1</f>
        <v/>
      </c>
      <c r="AE1937">
        <f>IF($A1937&lt;=Settings!$B$4,"до 100",IF($A1937&lt;=Settings!$B$5,"до 10 000",IF($A1937&lt;=Settings!$B$6,"до 100 000","100 000+")))</f>
        <v/>
      </c>
    </row>
    <row r="1938">
      <c r="A1938">
        <f>ROW()-1</f>
        <v/>
      </c>
      <c r="B1938">
        <f>IF($A1938&lt;=Settings!$B$4,"small_control",IF($A1938&lt;=Settings!$B$5,"medium_10k",IF($A1938&lt;=Settings!$B$6,"large_100k","extreme_1m")))</f>
        <v/>
      </c>
      <c r="C1938">
        <f>"ORD-"&amp;TEXT(QUOTIENT($A1938-1,3)+1,"0000000")</f>
        <v/>
      </c>
      <c r="D1938">
        <f>"LINE-"&amp;TEXT($A1938,"0000000")</f>
        <v/>
      </c>
      <c r="E1938" s="7">
        <f>Settings!$B$2+$A1938-1</f>
        <v/>
      </c>
      <c r="F1938" s="7">
        <f>Settings!$B$2+MOD($A1938-1,Settings!$B$7)</f>
        <v/>
      </c>
      <c r="G1938">
        <f>YEAR($F1938)</f>
        <v/>
      </c>
      <c r="H1938">
        <f>"Q"&amp;ROUNDUP(MONTH($F1938)/3,0)</f>
        <v/>
      </c>
      <c r="I1938">
        <f>MONTH($F1938)</f>
        <v/>
      </c>
      <c r="J1938">
        <f>CHOOSE(MONTH($F1938),"Январь","Февраль","Март","Апрель","Май","Июнь","Июль","Август","Сентябрь","Октябрь","Ноябрь","Декабрь")</f>
        <v/>
      </c>
      <c r="K1938">
        <f>DAY($F1938)</f>
        <v/>
      </c>
      <c r="L1938">
        <f>IF(MOD($A1938,10)&lt;7,"ФО_01_Крупный","ФО_"&amp;TEXT(MOD($A1938,8)+1,"00"))</f>
        <v/>
      </c>
      <c r="M1938">
        <f>IF($AB1938="Да","Регион_001_Крупный","Регион_"&amp;TEXT(MOD(QUOTIENT($A1938-1,20),180)+1,"000"))</f>
        <v/>
      </c>
      <c r="N1938">
        <f>IF($AB1938="Да","Город_"&amp;TEXT(MOD($A1938-1,250)+1,"0000"),"Город_"&amp;TEXT(MOD($A1938-1,3000)+1,"0000"))</f>
        <v/>
      </c>
      <c r="O1938">
        <f>IF($AB1938="Да","Холдинг_Крупный","Холдинг_"&amp;TEXT(MOD(QUOTIENT($A1938-1,10000),20)+1,"00"))</f>
        <v/>
      </c>
      <c r="P1938">
        <f>IF($AB1938="Да","Организация_Крупная","Организация_"&amp;TEXT(MOD(QUOTIENT($A1938-1,500),600)+1,"000"))</f>
        <v/>
      </c>
      <c r="Q1938">
        <f>"Отдел_"&amp;TEXT(MOD(QUOTIENT($A1938-1,50),100)+1,"000")</f>
        <v/>
      </c>
      <c r="R1938">
        <f>IF($AB1938="Да","Группа_Крупная","Группа_"&amp;TEXT(MOD(QUOTIENT($A1938-1,5000),30)+1,"00"))</f>
        <v/>
      </c>
      <c r="S1938">
        <f>IF($AB1938="Да","Категория_Крупная","Категория_"&amp;TEXT(MOD(QUOTIENT($A1938-1,500),120)+1,"000"))</f>
        <v/>
      </c>
      <c r="T1938">
        <f>IF($AB1938="Да","Подкатегория_Крупная","Подкатегория_"&amp;TEXT(MOD(QUOTIENT($A1938-1,50),300)+1,"000"))</f>
        <v/>
      </c>
      <c r="U1938">
        <f>"SKU_"&amp;TEXT($A1938,"0000000")</f>
        <v/>
      </c>
      <c r="V1938">
        <f>CHOOSE(MOD($A1938-1,4)+1,"Enterprise","SMB","Госсектор","Розница")</f>
        <v/>
      </c>
      <c r="W1938">
        <f>"Клиент_"&amp;TEXT(MOD($A1938-1,20000)+1,"00000")</f>
        <v/>
      </c>
      <c r="X1938">
        <f>CHOOSE(MOD($A1938-1,5)+1,"Портал","API","Импорт","Ручной ввод","Интеграция")</f>
        <v/>
      </c>
      <c r="Y1938" s="8">
        <f>ROUND(1000+MOD($A1938*37,90000)+IF($AB1938="Да",5000,0),2)</f>
        <v/>
      </c>
      <c r="Z1938">
        <f>1+MOD($A1938,20)</f>
        <v/>
      </c>
      <c r="AA1938" s="8">
        <f>ROUND($Y1938*(0.08+MOD($A1938,17)/100),2)</f>
        <v/>
      </c>
      <c r="AB1938">
        <f>IF(MOD($A1938,10)&lt;7,"Да","Нет")</f>
        <v/>
      </c>
      <c r="AC1938">
        <f>$R1938&amp;" / "&amp;$S1938&amp;" / "&amp;$T1938</f>
        <v/>
      </c>
      <c r="AD1938">
        <f>1</f>
        <v/>
      </c>
      <c r="AE1938">
        <f>IF($A1938&lt;=Settings!$B$4,"до 100",IF($A1938&lt;=Settings!$B$5,"до 10 000",IF($A1938&lt;=Settings!$B$6,"до 100 000","100 000+")))</f>
        <v/>
      </c>
    </row>
    <row r="1939">
      <c r="A1939">
        <f>ROW()-1</f>
        <v/>
      </c>
      <c r="B1939">
        <f>IF($A1939&lt;=Settings!$B$4,"small_control",IF($A1939&lt;=Settings!$B$5,"medium_10k",IF($A1939&lt;=Settings!$B$6,"large_100k","extreme_1m")))</f>
        <v/>
      </c>
      <c r="C1939">
        <f>"ORD-"&amp;TEXT(QUOTIENT($A1939-1,3)+1,"0000000")</f>
        <v/>
      </c>
      <c r="D1939">
        <f>"LINE-"&amp;TEXT($A1939,"0000000")</f>
        <v/>
      </c>
      <c r="E1939" s="7">
        <f>Settings!$B$2+$A1939-1</f>
        <v/>
      </c>
      <c r="F1939" s="7">
        <f>Settings!$B$2+MOD($A1939-1,Settings!$B$7)</f>
        <v/>
      </c>
      <c r="G1939">
        <f>YEAR($F1939)</f>
        <v/>
      </c>
      <c r="H1939">
        <f>"Q"&amp;ROUNDUP(MONTH($F1939)/3,0)</f>
        <v/>
      </c>
      <c r="I1939">
        <f>MONTH($F1939)</f>
        <v/>
      </c>
      <c r="J1939">
        <f>CHOOSE(MONTH($F1939),"Январь","Февраль","Март","Апрель","Май","Июнь","Июль","Август","Сентябрь","Октябрь","Ноябрь","Декабрь")</f>
        <v/>
      </c>
      <c r="K1939">
        <f>DAY($F1939)</f>
        <v/>
      </c>
      <c r="L1939">
        <f>IF(MOD($A1939,10)&lt;7,"ФО_01_Крупный","ФО_"&amp;TEXT(MOD($A1939,8)+1,"00"))</f>
        <v/>
      </c>
      <c r="M1939">
        <f>IF($AB1939="Да","Регион_001_Крупный","Регион_"&amp;TEXT(MOD(QUOTIENT($A1939-1,20),180)+1,"000"))</f>
        <v/>
      </c>
      <c r="N1939">
        <f>IF($AB1939="Да","Город_"&amp;TEXT(MOD($A1939-1,250)+1,"0000"),"Город_"&amp;TEXT(MOD($A1939-1,3000)+1,"0000"))</f>
        <v/>
      </c>
      <c r="O1939">
        <f>IF($AB1939="Да","Холдинг_Крупный","Холдинг_"&amp;TEXT(MOD(QUOTIENT($A1939-1,10000),20)+1,"00"))</f>
        <v/>
      </c>
      <c r="P1939">
        <f>IF($AB1939="Да","Организация_Крупная","Организация_"&amp;TEXT(MOD(QUOTIENT($A1939-1,500),600)+1,"000"))</f>
        <v/>
      </c>
      <c r="Q1939">
        <f>"Отдел_"&amp;TEXT(MOD(QUOTIENT($A1939-1,50),100)+1,"000")</f>
        <v/>
      </c>
      <c r="R1939">
        <f>IF($AB1939="Да","Группа_Крупная","Группа_"&amp;TEXT(MOD(QUOTIENT($A1939-1,5000),30)+1,"00"))</f>
        <v/>
      </c>
      <c r="S1939">
        <f>IF($AB1939="Да","Категория_Крупная","Категория_"&amp;TEXT(MOD(QUOTIENT($A1939-1,500),120)+1,"000"))</f>
        <v/>
      </c>
      <c r="T1939">
        <f>IF($AB1939="Да","Подкатегория_Крупная","Подкатегория_"&amp;TEXT(MOD(QUOTIENT($A1939-1,50),300)+1,"000"))</f>
        <v/>
      </c>
      <c r="U1939">
        <f>"SKU_"&amp;TEXT($A1939,"0000000")</f>
        <v/>
      </c>
      <c r="V1939">
        <f>CHOOSE(MOD($A1939-1,4)+1,"Enterprise","SMB","Госсектор","Розница")</f>
        <v/>
      </c>
      <c r="W1939">
        <f>"Клиент_"&amp;TEXT(MOD($A1939-1,20000)+1,"00000")</f>
        <v/>
      </c>
      <c r="X1939">
        <f>CHOOSE(MOD($A1939-1,5)+1,"Портал","API","Импорт","Ручной ввод","Интеграция")</f>
        <v/>
      </c>
      <c r="Y1939" s="8">
        <f>ROUND(1000+MOD($A1939*37,90000)+IF($AB1939="Да",5000,0),2)</f>
        <v/>
      </c>
      <c r="Z1939">
        <f>1+MOD($A1939,20)</f>
        <v/>
      </c>
      <c r="AA1939" s="8">
        <f>ROUND($Y1939*(0.08+MOD($A1939,17)/100),2)</f>
        <v/>
      </c>
      <c r="AB1939">
        <f>IF(MOD($A1939,10)&lt;7,"Да","Нет")</f>
        <v/>
      </c>
      <c r="AC1939">
        <f>$R1939&amp;" / "&amp;$S1939&amp;" / "&amp;$T1939</f>
        <v/>
      </c>
      <c r="AD1939">
        <f>1</f>
        <v/>
      </c>
      <c r="AE1939">
        <f>IF($A1939&lt;=Settings!$B$4,"до 100",IF($A1939&lt;=Settings!$B$5,"до 10 000",IF($A1939&lt;=Settings!$B$6,"до 100 000","100 000+")))</f>
        <v/>
      </c>
    </row>
    <row r="1940">
      <c r="A1940">
        <f>ROW()-1</f>
        <v/>
      </c>
      <c r="B1940">
        <f>IF($A1940&lt;=Settings!$B$4,"small_control",IF($A1940&lt;=Settings!$B$5,"medium_10k",IF($A1940&lt;=Settings!$B$6,"large_100k","extreme_1m")))</f>
        <v/>
      </c>
      <c r="C1940">
        <f>"ORD-"&amp;TEXT(QUOTIENT($A1940-1,3)+1,"0000000")</f>
        <v/>
      </c>
      <c r="D1940">
        <f>"LINE-"&amp;TEXT($A1940,"0000000")</f>
        <v/>
      </c>
      <c r="E1940" s="7">
        <f>Settings!$B$2+$A1940-1</f>
        <v/>
      </c>
      <c r="F1940" s="7">
        <f>Settings!$B$2+MOD($A1940-1,Settings!$B$7)</f>
        <v/>
      </c>
      <c r="G1940">
        <f>YEAR($F1940)</f>
        <v/>
      </c>
      <c r="H1940">
        <f>"Q"&amp;ROUNDUP(MONTH($F1940)/3,0)</f>
        <v/>
      </c>
      <c r="I1940">
        <f>MONTH($F1940)</f>
        <v/>
      </c>
      <c r="J1940">
        <f>CHOOSE(MONTH($F1940),"Январь","Февраль","Март","Апрель","Май","Июнь","Июль","Август","Сентябрь","Октябрь","Ноябрь","Декабрь")</f>
        <v/>
      </c>
      <c r="K1940">
        <f>DAY($F1940)</f>
        <v/>
      </c>
      <c r="L1940">
        <f>IF(MOD($A1940,10)&lt;7,"ФО_01_Крупный","ФО_"&amp;TEXT(MOD($A1940,8)+1,"00"))</f>
        <v/>
      </c>
      <c r="M1940">
        <f>IF($AB1940="Да","Регион_001_Крупный","Регион_"&amp;TEXT(MOD(QUOTIENT($A1940-1,20),180)+1,"000"))</f>
        <v/>
      </c>
      <c r="N1940">
        <f>IF($AB1940="Да","Город_"&amp;TEXT(MOD($A1940-1,250)+1,"0000"),"Город_"&amp;TEXT(MOD($A1940-1,3000)+1,"0000"))</f>
        <v/>
      </c>
      <c r="O1940">
        <f>IF($AB1940="Да","Холдинг_Крупный","Холдинг_"&amp;TEXT(MOD(QUOTIENT($A1940-1,10000),20)+1,"00"))</f>
        <v/>
      </c>
      <c r="P1940">
        <f>IF($AB1940="Да","Организация_Крупная","Организация_"&amp;TEXT(MOD(QUOTIENT($A1940-1,500),600)+1,"000"))</f>
        <v/>
      </c>
      <c r="Q1940">
        <f>"Отдел_"&amp;TEXT(MOD(QUOTIENT($A1940-1,50),100)+1,"000")</f>
        <v/>
      </c>
      <c r="R1940">
        <f>IF($AB1940="Да","Группа_Крупная","Группа_"&amp;TEXT(MOD(QUOTIENT($A1940-1,5000),30)+1,"00"))</f>
        <v/>
      </c>
      <c r="S1940">
        <f>IF($AB1940="Да","Категория_Крупная","Категория_"&amp;TEXT(MOD(QUOTIENT($A1940-1,500),120)+1,"000"))</f>
        <v/>
      </c>
      <c r="T1940">
        <f>IF($AB1940="Да","Подкатегория_Крупная","Подкатегория_"&amp;TEXT(MOD(QUOTIENT($A1940-1,50),300)+1,"000"))</f>
        <v/>
      </c>
      <c r="U1940">
        <f>"SKU_"&amp;TEXT($A1940,"0000000")</f>
        <v/>
      </c>
      <c r="V1940">
        <f>CHOOSE(MOD($A1940-1,4)+1,"Enterprise","SMB","Госсектор","Розница")</f>
        <v/>
      </c>
      <c r="W1940">
        <f>"Клиент_"&amp;TEXT(MOD($A1940-1,20000)+1,"00000")</f>
        <v/>
      </c>
      <c r="X1940">
        <f>CHOOSE(MOD($A1940-1,5)+1,"Портал","API","Импорт","Ручной ввод","Интеграция")</f>
        <v/>
      </c>
      <c r="Y1940" s="8">
        <f>ROUND(1000+MOD($A1940*37,90000)+IF($AB1940="Да",5000,0),2)</f>
        <v/>
      </c>
      <c r="Z1940">
        <f>1+MOD($A1940,20)</f>
        <v/>
      </c>
      <c r="AA1940" s="8">
        <f>ROUND($Y1940*(0.08+MOD($A1940,17)/100),2)</f>
        <v/>
      </c>
      <c r="AB1940">
        <f>IF(MOD($A1940,10)&lt;7,"Да","Нет")</f>
        <v/>
      </c>
      <c r="AC1940">
        <f>$R1940&amp;" / "&amp;$S1940&amp;" / "&amp;$T1940</f>
        <v/>
      </c>
      <c r="AD1940">
        <f>1</f>
        <v/>
      </c>
      <c r="AE1940">
        <f>IF($A1940&lt;=Settings!$B$4,"до 100",IF($A1940&lt;=Settings!$B$5,"до 10 000",IF($A1940&lt;=Settings!$B$6,"до 100 000","100 000+")))</f>
        <v/>
      </c>
    </row>
    <row r="1941">
      <c r="A1941">
        <f>ROW()-1</f>
        <v/>
      </c>
      <c r="B1941">
        <f>IF($A1941&lt;=Settings!$B$4,"small_control",IF($A1941&lt;=Settings!$B$5,"medium_10k",IF($A1941&lt;=Settings!$B$6,"large_100k","extreme_1m")))</f>
        <v/>
      </c>
      <c r="C1941">
        <f>"ORD-"&amp;TEXT(QUOTIENT($A1941-1,3)+1,"0000000")</f>
        <v/>
      </c>
      <c r="D1941">
        <f>"LINE-"&amp;TEXT($A1941,"0000000")</f>
        <v/>
      </c>
      <c r="E1941" s="7">
        <f>Settings!$B$2+$A1941-1</f>
        <v/>
      </c>
      <c r="F1941" s="7">
        <f>Settings!$B$2+MOD($A1941-1,Settings!$B$7)</f>
        <v/>
      </c>
      <c r="G1941">
        <f>YEAR($F1941)</f>
        <v/>
      </c>
      <c r="H1941">
        <f>"Q"&amp;ROUNDUP(MONTH($F1941)/3,0)</f>
        <v/>
      </c>
      <c r="I1941">
        <f>MONTH($F1941)</f>
        <v/>
      </c>
      <c r="J1941">
        <f>CHOOSE(MONTH($F1941),"Январь","Февраль","Март","Апрель","Май","Июнь","Июль","Август","Сентябрь","Октябрь","Ноябрь","Декабрь")</f>
        <v/>
      </c>
      <c r="K1941">
        <f>DAY($F1941)</f>
        <v/>
      </c>
      <c r="L1941">
        <f>IF(MOD($A1941,10)&lt;7,"ФО_01_Крупный","ФО_"&amp;TEXT(MOD($A1941,8)+1,"00"))</f>
        <v/>
      </c>
      <c r="M1941">
        <f>IF($AB1941="Да","Регион_001_Крупный","Регион_"&amp;TEXT(MOD(QUOTIENT($A1941-1,20),180)+1,"000"))</f>
        <v/>
      </c>
      <c r="N1941">
        <f>IF($AB1941="Да","Город_"&amp;TEXT(MOD($A1941-1,250)+1,"0000"),"Город_"&amp;TEXT(MOD($A1941-1,3000)+1,"0000"))</f>
        <v/>
      </c>
      <c r="O1941">
        <f>IF($AB1941="Да","Холдинг_Крупный","Холдинг_"&amp;TEXT(MOD(QUOTIENT($A1941-1,10000),20)+1,"00"))</f>
        <v/>
      </c>
      <c r="P1941">
        <f>IF($AB1941="Да","Организация_Крупная","Организация_"&amp;TEXT(MOD(QUOTIENT($A1941-1,500),600)+1,"000"))</f>
        <v/>
      </c>
      <c r="Q1941">
        <f>"Отдел_"&amp;TEXT(MOD(QUOTIENT($A1941-1,50),100)+1,"000")</f>
        <v/>
      </c>
      <c r="R1941">
        <f>IF($AB1941="Да","Группа_Крупная","Группа_"&amp;TEXT(MOD(QUOTIENT($A1941-1,5000),30)+1,"00"))</f>
        <v/>
      </c>
      <c r="S1941">
        <f>IF($AB1941="Да","Категория_Крупная","Категория_"&amp;TEXT(MOD(QUOTIENT($A1941-1,500),120)+1,"000"))</f>
        <v/>
      </c>
      <c r="T1941">
        <f>IF($AB1941="Да","Подкатегория_Крупная","Подкатегория_"&amp;TEXT(MOD(QUOTIENT($A1941-1,50),300)+1,"000"))</f>
        <v/>
      </c>
      <c r="U1941">
        <f>"SKU_"&amp;TEXT($A1941,"0000000")</f>
        <v/>
      </c>
      <c r="V1941">
        <f>CHOOSE(MOD($A1941-1,4)+1,"Enterprise","SMB","Госсектор","Розница")</f>
        <v/>
      </c>
      <c r="W1941">
        <f>"Клиент_"&amp;TEXT(MOD($A1941-1,20000)+1,"00000")</f>
        <v/>
      </c>
      <c r="X1941">
        <f>CHOOSE(MOD($A1941-1,5)+1,"Портал","API","Импорт","Ручной ввод","Интеграция")</f>
        <v/>
      </c>
      <c r="Y1941" s="8">
        <f>ROUND(1000+MOD($A1941*37,90000)+IF($AB1941="Да",5000,0),2)</f>
        <v/>
      </c>
      <c r="Z1941">
        <f>1+MOD($A1941,20)</f>
        <v/>
      </c>
      <c r="AA1941" s="8">
        <f>ROUND($Y1941*(0.08+MOD($A1941,17)/100),2)</f>
        <v/>
      </c>
      <c r="AB1941">
        <f>IF(MOD($A1941,10)&lt;7,"Да","Нет")</f>
        <v/>
      </c>
      <c r="AC1941">
        <f>$R1941&amp;" / "&amp;$S1941&amp;" / "&amp;$T1941</f>
        <v/>
      </c>
      <c r="AD1941">
        <f>1</f>
        <v/>
      </c>
      <c r="AE1941">
        <f>IF($A1941&lt;=Settings!$B$4,"до 100",IF($A1941&lt;=Settings!$B$5,"до 10 000",IF($A1941&lt;=Settings!$B$6,"до 100 000","100 000+")))</f>
        <v/>
      </c>
    </row>
    <row r="1942">
      <c r="A1942">
        <f>ROW()-1</f>
        <v/>
      </c>
      <c r="B1942">
        <f>IF($A1942&lt;=Settings!$B$4,"small_control",IF($A1942&lt;=Settings!$B$5,"medium_10k",IF($A1942&lt;=Settings!$B$6,"large_100k","extreme_1m")))</f>
        <v/>
      </c>
      <c r="C1942">
        <f>"ORD-"&amp;TEXT(QUOTIENT($A1942-1,3)+1,"0000000")</f>
        <v/>
      </c>
      <c r="D1942">
        <f>"LINE-"&amp;TEXT($A1942,"0000000")</f>
        <v/>
      </c>
      <c r="E1942" s="7">
        <f>Settings!$B$2+$A1942-1</f>
        <v/>
      </c>
      <c r="F1942" s="7">
        <f>Settings!$B$2+MOD($A1942-1,Settings!$B$7)</f>
        <v/>
      </c>
      <c r="G1942">
        <f>YEAR($F1942)</f>
        <v/>
      </c>
      <c r="H1942">
        <f>"Q"&amp;ROUNDUP(MONTH($F1942)/3,0)</f>
        <v/>
      </c>
      <c r="I1942">
        <f>MONTH($F1942)</f>
        <v/>
      </c>
      <c r="J1942">
        <f>CHOOSE(MONTH($F1942),"Январь","Февраль","Март","Апрель","Май","Июнь","Июль","Август","Сентябрь","Октябрь","Ноябрь","Декабрь")</f>
        <v/>
      </c>
      <c r="K1942">
        <f>DAY($F1942)</f>
        <v/>
      </c>
      <c r="L1942">
        <f>IF(MOD($A1942,10)&lt;7,"ФО_01_Крупный","ФО_"&amp;TEXT(MOD($A1942,8)+1,"00"))</f>
        <v/>
      </c>
      <c r="M1942">
        <f>IF($AB1942="Да","Регион_001_Крупный","Регион_"&amp;TEXT(MOD(QUOTIENT($A1942-1,20),180)+1,"000"))</f>
        <v/>
      </c>
      <c r="N1942">
        <f>IF($AB1942="Да","Город_"&amp;TEXT(MOD($A1942-1,250)+1,"0000"),"Город_"&amp;TEXT(MOD($A1942-1,3000)+1,"0000"))</f>
        <v/>
      </c>
      <c r="O1942">
        <f>IF($AB1942="Да","Холдинг_Крупный","Холдинг_"&amp;TEXT(MOD(QUOTIENT($A1942-1,10000),20)+1,"00"))</f>
        <v/>
      </c>
      <c r="P1942">
        <f>IF($AB1942="Да","Организация_Крупная","Организация_"&amp;TEXT(MOD(QUOTIENT($A1942-1,500),600)+1,"000"))</f>
        <v/>
      </c>
      <c r="Q1942">
        <f>"Отдел_"&amp;TEXT(MOD(QUOTIENT($A1942-1,50),100)+1,"000")</f>
        <v/>
      </c>
      <c r="R1942">
        <f>IF($AB1942="Да","Группа_Крупная","Группа_"&amp;TEXT(MOD(QUOTIENT($A1942-1,5000),30)+1,"00"))</f>
        <v/>
      </c>
      <c r="S1942">
        <f>IF($AB1942="Да","Категория_Крупная","Категория_"&amp;TEXT(MOD(QUOTIENT($A1942-1,500),120)+1,"000"))</f>
        <v/>
      </c>
      <c r="T1942">
        <f>IF($AB1942="Да","Подкатегория_Крупная","Подкатегория_"&amp;TEXT(MOD(QUOTIENT($A1942-1,50),300)+1,"000"))</f>
        <v/>
      </c>
      <c r="U1942">
        <f>"SKU_"&amp;TEXT($A1942,"0000000")</f>
        <v/>
      </c>
      <c r="V1942">
        <f>CHOOSE(MOD($A1942-1,4)+1,"Enterprise","SMB","Госсектор","Розница")</f>
        <v/>
      </c>
      <c r="W1942">
        <f>"Клиент_"&amp;TEXT(MOD($A1942-1,20000)+1,"00000")</f>
        <v/>
      </c>
      <c r="X1942">
        <f>CHOOSE(MOD($A1942-1,5)+1,"Портал","API","Импорт","Ручной ввод","Интеграция")</f>
        <v/>
      </c>
      <c r="Y1942" s="8">
        <f>ROUND(1000+MOD($A1942*37,90000)+IF($AB1942="Да",5000,0),2)</f>
        <v/>
      </c>
      <c r="Z1942">
        <f>1+MOD($A1942,20)</f>
        <v/>
      </c>
      <c r="AA1942" s="8">
        <f>ROUND($Y1942*(0.08+MOD($A1942,17)/100),2)</f>
        <v/>
      </c>
      <c r="AB1942">
        <f>IF(MOD($A1942,10)&lt;7,"Да","Нет")</f>
        <v/>
      </c>
      <c r="AC1942">
        <f>$R1942&amp;" / "&amp;$S1942&amp;" / "&amp;$T1942</f>
        <v/>
      </c>
      <c r="AD1942">
        <f>1</f>
        <v/>
      </c>
      <c r="AE1942">
        <f>IF($A1942&lt;=Settings!$B$4,"до 100",IF($A1942&lt;=Settings!$B$5,"до 10 000",IF($A1942&lt;=Settings!$B$6,"до 100 000","100 000+")))</f>
        <v/>
      </c>
    </row>
    <row r="1943">
      <c r="A1943">
        <f>ROW()-1</f>
        <v/>
      </c>
      <c r="B1943">
        <f>IF($A1943&lt;=Settings!$B$4,"small_control",IF($A1943&lt;=Settings!$B$5,"medium_10k",IF($A1943&lt;=Settings!$B$6,"large_100k","extreme_1m")))</f>
        <v/>
      </c>
      <c r="C1943">
        <f>"ORD-"&amp;TEXT(QUOTIENT($A1943-1,3)+1,"0000000")</f>
        <v/>
      </c>
      <c r="D1943">
        <f>"LINE-"&amp;TEXT($A1943,"0000000")</f>
        <v/>
      </c>
      <c r="E1943" s="7">
        <f>Settings!$B$2+$A1943-1</f>
        <v/>
      </c>
      <c r="F1943" s="7">
        <f>Settings!$B$2+MOD($A1943-1,Settings!$B$7)</f>
        <v/>
      </c>
      <c r="G1943">
        <f>YEAR($F1943)</f>
        <v/>
      </c>
      <c r="H1943">
        <f>"Q"&amp;ROUNDUP(MONTH($F1943)/3,0)</f>
        <v/>
      </c>
      <c r="I1943">
        <f>MONTH($F1943)</f>
        <v/>
      </c>
      <c r="J1943">
        <f>CHOOSE(MONTH($F1943),"Январь","Февраль","Март","Апрель","Май","Июнь","Июль","Август","Сентябрь","Октябрь","Ноябрь","Декабрь")</f>
        <v/>
      </c>
      <c r="K1943">
        <f>DAY($F1943)</f>
        <v/>
      </c>
      <c r="L1943">
        <f>IF(MOD($A1943,10)&lt;7,"ФО_01_Крупный","ФО_"&amp;TEXT(MOD($A1943,8)+1,"00"))</f>
        <v/>
      </c>
      <c r="M1943">
        <f>IF($AB1943="Да","Регион_001_Крупный","Регион_"&amp;TEXT(MOD(QUOTIENT($A1943-1,20),180)+1,"000"))</f>
        <v/>
      </c>
      <c r="N1943">
        <f>IF($AB1943="Да","Город_"&amp;TEXT(MOD($A1943-1,250)+1,"0000"),"Город_"&amp;TEXT(MOD($A1943-1,3000)+1,"0000"))</f>
        <v/>
      </c>
      <c r="O1943">
        <f>IF($AB1943="Да","Холдинг_Крупный","Холдинг_"&amp;TEXT(MOD(QUOTIENT($A1943-1,10000),20)+1,"00"))</f>
        <v/>
      </c>
      <c r="P1943">
        <f>IF($AB1943="Да","Организация_Крупная","Организация_"&amp;TEXT(MOD(QUOTIENT($A1943-1,500),600)+1,"000"))</f>
        <v/>
      </c>
      <c r="Q1943">
        <f>"Отдел_"&amp;TEXT(MOD(QUOTIENT($A1943-1,50),100)+1,"000")</f>
        <v/>
      </c>
      <c r="R1943">
        <f>IF($AB1943="Да","Группа_Крупная","Группа_"&amp;TEXT(MOD(QUOTIENT($A1943-1,5000),30)+1,"00"))</f>
        <v/>
      </c>
      <c r="S1943">
        <f>IF($AB1943="Да","Категория_Крупная","Категория_"&amp;TEXT(MOD(QUOTIENT($A1943-1,500),120)+1,"000"))</f>
        <v/>
      </c>
      <c r="T1943">
        <f>IF($AB1943="Да","Подкатегория_Крупная","Подкатегория_"&amp;TEXT(MOD(QUOTIENT($A1943-1,50),300)+1,"000"))</f>
        <v/>
      </c>
      <c r="U1943">
        <f>"SKU_"&amp;TEXT($A1943,"0000000")</f>
        <v/>
      </c>
      <c r="V1943">
        <f>CHOOSE(MOD($A1943-1,4)+1,"Enterprise","SMB","Госсектор","Розница")</f>
        <v/>
      </c>
      <c r="W1943">
        <f>"Клиент_"&amp;TEXT(MOD($A1943-1,20000)+1,"00000")</f>
        <v/>
      </c>
      <c r="X1943">
        <f>CHOOSE(MOD($A1943-1,5)+1,"Портал","API","Импорт","Ручной ввод","Интеграция")</f>
        <v/>
      </c>
      <c r="Y1943" s="8">
        <f>ROUND(1000+MOD($A1943*37,90000)+IF($AB1943="Да",5000,0),2)</f>
        <v/>
      </c>
      <c r="Z1943">
        <f>1+MOD($A1943,20)</f>
        <v/>
      </c>
      <c r="AA1943" s="8">
        <f>ROUND($Y1943*(0.08+MOD($A1943,17)/100),2)</f>
        <v/>
      </c>
      <c r="AB1943">
        <f>IF(MOD($A1943,10)&lt;7,"Да","Нет")</f>
        <v/>
      </c>
      <c r="AC1943">
        <f>$R1943&amp;" / "&amp;$S1943&amp;" / "&amp;$T1943</f>
        <v/>
      </c>
      <c r="AD1943">
        <f>1</f>
        <v/>
      </c>
      <c r="AE1943">
        <f>IF($A1943&lt;=Settings!$B$4,"до 100",IF($A1943&lt;=Settings!$B$5,"до 10 000",IF($A1943&lt;=Settings!$B$6,"до 100 000","100 000+")))</f>
        <v/>
      </c>
    </row>
    <row r="1944">
      <c r="A1944">
        <f>ROW()-1</f>
        <v/>
      </c>
      <c r="B1944">
        <f>IF($A1944&lt;=Settings!$B$4,"small_control",IF($A1944&lt;=Settings!$B$5,"medium_10k",IF($A1944&lt;=Settings!$B$6,"large_100k","extreme_1m")))</f>
        <v/>
      </c>
      <c r="C1944">
        <f>"ORD-"&amp;TEXT(QUOTIENT($A1944-1,3)+1,"0000000")</f>
        <v/>
      </c>
      <c r="D1944">
        <f>"LINE-"&amp;TEXT($A1944,"0000000")</f>
        <v/>
      </c>
      <c r="E1944" s="7">
        <f>Settings!$B$2+$A1944-1</f>
        <v/>
      </c>
      <c r="F1944" s="7">
        <f>Settings!$B$2+MOD($A1944-1,Settings!$B$7)</f>
        <v/>
      </c>
      <c r="G1944">
        <f>YEAR($F1944)</f>
        <v/>
      </c>
      <c r="H1944">
        <f>"Q"&amp;ROUNDUP(MONTH($F1944)/3,0)</f>
        <v/>
      </c>
      <c r="I1944">
        <f>MONTH($F1944)</f>
        <v/>
      </c>
      <c r="J1944">
        <f>CHOOSE(MONTH($F1944),"Январь","Февраль","Март","Апрель","Май","Июнь","Июль","Август","Сентябрь","Октябрь","Ноябрь","Декабрь")</f>
        <v/>
      </c>
      <c r="K1944">
        <f>DAY($F1944)</f>
        <v/>
      </c>
      <c r="L1944">
        <f>IF(MOD($A1944,10)&lt;7,"ФО_01_Крупный","ФО_"&amp;TEXT(MOD($A1944,8)+1,"00"))</f>
        <v/>
      </c>
      <c r="M1944">
        <f>IF($AB1944="Да","Регион_001_Крупный","Регион_"&amp;TEXT(MOD(QUOTIENT($A1944-1,20),180)+1,"000"))</f>
        <v/>
      </c>
      <c r="N1944">
        <f>IF($AB1944="Да","Город_"&amp;TEXT(MOD($A1944-1,250)+1,"0000"),"Город_"&amp;TEXT(MOD($A1944-1,3000)+1,"0000"))</f>
        <v/>
      </c>
      <c r="O1944">
        <f>IF($AB1944="Да","Холдинг_Крупный","Холдинг_"&amp;TEXT(MOD(QUOTIENT($A1944-1,10000),20)+1,"00"))</f>
        <v/>
      </c>
      <c r="P1944">
        <f>IF($AB1944="Да","Организация_Крупная","Организация_"&amp;TEXT(MOD(QUOTIENT($A1944-1,500),600)+1,"000"))</f>
        <v/>
      </c>
      <c r="Q1944">
        <f>"Отдел_"&amp;TEXT(MOD(QUOTIENT($A1944-1,50),100)+1,"000")</f>
        <v/>
      </c>
      <c r="R1944">
        <f>IF($AB1944="Да","Группа_Крупная","Группа_"&amp;TEXT(MOD(QUOTIENT($A1944-1,5000),30)+1,"00"))</f>
        <v/>
      </c>
      <c r="S1944">
        <f>IF($AB1944="Да","Категория_Крупная","Категория_"&amp;TEXT(MOD(QUOTIENT($A1944-1,500),120)+1,"000"))</f>
        <v/>
      </c>
      <c r="T1944">
        <f>IF($AB1944="Да","Подкатегория_Крупная","Подкатегория_"&amp;TEXT(MOD(QUOTIENT($A1944-1,50),300)+1,"000"))</f>
        <v/>
      </c>
      <c r="U1944">
        <f>"SKU_"&amp;TEXT($A1944,"0000000")</f>
        <v/>
      </c>
      <c r="V1944">
        <f>CHOOSE(MOD($A1944-1,4)+1,"Enterprise","SMB","Госсектор","Розница")</f>
        <v/>
      </c>
      <c r="W1944">
        <f>"Клиент_"&amp;TEXT(MOD($A1944-1,20000)+1,"00000")</f>
        <v/>
      </c>
      <c r="X1944">
        <f>CHOOSE(MOD($A1944-1,5)+1,"Портал","API","Импорт","Ручной ввод","Интеграция")</f>
        <v/>
      </c>
      <c r="Y1944" s="8">
        <f>ROUND(1000+MOD($A1944*37,90000)+IF($AB1944="Да",5000,0),2)</f>
        <v/>
      </c>
      <c r="Z1944">
        <f>1+MOD($A1944,20)</f>
        <v/>
      </c>
      <c r="AA1944" s="8">
        <f>ROUND($Y1944*(0.08+MOD($A1944,17)/100),2)</f>
        <v/>
      </c>
      <c r="AB1944">
        <f>IF(MOD($A1944,10)&lt;7,"Да","Нет")</f>
        <v/>
      </c>
      <c r="AC1944">
        <f>$R1944&amp;" / "&amp;$S1944&amp;" / "&amp;$T1944</f>
        <v/>
      </c>
      <c r="AD1944">
        <f>1</f>
        <v/>
      </c>
      <c r="AE1944">
        <f>IF($A1944&lt;=Settings!$B$4,"до 100",IF($A1944&lt;=Settings!$B$5,"до 10 000",IF($A1944&lt;=Settings!$B$6,"до 100 000","100 000+")))</f>
        <v/>
      </c>
    </row>
    <row r="1945">
      <c r="A1945">
        <f>ROW()-1</f>
        <v/>
      </c>
      <c r="B1945">
        <f>IF($A1945&lt;=Settings!$B$4,"small_control",IF($A1945&lt;=Settings!$B$5,"medium_10k",IF($A1945&lt;=Settings!$B$6,"large_100k","extreme_1m")))</f>
        <v/>
      </c>
      <c r="C1945">
        <f>"ORD-"&amp;TEXT(QUOTIENT($A1945-1,3)+1,"0000000")</f>
        <v/>
      </c>
      <c r="D1945">
        <f>"LINE-"&amp;TEXT($A1945,"0000000")</f>
        <v/>
      </c>
      <c r="E1945" s="7">
        <f>Settings!$B$2+$A1945-1</f>
        <v/>
      </c>
      <c r="F1945" s="7">
        <f>Settings!$B$2+MOD($A1945-1,Settings!$B$7)</f>
        <v/>
      </c>
      <c r="G1945">
        <f>YEAR($F1945)</f>
        <v/>
      </c>
      <c r="H1945">
        <f>"Q"&amp;ROUNDUP(MONTH($F1945)/3,0)</f>
        <v/>
      </c>
      <c r="I1945">
        <f>MONTH($F1945)</f>
        <v/>
      </c>
      <c r="J1945">
        <f>CHOOSE(MONTH($F1945),"Январь","Февраль","Март","Апрель","Май","Июнь","Июль","Август","Сентябрь","Октябрь","Ноябрь","Декабрь")</f>
        <v/>
      </c>
      <c r="K1945">
        <f>DAY($F1945)</f>
        <v/>
      </c>
      <c r="L1945">
        <f>IF(MOD($A1945,10)&lt;7,"ФО_01_Крупный","ФО_"&amp;TEXT(MOD($A1945,8)+1,"00"))</f>
        <v/>
      </c>
      <c r="M1945">
        <f>IF($AB1945="Да","Регион_001_Крупный","Регион_"&amp;TEXT(MOD(QUOTIENT($A1945-1,20),180)+1,"000"))</f>
        <v/>
      </c>
      <c r="N1945">
        <f>IF($AB1945="Да","Город_"&amp;TEXT(MOD($A1945-1,250)+1,"0000"),"Город_"&amp;TEXT(MOD($A1945-1,3000)+1,"0000"))</f>
        <v/>
      </c>
      <c r="O1945">
        <f>IF($AB1945="Да","Холдинг_Крупный","Холдинг_"&amp;TEXT(MOD(QUOTIENT($A1945-1,10000),20)+1,"00"))</f>
        <v/>
      </c>
      <c r="P1945">
        <f>IF($AB1945="Да","Организация_Крупная","Организация_"&amp;TEXT(MOD(QUOTIENT($A1945-1,500),600)+1,"000"))</f>
        <v/>
      </c>
      <c r="Q1945">
        <f>"Отдел_"&amp;TEXT(MOD(QUOTIENT($A1945-1,50),100)+1,"000")</f>
        <v/>
      </c>
      <c r="R1945">
        <f>IF($AB1945="Да","Группа_Крупная","Группа_"&amp;TEXT(MOD(QUOTIENT($A1945-1,5000),30)+1,"00"))</f>
        <v/>
      </c>
      <c r="S1945">
        <f>IF($AB1945="Да","Категория_Крупная","Категория_"&amp;TEXT(MOD(QUOTIENT($A1945-1,500),120)+1,"000"))</f>
        <v/>
      </c>
      <c r="T1945">
        <f>IF($AB1945="Да","Подкатегория_Крупная","Подкатегория_"&amp;TEXT(MOD(QUOTIENT($A1945-1,50),300)+1,"000"))</f>
        <v/>
      </c>
      <c r="U1945">
        <f>"SKU_"&amp;TEXT($A1945,"0000000")</f>
        <v/>
      </c>
      <c r="V1945">
        <f>CHOOSE(MOD($A1945-1,4)+1,"Enterprise","SMB","Госсектор","Розница")</f>
        <v/>
      </c>
      <c r="W1945">
        <f>"Клиент_"&amp;TEXT(MOD($A1945-1,20000)+1,"00000")</f>
        <v/>
      </c>
      <c r="X1945">
        <f>CHOOSE(MOD($A1945-1,5)+1,"Портал","API","Импорт","Ручной ввод","Интеграция")</f>
        <v/>
      </c>
      <c r="Y1945" s="8">
        <f>ROUND(1000+MOD($A1945*37,90000)+IF($AB1945="Да",5000,0),2)</f>
        <v/>
      </c>
      <c r="Z1945">
        <f>1+MOD($A1945,20)</f>
        <v/>
      </c>
      <c r="AA1945" s="8">
        <f>ROUND($Y1945*(0.08+MOD($A1945,17)/100),2)</f>
        <v/>
      </c>
      <c r="AB1945">
        <f>IF(MOD($A1945,10)&lt;7,"Да","Нет")</f>
        <v/>
      </c>
      <c r="AC1945">
        <f>$R1945&amp;" / "&amp;$S1945&amp;" / "&amp;$T1945</f>
        <v/>
      </c>
      <c r="AD1945">
        <f>1</f>
        <v/>
      </c>
      <c r="AE1945">
        <f>IF($A1945&lt;=Settings!$B$4,"до 100",IF($A1945&lt;=Settings!$B$5,"до 10 000",IF($A1945&lt;=Settings!$B$6,"до 100 000","100 000+")))</f>
        <v/>
      </c>
    </row>
    <row r="1946">
      <c r="A1946">
        <f>ROW()-1</f>
        <v/>
      </c>
      <c r="B1946">
        <f>IF($A1946&lt;=Settings!$B$4,"small_control",IF($A1946&lt;=Settings!$B$5,"medium_10k",IF($A1946&lt;=Settings!$B$6,"large_100k","extreme_1m")))</f>
        <v/>
      </c>
      <c r="C1946">
        <f>"ORD-"&amp;TEXT(QUOTIENT($A1946-1,3)+1,"0000000")</f>
        <v/>
      </c>
      <c r="D1946">
        <f>"LINE-"&amp;TEXT($A1946,"0000000")</f>
        <v/>
      </c>
      <c r="E1946" s="7">
        <f>Settings!$B$2+$A1946-1</f>
        <v/>
      </c>
      <c r="F1946" s="7">
        <f>Settings!$B$2+MOD($A1946-1,Settings!$B$7)</f>
        <v/>
      </c>
      <c r="G1946">
        <f>YEAR($F1946)</f>
        <v/>
      </c>
      <c r="H1946">
        <f>"Q"&amp;ROUNDUP(MONTH($F1946)/3,0)</f>
        <v/>
      </c>
      <c r="I1946">
        <f>MONTH($F1946)</f>
        <v/>
      </c>
      <c r="J1946">
        <f>CHOOSE(MONTH($F1946),"Январь","Февраль","Март","Апрель","Май","Июнь","Июль","Август","Сентябрь","Октябрь","Ноябрь","Декабрь")</f>
        <v/>
      </c>
      <c r="K1946">
        <f>DAY($F1946)</f>
        <v/>
      </c>
      <c r="L1946">
        <f>IF(MOD($A1946,10)&lt;7,"ФО_01_Крупный","ФО_"&amp;TEXT(MOD($A1946,8)+1,"00"))</f>
        <v/>
      </c>
      <c r="M1946">
        <f>IF($AB1946="Да","Регион_001_Крупный","Регион_"&amp;TEXT(MOD(QUOTIENT($A1946-1,20),180)+1,"000"))</f>
        <v/>
      </c>
      <c r="N1946">
        <f>IF($AB1946="Да","Город_"&amp;TEXT(MOD($A1946-1,250)+1,"0000"),"Город_"&amp;TEXT(MOD($A1946-1,3000)+1,"0000"))</f>
        <v/>
      </c>
      <c r="O1946">
        <f>IF($AB1946="Да","Холдинг_Крупный","Холдинг_"&amp;TEXT(MOD(QUOTIENT($A1946-1,10000),20)+1,"00"))</f>
        <v/>
      </c>
      <c r="P1946">
        <f>IF($AB1946="Да","Организация_Крупная","Организация_"&amp;TEXT(MOD(QUOTIENT($A1946-1,500),600)+1,"000"))</f>
        <v/>
      </c>
      <c r="Q1946">
        <f>"Отдел_"&amp;TEXT(MOD(QUOTIENT($A1946-1,50),100)+1,"000")</f>
        <v/>
      </c>
      <c r="R1946">
        <f>IF($AB1946="Да","Группа_Крупная","Группа_"&amp;TEXT(MOD(QUOTIENT($A1946-1,5000),30)+1,"00"))</f>
        <v/>
      </c>
      <c r="S1946">
        <f>IF($AB1946="Да","Категория_Крупная","Категория_"&amp;TEXT(MOD(QUOTIENT($A1946-1,500),120)+1,"000"))</f>
        <v/>
      </c>
      <c r="T1946">
        <f>IF($AB1946="Да","Подкатегория_Крупная","Подкатегория_"&amp;TEXT(MOD(QUOTIENT($A1946-1,50),300)+1,"000"))</f>
        <v/>
      </c>
      <c r="U1946">
        <f>"SKU_"&amp;TEXT($A1946,"0000000")</f>
        <v/>
      </c>
      <c r="V1946">
        <f>CHOOSE(MOD($A1946-1,4)+1,"Enterprise","SMB","Госсектор","Розница")</f>
        <v/>
      </c>
      <c r="W1946">
        <f>"Клиент_"&amp;TEXT(MOD($A1946-1,20000)+1,"00000")</f>
        <v/>
      </c>
      <c r="X1946">
        <f>CHOOSE(MOD($A1946-1,5)+1,"Портал","API","Импорт","Ручной ввод","Интеграция")</f>
        <v/>
      </c>
      <c r="Y1946" s="8">
        <f>ROUND(1000+MOD($A1946*37,90000)+IF($AB1946="Да",5000,0),2)</f>
        <v/>
      </c>
      <c r="Z1946">
        <f>1+MOD($A1946,20)</f>
        <v/>
      </c>
      <c r="AA1946" s="8">
        <f>ROUND($Y1946*(0.08+MOD($A1946,17)/100),2)</f>
        <v/>
      </c>
      <c r="AB1946">
        <f>IF(MOD($A1946,10)&lt;7,"Да","Нет")</f>
        <v/>
      </c>
      <c r="AC1946">
        <f>$R1946&amp;" / "&amp;$S1946&amp;" / "&amp;$T1946</f>
        <v/>
      </c>
      <c r="AD1946">
        <f>1</f>
        <v/>
      </c>
      <c r="AE1946">
        <f>IF($A1946&lt;=Settings!$B$4,"до 100",IF($A1946&lt;=Settings!$B$5,"до 10 000",IF($A1946&lt;=Settings!$B$6,"до 100 000","100 000+")))</f>
        <v/>
      </c>
    </row>
    <row r="1947">
      <c r="A1947">
        <f>ROW()-1</f>
        <v/>
      </c>
      <c r="B1947">
        <f>IF($A1947&lt;=Settings!$B$4,"small_control",IF($A1947&lt;=Settings!$B$5,"medium_10k",IF($A1947&lt;=Settings!$B$6,"large_100k","extreme_1m")))</f>
        <v/>
      </c>
      <c r="C1947">
        <f>"ORD-"&amp;TEXT(QUOTIENT($A1947-1,3)+1,"0000000")</f>
        <v/>
      </c>
      <c r="D1947">
        <f>"LINE-"&amp;TEXT($A1947,"0000000")</f>
        <v/>
      </c>
      <c r="E1947" s="7">
        <f>Settings!$B$2+$A1947-1</f>
        <v/>
      </c>
      <c r="F1947" s="7">
        <f>Settings!$B$2+MOD($A1947-1,Settings!$B$7)</f>
        <v/>
      </c>
      <c r="G1947">
        <f>YEAR($F1947)</f>
        <v/>
      </c>
      <c r="H1947">
        <f>"Q"&amp;ROUNDUP(MONTH($F1947)/3,0)</f>
        <v/>
      </c>
      <c r="I1947">
        <f>MONTH($F1947)</f>
        <v/>
      </c>
      <c r="J1947">
        <f>CHOOSE(MONTH($F1947),"Январь","Февраль","Март","Апрель","Май","Июнь","Июль","Август","Сентябрь","Октябрь","Ноябрь","Декабрь")</f>
        <v/>
      </c>
      <c r="K1947">
        <f>DAY($F1947)</f>
        <v/>
      </c>
      <c r="L1947">
        <f>IF(MOD($A1947,10)&lt;7,"ФО_01_Крупный","ФО_"&amp;TEXT(MOD($A1947,8)+1,"00"))</f>
        <v/>
      </c>
      <c r="M1947">
        <f>IF($AB1947="Да","Регион_001_Крупный","Регион_"&amp;TEXT(MOD(QUOTIENT($A1947-1,20),180)+1,"000"))</f>
        <v/>
      </c>
      <c r="N1947">
        <f>IF($AB1947="Да","Город_"&amp;TEXT(MOD($A1947-1,250)+1,"0000"),"Город_"&amp;TEXT(MOD($A1947-1,3000)+1,"0000"))</f>
        <v/>
      </c>
      <c r="O1947">
        <f>IF($AB1947="Да","Холдинг_Крупный","Холдинг_"&amp;TEXT(MOD(QUOTIENT($A1947-1,10000),20)+1,"00"))</f>
        <v/>
      </c>
      <c r="P1947">
        <f>IF($AB1947="Да","Организация_Крупная","Организация_"&amp;TEXT(MOD(QUOTIENT($A1947-1,500),600)+1,"000"))</f>
        <v/>
      </c>
      <c r="Q1947">
        <f>"Отдел_"&amp;TEXT(MOD(QUOTIENT($A1947-1,50),100)+1,"000")</f>
        <v/>
      </c>
      <c r="R1947">
        <f>IF($AB1947="Да","Группа_Крупная","Группа_"&amp;TEXT(MOD(QUOTIENT($A1947-1,5000),30)+1,"00"))</f>
        <v/>
      </c>
      <c r="S1947">
        <f>IF($AB1947="Да","Категория_Крупная","Категория_"&amp;TEXT(MOD(QUOTIENT($A1947-1,500),120)+1,"000"))</f>
        <v/>
      </c>
      <c r="T1947">
        <f>IF($AB1947="Да","Подкатегория_Крупная","Подкатегория_"&amp;TEXT(MOD(QUOTIENT($A1947-1,50),300)+1,"000"))</f>
        <v/>
      </c>
      <c r="U1947">
        <f>"SKU_"&amp;TEXT($A1947,"0000000")</f>
        <v/>
      </c>
      <c r="V1947">
        <f>CHOOSE(MOD($A1947-1,4)+1,"Enterprise","SMB","Госсектор","Розница")</f>
        <v/>
      </c>
      <c r="W1947">
        <f>"Клиент_"&amp;TEXT(MOD($A1947-1,20000)+1,"00000")</f>
        <v/>
      </c>
      <c r="X1947">
        <f>CHOOSE(MOD($A1947-1,5)+1,"Портал","API","Импорт","Ручной ввод","Интеграция")</f>
        <v/>
      </c>
      <c r="Y1947" s="8">
        <f>ROUND(1000+MOD($A1947*37,90000)+IF($AB1947="Да",5000,0),2)</f>
        <v/>
      </c>
      <c r="Z1947">
        <f>1+MOD($A1947,20)</f>
        <v/>
      </c>
      <c r="AA1947" s="8">
        <f>ROUND($Y1947*(0.08+MOD($A1947,17)/100),2)</f>
        <v/>
      </c>
      <c r="AB1947">
        <f>IF(MOD($A1947,10)&lt;7,"Да","Нет")</f>
        <v/>
      </c>
      <c r="AC1947">
        <f>$R1947&amp;" / "&amp;$S1947&amp;" / "&amp;$T1947</f>
        <v/>
      </c>
      <c r="AD1947">
        <f>1</f>
        <v/>
      </c>
      <c r="AE1947">
        <f>IF($A1947&lt;=Settings!$B$4,"до 100",IF($A1947&lt;=Settings!$B$5,"до 10 000",IF($A1947&lt;=Settings!$B$6,"до 100 000","100 000+")))</f>
        <v/>
      </c>
    </row>
    <row r="1948">
      <c r="A1948">
        <f>ROW()-1</f>
        <v/>
      </c>
      <c r="B1948">
        <f>IF($A1948&lt;=Settings!$B$4,"small_control",IF($A1948&lt;=Settings!$B$5,"medium_10k",IF($A1948&lt;=Settings!$B$6,"large_100k","extreme_1m")))</f>
        <v/>
      </c>
      <c r="C1948">
        <f>"ORD-"&amp;TEXT(QUOTIENT($A1948-1,3)+1,"0000000")</f>
        <v/>
      </c>
      <c r="D1948">
        <f>"LINE-"&amp;TEXT($A1948,"0000000")</f>
        <v/>
      </c>
      <c r="E1948" s="7">
        <f>Settings!$B$2+$A1948-1</f>
        <v/>
      </c>
      <c r="F1948" s="7">
        <f>Settings!$B$2+MOD($A1948-1,Settings!$B$7)</f>
        <v/>
      </c>
      <c r="G1948">
        <f>YEAR($F1948)</f>
        <v/>
      </c>
      <c r="H1948">
        <f>"Q"&amp;ROUNDUP(MONTH($F1948)/3,0)</f>
        <v/>
      </c>
      <c r="I1948">
        <f>MONTH($F1948)</f>
        <v/>
      </c>
      <c r="J1948">
        <f>CHOOSE(MONTH($F1948),"Январь","Февраль","Март","Апрель","Май","Июнь","Июль","Август","Сентябрь","Октябрь","Ноябрь","Декабрь")</f>
        <v/>
      </c>
      <c r="K1948">
        <f>DAY($F1948)</f>
        <v/>
      </c>
      <c r="L1948">
        <f>IF(MOD($A1948,10)&lt;7,"ФО_01_Крупный","ФО_"&amp;TEXT(MOD($A1948,8)+1,"00"))</f>
        <v/>
      </c>
      <c r="M1948">
        <f>IF($AB1948="Да","Регион_001_Крупный","Регион_"&amp;TEXT(MOD(QUOTIENT($A1948-1,20),180)+1,"000"))</f>
        <v/>
      </c>
      <c r="N1948">
        <f>IF($AB1948="Да","Город_"&amp;TEXT(MOD($A1948-1,250)+1,"0000"),"Город_"&amp;TEXT(MOD($A1948-1,3000)+1,"0000"))</f>
        <v/>
      </c>
      <c r="O1948">
        <f>IF($AB1948="Да","Холдинг_Крупный","Холдинг_"&amp;TEXT(MOD(QUOTIENT($A1948-1,10000),20)+1,"00"))</f>
        <v/>
      </c>
      <c r="P1948">
        <f>IF($AB1948="Да","Организация_Крупная","Организация_"&amp;TEXT(MOD(QUOTIENT($A1948-1,500),600)+1,"000"))</f>
        <v/>
      </c>
      <c r="Q1948">
        <f>"Отдел_"&amp;TEXT(MOD(QUOTIENT($A1948-1,50),100)+1,"000")</f>
        <v/>
      </c>
      <c r="R1948">
        <f>IF($AB1948="Да","Группа_Крупная","Группа_"&amp;TEXT(MOD(QUOTIENT($A1948-1,5000),30)+1,"00"))</f>
        <v/>
      </c>
      <c r="S1948">
        <f>IF($AB1948="Да","Категория_Крупная","Категория_"&amp;TEXT(MOD(QUOTIENT($A1948-1,500),120)+1,"000"))</f>
        <v/>
      </c>
      <c r="T1948">
        <f>IF($AB1948="Да","Подкатегория_Крупная","Подкатегория_"&amp;TEXT(MOD(QUOTIENT($A1948-1,50),300)+1,"000"))</f>
        <v/>
      </c>
      <c r="U1948">
        <f>"SKU_"&amp;TEXT($A1948,"0000000")</f>
        <v/>
      </c>
      <c r="V1948">
        <f>CHOOSE(MOD($A1948-1,4)+1,"Enterprise","SMB","Госсектор","Розница")</f>
        <v/>
      </c>
      <c r="W1948">
        <f>"Клиент_"&amp;TEXT(MOD($A1948-1,20000)+1,"00000")</f>
        <v/>
      </c>
      <c r="X1948">
        <f>CHOOSE(MOD($A1948-1,5)+1,"Портал","API","Импорт","Ручной ввод","Интеграция")</f>
        <v/>
      </c>
      <c r="Y1948" s="8">
        <f>ROUND(1000+MOD($A1948*37,90000)+IF($AB1948="Да",5000,0),2)</f>
        <v/>
      </c>
      <c r="Z1948">
        <f>1+MOD($A1948,20)</f>
        <v/>
      </c>
      <c r="AA1948" s="8">
        <f>ROUND($Y1948*(0.08+MOD($A1948,17)/100),2)</f>
        <v/>
      </c>
      <c r="AB1948">
        <f>IF(MOD($A1948,10)&lt;7,"Да","Нет")</f>
        <v/>
      </c>
      <c r="AC1948">
        <f>$R1948&amp;" / "&amp;$S1948&amp;" / "&amp;$T1948</f>
        <v/>
      </c>
      <c r="AD1948">
        <f>1</f>
        <v/>
      </c>
      <c r="AE1948">
        <f>IF($A1948&lt;=Settings!$B$4,"до 100",IF($A1948&lt;=Settings!$B$5,"до 10 000",IF($A1948&lt;=Settings!$B$6,"до 100 000","100 000+")))</f>
        <v/>
      </c>
    </row>
    <row r="1949">
      <c r="A1949">
        <f>ROW()-1</f>
        <v/>
      </c>
      <c r="B1949">
        <f>IF($A1949&lt;=Settings!$B$4,"small_control",IF($A1949&lt;=Settings!$B$5,"medium_10k",IF($A1949&lt;=Settings!$B$6,"large_100k","extreme_1m")))</f>
        <v/>
      </c>
      <c r="C1949">
        <f>"ORD-"&amp;TEXT(QUOTIENT($A1949-1,3)+1,"0000000")</f>
        <v/>
      </c>
      <c r="D1949">
        <f>"LINE-"&amp;TEXT($A1949,"0000000")</f>
        <v/>
      </c>
      <c r="E1949" s="7">
        <f>Settings!$B$2+$A1949-1</f>
        <v/>
      </c>
      <c r="F1949" s="7">
        <f>Settings!$B$2+MOD($A1949-1,Settings!$B$7)</f>
        <v/>
      </c>
      <c r="G1949">
        <f>YEAR($F1949)</f>
        <v/>
      </c>
      <c r="H1949">
        <f>"Q"&amp;ROUNDUP(MONTH($F1949)/3,0)</f>
        <v/>
      </c>
      <c r="I1949">
        <f>MONTH($F1949)</f>
        <v/>
      </c>
      <c r="J1949">
        <f>CHOOSE(MONTH($F1949),"Январь","Февраль","Март","Апрель","Май","Июнь","Июль","Август","Сентябрь","Октябрь","Ноябрь","Декабрь")</f>
        <v/>
      </c>
      <c r="K1949">
        <f>DAY($F1949)</f>
        <v/>
      </c>
      <c r="L1949">
        <f>IF(MOD($A1949,10)&lt;7,"ФО_01_Крупный","ФО_"&amp;TEXT(MOD($A1949,8)+1,"00"))</f>
        <v/>
      </c>
      <c r="M1949">
        <f>IF($AB1949="Да","Регион_001_Крупный","Регион_"&amp;TEXT(MOD(QUOTIENT($A1949-1,20),180)+1,"000"))</f>
        <v/>
      </c>
      <c r="N1949">
        <f>IF($AB1949="Да","Город_"&amp;TEXT(MOD($A1949-1,250)+1,"0000"),"Город_"&amp;TEXT(MOD($A1949-1,3000)+1,"0000"))</f>
        <v/>
      </c>
      <c r="O1949">
        <f>IF($AB1949="Да","Холдинг_Крупный","Холдинг_"&amp;TEXT(MOD(QUOTIENT($A1949-1,10000),20)+1,"00"))</f>
        <v/>
      </c>
      <c r="P1949">
        <f>IF($AB1949="Да","Организация_Крупная","Организация_"&amp;TEXT(MOD(QUOTIENT($A1949-1,500),600)+1,"000"))</f>
        <v/>
      </c>
      <c r="Q1949">
        <f>"Отдел_"&amp;TEXT(MOD(QUOTIENT($A1949-1,50),100)+1,"000")</f>
        <v/>
      </c>
      <c r="R1949">
        <f>IF($AB1949="Да","Группа_Крупная","Группа_"&amp;TEXT(MOD(QUOTIENT($A1949-1,5000),30)+1,"00"))</f>
        <v/>
      </c>
      <c r="S1949">
        <f>IF($AB1949="Да","Категория_Крупная","Категория_"&amp;TEXT(MOD(QUOTIENT($A1949-1,500),120)+1,"000"))</f>
        <v/>
      </c>
      <c r="T1949">
        <f>IF($AB1949="Да","Подкатегория_Крупная","Подкатегория_"&amp;TEXT(MOD(QUOTIENT($A1949-1,50),300)+1,"000"))</f>
        <v/>
      </c>
      <c r="U1949">
        <f>"SKU_"&amp;TEXT($A1949,"0000000")</f>
        <v/>
      </c>
      <c r="V1949">
        <f>CHOOSE(MOD($A1949-1,4)+1,"Enterprise","SMB","Госсектор","Розница")</f>
        <v/>
      </c>
      <c r="W1949">
        <f>"Клиент_"&amp;TEXT(MOD($A1949-1,20000)+1,"00000")</f>
        <v/>
      </c>
      <c r="X1949">
        <f>CHOOSE(MOD($A1949-1,5)+1,"Портал","API","Импорт","Ручной ввод","Интеграция")</f>
        <v/>
      </c>
      <c r="Y1949" s="8">
        <f>ROUND(1000+MOD($A1949*37,90000)+IF($AB1949="Да",5000,0),2)</f>
        <v/>
      </c>
      <c r="Z1949">
        <f>1+MOD($A1949,20)</f>
        <v/>
      </c>
      <c r="AA1949" s="8">
        <f>ROUND($Y1949*(0.08+MOD($A1949,17)/100),2)</f>
        <v/>
      </c>
      <c r="AB1949">
        <f>IF(MOD($A1949,10)&lt;7,"Да","Нет")</f>
        <v/>
      </c>
      <c r="AC1949">
        <f>$R1949&amp;" / "&amp;$S1949&amp;" / "&amp;$T1949</f>
        <v/>
      </c>
      <c r="AD1949">
        <f>1</f>
        <v/>
      </c>
      <c r="AE1949">
        <f>IF($A1949&lt;=Settings!$B$4,"до 100",IF($A1949&lt;=Settings!$B$5,"до 10 000",IF($A1949&lt;=Settings!$B$6,"до 100 000","100 000+")))</f>
        <v/>
      </c>
    </row>
    <row r="1950">
      <c r="A1950">
        <f>ROW()-1</f>
        <v/>
      </c>
      <c r="B1950">
        <f>IF($A1950&lt;=Settings!$B$4,"small_control",IF($A1950&lt;=Settings!$B$5,"medium_10k",IF($A1950&lt;=Settings!$B$6,"large_100k","extreme_1m")))</f>
        <v/>
      </c>
      <c r="C1950">
        <f>"ORD-"&amp;TEXT(QUOTIENT($A1950-1,3)+1,"0000000")</f>
        <v/>
      </c>
      <c r="D1950">
        <f>"LINE-"&amp;TEXT($A1950,"0000000")</f>
        <v/>
      </c>
      <c r="E1950" s="7">
        <f>Settings!$B$2+$A1950-1</f>
        <v/>
      </c>
      <c r="F1950" s="7">
        <f>Settings!$B$2+MOD($A1950-1,Settings!$B$7)</f>
        <v/>
      </c>
      <c r="G1950">
        <f>YEAR($F1950)</f>
        <v/>
      </c>
      <c r="H1950">
        <f>"Q"&amp;ROUNDUP(MONTH($F1950)/3,0)</f>
        <v/>
      </c>
      <c r="I1950">
        <f>MONTH($F1950)</f>
        <v/>
      </c>
      <c r="J1950">
        <f>CHOOSE(MONTH($F1950),"Январь","Февраль","Март","Апрель","Май","Июнь","Июль","Август","Сентябрь","Октябрь","Ноябрь","Декабрь")</f>
        <v/>
      </c>
      <c r="K1950">
        <f>DAY($F1950)</f>
        <v/>
      </c>
      <c r="L1950">
        <f>IF(MOD($A1950,10)&lt;7,"ФО_01_Крупный","ФО_"&amp;TEXT(MOD($A1950,8)+1,"00"))</f>
        <v/>
      </c>
      <c r="M1950">
        <f>IF($AB1950="Да","Регион_001_Крупный","Регион_"&amp;TEXT(MOD(QUOTIENT($A1950-1,20),180)+1,"000"))</f>
        <v/>
      </c>
      <c r="N1950">
        <f>IF($AB1950="Да","Город_"&amp;TEXT(MOD($A1950-1,250)+1,"0000"),"Город_"&amp;TEXT(MOD($A1950-1,3000)+1,"0000"))</f>
        <v/>
      </c>
      <c r="O1950">
        <f>IF($AB1950="Да","Холдинг_Крупный","Холдинг_"&amp;TEXT(MOD(QUOTIENT($A1950-1,10000),20)+1,"00"))</f>
        <v/>
      </c>
      <c r="P1950">
        <f>IF($AB1950="Да","Организация_Крупная","Организация_"&amp;TEXT(MOD(QUOTIENT($A1950-1,500),600)+1,"000"))</f>
        <v/>
      </c>
      <c r="Q1950">
        <f>"Отдел_"&amp;TEXT(MOD(QUOTIENT($A1950-1,50),100)+1,"000")</f>
        <v/>
      </c>
      <c r="R1950">
        <f>IF($AB1950="Да","Группа_Крупная","Группа_"&amp;TEXT(MOD(QUOTIENT($A1950-1,5000),30)+1,"00"))</f>
        <v/>
      </c>
      <c r="S1950">
        <f>IF($AB1950="Да","Категория_Крупная","Категория_"&amp;TEXT(MOD(QUOTIENT($A1950-1,500),120)+1,"000"))</f>
        <v/>
      </c>
      <c r="T1950">
        <f>IF($AB1950="Да","Подкатегория_Крупная","Подкатегория_"&amp;TEXT(MOD(QUOTIENT($A1950-1,50),300)+1,"000"))</f>
        <v/>
      </c>
      <c r="U1950">
        <f>"SKU_"&amp;TEXT($A1950,"0000000")</f>
        <v/>
      </c>
      <c r="V1950">
        <f>CHOOSE(MOD($A1950-1,4)+1,"Enterprise","SMB","Госсектор","Розница")</f>
        <v/>
      </c>
      <c r="W1950">
        <f>"Клиент_"&amp;TEXT(MOD($A1950-1,20000)+1,"00000")</f>
        <v/>
      </c>
      <c r="X1950">
        <f>CHOOSE(MOD($A1950-1,5)+1,"Портал","API","Импорт","Ручной ввод","Интеграция")</f>
        <v/>
      </c>
      <c r="Y1950" s="8">
        <f>ROUND(1000+MOD($A1950*37,90000)+IF($AB1950="Да",5000,0),2)</f>
        <v/>
      </c>
      <c r="Z1950">
        <f>1+MOD($A1950,20)</f>
        <v/>
      </c>
      <c r="AA1950" s="8">
        <f>ROUND($Y1950*(0.08+MOD($A1950,17)/100),2)</f>
        <v/>
      </c>
      <c r="AB1950">
        <f>IF(MOD($A1950,10)&lt;7,"Да","Нет")</f>
        <v/>
      </c>
      <c r="AC1950">
        <f>$R1950&amp;" / "&amp;$S1950&amp;" / "&amp;$T1950</f>
        <v/>
      </c>
      <c r="AD1950">
        <f>1</f>
        <v/>
      </c>
      <c r="AE1950">
        <f>IF($A1950&lt;=Settings!$B$4,"до 100",IF($A1950&lt;=Settings!$B$5,"до 10 000",IF($A1950&lt;=Settings!$B$6,"до 100 000","100 000+")))</f>
        <v/>
      </c>
    </row>
    <row r="1951">
      <c r="A1951">
        <f>ROW()-1</f>
        <v/>
      </c>
      <c r="B1951">
        <f>IF($A1951&lt;=Settings!$B$4,"small_control",IF($A1951&lt;=Settings!$B$5,"medium_10k",IF($A1951&lt;=Settings!$B$6,"large_100k","extreme_1m")))</f>
        <v/>
      </c>
      <c r="C1951">
        <f>"ORD-"&amp;TEXT(QUOTIENT($A1951-1,3)+1,"0000000")</f>
        <v/>
      </c>
      <c r="D1951">
        <f>"LINE-"&amp;TEXT($A1951,"0000000")</f>
        <v/>
      </c>
      <c r="E1951" s="7">
        <f>Settings!$B$2+$A1951-1</f>
        <v/>
      </c>
      <c r="F1951" s="7">
        <f>Settings!$B$2+MOD($A1951-1,Settings!$B$7)</f>
        <v/>
      </c>
      <c r="G1951">
        <f>YEAR($F1951)</f>
        <v/>
      </c>
      <c r="H1951">
        <f>"Q"&amp;ROUNDUP(MONTH($F1951)/3,0)</f>
        <v/>
      </c>
      <c r="I1951">
        <f>MONTH($F1951)</f>
        <v/>
      </c>
      <c r="J1951">
        <f>CHOOSE(MONTH($F1951),"Январь","Февраль","Март","Апрель","Май","Июнь","Июль","Август","Сентябрь","Октябрь","Ноябрь","Декабрь")</f>
        <v/>
      </c>
      <c r="K1951">
        <f>DAY($F1951)</f>
        <v/>
      </c>
      <c r="L1951">
        <f>IF(MOD($A1951,10)&lt;7,"ФО_01_Крупный","ФО_"&amp;TEXT(MOD($A1951,8)+1,"00"))</f>
        <v/>
      </c>
      <c r="M1951">
        <f>IF($AB1951="Да","Регион_001_Крупный","Регион_"&amp;TEXT(MOD(QUOTIENT($A1951-1,20),180)+1,"000"))</f>
        <v/>
      </c>
      <c r="N1951">
        <f>IF($AB1951="Да","Город_"&amp;TEXT(MOD($A1951-1,250)+1,"0000"),"Город_"&amp;TEXT(MOD($A1951-1,3000)+1,"0000"))</f>
        <v/>
      </c>
      <c r="O1951">
        <f>IF($AB1951="Да","Холдинг_Крупный","Холдинг_"&amp;TEXT(MOD(QUOTIENT($A1951-1,10000),20)+1,"00"))</f>
        <v/>
      </c>
      <c r="P1951">
        <f>IF($AB1951="Да","Организация_Крупная","Организация_"&amp;TEXT(MOD(QUOTIENT($A1951-1,500),600)+1,"000"))</f>
        <v/>
      </c>
      <c r="Q1951">
        <f>"Отдел_"&amp;TEXT(MOD(QUOTIENT($A1951-1,50),100)+1,"000")</f>
        <v/>
      </c>
      <c r="R1951">
        <f>IF($AB1951="Да","Группа_Крупная","Группа_"&amp;TEXT(MOD(QUOTIENT($A1951-1,5000),30)+1,"00"))</f>
        <v/>
      </c>
      <c r="S1951">
        <f>IF($AB1951="Да","Категория_Крупная","Категория_"&amp;TEXT(MOD(QUOTIENT($A1951-1,500),120)+1,"000"))</f>
        <v/>
      </c>
      <c r="T1951">
        <f>IF($AB1951="Да","Подкатегория_Крупная","Подкатегория_"&amp;TEXT(MOD(QUOTIENT($A1951-1,50),300)+1,"000"))</f>
        <v/>
      </c>
      <c r="U1951">
        <f>"SKU_"&amp;TEXT($A1951,"0000000")</f>
        <v/>
      </c>
      <c r="V1951">
        <f>CHOOSE(MOD($A1951-1,4)+1,"Enterprise","SMB","Госсектор","Розница")</f>
        <v/>
      </c>
      <c r="W1951">
        <f>"Клиент_"&amp;TEXT(MOD($A1951-1,20000)+1,"00000")</f>
        <v/>
      </c>
      <c r="X1951">
        <f>CHOOSE(MOD($A1951-1,5)+1,"Портал","API","Импорт","Ручной ввод","Интеграция")</f>
        <v/>
      </c>
      <c r="Y1951" s="8">
        <f>ROUND(1000+MOD($A1951*37,90000)+IF($AB1951="Да",5000,0),2)</f>
        <v/>
      </c>
      <c r="Z1951">
        <f>1+MOD($A1951,20)</f>
        <v/>
      </c>
      <c r="AA1951" s="8">
        <f>ROUND($Y1951*(0.08+MOD($A1951,17)/100),2)</f>
        <v/>
      </c>
      <c r="AB1951">
        <f>IF(MOD($A1951,10)&lt;7,"Да","Нет")</f>
        <v/>
      </c>
      <c r="AC1951">
        <f>$R1951&amp;" / "&amp;$S1951&amp;" / "&amp;$T1951</f>
        <v/>
      </c>
      <c r="AD1951">
        <f>1</f>
        <v/>
      </c>
      <c r="AE1951">
        <f>IF($A1951&lt;=Settings!$B$4,"до 100",IF($A1951&lt;=Settings!$B$5,"до 10 000",IF($A1951&lt;=Settings!$B$6,"до 100 000","100 000+")))</f>
        <v/>
      </c>
    </row>
    <row r="1952">
      <c r="A1952">
        <f>ROW()-1</f>
        <v/>
      </c>
      <c r="B1952">
        <f>IF($A1952&lt;=Settings!$B$4,"small_control",IF($A1952&lt;=Settings!$B$5,"medium_10k",IF($A1952&lt;=Settings!$B$6,"large_100k","extreme_1m")))</f>
        <v/>
      </c>
      <c r="C1952">
        <f>"ORD-"&amp;TEXT(QUOTIENT($A1952-1,3)+1,"0000000")</f>
        <v/>
      </c>
      <c r="D1952">
        <f>"LINE-"&amp;TEXT($A1952,"0000000")</f>
        <v/>
      </c>
      <c r="E1952" s="7">
        <f>Settings!$B$2+$A1952-1</f>
        <v/>
      </c>
      <c r="F1952" s="7">
        <f>Settings!$B$2+MOD($A1952-1,Settings!$B$7)</f>
        <v/>
      </c>
      <c r="G1952">
        <f>YEAR($F1952)</f>
        <v/>
      </c>
      <c r="H1952">
        <f>"Q"&amp;ROUNDUP(MONTH($F1952)/3,0)</f>
        <v/>
      </c>
      <c r="I1952">
        <f>MONTH($F1952)</f>
        <v/>
      </c>
      <c r="J1952">
        <f>CHOOSE(MONTH($F1952),"Январь","Февраль","Март","Апрель","Май","Июнь","Июль","Август","Сентябрь","Октябрь","Ноябрь","Декабрь")</f>
        <v/>
      </c>
      <c r="K1952">
        <f>DAY($F1952)</f>
        <v/>
      </c>
      <c r="L1952">
        <f>IF(MOD($A1952,10)&lt;7,"ФО_01_Крупный","ФО_"&amp;TEXT(MOD($A1952,8)+1,"00"))</f>
        <v/>
      </c>
      <c r="M1952">
        <f>IF($AB1952="Да","Регион_001_Крупный","Регион_"&amp;TEXT(MOD(QUOTIENT($A1952-1,20),180)+1,"000"))</f>
        <v/>
      </c>
      <c r="N1952">
        <f>IF($AB1952="Да","Город_"&amp;TEXT(MOD($A1952-1,250)+1,"0000"),"Город_"&amp;TEXT(MOD($A1952-1,3000)+1,"0000"))</f>
        <v/>
      </c>
      <c r="O1952">
        <f>IF($AB1952="Да","Холдинг_Крупный","Холдинг_"&amp;TEXT(MOD(QUOTIENT($A1952-1,10000),20)+1,"00"))</f>
        <v/>
      </c>
      <c r="P1952">
        <f>IF($AB1952="Да","Организация_Крупная","Организация_"&amp;TEXT(MOD(QUOTIENT($A1952-1,500),600)+1,"000"))</f>
        <v/>
      </c>
      <c r="Q1952">
        <f>"Отдел_"&amp;TEXT(MOD(QUOTIENT($A1952-1,50),100)+1,"000")</f>
        <v/>
      </c>
      <c r="R1952">
        <f>IF($AB1952="Да","Группа_Крупная","Группа_"&amp;TEXT(MOD(QUOTIENT($A1952-1,5000),30)+1,"00"))</f>
        <v/>
      </c>
      <c r="S1952">
        <f>IF($AB1952="Да","Категория_Крупная","Категория_"&amp;TEXT(MOD(QUOTIENT($A1952-1,500),120)+1,"000"))</f>
        <v/>
      </c>
      <c r="T1952">
        <f>IF($AB1952="Да","Подкатегория_Крупная","Подкатегория_"&amp;TEXT(MOD(QUOTIENT($A1952-1,50),300)+1,"000"))</f>
        <v/>
      </c>
      <c r="U1952">
        <f>"SKU_"&amp;TEXT($A1952,"0000000")</f>
        <v/>
      </c>
      <c r="V1952">
        <f>CHOOSE(MOD($A1952-1,4)+1,"Enterprise","SMB","Госсектор","Розница")</f>
        <v/>
      </c>
      <c r="W1952">
        <f>"Клиент_"&amp;TEXT(MOD($A1952-1,20000)+1,"00000")</f>
        <v/>
      </c>
      <c r="X1952">
        <f>CHOOSE(MOD($A1952-1,5)+1,"Портал","API","Импорт","Ручной ввод","Интеграция")</f>
        <v/>
      </c>
      <c r="Y1952" s="8">
        <f>ROUND(1000+MOD($A1952*37,90000)+IF($AB1952="Да",5000,0),2)</f>
        <v/>
      </c>
      <c r="Z1952">
        <f>1+MOD($A1952,20)</f>
        <v/>
      </c>
      <c r="AA1952" s="8">
        <f>ROUND($Y1952*(0.08+MOD($A1952,17)/100),2)</f>
        <v/>
      </c>
      <c r="AB1952">
        <f>IF(MOD($A1952,10)&lt;7,"Да","Нет")</f>
        <v/>
      </c>
      <c r="AC1952">
        <f>$R1952&amp;" / "&amp;$S1952&amp;" / "&amp;$T1952</f>
        <v/>
      </c>
      <c r="AD1952">
        <f>1</f>
        <v/>
      </c>
      <c r="AE1952">
        <f>IF($A1952&lt;=Settings!$B$4,"до 100",IF($A1952&lt;=Settings!$B$5,"до 10 000",IF($A1952&lt;=Settings!$B$6,"до 100 000","100 000+")))</f>
        <v/>
      </c>
    </row>
    <row r="1953">
      <c r="A1953">
        <f>ROW()-1</f>
        <v/>
      </c>
      <c r="B1953">
        <f>IF($A1953&lt;=Settings!$B$4,"small_control",IF($A1953&lt;=Settings!$B$5,"medium_10k",IF($A1953&lt;=Settings!$B$6,"large_100k","extreme_1m")))</f>
        <v/>
      </c>
      <c r="C1953">
        <f>"ORD-"&amp;TEXT(QUOTIENT($A1953-1,3)+1,"0000000")</f>
        <v/>
      </c>
      <c r="D1953">
        <f>"LINE-"&amp;TEXT($A1953,"0000000")</f>
        <v/>
      </c>
      <c r="E1953" s="7">
        <f>Settings!$B$2+$A1953-1</f>
        <v/>
      </c>
      <c r="F1953" s="7">
        <f>Settings!$B$2+MOD($A1953-1,Settings!$B$7)</f>
        <v/>
      </c>
      <c r="G1953">
        <f>YEAR($F1953)</f>
        <v/>
      </c>
      <c r="H1953">
        <f>"Q"&amp;ROUNDUP(MONTH($F1953)/3,0)</f>
        <v/>
      </c>
      <c r="I1953">
        <f>MONTH($F1953)</f>
        <v/>
      </c>
      <c r="J1953">
        <f>CHOOSE(MONTH($F1953),"Январь","Февраль","Март","Апрель","Май","Июнь","Июль","Август","Сентябрь","Октябрь","Ноябрь","Декабрь")</f>
        <v/>
      </c>
      <c r="K1953">
        <f>DAY($F1953)</f>
        <v/>
      </c>
      <c r="L1953">
        <f>IF(MOD($A1953,10)&lt;7,"ФО_01_Крупный","ФО_"&amp;TEXT(MOD($A1953,8)+1,"00"))</f>
        <v/>
      </c>
      <c r="M1953">
        <f>IF($AB1953="Да","Регион_001_Крупный","Регион_"&amp;TEXT(MOD(QUOTIENT($A1953-1,20),180)+1,"000"))</f>
        <v/>
      </c>
      <c r="N1953">
        <f>IF($AB1953="Да","Город_"&amp;TEXT(MOD($A1953-1,250)+1,"0000"),"Город_"&amp;TEXT(MOD($A1953-1,3000)+1,"0000"))</f>
        <v/>
      </c>
      <c r="O1953">
        <f>IF($AB1953="Да","Холдинг_Крупный","Холдинг_"&amp;TEXT(MOD(QUOTIENT($A1953-1,10000),20)+1,"00"))</f>
        <v/>
      </c>
      <c r="P1953">
        <f>IF($AB1953="Да","Организация_Крупная","Организация_"&amp;TEXT(MOD(QUOTIENT($A1953-1,500),600)+1,"000"))</f>
        <v/>
      </c>
      <c r="Q1953">
        <f>"Отдел_"&amp;TEXT(MOD(QUOTIENT($A1953-1,50),100)+1,"000")</f>
        <v/>
      </c>
      <c r="R1953">
        <f>IF($AB1953="Да","Группа_Крупная","Группа_"&amp;TEXT(MOD(QUOTIENT($A1953-1,5000),30)+1,"00"))</f>
        <v/>
      </c>
      <c r="S1953">
        <f>IF($AB1953="Да","Категория_Крупная","Категория_"&amp;TEXT(MOD(QUOTIENT($A1953-1,500),120)+1,"000"))</f>
        <v/>
      </c>
      <c r="T1953">
        <f>IF($AB1953="Да","Подкатегория_Крупная","Подкатегория_"&amp;TEXT(MOD(QUOTIENT($A1953-1,50),300)+1,"000"))</f>
        <v/>
      </c>
      <c r="U1953">
        <f>"SKU_"&amp;TEXT($A1953,"0000000")</f>
        <v/>
      </c>
      <c r="V1953">
        <f>CHOOSE(MOD($A1953-1,4)+1,"Enterprise","SMB","Госсектор","Розница")</f>
        <v/>
      </c>
      <c r="W1953">
        <f>"Клиент_"&amp;TEXT(MOD($A1953-1,20000)+1,"00000")</f>
        <v/>
      </c>
      <c r="X1953">
        <f>CHOOSE(MOD($A1953-1,5)+1,"Портал","API","Импорт","Ручной ввод","Интеграция")</f>
        <v/>
      </c>
      <c r="Y1953" s="8">
        <f>ROUND(1000+MOD($A1953*37,90000)+IF($AB1953="Да",5000,0),2)</f>
        <v/>
      </c>
      <c r="Z1953">
        <f>1+MOD($A1953,20)</f>
        <v/>
      </c>
      <c r="AA1953" s="8">
        <f>ROUND($Y1953*(0.08+MOD($A1953,17)/100),2)</f>
        <v/>
      </c>
      <c r="AB1953">
        <f>IF(MOD($A1953,10)&lt;7,"Да","Нет")</f>
        <v/>
      </c>
      <c r="AC1953">
        <f>$R1953&amp;" / "&amp;$S1953&amp;" / "&amp;$T1953</f>
        <v/>
      </c>
      <c r="AD1953">
        <f>1</f>
        <v/>
      </c>
      <c r="AE1953">
        <f>IF($A1953&lt;=Settings!$B$4,"до 100",IF($A1953&lt;=Settings!$B$5,"до 10 000",IF($A1953&lt;=Settings!$B$6,"до 100 000","100 000+")))</f>
        <v/>
      </c>
    </row>
    <row r="1954">
      <c r="A1954">
        <f>ROW()-1</f>
        <v/>
      </c>
      <c r="B1954">
        <f>IF($A1954&lt;=Settings!$B$4,"small_control",IF($A1954&lt;=Settings!$B$5,"medium_10k",IF($A1954&lt;=Settings!$B$6,"large_100k","extreme_1m")))</f>
        <v/>
      </c>
      <c r="C1954">
        <f>"ORD-"&amp;TEXT(QUOTIENT($A1954-1,3)+1,"0000000")</f>
        <v/>
      </c>
      <c r="D1954">
        <f>"LINE-"&amp;TEXT($A1954,"0000000")</f>
        <v/>
      </c>
      <c r="E1954" s="7">
        <f>Settings!$B$2+$A1954-1</f>
        <v/>
      </c>
      <c r="F1954" s="7">
        <f>Settings!$B$2+MOD($A1954-1,Settings!$B$7)</f>
        <v/>
      </c>
      <c r="G1954">
        <f>YEAR($F1954)</f>
        <v/>
      </c>
      <c r="H1954">
        <f>"Q"&amp;ROUNDUP(MONTH($F1954)/3,0)</f>
        <v/>
      </c>
      <c r="I1954">
        <f>MONTH($F1954)</f>
        <v/>
      </c>
      <c r="J1954">
        <f>CHOOSE(MONTH($F1954),"Январь","Февраль","Март","Апрель","Май","Июнь","Июль","Август","Сентябрь","Октябрь","Ноябрь","Декабрь")</f>
        <v/>
      </c>
      <c r="K1954">
        <f>DAY($F1954)</f>
        <v/>
      </c>
      <c r="L1954">
        <f>IF(MOD($A1954,10)&lt;7,"ФО_01_Крупный","ФО_"&amp;TEXT(MOD($A1954,8)+1,"00"))</f>
        <v/>
      </c>
      <c r="M1954">
        <f>IF($AB1954="Да","Регион_001_Крупный","Регион_"&amp;TEXT(MOD(QUOTIENT($A1954-1,20),180)+1,"000"))</f>
        <v/>
      </c>
      <c r="N1954">
        <f>IF($AB1954="Да","Город_"&amp;TEXT(MOD($A1954-1,250)+1,"0000"),"Город_"&amp;TEXT(MOD($A1954-1,3000)+1,"0000"))</f>
        <v/>
      </c>
      <c r="O1954">
        <f>IF($AB1954="Да","Холдинг_Крупный","Холдинг_"&amp;TEXT(MOD(QUOTIENT($A1954-1,10000),20)+1,"00"))</f>
        <v/>
      </c>
      <c r="P1954">
        <f>IF($AB1954="Да","Организация_Крупная","Организация_"&amp;TEXT(MOD(QUOTIENT($A1954-1,500),600)+1,"000"))</f>
        <v/>
      </c>
      <c r="Q1954">
        <f>"Отдел_"&amp;TEXT(MOD(QUOTIENT($A1954-1,50),100)+1,"000")</f>
        <v/>
      </c>
      <c r="R1954">
        <f>IF($AB1954="Да","Группа_Крупная","Группа_"&amp;TEXT(MOD(QUOTIENT($A1954-1,5000),30)+1,"00"))</f>
        <v/>
      </c>
      <c r="S1954">
        <f>IF($AB1954="Да","Категория_Крупная","Категория_"&amp;TEXT(MOD(QUOTIENT($A1954-1,500),120)+1,"000"))</f>
        <v/>
      </c>
      <c r="T1954">
        <f>IF($AB1954="Да","Подкатегория_Крупная","Подкатегория_"&amp;TEXT(MOD(QUOTIENT($A1954-1,50),300)+1,"000"))</f>
        <v/>
      </c>
      <c r="U1954">
        <f>"SKU_"&amp;TEXT($A1954,"0000000")</f>
        <v/>
      </c>
      <c r="V1954">
        <f>CHOOSE(MOD($A1954-1,4)+1,"Enterprise","SMB","Госсектор","Розница")</f>
        <v/>
      </c>
      <c r="W1954">
        <f>"Клиент_"&amp;TEXT(MOD($A1954-1,20000)+1,"00000")</f>
        <v/>
      </c>
      <c r="X1954">
        <f>CHOOSE(MOD($A1954-1,5)+1,"Портал","API","Импорт","Ручной ввод","Интеграция")</f>
        <v/>
      </c>
      <c r="Y1954" s="8">
        <f>ROUND(1000+MOD($A1954*37,90000)+IF($AB1954="Да",5000,0),2)</f>
        <v/>
      </c>
      <c r="Z1954">
        <f>1+MOD($A1954,20)</f>
        <v/>
      </c>
      <c r="AA1954" s="8">
        <f>ROUND($Y1954*(0.08+MOD($A1954,17)/100),2)</f>
        <v/>
      </c>
      <c r="AB1954">
        <f>IF(MOD($A1954,10)&lt;7,"Да","Нет")</f>
        <v/>
      </c>
      <c r="AC1954">
        <f>$R1954&amp;" / "&amp;$S1954&amp;" / "&amp;$T1954</f>
        <v/>
      </c>
      <c r="AD1954">
        <f>1</f>
        <v/>
      </c>
      <c r="AE1954">
        <f>IF($A1954&lt;=Settings!$B$4,"до 100",IF($A1954&lt;=Settings!$B$5,"до 10 000",IF($A1954&lt;=Settings!$B$6,"до 100 000","100 000+")))</f>
        <v/>
      </c>
    </row>
    <row r="1955">
      <c r="A1955">
        <f>ROW()-1</f>
        <v/>
      </c>
      <c r="B1955">
        <f>IF($A1955&lt;=Settings!$B$4,"small_control",IF($A1955&lt;=Settings!$B$5,"medium_10k",IF($A1955&lt;=Settings!$B$6,"large_100k","extreme_1m")))</f>
        <v/>
      </c>
      <c r="C1955">
        <f>"ORD-"&amp;TEXT(QUOTIENT($A1955-1,3)+1,"0000000")</f>
        <v/>
      </c>
      <c r="D1955">
        <f>"LINE-"&amp;TEXT($A1955,"0000000")</f>
        <v/>
      </c>
      <c r="E1955" s="7">
        <f>Settings!$B$2+$A1955-1</f>
        <v/>
      </c>
      <c r="F1955" s="7">
        <f>Settings!$B$2+MOD($A1955-1,Settings!$B$7)</f>
        <v/>
      </c>
      <c r="G1955">
        <f>YEAR($F1955)</f>
        <v/>
      </c>
      <c r="H1955">
        <f>"Q"&amp;ROUNDUP(MONTH($F1955)/3,0)</f>
        <v/>
      </c>
      <c r="I1955">
        <f>MONTH($F1955)</f>
        <v/>
      </c>
      <c r="J1955">
        <f>CHOOSE(MONTH($F1955),"Январь","Февраль","Март","Апрель","Май","Июнь","Июль","Август","Сентябрь","Октябрь","Ноябрь","Декабрь")</f>
        <v/>
      </c>
      <c r="K1955">
        <f>DAY($F1955)</f>
        <v/>
      </c>
      <c r="L1955">
        <f>IF(MOD($A1955,10)&lt;7,"ФО_01_Крупный","ФО_"&amp;TEXT(MOD($A1955,8)+1,"00"))</f>
        <v/>
      </c>
      <c r="M1955">
        <f>IF($AB1955="Да","Регион_001_Крупный","Регион_"&amp;TEXT(MOD(QUOTIENT($A1955-1,20),180)+1,"000"))</f>
        <v/>
      </c>
      <c r="N1955">
        <f>IF($AB1955="Да","Город_"&amp;TEXT(MOD($A1955-1,250)+1,"0000"),"Город_"&amp;TEXT(MOD($A1955-1,3000)+1,"0000"))</f>
        <v/>
      </c>
      <c r="O1955">
        <f>IF($AB1955="Да","Холдинг_Крупный","Холдинг_"&amp;TEXT(MOD(QUOTIENT($A1955-1,10000),20)+1,"00"))</f>
        <v/>
      </c>
      <c r="P1955">
        <f>IF($AB1955="Да","Организация_Крупная","Организация_"&amp;TEXT(MOD(QUOTIENT($A1955-1,500),600)+1,"000"))</f>
        <v/>
      </c>
      <c r="Q1955">
        <f>"Отдел_"&amp;TEXT(MOD(QUOTIENT($A1955-1,50),100)+1,"000")</f>
        <v/>
      </c>
      <c r="R1955">
        <f>IF($AB1955="Да","Группа_Крупная","Группа_"&amp;TEXT(MOD(QUOTIENT($A1955-1,5000),30)+1,"00"))</f>
        <v/>
      </c>
      <c r="S1955">
        <f>IF($AB1955="Да","Категория_Крупная","Категория_"&amp;TEXT(MOD(QUOTIENT($A1955-1,500),120)+1,"000"))</f>
        <v/>
      </c>
      <c r="T1955">
        <f>IF($AB1955="Да","Подкатегория_Крупная","Подкатегория_"&amp;TEXT(MOD(QUOTIENT($A1955-1,50),300)+1,"000"))</f>
        <v/>
      </c>
      <c r="U1955">
        <f>"SKU_"&amp;TEXT($A1955,"0000000")</f>
        <v/>
      </c>
      <c r="V1955">
        <f>CHOOSE(MOD($A1955-1,4)+1,"Enterprise","SMB","Госсектор","Розница")</f>
        <v/>
      </c>
      <c r="W1955">
        <f>"Клиент_"&amp;TEXT(MOD($A1955-1,20000)+1,"00000")</f>
        <v/>
      </c>
      <c r="X1955">
        <f>CHOOSE(MOD($A1955-1,5)+1,"Портал","API","Импорт","Ручной ввод","Интеграция")</f>
        <v/>
      </c>
      <c r="Y1955" s="8">
        <f>ROUND(1000+MOD($A1955*37,90000)+IF($AB1955="Да",5000,0),2)</f>
        <v/>
      </c>
      <c r="Z1955">
        <f>1+MOD($A1955,20)</f>
        <v/>
      </c>
      <c r="AA1955" s="8">
        <f>ROUND($Y1955*(0.08+MOD($A1955,17)/100),2)</f>
        <v/>
      </c>
      <c r="AB1955">
        <f>IF(MOD($A1955,10)&lt;7,"Да","Нет")</f>
        <v/>
      </c>
      <c r="AC1955">
        <f>$R1955&amp;" / "&amp;$S1955&amp;" / "&amp;$T1955</f>
        <v/>
      </c>
      <c r="AD1955">
        <f>1</f>
        <v/>
      </c>
      <c r="AE1955">
        <f>IF($A1955&lt;=Settings!$B$4,"до 100",IF($A1955&lt;=Settings!$B$5,"до 10 000",IF($A1955&lt;=Settings!$B$6,"до 100 000","100 000+")))</f>
        <v/>
      </c>
    </row>
    <row r="1956">
      <c r="A1956">
        <f>ROW()-1</f>
        <v/>
      </c>
      <c r="B1956">
        <f>IF($A1956&lt;=Settings!$B$4,"small_control",IF($A1956&lt;=Settings!$B$5,"medium_10k",IF($A1956&lt;=Settings!$B$6,"large_100k","extreme_1m")))</f>
        <v/>
      </c>
      <c r="C1956">
        <f>"ORD-"&amp;TEXT(QUOTIENT($A1956-1,3)+1,"0000000")</f>
        <v/>
      </c>
      <c r="D1956">
        <f>"LINE-"&amp;TEXT($A1956,"0000000")</f>
        <v/>
      </c>
      <c r="E1956" s="7">
        <f>Settings!$B$2+$A1956-1</f>
        <v/>
      </c>
      <c r="F1956" s="7">
        <f>Settings!$B$2+MOD($A1956-1,Settings!$B$7)</f>
        <v/>
      </c>
      <c r="G1956">
        <f>YEAR($F1956)</f>
        <v/>
      </c>
      <c r="H1956">
        <f>"Q"&amp;ROUNDUP(MONTH($F1956)/3,0)</f>
        <v/>
      </c>
      <c r="I1956">
        <f>MONTH($F1956)</f>
        <v/>
      </c>
      <c r="J1956">
        <f>CHOOSE(MONTH($F1956),"Январь","Февраль","Март","Апрель","Май","Июнь","Июль","Август","Сентябрь","Октябрь","Ноябрь","Декабрь")</f>
        <v/>
      </c>
      <c r="K1956">
        <f>DAY($F1956)</f>
        <v/>
      </c>
      <c r="L1956">
        <f>IF(MOD($A1956,10)&lt;7,"ФО_01_Крупный","ФО_"&amp;TEXT(MOD($A1956,8)+1,"00"))</f>
        <v/>
      </c>
      <c r="M1956">
        <f>IF($AB1956="Да","Регион_001_Крупный","Регион_"&amp;TEXT(MOD(QUOTIENT($A1956-1,20),180)+1,"000"))</f>
        <v/>
      </c>
      <c r="N1956">
        <f>IF($AB1956="Да","Город_"&amp;TEXT(MOD($A1956-1,250)+1,"0000"),"Город_"&amp;TEXT(MOD($A1956-1,3000)+1,"0000"))</f>
        <v/>
      </c>
      <c r="O1956">
        <f>IF($AB1956="Да","Холдинг_Крупный","Холдинг_"&amp;TEXT(MOD(QUOTIENT($A1956-1,10000),20)+1,"00"))</f>
        <v/>
      </c>
      <c r="P1956">
        <f>IF($AB1956="Да","Организация_Крупная","Организация_"&amp;TEXT(MOD(QUOTIENT($A1956-1,500),600)+1,"000"))</f>
        <v/>
      </c>
      <c r="Q1956">
        <f>"Отдел_"&amp;TEXT(MOD(QUOTIENT($A1956-1,50),100)+1,"000")</f>
        <v/>
      </c>
      <c r="R1956">
        <f>IF($AB1956="Да","Группа_Крупная","Группа_"&amp;TEXT(MOD(QUOTIENT($A1956-1,5000),30)+1,"00"))</f>
        <v/>
      </c>
      <c r="S1956">
        <f>IF($AB1956="Да","Категория_Крупная","Категория_"&amp;TEXT(MOD(QUOTIENT($A1956-1,500),120)+1,"000"))</f>
        <v/>
      </c>
      <c r="T1956">
        <f>IF($AB1956="Да","Подкатегория_Крупная","Подкатегория_"&amp;TEXT(MOD(QUOTIENT($A1956-1,50),300)+1,"000"))</f>
        <v/>
      </c>
      <c r="U1956">
        <f>"SKU_"&amp;TEXT($A1956,"0000000")</f>
        <v/>
      </c>
      <c r="V1956">
        <f>CHOOSE(MOD($A1956-1,4)+1,"Enterprise","SMB","Госсектор","Розница")</f>
        <v/>
      </c>
      <c r="W1956">
        <f>"Клиент_"&amp;TEXT(MOD($A1956-1,20000)+1,"00000")</f>
        <v/>
      </c>
      <c r="X1956">
        <f>CHOOSE(MOD($A1956-1,5)+1,"Портал","API","Импорт","Ручной ввод","Интеграция")</f>
        <v/>
      </c>
      <c r="Y1956" s="8">
        <f>ROUND(1000+MOD($A1956*37,90000)+IF($AB1956="Да",5000,0),2)</f>
        <v/>
      </c>
      <c r="Z1956">
        <f>1+MOD($A1956,20)</f>
        <v/>
      </c>
      <c r="AA1956" s="8">
        <f>ROUND($Y1956*(0.08+MOD($A1956,17)/100),2)</f>
        <v/>
      </c>
      <c r="AB1956">
        <f>IF(MOD($A1956,10)&lt;7,"Да","Нет")</f>
        <v/>
      </c>
      <c r="AC1956">
        <f>$R1956&amp;" / "&amp;$S1956&amp;" / "&amp;$T1956</f>
        <v/>
      </c>
      <c r="AD1956">
        <f>1</f>
        <v/>
      </c>
      <c r="AE1956">
        <f>IF($A1956&lt;=Settings!$B$4,"до 100",IF($A1956&lt;=Settings!$B$5,"до 10 000",IF($A1956&lt;=Settings!$B$6,"до 100 000","100 000+")))</f>
        <v/>
      </c>
    </row>
    <row r="1957">
      <c r="A1957">
        <f>ROW()-1</f>
        <v/>
      </c>
      <c r="B1957">
        <f>IF($A1957&lt;=Settings!$B$4,"small_control",IF($A1957&lt;=Settings!$B$5,"medium_10k",IF($A1957&lt;=Settings!$B$6,"large_100k","extreme_1m")))</f>
        <v/>
      </c>
      <c r="C1957">
        <f>"ORD-"&amp;TEXT(QUOTIENT($A1957-1,3)+1,"0000000")</f>
        <v/>
      </c>
      <c r="D1957">
        <f>"LINE-"&amp;TEXT($A1957,"0000000")</f>
        <v/>
      </c>
      <c r="E1957" s="7">
        <f>Settings!$B$2+$A1957-1</f>
        <v/>
      </c>
      <c r="F1957" s="7">
        <f>Settings!$B$2+MOD($A1957-1,Settings!$B$7)</f>
        <v/>
      </c>
      <c r="G1957">
        <f>YEAR($F1957)</f>
        <v/>
      </c>
      <c r="H1957">
        <f>"Q"&amp;ROUNDUP(MONTH($F1957)/3,0)</f>
        <v/>
      </c>
      <c r="I1957">
        <f>MONTH($F1957)</f>
        <v/>
      </c>
      <c r="J1957">
        <f>CHOOSE(MONTH($F1957),"Январь","Февраль","Март","Апрель","Май","Июнь","Июль","Август","Сентябрь","Октябрь","Ноябрь","Декабрь")</f>
        <v/>
      </c>
      <c r="K1957">
        <f>DAY($F1957)</f>
        <v/>
      </c>
      <c r="L1957">
        <f>IF(MOD($A1957,10)&lt;7,"ФО_01_Крупный","ФО_"&amp;TEXT(MOD($A1957,8)+1,"00"))</f>
        <v/>
      </c>
      <c r="M1957">
        <f>IF($AB1957="Да","Регион_001_Крупный","Регион_"&amp;TEXT(MOD(QUOTIENT($A1957-1,20),180)+1,"000"))</f>
        <v/>
      </c>
      <c r="N1957">
        <f>IF($AB1957="Да","Город_"&amp;TEXT(MOD($A1957-1,250)+1,"0000"),"Город_"&amp;TEXT(MOD($A1957-1,3000)+1,"0000"))</f>
        <v/>
      </c>
      <c r="O1957">
        <f>IF($AB1957="Да","Холдинг_Крупный","Холдинг_"&amp;TEXT(MOD(QUOTIENT($A1957-1,10000),20)+1,"00"))</f>
        <v/>
      </c>
      <c r="P1957">
        <f>IF($AB1957="Да","Организация_Крупная","Организация_"&amp;TEXT(MOD(QUOTIENT($A1957-1,500),600)+1,"000"))</f>
        <v/>
      </c>
      <c r="Q1957">
        <f>"Отдел_"&amp;TEXT(MOD(QUOTIENT($A1957-1,50),100)+1,"000")</f>
        <v/>
      </c>
      <c r="R1957">
        <f>IF($AB1957="Да","Группа_Крупная","Группа_"&amp;TEXT(MOD(QUOTIENT($A1957-1,5000),30)+1,"00"))</f>
        <v/>
      </c>
      <c r="S1957">
        <f>IF($AB1957="Да","Категория_Крупная","Категория_"&amp;TEXT(MOD(QUOTIENT($A1957-1,500),120)+1,"000"))</f>
        <v/>
      </c>
      <c r="T1957">
        <f>IF($AB1957="Да","Подкатегория_Крупная","Подкатегория_"&amp;TEXT(MOD(QUOTIENT($A1957-1,50),300)+1,"000"))</f>
        <v/>
      </c>
      <c r="U1957">
        <f>"SKU_"&amp;TEXT($A1957,"0000000")</f>
        <v/>
      </c>
      <c r="V1957">
        <f>CHOOSE(MOD($A1957-1,4)+1,"Enterprise","SMB","Госсектор","Розница")</f>
        <v/>
      </c>
      <c r="W1957">
        <f>"Клиент_"&amp;TEXT(MOD($A1957-1,20000)+1,"00000")</f>
        <v/>
      </c>
      <c r="X1957">
        <f>CHOOSE(MOD($A1957-1,5)+1,"Портал","API","Импорт","Ручной ввод","Интеграция")</f>
        <v/>
      </c>
      <c r="Y1957" s="8">
        <f>ROUND(1000+MOD($A1957*37,90000)+IF($AB1957="Да",5000,0),2)</f>
        <v/>
      </c>
      <c r="Z1957">
        <f>1+MOD($A1957,20)</f>
        <v/>
      </c>
      <c r="AA1957" s="8">
        <f>ROUND($Y1957*(0.08+MOD($A1957,17)/100),2)</f>
        <v/>
      </c>
      <c r="AB1957">
        <f>IF(MOD($A1957,10)&lt;7,"Да","Нет")</f>
        <v/>
      </c>
      <c r="AC1957">
        <f>$R1957&amp;" / "&amp;$S1957&amp;" / "&amp;$T1957</f>
        <v/>
      </c>
      <c r="AD1957">
        <f>1</f>
        <v/>
      </c>
      <c r="AE1957">
        <f>IF($A1957&lt;=Settings!$B$4,"до 100",IF($A1957&lt;=Settings!$B$5,"до 10 000",IF($A1957&lt;=Settings!$B$6,"до 100 000","100 000+")))</f>
        <v/>
      </c>
    </row>
    <row r="1958">
      <c r="A1958">
        <f>ROW()-1</f>
        <v/>
      </c>
      <c r="B1958">
        <f>IF($A1958&lt;=Settings!$B$4,"small_control",IF($A1958&lt;=Settings!$B$5,"medium_10k",IF($A1958&lt;=Settings!$B$6,"large_100k","extreme_1m")))</f>
        <v/>
      </c>
      <c r="C1958">
        <f>"ORD-"&amp;TEXT(QUOTIENT($A1958-1,3)+1,"0000000")</f>
        <v/>
      </c>
      <c r="D1958">
        <f>"LINE-"&amp;TEXT($A1958,"0000000")</f>
        <v/>
      </c>
      <c r="E1958" s="7">
        <f>Settings!$B$2+$A1958-1</f>
        <v/>
      </c>
      <c r="F1958" s="7">
        <f>Settings!$B$2+MOD($A1958-1,Settings!$B$7)</f>
        <v/>
      </c>
      <c r="G1958">
        <f>YEAR($F1958)</f>
        <v/>
      </c>
      <c r="H1958">
        <f>"Q"&amp;ROUNDUP(MONTH($F1958)/3,0)</f>
        <v/>
      </c>
      <c r="I1958">
        <f>MONTH($F1958)</f>
        <v/>
      </c>
      <c r="J1958">
        <f>CHOOSE(MONTH($F1958),"Январь","Февраль","Март","Апрель","Май","Июнь","Июль","Август","Сентябрь","Октябрь","Ноябрь","Декабрь")</f>
        <v/>
      </c>
      <c r="K1958">
        <f>DAY($F1958)</f>
        <v/>
      </c>
      <c r="L1958">
        <f>IF(MOD($A1958,10)&lt;7,"ФО_01_Крупный","ФО_"&amp;TEXT(MOD($A1958,8)+1,"00"))</f>
        <v/>
      </c>
      <c r="M1958">
        <f>IF($AB1958="Да","Регион_001_Крупный","Регион_"&amp;TEXT(MOD(QUOTIENT($A1958-1,20),180)+1,"000"))</f>
        <v/>
      </c>
      <c r="N1958">
        <f>IF($AB1958="Да","Город_"&amp;TEXT(MOD($A1958-1,250)+1,"0000"),"Город_"&amp;TEXT(MOD($A1958-1,3000)+1,"0000"))</f>
        <v/>
      </c>
      <c r="O1958">
        <f>IF($AB1958="Да","Холдинг_Крупный","Холдинг_"&amp;TEXT(MOD(QUOTIENT($A1958-1,10000),20)+1,"00"))</f>
        <v/>
      </c>
      <c r="P1958">
        <f>IF($AB1958="Да","Организация_Крупная","Организация_"&amp;TEXT(MOD(QUOTIENT($A1958-1,500),600)+1,"000"))</f>
        <v/>
      </c>
      <c r="Q1958">
        <f>"Отдел_"&amp;TEXT(MOD(QUOTIENT($A1958-1,50),100)+1,"000")</f>
        <v/>
      </c>
      <c r="R1958">
        <f>IF($AB1958="Да","Группа_Крупная","Группа_"&amp;TEXT(MOD(QUOTIENT($A1958-1,5000),30)+1,"00"))</f>
        <v/>
      </c>
      <c r="S1958">
        <f>IF($AB1958="Да","Категория_Крупная","Категория_"&amp;TEXT(MOD(QUOTIENT($A1958-1,500),120)+1,"000"))</f>
        <v/>
      </c>
      <c r="T1958">
        <f>IF($AB1958="Да","Подкатегория_Крупная","Подкатегория_"&amp;TEXT(MOD(QUOTIENT($A1958-1,50),300)+1,"000"))</f>
        <v/>
      </c>
      <c r="U1958">
        <f>"SKU_"&amp;TEXT($A1958,"0000000")</f>
        <v/>
      </c>
      <c r="V1958">
        <f>CHOOSE(MOD($A1958-1,4)+1,"Enterprise","SMB","Госсектор","Розница")</f>
        <v/>
      </c>
      <c r="W1958">
        <f>"Клиент_"&amp;TEXT(MOD($A1958-1,20000)+1,"00000")</f>
        <v/>
      </c>
      <c r="X1958">
        <f>CHOOSE(MOD($A1958-1,5)+1,"Портал","API","Импорт","Ручной ввод","Интеграция")</f>
        <v/>
      </c>
      <c r="Y1958" s="8">
        <f>ROUND(1000+MOD($A1958*37,90000)+IF($AB1958="Да",5000,0),2)</f>
        <v/>
      </c>
      <c r="Z1958">
        <f>1+MOD($A1958,20)</f>
        <v/>
      </c>
      <c r="AA1958" s="8">
        <f>ROUND($Y1958*(0.08+MOD($A1958,17)/100),2)</f>
        <v/>
      </c>
      <c r="AB1958">
        <f>IF(MOD($A1958,10)&lt;7,"Да","Нет")</f>
        <v/>
      </c>
      <c r="AC1958">
        <f>$R1958&amp;" / "&amp;$S1958&amp;" / "&amp;$T1958</f>
        <v/>
      </c>
      <c r="AD1958">
        <f>1</f>
        <v/>
      </c>
      <c r="AE1958">
        <f>IF($A1958&lt;=Settings!$B$4,"до 100",IF($A1958&lt;=Settings!$B$5,"до 10 000",IF($A1958&lt;=Settings!$B$6,"до 100 000","100 000+")))</f>
        <v/>
      </c>
    </row>
    <row r="1959">
      <c r="A1959">
        <f>ROW()-1</f>
        <v/>
      </c>
      <c r="B1959">
        <f>IF($A1959&lt;=Settings!$B$4,"small_control",IF($A1959&lt;=Settings!$B$5,"medium_10k",IF($A1959&lt;=Settings!$B$6,"large_100k","extreme_1m")))</f>
        <v/>
      </c>
      <c r="C1959">
        <f>"ORD-"&amp;TEXT(QUOTIENT($A1959-1,3)+1,"0000000")</f>
        <v/>
      </c>
      <c r="D1959">
        <f>"LINE-"&amp;TEXT($A1959,"0000000")</f>
        <v/>
      </c>
      <c r="E1959" s="7">
        <f>Settings!$B$2+$A1959-1</f>
        <v/>
      </c>
      <c r="F1959" s="7">
        <f>Settings!$B$2+MOD($A1959-1,Settings!$B$7)</f>
        <v/>
      </c>
      <c r="G1959">
        <f>YEAR($F1959)</f>
        <v/>
      </c>
      <c r="H1959">
        <f>"Q"&amp;ROUNDUP(MONTH($F1959)/3,0)</f>
        <v/>
      </c>
      <c r="I1959">
        <f>MONTH($F1959)</f>
        <v/>
      </c>
      <c r="J1959">
        <f>CHOOSE(MONTH($F1959),"Январь","Февраль","Март","Апрель","Май","Июнь","Июль","Август","Сентябрь","Октябрь","Ноябрь","Декабрь")</f>
        <v/>
      </c>
      <c r="K1959">
        <f>DAY($F1959)</f>
        <v/>
      </c>
      <c r="L1959">
        <f>IF(MOD($A1959,10)&lt;7,"ФО_01_Крупный","ФО_"&amp;TEXT(MOD($A1959,8)+1,"00"))</f>
        <v/>
      </c>
      <c r="M1959">
        <f>IF($AB1959="Да","Регион_001_Крупный","Регион_"&amp;TEXT(MOD(QUOTIENT($A1959-1,20),180)+1,"000"))</f>
        <v/>
      </c>
      <c r="N1959">
        <f>IF($AB1959="Да","Город_"&amp;TEXT(MOD($A1959-1,250)+1,"0000"),"Город_"&amp;TEXT(MOD($A1959-1,3000)+1,"0000"))</f>
        <v/>
      </c>
      <c r="O1959">
        <f>IF($AB1959="Да","Холдинг_Крупный","Холдинг_"&amp;TEXT(MOD(QUOTIENT($A1959-1,10000),20)+1,"00"))</f>
        <v/>
      </c>
      <c r="P1959">
        <f>IF($AB1959="Да","Организация_Крупная","Организация_"&amp;TEXT(MOD(QUOTIENT($A1959-1,500),600)+1,"000"))</f>
        <v/>
      </c>
      <c r="Q1959">
        <f>"Отдел_"&amp;TEXT(MOD(QUOTIENT($A1959-1,50),100)+1,"000")</f>
        <v/>
      </c>
      <c r="R1959">
        <f>IF($AB1959="Да","Группа_Крупная","Группа_"&amp;TEXT(MOD(QUOTIENT($A1959-1,5000),30)+1,"00"))</f>
        <v/>
      </c>
      <c r="S1959">
        <f>IF($AB1959="Да","Категория_Крупная","Категория_"&amp;TEXT(MOD(QUOTIENT($A1959-1,500),120)+1,"000"))</f>
        <v/>
      </c>
      <c r="T1959">
        <f>IF($AB1959="Да","Подкатегория_Крупная","Подкатегория_"&amp;TEXT(MOD(QUOTIENT($A1959-1,50),300)+1,"000"))</f>
        <v/>
      </c>
      <c r="U1959">
        <f>"SKU_"&amp;TEXT($A1959,"0000000")</f>
        <v/>
      </c>
      <c r="V1959">
        <f>CHOOSE(MOD($A1959-1,4)+1,"Enterprise","SMB","Госсектор","Розница")</f>
        <v/>
      </c>
      <c r="W1959">
        <f>"Клиент_"&amp;TEXT(MOD($A1959-1,20000)+1,"00000")</f>
        <v/>
      </c>
      <c r="X1959">
        <f>CHOOSE(MOD($A1959-1,5)+1,"Портал","API","Импорт","Ручной ввод","Интеграция")</f>
        <v/>
      </c>
      <c r="Y1959" s="8">
        <f>ROUND(1000+MOD($A1959*37,90000)+IF($AB1959="Да",5000,0),2)</f>
        <v/>
      </c>
      <c r="Z1959">
        <f>1+MOD($A1959,20)</f>
        <v/>
      </c>
      <c r="AA1959" s="8">
        <f>ROUND($Y1959*(0.08+MOD($A1959,17)/100),2)</f>
        <v/>
      </c>
      <c r="AB1959">
        <f>IF(MOD($A1959,10)&lt;7,"Да","Нет")</f>
        <v/>
      </c>
      <c r="AC1959">
        <f>$R1959&amp;" / "&amp;$S1959&amp;" / "&amp;$T1959</f>
        <v/>
      </c>
      <c r="AD1959">
        <f>1</f>
        <v/>
      </c>
      <c r="AE1959">
        <f>IF($A1959&lt;=Settings!$B$4,"до 100",IF($A1959&lt;=Settings!$B$5,"до 10 000",IF($A1959&lt;=Settings!$B$6,"до 100 000","100 000+")))</f>
        <v/>
      </c>
    </row>
    <row r="1960">
      <c r="A1960">
        <f>ROW()-1</f>
        <v/>
      </c>
      <c r="B1960">
        <f>IF($A1960&lt;=Settings!$B$4,"small_control",IF($A1960&lt;=Settings!$B$5,"medium_10k",IF($A1960&lt;=Settings!$B$6,"large_100k","extreme_1m")))</f>
        <v/>
      </c>
      <c r="C1960">
        <f>"ORD-"&amp;TEXT(QUOTIENT($A1960-1,3)+1,"0000000")</f>
        <v/>
      </c>
      <c r="D1960">
        <f>"LINE-"&amp;TEXT($A1960,"0000000")</f>
        <v/>
      </c>
      <c r="E1960" s="7">
        <f>Settings!$B$2+$A1960-1</f>
        <v/>
      </c>
      <c r="F1960" s="7">
        <f>Settings!$B$2+MOD($A1960-1,Settings!$B$7)</f>
        <v/>
      </c>
      <c r="G1960">
        <f>YEAR($F1960)</f>
        <v/>
      </c>
      <c r="H1960">
        <f>"Q"&amp;ROUNDUP(MONTH($F1960)/3,0)</f>
        <v/>
      </c>
      <c r="I1960">
        <f>MONTH($F1960)</f>
        <v/>
      </c>
      <c r="J1960">
        <f>CHOOSE(MONTH($F1960),"Январь","Февраль","Март","Апрель","Май","Июнь","Июль","Август","Сентябрь","Октябрь","Ноябрь","Декабрь")</f>
        <v/>
      </c>
      <c r="K1960">
        <f>DAY($F1960)</f>
        <v/>
      </c>
      <c r="L1960">
        <f>IF(MOD($A1960,10)&lt;7,"ФО_01_Крупный","ФО_"&amp;TEXT(MOD($A1960,8)+1,"00"))</f>
        <v/>
      </c>
      <c r="M1960">
        <f>IF($AB1960="Да","Регион_001_Крупный","Регион_"&amp;TEXT(MOD(QUOTIENT($A1960-1,20),180)+1,"000"))</f>
        <v/>
      </c>
      <c r="N1960">
        <f>IF($AB1960="Да","Город_"&amp;TEXT(MOD($A1960-1,250)+1,"0000"),"Город_"&amp;TEXT(MOD($A1960-1,3000)+1,"0000"))</f>
        <v/>
      </c>
      <c r="O1960">
        <f>IF($AB1960="Да","Холдинг_Крупный","Холдинг_"&amp;TEXT(MOD(QUOTIENT($A1960-1,10000),20)+1,"00"))</f>
        <v/>
      </c>
      <c r="P1960">
        <f>IF($AB1960="Да","Организация_Крупная","Организация_"&amp;TEXT(MOD(QUOTIENT($A1960-1,500),600)+1,"000"))</f>
        <v/>
      </c>
      <c r="Q1960">
        <f>"Отдел_"&amp;TEXT(MOD(QUOTIENT($A1960-1,50),100)+1,"000")</f>
        <v/>
      </c>
      <c r="R1960">
        <f>IF($AB1960="Да","Группа_Крупная","Группа_"&amp;TEXT(MOD(QUOTIENT($A1960-1,5000),30)+1,"00"))</f>
        <v/>
      </c>
      <c r="S1960">
        <f>IF($AB1960="Да","Категория_Крупная","Категория_"&amp;TEXT(MOD(QUOTIENT($A1960-1,500),120)+1,"000"))</f>
        <v/>
      </c>
      <c r="T1960">
        <f>IF($AB1960="Да","Подкатегория_Крупная","Подкатегория_"&amp;TEXT(MOD(QUOTIENT($A1960-1,50),300)+1,"000"))</f>
        <v/>
      </c>
      <c r="U1960">
        <f>"SKU_"&amp;TEXT($A1960,"0000000")</f>
        <v/>
      </c>
      <c r="V1960">
        <f>CHOOSE(MOD($A1960-1,4)+1,"Enterprise","SMB","Госсектор","Розница")</f>
        <v/>
      </c>
      <c r="W1960">
        <f>"Клиент_"&amp;TEXT(MOD($A1960-1,20000)+1,"00000")</f>
        <v/>
      </c>
      <c r="X1960">
        <f>CHOOSE(MOD($A1960-1,5)+1,"Портал","API","Импорт","Ручной ввод","Интеграция")</f>
        <v/>
      </c>
      <c r="Y1960" s="8">
        <f>ROUND(1000+MOD($A1960*37,90000)+IF($AB1960="Да",5000,0),2)</f>
        <v/>
      </c>
      <c r="Z1960">
        <f>1+MOD($A1960,20)</f>
        <v/>
      </c>
      <c r="AA1960" s="8">
        <f>ROUND($Y1960*(0.08+MOD($A1960,17)/100),2)</f>
        <v/>
      </c>
      <c r="AB1960">
        <f>IF(MOD($A1960,10)&lt;7,"Да","Нет")</f>
        <v/>
      </c>
      <c r="AC1960">
        <f>$R1960&amp;" / "&amp;$S1960&amp;" / "&amp;$T1960</f>
        <v/>
      </c>
      <c r="AD1960">
        <f>1</f>
        <v/>
      </c>
      <c r="AE1960">
        <f>IF($A1960&lt;=Settings!$B$4,"до 100",IF($A1960&lt;=Settings!$B$5,"до 10 000",IF($A1960&lt;=Settings!$B$6,"до 100 000","100 000+")))</f>
        <v/>
      </c>
    </row>
    <row r="1961">
      <c r="A1961">
        <f>ROW()-1</f>
        <v/>
      </c>
      <c r="B1961">
        <f>IF($A1961&lt;=Settings!$B$4,"small_control",IF($A1961&lt;=Settings!$B$5,"medium_10k",IF($A1961&lt;=Settings!$B$6,"large_100k","extreme_1m")))</f>
        <v/>
      </c>
      <c r="C1961">
        <f>"ORD-"&amp;TEXT(QUOTIENT($A1961-1,3)+1,"0000000")</f>
        <v/>
      </c>
      <c r="D1961">
        <f>"LINE-"&amp;TEXT($A1961,"0000000")</f>
        <v/>
      </c>
      <c r="E1961" s="7">
        <f>Settings!$B$2+$A1961-1</f>
        <v/>
      </c>
      <c r="F1961" s="7">
        <f>Settings!$B$2+MOD($A1961-1,Settings!$B$7)</f>
        <v/>
      </c>
      <c r="G1961">
        <f>YEAR($F1961)</f>
        <v/>
      </c>
      <c r="H1961">
        <f>"Q"&amp;ROUNDUP(MONTH($F1961)/3,0)</f>
        <v/>
      </c>
      <c r="I1961">
        <f>MONTH($F1961)</f>
        <v/>
      </c>
      <c r="J1961">
        <f>CHOOSE(MONTH($F1961),"Январь","Февраль","Март","Апрель","Май","Июнь","Июль","Август","Сентябрь","Октябрь","Ноябрь","Декабрь")</f>
        <v/>
      </c>
      <c r="K1961">
        <f>DAY($F1961)</f>
        <v/>
      </c>
      <c r="L1961">
        <f>IF(MOD($A1961,10)&lt;7,"ФО_01_Крупный","ФО_"&amp;TEXT(MOD($A1961,8)+1,"00"))</f>
        <v/>
      </c>
      <c r="M1961">
        <f>IF($AB1961="Да","Регион_001_Крупный","Регион_"&amp;TEXT(MOD(QUOTIENT($A1961-1,20),180)+1,"000"))</f>
        <v/>
      </c>
      <c r="N1961">
        <f>IF($AB1961="Да","Город_"&amp;TEXT(MOD($A1961-1,250)+1,"0000"),"Город_"&amp;TEXT(MOD($A1961-1,3000)+1,"0000"))</f>
        <v/>
      </c>
      <c r="O1961">
        <f>IF($AB1961="Да","Холдинг_Крупный","Холдинг_"&amp;TEXT(MOD(QUOTIENT($A1961-1,10000),20)+1,"00"))</f>
        <v/>
      </c>
      <c r="P1961">
        <f>IF($AB1961="Да","Организация_Крупная","Организация_"&amp;TEXT(MOD(QUOTIENT($A1961-1,500),600)+1,"000"))</f>
        <v/>
      </c>
      <c r="Q1961">
        <f>"Отдел_"&amp;TEXT(MOD(QUOTIENT($A1961-1,50),100)+1,"000")</f>
        <v/>
      </c>
      <c r="R1961">
        <f>IF($AB1961="Да","Группа_Крупная","Группа_"&amp;TEXT(MOD(QUOTIENT($A1961-1,5000),30)+1,"00"))</f>
        <v/>
      </c>
      <c r="S1961">
        <f>IF($AB1961="Да","Категория_Крупная","Категория_"&amp;TEXT(MOD(QUOTIENT($A1961-1,500),120)+1,"000"))</f>
        <v/>
      </c>
      <c r="T1961">
        <f>IF($AB1961="Да","Подкатегория_Крупная","Подкатегория_"&amp;TEXT(MOD(QUOTIENT($A1961-1,50),300)+1,"000"))</f>
        <v/>
      </c>
      <c r="U1961">
        <f>"SKU_"&amp;TEXT($A1961,"0000000")</f>
        <v/>
      </c>
      <c r="V1961">
        <f>CHOOSE(MOD($A1961-1,4)+1,"Enterprise","SMB","Госсектор","Розница")</f>
        <v/>
      </c>
      <c r="W1961">
        <f>"Клиент_"&amp;TEXT(MOD($A1961-1,20000)+1,"00000")</f>
        <v/>
      </c>
      <c r="X1961">
        <f>CHOOSE(MOD($A1961-1,5)+1,"Портал","API","Импорт","Ручной ввод","Интеграция")</f>
        <v/>
      </c>
      <c r="Y1961" s="8">
        <f>ROUND(1000+MOD($A1961*37,90000)+IF($AB1961="Да",5000,0),2)</f>
        <v/>
      </c>
      <c r="Z1961">
        <f>1+MOD($A1961,20)</f>
        <v/>
      </c>
      <c r="AA1961" s="8">
        <f>ROUND($Y1961*(0.08+MOD($A1961,17)/100),2)</f>
        <v/>
      </c>
      <c r="AB1961">
        <f>IF(MOD($A1961,10)&lt;7,"Да","Нет")</f>
        <v/>
      </c>
      <c r="AC1961">
        <f>$R1961&amp;" / "&amp;$S1961&amp;" / "&amp;$T1961</f>
        <v/>
      </c>
      <c r="AD1961">
        <f>1</f>
        <v/>
      </c>
      <c r="AE1961">
        <f>IF($A1961&lt;=Settings!$B$4,"до 100",IF($A1961&lt;=Settings!$B$5,"до 10 000",IF($A1961&lt;=Settings!$B$6,"до 100 000","100 000+")))</f>
        <v/>
      </c>
    </row>
    <row r="1962">
      <c r="A1962">
        <f>ROW()-1</f>
        <v/>
      </c>
      <c r="B1962">
        <f>IF($A1962&lt;=Settings!$B$4,"small_control",IF($A1962&lt;=Settings!$B$5,"medium_10k",IF($A1962&lt;=Settings!$B$6,"large_100k","extreme_1m")))</f>
        <v/>
      </c>
      <c r="C1962">
        <f>"ORD-"&amp;TEXT(QUOTIENT($A1962-1,3)+1,"0000000")</f>
        <v/>
      </c>
      <c r="D1962">
        <f>"LINE-"&amp;TEXT($A1962,"0000000")</f>
        <v/>
      </c>
      <c r="E1962" s="7">
        <f>Settings!$B$2+$A1962-1</f>
        <v/>
      </c>
      <c r="F1962" s="7">
        <f>Settings!$B$2+MOD($A1962-1,Settings!$B$7)</f>
        <v/>
      </c>
      <c r="G1962">
        <f>YEAR($F1962)</f>
        <v/>
      </c>
      <c r="H1962">
        <f>"Q"&amp;ROUNDUP(MONTH($F1962)/3,0)</f>
        <v/>
      </c>
      <c r="I1962">
        <f>MONTH($F1962)</f>
        <v/>
      </c>
      <c r="J1962">
        <f>CHOOSE(MONTH($F1962),"Январь","Февраль","Март","Апрель","Май","Июнь","Июль","Август","Сентябрь","Октябрь","Ноябрь","Декабрь")</f>
        <v/>
      </c>
      <c r="K1962">
        <f>DAY($F1962)</f>
        <v/>
      </c>
      <c r="L1962">
        <f>IF(MOD($A1962,10)&lt;7,"ФО_01_Крупный","ФО_"&amp;TEXT(MOD($A1962,8)+1,"00"))</f>
        <v/>
      </c>
      <c r="M1962">
        <f>IF($AB1962="Да","Регион_001_Крупный","Регион_"&amp;TEXT(MOD(QUOTIENT($A1962-1,20),180)+1,"000"))</f>
        <v/>
      </c>
      <c r="N1962">
        <f>IF($AB1962="Да","Город_"&amp;TEXT(MOD($A1962-1,250)+1,"0000"),"Город_"&amp;TEXT(MOD($A1962-1,3000)+1,"0000"))</f>
        <v/>
      </c>
      <c r="O1962">
        <f>IF($AB1962="Да","Холдинг_Крупный","Холдинг_"&amp;TEXT(MOD(QUOTIENT($A1962-1,10000),20)+1,"00"))</f>
        <v/>
      </c>
      <c r="P1962">
        <f>IF($AB1962="Да","Организация_Крупная","Организация_"&amp;TEXT(MOD(QUOTIENT($A1962-1,500),600)+1,"000"))</f>
        <v/>
      </c>
      <c r="Q1962">
        <f>"Отдел_"&amp;TEXT(MOD(QUOTIENT($A1962-1,50),100)+1,"000")</f>
        <v/>
      </c>
      <c r="R1962">
        <f>IF($AB1962="Да","Группа_Крупная","Группа_"&amp;TEXT(MOD(QUOTIENT($A1962-1,5000),30)+1,"00"))</f>
        <v/>
      </c>
      <c r="S1962">
        <f>IF($AB1962="Да","Категория_Крупная","Категория_"&amp;TEXT(MOD(QUOTIENT($A1962-1,500),120)+1,"000"))</f>
        <v/>
      </c>
      <c r="T1962">
        <f>IF($AB1962="Да","Подкатегория_Крупная","Подкатегория_"&amp;TEXT(MOD(QUOTIENT($A1962-1,50),300)+1,"000"))</f>
        <v/>
      </c>
      <c r="U1962">
        <f>"SKU_"&amp;TEXT($A1962,"0000000")</f>
        <v/>
      </c>
      <c r="V1962">
        <f>CHOOSE(MOD($A1962-1,4)+1,"Enterprise","SMB","Госсектор","Розница")</f>
        <v/>
      </c>
      <c r="W1962">
        <f>"Клиент_"&amp;TEXT(MOD($A1962-1,20000)+1,"00000")</f>
        <v/>
      </c>
      <c r="X1962">
        <f>CHOOSE(MOD($A1962-1,5)+1,"Портал","API","Импорт","Ручной ввод","Интеграция")</f>
        <v/>
      </c>
      <c r="Y1962" s="8">
        <f>ROUND(1000+MOD($A1962*37,90000)+IF($AB1962="Да",5000,0),2)</f>
        <v/>
      </c>
      <c r="Z1962">
        <f>1+MOD($A1962,20)</f>
        <v/>
      </c>
      <c r="AA1962" s="8">
        <f>ROUND($Y1962*(0.08+MOD($A1962,17)/100),2)</f>
        <v/>
      </c>
      <c r="AB1962">
        <f>IF(MOD($A1962,10)&lt;7,"Да","Нет")</f>
        <v/>
      </c>
      <c r="AC1962">
        <f>$R1962&amp;" / "&amp;$S1962&amp;" / "&amp;$T1962</f>
        <v/>
      </c>
      <c r="AD1962">
        <f>1</f>
        <v/>
      </c>
      <c r="AE1962">
        <f>IF($A1962&lt;=Settings!$B$4,"до 100",IF($A1962&lt;=Settings!$B$5,"до 10 000",IF($A1962&lt;=Settings!$B$6,"до 100 000","100 000+")))</f>
        <v/>
      </c>
    </row>
    <row r="1963">
      <c r="A1963">
        <f>ROW()-1</f>
        <v/>
      </c>
      <c r="B1963">
        <f>IF($A1963&lt;=Settings!$B$4,"small_control",IF($A1963&lt;=Settings!$B$5,"medium_10k",IF($A1963&lt;=Settings!$B$6,"large_100k","extreme_1m")))</f>
        <v/>
      </c>
      <c r="C1963">
        <f>"ORD-"&amp;TEXT(QUOTIENT($A1963-1,3)+1,"0000000")</f>
        <v/>
      </c>
      <c r="D1963">
        <f>"LINE-"&amp;TEXT($A1963,"0000000")</f>
        <v/>
      </c>
      <c r="E1963" s="7">
        <f>Settings!$B$2+$A1963-1</f>
        <v/>
      </c>
      <c r="F1963" s="7">
        <f>Settings!$B$2+MOD($A1963-1,Settings!$B$7)</f>
        <v/>
      </c>
      <c r="G1963">
        <f>YEAR($F1963)</f>
        <v/>
      </c>
      <c r="H1963">
        <f>"Q"&amp;ROUNDUP(MONTH($F1963)/3,0)</f>
        <v/>
      </c>
      <c r="I1963">
        <f>MONTH($F1963)</f>
        <v/>
      </c>
      <c r="J1963">
        <f>CHOOSE(MONTH($F1963),"Январь","Февраль","Март","Апрель","Май","Июнь","Июль","Август","Сентябрь","Октябрь","Ноябрь","Декабрь")</f>
        <v/>
      </c>
      <c r="K1963">
        <f>DAY($F1963)</f>
        <v/>
      </c>
      <c r="L1963">
        <f>IF(MOD($A1963,10)&lt;7,"ФО_01_Крупный","ФО_"&amp;TEXT(MOD($A1963,8)+1,"00"))</f>
        <v/>
      </c>
      <c r="M1963">
        <f>IF($AB1963="Да","Регион_001_Крупный","Регион_"&amp;TEXT(MOD(QUOTIENT($A1963-1,20),180)+1,"000"))</f>
        <v/>
      </c>
      <c r="N1963">
        <f>IF($AB1963="Да","Город_"&amp;TEXT(MOD($A1963-1,250)+1,"0000"),"Город_"&amp;TEXT(MOD($A1963-1,3000)+1,"0000"))</f>
        <v/>
      </c>
      <c r="O1963">
        <f>IF($AB1963="Да","Холдинг_Крупный","Холдинг_"&amp;TEXT(MOD(QUOTIENT($A1963-1,10000),20)+1,"00"))</f>
        <v/>
      </c>
      <c r="P1963">
        <f>IF($AB1963="Да","Организация_Крупная","Организация_"&amp;TEXT(MOD(QUOTIENT($A1963-1,500),600)+1,"000"))</f>
        <v/>
      </c>
      <c r="Q1963">
        <f>"Отдел_"&amp;TEXT(MOD(QUOTIENT($A1963-1,50),100)+1,"000")</f>
        <v/>
      </c>
      <c r="R1963">
        <f>IF($AB1963="Да","Группа_Крупная","Группа_"&amp;TEXT(MOD(QUOTIENT($A1963-1,5000),30)+1,"00"))</f>
        <v/>
      </c>
      <c r="S1963">
        <f>IF($AB1963="Да","Категория_Крупная","Категория_"&amp;TEXT(MOD(QUOTIENT($A1963-1,500),120)+1,"000"))</f>
        <v/>
      </c>
      <c r="T1963">
        <f>IF($AB1963="Да","Подкатегория_Крупная","Подкатегория_"&amp;TEXT(MOD(QUOTIENT($A1963-1,50),300)+1,"000"))</f>
        <v/>
      </c>
      <c r="U1963">
        <f>"SKU_"&amp;TEXT($A1963,"0000000")</f>
        <v/>
      </c>
      <c r="V1963">
        <f>CHOOSE(MOD($A1963-1,4)+1,"Enterprise","SMB","Госсектор","Розница")</f>
        <v/>
      </c>
      <c r="W1963">
        <f>"Клиент_"&amp;TEXT(MOD($A1963-1,20000)+1,"00000")</f>
        <v/>
      </c>
      <c r="X1963">
        <f>CHOOSE(MOD($A1963-1,5)+1,"Портал","API","Импорт","Ручной ввод","Интеграция")</f>
        <v/>
      </c>
      <c r="Y1963" s="8">
        <f>ROUND(1000+MOD($A1963*37,90000)+IF($AB1963="Да",5000,0),2)</f>
        <v/>
      </c>
      <c r="Z1963">
        <f>1+MOD($A1963,20)</f>
        <v/>
      </c>
      <c r="AA1963" s="8">
        <f>ROUND($Y1963*(0.08+MOD($A1963,17)/100),2)</f>
        <v/>
      </c>
      <c r="AB1963">
        <f>IF(MOD($A1963,10)&lt;7,"Да","Нет")</f>
        <v/>
      </c>
      <c r="AC1963">
        <f>$R1963&amp;" / "&amp;$S1963&amp;" / "&amp;$T1963</f>
        <v/>
      </c>
      <c r="AD1963">
        <f>1</f>
        <v/>
      </c>
      <c r="AE1963">
        <f>IF($A1963&lt;=Settings!$B$4,"до 100",IF($A1963&lt;=Settings!$B$5,"до 10 000",IF($A1963&lt;=Settings!$B$6,"до 100 000","100 000+")))</f>
        <v/>
      </c>
    </row>
    <row r="1964">
      <c r="A1964">
        <f>ROW()-1</f>
        <v/>
      </c>
      <c r="B1964">
        <f>IF($A1964&lt;=Settings!$B$4,"small_control",IF($A1964&lt;=Settings!$B$5,"medium_10k",IF($A1964&lt;=Settings!$B$6,"large_100k","extreme_1m")))</f>
        <v/>
      </c>
      <c r="C1964">
        <f>"ORD-"&amp;TEXT(QUOTIENT($A1964-1,3)+1,"0000000")</f>
        <v/>
      </c>
      <c r="D1964">
        <f>"LINE-"&amp;TEXT($A1964,"0000000")</f>
        <v/>
      </c>
      <c r="E1964" s="7">
        <f>Settings!$B$2+$A1964-1</f>
        <v/>
      </c>
      <c r="F1964" s="7">
        <f>Settings!$B$2+MOD($A1964-1,Settings!$B$7)</f>
        <v/>
      </c>
      <c r="G1964">
        <f>YEAR($F1964)</f>
        <v/>
      </c>
      <c r="H1964">
        <f>"Q"&amp;ROUNDUP(MONTH($F1964)/3,0)</f>
        <v/>
      </c>
      <c r="I1964">
        <f>MONTH($F1964)</f>
        <v/>
      </c>
      <c r="J1964">
        <f>CHOOSE(MONTH($F1964),"Январь","Февраль","Март","Апрель","Май","Июнь","Июль","Август","Сентябрь","Октябрь","Ноябрь","Декабрь")</f>
        <v/>
      </c>
      <c r="K1964">
        <f>DAY($F1964)</f>
        <v/>
      </c>
      <c r="L1964">
        <f>IF(MOD($A1964,10)&lt;7,"ФО_01_Крупный","ФО_"&amp;TEXT(MOD($A1964,8)+1,"00"))</f>
        <v/>
      </c>
      <c r="M1964">
        <f>IF($AB1964="Да","Регион_001_Крупный","Регион_"&amp;TEXT(MOD(QUOTIENT($A1964-1,20),180)+1,"000"))</f>
        <v/>
      </c>
      <c r="N1964">
        <f>IF($AB1964="Да","Город_"&amp;TEXT(MOD($A1964-1,250)+1,"0000"),"Город_"&amp;TEXT(MOD($A1964-1,3000)+1,"0000"))</f>
        <v/>
      </c>
      <c r="O1964">
        <f>IF($AB1964="Да","Холдинг_Крупный","Холдинг_"&amp;TEXT(MOD(QUOTIENT($A1964-1,10000),20)+1,"00"))</f>
        <v/>
      </c>
      <c r="P1964">
        <f>IF($AB1964="Да","Организация_Крупная","Организация_"&amp;TEXT(MOD(QUOTIENT($A1964-1,500),600)+1,"000"))</f>
        <v/>
      </c>
      <c r="Q1964">
        <f>"Отдел_"&amp;TEXT(MOD(QUOTIENT($A1964-1,50),100)+1,"000")</f>
        <v/>
      </c>
      <c r="R1964">
        <f>IF($AB1964="Да","Группа_Крупная","Группа_"&amp;TEXT(MOD(QUOTIENT($A1964-1,5000),30)+1,"00"))</f>
        <v/>
      </c>
      <c r="S1964">
        <f>IF($AB1964="Да","Категория_Крупная","Категория_"&amp;TEXT(MOD(QUOTIENT($A1964-1,500),120)+1,"000"))</f>
        <v/>
      </c>
      <c r="T1964">
        <f>IF($AB1964="Да","Подкатегория_Крупная","Подкатегория_"&amp;TEXT(MOD(QUOTIENT($A1964-1,50),300)+1,"000"))</f>
        <v/>
      </c>
      <c r="U1964">
        <f>"SKU_"&amp;TEXT($A1964,"0000000")</f>
        <v/>
      </c>
      <c r="V1964">
        <f>CHOOSE(MOD($A1964-1,4)+1,"Enterprise","SMB","Госсектор","Розница")</f>
        <v/>
      </c>
      <c r="W1964">
        <f>"Клиент_"&amp;TEXT(MOD($A1964-1,20000)+1,"00000")</f>
        <v/>
      </c>
      <c r="X1964">
        <f>CHOOSE(MOD($A1964-1,5)+1,"Портал","API","Импорт","Ручной ввод","Интеграция")</f>
        <v/>
      </c>
      <c r="Y1964" s="8">
        <f>ROUND(1000+MOD($A1964*37,90000)+IF($AB1964="Да",5000,0),2)</f>
        <v/>
      </c>
      <c r="Z1964">
        <f>1+MOD($A1964,20)</f>
        <v/>
      </c>
      <c r="AA1964" s="8">
        <f>ROUND($Y1964*(0.08+MOD($A1964,17)/100),2)</f>
        <v/>
      </c>
      <c r="AB1964">
        <f>IF(MOD($A1964,10)&lt;7,"Да","Нет")</f>
        <v/>
      </c>
      <c r="AC1964">
        <f>$R1964&amp;" / "&amp;$S1964&amp;" / "&amp;$T1964</f>
        <v/>
      </c>
      <c r="AD1964">
        <f>1</f>
        <v/>
      </c>
      <c r="AE1964">
        <f>IF($A1964&lt;=Settings!$B$4,"до 100",IF($A1964&lt;=Settings!$B$5,"до 10 000",IF($A1964&lt;=Settings!$B$6,"до 100 000","100 000+")))</f>
        <v/>
      </c>
    </row>
    <row r="1965">
      <c r="A1965">
        <f>ROW()-1</f>
        <v/>
      </c>
      <c r="B1965">
        <f>IF($A1965&lt;=Settings!$B$4,"small_control",IF($A1965&lt;=Settings!$B$5,"medium_10k",IF($A1965&lt;=Settings!$B$6,"large_100k","extreme_1m")))</f>
        <v/>
      </c>
      <c r="C1965">
        <f>"ORD-"&amp;TEXT(QUOTIENT($A1965-1,3)+1,"0000000")</f>
        <v/>
      </c>
      <c r="D1965">
        <f>"LINE-"&amp;TEXT($A1965,"0000000")</f>
        <v/>
      </c>
      <c r="E1965" s="7">
        <f>Settings!$B$2+$A1965-1</f>
        <v/>
      </c>
      <c r="F1965" s="7">
        <f>Settings!$B$2+MOD($A1965-1,Settings!$B$7)</f>
        <v/>
      </c>
      <c r="G1965">
        <f>YEAR($F1965)</f>
        <v/>
      </c>
      <c r="H1965">
        <f>"Q"&amp;ROUNDUP(MONTH($F1965)/3,0)</f>
        <v/>
      </c>
      <c r="I1965">
        <f>MONTH($F1965)</f>
        <v/>
      </c>
      <c r="J1965">
        <f>CHOOSE(MONTH($F1965),"Январь","Февраль","Март","Апрель","Май","Июнь","Июль","Август","Сентябрь","Октябрь","Ноябрь","Декабрь")</f>
        <v/>
      </c>
      <c r="K1965">
        <f>DAY($F1965)</f>
        <v/>
      </c>
      <c r="L1965">
        <f>IF(MOD($A1965,10)&lt;7,"ФО_01_Крупный","ФО_"&amp;TEXT(MOD($A1965,8)+1,"00"))</f>
        <v/>
      </c>
      <c r="M1965">
        <f>IF($AB1965="Да","Регион_001_Крупный","Регион_"&amp;TEXT(MOD(QUOTIENT($A1965-1,20),180)+1,"000"))</f>
        <v/>
      </c>
      <c r="N1965">
        <f>IF($AB1965="Да","Город_"&amp;TEXT(MOD($A1965-1,250)+1,"0000"),"Город_"&amp;TEXT(MOD($A1965-1,3000)+1,"0000"))</f>
        <v/>
      </c>
      <c r="O1965">
        <f>IF($AB1965="Да","Холдинг_Крупный","Холдинг_"&amp;TEXT(MOD(QUOTIENT($A1965-1,10000),20)+1,"00"))</f>
        <v/>
      </c>
      <c r="P1965">
        <f>IF($AB1965="Да","Организация_Крупная","Организация_"&amp;TEXT(MOD(QUOTIENT($A1965-1,500),600)+1,"000"))</f>
        <v/>
      </c>
      <c r="Q1965">
        <f>"Отдел_"&amp;TEXT(MOD(QUOTIENT($A1965-1,50),100)+1,"000")</f>
        <v/>
      </c>
      <c r="R1965">
        <f>IF($AB1965="Да","Группа_Крупная","Группа_"&amp;TEXT(MOD(QUOTIENT($A1965-1,5000),30)+1,"00"))</f>
        <v/>
      </c>
      <c r="S1965">
        <f>IF($AB1965="Да","Категория_Крупная","Категория_"&amp;TEXT(MOD(QUOTIENT($A1965-1,500),120)+1,"000"))</f>
        <v/>
      </c>
      <c r="T1965">
        <f>IF($AB1965="Да","Подкатегория_Крупная","Подкатегория_"&amp;TEXT(MOD(QUOTIENT($A1965-1,50),300)+1,"000"))</f>
        <v/>
      </c>
      <c r="U1965">
        <f>"SKU_"&amp;TEXT($A1965,"0000000")</f>
        <v/>
      </c>
      <c r="V1965">
        <f>CHOOSE(MOD($A1965-1,4)+1,"Enterprise","SMB","Госсектор","Розница")</f>
        <v/>
      </c>
      <c r="W1965">
        <f>"Клиент_"&amp;TEXT(MOD($A1965-1,20000)+1,"00000")</f>
        <v/>
      </c>
      <c r="X1965">
        <f>CHOOSE(MOD($A1965-1,5)+1,"Портал","API","Импорт","Ручной ввод","Интеграция")</f>
        <v/>
      </c>
      <c r="Y1965" s="8">
        <f>ROUND(1000+MOD($A1965*37,90000)+IF($AB1965="Да",5000,0),2)</f>
        <v/>
      </c>
      <c r="Z1965">
        <f>1+MOD($A1965,20)</f>
        <v/>
      </c>
      <c r="AA1965" s="8">
        <f>ROUND($Y1965*(0.08+MOD($A1965,17)/100),2)</f>
        <v/>
      </c>
      <c r="AB1965">
        <f>IF(MOD($A1965,10)&lt;7,"Да","Нет")</f>
        <v/>
      </c>
      <c r="AC1965">
        <f>$R1965&amp;" / "&amp;$S1965&amp;" / "&amp;$T1965</f>
        <v/>
      </c>
      <c r="AD1965">
        <f>1</f>
        <v/>
      </c>
      <c r="AE1965">
        <f>IF($A1965&lt;=Settings!$B$4,"до 100",IF($A1965&lt;=Settings!$B$5,"до 10 000",IF($A1965&lt;=Settings!$B$6,"до 100 000","100 000+")))</f>
        <v/>
      </c>
    </row>
    <row r="1966">
      <c r="A1966">
        <f>ROW()-1</f>
        <v/>
      </c>
      <c r="B1966">
        <f>IF($A1966&lt;=Settings!$B$4,"small_control",IF($A1966&lt;=Settings!$B$5,"medium_10k",IF($A1966&lt;=Settings!$B$6,"large_100k","extreme_1m")))</f>
        <v/>
      </c>
      <c r="C1966">
        <f>"ORD-"&amp;TEXT(QUOTIENT($A1966-1,3)+1,"0000000")</f>
        <v/>
      </c>
      <c r="D1966">
        <f>"LINE-"&amp;TEXT($A1966,"0000000")</f>
        <v/>
      </c>
      <c r="E1966" s="7">
        <f>Settings!$B$2+$A1966-1</f>
        <v/>
      </c>
      <c r="F1966" s="7">
        <f>Settings!$B$2+MOD($A1966-1,Settings!$B$7)</f>
        <v/>
      </c>
      <c r="G1966">
        <f>YEAR($F1966)</f>
        <v/>
      </c>
      <c r="H1966">
        <f>"Q"&amp;ROUNDUP(MONTH($F1966)/3,0)</f>
        <v/>
      </c>
      <c r="I1966">
        <f>MONTH($F1966)</f>
        <v/>
      </c>
      <c r="J1966">
        <f>CHOOSE(MONTH($F1966),"Январь","Февраль","Март","Апрель","Май","Июнь","Июль","Август","Сентябрь","Октябрь","Ноябрь","Декабрь")</f>
        <v/>
      </c>
      <c r="K1966">
        <f>DAY($F1966)</f>
        <v/>
      </c>
      <c r="L1966">
        <f>IF(MOD($A1966,10)&lt;7,"ФО_01_Крупный","ФО_"&amp;TEXT(MOD($A1966,8)+1,"00"))</f>
        <v/>
      </c>
      <c r="M1966">
        <f>IF($AB1966="Да","Регион_001_Крупный","Регион_"&amp;TEXT(MOD(QUOTIENT($A1966-1,20),180)+1,"000"))</f>
        <v/>
      </c>
      <c r="N1966">
        <f>IF($AB1966="Да","Город_"&amp;TEXT(MOD($A1966-1,250)+1,"0000"),"Город_"&amp;TEXT(MOD($A1966-1,3000)+1,"0000"))</f>
        <v/>
      </c>
      <c r="O1966">
        <f>IF($AB1966="Да","Холдинг_Крупный","Холдинг_"&amp;TEXT(MOD(QUOTIENT($A1966-1,10000),20)+1,"00"))</f>
        <v/>
      </c>
      <c r="P1966">
        <f>IF($AB1966="Да","Организация_Крупная","Организация_"&amp;TEXT(MOD(QUOTIENT($A1966-1,500),600)+1,"000"))</f>
        <v/>
      </c>
      <c r="Q1966">
        <f>"Отдел_"&amp;TEXT(MOD(QUOTIENT($A1966-1,50),100)+1,"000")</f>
        <v/>
      </c>
      <c r="R1966">
        <f>IF($AB1966="Да","Группа_Крупная","Группа_"&amp;TEXT(MOD(QUOTIENT($A1966-1,5000),30)+1,"00"))</f>
        <v/>
      </c>
      <c r="S1966">
        <f>IF($AB1966="Да","Категория_Крупная","Категория_"&amp;TEXT(MOD(QUOTIENT($A1966-1,500),120)+1,"000"))</f>
        <v/>
      </c>
      <c r="T1966">
        <f>IF($AB1966="Да","Подкатегория_Крупная","Подкатегория_"&amp;TEXT(MOD(QUOTIENT($A1966-1,50),300)+1,"000"))</f>
        <v/>
      </c>
      <c r="U1966">
        <f>"SKU_"&amp;TEXT($A1966,"0000000")</f>
        <v/>
      </c>
      <c r="V1966">
        <f>CHOOSE(MOD($A1966-1,4)+1,"Enterprise","SMB","Госсектор","Розница")</f>
        <v/>
      </c>
      <c r="W1966">
        <f>"Клиент_"&amp;TEXT(MOD($A1966-1,20000)+1,"00000")</f>
        <v/>
      </c>
      <c r="X1966">
        <f>CHOOSE(MOD($A1966-1,5)+1,"Портал","API","Импорт","Ручной ввод","Интеграция")</f>
        <v/>
      </c>
      <c r="Y1966" s="8">
        <f>ROUND(1000+MOD($A1966*37,90000)+IF($AB1966="Да",5000,0),2)</f>
        <v/>
      </c>
      <c r="Z1966">
        <f>1+MOD($A1966,20)</f>
        <v/>
      </c>
      <c r="AA1966" s="8">
        <f>ROUND($Y1966*(0.08+MOD($A1966,17)/100),2)</f>
        <v/>
      </c>
      <c r="AB1966">
        <f>IF(MOD($A1966,10)&lt;7,"Да","Нет")</f>
        <v/>
      </c>
      <c r="AC1966">
        <f>$R1966&amp;" / "&amp;$S1966&amp;" / "&amp;$T1966</f>
        <v/>
      </c>
      <c r="AD1966">
        <f>1</f>
        <v/>
      </c>
      <c r="AE1966">
        <f>IF($A1966&lt;=Settings!$B$4,"до 100",IF($A1966&lt;=Settings!$B$5,"до 10 000",IF($A1966&lt;=Settings!$B$6,"до 100 000","100 000+")))</f>
        <v/>
      </c>
    </row>
    <row r="1967">
      <c r="A1967">
        <f>ROW()-1</f>
        <v/>
      </c>
      <c r="B1967">
        <f>IF($A1967&lt;=Settings!$B$4,"small_control",IF($A1967&lt;=Settings!$B$5,"medium_10k",IF($A1967&lt;=Settings!$B$6,"large_100k","extreme_1m")))</f>
        <v/>
      </c>
      <c r="C1967">
        <f>"ORD-"&amp;TEXT(QUOTIENT($A1967-1,3)+1,"0000000")</f>
        <v/>
      </c>
      <c r="D1967">
        <f>"LINE-"&amp;TEXT($A1967,"0000000")</f>
        <v/>
      </c>
      <c r="E1967" s="7">
        <f>Settings!$B$2+$A1967-1</f>
        <v/>
      </c>
      <c r="F1967" s="7">
        <f>Settings!$B$2+MOD($A1967-1,Settings!$B$7)</f>
        <v/>
      </c>
      <c r="G1967">
        <f>YEAR($F1967)</f>
        <v/>
      </c>
      <c r="H1967">
        <f>"Q"&amp;ROUNDUP(MONTH($F1967)/3,0)</f>
        <v/>
      </c>
      <c r="I1967">
        <f>MONTH($F1967)</f>
        <v/>
      </c>
      <c r="J1967">
        <f>CHOOSE(MONTH($F1967),"Январь","Февраль","Март","Апрель","Май","Июнь","Июль","Август","Сентябрь","Октябрь","Ноябрь","Декабрь")</f>
        <v/>
      </c>
      <c r="K1967">
        <f>DAY($F1967)</f>
        <v/>
      </c>
      <c r="L1967">
        <f>IF(MOD($A1967,10)&lt;7,"ФО_01_Крупный","ФО_"&amp;TEXT(MOD($A1967,8)+1,"00"))</f>
        <v/>
      </c>
      <c r="M1967">
        <f>IF($AB1967="Да","Регион_001_Крупный","Регион_"&amp;TEXT(MOD(QUOTIENT($A1967-1,20),180)+1,"000"))</f>
        <v/>
      </c>
      <c r="N1967">
        <f>IF($AB1967="Да","Город_"&amp;TEXT(MOD($A1967-1,250)+1,"0000"),"Город_"&amp;TEXT(MOD($A1967-1,3000)+1,"0000"))</f>
        <v/>
      </c>
      <c r="O1967">
        <f>IF($AB1967="Да","Холдинг_Крупный","Холдинг_"&amp;TEXT(MOD(QUOTIENT($A1967-1,10000),20)+1,"00"))</f>
        <v/>
      </c>
      <c r="P1967">
        <f>IF($AB1967="Да","Организация_Крупная","Организация_"&amp;TEXT(MOD(QUOTIENT($A1967-1,500),600)+1,"000"))</f>
        <v/>
      </c>
      <c r="Q1967">
        <f>"Отдел_"&amp;TEXT(MOD(QUOTIENT($A1967-1,50),100)+1,"000")</f>
        <v/>
      </c>
      <c r="R1967">
        <f>IF($AB1967="Да","Группа_Крупная","Группа_"&amp;TEXT(MOD(QUOTIENT($A1967-1,5000),30)+1,"00"))</f>
        <v/>
      </c>
      <c r="S1967">
        <f>IF($AB1967="Да","Категория_Крупная","Категория_"&amp;TEXT(MOD(QUOTIENT($A1967-1,500),120)+1,"000"))</f>
        <v/>
      </c>
      <c r="T1967">
        <f>IF($AB1967="Да","Подкатегория_Крупная","Подкатегория_"&amp;TEXT(MOD(QUOTIENT($A1967-1,50),300)+1,"000"))</f>
        <v/>
      </c>
      <c r="U1967">
        <f>"SKU_"&amp;TEXT($A1967,"0000000")</f>
        <v/>
      </c>
      <c r="V1967">
        <f>CHOOSE(MOD($A1967-1,4)+1,"Enterprise","SMB","Госсектор","Розница")</f>
        <v/>
      </c>
      <c r="W1967">
        <f>"Клиент_"&amp;TEXT(MOD($A1967-1,20000)+1,"00000")</f>
        <v/>
      </c>
      <c r="X1967">
        <f>CHOOSE(MOD($A1967-1,5)+1,"Портал","API","Импорт","Ручной ввод","Интеграция")</f>
        <v/>
      </c>
      <c r="Y1967" s="8">
        <f>ROUND(1000+MOD($A1967*37,90000)+IF($AB1967="Да",5000,0),2)</f>
        <v/>
      </c>
      <c r="Z1967">
        <f>1+MOD($A1967,20)</f>
        <v/>
      </c>
      <c r="AA1967" s="8">
        <f>ROUND($Y1967*(0.08+MOD($A1967,17)/100),2)</f>
        <v/>
      </c>
      <c r="AB1967">
        <f>IF(MOD($A1967,10)&lt;7,"Да","Нет")</f>
        <v/>
      </c>
      <c r="AC1967">
        <f>$R1967&amp;" / "&amp;$S1967&amp;" / "&amp;$T1967</f>
        <v/>
      </c>
      <c r="AD1967">
        <f>1</f>
        <v/>
      </c>
      <c r="AE1967">
        <f>IF($A1967&lt;=Settings!$B$4,"до 100",IF($A1967&lt;=Settings!$B$5,"до 10 000",IF($A1967&lt;=Settings!$B$6,"до 100 000","100 000+")))</f>
        <v/>
      </c>
    </row>
    <row r="1968">
      <c r="A1968">
        <f>ROW()-1</f>
        <v/>
      </c>
      <c r="B1968">
        <f>IF($A1968&lt;=Settings!$B$4,"small_control",IF($A1968&lt;=Settings!$B$5,"medium_10k",IF($A1968&lt;=Settings!$B$6,"large_100k","extreme_1m")))</f>
        <v/>
      </c>
      <c r="C1968">
        <f>"ORD-"&amp;TEXT(QUOTIENT($A1968-1,3)+1,"0000000")</f>
        <v/>
      </c>
      <c r="D1968">
        <f>"LINE-"&amp;TEXT($A1968,"0000000")</f>
        <v/>
      </c>
      <c r="E1968" s="7">
        <f>Settings!$B$2+$A1968-1</f>
        <v/>
      </c>
      <c r="F1968" s="7">
        <f>Settings!$B$2+MOD($A1968-1,Settings!$B$7)</f>
        <v/>
      </c>
      <c r="G1968">
        <f>YEAR($F1968)</f>
        <v/>
      </c>
      <c r="H1968">
        <f>"Q"&amp;ROUNDUP(MONTH($F1968)/3,0)</f>
        <v/>
      </c>
      <c r="I1968">
        <f>MONTH($F1968)</f>
        <v/>
      </c>
      <c r="J1968">
        <f>CHOOSE(MONTH($F1968),"Январь","Февраль","Март","Апрель","Май","Июнь","Июль","Август","Сентябрь","Октябрь","Ноябрь","Декабрь")</f>
        <v/>
      </c>
      <c r="K1968">
        <f>DAY($F1968)</f>
        <v/>
      </c>
      <c r="L1968">
        <f>IF(MOD($A1968,10)&lt;7,"ФО_01_Крупный","ФО_"&amp;TEXT(MOD($A1968,8)+1,"00"))</f>
        <v/>
      </c>
      <c r="M1968">
        <f>IF($AB1968="Да","Регион_001_Крупный","Регион_"&amp;TEXT(MOD(QUOTIENT($A1968-1,20),180)+1,"000"))</f>
        <v/>
      </c>
      <c r="N1968">
        <f>IF($AB1968="Да","Город_"&amp;TEXT(MOD($A1968-1,250)+1,"0000"),"Город_"&amp;TEXT(MOD($A1968-1,3000)+1,"0000"))</f>
        <v/>
      </c>
      <c r="O1968">
        <f>IF($AB1968="Да","Холдинг_Крупный","Холдинг_"&amp;TEXT(MOD(QUOTIENT($A1968-1,10000),20)+1,"00"))</f>
        <v/>
      </c>
      <c r="P1968">
        <f>IF($AB1968="Да","Организация_Крупная","Организация_"&amp;TEXT(MOD(QUOTIENT($A1968-1,500),600)+1,"000"))</f>
        <v/>
      </c>
      <c r="Q1968">
        <f>"Отдел_"&amp;TEXT(MOD(QUOTIENT($A1968-1,50),100)+1,"000")</f>
        <v/>
      </c>
      <c r="R1968">
        <f>IF($AB1968="Да","Группа_Крупная","Группа_"&amp;TEXT(MOD(QUOTIENT($A1968-1,5000),30)+1,"00"))</f>
        <v/>
      </c>
      <c r="S1968">
        <f>IF($AB1968="Да","Категория_Крупная","Категория_"&amp;TEXT(MOD(QUOTIENT($A1968-1,500),120)+1,"000"))</f>
        <v/>
      </c>
      <c r="T1968">
        <f>IF($AB1968="Да","Подкатегория_Крупная","Подкатегория_"&amp;TEXT(MOD(QUOTIENT($A1968-1,50),300)+1,"000"))</f>
        <v/>
      </c>
      <c r="U1968">
        <f>"SKU_"&amp;TEXT($A1968,"0000000")</f>
        <v/>
      </c>
      <c r="V1968">
        <f>CHOOSE(MOD($A1968-1,4)+1,"Enterprise","SMB","Госсектор","Розница")</f>
        <v/>
      </c>
      <c r="W1968">
        <f>"Клиент_"&amp;TEXT(MOD($A1968-1,20000)+1,"00000")</f>
        <v/>
      </c>
      <c r="X1968">
        <f>CHOOSE(MOD($A1968-1,5)+1,"Портал","API","Импорт","Ручной ввод","Интеграция")</f>
        <v/>
      </c>
      <c r="Y1968" s="8">
        <f>ROUND(1000+MOD($A1968*37,90000)+IF($AB1968="Да",5000,0),2)</f>
        <v/>
      </c>
      <c r="Z1968">
        <f>1+MOD($A1968,20)</f>
        <v/>
      </c>
      <c r="AA1968" s="8">
        <f>ROUND($Y1968*(0.08+MOD($A1968,17)/100),2)</f>
        <v/>
      </c>
      <c r="AB1968">
        <f>IF(MOD($A1968,10)&lt;7,"Да","Нет")</f>
        <v/>
      </c>
      <c r="AC1968">
        <f>$R1968&amp;" / "&amp;$S1968&amp;" / "&amp;$T1968</f>
        <v/>
      </c>
      <c r="AD1968">
        <f>1</f>
        <v/>
      </c>
      <c r="AE1968">
        <f>IF($A1968&lt;=Settings!$B$4,"до 100",IF($A1968&lt;=Settings!$B$5,"до 10 000",IF($A1968&lt;=Settings!$B$6,"до 100 000","100 000+")))</f>
        <v/>
      </c>
    </row>
    <row r="1969">
      <c r="A1969">
        <f>ROW()-1</f>
        <v/>
      </c>
      <c r="B1969">
        <f>IF($A1969&lt;=Settings!$B$4,"small_control",IF($A1969&lt;=Settings!$B$5,"medium_10k",IF($A1969&lt;=Settings!$B$6,"large_100k","extreme_1m")))</f>
        <v/>
      </c>
      <c r="C1969">
        <f>"ORD-"&amp;TEXT(QUOTIENT($A1969-1,3)+1,"0000000")</f>
        <v/>
      </c>
      <c r="D1969">
        <f>"LINE-"&amp;TEXT($A1969,"0000000")</f>
        <v/>
      </c>
      <c r="E1969" s="7">
        <f>Settings!$B$2+$A1969-1</f>
        <v/>
      </c>
      <c r="F1969" s="7">
        <f>Settings!$B$2+MOD($A1969-1,Settings!$B$7)</f>
        <v/>
      </c>
      <c r="G1969">
        <f>YEAR($F1969)</f>
        <v/>
      </c>
      <c r="H1969">
        <f>"Q"&amp;ROUNDUP(MONTH($F1969)/3,0)</f>
        <v/>
      </c>
      <c r="I1969">
        <f>MONTH($F1969)</f>
        <v/>
      </c>
      <c r="J1969">
        <f>CHOOSE(MONTH($F1969),"Январь","Февраль","Март","Апрель","Май","Июнь","Июль","Август","Сентябрь","Октябрь","Ноябрь","Декабрь")</f>
        <v/>
      </c>
      <c r="K1969">
        <f>DAY($F1969)</f>
        <v/>
      </c>
      <c r="L1969">
        <f>IF(MOD($A1969,10)&lt;7,"ФО_01_Крупный","ФО_"&amp;TEXT(MOD($A1969,8)+1,"00"))</f>
        <v/>
      </c>
      <c r="M1969">
        <f>IF($AB1969="Да","Регион_001_Крупный","Регион_"&amp;TEXT(MOD(QUOTIENT($A1969-1,20),180)+1,"000"))</f>
        <v/>
      </c>
      <c r="N1969">
        <f>IF($AB1969="Да","Город_"&amp;TEXT(MOD($A1969-1,250)+1,"0000"),"Город_"&amp;TEXT(MOD($A1969-1,3000)+1,"0000"))</f>
        <v/>
      </c>
      <c r="O1969">
        <f>IF($AB1969="Да","Холдинг_Крупный","Холдинг_"&amp;TEXT(MOD(QUOTIENT($A1969-1,10000),20)+1,"00"))</f>
        <v/>
      </c>
      <c r="P1969">
        <f>IF($AB1969="Да","Организация_Крупная","Организация_"&amp;TEXT(MOD(QUOTIENT($A1969-1,500),600)+1,"000"))</f>
        <v/>
      </c>
      <c r="Q1969">
        <f>"Отдел_"&amp;TEXT(MOD(QUOTIENT($A1969-1,50),100)+1,"000")</f>
        <v/>
      </c>
      <c r="R1969">
        <f>IF($AB1969="Да","Группа_Крупная","Группа_"&amp;TEXT(MOD(QUOTIENT($A1969-1,5000),30)+1,"00"))</f>
        <v/>
      </c>
      <c r="S1969">
        <f>IF($AB1969="Да","Категория_Крупная","Категория_"&amp;TEXT(MOD(QUOTIENT($A1969-1,500),120)+1,"000"))</f>
        <v/>
      </c>
      <c r="T1969">
        <f>IF($AB1969="Да","Подкатегория_Крупная","Подкатегория_"&amp;TEXT(MOD(QUOTIENT($A1969-1,50),300)+1,"000"))</f>
        <v/>
      </c>
      <c r="U1969">
        <f>"SKU_"&amp;TEXT($A1969,"0000000")</f>
        <v/>
      </c>
      <c r="V1969">
        <f>CHOOSE(MOD($A1969-1,4)+1,"Enterprise","SMB","Госсектор","Розница")</f>
        <v/>
      </c>
      <c r="W1969">
        <f>"Клиент_"&amp;TEXT(MOD($A1969-1,20000)+1,"00000")</f>
        <v/>
      </c>
      <c r="X1969">
        <f>CHOOSE(MOD($A1969-1,5)+1,"Портал","API","Импорт","Ручной ввод","Интеграция")</f>
        <v/>
      </c>
      <c r="Y1969" s="8">
        <f>ROUND(1000+MOD($A1969*37,90000)+IF($AB1969="Да",5000,0),2)</f>
        <v/>
      </c>
      <c r="Z1969">
        <f>1+MOD($A1969,20)</f>
        <v/>
      </c>
      <c r="AA1969" s="8">
        <f>ROUND($Y1969*(0.08+MOD($A1969,17)/100),2)</f>
        <v/>
      </c>
      <c r="AB1969">
        <f>IF(MOD($A1969,10)&lt;7,"Да","Нет")</f>
        <v/>
      </c>
      <c r="AC1969">
        <f>$R1969&amp;" / "&amp;$S1969&amp;" / "&amp;$T1969</f>
        <v/>
      </c>
      <c r="AD1969">
        <f>1</f>
        <v/>
      </c>
      <c r="AE1969">
        <f>IF($A1969&lt;=Settings!$B$4,"до 100",IF($A1969&lt;=Settings!$B$5,"до 10 000",IF($A1969&lt;=Settings!$B$6,"до 100 000","100 000+")))</f>
        <v/>
      </c>
    </row>
    <row r="1970">
      <c r="A1970">
        <f>ROW()-1</f>
        <v/>
      </c>
      <c r="B1970">
        <f>IF($A1970&lt;=Settings!$B$4,"small_control",IF($A1970&lt;=Settings!$B$5,"medium_10k",IF($A1970&lt;=Settings!$B$6,"large_100k","extreme_1m")))</f>
        <v/>
      </c>
      <c r="C1970">
        <f>"ORD-"&amp;TEXT(QUOTIENT($A1970-1,3)+1,"0000000")</f>
        <v/>
      </c>
      <c r="D1970">
        <f>"LINE-"&amp;TEXT($A1970,"0000000")</f>
        <v/>
      </c>
      <c r="E1970" s="7">
        <f>Settings!$B$2+$A1970-1</f>
        <v/>
      </c>
      <c r="F1970" s="7">
        <f>Settings!$B$2+MOD($A1970-1,Settings!$B$7)</f>
        <v/>
      </c>
      <c r="G1970">
        <f>YEAR($F1970)</f>
        <v/>
      </c>
      <c r="H1970">
        <f>"Q"&amp;ROUNDUP(MONTH($F1970)/3,0)</f>
        <v/>
      </c>
      <c r="I1970">
        <f>MONTH($F1970)</f>
        <v/>
      </c>
      <c r="J1970">
        <f>CHOOSE(MONTH($F1970),"Январь","Февраль","Март","Апрель","Май","Июнь","Июль","Август","Сентябрь","Октябрь","Ноябрь","Декабрь")</f>
        <v/>
      </c>
      <c r="K1970">
        <f>DAY($F1970)</f>
        <v/>
      </c>
      <c r="L1970">
        <f>IF(MOD($A1970,10)&lt;7,"ФО_01_Крупный","ФО_"&amp;TEXT(MOD($A1970,8)+1,"00"))</f>
        <v/>
      </c>
      <c r="M1970">
        <f>IF($AB1970="Да","Регион_001_Крупный","Регион_"&amp;TEXT(MOD(QUOTIENT($A1970-1,20),180)+1,"000"))</f>
        <v/>
      </c>
      <c r="N1970">
        <f>IF($AB1970="Да","Город_"&amp;TEXT(MOD($A1970-1,250)+1,"0000"),"Город_"&amp;TEXT(MOD($A1970-1,3000)+1,"0000"))</f>
        <v/>
      </c>
      <c r="O1970">
        <f>IF($AB1970="Да","Холдинг_Крупный","Холдинг_"&amp;TEXT(MOD(QUOTIENT($A1970-1,10000),20)+1,"00"))</f>
        <v/>
      </c>
      <c r="P1970">
        <f>IF($AB1970="Да","Организация_Крупная","Организация_"&amp;TEXT(MOD(QUOTIENT($A1970-1,500),600)+1,"000"))</f>
        <v/>
      </c>
      <c r="Q1970">
        <f>"Отдел_"&amp;TEXT(MOD(QUOTIENT($A1970-1,50),100)+1,"000")</f>
        <v/>
      </c>
      <c r="R1970">
        <f>IF($AB1970="Да","Группа_Крупная","Группа_"&amp;TEXT(MOD(QUOTIENT($A1970-1,5000),30)+1,"00"))</f>
        <v/>
      </c>
      <c r="S1970">
        <f>IF($AB1970="Да","Категория_Крупная","Категория_"&amp;TEXT(MOD(QUOTIENT($A1970-1,500),120)+1,"000"))</f>
        <v/>
      </c>
      <c r="T1970">
        <f>IF($AB1970="Да","Подкатегория_Крупная","Подкатегория_"&amp;TEXT(MOD(QUOTIENT($A1970-1,50),300)+1,"000"))</f>
        <v/>
      </c>
      <c r="U1970">
        <f>"SKU_"&amp;TEXT($A1970,"0000000")</f>
        <v/>
      </c>
      <c r="V1970">
        <f>CHOOSE(MOD($A1970-1,4)+1,"Enterprise","SMB","Госсектор","Розница")</f>
        <v/>
      </c>
      <c r="W1970">
        <f>"Клиент_"&amp;TEXT(MOD($A1970-1,20000)+1,"00000")</f>
        <v/>
      </c>
      <c r="X1970">
        <f>CHOOSE(MOD($A1970-1,5)+1,"Портал","API","Импорт","Ручной ввод","Интеграция")</f>
        <v/>
      </c>
      <c r="Y1970" s="8">
        <f>ROUND(1000+MOD($A1970*37,90000)+IF($AB1970="Да",5000,0),2)</f>
        <v/>
      </c>
      <c r="Z1970">
        <f>1+MOD($A1970,20)</f>
        <v/>
      </c>
      <c r="AA1970" s="8">
        <f>ROUND($Y1970*(0.08+MOD($A1970,17)/100),2)</f>
        <v/>
      </c>
      <c r="AB1970">
        <f>IF(MOD($A1970,10)&lt;7,"Да","Нет")</f>
        <v/>
      </c>
      <c r="AC1970">
        <f>$R1970&amp;" / "&amp;$S1970&amp;" / "&amp;$T1970</f>
        <v/>
      </c>
      <c r="AD1970">
        <f>1</f>
        <v/>
      </c>
      <c r="AE1970">
        <f>IF($A1970&lt;=Settings!$B$4,"до 100",IF($A1970&lt;=Settings!$B$5,"до 10 000",IF($A1970&lt;=Settings!$B$6,"до 100 000","100 000+")))</f>
        <v/>
      </c>
    </row>
    <row r="1971">
      <c r="A1971">
        <f>ROW()-1</f>
        <v/>
      </c>
      <c r="B1971">
        <f>IF($A1971&lt;=Settings!$B$4,"small_control",IF($A1971&lt;=Settings!$B$5,"medium_10k",IF($A1971&lt;=Settings!$B$6,"large_100k","extreme_1m")))</f>
        <v/>
      </c>
      <c r="C1971">
        <f>"ORD-"&amp;TEXT(QUOTIENT($A1971-1,3)+1,"0000000")</f>
        <v/>
      </c>
      <c r="D1971">
        <f>"LINE-"&amp;TEXT($A1971,"0000000")</f>
        <v/>
      </c>
      <c r="E1971" s="7">
        <f>Settings!$B$2+$A1971-1</f>
        <v/>
      </c>
      <c r="F1971" s="7">
        <f>Settings!$B$2+MOD($A1971-1,Settings!$B$7)</f>
        <v/>
      </c>
      <c r="G1971">
        <f>YEAR($F1971)</f>
        <v/>
      </c>
      <c r="H1971">
        <f>"Q"&amp;ROUNDUP(MONTH($F1971)/3,0)</f>
        <v/>
      </c>
      <c r="I1971">
        <f>MONTH($F1971)</f>
        <v/>
      </c>
      <c r="J1971">
        <f>CHOOSE(MONTH($F1971),"Январь","Февраль","Март","Апрель","Май","Июнь","Июль","Август","Сентябрь","Октябрь","Ноябрь","Декабрь")</f>
        <v/>
      </c>
      <c r="K1971">
        <f>DAY($F1971)</f>
        <v/>
      </c>
      <c r="L1971">
        <f>IF(MOD($A1971,10)&lt;7,"ФО_01_Крупный","ФО_"&amp;TEXT(MOD($A1971,8)+1,"00"))</f>
        <v/>
      </c>
      <c r="M1971">
        <f>IF($AB1971="Да","Регион_001_Крупный","Регион_"&amp;TEXT(MOD(QUOTIENT($A1971-1,20),180)+1,"000"))</f>
        <v/>
      </c>
      <c r="N1971">
        <f>IF($AB1971="Да","Город_"&amp;TEXT(MOD($A1971-1,250)+1,"0000"),"Город_"&amp;TEXT(MOD($A1971-1,3000)+1,"0000"))</f>
        <v/>
      </c>
      <c r="O1971">
        <f>IF($AB1971="Да","Холдинг_Крупный","Холдинг_"&amp;TEXT(MOD(QUOTIENT($A1971-1,10000),20)+1,"00"))</f>
        <v/>
      </c>
      <c r="P1971">
        <f>IF($AB1971="Да","Организация_Крупная","Организация_"&amp;TEXT(MOD(QUOTIENT($A1971-1,500),600)+1,"000"))</f>
        <v/>
      </c>
      <c r="Q1971">
        <f>"Отдел_"&amp;TEXT(MOD(QUOTIENT($A1971-1,50),100)+1,"000")</f>
        <v/>
      </c>
      <c r="R1971">
        <f>IF($AB1971="Да","Группа_Крупная","Группа_"&amp;TEXT(MOD(QUOTIENT($A1971-1,5000),30)+1,"00"))</f>
        <v/>
      </c>
      <c r="S1971">
        <f>IF($AB1971="Да","Категория_Крупная","Категория_"&amp;TEXT(MOD(QUOTIENT($A1971-1,500),120)+1,"000"))</f>
        <v/>
      </c>
      <c r="T1971">
        <f>IF($AB1971="Да","Подкатегория_Крупная","Подкатегория_"&amp;TEXT(MOD(QUOTIENT($A1971-1,50),300)+1,"000"))</f>
        <v/>
      </c>
      <c r="U1971">
        <f>"SKU_"&amp;TEXT($A1971,"0000000")</f>
        <v/>
      </c>
      <c r="V1971">
        <f>CHOOSE(MOD($A1971-1,4)+1,"Enterprise","SMB","Госсектор","Розница")</f>
        <v/>
      </c>
      <c r="W1971">
        <f>"Клиент_"&amp;TEXT(MOD($A1971-1,20000)+1,"00000")</f>
        <v/>
      </c>
      <c r="X1971">
        <f>CHOOSE(MOD($A1971-1,5)+1,"Портал","API","Импорт","Ручной ввод","Интеграция")</f>
        <v/>
      </c>
      <c r="Y1971" s="8">
        <f>ROUND(1000+MOD($A1971*37,90000)+IF($AB1971="Да",5000,0),2)</f>
        <v/>
      </c>
      <c r="Z1971">
        <f>1+MOD($A1971,20)</f>
        <v/>
      </c>
      <c r="AA1971" s="8">
        <f>ROUND($Y1971*(0.08+MOD($A1971,17)/100),2)</f>
        <v/>
      </c>
      <c r="AB1971">
        <f>IF(MOD($A1971,10)&lt;7,"Да","Нет")</f>
        <v/>
      </c>
      <c r="AC1971">
        <f>$R1971&amp;" / "&amp;$S1971&amp;" / "&amp;$T1971</f>
        <v/>
      </c>
      <c r="AD1971">
        <f>1</f>
        <v/>
      </c>
      <c r="AE1971">
        <f>IF($A1971&lt;=Settings!$B$4,"до 100",IF($A1971&lt;=Settings!$B$5,"до 10 000",IF($A1971&lt;=Settings!$B$6,"до 100 000","100 000+")))</f>
        <v/>
      </c>
    </row>
    <row r="1972">
      <c r="A1972">
        <f>ROW()-1</f>
        <v/>
      </c>
      <c r="B1972">
        <f>IF($A1972&lt;=Settings!$B$4,"small_control",IF($A1972&lt;=Settings!$B$5,"medium_10k",IF($A1972&lt;=Settings!$B$6,"large_100k","extreme_1m")))</f>
        <v/>
      </c>
      <c r="C1972">
        <f>"ORD-"&amp;TEXT(QUOTIENT($A1972-1,3)+1,"0000000")</f>
        <v/>
      </c>
      <c r="D1972">
        <f>"LINE-"&amp;TEXT($A1972,"0000000")</f>
        <v/>
      </c>
      <c r="E1972" s="7">
        <f>Settings!$B$2+$A1972-1</f>
        <v/>
      </c>
      <c r="F1972" s="7">
        <f>Settings!$B$2+MOD($A1972-1,Settings!$B$7)</f>
        <v/>
      </c>
      <c r="G1972">
        <f>YEAR($F1972)</f>
        <v/>
      </c>
      <c r="H1972">
        <f>"Q"&amp;ROUNDUP(MONTH($F1972)/3,0)</f>
        <v/>
      </c>
      <c r="I1972">
        <f>MONTH($F1972)</f>
        <v/>
      </c>
      <c r="J1972">
        <f>CHOOSE(MONTH($F1972),"Январь","Февраль","Март","Апрель","Май","Июнь","Июль","Август","Сентябрь","Октябрь","Ноябрь","Декабрь")</f>
        <v/>
      </c>
      <c r="K1972">
        <f>DAY($F1972)</f>
        <v/>
      </c>
      <c r="L1972">
        <f>IF(MOD($A1972,10)&lt;7,"ФО_01_Крупный","ФО_"&amp;TEXT(MOD($A1972,8)+1,"00"))</f>
        <v/>
      </c>
      <c r="M1972">
        <f>IF($AB1972="Да","Регион_001_Крупный","Регион_"&amp;TEXT(MOD(QUOTIENT($A1972-1,20),180)+1,"000"))</f>
        <v/>
      </c>
      <c r="N1972">
        <f>IF($AB1972="Да","Город_"&amp;TEXT(MOD($A1972-1,250)+1,"0000"),"Город_"&amp;TEXT(MOD($A1972-1,3000)+1,"0000"))</f>
        <v/>
      </c>
      <c r="O1972">
        <f>IF($AB1972="Да","Холдинг_Крупный","Холдинг_"&amp;TEXT(MOD(QUOTIENT($A1972-1,10000),20)+1,"00"))</f>
        <v/>
      </c>
      <c r="P1972">
        <f>IF($AB1972="Да","Организация_Крупная","Организация_"&amp;TEXT(MOD(QUOTIENT($A1972-1,500),600)+1,"000"))</f>
        <v/>
      </c>
      <c r="Q1972">
        <f>"Отдел_"&amp;TEXT(MOD(QUOTIENT($A1972-1,50),100)+1,"000")</f>
        <v/>
      </c>
      <c r="R1972">
        <f>IF($AB1972="Да","Группа_Крупная","Группа_"&amp;TEXT(MOD(QUOTIENT($A1972-1,5000),30)+1,"00"))</f>
        <v/>
      </c>
      <c r="S1972">
        <f>IF($AB1972="Да","Категория_Крупная","Категория_"&amp;TEXT(MOD(QUOTIENT($A1972-1,500),120)+1,"000"))</f>
        <v/>
      </c>
      <c r="T1972">
        <f>IF($AB1972="Да","Подкатегория_Крупная","Подкатегория_"&amp;TEXT(MOD(QUOTIENT($A1972-1,50),300)+1,"000"))</f>
        <v/>
      </c>
      <c r="U1972">
        <f>"SKU_"&amp;TEXT($A1972,"0000000")</f>
        <v/>
      </c>
      <c r="V1972">
        <f>CHOOSE(MOD($A1972-1,4)+1,"Enterprise","SMB","Госсектор","Розница")</f>
        <v/>
      </c>
      <c r="W1972">
        <f>"Клиент_"&amp;TEXT(MOD($A1972-1,20000)+1,"00000")</f>
        <v/>
      </c>
      <c r="X1972">
        <f>CHOOSE(MOD($A1972-1,5)+1,"Портал","API","Импорт","Ручной ввод","Интеграция")</f>
        <v/>
      </c>
      <c r="Y1972" s="8">
        <f>ROUND(1000+MOD($A1972*37,90000)+IF($AB1972="Да",5000,0),2)</f>
        <v/>
      </c>
      <c r="Z1972">
        <f>1+MOD($A1972,20)</f>
        <v/>
      </c>
      <c r="AA1972" s="8">
        <f>ROUND($Y1972*(0.08+MOD($A1972,17)/100),2)</f>
        <v/>
      </c>
      <c r="AB1972">
        <f>IF(MOD($A1972,10)&lt;7,"Да","Нет")</f>
        <v/>
      </c>
      <c r="AC1972">
        <f>$R1972&amp;" / "&amp;$S1972&amp;" / "&amp;$T1972</f>
        <v/>
      </c>
      <c r="AD1972">
        <f>1</f>
        <v/>
      </c>
      <c r="AE1972">
        <f>IF($A1972&lt;=Settings!$B$4,"до 100",IF($A1972&lt;=Settings!$B$5,"до 10 000",IF($A1972&lt;=Settings!$B$6,"до 100 000","100 000+")))</f>
        <v/>
      </c>
    </row>
    <row r="1973">
      <c r="A1973">
        <f>ROW()-1</f>
        <v/>
      </c>
      <c r="B1973">
        <f>IF($A1973&lt;=Settings!$B$4,"small_control",IF($A1973&lt;=Settings!$B$5,"medium_10k",IF($A1973&lt;=Settings!$B$6,"large_100k","extreme_1m")))</f>
        <v/>
      </c>
      <c r="C1973">
        <f>"ORD-"&amp;TEXT(QUOTIENT($A1973-1,3)+1,"0000000")</f>
        <v/>
      </c>
      <c r="D1973">
        <f>"LINE-"&amp;TEXT($A1973,"0000000")</f>
        <v/>
      </c>
      <c r="E1973" s="7">
        <f>Settings!$B$2+$A1973-1</f>
        <v/>
      </c>
      <c r="F1973" s="7">
        <f>Settings!$B$2+MOD($A1973-1,Settings!$B$7)</f>
        <v/>
      </c>
      <c r="G1973">
        <f>YEAR($F1973)</f>
        <v/>
      </c>
      <c r="H1973">
        <f>"Q"&amp;ROUNDUP(MONTH($F1973)/3,0)</f>
        <v/>
      </c>
      <c r="I1973">
        <f>MONTH($F1973)</f>
        <v/>
      </c>
      <c r="J1973">
        <f>CHOOSE(MONTH($F1973),"Январь","Февраль","Март","Апрель","Май","Июнь","Июль","Август","Сентябрь","Октябрь","Ноябрь","Декабрь")</f>
        <v/>
      </c>
      <c r="K1973">
        <f>DAY($F1973)</f>
        <v/>
      </c>
      <c r="L1973">
        <f>IF(MOD($A1973,10)&lt;7,"ФО_01_Крупный","ФО_"&amp;TEXT(MOD($A1973,8)+1,"00"))</f>
        <v/>
      </c>
      <c r="M1973">
        <f>IF($AB1973="Да","Регион_001_Крупный","Регион_"&amp;TEXT(MOD(QUOTIENT($A1973-1,20),180)+1,"000"))</f>
        <v/>
      </c>
      <c r="N1973">
        <f>IF($AB1973="Да","Город_"&amp;TEXT(MOD($A1973-1,250)+1,"0000"),"Город_"&amp;TEXT(MOD($A1973-1,3000)+1,"0000"))</f>
        <v/>
      </c>
      <c r="O1973">
        <f>IF($AB1973="Да","Холдинг_Крупный","Холдинг_"&amp;TEXT(MOD(QUOTIENT($A1973-1,10000),20)+1,"00"))</f>
        <v/>
      </c>
      <c r="P1973">
        <f>IF($AB1973="Да","Организация_Крупная","Организация_"&amp;TEXT(MOD(QUOTIENT($A1973-1,500),600)+1,"000"))</f>
        <v/>
      </c>
      <c r="Q1973">
        <f>"Отдел_"&amp;TEXT(MOD(QUOTIENT($A1973-1,50),100)+1,"000")</f>
        <v/>
      </c>
      <c r="R1973">
        <f>IF($AB1973="Да","Группа_Крупная","Группа_"&amp;TEXT(MOD(QUOTIENT($A1973-1,5000),30)+1,"00"))</f>
        <v/>
      </c>
      <c r="S1973">
        <f>IF($AB1973="Да","Категория_Крупная","Категория_"&amp;TEXT(MOD(QUOTIENT($A1973-1,500),120)+1,"000"))</f>
        <v/>
      </c>
      <c r="T1973">
        <f>IF($AB1973="Да","Подкатегория_Крупная","Подкатегория_"&amp;TEXT(MOD(QUOTIENT($A1973-1,50),300)+1,"000"))</f>
        <v/>
      </c>
      <c r="U1973">
        <f>"SKU_"&amp;TEXT($A1973,"0000000")</f>
        <v/>
      </c>
      <c r="V1973">
        <f>CHOOSE(MOD($A1973-1,4)+1,"Enterprise","SMB","Госсектор","Розница")</f>
        <v/>
      </c>
      <c r="W1973">
        <f>"Клиент_"&amp;TEXT(MOD($A1973-1,20000)+1,"00000")</f>
        <v/>
      </c>
      <c r="X1973">
        <f>CHOOSE(MOD($A1973-1,5)+1,"Портал","API","Импорт","Ручной ввод","Интеграция")</f>
        <v/>
      </c>
      <c r="Y1973" s="8">
        <f>ROUND(1000+MOD($A1973*37,90000)+IF($AB1973="Да",5000,0),2)</f>
        <v/>
      </c>
      <c r="Z1973">
        <f>1+MOD($A1973,20)</f>
        <v/>
      </c>
      <c r="AA1973" s="8">
        <f>ROUND($Y1973*(0.08+MOD($A1973,17)/100),2)</f>
        <v/>
      </c>
      <c r="AB1973">
        <f>IF(MOD($A1973,10)&lt;7,"Да","Нет")</f>
        <v/>
      </c>
      <c r="AC1973">
        <f>$R1973&amp;" / "&amp;$S1973&amp;" / "&amp;$T1973</f>
        <v/>
      </c>
      <c r="AD1973">
        <f>1</f>
        <v/>
      </c>
      <c r="AE1973">
        <f>IF($A1973&lt;=Settings!$B$4,"до 100",IF($A1973&lt;=Settings!$B$5,"до 10 000",IF($A1973&lt;=Settings!$B$6,"до 100 000","100 000+")))</f>
        <v/>
      </c>
    </row>
    <row r="1974">
      <c r="A1974">
        <f>ROW()-1</f>
        <v/>
      </c>
      <c r="B1974">
        <f>IF($A1974&lt;=Settings!$B$4,"small_control",IF($A1974&lt;=Settings!$B$5,"medium_10k",IF($A1974&lt;=Settings!$B$6,"large_100k","extreme_1m")))</f>
        <v/>
      </c>
      <c r="C1974">
        <f>"ORD-"&amp;TEXT(QUOTIENT($A1974-1,3)+1,"0000000")</f>
        <v/>
      </c>
      <c r="D1974">
        <f>"LINE-"&amp;TEXT($A1974,"0000000")</f>
        <v/>
      </c>
      <c r="E1974" s="7">
        <f>Settings!$B$2+$A1974-1</f>
        <v/>
      </c>
      <c r="F1974" s="7">
        <f>Settings!$B$2+MOD($A1974-1,Settings!$B$7)</f>
        <v/>
      </c>
      <c r="G1974">
        <f>YEAR($F1974)</f>
        <v/>
      </c>
      <c r="H1974">
        <f>"Q"&amp;ROUNDUP(MONTH($F1974)/3,0)</f>
        <v/>
      </c>
      <c r="I1974">
        <f>MONTH($F1974)</f>
        <v/>
      </c>
      <c r="J1974">
        <f>CHOOSE(MONTH($F1974),"Январь","Февраль","Март","Апрель","Май","Июнь","Июль","Август","Сентябрь","Октябрь","Ноябрь","Декабрь")</f>
        <v/>
      </c>
      <c r="K1974">
        <f>DAY($F1974)</f>
        <v/>
      </c>
      <c r="L1974">
        <f>IF(MOD($A1974,10)&lt;7,"ФО_01_Крупный","ФО_"&amp;TEXT(MOD($A1974,8)+1,"00"))</f>
        <v/>
      </c>
      <c r="M1974">
        <f>IF($AB1974="Да","Регион_001_Крупный","Регион_"&amp;TEXT(MOD(QUOTIENT($A1974-1,20),180)+1,"000"))</f>
        <v/>
      </c>
      <c r="N1974">
        <f>IF($AB1974="Да","Город_"&amp;TEXT(MOD($A1974-1,250)+1,"0000"),"Город_"&amp;TEXT(MOD($A1974-1,3000)+1,"0000"))</f>
        <v/>
      </c>
      <c r="O1974">
        <f>IF($AB1974="Да","Холдинг_Крупный","Холдинг_"&amp;TEXT(MOD(QUOTIENT($A1974-1,10000),20)+1,"00"))</f>
        <v/>
      </c>
      <c r="P1974">
        <f>IF($AB1974="Да","Организация_Крупная","Организация_"&amp;TEXT(MOD(QUOTIENT($A1974-1,500),600)+1,"000"))</f>
        <v/>
      </c>
      <c r="Q1974">
        <f>"Отдел_"&amp;TEXT(MOD(QUOTIENT($A1974-1,50),100)+1,"000")</f>
        <v/>
      </c>
      <c r="R1974">
        <f>IF($AB1974="Да","Группа_Крупная","Группа_"&amp;TEXT(MOD(QUOTIENT($A1974-1,5000),30)+1,"00"))</f>
        <v/>
      </c>
      <c r="S1974">
        <f>IF($AB1974="Да","Категория_Крупная","Категория_"&amp;TEXT(MOD(QUOTIENT($A1974-1,500),120)+1,"000"))</f>
        <v/>
      </c>
      <c r="T1974">
        <f>IF($AB1974="Да","Подкатегория_Крупная","Подкатегория_"&amp;TEXT(MOD(QUOTIENT($A1974-1,50),300)+1,"000"))</f>
        <v/>
      </c>
      <c r="U1974">
        <f>"SKU_"&amp;TEXT($A1974,"0000000")</f>
        <v/>
      </c>
      <c r="V1974">
        <f>CHOOSE(MOD($A1974-1,4)+1,"Enterprise","SMB","Госсектор","Розница")</f>
        <v/>
      </c>
      <c r="W1974">
        <f>"Клиент_"&amp;TEXT(MOD($A1974-1,20000)+1,"00000")</f>
        <v/>
      </c>
      <c r="X1974">
        <f>CHOOSE(MOD($A1974-1,5)+1,"Портал","API","Импорт","Ручной ввод","Интеграция")</f>
        <v/>
      </c>
      <c r="Y1974" s="8">
        <f>ROUND(1000+MOD($A1974*37,90000)+IF($AB1974="Да",5000,0),2)</f>
        <v/>
      </c>
      <c r="Z1974">
        <f>1+MOD($A1974,20)</f>
        <v/>
      </c>
      <c r="AA1974" s="8">
        <f>ROUND($Y1974*(0.08+MOD($A1974,17)/100),2)</f>
        <v/>
      </c>
      <c r="AB1974">
        <f>IF(MOD($A1974,10)&lt;7,"Да","Нет")</f>
        <v/>
      </c>
      <c r="AC1974">
        <f>$R1974&amp;" / "&amp;$S1974&amp;" / "&amp;$T1974</f>
        <v/>
      </c>
      <c r="AD1974">
        <f>1</f>
        <v/>
      </c>
      <c r="AE1974">
        <f>IF($A1974&lt;=Settings!$B$4,"до 100",IF($A1974&lt;=Settings!$B$5,"до 10 000",IF($A1974&lt;=Settings!$B$6,"до 100 000","100 000+")))</f>
        <v/>
      </c>
    </row>
    <row r="1975">
      <c r="A1975">
        <f>ROW()-1</f>
        <v/>
      </c>
      <c r="B1975">
        <f>IF($A1975&lt;=Settings!$B$4,"small_control",IF($A1975&lt;=Settings!$B$5,"medium_10k",IF($A1975&lt;=Settings!$B$6,"large_100k","extreme_1m")))</f>
        <v/>
      </c>
      <c r="C1975">
        <f>"ORD-"&amp;TEXT(QUOTIENT($A1975-1,3)+1,"0000000")</f>
        <v/>
      </c>
      <c r="D1975">
        <f>"LINE-"&amp;TEXT($A1975,"0000000")</f>
        <v/>
      </c>
      <c r="E1975" s="7">
        <f>Settings!$B$2+$A1975-1</f>
        <v/>
      </c>
      <c r="F1975" s="7">
        <f>Settings!$B$2+MOD($A1975-1,Settings!$B$7)</f>
        <v/>
      </c>
      <c r="G1975">
        <f>YEAR($F1975)</f>
        <v/>
      </c>
      <c r="H1975">
        <f>"Q"&amp;ROUNDUP(MONTH($F1975)/3,0)</f>
        <v/>
      </c>
      <c r="I1975">
        <f>MONTH($F1975)</f>
        <v/>
      </c>
      <c r="J1975">
        <f>CHOOSE(MONTH($F1975),"Январь","Февраль","Март","Апрель","Май","Июнь","Июль","Август","Сентябрь","Октябрь","Ноябрь","Декабрь")</f>
        <v/>
      </c>
      <c r="K1975">
        <f>DAY($F1975)</f>
        <v/>
      </c>
      <c r="L1975">
        <f>IF(MOD($A1975,10)&lt;7,"ФО_01_Крупный","ФО_"&amp;TEXT(MOD($A1975,8)+1,"00"))</f>
        <v/>
      </c>
      <c r="M1975">
        <f>IF($AB1975="Да","Регион_001_Крупный","Регион_"&amp;TEXT(MOD(QUOTIENT($A1975-1,20),180)+1,"000"))</f>
        <v/>
      </c>
      <c r="N1975">
        <f>IF($AB1975="Да","Город_"&amp;TEXT(MOD($A1975-1,250)+1,"0000"),"Город_"&amp;TEXT(MOD($A1975-1,3000)+1,"0000"))</f>
        <v/>
      </c>
      <c r="O1975">
        <f>IF($AB1975="Да","Холдинг_Крупный","Холдинг_"&amp;TEXT(MOD(QUOTIENT($A1975-1,10000),20)+1,"00"))</f>
        <v/>
      </c>
      <c r="P1975">
        <f>IF($AB1975="Да","Организация_Крупная","Организация_"&amp;TEXT(MOD(QUOTIENT($A1975-1,500),600)+1,"000"))</f>
        <v/>
      </c>
      <c r="Q1975">
        <f>"Отдел_"&amp;TEXT(MOD(QUOTIENT($A1975-1,50),100)+1,"000")</f>
        <v/>
      </c>
      <c r="R1975">
        <f>IF($AB1975="Да","Группа_Крупная","Группа_"&amp;TEXT(MOD(QUOTIENT($A1975-1,5000),30)+1,"00"))</f>
        <v/>
      </c>
      <c r="S1975">
        <f>IF($AB1975="Да","Категория_Крупная","Категория_"&amp;TEXT(MOD(QUOTIENT($A1975-1,500),120)+1,"000"))</f>
        <v/>
      </c>
      <c r="T1975">
        <f>IF($AB1975="Да","Подкатегория_Крупная","Подкатегория_"&amp;TEXT(MOD(QUOTIENT($A1975-1,50),300)+1,"000"))</f>
        <v/>
      </c>
      <c r="U1975">
        <f>"SKU_"&amp;TEXT($A1975,"0000000")</f>
        <v/>
      </c>
      <c r="V1975">
        <f>CHOOSE(MOD($A1975-1,4)+1,"Enterprise","SMB","Госсектор","Розница")</f>
        <v/>
      </c>
      <c r="W1975">
        <f>"Клиент_"&amp;TEXT(MOD($A1975-1,20000)+1,"00000")</f>
        <v/>
      </c>
      <c r="X1975">
        <f>CHOOSE(MOD($A1975-1,5)+1,"Портал","API","Импорт","Ручной ввод","Интеграция")</f>
        <v/>
      </c>
      <c r="Y1975" s="8">
        <f>ROUND(1000+MOD($A1975*37,90000)+IF($AB1975="Да",5000,0),2)</f>
        <v/>
      </c>
      <c r="Z1975">
        <f>1+MOD($A1975,20)</f>
        <v/>
      </c>
      <c r="AA1975" s="8">
        <f>ROUND($Y1975*(0.08+MOD($A1975,17)/100),2)</f>
        <v/>
      </c>
      <c r="AB1975">
        <f>IF(MOD($A1975,10)&lt;7,"Да","Нет")</f>
        <v/>
      </c>
      <c r="AC1975">
        <f>$R1975&amp;" / "&amp;$S1975&amp;" / "&amp;$T1975</f>
        <v/>
      </c>
      <c r="AD1975">
        <f>1</f>
        <v/>
      </c>
      <c r="AE1975">
        <f>IF($A1975&lt;=Settings!$B$4,"до 100",IF($A1975&lt;=Settings!$B$5,"до 10 000",IF($A1975&lt;=Settings!$B$6,"до 100 000","100 000+")))</f>
        <v/>
      </c>
    </row>
    <row r="1976">
      <c r="A1976">
        <f>ROW()-1</f>
        <v/>
      </c>
      <c r="B1976">
        <f>IF($A1976&lt;=Settings!$B$4,"small_control",IF($A1976&lt;=Settings!$B$5,"medium_10k",IF($A1976&lt;=Settings!$B$6,"large_100k","extreme_1m")))</f>
        <v/>
      </c>
      <c r="C1976">
        <f>"ORD-"&amp;TEXT(QUOTIENT($A1976-1,3)+1,"0000000")</f>
        <v/>
      </c>
      <c r="D1976">
        <f>"LINE-"&amp;TEXT($A1976,"0000000")</f>
        <v/>
      </c>
      <c r="E1976" s="7">
        <f>Settings!$B$2+$A1976-1</f>
        <v/>
      </c>
      <c r="F1976" s="7">
        <f>Settings!$B$2+MOD($A1976-1,Settings!$B$7)</f>
        <v/>
      </c>
      <c r="G1976">
        <f>YEAR($F1976)</f>
        <v/>
      </c>
      <c r="H1976">
        <f>"Q"&amp;ROUNDUP(MONTH($F1976)/3,0)</f>
        <v/>
      </c>
      <c r="I1976">
        <f>MONTH($F1976)</f>
        <v/>
      </c>
      <c r="J1976">
        <f>CHOOSE(MONTH($F1976),"Январь","Февраль","Март","Апрель","Май","Июнь","Июль","Август","Сентябрь","Октябрь","Ноябрь","Декабрь")</f>
        <v/>
      </c>
      <c r="K1976">
        <f>DAY($F1976)</f>
        <v/>
      </c>
      <c r="L1976">
        <f>IF(MOD($A1976,10)&lt;7,"ФО_01_Крупный","ФО_"&amp;TEXT(MOD($A1976,8)+1,"00"))</f>
        <v/>
      </c>
      <c r="M1976">
        <f>IF($AB1976="Да","Регион_001_Крупный","Регион_"&amp;TEXT(MOD(QUOTIENT($A1976-1,20),180)+1,"000"))</f>
        <v/>
      </c>
      <c r="N1976">
        <f>IF($AB1976="Да","Город_"&amp;TEXT(MOD($A1976-1,250)+1,"0000"),"Город_"&amp;TEXT(MOD($A1976-1,3000)+1,"0000"))</f>
        <v/>
      </c>
      <c r="O1976">
        <f>IF($AB1976="Да","Холдинг_Крупный","Холдинг_"&amp;TEXT(MOD(QUOTIENT($A1976-1,10000),20)+1,"00"))</f>
        <v/>
      </c>
      <c r="P1976">
        <f>IF($AB1976="Да","Организация_Крупная","Организация_"&amp;TEXT(MOD(QUOTIENT($A1976-1,500),600)+1,"000"))</f>
        <v/>
      </c>
      <c r="Q1976">
        <f>"Отдел_"&amp;TEXT(MOD(QUOTIENT($A1976-1,50),100)+1,"000")</f>
        <v/>
      </c>
      <c r="R1976">
        <f>IF($AB1976="Да","Группа_Крупная","Группа_"&amp;TEXT(MOD(QUOTIENT($A1976-1,5000),30)+1,"00"))</f>
        <v/>
      </c>
      <c r="S1976">
        <f>IF($AB1976="Да","Категория_Крупная","Категория_"&amp;TEXT(MOD(QUOTIENT($A1976-1,500),120)+1,"000"))</f>
        <v/>
      </c>
      <c r="T1976">
        <f>IF($AB1976="Да","Подкатегория_Крупная","Подкатегория_"&amp;TEXT(MOD(QUOTIENT($A1976-1,50),300)+1,"000"))</f>
        <v/>
      </c>
      <c r="U1976">
        <f>"SKU_"&amp;TEXT($A1976,"0000000")</f>
        <v/>
      </c>
      <c r="V1976">
        <f>CHOOSE(MOD($A1976-1,4)+1,"Enterprise","SMB","Госсектор","Розница")</f>
        <v/>
      </c>
      <c r="W1976">
        <f>"Клиент_"&amp;TEXT(MOD($A1976-1,20000)+1,"00000")</f>
        <v/>
      </c>
      <c r="X1976">
        <f>CHOOSE(MOD($A1976-1,5)+1,"Портал","API","Импорт","Ручной ввод","Интеграция")</f>
        <v/>
      </c>
      <c r="Y1976" s="8">
        <f>ROUND(1000+MOD($A1976*37,90000)+IF($AB1976="Да",5000,0),2)</f>
        <v/>
      </c>
      <c r="Z1976">
        <f>1+MOD($A1976,20)</f>
        <v/>
      </c>
      <c r="AA1976" s="8">
        <f>ROUND($Y1976*(0.08+MOD($A1976,17)/100),2)</f>
        <v/>
      </c>
      <c r="AB1976">
        <f>IF(MOD($A1976,10)&lt;7,"Да","Нет")</f>
        <v/>
      </c>
      <c r="AC1976">
        <f>$R1976&amp;" / "&amp;$S1976&amp;" / "&amp;$T1976</f>
        <v/>
      </c>
      <c r="AD1976">
        <f>1</f>
        <v/>
      </c>
      <c r="AE1976">
        <f>IF($A1976&lt;=Settings!$B$4,"до 100",IF($A1976&lt;=Settings!$B$5,"до 10 000",IF($A1976&lt;=Settings!$B$6,"до 100 000","100 000+")))</f>
        <v/>
      </c>
    </row>
    <row r="1977">
      <c r="A1977">
        <f>ROW()-1</f>
        <v/>
      </c>
      <c r="B1977">
        <f>IF($A1977&lt;=Settings!$B$4,"small_control",IF($A1977&lt;=Settings!$B$5,"medium_10k",IF($A1977&lt;=Settings!$B$6,"large_100k","extreme_1m")))</f>
        <v/>
      </c>
      <c r="C1977">
        <f>"ORD-"&amp;TEXT(QUOTIENT($A1977-1,3)+1,"0000000")</f>
        <v/>
      </c>
      <c r="D1977">
        <f>"LINE-"&amp;TEXT($A1977,"0000000")</f>
        <v/>
      </c>
      <c r="E1977" s="7">
        <f>Settings!$B$2+$A1977-1</f>
        <v/>
      </c>
      <c r="F1977" s="7">
        <f>Settings!$B$2+MOD($A1977-1,Settings!$B$7)</f>
        <v/>
      </c>
      <c r="G1977">
        <f>YEAR($F1977)</f>
        <v/>
      </c>
      <c r="H1977">
        <f>"Q"&amp;ROUNDUP(MONTH($F1977)/3,0)</f>
        <v/>
      </c>
      <c r="I1977">
        <f>MONTH($F1977)</f>
        <v/>
      </c>
      <c r="J1977">
        <f>CHOOSE(MONTH($F1977),"Январь","Февраль","Март","Апрель","Май","Июнь","Июль","Август","Сентябрь","Октябрь","Ноябрь","Декабрь")</f>
        <v/>
      </c>
      <c r="K1977">
        <f>DAY($F1977)</f>
        <v/>
      </c>
      <c r="L1977">
        <f>IF(MOD($A1977,10)&lt;7,"ФО_01_Крупный","ФО_"&amp;TEXT(MOD($A1977,8)+1,"00"))</f>
        <v/>
      </c>
      <c r="M1977">
        <f>IF($AB1977="Да","Регион_001_Крупный","Регион_"&amp;TEXT(MOD(QUOTIENT($A1977-1,20),180)+1,"000"))</f>
        <v/>
      </c>
      <c r="N1977">
        <f>IF($AB1977="Да","Город_"&amp;TEXT(MOD($A1977-1,250)+1,"0000"),"Город_"&amp;TEXT(MOD($A1977-1,3000)+1,"0000"))</f>
        <v/>
      </c>
      <c r="O1977">
        <f>IF($AB1977="Да","Холдинг_Крупный","Холдинг_"&amp;TEXT(MOD(QUOTIENT($A1977-1,10000),20)+1,"00"))</f>
        <v/>
      </c>
      <c r="P1977">
        <f>IF($AB1977="Да","Организация_Крупная","Организация_"&amp;TEXT(MOD(QUOTIENT($A1977-1,500),600)+1,"000"))</f>
        <v/>
      </c>
      <c r="Q1977">
        <f>"Отдел_"&amp;TEXT(MOD(QUOTIENT($A1977-1,50),100)+1,"000")</f>
        <v/>
      </c>
      <c r="R1977">
        <f>IF($AB1977="Да","Группа_Крупная","Группа_"&amp;TEXT(MOD(QUOTIENT($A1977-1,5000),30)+1,"00"))</f>
        <v/>
      </c>
      <c r="S1977">
        <f>IF($AB1977="Да","Категория_Крупная","Категория_"&amp;TEXT(MOD(QUOTIENT($A1977-1,500),120)+1,"000"))</f>
        <v/>
      </c>
      <c r="T1977">
        <f>IF($AB1977="Да","Подкатегория_Крупная","Подкатегория_"&amp;TEXT(MOD(QUOTIENT($A1977-1,50),300)+1,"000"))</f>
        <v/>
      </c>
      <c r="U1977">
        <f>"SKU_"&amp;TEXT($A1977,"0000000")</f>
        <v/>
      </c>
      <c r="V1977">
        <f>CHOOSE(MOD($A1977-1,4)+1,"Enterprise","SMB","Госсектор","Розница")</f>
        <v/>
      </c>
      <c r="W1977">
        <f>"Клиент_"&amp;TEXT(MOD($A1977-1,20000)+1,"00000")</f>
        <v/>
      </c>
      <c r="X1977">
        <f>CHOOSE(MOD($A1977-1,5)+1,"Портал","API","Импорт","Ручной ввод","Интеграция")</f>
        <v/>
      </c>
      <c r="Y1977" s="8">
        <f>ROUND(1000+MOD($A1977*37,90000)+IF($AB1977="Да",5000,0),2)</f>
        <v/>
      </c>
      <c r="Z1977">
        <f>1+MOD($A1977,20)</f>
        <v/>
      </c>
      <c r="AA1977" s="8">
        <f>ROUND($Y1977*(0.08+MOD($A1977,17)/100),2)</f>
        <v/>
      </c>
      <c r="AB1977">
        <f>IF(MOD($A1977,10)&lt;7,"Да","Нет")</f>
        <v/>
      </c>
      <c r="AC1977">
        <f>$R1977&amp;" / "&amp;$S1977&amp;" / "&amp;$T1977</f>
        <v/>
      </c>
      <c r="AD1977">
        <f>1</f>
        <v/>
      </c>
      <c r="AE1977">
        <f>IF($A1977&lt;=Settings!$B$4,"до 100",IF($A1977&lt;=Settings!$B$5,"до 10 000",IF($A1977&lt;=Settings!$B$6,"до 100 000","100 000+")))</f>
        <v/>
      </c>
    </row>
    <row r="1978">
      <c r="A1978">
        <f>ROW()-1</f>
        <v/>
      </c>
      <c r="B1978">
        <f>IF($A1978&lt;=Settings!$B$4,"small_control",IF($A1978&lt;=Settings!$B$5,"medium_10k",IF($A1978&lt;=Settings!$B$6,"large_100k","extreme_1m")))</f>
        <v/>
      </c>
      <c r="C1978">
        <f>"ORD-"&amp;TEXT(QUOTIENT($A1978-1,3)+1,"0000000")</f>
        <v/>
      </c>
      <c r="D1978">
        <f>"LINE-"&amp;TEXT($A1978,"0000000")</f>
        <v/>
      </c>
      <c r="E1978" s="7">
        <f>Settings!$B$2+$A1978-1</f>
        <v/>
      </c>
      <c r="F1978" s="7">
        <f>Settings!$B$2+MOD($A1978-1,Settings!$B$7)</f>
        <v/>
      </c>
      <c r="G1978">
        <f>YEAR($F1978)</f>
        <v/>
      </c>
      <c r="H1978">
        <f>"Q"&amp;ROUNDUP(MONTH($F1978)/3,0)</f>
        <v/>
      </c>
      <c r="I1978">
        <f>MONTH($F1978)</f>
        <v/>
      </c>
      <c r="J1978">
        <f>CHOOSE(MONTH($F1978),"Январь","Февраль","Март","Апрель","Май","Июнь","Июль","Август","Сентябрь","Октябрь","Ноябрь","Декабрь")</f>
        <v/>
      </c>
      <c r="K1978">
        <f>DAY($F1978)</f>
        <v/>
      </c>
      <c r="L1978">
        <f>IF(MOD($A1978,10)&lt;7,"ФО_01_Крупный","ФО_"&amp;TEXT(MOD($A1978,8)+1,"00"))</f>
        <v/>
      </c>
      <c r="M1978">
        <f>IF($AB1978="Да","Регион_001_Крупный","Регион_"&amp;TEXT(MOD(QUOTIENT($A1978-1,20),180)+1,"000"))</f>
        <v/>
      </c>
      <c r="N1978">
        <f>IF($AB1978="Да","Город_"&amp;TEXT(MOD($A1978-1,250)+1,"0000"),"Город_"&amp;TEXT(MOD($A1978-1,3000)+1,"0000"))</f>
        <v/>
      </c>
      <c r="O1978">
        <f>IF($AB1978="Да","Холдинг_Крупный","Холдинг_"&amp;TEXT(MOD(QUOTIENT($A1978-1,10000),20)+1,"00"))</f>
        <v/>
      </c>
      <c r="P1978">
        <f>IF($AB1978="Да","Организация_Крупная","Организация_"&amp;TEXT(MOD(QUOTIENT($A1978-1,500),600)+1,"000"))</f>
        <v/>
      </c>
      <c r="Q1978">
        <f>"Отдел_"&amp;TEXT(MOD(QUOTIENT($A1978-1,50),100)+1,"000")</f>
        <v/>
      </c>
      <c r="R1978">
        <f>IF($AB1978="Да","Группа_Крупная","Группа_"&amp;TEXT(MOD(QUOTIENT($A1978-1,5000),30)+1,"00"))</f>
        <v/>
      </c>
      <c r="S1978">
        <f>IF($AB1978="Да","Категория_Крупная","Категория_"&amp;TEXT(MOD(QUOTIENT($A1978-1,500),120)+1,"000"))</f>
        <v/>
      </c>
      <c r="T1978">
        <f>IF($AB1978="Да","Подкатегория_Крупная","Подкатегория_"&amp;TEXT(MOD(QUOTIENT($A1978-1,50),300)+1,"000"))</f>
        <v/>
      </c>
      <c r="U1978">
        <f>"SKU_"&amp;TEXT($A1978,"0000000")</f>
        <v/>
      </c>
      <c r="V1978">
        <f>CHOOSE(MOD($A1978-1,4)+1,"Enterprise","SMB","Госсектор","Розница")</f>
        <v/>
      </c>
      <c r="W1978">
        <f>"Клиент_"&amp;TEXT(MOD($A1978-1,20000)+1,"00000")</f>
        <v/>
      </c>
      <c r="X1978">
        <f>CHOOSE(MOD($A1978-1,5)+1,"Портал","API","Импорт","Ручной ввод","Интеграция")</f>
        <v/>
      </c>
      <c r="Y1978" s="8">
        <f>ROUND(1000+MOD($A1978*37,90000)+IF($AB1978="Да",5000,0),2)</f>
        <v/>
      </c>
      <c r="Z1978">
        <f>1+MOD($A1978,20)</f>
        <v/>
      </c>
      <c r="AA1978" s="8">
        <f>ROUND($Y1978*(0.08+MOD($A1978,17)/100),2)</f>
        <v/>
      </c>
      <c r="AB1978">
        <f>IF(MOD($A1978,10)&lt;7,"Да","Нет")</f>
        <v/>
      </c>
      <c r="AC1978">
        <f>$R1978&amp;" / "&amp;$S1978&amp;" / "&amp;$T1978</f>
        <v/>
      </c>
      <c r="AD1978">
        <f>1</f>
        <v/>
      </c>
      <c r="AE1978">
        <f>IF($A1978&lt;=Settings!$B$4,"до 100",IF($A1978&lt;=Settings!$B$5,"до 10 000",IF($A1978&lt;=Settings!$B$6,"до 100 000","100 000+")))</f>
        <v/>
      </c>
    </row>
    <row r="1979">
      <c r="A1979">
        <f>ROW()-1</f>
        <v/>
      </c>
      <c r="B1979">
        <f>IF($A1979&lt;=Settings!$B$4,"small_control",IF($A1979&lt;=Settings!$B$5,"medium_10k",IF($A1979&lt;=Settings!$B$6,"large_100k","extreme_1m")))</f>
        <v/>
      </c>
      <c r="C1979">
        <f>"ORD-"&amp;TEXT(QUOTIENT($A1979-1,3)+1,"0000000")</f>
        <v/>
      </c>
      <c r="D1979">
        <f>"LINE-"&amp;TEXT($A1979,"0000000")</f>
        <v/>
      </c>
      <c r="E1979" s="7">
        <f>Settings!$B$2+$A1979-1</f>
        <v/>
      </c>
      <c r="F1979" s="7">
        <f>Settings!$B$2+MOD($A1979-1,Settings!$B$7)</f>
        <v/>
      </c>
      <c r="G1979">
        <f>YEAR($F1979)</f>
        <v/>
      </c>
      <c r="H1979">
        <f>"Q"&amp;ROUNDUP(MONTH($F1979)/3,0)</f>
        <v/>
      </c>
      <c r="I1979">
        <f>MONTH($F1979)</f>
        <v/>
      </c>
      <c r="J1979">
        <f>CHOOSE(MONTH($F1979),"Январь","Февраль","Март","Апрель","Май","Июнь","Июль","Август","Сентябрь","Октябрь","Ноябрь","Декабрь")</f>
        <v/>
      </c>
      <c r="K1979">
        <f>DAY($F1979)</f>
        <v/>
      </c>
      <c r="L1979">
        <f>IF(MOD($A1979,10)&lt;7,"ФО_01_Крупный","ФО_"&amp;TEXT(MOD($A1979,8)+1,"00"))</f>
        <v/>
      </c>
      <c r="M1979">
        <f>IF($AB1979="Да","Регион_001_Крупный","Регион_"&amp;TEXT(MOD(QUOTIENT($A1979-1,20),180)+1,"000"))</f>
        <v/>
      </c>
      <c r="N1979">
        <f>IF($AB1979="Да","Город_"&amp;TEXT(MOD($A1979-1,250)+1,"0000"),"Город_"&amp;TEXT(MOD($A1979-1,3000)+1,"0000"))</f>
        <v/>
      </c>
      <c r="O1979">
        <f>IF($AB1979="Да","Холдинг_Крупный","Холдинг_"&amp;TEXT(MOD(QUOTIENT($A1979-1,10000),20)+1,"00"))</f>
        <v/>
      </c>
      <c r="P1979">
        <f>IF($AB1979="Да","Организация_Крупная","Организация_"&amp;TEXT(MOD(QUOTIENT($A1979-1,500),600)+1,"000"))</f>
        <v/>
      </c>
      <c r="Q1979">
        <f>"Отдел_"&amp;TEXT(MOD(QUOTIENT($A1979-1,50),100)+1,"000")</f>
        <v/>
      </c>
      <c r="R1979">
        <f>IF($AB1979="Да","Группа_Крупная","Группа_"&amp;TEXT(MOD(QUOTIENT($A1979-1,5000),30)+1,"00"))</f>
        <v/>
      </c>
      <c r="S1979">
        <f>IF($AB1979="Да","Категория_Крупная","Категория_"&amp;TEXT(MOD(QUOTIENT($A1979-1,500),120)+1,"000"))</f>
        <v/>
      </c>
      <c r="T1979">
        <f>IF($AB1979="Да","Подкатегория_Крупная","Подкатегория_"&amp;TEXT(MOD(QUOTIENT($A1979-1,50),300)+1,"000"))</f>
        <v/>
      </c>
      <c r="U1979">
        <f>"SKU_"&amp;TEXT($A1979,"0000000")</f>
        <v/>
      </c>
      <c r="V1979">
        <f>CHOOSE(MOD($A1979-1,4)+1,"Enterprise","SMB","Госсектор","Розница")</f>
        <v/>
      </c>
      <c r="W1979">
        <f>"Клиент_"&amp;TEXT(MOD($A1979-1,20000)+1,"00000")</f>
        <v/>
      </c>
      <c r="X1979">
        <f>CHOOSE(MOD($A1979-1,5)+1,"Портал","API","Импорт","Ручной ввод","Интеграция")</f>
        <v/>
      </c>
      <c r="Y1979" s="8">
        <f>ROUND(1000+MOD($A1979*37,90000)+IF($AB1979="Да",5000,0),2)</f>
        <v/>
      </c>
      <c r="Z1979">
        <f>1+MOD($A1979,20)</f>
        <v/>
      </c>
      <c r="AA1979" s="8">
        <f>ROUND($Y1979*(0.08+MOD($A1979,17)/100),2)</f>
        <v/>
      </c>
      <c r="AB1979">
        <f>IF(MOD($A1979,10)&lt;7,"Да","Нет")</f>
        <v/>
      </c>
      <c r="AC1979">
        <f>$R1979&amp;" / "&amp;$S1979&amp;" / "&amp;$T1979</f>
        <v/>
      </c>
      <c r="AD1979">
        <f>1</f>
        <v/>
      </c>
      <c r="AE1979">
        <f>IF($A1979&lt;=Settings!$B$4,"до 100",IF($A1979&lt;=Settings!$B$5,"до 10 000",IF($A1979&lt;=Settings!$B$6,"до 100 000","100 000+")))</f>
        <v/>
      </c>
    </row>
    <row r="1980">
      <c r="A1980">
        <f>ROW()-1</f>
        <v/>
      </c>
      <c r="B1980">
        <f>IF($A1980&lt;=Settings!$B$4,"small_control",IF($A1980&lt;=Settings!$B$5,"medium_10k",IF($A1980&lt;=Settings!$B$6,"large_100k","extreme_1m")))</f>
        <v/>
      </c>
      <c r="C1980">
        <f>"ORD-"&amp;TEXT(QUOTIENT($A1980-1,3)+1,"0000000")</f>
        <v/>
      </c>
      <c r="D1980">
        <f>"LINE-"&amp;TEXT($A1980,"0000000")</f>
        <v/>
      </c>
      <c r="E1980" s="7">
        <f>Settings!$B$2+$A1980-1</f>
        <v/>
      </c>
      <c r="F1980" s="7">
        <f>Settings!$B$2+MOD($A1980-1,Settings!$B$7)</f>
        <v/>
      </c>
      <c r="G1980">
        <f>YEAR($F1980)</f>
        <v/>
      </c>
      <c r="H1980">
        <f>"Q"&amp;ROUNDUP(MONTH($F1980)/3,0)</f>
        <v/>
      </c>
      <c r="I1980">
        <f>MONTH($F1980)</f>
        <v/>
      </c>
      <c r="J1980">
        <f>CHOOSE(MONTH($F1980),"Январь","Февраль","Март","Апрель","Май","Июнь","Июль","Август","Сентябрь","Октябрь","Ноябрь","Декабрь")</f>
        <v/>
      </c>
      <c r="K1980">
        <f>DAY($F1980)</f>
        <v/>
      </c>
      <c r="L1980">
        <f>IF(MOD($A1980,10)&lt;7,"ФО_01_Крупный","ФО_"&amp;TEXT(MOD($A1980,8)+1,"00"))</f>
        <v/>
      </c>
      <c r="M1980">
        <f>IF($AB1980="Да","Регион_001_Крупный","Регион_"&amp;TEXT(MOD(QUOTIENT($A1980-1,20),180)+1,"000"))</f>
        <v/>
      </c>
      <c r="N1980">
        <f>IF($AB1980="Да","Город_"&amp;TEXT(MOD($A1980-1,250)+1,"0000"),"Город_"&amp;TEXT(MOD($A1980-1,3000)+1,"0000"))</f>
        <v/>
      </c>
      <c r="O1980">
        <f>IF($AB1980="Да","Холдинг_Крупный","Холдинг_"&amp;TEXT(MOD(QUOTIENT($A1980-1,10000),20)+1,"00"))</f>
        <v/>
      </c>
      <c r="P1980">
        <f>IF($AB1980="Да","Организация_Крупная","Организация_"&amp;TEXT(MOD(QUOTIENT($A1980-1,500),600)+1,"000"))</f>
        <v/>
      </c>
      <c r="Q1980">
        <f>"Отдел_"&amp;TEXT(MOD(QUOTIENT($A1980-1,50),100)+1,"000")</f>
        <v/>
      </c>
      <c r="R1980">
        <f>IF($AB1980="Да","Группа_Крупная","Группа_"&amp;TEXT(MOD(QUOTIENT($A1980-1,5000),30)+1,"00"))</f>
        <v/>
      </c>
      <c r="S1980">
        <f>IF($AB1980="Да","Категория_Крупная","Категория_"&amp;TEXT(MOD(QUOTIENT($A1980-1,500),120)+1,"000"))</f>
        <v/>
      </c>
      <c r="T1980">
        <f>IF($AB1980="Да","Подкатегория_Крупная","Подкатегория_"&amp;TEXT(MOD(QUOTIENT($A1980-1,50),300)+1,"000"))</f>
        <v/>
      </c>
      <c r="U1980">
        <f>"SKU_"&amp;TEXT($A1980,"0000000")</f>
        <v/>
      </c>
      <c r="V1980">
        <f>CHOOSE(MOD($A1980-1,4)+1,"Enterprise","SMB","Госсектор","Розница")</f>
        <v/>
      </c>
      <c r="W1980">
        <f>"Клиент_"&amp;TEXT(MOD($A1980-1,20000)+1,"00000")</f>
        <v/>
      </c>
      <c r="X1980">
        <f>CHOOSE(MOD($A1980-1,5)+1,"Портал","API","Импорт","Ручной ввод","Интеграция")</f>
        <v/>
      </c>
      <c r="Y1980" s="8">
        <f>ROUND(1000+MOD($A1980*37,90000)+IF($AB1980="Да",5000,0),2)</f>
        <v/>
      </c>
      <c r="Z1980">
        <f>1+MOD($A1980,20)</f>
        <v/>
      </c>
      <c r="AA1980" s="8">
        <f>ROUND($Y1980*(0.08+MOD($A1980,17)/100),2)</f>
        <v/>
      </c>
      <c r="AB1980">
        <f>IF(MOD($A1980,10)&lt;7,"Да","Нет")</f>
        <v/>
      </c>
      <c r="AC1980">
        <f>$R1980&amp;" / "&amp;$S1980&amp;" / "&amp;$T1980</f>
        <v/>
      </c>
      <c r="AD1980">
        <f>1</f>
        <v/>
      </c>
      <c r="AE1980">
        <f>IF($A1980&lt;=Settings!$B$4,"до 100",IF($A1980&lt;=Settings!$B$5,"до 10 000",IF($A1980&lt;=Settings!$B$6,"до 100 000","100 000+")))</f>
        <v/>
      </c>
    </row>
    <row r="1981">
      <c r="A1981">
        <f>ROW()-1</f>
        <v/>
      </c>
      <c r="B1981">
        <f>IF($A1981&lt;=Settings!$B$4,"small_control",IF($A1981&lt;=Settings!$B$5,"medium_10k",IF($A1981&lt;=Settings!$B$6,"large_100k","extreme_1m")))</f>
        <v/>
      </c>
      <c r="C1981">
        <f>"ORD-"&amp;TEXT(QUOTIENT($A1981-1,3)+1,"0000000")</f>
        <v/>
      </c>
      <c r="D1981">
        <f>"LINE-"&amp;TEXT($A1981,"0000000")</f>
        <v/>
      </c>
      <c r="E1981" s="7">
        <f>Settings!$B$2+$A1981-1</f>
        <v/>
      </c>
      <c r="F1981" s="7">
        <f>Settings!$B$2+MOD($A1981-1,Settings!$B$7)</f>
        <v/>
      </c>
      <c r="G1981">
        <f>YEAR($F1981)</f>
        <v/>
      </c>
      <c r="H1981">
        <f>"Q"&amp;ROUNDUP(MONTH($F1981)/3,0)</f>
        <v/>
      </c>
      <c r="I1981">
        <f>MONTH($F1981)</f>
        <v/>
      </c>
      <c r="J1981">
        <f>CHOOSE(MONTH($F1981),"Январь","Февраль","Март","Апрель","Май","Июнь","Июль","Август","Сентябрь","Октябрь","Ноябрь","Декабрь")</f>
        <v/>
      </c>
      <c r="K1981">
        <f>DAY($F1981)</f>
        <v/>
      </c>
      <c r="L1981">
        <f>IF(MOD($A1981,10)&lt;7,"ФО_01_Крупный","ФО_"&amp;TEXT(MOD($A1981,8)+1,"00"))</f>
        <v/>
      </c>
      <c r="M1981">
        <f>IF($AB1981="Да","Регион_001_Крупный","Регион_"&amp;TEXT(MOD(QUOTIENT($A1981-1,20),180)+1,"000"))</f>
        <v/>
      </c>
      <c r="N1981">
        <f>IF($AB1981="Да","Город_"&amp;TEXT(MOD($A1981-1,250)+1,"0000"),"Город_"&amp;TEXT(MOD($A1981-1,3000)+1,"0000"))</f>
        <v/>
      </c>
      <c r="O1981">
        <f>IF($AB1981="Да","Холдинг_Крупный","Холдинг_"&amp;TEXT(MOD(QUOTIENT($A1981-1,10000),20)+1,"00"))</f>
        <v/>
      </c>
      <c r="P1981">
        <f>IF($AB1981="Да","Организация_Крупная","Организация_"&amp;TEXT(MOD(QUOTIENT($A1981-1,500),600)+1,"000"))</f>
        <v/>
      </c>
      <c r="Q1981">
        <f>"Отдел_"&amp;TEXT(MOD(QUOTIENT($A1981-1,50),100)+1,"000")</f>
        <v/>
      </c>
      <c r="R1981">
        <f>IF($AB1981="Да","Группа_Крупная","Группа_"&amp;TEXT(MOD(QUOTIENT($A1981-1,5000),30)+1,"00"))</f>
        <v/>
      </c>
      <c r="S1981">
        <f>IF($AB1981="Да","Категория_Крупная","Категория_"&amp;TEXT(MOD(QUOTIENT($A1981-1,500),120)+1,"000"))</f>
        <v/>
      </c>
      <c r="T1981">
        <f>IF($AB1981="Да","Подкатегория_Крупная","Подкатегория_"&amp;TEXT(MOD(QUOTIENT($A1981-1,50),300)+1,"000"))</f>
        <v/>
      </c>
      <c r="U1981">
        <f>"SKU_"&amp;TEXT($A1981,"0000000")</f>
        <v/>
      </c>
      <c r="V1981">
        <f>CHOOSE(MOD($A1981-1,4)+1,"Enterprise","SMB","Госсектор","Розница")</f>
        <v/>
      </c>
      <c r="W1981">
        <f>"Клиент_"&amp;TEXT(MOD($A1981-1,20000)+1,"00000")</f>
        <v/>
      </c>
      <c r="X1981">
        <f>CHOOSE(MOD($A1981-1,5)+1,"Портал","API","Импорт","Ручной ввод","Интеграция")</f>
        <v/>
      </c>
      <c r="Y1981" s="8">
        <f>ROUND(1000+MOD($A1981*37,90000)+IF($AB1981="Да",5000,0),2)</f>
        <v/>
      </c>
      <c r="Z1981">
        <f>1+MOD($A1981,20)</f>
        <v/>
      </c>
      <c r="AA1981" s="8">
        <f>ROUND($Y1981*(0.08+MOD($A1981,17)/100),2)</f>
        <v/>
      </c>
      <c r="AB1981">
        <f>IF(MOD($A1981,10)&lt;7,"Да","Нет")</f>
        <v/>
      </c>
      <c r="AC1981">
        <f>$R1981&amp;" / "&amp;$S1981&amp;" / "&amp;$T1981</f>
        <v/>
      </c>
      <c r="AD1981">
        <f>1</f>
        <v/>
      </c>
      <c r="AE1981">
        <f>IF($A1981&lt;=Settings!$B$4,"до 100",IF($A1981&lt;=Settings!$B$5,"до 10 000",IF($A1981&lt;=Settings!$B$6,"до 100 000","100 000+")))</f>
        <v/>
      </c>
    </row>
    <row r="1982">
      <c r="A1982">
        <f>ROW()-1</f>
        <v/>
      </c>
      <c r="B1982">
        <f>IF($A1982&lt;=Settings!$B$4,"small_control",IF($A1982&lt;=Settings!$B$5,"medium_10k",IF($A1982&lt;=Settings!$B$6,"large_100k","extreme_1m")))</f>
        <v/>
      </c>
      <c r="C1982">
        <f>"ORD-"&amp;TEXT(QUOTIENT($A1982-1,3)+1,"0000000")</f>
        <v/>
      </c>
      <c r="D1982">
        <f>"LINE-"&amp;TEXT($A1982,"0000000")</f>
        <v/>
      </c>
      <c r="E1982" s="7">
        <f>Settings!$B$2+$A1982-1</f>
        <v/>
      </c>
      <c r="F1982" s="7">
        <f>Settings!$B$2+MOD($A1982-1,Settings!$B$7)</f>
        <v/>
      </c>
      <c r="G1982">
        <f>YEAR($F1982)</f>
        <v/>
      </c>
      <c r="H1982">
        <f>"Q"&amp;ROUNDUP(MONTH($F1982)/3,0)</f>
        <v/>
      </c>
      <c r="I1982">
        <f>MONTH($F1982)</f>
        <v/>
      </c>
      <c r="J1982">
        <f>CHOOSE(MONTH($F1982),"Январь","Февраль","Март","Апрель","Май","Июнь","Июль","Август","Сентябрь","Октябрь","Ноябрь","Декабрь")</f>
        <v/>
      </c>
      <c r="K1982">
        <f>DAY($F1982)</f>
        <v/>
      </c>
      <c r="L1982">
        <f>IF(MOD($A1982,10)&lt;7,"ФО_01_Крупный","ФО_"&amp;TEXT(MOD($A1982,8)+1,"00"))</f>
        <v/>
      </c>
      <c r="M1982">
        <f>IF($AB1982="Да","Регион_001_Крупный","Регион_"&amp;TEXT(MOD(QUOTIENT($A1982-1,20),180)+1,"000"))</f>
        <v/>
      </c>
      <c r="N1982">
        <f>IF($AB1982="Да","Город_"&amp;TEXT(MOD($A1982-1,250)+1,"0000"),"Город_"&amp;TEXT(MOD($A1982-1,3000)+1,"0000"))</f>
        <v/>
      </c>
      <c r="O1982">
        <f>IF($AB1982="Да","Холдинг_Крупный","Холдинг_"&amp;TEXT(MOD(QUOTIENT($A1982-1,10000),20)+1,"00"))</f>
        <v/>
      </c>
      <c r="P1982">
        <f>IF($AB1982="Да","Организация_Крупная","Организация_"&amp;TEXT(MOD(QUOTIENT($A1982-1,500),600)+1,"000"))</f>
        <v/>
      </c>
      <c r="Q1982">
        <f>"Отдел_"&amp;TEXT(MOD(QUOTIENT($A1982-1,50),100)+1,"000")</f>
        <v/>
      </c>
      <c r="R1982">
        <f>IF($AB1982="Да","Группа_Крупная","Группа_"&amp;TEXT(MOD(QUOTIENT($A1982-1,5000),30)+1,"00"))</f>
        <v/>
      </c>
      <c r="S1982">
        <f>IF($AB1982="Да","Категория_Крупная","Категория_"&amp;TEXT(MOD(QUOTIENT($A1982-1,500),120)+1,"000"))</f>
        <v/>
      </c>
      <c r="T1982">
        <f>IF($AB1982="Да","Подкатегория_Крупная","Подкатегория_"&amp;TEXT(MOD(QUOTIENT($A1982-1,50),300)+1,"000"))</f>
        <v/>
      </c>
      <c r="U1982">
        <f>"SKU_"&amp;TEXT($A1982,"0000000")</f>
        <v/>
      </c>
      <c r="V1982">
        <f>CHOOSE(MOD($A1982-1,4)+1,"Enterprise","SMB","Госсектор","Розница")</f>
        <v/>
      </c>
      <c r="W1982">
        <f>"Клиент_"&amp;TEXT(MOD($A1982-1,20000)+1,"00000")</f>
        <v/>
      </c>
      <c r="X1982">
        <f>CHOOSE(MOD($A1982-1,5)+1,"Портал","API","Импорт","Ручной ввод","Интеграция")</f>
        <v/>
      </c>
      <c r="Y1982" s="8">
        <f>ROUND(1000+MOD($A1982*37,90000)+IF($AB1982="Да",5000,0),2)</f>
        <v/>
      </c>
      <c r="Z1982">
        <f>1+MOD($A1982,20)</f>
        <v/>
      </c>
      <c r="AA1982" s="8">
        <f>ROUND($Y1982*(0.08+MOD($A1982,17)/100),2)</f>
        <v/>
      </c>
      <c r="AB1982">
        <f>IF(MOD($A1982,10)&lt;7,"Да","Нет")</f>
        <v/>
      </c>
      <c r="AC1982">
        <f>$R1982&amp;" / "&amp;$S1982&amp;" / "&amp;$T1982</f>
        <v/>
      </c>
      <c r="AD1982">
        <f>1</f>
        <v/>
      </c>
      <c r="AE1982">
        <f>IF($A1982&lt;=Settings!$B$4,"до 100",IF($A1982&lt;=Settings!$B$5,"до 10 000",IF($A1982&lt;=Settings!$B$6,"до 100 000","100 000+")))</f>
        <v/>
      </c>
    </row>
    <row r="1983">
      <c r="A1983">
        <f>ROW()-1</f>
        <v/>
      </c>
      <c r="B1983">
        <f>IF($A1983&lt;=Settings!$B$4,"small_control",IF($A1983&lt;=Settings!$B$5,"medium_10k",IF($A1983&lt;=Settings!$B$6,"large_100k","extreme_1m")))</f>
        <v/>
      </c>
      <c r="C1983">
        <f>"ORD-"&amp;TEXT(QUOTIENT($A1983-1,3)+1,"0000000")</f>
        <v/>
      </c>
      <c r="D1983">
        <f>"LINE-"&amp;TEXT($A1983,"0000000")</f>
        <v/>
      </c>
      <c r="E1983" s="7">
        <f>Settings!$B$2+$A1983-1</f>
        <v/>
      </c>
      <c r="F1983" s="7">
        <f>Settings!$B$2+MOD($A1983-1,Settings!$B$7)</f>
        <v/>
      </c>
      <c r="G1983">
        <f>YEAR($F1983)</f>
        <v/>
      </c>
      <c r="H1983">
        <f>"Q"&amp;ROUNDUP(MONTH($F1983)/3,0)</f>
        <v/>
      </c>
      <c r="I1983">
        <f>MONTH($F1983)</f>
        <v/>
      </c>
      <c r="J1983">
        <f>CHOOSE(MONTH($F1983),"Январь","Февраль","Март","Апрель","Май","Июнь","Июль","Август","Сентябрь","Октябрь","Ноябрь","Декабрь")</f>
        <v/>
      </c>
      <c r="K1983">
        <f>DAY($F1983)</f>
        <v/>
      </c>
      <c r="L1983">
        <f>IF(MOD($A1983,10)&lt;7,"ФО_01_Крупный","ФО_"&amp;TEXT(MOD($A1983,8)+1,"00"))</f>
        <v/>
      </c>
      <c r="M1983">
        <f>IF($AB1983="Да","Регион_001_Крупный","Регион_"&amp;TEXT(MOD(QUOTIENT($A1983-1,20),180)+1,"000"))</f>
        <v/>
      </c>
      <c r="N1983">
        <f>IF($AB1983="Да","Город_"&amp;TEXT(MOD($A1983-1,250)+1,"0000"),"Город_"&amp;TEXT(MOD($A1983-1,3000)+1,"0000"))</f>
        <v/>
      </c>
      <c r="O1983">
        <f>IF($AB1983="Да","Холдинг_Крупный","Холдинг_"&amp;TEXT(MOD(QUOTIENT($A1983-1,10000),20)+1,"00"))</f>
        <v/>
      </c>
      <c r="P1983">
        <f>IF($AB1983="Да","Организация_Крупная","Организация_"&amp;TEXT(MOD(QUOTIENT($A1983-1,500),600)+1,"000"))</f>
        <v/>
      </c>
      <c r="Q1983">
        <f>"Отдел_"&amp;TEXT(MOD(QUOTIENT($A1983-1,50),100)+1,"000")</f>
        <v/>
      </c>
      <c r="R1983">
        <f>IF($AB1983="Да","Группа_Крупная","Группа_"&amp;TEXT(MOD(QUOTIENT($A1983-1,5000),30)+1,"00"))</f>
        <v/>
      </c>
      <c r="S1983">
        <f>IF($AB1983="Да","Категория_Крупная","Категория_"&amp;TEXT(MOD(QUOTIENT($A1983-1,500),120)+1,"000"))</f>
        <v/>
      </c>
      <c r="T1983">
        <f>IF($AB1983="Да","Подкатегория_Крупная","Подкатегория_"&amp;TEXT(MOD(QUOTIENT($A1983-1,50),300)+1,"000"))</f>
        <v/>
      </c>
      <c r="U1983">
        <f>"SKU_"&amp;TEXT($A1983,"0000000")</f>
        <v/>
      </c>
      <c r="V1983">
        <f>CHOOSE(MOD($A1983-1,4)+1,"Enterprise","SMB","Госсектор","Розница")</f>
        <v/>
      </c>
      <c r="W1983">
        <f>"Клиент_"&amp;TEXT(MOD($A1983-1,20000)+1,"00000")</f>
        <v/>
      </c>
      <c r="X1983">
        <f>CHOOSE(MOD($A1983-1,5)+1,"Портал","API","Импорт","Ручной ввод","Интеграция")</f>
        <v/>
      </c>
      <c r="Y1983" s="8">
        <f>ROUND(1000+MOD($A1983*37,90000)+IF($AB1983="Да",5000,0),2)</f>
        <v/>
      </c>
      <c r="Z1983">
        <f>1+MOD($A1983,20)</f>
        <v/>
      </c>
      <c r="AA1983" s="8">
        <f>ROUND($Y1983*(0.08+MOD($A1983,17)/100),2)</f>
        <v/>
      </c>
      <c r="AB1983">
        <f>IF(MOD($A1983,10)&lt;7,"Да","Нет")</f>
        <v/>
      </c>
      <c r="AC1983">
        <f>$R1983&amp;" / "&amp;$S1983&amp;" / "&amp;$T1983</f>
        <v/>
      </c>
      <c r="AD1983">
        <f>1</f>
        <v/>
      </c>
      <c r="AE1983">
        <f>IF($A1983&lt;=Settings!$B$4,"до 100",IF($A1983&lt;=Settings!$B$5,"до 10 000",IF($A1983&lt;=Settings!$B$6,"до 100 000","100 000+")))</f>
        <v/>
      </c>
    </row>
    <row r="1984">
      <c r="A1984">
        <f>ROW()-1</f>
        <v/>
      </c>
      <c r="B1984">
        <f>IF($A1984&lt;=Settings!$B$4,"small_control",IF($A1984&lt;=Settings!$B$5,"medium_10k",IF($A1984&lt;=Settings!$B$6,"large_100k","extreme_1m")))</f>
        <v/>
      </c>
      <c r="C1984">
        <f>"ORD-"&amp;TEXT(QUOTIENT($A1984-1,3)+1,"0000000")</f>
        <v/>
      </c>
      <c r="D1984">
        <f>"LINE-"&amp;TEXT($A1984,"0000000")</f>
        <v/>
      </c>
      <c r="E1984" s="7">
        <f>Settings!$B$2+$A1984-1</f>
        <v/>
      </c>
      <c r="F1984" s="7">
        <f>Settings!$B$2+MOD($A1984-1,Settings!$B$7)</f>
        <v/>
      </c>
      <c r="G1984">
        <f>YEAR($F1984)</f>
        <v/>
      </c>
      <c r="H1984">
        <f>"Q"&amp;ROUNDUP(MONTH($F1984)/3,0)</f>
        <v/>
      </c>
      <c r="I1984">
        <f>MONTH($F1984)</f>
        <v/>
      </c>
      <c r="J1984">
        <f>CHOOSE(MONTH($F1984),"Январь","Февраль","Март","Апрель","Май","Июнь","Июль","Август","Сентябрь","Октябрь","Ноябрь","Декабрь")</f>
        <v/>
      </c>
      <c r="K1984">
        <f>DAY($F1984)</f>
        <v/>
      </c>
      <c r="L1984">
        <f>IF(MOD($A1984,10)&lt;7,"ФО_01_Крупный","ФО_"&amp;TEXT(MOD($A1984,8)+1,"00"))</f>
        <v/>
      </c>
      <c r="M1984">
        <f>IF($AB1984="Да","Регион_001_Крупный","Регион_"&amp;TEXT(MOD(QUOTIENT($A1984-1,20),180)+1,"000"))</f>
        <v/>
      </c>
      <c r="N1984">
        <f>IF($AB1984="Да","Город_"&amp;TEXT(MOD($A1984-1,250)+1,"0000"),"Город_"&amp;TEXT(MOD($A1984-1,3000)+1,"0000"))</f>
        <v/>
      </c>
      <c r="O1984">
        <f>IF($AB1984="Да","Холдинг_Крупный","Холдинг_"&amp;TEXT(MOD(QUOTIENT($A1984-1,10000),20)+1,"00"))</f>
        <v/>
      </c>
      <c r="P1984">
        <f>IF($AB1984="Да","Организация_Крупная","Организация_"&amp;TEXT(MOD(QUOTIENT($A1984-1,500),600)+1,"000"))</f>
        <v/>
      </c>
      <c r="Q1984">
        <f>"Отдел_"&amp;TEXT(MOD(QUOTIENT($A1984-1,50),100)+1,"000")</f>
        <v/>
      </c>
      <c r="R1984">
        <f>IF($AB1984="Да","Группа_Крупная","Группа_"&amp;TEXT(MOD(QUOTIENT($A1984-1,5000),30)+1,"00"))</f>
        <v/>
      </c>
      <c r="S1984">
        <f>IF($AB1984="Да","Категория_Крупная","Категория_"&amp;TEXT(MOD(QUOTIENT($A1984-1,500),120)+1,"000"))</f>
        <v/>
      </c>
      <c r="T1984">
        <f>IF($AB1984="Да","Подкатегория_Крупная","Подкатегория_"&amp;TEXT(MOD(QUOTIENT($A1984-1,50),300)+1,"000"))</f>
        <v/>
      </c>
      <c r="U1984">
        <f>"SKU_"&amp;TEXT($A1984,"0000000")</f>
        <v/>
      </c>
      <c r="V1984">
        <f>CHOOSE(MOD($A1984-1,4)+1,"Enterprise","SMB","Госсектор","Розница")</f>
        <v/>
      </c>
      <c r="W1984">
        <f>"Клиент_"&amp;TEXT(MOD($A1984-1,20000)+1,"00000")</f>
        <v/>
      </c>
      <c r="X1984">
        <f>CHOOSE(MOD($A1984-1,5)+1,"Портал","API","Импорт","Ручной ввод","Интеграция")</f>
        <v/>
      </c>
      <c r="Y1984" s="8">
        <f>ROUND(1000+MOD($A1984*37,90000)+IF($AB1984="Да",5000,0),2)</f>
        <v/>
      </c>
      <c r="Z1984">
        <f>1+MOD($A1984,20)</f>
        <v/>
      </c>
      <c r="AA1984" s="8">
        <f>ROUND($Y1984*(0.08+MOD($A1984,17)/100),2)</f>
        <v/>
      </c>
      <c r="AB1984">
        <f>IF(MOD($A1984,10)&lt;7,"Да","Нет")</f>
        <v/>
      </c>
      <c r="AC1984">
        <f>$R1984&amp;" / "&amp;$S1984&amp;" / "&amp;$T1984</f>
        <v/>
      </c>
      <c r="AD1984">
        <f>1</f>
        <v/>
      </c>
      <c r="AE1984">
        <f>IF($A1984&lt;=Settings!$B$4,"до 100",IF($A1984&lt;=Settings!$B$5,"до 10 000",IF($A1984&lt;=Settings!$B$6,"до 100 000","100 000+")))</f>
        <v/>
      </c>
    </row>
    <row r="1985">
      <c r="A1985">
        <f>ROW()-1</f>
        <v/>
      </c>
      <c r="B1985">
        <f>IF($A1985&lt;=Settings!$B$4,"small_control",IF($A1985&lt;=Settings!$B$5,"medium_10k",IF($A1985&lt;=Settings!$B$6,"large_100k","extreme_1m")))</f>
        <v/>
      </c>
      <c r="C1985">
        <f>"ORD-"&amp;TEXT(QUOTIENT($A1985-1,3)+1,"0000000")</f>
        <v/>
      </c>
      <c r="D1985">
        <f>"LINE-"&amp;TEXT($A1985,"0000000")</f>
        <v/>
      </c>
      <c r="E1985" s="7">
        <f>Settings!$B$2+$A1985-1</f>
        <v/>
      </c>
      <c r="F1985" s="7">
        <f>Settings!$B$2+MOD($A1985-1,Settings!$B$7)</f>
        <v/>
      </c>
      <c r="G1985">
        <f>YEAR($F1985)</f>
        <v/>
      </c>
      <c r="H1985">
        <f>"Q"&amp;ROUNDUP(MONTH($F1985)/3,0)</f>
        <v/>
      </c>
      <c r="I1985">
        <f>MONTH($F1985)</f>
        <v/>
      </c>
      <c r="J1985">
        <f>CHOOSE(MONTH($F1985),"Январь","Февраль","Март","Апрель","Май","Июнь","Июль","Август","Сентябрь","Октябрь","Ноябрь","Декабрь")</f>
        <v/>
      </c>
      <c r="K1985">
        <f>DAY($F1985)</f>
        <v/>
      </c>
      <c r="L1985">
        <f>IF(MOD($A1985,10)&lt;7,"ФО_01_Крупный","ФО_"&amp;TEXT(MOD($A1985,8)+1,"00"))</f>
        <v/>
      </c>
      <c r="M1985">
        <f>IF($AB1985="Да","Регион_001_Крупный","Регион_"&amp;TEXT(MOD(QUOTIENT($A1985-1,20),180)+1,"000"))</f>
        <v/>
      </c>
      <c r="N1985">
        <f>IF($AB1985="Да","Город_"&amp;TEXT(MOD($A1985-1,250)+1,"0000"),"Город_"&amp;TEXT(MOD($A1985-1,3000)+1,"0000"))</f>
        <v/>
      </c>
      <c r="O1985">
        <f>IF($AB1985="Да","Холдинг_Крупный","Холдинг_"&amp;TEXT(MOD(QUOTIENT($A1985-1,10000),20)+1,"00"))</f>
        <v/>
      </c>
      <c r="P1985">
        <f>IF($AB1985="Да","Организация_Крупная","Организация_"&amp;TEXT(MOD(QUOTIENT($A1985-1,500),600)+1,"000"))</f>
        <v/>
      </c>
      <c r="Q1985">
        <f>"Отдел_"&amp;TEXT(MOD(QUOTIENT($A1985-1,50),100)+1,"000")</f>
        <v/>
      </c>
      <c r="R1985">
        <f>IF($AB1985="Да","Группа_Крупная","Группа_"&amp;TEXT(MOD(QUOTIENT($A1985-1,5000),30)+1,"00"))</f>
        <v/>
      </c>
      <c r="S1985">
        <f>IF($AB1985="Да","Категория_Крупная","Категория_"&amp;TEXT(MOD(QUOTIENT($A1985-1,500),120)+1,"000"))</f>
        <v/>
      </c>
      <c r="T1985">
        <f>IF($AB1985="Да","Подкатегория_Крупная","Подкатегория_"&amp;TEXT(MOD(QUOTIENT($A1985-1,50),300)+1,"000"))</f>
        <v/>
      </c>
      <c r="U1985">
        <f>"SKU_"&amp;TEXT($A1985,"0000000")</f>
        <v/>
      </c>
      <c r="V1985">
        <f>CHOOSE(MOD($A1985-1,4)+1,"Enterprise","SMB","Госсектор","Розница")</f>
        <v/>
      </c>
      <c r="W1985">
        <f>"Клиент_"&amp;TEXT(MOD($A1985-1,20000)+1,"00000")</f>
        <v/>
      </c>
      <c r="X1985">
        <f>CHOOSE(MOD($A1985-1,5)+1,"Портал","API","Импорт","Ручной ввод","Интеграция")</f>
        <v/>
      </c>
      <c r="Y1985" s="8">
        <f>ROUND(1000+MOD($A1985*37,90000)+IF($AB1985="Да",5000,0),2)</f>
        <v/>
      </c>
      <c r="Z1985">
        <f>1+MOD($A1985,20)</f>
        <v/>
      </c>
      <c r="AA1985" s="8">
        <f>ROUND($Y1985*(0.08+MOD($A1985,17)/100),2)</f>
        <v/>
      </c>
      <c r="AB1985">
        <f>IF(MOD($A1985,10)&lt;7,"Да","Нет")</f>
        <v/>
      </c>
      <c r="AC1985">
        <f>$R1985&amp;" / "&amp;$S1985&amp;" / "&amp;$T1985</f>
        <v/>
      </c>
      <c r="AD1985">
        <f>1</f>
        <v/>
      </c>
      <c r="AE1985">
        <f>IF($A1985&lt;=Settings!$B$4,"до 100",IF($A1985&lt;=Settings!$B$5,"до 10 000",IF($A1985&lt;=Settings!$B$6,"до 100 000","100 000+")))</f>
        <v/>
      </c>
    </row>
    <row r="1986">
      <c r="A1986">
        <f>ROW()-1</f>
        <v/>
      </c>
      <c r="B1986">
        <f>IF($A1986&lt;=Settings!$B$4,"small_control",IF($A1986&lt;=Settings!$B$5,"medium_10k",IF($A1986&lt;=Settings!$B$6,"large_100k","extreme_1m")))</f>
        <v/>
      </c>
      <c r="C1986">
        <f>"ORD-"&amp;TEXT(QUOTIENT($A1986-1,3)+1,"0000000")</f>
        <v/>
      </c>
      <c r="D1986">
        <f>"LINE-"&amp;TEXT($A1986,"0000000")</f>
        <v/>
      </c>
      <c r="E1986" s="7">
        <f>Settings!$B$2+$A1986-1</f>
        <v/>
      </c>
      <c r="F1986" s="7">
        <f>Settings!$B$2+MOD($A1986-1,Settings!$B$7)</f>
        <v/>
      </c>
      <c r="G1986">
        <f>YEAR($F1986)</f>
        <v/>
      </c>
      <c r="H1986">
        <f>"Q"&amp;ROUNDUP(MONTH($F1986)/3,0)</f>
        <v/>
      </c>
      <c r="I1986">
        <f>MONTH($F1986)</f>
        <v/>
      </c>
      <c r="J1986">
        <f>CHOOSE(MONTH($F1986),"Январь","Февраль","Март","Апрель","Май","Июнь","Июль","Август","Сентябрь","Октябрь","Ноябрь","Декабрь")</f>
        <v/>
      </c>
      <c r="K1986">
        <f>DAY($F1986)</f>
        <v/>
      </c>
      <c r="L1986">
        <f>IF(MOD($A1986,10)&lt;7,"ФО_01_Крупный","ФО_"&amp;TEXT(MOD($A1986,8)+1,"00"))</f>
        <v/>
      </c>
      <c r="M1986">
        <f>IF($AB1986="Да","Регион_001_Крупный","Регион_"&amp;TEXT(MOD(QUOTIENT($A1986-1,20),180)+1,"000"))</f>
        <v/>
      </c>
      <c r="N1986">
        <f>IF($AB1986="Да","Город_"&amp;TEXT(MOD($A1986-1,250)+1,"0000"),"Город_"&amp;TEXT(MOD($A1986-1,3000)+1,"0000"))</f>
        <v/>
      </c>
      <c r="O1986">
        <f>IF($AB1986="Да","Холдинг_Крупный","Холдинг_"&amp;TEXT(MOD(QUOTIENT($A1986-1,10000),20)+1,"00"))</f>
        <v/>
      </c>
      <c r="P1986">
        <f>IF($AB1986="Да","Организация_Крупная","Организация_"&amp;TEXT(MOD(QUOTIENT($A1986-1,500),600)+1,"000"))</f>
        <v/>
      </c>
      <c r="Q1986">
        <f>"Отдел_"&amp;TEXT(MOD(QUOTIENT($A1986-1,50),100)+1,"000")</f>
        <v/>
      </c>
      <c r="R1986">
        <f>IF($AB1986="Да","Группа_Крупная","Группа_"&amp;TEXT(MOD(QUOTIENT($A1986-1,5000),30)+1,"00"))</f>
        <v/>
      </c>
      <c r="S1986">
        <f>IF($AB1986="Да","Категория_Крупная","Категория_"&amp;TEXT(MOD(QUOTIENT($A1986-1,500),120)+1,"000"))</f>
        <v/>
      </c>
      <c r="T1986">
        <f>IF($AB1986="Да","Подкатегория_Крупная","Подкатегория_"&amp;TEXT(MOD(QUOTIENT($A1986-1,50),300)+1,"000"))</f>
        <v/>
      </c>
      <c r="U1986">
        <f>"SKU_"&amp;TEXT($A1986,"0000000")</f>
        <v/>
      </c>
      <c r="V1986">
        <f>CHOOSE(MOD($A1986-1,4)+1,"Enterprise","SMB","Госсектор","Розница")</f>
        <v/>
      </c>
      <c r="W1986">
        <f>"Клиент_"&amp;TEXT(MOD($A1986-1,20000)+1,"00000")</f>
        <v/>
      </c>
      <c r="X1986">
        <f>CHOOSE(MOD($A1986-1,5)+1,"Портал","API","Импорт","Ручной ввод","Интеграция")</f>
        <v/>
      </c>
      <c r="Y1986" s="8">
        <f>ROUND(1000+MOD($A1986*37,90000)+IF($AB1986="Да",5000,0),2)</f>
        <v/>
      </c>
      <c r="Z1986">
        <f>1+MOD($A1986,20)</f>
        <v/>
      </c>
      <c r="AA1986" s="8">
        <f>ROUND($Y1986*(0.08+MOD($A1986,17)/100),2)</f>
        <v/>
      </c>
      <c r="AB1986">
        <f>IF(MOD($A1986,10)&lt;7,"Да","Нет")</f>
        <v/>
      </c>
      <c r="AC1986">
        <f>$R1986&amp;" / "&amp;$S1986&amp;" / "&amp;$T1986</f>
        <v/>
      </c>
      <c r="AD1986">
        <f>1</f>
        <v/>
      </c>
      <c r="AE1986">
        <f>IF($A1986&lt;=Settings!$B$4,"до 100",IF($A1986&lt;=Settings!$B$5,"до 10 000",IF($A1986&lt;=Settings!$B$6,"до 100 000","100 000+")))</f>
        <v/>
      </c>
    </row>
    <row r="1987">
      <c r="A1987">
        <f>ROW()-1</f>
        <v/>
      </c>
      <c r="B1987">
        <f>IF($A1987&lt;=Settings!$B$4,"small_control",IF($A1987&lt;=Settings!$B$5,"medium_10k",IF($A1987&lt;=Settings!$B$6,"large_100k","extreme_1m")))</f>
        <v/>
      </c>
      <c r="C1987">
        <f>"ORD-"&amp;TEXT(QUOTIENT($A1987-1,3)+1,"0000000")</f>
        <v/>
      </c>
      <c r="D1987">
        <f>"LINE-"&amp;TEXT($A1987,"0000000")</f>
        <v/>
      </c>
      <c r="E1987" s="7">
        <f>Settings!$B$2+$A1987-1</f>
        <v/>
      </c>
      <c r="F1987" s="7">
        <f>Settings!$B$2+MOD($A1987-1,Settings!$B$7)</f>
        <v/>
      </c>
      <c r="G1987">
        <f>YEAR($F1987)</f>
        <v/>
      </c>
      <c r="H1987">
        <f>"Q"&amp;ROUNDUP(MONTH($F1987)/3,0)</f>
        <v/>
      </c>
      <c r="I1987">
        <f>MONTH($F1987)</f>
        <v/>
      </c>
      <c r="J1987">
        <f>CHOOSE(MONTH($F1987),"Январь","Февраль","Март","Апрель","Май","Июнь","Июль","Август","Сентябрь","Октябрь","Ноябрь","Декабрь")</f>
        <v/>
      </c>
      <c r="K1987">
        <f>DAY($F1987)</f>
        <v/>
      </c>
      <c r="L1987">
        <f>IF(MOD($A1987,10)&lt;7,"ФО_01_Крупный","ФО_"&amp;TEXT(MOD($A1987,8)+1,"00"))</f>
        <v/>
      </c>
      <c r="M1987">
        <f>IF($AB1987="Да","Регион_001_Крупный","Регион_"&amp;TEXT(MOD(QUOTIENT($A1987-1,20),180)+1,"000"))</f>
        <v/>
      </c>
      <c r="N1987">
        <f>IF($AB1987="Да","Город_"&amp;TEXT(MOD($A1987-1,250)+1,"0000"),"Город_"&amp;TEXT(MOD($A1987-1,3000)+1,"0000"))</f>
        <v/>
      </c>
      <c r="O1987">
        <f>IF($AB1987="Да","Холдинг_Крупный","Холдинг_"&amp;TEXT(MOD(QUOTIENT($A1987-1,10000),20)+1,"00"))</f>
        <v/>
      </c>
      <c r="P1987">
        <f>IF($AB1987="Да","Организация_Крупная","Организация_"&amp;TEXT(MOD(QUOTIENT($A1987-1,500),600)+1,"000"))</f>
        <v/>
      </c>
      <c r="Q1987">
        <f>"Отдел_"&amp;TEXT(MOD(QUOTIENT($A1987-1,50),100)+1,"000")</f>
        <v/>
      </c>
      <c r="R1987">
        <f>IF($AB1987="Да","Группа_Крупная","Группа_"&amp;TEXT(MOD(QUOTIENT($A1987-1,5000),30)+1,"00"))</f>
        <v/>
      </c>
      <c r="S1987">
        <f>IF($AB1987="Да","Категория_Крупная","Категория_"&amp;TEXT(MOD(QUOTIENT($A1987-1,500),120)+1,"000"))</f>
        <v/>
      </c>
      <c r="T1987">
        <f>IF($AB1987="Да","Подкатегория_Крупная","Подкатегория_"&amp;TEXT(MOD(QUOTIENT($A1987-1,50),300)+1,"000"))</f>
        <v/>
      </c>
      <c r="U1987">
        <f>"SKU_"&amp;TEXT($A1987,"0000000")</f>
        <v/>
      </c>
      <c r="V1987">
        <f>CHOOSE(MOD($A1987-1,4)+1,"Enterprise","SMB","Госсектор","Розница")</f>
        <v/>
      </c>
      <c r="W1987">
        <f>"Клиент_"&amp;TEXT(MOD($A1987-1,20000)+1,"00000")</f>
        <v/>
      </c>
      <c r="X1987">
        <f>CHOOSE(MOD($A1987-1,5)+1,"Портал","API","Импорт","Ручной ввод","Интеграция")</f>
        <v/>
      </c>
      <c r="Y1987" s="8">
        <f>ROUND(1000+MOD($A1987*37,90000)+IF($AB1987="Да",5000,0),2)</f>
        <v/>
      </c>
      <c r="Z1987">
        <f>1+MOD($A1987,20)</f>
        <v/>
      </c>
      <c r="AA1987" s="8">
        <f>ROUND($Y1987*(0.08+MOD($A1987,17)/100),2)</f>
        <v/>
      </c>
      <c r="AB1987">
        <f>IF(MOD($A1987,10)&lt;7,"Да","Нет")</f>
        <v/>
      </c>
      <c r="AC1987">
        <f>$R1987&amp;" / "&amp;$S1987&amp;" / "&amp;$T1987</f>
        <v/>
      </c>
      <c r="AD1987">
        <f>1</f>
        <v/>
      </c>
      <c r="AE1987">
        <f>IF($A1987&lt;=Settings!$B$4,"до 100",IF($A1987&lt;=Settings!$B$5,"до 10 000",IF($A1987&lt;=Settings!$B$6,"до 100 000","100 000+")))</f>
        <v/>
      </c>
    </row>
    <row r="1988">
      <c r="A1988">
        <f>ROW()-1</f>
        <v/>
      </c>
      <c r="B1988">
        <f>IF($A1988&lt;=Settings!$B$4,"small_control",IF($A1988&lt;=Settings!$B$5,"medium_10k",IF($A1988&lt;=Settings!$B$6,"large_100k","extreme_1m")))</f>
        <v/>
      </c>
      <c r="C1988">
        <f>"ORD-"&amp;TEXT(QUOTIENT($A1988-1,3)+1,"0000000")</f>
        <v/>
      </c>
      <c r="D1988">
        <f>"LINE-"&amp;TEXT($A1988,"0000000")</f>
        <v/>
      </c>
      <c r="E1988" s="7">
        <f>Settings!$B$2+$A1988-1</f>
        <v/>
      </c>
      <c r="F1988" s="7">
        <f>Settings!$B$2+MOD($A1988-1,Settings!$B$7)</f>
        <v/>
      </c>
      <c r="G1988">
        <f>YEAR($F1988)</f>
        <v/>
      </c>
      <c r="H1988">
        <f>"Q"&amp;ROUNDUP(MONTH($F1988)/3,0)</f>
        <v/>
      </c>
      <c r="I1988">
        <f>MONTH($F1988)</f>
        <v/>
      </c>
      <c r="J1988">
        <f>CHOOSE(MONTH($F1988),"Январь","Февраль","Март","Апрель","Май","Июнь","Июль","Август","Сентябрь","Октябрь","Ноябрь","Декабрь")</f>
        <v/>
      </c>
      <c r="K1988">
        <f>DAY($F1988)</f>
        <v/>
      </c>
      <c r="L1988">
        <f>IF(MOD($A1988,10)&lt;7,"ФО_01_Крупный","ФО_"&amp;TEXT(MOD($A1988,8)+1,"00"))</f>
        <v/>
      </c>
      <c r="M1988">
        <f>IF($AB1988="Да","Регион_001_Крупный","Регион_"&amp;TEXT(MOD(QUOTIENT($A1988-1,20),180)+1,"000"))</f>
        <v/>
      </c>
      <c r="N1988">
        <f>IF($AB1988="Да","Город_"&amp;TEXT(MOD($A1988-1,250)+1,"0000"),"Город_"&amp;TEXT(MOD($A1988-1,3000)+1,"0000"))</f>
        <v/>
      </c>
      <c r="O1988">
        <f>IF($AB1988="Да","Холдинг_Крупный","Холдинг_"&amp;TEXT(MOD(QUOTIENT($A1988-1,10000),20)+1,"00"))</f>
        <v/>
      </c>
      <c r="P1988">
        <f>IF($AB1988="Да","Организация_Крупная","Организация_"&amp;TEXT(MOD(QUOTIENT($A1988-1,500),600)+1,"000"))</f>
        <v/>
      </c>
      <c r="Q1988">
        <f>"Отдел_"&amp;TEXT(MOD(QUOTIENT($A1988-1,50),100)+1,"000")</f>
        <v/>
      </c>
      <c r="R1988">
        <f>IF($AB1988="Да","Группа_Крупная","Группа_"&amp;TEXT(MOD(QUOTIENT($A1988-1,5000),30)+1,"00"))</f>
        <v/>
      </c>
      <c r="S1988">
        <f>IF($AB1988="Да","Категория_Крупная","Категория_"&amp;TEXT(MOD(QUOTIENT($A1988-1,500),120)+1,"000"))</f>
        <v/>
      </c>
      <c r="T1988">
        <f>IF($AB1988="Да","Подкатегория_Крупная","Подкатегория_"&amp;TEXT(MOD(QUOTIENT($A1988-1,50),300)+1,"000"))</f>
        <v/>
      </c>
      <c r="U1988">
        <f>"SKU_"&amp;TEXT($A1988,"0000000")</f>
        <v/>
      </c>
      <c r="V1988">
        <f>CHOOSE(MOD($A1988-1,4)+1,"Enterprise","SMB","Госсектор","Розница")</f>
        <v/>
      </c>
      <c r="W1988">
        <f>"Клиент_"&amp;TEXT(MOD($A1988-1,20000)+1,"00000")</f>
        <v/>
      </c>
      <c r="X1988">
        <f>CHOOSE(MOD($A1988-1,5)+1,"Портал","API","Импорт","Ручной ввод","Интеграция")</f>
        <v/>
      </c>
      <c r="Y1988" s="8">
        <f>ROUND(1000+MOD($A1988*37,90000)+IF($AB1988="Да",5000,0),2)</f>
        <v/>
      </c>
      <c r="Z1988">
        <f>1+MOD($A1988,20)</f>
        <v/>
      </c>
      <c r="AA1988" s="8">
        <f>ROUND($Y1988*(0.08+MOD($A1988,17)/100),2)</f>
        <v/>
      </c>
      <c r="AB1988">
        <f>IF(MOD($A1988,10)&lt;7,"Да","Нет")</f>
        <v/>
      </c>
      <c r="AC1988">
        <f>$R1988&amp;" / "&amp;$S1988&amp;" / "&amp;$T1988</f>
        <v/>
      </c>
      <c r="AD1988">
        <f>1</f>
        <v/>
      </c>
      <c r="AE1988">
        <f>IF($A1988&lt;=Settings!$B$4,"до 100",IF($A1988&lt;=Settings!$B$5,"до 10 000",IF($A1988&lt;=Settings!$B$6,"до 100 000","100 000+")))</f>
        <v/>
      </c>
    </row>
    <row r="1989">
      <c r="A1989">
        <f>ROW()-1</f>
        <v/>
      </c>
      <c r="B1989">
        <f>IF($A1989&lt;=Settings!$B$4,"small_control",IF($A1989&lt;=Settings!$B$5,"medium_10k",IF($A1989&lt;=Settings!$B$6,"large_100k","extreme_1m")))</f>
        <v/>
      </c>
      <c r="C1989">
        <f>"ORD-"&amp;TEXT(QUOTIENT($A1989-1,3)+1,"0000000")</f>
        <v/>
      </c>
      <c r="D1989">
        <f>"LINE-"&amp;TEXT($A1989,"0000000")</f>
        <v/>
      </c>
      <c r="E1989" s="7">
        <f>Settings!$B$2+$A1989-1</f>
        <v/>
      </c>
      <c r="F1989" s="7">
        <f>Settings!$B$2+MOD($A1989-1,Settings!$B$7)</f>
        <v/>
      </c>
      <c r="G1989">
        <f>YEAR($F1989)</f>
        <v/>
      </c>
      <c r="H1989">
        <f>"Q"&amp;ROUNDUP(MONTH($F1989)/3,0)</f>
        <v/>
      </c>
      <c r="I1989">
        <f>MONTH($F1989)</f>
        <v/>
      </c>
      <c r="J1989">
        <f>CHOOSE(MONTH($F1989),"Январь","Февраль","Март","Апрель","Май","Июнь","Июль","Август","Сентябрь","Октябрь","Ноябрь","Декабрь")</f>
        <v/>
      </c>
      <c r="K1989">
        <f>DAY($F1989)</f>
        <v/>
      </c>
      <c r="L1989">
        <f>IF(MOD($A1989,10)&lt;7,"ФО_01_Крупный","ФО_"&amp;TEXT(MOD($A1989,8)+1,"00"))</f>
        <v/>
      </c>
      <c r="M1989">
        <f>IF($AB1989="Да","Регион_001_Крупный","Регион_"&amp;TEXT(MOD(QUOTIENT($A1989-1,20),180)+1,"000"))</f>
        <v/>
      </c>
      <c r="N1989">
        <f>IF($AB1989="Да","Город_"&amp;TEXT(MOD($A1989-1,250)+1,"0000"),"Город_"&amp;TEXT(MOD($A1989-1,3000)+1,"0000"))</f>
        <v/>
      </c>
      <c r="O1989">
        <f>IF($AB1989="Да","Холдинг_Крупный","Холдинг_"&amp;TEXT(MOD(QUOTIENT($A1989-1,10000),20)+1,"00"))</f>
        <v/>
      </c>
      <c r="P1989">
        <f>IF($AB1989="Да","Организация_Крупная","Организация_"&amp;TEXT(MOD(QUOTIENT($A1989-1,500),600)+1,"000"))</f>
        <v/>
      </c>
      <c r="Q1989">
        <f>"Отдел_"&amp;TEXT(MOD(QUOTIENT($A1989-1,50),100)+1,"000")</f>
        <v/>
      </c>
      <c r="R1989">
        <f>IF($AB1989="Да","Группа_Крупная","Группа_"&amp;TEXT(MOD(QUOTIENT($A1989-1,5000),30)+1,"00"))</f>
        <v/>
      </c>
      <c r="S1989">
        <f>IF($AB1989="Да","Категория_Крупная","Категория_"&amp;TEXT(MOD(QUOTIENT($A1989-1,500),120)+1,"000"))</f>
        <v/>
      </c>
      <c r="T1989">
        <f>IF($AB1989="Да","Подкатегория_Крупная","Подкатегория_"&amp;TEXT(MOD(QUOTIENT($A1989-1,50),300)+1,"000"))</f>
        <v/>
      </c>
      <c r="U1989">
        <f>"SKU_"&amp;TEXT($A1989,"0000000")</f>
        <v/>
      </c>
      <c r="V1989">
        <f>CHOOSE(MOD($A1989-1,4)+1,"Enterprise","SMB","Госсектор","Розница")</f>
        <v/>
      </c>
      <c r="W1989">
        <f>"Клиент_"&amp;TEXT(MOD($A1989-1,20000)+1,"00000")</f>
        <v/>
      </c>
      <c r="X1989">
        <f>CHOOSE(MOD($A1989-1,5)+1,"Портал","API","Импорт","Ручной ввод","Интеграция")</f>
        <v/>
      </c>
      <c r="Y1989" s="8">
        <f>ROUND(1000+MOD($A1989*37,90000)+IF($AB1989="Да",5000,0),2)</f>
        <v/>
      </c>
      <c r="Z1989">
        <f>1+MOD($A1989,20)</f>
        <v/>
      </c>
      <c r="AA1989" s="8">
        <f>ROUND($Y1989*(0.08+MOD($A1989,17)/100),2)</f>
        <v/>
      </c>
      <c r="AB1989">
        <f>IF(MOD($A1989,10)&lt;7,"Да","Нет")</f>
        <v/>
      </c>
      <c r="AC1989">
        <f>$R1989&amp;" / "&amp;$S1989&amp;" / "&amp;$T1989</f>
        <v/>
      </c>
      <c r="AD1989">
        <f>1</f>
        <v/>
      </c>
      <c r="AE1989">
        <f>IF($A1989&lt;=Settings!$B$4,"до 100",IF($A1989&lt;=Settings!$B$5,"до 10 000",IF($A1989&lt;=Settings!$B$6,"до 100 000","100 000+")))</f>
        <v/>
      </c>
    </row>
    <row r="1990">
      <c r="A1990">
        <f>ROW()-1</f>
        <v/>
      </c>
      <c r="B1990">
        <f>IF($A1990&lt;=Settings!$B$4,"small_control",IF($A1990&lt;=Settings!$B$5,"medium_10k",IF($A1990&lt;=Settings!$B$6,"large_100k","extreme_1m")))</f>
        <v/>
      </c>
      <c r="C1990">
        <f>"ORD-"&amp;TEXT(QUOTIENT($A1990-1,3)+1,"0000000")</f>
        <v/>
      </c>
      <c r="D1990">
        <f>"LINE-"&amp;TEXT($A1990,"0000000")</f>
        <v/>
      </c>
      <c r="E1990" s="7">
        <f>Settings!$B$2+$A1990-1</f>
        <v/>
      </c>
      <c r="F1990" s="7">
        <f>Settings!$B$2+MOD($A1990-1,Settings!$B$7)</f>
        <v/>
      </c>
      <c r="G1990">
        <f>YEAR($F1990)</f>
        <v/>
      </c>
      <c r="H1990">
        <f>"Q"&amp;ROUNDUP(MONTH($F1990)/3,0)</f>
        <v/>
      </c>
      <c r="I1990">
        <f>MONTH($F1990)</f>
        <v/>
      </c>
      <c r="J1990">
        <f>CHOOSE(MONTH($F1990),"Январь","Февраль","Март","Апрель","Май","Июнь","Июль","Август","Сентябрь","Октябрь","Ноябрь","Декабрь")</f>
        <v/>
      </c>
      <c r="K1990">
        <f>DAY($F1990)</f>
        <v/>
      </c>
      <c r="L1990">
        <f>IF(MOD($A1990,10)&lt;7,"ФО_01_Крупный","ФО_"&amp;TEXT(MOD($A1990,8)+1,"00"))</f>
        <v/>
      </c>
      <c r="M1990">
        <f>IF($AB1990="Да","Регион_001_Крупный","Регион_"&amp;TEXT(MOD(QUOTIENT($A1990-1,20),180)+1,"000"))</f>
        <v/>
      </c>
      <c r="N1990">
        <f>IF($AB1990="Да","Город_"&amp;TEXT(MOD($A1990-1,250)+1,"0000"),"Город_"&amp;TEXT(MOD($A1990-1,3000)+1,"0000"))</f>
        <v/>
      </c>
      <c r="O1990">
        <f>IF($AB1990="Да","Холдинг_Крупный","Холдинг_"&amp;TEXT(MOD(QUOTIENT($A1990-1,10000),20)+1,"00"))</f>
        <v/>
      </c>
      <c r="P1990">
        <f>IF($AB1990="Да","Организация_Крупная","Организация_"&amp;TEXT(MOD(QUOTIENT($A1990-1,500),600)+1,"000"))</f>
        <v/>
      </c>
      <c r="Q1990">
        <f>"Отдел_"&amp;TEXT(MOD(QUOTIENT($A1990-1,50),100)+1,"000")</f>
        <v/>
      </c>
      <c r="R1990">
        <f>IF($AB1990="Да","Группа_Крупная","Группа_"&amp;TEXT(MOD(QUOTIENT($A1990-1,5000),30)+1,"00"))</f>
        <v/>
      </c>
      <c r="S1990">
        <f>IF($AB1990="Да","Категория_Крупная","Категория_"&amp;TEXT(MOD(QUOTIENT($A1990-1,500),120)+1,"000"))</f>
        <v/>
      </c>
      <c r="T1990">
        <f>IF($AB1990="Да","Подкатегория_Крупная","Подкатегория_"&amp;TEXT(MOD(QUOTIENT($A1990-1,50),300)+1,"000"))</f>
        <v/>
      </c>
      <c r="U1990">
        <f>"SKU_"&amp;TEXT($A1990,"0000000")</f>
        <v/>
      </c>
      <c r="V1990">
        <f>CHOOSE(MOD($A1990-1,4)+1,"Enterprise","SMB","Госсектор","Розница")</f>
        <v/>
      </c>
      <c r="W1990">
        <f>"Клиент_"&amp;TEXT(MOD($A1990-1,20000)+1,"00000")</f>
        <v/>
      </c>
      <c r="X1990">
        <f>CHOOSE(MOD($A1990-1,5)+1,"Портал","API","Импорт","Ручной ввод","Интеграция")</f>
        <v/>
      </c>
      <c r="Y1990" s="8">
        <f>ROUND(1000+MOD($A1990*37,90000)+IF($AB1990="Да",5000,0),2)</f>
        <v/>
      </c>
      <c r="Z1990">
        <f>1+MOD($A1990,20)</f>
        <v/>
      </c>
      <c r="AA1990" s="8">
        <f>ROUND($Y1990*(0.08+MOD($A1990,17)/100),2)</f>
        <v/>
      </c>
      <c r="AB1990">
        <f>IF(MOD($A1990,10)&lt;7,"Да","Нет")</f>
        <v/>
      </c>
      <c r="AC1990">
        <f>$R1990&amp;" / "&amp;$S1990&amp;" / "&amp;$T1990</f>
        <v/>
      </c>
      <c r="AD1990">
        <f>1</f>
        <v/>
      </c>
      <c r="AE1990">
        <f>IF($A1990&lt;=Settings!$B$4,"до 100",IF($A1990&lt;=Settings!$B$5,"до 10 000",IF($A1990&lt;=Settings!$B$6,"до 100 000","100 000+")))</f>
        <v/>
      </c>
    </row>
    <row r="1991">
      <c r="A1991">
        <f>ROW()-1</f>
        <v/>
      </c>
      <c r="B1991">
        <f>IF($A1991&lt;=Settings!$B$4,"small_control",IF($A1991&lt;=Settings!$B$5,"medium_10k",IF($A1991&lt;=Settings!$B$6,"large_100k","extreme_1m")))</f>
        <v/>
      </c>
      <c r="C1991">
        <f>"ORD-"&amp;TEXT(QUOTIENT($A1991-1,3)+1,"0000000")</f>
        <v/>
      </c>
      <c r="D1991">
        <f>"LINE-"&amp;TEXT($A1991,"0000000")</f>
        <v/>
      </c>
      <c r="E1991" s="7">
        <f>Settings!$B$2+$A1991-1</f>
        <v/>
      </c>
      <c r="F1991" s="7">
        <f>Settings!$B$2+MOD($A1991-1,Settings!$B$7)</f>
        <v/>
      </c>
      <c r="G1991">
        <f>YEAR($F1991)</f>
        <v/>
      </c>
      <c r="H1991">
        <f>"Q"&amp;ROUNDUP(MONTH($F1991)/3,0)</f>
        <v/>
      </c>
      <c r="I1991">
        <f>MONTH($F1991)</f>
        <v/>
      </c>
      <c r="J1991">
        <f>CHOOSE(MONTH($F1991),"Январь","Февраль","Март","Апрель","Май","Июнь","Июль","Август","Сентябрь","Октябрь","Ноябрь","Декабрь")</f>
        <v/>
      </c>
      <c r="K1991">
        <f>DAY($F1991)</f>
        <v/>
      </c>
      <c r="L1991">
        <f>IF(MOD($A1991,10)&lt;7,"ФО_01_Крупный","ФО_"&amp;TEXT(MOD($A1991,8)+1,"00"))</f>
        <v/>
      </c>
      <c r="M1991">
        <f>IF($AB1991="Да","Регион_001_Крупный","Регион_"&amp;TEXT(MOD(QUOTIENT($A1991-1,20),180)+1,"000"))</f>
        <v/>
      </c>
      <c r="N1991">
        <f>IF($AB1991="Да","Город_"&amp;TEXT(MOD($A1991-1,250)+1,"0000"),"Город_"&amp;TEXT(MOD($A1991-1,3000)+1,"0000"))</f>
        <v/>
      </c>
      <c r="O1991">
        <f>IF($AB1991="Да","Холдинг_Крупный","Холдинг_"&amp;TEXT(MOD(QUOTIENT($A1991-1,10000),20)+1,"00"))</f>
        <v/>
      </c>
      <c r="P1991">
        <f>IF($AB1991="Да","Организация_Крупная","Организация_"&amp;TEXT(MOD(QUOTIENT($A1991-1,500),600)+1,"000"))</f>
        <v/>
      </c>
      <c r="Q1991">
        <f>"Отдел_"&amp;TEXT(MOD(QUOTIENT($A1991-1,50),100)+1,"000")</f>
        <v/>
      </c>
      <c r="R1991">
        <f>IF($AB1991="Да","Группа_Крупная","Группа_"&amp;TEXT(MOD(QUOTIENT($A1991-1,5000),30)+1,"00"))</f>
        <v/>
      </c>
      <c r="S1991">
        <f>IF($AB1991="Да","Категория_Крупная","Категория_"&amp;TEXT(MOD(QUOTIENT($A1991-1,500),120)+1,"000"))</f>
        <v/>
      </c>
      <c r="T1991">
        <f>IF($AB1991="Да","Подкатегория_Крупная","Подкатегория_"&amp;TEXT(MOD(QUOTIENT($A1991-1,50),300)+1,"000"))</f>
        <v/>
      </c>
      <c r="U1991">
        <f>"SKU_"&amp;TEXT($A1991,"0000000")</f>
        <v/>
      </c>
      <c r="V1991">
        <f>CHOOSE(MOD($A1991-1,4)+1,"Enterprise","SMB","Госсектор","Розница")</f>
        <v/>
      </c>
      <c r="W1991">
        <f>"Клиент_"&amp;TEXT(MOD($A1991-1,20000)+1,"00000")</f>
        <v/>
      </c>
      <c r="X1991">
        <f>CHOOSE(MOD($A1991-1,5)+1,"Портал","API","Импорт","Ручной ввод","Интеграция")</f>
        <v/>
      </c>
      <c r="Y1991" s="8">
        <f>ROUND(1000+MOD($A1991*37,90000)+IF($AB1991="Да",5000,0),2)</f>
        <v/>
      </c>
      <c r="Z1991">
        <f>1+MOD($A1991,20)</f>
        <v/>
      </c>
      <c r="AA1991" s="8">
        <f>ROUND($Y1991*(0.08+MOD($A1991,17)/100),2)</f>
        <v/>
      </c>
      <c r="AB1991">
        <f>IF(MOD($A1991,10)&lt;7,"Да","Нет")</f>
        <v/>
      </c>
      <c r="AC1991">
        <f>$R1991&amp;" / "&amp;$S1991&amp;" / "&amp;$T1991</f>
        <v/>
      </c>
      <c r="AD1991">
        <f>1</f>
        <v/>
      </c>
      <c r="AE1991">
        <f>IF($A1991&lt;=Settings!$B$4,"до 100",IF($A1991&lt;=Settings!$B$5,"до 10 000",IF($A1991&lt;=Settings!$B$6,"до 100 000","100 000+")))</f>
        <v/>
      </c>
    </row>
    <row r="1992">
      <c r="A1992">
        <f>ROW()-1</f>
        <v/>
      </c>
      <c r="B1992">
        <f>IF($A1992&lt;=Settings!$B$4,"small_control",IF($A1992&lt;=Settings!$B$5,"medium_10k",IF($A1992&lt;=Settings!$B$6,"large_100k","extreme_1m")))</f>
        <v/>
      </c>
      <c r="C1992">
        <f>"ORD-"&amp;TEXT(QUOTIENT($A1992-1,3)+1,"0000000")</f>
        <v/>
      </c>
      <c r="D1992">
        <f>"LINE-"&amp;TEXT($A1992,"0000000")</f>
        <v/>
      </c>
      <c r="E1992" s="7">
        <f>Settings!$B$2+$A1992-1</f>
        <v/>
      </c>
      <c r="F1992" s="7">
        <f>Settings!$B$2+MOD($A1992-1,Settings!$B$7)</f>
        <v/>
      </c>
      <c r="G1992">
        <f>YEAR($F1992)</f>
        <v/>
      </c>
      <c r="H1992">
        <f>"Q"&amp;ROUNDUP(MONTH($F1992)/3,0)</f>
        <v/>
      </c>
      <c r="I1992">
        <f>MONTH($F1992)</f>
        <v/>
      </c>
      <c r="J1992">
        <f>CHOOSE(MONTH($F1992),"Январь","Февраль","Март","Апрель","Май","Июнь","Июль","Август","Сентябрь","Октябрь","Ноябрь","Декабрь")</f>
        <v/>
      </c>
      <c r="K1992">
        <f>DAY($F1992)</f>
        <v/>
      </c>
      <c r="L1992">
        <f>IF(MOD($A1992,10)&lt;7,"ФО_01_Крупный","ФО_"&amp;TEXT(MOD($A1992,8)+1,"00"))</f>
        <v/>
      </c>
      <c r="M1992">
        <f>IF($AB1992="Да","Регион_001_Крупный","Регион_"&amp;TEXT(MOD(QUOTIENT($A1992-1,20),180)+1,"000"))</f>
        <v/>
      </c>
      <c r="N1992">
        <f>IF($AB1992="Да","Город_"&amp;TEXT(MOD($A1992-1,250)+1,"0000"),"Город_"&amp;TEXT(MOD($A1992-1,3000)+1,"0000"))</f>
        <v/>
      </c>
      <c r="O1992">
        <f>IF($AB1992="Да","Холдинг_Крупный","Холдинг_"&amp;TEXT(MOD(QUOTIENT($A1992-1,10000),20)+1,"00"))</f>
        <v/>
      </c>
      <c r="P1992">
        <f>IF($AB1992="Да","Организация_Крупная","Организация_"&amp;TEXT(MOD(QUOTIENT($A1992-1,500),600)+1,"000"))</f>
        <v/>
      </c>
      <c r="Q1992">
        <f>"Отдел_"&amp;TEXT(MOD(QUOTIENT($A1992-1,50),100)+1,"000")</f>
        <v/>
      </c>
      <c r="R1992">
        <f>IF($AB1992="Да","Группа_Крупная","Группа_"&amp;TEXT(MOD(QUOTIENT($A1992-1,5000),30)+1,"00"))</f>
        <v/>
      </c>
      <c r="S1992">
        <f>IF($AB1992="Да","Категория_Крупная","Категория_"&amp;TEXT(MOD(QUOTIENT($A1992-1,500),120)+1,"000"))</f>
        <v/>
      </c>
      <c r="T1992">
        <f>IF($AB1992="Да","Подкатегория_Крупная","Подкатегория_"&amp;TEXT(MOD(QUOTIENT($A1992-1,50),300)+1,"000"))</f>
        <v/>
      </c>
      <c r="U1992">
        <f>"SKU_"&amp;TEXT($A1992,"0000000")</f>
        <v/>
      </c>
      <c r="V1992">
        <f>CHOOSE(MOD($A1992-1,4)+1,"Enterprise","SMB","Госсектор","Розница")</f>
        <v/>
      </c>
      <c r="W1992">
        <f>"Клиент_"&amp;TEXT(MOD($A1992-1,20000)+1,"00000")</f>
        <v/>
      </c>
      <c r="X1992">
        <f>CHOOSE(MOD($A1992-1,5)+1,"Портал","API","Импорт","Ручной ввод","Интеграция")</f>
        <v/>
      </c>
      <c r="Y1992" s="8">
        <f>ROUND(1000+MOD($A1992*37,90000)+IF($AB1992="Да",5000,0),2)</f>
        <v/>
      </c>
      <c r="Z1992">
        <f>1+MOD($A1992,20)</f>
        <v/>
      </c>
      <c r="AA1992" s="8">
        <f>ROUND($Y1992*(0.08+MOD($A1992,17)/100),2)</f>
        <v/>
      </c>
      <c r="AB1992">
        <f>IF(MOD($A1992,10)&lt;7,"Да","Нет")</f>
        <v/>
      </c>
      <c r="AC1992">
        <f>$R1992&amp;" / "&amp;$S1992&amp;" / "&amp;$T1992</f>
        <v/>
      </c>
      <c r="AD1992">
        <f>1</f>
        <v/>
      </c>
      <c r="AE1992">
        <f>IF($A1992&lt;=Settings!$B$4,"до 100",IF($A1992&lt;=Settings!$B$5,"до 10 000",IF($A1992&lt;=Settings!$B$6,"до 100 000","100 000+")))</f>
        <v/>
      </c>
    </row>
    <row r="1993">
      <c r="A1993">
        <f>ROW()-1</f>
        <v/>
      </c>
      <c r="B1993">
        <f>IF($A1993&lt;=Settings!$B$4,"small_control",IF($A1993&lt;=Settings!$B$5,"medium_10k",IF($A1993&lt;=Settings!$B$6,"large_100k","extreme_1m")))</f>
        <v/>
      </c>
      <c r="C1993">
        <f>"ORD-"&amp;TEXT(QUOTIENT($A1993-1,3)+1,"0000000")</f>
        <v/>
      </c>
      <c r="D1993">
        <f>"LINE-"&amp;TEXT($A1993,"0000000")</f>
        <v/>
      </c>
      <c r="E1993" s="7">
        <f>Settings!$B$2+$A1993-1</f>
        <v/>
      </c>
      <c r="F1993" s="7">
        <f>Settings!$B$2+MOD($A1993-1,Settings!$B$7)</f>
        <v/>
      </c>
      <c r="G1993">
        <f>YEAR($F1993)</f>
        <v/>
      </c>
      <c r="H1993">
        <f>"Q"&amp;ROUNDUP(MONTH($F1993)/3,0)</f>
        <v/>
      </c>
      <c r="I1993">
        <f>MONTH($F1993)</f>
        <v/>
      </c>
      <c r="J1993">
        <f>CHOOSE(MONTH($F1993),"Январь","Февраль","Март","Апрель","Май","Июнь","Июль","Август","Сентябрь","Октябрь","Ноябрь","Декабрь")</f>
        <v/>
      </c>
      <c r="K1993">
        <f>DAY($F1993)</f>
        <v/>
      </c>
      <c r="L1993">
        <f>IF(MOD($A1993,10)&lt;7,"ФО_01_Крупный","ФО_"&amp;TEXT(MOD($A1993,8)+1,"00"))</f>
        <v/>
      </c>
      <c r="M1993">
        <f>IF($AB1993="Да","Регион_001_Крупный","Регион_"&amp;TEXT(MOD(QUOTIENT($A1993-1,20),180)+1,"000"))</f>
        <v/>
      </c>
      <c r="N1993">
        <f>IF($AB1993="Да","Город_"&amp;TEXT(MOD($A1993-1,250)+1,"0000"),"Город_"&amp;TEXT(MOD($A1993-1,3000)+1,"0000"))</f>
        <v/>
      </c>
      <c r="O1993">
        <f>IF($AB1993="Да","Холдинг_Крупный","Холдинг_"&amp;TEXT(MOD(QUOTIENT($A1993-1,10000),20)+1,"00"))</f>
        <v/>
      </c>
      <c r="P1993">
        <f>IF($AB1993="Да","Организация_Крупная","Организация_"&amp;TEXT(MOD(QUOTIENT($A1993-1,500),600)+1,"000"))</f>
        <v/>
      </c>
      <c r="Q1993">
        <f>"Отдел_"&amp;TEXT(MOD(QUOTIENT($A1993-1,50),100)+1,"000")</f>
        <v/>
      </c>
      <c r="R1993">
        <f>IF($AB1993="Да","Группа_Крупная","Группа_"&amp;TEXT(MOD(QUOTIENT($A1993-1,5000),30)+1,"00"))</f>
        <v/>
      </c>
      <c r="S1993">
        <f>IF($AB1993="Да","Категория_Крупная","Категория_"&amp;TEXT(MOD(QUOTIENT($A1993-1,500),120)+1,"000"))</f>
        <v/>
      </c>
      <c r="T1993">
        <f>IF($AB1993="Да","Подкатегория_Крупная","Подкатегория_"&amp;TEXT(MOD(QUOTIENT($A1993-1,50),300)+1,"000"))</f>
        <v/>
      </c>
      <c r="U1993">
        <f>"SKU_"&amp;TEXT($A1993,"0000000")</f>
        <v/>
      </c>
      <c r="V1993">
        <f>CHOOSE(MOD($A1993-1,4)+1,"Enterprise","SMB","Госсектор","Розница")</f>
        <v/>
      </c>
      <c r="W1993">
        <f>"Клиент_"&amp;TEXT(MOD($A1993-1,20000)+1,"00000")</f>
        <v/>
      </c>
      <c r="X1993">
        <f>CHOOSE(MOD($A1993-1,5)+1,"Портал","API","Импорт","Ручной ввод","Интеграция")</f>
        <v/>
      </c>
      <c r="Y1993" s="8">
        <f>ROUND(1000+MOD($A1993*37,90000)+IF($AB1993="Да",5000,0),2)</f>
        <v/>
      </c>
      <c r="Z1993">
        <f>1+MOD($A1993,20)</f>
        <v/>
      </c>
      <c r="AA1993" s="8">
        <f>ROUND($Y1993*(0.08+MOD($A1993,17)/100),2)</f>
        <v/>
      </c>
      <c r="AB1993">
        <f>IF(MOD($A1993,10)&lt;7,"Да","Нет")</f>
        <v/>
      </c>
      <c r="AC1993">
        <f>$R1993&amp;" / "&amp;$S1993&amp;" / "&amp;$T1993</f>
        <v/>
      </c>
      <c r="AD1993">
        <f>1</f>
        <v/>
      </c>
      <c r="AE1993">
        <f>IF($A1993&lt;=Settings!$B$4,"до 100",IF($A1993&lt;=Settings!$B$5,"до 10 000",IF($A1993&lt;=Settings!$B$6,"до 100 000","100 000+")))</f>
        <v/>
      </c>
    </row>
    <row r="1994">
      <c r="A1994">
        <f>ROW()-1</f>
        <v/>
      </c>
      <c r="B1994">
        <f>IF($A1994&lt;=Settings!$B$4,"small_control",IF($A1994&lt;=Settings!$B$5,"medium_10k",IF($A1994&lt;=Settings!$B$6,"large_100k","extreme_1m")))</f>
        <v/>
      </c>
      <c r="C1994">
        <f>"ORD-"&amp;TEXT(QUOTIENT($A1994-1,3)+1,"0000000")</f>
        <v/>
      </c>
      <c r="D1994">
        <f>"LINE-"&amp;TEXT($A1994,"0000000")</f>
        <v/>
      </c>
      <c r="E1994" s="7">
        <f>Settings!$B$2+$A1994-1</f>
        <v/>
      </c>
      <c r="F1994" s="7">
        <f>Settings!$B$2+MOD($A1994-1,Settings!$B$7)</f>
        <v/>
      </c>
      <c r="G1994">
        <f>YEAR($F1994)</f>
        <v/>
      </c>
      <c r="H1994">
        <f>"Q"&amp;ROUNDUP(MONTH($F1994)/3,0)</f>
        <v/>
      </c>
      <c r="I1994">
        <f>MONTH($F1994)</f>
        <v/>
      </c>
      <c r="J1994">
        <f>CHOOSE(MONTH($F1994),"Январь","Февраль","Март","Апрель","Май","Июнь","Июль","Август","Сентябрь","Октябрь","Ноябрь","Декабрь")</f>
        <v/>
      </c>
      <c r="K1994">
        <f>DAY($F1994)</f>
        <v/>
      </c>
      <c r="L1994">
        <f>IF(MOD($A1994,10)&lt;7,"ФО_01_Крупный","ФО_"&amp;TEXT(MOD($A1994,8)+1,"00"))</f>
        <v/>
      </c>
      <c r="M1994">
        <f>IF($AB1994="Да","Регион_001_Крупный","Регион_"&amp;TEXT(MOD(QUOTIENT($A1994-1,20),180)+1,"000"))</f>
        <v/>
      </c>
      <c r="N1994">
        <f>IF($AB1994="Да","Город_"&amp;TEXT(MOD($A1994-1,250)+1,"0000"),"Город_"&amp;TEXT(MOD($A1994-1,3000)+1,"0000"))</f>
        <v/>
      </c>
      <c r="O1994">
        <f>IF($AB1994="Да","Холдинг_Крупный","Холдинг_"&amp;TEXT(MOD(QUOTIENT($A1994-1,10000),20)+1,"00"))</f>
        <v/>
      </c>
      <c r="P1994">
        <f>IF($AB1994="Да","Организация_Крупная","Организация_"&amp;TEXT(MOD(QUOTIENT($A1994-1,500),600)+1,"000"))</f>
        <v/>
      </c>
      <c r="Q1994">
        <f>"Отдел_"&amp;TEXT(MOD(QUOTIENT($A1994-1,50),100)+1,"000")</f>
        <v/>
      </c>
      <c r="R1994">
        <f>IF($AB1994="Да","Группа_Крупная","Группа_"&amp;TEXT(MOD(QUOTIENT($A1994-1,5000),30)+1,"00"))</f>
        <v/>
      </c>
      <c r="S1994">
        <f>IF($AB1994="Да","Категория_Крупная","Категория_"&amp;TEXT(MOD(QUOTIENT($A1994-1,500),120)+1,"000"))</f>
        <v/>
      </c>
      <c r="T1994">
        <f>IF($AB1994="Да","Подкатегория_Крупная","Подкатегория_"&amp;TEXT(MOD(QUOTIENT($A1994-1,50),300)+1,"000"))</f>
        <v/>
      </c>
      <c r="U1994">
        <f>"SKU_"&amp;TEXT($A1994,"0000000")</f>
        <v/>
      </c>
      <c r="V1994">
        <f>CHOOSE(MOD($A1994-1,4)+1,"Enterprise","SMB","Госсектор","Розница")</f>
        <v/>
      </c>
      <c r="W1994">
        <f>"Клиент_"&amp;TEXT(MOD($A1994-1,20000)+1,"00000")</f>
        <v/>
      </c>
      <c r="X1994">
        <f>CHOOSE(MOD($A1994-1,5)+1,"Портал","API","Импорт","Ручной ввод","Интеграция")</f>
        <v/>
      </c>
      <c r="Y1994" s="8">
        <f>ROUND(1000+MOD($A1994*37,90000)+IF($AB1994="Да",5000,0),2)</f>
        <v/>
      </c>
      <c r="Z1994">
        <f>1+MOD($A1994,20)</f>
        <v/>
      </c>
      <c r="AA1994" s="8">
        <f>ROUND($Y1994*(0.08+MOD($A1994,17)/100),2)</f>
        <v/>
      </c>
      <c r="AB1994">
        <f>IF(MOD($A1994,10)&lt;7,"Да","Нет")</f>
        <v/>
      </c>
      <c r="AC1994">
        <f>$R1994&amp;" / "&amp;$S1994&amp;" / "&amp;$T1994</f>
        <v/>
      </c>
      <c r="AD1994">
        <f>1</f>
        <v/>
      </c>
      <c r="AE1994">
        <f>IF($A1994&lt;=Settings!$B$4,"до 100",IF($A1994&lt;=Settings!$B$5,"до 10 000",IF($A1994&lt;=Settings!$B$6,"до 100 000","100 000+")))</f>
        <v/>
      </c>
    </row>
    <row r="1995">
      <c r="A1995">
        <f>ROW()-1</f>
        <v/>
      </c>
      <c r="B1995">
        <f>IF($A1995&lt;=Settings!$B$4,"small_control",IF($A1995&lt;=Settings!$B$5,"medium_10k",IF($A1995&lt;=Settings!$B$6,"large_100k","extreme_1m")))</f>
        <v/>
      </c>
      <c r="C1995">
        <f>"ORD-"&amp;TEXT(QUOTIENT($A1995-1,3)+1,"0000000")</f>
        <v/>
      </c>
      <c r="D1995">
        <f>"LINE-"&amp;TEXT($A1995,"0000000")</f>
        <v/>
      </c>
      <c r="E1995" s="7">
        <f>Settings!$B$2+$A1995-1</f>
        <v/>
      </c>
      <c r="F1995" s="7">
        <f>Settings!$B$2+MOD($A1995-1,Settings!$B$7)</f>
        <v/>
      </c>
      <c r="G1995">
        <f>YEAR($F1995)</f>
        <v/>
      </c>
      <c r="H1995">
        <f>"Q"&amp;ROUNDUP(MONTH($F1995)/3,0)</f>
        <v/>
      </c>
      <c r="I1995">
        <f>MONTH($F1995)</f>
        <v/>
      </c>
      <c r="J1995">
        <f>CHOOSE(MONTH($F1995),"Январь","Февраль","Март","Апрель","Май","Июнь","Июль","Август","Сентябрь","Октябрь","Ноябрь","Декабрь")</f>
        <v/>
      </c>
      <c r="K1995">
        <f>DAY($F1995)</f>
        <v/>
      </c>
      <c r="L1995">
        <f>IF(MOD($A1995,10)&lt;7,"ФО_01_Крупный","ФО_"&amp;TEXT(MOD($A1995,8)+1,"00"))</f>
        <v/>
      </c>
      <c r="M1995">
        <f>IF($AB1995="Да","Регион_001_Крупный","Регион_"&amp;TEXT(MOD(QUOTIENT($A1995-1,20),180)+1,"000"))</f>
        <v/>
      </c>
      <c r="N1995">
        <f>IF($AB1995="Да","Город_"&amp;TEXT(MOD($A1995-1,250)+1,"0000"),"Город_"&amp;TEXT(MOD($A1995-1,3000)+1,"0000"))</f>
        <v/>
      </c>
      <c r="O1995">
        <f>IF($AB1995="Да","Холдинг_Крупный","Холдинг_"&amp;TEXT(MOD(QUOTIENT($A1995-1,10000),20)+1,"00"))</f>
        <v/>
      </c>
      <c r="P1995">
        <f>IF($AB1995="Да","Организация_Крупная","Организация_"&amp;TEXT(MOD(QUOTIENT($A1995-1,500),600)+1,"000"))</f>
        <v/>
      </c>
      <c r="Q1995">
        <f>"Отдел_"&amp;TEXT(MOD(QUOTIENT($A1995-1,50),100)+1,"000")</f>
        <v/>
      </c>
      <c r="R1995">
        <f>IF($AB1995="Да","Группа_Крупная","Группа_"&amp;TEXT(MOD(QUOTIENT($A1995-1,5000),30)+1,"00"))</f>
        <v/>
      </c>
      <c r="S1995">
        <f>IF($AB1995="Да","Категория_Крупная","Категория_"&amp;TEXT(MOD(QUOTIENT($A1995-1,500),120)+1,"000"))</f>
        <v/>
      </c>
      <c r="T1995">
        <f>IF($AB1995="Да","Подкатегория_Крупная","Подкатегория_"&amp;TEXT(MOD(QUOTIENT($A1995-1,50),300)+1,"000"))</f>
        <v/>
      </c>
      <c r="U1995">
        <f>"SKU_"&amp;TEXT($A1995,"0000000")</f>
        <v/>
      </c>
      <c r="V1995">
        <f>CHOOSE(MOD($A1995-1,4)+1,"Enterprise","SMB","Госсектор","Розница")</f>
        <v/>
      </c>
      <c r="W1995">
        <f>"Клиент_"&amp;TEXT(MOD($A1995-1,20000)+1,"00000")</f>
        <v/>
      </c>
      <c r="X1995">
        <f>CHOOSE(MOD($A1995-1,5)+1,"Портал","API","Импорт","Ручной ввод","Интеграция")</f>
        <v/>
      </c>
      <c r="Y1995" s="8">
        <f>ROUND(1000+MOD($A1995*37,90000)+IF($AB1995="Да",5000,0),2)</f>
        <v/>
      </c>
      <c r="Z1995">
        <f>1+MOD($A1995,20)</f>
        <v/>
      </c>
      <c r="AA1995" s="8">
        <f>ROUND($Y1995*(0.08+MOD($A1995,17)/100),2)</f>
        <v/>
      </c>
      <c r="AB1995">
        <f>IF(MOD($A1995,10)&lt;7,"Да","Нет")</f>
        <v/>
      </c>
      <c r="AC1995">
        <f>$R1995&amp;" / "&amp;$S1995&amp;" / "&amp;$T1995</f>
        <v/>
      </c>
      <c r="AD1995">
        <f>1</f>
        <v/>
      </c>
      <c r="AE1995">
        <f>IF($A1995&lt;=Settings!$B$4,"до 100",IF($A1995&lt;=Settings!$B$5,"до 10 000",IF($A1995&lt;=Settings!$B$6,"до 100 000","100 000+")))</f>
        <v/>
      </c>
    </row>
    <row r="1996">
      <c r="A1996">
        <f>ROW()-1</f>
        <v/>
      </c>
      <c r="B1996">
        <f>IF($A1996&lt;=Settings!$B$4,"small_control",IF($A1996&lt;=Settings!$B$5,"medium_10k",IF($A1996&lt;=Settings!$B$6,"large_100k","extreme_1m")))</f>
        <v/>
      </c>
      <c r="C1996">
        <f>"ORD-"&amp;TEXT(QUOTIENT($A1996-1,3)+1,"0000000")</f>
        <v/>
      </c>
      <c r="D1996">
        <f>"LINE-"&amp;TEXT($A1996,"0000000")</f>
        <v/>
      </c>
      <c r="E1996" s="7">
        <f>Settings!$B$2+$A1996-1</f>
        <v/>
      </c>
      <c r="F1996" s="7">
        <f>Settings!$B$2+MOD($A1996-1,Settings!$B$7)</f>
        <v/>
      </c>
      <c r="G1996">
        <f>YEAR($F1996)</f>
        <v/>
      </c>
      <c r="H1996">
        <f>"Q"&amp;ROUNDUP(MONTH($F1996)/3,0)</f>
        <v/>
      </c>
      <c r="I1996">
        <f>MONTH($F1996)</f>
        <v/>
      </c>
      <c r="J1996">
        <f>CHOOSE(MONTH($F1996),"Январь","Февраль","Март","Апрель","Май","Июнь","Июль","Август","Сентябрь","Октябрь","Ноябрь","Декабрь")</f>
        <v/>
      </c>
      <c r="K1996">
        <f>DAY($F1996)</f>
        <v/>
      </c>
      <c r="L1996">
        <f>IF(MOD($A1996,10)&lt;7,"ФО_01_Крупный","ФО_"&amp;TEXT(MOD($A1996,8)+1,"00"))</f>
        <v/>
      </c>
      <c r="M1996">
        <f>IF($AB1996="Да","Регион_001_Крупный","Регион_"&amp;TEXT(MOD(QUOTIENT($A1996-1,20),180)+1,"000"))</f>
        <v/>
      </c>
      <c r="N1996">
        <f>IF($AB1996="Да","Город_"&amp;TEXT(MOD($A1996-1,250)+1,"0000"),"Город_"&amp;TEXT(MOD($A1996-1,3000)+1,"0000"))</f>
        <v/>
      </c>
      <c r="O1996">
        <f>IF($AB1996="Да","Холдинг_Крупный","Холдинг_"&amp;TEXT(MOD(QUOTIENT($A1996-1,10000),20)+1,"00"))</f>
        <v/>
      </c>
      <c r="P1996">
        <f>IF($AB1996="Да","Организация_Крупная","Организация_"&amp;TEXT(MOD(QUOTIENT($A1996-1,500),600)+1,"000"))</f>
        <v/>
      </c>
      <c r="Q1996">
        <f>"Отдел_"&amp;TEXT(MOD(QUOTIENT($A1996-1,50),100)+1,"000")</f>
        <v/>
      </c>
      <c r="R1996">
        <f>IF($AB1996="Да","Группа_Крупная","Группа_"&amp;TEXT(MOD(QUOTIENT($A1996-1,5000),30)+1,"00"))</f>
        <v/>
      </c>
      <c r="S1996">
        <f>IF($AB1996="Да","Категория_Крупная","Категория_"&amp;TEXT(MOD(QUOTIENT($A1996-1,500),120)+1,"000"))</f>
        <v/>
      </c>
      <c r="T1996">
        <f>IF($AB1996="Да","Подкатегория_Крупная","Подкатегория_"&amp;TEXT(MOD(QUOTIENT($A1996-1,50),300)+1,"000"))</f>
        <v/>
      </c>
      <c r="U1996">
        <f>"SKU_"&amp;TEXT($A1996,"0000000")</f>
        <v/>
      </c>
      <c r="V1996">
        <f>CHOOSE(MOD($A1996-1,4)+1,"Enterprise","SMB","Госсектор","Розница")</f>
        <v/>
      </c>
      <c r="W1996">
        <f>"Клиент_"&amp;TEXT(MOD($A1996-1,20000)+1,"00000")</f>
        <v/>
      </c>
      <c r="X1996">
        <f>CHOOSE(MOD($A1996-1,5)+1,"Портал","API","Импорт","Ручной ввод","Интеграция")</f>
        <v/>
      </c>
      <c r="Y1996" s="8">
        <f>ROUND(1000+MOD($A1996*37,90000)+IF($AB1996="Да",5000,0),2)</f>
        <v/>
      </c>
      <c r="Z1996">
        <f>1+MOD($A1996,20)</f>
        <v/>
      </c>
      <c r="AA1996" s="8">
        <f>ROUND($Y1996*(0.08+MOD($A1996,17)/100),2)</f>
        <v/>
      </c>
      <c r="AB1996">
        <f>IF(MOD($A1996,10)&lt;7,"Да","Нет")</f>
        <v/>
      </c>
      <c r="AC1996">
        <f>$R1996&amp;" / "&amp;$S1996&amp;" / "&amp;$T1996</f>
        <v/>
      </c>
      <c r="AD1996">
        <f>1</f>
        <v/>
      </c>
      <c r="AE1996">
        <f>IF($A1996&lt;=Settings!$B$4,"до 100",IF($A1996&lt;=Settings!$B$5,"до 10 000",IF($A1996&lt;=Settings!$B$6,"до 100 000","100 000+")))</f>
        <v/>
      </c>
    </row>
    <row r="1997">
      <c r="A1997">
        <f>ROW()-1</f>
        <v/>
      </c>
      <c r="B1997">
        <f>IF($A1997&lt;=Settings!$B$4,"small_control",IF($A1997&lt;=Settings!$B$5,"medium_10k",IF($A1997&lt;=Settings!$B$6,"large_100k","extreme_1m")))</f>
        <v/>
      </c>
      <c r="C1997">
        <f>"ORD-"&amp;TEXT(QUOTIENT($A1997-1,3)+1,"0000000")</f>
        <v/>
      </c>
      <c r="D1997">
        <f>"LINE-"&amp;TEXT($A1997,"0000000")</f>
        <v/>
      </c>
      <c r="E1997" s="7">
        <f>Settings!$B$2+$A1997-1</f>
        <v/>
      </c>
      <c r="F1997" s="7">
        <f>Settings!$B$2+MOD($A1997-1,Settings!$B$7)</f>
        <v/>
      </c>
      <c r="G1997">
        <f>YEAR($F1997)</f>
        <v/>
      </c>
      <c r="H1997">
        <f>"Q"&amp;ROUNDUP(MONTH($F1997)/3,0)</f>
        <v/>
      </c>
      <c r="I1997">
        <f>MONTH($F1997)</f>
        <v/>
      </c>
      <c r="J1997">
        <f>CHOOSE(MONTH($F1997),"Январь","Февраль","Март","Апрель","Май","Июнь","Июль","Август","Сентябрь","Октябрь","Ноябрь","Декабрь")</f>
        <v/>
      </c>
      <c r="K1997">
        <f>DAY($F1997)</f>
        <v/>
      </c>
      <c r="L1997">
        <f>IF(MOD($A1997,10)&lt;7,"ФО_01_Крупный","ФО_"&amp;TEXT(MOD($A1997,8)+1,"00"))</f>
        <v/>
      </c>
      <c r="M1997">
        <f>IF($AB1997="Да","Регион_001_Крупный","Регион_"&amp;TEXT(MOD(QUOTIENT($A1997-1,20),180)+1,"000"))</f>
        <v/>
      </c>
      <c r="N1997">
        <f>IF($AB1997="Да","Город_"&amp;TEXT(MOD($A1997-1,250)+1,"0000"),"Город_"&amp;TEXT(MOD($A1997-1,3000)+1,"0000"))</f>
        <v/>
      </c>
      <c r="O1997">
        <f>IF($AB1997="Да","Холдинг_Крупный","Холдинг_"&amp;TEXT(MOD(QUOTIENT($A1997-1,10000),20)+1,"00"))</f>
        <v/>
      </c>
      <c r="P1997">
        <f>IF($AB1997="Да","Организация_Крупная","Организация_"&amp;TEXT(MOD(QUOTIENT($A1997-1,500),600)+1,"000"))</f>
        <v/>
      </c>
      <c r="Q1997">
        <f>"Отдел_"&amp;TEXT(MOD(QUOTIENT($A1997-1,50),100)+1,"000")</f>
        <v/>
      </c>
      <c r="R1997">
        <f>IF($AB1997="Да","Группа_Крупная","Группа_"&amp;TEXT(MOD(QUOTIENT($A1997-1,5000),30)+1,"00"))</f>
        <v/>
      </c>
      <c r="S1997">
        <f>IF($AB1997="Да","Категория_Крупная","Категория_"&amp;TEXT(MOD(QUOTIENT($A1997-1,500),120)+1,"000"))</f>
        <v/>
      </c>
      <c r="T1997">
        <f>IF($AB1997="Да","Подкатегория_Крупная","Подкатегория_"&amp;TEXT(MOD(QUOTIENT($A1997-1,50),300)+1,"000"))</f>
        <v/>
      </c>
      <c r="U1997">
        <f>"SKU_"&amp;TEXT($A1997,"0000000")</f>
        <v/>
      </c>
      <c r="V1997">
        <f>CHOOSE(MOD($A1997-1,4)+1,"Enterprise","SMB","Госсектор","Розница")</f>
        <v/>
      </c>
      <c r="W1997">
        <f>"Клиент_"&amp;TEXT(MOD($A1997-1,20000)+1,"00000")</f>
        <v/>
      </c>
      <c r="X1997">
        <f>CHOOSE(MOD($A1997-1,5)+1,"Портал","API","Импорт","Ручной ввод","Интеграция")</f>
        <v/>
      </c>
      <c r="Y1997" s="8">
        <f>ROUND(1000+MOD($A1997*37,90000)+IF($AB1997="Да",5000,0),2)</f>
        <v/>
      </c>
      <c r="Z1997">
        <f>1+MOD($A1997,20)</f>
        <v/>
      </c>
      <c r="AA1997" s="8">
        <f>ROUND($Y1997*(0.08+MOD($A1997,17)/100),2)</f>
        <v/>
      </c>
      <c r="AB1997">
        <f>IF(MOD($A1997,10)&lt;7,"Да","Нет")</f>
        <v/>
      </c>
      <c r="AC1997">
        <f>$R1997&amp;" / "&amp;$S1997&amp;" / "&amp;$T1997</f>
        <v/>
      </c>
      <c r="AD1997">
        <f>1</f>
        <v/>
      </c>
      <c r="AE1997">
        <f>IF($A1997&lt;=Settings!$B$4,"до 100",IF($A1997&lt;=Settings!$B$5,"до 10 000",IF($A1997&lt;=Settings!$B$6,"до 100 000","100 000+")))</f>
        <v/>
      </c>
    </row>
    <row r="1998">
      <c r="A1998">
        <f>ROW()-1</f>
        <v/>
      </c>
      <c r="B1998">
        <f>IF($A1998&lt;=Settings!$B$4,"small_control",IF($A1998&lt;=Settings!$B$5,"medium_10k",IF($A1998&lt;=Settings!$B$6,"large_100k","extreme_1m")))</f>
        <v/>
      </c>
      <c r="C1998">
        <f>"ORD-"&amp;TEXT(QUOTIENT($A1998-1,3)+1,"0000000")</f>
        <v/>
      </c>
      <c r="D1998">
        <f>"LINE-"&amp;TEXT($A1998,"0000000")</f>
        <v/>
      </c>
      <c r="E1998" s="7">
        <f>Settings!$B$2+$A1998-1</f>
        <v/>
      </c>
      <c r="F1998" s="7">
        <f>Settings!$B$2+MOD($A1998-1,Settings!$B$7)</f>
        <v/>
      </c>
      <c r="G1998">
        <f>YEAR($F1998)</f>
        <v/>
      </c>
      <c r="H1998">
        <f>"Q"&amp;ROUNDUP(MONTH($F1998)/3,0)</f>
        <v/>
      </c>
      <c r="I1998">
        <f>MONTH($F1998)</f>
        <v/>
      </c>
      <c r="J1998">
        <f>CHOOSE(MONTH($F1998),"Январь","Февраль","Март","Апрель","Май","Июнь","Июль","Август","Сентябрь","Октябрь","Ноябрь","Декабрь")</f>
        <v/>
      </c>
      <c r="K1998">
        <f>DAY($F1998)</f>
        <v/>
      </c>
      <c r="L1998">
        <f>IF(MOD($A1998,10)&lt;7,"ФО_01_Крупный","ФО_"&amp;TEXT(MOD($A1998,8)+1,"00"))</f>
        <v/>
      </c>
      <c r="M1998">
        <f>IF($AB1998="Да","Регион_001_Крупный","Регион_"&amp;TEXT(MOD(QUOTIENT($A1998-1,20),180)+1,"000"))</f>
        <v/>
      </c>
      <c r="N1998">
        <f>IF($AB1998="Да","Город_"&amp;TEXT(MOD($A1998-1,250)+1,"0000"),"Город_"&amp;TEXT(MOD($A1998-1,3000)+1,"0000"))</f>
        <v/>
      </c>
      <c r="O1998">
        <f>IF($AB1998="Да","Холдинг_Крупный","Холдинг_"&amp;TEXT(MOD(QUOTIENT($A1998-1,10000),20)+1,"00"))</f>
        <v/>
      </c>
      <c r="P1998">
        <f>IF($AB1998="Да","Организация_Крупная","Организация_"&amp;TEXT(MOD(QUOTIENT($A1998-1,500),600)+1,"000"))</f>
        <v/>
      </c>
      <c r="Q1998">
        <f>"Отдел_"&amp;TEXT(MOD(QUOTIENT($A1998-1,50),100)+1,"000")</f>
        <v/>
      </c>
      <c r="R1998">
        <f>IF($AB1998="Да","Группа_Крупная","Группа_"&amp;TEXT(MOD(QUOTIENT($A1998-1,5000),30)+1,"00"))</f>
        <v/>
      </c>
      <c r="S1998">
        <f>IF($AB1998="Да","Категория_Крупная","Категория_"&amp;TEXT(MOD(QUOTIENT($A1998-1,500),120)+1,"000"))</f>
        <v/>
      </c>
      <c r="T1998">
        <f>IF($AB1998="Да","Подкатегория_Крупная","Подкатегория_"&amp;TEXT(MOD(QUOTIENT($A1998-1,50),300)+1,"000"))</f>
        <v/>
      </c>
      <c r="U1998">
        <f>"SKU_"&amp;TEXT($A1998,"0000000")</f>
        <v/>
      </c>
      <c r="V1998">
        <f>CHOOSE(MOD($A1998-1,4)+1,"Enterprise","SMB","Госсектор","Розница")</f>
        <v/>
      </c>
      <c r="W1998">
        <f>"Клиент_"&amp;TEXT(MOD($A1998-1,20000)+1,"00000")</f>
        <v/>
      </c>
      <c r="X1998">
        <f>CHOOSE(MOD($A1998-1,5)+1,"Портал","API","Импорт","Ручной ввод","Интеграция")</f>
        <v/>
      </c>
      <c r="Y1998" s="8">
        <f>ROUND(1000+MOD($A1998*37,90000)+IF($AB1998="Да",5000,0),2)</f>
        <v/>
      </c>
      <c r="Z1998">
        <f>1+MOD($A1998,20)</f>
        <v/>
      </c>
      <c r="AA1998" s="8">
        <f>ROUND($Y1998*(0.08+MOD($A1998,17)/100),2)</f>
        <v/>
      </c>
      <c r="AB1998">
        <f>IF(MOD($A1998,10)&lt;7,"Да","Нет")</f>
        <v/>
      </c>
      <c r="AC1998">
        <f>$R1998&amp;" / "&amp;$S1998&amp;" / "&amp;$T1998</f>
        <v/>
      </c>
      <c r="AD1998">
        <f>1</f>
        <v/>
      </c>
      <c r="AE1998">
        <f>IF($A1998&lt;=Settings!$B$4,"до 100",IF($A1998&lt;=Settings!$B$5,"до 10 000",IF($A1998&lt;=Settings!$B$6,"до 100 000","100 000+")))</f>
        <v/>
      </c>
    </row>
    <row r="1999">
      <c r="A1999">
        <f>ROW()-1</f>
        <v/>
      </c>
      <c r="B1999">
        <f>IF($A1999&lt;=Settings!$B$4,"small_control",IF($A1999&lt;=Settings!$B$5,"medium_10k",IF($A1999&lt;=Settings!$B$6,"large_100k","extreme_1m")))</f>
        <v/>
      </c>
      <c r="C1999">
        <f>"ORD-"&amp;TEXT(QUOTIENT($A1999-1,3)+1,"0000000")</f>
        <v/>
      </c>
      <c r="D1999">
        <f>"LINE-"&amp;TEXT($A1999,"0000000")</f>
        <v/>
      </c>
      <c r="E1999" s="7">
        <f>Settings!$B$2+$A1999-1</f>
        <v/>
      </c>
      <c r="F1999" s="7">
        <f>Settings!$B$2+MOD($A1999-1,Settings!$B$7)</f>
        <v/>
      </c>
      <c r="G1999">
        <f>YEAR($F1999)</f>
        <v/>
      </c>
      <c r="H1999">
        <f>"Q"&amp;ROUNDUP(MONTH($F1999)/3,0)</f>
        <v/>
      </c>
      <c r="I1999">
        <f>MONTH($F1999)</f>
        <v/>
      </c>
      <c r="J1999">
        <f>CHOOSE(MONTH($F1999),"Январь","Февраль","Март","Апрель","Май","Июнь","Июль","Август","Сентябрь","Октябрь","Ноябрь","Декабрь")</f>
        <v/>
      </c>
      <c r="K1999">
        <f>DAY($F1999)</f>
        <v/>
      </c>
      <c r="L1999">
        <f>IF(MOD($A1999,10)&lt;7,"ФО_01_Крупный","ФО_"&amp;TEXT(MOD($A1999,8)+1,"00"))</f>
        <v/>
      </c>
      <c r="M1999">
        <f>IF($AB1999="Да","Регион_001_Крупный","Регион_"&amp;TEXT(MOD(QUOTIENT($A1999-1,20),180)+1,"000"))</f>
        <v/>
      </c>
      <c r="N1999">
        <f>IF($AB1999="Да","Город_"&amp;TEXT(MOD($A1999-1,250)+1,"0000"),"Город_"&amp;TEXT(MOD($A1999-1,3000)+1,"0000"))</f>
        <v/>
      </c>
      <c r="O1999">
        <f>IF($AB1999="Да","Холдинг_Крупный","Холдинг_"&amp;TEXT(MOD(QUOTIENT($A1999-1,10000),20)+1,"00"))</f>
        <v/>
      </c>
      <c r="P1999">
        <f>IF($AB1999="Да","Организация_Крупная","Организация_"&amp;TEXT(MOD(QUOTIENT($A1999-1,500),600)+1,"000"))</f>
        <v/>
      </c>
      <c r="Q1999">
        <f>"Отдел_"&amp;TEXT(MOD(QUOTIENT($A1999-1,50),100)+1,"000")</f>
        <v/>
      </c>
      <c r="R1999">
        <f>IF($AB1999="Да","Группа_Крупная","Группа_"&amp;TEXT(MOD(QUOTIENT($A1999-1,5000),30)+1,"00"))</f>
        <v/>
      </c>
      <c r="S1999">
        <f>IF($AB1999="Да","Категория_Крупная","Категория_"&amp;TEXT(MOD(QUOTIENT($A1999-1,500),120)+1,"000"))</f>
        <v/>
      </c>
      <c r="T1999">
        <f>IF($AB1999="Да","Подкатегория_Крупная","Подкатегория_"&amp;TEXT(MOD(QUOTIENT($A1999-1,50),300)+1,"000"))</f>
        <v/>
      </c>
      <c r="U1999">
        <f>"SKU_"&amp;TEXT($A1999,"0000000")</f>
        <v/>
      </c>
      <c r="V1999">
        <f>CHOOSE(MOD($A1999-1,4)+1,"Enterprise","SMB","Госсектор","Розница")</f>
        <v/>
      </c>
      <c r="W1999">
        <f>"Клиент_"&amp;TEXT(MOD($A1999-1,20000)+1,"00000")</f>
        <v/>
      </c>
      <c r="X1999">
        <f>CHOOSE(MOD($A1999-1,5)+1,"Портал","API","Импорт","Ручной ввод","Интеграция")</f>
        <v/>
      </c>
      <c r="Y1999" s="8">
        <f>ROUND(1000+MOD($A1999*37,90000)+IF($AB1999="Да",5000,0),2)</f>
        <v/>
      </c>
      <c r="Z1999">
        <f>1+MOD($A1999,20)</f>
        <v/>
      </c>
      <c r="AA1999" s="8">
        <f>ROUND($Y1999*(0.08+MOD($A1999,17)/100),2)</f>
        <v/>
      </c>
      <c r="AB1999">
        <f>IF(MOD($A1999,10)&lt;7,"Да","Нет")</f>
        <v/>
      </c>
      <c r="AC1999">
        <f>$R1999&amp;" / "&amp;$S1999&amp;" / "&amp;$T1999</f>
        <v/>
      </c>
      <c r="AD1999">
        <f>1</f>
        <v/>
      </c>
      <c r="AE1999">
        <f>IF($A1999&lt;=Settings!$B$4,"до 100",IF($A1999&lt;=Settings!$B$5,"до 10 000",IF($A1999&lt;=Settings!$B$6,"до 100 000","100 000+")))</f>
        <v/>
      </c>
    </row>
    <row r="2000">
      <c r="A2000">
        <f>ROW()-1</f>
        <v/>
      </c>
      <c r="B2000">
        <f>IF($A2000&lt;=Settings!$B$4,"small_control",IF($A2000&lt;=Settings!$B$5,"medium_10k",IF($A2000&lt;=Settings!$B$6,"large_100k","extreme_1m")))</f>
        <v/>
      </c>
      <c r="C2000">
        <f>"ORD-"&amp;TEXT(QUOTIENT($A2000-1,3)+1,"0000000")</f>
        <v/>
      </c>
      <c r="D2000">
        <f>"LINE-"&amp;TEXT($A2000,"0000000")</f>
        <v/>
      </c>
      <c r="E2000" s="7">
        <f>Settings!$B$2+$A2000-1</f>
        <v/>
      </c>
      <c r="F2000" s="7">
        <f>Settings!$B$2+MOD($A2000-1,Settings!$B$7)</f>
        <v/>
      </c>
      <c r="G2000">
        <f>YEAR($F2000)</f>
        <v/>
      </c>
      <c r="H2000">
        <f>"Q"&amp;ROUNDUP(MONTH($F2000)/3,0)</f>
        <v/>
      </c>
      <c r="I2000">
        <f>MONTH($F2000)</f>
        <v/>
      </c>
      <c r="J2000">
        <f>CHOOSE(MONTH($F2000),"Январь","Февраль","Март","Апрель","Май","Июнь","Июль","Август","Сентябрь","Октябрь","Ноябрь","Декабрь")</f>
        <v/>
      </c>
      <c r="K2000">
        <f>DAY($F2000)</f>
        <v/>
      </c>
      <c r="L2000">
        <f>IF(MOD($A2000,10)&lt;7,"ФО_01_Крупный","ФО_"&amp;TEXT(MOD($A2000,8)+1,"00"))</f>
        <v/>
      </c>
      <c r="M2000">
        <f>IF($AB2000="Да","Регион_001_Крупный","Регион_"&amp;TEXT(MOD(QUOTIENT($A2000-1,20),180)+1,"000"))</f>
        <v/>
      </c>
      <c r="N2000">
        <f>IF($AB2000="Да","Город_"&amp;TEXT(MOD($A2000-1,250)+1,"0000"),"Город_"&amp;TEXT(MOD($A2000-1,3000)+1,"0000"))</f>
        <v/>
      </c>
      <c r="O2000">
        <f>IF($AB2000="Да","Холдинг_Крупный","Холдинг_"&amp;TEXT(MOD(QUOTIENT($A2000-1,10000),20)+1,"00"))</f>
        <v/>
      </c>
      <c r="P2000">
        <f>IF($AB2000="Да","Организация_Крупная","Организация_"&amp;TEXT(MOD(QUOTIENT($A2000-1,500),600)+1,"000"))</f>
        <v/>
      </c>
      <c r="Q2000">
        <f>"Отдел_"&amp;TEXT(MOD(QUOTIENT($A2000-1,50),100)+1,"000")</f>
        <v/>
      </c>
      <c r="R2000">
        <f>IF($AB2000="Да","Группа_Крупная","Группа_"&amp;TEXT(MOD(QUOTIENT($A2000-1,5000),30)+1,"00"))</f>
        <v/>
      </c>
      <c r="S2000">
        <f>IF($AB2000="Да","Категория_Крупная","Категория_"&amp;TEXT(MOD(QUOTIENT($A2000-1,500),120)+1,"000"))</f>
        <v/>
      </c>
      <c r="T2000">
        <f>IF($AB2000="Да","Подкатегория_Крупная","Подкатегория_"&amp;TEXT(MOD(QUOTIENT($A2000-1,50),300)+1,"000"))</f>
        <v/>
      </c>
      <c r="U2000">
        <f>"SKU_"&amp;TEXT($A2000,"0000000")</f>
        <v/>
      </c>
      <c r="V2000">
        <f>CHOOSE(MOD($A2000-1,4)+1,"Enterprise","SMB","Госсектор","Розница")</f>
        <v/>
      </c>
      <c r="W2000">
        <f>"Клиент_"&amp;TEXT(MOD($A2000-1,20000)+1,"00000")</f>
        <v/>
      </c>
      <c r="X2000">
        <f>CHOOSE(MOD($A2000-1,5)+1,"Портал","API","Импорт","Ручной ввод","Интеграция")</f>
        <v/>
      </c>
      <c r="Y2000" s="8">
        <f>ROUND(1000+MOD($A2000*37,90000)+IF($AB2000="Да",5000,0),2)</f>
        <v/>
      </c>
      <c r="Z2000">
        <f>1+MOD($A2000,20)</f>
        <v/>
      </c>
      <c r="AA2000" s="8">
        <f>ROUND($Y2000*(0.08+MOD($A2000,17)/100),2)</f>
        <v/>
      </c>
      <c r="AB2000">
        <f>IF(MOD($A2000,10)&lt;7,"Да","Нет")</f>
        <v/>
      </c>
      <c r="AC2000">
        <f>$R2000&amp;" / "&amp;$S2000&amp;" / "&amp;$T2000</f>
        <v/>
      </c>
      <c r="AD2000">
        <f>1</f>
        <v/>
      </c>
      <c r="AE2000">
        <f>IF($A2000&lt;=Settings!$B$4,"до 100",IF($A2000&lt;=Settings!$B$5,"до 10 000",IF($A2000&lt;=Settings!$B$6,"до 100 000","100 000+")))</f>
        <v/>
      </c>
    </row>
    <row r="2001">
      <c r="A2001">
        <f>ROW()-1</f>
        <v/>
      </c>
      <c r="B2001">
        <f>IF($A2001&lt;=Settings!$B$4,"small_control",IF($A2001&lt;=Settings!$B$5,"medium_10k",IF($A2001&lt;=Settings!$B$6,"large_100k","extreme_1m")))</f>
        <v/>
      </c>
      <c r="C2001">
        <f>"ORD-"&amp;TEXT(QUOTIENT($A2001-1,3)+1,"0000000")</f>
        <v/>
      </c>
      <c r="D2001">
        <f>"LINE-"&amp;TEXT($A2001,"0000000")</f>
        <v/>
      </c>
      <c r="E2001" s="7">
        <f>Settings!$B$2+$A2001-1</f>
        <v/>
      </c>
      <c r="F2001" s="7">
        <f>Settings!$B$2+MOD($A2001-1,Settings!$B$7)</f>
        <v/>
      </c>
      <c r="G2001">
        <f>YEAR($F2001)</f>
        <v/>
      </c>
      <c r="H2001">
        <f>"Q"&amp;ROUNDUP(MONTH($F2001)/3,0)</f>
        <v/>
      </c>
      <c r="I2001">
        <f>MONTH($F2001)</f>
        <v/>
      </c>
      <c r="J2001">
        <f>CHOOSE(MONTH($F2001),"Январь","Февраль","Март","Апрель","Май","Июнь","Июль","Август","Сентябрь","Октябрь","Ноябрь","Декабрь")</f>
        <v/>
      </c>
      <c r="K2001">
        <f>DAY($F2001)</f>
        <v/>
      </c>
      <c r="L2001">
        <f>IF(MOD($A2001,10)&lt;7,"ФО_01_Крупный","ФО_"&amp;TEXT(MOD($A2001,8)+1,"00"))</f>
        <v/>
      </c>
      <c r="M2001">
        <f>IF($AB2001="Да","Регион_001_Крупный","Регион_"&amp;TEXT(MOD(QUOTIENT($A2001-1,20),180)+1,"000"))</f>
        <v/>
      </c>
      <c r="N2001">
        <f>IF($AB2001="Да","Город_"&amp;TEXT(MOD($A2001-1,250)+1,"0000"),"Город_"&amp;TEXT(MOD($A2001-1,3000)+1,"0000"))</f>
        <v/>
      </c>
      <c r="O2001">
        <f>IF($AB2001="Да","Холдинг_Крупный","Холдинг_"&amp;TEXT(MOD(QUOTIENT($A2001-1,10000),20)+1,"00"))</f>
        <v/>
      </c>
      <c r="P2001">
        <f>IF($AB2001="Да","Организация_Крупная","Организация_"&amp;TEXT(MOD(QUOTIENT($A2001-1,500),600)+1,"000"))</f>
        <v/>
      </c>
      <c r="Q2001">
        <f>"Отдел_"&amp;TEXT(MOD(QUOTIENT($A2001-1,50),100)+1,"000")</f>
        <v/>
      </c>
      <c r="R2001">
        <f>IF($AB2001="Да","Группа_Крупная","Группа_"&amp;TEXT(MOD(QUOTIENT($A2001-1,5000),30)+1,"00"))</f>
        <v/>
      </c>
      <c r="S2001">
        <f>IF($AB2001="Да","Категория_Крупная","Категория_"&amp;TEXT(MOD(QUOTIENT($A2001-1,500),120)+1,"000"))</f>
        <v/>
      </c>
      <c r="T2001">
        <f>IF($AB2001="Да","Подкатегория_Крупная","Подкатегория_"&amp;TEXT(MOD(QUOTIENT($A2001-1,50),300)+1,"000"))</f>
        <v/>
      </c>
      <c r="U2001">
        <f>"SKU_"&amp;TEXT($A2001,"0000000")</f>
        <v/>
      </c>
      <c r="V2001">
        <f>CHOOSE(MOD($A2001-1,4)+1,"Enterprise","SMB","Госсектор","Розница")</f>
        <v/>
      </c>
      <c r="W2001">
        <f>"Клиент_"&amp;TEXT(MOD($A2001-1,20000)+1,"00000")</f>
        <v/>
      </c>
      <c r="X2001">
        <f>CHOOSE(MOD($A2001-1,5)+1,"Портал","API","Импорт","Ручной ввод","Интеграция")</f>
        <v/>
      </c>
      <c r="Y2001" s="8">
        <f>ROUND(1000+MOD($A2001*37,90000)+IF($AB2001="Да",5000,0),2)</f>
        <v/>
      </c>
      <c r="Z2001">
        <f>1+MOD($A2001,20)</f>
        <v/>
      </c>
      <c r="AA2001" s="8">
        <f>ROUND($Y2001*(0.08+MOD($A2001,17)/100),2)</f>
        <v/>
      </c>
      <c r="AB2001">
        <f>IF(MOD($A2001,10)&lt;7,"Да","Нет")</f>
        <v/>
      </c>
      <c r="AC2001">
        <f>$R2001&amp;" / "&amp;$S2001&amp;" / "&amp;$T2001</f>
        <v/>
      </c>
      <c r="AD2001">
        <f>1</f>
        <v/>
      </c>
      <c r="AE2001">
        <f>IF($A2001&lt;=Settings!$B$4,"до 100",IF($A2001&lt;=Settings!$B$5,"до 10 000",IF($A2001&lt;=Settings!$B$6,"до 100 000","100 000+")))</f>
        <v/>
      </c>
    </row>
    <row r="2002">
      <c r="A2002">
        <f>ROW()-1</f>
        <v/>
      </c>
      <c r="B2002">
        <f>IF($A2002&lt;=Settings!$B$4,"small_control",IF($A2002&lt;=Settings!$B$5,"medium_10k",IF($A2002&lt;=Settings!$B$6,"large_100k","extreme_1m")))</f>
        <v/>
      </c>
      <c r="C2002">
        <f>"ORD-"&amp;TEXT(QUOTIENT($A2002-1,3)+1,"0000000")</f>
        <v/>
      </c>
      <c r="D2002">
        <f>"LINE-"&amp;TEXT($A2002,"0000000")</f>
        <v/>
      </c>
      <c r="E2002" s="7">
        <f>Settings!$B$2+$A2002-1</f>
        <v/>
      </c>
      <c r="F2002" s="7">
        <f>Settings!$B$2+MOD($A2002-1,Settings!$B$7)</f>
        <v/>
      </c>
      <c r="G2002">
        <f>YEAR($F2002)</f>
        <v/>
      </c>
      <c r="H2002">
        <f>"Q"&amp;ROUNDUP(MONTH($F2002)/3,0)</f>
        <v/>
      </c>
      <c r="I2002">
        <f>MONTH($F2002)</f>
        <v/>
      </c>
      <c r="J2002">
        <f>CHOOSE(MONTH($F2002),"Январь","Февраль","Март","Апрель","Май","Июнь","Июль","Август","Сентябрь","Октябрь","Ноябрь","Декабрь")</f>
        <v/>
      </c>
      <c r="K2002">
        <f>DAY($F2002)</f>
        <v/>
      </c>
      <c r="L2002">
        <f>IF(MOD($A2002,10)&lt;7,"ФО_01_Крупный","ФО_"&amp;TEXT(MOD($A2002,8)+1,"00"))</f>
        <v/>
      </c>
      <c r="M2002">
        <f>IF($AB2002="Да","Регион_001_Крупный","Регион_"&amp;TEXT(MOD(QUOTIENT($A2002-1,20),180)+1,"000"))</f>
        <v/>
      </c>
      <c r="N2002">
        <f>IF($AB2002="Да","Город_"&amp;TEXT(MOD($A2002-1,250)+1,"0000"),"Город_"&amp;TEXT(MOD($A2002-1,3000)+1,"0000"))</f>
        <v/>
      </c>
      <c r="O2002">
        <f>IF($AB2002="Да","Холдинг_Крупный","Холдинг_"&amp;TEXT(MOD(QUOTIENT($A2002-1,10000),20)+1,"00"))</f>
        <v/>
      </c>
      <c r="P2002">
        <f>IF($AB2002="Да","Организация_Крупная","Организация_"&amp;TEXT(MOD(QUOTIENT($A2002-1,500),600)+1,"000"))</f>
        <v/>
      </c>
      <c r="Q2002">
        <f>"Отдел_"&amp;TEXT(MOD(QUOTIENT($A2002-1,50),100)+1,"000")</f>
        <v/>
      </c>
      <c r="R2002">
        <f>IF($AB2002="Да","Группа_Крупная","Группа_"&amp;TEXT(MOD(QUOTIENT($A2002-1,5000),30)+1,"00"))</f>
        <v/>
      </c>
      <c r="S2002">
        <f>IF($AB2002="Да","Категория_Крупная","Категория_"&amp;TEXT(MOD(QUOTIENT($A2002-1,500),120)+1,"000"))</f>
        <v/>
      </c>
      <c r="T2002">
        <f>IF($AB2002="Да","Подкатегория_Крупная","Подкатегория_"&amp;TEXT(MOD(QUOTIENT($A2002-1,50),300)+1,"000"))</f>
        <v/>
      </c>
      <c r="U2002">
        <f>"SKU_"&amp;TEXT($A2002,"0000000")</f>
        <v/>
      </c>
      <c r="V2002">
        <f>CHOOSE(MOD($A2002-1,4)+1,"Enterprise","SMB","Госсектор","Розница")</f>
        <v/>
      </c>
      <c r="W2002">
        <f>"Клиент_"&amp;TEXT(MOD($A2002-1,20000)+1,"00000")</f>
        <v/>
      </c>
      <c r="X2002">
        <f>CHOOSE(MOD($A2002-1,5)+1,"Портал","API","Импорт","Ручной ввод","Интеграция")</f>
        <v/>
      </c>
      <c r="Y2002" s="8">
        <f>ROUND(1000+MOD($A2002*37,90000)+IF($AB2002="Да",5000,0),2)</f>
        <v/>
      </c>
      <c r="Z2002">
        <f>1+MOD($A2002,20)</f>
        <v/>
      </c>
      <c r="AA2002" s="8">
        <f>ROUND($Y2002*(0.08+MOD($A2002,17)/100),2)</f>
        <v/>
      </c>
      <c r="AB2002">
        <f>IF(MOD($A2002,10)&lt;7,"Да","Нет")</f>
        <v/>
      </c>
      <c r="AC2002">
        <f>$R2002&amp;" / "&amp;$S2002&amp;" / "&amp;$T2002</f>
        <v/>
      </c>
      <c r="AD2002">
        <f>1</f>
        <v/>
      </c>
      <c r="AE2002">
        <f>IF($A2002&lt;=Settings!$B$4,"до 100",IF($A2002&lt;=Settings!$B$5,"до 10 000",IF($A2002&lt;=Settings!$B$6,"до 100 000","100 000+")))</f>
        <v/>
      </c>
    </row>
    <row r="2003">
      <c r="A2003">
        <f>ROW()-1</f>
        <v/>
      </c>
      <c r="B2003">
        <f>IF($A2003&lt;=Settings!$B$4,"small_control",IF($A2003&lt;=Settings!$B$5,"medium_10k",IF($A2003&lt;=Settings!$B$6,"large_100k","extreme_1m")))</f>
        <v/>
      </c>
      <c r="C2003">
        <f>"ORD-"&amp;TEXT(QUOTIENT($A2003-1,3)+1,"0000000")</f>
        <v/>
      </c>
      <c r="D2003">
        <f>"LINE-"&amp;TEXT($A2003,"0000000")</f>
        <v/>
      </c>
      <c r="E2003" s="7">
        <f>Settings!$B$2+$A2003-1</f>
        <v/>
      </c>
      <c r="F2003" s="7">
        <f>Settings!$B$2+MOD($A2003-1,Settings!$B$7)</f>
        <v/>
      </c>
      <c r="G2003">
        <f>YEAR($F2003)</f>
        <v/>
      </c>
      <c r="H2003">
        <f>"Q"&amp;ROUNDUP(MONTH($F2003)/3,0)</f>
        <v/>
      </c>
      <c r="I2003">
        <f>MONTH($F2003)</f>
        <v/>
      </c>
      <c r="J2003">
        <f>CHOOSE(MONTH($F2003),"Январь","Февраль","Март","Апрель","Май","Июнь","Июль","Август","Сентябрь","Октябрь","Ноябрь","Декабрь")</f>
        <v/>
      </c>
      <c r="K2003">
        <f>DAY($F2003)</f>
        <v/>
      </c>
      <c r="L2003">
        <f>IF(MOD($A2003,10)&lt;7,"ФО_01_Крупный","ФО_"&amp;TEXT(MOD($A2003,8)+1,"00"))</f>
        <v/>
      </c>
      <c r="M2003">
        <f>IF($AB2003="Да","Регион_001_Крупный","Регион_"&amp;TEXT(MOD(QUOTIENT($A2003-1,20),180)+1,"000"))</f>
        <v/>
      </c>
      <c r="N2003">
        <f>IF($AB2003="Да","Город_"&amp;TEXT(MOD($A2003-1,250)+1,"0000"),"Город_"&amp;TEXT(MOD($A2003-1,3000)+1,"0000"))</f>
        <v/>
      </c>
      <c r="O2003">
        <f>IF($AB2003="Да","Холдинг_Крупный","Холдинг_"&amp;TEXT(MOD(QUOTIENT($A2003-1,10000),20)+1,"00"))</f>
        <v/>
      </c>
      <c r="P2003">
        <f>IF($AB2003="Да","Организация_Крупная","Организация_"&amp;TEXT(MOD(QUOTIENT($A2003-1,500),600)+1,"000"))</f>
        <v/>
      </c>
      <c r="Q2003">
        <f>"Отдел_"&amp;TEXT(MOD(QUOTIENT($A2003-1,50),100)+1,"000")</f>
        <v/>
      </c>
      <c r="R2003">
        <f>IF($AB2003="Да","Группа_Крупная","Группа_"&amp;TEXT(MOD(QUOTIENT($A2003-1,5000),30)+1,"00"))</f>
        <v/>
      </c>
      <c r="S2003">
        <f>IF($AB2003="Да","Категория_Крупная","Категория_"&amp;TEXT(MOD(QUOTIENT($A2003-1,500),120)+1,"000"))</f>
        <v/>
      </c>
      <c r="T2003">
        <f>IF($AB2003="Да","Подкатегория_Крупная","Подкатегория_"&amp;TEXT(MOD(QUOTIENT($A2003-1,50),300)+1,"000"))</f>
        <v/>
      </c>
      <c r="U2003">
        <f>"SKU_"&amp;TEXT($A2003,"0000000")</f>
        <v/>
      </c>
      <c r="V2003">
        <f>CHOOSE(MOD($A2003-1,4)+1,"Enterprise","SMB","Госсектор","Розница")</f>
        <v/>
      </c>
      <c r="W2003">
        <f>"Клиент_"&amp;TEXT(MOD($A2003-1,20000)+1,"00000")</f>
        <v/>
      </c>
      <c r="X2003">
        <f>CHOOSE(MOD($A2003-1,5)+1,"Портал","API","Импорт","Ручной ввод","Интеграция")</f>
        <v/>
      </c>
      <c r="Y2003" s="8">
        <f>ROUND(1000+MOD($A2003*37,90000)+IF($AB2003="Да",5000,0),2)</f>
        <v/>
      </c>
      <c r="Z2003">
        <f>1+MOD($A2003,20)</f>
        <v/>
      </c>
      <c r="AA2003" s="8">
        <f>ROUND($Y2003*(0.08+MOD($A2003,17)/100),2)</f>
        <v/>
      </c>
      <c r="AB2003">
        <f>IF(MOD($A2003,10)&lt;7,"Да","Нет")</f>
        <v/>
      </c>
      <c r="AC2003">
        <f>$R2003&amp;" / "&amp;$S2003&amp;" / "&amp;$T2003</f>
        <v/>
      </c>
      <c r="AD2003">
        <f>1</f>
        <v/>
      </c>
      <c r="AE2003">
        <f>IF($A2003&lt;=Settings!$B$4,"до 100",IF($A2003&lt;=Settings!$B$5,"до 10 000",IF($A2003&lt;=Settings!$B$6,"до 100 000","100 000+")))</f>
        <v/>
      </c>
    </row>
    <row r="2004">
      <c r="A2004">
        <f>ROW()-1</f>
        <v/>
      </c>
      <c r="B2004">
        <f>IF($A2004&lt;=Settings!$B$4,"small_control",IF($A2004&lt;=Settings!$B$5,"medium_10k",IF($A2004&lt;=Settings!$B$6,"large_100k","extreme_1m")))</f>
        <v/>
      </c>
      <c r="C2004">
        <f>"ORD-"&amp;TEXT(QUOTIENT($A2004-1,3)+1,"0000000")</f>
        <v/>
      </c>
      <c r="D2004">
        <f>"LINE-"&amp;TEXT($A2004,"0000000")</f>
        <v/>
      </c>
      <c r="E2004" s="7">
        <f>Settings!$B$2+$A2004-1</f>
        <v/>
      </c>
      <c r="F2004" s="7">
        <f>Settings!$B$2+MOD($A2004-1,Settings!$B$7)</f>
        <v/>
      </c>
      <c r="G2004">
        <f>YEAR($F2004)</f>
        <v/>
      </c>
      <c r="H2004">
        <f>"Q"&amp;ROUNDUP(MONTH($F2004)/3,0)</f>
        <v/>
      </c>
      <c r="I2004">
        <f>MONTH($F2004)</f>
        <v/>
      </c>
      <c r="J2004">
        <f>CHOOSE(MONTH($F2004),"Январь","Февраль","Март","Апрель","Май","Июнь","Июль","Август","Сентябрь","Октябрь","Ноябрь","Декабрь")</f>
        <v/>
      </c>
      <c r="K2004">
        <f>DAY($F2004)</f>
        <v/>
      </c>
      <c r="L2004">
        <f>IF(MOD($A2004,10)&lt;7,"ФО_01_Крупный","ФО_"&amp;TEXT(MOD($A2004,8)+1,"00"))</f>
        <v/>
      </c>
      <c r="M2004">
        <f>IF($AB2004="Да","Регион_001_Крупный","Регион_"&amp;TEXT(MOD(QUOTIENT($A2004-1,20),180)+1,"000"))</f>
        <v/>
      </c>
      <c r="N2004">
        <f>IF($AB2004="Да","Город_"&amp;TEXT(MOD($A2004-1,250)+1,"0000"),"Город_"&amp;TEXT(MOD($A2004-1,3000)+1,"0000"))</f>
        <v/>
      </c>
      <c r="O2004">
        <f>IF($AB2004="Да","Холдинг_Крупный","Холдинг_"&amp;TEXT(MOD(QUOTIENT($A2004-1,10000),20)+1,"00"))</f>
        <v/>
      </c>
      <c r="P2004">
        <f>IF($AB2004="Да","Организация_Крупная","Организация_"&amp;TEXT(MOD(QUOTIENT($A2004-1,500),600)+1,"000"))</f>
        <v/>
      </c>
      <c r="Q2004">
        <f>"Отдел_"&amp;TEXT(MOD(QUOTIENT($A2004-1,50),100)+1,"000")</f>
        <v/>
      </c>
      <c r="R2004">
        <f>IF($AB2004="Да","Группа_Крупная","Группа_"&amp;TEXT(MOD(QUOTIENT($A2004-1,5000),30)+1,"00"))</f>
        <v/>
      </c>
      <c r="S2004">
        <f>IF($AB2004="Да","Категория_Крупная","Категория_"&amp;TEXT(MOD(QUOTIENT($A2004-1,500),120)+1,"000"))</f>
        <v/>
      </c>
      <c r="T2004">
        <f>IF($AB2004="Да","Подкатегория_Крупная","Подкатегория_"&amp;TEXT(MOD(QUOTIENT($A2004-1,50),300)+1,"000"))</f>
        <v/>
      </c>
      <c r="U2004">
        <f>"SKU_"&amp;TEXT($A2004,"0000000")</f>
        <v/>
      </c>
      <c r="V2004">
        <f>CHOOSE(MOD($A2004-1,4)+1,"Enterprise","SMB","Госсектор","Розница")</f>
        <v/>
      </c>
      <c r="W2004">
        <f>"Клиент_"&amp;TEXT(MOD($A2004-1,20000)+1,"00000")</f>
        <v/>
      </c>
      <c r="X2004">
        <f>CHOOSE(MOD($A2004-1,5)+1,"Портал","API","Импорт","Ручной ввод","Интеграция")</f>
        <v/>
      </c>
      <c r="Y2004" s="8">
        <f>ROUND(1000+MOD($A2004*37,90000)+IF($AB2004="Да",5000,0),2)</f>
        <v/>
      </c>
      <c r="Z2004">
        <f>1+MOD($A2004,20)</f>
        <v/>
      </c>
      <c r="AA2004" s="8">
        <f>ROUND($Y2004*(0.08+MOD($A2004,17)/100),2)</f>
        <v/>
      </c>
      <c r="AB2004">
        <f>IF(MOD($A2004,10)&lt;7,"Да","Нет")</f>
        <v/>
      </c>
      <c r="AC2004">
        <f>$R2004&amp;" / "&amp;$S2004&amp;" / "&amp;$T2004</f>
        <v/>
      </c>
      <c r="AD2004">
        <f>1</f>
        <v/>
      </c>
      <c r="AE2004">
        <f>IF($A2004&lt;=Settings!$B$4,"до 100",IF($A2004&lt;=Settings!$B$5,"до 10 000",IF($A2004&lt;=Settings!$B$6,"до 100 000","100 000+")))</f>
        <v/>
      </c>
    </row>
    <row r="2005">
      <c r="A2005">
        <f>ROW()-1</f>
        <v/>
      </c>
      <c r="B2005">
        <f>IF($A2005&lt;=Settings!$B$4,"small_control",IF($A2005&lt;=Settings!$B$5,"medium_10k",IF($A2005&lt;=Settings!$B$6,"large_100k","extreme_1m")))</f>
        <v/>
      </c>
      <c r="C2005">
        <f>"ORD-"&amp;TEXT(QUOTIENT($A2005-1,3)+1,"0000000")</f>
        <v/>
      </c>
      <c r="D2005">
        <f>"LINE-"&amp;TEXT($A2005,"0000000")</f>
        <v/>
      </c>
      <c r="E2005" s="7">
        <f>Settings!$B$2+$A2005-1</f>
        <v/>
      </c>
      <c r="F2005" s="7">
        <f>Settings!$B$2+MOD($A2005-1,Settings!$B$7)</f>
        <v/>
      </c>
      <c r="G2005">
        <f>YEAR($F2005)</f>
        <v/>
      </c>
      <c r="H2005">
        <f>"Q"&amp;ROUNDUP(MONTH($F2005)/3,0)</f>
        <v/>
      </c>
      <c r="I2005">
        <f>MONTH($F2005)</f>
        <v/>
      </c>
      <c r="J2005">
        <f>CHOOSE(MONTH($F2005),"Январь","Февраль","Март","Апрель","Май","Июнь","Июль","Август","Сентябрь","Октябрь","Ноябрь","Декабрь")</f>
        <v/>
      </c>
      <c r="K2005">
        <f>DAY($F2005)</f>
        <v/>
      </c>
      <c r="L2005">
        <f>IF(MOD($A2005,10)&lt;7,"ФО_01_Крупный","ФО_"&amp;TEXT(MOD($A2005,8)+1,"00"))</f>
        <v/>
      </c>
      <c r="M2005">
        <f>IF($AB2005="Да","Регион_001_Крупный","Регион_"&amp;TEXT(MOD(QUOTIENT($A2005-1,20),180)+1,"000"))</f>
        <v/>
      </c>
      <c r="N2005">
        <f>IF($AB2005="Да","Город_"&amp;TEXT(MOD($A2005-1,250)+1,"0000"),"Город_"&amp;TEXT(MOD($A2005-1,3000)+1,"0000"))</f>
        <v/>
      </c>
      <c r="O2005">
        <f>IF($AB2005="Да","Холдинг_Крупный","Холдинг_"&amp;TEXT(MOD(QUOTIENT($A2005-1,10000),20)+1,"00"))</f>
        <v/>
      </c>
      <c r="P2005">
        <f>IF($AB2005="Да","Организация_Крупная","Организация_"&amp;TEXT(MOD(QUOTIENT($A2005-1,500),600)+1,"000"))</f>
        <v/>
      </c>
      <c r="Q2005">
        <f>"Отдел_"&amp;TEXT(MOD(QUOTIENT($A2005-1,50),100)+1,"000")</f>
        <v/>
      </c>
      <c r="R2005">
        <f>IF($AB2005="Да","Группа_Крупная","Группа_"&amp;TEXT(MOD(QUOTIENT($A2005-1,5000),30)+1,"00"))</f>
        <v/>
      </c>
      <c r="S2005">
        <f>IF($AB2005="Да","Категория_Крупная","Категория_"&amp;TEXT(MOD(QUOTIENT($A2005-1,500),120)+1,"000"))</f>
        <v/>
      </c>
      <c r="T2005">
        <f>IF($AB2005="Да","Подкатегория_Крупная","Подкатегория_"&amp;TEXT(MOD(QUOTIENT($A2005-1,50),300)+1,"000"))</f>
        <v/>
      </c>
      <c r="U2005">
        <f>"SKU_"&amp;TEXT($A2005,"0000000")</f>
        <v/>
      </c>
      <c r="V2005">
        <f>CHOOSE(MOD($A2005-1,4)+1,"Enterprise","SMB","Госсектор","Розница")</f>
        <v/>
      </c>
      <c r="W2005">
        <f>"Клиент_"&amp;TEXT(MOD($A2005-1,20000)+1,"00000")</f>
        <v/>
      </c>
      <c r="X2005">
        <f>CHOOSE(MOD($A2005-1,5)+1,"Портал","API","Импорт","Ручной ввод","Интеграция")</f>
        <v/>
      </c>
      <c r="Y2005" s="8">
        <f>ROUND(1000+MOD($A2005*37,90000)+IF($AB2005="Да",5000,0),2)</f>
        <v/>
      </c>
      <c r="Z2005">
        <f>1+MOD($A2005,20)</f>
        <v/>
      </c>
      <c r="AA2005" s="8">
        <f>ROUND($Y2005*(0.08+MOD($A2005,17)/100),2)</f>
        <v/>
      </c>
      <c r="AB2005">
        <f>IF(MOD($A2005,10)&lt;7,"Да","Нет")</f>
        <v/>
      </c>
      <c r="AC2005">
        <f>$R2005&amp;" / "&amp;$S2005&amp;" / "&amp;$T2005</f>
        <v/>
      </c>
      <c r="AD2005">
        <f>1</f>
        <v/>
      </c>
      <c r="AE2005">
        <f>IF($A2005&lt;=Settings!$B$4,"до 100",IF($A2005&lt;=Settings!$B$5,"до 10 000",IF($A2005&lt;=Settings!$B$6,"до 100 000","100 000+")))</f>
        <v/>
      </c>
    </row>
    <row r="2006">
      <c r="A2006">
        <f>ROW()-1</f>
        <v/>
      </c>
      <c r="B2006">
        <f>IF($A2006&lt;=Settings!$B$4,"small_control",IF($A2006&lt;=Settings!$B$5,"medium_10k",IF($A2006&lt;=Settings!$B$6,"large_100k","extreme_1m")))</f>
        <v/>
      </c>
      <c r="C2006">
        <f>"ORD-"&amp;TEXT(QUOTIENT($A2006-1,3)+1,"0000000")</f>
        <v/>
      </c>
      <c r="D2006">
        <f>"LINE-"&amp;TEXT($A2006,"0000000")</f>
        <v/>
      </c>
      <c r="E2006" s="7">
        <f>Settings!$B$2+$A2006-1</f>
        <v/>
      </c>
      <c r="F2006" s="7">
        <f>Settings!$B$2+MOD($A2006-1,Settings!$B$7)</f>
        <v/>
      </c>
      <c r="G2006">
        <f>YEAR($F2006)</f>
        <v/>
      </c>
      <c r="H2006">
        <f>"Q"&amp;ROUNDUP(MONTH($F2006)/3,0)</f>
        <v/>
      </c>
      <c r="I2006">
        <f>MONTH($F2006)</f>
        <v/>
      </c>
      <c r="J2006">
        <f>CHOOSE(MONTH($F2006),"Январь","Февраль","Март","Апрель","Май","Июнь","Июль","Август","Сентябрь","Октябрь","Ноябрь","Декабрь")</f>
        <v/>
      </c>
      <c r="K2006">
        <f>DAY($F2006)</f>
        <v/>
      </c>
      <c r="L2006">
        <f>IF(MOD($A2006,10)&lt;7,"ФО_01_Крупный","ФО_"&amp;TEXT(MOD($A2006,8)+1,"00"))</f>
        <v/>
      </c>
      <c r="M2006">
        <f>IF($AB2006="Да","Регион_001_Крупный","Регион_"&amp;TEXT(MOD(QUOTIENT($A2006-1,20),180)+1,"000"))</f>
        <v/>
      </c>
      <c r="N2006">
        <f>IF($AB2006="Да","Город_"&amp;TEXT(MOD($A2006-1,250)+1,"0000"),"Город_"&amp;TEXT(MOD($A2006-1,3000)+1,"0000"))</f>
        <v/>
      </c>
      <c r="O2006">
        <f>IF($AB2006="Да","Холдинг_Крупный","Холдинг_"&amp;TEXT(MOD(QUOTIENT($A2006-1,10000),20)+1,"00"))</f>
        <v/>
      </c>
      <c r="P2006">
        <f>IF($AB2006="Да","Организация_Крупная","Организация_"&amp;TEXT(MOD(QUOTIENT($A2006-1,500),600)+1,"000"))</f>
        <v/>
      </c>
      <c r="Q2006">
        <f>"Отдел_"&amp;TEXT(MOD(QUOTIENT($A2006-1,50),100)+1,"000")</f>
        <v/>
      </c>
      <c r="R2006">
        <f>IF($AB2006="Да","Группа_Крупная","Группа_"&amp;TEXT(MOD(QUOTIENT($A2006-1,5000),30)+1,"00"))</f>
        <v/>
      </c>
      <c r="S2006">
        <f>IF($AB2006="Да","Категория_Крупная","Категория_"&amp;TEXT(MOD(QUOTIENT($A2006-1,500),120)+1,"000"))</f>
        <v/>
      </c>
      <c r="T2006">
        <f>IF($AB2006="Да","Подкатегория_Крупная","Подкатегория_"&amp;TEXT(MOD(QUOTIENT($A2006-1,50),300)+1,"000"))</f>
        <v/>
      </c>
      <c r="U2006">
        <f>"SKU_"&amp;TEXT($A2006,"0000000")</f>
        <v/>
      </c>
      <c r="V2006">
        <f>CHOOSE(MOD($A2006-1,4)+1,"Enterprise","SMB","Госсектор","Розница")</f>
        <v/>
      </c>
      <c r="W2006">
        <f>"Клиент_"&amp;TEXT(MOD($A2006-1,20000)+1,"00000")</f>
        <v/>
      </c>
      <c r="X2006">
        <f>CHOOSE(MOD($A2006-1,5)+1,"Портал","API","Импорт","Ручной ввод","Интеграция")</f>
        <v/>
      </c>
      <c r="Y2006" s="8">
        <f>ROUND(1000+MOD($A2006*37,90000)+IF($AB2006="Да",5000,0),2)</f>
        <v/>
      </c>
      <c r="Z2006">
        <f>1+MOD($A2006,20)</f>
        <v/>
      </c>
      <c r="AA2006" s="8">
        <f>ROUND($Y2006*(0.08+MOD($A2006,17)/100),2)</f>
        <v/>
      </c>
      <c r="AB2006">
        <f>IF(MOD($A2006,10)&lt;7,"Да","Нет")</f>
        <v/>
      </c>
      <c r="AC2006">
        <f>$R2006&amp;" / "&amp;$S2006&amp;" / "&amp;$T2006</f>
        <v/>
      </c>
      <c r="AD2006">
        <f>1</f>
        <v/>
      </c>
      <c r="AE2006">
        <f>IF($A2006&lt;=Settings!$B$4,"до 100",IF($A2006&lt;=Settings!$B$5,"до 10 000",IF($A2006&lt;=Settings!$B$6,"до 100 000","100 000+")))</f>
        <v/>
      </c>
    </row>
    <row r="2007">
      <c r="A2007">
        <f>ROW()-1</f>
        <v/>
      </c>
      <c r="B2007">
        <f>IF($A2007&lt;=Settings!$B$4,"small_control",IF($A2007&lt;=Settings!$B$5,"medium_10k",IF($A2007&lt;=Settings!$B$6,"large_100k","extreme_1m")))</f>
        <v/>
      </c>
      <c r="C2007">
        <f>"ORD-"&amp;TEXT(QUOTIENT($A2007-1,3)+1,"0000000")</f>
        <v/>
      </c>
      <c r="D2007">
        <f>"LINE-"&amp;TEXT($A2007,"0000000")</f>
        <v/>
      </c>
      <c r="E2007" s="7">
        <f>Settings!$B$2+$A2007-1</f>
        <v/>
      </c>
      <c r="F2007" s="7">
        <f>Settings!$B$2+MOD($A2007-1,Settings!$B$7)</f>
        <v/>
      </c>
      <c r="G2007">
        <f>YEAR($F2007)</f>
        <v/>
      </c>
      <c r="H2007">
        <f>"Q"&amp;ROUNDUP(MONTH($F2007)/3,0)</f>
        <v/>
      </c>
      <c r="I2007">
        <f>MONTH($F2007)</f>
        <v/>
      </c>
      <c r="J2007">
        <f>CHOOSE(MONTH($F2007),"Январь","Февраль","Март","Апрель","Май","Июнь","Июль","Август","Сентябрь","Октябрь","Ноябрь","Декабрь")</f>
        <v/>
      </c>
      <c r="K2007">
        <f>DAY($F2007)</f>
        <v/>
      </c>
      <c r="L2007">
        <f>IF(MOD($A2007,10)&lt;7,"ФО_01_Крупный","ФО_"&amp;TEXT(MOD($A2007,8)+1,"00"))</f>
        <v/>
      </c>
      <c r="M2007">
        <f>IF($AB2007="Да","Регион_001_Крупный","Регион_"&amp;TEXT(MOD(QUOTIENT($A2007-1,20),180)+1,"000"))</f>
        <v/>
      </c>
      <c r="N2007">
        <f>IF($AB2007="Да","Город_"&amp;TEXT(MOD($A2007-1,250)+1,"0000"),"Город_"&amp;TEXT(MOD($A2007-1,3000)+1,"0000"))</f>
        <v/>
      </c>
      <c r="O2007">
        <f>IF($AB2007="Да","Холдинг_Крупный","Холдинг_"&amp;TEXT(MOD(QUOTIENT($A2007-1,10000),20)+1,"00"))</f>
        <v/>
      </c>
      <c r="P2007">
        <f>IF($AB2007="Да","Организация_Крупная","Организация_"&amp;TEXT(MOD(QUOTIENT($A2007-1,500),600)+1,"000"))</f>
        <v/>
      </c>
      <c r="Q2007">
        <f>"Отдел_"&amp;TEXT(MOD(QUOTIENT($A2007-1,50),100)+1,"000")</f>
        <v/>
      </c>
      <c r="R2007">
        <f>IF($AB2007="Да","Группа_Крупная","Группа_"&amp;TEXT(MOD(QUOTIENT($A2007-1,5000),30)+1,"00"))</f>
        <v/>
      </c>
      <c r="S2007">
        <f>IF($AB2007="Да","Категория_Крупная","Категория_"&amp;TEXT(MOD(QUOTIENT($A2007-1,500),120)+1,"000"))</f>
        <v/>
      </c>
      <c r="T2007">
        <f>IF($AB2007="Да","Подкатегория_Крупная","Подкатегория_"&amp;TEXT(MOD(QUOTIENT($A2007-1,50),300)+1,"000"))</f>
        <v/>
      </c>
      <c r="U2007">
        <f>"SKU_"&amp;TEXT($A2007,"0000000")</f>
        <v/>
      </c>
      <c r="V2007">
        <f>CHOOSE(MOD($A2007-1,4)+1,"Enterprise","SMB","Госсектор","Розница")</f>
        <v/>
      </c>
      <c r="W2007">
        <f>"Клиент_"&amp;TEXT(MOD($A2007-1,20000)+1,"00000")</f>
        <v/>
      </c>
      <c r="X2007">
        <f>CHOOSE(MOD($A2007-1,5)+1,"Портал","API","Импорт","Ручной ввод","Интеграция")</f>
        <v/>
      </c>
      <c r="Y2007" s="8">
        <f>ROUND(1000+MOD($A2007*37,90000)+IF($AB2007="Да",5000,0),2)</f>
        <v/>
      </c>
      <c r="Z2007">
        <f>1+MOD($A2007,20)</f>
        <v/>
      </c>
      <c r="AA2007" s="8">
        <f>ROUND($Y2007*(0.08+MOD($A2007,17)/100),2)</f>
        <v/>
      </c>
      <c r="AB2007">
        <f>IF(MOD($A2007,10)&lt;7,"Да","Нет")</f>
        <v/>
      </c>
      <c r="AC2007">
        <f>$R2007&amp;" / "&amp;$S2007&amp;" / "&amp;$T2007</f>
        <v/>
      </c>
      <c r="AD2007">
        <f>1</f>
        <v/>
      </c>
      <c r="AE2007">
        <f>IF($A2007&lt;=Settings!$B$4,"до 100",IF($A2007&lt;=Settings!$B$5,"до 10 000",IF($A2007&lt;=Settings!$B$6,"до 100 000","100 000+")))</f>
        <v/>
      </c>
    </row>
    <row r="2008">
      <c r="A2008">
        <f>ROW()-1</f>
        <v/>
      </c>
      <c r="B2008">
        <f>IF($A2008&lt;=Settings!$B$4,"small_control",IF($A2008&lt;=Settings!$B$5,"medium_10k",IF($A2008&lt;=Settings!$B$6,"large_100k","extreme_1m")))</f>
        <v/>
      </c>
      <c r="C2008">
        <f>"ORD-"&amp;TEXT(QUOTIENT($A2008-1,3)+1,"0000000")</f>
        <v/>
      </c>
      <c r="D2008">
        <f>"LINE-"&amp;TEXT($A2008,"0000000")</f>
        <v/>
      </c>
      <c r="E2008" s="7">
        <f>Settings!$B$2+$A2008-1</f>
        <v/>
      </c>
      <c r="F2008" s="7">
        <f>Settings!$B$2+MOD($A2008-1,Settings!$B$7)</f>
        <v/>
      </c>
      <c r="G2008">
        <f>YEAR($F2008)</f>
        <v/>
      </c>
      <c r="H2008">
        <f>"Q"&amp;ROUNDUP(MONTH($F2008)/3,0)</f>
        <v/>
      </c>
      <c r="I2008">
        <f>MONTH($F2008)</f>
        <v/>
      </c>
      <c r="J2008">
        <f>CHOOSE(MONTH($F2008),"Январь","Февраль","Март","Апрель","Май","Июнь","Июль","Август","Сентябрь","Октябрь","Ноябрь","Декабрь")</f>
        <v/>
      </c>
      <c r="K2008">
        <f>DAY($F2008)</f>
        <v/>
      </c>
      <c r="L2008">
        <f>IF(MOD($A2008,10)&lt;7,"ФО_01_Крупный","ФО_"&amp;TEXT(MOD($A2008,8)+1,"00"))</f>
        <v/>
      </c>
      <c r="M2008">
        <f>IF($AB2008="Да","Регион_001_Крупный","Регион_"&amp;TEXT(MOD(QUOTIENT($A2008-1,20),180)+1,"000"))</f>
        <v/>
      </c>
      <c r="N2008">
        <f>IF($AB2008="Да","Город_"&amp;TEXT(MOD($A2008-1,250)+1,"0000"),"Город_"&amp;TEXT(MOD($A2008-1,3000)+1,"0000"))</f>
        <v/>
      </c>
      <c r="O2008">
        <f>IF($AB2008="Да","Холдинг_Крупный","Холдинг_"&amp;TEXT(MOD(QUOTIENT($A2008-1,10000),20)+1,"00"))</f>
        <v/>
      </c>
      <c r="P2008">
        <f>IF($AB2008="Да","Организация_Крупная","Организация_"&amp;TEXT(MOD(QUOTIENT($A2008-1,500),600)+1,"000"))</f>
        <v/>
      </c>
      <c r="Q2008">
        <f>"Отдел_"&amp;TEXT(MOD(QUOTIENT($A2008-1,50),100)+1,"000")</f>
        <v/>
      </c>
      <c r="R2008">
        <f>IF($AB2008="Да","Группа_Крупная","Группа_"&amp;TEXT(MOD(QUOTIENT($A2008-1,5000),30)+1,"00"))</f>
        <v/>
      </c>
      <c r="S2008">
        <f>IF($AB2008="Да","Категория_Крупная","Категория_"&amp;TEXT(MOD(QUOTIENT($A2008-1,500),120)+1,"000"))</f>
        <v/>
      </c>
      <c r="T2008">
        <f>IF($AB2008="Да","Подкатегория_Крупная","Подкатегория_"&amp;TEXT(MOD(QUOTIENT($A2008-1,50),300)+1,"000"))</f>
        <v/>
      </c>
      <c r="U2008">
        <f>"SKU_"&amp;TEXT($A2008,"0000000")</f>
        <v/>
      </c>
      <c r="V2008">
        <f>CHOOSE(MOD($A2008-1,4)+1,"Enterprise","SMB","Госсектор","Розница")</f>
        <v/>
      </c>
      <c r="W2008">
        <f>"Клиент_"&amp;TEXT(MOD($A2008-1,20000)+1,"00000")</f>
        <v/>
      </c>
      <c r="X2008">
        <f>CHOOSE(MOD($A2008-1,5)+1,"Портал","API","Импорт","Ручной ввод","Интеграция")</f>
        <v/>
      </c>
      <c r="Y2008" s="8">
        <f>ROUND(1000+MOD($A2008*37,90000)+IF($AB2008="Да",5000,0),2)</f>
        <v/>
      </c>
      <c r="Z2008">
        <f>1+MOD($A2008,20)</f>
        <v/>
      </c>
      <c r="AA2008" s="8">
        <f>ROUND($Y2008*(0.08+MOD($A2008,17)/100),2)</f>
        <v/>
      </c>
      <c r="AB2008">
        <f>IF(MOD($A2008,10)&lt;7,"Да","Нет")</f>
        <v/>
      </c>
      <c r="AC2008">
        <f>$R2008&amp;" / "&amp;$S2008&amp;" / "&amp;$T2008</f>
        <v/>
      </c>
      <c r="AD2008">
        <f>1</f>
        <v/>
      </c>
      <c r="AE2008">
        <f>IF($A2008&lt;=Settings!$B$4,"до 100",IF($A2008&lt;=Settings!$B$5,"до 10 000",IF($A2008&lt;=Settings!$B$6,"до 100 000","100 000+")))</f>
        <v/>
      </c>
    </row>
    <row r="2009">
      <c r="A2009">
        <f>ROW()-1</f>
        <v/>
      </c>
      <c r="B2009">
        <f>IF($A2009&lt;=Settings!$B$4,"small_control",IF($A2009&lt;=Settings!$B$5,"medium_10k",IF($A2009&lt;=Settings!$B$6,"large_100k","extreme_1m")))</f>
        <v/>
      </c>
      <c r="C2009">
        <f>"ORD-"&amp;TEXT(QUOTIENT($A2009-1,3)+1,"0000000")</f>
        <v/>
      </c>
      <c r="D2009">
        <f>"LINE-"&amp;TEXT($A2009,"0000000")</f>
        <v/>
      </c>
      <c r="E2009" s="7">
        <f>Settings!$B$2+$A2009-1</f>
        <v/>
      </c>
      <c r="F2009" s="7">
        <f>Settings!$B$2+MOD($A2009-1,Settings!$B$7)</f>
        <v/>
      </c>
      <c r="G2009">
        <f>YEAR($F2009)</f>
        <v/>
      </c>
      <c r="H2009">
        <f>"Q"&amp;ROUNDUP(MONTH($F2009)/3,0)</f>
        <v/>
      </c>
      <c r="I2009">
        <f>MONTH($F2009)</f>
        <v/>
      </c>
      <c r="J2009">
        <f>CHOOSE(MONTH($F2009),"Январь","Февраль","Март","Апрель","Май","Июнь","Июль","Август","Сентябрь","Октябрь","Ноябрь","Декабрь")</f>
        <v/>
      </c>
      <c r="K2009">
        <f>DAY($F2009)</f>
        <v/>
      </c>
      <c r="L2009">
        <f>IF(MOD($A2009,10)&lt;7,"ФО_01_Крупный","ФО_"&amp;TEXT(MOD($A2009,8)+1,"00"))</f>
        <v/>
      </c>
      <c r="M2009">
        <f>IF($AB2009="Да","Регион_001_Крупный","Регион_"&amp;TEXT(MOD(QUOTIENT($A2009-1,20),180)+1,"000"))</f>
        <v/>
      </c>
      <c r="N2009">
        <f>IF($AB2009="Да","Город_"&amp;TEXT(MOD($A2009-1,250)+1,"0000"),"Город_"&amp;TEXT(MOD($A2009-1,3000)+1,"0000"))</f>
        <v/>
      </c>
      <c r="O2009">
        <f>IF($AB2009="Да","Холдинг_Крупный","Холдинг_"&amp;TEXT(MOD(QUOTIENT($A2009-1,10000),20)+1,"00"))</f>
        <v/>
      </c>
      <c r="P2009">
        <f>IF($AB2009="Да","Организация_Крупная","Организация_"&amp;TEXT(MOD(QUOTIENT($A2009-1,500),600)+1,"000"))</f>
        <v/>
      </c>
      <c r="Q2009">
        <f>"Отдел_"&amp;TEXT(MOD(QUOTIENT($A2009-1,50),100)+1,"000")</f>
        <v/>
      </c>
      <c r="R2009">
        <f>IF($AB2009="Да","Группа_Крупная","Группа_"&amp;TEXT(MOD(QUOTIENT($A2009-1,5000),30)+1,"00"))</f>
        <v/>
      </c>
      <c r="S2009">
        <f>IF($AB2009="Да","Категория_Крупная","Категория_"&amp;TEXT(MOD(QUOTIENT($A2009-1,500),120)+1,"000"))</f>
        <v/>
      </c>
      <c r="T2009">
        <f>IF($AB2009="Да","Подкатегория_Крупная","Подкатегория_"&amp;TEXT(MOD(QUOTIENT($A2009-1,50),300)+1,"000"))</f>
        <v/>
      </c>
      <c r="U2009">
        <f>"SKU_"&amp;TEXT($A2009,"0000000")</f>
        <v/>
      </c>
      <c r="V2009">
        <f>CHOOSE(MOD($A2009-1,4)+1,"Enterprise","SMB","Госсектор","Розница")</f>
        <v/>
      </c>
      <c r="W2009">
        <f>"Клиент_"&amp;TEXT(MOD($A2009-1,20000)+1,"00000")</f>
        <v/>
      </c>
      <c r="X2009">
        <f>CHOOSE(MOD($A2009-1,5)+1,"Портал","API","Импорт","Ручной ввод","Интеграция")</f>
        <v/>
      </c>
      <c r="Y2009" s="8">
        <f>ROUND(1000+MOD($A2009*37,90000)+IF($AB2009="Да",5000,0),2)</f>
        <v/>
      </c>
      <c r="Z2009">
        <f>1+MOD($A2009,20)</f>
        <v/>
      </c>
      <c r="AA2009" s="8">
        <f>ROUND($Y2009*(0.08+MOD($A2009,17)/100),2)</f>
        <v/>
      </c>
      <c r="AB2009">
        <f>IF(MOD($A2009,10)&lt;7,"Да","Нет")</f>
        <v/>
      </c>
      <c r="AC2009">
        <f>$R2009&amp;" / "&amp;$S2009&amp;" / "&amp;$T2009</f>
        <v/>
      </c>
      <c r="AD2009">
        <f>1</f>
        <v/>
      </c>
      <c r="AE2009">
        <f>IF($A2009&lt;=Settings!$B$4,"до 100",IF($A2009&lt;=Settings!$B$5,"до 10 000",IF($A2009&lt;=Settings!$B$6,"до 100 000","100 000+")))</f>
        <v/>
      </c>
    </row>
    <row r="2010">
      <c r="A2010">
        <f>ROW()-1</f>
        <v/>
      </c>
      <c r="B2010">
        <f>IF($A2010&lt;=Settings!$B$4,"small_control",IF($A2010&lt;=Settings!$B$5,"medium_10k",IF($A2010&lt;=Settings!$B$6,"large_100k","extreme_1m")))</f>
        <v/>
      </c>
      <c r="C2010">
        <f>"ORD-"&amp;TEXT(QUOTIENT($A2010-1,3)+1,"0000000")</f>
        <v/>
      </c>
      <c r="D2010">
        <f>"LINE-"&amp;TEXT($A2010,"0000000")</f>
        <v/>
      </c>
      <c r="E2010" s="7">
        <f>Settings!$B$2+$A2010-1</f>
        <v/>
      </c>
      <c r="F2010" s="7">
        <f>Settings!$B$2+MOD($A2010-1,Settings!$B$7)</f>
        <v/>
      </c>
      <c r="G2010">
        <f>YEAR($F2010)</f>
        <v/>
      </c>
      <c r="H2010">
        <f>"Q"&amp;ROUNDUP(MONTH($F2010)/3,0)</f>
        <v/>
      </c>
      <c r="I2010">
        <f>MONTH($F2010)</f>
        <v/>
      </c>
      <c r="J2010">
        <f>CHOOSE(MONTH($F2010),"Январь","Февраль","Март","Апрель","Май","Июнь","Июль","Август","Сентябрь","Октябрь","Ноябрь","Декабрь")</f>
        <v/>
      </c>
      <c r="K2010">
        <f>DAY($F2010)</f>
        <v/>
      </c>
      <c r="L2010">
        <f>IF(MOD($A2010,10)&lt;7,"ФО_01_Крупный","ФО_"&amp;TEXT(MOD($A2010,8)+1,"00"))</f>
        <v/>
      </c>
      <c r="M2010">
        <f>IF($AB2010="Да","Регион_001_Крупный","Регион_"&amp;TEXT(MOD(QUOTIENT($A2010-1,20),180)+1,"000"))</f>
        <v/>
      </c>
      <c r="N2010">
        <f>IF($AB2010="Да","Город_"&amp;TEXT(MOD($A2010-1,250)+1,"0000"),"Город_"&amp;TEXT(MOD($A2010-1,3000)+1,"0000"))</f>
        <v/>
      </c>
      <c r="O2010">
        <f>IF($AB2010="Да","Холдинг_Крупный","Холдинг_"&amp;TEXT(MOD(QUOTIENT($A2010-1,10000),20)+1,"00"))</f>
        <v/>
      </c>
      <c r="P2010">
        <f>IF($AB2010="Да","Организация_Крупная","Организация_"&amp;TEXT(MOD(QUOTIENT($A2010-1,500),600)+1,"000"))</f>
        <v/>
      </c>
      <c r="Q2010">
        <f>"Отдел_"&amp;TEXT(MOD(QUOTIENT($A2010-1,50),100)+1,"000")</f>
        <v/>
      </c>
      <c r="R2010">
        <f>IF($AB2010="Да","Группа_Крупная","Группа_"&amp;TEXT(MOD(QUOTIENT($A2010-1,5000),30)+1,"00"))</f>
        <v/>
      </c>
      <c r="S2010">
        <f>IF($AB2010="Да","Категория_Крупная","Категория_"&amp;TEXT(MOD(QUOTIENT($A2010-1,500),120)+1,"000"))</f>
        <v/>
      </c>
      <c r="T2010">
        <f>IF($AB2010="Да","Подкатегория_Крупная","Подкатегория_"&amp;TEXT(MOD(QUOTIENT($A2010-1,50),300)+1,"000"))</f>
        <v/>
      </c>
      <c r="U2010">
        <f>"SKU_"&amp;TEXT($A2010,"0000000")</f>
        <v/>
      </c>
      <c r="V2010">
        <f>CHOOSE(MOD($A2010-1,4)+1,"Enterprise","SMB","Госсектор","Розница")</f>
        <v/>
      </c>
      <c r="W2010">
        <f>"Клиент_"&amp;TEXT(MOD($A2010-1,20000)+1,"00000")</f>
        <v/>
      </c>
      <c r="X2010">
        <f>CHOOSE(MOD($A2010-1,5)+1,"Портал","API","Импорт","Ручной ввод","Интеграция")</f>
        <v/>
      </c>
      <c r="Y2010" s="8">
        <f>ROUND(1000+MOD($A2010*37,90000)+IF($AB2010="Да",5000,0),2)</f>
        <v/>
      </c>
      <c r="Z2010">
        <f>1+MOD($A2010,20)</f>
        <v/>
      </c>
      <c r="AA2010" s="8">
        <f>ROUND($Y2010*(0.08+MOD($A2010,17)/100),2)</f>
        <v/>
      </c>
      <c r="AB2010">
        <f>IF(MOD($A2010,10)&lt;7,"Да","Нет")</f>
        <v/>
      </c>
      <c r="AC2010">
        <f>$R2010&amp;" / "&amp;$S2010&amp;" / "&amp;$T2010</f>
        <v/>
      </c>
      <c r="AD2010">
        <f>1</f>
        <v/>
      </c>
      <c r="AE2010">
        <f>IF($A2010&lt;=Settings!$B$4,"до 100",IF($A2010&lt;=Settings!$B$5,"до 10 000",IF($A2010&lt;=Settings!$B$6,"до 100 000","100 000+")))</f>
        <v/>
      </c>
    </row>
    <row r="2011">
      <c r="A2011">
        <f>ROW()-1</f>
        <v/>
      </c>
      <c r="B2011">
        <f>IF($A2011&lt;=Settings!$B$4,"small_control",IF($A2011&lt;=Settings!$B$5,"medium_10k",IF($A2011&lt;=Settings!$B$6,"large_100k","extreme_1m")))</f>
        <v/>
      </c>
      <c r="C2011">
        <f>"ORD-"&amp;TEXT(QUOTIENT($A2011-1,3)+1,"0000000")</f>
        <v/>
      </c>
      <c r="D2011">
        <f>"LINE-"&amp;TEXT($A2011,"0000000")</f>
        <v/>
      </c>
      <c r="E2011" s="7">
        <f>Settings!$B$2+$A2011-1</f>
        <v/>
      </c>
      <c r="F2011" s="7">
        <f>Settings!$B$2+MOD($A2011-1,Settings!$B$7)</f>
        <v/>
      </c>
      <c r="G2011">
        <f>YEAR($F2011)</f>
        <v/>
      </c>
      <c r="H2011">
        <f>"Q"&amp;ROUNDUP(MONTH($F2011)/3,0)</f>
        <v/>
      </c>
      <c r="I2011">
        <f>MONTH($F2011)</f>
        <v/>
      </c>
      <c r="J2011">
        <f>CHOOSE(MONTH($F2011),"Январь","Февраль","Март","Апрель","Май","Июнь","Июль","Август","Сентябрь","Октябрь","Ноябрь","Декабрь")</f>
        <v/>
      </c>
      <c r="K2011">
        <f>DAY($F2011)</f>
        <v/>
      </c>
      <c r="L2011">
        <f>IF(MOD($A2011,10)&lt;7,"ФО_01_Крупный","ФО_"&amp;TEXT(MOD($A2011,8)+1,"00"))</f>
        <v/>
      </c>
      <c r="M2011">
        <f>IF($AB2011="Да","Регион_001_Крупный","Регион_"&amp;TEXT(MOD(QUOTIENT($A2011-1,20),180)+1,"000"))</f>
        <v/>
      </c>
      <c r="N2011">
        <f>IF($AB2011="Да","Город_"&amp;TEXT(MOD($A2011-1,250)+1,"0000"),"Город_"&amp;TEXT(MOD($A2011-1,3000)+1,"0000"))</f>
        <v/>
      </c>
      <c r="O2011">
        <f>IF($AB2011="Да","Холдинг_Крупный","Холдинг_"&amp;TEXT(MOD(QUOTIENT($A2011-1,10000),20)+1,"00"))</f>
        <v/>
      </c>
      <c r="P2011">
        <f>IF($AB2011="Да","Организация_Крупная","Организация_"&amp;TEXT(MOD(QUOTIENT($A2011-1,500),600)+1,"000"))</f>
        <v/>
      </c>
      <c r="Q2011">
        <f>"Отдел_"&amp;TEXT(MOD(QUOTIENT($A2011-1,50),100)+1,"000")</f>
        <v/>
      </c>
      <c r="R2011">
        <f>IF($AB2011="Да","Группа_Крупная","Группа_"&amp;TEXT(MOD(QUOTIENT($A2011-1,5000),30)+1,"00"))</f>
        <v/>
      </c>
      <c r="S2011">
        <f>IF($AB2011="Да","Категория_Крупная","Категория_"&amp;TEXT(MOD(QUOTIENT($A2011-1,500),120)+1,"000"))</f>
        <v/>
      </c>
      <c r="T2011">
        <f>IF($AB2011="Да","Подкатегория_Крупная","Подкатегория_"&amp;TEXT(MOD(QUOTIENT($A2011-1,50),300)+1,"000"))</f>
        <v/>
      </c>
      <c r="U2011">
        <f>"SKU_"&amp;TEXT($A2011,"0000000")</f>
        <v/>
      </c>
      <c r="V2011">
        <f>CHOOSE(MOD($A2011-1,4)+1,"Enterprise","SMB","Госсектор","Розница")</f>
        <v/>
      </c>
      <c r="W2011">
        <f>"Клиент_"&amp;TEXT(MOD($A2011-1,20000)+1,"00000")</f>
        <v/>
      </c>
      <c r="X2011">
        <f>CHOOSE(MOD($A2011-1,5)+1,"Портал","API","Импорт","Ручной ввод","Интеграция")</f>
        <v/>
      </c>
      <c r="Y2011" s="8">
        <f>ROUND(1000+MOD($A2011*37,90000)+IF($AB2011="Да",5000,0),2)</f>
        <v/>
      </c>
      <c r="Z2011">
        <f>1+MOD($A2011,20)</f>
        <v/>
      </c>
      <c r="AA2011" s="8">
        <f>ROUND($Y2011*(0.08+MOD($A2011,17)/100),2)</f>
        <v/>
      </c>
      <c r="AB2011">
        <f>IF(MOD($A2011,10)&lt;7,"Да","Нет")</f>
        <v/>
      </c>
      <c r="AC2011">
        <f>$R2011&amp;" / "&amp;$S2011&amp;" / "&amp;$T2011</f>
        <v/>
      </c>
      <c r="AD2011">
        <f>1</f>
        <v/>
      </c>
      <c r="AE2011">
        <f>IF($A2011&lt;=Settings!$B$4,"до 100",IF($A2011&lt;=Settings!$B$5,"до 10 000",IF($A2011&lt;=Settings!$B$6,"до 100 000","100 000+")))</f>
        <v/>
      </c>
    </row>
    <row r="2012">
      <c r="A2012">
        <f>ROW()-1</f>
        <v/>
      </c>
      <c r="B2012">
        <f>IF($A2012&lt;=Settings!$B$4,"small_control",IF($A2012&lt;=Settings!$B$5,"medium_10k",IF($A2012&lt;=Settings!$B$6,"large_100k","extreme_1m")))</f>
        <v/>
      </c>
      <c r="C2012">
        <f>"ORD-"&amp;TEXT(QUOTIENT($A2012-1,3)+1,"0000000")</f>
        <v/>
      </c>
      <c r="D2012">
        <f>"LINE-"&amp;TEXT($A2012,"0000000")</f>
        <v/>
      </c>
      <c r="E2012" s="7">
        <f>Settings!$B$2+$A2012-1</f>
        <v/>
      </c>
      <c r="F2012" s="7">
        <f>Settings!$B$2+MOD($A2012-1,Settings!$B$7)</f>
        <v/>
      </c>
      <c r="G2012">
        <f>YEAR($F2012)</f>
        <v/>
      </c>
      <c r="H2012">
        <f>"Q"&amp;ROUNDUP(MONTH($F2012)/3,0)</f>
        <v/>
      </c>
      <c r="I2012">
        <f>MONTH($F2012)</f>
        <v/>
      </c>
      <c r="J2012">
        <f>CHOOSE(MONTH($F2012),"Январь","Февраль","Март","Апрель","Май","Июнь","Июль","Август","Сентябрь","Октябрь","Ноябрь","Декабрь")</f>
        <v/>
      </c>
      <c r="K2012">
        <f>DAY($F2012)</f>
        <v/>
      </c>
      <c r="L2012">
        <f>IF(MOD($A2012,10)&lt;7,"ФО_01_Крупный","ФО_"&amp;TEXT(MOD($A2012,8)+1,"00"))</f>
        <v/>
      </c>
      <c r="M2012">
        <f>IF($AB2012="Да","Регион_001_Крупный","Регион_"&amp;TEXT(MOD(QUOTIENT($A2012-1,20),180)+1,"000"))</f>
        <v/>
      </c>
      <c r="N2012">
        <f>IF($AB2012="Да","Город_"&amp;TEXT(MOD($A2012-1,250)+1,"0000"),"Город_"&amp;TEXT(MOD($A2012-1,3000)+1,"0000"))</f>
        <v/>
      </c>
      <c r="O2012">
        <f>IF($AB2012="Да","Холдинг_Крупный","Холдинг_"&amp;TEXT(MOD(QUOTIENT($A2012-1,10000),20)+1,"00"))</f>
        <v/>
      </c>
      <c r="P2012">
        <f>IF($AB2012="Да","Организация_Крупная","Организация_"&amp;TEXT(MOD(QUOTIENT($A2012-1,500),600)+1,"000"))</f>
        <v/>
      </c>
      <c r="Q2012">
        <f>"Отдел_"&amp;TEXT(MOD(QUOTIENT($A2012-1,50),100)+1,"000")</f>
        <v/>
      </c>
      <c r="R2012">
        <f>IF($AB2012="Да","Группа_Крупная","Группа_"&amp;TEXT(MOD(QUOTIENT($A2012-1,5000),30)+1,"00"))</f>
        <v/>
      </c>
      <c r="S2012">
        <f>IF($AB2012="Да","Категория_Крупная","Категория_"&amp;TEXT(MOD(QUOTIENT($A2012-1,500),120)+1,"000"))</f>
        <v/>
      </c>
      <c r="T2012">
        <f>IF($AB2012="Да","Подкатегория_Крупная","Подкатегория_"&amp;TEXT(MOD(QUOTIENT($A2012-1,50),300)+1,"000"))</f>
        <v/>
      </c>
      <c r="U2012">
        <f>"SKU_"&amp;TEXT($A2012,"0000000")</f>
        <v/>
      </c>
      <c r="V2012">
        <f>CHOOSE(MOD($A2012-1,4)+1,"Enterprise","SMB","Госсектор","Розница")</f>
        <v/>
      </c>
      <c r="W2012">
        <f>"Клиент_"&amp;TEXT(MOD($A2012-1,20000)+1,"00000")</f>
        <v/>
      </c>
      <c r="X2012">
        <f>CHOOSE(MOD($A2012-1,5)+1,"Портал","API","Импорт","Ручной ввод","Интеграция")</f>
        <v/>
      </c>
      <c r="Y2012" s="8">
        <f>ROUND(1000+MOD($A2012*37,90000)+IF($AB2012="Да",5000,0),2)</f>
        <v/>
      </c>
      <c r="Z2012">
        <f>1+MOD($A2012,20)</f>
        <v/>
      </c>
      <c r="AA2012" s="8">
        <f>ROUND($Y2012*(0.08+MOD($A2012,17)/100),2)</f>
        <v/>
      </c>
      <c r="AB2012">
        <f>IF(MOD($A2012,10)&lt;7,"Да","Нет")</f>
        <v/>
      </c>
      <c r="AC2012">
        <f>$R2012&amp;" / "&amp;$S2012&amp;" / "&amp;$T2012</f>
        <v/>
      </c>
      <c r="AD2012">
        <f>1</f>
        <v/>
      </c>
      <c r="AE2012">
        <f>IF($A2012&lt;=Settings!$B$4,"до 100",IF($A2012&lt;=Settings!$B$5,"до 10 000",IF($A2012&lt;=Settings!$B$6,"до 100 000","100 000+")))</f>
        <v/>
      </c>
    </row>
    <row r="2013">
      <c r="A2013">
        <f>ROW()-1</f>
        <v/>
      </c>
      <c r="B2013">
        <f>IF($A2013&lt;=Settings!$B$4,"small_control",IF($A2013&lt;=Settings!$B$5,"medium_10k",IF($A2013&lt;=Settings!$B$6,"large_100k","extreme_1m")))</f>
        <v/>
      </c>
      <c r="C2013">
        <f>"ORD-"&amp;TEXT(QUOTIENT($A2013-1,3)+1,"0000000")</f>
        <v/>
      </c>
      <c r="D2013">
        <f>"LINE-"&amp;TEXT($A2013,"0000000")</f>
        <v/>
      </c>
      <c r="E2013" s="7">
        <f>Settings!$B$2+$A2013-1</f>
        <v/>
      </c>
      <c r="F2013" s="7">
        <f>Settings!$B$2+MOD($A2013-1,Settings!$B$7)</f>
        <v/>
      </c>
      <c r="G2013">
        <f>YEAR($F2013)</f>
        <v/>
      </c>
      <c r="H2013">
        <f>"Q"&amp;ROUNDUP(MONTH($F2013)/3,0)</f>
        <v/>
      </c>
      <c r="I2013">
        <f>MONTH($F2013)</f>
        <v/>
      </c>
      <c r="J2013">
        <f>CHOOSE(MONTH($F2013),"Январь","Февраль","Март","Апрель","Май","Июнь","Июль","Август","Сентябрь","Октябрь","Ноябрь","Декабрь")</f>
        <v/>
      </c>
      <c r="K2013">
        <f>DAY($F2013)</f>
        <v/>
      </c>
      <c r="L2013">
        <f>IF(MOD($A2013,10)&lt;7,"ФО_01_Крупный","ФО_"&amp;TEXT(MOD($A2013,8)+1,"00"))</f>
        <v/>
      </c>
      <c r="M2013">
        <f>IF($AB2013="Да","Регион_001_Крупный","Регион_"&amp;TEXT(MOD(QUOTIENT($A2013-1,20),180)+1,"000"))</f>
        <v/>
      </c>
      <c r="N2013">
        <f>IF($AB2013="Да","Город_"&amp;TEXT(MOD($A2013-1,250)+1,"0000"),"Город_"&amp;TEXT(MOD($A2013-1,3000)+1,"0000"))</f>
        <v/>
      </c>
      <c r="O2013">
        <f>IF($AB2013="Да","Холдинг_Крупный","Холдинг_"&amp;TEXT(MOD(QUOTIENT($A2013-1,10000),20)+1,"00"))</f>
        <v/>
      </c>
      <c r="P2013">
        <f>IF($AB2013="Да","Организация_Крупная","Организация_"&amp;TEXT(MOD(QUOTIENT($A2013-1,500),600)+1,"000"))</f>
        <v/>
      </c>
      <c r="Q2013">
        <f>"Отдел_"&amp;TEXT(MOD(QUOTIENT($A2013-1,50),100)+1,"000")</f>
        <v/>
      </c>
      <c r="R2013">
        <f>IF($AB2013="Да","Группа_Крупная","Группа_"&amp;TEXT(MOD(QUOTIENT($A2013-1,5000),30)+1,"00"))</f>
        <v/>
      </c>
      <c r="S2013">
        <f>IF($AB2013="Да","Категория_Крупная","Категория_"&amp;TEXT(MOD(QUOTIENT($A2013-1,500),120)+1,"000"))</f>
        <v/>
      </c>
      <c r="T2013">
        <f>IF($AB2013="Да","Подкатегория_Крупная","Подкатегория_"&amp;TEXT(MOD(QUOTIENT($A2013-1,50),300)+1,"000"))</f>
        <v/>
      </c>
      <c r="U2013">
        <f>"SKU_"&amp;TEXT($A2013,"0000000")</f>
        <v/>
      </c>
      <c r="V2013">
        <f>CHOOSE(MOD($A2013-1,4)+1,"Enterprise","SMB","Госсектор","Розница")</f>
        <v/>
      </c>
      <c r="W2013">
        <f>"Клиент_"&amp;TEXT(MOD($A2013-1,20000)+1,"00000")</f>
        <v/>
      </c>
      <c r="X2013">
        <f>CHOOSE(MOD($A2013-1,5)+1,"Портал","API","Импорт","Ручной ввод","Интеграция")</f>
        <v/>
      </c>
      <c r="Y2013" s="8">
        <f>ROUND(1000+MOD($A2013*37,90000)+IF($AB2013="Да",5000,0),2)</f>
        <v/>
      </c>
      <c r="Z2013">
        <f>1+MOD($A2013,20)</f>
        <v/>
      </c>
      <c r="AA2013" s="8">
        <f>ROUND($Y2013*(0.08+MOD($A2013,17)/100),2)</f>
        <v/>
      </c>
      <c r="AB2013">
        <f>IF(MOD($A2013,10)&lt;7,"Да","Нет")</f>
        <v/>
      </c>
      <c r="AC2013">
        <f>$R2013&amp;" / "&amp;$S2013&amp;" / "&amp;$T2013</f>
        <v/>
      </c>
      <c r="AD2013">
        <f>1</f>
        <v/>
      </c>
      <c r="AE2013">
        <f>IF($A2013&lt;=Settings!$B$4,"до 100",IF($A2013&lt;=Settings!$B$5,"до 10 000",IF($A2013&lt;=Settings!$B$6,"до 100 000","100 000+")))</f>
        <v/>
      </c>
    </row>
    <row r="2014">
      <c r="A2014">
        <f>ROW()-1</f>
        <v/>
      </c>
      <c r="B2014">
        <f>IF($A2014&lt;=Settings!$B$4,"small_control",IF($A2014&lt;=Settings!$B$5,"medium_10k",IF($A2014&lt;=Settings!$B$6,"large_100k","extreme_1m")))</f>
        <v/>
      </c>
      <c r="C2014">
        <f>"ORD-"&amp;TEXT(QUOTIENT($A2014-1,3)+1,"0000000")</f>
        <v/>
      </c>
      <c r="D2014">
        <f>"LINE-"&amp;TEXT($A2014,"0000000")</f>
        <v/>
      </c>
      <c r="E2014" s="7">
        <f>Settings!$B$2+$A2014-1</f>
        <v/>
      </c>
      <c r="F2014" s="7">
        <f>Settings!$B$2+MOD($A2014-1,Settings!$B$7)</f>
        <v/>
      </c>
      <c r="G2014">
        <f>YEAR($F2014)</f>
        <v/>
      </c>
      <c r="H2014">
        <f>"Q"&amp;ROUNDUP(MONTH($F2014)/3,0)</f>
        <v/>
      </c>
      <c r="I2014">
        <f>MONTH($F2014)</f>
        <v/>
      </c>
      <c r="J2014">
        <f>CHOOSE(MONTH($F2014),"Январь","Февраль","Март","Апрель","Май","Июнь","Июль","Август","Сентябрь","Октябрь","Ноябрь","Декабрь")</f>
        <v/>
      </c>
      <c r="K2014">
        <f>DAY($F2014)</f>
        <v/>
      </c>
      <c r="L2014">
        <f>IF(MOD($A2014,10)&lt;7,"ФО_01_Крупный","ФО_"&amp;TEXT(MOD($A2014,8)+1,"00"))</f>
        <v/>
      </c>
      <c r="M2014">
        <f>IF($AB2014="Да","Регион_001_Крупный","Регион_"&amp;TEXT(MOD(QUOTIENT($A2014-1,20),180)+1,"000"))</f>
        <v/>
      </c>
      <c r="N2014">
        <f>IF($AB2014="Да","Город_"&amp;TEXT(MOD($A2014-1,250)+1,"0000"),"Город_"&amp;TEXT(MOD($A2014-1,3000)+1,"0000"))</f>
        <v/>
      </c>
      <c r="O2014">
        <f>IF($AB2014="Да","Холдинг_Крупный","Холдинг_"&amp;TEXT(MOD(QUOTIENT($A2014-1,10000),20)+1,"00"))</f>
        <v/>
      </c>
      <c r="P2014">
        <f>IF($AB2014="Да","Организация_Крупная","Организация_"&amp;TEXT(MOD(QUOTIENT($A2014-1,500),600)+1,"000"))</f>
        <v/>
      </c>
      <c r="Q2014">
        <f>"Отдел_"&amp;TEXT(MOD(QUOTIENT($A2014-1,50),100)+1,"000")</f>
        <v/>
      </c>
      <c r="R2014">
        <f>IF($AB2014="Да","Группа_Крупная","Группа_"&amp;TEXT(MOD(QUOTIENT($A2014-1,5000),30)+1,"00"))</f>
        <v/>
      </c>
      <c r="S2014">
        <f>IF($AB2014="Да","Категория_Крупная","Категория_"&amp;TEXT(MOD(QUOTIENT($A2014-1,500),120)+1,"000"))</f>
        <v/>
      </c>
      <c r="T2014">
        <f>IF($AB2014="Да","Подкатегория_Крупная","Подкатегория_"&amp;TEXT(MOD(QUOTIENT($A2014-1,50),300)+1,"000"))</f>
        <v/>
      </c>
      <c r="U2014">
        <f>"SKU_"&amp;TEXT($A2014,"0000000")</f>
        <v/>
      </c>
      <c r="V2014">
        <f>CHOOSE(MOD($A2014-1,4)+1,"Enterprise","SMB","Госсектор","Розница")</f>
        <v/>
      </c>
      <c r="W2014">
        <f>"Клиент_"&amp;TEXT(MOD($A2014-1,20000)+1,"00000")</f>
        <v/>
      </c>
      <c r="X2014">
        <f>CHOOSE(MOD($A2014-1,5)+1,"Портал","API","Импорт","Ручной ввод","Интеграция")</f>
        <v/>
      </c>
      <c r="Y2014" s="8">
        <f>ROUND(1000+MOD($A2014*37,90000)+IF($AB2014="Да",5000,0),2)</f>
        <v/>
      </c>
      <c r="Z2014">
        <f>1+MOD($A2014,20)</f>
        <v/>
      </c>
      <c r="AA2014" s="8">
        <f>ROUND($Y2014*(0.08+MOD($A2014,17)/100),2)</f>
        <v/>
      </c>
      <c r="AB2014">
        <f>IF(MOD($A2014,10)&lt;7,"Да","Нет")</f>
        <v/>
      </c>
      <c r="AC2014">
        <f>$R2014&amp;" / "&amp;$S2014&amp;" / "&amp;$T2014</f>
        <v/>
      </c>
      <c r="AD2014">
        <f>1</f>
        <v/>
      </c>
      <c r="AE2014">
        <f>IF($A2014&lt;=Settings!$B$4,"до 100",IF($A2014&lt;=Settings!$B$5,"до 10 000",IF($A2014&lt;=Settings!$B$6,"до 100 000","100 000+")))</f>
        <v/>
      </c>
    </row>
    <row r="2015">
      <c r="A2015">
        <f>ROW()-1</f>
        <v/>
      </c>
      <c r="B2015">
        <f>IF($A2015&lt;=Settings!$B$4,"small_control",IF($A2015&lt;=Settings!$B$5,"medium_10k",IF($A2015&lt;=Settings!$B$6,"large_100k","extreme_1m")))</f>
        <v/>
      </c>
      <c r="C2015">
        <f>"ORD-"&amp;TEXT(QUOTIENT($A2015-1,3)+1,"0000000")</f>
        <v/>
      </c>
      <c r="D2015">
        <f>"LINE-"&amp;TEXT($A2015,"0000000")</f>
        <v/>
      </c>
      <c r="E2015" s="7">
        <f>Settings!$B$2+$A2015-1</f>
        <v/>
      </c>
      <c r="F2015" s="7">
        <f>Settings!$B$2+MOD($A2015-1,Settings!$B$7)</f>
        <v/>
      </c>
      <c r="G2015">
        <f>YEAR($F2015)</f>
        <v/>
      </c>
      <c r="H2015">
        <f>"Q"&amp;ROUNDUP(MONTH($F2015)/3,0)</f>
        <v/>
      </c>
      <c r="I2015">
        <f>MONTH($F2015)</f>
        <v/>
      </c>
      <c r="J2015">
        <f>CHOOSE(MONTH($F2015),"Январь","Февраль","Март","Апрель","Май","Июнь","Июль","Август","Сентябрь","Октябрь","Ноябрь","Декабрь")</f>
        <v/>
      </c>
      <c r="K2015">
        <f>DAY($F2015)</f>
        <v/>
      </c>
      <c r="L2015">
        <f>IF(MOD($A2015,10)&lt;7,"ФО_01_Крупный","ФО_"&amp;TEXT(MOD($A2015,8)+1,"00"))</f>
        <v/>
      </c>
      <c r="M2015">
        <f>IF($AB2015="Да","Регион_001_Крупный","Регион_"&amp;TEXT(MOD(QUOTIENT($A2015-1,20),180)+1,"000"))</f>
        <v/>
      </c>
      <c r="N2015">
        <f>IF($AB2015="Да","Город_"&amp;TEXT(MOD($A2015-1,250)+1,"0000"),"Город_"&amp;TEXT(MOD($A2015-1,3000)+1,"0000"))</f>
        <v/>
      </c>
      <c r="O2015">
        <f>IF($AB2015="Да","Холдинг_Крупный","Холдинг_"&amp;TEXT(MOD(QUOTIENT($A2015-1,10000),20)+1,"00"))</f>
        <v/>
      </c>
      <c r="P2015">
        <f>IF($AB2015="Да","Организация_Крупная","Организация_"&amp;TEXT(MOD(QUOTIENT($A2015-1,500),600)+1,"000"))</f>
        <v/>
      </c>
      <c r="Q2015">
        <f>"Отдел_"&amp;TEXT(MOD(QUOTIENT($A2015-1,50),100)+1,"000")</f>
        <v/>
      </c>
      <c r="R2015">
        <f>IF($AB2015="Да","Группа_Крупная","Группа_"&amp;TEXT(MOD(QUOTIENT($A2015-1,5000),30)+1,"00"))</f>
        <v/>
      </c>
      <c r="S2015">
        <f>IF($AB2015="Да","Категория_Крупная","Категория_"&amp;TEXT(MOD(QUOTIENT($A2015-1,500),120)+1,"000"))</f>
        <v/>
      </c>
      <c r="T2015">
        <f>IF($AB2015="Да","Подкатегория_Крупная","Подкатегория_"&amp;TEXT(MOD(QUOTIENT($A2015-1,50),300)+1,"000"))</f>
        <v/>
      </c>
      <c r="U2015">
        <f>"SKU_"&amp;TEXT($A2015,"0000000")</f>
        <v/>
      </c>
      <c r="V2015">
        <f>CHOOSE(MOD($A2015-1,4)+1,"Enterprise","SMB","Госсектор","Розница")</f>
        <v/>
      </c>
      <c r="W2015">
        <f>"Клиент_"&amp;TEXT(MOD($A2015-1,20000)+1,"00000")</f>
        <v/>
      </c>
      <c r="X2015">
        <f>CHOOSE(MOD($A2015-1,5)+1,"Портал","API","Импорт","Ручной ввод","Интеграция")</f>
        <v/>
      </c>
      <c r="Y2015" s="8">
        <f>ROUND(1000+MOD($A2015*37,90000)+IF($AB2015="Да",5000,0),2)</f>
        <v/>
      </c>
      <c r="Z2015">
        <f>1+MOD($A2015,20)</f>
        <v/>
      </c>
      <c r="AA2015" s="8">
        <f>ROUND($Y2015*(0.08+MOD($A2015,17)/100),2)</f>
        <v/>
      </c>
      <c r="AB2015">
        <f>IF(MOD($A2015,10)&lt;7,"Да","Нет")</f>
        <v/>
      </c>
      <c r="AC2015">
        <f>$R2015&amp;" / "&amp;$S2015&amp;" / "&amp;$T2015</f>
        <v/>
      </c>
      <c r="AD2015">
        <f>1</f>
        <v/>
      </c>
      <c r="AE2015">
        <f>IF($A2015&lt;=Settings!$B$4,"до 100",IF($A2015&lt;=Settings!$B$5,"до 10 000",IF($A2015&lt;=Settings!$B$6,"до 100 000","100 000+")))</f>
        <v/>
      </c>
    </row>
    <row r="2016">
      <c r="A2016">
        <f>ROW()-1</f>
        <v/>
      </c>
      <c r="B2016">
        <f>IF($A2016&lt;=Settings!$B$4,"small_control",IF($A2016&lt;=Settings!$B$5,"medium_10k",IF($A2016&lt;=Settings!$B$6,"large_100k","extreme_1m")))</f>
        <v/>
      </c>
      <c r="C2016">
        <f>"ORD-"&amp;TEXT(QUOTIENT($A2016-1,3)+1,"0000000")</f>
        <v/>
      </c>
      <c r="D2016">
        <f>"LINE-"&amp;TEXT($A2016,"0000000")</f>
        <v/>
      </c>
      <c r="E2016" s="7">
        <f>Settings!$B$2+$A2016-1</f>
        <v/>
      </c>
      <c r="F2016" s="7">
        <f>Settings!$B$2+MOD($A2016-1,Settings!$B$7)</f>
        <v/>
      </c>
      <c r="G2016">
        <f>YEAR($F2016)</f>
        <v/>
      </c>
      <c r="H2016">
        <f>"Q"&amp;ROUNDUP(MONTH($F2016)/3,0)</f>
        <v/>
      </c>
      <c r="I2016">
        <f>MONTH($F2016)</f>
        <v/>
      </c>
      <c r="J2016">
        <f>CHOOSE(MONTH($F2016),"Январь","Февраль","Март","Апрель","Май","Июнь","Июль","Август","Сентябрь","Октябрь","Ноябрь","Декабрь")</f>
        <v/>
      </c>
      <c r="K2016">
        <f>DAY($F2016)</f>
        <v/>
      </c>
      <c r="L2016">
        <f>IF(MOD($A2016,10)&lt;7,"ФО_01_Крупный","ФО_"&amp;TEXT(MOD($A2016,8)+1,"00"))</f>
        <v/>
      </c>
      <c r="M2016">
        <f>IF($AB2016="Да","Регион_001_Крупный","Регион_"&amp;TEXT(MOD(QUOTIENT($A2016-1,20),180)+1,"000"))</f>
        <v/>
      </c>
      <c r="N2016">
        <f>IF($AB2016="Да","Город_"&amp;TEXT(MOD($A2016-1,250)+1,"0000"),"Город_"&amp;TEXT(MOD($A2016-1,3000)+1,"0000"))</f>
        <v/>
      </c>
      <c r="O2016">
        <f>IF($AB2016="Да","Холдинг_Крупный","Холдинг_"&amp;TEXT(MOD(QUOTIENT($A2016-1,10000),20)+1,"00"))</f>
        <v/>
      </c>
      <c r="P2016">
        <f>IF($AB2016="Да","Организация_Крупная","Организация_"&amp;TEXT(MOD(QUOTIENT($A2016-1,500),600)+1,"000"))</f>
        <v/>
      </c>
      <c r="Q2016">
        <f>"Отдел_"&amp;TEXT(MOD(QUOTIENT($A2016-1,50),100)+1,"000")</f>
        <v/>
      </c>
      <c r="R2016">
        <f>IF($AB2016="Да","Группа_Крупная","Группа_"&amp;TEXT(MOD(QUOTIENT($A2016-1,5000),30)+1,"00"))</f>
        <v/>
      </c>
      <c r="S2016">
        <f>IF($AB2016="Да","Категория_Крупная","Категория_"&amp;TEXT(MOD(QUOTIENT($A2016-1,500),120)+1,"000"))</f>
        <v/>
      </c>
      <c r="T2016">
        <f>IF($AB2016="Да","Подкатегория_Крупная","Подкатегория_"&amp;TEXT(MOD(QUOTIENT($A2016-1,50),300)+1,"000"))</f>
        <v/>
      </c>
      <c r="U2016">
        <f>"SKU_"&amp;TEXT($A2016,"0000000")</f>
        <v/>
      </c>
      <c r="V2016">
        <f>CHOOSE(MOD($A2016-1,4)+1,"Enterprise","SMB","Госсектор","Розница")</f>
        <v/>
      </c>
      <c r="W2016">
        <f>"Клиент_"&amp;TEXT(MOD($A2016-1,20000)+1,"00000")</f>
        <v/>
      </c>
      <c r="X2016">
        <f>CHOOSE(MOD($A2016-1,5)+1,"Портал","API","Импорт","Ручной ввод","Интеграция")</f>
        <v/>
      </c>
      <c r="Y2016" s="8">
        <f>ROUND(1000+MOD($A2016*37,90000)+IF($AB2016="Да",5000,0),2)</f>
        <v/>
      </c>
      <c r="Z2016">
        <f>1+MOD($A2016,20)</f>
        <v/>
      </c>
      <c r="AA2016" s="8">
        <f>ROUND($Y2016*(0.08+MOD($A2016,17)/100),2)</f>
        <v/>
      </c>
      <c r="AB2016">
        <f>IF(MOD($A2016,10)&lt;7,"Да","Нет")</f>
        <v/>
      </c>
      <c r="AC2016">
        <f>$R2016&amp;" / "&amp;$S2016&amp;" / "&amp;$T2016</f>
        <v/>
      </c>
      <c r="AD2016">
        <f>1</f>
        <v/>
      </c>
      <c r="AE2016">
        <f>IF($A2016&lt;=Settings!$B$4,"до 100",IF($A2016&lt;=Settings!$B$5,"до 10 000",IF($A2016&lt;=Settings!$B$6,"до 100 000","100 000+")))</f>
        <v/>
      </c>
    </row>
    <row r="2017">
      <c r="A2017">
        <f>ROW()-1</f>
        <v/>
      </c>
      <c r="B2017">
        <f>IF($A2017&lt;=Settings!$B$4,"small_control",IF($A2017&lt;=Settings!$B$5,"medium_10k",IF($A2017&lt;=Settings!$B$6,"large_100k","extreme_1m")))</f>
        <v/>
      </c>
      <c r="C2017">
        <f>"ORD-"&amp;TEXT(QUOTIENT($A2017-1,3)+1,"0000000")</f>
        <v/>
      </c>
      <c r="D2017">
        <f>"LINE-"&amp;TEXT($A2017,"0000000")</f>
        <v/>
      </c>
      <c r="E2017" s="7">
        <f>Settings!$B$2+$A2017-1</f>
        <v/>
      </c>
      <c r="F2017" s="7">
        <f>Settings!$B$2+MOD($A2017-1,Settings!$B$7)</f>
        <v/>
      </c>
      <c r="G2017">
        <f>YEAR($F2017)</f>
        <v/>
      </c>
      <c r="H2017">
        <f>"Q"&amp;ROUNDUP(MONTH($F2017)/3,0)</f>
        <v/>
      </c>
      <c r="I2017">
        <f>MONTH($F2017)</f>
        <v/>
      </c>
      <c r="J2017">
        <f>CHOOSE(MONTH($F2017),"Январь","Февраль","Март","Апрель","Май","Июнь","Июль","Август","Сентябрь","Октябрь","Ноябрь","Декабрь")</f>
        <v/>
      </c>
      <c r="K2017">
        <f>DAY($F2017)</f>
        <v/>
      </c>
      <c r="L2017">
        <f>IF(MOD($A2017,10)&lt;7,"ФО_01_Крупный","ФО_"&amp;TEXT(MOD($A2017,8)+1,"00"))</f>
        <v/>
      </c>
      <c r="M2017">
        <f>IF($AB2017="Да","Регион_001_Крупный","Регион_"&amp;TEXT(MOD(QUOTIENT($A2017-1,20),180)+1,"000"))</f>
        <v/>
      </c>
      <c r="N2017">
        <f>IF($AB2017="Да","Город_"&amp;TEXT(MOD($A2017-1,250)+1,"0000"),"Город_"&amp;TEXT(MOD($A2017-1,3000)+1,"0000"))</f>
        <v/>
      </c>
      <c r="O2017">
        <f>IF($AB2017="Да","Холдинг_Крупный","Холдинг_"&amp;TEXT(MOD(QUOTIENT($A2017-1,10000),20)+1,"00"))</f>
        <v/>
      </c>
      <c r="P2017">
        <f>IF($AB2017="Да","Организация_Крупная","Организация_"&amp;TEXT(MOD(QUOTIENT($A2017-1,500),600)+1,"000"))</f>
        <v/>
      </c>
      <c r="Q2017">
        <f>"Отдел_"&amp;TEXT(MOD(QUOTIENT($A2017-1,50),100)+1,"000")</f>
        <v/>
      </c>
      <c r="R2017">
        <f>IF($AB2017="Да","Группа_Крупная","Группа_"&amp;TEXT(MOD(QUOTIENT($A2017-1,5000),30)+1,"00"))</f>
        <v/>
      </c>
      <c r="S2017">
        <f>IF($AB2017="Да","Категория_Крупная","Категория_"&amp;TEXT(MOD(QUOTIENT($A2017-1,500),120)+1,"000"))</f>
        <v/>
      </c>
      <c r="T2017">
        <f>IF($AB2017="Да","Подкатегория_Крупная","Подкатегория_"&amp;TEXT(MOD(QUOTIENT($A2017-1,50),300)+1,"000"))</f>
        <v/>
      </c>
      <c r="U2017">
        <f>"SKU_"&amp;TEXT($A2017,"0000000")</f>
        <v/>
      </c>
      <c r="V2017">
        <f>CHOOSE(MOD($A2017-1,4)+1,"Enterprise","SMB","Госсектор","Розница")</f>
        <v/>
      </c>
      <c r="W2017">
        <f>"Клиент_"&amp;TEXT(MOD($A2017-1,20000)+1,"00000")</f>
        <v/>
      </c>
      <c r="X2017">
        <f>CHOOSE(MOD($A2017-1,5)+1,"Портал","API","Импорт","Ручной ввод","Интеграция")</f>
        <v/>
      </c>
      <c r="Y2017" s="8">
        <f>ROUND(1000+MOD($A2017*37,90000)+IF($AB2017="Да",5000,0),2)</f>
        <v/>
      </c>
      <c r="Z2017">
        <f>1+MOD($A2017,20)</f>
        <v/>
      </c>
      <c r="AA2017" s="8">
        <f>ROUND($Y2017*(0.08+MOD($A2017,17)/100),2)</f>
        <v/>
      </c>
      <c r="AB2017">
        <f>IF(MOD($A2017,10)&lt;7,"Да","Нет")</f>
        <v/>
      </c>
      <c r="AC2017">
        <f>$R2017&amp;" / "&amp;$S2017&amp;" / "&amp;$T2017</f>
        <v/>
      </c>
      <c r="AD2017">
        <f>1</f>
        <v/>
      </c>
      <c r="AE2017">
        <f>IF($A2017&lt;=Settings!$B$4,"до 100",IF($A2017&lt;=Settings!$B$5,"до 10 000",IF($A2017&lt;=Settings!$B$6,"до 100 000","100 000+")))</f>
        <v/>
      </c>
    </row>
    <row r="2018">
      <c r="A2018">
        <f>ROW()-1</f>
        <v/>
      </c>
      <c r="B2018">
        <f>IF($A2018&lt;=Settings!$B$4,"small_control",IF($A2018&lt;=Settings!$B$5,"medium_10k",IF($A2018&lt;=Settings!$B$6,"large_100k","extreme_1m")))</f>
        <v/>
      </c>
      <c r="C2018">
        <f>"ORD-"&amp;TEXT(QUOTIENT($A2018-1,3)+1,"0000000")</f>
        <v/>
      </c>
      <c r="D2018">
        <f>"LINE-"&amp;TEXT($A2018,"0000000")</f>
        <v/>
      </c>
      <c r="E2018" s="7">
        <f>Settings!$B$2+$A2018-1</f>
        <v/>
      </c>
      <c r="F2018" s="7">
        <f>Settings!$B$2+MOD($A2018-1,Settings!$B$7)</f>
        <v/>
      </c>
      <c r="G2018">
        <f>YEAR($F2018)</f>
        <v/>
      </c>
      <c r="H2018">
        <f>"Q"&amp;ROUNDUP(MONTH($F2018)/3,0)</f>
        <v/>
      </c>
      <c r="I2018">
        <f>MONTH($F2018)</f>
        <v/>
      </c>
      <c r="J2018">
        <f>CHOOSE(MONTH($F2018),"Январь","Февраль","Март","Апрель","Май","Июнь","Июль","Август","Сентябрь","Октябрь","Ноябрь","Декабрь")</f>
        <v/>
      </c>
      <c r="K2018">
        <f>DAY($F2018)</f>
        <v/>
      </c>
      <c r="L2018">
        <f>IF(MOD($A2018,10)&lt;7,"ФО_01_Крупный","ФО_"&amp;TEXT(MOD($A2018,8)+1,"00"))</f>
        <v/>
      </c>
      <c r="M2018">
        <f>IF($AB2018="Да","Регион_001_Крупный","Регион_"&amp;TEXT(MOD(QUOTIENT($A2018-1,20),180)+1,"000"))</f>
        <v/>
      </c>
      <c r="N2018">
        <f>IF($AB2018="Да","Город_"&amp;TEXT(MOD($A2018-1,250)+1,"0000"),"Город_"&amp;TEXT(MOD($A2018-1,3000)+1,"0000"))</f>
        <v/>
      </c>
      <c r="O2018">
        <f>IF($AB2018="Да","Холдинг_Крупный","Холдинг_"&amp;TEXT(MOD(QUOTIENT($A2018-1,10000),20)+1,"00"))</f>
        <v/>
      </c>
      <c r="P2018">
        <f>IF($AB2018="Да","Организация_Крупная","Организация_"&amp;TEXT(MOD(QUOTIENT($A2018-1,500),600)+1,"000"))</f>
        <v/>
      </c>
      <c r="Q2018">
        <f>"Отдел_"&amp;TEXT(MOD(QUOTIENT($A2018-1,50),100)+1,"000")</f>
        <v/>
      </c>
      <c r="R2018">
        <f>IF($AB2018="Да","Группа_Крупная","Группа_"&amp;TEXT(MOD(QUOTIENT($A2018-1,5000),30)+1,"00"))</f>
        <v/>
      </c>
      <c r="S2018">
        <f>IF($AB2018="Да","Категория_Крупная","Категория_"&amp;TEXT(MOD(QUOTIENT($A2018-1,500),120)+1,"000"))</f>
        <v/>
      </c>
      <c r="T2018">
        <f>IF($AB2018="Да","Подкатегория_Крупная","Подкатегория_"&amp;TEXT(MOD(QUOTIENT($A2018-1,50),300)+1,"000"))</f>
        <v/>
      </c>
      <c r="U2018">
        <f>"SKU_"&amp;TEXT($A2018,"0000000")</f>
        <v/>
      </c>
      <c r="V2018">
        <f>CHOOSE(MOD($A2018-1,4)+1,"Enterprise","SMB","Госсектор","Розница")</f>
        <v/>
      </c>
      <c r="W2018">
        <f>"Клиент_"&amp;TEXT(MOD($A2018-1,20000)+1,"00000")</f>
        <v/>
      </c>
      <c r="X2018">
        <f>CHOOSE(MOD($A2018-1,5)+1,"Портал","API","Импорт","Ручной ввод","Интеграция")</f>
        <v/>
      </c>
      <c r="Y2018" s="8">
        <f>ROUND(1000+MOD($A2018*37,90000)+IF($AB2018="Да",5000,0),2)</f>
        <v/>
      </c>
      <c r="Z2018">
        <f>1+MOD($A2018,20)</f>
        <v/>
      </c>
      <c r="AA2018" s="8">
        <f>ROUND($Y2018*(0.08+MOD($A2018,17)/100),2)</f>
        <v/>
      </c>
      <c r="AB2018">
        <f>IF(MOD($A2018,10)&lt;7,"Да","Нет")</f>
        <v/>
      </c>
      <c r="AC2018">
        <f>$R2018&amp;" / "&amp;$S2018&amp;" / "&amp;$T2018</f>
        <v/>
      </c>
      <c r="AD2018">
        <f>1</f>
        <v/>
      </c>
      <c r="AE2018">
        <f>IF($A2018&lt;=Settings!$B$4,"до 100",IF($A2018&lt;=Settings!$B$5,"до 10 000",IF($A2018&lt;=Settings!$B$6,"до 100 000","100 000+")))</f>
        <v/>
      </c>
    </row>
    <row r="2019">
      <c r="A2019">
        <f>ROW()-1</f>
        <v/>
      </c>
      <c r="B2019">
        <f>IF($A2019&lt;=Settings!$B$4,"small_control",IF($A2019&lt;=Settings!$B$5,"medium_10k",IF($A2019&lt;=Settings!$B$6,"large_100k","extreme_1m")))</f>
        <v/>
      </c>
      <c r="C2019">
        <f>"ORD-"&amp;TEXT(QUOTIENT($A2019-1,3)+1,"0000000")</f>
        <v/>
      </c>
      <c r="D2019">
        <f>"LINE-"&amp;TEXT($A2019,"0000000")</f>
        <v/>
      </c>
      <c r="E2019" s="7">
        <f>Settings!$B$2+$A2019-1</f>
        <v/>
      </c>
      <c r="F2019" s="7">
        <f>Settings!$B$2+MOD($A2019-1,Settings!$B$7)</f>
        <v/>
      </c>
      <c r="G2019">
        <f>YEAR($F2019)</f>
        <v/>
      </c>
      <c r="H2019">
        <f>"Q"&amp;ROUNDUP(MONTH($F2019)/3,0)</f>
        <v/>
      </c>
      <c r="I2019">
        <f>MONTH($F2019)</f>
        <v/>
      </c>
      <c r="J2019">
        <f>CHOOSE(MONTH($F2019),"Январь","Февраль","Март","Апрель","Май","Июнь","Июль","Август","Сентябрь","Октябрь","Ноябрь","Декабрь")</f>
        <v/>
      </c>
      <c r="K2019">
        <f>DAY($F2019)</f>
        <v/>
      </c>
      <c r="L2019">
        <f>IF(MOD($A2019,10)&lt;7,"ФО_01_Крупный","ФО_"&amp;TEXT(MOD($A2019,8)+1,"00"))</f>
        <v/>
      </c>
      <c r="M2019">
        <f>IF($AB2019="Да","Регион_001_Крупный","Регион_"&amp;TEXT(MOD(QUOTIENT($A2019-1,20),180)+1,"000"))</f>
        <v/>
      </c>
      <c r="N2019">
        <f>IF($AB2019="Да","Город_"&amp;TEXT(MOD($A2019-1,250)+1,"0000"),"Город_"&amp;TEXT(MOD($A2019-1,3000)+1,"0000"))</f>
        <v/>
      </c>
      <c r="O2019">
        <f>IF($AB2019="Да","Холдинг_Крупный","Холдинг_"&amp;TEXT(MOD(QUOTIENT($A2019-1,10000),20)+1,"00"))</f>
        <v/>
      </c>
      <c r="P2019">
        <f>IF($AB2019="Да","Организация_Крупная","Организация_"&amp;TEXT(MOD(QUOTIENT($A2019-1,500),600)+1,"000"))</f>
        <v/>
      </c>
      <c r="Q2019">
        <f>"Отдел_"&amp;TEXT(MOD(QUOTIENT($A2019-1,50),100)+1,"000")</f>
        <v/>
      </c>
      <c r="R2019">
        <f>IF($AB2019="Да","Группа_Крупная","Группа_"&amp;TEXT(MOD(QUOTIENT($A2019-1,5000),30)+1,"00"))</f>
        <v/>
      </c>
      <c r="S2019">
        <f>IF($AB2019="Да","Категория_Крупная","Категория_"&amp;TEXT(MOD(QUOTIENT($A2019-1,500),120)+1,"000"))</f>
        <v/>
      </c>
      <c r="T2019">
        <f>IF($AB2019="Да","Подкатегория_Крупная","Подкатегория_"&amp;TEXT(MOD(QUOTIENT($A2019-1,50),300)+1,"000"))</f>
        <v/>
      </c>
      <c r="U2019">
        <f>"SKU_"&amp;TEXT($A2019,"0000000")</f>
        <v/>
      </c>
      <c r="V2019">
        <f>CHOOSE(MOD($A2019-1,4)+1,"Enterprise","SMB","Госсектор","Розница")</f>
        <v/>
      </c>
      <c r="W2019">
        <f>"Клиент_"&amp;TEXT(MOD($A2019-1,20000)+1,"00000")</f>
        <v/>
      </c>
      <c r="X2019">
        <f>CHOOSE(MOD($A2019-1,5)+1,"Портал","API","Импорт","Ручной ввод","Интеграция")</f>
        <v/>
      </c>
      <c r="Y2019" s="8">
        <f>ROUND(1000+MOD($A2019*37,90000)+IF($AB2019="Да",5000,0),2)</f>
        <v/>
      </c>
      <c r="Z2019">
        <f>1+MOD($A2019,20)</f>
        <v/>
      </c>
      <c r="AA2019" s="8">
        <f>ROUND($Y2019*(0.08+MOD($A2019,17)/100),2)</f>
        <v/>
      </c>
      <c r="AB2019">
        <f>IF(MOD($A2019,10)&lt;7,"Да","Нет")</f>
        <v/>
      </c>
      <c r="AC2019">
        <f>$R2019&amp;" / "&amp;$S2019&amp;" / "&amp;$T2019</f>
        <v/>
      </c>
      <c r="AD2019">
        <f>1</f>
        <v/>
      </c>
      <c r="AE2019">
        <f>IF($A2019&lt;=Settings!$B$4,"до 100",IF($A2019&lt;=Settings!$B$5,"до 10 000",IF($A2019&lt;=Settings!$B$6,"до 100 000","100 000+")))</f>
        <v/>
      </c>
    </row>
    <row r="2020">
      <c r="A2020">
        <f>ROW()-1</f>
        <v/>
      </c>
      <c r="B2020">
        <f>IF($A2020&lt;=Settings!$B$4,"small_control",IF($A2020&lt;=Settings!$B$5,"medium_10k",IF($A2020&lt;=Settings!$B$6,"large_100k","extreme_1m")))</f>
        <v/>
      </c>
      <c r="C2020">
        <f>"ORD-"&amp;TEXT(QUOTIENT($A2020-1,3)+1,"0000000")</f>
        <v/>
      </c>
      <c r="D2020">
        <f>"LINE-"&amp;TEXT($A2020,"0000000")</f>
        <v/>
      </c>
      <c r="E2020" s="7">
        <f>Settings!$B$2+$A2020-1</f>
        <v/>
      </c>
      <c r="F2020" s="7">
        <f>Settings!$B$2+MOD($A2020-1,Settings!$B$7)</f>
        <v/>
      </c>
      <c r="G2020">
        <f>YEAR($F2020)</f>
        <v/>
      </c>
      <c r="H2020">
        <f>"Q"&amp;ROUNDUP(MONTH($F2020)/3,0)</f>
        <v/>
      </c>
      <c r="I2020">
        <f>MONTH($F2020)</f>
        <v/>
      </c>
      <c r="J2020">
        <f>CHOOSE(MONTH($F2020),"Январь","Февраль","Март","Апрель","Май","Июнь","Июль","Август","Сентябрь","Октябрь","Ноябрь","Декабрь")</f>
        <v/>
      </c>
      <c r="K2020">
        <f>DAY($F2020)</f>
        <v/>
      </c>
      <c r="L2020">
        <f>IF(MOD($A2020,10)&lt;7,"ФО_01_Крупный","ФО_"&amp;TEXT(MOD($A2020,8)+1,"00"))</f>
        <v/>
      </c>
      <c r="M2020">
        <f>IF($AB2020="Да","Регион_001_Крупный","Регион_"&amp;TEXT(MOD(QUOTIENT($A2020-1,20),180)+1,"000"))</f>
        <v/>
      </c>
      <c r="N2020">
        <f>IF($AB2020="Да","Город_"&amp;TEXT(MOD($A2020-1,250)+1,"0000"),"Город_"&amp;TEXT(MOD($A2020-1,3000)+1,"0000"))</f>
        <v/>
      </c>
      <c r="O2020">
        <f>IF($AB2020="Да","Холдинг_Крупный","Холдинг_"&amp;TEXT(MOD(QUOTIENT($A2020-1,10000),20)+1,"00"))</f>
        <v/>
      </c>
      <c r="P2020">
        <f>IF($AB2020="Да","Организация_Крупная","Организация_"&amp;TEXT(MOD(QUOTIENT($A2020-1,500),600)+1,"000"))</f>
        <v/>
      </c>
      <c r="Q2020">
        <f>"Отдел_"&amp;TEXT(MOD(QUOTIENT($A2020-1,50),100)+1,"000")</f>
        <v/>
      </c>
      <c r="R2020">
        <f>IF($AB2020="Да","Группа_Крупная","Группа_"&amp;TEXT(MOD(QUOTIENT($A2020-1,5000),30)+1,"00"))</f>
        <v/>
      </c>
      <c r="S2020">
        <f>IF($AB2020="Да","Категория_Крупная","Категория_"&amp;TEXT(MOD(QUOTIENT($A2020-1,500),120)+1,"000"))</f>
        <v/>
      </c>
      <c r="T2020">
        <f>IF($AB2020="Да","Подкатегория_Крупная","Подкатегория_"&amp;TEXT(MOD(QUOTIENT($A2020-1,50),300)+1,"000"))</f>
        <v/>
      </c>
      <c r="U2020">
        <f>"SKU_"&amp;TEXT($A2020,"0000000")</f>
        <v/>
      </c>
      <c r="V2020">
        <f>CHOOSE(MOD($A2020-1,4)+1,"Enterprise","SMB","Госсектор","Розница")</f>
        <v/>
      </c>
      <c r="W2020">
        <f>"Клиент_"&amp;TEXT(MOD($A2020-1,20000)+1,"00000")</f>
        <v/>
      </c>
      <c r="X2020">
        <f>CHOOSE(MOD($A2020-1,5)+1,"Портал","API","Импорт","Ручной ввод","Интеграция")</f>
        <v/>
      </c>
      <c r="Y2020" s="8">
        <f>ROUND(1000+MOD($A2020*37,90000)+IF($AB2020="Да",5000,0),2)</f>
        <v/>
      </c>
      <c r="Z2020">
        <f>1+MOD($A2020,20)</f>
        <v/>
      </c>
      <c r="AA2020" s="8">
        <f>ROUND($Y2020*(0.08+MOD($A2020,17)/100),2)</f>
        <v/>
      </c>
      <c r="AB2020">
        <f>IF(MOD($A2020,10)&lt;7,"Да","Нет")</f>
        <v/>
      </c>
      <c r="AC2020">
        <f>$R2020&amp;" / "&amp;$S2020&amp;" / "&amp;$T2020</f>
        <v/>
      </c>
      <c r="AD2020">
        <f>1</f>
        <v/>
      </c>
      <c r="AE2020">
        <f>IF($A2020&lt;=Settings!$B$4,"до 100",IF($A2020&lt;=Settings!$B$5,"до 10 000",IF($A2020&lt;=Settings!$B$6,"до 100 000","100 000+")))</f>
        <v/>
      </c>
    </row>
    <row r="2021">
      <c r="A2021">
        <f>ROW()-1</f>
        <v/>
      </c>
      <c r="B2021">
        <f>IF($A2021&lt;=Settings!$B$4,"small_control",IF($A2021&lt;=Settings!$B$5,"medium_10k",IF($A2021&lt;=Settings!$B$6,"large_100k","extreme_1m")))</f>
        <v/>
      </c>
      <c r="C2021">
        <f>"ORD-"&amp;TEXT(QUOTIENT($A2021-1,3)+1,"0000000")</f>
        <v/>
      </c>
      <c r="D2021">
        <f>"LINE-"&amp;TEXT($A2021,"0000000")</f>
        <v/>
      </c>
      <c r="E2021" s="7">
        <f>Settings!$B$2+$A2021-1</f>
        <v/>
      </c>
      <c r="F2021" s="7">
        <f>Settings!$B$2+MOD($A2021-1,Settings!$B$7)</f>
        <v/>
      </c>
      <c r="G2021">
        <f>YEAR($F2021)</f>
        <v/>
      </c>
      <c r="H2021">
        <f>"Q"&amp;ROUNDUP(MONTH($F2021)/3,0)</f>
        <v/>
      </c>
      <c r="I2021">
        <f>MONTH($F2021)</f>
        <v/>
      </c>
      <c r="J2021">
        <f>CHOOSE(MONTH($F2021),"Январь","Февраль","Март","Апрель","Май","Июнь","Июль","Август","Сентябрь","Октябрь","Ноябрь","Декабрь")</f>
        <v/>
      </c>
      <c r="K2021">
        <f>DAY($F2021)</f>
        <v/>
      </c>
      <c r="L2021">
        <f>IF(MOD($A2021,10)&lt;7,"ФО_01_Крупный","ФО_"&amp;TEXT(MOD($A2021,8)+1,"00"))</f>
        <v/>
      </c>
      <c r="M2021">
        <f>IF($AB2021="Да","Регион_001_Крупный","Регион_"&amp;TEXT(MOD(QUOTIENT($A2021-1,20),180)+1,"000"))</f>
        <v/>
      </c>
      <c r="N2021">
        <f>IF($AB2021="Да","Город_"&amp;TEXT(MOD($A2021-1,250)+1,"0000"),"Город_"&amp;TEXT(MOD($A2021-1,3000)+1,"0000"))</f>
        <v/>
      </c>
      <c r="O2021">
        <f>IF($AB2021="Да","Холдинг_Крупный","Холдинг_"&amp;TEXT(MOD(QUOTIENT($A2021-1,10000),20)+1,"00"))</f>
        <v/>
      </c>
      <c r="P2021">
        <f>IF($AB2021="Да","Организация_Крупная","Организация_"&amp;TEXT(MOD(QUOTIENT($A2021-1,500),600)+1,"000"))</f>
        <v/>
      </c>
      <c r="Q2021">
        <f>"Отдел_"&amp;TEXT(MOD(QUOTIENT($A2021-1,50),100)+1,"000")</f>
        <v/>
      </c>
      <c r="R2021">
        <f>IF($AB2021="Да","Группа_Крупная","Группа_"&amp;TEXT(MOD(QUOTIENT($A2021-1,5000),30)+1,"00"))</f>
        <v/>
      </c>
      <c r="S2021">
        <f>IF($AB2021="Да","Категория_Крупная","Категория_"&amp;TEXT(MOD(QUOTIENT($A2021-1,500),120)+1,"000"))</f>
        <v/>
      </c>
      <c r="T2021">
        <f>IF($AB2021="Да","Подкатегория_Крупная","Подкатегория_"&amp;TEXT(MOD(QUOTIENT($A2021-1,50),300)+1,"000"))</f>
        <v/>
      </c>
      <c r="U2021">
        <f>"SKU_"&amp;TEXT($A2021,"0000000")</f>
        <v/>
      </c>
      <c r="V2021">
        <f>CHOOSE(MOD($A2021-1,4)+1,"Enterprise","SMB","Госсектор","Розница")</f>
        <v/>
      </c>
      <c r="W2021">
        <f>"Клиент_"&amp;TEXT(MOD($A2021-1,20000)+1,"00000")</f>
        <v/>
      </c>
      <c r="X2021">
        <f>CHOOSE(MOD($A2021-1,5)+1,"Портал","API","Импорт","Ручной ввод","Интеграция")</f>
        <v/>
      </c>
      <c r="Y2021" s="8">
        <f>ROUND(1000+MOD($A2021*37,90000)+IF($AB2021="Да",5000,0),2)</f>
        <v/>
      </c>
      <c r="Z2021">
        <f>1+MOD($A2021,20)</f>
        <v/>
      </c>
      <c r="AA2021" s="8">
        <f>ROUND($Y2021*(0.08+MOD($A2021,17)/100),2)</f>
        <v/>
      </c>
      <c r="AB2021">
        <f>IF(MOD($A2021,10)&lt;7,"Да","Нет")</f>
        <v/>
      </c>
      <c r="AC2021">
        <f>$R2021&amp;" / "&amp;$S2021&amp;" / "&amp;$T2021</f>
        <v/>
      </c>
      <c r="AD2021">
        <f>1</f>
        <v/>
      </c>
      <c r="AE2021">
        <f>IF($A2021&lt;=Settings!$B$4,"до 100",IF($A2021&lt;=Settings!$B$5,"до 10 000",IF($A2021&lt;=Settings!$B$6,"до 100 000","100 000+")))</f>
        <v/>
      </c>
    </row>
    <row r="2022">
      <c r="A2022">
        <f>ROW()-1</f>
        <v/>
      </c>
      <c r="B2022">
        <f>IF($A2022&lt;=Settings!$B$4,"small_control",IF($A2022&lt;=Settings!$B$5,"medium_10k",IF($A2022&lt;=Settings!$B$6,"large_100k","extreme_1m")))</f>
        <v/>
      </c>
      <c r="C2022">
        <f>"ORD-"&amp;TEXT(QUOTIENT($A2022-1,3)+1,"0000000")</f>
        <v/>
      </c>
      <c r="D2022">
        <f>"LINE-"&amp;TEXT($A2022,"0000000")</f>
        <v/>
      </c>
      <c r="E2022" s="7">
        <f>Settings!$B$2+$A2022-1</f>
        <v/>
      </c>
      <c r="F2022" s="7">
        <f>Settings!$B$2+MOD($A2022-1,Settings!$B$7)</f>
        <v/>
      </c>
      <c r="G2022">
        <f>YEAR($F2022)</f>
        <v/>
      </c>
      <c r="H2022">
        <f>"Q"&amp;ROUNDUP(MONTH($F2022)/3,0)</f>
        <v/>
      </c>
      <c r="I2022">
        <f>MONTH($F2022)</f>
        <v/>
      </c>
      <c r="J2022">
        <f>CHOOSE(MONTH($F2022),"Январь","Февраль","Март","Апрель","Май","Июнь","Июль","Август","Сентябрь","Октябрь","Ноябрь","Декабрь")</f>
        <v/>
      </c>
      <c r="K2022">
        <f>DAY($F2022)</f>
        <v/>
      </c>
      <c r="L2022">
        <f>IF(MOD($A2022,10)&lt;7,"ФО_01_Крупный","ФО_"&amp;TEXT(MOD($A2022,8)+1,"00"))</f>
        <v/>
      </c>
      <c r="M2022">
        <f>IF($AB2022="Да","Регион_001_Крупный","Регион_"&amp;TEXT(MOD(QUOTIENT($A2022-1,20),180)+1,"000"))</f>
        <v/>
      </c>
      <c r="N2022">
        <f>IF($AB2022="Да","Город_"&amp;TEXT(MOD($A2022-1,250)+1,"0000"),"Город_"&amp;TEXT(MOD($A2022-1,3000)+1,"0000"))</f>
        <v/>
      </c>
      <c r="O2022">
        <f>IF($AB2022="Да","Холдинг_Крупный","Холдинг_"&amp;TEXT(MOD(QUOTIENT($A2022-1,10000),20)+1,"00"))</f>
        <v/>
      </c>
      <c r="P2022">
        <f>IF($AB2022="Да","Организация_Крупная","Организация_"&amp;TEXT(MOD(QUOTIENT($A2022-1,500),600)+1,"000"))</f>
        <v/>
      </c>
      <c r="Q2022">
        <f>"Отдел_"&amp;TEXT(MOD(QUOTIENT($A2022-1,50),100)+1,"000")</f>
        <v/>
      </c>
      <c r="R2022">
        <f>IF($AB2022="Да","Группа_Крупная","Группа_"&amp;TEXT(MOD(QUOTIENT($A2022-1,5000),30)+1,"00"))</f>
        <v/>
      </c>
      <c r="S2022">
        <f>IF($AB2022="Да","Категория_Крупная","Категория_"&amp;TEXT(MOD(QUOTIENT($A2022-1,500),120)+1,"000"))</f>
        <v/>
      </c>
      <c r="T2022">
        <f>IF($AB2022="Да","Подкатегория_Крупная","Подкатегория_"&amp;TEXT(MOD(QUOTIENT($A2022-1,50),300)+1,"000"))</f>
        <v/>
      </c>
      <c r="U2022">
        <f>"SKU_"&amp;TEXT($A2022,"0000000")</f>
        <v/>
      </c>
      <c r="V2022">
        <f>CHOOSE(MOD($A2022-1,4)+1,"Enterprise","SMB","Госсектор","Розница")</f>
        <v/>
      </c>
      <c r="W2022">
        <f>"Клиент_"&amp;TEXT(MOD($A2022-1,20000)+1,"00000")</f>
        <v/>
      </c>
      <c r="X2022">
        <f>CHOOSE(MOD($A2022-1,5)+1,"Портал","API","Импорт","Ручной ввод","Интеграция")</f>
        <v/>
      </c>
      <c r="Y2022" s="8">
        <f>ROUND(1000+MOD($A2022*37,90000)+IF($AB2022="Да",5000,0),2)</f>
        <v/>
      </c>
      <c r="Z2022">
        <f>1+MOD($A2022,20)</f>
        <v/>
      </c>
      <c r="AA2022" s="8">
        <f>ROUND($Y2022*(0.08+MOD($A2022,17)/100),2)</f>
        <v/>
      </c>
      <c r="AB2022">
        <f>IF(MOD($A2022,10)&lt;7,"Да","Нет")</f>
        <v/>
      </c>
      <c r="AC2022">
        <f>$R2022&amp;" / "&amp;$S2022&amp;" / "&amp;$T2022</f>
        <v/>
      </c>
      <c r="AD2022">
        <f>1</f>
        <v/>
      </c>
      <c r="AE2022">
        <f>IF($A2022&lt;=Settings!$B$4,"до 100",IF($A2022&lt;=Settings!$B$5,"до 10 000",IF($A2022&lt;=Settings!$B$6,"до 100 000","100 000+")))</f>
        <v/>
      </c>
    </row>
    <row r="2023">
      <c r="A2023">
        <f>ROW()-1</f>
        <v/>
      </c>
      <c r="B2023">
        <f>IF($A2023&lt;=Settings!$B$4,"small_control",IF($A2023&lt;=Settings!$B$5,"medium_10k",IF($A2023&lt;=Settings!$B$6,"large_100k","extreme_1m")))</f>
        <v/>
      </c>
      <c r="C2023">
        <f>"ORD-"&amp;TEXT(QUOTIENT($A2023-1,3)+1,"0000000")</f>
        <v/>
      </c>
      <c r="D2023">
        <f>"LINE-"&amp;TEXT($A2023,"0000000")</f>
        <v/>
      </c>
      <c r="E2023" s="7">
        <f>Settings!$B$2+$A2023-1</f>
        <v/>
      </c>
      <c r="F2023" s="7">
        <f>Settings!$B$2+MOD($A2023-1,Settings!$B$7)</f>
        <v/>
      </c>
      <c r="G2023">
        <f>YEAR($F2023)</f>
        <v/>
      </c>
      <c r="H2023">
        <f>"Q"&amp;ROUNDUP(MONTH($F2023)/3,0)</f>
        <v/>
      </c>
      <c r="I2023">
        <f>MONTH($F2023)</f>
        <v/>
      </c>
      <c r="J2023">
        <f>CHOOSE(MONTH($F2023),"Январь","Февраль","Март","Апрель","Май","Июнь","Июль","Август","Сентябрь","Октябрь","Ноябрь","Декабрь")</f>
        <v/>
      </c>
      <c r="K2023">
        <f>DAY($F2023)</f>
        <v/>
      </c>
      <c r="L2023">
        <f>IF(MOD($A2023,10)&lt;7,"ФО_01_Крупный","ФО_"&amp;TEXT(MOD($A2023,8)+1,"00"))</f>
        <v/>
      </c>
      <c r="M2023">
        <f>IF($AB2023="Да","Регион_001_Крупный","Регион_"&amp;TEXT(MOD(QUOTIENT($A2023-1,20),180)+1,"000"))</f>
        <v/>
      </c>
      <c r="N2023">
        <f>IF($AB2023="Да","Город_"&amp;TEXT(MOD($A2023-1,250)+1,"0000"),"Город_"&amp;TEXT(MOD($A2023-1,3000)+1,"0000"))</f>
        <v/>
      </c>
      <c r="O2023">
        <f>IF($AB2023="Да","Холдинг_Крупный","Холдинг_"&amp;TEXT(MOD(QUOTIENT($A2023-1,10000),20)+1,"00"))</f>
        <v/>
      </c>
      <c r="P2023">
        <f>IF($AB2023="Да","Организация_Крупная","Организация_"&amp;TEXT(MOD(QUOTIENT($A2023-1,500),600)+1,"000"))</f>
        <v/>
      </c>
      <c r="Q2023">
        <f>"Отдел_"&amp;TEXT(MOD(QUOTIENT($A2023-1,50),100)+1,"000")</f>
        <v/>
      </c>
      <c r="R2023">
        <f>IF($AB2023="Да","Группа_Крупная","Группа_"&amp;TEXT(MOD(QUOTIENT($A2023-1,5000),30)+1,"00"))</f>
        <v/>
      </c>
      <c r="S2023">
        <f>IF($AB2023="Да","Категория_Крупная","Категория_"&amp;TEXT(MOD(QUOTIENT($A2023-1,500),120)+1,"000"))</f>
        <v/>
      </c>
      <c r="T2023">
        <f>IF($AB2023="Да","Подкатегория_Крупная","Подкатегория_"&amp;TEXT(MOD(QUOTIENT($A2023-1,50),300)+1,"000"))</f>
        <v/>
      </c>
      <c r="U2023">
        <f>"SKU_"&amp;TEXT($A2023,"0000000")</f>
        <v/>
      </c>
      <c r="V2023">
        <f>CHOOSE(MOD($A2023-1,4)+1,"Enterprise","SMB","Госсектор","Розница")</f>
        <v/>
      </c>
      <c r="W2023">
        <f>"Клиент_"&amp;TEXT(MOD($A2023-1,20000)+1,"00000")</f>
        <v/>
      </c>
      <c r="X2023">
        <f>CHOOSE(MOD($A2023-1,5)+1,"Портал","API","Импорт","Ручной ввод","Интеграция")</f>
        <v/>
      </c>
      <c r="Y2023" s="8">
        <f>ROUND(1000+MOD($A2023*37,90000)+IF($AB2023="Да",5000,0),2)</f>
        <v/>
      </c>
      <c r="Z2023">
        <f>1+MOD($A2023,20)</f>
        <v/>
      </c>
      <c r="AA2023" s="8">
        <f>ROUND($Y2023*(0.08+MOD($A2023,17)/100),2)</f>
        <v/>
      </c>
      <c r="AB2023">
        <f>IF(MOD($A2023,10)&lt;7,"Да","Нет")</f>
        <v/>
      </c>
      <c r="AC2023">
        <f>$R2023&amp;" / "&amp;$S2023&amp;" / "&amp;$T2023</f>
        <v/>
      </c>
      <c r="AD2023">
        <f>1</f>
        <v/>
      </c>
      <c r="AE2023">
        <f>IF($A2023&lt;=Settings!$B$4,"до 100",IF($A2023&lt;=Settings!$B$5,"до 10 000",IF($A2023&lt;=Settings!$B$6,"до 100 000","100 000+")))</f>
        <v/>
      </c>
    </row>
    <row r="2024">
      <c r="A2024">
        <f>ROW()-1</f>
        <v/>
      </c>
      <c r="B2024">
        <f>IF($A2024&lt;=Settings!$B$4,"small_control",IF($A2024&lt;=Settings!$B$5,"medium_10k",IF($A2024&lt;=Settings!$B$6,"large_100k","extreme_1m")))</f>
        <v/>
      </c>
      <c r="C2024">
        <f>"ORD-"&amp;TEXT(QUOTIENT($A2024-1,3)+1,"0000000")</f>
        <v/>
      </c>
      <c r="D2024">
        <f>"LINE-"&amp;TEXT($A2024,"0000000")</f>
        <v/>
      </c>
      <c r="E2024" s="7">
        <f>Settings!$B$2+$A2024-1</f>
        <v/>
      </c>
      <c r="F2024" s="7">
        <f>Settings!$B$2+MOD($A2024-1,Settings!$B$7)</f>
        <v/>
      </c>
      <c r="G2024">
        <f>YEAR($F2024)</f>
        <v/>
      </c>
      <c r="H2024">
        <f>"Q"&amp;ROUNDUP(MONTH($F2024)/3,0)</f>
        <v/>
      </c>
      <c r="I2024">
        <f>MONTH($F2024)</f>
        <v/>
      </c>
      <c r="J2024">
        <f>CHOOSE(MONTH($F2024),"Январь","Февраль","Март","Апрель","Май","Июнь","Июль","Август","Сентябрь","Октябрь","Ноябрь","Декабрь")</f>
        <v/>
      </c>
      <c r="K2024">
        <f>DAY($F2024)</f>
        <v/>
      </c>
      <c r="L2024">
        <f>IF(MOD($A2024,10)&lt;7,"ФО_01_Крупный","ФО_"&amp;TEXT(MOD($A2024,8)+1,"00"))</f>
        <v/>
      </c>
      <c r="M2024">
        <f>IF($AB2024="Да","Регион_001_Крупный","Регион_"&amp;TEXT(MOD(QUOTIENT($A2024-1,20),180)+1,"000"))</f>
        <v/>
      </c>
      <c r="N2024">
        <f>IF($AB2024="Да","Город_"&amp;TEXT(MOD($A2024-1,250)+1,"0000"),"Город_"&amp;TEXT(MOD($A2024-1,3000)+1,"0000"))</f>
        <v/>
      </c>
      <c r="O2024">
        <f>IF($AB2024="Да","Холдинг_Крупный","Холдинг_"&amp;TEXT(MOD(QUOTIENT($A2024-1,10000),20)+1,"00"))</f>
        <v/>
      </c>
      <c r="P2024">
        <f>IF($AB2024="Да","Организация_Крупная","Организация_"&amp;TEXT(MOD(QUOTIENT($A2024-1,500),600)+1,"000"))</f>
        <v/>
      </c>
      <c r="Q2024">
        <f>"Отдел_"&amp;TEXT(MOD(QUOTIENT($A2024-1,50),100)+1,"000")</f>
        <v/>
      </c>
      <c r="R2024">
        <f>IF($AB2024="Да","Группа_Крупная","Группа_"&amp;TEXT(MOD(QUOTIENT($A2024-1,5000),30)+1,"00"))</f>
        <v/>
      </c>
      <c r="S2024">
        <f>IF($AB2024="Да","Категория_Крупная","Категория_"&amp;TEXT(MOD(QUOTIENT($A2024-1,500),120)+1,"000"))</f>
        <v/>
      </c>
      <c r="T2024">
        <f>IF($AB2024="Да","Подкатегория_Крупная","Подкатегория_"&amp;TEXT(MOD(QUOTIENT($A2024-1,50),300)+1,"000"))</f>
        <v/>
      </c>
      <c r="U2024">
        <f>"SKU_"&amp;TEXT($A2024,"0000000")</f>
        <v/>
      </c>
      <c r="V2024">
        <f>CHOOSE(MOD($A2024-1,4)+1,"Enterprise","SMB","Госсектор","Розница")</f>
        <v/>
      </c>
      <c r="W2024">
        <f>"Клиент_"&amp;TEXT(MOD($A2024-1,20000)+1,"00000")</f>
        <v/>
      </c>
      <c r="X2024">
        <f>CHOOSE(MOD($A2024-1,5)+1,"Портал","API","Импорт","Ручной ввод","Интеграция")</f>
        <v/>
      </c>
      <c r="Y2024" s="8">
        <f>ROUND(1000+MOD($A2024*37,90000)+IF($AB2024="Да",5000,0),2)</f>
        <v/>
      </c>
      <c r="Z2024">
        <f>1+MOD($A2024,20)</f>
        <v/>
      </c>
      <c r="AA2024" s="8">
        <f>ROUND($Y2024*(0.08+MOD($A2024,17)/100),2)</f>
        <v/>
      </c>
      <c r="AB2024">
        <f>IF(MOD($A2024,10)&lt;7,"Да","Нет")</f>
        <v/>
      </c>
      <c r="AC2024">
        <f>$R2024&amp;" / "&amp;$S2024&amp;" / "&amp;$T2024</f>
        <v/>
      </c>
      <c r="AD2024">
        <f>1</f>
        <v/>
      </c>
      <c r="AE2024">
        <f>IF($A2024&lt;=Settings!$B$4,"до 100",IF($A2024&lt;=Settings!$B$5,"до 10 000",IF($A2024&lt;=Settings!$B$6,"до 100 000","100 000+")))</f>
        <v/>
      </c>
    </row>
    <row r="2025">
      <c r="A2025">
        <f>ROW()-1</f>
        <v/>
      </c>
      <c r="B2025">
        <f>IF($A2025&lt;=Settings!$B$4,"small_control",IF($A2025&lt;=Settings!$B$5,"medium_10k",IF($A2025&lt;=Settings!$B$6,"large_100k","extreme_1m")))</f>
        <v/>
      </c>
      <c r="C2025">
        <f>"ORD-"&amp;TEXT(QUOTIENT($A2025-1,3)+1,"0000000")</f>
        <v/>
      </c>
      <c r="D2025">
        <f>"LINE-"&amp;TEXT($A2025,"0000000")</f>
        <v/>
      </c>
      <c r="E2025" s="7">
        <f>Settings!$B$2+$A2025-1</f>
        <v/>
      </c>
      <c r="F2025" s="7">
        <f>Settings!$B$2+MOD($A2025-1,Settings!$B$7)</f>
        <v/>
      </c>
      <c r="G2025">
        <f>YEAR($F2025)</f>
        <v/>
      </c>
      <c r="H2025">
        <f>"Q"&amp;ROUNDUP(MONTH($F2025)/3,0)</f>
        <v/>
      </c>
      <c r="I2025">
        <f>MONTH($F2025)</f>
        <v/>
      </c>
      <c r="J2025">
        <f>CHOOSE(MONTH($F2025),"Январь","Февраль","Март","Апрель","Май","Июнь","Июль","Август","Сентябрь","Октябрь","Ноябрь","Декабрь")</f>
        <v/>
      </c>
      <c r="K2025">
        <f>DAY($F2025)</f>
        <v/>
      </c>
      <c r="L2025">
        <f>IF(MOD($A2025,10)&lt;7,"ФО_01_Крупный","ФО_"&amp;TEXT(MOD($A2025,8)+1,"00"))</f>
        <v/>
      </c>
      <c r="M2025">
        <f>IF($AB2025="Да","Регион_001_Крупный","Регион_"&amp;TEXT(MOD(QUOTIENT($A2025-1,20),180)+1,"000"))</f>
        <v/>
      </c>
      <c r="N2025">
        <f>IF($AB2025="Да","Город_"&amp;TEXT(MOD($A2025-1,250)+1,"0000"),"Город_"&amp;TEXT(MOD($A2025-1,3000)+1,"0000"))</f>
        <v/>
      </c>
      <c r="O2025">
        <f>IF($AB2025="Да","Холдинг_Крупный","Холдинг_"&amp;TEXT(MOD(QUOTIENT($A2025-1,10000),20)+1,"00"))</f>
        <v/>
      </c>
      <c r="P2025">
        <f>IF($AB2025="Да","Организация_Крупная","Организация_"&amp;TEXT(MOD(QUOTIENT($A2025-1,500),600)+1,"000"))</f>
        <v/>
      </c>
      <c r="Q2025">
        <f>"Отдел_"&amp;TEXT(MOD(QUOTIENT($A2025-1,50),100)+1,"000")</f>
        <v/>
      </c>
      <c r="R2025">
        <f>IF($AB2025="Да","Группа_Крупная","Группа_"&amp;TEXT(MOD(QUOTIENT($A2025-1,5000),30)+1,"00"))</f>
        <v/>
      </c>
      <c r="S2025">
        <f>IF($AB2025="Да","Категория_Крупная","Категория_"&amp;TEXT(MOD(QUOTIENT($A2025-1,500),120)+1,"000"))</f>
        <v/>
      </c>
      <c r="T2025">
        <f>IF($AB2025="Да","Подкатегория_Крупная","Подкатегория_"&amp;TEXT(MOD(QUOTIENT($A2025-1,50),300)+1,"000"))</f>
        <v/>
      </c>
      <c r="U2025">
        <f>"SKU_"&amp;TEXT($A2025,"0000000")</f>
        <v/>
      </c>
      <c r="V2025">
        <f>CHOOSE(MOD($A2025-1,4)+1,"Enterprise","SMB","Госсектор","Розница")</f>
        <v/>
      </c>
      <c r="W2025">
        <f>"Клиент_"&amp;TEXT(MOD($A2025-1,20000)+1,"00000")</f>
        <v/>
      </c>
      <c r="X2025">
        <f>CHOOSE(MOD($A2025-1,5)+1,"Портал","API","Импорт","Ручной ввод","Интеграция")</f>
        <v/>
      </c>
      <c r="Y2025" s="8">
        <f>ROUND(1000+MOD($A2025*37,90000)+IF($AB2025="Да",5000,0),2)</f>
        <v/>
      </c>
      <c r="Z2025">
        <f>1+MOD($A2025,20)</f>
        <v/>
      </c>
      <c r="AA2025" s="8">
        <f>ROUND($Y2025*(0.08+MOD($A2025,17)/100),2)</f>
        <v/>
      </c>
      <c r="AB2025">
        <f>IF(MOD($A2025,10)&lt;7,"Да","Нет")</f>
        <v/>
      </c>
      <c r="AC2025">
        <f>$R2025&amp;" / "&amp;$S2025&amp;" / "&amp;$T2025</f>
        <v/>
      </c>
      <c r="AD2025">
        <f>1</f>
        <v/>
      </c>
      <c r="AE2025">
        <f>IF($A2025&lt;=Settings!$B$4,"до 100",IF($A2025&lt;=Settings!$B$5,"до 10 000",IF($A2025&lt;=Settings!$B$6,"до 100 000","100 000+")))</f>
        <v/>
      </c>
    </row>
    <row r="2026">
      <c r="A2026">
        <f>ROW()-1</f>
        <v/>
      </c>
      <c r="B2026">
        <f>IF($A2026&lt;=Settings!$B$4,"small_control",IF($A2026&lt;=Settings!$B$5,"medium_10k",IF($A2026&lt;=Settings!$B$6,"large_100k","extreme_1m")))</f>
        <v/>
      </c>
      <c r="C2026">
        <f>"ORD-"&amp;TEXT(QUOTIENT($A2026-1,3)+1,"0000000")</f>
        <v/>
      </c>
      <c r="D2026">
        <f>"LINE-"&amp;TEXT($A2026,"0000000")</f>
        <v/>
      </c>
      <c r="E2026" s="7">
        <f>Settings!$B$2+$A2026-1</f>
        <v/>
      </c>
      <c r="F2026" s="7">
        <f>Settings!$B$2+MOD($A2026-1,Settings!$B$7)</f>
        <v/>
      </c>
      <c r="G2026">
        <f>YEAR($F2026)</f>
        <v/>
      </c>
      <c r="H2026">
        <f>"Q"&amp;ROUNDUP(MONTH($F2026)/3,0)</f>
        <v/>
      </c>
      <c r="I2026">
        <f>MONTH($F2026)</f>
        <v/>
      </c>
      <c r="J2026">
        <f>CHOOSE(MONTH($F2026),"Январь","Февраль","Март","Апрель","Май","Июнь","Июль","Август","Сентябрь","Октябрь","Ноябрь","Декабрь")</f>
        <v/>
      </c>
      <c r="K2026">
        <f>DAY($F2026)</f>
        <v/>
      </c>
      <c r="L2026">
        <f>IF(MOD($A2026,10)&lt;7,"ФО_01_Крупный","ФО_"&amp;TEXT(MOD($A2026,8)+1,"00"))</f>
        <v/>
      </c>
      <c r="M2026">
        <f>IF($AB2026="Да","Регион_001_Крупный","Регион_"&amp;TEXT(MOD(QUOTIENT($A2026-1,20),180)+1,"000"))</f>
        <v/>
      </c>
      <c r="N2026">
        <f>IF($AB2026="Да","Город_"&amp;TEXT(MOD($A2026-1,250)+1,"0000"),"Город_"&amp;TEXT(MOD($A2026-1,3000)+1,"0000"))</f>
        <v/>
      </c>
      <c r="O2026">
        <f>IF($AB2026="Да","Холдинг_Крупный","Холдинг_"&amp;TEXT(MOD(QUOTIENT($A2026-1,10000),20)+1,"00"))</f>
        <v/>
      </c>
      <c r="P2026">
        <f>IF($AB2026="Да","Организация_Крупная","Организация_"&amp;TEXT(MOD(QUOTIENT($A2026-1,500),600)+1,"000"))</f>
        <v/>
      </c>
      <c r="Q2026">
        <f>"Отдел_"&amp;TEXT(MOD(QUOTIENT($A2026-1,50),100)+1,"000")</f>
        <v/>
      </c>
      <c r="R2026">
        <f>IF($AB2026="Да","Группа_Крупная","Группа_"&amp;TEXT(MOD(QUOTIENT($A2026-1,5000),30)+1,"00"))</f>
        <v/>
      </c>
      <c r="S2026">
        <f>IF($AB2026="Да","Категория_Крупная","Категория_"&amp;TEXT(MOD(QUOTIENT($A2026-1,500),120)+1,"000"))</f>
        <v/>
      </c>
      <c r="T2026">
        <f>IF($AB2026="Да","Подкатегория_Крупная","Подкатегория_"&amp;TEXT(MOD(QUOTIENT($A2026-1,50),300)+1,"000"))</f>
        <v/>
      </c>
      <c r="U2026">
        <f>"SKU_"&amp;TEXT($A2026,"0000000")</f>
        <v/>
      </c>
      <c r="V2026">
        <f>CHOOSE(MOD($A2026-1,4)+1,"Enterprise","SMB","Госсектор","Розница")</f>
        <v/>
      </c>
      <c r="W2026">
        <f>"Клиент_"&amp;TEXT(MOD($A2026-1,20000)+1,"00000")</f>
        <v/>
      </c>
      <c r="X2026">
        <f>CHOOSE(MOD($A2026-1,5)+1,"Портал","API","Импорт","Ручной ввод","Интеграция")</f>
        <v/>
      </c>
      <c r="Y2026" s="8">
        <f>ROUND(1000+MOD($A2026*37,90000)+IF($AB2026="Да",5000,0),2)</f>
        <v/>
      </c>
      <c r="Z2026">
        <f>1+MOD($A2026,20)</f>
        <v/>
      </c>
      <c r="AA2026" s="8">
        <f>ROUND($Y2026*(0.08+MOD($A2026,17)/100),2)</f>
        <v/>
      </c>
      <c r="AB2026">
        <f>IF(MOD($A2026,10)&lt;7,"Да","Нет")</f>
        <v/>
      </c>
      <c r="AC2026">
        <f>$R2026&amp;" / "&amp;$S2026&amp;" / "&amp;$T2026</f>
        <v/>
      </c>
      <c r="AD2026">
        <f>1</f>
        <v/>
      </c>
      <c r="AE2026">
        <f>IF($A2026&lt;=Settings!$B$4,"до 100",IF($A2026&lt;=Settings!$B$5,"до 10 000",IF($A2026&lt;=Settings!$B$6,"до 100 000","100 000+")))</f>
        <v/>
      </c>
    </row>
    <row r="2027">
      <c r="A2027">
        <f>ROW()-1</f>
        <v/>
      </c>
      <c r="B2027">
        <f>IF($A2027&lt;=Settings!$B$4,"small_control",IF($A2027&lt;=Settings!$B$5,"medium_10k",IF($A2027&lt;=Settings!$B$6,"large_100k","extreme_1m")))</f>
        <v/>
      </c>
      <c r="C2027">
        <f>"ORD-"&amp;TEXT(QUOTIENT($A2027-1,3)+1,"0000000")</f>
        <v/>
      </c>
      <c r="D2027">
        <f>"LINE-"&amp;TEXT($A2027,"0000000")</f>
        <v/>
      </c>
      <c r="E2027" s="7">
        <f>Settings!$B$2+$A2027-1</f>
        <v/>
      </c>
      <c r="F2027" s="7">
        <f>Settings!$B$2+MOD($A2027-1,Settings!$B$7)</f>
        <v/>
      </c>
      <c r="G2027">
        <f>YEAR($F2027)</f>
        <v/>
      </c>
      <c r="H2027">
        <f>"Q"&amp;ROUNDUP(MONTH($F2027)/3,0)</f>
        <v/>
      </c>
      <c r="I2027">
        <f>MONTH($F2027)</f>
        <v/>
      </c>
      <c r="J2027">
        <f>CHOOSE(MONTH($F2027),"Январь","Февраль","Март","Апрель","Май","Июнь","Июль","Август","Сентябрь","Октябрь","Ноябрь","Декабрь")</f>
        <v/>
      </c>
      <c r="K2027">
        <f>DAY($F2027)</f>
        <v/>
      </c>
      <c r="L2027">
        <f>IF(MOD($A2027,10)&lt;7,"ФО_01_Крупный","ФО_"&amp;TEXT(MOD($A2027,8)+1,"00"))</f>
        <v/>
      </c>
      <c r="M2027">
        <f>IF($AB2027="Да","Регион_001_Крупный","Регион_"&amp;TEXT(MOD(QUOTIENT($A2027-1,20),180)+1,"000"))</f>
        <v/>
      </c>
      <c r="N2027">
        <f>IF($AB2027="Да","Город_"&amp;TEXT(MOD($A2027-1,250)+1,"0000"),"Город_"&amp;TEXT(MOD($A2027-1,3000)+1,"0000"))</f>
        <v/>
      </c>
      <c r="O2027">
        <f>IF($AB2027="Да","Холдинг_Крупный","Холдинг_"&amp;TEXT(MOD(QUOTIENT($A2027-1,10000),20)+1,"00"))</f>
        <v/>
      </c>
      <c r="P2027">
        <f>IF($AB2027="Да","Организация_Крупная","Организация_"&amp;TEXT(MOD(QUOTIENT($A2027-1,500),600)+1,"000"))</f>
        <v/>
      </c>
      <c r="Q2027">
        <f>"Отдел_"&amp;TEXT(MOD(QUOTIENT($A2027-1,50),100)+1,"000")</f>
        <v/>
      </c>
      <c r="R2027">
        <f>IF($AB2027="Да","Группа_Крупная","Группа_"&amp;TEXT(MOD(QUOTIENT($A2027-1,5000),30)+1,"00"))</f>
        <v/>
      </c>
      <c r="S2027">
        <f>IF($AB2027="Да","Категория_Крупная","Категория_"&amp;TEXT(MOD(QUOTIENT($A2027-1,500),120)+1,"000"))</f>
        <v/>
      </c>
      <c r="T2027">
        <f>IF($AB2027="Да","Подкатегория_Крупная","Подкатегория_"&amp;TEXT(MOD(QUOTIENT($A2027-1,50),300)+1,"000"))</f>
        <v/>
      </c>
      <c r="U2027">
        <f>"SKU_"&amp;TEXT($A2027,"0000000")</f>
        <v/>
      </c>
      <c r="V2027">
        <f>CHOOSE(MOD($A2027-1,4)+1,"Enterprise","SMB","Госсектор","Розница")</f>
        <v/>
      </c>
      <c r="W2027">
        <f>"Клиент_"&amp;TEXT(MOD($A2027-1,20000)+1,"00000")</f>
        <v/>
      </c>
      <c r="X2027">
        <f>CHOOSE(MOD($A2027-1,5)+1,"Портал","API","Импорт","Ручной ввод","Интеграция")</f>
        <v/>
      </c>
      <c r="Y2027" s="8">
        <f>ROUND(1000+MOD($A2027*37,90000)+IF($AB2027="Да",5000,0),2)</f>
        <v/>
      </c>
      <c r="Z2027">
        <f>1+MOD($A2027,20)</f>
        <v/>
      </c>
      <c r="AA2027" s="8">
        <f>ROUND($Y2027*(0.08+MOD($A2027,17)/100),2)</f>
        <v/>
      </c>
      <c r="AB2027">
        <f>IF(MOD($A2027,10)&lt;7,"Да","Нет")</f>
        <v/>
      </c>
      <c r="AC2027">
        <f>$R2027&amp;" / "&amp;$S2027&amp;" / "&amp;$T2027</f>
        <v/>
      </c>
      <c r="AD2027">
        <f>1</f>
        <v/>
      </c>
      <c r="AE2027">
        <f>IF($A2027&lt;=Settings!$B$4,"до 100",IF($A2027&lt;=Settings!$B$5,"до 10 000",IF($A2027&lt;=Settings!$B$6,"до 100 000","100 000+")))</f>
        <v/>
      </c>
    </row>
    <row r="2028">
      <c r="A2028">
        <f>ROW()-1</f>
        <v/>
      </c>
      <c r="B2028">
        <f>IF($A2028&lt;=Settings!$B$4,"small_control",IF($A2028&lt;=Settings!$B$5,"medium_10k",IF($A2028&lt;=Settings!$B$6,"large_100k","extreme_1m")))</f>
        <v/>
      </c>
      <c r="C2028">
        <f>"ORD-"&amp;TEXT(QUOTIENT($A2028-1,3)+1,"0000000")</f>
        <v/>
      </c>
      <c r="D2028">
        <f>"LINE-"&amp;TEXT($A2028,"0000000")</f>
        <v/>
      </c>
      <c r="E2028" s="7">
        <f>Settings!$B$2+$A2028-1</f>
        <v/>
      </c>
      <c r="F2028" s="7">
        <f>Settings!$B$2+MOD($A2028-1,Settings!$B$7)</f>
        <v/>
      </c>
      <c r="G2028">
        <f>YEAR($F2028)</f>
        <v/>
      </c>
      <c r="H2028">
        <f>"Q"&amp;ROUNDUP(MONTH($F2028)/3,0)</f>
        <v/>
      </c>
      <c r="I2028">
        <f>MONTH($F2028)</f>
        <v/>
      </c>
      <c r="J2028">
        <f>CHOOSE(MONTH($F2028),"Январь","Февраль","Март","Апрель","Май","Июнь","Июль","Август","Сентябрь","Октябрь","Ноябрь","Декабрь")</f>
        <v/>
      </c>
      <c r="K2028">
        <f>DAY($F2028)</f>
        <v/>
      </c>
      <c r="L2028">
        <f>IF(MOD($A2028,10)&lt;7,"ФО_01_Крупный","ФО_"&amp;TEXT(MOD($A2028,8)+1,"00"))</f>
        <v/>
      </c>
      <c r="M2028">
        <f>IF($AB2028="Да","Регион_001_Крупный","Регион_"&amp;TEXT(MOD(QUOTIENT($A2028-1,20),180)+1,"000"))</f>
        <v/>
      </c>
      <c r="N2028">
        <f>IF($AB2028="Да","Город_"&amp;TEXT(MOD($A2028-1,250)+1,"0000"),"Город_"&amp;TEXT(MOD($A2028-1,3000)+1,"0000"))</f>
        <v/>
      </c>
      <c r="O2028">
        <f>IF($AB2028="Да","Холдинг_Крупный","Холдинг_"&amp;TEXT(MOD(QUOTIENT($A2028-1,10000),20)+1,"00"))</f>
        <v/>
      </c>
      <c r="P2028">
        <f>IF($AB2028="Да","Организация_Крупная","Организация_"&amp;TEXT(MOD(QUOTIENT($A2028-1,500),600)+1,"000"))</f>
        <v/>
      </c>
      <c r="Q2028">
        <f>"Отдел_"&amp;TEXT(MOD(QUOTIENT($A2028-1,50),100)+1,"000")</f>
        <v/>
      </c>
      <c r="R2028">
        <f>IF($AB2028="Да","Группа_Крупная","Группа_"&amp;TEXT(MOD(QUOTIENT($A2028-1,5000),30)+1,"00"))</f>
        <v/>
      </c>
      <c r="S2028">
        <f>IF($AB2028="Да","Категория_Крупная","Категория_"&amp;TEXT(MOD(QUOTIENT($A2028-1,500),120)+1,"000"))</f>
        <v/>
      </c>
      <c r="T2028">
        <f>IF($AB2028="Да","Подкатегория_Крупная","Подкатегория_"&amp;TEXT(MOD(QUOTIENT($A2028-1,50),300)+1,"000"))</f>
        <v/>
      </c>
      <c r="U2028">
        <f>"SKU_"&amp;TEXT($A2028,"0000000")</f>
        <v/>
      </c>
      <c r="V2028">
        <f>CHOOSE(MOD($A2028-1,4)+1,"Enterprise","SMB","Госсектор","Розница")</f>
        <v/>
      </c>
      <c r="W2028">
        <f>"Клиент_"&amp;TEXT(MOD($A2028-1,20000)+1,"00000")</f>
        <v/>
      </c>
      <c r="X2028">
        <f>CHOOSE(MOD($A2028-1,5)+1,"Портал","API","Импорт","Ручной ввод","Интеграция")</f>
        <v/>
      </c>
      <c r="Y2028" s="8">
        <f>ROUND(1000+MOD($A2028*37,90000)+IF($AB2028="Да",5000,0),2)</f>
        <v/>
      </c>
      <c r="Z2028">
        <f>1+MOD($A2028,20)</f>
        <v/>
      </c>
      <c r="AA2028" s="8">
        <f>ROUND($Y2028*(0.08+MOD($A2028,17)/100),2)</f>
        <v/>
      </c>
      <c r="AB2028">
        <f>IF(MOD($A2028,10)&lt;7,"Да","Нет")</f>
        <v/>
      </c>
      <c r="AC2028">
        <f>$R2028&amp;" / "&amp;$S2028&amp;" / "&amp;$T2028</f>
        <v/>
      </c>
      <c r="AD2028">
        <f>1</f>
        <v/>
      </c>
      <c r="AE2028">
        <f>IF($A2028&lt;=Settings!$B$4,"до 100",IF($A2028&lt;=Settings!$B$5,"до 10 000",IF($A2028&lt;=Settings!$B$6,"до 100 000","100 000+")))</f>
        <v/>
      </c>
    </row>
    <row r="2029">
      <c r="A2029">
        <f>ROW()-1</f>
        <v/>
      </c>
      <c r="B2029">
        <f>IF($A2029&lt;=Settings!$B$4,"small_control",IF($A2029&lt;=Settings!$B$5,"medium_10k",IF($A2029&lt;=Settings!$B$6,"large_100k","extreme_1m")))</f>
        <v/>
      </c>
      <c r="C2029">
        <f>"ORD-"&amp;TEXT(QUOTIENT($A2029-1,3)+1,"0000000")</f>
        <v/>
      </c>
      <c r="D2029">
        <f>"LINE-"&amp;TEXT($A2029,"0000000")</f>
        <v/>
      </c>
      <c r="E2029" s="7">
        <f>Settings!$B$2+$A2029-1</f>
        <v/>
      </c>
      <c r="F2029" s="7">
        <f>Settings!$B$2+MOD($A2029-1,Settings!$B$7)</f>
        <v/>
      </c>
      <c r="G2029">
        <f>YEAR($F2029)</f>
        <v/>
      </c>
      <c r="H2029">
        <f>"Q"&amp;ROUNDUP(MONTH($F2029)/3,0)</f>
        <v/>
      </c>
      <c r="I2029">
        <f>MONTH($F2029)</f>
        <v/>
      </c>
      <c r="J2029">
        <f>CHOOSE(MONTH($F2029),"Январь","Февраль","Март","Апрель","Май","Июнь","Июль","Август","Сентябрь","Октябрь","Ноябрь","Декабрь")</f>
        <v/>
      </c>
      <c r="K2029">
        <f>DAY($F2029)</f>
        <v/>
      </c>
      <c r="L2029">
        <f>IF(MOD($A2029,10)&lt;7,"ФО_01_Крупный","ФО_"&amp;TEXT(MOD($A2029,8)+1,"00"))</f>
        <v/>
      </c>
      <c r="M2029">
        <f>IF($AB2029="Да","Регион_001_Крупный","Регион_"&amp;TEXT(MOD(QUOTIENT($A2029-1,20),180)+1,"000"))</f>
        <v/>
      </c>
      <c r="N2029">
        <f>IF($AB2029="Да","Город_"&amp;TEXT(MOD($A2029-1,250)+1,"0000"),"Город_"&amp;TEXT(MOD($A2029-1,3000)+1,"0000"))</f>
        <v/>
      </c>
      <c r="O2029">
        <f>IF($AB2029="Да","Холдинг_Крупный","Холдинг_"&amp;TEXT(MOD(QUOTIENT($A2029-1,10000),20)+1,"00"))</f>
        <v/>
      </c>
      <c r="P2029">
        <f>IF($AB2029="Да","Организация_Крупная","Организация_"&amp;TEXT(MOD(QUOTIENT($A2029-1,500),600)+1,"000"))</f>
        <v/>
      </c>
      <c r="Q2029">
        <f>"Отдел_"&amp;TEXT(MOD(QUOTIENT($A2029-1,50),100)+1,"000")</f>
        <v/>
      </c>
      <c r="R2029">
        <f>IF($AB2029="Да","Группа_Крупная","Группа_"&amp;TEXT(MOD(QUOTIENT($A2029-1,5000),30)+1,"00"))</f>
        <v/>
      </c>
      <c r="S2029">
        <f>IF($AB2029="Да","Категория_Крупная","Категория_"&amp;TEXT(MOD(QUOTIENT($A2029-1,500),120)+1,"000"))</f>
        <v/>
      </c>
      <c r="T2029">
        <f>IF($AB2029="Да","Подкатегория_Крупная","Подкатегория_"&amp;TEXT(MOD(QUOTIENT($A2029-1,50),300)+1,"000"))</f>
        <v/>
      </c>
      <c r="U2029">
        <f>"SKU_"&amp;TEXT($A2029,"0000000")</f>
        <v/>
      </c>
      <c r="V2029">
        <f>CHOOSE(MOD($A2029-1,4)+1,"Enterprise","SMB","Госсектор","Розница")</f>
        <v/>
      </c>
      <c r="W2029">
        <f>"Клиент_"&amp;TEXT(MOD($A2029-1,20000)+1,"00000")</f>
        <v/>
      </c>
      <c r="X2029">
        <f>CHOOSE(MOD($A2029-1,5)+1,"Портал","API","Импорт","Ручной ввод","Интеграция")</f>
        <v/>
      </c>
      <c r="Y2029" s="8">
        <f>ROUND(1000+MOD($A2029*37,90000)+IF($AB2029="Да",5000,0),2)</f>
        <v/>
      </c>
      <c r="Z2029">
        <f>1+MOD($A2029,20)</f>
        <v/>
      </c>
      <c r="AA2029" s="8">
        <f>ROUND($Y2029*(0.08+MOD($A2029,17)/100),2)</f>
        <v/>
      </c>
      <c r="AB2029">
        <f>IF(MOD($A2029,10)&lt;7,"Да","Нет")</f>
        <v/>
      </c>
      <c r="AC2029">
        <f>$R2029&amp;" / "&amp;$S2029&amp;" / "&amp;$T2029</f>
        <v/>
      </c>
      <c r="AD2029">
        <f>1</f>
        <v/>
      </c>
      <c r="AE2029">
        <f>IF($A2029&lt;=Settings!$B$4,"до 100",IF($A2029&lt;=Settings!$B$5,"до 10 000",IF($A2029&lt;=Settings!$B$6,"до 100 000","100 000+")))</f>
        <v/>
      </c>
    </row>
    <row r="2030">
      <c r="A2030">
        <f>ROW()-1</f>
        <v/>
      </c>
      <c r="B2030">
        <f>IF($A2030&lt;=Settings!$B$4,"small_control",IF($A2030&lt;=Settings!$B$5,"medium_10k",IF($A2030&lt;=Settings!$B$6,"large_100k","extreme_1m")))</f>
        <v/>
      </c>
      <c r="C2030">
        <f>"ORD-"&amp;TEXT(QUOTIENT($A2030-1,3)+1,"0000000")</f>
        <v/>
      </c>
      <c r="D2030">
        <f>"LINE-"&amp;TEXT($A2030,"0000000")</f>
        <v/>
      </c>
      <c r="E2030" s="7">
        <f>Settings!$B$2+$A2030-1</f>
        <v/>
      </c>
      <c r="F2030" s="7">
        <f>Settings!$B$2+MOD($A2030-1,Settings!$B$7)</f>
        <v/>
      </c>
      <c r="G2030">
        <f>YEAR($F2030)</f>
        <v/>
      </c>
      <c r="H2030">
        <f>"Q"&amp;ROUNDUP(MONTH($F2030)/3,0)</f>
        <v/>
      </c>
      <c r="I2030">
        <f>MONTH($F2030)</f>
        <v/>
      </c>
      <c r="J2030">
        <f>CHOOSE(MONTH($F2030),"Январь","Февраль","Март","Апрель","Май","Июнь","Июль","Август","Сентябрь","Октябрь","Ноябрь","Декабрь")</f>
        <v/>
      </c>
      <c r="K2030">
        <f>DAY($F2030)</f>
        <v/>
      </c>
      <c r="L2030">
        <f>IF(MOD($A2030,10)&lt;7,"ФО_01_Крупный","ФО_"&amp;TEXT(MOD($A2030,8)+1,"00"))</f>
        <v/>
      </c>
      <c r="M2030">
        <f>IF($AB2030="Да","Регион_001_Крупный","Регион_"&amp;TEXT(MOD(QUOTIENT($A2030-1,20),180)+1,"000"))</f>
        <v/>
      </c>
      <c r="N2030">
        <f>IF($AB2030="Да","Город_"&amp;TEXT(MOD($A2030-1,250)+1,"0000"),"Город_"&amp;TEXT(MOD($A2030-1,3000)+1,"0000"))</f>
        <v/>
      </c>
      <c r="O2030">
        <f>IF($AB2030="Да","Холдинг_Крупный","Холдинг_"&amp;TEXT(MOD(QUOTIENT($A2030-1,10000),20)+1,"00"))</f>
        <v/>
      </c>
      <c r="P2030">
        <f>IF($AB2030="Да","Организация_Крупная","Организация_"&amp;TEXT(MOD(QUOTIENT($A2030-1,500),600)+1,"000"))</f>
        <v/>
      </c>
      <c r="Q2030">
        <f>"Отдел_"&amp;TEXT(MOD(QUOTIENT($A2030-1,50),100)+1,"000")</f>
        <v/>
      </c>
      <c r="R2030">
        <f>IF($AB2030="Да","Группа_Крупная","Группа_"&amp;TEXT(MOD(QUOTIENT($A2030-1,5000),30)+1,"00"))</f>
        <v/>
      </c>
      <c r="S2030">
        <f>IF($AB2030="Да","Категория_Крупная","Категория_"&amp;TEXT(MOD(QUOTIENT($A2030-1,500),120)+1,"000"))</f>
        <v/>
      </c>
      <c r="T2030">
        <f>IF($AB2030="Да","Подкатегория_Крупная","Подкатегория_"&amp;TEXT(MOD(QUOTIENT($A2030-1,50),300)+1,"000"))</f>
        <v/>
      </c>
      <c r="U2030">
        <f>"SKU_"&amp;TEXT($A2030,"0000000")</f>
        <v/>
      </c>
      <c r="V2030">
        <f>CHOOSE(MOD($A2030-1,4)+1,"Enterprise","SMB","Госсектор","Розница")</f>
        <v/>
      </c>
      <c r="W2030">
        <f>"Клиент_"&amp;TEXT(MOD($A2030-1,20000)+1,"00000")</f>
        <v/>
      </c>
      <c r="X2030">
        <f>CHOOSE(MOD($A2030-1,5)+1,"Портал","API","Импорт","Ручной ввод","Интеграция")</f>
        <v/>
      </c>
      <c r="Y2030" s="8">
        <f>ROUND(1000+MOD($A2030*37,90000)+IF($AB2030="Да",5000,0),2)</f>
        <v/>
      </c>
      <c r="Z2030">
        <f>1+MOD($A2030,20)</f>
        <v/>
      </c>
      <c r="AA2030" s="8">
        <f>ROUND($Y2030*(0.08+MOD($A2030,17)/100),2)</f>
        <v/>
      </c>
      <c r="AB2030">
        <f>IF(MOD($A2030,10)&lt;7,"Да","Нет")</f>
        <v/>
      </c>
      <c r="AC2030">
        <f>$R2030&amp;" / "&amp;$S2030&amp;" / "&amp;$T2030</f>
        <v/>
      </c>
      <c r="AD2030">
        <f>1</f>
        <v/>
      </c>
      <c r="AE2030">
        <f>IF($A2030&lt;=Settings!$B$4,"до 100",IF($A2030&lt;=Settings!$B$5,"до 10 000",IF($A2030&lt;=Settings!$B$6,"до 100 000","100 000+")))</f>
        <v/>
      </c>
    </row>
    <row r="2031">
      <c r="A2031">
        <f>ROW()-1</f>
        <v/>
      </c>
      <c r="B2031">
        <f>IF($A2031&lt;=Settings!$B$4,"small_control",IF($A2031&lt;=Settings!$B$5,"medium_10k",IF($A2031&lt;=Settings!$B$6,"large_100k","extreme_1m")))</f>
        <v/>
      </c>
      <c r="C2031">
        <f>"ORD-"&amp;TEXT(QUOTIENT($A2031-1,3)+1,"0000000")</f>
        <v/>
      </c>
      <c r="D2031">
        <f>"LINE-"&amp;TEXT($A2031,"0000000")</f>
        <v/>
      </c>
      <c r="E2031" s="7">
        <f>Settings!$B$2+$A2031-1</f>
        <v/>
      </c>
      <c r="F2031" s="7">
        <f>Settings!$B$2+MOD($A2031-1,Settings!$B$7)</f>
        <v/>
      </c>
      <c r="G2031">
        <f>YEAR($F2031)</f>
        <v/>
      </c>
      <c r="H2031">
        <f>"Q"&amp;ROUNDUP(MONTH($F2031)/3,0)</f>
        <v/>
      </c>
      <c r="I2031">
        <f>MONTH($F2031)</f>
        <v/>
      </c>
      <c r="J2031">
        <f>CHOOSE(MONTH($F2031),"Январь","Февраль","Март","Апрель","Май","Июнь","Июль","Август","Сентябрь","Октябрь","Ноябрь","Декабрь")</f>
        <v/>
      </c>
      <c r="K2031">
        <f>DAY($F2031)</f>
        <v/>
      </c>
      <c r="L2031">
        <f>IF(MOD($A2031,10)&lt;7,"ФО_01_Крупный","ФО_"&amp;TEXT(MOD($A2031,8)+1,"00"))</f>
        <v/>
      </c>
      <c r="M2031">
        <f>IF($AB2031="Да","Регион_001_Крупный","Регион_"&amp;TEXT(MOD(QUOTIENT($A2031-1,20),180)+1,"000"))</f>
        <v/>
      </c>
      <c r="N2031">
        <f>IF($AB2031="Да","Город_"&amp;TEXT(MOD($A2031-1,250)+1,"0000"),"Город_"&amp;TEXT(MOD($A2031-1,3000)+1,"0000"))</f>
        <v/>
      </c>
      <c r="O2031">
        <f>IF($AB2031="Да","Холдинг_Крупный","Холдинг_"&amp;TEXT(MOD(QUOTIENT($A2031-1,10000),20)+1,"00"))</f>
        <v/>
      </c>
      <c r="P2031">
        <f>IF($AB2031="Да","Организация_Крупная","Организация_"&amp;TEXT(MOD(QUOTIENT($A2031-1,500),600)+1,"000"))</f>
        <v/>
      </c>
      <c r="Q2031">
        <f>"Отдел_"&amp;TEXT(MOD(QUOTIENT($A2031-1,50),100)+1,"000")</f>
        <v/>
      </c>
      <c r="R2031">
        <f>IF($AB2031="Да","Группа_Крупная","Группа_"&amp;TEXT(MOD(QUOTIENT($A2031-1,5000),30)+1,"00"))</f>
        <v/>
      </c>
      <c r="S2031">
        <f>IF($AB2031="Да","Категория_Крупная","Категория_"&amp;TEXT(MOD(QUOTIENT($A2031-1,500),120)+1,"000"))</f>
        <v/>
      </c>
      <c r="T2031">
        <f>IF($AB2031="Да","Подкатегория_Крупная","Подкатегория_"&amp;TEXT(MOD(QUOTIENT($A2031-1,50),300)+1,"000"))</f>
        <v/>
      </c>
      <c r="U2031">
        <f>"SKU_"&amp;TEXT($A2031,"0000000")</f>
        <v/>
      </c>
      <c r="V2031">
        <f>CHOOSE(MOD($A2031-1,4)+1,"Enterprise","SMB","Госсектор","Розница")</f>
        <v/>
      </c>
      <c r="W2031">
        <f>"Клиент_"&amp;TEXT(MOD($A2031-1,20000)+1,"00000")</f>
        <v/>
      </c>
      <c r="X2031">
        <f>CHOOSE(MOD($A2031-1,5)+1,"Портал","API","Импорт","Ручной ввод","Интеграция")</f>
        <v/>
      </c>
      <c r="Y2031" s="8">
        <f>ROUND(1000+MOD($A2031*37,90000)+IF($AB2031="Да",5000,0),2)</f>
        <v/>
      </c>
      <c r="Z2031">
        <f>1+MOD($A2031,20)</f>
        <v/>
      </c>
      <c r="AA2031" s="8">
        <f>ROUND($Y2031*(0.08+MOD($A2031,17)/100),2)</f>
        <v/>
      </c>
      <c r="AB2031">
        <f>IF(MOD($A2031,10)&lt;7,"Да","Нет")</f>
        <v/>
      </c>
      <c r="AC2031">
        <f>$R2031&amp;" / "&amp;$S2031&amp;" / "&amp;$T2031</f>
        <v/>
      </c>
      <c r="AD2031">
        <f>1</f>
        <v/>
      </c>
      <c r="AE2031">
        <f>IF($A2031&lt;=Settings!$B$4,"до 100",IF($A2031&lt;=Settings!$B$5,"до 10 000",IF($A2031&lt;=Settings!$B$6,"до 100 000","100 000+")))</f>
        <v/>
      </c>
    </row>
    <row r="2032">
      <c r="A2032">
        <f>ROW()-1</f>
        <v/>
      </c>
      <c r="B2032">
        <f>IF($A2032&lt;=Settings!$B$4,"small_control",IF($A2032&lt;=Settings!$B$5,"medium_10k",IF($A2032&lt;=Settings!$B$6,"large_100k","extreme_1m")))</f>
        <v/>
      </c>
      <c r="C2032">
        <f>"ORD-"&amp;TEXT(QUOTIENT($A2032-1,3)+1,"0000000")</f>
        <v/>
      </c>
      <c r="D2032">
        <f>"LINE-"&amp;TEXT($A2032,"0000000")</f>
        <v/>
      </c>
      <c r="E2032" s="7">
        <f>Settings!$B$2+$A2032-1</f>
        <v/>
      </c>
      <c r="F2032" s="7">
        <f>Settings!$B$2+MOD($A2032-1,Settings!$B$7)</f>
        <v/>
      </c>
      <c r="G2032">
        <f>YEAR($F2032)</f>
        <v/>
      </c>
      <c r="H2032">
        <f>"Q"&amp;ROUNDUP(MONTH($F2032)/3,0)</f>
        <v/>
      </c>
      <c r="I2032">
        <f>MONTH($F2032)</f>
        <v/>
      </c>
      <c r="J2032">
        <f>CHOOSE(MONTH($F2032),"Январь","Февраль","Март","Апрель","Май","Июнь","Июль","Август","Сентябрь","Октябрь","Ноябрь","Декабрь")</f>
        <v/>
      </c>
      <c r="K2032">
        <f>DAY($F2032)</f>
        <v/>
      </c>
      <c r="L2032">
        <f>IF(MOD($A2032,10)&lt;7,"ФО_01_Крупный","ФО_"&amp;TEXT(MOD($A2032,8)+1,"00"))</f>
        <v/>
      </c>
      <c r="M2032">
        <f>IF($AB2032="Да","Регион_001_Крупный","Регион_"&amp;TEXT(MOD(QUOTIENT($A2032-1,20),180)+1,"000"))</f>
        <v/>
      </c>
      <c r="N2032">
        <f>IF($AB2032="Да","Город_"&amp;TEXT(MOD($A2032-1,250)+1,"0000"),"Город_"&amp;TEXT(MOD($A2032-1,3000)+1,"0000"))</f>
        <v/>
      </c>
      <c r="O2032">
        <f>IF($AB2032="Да","Холдинг_Крупный","Холдинг_"&amp;TEXT(MOD(QUOTIENT($A2032-1,10000),20)+1,"00"))</f>
        <v/>
      </c>
      <c r="P2032">
        <f>IF($AB2032="Да","Организация_Крупная","Организация_"&amp;TEXT(MOD(QUOTIENT($A2032-1,500),600)+1,"000"))</f>
        <v/>
      </c>
      <c r="Q2032">
        <f>"Отдел_"&amp;TEXT(MOD(QUOTIENT($A2032-1,50),100)+1,"000")</f>
        <v/>
      </c>
      <c r="R2032">
        <f>IF($AB2032="Да","Группа_Крупная","Группа_"&amp;TEXT(MOD(QUOTIENT($A2032-1,5000),30)+1,"00"))</f>
        <v/>
      </c>
      <c r="S2032">
        <f>IF($AB2032="Да","Категория_Крупная","Категория_"&amp;TEXT(MOD(QUOTIENT($A2032-1,500),120)+1,"000"))</f>
        <v/>
      </c>
      <c r="T2032">
        <f>IF($AB2032="Да","Подкатегория_Крупная","Подкатегория_"&amp;TEXT(MOD(QUOTIENT($A2032-1,50),300)+1,"000"))</f>
        <v/>
      </c>
      <c r="U2032">
        <f>"SKU_"&amp;TEXT($A2032,"0000000")</f>
        <v/>
      </c>
      <c r="V2032">
        <f>CHOOSE(MOD($A2032-1,4)+1,"Enterprise","SMB","Госсектор","Розница")</f>
        <v/>
      </c>
      <c r="W2032">
        <f>"Клиент_"&amp;TEXT(MOD($A2032-1,20000)+1,"00000")</f>
        <v/>
      </c>
      <c r="X2032">
        <f>CHOOSE(MOD($A2032-1,5)+1,"Портал","API","Импорт","Ручной ввод","Интеграция")</f>
        <v/>
      </c>
      <c r="Y2032" s="8">
        <f>ROUND(1000+MOD($A2032*37,90000)+IF($AB2032="Да",5000,0),2)</f>
        <v/>
      </c>
      <c r="Z2032">
        <f>1+MOD($A2032,20)</f>
        <v/>
      </c>
      <c r="AA2032" s="8">
        <f>ROUND($Y2032*(0.08+MOD($A2032,17)/100),2)</f>
        <v/>
      </c>
      <c r="AB2032">
        <f>IF(MOD($A2032,10)&lt;7,"Да","Нет")</f>
        <v/>
      </c>
      <c r="AC2032">
        <f>$R2032&amp;" / "&amp;$S2032&amp;" / "&amp;$T2032</f>
        <v/>
      </c>
      <c r="AD2032">
        <f>1</f>
        <v/>
      </c>
      <c r="AE2032">
        <f>IF($A2032&lt;=Settings!$B$4,"до 100",IF($A2032&lt;=Settings!$B$5,"до 10 000",IF($A2032&lt;=Settings!$B$6,"до 100 000","100 000+")))</f>
        <v/>
      </c>
    </row>
    <row r="2033">
      <c r="A2033">
        <f>ROW()-1</f>
        <v/>
      </c>
      <c r="B2033">
        <f>IF($A2033&lt;=Settings!$B$4,"small_control",IF($A2033&lt;=Settings!$B$5,"medium_10k",IF($A2033&lt;=Settings!$B$6,"large_100k","extreme_1m")))</f>
        <v/>
      </c>
      <c r="C2033">
        <f>"ORD-"&amp;TEXT(QUOTIENT($A2033-1,3)+1,"0000000")</f>
        <v/>
      </c>
      <c r="D2033">
        <f>"LINE-"&amp;TEXT($A2033,"0000000")</f>
        <v/>
      </c>
      <c r="E2033" s="7">
        <f>Settings!$B$2+$A2033-1</f>
        <v/>
      </c>
      <c r="F2033" s="7">
        <f>Settings!$B$2+MOD($A2033-1,Settings!$B$7)</f>
        <v/>
      </c>
      <c r="G2033">
        <f>YEAR($F2033)</f>
        <v/>
      </c>
      <c r="H2033">
        <f>"Q"&amp;ROUNDUP(MONTH($F2033)/3,0)</f>
        <v/>
      </c>
      <c r="I2033">
        <f>MONTH($F2033)</f>
        <v/>
      </c>
      <c r="J2033">
        <f>CHOOSE(MONTH($F2033),"Январь","Февраль","Март","Апрель","Май","Июнь","Июль","Август","Сентябрь","Октябрь","Ноябрь","Декабрь")</f>
        <v/>
      </c>
      <c r="K2033">
        <f>DAY($F2033)</f>
        <v/>
      </c>
      <c r="L2033">
        <f>IF(MOD($A2033,10)&lt;7,"ФО_01_Крупный","ФО_"&amp;TEXT(MOD($A2033,8)+1,"00"))</f>
        <v/>
      </c>
      <c r="M2033">
        <f>IF($AB2033="Да","Регион_001_Крупный","Регион_"&amp;TEXT(MOD(QUOTIENT($A2033-1,20),180)+1,"000"))</f>
        <v/>
      </c>
      <c r="N2033">
        <f>IF($AB2033="Да","Город_"&amp;TEXT(MOD($A2033-1,250)+1,"0000"),"Город_"&amp;TEXT(MOD($A2033-1,3000)+1,"0000"))</f>
        <v/>
      </c>
      <c r="O2033">
        <f>IF($AB2033="Да","Холдинг_Крупный","Холдинг_"&amp;TEXT(MOD(QUOTIENT($A2033-1,10000),20)+1,"00"))</f>
        <v/>
      </c>
      <c r="P2033">
        <f>IF($AB2033="Да","Организация_Крупная","Организация_"&amp;TEXT(MOD(QUOTIENT($A2033-1,500),600)+1,"000"))</f>
        <v/>
      </c>
      <c r="Q2033">
        <f>"Отдел_"&amp;TEXT(MOD(QUOTIENT($A2033-1,50),100)+1,"000")</f>
        <v/>
      </c>
      <c r="R2033">
        <f>IF($AB2033="Да","Группа_Крупная","Группа_"&amp;TEXT(MOD(QUOTIENT($A2033-1,5000),30)+1,"00"))</f>
        <v/>
      </c>
      <c r="S2033">
        <f>IF($AB2033="Да","Категория_Крупная","Категория_"&amp;TEXT(MOD(QUOTIENT($A2033-1,500),120)+1,"000"))</f>
        <v/>
      </c>
      <c r="T2033">
        <f>IF($AB2033="Да","Подкатегория_Крупная","Подкатегория_"&amp;TEXT(MOD(QUOTIENT($A2033-1,50),300)+1,"000"))</f>
        <v/>
      </c>
      <c r="U2033">
        <f>"SKU_"&amp;TEXT($A2033,"0000000")</f>
        <v/>
      </c>
      <c r="V2033">
        <f>CHOOSE(MOD($A2033-1,4)+1,"Enterprise","SMB","Госсектор","Розница")</f>
        <v/>
      </c>
      <c r="W2033">
        <f>"Клиент_"&amp;TEXT(MOD($A2033-1,20000)+1,"00000")</f>
        <v/>
      </c>
      <c r="X2033">
        <f>CHOOSE(MOD($A2033-1,5)+1,"Портал","API","Импорт","Ручной ввод","Интеграция")</f>
        <v/>
      </c>
      <c r="Y2033" s="8">
        <f>ROUND(1000+MOD($A2033*37,90000)+IF($AB2033="Да",5000,0),2)</f>
        <v/>
      </c>
      <c r="Z2033">
        <f>1+MOD($A2033,20)</f>
        <v/>
      </c>
      <c r="AA2033" s="8">
        <f>ROUND($Y2033*(0.08+MOD($A2033,17)/100),2)</f>
        <v/>
      </c>
      <c r="AB2033">
        <f>IF(MOD($A2033,10)&lt;7,"Да","Нет")</f>
        <v/>
      </c>
      <c r="AC2033">
        <f>$R2033&amp;" / "&amp;$S2033&amp;" / "&amp;$T2033</f>
        <v/>
      </c>
      <c r="AD2033">
        <f>1</f>
        <v/>
      </c>
      <c r="AE2033">
        <f>IF($A2033&lt;=Settings!$B$4,"до 100",IF($A2033&lt;=Settings!$B$5,"до 10 000",IF($A2033&lt;=Settings!$B$6,"до 100 000","100 000+")))</f>
        <v/>
      </c>
    </row>
    <row r="2034">
      <c r="A2034">
        <f>ROW()-1</f>
        <v/>
      </c>
      <c r="B2034">
        <f>IF($A2034&lt;=Settings!$B$4,"small_control",IF($A2034&lt;=Settings!$B$5,"medium_10k",IF($A2034&lt;=Settings!$B$6,"large_100k","extreme_1m")))</f>
        <v/>
      </c>
      <c r="C2034">
        <f>"ORD-"&amp;TEXT(QUOTIENT($A2034-1,3)+1,"0000000")</f>
        <v/>
      </c>
      <c r="D2034">
        <f>"LINE-"&amp;TEXT($A2034,"0000000")</f>
        <v/>
      </c>
      <c r="E2034" s="7">
        <f>Settings!$B$2+$A2034-1</f>
        <v/>
      </c>
      <c r="F2034" s="7">
        <f>Settings!$B$2+MOD($A2034-1,Settings!$B$7)</f>
        <v/>
      </c>
      <c r="G2034">
        <f>YEAR($F2034)</f>
        <v/>
      </c>
      <c r="H2034">
        <f>"Q"&amp;ROUNDUP(MONTH($F2034)/3,0)</f>
        <v/>
      </c>
      <c r="I2034">
        <f>MONTH($F2034)</f>
        <v/>
      </c>
      <c r="J2034">
        <f>CHOOSE(MONTH($F2034),"Январь","Февраль","Март","Апрель","Май","Июнь","Июль","Август","Сентябрь","Октябрь","Ноябрь","Декабрь")</f>
        <v/>
      </c>
      <c r="K2034">
        <f>DAY($F2034)</f>
        <v/>
      </c>
      <c r="L2034">
        <f>IF(MOD($A2034,10)&lt;7,"ФО_01_Крупный","ФО_"&amp;TEXT(MOD($A2034,8)+1,"00"))</f>
        <v/>
      </c>
      <c r="M2034">
        <f>IF($AB2034="Да","Регион_001_Крупный","Регион_"&amp;TEXT(MOD(QUOTIENT($A2034-1,20),180)+1,"000"))</f>
        <v/>
      </c>
      <c r="N2034">
        <f>IF($AB2034="Да","Город_"&amp;TEXT(MOD($A2034-1,250)+1,"0000"),"Город_"&amp;TEXT(MOD($A2034-1,3000)+1,"0000"))</f>
        <v/>
      </c>
      <c r="O2034">
        <f>IF($AB2034="Да","Холдинг_Крупный","Холдинг_"&amp;TEXT(MOD(QUOTIENT($A2034-1,10000),20)+1,"00"))</f>
        <v/>
      </c>
      <c r="P2034">
        <f>IF($AB2034="Да","Организация_Крупная","Организация_"&amp;TEXT(MOD(QUOTIENT($A2034-1,500),600)+1,"000"))</f>
        <v/>
      </c>
      <c r="Q2034">
        <f>"Отдел_"&amp;TEXT(MOD(QUOTIENT($A2034-1,50),100)+1,"000")</f>
        <v/>
      </c>
      <c r="R2034">
        <f>IF($AB2034="Да","Группа_Крупная","Группа_"&amp;TEXT(MOD(QUOTIENT($A2034-1,5000),30)+1,"00"))</f>
        <v/>
      </c>
      <c r="S2034">
        <f>IF($AB2034="Да","Категория_Крупная","Категория_"&amp;TEXT(MOD(QUOTIENT($A2034-1,500),120)+1,"000"))</f>
        <v/>
      </c>
      <c r="T2034">
        <f>IF($AB2034="Да","Подкатегория_Крупная","Подкатегория_"&amp;TEXT(MOD(QUOTIENT($A2034-1,50),300)+1,"000"))</f>
        <v/>
      </c>
      <c r="U2034">
        <f>"SKU_"&amp;TEXT($A2034,"0000000")</f>
        <v/>
      </c>
      <c r="V2034">
        <f>CHOOSE(MOD($A2034-1,4)+1,"Enterprise","SMB","Госсектор","Розница")</f>
        <v/>
      </c>
      <c r="W2034">
        <f>"Клиент_"&amp;TEXT(MOD($A2034-1,20000)+1,"00000")</f>
        <v/>
      </c>
      <c r="X2034">
        <f>CHOOSE(MOD($A2034-1,5)+1,"Портал","API","Импорт","Ручной ввод","Интеграция")</f>
        <v/>
      </c>
      <c r="Y2034" s="8">
        <f>ROUND(1000+MOD($A2034*37,90000)+IF($AB2034="Да",5000,0),2)</f>
        <v/>
      </c>
      <c r="Z2034">
        <f>1+MOD($A2034,20)</f>
        <v/>
      </c>
      <c r="AA2034" s="8">
        <f>ROUND($Y2034*(0.08+MOD($A2034,17)/100),2)</f>
        <v/>
      </c>
      <c r="AB2034">
        <f>IF(MOD($A2034,10)&lt;7,"Да","Нет")</f>
        <v/>
      </c>
      <c r="AC2034">
        <f>$R2034&amp;" / "&amp;$S2034&amp;" / "&amp;$T2034</f>
        <v/>
      </c>
      <c r="AD2034">
        <f>1</f>
        <v/>
      </c>
      <c r="AE2034">
        <f>IF($A2034&lt;=Settings!$B$4,"до 100",IF($A2034&lt;=Settings!$B$5,"до 10 000",IF($A2034&lt;=Settings!$B$6,"до 100 000","100 000+")))</f>
        <v/>
      </c>
    </row>
    <row r="2035">
      <c r="A2035">
        <f>ROW()-1</f>
        <v/>
      </c>
      <c r="B2035">
        <f>IF($A2035&lt;=Settings!$B$4,"small_control",IF($A2035&lt;=Settings!$B$5,"medium_10k",IF($A2035&lt;=Settings!$B$6,"large_100k","extreme_1m")))</f>
        <v/>
      </c>
      <c r="C2035">
        <f>"ORD-"&amp;TEXT(QUOTIENT($A2035-1,3)+1,"0000000")</f>
        <v/>
      </c>
      <c r="D2035">
        <f>"LINE-"&amp;TEXT($A2035,"0000000")</f>
        <v/>
      </c>
      <c r="E2035" s="7">
        <f>Settings!$B$2+$A2035-1</f>
        <v/>
      </c>
      <c r="F2035" s="7">
        <f>Settings!$B$2+MOD($A2035-1,Settings!$B$7)</f>
        <v/>
      </c>
      <c r="G2035">
        <f>YEAR($F2035)</f>
        <v/>
      </c>
      <c r="H2035">
        <f>"Q"&amp;ROUNDUP(MONTH($F2035)/3,0)</f>
        <v/>
      </c>
      <c r="I2035">
        <f>MONTH($F2035)</f>
        <v/>
      </c>
      <c r="J2035">
        <f>CHOOSE(MONTH($F2035),"Январь","Февраль","Март","Апрель","Май","Июнь","Июль","Август","Сентябрь","Октябрь","Ноябрь","Декабрь")</f>
        <v/>
      </c>
      <c r="K2035">
        <f>DAY($F2035)</f>
        <v/>
      </c>
      <c r="L2035">
        <f>IF(MOD($A2035,10)&lt;7,"ФО_01_Крупный","ФО_"&amp;TEXT(MOD($A2035,8)+1,"00"))</f>
        <v/>
      </c>
      <c r="M2035">
        <f>IF($AB2035="Да","Регион_001_Крупный","Регион_"&amp;TEXT(MOD(QUOTIENT($A2035-1,20),180)+1,"000"))</f>
        <v/>
      </c>
      <c r="N2035">
        <f>IF($AB2035="Да","Город_"&amp;TEXT(MOD($A2035-1,250)+1,"0000"),"Город_"&amp;TEXT(MOD($A2035-1,3000)+1,"0000"))</f>
        <v/>
      </c>
      <c r="O2035">
        <f>IF($AB2035="Да","Холдинг_Крупный","Холдинг_"&amp;TEXT(MOD(QUOTIENT($A2035-1,10000),20)+1,"00"))</f>
        <v/>
      </c>
      <c r="P2035">
        <f>IF($AB2035="Да","Организация_Крупная","Организация_"&amp;TEXT(MOD(QUOTIENT($A2035-1,500),600)+1,"000"))</f>
        <v/>
      </c>
      <c r="Q2035">
        <f>"Отдел_"&amp;TEXT(MOD(QUOTIENT($A2035-1,50),100)+1,"000")</f>
        <v/>
      </c>
      <c r="R2035">
        <f>IF($AB2035="Да","Группа_Крупная","Группа_"&amp;TEXT(MOD(QUOTIENT($A2035-1,5000),30)+1,"00"))</f>
        <v/>
      </c>
      <c r="S2035">
        <f>IF($AB2035="Да","Категория_Крупная","Категория_"&amp;TEXT(MOD(QUOTIENT($A2035-1,500),120)+1,"000"))</f>
        <v/>
      </c>
      <c r="T2035">
        <f>IF($AB2035="Да","Подкатегория_Крупная","Подкатегория_"&amp;TEXT(MOD(QUOTIENT($A2035-1,50),300)+1,"000"))</f>
        <v/>
      </c>
      <c r="U2035">
        <f>"SKU_"&amp;TEXT($A2035,"0000000")</f>
        <v/>
      </c>
      <c r="V2035">
        <f>CHOOSE(MOD($A2035-1,4)+1,"Enterprise","SMB","Госсектор","Розница")</f>
        <v/>
      </c>
      <c r="W2035">
        <f>"Клиент_"&amp;TEXT(MOD($A2035-1,20000)+1,"00000")</f>
        <v/>
      </c>
      <c r="X2035">
        <f>CHOOSE(MOD($A2035-1,5)+1,"Портал","API","Импорт","Ручной ввод","Интеграция")</f>
        <v/>
      </c>
      <c r="Y2035" s="8">
        <f>ROUND(1000+MOD($A2035*37,90000)+IF($AB2035="Да",5000,0),2)</f>
        <v/>
      </c>
      <c r="Z2035">
        <f>1+MOD($A2035,20)</f>
        <v/>
      </c>
      <c r="AA2035" s="8">
        <f>ROUND($Y2035*(0.08+MOD($A2035,17)/100),2)</f>
        <v/>
      </c>
      <c r="AB2035">
        <f>IF(MOD($A2035,10)&lt;7,"Да","Нет")</f>
        <v/>
      </c>
      <c r="AC2035">
        <f>$R2035&amp;" / "&amp;$S2035&amp;" / "&amp;$T2035</f>
        <v/>
      </c>
      <c r="AD2035">
        <f>1</f>
        <v/>
      </c>
      <c r="AE2035">
        <f>IF($A2035&lt;=Settings!$B$4,"до 100",IF($A2035&lt;=Settings!$B$5,"до 10 000",IF($A2035&lt;=Settings!$B$6,"до 100 000","100 000+")))</f>
        <v/>
      </c>
    </row>
    <row r="2036">
      <c r="A2036">
        <f>ROW()-1</f>
        <v/>
      </c>
      <c r="B2036">
        <f>IF($A2036&lt;=Settings!$B$4,"small_control",IF($A2036&lt;=Settings!$B$5,"medium_10k",IF($A2036&lt;=Settings!$B$6,"large_100k","extreme_1m")))</f>
        <v/>
      </c>
      <c r="C2036">
        <f>"ORD-"&amp;TEXT(QUOTIENT($A2036-1,3)+1,"0000000")</f>
        <v/>
      </c>
      <c r="D2036">
        <f>"LINE-"&amp;TEXT($A2036,"0000000")</f>
        <v/>
      </c>
      <c r="E2036" s="7">
        <f>Settings!$B$2+$A2036-1</f>
        <v/>
      </c>
      <c r="F2036" s="7">
        <f>Settings!$B$2+MOD($A2036-1,Settings!$B$7)</f>
        <v/>
      </c>
      <c r="G2036">
        <f>YEAR($F2036)</f>
        <v/>
      </c>
      <c r="H2036">
        <f>"Q"&amp;ROUNDUP(MONTH($F2036)/3,0)</f>
        <v/>
      </c>
      <c r="I2036">
        <f>MONTH($F2036)</f>
        <v/>
      </c>
      <c r="J2036">
        <f>CHOOSE(MONTH($F2036),"Январь","Февраль","Март","Апрель","Май","Июнь","Июль","Август","Сентябрь","Октябрь","Ноябрь","Декабрь")</f>
        <v/>
      </c>
      <c r="K2036">
        <f>DAY($F2036)</f>
        <v/>
      </c>
      <c r="L2036">
        <f>IF(MOD($A2036,10)&lt;7,"ФО_01_Крупный","ФО_"&amp;TEXT(MOD($A2036,8)+1,"00"))</f>
        <v/>
      </c>
      <c r="M2036">
        <f>IF($AB2036="Да","Регион_001_Крупный","Регион_"&amp;TEXT(MOD(QUOTIENT($A2036-1,20),180)+1,"000"))</f>
        <v/>
      </c>
      <c r="N2036">
        <f>IF($AB2036="Да","Город_"&amp;TEXT(MOD($A2036-1,250)+1,"0000"),"Город_"&amp;TEXT(MOD($A2036-1,3000)+1,"0000"))</f>
        <v/>
      </c>
      <c r="O2036">
        <f>IF($AB2036="Да","Холдинг_Крупный","Холдинг_"&amp;TEXT(MOD(QUOTIENT($A2036-1,10000),20)+1,"00"))</f>
        <v/>
      </c>
      <c r="P2036">
        <f>IF($AB2036="Да","Организация_Крупная","Организация_"&amp;TEXT(MOD(QUOTIENT($A2036-1,500),600)+1,"000"))</f>
        <v/>
      </c>
      <c r="Q2036">
        <f>"Отдел_"&amp;TEXT(MOD(QUOTIENT($A2036-1,50),100)+1,"000")</f>
        <v/>
      </c>
      <c r="R2036">
        <f>IF($AB2036="Да","Группа_Крупная","Группа_"&amp;TEXT(MOD(QUOTIENT($A2036-1,5000),30)+1,"00"))</f>
        <v/>
      </c>
      <c r="S2036">
        <f>IF($AB2036="Да","Категория_Крупная","Категория_"&amp;TEXT(MOD(QUOTIENT($A2036-1,500),120)+1,"000"))</f>
        <v/>
      </c>
      <c r="T2036">
        <f>IF($AB2036="Да","Подкатегория_Крупная","Подкатегория_"&amp;TEXT(MOD(QUOTIENT($A2036-1,50),300)+1,"000"))</f>
        <v/>
      </c>
      <c r="U2036">
        <f>"SKU_"&amp;TEXT($A2036,"0000000")</f>
        <v/>
      </c>
      <c r="V2036">
        <f>CHOOSE(MOD($A2036-1,4)+1,"Enterprise","SMB","Госсектор","Розница")</f>
        <v/>
      </c>
      <c r="W2036">
        <f>"Клиент_"&amp;TEXT(MOD($A2036-1,20000)+1,"00000")</f>
        <v/>
      </c>
      <c r="X2036">
        <f>CHOOSE(MOD($A2036-1,5)+1,"Портал","API","Импорт","Ручной ввод","Интеграция")</f>
        <v/>
      </c>
      <c r="Y2036" s="8">
        <f>ROUND(1000+MOD($A2036*37,90000)+IF($AB2036="Да",5000,0),2)</f>
        <v/>
      </c>
      <c r="Z2036">
        <f>1+MOD($A2036,20)</f>
        <v/>
      </c>
      <c r="AA2036" s="8">
        <f>ROUND($Y2036*(0.08+MOD($A2036,17)/100),2)</f>
        <v/>
      </c>
      <c r="AB2036">
        <f>IF(MOD($A2036,10)&lt;7,"Да","Нет")</f>
        <v/>
      </c>
      <c r="AC2036">
        <f>$R2036&amp;" / "&amp;$S2036&amp;" / "&amp;$T2036</f>
        <v/>
      </c>
      <c r="AD2036">
        <f>1</f>
        <v/>
      </c>
      <c r="AE2036">
        <f>IF($A2036&lt;=Settings!$B$4,"до 100",IF($A2036&lt;=Settings!$B$5,"до 10 000",IF($A2036&lt;=Settings!$B$6,"до 100 000","100 000+")))</f>
        <v/>
      </c>
    </row>
    <row r="2037">
      <c r="A2037">
        <f>ROW()-1</f>
        <v/>
      </c>
      <c r="B2037">
        <f>IF($A2037&lt;=Settings!$B$4,"small_control",IF($A2037&lt;=Settings!$B$5,"medium_10k",IF($A2037&lt;=Settings!$B$6,"large_100k","extreme_1m")))</f>
        <v/>
      </c>
      <c r="C2037">
        <f>"ORD-"&amp;TEXT(QUOTIENT($A2037-1,3)+1,"0000000")</f>
        <v/>
      </c>
      <c r="D2037">
        <f>"LINE-"&amp;TEXT($A2037,"0000000")</f>
        <v/>
      </c>
      <c r="E2037" s="7">
        <f>Settings!$B$2+$A2037-1</f>
        <v/>
      </c>
      <c r="F2037" s="7">
        <f>Settings!$B$2+MOD($A2037-1,Settings!$B$7)</f>
        <v/>
      </c>
      <c r="G2037">
        <f>YEAR($F2037)</f>
        <v/>
      </c>
      <c r="H2037">
        <f>"Q"&amp;ROUNDUP(MONTH($F2037)/3,0)</f>
        <v/>
      </c>
      <c r="I2037">
        <f>MONTH($F2037)</f>
        <v/>
      </c>
      <c r="J2037">
        <f>CHOOSE(MONTH($F2037),"Январь","Февраль","Март","Апрель","Май","Июнь","Июль","Август","Сентябрь","Октябрь","Ноябрь","Декабрь")</f>
        <v/>
      </c>
      <c r="K2037">
        <f>DAY($F2037)</f>
        <v/>
      </c>
      <c r="L2037">
        <f>IF(MOD($A2037,10)&lt;7,"ФО_01_Крупный","ФО_"&amp;TEXT(MOD($A2037,8)+1,"00"))</f>
        <v/>
      </c>
      <c r="M2037">
        <f>IF($AB2037="Да","Регион_001_Крупный","Регион_"&amp;TEXT(MOD(QUOTIENT($A2037-1,20),180)+1,"000"))</f>
        <v/>
      </c>
      <c r="N2037">
        <f>IF($AB2037="Да","Город_"&amp;TEXT(MOD($A2037-1,250)+1,"0000"),"Город_"&amp;TEXT(MOD($A2037-1,3000)+1,"0000"))</f>
        <v/>
      </c>
      <c r="O2037">
        <f>IF($AB2037="Да","Холдинг_Крупный","Холдинг_"&amp;TEXT(MOD(QUOTIENT($A2037-1,10000),20)+1,"00"))</f>
        <v/>
      </c>
      <c r="P2037">
        <f>IF($AB2037="Да","Организация_Крупная","Организация_"&amp;TEXT(MOD(QUOTIENT($A2037-1,500),600)+1,"000"))</f>
        <v/>
      </c>
      <c r="Q2037">
        <f>"Отдел_"&amp;TEXT(MOD(QUOTIENT($A2037-1,50),100)+1,"000")</f>
        <v/>
      </c>
      <c r="R2037">
        <f>IF($AB2037="Да","Группа_Крупная","Группа_"&amp;TEXT(MOD(QUOTIENT($A2037-1,5000),30)+1,"00"))</f>
        <v/>
      </c>
      <c r="S2037">
        <f>IF($AB2037="Да","Категория_Крупная","Категория_"&amp;TEXT(MOD(QUOTIENT($A2037-1,500),120)+1,"000"))</f>
        <v/>
      </c>
      <c r="T2037">
        <f>IF($AB2037="Да","Подкатегория_Крупная","Подкатегория_"&amp;TEXT(MOD(QUOTIENT($A2037-1,50),300)+1,"000"))</f>
        <v/>
      </c>
      <c r="U2037">
        <f>"SKU_"&amp;TEXT($A2037,"0000000")</f>
        <v/>
      </c>
      <c r="V2037">
        <f>CHOOSE(MOD($A2037-1,4)+1,"Enterprise","SMB","Госсектор","Розница")</f>
        <v/>
      </c>
      <c r="W2037">
        <f>"Клиент_"&amp;TEXT(MOD($A2037-1,20000)+1,"00000")</f>
        <v/>
      </c>
      <c r="X2037">
        <f>CHOOSE(MOD($A2037-1,5)+1,"Портал","API","Импорт","Ручной ввод","Интеграция")</f>
        <v/>
      </c>
      <c r="Y2037" s="8">
        <f>ROUND(1000+MOD($A2037*37,90000)+IF($AB2037="Да",5000,0),2)</f>
        <v/>
      </c>
      <c r="Z2037">
        <f>1+MOD($A2037,20)</f>
        <v/>
      </c>
      <c r="AA2037" s="8">
        <f>ROUND($Y2037*(0.08+MOD($A2037,17)/100),2)</f>
        <v/>
      </c>
      <c r="AB2037">
        <f>IF(MOD($A2037,10)&lt;7,"Да","Нет")</f>
        <v/>
      </c>
      <c r="AC2037">
        <f>$R2037&amp;" / "&amp;$S2037&amp;" / "&amp;$T2037</f>
        <v/>
      </c>
      <c r="AD2037">
        <f>1</f>
        <v/>
      </c>
      <c r="AE2037">
        <f>IF($A2037&lt;=Settings!$B$4,"до 100",IF($A2037&lt;=Settings!$B$5,"до 10 000",IF($A2037&lt;=Settings!$B$6,"до 100 000","100 000+")))</f>
        <v/>
      </c>
    </row>
    <row r="2038">
      <c r="A2038">
        <f>ROW()-1</f>
        <v/>
      </c>
      <c r="B2038">
        <f>IF($A2038&lt;=Settings!$B$4,"small_control",IF($A2038&lt;=Settings!$B$5,"medium_10k",IF($A2038&lt;=Settings!$B$6,"large_100k","extreme_1m")))</f>
        <v/>
      </c>
      <c r="C2038">
        <f>"ORD-"&amp;TEXT(QUOTIENT($A2038-1,3)+1,"0000000")</f>
        <v/>
      </c>
      <c r="D2038">
        <f>"LINE-"&amp;TEXT($A2038,"0000000")</f>
        <v/>
      </c>
      <c r="E2038" s="7">
        <f>Settings!$B$2+$A2038-1</f>
        <v/>
      </c>
      <c r="F2038" s="7">
        <f>Settings!$B$2+MOD($A2038-1,Settings!$B$7)</f>
        <v/>
      </c>
      <c r="G2038">
        <f>YEAR($F2038)</f>
        <v/>
      </c>
      <c r="H2038">
        <f>"Q"&amp;ROUNDUP(MONTH($F2038)/3,0)</f>
        <v/>
      </c>
      <c r="I2038">
        <f>MONTH($F2038)</f>
        <v/>
      </c>
      <c r="J2038">
        <f>CHOOSE(MONTH($F2038),"Январь","Февраль","Март","Апрель","Май","Июнь","Июль","Август","Сентябрь","Октябрь","Ноябрь","Декабрь")</f>
        <v/>
      </c>
      <c r="K2038">
        <f>DAY($F2038)</f>
        <v/>
      </c>
      <c r="L2038">
        <f>IF(MOD($A2038,10)&lt;7,"ФО_01_Крупный","ФО_"&amp;TEXT(MOD($A2038,8)+1,"00"))</f>
        <v/>
      </c>
      <c r="M2038">
        <f>IF($AB2038="Да","Регион_001_Крупный","Регион_"&amp;TEXT(MOD(QUOTIENT($A2038-1,20),180)+1,"000"))</f>
        <v/>
      </c>
      <c r="N2038">
        <f>IF($AB2038="Да","Город_"&amp;TEXT(MOD($A2038-1,250)+1,"0000"),"Город_"&amp;TEXT(MOD($A2038-1,3000)+1,"0000"))</f>
        <v/>
      </c>
      <c r="O2038">
        <f>IF($AB2038="Да","Холдинг_Крупный","Холдинг_"&amp;TEXT(MOD(QUOTIENT($A2038-1,10000),20)+1,"00"))</f>
        <v/>
      </c>
      <c r="P2038">
        <f>IF($AB2038="Да","Организация_Крупная","Организация_"&amp;TEXT(MOD(QUOTIENT($A2038-1,500),600)+1,"000"))</f>
        <v/>
      </c>
      <c r="Q2038">
        <f>"Отдел_"&amp;TEXT(MOD(QUOTIENT($A2038-1,50),100)+1,"000")</f>
        <v/>
      </c>
      <c r="R2038">
        <f>IF($AB2038="Да","Группа_Крупная","Группа_"&amp;TEXT(MOD(QUOTIENT($A2038-1,5000),30)+1,"00"))</f>
        <v/>
      </c>
      <c r="S2038">
        <f>IF($AB2038="Да","Категория_Крупная","Категория_"&amp;TEXT(MOD(QUOTIENT($A2038-1,500),120)+1,"000"))</f>
        <v/>
      </c>
      <c r="T2038">
        <f>IF($AB2038="Да","Подкатегория_Крупная","Подкатегория_"&amp;TEXT(MOD(QUOTIENT($A2038-1,50),300)+1,"000"))</f>
        <v/>
      </c>
      <c r="U2038">
        <f>"SKU_"&amp;TEXT($A2038,"0000000")</f>
        <v/>
      </c>
      <c r="V2038">
        <f>CHOOSE(MOD($A2038-1,4)+1,"Enterprise","SMB","Госсектор","Розница")</f>
        <v/>
      </c>
      <c r="W2038">
        <f>"Клиент_"&amp;TEXT(MOD($A2038-1,20000)+1,"00000")</f>
        <v/>
      </c>
      <c r="X2038">
        <f>CHOOSE(MOD($A2038-1,5)+1,"Портал","API","Импорт","Ручной ввод","Интеграция")</f>
        <v/>
      </c>
      <c r="Y2038" s="8">
        <f>ROUND(1000+MOD($A2038*37,90000)+IF($AB2038="Да",5000,0),2)</f>
        <v/>
      </c>
      <c r="Z2038">
        <f>1+MOD($A2038,20)</f>
        <v/>
      </c>
      <c r="AA2038" s="8">
        <f>ROUND($Y2038*(0.08+MOD($A2038,17)/100),2)</f>
        <v/>
      </c>
      <c r="AB2038">
        <f>IF(MOD($A2038,10)&lt;7,"Да","Нет")</f>
        <v/>
      </c>
      <c r="AC2038">
        <f>$R2038&amp;" / "&amp;$S2038&amp;" / "&amp;$T2038</f>
        <v/>
      </c>
      <c r="AD2038">
        <f>1</f>
        <v/>
      </c>
      <c r="AE2038">
        <f>IF($A2038&lt;=Settings!$B$4,"до 100",IF($A2038&lt;=Settings!$B$5,"до 10 000",IF($A2038&lt;=Settings!$B$6,"до 100 000","100 000+")))</f>
        <v/>
      </c>
    </row>
    <row r="2039">
      <c r="A2039">
        <f>ROW()-1</f>
        <v/>
      </c>
      <c r="B2039">
        <f>IF($A2039&lt;=Settings!$B$4,"small_control",IF($A2039&lt;=Settings!$B$5,"medium_10k",IF($A2039&lt;=Settings!$B$6,"large_100k","extreme_1m")))</f>
        <v/>
      </c>
      <c r="C2039">
        <f>"ORD-"&amp;TEXT(QUOTIENT($A2039-1,3)+1,"0000000")</f>
        <v/>
      </c>
      <c r="D2039">
        <f>"LINE-"&amp;TEXT($A2039,"0000000")</f>
        <v/>
      </c>
      <c r="E2039" s="7">
        <f>Settings!$B$2+$A2039-1</f>
        <v/>
      </c>
      <c r="F2039" s="7">
        <f>Settings!$B$2+MOD($A2039-1,Settings!$B$7)</f>
        <v/>
      </c>
      <c r="G2039">
        <f>YEAR($F2039)</f>
        <v/>
      </c>
      <c r="H2039">
        <f>"Q"&amp;ROUNDUP(MONTH($F2039)/3,0)</f>
        <v/>
      </c>
      <c r="I2039">
        <f>MONTH($F2039)</f>
        <v/>
      </c>
      <c r="J2039">
        <f>CHOOSE(MONTH($F2039),"Январь","Февраль","Март","Апрель","Май","Июнь","Июль","Август","Сентябрь","Октябрь","Ноябрь","Декабрь")</f>
        <v/>
      </c>
      <c r="K2039">
        <f>DAY($F2039)</f>
        <v/>
      </c>
      <c r="L2039">
        <f>IF(MOD($A2039,10)&lt;7,"ФО_01_Крупный","ФО_"&amp;TEXT(MOD($A2039,8)+1,"00"))</f>
        <v/>
      </c>
      <c r="M2039">
        <f>IF($AB2039="Да","Регион_001_Крупный","Регион_"&amp;TEXT(MOD(QUOTIENT($A2039-1,20),180)+1,"000"))</f>
        <v/>
      </c>
      <c r="N2039">
        <f>IF($AB2039="Да","Город_"&amp;TEXT(MOD($A2039-1,250)+1,"0000"),"Город_"&amp;TEXT(MOD($A2039-1,3000)+1,"0000"))</f>
        <v/>
      </c>
      <c r="O2039">
        <f>IF($AB2039="Да","Холдинг_Крупный","Холдинг_"&amp;TEXT(MOD(QUOTIENT($A2039-1,10000),20)+1,"00"))</f>
        <v/>
      </c>
      <c r="P2039">
        <f>IF($AB2039="Да","Организация_Крупная","Организация_"&amp;TEXT(MOD(QUOTIENT($A2039-1,500),600)+1,"000"))</f>
        <v/>
      </c>
      <c r="Q2039">
        <f>"Отдел_"&amp;TEXT(MOD(QUOTIENT($A2039-1,50),100)+1,"000")</f>
        <v/>
      </c>
      <c r="R2039">
        <f>IF($AB2039="Да","Группа_Крупная","Группа_"&amp;TEXT(MOD(QUOTIENT($A2039-1,5000),30)+1,"00"))</f>
        <v/>
      </c>
      <c r="S2039">
        <f>IF($AB2039="Да","Категория_Крупная","Категория_"&amp;TEXT(MOD(QUOTIENT($A2039-1,500),120)+1,"000"))</f>
        <v/>
      </c>
      <c r="T2039">
        <f>IF($AB2039="Да","Подкатегория_Крупная","Подкатегория_"&amp;TEXT(MOD(QUOTIENT($A2039-1,50),300)+1,"000"))</f>
        <v/>
      </c>
      <c r="U2039">
        <f>"SKU_"&amp;TEXT($A2039,"0000000")</f>
        <v/>
      </c>
      <c r="V2039">
        <f>CHOOSE(MOD($A2039-1,4)+1,"Enterprise","SMB","Госсектор","Розница")</f>
        <v/>
      </c>
      <c r="W2039">
        <f>"Клиент_"&amp;TEXT(MOD($A2039-1,20000)+1,"00000")</f>
        <v/>
      </c>
      <c r="X2039">
        <f>CHOOSE(MOD($A2039-1,5)+1,"Портал","API","Импорт","Ручной ввод","Интеграция")</f>
        <v/>
      </c>
      <c r="Y2039" s="8">
        <f>ROUND(1000+MOD($A2039*37,90000)+IF($AB2039="Да",5000,0),2)</f>
        <v/>
      </c>
      <c r="Z2039">
        <f>1+MOD($A2039,20)</f>
        <v/>
      </c>
      <c r="AA2039" s="8">
        <f>ROUND($Y2039*(0.08+MOD($A2039,17)/100),2)</f>
        <v/>
      </c>
      <c r="AB2039">
        <f>IF(MOD($A2039,10)&lt;7,"Да","Нет")</f>
        <v/>
      </c>
      <c r="AC2039">
        <f>$R2039&amp;" / "&amp;$S2039&amp;" / "&amp;$T2039</f>
        <v/>
      </c>
      <c r="AD2039">
        <f>1</f>
        <v/>
      </c>
      <c r="AE2039">
        <f>IF($A2039&lt;=Settings!$B$4,"до 100",IF($A2039&lt;=Settings!$B$5,"до 10 000",IF($A2039&lt;=Settings!$B$6,"до 100 000","100 000+")))</f>
        <v/>
      </c>
    </row>
    <row r="2040">
      <c r="A2040">
        <f>ROW()-1</f>
        <v/>
      </c>
      <c r="B2040">
        <f>IF($A2040&lt;=Settings!$B$4,"small_control",IF($A2040&lt;=Settings!$B$5,"medium_10k",IF($A2040&lt;=Settings!$B$6,"large_100k","extreme_1m")))</f>
        <v/>
      </c>
      <c r="C2040">
        <f>"ORD-"&amp;TEXT(QUOTIENT($A2040-1,3)+1,"0000000")</f>
        <v/>
      </c>
      <c r="D2040">
        <f>"LINE-"&amp;TEXT($A2040,"0000000")</f>
        <v/>
      </c>
      <c r="E2040" s="7">
        <f>Settings!$B$2+$A2040-1</f>
        <v/>
      </c>
      <c r="F2040" s="7">
        <f>Settings!$B$2+MOD($A2040-1,Settings!$B$7)</f>
        <v/>
      </c>
      <c r="G2040">
        <f>YEAR($F2040)</f>
        <v/>
      </c>
      <c r="H2040">
        <f>"Q"&amp;ROUNDUP(MONTH($F2040)/3,0)</f>
        <v/>
      </c>
      <c r="I2040">
        <f>MONTH($F2040)</f>
        <v/>
      </c>
      <c r="J2040">
        <f>CHOOSE(MONTH($F2040),"Январь","Февраль","Март","Апрель","Май","Июнь","Июль","Август","Сентябрь","Октябрь","Ноябрь","Декабрь")</f>
        <v/>
      </c>
      <c r="K2040">
        <f>DAY($F2040)</f>
        <v/>
      </c>
      <c r="L2040">
        <f>IF(MOD($A2040,10)&lt;7,"ФО_01_Крупный","ФО_"&amp;TEXT(MOD($A2040,8)+1,"00"))</f>
        <v/>
      </c>
      <c r="M2040">
        <f>IF($AB2040="Да","Регион_001_Крупный","Регион_"&amp;TEXT(MOD(QUOTIENT($A2040-1,20),180)+1,"000"))</f>
        <v/>
      </c>
      <c r="N2040">
        <f>IF($AB2040="Да","Город_"&amp;TEXT(MOD($A2040-1,250)+1,"0000"),"Город_"&amp;TEXT(MOD($A2040-1,3000)+1,"0000"))</f>
        <v/>
      </c>
      <c r="O2040">
        <f>IF($AB2040="Да","Холдинг_Крупный","Холдинг_"&amp;TEXT(MOD(QUOTIENT($A2040-1,10000),20)+1,"00"))</f>
        <v/>
      </c>
      <c r="P2040">
        <f>IF($AB2040="Да","Организация_Крупная","Организация_"&amp;TEXT(MOD(QUOTIENT($A2040-1,500),600)+1,"000"))</f>
        <v/>
      </c>
      <c r="Q2040">
        <f>"Отдел_"&amp;TEXT(MOD(QUOTIENT($A2040-1,50),100)+1,"000")</f>
        <v/>
      </c>
      <c r="R2040">
        <f>IF($AB2040="Да","Группа_Крупная","Группа_"&amp;TEXT(MOD(QUOTIENT($A2040-1,5000),30)+1,"00"))</f>
        <v/>
      </c>
      <c r="S2040">
        <f>IF($AB2040="Да","Категория_Крупная","Категория_"&amp;TEXT(MOD(QUOTIENT($A2040-1,500),120)+1,"000"))</f>
        <v/>
      </c>
      <c r="T2040">
        <f>IF($AB2040="Да","Подкатегория_Крупная","Подкатегория_"&amp;TEXT(MOD(QUOTIENT($A2040-1,50),300)+1,"000"))</f>
        <v/>
      </c>
      <c r="U2040">
        <f>"SKU_"&amp;TEXT($A2040,"0000000")</f>
        <v/>
      </c>
      <c r="V2040">
        <f>CHOOSE(MOD($A2040-1,4)+1,"Enterprise","SMB","Госсектор","Розница")</f>
        <v/>
      </c>
      <c r="W2040">
        <f>"Клиент_"&amp;TEXT(MOD($A2040-1,20000)+1,"00000")</f>
        <v/>
      </c>
      <c r="X2040">
        <f>CHOOSE(MOD($A2040-1,5)+1,"Портал","API","Импорт","Ручной ввод","Интеграция")</f>
        <v/>
      </c>
      <c r="Y2040" s="8">
        <f>ROUND(1000+MOD($A2040*37,90000)+IF($AB2040="Да",5000,0),2)</f>
        <v/>
      </c>
      <c r="Z2040">
        <f>1+MOD($A2040,20)</f>
        <v/>
      </c>
      <c r="AA2040" s="8">
        <f>ROUND($Y2040*(0.08+MOD($A2040,17)/100),2)</f>
        <v/>
      </c>
      <c r="AB2040">
        <f>IF(MOD($A2040,10)&lt;7,"Да","Нет")</f>
        <v/>
      </c>
      <c r="AC2040">
        <f>$R2040&amp;" / "&amp;$S2040&amp;" / "&amp;$T2040</f>
        <v/>
      </c>
      <c r="AD2040">
        <f>1</f>
        <v/>
      </c>
      <c r="AE2040">
        <f>IF($A2040&lt;=Settings!$B$4,"до 100",IF($A2040&lt;=Settings!$B$5,"до 10 000",IF($A2040&lt;=Settings!$B$6,"до 100 000","100 000+")))</f>
        <v/>
      </c>
    </row>
    <row r="2041">
      <c r="A2041">
        <f>ROW()-1</f>
        <v/>
      </c>
      <c r="B2041">
        <f>IF($A2041&lt;=Settings!$B$4,"small_control",IF($A2041&lt;=Settings!$B$5,"medium_10k",IF($A2041&lt;=Settings!$B$6,"large_100k","extreme_1m")))</f>
        <v/>
      </c>
      <c r="C2041">
        <f>"ORD-"&amp;TEXT(QUOTIENT($A2041-1,3)+1,"0000000")</f>
        <v/>
      </c>
      <c r="D2041">
        <f>"LINE-"&amp;TEXT($A2041,"0000000")</f>
        <v/>
      </c>
      <c r="E2041" s="7">
        <f>Settings!$B$2+$A2041-1</f>
        <v/>
      </c>
      <c r="F2041" s="7">
        <f>Settings!$B$2+MOD($A2041-1,Settings!$B$7)</f>
        <v/>
      </c>
      <c r="G2041">
        <f>YEAR($F2041)</f>
        <v/>
      </c>
      <c r="H2041">
        <f>"Q"&amp;ROUNDUP(MONTH($F2041)/3,0)</f>
        <v/>
      </c>
      <c r="I2041">
        <f>MONTH($F2041)</f>
        <v/>
      </c>
      <c r="J2041">
        <f>CHOOSE(MONTH($F2041),"Январь","Февраль","Март","Апрель","Май","Июнь","Июль","Август","Сентябрь","Октябрь","Ноябрь","Декабрь")</f>
        <v/>
      </c>
      <c r="K2041">
        <f>DAY($F2041)</f>
        <v/>
      </c>
      <c r="L2041">
        <f>IF(MOD($A2041,10)&lt;7,"ФО_01_Крупный","ФО_"&amp;TEXT(MOD($A2041,8)+1,"00"))</f>
        <v/>
      </c>
      <c r="M2041">
        <f>IF($AB2041="Да","Регион_001_Крупный","Регион_"&amp;TEXT(MOD(QUOTIENT($A2041-1,20),180)+1,"000"))</f>
        <v/>
      </c>
      <c r="N2041">
        <f>IF($AB2041="Да","Город_"&amp;TEXT(MOD($A2041-1,250)+1,"0000"),"Город_"&amp;TEXT(MOD($A2041-1,3000)+1,"0000"))</f>
        <v/>
      </c>
      <c r="O2041">
        <f>IF($AB2041="Да","Холдинг_Крупный","Холдинг_"&amp;TEXT(MOD(QUOTIENT($A2041-1,10000),20)+1,"00"))</f>
        <v/>
      </c>
      <c r="P2041">
        <f>IF($AB2041="Да","Организация_Крупная","Организация_"&amp;TEXT(MOD(QUOTIENT($A2041-1,500),600)+1,"000"))</f>
        <v/>
      </c>
      <c r="Q2041">
        <f>"Отдел_"&amp;TEXT(MOD(QUOTIENT($A2041-1,50),100)+1,"000")</f>
        <v/>
      </c>
      <c r="R2041">
        <f>IF($AB2041="Да","Группа_Крупная","Группа_"&amp;TEXT(MOD(QUOTIENT($A2041-1,5000),30)+1,"00"))</f>
        <v/>
      </c>
      <c r="S2041">
        <f>IF($AB2041="Да","Категория_Крупная","Категория_"&amp;TEXT(MOD(QUOTIENT($A2041-1,500),120)+1,"000"))</f>
        <v/>
      </c>
      <c r="T2041">
        <f>IF($AB2041="Да","Подкатегория_Крупная","Подкатегория_"&amp;TEXT(MOD(QUOTIENT($A2041-1,50),300)+1,"000"))</f>
        <v/>
      </c>
      <c r="U2041">
        <f>"SKU_"&amp;TEXT($A2041,"0000000")</f>
        <v/>
      </c>
      <c r="V2041">
        <f>CHOOSE(MOD($A2041-1,4)+1,"Enterprise","SMB","Госсектор","Розница")</f>
        <v/>
      </c>
      <c r="W2041">
        <f>"Клиент_"&amp;TEXT(MOD($A2041-1,20000)+1,"00000")</f>
        <v/>
      </c>
      <c r="X2041">
        <f>CHOOSE(MOD($A2041-1,5)+1,"Портал","API","Импорт","Ручной ввод","Интеграция")</f>
        <v/>
      </c>
      <c r="Y2041" s="8">
        <f>ROUND(1000+MOD($A2041*37,90000)+IF($AB2041="Да",5000,0),2)</f>
        <v/>
      </c>
      <c r="Z2041">
        <f>1+MOD($A2041,20)</f>
        <v/>
      </c>
      <c r="AA2041" s="8">
        <f>ROUND($Y2041*(0.08+MOD($A2041,17)/100),2)</f>
        <v/>
      </c>
      <c r="AB2041">
        <f>IF(MOD($A2041,10)&lt;7,"Да","Нет")</f>
        <v/>
      </c>
      <c r="AC2041">
        <f>$R2041&amp;" / "&amp;$S2041&amp;" / "&amp;$T2041</f>
        <v/>
      </c>
      <c r="AD2041">
        <f>1</f>
        <v/>
      </c>
      <c r="AE2041">
        <f>IF($A2041&lt;=Settings!$B$4,"до 100",IF($A2041&lt;=Settings!$B$5,"до 10 000",IF($A2041&lt;=Settings!$B$6,"до 100 000","100 000+")))</f>
        <v/>
      </c>
    </row>
    <row r="2042">
      <c r="A2042">
        <f>ROW()-1</f>
        <v/>
      </c>
      <c r="B2042">
        <f>IF($A2042&lt;=Settings!$B$4,"small_control",IF($A2042&lt;=Settings!$B$5,"medium_10k",IF($A2042&lt;=Settings!$B$6,"large_100k","extreme_1m")))</f>
        <v/>
      </c>
      <c r="C2042">
        <f>"ORD-"&amp;TEXT(QUOTIENT($A2042-1,3)+1,"0000000")</f>
        <v/>
      </c>
      <c r="D2042">
        <f>"LINE-"&amp;TEXT($A2042,"0000000")</f>
        <v/>
      </c>
      <c r="E2042" s="7">
        <f>Settings!$B$2+$A2042-1</f>
        <v/>
      </c>
      <c r="F2042" s="7">
        <f>Settings!$B$2+MOD($A2042-1,Settings!$B$7)</f>
        <v/>
      </c>
      <c r="G2042">
        <f>YEAR($F2042)</f>
        <v/>
      </c>
      <c r="H2042">
        <f>"Q"&amp;ROUNDUP(MONTH($F2042)/3,0)</f>
        <v/>
      </c>
      <c r="I2042">
        <f>MONTH($F2042)</f>
        <v/>
      </c>
      <c r="J2042">
        <f>CHOOSE(MONTH($F2042),"Январь","Февраль","Март","Апрель","Май","Июнь","Июль","Август","Сентябрь","Октябрь","Ноябрь","Декабрь")</f>
        <v/>
      </c>
      <c r="K2042">
        <f>DAY($F2042)</f>
        <v/>
      </c>
      <c r="L2042">
        <f>IF(MOD($A2042,10)&lt;7,"ФО_01_Крупный","ФО_"&amp;TEXT(MOD($A2042,8)+1,"00"))</f>
        <v/>
      </c>
      <c r="M2042">
        <f>IF($AB2042="Да","Регион_001_Крупный","Регион_"&amp;TEXT(MOD(QUOTIENT($A2042-1,20),180)+1,"000"))</f>
        <v/>
      </c>
      <c r="N2042">
        <f>IF($AB2042="Да","Город_"&amp;TEXT(MOD($A2042-1,250)+1,"0000"),"Город_"&amp;TEXT(MOD($A2042-1,3000)+1,"0000"))</f>
        <v/>
      </c>
      <c r="O2042">
        <f>IF($AB2042="Да","Холдинг_Крупный","Холдинг_"&amp;TEXT(MOD(QUOTIENT($A2042-1,10000),20)+1,"00"))</f>
        <v/>
      </c>
      <c r="P2042">
        <f>IF($AB2042="Да","Организация_Крупная","Организация_"&amp;TEXT(MOD(QUOTIENT($A2042-1,500),600)+1,"000"))</f>
        <v/>
      </c>
      <c r="Q2042">
        <f>"Отдел_"&amp;TEXT(MOD(QUOTIENT($A2042-1,50),100)+1,"000")</f>
        <v/>
      </c>
      <c r="R2042">
        <f>IF($AB2042="Да","Группа_Крупная","Группа_"&amp;TEXT(MOD(QUOTIENT($A2042-1,5000),30)+1,"00"))</f>
        <v/>
      </c>
      <c r="S2042">
        <f>IF($AB2042="Да","Категория_Крупная","Категория_"&amp;TEXT(MOD(QUOTIENT($A2042-1,500),120)+1,"000"))</f>
        <v/>
      </c>
      <c r="T2042">
        <f>IF($AB2042="Да","Подкатегория_Крупная","Подкатегория_"&amp;TEXT(MOD(QUOTIENT($A2042-1,50),300)+1,"000"))</f>
        <v/>
      </c>
      <c r="U2042">
        <f>"SKU_"&amp;TEXT($A2042,"0000000")</f>
        <v/>
      </c>
      <c r="V2042">
        <f>CHOOSE(MOD($A2042-1,4)+1,"Enterprise","SMB","Госсектор","Розница")</f>
        <v/>
      </c>
      <c r="W2042">
        <f>"Клиент_"&amp;TEXT(MOD($A2042-1,20000)+1,"00000")</f>
        <v/>
      </c>
      <c r="X2042">
        <f>CHOOSE(MOD($A2042-1,5)+1,"Портал","API","Импорт","Ручной ввод","Интеграция")</f>
        <v/>
      </c>
      <c r="Y2042" s="8">
        <f>ROUND(1000+MOD($A2042*37,90000)+IF($AB2042="Да",5000,0),2)</f>
        <v/>
      </c>
      <c r="Z2042">
        <f>1+MOD($A2042,20)</f>
        <v/>
      </c>
      <c r="AA2042" s="8">
        <f>ROUND($Y2042*(0.08+MOD($A2042,17)/100),2)</f>
        <v/>
      </c>
      <c r="AB2042">
        <f>IF(MOD($A2042,10)&lt;7,"Да","Нет")</f>
        <v/>
      </c>
      <c r="AC2042">
        <f>$R2042&amp;" / "&amp;$S2042&amp;" / "&amp;$T2042</f>
        <v/>
      </c>
      <c r="AD2042">
        <f>1</f>
        <v/>
      </c>
      <c r="AE2042">
        <f>IF($A2042&lt;=Settings!$B$4,"до 100",IF($A2042&lt;=Settings!$B$5,"до 10 000",IF($A2042&lt;=Settings!$B$6,"до 100 000","100 000+")))</f>
        <v/>
      </c>
    </row>
    <row r="2043">
      <c r="A2043">
        <f>ROW()-1</f>
        <v/>
      </c>
      <c r="B2043">
        <f>IF($A2043&lt;=Settings!$B$4,"small_control",IF($A2043&lt;=Settings!$B$5,"medium_10k",IF($A2043&lt;=Settings!$B$6,"large_100k","extreme_1m")))</f>
        <v/>
      </c>
      <c r="C2043">
        <f>"ORD-"&amp;TEXT(QUOTIENT($A2043-1,3)+1,"0000000")</f>
        <v/>
      </c>
      <c r="D2043">
        <f>"LINE-"&amp;TEXT($A2043,"0000000")</f>
        <v/>
      </c>
      <c r="E2043" s="7">
        <f>Settings!$B$2+$A2043-1</f>
        <v/>
      </c>
      <c r="F2043" s="7">
        <f>Settings!$B$2+MOD($A2043-1,Settings!$B$7)</f>
        <v/>
      </c>
      <c r="G2043">
        <f>YEAR($F2043)</f>
        <v/>
      </c>
      <c r="H2043">
        <f>"Q"&amp;ROUNDUP(MONTH($F2043)/3,0)</f>
        <v/>
      </c>
      <c r="I2043">
        <f>MONTH($F2043)</f>
        <v/>
      </c>
      <c r="J2043">
        <f>CHOOSE(MONTH($F2043),"Январь","Февраль","Март","Апрель","Май","Июнь","Июль","Август","Сентябрь","Октябрь","Ноябрь","Декабрь")</f>
        <v/>
      </c>
      <c r="K2043">
        <f>DAY($F2043)</f>
        <v/>
      </c>
      <c r="L2043">
        <f>IF(MOD($A2043,10)&lt;7,"ФО_01_Крупный","ФО_"&amp;TEXT(MOD($A2043,8)+1,"00"))</f>
        <v/>
      </c>
      <c r="M2043">
        <f>IF($AB2043="Да","Регион_001_Крупный","Регион_"&amp;TEXT(MOD(QUOTIENT($A2043-1,20),180)+1,"000"))</f>
        <v/>
      </c>
      <c r="N2043">
        <f>IF($AB2043="Да","Город_"&amp;TEXT(MOD($A2043-1,250)+1,"0000"),"Город_"&amp;TEXT(MOD($A2043-1,3000)+1,"0000"))</f>
        <v/>
      </c>
      <c r="O2043">
        <f>IF($AB2043="Да","Холдинг_Крупный","Холдинг_"&amp;TEXT(MOD(QUOTIENT($A2043-1,10000),20)+1,"00"))</f>
        <v/>
      </c>
      <c r="P2043">
        <f>IF($AB2043="Да","Организация_Крупная","Организация_"&amp;TEXT(MOD(QUOTIENT($A2043-1,500),600)+1,"000"))</f>
        <v/>
      </c>
      <c r="Q2043">
        <f>"Отдел_"&amp;TEXT(MOD(QUOTIENT($A2043-1,50),100)+1,"000")</f>
        <v/>
      </c>
      <c r="R2043">
        <f>IF($AB2043="Да","Группа_Крупная","Группа_"&amp;TEXT(MOD(QUOTIENT($A2043-1,5000),30)+1,"00"))</f>
        <v/>
      </c>
      <c r="S2043">
        <f>IF($AB2043="Да","Категория_Крупная","Категория_"&amp;TEXT(MOD(QUOTIENT($A2043-1,500),120)+1,"000"))</f>
        <v/>
      </c>
      <c r="T2043">
        <f>IF($AB2043="Да","Подкатегория_Крупная","Подкатегория_"&amp;TEXT(MOD(QUOTIENT($A2043-1,50),300)+1,"000"))</f>
        <v/>
      </c>
      <c r="U2043">
        <f>"SKU_"&amp;TEXT($A2043,"0000000")</f>
        <v/>
      </c>
      <c r="V2043">
        <f>CHOOSE(MOD($A2043-1,4)+1,"Enterprise","SMB","Госсектор","Розница")</f>
        <v/>
      </c>
      <c r="W2043">
        <f>"Клиент_"&amp;TEXT(MOD($A2043-1,20000)+1,"00000")</f>
        <v/>
      </c>
      <c r="X2043">
        <f>CHOOSE(MOD($A2043-1,5)+1,"Портал","API","Импорт","Ручной ввод","Интеграция")</f>
        <v/>
      </c>
      <c r="Y2043" s="8">
        <f>ROUND(1000+MOD($A2043*37,90000)+IF($AB2043="Да",5000,0),2)</f>
        <v/>
      </c>
      <c r="Z2043">
        <f>1+MOD($A2043,20)</f>
        <v/>
      </c>
      <c r="AA2043" s="8">
        <f>ROUND($Y2043*(0.08+MOD($A2043,17)/100),2)</f>
        <v/>
      </c>
      <c r="AB2043">
        <f>IF(MOD($A2043,10)&lt;7,"Да","Нет")</f>
        <v/>
      </c>
      <c r="AC2043">
        <f>$R2043&amp;" / "&amp;$S2043&amp;" / "&amp;$T2043</f>
        <v/>
      </c>
      <c r="AD2043">
        <f>1</f>
        <v/>
      </c>
      <c r="AE2043">
        <f>IF($A2043&lt;=Settings!$B$4,"до 100",IF($A2043&lt;=Settings!$B$5,"до 10 000",IF($A2043&lt;=Settings!$B$6,"до 100 000","100 000+")))</f>
        <v/>
      </c>
    </row>
    <row r="2044">
      <c r="A2044">
        <f>ROW()-1</f>
        <v/>
      </c>
      <c r="B2044">
        <f>IF($A2044&lt;=Settings!$B$4,"small_control",IF($A2044&lt;=Settings!$B$5,"medium_10k",IF($A2044&lt;=Settings!$B$6,"large_100k","extreme_1m")))</f>
        <v/>
      </c>
      <c r="C2044">
        <f>"ORD-"&amp;TEXT(QUOTIENT($A2044-1,3)+1,"0000000")</f>
        <v/>
      </c>
      <c r="D2044">
        <f>"LINE-"&amp;TEXT($A2044,"0000000")</f>
        <v/>
      </c>
      <c r="E2044" s="7">
        <f>Settings!$B$2+$A2044-1</f>
        <v/>
      </c>
      <c r="F2044" s="7">
        <f>Settings!$B$2+MOD($A2044-1,Settings!$B$7)</f>
        <v/>
      </c>
      <c r="G2044">
        <f>YEAR($F2044)</f>
        <v/>
      </c>
      <c r="H2044">
        <f>"Q"&amp;ROUNDUP(MONTH($F2044)/3,0)</f>
        <v/>
      </c>
      <c r="I2044">
        <f>MONTH($F2044)</f>
        <v/>
      </c>
      <c r="J2044">
        <f>CHOOSE(MONTH($F2044),"Январь","Февраль","Март","Апрель","Май","Июнь","Июль","Август","Сентябрь","Октябрь","Ноябрь","Декабрь")</f>
        <v/>
      </c>
      <c r="K2044">
        <f>DAY($F2044)</f>
        <v/>
      </c>
      <c r="L2044">
        <f>IF(MOD($A2044,10)&lt;7,"ФО_01_Крупный","ФО_"&amp;TEXT(MOD($A2044,8)+1,"00"))</f>
        <v/>
      </c>
      <c r="M2044">
        <f>IF($AB2044="Да","Регион_001_Крупный","Регион_"&amp;TEXT(MOD(QUOTIENT($A2044-1,20),180)+1,"000"))</f>
        <v/>
      </c>
      <c r="N2044">
        <f>IF($AB2044="Да","Город_"&amp;TEXT(MOD($A2044-1,250)+1,"0000"),"Город_"&amp;TEXT(MOD($A2044-1,3000)+1,"0000"))</f>
        <v/>
      </c>
      <c r="O2044">
        <f>IF($AB2044="Да","Холдинг_Крупный","Холдинг_"&amp;TEXT(MOD(QUOTIENT($A2044-1,10000),20)+1,"00"))</f>
        <v/>
      </c>
      <c r="P2044">
        <f>IF($AB2044="Да","Организация_Крупная","Организация_"&amp;TEXT(MOD(QUOTIENT($A2044-1,500),600)+1,"000"))</f>
        <v/>
      </c>
      <c r="Q2044">
        <f>"Отдел_"&amp;TEXT(MOD(QUOTIENT($A2044-1,50),100)+1,"000")</f>
        <v/>
      </c>
      <c r="R2044">
        <f>IF($AB2044="Да","Группа_Крупная","Группа_"&amp;TEXT(MOD(QUOTIENT($A2044-1,5000),30)+1,"00"))</f>
        <v/>
      </c>
      <c r="S2044">
        <f>IF($AB2044="Да","Категория_Крупная","Категория_"&amp;TEXT(MOD(QUOTIENT($A2044-1,500),120)+1,"000"))</f>
        <v/>
      </c>
      <c r="T2044">
        <f>IF($AB2044="Да","Подкатегория_Крупная","Подкатегория_"&amp;TEXT(MOD(QUOTIENT($A2044-1,50),300)+1,"000"))</f>
        <v/>
      </c>
      <c r="U2044">
        <f>"SKU_"&amp;TEXT($A2044,"0000000")</f>
        <v/>
      </c>
      <c r="V2044">
        <f>CHOOSE(MOD($A2044-1,4)+1,"Enterprise","SMB","Госсектор","Розница")</f>
        <v/>
      </c>
      <c r="W2044">
        <f>"Клиент_"&amp;TEXT(MOD($A2044-1,20000)+1,"00000")</f>
        <v/>
      </c>
      <c r="X2044">
        <f>CHOOSE(MOD($A2044-1,5)+1,"Портал","API","Импорт","Ручной ввод","Интеграция")</f>
        <v/>
      </c>
      <c r="Y2044" s="8">
        <f>ROUND(1000+MOD($A2044*37,90000)+IF($AB2044="Да",5000,0),2)</f>
        <v/>
      </c>
      <c r="Z2044">
        <f>1+MOD($A2044,20)</f>
        <v/>
      </c>
      <c r="AA2044" s="8">
        <f>ROUND($Y2044*(0.08+MOD($A2044,17)/100),2)</f>
        <v/>
      </c>
      <c r="AB2044">
        <f>IF(MOD($A2044,10)&lt;7,"Да","Нет")</f>
        <v/>
      </c>
      <c r="AC2044">
        <f>$R2044&amp;" / "&amp;$S2044&amp;" / "&amp;$T2044</f>
        <v/>
      </c>
      <c r="AD2044">
        <f>1</f>
        <v/>
      </c>
      <c r="AE2044">
        <f>IF($A2044&lt;=Settings!$B$4,"до 100",IF($A2044&lt;=Settings!$B$5,"до 10 000",IF($A2044&lt;=Settings!$B$6,"до 100 000","100 000+")))</f>
        <v/>
      </c>
    </row>
    <row r="2045">
      <c r="A2045">
        <f>ROW()-1</f>
        <v/>
      </c>
      <c r="B2045">
        <f>IF($A2045&lt;=Settings!$B$4,"small_control",IF($A2045&lt;=Settings!$B$5,"medium_10k",IF($A2045&lt;=Settings!$B$6,"large_100k","extreme_1m")))</f>
        <v/>
      </c>
      <c r="C2045">
        <f>"ORD-"&amp;TEXT(QUOTIENT($A2045-1,3)+1,"0000000")</f>
        <v/>
      </c>
      <c r="D2045">
        <f>"LINE-"&amp;TEXT($A2045,"0000000")</f>
        <v/>
      </c>
      <c r="E2045" s="7">
        <f>Settings!$B$2+$A2045-1</f>
        <v/>
      </c>
      <c r="F2045" s="7">
        <f>Settings!$B$2+MOD($A2045-1,Settings!$B$7)</f>
        <v/>
      </c>
      <c r="G2045">
        <f>YEAR($F2045)</f>
        <v/>
      </c>
      <c r="H2045">
        <f>"Q"&amp;ROUNDUP(MONTH($F2045)/3,0)</f>
        <v/>
      </c>
      <c r="I2045">
        <f>MONTH($F2045)</f>
        <v/>
      </c>
      <c r="J2045">
        <f>CHOOSE(MONTH($F2045),"Январь","Февраль","Март","Апрель","Май","Июнь","Июль","Август","Сентябрь","Октябрь","Ноябрь","Декабрь")</f>
        <v/>
      </c>
      <c r="K2045">
        <f>DAY($F2045)</f>
        <v/>
      </c>
      <c r="L2045">
        <f>IF(MOD($A2045,10)&lt;7,"ФО_01_Крупный","ФО_"&amp;TEXT(MOD($A2045,8)+1,"00"))</f>
        <v/>
      </c>
      <c r="M2045">
        <f>IF($AB2045="Да","Регион_001_Крупный","Регион_"&amp;TEXT(MOD(QUOTIENT($A2045-1,20),180)+1,"000"))</f>
        <v/>
      </c>
      <c r="N2045">
        <f>IF($AB2045="Да","Город_"&amp;TEXT(MOD($A2045-1,250)+1,"0000"),"Город_"&amp;TEXT(MOD($A2045-1,3000)+1,"0000"))</f>
        <v/>
      </c>
      <c r="O2045">
        <f>IF($AB2045="Да","Холдинг_Крупный","Холдинг_"&amp;TEXT(MOD(QUOTIENT($A2045-1,10000),20)+1,"00"))</f>
        <v/>
      </c>
      <c r="P2045">
        <f>IF($AB2045="Да","Организация_Крупная","Организация_"&amp;TEXT(MOD(QUOTIENT($A2045-1,500),600)+1,"000"))</f>
        <v/>
      </c>
      <c r="Q2045">
        <f>"Отдел_"&amp;TEXT(MOD(QUOTIENT($A2045-1,50),100)+1,"000")</f>
        <v/>
      </c>
      <c r="R2045">
        <f>IF($AB2045="Да","Группа_Крупная","Группа_"&amp;TEXT(MOD(QUOTIENT($A2045-1,5000),30)+1,"00"))</f>
        <v/>
      </c>
      <c r="S2045">
        <f>IF($AB2045="Да","Категория_Крупная","Категория_"&amp;TEXT(MOD(QUOTIENT($A2045-1,500),120)+1,"000"))</f>
        <v/>
      </c>
      <c r="T2045">
        <f>IF($AB2045="Да","Подкатегория_Крупная","Подкатегория_"&amp;TEXT(MOD(QUOTIENT($A2045-1,50),300)+1,"000"))</f>
        <v/>
      </c>
      <c r="U2045">
        <f>"SKU_"&amp;TEXT($A2045,"0000000")</f>
        <v/>
      </c>
      <c r="V2045">
        <f>CHOOSE(MOD($A2045-1,4)+1,"Enterprise","SMB","Госсектор","Розница")</f>
        <v/>
      </c>
      <c r="W2045">
        <f>"Клиент_"&amp;TEXT(MOD($A2045-1,20000)+1,"00000")</f>
        <v/>
      </c>
      <c r="X2045">
        <f>CHOOSE(MOD($A2045-1,5)+1,"Портал","API","Импорт","Ручной ввод","Интеграция")</f>
        <v/>
      </c>
      <c r="Y2045" s="8">
        <f>ROUND(1000+MOD($A2045*37,90000)+IF($AB2045="Да",5000,0),2)</f>
        <v/>
      </c>
      <c r="Z2045">
        <f>1+MOD($A2045,20)</f>
        <v/>
      </c>
      <c r="AA2045" s="8">
        <f>ROUND($Y2045*(0.08+MOD($A2045,17)/100),2)</f>
        <v/>
      </c>
      <c r="AB2045">
        <f>IF(MOD($A2045,10)&lt;7,"Да","Нет")</f>
        <v/>
      </c>
      <c r="AC2045">
        <f>$R2045&amp;" / "&amp;$S2045&amp;" / "&amp;$T2045</f>
        <v/>
      </c>
      <c r="AD2045">
        <f>1</f>
        <v/>
      </c>
      <c r="AE2045">
        <f>IF($A2045&lt;=Settings!$B$4,"до 100",IF($A2045&lt;=Settings!$B$5,"до 10 000",IF($A2045&lt;=Settings!$B$6,"до 100 000","100 000+")))</f>
        <v/>
      </c>
    </row>
    <row r="2046">
      <c r="A2046">
        <f>ROW()-1</f>
        <v/>
      </c>
      <c r="B2046">
        <f>IF($A2046&lt;=Settings!$B$4,"small_control",IF($A2046&lt;=Settings!$B$5,"medium_10k",IF($A2046&lt;=Settings!$B$6,"large_100k","extreme_1m")))</f>
        <v/>
      </c>
      <c r="C2046">
        <f>"ORD-"&amp;TEXT(QUOTIENT($A2046-1,3)+1,"0000000")</f>
        <v/>
      </c>
      <c r="D2046">
        <f>"LINE-"&amp;TEXT($A2046,"0000000")</f>
        <v/>
      </c>
      <c r="E2046" s="7">
        <f>Settings!$B$2+$A2046-1</f>
        <v/>
      </c>
      <c r="F2046" s="7">
        <f>Settings!$B$2+MOD($A2046-1,Settings!$B$7)</f>
        <v/>
      </c>
      <c r="G2046">
        <f>YEAR($F2046)</f>
        <v/>
      </c>
      <c r="H2046">
        <f>"Q"&amp;ROUNDUP(MONTH($F2046)/3,0)</f>
        <v/>
      </c>
      <c r="I2046">
        <f>MONTH($F2046)</f>
        <v/>
      </c>
      <c r="J2046">
        <f>CHOOSE(MONTH($F2046),"Январь","Февраль","Март","Апрель","Май","Июнь","Июль","Август","Сентябрь","Октябрь","Ноябрь","Декабрь")</f>
        <v/>
      </c>
      <c r="K2046">
        <f>DAY($F2046)</f>
        <v/>
      </c>
      <c r="L2046">
        <f>IF(MOD($A2046,10)&lt;7,"ФО_01_Крупный","ФО_"&amp;TEXT(MOD($A2046,8)+1,"00"))</f>
        <v/>
      </c>
      <c r="M2046">
        <f>IF($AB2046="Да","Регион_001_Крупный","Регион_"&amp;TEXT(MOD(QUOTIENT($A2046-1,20),180)+1,"000"))</f>
        <v/>
      </c>
      <c r="N2046">
        <f>IF($AB2046="Да","Город_"&amp;TEXT(MOD($A2046-1,250)+1,"0000"),"Город_"&amp;TEXT(MOD($A2046-1,3000)+1,"0000"))</f>
        <v/>
      </c>
      <c r="O2046">
        <f>IF($AB2046="Да","Холдинг_Крупный","Холдинг_"&amp;TEXT(MOD(QUOTIENT($A2046-1,10000),20)+1,"00"))</f>
        <v/>
      </c>
      <c r="P2046">
        <f>IF($AB2046="Да","Организация_Крупная","Организация_"&amp;TEXT(MOD(QUOTIENT($A2046-1,500),600)+1,"000"))</f>
        <v/>
      </c>
      <c r="Q2046">
        <f>"Отдел_"&amp;TEXT(MOD(QUOTIENT($A2046-1,50),100)+1,"000")</f>
        <v/>
      </c>
      <c r="R2046">
        <f>IF($AB2046="Да","Группа_Крупная","Группа_"&amp;TEXT(MOD(QUOTIENT($A2046-1,5000),30)+1,"00"))</f>
        <v/>
      </c>
      <c r="S2046">
        <f>IF($AB2046="Да","Категория_Крупная","Категория_"&amp;TEXT(MOD(QUOTIENT($A2046-1,500),120)+1,"000"))</f>
        <v/>
      </c>
      <c r="T2046">
        <f>IF($AB2046="Да","Подкатегория_Крупная","Подкатегория_"&amp;TEXT(MOD(QUOTIENT($A2046-1,50),300)+1,"000"))</f>
        <v/>
      </c>
      <c r="U2046">
        <f>"SKU_"&amp;TEXT($A2046,"0000000")</f>
        <v/>
      </c>
      <c r="V2046">
        <f>CHOOSE(MOD($A2046-1,4)+1,"Enterprise","SMB","Госсектор","Розница")</f>
        <v/>
      </c>
      <c r="W2046">
        <f>"Клиент_"&amp;TEXT(MOD($A2046-1,20000)+1,"00000")</f>
        <v/>
      </c>
      <c r="X2046">
        <f>CHOOSE(MOD($A2046-1,5)+1,"Портал","API","Импорт","Ручной ввод","Интеграция")</f>
        <v/>
      </c>
      <c r="Y2046" s="8">
        <f>ROUND(1000+MOD($A2046*37,90000)+IF($AB2046="Да",5000,0),2)</f>
        <v/>
      </c>
      <c r="Z2046">
        <f>1+MOD($A2046,20)</f>
        <v/>
      </c>
      <c r="AA2046" s="8">
        <f>ROUND($Y2046*(0.08+MOD($A2046,17)/100),2)</f>
        <v/>
      </c>
      <c r="AB2046">
        <f>IF(MOD($A2046,10)&lt;7,"Да","Нет")</f>
        <v/>
      </c>
      <c r="AC2046">
        <f>$R2046&amp;" / "&amp;$S2046&amp;" / "&amp;$T2046</f>
        <v/>
      </c>
      <c r="AD2046">
        <f>1</f>
        <v/>
      </c>
      <c r="AE2046">
        <f>IF($A2046&lt;=Settings!$B$4,"до 100",IF($A2046&lt;=Settings!$B$5,"до 10 000",IF($A2046&lt;=Settings!$B$6,"до 100 000","100 000+")))</f>
        <v/>
      </c>
    </row>
    <row r="2047">
      <c r="A2047">
        <f>ROW()-1</f>
        <v/>
      </c>
      <c r="B2047">
        <f>IF($A2047&lt;=Settings!$B$4,"small_control",IF($A2047&lt;=Settings!$B$5,"medium_10k",IF($A2047&lt;=Settings!$B$6,"large_100k","extreme_1m")))</f>
        <v/>
      </c>
      <c r="C2047">
        <f>"ORD-"&amp;TEXT(QUOTIENT($A2047-1,3)+1,"0000000")</f>
        <v/>
      </c>
      <c r="D2047">
        <f>"LINE-"&amp;TEXT($A2047,"0000000")</f>
        <v/>
      </c>
      <c r="E2047" s="7">
        <f>Settings!$B$2+$A2047-1</f>
        <v/>
      </c>
      <c r="F2047" s="7">
        <f>Settings!$B$2+MOD($A2047-1,Settings!$B$7)</f>
        <v/>
      </c>
      <c r="G2047">
        <f>YEAR($F2047)</f>
        <v/>
      </c>
      <c r="H2047">
        <f>"Q"&amp;ROUNDUP(MONTH($F2047)/3,0)</f>
        <v/>
      </c>
      <c r="I2047">
        <f>MONTH($F2047)</f>
        <v/>
      </c>
      <c r="J2047">
        <f>CHOOSE(MONTH($F2047),"Январь","Февраль","Март","Апрель","Май","Июнь","Июль","Август","Сентябрь","Октябрь","Ноябрь","Декабрь")</f>
        <v/>
      </c>
      <c r="K2047">
        <f>DAY($F2047)</f>
        <v/>
      </c>
      <c r="L2047">
        <f>IF(MOD($A2047,10)&lt;7,"ФО_01_Крупный","ФО_"&amp;TEXT(MOD($A2047,8)+1,"00"))</f>
        <v/>
      </c>
      <c r="M2047">
        <f>IF($AB2047="Да","Регион_001_Крупный","Регион_"&amp;TEXT(MOD(QUOTIENT($A2047-1,20),180)+1,"000"))</f>
        <v/>
      </c>
      <c r="N2047">
        <f>IF($AB2047="Да","Город_"&amp;TEXT(MOD($A2047-1,250)+1,"0000"),"Город_"&amp;TEXT(MOD($A2047-1,3000)+1,"0000"))</f>
        <v/>
      </c>
      <c r="O2047">
        <f>IF($AB2047="Да","Холдинг_Крупный","Холдинг_"&amp;TEXT(MOD(QUOTIENT($A2047-1,10000),20)+1,"00"))</f>
        <v/>
      </c>
      <c r="P2047">
        <f>IF($AB2047="Да","Организация_Крупная","Организация_"&amp;TEXT(MOD(QUOTIENT($A2047-1,500),600)+1,"000"))</f>
        <v/>
      </c>
      <c r="Q2047">
        <f>"Отдел_"&amp;TEXT(MOD(QUOTIENT($A2047-1,50),100)+1,"000")</f>
        <v/>
      </c>
      <c r="R2047">
        <f>IF($AB2047="Да","Группа_Крупная","Группа_"&amp;TEXT(MOD(QUOTIENT($A2047-1,5000),30)+1,"00"))</f>
        <v/>
      </c>
      <c r="S2047">
        <f>IF($AB2047="Да","Категория_Крупная","Категория_"&amp;TEXT(MOD(QUOTIENT($A2047-1,500),120)+1,"000"))</f>
        <v/>
      </c>
      <c r="T2047">
        <f>IF($AB2047="Да","Подкатегория_Крупная","Подкатегория_"&amp;TEXT(MOD(QUOTIENT($A2047-1,50),300)+1,"000"))</f>
        <v/>
      </c>
      <c r="U2047">
        <f>"SKU_"&amp;TEXT($A2047,"0000000")</f>
        <v/>
      </c>
      <c r="V2047">
        <f>CHOOSE(MOD($A2047-1,4)+1,"Enterprise","SMB","Госсектор","Розница")</f>
        <v/>
      </c>
      <c r="W2047">
        <f>"Клиент_"&amp;TEXT(MOD($A2047-1,20000)+1,"00000")</f>
        <v/>
      </c>
      <c r="X2047">
        <f>CHOOSE(MOD($A2047-1,5)+1,"Портал","API","Импорт","Ручной ввод","Интеграция")</f>
        <v/>
      </c>
      <c r="Y2047" s="8">
        <f>ROUND(1000+MOD($A2047*37,90000)+IF($AB2047="Да",5000,0),2)</f>
        <v/>
      </c>
      <c r="Z2047">
        <f>1+MOD($A2047,20)</f>
        <v/>
      </c>
      <c r="AA2047" s="8">
        <f>ROUND($Y2047*(0.08+MOD($A2047,17)/100),2)</f>
        <v/>
      </c>
      <c r="AB2047">
        <f>IF(MOD($A2047,10)&lt;7,"Да","Нет")</f>
        <v/>
      </c>
      <c r="AC2047">
        <f>$R2047&amp;" / "&amp;$S2047&amp;" / "&amp;$T2047</f>
        <v/>
      </c>
      <c r="AD2047">
        <f>1</f>
        <v/>
      </c>
      <c r="AE2047">
        <f>IF($A2047&lt;=Settings!$B$4,"до 100",IF($A2047&lt;=Settings!$B$5,"до 10 000",IF($A2047&lt;=Settings!$B$6,"до 100 000","100 000+")))</f>
        <v/>
      </c>
    </row>
    <row r="2048">
      <c r="A2048">
        <f>ROW()-1</f>
        <v/>
      </c>
      <c r="B2048">
        <f>IF($A2048&lt;=Settings!$B$4,"small_control",IF($A2048&lt;=Settings!$B$5,"medium_10k",IF($A2048&lt;=Settings!$B$6,"large_100k","extreme_1m")))</f>
        <v/>
      </c>
      <c r="C2048">
        <f>"ORD-"&amp;TEXT(QUOTIENT($A2048-1,3)+1,"0000000")</f>
        <v/>
      </c>
      <c r="D2048">
        <f>"LINE-"&amp;TEXT($A2048,"0000000")</f>
        <v/>
      </c>
      <c r="E2048" s="7">
        <f>Settings!$B$2+$A2048-1</f>
        <v/>
      </c>
      <c r="F2048" s="7">
        <f>Settings!$B$2+MOD($A2048-1,Settings!$B$7)</f>
        <v/>
      </c>
      <c r="G2048">
        <f>YEAR($F2048)</f>
        <v/>
      </c>
      <c r="H2048">
        <f>"Q"&amp;ROUNDUP(MONTH($F2048)/3,0)</f>
        <v/>
      </c>
      <c r="I2048">
        <f>MONTH($F2048)</f>
        <v/>
      </c>
      <c r="J2048">
        <f>CHOOSE(MONTH($F2048),"Январь","Февраль","Март","Апрель","Май","Июнь","Июль","Август","Сентябрь","Октябрь","Ноябрь","Декабрь")</f>
        <v/>
      </c>
      <c r="K2048">
        <f>DAY($F2048)</f>
        <v/>
      </c>
      <c r="L2048">
        <f>IF(MOD($A2048,10)&lt;7,"ФО_01_Крупный","ФО_"&amp;TEXT(MOD($A2048,8)+1,"00"))</f>
        <v/>
      </c>
      <c r="M2048">
        <f>IF($AB2048="Да","Регион_001_Крупный","Регион_"&amp;TEXT(MOD(QUOTIENT($A2048-1,20),180)+1,"000"))</f>
        <v/>
      </c>
      <c r="N2048">
        <f>IF($AB2048="Да","Город_"&amp;TEXT(MOD($A2048-1,250)+1,"0000"),"Город_"&amp;TEXT(MOD($A2048-1,3000)+1,"0000"))</f>
        <v/>
      </c>
      <c r="O2048">
        <f>IF($AB2048="Да","Холдинг_Крупный","Холдинг_"&amp;TEXT(MOD(QUOTIENT($A2048-1,10000),20)+1,"00"))</f>
        <v/>
      </c>
      <c r="P2048">
        <f>IF($AB2048="Да","Организация_Крупная","Организация_"&amp;TEXT(MOD(QUOTIENT($A2048-1,500),600)+1,"000"))</f>
        <v/>
      </c>
      <c r="Q2048">
        <f>"Отдел_"&amp;TEXT(MOD(QUOTIENT($A2048-1,50),100)+1,"000")</f>
        <v/>
      </c>
      <c r="R2048">
        <f>IF($AB2048="Да","Группа_Крупная","Группа_"&amp;TEXT(MOD(QUOTIENT($A2048-1,5000),30)+1,"00"))</f>
        <v/>
      </c>
      <c r="S2048">
        <f>IF($AB2048="Да","Категория_Крупная","Категория_"&amp;TEXT(MOD(QUOTIENT($A2048-1,500),120)+1,"000"))</f>
        <v/>
      </c>
      <c r="T2048">
        <f>IF($AB2048="Да","Подкатегория_Крупная","Подкатегория_"&amp;TEXT(MOD(QUOTIENT($A2048-1,50),300)+1,"000"))</f>
        <v/>
      </c>
      <c r="U2048">
        <f>"SKU_"&amp;TEXT($A2048,"0000000")</f>
        <v/>
      </c>
      <c r="V2048">
        <f>CHOOSE(MOD($A2048-1,4)+1,"Enterprise","SMB","Госсектор","Розница")</f>
        <v/>
      </c>
      <c r="W2048">
        <f>"Клиент_"&amp;TEXT(MOD($A2048-1,20000)+1,"00000")</f>
        <v/>
      </c>
      <c r="X2048">
        <f>CHOOSE(MOD($A2048-1,5)+1,"Портал","API","Импорт","Ручной ввод","Интеграция")</f>
        <v/>
      </c>
      <c r="Y2048" s="8">
        <f>ROUND(1000+MOD($A2048*37,90000)+IF($AB2048="Да",5000,0),2)</f>
        <v/>
      </c>
      <c r="Z2048">
        <f>1+MOD($A2048,20)</f>
        <v/>
      </c>
      <c r="AA2048" s="8">
        <f>ROUND($Y2048*(0.08+MOD($A2048,17)/100),2)</f>
        <v/>
      </c>
      <c r="AB2048">
        <f>IF(MOD($A2048,10)&lt;7,"Да","Нет")</f>
        <v/>
      </c>
      <c r="AC2048">
        <f>$R2048&amp;" / "&amp;$S2048&amp;" / "&amp;$T2048</f>
        <v/>
      </c>
      <c r="AD2048">
        <f>1</f>
        <v/>
      </c>
      <c r="AE2048">
        <f>IF($A2048&lt;=Settings!$B$4,"до 100",IF($A2048&lt;=Settings!$B$5,"до 10 000",IF($A2048&lt;=Settings!$B$6,"до 100 000","100 000+")))</f>
        <v/>
      </c>
    </row>
    <row r="2049">
      <c r="A2049">
        <f>ROW()-1</f>
        <v/>
      </c>
      <c r="B2049">
        <f>IF($A2049&lt;=Settings!$B$4,"small_control",IF($A2049&lt;=Settings!$B$5,"medium_10k",IF($A2049&lt;=Settings!$B$6,"large_100k","extreme_1m")))</f>
        <v/>
      </c>
      <c r="C2049">
        <f>"ORD-"&amp;TEXT(QUOTIENT($A2049-1,3)+1,"0000000")</f>
        <v/>
      </c>
      <c r="D2049">
        <f>"LINE-"&amp;TEXT($A2049,"0000000")</f>
        <v/>
      </c>
      <c r="E2049" s="7">
        <f>Settings!$B$2+$A2049-1</f>
        <v/>
      </c>
      <c r="F2049" s="7">
        <f>Settings!$B$2+MOD($A2049-1,Settings!$B$7)</f>
        <v/>
      </c>
      <c r="G2049">
        <f>YEAR($F2049)</f>
        <v/>
      </c>
      <c r="H2049">
        <f>"Q"&amp;ROUNDUP(MONTH($F2049)/3,0)</f>
        <v/>
      </c>
      <c r="I2049">
        <f>MONTH($F2049)</f>
        <v/>
      </c>
      <c r="J2049">
        <f>CHOOSE(MONTH($F2049),"Январь","Февраль","Март","Апрель","Май","Июнь","Июль","Август","Сентябрь","Октябрь","Ноябрь","Декабрь")</f>
        <v/>
      </c>
      <c r="K2049">
        <f>DAY($F2049)</f>
        <v/>
      </c>
      <c r="L2049">
        <f>IF(MOD($A2049,10)&lt;7,"ФО_01_Крупный","ФО_"&amp;TEXT(MOD($A2049,8)+1,"00"))</f>
        <v/>
      </c>
      <c r="M2049">
        <f>IF($AB2049="Да","Регион_001_Крупный","Регион_"&amp;TEXT(MOD(QUOTIENT($A2049-1,20),180)+1,"000"))</f>
        <v/>
      </c>
      <c r="N2049">
        <f>IF($AB2049="Да","Город_"&amp;TEXT(MOD($A2049-1,250)+1,"0000"),"Город_"&amp;TEXT(MOD($A2049-1,3000)+1,"0000"))</f>
        <v/>
      </c>
      <c r="O2049">
        <f>IF($AB2049="Да","Холдинг_Крупный","Холдинг_"&amp;TEXT(MOD(QUOTIENT($A2049-1,10000),20)+1,"00"))</f>
        <v/>
      </c>
      <c r="P2049">
        <f>IF($AB2049="Да","Организация_Крупная","Организация_"&amp;TEXT(MOD(QUOTIENT($A2049-1,500),600)+1,"000"))</f>
        <v/>
      </c>
      <c r="Q2049">
        <f>"Отдел_"&amp;TEXT(MOD(QUOTIENT($A2049-1,50),100)+1,"000")</f>
        <v/>
      </c>
      <c r="R2049">
        <f>IF($AB2049="Да","Группа_Крупная","Группа_"&amp;TEXT(MOD(QUOTIENT($A2049-1,5000),30)+1,"00"))</f>
        <v/>
      </c>
      <c r="S2049">
        <f>IF($AB2049="Да","Категория_Крупная","Категория_"&amp;TEXT(MOD(QUOTIENT($A2049-1,500),120)+1,"000"))</f>
        <v/>
      </c>
      <c r="T2049">
        <f>IF($AB2049="Да","Подкатегория_Крупная","Подкатегория_"&amp;TEXT(MOD(QUOTIENT($A2049-1,50),300)+1,"000"))</f>
        <v/>
      </c>
      <c r="U2049">
        <f>"SKU_"&amp;TEXT($A2049,"0000000")</f>
        <v/>
      </c>
      <c r="V2049">
        <f>CHOOSE(MOD($A2049-1,4)+1,"Enterprise","SMB","Госсектор","Розница")</f>
        <v/>
      </c>
      <c r="W2049">
        <f>"Клиент_"&amp;TEXT(MOD($A2049-1,20000)+1,"00000")</f>
        <v/>
      </c>
      <c r="X2049">
        <f>CHOOSE(MOD($A2049-1,5)+1,"Портал","API","Импорт","Ручной ввод","Интеграция")</f>
        <v/>
      </c>
      <c r="Y2049" s="8">
        <f>ROUND(1000+MOD($A2049*37,90000)+IF($AB2049="Да",5000,0),2)</f>
        <v/>
      </c>
      <c r="Z2049">
        <f>1+MOD($A2049,20)</f>
        <v/>
      </c>
      <c r="AA2049" s="8">
        <f>ROUND($Y2049*(0.08+MOD($A2049,17)/100),2)</f>
        <v/>
      </c>
      <c r="AB2049">
        <f>IF(MOD($A2049,10)&lt;7,"Да","Нет")</f>
        <v/>
      </c>
      <c r="AC2049">
        <f>$R2049&amp;" / "&amp;$S2049&amp;" / "&amp;$T2049</f>
        <v/>
      </c>
      <c r="AD2049">
        <f>1</f>
        <v/>
      </c>
      <c r="AE2049">
        <f>IF($A2049&lt;=Settings!$B$4,"до 100",IF($A2049&lt;=Settings!$B$5,"до 10 000",IF($A2049&lt;=Settings!$B$6,"до 100 000","100 000+")))</f>
        <v/>
      </c>
    </row>
    <row r="2050">
      <c r="A2050">
        <f>ROW()-1</f>
        <v/>
      </c>
      <c r="B2050">
        <f>IF($A2050&lt;=Settings!$B$4,"small_control",IF($A2050&lt;=Settings!$B$5,"medium_10k",IF($A2050&lt;=Settings!$B$6,"large_100k","extreme_1m")))</f>
        <v/>
      </c>
      <c r="C2050">
        <f>"ORD-"&amp;TEXT(QUOTIENT($A2050-1,3)+1,"0000000")</f>
        <v/>
      </c>
      <c r="D2050">
        <f>"LINE-"&amp;TEXT($A2050,"0000000")</f>
        <v/>
      </c>
      <c r="E2050" s="7">
        <f>Settings!$B$2+$A2050-1</f>
        <v/>
      </c>
      <c r="F2050" s="7">
        <f>Settings!$B$2+MOD($A2050-1,Settings!$B$7)</f>
        <v/>
      </c>
      <c r="G2050">
        <f>YEAR($F2050)</f>
        <v/>
      </c>
      <c r="H2050">
        <f>"Q"&amp;ROUNDUP(MONTH($F2050)/3,0)</f>
        <v/>
      </c>
      <c r="I2050">
        <f>MONTH($F2050)</f>
        <v/>
      </c>
      <c r="J2050">
        <f>CHOOSE(MONTH($F2050),"Январь","Февраль","Март","Апрель","Май","Июнь","Июль","Август","Сентябрь","Октябрь","Ноябрь","Декабрь")</f>
        <v/>
      </c>
      <c r="K2050">
        <f>DAY($F2050)</f>
        <v/>
      </c>
      <c r="L2050">
        <f>IF(MOD($A2050,10)&lt;7,"ФО_01_Крупный","ФО_"&amp;TEXT(MOD($A2050,8)+1,"00"))</f>
        <v/>
      </c>
      <c r="M2050">
        <f>IF($AB2050="Да","Регион_001_Крупный","Регион_"&amp;TEXT(MOD(QUOTIENT($A2050-1,20),180)+1,"000"))</f>
        <v/>
      </c>
      <c r="N2050">
        <f>IF($AB2050="Да","Город_"&amp;TEXT(MOD($A2050-1,250)+1,"0000"),"Город_"&amp;TEXT(MOD($A2050-1,3000)+1,"0000"))</f>
        <v/>
      </c>
      <c r="O2050">
        <f>IF($AB2050="Да","Холдинг_Крупный","Холдинг_"&amp;TEXT(MOD(QUOTIENT($A2050-1,10000),20)+1,"00"))</f>
        <v/>
      </c>
      <c r="P2050">
        <f>IF($AB2050="Да","Организация_Крупная","Организация_"&amp;TEXT(MOD(QUOTIENT($A2050-1,500),600)+1,"000"))</f>
        <v/>
      </c>
      <c r="Q2050">
        <f>"Отдел_"&amp;TEXT(MOD(QUOTIENT($A2050-1,50),100)+1,"000")</f>
        <v/>
      </c>
      <c r="R2050">
        <f>IF($AB2050="Да","Группа_Крупная","Группа_"&amp;TEXT(MOD(QUOTIENT($A2050-1,5000),30)+1,"00"))</f>
        <v/>
      </c>
      <c r="S2050">
        <f>IF($AB2050="Да","Категория_Крупная","Категория_"&amp;TEXT(MOD(QUOTIENT($A2050-1,500),120)+1,"000"))</f>
        <v/>
      </c>
      <c r="T2050">
        <f>IF($AB2050="Да","Подкатегория_Крупная","Подкатегория_"&amp;TEXT(MOD(QUOTIENT($A2050-1,50),300)+1,"000"))</f>
        <v/>
      </c>
      <c r="U2050">
        <f>"SKU_"&amp;TEXT($A2050,"0000000")</f>
        <v/>
      </c>
      <c r="V2050">
        <f>CHOOSE(MOD($A2050-1,4)+1,"Enterprise","SMB","Госсектор","Розница")</f>
        <v/>
      </c>
      <c r="W2050">
        <f>"Клиент_"&amp;TEXT(MOD($A2050-1,20000)+1,"00000")</f>
        <v/>
      </c>
      <c r="X2050">
        <f>CHOOSE(MOD($A2050-1,5)+1,"Портал","API","Импорт","Ручной ввод","Интеграция")</f>
        <v/>
      </c>
      <c r="Y2050" s="8">
        <f>ROUND(1000+MOD($A2050*37,90000)+IF($AB2050="Да",5000,0),2)</f>
        <v/>
      </c>
      <c r="Z2050">
        <f>1+MOD($A2050,20)</f>
        <v/>
      </c>
      <c r="AA2050" s="8">
        <f>ROUND($Y2050*(0.08+MOD($A2050,17)/100),2)</f>
        <v/>
      </c>
      <c r="AB2050">
        <f>IF(MOD($A2050,10)&lt;7,"Да","Нет")</f>
        <v/>
      </c>
      <c r="AC2050">
        <f>$R2050&amp;" / "&amp;$S2050&amp;" / "&amp;$T2050</f>
        <v/>
      </c>
      <c r="AD2050">
        <f>1</f>
        <v/>
      </c>
      <c r="AE2050">
        <f>IF($A2050&lt;=Settings!$B$4,"до 100",IF($A2050&lt;=Settings!$B$5,"до 10 000",IF($A2050&lt;=Settings!$B$6,"до 100 000","100 000+")))</f>
        <v/>
      </c>
    </row>
    <row r="2051">
      <c r="A2051">
        <f>ROW()-1</f>
        <v/>
      </c>
      <c r="B2051">
        <f>IF($A2051&lt;=Settings!$B$4,"small_control",IF($A2051&lt;=Settings!$B$5,"medium_10k",IF($A2051&lt;=Settings!$B$6,"large_100k","extreme_1m")))</f>
        <v/>
      </c>
      <c r="C2051">
        <f>"ORD-"&amp;TEXT(QUOTIENT($A2051-1,3)+1,"0000000")</f>
        <v/>
      </c>
      <c r="D2051">
        <f>"LINE-"&amp;TEXT($A2051,"0000000")</f>
        <v/>
      </c>
      <c r="E2051" s="7">
        <f>Settings!$B$2+$A2051-1</f>
        <v/>
      </c>
      <c r="F2051" s="7">
        <f>Settings!$B$2+MOD($A2051-1,Settings!$B$7)</f>
        <v/>
      </c>
      <c r="G2051">
        <f>YEAR($F2051)</f>
        <v/>
      </c>
      <c r="H2051">
        <f>"Q"&amp;ROUNDUP(MONTH($F2051)/3,0)</f>
        <v/>
      </c>
      <c r="I2051">
        <f>MONTH($F2051)</f>
        <v/>
      </c>
      <c r="J2051">
        <f>CHOOSE(MONTH($F2051),"Январь","Февраль","Март","Апрель","Май","Июнь","Июль","Август","Сентябрь","Октябрь","Ноябрь","Декабрь")</f>
        <v/>
      </c>
      <c r="K2051">
        <f>DAY($F2051)</f>
        <v/>
      </c>
      <c r="L2051">
        <f>IF(MOD($A2051,10)&lt;7,"ФО_01_Крупный","ФО_"&amp;TEXT(MOD($A2051,8)+1,"00"))</f>
        <v/>
      </c>
      <c r="M2051">
        <f>IF($AB2051="Да","Регион_001_Крупный","Регион_"&amp;TEXT(MOD(QUOTIENT($A2051-1,20),180)+1,"000"))</f>
        <v/>
      </c>
      <c r="N2051">
        <f>IF($AB2051="Да","Город_"&amp;TEXT(MOD($A2051-1,250)+1,"0000"),"Город_"&amp;TEXT(MOD($A2051-1,3000)+1,"0000"))</f>
        <v/>
      </c>
      <c r="O2051">
        <f>IF($AB2051="Да","Холдинг_Крупный","Холдинг_"&amp;TEXT(MOD(QUOTIENT($A2051-1,10000),20)+1,"00"))</f>
        <v/>
      </c>
      <c r="P2051">
        <f>IF($AB2051="Да","Организация_Крупная","Организация_"&amp;TEXT(MOD(QUOTIENT($A2051-1,500),600)+1,"000"))</f>
        <v/>
      </c>
      <c r="Q2051">
        <f>"Отдел_"&amp;TEXT(MOD(QUOTIENT($A2051-1,50),100)+1,"000")</f>
        <v/>
      </c>
      <c r="R2051">
        <f>IF($AB2051="Да","Группа_Крупная","Группа_"&amp;TEXT(MOD(QUOTIENT($A2051-1,5000),30)+1,"00"))</f>
        <v/>
      </c>
      <c r="S2051">
        <f>IF($AB2051="Да","Категория_Крупная","Категория_"&amp;TEXT(MOD(QUOTIENT($A2051-1,500),120)+1,"000"))</f>
        <v/>
      </c>
      <c r="T2051">
        <f>IF($AB2051="Да","Подкатегория_Крупная","Подкатегория_"&amp;TEXT(MOD(QUOTIENT($A2051-1,50),300)+1,"000"))</f>
        <v/>
      </c>
      <c r="U2051">
        <f>"SKU_"&amp;TEXT($A2051,"0000000")</f>
        <v/>
      </c>
      <c r="V2051">
        <f>CHOOSE(MOD($A2051-1,4)+1,"Enterprise","SMB","Госсектор","Розница")</f>
        <v/>
      </c>
      <c r="W2051">
        <f>"Клиент_"&amp;TEXT(MOD($A2051-1,20000)+1,"00000")</f>
        <v/>
      </c>
      <c r="X2051">
        <f>CHOOSE(MOD($A2051-1,5)+1,"Портал","API","Импорт","Ручной ввод","Интеграция")</f>
        <v/>
      </c>
      <c r="Y2051" s="8">
        <f>ROUND(1000+MOD($A2051*37,90000)+IF($AB2051="Да",5000,0),2)</f>
        <v/>
      </c>
      <c r="Z2051">
        <f>1+MOD($A2051,20)</f>
        <v/>
      </c>
      <c r="AA2051" s="8">
        <f>ROUND($Y2051*(0.08+MOD($A2051,17)/100),2)</f>
        <v/>
      </c>
      <c r="AB2051">
        <f>IF(MOD($A2051,10)&lt;7,"Да","Нет")</f>
        <v/>
      </c>
      <c r="AC2051">
        <f>$R2051&amp;" / "&amp;$S2051&amp;" / "&amp;$T2051</f>
        <v/>
      </c>
      <c r="AD2051">
        <f>1</f>
        <v/>
      </c>
      <c r="AE2051">
        <f>IF($A2051&lt;=Settings!$B$4,"до 100",IF($A2051&lt;=Settings!$B$5,"до 10 000",IF($A2051&lt;=Settings!$B$6,"до 100 000","100 000+")))</f>
        <v/>
      </c>
    </row>
    <row r="2052">
      <c r="A2052">
        <f>ROW()-1</f>
        <v/>
      </c>
      <c r="B2052">
        <f>IF($A2052&lt;=Settings!$B$4,"small_control",IF($A2052&lt;=Settings!$B$5,"medium_10k",IF($A2052&lt;=Settings!$B$6,"large_100k","extreme_1m")))</f>
        <v/>
      </c>
      <c r="C2052">
        <f>"ORD-"&amp;TEXT(QUOTIENT($A2052-1,3)+1,"0000000")</f>
        <v/>
      </c>
      <c r="D2052">
        <f>"LINE-"&amp;TEXT($A2052,"0000000")</f>
        <v/>
      </c>
      <c r="E2052" s="7">
        <f>Settings!$B$2+$A2052-1</f>
        <v/>
      </c>
      <c r="F2052" s="7">
        <f>Settings!$B$2+MOD($A2052-1,Settings!$B$7)</f>
        <v/>
      </c>
      <c r="G2052">
        <f>YEAR($F2052)</f>
        <v/>
      </c>
      <c r="H2052">
        <f>"Q"&amp;ROUNDUP(MONTH($F2052)/3,0)</f>
        <v/>
      </c>
      <c r="I2052">
        <f>MONTH($F2052)</f>
        <v/>
      </c>
      <c r="J2052">
        <f>CHOOSE(MONTH($F2052),"Январь","Февраль","Март","Апрель","Май","Июнь","Июль","Август","Сентябрь","Октябрь","Ноябрь","Декабрь")</f>
        <v/>
      </c>
      <c r="K2052">
        <f>DAY($F2052)</f>
        <v/>
      </c>
      <c r="L2052">
        <f>IF(MOD($A2052,10)&lt;7,"ФО_01_Крупный","ФО_"&amp;TEXT(MOD($A2052,8)+1,"00"))</f>
        <v/>
      </c>
      <c r="M2052">
        <f>IF($AB2052="Да","Регион_001_Крупный","Регион_"&amp;TEXT(MOD(QUOTIENT($A2052-1,20),180)+1,"000"))</f>
        <v/>
      </c>
      <c r="N2052">
        <f>IF($AB2052="Да","Город_"&amp;TEXT(MOD($A2052-1,250)+1,"0000"),"Город_"&amp;TEXT(MOD($A2052-1,3000)+1,"0000"))</f>
        <v/>
      </c>
      <c r="O2052">
        <f>IF($AB2052="Да","Холдинг_Крупный","Холдинг_"&amp;TEXT(MOD(QUOTIENT($A2052-1,10000),20)+1,"00"))</f>
        <v/>
      </c>
      <c r="P2052">
        <f>IF($AB2052="Да","Организация_Крупная","Организация_"&amp;TEXT(MOD(QUOTIENT($A2052-1,500),600)+1,"000"))</f>
        <v/>
      </c>
      <c r="Q2052">
        <f>"Отдел_"&amp;TEXT(MOD(QUOTIENT($A2052-1,50),100)+1,"000")</f>
        <v/>
      </c>
      <c r="R2052">
        <f>IF($AB2052="Да","Группа_Крупная","Группа_"&amp;TEXT(MOD(QUOTIENT($A2052-1,5000),30)+1,"00"))</f>
        <v/>
      </c>
      <c r="S2052">
        <f>IF($AB2052="Да","Категория_Крупная","Категория_"&amp;TEXT(MOD(QUOTIENT($A2052-1,500),120)+1,"000"))</f>
        <v/>
      </c>
      <c r="T2052">
        <f>IF($AB2052="Да","Подкатегория_Крупная","Подкатегория_"&amp;TEXT(MOD(QUOTIENT($A2052-1,50),300)+1,"000"))</f>
        <v/>
      </c>
      <c r="U2052">
        <f>"SKU_"&amp;TEXT($A2052,"0000000")</f>
        <v/>
      </c>
      <c r="V2052">
        <f>CHOOSE(MOD($A2052-1,4)+1,"Enterprise","SMB","Госсектор","Розница")</f>
        <v/>
      </c>
      <c r="W2052">
        <f>"Клиент_"&amp;TEXT(MOD($A2052-1,20000)+1,"00000")</f>
        <v/>
      </c>
      <c r="X2052">
        <f>CHOOSE(MOD($A2052-1,5)+1,"Портал","API","Импорт","Ручной ввод","Интеграция")</f>
        <v/>
      </c>
      <c r="Y2052" s="8">
        <f>ROUND(1000+MOD($A2052*37,90000)+IF($AB2052="Да",5000,0),2)</f>
        <v/>
      </c>
      <c r="Z2052">
        <f>1+MOD($A2052,20)</f>
        <v/>
      </c>
      <c r="AA2052" s="8">
        <f>ROUND($Y2052*(0.08+MOD($A2052,17)/100),2)</f>
        <v/>
      </c>
      <c r="AB2052">
        <f>IF(MOD($A2052,10)&lt;7,"Да","Нет")</f>
        <v/>
      </c>
      <c r="AC2052">
        <f>$R2052&amp;" / "&amp;$S2052&amp;" / "&amp;$T2052</f>
        <v/>
      </c>
      <c r="AD2052">
        <f>1</f>
        <v/>
      </c>
      <c r="AE2052">
        <f>IF($A2052&lt;=Settings!$B$4,"до 100",IF($A2052&lt;=Settings!$B$5,"до 10 000",IF($A2052&lt;=Settings!$B$6,"до 100 000","100 000+")))</f>
        <v/>
      </c>
    </row>
    <row r="2053">
      <c r="A2053">
        <f>ROW()-1</f>
        <v/>
      </c>
      <c r="B2053">
        <f>IF($A2053&lt;=Settings!$B$4,"small_control",IF($A2053&lt;=Settings!$B$5,"medium_10k",IF($A2053&lt;=Settings!$B$6,"large_100k","extreme_1m")))</f>
        <v/>
      </c>
      <c r="C2053">
        <f>"ORD-"&amp;TEXT(QUOTIENT($A2053-1,3)+1,"0000000")</f>
        <v/>
      </c>
      <c r="D2053">
        <f>"LINE-"&amp;TEXT($A2053,"0000000")</f>
        <v/>
      </c>
      <c r="E2053" s="7">
        <f>Settings!$B$2+$A2053-1</f>
        <v/>
      </c>
      <c r="F2053" s="7">
        <f>Settings!$B$2+MOD($A2053-1,Settings!$B$7)</f>
        <v/>
      </c>
      <c r="G2053">
        <f>YEAR($F2053)</f>
        <v/>
      </c>
      <c r="H2053">
        <f>"Q"&amp;ROUNDUP(MONTH($F2053)/3,0)</f>
        <v/>
      </c>
      <c r="I2053">
        <f>MONTH($F2053)</f>
        <v/>
      </c>
      <c r="J2053">
        <f>CHOOSE(MONTH($F2053),"Январь","Февраль","Март","Апрель","Май","Июнь","Июль","Август","Сентябрь","Октябрь","Ноябрь","Декабрь")</f>
        <v/>
      </c>
      <c r="K2053">
        <f>DAY($F2053)</f>
        <v/>
      </c>
      <c r="L2053">
        <f>IF(MOD($A2053,10)&lt;7,"ФО_01_Крупный","ФО_"&amp;TEXT(MOD($A2053,8)+1,"00"))</f>
        <v/>
      </c>
      <c r="M2053">
        <f>IF($AB2053="Да","Регион_001_Крупный","Регион_"&amp;TEXT(MOD(QUOTIENT($A2053-1,20),180)+1,"000"))</f>
        <v/>
      </c>
      <c r="N2053">
        <f>IF($AB2053="Да","Город_"&amp;TEXT(MOD($A2053-1,250)+1,"0000"),"Город_"&amp;TEXT(MOD($A2053-1,3000)+1,"0000"))</f>
        <v/>
      </c>
      <c r="O2053">
        <f>IF($AB2053="Да","Холдинг_Крупный","Холдинг_"&amp;TEXT(MOD(QUOTIENT($A2053-1,10000),20)+1,"00"))</f>
        <v/>
      </c>
      <c r="P2053">
        <f>IF($AB2053="Да","Организация_Крупная","Организация_"&amp;TEXT(MOD(QUOTIENT($A2053-1,500),600)+1,"000"))</f>
        <v/>
      </c>
      <c r="Q2053">
        <f>"Отдел_"&amp;TEXT(MOD(QUOTIENT($A2053-1,50),100)+1,"000")</f>
        <v/>
      </c>
      <c r="R2053">
        <f>IF($AB2053="Да","Группа_Крупная","Группа_"&amp;TEXT(MOD(QUOTIENT($A2053-1,5000),30)+1,"00"))</f>
        <v/>
      </c>
      <c r="S2053">
        <f>IF($AB2053="Да","Категория_Крупная","Категория_"&amp;TEXT(MOD(QUOTIENT($A2053-1,500),120)+1,"000"))</f>
        <v/>
      </c>
      <c r="T2053">
        <f>IF($AB2053="Да","Подкатегория_Крупная","Подкатегория_"&amp;TEXT(MOD(QUOTIENT($A2053-1,50),300)+1,"000"))</f>
        <v/>
      </c>
      <c r="U2053">
        <f>"SKU_"&amp;TEXT($A2053,"0000000")</f>
        <v/>
      </c>
      <c r="V2053">
        <f>CHOOSE(MOD($A2053-1,4)+1,"Enterprise","SMB","Госсектор","Розница")</f>
        <v/>
      </c>
      <c r="W2053">
        <f>"Клиент_"&amp;TEXT(MOD($A2053-1,20000)+1,"00000")</f>
        <v/>
      </c>
      <c r="X2053">
        <f>CHOOSE(MOD($A2053-1,5)+1,"Портал","API","Импорт","Ручной ввод","Интеграция")</f>
        <v/>
      </c>
      <c r="Y2053" s="8">
        <f>ROUND(1000+MOD($A2053*37,90000)+IF($AB2053="Да",5000,0),2)</f>
        <v/>
      </c>
      <c r="Z2053">
        <f>1+MOD($A2053,20)</f>
        <v/>
      </c>
      <c r="AA2053" s="8">
        <f>ROUND($Y2053*(0.08+MOD($A2053,17)/100),2)</f>
        <v/>
      </c>
      <c r="AB2053">
        <f>IF(MOD($A2053,10)&lt;7,"Да","Нет")</f>
        <v/>
      </c>
      <c r="AC2053">
        <f>$R2053&amp;" / "&amp;$S2053&amp;" / "&amp;$T2053</f>
        <v/>
      </c>
      <c r="AD2053">
        <f>1</f>
        <v/>
      </c>
      <c r="AE2053">
        <f>IF($A2053&lt;=Settings!$B$4,"до 100",IF($A2053&lt;=Settings!$B$5,"до 10 000",IF($A2053&lt;=Settings!$B$6,"до 100 000","100 000+")))</f>
        <v/>
      </c>
    </row>
    <row r="2054">
      <c r="A2054">
        <f>ROW()-1</f>
        <v/>
      </c>
      <c r="B2054">
        <f>IF($A2054&lt;=Settings!$B$4,"small_control",IF($A2054&lt;=Settings!$B$5,"medium_10k",IF($A2054&lt;=Settings!$B$6,"large_100k","extreme_1m")))</f>
        <v/>
      </c>
      <c r="C2054">
        <f>"ORD-"&amp;TEXT(QUOTIENT($A2054-1,3)+1,"0000000")</f>
        <v/>
      </c>
      <c r="D2054">
        <f>"LINE-"&amp;TEXT($A2054,"0000000")</f>
        <v/>
      </c>
      <c r="E2054" s="7">
        <f>Settings!$B$2+$A2054-1</f>
        <v/>
      </c>
      <c r="F2054" s="7">
        <f>Settings!$B$2+MOD($A2054-1,Settings!$B$7)</f>
        <v/>
      </c>
      <c r="G2054">
        <f>YEAR($F2054)</f>
        <v/>
      </c>
      <c r="H2054">
        <f>"Q"&amp;ROUNDUP(MONTH($F2054)/3,0)</f>
        <v/>
      </c>
      <c r="I2054">
        <f>MONTH($F2054)</f>
        <v/>
      </c>
      <c r="J2054">
        <f>CHOOSE(MONTH($F2054),"Январь","Февраль","Март","Апрель","Май","Июнь","Июль","Август","Сентябрь","Октябрь","Ноябрь","Декабрь")</f>
        <v/>
      </c>
      <c r="K2054">
        <f>DAY($F2054)</f>
        <v/>
      </c>
      <c r="L2054">
        <f>IF(MOD($A2054,10)&lt;7,"ФО_01_Крупный","ФО_"&amp;TEXT(MOD($A2054,8)+1,"00"))</f>
        <v/>
      </c>
      <c r="M2054">
        <f>IF($AB2054="Да","Регион_001_Крупный","Регион_"&amp;TEXT(MOD(QUOTIENT($A2054-1,20),180)+1,"000"))</f>
        <v/>
      </c>
      <c r="N2054">
        <f>IF($AB2054="Да","Город_"&amp;TEXT(MOD($A2054-1,250)+1,"0000"),"Город_"&amp;TEXT(MOD($A2054-1,3000)+1,"0000"))</f>
        <v/>
      </c>
      <c r="O2054">
        <f>IF($AB2054="Да","Холдинг_Крупный","Холдинг_"&amp;TEXT(MOD(QUOTIENT($A2054-1,10000),20)+1,"00"))</f>
        <v/>
      </c>
      <c r="P2054">
        <f>IF($AB2054="Да","Организация_Крупная","Организация_"&amp;TEXT(MOD(QUOTIENT($A2054-1,500),600)+1,"000"))</f>
        <v/>
      </c>
      <c r="Q2054">
        <f>"Отдел_"&amp;TEXT(MOD(QUOTIENT($A2054-1,50),100)+1,"000")</f>
        <v/>
      </c>
      <c r="R2054">
        <f>IF($AB2054="Да","Группа_Крупная","Группа_"&amp;TEXT(MOD(QUOTIENT($A2054-1,5000),30)+1,"00"))</f>
        <v/>
      </c>
      <c r="S2054">
        <f>IF($AB2054="Да","Категория_Крупная","Категория_"&amp;TEXT(MOD(QUOTIENT($A2054-1,500),120)+1,"000"))</f>
        <v/>
      </c>
      <c r="T2054">
        <f>IF($AB2054="Да","Подкатегория_Крупная","Подкатегория_"&amp;TEXT(MOD(QUOTIENT($A2054-1,50),300)+1,"000"))</f>
        <v/>
      </c>
      <c r="U2054">
        <f>"SKU_"&amp;TEXT($A2054,"0000000")</f>
        <v/>
      </c>
      <c r="V2054">
        <f>CHOOSE(MOD($A2054-1,4)+1,"Enterprise","SMB","Госсектор","Розница")</f>
        <v/>
      </c>
      <c r="W2054">
        <f>"Клиент_"&amp;TEXT(MOD($A2054-1,20000)+1,"00000")</f>
        <v/>
      </c>
      <c r="X2054">
        <f>CHOOSE(MOD($A2054-1,5)+1,"Портал","API","Импорт","Ручной ввод","Интеграция")</f>
        <v/>
      </c>
      <c r="Y2054" s="8">
        <f>ROUND(1000+MOD($A2054*37,90000)+IF($AB2054="Да",5000,0),2)</f>
        <v/>
      </c>
      <c r="Z2054">
        <f>1+MOD($A2054,20)</f>
        <v/>
      </c>
      <c r="AA2054" s="8">
        <f>ROUND($Y2054*(0.08+MOD($A2054,17)/100),2)</f>
        <v/>
      </c>
      <c r="AB2054">
        <f>IF(MOD($A2054,10)&lt;7,"Да","Нет")</f>
        <v/>
      </c>
      <c r="AC2054">
        <f>$R2054&amp;" / "&amp;$S2054&amp;" / "&amp;$T2054</f>
        <v/>
      </c>
      <c r="AD2054">
        <f>1</f>
        <v/>
      </c>
      <c r="AE2054">
        <f>IF($A2054&lt;=Settings!$B$4,"до 100",IF($A2054&lt;=Settings!$B$5,"до 10 000",IF($A2054&lt;=Settings!$B$6,"до 100 000","100 000+")))</f>
        <v/>
      </c>
    </row>
    <row r="2055">
      <c r="A2055">
        <f>ROW()-1</f>
        <v/>
      </c>
      <c r="B2055">
        <f>IF($A2055&lt;=Settings!$B$4,"small_control",IF($A2055&lt;=Settings!$B$5,"medium_10k",IF($A2055&lt;=Settings!$B$6,"large_100k","extreme_1m")))</f>
        <v/>
      </c>
      <c r="C2055">
        <f>"ORD-"&amp;TEXT(QUOTIENT($A2055-1,3)+1,"0000000")</f>
        <v/>
      </c>
      <c r="D2055">
        <f>"LINE-"&amp;TEXT($A2055,"0000000")</f>
        <v/>
      </c>
      <c r="E2055" s="7">
        <f>Settings!$B$2+$A2055-1</f>
        <v/>
      </c>
      <c r="F2055" s="7">
        <f>Settings!$B$2+MOD($A2055-1,Settings!$B$7)</f>
        <v/>
      </c>
      <c r="G2055">
        <f>YEAR($F2055)</f>
        <v/>
      </c>
      <c r="H2055">
        <f>"Q"&amp;ROUNDUP(MONTH($F2055)/3,0)</f>
        <v/>
      </c>
      <c r="I2055">
        <f>MONTH($F2055)</f>
        <v/>
      </c>
      <c r="J2055">
        <f>CHOOSE(MONTH($F2055),"Январь","Февраль","Март","Апрель","Май","Июнь","Июль","Август","Сентябрь","Октябрь","Ноябрь","Декабрь")</f>
        <v/>
      </c>
      <c r="K2055">
        <f>DAY($F2055)</f>
        <v/>
      </c>
      <c r="L2055">
        <f>IF(MOD($A2055,10)&lt;7,"ФО_01_Крупный","ФО_"&amp;TEXT(MOD($A2055,8)+1,"00"))</f>
        <v/>
      </c>
      <c r="M2055">
        <f>IF($AB2055="Да","Регион_001_Крупный","Регион_"&amp;TEXT(MOD(QUOTIENT($A2055-1,20),180)+1,"000"))</f>
        <v/>
      </c>
      <c r="N2055">
        <f>IF($AB2055="Да","Город_"&amp;TEXT(MOD($A2055-1,250)+1,"0000"),"Город_"&amp;TEXT(MOD($A2055-1,3000)+1,"0000"))</f>
        <v/>
      </c>
      <c r="O2055">
        <f>IF($AB2055="Да","Холдинг_Крупный","Холдинг_"&amp;TEXT(MOD(QUOTIENT($A2055-1,10000),20)+1,"00"))</f>
        <v/>
      </c>
      <c r="P2055">
        <f>IF($AB2055="Да","Организация_Крупная","Организация_"&amp;TEXT(MOD(QUOTIENT($A2055-1,500),600)+1,"000"))</f>
        <v/>
      </c>
      <c r="Q2055">
        <f>"Отдел_"&amp;TEXT(MOD(QUOTIENT($A2055-1,50),100)+1,"000")</f>
        <v/>
      </c>
      <c r="R2055">
        <f>IF($AB2055="Да","Группа_Крупная","Группа_"&amp;TEXT(MOD(QUOTIENT($A2055-1,5000),30)+1,"00"))</f>
        <v/>
      </c>
      <c r="S2055">
        <f>IF($AB2055="Да","Категория_Крупная","Категория_"&amp;TEXT(MOD(QUOTIENT($A2055-1,500),120)+1,"000"))</f>
        <v/>
      </c>
      <c r="T2055">
        <f>IF($AB2055="Да","Подкатегория_Крупная","Подкатегория_"&amp;TEXT(MOD(QUOTIENT($A2055-1,50),300)+1,"000"))</f>
        <v/>
      </c>
      <c r="U2055">
        <f>"SKU_"&amp;TEXT($A2055,"0000000")</f>
        <v/>
      </c>
      <c r="V2055">
        <f>CHOOSE(MOD($A2055-1,4)+1,"Enterprise","SMB","Госсектор","Розница")</f>
        <v/>
      </c>
      <c r="W2055">
        <f>"Клиент_"&amp;TEXT(MOD($A2055-1,20000)+1,"00000")</f>
        <v/>
      </c>
      <c r="X2055">
        <f>CHOOSE(MOD($A2055-1,5)+1,"Портал","API","Импорт","Ручной ввод","Интеграция")</f>
        <v/>
      </c>
      <c r="Y2055" s="8">
        <f>ROUND(1000+MOD($A2055*37,90000)+IF($AB2055="Да",5000,0),2)</f>
        <v/>
      </c>
      <c r="Z2055">
        <f>1+MOD($A2055,20)</f>
        <v/>
      </c>
      <c r="AA2055" s="8">
        <f>ROUND($Y2055*(0.08+MOD($A2055,17)/100),2)</f>
        <v/>
      </c>
      <c r="AB2055">
        <f>IF(MOD($A2055,10)&lt;7,"Да","Нет")</f>
        <v/>
      </c>
      <c r="AC2055">
        <f>$R2055&amp;" / "&amp;$S2055&amp;" / "&amp;$T2055</f>
        <v/>
      </c>
      <c r="AD2055">
        <f>1</f>
        <v/>
      </c>
      <c r="AE2055">
        <f>IF($A2055&lt;=Settings!$B$4,"до 100",IF($A2055&lt;=Settings!$B$5,"до 10 000",IF($A2055&lt;=Settings!$B$6,"до 100 000","100 000+")))</f>
        <v/>
      </c>
    </row>
    <row r="2056">
      <c r="A2056">
        <f>ROW()-1</f>
        <v/>
      </c>
      <c r="B2056">
        <f>IF($A2056&lt;=Settings!$B$4,"small_control",IF($A2056&lt;=Settings!$B$5,"medium_10k",IF($A2056&lt;=Settings!$B$6,"large_100k","extreme_1m")))</f>
        <v/>
      </c>
      <c r="C2056">
        <f>"ORD-"&amp;TEXT(QUOTIENT($A2056-1,3)+1,"0000000")</f>
        <v/>
      </c>
      <c r="D2056">
        <f>"LINE-"&amp;TEXT($A2056,"0000000")</f>
        <v/>
      </c>
      <c r="E2056" s="7">
        <f>Settings!$B$2+$A2056-1</f>
        <v/>
      </c>
      <c r="F2056" s="7">
        <f>Settings!$B$2+MOD($A2056-1,Settings!$B$7)</f>
        <v/>
      </c>
      <c r="G2056">
        <f>YEAR($F2056)</f>
        <v/>
      </c>
      <c r="H2056">
        <f>"Q"&amp;ROUNDUP(MONTH($F2056)/3,0)</f>
        <v/>
      </c>
      <c r="I2056">
        <f>MONTH($F2056)</f>
        <v/>
      </c>
      <c r="J2056">
        <f>CHOOSE(MONTH($F2056),"Январь","Февраль","Март","Апрель","Май","Июнь","Июль","Август","Сентябрь","Октябрь","Ноябрь","Декабрь")</f>
        <v/>
      </c>
      <c r="K2056">
        <f>DAY($F2056)</f>
        <v/>
      </c>
      <c r="L2056">
        <f>IF(MOD($A2056,10)&lt;7,"ФО_01_Крупный","ФО_"&amp;TEXT(MOD($A2056,8)+1,"00"))</f>
        <v/>
      </c>
      <c r="M2056">
        <f>IF($AB2056="Да","Регион_001_Крупный","Регион_"&amp;TEXT(MOD(QUOTIENT($A2056-1,20),180)+1,"000"))</f>
        <v/>
      </c>
      <c r="N2056">
        <f>IF($AB2056="Да","Город_"&amp;TEXT(MOD($A2056-1,250)+1,"0000"),"Город_"&amp;TEXT(MOD($A2056-1,3000)+1,"0000"))</f>
        <v/>
      </c>
      <c r="O2056">
        <f>IF($AB2056="Да","Холдинг_Крупный","Холдинг_"&amp;TEXT(MOD(QUOTIENT($A2056-1,10000),20)+1,"00"))</f>
        <v/>
      </c>
      <c r="P2056">
        <f>IF($AB2056="Да","Организация_Крупная","Организация_"&amp;TEXT(MOD(QUOTIENT($A2056-1,500),600)+1,"000"))</f>
        <v/>
      </c>
      <c r="Q2056">
        <f>"Отдел_"&amp;TEXT(MOD(QUOTIENT($A2056-1,50),100)+1,"000")</f>
        <v/>
      </c>
      <c r="R2056">
        <f>IF($AB2056="Да","Группа_Крупная","Группа_"&amp;TEXT(MOD(QUOTIENT($A2056-1,5000),30)+1,"00"))</f>
        <v/>
      </c>
      <c r="S2056">
        <f>IF($AB2056="Да","Категория_Крупная","Категория_"&amp;TEXT(MOD(QUOTIENT($A2056-1,500),120)+1,"000"))</f>
        <v/>
      </c>
      <c r="T2056">
        <f>IF($AB2056="Да","Подкатегория_Крупная","Подкатегория_"&amp;TEXT(MOD(QUOTIENT($A2056-1,50),300)+1,"000"))</f>
        <v/>
      </c>
      <c r="U2056">
        <f>"SKU_"&amp;TEXT($A2056,"0000000")</f>
        <v/>
      </c>
      <c r="V2056">
        <f>CHOOSE(MOD($A2056-1,4)+1,"Enterprise","SMB","Госсектор","Розница")</f>
        <v/>
      </c>
      <c r="W2056">
        <f>"Клиент_"&amp;TEXT(MOD($A2056-1,20000)+1,"00000")</f>
        <v/>
      </c>
      <c r="X2056">
        <f>CHOOSE(MOD($A2056-1,5)+1,"Портал","API","Импорт","Ручной ввод","Интеграция")</f>
        <v/>
      </c>
      <c r="Y2056" s="8">
        <f>ROUND(1000+MOD($A2056*37,90000)+IF($AB2056="Да",5000,0),2)</f>
        <v/>
      </c>
      <c r="Z2056">
        <f>1+MOD($A2056,20)</f>
        <v/>
      </c>
      <c r="AA2056" s="8">
        <f>ROUND($Y2056*(0.08+MOD($A2056,17)/100),2)</f>
        <v/>
      </c>
      <c r="AB2056">
        <f>IF(MOD($A2056,10)&lt;7,"Да","Нет")</f>
        <v/>
      </c>
      <c r="AC2056">
        <f>$R2056&amp;" / "&amp;$S2056&amp;" / "&amp;$T2056</f>
        <v/>
      </c>
      <c r="AD2056">
        <f>1</f>
        <v/>
      </c>
      <c r="AE2056">
        <f>IF($A2056&lt;=Settings!$B$4,"до 100",IF($A2056&lt;=Settings!$B$5,"до 10 000",IF($A2056&lt;=Settings!$B$6,"до 100 000","100 000+")))</f>
        <v/>
      </c>
    </row>
    <row r="2057">
      <c r="A2057">
        <f>ROW()-1</f>
        <v/>
      </c>
      <c r="B2057">
        <f>IF($A2057&lt;=Settings!$B$4,"small_control",IF($A2057&lt;=Settings!$B$5,"medium_10k",IF($A2057&lt;=Settings!$B$6,"large_100k","extreme_1m")))</f>
        <v/>
      </c>
      <c r="C2057">
        <f>"ORD-"&amp;TEXT(QUOTIENT($A2057-1,3)+1,"0000000")</f>
        <v/>
      </c>
      <c r="D2057">
        <f>"LINE-"&amp;TEXT($A2057,"0000000")</f>
        <v/>
      </c>
      <c r="E2057" s="7">
        <f>Settings!$B$2+$A2057-1</f>
        <v/>
      </c>
      <c r="F2057" s="7">
        <f>Settings!$B$2+MOD($A2057-1,Settings!$B$7)</f>
        <v/>
      </c>
      <c r="G2057">
        <f>YEAR($F2057)</f>
        <v/>
      </c>
      <c r="H2057">
        <f>"Q"&amp;ROUNDUP(MONTH($F2057)/3,0)</f>
        <v/>
      </c>
      <c r="I2057">
        <f>MONTH($F2057)</f>
        <v/>
      </c>
      <c r="J2057">
        <f>CHOOSE(MONTH($F2057),"Январь","Февраль","Март","Апрель","Май","Июнь","Июль","Август","Сентябрь","Октябрь","Ноябрь","Декабрь")</f>
        <v/>
      </c>
      <c r="K2057">
        <f>DAY($F2057)</f>
        <v/>
      </c>
      <c r="L2057">
        <f>IF(MOD($A2057,10)&lt;7,"ФО_01_Крупный","ФО_"&amp;TEXT(MOD($A2057,8)+1,"00"))</f>
        <v/>
      </c>
      <c r="M2057">
        <f>IF($AB2057="Да","Регион_001_Крупный","Регион_"&amp;TEXT(MOD(QUOTIENT($A2057-1,20),180)+1,"000"))</f>
        <v/>
      </c>
      <c r="N2057">
        <f>IF($AB2057="Да","Город_"&amp;TEXT(MOD($A2057-1,250)+1,"0000"),"Город_"&amp;TEXT(MOD($A2057-1,3000)+1,"0000"))</f>
        <v/>
      </c>
      <c r="O2057">
        <f>IF($AB2057="Да","Холдинг_Крупный","Холдинг_"&amp;TEXT(MOD(QUOTIENT($A2057-1,10000),20)+1,"00"))</f>
        <v/>
      </c>
      <c r="P2057">
        <f>IF($AB2057="Да","Организация_Крупная","Организация_"&amp;TEXT(MOD(QUOTIENT($A2057-1,500),600)+1,"000"))</f>
        <v/>
      </c>
      <c r="Q2057">
        <f>"Отдел_"&amp;TEXT(MOD(QUOTIENT($A2057-1,50),100)+1,"000")</f>
        <v/>
      </c>
      <c r="R2057">
        <f>IF($AB2057="Да","Группа_Крупная","Группа_"&amp;TEXT(MOD(QUOTIENT($A2057-1,5000),30)+1,"00"))</f>
        <v/>
      </c>
      <c r="S2057">
        <f>IF($AB2057="Да","Категория_Крупная","Категория_"&amp;TEXT(MOD(QUOTIENT($A2057-1,500),120)+1,"000"))</f>
        <v/>
      </c>
      <c r="T2057">
        <f>IF($AB2057="Да","Подкатегория_Крупная","Подкатегория_"&amp;TEXT(MOD(QUOTIENT($A2057-1,50),300)+1,"000"))</f>
        <v/>
      </c>
      <c r="U2057">
        <f>"SKU_"&amp;TEXT($A2057,"0000000")</f>
        <v/>
      </c>
      <c r="V2057">
        <f>CHOOSE(MOD($A2057-1,4)+1,"Enterprise","SMB","Госсектор","Розница")</f>
        <v/>
      </c>
      <c r="W2057">
        <f>"Клиент_"&amp;TEXT(MOD($A2057-1,20000)+1,"00000")</f>
        <v/>
      </c>
      <c r="X2057">
        <f>CHOOSE(MOD($A2057-1,5)+1,"Портал","API","Импорт","Ручной ввод","Интеграция")</f>
        <v/>
      </c>
      <c r="Y2057" s="8">
        <f>ROUND(1000+MOD($A2057*37,90000)+IF($AB2057="Да",5000,0),2)</f>
        <v/>
      </c>
      <c r="Z2057">
        <f>1+MOD($A2057,20)</f>
        <v/>
      </c>
      <c r="AA2057" s="8">
        <f>ROUND($Y2057*(0.08+MOD($A2057,17)/100),2)</f>
        <v/>
      </c>
      <c r="AB2057">
        <f>IF(MOD($A2057,10)&lt;7,"Да","Нет")</f>
        <v/>
      </c>
      <c r="AC2057">
        <f>$R2057&amp;" / "&amp;$S2057&amp;" / "&amp;$T2057</f>
        <v/>
      </c>
      <c r="AD2057">
        <f>1</f>
        <v/>
      </c>
      <c r="AE2057">
        <f>IF($A2057&lt;=Settings!$B$4,"до 100",IF($A2057&lt;=Settings!$B$5,"до 10 000",IF($A2057&lt;=Settings!$B$6,"до 100 000","100 000+")))</f>
        <v/>
      </c>
    </row>
    <row r="2058">
      <c r="A2058">
        <f>ROW()-1</f>
        <v/>
      </c>
      <c r="B2058">
        <f>IF($A2058&lt;=Settings!$B$4,"small_control",IF($A2058&lt;=Settings!$B$5,"medium_10k",IF($A2058&lt;=Settings!$B$6,"large_100k","extreme_1m")))</f>
        <v/>
      </c>
      <c r="C2058">
        <f>"ORD-"&amp;TEXT(QUOTIENT($A2058-1,3)+1,"0000000")</f>
        <v/>
      </c>
      <c r="D2058">
        <f>"LINE-"&amp;TEXT($A2058,"0000000")</f>
        <v/>
      </c>
      <c r="E2058" s="7">
        <f>Settings!$B$2+$A2058-1</f>
        <v/>
      </c>
      <c r="F2058" s="7">
        <f>Settings!$B$2+MOD($A2058-1,Settings!$B$7)</f>
        <v/>
      </c>
      <c r="G2058">
        <f>YEAR($F2058)</f>
        <v/>
      </c>
      <c r="H2058">
        <f>"Q"&amp;ROUNDUP(MONTH($F2058)/3,0)</f>
        <v/>
      </c>
      <c r="I2058">
        <f>MONTH($F2058)</f>
        <v/>
      </c>
      <c r="J2058">
        <f>CHOOSE(MONTH($F2058),"Январь","Февраль","Март","Апрель","Май","Июнь","Июль","Август","Сентябрь","Октябрь","Ноябрь","Декабрь")</f>
        <v/>
      </c>
      <c r="K2058">
        <f>DAY($F2058)</f>
        <v/>
      </c>
      <c r="L2058">
        <f>IF(MOD($A2058,10)&lt;7,"ФО_01_Крупный","ФО_"&amp;TEXT(MOD($A2058,8)+1,"00"))</f>
        <v/>
      </c>
      <c r="M2058">
        <f>IF($AB2058="Да","Регион_001_Крупный","Регион_"&amp;TEXT(MOD(QUOTIENT($A2058-1,20),180)+1,"000"))</f>
        <v/>
      </c>
      <c r="N2058">
        <f>IF($AB2058="Да","Город_"&amp;TEXT(MOD($A2058-1,250)+1,"0000"),"Город_"&amp;TEXT(MOD($A2058-1,3000)+1,"0000"))</f>
        <v/>
      </c>
      <c r="O2058">
        <f>IF($AB2058="Да","Холдинг_Крупный","Холдинг_"&amp;TEXT(MOD(QUOTIENT($A2058-1,10000),20)+1,"00"))</f>
        <v/>
      </c>
      <c r="P2058">
        <f>IF($AB2058="Да","Организация_Крупная","Организация_"&amp;TEXT(MOD(QUOTIENT($A2058-1,500),600)+1,"000"))</f>
        <v/>
      </c>
      <c r="Q2058">
        <f>"Отдел_"&amp;TEXT(MOD(QUOTIENT($A2058-1,50),100)+1,"000")</f>
        <v/>
      </c>
      <c r="R2058">
        <f>IF($AB2058="Да","Группа_Крупная","Группа_"&amp;TEXT(MOD(QUOTIENT($A2058-1,5000),30)+1,"00"))</f>
        <v/>
      </c>
      <c r="S2058">
        <f>IF($AB2058="Да","Категория_Крупная","Категория_"&amp;TEXT(MOD(QUOTIENT($A2058-1,500),120)+1,"000"))</f>
        <v/>
      </c>
      <c r="T2058">
        <f>IF($AB2058="Да","Подкатегория_Крупная","Подкатегория_"&amp;TEXT(MOD(QUOTIENT($A2058-1,50),300)+1,"000"))</f>
        <v/>
      </c>
      <c r="U2058">
        <f>"SKU_"&amp;TEXT($A2058,"0000000")</f>
        <v/>
      </c>
      <c r="V2058">
        <f>CHOOSE(MOD($A2058-1,4)+1,"Enterprise","SMB","Госсектор","Розница")</f>
        <v/>
      </c>
      <c r="W2058">
        <f>"Клиент_"&amp;TEXT(MOD($A2058-1,20000)+1,"00000")</f>
        <v/>
      </c>
      <c r="X2058">
        <f>CHOOSE(MOD($A2058-1,5)+1,"Портал","API","Импорт","Ручной ввод","Интеграция")</f>
        <v/>
      </c>
      <c r="Y2058" s="8">
        <f>ROUND(1000+MOD($A2058*37,90000)+IF($AB2058="Да",5000,0),2)</f>
        <v/>
      </c>
      <c r="Z2058">
        <f>1+MOD($A2058,20)</f>
        <v/>
      </c>
      <c r="AA2058" s="8">
        <f>ROUND($Y2058*(0.08+MOD($A2058,17)/100),2)</f>
        <v/>
      </c>
      <c r="AB2058">
        <f>IF(MOD($A2058,10)&lt;7,"Да","Нет")</f>
        <v/>
      </c>
      <c r="AC2058">
        <f>$R2058&amp;" / "&amp;$S2058&amp;" / "&amp;$T2058</f>
        <v/>
      </c>
      <c r="AD2058">
        <f>1</f>
        <v/>
      </c>
      <c r="AE2058">
        <f>IF($A2058&lt;=Settings!$B$4,"до 100",IF($A2058&lt;=Settings!$B$5,"до 10 000",IF($A2058&lt;=Settings!$B$6,"до 100 000","100 000+")))</f>
        <v/>
      </c>
    </row>
    <row r="2059">
      <c r="A2059">
        <f>ROW()-1</f>
        <v/>
      </c>
      <c r="B2059">
        <f>IF($A2059&lt;=Settings!$B$4,"small_control",IF($A2059&lt;=Settings!$B$5,"medium_10k",IF($A2059&lt;=Settings!$B$6,"large_100k","extreme_1m")))</f>
        <v/>
      </c>
      <c r="C2059">
        <f>"ORD-"&amp;TEXT(QUOTIENT($A2059-1,3)+1,"0000000")</f>
        <v/>
      </c>
      <c r="D2059">
        <f>"LINE-"&amp;TEXT($A2059,"0000000")</f>
        <v/>
      </c>
      <c r="E2059" s="7">
        <f>Settings!$B$2+$A2059-1</f>
        <v/>
      </c>
      <c r="F2059" s="7">
        <f>Settings!$B$2+MOD($A2059-1,Settings!$B$7)</f>
        <v/>
      </c>
      <c r="G2059">
        <f>YEAR($F2059)</f>
        <v/>
      </c>
      <c r="H2059">
        <f>"Q"&amp;ROUNDUP(MONTH($F2059)/3,0)</f>
        <v/>
      </c>
      <c r="I2059">
        <f>MONTH($F2059)</f>
        <v/>
      </c>
      <c r="J2059">
        <f>CHOOSE(MONTH($F2059),"Январь","Февраль","Март","Апрель","Май","Июнь","Июль","Август","Сентябрь","Октябрь","Ноябрь","Декабрь")</f>
        <v/>
      </c>
      <c r="K2059">
        <f>DAY($F2059)</f>
        <v/>
      </c>
      <c r="L2059">
        <f>IF(MOD($A2059,10)&lt;7,"ФО_01_Крупный","ФО_"&amp;TEXT(MOD($A2059,8)+1,"00"))</f>
        <v/>
      </c>
      <c r="M2059">
        <f>IF($AB2059="Да","Регион_001_Крупный","Регион_"&amp;TEXT(MOD(QUOTIENT($A2059-1,20),180)+1,"000"))</f>
        <v/>
      </c>
      <c r="N2059">
        <f>IF($AB2059="Да","Город_"&amp;TEXT(MOD($A2059-1,250)+1,"0000"),"Город_"&amp;TEXT(MOD($A2059-1,3000)+1,"0000"))</f>
        <v/>
      </c>
      <c r="O2059">
        <f>IF($AB2059="Да","Холдинг_Крупный","Холдинг_"&amp;TEXT(MOD(QUOTIENT($A2059-1,10000),20)+1,"00"))</f>
        <v/>
      </c>
      <c r="P2059">
        <f>IF($AB2059="Да","Организация_Крупная","Организация_"&amp;TEXT(MOD(QUOTIENT($A2059-1,500),600)+1,"000"))</f>
        <v/>
      </c>
      <c r="Q2059">
        <f>"Отдел_"&amp;TEXT(MOD(QUOTIENT($A2059-1,50),100)+1,"000")</f>
        <v/>
      </c>
      <c r="R2059">
        <f>IF($AB2059="Да","Группа_Крупная","Группа_"&amp;TEXT(MOD(QUOTIENT($A2059-1,5000),30)+1,"00"))</f>
        <v/>
      </c>
      <c r="S2059">
        <f>IF($AB2059="Да","Категория_Крупная","Категория_"&amp;TEXT(MOD(QUOTIENT($A2059-1,500),120)+1,"000"))</f>
        <v/>
      </c>
      <c r="T2059">
        <f>IF($AB2059="Да","Подкатегория_Крупная","Подкатегория_"&amp;TEXT(MOD(QUOTIENT($A2059-1,50),300)+1,"000"))</f>
        <v/>
      </c>
      <c r="U2059">
        <f>"SKU_"&amp;TEXT($A2059,"0000000")</f>
        <v/>
      </c>
      <c r="V2059">
        <f>CHOOSE(MOD($A2059-1,4)+1,"Enterprise","SMB","Госсектор","Розница")</f>
        <v/>
      </c>
      <c r="W2059">
        <f>"Клиент_"&amp;TEXT(MOD($A2059-1,20000)+1,"00000")</f>
        <v/>
      </c>
      <c r="X2059">
        <f>CHOOSE(MOD($A2059-1,5)+1,"Портал","API","Импорт","Ручной ввод","Интеграция")</f>
        <v/>
      </c>
      <c r="Y2059" s="8">
        <f>ROUND(1000+MOD($A2059*37,90000)+IF($AB2059="Да",5000,0),2)</f>
        <v/>
      </c>
      <c r="Z2059">
        <f>1+MOD($A2059,20)</f>
        <v/>
      </c>
      <c r="AA2059" s="8">
        <f>ROUND($Y2059*(0.08+MOD($A2059,17)/100),2)</f>
        <v/>
      </c>
      <c r="AB2059">
        <f>IF(MOD($A2059,10)&lt;7,"Да","Нет")</f>
        <v/>
      </c>
      <c r="AC2059">
        <f>$R2059&amp;" / "&amp;$S2059&amp;" / "&amp;$T2059</f>
        <v/>
      </c>
      <c r="AD2059">
        <f>1</f>
        <v/>
      </c>
      <c r="AE2059">
        <f>IF($A2059&lt;=Settings!$B$4,"до 100",IF($A2059&lt;=Settings!$B$5,"до 10 000",IF($A2059&lt;=Settings!$B$6,"до 100 000","100 000+")))</f>
        <v/>
      </c>
    </row>
    <row r="2060">
      <c r="A2060">
        <f>ROW()-1</f>
        <v/>
      </c>
      <c r="B2060">
        <f>IF($A2060&lt;=Settings!$B$4,"small_control",IF($A2060&lt;=Settings!$B$5,"medium_10k",IF($A2060&lt;=Settings!$B$6,"large_100k","extreme_1m")))</f>
        <v/>
      </c>
      <c r="C2060">
        <f>"ORD-"&amp;TEXT(QUOTIENT($A2060-1,3)+1,"0000000")</f>
        <v/>
      </c>
      <c r="D2060">
        <f>"LINE-"&amp;TEXT($A2060,"0000000")</f>
        <v/>
      </c>
      <c r="E2060" s="7">
        <f>Settings!$B$2+$A2060-1</f>
        <v/>
      </c>
      <c r="F2060" s="7">
        <f>Settings!$B$2+MOD($A2060-1,Settings!$B$7)</f>
        <v/>
      </c>
      <c r="G2060">
        <f>YEAR($F2060)</f>
        <v/>
      </c>
      <c r="H2060">
        <f>"Q"&amp;ROUNDUP(MONTH($F2060)/3,0)</f>
        <v/>
      </c>
      <c r="I2060">
        <f>MONTH($F2060)</f>
        <v/>
      </c>
      <c r="J2060">
        <f>CHOOSE(MONTH($F2060),"Январь","Февраль","Март","Апрель","Май","Июнь","Июль","Август","Сентябрь","Октябрь","Ноябрь","Декабрь")</f>
        <v/>
      </c>
      <c r="K2060">
        <f>DAY($F2060)</f>
        <v/>
      </c>
      <c r="L2060">
        <f>IF(MOD($A2060,10)&lt;7,"ФО_01_Крупный","ФО_"&amp;TEXT(MOD($A2060,8)+1,"00"))</f>
        <v/>
      </c>
      <c r="M2060">
        <f>IF($AB2060="Да","Регион_001_Крупный","Регион_"&amp;TEXT(MOD(QUOTIENT($A2060-1,20),180)+1,"000"))</f>
        <v/>
      </c>
      <c r="N2060">
        <f>IF($AB2060="Да","Город_"&amp;TEXT(MOD($A2060-1,250)+1,"0000"),"Город_"&amp;TEXT(MOD($A2060-1,3000)+1,"0000"))</f>
        <v/>
      </c>
      <c r="O2060">
        <f>IF($AB2060="Да","Холдинг_Крупный","Холдинг_"&amp;TEXT(MOD(QUOTIENT($A2060-1,10000),20)+1,"00"))</f>
        <v/>
      </c>
      <c r="P2060">
        <f>IF($AB2060="Да","Организация_Крупная","Организация_"&amp;TEXT(MOD(QUOTIENT($A2060-1,500),600)+1,"000"))</f>
        <v/>
      </c>
      <c r="Q2060">
        <f>"Отдел_"&amp;TEXT(MOD(QUOTIENT($A2060-1,50),100)+1,"000")</f>
        <v/>
      </c>
      <c r="R2060">
        <f>IF($AB2060="Да","Группа_Крупная","Группа_"&amp;TEXT(MOD(QUOTIENT($A2060-1,5000),30)+1,"00"))</f>
        <v/>
      </c>
      <c r="S2060">
        <f>IF($AB2060="Да","Категория_Крупная","Категория_"&amp;TEXT(MOD(QUOTIENT($A2060-1,500),120)+1,"000"))</f>
        <v/>
      </c>
      <c r="T2060">
        <f>IF($AB2060="Да","Подкатегория_Крупная","Подкатегория_"&amp;TEXT(MOD(QUOTIENT($A2060-1,50),300)+1,"000"))</f>
        <v/>
      </c>
      <c r="U2060">
        <f>"SKU_"&amp;TEXT($A2060,"0000000")</f>
        <v/>
      </c>
      <c r="V2060">
        <f>CHOOSE(MOD($A2060-1,4)+1,"Enterprise","SMB","Госсектор","Розница")</f>
        <v/>
      </c>
      <c r="W2060">
        <f>"Клиент_"&amp;TEXT(MOD($A2060-1,20000)+1,"00000")</f>
        <v/>
      </c>
      <c r="X2060">
        <f>CHOOSE(MOD($A2060-1,5)+1,"Портал","API","Импорт","Ручной ввод","Интеграция")</f>
        <v/>
      </c>
      <c r="Y2060" s="8">
        <f>ROUND(1000+MOD($A2060*37,90000)+IF($AB2060="Да",5000,0),2)</f>
        <v/>
      </c>
      <c r="Z2060">
        <f>1+MOD($A2060,20)</f>
        <v/>
      </c>
      <c r="AA2060" s="8">
        <f>ROUND($Y2060*(0.08+MOD($A2060,17)/100),2)</f>
        <v/>
      </c>
      <c r="AB2060">
        <f>IF(MOD($A2060,10)&lt;7,"Да","Нет")</f>
        <v/>
      </c>
      <c r="AC2060">
        <f>$R2060&amp;" / "&amp;$S2060&amp;" / "&amp;$T2060</f>
        <v/>
      </c>
      <c r="AD2060">
        <f>1</f>
        <v/>
      </c>
      <c r="AE2060">
        <f>IF($A2060&lt;=Settings!$B$4,"до 100",IF($A2060&lt;=Settings!$B$5,"до 10 000",IF($A2060&lt;=Settings!$B$6,"до 100 000","100 000+")))</f>
        <v/>
      </c>
    </row>
    <row r="2061">
      <c r="A2061">
        <f>ROW()-1</f>
        <v/>
      </c>
      <c r="B2061">
        <f>IF($A2061&lt;=Settings!$B$4,"small_control",IF($A2061&lt;=Settings!$B$5,"medium_10k",IF($A2061&lt;=Settings!$B$6,"large_100k","extreme_1m")))</f>
        <v/>
      </c>
      <c r="C2061">
        <f>"ORD-"&amp;TEXT(QUOTIENT($A2061-1,3)+1,"0000000")</f>
        <v/>
      </c>
      <c r="D2061">
        <f>"LINE-"&amp;TEXT($A2061,"0000000")</f>
        <v/>
      </c>
      <c r="E2061" s="7">
        <f>Settings!$B$2+$A2061-1</f>
        <v/>
      </c>
      <c r="F2061" s="7">
        <f>Settings!$B$2+MOD($A2061-1,Settings!$B$7)</f>
        <v/>
      </c>
      <c r="G2061">
        <f>YEAR($F2061)</f>
        <v/>
      </c>
      <c r="H2061">
        <f>"Q"&amp;ROUNDUP(MONTH($F2061)/3,0)</f>
        <v/>
      </c>
      <c r="I2061">
        <f>MONTH($F2061)</f>
        <v/>
      </c>
      <c r="J2061">
        <f>CHOOSE(MONTH($F2061),"Январь","Февраль","Март","Апрель","Май","Июнь","Июль","Август","Сентябрь","Октябрь","Ноябрь","Декабрь")</f>
        <v/>
      </c>
      <c r="K2061">
        <f>DAY($F2061)</f>
        <v/>
      </c>
      <c r="L2061">
        <f>IF(MOD($A2061,10)&lt;7,"ФО_01_Крупный","ФО_"&amp;TEXT(MOD($A2061,8)+1,"00"))</f>
        <v/>
      </c>
      <c r="M2061">
        <f>IF($AB2061="Да","Регион_001_Крупный","Регион_"&amp;TEXT(MOD(QUOTIENT($A2061-1,20),180)+1,"000"))</f>
        <v/>
      </c>
      <c r="N2061">
        <f>IF($AB2061="Да","Город_"&amp;TEXT(MOD($A2061-1,250)+1,"0000"),"Город_"&amp;TEXT(MOD($A2061-1,3000)+1,"0000"))</f>
        <v/>
      </c>
      <c r="O2061">
        <f>IF($AB2061="Да","Холдинг_Крупный","Холдинг_"&amp;TEXT(MOD(QUOTIENT($A2061-1,10000),20)+1,"00"))</f>
        <v/>
      </c>
      <c r="P2061">
        <f>IF($AB2061="Да","Организация_Крупная","Организация_"&amp;TEXT(MOD(QUOTIENT($A2061-1,500),600)+1,"000"))</f>
        <v/>
      </c>
      <c r="Q2061">
        <f>"Отдел_"&amp;TEXT(MOD(QUOTIENT($A2061-1,50),100)+1,"000")</f>
        <v/>
      </c>
      <c r="R2061">
        <f>IF($AB2061="Да","Группа_Крупная","Группа_"&amp;TEXT(MOD(QUOTIENT($A2061-1,5000),30)+1,"00"))</f>
        <v/>
      </c>
      <c r="S2061">
        <f>IF($AB2061="Да","Категория_Крупная","Категория_"&amp;TEXT(MOD(QUOTIENT($A2061-1,500),120)+1,"000"))</f>
        <v/>
      </c>
      <c r="T2061">
        <f>IF($AB2061="Да","Подкатегория_Крупная","Подкатегория_"&amp;TEXT(MOD(QUOTIENT($A2061-1,50),300)+1,"000"))</f>
        <v/>
      </c>
      <c r="U2061">
        <f>"SKU_"&amp;TEXT($A2061,"0000000")</f>
        <v/>
      </c>
      <c r="V2061">
        <f>CHOOSE(MOD($A2061-1,4)+1,"Enterprise","SMB","Госсектор","Розница")</f>
        <v/>
      </c>
      <c r="W2061">
        <f>"Клиент_"&amp;TEXT(MOD($A2061-1,20000)+1,"00000")</f>
        <v/>
      </c>
      <c r="X2061">
        <f>CHOOSE(MOD($A2061-1,5)+1,"Портал","API","Импорт","Ручной ввод","Интеграция")</f>
        <v/>
      </c>
      <c r="Y2061" s="8">
        <f>ROUND(1000+MOD($A2061*37,90000)+IF($AB2061="Да",5000,0),2)</f>
        <v/>
      </c>
      <c r="Z2061">
        <f>1+MOD($A2061,20)</f>
        <v/>
      </c>
      <c r="AA2061" s="8">
        <f>ROUND($Y2061*(0.08+MOD($A2061,17)/100),2)</f>
        <v/>
      </c>
      <c r="AB2061">
        <f>IF(MOD($A2061,10)&lt;7,"Да","Нет")</f>
        <v/>
      </c>
      <c r="AC2061">
        <f>$R2061&amp;" / "&amp;$S2061&amp;" / "&amp;$T2061</f>
        <v/>
      </c>
      <c r="AD2061">
        <f>1</f>
        <v/>
      </c>
      <c r="AE2061">
        <f>IF($A2061&lt;=Settings!$B$4,"до 100",IF($A2061&lt;=Settings!$B$5,"до 10 000",IF($A2061&lt;=Settings!$B$6,"до 100 000","100 000+")))</f>
        <v/>
      </c>
    </row>
    <row r="2062">
      <c r="A2062">
        <f>ROW()-1</f>
        <v/>
      </c>
      <c r="B2062">
        <f>IF($A2062&lt;=Settings!$B$4,"small_control",IF($A2062&lt;=Settings!$B$5,"medium_10k",IF($A2062&lt;=Settings!$B$6,"large_100k","extreme_1m")))</f>
        <v/>
      </c>
      <c r="C2062">
        <f>"ORD-"&amp;TEXT(QUOTIENT($A2062-1,3)+1,"0000000")</f>
        <v/>
      </c>
      <c r="D2062">
        <f>"LINE-"&amp;TEXT($A2062,"0000000")</f>
        <v/>
      </c>
      <c r="E2062" s="7">
        <f>Settings!$B$2+$A2062-1</f>
        <v/>
      </c>
      <c r="F2062" s="7">
        <f>Settings!$B$2+MOD($A2062-1,Settings!$B$7)</f>
        <v/>
      </c>
      <c r="G2062">
        <f>YEAR($F2062)</f>
        <v/>
      </c>
      <c r="H2062">
        <f>"Q"&amp;ROUNDUP(MONTH($F2062)/3,0)</f>
        <v/>
      </c>
      <c r="I2062">
        <f>MONTH($F2062)</f>
        <v/>
      </c>
      <c r="J2062">
        <f>CHOOSE(MONTH($F2062),"Январь","Февраль","Март","Апрель","Май","Июнь","Июль","Август","Сентябрь","Октябрь","Ноябрь","Декабрь")</f>
        <v/>
      </c>
      <c r="K2062">
        <f>DAY($F2062)</f>
        <v/>
      </c>
      <c r="L2062">
        <f>IF(MOD($A2062,10)&lt;7,"ФО_01_Крупный","ФО_"&amp;TEXT(MOD($A2062,8)+1,"00"))</f>
        <v/>
      </c>
      <c r="M2062">
        <f>IF($AB2062="Да","Регион_001_Крупный","Регион_"&amp;TEXT(MOD(QUOTIENT($A2062-1,20),180)+1,"000"))</f>
        <v/>
      </c>
      <c r="N2062">
        <f>IF($AB2062="Да","Город_"&amp;TEXT(MOD($A2062-1,250)+1,"0000"),"Город_"&amp;TEXT(MOD($A2062-1,3000)+1,"0000"))</f>
        <v/>
      </c>
      <c r="O2062">
        <f>IF($AB2062="Да","Холдинг_Крупный","Холдинг_"&amp;TEXT(MOD(QUOTIENT($A2062-1,10000),20)+1,"00"))</f>
        <v/>
      </c>
      <c r="P2062">
        <f>IF($AB2062="Да","Организация_Крупная","Организация_"&amp;TEXT(MOD(QUOTIENT($A2062-1,500),600)+1,"000"))</f>
        <v/>
      </c>
      <c r="Q2062">
        <f>"Отдел_"&amp;TEXT(MOD(QUOTIENT($A2062-1,50),100)+1,"000")</f>
        <v/>
      </c>
      <c r="R2062">
        <f>IF($AB2062="Да","Группа_Крупная","Группа_"&amp;TEXT(MOD(QUOTIENT($A2062-1,5000),30)+1,"00"))</f>
        <v/>
      </c>
      <c r="S2062">
        <f>IF($AB2062="Да","Категория_Крупная","Категория_"&amp;TEXT(MOD(QUOTIENT($A2062-1,500),120)+1,"000"))</f>
        <v/>
      </c>
      <c r="T2062">
        <f>IF($AB2062="Да","Подкатегория_Крупная","Подкатегория_"&amp;TEXT(MOD(QUOTIENT($A2062-1,50),300)+1,"000"))</f>
        <v/>
      </c>
      <c r="U2062">
        <f>"SKU_"&amp;TEXT($A2062,"0000000")</f>
        <v/>
      </c>
      <c r="V2062">
        <f>CHOOSE(MOD($A2062-1,4)+1,"Enterprise","SMB","Госсектор","Розница")</f>
        <v/>
      </c>
      <c r="W2062">
        <f>"Клиент_"&amp;TEXT(MOD($A2062-1,20000)+1,"00000")</f>
        <v/>
      </c>
      <c r="X2062">
        <f>CHOOSE(MOD($A2062-1,5)+1,"Портал","API","Импорт","Ручной ввод","Интеграция")</f>
        <v/>
      </c>
      <c r="Y2062" s="8">
        <f>ROUND(1000+MOD($A2062*37,90000)+IF($AB2062="Да",5000,0),2)</f>
        <v/>
      </c>
      <c r="Z2062">
        <f>1+MOD($A2062,20)</f>
        <v/>
      </c>
      <c r="AA2062" s="8">
        <f>ROUND($Y2062*(0.08+MOD($A2062,17)/100),2)</f>
        <v/>
      </c>
      <c r="AB2062">
        <f>IF(MOD($A2062,10)&lt;7,"Да","Нет")</f>
        <v/>
      </c>
      <c r="AC2062">
        <f>$R2062&amp;" / "&amp;$S2062&amp;" / "&amp;$T2062</f>
        <v/>
      </c>
      <c r="AD2062">
        <f>1</f>
        <v/>
      </c>
      <c r="AE2062">
        <f>IF($A2062&lt;=Settings!$B$4,"до 100",IF($A2062&lt;=Settings!$B$5,"до 10 000",IF($A2062&lt;=Settings!$B$6,"до 100 000","100 000+")))</f>
        <v/>
      </c>
    </row>
    <row r="2063">
      <c r="A2063">
        <f>ROW()-1</f>
        <v/>
      </c>
      <c r="B2063">
        <f>IF($A2063&lt;=Settings!$B$4,"small_control",IF($A2063&lt;=Settings!$B$5,"medium_10k",IF($A2063&lt;=Settings!$B$6,"large_100k","extreme_1m")))</f>
        <v/>
      </c>
      <c r="C2063">
        <f>"ORD-"&amp;TEXT(QUOTIENT($A2063-1,3)+1,"0000000")</f>
        <v/>
      </c>
      <c r="D2063">
        <f>"LINE-"&amp;TEXT($A2063,"0000000")</f>
        <v/>
      </c>
      <c r="E2063" s="7">
        <f>Settings!$B$2+$A2063-1</f>
        <v/>
      </c>
      <c r="F2063" s="7">
        <f>Settings!$B$2+MOD($A2063-1,Settings!$B$7)</f>
        <v/>
      </c>
      <c r="G2063">
        <f>YEAR($F2063)</f>
        <v/>
      </c>
      <c r="H2063">
        <f>"Q"&amp;ROUNDUP(MONTH($F2063)/3,0)</f>
        <v/>
      </c>
      <c r="I2063">
        <f>MONTH($F2063)</f>
        <v/>
      </c>
      <c r="J2063">
        <f>CHOOSE(MONTH($F2063),"Январь","Февраль","Март","Апрель","Май","Июнь","Июль","Август","Сентябрь","Октябрь","Ноябрь","Декабрь")</f>
        <v/>
      </c>
      <c r="K2063">
        <f>DAY($F2063)</f>
        <v/>
      </c>
      <c r="L2063">
        <f>IF(MOD($A2063,10)&lt;7,"ФО_01_Крупный","ФО_"&amp;TEXT(MOD($A2063,8)+1,"00"))</f>
        <v/>
      </c>
      <c r="M2063">
        <f>IF($AB2063="Да","Регион_001_Крупный","Регион_"&amp;TEXT(MOD(QUOTIENT($A2063-1,20),180)+1,"000"))</f>
        <v/>
      </c>
      <c r="N2063">
        <f>IF($AB2063="Да","Город_"&amp;TEXT(MOD($A2063-1,250)+1,"0000"),"Город_"&amp;TEXT(MOD($A2063-1,3000)+1,"0000"))</f>
        <v/>
      </c>
      <c r="O2063">
        <f>IF($AB2063="Да","Холдинг_Крупный","Холдинг_"&amp;TEXT(MOD(QUOTIENT($A2063-1,10000),20)+1,"00"))</f>
        <v/>
      </c>
      <c r="P2063">
        <f>IF($AB2063="Да","Организация_Крупная","Организация_"&amp;TEXT(MOD(QUOTIENT($A2063-1,500),600)+1,"000"))</f>
        <v/>
      </c>
      <c r="Q2063">
        <f>"Отдел_"&amp;TEXT(MOD(QUOTIENT($A2063-1,50),100)+1,"000")</f>
        <v/>
      </c>
      <c r="R2063">
        <f>IF($AB2063="Да","Группа_Крупная","Группа_"&amp;TEXT(MOD(QUOTIENT($A2063-1,5000),30)+1,"00"))</f>
        <v/>
      </c>
      <c r="S2063">
        <f>IF($AB2063="Да","Категория_Крупная","Категория_"&amp;TEXT(MOD(QUOTIENT($A2063-1,500),120)+1,"000"))</f>
        <v/>
      </c>
      <c r="T2063">
        <f>IF($AB2063="Да","Подкатегория_Крупная","Подкатегория_"&amp;TEXT(MOD(QUOTIENT($A2063-1,50),300)+1,"000"))</f>
        <v/>
      </c>
      <c r="U2063">
        <f>"SKU_"&amp;TEXT($A2063,"0000000")</f>
        <v/>
      </c>
      <c r="V2063">
        <f>CHOOSE(MOD($A2063-1,4)+1,"Enterprise","SMB","Госсектор","Розница")</f>
        <v/>
      </c>
      <c r="W2063">
        <f>"Клиент_"&amp;TEXT(MOD($A2063-1,20000)+1,"00000")</f>
        <v/>
      </c>
      <c r="X2063">
        <f>CHOOSE(MOD($A2063-1,5)+1,"Портал","API","Импорт","Ручной ввод","Интеграция")</f>
        <v/>
      </c>
      <c r="Y2063" s="8">
        <f>ROUND(1000+MOD($A2063*37,90000)+IF($AB2063="Да",5000,0),2)</f>
        <v/>
      </c>
      <c r="Z2063">
        <f>1+MOD($A2063,20)</f>
        <v/>
      </c>
      <c r="AA2063" s="8">
        <f>ROUND($Y2063*(0.08+MOD($A2063,17)/100),2)</f>
        <v/>
      </c>
      <c r="AB2063">
        <f>IF(MOD($A2063,10)&lt;7,"Да","Нет")</f>
        <v/>
      </c>
      <c r="AC2063">
        <f>$R2063&amp;" / "&amp;$S2063&amp;" / "&amp;$T2063</f>
        <v/>
      </c>
      <c r="AD2063">
        <f>1</f>
        <v/>
      </c>
      <c r="AE2063">
        <f>IF($A2063&lt;=Settings!$B$4,"до 100",IF($A2063&lt;=Settings!$B$5,"до 10 000",IF($A2063&lt;=Settings!$B$6,"до 100 000","100 000+")))</f>
        <v/>
      </c>
    </row>
    <row r="2064">
      <c r="A2064">
        <f>ROW()-1</f>
        <v/>
      </c>
      <c r="B2064">
        <f>IF($A2064&lt;=Settings!$B$4,"small_control",IF($A2064&lt;=Settings!$B$5,"medium_10k",IF($A2064&lt;=Settings!$B$6,"large_100k","extreme_1m")))</f>
        <v/>
      </c>
      <c r="C2064">
        <f>"ORD-"&amp;TEXT(QUOTIENT($A2064-1,3)+1,"0000000")</f>
        <v/>
      </c>
      <c r="D2064">
        <f>"LINE-"&amp;TEXT($A2064,"0000000")</f>
        <v/>
      </c>
      <c r="E2064" s="7">
        <f>Settings!$B$2+$A2064-1</f>
        <v/>
      </c>
      <c r="F2064" s="7">
        <f>Settings!$B$2+MOD($A2064-1,Settings!$B$7)</f>
        <v/>
      </c>
      <c r="G2064">
        <f>YEAR($F2064)</f>
        <v/>
      </c>
      <c r="H2064">
        <f>"Q"&amp;ROUNDUP(MONTH($F2064)/3,0)</f>
        <v/>
      </c>
      <c r="I2064">
        <f>MONTH($F2064)</f>
        <v/>
      </c>
      <c r="J2064">
        <f>CHOOSE(MONTH($F2064),"Январь","Февраль","Март","Апрель","Май","Июнь","Июль","Август","Сентябрь","Октябрь","Ноябрь","Декабрь")</f>
        <v/>
      </c>
      <c r="K2064">
        <f>DAY($F2064)</f>
        <v/>
      </c>
      <c r="L2064">
        <f>IF(MOD($A2064,10)&lt;7,"ФО_01_Крупный","ФО_"&amp;TEXT(MOD($A2064,8)+1,"00"))</f>
        <v/>
      </c>
      <c r="M2064">
        <f>IF($AB2064="Да","Регион_001_Крупный","Регион_"&amp;TEXT(MOD(QUOTIENT($A2064-1,20),180)+1,"000"))</f>
        <v/>
      </c>
      <c r="N2064">
        <f>IF($AB2064="Да","Город_"&amp;TEXT(MOD($A2064-1,250)+1,"0000"),"Город_"&amp;TEXT(MOD($A2064-1,3000)+1,"0000"))</f>
        <v/>
      </c>
      <c r="O2064">
        <f>IF($AB2064="Да","Холдинг_Крупный","Холдинг_"&amp;TEXT(MOD(QUOTIENT($A2064-1,10000),20)+1,"00"))</f>
        <v/>
      </c>
      <c r="P2064">
        <f>IF($AB2064="Да","Организация_Крупная","Организация_"&amp;TEXT(MOD(QUOTIENT($A2064-1,500),600)+1,"000"))</f>
        <v/>
      </c>
      <c r="Q2064">
        <f>"Отдел_"&amp;TEXT(MOD(QUOTIENT($A2064-1,50),100)+1,"000")</f>
        <v/>
      </c>
      <c r="R2064">
        <f>IF($AB2064="Да","Группа_Крупная","Группа_"&amp;TEXT(MOD(QUOTIENT($A2064-1,5000),30)+1,"00"))</f>
        <v/>
      </c>
      <c r="S2064">
        <f>IF($AB2064="Да","Категория_Крупная","Категория_"&amp;TEXT(MOD(QUOTIENT($A2064-1,500),120)+1,"000"))</f>
        <v/>
      </c>
      <c r="T2064">
        <f>IF($AB2064="Да","Подкатегория_Крупная","Подкатегория_"&amp;TEXT(MOD(QUOTIENT($A2064-1,50),300)+1,"000"))</f>
        <v/>
      </c>
      <c r="U2064">
        <f>"SKU_"&amp;TEXT($A2064,"0000000")</f>
        <v/>
      </c>
      <c r="V2064">
        <f>CHOOSE(MOD($A2064-1,4)+1,"Enterprise","SMB","Госсектор","Розница")</f>
        <v/>
      </c>
      <c r="W2064">
        <f>"Клиент_"&amp;TEXT(MOD($A2064-1,20000)+1,"00000")</f>
        <v/>
      </c>
      <c r="X2064">
        <f>CHOOSE(MOD($A2064-1,5)+1,"Портал","API","Импорт","Ручной ввод","Интеграция")</f>
        <v/>
      </c>
      <c r="Y2064" s="8">
        <f>ROUND(1000+MOD($A2064*37,90000)+IF($AB2064="Да",5000,0),2)</f>
        <v/>
      </c>
      <c r="Z2064">
        <f>1+MOD($A2064,20)</f>
        <v/>
      </c>
      <c r="AA2064" s="8">
        <f>ROUND($Y2064*(0.08+MOD($A2064,17)/100),2)</f>
        <v/>
      </c>
      <c r="AB2064">
        <f>IF(MOD($A2064,10)&lt;7,"Да","Нет")</f>
        <v/>
      </c>
      <c r="AC2064">
        <f>$R2064&amp;" / "&amp;$S2064&amp;" / "&amp;$T2064</f>
        <v/>
      </c>
      <c r="AD2064">
        <f>1</f>
        <v/>
      </c>
      <c r="AE2064">
        <f>IF($A2064&lt;=Settings!$B$4,"до 100",IF($A2064&lt;=Settings!$B$5,"до 10 000",IF($A2064&lt;=Settings!$B$6,"до 100 000","100 000+")))</f>
        <v/>
      </c>
    </row>
    <row r="2065">
      <c r="A2065">
        <f>ROW()-1</f>
        <v/>
      </c>
      <c r="B2065">
        <f>IF($A2065&lt;=Settings!$B$4,"small_control",IF($A2065&lt;=Settings!$B$5,"medium_10k",IF($A2065&lt;=Settings!$B$6,"large_100k","extreme_1m")))</f>
        <v/>
      </c>
      <c r="C2065">
        <f>"ORD-"&amp;TEXT(QUOTIENT($A2065-1,3)+1,"0000000")</f>
        <v/>
      </c>
      <c r="D2065">
        <f>"LINE-"&amp;TEXT($A2065,"0000000")</f>
        <v/>
      </c>
      <c r="E2065" s="7">
        <f>Settings!$B$2+$A2065-1</f>
        <v/>
      </c>
      <c r="F2065" s="7">
        <f>Settings!$B$2+MOD($A2065-1,Settings!$B$7)</f>
        <v/>
      </c>
      <c r="G2065">
        <f>YEAR($F2065)</f>
        <v/>
      </c>
      <c r="H2065">
        <f>"Q"&amp;ROUNDUP(MONTH($F2065)/3,0)</f>
        <v/>
      </c>
      <c r="I2065">
        <f>MONTH($F2065)</f>
        <v/>
      </c>
      <c r="J2065">
        <f>CHOOSE(MONTH($F2065),"Январь","Февраль","Март","Апрель","Май","Июнь","Июль","Август","Сентябрь","Октябрь","Ноябрь","Декабрь")</f>
        <v/>
      </c>
      <c r="K2065">
        <f>DAY($F2065)</f>
        <v/>
      </c>
      <c r="L2065">
        <f>IF(MOD($A2065,10)&lt;7,"ФО_01_Крупный","ФО_"&amp;TEXT(MOD($A2065,8)+1,"00"))</f>
        <v/>
      </c>
      <c r="M2065">
        <f>IF($AB2065="Да","Регион_001_Крупный","Регион_"&amp;TEXT(MOD(QUOTIENT($A2065-1,20),180)+1,"000"))</f>
        <v/>
      </c>
      <c r="N2065">
        <f>IF($AB2065="Да","Город_"&amp;TEXT(MOD($A2065-1,250)+1,"0000"),"Город_"&amp;TEXT(MOD($A2065-1,3000)+1,"0000"))</f>
        <v/>
      </c>
      <c r="O2065">
        <f>IF($AB2065="Да","Холдинг_Крупный","Холдинг_"&amp;TEXT(MOD(QUOTIENT($A2065-1,10000),20)+1,"00"))</f>
        <v/>
      </c>
      <c r="P2065">
        <f>IF($AB2065="Да","Организация_Крупная","Организация_"&amp;TEXT(MOD(QUOTIENT($A2065-1,500),600)+1,"000"))</f>
        <v/>
      </c>
      <c r="Q2065">
        <f>"Отдел_"&amp;TEXT(MOD(QUOTIENT($A2065-1,50),100)+1,"000")</f>
        <v/>
      </c>
      <c r="R2065">
        <f>IF($AB2065="Да","Группа_Крупная","Группа_"&amp;TEXT(MOD(QUOTIENT($A2065-1,5000),30)+1,"00"))</f>
        <v/>
      </c>
      <c r="S2065">
        <f>IF($AB2065="Да","Категория_Крупная","Категория_"&amp;TEXT(MOD(QUOTIENT($A2065-1,500),120)+1,"000"))</f>
        <v/>
      </c>
      <c r="T2065">
        <f>IF($AB2065="Да","Подкатегория_Крупная","Подкатегория_"&amp;TEXT(MOD(QUOTIENT($A2065-1,50),300)+1,"000"))</f>
        <v/>
      </c>
      <c r="U2065">
        <f>"SKU_"&amp;TEXT($A2065,"0000000")</f>
        <v/>
      </c>
      <c r="V2065">
        <f>CHOOSE(MOD($A2065-1,4)+1,"Enterprise","SMB","Госсектор","Розница")</f>
        <v/>
      </c>
      <c r="W2065">
        <f>"Клиент_"&amp;TEXT(MOD($A2065-1,20000)+1,"00000")</f>
        <v/>
      </c>
      <c r="X2065">
        <f>CHOOSE(MOD($A2065-1,5)+1,"Портал","API","Импорт","Ручной ввод","Интеграция")</f>
        <v/>
      </c>
      <c r="Y2065" s="8">
        <f>ROUND(1000+MOD($A2065*37,90000)+IF($AB2065="Да",5000,0),2)</f>
        <v/>
      </c>
      <c r="Z2065">
        <f>1+MOD($A2065,20)</f>
        <v/>
      </c>
      <c r="AA2065" s="8">
        <f>ROUND($Y2065*(0.08+MOD($A2065,17)/100),2)</f>
        <v/>
      </c>
      <c r="AB2065">
        <f>IF(MOD($A2065,10)&lt;7,"Да","Нет")</f>
        <v/>
      </c>
      <c r="AC2065">
        <f>$R2065&amp;" / "&amp;$S2065&amp;" / "&amp;$T2065</f>
        <v/>
      </c>
      <c r="AD2065">
        <f>1</f>
        <v/>
      </c>
      <c r="AE2065">
        <f>IF($A2065&lt;=Settings!$B$4,"до 100",IF($A2065&lt;=Settings!$B$5,"до 10 000",IF($A2065&lt;=Settings!$B$6,"до 100 000","100 000+")))</f>
        <v/>
      </c>
    </row>
    <row r="2066">
      <c r="A2066">
        <f>ROW()-1</f>
        <v/>
      </c>
      <c r="B2066">
        <f>IF($A2066&lt;=Settings!$B$4,"small_control",IF($A2066&lt;=Settings!$B$5,"medium_10k",IF($A2066&lt;=Settings!$B$6,"large_100k","extreme_1m")))</f>
        <v/>
      </c>
      <c r="C2066">
        <f>"ORD-"&amp;TEXT(QUOTIENT($A2066-1,3)+1,"0000000")</f>
        <v/>
      </c>
      <c r="D2066">
        <f>"LINE-"&amp;TEXT($A2066,"0000000")</f>
        <v/>
      </c>
      <c r="E2066" s="7">
        <f>Settings!$B$2+$A2066-1</f>
        <v/>
      </c>
      <c r="F2066" s="7">
        <f>Settings!$B$2+MOD($A2066-1,Settings!$B$7)</f>
        <v/>
      </c>
      <c r="G2066">
        <f>YEAR($F2066)</f>
        <v/>
      </c>
      <c r="H2066">
        <f>"Q"&amp;ROUNDUP(MONTH($F2066)/3,0)</f>
        <v/>
      </c>
      <c r="I2066">
        <f>MONTH($F2066)</f>
        <v/>
      </c>
      <c r="J2066">
        <f>CHOOSE(MONTH($F2066),"Январь","Февраль","Март","Апрель","Май","Июнь","Июль","Август","Сентябрь","Октябрь","Ноябрь","Декабрь")</f>
        <v/>
      </c>
      <c r="K2066">
        <f>DAY($F2066)</f>
        <v/>
      </c>
      <c r="L2066">
        <f>IF(MOD($A2066,10)&lt;7,"ФО_01_Крупный","ФО_"&amp;TEXT(MOD($A2066,8)+1,"00"))</f>
        <v/>
      </c>
      <c r="M2066">
        <f>IF($AB2066="Да","Регион_001_Крупный","Регион_"&amp;TEXT(MOD(QUOTIENT($A2066-1,20),180)+1,"000"))</f>
        <v/>
      </c>
      <c r="N2066">
        <f>IF($AB2066="Да","Город_"&amp;TEXT(MOD($A2066-1,250)+1,"0000"),"Город_"&amp;TEXT(MOD($A2066-1,3000)+1,"0000"))</f>
        <v/>
      </c>
      <c r="O2066">
        <f>IF($AB2066="Да","Холдинг_Крупный","Холдинг_"&amp;TEXT(MOD(QUOTIENT($A2066-1,10000),20)+1,"00"))</f>
        <v/>
      </c>
      <c r="P2066">
        <f>IF($AB2066="Да","Организация_Крупная","Организация_"&amp;TEXT(MOD(QUOTIENT($A2066-1,500),600)+1,"000"))</f>
        <v/>
      </c>
      <c r="Q2066">
        <f>"Отдел_"&amp;TEXT(MOD(QUOTIENT($A2066-1,50),100)+1,"000")</f>
        <v/>
      </c>
      <c r="R2066">
        <f>IF($AB2066="Да","Группа_Крупная","Группа_"&amp;TEXT(MOD(QUOTIENT($A2066-1,5000),30)+1,"00"))</f>
        <v/>
      </c>
      <c r="S2066">
        <f>IF($AB2066="Да","Категория_Крупная","Категория_"&amp;TEXT(MOD(QUOTIENT($A2066-1,500),120)+1,"000"))</f>
        <v/>
      </c>
      <c r="T2066">
        <f>IF($AB2066="Да","Подкатегория_Крупная","Подкатегория_"&amp;TEXT(MOD(QUOTIENT($A2066-1,50),300)+1,"000"))</f>
        <v/>
      </c>
      <c r="U2066">
        <f>"SKU_"&amp;TEXT($A2066,"0000000")</f>
        <v/>
      </c>
      <c r="V2066">
        <f>CHOOSE(MOD($A2066-1,4)+1,"Enterprise","SMB","Госсектор","Розница")</f>
        <v/>
      </c>
      <c r="W2066">
        <f>"Клиент_"&amp;TEXT(MOD($A2066-1,20000)+1,"00000")</f>
        <v/>
      </c>
      <c r="X2066">
        <f>CHOOSE(MOD($A2066-1,5)+1,"Портал","API","Импорт","Ручной ввод","Интеграция")</f>
        <v/>
      </c>
      <c r="Y2066" s="8">
        <f>ROUND(1000+MOD($A2066*37,90000)+IF($AB2066="Да",5000,0),2)</f>
        <v/>
      </c>
      <c r="Z2066">
        <f>1+MOD($A2066,20)</f>
        <v/>
      </c>
      <c r="AA2066" s="8">
        <f>ROUND($Y2066*(0.08+MOD($A2066,17)/100),2)</f>
        <v/>
      </c>
      <c r="AB2066">
        <f>IF(MOD($A2066,10)&lt;7,"Да","Нет")</f>
        <v/>
      </c>
      <c r="AC2066">
        <f>$R2066&amp;" / "&amp;$S2066&amp;" / "&amp;$T2066</f>
        <v/>
      </c>
      <c r="AD2066">
        <f>1</f>
        <v/>
      </c>
      <c r="AE2066">
        <f>IF($A2066&lt;=Settings!$B$4,"до 100",IF($A2066&lt;=Settings!$B$5,"до 10 000",IF($A2066&lt;=Settings!$B$6,"до 100 000","100 000+")))</f>
        <v/>
      </c>
    </row>
    <row r="2067">
      <c r="A2067">
        <f>ROW()-1</f>
        <v/>
      </c>
      <c r="B2067">
        <f>IF($A2067&lt;=Settings!$B$4,"small_control",IF($A2067&lt;=Settings!$B$5,"medium_10k",IF($A2067&lt;=Settings!$B$6,"large_100k","extreme_1m")))</f>
        <v/>
      </c>
      <c r="C2067">
        <f>"ORD-"&amp;TEXT(QUOTIENT($A2067-1,3)+1,"0000000")</f>
        <v/>
      </c>
      <c r="D2067">
        <f>"LINE-"&amp;TEXT($A2067,"0000000")</f>
        <v/>
      </c>
      <c r="E2067" s="7">
        <f>Settings!$B$2+$A2067-1</f>
        <v/>
      </c>
      <c r="F2067" s="7">
        <f>Settings!$B$2+MOD($A2067-1,Settings!$B$7)</f>
        <v/>
      </c>
      <c r="G2067">
        <f>YEAR($F2067)</f>
        <v/>
      </c>
      <c r="H2067">
        <f>"Q"&amp;ROUNDUP(MONTH($F2067)/3,0)</f>
        <v/>
      </c>
      <c r="I2067">
        <f>MONTH($F2067)</f>
        <v/>
      </c>
      <c r="J2067">
        <f>CHOOSE(MONTH($F2067),"Январь","Февраль","Март","Апрель","Май","Июнь","Июль","Август","Сентябрь","Октябрь","Ноябрь","Декабрь")</f>
        <v/>
      </c>
      <c r="K2067">
        <f>DAY($F2067)</f>
        <v/>
      </c>
      <c r="L2067">
        <f>IF(MOD($A2067,10)&lt;7,"ФО_01_Крупный","ФО_"&amp;TEXT(MOD($A2067,8)+1,"00"))</f>
        <v/>
      </c>
      <c r="M2067">
        <f>IF($AB2067="Да","Регион_001_Крупный","Регион_"&amp;TEXT(MOD(QUOTIENT($A2067-1,20),180)+1,"000"))</f>
        <v/>
      </c>
      <c r="N2067">
        <f>IF($AB2067="Да","Город_"&amp;TEXT(MOD($A2067-1,250)+1,"0000"),"Город_"&amp;TEXT(MOD($A2067-1,3000)+1,"0000"))</f>
        <v/>
      </c>
      <c r="O2067">
        <f>IF($AB2067="Да","Холдинг_Крупный","Холдинг_"&amp;TEXT(MOD(QUOTIENT($A2067-1,10000),20)+1,"00"))</f>
        <v/>
      </c>
      <c r="P2067">
        <f>IF($AB2067="Да","Организация_Крупная","Организация_"&amp;TEXT(MOD(QUOTIENT($A2067-1,500),600)+1,"000"))</f>
        <v/>
      </c>
      <c r="Q2067">
        <f>"Отдел_"&amp;TEXT(MOD(QUOTIENT($A2067-1,50),100)+1,"000")</f>
        <v/>
      </c>
      <c r="R2067">
        <f>IF($AB2067="Да","Группа_Крупная","Группа_"&amp;TEXT(MOD(QUOTIENT($A2067-1,5000),30)+1,"00"))</f>
        <v/>
      </c>
      <c r="S2067">
        <f>IF($AB2067="Да","Категория_Крупная","Категория_"&amp;TEXT(MOD(QUOTIENT($A2067-1,500),120)+1,"000"))</f>
        <v/>
      </c>
      <c r="T2067">
        <f>IF($AB2067="Да","Подкатегория_Крупная","Подкатегория_"&amp;TEXT(MOD(QUOTIENT($A2067-1,50),300)+1,"000"))</f>
        <v/>
      </c>
      <c r="U2067">
        <f>"SKU_"&amp;TEXT($A2067,"0000000")</f>
        <v/>
      </c>
      <c r="V2067">
        <f>CHOOSE(MOD($A2067-1,4)+1,"Enterprise","SMB","Госсектор","Розница")</f>
        <v/>
      </c>
      <c r="W2067">
        <f>"Клиент_"&amp;TEXT(MOD($A2067-1,20000)+1,"00000")</f>
        <v/>
      </c>
      <c r="X2067">
        <f>CHOOSE(MOD($A2067-1,5)+1,"Портал","API","Импорт","Ручной ввод","Интеграция")</f>
        <v/>
      </c>
      <c r="Y2067" s="8">
        <f>ROUND(1000+MOD($A2067*37,90000)+IF($AB2067="Да",5000,0),2)</f>
        <v/>
      </c>
      <c r="Z2067">
        <f>1+MOD($A2067,20)</f>
        <v/>
      </c>
      <c r="AA2067" s="8">
        <f>ROUND($Y2067*(0.08+MOD($A2067,17)/100),2)</f>
        <v/>
      </c>
      <c r="AB2067">
        <f>IF(MOD($A2067,10)&lt;7,"Да","Нет")</f>
        <v/>
      </c>
      <c r="AC2067">
        <f>$R2067&amp;" / "&amp;$S2067&amp;" / "&amp;$T2067</f>
        <v/>
      </c>
      <c r="AD2067">
        <f>1</f>
        <v/>
      </c>
      <c r="AE2067">
        <f>IF($A2067&lt;=Settings!$B$4,"до 100",IF($A2067&lt;=Settings!$B$5,"до 10 000",IF($A2067&lt;=Settings!$B$6,"до 100 000","100 000+")))</f>
        <v/>
      </c>
    </row>
    <row r="2068">
      <c r="A2068">
        <f>ROW()-1</f>
        <v/>
      </c>
      <c r="B2068">
        <f>IF($A2068&lt;=Settings!$B$4,"small_control",IF($A2068&lt;=Settings!$B$5,"medium_10k",IF($A2068&lt;=Settings!$B$6,"large_100k","extreme_1m")))</f>
        <v/>
      </c>
      <c r="C2068">
        <f>"ORD-"&amp;TEXT(QUOTIENT($A2068-1,3)+1,"0000000")</f>
        <v/>
      </c>
      <c r="D2068">
        <f>"LINE-"&amp;TEXT($A2068,"0000000")</f>
        <v/>
      </c>
      <c r="E2068" s="7">
        <f>Settings!$B$2+$A2068-1</f>
        <v/>
      </c>
      <c r="F2068" s="7">
        <f>Settings!$B$2+MOD($A2068-1,Settings!$B$7)</f>
        <v/>
      </c>
      <c r="G2068">
        <f>YEAR($F2068)</f>
        <v/>
      </c>
      <c r="H2068">
        <f>"Q"&amp;ROUNDUP(MONTH($F2068)/3,0)</f>
        <v/>
      </c>
      <c r="I2068">
        <f>MONTH($F2068)</f>
        <v/>
      </c>
      <c r="J2068">
        <f>CHOOSE(MONTH($F2068),"Январь","Февраль","Март","Апрель","Май","Июнь","Июль","Август","Сентябрь","Октябрь","Ноябрь","Декабрь")</f>
        <v/>
      </c>
      <c r="K2068">
        <f>DAY($F2068)</f>
        <v/>
      </c>
      <c r="L2068">
        <f>IF(MOD($A2068,10)&lt;7,"ФО_01_Крупный","ФО_"&amp;TEXT(MOD($A2068,8)+1,"00"))</f>
        <v/>
      </c>
      <c r="M2068">
        <f>IF($AB2068="Да","Регион_001_Крупный","Регион_"&amp;TEXT(MOD(QUOTIENT($A2068-1,20),180)+1,"000"))</f>
        <v/>
      </c>
      <c r="N2068">
        <f>IF($AB2068="Да","Город_"&amp;TEXT(MOD($A2068-1,250)+1,"0000"),"Город_"&amp;TEXT(MOD($A2068-1,3000)+1,"0000"))</f>
        <v/>
      </c>
      <c r="O2068">
        <f>IF($AB2068="Да","Холдинг_Крупный","Холдинг_"&amp;TEXT(MOD(QUOTIENT($A2068-1,10000),20)+1,"00"))</f>
        <v/>
      </c>
      <c r="P2068">
        <f>IF($AB2068="Да","Организация_Крупная","Организация_"&amp;TEXT(MOD(QUOTIENT($A2068-1,500),600)+1,"000"))</f>
        <v/>
      </c>
      <c r="Q2068">
        <f>"Отдел_"&amp;TEXT(MOD(QUOTIENT($A2068-1,50),100)+1,"000")</f>
        <v/>
      </c>
      <c r="R2068">
        <f>IF($AB2068="Да","Группа_Крупная","Группа_"&amp;TEXT(MOD(QUOTIENT($A2068-1,5000),30)+1,"00"))</f>
        <v/>
      </c>
      <c r="S2068">
        <f>IF($AB2068="Да","Категория_Крупная","Категория_"&amp;TEXT(MOD(QUOTIENT($A2068-1,500),120)+1,"000"))</f>
        <v/>
      </c>
      <c r="T2068">
        <f>IF($AB2068="Да","Подкатегория_Крупная","Подкатегория_"&amp;TEXT(MOD(QUOTIENT($A2068-1,50),300)+1,"000"))</f>
        <v/>
      </c>
      <c r="U2068">
        <f>"SKU_"&amp;TEXT($A2068,"0000000")</f>
        <v/>
      </c>
      <c r="V2068">
        <f>CHOOSE(MOD($A2068-1,4)+1,"Enterprise","SMB","Госсектор","Розница")</f>
        <v/>
      </c>
      <c r="W2068">
        <f>"Клиент_"&amp;TEXT(MOD($A2068-1,20000)+1,"00000")</f>
        <v/>
      </c>
      <c r="X2068">
        <f>CHOOSE(MOD($A2068-1,5)+1,"Портал","API","Импорт","Ручной ввод","Интеграция")</f>
        <v/>
      </c>
      <c r="Y2068" s="8">
        <f>ROUND(1000+MOD($A2068*37,90000)+IF($AB2068="Да",5000,0),2)</f>
        <v/>
      </c>
      <c r="Z2068">
        <f>1+MOD($A2068,20)</f>
        <v/>
      </c>
      <c r="AA2068" s="8">
        <f>ROUND($Y2068*(0.08+MOD($A2068,17)/100),2)</f>
        <v/>
      </c>
      <c r="AB2068">
        <f>IF(MOD($A2068,10)&lt;7,"Да","Нет")</f>
        <v/>
      </c>
      <c r="AC2068">
        <f>$R2068&amp;" / "&amp;$S2068&amp;" / "&amp;$T2068</f>
        <v/>
      </c>
      <c r="AD2068">
        <f>1</f>
        <v/>
      </c>
      <c r="AE2068">
        <f>IF($A2068&lt;=Settings!$B$4,"до 100",IF($A2068&lt;=Settings!$B$5,"до 10 000",IF($A2068&lt;=Settings!$B$6,"до 100 000","100 000+")))</f>
        <v/>
      </c>
    </row>
    <row r="2069">
      <c r="A2069">
        <f>ROW()-1</f>
        <v/>
      </c>
      <c r="B2069">
        <f>IF($A2069&lt;=Settings!$B$4,"small_control",IF($A2069&lt;=Settings!$B$5,"medium_10k",IF($A2069&lt;=Settings!$B$6,"large_100k","extreme_1m")))</f>
        <v/>
      </c>
      <c r="C2069">
        <f>"ORD-"&amp;TEXT(QUOTIENT($A2069-1,3)+1,"0000000")</f>
        <v/>
      </c>
      <c r="D2069">
        <f>"LINE-"&amp;TEXT($A2069,"0000000")</f>
        <v/>
      </c>
      <c r="E2069" s="7">
        <f>Settings!$B$2+$A2069-1</f>
        <v/>
      </c>
      <c r="F2069" s="7">
        <f>Settings!$B$2+MOD($A2069-1,Settings!$B$7)</f>
        <v/>
      </c>
      <c r="G2069">
        <f>YEAR($F2069)</f>
        <v/>
      </c>
      <c r="H2069">
        <f>"Q"&amp;ROUNDUP(MONTH($F2069)/3,0)</f>
        <v/>
      </c>
      <c r="I2069">
        <f>MONTH($F2069)</f>
        <v/>
      </c>
      <c r="J2069">
        <f>CHOOSE(MONTH($F2069),"Январь","Февраль","Март","Апрель","Май","Июнь","Июль","Август","Сентябрь","Октябрь","Ноябрь","Декабрь")</f>
        <v/>
      </c>
      <c r="K2069">
        <f>DAY($F2069)</f>
        <v/>
      </c>
      <c r="L2069">
        <f>IF(MOD($A2069,10)&lt;7,"ФО_01_Крупный","ФО_"&amp;TEXT(MOD($A2069,8)+1,"00"))</f>
        <v/>
      </c>
      <c r="M2069">
        <f>IF($AB2069="Да","Регион_001_Крупный","Регион_"&amp;TEXT(MOD(QUOTIENT($A2069-1,20),180)+1,"000"))</f>
        <v/>
      </c>
      <c r="N2069">
        <f>IF($AB2069="Да","Город_"&amp;TEXT(MOD($A2069-1,250)+1,"0000"),"Город_"&amp;TEXT(MOD($A2069-1,3000)+1,"0000"))</f>
        <v/>
      </c>
      <c r="O2069">
        <f>IF($AB2069="Да","Холдинг_Крупный","Холдинг_"&amp;TEXT(MOD(QUOTIENT($A2069-1,10000),20)+1,"00"))</f>
        <v/>
      </c>
      <c r="P2069">
        <f>IF($AB2069="Да","Организация_Крупная","Организация_"&amp;TEXT(MOD(QUOTIENT($A2069-1,500),600)+1,"000"))</f>
        <v/>
      </c>
      <c r="Q2069">
        <f>"Отдел_"&amp;TEXT(MOD(QUOTIENT($A2069-1,50),100)+1,"000")</f>
        <v/>
      </c>
      <c r="R2069">
        <f>IF($AB2069="Да","Группа_Крупная","Группа_"&amp;TEXT(MOD(QUOTIENT($A2069-1,5000),30)+1,"00"))</f>
        <v/>
      </c>
      <c r="S2069">
        <f>IF($AB2069="Да","Категория_Крупная","Категория_"&amp;TEXT(MOD(QUOTIENT($A2069-1,500),120)+1,"000"))</f>
        <v/>
      </c>
      <c r="T2069">
        <f>IF($AB2069="Да","Подкатегория_Крупная","Подкатегория_"&amp;TEXT(MOD(QUOTIENT($A2069-1,50),300)+1,"000"))</f>
        <v/>
      </c>
      <c r="U2069">
        <f>"SKU_"&amp;TEXT($A2069,"0000000")</f>
        <v/>
      </c>
      <c r="V2069">
        <f>CHOOSE(MOD($A2069-1,4)+1,"Enterprise","SMB","Госсектор","Розница")</f>
        <v/>
      </c>
      <c r="W2069">
        <f>"Клиент_"&amp;TEXT(MOD($A2069-1,20000)+1,"00000")</f>
        <v/>
      </c>
      <c r="X2069">
        <f>CHOOSE(MOD($A2069-1,5)+1,"Портал","API","Импорт","Ручной ввод","Интеграция")</f>
        <v/>
      </c>
      <c r="Y2069" s="8">
        <f>ROUND(1000+MOD($A2069*37,90000)+IF($AB2069="Да",5000,0),2)</f>
        <v/>
      </c>
      <c r="Z2069">
        <f>1+MOD($A2069,20)</f>
        <v/>
      </c>
      <c r="AA2069" s="8">
        <f>ROUND($Y2069*(0.08+MOD($A2069,17)/100),2)</f>
        <v/>
      </c>
      <c r="AB2069">
        <f>IF(MOD($A2069,10)&lt;7,"Да","Нет")</f>
        <v/>
      </c>
      <c r="AC2069">
        <f>$R2069&amp;" / "&amp;$S2069&amp;" / "&amp;$T2069</f>
        <v/>
      </c>
      <c r="AD2069">
        <f>1</f>
        <v/>
      </c>
      <c r="AE2069">
        <f>IF($A2069&lt;=Settings!$B$4,"до 100",IF($A2069&lt;=Settings!$B$5,"до 10 000",IF($A2069&lt;=Settings!$B$6,"до 100 000","100 000+")))</f>
        <v/>
      </c>
    </row>
    <row r="2070">
      <c r="A2070">
        <f>ROW()-1</f>
        <v/>
      </c>
      <c r="B2070">
        <f>IF($A2070&lt;=Settings!$B$4,"small_control",IF($A2070&lt;=Settings!$B$5,"medium_10k",IF($A2070&lt;=Settings!$B$6,"large_100k","extreme_1m")))</f>
        <v/>
      </c>
      <c r="C2070">
        <f>"ORD-"&amp;TEXT(QUOTIENT($A2070-1,3)+1,"0000000")</f>
        <v/>
      </c>
      <c r="D2070">
        <f>"LINE-"&amp;TEXT($A2070,"0000000")</f>
        <v/>
      </c>
      <c r="E2070" s="7">
        <f>Settings!$B$2+$A2070-1</f>
        <v/>
      </c>
      <c r="F2070" s="7">
        <f>Settings!$B$2+MOD($A2070-1,Settings!$B$7)</f>
        <v/>
      </c>
      <c r="G2070">
        <f>YEAR($F2070)</f>
        <v/>
      </c>
      <c r="H2070">
        <f>"Q"&amp;ROUNDUP(MONTH($F2070)/3,0)</f>
        <v/>
      </c>
      <c r="I2070">
        <f>MONTH($F2070)</f>
        <v/>
      </c>
      <c r="J2070">
        <f>CHOOSE(MONTH($F2070),"Январь","Февраль","Март","Апрель","Май","Июнь","Июль","Август","Сентябрь","Октябрь","Ноябрь","Декабрь")</f>
        <v/>
      </c>
      <c r="K2070">
        <f>DAY($F2070)</f>
        <v/>
      </c>
      <c r="L2070">
        <f>IF(MOD($A2070,10)&lt;7,"ФО_01_Крупный","ФО_"&amp;TEXT(MOD($A2070,8)+1,"00"))</f>
        <v/>
      </c>
      <c r="M2070">
        <f>IF($AB2070="Да","Регион_001_Крупный","Регион_"&amp;TEXT(MOD(QUOTIENT($A2070-1,20),180)+1,"000"))</f>
        <v/>
      </c>
      <c r="N2070">
        <f>IF($AB2070="Да","Город_"&amp;TEXT(MOD($A2070-1,250)+1,"0000"),"Город_"&amp;TEXT(MOD($A2070-1,3000)+1,"0000"))</f>
        <v/>
      </c>
      <c r="O2070">
        <f>IF($AB2070="Да","Холдинг_Крупный","Холдинг_"&amp;TEXT(MOD(QUOTIENT($A2070-1,10000),20)+1,"00"))</f>
        <v/>
      </c>
      <c r="P2070">
        <f>IF($AB2070="Да","Организация_Крупная","Организация_"&amp;TEXT(MOD(QUOTIENT($A2070-1,500),600)+1,"000"))</f>
        <v/>
      </c>
      <c r="Q2070">
        <f>"Отдел_"&amp;TEXT(MOD(QUOTIENT($A2070-1,50),100)+1,"000")</f>
        <v/>
      </c>
      <c r="R2070">
        <f>IF($AB2070="Да","Группа_Крупная","Группа_"&amp;TEXT(MOD(QUOTIENT($A2070-1,5000),30)+1,"00"))</f>
        <v/>
      </c>
      <c r="S2070">
        <f>IF($AB2070="Да","Категория_Крупная","Категория_"&amp;TEXT(MOD(QUOTIENT($A2070-1,500),120)+1,"000"))</f>
        <v/>
      </c>
      <c r="T2070">
        <f>IF($AB2070="Да","Подкатегория_Крупная","Подкатегория_"&amp;TEXT(MOD(QUOTIENT($A2070-1,50),300)+1,"000"))</f>
        <v/>
      </c>
      <c r="U2070">
        <f>"SKU_"&amp;TEXT($A2070,"0000000")</f>
        <v/>
      </c>
      <c r="V2070">
        <f>CHOOSE(MOD($A2070-1,4)+1,"Enterprise","SMB","Госсектор","Розница")</f>
        <v/>
      </c>
      <c r="W2070">
        <f>"Клиент_"&amp;TEXT(MOD($A2070-1,20000)+1,"00000")</f>
        <v/>
      </c>
      <c r="X2070">
        <f>CHOOSE(MOD($A2070-1,5)+1,"Портал","API","Импорт","Ручной ввод","Интеграция")</f>
        <v/>
      </c>
      <c r="Y2070" s="8">
        <f>ROUND(1000+MOD($A2070*37,90000)+IF($AB2070="Да",5000,0),2)</f>
        <v/>
      </c>
      <c r="Z2070">
        <f>1+MOD($A2070,20)</f>
        <v/>
      </c>
      <c r="AA2070" s="8">
        <f>ROUND($Y2070*(0.08+MOD($A2070,17)/100),2)</f>
        <v/>
      </c>
      <c r="AB2070">
        <f>IF(MOD($A2070,10)&lt;7,"Да","Нет")</f>
        <v/>
      </c>
      <c r="AC2070">
        <f>$R2070&amp;" / "&amp;$S2070&amp;" / "&amp;$T2070</f>
        <v/>
      </c>
      <c r="AD2070">
        <f>1</f>
        <v/>
      </c>
      <c r="AE2070">
        <f>IF($A2070&lt;=Settings!$B$4,"до 100",IF($A2070&lt;=Settings!$B$5,"до 10 000",IF($A2070&lt;=Settings!$B$6,"до 100 000","100 000+")))</f>
        <v/>
      </c>
    </row>
    <row r="2071">
      <c r="A2071">
        <f>ROW()-1</f>
        <v/>
      </c>
      <c r="B2071">
        <f>IF($A2071&lt;=Settings!$B$4,"small_control",IF($A2071&lt;=Settings!$B$5,"medium_10k",IF($A2071&lt;=Settings!$B$6,"large_100k","extreme_1m")))</f>
        <v/>
      </c>
      <c r="C2071">
        <f>"ORD-"&amp;TEXT(QUOTIENT($A2071-1,3)+1,"0000000")</f>
        <v/>
      </c>
      <c r="D2071">
        <f>"LINE-"&amp;TEXT($A2071,"0000000")</f>
        <v/>
      </c>
      <c r="E2071" s="7">
        <f>Settings!$B$2+$A2071-1</f>
        <v/>
      </c>
      <c r="F2071" s="7">
        <f>Settings!$B$2+MOD($A2071-1,Settings!$B$7)</f>
        <v/>
      </c>
      <c r="G2071">
        <f>YEAR($F2071)</f>
        <v/>
      </c>
      <c r="H2071">
        <f>"Q"&amp;ROUNDUP(MONTH($F2071)/3,0)</f>
        <v/>
      </c>
      <c r="I2071">
        <f>MONTH($F2071)</f>
        <v/>
      </c>
      <c r="J2071">
        <f>CHOOSE(MONTH($F2071),"Январь","Февраль","Март","Апрель","Май","Июнь","Июль","Август","Сентябрь","Октябрь","Ноябрь","Декабрь")</f>
        <v/>
      </c>
      <c r="K2071">
        <f>DAY($F2071)</f>
        <v/>
      </c>
      <c r="L2071">
        <f>IF(MOD($A2071,10)&lt;7,"ФО_01_Крупный","ФО_"&amp;TEXT(MOD($A2071,8)+1,"00"))</f>
        <v/>
      </c>
      <c r="M2071">
        <f>IF($AB2071="Да","Регион_001_Крупный","Регион_"&amp;TEXT(MOD(QUOTIENT($A2071-1,20),180)+1,"000"))</f>
        <v/>
      </c>
      <c r="N2071">
        <f>IF($AB2071="Да","Город_"&amp;TEXT(MOD($A2071-1,250)+1,"0000"),"Город_"&amp;TEXT(MOD($A2071-1,3000)+1,"0000"))</f>
        <v/>
      </c>
      <c r="O2071">
        <f>IF($AB2071="Да","Холдинг_Крупный","Холдинг_"&amp;TEXT(MOD(QUOTIENT($A2071-1,10000),20)+1,"00"))</f>
        <v/>
      </c>
      <c r="P2071">
        <f>IF($AB2071="Да","Организация_Крупная","Организация_"&amp;TEXT(MOD(QUOTIENT($A2071-1,500),600)+1,"000"))</f>
        <v/>
      </c>
      <c r="Q2071">
        <f>"Отдел_"&amp;TEXT(MOD(QUOTIENT($A2071-1,50),100)+1,"000")</f>
        <v/>
      </c>
      <c r="R2071">
        <f>IF($AB2071="Да","Группа_Крупная","Группа_"&amp;TEXT(MOD(QUOTIENT($A2071-1,5000),30)+1,"00"))</f>
        <v/>
      </c>
      <c r="S2071">
        <f>IF($AB2071="Да","Категория_Крупная","Категория_"&amp;TEXT(MOD(QUOTIENT($A2071-1,500),120)+1,"000"))</f>
        <v/>
      </c>
      <c r="T2071">
        <f>IF($AB2071="Да","Подкатегория_Крупная","Подкатегория_"&amp;TEXT(MOD(QUOTIENT($A2071-1,50),300)+1,"000"))</f>
        <v/>
      </c>
      <c r="U2071">
        <f>"SKU_"&amp;TEXT($A2071,"0000000")</f>
        <v/>
      </c>
      <c r="V2071">
        <f>CHOOSE(MOD($A2071-1,4)+1,"Enterprise","SMB","Госсектор","Розница")</f>
        <v/>
      </c>
      <c r="W2071">
        <f>"Клиент_"&amp;TEXT(MOD($A2071-1,20000)+1,"00000")</f>
        <v/>
      </c>
      <c r="X2071">
        <f>CHOOSE(MOD($A2071-1,5)+1,"Портал","API","Импорт","Ручной ввод","Интеграция")</f>
        <v/>
      </c>
      <c r="Y2071" s="8">
        <f>ROUND(1000+MOD($A2071*37,90000)+IF($AB2071="Да",5000,0),2)</f>
        <v/>
      </c>
      <c r="Z2071">
        <f>1+MOD($A2071,20)</f>
        <v/>
      </c>
      <c r="AA2071" s="8">
        <f>ROUND($Y2071*(0.08+MOD($A2071,17)/100),2)</f>
        <v/>
      </c>
      <c r="AB2071">
        <f>IF(MOD($A2071,10)&lt;7,"Да","Нет")</f>
        <v/>
      </c>
      <c r="AC2071">
        <f>$R2071&amp;" / "&amp;$S2071&amp;" / "&amp;$T2071</f>
        <v/>
      </c>
      <c r="AD2071">
        <f>1</f>
        <v/>
      </c>
      <c r="AE2071">
        <f>IF($A2071&lt;=Settings!$B$4,"до 100",IF($A2071&lt;=Settings!$B$5,"до 10 000",IF($A2071&lt;=Settings!$B$6,"до 100 000","100 000+")))</f>
        <v/>
      </c>
    </row>
    <row r="2072">
      <c r="A2072">
        <f>ROW()-1</f>
        <v/>
      </c>
      <c r="B2072">
        <f>IF($A2072&lt;=Settings!$B$4,"small_control",IF($A2072&lt;=Settings!$B$5,"medium_10k",IF($A2072&lt;=Settings!$B$6,"large_100k","extreme_1m")))</f>
        <v/>
      </c>
      <c r="C2072">
        <f>"ORD-"&amp;TEXT(QUOTIENT($A2072-1,3)+1,"0000000")</f>
        <v/>
      </c>
      <c r="D2072">
        <f>"LINE-"&amp;TEXT($A2072,"0000000")</f>
        <v/>
      </c>
      <c r="E2072" s="7">
        <f>Settings!$B$2+$A2072-1</f>
        <v/>
      </c>
      <c r="F2072" s="7">
        <f>Settings!$B$2+MOD($A2072-1,Settings!$B$7)</f>
        <v/>
      </c>
      <c r="G2072">
        <f>YEAR($F2072)</f>
        <v/>
      </c>
      <c r="H2072">
        <f>"Q"&amp;ROUNDUP(MONTH($F2072)/3,0)</f>
        <v/>
      </c>
      <c r="I2072">
        <f>MONTH($F2072)</f>
        <v/>
      </c>
      <c r="J2072">
        <f>CHOOSE(MONTH($F2072),"Январь","Февраль","Март","Апрель","Май","Июнь","Июль","Август","Сентябрь","Октябрь","Ноябрь","Декабрь")</f>
        <v/>
      </c>
      <c r="K2072">
        <f>DAY($F2072)</f>
        <v/>
      </c>
      <c r="L2072">
        <f>IF(MOD($A2072,10)&lt;7,"ФО_01_Крупный","ФО_"&amp;TEXT(MOD($A2072,8)+1,"00"))</f>
        <v/>
      </c>
      <c r="M2072">
        <f>IF($AB2072="Да","Регион_001_Крупный","Регион_"&amp;TEXT(MOD(QUOTIENT($A2072-1,20),180)+1,"000"))</f>
        <v/>
      </c>
      <c r="N2072">
        <f>IF($AB2072="Да","Город_"&amp;TEXT(MOD($A2072-1,250)+1,"0000"),"Город_"&amp;TEXT(MOD($A2072-1,3000)+1,"0000"))</f>
        <v/>
      </c>
      <c r="O2072">
        <f>IF($AB2072="Да","Холдинг_Крупный","Холдинг_"&amp;TEXT(MOD(QUOTIENT($A2072-1,10000),20)+1,"00"))</f>
        <v/>
      </c>
      <c r="P2072">
        <f>IF($AB2072="Да","Организация_Крупная","Организация_"&amp;TEXT(MOD(QUOTIENT($A2072-1,500),600)+1,"000"))</f>
        <v/>
      </c>
      <c r="Q2072">
        <f>"Отдел_"&amp;TEXT(MOD(QUOTIENT($A2072-1,50),100)+1,"000")</f>
        <v/>
      </c>
      <c r="R2072">
        <f>IF($AB2072="Да","Группа_Крупная","Группа_"&amp;TEXT(MOD(QUOTIENT($A2072-1,5000),30)+1,"00"))</f>
        <v/>
      </c>
      <c r="S2072">
        <f>IF($AB2072="Да","Категория_Крупная","Категория_"&amp;TEXT(MOD(QUOTIENT($A2072-1,500),120)+1,"000"))</f>
        <v/>
      </c>
      <c r="T2072">
        <f>IF($AB2072="Да","Подкатегория_Крупная","Подкатегория_"&amp;TEXT(MOD(QUOTIENT($A2072-1,50),300)+1,"000"))</f>
        <v/>
      </c>
      <c r="U2072">
        <f>"SKU_"&amp;TEXT($A2072,"0000000")</f>
        <v/>
      </c>
      <c r="V2072">
        <f>CHOOSE(MOD($A2072-1,4)+1,"Enterprise","SMB","Госсектор","Розница")</f>
        <v/>
      </c>
      <c r="W2072">
        <f>"Клиент_"&amp;TEXT(MOD($A2072-1,20000)+1,"00000")</f>
        <v/>
      </c>
      <c r="X2072">
        <f>CHOOSE(MOD($A2072-1,5)+1,"Портал","API","Импорт","Ручной ввод","Интеграция")</f>
        <v/>
      </c>
      <c r="Y2072" s="8">
        <f>ROUND(1000+MOD($A2072*37,90000)+IF($AB2072="Да",5000,0),2)</f>
        <v/>
      </c>
      <c r="Z2072">
        <f>1+MOD($A2072,20)</f>
        <v/>
      </c>
      <c r="AA2072" s="8">
        <f>ROUND($Y2072*(0.08+MOD($A2072,17)/100),2)</f>
        <v/>
      </c>
      <c r="AB2072">
        <f>IF(MOD($A2072,10)&lt;7,"Да","Нет")</f>
        <v/>
      </c>
      <c r="AC2072">
        <f>$R2072&amp;" / "&amp;$S2072&amp;" / "&amp;$T2072</f>
        <v/>
      </c>
      <c r="AD2072">
        <f>1</f>
        <v/>
      </c>
      <c r="AE2072">
        <f>IF($A2072&lt;=Settings!$B$4,"до 100",IF($A2072&lt;=Settings!$B$5,"до 10 000",IF($A2072&lt;=Settings!$B$6,"до 100 000","100 000+")))</f>
        <v/>
      </c>
    </row>
    <row r="2073">
      <c r="A2073">
        <f>ROW()-1</f>
        <v/>
      </c>
      <c r="B2073">
        <f>IF($A2073&lt;=Settings!$B$4,"small_control",IF($A2073&lt;=Settings!$B$5,"medium_10k",IF($A2073&lt;=Settings!$B$6,"large_100k","extreme_1m")))</f>
        <v/>
      </c>
      <c r="C2073">
        <f>"ORD-"&amp;TEXT(QUOTIENT($A2073-1,3)+1,"0000000")</f>
        <v/>
      </c>
      <c r="D2073">
        <f>"LINE-"&amp;TEXT($A2073,"0000000")</f>
        <v/>
      </c>
      <c r="E2073" s="7">
        <f>Settings!$B$2+$A2073-1</f>
        <v/>
      </c>
      <c r="F2073" s="7">
        <f>Settings!$B$2+MOD($A2073-1,Settings!$B$7)</f>
        <v/>
      </c>
      <c r="G2073">
        <f>YEAR($F2073)</f>
        <v/>
      </c>
      <c r="H2073">
        <f>"Q"&amp;ROUNDUP(MONTH($F2073)/3,0)</f>
        <v/>
      </c>
      <c r="I2073">
        <f>MONTH($F2073)</f>
        <v/>
      </c>
      <c r="J2073">
        <f>CHOOSE(MONTH($F2073),"Январь","Февраль","Март","Апрель","Май","Июнь","Июль","Август","Сентябрь","Октябрь","Ноябрь","Декабрь")</f>
        <v/>
      </c>
      <c r="K2073">
        <f>DAY($F2073)</f>
        <v/>
      </c>
      <c r="L2073">
        <f>IF(MOD($A2073,10)&lt;7,"ФО_01_Крупный","ФО_"&amp;TEXT(MOD($A2073,8)+1,"00"))</f>
        <v/>
      </c>
      <c r="M2073">
        <f>IF($AB2073="Да","Регион_001_Крупный","Регион_"&amp;TEXT(MOD(QUOTIENT($A2073-1,20),180)+1,"000"))</f>
        <v/>
      </c>
      <c r="N2073">
        <f>IF($AB2073="Да","Город_"&amp;TEXT(MOD($A2073-1,250)+1,"0000"),"Город_"&amp;TEXT(MOD($A2073-1,3000)+1,"0000"))</f>
        <v/>
      </c>
      <c r="O2073">
        <f>IF($AB2073="Да","Холдинг_Крупный","Холдинг_"&amp;TEXT(MOD(QUOTIENT($A2073-1,10000),20)+1,"00"))</f>
        <v/>
      </c>
      <c r="P2073">
        <f>IF($AB2073="Да","Организация_Крупная","Организация_"&amp;TEXT(MOD(QUOTIENT($A2073-1,500),600)+1,"000"))</f>
        <v/>
      </c>
      <c r="Q2073">
        <f>"Отдел_"&amp;TEXT(MOD(QUOTIENT($A2073-1,50),100)+1,"000")</f>
        <v/>
      </c>
      <c r="R2073">
        <f>IF($AB2073="Да","Группа_Крупная","Группа_"&amp;TEXT(MOD(QUOTIENT($A2073-1,5000),30)+1,"00"))</f>
        <v/>
      </c>
      <c r="S2073">
        <f>IF($AB2073="Да","Категория_Крупная","Категория_"&amp;TEXT(MOD(QUOTIENT($A2073-1,500),120)+1,"000"))</f>
        <v/>
      </c>
      <c r="T2073">
        <f>IF($AB2073="Да","Подкатегория_Крупная","Подкатегория_"&amp;TEXT(MOD(QUOTIENT($A2073-1,50),300)+1,"000"))</f>
        <v/>
      </c>
      <c r="U2073">
        <f>"SKU_"&amp;TEXT($A2073,"0000000")</f>
        <v/>
      </c>
      <c r="V2073">
        <f>CHOOSE(MOD($A2073-1,4)+1,"Enterprise","SMB","Госсектор","Розница")</f>
        <v/>
      </c>
      <c r="W2073">
        <f>"Клиент_"&amp;TEXT(MOD($A2073-1,20000)+1,"00000")</f>
        <v/>
      </c>
      <c r="X2073">
        <f>CHOOSE(MOD($A2073-1,5)+1,"Портал","API","Импорт","Ручной ввод","Интеграция")</f>
        <v/>
      </c>
      <c r="Y2073" s="8">
        <f>ROUND(1000+MOD($A2073*37,90000)+IF($AB2073="Да",5000,0),2)</f>
        <v/>
      </c>
      <c r="Z2073">
        <f>1+MOD($A2073,20)</f>
        <v/>
      </c>
      <c r="AA2073" s="8">
        <f>ROUND($Y2073*(0.08+MOD($A2073,17)/100),2)</f>
        <v/>
      </c>
      <c r="AB2073">
        <f>IF(MOD($A2073,10)&lt;7,"Да","Нет")</f>
        <v/>
      </c>
      <c r="AC2073">
        <f>$R2073&amp;" / "&amp;$S2073&amp;" / "&amp;$T2073</f>
        <v/>
      </c>
      <c r="AD2073">
        <f>1</f>
        <v/>
      </c>
      <c r="AE2073">
        <f>IF($A2073&lt;=Settings!$B$4,"до 100",IF($A2073&lt;=Settings!$B$5,"до 10 000",IF($A2073&lt;=Settings!$B$6,"до 100 000","100 000+")))</f>
        <v/>
      </c>
    </row>
    <row r="2074">
      <c r="A2074">
        <f>ROW()-1</f>
        <v/>
      </c>
      <c r="B2074">
        <f>IF($A2074&lt;=Settings!$B$4,"small_control",IF($A2074&lt;=Settings!$B$5,"medium_10k",IF($A2074&lt;=Settings!$B$6,"large_100k","extreme_1m")))</f>
        <v/>
      </c>
      <c r="C2074">
        <f>"ORD-"&amp;TEXT(QUOTIENT($A2074-1,3)+1,"0000000")</f>
        <v/>
      </c>
      <c r="D2074">
        <f>"LINE-"&amp;TEXT($A2074,"0000000")</f>
        <v/>
      </c>
      <c r="E2074" s="7">
        <f>Settings!$B$2+$A2074-1</f>
        <v/>
      </c>
      <c r="F2074" s="7">
        <f>Settings!$B$2+MOD($A2074-1,Settings!$B$7)</f>
        <v/>
      </c>
      <c r="G2074">
        <f>YEAR($F2074)</f>
        <v/>
      </c>
      <c r="H2074">
        <f>"Q"&amp;ROUNDUP(MONTH($F2074)/3,0)</f>
        <v/>
      </c>
      <c r="I2074">
        <f>MONTH($F2074)</f>
        <v/>
      </c>
      <c r="J2074">
        <f>CHOOSE(MONTH($F2074),"Январь","Февраль","Март","Апрель","Май","Июнь","Июль","Август","Сентябрь","Октябрь","Ноябрь","Декабрь")</f>
        <v/>
      </c>
      <c r="K2074">
        <f>DAY($F2074)</f>
        <v/>
      </c>
      <c r="L2074">
        <f>IF(MOD($A2074,10)&lt;7,"ФО_01_Крупный","ФО_"&amp;TEXT(MOD($A2074,8)+1,"00"))</f>
        <v/>
      </c>
      <c r="M2074">
        <f>IF($AB2074="Да","Регион_001_Крупный","Регион_"&amp;TEXT(MOD(QUOTIENT($A2074-1,20),180)+1,"000"))</f>
        <v/>
      </c>
      <c r="N2074">
        <f>IF($AB2074="Да","Город_"&amp;TEXT(MOD($A2074-1,250)+1,"0000"),"Город_"&amp;TEXT(MOD($A2074-1,3000)+1,"0000"))</f>
        <v/>
      </c>
      <c r="O2074">
        <f>IF($AB2074="Да","Холдинг_Крупный","Холдинг_"&amp;TEXT(MOD(QUOTIENT($A2074-1,10000),20)+1,"00"))</f>
        <v/>
      </c>
      <c r="P2074">
        <f>IF($AB2074="Да","Организация_Крупная","Организация_"&amp;TEXT(MOD(QUOTIENT($A2074-1,500),600)+1,"000"))</f>
        <v/>
      </c>
      <c r="Q2074">
        <f>"Отдел_"&amp;TEXT(MOD(QUOTIENT($A2074-1,50),100)+1,"000")</f>
        <v/>
      </c>
      <c r="R2074">
        <f>IF($AB2074="Да","Группа_Крупная","Группа_"&amp;TEXT(MOD(QUOTIENT($A2074-1,5000),30)+1,"00"))</f>
        <v/>
      </c>
      <c r="S2074">
        <f>IF($AB2074="Да","Категория_Крупная","Категория_"&amp;TEXT(MOD(QUOTIENT($A2074-1,500),120)+1,"000"))</f>
        <v/>
      </c>
      <c r="T2074">
        <f>IF($AB2074="Да","Подкатегория_Крупная","Подкатегория_"&amp;TEXT(MOD(QUOTIENT($A2074-1,50),300)+1,"000"))</f>
        <v/>
      </c>
      <c r="U2074">
        <f>"SKU_"&amp;TEXT($A2074,"0000000")</f>
        <v/>
      </c>
      <c r="V2074">
        <f>CHOOSE(MOD($A2074-1,4)+1,"Enterprise","SMB","Госсектор","Розница")</f>
        <v/>
      </c>
      <c r="W2074">
        <f>"Клиент_"&amp;TEXT(MOD($A2074-1,20000)+1,"00000")</f>
        <v/>
      </c>
      <c r="X2074">
        <f>CHOOSE(MOD($A2074-1,5)+1,"Портал","API","Импорт","Ручной ввод","Интеграция")</f>
        <v/>
      </c>
      <c r="Y2074" s="8">
        <f>ROUND(1000+MOD($A2074*37,90000)+IF($AB2074="Да",5000,0),2)</f>
        <v/>
      </c>
      <c r="Z2074">
        <f>1+MOD($A2074,20)</f>
        <v/>
      </c>
      <c r="AA2074" s="8">
        <f>ROUND($Y2074*(0.08+MOD($A2074,17)/100),2)</f>
        <v/>
      </c>
      <c r="AB2074">
        <f>IF(MOD($A2074,10)&lt;7,"Да","Нет")</f>
        <v/>
      </c>
      <c r="AC2074">
        <f>$R2074&amp;" / "&amp;$S2074&amp;" / "&amp;$T2074</f>
        <v/>
      </c>
      <c r="AD2074">
        <f>1</f>
        <v/>
      </c>
      <c r="AE2074">
        <f>IF($A2074&lt;=Settings!$B$4,"до 100",IF($A2074&lt;=Settings!$B$5,"до 10 000",IF($A2074&lt;=Settings!$B$6,"до 100 000","100 000+")))</f>
        <v/>
      </c>
    </row>
    <row r="2075">
      <c r="A2075">
        <f>ROW()-1</f>
        <v/>
      </c>
      <c r="B2075">
        <f>IF($A2075&lt;=Settings!$B$4,"small_control",IF($A2075&lt;=Settings!$B$5,"medium_10k",IF($A2075&lt;=Settings!$B$6,"large_100k","extreme_1m")))</f>
        <v/>
      </c>
      <c r="C2075">
        <f>"ORD-"&amp;TEXT(QUOTIENT($A2075-1,3)+1,"0000000")</f>
        <v/>
      </c>
      <c r="D2075">
        <f>"LINE-"&amp;TEXT($A2075,"0000000")</f>
        <v/>
      </c>
      <c r="E2075" s="7">
        <f>Settings!$B$2+$A2075-1</f>
        <v/>
      </c>
      <c r="F2075" s="7">
        <f>Settings!$B$2+MOD($A2075-1,Settings!$B$7)</f>
        <v/>
      </c>
      <c r="G2075">
        <f>YEAR($F2075)</f>
        <v/>
      </c>
      <c r="H2075">
        <f>"Q"&amp;ROUNDUP(MONTH($F2075)/3,0)</f>
        <v/>
      </c>
      <c r="I2075">
        <f>MONTH($F2075)</f>
        <v/>
      </c>
      <c r="J2075">
        <f>CHOOSE(MONTH($F2075),"Январь","Февраль","Март","Апрель","Май","Июнь","Июль","Август","Сентябрь","Октябрь","Ноябрь","Декабрь")</f>
        <v/>
      </c>
      <c r="K2075">
        <f>DAY($F2075)</f>
        <v/>
      </c>
      <c r="L2075">
        <f>IF(MOD($A2075,10)&lt;7,"ФО_01_Крупный","ФО_"&amp;TEXT(MOD($A2075,8)+1,"00"))</f>
        <v/>
      </c>
      <c r="M2075">
        <f>IF($AB2075="Да","Регион_001_Крупный","Регион_"&amp;TEXT(MOD(QUOTIENT($A2075-1,20),180)+1,"000"))</f>
        <v/>
      </c>
      <c r="N2075">
        <f>IF($AB2075="Да","Город_"&amp;TEXT(MOD($A2075-1,250)+1,"0000"),"Город_"&amp;TEXT(MOD($A2075-1,3000)+1,"0000"))</f>
        <v/>
      </c>
      <c r="O2075">
        <f>IF($AB2075="Да","Холдинг_Крупный","Холдинг_"&amp;TEXT(MOD(QUOTIENT($A2075-1,10000),20)+1,"00"))</f>
        <v/>
      </c>
      <c r="P2075">
        <f>IF($AB2075="Да","Организация_Крупная","Организация_"&amp;TEXT(MOD(QUOTIENT($A2075-1,500),600)+1,"000"))</f>
        <v/>
      </c>
      <c r="Q2075">
        <f>"Отдел_"&amp;TEXT(MOD(QUOTIENT($A2075-1,50),100)+1,"000")</f>
        <v/>
      </c>
      <c r="R2075">
        <f>IF($AB2075="Да","Группа_Крупная","Группа_"&amp;TEXT(MOD(QUOTIENT($A2075-1,5000),30)+1,"00"))</f>
        <v/>
      </c>
      <c r="S2075">
        <f>IF($AB2075="Да","Категория_Крупная","Категория_"&amp;TEXT(MOD(QUOTIENT($A2075-1,500),120)+1,"000"))</f>
        <v/>
      </c>
      <c r="T2075">
        <f>IF($AB2075="Да","Подкатегория_Крупная","Подкатегория_"&amp;TEXT(MOD(QUOTIENT($A2075-1,50),300)+1,"000"))</f>
        <v/>
      </c>
      <c r="U2075">
        <f>"SKU_"&amp;TEXT($A2075,"0000000")</f>
        <v/>
      </c>
      <c r="V2075">
        <f>CHOOSE(MOD($A2075-1,4)+1,"Enterprise","SMB","Госсектор","Розница")</f>
        <v/>
      </c>
      <c r="W2075">
        <f>"Клиент_"&amp;TEXT(MOD($A2075-1,20000)+1,"00000")</f>
        <v/>
      </c>
      <c r="X2075">
        <f>CHOOSE(MOD($A2075-1,5)+1,"Портал","API","Импорт","Ручной ввод","Интеграция")</f>
        <v/>
      </c>
      <c r="Y2075" s="8">
        <f>ROUND(1000+MOD($A2075*37,90000)+IF($AB2075="Да",5000,0),2)</f>
        <v/>
      </c>
      <c r="Z2075">
        <f>1+MOD($A2075,20)</f>
        <v/>
      </c>
      <c r="AA2075" s="8">
        <f>ROUND($Y2075*(0.08+MOD($A2075,17)/100),2)</f>
        <v/>
      </c>
      <c r="AB2075">
        <f>IF(MOD($A2075,10)&lt;7,"Да","Нет")</f>
        <v/>
      </c>
      <c r="AC2075">
        <f>$R2075&amp;" / "&amp;$S2075&amp;" / "&amp;$T2075</f>
        <v/>
      </c>
      <c r="AD2075">
        <f>1</f>
        <v/>
      </c>
      <c r="AE2075">
        <f>IF($A2075&lt;=Settings!$B$4,"до 100",IF($A2075&lt;=Settings!$B$5,"до 10 000",IF($A2075&lt;=Settings!$B$6,"до 100 000","100 000+")))</f>
        <v/>
      </c>
    </row>
    <row r="2076">
      <c r="A2076">
        <f>ROW()-1</f>
        <v/>
      </c>
      <c r="B2076">
        <f>IF($A2076&lt;=Settings!$B$4,"small_control",IF($A2076&lt;=Settings!$B$5,"medium_10k",IF($A2076&lt;=Settings!$B$6,"large_100k","extreme_1m")))</f>
        <v/>
      </c>
      <c r="C2076">
        <f>"ORD-"&amp;TEXT(QUOTIENT($A2076-1,3)+1,"0000000")</f>
        <v/>
      </c>
      <c r="D2076">
        <f>"LINE-"&amp;TEXT($A2076,"0000000")</f>
        <v/>
      </c>
      <c r="E2076" s="7">
        <f>Settings!$B$2+$A2076-1</f>
        <v/>
      </c>
      <c r="F2076" s="7">
        <f>Settings!$B$2+MOD($A2076-1,Settings!$B$7)</f>
        <v/>
      </c>
      <c r="G2076">
        <f>YEAR($F2076)</f>
        <v/>
      </c>
      <c r="H2076">
        <f>"Q"&amp;ROUNDUP(MONTH($F2076)/3,0)</f>
        <v/>
      </c>
      <c r="I2076">
        <f>MONTH($F2076)</f>
        <v/>
      </c>
      <c r="J2076">
        <f>CHOOSE(MONTH($F2076),"Январь","Февраль","Март","Апрель","Май","Июнь","Июль","Август","Сентябрь","Октябрь","Ноябрь","Декабрь")</f>
        <v/>
      </c>
      <c r="K2076">
        <f>DAY($F2076)</f>
        <v/>
      </c>
      <c r="L2076">
        <f>IF(MOD($A2076,10)&lt;7,"ФО_01_Крупный","ФО_"&amp;TEXT(MOD($A2076,8)+1,"00"))</f>
        <v/>
      </c>
      <c r="M2076">
        <f>IF($AB2076="Да","Регион_001_Крупный","Регион_"&amp;TEXT(MOD(QUOTIENT($A2076-1,20),180)+1,"000"))</f>
        <v/>
      </c>
      <c r="N2076">
        <f>IF($AB2076="Да","Город_"&amp;TEXT(MOD($A2076-1,250)+1,"0000"),"Город_"&amp;TEXT(MOD($A2076-1,3000)+1,"0000"))</f>
        <v/>
      </c>
      <c r="O2076">
        <f>IF($AB2076="Да","Холдинг_Крупный","Холдинг_"&amp;TEXT(MOD(QUOTIENT($A2076-1,10000),20)+1,"00"))</f>
        <v/>
      </c>
      <c r="P2076">
        <f>IF($AB2076="Да","Организация_Крупная","Организация_"&amp;TEXT(MOD(QUOTIENT($A2076-1,500),600)+1,"000"))</f>
        <v/>
      </c>
      <c r="Q2076">
        <f>"Отдел_"&amp;TEXT(MOD(QUOTIENT($A2076-1,50),100)+1,"000")</f>
        <v/>
      </c>
      <c r="R2076">
        <f>IF($AB2076="Да","Группа_Крупная","Группа_"&amp;TEXT(MOD(QUOTIENT($A2076-1,5000),30)+1,"00"))</f>
        <v/>
      </c>
      <c r="S2076">
        <f>IF($AB2076="Да","Категория_Крупная","Категория_"&amp;TEXT(MOD(QUOTIENT($A2076-1,500),120)+1,"000"))</f>
        <v/>
      </c>
      <c r="T2076">
        <f>IF($AB2076="Да","Подкатегория_Крупная","Подкатегория_"&amp;TEXT(MOD(QUOTIENT($A2076-1,50),300)+1,"000"))</f>
        <v/>
      </c>
      <c r="U2076">
        <f>"SKU_"&amp;TEXT($A2076,"0000000")</f>
        <v/>
      </c>
      <c r="V2076">
        <f>CHOOSE(MOD($A2076-1,4)+1,"Enterprise","SMB","Госсектор","Розница")</f>
        <v/>
      </c>
      <c r="W2076">
        <f>"Клиент_"&amp;TEXT(MOD($A2076-1,20000)+1,"00000")</f>
        <v/>
      </c>
      <c r="X2076">
        <f>CHOOSE(MOD($A2076-1,5)+1,"Портал","API","Импорт","Ручной ввод","Интеграция")</f>
        <v/>
      </c>
      <c r="Y2076" s="8">
        <f>ROUND(1000+MOD($A2076*37,90000)+IF($AB2076="Да",5000,0),2)</f>
        <v/>
      </c>
      <c r="Z2076">
        <f>1+MOD($A2076,20)</f>
        <v/>
      </c>
      <c r="AA2076" s="8">
        <f>ROUND($Y2076*(0.08+MOD($A2076,17)/100),2)</f>
        <v/>
      </c>
      <c r="AB2076">
        <f>IF(MOD($A2076,10)&lt;7,"Да","Нет")</f>
        <v/>
      </c>
      <c r="AC2076">
        <f>$R2076&amp;" / "&amp;$S2076&amp;" / "&amp;$T2076</f>
        <v/>
      </c>
      <c r="AD2076">
        <f>1</f>
        <v/>
      </c>
      <c r="AE2076">
        <f>IF($A2076&lt;=Settings!$B$4,"до 100",IF($A2076&lt;=Settings!$B$5,"до 10 000",IF($A2076&lt;=Settings!$B$6,"до 100 000","100 000+")))</f>
        <v/>
      </c>
    </row>
    <row r="2077">
      <c r="A2077">
        <f>ROW()-1</f>
        <v/>
      </c>
      <c r="B2077">
        <f>IF($A2077&lt;=Settings!$B$4,"small_control",IF($A2077&lt;=Settings!$B$5,"medium_10k",IF($A2077&lt;=Settings!$B$6,"large_100k","extreme_1m")))</f>
        <v/>
      </c>
      <c r="C2077">
        <f>"ORD-"&amp;TEXT(QUOTIENT($A2077-1,3)+1,"0000000")</f>
        <v/>
      </c>
      <c r="D2077">
        <f>"LINE-"&amp;TEXT($A2077,"0000000")</f>
        <v/>
      </c>
      <c r="E2077" s="7">
        <f>Settings!$B$2+$A2077-1</f>
        <v/>
      </c>
      <c r="F2077" s="7">
        <f>Settings!$B$2+MOD($A2077-1,Settings!$B$7)</f>
        <v/>
      </c>
      <c r="G2077">
        <f>YEAR($F2077)</f>
        <v/>
      </c>
      <c r="H2077">
        <f>"Q"&amp;ROUNDUP(MONTH($F2077)/3,0)</f>
        <v/>
      </c>
      <c r="I2077">
        <f>MONTH($F2077)</f>
        <v/>
      </c>
      <c r="J2077">
        <f>CHOOSE(MONTH($F2077),"Январь","Февраль","Март","Апрель","Май","Июнь","Июль","Август","Сентябрь","Октябрь","Ноябрь","Декабрь")</f>
        <v/>
      </c>
      <c r="K2077">
        <f>DAY($F2077)</f>
        <v/>
      </c>
      <c r="L2077">
        <f>IF(MOD($A2077,10)&lt;7,"ФО_01_Крупный","ФО_"&amp;TEXT(MOD($A2077,8)+1,"00"))</f>
        <v/>
      </c>
      <c r="M2077">
        <f>IF($AB2077="Да","Регион_001_Крупный","Регион_"&amp;TEXT(MOD(QUOTIENT($A2077-1,20),180)+1,"000"))</f>
        <v/>
      </c>
      <c r="N2077">
        <f>IF($AB2077="Да","Город_"&amp;TEXT(MOD($A2077-1,250)+1,"0000"),"Город_"&amp;TEXT(MOD($A2077-1,3000)+1,"0000"))</f>
        <v/>
      </c>
      <c r="O2077">
        <f>IF($AB2077="Да","Холдинг_Крупный","Холдинг_"&amp;TEXT(MOD(QUOTIENT($A2077-1,10000),20)+1,"00"))</f>
        <v/>
      </c>
      <c r="P2077">
        <f>IF($AB2077="Да","Организация_Крупная","Организация_"&amp;TEXT(MOD(QUOTIENT($A2077-1,500),600)+1,"000"))</f>
        <v/>
      </c>
      <c r="Q2077">
        <f>"Отдел_"&amp;TEXT(MOD(QUOTIENT($A2077-1,50),100)+1,"000")</f>
        <v/>
      </c>
      <c r="R2077">
        <f>IF($AB2077="Да","Группа_Крупная","Группа_"&amp;TEXT(MOD(QUOTIENT($A2077-1,5000),30)+1,"00"))</f>
        <v/>
      </c>
      <c r="S2077">
        <f>IF($AB2077="Да","Категория_Крупная","Категория_"&amp;TEXT(MOD(QUOTIENT($A2077-1,500),120)+1,"000"))</f>
        <v/>
      </c>
      <c r="T2077">
        <f>IF($AB2077="Да","Подкатегория_Крупная","Подкатегория_"&amp;TEXT(MOD(QUOTIENT($A2077-1,50),300)+1,"000"))</f>
        <v/>
      </c>
      <c r="U2077">
        <f>"SKU_"&amp;TEXT($A2077,"0000000")</f>
        <v/>
      </c>
      <c r="V2077">
        <f>CHOOSE(MOD($A2077-1,4)+1,"Enterprise","SMB","Госсектор","Розница")</f>
        <v/>
      </c>
      <c r="W2077">
        <f>"Клиент_"&amp;TEXT(MOD($A2077-1,20000)+1,"00000")</f>
        <v/>
      </c>
      <c r="X2077">
        <f>CHOOSE(MOD($A2077-1,5)+1,"Портал","API","Импорт","Ручной ввод","Интеграция")</f>
        <v/>
      </c>
      <c r="Y2077" s="8">
        <f>ROUND(1000+MOD($A2077*37,90000)+IF($AB2077="Да",5000,0),2)</f>
        <v/>
      </c>
      <c r="Z2077">
        <f>1+MOD($A2077,20)</f>
        <v/>
      </c>
      <c r="AA2077" s="8">
        <f>ROUND($Y2077*(0.08+MOD($A2077,17)/100),2)</f>
        <v/>
      </c>
      <c r="AB2077">
        <f>IF(MOD($A2077,10)&lt;7,"Да","Нет")</f>
        <v/>
      </c>
      <c r="AC2077">
        <f>$R2077&amp;" / "&amp;$S2077&amp;" / "&amp;$T2077</f>
        <v/>
      </c>
      <c r="AD2077">
        <f>1</f>
        <v/>
      </c>
      <c r="AE2077">
        <f>IF($A2077&lt;=Settings!$B$4,"до 100",IF($A2077&lt;=Settings!$B$5,"до 10 000",IF($A2077&lt;=Settings!$B$6,"до 100 000","100 000+")))</f>
        <v/>
      </c>
    </row>
    <row r="2078">
      <c r="A2078">
        <f>ROW()-1</f>
        <v/>
      </c>
      <c r="B2078">
        <f>IF($A2078&lt;=Settings!$B$4,"small_control",IF($A2078&lt;=Settings!$B$5,"medium_10k",IF($A2078&lt;=Settings!$B$6,"large_100k","extreme_1m")))</f>
        <v/>
      </c>
      <c r="C2078">
        <f>"ORD-"&amp;TEXT(QUOTIENT($A2078-1,3)+1,"0000000")</f>
        <v/>
      </c>
      <c r="D2078">
        <f>"LINE-"&amp;TEXT($A2078,"0000000")</f>
        <v/>
      </c>
      <c r="E2078" s="7">
        <f>Settings!$B$2+$A2078-1</f>
        <v/>
      </c>
      <c r="F2078" s="7">
        <f>Settings!$B$2+MOD($A2078-1,Settings!$B$7)</f>
        <v/>
      </c>
      <c r="G2078">
        <f>YEAR($F2078)</f>
        <v/>
      </c>
      <c r="H2078">
        <f>"Q"&amp;ROUNDUP(MONTH($F2078)/3,0)</f>
        <v/>
      </c>
      <c r="I2078">
        <f>MONTH($F2078)</f>
        <v/>
      </c>
      <c r="J2078">
        <f>CHOOSE(MONTH($F2078),"Январь","Февраль","Март","Апрель","Май","Июнь","Июль","Август","Сентябрь","Октябрь","Ноябрь","Декабрь")</f>
        <v/>
      </c>
      <c r="K2078">
        <f>DAY($F2078)</f>
        <v/>
      </c>
      <c r="L2078">
        <f>IF(MOD($A2078,10)&lt;7,"ФО_01_Крупный","ФО_"&amp;TEXT(MOD($A2078,8)+1,"00"))</f>
        <v/>
      </c>
      <c r="M2078">
        <f>IF($AB2078="Да","Регион_001_Крупный","Регион_"&amp;TEXT(MOD(QUOTIENT($A2078-1,20),180)+1,"000"))</f>
        <v/>
      </c>
      <c r="N2078">
        <f>IF($AB2078="Да","Город_"&amp;TEXT(MOD($A2078-1,250)+1,"0000"),"Город_"&amp;TEXT(MOD($A2078-1,3000)+1,"0000"))</f>
        <v/>
      </c>
      <c r="O2078">
        <f>IF($AB2078="Да","Холдинг_Крупный","Холдинг_"&amp;TEXT(MOD(QUOTIENT($A2078-1,10000),20)+1,"00"))</f>
        <v/>
      </c>
      <c r="P2078">
        <f>IF($AB2078="Да","Организация_Крупная","Организация_"&amp;TEXT(MOD(QUOTIENT($A2078-1,500),600)+1,"000"))</f>
        <v/>
      </c>
      <c r="Q2078">
        <f>"Отдел_"&amp;TEXT(MOD(QUOTIENT($A2078-1,50),100)+1,"000")</f>
        <v/>
      </c>
      <c r="R2078">
        <f>IF($AB2078="Да","Группа_Крупная","Группа_"&amp;TEXT(MOD(QUOTIENT($A2078-1,5000),30)+1,"00"))</f>
        <v/>
      </c>
      <c r="S2078">
        <f>IF($AB2078="Да","Категория_Крупная","Категория_"&amp;TEXT(MOD(QUOTIENT($A2078-1,500),120)+1,"000"))</f>
        <v/>
      </c>
      <c r="T2078">
        <f>IF($AB2078="Да","Подкатегория_Крупная","Подкатегория_"&amp;TEXT(MOD(QUOTIENT($A2078-1,50),300)+1,"000"))</f>
        <v/>
      </c>
      <c r="U2078">
        <f>"SKU_"&amp;TEXT($A2078,"0000000")</f>
        <v/>
      </c>
      <c r="V2078">
        <f>CHOOSE(MOD($A2078-1,4)+1,"Enterprise","SMB","Госсектор","Розница")</f>
        <v/>
      </c>
      <c r="W2078">
        <f>"Клиент_"&amp;TEXT(MOD($A2078-1,20000)+1,"00000")</f>
        <v/>
      </c>
      <c r="X2078">
        <f>CHOOSE(MOD($A2078-1,5)+1,"Портал","API","Импорт","Ручной ввод","Интеграция")</f>
        <v/>
      </c>
      <c r="Y2078" s="8">
        <f>ROUND(1000+MOD($A2078*37,90000)+IF($AB2078="Да",5000,0),2)</f>
        <v/>
      </c>
      <c r="Z2078">
        <f>1+MOD($A2078,20)</f>
        <v/>
      </c>
      <c r="AA2078" s="8">
        <f>ROUND($Y2078*(0.08+MOD($A2078,17)/100),2)</f>
        <v/>
      </c>
      <c r="AB2078">
        <f>IF(MOD($A2078,10)&lt;7,"Да","Нет")</f>
        <v/>
      </c>
      <c r="AC2078">
        <f>$R2078&amp;" / "&amp;$S2078&amp;" / "&amp;$T2078</f>
        <v/>
      </c>
      <c r="AD2078">
        <f>1</f>
        <v/>
      </c>
      <c r="AE2078">
        <f>IF($A2078&lt;=Settings!$B$4,"до 100",IF($A2078&lt;=Settings!$B$5,"до 10 000",IF($A2078&lt;=Settings!$B$6,"до 100 000","100 000+")))</f>
        <v/>
      </c>
    </row>
    <row r="2079">
      <c r="A2079">
        <f>ROW()-1</f>
        <v/>
      </c>
      <c r="B2079">
        <f>IF($A2079&lt;=Settings!$B$4,"small_control",IF($A2079&lt;=Settings!$B$5,"medium_10k",IF($A2079&lt;=Settings!$B$6,"large_100k","extreme_1m")))</f>
        <v/>
      </c>
      <c r="C2079">
        <f>"ORD-"&amp;TEXT(QUOTIENT($A2079-1,3)+1,"0000000")</f>
        <v/>
      </c>
      <c r="D2079">
        <f>"LINE-"&amp;TEXT($A2079,"0000000")</f>
        <v/>
      </c>
      <c r="E2079" s="7">
        <f>Settings!$B$2+$A2079-1</f>
        <v/>
      </c>
      <c r="F2079" s="7">
        <f>Settings!$B$2+MOD($A2079-1,Settings!$B$7)</f>
        <v/>
      </c>
      <c r="G2079">
        <f>YEAR($F2079)</f>
        <v/>
      </c>
      <c r="H2079">
        <f>"Q"&amp;ROUNDUP(MONTH($F2079)/3,0)</f>
        <v/>
      </c>
      <c r="I2079">
        <f>MONTH($F2079)</f>
        <v/>
      </c>
      <c r="J2079">
        <f>CHOOSE(MONTH($F2079),"Январь","Февраль","Март","Апрель","Май","Июнь","Июль","Август","Сентябрь","Октябрь","Ноябрь","Декабрь")</f>
        <v/>
      </c>
      <c r="K2079">
        <f>DAY($F2079)</f>
        <v/>
      </c>
      <c r="L2079">
        <f>IF(MOD($A2079,10)&lt;7,"ФО_01_Крупный","ФО_"&amp;TEXT(MOD($A2079,8)+1,"00"))</f>
        <v/>
      </c>
      <c r="M2079">
        <f>IF($AB2079="Да","Регион_001_Крупный","Регион_"&amp;TEXT(MOD(QUOTIENT($A2079-1,20),180)+1,"000"))</f>
        <v/>
      </c>
      <c r="N2079">
        <f>IF($AB2079="Да","Город_"&amp;TEXT(MOD($A2079-1,250)+1,"0000"),"Город_"&amp;TEXT(MOD($A2079-1,3000)+1,"0000"))</f>
        <v/>
      </c>
      <c r="O2079">
        <f>IF($AB2079="Да","Холдинг_Крупный","Холдинг_"&amp;TEXT(MOD(QUOTIENT($A2079-1,10000),20)+1,"00"))</f>
        <v/>
      </c>
      <c r="P2079">
        <f>IF($AB2079="Да","Организация_Крупная","Организация_"&amp;TEXT(MOD(QUOTIENT($A2079-1,500),600)+1,"000"))</f>
        <v/>
      </c>
      <c r="Q2079">
        <f>"Отдел_"&amp;TEXT(MOD(QUOTIENT($A2079-1,50),100)+1,"000")</f>
        <v/>
      </c>
      <c r="R2079">
        <f>IF($AB2079="Да","Группа_Крупная","Группа_"&amp;TEXT(MOD(QUOTIENT($A2079-1,5000),30)+1,"00"))</f>
        <v/>
      </c>
      <c r="S2079">
        <f>IF($AB2079="Да","Категория_Крупная","Категория_"&amp;TEXT(MOD(QUOTIENT($A2079-1,500),120)+1,"000"))</f>
        <v/>
      </c>
      <c r="T2079">
        <f>IF($AB2079="Да","Подкатегория_Крупная","Подкатегория_"&amp;TEXT(MOD(QUOTIENT($A2079-1,50),300)+1,"000"))</f>
        <v/>
      </c>
      <c r="U2079">
        <f>"SKU_"&amp;TEXT($A2079,"0000000")</f>
        <v/>
      </c>
      <c r="V2079">
        <f>CHOOSE(MOD($A2079-1,4)+1,"Enterprise","SMB","Госсектор","Розница")</f>
        <v/>
      </c>
      <c r="W2079">
        <f>"Клиент_"&amp;TEXT(MOD($A2079-1,20000)+1,"00000")</f>
        <v/>
      </c>
      <c r="X2079">
        <f>CHOOSE(MOD($A2079-1,5)+1,"Портал","API","Импорт","Ручной ввод","Интеграция")</f>
        <v/>
      </c>
      <c r="Y2079" s="8">
        <f>ROUND(1000+MOD($A2079*37,90000)+IF($AB2079="Да",5000,0),2)</f>
        <v/>
      </c>
      <c r="Z2079">
        <f>1+MOD($A2079,20)</f>
        <v/>
      </c>
      <c r="AA2079" s="8">
        <f>ROUND($Y2079*(0.08+MOD($A2079,17)/100),2)</f>
        <v/>
      </c>
      <c r="AB2079">
        <f>IF(MOD($A2079,10)&lt;7,"Да","Нет")</f>
        <v/>
      </c>
      <c r="AC2079">
        <f>$R2079&amp;" / "&amp;$S2079&amp;" / "&amp;$T2079</f>
        <v/>
      </c>
      <c r="AD2079">
        <f>1</f>
        <v/>
      </c>
      <c r="AE2079">
        <f>IF($A2079&lt;=Settings!$B$4,"до 100",IF($A2079&lt;=Settings!$B$5,"до 10 000",IF($A2079&lt;=Settings!$B$6,"до 100 000","100 000+")))</f>
        <v/>
      </c>
    </row>
    <row r="2080">
      <c r="A2080">
        <f>ROW()-1</f>
        <v/>
      </c>
      <c r="B2080">
        <f>IF($A2080&lt;=Settings!$B$4,"small_control",IF($A2080&lt;=Settings!$B$5,"medium_10k",IF($A2080&lt;=Settings!$B$6,"large_100k","extreme_1m")))</f>
        <v/>
      </c>
      <c r="C2080">
        <f>"ORD-"&amp;TEXT(QUOTIENT($A2080-1,3)+1,"0000000")</f>
        <v/>
      </c>
      <c r="D2080">
        <f>"LINE-"&amp;TEXT($A2080,"0000000")</f>
        <v/>
      </c>
      <c r="E2080" s="7">
        <f>Settings!$B$2+$A2080-1</f>
        <v/>
      </c>
      <c r="F2080" s="7">
        <f>Settings!$B$2+MOD($A2080-1,Settings!$B$7)</f>
        <v/>
      </c>
      <c r="G2080">
        <f>YEAR($F2080)</f>
        <v/>
      </c>
      <c r="H2080">
        <f>"Q"&amp;ROUNDUP(MONTH($F2080)/3,0)</f>
        <v/>
      </c>
      <c r="I2080">
        <f>MONTH($F2080)</f>
        <v/>
      </c>
      <c r="J2080">
        <f>CHOOSE(MONTH($F2080),"Январь","Февраль","Март","Апрель","Май","Июнь","Июль","Август","Сентябрь","Октябрь","Ноябрь","Декабрь")</f>
        <v/>
      </c>
      <c r="K2080">
        <f>DAY($F2080)</f>
        <v/>
      </c>
      <c r="L2080">
        <f>IF(MOD($A2080,10)&lt;7,"ФО_01_Крупный","ФО_"&amp;TEXT(MOD($A2080,8)+1,"00"))</f>
        <v/>
      </c>
      <c r="M2080">
        <f>IF($AB2080="Да","Регион_001_Крупный","Регион_"&amp;TEXT(MOD(QUOTIENT($A2080-1,20),180)+1,"000"))</f>
        <v/>
      </c>
      <c r="N2080">
        <f>IF($AB2080="Да","Город_"&amp;TEXT(MOD($A2080-1,250)+1,"0000"),"Город_"&amp;TEXT(MOD($A2080-1,3000)+1,"0000"))</f>
        <v/>
      </c>
      <c r="O2080">
        <f>IF($AB2080="Да","Холдинг_Крупный","Холдинг_"&amp;TEXT(MOD(QUOTIENT($A2080-1,10000),20)+1,"00"))</f>
        <v/>
      </c>
      <c r="P2080">
        <f>IF($AB2080="Да","Организация_Крупная","Организация_"&amp;TEXT(MOD(QUOTIENT($A2080-1,500),600)+1,"000"))</f>
        <v/>
      </c>
      <c r="Q2080">
        <f>"Отдел_"&amp;TEXT(MOD(QUOTIENT($A2080-1,50),100)+1,"000")</f>
        <v/>
      </c>
      <c r="R2080">
        <f>IF($AB2080="Да","Группа_Крупная","Группа_"&amp;TEXT(MOD(QUOTIENT($A2080-1,5000),30)+1,"00"))</f>
        <v/>
      </c>
      <c r="S2080">
        <f>IF($AB2080="Да","Категория_Крупная","Категория_"&amp;TEXT(MOD(QUOTIENT($A2080-1,500),120)+1,"000"))</f>
        <v/>
      </c>
      <c r="T2080">
        <f>IF($AB2080="Да","Подкатегория_Крупная","Подкатегория_"&amp;TEXT(MOD(QUOTIENT($A2080-1,50),300)+1,"000"))</f>
        <v/>
      </c>
      <c r="U2080">
        <f>"SKU_"&amp;TEXT($A2080,"0000000")</f>
        <v/>
      </c>
      <c r="V2080">
        <f>CHOOSE(MOD($A2080-1,4)+1,"Enterprise","SMB","Госсектор","Розница")</f>
        <v/>
      </c>
      <c r="W2080">
        <f>"Клиент_"&amp;TEXT(MOD($A2080-1,20000)+1,"00000")</f>
        <v/>
      </c>
      <c r="X2080">
        <f>CHOOSE(MOD($A2080-1,5)+1,"Портал","API","Импорт","Ручной ввод","Интеграция")</f>
        <v/>
      </c>
      <c r="Y2080" s="8">
        <f>ROUND(1000+MOD($A2080*37,90000)+IF($AB2080="Да",5000,0),2)</f>
        <v/>
      </c>
      <c r="Z2080">
        <f>1+MOD($A2080,20)</f>
        <v/>
      </c>
      <c r="AA2080" s="8">
        <f>ROUND($Y2080*(0.08+MOD($A2080,17)/100),2)</f>
        <v/>
      </c>
      <c r="AB2080">
        <f>IF(MOD($A2080,10)&lt;7,"Да","Нет")</f>
        <v/>
      </c>
      <c r="AC2080">
        <f>$R2080&amp;" / "&amp;$S2080&amp;" / "&amp;$T2080</f>
        <v/>
      </c>
      <c r="AD2080">
        <f>1</f>
        <v/>
      </c>
      <c r="AE2080">
        <f>IF($A2080&lt;=Settings!$B$4,"до 100",IF($A2080&lt;=Settings!$B$5,"до 10 000",IF($A2080&lt;=Settings!$B$6,"до 100 000","100 000+")))</f>
        <v/>
      </c>
    </row>
    <row r="2081">
      <c r="A2081">
        <f>ROW()-1</f>
        <v/>
      </c>
      <c r="B2081">
        <f>IF($A2081&lt;=Settings!$B$4,"small_control",IF($A2081&lt;=Settings!$B$5,"medium_10k",IF($A2081&lt;=Settings!$B$6,"large_100k","extreme_1m")))</f>
        <v/>
      </c>
      <c r="C2081">
        <f>"ORD-"&amp;TEXT(QUOTIENT($A2081-1,3)+1,"0000000")</f>
        <v/>
      </c>
      <c r="D2081">
        <f>"LINE-"&amp;TEXT($A2081,"0000000")</f>
        <v/>
      </c>
      <c r="E2081" s="7">
        <f>Settings!$B$2+$A2081-1</f>
        <v/>
      </c>
      <c r="F2081" s="7">
        <f>Settings!$B$2+MOD($A2081-1,Settings!$B$7)</f>
        <v/>
      </c>
      <c r="G2081">
        <f>YEAR($F2081)</f>
        <v/>
      </c>
      <c r="H2081">
        <f>"Q"&amp;ROUNDUP(MONTH($F2081)/3,0)</f>
        <v/>
      </c>
      <c r="I2081">
        <f>MONTH($F2081)</f>
        <v/>
      </c>
      <c r="J2081">
        <f>CHOOSE(MONTH($F2081),"Январь","Февраль","Март","Апрель","Май","Июнь","Июль","Август","Сентябрь","Октябрь","Ноябрь","Декабрь")</f>
        <v/>
      </c>
      <c r="K2081">
        <f>DAY($F2081)</f>
        <v/>
      </c>
      <c r="L2081">
        <f>IF(MOD($A2081,10)&lt;7,"ФО_01_Крупный","ФО_"&amp;TEXT(MOD($A2081,8)+1,"00"))</f>
        <v/>
      </c>
      <c r="M2081">
        <f>IF($AB2081="Да","Регион_001_Крупный","Регион_"&amp;TEXT(MOD(QUOTIENT($A2081-1,20),180)+1,"000"))</f>
        <v/>
      </c>
      <c r="N2081">
        <f>IF($AB2081="Да","Город_"&amp;TEXT(MOD($A2081-1,250)+1,"0000"),"Город_"&amp;TEXT(MOD($A2081-1,3000)+1,"0000"))</f>
        <v/>
      </c>
      <c r="O2081">
        <f>IF($AB2081="Да","Холдинг_Крупный","Холдинг_"&amp;TEXT(MOD(QUOTIENT($A2081-1,10000),20)+1,"00"))</f>
        <v/>
      </c>
      <c r="P2081">
        <f>IF($AB2081="Да","Организация_Крупная","Организация_"&amp;TEXT(MOD(QUOTIENT($A2081-1,500),600)+1,"000"))</f>
        <v/>
      </c>
      <c r="Q2081">
        <f>"Отдел_"&amp;TEXT(MOD(QUOTIENT($A2081-1,50),100)+1,"000")</f>
        <v/>
      </c>
      <c r="R2081">
        <f>IF($AB2081="Да","Группа_Крупная","Группа_"&amp;TEXT(MOD(QUOTIENT($A2081-1,5000),30)+1,"00"))</f>
        <v/>
      </c>
      <c r="S2081">
        <f>IF($AB2081="Да","Категория_Крупная","Категория_"&amp;TEXT(MOD(QUOTIENT($A2081-1,500),120)+1,"000"))</f>
        <v/>
      </c>
      <c r="T2081">
        <f>IF($AB2081="Да","Подкатегория_Крупная","Подкатегория_"&amp;TEXT(MOD(QUOTIENT($A2081-1,50),300)+1,"000"))</f>
        <v/>
      </c>
      <c r="U2081">
        <f>"SKU_"&amp;TEXT($A2081,"0000000")</f>
        <v/>
      </c>
      <c r="V2081">
        <f>CHOOSE(MOD($A2081-1,4)+1,"Enterprise","SMB","Госсектор","Розница")</f>
        <v/>
      </c>
      <c r="W2081">
        <f>"Клиент_"&amp;TEXT(MOD($A2081-1,20000)+1,"00000")</f>
        <v/>
      </c>
      <c r="X2081">
        <f>CHOOSE(MOD($A2081-1,5)+1,"Портал","API","Импорт","Ручной ввод","Интеграция")</f>
        <v/>
      </c>
      <c r="Y2081" s="8">
        <f>ROUND(1000+MOD($A2081*37,90000)+IF($AB2081="Да",5000,0),2)</f>
        <v/>
      </c>
      <c r="Z2081">
        <f>1+MOD($A2081,20)</f>
        <v/>
      </c>
      <c r="AA2081" s="8">
        <f>ROUND($Y2081*(0.08+MOD($A2081,17)/100),2)</f>
        <v/>
      </c>
      <c r="AB2081">
        <f>IF(MOD($A2081,10)&lt;7,"Да","Нет")</f>
        <v/>
      </c>
      <c r="AC2081">
        <f>$R2081&amp;" / "&amp;$S2081&amp;" / "&amp;$T2081</f>
        <v/>
      </c>
      <c r="AD2081">
        <f>1</f>
        <v/>
      </c>
      <c r="AE2081">
        <f>IF($A2081&lt;=Settings!$B$4,"до 100",IF($A2081&lt;=Settings!$B$5,"до 10 000",IF($A2081&lt;=Settings!$B$6,"до 100 000","100 000+")))</f>
        <v/>
      </c>
    </row>
    <row r="2082">
      <c r="A2082">
        <f>ROW()-1</f>
        <v/>
      </c>
      <c r="B2082">
        <f>IF($A2082&lt;=Settings!$B$4,"small_control",IF($A2082&lt;=Settings!$B$5,"medium_10k",IF($A2082&lt;=Settings!$B$6,"large_100k","extreme_1m")))</f>
        <v/>
      </c>
      <c r="C2082">
        <f>"ORD-"&amp;TEXT(QUOTIENT($A2082-1,3)+1,"0000000")</f>
        <v/>
      </c>
      <c r="D2082">
        <f>"LINE-"&amp;TEXT($A2082,"0000000")</f>
        <v/>
      </c>
      <c r="E2082" s="7">
        <f>Settings!$B$2+$A2082-1</f>
        <v/>
      </c>
      <c r="F2082" s="7">
        <f>Settings!$B$2+MOD($A2082-1,Settings!$B$7)</f>
        <v/>
      </c>
      <c r="G2082">
        <f>YEAR($F2082)</f>
        <v/>
      </c>
      <c r="H2082">
        <f>"Q"&amp;ROUNDUP(MONTH($F2082)/3,0)</f>
        <v/>
      </c>
      <c r="I2082">
        <f>MONTH($F2082)</f>
        <v/>
      </c>
      <c r="J2082">
        <f>CHOOSE(MONTH($F2082),"Январь","Февраль","Март","Апрель","Май","Июнь","Июль","Август","Сентябрь","Октябрь","Ноябрь","Декабрь")</f>
        <v/>
      </c>
      <c r="K2082">
        <f>DAY($F2082)</f>
        <v/>
      </c>
      <c r="L2082">
        <f>IF(MOD($A2082,10)&lt;7,"ФО_01_Крупный","ФО_"&amp;TEXT(MOD($A2082,8)+1,"00"))</f>
        <v/>
      </c>
      <c r="M2082">
        <f>IF($AB2082="Да","Регион_001_Крупный","Регион_"&amp;TEXT(MOD(QUOTIENT($A2082-1,20),180)+1,"000"))</f>
        <v/>
      </c>
      <c r="N2082">
        <f>IF($AB2082="Да","Город_"&amp;TEXT(MOD($A2082-1,250)+1,"0000"),"Город_"&amp;TEXT(MOD($A2082-1,3000)+1,"0000"))</f>
        <v/>
      </c>
      <c r="O2082">
        <f>IF($AB2082="Да","Холдинг_Крупный","Холдинг_"&amp;TEXT(MOD(QUOTIENT($A2082-1,10000),20)+1,"00"))</f>
        <v/>
      </c>
      <c r="P2082">
        <f>IF($AB2082="Да","Организация_Крупная","Организация_"&amp;TEXT(MOD(QUOTIENT($A2082-1,500),600)+1,"000"))</f>
        <v/>
      </c>
      <c r="Q2082">
        <f>"Отдел_"&amp;TEXT(MOD(QUOTIENT($A2082-1,50),100)+1,"000")</f>
        <v/>
      </c>
      <c r="R2082">
        <f>IF($AB2082="Да","Группа_Крупная","Группа_"&amp;TEXT(MOD(QUOTIENT($A2082-1,5000),30)+1,"00"))</f>
        <v/>
      </c>
      <c r="S2082">
        <f>IF($AB2082="Да","Категория_Крупная","Категория_"&amp;TEXT(MOD(QUOTIENT($A2082-1,500),120)+1,"000"))</f>
        <v/>
      </c>
      <c r="T2082">
        <f>IF($AB2082="Да","Подкатегория_Крупная","Подкатегория_"&amp;TEXT(MOD(QUOTIENT($A2082-1,50),300)+1,"000"))</f>
        <v/>
      </c>
      <c r="U2082">
        <f>"SKU_"&amp;TEXT($A2082,"0000000")</f>
        <v/>
      </c>
      <c r="V2082">
        <f>CHOOSE(MOD($A2082-1,4)+1,"Enterprise","SMB","Госсектор","Розница")</f>
        <v/>
      </c>
      <c r="W2082">
        <f>"Клиент_"&amp;TEXT(MOD($A2082-1,20000)+1,"00000")</f>
        <v/>
      </c>
      <c r="X2082">
        <f>CHOOSE(MOD($A2082-1,5)+1,"Портал","API","Импорт","Ручной ввод","Интеграция")</f>
        <v/>
      </c>
      <c r="Y2082" s="8">
        <f>ROUND(1000+MOD($A2082*37,90000)+IF($AB2082="Да",5000,0),2)</f>
        <v/>
      </c>
      <c r="Z2082">
        <f>1+MOD($A2082,20)</f>
        <v/>
      </c>
      <c r="AA2082" s="8">
        <f>ROUND($Y2082*(0.08+MOD($A2082,17)/100),2)</f>
        <v/>
      </c>
      <c r="AB2082">
        <f>IF(MOD($A2082,10)&lt;7,"Да","Нет")</f>
        <v/>
      </c>
      <c r="AC2082">
        <f>$R2082&amp;" / "&amp;$S2082&amp;" / "&amp;$T2082</f>
        <v/>
      </c>
      <c r="AD2082">
        <f>1</f>
        <v/>
      </c>
      <c r="AE2082">
        <f>IF($A2082&lt;=Settings!$B$4,"до 100",IF($A2082&lt;=Settings!$B$5,"до 10 000",IF($A2082&lt;=Settings!$B$6,"до 100 000","100 000+")))</f>
        <v/>
      </c>
    </row>
    <row r="2083">
      <c r="A2083">
        <f>ROW()-1</f>
        <v/>
      </c>
      <c r="B2083">
        <f>IF($A2083&lt;=Settings!$B$4,"small_control",IF($A2083&lt;=Settings!$B$5,"medium_10k",IF($A2083&lt;=Settings!$B$6,"large_100k","extreme_1m")))</f>
        <v/>
      </c>
      <c r="C2083">
        <f>"ORD-"&amp;TEXT(QUOTIENT($A2083-1,3)+1,"0000000")</f>
        <v/>
      </c>
      <c r="D2083">
        <f>"LINE-"&amp;TEXT($A2083,"0000000")</f>
        <v/>
      </c>
      <c r="E2083" s="7">
        <f>Settings!$B$2+$A2083-1</f>
        <v/>
      </c>
      <c r="F2083" s="7">
        <f>Settings!$B$2+MOD($A2083-1,Settings!$B$7)</f>
        <v/>
      </c>
      <c r="G2083">
        <f>YEAR($F2083)</f>
        <v/>
      </c>
      <c r="H2083">
        <f>"Q"&amp;ROUNDUP(MONTH($F2083)/3,0)</f>
        <v/>
      </c>
      <c r="I2083">
        <f>MONTH($F2083)</f>
        <v/>
      </c>
      <c r="J2083">
        <f>CHOOSE(MONTH($F2083),"Январь","Февраль","Март","Апрель","Май","Июнь","Июль","Август","Сентябрь","Октябрь","Ноябрь","Декабрь")</f>
        <v/>
      </c>
      <c r="K2083">
        <f>DAY($F2083)</f>
        <v/>
      </c>
      <c r="L2083">
        <f>IF(MOD($A2083,10)&lt;7,"ФО_01_Крупный","ФО_"&amp;TEXT(MOD($A2083,8)+1,"00"))</f>
        <v/>
      </c>
      <c r="M2083">
        <f>IF($AB2083="Да","Регион_001_Крупный","Регион_"&amp;TEXT(MOD(QUOTIENT($A2083-1,20),180)+1,"000"))</f>
        <v/>
      </c>
      <c r="N2083">
        <f>IF($AB2083="Да","Город_"&amp;TEXT(MOD($A2083-1,250)+1,"0000"),"Город_"&amp;TEXT(MOD($A2083-1,3000)+1,"0000"))</f>
        <v/>
      </c>
      <c r="O2083">
        <f>IF($AB2083="Да","Холдинг_Крупный","Холдинг_"&amp;TEXT(MOD(QUOTIENT($A2083-1,10000),20)+1,"00"))</f>
        <v/>
      </c>
      <c r="P2083">
        <f>IF($AB2083="Да","Организация_Крупная","Организация_"&amp;TEXT(MOD(QUOTIENT($A2083-1,500),600)+1,"000"))</f>
        <v/>
      </c>
      <c r="Q2083">
        <f>"Отдел_"&amp;TEXT(MOD(QUOTIENT($A2083-1,50),100)+1,"000")</f>
        <v/>
      </c>
      <c r="R2083">
        <f>IF($AB2083="Да","Группа_Крупная","Группа_"&amp;TEXT(MOD(QUOTIENT($A2083-1,5000),30)+1,"00"))</f>
        <v/>
      </c>
      <c r="S2083">
        <f>IF($AB2083="Да","Категория_Крупная","Категория_"&amp;TEXT(MOD(QUOTIENT($A2083-1,500),120)+1,"000"))</f>
        <v/>
      </c>
      <c r="T2083">
        <f>IF($AB2083="Да","Подкатегория_Крупная","Подкатегория_"&amp;TEXT(MOD(QUOTIENT($A2083-1,50),300)+1,"000"))</f>
        <v/>
      </c>
      <c r="U2083">
        <f>"SKU_"&amp;TEXT($A2083,"0000000")</f>
        <v/>
      </c>
      <c r="V2083">
        <f>CHOOSE(MOD($A2083-1,4)+1,"Enterprise","SMB","Госсектор","Розница")</f>
        <v/>
      </c>
      <c r="W2083">
        <f>"Клиент_"&amp;TEXT(MOD($A2083-1,20000)+1,"00000")</f>
        <v/>
      </c>
      <c r="X2083">
        <f>CHOOSE(MOD($A2083-1,5)+1,"Портал","API","Импорт","Ручной ввод","Интеграция")</f>
        <v/>
      </c>
      <c r="Y2083" s="8">
        <f>ROUND(1000+MOD($A2083*37,90000)+IF($AB2083="Да",5000,0),2)</f>
        <v/>
      </c>
      <c r="Z2083">
        <f>1+MOD($A2083,20)</f>
        <v/>
      </c>
      <c r="AA2083" s="8">
        <f>ROUND($Y2083*(0.08+MOD($A2083,17)/100),2)</f>
        <v/>
      </c>
      <c r="AB2083">
        <f>IF(MOD($A2083,10)&lt;7,"Да","Нет")</f>
        <v/>
      </c>
      <c r="AC2083">
        <f>$R2083&amp;" / "&amp;$S2083&amp;" / "&amp;$T2083</f>
        <v/>
      </c>
      <c r="AD2083">
        <f>1</f>
        <v/>
      </c>
      <c r="AE2083">
        <f>IF($A2083&lt;=Settings!$B$4,"до 100",IF($A2083&lt;=Settings!$B$5,"до 10 000",IF($A2083&lt;=Settings!$B$6,"до 100 000","100 000+")))</f>
        <v/>
      </c>
    </row>
    <row r="2084">
      <c r="A2084">
        <f>ROW()-1</f>
        <v/>
      </c>
      <c r="B2084">
        <f>IF($A2084&lt;=Settings!$B$4,"small_control",IF($A2084&lt;=Settings!$B$5,"medium_10k",IF($A2084&lt;=Settings!$B$6,"large_100k","extreme_1m")))</f>
        <v/>
      </c>
      <c r="C2084">
        <f>"ORD-"&amp;TEXT(QUOTIENT($A2084-1,3)+1,"0000000")</f>
        <v/>
      </c>
      <c r="D2084">
        <f>"LINE-"&amp;TEXT($A2084,"0000000")</f>
        <v/>
      </c>
      <c r="E2084" s="7">
        <f>Settings!$B$2+$A2084-1</f>
        <v/>
      </c>
      <c r="F2084" s="7">
        <f>Settings!$B$2+MOD($A2084-1,Settings!$B$7)</f>
        <v/>
      </c>
      <c r="G2084">
        <f>YEAR($F2084)</f>
        <v/>
      </c>
      <c r="H2084">
        <f>"Q"&amp;ROUNDUP(MONTH($F2084)/3,0)</f>
        <v/>
      </c>
      <c r="I2084">
        <f>MONTH($F2084)</f>
        <v/>
      </c>
      <c r="J2084">
        <f>CHOOSE(MONTH($F2084),"Январь","Февраль","Март","Апрель","Май","Июнь","Июль","Август","Сентябрь","Октябрь","Ноябрь","Декабрь")</f>
        <v/>
      </c>
      <c r="K2084">
        <f>DAY($F2084)</f>
        <v/>
      </c>
      <c r="L2084">
        <f>IF(MOD($A2084,10)&lt;7,"ФО_01_Крупный","ФО_"&amp;TEXT(MOD($A2084,8)+1,"00"))</f>
        <v/>
      </c>
      <c r="M2084">
        <f>IF($AB2084="Да","Регион_001_Крупный","Регион_"&amp;TEXT(MOD(QUOTIENT($A2084-1,20),180)+1,"000"))</f>
        <v/>
      </c>
      <c r="N2084">
        <f>IF($AB2084="Да","Город_"&amp;TEXT(MOD($A2084-1,250)+1,"0000"),"Город_"&amp;TEXT(MOD($A2084-1,3000)+1,"0000"))</f>
        <v/>
      </c>
      <c r="O2084">
        <f>IF($AB2084="Да","Холдинг_Крупный","Холдинг_"&amp;TEXT(MOD(QUOTIENT($A2084-1,10000),20)+1,"00"))</f>
        <v/>
      </c>
      <c r="P2084">
        <f>IF($AB2084="Да","Организация_Крупная","Организация_"&amp;TEXT(MOD(QUOTIENT($A2084-1,500),600)+1,"000"))</f>
        <v/>
      </c>
      <c r="Q2084">
        <f>"Отдел_"&amp;TEXT(MOD(QUOTIENT($A2084-1,50),100)+1,"000")</f>
        <v/>
      </c>
      <c r="R2084">
        <f>IF($AB2084="Да","Группа_Крупная","Группа_"&amp;TEXT(MOD(QUOTIENT($A2084-1,5000),30)+1,"00"))</f>
        <v/>
      </c>
      <c r="S2084">
        <f>IF($AB2084="Да","Категория_Крупная","Категория_"&amp;TEXT(MOD(QUOTIENT($A2084-1,500),120)+1,"000"))</f>
        <v/>
      </c>
      <c r="T2084">
        <f>IF($AB2084="Да","Подкатегория_Крупная","Подкатегория_"&amp;TEXT(MOD(QUOTIENT($A2084-1,50),300)+1,"000"))</f>
        <v/>
      </c>
      <c r="U2084">
        <f>"SKU_"&amp;TEXT($A2084,"0000000")</f>
        <v/>
      </c>
      <c r="V2084">
        <f>CHOOSE(MOD($A2084-1,4)+1,"Enterprise","SMB","Госсектор","Розница")</f>
        <v/>
      </c>
      <c r="W2084">
        <f>"Клиент_"&amp;TEXT(MOD($A2084-1,20000)+1,"00000")</f>
        <v/>
      </c>
      <c r="X2084">
        <f>CHOOSE(MOD($A2084-1,5)+1,"Портал","API","Импорт","Ручной ввод","Интеграция")</f>
        <v/>
      </c>
      <c r="Y2084" s="8">
        <f>ROUND(1000+MOD($A2084*37,90000)+IF($AB2084="Да",5000,0),2)</f>
        <v/>
      </c>
      <c r="Z2084">
        <f>1+MOD($A2084,20)</f>
        <v/>
      </c>
      <c r="AA2084" s="8">
        <f>ROUND($Y2084*(0.08+MOD($A2084,17)/100),2)</f>
        <v/>
      </c>
      <c r="AB2084">
        <f>IF(MOD($A2084,10)&lt;7,"Да","Нет")</f>
        <v/>
      </c>
      <c r="AC2084">
        <f>$R2084&amp;" / "&amp;$S2084&amp;" / "&amp;$T2084</f>
        <v/>
      </c>
      <c r="AD2084">
        <f>1</f>
        <v/>
      </c>
      <c r="AE2084">
        <f>IF($A2084&lt;=Settings!$B$4,"до 100",IF($A2084&lt;=Settings!$B$5,"до 10 000",IF($A2084&lt;=Settings!$B$6,"до 100 000","100 000+")))</f>
        <v/>
      </c>
    </row>
    <row r="2085">
      <c r="A2085">
        <f>ROW()-1</f>
        <v/>
      </c>
      <c r="B2085">
        <f>IF($A2085&lt;=Settings!$B$4,"small_control",IF($A2085&lt;=Settings!$B$5,"medium_10k",IF($A2085&lt;=Settings!$B$6,"large_100k","extreme_1m")))</f>
        <v/>
      </c>
      <c r="C2085">
        <f>"ORD-"&amp;TEXT(QUOTIENT($A2085-1,3)+1,"0000000")</f>
        <v/>
      </c>
      <c r="D2085">
        <f>"LINE-"&amp;TEXT($A2085,"0000000")</f>
        <v/>
      </c>
      <c r="E2085" s="7">
        <f>Settings!$B$2+$A2085-1</f>
        <v/>
      </c>
      <c r="F2085" s="7">
        <f>Settings!$B$2+MOD($A2085-1,Settings!$B$7)</f>
        <v/>
      </c>
      <c r="G2085">
        <f>YEAR($F2085)</f>
        <v/>
      </c>
      <c r="H2085">
        <f>"Q"&amp;ROUNDUP(MONTH($F2085)/3,0)</f>
        <v/>
      </c>
      <c r="I2085">
        <f>MONTH($F2085)</f>
        <v/>
      </c>
      <c r="J2085">
        <f>CHOOSE(MONTH($F2085),"Январь","Февраль","Март","Апрель","Май","Июнь","Июль","Август","Сентябрь","Октябрь","Ноябрь","Декабрь")</f>
        <v/>
      </c>
      <c r="K2085">
        <f>DAY($F2085)</f>
        <v/>
      </c>
      <c r="L2085">
        <f>IF(MOD($A2085,10)&lt;7,"ФО_01_Крупный","ФО_"&amp;TEXT(MOD($A2085,8)+1,"00"))</f>
        <v/>
      </c>
      <c r="M2085">
        <f>IF($AB2085="Да","Регион_001_Крупный","Регион_"&amp;TEXT(MOD(QUOTIENT($A2085-1,20),180)+1,"000"))</f>
        <v/>
      </c>
      <c r="N2085">
        <f>IF($AB2085="Да","Город_"&amp;TEXT(MOD($A2085-1,250)+1,"0000"),"Город_"&amp;TEXT(MOD($A2085-1,3000)+1,"0000"))</f>
        <v/>
      </c>
      <c r="O2085">
        <f>IF($AB2085="Да","Холдинг_Крупный","Холдинг_"&amp;TEXT(MOD(QUOTIENT($A2085-1,10000),20)+1,"00"))</f>
        <v/>
      </c>
      <c r="P2085">
        <f>IF($AB2085="Да","Организация_Крупная","Организация_"&amp;TEXT(MOD(QUOTIENT($A2085-1,500),600)+1,"000"))</f>
        <v/>
      </c>
      <c r="Q2085">
        <f>"Отдел_"&amp;TEXT(MOD(QUOTIENT($A2085-1,50),100)+1,"000")</f>
        <v/>
      </c>
      <c r="R2085">
        <f>IF($AB2085="Да","Группа_Крупная","Группа_"&amp;TEXT(MOD(QUOTIENT($A2085-1,5000),30)+1,"00"))</f>
        <v/>
      </c>
      <c r="S2085">
        <f>IF($AB2085="Да","Категория_Крупная","Категория_"&amp;TEXT(MOD(QUOTIENT($A2085-1,500),120)+1,"000"))</f>
        <v/>
      </c>
      <c r="T2085">
        <f>IF($AB2085="Да","Подкатегория_Крупная","Подкатегория_"&amp;TEXT(MOD(QUOTIENT($A2085-1,50),300)+1,"000"))</f>
        <v/>
      </c>
      <c r="U2085">
        <f>"SKU_"&amp;TEXT($A2085,"0000000")</f>
        <v/>
      </c>
      <c r="V2085">
        <f>CHOOSE(MOD($A2085-1,4)+1,"Enterprise","SMB","Госсектор","Розница")</f>
        <v/>
      </c>
      <c r="W2085">
        <f>"Клиент_"&amp;TEXT(MOD($A2085-1,20000)+1,"00000")</f>
        <v/>
      </c>
      <c r="X2085">
        <f>CHOOSE(MOD($A2085-1,5)+1,"Портал","API","Импорт","Ручной ввод","Интеграция")</f>
        <v/>
      </c>
      <c r="Y2085" s="8">
        <f>ROUND(1000+MOD($A2085*37,90000)+IF($AB2085="Да",5000,0),2)</f>
        <v/>
      </c>
      <c r="Z2085">
        <f>1+MOD($A2085,20)</f>
        <v/>
      </c>
      <c r="AA2085" s="8">
        <f>ROUND($Y2085*(0.08+MOD($A2085,17)/100),2)</f>
        <v/>
      </c>
      <c r="AB2085">
        <f>IF(MOD($A2085,10)&lt;7,"Да","Нет")</f>
        <v/>
      </c>
      <c r="AC2085">
        <f>$R2085&amp;" / "&amp;$S2085&amp;" / "&amp;$T2085</f>
        <v/>
      </c>
      <c r="AD2085">
        <f>1</f>
        <v/>
      </c>
      <c r="AE2085">
        <f>IF($A2085&lt;=Settings!$B$4,"до 100",IF($A2085&lt;=Settings!$B$5,"до 10 000",IF($A2085&lt;=Settings!$B$6,"до 100 000","100 000+")))</f>
        <v/>
      </c>
    </row>
    <row r="2086">
      <c r="A2086">
        <f>ROW()-1</f>
        <v/>
      </c>
      <c r="B2086">
        <f>IF($A2086&lt;=Settings!$B$4,"small_control",IF($A2086&lt;=Settings!$B$5,"medium_10k",IF($A2086&lt;=Settings!$B$6,"large_100k","extreme_1m")))</f>
        <v/>
      </c>
      <c r="C2086">
        <f>"ORD-"&amp;TEXT(QUOTIENT($A2086-1,3)+1,"0000000")</f>
        <v/>
      </c>
      <c r="D2086">
        <f>"LINE-"&amp;TEXT($A2086,"0000000")</f>
        <v/>
      </c>
      <c r="E2086" s="7">
        <f>Settings!$B$2+$A2086-1</f>
        <v/>
      </c>
      <c r="F2086" s="7">
        <f>Settings!$B$2+MOD($A2086-1,Settings!$B$7)</f>
        <v/>
      </c>
      <c r="G2086">
        <f>YEAR($F2086)</f>
        <v/>
      </c>
      <c r="H2086">
        <f>"Q"&amp;ROUNDUP(MONTH($F2086)/3,0)</f>
        <v/>
      </c>
      <c r="I2086">
        <f>MONTH($F2086)</f>
        <v/>
      </c>
      <c r="J2086">
        <f>CHOOSE(MONTH($F2086),"Январь","Февраль","Март","Апрель","Май","Июнь","Июль","Август","Сентябрь","Октябрь","Ноябрь","Декабрь")</f>
        <v/>
      </c>
      <c r="K2086">
        <f>DAY($F2086)</f>
        <v/>
      </c>
      <c r="L2086">
        <f>IF(MOD($A2086,10)&lt;7,"ФО_01_Крупный","ФО_"&amp;TEXT(MOD($A2086,8)+1,"00"))</f>
        <v/>
      </c>
      <c r="M2086">
        <f>IF($AB2086="Да","Регион_001_Крупный","Регион_"&amp;TEXT(MOD(QUOTIENT($A2086-1,20),180)+1,"000"))</f>
        <v/>
      </c>
      <c r="N2086">
        <f>IF($AB2086="Да","Город_"&amp;TEXT(MOD($A2086-1,250)+1,"0000"),"Город_"&amp;TEXT(MOD($A2086-1,3000)+1,"0000"))</f>
        <v/>
      </c>
      <c r="O2086">
        <f>IF($AB2086="Да","Холдинг_Крупный","Холдинг_"&amp;TEXT(MOD(QUOTIENT($A2086-1,10000),20)+1,"00"))</f>
        <v/>
      </c>
      <c r="P2086">
        <f>IF($AB2086="Да","Организация_Крупная","Организация_"&amp;TEXT(MOD(QUOTIENT($A2086-1,500),600)+1,"000"))</f>
        <v/>
      </c>
      <c r="Q2086">
        <f>"Отдел_"&amp;TEXT(MOD(QUOTIENT($A2086-1,50),100)+1,"000")</f>
        <v/>
      </c>
      <c r="R2086">
        <f>IF($AB2086="Да","Группа_Крупная","Группа_"&amp;TEXT(MOD(QUOTIENT($A2086-1,5000),30)+1,"00"))</f>
        <v/>
      </c>
      <c r="S2086">
        <f>IF($AB2086="Да","Категория_Крупная","Категория_"&amp;TEXT(MOD(QUOTIENT($A2086-1,500),120)+1,"000"))</f>
        <v/>
      </c>
      <c r="T2086">
        <f>IF($AB2086="Да","Подкатегория_Крупная","Подкатегория_"&amp;TEXT(MOD(QUOTIENT($A2086-1,50),300)+1,"000"))</f>
        <v/>
      </c>
      <c r="U2086">
        <f>"SKU_"&amp;TEXT($A2086,"0000000")</f>
        <v/>
      </c>
      <c r="V2086">
        <f>CHOOSE(MOD($A2086-1,4)+1,"Enterprise","SMB","Госсектор","Розница")</f>
        <v/>
      </c>
      <c r="W2086">
        <f>"Клиент_"&amp;TEXT(MOD($A2086-1,20000)+1,"00000")</f>
        <v/>
      </c>
      <c r="X2086">
        <f>CHOOSE(MOD($A2086-1,5)+1,"Портал","API","Импорт","Ручной ввод","Интеграция")</f>
        <v/>
      </c>
      <c r="Y2086" s="8">
        <f>ROUND(1000+MOD($A2086*37,90000)+IF($AB2086="Да",5000,0),2)</f>
        <v/>
      </c>
      <c r="Z2086">
        <f>1+MOD($A2086,20)</f>
        <v/>
      </c>
      <c r="AA2086" s="8">
        <f>ROUND($Y2086*(0.08+MOD($A2086,17)/100),2)</f>
        <v/>
      </c>
      <c r="AB2086">
        <f>IF(MOD($A2086,10)&lt;7,"Да","Нет")</f>
        <v/>
      </c>
      <c r="AC2086">
        <f>$R2086&amp;" / "&amp;$S2086&amp;" / "&amp;$T2086</f>
        <v/>
      </c>
      <c r="AD2086">
        <f>1</f>
        <v/>
      </c>
      <c r="AE2086">
        <f>IF($A2086&lt;=Settings!$B$4,"до 100",IF($A2086&lt;=Settings!$B$5,"до 10 000",IF($A2086&lt;=Settings!$B$6,"до 100 000","100 000+")))</f>
        <v/>
      </c>
    </row>
    <row r="2087">
      <c r="A2087">
        <f>ROW()-1</f>
        <v/>
      </c>
      <c r="B2087">
        <f>IF($A2087&lt;=Settings!$B$4,"small_control",IF($A2087&lt;=Settings!$B$5,"medium_10k",IF($A2087&lt;=Settings!$B$6,"large_100k","extreme_1m")))</f>
        <v/>
      </c>
      <c r="C2087">
        <f>"ORD-"&amp;TEXT(QUOTIENT($A2087-1,3)+1,"0000000")</f>
        <v/>
      </c>
      <c r="D2087">
        <f>"LINE-"&amp;TEXT($A2087,"0000000")</f>
        <v/>
      </c>
      <c r="E2087" s="7">
        <f>Settings!$B$2+$A2087-1</f>
        <v/>
      </c>
      <c r="F2087" s="7">
        <f>Settings!$B$2+MOD($A2087-1,Settings!$B$7)</f>
        <v/>
      </c>
      <c r="G2087">
        <f>YEAR($F2087)</f>
        <v/>
      </c>
      <c r="H2087">
        <f>"Q"&amp;ROUNDUP(MONTH($F2087)/3,0)</f>
        <v/>
      </c>
      <c r="I2087">
        <f>MONTH($F2087)</f>
        <v/>
      </c>
      <c r="J2087">
        <f>CHOOSE(MONTH($F2087),"Январь","Февраль","Март","Апрель","Май","Июнь","Июль","Август","Сентябрь","Октябрь","Ноябрь","Декабрь")</f>
        <v/>
      </c>
      <c r="K2087">
        <f>DAY($F2087)</f>
        <v/>
      </c>
      <c r="L2087">
        <f>IF(MOD($A2087,10)&lt;7,"ФО_01_Крупный","ФО_"&amp;TEXT(MOD($A2087,8)+1,"00"))</f>
        <v/>
      </c>
      <c r="M2087">
        <f>IF($AB2087="Да","Регион_001_Крупный","Регион_"&amp;TEXT(MOD(QUOTIENT($A2087-1,20),180)+1,"000"))</f>
        <v/>
      </c>
      <c r="N2087">
        <f>IF($AB2087="Да","Город_"&amp;TEXT(MOD($A2087-1,250)+1,"0000"),"Город_"&amp;TEXT(MOD($A2087-1,3000)+1,"0000"))</f>
        <v/>
      </c>
      <c r="O2087">
        <f>IF($AB2087="Да","Холдинг_Крупный","Холдинг_"&amp;TEXT(MOD(QUOTIENT($A2087-1,10000),20)+1,"00"))</f>
        <v/>
      </c>
      <c r="P2087">
        <f>IF($AB2087="Да","Организация_Крупная","Организация_"&amp;TEXT(MOD(QUOTIENT($A2087-1,500),600)+1,"000"))</f>
        <v/>
      </c>
      <c r="Q2087">
        <f>"Отдел_"&amp;TEXT(MOD(QUOTIENT($A2087-1,50),100)+1,"000")</f>
        <v/>
      </c>
      <c r="R2087">
        <f>IF($AB2087="Да","Группа_Крупная","Группа_"&amp;TEXT(MOD(QUOTIENT($A2087-1,5000),30)+1,"00"))</f>
        <v/>
      </c>
      <c r="S2087">
        <f>IF($AB2087="Да","Категория_Крупная","Категория_"&amp;TEXT(MOD(QUOTIENT($A2087-1,500),120)+1,"000"))</f>
        <v/>
      </c>
      <c r="T2087">
        <f>IF($AB2087="Да","Подкатегория_Крупная","Подкатегория_"&amp;TEXT(MOD(QUOTIENT($A2087-1,50),300)+1,"000"))</f>
        <v/>
      </c>
      <c r="U2087">
        <f>"SKU_"&amp;TEXT($A2087,"0000000")</f>
        <v/>
      </c>
      <c r="V2087">
        <f>CHOOSE(MOD($A2087-1,4)+1,"Enterprise","SMB","Госсектор","Розница")</f>
        <v/>
      </c>
      <c r="W2087">
        <f>"Клиент_"&amp;TEXT(MOD($A2087-1,20000)+1,"00000")</f>
        <v/>
      </c>
      <c r="X2087">
        <f>CHOOSE(MOD($A2087-1,5)+1,"Портал","API","Импорт","Ручной ввод","Интеграция")</f>
        <v/>
      </c>
      <c r="Y2087" s="8">
        <f>ROUND(1000+MOD($A2087*37,90000)+IF($AB2087="Да",5000,0),2)</f>
        <v/>
      </c>
      <c r="Z2087">
        <f>1+MOD($A2087,20)</f>
        <v/>
      </c>
      <c r="AA2087" s="8">
        <f>ROUND($Y2087*(0.08+MOD($A2087,17)/100),2)</f>
        <v/>
      </c>
      <c r="AB2087">
        <f>IF(MOD($A2087,10)&lt;7,"Да","Нет")</f>
        <v/>
      </c>
      <c r="AC2087">
        <f>$R2087&amp;" / "&amp;$S2087&amp;" / "&amp;$T2087</f>
        <v/>
      </c>
      <c r="AD2087">
        <f>1</f>
        <v/>
      </c>
      <c r="AE2087">
        <f>IF($A2087&lt;=Settings!$B$4,"до 100",IF($A2087&lt;=Settings!$B$5,"до 10 000",IF($A2087&lt;=Settings!$B$6,"до 100 000","100 000+")))</f>
        <v/>
      </c>
    </row>
    <row r="2088">
      <c r="A2088">
        <f>ROW()-1</f>
        <v/>
      </c>
      <c r="B2088">
        <f>IF($A2088&lt;=Settings!$B$4,"small_control",IF($A2088&lt;=Settings!$B$5,"medium_10k",IF($A2088&lt;=Settings!$B$6,"large_100k","extreme_1m")))</f>
        <v/>
      </c>
      <c r="C2088">
        <f>"ORD-"&amp;TEXT(QUOTIENT($A2088-1,3)+1,"0000000")</f>
        <v/>
      </c>
      <c r="D2088">
        <f>"LINE-"&amp;TEXT($A2088,"0000000")</f>
        <v/>
      </c>
      <c r="E2088" s="7">
        <f>Settings!$B$2+$A2088-1</f>
        <v/>
      </c>
      <c r="F2088" s="7">
        <f>Settings!$B$2+MOD($A2088-1,Settings!$B$7)</f>
        <v/>
      </c>
      <c r="G2088">
        <f>YEAR($F2088)</f>
        <v/>
      </c>
      <c r="H2088">
        <f>"Q"&amp;ROUNDUP(MONTH($F2088)/3,0)</f>
        <v/>
      </c>
      <c r="I2088">
        <f>MONTH($F2088)</f>
        <v/>
      </c>
      <c r="J2088">
        <f>CHOOSE(MONTH($F2088),"Январь","Февраль","Март","Апрель","Май","Июнь","Июль","Август","Сентябрь","Октябрь","Ноябрь","Декабрь")</f>
        <v/>
      </c>
      <c r="K2088">
        <f>DAY($F2088)</f>
        <v/>
      </c>
      <c r="L2088">
        <f>IF(MOD($A2088,10)&lt;7,"ФО_01_Крупный","ФО_"&amp;TEXT(MOD($A2088,8)+1,"00"))</f>
        <v/>
      </c>
      <c r="M2088">
        <f>IF($AB2088="Да","Регион_001_Крупный","Регион_"&amp;TEXT(MOD(QUOTIENT($A2088-1,20),180)+1,"000"))</f>
        <v/>
      </c>
      <c r="N2088">
        <f>IF($AB2088="Да","Город_"&amp;TEXT(MOD($A2088-1,250)+1,"0000"),"Город_"&amp;TEXT(MOD($A2088-1,3000)+1,"0000"))</f>
        <v/>
      </c>
      <c r="O2088">
        <f>IF($AB2088="Да","Холдинг_Крупный","Холдинг_"&amp;TEXT(MOD(QUOTIENT($A2088-1,10000),20)+1,"00"))</f>
        <v/>
      </c>
      <c r="P2088">
        <f>IF($AB2088="Да","Организация_Крупная","Организация_"&amp;TEXT(MOD(QUOTIENT($A2088-1,500),600)+1,"000"))</f>
        <v/>
      </c>
      <c r="Q2088">
        <f>"Отдел_"&amp;TEXT(MOD(QUOTIENT($A2088-1,50),100)+1,"000")</f>
        <v/>
      </c>
      <c r="R2088">
        <f>IF($AB2088="Да","Группа_Крупная","Группа_"&amp;TEXT(MOD(QUOTIENT($A2088-1,5000),30)+1,"00"))</f>
        <v/>
      </c>
      <c r="S2088">
        <f>IF($AB2088="Да","Категория_Крупная","Категория_"&amp;TEXT(MOD(QUOTIENT($A2088-1,500),120)+1,"000"))</f>
        <v/>
      </c>
      <c r="T2088">
        <f>IF($AB2088="Да","Подкатегория_Крупная","Подкатегория_"&amp;TEXT(MOD(QUOTIENT($A2088-1,50),300)+1,"000"))</f>
        <v/>
      </c>
      <c r="U2088">
        <f>"SKU_"&amp;TEXT($A2088,"0000000")</f>
        <v/>
      </c>
      <c r="V2088">
        <f>CHOOSE(MOD($A2088-1,4)+1,"Enterprise","SMB","Госсектор","Розница")</f>
        <v/>
      </c>
      <c r="W2088">
        <f>"Клиент_"&amp;TEXT(MOD($A2088-1,20000)+1,"00000")</f>
        <v/>
      </c>
      <c r="X2088">
        <f>CHOOSE(MOD($A2088-1,5)+1,"Портал","API","Импорт","Ручной ввод","Интеграция")</f>
        <v/>
      </c>
      <c r="Y2088" s="8">
        <f>ROUND(1000+MOD($A2088*37,90000)+IF($AB2088="Да",5000,0),2)</f>
        <v/>
      </c>
      <c r="Z2088">
        <f>1+MOD($A2088,20)</f>
        <v/>
      </c>
      <c r="AA2088" s="8">
        <f>ROUND($Y2088*(0.08+MOD($A2088,17)/100),2)</f>
        <v/>
      </c>
      <c r="AB2088">
        <f>IF(MOD($A2088,10)&lt;7,"Да","Нет")</f>
        <v/>
      </c>
      <c r="AC2088">
        <f>$R2088&amp;" / "&amp;$S2088&amp;" / "&amp;$T2088</f>
        <v/>
      </c>
      <c r="AD2088">
        <f>1</f>
        <v/>
      </c>
      <c r="AE2088">
        <f>IF($A2088&lt;=Settings!$B$4,"до 100",IF($A2088&lt;=Settings!$B$5,"до 10 000",IF($A2088&lt;=Settings!$B$6,"до 100 000","100 000+")))</f>
        <v/>
      </c>
    </row>
    <row r="2089">
      <c r="A2089">
        <f>ROW()-1</f>
        <v/>
      </c>
      <c r="B2089">
        <f>IF($A2089&lt;=Settings!$B$4,"small_control",IF($A2089&lt;=Settings!$B$5,"medium_10k",IF($A2089&lt;=Settings!$B$6,"large_100k","extreme_1m")))</f>
        <v/>
      </c>
      <c r="C2089">
        <f>"ORD-"&amp;TEXT(QUOTIENT($A2089-1,3)+1,"0000000")</f>
        <v/>
      </c>
      <c r="D2089">
        <f>"LINE-"&amp;TEXT($A2089,"0000000")</f>
        <v/>
      </c>
      <c r="E2089" s="7">
        <f>Settings!$B$2+$A2089-1</f>
        <v/>
      </c>
      <c r="F2089" s="7">
        <f>Settings!$B$2+MOD($A2089-1,Settings!$B$7)</f>
        <v/>
      </c>
      <c r="G2089">
        <f>YEAR($F2089)</f>
        <v/>
      </c>
      <c r="H2089">
        <f>"Q"&amp;ROUNDUP(MONTH($F2089)/3,0)</f>
        <v/>
      </c>
      <c r="I2089">
        <f>MONTH($F2089)</f>
        <v/>
      </c>
      <c r="J2089">
        <f>CHOOSE(MONTH($F2089),"Январь","Февраль","Март","Апрель","Май","Июнь","Июль","Август","Сентябрь","Октябрь","Ноябрь","Декабрь")</f>
        <v/>
      </c>
      <c r="K2089">
        <f>DAY($F2089)</f>
        <v/>
      </c>
      <c r="L2089">
        <f>IF(MOD($A2089,10)&lt;7,"ФО_01_Крупный","ФО_"&amp;TEXT(MOD($A2089,8)+1,"00"))</f>
        <v/>
      </c>
      <c r="M2089">
        <f>IF($AB2089="Да","Регион_001_Крупный","Регион_"&amp;TEXT(MOD(QUOTIENT($A2089-1,20),180)+1,"000"))</f>
        <v/>
      </c>
      <c r="N2089">
        <f>IF($AB2089="Да","Город_"&amp;TEXT(MOD($A2089-1,250)+1,"0000"),"Город_"&amp;TEXT(MOD($A2089-1,3000)+1,"0000"))</f>
        <v/>
      </c>
      <c r="O2089">
        <f>IF($AB2089="Да","Холдинг_Крупный","Холдинг_"&amp;TEXT(MOD(QUOTIENT($A2089-1,10000),20)+1,"00"))</f>
        <v/>
      </c>
      <c r="P2089">
        <f>IF($AB2089="Да","Организация_Крупная","Организация_"&amp;TEXT(MOD(QUOTIENT($A2089-1,500),600)+1,"000"))</f>
        <v/>
      </c>
      <c r="Q2089">
        <f>"Отдел_"&amp;TEXT(MOD(QUOTIENT($A2089-1,50),100)+1,"000")</f>
        <v/>
      </c>
      <c r="R2089">
        <f>IF($AB2089="Да","Группа_Крупная","Группа_"&amp;TEXT(MOD(QUOTIENT($A2089-1,5000),30)+1,"00"))</f>
        <v/>
      </c>
      <c r="S2089">
        <f>IF($AB2089="Да","Категория_Крупная","Категория_"&amp;TEXT(MOD(QUOTIENT($A2089-1,500),120)+1,"000"))</f>
        <v/>
      </c>
      <c r="T2089">
        <f>IF($AB2089="Да","Подкатегория_Крупная","Подкатегория_"&amp;TEXT(MOD(QUOTIENT($A2089-1,50),300)+1,"000"))</f>
        <v/>
      </c>
      <c r="U2089">
        <f>"SKU_"&amp;TEXT($A2089,"0000000")</f>
        <v/>
      </c>
      <c r="V2089">
        <f>CHOOSE(MOD($A2089-1,4)+1,"Enterprise","SMB","Госсектор","Розница")</f>
        <v/>
      </c>
      <c r="W2089">
        <f>"Клиент_"&amp;TEXT(MOD($A2089-1,20000)+1,"00000")</f>
        <v/>
      </c>
      <c r="X2089">
        <f>CHOOSE(MOD($A2089-1,5)+1,"Портал","API","Импорт","Ручной ввод","Интеграция")</f>
        <v/>
      </c>
      <c r="Y2089" s="8">
        <f>ROUND(1000+MOD($A2089*37,90000)+IF($AB2089="Да",5000,0),2)</f>
        <v/>
      </c>
      <c r="Z2089">
        <f>1+MOD($A2089,20)</f>
        <v/>
      </c>
      <c r="AA2089" s="8">
        <f>ROUND($Y2089*(0.08+MOD($A2089,17)/100),2)</f>
        <v/>
      </c>
      <c r="AB2089">
        <f>IF(MOD($A2089,10)&lt;7,"Да","Нет")</f>
        <v/>
      </c>
      <c r="AC2089">
        <f>$R2089&amp;" / "&amp;$S2089&amp;" / "&amp;$T2089</f>
        <v/>
      </c>
      <c r="AD2089">
        <f>1</f>
        <v/>
      </c>
      <c r="AE2089">
        <f>IF($A2089&lt;=Settings!$B$4,"до 100",IF($A2089&lt;=Settings!$B$5,"до 10 000",IF($A2089&lt;=Settings!$B$6,"до 100 000","100 000+")))</f>
        <v/>
      </c>
    </row>
    <row r="2090">
      <c r="A2090">
        <f>ROW()-1</f>
        <v/>
      </c>
      <c r="B2090">
        <f>IF($A2090&lt;=Settings!$B$4,"small_control",IF($A2090&lt;=Settings!$B$5,"medium_10k",IF($A2090&lt;=Settings!$B$6,"large_100k","extreme_1m")))</f>
        <v/>
      </c>
      <c r="C2090">
        <f>"ORD-"&amp;TEXT(QUOTIENT($A2090-1,3)+1,"0000000")</f>
        <v/>
      </c>
      <c r="D2090">
        <f>"LINE-"&amp;TEXT($A2090,"0000000")</f>
        <v/>
      </c>
      <c r="E2090" s="7">
        <f>Settings!$B$2+$A2090-1</f>
        <v/>
      </c>
      <c r="F2090" s="7">
        <f>Settings!$B$2+MOD($A2090-1,Settings!$B$7)</f>
        <v/>
      </c>
      <c r="G2090">
        <f>YEAR($F2090)</f>
        <v/>
      </c>
      <c r="H2090">
        <f>"Q"&amp;ROUNDUP(MONTH($F2090)/3,0)</f>
        <v/>
      </c>
      <c r="I2090">
        <f>MONTH($F2090)</f>
        <v/>
      </c>
      <c r="J2090">
        <f>CHOOSE(MONTH($F2090),"Январь","Февраль","Март","Апрель","Май","Июнь","Июль","Август","Сентябрь","Октябрь","Ноябрь","Декабрь")</f>
        <v/>
      </c>
      <c r="K2090">
        <f>DAY($F2090)</f>
        <v/>
      </c>
      <c r="L2090">
        <f>IF(MOD($A2090,10)&lt;7,"ФО_01_Крупный","ФО_"&amp;TEXT(MOD($A2090,8)+1,"00"))</f>
        <v/>
      </c>
      <c r="M2090">
        <f>IF($AB2090="Да","Регион_001_Крупный","Регион_"&amp;TEXT(MOD(QUOTIENT($A2090-1,20),180)+1,"000"))</f>
        <v/>
      </c>
      <c r="N2090">
        <f>IF($AB2090="Да","Город_"&amp;TEXT(MOD($A2090-1,250)+1,"0000"),"Город_"&amp;TEXT(MOD($A2090-1,3000)+1,"0000"))</f>
        <v/>
      </c>
      <c r="O2090">
        <f>IF($AB2090="Да","Холдинг_Крупный","Холдинг_"&amp;TEXT(MOD(QUOTIENT($A2090-1,10000),20)+1,"00"))</f>
        <v/>
      </c>
      <c r="P2090">
        <f>IF($AB2090="Да","Организация_Крупная","Организация_"&amp;TEXT(MOD(QUOTIENT($A2090-1,500),600)+1,"000"))</f>
        <v/>
      </c>
      <c r="Q2090">
        <f>"Отдел_"&amp;TEXT(MOD(QUOTIENT($A2090-1,50),100)+1,"000")</f>
        <v/>
      </c>
      <c r="R2090">
        <f>IF($AB2090="Да","Группа_Крупная","Группа_"&amp;TEXT(MOD(QUOTIENT($A2090-1,5000),30)+1,"00"))</f>
        <v/>
      </c>
      <c r="S2090">
        <f>IF($AB2090="Да","Категория_Крупная","Категория_"&amp;TEXT(MOD(QUOTIENT($A2090-1,500),120)+1,"000"))</f>
        <v/>
      </c>
      <c r="T2090">
        <f>IF($AB2090="Да","Подкатегория_Крупная","Подкатегория_"&amp;TEXT(MOD(QUOTIENT($A2090-1,50),300)+1,"000"))</f>
        <v/>
      </c>
      <c r="U2090">
        <f>"SKU_"&amp;TEXT($A2090,"0000000")</f>
        <v/>
      </c>
      <c r="V2090">
        <f>CHOOSE(MOD($A2090-1,4)+1,"Enterprise","SMB","Госсектор","Розница")</f>
        <v/>
      </c>
      <c r="W2090">
        <f>"Клиент_"&amp;TEXT(MOD($A2090-1,20000)+1,"00000")</f>
        <v/>
      </c>
      <c r="X2090">
        <f>CHOOSE(MOD($A2090-1,5)+1,"Портал","API","Импорт","Ручной ввод","Интеграция")</f>
        <v/>
      </c>
      <c r="Y2090" s="8">
        <f>ROUND(1000+MOD($A2090*37,90000)+IF($AB2090="Да",5000,0),2)</f>
        <v/>
      </c>
      <c r="Z2090">
        <f>1+MOD($A2090,20)</f>
        <v/>
      </c>
      <c r="AA2090" s="8">
        <f>ROUND($Y2090*(0.08+MOD($A2090,17)/100),2)</f>
        <v/>
      </c>
      <c r="AB2090">
        <f>IF(MOD($A2090,10)&lt;7,"Да","Нет")</f>
        <v/>
      </c>
      <c r="AC2090">
        <f>$R2090&amp;" / "&amp;$S2090&amp;" / "&amp;$T2090</f>
        <v/>
      </c>
      <c r="AD2090">
        <f>1</f>
        <v/>
      </c>
      <c r="AE2090">
        <f>IF($A2090&lt;=Settings!$B$4,"до 100",IF($A2090&lt;=Settings!$B$5,"до 10 000",IF($A2090&lt;=Settings!$B$6,"до 100 000","100 000+")))</f>
        <v/>
      </c>
    </row>
    <row r="2091">
      <c r="A2091">
        <f>ROW()-1</f>
        <v/>
      </c>
      <c r="B2091">
        <f>IF($A2091&lt;=Settings!$B$4,"small_control",IF($A2091&lt;=Settings!$B$5,"medium_10k",IF($A2091&lt;=Settings!$B$6,"large_100k","extreme_1m")))</f>
        <v/>
      </c>
      <c r="C2091">
        <f>"ORD-"&amp;TEXT(QUOTIENT($A2091-1,3)+1,"0000000")</f>
        <v/>
      </c>
      <c r="D2091">
        <f>"LINE-"&amp;TEXT($A2091,"0000000")</f>
        <v/>
      </c>
      <c r="E2091" s="7">
        <f>Settings!$B$2+$A2091-1</f>
        <v/>
      </c>
      <c r="F2091" s="7">
        <f>Settings!$B$2+MOD($A2091-1,Settings!$B$7)</f>
        <v/>
      </c>
      <c r="G2091">
        <f>YEAR($F2091)</f>
        <v/>
      </c>
      <c r="H2091">
        <f>"Q"&amp;ROUNDUP(MONTH($F2091)/3,0)</f>
        <v/>
      </c>
      <c r="I2091">
        <f>MONTH($F2091)</f>
        <v/>
      </c>
      <c r="J2091">
        <f>CHOOSE(MONTH($F2091),"Январь","Февраль","Март","Апрель","Май","Июнь","Июль","Август","Сентябрь","Октябрь","Ноябрь","Декабрь")</f>
        <v/>
      </c>
      <c r="K2091">
        <f>DAY($F2091)</f>
        <v/>
      </c>
      <c r="L2091">
        <f>IF(MOD($A2091,10)&lt;7,"ФО_01_Крупный","ФО_"&amp;TEXT(MOD($A2091,8)+1,"00"))</f>
        <v/>
      </c>
      <c r="M2091">
        <f>IF($AB2091="Да","Регион_001_Крупный","Регион_"&amp;TEXT(MOD(QUOTIENT($A2091-1,20),180)+1,"000"))</f>
        <v/>
      </c>
      <c r="N2091">
        <f>IF($AB2091="Да","Город_"&amp;TEXT(MOD($A2091-1,250)+1,"0000"),"Город_"&amp;TEXT(MOD($A2091-1,3000)+1,"0000"))</f>
        <v/>
      </c>
      <c r="O2091">
        <f>IF($AB2091="Да","Холдинг_Крупный","Холдинг_"&amp;TEXT(MOD(QUOTIENT($A2091-1,10000),20)+1,"00"))</f>
        <v/>
      </c>
      <c r="P2091">
        <f>IF($AB2091="Да","Организация_Крупная","Организация_"&amp;TEXT(MOD(QUOTIENT($A2091-1,500),600)+1,"000"))</f>
        <v/>
      </c>
      <c r="Q2091">
        <f>"Отдел_"&amp;TEXT(MOD(QUOTIENT($A2091-1,50),100)+1,"000")</f>
        <v/>
      </c>
      <c r="R2091">
        <f>IF($AB2091="Да","Группа_Крупная","Группа_"&amp;TEXT(MOD(QUOTIENT($A2091-1,5000),30)+1,"00"))</f>
        <v/>
      </c>
      <c r="S2091">
        <f>IF($AB2091="Да","Категория_Крупная","Категория_"&amp;TEXT(MOD(QUOTIENT($A2091-1,500),120)+1,"000"))</f>
        <v/>
      </c>
      <c r="T2091">
        <f>IF($AB2091="Да","Подкатегория_Крупная","Подкатегория_"&amp;TEXT(MOD(QUOTIENT($A2091-1,50),300)+1,"000"))</f>
        <v/>
      </c>
      <c r="U2091">
        <f>"SKU_"&amp;TEXT($A2091,"0000000")</f>
        <v/>
      </c>
      <c r="V2091">
        <f>CHOOSE(MOD($A2091-1,4)+1,"Enterprise","SMB","Госсектор","Розница")</f>
        <v/>
      </c>
      <c r="W2091">
        <f>"Клиент_"&amp;TEXT(MOD($A2091-1,20000)+1,"00000")</f>
        <v/>
      </c>
      <c r="X2091">
        <f>CHOOSE(MOD($A2091-1,5)+1,"Портал","API","Импорт","Ручной ввод","Интеграция")</f>
        <v/>
      </c>
      <c r="Y2091" s="8">
        <f>ROUND(1000+MOD($A2091*37,90000)+IF($AB2091="Да",5000,0),2)</f>
        <v/>
      </c>
      <c r="Z2091">
        <f>1+MOD($A2091,20)</f>
        <v/>
      </c>
      <c r="AA2091" s="8">
        <f>ROUND($Y2091*(0.08+MOD($A2091,17)/100),2)</f>
        <v/>
      </c>
      <c r="AB2091">
        <f>IF(MOD($A2091,10)&lt;7,"Да","Нет")</f>
        <v/>
      </c>
      <c r="AC2091">
        <f>$R2091&amp;" / "&amp;$S2091&amp;" / "&amp;$T2091</f>
        <v/>
      </c>
      <c r="AD2091">
        <f>1</f>
        <v/>
      </c>
      <c r="AE2091">
        <f>IF($A2091&lt;=Settings!$B$4,"до 100",IF($A2091&lt;=Settings!$B$5,"до 10 000",IF($A2091&lt;=Settings!$B$6,"до 100 000","100 000+")))</f>
        <v/>
      </c>
    </row>
    <row r="2092">
      <c r="A2092">
        <f>ROW()-1</f>
        <v/>
      </c>
      <c r="B2092">
        <f>IF($A2092&lt;=Settings!$B$4,"small_control",IF($A2092&lt;=Settings!$B$5,"medium_10k",IF($A2092&lt;=Settings!$B$6,"large_100k","extreme_1m")))</f>
        <v/>
      </c>
      <c r="C2092">
        <f>"ORD-"&amp;TEXT(QUOTIENT($A2092-1,3)+1,"0000000")</f>
        <v/>
      </c>
      <c r="D2092">
        <f>"LINE-"&amp;TEXT($A2092,"0000000")</f>
        <v/>
      </c>
      <c r="E2092" s="7">
        <f>Settings!$B$2+$A2092-1</f>
        <v/>
      </c>
      <c r="F2092" s="7">
        <f>Settings!$B$2+MOD($A2092-1,Settings!$B$7)</f>
        <v/>
      </c>
      <c r="G2092">
        <f>YEAR($F2092)</f>
        <v/>
      </c>
      <c r="H2092">
        <f>"Q"&amp;ROUNDUP(MONTH($F2092)/3,0)</f>
        <v/>
      </c>
      <c r="I2092">
        <f>MONTH($F2092)</f>
        <v/>
      </c>
      <c r="J2092">
        <f>CHOOSE(MONTH($F2092),"Январь","Февраль","Март","Апрель","Май","Июнь","Июль","Август","Сентябрь","Октябрь","Ноябрь","Декабрь")</f>
        <v/>
      </c>
      <c r="K2092">
        <f>DAY($F2092)</f>
        <v/>
      </c>
      <c r="L2092">
        <f>IF(MOD($A2092,10)&lt;7,"ФО_01_Крупный","ФО_"&amp;TEXT(MOD($A2092,8)+1,"00"))</f>
        <v/>
      </c>
      <c r="M2092">
        <f>IF($AB2092="Да","Регион_001_Крупный","Регион_"&amp;TEXT(MOD(QUOTIENT($A2092-1,20),180)+1,"000"))</f>
        <v/>
      </c>
      <c r="N2092">
        <f>IF($AB2092="Да","Город_"&amp;TEXT(MOD($A2092-1,250)+1,"0000"),"Город_"&amp;TEXT(MOD($A2092-1,3000)+1,"0000"))</f>
        <v/>
      </c>
      <c r="O2092">
        <f>IF($AB2092="Да","Холдинг_Крупный","Холдинг_"&amp;TEXT(MOD(QUOTIENT($A2092-1,10000),20)+1,"00"))</f>
        <v/>
      </c>
      <c r="P2092">
        <f>IF($AB2092="Да","Организация_Крупная","Организация_"&amp;TEXT(MOD(QUOTIENT($A2092-1,500),600)+1,"000"))</f>
        <v/>
      </c>
      <c r="Q2092">
        <f>"Отдел_"&amp;TEXT(MOD(QUOTIENT($A2092-1,50),100)+1,"000")</f>
        <v/>
      </c>
      <c r="R2092">
        <f>IF($AB2092="Да","Группа_Крупная","Группа_"&amp;TEXT(MOD(QUOTIENT($A2092-1,5000),30)+1,"00"))</f>
        <v/>
      </c>
      <c r="S2092">
        <f>IF($AB2092="Да","Категория_Крупная","Категория_"&amp;TEXT(MOD(QUOTIENT($A2092-1,500),120)+1,"000"))</f>
        <v/>
      </c>
      <c r="T2092">
        <f>IF($AB2092="Да","Подкатегория_Крупная","Подкатегория_"&amp;TEXT(MOD(QUOTIENT($A2092-1,50),300)+1,"000"))</f>
        <v/>
      </c>
      <c r="U2092">
        <f>"SKU_"&amp;TEXT($A2092,"0000000")</f>
        <v/>
      </c>
      <c r="V2092">
        <f>CHOOSE(MOD($A2092-1,4)+1,"Enterprise","SMB","Госсектор","Розница")</f>
        <v/>
      </c>
      <c r="W2092">
        <f>"Клиент_"&amp;TEXT(MOD($A2092-1,20000)+1,"00000")</f>
        <v/>
      </c>
      <c r="X2092">
        <f>CHOOSE(MOD($A2092-1,5)+1,"Портал","API","Импорт","Ручной ввод","Интеграция")</f>
        <v/>
      </c>
      <c r="Y2092" s="8">
        <f>ROUND(1000+MOD($A2092*37,90000)+IF($AB2092="Да",5000,0),2)</f>
        <v/>
      </c>
      <c r="Z2092">
        <f>1+MOD($A2092,20)</f>
        <v/>
      </c>
      <c r="AA2092" s="8">
        <f>ROUND($Y2092*(0.08+MOD($A2092,17)/100),2)</f>
        <v/>
      </c>
      <c r="AB2092">
        <f>IF(MOD($A2092,10)&lt;7,"Да","Нет")</f>
        <v/>
      </c>
      <c r="AC2092">
        <f>$R2092&amp;" / "&amp;$S2092&amp;" / "&amp;$T2092</f>
        <v/>
      </c>
      <c r="AD2092">
        <f>1</f>
        <v/>
      </c>
      <c r="AE2092">
        <f>IF($A2092&lt;=Settings!$B$4,"до 100",IF($A2092&lt;=Settings!$B$5,"до 10 000",IF($A2092&lt;=Settings!$B$6,"до 100 000","100 000+")))</f>
        <v/>
      </c>
    </row>
    <row r="2093">
      <c r="A2093">
        <f>ROW()-1</f>
        <v/>
      </c>
      <c r="B2093">
        <f>IF($A2093&lt;=Settings!$B$4,"small_control",IF($A2093&lt;=Settings!$B$5,"medium_10k",IF($A2093&lt;=Settings!$B$6,"large_100k","extreme_1m")))</f>
        <v/>
      </c>
      <c r="C2093">
        <f>"ORD-"&amp;TEXT(QUOTIENT($A2093-1,3)+1,"0000000")</f>
        <v/>
      </c>
      <c r="D2093">
        <f>"LINE-"&amp;TEXT($A2093,"0000000")</f>
        <v/>
      </c>
      <c r="E2093" s="7">
        <f>Settings!$B$2+$A2093-1</f>
        <v/>
      </c>
      <c r="F2093" s="7">
        <f>Settings!$B$2+MOD($A2093-1,Settings!$B$7)</f>
        <v/>
      </c>
      <c r="G2093">
        <f>YEAR($F2093)</f>
        <v/>
      </c>
      <c r="H2093">
        <f>"Q"&amp;ROUNDUP(MONTH($F2093)/3,0)</f>
        <v/>
      </c>
      <c r="I2093">
        <f>MONTH($F2093)</f>
        <v/>
      </c>
      <c r="J2093">
        <f>CHOOSE(MONTH($F2093),"Январь","Февраль","Март","Апрель","Май","Июнь","Июль","Август","Сентябрь","Октябрь","Ноябрь","Декабрь")</f>
        <v/>
      </c>
      <c r="K2093">
        <f>DAY($F2093)</f>
        <v/>
      </c>
      <c r="L2093">
        <f>IF(MOD($A2093,10)&lt;7,"ФО_01_Крупный","ФО_"&amp;TEXT(MOD($A2093,8)+1,"00"))</f>
        <v/>
      </c>
      <c r="M2093">
        <f>IF($AB2093="Да","Регион_001_Крупный","Регион_"&amp;TEXT(MOD(QUOTIENT($A2093-1,20),180)+1,"000"))</f>
        <v/>
      </c>
      <c r="N2093">
        <f>IF($AB2093="Да","Город_"&amp;TEXT(MOD($A2093-1,250)+1,"0000"),"Город_"&amp;TEXT(MOD($A2093-1,3000)+1,"0000"))</f>
        <v/>
      </c>
      <c r="O2093">
        <f>IF($AB2093="Да","Холдинг_Крупный","Холдинг_"&amp;TEXT(MOD(QUOTIENT($A2093-1,10000),20)+1,"00"))</f>
        <v/>
      </c>
      <c r="P2093">
        <f>IF($AB2093="Да","Организация_Крупная","Организация_"&amp;TEXT(MOD(QUOTIENT($A2093-1,500),600)+1,"000"))</f>
        <v/>
      </c>
      <c r="Q2093">
        <f>"Отдел_"&amp;TEXT(MOD(QUOTIENT($A2093-1,50),100)+1,"000")</f>
        <v/>
      </c>
      <c r="R2093">
        <f>IF($AB2093="Да","Группа_Крупная","Группа_"&amp;TEXT(MOD(QUOTIENT($A2093-1,5000),30)+1,"00"))</f>
        <v/>
      </c>
      <c r="S2093">
        <f>IF($AB2093="Да","Категория_Крупная","Категория_"&amp;TEXT(MOD(QUOTIENT($A2093-1,500),120)+1,"000"))</f>
        <v/>
      </c>
      <c r="T2093">
        <f>IF($AB2093="Да","Подкатегория_Крупная","Подкатегория_"&amp;TEXT(MOD(QUOTIENT($A2093-1,50),300)+1,"000"))</f>
        <v/>
      </c>
      <c r="U2093">
        <f>"SKU_"&amp;TEXT($A2093,"0000000")</f>
        <v/>
      </c>
      <c r="V2093">
        <f>CHOOSE(MOD($A2093-1,4)+1,"Enterprise","SMB","Госсектор","Розница")</f>
        <v/>
      </c>
      <c r="W2093">
        <f>"Клиент_"&amp;TEXT(MOD($A2093-1,20000)+1,"00000")</f>
        <v/>
      </c>
      <c r="X2093">
        <f>CHOOSE(MOD($A2093-1,5)+1,"Портал","API","Импорт","Ручной ввод","Интеграция")</f>
        <v/>
      </c>
      <c r="Y2093" s="8">
        <f>ROUND(1000+MOD($A2093*37,90000)+IF($AB2093="Да",5000,0),2)</f>
        <v/>
      </c>
      <c r="Z2093">
        <f>1+MOD($A2093,20)</f>
        <v/>
      </c>
      <c r="AA2093" s="8">
        <f>ROUND($Y2093*(0.08+MOD($A2093,17)/100),2)</f>
        <v/>
      </c>
      <c r="AB2093">
        <f>IF(MOD($A2093,10)&lt;7,"Да","Нет")</f>
        <v/>
      </c>
      <c r="AC2093">
        <f>$R2093&amp;" / "&amp;$S2093&amp;" / "&amp;$T2093</f>
        <v/>
      </c>
      <c r="AD2093">
        <f>1</f>
        <v/>
      </c>
      <c r="AE2093">
        <f>IF($A2093&lt;=Settings!$B$4,"до 100",IF($A2093&lt;=Settings!$B$5,"до 10 000",IF($A2093&lt;=Settings!$B$6,"до 100 000","100 000+")))</f>
        <v/>
      </c>
    </row>
    <row r="2094">
      <c r="A2094">
        <f>ROW()-1</f>
        <v/>
      </c>
      <c r="B2094">
        <f>IF($A2094&lt;=Settings!$B$4,"small_control",IF($A2094&lt;=Settings!$B$5,"medium_10k",IF($A2094&lt;=Settings!$B$6,"large_100k","extreme_1m")))</f>
        <v/>
      </c>
      <c r="C2094">
        <f>"ORD-"&amp;TEXT(QUOTIENT($A2094-1,3)+1,"0000000")</f>
        <v/>
      </c>
      <c r="D2094">
        <f>"LINE-"&amp;TEXT($A2094,"0000000")</f>
        <v/>
      </c>
      <c r="E2094" s="7">
        <f>Settings!$B$2+$A2094-1</f>
        <v/>
      </c>
      <c r="F2094" s="7">
        <f>Settings!$B$2+MOD($A2094-1,Settings!$B$7)</f>
        <v/>
      </c>
      <c r="G2094">
        <f>YEAR($F2094)</f>
        <v/>
      </c>
      <c r="H2094">
        <f>"Q"&amp;ROUNDUP(MONTH($F2094)/3,0)</f>
        <v/>
      </c>
      <c r="I2094">
        <f>MONTH($F2094)</f>
        <v/>
      </c>
      <c r="J2094">
        <f>CHOOSE(MONTH($F2094),"Январь","Февраль","Март","Апрель","Май","Июнь","Июль","Август","Сентябрь","Октябрь","Ноябрь","Декабрь")</f>
        <v/>
      </c>
      <c r="K2094">
        <f>DAY($F2094)</f>
        <v/>
      </c>
      <c r="L2094">
        <f>IF(MOD($A2094,10)&lt;7,"ФО_01_Крупный","ФО_"&amp;TEXT(MOD($A2094,8)+1,"00"))</f>
        <v/>
      </c>
      <c r="M2094">
        <f>IF($AB2094="Да","Регион_001_Крупный","Регион_"&amp;TEXT(MOD(QUOTIENT($A2094-1,20),180)+1,"000"))</f>
        <v/>
      </c>
      <c r="N2094">
        <f>IF($AB2094="Да","Город_"&amp;TEXT(MOD($A2094-1,250)+1,"0000"),"Город_"&amp;TEXT(MOD($A2094-1,3000)+1,"0000"))</f>
        <v/>
      </c>
      <c r="O2094">
        <f>IF($AB2094="Да","Холдинг_Крупный","Холдинг_"&amp;TEXT(MOD(QUOTIENT($A2094-1,10000),20)+1,"00"))</f>
        <v/>
      </c>
      <c r="P2094">
        <f>IF($AB2094="Да","Организация_Крупная","Организация_"&amp;TEXT(MOD(QUOTIENT($A2094-1,500),600)+1,"000"))</f>
        <v/>
      </c>
      <c r="Q2094">
        <f>"Отдел_"&amp;TEXT(MOD(QUOTIENT($A2094-1,50),100)+1,"000")</f>
        <v/>
      </c>
      <c r="R2094">
        <f>IF($AB2094="Да","Группа_Крупная","Группа_"&amp;TEXT(MOD(QUOTIENT($A2094-1,5000),30)+1,"00"))</f>
        <v/>
      </c>
      <c r="S2094">
        <f>IF($AB2094="Да","Категория_Крупная","Категория_"&amp;TEXT(MOD(QUOTIENT($A2094-1,500),120)+1,"000"))</f>
        <v/>
      </c>
      <c r="T2094">
        <f>IF($AB2094="Да","Подкатегория_Крупная","Подкатегория_"&amp;TEXT(MOD(QUOTIENT($A2094-1,50),300)+1,"000"))</f>
        <v/>
      </c>
      <c r="U2094">
        <f>"SKU_"&amp;TEXT($A2094,"0000000")</f>
        <v/>
      </c>
      <c r="V2094">
        <f>CHOOSE(MOD($A2094-1,4)+1,"Enterprise","SMB","Госсектор","Розница")</f>
        <v/>
      </c>
      <c r="W2094">
        <f>"Клиент_"&amp;TEXT(MOD($A2094-1,20000)+1,"00000")</f>
        <v/>
      </c>
      <c r="X2094">
        <f>CHOOSE(MOD($A2094-1,5)+1,"Портал","API","Импорт","Ручной ввод","Интеграция")</f>
        <v/>
      </c>
      <c r="Y2094" s="8">
        <f>ROUND(1000+MOD($A2094*37,90000)+IF($AB2094="Да",5000,0),2)</f>
        <v/>
      </c>
      <c r="Z2094">
        <f>1+MOD($A2094,20)</f>
        <v/>
      </c>
      <c r="AA2094" s="8">
        <f>ROUND($Y2094*(0.08+MOD($A2094,17)/100),2)</f>
        <v/>
      </c>
      <c r="AB2094">
        <f>IF(MOD($A2094,10)&lt;7,"Да","Нет")</f>
        <v/>
      </c>
      <c r="AC2094">
        <f>$R2094&amp;" / "&amp;$S2094&amp;" / "&amp;$T2094</f>
        <v/>
      </c>
      <c r="AD2094">
        <f>1</f>
        <v/>
      </c>
      <c r="AE2094">
        <f>IF($A2094&lt;=Settings!$B$4,"до 100",IF($A2094&lt;=Settings!$B$5,"до 10 000",IF($A2094&lt;=Settings!$B$6,"до 100 000","100 000+")))</f>
        <v/>
      </c>
    </row>
    <row r="2095">
      <c r="A2095">
        <f>ROW()-1</f>
        <v/>
      </c>
      <c r="B2095">
        <f>IF($A2095&lt;=Settings!$B$4,"small_control",IF($A2095&lt;=Settings!$B$5,"medium_10k",IF($A2095&lt;=Settings!$B$6,"large_100k","extreme_1m")))</f>
        <v/>
      </c>
      <c r="C2095">
        <f>"ORD-"&amp;TEXT(QUOTIENT($A2095-1,3)+1,"0000000")</f>
        <v/>
      </c>
      <c r="D2095">
        <f>"LINE-"&amp;TEXT($A2095,"0000000")</f>
        <v/>
      </c>
      <c r="E2095" s="7">
        <f>Settings!$B$2+$A2095-1</f>
        <v/>
      </c>
      <c r="F2095" s="7">
        <f>Settings!$B$2+MOD($A2095-1,Settings!$B$7)</f>
        <v/>
      </c>
      <c r="G2095">
        <f>YEAR($F2095)</f>
        <v/>
      </c>
      <c r="H2095">
        <f>"Q"&amp;ROUNDUP(MONTH($F2095)/3,0)</f>
        <v/>
      </c>
      <c r="I2095">
        <f>MONTH($F2095)</f>
        <v/>
      </c>
      <c r="J2095">
        <f>CHOOSE(MONTH($F2095),"Январь","Февраль","Март","Апрель","Май","Июнь","Июль","Август","Сентябрь","Октябрь","Ноябрь","Декабрь")</f>
        <v/>
      </c>
      <c r="K2095">
        <f>DAY($F2095)</f>
        <v/>
      </c>
      <c r="L2095">
        <f>IF(MOD($A2095,10)&lt;7,"ФО_01_Крупный","ФО_"&amp;TEXT(MOD($A2095,8)+1,"00"))</f>
        <v/>
      </c>
      <c r="M2095">
        <f>IF($AB2095="Да","Регион_001_Крупный","Регион_"&amp;TEXT(MOD(QUOTIENT($A2095-1,20),180)+1,"000"))</f>
        <v/>
      </c>
      <c r="N2095">
        <f>IF($AB2095="Да","Город_"&amp;TEXT(MOD($A2095-1,250)+1,"0000"),"Город_"&amp;TEXT(MOD($A2095-1,3000)+1,"0000"))</f>
        <v/>
      </c>
      <c r="O2095">
        <f>IF($AB2095="Да","Холдинг_Крупный","Холдинг_"&amp;TEXT(MOD(QUOTIENT($A2095-1,10000),20)+1,"00"))</f>
        <v/>
      </c>
      <c r="P2095">
        <f>IF($AB2095="Да","Организация_Крупная","Организация_"&amp;TEXT(MOD(QUOTIENT($A2095-1,500),600)+1,"000"))</f>
        <v/>
      </c>
      <c r="Q2095">
        <f>"Отдел_"&amp;TEXT(MOD(QUOTIENT($A2095-1,50),100)+1,"000")</f>
        <v/>
      </c>
      <c r="R2095">
        <f>IF($AB2095="Да","Группа_Крупная","Группа_"&amp;TEXT(MOD(QUOTIENT($A2095-1,5000),30)+1,"00"))</f>
        <v/>
      </c>
      <c r="S2095">
        <f>IF($AB2095="Да","Категория_Крупная","Категория_"&amp;TEXT(MOD(QUOTIENT($A2095-1,500),120)+1,"000"))</f>
        <v/>
      </c>
      <c r="T2095">
        <f>IF($AB2095="Да","Подкатегория_Крупная","Подкатегория_"&amp;TEXT(MOD(QUOTIENT($A2095-1,50),300)+1,"000"))</f>
        <v/>
      </c>
      <c r="U2095">
        <f>"SKU_"&amp;TEXT($A2095,"0000000")</f>
        <v/>
      </c>
      <c r="V2095">
        <f>CHOOSE(MOD($A2095-1,4)+1,"Enterprise","SMB","Госсектор","Розница")</f>
        <v/>
      </c>
      <c r="W2095">
        <f>"Клиент_"&amp;TEXT(MOD($A2095-1,20000)+1,"00000")</f>
        <v/>
      </c>
      <c r="X2095">
        <f>CHOOSE(MOD($A2095-1,5)+1,"Портал","API","Импорт","Ручной ввод","Интеграция")</f>
        <v/>
      </c>
      <c r="Y2095" s="8">
        <f>ROUND(1000+MOD($A2095*37,90000)+IF($AB2095="Да",5000,0),2)</f>
        <v/>
      </c>
      <c r="Z2095">
        <f>1+MOD($A2095,20)</f>
        <v/>
      </c>
      <c r="AA2095" s="8">
        <f>ROUND($Y2095*(0.08+MOD($A2095,17)/100),2)</f>
        <v/>
      </c>
      <c r="AB2095">
        <f>IF(MOD($A2095,10)&lt;7,"Да","Нет")</f>
        <v/>
      </c>
      <c r="AC2095">
        <f>$R2095&amp;" / "&amp;$S2095&amp;" / "&amp;$T2095</f>
        <v/>
      </c>
      <c r="AD2095">
        <f>1</f>
        <v/>
      </c>
      <c r="AE2095">
        <f>IF($A2095&lt;=Settings!$B$4,"до 100",IF($A2095&lt;=Settings!$B$5,"до 10 000",IF($A2095&lt;=Settings!$B$6,"до 100 000","100 000+")))</f>
        <v/>
      </c>
    </row>
    <row r="2096">
      <c r="A2096">
        <f>ROW()-1</f>
        <v/>
      </c>
      <c r="B2096">
        <f>IF($A2096&lt;=Settings!$B$4,"small_control",IF($A2096&lt;=Settings!$B$5,"medium_10k",IF($A2096&lt;=Settings!$B$6,"large_100k","extreme_1m")))</f>
        <v/>
      </c>
      <c r="C2096">
        <f>"ORD-"&amp;TEXT(QUOTIENT($A2096-1,3)+1,"0000000")</f>
        <v/>
      </c>
      <c r="D2096">
        <f>"LINE-"&amp;TEXT($A2096,"0000000")</f>
        <v/>
      </c>
      <c r="E2096" s="7">
        <f>Settings!$B$2+$A2096-1</f>
        <v/>
      </c>
      <c r="F2096" s="7">
        <f>Settings!$B$2+MOD($A2096-1,Settings!$B$7)</f>
        <v/>
      </c>
      <c r="G2096">
        <f>YEAR($F2096)</f>
        <v/>
      </c>
      <c r="H2096">
        <f>"Q"&amp;ROUNDUP(MONTH($F2096)/3,0)</f>
        <v/>
      </c>
      <c r="I2096">
        <f>MONTH($F2096)</f>
        <v/>
      </c>
      <c r="J2096">
        <f>CHOOSE(MONTH($F2096),"Январь","Февраль","Март","Апрель","Май","Июнь","Июль","Август","Сентябрь","Октябрь","Ноябрь","Декабрь")</f>
        <v/>
      </c>
      <c r="K2096">
        <f>DAY($F2096)</f>
        <v/>
      </c>
      <c r="L2096">
        <f>IF(MOD($A2096,10)&lt;7,"ФО_01_Крупный","ФО_"&amp;TEXT(MOD($A2096,8)+1,"00"))</f>
        <v/>
      </c>
      <c r="M2096">
        <f>IF($AB2096="Да","Регион_001_Крупный","Регион_"&amp;TEXT(MOD(QUOTIENT($A2096-1,20),180)+1,"000"))</f>
        <v/>
      </c>
      <c r="N2096">
        <f>IF($AB2096="Да","Город_"&amp;TEXT(MOD($A2096-1,250)+1,"0000"),"Город_"&amp;TEXT(MOD($A2096-1,3000)+1,"0000"))</f>
        <v/>
      </c>
      <c r="O2096">
        <f>IF($AB2096="Да","Холдинг_Крупный","Холдинг_"&amp;TEXT(MOD(QUOTIENT($A2096-1,10000),20)+1,"00"))</f>
        <v/>
      </c>
      <c r="P2096">
        <f>IF($AB2096="Да","Организация_Крупная","Организация_"&amp;TEXT(MOD(QUOTIENT($A2096-1,500),600)+1,"000"))</f>
        <v/>
      </c>
      <c r="Q2096">
        <f>"Отдел_"&amp;TEXT(MOD(QUOTIENT($A2096-1,50),100)+1,"000")</f>
        <v/>
      </c>
      <c r="R2096">
        <f>IF($AB2096="Да","Группа_Крупная","Группа_"&amp;TEXT(MOD(QUOTIENT($A2096-1,5000),30)+1,"00"))</f>
        <v/>
      </c>
      <c r="S2096">
        <f>IF($AB2096="Да","Категория_Крупная","Категория_"&amp;TEXT(MOD(QUOTIENT($A2096-1,500),120)+1,"000"))</f>
        <v/>
      </c>
      <c r="T2096">
        <f>IF($AB2096="Да","Подкатегория_Крупная","Подкатегория_"&amp;TEXT(MOD(QUOTIENT($A2096-1,50),300)+1,"000"))</f>
        <v/>
      </c>
      <c r="U2096">
        <f>"SKU_"&amp;TEXT($A2096,"0000000")</f>
        <v/>
      </c>
      <c r="V2096">
        <f>CHOOSE(MOD($A2096-1,4)+1,"Enterprise","SMB","Госсектор","Розница")</f>
        <v/>
      </c>
      <c r="W2096">
        <f>"Клиент_"&amp;TEXT(MOD($A2096-1,20000)+1,"00000")</f>
        <v/>
      </c>
      <c r="X2096">
        <f>CHOOSE(MOD($A2096-1,5)+1,"Портал","API","Импорт","Ручной ввод","Интеграция")</f>
        <v/>
      </c>
      <c r="Y2096" s="8">
        <f>ROUND(1000+MOD($A2096*37,90000)+IF($AB2096="Да",5000,0),2)</f>
        <v/>
      </c>
      <c r="Z2096">
        <f>1+MOD($A2096,20)</f>
        <v/>
      </c>
      <c r="AA2096" s="8">
        <f>ROUND($Y2096*(0.08+MOD($A2096,17)/100),2)</f>
        <v/>
      </c>
      <c r="AB2096">
        <f>IF(MOD($A2096,10)&lt;7,"Да","Нет")</f>
        <v/>
      </c>
      <c r="AC2096">
        <f>$R2096&amp;" / "&amp;$S2096&amp;" / "&amp;$T2096</f>
        <v/>
      </c>
      <c r="AD2096">
        <f>1</f>
        <v/>
      </c>
      <c r="AE2096">
        <f>IF($A2096&lt;=Settings!$B$4,"до 100",IF($A2096&lt;=Settings!$B$5,"до 10 000",IF($A2096&lt;=Settings!$B$6,"до 100 000","100 000+")))</f>
        <v/>
      </c>
    </row>
    <row r="2097">
      <c r="A2097">
        <f>ROW()-1</f>
        <v/>
      </c>
      <c r="B2097">
        <f>IF($A2097&lt;=Settings!$B$4,"small_control",IF($A2097&lt;=Settings!$B$5,"medium_10k",IF($A2097&lt;=Settings!$B$6,"large_100k","extreme_1m")))</f>
        <v/>
      </c>
      <c r="C2097">
        <f>"ORD-"&amp;TEXT(QUOTIENT($A2097-1,3)+1,"0000000")</f>
        <v/>
      </c>
      <c r="D2097">
        <f>"LINE-"&amp;TEXT($A2097,"0000000")</f>
        <v/>
      </c>
      <c r="E2097" s="7">
        <f>Settings!$B$2+$A2097-1</f>
        <v/>
      </c>
      <c r="F2097" s="7">
        <f>Settings!$B$2+MOD($A2097-1,Settings!$B$7)</f>
        <v/>
      </c>
      <c r="G2097">
        <f>YEAR($F2097)</f>
        <v/>
      </c>
      <c r="H2097">
        <f>"Q"&amp;ROUNDUP(MONTH($F2097)/3,0)</f>
        <v/>
      </c>
      <c r="I2097">
        <f>MONTH($F2097)</f>
        <v/>
      </c>
      <c r="J2097">
        <f>CHOOSE(MONTH($F2097),"Январь","Февраль","Март","Апрель","Май","Июнь","Июль","Август","Сентябрь","Октябрь","Ноябрь","Декабрь")</f>
        <v/>
      </c>
      <c r="K2097">
        <f>DAY($F2097)</f>
        <v/>
      </c>
      <c r="L2097">
        <f>IF(MOD($A2097,10)&lt;7,"ФО_01_Крупный","ФО_"&amp;TEXT(MOD($A2097,8)+1,"00"))</f>
        <v/>
      </c>
      <c r="M2097">
        <f>IF($AB2097="Да","Регион_001_Крупный","Регион_"&amp;TEXT(MOD(QUOTIENT($A2097-1,20),180)+1,"000"))</f>
        <v/>
      </c>
      <c r="N2097">
        <f>IF($AB2097="Да","Город_"&amp;TEXT(MOD($A2097-1,250)+1,"0000"),"Город_"&amp;TEXT(MOD($A2097-1,3000)+1,"0000"))</f>
        <v/>
      </c>
      <c r="O2097">
        <f>IF($AB2097="Да","Холдинг_Крупный","Холдинг_"&amp;TEXT(MOD(QUOTIENT($A2097-1,10000),20)+1,"00"))</f>
        <v/>
      </c>
      <c r="P2097">
        <f>IF($AB2097="Да","Организация_Крупная","Организация_"&amp;TEXT(MOD(QUOTIENT($A2097-1,500),600)+1,"000"))</f>
        <v/>
      </c>
      <c r="Q2097">
        <f>"Отдел_"&amp;TEXT(MOD(QUOTIENT($A2097-1,50),100)+1,"000")</f>
        <v/>
      </c>
      <c r="R2097">
        <f>IF($AB2097="Да","Группа_Крупная","Группа_"&amp;TEXT(MOD(QUOTIENT($A2097-1,5000),30)+1,"00"))</f>
        <v/>
      </c>
      <c r="S2097">
        <f>IF($AB2097="Да","Категория_Крупная","Категория_"&amp;TEXT(MOD(QUOTIENT($A2097-1,500),120)+1,"000"))</f>
        <v/>
      </c>
      <c r="T2097">
        <f>IF($AB2097="Да","Подкатегория_Крупная","Подкатегория_"&amp;TEXT(MOD(QUOTIENT($A2097-1,50),300)+1,"000"))</f>
        <v/>
      </c>
      <c r="U2097">
        <f>"SKU_"&amp;TEXT($A2097,"0000000")</f>
        <v/>
      </c>
      <c r="V2097">
        <f>CHOOSE(MOD($A2097-1,4)+1,"Enterprise","SMB","Госсектор","Розница")</f>
        <v/>
      </c>
      <c r="W2097">
        <f>"Клиент_"&amp;TEXT(MOD($A2097-1,20000)+1,"00000")</f>
        <v/>
      </c>
      <c r="X2097">
        <f>CHOOSE(MOD($A2097-1,5)+1,"Портал","API","Импорт","Ручной ввод","Интеграция")</f>
        <v/>
      </c>
      <c r="Y2097" s="8">
        <f>ROUND(1000+MOD($A2097*37,90000)+IF($AB2097="Да",5000,0),2)</f>
        <v/>
      </c>
      <c r="Z2097">
        <f>1+MOD($A2097,20)</f>
        <v/>
      </c>
      <c r="AA2097" s="8">
        <f>ROUND($Y2097*(0.08+MOD($A2097,17)/100),2)</f>
        <v/>
      </c>
      <c r="AB2097">
        <f>IF(MOD($A2097,10)&lt;7,"Да","Нет")</f>
        <v/>
      </c>
      <c r="AC2097">
        <f>$R2097&amp;" / "&amp;$S2097&amp;" / "&amp;$T2097</f>
        <v/>
      </c>
      <c r="AD2097">
        <f>1</f>
        <v/>
      </c>
      <c r="AE2097">
        <f>IF($A2097&lt;=Settings!$B$4,"до 100",IF($A2097&lt;=Settings!$B$5,"до 10 000",IF($A2097&lt;=Settings!$B$6,"до 100 000","100 000+")))</f>
        <v/>
      </c>
    </row>
    <row r="2098">
      <c r="A2098">
        <f>ROW()-1</f>
        <v/>
      </c>
      <c r="B2098">
        <f>IF($A2098&lt;=Settings!$B$4,"small_control",IF($A2098&lt;=Settings!$B$5,"medium_10k",IF($A2098&lt;=Settings!$B$6,"large_100k","extreme_1m")))</f>
        <v/>
      </c>
      <c r="C2098">
        <f>"ORD-"&amp;TEXT(QUOTIENT($A2098-1,3)+1,"0000000")</f>
        <v/>
      </c>
      <c r="D2098">
        <f>"LINE-"&amp;TEXT($A2098,"0000000")</f>
        <v/>
      </c>
      <c r="E2098" s="7">
        <f>Settings!$B$2+$A2098-1</f>
        <v/>
      </c>
      <c r="F2098" s="7">
        <f>Settings!$B$2+MOD($A2098-1,Settings!$B$7)</f>
        <v/>
      </c>
      <c r="G2098">
        <f>YEAR($F2098)</f>
        <v/>
      </c>
      <c r="H2098">
        <f>"Q"&amp;ROUNDUP(MONTH($F2098)/3,0)</f>
        <v/>
      </c>
      <c r="I2098">
        <f>MONTH($F2098)</f>
        <v/>
      </c>
      <c r="J2098">
        <f>CHOOSE(MONTH($F2098),"Январь","Февраль","Март","Апрель","Май","Июнь","Июль","Август","Сентябрь","Октябрь","Ноябрь","Декабрь")</f>
        <v/>
      </c>
      <c r="K2098">
        <f>DAY($F2098)</f>
        <v/>
      </c>
      <c r="L2098">
        <f>IF(MOD($A2098,10)&lt;7,"ФО_01_Крупный","ФО_"&amp;TEXT(MOD($A2098,8)+1,"00"))</f>
        <v/>
      </c>
      <c r="M2098">
        <f>IF($AB2098="Да","Регион_001_Крупный","Регион_"&amp;TEXT(MOD(QUOTIENT($A2098-1,20),180)+1,"000"))</f>
        <v/>
      </c>
      <c r="N2098">
        <f>IF($AB2098="Да","Город_"&amp;TEXT(MOD($A2098-1,250)+1,"0000"),"Город_"&amp;TEXT(MOD($A2098-1,3000)+1,"0000"))</f>
        <v/>
      </c>
      <c r="O2098">
        <f>IF($AB2098="Да","Холдинг_Крупный","Холдинг_"&amp;TEXT(MOD(QUOTIENT($A2098-1,10000),20)+1,"00"))</f>
        <v/>
      </c>
      <c r="P2098">
        <f>IF($AB2098="Да","Организация_Крупная","Организация_"&amp;TEXT(MOD(QUOTIENT($A2098-1,500),600)+1,"000"))</f>
        <v/>
      </c>
      <c r="Q2098">
        <f>"Отдел_"&amp;TEXT(MOD(QUOTIENT($A2098-1,50),100)+1,"000")</f>
        <v/>
      </c>
      <c r="R2098">
        <f>IF($AB2098="Да","Группа_Крупная","Группа_"&amp;TEXT(MOD(QUOTIENT($A2098-1,5000),30)+1,"00"))</f>
        <v/>
      </c>
      <c r="S2098">
        <f>IF($AB2098="Да","Категория_Крупная","Категория_"&amp;TEXT(MOD(QUOTIENT($A2098-1,500),120)+1,"000"))</f>
        <v/>
      </c>
      <c r="T2098">
        <f>IF($AB2098="Да","Подкатегория_Крупная","Подкатегория_"&amp;TEXT(MOD(QUOTIENT($A2098-1,50),300)+1,"000"))</f>
        <v/>
      </c>
      <c r="U2098">
        <f>"SKU_"&amp;TEXT($A2098,"0000000")</f>
        <v/>
      </c>
      <c r="V2098">
        <f>CHOOSE(MOD($A2098-1,4)+1,"Enterprise","SMB","Госсектор","Розница")</f>
        <v/>
      </c>
      <c r="W2098">
        <f>"Клиент_"&amp;TEXT(MOD($A2098-1,20000)+1,"00000")</f>
        <v/>
      </c>
      <c r="X2098">
        <f>CHOOSE(MOD($A2098-1,5)+1,"Портал","API","Импорт","Ручной ввод","Интеграция")</f>
        <v/>
      </c>
      <c r="Y2098" s="8">
        <f>ROUND(1000+MOD($A2098*37,90000)+IF($AB2098="Да",5000,0),2)</f>
        <v/>
      </c>
      <c r="Z2098">
        <f>1+MOD($A2098,20)</f>
        <v/>
      </c>
      <c r="AA2098" s="8">
        <f>ROUND($Y2098*(0.08+MOD($A2098,17)/100),2)</f>
        <v/>
      </c>
      <c r="AB2098">
        <f>IF(MOD($A2098,10)&lt;7,"Да","Нет")</f>
        <v/>
      </c>
      <c r="AC2098">
        <f>$R2098&amp;" / "&amp;$S2098&amp;" / "&amp;$T2098</f>
        <v/>
      </c>
      <c r="AD2098">
        <f>1</f>
        <v/>
      </c>
      <c r="AE2098">
        <f>IF($A2098&lt;=Settings!$B$4,"до 100",IF($A2098&lt;=Settings!$B$5,"до 10 000",IF($A2098&lt;=Settings!$B$6,"до 100 000","100 000+")))</f>
        <v/>
      </c>
    </row>
    <row r="2099">
      <c r="A2099">
        <f>ROW()-1</f>
        <v/>
      </c>
      <c r="B2099">
        <f>IF($A2099&lt;=Settings!$B$4,"small_control",IF($A2099&lt;=Settings!$B$5,"medium_10k",IF($A2099&lt;=Settings!$B$6,"large_100k","extreme_1m")))</f>
        <v/>
      </c>
      <c r="C2099">
        <f>"ORD-"&amp;TEXT(QUOTIENT($A2099-1,3)+1,"0000000")</f>
        <v/>
      </c>
      <c r="D2099">
        <f>"LINE-"&amp;TEXT($A2099,"0000000")</f>
        <v/>
      </c>
      <c r="E2099" s="7">
        <f>Settings!$B$2+$A2099-1</f>
        <v/>
      </c>
      <c r="F2099" s="7">
        <f>Settings!$B$2+MOD($A2099-1,Settings!$B$7)</f>
        <v/>
      </c>
      <c r="G2099">
        <f>YEAR($F2099)</f>
        <v/>
      </c>
      <c r="H2099">
        <f>"Q"&amp;ROUNDUP(MONTH($F2099)/3,0)</f>
        <v/>
      </c>
      <c r="I2099">
        <f>MONTH($F2099)</f>
        <v/>
      </c>
      <c r="J2099">
        <f>CHOOSE(MONTH($F2099),"Январь","Февраль","Март","Апрель","Май","Июнь","Июль","Август","Сентябрь","Октябрь","Ноябрь","Декабрь")</f>
        <v/>
      </c>
      <c r="K2099">
        <f>DAY($F2099)</f>
        <v/>
      </c>
      <c r="L2099">
        <f>IF(MOD($A2099,10)&lt;7,"ФО_01_Крупный","ФО_"&amp;TEXT(MOD($A2099,8)+1,"00"))</f>
        <v/>
      </c>
      <c r="M2099">
        <f>IF($AB2099="Да","Регион_001_Крупный","Регион_"&amp;TEXT(MOD(QUOTIENT($A2099-1,20),180)+1,"000"))</f>
        <v/>
      </c>
      <c r="N2099">
        <f>IF($AB2099="Да","Город_"&amp;TEXT(MOD($A2099-1,250)+1,"0000"),"Город_"&amp;TEXT(MOD($A2099-1,3000)+1,"0000"))</f>
        <v/>
      </c>
      <c r="O2099">
        <f>IF($AB2099="Да","Холдинг_Крупный","Холдинг_"&amp;TEXT(MOD(QUOTIENT($A2099-1,10000),20)+1,"00"))</f>
        <v/>
      </c>
      <c r="P2099">
        <f>IF($AB2099="Да","Организация_Крупная","Организация_"&amp;TEXT(MOD(QUOTIENT($A2099-1,500),600)+1,"000"))</f>
        <v/>
      </c>
      <c r="Q2099">
        <f>"Отдел_"&amp;TEXT(MOD(QUOTIENT($A2099-1,50),100)+1,"000")</f>
        <v/>
      </c>
      <c r="R2099">
        <f>IF($AB2099="Да","Группа_Крупная","Группа_"&amp;TEXT(MOD(QUOTIENT($A2099-1,5000),30)+1,"00"))</f>
        <v/>
      </c>
      <c r="S2099">
        <f>IF($AB2099="Да","Категория_Крупная","Категория_"&amp;TEXT(MOD(QUOTIENT($A2099-1,500),120)+1,"000"))</f>
        <v/>
      </c>
      <c r="T2099">
        <f>IF($AB2099="Да","Подкатегория_Крупная","Подкатегория_"&amp;TEXT(MOD(QUOTIENT($A2099-1,50),300)+1,"000"))</f>
        <v/>
      </c>
      <c r="U2099">
        <f>"SKU_"&amp;TEXT($A2099,"0000000")</f>
        <v/>
      </c>
      <c r="V2099">
        <f>CHOOSE(MOD($A2099-1,4)+1,"Enterprise","SMB","Госсектор","Розница")</f>
        <v/>
      </c>
      <c r="W2099">
        <f>"Клиент_"&amp;TEXT(MOD($A2099-1,20000)+1,"00000")</f>
        <v/>
      </c>
      <c r="X2099">
        <f>CHOOSE(MOD($A2099-1,5)+1,"Портал","API","Импорт","Ручной ввод","Интеграция")</f>
        <v/>
      </c>
      <c r="Y2099" s="8">
        <f>ROUND(1000+MOD($A2099*37,90000)+IF($AB2099="Да",5000,0),2)</f>
        <v/>
      </c>
      <c r="Z2099">
        <f>1+MOD($A2099,20)</f>
        <v/>
      </c>
      <c r="AA2099" s="8">
        <f>ROUND($Y2099*(0.08+MOD($A2099,17)/100),2)</f>
        <v/>
      </c>
      <c r="AB2099">
        <f>IF(MOD($A2099,10)&lt;7,"Да","Нет")</f>
        <v/>
      </c>
      <c r="AC2099">
        <f>$R2099&amp;" / "&amp;$S2099&amp;" / "&amp;$T2099</f>
        <v/>
      </c>
      <c r="AD2099">
        <f>1</f>
        <v/>
      </c>
      <c r="AE2099">
        <f>IF($A2099&lt;=Settings!$B$4,"до 100",IF($A2099&lt;=Settings!$B$5,"до 10 000",IF($A2099&lt;=Settings!$B$6,"до 100 000","100 000+")))</f>
        <v/>
      </c>
    </row>
    <row r="2100">
      <c r="A2100">
        <f>ROW()-1</f>
        <v/>
      </c>
      <c r="B2100">
        <f>IF($A2100&lt;=Settings!$B$4,"small_control",IF($A2100&lt;=Settings!$B$5,"medium_10k",IF($A2100&lt;=Settings!$B$6,"large_100k","extreme_1m")))</f>
        <v/>
      </c>
      <c r="C2100">
        <f>"ORD-"&amp;TEXT(QUOTIENT($A2100-1,3)+1,"0000000")</f>
        <v/>
      </c>
      <c r="D2100">
        <f>"LINE-"&amp;TEXT($A2100,"0000000")</f>
        <v/>
      </c>
      <c r="E2100" s="7">
        <f>Settings!$B$2+$A2100-1</f>
        <v/>
      </c>
      <c r="F2100" s="7">
        <f>Settings!$B$2+MOD($A2100-1,Settings!$B$7)</f>
        <v/>
      </c>
      <c r="G2100">
        <f>YEAR($F2100)</f>
        <v/>
      </c>
      <c r="H2100">
        <f>"Q"&amp;ROUNDUP(MONTH($F2100)/3,0)</f>
        <v/>
      </c>
      <c r="I2100">
        <f>MONTH($F2100)</f>
        <v/>
      </c>
      <c r="J2100">
        <f>CHOOSE(MONTH($F2100),"Январь","Февраль","Март","Апрель","Май","Июнь","Июль","Август","Сентябрь","Октябрь","Ноябрь","Декабрь")</f>
        <v/>
      </c>
      <c r="K2100">
        <f>DAY($F2100)</f>
        <v/>
      </c>
      <c r="L2100">
        <f>IF(MOD($A2100,10)&lt;7,"ФО_01_Крупный","ФО_"&amp;TEXT(MOD($A2100,8)+1,"00"))</f>
        <v/>
      </c>
      <c r="M2100">
        <f>IF($AB2100="Да","Регион_001_Крупный","Регион_"&amp;TEXT(MOD(QUOTIENT($A2100-1,20),180)+1,"000"))</f>
        <v/>
      </c>
      <c r="N2100">
        <f>IF($AB2100="Да","Город_"&amp;TEXT(MOD($A2100-1,250)+1,"0000"),"Город_"&amp;TEXT(MOD($A2100-1,3000)+1,"0000"))</f>
        <v/>
      </c>
      <c r="O2100">
        <f>IF($AB2100="Да","Холдинг_Крупный","Холдинг_"&amp;TEXT(MOD(QUOTIENT($A2100-1,10000),20)+1,"00"))</f>
        <v/>
      </c>
      <c r="P2100">
        <f>IF($AB2100="Да","Организация_Крупная","Организация_"&amp;TEXT(MOD(QUOTIENT($A2100-1,500),600)+1,"000"))</f>
        <v/>
      </c>
      <c r="Q2100">
        <f>"Отдел_"&amp;TEXT(MOD(QUOTIENT($A2100-1,50),100)+1,"000")</f>
        <v/>
      </c>
      <c r="R2100">
        <f>IF($AB2100="Да","Группа_Крупная","Группа_"&amp;TEXT(MOD(QUOTIENT($A2100-1,5000),30)+1,"00"))</f>
        <v/>
      </c>
      <c r="S2100">
        <f>IF($AB2100="Да","Категория_Крупная","Категория_"&amp;TEXT(MOD(QUOTIENT($A2100-1,500),120)+1,"000"))</f>
        <v/>
      </c>
      <c r="T2100">
        <f>IF($AB2100="Да","Подкатегория_Крупная","Подкатегория_"&amp;TEXT(MOD(QUOTIENT($A2100-1,50),300)+1,"000"))</f>
        <v/>
      </c>
      <c r="U2100">
        <f>"SKU_"&amp;TEXT($A2100,"0000000")</f>
        <v/>
      </c>
      <c r="V2100">
        <f>CHOOSE(MOD($A2100-1,4)+1,"Enterprise","SMB","Госсектор","Розница")</f>
        <v/>
      </c>
      <c r="W2100">
        <f>"Клиент_"&amp;TEXT(MOD($A2100-1,20000)+1,"00000")</f>
        <v/>
      </c>
      <c r="X2100">
        <f>CHOOSE(MOD($A2100-1,5)+1,"Портал","API","Импорт","Ручной ввод","Интеграция")</f>
        <v/>
      </c>
      <c r="Y2100" s="8">
        <f>ROUND(1000+MOD($A2100*37,90000)+IF($AB2100="Да",5000,0),2)</f>
        <v/>
      </c>
      <c r="Z2100">
        <f>1+MOD($A2100,20)</f>
        <v/>
      </c>
      <c r="AA2100" s="8">
        <f>ROUND($Y2100*(0.08+MOD($A2100,17)/100),2)</f>
        <v/>
      </c>
      <c r="AB2100">
        <f>IF(MOD($A2100,10)&lt;7,"Да","Нет")</f>
        <v/>
      </c>
      <c r="AC2100">
        <f>$R2100&amp;" / "&amp;$S2100&amp;" / "&amp;$T2100</f>
        <v/>
      </c>
      <c r="AD2100">
        <f>1</f>
        <v/>
      </c>
      <c r="AE2100">
        <f>IF($A2100&lt;=Settings!$B$4,"до 100",IF($A2100&lt;=Settings!$B$5,"до 10 000",IF($A2100&lt;=Settings!$B$6,"до 100 000","100 000+")))</f>
        <v/>
      </c>
    </row>
    <row r="2101">
      <c r="A2101">
        <f>ROW()-1</f>
        <v/>
      </c>
      <c r="B2101">
        <f>IF($A2101&lt;=Settings!$B$4,"small_control",IF($A2101&lt;=Settings!$B$5,"medium_10k",IF($A2101&lt;=Settings!$B$6,"large_100k","extreme_1m")))</f>
        <v/>
      </c>
      <c r="C2101">
        <f>"ORD-"&amp;TEXT(QUOTIENT($A2101-1,3)+1,"0000000")</f>
        <v/>
      </c>
      <c r="D2101">
        <f>"LINE-"&amp;TEXT($A2101,"0000000")</f>
        <v/>
      </c>
      <c r="E2101" s="7">
        <f>Settings!$B$2+$A2101-1</f>
        <v/>
      </c>
      <c r="F2101" s="7">
        <f>Settings!$B$2+MOD($A2101-1,Settings!$B$7)</f>
        <v/>
      </c>
      <c r="G2101">
        <f>YEAR($F2101)</f>
        <v/>
      </c>
      <c r="H2101">
        <f>"Q"&amp;ROUNDUP(MONTH($F2101)/3,0)</f>
        <v/>
      </c>
      <c r="I2101">
        <f>MONTH($F2101)</f>
        <v/>
      </c>
      <c r="J2101">
        <f>CHOOSE(MONTH($F2101),"Январь","Февраль","Март","Апрель","Май","Июнь","Июль","Август","Сентябрь","Октябрь","Ноябрь","Декабрь")</f>
        <v/>
      </c>
      <c r="K2101">
        <f>DAY($F2101)</f>
        <v/>
      </c>
      <c r="L2101">
        <f>IF(MOD($A2101,10)&lt;7,"ФО_01_Крупный","ФО_"&amp;TEXT(MOD($A2101,8)+1,"00"))</f>
        <v/>
      </c>
      <c r="M2101">
        <f>IF($AB2101="Да","Регион_001_Крупный","Регион_"&amp;TEXT(MOD(QUOTIENT($A2101-1,20),180)+1,"000"))</f>
        <v/>
      </c>
      <c r="N2101">
        <f>IF($AB2101="Да","Город_"&amp;TEXT(MOD($A2101-1,250)+1,"0000"),"Город_"&amp;TEXT(MOD($A2101-1,3000)+1,"0000"))</f>
        <v/>
      </c>
      <c r="O2101">
        <f>IF($AB2101="Да","Холдинг_Крупный","Холдинг_"&amp;TEXT(MOD(QUOTIENT($A2101-1,10000),20)+1,"00"))</f>
        <v/>
      </c>
      <c r="P2101">
        <f>IF($AB2101="Да","Организация_Крупная","Организация_"&amp;TEXT(MOD(QUOTIENT($A2101-1,500),600)+1,"000"))</f>
        <v/>
      </c>
      <c r="Q2101">
        <f>"Отдел_"&amp;TEXT(MOD(QUOTIENT($A2101-1,50),100)+1,"000")</f>
        <v/>
      </c>
      <c r="R2101">
        <f>IF($AB2101="Да","Группа_Крупная","Группа_"&amp;TEXT(MOD(QUOTIENT($A2101-1,5000),30)+1,"00"))</f>
        <v/>
      </c>
      <c r="S2101">
        <f>IF($AB2101="Да","Категория_Крупная","Категория_"&amp;TEXT(MOD(QUOTIENT($A2101-1,500),120)+1,"000"))</f>
        <v/>
      </c>
      <c r="T2101">
        <f>IF($AB2101="Да","Подкатегория_Крупная","Подкатегория_"&amp;TEXT(MOD(QUOTIENT($A2101-1,50),300)+1,"000"))</f>
        <v/>
      </c>
      <c r="U2101">
        <f>"SKU_"&amp;TEXT($A2101,"0000000")</f>
        <v/>
      </c>
      <c r="V2101">
        <f>CHOOSE(MOD($A2101-1,4)+1,"Enterprise","SMB","Госсектор","Розница")</f>
        <v/>
      </c>
      <c r="W2101">
        <f>"Клиент_"&amp;TEXT(MOD($A2101-1,20000)+1,"00000")</f>
        <v/>
      </c>
      <c r="X2101">
        <f>CHOOSE(MOD($A2101-1,5)+1,"Портал","API","Импорт","Ручной ввод","Интеграция")</f>
        <v/>
      </c>
      <c r="Y2101" s="8">
        <f>ROUND(1000+MOD($A2101*37,90000)+IF($AB2101="Да",5000,0),2)</f>
        <v/>
      </c>
      <c r="Z2101">
        <f>1+MOD($A2101,20)</f>
        <v/>
      </c>
      <c r="AA2101" s="8">
        <f>ROUND($Y2101*(0.08+MOD($A2101,17)/100),2)</f>
        <v/>
      </c>
      <c r="AB2101">
        <f>IF(MOD($A2101,10)&lt;7,"Да","Нет")</f>
        <v/>
      </c>
      <c r="AC2101">
        <f>$R2101&amp;" / "&amp;$S2101&amp;" / "&amp;$T2101</f>
        <v/>
      </c>
      <c r="AD2101">
        <f>1</f>
        <v/>
      </c>
      <c r="AE2101">
        <f>IF($A2101&lt;=Settings!$B$4,"до 100",IF($A2101&lt;=Settings!$B$5,"до 10 000",IF($A2101&lt;=Settings!$B$6,"до 100 000","100 000+")))</f>
        <v/>
      </c>
    </row>
    <row r="2102">
      <c r="A2102">
        <f>ROW()-1</f>
        <v/>
      </c>
      <c r="B2102">
        <f>IF($A2102&lt;=Settings!$B$4,"small_control",IF($A2102&lt;=Settings!$B$5,"medium_10k",IF($A2102&lt;=Settings!$B$6,"large_100k","extreme_1m")))</f>
        <v/>
      </c>
      <c r="C2102">
        <f>"ORD-"&amp;TEXT(QUOTIENT($A2102-1,3)+1,"0000000")</f>
        <v/>
      </c>
      <c r="D2102">
        <f>"LINE-"&amp;TEXT($A2102,"0000000")</f>
        <v/>
      </c>
      <c r="E2102" s="7">
        <f>Settings!$B$2+$A2102-1</f>
        <v/>
      </c>
      <c r="F2102" s="7">
        <f>Settings!$B$2+MOD($A2102-1,Settings!$B$7)</f>
        <v/>
      </c>
      <c r="G2102">
        <f>YEAR($F2102)</f>
        <v/>
      </c>
      <c r="H2102">
        <f>"Q"&amp;ROUNDUP(MONTH($F2102)/3,0)</f>
        <v/>
      </c>
      <c r="I2102">
        <f>MONTH($F2102)</f>
        <v/>
      </c>
      <c r="J2102">
        <f>CHOOSE(MONTH($F2102),"Январь","Февраль","Март","Апрель","Май","Июнь","Июль","Август","Сентябрь","Октябрь","Ноябрь","Декабрь")</f>
        <v/>
      </c>
      <c r="K2102">
        <f>DAY($F2102)</f>
        <v/>
      </c>
      <c r="L2102">
        <f>IF(MOD($A2102,10)&lt;7,"ФО_01_Крупный","ФО_"&amp;TEXT(MOD($A2102,8)+1,"00"))</f>
        <v/>
      </c>
      <c r="M2102">
        <f>IF($AB2102="Да","Регион_001_Крупный","Регион_"&amp;TEXT(MOD(QUOTIENT($A2102-1,20),180)+1,"000"))</f>
        <v/>
      </c>
      <c r="N2102">
        <f>IF($AB2102="Да","Город_"&amp;TEXT(MOD($A2102-1,250)+1,"0000"),"Город_"&amp;TEXT(MOD($A2102-1,3000)+1,"0000"))</f>
        <v/>
      </c>
      <c r="O2102">
        <f>IF($AB2102="Да","Холдинг_Крупный","Холдинг_"&amp;TEXT(MOD(QUOTIENT($A2102-1,10000),20)+1,"00"))</f>
        <v/>
      </c>
      <c r="P2102">
        <f>IF($AB2102="Да","Организация_Крупная","Организация_"&amp;TEXT(MOD(QUOTIENT($A2102-1,500),600)+1,"000"))</f>
        <v/>
      </c>
      <c r="Q2102">
        <f>"Отдел_"&amp;TEXT(MOD(QUOTIENT($A2102-1,50),100)+1,"000")</f>
        <v/>
      </c>
      <c r="R2102">
        <f>IF($AB2102="Да","Группа_Крупная","Группа_"&amp;TEXT(MOD(QUOTIENT($A2102-1,5000),30)+1,"00"))</f>
        <v/>
      </c>
      <c r="S2102">
        <f>IF($AB2102="Да","Категория_Крупная","Категория_"&amp;TEXT(MOD(QUOTIENT($A2102-1,500),120)+1,"000"))</f>
        <v/>
      </c>
      <c r="T2102">
        <f>IF($AB2102="Да","Подкатегория_Крупная","Подкатегория_"&amp;TEXT(MOD(QUOTIENT($A2102-1,50),300)+1,"000"))</f>
        <v/>
      </c>
      <c r="U2102">
        <f>"SKU_"&amp;TEXT($A2102,"0000000")</f>
        <v/>
      </c>
      <c r="V2102">
        <f>CHOOSE(MOD($A2102-1,4)+1,"Enterprise","SMB","Госсектор","Розница")</f>
        <v/>
      </c>
      <c r="W2102">
        <f>"Клиент_"&amp;TEXT(MOD($A2102-1,20000)+1,"00000")</f>
        <v/>
      </c>
      <c r="X2102">
        <f>CHOOSE(MOD($A2102-1,5)+1,"Портал","API","Импорт","Ручной ввод","Интеграция")</f>
        <v/>
      </c>
      <c r="Y2102" s="8">
        <f>ROUND(1000+MOD($A2102*37,90000)+IF($AB2102="Да",5000,0),2)</f>
        <v/>
      </c>
      <c r="Z2102">
        <f>1+MOD($A2102,20)</f>
        <v/>
      </c>
      <c r="AA2102" s="8">
        <f>ROUND($Y2102*(0.08+MOD($A2102,17)/100),2)</f>
        <v/>
      </c>
      <c r="AB2102">
        <f>IF(MOD($A2102,10)&lt;7,"Да","Нет")</f>
        <v/>
      </c>
      <c r="AC2102">
        <f>$R2102&amp;" / "&amp;$S2102&amp;" / "&amp;$T2102</f>
        <v/>
      </c>
      <c r="AD2102">
        <f>1</f>
        <v/>
      </c>
      <c r="AE2102">
        <f>IF($A2102&lt;=Settings!$B$4,"до 100",IF($A2102&lt;=Settings!$B$5,"до 10 000",IF($A2102&lt;=Settings!$B$6,"до 100 000","100 000+")))</f>
        <v/>
      </c>
    </row>
    <row r="2103">
      <c r="A2103">
        <f>ROW()-1</f>
        <v/>
      </c>
      <c r="B2103">
        <f>IF($A2103&lt;=Settings!$B$4,"small_control",IF($A2103&lt;=Settings!$B$5,"medium_10k",IF($A2103&lt;=Settings!$B$6,"large_100k","extreme_1m")))</f>
        <v/>
      </c>
      <c r="C2103">
        <f>"ORD-"&amp;TEXT(QUOTIENT($A2103-1,3)+1,"0000000")</f>
        <v/>
      </c>
      <c r="D2103">
        <f>"LINE-"&amp;TEXT($A2103,"0000000")</f>
        <v/>
      </c>
      <c r="E2103" s="7">
        <f>Settings!$B$2+$A2103-1</f>
        <v/>
      </c>
      <c r="F2103" s="7">
        <f>Settings!$B$2+MOD($A2103-1,Settings!$B$7)</f>
        <v/>
      </c>
      <c r="G2103">
        <f>YEAR($F2103)</f>
        <v/>
      </c>
      <c r="H2103">
        <f>"Q"&amp;ROUNDUP(MONTH($F2103)/3,0)</f>
        <v/>
      </c>
      <c r="I2103">
        <f>MONTH($F2103)</f>
        <v/>
      </c>
      <c r="J2103">
        <f>CHOOSE(MONTH($F2103),"Январь","Февраль","Март","Апрель","Май","Июнь","Июль","Август","Сентябрь","Октябрь","Ноябрь","Декабрь")</f>
        <v/>
      </c>
      <c r="K2103">
        <f>DAY($F2103)</f>
        <v/>
      </c>
      <c r="L2103">
        <f>IF(MOD($A2103,10)&lt;7,"ФО_01_Крупный","ФО_"&amp;TEXT(MOD($A2103,8)+1,"00"))</f>
        <v/>
      </c>
      <c r="M2103">
        <f>IF($AB2103="Да","Регион_001_Крупный","Регион_"&amp;TEXT(MOD(QUOTIENT($A2103-1,20),180)+1,"000"))</f>
        <v/>
      </c>
      <c r="N2103">
        <f>IF($AB2103="Да","Город_"&amp;TEXT(MOD($A2103-1,250)+1,"0000"),"Город_"&amp;TEXT(MOD($A2103-1,3000)+1,"0000"))</f>
        <v/>
      </c>
      <c r="O2103">
        <f>IF($AB2103="Да","Холдинг_Крупный","Холдинг_"&amp;TEXT(MOD(QUOTIENT($A2103-1,10000),20)+1,"00"))</f>
        <v/>
      </c>
      <c r="P2103">
        <f>IF($AB2103="Да","Организация_Крупная","Организация_"&amp;TEXT(MOD(QUOTIENT($A2103-1,500),600)+1,"000"))</f>
        <v/>
      </c>
      <c r="Q2103">
        <f>"Отдел_"&amp;TEXT(MOD(QUOTIENT($A2103-1,50),100)+1,"000")</f>
        <v/>
      </c>
      <c r="R2103">
        <f>IF($AB2103="Да","Группа_Крупная","Группа_"&amp;TEXT(MOD(QUOTIENT($A2103-1,5000),30)+1,"00"))</f>
        <v/>
      </c>
      <c r="S2103">
        <f>IF($AB2103="Да","Категория_Крупная","Категория_"&amp;TEXT(MOD(QUOTIENT($A2103-1,500),120)+1,"000"))</f>
        <v/>
      </c>
      <c r="T2103">
        <f>IF($AB2103="Да","Подкатегория_Крупная","Подкатегория_"&amp;TEXT(MOD(QUOTIENT($A2103-1,50),300)+1,"000"))</f>
        <v/>
      </c>
      <c r="U2103">
        <f>"SKU_"&amp;TEXT($A2103,"0000000")</f>
        <v/>
      </c>
      <c r="V2103">
        <f>CHOOSE(MOD($A2103-1,4)+1,"Enterprise","SMB","Госсектор","Розница")</f>
        <v/>
      </c>
      <c r="W2103">
        <f>"Клиент_"&amp;TEXT(MOD($A2103-1,20000)+1,"00000")</f>
        <v/>
      </c>
      <c r="X2103">
        <f>CHOOSE(MOD($A2103-1,5)+1,"Портал","API","Импорт","Ручной ввод","Интеграция")</f>
        <v/>
      </c>
      <c r="Y2103" s="8">
        <f>ROUND(1000+MOD($A2103*37,90000)+IF($AB2103="Да",5000,0),2)</f>
        <v/>
      </c>
      <c r="Z2103">
        <f>1+MOD($A2103,20)</f>
        <v/>
      </c>
      <c r="AA2103" s="8">
        <f>ROUND($Y2103*(0.08+MOD($A2103,17)/100),2)</f>
        <v/>
      </c>
      <c r="AB2103">
        <f>IF(MOD($A2103,10)&lt;7,"Да","Нет")</f>
        <v/>
      </c>
      <c r="AC2103">
        <f>$R2103&amp;" / "&amp;$S2103&amp;" / "&amp;$T2103</f>
        <v/>
      </c>
      <c r="AD2103">
        <f>1</f>
        <v/>
      </c>
      <c r="AE2103">
        <f>IF($A2103&lt;=Settings!$B$4,"до 100",IF($A2103&lt;=Settings!$B$5,"до 10 000",IF($A2103&lt;=Settings!$B$6,"до 100 000","100 000+")))</f>
        <v/>
      </c>
    </row>
    <row r="2104">
      <c r="A2104">
        <f>ROW()-1</f>
        <v/>
      </c>
      <c r="B2104">
        <f>IF($A2104&lt;=Settings!$B$4,"small_control",IF($A2104&lt;=Settings!$B$5,"medium_10k",IF($A2104&lt;=Settings!$B$6,"large_100k","extreme_1m")))</f>
        <v/>
      </c>
      <c r="C2104">
        <f>"ORD-"&amp;TEXT(QUOTIENT($A2104-1,3)+1,"0000000")</f>
        <v/>
      </c>
      <c r="D2104">
        <f>"LINE-"&amp;TEXT($A2104,"0000000")</f>
        <v/>
      </c>
      <c r="E2104" s="7">
        <f>Settings!$B$2+$A2104-1</f>
        <v/>
      </c>
      <c r="F2104" s="7">
        <f>Settings!$B$2+MOD($A2104-1,Settings!$B$7)</f>
        <v/>
      </c>
      <c r="G2104">
        <f>YEAR($F2104)</f>
        <v/>
      </c>
      <c r="H2104">
        <f>"Q"&amp;ROUNDUP(MONTH($F2104)/3,0)</f>
        <v/>
      </c>
      <c r="I2104">
        <f>MONTH($F2104)</f>
        <v/>
      </c>
      <c r="J2104">
        <f>CHOOSE(MONTH($F2104),"Январь","Февраль","Март","Апрель","Май","Июнь","Июль","Август","Сентябрь","Октябрь","Ноябрь","Декабрь")</f>
        <v/>
      </c>
      <c r="K2104">
        <f>DAY($F2104)</f>
        <v/>
      </c>
      <c r="L2104">
        <f>IF(MOD($A2104,10)&lt;7,"ФО_01_Крупный","ФО_"&amp;TEXT(MOD($A2104,8)+1,"00"))</f>
        <v/>
      </c>
      <c r="M2104">
        <f>IF($AB2104="Да","Регион_001_Крупный","Регион_"&amp;TEXT(MOD(QUOTIENT($A2104-1,20),180)+1,"000"))</f>
        <v/>
      </c>
      <c r="N2104">
        <f>IF($AB2104="Да","Город_"&amp;TEXT(MOD($A2104-1,250)+1,"0000"),"Город_"&amp;TEXT(MOD($A2104-1,3000)+1,"0000"))</f>
        <v/>
      </c>
      <c r="O2104">
        <f>IF($AB2104="Да","Холдинг_Крупный","Холдинг_"&amp;TEXT(MOD(QUOTIENT($A2104-1,10000),20)+1,"00"))</f>
        <v/>
      </c>
      <c r="P2104">
        <f>IF($AB2104="Да","Организация_Крупная","Организация_"&amp;TEXT(MOD(QUOTIENT($A2104-1,500),600)+1,"000"))</f>
        <v/>
      </c>
      <c r="Q2104">
        <f>"Отдел_"&amp;TEXT(MOD(QUOTIENT($A2104-1,50),100)+1,"000")</f>
        <v/>
      </c>
      <c r="R2104">
        <f>IF($AB2104="Да","Группа_Крупная","Группа_"&amp;TEXT(MOD(QUOTIENT($A2104-1,5000),30)+1,"00"))</f>
        <v/>
      </c>
      <c r="S2104">
        <f>IF($AB2104="Да","Категория_Крупная","Категория_"&amp;TEXT(MOD(QUOTIENT($A2104-1,500),120)+1,"000"))</f>
        <v/>
      </c>
      <c r="T2104">
        <f>IF($AB2104="Да","Подкатегория_Крупная","Подкатегория_"&amp;TEXT(MOD(QUOTIENT($A2104-1,50),300)+1,"000"))</f>
        <v/>
      </c>
      <c r="U2104">
        <f>"SKU_"&amp;TEXT($A2104,"0000000")</f>
        <v/>
      </c>
      <c r="V2104">
        <f>CHOOSE(MOD($A2104-1,4)+1,"Enterprise","SMB","Госсектор","Розница")</f>
        <v/>
      </c>
      <c r="W2104">
        <f>"Клиент_"&amp;TEXT(MOD($A2104-1,20000)+1,"00000")</f>
        <v/>
      </c>
      <c r="X2104">
        <f>CHOOSE(MOD($A2104-1,5)+1,"Портал","API","Импорт","Ручной ввод","Интеграция")</f>
        <v/>
      </c>
      <c r="Y2104" s="8">
        <f>ROUND(1000+MOD($A2104*37,90000)+IF($AB2104="Да",5000,0),2)</f>
        <v/>
      </c>
      <c r="Z2104">
        <f>1+MOD($A2104,20)</f>
        <v/>
      </c>
      <c r="AA2104" s="8">
        <f>ROUND($Y2104*(0.08+MOD($A2104,17)/100),2)</f>
        <v/>
      </c>
      <c r="AB2104">
        <f>IF(MOD($A2104,10)&lt;7,"Да","Нет")</f>
        <v/>
      </c>
      <c r="AC2104">
        <f>$R2104&amp;" / "&amp;$S2104&amp;" / "&amp;$T2104</f>
        <v/>
      </c>
      <c r="AD2104">
        <f>1</f>
        <v/>
      </c>
      <c r="AE2104">
        <f>IF($A2104&lt;=Settings!$B$4,"до 100",IF($A2104&lt;=Settings!$B$5,"до 10 000",IF($A2104&lt;=Settings!$B$6,"до 100 000","100 000+")))</f>
        <v/>
      </c>
    </row>
    <row r="2105">
      <c r="A2105">
        <f>ROW()-1</f>
        <v/>
      </c>
      <c r="B2105">
        <f>IF($A2105&lt;=Settings!$B$4,"small_control",IF($A2105&lt;=Settings!$B$5,"medium_10k",IF($A2105&lt;=Settings!$B$6,"large_100k","extreme_1m")))</f>
        <v/>
      </c>
      <c r="C2105">
        <f>"ORD-"&amp;TEXT(QUOTIENT($A2105-1,3)+1,"0000000")</f>
        <v/>
      </c>
      <c r="D2105">
        <f>"LINE-"&amp;TEXT($A2105,"0000000")</f>
        <v/>
      </c>
      <c r="E2105" s="7">
        <f>Settings!$B$2+$A2105-1</f>
        <v/>
      </c>
      <c r="F2105" s="7">
        <f>Settings!$B$2+MOD($A2105-1,Settings!$B$7)</f>
        <v/>
      </c>
      <c r="G2105">
        <f>YEAR($F2105)</f>
        <v/>
      </c>
      <c r="H2105">
        <f>"Q"&amp;ROUNDUP(MONTH($F2105)/3,0)</f>
        <v/>
      </c>
      <c r="I2105">
        <f>MONTH($F2105)</f>
        <v/>
      </c>
      <c r="J2105">
        <f>CHOOSE(MONTH($F2105),"Январь","Февраль","Март","Апрель","Май","Июнь","Июль","Август","Сентябрь","Октябрь","Ноябрь","Декабрь")</f>
        <v/>
      </c>
      <c r="K2105">
        <f>DAY($F2105)</f>
        <v/>
      </c>
      <c r="L2105">
        <f>IF(MOD($A2105,10)&lt;7,"ФО_01_Крупный","ФО_"&amp;TEXT(MOD($A2105,8)+1,"00"))</f>
        <v/>
      </c>
      <c r="M2105">
        <f>IF($AB2105="Да","Регион_001_Крупный","Регион_"&amp;TEXT(MOD(QUOTIENT($A2105-1,20),180)+1,"000"))</f>
        <v/>
      </c>
      <c r="N2105">
        <f>IF($AB2105="Да","Город_"&amp;TEXT(MOD($A2105-1,250)+1,"0000"),"Город_"&amp;TEXT(MOD($A2105-1,3000)+1,"0000"))</f>
        <v/>
      </c>
      <c r="O2105">
        <f>IF($AB2105="Да","Холдинг_Крупный","Холдинг_"&amp;TEXT(MOD(QUOTIENT($A2105-1,10000),20)+1,"00"))</f>
        <v/>
      </c>
      <c r="P2105">
        <f>IF($AB2105="Да","Организация_Крупная","Организация_"&amp;TEXT(MOD(QUOTIENT($A2105-1,500),600)+1,"000"))</f>
        <v/>
      </c>
      <c r="Q2105">
        <f>"Отдел_"&amp;TEXT(MOD(QUOTIENT($A2105-1,50),100)+1,"000")</f>
        <v/>
      </c>
      <c r="R2105">
        <f>IF($AB2105="Да","Группа_Крупная","Группа_"&amp;TEXT(MOD(QUOTIENT($A2105-1,5000),30)+1,"00"))</f>
        <v/>
      </c>
      <c r="S2105">
        <f>IF($AB2105="Да","Категория_Крупная","Категория_"&amp;TEXT(MOD(QUOTIENT($A2105-1,500),120)+1,"000"))</f>
        <v/>
      </c>
      <c r="T2105">
        <f>IF($AB2105="Да","Подкатегория_Крупная","Подкатегория_"&amp;TEXT(MOD(QUOTIENT($A2105-1,50),300)+1,"000"))</f>
        <v/>
      </c>
      <c r="U2105">
        <f>"SKU_"&amp;TEXT($A2105,"0000000")</f>
        <v/>
      </c>
      <c r="V2105">
        <f>CHOOSE(MOD($A2105-1,4)+1,"Enterprise","SMB","Госсектор","Розница")</f>
        <v/>
      </c>
      <c r="W2105">
        <f>"Клиент_"&amp;TEXT(MOD($A2105-1,20000)+1,"00000")</f>
        <v/>
      </c>
      <c r="X2105">
        <f>CHOOSE(MOD($A2105-1,5)+1,"Портал","API","Импорт","Ручной ввод","Интеграция")</f>
        <v/>
      </c>
      <c r="Y2105" s="8">
        <f>ROUND(1000+MOD($A2105*37,90000)+IF($AB2105="Да",5000,0),2)</f>
        <v/>
      </c>
      <c r="Z2105">
        <f>1+MOD($A2105,20)</f>
        <v/>
      </c>
      <c r="AA2105" s="8">
        <f>ROUND($Y2105*(0.08+MOD($A2105,17)/100),2)</f>
        <v/>
      </c>
      <c r="AB2105">
        <f>IF(MOD($A2105,10)&lt;7,"Да","Нет")</f>
        <v/>
      </c>
      <c r="AC2105">
        <f>$R2105&amp;" / "&amp;$S2105&amp;" / "&amp;$T2105</f>
        <v/>
      </c>
      <c r="AD2105">
        <f>1</f>
        <v/>
      </c>
      <c r="AE2105">
        <f>IF($A2105&lt;=Settings!$B$4,"до 100",IF($A2105&lt;=Settings!$B$5,"до 10 000",IF($A2105&lt;=Settings!$B$6,"до 100 000","100 000+")))</f>
        <v/>
      </c>
    </row>
    <row r="2106">
      <c r="A2106">
        <f>ROW()-1</f>
        <v/>
      </c>
      <c r="B2106">
        <f>IF($A2106&lt;=Settings!$B$4,"small_control",IF($A2106&lt;=Settings!$B$5,"medium_10k",IF($A2106&lt;=Settings!$B$6,"large_100k","extreme_1m")))</f>
        <v/>
      </c>
      <c r="C2106">
        <f>"ORD-"&amp;TEXT(QUOTIENT($A2106-1,3)+1,"0000000")</f>
        <v/>
      </c>
      <c r="D2106">
        <f>"LINE-"&amp;TEXT($A2106,"0000000")</f>
        <v/>
      </c>
      <c r="E2106" s="7">
        <f>Settings!$B$2+$A2106-1</f>
        <v/>
      </c>
      <c r="F2106" s="7">
        <f>Settings!$B$2+MOD($A2106-1,Settings!$B$7)</f>
        <v/>
      </c>
      <c r="G2106">
        <f>YEAR($F2106)</f>
        <v/>
      </c>
      <c r="H2106">
        <f>"Q"&amp;ROUNDUP(MONTH($F2106)/3,0)</f>
        <v/>
      </c>
      <c r="I2106">
        <f>MONTH($F2106)</f>
        <v/>
      </c>
      <c r="J2106">
        <f>CHOOSE(MONTH($F2106),"Январь","Февраль","Март","Апрель","Май","Июнь","Июль","Август","Сентябрь","Октябрь","Ноябрь","Декабрь")</f>
        <v/>
      </c>
      <c r="K2106">
        <f>DAY($F2106)</f>
        <v/>
      </c>
      <c r="L2106">
        <f>IF(MOD($A2106,10)&lt;7,"ФО_01_Крупный","ФО_"&amp;TEXT(MOD($A2106,8)+1,"00"))</f>
        <v/>
      </c>
      <c r="M2106">
        <f>IF($AB2106="Да","Регион_001_Крупный","Регион_"&amp;TEXT(MOD(QUOTIENT($A2106-1,20),180)+1,"000"))</f>
        <v/>
      </c>
      <c r="N2106">
        <f>IF($AB2106="Да","Город_"&amp;TEXT(MOD($A2106-1,250)+1,"0000"),"Город_"&amp;TEXT(MOD($A2106-1,3000)+1,"0000"))</f>
        <v/>
      </c>
      <c r="O2106">
        <f>IF($AB2106="Да","Холдинг_Крупный","Холдинг_"&amp;TEXT(MOD(QUOTIENT($A2106-1,10000),20)+1,"00"))</f>
        <v/>
      </c>
      <c r="P2106">
        <f>IF($AB2106="Да","Организация_Крупная","Организация_"&amp;TEXT(MOD(QUOTIENT($A2106-1,500),600)+1,"000"))</f>
        <v/>
      </c>
      <c r="Q2106">
        <f>"Отдел_"&amp;TEXT(MOD(QUOTIENT($A2106-1,50),100)+1,"000")</f>
        <v/>
      </c>
      <c r="R2106">
        <f>IF($AB2106="Да","Группа_Крупная","Группа_"&amp;TEXT(MOD(QUOTIENT($A2106-1,5000),30)+1,"00"))</f>
        <v/>
      </c>
      <c r="S2106">
        <f>IF($AB2106="Да","Категория_Крупная","Категория_"&amp;TEXT(MOD(QUOTIENT($A2106-1,500),120)+1,"000"))</f>
        <v/>
      </c>
      <c r="T2106">
        <f>IF($AB2106="Да","Подкатегория_Крупная","Подкатегория_"&amp;TEXT(MOD(QUOTIENT($A2106-1,50),300)+1,"000"))</f>
        <v/>
      </c>
      <c r="U2106">
        <f>"SKU_"&amp;TEXT($A2106,"0000000")</f>
        <v/>
      </c>
      <c r="V2106">
        <f>CHOOSE(MOD($A2106-1,4)+1,"Enterprise","SMB","Госсектор","Розница")</f>
        <v/>
      </c>
      <c r="W2106">
        <f>"Клиент_"&amp;TEXT(MOD($A2106-1,20000)+1,"00000")</f>
        <v/>
      </c>
      <c r="X2106">
        <f>CHOOSE(MOD($A2106-1,5)+1,"Портал","API","Импорт","Ручной ввод","Интеграция")</f>
        <v/>
      </c>
      <c r="Y2106" s="8">
        <f>ROUND(1000+MOD($A2106*37,90000)+IF($AB2106="Да",5000,0),2)</f>
        <v/>
      </c>
      <c r="Z2106">
        <f>1+MOD($A2106,20)</f>
        <v/>
      </c>
      <c r="AA2106" s="8">
        <f>ROUND($Y2106*(0.08+MOD($A2106,17)/100),2)</f>
        <v/>
      </c>
      <c r="AB2106">
        <f>IF(MOD($A2106,10)&lt;7,"Да","Нет")</f>
        <v/>
      </c>
      <c r="AC2106">
        <f>$R2106&amp;" / "&amp;$S2106&amp;" / "&amp;$T2106</f>
        <v/>
      </c>
      <c r="AD2106">
        <f>1</f>
        <v/>
      </c>
      <c r="AE2106">
        <f>IF($A2106&lt;=Settings!$B$4,"до 100",IF($A2106&lt;=Settings!$B$5,"до 10 000",IF($A2106&lt;=Settings!$B$6,"до 100 000","100 000+")))</f>
        <v/>
      </c>
    </row>
    <row r="2107">
      <c r="A2107">
        <f>ROW()-1</f>
        <v/>
      </c>
      <c r="B2107">
        <f>IF($A2107&lt;=Settings!$B$4,"small_control",IF($A2107&lt;=Settings!$B$5,"medium_10k",IF($A2107&lt;=Settings!$B$6,"large_100k","extreme_1m")))</f>
        <v/>
      </c>
      <c r="C2107">
        <f>"ORD-"&amp;TEXT(QUOTIENT($A2107-1,3)+1,"0000000")</f>
        <v/>
      </c>
      <c r="D2107">
        <f>"LINE-"&amp;TEXT($A2107,"0000000")</f>
        <v/>
      </c>
      <c r="E2107" s="7">
        <f>Settings!$B$2+$A2107-1</f>
        <v/>
      </c>
      <c r="F2107" s="7">
        <f>Settings!$B$2+MOD($A2107-1,Settings!$B$7)</f>
        <v/>
      </c>
      <c r="G2107">
        <f>YEAR($F2107)</f>
        <v/>
      </c>
      <c r="H2107">
        <f>"Q"&amp;ROUNDUP(MONTH($F2107)/3,0)</f>
        <v/>
      </c>
      <c r="I2107">
        <f>MONTH($F2107)</f>
        <v/>
      </c>
      <c r="J2107">
        <f>CHOOSE(MONTH($F2107),"Январь","Февраль","Март","Апрель","Май","Июнь","Июль","Август","Сентябрь","Октябрь","Ноябрь","Декабрь")</f>
        <v/>
      </c>
      <c r="K2107">
        <f>DAY($F2107)</f>
        <v/>
      </c>
      <c r="L2107">
        <f>IF(MOD($A2107,10)&lt;7,"ФО_01_Крупный","ФО_"&amp;TEXT(MOD($A2107,8)+1,"00"))</f>
        <v/>
      </c>
      <c r="M2107">
        <f>IF($AB2107="Да","Регион_001_Крупный","Регион_"&amp;TEXT(MOD(QUOTIENT($A2107-1,20),180)+1,"000"))</f>
        <v/>
      </c>
      <c r="N2107">
        <f>IF($AB2107="Да","Город_"&amp;TEXT(MOD($A2107-1,250)+1,"0000"),"Город_"&amp;TEXT(MOD($A2107-1,3000)+1,"0000"))</f>
        <v/>
      </c>
      <c r="O2107">
        <f>IF($AB2107="Да","Холдинг_Крупный","Холдинг_"&amp;TEXT(MOD(QUOTIENT($A2107-1,10000),20)+1,"00"))</f>
        <v/>
      </c>
      <c r="P2107">
        <f>IF($AB2107="Да","Организация_Крупная","Организация_"&amp;TEXT(MOD(QUOTIENT($A2107-1,500),600)+1,"000"))</f>
        <v/>
      </c>
      <c r="Q2107">
        <f>"Отдел_"&amp;TEXT(MOD(QUOTIENT($A2107-1,50),100)+1,"000")</f>
        <v/>
      </c>
      <c r="R2107">
        <f>IF($AB2107="Да","Группа_Крупная","Группа_"&amp;TEXT(MOD(QUOTIENT($A2107-1,5000),30)+1,"00"))</f>
        <v/>
      </c>
      <c r="S2107">
        <f>IF($AB2107="Да","Категория_Крупная","Категория_"&amp;TEXT(MOD(QUOTIENT($A2107-1,500),120)+1,"000"))</f>
        <v/>
      </c>
      <c r="T2107">
        <f>IF($AB2107="Да","Подкатегория_Крупная","Подкатегория_"&amp;TEXT(MOD(QUOTIENT($A2107-1,50),300)+1,"000"))</f>
        <v/>
      </c>
      <c r="U2107">
        <f>"SKU_"&amp;TEXT($A2107,"0000000")</f>
        <v/>
      </c>
      <c r="V2107">
        <f>CHOOSE(MOD($A2107-1,4)+1,"Enterprise","SMB","Госсектор","Розница")</f>
        <v/>
      </c>
      <c r="W2107">
        <f>"Клиент_"&amp;TEXT(MOD($A2107-1,20000)+1,"00000")</f>
        <v/>
      </c>
      <c r="X2107">
        <f>CHOOSE(MOD($A2107-1,5)+1,"Портал","API","Импорт","Ручной ввод","Интеграция")</f>
        <v/>
      </c>
      <c r="Y2107" s="8">
        <f>ROUND(1000+MOD($A2107*37,90000)+IF($AB2107="Да",5000,0),2)</f>
        <v/>
      </c>
      <c r="Z2107">
        <f>1+MOD($A2107,20)</f>
        <v/>
      </c>
      <c r="AA2107" s="8">
        <f>ROUND($Y2107*(0.08+MOD($A2107,17)/100),2)</f>
        <v/>
      </c>
      <c r="AB2107">
        <f>IF(MOD($A2107,10)&lt;7,"Да","Нет")</f>
        <v/>
      </c>
      <c r="AC2107">
        <f>$R2107&amp;" / "&amp;$S2107&amp;" / "&amp;$T2107</f>
        <v/>
      </c>
      <c r="AD2107">
        <f>1</f>
        <v/>
      </c>
      <c r="AE2107">
        <f>IF($A2107&lt;=Settings!$B$4,"до 100",IF($A2107&lt;=Settings!$B$5,"до 10 000",IF($A2107&lt;=Settings!$B$6,"до 100 000","100 000+")))</f>
        <v/>
      </c>
    </row>
    <row r="2108">
      <c r="A2108">
        <f>ROW()-1</f>
        <v/>
      </c>
      <c r="B2108">
        <f>IF($A2108&lt;=Settings!$B$4,"small_control",IF($A2108&lt;=Settings!$B$5,"medium_10k",IF($A2108&lt;=Settings!$B$6,"large_100k","extreme_1m")))</f>
        <v/>
      </c>
      <c r="C2108">
        <f>"ORD-"&amp;TEXT(QUOTIENT($A2108-1,3)+1,"0000000")</f>
        <v/>
      </c>
      <c r="D2108">
        <f>"LINE-"&amp;TEXT($A2108,"0000000")</f>
        <v/>
      </c>
      <c r="E2108" s="7">
        <f>Settings!$B$2+$A2108-1</f>
        <v/>
      </c>
      <c r="F2108" s="7">
        <f>Settings!$B$2+MOD($A2108-1,Settings!$B$7)</f>
        <v/>
      </c>
      <c r="G2108">
        <f>YEAR($F2108)</f>
        <v/>
      </c>
      <c r="H2108">
        <f>"Q"&amp;ROUNDUP(MONTH($F2108)/3,0)</f>
        <v/>
      </c>
      <c r="I2108">
        <f>MONTH($F2108)</f>
        <v/>
      </c>
      <c r="J2108">
        <f>CHOOSE(MONTH($F2108),"Январь","Февраль","Март","Апрель","Май","Июнь","Июль","Август","Сентябрь","Октябрь","Ноябрь","Декабрь")</f>
        <v/>
      </c>
      <c r="K2108">
        <f>DAY($F2108)</f>
        <v/>
      </c>
      <c r="L2108">
        <f>IF(MOD($A2108,10)&lt;7,"ФО_01_Крупный","ФО_"&amp;TEXT(MOD($A2108,8)+1,"00"))</f>
        <v/>
      </c>
      <c r="M2108">
        <f>IF($AB2108="Да","Регион_001_Крупный","Регион_"&amp;TEXT(MOD(QUOTIENT($A2108-1,20),180)+1,"000"))</f>
        <v/>
      </c>
      <c r="N2108">
        <f>IF($AB2108="Да","Город_"&amp;TEXT(MOD($A2108-1,250)+1,"0000"),"Город_"&amp;TEXT(MOD($A2108-1,3000)+1,"0000"))</f>
        <v/>
      </c>
      <c r="O2108">
        <f>IF($AB2108="Да","Холдинг_Крупный","Холдинг_"&amp;TEXT(MOD(QUOTIENT($A2108-1,10000),20)+1,"00"))</f>
        <v/>
      </c>
      <c r="P2108">
        <f>IF($AB2108="Да","Организация_Крупная","Организация_"&amp;TEXT(MOD(QUOTIENT($A2108-1,500),600)+1,"000"))</f>
        <v/>
      </c>
      <c r="Q2108">
        <f>"Отдел_"&amp;TEXT(MOD(QUOTIENT($A2108-1,50),100)+1,"000")</f>
        <v/>
      </c>
      <c r="R2108">
        <f>IF($AB2108="Да","Группа_Крупная","Группа_"&amp;TEXT(MOD(QUOTIENT($A2108-1,5000),30)+1,"00"))</f>
        <v/>
      </c>
      <c r="S2108">
        <f>IF($AB2108="Да","Категория_Крупная","Категория_"&amp;TEXT(MOD(QUOTIENT($A2108-1,500),120)+1,"000"))</f>
        <v/>
      </c>
      <c r="T2108">
        <f>IF($AB2108="Да","Подкатегория_Крупная","Подкатегория_"&amp;TEXT(MOD(QUOTIENT($A2108-1,50),300)+1,"000"))</f>
        <v/>
      </c>
      <c r="U2108">
        <f>"SKU_"&amp;TEXT($A2108,"0000000")</f>
        <v/>
      </c>
      <c r="V2108">
        <f>CHOOSE(MOD($A2108-1,4)+1,"Enterprise","SMB","Госсектор","Розница")</f>
        <v/>
      </c>
      <c r="W2108">
        <f>"Клиент_"&amp;TEXT(MOD($A2108-1,20000)+1,"00000")</f>
        <v/>
      </c>
      <c r="X2108">
        <f>CHOOSE(MOD($A2108-1,5)+1,"Портал","API","Импорт","Ручной ввод","Интеграция")</f>
        <v/>
      </c>
      <c r="Y2108" s="8">
        <f>ROUND(1000+MOD($A2108*37,90000)+IF($AB2108="Да",5000,0),2)</f>
        <v/>
      </c>
      <c r="Z2108">
        <f>1+MOD($A2108,20)</f>
        <v/>
      </c>
      <c r="AA2108" s="8">
        <f>ROUND($Y2108*(0.08+MOD($A2108,17)/100),2)</f>
        <v/>
      </c>
      <c r="AB2108">
        <f>IF(MOD($A2108,10)&lt;7,"Да","Нет")</f>
        <v/>
      </c>
      <c r="AC2108">
        <f>$R2108&amp;" / "&amp;$S2108&amp;" / "&amp;$T2108</f>
        <v/>
      </c>
      <c r="AD2108">
        <f>1</f>
        <v/>
      </c>
      <c r="AE2108">
        <f>IF($A2108&lt;=Settings!$B$4,"до 100",IF($A2108&lt;=Settings!$B$5,"до 10 000",IF($A2108&lt;=Settings!$B$6,"до 100 000","100 000+")))</f>
        <v/>
      </c>
    </row>
    <row r="2109">
      <c r="A2109">
        <f>ROW()-1</f>
        <v/>
      </c>
      <c r="B2109">
        <f>IF($A2109&lt;=Settings!$B$4,"small_control",IF($A2109&lt;=Settings!$B$5,"medium_10k",IF($A2109&lt;=Settings!$B$6,"large_100k","extreme_1m")))</f>
        <v/>
      </c>
      <c r="C2109">
        <f>"ORD-"&amp;TEXT(QUOTIENT($A2109-1,3)+1,"0000000")</f>
        <v/>
      </c>
      <c r="D2109">
        <f>"LINE-"&amp;TEXT($A2109,"0000000")</f>
        <v/>
      </c>
      <c r="E2109" s="7">
        <f>Settings!$B$2+$A2109-1</f>
        <v/>
      </c>
      <c r="F2109" s="7">
        <f>Settings!$B$2+MOD($A2109-1,Settings!$B$7)</f>
        <v/>
      </c>
      <c r="G2109">
        <f>YEAR($F2109)</f>
        <v/>
      </c>
      <c r="H2109">
        <f>"Q"&amp;ROUNDUP(MONTH($F2109)/3,0)</f>
        <v/>
      </c>
      <c r="I2109">
        <f>MONTH($F2109)</f>
        <v/>
      </c>
      <c r="J2109">
        <f>CHOOSE(MONTH($F2109),"Январь","Февраль","Март","Апрель","Май","Июнь","Июль","Август","Сентябрь","Октябрь","Ноябрь","Декабрь")</f>
        <v/>
      </c>
      <c r="K2109">
        <f>DAY($F2109)</f>
        <v/>
      </c>
      <c r="L2109">
        <f>IF(MOD($A2109,10)&lt;7,"ФО_01_Крупный","ФО_"&amp;TEXT(MOD($A2109,8)+1,"00"))</f>
        <v/>
      </c>
      <c r="M2109">
        <f>IF($AB2109="Да","Регион_001_Крупный","Регион_"&amp;TEXT(MOD(QUOTIENT($A2109-1,20),180)+1,"000"))</f>
        <v/>
      </c>
      <c r="N2109">
        <f>IF($AB2109="Да","Город_"&amp;TEXT(MOD($A2109-1,250)+1,"0000"),"Город_"&amp;TEXT(MOD($A2109-1,3000)+1,"0000"))</f>
        <v/>
      </c>
      <c r="O2109">
        <f>IF($AB2109="Да","Холдинг_Крупный","Холдинг_"&amp;TEXT(MOD(QUOTIENT($A2109-1,10000),20)+1,"00"))</f>
        <v/>
      </c>
      <c r="P2109">
        <f>IF($AB2109="Да","Организация_Крупная","Организация_"&amp;TEXT(MOD(QUOTIENT($A2109-1,500),600)+1,"000"))</f>
        <v/>
      </c>
      <c r="Q2109">
        <f>"Отдел_"&amp;TEXT(MOD(QUOTIENT($A2109-1,50),100)+1,"000")</f>
        <v/>
      </c>
      <c r="R2109">
        <f>IF($AB2109="Да","Группа_Крупная","Группа_"&amp;TEXT(MOD(QUOTIENT($A2109-1,5000),30)+1,"00"))</f>
        <v/>
      </c>
      <c r="S2109">
        <f>IF($AB2109="Да","Категория_Крупная","Категория_"&amp;TEXT(MOD(QUOTIENT($A2109-1,500),120)+1,"000"))</f>
        <v/>
      </c>
      <c r="T2109">
        <f>IF($AB2109="Да","Подкатегория_Крупная","Подкатегория_"&amp;TEXT(MOD(QUOTIENT($A2109-1,50),300)+1,"000"))</f>
        <v/>
      </c>
      <c r="U2109">
        <f>"SKU_"&amp;TEXT($A2109,"0000000")</f>
        <v/>
      </c>
      <c r="V2109">
        <f>CHOOSE(MOD($A2109-1,4)+1,"Enterprise","SMB","Госсектор","Розница")</f>
        <v/>
      </c>
      <c r="W2109">
        <f>"Клиент_"&amp;TEXT(MOD($A2109-1,20000)+1,"00000")</f>
        <v/>
      </c>
      <c r="X2109">
        <f>CHOOSE(MOD($A2109-1,5)+1,"Портал","API","Импорт","Ручной ввод","Интеграция")</f>
        <v/>
      </c>
      <c r="Y2109" s="8">
        <f>ROUND(1000+MOD($A2109*37,90000)+IF($AB2109="Да",5000,0),2)</f>
        <v/>
      </c>
      <c r="Z2109">
        <f>1+MOD($A2109,20)</f>
        <v/>
      </c>
      <c r="AA2109" s="8">
        <f>ROUND($Y2109*(0.08+MOD($A2109,17)/100),2)</f>
        <v/>
      </c>
      <c r="AB2109">
        <f>IF(MOD($A2109,10)&lt;7,"Да","Нет")</f>
        <v/>
      </c>
      <c r="AC2109">
        <f>$R2109&amp;" / "&amp;$S2109&amp;" / "&amp;$T2109</f>
        <v/>
      </c>
      <c r="AD2109">
        <f>1</f>
        <v/>
      </c>
      <c r="AE2109">
        <f>IF($A2109&lt;=Settings!$B$4,"до 100",IF($A2109&lt;=Settings!$B$5,"до 10 000",IF($A2109&lt;=Settings!$B$6,"до 100 000","100 000+")))</f>
        <v/>
      </c>
    </row>
    <row r="2110">
      <c r="A2110">
        <f>ROW()-1</f>
        <v/>
      </c>
      <c r="B2110">
        <f>IF($A2110&lt;=Settings!$B$4,"small_control",IF($A2110&lt;=Settings!$B$5,"medium_10k",IF($A2110&lt;=Settings!$B$6,"large_100k","extreme_1m")))</f>
        <v/>
      </c>
      <c r="C2110">
        <f>"ORD-"&amp;TEXT(QUOTIENT($A2110-1,3)+1,"0000000")</f>
        <v/>
      </c>
      <c r="D2110">
        <f>"LINE-"&amp;TEXT($A2110,"0000000")</f>
        <v/>
      </c>
      <c r="E2110" s="7">
        <f>Settings!$B$2+$A2110-1</f>
        <v/>
      </c>
      <c r="F2110" s="7">
        <f>Settings!$B$2+MOD($A2110-1,Settings!$B$7)</f>
        <v/>
      </c>
      <c r="G2110">
        <f>YEAR($F2110)</f>
        <v/>
      </c>
      <c r="H2110">
        <f>"Q"&amp;ROUNDUP(MONTH($F2110)/3,0)</f>
        <v/>
      </c>
      <c r="I2110">
        <f>MONTH($F2110)</f>
        <v/>
      </c>
      <c r="J2110">
        <f>CHOOSE(MONTH($F2110),"Январь","Февраль","Март","Апрель","Май","Июнь","Июль","Август","Сентябрь","Октябрь","Ноябрь","Декабрь")</f>
        <v/>
      </c>
      <c r="K2110">
        <f>DAY($F2110)</f>
        <v/>
      </c>
      <c r="L2110">
        <f>IF(MOD($A2110,10)&lt;7,"ФО_01_Крупный","ФО_"&amp;TEXT(MOD($A2110,8)+1,"00"))</f>
        <v/>
      </c>
      <c r="M2110">
        <f>IF($AB2110="Да","Регион_001_Крупный","Регион_"&amp;TEXT(MOD(QUOTIENT($A2110-1,20),180)+1,"000"))</f>
        <v/>
      </c>
      <c r="N2110">
        <f>IF($AB2110="Да","Город_"&amp;TEXT(MOD($A2110-1,250)+1,"0000"),"Город_"&amp;TEXT(MOD($A2110-1,3000)+1,"0000"))</f>
        <v/>
      </c>
      <c r="O2110">
        <f>IF($AB2110="Да","Холдинг_Крупный","Холдинг_"&amp;TEXT(MOD(QUOTIENT($A2110-1,10000),20)+1,"00"))</f>
        <v/>
      </c>
      <c r="P2110">
        <f>IF($AB2110="Да","Организация_Крупная","Организация_"&amp;TEXT(MOD(QUOTIENT($A2110-1,500),600)+1,"000"))</f>
        <v/>
      </c>
      <c r="Q2110">
        <f>"Отдел_"&amp;TEXT(MOD(QUOTIENT($A2110-1,50),100)+1,"000")</f>
        <v/>
      </c>
      <c r="R2110">
        <f>IF($AB2110="Да","Группа_Крупная","Группа_"&amp;TEXT(MOD(QUOTIENT($A2110-1,5000),30)+1,"00"))</f>
        <v/>
      </c>
      <c r="S2110">
        <f>IF($AB2110="Да","Категория_Крупная","Категория_"&amp;TEXT(MOD(QUOTIENT($A2110-1,500),120)+1,"000"))</f>
        <v/>
      </c>
      <c r="T2110">
        <f>IF($AB2110="Да","Подкатегория_Крупная","Подкатегория_"&amp;TEXT(MOD(QUOTIENT($A2110-1,50),300)+1,"000"))</f>
        <v/>
      </c>
      <c r="U2110">
        <f>"SKU_"&amp;TEXT($A2110,"0000000")</f>
        <v/>
      </c>
      <c r="V2110">
        <f>CHOOSE(MOD($A2110-1,4)+1,"Enterprise","SMB","Госсектор","Розница")</f>
        <v/>
      </c>
      <c r="W2110">
        <f>"Клиент_"&amp;TEXT(MOD($A2110-1,20000)+1,"00000")</f>
        <v/>
      </c>
      <c r="X2110">
        <f>CHOOSE(MOD($A2110-1,5)+1,"Портал","API","Импорт","Ручной ввод","Интеграция")</f>
        <v/>
      </c>
      <c r="Y2110" s="8">
        <f>ROUND(1000+MOD($A2110*37,90000)+IF($AB2110="Да",5000,0),2)</f>
        <v/>
      </c>
      <c r="Z2110">
        <f>1+MOD($A2110,20)</f>
        <v/>
      </c>
      <c r="AA2110" s="8">
        <f>ROUND($Y2110*(0.08+MOD($A2110,17)/100),2)</f>
        <v/>
      </c>
      <c r="AB2110">
        <f>IF(MOD($A2110,10)&lt;7,"Да","Нет")</f>
        <v/>
      </c>
      <c r="AC2110">
        <f>$R2110&amp;" / "&amp;$S2110&amp;" / "&amp;$T2110</f>
        <v/>
      </c>
      <c r="AD2110">
        <f>1</f>
        <v/>
      </c>
      <c r="AE2110">
        <f>IF($A2110&lt;=Settings!$B$4,"до 100",IF($A2110&lt;=Settings!$B$5,"до 10 000",IF($A2110&lt;=Settings!$B$6,"до 100 000","100 000+")))</f>
        <v/>
      </c>
    </row>
    <row r="2111">
      <c r="A2111">
        <f>ROW()-1</f>
        <v/>
      </c>
      <c r="B2111">
        <f>IF($A2111&lt;=Settings!$B$4,"small_control",IF($A2111&lt;=Settings!$B$5,"medium_10k",IF($A2111&lt;=Settings!$B$6,"large_100k","extreme_1m")))</f>
        <v/>
      </c>
      <c r="C2111">
        <f>"ORD-"&amp;TEXT(QUOTIENT($A2111-1,3)+1,"0000000")</f>
        <v/>
      </c>
      <c r="D2111">
        <f>"LINE-"&amp;TEXT($A2111,"0000000")</f>
        <v/>
      </c>
      <c r="E2111" s="7">
        <f>Settings!$B$2+$A2111-1</f>
        <v/>
      </c>
      <c r="F2111" s="7">
        <f>Settings!$B$2+MOD($A2111-1,Settings!$B$7)</f>
        <v/>
      </c>
      <c r="G2111">
        <f>YEAR($F2111)</f>
        <v/>
      </c>
      <c r="H2111">
        <f>"Q"&amp;ROUNDUP(MONTH($F2111)/3,0)</f>
        <v/>
      </c>
      <c r="I2111">
        <f>MONTH($F2111)</f>
        <v/>
      </c>
      <c r="J2111">
        <f>CHOOSE(MONTH($F2111),"Январь","Февраль","Март","Апрель","Май","Июнь","Июль","Август","Сентябрь","Октябрь","Ноябрь","Декабрь")</f>
        <v/>
      </c>
      <c r="K2111">
        <f>DAY($F2111)</f>
        <v/>
      </c>
      <c r="L2111">
        <f>IF(MOD($A2111,10)&lt;7,"ФО_01_Крупный","ФО_"&amp;TEXT(MOD($A2111,8)+1,"00"))</f>
        <v/>
      </c>
      <c r="M2111">
        <f>IF($AB2111="Да","Регион_001_Крупный","Регион_"&amp;TEXT(MOD(QUOTIENT($A2111-1,20),180)+1,"000"))</f>
        <v/>
      </c>
      <c r="N2111">
        <f>IF($AB2111="Да","Город_"&amp;TEXT(MOD($A2111-1,250)+1,"0000"),"Город_"&amp;TEXT(MOD($A2111-1,3000)+1,"0000"))</f>
        <v/>
      </c>
      <c r="O2111">
        <f>IF($AB2111="Да","Холдинг_Крупный","Холдинг_"&amp;TEXT(MOD(QUOTIENT($A2111-1,10000),20)+1,"00"))</f>
        <v/>
      </c>
      <c r="P2111">
        <f>IF($AB2111="Да","Организация_Крупная","Организация_"&amp;TEXT(MOD(QUOTIENT($A2111-1,500),600)+1,"000"))</f>
        <v/>
      </c>
      <c r="Q2111">
        <f>"Отдел_"&amp;TEXT(MOD(QUOTIENT($A2111-1,50),100)+1,"000")</f>
        <v/>
      </c>
      <c r="R2111">
        <f>IF($AB2111="Да","Группа_Крупная","Группа_"&amp;TEXT(MOD(QUOTIENT($A2111-1,5000),30)+1,"00"))</f>
        <v/>
      </c>
      <c r="S2111">
        <f>IF($AB2111="Да","Категория_Крупная","Категория_"&amp;TEXT(MOD(QUOTIENT($A2111-1,500),120)+1,"000"))</f>
        <v/>
      </c>
      <c r="T2111">
        <f>IF($AB2111="Да","Подкатегория_Крупная","Подкатегория_"&amp;TEXT(MOD(QUOTIENT($A2111-1,50),300)+1,"000"))</f>
        <v/>
      </c>
      <c r="U2111">
        <f>"SKU_"&amp;TEXT($A2111,"0000000")</f>
        <v/>
      </c>
      <c r="V2111">
        <f>CHOOSE(MOD($A2111-1,4)+1,"Enterprise","SMB","Госсектор","Розница")</f>
        <v/>
      </c>
      <c r="W2111">
        <f>"Клиент_"&amp;TEXT(MOD($A2111-1,20000)+1,"00000")</f>
        <v/>
      </c>
      <c r="X2111">
        <f>CHOOSE(MOD($A2111-1,5)+1,"Портал","API","Импорт","Ручной ввод","Интеграция")</f>
        <v/>
      </c>
      <c r="Y2111" s="8">
        <f>ROUND(1000+MOD($A2111*37,90000)+IF($AB2111="Да",5000,0),2)</f>
        <v/>
      </c>
      <c r="Z2111">
        <f>1+MOD($A2111,20)</f>
        <v/>
      </c>
      <c r="AA2111" s="8">
        <f>ROUND($Y2111*(0.08+MOD($A2111,17)/100),2)</f>
        <v/>
      </c>
      <c r="AB2111">
        <f>IF(MOD($A2111,10)&lt;7,"Да","Нет")</f>
        <v/>
      </c>
      <c r="AC2111">
        <f>$R2111&amp;" / "&amp;$S2111&amp;" / "&amp;$T2111</f>
        <v/>
      </c>
      <c r="AD2111">
        <f>1</f>
        <v/>
      </c>
      <c r="AE2111">
        <f>IF($A2111&lt;=Settings!$B$4,"до 100",IF($A2111&lt;=Settings!$B$5,"до 10 000",IF($A2111&lt;=Settings!$B$6,"до 100 000","100 000+")))</f>
        <v/>
      </c>
    </row>
    <row r="2112">
      <c r="A2112">
        <f>ROW()-1</f>
        <v/>
      </c>
      <c r="B2112">
        <f>IF($A2112&lt;=Settings!$B$4,"small_control",IF($A2112&lt;=Settings!$B$5,"medium_10k",IF($A2112&lt;=Settings!$B$6,"large_100k","extreme_1m")))</f>
        <v/>
      </c>
      <c r="C2112">
        <f>"ORD-"&amp;TEXT(QUOTIENT($A2112-1,3)+1,"0000000")</f>
        <v/>
      </c>
      <c r="D2112">
        <f>"LINE-"&amp;TEXT($A2112,"0000000")</f>
        <v/>
      </c>
      <c r="E2112" s="7">
        <f>Settings!$B$2+$A2112-1</f>
        <v/>
      </c>
      <c r="F2112" s="7">
        <f>Settings!$B$2+MOD($A2112-1,Settings!$B$7)</f>
        <v/>
      </c>
      <c r="G2112">
        <f>YEAR($F2112)</f>
        <v/>
      </c>
      <c r="H2112">
        <f>"Q"&amp;ROUNDUP(MONTH($F2112)/3,0)</f>
        <v/>
      </c>
      <c r="I2112">
        <f>MONTH($F2112)</f>
        <v/>
      </c>
      <c r="J2112">
        <f>CHOOSE(MONTH($F2112),"Январь","Февраль","Март","Апрель","Май","Июнь","Июль","Август","Сентябрь","Октябрь","Ноябрь","Декабрь")</f>
        <v/>
      </c>
      <c r="K2112">
        <f>DAY($F2112)</f>
        <v/>
      </c>
      <c r="L2112">
        <f>IF(MOD($A2112,10)&lt;7,"ФО_01_Крупный","ФО_"&amp;TEXT(MOD($A2112,8)+1,"00"))</f>
        <v/>
      </c>
      <c r="M2112">
        <f>IF($AB2112="Да","Регион_001_Крупный","Регион_"&amp;TEXT(MOD(QUOTIENT($A2112-1,20),180)+1,"000"))</f>
        <v/>
      </c>
      <c r="N2112">
        <f>IF($AB2112="Да","Город_"&amp;TEXT(MOD($A2112-1,250)+1,"0000"),"Город_"&amp;TEXT(MOD($A2112-1,3000)+1,"0000"))</f>
        <v/>
      </c>
      <c r="O2112">
        <f>IF($AB2112="Да","Холдинг_Крупный","Холдинг_"&amp;TEXT(MOD(QUOTIENT($A2112-1,10000),20)+1,"00"))</f>
        <v/>
      </c>
      <c r="P2112">
        <f>IF($AB2112="Да","Организация_Крупная","Организация_"&amp;TEXT(MOD(QUOTIENT($A2112-1,500),600)+1,"000"))</f>
        <v/>
      </c>
      <c r="Q2112">
        <f>"Отдел_"&amp;TEXT(MOD(QUOTIENT($A2112-1,50),100)+1,"000")</f>
        <v/>
      </c>
      <c r="R2112">
        <f>IF($AB2112="Да","Группа_Крупная","Группа_"&amp;TEXT(MOD(QUOTIENT($A2112-1,5000),30)+1,"00"))</f>
        <v/>
      </c>
      <c r="S2112">
        <f>IF($AB2112="Да","Категория_Крупная","Категория_"&amp;TEXT(MOD(QUOTIENT($A2112-1,500),120)+1,"000"))</f>
        <v/>
      </c>
      <c r="T2112">
        <f>IF($AB2112="Да","Подкатегория_Крупная","Подкатегория_"&amp;TEXT(MOD(QUOTIENT($A2112-1,50),300)+1,"000"))</f>
        <v/>
      </c>
      <c r="U2112">
        <f>"SKU_"&amp;TEXT($A2112,"0000000")</f>
        <v/>
      </c>
      <c r="V2112">
        <f>CHOOSE(MOD($A2112-1,4)+1,"Enterprise","SMB","Госсектор","Розница")</f>
        <v/>
      </c>
      <c r="W2112">
        <f>"Клиент_"&amp;TEXT(MOD($A2112-1,20000)+1,"00000")</f>
        <v/>
      </c>
      <c r="X2112">
        <f>CHOOSE(MOD($A2112-1,5)+1,"Портал","API","Импорт","Ручной ввод","Интеграция")</f>
        <v/>
      </c>
      <c r="Y2112" s="8">
        <f>ROUND(1000+MOD($A2112*37,90000)+IF($AB2112="Да",5000,0),2)</f>
        <v/>
      </c>
      <c r="Z2112">
        <f>1+MOD($A2112,20)</f>
        <v/>
      </c>
      <c r="AA2112" s="8">
        <f>ROUND($Y2112*(0.08+MOD($A2112,17)/100),2)</f>
        <v/>
      </c>
      <c r="AB2112">
        <f>IF(MOD($A2112,10)&lt;7,"Да","Нет")</f>
        <v/>
      </c>
      <c r="AC2112">
        <f>$R2112&amp;" / "&amp;$S2112&amp;" / "&amp;$T2112</f>
        <v/>
      </c>
      <c r="AD2112">
        <f>1</f>
        <v/>
      </c>
      <c r="AE2112">
        <f>IF($A2112&lt;=Settings!$B$4,"до 100",IF($A2112&lt;=Settings!$B$5,"до 10 000",IF($A2112&lt;=Settings!$B$6,"до 100 000","100 000+")))</f>
        <v/>
      </c>
    </row>
    <row r="2113">
      <c r="A2113">
        <f>ROW()-1</f>
        <v/>
      </c>
      <c r="B2113">
        <f>IF($A2113&lt;=Settings!$B$4,"small_control",IF($A2113&lt;=Settings!$B$5,"medium_10k",IF($A2113&lt;=Settings!$B$6,"large_100k","extreme_1m")))</f>
        <v/>
      </c>
      <c r="C2113">
        <f>"ORD-"&amp;TEXT(QUOTIENT($A2113-1,3)+1,"0000000")</f>
        <v/>
      </c>
      <c r="D2113">
        <f>"LINE-"&amp;TEXT($A2113,"0000000")</f>
        <v/>
      </c>
      <c r="E2113" s="7">
        <f>Settings!$B$2+$A2113-1</f>
        <v/>
      </c>
      <c r="F2113" s="7">
        <f>Settings!$B$2+MOD($A2113-1,Settings!$B$7)</f>
        <v/>
      </c>
      <c r="G2113">
        <f>YEAR($F2113)</f>
        <v/>
      </c>
      <c r="H2113">
        <f>"Q"&amp;ROUNDUP(MONTH($F2113)/3,0)</f>
        <v/>
      </c>
      <c r="I2113">
        <f>MONTH($F2113)</f>
        <v/>
      </c>
      <c r="J2113">
        <f>CHOOSE(MONTH($F2113),"Январь","Февраль","Март","Апрель","Май","Июнь","Июль","Август","Сентябрь","Октябрь","Ноябрь","Декабрь")</f>
        <v/>
      </c>
      <c r="K2113">
        <f>DAY($F2113)</f>
        <v/>
      </c>
      <c r="L2113">
        <f>IF(MOD($A2113,10)&lt;7,"ФО_01_Крупный","ФО_"&amp;TEXT(MOD($A2113,8)+1,"00"))</f>
        <v/>
      </c>
      <c r="M2113">
        <f>IF($AB2113="Да","Регион_001_Крупный","Регион_"&amp;TEXT(MOD(QUOTIENT($A2113-1,20),180)+1,"000"))</f>
        <v/>
      </c>
      <c r="N2113">
        <f>IF($AB2113="Да","Город_"&amp;TEXT(MOD($A2113-1,250)+1,"0000"),"Город_"&amp;TEXT(MOD($A2113-1,3000)+1,"0000"))</f>
        <v/>
      </c>
      <c r="O2113">
        <f>IF($AB2113="Да","Холдинг_Крупный","Холдинг_"&amp;TEXT(MOD(QUOTIENT($A2113-1,10000),20)+1,"00"))</f>
        <v/>
      </c>
      <c r="P2113">
        <f>IF($AB2113="Да","Организация_Крупная","Организация_"&amp;TEXT(MOD(QUOTIENT($A2113-1,500),600)+1,"000"))</f>
        <v/>
      </c>
      <c r="Q2113">
        <f>"Отдел_"&amp;TEXT(MOD(QUOTIENT($A2113-1,50),100)+1,"000")</f>
        <v/>
      </c>
      <c r="R2113">
        <f>IF($AB2113="Да","Группа_Крупная","Группа_"&amp;TEXT(MOD(QUOTIENT($A2113-1,5000),30)+1,"00"))</f>
        <v/>
      </c>
      <c r="S2113">
        <f>IF($AB2113="Да","Категория_Крупная","Категория_"&amp;TEXT(MOD(QUOTIENT($A2113-1,500),120)+1,"000"))</f>
        <v/>
      </c>
      <c r="T2113">
        <f>IF($AB2113="Да","Подкатегория_Крупная","Подкатегория_"&amp;TEXT(MOD(QUOTIENT($A2113-1,50),300)+1,"000"))</f>
        <v/>
      </c>
      <c r="U2113">
        <f>"SKU_"&amp;TEXT($A2113,"0000000")</f>
        <v/>
      </c>
      <c r="V2113">
        <f>CHOOSE(MOD($A2113-1,4)+1,"Enterprise","SMB","Госсектор","Розница")</f>
        <v/>
      </c>
      <c r="W2113">
        <f>"Клиент_"&amp;TEXT(MOD($A2113-1,20000)+1,"00000")</f>
        <v/>
      </c>
      <c r="X2113">
        <f>CHOOSE(MOD($A2113-1,5)+1,"Портал","API","Импорт","Ручной ввод","Интеграция")</f>
        <v/>
      </c>
      <c r="Y2113" s="8">
        <f>ROUND(1000+MOD($A2113*37,90000)+IF($AB2113="Да",5000,0),2)</f>
        <v/>
      </c>
      <c r="Z2113">
        <f>1+MOD($A2113,20)</f>
        <v/>
      </c>
      <c r="AA2113" s="8">
        <f>ROUND($Y2113*(0.08+MOD($A2113,17)/100),2)</f>
        <v/>
      </c>
      <c r="AB2113">
        <f>IF(MOD($A2113,10)&lt;7,"Да","Нет")</f>
        <v/>
      </c>
      <c r="AC2113">
        <f>$R2113&amp;" / "&amp;$S2113&amp;" / "&amp;$T2113</f>
        <v/>
      </c>
      <c r="AD2113">
        <f>1</f>
        <v/>
      </c>
      <c r="AE2113">
        <f>IF($A2113&lt;=Settings!$B$4,"до 100",IF($A2113&lt;=Settings!$B$5,"до 10 000",IF($A2113&lt;=Settings!$B$6,"до 100 000","100 000+")))</f>
        <v/>
      </c>
    </row>
    <row r="2114">
      <c r="A2114">
        <f>ROW()-1</f>
        <v/>
      </c>
      <c r="B2114">
        <f>IF($A2114&lt;=Settings!$B$4,"small_control",IF($A2114&lt;=Settings!$B$5,"medium_10k",IF($A2114&lt;=Settings!$B$6,"large_100k","extreme_1m")))</f>
        <v/>
      </c>
      <c r="C2114">
        <f>"ORD-"&amp;TEXT(QUOTIENT($A2114-1,3)+1,"0000000")</f>
        <v/>
      </c>
      <c r="D2114">
        <f>"LINE-"&amp;TEXT($A2114,"0000000")</f>
        <v/>
      </c>
      <c r="E2114" s="7">
        <f>Settings!$B$2+$A2114-1</f>
        <v/>
      </c>
      <c r="F2114" s="7">
        <f>Settings!$B$2+MOD($A2114-1,Settings!$B$7)</f>
        <v/>
      </c>
      <c r="G2114">
        <f>YEAR($F2114)</f>
        <v/>
      </c>
      <c r="H2114">
        <f>"Q"&amp;ROUNDUP(MONTH($F2114)/3,0)</f>
        <v/>
      </c>
      <c r="I2114">
        <f>MONTH($F2114)</f>
        <v/>
      </c>
      <c r="J2114">
        <f>CHOOSE(MONTH($F2114),"Январь","Февраль","Март","Апрель","Май","Июнь","Июль","Август","Сентябрь","Октябрь","Ноябрь","Декабрь")</f>
        <v/>
      </c>
      <c r="K2114">
        <f>DAY($F2114)</f>
        <v/>
      </c>
      <c r="L2114">
        <f>IF(MOD($A2114,10)&lt;7,"ФО_01_Крупный","ФО_"&amp;TEXT(MOD($A2114,8)+1,"00"))</f>
        <v/>
      </c>
      <c r="M2114">
        <f>IF($AB2114="Да","Регион_001_Крупный","Регион_"&amp;TEXT(MOD(QUOTIENT($A2114-1,20),180)+1,"000"))</f>
        <v/>
      </c>
      <c r="N2114">
        <f>IF($AB2114="Да","Город_"&amp;TEXT(MOD($A2114-1,250)+1,"0000"),"Город_"&amp;TEXT(MOD($A2114-1,3000)+1,"0000"))</f>
        <v/>
      </c>
      <c r="O2114">
        <f>IF($AB2114="Да","Холдинг_Крупный","Холдинг_"&amp;TEXT(MOD(QUOTIENT($A2114-1,10000),20)+1,"00"))</f>
        <v/>
      </c>
      <c r="P2114">
        <f>IF($AB2114="Да","Организация_Крупная","Организация_"&amp;TEXT(MOD(QUOTIENT($A2114-1,500),600)+1,"000"))</f>
        <v/>
      </c>
      <c r="Q2114">
        <f>"Отдел_"&amp;TEXT(MOD(QUOTIENT($A2114-1,50),100)+1,"000")</f>
        <v/>
      </c>
      <c r="R2114">
        <f>IF($AB2114="Да","Группа_Крупная","Группа_"&amp;TEXT(MOD(QUOTIENT($A2114-1,5000),30)+1,"00"))</f>
        <v/>
      </c>
      <c r="S2114">
        <f>IF($AB2114="Да","Категория_Крупная","Категория_"&amp;TEXT(MOD(QUOTIENT($A2114-1,500),120)+1,"000"))</f>
        <v/>
      </c>
      <c r="T2114">
        <f>IF($AB2114="Да","Подкатегория_Крупная","Подкатегория_"&amp;TEXT(MOD(QUOTIENT($A2114-1,50),300)+1,"000"))</f>
        <v/>
      </c>
      <c r="U2114">
        <f>"SKU_"&amp;TEXT($A2114,"0000000")</f>
        <v/>
      </c>
      <c r="V2114">
        <f>CHOOSE(MOD($A2114-1,4)+1,"Enterprise","SMB","Госсектор","Розница")</f>
        <v/>
      </c>
      <c r="W2114">
        <f>"Клиент_"&amp;TEXT(MOD($A2114-1,20000)+1,"00000")</f>
        <v/>
      </c>
      <c r="X2114">
        <f>CHOOSE(MOD($A2114-1,5)+1,"Портал","API","Импорт","Ручной ввод","Интеграция")</f>
        <v/>
      </c>
      <c r="Y2114" s="8">
        <f>ROUND(1000+MOD($A2114*37,90000)+IF($AB2114="Да",5000,0),2)</f>
        <v/>
      </c>
      <c r="Z2114">
        <f>1+MOD($A2114,20)</f>
        <v/>
      </c>
      <c r="AA2114" s="8">
        <f>ROUND($Y2114*(0.08+MOD($A2114,17)/100),2)</f>
        <v/>
      </c>
      <c r="AB2114">
        <f>IF(MOD($A2114,10)&lt;7,"Да","Нет")</f>
        <v/>
      </c>
      <c r="AC2114">
        <f>$R2114&amp;" / "&amp;$S2114&amp;" / "&amp;$T2114</f>
        <v/>
      </c>
      <c r="AD2114">
        <f>1</f>
        <v/>
      </c>
      <c r="AE2114">
        <f>IF($A2114&lt;=Settings!$B$4,"до 100",IF($A2114&lt;=Settings!$B$5,"до 10 000",IF($A2114&lt;=Settings!$B$6,"до 100 000","100 000+")))</f>
        <v/>
      </c>
    </row>
    <row r="2115">
      <c r="A2115">
        <f>ROW()-1</f>
        <v/>
      </c>
      <c r="B2115">
        <f>IF($A2115&lt;=Settings!$B$4,"small_control",IF($A2115&lt;=Settings!$B$5,"medium_10k",IF($A2115&lt;=Settings!$B$6,"large_100k","extreme_1m")))</f>
        <v/>
      </c>
      <c r="C2115">
        <f>"ORD-"&amp;TEXT(QUOTIENT($A2115-1,3)+1,"0000000")</f>
        <v/>
      </c>
      <c r="D2115">
        <f>"LINE-"&amp;TEXT($A2115,"0000000")</f>
        <v/>
      </c>
      <c r="E2115" s="7">
        <f>Settings!$B$2+$A2115-1</f>
        <v/>
      </c>
      <c r="F2115" s="7">
        <f>Settings!$B$2+MOD($A2115-1,Settings!$B$7)</f>
        <v/>
      </c>
      <c r="G2115">
        <f>YEAR($F2115)</f>
        <v/>
      </c>
      <c r="H2115">
        <f>"Q"&amp;ROUNDUP(MONTH($F2115)/3,0)</f>
        <v/>
      </c>
      <c r="I2115">
        <f>MONTH($F2115)</f>
        <v/>
      </c>
      <c r="J2115">
        <f>CHOOSE(MONTH($F2115),"Январь","Февраль","Март","Апрель","Май","Июнь","Июль","Август","Сентябрь","Октябрь","Ноябрь","Декабрь")</f>
        <v/>
      </c>
      <c r="K2115">
        <f>DAY($F2115)</f>
        <v/>
      </c>
      <c r="L2115">
        <f>IF(MOD($A2115,10)&lt;7,"ФО_01_Крупный","ФО_"&amp;TEXT(MOD($A2115,8)+1,"00"))</f>
        <v/>
      </c>
      <c r="M2115">
        <f>IF($AB2115="Да","Регион_001_Крупный","Регион_"&amp;TEXT(MOD(QUOTIENT($A2115-1,20),180)+1,"000"))</f>
        <v/>
      </c>
      <c r="N2115">
        <f>IF($AB2115="Да","Город_"&amp;TEXT(MOD($A2115-1,250)+1,"0000"),"Город_"&amp;TEXT(MOD($A2115-1,3000)+1,"0000"))</f>
        <v/>
      </c>
      <c r="O2115">
        <f>IF($AB2115="Да","Холдинг_Крупный","Холдинг_"&amp;TEXT(MOD(QUOTIENT($A2115-1,10000),20)+1,"00"))</f>
        <v/>
      </c>
      <c r="P2115">
        <f>IF($AB2115="Да","Организация_Крупная","Организация_"&amp;TEXT(MOD(QUOTIENT($A2115-1,500),600)+1,"000"))</f>
        <v/>
      </c>
      <c r="Q2115">
        <f>"Отдел_"&amp;TEXT(MOD(QUOTIENT($A2115-1,50),100)+1,"000")</f>
        <v/>
      </c>
      <c r="R2115">
        <f>IF($AB2115="Да","Группа_Крупная","Группа_"&amp;TEXT(MOD(QUOTIENT($A2115-1,5000),30)+1,"00"))</f>
        <v/>
      </c>
      <c r="S2115">
        <f>IF($AB2115="Да","Категория_Крупная","Категория_"&amp;TEXT(MOD(QUOTIENT($A2115-1,500),120)+1,"000"))</f>
        <v/>
      </c>
      <c r="T2115">
        <f>IF($AB2115="Да","Подкатегория_Крупная","Подкатегория_"&amp;TEXT(MOD(QUOTIENT($A2115-1,50),300)+1,"000"))</f>
        <v/>
      </c>
      <c r="U2115">
        <f>"SKU_"&amp;TEXT($A2115,"0000000")</f>
        <v/>
      </c>
      <c r="V2115">
        <f>CHOOSE(MOD($A2115-1,4)+1,"Enterprise","SMB","Госсектор","Розница")</f>
        <v/>
      </c>
      <c r="W2115">
        <f>"Клиент_"&amp;TEXT(MOD($A2115-1,20000)+1,"00000")</f>
        <v/>
      </c>
      <c r="X2115">
        <f>CHOOSE(MOD($A2115-1,5)+1,"Портал","API","Импорт","Ручной ввод","Интеграция")</f>
        <v/>
      </c>
      <c r="Y2115" s="8">
        <f>ROUND(1000+MOD($A2115*37,90000)+IF($AB2115="Да",5000,0),2)</f>
        <v/>
      </c>
      <c r="Z2115">
        <f>1+MOD($A2115,20)</f>
        <v/>
      </c>
      <c r="AA2115" s="8">
        <f>ROUND($Y2115*(0.08+MOD($A2115,17)/100),2)</f>
        <v/>
      </c>
      <c r="AB2115">
        <f>IF(MOD($A2115,10)&lt;7,"Да","Нет")</f>
        <v/>
      </c>
      <c r="AC2115">
        <f>$R2115&amp;" / "&amp;$S2115&amp;" / "&amp;$T2115</f>
        <v/>
      </c>
      <c r="AD2115">
        <f>1</f>
        <v/>
      </c>
      <c r="AE2115">
        <f>IF($A2115&lt;=Settings!$B$4,"до 100",IF($A2115&lt;=Settings!$B$5,"до 10 000",IF($A2115&lt;=Settings!$B$6,"до 100 000","100 000+")))</f>
        <v/>
      </c>
    </row>
    <row r="2116">
      <c r="A2116">
        <f>ROW()-1</f>
        <v/>
      </c>
      <c r="B2116">
        <f>IF($A2116&lt;=Settings!$B$4,"small_control",IF($A2116&lt;=Settings!$B$5,"medium_10k",IF($A2116&lt;=Settings!$B$6,"large_100k","extreme_1m")))</f>
        <v/>
      </c>
      <c r="C2116">
        <f>"ORD-"&amp;TEXT(QUOTIENT($A2116-1,3)+1,"0000000")</f>
        <v/>
      </c>
      <c r="D2116">
        <f>"LINE-"&amp;TEXT($A2116,"0000000")</f>
        <v/>
      </c>
      <c r="E2116" s="7">
        <f>Settings!$B$2+$A2116-1</f>
        <v/>
      </c>
      <c r="F2116" s="7">
        <f>Settings!$B$2+MOD($A2116-1,Settings!$B$7)</f>
        <v/>
      </c>
      <c r="G2116">
        <f>YEAR($F2116)</f>
        <v/>
      </c>
      <c r="H2116">
        <f>"Q"&amp;ROUNDUP(MONTH($F2116)/3,0)</f>
        <v/>
      </c>
      <c r="I2116">
        <f>MONTH($F2116)</f>
        <v/>
      </c>
      <c r="J2116">
        <f>CHOOSE(MONTH($F2116),"Январь","Февраль","Март","Апрель","Май","Июнь","Июль","Август","Сентябрь","Октябрь","Ноябрь","Декабрь")</f>
        <v/>
      </c>
      <c r="K2116">
        <f>DAY($F2116)</f>
        <v/>
      </c>
      <c r="L2116">
        <f>IF(MOD($A2116,10)&lt;7,"ФО_01_Крупный","ФО_"&amp;TEXT(MOD($A2116,8)+1,"00"))</f>
        <v/>
      </c>
      <c r="M2116">
        <f>IF($AB2116="Да","Регион_001_Крупный","Регион_"&amp;TEXT(MOD(QUOTIENT($A2116-1,20),180)+1,"000"))</f>
        <v/>
      </c>
      <c r="N2116">
        <f>IF($AB2116="Да","Город_"&amp;TEXT(MOD($A2116-1,250)+1,"0000"),"Город_"&amp;TEXT(MOD($A2116-1,3000)+1,"0000"))</f>
        <v/>
      </c>
      <c r="O2116">
        <f>IF($AB2116="Да","Холдинг_Крупный","Холдинг_"&amp;TEXT(MOD(QUOTIENT($A2116-1,10000),20)+1,"00"))</f>
        <v/>
      </c>
      <c r="P2116">
        <f>IF($AB2116="Да","Организация_Крупная","Организация_"&amp;TEXT(MOD(QUOTIENT($A2116-1,500),600)+1,"000"))</f>
        <v/>
      </c>
      <c r="Q2116">
        <f>"Отдел_"&amp;TEXT(MOD(QUOTIENT($A2116-1,50),100)+1,"000")</f>
        <v/>
      </c>
      <c r="R2116">
        <f>IF($AB2116="Да","Группа_Крупная","Группа_"&amp;TEXT(MOD(QUOTIENT($A2116-1,5000),30)+1,"00"))</f>
        <v/>
      </c>
      <c r="S2116">
        <f>IF($AB2116="Да","Категория_Крупная","Категория_"&amp;TEXT(MOD(QUOTIENT($A2116-1,500),120)+1,"000"))</f>
        <v/>
      </c>
      <c r="T2116">
        <f>IF($AB2116="Да","Подкатегория_Крупная","Подкатегория_"&amp;TEXT(MOD(QUOTIENT($A2116-1,50),300)+1,"000"))</f>
        <v/>
      </c>
      <c r="U2116">
        <f>"SKU_"&amp;TEXT($A2116,"0000000")</f>
        <v/>
      </c>
      <c r="V2116">
        <f>CHOOSE(MOD($A2116-1,4)+1,"Enterprise","SMB","Госсектор","Розница")</f>
        <v/>
      </c>
      <c r="W2116">
        <f>"Клиент_"&amp;TEXT(MOD($A2116-1,20000)+1,"00000")</f>
        <v/>
      </c>
      <c r="X2116">
        <f>CHOOSE(MOD($A2116-1,5)+1,"Портал","API","Импорт","Ручной ввод","Интеграция")</f>
        <v/>
      </c>
      <c r="Y2116" s="8">
        <f>ROUND(1000+MOD($A2116*37,90000)+IF($AB2116="Да",5000,0),2)</f>
        <v/>
      </c>
      <c r="Z2116">
        <f>1+MOD($A2116,20)</f>
        <v/>
      </c>
      <c r="AA2116" s="8">
        <f>ROUND($Y2116*(0.08+MOD($A2116,17)/100),2)</f>
        <v/>
      </c>
      <c r="AB2116">
        <f>IF(MOD($A2116,10)&lt;7,"Да","Нет")</f>
        <v/>
      </c>
      <c r="AC2116">
        <f>$R2116&amp;" / "&amp;$S2116&amp;" / "&amp;$T2116</f>
        <v/>
      </c>
      <c r="AD2116">
        <f>1</f>
        <v/>
      </c>
      <c r="AE2116">
        <f>IF($A2116&lt;=Settings!$B$4,"до 100",IF($A2116&lt;=Settings!$B$5,"до 10 000",IF($A2116&lt;=Settings!$B$6,"до 100 000","100 000+")))</f>
        <v/>
      </c>
    </row>
    <row r="2117">
      <c r="A2117">
        <f>ROW()-1</f>
        <v/>
      </c>
      <c r="B2117">
        <f>IF($A2117&lt;=Settings!$B$4,"small_control",IF($A2117&lt;=Settings!$B$5,"medium_10k",IF($A2117&lt;=Settings!$B$6,"large_100k","extreme_1m")))</f>
        <v/>
      </c>
      <c r="C2117">
        <f>"ORD-"&amp;TEXT(QUOTIENT($A2117-1,3)+1,"0000000")</f>
        <v/>
      </c>
      <c r="D2117">
        <f>"LINE-"&amp;TEXT($A2117,"0000000")</f>
        <v/>
      </c>
      <c r="E2117" s="7">
        <f>Settings!$B$2+$A2117-1</f>
        <v/>
      </c>
      <c r="F2117" s="7">
        <f>Settings!$B$2+MOD($A2117-1,Settings!$B$7)</f>
        <v/>
      </c>
      <c r="G2117">
        <f>YEAR($F2117)</f>
        <v/>
      </c>
      <c r="H2117">
        <f>"Q"&amp;ROUNDUP(MONTH($F2117)/3,0)</f>
        <v/>
      </c>
      <c r="I2117">
        <f>MONTH($F2117)</f>
        <v/>
      </c>
      <c r="J2117">
        <f>CHOOSE(MONTH($F2117),"Январь","Февраль","Март","Апрель","Май","Июнь","Июль","Август","Сентябрь","Октябрь","Ноябрь","Декабрь")</f>
        <v/>
      </c>
      <c r="K2117">
        <f>DAY($F2117)</f>
        <v/>
      </c>
      <c r="L2117">
        <f>IF(MOD($A2117,10)&lt;7,"ФО_01_Крупный","ФО_"&amp;TEXT(MOD($A2117,8)+1,"00"))</f>
        <v/>
      </c>
      <c r="M2117">
        <f>IF($AB2117="Да","Регион_001_Крупный","Регион_"&amp;TEXT(MOD(QUOTIENT($A2117-1,20),180)+1,"000"))</f>
        <v/>
      </c>
      <c r="N2117">
        <f>IF($AB2117="Да","Город_"&amp;TEXT(MOD($A2117-1,250)+1,"0000"),"Город_"&amp;TEXT(MOD($A2117-1,3000)+1,"0000"))</f>
        <v/>
      </c>
      <c r="O2117">
        <f>IF($AB2117="Да","Холдинг_Крупный","Холдинг_"&amp;TEXT(MOD(QUOTIENT($A2117-1,10000),20)+1,"00"))</f>
        <v/>
      </c>
      <c r="P2117">
        <f>IF($AB2117="Да","Организация_Крупная","Организация_"&amp;TEXT(MOD(QUOTIENT($A2117-1,500),600)+1,"000"))</f>
        <v/>
      </c>
      <c r="Q2117">
        <f>"Отдел_"&amp;TEXT(MOD(QUOTIENT($A2117-1,50),100)+1,"000")</f>
        <v/>
      </c>
      <c r="R2117">
        <f>IF($AB2117="Да","Группа_Крупная","Группа_"&amp;TEXT(MOD(QUOTIENT($A2117-1,5000),30)+1,"00"))</f>
        <v/>
      </c>
      <c r="S2117">
        <f>IF($AB2117="Да","Категория_Крупная","Категория_"&amp;TEXT(MOD(QUOTIENT($A2117-1,500),120)+1,"000"))</f>
        <v/>
      </c>
      <c r="T2117">
        <f>IF($AB2117="Да","Подкатегория_Крупная","Подкатегория_"&amp;TEXT(MOD(QUOTIENT($A2117-1,50),300)+1,"000"))</f>
        <v/>
      </c>
      <c r="U2117">
        <f>"SKU_"&amp;TEXT($A2117,"0000000")</f>
        <v/>
      </c>
      <c r="V2117">
        <f>CHOOSE(MOD($A2117-1,4)+1,"Enterprise","SMB","Госсектор","Розница")</f>
        <v/>
      </c>
      <c r="W2117">
        <f>"Клиент_"&amp;TEXT(MOD($A2117-1,20000)+1,"00000")</f>
        <v/>
      </c>
      <c r="X2117">
        <f>CHOOSE(MOD($A2117-1,5)+1,"Портал","API","Импорт","Ручной ввод","Интеграция")</f>
        <v/>
      </c>
      <c r="Y2117" s="8">
        <f>ROUND(1000+MOD($A2117*37,90000)+IF($AB2117="Да",5000,0),2)</f>
        <v/>
      </c>
      <c r="Z2117">
        <f>1+MOD($A2117,20)</f>
        <v/>
      </c>
      <c r="AA2117" s="8">
        <f>ROUND($Y2117*(0.08+MOD($A2117,17)/100),2)</f>
        <v/>
      </c>
      <c r="AB2117">
        <f>IF(MOD($A2117,10)&lt;7,"Да","Нет")</f>
        <v/>
      </c>
      <c r="AC2117">
        <f>$R2117&amp;" / "&amp;$S2117&amp;" / "&amp;$T2117</f>
        <v/>
      </c>
      <c r="AD2117">
        <f>1</f>
        <v/>
      </c>
      <c r="AE2117">
        <f>IF($A2117&lt;=Settings!$B$4,"до 100",IF($A2117&lt;=Settings!$B$5,"до 10 000",IF($A2117&lt;=Settings!$B$6,"до 100 000","100 000+")))</f>
        <v/>
      </c>
    </row>
    <row r="2118">
      <c r="A2118">
        <f>ROW()-1</f>
        <v/>
      </c>
      <c r="B2118">
        <f>IF($A2118&lt;=Settings!$B$4,"small_control",IF($A2118&lt;=Settings!$B$5,"medium_10k",IF($A2118&lt;=Settings!$B$6,"large_100k","extreme_1m")))</f>
        <v/>
      </c>
      <c r="C2118">
        <f>"ORD-"&amp;TEXT(QUOTIENT($A2118-1,3)+1,"0000000")</f>
        <v/>
      </c>
      <c r="D2118">
        <f>"LINE-"&amp;TEXT($A2118,"0000000")</f>
        <v/>
      </c>
      <c r="E2118" s="7">
        <f>Settings!$B$2+$A2118-1</f>
        <v/>
      </c>
      <c r="F2118" s="7">
        <f>Settings!$B$2+MOD($A2118-1,Settings!$B$7)</f>
        <v/>
      </c>
      <c r="G2118">
        <f>YEAR($F2118)</f>
        <v/>
      </c>
      <c r="H2118">
        <f>"Q"&amp;ROUNDUP(MONTH($F2118)/3,0)</f>
        <v/>
      </c>
      <c r="I2118">
        <f>MONTH($F2118)</f>
        <v/>
      </c>
      <c r="J2118">
        <f>CHOOSE(MONTH($F2118),"Январь","Февраль","Март","Апрель","Май","Июнь","Июль","Август","Сентябрь","Октябрь","Ноябрь","Декабрь")</f>
        <v/>
      </c>
      <c r="K2118">
        <f>DAY($F2118)</f>
        <v/>
      </c>
      <c r="L2118">
        <f>IF(MOD($A2118,10)&lt;7,"ФО_01_Крупный","ФО_"&amp;TEXT(MOD($A2118,8)+1,"00"))</f>
        <v/>
      </c>
      <c r="M2118">
        <f>IF($AB2118="Да","Регион_001_Крупный","Регион_"&amp;TEXT(MOD(QUOTIENT($A2118-1,20),180)+1,"000"))</f>
        <v/>
      </c>
      <c r="N2118">
        <f>IF($AB2118="Да","Город_"&amp;TEXT(MOD($A2118-1,250)+1,"0000"),"Город_"&amp;TEXT(MOD($A2118-1,3000)+1,"0000"))</f>
        <v/>
      </c>
      <c r="O2118">
        <f>IF($AB2118="Да","Холдинг_Крупный","Холдинг_"&amp;TEXT(MOD(QUOTIENT($A2118-1,10000),20)+1,"00"))</f>
        <v/>
      </c>
      <c r="P2118">
        <f>IF($AB2118="Да","Организация_Крупная","Организация_"&amp;TEXT(MOD(QUOTIENT($A2118-1,500),600)+1,"000"))</f>
        <v/>
      </c>
      <c r="Q2118">
        <f>"Отдел_"&amp;TEXT(MOD(QUOTIENT($A2118-1,50),100)+1,"000")</f>
        <v/>
      </c>
      <c r="R2118">
        <f>IF($AB2118="Да","Группа_Крупная","Группа_"&amp;TEXT(MOD(QUOTIENT($A2118-1,5000),30)+1,"00"))</f>
        <v/>
      </c>
      <c r="S2118">
        <f>IF($AB2118="Да","Категория_Крупная","Категория_"&amp;TEXT(MOD(QUOTIENT($A2118-1,500),120)+1,"000"))</f>
        <v/>
      </c>
      <c r="T2118">
        <f>IF($AB2118="Да","Подкатегория_Крупная","Подкатегория_"&amp;TEXT(MOD(QUOTIENT($A2118-1,50),300)+1,"000"))</f>
        <v/>
      </c>
      <c r="U2118">
        <f>"SKU_"&amp;TEXT($A2118,"0000000")</f>
        <v/>
      </c>
      <c r="V2118">
        <f>CHOOSE(MOD($A2118-1,4)+1,"Enterprise","SMB","Госсектор","Розница")</f>
        <v/>
      </c>
      <c r="W2118">
        <f>"Клиент_"&amp;TEXT(MOD($A2118-1,20000)+1,"00000")</f>
        <v/>
      </c>
      <c r="X2118">
        <f>CHOOSE(MOD($A2118-1,5)+1,"Портал","API","Импорт","Ручной ввод","Интеграция")</f>
        <v/>
      </c>
      <c r="Y2118" s="8">
        <f>ROUND(1000+MOD($A2118*37,90000)+IF($AB2118="Да",5000,0),2)</f>
        <v/>
      </c>
      <c r="Z2118">
        <f>1+MOD($A2118,20)</f>
        <v/>
      </c>
      <c r="AA2118" s="8">
        <f>ROUND($Y2118*(0.08+MOD($A2118,17)/100),2)</f>
        <v/>
      </c>
      <c r="AB2118">
        <f>IF(MOD($A2118,10)&lt;7,"Да","Нет")</f>
        <v/>
      </c>
      <c r="AC2118">
        <f>$R2118&amp;" / "&amp;$S2118&amp;" / "&amp;$T2118</f>
        <v/>
      </c>
      <c r="AD2118">
        <f>1</f>
        <v/>
      </c>
      <c r="AE2118">
        <f>IF($A2118&lt;=Settings!$B$4,"до 100",IF($A2118&lt;=Settings!$B$5,"до 10 000",IF($A2118&lt;=Settings!$B$6,"до 100 000","100 000+")))</f>
        <v/>
      </c>
    </row>
    <row r="2119">
      <c r="A2119">
        <f>ROW()-1</f>
        <v/>
      </c>
      <c r="B2119">
        <f>IF($A2119&lt;=Settings!$B$4,"small_control",IF($A2119&lt;=Settings!$B$5,"medium_10k",IF($A2119&lt;=Settings!$B$6,"large_100k","extreme_1m")))</f>
        <v/>
      </c>
      <c r="C2119">
        <f>"ORD-"&amp;TEXT(QUOTIENT($A2119-1,3)+1,"0000000")</f>
        <v/>
      </c>
      <c r="D2119">
        <f>"LINE-"&amp;TEXT($A2119,"0000000")</f>
        <v/>
      </c>
      <c r="E2119" s="7">
        <f>Settings!$B$2+$A2119-1</f>
        <v/>
      </c>
      <c r="F2119" s="7">
        <f>Settings!$B$2+MOD($A2119-1,Settings!$B$7)</f>
        <v/>
      </c>
      <c r="G2119">
        <f>YEAR($F2119)</f>
        <v/>
      </c>
      <c r="H2119">
        <f>"Q"&amp;ROUNDUP(MONTH($F2119)/3,0)</f>
        <v/>
      </c>
      <c r="I2119">
        <f>MONTH($F2119)</f>
        <v/>
      </c>
      <c r="J2119">
        <f>CHOOSE(MONTH($F2119),"Январь","Февраль","Март","Апрель","Май","Июнь","Июль","Август","Сентябрь","Октябрь","Ноябрь","Декабрь")</f>
        <v/>
      </c>
      <c r="K2119">
        <f>DAY($F2119)</f>
        <v/>
      </c>
      <c r="L2119">
        <f>IF(MOD($A2119,10)&lt;7,"ФО_01_Крупный","ФО_"&amp;TEXT(MOD($A2119,8)+1,"00"))</f>
        <v/>
      </c>
      <c r="M2119">
        <f>IF($AB2119="Да","Регион_001_Крупный","Регион_"&amp;TEXT(MOD(QUOTIENT($A2119-1,20),180)+1,"000"))</f>
        <v/>
      </c>
      <c r="N2119">
        <f>IF($AB2119="Да","Город_"&amp;TEXT(MOD($A2119-1,250)+1,"0000"),"Город_"&amp;TEXT(MOD($A2119-1,3000)+1,"0000"))</f>
        <v/>
      </c>
      <c r="O2119">
        <f>IF($AB2119="Да","Холдинг_Крупный","Холдинг_"&amp;TEXT(MOD(QUOTIENT($A2119-1,10000),20)+1,"00"))</f>
        <v/>
      </c>
      <c r="P2119">
        <f>IF($AB2119="Да","Организация_Крупная","Организация_"&amp;TEXT(MOD(QUOTIENT($A2119-1,500),600)+1,"000"))</f>
        <v/>
      </c>
      <c r="Q2119">
        <f>"Отдел_"&amp;TEXT(MOD(QUOTIENT($A2119-1,50),100)+1,"000")</f>
        <v/>
      </c>
      <c r="R2119">
        <f>IF($AB2119="Да","Группа_Крупная","Группа_"&amp;TEXT(MOD(QUOTIENT($A2119-1,5000),30)+1,"00"))</f>
        <v/>
      </c>
      <c r="S2119">
        <f>IF($AB2119="Да","Категория_Крупная","Категория_"&amp;TEXT(MOD(QUOTIENT($A2119-1,500),120)+1,"000"))</f>
        <v/>
      </c>
      <c r="T2119">
        <f>IF($AB2119="Да","Подкатегория_Крупная","Подкатегория_"&amp;TEXT(MOD(QUOTIENT($A2119-1,50),300)+1,"000"))</f>
        <v/>
      </c>
      <c r="U2119">
        <f>"SKU_"&amp;TEXT($A2119,"0000000")</f>
        <v/>
      </c>
      <c r="V2119">
        <f>CHOOSE(MOD($A2119-1,4)+1,"Enterprise","SMB","Госсектор","Розница")</f>
        <v/>
      </c>
      <c r="W2119">
        <f>"Клиент_"&amp;TEXT(MOD($A2119-1,20000)+1,"00000")</f>
        <v/>
      </c>
      <c r="X2119">
        <f>CHOOSE(MOD($A2119-1,5)+1,"Портал","API","Импорт","Ручной ввод","Интеграция")</f>
        <v/>
      </c>
      <c r="Y2119" s="8">
        <f>ROUND(1000+MOD($A2119*37,90000)+IF($AB2119="Да",5000,0),2)</f>
        <v/>
      </c>
      <c r="Z2119">
        <f>1+MOD($A2119,20)</f>
        <v/>
      </c>
      <c r="AA2119" s="8">
        <f>ROUND($Y2119*(0.08+MOD($A2119,17)/100),2)</f>
        <v/>
      </c>
      <c r="AB2119">
        <f>IF(MOD($A2119,10)&lt;7,"Да","Нет")</f>
        <v/>
      </c>
      <c r="AC2119">
        <f>$R2119&amp;" / "&amp;$S2119&amp;" / "&amp;$T2119</f>
        <v/>
      </c>
      <c r="AD2119">
        <f>1</f>
        <v/>
      </c>
      <c r="AE2119">
        <f>IF($A2119&lt;=Settings!$B$4,"до 100",IF($A2119&lt;=Settings!$B$5,"до 10 000",IF($A2119&lt;=Settings!$B$6,"до 100 000","100 000+")))</f>
        <v/>
      </c>
    </row>
    <row r="2120">
      <c r="A2120">
        <f>ROW()-1</f>
        <v/>
      </c>
      <c r="B2120">
        <f>IF($A2120&lt;=Settings!$B$4,"small_control",IF($A2120&lt;=Settings!$B$5,"medium_10k",IF($A2120&lt;=Settings!$B$6,"large_100k","extreme_1m")))</f>
        <v/>
      </c>
      <c r="C2120">
        <f>"ORD-"&amp;TEXT(QUOTIENT($A2120-1,3)+1,"0000000")</f>
        <v/>
      </c>
      <c r="D2120">
        <f>"LINE-"&amp;TEXT($A2120,"0000000")</f>
        <v/>
      </c>
      <c r="E2120" s="7">
        <f>Settings!$B$2+$A2120-1</f>
        <v/>
      </c>
      <c r="F2120" s="7">
        <f>Settings!$B$2+MOD($A2120-1,Settings!$B$7)</f>
        <v/>
      </c>
      <c r="G2120">
        <f>YEAR($F2120)</f>
        <v/>
      </c>
      <c r="H2120">
        <f>"Q"&amp;ROUNDUP(MONTH($F2120)/3,0)</f>
        <v/>
      </c>
      <c r="I2120">
        <f>MONTH($F2120)</f>
        <v/>
      </c>
      <c r="J2120">
        <f>CHOOSE(MONTH($F2120),"Январь","Февраль","Март","Апрель","Май","Июнь","Июль","Август","Сентябрь","Октябрь","Ноябрь","Декабрь")</f>
        <v/>
      </c>
      <c r="K2120">
        <f>DAY($F2120)</f>
        <v/>
      </c>
      <c r="L2120">
        <f>IF(MOD($A2120,10)&lt;7,"ФО_01_Крупный","ФО_"&amp;TEXT(MOD($A2120,8)+1,"00"))</f>
        <v/>
      </c>
      <c r="M2120">
        <f>IF($AB2120="Да","Регион_001_Крупный","Регион_"&amp;TEXT(MOD(QUOTIENT($A2120-1,20),180)+1,"000"))</f>
        <v/>
      </c>
      <c r="N2120">
        <f>IF($AB2120="Да","Город_"&amp;TEXT(MOD($A2120-1,250)+1,"0000"),"Город_"&amp;TEXT(MOD($A2120-1,3000)+1,"0000"))</f>
        <v/>
      </c>
      <c r="O2120">
        <f>IF($AB2120="Да","Холдинг_Крупный","Холдинг_"&amp;TEXT(MOD(QUOTIENT($A2120-1,10000),20)+1,"00"))</f>
        <v/>
      </c>
      <c r="P2120">
        <f>IF($AB2120="Да","Организация_Крупная","Организация_"&amp;TEXT(MOD(QUOTIENT($A2120-1,500),600)+1,"000"))</f>
        <v/>
      </c>
      <c r="Q2120">
        <f>"Отдел_"&amp;TEXT(MOD(QUOTIENT($A2120-1,50),100)+1,"000")</f>
        <v/>
      </c>
      <c r="R2120">
        <f>IF($AB2120="Да","Группа_Крупная","Группа_"&amp;TEXT(MOD(QUOTIENT($A2120-1,5000),30)+1,"00"))</f>
        <v/>
      </c>
      <c r="S2120">
        <f>IF($AB2120="Да","Категория_Крупная","Категория_"&amp;TEXT(MOD(QUOTIENT($A2120-1,500),120)+1,"000"))</f>
        <v/>
      </c>
      <c r="T2120">
        <f>IF($AB2120="Да","Подкатегория_Крупная","Подкатегория_"&amp;TEXT(MOD(QUOTIENT($A2120-1,50),300)+1,"000"))</f>
        <v/>
      </c>
      <c r="U2120">
        <f>"SKU_"&amp;TEXT($A2120,"0000000")</f>
        <v/>
      </c>
      <c r="V2120">
        <f>CHOOSE(MOD($A2120-1,4)+1,"Enterprise","SMB","Госсектор","Розница")</f>
        <v/>
      </c>
      <c r="W2120">
        <f>"Клиент_"&amp;TEXT(MOD($A2120-1,20000)+1,"00000")</f>
        <v/>
      </c>
      <c r="X2120">
        <f>CHOOSE(MOD($A2120-1,5)+1,"Портал","API","Импорт","Ручной ввод","Интеграция")</f>
        <v/>
      </c>
      <c r="Y2120" s="8">
        <f>ROUND(1000+MOD($A2120*37,90000)+IF($AB2120="Да",5000,0),2)</f>
        <v/>
      </c>
      <c r="Z2120">
        <f>1+MOD($A2120,20)</f>
        <v/>
      </c>
      <c r="AA2120" s="8">
        <f>ROUND($Y2120*(0.08+MOD($A2120,17)/100),2)</f>
        <v/>
      </c>
      <c r="AB2120">
        <f>IF(MOD($A2120,10)&lt;7,"Да","Нет")</f>
        <v/>
      </c>
      <c r="AC2120">
        <f>$R2120&amp;" / "&amp;$S2120&amp;" / "&amp;$T2120</f>
        <v/>
      </c>
      <c r="AD2120">
        <f>1</f>
        <v/>
      </c>
      <c r="AE2120">
        <f>IF($A2120&lt;=Settings!$B$4,"до 100",IF($A2120&lt;=Settings!$B$5,"до 10 000",IF($A2120&lt;=Settings!$B$6,"до 100 000","100 000+")))</f>
        <v/>
      </c>
    </row>
    <row r="2121">
      <c r="A2121">
        <f>ROW()-1</f>
        <v/>
      </c>
      <c r="B2121">
        <f>IF($A2121&lt;=Settings!$B$4,"small_control",IF($A2121&lt;=Settings!$B$5,"medium_10k",IF($A2121&lt;=Settings!$B$6,"large_100k","extreme_1m")))</f>
        <v/>
      </c>
      <c r="C2121">
        <f>"ORD-"&amp;TEXT(QUOTIENT($A2121-1,3)+1,"0000000")</f>
        <v/>
      </c>
      <c r="D2121">
        <f>"LINE-"&amp;TEXT($A2121,"0000000")</f>
        <v/>
      </c>
      <c r="E2121" s="7">
        <f>Settings!$B$2+$A2121-1</f>
        <v/>
      </c>
      <c r="F2121" s="7">
        <f>Settings!$B$2+MOD($A2121-1,Settings!$B$7)</f>
        <v/>
      </c>
      <c r="G2121">
        <f>YEAR($F2121)</f>
        <v/>
      </c>
      <c r="H2121">
        <f>"Q"&amp;ROUNDUP(MONTH($F2121)/3,0)</f>
        <v/>
      </c>
      <c r="I2121">
        <f>MONTH($F2121)</f>
        <v/>
      </c>
      <c r="J2121">
        <f>CHOOSE(MONTH($F2121),"Январь","Февраль","Март","Апрель","Май","Июнь","Июль","Август","Сентябрь","Октябрь","Ноябрь","Декабрь")</f>
        <v/>
      </c>
      <c r="K2121">
        <f>DAY($F2121)</f>
        <v/>
      </c>
      <c r="L2121">
        <f>IF(MOD($A2121,10)&lt;7,"ФО_01_Крупный","ФО_"&amp;TEXT(MOD($A2121,8)+1,"00"))</f>
        <v/>
      </c>
      <c r="M2121">
        <f>IF($AB2121="Да","Регион_001_Крупный","Регион_"&amp;TEXT(MOD(QUOTIENT($A2121-1,20),180)+1,"000"))</f>
        <v/>
      </c>
      <c r="N2121">
        <f>IF($AB2121="Да","Город_"&amp;TEXT(MOD($A2121-1,250)+1,"0000"),"Город_"&amp;TEXT(MOD($A2121-1,3000)+1,"0000"))</f>
        <v/>
      </c>
      <c r="O2121">
        <f>IF($AB2121="Да","Холдинг_Крупный","Холдинг_"&amp;TEXT(MOD(QUOTIENT($A2121-1,10000),20)+1,"00"))</f>
        <v/>
      </c>
      <c r="P2121">
        <f>IF($AB2121="Да","Организация_Крупная","Организация_"&amp;TEXT(MOD(QUOTIENT($A2121-1,500),600)+1,"000"))</f>
        <v/>
      </c>
      <c r="Q2121">
        <f>"Отдел_"&amp;TEXT(MOD(QUOTIENT($A2121-1,50),100)+1,"000")</f>
        <v/>
      </c>
      <c r="R2121">
        <f>IF($AB2121="Да","Группа_Крупная","Группа_"&amp;TEXT(MOD(QUOTIENT($A2121-1,5000),30)+1,"00"))</f>
        <v/>
      </c>
      <c r="S2121">
        <f>IF($AB2121="Да","Категория_Крупная","Категория_"&amp;TEXT(MOD(QUOTIENT($A2121-1,500),120)+1,"000"))</f>
        <v/>
      </c>
      <c r="T2121">
        <f>IF($AB2121="Да","Подкатегория_Крупная","Подкатегория_"&amp;TEXT(MOD(QUOTIENT($A2121-1,50),300)+1,"000"))</f>
        <v/>
      </c>
      <c r="U2121">
        <f>"SKU_"&amp;TEXT($A2121,"0000000")</f>
        <v/>
      </c>
      <c r="V2121">
        <f>CHOOSE(MOD($A2121-1,4)+1,"Enterprise","SMB","Госсектор","Розница")</f>
        <v/>
      </c>
      <c r="W2121">
        <f>"Клиент_"&amp;TEXT(MOD($A2121-1,20000)+1,"00000")</f>
        <v/>
      </c>
      <c r="X2121">
        <f>CHOOSE(MOD($A2121-1,5)+1,"Портал","API","Импорт","Ручной ввод","Интеграция")</f>
        <v/>
      </c>
      <c r="Y2121" s="8">
        <f>ROUND(1000+MOD($A2121*37,90000)+IF($AB2121="Да",5000,0),2)</f>
        <v/>
      </c>
      <c r="Z2121">
        <f>1+MOD($A2121,20)</f>
        <v/>
      </c>
      <c r="AA2121" s="8">
        <f>ROUND($Y2121*(0.08+MOD($A2121,17)/100),2)</f>
        <v/>
      </c>
      <c r="AB2121">
        <f>IF(MOD($A2121,10)&lt;7,"Да","Нет")</f>
        <v/>
      </c>
      <c r="AC2121">
        <f>$R2121&amp;" / "&amp;$S2121&amp;" / "&amp;$T2121</f>
        <v/>
      </c>
      <c r="AD2121">
        <f>1</f>
        <v/>
      </c>
      <c r="AE2121">
        <f>IF($A2121&lt;=Settings!$B$4,"до 100",IF($A2121&lt;=Settings!$B$5,"до 10 000",IF($A2121&lt;=Settings!$B$6,"до 100 000","100 000+")))</f>
        <v/>
      </c>
    </row>
    <row r="2122">
      <c r="A2122">
        <f>ROW()-1</f>
        <v/>
      </c>
      <c r="B2122">
        <f>IF($A2122&lt;=Settings!$B$4,"small_control",IF($A2122&lt;=Settings!$B$5,"medium_10k",IF($A2122&lt;=Settings!$B$6,"large_100k","extreme_1m")))</f>
        <v/>
      </c>
      <c r="C2122">
        <f>"ORD-"&amp;TEXT(QUOTIENT($A2122-1,3)+1,"0000000")</f>
        <v/>
      </c>
      <c r="D2122">
        <f>"LINE-"&amp;TEXT($A2122,"0000000")</f>
        <v/>
      </c>
      <c r="E2122" s="7">
        <f>Settings!$B$2+$A2122-1</f>
        <v/>
      </c>
      <c r="F2122" s="7">
        <f>Settings!$B$2+MOD($A2122-1,Settings!$B$7)</f>
        <v/>
      </c>
      <c r="G2122">
        <f>YEAR($F2122)</f>
        <v/>
      </c>
      <c r="H2122">
        <f>"Q"&amp;ROUNDUP(MONTH($F2122)/3,0)</f>
        <v/>
      </c>
      <c r="I2122">
        <f>MONTH($F2122)</f>
        <v/>
      </c>
      <c r="J2122">
        <f>CHOOSE(MONTH($F2122),"Январь","Февраль","Март","Апрель","Май","Июнь","Июль","Август","Сентябрь","Октябрь","Ноябрь","Декабрь")</f>
        <v/>
      </c>
      <c r="K2122">
        <f>DAY($F2122)</f>
        <v/>
      </c>
      <c r="L2122">
        <f>IF(MOD($A2122,10)&lt;7,"ФО_01_Крупный","ФО_"&amp;TEXT(MOD($A2122,8)+1,"00"))</f>
        <v/>
      </c>
      <c r="M2122">
        <f>IF($AB2122="Да","Регион_001_Крупный","Регион_"&amp;TEXT(MOD(QUOTIENT($A2122-1,20),180)+1,"000"))</f>
        <v/>
      </c>
      <c r="N2122">
        <f>IF($AB2122="Да","Город_"&amp;TEXT(MOD($A2122-1,250)+1,"0000"),"Город_"&amp;TEXT(MOD($A2122-1,3000)+1,"0000"))</f>
        <v/>
      </c>
      <c r="O2122">
        <f>IF($AB2122="Да","Холдинг_Крупный","Холдинг_"&amp;TEXT(MOD(QUOTIENT($A2122-1,10000),20)+1,"00"))</f>
        <v/>
      </c>
      <c r="P2122">
        <f>IF($AB2122="Да","Организация_Крупная","Организация_"&amp;TEXT(MOD(QUOTIENT($A2122-1,500),600)+1,"000"))</f>
        <v/>
      </c>
      <c r="Q2122">
        <f>"Отдел_"&amp;TEXT(MOD(QUOTIENT($A2122-1,50),100)+1,"000")</f>
        <v/>
      </c>
      <c r="R2122">
        <f>IF($AB2122="Да","Группа_Крупная","Группа_"&amp;TEXT(MOD(QUOTIENT($A2122-1,5000),30)+1,"00"))</f>
        <v/>
      </c>
      <c r="S2122">
        <f>IF($AB2122="Да","Категория_Крупная","Категория_"&amp;TEXT(MOD(QUOTIENT($A2122-1,500),120)+1,"000"))</f>
        <v/>
      </c>
      <c r="T2122">
        <f>IF($AB2122="Да","Подкатегория_Крупная","Подкатегория_"&amp;TEXT(MOD(QUOTIENT($A2122-1,50),300)+1,"000"))</f>
        <v/>
      </c>
      <c r="U2122">
        <f>"SKU_"&amp;TEXT($A2122,"0000000")</f>
        <v/>
      </c>
      <c r="V2122">
        <f>CHOOSE(MOD($A2122-1,4)+1,"Enterprise","SMB","Госсектор","Розница")</f>
        <v/>
      </c>
      <c r="W2122">
        <f>"Клиент_"&amp;TEXT(MOD($A2122-1,20000)+1,"00000")</f>
        <v/>
      </c>
      <c r="X2122">
        <f>CHOOSE(MOD($A2122-1,5)+1,"Портал","API","Импорт","Ручной ввод","Интеграция")</f>
        <v/>
      </c>
      <c r="Y2122" s="8">
        <f>ROUND(1000+MOD($A2122*37,90000)+IF($AB2122="Да",5000,0),2)</f>
        <v/>
      </c>
      <c r="Z2122">
        <f>1+MOD($A2122,20)</f>
        <v/>
      </c>
      <c r="AA2122" s="8">
        <f>ROUND($Y2122*(0.08+MOD($A2122,17)/100),2)</f>
        <v/>
      </c>
      <c r="AB2122">
        <f>IF(MOD($A2122,10)&lt;7,"Да","Нет")</f>
        <v/>
      </c>
      <c r="AC2122">
        <f>$R2122&amp;" / "&amp;$S2122&amp;" / "&amp;$T2122</f>
        <v/>
      </c>
      <c r="AD2122">
        <f>1</f>
        <v/>
      </c>
      <c r="AE2122">
        <f>IF($A2122&lt;=Settings!$B$4,"до 100",IF($A2122&lt;=Settings!$B$5,"до 10 000",IF($A2122&lt;=Settings!$B$6,"до 100 000","100 000+")))</f>
        <v/>
      </c>
    </row>
    <row r="2123">
      <c r="A2123">
        <f>ROW()-1</f>
        <v/>
      </c>
      <c r="B2123">
        <f>IF($A2123&lt;=Settings!$B$4,"small_control",IF($A2123&lt;=Settings!$B$5,"medium_10k",IF($A2123&lt;=Settings!$B$6,"large_100k","extreme_1m")))</f>
        <v/>
      </c>
      <c r="C2123">
        <f>"ORD-"&amp;TEXT(QUOTIENT($A2123-1,3)+1,"0000000")</f>
        <v/>
      </c>
      <c r="D2123">
        <f>"LINE-"&amp;TEXT($A2123,"0000000")</f>
        <v/>
      </c>
      <c r="E2123" s="7">
        <f>Settings!$B$2+$A2123-1</f>
        <v/>
      </c>
      <c r="F2123" s="7">
        <f>Settings!$B$2+MOD($A2123-1,Settings!$B$7)</f>
        <v/>
      </c>
      <c r="G2123">
        <f>YEAR($F2123)</f>
        <v/>
      </c>
      <c r="H2123">
        <f>"Q"&amp;ROUNDUP(MONTH($F2123)/3,0)</f>
        <v/>
      </c>
      <c r="I2123">
        <f>MONTH($F2123)</f>
        <v/>
      </c>
      <c r="J2123">
        <f>CHOOSE(MONTH($F2123),"Январь","Февраль","Март","Апрель","Май","Июнь","Июль","Август","Сентябрь","Октябрь","Ноябрь","Декабрь")</f>
        <v/>
      </c>
      <c r="K2123">
        <f>DAY($F2123)</f>
        <v/>
      </c>
      <c r="L2123">
        <f>IF(MOD($A2123,10)&lt;7,"ФО_01_Крупный","ФО_"&amp;TEXT(MOD($A2123,8)+1,"00"))</f>
        <v/>
      </c>
      <c r="M2123">
        <f>IF($AB2123="Да","Регион_001_Крупный","Регион_"&amp;TEXT(MOD(QUOTIENT($A2123-1,20),180)+1,"000"))</f>
        <v/>
      </c>
      <c r="N2123">
        <f>IF($AB2123="Да","Город_"&amp;TEXT(MOD($A2123-1,250)+1,"0000"),"Город_"&amp;TEXT(MOD($A2123-1,3000)+1,"0000"))</f>
        <v/>
      </c>
      <c r="O2123">
        <f>IF($AB2123="Да","Холдинг_Крупный","Холдинг_"&amp;TEXT(MOD(QUOTIENT($A2123-1,10000),20)+1,"00"))</f>
        <v/>
      </c>
      <c r="P2123">
        <f>IF($AB2123="Да","Организация_Крупная","Организация_"&amp;TEXT(MOD(QUOTIENT($A2123-1,500),600)+1,"000"))</f>
        <v/>
      </c>
      <c r="Q2123">
        <f>"Отдел_"&amp;TEXT(MOD(QUOTIENT($A2123-1,50),100)+1,"000")</f>
        <v/>
      </c>
      <c r="R2123">
        <f>IF($AB2123="Да","Группа_Крупная","Группа_"&amp;TEXT(MOD(QUOTIENT($A2123-1,5000),30)+1,"00"))</f>
        <v/>
      </c>
      <c r="S2123">
        <f>IF($AB2123="Да","Категория_Крупная","Категория_"&amp;TEXT(MOD(QUOTIENT($A2123-1,500),120)+1,"000"))</f>
        <v/>
      </c>
      <c r="T2123">
        <f>IF($AB2123="Да","Подкатегория_Крупная","Подкатегория_"&amp;TEXT(MOD(QUOTIENT($A2123-1,50),300)+1,"000"))</f>
        <v/>
      </c>
      <c r="U2123">
        <f>"SKU_"&amp;TEXT($A2123,"0000000")</f>
        <v/>
      </c>
      <c r="V2123">
        <f>CHOOSE(MOD($A2123-1,4)+1,"Enterprise","SMB","Госсектор","Розница")</f>
        <v/>
      </c>
      <c r="W2123">
        <f>"Клиент_"&amp;TEXT(MOD($A2123-1,20000)+1,"00000")</f>
        <v/>
      </c>
      <c r="X2123">
        <f>CHOOSE(MOD($A2123-1,5)+1,"Портал","API","Импорт","Ручной ввод","Интеграция")</f>
        <v/>
      </c>
      <c r="Y2123" s="8">
        <f>ROUND(1000+MOD($A2123*37,90000)+IF($AB2123="Да",5000,0),2)</f>
        <v/>
      </c>
      <c r="Z2123">
        <f>1+MOD($A2123,20)</f>
        <v/>
      </c>
      <c r="AA2123" s="8">
        <f>ROUND($Y2123*(0.08+MOD($A2123,17)/100),2)</f>
        <v/>
      </c>
      <c r="AB2123">
        <f>IF(MOD($A2123,10)&lt;7,"Да","Нет")</f>
        <v/>
      </c>
      <c r="AC2123">
        <f>$R2123&amp;" / "&amp;$S2123&amp;" / "&amp;$T2123</f>
        <v/>
      </c>
      <c r="AD2123">
        <f>1</f>
        <v/>
      </c>
      <c r="AE2123">
        <f>IF($A2123&lt;=Settings!$B$4,"до 100",IF($A2123&lt;=Settings!$B$5,"до 10 000",IF($A2123&lt;=Settings!$B$6,"до 100 000","100 000+")))</f>
        <v/>
      </c>
    </row>
    <row r="2124">
      <c r="A2124">
        <f>ROW()-1</f>
        <v/>
      </c>
      <c r="B2124">
        <f>IF($A2124&lt;=Settings!$B$4,"small_control",IF($A2124&lt;=Settings!$B$5,"medium_10k",IF($A2124&lt;=Settings!$B$6,"large_100k","extreme_1m")))</f>
        <v/>
      </c>
      <c r="C2124">
        <f>"ORD-"&amp;TEXT(QUOTIENT($A2124-1,3)+1,"0000000")</f>
        <v/>
      </c>
      <c r="D2124">
        <f>"LINE-"&amp;TEXT($A2124,"0000000")</f>
        <v/>
      </c>
      <c r="E2124" s="7">
        <f>Settings!$B$2+$A2124-1</f>
        <v/>
      </c>
      <c r="F2124" s="7">
        <f>Settings!$B$2+MOD($A2124-1,Settings!$B$7)</f>
        <v/>
      </c>
      <c r="G2124">
        <f>YEAR($F2124)</f>
        <v/>
      </c>
      <c r="H2124">
        <f>"Q"&amp;ROUNDUP(MONTH($F2124)/3,0)</f>
        <v/>
      </c>
      <c r="I2124">
        <f>MONTH($F2124)</f>
        <v/>
      </c>
      <c r="J2124">
        <f>CHOOSE(MONTH($F2124),"Январь","Февраль","Март","Апрель","Май","Июнь","Июль","Август","Сентябрь","Октябрь","Ноябрь","Декабрь")</f>
        <v/>
      </c>
      <c r="K2124">
        <f>DAY($F2124)</f>
        <v/>
      </c>
      <c r="L2124">
        <f>IF(MOD($A2124,10)&lt;7,"ФО_01_Крупный","ФО_"&amp;TEXT(MOD($A2124,8)+1,"00"))</f>
        <v/>
      </c>
      <c r="M2124">
        <f>IF($AB2124="Да","Регион_001_Крупный","Регион_"&amp;TEXT(MOD(QUOTIENT($A2124-1,20),180)+1,"000"))</f>
        <v/>
      </c>
      <c r="N2124">
        <f>IF($AB2124="Да","Город_"&amp;TEXT(MOD($A2124-1,250)+1,"0000"),"Город_"&amp;TEXT(MOD($A2124-1,3000)+1,"0000"))</f>
        <v/>
      </c>
      <c r="O2124">
        <f>IF($AB2124="Да","Холдинг_Крупный","Холдинг_"&amp;TEXT(MOD(QUOTIENT($A2124-1,10000),20)+1,"00"))</f>
        <v/>
      </c>
      <c r="P2124">
        <f>IF($AB2124="Да","Организация_Крупная","Организация_"&amp;TEXT(MOD(QUOTIENT($A2124-1,500),600)+1,"000"))</f>
        <v/>
      </c>
      <c r="Q2124">
        <f>"Отдел_"&amp;TEXT(MOD(QUOTIENT($A2124-1,50),100)+1,"000")</f>
        <v/>
      </c>
      <c r="R2124">
        <f>IF($AB2124="Да","Группа_Крупная","Группа_"&amp;TEXT(MOD(QUOTIENT($A2124-1,5000),30)+1,"00"))</f>
        <v/>
      </c>
      <c r="S2124">
        <f>IF($AB2124="Да","Категория_Крупная","Категория_"&amp;TEXT(MOD(QUOTIENT($A2124-1,500),120)+1,"000"))</f>
        <v/>
      </c>
      <c r="T2124">
        <f>IF($AB2124="Да","Подкатегория_Крупная","Подкатегория_"&amp;TEXT(MOD(QUOTIENT($A2124-1,50),300)+1,"000"))</f>
        <v/>
      </c>
      <c r="U2124">
        <f>"SKU_"&amp;TEXT($A2124,"0000000")</f>
        <v/>
      </c>
      <c r="V2124">
        <f>CHOOSE(MOD($A2124-1,4)+1,"Enterprise","SMB","Госсектор","Розница")</f>
        <v/>
      </c>
      <c r="W2124">
        <f>"Клиент_"&amp;TEXT(MOD($A2124-1,20000)+1,"00000")</f>
        <v/>
      </c>
      <c r="X2124">
        <f>CHOOSE(MOD($A2124-1,5)+1,"Портал","API","Импорт","Ручной ввод","Интеграция")</f>
        <v/>
      </c>
      <c r="Y2124" s="8">
        <f>ROUND(1000+MOD($A2124*37,90000)+IF($AB2124="Да",5000,0),2)</f>
        <v/>
      </c>
      <c r="Z2124">
        <f>1+MOD($A2124,20)</f>
        <v/>
      </c>
      <c r="AA2124" s="8">
        <f>ROUND($Y2124*(0.08+MOD($A2124,17)/100),2)</f>
        <v/>
      </c>
      <c r="AB2124">
        <f>IF(MOD($A2124,10)&lt;7,"Да","Нет")</f>
        <v/>
      </c>
      <c r="AC2124">
        <f>$R2124&amp;" / "&amp;$S2124&amp;" / "&amp;$T2124</f>
        <v/>
      </c>
      <c r="AD2124">
        <f>1</f>
        <v/>
      </c>
      <c r="AE2124">
        <f>IF($A2124&lt;=Settings!$B$4,"до 100",IF($A2124&lt;=Settings!$B$5,"до 10 000",IF($A2124&lt;=Settings!$B$6,"до 100 000","100 000+")))</f>
        <v/>
      </c>
    </row>
    <row r="2125">
      <c r="A2125">
        <f>ROW()-1</f>
        <v/>
      </c>
      <c r="B2125">
        <f>IF($A2125&lt;=Settings!$B$4,"small_control",IF($A2125&lt;=Settings!$B$5,"medium_10k",IF($A2125&lt;=Settings!$B$6,"large_100k","extreme_1m")))</f>
        <v/>
      </c>
      <c r="C2125">
        <f>"ORD-"&amp;TEXT(QUOTIENT($A2125-1,3)+1,"0000000")</f>
        <v/>
      </c>
      <c r="D2125">
        <f>"LINE-"&amp;TEXT($A2125,"0000000")</f>
        <v/>
      </c>
      <c r="E2125" s="7">
        <f>Settings!$B$2+$A2125-1</f>
        <v/>
      </c>
      <c r="F2125" s="7">
        <f>Settings!$B$2+MOD($A2125-1,Settings!$B$7)</f>
        <v/>
      </c>
      <c r="G2125">
        <f>YEAR($F2125)</f>
        <v/>
      </c>
      <c r="H2125">
        <f>"Q"&amp;ROUNDUP(MONTH($F2125)/3,0)</f>
        <v/>
      </c>
      <c r="I2125">
        <f>MONTH($F2125)</f>
        <v/>
      </c>
      <c r="J2125">
        <f>CHOOSE(MONTH($F2125),"Январь","Февраль","Март","Апрель","Май","Июнь","Июль","Август","Сентябрь","Октябрь","Ноябрь","Декабрь")</f>
        <v/>
      </c>
      <c r="K2125">
        <f>DAY($F2125)</f>
        <v/>
      </c>
      <c r="L2125">
        <f>IF(MOD($A2125,10)&lt;7,"ФО_01_Крупный","ФО_"&amp;TEXT(MOD($A2125,8)+1,"00"))</f>
        <v/>
      </c>
      <c r="M2125">
        <f>IF($AB2125="Да","Регион_001_Крупный","Регион_"&amp;TEXT(MOD(QUOTIENT($A2125-1,20),180)+1,"000"))</f>
        <v/>
      </c>
      <c r="N2125">
        <f>IF($AB2125="Да","Город_"&amp;TEXT(MOD($A2125-1,250)+1,"0000"),"Город_"&amp;TEXT(MOD($A2125-1,3000)+1,"0000"))</f>
        <v/>
      </c>
      <c r="O2125">
        <f>IF($AB2125="Да","Холдинг_Крупный","Холдинг_"&amp;TEXT(MOD(QUOTIENT($A2125-1,10000),20)+1,"00"))</f>
        <v/>
      </c>
      <c r="P2125">
        <f>IF($AB2125="Да","Организация_Крупная","Организация_"&amp;TEXT(MOD(QUOTIENT($A2125-1,500),600)+1,"000"))</f>
        <v/>
      </c>
      <c r="Q2125">
        <f>"Отдел_"&amp;TEXT(MOD(QUOTIENT($A2125-1,50),100)+1,"000")</f>
        <v/>
      </c>
      <c r="R2125">
        <f>IF($AB2125="Да","Группа_Крупная","Группа_"&amp;TEXT(MOD(QUOTIENT($A2125-1,5000),30)+1,"00"))</f>
        <v/>
      </c>
      <c r="S2125">
        <f>IF($AB2125="Да","Категория_Крупная","Категория_"&amp;TEXT(MOD(QUOTIENT($A2125-1,500),120)+1,"000"))</f>
        <v/>
      </c>
      <c r="T2125">
        <f>IF($AB2125="Да","Подкатегория_Крупная","Подкатегория_"&amp;TEXT(MOD(QUOTIENT($A2125-1,50),300)+1,"000"))</f>
        <v/>
      </c>
      <c r="U2125">
        <f>"SKU_"&amp;TEXT($A2125,"0000000")</f>
        <v/>
      </c>
      <c r="V2125">
        <f>CHOOSE(MOD($A2125-1,4)+1,"Enterprise","SMB","Госсектор","Розница")</f>
        <v/>
      </c>
      <c r="W2125">
        <f>"Клиент_"&amp;TEXT(MOD($A2125-1,20000)+1,"00000")</f>
        <v/>
      </c>
      <c r="X2125">
        <f>CHOOSE(MOD($A2125-1,5)+1,"Портал","API","Импорт","Ручной ввод","Интеграция")</f>
        <v/>
      </c>
      <c r="Y2125" s="8">
        <f>ROUND(1000+MOD($A2125*37,90000)+IF($AB2125="Да",5000,0),2)</f>
        <v/>
      </c>
      <c r="Z2125">
        <f>1+MOD($A2125,20)</f>
        <v/>
      </c>
      <c r="AA2125" s="8">
        <f>ROUND($Y2125*(0.08+MOD($A2125,17)/100),2)</f>
        <v/>
      </c>
      <c r="AB2125">
        <f>IF(MOD($A2125,10)&lt;7,"Да","Нет")</f>
        <v/>
      </c>
      <c r="AC2125">
        <f>$R2125&amp;" / "&amp;$S2125&amp;" / "&amp;$T2125</f>
        <v/>
      </c>
      <c r="AD2125">
        <f>1</f>
        <v/>
      </c>
      <c r="AE2125">
        <f>IF($A2125&lt;=Settings!$B$4,"до 100",IF($A2125&lt;=Settings!$B$5,"до 10 000",IF($A2125&lt;=Settings!$B$6,"до 100 000","100 000+")))</f>
        <v/>
      </c>
    </row>
    <row r="2126">
      <c r="A2126">
        <f>ROW()-1</f>
        <v/>
      </c>
      <c r="B2126">
        <f>IF($A2126&lt;=Settings!$B$4,"small_control",IF($A2126&lt;=Settings!$B$5,"medium_10k",IF($A2126&lt;=Settings!$B$6,"large_100k","extreme_1m")))</f>
        <v/>
      </c>
      <c r="C2126">
        <f>"ORD-"&amp;TEXT(QUOTIENT($A2126-1,3)+1,"0000000")</f>
        <v/>
      </c>
      <c r="D2126">
        <f>"LINE-"&amp;TEXT($A2126,"0000000")</f>
        <v/>
      </c>
      <c r="E2126" s="7">
        <f>Settings!$B$2+$A2126-1</f>
        <v/>
      </c>
      <c r="F2126" s="7">
        <f>Settings!$B$2+MOD($A2126-1,Settings!$B$7)</f>
        <v/>
      </c>
      <c r="G2126">
        <f>YEAR($F2126)</f>
        <v/>
      </c>
      <c r="H2126">
        <f>"Q"&amp;ROUNDUP(MONTH($F2126)/3,0)</f>
        <v/>
      </c>
      <c r="I2126">
        <f>MONTH($F2126)</f>
        <v/>
      </c>
      <c r="J2126">
        <f>CHOOSE(MONTH($F2126),"Январь","Февраль","Март","Апрель","Май","Июнь","Июль","Август","Сентябрь","Октябрь","Ноябрь","Декабрь")</f>
        <v/>
      </c>
      <c r="K2126">
        <f>DAY($F2126)</f>
        <v/>
      </c>
      <c r="L2126">
        <f>IF(MOD($A2126,10)&lt;7,"ФО_01_Крупный","ФО_"&amp;TEXT(MOD($A2126,8)+1,"00"))</f>
        <v/>
      </c>
      <c r="M2126">
        <f>IF($AB2126="Да","Регион_001_Крупный","Регион_"&amp;TEXT(MOD(QUOTIENT($A2126-1,20),180)+1,"000"))</f>
        <v/>
      </c>
      <c r="N2126">
        <f>IF($AB2126="Да","Город_"&amp;TEXT(MOD($A2126-1,250)+1,"0000"),"Город_"&amp;TEXT(MOD($A2126-1,3000)+1,"0000"))</f>
        <v/>
      </c>
      <c r="O2126">
        <f>IF($AB2126="Да","Холдинг_Крупный","Холдинг_"&amp;TEXT(MOD(QUOTIENT($A2126-1,10000),20)+1,"00"))</f>
        <v/>
      </c>
      <c r="P2126">
        <f>IF($AB2126="Да","Организация_Крупная","Организация_"&amp;TEXT(MOD(QUOTIENT($A2126-1,500),600)+1,"000"))</f>
        <v/>
      </c>
      <c r="Q2126">
        <f>"Отдел_"&amp;TEXT(MOD(QUOTIENT($A2126-1,50),100)+1,"000")</f>
        <v/>
      </c>
      <c r="R2126">
        <f>IF($AB2126="Да","Группа_Крупная","Группа_"&amp;TEXT(MOD(QUOTIENT($A2126-1,5000),30)+1,"00"))</f>
        <v/>
      </c>
      <c r="S2126">
        <f>IF($AB2126="Да","Категория_Крупная","Категория_"&amp;TEXT(MOD(QUOTIENT($A2126-1,500),120)+1,"000"))</f>
        <v/>
      </c>
      <c r="T2126">
        <f>IF($AB2126="Да","Подкатегория_Крупная","Подкатегория_"&amp;TEXT(MOD(QUOTIENT($A2126-1,50),300)+1,"000"))</f>
        <v/>
      </c>
      <c r="U2126">
        <f>"SKU_"&amp;TEXT($A2126,"0000000")</f>
        <v/>
      </c>
      <c r="V2126">
        <f>CHOOSE(MOD($A2126-1,4)+1,"Enterprise","SMB","Госсектор","Розница")</f>
        <v/>
      </c>
      <c r="W2126">
        <f>"Клиент_"&amp;TEXT(MOD($A2126-1,20000)+1,"00000")</f>
        <v/>
      </c>
      <c r="X2126">
        <f>CHOOSE(MOD($A2126-1,5)+1,"Портал","API","Импорт","Ручной ввод","Интеграция")</f>
        <v/>
      </c>
      <c r="Y2126" s="8">
        <f>ROUND(1000+MOD($A2126*37,90000)+IF($AB2126="Да",5000,0),2)</f>
        <v/>
      </c>
      <c r="Z2126">
        <f>1+MOD($A2126,20)</f>
        <v/>
      </c>
      <c r="AA2126" s="8">
        <f>ROUND($Y2126*(0.08+MOD($A2126,17)/100),2)</f>
        <v/>
      </c>
      <c r="AB2126">
        <f>IF(MOD($A2126,10)&lt;7,"Да","Нет")</f>
        <v/>
      </c>
      <c r="AC2126">
        <f>$R2126&amp;" / "&amp;$S2126&amp;" / "&amp;$T2126</f>
        <v/>
      </c>
      <c r="AD2126">
        <f>1</f>
        <v/>
      </c>
      <c r="AE2126">
        <f>IF($A2126&lt;=Settings!$B$4,"до 100",IF($A2126&lt;=Settings!$B$5,"до 10 000",IF($A2126&lt;=Settings!$B$6,"до 100 000","100 000+")))</f>
        <v/>
      </c>
    </row>
    <row r="2127">
      <c r="A2127">
        <f>ROW()-1</f>
        <v/>
      </c>
      <c r="B2127">
        <f>IF($A2127&lt;=Settings!$B$4,"small_control",IF($A2127&lt;=Settings!$B$5,"medium_10k",IF($A2127&lt;=Settings!$B$6,"large_100k","extreme_1m")))</f>
        <v/>
      </c>
      <c r="C2127">
        <f>"ORD-"&amp;TEXT(QUOTIENT($A2127-1,3)+1,"0000000")</f>
        <v/>
      </c>
      <c r="D2127">
        <f>"LINE-"&amp;TEXT($A2127,"0000000")</f>
        <v/>
      </c>
      <c r="E2127" s="7">
        <f>Settings!$B$2+$A2127-1</f>
        <v/>
      </c>
      <c r="F2127" s="7">
        <f>Settings!$B$2+MOD($A2127-1,Settings!$B$7)</f>
        <v/>
      </c>
      <c r="G2127">
        <f>YEAR($F2127)</f>
        <v/>
      </c>
      <c r="H2127">
        <f>"Q"&amp;ROUNDUP(MONTH($F2127)/3,0)</f>
        <v/>
      </c>
      <c r="I2127">
        <f>MONTH($F2127)</f>
        <v/>
      </c>
      <c r="J2127">
        <f>CHOOSE(MONTH($F2127),"Январь","Февраль","Март","Апрель","Май","Июнь","Июль","Август","Сентябрь","Октябрь","Ноябрь","Декабрь")</f>
        <v/>
      </c>
      <c r="K2127">
        <f>DAY($F2127)</f>
        <v/>
      </c>
      <c r="L2127">
        <f>IF(MOD($A2127,10)&lt;7,"ФО_01_Крупный","ФО_"&amp;TEXT(MOD($A2127,8)+1,"00"))</f>
        <v/>
      </c>
      <c r="M2127">
        <f>IF($AB2127="Да","Регион_001_Крупный","Регион_"&amp;TEXT(MOD(QUOTIENT($A2127-1,20),180)+1,"000"))</f>
        <v/>
      </c>
      <c r="N2127">
        <f>IF($AB2127="Да","Город_"&amp;TEXT(MOD($A2127-1,250)+1,"0000"),"Город_"&amp;TEXT(MOD($A2127-1,3000)+1,"0000"))</f>
        <v/>
      </c>
      <c r="O2127">
        <f>IF($AB2127="Да","Холдинг_Крупный","Холдинг_"&amp;TEXT(MOD(QUOTIENT($A2127-1,10000),20)+1,"00"))</f>
        <v/>
      </c>
      <c r="P2127">
        <f>IF($AB2127="Да","Организация_Крупная","Организация_"&amp;TEXT(MOD(QUOTIENT($A2127-1,500),600)+1,"000"))</f>
        <v/>
      </c>
      <c r="Q2127">
        <f>"Отдел_"&amp;TEXT(MOD(QUOTIENT($A2127-1,50),100)+1,"000")</f>
        <v/>
      </c>
      <c r="R2127">
        <f>IF($AB2127="Да","Группа_Крупная","Группа_"&amp;TEXT(MOD(QUOTIENT($A2127-1,5000),30)+1,"00"))</f>
        <v/>
      </c>
      <c r="S2127">
        <f>IF($AB2127="Да","Категория_Крупная","Категория_"&amp;TEXT(MOD(QUOTIENT($A2127-1,500),120)+1,"000"))</f>
        <v/>
      </c>
      <c r="T2127">
        <f>IF($AB2127="Да","Подкатегория_Крупная","Подкатегория_"&amp;TEXT(MOD(QUOTIENT($A2127-1,50),300)+1,"000"))</f>
        <v/>
      </c>
      <c r="U2127">
        <f>"SKU_"&amp;TEXT($A2127,"0000000")</f>
        <v/>
      </c>
      <c r="V2127">
        <f>CHOOSE(MOD($A2127-1,4)+1,"Enterprise","SMB","Госсектор","Розница")</f>
        <v/>
      </c>
      <c r="W2127">
        <f>"Клиент_"&amp;TEXT(MOD($A2127-1,20000)+1,"00000")</f>
        <v/>
      </c>
      <c r="X2127">
        <f>CHOOSE(MOD($A2127-1,5)+1,"Портал","API","Импорт","Ручной ввод","Интеграция")</f>
        <v/>
      </c>
      <c r="Y2127" s="8">
        <f>ROUND(1000+MOD($A2127*37,90000)+IF($AB2127="Да",5000,0),2)</f>
        <v/>
      </c>
      <c r="Z2127">
        <f>1+MOD($A2127,20)</f>
        <v/>
      </c>
      <c r="AA2127" s="8">
        <f>ROUND($Y2127*(0.08+MOD($A2127,17)/100),2)</f>
        <v/>
      </c>
      <c r="AB2127">
        <f>IF(MOD($A2127,10)&lt;7,"Да","Нет")</f>
        <v/>
      </c>
      <c r="AC2127">
        <f>$R2127&amp;" / "&amp;$S2127&amp;" / "&amp;$T2127</f>
        <v/>
      </c>
      <c r="AD2127">
        <f>1</f>
        <v/>
      </c>
      <c r="AE2127">
        <f>IF($A2127&lt;=Settings!$B$4,"до 100",IF($A2127&lt;=Settings!$B$5,"до 10 000",IF($A2127&lt;=Settings!$B$6,"до 100 000","100 000+")))</f>
        <v/>
      </c>
    </row>
    <row r="2128">
      <c r="A2128">
        <f>ROW()-1</f>
        <v/>
      </c>
      <c r="B2128">
        <f>IF($A2128&lt;=Settings!$B$4,"small_control",IF($A2128&lt;=Settings!$B$5,"medium_10k",IF($A2128&lt;=Settings!$B$6,"large_100k","extreme_1m")))</f>
        <v/>
      </c>
      <c r="C2128">
        <f>"ORD-"&amp;TEXT(QUOTIENT($A2128-1,3)+1,"0000000")</f>
        <v/>
      </c>
      <c r="D2128">
        <f>"LINE-"&amp;TEXT($A2128,"0000000")</f>
        <v/>
      </c>
      <c r="E2128" s="7">
        <f>Settings!$B$2+$A2128-1</f>
        <v/>
      </c>
      <c r="F2128" s="7">
        <f>Settings!$B$2+MOD($A2128-1,Settings!$B$7)</f>
        <v/>
      </c>
      <c r="G2128">
        <f>YEAR($F2128)</f>
        <v/>
      </c>
      <c r="H2128">
        <f>"Q"&amp;ROUNDUP(MONTH($F2128)/3,0)</f>
        <v/>
      </c>
      <c r="I2128">
        <f>MONTH($F2128)</f>
        <v/>
      </c>
      <c r="J2128">
        <f>CHOOSE(MONTH($F2128),"Январь","Февраль","Март","Апрель","Май","Июнь","Июль","Август","Сентябрь","Октябрь","Ноябрь","Декабрь")</f>
        <v/>
      </c>
      <c r="K2128">
        <f>DAY($F2128)</f>
        <v/>
      </c>
      <c r="L2128">
        <f>IF(MOD($A2128,10)&lt;7,"ФО_01_Крупный","ФО_"&amp;TEXT(MOD($A2128,8)+1,"00"))</f>
        <v/>
      </c>
      <c r="M2128">
        <f>IF($AB2128="Да","Регион_001_Крупный","Регион_"&amp;TEXT(MOD(QUOTIENT($A2128-1,20),180)+1,"000"))</f>
        <v/>
      </c>
      <c r="N2128">
        <f>IF($AB2128="Да","Город_"&amp;TEXT(MOD($A2128-1,250)+1,"0000"),"Город_"&amp;TEXT(MOD($A2128-1,3000)+1,"0000"))</f>
        <v/>
      </c>
      <c r="O2128">
        <f>IF($AB2128="Да","Холдинг_Крупный","Холдинг_"&amp;TEXT(MOD(QUOTIENT($A2128-1,10000),20)+1,"00"))</f>
        <v/>
      </c>
      <c r="P2128">
        <f>IF($AB2128="Да","Организация_Крупная","Организация_"&amp;TEXT(MOD(QUOTIENT($A2128-1,500),600)+1,"000"))</f>
        <v/>
      </c>
      <c r="Q2128">
        <f>"Отдел_"&amp;TEXT(MOD(QUOTIENT($A2128-1,50),100)+1,"000")</f>
        <v/>
      </c>
      <c r="R2128">
        <f>IF($AB2128="Да","Группа_Крупная","Группа_"&amp;TEXT(MOD(QUOTIENT($A2128-1,5000),30)+1,"00"))</f>
        <v/>
      </c>
      <c r="S2128">
        <f>IF($AB2128="Да","Категория_Крупная","Категория_"&amp;TEXT(MOD(QUOTIENT($A2128-1,500),120)+1,"000"))</f>
        <v/>
      </c>
      <c r="T2128">
        <f>IF($AB2128="Да","Подкатегория_Крупная","Подкатегория_"&amp;TEXT(MOD(QUOTIENT($A2128-1,50),300)+1,"000"))</f>
        <v/>
      </c>
      <c r="U2128">
        <f>"SKU_"&amp;TEXT($A2128,"0000000")</f>
        <v/>
      </c>
      <c r="V2128">
        <f>CHOOSE(MOD($A2128-1,4)+1,"Enterprise","SMB","Госсектор","Розница")</f>
        <v/>
      </c>
      <c r="W2128">
        <f>"Клиент_"&amp;TEXT(MOD($A2128-1,20000)+1,"00000")</f>
        <v/>
      </c>
      <c r="X2128">
        <f>CHOOSE(MOD($A2128-1,5)+1,"Портал","API","Импорт","Ручной ввод","Интеграция")</f>
        <v/>
      </c>
      <c r="Y2128" s="8">
        <f>ROUND(1000+MOD($A2128*37,90000)+IF($AB2128="Да",5000,0),2)</f>
        <v/>
      </c>
      <c r="Z2128">
        <f>1+MOD($A2128,20)</f>
        <v/>
      </c>
      <c r="AA2128" s="8">
        <f>ROUND($Y2128*(0.08+MOD($A2128,17)/100),2)</f>
        <v/>
      </c>
      <c r="AB2128">
        <f>IF(MOD($A2128,10)&lt;7,"Да","Нет")</f>
        <v/>
      </c>
      <c r="AC2128">
        <f>$R2128&amp;" / "&amp;$S2128&amp;" / "&amp;$T2128</f>
        <v/>
      </c>
      <c r="AD2128">
        <f>1</f>
        <v/>
      </c>
      <c r="AE2128">
        <f>IF($A2128&lt;=Settings!$B$4,"до 100",IF($A2128&lt;=Settings!$B$5,"до 10 000",IF($A2128&lt;=Settings!$B$6,"до 100 000","100 000+")))</f>
        <v/>
      </c>
    </row>
    <row r="2129">
      <c r="A2129">
        <f>ROW()-1</f>
        <v/>
      </c>
      <c r="B2129">
        <f>IF($A2129&lt;=Settings!$B$4,"small_control",IF($A2129&lt;=Settings!$B$5,"medium_10k",IF($A2129&lt;=Settings!$B$6,"large_100k","extreme_1m")))</f>
        <v/>
      </c>
      <c r="C2129">
        <f>"ORD-"&amp;TEXT(QUOTIENT($A2129-1,3)+1,"0000000")</f>
        <v/>
      </c>
      <c r="D2129">
        <f>"LINE-"&amp;TEXT($A2129,"0000000")</f>
        <v/>
      </c>
      <c r="E2129" s="7">
        <f>Settings!$B$2+$A2129-1</f>
        <v/>
      </c>
      <c r="F2129" s="7">
        <f>Settings!$B$2+MOD($A2129-1,Settings!$B$7)</f>
        <v/>
      </c>
      <c r="G2129">
        <f>YEAR($F2129)</f>
        <v/>
      </c>
      <c r="H2129">
        <f>"Q"&amp;ROUNDUP(MONTH($F2129)/3,0)</f>
        <v/>
      </c>
      <c r="I2129">
        <f>MONTH($F2129)</f>
        <v/>
      </c>
      <c r="J2129">
        <f>CHOOSE(MONTH($F2129),"Январь","Февраль","Март","Апрель","Май","Июнь","Июль","Август","Сентябрь","Октябрь","Ноябрь","Декабрь")</f>
        <v/>
      </c>
      <c r="K2129">
        <f>DAY($F2129)</f>
        <v/>
      </c>
      <c r="L2129">
        <f>IF(MOD($A2129,10)&lt;7,"ФО_01_Крупный","ФО_"&amp;TEXT(MOD($A2129,8)+1,"00"))</f>
        <v/>
      </c>
      <c r="M2129">
        <f>IF($AB2129="Да","Регион_001_Крупный","Регион_"&amp;TEXT(MOD(QUOTIENT($A2129-1,20),180)+1,"000"))</f>
        <v/>
      </c>
      <c r="N2129">
        <f>IF($AB2129="Да","Город_"&amp;TEXT(MOD($A2129-1,250)+1,"0000"),"Город_"&amp;TEXT(MOD($A2129-1,3000)+1,"0000"))</f>
        <v/>
      </c>
      <c r="O2129">
        <f>IF($AB2129="Да","Холдинг_Крупный","Холдинг_"&amp;TEXT(MOD(QUOTIENT($A2129-1,10000),20)+1,"00"))</f>
        <v/>
      </c>
      <c r="P2129">
        <f>IF($AB2129="Да","Организация_Крупная","Организация_"&amp;TEXT(MOD(QUOTIENT($A2129-1,500),600)+1,"000"))</f>
        <v/>
      </c>
      <c r="Q2129">
        <f>"Отдел_"&amp;TEXT(MOD(QUOTIENT($A2129-1,50),100)+1,"000")</f>
        <v/>
      </c>
      <c r="R2129">
        <f>IF($AB2129="Да","Группа_Крупная","Группа_"&amp;TEXT(MOD(QUOTIENT($A2129-1,5000),30)+1,"00"))</f>
        <v/>
      </c>
      <c r="S2129">
        <f>IF($AB2129="Да","Категория_Крупная","Категория_"&amp;TEXT(MOD(QUOTIENT($A2129-1,500),120)+1,"000"))</f>
        <v/>
      </c>
      <c r="T2129">
        <f>IF($AB2129="Да","Подкатегория_Крупная","Подкатегория_"&amp;TEXT(MOD(QUOTIENT($A2129-1,50),300)+1,"000"))</f>
        <v/>
      </c>
      <c r="U2129">
        <f>"SKU_"&amp;TEXT($A2129,"0000000")</f>
        <v/>
      </c>
      <c r="V2129">
        <f>CHOOSE(MOD($A2129-1,4)+1,"Enterprise","SMB","Госсектор","Розница")</f>
        <v/>
      </c>
      <c r="W2129">
        <f>"Клиент_"&amp;TEXT(MOD($A2129-1,20000)+1,"00000")</f>
        <v/>
      </c>
      <c r="X2129">
        <f>CHOOSE(MOD($A2129-1,5)+1,"Портал","API","Импорт","Ручной ввод","Интеграция")</f>
        <v/>
      </c>
      <c r="Y2129" s="8">
        <f>ROUND(1000+MOD($A2129*37,90000)+IF($AB2129="Да",5000,0),2)</f>
        <v/>
      </c>
      <c r="Z2129">
        <f>1+MOD($A2129,20)</f>
        <v/>
      </c>
      <c r="AA2129" s="8">
        <f>ROUND($Y2129*(0.08+MOD($A2129,17)/100),2)</f>
        <v/>
      </c>
      <c r="AB2129">
        <f>IF(MOD($A2129,10)&lt;7,"Да","Нет")</f>
        <v/>
      </c>
      <c r="AC2129">
        <f>$R2129&amp;" / "&amp;$S2129&amp;" / "&amp;$T2129</f>
        <v/>
      </c>
      <c r="AD2129">
        <f>1</f>
        <v/>
      </c>
      <c r="AE2129">
        <f>IF($A2129&lt;=Settings!$B$4,"до 100",IF($A2129&lt;=Settings!$B$5,"до 10 000",IF($A2129&lt;=Settings!$B$6,"до 100 000","100 000+")))</f>
        <v/>
      </c>
    </row>
    <row r="2130">
      <c r="A2130">
        <f>ROW()-1</f>
        <v/>
      </c>
      <c r="B2130">
        <f>IF($A2130&lt;=Settings!$B$4,"small_control",IF($A2130&lt;=Settings!$B$5,"medium_10k",IF($A2130&lt;=Settings!$B$6,"large_100k","extreme_1m")))</f>
        <v/>
      </c>
      <c r="C2130">
        <f>"ORD-"&amp;TEXT(QUOTIENT($A2130-1,3)+1,"0000000")</f>
        <v/>
      </c>
      <c r="D2130">
        <f>"LINE-"&amp;TEXT($A2130,"0000000")</f>
        <v/>
      </c>
      <c r="E2130" s="7">
        <f>Settings!$B$2+$A2130-1</f>
        <v/>
      </c>
      <c r="F2130" s="7">
        <f>Settings!$B$2+MOD($A2130-1,Settings!$B$7)</f>
        <v/>
      </c>
      <c r="G2130">
        <f>YEAR($F2130)</f>
        <v/>
      </c>
      <c r="H2130">
        <f>"Q"&amp;ROUNDUP(MONTH($F2130)/3,0)</f>
        <v/>
      </c>
      <c r="I2130">
        <f>MONTH($F2130)</f>
        <v/>
      </c>
      <c r="J2130">
        <f>CHOOSE(MONTH($F2130),"Январь","Февраль","Март","Апрель","Май","Июнь","Июль","Август","Сентябрь","Октябрь","Ноябрь","Декабрь")</f>
        <v/>
      </c>
      <c r="K2130">
        <f>DAY($F2130)</f>
        <v/>
      </c>
      <c r="L2130">
        <f>IF(MOD($A2130,10)&lt;7,"ФО_01_Крупный","ФО_"&amp;TEXT(MOD($A2130,8)+1,"00"))</f>
        <v/>
      </c>
      <c r="M2130">
        <f>IF($AB2130="Да","Регион_001_Крупный","Регион_"&amp;TEXT(MOD(QUOTIENT($A2130-1,20),180)+1,"000"))</f>
        <v/>
      </c>
      <c r="N2130">
        <f>IF($AB2130="Да","Город_"&amp;TEXT(MOD($A2130-1,250)+1,"0000"),"Город_"&amp;TEXT(MOD($A2130-1,3000)+1,"0000"))</f>
        <v/>
      </c>
      <c r="O2130">
        <f>IF($AB2130="Да","Холдинг_Крупный","Холдинг_"&amp;TEXT(MOD(QUOTIENT($A2130-1,10000),20)+1,"00"))</f>
        <v/>
      </c>
      <c r="P2130">
        <f>IF($AB2130="Да","Организация_Крупная","Организация_"&amp;TEXT(MOD(QUOTIENT($A2130-1,500),600)+1,"000"))</f>
        <v/>
      </c>
      <c r="Q2130">
        <f>"Отдел_"&amp;TEXT(MOD(QUOTIENT($A2130-1,50),100)+1,"000")</f>
        <v/>
      </c>
      <c r="R2130">
        <f>IF($AB2130="Да","Группа_Крупная","Группа_"&amp;TEXT(MOD(QUOTIENT($A2130-1,5000),30)+1,"00"))</f>
        <v/>
      </c>
      <c r="S2130">
        <f>IF($AB2130="Да","Категория_Крупная","Категория_"&amp;TEXT(MOD(QUOTIENT($A2130-1,500),120)+1,"000"))</f>
        <v/>
      </c>
      <c r="T2130">
        <f>IF($AB2130="Да","Подкатегория_Крупная","Подкатегория_"&amp;TEXT(MOD(QUOTIENT($A2130-1,50),300)+1,"000"))</f>
        <v/>
      </c>
      <c r="U2130">
        <f>"SKU_"&amp;TEXT($A2130,"0000000")</f>
        <v/>
      </c>
      <c r="V2130">
        <f>CHOOSE(MOD($A2130-1,4)+1,"Enterprise","SMB","Госсектор","Розница")</f>
        <v/>
      </c>
      <c r="W2130">
        <f>"Клиент_"&amp;TEXT(MOD($A2130-1,20000)+1,"00000")</f>
        <v/>
      </c>
      <c r="X2130">
        <f>CHOOSE(MOD($A2130-1,5)+1,"Портал","API","Импорт","Ручной ввод","Интеграция")</f>
        <v/>
      </c>
      <c r="Y2130" s="8">
        <f>ROUND(1000+MOD($A2130*37,90000)+IF($AB2130="Да",5000,0),2)</f>
        <v/>
      </c>
      <c r="Z2130">
        <f>1+MOD($A2130,20)</f>
        <v/>
      </c>
      <c r="AA2130" s="8">
        <f>ROUND($Y2130*(0.08+MOD($A2130,17)/100),2)</f>
        <v/>
      </c>
      <c r="AB2130">
        <f>IF(MOD($A2130,10)&lt;7,"Да","Нет")</f>
        <v/>
      </c>
      <c r="AC2130">
        <f>$R2130&amp;" / "&amp;$S2130&amp;" / "&amp;$T2130</f>
        <v/>
      </c>
      <c r="AD2130">
        <f>1</f>
        <v/>
      </c>
      <c r="AE2130">
        <f>IF($A2130&lt;=Settings!$B$4,"до 100",IF($A2130&lt;=Settings!$B$5,"до 10 000",IF($A2130&lt;=Settings!$B$6,"до 100 000","100 000+")))</f>
        <v/>
      </c>
    </row>
    <row r="2131">
      <c r="A2131">
        <f>ROW()-1</f>
        <v/>
      </c>
      <c r="B2131">
        <f>IF($A2131&lt;=Settings!$B$4,"small_control",IF($A2131&lt;=Settings!$B$5,"medium_10k",IF($A2131&lt;=Settings!$B$6,"large_100k","extreme_1m")))</f>
        <v/>
      </c>
      <c r="C2131">
        <f>"ORD-"&amp;TEXT(QUOTIENT($A2131-1,3)+1,"0000000")</f>
        <v/>
      </c>
      <c r="D2131">
        <f>"LINE-"&amp;TEXT($A2131,"0000000")</f>
        <v/>
      </c>
      <c r="E2131" s="7">
        <f>Settings!$B$2+$A2131-1</f>
        <v/>
      </c>
      <c r="F2131" s="7">
        <f>Settings!$B$2+MOD($A2131-1,Settings!$B$7)</f>
        <v/>
      </c>
      <c r="G2131">
        <f>YEAR($F2131)</f>
        <v/>
      </c>
      <c r="H2131">
        <f>"Q"&amp;ROUNDUP(MONTH($F2131)/3,0)</f>
        <v/>
      </c>
      <c r="I2131">
        <f>MONTH($F2131)</f>
        <v/>
      </c>
      <c r="J2131">
        <f>CHOOSE(MONTH($F2131),"Январь","Февраль","Март","Апрель","Май","Июнь","Июль","Август","Сентябрь","Октябрь","Ноябрь","Декабрь")</f>
        <v/>
      </c>
      <c r="K2131">
        <f>DAY($F2131)</f>
        <v/>
      </c>
      <c r="L2131">
        <f>IF(MOD($A2131,10)&lt;7,"ФО_01_Крупный","ФО_"&amp;TEXT(MOD($A2131,8)+1,"00"))</f>
        <v/>
      </c>
      <c r="M2131">
        <f>IF($AB2131="Да","Регион_001_Крупный","Регион_"&amp;TEXT(MOD(QUOTIENT($A2131-1,20),180)+1,"000"))</f>
        <v/>
      </c>
      <c r="N2131">
        <f>IF($AB2131="Да","Город_"&amp;TEXT(MOD($A2131-1,250)+1,"0000"),"Город_"&amp;TEXT(MOD($A2131-1,3000)+1,"0000"))</f>
        <v/>
      </c>
      <c r="O2131">
        <f>IF($AB2131="Да","Холдинг_Крупный","Холдинг_"&amp;TEXT(MOD(QUOTIENT($A2131-1,10000),20)+1,"00"))</f>
        <v/>
      </c>
      <c r="P2131">
        <f>IF($AB2131="Да","Организация_Крупная","Организация_"&amp;TEXT(MOD(QUOTIENT($A2131-1,500),600)+1,"000"))</f>
        <v/>
      </c>
      <c r="Q2131">
        <f>"Отдел_"&amp;TEXT(MOD(QUOTIENT($A2131-1,50),100)+1,"000")</f>
        <v/>
      </c>
      <c r="R2131">
        <f>IF($AB2131="Да","Группа_Крупная","Группа_"&amp;TEXT(MOD(QUOTIENT($A2131-1,5000),30)+1,"00"))</f>
        <v/>
      </c>
      <c r="S2131">
        <f>IF($AB2131="Да","Категория_Крупная","Категория_"&amp;TEXT(MOD(QUOTIENT($A2131-1,500),120)+1,"000"))</f>
        <v/>
      </c>
      <c r="T2131">
        <f>IF($AB2131="Да","Подкатегория_Крупная","Подкатегория_"&amp;TEXT(MOD(QUOTIENT($A2131-1,50),300)+1,"000"))</f>
        <v/>
      </c>
      <c r="U2131">
        <f>"SKU_"&amp;TEXT($A2131,"0000000")</f>
        <v/>
      </c>
      <c r="V2131">
        <f>CHOOSE(MOD($A2131-1,4)+1,"Enterprise","SMB","Госсектор","Розница")</f>
        <v/>
      </c>
      <c r="W2131">
        <f>"Клиент_"&amp;TEXT(MOD($A2131-1,20000)+1,"00000")</f>
        <v/>
      </c>
      <c r="X2131">
        <f>CHOOSE(MOD($A2131-1,5)+1,"Портал","API","Импорт","Ручной ввод","Интеграция")</f>
        <v/>
      </c>
      <c r="Y2131" s="8">
        <f>ROUND(1000+MOD($A2131*37,90000)+IF($AB2131="Да",5000,0),2)</f>
        <v/>
      </c>
      <c r="Z2131">
        <f>1+MOD($A2131,20)</f>
        <v/>
      </c>
      <c r="AA2131" s="8">
        <f>ROUND($Y2131*(0.08+MOD($A2131,17)/100),2)</f>
        <v/>
      </c>
      <c r="AB2131">
        <f>IF(MOD($A2131,10)&lt;7,"Да","Нет")</f>
        <v/>
      </c>
      <c r="AC2131">
        <f>$R2131&amp;" / "&amp;$S2131&amp;" / "&amp;$T2131</f>
        <v/>
      </c>
      <c r="AD2131">
        <f>1</f>
        <v/>
      </c>
      <c r="AE2131">
        <f>IF($A2131&lt;=Settings!$B$4,"до 100",IF($A2131&lt;=Settings!$B$5,"до 10 000",IF($A2131&lt;=Settings!$B$6,"до 100 000","100 000+")))</f>
        <v/>
      </c>
    </row>
    <row r="2132">
      <c r="A2132">
        <f>ROW()-1</f>
        <v/>
      </c>
      <c r="B2132">
        <f>IF($A2132&lt;=Settings!$B$4,"small_control",IF($A2132&lt;=Settings!$B$5,"medium_10k",IF($A2132&lt;=Settings!$B$6,"large_100k","extreme_1m")))</f>
        <v/>
      </c>
      <c r="C2132">
        <f>"ORD-"&amp;TEXT(QUOTIENT($A2132-1,3)+1,"0000000")</f>
        <v/>
      </c>
      <c r="D2132">
        <f>"LINE-"&amp;TEXT($A2132,"0000000")</f>
        <v/>
      </c>
      <c r="E2132" s="7">
        <f>Settings!$B$2+$A2132-1</f>
        <v/>
      </c>
      <c r="F2132" s="7">
        <f>Settings!$B$2+MOD($A2132-1,Settings!$B$7)</f>
        <v/>
      </c>
      <c r="G2132">
        <f>YEAR($F2132)</f>
        <v/>
      </c>
      <c r="H2132">
        <f>"Q"&amp;ROUNDUP(MONTH($F2132)/3,0)</f>
        <v/>
      </c>
      <c r="I2132">
        <f>MONTH($F2132)</f>
        <v/>
      </c>
      <c r="J2132">
        <f>CHOOSE(MONTH($F2132),"Январь","Февраль","Март","Апрель","Май","Июнь","Июль","Август","Сентябрь","Октябрь","Ноябрь","Декабрь")</f>
        <v/>
      </c>
      <c r="K2132">
        <f>DAY($F2132)</f>
        <v/>
      </c>
      <c r="L2132">
        <f>IF(MOD($A2132,10)&lt;7,"ФО_01_Крупный","ФО_"&amp;TEXT(MOD($A2132,8)+1,"00"))</f>
        <v/>
      </c>
      <c r="M2132">
        <f>IF($AB2132="Да","Регион_001_Крупный","Регион_"&amp;TEXT(MOD(QUOTIENT($A2132-1,20),180)+1,"000"))</f>
        <v/>
      </c>
      <c r="N2132">
        <f>IF($AB2132="Да","Город_"&amp;TEXT(MOD($A2132-1,250)+1,"0000"),"Город_"&amp;TEXT(MOD($A2132-1,3000)+1,"0000"))</f>
        <v/>
      </c>
      <c r="O2132">
        <f>IF($AB2132="Да","Холдинг_Крупный","Холдинг_"&amp;TEXT(MOD(QUOTIENT($A2132-1,10000),20)+1,"00"))</f>
        <v/>
      </c>
      <c r="P2132">
        <f>IF($AB2132="Да","Организация_Крупная","Организация_"&amp;TEXT(MOD(QUOTIENT($A2132-1,500),600)+1,"000"))</f>
        <v/>
      </c>
      <c r="Q2132">
        <f>"Отдел_"&amp;TEXT(MOD(QUOTIENT($A2132-1,50),100)+1,"000")</f>
        <v/>
      </c>
      <c r="R2132">
        <f>IF($AB2132="Да","Группа_Крупная","Группа_"&amp;TEXT(MOD(QUOTIENT($A2132-1,5000),30)+1,"00"))</f>
        <v/>
      </c>
      <c r="S2132">
        <f>IF($AB2132="Да","Категория_Крупная","Категория_"&amp;TEXT(MOD(QUOTIENT($A2132-1,500),120)+1,"000"))</f>
        <v/>
      </c>
      <c r="T2132">
        <f>IF($AB2132="Да","Подкатегория_Крупная","Подкатегория_"&amp;TEXT(MOD(QUOTIENT($A2132-1,50),300)+1,"000"))</f>
        <v/>
      </c>
      <c r="U2132">
        <f>"SKU_"&amp;TEXT($A2132,"0000000")</f>
        <v/>
      </c>
      <c r="V2132">
        <f>CHOOSE(MOD($A2132-1,4)+1,"Enterprise","SMB","Госсектор","Розница")</f>
        <v/>
      </c>
      <c r="W2132">
        <f>"Клиент_"&amp;TEXT(MOD($A2132-1,20000)+1,"00000")</f>
        <v/>
      </c>
      <c r="X2132">
        <f>CHOOSE(MOD($A2132-1,5)+1,"Портал","API","Импорт","Ручной ввод","Интеграция")</f>
        <v/>
      </c>
      <c r="Y2132" s="8">
        <f>ROUND(1000+MOD($A2132*37,90000)+IF($AB2132="Да",5000,0),2)</f>
        <v/>
      </c>
      <c r="Z2132">
        <f>1+MOD($A2132,20)</f>
        <v/>
      </c>
      <c r="AA2132" s="8">
        <f>ROUND($Y2132*(0.08+MOD($A2132,17)/100),2)</f>
        <v/>
      </c>
      <c r="AB2132">
        <f>IF(MOD($A2132,10)&lt;7,"Да","Нет")</f>
        <v/>
      </c>
      <c r="AC2132">
        <f>$R2132&amp;" / "&amp;$S2132&amp;" / "&amp;$T2132</f>
        <v/>
      </c>
      <c r="AD2132">
        <f>1</f>
        <v/>
      </c>
      <c r="AE2132">
        <f>IF($A2132&lt;=Settings!$B$4,"до 100",IF($A2132&lt;=Settings!$B$5,"до 10 000",IF($A2132&lt;=Settings!$B$6,"до 100 000","100 000+")))</f>
        <v/>
      </c>
    </row>
    <row r="2133">
      <c r="A2133">
        <f>ROW()-1</f>
        <v/>
      </c>
      <c r="B2133">
        <f>IF($A2133&lt;=Settings!$B$4,"small_control",IF($A2133&lt;=Settings!$B$5,"medium_10k",IF($A2133&lt;=Settings!$B$6,"large_100k","extreme_1m")))</f>
        <v/>
      </c>
      <c r="C2133">
        <f>"ORD-"&amp;TEXT(QUOTIENT($A2133-1,3)+1,"0000000")</f>
        <v/>
      </c>
      <c r="D2133">
        <f>"LINE-"&amp;TEXT($A2133,"0000000")</f>
        <v/>
      </c>
      <c r="E2133" s="7">
        <f>Settings!$B$2+$A2133-1</f>
        <v/>
      </c>
      <c r="F2133" s="7">
        <f>Settings!$B$2+MOD($A2133-1,Settings!$B$7)</f>
        <v/>
      </c>
      <c r="G2133">
        <f>YEAR($F2133)</f>
        <v/>
      </c>
      <c r="H2133">
        <f>"Q"&amp;ROUNDUP(MONTH($F2133)/3,0)</f>
        <v/>
      </c>
      <c r="I2133">
        <f>MONTH($F2133)</f>
        <v/>
      </c>
      <c r="J2133">
        <f>CHOOSE(MONTH($F2133),"Январь","Февраль","Март","Апрель","Май","Июнь","Июль","Август","Сентябрь","Октябрь","Ноябрь","Декабрь")</f>
        <v/>
      </c>
      <c r="K2133">
        <f>DAY($F2133)</f>
        <v/>
      </c>
      <c r="L2133">
        <f>IF(MOD($A2133,10)&lt;7,"ФО_01_Крупный","ФО_"&amp;TEXT(MOD($A2133,8)+1,"00"))</f>
        <v/>
      </c>
      <c r="M2133">
        <f>IF($AB2133="Да","Регион_001_Крупный","Регион_"&amp;TEXT(MOD(QUOTIENT($A2133-1,20),180)+1,"000"))</f>
        <v/>
      </c>
      <c r="N2133">
        <f>IF($AB2133="Да","Город_"&amp;TEXT(MOD($A2133-1,250)+1,"0000"),"Город_"&amp;TEXT(MOD($A2133-1,3000)+1,"0000"))</f>
        <v/>
      </c>
      <c r="O2133">
        <f>IF($AB2133="Да","Холдинг_Крупный","Холдинг_"&amp;TEXT(MOD(QUOTIENT($A2133-1,10000),20)+1,"00"))</f>
        <v/>
      </c>
      <c r="P2133">
        <f>IF($AB2133="Да","Организация_Крупная","Организация_"&amp;TEXT(MOD(QUOTIENT($A2133-1,500),600)+1,"000"))</f>
        <v/>
      </c>
      <c r="Q2133">
        <f>"Отдел_"&amp;TEXT(MOD(QUOTIENT($A2133-1,50),100)+1,"000")</f>
        <v/>
      </c>
      <c r="R2133">
        <f>IF($AB2133="Да","Группа_Крупная","Группа_"&amp;TEXT(MOD(QUOTIENT($A2133-1,5000),30)+1,"00"))</f>
        <v/>
      </c>
      <c r="S2133">
        <f>IF($AB2133="Да","Категория_Крупная","Категория_"&amp;TEXT(MOD(QUOTIENT($A2133-1,500),120)+1,"000"))</f>
        <v/>
      </c>
      <c r="T2133">
        <f>IF($AB2133="Да","Подкатегория_Крупная","Подкатегория_"&amp;TEXT(MOD(QUOTIENT($A2133-1,50),300)+1,"000"))</f>
        <v/>
      </c>
      <c r="U2133">
        <f>"SKU_"&amp;TEXT($A2133,"0000000")</f>
        <v/>
      </c>
      <c r="V2133">
        <f>CHOOSE(MOD($A2133-1,4)+1,"Enterprise","SMB","Госсектор","Розница")</f>
        <v/>
      </c>
      <c r="W2133">
        <f>"Клиент_"&amp;TEXT(MOD($A2133-1,20000)+1,"00000")</f>
        <v/>
      </c>
      <c r="X2133">
        <f>CHOOSE(MOD($A2133-1,5)+1,"Портал","API","Импорт","Ручной ввод","Интеграция")</f>
        <v/>
      </c>
      <c r="Y2133" s="8">
        <f>ROUND(1000+MOD($A2133*37,90000)+IF($AB2133="Да",5000,0),2)</f>
        <v/>
      </c>
      <c r="Z2133">
        <f>1+MOD($A2133,20)</f>
        <v/>
      </c>
      <c r="AA2133" s="8">
        <f>ROUND($Y2133*(0.08+MOD($A2133,17)/100),2)</f>
        <v/>
      </c>
      <c r="AB2133">
        <f>IF(MOD($A2133,10)&lt;7,"Да","Нет")</f>
        <v/>
      </c>
      <c r="AC2133">
        <f>$R2133&amp;" / "&amp;$S2133&amp;" / "&amp;$T2133</f>
        <v/>
      </c>
      <c r="AD2133">
        <f>1</f>
        <v/>
      </c>
      <c r="AE2133">
        <f>IF($A2133&lt;=Settings!$B$4,"до 100",IF($A2133&lt;=Settings!$B$5,"до 10 000",IF($A2133&lt;=Settings!$B$6,"до 100 000","100 000+")))</f>
        <v/>
      </c>
    </row>
    <row r="2134">
      <c r="A2134">
        <f>ROW()-1</f>
        <v/>
      </c>
      <c r="B2134">
        <f>IF($A2134&lt;=Settings!$B$4,"small_control",IF($A2134&lt;=Settings!$B$5,"medium_10k",IF($A2134&lt;=Settings!$B$6,"large_100k","extreme_1m")))</f>
        <v/>
      </c>
      <c r="C2134">
        <f>"ORD-"&amp;TEXT(QUOTIENT($A2134-1,3)+1,"0000000")</f>
        <v/>
      </c>
      <c r="D2134">
        <f>"LINE-"&amp;TEXT($A2134,"0000000")</f>
        <v/>
      </c>
      <c r="E2134" s="7">
        <f>Settings!$B$2+$A2134-1</f>
        <v/>
      </c>
      <c r="F2134" s="7">
        <f>Settings!$B$2+MOD($A2134-1,Settings!$B$7)</f>
        <v/>
      </c>
      <c r="G2134">
        <f>YEAR($F2134)</f>
        <v/>
      </c>
      <c r="H2134">
        <f>"Q"&amp;ROUNDUP(MONTH($F2134)/3,0)</f>
        <v/>
      </c>
      <c r="I2134">
        <f>MONTH($F2134)</f>
        <v/>
      </c>
      <c r="J2134">
        <f>CHOOSE(MONTH($F2134),"Январь","Февраль","Март","Апрель","Май","Июнь","Июль","Август","Сентябрь","Октябрь","Ноябрь","Декабрь")</f>
        <v/>
      </c>
      <c r="K2134">
        <f>DAY($F2134)</f>
        <v/>
      </c>
      <c r="L2134">
        <f>IF(MOD($A2134,10)&lt;7,"ФО_01_Крупный","ФО_"&amp;TEXT(MOD($A2134,8)+1,"00"))</f>
        <v/>
      </c>
      <c r="M2134">
        <f>IF($AB2134="Да","Регион_001_Крупный","Регион_"&amp;TEXT(MOD(QUOTIENT($A2134-1,20),180)+1,"000"))</f>
        <v/>
      </c>
      <c r="N2134">
        <f>IF($AB2134="Да","Город_"&amp;TEXT(MOD($A2134-1,250)+1,"0000"),"Город_"&amp;TEXT(MOD($A2134-1,3000)+1,"0000"))</f>
        <v/>
      </c>
      <c r="O2134">
        <f>IF($AB2134="Да","Холдинг_Крупный","Холдинг_"&amp;TEXT(MOD(QUOTIENT($A2134-1,10000),20)+1,"00"))</f>
        <v/>
      </c>
      <c r="P2134">
        <f>IF($AB2134="Да","Организация_Крупная","Организация_"&amp;TEXT(MOD(QUOTIENT($A2134-1,500),600)+1,"000"))</f>
        <v/>
      </c>
      <c r="Q2134">
        <f>"Отдел_"&amp;TEXT(MOD(QUOTIENT($A2134-1,50),100)+1,"000")</f>
        <v/>
      </c>
      <c r="R2134">
        <f>IF($AB2134="Да","Группа_Крупная","Группа_"&amp;TEXT(MOD(QUOTIENT($A2134-1,5000),30)+1,"00"))</f>
        <v/>
      </c>
      <c r="S2134">
        <f>IF($AB2134="Да","Категория_Крупная","Категория_"&amp;TEXT(MOD(QUOTIENT($A2134-1,500),120)+1,"000"))</f>
        <v/>
      </c>
      <c r="T2134">
        <f>IF($AB2134="Да","Подкатегория_Крупная","Подкатегория_"&amp;TEXT(MOD(QUOTIENT($A2134-1,50),300)+1,"000"))</f>
        <v/>
      </c>
      <c r="U2134">
        <f>"SKU_"&amp;TEXT($A2134,"0000000")</f>
        <v/>
      </c>
      <c r="V2134">
        <f>CHOOSE(MOD($A2134-1,4)+1,"Enterprise","SMB","Госсектор","Розница")</f>
        <v/>
      </c>
      <c r="W2134">
        <f>"Клиент_"&amp;TEXT(MOD($A2134-1,20000)+1,"00000")</f>
        <v/>
      </c>
      <c r="X2134">
        <f>CHOOSE(MOD($A2134-1,5)+1,"Портал","API","Импорт","Ручной ввод","Интеграция")</f>
        <v/>
      </c>
      <c r="Y2134" s="8">
        <f>ROUND(1000+MOD($A2134*37,90000)+IF($AB2134="Да",5000,0),2)</f>
        <v/>
      </c>
      <c r="Z2134">
        <f>1+MOD($A2134,20)</f>
        <v/>
      </c>
      <c r="AA2134" s="8">
        <f>ROUND($Y2134*(0.08+MOD($A2134,17)/100),2)</f>
        <v/>
      </c>
      <c r="AB2134">
        <f>IF(MOD($A2134,10)&lt;7,"Да","Нет")</f>
        <v/>
      </c>
      <c r="AC2134">
        <f>$R2134&amp;" / "&amp;$S2134&amp;" / "&amp;$T2134</f>
        <v/>
      </c>
      <c r="AD2134">
        <f>1</f>
        <v/>
      </c>
      <c r="AE2134">
        <f>IF($A2134&lt;=Settings!$B$4,"до 100",IF($A2134&lt;=Settings!$B$5,"до 10 000",IF($A2134&lt;=Settings!$B$6,"до 100 000","100 000+")))</f>
        <v/>
      </c>
    </row>
    <row r="2135">
      <c r="A2135">
        <f>ROW()-1</f>
        <v/>
      </c>
      <c r="B2135">
        <f>IF($A2135&lt;=Settings!$B$4,"small_control",IF($A2135&lt;=Settings!$B$5,"medium_10k",IF($A2135&lt;=Settings!$B$6,"large_100k","extreme_1m")))</f>
        <v/>
      </c>
      <c r="C2135">
        <f>"ORD-"&amp;TEXT(QUOTIENT($A2135-1,3)+1,"0000000")</f>
        <v/>
      </c>
      <c r="D2135">
        <f>"LINE-"&amp;TEXT($A2135,"0000000")</f>
        <v/>
      </c>
      <c r="E2135" s="7">
        <f>Settings!$B$2+$A2135-1</f>
        <v/>
      </c>
      <c r="F2135" s="7">
        <f>Settings!$B$2+MOD($A2135-1,Settings!$B$7)</f>
        <v/>
      </c>
      <c r="G2135">
        <f>YEAR($F2135)</f>
        <v/>
      </c>
      <c r="H2135">
        <f>"Q"&amp;ROUNDUP(MONTH($F2135)/3,0)</f>
        <v/>
      </c>
      <c r="I2135">
        <f>MONTH($F2135)</f>
        <v/>
      </c>
      <c r="J2135">
        <f>CHOOSE(MONTH($F2135),"Январь","Февраль","Март","Апрель","Май","Июнь","Июль","Август","Сентябрь","Октябрь","Ноябрь","Декабрь")</f>
        <v/>
      </c>
      <c r="K2135">
        <f>DAY($F2135)</f>
        <v/>
      </c>
      <c r="L2135">
        <f>IF(MOD($A2135,10)&lt;7,"ФО_01_Крупный","ФО_"&amp;TEXT(MOD($A2135,8)+1,"00"))</f>
        <v/>
      </c>
      <c r="M2135">
        <f>IF($AB2135="Да","Регион_001_Крупный","Регион_"&amp;TEXT(MOD(QUOTIENT($A2135-1,20),180)+1,"000"))</f>
        <v/>
      </c>
      <c r="N2135">
        <f>IF($AB2135="Да","Город_"&amp;TEXT(MOD($A2135-1,250)+1,"0000"),"Город_"&amp;TEXT(MOD($A2135-1,3000)+1,"0000"))</f>
        <v/>
      </c>
      <c r="O2135">
        <f>IF($AB2135="Да","Холдинг_Крупный","Холдинг_"&amp;TEXT(MOD(QUOTIENT($A2135-1,10000),20)+1,"00"))</f>
        <v/>
      </c>
      <c r="P2135">
        <f>IF($AB2135="Да","Организация_Крупная","Организация_"&amp;TEXT(MOD(QUOTIENT($A2135-1,500),600)+1,"000"))</f>
        <v/>
      </c>
      <c r="Q2135">
        <f>"Отдел_"&amp;TEXT(MOD(QUOTIENT($A2135-1,50),100)+1,"000")</f>
        <v/>
      </c>
      <c r="R2135">
        <f>IF($AB2135="Да","Группа_Крупная","Группа_"&amp;TEXT(MOD(QUOTIENT($A2135-1,5000),30)+1,"00"))</f>
        <v/>
      </c>
      <c r="S2135">
        <f>IF($AB2135="Да","Категория_Крупная","Категория_"&amp;TEXT(MOD(QUOTIENT($A2135-1,500),120)+1,"000"))</f>
        <v/>
      </c>
      <c r="T2135">
        <f>IF($AB2135="Да","Подкатегория_Крупная","Подкатегория_"&amp;TEXT(MOD(QUOTIENT($A2135-1,50),300)+1,"000"))</f>
        <v/>
      </c>
      <c r="U2135">
        <f>"SKU_"&amp;TEXT($A2135,"0000000")</f>
        <v/>
      </c>
      <c r="V2135">
        <f>CHOOSE(MOD($A2135-1,4)+1,"Enterprise","SMB","Госсектор","Розница")</f>
        <v/>
      </c>
      <c r="W2135">
        <f>"Клиент_"&amp;TEXT(MOD($A2135-1,20000)+1,"00000")</f>
        <v/>
      </c>
      <c r="X2135">
        <f>CHOOSE(MOD($A2135-1,5)+1,"Портал","API","Импорт","Ручной ввод","Интеграция")</f>
        <v/>
      </c>
      <c r="Y2135" s="8">
        <f>ROUND(1000+MOD($A2135*37,90000)+IF($AB2135="Да",5000,0),2)</f>
        <v/>
      </c>
      <c r="Z2135">
        <f>1+MOD($A2135,20)</f>
        <v/>
      </c>
      <c r="AA2135" s="8">
        <f>ROUND($Y2135*(0.08+MOD($A2135,17)/100),2)</f>
        <v/>
      </c>
      <c r="AB2135">
        <f>IF(MOD($A2135,10)&lt;7,"Да","Нет")</f>
        <v/>
      </c>
      <c r="AC2135">
        <f>$R2135&amp;" / "&amp;$S2135&amp;" / "&amp;$T2135</f>
        <v/>
      </c>
      <c r="AD2135">
        <f>1</f>
        <v/>
      </c>
      <c r="AE2135">
        <f>IF($A2135&lt;=Settings!$B$4,"до 100",IF($A2135&lt;=Settings!$B$5,"до 10 000",IF($A2135&lt;=Settings!$B$6,"до 100 000","100 000+")))</f>
        <v/>
      </c>
    </row>
    <row r="2136">
      <c r="A2136">
        <f>ROW()-1</f>
        <v/>
      </c>
      <c r="B2136">
        <f>IF($A2136&lt;=Settings!$B$4,"small_control",IF($A2136&lt;=Settings!$B$5,"medium_10k",IF($A2136&lt;=Settings!$B$6,"large_100k","extreme_1m")))</f>
        <v/>
      </c>
      <c r="C2136">
        <f>"ORD-"&amp;TEXT(QUOTIENT($A2136-1,3)+1,"0000000")</f>
        <v/>
      </c>
      <c r="D2136">
        <f>"LINE-"&amp;TEXT($A2136,"0000000")</f>
        <v/>
      </c>
      <c r="E2136" s="7">
        <f>Settings!$B$2+$A2136-1</f>
        <v/>
      </c>
      <c r="F2136" s="7">
        <f>Settings!$B$2+MOD($A2136-1,Settings!$B$7)</f>
        <v/>
      </c>
      <c r="G2136">
        <f>YEAR($F2136)</f>
        <v/>
      </c>
      <c r="H2136">
        <f>"Q"&amp;ROUNDUP(MONTH($F2136)/3,0)</f>
        <v/>
      </c>
      <c r="I2136">
        <f>MONTH($F2136)</f>
        <v/>
      </c>
      <c r="J2136">
        <f>CHOOSE(MONTH($F2136),"Январь","Февраль","Март","Апрель","Май","Июнь","Июль","Август","Сентябрь","Октябрь","Ноябрь","Декабрь")</f>
        <v/>
      </c>
      <c r="K2136">
        <f>DAY($F2136)</f>
        <v/>
      </c>
      <c r="L2136">
        <f>IF(MOD($A2136,10)&lt;7,"ФО_01_Крупный","ФО_"&amp;TEXT(MOD($A2136,8)+1,"00"))</f>
        <v/>
      </c>
      <c r="M2136">
        <f>IF($AB2136="Да","Регион_001_Крупный","Регион_"&amp;TEXT(MOD(QUOTIENT($A2136-1,20),180)+1,"000"))</f>
        <v/>
      </c>
      <c r="N2136">
        <f>IF($AB2136="Да","Город_"&amp;TEXT(MOD($A2136-1,250)+1,"0000"),"Город_"&amp;TEXT(MOD($A2136-1,3000)+1,"0000"))</f>
        <v/>
      </c>
      <c r="O2136">
        <f>IF($AB2136="Да","Холдинг_Крупный","Холдинг_"&amp;TEXT(MOD(QUOTIENT($A2136-1,10000),20)+1,"00"))</f>
        <v/>
      </c>
      <c r="P2136">
        <f>IF($AB2136="Да","Организация_Крупная","Организация_"&amp;TEXT(MOD(QUOTIENT($A2136-1,500),600)+1,"000"))</f>
        <v/>
      </c>
      <c r="Q2136">
        <f>"Отдел_"&amp;TEXT(MOD(QUOTIENT($A2136-1,50),100)+1,"000")</f>
        <v/>
      </c>
      <c r="R2136">
        <f>IF($AB2136="Да","Группа_Крупная","Группа_"&amp;TEXT(MOD(QUOTIENT($A2136-1,5000),30)+1,"00"))</f>
        <v/>
      </c>
      <c r="S2136">
        <f>IF($AB2136="Да","Категория_Крупная","Категория_"&amp;TEXT(MOD(QUOTIENT($A2136-1,500),120)+1,"000"))</f>
        <v/>
      </c>
      <c r="T2136">
        <f>IF($AB2136="Да","Подкатегория_Крупная","Подкатегория_"&amp;TEXT(MOD(QUOTIENT($A2136-1,50),300)+1,"000"))</f>
        <v/>
      </c>
      <c r="U2136">
        <f>"SKU_"&amp;TEXT($A2136,"0000000")</f>
        <v/>
      </c>
      <c r="V2136">
        <f>CHOOSE(MOD($A2136-1,4)+1,"Enterprise","SMB","Госсектор","Розница")</f>
        <v/>
      </c>
      <c r="W2136">
        <f>"Клиент_"&amp;TEXT(MOD($A2136-1,20000)+1,"00000")</f>
        <v/>
      </c>
      <c r="X2136">
        <f>CHOOSE(MOD($A2136-1,5)+1,"Портал","API","Импорт","Ручной ввод","Интеграция")</f>
        <v/>
      </c>
      <c r="Y2136" s="8">
        <f>ROUND(1000+MOD($A2136*37,90000)+IF($AB2136="Да",5000,0),2)</f>
        <v/>
      </c>
      <c r="Z2136">
        <f>1+MOD($A2136,20)</f>
        <v/>
      </c>
      <c r="AA2136" s="8">
        <f>ROUND($Y2136*(0.08+MOD($A2136,17)/100),2)</f>
        <v/>
      </c>
      <c r="AB2136">
        <f>IF(MOD($A2136,10)&lt;7,"Да","Нет")</f>
        <v/>
      </c>
      <c r="AC2136">
        <f>$R2136&amp;" / "&amp;$S2136&amp;" / "&amp;$T2136</f>
        <v/>
      </c>
      <c r="AD2136">
        <f>1</f>
        <v/>
      </c>
      <c r="AE2136">
        <f>IF($A2136&lt;=Settings!$B$4,"до 100",IF($A2136&lt;=Settings!$B$5,"до 10 000",IF($A2136&lt;=Settings!$B$6,"до 100 000","100 000+")))</f>
        <v/>
      </c>
    </row>
    <row r="2137">
      <c r="A2137">
        <f>ROW()-1</f>
        <v/>
      </c>
      <c r="B2137">
        <f>IF($A2137&lt;=Settings!$B$4,"small_control",IF($A2137&lt;=Settings!$B$5,"medium_10k",IF($A2137&lt;=Settings!$B$6,"large_100k","extreme_1m")))</f>
        <v/>
      </c>
      <c r="C2137">
        <f>"ORD-"&amp;TEXT(QUOTIENT($A2137-1,3)+1,"0000000")</f>
        <v/>
      </c>
      <c r="D2137">
        <f>"LINE-"&amp;TEXT($A2137,"0000000")</f>
        <v/>
      </c>
      <c r="E2137" s="7">
        <f>Settings!$B$2+$A2137-1</f>
        <v/>
      </c>
      <c r="F2137" s="7">
        <f>Settings!$B$2+MOD($A2137-1,Settings!$B$7)</f>
        <v/>
      </c>
      <c r="G2137">
        <f>YEAR($F2137)</f>
        <v/>
      </c>
      <c r="H2137">
        <f>"Q"&amp;ROUNDUP(MONTH($F2137)/3,0)</f>
        <v/>
      </c>
      <c r="I2137">
        <f>MONTH($F2137)</f>
        <v/>
      </c>
      <c r="J2137">
        <f>CHOOSE(MONTH($F2137),"Январь","Февраль","Март","Апрель","Май","Июнь","Июль","Август","Сентябрь","Октябрь","Ноябрь","Декабрь")</f>
        <v/>
      </c>
      <c r="K2137">
        <f>DAY($F2137)</f>
        <v/>
      </c>
      <c r="L2137">
        <f>IF(MOD($A2137,10)&lt;7,"ФО_01_Крупный","ФО_"&amp;TEXT(MOD($A2137,8)+1,"00"))</f>
        <v/>
      </c>
      <c r="M2137">
        <f>IF($AB2137="Да","Регион_001_Крупный","Регион_"&amp;TEXT(MOD(QUOTIENT($A2137-1,20),180)+1,"000"))</f>
        <v/>
      </c>
      <c r="N2137">
        <f>IF($AB2137="Да","Город_"&amp;TEXT(MOD($A2137-1,250)+1,"0000"),"Город_"&amp;TEXT(MOD($A2137-1,3000)+1,"0000"))</f>
        <v/>
      </c>
      <c r="O2137">
        <f>IF($AB2137="Да","Холдинг_Крупный","Холдинг_"&amp;TEXT(MOD(QUOTIENT($A2137-1,10000),20)+1,"00"))</f>
        <v/>
      </c>
      <c r="P2137">
        <f>IF($AB2137="Да","Организация_Крупная","Организация_"&amp;TEXT(MOD(QUOTIENT($A2137-1,500),600)+1,"000"))</f>
        <v/>
      </c>
      <c r="Q2137">
        <f>"Отдел_"&amp;TEXT(MOD(QUOTIENT($A2137-1,50),100)+1,"000")</f>
        <v/>
      </c>
      <c r="R2137">
        <f>IF($AB2137="Да","Группа_Крупная","Группа_"&amp;TEXT(MOD(QUOTIENT($A2137-1,5000),30)+1,"00"))</f>
        <v/>
      </c>
      <c r="S2137">
        <f>IF($AB2137="Да","Категория_Крупная","Категория_"&amp;TEXT(MOD(QUOTIENT($A2137-1,500),120)+1,"000"))</f>
        <v/>
      </c>
      <c r="T2137">
        <f>IF($AB2137="Да","Подкатегория_Крупная","Подкатегория_"&amp;TEXT(MOD(QUOTIENT($A2137-1,50),300)+1,"000"))</f>
        <v/>
      </c>
      <c r="U2137">
        <f>"SKU_"&amp;TEXT($A2137,"0000000")</f>
        <v/>
      </c>
      <c r="V2137">
        <f>CHOOSE(MOD($A2137-1,4)+1,"Enterprise","SMB","Госсектор","Розница")</f>
        <v/>
      </c>
      <c r="W2137">
        <f>"Клиент_"&amp;TEXT(MOD($A2137-1,20000)+1,"00000")</f>
        <v/>
      </c>
      <c r="X2137">
        <f>CHOOSE(MOD($A2137-1,5)+1,"Портал","API","Импорт","Ручной ввод","Интеграция")</f>
        <v/>
      </c>
      <c r="Y2137" s="8">
        <f>ROUND(1000+MOD($A2137*37,90000)+IF($AB2137="Да",5000,0),2)</f>
        <v/>
      </c>
      <c r="Z2137">
        <f>1+MOD($A2137,20)</f>
        <v/>
      </c>
      <c r="AA2137" s="8">
        <f>ROUND($Y2137*(0.08+MOD($A2137,17)/100),2)</f>
        <v/>
      </c>
      <c r="AB2137">
        <f>IF(MOD($A2137,10)&lt;7,"Да","Нет")</f>
        <v/>
      </c>
      <c r="AC2137">
        <f>$R2137&amp;" / "&amp;$S2137&amp;" / "&amp;$T2137</f>
        <v/>
      </c>
      <c r="AD2137">
        <f>1</f>
        <v/>
      </c>
      <c r="AE2137">
        <f>IF($A2137&lt;=Settings!$B$4,"до 100",IF($A2137&lt;=Settings!$B$5,"до 10 000",IF($A2137&lt;=Settings!$B$6,"до 100 000","100 000+")))</f>
        <v/>
      </c>
    </row>
    <row r="2138">
      <c r="A2138">
        <f>ROW()-1</f>
        <v/>
      </c>
      <c r="B2138">
        <f>IF($A2138&lt;=Settings!$B$4,"small_control",IF($A2138&lt;=Settings!$B$5,"medium_10k",IF($A2138&lt;=Settings!$B$6,"large_100k","extreme_1m")))</f>
        <v/>
      </c>
      <c r="C2138">
        <f>"ORD-"&amp;TEXT(QUOTIENT($A2138-1,3)+1,"0000000")</f>
        <v/>
      </c>
      <c r="D2138">
        <f>"LINE-"&amp;TEXT($A2138,"0000000")</f>
        <v/>
      </c>
      <c r="E2138" s="7">
        <f>Settings!$B$2+$A2138-1</f>
        <v/>
      </c>
      <c r="F2138" s="7">
        <f>Settings!$B$2+MOD($A2138-1,Settings!$B$7)</f>
        <v/>
      </c>
      <c r="G2138">
        <f>YEAR($F2138)</f>
        <v/>
      </c>
      <c r="H2138">
        <f>"Q"&amp;ROUNDUP(MONTH($F2138)/3,0)</f>
        <v/>
      </c>
      <c r="I2138">
        <f>MONTH($F2138)</f>
        <v/>
      </c>
      <c r="J2138">
        <f>CHOOSE(MONTH($F2138),"Январь","Февраль","Март","Апрель","Май","Июнь","Июль","Август","Сентябрь","Октябрь","Ноябрь","Декабрь")</f>
        <v/>
      </c>
      <c r="K2138">
        <f>DAY($F2138)</f>
        <v/>
      </c>
      <c r="L2138">
        <f>IF(MOD($A2138,10)&lt;7,"ФО_01_Крупный","ФО_"&amp;TEXT(MOD($A2138,8)+1,"00"))</f>
        <v/>
      </c>
      <c r="M2138">
        <f>IF($AB2138="Да","Регион_001_Крупный","Регион_"&amp;TEXT(MOD(QUOTIENT($A2138-1,20),180)+1,"000"))</f>
        <v/>
      </c>
      <c r="N2138">
        <f>IF($AB2138="Да","Город_"&amp;TEXT(MOD($A2138-1,250)+1,"0000"),"Город_"&amp;TEXT(MOD($A2138-1,3000)+1,"0000"))</f>
        <v/>
      </c>
      <c r="O2138">
        <f>IF($AB2138="Да","Холдинг_Крупный","Холдинг_"&amp;TEXT(MOD(QUOTIENT($A2138-1,10000),20)+1,"00"))</f>
        <v/>
      </c>
      <c r="P2138">
        <f>IF($AB2138="Да","Организация_Крупная","Организация_"&amp;TEXT(MOD(QUOTIENT($A2138-1,500),600)+1,"000"))</f>
        <v/>
      </c>
      <c r="Q2138">
        <f>"Отдел_"&amp;TEXT(MOD(QUOTIENT($A2138-1,50),100)+1,"000")</f>
        <v/>
      </c>
      <c r="R2138">
        <f>IF($AB2138="Да","Группа_Крупная","Группа_"&amp;TEXT(MOD(QUOTIENT($A2138-1,5000),30)+1,"00"))</f>
        <v/>
      </c>
      <c r="S2138">
        <f>IF($AB2138="Да","Категория_Крупная","Категория_"&amp;TEXT(MOD(QUOTIENT($A2138-1,500),120)+1,"000"))</f>
        <v/>
      </c>
      <c r="T2138">
        <f>IF($AB2138="Да","Подкатегория_Крупная","Подкатегория_"&amp;TEXT(MOD(QUOTIENT($A2138-1,50),300)+1,"000"))</f>
        <v/>
      </c>
      <c r="U2138">
        <f>"SKU_"&amp;TEXT($A2138,"0000000")</f>
        <v/>
      </c>
      <c r="V2138">
        <f>CHOOSE(MOD($A2138-1,4)+1,"Enterprise","SMB","Госсектор","Розница")</f>
        <v/>
      </c>
      <c r="W2138">
        <f>"Клиент_"&amp;TEXT(MOD($A2138-1,20000)+1,"00000")</f>
        <v/>
      </c>
      <c r="X2138">
        <f>CHOOSE(MOD($A2138-1,5)+1,"Портал","API","Импорт","Ручной ввод","Интеграция")</f>
        <v/>
      </c>
      <c r="Y2138" s="8">
        <f>ROUND(1000+MOD($A2138*37,90000)+IF($AB2138="Да",5000,0),2)</f>
        <v/>
      </c>
      <c r="Z2138">
        <f>1+MOD($A2138,20)</f>
        <v/>
      </c>
      <c r="AA2138" s="8">
        <f>ROUND($Y2138*(0.08+MOD($A2138,17)/100),2)</f>
        <v/>
      </c>
      <c r="AB2138">
        <f>IF(MOD($A2138,10)&lt;7,"Да","Нет")</f>
        <v/>
      </c>
      <c r="AC2138">
        <f>$R2138&amp;" / "&amp;$S2138&amp;" / "&amp;$T2138</f>
        <v/>
      </c>
      <c r="AD2138">
        <f>1</f>
        <v/>
      </c>
      <c r="AE2138">
        <f>IF($A2138&lt;=Settings!$B$4,"до 100",IF($A2138&lt;=Settings!$B$5,"до 10 000",IF($A2138&lt;=Settings!$B$6,"до 100 000","100 000+")))</f>
        <v/>
      </c>
    </row>
    <row r="2139">
      <c r="A2139">
        <f>ROW()-1</f>
        <v/>
      </c>
      <c r="B2139">
        <f>IF($A2139&lt;=Settings!$B$4,"small_control",IF($A2139&lt;=Settings!$B$5,"medium_10k",IF($A2139&lt;=Settings!$B$6,"large_100k","extreme_1m")))</f>
        <v/>
      </c>
      <c r="C2139">
        <f>"ORD-"&amp;TEXT(QUOTIENT($A2139-1,3)+1,"0000000")</f>
        <v/>
      </c>
      <c r="D2139">
        <f>"LINE-"&amp;TEXT($A2139,"0000000")</f>
        <v/>
      </c>
      <c r="E2139" s="7">
        <f>Settings!$B$2+$A2139-1</f>
        <v/>
      </c>
      <c r="F2139" s="7">
        <f>Settings!$B$2+MOD($A2139-1,Settings!$B$7)</f>
        <v/>
      </c>
      <c r="G2139">
        <f>YEAR($F2139)</f>
        <v/>
      </c>
      <c r="H2139">
        <f>"Q"&amp;ROUNDUP(MONTH($F2139)/3,0)</f>
        <v/>
      </c>
      <c r="I2139">
        <f>MONTH($F2139)</f>
        <v/>
      </c>
      <c r="J2139">
        <f>CHOOSE(MONTH($F2139),"Январь","Февраль","Март","Апрель","Май","Июнь","Июль","Август","Сентябрь","Октябрь","Ноябрь","Декабрь")</f>
        <v/>
      </c>
      <c r="K2139">
        <f>DAY($F2139)</f>
        <v/>
      </c>
      <c r="L2139">
        <f>IF(MOD($A2139,10)&lt;7,"ФО_01_Крупный","ФО_"&amp;TEXT(MOD($A2139,8)+1,"00"))</f>
        <v/>
      </c>
      <c r="M2139">
        <f>IF($AB2139="Да","Регион_001_Крупный","Регион_"&amp;TEXT(MOD(QUOTIENT($A2139-1,20),180)+1,"000"))</f>
        <v/>
      </c>
      <c r="N2139">
        <f>IF($AB2139="Да","Город_"&amp;TEXT(MOD($A2139-1,250)+1,"0000"),"Город_"&amp;TEXT(MOD($A2139-1,3000)+1,"0000"))</f>
        <v/>
      </c>
      <c r="O2139">
        <f>IF($AB2139="Да","Холдинг_Крупный","Холдинг_"&amp;TEXT(MOD(QUOTIENT($A2139-1,10000),20)+1,"00"))</f>
        <v/>
      </c>
      <c r="P2139">
        <f>IF($AB2139="Да","Организация_Крупная","Организация_"&amp;TEXT(MOD(QUOTIENT($A2139-1,500),600)+1,"000"))</f>
        <v/>
      </c>
      <c r="Q2139">
        <f>"Отдел_"&amp;TEXT(MOD(QUOTIENT($A2139-1,50),100)+1,"000")</f>
        <v/>
      </c>
      <c r="R2139">
        <f>IF($AB2139="Да","Группа_Крупная","Группа_"&amp;TEXT(MOD(QUOTIENT($A2139-1,5000),30)+1,"00"))</f>
        <v/>
      </c>
      <c r="S2139">
        <f>IF($AB2139="Да","Категория_Крупная","Категория_"&amp;TEXT(MOD(QUOTIENT($A2139-1,500),120)+1,"000"))</f>
        <v/>
      </c>
      <c r="T2139">
        <f>IF($AB2139="Да","Подкатегория_Крупная","Подкатегория_"&amp;TEXT(MOD(QUOTIENT($A2139-1,50),300)+1,"000"))</f>
        <v/>
      </c>
      <c r="U2139">
        <f>"SKU_"&amp;TEXT($A2139,"0000000")</f>
        <v/>
      </c>
      <c r="V2139">
        <f>CHOOSE(MOD($A2139-1,4)+1,"Enterprise","SMB","Госсектор","Розница")</f>
        <v/>
      </c>
      <c r="W2139">
        <f>"Клиент_"&amp;TEXT(MOD($A2139-1,20000)+1,"00000")</f>
        <v/>
      </c>
      <c r="X2139">
        <f>CHOOSE(MOD($A2139-1,5)+1,"Портал","API","Импорт","Ручной ввод","Интеграция")</f>
        <v/>
      </c>
      <c r="Y2139" s="8">
        <f>ROUND(1000+MOD($A2139*37,90000)+IF($AB2139="Да",5000,0),2)</f>
        <v/>
      </c>
      <c r="Z2139">
        <f>1+MOD($A2139,20)</f>
        <v/>
      </c>
      <c r="AA2139" s="8">
        <f>ROUND($Y2139*(0.08+MOD($A2139,17)/100),2)</f>
        <v/>
      </c>
      <c r="AB2139">
        <f>IF(MOD($A2139,10)&lt;7,"Да","Нет")</f>
        <v/>
      </c>
      <c r="AC2139">
        <f>$R2139&amp;" / "&amp;$S2139&amp;" / "&amp;$T2139</f>
        <v/>
      </c>
      <c r="AD2139">
        <f>1</f>
        <v/>
      </c>
      <c r="AE2139">
        <f>IF($A2139&lt;=Settings!$B$4,"до 100",IF($A2139&lt;=Settings!$B$5,"до 10 000",IF($A2139&lt;=Settings!$B$6,"до 100 000","100 000+")))</f>
        <v/>
      </c>
    </row>
    <row r="2140">
      <c r="A2140">
        <f>ROW()-1</f>
        <v/>
      </c>
      <c r="B2140">
        <f>IF($A2140&lt;=Settings!$B$4,"small_control",IF($A2140&lt;=Settings!$B$5,"medium_10k",IF($A2140&lt;=Settings!$B$6,"large_100k","extreme_1m")))</f>
        <v/>
      </c>
      <c r="C2140">
        <f>"ORD-"&amp;TEXT(QUOTIENT($A2140-1,3)+1,"0000000")</f>
        <v/>
      </c>
      <c r="D2140">
        <f>"LINE-"&amp;TEXT($A2140,"0000000")</f>
        <v/>
      </c>
      <c r="E2140" s="7">
        <f>Settings!$B$2+$A2140-1</f>
        <v/>
      </c>
      <c r="F2140" s="7">
        <f>Settings!$B$2+MOD($A2140-1,Settings!$B$7)</f>
        <v/>
      </c>
      <c r="G2140">
        <f>YEAR($F2140)</f>
        <v/>
      </c>
      <c r="H2140">
        <f>"Q"&amp;ROUNDUP(MONTH($F2140)/3,0)</f>
        <v/>
      </c>
      <c r="I2140">
        <f>MONTH($F2140)</f>
        <v/>
      </c>
      <c r="J2140">
        <f>CHOOSE(MONTH($F2140),"Январь","Февраль","Март","Апрель","Май","Июнь","Июль","Август","Сентябрь","Октябрь","Ноябрь","Декабрь")</f>
        <v/>
      </c>
      <c r="K2140">
        <f>DAY($F2140)</f>
        <v/>
      </c>
      <c r="L2140">
        <f>IF(MOD($A2140,10)&lt;7,"ФО_01_Крупный","ФО_"&amp;TEXT(MOD($A2140,8)+1,"00"))</f>
        <v/>
      </c>
      <c r="M2140">
        <f>IF($AB2140="Да","Регион_001_Крупный","Регион_"&amp;TEXT(MOD(QUOTIENT($A2140-1,20),180)+1,"000"))</f>
        <v/>
      </c>
      <c r="N2140">
        <f>IF($AB2140="Да","Город_"&amp;TEXT(MOD($A2140-1,250)+1,"0000"),"Город_"&amp;TEXT(MOD($A2140-1,3000)+1,"0000"))</f>
        <v/>
      </c>
      <c r="O2140">
        <f>IF($AB2140="Да","Холдинг_Крупный","Холдинг_"&amp;TEXT(MOD(QUOTIENT($A2140-1,10000),20)+1,"00"))</f>
        <v/>
      </c>
      <c r="P2140">
        <f>IF($AB2140="Да","Организация_Крупная","Организация_"&amp;TEXT(MOD(QUOTIENT($A2140-1,500),600)+1,"000"))</f>
        <v/>
      </c>
      <c r="Q2140">
        <f>"Отдел_"&amp;TEXT(MOD(QUOTIENT($A2140-1,50),100)+1,"000")</f>
        <v/>
      </c>
      <c r="R2140">
        <f>IF($AB2140="Да","Группа_Крупная","Группа_"&amp;TEXT(MOD(QUOTIENT($A2140-1,5000),30)+1,"00"))</f>
        <v/>
      </c>
      <c r="S2140">
        <f>IF($AB2140="Да","Категория_Крупная","Категория_"&amp;TEXT(MOD(QUOTIENT($A2140-1,500),120)+1,"000"))</f>
        <v/>
      </c>
      <c r="T2140">
        <f>IF($AB2140="Да","Подкатегория_Крупная","Подкатегория_"&amp;TEXT(MOD(QUOTIENT($A2140-1,50),300)+1,"000"))</f>
        <v/>
      </c>
      <c r="U2140">
        <f>"SKU_"&amp;TEXT($A2140,"0000000")</f>
        <v/>
      </c>
      <c r="V2140">
        <f>CHOOSE(MOD($A2140-1,4)+1,"Enterprise","SMB","Госсектор","Розница")</f>
        <v/>
      </c>
      <c r="W2140">
        <f>"Клиент_"&amp;TEXT(MOD($A2140-1,20000)+1,"00000")</f>
        <v/>
      </c>
      <c r="X2140">
        <f>CHOOSE(MOD($A2140-1,5)+1,"Портал","API","Импорт","Ручной ввод","Интеграция")</f>
        <v/>
      </c>
      <c r="Y2140" s="8">
        <f>ROUND(1000+MOD($A2140*37,90000)+IF($AB2140="Да",5000,0),2)</f>
        <v/>
      </c>
      <c r="Z2140">
        <f>1+MOD($A2140,20)</f>
        <v/>
      </c>
      <c r="AA2140" s="8">
        <f>ROUND($Y2140*(0.08+MOD($A2140,17)/100),2)</f>
        <v/>
      </c>
      <c r="AB2140">
        <f>IF(MOD($A2140,10)&lt;7,"Да","Нет")</f>
        <v/>
      </c>
      <c r="AC2140">
        <f>$R2140&amp;" / "&amp;$S2140&amp;" / "&amp;$T2140</f>
        <v/>
      </c>
      <c r="AD2140">
        <f>1</f>
        <v/>
      </c>
      <c r="AE2140">
        <f>IF($A2140&lt;=Settings!$B$4,"до 100",IF($A2140&lt;=Settings!$B$5,"до 10 000",IF($A2140&lt;=Settings!$B$6,"до 100 000","100 000+")))</f>
        <v/>
      </c>
    </row>
    <row r="2141">
      <c r="A2141">
        <f>ROW()-1</f>
        <v/>
      </c>
      <c r="B2141">
        <f>IF($A2141&lt;=Settings!$B$4,"small_control",IF($A2141&lt;=Settings!$B$5,"medium_10k",IF($A2141&lt;=Settings!$B$6,"large_100k","extreme_1m")))</f>
        <v/>
      </c>
      <c r="C2141">
        <f>"ORD-"&amp;TEXT(QUOTIENT($A2141-1,3)+1,"0000000")</f>
        <v/>
      </c>
      <c r="D2141">
        <f>"LINE-"&amp;TEXT($A2141,"0000000")</f>
        <v/>
      </c>
      <c r="E2141" s="7">
        <f>Settings!$B$2+$A2141-1</f>
        <v/>
      </c>
      <c r="F2141" s="7">
        <f>Settings!$B$2+MOD($A2141-1,Settings!$B$7)</f>
        <v/>
      </c>
      <c r="G2141">
        <f>YEAR($F2141)</f>
        <v/>
      </c>
      <c r="H2141">
        <f>"Q"&amp;ROUNDUP(MONTH($F2141)/3,0)</f>
        <v/>
      </c>
      <c r="I2141">
        <f>MONTH($F2141)</f>
        <v/>
      </c>
      <c r="J2141">
        <f>CHOOSE(MONTH($F2141),"Январь","Февраль","Март","Апрель","Май","Июнь","Июль","Август","Сентябрь","Октябрь","Ноябрь","Декабрь")</f>
        <v/>
      </c>
      <c r="K2141">
        <f>DAY($F2141)</f>
        <v/>
      </c>
      <c r="L2141">
        <f>IF(MOD($A2141,10)&lt;7,"ФО_01_Крупный","ФО_"&amp;TEXT(MOD($A2141,8)+1,"00"))</f>
        <v/>
      </c>
      <c r="M2141">
        <f>IF($AB2141="Да","Регион_001_Крупный","Регион_"&amp;TEXT(MOD(QUOTIENT($A2141-1,20),180)+1,"000"))</f>
        <v/>
      </c>
      <c r="N2141">
        <f>IF($AB2141="Да","Город_"&amp;TEXT(MOD($A2141-1,250)+1,"0000"),"Город_"&amp;TEXT(MOD($A2141-1,3000)+1,"0000"))</f>
        <v/>
      </c>
      <c r="O2141">
        <f>IF($AB2141="Да","Холдинг_Крупный","Холдинг_"&amp;TEXT(MOD(QUOTIENT($A2141-1,10000),20)+1,"00"))</f>
        <v/>
      </c>
      <c r="P2141">
        <f>IF($AB2141="Да","Организация_Крупная","Организация_"&amp;TEXT(MOD(QUOTIENT($A2141-1,500),600)+1,"000"))</f>
        <v/>
      </c>
      <c r="Q2141">
        <f>"Отдел_"&amp;TEXT(MOD(QUOTIENT($A2141-1,50),100)+1,"000")</f>
        <v/>
      </c>
      <c r="R2141">
        <f>IF($AB2141="Да","Группа_Крупная","Группа_"&amp;TEXT(MOD(QUOTIENT($A2141-1,5000),30)+1,"00"))</f>
        <v/>
      </c>
      <c r="S2141">
        <f>IF($AB2141="Да","Категория_Крупная","Категория_"&amp;TEXT(MOD(QUOTIENT($A2141-1,500),120)+1,"000"))</f>
        <v/>
      </c>
      <c r="T2141">
        <f>IF($AB2141="Да","Подкатегория_Крупная","Подкатегория_"&amp;TEXT(MOD(QUOTIENT($A2141-1,50),300)+1,"000"))</f>
        <v/>
      </c>
      <c r="U2141">
        <f>"SKU_"&amp;TEXT($A2141,"0000000")</f>
        <v/>
      </c>
      <c r="V2141">
        <f>CHOOSE(MOD($A2141-1,4)+1,"Enterprise","SMB","Госсектор","Розница")</f>
        <v/>
      </c>
      <c r="W2141">
        <f>"Клиент_"&amp;TEXT(MOD($A2141-1,20000)+1,"00000")</f>
        <v/>
      </c>
      <c r="X2141">
        <f>CHOOSE(MOD($A2141-1,5)+1,"Портал","API","Импорт","Ручной ввод","Интеграция")</f>
        <v/>
      </c>
      <c r="Y2141" s="8">
        <f>ROUND(1000+MOD($A2141*37,90000)+IF($AB2141="Да",5000,0),2)</f>
        <v/>
      </c>
      <c r="Z2141">
        <f>1+MOD($A2141,20)</f>
        <v/>
      </c>
      <c r="AA2141" s="8">
        <f>ROUND($Y2141*(0.08+MOD($A2141,17)/100),2)</f>
        <v/>
      </c>
      <c r="AB2141">
        <f>IF(MOD($A2141,10)&lt;7,"Да","Нет")</f>
        <v/>
      </c>
      <c r="AC2141">
        <f>$R2141&amp;" / "&amp;$S2141&amp;" / "&amp;$T2141</f>
        <v/>
      </c>
      <c r="AD2141">
        <f>1</f>
        <v/>
      </c>
      <c r="AE2141">
        <f>IF($A2141&lt;=Settings!$B$4,"до 100",IF($A2141&lt;=Settings!$B$5,"до 10 000",IF($A2141&lt;=Settings!$B$6,"до 100 000","100 000+")))</f>
        <v/>
      </c>
    </row>
    <row r="2142">
      <c r="A2142">
        <f>ROW()-1</f>
        <v/>
      </c>
      <c r="B2142">
        <f>IF($A2142&lt;=Settings!$B$4,"small_control",IF($A2142&lt;=Settings!$B$5,"medium_10k",IF($A2142&lt;=Settings!$B$6,"large_100k","extreme_1m")))</f>
        <v/>
      </c>
      <c r="C2142">
        <f>"ORD-"&amp;TEXT(QUOTIENT($A2142-1,3)+1,"0000000")</f>
        <v/>
      </c>
      <c r="D2142">
        <f>"LINE-"&amp;TEXT($A2142,"0000000")</f>
        <v/>
      </c>
      <c r="E2142" s="7">
        <f>Settings!$B$2+$A2142-1</f>
        <v/>
      </c>
      <c r="F2142" s="7">
        <f>Settings!$B$2+MOD($A2142-1,Settings!$B$7)</f>
        <v/>
      </c>
      <c r="G2142">
        <f>YEAR($F2142)</f>
        <v/>
      </c>
      <c r="H2142">
        <f>"Q"&amp;ROUNDUP(MONTH($F2142)/3,0)</f>
        <v/>
      </c>
      <c r="I2142">
        <f>MONTH($F2142)</f>
        <v/>
      </c>
      <c r="J2142">
        <f>CHOOSE(MONTH($F2142),"Январь","Февраль","Март","Апрель","Май","Июнь","Июль","Август","Сентябрь","Октябрь","Ноябрь","Декабрь")</f>
        <v/>
      </c>
      <c r="K2142">
        <f>DAY($F2142)</f>
        <v/>
      </c>
      <c r="L2142">
        <f>IF(MOD($A2142,10)&lt;7,"ФО_01_Крупный","ФО_"&amp;TEXT(MOD($A2142,8)+1,"00"))</f>
        <v/>
      </c>
      <c r="M2142">
        <f>IF($AB2142="Да","Регион_001_Крупный","Регион_"&amp;TEXT(MOD(QUOTIENT($A2142-1,20),180)+1,"000"))</f>
        <v/>
      </c>
      <c r="N2142">
        <f>IF($AB2142="Да","Город_"&amp;TEXT(MOD($A2142-1,250)+1,"0000"),"Город_"&amp;TEXT(MOD($A2142-1,3000)+1,"0000"))</f>
        <v/>
      </c>
      <c r="O2142">
        <f>IF($AB2142="Да","Холдинг_Крупный","Холдинг_"&amp;TEXT(MOD(QUOTIENT($A2142-1,10000),20)+1,"00"))</f>
        <v/>
      </c>
      <c r="P2142">
        <f>IF($AB2142="Да","Организация_Крупная","Организация_"&amp;TEXT(MOD(QUOTIENT($A2142-1,500),600)+1,"000"))</f>
        <v/>
      </c>
      <c r="Q2142">
        <f>"Отдел_"&amp;TEXT(MOD(QUOTIENT($A2142-1,50),100)+1,"000")</f>
        <v/>
      </c>
      <c r="R2142">
        <f>IF($AB2142="Да","Группа_Крупная","Группа_"&amp;TEXT(MOD(QUOTIENT($A2142-1,5000),30)+1,"00"))</f>
        <v/>
      </c>
      <c r="S2142">
        <f>IF($AB2142="Да","Категория_Крупная","Категория_"&amp;TEXT(MOD(QUOTIENT($A2142-1,500),120)+1,"000"))</f>
        <v/>
      </c>
      <c r="T2142">
        <f>IF($AB2142="Да","Подкатегория_Крупная","Подкатегория_"&amp;TEXT(MOD(QUOTIENT($A2142-1,50),300)+1,"000"))</f>
        <v/>
      </c>
      <c r="U2142">
        <f>"SKU_"&amp;TEXT($A2142,"0000000")</f>
        <v/>
      </c>
      <c r="V2142">
        <f>CHOOSE(MOD($A2142-1,4)+1,"Enterprise","SMB","Госсектор","Розница")</f>
        <v/>
      </c>
      <c r="W2142">
        <f>"Клиент_"&amp;TEXT(MOD($A2142-1,20000)+1,"00000")</f>
        <v/>
      </c>
      <c r="X2142">
        <f>CHOOSE(MOD($A2142-1,5)+1,"Портал","API","Импорт","Ручной ввод","Интеграция")</f>
        <v/>
      </c>
      <c r="Y2142" s="8">
        <f>ROUND(1000+MOD($A2142*37,90000)+IF($AB2142="Да",5000,0),2)</f>
        <v/>
      </c>
      <c r="Z2142">
        <f>1+MOD($A2142,20)</f>
        <v/>
      </c>
      <c r="AA2142" s="8">
        <f>ROUND($Y2142*(0.08+MOD($A2142,17)/100),2)</f>
        <v/>
      </c>
      <c r="AB2142">
        <f>IF(MOD($A2142,10)&lt;7,"Да","Нет")</f>
        <v/>
      </c>
      <c r="AC2142">
        <f>$R2142&amp;" / "&amp;$S2142&amp;" / "&amp;$T2142</f>
        <v/>
      </c>
      <c r="AD2142">
        <f>1</f>
        <v/>
      </c>
      <c r="AE2142">
        <f>IF($A2142&lt;=Settings!$B$4,"до 100",IF($A2142&lt;=Settings!$B$5,"до 10 000",IF($A2142&lt;=Settings!$B$6,"до 100 000","100 000+")))</f>
        <v/>
      </c>
    </row>
    <row r="2143">
      <c r="A2143">
        <f>ROW()-1</f>
        <v/>
      </c>
      <c r="B2143">
        <f>IF($A2143&lt;=Settings!$B$4,"small_control",IF($A2143&lt;=Settings!$B$5,"medium_10k",IF($A2143&lt;=Settings!$B$6,"large_100k","extreme_1m")))</f>
        <v/>
      </c>
      <c r="C2143">
        <f>"ORD-"&amp;TEXT(QUOTIENT($A2143-1,3)+1,"0000000")</f>
        <v/>
      </c>
      <c r="D2143">
        <f>"LINE-"&amp;TEXT($A2143,"0000000")</f>
        <v/>
      </c>
      <c r="E2143" s="7">
        <f>Settings!$B$2+$A2143-1</f>
        <v/>
      </c>
      <c r="F2143" s="7">
        <f>Settings!$B$2+MOD($A2143-1,Settings!$B$7)</f>
        <v/>
      </c>
      <c r="G2143">
        <f>YEAR($F2143)</f>
        <v/>
      </c>
      <c r="H2143">
        <f>"Q"&amp;ROUNDUP(MONTH($F2143)/3,0)</f>
        <v/>
      </c>
      <c r="I2143">
        <f>MONTH($F2143)</f>
        <v/>
      </c>
      <c r="J2143">
        <f>CHOOSE(MONTH($F2143),"Январь","Февраль","Март","Апрель","Май","Июнь","Июль","Август","Сентябрь","Октябрь","Ноябрь","Декабрь")</f>
        <v/>
      </c>
      <c r="K2143">
        <f>DAY($F2143)</f>
        <v/>
      </c>
      <c r="L2143">
        <f>IF(MOD($A2143,10)&lt;7,"ФО_01_Крупный","ФО_"&amp;TEXT(MOD($A2143,8)+1,"00"))</f>
        <v/>
      </c>
      <c r="M2143">
        <f>IF($AB2143="Да","Регион_001_Крупный","Регион_"&amp;TEXT(MOD(QUOTIENT($A2143-1,20),180)+1,"000"))</f>
        <v/>
      </c>
      <c r="N2143">
        <f>IF($AB2143="Да","Город_"&amp;TEXT(MOD($A2143-1,250)+1,"0000"),"Город_"&amp;TEXT(MOD($A2143-1,3000)+1,"0000"))</f>
        <v/>
      </c>
      <c r="O2143">
        <f>IF($AB2143="Да","Холдинг_Крупный","Холдинг_"&amp;TEXT(MOD(QUOTIENT($A2143-1,10000),20)+1,"00"))</f>
        <v/>
      </c>
      <c r="P2143">
        <f>IF($AB2143="Да","Организация_Крупная","Организация_"&amp;TEXT(MOD(QUOTIENT($A2143-1,500),600)+1,"000"))</f>
        <v/>
      </c>
      <c r="Q2143">
        <f>"Отдел_"&amp;TEXT(MOD(QUOTIENT($A2143-1,50),100)+1,"000")</f>
        <v/>
      </c>
      <c r="R2143">
        <f>IF($AB2143="Да","Группа_Крупная","Группа_"&amp;TEXT(MOD(QUOTIENT($A2143-1,5000),30)+1,"00"))</f>
        <v/>
      </c>
      <c r="S2143">
        <f>IF($AB2143="Да","Категория_Крупная","Категория_"&amp;TEXT(MOD(QUOTIENT($A2143-1,500),120)+1,"000"))</f>
        <v/>
      </c>
      <c r="T2143">
        <f>IF($AB2143="Да","Подкатегория_Крупная","Подкатегория_"&amp;TEXT(MOD(QUOTIENT($A2143-1,50),300)+1,"000"))</f>
        <v/>
      </c>
      <c r="U2143">
        <f>"SKU_"&amp;TEXT($A2143,"0000000")</f>
        <v/>
      </c>
      <c r="V2143">
        <f>CHOOSE(MOD($A2143-1,4)+1,"Enterprise","SMB","Госсектор","Розница")</f>
        <v/>
      </c>
      <c r="W2143">
        <f>"Клиент_"&amp;TEXT(MOD($A2143-1,20000)+1,"00000")</f>
        <v/>
      </c>
      <c r="X2143">
        <f>CHOOSE(MOD($A2143-1,5)+1,"Портал","API","Импорт","Ручной ввод","Интеграция")</f>
        <v/>
      </c>
      <c r="Y2143" s="8">
        <f>ROUND(1000+MOD($A2143*37,90000)+IF($AB2143="Да",5000,0),2)</f>
        <v/>
      </c>
      <c r="Z2143">
        <f>1+MOD($A2143,20)</f>
        <v/>
      </c>
      <c r="AA2143" s="8">
        <f>ROUND($Y2143*(0.08+MOD($A2143,17)/100),2)</f>
        <v/>
      </c>
      <c r="AB2143">
        <f>IF(MOD($A2143,10)&lt;7,"Да","Нет")</f>
        <v/>
      </c>
      <c r="AC2143">
        <f>$R2143&amp;" / "&amp;$S2143&amp;" / "&amp;$T2143</f>
        <v/>
      </c>
      <c r="AD2143">
        <f>1</f>
        <v/>
      </c>
      <c r="AE2143">
        <f>IF($A2143&lt;=Settings!$B$4,"до 100",IF($A2143&lt;=Settings!$B$5,"до 10 000",IF($A2143&lt;=Settings!$B$6,"до 100 000","100 000+")))</f>
        <v/>
      </c>
    </row>
    <row r="2144">
      <c r="A2144">
        <f>ROW()-1</f>
        <v/>
      </c>
      <c r="B2144">
        <f>IF($A2144&lt;=Settings!$B$4,"small_control",IF($A2144&lt;=Settings!$B$5,"medium_10k",IF($A2144&lt;=Settings!$B$6,"large_100k","extreme_1m")))</f>
        <v/>
      </c>
      <c r="C2144">
        <f>"ORD-"&amp;TEXT(QUOTIENT($A2144-1,3)+1,"0000000")</f>
        <v/>
      </c>
      <c r="D2144">
        <f>"LINE-"&amp;TEXT($A2144,"0000000")</f>
        <v/>
      </c>
      <c r="E2144" s="7">
        <f>Settings!$B$2+$A2144-1</f>
        <v/>
      </c>
      <c r="F2144" s="7">
        <f>Settings!$B$2+MOD($A2144-1,Settings!$B$7)</f>
        <v/>
      </c>
      <c r="G2144">
        <f>YEAR($F2144)</f>
        <v/>
      </c>
      <c r="H2144">
        <f>"Q"&amp;ROUNDUP(MONTH($F2144)/3,0)</f>
        <v/>
      </c>
      <c r="I2144">
        <f>MONTH($F2144)</f>
        <v/>
      </c>
      <c r="J2144">
        <f>CHOOSE(MONTH($F2144),"Январь","Февраль","Март","Апрель","Май","Июнь","Июль","Август","Сентябрь","Октябрь","Ноябрь","Декабрь")</f>
        <v/>
      </c>
      <c r="K2144">
        <f>DAY($F2144)</f>
        <v/>
      </c>
      <c r="L2144">
        <f>IF(MOD($A2144,10)&lt;7,"ФО_01_Крупный","ФО_"&amp;TEXT(MOD($A2144,8)+1,"00"))</f>
        <v/>
      </c>
      <c r="M2144">
        <f>IF($AB2144="Да","Регион_001_Крупный","Регион_"&amp;TEXT(MOD(QUOTIENT($A2144-1,20),180)+1,"000"))</f>
        <v/>
      </c>
      <c r="N2144">
        <f>IF($AB2144="Да","Город_"&amp;TEXT(MOD($A2144-1,250)+1,"0000"),"Город_"&amp;TEXT(MOD($A2144-1,3000)+1,"0000"))</f>
        <v/>
      </c>
      <c r="O2144">
        <f>IF($AB2144="Да","Холдинг_Крупный","Холдинг_"&amp;TEXT(MOD(QUOTIENT($A2144-1,10000),20)+1,"00"))</f>
        <v/>
      </c>
      <c r="P2144">
        <f>IF($AB2144="Да","Организация_Крупная","Организация_"&amp;TEXT(MOD(QUOTIENT($A2144-1,500),600)+1,"000"))</f>
        <v/>
      </c>
      <c r="Q2144">
        <f>"Отдел_"&amp;TEXT(MOD(QUOTIENT($A2144-1,50),100)+1,"000")</f>
        <v/>
      </c>
      <c r="R2144">
        <f>IF($AB2144="Да","Группа_Крупная","Группа_"&amp;TEXT(MOD(QUOTIENT($A2144-1,5000),30)+1,"00"))</f>
        <v/>
      </c>
      <c r="S2144">
        <f>IF($AB2144="Да","Категория_Крупная","Категория_"&amp;TEXT(MOD(QUOTIENT($A2144-1,500),120)+1,"000"))</f>
        <v/>
      </c>
      <c r="T2144">
        <f>IF($AB2144="Да","Подкатегория_Крупная","Подкатегория_"&amp;TEXT(MOD(QUOTIENT($A2144-1,50),300)+1,"000"))</f>
        <v/>
      </c>
      <c r="U2144">
        <f>"SKU_"&amp;TEXT($A2144,"0000000")</f>
        <v/>
      </c>
      <c r="V2144">
        <f>CHOOSE(MOD($A2144-1,4)+1,"Enterprise","SMB","Госсектор","Розница")</f>
        <v/>
      </c>
      <c r="W2144">
        <f>"Клиент_"&amp;TEXT(MOD($A2144-1,20000)+1,"00000")</f>
        <v/>
      </c>
      <c r="X2144">
        <f>CHOOSE(MOD($A2144-1,5)+1,"Портал","API","Импорт","Ручной ввод","Интеграция")</f>
        <v/>
      </c>
      <c r="Y2144" s="8">
        <f>ROUND(1000+MOD($A2144*37,90000)+IF($AB2144="Да",5000,0),2)</f>
        <v/>
      </c>
      <c r="Z2144">
        <f>1+MOD($A2144,20)</f>
        <v/>
      </c>
      <c r="AA2144" s="8">
        <f>ROUND($Y2144*(0.08+MOD($A2144,17)/100),2)</f>
        <v/>
      </c>
      <c r="AB2144">
        <f>IF(MOD($A2144,10)&lt;7,"Да","Нет")</f>
        <v/>
      </c>
      <c r="AC2144">
        <f>$R2144&amp;" / "&amp;$S2144&amp;" / "&amp;$T2144</f>
        <v/>
      </c>
      <c r="AD2144">
        <f>1</f>
        <v/>
      </c>
      <c r="AE2144">
        <f>IF($A2144&lt;=Settings!$B$4,"до 100",IF($A2144&lt;=Settings!$B$5,"до 10 000",IF($A2144&lt;=Settings!$B$6,"до 100 000","100 000+")))</f>
        <v/>
      </c>
    </row>
    <row r="2145">
      <c r="A2145">
        <f>ROW()-1</f>
        <v/>
      </c>
      <c r="B2145">
        <f>IF($A2145&lt;=Settings!$B$4,"small_control",IF($A2145&lt;=Settings!$B$5,"medium_10k",IF($A2145&lt;=Settings!$B$6,"large_100k","extreme_1m")))</f>
        <v/>
      </c>
      <c r="C2145">
        <f>"ORD-"&amp;TEXT(QUOTIENT($A2145-1,3)+1,"0000000")</f>
        <v/>
      </c>
      <c r="D2145">
        <f>"LINE-"&amp;TEXT($A2145,"0000000")</f>
        <v/>
      </c>
      <c r="E2145" s="7">
        <f>Settings!$B$2+$A2145-1</f>
        <v/>
      </c>
      <c r="F2145" s="7">
        <f>Settings!$B$2+MOD($A2145-1,Settings!$B$7)</f>
        <v/>
      </c>
      <c r="G2145">
        <f>YEAR($F2145)</f>
        <v/>
      </c>
      <c r="H2145">
        <f>"Q"&amp;ROUNDUP(MONTH($F2145)/3,0)</f>
        <v/>
      </c>
      <c r="I2145">
        <f>MONTH($F2145)</f>
        <v/>
      </c>
      <c r="J2145">
        <f>CHOOSE(MONTH($F2145),"Январь","Февраль","Март","Апрель","Май","Июнь","Июль","Август","Сентябрь","Октябрь","Ноябрь","Декабрь")</f>
        <v/>
      </c>
      <c r="K2145">
        <f>DAY($F2145)</f>
        <v/>
      </c>
      <c r="L2145">
        <f>IF(MOD($A2145,10)&lt;7,"ФО_01_Крупный","ФО_"&amp;TEXT(MOD($A2145,8)+1,"00"))</f>
        <v/>
      </c>
      <c r="M2145">
        <f>IF($AB2145="Да","Регион_001_Крупный","Регион_"&amp;TEXT(MOD(QUOTIENT($A2145-1,20),180)+1,"000"))</f>
        <v/>
      </c>
      <c r="N2145">
        <f>IF($AB2145="Да","Город_"&amp;TEXT(MOD($A2145-1,250)+1,"0000"),"Город_"&amp;TEXT(MOD($A2145-1,3000)+1,"0000"))</f>
        <v/>
      </c>
      <c r="O2145">
        <f>IF($AB2145="Да","Холдинг_Крупный","Холдинг_"&amp;TEXT(MOD(QUOTIENT($A2145-1,10000),20)+1,"00"))</f>
        <v/>
      </c>
      <c r="P2145">
        <f>IF($AB2145="Да","Организация_Крупная","Организация_"&amp;TEXT(MOD(QUOTIENT($A2145-1,500),600)+1,"000"))</f>
        <v/>
      </c>
      <c r="Q2145">
        <f>"Отдел_"&amp;TEXT(MOD(QUOTIENT($A2145-1,50),100)+1,"000")</f>
        <v/>
      </c>
      <c r="R2145">
        <f>IF($AB2145="Да","Группа_Крупная","Группа_"&amp;TEXT(MOD(QUOTIENT($A2145-1,5000),30)+1,"00"))</f>
        <v/>
      </c>
      <c r="S2145">
        <f>IF($AB2145="Да","Категория_Крупная","Категория_"&amp;TEXT(MOD(QUOTIENT($A2145-1,500),120)+1,"000"))</f>
        <v/>
      </c>
      <c r="T2145">
        <f>IF($AB2145="Да","Подкатегория_Крупная","Подкатегория_"&amp;TEXT(MOD(QUOTIENT($A2145-1,50),300)+1,"000"))</f>
        <v/>
      </c>
      <c r="U2145">
        <f>"SKU_"&amp;TEXT($A2145,"0000000")</f>
        <v/>
      </c>
      <c r="V2145">
        <f>CHOOSE(MOD($A2145-1,4)+1,"Enterprise","SMB","Госсектор","Розница")</f>
        <v/>
      </c>
      <c r="W2145">
        <f>"Клиент_"&amp;TEXT(MOD($A2145-1,20000)+1,"00000")</f>
        <v/>
      </c>
      <c r="X2145">
        <f>CHOOSE(MOD($A2145-1,5)+1,"Портал","API","Импорт","Ручной ввод","Интеграция")</f>
        <v/>
      </c>
      <c r="Y2145" s="8">
        <f>ROUND(1000+MOD($A2145*37,90000)+IF($AB2145="Да",5000,0),2)</f>
        <v/>
      </c>
      <c r="Z2145">
        <f>1+MOD($A2145,20)</f>
        <v/>
      </c>
      <c r="AA2145" s="8">
        <f>ROUND($Y2145*(0.08+MOD($A2145,17)/100),2)</f>
        <v/>
      </c>
      <c r="AB2145">
        <f>IF(MOD($A2145,10)&lt;7,"Да","Нет")</f>
        <v/>
      </c>
      <c r="AC2145">
        <f>$R2145&amp;" / "&amp;$S2145&amp;" / "&amp;$T2145</f>
        <v/>
      </c>
      <c r="AD2145">
        <f>1</f>
        <v/>
      </c>
      <c r="AE2145">
        <f>IF($A2145&lt;=Settings!$B$4,"до 100",IF($A2145&lt;=Settings!$B$5,"до 10 000",IF($A2145&lt;=Settings!$B$6,"до 100 000","100 000+")))</f>
        <v/>
      </c>
    </row>
    <row r="2146">
      <c r="A2146">
        <f>ROW()-1</f>
        <v/>
      </c>
      <c r="B2146">
        <f>IF($A2146&lt;=Settings!$B$4,"small_control",IF($A2146&lt;=Settings!$B$5,"medium_10k",IF($A2146&lt;=Settings!$B$6,"large_100k","extreme_1m")))</f>
        <v/>
      </c>
      <c r="C2146">
        <f>"ORD-"&amp;TEXT(QUOTIENT($A2146-1,3)+1,"0000000")</f>
        <v/>
      </c>
      <c r="D2146">
        <f>"LINE-"&amp;TEXT($A2146,"0000000")</f>
        <v/>
      </c>
      <c r="E2146" s="7">
        <f>Settings!$B$2+$A2146-1</f>
        <v/>
      </c>
      <c r="F2146" s="7">
        <f>Settings!$B$2+MOD($A2146-1,Settings!$B$7)</f>
        <v/>
      </c>
      <c r="G2146">
        <f>YEAR($F2146)</f>
        <v/>
      </c>
      <c r="H2146">
        <f>"Q"&amp;ROUNDUP(MONTH($F2146)/3,0)</f>
        <v/>
      </c>
      <c r="I2146">
        <f>MONTH($F2146)</f>
        <v/>
      </c>
      <c r="J2146">
        <f>CHOOSE(MONTH($F2146),"Январь","Февраль","Март","Апрель","Май","Июнь","Июль","Август","Сентябрь","Октябрь","Ноябрь","Декабрь")</f>
        <v/>
      </c>
      <c r="K2146">
        <f>DAY($F2146)</f>
        <v/>
      </c>
      <c r="L2146">
        <f>IF(MOD($A2146,10)&lt;7,"ФО_01_Крупный","ФО_"&amp;TEXT(MOD($A2146,8)+1,"00"))</f>
        <v/>
      </c>
      <c r="M2146">
        <f>IF($AB2146="Да","Регион_001_Крупный","Регион_"&amp;TEXT(MOD(QUOTIENT($A2146-1,20),180)+1,"000"))</f>
        <v/>
      </c>
      <c r="N2146">
        <f>IF($AB2146="Да","Город_"&amp;TEXT(MOD($A2146-1,250)+1,"0000"),"Город_"&amp;TEXT(MOD($A2146-1,3000)+1,"0000"))</f>
        <v/>
      </c>
      <c r="O2146">
        <f>IF($AB2146="Да","Холдинг_Крупный","Холдинг_"&amp;TEXT(MOD(QUOTIENT($A2146-1,10000),20)+1,"00"))</f>
        <v/>
      </c>
      <c r="P2146">
        <f>IF($AB2146="Да","Организация_Крупная","Организация_"&amp;TEXT(MOD(QUOTIENT($A2146-1,500),600)+1,"000"))</f>
        <v/>
      </c>
      <c r="Q2146">
        <f>"Отдел_"&amp;TEXT(MOD(QUOTIENT($A2146-1,50),100)+1,"000")</f>
        <v/>
      </c>
      <c r="R2146">
        <f>IF($AB2146="Да","Группа_Крупная","Группа_"&amp;TEXT(MOD(QUOTIENT($A2146-1,5000),30)+1,"00"))</f>
        <v/>
      </c>
      <c r="S2146">
        <f>IF($AB2146="Да","Категория_Крупная","Категория_"&amp;TEXT(MOD(QUOTIENT($A2146-1,500),120)+1,"000"))</f>
        <v/>
      </c>
      <c r="T2146">
        <f>IF($AB2146="Да","Подкатегория_Крупная","Подкатегория_"&amp;TEXT(MOD(QUOTIENT($A2146-1,50),300)+1,"000"))</f>
        <v/>
      </c>
      <c r="U2146">
        <f>"SKU_"&amp;TEXT($A2146,"0000000")</f>
        <v/>
      </c>
      <c r="V2146">
        <f>CHOOSE(MOD($A2146-1,4)+1,"Enterprise","SMB","Госсектор","Розница")</f>
        <v/>
      </c>
      <c r="W2146">
        <f>"Клиент_"&amp;TEXT(MOD($A2146-1,20000)+1,"00000")</f>
        <v/>
      </c>
      <c r="X2146">
        <f>CHOOSE(MOD($A2146-1,5)+1,"Портал","API","Импорт","Ручной ввод","Интеграция")</f>
        <v/>
      </c>
      <c r="Y2146" s="8">
        <f>ROUND(1000+MOD($A2146*37,90000)+IF($AB2146="Да",5000,0),2)</f>
        <v/>
      </c>
      <c r="Z2146">
        <f>1+MOD($A2146,20)</f>
        <v/>
      </c>
      <c r="AA2146" s="8">
        <f>ROUND($Y2146*(0.08+MOD($A2146,17)/100),2)</f>
        <v/>
      </c>
      <c r="AB2146">
        <f>IF(MOD($A2146,10)&lt;7,"Да","Нет")</f>
        <v/>
      </c>
      <c r="AC2146">
        <f>$R2146&amp;" / "&amp;$S2146&amp;" / "&amp;$T2146</f>
        <v/>
      </c>
      <c r="AD2146">
        <f>1</f>
        <v/>
      </c>
      <c r="AE2146">
        <f>IF($A2146&lt;=Settings!$B$4,"до 100",IF($A2146&lt;=Settings!$B$5,"до 10 000",IF($A2146&lt;=Settings!$B$6,"до 100 000","100 000+")))</f>
        <v/>
      </c>
    </row>
    <row r="2147">
      <c r="A2147">
        <f>ROW()-1</f>
        <v/>
      </c>
      <c r="B2147">
        <f>IF($A2147&lt;=Settings!$B$4,"small_control",IF($A2147&lt;=Settings!$B$5,"medium_10k",IF($A2147&lt;=Settings!$B$6,"large_100k","extreme_1m")))</f>
        <v/>
      </c>
      <c r="C2147">
        <f>"ORD-"&amp;TEXT(QUOTIENT($A2147-1,3)+1,"0000000")</f>
        <v/>
      </c>
      <c r="D2147">
        <f>"LINE-"&amp;TEXT($A2147,"0000000")</f>
        <v/>
      </c>
      <c r="E2147" s="7">
        <f>Settings!$B$2+$A2147-1</f>
        <v/>
      </c>
      <c r="F2147" s="7">
        <f>Settings!$B$2+MOD($A2147-1,Settings!$B$7)</f>
        <v/>
      </c>
      <c r="G2147">
        <f>YEAR($F2147)</f>
        <v/>
      </c>
      <c r="H2147">
        <f>"Q"&amp;ROUNDUP(MONTH($F2147)/3,0)</f>
        <v/>
      </c>
      <c r="I2147">
        <f>MONTH($F2147)</f>
        <v/>
      </c>
      <c r="J2147">
        <f>CHOOSE(MONTH($F2147),"Январь","Февраль","Март","Апрель","Май","Июнь","Июль","Август","Сентябрь","Октябрь","Ноябрь","Декабрь")</f>
        <v/>
      </c>
      <c r="K2147">
        <f>DAY($F2147)</f>
        <v/>
      </c>
      <c r="L2147">
        <f>IF(MOD($A2147,10)&lt;7,"ФО_01_Крупный","ФО_"&amp;TEXT(MOD($A2147,8)+1,"00"))</f>
        <v/>
      </c>
      <c r="M2147">
        <f>IF($AB2147="Да","Регион_001_Крупный","Регион_"&amp;TEXT(MOD(QUOTIENT($A2147-1,20),180)+1,"000"))</f>
        <v/>
      </c>
      <c r="N2147">
        <f>IF($AB2147="Да","Город_"&amp;TEXT(MOD($A2147-1,250)+1,"0000"),"Город_"&amp;TEXT(MOD($A2147-1,3000)+1,"0000"))</f>
        <v/>
      </c>
      <c r="O2147">
        <f>IF($AB2147="Да","Холдинг_Крупный","Холдинг_"&amp;TEXT(MOD(QUOTIENT($A2147-1,10000),20)+1,"00"))</f>
        <v/>
      </c>
      <c r="P2147">
        <f>IF($AB2147="Да","Организация_Крупная","Организация_"&amp;TEXT(MOD(QUOTIENT($A2147-1,500),600)+1,"000"))</f>
        <v/>
      </c>
      <c r="Q2147">
        <f>"Отдел_"&amp;TEXT(MOD(QUOTIENT($A2147-1,50),100)+1,"000")</f>
        <v/>
      </c>
      <c r="R2147">
        <f>IF($AB2147="Да","Группа_Крупная","Группа_"&amp;TEXT(MOD(QUOTIENT($A2147-1,5000),30)+1,"00"))</f>
        <v/>
      </c>
      <c r="S2147">
        <f>IF($AB2147="Да","Категория_Крупная","Категория_"&amp;TEXT(MOD(QUOTIENT($A2147-1,500),120)+1,"000"))</f>
        <v/>
      </c>
      <c r="T2147">
        <f>IF($AB2147="Да","Подкатегория_Крупная","Подкатегория_"&amp;TEXT(MOD(QUOTIENT($A2147-1,50),300)+1,"000"))</f>
        <v/>
      </c>
      <c r="U2147">
        <f>"SKU_"&amp;TEXT($A2147,"0000000")</f>
        <v/>
      </c>
      <c r="V2147">
        <f>CHOOSE(MOD($A2147-1,4)+1,"Enterprise","SMB","Госсектор","Розница")</f>
        <v/>
      </c>
      <c r="W2147">
        <f>"Клиент_"&amp;TEXT(MOD($A2147-1,20000)+1,"00000")</f>
        <v/>
      </c>
      <c r="X2147">
        <f>CHOOSE(MOD($A2147-1,5)+1,"Портал","API","Импорт","Ручной ввод","Интеграция")</f>
        <v/>
      </c>
      <c r="Y2147" s="8">
        <f>ROUND(1000+MOD($A2147*37,90000)+IF($AB2147="Да",5000,0),2)</f>
        <v/>
      </c>
      <c r="Z2147">
        <f>1+MOD($A2147,20)</f>
        <v/>
      </c>
      <c r="AA2147" s="8">
        <f>ROUND($Y2147*(0.08+MOD($A2147,17)/100),2)</f>
        <v/>
      </c>
      <c r="AB2147">
        <f>IF(MOD($A2147,10)&lt;7,"Да","Нет")</f>
        <v/>
      </c>
      <c r="AC2147">
        <f>$R2147&amp;" / "&amp;$S2147&amp;" / "&amp;$T2147</f>
        <v/>
      </c>
      <c r="AD2147">
        <f>1</f>
        <v/>
      </c>
      <c r="AE2147">
        <f>IF($A2147&lt;=Settings!$B$4,"до 100",IF($A2147&lt;=Settings!$B$5,"до 10 000",IF($A2147&lt;=Settings!$B$6,"до 100 000","100 000+")))</f>
        <v/>
      </c>
    </row>
    <row r="2148">
      <c r="A2148">
        <f>ROW()-1</f>
        <v/>
      </c>
      <c r="B2148">
        <f>IF($A2148&lt;=Settings!$B$4,"small_control",IF($A2148&lt;=Settings!$B$5,"medium_10k",IF($A2148&lt;=Settings!$B$6,"large_100k","extreme_1m")))</f>
        <v/>
      </c>
      <c r="C2148">
        <f>"ORD-"&amp;TEXT(QUOTIENT($A2148-1,3)+1,"0000000")</f>
        <v/>
      </c>
      <c r="D2148">
        <f>"LINE-"&amp;TEXT($A2148,"0000000")</f>
        <v/>
      </c>
      <c r="E2148" s="7">
        <f>Settings!$B$2+$A2148-1</f>
        <v/>
      </c>
      <c r="F2148" s="7">
        <f>Settings!$B$2+MOD($A2148-1,Settings!$B$7)</f>
        <v/>
      </c>
      <c r="G2148">
        <f>YEAR($F2148)</f>
        <v/>
      </c>
      <c r="H2148">
        <f>"Q"&amp;ROUNDUP(MONTH($F2148)/3,0)</f>
        <v/>
      </c>
      <c r="I2148">
        <f>MONTH($F2148)</f>
        <v/>
      </c>
      <c r="J2148">
        <f>CHOOSE(MONTH($F2148),"Январь","Февраль","Март","Апрель","Май","Июнь","Июль","Август","Сентябрь","Октябрь","Ноябрь","Декабрь")</f>
        <v/>
      </c>
      <c r="K2148">
        <f>DAY($F2148)</f>
        <v/>
      </c>
      <c r="L2148">
        <f>IF(MOD($A2148,10)&lt;7,"ФО_01_Крупный","ФО_"&amp;TEXT(MOD($A2148,8)+1,"00"))</f>
        <v/>
      </c>
      <c r="M2148">
        <f>IF($AB2148="Да","Регион_001_Крупный","Регион_"&amp;TEXT(MOD(QUOTIENT($A2148-1,20),180)+1,"000"))</f>
        <v/>
      </c>
      <c r="N2148">
        <f>IF($AB2148="Да","Город_"&amp;TEXT(MOD($A2148-1,250)+1,"0000"),"Город_"&amp;TEXT(MOD($A2148-1,3000)+1,"0000"))</f>
        <v/>
      </c>
      <c r="O2148">
        <f>IF($AB2148="Да","Холдинг_Крупный","Холдинг_"&amp;TEXT(MOD(QUOTIENT($A2148-1,10000),20)+1,"00"))</f>
        <v/>
      </c>
      <c r="P2148">
        <f>IF($AB2148="Да","Организация_Крупная","Организация_"&amp;TEXT(MOD(QUOTIENT($A2148-1,500),600)+1,"000"))</f>
        <v/>
      </c>
      <c r="Q2148">
        <f>"Отдел_"&amp;TEXT(MOD(QUOTIENT($A2148-1,50),100)+1,"000")</f>
        <v/>
      </c>
      <c r="R2148">
        <f>IF($AB2148="Да","Группа_Крупная","Группа_"&amp;TEXT(MOD(QUOTIENT($A2148-1,5000),30)+1,"00"))</f>
        <v/>
      </c>
      <c r="S2148">
        <f>IF($AB2148="Да","Категория_Крупная","Категория_"&amp;TEXT(MOD(QUOTIENT($A2148-1,500),120)+1,"000"))</f>
        <v/>
      </c>
      <c r="T2148">
        <f>IF($AB2148="Да","Подкатегория_Крупная","Подкатегория_"&amp;TEXT(MOD(QUOTIENT($A2148-1,50),300)+1,"000"))</f>
        <v/>
      </c>
      <c r="U2148">
        <f>"SKU_"&amp;TEXT($A2148,"0000000")</f>
        <v/>
      </c>
      <c r="V2148">
        <f>CHOOSE(MOD($A2148-1,4)+1,"Enterprise","SMB","Госсектор","Розница")</f>
        <v/>
      </c>
      <c r="W2148">
        <f>"Клиент_"&amp;TEXT(MOD($A2148-1,20000)+1,"00000")</f>
        <v/>
      </c>
      <c r="X2148">
        <f>CHOOSE(MOD($A2148-1,5)+1,"Портал","API","Импорт","Ручной ввод","Интеграция")</f>
        <v/>
      </c>
      <c r="Y2148" s="8">
        <f>ROUND(1000+MOD($A2148*37,90000)+IF($AB2148="Да",5000,0),2)</f>
        <v/>
      </c>
      <c r="Z2148">
        <f>1+MOD($A2148,20)</f>
        <v/>
      </c>
      <c r="AA2148" s="8">
        <f>ROUND($Y2148*(0.08+MOD($A2148,17)/100),2)</f>
        <v/>
      </c>
      <c r="AB2148">
        <f>IF(MOD($A2148,10)&lt;7,"Да","Нет")</f>
        <v/>
      </c>
      <c r="AC2148">
        <f>$R2148&amp;" / "&amp;$S2148&amp;" / "&amp;$T2148</f>
        <v/>
      </c>
      <c r="AD2148">
        <f>1</f>
        <v/>
      </c>
      <c r="AE2148">
        <f>IF($A2148&lt;=Settings!$B$4,"до 100",IF($A2148&lt;=Settings!$B$5,"до 10 000",IF($A2148&lt;=Settings!$B$6,"до 100 000","100 000+")))</f>
        <v/>
      </c>
    </row>
    <row r="2149">
      <c r="A2149">
        <f>ROW()-1</f>
        <v/>
      </c>
      <c r="B2149">
        <f>IF($A2149&lt;=Settings!$B$4,"small_control",IF($A2149&lt;=Settings!$B$5,"medium_10k",IF($A2149&lt;=Settings!$B$6,"large_100k","extreme_1m")))</f>
        <v/>
      </c>
      <c r="C2149">
        <f>"ORD-"&amp;TEXT(QUOTIENT($A2149-1,3)+1,"0000000")</f>
        <v/>
      </c>
      <c r="D2149">
        <f>"LINE-"&amp;TEXT($A2149,"0000000")</f>
        <v/>
      </c>
      <c r="E2149" s="7">
        <f>Settings!$B$2+$A2149-1</f>
        <v/>
      </c>
      <c r="F2149" s="7">
        <f>Settings!$B$2+MOD($A2149-1,Settings!$B$7)</f>
        <v/>
      </c>
      <c r="G2149">
        <f>YEAR($F2149)</f>
        <v/>
      </c>
      <c r="H2149">
        <f>"Q"&amp;ROUNDUP(MONTH($F2149)/3,0)</f>
        <v/>
      </c>
      <c r="I2149">
        <f>MONTH($F2149)</f>
        <v/>
      </c>
      <c r="J2149">
        <f>CHOOSE(MONTH($F2149),"Январь","Февраль","Март","Апрель","Май","Июнь","Июль","Август","Сентябрь","Октябрь","Ноябрь","Декабрь")</f>
        <v/>
      </c>
      <c r="K2149">
        <f>DAY($F2149)</f>
        <v/>
      </c>
      <c r="L2149">
        <f>IF(MOD($A2149,10)&lt;7,"ФО_01_Крупный","ФО_"&amp;TEXT(MOD($A2149,8)+1,"00"))</f>
        <v/>
      </c>
      <c r="M2149">
        <f>IF($AB2149="Да","Регион_001_Крупный","Регион_"&amp;TEXT(MOD(QUOTIENT($A2149-1,20),180)+1,"000"))</f>
        <v/>
      </c>
      <c r="N2149">
        <f>IF($AB2149="Да","Город_"&amp;TEXT(MOD($A2149-1,250)+1,"0000"),"Город_"&amp;TEXT(MOD($A2149-1,3000)+1,"0000"))</f>
        <v/>
      </c>
      <c r="O2149">
        <f>IF($AB2149="Да","Холдинг_Крупный","Холдинг_"&amp;TEXT(MOD(QUOTIENT($A2149-1,10000),20)+1,"00"))</f>
        <v/>
      </c>
      <c r="P2149">
        <f>IF($AB2149="Да","Организация_Крупная","Организация_"&amp;TEXT(MOD(QUOTIENT($A2149-1,500),600)+1,"000"))</f>
        <v/>
      </c>
      <c r="Q2149">
        <f>"Отдел_"&amp;TEXT(MOD(QUOTIENT($A2149-1,50),100)+1,"000")</f>
        <v/>
      </c>
      <c r="R2149">
        <f>IF($AB2149="Да","Группа_Крупная","Группа_"&amp;TEXT(MOD(QUOTIENT($A2149-1,5000),30)+1,"00"))</f>
        <v/>
      </c>
      <c r="S2149">
        <f>IF($AB2149="Да","Категория_Крупная","Категория_"&amp;TEXT(MOD(QUOTIENT($A2149-1,500),120)+1,"000"))</f>
        <v/>
      </c>
      <c r="T2149">
        <f>IF($AB2149="Да","Подкатегория_Крупная","Подкатегория_"&amp;TEXT(MOD(QUOTIENT($A2149-1,50),300)+1,"000"))</f>
        <v/>
      </c>
      <c r="U2149">
        <f>"SKU_"&amp;TEXT($A2149,"0000000")</f>
        <v/>
      </c>
      <c r="V2149">
        <f>CHOOSE(MOD($A2149-1,4)+1,"Enterprise","SMB","Госсектор","Розница")</f>
        <v/>
      </c>
      <c r="W2149">
        <f>"Клиент_"&amp;TEXT(MOD($A2149-1,20000)+1,"00000")</f>
        <v/>
      </c>
      <c r="X2149">
        <f>CHOOSE(MOD($A2149-1,5)+1,"Портал","API","Импорт","Ручной ввод","Интеграция")</f>
        <v/>
      </c>
      <c r="Y2149" s="8">
        <f>ROUND(1000+MOD($A2149*37,90000)+IF($AB2149="Да",5000,0),2)</f>
        <v/>
      </c>
      <c r="Z2149">
        <f>1+MOD($A2149,20)</f>
        <v/>
      </c>
      <c r="AA2149" s="8">
        <f>ROUND($Y2149*(0.08+MOD($A2149,17)/100),2)</f>
        <v/>
      </c>
      <c r="AB2149">
        <f>IF(MOD($A2149,10)&lt;7,"Да","Нет")</f>
        <v/>
      </c>
      <c r="AC2149">
        <f>$R2149&amp;" / "&amp;$S2149&amp;" / "&amp;$T2149</f>
        <v/>
      </c>
      <c r="AD2149">
        <f>1</f>
        <v/>
      </c>
      <c r="AE2149">
        <f>IF($A2149&lt;=Settings!$B$4,"до 100",IF($A2149&lt;=Settings!$B$5,"до 10 000",IF($A2149&lt;=Settings!$B$6,"до 100 000","100 000+")))</f>
        <v/>
      </c>
    </row>
    <row r="2150">
      <c r="A2150">
        <f>ROW()-1</f>
        <v/>
      </c>
      <c r="B2150">
        <f>IF($A2150&lt;=Settings!$B$4,"small_control",IF($A2150&lt;=Settings!$B$5,"medium_10k",IF($A2150&lt;=Settings!$B$6,"large_100k","extreme_1m")))</f>
        <v/>
      </c>
      <c r="C2150">
        <f>"ORD-"&amp;TEXT(QUOTIENT($A2150-1,3)+1,"0000000")</f>
        <v/>
      </c>
      <c r="D2150">
        <f>"LINE-"&amp;TEXT($A2150,"0000000")</f>
        <v/>
      </c>
      <c r="E2150" s="7">
        <f>Settings!$B$2+$A2150-1</f>
        <v/>
      </c>
      <c r="F2150" s="7">
        <f>Settings!$B$2+MOD($A2150-1,Settings!$B$7)</f>
        <v/>
      </c>
      <c r="G2150">
        <f>YEAR($F2150)</f>
        <v/>
      </c>
      <c r="H2150">
        <f>"Q"&amp;ROUNDUP(MONTH($F2150)/3,0)</f>
        <v/>
      </c>
      <c r="I2150">
        <f>MONTH($F2150)</f>
        <v/>
      </c>
      <c r="J2150">
        <f>CHOOSE(MONTH($F2150),"Январь","Февраль","Март","Апрель","Май","Июнь","Июль","Август","Сентябрь","Октябрь","Ноябрь","Декабрь")</f>
        <v/>
      </c>
      <c r="K2150">
        <f>DAY($F2150)</f>
        <v/>
      </c>
      <c r="L2150">
        <f>IF(MOD($A2150,10)&lt;7,"ФО_01_Крупный","ФО_"&amp;TEXT(MOD($A2150,8)+1,"00"))</f>
        <v/>
      </c>
      <c r="M2150">
        <f>IF($AB2150="Да","Регион_001_Крупный","Регион_"&amp;TEXT(MOD(QUOTIENT($A2150-1,20),180)+1,"000"))</f>
        <v/>
      </c>
      <c r="N2150">
        <f>IF($AB2150="Да","Город_"&amp;TEXT(MOD($A2150-1,250)+1,"0000"),"Город_"&amp;TEXT(MOD($A2150-1,3000)+1,"0000"))</f>
        <v/>
      </c>
      <c r="O2150">
        <f>IF($AB2150="Да","Холдинг_Крупный","Холдинг_"&amp;TEXT(MOD(QUOTIENT($A2150-1,10000),20)+1,"00"))</f>
        <v/>
      </c>
      <c r="P2150">
        <f>IF($AB2150="Да","Организация_Крупная","Организация_"&amp;TEXT(MOD(QUOTIENT($A2150-1,500),600)+1,"000"))</f>
        <v/>
      </c>
      <c r="Q2150">
        <f>"Отдел_"&amp;TEXT(MOD(QUOTIENT($A2150-1,50),100)+1,"000")</f>
        <v/>
      </c>
      <c r="R2150">
        <f>IF($AB2150="Да","Группа_Крупная","Группа_"&amp;TEXT(MOD(QUOTIENT($A2150-1,5000),30)+1,"00"))</f>
        <v/>
      </c>
      <c r="S2150">
        <f>IF($AB2150="Да","Категория_Крупная","Категория_"&amp;TEXT(MOD(QUOTIENT($A2150-1,500),120)+1,"000"))</f>
        <v/>
      </c>
      <c r="T2150">
        <f>IF($AB2150="Да","Подкатегория_Крупная","Подкатегория_"&amp;TEXT(MOD(QUOTIENT($A2150-1,50),300)+1,"000"))</f>
        <v/>
      </c>
      <c r="U2150">
        <f>"SKU_"&amp;TEXT($A2150,"0000000")</f>
        <v/>
      </c>
      <c r="V2150">
        <f>CHOOSE(MOD($A2150-1,4)+1,"Enterprise","SMB","Госсектор","Розница")</f>
        <v/>
      </c>
      <c r="W2150">
        <f>"Клиент_"&amp;TEXT(MOD($A2150-1,20000)+1,"00000")</f>
        <v/>
      </c>
      <c r="X2150">
        <f>CHOOSE(MOD($A2150-1,5)+1,"Портал","API","Импорт","Ручной ввод","Интеграция")</f>
        <v/>
      </c>
      <c r="Y2150" s="8">
        <f>ROUND(1000+MOD($A2150*37,90000)+IF($AB2150="Да",5000,0),2)</f>
        <v/>
      </c>
      <c r="Z2150">
        <f>1+MOD($A2150,20)</f>
        <v/>
      </c>
      <c r="AA2150" s="8">
        <f>ROUND($Y2150*(0.08+MOD($A2150,17)/100),2)</f>
        <v/>
      </c>
      <c r="AB2150">
        <f>IF(MOD($A2150,10)&lt;7,"Да","Нет")</f>
        <v/>
      </c>
      <c r="AC2150">
        <f>$R2150&amp;" / "&amp;$S2150&amp;" / "&amp;$T2150</f>
        <v/>
      </c>
      <c r="AD2150">
        <f>1</f>
        <v/>
      </c>
      <c r="AE2150">
        <f>IF($A2150&lt;=Settings!$B$4,"до 100",IF($A2150&lt;=Settings!$B$5,"до 10 000",IF($A2150&lt;=Settings!$B$6,"до 100 000","100 000+")))</f>
        <v/>
      </c>
    </row>
    <row r="2151">
      <c r="A2151">
        <f>ROW()-1</f>
        <v/>
      </c>
      <c r="B2151">
        <f>IF($A2151&lt;=Settings!$B$4,"small_control",IF($A2151&lt;=Settings!$B$5,"medium_10k",IF($A2151&lt;=Settings!$B$6,"large_100k","extreme_1m")))</f>
        <v/>
      </c>
      <c r="C2151">
        <f>"ORD-"&amp;TEXT(QUOTIENT($A2151-1,3)+1,"0000000")</f>
        <v/>
      </c>
      <c r="D2151">
        <f>"LINE-"&amp;TEXT($A2151,"0000000")</f>
        <v/>
      </c>
      <c r="E2151" s="7">
        <f>Settings!$B$2+$A2151-1</f>
        <v/>
      </c>
      <c r="F2151" s="7">
        <f>Settings!$B$2+MOD($A2151-1,Settings!$B$7)</f>
        <v/>
      </c>
      <c r="G2151">
        <f>YEAR($F2151)</f>
        <v/>
      </c>
      <c r="H2151">
        <f>"Q"&amp;ROUNDUP(MONTH($F2151)/3,0)</f>
        <v/>
      </c>
      <c r="I2151">
        <f>MONTH($F2151)</f>
        <v/>
      </c>
      <c r="J2151">
        <f>CHOOSE(MONTH($F2151),"Январь","Февраль","Март","Апрель","Май","Июнь","Июль","Август","Сентябрь","Октябрь","Ноябрь","Декабрь")</f>
        <v/>
      </c>
      <c r="K2151">
        <f>DAY($F2151)</f>
        <v/>
      </c>
      <c r="L2151">
        <f>IF(MOD($A2151,10)&lt;7,"ФО_01_Крупный","ФО_"&amp;TEXT(MOD($A2151,8)+1,"00"))</f>
        <v/>
      </c>
      <c r="M2151">
        <f>IF($AB2151="Да","Регион_001_Крупный","Регион_"&amp;TEXT(MOD(QUOTIENT($A2151-1,20),180)+1,"000"))</f>
        <v/>
      </c>
      <c r="N2151">
        <f>IF($AB2151="Да","Город_"&amp;TEXT(MOD($A2151-1,250)+1,"0000"),"Город_"&amp;TEXT(MOD($A2151-1,3000)+1,"0000"))</f>
        <v/>
      </c>
      <c r="O2151">
        <f>IF($AB2151="Да","Холдинг_Крупный","Холдинг_"&amp;TEXT(MOD(QUOTIENT($A2151-1,10000),20)+1,"00"))</f>
        <v/>
      </c>
      <c r="P2151">
        <f>IF($AB2151="Да","Организация_Крупная","Организация_"&amp;TEXT(MOD(QUOTIENT($A2151-1,500),600)+1,"000"))</f>
        <v/>
      </c>
      <c r="Q2151">
        <f>"Отдел_"&amp;TEXT(MOD(QUOTIENT($A2151-1,50),100)+1,"000")</f>
        <v/>
      </c>
      <c r="R2151">
        <f>IF($AB2151="Да","Группа_Крупная","Группа_"&amp;TEXT(MOD(QUOTIENT($A2151-1,5000),30)+1,"00"))</f>
        <v/>
      </c>
      <c r="S2151">
        <f>IF($AB2151="Да","Категория_Крупная","Категория_"&amp;TEXT(MOD(QUOTIENT($A2151-1,500),120)+1,"000"))</f>
        <v/>
      </c>
      <c r="T2151">
        <f>IF($AB2151="Да","Подкатегория_Крупная","Подкатегория_"&amp;TEXT(MOD(QUOTIENT($A2151-1,50),300)+1,"000"))</f>
        <v/>
      </c>
      <c r="U2151">
        <f>"SKU_"&amp;TEXT($A2151,"0000000")</f>
        <v/>
      </c>
      <c r="V2151">
        <f>CHOOSE(MOD($A2151-1,4)+1,"Enterprise","SMB","Госсектор","Розница")</f>
        <v/>
      </c>
      <c r="W2151">
        <f>"Клиент_"&amp;TEXT(MOD($A2151-1,20000)+1,"00000")</f>
        <v/>
      </c>
      <c r="X2151">
        <f>CHOOSE(MOD($A2151-1,5)+1,"Портал","API","Импорт","Ручной ввод","Интеграция")</f>
        <v/>
      </c>
      <c r="Y2151" s="8">
        <f>ROUND(1000+MOD($A2151*37,90000)+IF($AB2151="Да",5000,0),2)</f>
        <v/>
      </c>
      <c r="Z2151">
        <f>1+MOD($A2151,20)</f>
        <v/>
      </c>
      <c r="AA2151" s="8">
        <f>ROUND($Y2151*(0.08+MOD($A2151,17)/100),2)</f>
        <v/>
      </c>
      <c r="AB2151">
        <f>IF(MOD($A2151,10)&lt;7,"Да","Нет")</f>
        <v/>
      </c>
      <c r="AC2151">
        <f>$R2151&amp;" / "&amp;$S2151&amp;" / "&amp;$T2151</f>
        <v/>
      </c>
      <c r="AD2151">
        <f>1</f>
        <v/>
      </c>
      <c r="AE2151">
        <f>IF($A2151&lt;=Settings!$B$4,"до 100",IF($A2151&lt;=Settings!$B$5,"до 10 000",IF($A2151&lt;=Settings!$B$6,"до 100 000","100 000+")))</f>
        <v/>
      </c>
    </row>
    <row r="2152">
      <c r="A2152">
        <f>ROW()-1</f>
        <v/>
      </c>
      <c r="B2152">
        <f>IF($A2152&lt;=Settings!$B$4,"small_control",IF($A2152&lt;=Settings!$B$5,"medium_10k",IF($A2152&lt;=Settings!$B$6,"large_100k","extreme_1m")))</f>
        <v/>
      </c>
      <c r="C2152">
        <f>"ORD-"&amp;TEXT(QUOTIENT($A2152-1,3)+1,"0000000")</f>
        <v/>
      </c>
      <c r="D2152">
        <f>"LINE-"&amp;TEXT($A2152,"0000000")</f>
        <v/>
      </c>
      <c r="E2152" s="7">
        <f>Settings!$B$2+$A2152-1</f>
        <v/>
      </c>
      <c r="F2152" s="7">
        <f>Settings!$B$2+MOD($A2152-1,Settings!$B$7)</f>
        <v/>
      </c>
      <c r="G2152">
        <f>YEAR($F2152)</f>
        <v/>
      </c>
      <c r="H2152">
        <f>"Q"&amp;ROUNDUP(MONTH($F2152)/3,0)</f>
        <v/>
      </c>
      <c r="I2152">
        <f>MONTH($F2152)</f>
        <v/>
      </c>
      <c r="J2152">
        <f>CHOOSE(MONTH($F2152),"Январь","Февраль","Март","Апрель","Май","Июнь","Июль","Август","Сентябрь","Октябрь","Ноябрь","Декабрь")</f>
        <v/>
      </c>
      <c r="K2152">
        <f>DAY($F2152)</f>
        <v/>
      </c>
      <c r="L2152">
        <f>IF(MOD($A2152,10)&lt;7,"ФО_01_Крупный","ФО_"&amp;TEXT(MOD($A2152,8)+1,"00"))</f>
        <v/>
      </c>
      <c r="M2152">
        <f>IF($AB2152="Да","Регион_001_Крупный","Регион_"&amp;TEXT(MOD(QUOTIENT($A2152-1,20),180)+1,"000"))</f>
        <v/>
      </c>
      <c r="N2152">
        <f>IF($AB2152="Да","Город_"&amp;TEXT(MOD($A2152-1,250)+1,"0000"),"Город_"&amp;TEXT(MOD($A2152-1,3000)+1,"0000"))</f>
        <v/>
      </c>
      <c r="O2152">
        <f>IF($AB2152="Да","Холдинг_Крупный","Холдинг_"&amp;TEXT(MOD(QUOTIENT($A2152-1,10000),20)+1,"00"))</f>
        <v/>
      </c>
      <c r="P2152">
        <f>IF($AB2152="Да","Организация_Крупная","Организация_"&amp;TEXT(MOD(QUOTIENT($A2152-1,500),600)+1,"000"))</f>
        <v/>
      </c>
      <c r="Q2152">
        <f>"Отдел_"&amp;TEXT(MOD(QUOTIENT($A2152-1,50),100)+1,"000")</f>
        <v/>
      </c>
      <c r="R2152">
        <f>IF($AB2152="Да","Группа_Крупная","Группа_"&amp;TEXT(MOD(QUOTIENT($A2152-1,5000),30)+1,"00"))</f>
        <v/>
      </c>
      <c r="S2152">
        <f>IF($AB2152="Да","Категория_Крупная","Категория_"&amp;TEXT(MOD(QUOTIENT($A2152-1,500),120)+1,"000"))</f>
        <v/>
      </c>
      <c r="T2152">
        <f>IF($AB2152="Да","Подкатегория_Крупная","Подкатегория_"&amp;TEXT(MOD(QUOTIENT($A2152-1,50),300)+1,"000"))</f>
        <v/>
      </c>
      <c r="U2152">
        <f>"SKU_"&amp;TEXT($A2152,"0000000")</f>
        <v/>
      </c>
      <c r="V2152">
        <f>CHOOSE(MOD($A2152-1,4)+1,"Enterprise","SMB","Госсектор","Розница")</f>
        <v/>
      </c>
      <c r="W2152">
        <f>"Клиент_"&amp;TEXT(MOD($A2152-1,20000)+1,"00000")</f>
        <v/>
      </c>
      <c r="X2152">
        <f>CHOOSE(MOD($A2152-1,5)+1,"Портал","API","Импорт","Ручной ввод","Интеграция")</f>
        <v/>
      </c>
      <c r="Y2152" s="8">
        <f>ROUND(1000+MOD($A2152*37,90000)+IF($AB2152="Да",5000,0),2)</f>
        <v/>
      </c>
      <c r="Z2152">
        <f>1+MOD($A2152,20)</f>
        <v/>
      </c>
      <c r="AA2152" s="8">
        <f>ROUND($Y2152*(0.08+MOD($A2152,17)/100),2)</f>
        <v/>
      </c>
      <c r="AB2152">
        <f>IF(MOD($A2152,10)&lt;7,"Да","Нет")</f>
        <v/>
      </c>
      <c r="AC2152">
        <f>$R2152&amp;" / "&amp;$S2152&amp;" / "&amp;$T2152</f>
        <v/>
      </c>
      <c r="AD2152">
        <f>1</f>
        <v/>
      </c>
      <c r="AE2152">
        <f>IF($A2152&lt;=Settings!$B$4,"до 100",IF($A2152&lt;=Settings!$B$5,"до 10 000",IF($A2152&lt;=Settings!$B$6,"до 100 000","100 000+")))</f>
        <v/>
      </c>
    </row>
    <row r="2153">
      <c r="A2153">
        <f>ROW()-1</f>
        <v/>
      </c>
      <c r="B2153">
        <f>IF($A2153&lt;=Settings!$B$4,"small_control",IF($A2153&lt;=Settings!$B$5,"medium_10k",IF($A2153&lt;=Settings!$B$6,"large_100k","extreme_1m")))</f>
        <v/>
      </c>
      <c r="C2153">
        <f>"ORD-"&amp;TEXT(QUOTIENT($A2153-1,3)+1,"0000000")</f>
        <v/>
      </c>
      <c r="D2153">
        <f>"LINE-"&amp;TEXT($A2153,"0000000")</f>
        <v/>
      </c>
      <c r="E2153" s="7">
        <f>Settings!$B$2+$A2153-1</f>
        <v/>
      </c>
      <c r="F2153" s="7">
        <f>Settings!$B$2+MOD($A2153-1,Settings!$B$7)</f>
        <v/>
      </c>
      <c r="G2153">
        <f>YEAR($F2153)</f>
        <v/>
      </c>
      <c r="H2153">
        <f>"Q"&amp;ROUNDUP(MONTH($F2153)/3,0)</f>
        <v/>
      </c>
      <c r="I2153">
        <f>MONTH($F2153)</f>
        <v/>
      </c>
      <c r="J2153">
        <f>CHOOSE(MONTH($F2153),"Январь","Февраль","Март","Апрель","Май","Июнь","Июль","Август","Сентябрь","Октябрь","Ноябрь","Декабрь")</f>
        <v/>
      </c>
      <c r="K2153">
        <f>DAY($F2153)</f>
        <v/>
      </c>
      <c r="L2153">
        <f>IF(MOD($A2153,10)&lt;7,"ФО_01_Крупный","ФО_"&amp;TEXT(MOD($A2153,8)+1,"00"))</f>
        <v/>
      </c>
      <c r="M2153">
        <f>IF($AB2153="Да","Регион_001_Крупный","Регион_"&amp;TEXT(MOD(QUOTIENT($A2153-1,20),180)+1,"000"))</f>
        <v/>
      </c>
      <c r="N2153">
        <f>IF($AB2153="Да","Город_"&amp;TEXT(MOD($A2153-1,250)+1,"0000"),"Город_"&amp;TEXT(MOD($A2153-1,3000)+1,"0000"))</f>
        <v/>
      </c>
      <c r="O2153">
        <f>IF($AB2153="Да","Холдинг_Крупный","Холдинг_"&amp;TEXT(MOD(QUOTIENT($A2153-1,10000),20)+1,"00"))</f>
        <v/>
      </c>
      <c r="P2153">
        <f>IF($AB2153="Да","Организация_Крупная","Организация_"&amp;TEXT(MOD(QUOTIENT($A2153-1,500),600)+1,"000"))</f>
        <v/>
      </c>
      <c r="Q2153">
        <f>"Отдел_"&amp;TEXT(MOD(QUOTIENT($A2153-1,50),100)+1,"000")</f>
        <v/>
      </c>
      <c r="R2153">
        <f>IF($AB2153="Да","Группа_Крупная","Группа_"&amp;TEXT(MOD(QUOTIENT($A2153-1,5000),30)+1,"00"))</f>
        <v/>
      </c>
      <c r="S2153">
        <f>IF($AB2153="Да","Категория_Крупная","Категория_"&amp;TEXT(MOD(QUOTIENT($A2153-1,500),120)+1,"000"))</f>
        <v/>
      </c>
      <c r="T2153">
        <f>IF($AB2153="Да","Подкатегория_Крупная","Подкатегория_"&amp;TEXT(MOD(QUOTIENT($A2153-1,50),300)+1,"000"))</f>
        <v/>
      </c>
      <c r="U2153">
        <f>"SKU_"&amp;TEXT($A2153,"0000000")</f>
        <v/>
      </c>
      <c r="V2153">
        <f>CHOOSE(MOD($A2153-1,4)+1,"Enterprise","SMB","Госсектор","Розница")</f>
        <v/>
      </c>
      <c r="W2153">
        <f>"Клиент_"&amp;TEXT(MOD($A2153-1,20000)+1,"00000")</f>
        <v/>
      </c>
      <c r="X2153">
        <f>CHOOSE(MOD($A2153-1,5)+1,"Портал","API","Импорт","Ручной ввод","Интеграция")</f>
        <v/>
      </c>
      <c r="Y2153" s="8">
        <f>ROUND(1000+MOD($A2153*37,90000)+IF($AB2153="Да",5000,0),2)</f>
        <v/>
      </c>
      <c r="Z2153">
        <f>1+MOD($A2153,20)</f>
        <v/>
      </c>
      <c r="AA2153" s="8">
        <f>ROUND($Y2153*(0.08+MOD($A2153,17)/100),2)</f>
        <v/>
      </c>
      <c r="AB2153">
        <f>IF(MOD($A2153,10)&lt;7,"Да","Нет")</f>
        <v/>
      </c>
      <c r="AC2153">
        <f>$R2153&amp;" / "&amp;$S2153&amp;" / "&amp;$T2153</f>
        <v/>
      </c>
      <c r="AD2153">
        <f>1</f>
        <v/>
      </c>
      <c r="AE2153">
        <f>IF($A2153&lt;=Settings!$B$4,"до 100",IF($A2153&lt;=Settings!$B$5,"до 10 000",IF($A2153&lt;=Settings!$B$6,"до 100 000","100 000+")))</f>
        <v/>
      </c>
    </row>
    <row r="2154">
      <c r="A2154">
        <f>ROW()-1</f>
        <v/>
      </c>
      <c r="B2154">
        <f>IF($A2154&lt;=Settings!$B$4,"small_control",IF($A2154&lt;=Settings!$B$5,"medium_10k",IF($A2154&lt;=Settings!$B$6,"large_100k","extreme_1m")))</f>
        <v/>
      </c>
      <c r="C2154">
        <f>"ORD-"&amp;TEXT(QUOTIENT($A2154-1,3)+1,"0000000")</f>
        <v/>
      </c>
      <c r="D2154">
        <f>"LINE-"&amp;TEXT($A2154,"0000000")</f>
        <v/>
      </c>
      <c r="E2154" s="7">
        <f>Settings!$B$2+$A2154-1</f>
        <v/>
      </c>
      <c r="F2154" s="7">
        <f>Settings!$B$2+MOD($A2154-1,Settings!$B$7)</f>
        <v/>
      </c>
      <c r="G2154">
        <f>YEAR($F2154)</f>
        <v/>
      </c>
      <c r="H2154">
        <f>"Q"&amp;ROUNDUP(MONTH($F2154)/3,0)</f>
        <v/>
      </c>
      <c r="I2154">
        <f>MONTH($F2154)</f>
        <v/>
      </c>
      <c r="J2154">
        <f>CHOOSE(MONTH($F2154),"Январь","Февраль","Март","Апрель","Май","Июнь","Июль","Август","Сентябрь","Октябрь","Ноябрь","Декабрь")</f>
        <v/>
      </c>
      <c r="K2154">
        <f>DAY($F2154)</f>
        <v/>
      </c>
      <c r="L2154">
        <f>IF(MOD($A2154,10)&lt;7,"ФО_01_Крупный","ФО_"&amp;TEXT(MOD($A2154,8)+1,"00"))</f>
        <v/>
      </c>
      <c r="M2154">
        <f>IF($AB2154="Да","Регион_001_Крупный","Регион_"&amp;TEXT(MOD(QUOTIENT($A2154-1,20),180)+1,"000"))</f>
        <v/>
      </c>
      <c r="N2154">
        <f>IF($AB2154="Да","Город_"&amp;TEXT(MOD($A2154-1,250)+1,"0000"),"Город_"&amp;TEXT(MOD($A2154-1,3000)+1,"0000"))</f>
        <v/>
      </c>
      <c r="O2154">
        <f>IF($AB2154="Да","Холдинг_Крупный","Холдинг_"&amp;TEXT(MOD(QUOTIENT($A2154-1,10000),20)+1,"00"))</f>
        <v/>
      </c>
      <c r="P2154">
        <f>IF($AB2154="Да","Организация_Крупная","Организация_"&amp;TEXT(MOD(QUOTIENT($A2154-1,500),600)+1,"000"))</f>
        <v/>
      </c>
      <c r="Q2154">
        <f>"Отдел_"&amp;TEXT(MOD(QUOTIENT($A2154-1,50),100)+1,"000")</f>
        <v/>
      </c>
      <c r="R2154">
        <f>IF($AB2154="Да","Группа_Крупная","Группа_"&amp;TEXT(MOD(QUOTIENT($A2154-1,5000),30)+1,"00"))</f>
        <v/>
      </c>
      <c r="S2154">
        <f>IF($AB2154="Да","Категория_Крупная","Категория_"&amp;TEXT(MOD(QUOTIENT($A2154-1,500),120)+1,"000"))</f>
        <v/>
      </c>
      <c r="T2154">
        <f>IF($AB2154="Да","Подкатегория_Крупная","Подкатегория_"&amp;TEXT(MOD(QUOTIENT($A2154-1,50),300)+1,"000"))</f>
        <v/>
      </c>
      <c r="U2154">
        <f>"SKU_"&amp;TEXT($A2154,"0000000")</f>
        <v/>
      </c>
      <c r="V2154">
        <f>CHOOSE(MOD($A2154-1,4)+1,"Enterprise","SMB","Госсектор","Розница")</f>
        <v/>
      </c>
      <c r="W2154">
        <f>"Клиент_"&amp;TEXT(MOD($A2154-1,20000)+1,"00000")</f>
        <v/>
      </c>
      <c r="X2154">
        <f>CHOOSE(MOD($A2154-1,5)+1,"Портал","API","Импорт","Ручной ввод","Интеграция")</f>
        <v/>
      </c>
      <c r="Y2154" s="8">
        <f>ROUND(1000+MOD($A2154*37,90000)+IF($AB2154="Да",5000,0),2)</f>
        <v/>
      </c>
      <c r="Z2154">
        <f>1+MOD($A2154,20)</f>
        <v/>
      </c>
      <c r="AA2154" s="8">
        <f>ROUND($Y2154*(0.08+MOD($A2154,17)/100),2)</f>
        <v/>
      </c>
      <c r="AB2154">
        <f>IF(MOD($A2154,10)&lt;7,"Да","Нет")</f>
        <v/>
      </c>
      <c r="AC2154">
        <f>$R2154&amp;" / "&amp;$S2154&amp;" / "&amp;$T2154</f>
        <v/>
      </c>
      <c r="AD2154">
        <f>1</f>
        <v/>
      </c>
      <c r="AE2154">
        <f>IF($A2154&lt;=Settings!$B$4,"до 100",IF($A2154&lt;=Settings!$B$5,"до 10 000",IF($A2154&lt;=Settings!$B$6,"до 100 000","100 000+")))</f>
        <v/>
      </c>
    </row>
    <row r="2155">
      <c r="A2155">
        <f>ROW()-1</f>
        <v/>
      </c>
      <c r="B2155">
        <f>IF($A2155&lt;=Settings!$B$4,"small_control",IF($A2155&lt;=Settings!$B$5,"medium_10k",IF($A2155&lt;=Settings!$B$6,"large_100k","extreme_1m")))</f>
        <v/>
      </c>
      <c r="C2155">
        <f>"ORD-"&amp;TEXT(QUOTIENT($A2155-1,3)+1,"0000000")</f>
        <v/>
      </c>
      <c r="D2155">
        <f>"LINE-"&amp;TEXT($A2155,"0000000")</f>
        <v/>
      </c>
      <c r="E2155" s="7">
        <f>Settings!$B$2+$A2155-1</f>
        <v/>
      </c>
      <c r="F2155" s="7">
        <f>Settings!$B$2+MOD($A2155-1,Settings!$B$7)</f>
        <v/>
      </c>
      <c r="G2155">
        <f>YEAR($F2155)</f>
        <v/>
      </c>
      <c r="H2155">
        <f>"Q"&amp;ROUNDUP(MONTH($F2155)/3,0)</f>
        <v/>
      </c>
      <c r="I2155">
        <f>MONTH($F2155)</f>
        <v/>
      </c>
      <c r="J2155">
        <f>CHOOSE(MONTH($F2155),"Январь","Февраль","Март","Апрель","Май","Июнь","Июль","Август","Сентябрь","Октябрь","Ноябрь","Декабрь")</f>
        <v/>
      </c>
      <c r="K2155">
        <f>DAY($F2155)</f>
        <v/>
      </c>
      <c r="L2155">
        <f>IF(MOD($A2155,10)&lt;7,"ФО_01_Крупный","ФО_"&amp;TEXT(MOD($A2155,8)+1,"00"))</f>
        <v/>
      </c>
      <c r="M2155">
        <f>IF($AB2155="Да","Регион_001_Крупный","Регион_"&amp;TEXT(MOD(QUOTIENT($A2155-1,20),180)+1,"000"))</f>
        <v/>
      </c>
      <c r="N2155">
        <f>IF($AB2155="Да","Город_"&amp;TEXT(MOD($A2155-1,250)+1,"0000"),"Город_"&amp;TEXT(MOD($A2155-1,3000)+1,"0000"))</f>
        <v/>
      </c>
      <c r="O2155">
        <f>IF($AB2155="Да","Холдинг_Крупный","Холдинг_"&amp;TEXT(MOD(QUOTIENT($A2155-1,10000),20)+1,"00"))</f>
        <v/>
      </c>
      <c r="P2155">
        <f>IF($AB2155="Да","Организация_Крупная","Организация_"&amp;TEXT(MOD(QUOTIENT($A2155-1,500),600)+1,"000"))</f>
        <v/>
      </c>
      <c r="Q2155">
        <f>"Отдел_"&amp;TEXT(MOD(QUOTIENT($A2155-1,50),100)+1,"000")</f>
        <v/>
      </c>
      <c r="R2155">
        <f>IF($AB2155="Да","Группа_Крупная","Группа_"&amp;TEXT(MOD(QUOTIENT($A2155-1,5000),30)+1,"00"))</f>
        <v/>
      </c>
      <c r="S2155">
        <f>IF($AB2155="Да","Категория_Крупная","Категория_"&amp;TEXT(MOD(QUOTIENT($A2155-1,500),120)+1,"000"))</f>
        <v/>
      </c>
      <c r="T2155">
        <f>IF($AB2155="Да","Подкатегория_Крупная","Подкатегория_"&amp;TEXT(MOD(QUOTIENT($A2155-1,50),300)+1,"000"))</f>
        <v/>
      </c>
      <c r="U2155">
        <f>"SKU_"&amp;TEXT($A2155,"0000000")</f>
        <v/>
      </c>
      <c r="V2155">
        <f>CHOOSE(MOD($A2155-1,4)+1,"Enterprise","SMB","Госсектор","Розница")</f>
        <v/>
      </c>
      <c r="W2155">
        <f>"Клиент_"&amp;TEXT(MOD($A2155-1,20000)+1,"00000")</f>
        <v/>
      </c>
      <c r="X2155">
        <f>CHOOSE(MOD($A2155-1,5)+1,"Портал","API","Импорт","Ручной ввод","Интеграция")</f>
        <v/>
      </c>
      <c r="Y2155" s="8">
        <f>ROUND(1000+MOD($A2155*37,90000)+IF($AB2155="Да",5000,0),2)</f>
        <v/>
      </c>
      <c r="Z2155">
        <f>1+MOD($A2155,20)</f>
        <v/>
      </c>
      <c r="AA2155" s="8">
        <f>ROUND($Y2155*(0.08+MOD($A2155,17)/100),2)</f>
        <v/>
      </c>
      <c r="AB2155">
        <f>IF(MOD($A2155,10)&lt;7,"Да","Нет")</f>
        <v/>
      </c>
      <c r="AC2155">
        <f>$R2155&amp;" / "&amp;$S2155&amp;" / "&amp;$T2155</f>
        <v/>
      </c>
      <c r="AD2155">
        <f>1</f>
        <v/>
      </c>
      <c r="AE2155">
        <f>IF($A2155&lt;=Settings!$B$4,"до 100",IF($A2155&lt;=Settings!$B$5,"до 10 000",IF($A2155&lt;=Settings!$B$6,"до 100 000","100 000+")))</f>
        <v/>
      </c>
    </row>
    <row r="2156">
      <c r="A2156">
        <f>ROW()-1</f>
        <v/>
      </c>
      <c r="B2156">
        <f>IF($A2156&lt;=Settings!$B$4,"small_control",IF($A2156&lt;=Settings!$B$5,"medium_10k",IF($A2156&lt;=Settings!$B$6,"large_100k","extreme_1m")))</f>
        <v/>
      </c>
      <c r="C2156">
        <f>"ORD-"&amp;TEXT(QUOTIENT($A2156-1,3)+1,"0000000")</f>
        <v/>
      </c>
      <c r="D2156">
        <f>"LINE-"&amp;TEXT($A2156,"0000000")</f>
        <v/>
      </c>
      <c r="E2156" s="7">
        <f>Settings!$B$2+$A2156-1</f>
        <v/>
      </c>
      <c r="F2156" s="7">
        <f>Settings!$B$2+MOD($A2156-1,Settings!$B$7)</f>
        <v/>
      </c>
      <c r="G2156">
        <f>YEAR($F2156)</f>
        <v/>
      </c>
      <c r="H2156">
        <f>"Q"&amp;ROUNDUP(MONTH($F2156)/3,0)</f>
        <v/>
      </c>
      <c r="I2156">
        <f>MONTH($F2156)</f>
        <v/>
      </c>
      <c r="J2156">
        <f>CHOOSE(MONTH($F2156),"Январь","Февраль","Март","Апрель","Май","Июнь","Июль","Август","Сентябрь","Октябрь","Ноябрь","Декабрь")</f>
        <v/>
      </c>
      <c r="K2156">
        <f>DAY($F2156)</f>
        <v/>
      </c>
      <c r="L2156">
        <f>IF(MOD($A2156,10)&lt;7,"ФО_01_Крупный","ФО_"&amp;TEXT(MOD($A2156,8)+1,"00"))</f>
        <v/>
      </c>
      <c r="M2156">
        <f>IF($AB2156="Да","Регион_001_Крупный","Регион_"&amp;TEXT(MOD(QUOTIENT($A2156-1,20),180)+1,"000"))</f>
        <v/>
      </c>
      <c r="N2156">
        <f>IF($AB2156="Да","Город_"&amp;TEXT(MOD($A2156-1,250)+1,"0000"),"Город_"&amp;TEXT(MOD($A2156-1,3000)+1,"0000"))</f>
        <v/>
      </c>
      <c r="O2156">
        <f>IF($AB2156="Да","Холдинг_Крупный","Холдинг_"&amp;TEXT(MOD(QUOTIENT($A2156-1,10000),20)+1,"00"))</f>
        <v/>
      </c>
      <c r="P2156">
        <f>IF($AB2156="Да","Организация_Крупная","Организация_"&amp;TEXT(MOD(QUOTIENT($A2156-1,500),600)+1,"000"))</f>
        <v/>
      </c>
      <c r="Q2156">
        <f>"Отдел_"&amp;TEXT(MOD(QUOTIENT($A2156-1,50),100)+1,"000")</f>
        <v/>
      </c>
      <c r="R2156">
        <f>IF($AB2156="Да","Группа_Крупная","Группа_"&amp;TEXT(MOD(QUOTIENT($A2156-1,5000),30)+1,"00"))</f>
        <v/>
      </c>
      <c r="S2156">
        <f>IF($AB2156="Да","Категория_Крупная","Категория_"&amp;TEXT(MOD(QUOTIENT($A2156-1,500),120)+1,"000"))</f>
        <v/>
      </c>
      <c r="T2156">
        <f>IF($AB2156="Да","Подкатегория_Крупная","Подкатегория_"&amp;TEXT(MOD(QUOTIENT($A2156-1,50),300)+1,"000"))</f>
        <v/>
      </c>
      <c r="U2156">
        <f>"SKU_"&amp;TEXT($A2156,"0000000")</f>
        <v/>
      </c>
      <c r="V2156">
        <f>CHOOSE(MOD($A2156-1,4)+1,"Enterprise","SMB","Госсектор","Розница")</f>
        <v/>
      </c>
      <c r="W2156">
        <f>"Клиент_"&amp;TEXT(MOD($A2156-1,20000)+1,"00000")</f>
        <v/>
      </c>
      <c r="X2156">
        <f>CHOOSE(MOD($A2156-1,5)+1,"Портал","API","Импорт","Ручной ввод","Интеграция")</f>
        <v/>
      </c>
      <c r="Y2156" s="8">
        <f>ROUND(1000+MOD($A2156*37,90000)+IF($AB2156="Да",5000,0),2)</f>
        <v/>
      </c>
      <c r="Z2156">
        <f>1+MOD($A2156,20)</f>
        <v/>
      </c>
      <c r="AA2156" s="8">
        <f>ROUND($Y2156*(0.08+MOD($A2156,17)/100),2)</f>
        <v/>
      </c>
      <c r="AB2156">
        <f>IF(MOD($A2156,10)&lt;7,"Да","Нет")</f>
        <v/>
      </c>
      <c r="AC2156">
        <f>$R2156&amp;" / "&amp;$S2156&amp;" / "&amp;$T2156</f>
        <v/>
      </c>
      <c r="AD2156">
        <f>1</f>
        <v/>
      </c>
      <c r="AE2156">
        <f>IF($A2156&lt;=Settings!$B$4,"до 100",IF($A2156&lt;=Settings!$B$5,"до 10 000",IF($A2156&lt;=Settings!$B$6,"до 100 000","100 000+")))</f>
        <v/>
      </c>
    </row>
    <row r="2157">
      <c r="A2157">
        <f>ROW()-1</f>
        <v/>
      </c>
      <c r="B2157">
        <f>IF($A2157&lt;=Settings!$B$4,"small_control",IF($A2157&lt;=Settings!$B$5,"medium_10k",IF($A2157&lt;=Settings!$B$6,"large_100k","extreme_1m")))</f>
        <v/>
      </c>
      <c r="C2157">
        <f>"ORD-"&amp;TEXT(QUOTIENT($A2157-1,3)+1,"0000000")</f>
        <v/>
      </c>
      <c r="D2157">
        <f>"LINE-"&amp;TEXT($A2157,"0000000")</f>
        <v/>
      </c>
      <c r="E2157" s="7">
        <f>Settings!$B$2+$A2157-1</f>
        <v/>
      </c>
      <c r="F2157" s="7">
        <f>Settings!$B$2+MOD($A2157-1,Settings!$B$7)</f>
        <v/>
      </c>
      <c r="G2157">
        <f>YEAR($F2157)</f>
        <v/>
      </c>
      <c r="H2157">
        <f>"Q"&amp;ROUNDUP(MONTH($F2157)/3,0)</f>
        <v/>
      </c>
      <c r="I2157">
        <f>MONTH($F2157)</f>
        <v/>
      </c>
      <c r="J2157">
        <f>CHOOSE(MONTH($F2157),"Январь","Февраль","Март","Апрель","Май","Июнь","Июль","Август","Сентябрь","Октябрь","Ноябрь","Декабрь")</f>
        <v/>
      </c>
      <c r="K2157">
        <f>DAY($F2157)</f>
        <v/>
      </c>
      <c r="L2157">
        <f>IF(MOD($A2157,10)&lt;7,"ФО_01_Крупный","ФО_"&amp;TEXT(MOD($A2157,8)+1,"00"))</f>
        <v/>
      </c>
      <c r="M2157">
        <f>IF($AB2157="Да","Регион_001_Крупный","Регион_"&amp;TEXT(MOD(QUOTIENT($A2157-1,20),180)+1,"000"))</f>
        <v/>
      </c>
      <c r="N2157">
        <f>IF($AB2157="Да","Город_"&amp;TEXT(MOD($A2157-1,250)+1,"0000"),"Город_"&amp;TEXT(MOD($A2157-1,3000)+1,"0000"))</f>
        <v/>
      </c>
      <c r="O2157">
        <f>IF($AB2157="Да","Холдинг_Крупный","Холдинг_"&amp;TEXT(MOD(QUOTIENT($A2157-1,10000),20)+1,"00"))</f>
        <v/>
      </c>
      <c r="P2157">
        <f>IF($AB2157="Да","Организация_Крупная","Организация_"&amp;TEXT(MOD(QUOTIENT($A2157-1,500),600)+1,"000"))</f>
        <v/>
      </c>
      <c r="Q2157">
        <f>"Отдел_"&amp;TEXT(MOD(QUOTIENT($A2157-1,50),100)+1,"000")</f>
        <v/>
      </c>
      <c r="R2157">
        <f>IF($AB2157="Да","Группа_Крупная","Группа_"&amp;TEXT(MOD(QUOTIENT($A2157-1,5000),30)+1,"00"))</f>
        <v/>
      </c>
      <c r="S2157">
        <f>IF($AB2157="Да","Категория_Крупная","Категория_"&amp;TEXT(MOD(QUOTIENT($A2157-1,500),120)+1,"000"))</f>
        <v/>
      </c>
      <c r="T2157">
        <f>IF($AB2157="Да","Подкатегория_Крупная","Подкатегория_"&amp;TEXT(MOD(QUOTIENT($A2157-1,50),300)+1,"000"))</f>
        <v/>
      </c>
      <c r="U2157">
        <f>"SKU_"&amp;TEXT($A2157,"0000000")</f>
        <v/>
      </c>
      <c r="V2157">
        <f>CHOOSE(MOD($A2157-1,4)+1,"Enterprise","SMB","Госсектор","Розница")</f>
        <v/>
      </c>
      <c r="W2157">
        <f>"Клиент_"&amp;TEXT(MOD($A2157-1,20000)+1,"00000")</f>
        <v/>
      </c>
      <c r="X2157">
        <f>CHOOSE(MOD($A2157-1,5)+1,"Портал","API","Импорт","Ручной ввод","Интеграция")</f>
        <v/>
      </c>
      <c r="Y2157" s="8">
        <f>ROUND(1000+MOD($A2157*37,90000)+IF($AB2157="Да",5000,0),2)</f>
        <v/>
      </c>
      <c r="Z2157">
        <f>1+MOD($A2157,20)</f>
        <v/>
      </c>
      <c r="AA2157" s="8">
        <f>ROUND($Y2157*(0.08+MOD($A2157,17)/100),2)</f>
        <v/>
      </c>
      <c r="AB2157">
        <f>IF(MOD($A2157,10)&lt;7,"Да","Нет")</f>
        <v/>
      </c>
      <c r="AC2157">
        <f>$R2157&amp;" / "&amp;$S2157&amp;" / "&amp;$T2157</f>
        <v/>
      </c>
      <c r="AD2157">
        <f>1</f>
        <v/>
      </c>
      <c r="AE2157">
        <f>IF($A2157&lt;=Settings!$B$4,"до 100",IF($A2157&lt;=Settings!$B$5,"до 10 000",IF($A2157&lt;=Settings!$B$6,"до 100 000","100 000+")))</f>
        <v/>
      </c>
    </row>
    <row r="2158">
      <c r="A2158">
        <f>ROW()-1</f>
        <v/>
      </c>
      <c r="B2158">
        <f>IF($A2158&lt;=Settings!$B$4,"small_control",IF($A2158&lt;=Settings!$B$5,"medium_10k",IF($A2158&lt;=Settings!$B$6,"large_100k","extreme_1m")))</f>
        <v/>
      </c>
      <c r="C2158">
        <f>"ORD-"&amp;TEXT(QUOTIENT($A2158-1,3)+1,"0000000")</f>
        <v/>
      </c>
      <c r="D2158">
        <f>"LINE-"&amp;TEXT($A2158,"0000000")</f>
        <v/>
      </c>
      <c r="E2158" s="7">
        <f>Settings!$B$2+$A2158-1</f>
        <v/>
      </c>
      <c r="F2158" s="7">
        <f>Settings!$B$2+MOD($A2158-1,Settings!$B$7)</f>
        <v/>
      </c>
      <c r="G2158">
        <f>YEAR($F2158)</f>
        <v/>
      </c>
      <c r="H2158">
        <f>"Q"&amp;ROUNDUP(MONTH($F2158)/3,0)</f>
        <v/>
      </c>
      <c r="I2158">
        <f>MONTH($F2158)</f>
        <v/>
      </c>
      <c r="J2158">
        <f>CHOOSE(MONTH($F2158),"Январь","Февраль","Март","Апрель","Май","Июнь","Июль","Август","Сентябрь","Октябрь","Ноябрь","Декабрь")</f>
        <v/>
      </c>
      <c r="K2158">
        <f>DAY($F2158)</f>
        <v/>
      </c>
      <c r="L2158">
        <f>IF(MOD($A2158,10)&lt;7,"ФО_01_Крупный","ФО_"&amp;TEXT(MOD($A2158,8)+1,"00"))</f>
        <v/>
      </c>
      <c r="M2158">
        <f>IF($AB2158="Да","Регион_001_Крупный","Регион_"&amp;TEXT(MOD(QUOTIENT($A2158-1,20),180)+1,"000"))</f>
        <v/>
      </c>
      <c r="N2158">
        <f>IF($AB2158="Да","Город_"&amp;TEXT(MOD($A2158-1,250)+1,"0000"),"Город_"&amp;TEXT(MOD($A2158-1,3000)+1,"0000"))</f>
        <v/>
      </c>
      <c r="O2158">
        <f>IF($AB2158="Да","Холдинг_Крупный","Холдинг_"&amp;TEXT(MOD(QUOTIENT($A2158-1,10000),20)+1,"00"))</f>
        <v/>
      </c>
      <c r="P2158">
        <f>IF($AB2158="Да","Организация_Крупная","Организация_"&amp;TEXT(MOD(QUOTIENT($A2158-1,500),600)+1,"000"))</f>
        <v/>
      </c>
      <c r="Q2158">
        <f>"Отдел_"&amp;TEXT(MOD(QUOTIENT($A2158-1,50),100)+1,"000")</f>
        <v/>
      </c>
      <c r="R2158">
        <f>IF($AB2158="Да","Группа_Крупная","Группа_"&amp;TEXT(MOD(QUOTIENT($A2158-1,5000),30)+1,"00"))</f>
        <v/>
      </c>
      <c r="S2158">
        <f>IF($AB2158="Да","Категория_Крупная","Категория_"&amp;TEXT(MOD(QUOTIENT($A2158-1,500),120)+1,"000"))</f>
        <v/>
      </c>
      <c r="T2158">
        <f>IF($AB2158="Да","Подкатегория_Крупная","Подкатегория_"&amp;TEXT(MOD(QUOTIENT($A2158-1,50),300)+1,"000"))</f>
        <v/>
      </c>
      <c r="U2158">
        <f>"SKU_"&amp;TEXT($A2158,"0000000")</f>
        <v/>
      </c>
      <c r="V2158">
        <f>CHOOSE(MOD($A2158-1,4)+1,"Enterprise","SMB","Госсектор","Розница")</f>
        <v/>
      </c>
      <c r="W2158">
        <f>"Клиент_"&amp;TEXT(MOD($A2158-1,20000)+1,"00000")</f>
        <v/>
      </c>
      <c r="X2158">
        <f>CHOOSE(MOD($A2158-1,5)+1,"Портал","API","Импорт","Ручной ввод","Интеграция")</f>
        <v/>
      </c>
      <c r="Y2158" s="8">
        <f>ROUND(1000+MOD($A2158*37,90000)+IF($AB2158="Да",5000,0),2)</f>
        <v/>
      </c>
      <c r="Z2158">
        <f>1+MOD($A2158,20)</f>
        <v/>
      </c>
      <c r="AA2158" s="8">
        <f>ROUND($Y2158*(0.08+MOD($A2158,17)/100),2)</f>
        <v/>
      </c>
      <c r="AB2158">
        <f>IF(MOD($A2158,10)&lt;7,"Да","Нет")</f>
        <v/>
      </c>
      <c r="AC2158">
        <f>$R2158&amp;" / "&amp;$S2158&amp;" / "&amp;$T2158</f>
        <v/>
      </c>
      <c r="AD2158">
        <f>1</f>
        <v/>
      </c>
      <c r="AE2158">
        <f>IF($A2158&lt;=Settings!$B$4,"до 100",IF($A2158&lt;=Settings!$B$5,"до 10 000",IF($A2158&lt;=Settings!$B$6,"до 100 000","100 000+")))</f>
        <v/>
      </c>
    </row>
    <row r="2159">
      <c r="A2159">
        <f>ROW()-1</f>
        <v/>
      </c>
      <c r="B2159">
        <f>IF($A2159&lt;=Settings!$B$4,"small_control",IF($A2159&lt;=Settings!$B$5,"medium_10k",IF($A2159&lt;=Settings!$B$6,"large_100k","extreme_1m")))</f>
        <v/>
      </c>
      <c r="C2159">
        <f>"ORD-"&amp;TEXT(QUOTIENT($A2159-1,3)+1,"0000000")</f>
        <v/>
      </c>
      <c r="D2159">
        <f>"LINE-"&amp;TEXT($A2159,"0000000")</f>
        <v/>
      </c>
      <c r="E2159" s="7">
        <f>Settings!$B$2+$A2159-1</f>
        <v/>
      </c>
      <c r="F2159" s="7">
        <f>Settings!$B$2+MOD($A2159-1,Settings!$B$7)</f>
        <v/>
      </c>
      <c r="G2159">
        <f>YEAR($F2159)</f>
        <v/>
      </c>
      <c r="H2159">
        <f>"Q"&amp;ROUNDUP(MONTH($F2159)/3,0)</f>
        <v/>
      </c>
      <c r="I2159">
        <f>MONTH($F2159)</f>
        <v/>
      </c>
      <c r="J2159">
        <f>CHOOSE(MONTH($F2159),"Январь","Февраль","Март","Апрель","Май","Июнь","Июль","Август","Сентябрь","Октябрь","Ноябрь","Декабрь")</f>
        <v/>
      </c>
      <c r="K2159">
        <f>DAY($F2159)</f>
        <v/>
      </c>
      <c r="L2159">
        <f>IF(MOD($A2159,10)&lt;7,"ФО_01_Крупный","ФО_"&amp;TEXT(MOD($A2159,8)+1,"00"))</f>
        <v/>
      </c>
      <c r="M2159">
        <f>IF($AB2159="Да","Регион_001_Крупный","Регион_"&amp;TEXT(MOD(QUOTIENT($A2159-1,20),180)+1,"000"))</f>
        <v/>
      </c>
      <c r="N2159">
        <f>IF($AB2159="Да","Город_"&amp;TEXT(MOD($A2159-1,250)+1,"0000"),"Город_"&amp;TEXT(MOD($A2159-1,3000)+1,"0000"))</f>
        <v/>
      </c>
      <c r="O2159">
        <f>IF($AB2159="Да","Холдинг_Крупный","Холдинг_"&amp;TEXT(MOD(QUOTIENT($A2159-1,10000),20)+1,"00"))</f>
        <v/>
      </c>
      <c r="P2159">
        <f>IF($AB2159="Да","Организация_Крупная","Организация_"&amp;TEXT(MOD(QUOTIENT($A2159-1,500),600)+1,"000"))</f>
        <v/>
      </c>
      <c r="Q2159">
        <f>"Отдел_"&amp;TEXT(MOD(QUOTIENT($A2159-1,50),100)+1,"000")</f>
        <v/>
      </c>
      <c r="R2159">
        <f>IF($AB2159="Да","Группа_Крупная","Группа_"&amp;TEXT(MOD(QUOTIENT($A2159-1,5000),30)+1,"00"))</f>
        <v/>
      </c>
      <c r="S2159">
        <f>IF($AB2159="Да","Категория_Крупная","Категория_"&amp;TEXT(MOD(QUOTIENT($A2159-1,500),120)+1,"000"))</f>
        <v/>
      </c>
      <c r="T2159">
        <f>IF($AB2159="Да","Подкатегория_Крупная","Подкатегория_"&amp;TEXT(MOD(QUOTIENT($A2159-1,50),300)+1,"000"))</f>
        <v/>
      </c>
      <c r="U2159">
        <f>"SKU_"&amp;TEXT($A2159,"0000000")</f>
        <v/>
      </c>
      <c r="V2159">
        <f>CHOOSE(MOD($A2159-1,4)+1,"Enterprise","SMB","Госсектор","Розница")</f>
        <v/>
      </c>
      <c r="W2159">
        <f>"Клиент_"&amp;TEXT(MOD($A2159-1,20000)+1,"00000")</f>
        <v/>
      </c>
      <c r="X2159">
        <f>CHOOSE(MOD($A2159-1,5)+1,"Портал","API","Импорт","Ручной ввод","Интеграция")</f>
        <v/>
      </c>
      <c r="Y2159" s="8">
        <f>ROUND(1000+MOD($A2159*37,90000)+IF($AB2159="Да",5000,0),2)</f>
        <v/>
      </c>
      <c r="Z2159">
        <f>1+MOD($A2159,20)</f>
        <v/>
      </c>
      <c r="AA2159" s="8">
        <f>ROUND($Y2159*(0.08+MOD($A2159,17)/100),2)</f>
        <v/>
      </c>
      <c r="AB2159">
        <f>IF(MOD($A2159,10)&lt;7,"Да","Нет")</f>
        <v/>
      </c>
      <c r="AC2159">
        <f>$R2159&amp;" / "&amp;$S2159&amp;" / "&amp;$T2159</f>
        <v/>
      </c>
      <c r="AD2159">
        <f>1</f>
        <v/>
      </c>
      <c r="AE2159">
        <f>IF($A2159&lt;=Settings!$B$4,"до 100",IF($A2159&lt;=Settings!$B$5,"до 10 000",IF($A2159&lt;=Settings!$B$6,"до 100 000","100 000+")))</f>
        <v/>
      </c>
    </row>
    <row r="2160">
      <c r="A2160">
        <f>ROW()-1</f>
        <v/>
      </c>
      <c r="B2160">
        <f>IF($A2160&lt;=Settings!$B$4,"small_control",IF($A2160&lt;=Settings!$B$5,"medium_10k",IF($A2160&lt;=Settings!$B$6,"large_100k","extreme_1m")))</f>
        <v/>
      </c>
      <c r="C2160">
        <f>"ORD-"&amp;TEXT(QUOTIENT($A2160-1,3)+1,"0000000")</f>
        <v/>
      </c>
      <c r="D2160">
        <f>"LINE-"&amp;TEXT($A2160,"0000000")</f>
        <v/>
      </c>
      <c r="E2160" s="7">
        <f>Settings!$B$2+$A2160-1</f>
        <v/>
      </c>
      <c r="F2160" s="7">
        <f>Settings!$B$2+MOD($A2160-1,Settings!$B$7)</f>
        <v/>
      </c>
      <c r="G2160">
        <f>YEAR($F2160)</f>
        <v/>
      </c>
      <c r="H2160">
        <f>"Q"&amp;ROUNDUP(MONTH($F2160)/3,0)</f>
        <v/>
      </c>
      <c r="I2160">
        <f>MONTH($F2160)</f>
        <v/>
      </c>
      <c r="J2160">
        <f>CHOOSE(MONTH($F2160),"Январь","Февраль","Март","Апрель","Май","Июнь","Июль","Август","Сентябрь","Октябрь","Ноябрь","Декабрь")</f>
        <v/>
      </c>
      <c r="K2160">
        <f>DAY($F2160)</f>
        <v/>
      </c>
      <c r="L2160">
        <f>IF(MOD($A2160,10)&lt;7,"ФО_01_Крупный","ФО_"&amp;TEXT(MOD($A2160,8)+1,"00"))</f>
        <v/>
      </c>
      <c r="M2160">
        <f>IF($AB2160="Да","Регион_001_Крупный","Регион_"&amp;TEXT(MOD(QUOTIENT($A2160-1,20),180)+1,"000"))</f>
        <v/>
      </c>
      <c r="N2160">
        <f>IF($AB2160="Да","Город_"&amp;TEXT(MOD($A2160-1,250)+1,"0000"),"Город_"&amp;TEXT(MOD($A2160-1,3000)+1,"0000"))</f>
        <v/>
      </c>
      <c r="O2160">
        <f>IF($AB2160="Да","Холдинг_Крупный","Холдинг_"&amp;TEXT(MOD(QUOTIENT($A2160-1,10000),20)+1,"00"))</f>
        <v/>
      </c>
      <c r="P2160">
        <f>IF($AB2160="Да","Организация_Крупная","Организация_"&amp;TEXT(MOD(QUOTIENT($A2160-1,500),600)+1,"000"))</f>
        <v/>
      </c>
      <c r="Q2160">
        <f>"Отдел_"&amp;TEXT(MOD(QUOTIENT($A2160-1,50),100)+1,"000")</f>
        <v/>
      </c>
      <c r="R2160">
        <f>IF($AB2160="Да","Группа_Крупная","Группа_"&amp;TEXT(MOD(QUOTIENT($A2160-1,5000),30)+1,"00"))</f>
        <v/>
      </c>
      <c r="S2160">
        <f>IF($AB2160="Да","Категория_Крупная","Категория_"&amp;TEXT(MOD(QUOTIENT($A2160-1,500),120)+1,"000"))</f>
        <v/>
      </c>
      <c r="T2160">
        <f>IF($AB2160="Да","Подкатегория_Крупная","Подкатегория_"&amp;TEXT(MOD(QUOTIENT($A2160-1,50),300)+1,"000"))</f>
        <v/>
      </c>
      <c r="U2160">
        <f>"SKU_"&amp;TEXT($A2160,"0000000")</f>
        <v/>
      </c>
      <c r="V2160">
        <f>CHOOSE(MOD($A2160-1,4)+1,"Enterprise","SMB","Госсектор","Розница")</f>
        <v/>
      </c>
      <c r="W2160">
        <f>"Клиент_"&amp;TEXT(MOD($A2160-1,20000)+1,"00000")</f>
        <v/>
      </c>
      <c r="X2160">
        <f>CHOOSE(MOD($A2160-1,5)+1,"Портал","API","Импорт","Ручной ввод","Интеграция")</f>
        <v/>
      </c>
      <c r="Y2160" s="8">
        <f>ROUND(1000+MOD($A2160*37,90000)+IF($AB2160="Да",5000,0),2)</f>
        <v/>
      </c>
      <c r="Z2160">
        <f>1+MOD($A2160,20)</f>
        <v/>
      </c>
      <c r="AA2160" s="8">
        <f>ROUND($Y2160*(0.08+MOD($A2160,17)/100),2)</f>
        <v/>
      </c>
      <c r="AB2160">
        <f>IF(MOD($A2160,10)&lt;7,"Да","Нет")</f>
        <v/>
      </c>
      <c r="AC2160">
        <f>$R2160&amp;" / "&amp;$S2160&amp;" / "&amp;$T2160</f>
        <v/>
      </c>
      <c r="AD2160">
        <f>1</f>
        <v/>
      </c>
      <c r="AE2160">
        <f>IF($A2160&lt;=Settings!$B$4,"до 100",IF($A2160&lt;=Settings!$B$5,"до 10 000",IF($A2160&lt;=Settings!$B$6,"до 100 000","100 000+")))</f>
        <v/>
      </c>
    </row>
    <row r="2161">
      <c r="A2161">
        <f>ROW()-1</f>
        <v/>
      </c>
      <c r="B2161">
        <f>IF($A2161&lt;=Settings!$B$4,"small_control",IF($A2161&lt;=Settings!$B$5,"medium_10k",IF($A2161&lt;=Settings!$B$6,"large_100k","extreme_1m")))</f>
        <v/>
      </c>
      <c r="C2161">
        <f>"ORD-"&amp;TEXT(QUOTIENT($A2161-1,3)+1,"0000000")</f>
        <v/>
      </c>
      <c r="D2161">
        <f>"LINE-"&amp;TEXT($A2161,"0000000")</f>
        <v/>
      </c>
      <c r="E2161" s="7">
        <f>Settings!$B$2+$A2161-1</f>
        <v/>
      </c>
      <c r="F2161" s="7">
        <f>Settings!$B$2+MOD($A2161-1,Settings!$B$7)</f>
        <v/>
      </c>
      <c r="G2161">
        <f>YEAR($F2161)</f>
        <v/>
      </c>
      <c r="H2161">
        <f>"Q"&amp;ROUNDUP(MONTH($F2161)/3,0)</f>
        <v/>
      </c>
      <c r="I2161">
        <f>MONTH($F2161)</f>
        <v/>
      </c>
      <c r="J2161">
        <f>CHOOSE(MONTH($F2161),"Январь","Февраль","Март","Апрель","Май","Июнь","Июль","Август","Сентябрь","Октябрь","Ноябрь","Декабрь")</f>
        <v/>
      </c>
      <c r="K2161">
        <f>DAY($F2161)</f>
        <v/>
      </c>
      <c r="L2161">
        <f>IF(MOD($A2161,10)&lt;7,"ФО_01_Крупный","ФО_"&amp;TEXT(MOD($A2161,8)+1,"00"))</f>
        <v/>
      </c>
      <c r="M2161">
        <f>IF($AB2161="Да","Регион_001_Крупный","Регион_"&amp;TEXT(MOD(QUOTIENT($A2161-1,20),180)+1,"000"))</f>
        <v/>
      </c>
      <c r="N2161">
        <f>IF($AB2161="Да","Город_"&amp;TEXT(MOD($A2161-1,250)+1,"0000"),"Город_"&amp;TEXT(MOD($A2161-1,3000)+1,"0000"))</f>
        <v/>
      </c>
      <c r="O2161">
        <f>IF($AB2161="Да","Холдинг_Крупный","Холдинг_"&amp;TEXT(MOD(QUOTIENT($A2161-1,10000),20)+1,"00"))</f>
        <v/>
      </c>
      <c r="P2161">
        <f>IF($AB2161="Да","Организация_Крупная","Организация_"&amp;TEXT(MOD(QUOTIENT($A2161-1,500),600)+1,"000"))</f>
        <v/>
      </c>
      <c r="Q2161">
        <f>"Отдел_"&amp;TEXT(MOD(QUOTIENT($A2161-1,50),100)+1,"000")</f>
        <v/>
      </c>
      <c r="R2161">
        <f>IF($AB2161="Да","Группа_Крупная","Группа_"&amp;TEXT(MOD(QUOTIENT($A2161-1,5000),30)+1,"00"))</f>
        <v/>
      </c>
      <c r="S2161">
        <f>IF($AB2161="Да","Категория_Крупная","Категория_"&amp;TEXT(MOD(QUOTIENT($A2161-1,500),120)+1,"000"))</f>
        <v/>
      </c>
      <c r="T2161">
        <f>IF($AB2161="Да","Подкатегория_Крупная","Подкатегория_"&amp;TEXT(MOD(QUOTIENT($A2161-1,50),300)+1,"000"))</f>
        <v/>
      </c>
      <c r="U2161">
        <f>"SKU_"&amp;TEXT($A2161,"0000000")</f>
        <v/>
      </c>
      <c r="V2161">
        <f>CHOOSE(MOD($A2161-1,4)+1,"Enterprise","SMB","Госсектор","Розница")</f>
        <v/>
      </c>
      <c r="W2161">
        <f>"Клиент_"&amp;TEXT(MOD($A2161-1,20000)+1,"00000")</f>
        <v/>
      </c>
      <c r="X2161">
        <f>CHOOSE(MOD($A2161-1,5)+1,"Портал","API","Импорт","Ручной ввод","Интеграция")</f>
        <v/>
      </c>
      <c r="Y2161" s="8">
        <f>ROUND(1000+MOD($A2161*37,90000)+IF($AB2161="Да",5000,0),2)</f>
        <v/>
      </c>
      <c r="Z2161">
        <f>1+MOD($A2161,20)</f>
        <v/>
      </c>
      <c r="AA2161" s="8">
        <f>ROUND($Y2161*(0.08+MOD($A2161,17)/100),2)</f>
        <v/>
      </c>
      <c r="AB2161">
        <f>IF(MOD($A2161,10)&lt;7,"Да","Нет")</f>
        <v/>
      </c>
      <c r="AC2161">
        <f>$R2161&amp;" / "&amp;$S2161&amp;" / "&amp;$T2161</f>
        <v/>
      </c>
      <c r="AD2161">
        <f>1</f>
        <v/>
      </c>
      <c r="AE2161">
        <f>IF($A2161&lt;=Settings!$B$4,"до 100",IF($A2161&lt;=Settings!$B$5,"до 10 000",IF($A2161&lt;=Settings!$B$6,"до 100 000","100 000+")))</f>
        <v/>
      </c>
    </row>
    <row r="2162">
      <c r="A2162">
        <f>ROW()-1</f>
        <v/>
      </c>
      <c r="B2162">
        <f>IF($A2162&lt;=Settings!$B$4,"small_control",IF($A2162&lt;=Settings!$B$5,"medium_10k",IF($A2162&lt;=Settings!$B$6,"large_100k","extreme_1m")))</f>
        <v/>
      </c>
      <c r="C2162">
        <f>"ORD-"&amp;TEXT(QUOTIENT($A2162-1,3)+1,"0000000")</f>
        <v/>
      </c>
      <c r="D2162">
        <f>"LINE-"&amp;TEXT($A2162,"0000000")</f>
        <v/>
      </c>
      <c r="E2162" s="7">
        <f>Settings!$B$2+$A2162-1</f>
        <v/>
      </c>
      <c r="F2162" s="7">
        <f>Settings!$B$2+MOD($A2162-1,Settings!$B$7)</f>
        <v/>
      </c>
      <c r="G2162">
        <f>YEAR($F2162)</f>
        <v/>
      </c>
      <c r="H2162">
        <f>"Q"&amp;ROUNDUP(MONTH($F2162)/3,0)</f>
        <v/>
      </c>
      <c r="I2162">
        <f>MONTH($F2162)</f>
        <v/>
      </c>
      <c r="J2162">
        <f>CHOOSE(MONTH($F2162),"Январь","Февраль","Март","Апрель","Май","Июнь","Июль","Август","Сентябрь","Октябрь","Ноябрь","Декабрь")</f>
        <v/>
      </c>
      <c r="K2162">
        <f>DAY($F2162)</f>
        <v/>
      </c>
      <c r="L2162">
        <f>IF(MOD($A2162,10)&lt;7,"ФО_01_Крупный","ФО_"&amp;TEXT(MOD($A2162,8)+1,"00"))</f>
        <v/>
      </c>
      <c r="M2162">
        <f>IF($AB2162="Да","Регион_001_Крупный","Регион_"&amp;TEXT(MOD(QUOTIENT($A2162-1,20),180)+1,"000"))</f>
        <v/>
      </c>
      <c r="N2162">
        <f>IF($AB2162="Да","Город_"&amp;TEXT(MOD($A2162-1,250)+1,"0000"),"Город_"&amp;TEXT(MOD($A2162-1,3000)+1,"0000"))</f>
        <v/>
      </c>
      <c r="O2162">
        <f>IF($AB2162="Да","Холдинг_Крупный","Холдинг_"&amp;TEXT(MOD(QUOTIENT($A2162-1,10000),20)+1,"00"))</f>
        <v/>
      </c>
      <c r="P2162">
        <f>IF($AB2162="Да","Организация_Крупная","Организация_"&amp;TEXT(MOD(QUOTIENT($A2162-1,500),600)+1,"000"))</f>
        <v/>
      </c>
      <c r="Q2162">
        <f>"Отдел_"&amp;TEXT(MOD(QUOTIENT($A2162-1,50),100)+1,"000")</f>
        <v/>
      </c>
      <c r="R2162">
        <f>IF($AB2162="Да","Группа_Крупная","Группа_"&amp;TEXT(MOD(QUOTIENT($A2162-1,5000),30)+1,"00"))</f>
        <v/>
      </c>
      <c r="S2162">
        <f>IF($AB2162="Да","Категория_Крупная","Категория_"&amp;TEXT(MOD(QUOTIENT($A2162-1,500),120)+1,"000"))</f>
        <v/>
      </c>
      <c r="T2162">
        <f>IF($AB2162="Да","Подкатегория_Крупная","Подкатегория_"&amp;TEXT(MOD(QUOTIENT($A2162-1,50),300)+1,"000"))</f>
        <v/>
      </c>
      <c r="U2162">
        <f>"SKU_"&amp;TEXT($A2162,"0000000")</f>
        <v/>
      </c>
      <c r="V2162">
        <f>CHOOSE(MOD($A2162-1,4)+1,"Enterprise","SMB","Госсектор","Розница")</f>
        <v/>
      </c>
      <c r="W2162">
        <f>"Клиент_"&amp;TEXT(MOD($A2162-1,20000)+1,"00000")</f>
        <v/>
      </c>
      <c r="X2162">
        <f>CHOOSE(MOD($A2162-1,5)+1,"Портал","API","Импорт","Ручной ввод","Интеграция")</f>
        <v/>
      </c>
      <c r="Y2162" s="8">
        <f>ROUND(1000+MOD($A2162*37,90000)+IF($AB2162="Да",5000,0),2)</f>
        <v/>
      </c>
      <c r="Z2162">
        <f>1+MOD($A2162,20)</f>
        <v/>
      </c>
      <c r="AA2162" s="8">
        <f>ROUND($Y2162*(0.08+MOD($A2162,17)/100),2)</f>
        <v/>
      </c>
      <c r="AB2162">
        <f>IF(MOD($A2162,10)&lt;7,"Да","Нет")</f>
        <v/>
      </c>
      <c r="AC2162">
        <f>$R2162&amp;" / "&amp;$S2162&amp;" / "&amp;$T2162</f>
        <v/>
      </c>
      <c r="AD2162">
        <f>1</f>
        <v/>
      </c>
      <c r="AE2162">
        <f>IF($A2162&lt;=Settings!$B$4,"до 100",IF($A2162&lt;=Settings!$B$5,"до 10 000",IF($A2162&lt;=Settings!$B$6,"до 100 000","100 000+")))</f>
        <v/>
      </c>
    </row>
    <row r="2163">
      <c r="A2163">
        <f>ROW()-1</f>
        <v/>
      </c>
      <c r="B2163">
        <f>IF($A2163&lt;=Settings!$B$4,"small_control",IF($A2163&lt;=Settings!$B$5,"medium_10k",IF($A2163&lt;=Settings!$B$6,"large_100k","extreme_1m")))</f>
        <v/>
      </c>
      <c r="C2163">
        <f>"ORD-"&amp;TEXT(QUOTIENT($A2163-1,3)+1,"0000000")</f>
        <v/>
      </c>
      <c r="D2163">
        <f>"LINE-"&amp;TEXT($A2163,"0000000")</f>
        <v/>
      </c>
      <c r="E2163" s="7">
        <f>Settings!$B$2+$A2163-1</f>
        <v/>
      </c>
      <c r="F2163" s="7">
        <f>Settings!$B$2+MOD($A2163-1,Settings!$B$7)</f>
        <v/>
      </c>
      <c r="G2163">
        <f>YEAR($F2163)</f>
        <v/>
      </c>
      <c r="H2163">
        <f>"Q"&amp;ROUNDUP(MONTH($F2163)/3,0)</f>
        <v/>
      </c>
      <c r="I2163">
        <f>MONTH($F2163)</f>
        <v/>
      </c>
      <c r="J2163">
        <f>CHOOSE(MONTH($F2163),"Январь","Февраль","Март","Апрель","Май","Июнь","Июль","Август","Сентябрь","Октябрь","Ноябрь","Декабрь")</f>
        <v/>
      </c>
      <c r="K2163">
        <f>DAY($F2163)</f>
        <v/>
      </c>
      <c r="L2163">
        <f>IF(MOD($A2163,10)&lt;7,"ФО_01_Крупный","ФО_"&amp;TEXT(MOD($A2163,8)+1,"00"))</f>
        <v/>
      </c>
      <c r="M2163">
        <f>IF($AB2163="Да","Регион_001_Крупный","Регион_"&amp;TEXT(MOD(QUOTIENT($A2163-1,20),180)+1,"000"))</f>
        <v/>
      </c>
      <c r="N2163">
        <f>IF($AB2163="Да","Город_"&amp;TEXT(MOD($A2163-1,250)+1,"0000"),"Город_"&amp;TEXT(MOD($A2163-1,3000)+1,"0000"))</f>
        <v/>
      </c>
      <c r="O2163">
        <f>IF($AB2163="Да","Холдинг_Крупный","Холдинг_"&amp;TEXT(MOD(QUOTIENT($A2163-1,10000),20)+1,"00"))</f>
        <v/>
      </c>
      <c r="P2163">
        <f>IF($AB2163="Да","Организация_Крупная","Организация_"&amp;TEXT(MOD(QUOTIENT($A2163-1,500),600)+1,"000"))</f>
        <v/>
      </c>
      <c r="Q2163">
        <f>"Отдел_"&amp;TEXT(MOD(QUOTIENT($A2163-1,50),100)+1,"000")</f>
        <v/>
      </c>
      <c r="R2163">
        <f>IF($AB2163="Да","Группа_Крупная","Группа_"&amp;TEXT(MOD(QUOTIENT($A2163-1,5000),30)+1,"00"))</f>
        <v/>
      </c>
      <c r="S2163">
        <f>IF($AB2163="Да","Категория_Крупная","Категория_"&amp;TEXT(MOD(QUOTIENT($A2163-1,500),120)+1,"000"))</f>
        <v/>
      </c>
      <c r="T2163">
        <f>IF($AB2163="Да","Подкатегория_Крупная","Подкатегория_"&amp;TEXT(MOD(QUOTIENT($A2163-1,50),300)+1,"000"))</f>
        <v/>
      </c>
      <c r="U2163">
        <f>"SKU_"&amp;TEXT($A2163,"0000000")</f>
        <v/>
      </c>
      <c r="V2163">
        <f>CHOOSE(MOD($A2163-1,4)+1,"Enterprise","SMB","Госсектор","Розница")</f>
        <v/>
      </c>
      <c r="W2163">
        <f>"Клиент_"&amp;TEXT(MOD($A2163-1,20000)+1,"00000")</f>
        <v/>
      </c>
      <c r="X2163">
        <f>CHOOSE(MOD($A2163-1,5)+1,"Портал","API","Импорт","Ручной ввод","Интеграция")</f>
        <v/>
      </c>
      <c r="Y2163" s="8">
        <f>ROUND(1000+MOD($A2163*37,90000)+IF($AB2163="Да",5000,0),2)</f>
        <v/>
      </c>
      <c r="Z2163">
        <f>1+MOD($A2163,20)</f>
        <v/>
      </c>
      <c r="AA2163" s="8">
        <f>ROUND($Y2163*(0.08+MOD($A2163,17)/100),2)</f>
        <v/>
      </c>
      <c r="AB2163">
        <f>IF(MOD($A2163,10)&lt;7,"Да","Нет")</f>
        <v/>
      </c>
      <c r="AC2163">
        <f>$R2163&amp;" / "&amp;$S2163&amp;" / "&amp;$T2163</f>
        <v/>
      </c>
      <c r="AD2163">
        <f>1</f>
        <v/>
      </c>
      <c r="AE2163">
        <f>IF($A2163&lt;=Settings!$B$4,"до 100",IF($A2163&lt;=Settings!$B$5,"до 10 000",IF($A2163&lt;=Settings!$B$6,"до 100 000","100 000+")))</f>
        <v/>
      </c>
    </row>
    <row r="2164">
      <c r="A2164">
        <f>ROW()-1</f>
        <v/>
      </c>
      <c r="B2164">
        <f>IF($A2164&lt;=Settings!$B$4,"small_control",IF($A2164&lt;=Settings!$B$5,"medium_10k",IF($A2164&lt;=Settings!$B$6,"large_100k","extreme_1m")))</f>
        <v/>
      </c>
      <c r="C2164">
        <f>"ORD-"&amp;TEXT(QUOTIENT($A2164-1,3)+1,"0000000")</f>
        <v/>
      </c>
      <c r="D2164">
        <f>"LINE-"&amp;TEXT($A2164,"0000000")</f>
        <v/>
      </c>
      <c r="E2164" s="7">
        <f>Settings!$B$2+$A2164-1</f>
        <v/>
      </c>
      <c r="F2164" s="7">
        <f>Settings!$B$2+MOD($A2164-1,Settings!$B$7)</f>
        <v/>
      </c>
      <c r="G2164">
        <f>YEAR($F2164)</f>
        <v/>
      </c>
      <c r="H2164">
        <f>"Q"&amp;ROUNDUP(MONTH($F2164)/3,0)</f>
        <v/>
      </c>
      <c r="I2164">
        <f>MONTH($F2164)</f>
        <v/>
      </c>
      <c r="J2164">
        <f>CHOOSE(MONTH($F2164),"Январь","Февраль","Март","Апрель","Май","Июнь","Июль","Август","Сентябрь","Октябрь","Ноябрь","Декабрь")</f>
        <v/>
      </c>
      <c r="K2164">
        <f>DAY($F2164)</f>
        <v/>
      </c>
      <c r="L2164">
        <f>IF(MOD($A2164,10)&lt;7,"ФО_01_Крупный","ФО_"&amp;TEXT(MOD($A2164,8)+1,"00"))</f>
        <v/>
      </c>
      <c r="M2164">
        <f>IF($AB2164="Да","Регион_001_Крупный","Регион_"&amp;TEXT(MOD(QUOTIENT($A2164-1,20),180)+1,"000"))</f>
        <v/>
      </c>
      <c r="N2164">
        <f>IF($AB2164="Да","Город_"&amp;TEXT(MOD($A2164-1,250)+1,"0000"),"Город_"&amp;TEXT(MOD($A2164-1,3000)+1,"0000"))</f>
        <v/>
      </c>
      <c r="O2164">
        <f>IF($AB2164="Да","Холдинг_Крупный","Холдинг_"&amp;TEXT(MOD(QUOTIENT($A2164-1,10000),20)+1,"00"))</f>
        <v/>
      </c>
      <c r="P2164">
        <f>IF($AB2164="Да","Организация_Крупная","Организация_"&amp;TEXT(MOD(QUOTIENT($A2164-1,500),600)+1,"000"))</f>
        <v/>
      </c>
      <c r="Q2164">
        <f>"Отдел_"&amp;TEXT(MOD(QUOTIENT($A2164-1,50),100)+1,"000")</f>
        <v/>
      </c>
      <c r="R2164">
        <f>IF($AB2164="Да","Группа_Крупная","Группа_"&amp;TEXT(MOD(QUOTIENT($A2164-1,5000),30)+1,"00"))</f>
        <v/>
      </c>
      <c r="S2164">
        <f>IF($AB2164="Да","Категория_Крупная","Категория_"&amp;TEXT(MOD(QUOTIENT($A2164-1,500),120)+1,"000"))</f>
        <v/>
      </c>
      <c r="T2164">
        <f>IF($AB2164="Да","Подкатегория_Крупная","Подкатегория_"&amp;TEXT(MOD(QUOTIENT($A2164-1,50),300)+1,"000"))</f>
        <v/>
      </c>
      <c r="U2164">
        <f>"SKU_"&amp;TEXT($A2164,"0000000")</f>
        <v/>
      </c>
      <c r="V2164">
        <f>CHOOSE(MOD($A2164-1,4)+1,"Enterprise","SMB","Госсектор","Розница")</f>
        <v/>
      </c>
      <c r="W2164">
        <f>"Клиент_"&amp;TEXT(MOD($A2164-1,20000)+1,"00000")</f>
        <v/>
      </c>
      <c r="X2164">
        <f>CHOOSE(MOD($A2164-1,5)+1,"Портал","API","Импорт","Ручной ввод","Интеграция")</f>
        <v/>
      </c>
      <c r="Y2164" s="8">
        <f>ROUND(1000+MOD($A2164*37,90000)+IF($AB2164="Да",5000,0),2)</f>
        <v/>
      </c>
      <c r="Z2164">
        <f>1+MOD($A2164,20)</f>
        <v/>
      </c>
      <c r="AA2164" s="8">
        <f>ROUND($Y2164*(0.08+MOD($A2164,17)/100),2)</f>
        <v/>
      </c>
      <c r="AB2164">
        <f>IF(MOD($A2164,10)&lt;7,"Да","Нет")</f>
        <v/>
      </c>
      <c r="AC2164">
        <f>$R2164&amp;" / "&amp;$S2164&amp;" / "&amp;$T2164</f>
        <v/>
      </c>
      <c r="AD2164">
        <f>1</f>
        <v/>
      </c>
      <c r="AE2164">
        <f>IF($A2164&lt;=Settings!$B$4,"до 100",IF($A2164&lt;=Settings!$B$5,"до 10 000",IF($A2164&lt;=Settings!$B$6,"до 100 000","100 000+")))</f>
        <v/>
      </c>
    </row>
    <row r="2165">
      <c r="A2165">
        <f>ROW()-1</f>
        <v/>
      </c>
      <c r="B2165">
        <f>IF($A2165&lt;=Settings!$B$4,"small_control",IF($A2165&lt;=Settings!$B$5,"medium_10k",IF($A2165&lt;=Settings!$B$6,"large_100k","extreme_1m")))</f>
        <v/>
      </c>
      <c r="C2165">
        <f>"ORD-"&amp;TEXT(QUOTIENT($A2165-1,3)+1,"0000000")</f>
        <v/>
      </c>
      <c r="D2165">
        <f>"LINE-"&amp;TEXT($A2165,"0000000")</f>
        <v/>
      </c>
      <c r="E2165" s="7">
        <f>Settings!$B$2+$A2165-1</f>
        <v/>
      </c>
      <c r="F2165" s="7">
        <f>Settings!$B$2+MOD($A2165-1,Settings!$B$7)</f>
        <v/>
      </c>
      <c r="G2165">
        <f>YEAR($F2165)</f>
        <v/>
      </c>
      <c r="H2165">
        <f>"Q"&amp;ROUNDUP(MONTH($F2165)/3,0)</f>
        <v/>
      </c>
      <c r="I2165">
        <f>MONTH($F2165)</f>
        <v/>
      </c>
      <c r="J2165">
        <f>CHOOSE(MONTH($F2165),"Январь","Февраль","Март","Апрель","Май","Июнь","Июль","Август","Сентябрь","Октябрь","Ноябрь","Декабрь")</f>
        <v/>
      </c>
      <c r="K2165">
        <f>DAY($F2165)</f>
        <v/>
      </c>
      <c r="L2165">
        <f>IF(MOD($A2165,10)&lt;7,"ФО_01_Крупный","ФО_"&amp;TEXT(MOD($A2165,8)+1,"00"))</f>
        <v/>
      </c>
      <c r="M2165">
        <f>IF($AB2165="Да","Регион_001_Крупный","Регион_"&amp;TEXT(MOD(QUOTIENT($A2165-1,20),180)+1,"000"))</f>
        <v/>
      </c>
      <c r="N2165">
        <f>IF($AB2165="Да","Город_"&amp;TEXT(MOD($A2165-1,250)+1,"0000"),"Город_"&amp;TEXT(MOD($A2165-1,3000)+1,"0000"))</f>
        <v/>
      </c>
      <c r="O2165">
        <f>IF($AB2165="Да","Холдинг_Крупный","Холдинг_"&amp;TEXT(MOD(QUOTIENT($A2165-1,10000),20)+1,"00"))</f>
        <v/>
      </c>
      <c r="P2165">
        <f>IF($AB2165="Да","Организация_Крупная","Организация_"&amp;TEXT(MOD(QUOTIENT($A2165-1,500),600)+1,"000"))</f>
        <v/>
      </c>
      <c r="Q2165">
        <f>"Отдел_"&amp;TEXT(MOD(QUOTIENT($A2165-1,50),100)+1,"000")</f>
        <v/>
      </c>
      <c r="R2165">
        <f>IF($AB2165="Да","Группа_Крупная","Группа_"&amp;TEXT(MOD(QUOTIENT($A2165-1,5000),30)+1,"00"))</f>
        <v/>
      </c>
      <c r="S2165">
        <f>IF($AB2165="Да","Категория_Крупная","Категория_"&amp;TEXT(MOD(QUOTIENT($A2165-1,500),120)+1,"000"))</f>
        <v/>
      </c>
      <c r="T2165">
        <f>IF($AB2165="Да","Подкатегория_Крупная","Подкатегория_"&amp;TEXT(MOD(QUOTIENT($A2165-1,50),300)+1,"000"))</f>
        <v/>
      </c>
      <c r="U2165">
        <f>"SKU_"&amp;TEXT($A2165,"0000000")</f>
        <v/>
      </c>
      <c r="V2165">
        <f>CHOOSE(MOD($A2165-1,4)+1,"Enterprise","SMB","Госсектор","Розница")</f>
        <v/>
      </c>
      <c r="W2165">
        <f>"Клиент_"&amp;TEXT(MOD($A2165-1,20000)+1,"00000")</f>
        <v/>
      </c>
      <c r="X2165">
        <f>CHOOSE(MOD($A2165-1,5)+1,"Портал","API","Импорт","Ручной ввод","Интеграция")</f>
        <v/>
      </c>
      <c r="Y2165" s="8">
        <f>ROUND(1000+MOD($A2165*37,90000)+IF($AB2165="Да",5000,0),2)</f>
        <v/>
      </c>
      <c r="Z2165">
        <f>1+MOD($A2165,20)</f>
        <v/>
      </c>
      <c r="AA2165" s="8">
        <f>ROUND($Y2165*(0.08+MOD($A2165,17)/100),2)</f>
        <v/>
      </c>
      <c r="AB2165">
        <f>IF(MOD($A2165,10)&lt;7,"Да","Нет")</f>
        <v/>
      </c>
      <c r="AC2165">
        <f>$R2165&amp;" / "&amp;$S2165&amp;" / "&amp;$T2165</f>
        <v/>
      </c>
      <c r="AD2165">
        <f>1</f>
        <v/>
      </c>
      <c r="AE2165">
        <f>IF($A2165&lt;=Settings!$B$4,"до 100",IF($A2165&lt;=Settings!$B$5,"до 10 000",IF($A2165&lt;=Settings!$B$6,"до 100 000","100 000+")))</f>
        <v/>
      </c>
    </row>
    <row r="2166">
      <c r="A2166">
        <f>ROW()-1</f>
        <v/>
      </c>
      <c r="B2166">
        <f>IF($A2166&lt;=Settings!$B$4,"small_control",IF($A2166&lt;=Settings!$B$5,"medium_10k",IF($A2166&lt;=Settings!$B$6,"large_100k","extreme_1m")))</f>
        <v/>
      </c>
      <c r="C2166">
        <f>"ORD-"&amp;TEXT(QUOTIENT($A2166-1,3)+1,"0000000")</f>
        <v/>
      </c>
      <c r="D2166">
        <f>"LINE-"&amp;TEXT($A2166,"0000000")</f>
        <v/>
      </c>
      <c r="E2166" s="7">
        <f>Settings!$B$2+$A2166-1</f>
        <v/>
      </c>
      <c r="F2166" s="7">
        <f>Settings!$B$2+MOD($A2166-1,Settings!$B$7)</f>
        <v/>
      </c>
      <c r="G2166">
        <f>YEAR($F2166)</f>
        <v/>
      </c>
      <c r="H2166">
        <f>"Q"&amp;ROUNDUP(MONTH($F2166)/3,0)</f>
        <v/>
      </c>
      <c r="I2166">
        <f>MONTH($F2166)</f>
        <v/>
      </c>
      <c r="J2166">
        <f>CHOOSE(MONTH($F2166),"Январь","Февраль","Март","Апрель","Май","Июнь","Июль","Август","Сентябрь","Октябрь","Ноябрь","Декабрь")</f>
        <v/>
      </c>
      <c r="K2166">
        <f>DAY($F2166)</f>
        <v/>
      </c>
      <c r="L2166">
        <f>IF(MOD($A2166,10)&lt;7,"ФО_01_Крупный","ФО_"&amp;TEXT(MOD($A2166,8)+1,"00"))</f>
        <v/>
      </c>
      <c r="M2166">
        <f>IF($AB2166="Да","Регион_001_Крупный","Регион_"&amp;TEXT(MOD(QUOTIENT($A2166-1,20),180)+1,"000"))</f>
        <v/>
      </c>
      <c r="N2166">
        <f>IF($AB2166="Да","Город_"&amp;TEXT(MOD($A2166-1,250)+1,"0000"),"Город_"&amp;TEXT(MOD($A2166-1,3000)+1,"0000"))</f>
        <v/>
      </c>
      <c r="O2166">
        <f>IF($AB2166="Да","Холдинг_Крупный","Холдинг_"&amp;TEXT(MOD(QUOTIENT($A2166-1,10000),20)+1,"00"))</f>
        <v/>
      </c>
      <c r="P2166">
        <f>IF($AB2166="Да","Организация_Крупная","Организация_"&amp;TEXT(MOD(QUOTIENT($A2166-1,500),600)+1,"000"))</f>
        <v/>
      </c>
      <c r="Q2166">
        <f>"Отдел_"&amp;TEXT(MOD(QUOTIENT($A2166-1,50),100)+1,"000")</f>
        <v/>
      </c>
      <c r="R2166">
        <f>IF($AB2166="Да","Группа_Крупная","Группа_"&amp;TEXT(MOD(QUOTIENT($A2166-1,5000),30)+1,"00"))</f>
        <v/>
      </c>
      <c r="S2166">
        <f>IF($AB2166="Да","Категория_Крупная","Категория_"&amp;TEXT(MOD(QUOTIENT($A2166-1,500),120)+1,"000"))</f>
        <v/>
      </c>
      <c r="T2166">
        <f>IF($AB2166="Да","Подкатегория_Крупная","Подкатегория_"&amp;TEXT(MOD(QUOTIENT($A2166-1,50),300)+1,"000"))</f>
        <v/>
      </c>
      <c r="U2166">
        <f>"SKU_"&amp;TEXT($A2166,"0000000")</f>
        <v/>
      </c>
      <c r="V2166">
        <f>CHOOSE(MOD($A2166-1,4)+1,"Enterprise","SMB","Госсектор","Розница")</f>
        <v/>
      </c>
      <c r="W2166">
        <f>"Клиент_"&amp;TEXT(MOD($A2166-1,20000)+1,"00000")</f>
        <v/>
      </c>
      <c r="X2166">
        <f>CHOOSE(MOD($A2166-1,5)+1,"Портал","API","Импорт","Ручной ввод","Интеграция")</f>
        <v/>
      </c>
      <c r="Y2166" s="8">
        <f>ROUND(1000+MOD($A2166*37,90000)+IF($AB2166="Да",5000,0),2)</f>
        <v/>
      </c>
      <c r="Z2166">
        <f>1+MOD($A2166,20)</f>
        <v/>
      </c>
      <c r="AA2166" s="8">
        <f>ROUND($Y2166*(0.08+MOD($A2166,17)/100),2)</f>
        <v/>
      </c>
      <c r="AB2166">
        <f>IF(MOD($A2166,10)&lt;7,"Да","Нет")</f>
        <v/>
      </c>
      <c r="AC2166">
        <f>$R2166&amp;" / "&amp;$S2166&amp;" / "&amp;$T2166</f>
        <v/>
      </c>
      <c r="AD2166">
        <f>1</f>
        <v/>
      </c>
      <c r="AE2166">
        <f>IF($A2166&lt;=Settings!$B$4,"до 100",IF($A2166&lt;=Settings!$B$5,"до 10 000",IF($A2166&lt;=Settings!$B$6,"до 100 000","100 000+")))</f>
        <v/>
      </c>
    </row>
    <row r="2167">
      <c r="A2167">
        <f>ROW()-1</f>
        <v/>
      </c>
      <c r="B2167">
        <f>IF($A2167&lt;=Settings!$B$4,"small_control",IF($A2167&lt;=Settings!$B$5,"medium_10k",IF($A2167&lt;=Settings!$B$6,"large_100k","extreme_1m")))</f>
        <v/>
      </c>
      <c r="C2167">
        <f>"ORD-"&amp;TEXT(QUOTIENT($A2167-1,3)+1,"0000000")</f>
        <v/>
      </c>
      <c r="D2167">
        <f>"LINE-"&amp;TEXT($A2167,"0000000")</f>
        <v/>
      </c>
      <c r="E2167" s="7">
        <f>Settings!$B$2+$A2167-1</f>
        <v/>
      </c>
      <c r="F2167" s="7">
        <f>Settings!$B$2+MOD($A2167-1,Settings!$B$7)</f>
        <v/>
      </c>
      <c r="G2167">
        <f>YEAR($F2167)</f>
        <v/>
      </c>
      <c r="H2167">
        <f>"Q"&amp;ROUNDUP(MONTH($F2167)/3,0)</f>
        <v/>
      </c>
      <c r="I2167">
        <f>MONTH($F2167)</f>
        <v/>
      </c>
      <c r="J2167">
        <f>CHOOSE(MONTH($F2167),"Январь","Февраль","Март","Апрель","Май","Июнь","Июль","Август","Сентябрь","Октябрь","Ноябрь","Декабрь")</f>
        <v/>
      </c>
      <c r="K2167">
        <f>DAY($F2167)</f>
        <v/>
      </c>
      <c r="L2167">
        <f>IF(MOD($A2167,10)&lt;7,"ФО_01_Крупный","ФО_"&amp;TEXT(MOD($A2167,8)+1,"00"))</f>
        <v/>
      </c>
      <c r="M2167">
        <f>IF($AB2167="Да","Регион_001_Крупный","Регион_"&amp;TEXT(MOD(QUOTIENT($A2167-1,20),180)+1,"000"))</f>
        <v/>
      </c>
      <c r="N2167">
        <f>IF($AB2167="Да","Город_"&amp;TEXT(MOD($A2167-1,250)+1,"0000"),"Город_"&amp;TEXT(MOD($A2167-1,3000)+1,"0000"))</f>
        <v/>
      </c>
      <c r="O2167">
        <f>IF($AB2167="Да","Холдинг_Крупный","Холдинг_"&amp;TEXT(MOD(QUOTIENT($A2167-1,10000),20)+1,"00"))</f>
        <v/>
      </c>
      <c r="P2167">
        <f>IF($AB2167="Да","Организация_Крупная","Организация_"&amp;TEXT(MOD(QUOTIENT($A2167-1,500),600)+1,"000"))</f>
        <v/>
      </c>
      <c r="Q2167">
        <f>"Отдел_"&amp;TEXT(MOD(QUOTIENT($A2167-1,50),100)+1,"000")</f>
        <v/>
      </c>
      <c r="R2167">
        <f>IF($AB2167="Да","Группа_Крупная","Группа_"&amp;TEXT(MOD(QUOTIENT($A2167-1,5000),30)+1,"00"))</f>
        <v/>
      </c>
      <c r="S2167">
        <f>IF($AB2167="Да","Категория_Крупная","Категория_"&amp;TEXT(MOD(QUOTIENT($A2167-1,500),120)+1,"000"))</f>
        <v/>
      </c>
      <c r="T2167">
        <f>IF($AB2167="Да","Подкатегория_Крупная","Подкатегория_"&amp;TEXT(MOD(QUOTIENT($A2167-1,50),300)+1,"000"))</f>
        <v/>
      </c>
      <c r="U2167">
        <f>"SKU_"&amp;TEXT($A2167,"0000000")</f>
        <v/>
      </c>
      <c r="V2167">
        <f>CHOOSE(MOD($A2167-1,4)+1,"Enterprise","SMB","Госсектор","Розница")</f>
        <v/>
      </c>
      <c r="W2167">
        <f>"Клиент_"&amp;TEXT(MOD($A2167-1,20000)+1,"00000")</f>
        <v/>
      </c>
      <c r="X2167">
        <f>CHOOSE(MOD($A2167-1,5)+1,"Портал","API","Импорт","Ручной ввод","Интеграция")</f>
        <v/>
      </c>
      <c r="Y2167" s="8">
        <f>ROUND(1000+MOD($A2167*37,90000)+IF($AB2167="Да",5000,0),2)</f>
        <v/>
      </c>
      <c r="Z2167">
        <f>1+MOD($A2167,20)</f>
        <v/>
      </c>
      <c r="AA2167" s="8">
        <f>ROUND($Y2167*(0.08+MOD($A2167,17)/100),2)</f>
        <v/>
      </c>
      <c r="AB2167">
        <f>IF(MOD($A2167,10)&lt;7,"Да","Нет")</f>
        <v/>
      </c>
      <c r="AC2167">
        <f>$R2167&amp;" / "&amp;$S2167&amp;" / "&amp;$T2167</f>
        <v/>
      </c>
      <c r="AD2167">
        <f>1</f>
        <v/>
      </c>
      <c r="AE2167">
        <f>IF($A2167&lt;=Settings!$B$4,"до 100",IF($A2167&lt;=Settings!$B$5,"до 10 000",IF($A2167&lt;=Settings!$B$6,"до 100 000","100 000+")))</f>
        <v/>
      </c>
    </row>
    <row r="2168">
      <c r="A2168">
        <f>ROW()-1</f>
        <v/>
      </c>
      <c r="B2168">
        <f>IF($A2168&lt;=Settings!$B$4,"small_control",IF($A2168&lt;=Settings!$B$5,"medium_10k",IF($A2168&lt;=Settings!$B$6,"large_100k","extreme_1m")))</f>
        <v/>
      </c>
      <c r="C2168">
        <f>"ORD-"&amp;TEXT(QUOTIENT($A2168-1,3)+1,"0000000")</f>
        <v/>
      </c>
      <c r="D2168">
        <f>"LINE-"&amp;TEXT($A2168,"0000000")</f>
        <v/>
      </c>
      <c r="E2168" s="7">
        <f>Settings!$B$2+$A2168-1</f>
        <v/>
      </c>
      <c r="F2168" s="7">
        <f>Settings!$B$2+MOD($A2168-1,Settings!$B$7)</f>
        <v/>
      </c>
      <c r="G2168">
        <f>YEAR($F2168)</f>
        <v/>
      </c>
      <c r="H2168">
        <f>"Q"&amp;ROUNDUP(MONTH($F2168)/3,0)</f>
        <v/>
      </c>
      <c r="I2168">
        <f>MONTH($F2168)</f>
        <v/>
      </c>
      <c r="J2168">
        <f>CHOOSE(MONTH($F2168),"Январь","Февраль","Март","Апрель","Май","Июнь","Июль","Август","Сентябрь","Октябрь","Ноябрь","Декабрь")</f>
        <v/>
      </c>
      <c r="K2168">
        <f>DAY($F2168)</f>
        <v/>
      </c>
      <c r="L2168">
        <f>IF(MOD($A2168,10)&lt;7,"ФО_01_Крупный","ФО_"&amp;TEXT(MOD($A2168,8)+1,"00"))</f>
        <v/>
      </c>
      <c r="M2168">
        <f>IF($AB2168="Да","Регион_001_Крупный","Регион_"&amp;TEXT(MOD(QUOTIENT($A2168-1,20),180)+1,"000"))</f>
        <v/>
      </c>
      <c r="N2168">
        <f>IF($AB2168="Да","Город_"&amp;TEXT(MOD($A2168-1,250)+1,"0000"),"Город_"&amp;TEXT(MOD($A2168-1,3000)+1,"0000"))</f>
        <v/>
      </c>
      <c r="O2168">
        <f>IF($AB2168="Да","Холдинг_Крупный","Холдинг_"&amp;TEXT(MOD(QUOTIENT($A2168-1,10000),20)+1,"00"))</f>
        <v/>
      </c>
      <c r="P2168">
        <f>IF($AB2168="Да","Организация_Крупная","Организация_"&amp;TEXT(MOD(QUOTIENT($A2168-1,500),600)+1,"000"))</f>
        <v/>
      </c>
      <c r="Q2168">
        <f>"Отдел_"&amp;TEXT(MOD(QUOTIENT($A2168-1,50),100)+1,"000")</f>
        <v/>
      </c>
      <c r="R2168">
        <f>IF($AB2168="Да","Группа_Крупная","Группа_"&amp;TEXT(MOD(QUOTIENT($A2168-1,5000),30)+1,"00"))</f>
        <v/>
      </c>
      <c r="S2168">
        <f>IF($AB2168="Да","Категория_Крупная","Категория_"&amp;TEXT(MOD(QUOTIENT($A2168-1,500),120)+1,"000"))</f>
        <v/>
      </c>
      <c r="T2168">
        <f>IF($AB2168="Да","Подкатегория_Крупная","Подкатегория_"&amp;TEXT(MOD(QUOTIENT($A2168-1,50),300)+1,"000"))</f>
        <v/>
      </c>
      <c r="U2168">
        <f>"SKU_"&amp;TEXT($A2168,"0000000")</f>
        <v/>
      </c>
      <c r="V2168">
        <f>CHOOSE(MOD($A2168-1,4)+1,"Enterprise","SMB","Госсектор","Розница")</f>
        <v/>
      </c>
      <c r="W2168">
        <f>"Клиент_"&amp;TEXT(MOD($A2168-1,20000)+1,"00000")</f>
        <v/>
      </c>
      <c r="X2168">
        <f>CHOOSE(MOD($A2168-1,5)+1,"Портал","API","Импорт","Ручной ввод","Интеграция")</f>
        <v/>
      </c>
      <c r="Y2168" s="8">
        <f>ROUND(1000+MOD($A2168*37,90000)+IF($AB2168="Да",5000,0),2)</f>
        <v/>
      </c>
      <c r="Z2168">
        <f>1+MOD($A2168,20)</f>
        <v/>
      </c>
      <c r="AA2168" s="8">
        <f>ROUND($Y2168*(0.08+MOD($A2168,17)/100),2)</f>
        <v/>
      </c>
      <c r="AB2168">
        <f>IF(MOD($A2168,10)&lt;7,"Да","Нет")</f>
        <v/>
      </c>
      <c r="AC2168">
        <f>$R2168&amp;" / "&amp;$S2168&amp;" / "&amp;$T2168</f>
        <v/>
      </c>
      <c r="AD2168">
        <f>1</f>
        <v/>
      </c>
      <c r="AE2168">
        <f>IF($A2168&lt;=Settings!$B$4,"до 100",IF($A2168&lt;=Settings!$B$5,"до 10 000",IF($A2168&lt;=Settings!$B$6,"до 100 000","100 000+")))</f>
        <v/>
      </c>
    </row>
    <row r="2169">
      <c r="A2169">
        <f>ROW()-1</f>
        <v/>
      </c>
      <c r="B2169">
        <f>IF($A2169&lt;=Settings!$B$4,"small_control",IF($A2169&lt;=Settings!$B$5,"medium_10k",IF($A2169&lt;=Settings!$B$6,"large_100k","extreme_1m")))</f>
        <v/>
      </c>
      <c r="C2169">
        <f>"ORD-"&amp;TEXT(QUOTIENT($A2169-1,3)+1,"0000000")</f>
        <v/>
      </c>
      <c r="D2169">
        <f>"LINE-"&amp;TEXT($A2169,"0000000")</f>
        <v/>
      </c>
      <c r="E2169" s="7">
        <f>Settings!$B$2+$A2169-1</f>
        <v/>
      </c>
      <c r="F2169" s="7">
        <f>Settings!$B$2+MOD($A2169-1,Settings!$B$7)</f>
        <v/>
      </c>
      <c r="G2169">
        <f>YEAR($F2169)</f>
        <v/>
      </c>
      <c r="H2169">
        <f>"Q"&amp;ROUNDUP(MONTH($F2169)/3,0)</f>
        <v/>
      </c>
      <c r="I2169">
        <f>MONTH($F2169)</f>
        <v/>
      </c>
      <c r="J2169">
        <f>CHOOSE(MONTH($F2169),"Январь","Февраль","Март","Апрель","Май","Июнь","Июль","Август","Сентябрь","Октябрь","Ноябрь","Декабрь")</f>
        <v/>
      </c>
      <c r="K2169">
        <f>DAY($F2169)</f>
        <v/>
      </c>
      <c r="L2169">
        <f>IF(MOD($A2169,10)&lt;7,"ФО_01_Крупный","ФО_"&amp;TEXT(MOD($A2169,8)+1,"00"))</f>
        <v/>
      </c>
      <c r="M2169">
        <f>IF($AB2169="Да","Регион_001_Крупный","Регион_"&amp;TEXT(MOD(QUOTIENT($A2169-1,20),180)+1,"000"))</f>
        <v/>
      </c>
      <c r="N2169">
        <f>IF($AB2169="Да","Город_"&amp;TEXT(MOD($A2169-1,250)+1,"0000"),"Город_"&amp;TEXT(MOD($A2169-1,3000)+1,"0000"))</f>
        <v/>
      </c>
      <c r="O2169">
        <f>IF($AB2169="Да","Холдинг_Крупный","Холдинг_"&amp;TEXT(MOD(QUOTIENT($A2169-1,10000),20)+1,"00"))</f>
        <v/>
      </c>
      <c r="P2169">
        <f>IF($AB2169="Да","Организация_Крупная","Организация_"&amp;TEXT(MOD(QUOTIENT($A2169-1,500),600)+1,"000"))</f>
        <v/>
      </c>
      <c r="Q2169">
        <f>"Отдел_"&amp;TEXT(MOD(QUOTIENT($A2169-1,50),100)+1,"000")</f>
        <v/>
      </c>
      <c r="R2169">
        <f>IF($AB2169="Да","Группа_Крупная","Группа_"&amp;TEXT(MOD(QUOTIENT($A2169-1,5000),30)+1,"00"))</f>
        <v/>
      </c>
      <c r="S2169">
        <f>IF($AB2169="Да","Категория_Крупная","Категория_"&amp;TEXT(MOD(QUOTIENT($A2169-1,500),120)+1,"000"))</f>
        <v/>
      </c>
      <c r="T2169">
        <f>IF($AB2169="Да","Подкатегория_Крупная","Подкатегория_"&amp;TEXT(MOD(QUOTIENT($A2169-1,50),300)+1,"000"))</f>
        <v/>
      </c>
      <c r="U2169">
        <f>"SKU_"&amp;TEXT($A2169,"0000000")</f>
        <v/>
      </c>
      <c r="V2169">
        <f>CHOOSE(MOD($A2169-1,4)+1,"Enterprise","SMB","Госсектор","Розница")</f>
        <v/>
      </c>
      <c r="W2169">
        <f>"Клиент_"&amp;TEXT(MOD($A2169-1,20000)+1,"00000")</f>
        <v/>
      </c>
      <c r="X2169">
        <f>CHOOSE(MOD($A2169-1,5)+1,"Портал","API","Импорт","Ручной ввод","Интеграция")</f>
        <v/>
      </c>
      <c r="Y2169" s="8">
        <f>ROUND(1000+MOD($A2169*37,90000)+IF($AB2169="Да",5000,0),2)</f>
        <v/>
      </c>
      <c r="Z2169">
        <f>1+MOD($A2169,20)</f>
        <v/>
      </c>
      <c r="AA2169" s="8">
        <f>ROUND($Y2169*(0.08+MOD($A2169,17)/100),2)</f>
        <v/>
      </c>
      <c r="AB2169">
        <f>IF(MOD($A2169,10)&lt;7,"Да","Нет")</f>
        <v/>
      </c>
      <c r="AC2169">
        <f>$R2169&amp;" / "&amp;$S2169&amp;" / "&amp;$T2169</f>
        <v/>
      </c>
      <c r="AD2169">
        <f>1</f>
        <v/>
      </c>
      <c r="AE2169">
        <f>IF($A2169&lt;=Settings!$B$4,"до 100",IF($A2169&lt;=Settings!$B$5,"до 10 000",IF($A2169&lt;=Settings!$B$6,"до 100 000","100 000+")))</f>
        <v/>
      </c>
    </row>
    <row r="2170">
      <c r="A2170">
        <f>ROW()-1</f>
        <v/>
      </c>
      <c r="B2170">
        <f>IF($A2170&lt;=Settings!$B$4,"small_control",IF($A2170&lt;=Settings!$B$5,"medium_10k",IF($A2170&lt;=Settings!$B$6,"large_100k","extreme_1m")))</f>
        <v/>
      </c>
      <c r="C2170">
        <f>"ORD-"&amp;TEXT(QUOTIENT($A2170-1,3)+1,"0000000")</f>
        <v/>
      </c>
      <c r="D2170">
        <f>"LINE-"&amp;TEXT($A2170,"0000000")</f>
        <v/>
      </c>
      <c r="E2170" s="7">
        <f>Settings!$B$2+$A2170-1</f>
        <v/>
      </c>
      <c r="F2170" s="7">
        <f>Settings!$B$2+MOD($A2170-1,Settings!$B$7)</f>
        <v/>
      </c>
      <c r="G2170">
        <f>YEAR($F2170)</f>
        <v/>
      </c>
      <c r="H2170">
        <f>"Q"&amp;ROUNDUP(MONTH($F2170)/3,0)</f>
        <v/>
      </c>
      <c r="I2170">
        <f>MONTH($F2170)</f>
        <v/>
      </c>
      <c r="J2170">
        <f>CHOOSE(MONTH($F2170),"Январь","Февраль","Март","Апрель","Май","Июнь","Июль","Август","Сентябрь","Октябрь","Ноябрь","Декабрь")</f>
        <v/>
      </c>
      <c r="K2170">
        <f>DAY($F2170)</f>
        <v/>
      </c>
      <c r="L2170">
        <f>IF(MOD($A2170,10)&lt;7,"ФО_01_Крупный","ФО_"&amp;TEXT(MOD($A2170,8)+1,"00"))</f>
        <v/>
      </c>
      <c r="M2170">
        <f>IF($AB2170="Да","Регион_001_Крупный","Регион_"&amp;TEXT(MOD(QUOTIENT($A2170-1,20),180)+1,"000"))</f>
        <v/>
      </c>
      <c r="N2170">
        <f>IF($AB2170="Да","Город_"&amp;TEXT(MOD($A2170-1,250)+1,"0000"),"Город_"&amp;TEXT(MOD($A2170-1,3000)+1,"0000"))</f>
        <v/>
      </c>
      <c r="O2170">
        <f>IF($AB2170="Да","Холдинг_Крупный","Холдинг_"&amp;TEXT(MOD(QUOTIENT($A2170-1,10000),20)+1,"00"))</f>
        <v/>
      </c>
      <c r="P2170">
        <f>IF($AB2170="Да","Организация_Крупная","Организация_"&amp;TEXT(MOD(QUOTIENT($A2170-1,500),600)+1,"000"))</f>
        <v/>
      </c>
      <c r="Q2170">
        <f>"Отдел_"&amp;TEXT(MOD(QUOTIENT($A2170-1,50),100)+1,"000")</f>
        <v/>
      </c>
      <c r="R2170">
        <f>IF($AB2170="Да","Группа_Крупная","Группа_"&amp;TEXT(MOD(QUOTIENT($A2170-1,5000),30)+1,"00"))</f>
        <v/>
      </c>
      <c r="S2170">
        <f>IF($AB2170="Да","Категория_Крупная","Категория_"&amp;TEXT(MOD(QUOTIENT($A2170-1,500),120)+1,"000"))</f>
        <v/>
      </c>
      <c r="T2170">
        <f>IF($AB2170="Да","Подкатегория_Крупная","Подкатегория_"&amp;TEXT(MOD(QUOTIENT($A2170-1,50),300)+1,"000"))</f>
        <v/>
      </c>
      <c r="U2170">
        <f>"SKU_"&amp;TEXT($A2170,"0000000")</f>
        <v/>
      </c>
      <c r="V2170">
        <f>CHOOSE(MOD($A2170-1,4)+1,"Enterprise","SMB","Госсектор","Розница")</f>
        <v/>
      </c>
      <c r="W2170">
        <f>"Клиент_"&amp;TEXT(MOD($A2170-1,20000)+1,"00000")</f>
        <v/>
      </c>
      <c r="X2170">
        <f>CHOOSE(MOD($A2170-1,5)+1,"Портал","API","Импорт","Ручной ввод","Интеграция")</f>
        <v/>
      </c>
      <c r="Y2170" s="8">
        <f>ROUND(1000+MOD($A2170*37,90000)+IF($AB2170="Да",5000,0),2)</f>
        <v/>
      </c>
      <c r="Z2170">
        <f>1+MOD($A2170,20)</f>
        <v/>
      </c>
      <c r="AA2170" s="8">
        <f>ROUND($Y2170*(0.08+MOD($A2170,17)/100),2)</f>
        <v/>
      </c>
      <c r="AB2170">
        <f>IF(MOD($A2170,10)&lt;7,"Да","Нет")</f>
        <v/>
      </c>
      <c r="AC2170">
        <f>$R2170&amp;" / "&amp;$S2170&amp;" / "&amp;$T2170</f>
        <v/>
      </c>
      <c r="AD2170">
        <f>1</f>
        <v/>
      </c>
      <c r="AE2170">
        <f>IF($A2170&lt;=Settings!$B$4,"до 100",IF($A2170&lt;=Settings!$B$5,"до 10 000",IF($A2170&lt;=Settings!$B$6,"до 100 000","100 000+")))</f>
        <v/>
      </c>
    </row>
    <row r="2171">
      <c r="A2171">
        <f>ROW()-1</f>
        <v/>
      </c>
      <c r="B2171">
        <f>IF($A2171&lt;=Settings!$B$4,"small_control",IF($A2171&lt;=Settings!$B$5,"medium_10k",IF($A2171&lt;=Settings!$B$6,"large_100k","extreme_1m")))</f>
        <v/>
      </c>
      <c r="C2171">
        <f>"ORD-"&amp;TEXT(QUOTIENT($A2171-1,3)+1,"0000000")</f>
        <v/>
      </c>
      <c r="D2171">
        <f>"LINE-"&amp;TEXT($A2171,"0000000")</f>
        <v/>
      </c>
      <c r="E2171" s="7">
        <f>Settings!$B$2+$A2171-1</f>
        <v/>
      </c>
      <c r="F2171" s="7">
        <f>Settings!$B$2+MOD($A2171-1,Settings!$B$7)</f>
        <v/>
      </c>
      <c r="G2171">
        <f>YEAR($F2171)</f>
        <v/>
      </c>
      <c r="H2171">
        <f>"Q"&amp;ROUNDUP(MONTH($F2171)/3,0)</f>
        <v/>
      </c>
      <c r="I2171">
        <f>MONTH($F2171)</f>
        <v/>
      </c>
      <c r="J2171">
        <f>CHOOSE(MONTH($F2171),"Январь","Февраль","Март","Апрель","Май","Июнь","Июль","Август","Сентябрь","Октябрь","Ноябрь","Декабрь")</f>
        <v/>
      </c>
      <c r="K2171">
        <f>DAY($F2171)</f>
        <v/>
      </c>
      <c r="L2171">
        <f>IF(MOD($A2171,10)&lt;7,"ФО_01_Крупный","ФО_"&amp;TEXT(MOD($A2171,8)+1,"00"))</f>
        <v/>
      </c>
      <c r="M2171">
        <f>IF($AB2171="Да","Регион_001_Крупный","Регион_"&amp;TEXT(MOD(QUOTIENT($A2171-1,20),180)+1,"000"))</f>
        <v/>
      </c>
      <c r="N2171">
        <f>IF($AB2171="Да","Город_"&amp;TEXT(MOD($A2171-1,250)+1,"0000"),"Город_"&amp;TEXT(MOD($A2171-1,3000)+1,"0000"))</f>
        <v/>
      </c>
      <c r="O2171">
        <f>IF($AB2171="Да","Холдинг_Крупный","Холдинг_"&amp;TEXT(MOD(QUOTIENT($A2171-1,10000),20)+1,"00"))</f>
        <v/>
      </c>
      <c r="P2171">
        <f>IF($AB2171="Да","Организация_Крупная","Организация_"&amp;TEXT(MOD(QUOTIENT($A2171-1,500),600)+1,"000"))</f>
        <v/>
      </c>
      <c r="Q2171">
        <f>"Отдел_"&amp;TEXT(MOD(QUOTIENT($A2171-1,50),100)+1,"000")</f>
        <v/>
      </c>
      <c r="R2171">
        <f>IF($AB2171="Да","Группа_Крупная","Группа_"&amp;TEXT(MOD(QUOTIENT($A2171-1,5000),30)+1,"00"))</f>
        <v/>
      </c>
      <c r="S2171">
        <f>IF($AB2171="Да","Категория_Крупная","Категория_"&amp;TEXT(MOD(QUOTIENT($A2171-1,500),120)+1,"000"))</f>
        <v/>
      </c>
      <c r="T2171">
        <f>IF($AB2171="Да","Подкатегория_Крупная","Подкатегория_"&amp;TEXT(MOD(QUOTIENT($A2171-1,50),300)+1,"000"))</f>
        <v/>
      </c>
      <c r="U2171">
        <f>"SKU_"&amp;TEXT($A2171,"0000000")</f>
        <v/>
      </c>
      <c r="V2171">
        <f>CHOOSE(MOD($A2171-1,4)+1,"Enterprise","SMB","Госсектор","Розница")</f>
        <v/>
      </c>
      <c r="W2171">
        <f>"Клиент_"&amp;TEXT(MOD($A2171-1,20000)+1,"00000")</f>
        <v/>
      </c>
      <c r="X2171">
        <f>CHOOSE(MOD($A2171-1,5)+1,"Портал","API","Импорт","Ручной ввод","Интеграция")</f>
        <v/>
      </c>
      <c r="Y2171" s="8">
        <f>ROUND(1000+MOD($A2171*37,90000)+IF($AB2171="Да",5000,0),2)</f>
        <v/>
      </c>
      <c r="Z2171">
        <f>1+MOD($A2171,20)</f>
        <v/>
      </c>
      <c r="AA2171" s="8">
        <f>ROUND($Y2171*(0.08+MOD($A2171,17)/100),2)</f>
        <v/>
      </c>
      <c r="AB2171">
        <f>IF(MOD($A2171,10)&lt;7,"Да","Нет")</f>
        <v/>
      </c>
      <c r="AC2171">
        <f>$R2171&amp;" / "&amp;$S2171&amp;" / "&amp;$T2171</f>
        <v/>
      </c>
      <c r="AD2171">
        <f>1</f>
        <v/>
      </c>
      <c r="AE2171">
        <f>IF($A2171&lt;=Settings!$B$4,"до 100",IF($A2171&lt;=Settings!$B$5,"до 10 000",IF($A2171&lt;=Settings!$B$6,"до 100 000","100 000+")))</f>
        <v/>
      </c>
    </row>
    <row r="2172">
      <c r="A2172">
        <f>ROW()-1</f>
        <v/>
      </c>
      <c r="B2172">
        <f>IF($A2172&lt;=Settings!$B$4,"small_control",IF($A2172&lt;=Settings!$B$5,"medium_10k",IF($A2172&lt;=Settings!$B$6,"large_100k","extreme_1m")))</f>
        <v/>
      </c>
      <c r="C2172">
        <f>"ORD-"&amp;TEXT(QUOTIENT($A2172-1,3)+1,"0000000")</f>
        <v/>
      </c>
      <c r="D2172">
        <f>"LINE-"&amp;TEXT($A2172,"0000000")</f>
        <v/>
      </c>
      <c r="E2172" s="7">
        <f>Settings!$B$2+$A2172-1</f>
        <v/>
      </c>
      <c r="F2172" s="7">
        <f>Settings!$B$2+MOD($A2172-1,Settings!$B$7)</f>
        <v/>
      </c>
      <c r="G2172">
        <f>YEAR($F2172)</f>
        <v/>
      </c>
      <c r="H2172">
        <f>"Q"&amp;ROUNDUP(MONTH($F2172)/3,0)</f>
        <v/>
      </c>
      <c r="I2172">
        <f>MONTH($F2172)</f>
        <v/>
      </c>
      <c r="J2172">
        <f>CHOOSE(MONTH($F2172),"Январь","Февраль","Март","Апрель","Май","Июнь","Июль","Август","Сентябрь","Октябрь","Ноябрь","Декабрь")</f>
        <v/>
      </c>
      <c r="K2172">
        <f>DAY($F2172)</f>
        <v/>
      </c>
      <c r="L2172">
        <f>IF(MOD($A2172,10)&lt;7,"ФО_01_Крупный","ФО_"&amp;TEXT(MOD($A2172,8)+1,"00"))</f>
        <v/>
      </c>
      <c r="M2172">
        <f>IF($AB2172="Да","Регион_001_Крупный","Регион_"&amp;TEXT(MOD(QUOTIENT($A2172-1,20),180)+1,"000"))</f>
        <v/>
      </c>
      <c r="N2172">
        <f>IF($AB2172="Да","Город_"&amp;TEXT(MOD($A2172-1,250)+1,"0000"),"Город_"&amp;TEXT(MOD($A2172-1,3000)+1,"0000"))</f>
        <v/>
      </c>
      <c r="O2172">
        <f>IF($AB2172="Да","Холдинг_Крупный","Холдинг_"&amp;TEXT(MOD(QUOTIENT($A2172-1,10000),20)+1,"00"))</f>
        <v/>
      </c>
      <c r="P2172">
        <f>IF($AB2172="Да","Организация_Крупная","Организация_"&amp;TEXT(MOD(QUOTIENT($A2172-1,500),600)+1,"000"))</f>
        <v/>
      </c>
      <c r="Q2172">
        <f>"Отдел_"&amp;TEXT(MOD(QUOTIENT($A2172-1,50),100)+1,"000")</f>
        <v/>
      </c>
      <c r="R2172">
        <f>IF($AB2172="Да","Группа_Крупная","Группа_"&amp;TEXT(MOD(QUOTIENT($A2172-1,5000),30)+1,"00"))</f>
        <v/>
      </c>
      <c r="S2172">
        <f>IF($AB2172="Да","Категория_Крупная","Категория_"&amp;TEXT(MOD(QUOTIENT($A2172-1,500),120)+1,"000"))</f>
        <v/>
      </c>
      <c r="T2172">
        <f>IF($AB2172="Да","Подкатегория_Крупная","Подкатегория_"&amp;TEXT(MOD(QUOTIENT($A2172-1,50),300)+1,"000"))</f>
        <v/>
      </c>
      <c r="U2172">
        <f>"SKU_"&amp;TEXT($A2172,"0000000")</f>
        <v/>
      </c>
      <c r="V2172">
        <f>CHOOSE(MOD($A2172-1,4)+1,"Enterprise","SMB","Госсектор","Розница")</f>
        <v/>
      </c>
      <c r="W2172">
        <f>"Клиент_"&amp;TEXT(MOD($A2172-1,20000)+1,"00000")</f>
        <v/>
      </c>
      <c r="X2172">
        <f>CHOOSE(MOD($A2172-1,5)+1,"Портал","API","Импорт","Ручной ввод","Интеграция")</f>
        <v/>
      </c>
      <c r="Y2172" s="8">
        <f>ROUND(1000+MOD($A2172*37,90000)+IF($AB2172="Да",5000,0),2)</f>
        <v/>
      </c>
      <c r="Z2172">
        <f>1+MOD($A2172,20)</f>
        <v/>
      </c>
      <c r="AA2172" s="8">
        <f>ROUND($Y2172*(0.08+MOD($A2172,17)/100),2)</f>
        <v/>
      </c>
      <c r="AB2172">
        <f>IF(MOD($A2172,10)&lt;7,"Да","Нет")</f>
        <v/>
      </c>
      <c r="AC2172">
        <f>$R2172&amp;" / "&amp;$S2172&amp;" / "&amp;$T2172</f>
        <v/>
      </c>
      <c r="AD2172">
        <f>1</f>
        <v/>
      </c>
      <c r="AE2172">
        <f>IF($A2172&lt;=Settings!$B$4,"до 100",IF($A2172&lt;=Settings!$B$5,"до 10 000",IF($A2172&lt;=Settings!$B$6,"до 100 000","100 000+")))</f>
        <v/>
      </c>
    </row>
    <row r="2173">
      <c r="A2173">
        <f>ROW()-1</f>
        <v/>
      </c>
      <c r="B2173">
        <f>IF($A2173&lt;=Settings!$B$4,"small_control",IF($A2173&lt;=Settings!$B$5,"medium_10k",IF($A2173&lt;=Settings!$B$6,"large_100k","extreme_1m")))</f>
        <v/>
      </c>
      <c r="C2173">
        <f>"ORD-"&amp;TEXT(QUOTIENT($A2173-1,3)+1,"0000000")</f>
        <v/>
      </c>
      <c r="D2173">
        <f>"LINE-"&amp;TEXT($A2173,"0000000")</f>
        <v/>
      </c>
      <c r="E2173" s="7">
        <f>Settings!$B$2+$A2173-1</f>
        <v/>
      </c>
      <c r="F2173" s="7">
        <f>Settings!$B$2+MOD($A2173-1,Settings!$B$7)</f>
        <v/>
      </c>
      <c r="G2173">
        <f>YEAR($F2173)</f>
        <v/>
      </c>
      <c r="H2173">
        <f>"Q"&amp;ROUNDUP(MONTH($F2173)/3,0)</f>
        <v/>
      </c>
      <c r="I2173">
        <f>MONTH($F2173)</f>
        <v/>
      </c>
      <c r="J2173">
        <f>CHOOSE(MONTH($F2173),"Январь","Февраль","Март","Апрель","Май","Июнь","Июль","Август","Сентябрь","Октябрь","Ноябрь","Декабрь")</f>
        <v/>
      </c>
      <c r="K2173">
        <f>DAY($F2173)</f>
        <v/>
      </c>
      <c r="L2173">
        <f>IF(MOD($A2173,10)&lt;7,"ФО_01_Крупный","ФО_"&amp;TEXT(MOD($A2173,8)+1,"00"))</f>
        <v/>
      </c>
      <c r="M2173">
        <f>IF($AB2173="Да","Регион_001_Крупный","Регион_"&amp;TEXT(MOD(QUOTIENT($A2173-1,20),180)+1,"000"))</f>
        <v/>
      </c>
      <c r="N2173">
        <f>IF($AB2173="Да","Город_"&amp;TEXT(MOD($A2173-1,250)+1,"0000"),"Город_"&amp;TEXT(MOD($A2173-1,3000)+1,"0000"))</f>
        <v/>
      </c>
      <c r="O2173">
        <f>IF($AB2173="Да","Холдинг_Крупный","Холдинг_"&amp;TEXT(MOD(QUOTIENT($A2173-1,10000),20)+1,"00"))</f>
        <v/>
      </c>
      <c r="P2173">
        <f>IF($AB2173="Да","Организация_Крупная","Организация_"&amp;TEXT(MOD(QUOTIENT($A2173-1,500),600)+1,"000"))</f>
        <v/>
      </c>
      <c r="Q2173">
        <f>"Отдел_"&amp;TEXT(MOD(QUOTIENT($A2173-1,50),100)+1,"000")</f>
        <v/>
      </c>
      <c r="R2173">
        <f>IF($AB2173="Да","Группа_Крупная","Группа_"&amp;TEXT(MOD(QUOTIENT($A2173-1,5000),30)+1,"00"))</f>
        <v/>
      </c>
      <c r="S2173">
        <f>IF($AB2173="Да","Категория_Крупная","Категория_"&amp;TEXT(MOD(QUOTIENT($A2173-1,500),120)+1,"000"))</f>
        <v/>
      </c>
      <c r="T2173">
        <f>IF($AB2173="Да","Подкатегория_Крупная","Подкатегория_"&amp;TEXT(MOD(QUOTIENT($A2173-1,50),300)+1,"000"))</f>
        <v/>
      </c>
      <c r="U2173">
        <f>"SKU_"&amp;TEXT($A2173,"0000000")</f>
        <v/>
      </c>
      <c r="V2173">
        <f>CHOOSE(MOD($A2173-1,4)+1,"Enterprise","SMB","Госсектор","Розница")</f>
        <v/>
      </c>
      <c r="W2173">
        <f>"Клиент_"&amp;TEXT(MOD($A2173-1,20000)+1,"00000")</f>
        <v/>
      </c>
      <c r="X2173">
        <f>CHOOSE(MOD($A2173-1,5)+1,"Портал","API","Импорт","Ручной ввод","Интеграция")</f>
        <v/>
      </c>
      <c r="Y2173" s="8">
        <f>ROUND(1000+MOD($A2173*37,90000)+IF($AB2173="Да",5000,0),2)</f>
        <v/>
      </c>
      <c r="Z2173">
        <f>1+MOD($A2173,20)</f>
        <v/>
      </c>
      <c r="AA2173" s="8">
        <f>ROUND($Y2173*(0.08+MOD($A2173,17)/100),2)</f>
        <v/>
      </c>
      <c r="AB2173">
        <f>IF(MOD($A2173,10)&lt;7,"Да","Нет")</f>
        <v/>
      </c>
      <c r="AC2173">
        <f>$R2173&amp;" / "&amp;$S2173&amp;" / "&amp;$T2173</f>
        <v/>
      </c>
      <c r="AD2173">
        <f>1</f>
        <v/>
      </c>
      <c r="AE2173">
        <f>IF($A2173&lt;=Settings!$B$4,"до 100",IF($A2173&lt;=Settings!$B$5,"до 10 000",IF($A2173&lt;=Settings!$B$6,"до 100 000","100 000+")))</f>
        <v/>
      </c>
    </row>
    <row r="2174">
      <c r="A2174">
        <f>ROW()-1</f>
        <v/>
      </c>
      <c r="B2174">
        <f>IF($A2174&lt;=Settings!$B$4,"small_control",IF($A2174&lt;=Settings!$B$5,"medium_10k",IF($A2174&lt;=Settings!$B$6,"large_100k","extreme_1m")))</f>
        <v/>
      </c>
      <c r="C2174">
        <f>"ORD-"&amp;TEXT(QUOTIENT($A2174-1,3)+1,"0000000")</f>
        <v/>
      </c>
      <c r="D2174">
        <f>"LINE-"&amp;TEXT($A2174,"0000000")</f>
        <v/>
      </c>
      <c r="E2174" s="7">
        <f>Settings!$B$2+$A2174-1</f>
        <v/>
      </c>
      <c r="F2174" s="7">
        <f>Settings!$B$2+MOD($A2174-1,Settings!$B$7)</f>
        <v/>
      </c>
      <c r="G2174">
        <f>YEAR($F2174)</f>
        <v/>
      </c>
      <c r="H2174">
        <f>"Q"&amp;ROUNDUP(MONTH($F2174)/3,0)</f>
        <v/>
      </c>
      <c r="I2174">
        <f>MONTH($F2174)</f>
        <v/>
      </c>
      <c r="J2174">
        <f>CHOOSE(MONTH($F2174),"Январь","Февраль","Март","Апрель","Май","Июнь","Июль","Август","Сентябрь","Октябрь","Ноябрь","Декабрь")</f>
        <v/>
      </c>
      <c r="K2174">
        <f>DAY($F2174)</f>
        <v/>
      </c>
      <c r="L2174">
        <f>IF(MOD($A2174,10)&lt;7,"ФО_01_Крупный","ФО_"&amp;TEXT(MOD($A2174,8)+1,"00"))</f>
        <v/>
      </c>
      <c r="M2174">
        <f>IF($AB2174="Да","Регион_001_Крупный","Регион_"&amp;TEXT(MOD(QUOTIENT($A2174-1,20),180)+1,"000"))</f>
        <v/>
      </c>
      <c r="N2174">
        <f>IF($AB2174="Да","Город_"&amp;TEXT(MOD($A2174-1,250)+1,"0000"),"Город_"&amp;TEXT(MOD($A2174-1,3000)+1,"0000"))</f>
        <v/>
      </c>
      <c r="O2174">
        <f>IF($AB2174="Да","Холдинг_Крупный","Холдинг_"&amp;TEXT(MOD(QUOTIENT($A2174-1,10000),20)+1,"00"))</f>
        <v/>
      </c>
      <c r="P2174">
        <f>IF($AB2174="Да","Организация_Крупная","Организация_"&amp;TEXT(MOD(QUOTIENT($A2174-1,500),600)+1,"000"))</f>
        <v/>
      </c>
      <c r="Q2174">
        <f>"Отдел_"&amp;TEXT(MOD(QUOTIENT($A2174-1,50),100)+1,"000")</f>
        <v/>
      </c>
      <c r="R2174">
        <f>IF($AB2174="Да","Группа_Крупная","Группа_"&amp;TEXT(MOD(QUOTIENT($A2174-1,5000),30)+1,"00"))</f>
        <v/>
      </c>
      <c r="S2174">
        <f>IF($AB2174="Да","Категория_Крупная","Категория_"&amp;TEXT(MOD(QUOTIENT($A2174-1,500),120)+1,"000"))</f>
        <v/>
      </c>
      <c r="T2174">
        <f>IF($AB2174="Да","Подкатегория_Крупная","Подкатегория_"&amp;TEXT(MOD(QUOTIENT($A2174-1,50),300)+1,"000"))</f>
        <v/>
      </c>
      <c r="U2174">
        <f>"SKU_"&amp;TEXT($A2174,"0000000")</f>
        <v/>
      </c>
      <c r="V2174">
        <f>CHOOSE(MOD($A2174-1,4)+1,"Enterprise","SMB","Госсектор","Розница")</f>
        <v/>
      </c>
      <c r="W2174">
        <f>"Клиент_"&amp;TEXT(MOD($A2174-1,20000)+1,"00000")</f>
        <v/>
      </c>
      <c r="X2174">
        <f>CHOOSE(MOD($A2174-1,5)+1,"Портал","API","Импорт","Ручной ввод","Интеграция")</f>
        <v/>
      </c>
      <c r="Y2174" s="8">
        <f>ROUND(1000+MOD($A2174*37,90000)+IF($AB2174="Да",5000,0),2)</f>
        <v/>
      </c>
      <c r="Z2174">
        <f>1+MOD($A2174,20)</f>
        <v/>
      </c>
      <c r="AA2174" s="8">
        <f>ROUND($Y2174*(0.08+MOD($A2174,17)/100),2)</f>
        <v/>
      </c>
      <c r="AB2174">
        <f>IF(MOD($A2174,10)&lt;7,"Да","Нет")</f>
        <v/>
      </c>
      <c r="AC2174">
        <f>$R2174&amp;" / "&amp;$S2174&amp;" / "&amp;$T2174</f>
        <v/>
      </c>
      <c r="AD2174">
        <f>1</f>
        <v/>
      </c>
      <c r="AE2174">
        <f>IF($A2174&lt;=Settings!$B$4,"до 100",IF($A2174&lt;=Settings!$B$5,"до 10 000",IF($A2174&lt;=Settings!$B$6,"до 100 000","100 000+")))</f>
        <v/>
      </c>
    </row>
    <row r="2175">
      <c r="A2175">
        <f>ROW()-1</f>
        <v/>
      </c>
      <c r="B2175">
        <f>IF($A2175&lt;=Settings!$B$4,"small_control",IF($A2175&lt;=Settings!$B$5,"medium_10k",IF($A2175&lt;=Settings!$B$6,"large_100k","extreme_1m")))</f>
        <v/>
      </c>
      <c r="C2175">
        <f>"ORD-"&amp;TEXT(QUOTIENT($A2175-1,3)+1,"0000000")</f>
        <v/>
      </c>
      <c r="D2175">
        <f>"LINE-"&amp;TEXT($A2175,"0000000")</f>
        <v/>
      </c>
      <c r="E2175" s="7">
        <f>Settings!$B$2+$A2175-1</f>
        <v/>
      </c>
      <c r="F2175" s="7">
        <f>Settings!$B$2+MOD($A2175-1,Settings!$B$7)</f>
        <v/>
      </c>
      <c r="G2175">
        <f>YEAR($F2175)</f>
        <v/>
      </c>
      <c r="H2175">
        <f>"Q"&amp;ROUNDUP(MONTH($F2175)/3,0)</f>
        <v/>
      </c>
      <c r="I2175">
        <f>MONTH($F2175)</f>
        <v/>
      </c>
      <c r="J2175">
        <f>CHOOSE(MONTH($F2175),"Январь","Февраль","Март","Апрель","Май","Июнь","Июль","Август","Сентябрь","Октябрь","Ноябрь","Декабрь")</f>
        <v/>
      </c>
      <c r="K2175">
        <f>DAY($F2175)</f>
        <v/>
      </c>
      <c r="L2175">
        <f>IF(MOD($A2175,10)&lt;7,"ФО_01_Крупный","ФО_"&amp;TEXT(MOD($A2175,8)+1,"00"))</f>
        <v/>
      </c>
      <c r="M2175">
        <f>IF($AB2175="Да","Регион_001_Крупный","Регион_"&amp;TEXT(MOD(QUOTIENT($A2175-1,20),180)+1,"000"))</f>
        <v/>
      </c>
      <c r="N2175">
        <f>IF($AB2175="Да","Город_"&amp;TEXT(MOD($A2175-1,250)+1,"0000"),"Город_"&amp;TEXT(MOD($A2175-1,3000)+1,"0000"))</f>
        <v/>
      </c>
      <c r="O2175">
        <f>IF($AB2175="Да","Холдинг_Крупный","Холдинг_"&amp;TEXT(MOD(QUOTIENT($A2175-1,10000),20)+1,"00"))</f>
        <v/>
      </c>
      <c r="P2175">
        <f>IF($AB2175="Да","Организация_Крупная","Организация_"&amp;TEXT(MOD(QUOTIENT($A2175-1,500),600)+1,"000"))</f>
        <v/>
      </c>
      <c r="Q2175">
        <f>"Отдел_"&amp;TEXT(MOD(QUOTIENT($A2175-1,50),100)+1,"000")</f>
        <v/>
      </c>
      <c r="R2175">
        <f>IF($AB2175="Да","Группа_Крупная","Группа_"&amp;TEXT(MOD(QUOTIENT($A2175-1,5000),30)+1,"00"))</f>
        <v/>
      </c>
      <c r="S2175">
        <f>IF($AB2175="Да","Категория_Крупная","Категория_"&amp;TEXT(MOD(QUOTIENT($A2175-1,500),120)+1,"000"))</f>
        <v/>
      </c>
      <c r="T2175">
        <f>IF($AB2175="Да","Подкатегория_Крупная","Подкатегория_"&amp;TEXT(MOD(QUOTIENT($A2175-1,50),300)+1,"000"))</f>
        <v/>
      </c>
      <c r="U2175">
        <f>"SKU_"&amp;TEXT($A2175,"0000000")</f>
        <v/>
      </c>
      <c r="V2175">
        <f>CHOOSE(MOD($A2175-1,4)+1,"Enterprise","SMB","Госсектор","Розница")</f>
        <v/>
      </c>
      <c r="W2175">
        <f>"Клиент_"&amp;TEXT(MOD($A2175-1,20000)+1,"00000")</f>
        <v/>
      </c>
      <c r="X2175">
        <f>CHOOSE(MOD($A2175-1,5)+1,"Портал","API","Импорт","Ручной ввод","Интеграция")</f>
        <v/>
      </c>
      <c r="Y2175" s="8">
        <f>ROUND(1000+MOD($A2175*37,90000)+IF($AB2175="Да",5000,0),2)</f>
        <v/>
      </c>
      <c r="Z2175">
        <f>1+MOD($A2175,20)</f>
        <v/>
      </c>
      <c r="AA2175" s="8">
        <f>ROUND($Y2175*(0.08+MOD($A2175,17)/100),2)</f>
        <v/>
      </c>
      <c r="AB2175">
        <f>IF(MOD($A2175,10)&lt;7,"Да","Нет")</f>
        <v/>
      </c>
      <c r="AC2175">
        <f>$R2175&amp;" / "&amp;$S2175&amp;" / "&amp;$T2175</f>
        <v/>
      </c>
      <c r="AD2175">
        <f>1</f>
        <v/>
      </c>
      <c r="AE2175">
        <f>IF($A2175&lt;=Settings!$B$4,"до 100",IF($A2175&lt;=Settings!$B$5,"до 10 000",IF($A2175&lt;=Settings!$B$6,"до 100 000","100 000+")))</f>
        <v/>
      </c>
    </row>
    <row r="2176">
      <c r="A2176">
        <f>ROW()-1</f>
        <v/>
      </c>
      <c r="B2176">
        <f>IF($A2176&lt;=Settings!$B$4,"small_control",IF($A2176&lt;=Settings!$B$5,"medium_10k",IF($A2176&lt;=Settings!$B$6,"large_100k","extreme_1m")))</f>
        <v/>
      </c>
      <c r="C2176">
        <f>"ORD-"&amp;TEXT(QUOTIENT($A2176-1,3)+1,"0000000")</f>
        <v/>
      </c>
      <c r="D2176">
        <f>"LINE-"&amp;TEXT($A2176,"0000000")</f>
        <v/>
      </c>
      <c r="E2176" s="7">
        <f>Settings!$B$2+$A2176-1</f>
        <v/>
      </c>
      <c r="F2176" s="7">
        <f>Settings!$B$2+MOD($A2176-1,Settings!$B$7)</f>
        <v/>
      </c>
      <c r="G2176">
        <f>YEAR($F2176)</f>
        <v/>
      </c>
      <c r="H2176">
        <f>"Q"&amp;ROUNDUP(MONTH($F2176)/3,0)</f>
        <v/>
      </c>
      <c r="I2176">
        <f>MONTH($F2176)</f>
        <v/>
      </c>
      <c r="J2176">
        <f>CHOOSE(MONTH($F2176),"Январь","Февраль","Март","Апрель","Май","Июнь","Июль","Август","Сентябрь","Октябрь","Ноябрь","Декабрь")</f>
        <v/>
      </c>
      <c r="K2176">
        <f>DAY($F2176)</f>
        <v/>
      </c>
      <c r="L2176">
        <f>IF(MOD($A2176,10)&lt;7,"ФО_01_Крупный","ФО_"&amp;TEXT(MOD($A2176,8)+1,"00"))</f>
        <v/>
      </c>
      <c r="M2176">
        <f>IF($AB2176="Да","Регион_001_Крупный","Регион_"&amp;TEXT(MOD(QUOTIENT($A2176-1,20),180)+1,"000"))</f>
        <v/>
      </c>
      <c r="N2176">
        <f>IF($AB2176="Да","Город_"&amp;TEXT(MOD($A2176-1,250)+1,"0000"),"Город_"&amp;TEXT(MOD($A2176-1,3000)+1,"0000"))</f>
        <v/>
      </c>
      <c r="O2176">
        <f>IF($AB2176="Да","Холдинг_Крупный","Холдинг_"&amp;TEXT(MOD(QUOTIENT($A2176-1,10000),20)+1,"00"))</f>
        <v/>
      </c>
      <c r="P2176">
        <f>IF($AB2176="Да","Организация_Крупная","Организация_"&amp;TEXT(MOD(QUOTIENT($A2176-1,500),600)+1,"000"))</f>
        <v/>
      </c>
      <c r="Q2176">
        <f>"Отдел_"&amp;TEXT(MOD(QUOTIENT($A2176-1,50),100)+1,"000")</f>
        <v/>
      </c>
      <c r="R2176">
        <f>IF($AB2176="Да","Группа_Крупная","Группа_"&amp;TEXT(MOD(QUOTIENT($A2176-1,5000),30)+1,"00"))</f>
        <v/>
      </c>
      <c r="S2176">
        <f>IF($AB2176="Да","Категория_Крупная","Категория_"&amp;TEXT(MOD(QUOTIENT($A2176-1,500),120)+1,"000"))</f>
        <v/>
      </c>
      <c r="T2176">
        <f>IF($AB2176="Да","Подкатегория_Крупная","Подкатегория_"&amp;TEXT(MOD(QUOTIENT($A2176-1,50),300)+1,"000"))</f>
        <v/>
      </c>
      <c r="U2176">
        <f>"SKU_"&amp;TEXT($A2176,"0000000")</f>
        <v/>
      </c>
      <c r="V2176">
        <f>CHOOSE(MOD($A2176-1,4)+1,"Enterprise","SMB","Госсектор","Розница")</f>
        <v/>
      </c>
      <c r="W2176">
        <f>"Клиент_"&amp;TEXT(MOD($A2176-1,20000)+1,"00000")</f>
        <v/>
      </c>
      <c r="X2176">
        <f>CHOOSE(MOD($A2176-1,5)+1,"Портал","API","Импорт","Ручной ввод","Интеграция")</f>
        <v/>
      </c>
      <c r="Y2176" s="8">
        <f>ROUND(1000+MOD($A2176*37,90000)+IF($AB2176="Да",5000,0),2)</f>
        <v/>
      </c>
      <c r="Z2176">
        <f>1+MOD($A2176,20)</f>
        <v/>
      </c>
      <c r="AA2176" s="8">
        <f>ROUND($Y2176*(0.08+MOD($A2176,17)/100),2)</f>
        <v/>
      </c>
      <c r="AB2176">
        <f>IF(MOD($A2176,10)&lt;7,"Да","Нет")</f>
        <v/>
      </c>
      <c r="AC2176">
        <f>$R2176&amp;" / "&amp;$S2176&amp;" / "&amp;$T2176</f>
        <v/>
      </c>
      <c r="AD2176">
        <f>1</f>
        <v/>
      </c>
      <c r="AE2176">
        <f>IF($A2176&lt;=Settings!$B$4,"до 100",IF($A2176&lt;=Settings!$B$5,"до 10 000",IF($A2176&lt;=Settings!$B$6,"до 100 000","100 000+")))</f>
        <v/>
      </c>
    </row>
    <row r="2177">
      <c r="A2177">
        <f>ROW()-1</f>
        <v/>
      </c>
      <c r="B2177">
        <f>IF($A2177&lt;=Settings!$B$4,"small_control",IF($A2177&lt;=Settings!$B$5,"medium_10k",IF($A2177&lt;=Settings!$B$6,"large_100k","extreme_1m")))</f>
        <v/>
      </c>
      <c r="C2177">
        <f>"ORD-"&amp;TEXT(QUOTIENT($A2177-1,3)+1,"0000000")</f>
        <v/>
      </c>
      <c r="D2177">
        <f>"LINE-"&amp;TEXT($A2177,"0000000")</f>
        <v/>
      </c>
      <c r="E2177" s="7">
        <f>Settings!$B$2+$A2177-1</f>
        <v/>
      </c>
      <c r="F2177" s="7">
        <f>Settings!$B$2+MOD($A2177-1,Settings!$B$7)</f>
        <v/>
      </c>
      <c r="G2177">
        <f>YEAR($F2177)</f>
        <v/>
      </c>
      <c r="H2177">
        <f>"Q"&amp;ROUNDUP(MONTH($F2177)/3,0)</f>
        <v/>
      </c>
      <c r="I2177">
        <f>MONTH($F2177)</f>
        <v/>
      </c>
      <c r="J2177">
        <f>CHOOSE(MONTH($F2177),"Январь","Февраль","Март","Апрель","Май","Июнь","Июль","Август","Сентябрь","Октябрь","Ноябрь","Декабрь")</f>
        <v/>
      </c>
      <c r="K2177">
        <f>DAY($F2177)</f>
        <v/>
      </c>
      <c r="L2177">
        <f>IF(MOD($A2177,10)&lt;7,"ФО_01_Крупный","ФО_"&amp;TEXT(MOD($A2177,8)+1,"00"))</f>
        <v/>
      </c>
      <c r="M2177">
        <f>IF($AB2177="Да","Регион_001_Крупный","Регион_"&amp;TEXT(MOD(QUOTIENT($A2177-1,20),180)+1,"000"))</f>
        <v/>
      </c>
      <c r="N2177">
        <f>IF($AB2177="Да","Город_"&amp;TEXT(MOD($A2177-1,250)+1,"0000"),"Город_"&amp;TEXT(MOD($A2177-1,3000)+1,"0000"))</f>
        <v/>
      </c>
      <c r="O2177">
        <f>IF($AB2177="Да","Холдинг_Крупный","Холдинг_"&amp;TEXT(MOD(QUOTIENT($A2177-1,10000),20)+1,"00"))</f>
        <v/>
      </c>
      <c r="P2177">
        <f>IF($AB2177="Да","Организация_Крупная","Организация_"&amp;TEXT(MOD(QUOTIENT($A2177-1,500),600)+1,"000"))</f>
        <v/>
      </c>
      <c r="Q2177">
        <f>"Отдел_"&amp;TEXT(MOD(QUOTIENT($A2177-1,50),100)+1,"000")</f>
        <v/>
      </c>
      <c r="R2177">
        <f>IF($AB2177="Да","Группа_Крупная","Группа_"&amp;TEXT(MOD(QUOTIENT($A2177-1,5000),30)+1,"00"))</f>
        <v/>
      </c>
      <c r="S2177">
        <f>IF($AB2177="Да","Категория_Крупная","Категория_"&amp;TEXT(MOD(QUOTIENT($A2177-1,500),120)+1,"000"))</f>
        <v/>
      </c>
      <c r="T2177">
        <f>IF($AB2177="Да","Подкатегория_Крупная","Подкатегория_"&amp;TEXT(MOD(QUOTIENT($A2177-1,50),300)+1,"000"))</f>
        <v/>
      </c>
      <c r="U2177">
        <f>"SKU_"&amp;TEXT($A2177,"0000000")</f>
        <v/>
      </c>
      <c r="V2177">
        <f>CHOOSE(MOD($A2177-1,4)+1,"Enterprise","SMB","Госсектор","Розница")</f>
        <v/>
      </c>
      <c r="W2177">
        <f>"Клиент_"&amp;TEXT(MOD($A2177-1,20000)+1,"00000")</f>
        <v/>
      </c>
      <c r="X2177">
        <f>CHOOSE(MOD($A2177-1,5)+1,"Портал","API","Импорт","Ручной ввод","Интеграция")</f>
        <v/>
      </c>
      <c r="Y2177" s="8">
        <f>ROUND(1000+MOD($A2177*37,90000)+IF($AB2177="Да",5000,0),2)</f>
        <v/>
      </c>
      <c r="Z2177">
        <f>1+MOD($A2177,20)</f>
        <v/>
      </c>
      <c r="AA2177" s="8">
        <f>ROUND($Y2177*(0.08+MOD($A2177,17)/100),2)</f>
        <v/>
      </c>
      <c r="AB2177">
        <f>IF(MOD($A2177,10)&lt;7,"Да","Нет")</f>
        <v/>
      </c>
      <c r="AC2177">
        <f>$R2177&amp;" / "&amp;$S2177&amp;" / "&amp;$T2177</f>
        <v/>
      </c>
      <c r="AD2177">
        <f>1</f>
        <v/>
      </c>
      <c r="AE2177">
        <f>IF($A2177&lt;=Settings!$B$4,"до 100",IF($A2177&lt;=Settings!$B$5,"до 10 000",IF($A2177&lt;=Settings!$B$6,"до 100 000","100 000+")))</f>
        <v/>
      </c>
    </row>
    <row r="2178">
      <c r="A2178">
        <f>ROW()-1</f>
        <v/>
      </c>
      <c r="B2178">
        <f>IF($A2178&lt;=Settings!$B$4,"small_control",IF($A2178&lt;=Settings!$B$5,"medium_10k",IF($A2178&lt;=Settings!$B$6,"large_100k","extreme_1m")))</f>
        <v/>
      </c>
      <c r="C2178">
        <f>"ORD-"&amp;TEXT(QUOTIENT($A2178-1,3)+1,"0000000")</f>
        <v/>
      </c>
      <c r="D2178">
        <f>"LINE-"&amp;TEXT($A2178,"0000000")</f>
        <v/>
      </c>
      <c r="E2178" s="7">
        <f>Settings!$B$2+$A2178-1</f>
        <v/>
      </c>
      <c r="F2178" s="7">
        <f>Settings!$B$2+MOD($A2178-1,Settings!$B$7)</f>
        <v/>
      </c>
      <c r="G2178">
        <f>YEAR($F2178)</f>
        <v/>
      </c>
      <c r="H2178">
        <f>"Q"&amp;ROUNDUP(MONTH($F2178)/3,0)</f>
        <v/>
      </c>
      <c r="I2178">
        <f>MONTH($F2178)</f>
        <v/>
      </c>
      <c r="J2178">
        <f>CHOOSE(MONTH($F2178),"Январь","Февраль","Март","Апрель","Май","Июнь","Июль","Август","Сентябрь","Октябрь","Ноябрь","Декабрь")</f>
        <v/>
      </c>
      <c r="K2178">
        <f>DAY($F2178)</f>
        <v/>
      </c>
      <c r="L2178">
        <f>IF(MOD($A2178,10)&lt;7,"ФО_01_Крупный","ФО_"&amp;TEXT(MOD($A2178,8)+1,"00"))</f>
        <v/>
      </c>
      <c r="M2178">
        <f>IF($AB2178="Да","Регион_001_Крупный","Регион_"&amp;TEXT(MOD(QUOTIENT($A2178-1,20),180)+1,"000"))</f>
        <v/>
      </c>
      <c r="N2178">
        <f>IF($AB2178="Да","Город_"&amp;TEXT(MOD($A2178-1,250)+1,"0000"),"Город_"&amp;TEXT(MOD($A2178-1,3000)+1,"0000"))</f>
        <v/>
      </c>
      <c r="O2178">
        <f>IF($AB2178="Да","Холдинг_Крупный","Холдинг_"&amp;TEXT(MOD(QUOTIENT($A2178-1,10000),20)+1,"00"))</f>
        <v/>
      </c>
      <c r="P2178">
        <f>IF($AB2178="Да","Организация_Крупная","Организация_"&amp;TEXT(MOD(QUOTIENT($A2178-1,500),600)+1,"000"))</f>
        <v/>
      </c>
      <c r="Q2178">
        <f>"Отдел_"&amp;TEXT(MOD(QUOTIENT($A2178-1,50),100)+1,"000")</f>
        <v/>
      </c>
      <c r="R2178">
        <f>IF($AB2178="Да","Группа_Крупная","Группа_"&amp;TEXT(MOD(QUOTIENT($A2178-1,5000),30)+1,"00"))</f>
        <v/>
      </c>
      <c r="S2178">
        <f>IF($AB2178="Да","Категория_Крупная","Категория_"&amp;TEXT(MOD(QUOTIENT($A2178-1,500),120)+1,"000"))</f>
        <v/>
      </c>
      <c r="T2178">
        <f>IF($AB2178="Да","Подкатегория_Крупная","Подкатегория_"&amp;TEXT(MOD(QUOTIENT($A2178-1,50),300)+1,"000"))</f>
        <v/>
      </c>
      <c r="U2178">
        <f>"SKU_"&amp;TEXT($A2178,"0000000")</f>
        <v/>
      </c>
      <c r="V2178">
        <f>CHOOSE(MOD($A2178-1,4)+1,"Enterprise","SMB","Госсектор","Розница")</f>
        <v/>
      </c>
      <c r="W2178">
        <f>"Клиент_"&amp;TEXT(MOD($A2178-1,20000)+1,"00000")</f>
        <v/>
      </c>
      <c r="X2178">
        <f>CHOOSE(MOD($A2178-1,5)+1,"Портал","API","Импорт","Ручной ввод","Интеграция")</f>
        <v/>
      </c>
      <c r="Y2178" s="8">
        <f>ROUND(1000+MOD($A2178*37,90000)+IF($AB2178="Да",5000,0),2)</f>
        <v/>
      </c>
      <c r="Z2178">
        <f>1+MOD($A2178,20)</f>
        <v/>
      </c>
      <c r="AA2178" s="8">
        <f>ROUND($Y2178*(0.08+MOD($A2178,17)/100),2)</f>
        <v/>
      </c>
      <c r="AB2178">
        <f>IF(MOD($A2178,10)&lt;7,"Да","Нет")</f>
        <v/>
      </c>
      <c r="AC2178">
        <f>$R2178&amp;" / "&amp;$S2178&amp;" / "&amp;$T2178</f>
        <v/>
      </c>
      <c r="AD2178">
        <f>1</f>
        <v/>
      </c>
      <c r="AE2178">
        <f>IF($A2178&lt;=Settings!$B$4,"до 100",IF($A2178&lt;=Settings!$B$5,"до 10 000",IF($A2178&lt;=Settings!$B$6,"до 100 000","100 000+")))</f>
        <v/>
      </c>
    </row>
    <row r="2179">
      <c r="A2179">
        <f>ROW()-1</f>
        <v/>
      </c>
      <c r="B2179">
        <f>IF($A2179&lt;=Settings!$B$4,"small_control",IF($A2179&lt;=Settings!$B$5,"medium_10k",IF($A2179&lt;=Settings!$B$6,"large_100k","extreme_1m")))</f>
        <v/>
      </c>
      <c r="C2179">
        <f>"ORD-"&amp;TEXT(QUOTIENT($A2179-1,3)+1,"0000000")</f>
        <v/>
      </c>
      <c r="D2179">
        <f>"LINE-"&amp;TEXT($A2179,"0000000")</f>
        <v/>
      </c>
      <c r="E2179" s="7">
        <f>Settings!$B$2+$A2179-1</f>
        <v/>
      </c>
      <c r="F2179" s="7">
        <f>Settings!$B$2+MOD($A2179-1,Settings!$B$7)</f>
        <v/>
      </c>
      <c r="G2179">
        <f>YEAR($F2179)</f>
        <v/>
      </c>
      <c r="H2179">
        <f>"Q"&amp;ROUNDUP(MONTH($F2179)/3,0)</f>
        <v/>
      </c>
      <c r="I2179">
        <f>MONTH($F2179)</f>
        <v/>
      </c>
      <c r="J2179">
        <f>CHOOSE(MONTH($F2179),"Январь","Февраль","Март","Апрель","Май","Июнь","Июль","Август","Сентябрь","Октябрь","Ноябрь","Декабрь")</f>
        <v/>
      </c>
      <c r="K2179">
        <f>DAY($F2179)</f>
        <v/>
      </c>
      <c r="L2179">
        <f>IF(MOD($A2179,10)&lt;7,"ФО_01_Крупный","ФО_"&amp;TEXT(MOD($A2179,8)+1,"00"))</f>
        <v/>
      </c>
      <c r="M2179">
        <f>IF($AB2179="Да","Регион_001_Крупный","Регион_"&amp;TEXT(MOD(QUOTIENT($A2179-1,20),180)+1,"000"))</f>
        <v/>
      </c>
      <c r="N2179">
        <f>IF($AB2179="Да","Город_"&amp;TEXT(MOD($A2179-1,250)+1,"0000"),"Город_"&amp;TEXT(MOD($A2179-1,3000)+1,"0000"))</f>
        <v/>
      </c>
      <c r="O2179">
        <f>IF($AB2179="Да","Холдинг_Крупный","Холдинг_"&amp;TEXT(MOD(QUOTIENT($A2179-1,10000),20)+1,"00"))</f>
        <v/>
      </c>
      <c r="P2179">
        <f>IF($AB2179="Да","Организация_Крупная","Организация_"&amp;TEXT(MOD(QUOTIENT($A2179-1,500),600)+1,"000"))</f>
        <v/>
      </c>
      <c r="Q2179">
        <f>"Отдел_"&amp;TEXT(MOD(QUOTIENT($A2179-1,50),100)+1,"000")</f>
        <v/>
      </c>
      <c r="R2179">
        <f>IF($AB2179="Да","Группа_Крупная","Группа_"&amp;TEXT(MOD(QUOTIENT($A2179-1,5000),30)+1,"00"))</f>
        <v/>
      </c>
      <c r="S2179">
        <f>IF($AB2179="Да","Категория_Крупная","Категория_"&amp;TEXT(MOD(QUOTIENT($A2179-1,500),120)+1,"000"))</f>
        <v/>
      </c>
      <c r="T2179">
        <f>IF($AB2179="Да","Подкатегория_Крупная","Подкатегория_"&amp;TEXT(MOD(QUOTIENT($A2179-1,50),300)+1,"000"))</f>
        <v/>
      </c>
      <c r="U2179">
        <f>"SKU_"&amp;TEXT($A2179,"0000000")</f>
        <v/>
      </c>
      <c r="V2179">
        <f>CHOOSE(MOD($A2179-1,4)+1,"Enterprise","SMB","Госсектор","Розница")</f>
        <v/>
      </c>
      <c r="W2179">
        <f>"Клиент_"&amp;TEXT(MOD($A2179-1,20000)+1,"00000")</f>
        <v/>
      </c>
      <c r="X2179">
        <f>CHOOSE(MOD($A2179-1,5)+1,"Портал","API","Импорт","Ручной ввод","Интеграция")</f>
        <v/>
      </c>
      <c r="Y2179" s="8">
        <f>ROUND(1000+MOD($A2179*37,90000)+IF($AB2179="Да",5000,0),2)</f>
        <v/>
      </c>
      <c r="Z2179">
        <f>1+MOD($A2179,20)</f>
        <v/>
      </c>
      <c r="AA2179" s="8">
        <f>ROUND($Y2179*(0.08+MOD($A2179,17)/100),2)</f>
        <v/>
      </c>
      <c r="AB2179">
        <f>IF(MOD($A2179,10)&lt;7,"Да","Нет")</f>
        <v/>
      </c>
      <c r="AC2179">
        <f>$R2179&amp;" / "&amp;$S2179&amp;" / "&amp;$T2179</f>
        <v/>
      </c>
      <c r="AD2179">
        <f>1</f>
        <v/>
      </c>
      <c r="AE2179">
        <f>IF($A2179&lt;=Settings!$B$4,"до 100",IF($A2179&lt;=Settings!$B$5,"до 10 000",IF($A2179&lt;=Settings!$B$6,"до 100 000","100 000+")))</f>
        <v/>
      </c>
    </row>
    <row r="2180">
      <c r="A2180">
        <f>ROW()-1</f>
        <v/>
      </c>
      <c r="B2180">
        <f>IF($A2180&lt;=Settings!$B$4,"small_control",IF($A2180&lt;=Settings!$B$5,"medium_10k",IF($A2180&lt;=Settings!$B$6,"large_100k","extreme_1m")))</f>
        <v/>
      </c>
      <c r="C2180">
        <f>"ORD-"&amp;TEXT(QUOTIENT($A2180-1,3)+1,"0000000")</f>
        <v/>
      </c>
      <c r="D2180">
        <f>"LINE-"&amp;TEXT($A2180,"0000000")</f>
        <v/>
      </c>
      <c r="E2180" s="7">
        <f>Settings!$B$2+$A2180-1</f>
        <v/>
      </c>
      <c r="F2180" s="7">
        <f>Settings!$B$2+MOD($A2180-1,Settings!$B$7)</f>
        <v/>
      </c>
      <c r="G2180">
        <f>YEAR($F2180)</f>
        <v/>
      </c>
      <c r="H2180">
        <f>"Q"&amp;ROUNDUP(MONTH($F2180)/3,0)</f>
        <v/>
      </c>
      <c r="I2180">
        <f>MONTH($F2180)</f>
        <v/>
      </c>
      <c r="J2180">
        <f>CHOOSE(MONTH($F2180),"Январь","Февраль","Март","Апрель","Май","Июнь","Июль","Август","Сентябрь","Октябрь","Ноябрь","Декабрь")</f>
        <v/>
      </c>
      <c r="K2180">
        <f>DAY($F2180)</f>
        <v/>
      </c>
      <c r="L2180">
        <f>IF(MOD($A2180,10)&lt;7,"ФО_01_Крупный","ФО_"&amp;TEXT(MOD($A2180,8)+1,"00"))</f>
        <v/>
      </c>
      <c r="M2180">
        <f>IF($AB2180="Да","Регион_001_Крупный","Регион_"&amp;TEXT(MOD(QUOTIENT($A2180-1,20),180)+1,"000"))</f>
        <v/>
      </c>
      <c r="N2180">
        <f>IF($AB2180="Да","Город_"&amp;TEXT(MOD($A2180-1,250)+1,"0000"),"Город_"&amp;TEXT(MOD($A2180-1,3000)+1,"0000"))</f>
        <v/>
      </c>
      <c r="O2180">
        <f>IF($AB2180="Да","Холдинг_Крупный","Холдинг_"&amp;TEXT(MOD(QUOTIENT($A2180-1,10000),20)+1,"00"))</f>
        <v/>
      </c>
      <c r="P2180">
        <f>IF($AB2180="Да","Организация_Крупная","Организация_"&amp;TEXT(MOD(QUOTIENT($A2180-1,500),600)+1,"000"))</f>
        <v/>
      </c>
      <c r="Q2180">
        <f>"Отдел_"&amp;TEXT(MOD(QUOTIENT($A2180-1,50),100)+1,"000")</f>
        <v/>
      </c>
      <c r="R2180">
        <f>IF($AB2180="Да","Группа_Крупная","Группа_"&amp;TEXT(MOD(QUOTIENT($A2180-1,5000),30)+1,"00"))</f>
        <v/>
      </c>
      <c r="S2180">
        <f>IF($AB2180="Да","Категория_Крупная","Категория_"&amp;TEXT(MOD(QUOTIENT($A2180-1,500),120)+1,"000"))</f>
        <v/>
      </c>
      <c r="T2180">
        <f>IF($AB2180="Да","Подкатегория_Крупная","Подкатегория_"&amp;TEXT(MOD(QUOTIENT($A2180-1,50),300)+1,"000"))</f>
        <v/>
      </c>
      <c r="U2180">
        <f>"SKU_"&amp;TEXT($A2180,"0000000")</f>
        <v/>
      </c>
      <c r="V2180">
        <f>CHOOSE(MOD($A2180-1,4)+1,"Enterprise","SMB","Госсектор","Розница")</f>
        <v/>
      </c>
      <c r="W2180">
        <f>"Клиент_"&amp;TEXT(MOD($A2180-1,20000)+1,"00000")</f>
        <v/>
      </c>
      <c r="X2180">
        <f>CHOOSE(MOD($A2180-1,5)+1,"Портал","API","Импорт","Ручной ввод","Интеграция")</f>
        <v/>
      </c>
      <c r="Y2180" s="8">
        <f>ROUND(1000+MOD($A2180*37,90000)+IF($AB2180="Да",5000,0),2)</f>
        <v/>
      </c>
      <c r="Z2180">
        <f>1+MOD($A2180,20)</f>
        <v/>
      </c>
      <c r="AA2180" s="8">
        <f>ROUND($Y2180*(0.08+MOD($A2180,17)/100),2)</f>
        <v/>
      </c>
      <c r="AB2180">
        <f>IF(MOD($A2180,10)&lt;7,"Да","Нет")</f>
        <v/>
      </c>
      <c r="AC2180">
        <f>$R2180&amp;" / "&amp;$S2180&amp;" / "&amp;$T2180</f>
        <v/>
      </c>
      <c r="AD2180">
        <f>1</f>
        <v/>
      </c>
      <c r="AE2180">
        <f>IF($A2180&lt;=Settings!$B$4,"до 100",IF($A2180&lt;=Settings!$B$5,"до 10 000",IF($A2180&lt;=Settings!$B$6,"до 100 000","100 000+")))</f>
        <v/>
      </c>
    </row>
    <row r="2181">
      <c r="A2181">
        <f>ROW()-1</f>
        <v/>
      </c>
      <c r="B2181">
        <f>IF($A2181&lt;=Settings!$B$4,"small_control",IF($A2181&lt;=Settings!$B$5,"medium_10k",IF($A2181&lt;=Settings!$B$6,"large_100k","extreme_1m")))</f>
        <v/>
      </c>
      <c r="C2181">
        <f>"ORD-"&amp;TEXT(QUOTIENT($A2181-1,3)+1,"0000000")</f>
        <v/>
      </c>
      <c r="D2181">
        <f>"LINE-"&amp;TEXT($A2181,"0000000")</f>
        <v/>
      </c>
      <c r="E2181" s="7">
        <f>Settings!$B$2+$A2181-1</f>
        <v/>
      </c>
      <c r="F2181" s="7">
        <f>Settings!$B$2+MOD($A2181-1,Settings!$B$7)</f>
        <v/>
      </c>
      <c r="G2181">
        <f>YEAR($F2181)</f>
        <v/>
      </c>
      <c r="H2181">
        <f>"Q"&amp;ROUNDUP(MONTH($F2181)/3,0)</f>
        <v/>
      </c>
      <c r="I2181">
        <f>MONTH($F2181)</f>
        <v/>
      </c>
      <c r="J2181">
        <f>CHOOSE(MONTH($F2181),"Январь","Февраль","Март","Апрель","Май","Июнь","Июль","Август","Сентябрь","Октябрь","Ноябрь","Декабрь")</f>
        <v/>
      </c>
      <c r="K2181">
        <f>DAY($F2181)</f>
        <v/>
      </c>
      <c r="L2181">
        <f>IF(MOD($A2181,10)&lt;7,"ФО_01_Крупный","ФО_"&amp;TEXT(MOD($A2181,8)+1,"00"))</f>
        <v/>
      </c>
      <c r="M2181">
        <f>IF($AB2181="Да","Регион_001_Крупный","Регион_"&amp;TEXT(MOD(QUOTIENT($A2181-1,20),180)+1,"000"))</f>
        <v/>
      </c>
      <c r="N2181">
        <f>IF($AB2181="Да","Город_"&amp;TEXT(MOD($A2181-1,250)+1,"0000"),"Город_"&amp;TEXT(MOD($A2181-1,3000)+1,"0000"))</f>
        <v/>
      </c>
      <c r="O2181">
        <f>IF($AB2181="Да","Холдинг_Крупный","Холдинг_"&amp;TEXT(MOD(QUOTIENT($A2181-1,10000),20)+1,"00"))</f>
        <v/>
      </c>
      <c r="P2181">
        <f>IF($AB2181="Да","Организация_Крупная","Организация_"&amp;TEXT(MOD(QUOTIENT($A2181-1,500),600)+1,"000"))</f>
        <v/>
      </c>
      <c r="Q2181">
        <f>"Отдел_"&amp;TEXT(MOD(QUOTIENT($A2181-1,50),100)+1,"000")</f>
        <v/>
      </c>
      <c r="R2181">
        <f>IF($AB2181="Да","Группа_Крупная","Группа_"&amp;TEXT(MOD(QUOTIENT($A2181-1,5000),30)+1,"00"))</f>
        <v/>
      </c>
      <c r="S2181">
        <f>IF($AB2181="Да","Категория_Крупная","Категория_"&amp;TEXT(MOD(QUOTIENT($A2181-1,500),120)+1,"000"))</f>
        <v/>
      </c>
      <c r="T2181">
        <f>IF($AB2181="Да","Подкатегория_Крупная","Подкатегория_"&amp;TEXT(MOD(QUOTIENT($A2181-1,50),300)+1,"000"))</f>
        <v/>
      </c>
      <c r="U2181">
        <f>"SKU_"&amp;TEXT($A2181,"0000000")</f>
        <v/>
      </c>
      <c r="V2181">
        <f>CHOOSE(MOD($A2181-1,4)+1,"Enterprise","SMB","Госсектор","Розница")</f>
        <v/>
      </c>
      <c r="W2181">
        <f>"Клиент_"&amp;TEXT(MOD($A2181-1,20000)+1,"00000")</f>
        <v/>
      </c>
      <c r="X2181">
        <f>CHOOSE(MOD($A2181-1,5)+1,"Портал","API","Импорт","Ручной ввод","Интеграция")</f>
        <v/>
      </c>
      <c r="Y2181" s="8">
        <f>ROUND(1000+MOD($A2181*37,90000)+IF($AB2181="Да",5000,0),2)</f>
        <v/>
      </c>
      <c r="Z2181">
        <f>1+MOD($A2181,20)</f>
        <v/>
      </c>
      <c r="AA2181" s="8">
        <f>ROUND($Y2181*(0.08+MOD($A2181,17)/100),2)</f>
        <v/>
      </c>
      <c r="AB2181">
        <f>IF(MOD($A2181,10)&lt;7,"Да","Нет")</f>
        <v/>
      </c>
      <c r="AC2181">
        <f>$R2181&amp;" / "&amp;$S2181&amp;" / "&amp;$T2181</f>
        <v/>
      </c>
      <c r="AD2181">
        <f>1</f>
        <v/>
      </c>
      <c r="AE2181">
        <f>IF($A2181&lt;=Settings!$B$4,"до 100",IF($A2181&lt;=Settings!$B$5,"до 10 000",IF($A2181&lt;=Settings!$B$6,"до 100 000","100 000+")))</f>
        <v/>
      </c>
    </row>
    <row r="2182">
      <c r="A2182">
        <f>ROW()-1</f>
        <v/>
      </c>
      <c r="B2182">
        <f>IF($A2182&lt;=Settings!$B$4,"small_control",IF($A2182&lt;=Settings!$B$5,"medium_10k",IF($A2182&lt;=Settings!$B$6,"large_100k","extreme_1m")))</f>
        <v/>
      </c>
      <c r="C2182">
        <f>"ORD-"&amp;TEXT(QUOTIENT($A2182-1,3)+1,"0000000")</f>
        <v/>
      </c>
      <c r="D2182">
        <f>"LINE-"&amp;TEXT($A2182,"0000000")</f>
        <v/>
      </c>
      <c r="E2182" s="7">
        <f>Settings!$B$2+$A2182-1</f>
        <v/>
      </c>
      <c r="F2182" s="7">
        <f>Settings!$B$2+MOD($A2182-1,Settings!$B$7)</f>
        <v/>
      </c>
      <c r="G2182">
        <f>YEAR($F2182)</f>
        <v/>
      </c>
      <c r="H2182">
        <f>"Q"&amp;ROUNDUP(MONTH($F2182)/3,0)</f>
        <v/>
      </c>
      <c r="I2182">
        <f>MONTH($F2182)</f>
        <v/>
      </c>
      <c r="J2182">
        <f>CHOOSE(MONTH($F2182),"Январь","Февраль","Март","Апрель","Май","Июнь","Июль","Август","Сентябрь","Октябрь","Ноябрь","Декабрь")</f>
        <v/>
      </c>
      <c r="K2182">
        <f>DAY($F2182)</f>
        <v/>
      </c>
      <c r="L2182">
        <f>IF(MOD($A2182,10)&lt;7,"ФО_01_Крупный","ФО_"&amp;TEXT(MOD($A2182,8)+1,"00"))</f>
        <v/>
      </c>
      <c r="M2182">
        <f>IF($AB2182="Да","Регион_001_Крупный","Регион_"&amp;TEXT(MOD(QUOTIENT($A2182-1,20),180)+1,"000"))</f>
        <v/>
      </c>
      <c r="N2182">
        <f>IF($AB2182="Да","Город_"&amp;TEXT(MOD($A2182-1,250)+1,"0000"),"Город_"&amp;TEXT(MOD($A2182-1,3000)+1,"0000"))</f>
        <v/>
      </c>
      <c r="O2182">
        <f>IF($AB2182="Да","Холдинг_Крупный","Холдинг_"&amp;TEXT(MOD(QUOTIENT($A2182-1,10000),20)+1,"00"))</f>
        <v/>
      </c>
      <c r="P2182">
        <f>IF($AB2182="Да","Организация_Крупная","Организация_"&amp;TEXT(MOD(QUOTIENT($A2182-1,500),600)+1,"000"))</f>
        <v/>
      </c>
      <c r="Q2182">
        <f>"Отдел_"&amp;TEXT(MOD(QUOTIENT($A2182-1,50),100)+1,"000")</f>
        <v/>
      </c>
      <c r="R2182">
        <f>IF($AB2182="Да","Группа_Крупная","Группа_"&amp;TEXT(MOD(QUOTIENT($A2182-1,5000),30)+1,"00"))</f>
        <v/>
      </c>
      <c r="S2182">
        <f>IF($AB2182="Да","Категория_Крупная","Категория_"&amp;TEXT(MOD(QUOTIENT($A2182-1,500),120)+1,"000"))</f>
        <v/>
      </c>
      <c r="T2182">
        <f>IF($AB2182="Да","Подкатегория_Крупная","Подкатегория_"&amp;TEXT(MOD(QUOTIENT($A2182-1,50),300)+1,"000"))</f>
        <v/>
      </c>
      <c r="U2182">
        <f>"SKU_"&amp;TEXT($A2182,"0000000")</f>
        <v/>
      </c>
      <c r="V2182">
        <f>CHOOSE(MOD($A2182-1,4)+1,"Enterprise","SMB","Госсектор","Розница")</f>
        <v/>
      </c>
      <c r="W2182">
        <f>"Клиент_"&amp;TEXT(MOD($A2182-1,20000)+1,"00000")</f>
        <v/>
      </c>
      <c r="X2182">
        <f>CHOOSE(MOD($A2182-1,5)+1,"Портал","API","Импорт","Ручной ввод","Интеграция")</f>
        <v/>
      </c>
      <c r="Y2182" s="8">
        <f>ROUND(1000+MOD($A2182*37,90000)+IF($AB2182="Да",5000,0),2)</f>
        <v/>
      </c>
      <c r="Z2182">
        <f>1+MOD($A2182,20)</f>
        <v/>
      </c>
      <c r="AA2182" s="8">
        <f>ROUND($Y2182*(0.08+MOD($A2182,17)/100),2)</f>
        <v/>
      </c>
      <c r="AB2182">
        <f>IF(MOD($A2182,10)&lt;7,"Да","Нет")</f>
        <v/>
      </c>
      <c r="AC2182">
        <f>$R2182&amp;" / "&amp;$S2182&amp;" / "&amp;$T2182</f>
        <v/>
      </c>
      <c r="AD2182">
        <f>1</f>
        <v/>
      </c>
      <c r="AE2182">
        <f>IF($A2182&lt;=Settings!$B$4,"до 100",IF($A2182&lt;=Settings!$B$5,"до 10 000",IF($A2182&lt;=Settings!$B$6,"до 100 000","100 000+")))</f>
        <v/>
      </c>
    </row>
    <row r="2183">
      <c r="A2183">
        <f>ROW()-1</f>
        <v/>
      </c>
      <c r="B2183">
        <f>IF($A2183&lt;=Settings!$B$4,"small_control",IF($A2183&lt;=Settings!$B$5,"medium_10k",IF($A2183&lt;=Settings!$B$6,"large_100k","extreme_1m")))</f>
        <v/>
      </c>
      <c r="C2183">
        <f>"ORD-"&amp;TEXT(QUOTIENT($A2183-1,3)+1,"0000000")</f>
        <v/>
      </c>
      <c r="D2183">
        <f>"LINE-"&amp;TEXT($A2183,"0000000")</f>
        <v/>
      </c>
      <c r="E2183" s="7">
        <f>Settings!$B$2+$A2183-1</f>
        <v/>
      </c>
      <c r="F2183" s="7">
        <f>Settings!$B$2+MOD($A2183-1,Settings!$B$7)</f>
        <v/>
      </c>
      <c r="G2183">
        <f>YEAR($F2183)</f>
        <v/>
      </c>
      <c r="H2183">
        <f>"Q"&amp;ROUNDUP(MONTH($F2183)/3,0)</f>
        <v/>
      </c>
      <c r="I2183">
        <f>MONTH($F2183)</f>
        <v/>
      </c>
      <c r="J2183">
        <f>CHOOSE(MONTH($F2183),"Январь","Февраль","Март","Апрель","Май","Июнь","Июль","Август","Сентябрь","Октябрь","Ноябрь","Декабрь")</f>
        <v/>
      </c>
      <c r="K2183">
        <f>DAY($F2183)</f>
        <v/>
      </c>
      <c r="L2183">
        <f>IF(MOD($A2183,10)&lt;7,"ФО_01_Крупный","ФО_"&amp;TEXT(MOD($A2183,8)+1,"00"))</f>
        <v/>
      </c>
      <c r="M2183">
        <f>IF($AB2183="Да","Регион_001_Крупный","Регион_"&amp;TEXT(MOD(QUOTIENT($A2183-1,20),180)+1,"000"))</f>
        <v/>
      </c>
      <c r="N2183">
        <f>IF($AB2183="Да","Город_"&amp;TEXT(MOD($A2183-1,250)+1,"0000"),"Город_"&amp;TEXT(MOD($A2183-1,3000)+1,"0000"))</f>
        <v/>
      </c>
      <c r="O2183">
        <f>IF($AB2183="Да","Холдинг_Крупный","Холдинг_"&amp;TEXT(MOD(QUOTIENT($A2183-1,10000),20)+1,"00"))</f>
        <v/>
      </c>
      <c r="P2183">
        <f>IF($AB2183="Да","Организация_Крупная","Организация_"&amp;TEXT(MOD(QUOTIENT($A2183-1,500),600)+1,"000"))</f>
        <v/>
      </c>
      <c r="Q2183">
        <f>"Отдел_"&amp;TEXT(MOD(QUOTIENT($A2183-1,50),100)+1,"000")</f>
        <v/>
      </c>
      <c r="R2183">
        <f>IF($AB2183="Да","Группа_Крупная","Группа_"&amp;TEXT(MOD(QUOTIENT($A2183-1,5000),30)+1,"00"))</f>
        <v/>
      </c>
      <c r="S2183">
        <f>IF($AB2183="Да","Категория_Крупная","Категория_"&amp;TEXT(MOD(QUOTIENT($A2183-1,500),120)+1,"000"))</f>
        <v/>
      </c>
      <c r="T2183">
        <f>IF($AB2183="Да","Подкатегория_Крупная","Подкатегория_"&amp;TEXT(MOD(QUOTIENT($A2183-1,50),300)+1,"000"))</f>
        <v/>
      </c>
      <c r="U2183">
        <f>"SKU_"&amp;TEXT($A2183,"0000000")</f>
        <v/>
      </c>
      <c r="V2183">
        <f>CHOOSE(MOD($A2183-1,4)+1,"Enterprise","SMB","Госсектор","Розница")</f>
        <v/>
      </c>
      <c r="W2183">
        <f>"Клиент_"&amp;TEXT(MOD($A2183-1,20000)+1,"00000")</f>
        <v/>
      </c>
      <c r="X2183">
        <f>CHOOSE(MOD($A2183-1,5)+1,"Портал","API","Импорт","Ручной ввод","Интеграция")</f>
        <v/>
      </c>
      <c r="Y2183" s="8">
        <f>ROUND(1000+MOD($A2183*37,90000)+IF($AB2183="Да",5000,0),2)</f>
        <v/>
      </c>
      <c r="Z2183">
        <f>1+MOD($A2183,20)</f>
        <v/>
      </c>
      <c r="AA2183" s="8">
        <f>ROUND($Y2183*(0.08+MOD($A2183,17)/100),2)</f>
        <v/>
      </c>
      <c r="AB2183">
        <f>IF(MOD($A2183,10)&lt;7,"Да","Нет")</f>
        <v/>
      </c>
      <c r="AC2183">
        <f>$R2183&amp;" / "&amp;$S2183&amp;" / "&amp;$T2183</f>
        <v/>
      </c>
      <c r="AD2183">
        <f>1</f>
        <v/>
      </c>
      <c r="AE2183">
        <f>IF($A2183&lt;=Settings!$B$4,"до 100",IF($A2183&lt;=Settings!$B$5,"до 10 000",IF($A2183&lt;=Settings!$B$6,"до 100 000","100 000+")))</f>
        <v/>
      </c>
    </row>
    <row r="2184">
      <c r="A2184">
        <f>ROW()-1</f>
        <v/>
      </c>
      <c r="B2184">
        <f>IF($A2184&lt;=Settings!$B$4,"small_control",IF($A2184&lt;=Settings!$B$5,"medium_10k",IF($A2184&lt;=Settings!$B$6,"large_100k","extreme_1m")))</f>
        <v/>
      </c>
      <c r="C2184">
        <f>"ORD-"&amp;TEXT(QUOTIENT($A2184-1,3)+1,"0000000")</f>
        <v/>
      </c>
      <c r="D2184">
        <f>"LINE-"&amp;TEXT($A2184,"0000000")</f>
        <v/>
      </c>
      <c r="E2184" s="7">
        <f>Settings!$B$2+$A2184-1</f>
        <v/>
      </c>
      <c r="F2184" s="7">
        <f>Settings!$B$2+MOD($A2184-1,Settings!$B$7)</f>
        <v/>
      </c>
      <c r="G2184">
        <f>YEAR($F2184)</f>
        <v/>
      </c>
      <c r="H2184">
        <f>"Q"&amp;ROUNDUP(MONTH($F2184)/3,0)</f>
        <v/>
      </c>
      <c r="I2184">
        <f>MONTH($F2184)</f>
        <v/>
      </c>
      <c r="J2184">
        <f>CHOOSE(MONTH($F2184),"Январь","Февраль","Март","Апрель","Май","Июнь","Июль","Август","Сентябрь","Октябрь","Ноябрь","Декабрь")</f>
        <v/>
      </c>
      <c r="K2184">
        <f>DAY($F2184)</f>
        <v/>
      </c>
      <c r="L2184">
        <f>IF(MOD($A2184,10)&lt;7,"ФО_01_Крупный","ФО_"&amp;TEXT(MOD($A2184,8)+1,"00"))</f>
        <v/>
      </c>
      <c r="M2184">
        <f>IF($AB2184="Да","Регион_001_Крупный","Регион_"&amp;TEXT(MOD(QUOTIENT($A2184-1,20),180)+1,"000"))</f>
        <v/>
      </c>
      <c r="N2184">
        <f>IF($AB2184="Да","Город_"&amp;TEXT(MOD($A2184-1,250)+1,"0000"),"Город_"&amp;TEXT(MOD($A2184-1,3000)+1,"0000"))</f>
        <v/>
      </c>
      <c r="O2184">
        <f>IF($AB2184="Да","Холдинг_Крупный","Холдинг_"&amp;TEXT(MOD(QUOTIENT($A2184-1,10000),20)+1,"00"))</f>
        <v/>
      </c>
      <c r="P2184">
        <f>IF($AB2184="Да","Организация_Крупная","Организация_"&amp;TEXT(MOD(QUOTIENT($A2184-1,500),600)+1,"000"))</f>
        <v/>
      </c>
      <c r="Q2184">
        <f>"Отдел_"&amp;TEXT(MOD(QUOTIENT($A2184-1,50),100)+1,"000")</f>
        <v/>
      </c>
      <c r="R2184">
        <f>IF($AB2184="Да","Группа_Крупная","Группа_"&amp;TEXT(MOD(QUOTIENT($A2184-1,5000),30)+1,"00"))</f>
        <v/>
      </c>
      <c r="S2184">
        <f>IF($AB2184="Да","Категория_Крупная","Категория_"&amp;TEXT(MOD(QUOTIENT($A2184-1,500),120)+1,"000"))</f>
        <v/>
      </c>
      <c r="T2184">
        <f>IF($AB2184="Да","Подкатегория_Крупная","Подкатегория_"&amp;TEXT(MOD(QUOTIENT($A2184-1,50),300)+1,"000"))</f>
        <v/>
      </c>
      <c r="U2184">
        <f>"SKU_"&amp;TEXT($A2184,"0000000")</f>
        <v/>
      </c>
      <c r="V2184">
        <f>CHOOSE(MOD($A2184-1,4)+1,"Enterprise","SMB","Госсектор","Розница")</f>
        <v/>
      </c>
      <c r="W2184">
        <f>"Клиент_"&amp;TEXT(MOD($A2184-1,20000)+1,"00000")</f>
        <v/>
      </c>
      <c r="X2184">
        <f>CHOOSE(MOD($A2184-1,5)+1,"Портал","API","Импорт","Ручной ввод","Интеграция")</f>
        <v/>
      </c>
      <c r="Y2184" s="8">
        <f>ROUND(1000+MOD($A2184*37,90000)+IF($AB2184="Да",5000,0),2)</f>
        <v/>
      </c>
      <c r="Z2184">
        <f>1+MOD($A2184,20)</f>
        <v/>
      </c>
      <c r="AA2184" s="8">
        <f>ROUND($Y2184*(0.08+MOD($A2184,17)/100),2)</f>
        <v/>
      </c>
      <c r="AB2184">
        <f>IF(MOD($A2184,10)&lt;7,"Да","Нет")</f>
        <v/>
      </c>
      <c r="AC2184">
        <f>$R2184&amp;" / "&amp;$S2184&amp;" / "&amp;$T2184</f>
        <v/>
      </c>
      <c r="AD2184">
        <f>1</f>
        <v/>
      </c>
      <c r="AE2184">
        <f>IF($A2184&lt;=Settings!$B$4,"до 100",IF($A2184&lt;=Settings!$B$5,"до 10 000",IF($A2184&lt;=Settings!$B$6,"до 100 000","100 000+")))</f>
        <v/>
      </c>
    </row>
    <row r="2185">
      <c r="A2185">
        <f>ROW()-1</f>
        <v/>
      </c>
      <c r="B2185">
        <f>IF($A2185&lt;=Settings!$B$4,"small_control",IF($A2185&lt;=Settings!$B$5,"medium_10k",IF($A2185&lt;=Settings!$B$6,"large_100k","extreme_1m")))</f>
        <v/>
      </c>
      <c r="C2185">
        <f>"ORD-"&amp;TEXT(QUOTIENT($A2185-1,3)+1,"0000000")</f>
        <v/>
      </c>
      <c r="D2185">
        <f>"LINE-"&amp;TEXT($A2185,"0000000")</f>
        <v/>
      </c>
      <c r="E2185" s="7">
        <f>Settings!$B$2+$A2185-1</f>
        <v/>
      </c>
      <c r="F2185" s="7">
        <f>Settings!$B$2+MOD($A2185-1,Settings!$B$7)</f>
        <v/>
      </c>
      <c r="G2185">
        <f>YEAR($F2185)</f>
        <v/>
      </c>
      <c r="H2185">
        <f>"Q"&amp;ROUNDUP(MONTH($F2185)/3,0)</f>
        <v/>
      </c>
      <c r="I2185">
        <f>MONTH($F2185)</f>
        <v/>
      </c>
      <c r="J2185">
        <f>CHOOSE(MONTH($F2185),"Январь","Февраль","Март","Апрель","Май","Июнь","Июль","Август","Сентябрь","Октябрь","Ноябрь","Декабрь")</f>
        <v/>
      </c>
      <c r="K2185">
        <f>DAY($F2185)</f>
        <v/>
      </c>
      <c r="L2185">
        <f>IF(MOD($A2185,10)&lt;7,"ФО_01_Крупный","ФО_"&amp;TEXT(MOD($A2185,8)+1,"00"))</f>
        <v/>
      </c>
      <c r="M2185">
        <f>IF($AB2185="Да","Регион_001_Крупный","Регион_"&amp;TEXT(MOD(QUOTIENT($A2185-1,20),180)+1,"000"))</f>
        <v/>
      </c>
      <c r="N2185">
        <f>IF($AB2185="Да","Город_"&amp;TEXT(MOD($A2185-1,250)+1,"0000"),"Город_"&amp;TEXT(MOD($A2185-1,3000)+1,"0000"))</f>
        <v/>
      </c>
      <c r="O2185">
        <f>IF($AB2185="Да","Холдинг_Крупный","Холдинг_"&amp;TEXT(MOD(QUOTIENT($A2185-1,10000),20)+1,"00"))</f>
        <v/>
      </c>
      <c r="P2185">
        <f>IF($AB2185="Да","Организация_Крупная","Организация_"&amp;TEXT(MOD(QUOTIENT($A2185-1,500),600)+1,"000"))</f>
        <v/>
      </c>
      <c r="Q2185">
        <f>"Отдел_"&amp;TEXT(MOD(QUOTIENT($A2185-1,50),100)+1,"000")</f>
        <v/>
      </c>
      <c r="R2185">
        <f>IF($AB2185="Да","Группа_Крупная","Группа_"&amp;TEXT(MOD(QUOTIENT($A2185-1,5000),30)+1,"00"))</f>
        <v/>
      </c>
      <c r="S2185">
        <f>IF($AB2185="Да","Категория_Крупная","Категория_"&amp;TEXT(MOD(QUOTIENT($A2185-1,500),120)+1,"000"))</f>
        <v/>
      </c>
      <c r="T2185">
        <f>IF($AB2185="Да","Подкатегория_Крупная","Подкатегория_"&amp;TEXT(MOD(QUOTIENT($A2185-1,50),300)+1,"000"))</f>
        <v/>
      </c>
      <c r="U2185">
        <f>"SKU_"&amp;TEXT($A2185,"0000000")</f>
        <v/>
      </c>
      <c r="V2185">
        <f>CHOOSE(MOD($A2185-1,4)+1,"Enterprise","SMB","Госсектор","Розница")</f>
        <v/>
      </c>
      <c r="W2185">
        <f>"Клиент_"&amp;TEXT(MOD($A2185-1,20000)+1,"00000")</f>
        <v/>
      </c>
      <c r="X2185">
        <f>CHOOSE(MOD($A2185-1,5)+1,"Портал","API","Импорт","Ручной ввод","Интеграция")</f>
        <v/>
      </c>
      <c r="Y2185" s="8">
        <f>ROUND(1000+MOD($A2185*37,90000)+IF($AB2185="Да",5000,0),2)</f>
        <v/>
      </c>
      <c r="Z2185">
        <f>1+MOD($A2185,20)</f>
        <v/>
      </c>
      <c r="AA2185" s="8">
        <f>ROUND($Y2185*(0.08+MOD($A2185,17)/100),2)</f>
        <v/>
      </c>
      <c r="AB2185">
        <f>IF(MOD($A2185,10)&lt;7,"Да","Нет")</f>
        <v/>
      </c>
      <c r="AC2185">
        <f>$R2185&amp;" / "&amp;$S2185&amp;" / "&amp;$T2185</f>
        <v/>
      </c>
      <c r="AD2185">
        <f>1</f>
        <v/>
      </c>
      <c r="AE2185">
        <f>IF($A2185&lt;=Settings!$B$4,"до 100",IF($A2185&lt;=Settings!$B$5,"до 10 000",IF($A2185&lt;=Settings!$B$6,"до 100 000","100 000+")))</f>
        <v/>
      </c>
    </row>
    <row r="2186">
      <c r="A2186">
        <f>ROW()-1</f>
        <v/>
      </c>
      <c r="B2186">
        <f>IF($A2186&lt;=Settings!$B$4,"small_control",IF($A2186&lt;=Settings!$B$5,"medium_10k",IF($A2186&lt;=Settings!$B$6,"large_100k","extreme_1m")))</f>
        <v/>
      </c>
      <c r="C2186">
        <f>"ORD-"&amp;TEXT(QUOTIENT($A2186-1,3)+1,"0000000")</f>
        <v/>
      </c>
      <c r="D2186">
        <f>"LINE-"&amp;TEXT($A2186,"0000000")</f>
        <v/>
      </c>
      <c r="E2186" s="7">
        <f>Settings!$B$2+$A2186-1</f>
        <v/>
      </c>
      <c r="F2186" s="7">
        <f>Settings!$B$2+MOD($A2186-1,Settings!$B$7)</f>
        <v/>
      </c>
      <c r="G2186">
        <f>YEAR($F2186)</f>
        <v/>
      </c>
      <c r="H2186">
        <f>"Q"&amp;ROUNDUP(MONTH($F2186)/3,0)</f>
        <v/>
      </c>
      <c r="I2186">
        <f>MONTH($F2186)</f>
        <v/>
      </c>
      <c r="J2186">
        <f>CHOOSE(MONTH($F2186),"Январь","Февраль","Март","Апрель","Май","Июнь","Июль","Август","Сентябрь","Октябрь","Ноябрь","Декабрь")</f>
        <v/>
      </c>
      <c r="K2186">
        <f>DAY($F2186)</f>
        <v/>
      </c>
      <c r="L2186">
        <f>IF(MOD($A2186,10)&lt;7,"ФО_01_Крупный","ФО_"&amp;TEXT(MOD($A2186,8)+1,"00"))</f>
        <v/>
      </c>
      <c r="M2186">
        <f>IF($AB2186="Да","Регион_001_Крупный","Регион_"&amp;TEXT(MOD(QUOTIENT($A2186-1,20),180)+1,"000"))</f>
        <v/>
      </c>
      <c r="N2186">
        <f>IF($AB2186="Да","Город_"&amp;TEXT(MOD($A2186-1,250)+1,"0000"),"Город_"&amp;TEXT(MOD($A2186-1,3000)+1,"0000"))</f>
        <v/>
      </c>
      <c r="O2186">
        <f>IF($AB2186="Да","Холдинг_Крупный","Холдинг_"&amp;TEXT(MOD(QUOTIENT($A2186-1,10000),20)+1,"00"))</f>
        <v/>
      </c>
      <c r="P2186">
        <f>IF($AB2186="Да","Организация_Крупная","Организация_"&amp;TEXT(MOD(QUOTIENT($A2186-1,500),600)+1,"000"))</f>
        <v/>
      </c>
      <c r="Q2186">
        <f>"Отдел_"&amp;TEXT(MOD(QUOTIENT($A2186-1,50),100)+1,"000")</f>
        <v/>
      </c>
      <c r="R2186">
        <f>IF($AB2186="Да","Группа_Крупная","Группа_"&amp;TEXT(MOD(QUOTIENT($A2186-1,5000),30)+1,"00"))</f>
        <v/>
      </c>
      <c r="S2186">
        <f>IF($AB2186="Да","Категория_Крупная","Категория_"&amp;TEXT(MOD(QUOTIENT($A2186-1,500),120)+1,"000"))</f>
        <v/>
      </c>
      <c r="T2186">
        <f>IF($AB2186="Да","Подкатегория_Крупная","Подкатегория_"&amp;TEXT(MOD(QUOTIENT($A2186-1,50),300)+1,"000"))</f>
        <v/>
      </c>
      <c r="U2186">
        <f>"SKU_"&amp;TEXT($A2186,"0000000")</f>
        <v/>
      </c>
      <c r="V2186">
        <f>CHOOSE(MOD($A2186-1,4)+1,"Enterprise","SMB","Госсектор","Розница")</f>
        <v/>
      </c>
      <c r="W2186">
        <f>"Клиент_"&amp;TEXT(MOD($A2186-1,20000)+1,"00000")</f>
        <v/>
      </c>
      <c r="X2186">
        <f>CHOOSE(MOD($A2186-1,5)+1,"Портал","API","Импорт","Ручной ввод","Интеграция")</f>
        <v/>
      </c>
      <c r="Y2186" s="8">
        <f>ROUND(1000+MOD($A2186*37,90000)+IF($AB2186="Да",5000,0),2)</f>
        <v/>
      </c>
      <c r="Z2186">
        <f>1+MOD($A2186,20)</f>
        <v/>
      </c>
      <c r="AA2186" s="8">
        <f>ROUND($Y2186*(0.08+MOD($A2186,17)/100),2)</f>
        <v/>
      </c>
      <c r="AB2186">
        <f>IF(MOD($A2186,10)&lt;7,"Да","Нет")</f>
        <v/>
      </c>
      <c r="AC2186">
        <f>$R2186&amp;" / "&amp;$S2186&amp;" / "&amp;$T2186</f>
        <v/>
      </c>
      <c r="AD2186">
        <f>1</f>
        <v/>
      </c>
      <c r="AE2186">
        <f>IF($A2186&lt;=Settings!$B$4,"до 100",IF($A2186&lt;=Settings!$B$5,"до 10 000",IF($A2186&lt;=Settings!$B$6,"до 100 000","100 000+")))</f>
        <v/>
      </c>
    </row>
    <row r="2187">
      <c r="A2187">
        <f>ROW()-1</f>
        <v/>
      </c>
      <c r="B2187">
        <f>IF($A2187&lt;=Settings!$B$4,"small_control",IF($A2187&lt;=Settings!$B$5,"medium_10k",IF($A2187&lt;=Settings!$B$6,"large_100k","extreme_1m")))</f>
        <v/>
      </c>
      <c r="C2187">
        <f>"ORD-"&amp;TEXT(QUOTIENT($A2187-1,3)+1,"0000000")</f>
        <v/>
      </c>
      <c r="D2187">
        <f>"LINE-"&amp;TEXT($A2187,"0000000")</f>
        <v/>
      </c>
      <c r="E2187" s="7">
        <f>Settings!$B$2+$A2187-1</f>
        <v/>
      </c>
      <c r="F2187" s="7">
        <f>Settings!$B$2+MOD($A2187-1,Settings!$B$7)</f>
        <v/>
      </c>
      <c r="G2187">
        <f>YEAR($F2187)</f>
        <v/>
      </c>
      <c r="H2187">
        <f>"Q"&amp;ROUNDUP(MONTH($F2187)/3,0)</f>
        <v/>
      </c>
      <c r="I2187">
        <f>MONTH($F2187)</f>
        <v/>
      </c>
      <c r="J2187">
        <f>CHOOSE(MONTH($F2187),"Январь","Февраль","Март","Апрель","Май","Июнь","Июль","Август","Сентябрь","Октябрь","Ноябрь","Декабрь")</f>
        <v/>
      </c>
      <c r="K2187">
        <f>DAY($F2187)</f>
        <v/>
      </c>
      <c r="L2187">
        <f>IF(MOD($A2187,10)&lt;7,"ФО_01_Крупный","ФО_"&amp;TEXT(MOD($A2187,8)+1,"00"))</f>
        <v/>
      </c>
      <c r="M2187">
        <f>IF($AB2187="Да","Регион_001_Крупный","Регион_"&amp;TEXT(MOD(QUOTIENT($A2187-1,20),180)+1,"000"))</f>
        <v/>
      </c>
      <c r="N2187">
        <f>IF($AB2187="Да","Город_"&amp;TEXT(MOD($A2187-1,250)+1,"0000"),"Город_"&amp;TEXT(MOD($A2187-1,3000)+1,"0000"))</f>
        <v/>
      </c>
      <c r="O2187">
        <f>IF($AB2187="Да","Холдинг_Крупный","Холдинг_"&amp;TEXT(MOD(QUOTIENT($A2187-1,10000),20)+1,"00"))</f>
        <v/>
      </c>
      <c r="P2187">
        <f>IF($AB2187="Да","Организация_Крупная","Организация_"&amp;TEXT(MOD(QUOTIENT($A2187-1,500),600)+1,"000"))</f>
        <v/>
      </c>
      <c r="Q2187">
        <f>"Отдел_"&amp;TEXT(MOD(QUOTIENT($A2187-1,50),100)+1,"000")</f>
        <v/>
      </c>
      <c r="R2187">
        <f>IF($AB2187="Да","Группа_Крупная","Группа_"&amp;TEXT(MOD(QUOTIENT($A2187-1,5000),30)+1,"00"))</f>
        <v/>
      </c>
      <c r="S2187">
        <f>IF($AB2187="Да","Категория_Крупная","Категория_"&amp;TEXT(MOD(QUOTIENT($A2187-1,500),120)+1,"000"))</f>
        <v/>
      </c>
      <c r="T2187">
        <f>IF($AB2187="Да","Подкатегория_Крупная","Подкатегория_"&amp;TEXT(MOD(QUOTIENT($A2187-1,50),300)+1,"000"))</f>
        <v/>
      </c>
      <c r="U2187">
        <f>"SKU_"&amp;TEXT($A2187,"0000000")</f>
        <v/>
      </c>
      <c r="V2187">
        <f>CHOOSE(MOD($A2187-1,4)+1,"Enterprise","SMB","Госсектор","Розница")</f>
        <v/>
      </c>
      <c r="W2187">
        <f>"Клиент_"&amp;TEXT(MOD($A2187-1,20000)+1,"00000")</f>
        <v/>
      </c>
      <c r="X2187">
        <f>CHOOSE(MOD($A2187-1,5)+1,"Портал","API","Импорт","Ручной ввод","Интеграция")</f>
        <v/>
      </c>
      <c r="Y2187" s="8">
        <f>ROUND(1000+MOD($A2187*37,90000)+IF($AB2187="Да",5000,0),2)</f>
        <v/>
      </c>
      <c r="Z2187">
        <f>1+MOD($A2187,20)</f>
        <v/>
      </c>
      <c r="AA2187" s="8">
        <f>ROUND($Y2187*(0.08+MOD($A2187,17)/100),2)</f>
        <v/>
      </c>
      <c r="AB2187">
        <f>IF(MOD($A2187,10)&lt;7,"Да","Нет")</f>
        <v/>
      </c>
      <c r="AC2187">
        <f>$R2187&amp;" / "&amp;$S2187&amp;" / "&amp;$T2187</f>
        <v/>
      </c>
      <c r="AD2187">
        <f>1</f>
        <v/>
      </c>
      <c r="AE2187">
        <f>IF($A2187&lt;=Settings!$B$4,"до 100",IF($A2187&lt;=Settings!$B$5,"до 10 000",IF($A2187&lt;=Settings!$B$6,"до 100 000","100 000+")))</f>
        <v/>
      </c>
    </row>
    <row r="2188">
      <c r="A2188">
        <f>ROW()-1</f>
        <v/>
      </c>
      <c r="B2188">
        <f>IF($A2188&lt;=Settings!$B$4,"small_control",IF($A2188&lt;=Settings!$B$5,"medium_10k",IF($A2188&lt;=Settings!$B$6,"large_100k","extreme_1m")))</f>
        <v/>
      </c>
      <c r="C2188">
        <f>"ORD-"&amp;TEXT(QUOTIENT($A2188-1,3)+1,"0000000")</f>
        <v/>
      </c>
      <c r="D2188">
        <f>"LINE-"&amp;TEXT($A2188,"0000000")</f>
        <v/>
      </c>
      <c r="E2188" s="7">
        <f>Settings!$B$2+$A2188-1</f>
        <v/>
      </c>
      <c r="F2188" s="7">
        <f>Settings!$B$2+MOD($A2188-1,Settings!$B$7)</f>
        <v/>
      </c>
      <c r="G2188">
        <f>YEAR($F2188)</f>
        <v/>
      </c>
      <c r="H2188">
        <f>"Q"&amp;ROUNDUP(MONTH($F2188)/3,0)</f>
        <v/>
      </c>
      <c r="I2188">
        <f>MONTH($F2188)</f>
        <v/>
      </c>
      <c r="J2188">
        <f>CHOOSE(MONTH($F2188),"Январь","Февраль","Март","Апрель","Май","Июнь","Июль","Август","Сентябрь","Октябрь","Ноябрь","Декабрь")</f>
        <v/>
      </c>
      <c r="K2188">
        <f>DAY($F2188)</f>
        <v/>
      </c>
      <c r="L2188">
        <f>IF(MOD($A2188,10)&lt;7,"ФО_01_Крупный","ФО_"&amp;TEXT(MOD($A2188,8)+1,"00"))</f>
        <v/>
      </c>
      <c r="M2188">
        <f>IF($AB2188="Да","Регион_001_Крупный","Регион_"&amp;TEXT(MOD(QUOTIENT($A2188-1,20),180)+1,"000"))</f>
        <v/>
      </c>
      <c r="N2188">
        <f>IF($AB2188="Да","Город_"&amp;TEXT(MOD($A2188-1,250)+1,"0000"),"Город_"&amp;TEXT(MOD($A2188-1,3000)+1,"0000"))</f>
        <v/>
      </c>
      <c r="O2188">
        <f>IF($AB2188="Да","Холдинг_Крупный","Холдинг_"&amp;TEXT(MOD(QUOTIENT($A2188-1,10000),20)+1,"00"))</f>
        <v/>
      </c>
      <c r="P2188">
        <f>IF($AB2188="Да","Организация_Крупная","Организация_"&amp;TEXT(MOD(QUOTIENT($A2188-1,500),600)+1,"000"))</f>
        <v/>
      </c>
      <c r="Q2188">
        <f>"Отдел_"&amp;TEXT(MOD(QUOTIENT($A2188-1,50),100)+1,"000")</f>
        <v/>
      </c>
      <c r="R2188">
        <f>IF($AB2188="Да","Группа_Крупная","Группа_"&amp;TEXT(MOD(QUOTIENT($A2188-1,5000),30)+1,"00"))</f>
        <v/>
      </c>
      <c r="S2188">
        <f>IF($AB2188="Да","Категория_Крупная","Категория_"&amp;TEXT(MOD(QUOTIENT($A2188-1,500),120)+1,"000"))</f>
        <v/>
      </c>
      <c r="T2188">
        <f>IF($AB2188="Да","Подкатегория_Крупная","Подкатегория_"&amp;TEXT(MOD(QUOTIENT($A2188-1,50),300)+1,"000"))</f>
        <v/>
      </c>
      <c r="U2188">
        <f>"SKU_"&amp;TEXT($A2188,"0000000")</f>
        <v/>
      </c>
      <c r="V2188">
        <f>CHOOSE(MOD($A2188-1,4)+1,"Enterprise","SMB","Госсектор","Розница")</f>
        <v/>
      </c>
      <c r="W2188">
        <f>"Клиент_"&amp;TEXT(MOD($A2188-1,20000)+1,"00000")</f>
        <v/>
      </c>
      <c r="X2188">
        <f>CHOOSE(MOD($A2188-1,5)+1,"Портал","API","Импорт","Ручной ввод","Интеграция")</f>
        <v/>
      </c>
      <c r="Y2188" s="8">
        <f>ROUND(1000+MOD($A2188*37,90000)+IF($AB2188="Да",5000,0),2)</f>
        <v/>
      </c>
      <c r="Z2188">
        <f>1+MOD($A2188,20)</f>
        <v/>
      </c>
      <c r="AA2188" s="8">
        <f>ROUND($Y2188*(0.08+MOD($A2188,17)/100),2)</f>
        <v/>
      </c>
      <c r="AB2188">
        <f>IF(MOD($A2188,10)&lt;7,"Да","Нет")</f>
        <v/>
      </c>
      <c r="AC2188">
        <f>$R2188&amp;" / "&amp;$S2188&amp;" / "&amp;$T2188</f>
        <v/>
      </c>
      <c r="AD2188">
        <f>1</f>
        <v/>
      </c>
      <c r="AE2188">
        <f>IF($A2188&lt;=Settings!$B$4,"до 100",IF($A2188&lt;=Settings!$B$5,"до 10 000",IF($A2188&lt;=Settings!$B$6,"до 100 000","100 000+")))</f>
        <v/>
      </c>
    </row>
    <row r="2189">
      <c r="A2189">
        <f>ROW()-1</f>
        <v/>
      </c>
      <c r="B2189">
        <f>IF($A2189&lt;=Settings!$B$4,"small_control",IF($A2189&lt;=Settings!$B$5,"medium_10k",IF($A2189&lt;=Settings!$B$6,"large_100k","extreme_1m")))</f>
        <v/>
      </c>
      <c r="C2189">
        <f>"ORD-"&amp;TEXT(QUOTIENT($A2189-1,3)+1,"0000000")</f>
        <v/>
      </c>
      <c r="D2189">
        <f>"LINE-"&amp;TEXT($A2189,"0000000")</f>
        <v/>
      </c>
      <c r="E2189" s="7">
        <f>Settings!$B$2+$A2189-1</f>
        <v/>
      </c>
      <c r="F2189" s="7">
        <f>Settings!$B$2+MOD($A2189-1,Settings!$B$7)</f>
        <v/>
      </c>
      <c r="G2189">
        <f>YEAR($F2189)</f>
        <v/>
      </c>
      <c r="H2189">
        <f>"Q"&amp;ROUNDUP(MONTH($F2189)/3,0)</f>
        <v/>
      </c>
      <c r="I2189">
        <f>MONTH($F2189)</f>
        <v/>
      </c>
      <c r="J2189">
        <f>CHOOSE(MONTH($F2189),"Январь","Февраль","Март","Апрель","Май","Июнь","Июль","Август","Сентябрь","Октябрь","Ноябрь","Декабрь")</f>
        <v/>
      </c>
      <c r="K2189">
        <f>DAY($F2189)</f>
        <v/>
      </c>
      <c r="L2189">
        <f>IF(MOD($A2189,10)&lt;7,"ФО_01_Крупный","ФО_"&amp;TEXT(MOD($A2189,8)+1,"00"))</f>
        <v/>
      </c>
      <c r="M2189">
        <f>IF($AB2189="Да","Регион_001_Крупный","Регион_"&amp;TEXT(MOD(QUOTIENT($A2189-1,20),180)+1,"000"))</f>
        <v/>
      </c>
      <c r="N2189">
        <f>IF($AB2189="Да","Город_"&amp;TEXT(MOD($A2189-1,250)+1,"0000"),"Город_"&amp;TEXT(MOD($A2189-1,3000)+1,"0000"))</f>
        <v/>
      </c>
      <c r="O2189">
        <f>IF($AB2189="Да","Холдинг_Крупный","Холдинг_"&amp;TEXT(MOD(QUOTIENT($A2189-1,10000),20)+1,"00"))</f>
        <v/>
      </c>
      <c r="P2189">
        <f>IF($AB2189="Да","Организация_Крупная","Организация_"&amp;TEXT(MOD(QUOTIENT($A2189-1,500),600)+1,"000"))</f>
        <v/>
      </c>
      <c r="Q2189">
        <f>"Отдел_"&amp;TEXT(MOD(QUOTIENT($A2189-1,50),100)+1,"000")</f>
        <v/>
      </c>
      <c r="R2189">
        <f>IF($AB2189="Да","Группа_Крупная","Группа_"&amp;TEXT(MOD(QUOTIENT($A2189-1,5000),30)+1,"00"))</f>
        <v/>
      </c>
      <c r="S2189">
        <f>IF($AB2189="Да","Категория_Крупная","Категория_"&amp;TEXT(MOD(QUOTIENT($A2189-1,500),120)+1,"000"))</f>
        <v/>
      </c>
      <c r="T2189">
        <f>IF($AB2189="Да","Подкатегория_Крупная","Подкатегория_"&amp;TEXT(MOD(QUOTIENT($A2189-1,50),300)+1,"000"))</f>
        <v/>
      </c>
      <c r="U2189">
        <f>"SKU_"&amp;TEXT($A2189,"0000000")</f>
        <v/>
      </c>
      <c r="V2189">
        <f>CHOOSE(MOD($A2189-1,4)+1,"Enterprise","SMB","Госсектор","Розница")</f>
        <v/>
      </c>
      <c r="W2189">
        <f>"Клиент_"&amp;TEXT(MOD($A2189-1,20000)+1,"00000")</f>
        <v/>
      </c>
      <c r="X2189">
        <f>CHOOSE(MOD($A2189-1,5)+1,"Портал","API","Импорт","Ручной ввод","Интеграция")</f>
        <v/>
      </c>
      <c r="Y2189" s="8">
        <f>ROUND(1000+MOD($A2189*37,90000)+IF($AB2189="Да",5000,0),2)</f>
        <v/>
      </c>
      <c r="Z2189">
        <f>1+MOD($A2189,20)</f>
        <v/>
      </c>
      <c r="AA2189" s="8">
        <f>ROUND($Y2189*(0.08+MOD($A2189,17)/100),2)</f>
        <v/>
      </c>
      <c r="AB2189">
        <f>IF(MOD($A2189,10)&lt;7,"Да","Нет")</f>
        <v/>
      </c>
      <c r="AC2189">
        <f>$R2189&amp;" / "&amp;$S2189&amp;" / "&amp;$T2189</f>
        <v/>
      </c>
      <c r="AD2189">
        <f>1</f>
        <v/>
      </c>
      <c r="AE2189">
        <f>IF($A2189&lt;=Settings!$B$4,"до 100",IF($A2189&lt;=Settings!$B$5,"до 10 000",IF($A2189&lt;=Settings!$B$6,"до 100 000","100 000+")))</f>
        <v/>
      </c>
    </row>
    <row r="2190">
      <c r="A2190">
        <f>ROW()-1</f>
        <v/>
      </c>
      <c r="B2190">
        <f>IF($A2190&lt;=Settings!$B$4,"small_control",IF($A2190&lt;=Settings!$B$5,"medium_10k",IF($A2190&lt;=Settings!$B$6,"large_100k","extreme_1m")))</f>
        <v/>
      </c>
      <c r="C2190">
        <f>"ORD-"&amp;TEXT(QUOTIENT($A2190-1,3)+1,"0000000")</f>
        <v/>
      </c>
      <c r="D2190">
        <f>"LINE-"&amp;TEXT($A2190,"0000000")</f>
        <v/>
      </c>
      <c r="E2190" s="7">
        <f>Settings!$B$2+$A2190-1</f>
        <v/>
      </c>
      <c r="F2190" s="7">
        <f>Settings!$B$2+MOD($A2190-1,Settings!$B$7)</f>
        <v/>
      </c>
      <c r="G2190">
        <f>YEAR($F2190)</f>
        <v/>
      </c>
      <c r="H2190">
        <f>"Q"&amp;ROUNDUP(MONTH($F2190)/3,0)</f>
        <v/>
      </c>
      <c r="I2190">
        <f>MONTH($F2190)</f>
        <v/>
      </c>
      <c r="J2190">
        <f>CHOOSE(MONTH($F2190),"Январь","Февраль","Март","Апрель","Май","Июнь","Июль","Август","Сентябрь","Октябрь","Ноябрь","Декабрь")</f>
        <v/>
      </c>
      <c r="K2190">
        <f>DAY($F2190)</f>
        <v/>
      </c>
      <c r="L2190">
        <f>IF(MOD($A2190,10)&lt;7,"ФО_01_Крупный","ФО_"&amp;TEXT(MOD($A2190,8)+1,"00"))</f>
        <v/>
      </c>
      <c r="M2190">
        <f>IF($AB2190="Да","Регион_001_Крупный","Регион_"&amp;TEXT(MOD(QUOTIENT($A2190-1,20),180)+1,"000"))</f>
        <v/>
      </c>
      <c r="N2190">
        <f>IF($AB2190="Да","Город_"&amp;TEXT(MOD($A2190-1,250)+1,"0000"),"Город_"&amp;TEXT(MOD($A2190-1,3000)+1,"0000"))</f>
        <v/>
      </c>
      <c r="O2190">
        <f>IF($AB2190="Да","Холдинг_Крупный","Холдинг_"&amp;TEXT(MOD(QUOTIENT($A2190-1,10000),20)+1,"00"))</f>
        <v/>
      </c>
      <c r="P2190">
        <f>IF($AB2190="Да","Организация_Крупная","Организация_"&amp;TEXT(MOD(QUOTIENT($A2190-1,500),600)+1,"000"))</f>
        <v/>
      </c>
      <c r="Q2190">
        <f>"Отдел_"&amp;TEXT(MOD(QUOTIENT($A2190-1,50),100)+1,"000")</f>
        <v/>
      </c>
      <c r="R2190">
        <f>IF($AB2190="Да","Группа_Крупная","Группа_"&amp;TEXT(MOD(QUOTIENT($A2190-1,5000),30)+1,"00"))</f>
        <v/>
      </c>
      <c r="S2190">
        <f>IF($AB2190="Да","Категория_Крупная","Категория_"&amp;TEXT(MOD(QUOTIENT($A2190-1,500),120)+1,"000"))</f>
        <v/>
      </c>
      <c r="T2190">
        <f>IF($AB2190="Да","Подкатегория_Крупная","Подкатегория_"&amp;TEXT(MOD(QUOTIENT($A2190-1,50),300)+1,"000"))</f>
        <v/>
      </c>
      <c r="U2190">
        <f>"SKU_"&amp;TEXT($A2190,"0000000")</f>
        <v/>
      </c>
      <c r="V2190">
        <f>CHOOSE(MOD($A2190-1,4)+1,"Enterprise","SMB","Госсектор","Розница")</f>
        <v/>
      </c>
      <c r="W2190">
        <f>"Клиент_"&amp;TEXT(MOD($A2190-1,20000)+1,"00000")</f>
        <v/>
      </c>
      <c r="X2190">
        <f>CHOOSE(MOD($A2190-1,5)+1,"Портал","API","Импорт","Ручной ввод","Интеграция")</f>
        <v/>
      </c>
      <c r="Y2190" s="8">
        <f>ROUND(1000+MOD($A2190*37,90000)+IF($AB2190="Да",5000,0),2)</f>
        <v/>
      </c>
      <c r="Z2190">
        <f>1+MOD($A2190,20)</f>
        <v/>
      </c>
      <c r="AA2190" s="8">
        <f>ROUND($Y2190*(0.08+MOD($A2190,17)/100),2)</f>
        <v/>
      </c>
      <c r="AB2190">
        <f>IF(MOD($A2190,10)&lt;7,"Да","Нет")</f>
        <v/>
      </c>
      <c r="AC2190">
        <f>$R2190&amp;" / "&amp;$S2190&amp;" / "&amp;$T2190</f>
        <v/>
      </c>
      <c r="AD2190">
        <f>1</f>
        <v/>
      </c>
      <c r="AE2190">
        <f>IF($A2190&lt;=Settings!$B$4,"до 100",IF($A2190&lt;=Settings!$B$5,"до 10 000",IF($A2190&lt;=Settings!$B$6,"до 100 000","100 000+")))</f>
        <v/>
      </c>
    </row>
    <row r="2191">
      <c r="A2191">
        <f>ROW()-1</f>
        <v/>
      </c>
      <c r="B2191">
        <f>IF($A2191&lt;=Settings!$B$4,"small_control",IF($A2191&lt;=Settings!$B$5,"medium_10k",IF($A2191&lt;=Settings!$B$6,"large_100k","extreme_1m")))</f>
        <v/>
      </c>
      <c r="C2191">
        <f>"ORD-"&amp;TEXT(QUOTIENT($A2191-1,3)+1,"0000000")</f>
        <v/>
      </c>
      <c r="D2191">
        <f>"LINE-"&amp;TEXT($A2191,"0000000")</f>
        <v/>
      </c>
      <c r="E2191" s="7">
        <f>Settings!$B$2+$A2191-1</f>
        <v/>
      </c>
      <c r="F2191" s="7">
        <f>Settings!$B$2+MOD($A2191-1,Settings!$B$7)</f>
        <v/>
      </c>
      <c r="G2191">
        <f>YEAR($F2191)</f>
        <v/>
      </c>
      <c r="H2191">
        <f>"Q"&amp;ROUNDUP(MONTH($F2191)/3,0)</f>
        <v/>
      </c>
      <c r="I2191">
        <f>MONTH($F2191)</f>
        <v/>
      </c>
      <c r="J2191">
        <f>CHOOSE(MONTH($F2191),"Январь","Февраль","Март","Апрель","Май","Июнь","Июль","Август","Сентябрь","Октябрь","Ноябрь","Декабрь")</f>
        <v/>
      </c>
      <c r="K2191">
        <f>DAY($F2191)</f>
        <v/>
      </c>
      <c r="L2191">
        <f>IF(MOD($A2191,10)&lt;7,"ФО_01_Крупный","ФО_"&amp;TEXT(MOD($A2191,8)+1,"00"))</f>
        <v/>
      </c>
      <c r="M2191">
        <f>IF($AB2191="Да","Регион_001_Крупный","Регион_"&amp;TEXT(MOD(QUOTIENT($A2191-1,20),180)+1,"000"))</f>
        <v/>
      </c>
      <c r="N2191">
        <f>IF($AB2191="Да","Город_"&amp;TEXT(MOD($A2191-1,250)+1,"0000"),"Город_"&amp;TEXT(MOD($A2191-1,3000)+1,"0000"))</f>
        <v/>
      </c>
      <c r="O2191">
        <f>IF($AB2191="Да","Холдинг_Крупный","Холдинг_"&amp;TEXT(MOD(QUOTIENT($A2191-1,10000),20)+1,"00"))</f>
        <v/>
      </c>
      <c r="P2191">
        <f>IF($AB2191="Да","Организация_Крупная","Организация_"&amp;TEXT(MOD(QUOTIENT($A2191-1,500),600)+1,"000"))</f>
        <v/>
      </c>
      <c r="Q2191">
        <f>"Отдел_"&amp;TEXT(MOD(QUOTIENT($A2191-1,50),100)+1,"000")</f>
        <v/>
      </c>
      <c r="R2191">
        <f>IF($AB2191="Да","Группа_Крупная","Группа_"&amp;TEXT(MOD(QUOTIENT($A2191-1,5000),30)+1,"00"))</f>
        <v/>
      </c>
      <c r="S2191">
        <f>IF($AB2191="Да","Категория_Крупная","Категория_"&amp;TEXT(MOD(QUOTIENT($A2191-1,500),120)+1,"000"))</f>
        <v/>
      </c>
      <c r="T2191">
        <f>IF($AB2191="Да","Подкатегория_Крупная","Подкатегория_"&amp;TEXT(MOD(QUOTIENT($A2191-1,50),300)+1,"000"))</f>
        <v/>
      </c>
      <c r="U2191">
        <f>"SKU_"&amp;TEXT($A2191,"0000000")</f>
        <v/>
      </c>
      <c r="V2191">
        <f>CHOOSE(MOD($A2191-1,4)+1,"Enterprise","SMB","Госсектор","Розница")</f>
        <v/>
      </c>
      <c r="W2191">
        <f>"Клиент_"&amp;TEXT(MOD($A2191-1,20000)+1,"00000")</f>
        <v/>
      </c>
      <c r="X2191">
        <f>CHOOSE(MOD($A2191-1,5)+1,"Портал","API","Импорт","Ручной ввод","Интеграция")</f>
        <v/>
      </c>
      <c r="Y2191" s="8">
        <f>ROUND(1000+MOD($A2191*37,90000)+IF($AB2191="Да",5000,0),2)</f>
        <v/>
      </c>
      <c r="Z2191">
        <f>1+MOD($A2191,20)</f>
        <v/>
      </c>
      <c r="AA2191" s="8">
        <f>ROUND($Y2191*(0.08+MOD($A2191,17)/100),2)</f>
        <v/>
      </c>
      <c r="AB2191">
        <f>IF(MOD($A2191,10)&lt;7,"Да","Нет")</f>
        <v/>
      </c>
      <c r="AC2191">
        <f>$R2191&amp;" / "&amp;$S2191&amp;" / "&amp;$T2191</f>
        <v/>
      </c>
      <c r="AD2191">
        <f>1</f>
        <v/>
      </c>
      <c r="AE2191">
        <f>IF($A2191&lt;=Settings!$B$4,"до 100",IF($A2191&lt;=Settings!$B$5,"до 10 000",IF($A2191&lt;=Settings!$B$6,"до 100 000","100 000+")))</f>
        <v/>
      </c>
    </row>
    <row r="2192">
      <c r="A2192">
        <f>ROW()-1</f>
        <v/>
      </c>
      <c r="B2192">
        <f>IF($A2192&lt;=Settings!$B$4,"small_control",IF($A2192&lt;=Settings!$B$5,"medium_10k",IF($A2192&lt;=Settings!$B$6,"large_100k","extreme_1m")))</f>
        <v/>
      </c>
      <c r="C2192">
        <f>"ORD-"&amp;TEXT(QUOTIENT($A2192-1,3)+1,"0000000")</f>
        <v/>
      </c>
      <c r="D2192">
        <f>"LINE-"&amp;TEXT($A2192,"0000000")</f>
        <v/>
      </c>
      <c r="E2192" s="7">
        <f>Settings!$B$2+$A2192-1</f>
        <v/>
      </c>
      <c r="F2192" s="7">
        <f>Settings!$B$2+MOD($A2192-1,Settings!$B$7)</f>
        <v/>
      </c>
      <c r="G2192">
        <f>YEAR($F2192)</f>
        <v/>
      </c>
      <c r="H2192">
        <f>"Q"&amp;ROUNDUP(MONTH($F2192)/3,0)</f>
        <v/>
      </c>
      <c r="I2192">
        <f>MONTH($F2192)</f>
        <v/>
      </c>
      <c r="J2192">
        <f>CHOOSE(MONTH($F2192),"Январь","Февраль","Март","Апрель","Май","Июнь","Июль","Август","Сентябрь","Октябрь","Ноябрь","Декабрь")</f>
        <v/>
      </c>
      <c r="K2192">
        <f>DAY($F2192)</f>
        <v/>
      </c>
      <c r="L2192">
        <f>IF(MOD($A2192,10)&lt;7,"ФО_01_Крупный","ФО_"&amp;TEXT(MOD($A2192,8)+1,"00"))</f>
        <v/>
      </c>
      <c r="M2192">
        <f>IF($AB2192="Да","Регион_001_Крупный","Регион_"&amp;TEXT(MOD(QUOTIENT($A2192-1,20),180)+1,"000"))</f>
        <v/>
      </c>
      <c r="N2192">
        <f>IF($AB2192="Да","Город_"&amp;TEXT(MOD($A2192-1,250)+1,"0000"),"Город_"&amp;TEXT(MOD($A2192-1,3000)+1,"0000"))</f>
        <v/>
      </c>
      <c r="O2192">
        <f>IF($AB2192="Да","Холдинг_Крупный","Холдинг_"&amp;TEXT(MOD(QUOTIENT($A2192-1,10000),20)+1,"00"))</f>
        <v/>
      </c>
      <c r="P2192">
        <f>IF($AB2192="Да","Организация_Крупная","Организация_"&amp;TEXT(MOD(QUOTIENT($A2192-1,500),600)+1,"000"))</f>
        <v/>
      </c>
      <c r="Q2192">
        <f>"Отдел_"&amp;TEXT(MOD(QUOTIENT($A2192-1,50),100)+1,"000")</f>
        <v/>
      </c>
      <c r="R2192">
        <f>IF($AB2192="Да","Группа_Крупная","Группа_"&amp;TEXT(MOD(QUOTIENT($A2192-1,5000),30)+1,"00"))</f>
        <v/>
      </c>
      <c r="S2192">
        <f>IF($AB2192="Да","Категория_Крупная","Категория_"&amp;TEXT(MOD(QUOTIENT($A2192-1,500),120)+1,"000"))</f>
        <v/>
      </c>
      <c r="T2192">
        <f>IF($AB2192="Да","Подкатегория_Крупная","Подкатегория_"&amp;TEXT(MOD(QUOTIENT($A2192-1,50),300)+1,"000"))</f>
        <v/>
      </c>
      <c r="U2192">
        <f>"SKU_"&amp;TEXT($A2192,"0000000")</f>
        <v/>
      </c>
      <c r="V2192">
        <f>CHOOSE(MOD($A2192-1,4)+1,"Enterprise","SMB","Госсектор","Розница")</f>
        <v/>
      </c>
      <c r="W2192">
        <f>"Клиент_"&amp;TEXT(MOD($A2192-1,20000)+1,"00000")</f>
        <v/>
      </c>
      <c r="X2192">
        <f>CHOOSE(MOD($A2192-1,5)+1,"Портал","API","Импорт","Ручной ввод","Интеграция")</f>
        <v/>
      </c>
      <c r="Y2192" s="8">
        <f>ROUND(1000+MOD($A2192*37,90000)+IF($AB2192="Да",5000,0),2)</f>
        <v/>
      </c>
      <c r="Z2192">
        <f>1+MOD($A2192,20)</f>
        <v/>
      </c>
      <c r="AA2192" s="8">
        <f>ROUND($Y2192*(0.08+MOD($A2192,17)/100),2)</f>
        <v/>
      </c>
      <c r="AB2192">
        <f>IF(MOD($A2192,10)&lt;7,"Да","Нет")</f>
        <v/>
      </c>
      <c r="AC2192">
        <f>$R2192&amp;" / "&amp;$S2192&amp;" / "&amp;$T2192</f>
        <v/>
      </c>
      <c r="AD2192">
        <f>1</f>
        <v/>
      </c>
      <c r="AE2192">
        <f>IF($A2192&lt;=Settings!$B$4,"до 100",IF($A2192&lt;=Settings!$B$5,"до 10 000",IF($A2192&lt;=Settings!$B$6,"до 100 000","100 000+")))</f>
        <v/>
      </c>
    </row>
    <row r="2193">
      <c r="A2193">
        <f>ROW()-1</f>
        <v/>
      </c>
      <c r="B2193">
        <f>IF($A2193&lt;=Settings!$B$4,"small_control",IF($A2193&lt;=Settings!$B$5,"medium_10k",IF($A2193&lt;=Settings!$B$6,"large_100k","extreme_1m")))</f>
        <v/>
      </c>
      <c r="C2193">
        <f>"ORD-"&amp;TEXT(QUOTIENT($A2193-1,3)+1,"0000000")</f>
        <v/>
      </c>
      <c r="D2193">
        <f>"LINE-"&amp;TEXT($A2193,"0000000")</f>
        <v/>
      </c>
      <c r="E2193" s="7">
        <f>Settings!$B$2+$A2193-1</f>
        <v/>
      </c>
      <c r="F2193" s="7">
        <f>Settings!$B$2+MOD($A2193-1,Settings!$B$7)</f>
        <v/>
      </c>
      <c r="G2193">
        <f>YEAR($F2193)</f>
        <v/>
      </c>
      <c r="H2193">
        <f>"Q"&amp;ROUNDUP(MONTH($F2193)/3,0)</f>
        <v/>
      </c>
      <c r="I2193">
        <f>MONTH($F2193)</f>
        <v/>
      </c>
      <c r="J2193">
        <f>CHOOSE(MONTH($F2193),"Январь","Февраль","Март","Апрель","Май","Июнь","Июль","Август","Сентябрь","Октябрь","Ноябрь","Декабрь")</f>
        <v/>
      </c>
      <c r="K2193">
        <f>DAY($F2193)</f>
        <v/>
      </c>
      <c r="L2193">
        <f>IF(MOD($A2193,10)&lt;7,"ФО_01_Крупный","ФО_"&amp;TEXT(MOD($A2193,8)+1,"00"))</f>
        <v/>
      </c>
      <c r="M2193">
        <f>IF($AB2193="Да","Регион_001_Крупный","Регион_"&amp;TEXT(MOD(QUOTIENT($A2193-1,20),180)+1,"000"))</f>
        <v/>
      </c>
      <c r="N2193">
        <f>IF($AB2193="Да","Город_"&amp;TEXT(MOD($A2193-1,250)+1,"0000"),"Город_"&amp;TEXT(MOD($A2193-1,3000)+1,"0000"))</f>
        <v/>
      </c>
      <c r="O2193">
        <f>IF($AB2193="Да","Холдинг_Крупный","Холдинг_"&amp;TEXT(MOD(QUOTIENT($A2193-1,10000),20)+1,"00"))</f>
        <v/>
      </c>
      <c r="P2193">
        <f>IF($AB2193="Да","Организация_Крупная","Организация_"&amp;TEXT(MOD(QUOTIENT($A2193-1,500),600)+1,"000"))</f>
        <v/>
      </c>
      <c r="Q2193">
        <f>"Отдел_"&amp;TEXT(MOD(QUOTIENT($A2193-1,50),100)+1,"000")</f>
        <v/>
      </c>
      <c r="R2193">
        <f>IF($AB2193="Да","Группа_Крупная","Группа_"&amp;TEXT(MOD(QUOTIENT($A2193-1,5000),30)+1,"00"))</f>
        <v/>
      </c>
      <c r="S2193">
        <f>IF($AB2193="Да","Категория_Крупная","Категория_"&amp;TEXT(MOD(QUOTIENT($A2193-1,500),120)+1,"000"))</f>
        <v/>
      </c>
      <c r="T2193">
        <f>IF($AB2193="Да","Подкатегория_Крупная","Подкатегория_"&amp;TEXT(MOD(QUOTIENT($A2193-1,50),300)+1,"000"))</f>
        <v/>
      </c>
      <c r="U2193">
        <f>"SKU_"&amp;TEXT($A2193,"0000000")</f>
        <v/>
      </c>
      <c r="V2193">
        <f>CHOOSE(MOD($A2193-1,4)+1,"Enterprise","SMB","Госсектор","Розница")</f>
        <v/>
      </c>
      <c r="W2193">
        <f>"Клиент_"&amp;TEXT(MOD($A2193-1,20000)+1,"00000")</f>
        <v/>
      </c>
      <c r="X2193">
        <f>CHOOSE(MOD($A2193-1,5)+1,"Портал","API","Импорт","Ручной ввод","Интеграция")</f>
        <v/>
      </c>
      <c r="Y2193" s="8">
        <f>ROUND(1000+MOD($A2193*37,90000)+IF($AB2193="Да",5000,0),2)</f>
        <v/>
      </c>
      <c r="Z2193">
        <f>1+MOD($A2193,20)</f>
        <v/>
      </c>
      <c r="AA2193" s="8">
        <f>ROUND($Y2193*(0.08+MOD($A2193,17)/100),2)</f>
        <v/>
      </c>
      <c r="AB2193">
        <f>IF(MOD($A2193,10)&lt;7,"Да","Нет")</f>
        <v/>
      </c>
      <c r="AC2193">
        <f>$R2193&amp;" / "&amp;$S2193&amp;" / "&amp;$T2193</f>
        <v/>
      </c>
      <c r="AD2193">
        <f>1</f>
        <v/>
      </c>
      <c r="AE2193">
        <f>IF($A2193&lt;=Settings!$B$4,"до 100",IF($A2193&lt;=Settings!$B$5,"до 10 000",IF($A2193&lt;=Settings!$B$6,"до 100 000","100 000+")))</f>
        <v/>
      </c>
    </row>
    <row r="2194">
      <c r="A2194">
        <f>ROW()-1</f>
        <v/>
      </c>
      <c r="B2194">
        <f>IF($A2194&lt;=Settings!$B$4,"small_control",IF($A2194&lt;=Settings!$B$5,"medium_10k",IF($A2194&lt;=Settings!$B$6,"large_100k","extreme_1m")))</f>
        <v/>
      </c>
      <c r="C2194">
        <f>"ORD-"&amp;TEXT(QUOTIENT($A2194-1,3)+1,"0000000")</f>
        <v/>
      </c>
      <c r="D2194">
        <f>"LINE-"&amp;TEXT($A2194,"0000000")</f>
        <v/>
      </c>
      <c r="E2194" s="7">
        <f>Settings!$B$2+$A2194-1</f>
        <v/>
      </c>
      <c r="F2194" s="7">
        <f>Settings!$B$2+MOD($A2194-1,Settings!$B$7)</f>
        <v/>
      </c>
      <c r="G2194">
        <f>YEAR($F2194)</f>
        <v/>
      </c>
      <c r="H2194">
        <f>"Q"&amp;ROUNDUP(MONTH($F2194)/3,0)</f>
        <v/>
      </c>
      <c r="I2194">
        <f>MONTH($F2194)</f>
        <v/>
      </c>
      <c r="J2194">
        <f>CHOOSE(MONTH($F2194),"Январь","Февраль","Март","Апрель","Май","Июнь","Июль","Август","Сентябрь","Октябрь","Ноябрь","Декабрь")</f>
        <v/>
      </c>
      <c r="K2194">
        <f>DAY($F2194)</f>
        <v/>
      </c>
      <c r="L2194">
        <f>IF(MOD($A2194,10)&lt;7,"ФО_01_Крупный","ФО_"&amp;TEXT(MOD($A2194,8)+1,"00"))</f>
        <v/>
      </c>
      <c r="M2194">
        <f>IF($AB2194="Да","Регион_001_Крупный","Регион_"&amp;TEXT(MOD(QUOTIENT($A2194-1,20),180)+1,"000"))</f>
        <v/>
      </c>
      <c r="N2194">
        <f>IF($AB2194="Да","Город_"&amp;TEXT(MOD($A2194-1,250)+1,"0000"),"Город_"&amp;TEXT(MOD($A2194-1,3000)+1,"0000"))</f>
        <v/>
      </c>
      <c r="O2194">
        <f>IF($AB2194="Да","Холдинг_Крупный","Холдинг_"&amp;TEXT(MOD(QUOTIENT($A2194-1,10000),20)+1,"00"))</f>
        <v/>
      </c>
      <c r="P2194">
        <f>IF($AB2194="Да","Организация_Крупная","Организация_"&amp;TEXT(MOD(QUOTIENT($A2194-1,500),600)+1,"000"))</f>
        <v/>
      </c>
      <c r="Q2194">
        <f>"Отдел_"&amp;TEXT(MOD(QUOTIENT($A2194-1,50),100)+1,"000")</f>
        <v/>
      </c>
      <c r="R2194">
        <f>IF($AB2194="Да","Группа_Крупная","Группа_"&amp;TEXT(MOD(QUOTIENT($A2194-1,5000),30)+1,"00"))</f>
        <v/>
      </c>
      <c r="S2194">
        <f>IF($AB2194="Да","Категория_Крупная","Категория_"&amp;TEXT(MOD(QUOTIENT($A2194-1,500),120)+1,"000"))</f>
        <v/>
      </c>
      <c r="T2194">
        <f>IF($AB2194="Да","Подкатегория_Крупная","Подкатегория_"&amp;TEXT(MOD(QUOTIENT($A2194-1,50),300)+1,"000"))</f>
        <v/>
      </c>
      <c r="U2194">
        <f>"SKU_"&amp;TEXT($A2194,"0000000")</f>
        <v/>
      </c>
      <c r="V2194">
        <f>CHOOSE(MOD($A2194-1,4)+1,"Enterprise","SMB","Госсектор","Розница")</f>
        <v/>
      </c>
      <c r="W2194">
        <f>"Клиент_"&amp;TEXT(MOD($A2194-1,20000)+1,"00000")</f>
        <v/>
      </c>
      <c r="X2194">
        <f>CHOOSE(MOD($A2194-1,5)+1,"Портал","API","Импорт","Ручной ввод","Интеграция")</f>
        <v/>
      </c>
      <c r="Y2194" s="8">
        <f>ROUND(1000+MOD($A2194*37,90000)+IF($AB2194="Да",5000,0),2)</f>
        <v/>
      </c>
      <c r="Z2194">
        <f>1+MOD($A2194,20)</f>
        <v/>
      </c>
      <c r="AA2194" s="8">
        <f>ROUND($Y2194*(0.08+MOD($A2194,17)/100),2)</f>
        <v/>
      </c>
      <c r="AB2194">
        <f>IF(MOD($A2194,10)&lt;7,"Да","Нет")</f>
        <v/>
      </c>
      <c r="AC2194">
        <f>$R2194&amp;" / "&amp;$S2194&amp;" / "&amp;$T2194</f>
        <v/>
      </c>
      <c r="AD2194">
        <f>1</f>
        <v/>
      </c>
      <c r="AE2194">
        <f>IF($A2194&lt;=Settings!$B$4,"до 100",IF($A2194&lt;=Settings!$B$5,"до 10 000",IF($A2194&lt;=Settings!$B$6,"до 100 000","100 000+")))</f>
        <v/>
      </c>
    </row>
    <row r="2195">
      <c r="A2195">
        <f>ROW()-1</f>
        <v/>
      </c>
      <c r="B2195">
        <f>IF($A2195&lt;=Settings!$B$4,"small_control",IF($A2195&lt;=Settings!$B$5,"medium_10k",IF($A2195&lt;=Settings!$B$6,"large_100k","extreme_1m")))</f>
        <v/>
      </c>
      <c r="C2195">
        <f>"ORD-"&amp;TEXT(QUOTIENT($A2195-1,3)+1,"0000000")</f>
        <v/>
      </c>
      <c r="D2195">
        <f>"LINE-"&amp;TEXT($A2195,"0000000")</f>
        <v/>
      </c>
      <c r="E2195" s="7">
        <f>Settings!$B$2+$A2195-1</f>
        <v/>
      </c>
      <c r="F2195" s="7">
        <f>Settings!$B$2+MOD($A2195-1,Settings!$B$7)</f>
        <v/>
      </c>
      <c r="G2195">
        <f>YEAR($F2195)</f>
        <v/>
      </c>
      <c r="H2195">
        <f>"Q"&amp;ROUNDUP(MONTH($F2195)/3,0)</f>
        <v/>
      </c>
      <c r="I2195">
        <f>MONTH($F2195)</f>
        <v/>
      </c>
      <c r="J2195">
        <f>CHOOSE(MONTH($F2195),"Январь","Февраль","Март","Апрель","Май","Июнь","Июль","Август","Сентябрь","Октябрь","Ноябрь","Декабрь")</f>
        <v/>
      </c>
      <c r="K2195">
        <f>DAY($F2195)</f>
        <v/>
      </c>
      <c r="L2195">
        <f>IF(MOD($A2195,10)&lt;7,"ФО_01_Крупный","ФО_"&amp;TEXT(MOD($A2195,8)+1,"00"))</f>
        <v/>
      </c>
      <c r="M2195">
        <f>IF($AB2195="Да","Регион_001_Крупный","Регион_"&amp;TEXT(MOD(QUOTIENT($A2195-1,20),180)+1,"000"))</f>
        <v/>
      </c>
      <c r="N2195">
        <f>IF($AB2195="Да","Город_"&amp;TEXT(MOD($A2195-1,250)+1,"0000"),"Город_"&amp;TEXT(MOD($A2195-1,3000)+1,"0000"))</f>
        <v/>
      </c>
      <c r="O2195">
        <f>IF($AB2195="Да","Холдинг_Крупный","Холдинг_"&amp;TEXT(MOD(QUOTIENT($A2195-1,10000),20)+1,"00"))</f>
        <v/>
      </c>
      <c r="P2195">
        <f>IF($AB2195="Да","Организация_Крупная","Организация_"&amp;TEXT(MOD(QUOTIENT($A2195-1,500),600)+1,"000"))</f>
        <v/>
      </c>
      <c r="Q2195">
        <f>"Отдел_"&amp;TEXT(MOD(QUOTIENT($A2195-1,50),100)+1,"000")</f>
        <v/>
      </c>
      <c r="R2195">
        <f>IF($AB2195="Да","Группа_Крупная","Группа_"&amp;TEXT(MOD(QUOTIENT($A2195-1,5000),30)+1,"00"))</f>
        <v/>
      </c>
      <c r="S2195">
        <f>IF($AB2195="Да","Категория_Крупная","Категория_"&amp;TEXT(MOD(QUOTIENT($A2195-1,500),120)+1,"000"))</f>
        <v/>
      </c>
      <c r="T2195">
        <f>IF($AB2195="Да","Подкатегория_Крупная","Подкатегория_"&amp;TEXT(MOD(QUOTIENT($A2195-1,50),300)+1,"000"))</f>
        <v/>
      </c>
      <c r="U2195">
        <f>"SKU_"&amp;TEXT($A2195,"0000000")</f>
        <v/>
      </c>
      <c r="V2195">
        <f>CHOOSE(MOD($A2195-1,4)+1,"Enterprise","SMB","Госсектор","Розница")</f>
        <v/>
      </c>
      <c r="W2195">
        <f>"Клиент_"&amp;TEXT(MOD($A2195-1,20000)+1,"00000")</f>
        <v/>
      </c>
      <c r="X2195">
        <f>CHOOSE(MOD($A2195-1,5)+1,"Портал","API","Импорт","Ручной ввод","Интеграция")</f>
        <v/>
      </c>
      <c r="Y2195" s="8">
        <f>ROUND(1000+MOD($A2195*37,90000)+IF($AB2195="Да",5000,0),2)</f>
        <v/>
      </c>
      <c r="Z2195">
        <f>1+MOD($A2195,20)</f>
        <v/>
      </c>
      <c r="AA2195" s="8">
        <f>ROUND($Y2195*(0.08+MOD($A2195,17)/100),2)</f>
        <v/>
      </c>
      <c r="AB2195">
        <f>IF(MOD($A2195,10)&lt;7,"Да","Нет")</f>
        <v/>
      </c>
      <c r="AC2195">
        <f>$R2195&amp;" / "&amp;$S2195&amp;" / "&amp;$T2195</f>
        <v/>
      </c>
      <c r="AD2195">
        <f>1</f>
        <v/>
      </c>
      <c r="AE2195">
        <f>IF($A2195&lt;=Settings!$B$4,"до 100",IF($A2195&lt;=Settings!$B$5,"до 10 000",IF($A2195&lt;=Settings!$B$6,"до 100 000","100 000+")))</f>
        <v/>
      </c>
    </row>
    <row r="2196">
      <c r="A2196">
        <f>ROW()-1</f>
        <v/>
      </c>
      <c r="B2196">
        <f>IF($A2196&lt;=Settings!$B$4,"small_control",IF($A2196&lt;=Settings!$B$5,"medium_10k",IF($A2196&lt;=Settings!$B$6,"large_100k","extreme_1m")))</f>
        <v/>
      </c>
      <c r="C2196">
        <f>"ORD-"&amp;TEXT(QUOTIENT($A2196-1,3)+1,"0000000")</f>
        <v/>
      </c>
      <c r="D2196">
        <f>"LINE-"&amp;TEXT($A2196,"0000000")</f>
        <v/>
      </c>
      <c r="E2196" s="7">
        <f>Settings!$B$2+$A2196-1</f>
        <v/>
      </c>
      <c r="F2196" s="7">
        <f>Settings!$B$2+MOD($A2196-1,Settings!$B$7)</f>
        <v/>
      </c>
      <c r="G2196">
        <f>YEAR($F2196)</f>
        <v/>
      </c>
      <c r="H2196">
        <f>"Q"&amp;ROUNDUP(MONTH($F2196)/3,0)</f>
        <v/>
      </c>
      <c r="I2196">
        <f>MONTH($F2196)</f>
        <v/>
      </c>
      <c r="J2196">
        <f>CHOOSE(MONTH($F2196),"Январь","Февраль","Март","Апрель","Май","Июнь","Июль","Август","Сентябрь","Октябрь","Ноябрь","Декабрь")</f>
        <v/>
      </c>
      <c r="K2196">
        <f>DAY($F2196)</f>
        <v/>
      </c>
      <c r="L2196">
        <f>IF(MOD($A2196,10)&lt;7,"ФО_01_Крупный","ФО_"&amp;TEXT(MOD($A2196,8)+1,"00"))</f>
        <v/>
      </c>
      <c r="M2196">
        <f>IF($AB2196="Да","Регион_001_Крупный","Регион_"&amp;TEXT(MOD(QUOTIENT($A2196-1,20),180)+1,"000"))</f>
        <v/>
      </c>
      <c r="N2196">
        <f>IF($AB2196="Да","Город_"&amp;TEXT(MOD($A2196-1,250)+1,"0000"),"Город_"&amp;TEXT(MOD($A2196-1,3000)+1,"0000"))</f>
        <v/>
      </c>
      <c r="O2196">
        <f>IF($AB2196="Да","Холдинг_Крупный","Холдинг_"&amp;TEXT(MOD(QUOTIENT($A2196-1,10000),20)+1,"00"))</f>
        <v/>
      </c>
      <c r="P2196">
        <f>IF($AB2196="Да","Организация_Крупная","Организация_"&amp;TEXT(MOD(QUOTIENT($A2196-1,500),600)+1,"000"))</f>
        <v/>
      </c>
      <c r="Q2196">
        <f>"Отдел_"&amp;TEXT(MOD(QUOTIENT($A2196-1,50),100)+1,"000")</f>
        <v/>
      </c>
      <c r="R2196">
        <f>IF($AB2196="Да","Группа_Крупная","Группа_"&amp;TEXT(MOD(QUOTIENT($A2196-1,5000),30)+1,"00"))</f>
        <v/>
      </c>
      <c r="S2196">
        <f>IF($AB2196="Да","Категория_Крупная","Категория_"&amp;TEXT(MOD(QUOTIENT($A2196-1,500),120)+1,"000"))</f>
        <v/>
      </c>
      <c r="T2196">
        <f>IF($AB2196="Да","Подкатегория_Крупная","Подкатегория_"&amp;TEXT(MOD(QUOTIENT($A2196-1,50),300)+1,"000"))</f>
        <v/>
      </c>
      <c r="U2196">
        <f>"SKU_"&amp;TEXT($A2196,"0000000")</f>
        <v/>
      </c>
      <c r="V2196">
        <f>CHOOSE(MOD($A2196-1,4)+1,"Enterprise","SMB","Госсектор","Розница")</f>
        <v/>
      </c>
      <c r="W2196">
        <f>"Клиент_"&amp;TEXT(MOD($A2196-1,20000)+1,"00000")</f>
        <v/>
      </c>
      <c r="X2196">
        <f>CHOOSE(MOD($A2196-1,5)+1,"Портал","API","Импорт","Ручной ввод","Интеграция")</f>
        <v/>
      </c>
      <c r="Y2196" s="8">
        <f>ROUND(1000+MOD($A2196*37,90000)+IF($AB2196="Да",5000,0),2)</f>
        <v/>
      </c>
      <c r="Z2196">
        <f>1+MOD($A2196,20)</f>
        <v/>
      </c>
      <c r="AA2196" s="8">
        <f>ROUND($Y2196*(0.08+MOD($A2196,17)/100),2)</f>
        <v/>
      </c>
      <c r="AB2196">
        <f>IF(MOD($A2196,10)&lt;7,"Да","Нет")</f>
        <v/>
      </c>
      <c r="AC2196">
        <f>$R2196&amp;" / "&amp;$S2196&amp;" / "&amp;$T2196</f>
        <v/>
      </c>
      <c r="AD2196">
        <f>1</f>
        <v/>
      </c>
      <c r="AE2196">
        <f>IF($A2196&lt;=Settings!$B$4,"до 100",IF($A2196&lt;=Settings!$B$5,"до 10 000",IF($A2196&lt;=Settings!$B$6,"до 100 000","100 000+")))</f>
        <v/>
      </c>
    </row>
    <row r="2197">
      <c r="A2197">
        <f>ROW()-1</f>
        <v/>
      </c>
      <c r="B2197">
        <f>IF($A2197&lt;=Settings!$B$4,"small_control",IF($A2197&lt;=Settings!$B$5,"medium_10k",IF($A2197&lt;=Settings!$B$6,"large_100k","extreme_1m")))</f>
        <v/>
      </c>
      <c r="C2197">
        <f>"ORD-"&amp;TEXT(QUOTIENT($A2197-1,3)+1,"0000000")</f>
        <v/>
      </c>
      <c r="D2197">
        <f>"LINE-"&amp;TEXT($A2197,"0000000")</f>
        <v/>
      </c>
      <c r="E2197" s="7">
        <f>Settings!$B$2+$A2197-1</f>
        <v/>
      </c>
      <c r="F2197" s="7">
        <f>Settings!$B$2+MOD($A2197-1,Settings!$B$7)</f>
        <v/>
      </c>
      <c r="G2197">
        <f>YEAR($F2197)</f>
        <v/>
      </c>
      <c r="H2197">
        <f>"Q"&amp;ROUNDUP(MONTH($F2197)/3,0)</f>
        <v/>
      </c>
      <c r="I2197">
        <f>MONTH($F2197)</f>
        <v/>
      </c>
      <c r="J2197">
        <f>CHOOSE(MONTH($F2197),"Январь","Февраль","Март","Апрель","Май","Июнь","Июль","Август","Сентябрь","Октябрь","Ноябрь","Декабрь")</f>
        <v/>
      </c>
      <c r="K2197">
        <f>DAY($F2197)</f>
        <v/>
      </c>
      <c r="L2197">
        <f>IF(MOD($A2197,10)&lt;7,"ФО_01_Крупный","ФО_"&amp;TEXT(MOD($A2197,8)+1,"00"))</f>
        <v/>
      </c>
      <c r="M2197">
        <f>IF($AB2197="Да","Регион_001_Крупный","Регион_"&amp;TEXT(MOD(QUOTIENT($A2197-1,20),180)+1,"000"))</f>
        <v/>
      </c>
      <c r="N2197">
        <f>IF($AB2197="Да","Город_"&amp;TEXT(MOD($A2197-1,250)+1,"0000"),"Город_"&amp;TEXT(MOD($A2197-1,3000)+1,"0000"))</f>
        <v/>
      </c>
      <c r="O2197">
        <f>IF($AB2197="Да","Холдинг_Крупный","Холдинг_"&amp;TEXT(MOD(QUOTIENT($A2197-1,10000),20)+1,"00"))</f>
        <v/>
      </c>
      <c r="P2197">
        <f>IF($AB2197="Да","Организация_Крупная","Организация_"&amp;TEXT(MOD(QUOTIENT($A2197-1,500),600)+1,"000"))</f>
        <v/>
      </c>
      <c r="Q2197">
        <f>"Отдел_"&amp;TEXT(MOD(QUOTIENT($A2197-1,50),100)+1,"000")</f>
        <v/>
      </c>
      <c r="R2197">
        <f>IF($AB2197="Да","Группа_Крупная","Группа_"&amp;TEXT(MOD(QUOTIENT($A2197-1,5000),30)+1,"00"))</f>
        <v/>
      </c>
      <c r="S2197">
        <f>IF($AB2197="Да","Категория_Крупная","Категория_"&amp;TEXT(MOD(QUOTIENT($A2197-1,500),120)+1,"000"))</f>
        <v/>
      </c>
      <c r="T2197">
        <f>IF($AB2197="Да","Подкатегория_Крупная","Подкатегория_"&amp;TEXT(MOD(QUOTIENT($A2197-1,50),300)+1,"000"))</f>
        <v/>
      </c>
      <c r="U2197">
        <f>"SKU_"&amp;TEXT($A2197,"0000000")</f>
        <v/>
      </c>
      <c r="V2197">
        <f>CHOOSE(MOD($A2197-1,4)+1,"Enterprise","SMB","Госсектор","Розница")</f>
        <v/>
      </c>
      <c r="W2197">
        <f>"Клиент_"&amp;TEXT(MOD($A2197-1,20000)+1,"00000")</f>
        <v/>
      </c>
      <c r="X2197">
        <f>CHOOSE(MOD($A2197-1,5)+1,"Портал","API","Импорт","Ручной ввод","Интеграция")</f>
        <v/>
      </c>
      <c r="Y2197" s="8">
        <f>ROUND(1000+MOD($A2197*37,90000)+IF($AB2197="Да",5000,0),2)</f>
        <v/>
      </c>
      <c r="Z2197">
        <f>1+MOD($A2197,20)</f>
        <v/>
      </c>
      <c r="AA2197" s="8">
        <f>ROUND($Y2197*(0.08+MOD($A2197,17)/100),2)</f>
        <v/>
      </c>
      <c r="AB2197">
        <f>IF(MOD($A2197,10)&lt;7,"Да","Нет")</f>
        <v/>
      </c>
      <c r="AC2197">
        <f>$R2197&amp;" / "&amp;$S2197&amp;" / "&amp;$T2197</f>
        <v/>
      </c>
      <c r="AD2197">
        <f>1</f>
        <v/>
      </c>
      <c r="AE2197">
        <f>IF($A2197&lt;=Settings!$B$4,"до 100",IF($A2197&lt;=Settings!$B$5,"до 10 000",IF($A2197&lt;=Settings!$B$6,"до 100 000","100 000+")))</f>
        <v/>
      </c>
    </row>
    <row r="2198">
      <c r="A2198">
        <f>ROW()-1</f>
        <v/>
      </c>
      <c r="B2198">
        <f>IF($A2198&lt;=Settings!$B$4,"small_control",IF($A2198&lt;=Settings!$B$5,"medium_10k",IF($A2198&lt;=Settings!$B$6,"large_100k","extreme_1m")))</f>
        <v/>
      </c>
      <c r="C2198">
        <f>"ORD-"&amp;TEXT(QUOTIENT($A2198-1,3)+1,"0000000")</f>
        <v/>
      </c>
      <c r="D2198">
        <f>"LINE-"&amp;TEXT($A2198,"0000000")</f>
        <v/>
      </c>
      <c r="E2198" s="7">
        <f>Settings!$B$2+$A2198-1</f>
        <v/>
      </c>
      <c r="F2198" s="7">
        <f>Settings!$B$2+MOD($A2198-1,Settings!$B$7)</f>
        <v/>
      </c>
      <c r="G2198">
        <f>YEAR($F2198)</f>
        <v/>
      </c>
      <c r="H2198">
        <f>"Q"&amp;ROUNDUP(MONTH($F2198)/3,0)</f>
        <v/>
      </c>
      <c r="I2198">
        <f>MONTH($F2198)</f>
        <v/>
      </c>
      <c r="J2198">
        <f>CHOOSE(MONTH($F2198),"Январь","Февраль","Март","Апрель","Май","Июнь","Июль","Август","Сентябрь","Октябрь","Ноябрь","Декабрь")</f>
        <v/>
      </c>
      <c r="K2198">
        <f>DAY($F2198)</f>
        <v/>
      </c>
      <c r="L2198">
        <f>IF(MOD($A2198,10)&lt;7,"ФО_01_Крупный","ФО_"&amp;TEXT(MOD($A2198,8)+1,"00"))</f>
        <v/>
      </c>
      <c r="M2198">
        <f>IF($AB2198="Да","Регион_001_Крупный","Регион_"&amp;TEXT(MOD(QUOTIENT($A2198-1,20),180)+1,"000"))</f>
        <v/>
      </c>
      <c r="N2198">
        <f>IF($AB2198="Да","Город_"&amp;TEXT(MOD($A2198-1,250)+1,"0000"),"Город_"&amp;TEXT(MOD($A2198-1,3000)+1,"0000"))</f>
        <v/>
      </c>
      <c r="O2198">
        <f>IF($AB2198="Да","Холдинг_Крупный","Холдинг_"&amp;TEXT(MOD(QUOTIENT($A2198-1,10000),20)+1,"00"))</f>
        <v/>
      </c>
      <c r="P2198">
        <f>IF($AB2198="Да","Организация_Крупная","Организация_"&amp;TEXT(MOD(QUOTIENT($A2198-1,500),600)+1,"000"))</f>
        <v/>
      </c>
      <c r="Q2198">
        <f>"Отдел_"&amp;TEXT(MOD(QUOTIENT($A2198-1,50),100)+1,"000")</f>
        <v/>
      </c>
      <c r="R2198">
        <f>IF($AB2198="Да","Группа_Крупная","Группа_"&amp;TEXT(MOD(QUOTIENT($A2198-1,5000),30)+1,"00"))</f>
        <v/>
      </c>
      <c r="S2198">
        <f>IF($AB2198="Да","Категория_Крупная","Категория_"&amp;TEXT(MOD(QUOTIENT($A2198-1,500),120)+1,"000"))</f>
        <v/>
      </c>
      <c r="T2198">
        <f>IF($AB2198="Да","Подкатегория_Крупная","Подкатегория_"&amp;TEXT(MOD(QUOTIENT($A2198-1,50),300)+1,"000"))</f>
        <v/>
      </c>
      <c r="U2198">
        <f>"SKU_"&amp;TEXT($A2198,"0000000")</f>
        <v/>
      </c>
      <c r="V2198">
        <f>CHOOSE(MOD($A2198-1,4)+1,"Enterprise","SMB","Госсектор","Розница")</f>
        <v/>
      </c>
      <c r="W2198">
        <f>"Клиент_"&amp;TEXT(MOD($A2198-1,20000)+1,"00000")</f>
        <v/>
      </c>
      <c r="X2198">
        <f>CHOOSE(MOD($A2198-1,5)+1,"Портал","API","Импорт","Ручной ввод","Интеграция")</f>
        <v/>
      </c>
      <c r="Y2198" s="8">
        <f>ROUND(1000+MOD($A2198*37,90000)+IF($AB2198="Да",5000,0),2)</f>
        <v/>
      </c>
      <c r="Z2198">
        <f>1+MOD($A2198,20)</f>
        <v/>
      </c>
      <c r="AA2198" s="8">
        <f>ROUND($Y2198*(0.08+MOD($A2198,17)/100),2)</f>
        <v/>
      </c>
      <c r="AB2198">
        <f>IF(MOD($A2198,10)&lt;7,"Да","Нет")</f>
        <v/>
      </c>
      <c r="AC2198">
        <f>$R2198&amp;" / "&amp;$S2198&amp;" / "&amp;$T2198</f>
        <v/>
      </c>
      <c r="AD2198">
        <f>1</f>
        <v/>
      </c>
      <c r="AE2198">
        <f>IF($A2198&lt;=Settings!$B$4,"до 100",IF($A2198&lt;=Settings!$B$5,"до 10 000",IF($A2198&lt;=Settings!$B$6,"до 100 000","100 000+")))</f>
        <v/>
      </c>
    </row>
    <row r="2199">
      <c r="A2199">
        <f>ROW()-1</f>
        <v/>
      </c>
      <c r="B2199">
        <f>IF($A2199&lt;=Settings!$B$4,"small_control",IF($A2199&lt;=Settings!$B$5,"medium_10k",IF($A2199&lt;=Settings!$B$6,"large_100k","extreme_1m")))</f>
        <v/>
      </c>
      <c r="C2199">
        <f>"ORD-"&amp;TEXT(QUOTIENT($A2199-1,3)+1,"0000000")</f>
        <v/>
      </c>
      <c r="D2199">
        <f>"LINE-"&amp;TEXT($A2199,"0000000")</f>
        <v/>
      </c>
      <c r="E2199" s="7">
        <f>Settings!$B$2+$A2199-1</f>
        <v/>
      </c>
      <c r="F2199" s="7">
        <f>Settings!$B$2+MOD($A2199-1,Settings!$B$7)</f>
        <v/>
      </c>
      <c r="G2199">
        <f>YEAR($F2199)</f>
        <v/>
      </c>
      <c r="H2199">
        <f>"Q"&amp;ROUNDUP(MONTH($F2199)/3,0)</f>
        <v/>
      </c>
      <c r="I2199">
        <f>MONTH($F2199)</f>
        <v/>
      </c>
      <c r="J2199">
        <f>CHOOSE(MONTH($F2199),"Январь","Февраль","Март","Апрель","Май","Июнь","Июль","Август","Сентябрь","Октябрь","Ноябрь","Декабрь")</f>
        <v/>
      </c>
      <c r="K2199">
        <f>DAY($F2199)</f>
        <v/>
      </c>
      <c r="L2199">
        <f>IF(MOD($A2199,10)&lt;7,"ФО_01_Крупный","ФО_"&amp;TEXT(MOD($A2199,8)+1,"00"))</f>
        <v/>
      </c>
      <c r="M2199">
        <f>IF($AB2199="Да","Регион_001_Крупный","Регион_"&amp;TEXT(MOD(QUOTIENT($A2199-1,20),180)+1,"000"))</f>
        <v/>
      </c>
      <c r="N2199">
        <f>IF($AB2199="Да","Город_"&amp;TEXT(MOD($A2199-1,250)+1,"0000"),"Город_"&amp;TEXT(MOD($A2199-1,3000)+1,"0000"))</f>
        <v/>
      </c>
      <c r="O2199">
        <f>IF($AB2199="Да","Холдинг_Крупный","Холдинг_"&amp;TEXT(MOD(QUOTIENT($A2199-1,10000),20)+1,"00"))</f>
        <v/>
      </c>
      <c r="P2199">
        <f>IF($AB2199="Да","Организация_Крупная","Организация_"&amp;TEXT(MOD(QUOTIENT($A2199-1,500),600)+1,"000"))</f>
        <v/>
      </c>
      <c r="Q2199">
        <f>"Отдел_"&amp;TEXT(MOD(QUOTIENT($A2199-1,50),100)+1,"000")</f>
        <v/>
      </c>
      <c r="R2199">
        <f>IF($AB2199="Да","Группа_Крупная","Группа_"&amp;TEXT(MOD(QUOTIENT($A2199-1,5000),30)+1,"00"))</f>
        <v/>
      </c>
      <c r="S2199">
        <f>IF($AB2199="Да","Категория_Крупная","Категория_"&amp;TEXT(MOD(QUOTIENT($A2199-1,500),120)+1,"000"))</f>
        <v/>
      </c>
      <c r="T2199">
        <f>IF($AB2199="Да","Подкатегория_Крупная","Подкатегория_"&amp;TEXT(MOD(QUOTIENT($A2199-1,50),300)+1,"000"))</f>
        <v/>
      </c>
      <c r="U2199">
        <f>"SKU_"&amp;TEXT($A2199,"0000000")</f>
        <v/>
      </c>
      <c r="V2199">
        <f>CHOOSE(MOD($A2199-1,4)+1,"Enterprise","SMB","Госсектор","Розница")</f>
        <v/>
      </c>
      <c r="W2199">
        <f>"Клиент_"&amp;TEXT(MOD($A2199-1,20000)+1,"00000")</f>
        <v/>
      </c>
      <c r="X2199">
        <f>CHOOSE(MOD($A2199-1,5)+1,"Портал","API","Импорт","Ручной ввод","Интеграция")</f>
        <v/>
      </c>
      <c r="Y2199" s="8">
        <f>ROUND(1000+MOD($A2199*37,90000)+IF($AB2199="Да",5000,0),2)</f>
        <v/>
      </c>
      <c r="Z2199">
        <f>1+MOD($A2199,20)</f>
        <v/>
      </c>
      <c r="AA2199" s="8">
        <f>ROUND($Y2199*(0.08+MOD($A2199,17)/100),2)</f>
        <v/>
      </c>
      <c r="AB2199">
        <f>IF(MOD($A2199,10)&lt;7,"Да","Нет")</f>
        <v/>
      </c>
      <c r="AC2199">
        <f>$R2199&amp;" / "&amp;$S2199&amp;" / "&amp;$T2199</f>
        <v/>
      </c>
      <c r="AD2199">
        <f>1</f>
        <v/>
      </c>
      <c r="AE2199">
        <f>IF($A2199&lt;=Settings!$B$4,"до 100",IF($A2199&lt;=Settings!$B$5,"до 10 000",IF($A2199&lt;=Settings!$B$6,"до 100 000","100 000+")))</f>
        <v/>
      </c>
    </row>
    <row r="2200">
      <c r="A2200">
        <f>ROW()-1</f>
        <v/>
      </c>
      <c r="B2200">
        <f>IF($A2200&lt;=Settings!$B$4,"small_control",IF($A2200&lt;=Settings!$B$5,"medium_10k",IF($A2200&lt;=Settings!$B$6,"large_100k","extreme_1m")))</f>
        <v/>
      </c>
      <c r="C2200">
        <f>"ORD-"&amp;TEXT(QUOTIENT($A2200-1,3)+1,"0000000")</f>
        <v/>
      </c>
      <c r="D2200">
        <f>"LINE-"&amp;TEXT($A2200,"0000000")</f>
        <v/>
      </c>
      <c r="E2200" s="7">
        <f>Settings!$B$2+$A2200-1</f>
        <v/>
      </c>
      <c r="F2200" s="7">
        <f>Settings!$B$2+MOD($A2200-1,Settings!$B$7)</f>
        <v/>
      </c>
      <c r="G2200">
        <f>YEAR($F2200)</f>
        <v/>
      </c>
      <c r="H2200">
        <f>"Q"&amp;ROUNDUP(MONTH($F2200)/3,0)</f>
        <v/>
      </c>
      <c r="I2200">
        <f>MONTH($F2200)</f>
        <v/>
      </c>
      <c r="J2200">
        <f>CHOOSE(MONTH($F2200),"Январь","Февраль","Март","Апрель","Май","Июнь","Июль","Август","Сентябрь","Октябрь","Ноябрь","Декабрь")</f>
        <v/>
      </c>
      <c r="K2200">
        <f>DAY($F2200)</f>
        <v/>
      </c>
      <c r="L2200">
        <f>IF(MOD($A2200,10)&lt;7,"ФО_01_Крупный","ФО_"&amp;TEXT(MOD($A2200,8)+1,"00"))</f>
        <v/>
      </c>
      <c r="M2200">
        <f>IF($AB2200="Да","Регион_001_Крупный","Регион_"&amp;TEXT(MOD(QUOTIENT($A2200-1,20),180)+1,"000"))</f>
        <v/>
      </c>
      <c r="N2200">
        <f>IF($AB2200="Да","Город_"&amp;TEXT(MOD($A2200-1,250)+1,"0000"),"Город_"&amp;TEXT(MOD($A2200-1,3000)+1,"0000"))</f>
        <v/>
      </c>
      <c r="O2200">
        <f>IF($AB2200="Да","Холдинг_Крупный","Холдинг_"&amp;TEXT(MOD(QUOTIENT($A2200-1,10000),20)+1,"00"))</f>
        <v/>
      </c>
      <c r="P2200">
        <f>IF($AB2200="Да","Организация_Крупная","Организация_"&amp;TEXT(MOD(QUOTIENT($A2200-1,500),600)+1,"000"))</f>
        <v/>
      </c>
      <c r="Q2200">
        <f>"Отдел_"&amp;TEXT(MOD(QUOTIENT($A2200-1,50),100)+1,"000")</f>
        <v/>
      </c>
      <c r="R2200">
        <f>IF($AB2200="Да","Группа_Крупная","Группа_"&amp;TEXT(MOD(QUOTIENT($A2200-1,5000),30)+1,"00"))</f>
        <v/>
      </c>
      <c r="S2200">
        <f>IF($AB2200="Да","Категория_Крупная","Категория_"&amp;TEXT(MOD(QUOTIENT($A2200-1,500),120)+1,"000"))</f>
        <v/>
      </c>
      <c r="T2200">
        <f>IF($AB2200="Да","Подкатегория_Крупная","Подкатегория_"&amp;TEXT(MOD(QUOTIENT($A2200-1,50),300)+1,"000"))</f>
        <v/>
      </c>
      <c r="U2200">
        <f>"SKU_"&amp;TEXT($A2200,"0000000")</f>
        <v/>
      </c>
      <c r="V2200">
        <f>CHOOSE(MOD($A2200-1,4)+1,"Enterprise","SMB","Госсектор","Розница")</f>
        <v/>
      </c>
      <c r="W2200">
        <f>"Клиент_"&amp;TEXT(MOD($A2200-1,20000)+1,"00000")</f>
        <v/>
      </c>
      <c r="X2200">
        <f>CHOOSE(MOD($A2200-1,5)+1,"Портал","API","Импорт","Ручной ввод","Интеграция")</f>
        <v/>
      </c>
      <c r="Y2200" s="8">
        <f>ROUND(1000+MOD($A2200*37,90000)+IF($AB2200="Да",5000,0),2)</f>
        <v/>
      </c>
      <c r="Z2200">
        <f>1+MOD($A2200,20)</f>
        <v/>
      </c>
      <c r="AA2200" s="8">
        <f>ROUND($Y2200*(0.08+MOD($A2200,17)/100),2)</f>
        <v/>
      </c>
      <c r="AB2200">
        <f>IF(MOD($A2200,10)&lt;7,"Да","Нет")</f>
        <v/>
      </c>
      <c r="AC2200">
        <f>$R2200&amp;" / "&amp;$S2200&amp;" / "&amp;$T2200</f>
        <v/>
      </c>
      <c r="AD2200">
        <f>1</f>
        <v/>
      </c>
      <c r="AE2200">
        <f>IF($A2200&lt;=Settings!$B$4,"до 100",IF($A2200&lt;=Settings!$B$5,"до 10 000",IF($A2200&lt;=Settings!$B$6,"до 100 000","100 000+")))</f>
        <v/>
      </c>
    </row>
    <row r="2201">
      <c r="A2201">
        <f>ROW()-1</f>
        <v/>
      </c>
      <c r="B2201">
        <f>IF($A2201&lt;=Settings!$B$4,"small_control",IF($A2201&lt;=Settings!$B$5,"medium_10k",IF($A2201&lt;=Settings!$B$6,"large_100k","extreme_1m")))</f>
        <v/>
      </c>
      <c r="C2201">
        <f>"ORD-"&amp;TEXT(QUOTIENT($A2201-1,3)+1,"0000000")</f>
        <v/>
      </c>
      <c r="D2201">
        <f>"LINE-"&amp;TEXT($A2201,"0000000")</f>
        <v/>
      </c>
      <c r="E2201" s="7">
        <f>Settings!$B$2+$A2201-1</f>
        <v/>
      </c>
      <c r="F2201" s="7">
        <f>Settings!$B$2+MOD($A2201-1,Settings!$B$7)</f>
        <v/>
      </c>
      <c r="G2201">
        <f>YEAR($F2201)</f>
        <v/>
      </c>
      <c r="H2201">
        <f>"Q"&amp;ROUNDUP(MONTH($F2201)/3,0)</f>
        <v/>
      </c>
      <c r="I2201">
        <f>MONTH($F2201)</f>
        <v/>
      </c>
      <c r="J2201">
        <f>CHOOSE(MONTH($F2201),"Январь","Февраль","Март","Апрель","Май","Июнь","Июль","Август","Сентябрь","Октябрь","Ноябрь","Декабрь")</f>
        <v/>
      </c>
      <c r="K2201">
        <f>DAY($F2201)</f>
        <v/>
      </c>
      <c r="L2201">
        <f>IF(MOD($A2201,10)&lt;7,"ФО_01_Крупный","ФО_"&amp;TEXT(MOD($A2201,8)+1,"00"))</f>
        <v/>
      </c>
      <c r="M2201">
        <f>IF($AB2201="Да","Регион_001_Крупный","Регион_"&amp;TEXT(MOD(QUOTIENT($A2201-1,20),180)+1,"000"))</f>
        <v/>
      </c>
      <c r="N2201">
        <f>IF($AB2201="Да","Город_"&amp;TEXT(MOD($A2201-1,250)+1,"0000"),"Город_"&amp;TEXT(MOD($A2201-1,3000)+1,"0000"))</f>
        <v/>
      </c>
      <c r="O2201">
        <f>IF($AB2201="Да","Холдинг_Крупный","Холдинг_"&amp;TEXT(MOD(QUOTIENT($A2201-1,10000),20)+1,"00"))</f>
        <v/>
      </c>
      <c r="P2201">
        <f>IF($AB2201="Да","Организация_Крупная","Организация_"&amp;TEXT(MOD(QUOTIENT($A2201-1,500),600)+1,"000"))</f>
        <v/>
      </c>
      <c r="Q2201">
        <f>"Отдел_"&amp;TEXT(MOD(QUOTIENT($A2201-1,50),100)+1,"000")</f>
        <v/>
      </c>
      <c r="R2201">
        <f>IF($AB2201="Да","Группа_Крупная","Группа_"&amp;TEXT(MOD(QUOTIENT($A2201-1,5000),30)+1,"00"))</f>
        <v/>
      </c>
      <c r="S2201">
        <f>IF($AB2201="Да","Категория_Крупная","Категория_"&amp;TEXT(MOD(QUOTIENT($A2201-1,500),120)+1,"000"))</f>
        <v/>
      </c>
      <c r="T2201">
        <f>IF($AB2201="Да","Подкатегория_Крупная","Подкатегория_"&amp;TEXT(MOD(QUOTIENT($A2201-1,50),300)+1,"000"))</f>
        <v/>
      </c>
      <c r="U2201">
        <f>"SKU_"&amp;TEXT($A2201,"0000000")</f>
        <v/>
      </c>
      <c r="V2201">
        <f>CHOOSE(MOD($A2201-1,4)+1,"Enterprise","SMB","Госсектор","Розница")</f>
        <v/>
      </c>
      <c r="W2201">
        <f>"Клиент_"&amp;TEXT(MOD($A2201-1,20000)+1,"00000")</f>
        <v/>
      </c>
      <c r="X2201">
        <f>CHOOSE(MOD($A2201-1,5)+1,"Портал","API","Импорт","Ручной ввод","Интеграция")</f>
        <v/>
      </c>
      <c r="Y2201" s="8">
        <f>ROUND(1000+MOD($A2201*37,90000)+IF($AB2201="Да",5000,0),2)</f>
        <v/>
      </c>
      <c r="Z2201">
        <f>1+MOD($A2201,20)</f>
        <v/>
      </c>
      <c r="AA2201" s="8">
        <f>ROUND($Y2201*(0.08+MOD($A2201,17)/100),2)</f>
        <v/>
      </c>
      <c r="AB2201">
        <f>IF(MOD($A2201,10)&lt;7,"Да","Нет")</f>
        <v/>
      </c>
      <c r="AC2201">
        <f>$R2201&amp;" / "&amp;$S2201&amp;" / "&amp;$T2201</f>
        <v/>
      </c>
      <c r="AD2201">
        <f>1</f>
        <v/>
      </c>
      <c r="AE2201">
        <f>IF($A2201&lt;=Settings!$B$4,"до 100",IF($A2201&lt;=Settings!$B$5,"до 10 000",IF($A2201&lt;=Settings!$B$6,"до 100 000","100 000+")))</f>
        <v/>
      </c>
    </row>
    <row r="2202">
      <c r="A2202">
        <f>ROW()-1</f>
        <v/>
      </c>
      <c r="B2202">
        <f>IF($A2202&lt;=Settings!$B$4,"small_control",IF($A2202&lt;=Settings!$B$5,"medium_10k",IF($A2202&lt;=Settings!$B$6,"large_100k","extreme_1m")))</f>
        <v/>
      </c>
      <c r="C2202">
        <f>"ORD-"&amp;TEXT(QUOTIENT($A2202-1,3)+1,"0000000")</f>
        <v/>
      </c>
      <c r="D2202">
        <f>"LINE-"&amp;TEXT($A2202,"0000000")</f>
        <v/>
      </c>
      <c r="E2202" s="7">
        <f>Settings!$B$2+$A2202-1</f>
        <v/>
      </c>
      <c r="F2202" s="7">
        <f>Settings!$B$2+MOD($A2202-1,Settings!$B$7)</f>
        <v/>
      </c>
      <c r="G2202">
        <f>YEAR($F2202)</f>
        <v/>
      </c>
      <c r="H2202">
        <f>"Q"&amp;ROUNDUP(MONTH($F2202)/3,0)</f>
        <v/>
      </c>
      <c r="I2202">
        <f>MONTH($F2202)</f>
        <v/>
      </c>
      <c r="J2202">
        <f>CHOOSE(MONTH($F2202),"Январь","Февраль","Март","Апрель","Май","Июнь","Июль","Август","Сентябрь","Октябрь","Ноябрь","Декабрь")</f>
        <v/>
      </c>
      <c r="K2202">
        <f>DAY($F2202)</f>
        <v/>
      </c>
      <c r="L2202">
        <f>IF(MOD($A2202,10)&lt;7,"ФО_01_Крупный","ФО_"&amp;TEXT(MOD($A2202,8)+1,"00"))</f>
        <v/>
      </c>
      <c r="M2202">
        <f>IF($AB2202="Да","Регион_001_Крупный","Регион_"&amp;TEXT(MOD(QUOTIENT($A2202-1,20),180)+1,"000"))</f>
        <v/>
      </c>
      <c r="N2202">
        <f>IF($AB2202="Да","Город_"&amp;TEXT(MOD($A2202-1,250)+1,"0000"),"Город_"&amp;TEXT(MOD($A2202-1,3000)+1,"0000"))</f>
        <v/>
      </c>
      <c r="O2202">
        <f>IF($AB2202="Да","Холдинг_Крупный","Холдинг_"&amp;TEXT(MOD(QUOTIENT($A2202-1,10000),20)+1,"00"))</f>
        <v/>
      </c>
      <c r="P2202">
        <f>IF($AB2202="Да","Организация_Крупная","Организация_"&amp;TEXT(MOD(QUOTIENT($A2202-1,500),600)+1,"000"))</f>
        <v/>
      </c>
      <c r="Q2202">
        <f>"Отдел_"&amp;TEXT(MOD(QUOTIENT($A2202-1,50),100)+1,"000")</f>
        <v/>
      </c>
      <c r="R2202">
        <f>IF($AB2202="Да","Группа_Крупная","Группа_"&amp;TEXT(MOD(QUOTIENT($A2202-1,5000),30)+1,"00"))</f>
        <v/>
      </c>
      <c r="S2202">
        <f>IF($AB2202="Да","Категория_Крупная","Категория_"&amp;TEXT(MOD(QUOTIENT($A2202-1,500),120)+1,"000"))</f>
        <v/>
      </c>
      <c r="T2202">
        <f>IF($AB2202="Да","Подкатегория_Крупная","Подкатегория_"&amp;TEXT(MOD(QUOTIENT($A2202-1,50),300)+1,"000"))</f>
        <v/>
      </c>
      <c r="U2202">
        <f>"SKU_"&amp;TEXT($A2202,"0000000")</f>
        <v/>
      </c>
      <c r="V2202">
        <f>CHOOSE(MOD($A2202-1,4)+1,"Enterprise","SMB","Госсектор","Розница")</f>
        <v/>
      </c>
      <c r="W2202">
        <f>"Клиент_"&amp;TEXT(MOD($A2202-1,20000)+1,"00000")</f>
        <v/>
      </c>
      <c r="X2202">
        <f>CHOOSE(MOD($A2202-1,5)+1,"Портал","API","Импорт","Ручной ввод","Интеграция")</f>
        <v/>
      </c>
      <c r="Y2202" s="8">
        <f>ROUND(1000+MOD($A2202*37,90000)+IF($AB2202="Да",5000,0),2)</f>
        <v/>
      </c>
      <c r="Z2202">
        <f>1+MOD($A2202,20)</f>
        <v/>
      </c>
      <c r="AA2202" s="8">
        <f>ROUND($Y2202*(0.08+MOD($A2202,17)/100),2)</f>
        <v/>
      </c>
      <c r="AB2202">
        <f>IF(MOD($A2202,10)&lt;7,"Да","Нет")</f>
        <v/>
      </c>
      <c r="AC2202">
        <f>$R2202&amp;" / "&amp;$S2202&amp;" / "&amp;$T2202</f>
        <v/>
      </c>
      <c r="AD2202">
        <f>1</f>
        <v/>
      </c>
      <c r="AE2202">
        <f>IF($A2202&lt;=Settings!$B$4,"до 100",IF($A2202&lt;=Settings!$B$5,"до 10 000",IF($A2202&lt;=Settings!$B$6,"до 100 000","100 000+")))</f>
        <v/>
      </c>
    </row>
    <row r="2203">
      <c r="A2203">
        <f>ROW()-1</f>
        <v/>
      </c>
      <c r="B2203">
        <f>IF($A2203&lt;=Settings!$B$4,"small_control",IF($A2203&lt;=Settings!$B$5,"medium_10k",IF($A2203&lt;=Settings!$B$6,"large_100k","extreme_1m")))</f>
        <v/>
      </c>
      <c r="C2203">
        <f>"ORD-"&amp;TEXT(QUOTIENT($A2203-1,3)+1,"0000000")</f>
        <v/>
      </c>
      <c r="D2203">
        <f>"LINE-"&amp;TEXT($A2203,"0000000")</f>
        <v/>
      </c>
      <c r="E2203" s="7">
        <f>Settings!$B$2+$A2203-1</f>
        <v/>
      </c>
      <c r="F2203" s="7">
        <f>Settings!$B$2+MOD($A2203-1,Settings!$B$7)</f>
        <v/>
      </c>
      <c r="G2203">
        <f>YEAR($F2203)</f>
        <v/>
      </c>
      <c r="H2203">
        <f>"Q"&amp;ROUNDUP(MONTH($F2203)/3,0)</f>
        <v/>
      </c>
      <c r="I2203">
        <f>MONTH($F2203)</f>
        <v/>
      </c>
      <c r="J2203">
        <f>CHOOSE(MONTH($F2203),"Январь","Февраль","Март","Апрель","Май","Июнь","Июль","Август","Сентябрь","Октябрь","Ноябрь","Декабрь")</f>
        <v/>
      </c>
      <c r="K2203">
        <f>DAY($F2203)</f>
        <v/>
      </c>
      <c r="L2203">
        <f>IF(MOD($A2203,10)&lt;7,"ФО_01_Крупный","ФО_"&amp;TEXT(MOD($A2203,8)+1,"00"))</f>
        <v/>
      </c>
      <c r="M2203">
        <f>IF($AB2203="Да","Регион_001_Крупный","Регион_"&amp;TEXT(MOD(QUOTIENT($A2203-1,20),180)+1,"000"))</f>
        <v/>
      </c>
      <c r="N2203">
        <f>IF($AB2203="Да","Город_"&amp;TEXT(MOD($A2203-1,250)+1,"0000"),"Город_"&amp;TEXT(MOD($A2203-1,3000)+1,"0000"))</f>
        <v/>
      </c>
      <c r="O2203">
        <f>IF($AB2203="Да","Холдинг_Крупный","Холдинг_"&amp;TEXT(MOD(QUOTIENT($A2203-1,10000),20)+1,"00"))</f>
        <v/>
      </c>
      <c r="P2203">
        <f>IF($AB2203="Да","Организация_Крупная","Организация_"&amp;TEXT(MOD(QUOTIENT($A2203-1,500),600)+1,"000"))</f>
        <v/>
      </c>
      <c r="Q2203">
        <f>"Отдел_"&amp;TEXT(MOD(QUOTIENT($A2203-1,50),100)+1,"000")</f>
        <v/>
      </c>
      <c r="R2203">
        <f>IF($AB2203="Да","Группа_Крупная","Группа_"&amp;TEXT(MOD(QUOTIENT($A2203-1,5000),30)+1,"00"))</f>
        <v/>
      </c>
      <c r="S2203">
        <f>IF($AB2203="Да","Категория_Крупная","Категория_"&amp;TEXT(MOD(QUOTIENT($A2203-1,500),120)+1,"000"))</f>
        <v/>
      </c>
      <c r="T2203">
        <f>IF($AB2203="Да","Подкатегория_Крупная","Подкатегория_"&amp;TEXT(MOD(QUOTIENT($A2203-1,50),300)+1,"000"))</f>
        <v/>
      </c>
      <c r="U2203">
        <f>"SKU_"&amp;TEXT($A2203,"0000000")</f>
        <v/>
      </c>
      <c r="V2203">
        <f>CHOOSE(MOD($A2203-1,4)+1,"Enterprise","SMB","Госсектор","Розница")</f>
        <v/>
      </c>
      <c r="W2203">
        <f>"Клиент_"&amp;TEXT(MOD($A2203-1,20000)+1,"00000")</f>
        <v/>
      </c>
      <c r="X2203">
        <f>CHOOSE(MOD($A2203-1,5)+1,"Портал","API","Импорт","Ручной ввод","Интеграция")</f>
        <v/>
      </c>
      <c r="Y2203" s="8">
        <f>ROUND(1000+MOD($A2203*37,90000)+IF($AB2203="Да",5000,0),2)</f>
        <v/>
      </c>
      <c r="Z2203">
        <f>1+MOD($A2203,20)</f>
        <v/>
      </c>
      <c r="AA2203" s="8">
        <f>ROUND($Y2203*(0.08+MOD($A2203,17)/100),2)</f>
        <v/>
      </c>
      <c r="AB2203">
        <f>IF(MOD($A2203,10)&lt;7,"Да","Нет")</f>
        <v/>
      </c>
      <c r="AC2203">
        <f>$R2203&amp;" / "&amp;$S2203&amp;" / "&amp;$T2203</f>
        <v/>
      </c>
      <c r="AD2203">
        <f>1</f>
        <v/>
      </c>
      <c r="AE2203">
        <f>IF($A2203&lt;=Settings!$B$4,"до 100",IF($A2203&lt;=Settings!$B$5,"до 10 000",IF($A2203&lt;=Settings!$B$6,"до 100 000","100 000+")))</f>
        <v/>
      </c>
    </row>
    <row r="2204">
      <c r="A2204">
        <f>ROW()-1</f>
        <v/>
      </c>
      <c r="B2204">
        <f>IF($A2204&lt;=Settings!$B$4,"small_control",IF($A2204&lt;=Settings!$B$5,"medium_10k",IF($A2204&lt;=Settings!$B$6,"large_100k","extreme_1m")))</f>
        <v/>
      </c>
      <c r="C2204">
        <f>"ORD-"&amp;TEXT(QUOTIENT($A2204-1,3)+1,"0000000")</f>
        <v/>
      </c>
      <c r="D2204">
        <f>"LINE-"&amp;TEXT($A2204,"0000000")</f>
        <v/>
      </c>
      <c r="E2204" s="7">
        <f>Settings!$B$2+$A2204-1</f>
        <v/>
      </c>
      <c r="F2204" s="7">
        <f>Settings!$B$2+MOD($A2204-1,Settings!$B$7)</f>
        <v/>
      </c>
      <c r="G2204">
        <f>YEAR($F2204)</f>
        <v/>
      </c>
      <c r="H2204">
        <f>"Q"&amp;ROUNDUP(MONTH($F2204)/3,0)</f>
        <v/>
      </c>
      <c r="I2204">
        <f>MONTH($F2204)</f>
        <v/>
      </c>
      <c r="J2204">
        <f>CHOOSE(MONTH($F2204),"Январь","Февраль","Март","Апрель","Май","Июнь","Июль","Август","Сентябрь","Октябрь","Ноябрь","Декабрь")</f>
        <v/>
      </c>
      <c r="K2204">
        <f>DAY($F2204)</f>
        <v/>
      </c>
      <c r="L2204">
        <f>IF(MOD($A2204,10)&lt;7,"ФО_01_Крупный","ФО_"&amp;TEXT(MOD($A2204,8)+1,"00"))</f>
        <v/>
      </c>
      <c r="M2204">
        <f>IF($AB2204="Да","Регион_001_Крупный","Регион_"&amp;TEXT(MOD(QUOTIENT($A2204-1,20),180)+1,"000"))</f>
        <v/>
      </c>
      <c r="N2204">
        <f>IF($AB2204="Да","Город_"&amp;TEXT(MOD($A2204-1,250)+1,"0000"),"Город_"&amp;TEXT(MOD($A2204-1,3000)+1,"0000"))</f>
        <v/>
      </c>
      <c r="O2204">
        <f>IF($AB2204="Да","Холдинг_Крупный","Холдинг_"&amp;TEXT(MOD(QUOTIENT($A2204-1,10000),20)+1,"00"))</f>
        <v/>
      </c>
      <c r="P2204">
        <f>IF($AB2204="Да","Организация_Крупная","Организация_"&amp;TEXT(MOD(QUOTIENT($A2204-1,500),600)+1,"000"))</f>
        <v/>
      </c>
      <c r="Q2204">
        <f>"Отдел_"&amp;TEXT(MOD(QUOTIENT($A2204-1,50),100)+1,"000")</f>
        <v/>
      </c>
      <c r="R2204">
        <f>IF($AB2204="Да","Группа_Крупная","Группа_"&amp;TEXT(MOD(QUOTIENT($A2204-1,5000),30)+1,"00"))</f>
        <v/>
      </c>
      <c r="S2204">
        <f>IF($AB2204="Да","Категория_Крупная","Категория_"&amp;TEXT(MOD(QUOTIENT($A2204-1,500),120)+1,"000"))</f>
        <v/>
      </c>
      <c r="T2204">
        <f>IF($AB2204="Да","Подкатегория_Крупная","Подкатегория_"&amp;TEXT(MOD(QUOTIENT($A2204-1,50),300)+1,"000"))</f>
        <v/>
      </c>
      <c r="U2204">
        <f>"SKU_"&amp;TEXT($A2204,"0000000")</f>
        <v/>
      </c>
      <c r="V2204">
        <f>CHOOSE(MOD($A2204-1,4)+1,"Enterprise","SMB","Госсектор","Розница")</f>
        <v/>
      </c>
      <c r="W2204">
        <f>"Клиент_"&amp;TEXT(MOD($A2204-1,20000)+1,"00000")</f>
        <v/>
      </c>
      <c r="X2204">
        <f>CHOOSE(MOD($A2204-1,5)+1,"Портал","API","Импорт","Ручной ввод","Интеграция")</f>
        <v/>
      </c>
      <c r="Y2204" s="8">
        <f>ROUND(1000+MOD($A2204*37,90000)+IF($AB2204="Да",5000,0),2)</f>
        <v/>
      </c>
      <c r="Z2204">
        <f>1+MOD($A2204,20)</f>
        <v/>
      </c>
      <c r="AA2204" s="8">
        <f>ROUND($Y2204*(0.08+MOD($A2204,17)/100),2)</f>
        <v/>
      </c>
      <c r="AB2204">
        <f>IF(MOD($A2204,10)&lt;7,"Да","Нет")</f>
        <v/>
      </c>
      <c r="AC2204">
        <f>$R2204&amp;" / "&amp;$S2204&amp;" / "&amp;$T2204</f>
        <v/>
      </c>
      <c r="AD2204">
        <f>1</f>
        <v/>
      </c>
      <c r="AE2204">
        <f>IF($A2204&lt;=Settings!$B$4,"до 100",IF($A2204&lt;=Settings!$B$5,"до 10 000",IF($A2204&lt;=Settings!$B$6,"до 100 000","100 000+")))</f>
        <v/>
      </c>
    </row>
    <row r="2205">
      <c r="A2205">
        <f>ROW()-1</f>
        <v/>
      </c>
      <c r="B2205">
        <f>IF($A2205&lt;=Settings!$B$4,"small_control",IF($A2205&lt;=Settings!$B$5,"medium_10k",IF($A2205&lt;=Settings!$B$6,"large_100k","extreme_1m")))</f>
        <v/>
      </c>
      <c r="C2205">
        <f>"ORD-"&amp;TEXT(QUOTIENT($A2205-1,3)+1,"0000000")</f>
        <v/>
      </c>
      <c r="D2205">
        <f>"LINE-"&amp;TEXT($A2205,"0000000")</f>
        <v/>
      </c>
      <c r="E2205" s="7">
        <f>Settings!$B$2+$A2205-1</f>
        <v/>
      </c>
      <c r="F2205" s="7">
        <f>Settings!$B$2+MOD($A2205-1,Settings!$B$7)</f>
        <v/>
      </c>
      <c r="G2205">
        <f>YEAR($F2205)</f>
        <v/>
      </c>
      <c r="H2205">
        <f>"Q"&amp;ROUNDUP(MONTH($F2205)/3,0)</f>
        <v/>
      </c>
      <c r="I2205">
        <f>MONTH($F2205)</f>
        <v/>
      </c>
      <c r="J2205">
        <f>CHOOSE(MONTH($F2205),"Январь","Февраль","Март","Апрель","Май","Июнь","Июль","Август","Сентябрь","Октябрь","Ноябрь","Декабрь")</f>
        <v/>
      </c>
      <c r="K2205">
        <f>DAY($F2205)</f>
        <v/>
      </c>
      <c r="L2205">
        <f>IF(MOD($A2205,10)&lt;7,"ФО_01_Крупный","ФО_"&amp;TEXT(MOD($A2205,8)+1,"00"))</f>
        <v/>
      </c>
      <c r="M2205">
        <f>IF($AB2205="Да","Регион_001_Крупный","Регион_"&amp;TEXT(MOD(QUOTIENT($A2205-1,20),180)+1,"000"))</f>
        <v/>
      </c>
      <c r="N2205">
        <f>IF($AB2205="Да","Город_"&amp;TEXT(MOD($A2205-1,250)+1,"0000"),"Город_"&amp;TEXT(MOD($A2205-1,3000)+1,"0000"))</f>
        <v/>
      </c>
      <c r="O2205">
        <f>IF($AB2205="Да","Холдинг_Крупный","Холдинг_"&amp;TEXT(MOD(QUOTIENT($A2205-1,10000),20)+1,"00"))</f>
        <v/>
      </c>
      <c r="P2205">
        <f>IF($AB2205="Да","Организация_Крупная","Организация_"&amp;TEXT(MOD(QUOTIENT($A2205-1,500),600)+1,"000"))</f>
        <v/>
      </c>
      <c r="Q2205">
        <f>"Отдел_"&amp;TEXT(MOD(QUOTIENT($A2205-1,50),100)+1,"000")</f>
        <v/>
      </c>
      <c r="R2205">
        <f>IF($AB2205="Да","Группа_Крупная","Группа_"&amp;TEXT(MOD(QUOTIENT($A2205-1,5000),30)+1,"00"))</f>
        <v/>
      </c>
      <c r="S2205">
        <f>IF($AB2205="Да","Категория_Крупная","Категория_"&amp;TEXT(MOD(QUOTIENT($A2205-1,500),120)+1,"000"))</f>
        <v/>
      </c>
      <c r="T2205">
        <f>IF($AB2205="Да","Подкатегория_Крупная","Подкатегория_"&amp;TEXT(MOD(QUOTIENT($A2205-1,50),300)+1,"000"))</f>
        <v/>
      </c>
      <c r="U2205">
        <f>"SKU_"&amp;TEXT($A2205,"0000000")</f>
        <v/>
      </c>
      <c r="V2205">
        <f>CHOOSE(MOD($A2205-1,4)+1,"Enterprise","SMB","Госсектор","Розница")</f>
        <v/>
      </c>
      <c r="W2205">
        <f>"Клиент_"&amp;TEXT(MOD($A2205-1,20000)+1,"00000")</f>
        <v/>
      </c>
      <c r="X2205">
        <f>CHOOSE(MOD($A2205-1,5)+1,"Портал","API","Импорт","Ручной ввод","Интеграция")</f>
        <v/>
      </c>
      <c r="Y2205" s="8">
        <f>ROUND(1000+MOD($A2205*37,90000)+IF($AB2205="Да",5000,0),2)</f>
        <v/>
      </c>
      <c r="Z2205">
        <f>1+MOD($A2205,20)</f>
        <v/>
      </c>
      <c r="AA2205" s="8">
        <f>ROUND($Y2205*(0.08+MOD($A2205,17)/100),2)</f>
        <v/>
      </c>
      <c r="AB2205">
        <f>IF(MOD($A2205,10)&lt;7,"Да","Нет")</f>
        <v/>
      </c>
      <c r="AC2205">
        <f>$R2205&amp;" / "&amp;$S2205&amp;" / "&amp;$T2205</f>
        <v/>
      </c>
      <c r="AD2205">
        <f>1</f>
        <v/>
      </c>
      <c r="AE2205">
        <f>IF($A2205&lt;=Settings!$B$4,"до 100",IF($A2205&lt;=Settings!$B$5,"до 10 000",IF($A2205&lt;=Settings!$B$6,"до 100 000","100 000+")))</f>
        <v/>
      </c>
    </row>
    <row r="2206">
      <c r="A2206">
        <f>ROW()-1</f>
        <v/>
      </c>
      <c r="B2206">
        <f>IF($A2206&lt;=Settings!$B$4,"small_control",IF($A2206&lt;=Settings!$B$5,"medium_10k",IF($A2206&lt;=Settings!$B$6,"large_100k","extreme_1m")))</f>
        <v/>
      </c>
      <c r="C2206">
        <f>"ORD-"&amp;TEXT(QUOTIENT($A2206-1,3)+1,"0000000")</f>
        <v/>
      </c>
      <c r="D2206">
        <f>"LINE-"&amp;TEXT($A2206,"0000000")</f>
        <v/>
      </c>
      <c r="E2206" s="7">
        <f>Settings!$B$2+$A2206-1</f>
        <v/>
      </c>
      <c r="F2206" s="7">
        <f>Settings!$B$2+MOD($A2206-1,Settings!$B$7)</f>
        <v/>
      </c>
      <c r="G2206">
        <f>YEAR($F2206)</f>
        <v/>
      </c>
      <c r="H2206">
        <f>"Q"&amp;ROUNDUP(MONTH($F2206)/3,0)</f>
        <v/>
      </c>
      <c r="I2206">
        <f>MONTH($F2206)</f>
        <v/>
      </c>
      <c r="J2206">
        <f>CHOOSE(MONTH($F2206),"Январь","Февраль","Март","Апрель","Май","Июнь","Июль","Август","Сентябрь","Октябрь","Ноябрь","Декабрь")</f>
        <v/>
      </c>
      <c r="K2206">
        <f>DAY($F2206)</f>
        <v/>
      </c>
      <c r="L2206">
        <f>IF(MOD($A2206,10)&lt;7,"ФО_01_Крупный","ФО_"&amp;TEXT(MOD($A2206,8)+1,"00"))</f>
        <v/>
      </c>
      <c r="M2206">
        <f>IF($AB2206="Да","Регион_001_Крупный","Регион_"&amp;TEXT(MOD(QUOTIENT($A2206-1,20),180)+1,"000"))</f>
        <v/>
      </c>
      <c r="N2206">
        <f>IF($AB2206="Да","Город_"&amp;TEXT(MOD($A2206-1,250)+1,"0000"),"Город_"&amp;TEXT(MOD($A2206-1,3000)+1,"0000"))</f>
        <v/>
      </c>
      <c r="O2206">
        <f>IF($AB2206="Да","Холдинг_Крупный","Холдинг_"&amp;TEXT(MOD(QUOTIENT($A2206-1,10000),20)+1,"00"))</f>
        <v/>
      </c>
      <c r="P2206">
        <f>IF($AB2206="Да","Организация_Крупная","Организация_"&amp;TEXT(MOD(QUOTIENT($A2206-1,500),600)+1,"000"))</f>
        <v/>
      </c>
      <c r="Q2206">
        <f>"Отдел_"&amp;TEXT(MOD(QUOTIENT($A2206-1,50),100)+1,"000")</f>
        <v/>
      </c>
      <c r="R2206">
        <f>IF($AB2206="Да","Группа_Крупная","Группа_"&amp;TEXT(MOD(QUOTIENT($A2206-1,5000),30)+1,"00"))</f>
        <v/>
      </c>
      <c r="S2206">
        <f>IF($AB2206="Да","Категория_Крупная","Категория_"&amp;TEXT(MOD(QUOTIENT($A2206-1,500),120)+1,"000"))</f>
        <v/>
      </c>
      <c r="T2206">
        <f>IF($AB2206="Да","Подкатегория_Крупная","Подкатегория_"&amp;TEXT(MOD(QUOTIENT($A2206-1,50),300)+1,"000"))</f>
        <v/>
      </c>
      <c r="U2206">
        <f>"SKU_"&amp;TEXT($A2206,"0000000")</f>
        <v/>
      </c>
      <c r="V2206">
        <f>CHOOSE(MOD($A2206-1,4)+1,"Enterprise","SMB","Госсектор","Розница")</f>
        <v/>
      </c>
      <c r="W2206">
        <f>"Клиент_"&amp;TEXT(MOD($A2206-1,20000)+1,"00000")</f>
        <v/>
      </c>
      <c r="X2206">
        <f>CHOOSE(MOD($A2206-1,5)+1,"Портал","API","Импорт","Ручной ввод","Интеграция")</f>
        <v/>
      </c>
      <c r="Y2206" s="8">
        <f>ROUND(1000+MOD($A2206*37,90000)+IF($AB2206="Да",5000,0),2)</f>
        <v/>
      </c>
      <c r="Z2206">
        <f>1+MOD($A2206,20)</f>
        <v/>
      </c>
      <c r="AA2206" s="8">
        <f>ROUND($Y2206*(0.08+MOD($A2206,17)/100),2)</f>
        <v/>
      </c>
      <c r="AB2206">
        <f>IF(MOD($A2206,10)&lt;7,"Да","Нет")</f>
        <v/>
      </c>
      <c r="AC2206">
        <f>$R2206&amp;" / "&amp;$S2206&amp;" / "&amp;$T2206</f>
        <v/>
      </c>
      <c r="AD2206">
        <f>1</f>
        <v/>
      </c>
      <c r="AE2206">
        <f>IF($A2206&lt;=Settings!$B$4,"до 100",IF($A2206&lt;=Settings!$B$5,"до 10 000",IF($A2206&lt;=Settings!$B$6,"до 100 000","100 000+")))</f>
        <v/>
      </c>
    </row>
    <row r="2207">
      <c r="A2207">
        <f>ROW()-1</f>
        <v/>
      </c>
      <c r="B2207">
        <f>IF($A2207&lt;=Settings!$B$4,"small_control",IF($A2207&lt;=Settings!$B$5,"medium_10k",IF($A2207&lt;=Settings!$B$6,"large_100k","extreme_1m")))</f>
        <v/>
      </c>
      <c r="C2207">
        <f>"ORD-"&amp;TEXT(QUOTIENT($A2207-1,3)+1,"0000000")</f>
        <v/>
      </c>
      <c r="D2207">
        <f>"LINE-"&amp;TEXT($A2207,"0000000")</f>
        <v/>
      </c>
      <c r="E2207" s="7">
        <f>Settings!$B$2+$A2207-1</f>
        <v/>
      </c>
      <c r="F2207" s="7">
        <f>Settings!$B$2+MOD($A2207-1,Settings!$B$7)</f>
        <v/>
      </c>
      <c r="G2207">
        <f>YEAR($F2207)</f>
        <v/>
      </c>
      <c r="H2207">
        <f>"Q"&amp;ROUNDUP(MONTH($F2207)/3,0)</f>
        <v/>
      </c>
      <c r="I2207">
        <f>MONTH($F2207)</f>
        <v/>
      </c>
      <c r="J2207">
        <f>CHOOSE(MONTH($F2207),"Январь","Февраль","Март","Апрель","Май","Июнь","Июль","Август","Сентябрь","Октябрь","Ноябрь","Декабрь")</f>
        <v/>
      </c>
      <c r="K2207">
        <f>DAY($F2207)</f>
        <v/>
      </c>
      <c r="L2207">
        <f>IF(MOD($A2207,10)&lt;7,"ФО_01_Крупный","ФО_"&amp;TEXT(MOD($A2207,8)+1,"00"))</f>
        <v/>
      </c>
      <c r="M2207">
        <f>IF($AB2207="Да","Регион_001_Крупный","Регион_"&amp;TEXT(MOD(QUOTIENT($A2207-1,20),180)+1,"000"))</f>
        <v/>
      </c>
      <c r="N2207">
        <f>IF($AB2207="Да","Город_"&amp;TEXT(MOD($A2207-1,250)+1,"0000"),"Город_"&amp;TEXT(MOD($A2207-1,3000)+1,"0000"))</f>
        <v/>
      </c>
      <c r="O2207">
        <f>IF($AB2207="Да","Холдинг_Крупный","Холдинг_"&amp;TEXT(MOD(QUOTIENT($A2207-1,10000),20)+1,"00"))</f>
        <v/>
      </c>
      <c r="P2207">
        <f>IF($AB2207="Да","Организация_Крупная","Организация_"&amp;TEXT(MOD(QUOTIENT($A2207-1,500),600)+1,"000"))</f>
        <v/>
      </c>
      <c r="Q2207">
        <f>"Отдел_"&amp;TEXT(MOD(QUOTIENT($A2207-1,50),100)+1,"000")</f>
        <v/>
      </c>
      <c r="R2207">
        <f>IF($AB2207="Да","Группа_Крупная","Группа_"&amp;TEXT(MOD(QUOTIENT($A2207-1,5000),30)+1,"00"))</f>
        <v/>
      </c>
      <c r="S2207">
        <f>IF($AB2207="Да","Категория_Крупная","Категория_"&amp;TEXT(MOD(QUOTIENT($A2207-1,500),120)+1,"000"))</f>
        <v/>
      </c>
      <c r="T2207">
        <f>IF($AB2207="Да","Подкатегория_Крупная","Подкатегория_"&amp;TEXT(MOD(QUOTIENT($A2207-1,50),300)+1,"000"))</f>
        <v/>
      </c>
      <c r="U2207">
        <f>"SKU_"&amp;TEXT($A2207,"0000000")</f>
        <v/>
      </c>
      <c r="V2207">
        <f>CHOOSE(MOD($A2207-1,4)+1,"Enterprise","SMB","Госсектор","Розница")</f>
        <v/>
      </c>
      <c r="W2207">
        <f>"Клиент_"&amp;TEXT(MOD($A2207-1,20000)+1,"00000")</f>
        <v/>
      </c>
      <c r="X2207">
        <f>CHOOSE(MOD($A2207-1,5)+1,"Портал","API","Импорт","Ручной ввод","Интеграция")</f>
        <v/>
      </c>
      <c r="Y2207" s="8">
        <f>ROUND(1000+MOD($A2207*37,90000)+IF($AB2207="Да",5000,0),2)</f>
        <v/>
      </c>
      <c r="Z2207">
        <f>1+MOD($A2207,20)</f>
        <v/>
      </c>
      <c r="AA2207" s="8">
        <f>ROUND($Y2207*(0.08+MOD($A2207,17)/100),2)</f>
        <v/>
      </c>
      <c r="AB2207">
        <f>IF(MOD($A2207,10)&lt;7,"Да","Нет")</f>
        <v/>
      </c>
      <c r="AC2207">
        <f>$R2207&amp;" / "&amp;$S2207&amp;" / "&amp;$T2207</f>
        <v/>
      </c>
      <c r="AD2207">
        <f>1</f>
        <v/>
      </c>
      <c r="AE2207">
        <f>IF($A2207&lt;=Settings!$B$4,"до 100",IF($A2207&lt;=Settings!$B$5,"до 10 000",IF($A2207&lt;=Settings!$B$6,"до 100 000","100 000+")))</f>
        <v/>
      </c>
    </row>
    <row r="2208">
      <c r="A2208">
        <f>ROW()-1</f>
        <v/>
      </c>
      <c r="B2208">
        <f>IF($A2208&lt;=Settings!$B$4,"small_control",IF($A2208&lt;=Settings!$B$5,"medium_10k",IF($A2208&lt;=Settings!$B$6,"large_100k","extreme_1m")))</f>
        <v/>
      </c>
      <c r="C2208">
        <f>"ORD-"&amp;TEXT(QUOTIENT($A2208-1,3)+1,"0000000")</f>
        <v/>
      </c>
      <c r="D2208">
        <f>"LINE-"&amp;TEXT($A2208,"0000000")</f>
        <v/>
      </c>
      <c r="E2208" s="7">
        <f>Settings!$B$2+$A2208-1</f>
        <v/>
      </c>
      <c r="F2208" s="7">
        <f>Settings!$B$2+MOD($A2208-1,Settings!$B$7)</f>
        <v/>
      </c>
      <c r="G2208">
        <f>YEAR($F2208)</f>
        <v/>
      </c>
      <c r="H2208">
        <f>"Q"&amp;ROUNDUP(MONTH($F2208)/3,0)</f>
        <v/>
      </c>
      <c r="I2208">
        <f>MONTH($F2208)</f>
        <v/>
      </c>
      <c r="J2208">
        <f>CHOOSE(MONTH($F2208),"Январь","Февраль","Март","Апрель","Май","Июнь","Июль","Август","Сентябрь","Октябрь","Ноябрь","Декабрь")</f>
        <v/>
      </c>
      <c r="K2208">
        <f>DAY($F2208)</f>
        <v/>
      </c>
      <c r="L2208">
        <f>IF(MOD($A2208,10)&lt;7,"ФО_01_Крупный","ФО_"&amp;TEXT(MOD($A2208,8)+1,"00"))</f>
        <v/>
      </c>
      <c r="M2208">
        <f>IF($AB2208="Да","Регион_001_Крупный","Регион_"&amp;TEXT(MOD(QUOTIENT($A2208-1,20),180)+1,"000"))</f>
        <v/>
      </c>
      <c r="N2208">
        <f>IF($AB2208="Да","Город_"&amp;TEXT(MOD($A2208-1,250)+1,"0000"),"Город_"&amp;TEXT(MOD($A2208-1,3000)+1,"0000"))</f>
        <v/>
      </c>
      <c r="O2208">
        <f>IF($AB2208="Да","Холдинг_Крупный","Холдинг_"&amp;TEXT(MOD(QUOTIENT($A2208-1,10000),20)+1,"00"))</f>
        <v/>
      </c>
      <c r="P2208">
        <f>IF($AB2208="Да","Организация_Крупная","Организация_"&amp;TEXT(MOD(QUOTIENT($A2208-1,500),600)+1,"000"))</f>
        <v/>
      </c>
      <c r="Q2208">
        <f>"Отдел_"&amp;TEXT(MOD(QUOTIENT($A2208-1,50),100)+1,"000")</f>
        <v/>
      </c>
      <c r="R2208">
        <f>IF($AB2208="Да","Группа_Крупная","Группа_"&amp;TEXT(MOD(QUOTIENT($A2208-1,5000),30)+1,"00"))</f>
        <v/>
      </c>
      <c r="S2208">
        <f>IF($AB2208="Да","Категория_Крупная","Категория_"&amp;TEXT(MOD(QUOTIENT($A2208-1,500),120)+1,"000"))</f>
        <v/>
      </c>
      <c r="T2208">
        <f>IF($AB2208="Да","Подкатегория_Крупная","Подкатегория_"&amp;TEXT(MOD(QUOTIENT($A2208-1,50),300)+1,"000"))</f>
        <v/>
      </c>
      <c r="U2208">
        <f>"SKU_"&amp;TEXT($A2208,"0000000")</f>
        <v/>
      </c>
      <c r="V2208">
        <f>CHOOSE(MOD($A2208-1,4)+1,"Enterprise","SMB","Госсектор","Розница")</f>
        <v/>
      </c>
      <c r="W2208">
        <f>"Клиент_"&amp;TEXT(MOD($A2208-1,20000)+1,"00000")</f>
        <v/>
      </c>
      <c r="X2208">
        <f>CHOOSE(MOD($A2208-1,5)+1,"Портал","API","Импорт","Ручной ввод","Интеграция")</f>
        <v/>
      </c>
      <c r="Y2208" s="8">
        <f>ROUND(1000+MOD($A2208*37,90000)+IF($AB2208="Да",5000,0),2)</f>
        <v/>
      </c>
      <c r="Z2208">
        <f>1+MOD($A2208,20)</f>
        <v/>
      </c>
      <c r="AA2208" s="8">
        <f>ROUND($Y2208*(0.08+MOD($A2208,17)/100),2)</f>
        <v/>
      </c>
      <c r="AB2208">
        <f>IF(MOD($A2208,10)&lt;7,"Да","Нет")</f>
        <v/>
      </c>
      <c r="AC2208">
        <f>$R2208&amp;" / "&amp;$S2208&amp;" / "&amp;$T2208</f>
        <v/>
      </c>
      <c r="AD2208">
        <f>1</f>
        <v/>
      </c>
      <c r="AE2208">
        <f>IF($A2208&lt;=Settings!$B$4,"до 100",IF($A2208&lt;=Settings!$B$5,"до 10 000",IF($A2208&lt;=Settings!$B$6,"до 100 000","100 000+")))</f>
        <v/>
      </c>
    </row>
    <row r="2209">
      <c r="A2209">
        <f>ROW()-1</f>
        <v/>
      </c>
      <c r="B2209">
        <f>IF($A2209&lt;=Settings!$B$4,"small_control",IF($A2209&lt;=Settings!$B$5,"medium_10k",IF($A2209&lt;=Settings!$B$6,"large_100k","extreme_1m")))</f>
        <v/>
      </c>
      <c r="C2209">
        <f>"ORD-"&amp;TEXT(QUOTIENT($A2209-1,3)+1,"0000000")</f>
        <v/>
      </c>
      <c r="D2209">
        <f>"LINE-"&amp;TEXT($A2209,"0000000")</f>
        <v/>
      </c>
      <c r="E2209" s="7">
        <f>Settings!$B$2+$A2209-1</f>
        <v/>
      </c>
      <c r="F2209" s="7">
        <f>Settings!$B$2+MOD($A2209-1,Settings!$B$7)</f>
        <v/>
      </c>
      <c r="G2209">
        <f>YEAR($F2209)</f>
        <v/>
      </c>
      <c r="H2209">
        <f>"Q"&amp;ROUNDUP(MONTH($F2209)/3,0)</f>
        <v/>
      </c>
      <c r="I2209">
        <f>MONTH($F2209)</f>
        <v/>
      </c>
      <c r="J2209">
        <f>CHOOSE(MONTH($F2209),"Январь","Февраль","Март","Апрель","Май","Июнь","Июль","Август","Сентябрь","Октябрь","Ноябрь","Декабрь")</f>
        <v/>
      </c>
      <c r="K2209">
        <f>DAY($F2209)</f>
        <v/>
      </c>
      <c r="L2209">
        <f>IF(MOD($A2209,10)&lt;7,"ФО_01_Крупный","ФО_"&amp;TEXT(MOD($A2209,8)+1,"00"))</f>
        <v/>
      </c>
      <c r="M2209">
        <f>IF($AB2209="Да","Регион_001_Крупный","Регион_"&amp;TEXT(MOD(QUOTIENT($A2209-1,20),180)+1,"000"))</f>
        <v/>
      </c>
      <c r="N2209">
        <f>IF($AB2209="Да","Город_"&amp;TEXT(MOD($A2209-1,250)+1,"0000"),"Город_"&amp;TEXT(MOD($A2209-1,3000)+1,"0000"))</f>
        <v/>
      </c>
      <c r="O2209">
        <f>IF($AB2209="Да","Холдинг_Крупный","Холдинг_"&amp;TEXT(MOD(QUOTIENT($A2209-1,10000),20)+1,"00"))</f>
        <v/>
      </c>
      <c r="P2209">
        <f>IF($AB2209="Да","Организация_Крупная","Организация_"&amp;TEXT(MOD(QUOTIENT($A2209-1,500),600)+1,"000"))</f>
        <v/>
      </c>
      <c r="Q2209">
        <f>"Отдел_"&amp;TEXT(MOD(QUOTIENT($A2209-1,50),100)+1,"000")</f>
        <v/>
      </c>
      <c r="R2209">
        <f>IF($AB2209="Да","Группа_Крупная","Группа_"&amp;TEXT(MOD(QUOTIENT($A2209-1,5000),30)+1,"00"))</f>
        <v/>
      </c>
      <c r="S2209">
        <f>IF($AB2209="Да","Категория_Крупная","Категория_"&amp;TEXT(MOD(QUOTIENT($A2209-1,500),120)+1,"000"))</f>
        <v/>
      </c>
      <c r="T2209">
        <f>IF($AB2209="Да","Подкатегория_Крупная","Подкатегория_"&amp;TEXT(MOD(QUOTIENT($A2209-1,50),300)+1,"000"))</f>
        <v/>
      </c>
      <c r="U2209">
        <f>"SKU_"&amp;TEXT($A2209,"0000000")</f>
        <v/>
      </c>
      <c r="V2209">
        <f>CHOOSE(MOD($A2209-1,4)+1,"Enterprise","SMB","Госсектор","Розница")</f>
        <v/>
      </c>
      <c r="W2209">
        <f>"Клиент_"&amp;TEXT(MOD($A2209-1,20000)+1,"00000")</f>
        <v/>
      </c>
      <c r="X2209">
        <f>CHOOSE(MOD($A2209-1,5)+1,"Портал","API","Импорт","Ручной ввод","Интеграция")</f>
        <v/>
      </c>
      <c r="Y2209" s="8">
        <f>ROUND(1000+MOD($A2209*37,90000)+IF($AB2209="Да",5000,0),2)</f>
        <v/>
      </c>
      <c r="Z2209">
        <f>1+MOD($A2209,20)</f>
        <v/>
      </c>
      <c r="AA2209" s="8">
        <f>ROUND($Y2209*(0.08+MOD($A2209,17)/100),2)</f>
        <v/>
      </c>
      <c r="AB2209">
        <f>IF(MOD($A2209,10)&lt;7,"Да","Нет")</f>
        <v/>
      </c>
      <c r="AC2209">
        <f>$R2209&amp;" / "&amp;$S2209&amp;" / "&amp;$T2209</f>
        <v/>
      </c>
      <c r="AD2209">
        <f>1</f>
        <v/>
      </c>
      <c r="AE2209">
        <f>IF($A2209&lt;=Settings!$B$4,"до 100",IF($A2209&lt;=Settings!$B$5,"до 10 000",IF($A2209&lt;=Settings!$B$6,"до 100 000","100 000+")))</f>
        <v/>
      </c>
    </row>
    <row r="2210">
      <c r="A2210">
        <f>ROW()-1</f>
        <v/>
      </c>
      <c r="B2210">
        <f>IF($A2210&lt;=Settings!$B$4,"small_control",IF($A2210&lt;=Settings!$B$5,"medium_10k",IF($A2210&lt;=Settings!$B$6,"large_100k","extreme_1m")))</f>
        <v/>
      </c>
      <c r="C2210">
        <f>"ORD-"&amp;TEXT(QUOTIENT($A2210-1,3)+1,"0000000")</f>
        <v/>
      </c>
      <c r="D2210">
        <f>"LINE-"&amp;TEXT($A2210,"0000000")</f>
        <v/>
      </c>
      <c r="E2210" s="7">
        <f>Settings!$B$2+$A2210-1</f>
        <v/>
      </c>
      <c r="F2210" s="7">
        <f>Settings!$B$2+MOD($A2210-1,Settings!$B$7)</f>
        <v/>
      </c>
      <c r="G2210">
        <f>YEAR($F2210)</f>
        <v/>
      </c>
      <c r="H2210">
        <f>"Q"&amp;ROUNDUP(MONTH($F2210)/3,0)</f>
        <v/>
      </c>
      <c r="I2210">
        <f>MONTH($F2210)</f>
        <v/>
      </c>
      <c r="J2210">
        <f>CHOOSE(MONTH($F2210),"Январь","Февраль","Март","Апрель","Май","Июнь","Июль","Август","Сентябрь","Октябрь","Ноябрь","Декабрь")</f>
        <v/>
      </c>
      <c r="K2210">
        <f>DAY($F2210)</f>
        <v/>
      </c>
      <c r="L2210">
        <f>IF(MOD($A2210,10)&lt;7,"ФО_01_Крупный","ФО_"&amp;TEXT(MOD($A2210,8)+1,"00"))</f>
        <v/>
      </c>
      <c r="M2210">
        <f>IF($AB2210="Да","Регион_001_Крупный","Регион_"&amp;TEXT(MOD(QUOTIENT($A2210-1,20),180)+1,"000"))</f>
        <v/>
      </c>
      <c r="N2210">
        <f>IF($AB2210="Да","Город_"&amp;TEXT(MOD($A2210-1,250)+1,"0000"),"Город_"&amp;TEXT(MOD($A2210-1,3000)+1,"0000"))</f>
        <v/>
      </c>
      <c r="O2210">
        <f>IF($AB2210="Да","Холдинг_Крупный","Холдинг_"&amp;TEXT(MOD(QUOTIENT($A2210-1,10000),20)+1,"00"))</f>
        <v/>
      </c>
      <c r="P2210">
        <f>IF($AB2210="Да","Организация_Крупная","Организация_"&amp;TEXT(MOD(QUOTIENT($A2210-1,500),600)+1,"000"))</f>
        <v/>
      </c>
      <c r="Q2210">
        <f>"Отдел_"&amp;TEXT(MOD(QUOTIENT($A2210-1,50),100)+1,"000")</f>
        <v/>
      </c>
      <c r="R2210">
        <f>IF($AB2210="Да","Группа_Крупная","Группа_"&amp;TEXT(MOD(QUOTIENT($A2210-1,5000),30)+1,"00"))</f>
        <v/>
      </c>
      <c r="S2210">
        <f>IF($AB2210="Да","Категория_Крупная","Категория_"&amp;TEXT(MOD(QUOTIENT($A2210-1,500),120)+1,"000"))</f>
        <v/>
      </c>
      <c r="T2210">
        <f>IF($AB2210="Да","Подкатегория_Крупная","Подкатегория_"&amp;TEXT(MOD(QUOTIENT($A2210-1,50),300)+1,"000"))</f>
        <v/>
      </c>
      <c r="U2210">
        <f>"SKU_"&amp;TEXT($A2210,"0000000")</f>
        <v/>
      </c>
      <c r="V2210">
        <f>CHOOSE(MOD($A2210-1,4)+1,"Enterprise","SMB","Госсектор","Розница")</f>
        <v/>
      </c>
      <c r="W2210">
        <f>"Клиент_"&amp;TEXT(MOD($A2210-1,20000)+1,"00000")</f>
        <v/>
      </c>
      <c r="X2210">
        <f>CHOOSE(MOD($A2210-1,5)+1,"Портал","API","Импорт","Ручной ввод","Интеграция")</f>
        <v/>
      </c>
      <c r="Y2210" s="8">
        <f>ROUND(1000+MOD($A2210*37,90000)+IF($AB2210="Да",5000,0),2)</f>
        <v/>
      </c>
      <c r="Z2210">
        <f>1+MOD($A2210,20)</f>
        <v/>
      </c>
      <c r="AA2210" s="8">
        <f>ROUND($Y2210*(0.08+MOD($A2210,17)/100),2)</f>
        <v/>
      </c>
      <c r="AB2210">
        <f>IF(MOD($A2210,10)&lt;7,"Да","Нет")</f>
        <v/>
      </c>
      <c r="AC2210">
        <f>$R2210&amp;" / "&amp;$S2210&amp;" / "&amp;$T2210</f>
        <v/>
      </c>
      <c r="AD2210">
        <f>1</f>
        <v/>
      </c>
      <c r="AE2210">
        <f>IF($A2210&lt;=Settings!$B$4,"до 100",IF($A2210&lt;=Settings!$B$5,"до 10 000",IF($A2210&lt;=Settings!$B$6,"до 100 000","100 000+")))</f>
        <v/>
      </c>
    </row>
    <row r="2211">
      <c r="A2211">
        <f>ROW()-1</f>
        <v/>
      </c>
      <c r="B2211">
        <f>IF($A2211&lt;=Settings!$B$4,"small_control",IF($A2211&lt;=Settings!$B$5,"medium_10k",IF($A2211&lt;=Settings!$B$6,"large_100k","extreme_1m")))</f>
        <v/>
      </c>
      <c r="C2211">
        <f>"ORD-"&amp;TEXT(QUOTIENT($A2211-1,3)+1,"0000000")</f>
        <v/>
      </c>
      <c r="D2211">
        <f>"LINE-"&amp;TEXT($A2211,"0000000")</f>
        <v/>
      </c>
      <c r="E2211" s="7">
        <f>Settings!$B$2+$A2211-1</f>
        <v/>
      </c>
      <c r="F2211" s="7">
        <f>Settings!$B$2+MOD($A2211-1,Settings!$B$7)</f>
        <v/>
      </c>
      <c r="G2211">
        <f>YEAR($F2211)</f>
        <v/>
      </c>
      <c r="H2211">
        <f>"Q"&amp;ROUNDUP(MONTH($F2211)/3,0)</f>
        <v/>
      </c>
      <c r="I2211">
        <f>MONTH($F2211)</f>
        <v/>
      </c>
      <c r="J2211">
        <f>CHOOSE(MONTH($F2211),"Январь","Февраль","Март","Апрель","Май","Июнь","Июль","Август","Сентябрь","Октябрь","Ноябрь","Декабрь")</f>
        <v/>
      </c>
      <c r="K2211">
        <f>DAY($F2211)</f>
        <v/>
      </c>
      <c r="L2211">
        <f>IF(MOD($A2211,10)&lt;7,"ФО_01_Крупный","ФО_"&amp;TEXT(MOD($A2211,8)+1,"00"))</f>
        <v/>
      </c>
      <c r="M2211">
        <f>IF($AB2211="Да","Регион_001_Крупный","Регион_"&amp;TEXT(MOD(QUOTIENT($A2211-1,20),180)+1,"000"))</f>
        <v/>
      </c>
      <c r="N2211">
        <f>IF($AB2211="Да","Город_"&amp;TEXT(MOD($A2211-1,250)+1,"0000"),"Город_"&amp;TEXT(MOD($A2211-1,3000)+1,"0000"))</f>
        <v/>
      </c>
      <c r="O2211">
        <f>IF($AB2211="Да","Холдинг_Крупный","Холдинг_"&amp;TEXT(MOD(QUOTIENT($A2211-1,10000),20)+1,"00"))</f>
        <v/>
      </c>
      <c r="P2211">
        <f>IF($AB2211="Да","Организация_Крупная","Организация_"&amp;TEXT(MOD(QUOTIENT($A2211-1,500),600)+1,"000"))</f>
        <v/>
      </c>
      <c r="Q2211">
        <f>"Отдел_"&amp;TEXT(MOD(QUOTIENT($A2211-1,50),100)+1,"000")</f>
        <v/>
      </c>
      <c r="R2211">
        <f>IF($AB2211="Да","Группа_Крупная","Группа_"&amp;TEXT(MOD(QUOTIENT($A2211-1,5000),30)+1,"00"))</f>
        <v/>
      </c>
      <c r="S2211">
        <f>IF($AB2211="Да","Категория_Крупная","Категория_"&amp;TEXT(MOD(QUOTIENT($A2211-1,500),120)+1,"000"))</f>
        <v/>
      </c>
      <c r="T2211">
        <f>IF($AB2211="Да","Подкатегория_Крупная","Подкатегория_"&amp;TEXT(MOD(QUOTIENT($A2211-1,50),300)+1,"000"))</f>
        <v/>
      </c>
      <c r="U2211">
        <f>"SKU_"&amp;TEXT($A2211,"0000000")</f>
        <v/>
      </c>
      <c r="V2211">
        <f>CHOOSE(MOD($A2211-1,4)+1,"Enterprise","SMB","Госсектор","Розница")</f>
        <v/>
      </c>
      <c r="W2211">
        <f>"Клиент_"&amp;TEXT(MOD($A2211-1,20000)+1,"00000")</f>
        <v/>
      </c>
      <c r="X2211">
        <f>CHOOSE(MOD($A2211-1,5)+1,"Портал","API","Импорт","Ручной ввод","Интеграция")</f>
        <v/>
      </c>
      <c r="Y2211" s="8">
        <f>ROUND(1000+MOD($A2211*37,90000)+IF($AB2211="Да",5000,0),2)</f>
        <v/>
      </c>
      <c r="Z2211">
        <f>1+MOD($A2211,20)</f>
        <v/>
      </c>
      <c r="AA2211" s="8">
        <f>ROUND($Y2211*(0.08+MOD($A2211,17)/100),2)</f>
        <v/>
      </c>
      <c r="AB2211">
        <f>IF(MOD($A2211,10)&lt;7,"Да","Нет")</f>
        <v/>
      </c>
      <c r="AC2211">
        <f>$R2211&amp;" / "&amp;$S2211&amp;" / "&amp;$T2211</f>
        <v/>
      </c>
      <c r="AD2211">
        <f>1</f>
        <v/>
      </c>
      <c r="AE2211">
        <f>IF($A2211&lt;=Settings!$B$4,"до 100",IF($A2211&lt;=Settings!$B$5,"до 10 000",IF($A2211&lt;=Settings!$B$6,"до 100 000","100 000+")))</f>
        <v/>
      </c>
    </row>
    <row r="2212">
      <c r="A2212">
        <f>ROW()-1</f>
        <v/>
      </c>
      <c r="B2212">
        <f>IF($A2212&lt;=Settings!$B$4,"small_control",IF($A2212&lt;=Settings!$B$5,"medium_10k",IF($A2212&lt;=Settings!$B$6,"large_100k","extreme_1m")))</f>
        <v/>
      </c>
      <c r="C2212">
        <f>"ORD-"&amp;TEXT(QUOTIENT($A2212-1,3)+1,"0000000")</f>
        <v/>
      </c>
      <c r="D2212">
        <f>"LINE-"&amp;TEXT($A2212,"0000000")</f>
        <v/>
      </c>
      <c r="E2212" s="7">
        <f>Settings!$B$2+$A2212-1</f>
        <v/>
      </c>
      <c r="F2212" s="7">
        <f>Settings!$B$2+MOD($A2212-1,Settings!$B$7)</f>
        <v/>
      </c>
      <c r="G2212">
        <f>YEAR($F2212)</f>
        <v/>
      </c>
      <c r="H2212">
        <f>"Q"&amp;ROUNDUP(MONTH($F2212)/3,0)</f>
        <v/>
      </c>
      <c r="I2212">
        <f>MONTH($F2212)</f>
        <v/>
      </c>
      <c r="J2212">
        <f>CHOOSE(MONTH($F2212),"Январь","Февраль","Март","Апрель","Май","Июнь","Июль","Август","Сентябрь","Октябрь","Ноябрь","Декабрь")</f>
        <v/>
      </c>
      <c r="K2212">
        <f>DAY($F2212)</f>
        <v/>
      </c>
      <c r="L2212">
        <f>IF(MOD($A2212,10)&lt;7,"ФО_01_Крупный","ФО_"&amp;TEXT(MOD($A2212,8)+1,"00"))</f>
        <v/>
      </c>
      <c r="M2212">
        <f>IF($AB2212="Да","Регион_001_Крупный","Регион_"&amp;TEXT(MOD(QUOTIENT($A2212-1,20),180)+1,"000"))</f>
        <v/>
      </c>
      <c r="N2212">
        <f>IF($AB2212="Да","Город_"&amp;TEXT(MOD($A2212-1,250)+1,"0000"),"Город_"&amp;TEXT(MOD($A2212-1,3000)+1,"0000"))</f>
        <v/>
      </c>
      <c r="O2212">
        <f>IF($AB2212="Да","Холдинг_Крупный","Холдинг_"&amp;TEXT(MOD(QUOTIENT($A2212-1,10000),20)+1,"00"))</f>
        <v/>
      </c>
      <c r="P2212">
        <f>IF($AB2212="Да","Организация_Крупная","Организация_"&amp;TEXT(MOD(QUOTIENT($A2212-1,500),600)+1,"000"))</f>
        <v/>
      </c>
      <c r="Q2212">
        <f>"Отдел_"&amp;TEXT(MOD(QUOTIENT($A2212-1,50),100)+1,"000")</f>
        <v/>
      </c>
      <c r="R2212">
        <f>IF($AB2212="Да","Группа_Крупная","Группа_"&amp;TEXT(MOD(QUOTIENT($A2212-1,5000),30)+1,"00"))</f>
        <v/>
      </c>
      <c r="S2212">
        <f>IF($AB2212="Да","Категория_Крупная","Категория_"&amp;TEXT(MOD(QUOTIENT($A2212-1,500),120)+1,"000"))</f>
        <v/>
      </c>
      <c r="T2212">
        <f>IF($AB2212="Да","Подкатегория_Крупная","Подкатегория_"&amp;TEXT(MOD(QUOTIENT($A2212-1,50),300)+1,"000"))</f>
        <v/>
      </c>
      <c r="U2212">
        <f>"SKU_"&amp;TEXT($A2212,"0000000")</f>
        <v/>
      </c>
      <c r="V2212">
        <f>CHOOSE(MOD($A2212-1,4)+1,"Enterprise","SMB","Госсектор","Розница")</f>
        <v/>
      </c>
      <c r="W2212">
        <f>"Клиент_"&amp;TEXT(MOD($A2212-1,20000)+1,"00000")</f>
        <v/>
      </c>
      <c r="X2212">
        <f>CHOOSE(MOD($A2212-1,5)+1,"Портал","API","Импорт","Ручной ввод","Интеграция")</f>
        <v/>
      </c>
      <c r="Y2212" s="8">
        <f>ROUND(1000+MOD($A2212*37,90000)+IF($AB2212="Да",5000,0),2)</f>
        <v/>
      </c>
      <c r="Z2212">
        <f>1+MOD($A2212,20)</f>
        <v/>
      </c>
      <c r="AA2212" s="8">
        <f>ROUND($Y2212*(0.08+MOD($A2212,17)/100),2)</f>
        <v/>
      </c>
      <c r="AB2212">
        <f>IF(MOD($A2212,10)&lt;7,"Да","Нет")</f>
        <v/>
      </c>
      <c r="AC2212">
        <f>$R2212&amp;" / "&amp;$S2212&amp;" / "&amp;$T2212</f>
        <v/>
      </c>
      <c r="AD2212">
        <f>1</f>
        <v/>
      </c>
      <c r="AE2212">
        <f>IF($A2212&lt;=Settings!$B$4,"до 100",IF($A2212&lt;=Settings!$B$5,"до 10 000",IF($A2212&lt;=Settings!$B$6,"до 100 000","100 000+")))</f>
        <v/>
      </c>
    </row>
    <row r="2213">
      <c r="A2213">
        <f>ROW()-1</f>
        <v/>
      </c>
      <c r="B2213">
        <f>IF($A2213&lt;=Settings!$B$4,"small_control",IF($A2213&lt;=Settings!$B$5,"medium_10k",IF($A2213&lt;=Settings!$B$6,"large_100k","extreme_1m")))</f>
        <v/>
      </c>
      <c r="C2213">
        <f>"ORD-"&amp;TEXT(QUOTIENT($A2213-1,3)+1,"0000000")</f>
        <v/>
      </c>
      <c r="D2213">
        <f>"LINE-"&amp;TEXT($A2213,"0000000")</f>
        <v/>
      </c>
      <c r="E2213" s="7">
        <f>Settings!$B$2+$A2213-1</f>
        <v/>
      </c>
      <c r="F2213" s="7">
        <f>Settings!$B$2+MOD($A2213-1,Settings!$B$7)</f>
        <v/>
      </c>
      <c r="G2213">
        <f>YEAR($F2213)</f>
        <v/>
      </c>
      <c r="H2213">
        <f>"Q"&amp;ROUNDUP(MONTH($F2213)/3,0)</f>
        <v/>
      </c>
      <c r="I2213">
        <f>MONTH($F2213)</f>
        <v/>
      </c>
      <c r="J2213">
        <f>CHOOSE(MONTH($F2213),"Январь","Февраль","Март","Апрель","Май","Июнь","Июль","Август","Сентябрь","Октябрь","Ноябрь","Декабрь")</f>
        <v/>
      </c>
      <c r="K2213">
        <f>DAY($F2213)</f>
        <v/>
      </c>
      <c r="L2213">
        <f>IF(MOD($A2213,10)&lt;7,"ФО_01_Крупный","ФО_"&amp;TEXT(MOD($A2213,8)+1,"00"))</f>
        <v/>
      </c>
      <c r="M2213">
        <f>IF($AB2213="Да","Регион_001_Крупный","Регион_"&amp;TEXT(MOD(QUOTIENT($A2213-1,20),180)+1,"000"))</f>
        <v/>
      </c>
      <c r="N2213">
        <f>IF($AB2213="Да","Город_"&amp;TEXT(MOD($A2213-1,250)+1,"0000"),"Город_"&amp;TEXT(MOD($A2213-1,3000)+1,"0000"))</f>
        <v/>
      </c>
      <c r="O2213">
        <f>IF($AB2213="Да","Холдинг_Крупный","Холдинг_"&amp;TEXT(MOD(QUOTIENT($A2213-1,10000),20)+1,"00"))</f>
        <v/>
      </c>
      <c r="P2213">
        <f>IF($AB2213="Да","Организация_Крупная","Организация_"&amp;TEXT(MOD(QUOTIENT($A2213-1,500),600)+1,"000"))</f>
        <v/>
      </c>
      <c r="Q2213">
        <f>"Отдел_"&amp;TEXT(MOD(QUOTIENT($A2213-1,50),100)+1,"000")</f>
        <v/>
      </c>
      <c r="R2213">
        <f>IF($AB2213="Да","Группа_Крупная","Группа_"&amp;TEXT(MOD(QUOTIENT($A2213-1,5000),30)+1,"00"))</f>
        <v/>
      </c>
      <c r="S2213">
        <f>IF($AB2213="Да","Категория_Крупная","Категория_"&amp;TEXT(MOD(QUOTIENT($A2213-1,500),120)+1,"000"))</f>
        <v/>
      </c>
      <c r="T2213">
        <f>IF($AB2213="Да","Подкатегория_Крупная","Подкатегория_"&amp;TEXT(MOD(QUOTIENT($A2213-1,50),300)+1,"000"))</f>
        <v/>
      </c>
      <c r="U2213">
        <f>"SKU_"&amp;TEXT($A2213,"0000000")</f>
        <v/>
      </c>
      <c r="V2213">
        <f>CHOOSE(MOD($A2213-1,4)+1,"Enterprise","SMB","Госсектор","Розница")</f>
        <v/>
      </c>
      <c r="W2213">
        <f>"Клиент_"&amp;TEXT(MOD($A2213-1,20000)+1,"00000")</f>
        <v/>
      </c>
      <c r="X2213">
        <f>CHOOSE(MOD($A2213-1,5)+1,"Портал","API","Импорт","Ручной ввод","Интеграция")</f>
        <v/>
      </c>
      <c r="Y2213" s="8">
        <f>ROUND(1000+MOD($A2213*37,90000)+IF($AB2213="Да",5000,0),2)</f>
        <v/>
      </c>
      <c r="Z2213">
        <f>1+MOD($A2213,20)</f>
        <v/>
      </c>
      <c r="AA2213" s="8">
        <f>ROUND($Y2213*(0.08+MOD($A2213,17)/100),2)</f>
        <v/>
      </c>
      <c r="AB2213">
        <f>IF(MOD($A2213,10)&lt;7,"Да","Нет")</f>
        <v/>
      </c>
      <c r="AC2213">
        <f>$R2213&amp;" / "&amp;$S2213&amp;" / "&amp;$T2213</f>
        <v/>
      </c>
      <c r="AD2213">
        <f>1</f>
        <v/>
      </c>
      <c r="AE2213">
        <f>IF($A2213&lt;=Settings!$B$4,"до 100",IF($A2213&lt;=Settings!$B$5,"до 10 000",IF($A2213&lt;=Settings!$B$6,"до 100 000","100 000+")))</f>
        <v/>
      </c>
    </row>
    <row r="2214">
      <c r="A2214">
        <f>ROW()-1</f>
        <v/>
      </c>
      <c r="B2214">
        <f>IF($A2214&lt;=Settings!$B$4,"small_control",IF($A2214&lt;=Settings!$B$5,"medium_10k",IF($A2214&lt;=Settings!$B$6,"large_100k","extreme_1m")))</f>
        <v/>
      </c>
      <c r="C2214">
        <f>"ORD-"&amp;TEXT(QUOTIENT($A2214-1,3)+1,"0000000")</f>
        <v/>
      </c>
      <c r="D2214">
        <f>"LINE-"&amp;TEXT($A2214,"0000000")</f>
        <v/>
      </c>
      <c r="E2214" s="7">
        <f>Settings!$B$2+$A2214-1</f>
        <v/>
      </c>
      <c r="F2214" s="7">
        <f>Settings!$B$2+MOD($A2214-1,Settings!$B$7)</f>
        <v/>
      </c>
      <c r="G2214">
        <f>YEAR($F2214)</f>
        <v/>
      </c>
      <c r="H2214">
        <f>"Q"&amp;ROUNDUP(MONTH($F2214)/3,0)</f>
        <v/>
      </c>
      <c r="I2214">
        <f>MONTH($F2214)</f>
        <v/>
      </c>
      <c r="J2214">
        <f>CHOOSE(MONTH($F2214),"Январь","Февраль","Март","Апрель","Май","Июнь","Июль","Август","Сентябрь","Октябрь","Ноябрь","Декабрь")</f>
        <v/>
      </c>
      <c r="K2214">
        <f>DAY($F2214)</f>
        <v/>
      </c>
      <c r="L2214">
        <f>IF(MOD($A2214,10)&lt;7,"ФО_01_Крупный","ФО_"&amp;TEXT(MOD($A2214,8)+1,"00"))</f>
        <v/>
      </c>
      <c r="M2214">
        <f>IF($AB2214="Да","Регион_001_Крупный","Регион_"&amp;TEXT(MOD(QUOTIENT($A2214-1,20),180)+1,"000"))</f>
        <v/>
      </c>
      <c r="N2214">
        <f>IF($AB2214="Да","Город_"&amp;TEXT(MOD($A2214-1,250)+1,"0000"),"Город_"&amp;TEXT(MOD($A2214-1,3000)+1,"0000"))</f>
        <v/>
      </c>
      <c r="O2214">
        <f>IF($AB2214="Да","Холдинг_Крупный","Холдинг_"&amp;TEXT(MOD(QUOTIENT($A2214-1,10000),20)+1,"00"))</f>
        <v/>
      </c>
      <c r="P2214">
        <f>IF($AB2214="Да","Организация_Крупная","Организация_"&amp;TEXT(MOD(QUOTIENT($A2214-1,500),600)+1,"000"))</f>
        <v/>
      </c>
      <c r="Q2214">
        <f>"Отдел_"&amp;TEXT(MOD(QUOTIENT($A2214-1,50),100)+1,"000")</f>
        <v/>
      </c>
      <c r="R2214">
        <f>IF($AB2214="Да","Группа_Крупная","Группа_"&amp;TEXT(MOD(QUOTIENT($A2214-1,5000),30)+1,"00"))</f>
        <v/>
      </c>
      <c r="S2214">
        <f>IF($AB2214="Да","Категория_Крупная","Категория_"&amp;TEXT(MOD(QUOTIENT($A2214-1,500),120)+1,"000"))</f>
        <v/>
      </c>
      <c r="T2214">
        <f>IF($AB2214="Да","Подкатегория_Крупная","Подкатегория_"&amp;TEXT(MOD(QUOTIENT($A2214-1,50),300)+1,"000"))</f>
        <v/>
      </c>
      <c r="U2214">
        <f>"SKU_"&amp;TEXT($A2214,"0000000")</f>
        <v/>
      </c>
      <c r="V2214">
        <f>CHOOSE(MOD($A2214-1,4)+1,"Enterprise","SMB","Госсектор","Розница")</f>
        <v/>
      </c>
      <c r="W2214">
        <f>"Клиент_"&amp;TEXT(MOD($A2214-1,20000)+1,"00000")</f>
        <v/>
      </c>
      <c r="X2214">
        <f>CHOOSE(MOD($A2214-1,5)+1,"Портал","API","Импорт","Ручной ввод","Интеграция")</f>
        <v/>
      </c>
      <c r="Y2214" s="8">
        <f>ROUND(1000+MOD($A2214*37,90000)+IF($AB2214="Да",5000,0),2)</f>
        <v/>
      </c>
      <c r="Z2214">
        <f>1+MOD($A2214,20)</f>
        <v/>
      </c>
      <c r="AA2214" s="8">
        <f>ROUND($Y2214*(0.08+MOD($A2214,17)/100),2)</f>
        <v/>
      </c>
      <c r="AB2214">
        <f>IF(MOD($A2214,10)&lt;7,"Да","Нет")</f>
        <v/>
      </c>
      <c r="AC2214">
        <f>$R2214&amp;" / "&amp;$S2214&amp;" / "&amp;$T2214</f>
        <v/>
      </c>
      <c r="AD2214">
        <f>1</f>
        <v/>
      </c>
      <c r="AE2214">
        <f>IF($A2214&lt;=Settings!$B$4,"до 100",IF($A2214&lt;=Settings!$B$5,"до 10 000",IF($A2214&lt;=Settings!$B$6,"до 100 000","100 000+")))</f>
        <v/>
      </c>
    </row>
    <row r="2215">
      <c r="A2215">
        <f>ROW()-1</f>
        <v/>
      </c>
      <c r="B2215">
        <f>IF($A2215&lt;=Settings!$B$4,"small_control",IF($A2215&lt;=Settings!$B$5,"medium_10k",IF($A2215&lt;=Settings!$B$6,"large_100k","extreme_1m")))</f>
        <v/>
      </c>
      <c r="C2215">
        <f>"ORD-"&amp;TEXT(QUOTIENT($A2215-1,3)+1,"0000000")</f>
        <v/>
      </c>
      <c r="D2215">
        <f>"LINE-"&amp;TEXT($A2215,"0000000")</f>
        <v/>
      </c>
      <c r="E2215" s="7">
        <f>Settings!$B$2+$A2215-1</f>
        <v/>
      </c>
      <c r="F2215" s="7">
        <f>Settings!$B$2+MOD($A2215-1,Settings!$B$7)</f>
        <v/>
      </c>
      <c r="G2215">
        <f>YEAR($F2215)</f>
        <v/>
      </c>
      <c r="H2215">
        <f>"Q"&amp;ROUNDUP(MONTH($F2215)/3,0)</f>
        <v/>
      </c>
      <c r="I2215">
        <f>MONTH($F2215)</f>
        <v/>
      </c>
      <c r="J2215">
        <f>CHOOSE(MONTH($F2215),"Январь","Февраль","Март","Апрель","Май","Июнь","Июль","Август","Сентябрь","Октябрь","Ноябрь","Декабрь")</f>
        <v/>
      </c>
      <c r="K2215">
        <f>DAY($F2215)</f>
        <v/>
      </c>
      <c r="L2215">
        <f>IF(MOD($A2215,10)&lt;7,"ФО_01_Крупный","ФО_"&amp;TEXT(MOD($A2215,8)+1,"00"))</f>
        <v/>
      </c>
      <c r="M2215">
        <f>IF($AB2215="Да","Регион_001_Крупный","Регион_"&amp;TEXT(MOD(QUOTIENT($A2215-1,20),180)+1,"000"))</f>
        <v/>
      </c>
      <c r="N2215">
        <f>IF($AB2215="Да","Город_"&amp;TEXT(MOD($A2215-1,250)+1,"0000"),"Город_"&amp;TEXT(MOD($A2215-1,3000)+1,"0000"))</f>
        <v/>
      </c>
      <c r="O2215">
        <f>IF($AB2215="Да","Холдинг_Крупный","Холдинг_"&amp;TEXT(MOD(QUOTIENT($A2215-1,10000),20)+1,"00"))</f>
        <v/>
      </c>
      <c r="P2215">
        <f>IF($AB2215="Да","Организация_Крупная","Организация_"&amp;TEXT(MOD(QUOTIENT($A2215-1,500),600)+1,"000"))</f>
        <v/>
      </c>
      <c r="Q2215">
        <f>"Отдел_"&amp;TEXT(MOD(QUOTIENT($A2215-1,50),100)+1,"000")</f>
        <v/>
      </c>
      <c r="R2215">
        <f>IF($AB2215="Да","Группа_Крупная","Группа_"&amp;TEXT(MOD(QUOTIENT($A2215-1,5000),30)+1,"00"))</f>
        <v/>
      </c>
      <c r="S2215">
        <f>IF($AB2215="Да","Категория_Крупная","Категория_"&amp;TEXT(MOD(QUOTIENT($A2215-1,500),120)+1,"000"))</f>
        <v/>
      </c>
      <c r="T2215">
        <f>IF($AB2215="Да","Подкатегория_Крупная","Подкатегория_"&amp;TEXT(MOD(QUOTIENT($A2215-1,50),300)+1,"000"))</f>
        <v/>
      </c>
      <c r="U2215">
        <f>"SKU_"&amp;TEXT($A2215,"0000000")</f>
        <v/>
      </c>
      <c r="V2215">
        <f>CHOOSE(MOD($A2215-1,4)+1,"Enterprise","SMB","Госсектор","Розница")</f>
        <v/>
      </c>
      <c r="W2215">
        <f>"Клиент_"&amp;TEXT(MOD($A2215-1,20000)+1,"00000")</f>
        <v/>
      </c>
      <c r="X2215">
        <f>CHOOSE(MOD($A2215-1,5)+1,"Портал","API","Импорт","Ручной ввод","Интеграция")</f>
        <v/>
      </c>
      <c r="Y2215" s="8">
        <f>ROUND(1000+MOD($A2215*37,90000)+IF($AB2215="Да",5000,0),2)</f>
        <v/>
      </c>
      <c r="Z2215">
        <f>1+MOD($A2215,20)</f>
        <v/>
      </c>
      <c r="AA2215" s="8">
        <f>ROUND($Y2215*(0.08+MOD($A2215,17)/100),2)</f>
        <v/>
      </c>
      <c r="AB2215">
        <f>IF(MOD($A2215,10)&lt;7,"Да","Нет")</f>
        <v/>
      </c>
      <c r="AC2215">
        <f>$R2215&amp;" / "&amp;$S2215&amp;" / "&amp;$T2215</f>
        <v/>
      </c>
      <c r="AD2215">
        <f>1</f>
        <v/>
      </c>
      <c r="AE2215">
        <f>IF($A2215&lt;=Settings!$B$4,"до 100",IF($A2215&lt;=Settings!$B$5,"до 10 000",IF($A2215&lt;=Settings!$B$6,"до 100 000","100 000+")))</f>
        <v/>
      </c>
    </row>
    <row r="2216">
      <c r="A2216">
        <f>ROW()-1</f>
        <v/>
      </c>
      <c r="B2216">
        <f>IF($A2216&lt;=Settings!$B$4,"small_control",IF($A2216&lt;=Settings!$B$5,"medium_10k",IF($A2216&lt;=Settings!$B$6,"large_100k","extreme_1m")))</f>
        <v/>
      </c>
      <c r="C2216">
        <f>"ORD-"&amp;TEXT(QUOTIENT($A2216-1,3)+1,"0000000")</f>
        <v/>
      </c>
      <c r="D2216">
        <f>"LINE-"&amp;TEXT($A2216,"0000000")</f>
        <v/>
      </c>
      <c r="E2216" s="7">
        <f>Settings!$B$2+$A2216-1</f>
        <v/>
      </c>
      <c r="F2216" s="7">
        <f>Settings!$B$2+MOD($A2216-1,Settings!$B$7)</f>
        <v/>
      </c>
      <c r="G2216">
        <f>YEAR($F2216)</f>
        <v/>
      </c>
      <c r="H2216">
        <f>"Q"&amp;ROUNDUP(MONTH($F2216)/3,0)</f>
        <v/>
      </c>
      <c r="I2216">
        <f>MONTH($F2216)</f>
        <v/>
      </c>
      <c r="J2216">
        <f>CHOOSE(MONTH($F2216),"Январь","Февраль","Март","Апрель","Май","Июнь","Июль","Август","Сентябрь","Октябрь","Ноябрь","Декабрь")</f>
        <v/>
      </c>
      <c r="K2216">
        <f>DAY($F2216)</f>
        <v/>
      </c>
      <c r="L2216">
        <f>IF(MOD($A2216,10)&lt;7,"ФО_01_Крупный","ФО_"&amp;TEXT(MOD($A2216,8)+1,"00"))</f>
        <v/>
      </c>
      <c r="M2216">
        <f>IF($AB2216="Да","Регион_001_Крупный","Регион_"&amp;TEXT(MOD(QUOTIENT($A2216-1,20),180)+1,"000"))</f>
        <v/>
      </c>
      <c r="N2216">
        <f>IF($AB2216="Да","Город_"&amp;TEXT(MOD($A2216-1,250)+1,"0000"),"Город_"&amp;TEXT(MOD($A2216-1,3000)+1,"0000"))</f>
        <v/>
      </c>
      <c r="O2216">
        <f>IF($AB2216="Да","Холдинг_Крупный","Холдинг_"&amp;TEXT(MOD(QUOTIENT($A2216-1,10000),20)+1,"00"))</f>
        <v/>
      </c>
      <c r="P2216">
        <f>IF($AB2216="Да","Организация_Крупная","Организация_"&amp;TEXT(MOD(QUOTIENT($A2216-1,500),600)+1,"000"))</f>
        <v/>
      </c>
      <c r="Q2216">
        <f>"Отдел_"&amp;TEXT(MOD(QUOTIENT($A2216-1,50),100)+1,"000")</f>
        <v/>
      </c>
      <c r="R2216">
        <f>IF($AB2216="Да","Группа_Крупная","Группа_"&amp;TEXT(MOD(QUOTIENT($A2216-1,5000),30)+1,"00"))</f>
        <v/>
      </c>
      <c r="S2216">
        <f>IF($AB2216="Да","Категория_Крупная","Категория_"&amp;TEXT(MOD(QUOTIENT($A2216-1,500),120)+1,"000"))</f>
        <v/>
      </c>
      <c r="T2216">
        <f>IF($AB2216="Да","Подкатегория_Крупная","Подкатегория_"&amp;TEXT(MOD(QUOTIENT($A2216-1,50),300)+1,"000"))</f>
        <v/>
      </c>
      <c r="U2216">
        <f>"SKU_"&amp;TEXT($A2216,"0000000")</f>
        <v/>
      </c>
      <c r="V2216">
        <f>CHOOSE(MOD($A2216-1,4)+1,"Enterprise","SMB","Госсектор","Розница")</f>
        <v/>
      </c>
      <c r="W2216">
        <f>"Клиент_"&amp;TEXT(MOD($A2216-1,20000)+1,"00000")</f>
        <v/>
      </c>
      <c r="X2216">
        <f>CHOOSE(MOD($A2216-1,5)+1,"Портал","API","Импорт","Ручной ввод","Интеграция")</f>
        <v/>
      </c>
      <c r="Y2216" s="8">
        <f>ROUND(1000+MOD($A2216*37,90000)+IF($AB2216="Да",5000,0),2)</f>
        <v/>
      </c>
      <c r="Z2216">
        <f>1+MOD($A2216,20)</f>
        <v/>
      </c>
      <c r="AA2216" s="8">
        <f>ROUND($Y2216*(0.08+MOD($A2216,17)/100),2)</f>
        <v/>
      </c>
      <c r="AB2216">
        <f>IF(MOD($A2216,10)&lt;7,"Да","Нет")</f>
        <v/>
      </c>
      <c r="AC2216">
        <f>$R2216&amp;" / "&amp;$S2216&amp;" / "&amp;$T2216</f>
        <v/>
      </c>
      <c r="AD2216">
        <f>1</f>
        <v/>
      </c>
      <c r="AE2216">
        <f>IF($A2216&lt;=Settings!$B$4,"до 100",IF($A2216&lt;=Settings!$B$5,"до 10 000",IF($A2216&lt;=Settings!$B$6,"до 100 000","100 000+")))</f>
        <v/>
      </c>
    </row>
    <row r="2217">
      <c r="A2217">
        <f>ROW()-1</f>
        <v/>
      </c>
      <c r="B2217">
        <f>IF($A2217&lt;=Settings!$B$4,"small_control",IF($A2217&lt;=Settings!$B$5,"medium_10k",IF($A2217&lt;=Settings!$B$6,"large_100k","extreme_1m")))</f>
        <v/>
      </c>
      <c r="C2217">
        <f>"ORD-"&amp;TEXT(QUOTIENT($A2217-1,3)+1,"0000000")</f>
        <v/>
      </c>
      <c r="D2217">
        <f>"LINE-"&amp;TEXT($A2217,"0000000")</f>
        <v/>
      </c>
      <c r="E2217" s="7">
        <f>Settings!$B$2+$A2217-1</f>
        <v/>
      </c>
      <c r="F2217" s="7">
        <f>Settings!$B$2+MOD($A2217-1,Settings!$B$7)</f>
        <v/>
      </c>
      <c r="G2217">
        <f>YEAR($F2217)</f>
        <v/>
      </c>
      <c r="H2217">
        <f>"Q"&amp;ROUNDUP(MONTH($F2217)/3,0)</f>
        <v/>
      </c>
      <c r="I2217">
        <f>MONTH($F2217)</f>
        <v/>
      </c>
      <c r="J2217">
        <f>CHOOSE(MONTH($F2217),"Январь","Февраль","Март","Апрель","Май","Июнь","Июль","Август","Сентябрь","Октябрь","Ноябрь","Декабрь")</f>
        <v/>
      </c>
      <c r="K2217">
        <f>DAY($F2217)</f>
        <v/>
      </c>
      <c r="L2217">
        <f>IF(MOD($A2217,10)&lt;7,"ФО_01_Крупный","ФО_"&amp;TEXT(MOD($A2217,8)+1,"00"))</f>
        <v/>
      </c>
      <c r="M2217">
        <f>IF($AB2217="Да","Регион_001_Крупный","Регион_"&amp;TEXT(MOD(QUOTIENT($A2217-1,20),180)+1,"000"))</f>
        <v/>
      </c>
      <c r="N2217">
        <f>IF($AB2217="Да","Город_"&amp;TEXT(MOD($A2217-1,250)+1,"0000"),"Город_"&amp;TEXT(MOD($A2217-1,3000)+1,"0000"))</f>
        <v/>
      </c>
      <c r="O2217">
        <f>IF($AB2217="Да","Холдинг_Крупный","Холдинг_"&amp;TEXT(MOD(QUOTIENT($A2217-1,10000),20)+1,"00"))</f>
        <v/>
      </c>
      <c r="P2217">
        <f>IF($AB2217="Да","Организация_Крупная","Организация_"&amp;TEXT(MOD(QUOTIENT($A2217-1,500),600)+1,"000"))</f>
        <v/>
      </c>
      <c r="Q2217">
        <f>"Отдел_"&amp;TEXT(MOD(QUOTIENT($A2217-1,50),100)+1,"000")</f>
        <v/>
      </c>
      <c r="R2217">
        <f>IF($AB2217="Да","Группа_Крупная","Группа_"&amp;TEXT(MOD(QUOTIENT($A2217-1,5000),30)+1,"00"))</f>
        <v/>
      </c>
      <c r="S2217">
        <f>IF($AB2217="Да","Категория_Крупная","Категория_"&amp;TEXT(MOD(QUOTIENT($A2217-1,500),120)+1,"000"))</f>
        <v/>
      </c>
      <c r="T2217">
        <f>IF($AB2217="Да","Подкатегория_Крупная","Подкатегория_"&amp;TEXT(MOD(QUOTIENT($A2217-1,50),300)+1,"000"))</f>
        <v/>
      </c>
      <c r="U2217">
        <f>"SKU_"&amp;TEXT($A2217,"0000000")</f>
        <v/>
      </c>
      <c r="V2217">
        <f>CHOOSE(MOD($A2217-1,4)+1,"Enterprise","SMB","Госсектор","Розница")</f>
        <v/>
      </c>
      <c r="W2217">
        <f>"Клиент_"&amp;TEXT(MOD($A2217-1,20000)+1,"00000")</f>
        <v/>
      </c>
      <c r="X2217">
        <f>CHOOSE(MOD($A2217-1,5)+1,"Портал","API","Импорт","Ручной ввод","Интеграция")</f>
        <v/>
      </c>
      <c r="Y2217" s="8">
        <f>ROUND(1000+MOD($A2217*37,90000)+IF($AB2217="Да",5000,0),2)</f>
        <v/>
      </c>
      <c r="Z2217">
        <f>1+MOD($A2217,20)</f>
        <v/>
      </c>
      <c r="AA2217" s="8">
        <f>ROUND($Y2217*(0.08+MOD($A2217,17)/100),2)</f>
        <v/>
      </c>
      <c r="AB2217">
        <f>IF(MOD($A2217,10)&lt;7,"Да","Нет")</f>
        <v/>
      </c>
      <c r="AC2217">
        <f>$R2217&amp;" / "&amp;$S2217&amp;" / "&amp;$T2217</f>
        <v/>
      </c>
      <c r="AD2217">
        <f>1</f>
        <v/>
      </c>
      <c r="AE2217">
        <f>IF($A2217&lt;=Settings!$B$4,"до 100",IF($A2217&lt;=Settings!$B$5,"до 10 000",IF($A2217&lt;=Settings!$B$6,"до 100 000","100 000+")))</f>
        <v/>
      </c>
    </row>
    <row r="2218">
      <c r="A2218">
        <f>ROW()-1</f>
        <v/>
      </c>
      <c r="B2218">
        <f>IF($A2218&lt;=Settings!$B$4,"small_control",IF($A2218&lt;=Settings!$B$5,"medium_10k",IF($A2218&lt;=Settings!$B$6,"large_100k","extreme_1m")))</f>
        <v/>
      </c>
      <c r="C2218">
        <f>"ORD-"&amp;TEXT(QUOTIENT($A2218-1,3)+1,"0000000")</f>
        <v/>
      </c>
      <c r="D2218">
        <f>"LINE-"&amp;TEXT($A2218,"0000000")</f>
        <v/>
      </c>
      <c r="E2218" s="7">
        <f>Settings!$B$2+$A2218-1</f>
        <v/>
      </c>
      <c r="F2218" s="7">
        <f>Settings!$B$2+MOD($A2218-1,Settings!$B$7)</f>
        <v/>
      </c>
      <c r="G2218">
        <f>YEAR($F2218)</f>
        <v/>
      </c>
      <c r="H2218">
        <f>"Q"&amp;ROUNDUP(MONTH($F2218)/3,0)</f>
        <v/>
      </c>
      <c r="I2218">
        <f>MONTH($F2218)</f>
        <v/>
      </c>
      <c r="J2218">
        <f>CHOOSE(MONTH($F2218),"Январь","Февраль","Март","Апрель","Май","Июнь","Июль","Август","Сентябрь","Октябрь","Ноябрь","Декабрь")</f>
        <v/>
      </c>
      <c r="K2218">
        <f>DAY($F2218)</f>
        <v/>
      </c>
      <c r="L2218">
        <f>IF(MOD($A2218,10)&lt;7,"ФО_01_Крупный","ФО_"&amp;TEXT(MOD($A2218,8)+1,"00"))</f>
        <v/>
      </c>
      <c r="M2218">
        <f>IF($AB2218="Да","Регион_001_Крупный","Регион_"&amp;TEXT(MOD(QUOTIENT($A2218-1,20),180)+1,"000"))</f>
        <v/>
      </c>
      <c r="N2218">
        <f>IF($AB2218="Да","Город_"&amp;TEXT(MOD($A2218-1,250)+1,"0000"),"Город_"&amp;TEXT(MOD($A2218-1,3000)+1,"0000"))</f>
        <v/>
      </c>
      <c r="O2218">
        <f>IF($AB2218="Да","Холдинг_Крупный","Холдинг_"&amp;TEXT(MOD(QUOTIENT($A2218-1,10000),20)+1,"00"))</f>
        <v/>
      </c>
      <c r="P2218">
        <f>IF($AB2218="Да","Организация_Крупная","Организация_"&amp;TEXT(MOD(QUOTIENT($A2218-1,500),600)+1,"000"))</f>
        <v/>
      </c>
      <c r="Q2218">
        <f>"Отдел_"&amp;TEXT(MOD(QUOTIENT($A2218-1,50),100)+1,"000")</f>
        <v/>
      </c>
      <c r="R2218">
        <f>IF($AB2218="Да","Группа_Крупная","Группа_"&amp;TEXT(MOD(QUOTIENT($A2218-1,5000),30)+1,"00"))</f>
        <v/>
      </c>
      <c r="S2218">
        <f>IF($AB2218="Да","Категория_Крупная","Категория_"&amp;TEXT(MOD(QUOTIENT($A2218-1,500),120)+1,"000"))</f>
        <v/>
      </c>
      <c r="T2218">
        <f>IF($AB2218="Да","Подкатегория_Крупная","Подкатегория_"&amp;TEXT(MOD(QUOTIENT($A2218-1,50),300)+1,"000"))</f>
        <v/>
      </c>
      <c r="U2218">
        <f>"SKU_"&amp;TEXT($A2218,"0000000")</f>
        <v/>
      </c>
      <c r="V2218">
        <f>CHOOSE(MOD($A2218-1,4)+1,"Enterprise","SMB","Госсектор","Розница")</f>
        <v/>
      </c>
      <c r="W2218">
        <f>"Клиент_"&amp;TEXT(MOD($A2218-1,20000)+1,"00000")</f>
        <v/>
      </c>
      <c r="X2218">
        <f>CHOOSE(MOD($A2218-1,5)+1,"Портал","API","Импорт","Ручной ввод","Интеграция")</f>
        <v/>
      </c>
      <c r="Y2218" s="8">
        <f>ROUND(1000+MOD($A2218*37,90000)+IF($AB2218="Да",5000,0),2)</f>
        <v/>
      </c>
      <c r="Z2218">
        <f>1+MOD($A2218,20)</f>
        <v/>
      </c>
      <c r="AA2218" s="8">
        <f>ROUND($Y2218*(0.08+MOD($A2218,17)/100),2)</f>
        <v/>
      </c>
      <c r="AB2218">
        <f>IF(MOD($A2218,10)&lt;7,"Да","Нет")</f>
        <v/>
      </c>
      <c r="AC2218">
        <f>$R2218&amp;" / "&amp;$S2218&amp;" / "&amp;$T2218</f>
        <v/>
      </c>
      <c r="AD2218">
        <f>1</f>
        <v/>
      </c>
      <c r="AE2218">
        <f>IF($A2218&lt;=Settings!$B$4,"до 100",IF($A2218&lt;=Settings!$B$5,"до 10 000",IF($A2218&lt;=Settings!$B$6,"до 100 000","100 000+")))</f>
        <v/>
      </c>
    </row>
    <row r="2219">
      <c r="A2219">
        <f>ROW()-1</f>
        <v/>
      </c>
      <c r="B2219">
        <f>IF($A2219&lt;=Settings!$B$4,"small_control",IF($A2219&lt;=Settings!$B$5,"medium_10k",IF($A2219&lt;=Settings!$B$6,"large_100k","extreme_1m")))</f>
        <v/>
      </c>
      <c r="C2219">
        <f>"ORD-"&amp;TEXT(QUOTIENT($A2219-1,3)+1,"0000000")</f>
        <v/>
      </c>
      <c r="D2219">
        <f>"LINE-"&amp;TEXT($A2219,"0000000")</f>
        <v/>
      </c>
      <c r="E2219" s="7">
        <f>Settings!$B$2+$A2219-1</f>
        <v/>
      </c>
      <c r="F2219" s="7">
        <f>Settings!$B$2+MOD($A2219-1,Settings!$B$7)</f>
        <v/>
      </c>
      <c r="G2219">
        <f>YEAR($F2219)</f>
        <v/>
      </c>
      <c r="H2219">
        <f>"Q"&amp;ROUNDUP(MONTH($F2219)/3,0)</f>
        <v/>
      </c>
      <c r="I2219">
        <f>MONTH($F2219)</f>
        <v/>
      </c>
      <c r="J2219">
        <f>CHOOSE(MONTH($F2219),"Январь","Февраль","Март","Апрель","Май","Июнь","Июль","Август","Сентябрь","Октябрь","Ноябрь","Декабрь")</f>
        <v/>
      </c>
      <c r="K2219">
        <f>DAY($F2219)</f>
        <v/>
      </c>
      <c r="L2219">
        <f>IF(MOD($A2219,10)&lt;7,"ФО_01_Крупный","ФО_"&amp;TEXT(MOD($A2219,8)+1,"00"))</f>
        <v/>
      </c>
      <c r="M2219">
        <f>IF($AB2219="Да","Регион_001_Крупный","Регион_"&amp;TEXT(MOD(QUOTIENT($A2219-1,20),180)+1,"000"))</f>
        <v/>
      </c>
      <c r="N2219">
        <f>IF($AB2219="Да","Город_"&amp;TEXT(MOD($A2219-1,250)+1,"0000"),"Город_"&amp;TEXT(MOD($A2219-1,3000)+1,"0000"))</f>
        <v/>
      </c>
      <c r="O2219">
        <f>IF($AB2219="Да","Холдинг_Крупный","Холдинг_"&amp;TEXT(MOD(QUOTIENT($A2219-1,10000),20)+1,"00"))</f>
        <v/>
      </c>
      <c r="P2219">
        <f>IF($AB2219="Да","Организация_Крупная","Организация_"&amp;TEXT(MOD(QUOTIENT($A2219-1,500),600)+1,"000"))</f>
        <v/>
      </c>
      <c r="Q2219">
        <f>"Отдел_"&amp;TEXT(MOD(QUOTIENT($A2219-1,50),100)+1,"000")</f>
        <v/>
      </c>
      <c r="R2219">
        <f>IF($AB2219="Да","Группа_Крупная","Группа_"&amp;TEXT(MOD(QUOTIENT($A2219-1,5000),30)+1,"00"))</f>
        <v/>
      </c>
      <c r="S2219">
        <f>IF($AB2219="Да","Категория_Крупная","Категория_"&amp;TEXT(MOD(QUOTIENT($A2219-1,500),120)+1,"000"))</f>
        <v/>
      </c>
      <c r="T2219">
        <f>IF($AB2219="Да","Подкатегория_Крупная","Подкатегория_"&amp;TEXT(MOD(QUOTIENT($A2219-1,50),300)+1,"000"))</f>
        <v/>
      </c>
      <c r="U2219">
        <f>"SKU_"&amp;TEXT($A2219,"0000000")</f>
        <v/>
      </c>
      <c r="V2219">
        <f>CHOOSE(MOD($A2219-1,4)+1,"Enterprise","SMB","Госсектор","Розница")</f>
        <v/>
      </c>
      <c r="W2219">
        <f>"Клиент_"&amp;TEXT(MOD($A2219-1,20000)+1,"00000")</f>
        <v/>
      </c>
      <c r="X2219">
        <f>CHOOSE(MOD($A2219-1,5)+1,"Портал","API","Импорт","Ручной ввод","Интеграция")</f>
        <v/>
      </c>
      <c r="Y2219" s="8">
        <f>ROUND(1000+MOD($A2219*37,90000)+IF($AB2219="Да",5000,0),2)</f>
        <v/>
      </c>
      <c r="Z2219">
        <f>1+MOD($A2219,20)</f>
        <v/>
      </c>
      <c r="AA2219" s="8">
        <f>ROUND($Y2219*(0.08+MOD($A2219,17)/100),2)</f>
        <v/>
      </c>
      <c r="AB2219">
        <f>IF(MOD($A2219,10)&lt;7,"Да","Нет")</f>
        <v/>
      </c>
      <c r="AC2219">
        <f>$R2219&amp;" / "&amp;$S2219&amp;" / "&amp;$T2219</f>
        <v/>
      </c>
      <c r="AD2219">
        <f>1</f>
        <v/>
      </c>
      <c r="AE2219">
        <f>IF($A2219&lt;=Settings!$B$4,"до 100",IF($A2219&lt;=Settings!$B$5,"до 10 000",IF($A2219&lt;=Settings!$B$6,"до 100 000","100 000+")))</f>
        <v/>
      </c>
    </row>
    <row r="2220">
      <c r="A2220">
        <f>ROW()-1</f>
        <v/>
      </c>
      <c r="B2220">
        <f>IF($A2220&lt;=Settings!$B$4,"small_control",IF($A2220&lt;=Settings!$B$5,"medium_10k",IF($A2220&lt;=Settings!$B$6,"large_100k","extreme_1m")))</f>
        <v/>
      </c>
      <c r="C2220">
        <f>"ORD-"&amp;TEXT(QUOTIENT($A2220-1,3)+1,"0000000")</f>
        <v/>
      </c>
      <c r="D2220">
        <f>"LINE-"&amp;TEXT($A2220,"0000000")</f>
        <v/>
      </c>
      <c r="E2220" s="7">
        <f>Settings!$B$2+$A2220-1</f>
        <v/>
      </c>
      <c r="F2220" s="7">
        <f>Settings!$B$2+MOD($A2220-1,Settings!$B$7)</f>
        <v/>
      </c>
      <c r="G2220">
        <f>YEAR($F2220)</f>
        <v/>
      </c>
      <c r="H2220">
        <f>"Q"&amp;ROUNDUP(MONTH($F2220)/3,0)</f>
        <v/>
      </c>
      <c r="I2220">
        <f>MONTH($F2220)</f>
        <v/>
      </c>
      <c r="J2220">
        <f>CHOOSE(MONTH($F2220),"Январь","Февраль","Март","Апрель","Май","Июнь","Июль","Август","Сентябрь","Октябрь","Ноябрь","Декабрь")</f>
        <v/>
      </c>
      <c r="K2220">
        <f>DAY($F2220)</f>
        <v/>
      </c>
      <c r="L2220">
        <f>IF(MOD($A2220,10)&lt;7,"ФО_01_Крупный","ФО_"&amp;TEXT(MOD($A2220,8)+1,"00"))</f>
        <v/>
      </c>
      <c r="M2220">
        <f>IF($AB2220="Да","Регион_001_Крупный","Регион_"&amp;TEXT(MOD(QUOTIENT($A2220-1,20),180)+1,"000"))</f>
        <v/>
      </c>
      <c r="N2220">
        <f>IF($AB2220="Да","Город_"&amp;TEXT(MOD($A2220-1,250)+1,"0000"),"Город_"&amp;TEXT(MOD($A2220-1,3000)+1,"0000"))</f>
        <v/>
      </c>
      <c r="O2220">
        <f>IF($AB2220="Да","Холдинг_Крупный","Холдинг_"&amp;TEXT(MOD(QUOTIENT($A2220-1,10000),20)+1,"00"))</f>
        <v/>
      </c>
      <c r="P2220">
        <f>IF($AB2220="Да","Организация_Крупная","Организация_"&amp;TEXT(MOD(QUOTIENT($A2220-1,500),600)+1,"000"))</f>
        <v/>
      </c>
      <c r="Q2220">
        <f>"Отдел_"&amp;TEXT(MOD(QUOTIENT($A2220-1,50),100)+1,"000")</f>
        <v/>
      </c>
      <c r="R2220">
        <f>IF($AB2220="Да","Группа_Крупная","Группа_"&amp;TEXT(MOD(QUOTIENT($A2220-1,5000),30)+1,"00"))</f>
        <v/>
      </c>
      <c r="S2220">
        <f>IF($AB2220="Да","Категория_Крупная","Категория_"&amp;TEXT(MOD(QUOTIENT($A2220-1,500),120)+1,"000"))</f>
        <v/>
      </c>
      <c r="T2220">
        <f>IF($AB2220="Да","Подкатегория_Крупная","Подкатегория_"&amp;TEXT(MOD(QUOTIENT($A2220-1,50),300)+1,"000"))</f>
        <v/>
      </c>
      <c r="U2220">
        <f>"SKU_"&amp;TEXT($A2220,"0000000")</f>
        <v/>
      </c>
      <c r="V2220">
        <f>CHOOSE(MOD($A2220-1,4)+1,"Enterprise","SMB","Госсектор","Розница")</f>
        <v/>
      </c>
      <c r="W2220">
        <f>"Клиент_"&amp;TEXT(MOD($A2220-1,20000)+1,"00000")</f>
        <v/>
      </c>
      <c r="X2220">
        <f>CHOOSE(MOD($A2220-1,5)+1,"Портал","API","Импорт","Ручной ввод","Интеграция")</f>
        <v/>
      </c>
      <c r="Y2220" s="8">
        <f>ROUND(1000+MOD($A2220*37,90000)+IF($AB2220="Да",5000,0),2)</f>
        <v/>
      </c>
      <c r="Z2220">
        <f>1+MOD($A2220,20)</f>
        <v/>
      </c>
      <c r="AA2220" s="8">
        <f>ROUND($Y2220*(0.08+MOD($A2220,17)/100),2)</f>
        <v/>
      </c>
      <c r="AB2220">
        <f>IF(MOD($A2220,10)&lt;7,"Да","Нет")</f>
        <v/>
      </c>
      <c r="AC2220">
        <f>$R2220&amp;" / "&amp;$S2220&amp;" / "&amp;$T2220</f>
        <v/>
      </c>
      <c r="AD2220">
        <f>1</f>
        <v/>
      </c>
      <c r="AE2220">
        <f>IF($A2220&lt;=Settings!$B$4,"до 100",IF($A2220&lt;=Settings!$B$5,"до 10 000",IF($A2220&lt;=Settings!$B$6,"до 100 000","100 000+")))</f>
        <v/>
      </c>
    </row>
    <row r="2221">
      <c r="A2221">
        <f>ROW()-1</f>
        <v/>
      </c>
      <c r="B2221">
        <f>IF($A2221&lt;=Settings!$B$4,"small_control",IF($A2221&lt;=Settings!$B$5,"medium_10k",IF($A2221&lt;=Settings!$B$6,"large_100k","extreme_1m")))</f>
        <v/>
      </c>
      <c r="C2221">
        <f>"ORD-"&amp;TEXT(QUOTIENT($A2221-1,3)+1,"0000000")</f>
        <v/>
      </c>
      <c r="D2221">
        <f>"LINE-"&amp;TEXT($A2221,"0000000")</f>
        <v/>
      </c>
      <c r="E2221" s="7">
        <f>Settings!$B$2+$A2221-1</f>
        <v/>
      </c>
      <c r="F2221" s="7">
        <f>Settings!$B$2+MOD($A2221-1,Settings!$B$7)</f>
        <v/>
      </c>
      <c r="G2221">
        <f>YEAR($F2221)</f>
        <v/>
      </c>
      <c r="H2221">
        <f>"Q"&amp;ROUNDUP(MONTH($F2221)/3,0)</f>
        <v/>
      </c>
      <c r="I2221">
        <f>MONTH($F2221)</f>
        <v/>
      </c>
      <c r="J2221">
        <f>CHOOSE(MONTH($F2221),"Январь","Февраль","Март","Апрель","Май","Июнь","Июль","Август","Сентябрь","Октябрь","Ноябрь","Декабрь")</f>
        <v/>
      </c>
      <c r="K2221">
        <f>DAY($F2221)</f>
        <v/>
      </c>
      <c r="L2221">
        <f>IF(MOD($A2221,10)&lt;7,"ФО_01_Крупный","ФО_"&amp;TEXT(MOD($A2221,8)+1,"00"))</f>
        <v/>
      </c>
      <c r="M2221">
        <f>IF($AB2221="Да","Регион_001_Крупный","Регион_"&amp;TEXT(MOD(QUOTIENT($A2221-1,20),180)+1,"000"))</f>
        <v/>
      </c>
      <c r="N2221">
        <f>IF($AB2221="Да","Город_"&amp;TEXT(MOD($A2221-1,250)+1,"0000"),"Город_"&amp;TEXT(MOD($A2221-1,3000)+1,"0000"))</f>
        <v/>
      </c>
      <c r="O2221">
        <f>IF($AB2221="Да","Холдинг_Крупный","Холдинг_"&amp;TEXT(MOD(QUOTIENT($A2221-1,10000),20)+1,"00"))</f>
        <v/>
      </c>
      <c r="P2221">
        <f>IF($AB2221="Да","Организация_Крупная","Организация_"&amp;TEXT(MOD(QUOTIENT($A2221-1,500),600)+1,"000"))</f>
        <v/>
      </c>
      <c r="Q2221">
        <f>"Отдел_"&amp;TEXT(MOD(QUOTIENT($A2221-1,50),100)+1,"000")</f>
        <v/>
      </c>
      <c r="R2221">
        <f>IF($AB2221="Да","Группа_Крупная","Группа_"&amp;TEXT(MOD(QUOTIENT($A2221-1,5000),30)+1,"00"))</f>
        <v/>
      </c>
      <c r="S2221">
        <f>IF($AB2221="Да","Категория_Крупная","Категория_"&amp;TEXT(MOD(QUOTIENT($A2221-1,500),120)+1,"000"))</f>
        <v/>
      </c>
      <c r="T2221">
        <f>IF($AB2221="Да","Подкатегория_Крупная","Подкатегория_"&amp;TEXT(MOD(QUOTIENT($A2221-1,50),300)+1,"000"))</f>
        <v/>
      </c>
      <c r="U2221">
        <f>"SKU_"&amp;TEXT($A2221,"0000000")</f>
        <v/>
      </c>
      <c r="V2221">
        <f>CHOOSE(MOD($A2221-1,4)+1,"Enterprise","SMB","Госсектор","Розница")</f>
        <v/>
      </c>
      <c r="W2221">
        <f>"Клиент_"&amp;TEXT(MOD($A2221-1,20000)+1,"00000")</f>
        <v/>
      </c>
      <c r="X2221">
        <f>CHOOSE(MOD($A2221-1,5)+1,"Портал","API","Импорт","Ручной ввод","Интеграция")</f>
        <v/>
      </c>
      <c r="Y2221" s="8">
        <f>ROUND(1000+MOD($A2221*37,90000)+IF($AB2221="Да",5000,0),2)</f>
        <v/>
      </c>
      <c r="Z2221">
        <f>1+MOD($A2221,20)</f>
        <v/>
      </c>
      <c r="AA2221" s="8">
        <f>ROUND($Y2221*(0.08+MOD($A2221,17)/100),2)</f>
        <v/>
      </c>
      <c r="AB2221">
        <f>IF(MOD($A2221,10)&lt;7,"Да","Нет")</f>
        <v/>
      </c>
      <c r="AC2221">
        <f>$R2221&amp;" / "&amp;$S2221&amp;" / "&amp;$T2221</f>
        <v/>
      </c>
      <c r="AD2221">
        <f>1</f>
        <v/>
      </c>
      <c r="AE2221">
        <f>IF($A2221&lt;=Settings!$B$4,"до 100",IF($A2221&lt;=Settings!$B$5,"до 10 000",IF($A2221&lt;=Settings!$B$6,"до 100 000","100 000+")))</f>
        <v/>
      </c>
    </row>
    <row r="2222">
      <c r="A2222">
        <f>ROW()-1</f>
        <v/>
      </c>
      <c r="B2222">
        <f>IF($A2222&lt;=Settings!$B$4,"small_control",IF($A2222&lt;=Settings!$B$5,"medium_10k",IF($A2222&lt;=Settings!$B$6,"large_100k","extreme_1m")))</f>
        <v/>
      </c>
      <c r="C2222">
        <f>"ORD-"&amp;TEXT(QUOTIENT($A2222-1,3)+1,"0000000")</f>
        <v/>
      </c>
      <c r="D2222">
        <f>"LINE-"&amp;TEXT($A2222,"0000000")</f>
        <v/>
      </c>
      <c r="E2222" s="7">
        <f>Settings!$B$2+$A2222-1</f>
        <v/>
      </c>
      <c r="F2222" s="7">
        <f>Settings!$B$2+MOD($A2222-1,Settings!$B$7)</f>
        <v/>
      </c>
      <c r="G2222">
        <f>YEAR($F2222)</f>
        <v/>
      </c>
      <c r="H2222">
        <f>"Q"&amp;ROUNDUP(MONTH($F2222)/3,0)</f>
        <v/>
      </c>
      <c r="I2222">
        <f>MONTH($F2222)</f>
        <v/>
      </c>
      <c r="J2222">
        <f>CHOOSE(MONTH($F2222),"Январь","Февраль","Март","Апрель","Май","Июнь","Июль","Август","Сентябрь","Октябрь","Ноябрь","Декабрь")</f>
        <v/>
      </c>
      <c r="K2222">
        <f>DAY($F2222)</f>
        <v/>
      </c>
      <c r="L2222">
        <f>IF(MOD($A2222,10)&lt;7,"ФО_01_Крупный","ФО_"&amp;TEXT(MOD($A2222,8)+1,"00"))</f>
        <v/>
      </c>
      <c r="M2222">
        <f>IF($AB2222="Да","Регион_001_Крупный","Регион_"&amp;TEXT(MOD(QUOTIENT($A2222-1,20),180)+1,"000"))</f>
        <v/>
      </c>
      <c r="N2222">
        <f>IF($AB2222="Да","Город_"&amp;TEXT(MOD($A2222-1,250)+1,"0000"),"Город_"&amp;TEXT(MOD($A2222-1,3000)+1,"0000"))</f>
        <v/>
      </c>
      <c r="O2222">
        <f>IF($AB2222="Да","Холдинг_Крупный","Холдинг_"&amp;TEXT(MOD(QUOTIENT($A2222-1,10000),20)+1,"00"))</f>
        <v/>
      </c>
      <c r="P2222">
        <f>IF($AB2222="Да","Организация_Крупная","Организация_"&amp;TEXT(MOD(QUOTIENT($A2222-1,500),600)+1,"000"))</f>
        <v/>
      </c>
      <c r="Q2222">
        <f>"Отдел_"&amp;TEXT(MOD(QUOTIENT($A2222-1,50),100)+1,"000")</f>
        <v/>
      </c>
      <c r="R2222">
        <f>IF($AB2222="Да","Группа_Крупная","Группа_"&amp;TEXT(MOD(QUOTIENT($A2222-1,5000),30)+1,"00"))</f>
        <v/>
      </c>
      <c r="S2222">
        <f>IF($AB2222="Да","Категория_Крупная","Категория_"&amp;TEXT(MOD(QUOTIENT($A2222-1,500),120)+1,"000"))</f>
        <v/>
      </c>
      <c r="T2222">
        <f>IF($AB2222="Да","Подкатегория_Крупная","Подкатегория_"&amp;TEXT(MOD(QUOTIENT($A2222-1,50),300)+1,"000"))</f>
        <v/>
      </c>
      <c r="U2222">
        <f>"SKU_"&amp;TEXT($A2222,"0000000")</f>
        <v/>
      </c>
      <c r="V2222">
        <f>CHOOSE(MOD($A2222-1,4)+1,"Enterprise","SMB","Госсектор","Розница")</f>
        <v/>
      </c>
      <c r="W2222">
        <f>"Клиент_"&amp;TEXT(MOD($A2222-1,20000)+1,"00000")</f>
        <v/>
      </c>
      <c r="X2222">
        <f>CHOOSE(MOD($A2222-1,5)+1,"Портал","API","Импорт","Ручной ввод","Интеграция")</f>
        <v/>
      </c>
      <c r="Y2222" s="8">
        <f>ROUND(1000+MOD($A2222*37,90000)+IF($AB2222="Да",5000,0),2)</f>
        <v/>
      </c>
      <c r="Z2222">
        <f>1+MOD($A2222,20)</f>
        <v/>
      </c>
      <c r="AA2222" s="8">
        <f>ROUND($Y2222*(0.08+MOD($A2222,17)/100),2)</f>
        <v/>
      </c>
      <c r="AB2222">
        <f>IF(MOD($A2222,10)&lt;7,"Да","Нет")</f>
        <v/>
      </c>
      <c r="AC2222">
        <f>$R2222&amp;" / "&amp;$S2222&amp;" / "&amp;$T2222</f>
        <v/>
      </c>
      <c r="AD2222">
        <f>1</f>
        <v/>
      </c>
      <c r="AE2222">
        <f>IF($A2222&lt;=Settings!$B$4,"до 100",IF($A2222&lt;=Settings!$B$5,"до 10 000",IF($A2222&lt;=Settings!$B$6,"до 100 000","100 000+")))</f>
        <v/>
      </c>
    </row>
    <row r="2223">
      <c r="A2223">
        <f>ROW()-1</f>
        <v/>
      </c>
      <c r="B2223">
        <f>IF($A2223&lt;=Settings!$B$4,"small_control",IF($A2223&lt;=Settings!$B$5,"medium_10k",IF($A2223&lt;=Settings!$B$6,"large_100k","extreme_1m")))</f>
        <v/>
      </c>
      <c r="C2223">
        <f>"ORD-"&amp;TEXT(QUOTIENT($A2223-1,3)+1,"0000000")</f>
        <v/>
      </c>
      <c r="D2223">
        <f>"LINE-"&amp;TEXT($A2223,"0000000")</f>
        <v/>
      </c>
      <c r="E2223" s="7">
        <f>Settings!$B$2+$A2223-1</f>
        <v/>
      </c>
      <c r="F2223" s="7">
        <f>Settings!$B$2+MOD($A2223-1,Settings!$B$7)</f>
        <v/>
      </c>
      <c r="G2223">
        <f>YEAR($F2223)</f>
        <v/>
      </c>
      <c r="H2223">
        <f>"Q"&amp;ROUNDUP(MONTH($F2223)/3,0)</f>
        <v/>
      </c>
      <c r="I2223">
        <f>MONTH($F2223)</f>
        <v/>
      </c>
      <c r="J2223">
        <f>CHOOSE(MONTH($F2223),"Январь","Февраль","Март","Апрель","Май","Июнь","Июль","Август","Сентябрь","Октябрь","Ноябрь","Декабрь")</f>
        <v/>
      </c>
      <c r="K2223">
        <f>DAY($F2223)</f>
        <v/>
      </c>
      <c r="L2223">
        <f>IF(MOD($A2223,10)&lt;7,"ФО_01_Крупный","ФО_"&amp;TEXT(MOD($A2223,8)+1,"00"))</f>
        <v/>
      </c>
      <c r="M2223">
        <f>IF($AB2223="Да","Регион_001_Крупный","Регион_"&amp;TEXT(MOD(QUOTIENT($A2223-1,20),180)+1,"000"))</f>
        <v/>
      </c>
      <c r="N2223">
        <f>IF($AB2223="Да","Город_"&amp;TEXT(MOD($A2223-1,250)+1,"0000"),"Город_"&amp;TEXT(MOD($A2223-1,3000)+1,"0000"))</f>
        <v/>
      </c>
      <c r="O2223">
        <f>IF($AB2223="Да","Холдинг_Крупный","Холдинг_"&amp;TEXT(MOD(QUOTIENT($A2223-1,10000),20)+1,"00"))</f>
        <v/>
      </c>
      <c r="P2223">
        <f>IF($AB2223="Да","Организация_Крупная","Организация_"&amp;TEXT(MOD(QUOTIENT($A2223-1,500),600)+1,"000"))</f>
        <v/>
      </c>
      <c r="Q2223">
        <f>"Отдел_"&amp;TEXT(MOD(QUOTIENT($A2223-1,50),100)+1,"000")</f>
        <v/>
      </c>
      <c r="R2223">
        <f>IF($AB2223="Да","Группа_Крупная","Группа_"&amp;TEXT(MOD(QUOTIENT($A2223-1,5000),30)+1,"00"))</f>
        <v/>
      </c>
      <c r="S2223">
        <f>IF($AB2223="Да","Категория_Крупная","Категория_"&amp;TEXT(MOD(QUOTIENT($A2223-1,500),120)+1,"000"))</f>
        <v/>
      </c>
      <c r="T2223">
        <f>IF($AB2223="Да","Подкатегория_Крупная","Подкатегория_"&amp;TEXT(MOD(QUOTIENT($A2223-1,50),300)+1,"000"))</f>
        <v/>
      </c>
      <c r="U2223">
        <f>"SKU_"&amp;TEXT($A2223,"0000000")</f>
        <v/>
      </c>
      <c r="V2223">
        <f>CHOOSE(MOD($A2223-1,4)+1,"Enterprise","SMB","Госсектор","Розница")</f>
        <v/>
      </c>
      <c r="W2223">
        <f>"Клиент_"&amp;TEXT(MOD($A2223-1,20000)+1,"00000")</f>
        <v/>
      </c>
      <c r="X2223">
        <f>CHOOSE(MOD($A2223-1,5)+1,"Портал","API","Импорт","Ручной ввод","Интеграция")</f>
        <v/>
      </c>
      <c r="Y2223" s="8">
        <f>ROUND(1000+MOD($A2223*37,90000)+IF($AB2223="Да",5000,0),2)</f>
        <v/>
      </c>
      <c r="Z2223">
        <f>1+MOD($A2223,20)</f>
        <v/>
      </c>
      <c r="AA2223" s="8">
        <f>ROUND($Y2223*(0.08+MOD($A2223,17)/100),2)</f>
        <v/>
      </c>
      <c r="AB2223">
        <f>IF(MOD($A2223,10)&lt;7,"Да","Нет")</f>
        <v/>
      </c>
      <c r="AC2223">
        <f>$R2223&amp;" / "&amp;$S2223&amp;" / "&amp;$T2223</f>
        <v/>
      </c>
      <c r="AD2223">
        <f>1</f>
        <v/>
      </c>
      <c r="AE2223">
        <f>IF($A2223&lt;=Settings!$B$4,"до 100",IF($A2223&lt;=Settings!$B$5,"до 10 000",IF($A2223&lt;=Settings!$B$6,"до 100 000","100 000+")))</f>
        <v/>
      </c>
    </row>
    <row r="2224">
      <c r="A2224">
        <f>ROW()-1</f>
        <v/>
      </c>
      <c r="B2224">
        <f>IF($A2224&lt;=Settings!$B$4,"small_control",IF($A2224&lt;=Settings!$B$5,"medium_10k",IF($A2224&lt;=Settings!$B$6,"large_100k","extreme_1m")))</f>
        <v/>
      </c>
      <c r="C2224">
        <f>"ORD-"&amp;TEXT(QUOTIENT($A2224-1,3)+1,"0000000")</f>
        <v/>
      </c>
      <c r="D2224">
        <f>"LINE-"&amp;TEXT($A2224,"0000000")</f>
        <v/>
      </c>
      <c r="E2224" s="7">
        <f>Settings!$B$2+$A2224-1</f>
        <v/>
      </c>
      <c r="F2224" s="7">
        <f>Settings!$B$2+MOD($A2224-1,Settings!$B$7)</f>
        <v/>
      </c>
      <c r="G2224">
        <f>YEAR($F2224)</f>
        <v/>
      </c>
      <c r="H2224">
        <f>"Q"&amp;ROUNDUP(MONTH($F2224)/3,0)</f>
        <v/>
      </c>
      <c r="I2224">
        <f>MONTH($F2224)</f>
        <v/>
      </c>
      <c r="J2224">
        <f>CHOOSE(MONTH($F2224),"Январь","Февраль","Март","Апрель","Май","Июнь","Июль","Август","Сентябрь","Октябрь","Ноябрь","Декабрь")</f>
        <v/>
      </c>
      <c r="K2224">
        <f>DAY($F2224)</f>
        <v/>
      </c>
      <c r="L2224">
        <f>IF(MOD($A2224,10)&lt;7,"ФО_01_Крупный","ФО_"&amp;TEXT(MOD($A2224,8)+1,"00"))</f>
        <v/>
      </c>
      <c r="M2224">
        <f>IF($AB2224="Да","Регион_001_Крупный","Регион_"&amp;TEXT(MOD(QUOTIENT($A2224-1,20),180)+1,"000"))</f>
        <v/>
      </c>
      <c r="N2224">
        <f>IF($AB2224="Да","Город_"&amp;TEXT(MOD($A2224-1,250)+1,"0000"),"Город_"&amp;TEXT(MOD($A2224-1,3000)+1,"0000"))</f>
        <v/>
      </c>
      <c r="O2224">
        <f>IF($AB2224="Да","Холдинг_Крупный","Холдинг_"&amp;TEXT(MOD(QUOTIENT($A2224-1,10000),20)+1,"00"))</f>
        <v/>
      </c>
      <c r="P2224">
        <f>IF($AB2224="Да","Организация_Крупная","Организация_"&amp;TEXT(MOD(QUOTIENT($A2224-1,500),600)+1,"000"))</f>
        <v/>
      </c>
      <c r="Q2224">
        <f>"Отдел_"&amp;TEXT(MOD(QUOTIENT($A2224-1,50),100)+1,"000")</f>
        <v/>
      </c>
      <c r="R2224">
        <f>IF($AB2224="Да","Группа_Крупная","Группа_"&amp;TEXT(MOD(QUOTIENT($A2224-1,5000),30)+1,"00"))</f>
        <v/>
      </c>
      <c r="S2224">
        <f>IF($AB2224="Да","Категория_Крупная","Категория_"&amp;TEXT(MOD(QUOTIENT($A2224-1,500),120)+1,"000"))</f>
        <v/>
      </c>
      <c r="T2224">
        <f>IF($AB2224="Да","Подкатегория_Крупная","Подкатегория_"&amp;TEXT(MOD(QUOTIENT($A2224-1,50),300)+1,"000"))</f>
        <v/>
      </c>
      <c r="U2224">
        <f>"SKU_"&amp;TEXT($A2224,"0000000")</f>
        <v/>
      </c>
      <c r="V2224">
        <f>CHOOSE(MOD($A2224-1,4)+1,"Enterprise","SMB","Госсектор","Розница")</f>
        <v/>
      </c>
      <c r="W2224">
        <f>"Клиент_"&amp;TEXT(MOD($A2224-1,20000)+1,"00000")</f>
        <v/>
      </c>
      <c r="X2224">
        <f>CHOOSE(MOD($A2224-1,5)+1,"Портал","API","Импорт","Ручной ввод","Интеграция")</f>
        <v/>
      </c>
      <c r="Y2224" s="8">
        <f>ROUND(1000+MOD($A2224*37,90000)+IF($AB2224="Да",5000,0),2)</f>
        <v/>
      </c>
      <c r="Z2224">
        <f>1+MOD($A2224,20)</f>
        <v/>
      </c>
      <c r="AA2224" s="8">
        <f>ROUND($Y2224*(0.08+MOD($A2224,17)/100),2)</f>
        <v/>
      </c>
      <c r="AB2224">
        <f>IF(MOD($A2224,10)&lt;7,"Да","Нет")</f>
        <v/>
      </c>
      <c r="AC2224">
        <f>$R2224&amp;" / "&amp;$S2224&amp;" / "&amp;$T2224</f>
        <v/>
      </c>
      <c r="AD2224">
        <f>1</f>
        <v/>
      </c>
      <c r="AE2224">
        <f>IF($A2224&lt;=Settings!$B$4,"до 100",IF($A2224&lt;=Settings!$B$5,"до 10 000",IF($A2224&lt;=Settings!$B$6,"до 100 000","100 000+")))</f>
        <v/>
      </c>
    </row>
    <row r="2225">
      <c r="A2225">
        <f>ROW()-1</f>
        <v/>
      </c>
      <c r="B2225">
        <f>IF($A2225&lt;=Settings!$B$4,"small_control",IF($A2225&lt;=Settings!$B$5,"medium_10k",IF($A2225&lt;=Settings!$B$6,"large_100k","extreme_1m")))</f>
        <v/>
      </c>
      <c r="C2225">
        <f>"ORD-"&amp;TEXT(QUOTIENT($A2225-1,3)+1,"0000000")</f>
        <v/>
      </c>
      <c r="D2225">
        <f>"LINE-"&amp;TEXT($A2225,"0000000")</f>
        <v/>
      </c>
      <c r="E2225" s="7">
        <f>Settings!$B$2+$A2225-1</f>
        <v/>
      </c>
      <c r="F2225" s="7">
        <f>Settings!$B$2+MOD($A2225-1,Settings!$B$7)</f>
        <v/>
      </c>
      <c r="G2225">
        <f>YEAR($F2225)</f>
        <v/>
      </c>
      <c r="H2225">
        <f>"Q"&amp;ROUNDUP(MONTH($F2225)/3,0)</f>
        <v/>
      </c>
      <c r="I2225">
        <f>MONTH($F2225)</f>
        <v/>
      </c>
      <c r="J2225">
        <f>CHOOSE(MONTH($F2225),"Январь","Февраль","Март","Апрель","Май","Июнь","Июль","Август","Сентябрь","Октябрь","Ноябрь","Декабрь")</f>
        <v/>
      </c>
      <c r="K2225">
        <f>DAY($F2225)</f>
        <v/>
      </c>
      <c r="L2225">
        <f>IF(MOD($A2225,10)&lt;7,"ФО_01_Крупный","ФО_"&amp;TEXT(MOD($A2225,8)+1,"00"))</f>
        <v/>
      </c>
      <c r="M2225">
        <f>IF($AB2225="Да","Регион_001_Крупный","Регион_"&amp;TEXT(MOD(QUOTIENT($A2225-1,20),180)+1,"000"))</f>
        <v/>
      </c>
      <c r="N2225">
        <f>IF($AB2225="Да","Город_"&amp;TEXT(MOD($A2225-1,250)+1,"0000"),"Город_"&amp;TEXT(MOD($A2225-1,3000)+1,"0000"))</f>
        <v/>
      </c>
      <c r="O2225">
        <f>IF($AB2225="Да","Холдинг_Крупный","Холдинг_"&amp;TEXT(MOD(QUOTIENT($A2225-1,10000),20)+1,"00"))</f>
        <v/>
      </c>
      <c r="P2225">
        <f>IF($AB2225="Да","Организация_Крупная","Организация_"&amp;TEXT(MOD(QUOTIENT($A2225-1,500),600)+1,"000"))</f>
        <v/>
      </c>
      <c r="Q2225">
        <f>"Отдел_"&amp;TEXT(MOD(QUOTIENT($A2225-1,50),100)+1,"000")</f>
        <v/>
      </c>
      <c r="R2225">
        <f>IF($AB2225="Да","Группа_Крупная","Группа_"&amp;TEXT(MOD(QUOTIENT($A2225-1,5000),30)+1,"00"))</f>
        <v/>
      </c>
      <c r="S2225">
        <f>IF($AB2225="Да","Категория_Крупная","Категория_"&amp;TEXT(MOD(QUOTIENT($A2225-1,500),120)+1,"000"))</f>
        <v/>
      </c>
      <c r="T2225">
        <f>IF($AB2225="Да","Подкатегория_Крупная","Подкатегория_"&amp;TEXT(MOD(QUOTIENT($A2225-1,50),300)+1,"000"))</f>
        <v/>
      </c>
      <c r="U2225">
        <f>"SKU_"&amp;TEXT($A2225,"0000000")</f>
        <v/>
      </c>
      <c r="V2225">
        <f>CHOOSE(MOD($A2225-1,4)+1,"Enterprise","SMB","Госсектор","Розница")</f>
        <v/>
      </c>
      <c r="W2225">
        <f>"Клиент_"&amp;TEXT(MOD($A2225-1,20000)+1,"00000")</f>
        <v/>
      </c>
      <c r="X2225">
        <f>CHOOSE(MOD($A2225-1,5)+1,"Портал","API","Импорт","Ручной ввод","Интеграция")</f>
        <v/>
      </c>
      <c r="Y2225" s="8">
        <f>ROUND(1000+MOD($A2225*37,90000)+IF($AB2225="Да",5000,0),2)</f>
        <v/>
      </c>
      <c r="Z2225">
        <f>1+MOD($A2225,20)</f>
        <v/>
      </c>
      <c r="AA2225" s="8">
        <f>ROUND($Y2225*(0.08+MOD($A2225,17)/100),2)</f>
        <v/>
      </c>
      <c r="AB2225">
        <f>IF(MOD($A2225,10)&lt;7,"Да","Нет")</f>
        <v/>
      </c>
      <c r="AC2225">
        <f>$R2225&amp;" / "&amp;$S2225&amp;" / "&amp;$T2225</f>
        <v/>
      </c>
      <c r="AD2225">
        <f>1</f>
        <v/>
      </c>
      <c r="AE2225">
        <f>IF($A2225&lt;=Settings!$B$4,"до 100",IF($A2225&lt;=Settings!$B$5,"до 10 000",IF($A2225&lt;=Settings!$B$6,"до 100 000","100 000+")))</f>
        <v/>
      </c>
    </row>
    <row r="2226">
      <c r="A2226">
        <f>ROW()-1</f>
        <v/>
      </c>
      <c r="B2226">
        <f>IF($A2226&lt;=Settings!$B$4,"small_control",IF($A2226&lt;=Settings!$B$5,"medium_10k",IF($A2226&lt;=Settings!$B$6,"large_100k","extreme_1m")))</f>
        <v/>
      </c>
      <c r="C2226">
        <f>"ORD-"&amp;TEXT(QUOTIENT($A2226-1,3)+1,"0000000")</f>
        <v/>
      </c>
      <c r="D2226">
        <f>"LINE-"&amp;TEXT($A2226,"0000000")</f>
        <v/>
      </c>
      <c r="E2226" s="7">
        <f>Settings!$B$2+$A2226-1</f>
        <v/>
      </c>
      <c r="F2226" s="7">
        <f>Settings!$B$2+MOD($A2226-1,Settings!$B$7)</f>
        <v/>
      </c>
      <c r="G2226">
        <f>YEAR($F2226)</f>
        <v/>
      </c>
      <c r="H2226">
        <f>"Q"&amp;ROUNDUP(MONTH($F2226)/3,0)</f>
        <v/>
      </c>
      <c r="I2226">
        <f>MONTH($F2226)</f>
        <v/>
      </c>
      <c r="J2226">
        <f>CHOOSE(MONTH($F2226),"Январь","Февраль","Март","Апрель","Май","Июнь","Июль","Август","Сентябрь","Октябрь","Ноябрь","Декабрь")</f>
        <v/>
      </c>
      <c r="K2226">
        <f>DAY($F2226)</f>
        <v/>
      </c>
      <c r="L2226">
        <f>IF(MOD($A2226,10)&lt;7,"ФО_01_Крупный","ФО_"&amp;TEXT(MOD($A2226,8)+1,"00"))</f>
        <v/>
      </c>
      <c r="M2226">
        <f>IF($AB2226="Да","Регион_001_Крупный","Регион_"&amp;TEXT(MOD(QUOTIENT($A2226-1,20),180)+1,"000"))</f>
        <v/>
      </c>
      <c r="N2226">
        <f>IF($AB2226="Да","Город_"&amp;TEXT(MOD($A2226-1,250)+1,"0000"),"Город_"&amp;TEXT(MOD($A2226-1,3000)+1,"0000"))</f>
        <v/>
      </c>
      <c r="O2226">
        <f>IF($AB2226="Да","Холдинг_Крупный","Холдинг_"&amp;TEXT(MOD(QUOTIENT($A2226-1,10000),20)+1,"00"))</f>
        <v/>
      </c>
      <c r="P2226">
        <f>IF($AB2226="Да","Организация_Крупная","Организация_"&amp;TEXT(MOD(QUOTIENT($A2226-1,500),600)+1,"000"))</f>
        <v/>
      </c>
      <c r="Q2226">
        <f>"Отдел_"&amp;TEXT(MOD(QUOTIENT($A2226-1,50),100)+1,"000")</f>
        <v/>
      </c>
      <c r="R2226">
        <f>IF($AB2226="Да","Группа_Крупная","Группа_"&amp;TEXT(MOD(QUOTIENT($A2226-1,5000),30)+1,"00"))</f>
        <v/>
      </c>
      <c r="S2226">
        <f>IF($AB2226="Да","Категория_Крупная","Категория_"&amp;TEXT(MOD(QUOTIENT($A2226-1,500),120)+1,"000"))</f>
        <v/>
      </c>
      <c r="T2226">
        <f>IF($AB2226="Да","Подкатегория_Крупная","Подкатегория_"&amp;TEXT(MOD(QUOTIENT($A2226-1,50),300)+1,"000"))</f>
        <v/>
      </c>
      <c r="U2226">
        <f>"SKU_"&amp;TEXT($A2226,"0000000")</f>
        <v/>
      </c>
      <c r="V2226">
        <f>CHOOSE(MOD($A2226-1,4)+1,"Enterprise","SMB","Госсектор","Розница")</f>
        <v/>
      </c>
      <c r="W2226">
        <f>"Клиент_"&amp;TEXT(MOD($A2226-1,20000)+1,"00000")</f>
        <v/>
      </c>
      <c r="X2226">
        <f>CHOOSE(MOD($A2226-1,5)+1,"Портал","API","Импорт","Ручной ввод","Интеграция")</f>
        <v/>
      </c>
      <c r="Y2226" s="8">
        <f>ROUND(1000+MOD($A2226*37,90000)+IF($AB2226="Да",5000,0),2)</f>
        <v/>
      </c>
      <c r="Z2226">
        <f>1+MOD($A2226,20)</f>
        <v/>
      </c>
      <c r="AA2226" s="8">
        <f>ROUND($Y2226*(0.08+MOD($A2226,17)/100),2)</f>
        <v/>
      </c>
      <c r="AB2226">
        <f>IF(MOD($A2226,10)&lt;7,"Да","Нет")</f>
        <v/>
      </c>
      <c r="AC2226">
        <f>$R2226&amp;" / "&amp;$S2226&amp;" / "&amp;$T2226</f>
        <v/>
      </c>
      <c r="AD2226">
        <f>1</f>
        <v/>
      </c>
      <c r="AE2226">
        <f>IF($A2226&lt;=Settings!$B$4,"до 100",IF($A2226&lt;=Settings!$B$5,"до 10 000",IF($A2226&lt;=Settings!$B$6,"до 100 000","100 000+")))</f>
        <v/>
      </c>
    </row>
    <row r="2227">
      <c r="A2227">
        <f>ROW()-1</f>
        <v/>
      </c>
      <c r="B2227">
        <f>IF($A2227&lt;=Settings!$B$4,"small_control",IF($A2227&lt;=Settings!$B$5,"medium_10k",IF($A2227&lt;=Settings!$B$6,"large_100k","extreme_1m")))</f>
        <v/>
      </c>
      <c r="C2227">
        <f>"ORD-"&amp;TEXT(QUOTIENT($A2227-1,3)+1,"0000000")</f>
        <v/>
      </c>
      <c r="D2227">
        <f>"LINE-"&amp;TEXT($A2227,"0000000")</f>
        <v/>
      </c>
      <c r="E2227" s="7">
        <f>Settings!$B$2+$A2227-1</f>
        <v/>
      </c>
      <c r="F2227" s="7">
        <f>Settings!$B$2+MOD($A2227-1,Settings!$B$7)</f>
        <v/>
      </c>
      <c r="G2227">
        <f>YEAR($F2227)</f>
        <v/>
      </c>
      <c r="H2227">
        <f>"Q"&amp;ROUNDUP(MONTH($F2227)/3,0)</f>
        <v/>
      </c>
      <c r="I2227">
        <f>MONTH($F2227)</f>
        <v/>
      </c>
      <c r="J2227">
        <f>CHOOSE(MONTH($F2227),"Январь","Февраль","Март","Апрель","Май","Июнь","Июль","Август","Сентябрь","Октябрь","Ноябрь","Декабрь")</f>
        <v/>
      </c>
      <c r="K2227">
        <f>DAY($F2227)</f>
        <v/>
      </c>
      <c r="L2227">
        <f>IF(MOD($A2227,10)&lt;7,"ФО_01_Крупный","ФО_"&amp;TEXT(MOD($A2227,8)+1,"00"))</f>
        <v/>
      </c>
      <c r="M2227">
        <f>IF($AB2227="Да","Регион_001_Крупный","Регион_"&amp;TEXT(MOD(QUOTIENT($A2227-1,20),180)+1,"000"))</f>
        <v/>
      </c>
      <c r="N2227">
        <f>IF($AB2227="Да","Город_"&amp;TEXT(MOD($A2227-1,250)+1,"0000"),"Город_"&amp;TEXT(MOD($A2227-1,3000)+1,"0000"))</f>
        <v/>
      </c>
      <c r="O2227">
        <f>IF($AB2227="Да","Холдинг_Крупный","Холдинг_"&amp;TEXT(MOD(QUOTIENT($A2227-1,10000),20)+1,"00"))</f>
        <v/>
      </c>
      <c r="P2227">
        <f>IF($AB2227="Да","Организация_Крупная","Организация_"&amp;TEXT(MOD(QUOTIENT($A2227-1,500),600)+1,"000"))</f>
        <v/>
      </c>
      <c r="Q2227">
        <f>"Отдел_"&amp;TEXT(MOD(QUOTIENT($A2227-1,50),100)+1,"000")</f>
        <v/>
      </c>
      <c r="R2227">
        <f>IF($AB2227="Да","Группа_Крупная","Группа_"&amp;TEXT(MOD(QUOTIENT($A2227-1,5000),30)+1,"00"))</f>
        <v/>
      </c>
      <c r="S2227">
        <f>IF($AB2227="Да","Категория_Крупная","Категория_"&amp;TEXT(MOD(QUOTIENT($A2227-1,500),120)+1,"000"))</f>
        <v/>
      </c>
      <c r="T2227">
        <f>IF($AB2227="Да","Подкатегория_Крупная","Подкатегория_"&amp;TEXT(MOD(QUOTIENT($A2227-1,50),300)+1,"000"))</f>
        <v/>
      </c>
      <c r="U2227">
        <f>"SKU_"&amp;TEXT($A2227,"0000000")</f>
        <v/>
      </c>
      <c r="V2227">
        <f>CHOOSE(MOD($A2227-1,4)+1,"Enterprise","SMB","Госсектор","Розница")</f>
        <v/>
      </c>
      <c r="W2227">
        <f>"Клиент_"&amp;TEXT(MOD($A2227-1,20000)+1,"00000")</f>
        <v/>
      </c>
      <c r="X2227">
        <f>CHOOSE(MOD($A2227-1,5)+1,"Портал","API","Импорт","Ручной ввод","Интеграция")</f>
        <v/>
      </c>
      <c r="Y2227" s="8">
        <f>ROUND(1000+MOD($A2227*37,90000)+IF($AB2227="Да",5000,0),2)</f>
        <v/>
      </c>
      <c r="Z2227">
        <f>1+MOD($A2227,20)</f>
        <v/>
      </c>
      <c r="AA2227" s="8">
        <f>ROUND($Y2227*(0.08+MOD($A2227,17)/100),2)</f>
        <v/>
      </c>
      <c r="AB2227">
        <f>IF(MOD($A2227,10)&lt;7,"Да","Нет")</f>
        <v/>
      </c>
      <c r="AC2227">
        <f>$R2227&amp;" / "&amp;$S2227&amp;" / "&amp;$T2227</f>
        <v/>
      </c>
      <c r="AD2227">
        <f>1</f>
        <v/>
      </c>
      <c r="AE2227">
        <f>IF($A2227&lt;=Settings!$B$4,"до 100",IF($A2227&lt;=Settings!$B$5,"до 10 000",IF($A2227&lt;=Settings!$B$6,"до 100 000","100 000+")))</f>
        <v/>
      </c>
    </row>
    <row r="2228">
      <c r="A2228">
        <f>ROW()-1</f>
        <v/>
      </c>
      <c r="B2228">
        <f>IF($A2228&lt;=Settings!$B$4,"small_control",IF($A2228&lt;=Settings!$B$5,"medium_10k",IF($A2228&lt;=Settings!$B$6,"large_100k","extreme_1m")))</f>
        <v/>
      </c>
      <c r="C2228">
        <f>"ORD-"&amp;TEXT(QUOTIENT($A2228-1,3)+1,"0000000")</f>
        <v/>
      </c>
      <c r="D2228">
        <f>"LINE-"&amp;TEXT($A2228,"0000000")</f>
        <v/>
      </c>
      <c r="E2228" s="7">
        <f>Settings!$B$2+$A2228-1</f>
        <v/>
      </c>
      <c r="F2228" s="7">
        <f>Settings!$B$2+MOD($A2228-1,Settings!$B$7)</f>
        <v/>
      </c>
      <c r="G2228">
        <f>YEAR($F2228)</f>
        <v/>
      </c>
      <c r="H2228">
        <f>"Q"&amp;ROUNDUP(MONTH($F2228)/3,0)</f>
        <v/>
      </c>
      <c r="I2228">
        <f>MONTH($F2228)</f>
        <v/>
      </c>
      <c r="J2228">
        <f>CHOOSE(MONTH($F2228),"Январь","Февраль","Март","Апрель","Май","Июнь","Июль","Август","Сентябрь","Октябрь","Ноябрь","Декабрь")</f>
        <v/>
      </c>
      <c r="K2228">
        <f>DAY($F2228)</f>
        <v/>
      </c>
      <c r="L2228">
        <f>IF(MOD($A2228,10)&lt;7,"ФО_01_Крупный","ФО_"&amp;TEXT(MOD($A2228,8)+1,"00"))</f>
        <v/>
      </c>
      <c r="M2228">
        <f>IF($AB2228="Да","Регион_001_Крупный","Регион_"&amp;TEXT(MOD(QUOTIENT($A2228-1,20),180)+1,"000"))</f>
        <v/>
      </c>
      <c r="N2228">
        <f>IF($AB2228="Да","Город_"&amp;TEXT(MOD($A2228-1,250)+1,"0000"),"Город_"&amp;TEXT(MOD($A2228-1,3000)+1,"0000"))</f>
        <v/>
      </c>
      <c r="O2228">
        <f>IF($AB2228="Да","Холдинг_Крупный","Холдинг_"&amp;TEXT(MOD(QUOTIENT($A2228-1,10000),20)+1,"00"))</f>
        <v/>
      </c>
      <c r="P2228">
        <f>IF($AB2228="Да","Организация_Крупная","Организация_"&amp;TEXT(MOD(QUOTIENT($A2228-1,500),600)+1,"000"))</f>
        <v/>
      </c>
      <c r="Q2228">
        <f>"Отдел_"&amp;TEXT(MOD(QUOTIENT($A2228-1,50),100)+1,"000")</f>
        <v/>
      </c>
      <c r="R2228">
        <f>IF($AB2228="Да","Группа_Крупная","Группа_"&amp;TEXT(MOD(QUOTIENT($A2228-1,5000),30)+1,"00"))</f>
        <v/>
      </c>
      <c r="S2228">
        <f>IF($AB2228="Да","Категория_Крупная","Категория_"&amp;TEXT(MOD(QUOTIENT($A2228-1,500),120)+1,"000"))</f>
        <v/>
      </c>
      <c r="T2228">
        <f>IF($AB2228="Да","Подкатегория_Крупная","Подкатегория_"&amp;TEXT(MOD(QUOTIENT($A2228-1,50),300)+1,"000"))</f>
        <v/>
      </c>
      <c r="U2228">
        <f>"SKU_"&amp;TEXT($A2228,"0000000")</f>
        <v/>
      </c>
      <c r="V2228">
        <f>CHOOSE(MOD($A2228-1,4)+1,"Enterprise","SMB","Госсектор","Розница")</f>
        <v/>
      </c>
      <c r="W2228">
        <f>"Клиент_"&amp;TEXT(MOD($A2228-1,20000)+1,"00000")</f>
        <v/>
      </c>
      <c r="X2228">
        <f>CHOOSE(MOD($A2228-1,5)+1,"Портал","API","Импорт","Ручной ввод","Интеграция")</f>
        <v/>
      </c>
      <c r="Y2228" s="8">
        <f>ROUND(1000+MOD($A2228*37,90000)+IF($AB2228="Да",5000,0),2)</f>
        <v/>
      </c>
      <c r="Z2228">
        <f>1+MOD($A2228,20)</f>
        <v/>
      </c>
      <c r="AA2228" s="8">
        <f>ROUND($Y2228*(0.08+MOD($A2228,17)/100),2)</f>
        <v/>
      </c>
      <c r="AB2228">
        <f>IF(MOD($A2228,10)&lt;7,"Да","Нет")</f>
        <v/>
      </c>
      <c r="AC2228">
        <f>$R2228&amp;" / "&amp;$S2228&amp;" / "&amp;$T2228</f>
        <v/>
      </c>
      <c r="AD2228">
        <f>1</f>
        <v/>
      </c>
      <c r="AE2228">
        <f>IF($A2228&lt;=Settings!$B$4,"до 100",IF($A2228&lt;=Settings!$B$5,"до 10 000",IF($A2228&lt;=Settings!$B$6,"до 100 000","100 000+")))</f>
        <v/>
      </c>
    </row>
    <row r="2229">
      <c r="A2229">
        <f>ROW()-1</f>
        <v/>
      </c>
      <c r="B2229">
        <f>IF($A2229&lt;=Settings!$B$4,"small_control",IF($A2229&lt;=Settings!$B$5,"medium_10k",IF($A2229&lt;=Settings!$B$6,"large_100k","extreme_1m")))</f>
        <v/>
      </c>
      <c r="C2229">
        <f>"ORD-"&amp;TEXT(QUOTIENT($A2229-1,3)+1,"0000000")</f>
        <v/>
      </c>
      <c r="D2229">
        <f>"LINE-"&amp;TEXT($A2229,"0000000")</f>
        <v/>
      </c>
      <c r="E2229" s="7">
        <f>Settings!$B$2+$A2229-1</f>
        <v/>
      </c>
      <c r="F2229" s="7">
        <f>Settings!$B$2+MOD($A2229-1,Settings!$B$7)</f>
        <v/>
      </c>
      <c r="G2229">
        <f>YEAR($F2229)</f>
        <v/>
      </c>
      <c r="H2229">
        <f>"Q"&amp;ROUNDUP(MONTH($F2229)/3,0)</f>
        <v/>
      </c>
      <c r="I2229">
        <f>MONTH($F2229)</f>
        <v/>
      </c>
      <c r="J2229">
        <f>CHOOSE(MONTH($F2229),"Январь","Февраль","Март","Апрель","Май","Июнь","Июль","Август","Сентябрь","Октябрь","Ноябрь","Декабрь")</f>
        <v/>
      </c>
      <c r="K2229">
        <f>DAY($F2229)</f>
        <v/>
      </c>
      <c r="L2229">
        <f>IF(MOD($A2229,10)&lt;7,"ФО_01_Крупный","ФО_"&amp;TEXT(MOD($A2229,8)+1,"00"))</f>
        <v/>
      </c>
      <c r="M2229">
        <f>IF($AB2229="Да","Регион_001_Крупный","Регион_"&amp;TEXT(MOD(QUOTIENT($A2229-1,20),180)+1,"000"))</f>
        <v/>
      </c>
      <c r="N2229">
        <f>IF($AB2229="Да","Город_"&amp;TEXT(MOD($A2229-1,250)+1,"0000"),"Город_"&amp;TEXT(MOD($A2229-1,3000)+1,"0000"))</f>
        <v/>
      </c>
      <c r="O2229">
        <f>IF($AB2229="Да","Холдинг_Крупный","Холдинг_"&amp;TEXT(MOD(QUOTIENT($A2229-1,10000),20)+1,"00"))</f>
        <v/>
      </c>
      <c r="P2229">
        <f>IF($AB2229="Да","Организация_Крупная","Организация_"&amp;TEXT(MOD(QUOTIENT($A2229-1,500),600)+1,"000"))</f>
        <v/>
      </c>
      <c r="Q2229">
        <f>"Отдел_"&amp;TEXT(MOD(QUOTIENT($A2229-1,50),100)+1,"000")</f>
        <v/>
      </c>
      <c r="R2229">
        <f>IF($AB2229="Да","Группа_Крупная","Группа_"&amp;TEXT(MOD(QUOTIENT($A2229-1,5000),30)+1,"00"))</f>
        <v/>
      </c>
      <c r="S2229">
        <f>IF($AB2229="Да","Категория_Крупная","Категория_"&amp;TEXT(MOD(QUOTIENT($A2229-1,500),120)+1,"000"))</f>
        <v/>
      </c>
      <c r="T2229">
        <f>IF($AB2229="Да","Подкатегория_Крупная","Подкатегория_"&amp;TEXT(MOD(QUOTIENT($A2229-1,50),300)+1,"000"))</f>
        <v/>
      </c>
      <c r="U2229">
        <f>"SKU_"&amp;TEXT($A2229,"0000000")</f>
        <v/>
      </c>
      <c r="V2229">
        <f>CHOOSE(MOD($A2229-1,4)+1,"Enterprise","SMB","Госсектор","Розница")</f>
        <v/>
      </c>
      <c r="W2229">
        <f>"Клиент_"&amp;TEXT(MOD($A2229-1,20000)+1,"00000")</f>
        <v/>
      </c>
      <c r="X2229">
        <f>CHOOSE(MOD($A2229-1,5)+1,"Портал","API","Импорт","Ручной ввод","Интеграция")</f>
        <v/>
      </c>
      <c r="Y2229" s="8">
        <f>ROUND(1000+MOD($A2229*37,90000)+IF($AB2229="Да",5000,0),2)</f>
        <v/>
      </c>
      <c r="Z2229">
        <f>1+MOD($A2229,20)</f>
        <v/>
      </c>
      <c r="AA2229" s="8">
        <f>ROUND($Y2229*(0.08+MOD($A2229,17)/100),2)</f>
        <v/>
      </c>
      <c r="AB2229">
        <f>IF(MOD($A2229,10)&lt;7,"Да","Нет")</f>
        <v/>
      </c>
      <c r="AC2229">
        <f>$R2229&amp;" / "&amp;$S2229&amp;" / "&amp;$T2229</f>
        <v/>
      </c>
      <c r="AD2229">
        <f>1</f>
        <v/>
      </c>
      <c r="AE2229">
        <f>IF($A2229&lt;=Settings!$B$4,"до 100",IF($A2229&lt;=Settings!$B$5,"до 10 000",IF($A2229&lt;=Settings!$B$6,"до 100 000","100 000+")))</f>
        <v/>
      </c>
    </row>
    <row r="2230">
      <c r="A2230">
        <f>ROW()-1</f>
        <v/>
      </c>
      <c r="B2230">
        <f>IF($A2230&lt;=Settings!$B$4,"small_control",IF($A2230&lt;=Settings!$B$5,"medium_10k",IF($A2230&lt;=Settings!$B$6,"large_100k","extreme_1m")))</f>
        <v/>
      </c>
      <c r="C2230">
        <f>"ORD-"&amp;TEXT(QUOTIENT($A2230-1,3)+1,"0000000")</f>
        <v/>
      </c>
      <c r="D2230">
        <f>"LINE-"&amp;TEXT($A2230,"0000000")</f>
        <v/>
      </c>
      <c r="E2230" s="7">
        <f>Settings!$B$2+$A2230-1</f>
        <v/>
      </c>
      <c r="F2230" s="7">
        <f>Settings!$B$2+MOD($A2230-1,Settings!$B$7)</f>
        <v/>
      </c>
      <c r="G2230">
        <f>YEAR($F2230)</f>
        <v/>
      </c>
      <c r="H2230">
        <f>"Q"&amp;ROUNDUP(MONTH($F2230)/3,0)</f>
        <v/>
      </c>
      <c r="I2230">
        <f>MONTH($F2230)</f>
        <v/>
      </c>
      <c r="J2230">
        <f>CHOOSE(MONTH($F2230),"Январь","Февраль","Март","Апрель","Май","Июнь","Июль","Август","Сентябрь","Октябрь","Ноябрь","Декабрь")</f>
        <v/>
      </c>
      <c r="K2230">
        <f>DAY($F2230)</f>
        <v/>
      </c>
      <c r="L2230">
        <f>IF(MOD($A2230,10)&lt;7,"ФО_01_Крупный","ФО_"&amp;TEXT(MOD($A2230,8)+1,"00"))</f>
        <v/>
      </c>
      <c r="M2230">
        <f>IF($AB2230="Да","Регион_001_Крупный","Регион_"&amp;TEXT(MOD(QUOTIENT($A2230-1,20),180)+1,"000"))</f>
        <v/>
      </c>
      <c r="N2230">
        <f>IF($AB2230="Да","Город_"&amp;TEXT(MOD($A2230-1,250)+1,"0000"),"Город_"&amp;TEXT(MOD($A2230-1,3000)+1,"0000"))</f>
        <v/>
      </c>
      <c r="O2230">
        <f>IF($AB2230="Да","Холдинг_Крупный","Холдинг_"&amp;TEXT(MOD(QUOTIENT($A2230-1,10000),20)+1,"00"))</f>
        <v/>
      </c>
      <c r="P2230">
        <f>IF($AB2230="Да","Организация_Крупная","Организация_"&amp;TEXT(MOD(QUOTIENT($A2230-1,500),600)+1,"000"))</f>
        <v/>
      </c>
      <c r="Q2230">
        <f>"Отдел_"&amp;TEXT(MOD(QUOTIENT($A2230-1,50),100)+1,"000")</f>
        <v/>
      </c>
      <c r="R2230">
        <f>IF($AB2230="Да","Группа_Крупная","Группа_"&amp;TEXT(MOD(QUOTIENT($A2230-1,5000),30)+1,"00"))</f>
        <v/>
      </c>
      <c r="S2230">
        <f>IF($AB2230="Да","Категория_Крупная","Категория_"&amp;TEXT(MOD(QUOTIENT($A2230-1,500),120)+1,"000"))</f>
        <v/>
      </c>
      <c r="T2230">
        <f>IF($AB2230="Да","Подкатегория_Крупная","Подкатегория_"&amp;TEXT(MOD(QUOTIENT($A2230-1,50),300)+1,"000"))</f>
        <v/>
      </c>
      <c r="U2230">
        <f>"SKU_"&amp;TEXT($A2230,"0000000")</f>
        <v/>
      </c>
      <c r="V2230">
        <f>CHOOSE(MOD($A2230-1,4)+1,"Enterprise","SMB","Госсектор","Розница")</f>
        <v/>
      </c>
      <c r="W2230">
        <f>"Клиент_"&amp;TEXT(MOD($A2230-1,20000)+1,"00000")</f>
        <v/>
      </c>
      <c r="X2230">
        <f>CHOOSE(MOD($A2230-1,5)+1,"Портал","API","Импорт","Ручной ввод","Интеграция")</f>
        <v/>
      </c>
      <c r="Y2230" s="8">
        <f>ROUND(1000+MOD($A2230*37,90000)+IF($AB2230="Да",5000,0),2)</f>
        <v/>
      </c>
      <c r="Z2230">
        <f>1+MOD($A2230,20)</f>
        <v/>
      </c>
      <c r="AA2230" s="8">
        <f>ROUND($Y2230*(0.08+MOD($A2230,17)/100),2)</f>
        <v/>
      </c>
      <c r="AB2230">
        <f>IF(MOD($A2230,10)&lt;7,"Да","Нет")</f>
        <v/>
      </c>
      <c r="AC2230">
        <f>$R2230&amp;" / "&amp;$S2230&amp;" / "&amp;$T2230</f>
        <v/>
      </c>
      <c r="AD2230">
        <f>1</f>
        <v/>
      </c>
      <c r="AE2230">
        <f>IF($A2230&lt;=Settings!$B$4,"до 100",IF($A2230&lt;=Settings!$B$5,"до 10 000",IF($A2230&lt;=Settings!$B$6,"до 100 000","100 000+")))</f>
        <v/>
      </c>
    </row>
    <row r="2231">
      <c r="A2231">
        <f>ROW()-1</f>
        <v/>
      </c>
      <c r="B2231">
        <f>IF($A2231&lt;=Settings!$B$4,"small_control",IF($A2231&lt;=Settings!$B$5,"medium_10k",IF($A2231&lt;=Settings!$B$6,"large_100k","extreme_1m")))</f>
        <v/>
      </c>
      <c r="C2231">
        <f>"ORD-"&amp;TEXT(QUOTIENT($A2231-1,3)+1,"0000000")</f>
        <v/>
      </c>
      <c r="D2231">
        <f>"LINE-"&amp;TEXT($A2231,"0000000")</f>
        <v/>
      </c>
      <c r="E2231" s="7">
        <f>Settings!$B$2+$A2231-1</f>
        <v/>
      </c>
      <c r="F2231" s="7">
        <f>Settings!$B$2+MOD($A2231-1,Settings!$B$7)</f>
        <v/>
      </c>
      <c r="G2231">
        <f>YEAR($F2231)</f>
        <v/>
      </c>
      <c r="H2231">
        <f>"Q"&amp;ROUNDUP(MONTH($F2231)/3,0)</f>
        <v/>
      </c>
      <c r="I2231">
        <f>MONTH($F2231)</f>
        <v/>
      </c>
      <c r="J2231">
        <f>CHOOSE(MONTH($F2231),"Январь","Февраль","Март","Апрель","Май","Июнь","Июль","Август","Сентябрь","Октябрь","Ноябрь","Декабрь")</f>
        <v/>
      </c>
      <c r="K2231">
        <f>DAY($F2231)</f>
        <v/>
      </c>
      <c r="L2231">
        <f>IF(MOD($A2231,10)&lt;7,"ФО_01_Крупный","ФО_"&amp;TEXT(MOD($A2231,8)+1,"00"))</f>
        <v/>
      </c>
      <c r="M2231">
        <f>IF($AB2231="Да","Регион_001_Крупный","Регион_"&amp;TEXT(MOD(QUOTIENT($A2231-1,20),180)+1,"000"))</f>
        <v/>
      </c>
      <c r="N2231">
        <f>IF($AB2231="Да","Город_"&amp;TEXT(MOD($A2231-1,250)+1,"0000"),"Город_"&amp;TEXT(MOD($A2231-1,3000)+1,"0000"))</f>
        <v/>
      </c>
      <c r="O2231">
        <f>IF($AB2231="Да","Холдинг_Крупный","Холдинг_"&amp;TEXT(MOD(QUOTIENT($A2231-1,10000),20)+1,"00"))</f>
        <v/>
      </c>
      <c r="P2231">
        <f>IF($AB2231="Да","Организация_Крупная","Организация_"&amp;TEXT(MOD(QUOTIENT($A2231-1,500),600)+1,"000"))</f>
        <v/>
      </c>
      <c r="Q2231">
        <f>"Отдел_"&amp;TEXT(MOD(QUOTIENT($A2231-1,50),100)+1,"000")</f>
        <v/>
      </c>
      <c r="R2231">
        <f>IF($AB2231="Да","Группа_Крупная","Группа_"&amp;TEXT(MOD(QUOTIENT($A2231-1,5000),30)+1,"00"))</f>
        <v/>
      </c>
      <c r="S2231">
        <f>IF($AB2231="Да","Категория_Крупная","Категория_"&amp;TEXT(MOD(QUOTIENT($A2231-1,500),120)+1,"000"))</f>
        <v/>
      </c>
      <c r="T2231">
        <f>IF($AB2231="Да","Подкатегория_Крупная","Подкатегория_"&amp;TEXT(MOD(QUOTIENT($A2231-1,50),300)+1,"000"))</f>
        <v/>
      </c>
      <c r="U2231">
        <f>"SKU_"&amp;TEXT($A2231,"0000000")</f>
        <v/>
      </c>
      <c r="V2231">
        <f>CHOOSE(MOD($A2231-1,4)+1,"Enterprise","SMB","Госсектор","Розница")</f>
        <v/>
      </c>
      <c r="W2231">
        <f>"Клиент_"&amp;TEXT(MOD($A2231-1,20000)+1,"00000")</f>
        <v/>
      </c>
      <c r="X2231">
        <f>CHOOSE(MOD($A2231-1,5)+1,"Портал","API","Импорт","Ручной ввод","Интеграция")</f>
        <v/>
      </c>
      <c r="Y2231" s="8">
        <f>ROUND(1000+MOD($A2231*37,90000)+IF($AB2231="Да",5000,0),2)</f>
        <v/>
      </c>
      <c r="Z2231">
        <f>1+MOD($A2231,20)</f>
        <v/>
      </c>
      <c r="AA2231" s="8">
        <f>ROUND($Y2231*(0.08+MOD($A2231,17)/100),2)</f>
        <v/>
      </c>
      <c r="AB2231">
        <f>IF(MOD($A2231,10)&lt;7,"Да","Нет")</f>
        <v/>
      </c>
      <c r="AC2231">
        <f>$R2231&amp;" / "&amp;$S2231&amp;" / "&amp;$T2231</f>
        <v/>
      </c>
      <c r="AD2231">
        <f>1</f>
        <v/>
      </c>
      <c r="AE2231">
        <f>IF($A2231&lt;=Settings!$B$4,"до 100",IF($A2231&lt;=Settings!$B$5,"до 10 000",IF($A2231&lt;=Settings!$B$6,"до 100 000","100 000+")))</f>
        <v/>
      </c>
    </row>
    <row r="2232">
      <c r="A2232">
        <f>ROW()-1</f>
        <v/>
      </c>
      <c r="B2232">
        <f>IF($A2232&lt;=Settings!$B$4,"small_control",IF($A2232&lt;=Settings!$B$5,"medium_10k",IF($A2232&lt;=Settings!$B$6,"large_100k","extreme_1m")))</f>
        <v/>
      </c>
      <c r="C2232">
        <f>"ORD-"&amp;TEXT(QUOTIENT($A2232-1,3)+1,"0000000")</f>
        <v/>
      </c>
      <c r="D2232">
        <f>"LINE-"&amp;TEXT($A2232,"0000000")</f>
        <v/>
      </c>
      <c r="E2232" s="7">
        <f>Settings!$B$2+$A2232-1</f>
        <v/>
      </c>
      <c r="F2232" s="7">
        <f>Settings!$B$2+MOD($A2232-1,Settings!$B$7)</f>
        <v/>
      </c>
      <c r="G2232">
        <f>YEAR($F2232)</f>
        <v/>
      </c>
      <c r="H2232">
        <f>"Q"&amp;ROUNDUP(MONTH($F2232)/3,0)</f>
        <v/>
      </c>
      <c r="I2232">
        <f>MONTH($F2232)</f>
        <v/>
      </c>
      <c r="J2232">
        <f>CHOOSE(MONTH($F2232),"Январь","Февраль","Март","Апрель","Май","Июнь","Июль","Август","Сентябрь","Октябрь","Ноябрь","Декабрь")</f>
        <v/>
      </c>
      <c r="K2232">
        <f>DAY($F2232)</f>
        <v/>
      </c>
      <c r="L2232">
        <f>IF(MOD($A2232,10)&lt;7,"ФО_01_Крупный","ФО_"&amp;TEXT(MOD($A2232,8)+1,"00"))</f>
        <v/>
      </c>
      <c r="M2232">
        <f>IF($AB2232="Да","Регион_001_Крупный","Регион_"&amp;TEXT(MOD(QUOTIENT($A2232-1,20),180)+1,"000"))</f>
        <v/>
      </c>
      <c r="N2232">
        <f>IF($AB2232="Да","Город_"&amp;TEXT(MOD($A2232-1,250)+1,"0000"),"Город_"&amp;TEXT(MOD($A2232-1,3000)+1,"0000"))</f>
        <v/>
      </c>
      <c r="O2232">
        <f>IF($AB2232="Да","Холдинг_Крупный","Холдинг_"&amp;TEXT(MOD(QUOTIENT($A2232-1,10000),20)+1,"00"))</f>
        <v/>
      </c>
      <c r="P2232">
        <f>IF($AB2232="Да","Организация_Крупная","Организация_"&amp;TEXT(MOD(QUOTIENT($A2232-1,500),600)+1,"000"))</f>
        <v/>
      </c>
      <c r="Q2232">
        <f>"Отдел_"&amp;TEXT(MOD(QUOTIENT($A2232-1,50),100)+1,"000")</f>
        <v/>
      </c>
      <c r="R2232">
        <f>IF($AB2232="Да","Группа_Крупная","Группа_"&amp;TEXT(MOD(QUOTIENT($A2232-1,5000),30)+1,"00"))</f>
        <v/>
      </c>
      <c r="S2232">
        <f>IF($AB2232="Да","Категория_Крупная","Категория_"&amp;TEXT(MOD(QUOTIENT($A2232-1,500),120)+1,"000"))</f>
        <v/>
      </c>
      <c r="T2232">
        <f>IF($AB2232="Да","Подкатегория_Крупная","Подкатегория_"&amp;TEXT(MOD(QUOTIENT($A2232-1,50),300)+1,"000"))</f>
        <v/>
      </c>
      <c r="U2232">
        <f>"SKU_"&amp;TEXT($A2232,"0000000")</f>
        <v/>
      </c>
      <c r="V2232">
        <f>CHOOSE(MOD($A2232-1,4)+1,"Enterprise","SMB","Госсектор","Розница")</f>
        <v/>
      </c>
      <c r="W2232">
        <f>"Клиент_"&amp;TEXT(MOD($A2232-1,20000)+1,"00000")</f>
        <v/>
      </c>
      <c r="X2232">
        <f>CHOOSE(MOD($A2232-1,5)+1,"Портал","API","Импорт","Ручной ввод","Интеграция")</f>
        <v/>
      </c>
      <c r="Y2232" s="8">
        <f>ROUND(1000+MOD($A2232*37,90000)+IF($AB2232="Да",5000,0),2)</f>
        <v/>
      </c>
      <c r="Z2232">
        <f>1+MOD($A2232,20)</f>
        <v/>
      </c>
      <c r="AA2232" s="8">
        <f>ROUND($Y2232*(0.08+MOD($A2232,17)/100),2)</f>
        <v/>
      </c>
      <c r="AB2232">
        <f>IF(MOD($A2232,10)&lt;7,"Да","Нет")</f>
        <v/>
      </c>
      <c r="AC2232">
        <f>$R2232&amp;" / "&amp;$S2232&amp;" / "&amp;$T2232</f>
        <v/>
      </c>
      <c r="AD2232">
        <f>1</f>
        <v/>
      </c>
      <c r="AE2232">
        <f>IF($A2232&lt;=Settings!$B$4,"до 100",IF($A2232&lt;=Settings!$B$5,"до 10 000",IF($A2232&lt;=Settings!$B$6,"до 100 000","100 000+")))</f>
        <v/>
      </c>
    </row>
    <row r="2233">
      <c r="A2233">
        <f>ROW()-1</f>
        <v/>
      </c>
      <c r="B2233">
        <f>IF($A2233&lt;=Settings!$B$4,"small_control",IF($A2233&lt;=Settings!$B$5,"medium_10k",IF($A2233&lt;=Settings!$B$6,"large_100k","extreme_1m")))</f>
        <v/>
      </c>
      <c r="C2233">
        <f>"ORD-"&amp;TEXT(QUOTIENT($A2233-1,3)+1,"0000000")</f>
        <v/>
      </c>
      <c r="D2233">
        <f>"LINE-"&amp;TEXT($A2233,"0000000")</f>
        <v/>
      </c>
      <c r="E2233" s="7">
        <f>Settings!$B$2+$A2233-1</f>
        <v/>
      </c>
      <c r="F2233" s="7">
        <f>Settings!$B$2+MOD($A2233-1,Settings!$B$7)</f>
        <v/>
      </c>
      <c r="G2233">
        <f>YEAR($F2233)</f>
        <v/>
      </c>
      <c r="H2233">
        <f>"Q"&amp;ROUNDUP(MONTH($F2233)/3,0)</f>
        <v/>
      </c>
      <c r="I2233">
        <f>MONTH($F2233)</f>
        <v/>
      </c>
      <c r="J2233">
        <f>CHOOSE(MONTH($F2233),"Январь","Февраль","Март","Апрель","Май","Июнь","Июль","Август","Сентябрь","Октябрь","Ноябрь","Декабрь")</f>
        <v/>
      </c>
      <c r="K2233">
        <f>DAY($F2233)</f>
        <v/>
      </c>
      <c r="L2233">
        <f>IF(MOD($A2233,10)&lt;7,"ФО_01_Крупный","ФО_"&amp;TEXT(MOD($A2233,8)+1,"00"))</f>
        <v/>
      </c>
      <c r="M2233">
        <f>IF($AB2233="Да","Регион_001_Крупный","Регион_"&amp;TEXT(MOD(QUOTIENT($A2233-1,20),180)+1,"000"))</f>
        <v/>
      </c>
      <c r="N2233">
        <f>IF($AB2233="Да","Город_"&amp;TEXT(MOD($A2233-1,250)+1,"0000"),"Город_"&amp;TEXT(MOD($A2233-1,3000)+1,"0000"))</f>
        <v/>
      </c>
      <c r="O2233">
        <f>IF($AB2233="Да","Холдинг_Крупный","Холдинг_"&amp;TEXT(MOD(QUOTIENT($A2233-1,10000),20)+1,"00"))</f>
        <v/>
      </c>
      <c r="P2233">
        <f>IF($AB2233="Да","Организация_Крупная","Организация_"&amp;TEXT(MOD(QUOTIENT($A2233-1,500),600)+1,"000"))</f>
        <v/>
      </c>
      <c r="Q2233">
        <f>"Отдел_"&amp;TEXT(MOD(QUOTIENT($A2233-1,50),100)+1,"000")</f>
        <v/>
      </c>
      <c r="R2233">
        <f>IF($AB2233="Да","Группа_Крупная","Группа_"&amp;TEXT(MOD(QUOTIENT($A2233-1,5000),30)+1,"00"))</f>
        <v/>
      </c>
      <c r="S2233">
        <f>IF($AB2233="Да","Категория_Крупная","Категория_"&amp;TEXT(MOD(QUOTIENT($A2233-1,500),120)+1,"000"))</f>
        <v/>
      </c>
      <c r="T2233">
        <f>IF($AB2233="Да","Подкатегория_Крупная","Подкатегория_"&amp;TEXT(MOD(QUOTIENT($A2233-1,50),300)+1,"000"))</f>
        <v/>
      </c>
      <c r="U2233">
        <f>"SKU_"&amp;TEXT($A2233,"0000000")</f>
        <v/>
      </c>
      <c r="V2233">
        <f>CHOOSE(MOD($A2233-1,4)+1,"Enterprise","SMB","Госсектор","Розница")</f>
        <v/>
      </c>
      <c r="W2233">
        <f>"Клиент_"&amp;TEXT(MOD($A2233-1,20000)+1,"00000")</f>
        <v/>
      </c>
      <c r="X2233">
        <f>CHOOSE(MOD($A2233-1,5)+1,"Портал","API","Импорт","Ручной ввод","Интеграция")</f>
        <v/>
      </c>
      <c r="Y2233" s="8">
        <f>ROUND(1000+MOD($A2233*37,90000)+IF($AB2233="Да",5000,0),2)</f>
        <v/>
      </c>
      <c r="Z2233">
        <f>1+MOD($A2233,20)</f>
        <v/>
      </c>
      <c r="AA2233" s="8">
        <f>ROUND($Y2233*(0.08+MOD($A2233,17)/100),2)</f>
        <v/>
      </c>
      <c r="AB2233">
        <f>IF(MOD($A2233,10)&lt;7,"Да","Нет")</f>
        <v/>
      </c>
      <c r="AC2233">
        <f>$R2233&amp;" / "&amp;$S2233&amp;" / "&amp;$T2233</f>
        <v/>
      </c>
      <c r="AD2233">
        <f>1</f>
        <v/>
      </c>
      <c r="AE2233">
        <f>IF($A2233&lt;=Settings!$B$4,"до 100",IF($A2233&lt;=Settings!$B$5,"до 10 000",IF($A2233&lt;=Settings!$B$6,"до 100 000","100 000+")))</f>
        <v/>
      </c>
    </row>
    <row r="2234">
      <c r="A2234">
        <f>ROW()-1</f>
        <v/>
      </c>
      <c r="B2234">
        <f>IF($A2234&lt;=Settings!$B$4,"small_control",IF($A2234&lt;=Settings!$B$5,"medium_10k",IF($A2234&lt;=Settings!$B$6,"large_100k","extreme_1m")))</f>
        <v/>
      </c>
      <c r="C2234">
        <f>"ORD-"&amp;TEXT(QUOTIENT($A2234-1,3)+1,"0000000")</f>
        <v/>
      </c>
      <c r="D2234">
        <f>"LINE-"&amp;TEXT($A2234,"0000000")</f>
        <v/>
      </c>
      <c r="E2234" s="7">
        <f>Settings!$B$2+$A2234-1</f>
        <v/>
      </c>
      <c r="F2234" s="7">
        <f>Settings!$B$2+MOD($A2234-1,Settings!$B$7)</f>
        <v/>
      </c>
      <c r="G2234">
        <f>YEAR($F2234)</f>
        <v/>
      </c>
      <c r="H2234">
        <f>"Q"&amp;ROUNDUP(MONTH($F2234)/3,0)</f>
        <v/>
      </c>
      <c r="I2234">
        <f>MONTH($F2234)</f>
        <v/>
      </c>
      <c r="J2234">
        <f>CHOOSE(MONTH($F2234),"Январь","Февраль","Март","Апрель","Май","Июнь","Июль","Август","Сентябрь","Октябрь","Ноябрь","Декабрь")</f>
        <v/>
      </c>
      <c r="K2234">
        <f>DAY($F2234)</f>
        <v/>
      </c>
      <c r="L2234">
        <f>IF(MOD($A2234,10)&lt;7,"ФО_01_Крупный","ФО_"&amp;TEXT(MOD($A2234,8)+1,"00"))</f>
        <v/>
      </c>
      <c r="M2234">
        <f>IF($AB2234="Да","Регион_001_Крупный","Регион_"&amp;TEXT(MOD(QUOTIENT($A2234-1,20),180)+1,"000"))</f>
        <v/>
      </c>
      <c r="N2234">
        <f>IF($AB2234="Да","Город_"&amp;TEXT(MOD($A2234-1,250)+1,"0000"),"Город_"&amp;TEXT(MOD($A2234-1,3000)+1,"0000"))</f>
        <v/>
      </c>
      <c r="O2234">
        <f>IF($AB2234="Да","Холдинг_Крупный","Холдинг_"&amp;TEXT(MOD(QUOTIENT($A2234-1,10000),20)+1,"00"))</f>
        <v/>
      </c>
      <c r="P2234">
        <f>IF($AB2234="Да","Организация_Крупная","Организация_"&amp;TEXT(MOD(QUOTIENT($A2234-1,500),600)+1,"000"))</f>
        <v/>
      </c>
      <c r="Q2234">
        <f>"Отдел_"&amp;TEXT(MOD(QUOTIENT($A2234-1,50),100)+1,"000")</f>
        <v/>
      </c>
      <c r="R2234">
        <f>IF($AB2234="Да","Группа_Крупная","Группа_"&amp;TEXT(MOD(QUOTIENT($A2234-1,5000),30)+1,"00"))</f>
        <v/>
      </c>
      <c r="S2234">
        <f>IF($AB2234="Да","Категория_Крупная","Категория_"&amp;TEXT(MOD(QUOTIENT($A2234-1,500),120)+1,"000"))</f>
        <v/>
      </c>
      <c r="T2234">
        <f>IF($AB2234="Да","Подкатегория_Крупная","Подкатегория_"&amp;TEXT(MOD(QUOTIENT($A2234-1,50),300)+1,"000"))</f>
        <v/>
      </c>
      <c r="U2234">
        <f>"SKU_"&amp;TEXT($A2234,"0000000")</f>
        <v/>
      </c>
      <c r="V2234">
        <f>CHOOSE(MOD($A2234-1,4)+1,"Enterprise","SMB","Госсектор","Розница")</f>
        <v/>
      </c>
      <c r="W2234">
        <f>"Клиент_"&amp;TEXT(MOD($A2234-1,20000)+1,"00000")</f>
        <v/>
      </c>
      <c r="X2234">
        <f>CHOOSE(MOD($A2234-1,5)+1,"Портал","API","Импорт","Ручной ввод","Интеграция")</f>
        <v/>
      </c>
      <c r="Y2234" s="8">
        <f>ROUND(1000+MOD($A2234*37,90000)+IF($AB2234="Да",5000,0),2)</f>
        <v/>
      </c>
      <c r="Z2234">
        <f>1+MOD($A2234,20)</f>
        <v/>
      </c>
      <c r="AA2234" s="8">
        <f>ROUND($Y2234*(0.08+MOD($A2234,17)/100),2)</f>
        <v/>
      </c>
      <c r="AB2234">
        <f>IF(MOD($A2234,10)&lt;7,"Да","Нет")</f>
        <v/>
      </c>
      <c r="AC2234">
        <f>$R2234&amp;" / "&amp;$S2234&amp;" / "&amp;$T2234</f>
        <v/>
      </c>
      <c r="AD2234">
        <f>1</f>
        <v/>
      </c>
      <c r="AE2234">
        <f>IF($A2234&lt;=Settings!$B$4,"до 100",IF($A2234&lt;=Settings!$B$5,"до 10 000",IF($A2234&lt;=Settings!$B$6,"до 100 000","100 000+")))</f>
        <v/>
      </c>
    </row>
    <row r="2235">
      <c r="A2235">
        <f>ROW()-1</f>
        <v/>
      </c>
      <c r="B2235">
        <f>IF($A2235&lt;=Settings!$B$4,"small_control",IF($A2235&lt;=Settings!$B$5,"medium_10k",IF($A2235&lt;=Settings!$B$6,"large_100k","extreme_1m")))</f>
        <v/>
      </c>
      <c r="C2235">
        <f>"ORD-"&amp;TEXT(QUOTIENT($A2235-1,3)+1,"0000000")</f>
        <v/>
      </c>
      <c r="D2235">
        <f>"LINE-"&amp;TEXT($A2235,"0000000")</f>
        <v/>
      </c>
      <c r="E2235" s="7">
        <f>Settings!$B$2+$A2235-1</f>
        <v/>
      </c>
      <c r="F2235" s="7">
        <f>Settings!$B$2+MOD($A2235-1,Settings!$B$7)</f>
        <v/>
      </c>
      <c r="G2235">
        <f>YEAR($F2235)</f>
        <v/>
      </c>
      <c r="H2235">
        <f>"Q"&amp;ROUNDUP(MONTH($F2235)/3,0)</f>
        <v/>
      </c>
      <c r="I2235">
        <f>MONTH($F2235)</f>
        <v/>
      </c>
      <c r="J2235">
        <f>CHOOSE(MONTH($F2235),"Январь","Февраль","Март","Апрель","Май","Июнь","Июль","Август","Сентябрь","Октябрь","Ноябрь","Декабрь")</f>
        <v/>
      </c>
      <c r="K2235">
        <f>DAY($F2235)</f>
        <v/>
      </c>
      <c r="L2235">
        <f>IF(MOD($A2235,10)&lt;7,"ФО_01_Крупный","ФО_"&amp;TEXT(MOD($A2235,8)+1,"00"))</f>
        <v/>
      </c>
      <c r="M2235">
        <f>IF($AB2235="Да","Регион_001_Крупный","Регион_"&amp;TEXT(MOD(QUOTIENT($A2235-1,20),180)+1,"000"))</f>
        <v/>
      </c>
      <c r="N2235">
        <f>IF($AB2235="Да","Город_"&amp;TEXT(MOD($A2235-1,250)+1,"0000"),"Город_"&amp;TEXT(MOD($A2235-1,3000)+1,"0000"))</f>
        <v/>
      </c>
      <c r="O2235">
        <f>IF($AB2235="Да","Холдинг_Крупный","Холдинг_"&amp;TEXT(MOD(QUOTIENT($A2235-1,10000),20)+1,"00"))</f>
        <v/>
      </c>
      <c r="P2235">
        <f>IF($AB2235="Да","Организация_Крупная","Организация_"&amp;TEXT(MOD(QUOTIENT($A2235-1,500),600)+1,"000"))</f>
        <v/>
      </c>
      <c r="Q2235">
        <f>"Отдел_"&amp;TEXT(MOD(QUOTIENT($A2235-1,50),100)+1,"000")</f>
        <v/>
      </c>
      <c r="R2235">
        <f>IF($AB2235="Да","Группа_Крупная","Группа_"&amp;TEXT(MOD(QUOTIENT($A2235-1,5000),30)+1,"00"))</f>
        <v/>
      </c>
      <c r="S2235">
        <f>IF($AB2235="Да","Категория_Крупная","Категория_"&amp;TEXT(MOD(QUOTIENT($A2235-1,500),120)+1,"000"))</f>
        <v/>
      </c>
      <c r="T2235">
        <f>IF($AB2235="Да","Подкатегория_Крупная","Подкатегория_"&amp;TEXT(MOD(QUOTIENT($A2235-1,50),300)+1,"000"))</f>
        <v/>
      </c>
      <c r="U2235">
        <f>"SKU_"&amp;TEXT($A2235,"0000000")</f>
        <v/>
      </c>
      <c r="V2235">
        <f>CHOOSE(MOD($A2235-1,4)+1,"Enterprise","SMB","Госсектор","Розница")</f>
        <v/>
      </c>
      <c r="W2235">
        <f>"Клиент_"&amp;TEXT(MOD($A2235-1,20000)+1,"00000")</f>
        <v/>
      </c>
      <c r="X2235">
        <f>CHOOSE(MOD($A2235-1,5)+1,"Портал","API","Импорт","Ручной ввод","Интеграция")</f>
        <v/>
      </c>
      <c r="Y2235" s="8">
        <f>ROUND(1000+MOD($A2235*37,90000)+IF($AB2235="Да",5000,0),2)</f>
        <v/>
      </c>
      <c r="Z2235">
        <f>1+MOD($A2235,20)</f>
        <v/>
      </c>
      <c r="AA2235" s="8">
        <f>ROUND($Y2235*(0.08+MOD($A2235,17)/100),2)</f>
        <v/>
      </c>
      <c r="AB2235">
        <f>IF(MOD($A2235,10)&lt;7,"Да","Нет")</f>
        <v/>
      </c>
      <c r="AC2235">
        <f>$R2235&amp;" / "&amp;$S2235&amp;" / "&amp;$T2235</f>
        <v/>
      </c>
      <c r="AD2235">
        <f>1</f>
        <v/>
      </c>
      <c r="AE2235">
        <f>IF($A2235&lt;=Settings!$B$4,"до 100",IF($A2235&lt;=Settings!$B$5,"до 10 000",IF($A2235&lt;=Settings!$B$6,"до 100 000","100 000+")))</f>
        <v/>
      </c>
    </row>
    <row r="2236">
      <c r="A2236">
        <f>ROW()-1</f>
        <v/>
      </c>
      <c r="B2236">
        <f>IF($A2236&lt;=Settings!$B$4,"small_control",IF($A2236&lt;=Settings!$B$5,"medium_10k",IF($A2236&lt;=Settings!$B$6,"large_100k","extreme_1m")))</f>
        <v/>
      </c>
      <c r="C2236">
        <f>"ORD-"&amp;TEXT(QUOTIENT($A2236-1,3)+1,"0000000")</f>
        <v/>
      </c>
      <c r="D2236">
        <f>"LINE-"&amp;TEXT($A2236,"0000000")</f>
        <v/>
      </c>
      <c r="E2236" s="7">
        <f>Settings!$B$2+$A2236-1</f>
        <v/>
      </c>
      <c r="F2236" s="7">
        <f>Settings!$B$2+MOD($A2236-1,Settings!$B$7)</f>
        <v/>
      </c>
      <c r="G2236">
        <f>YEAR($F2236)</f>
        <v/>
      </c>
      <c r="H2236">
        <f>"Q"&amp;ROUNDUP(MONTH($F2236)/3,0)</f>
        <v/>
      </c>
      <c r="I2236">
        <f>MONTH($F2236)</f>
        <v/>
      </c>
      <c r="J2236">
        <f>CHOOSE(MONTH($F2236),"Январь","Февраль","Март","Апрель","Май","Июнь","Июль","Август","Сентябрь","Октябрь","Ноябрь","Декабрь")</f>
        <v/>
      </c>
      <c r="K2236">
        <f>DAY($F2236)</f>
        <v/>
      </c>
      <c r="L2236">
        <f>IF(MOD($A2236,10)&lt;7,"ФО_01_Крупный","ФО_"&amp;TEXT(MOD($A2236,8)+1,"00"))</f>
        <v/>
      </c>
      <c r="M2236">
        <f>IF($AB2236="Да","Регион_001_Крупный","Регион_"&amp;TEXT(MOD(QUOTIENT($A2236-1,20),180)+1,"000"))</f>
        <v/>
      </c>
      <c r="N2236">
        <f>IF($AB2236="Да","Город_"&amp;TEXT(MOD($A2236-1,250)+1,"0000"),"Город_"&amp;TEXT(MOD($A2236-1,3000)+1,"0000"))</f>
        <v/>
      </c>
      <c r="O2236">
        <f>IF($AB2236="Да","Холдинг_Крупный","Холдинг_"&amp;TEXT(MOD(QUOTIENT($A2236-1,10000),20)+1,"00"))</f>
        <v/>
      </c>
      <c r="P2236">
        <f>IF($AB2236="Да","Организация_Крупная","Организация_"&amp;TEXT(MOD(QUOTIENT($A2236-1,500),600)+1,"000"))</f>
        <v/>
      </c>
      <c r="Q2236">
        <f>"Отдел_"&amp;TEXT(MOD(QUOTIENT($A2236-1,50),100)+1,"000")</f>
        <v/>
      </c>
      <c r="R2236">
        <f>IF($AB2236="Да","Группа_Крупная","Группа_"&amp;TEXT(MOD(QUOTIENT($A2236-1,5000),30)+1,"00"))</f>
        <v/>
      </c>
      <c r="S2236">
        <f>IF($AB2236="Да","Категория_Крупная","Категория_"&amp;TEXT(MOD(QUOTIENT($A2236-1,500),120)+1,"000"))</f>
        <v/>
      </c>
      <c r="T2236">
        <f>IF($AB2236="Да","Подкатегория_Крупная","Подкатегория_"&amp;TEXT(MOD(QUOTIENT($A2236-1,50),300)+1,"000"))</f>
        <v/>
      </c>
      <c r="U2236">
        <f>"SKU_"&amp;TEXT($A2236,"0000000")</f>
        <v/>
      </c>
      <c r="V2236">
        <f>CHOOSE(MOD($A2236-1,4)+1,"Enterprise","SMB","Госсектор","Розница")</f>
        <v/>
      </c>
      <c r="W2236">
        <f>"Клиент_"&amp;TEXT(MOD($A2236-1,20000)+1,"00000")</f>
        <v/>
      </c>
      <c r="X2236">
        <f>CHOOSE(MOD($A2236-1,5)+1,"Портал","API","Импорт","Ручной ввод","Интеграция")</f>
        <v/>
      </c>
      <c r="Y2236" s="8">
        <f>ROUND(1000+MOD($A2236*37,90000)+IF($AB2236="Да",5000,0),2)</f>
        <v/>
      </c>
      <c r="Z2236">
        <f>1+MOD($A2236,20)</f>
        <v/>
      </c>
      <c r="AA2236" s="8">
        <f>ROUND($Y2236*(0.08+MOD($A2236,17)/100),2)</f>
        <v/>
      </c>
      <c r="AB2236">
        <f>IF(MOD($A2236,10)&lt;7,"Да","Нет")</f>
        <v/>
      </c>
      <c r="AC2236">
        <f>$R2236&amp;" / "&amp;$S2236&amp;" / "&amp;$T2236</f>
        <v/>
      </c>
      <c r="AD2236">
        <f>1</f>
        <v/>
      </c>
      <c r="AE2236">
        <f>IF($A2236&lt;=Settings!$B$4,"до 100",IF($A2236&lt;=Settings!$B$5,"до 10 000",IF($A2236&lt;=Settings!$B$6,"до 100 000","100 000+")))</f>
        <v/>
      </c>
    </row>
    <row r="2237">
      <c r="A2237">
        <f>ROW()-1</f>
        <v/>
      </c>
      <c r="B2237">
        <f>IF($A2237&lt;=Settings!$B$4,"small_control",IF($A2237&lt;=Settings!$B$5,"medium_10k",IF($A2237&lt;=Settings!$B$6,"large_100k","extreme_1m")))</f>
        <v/>
      </c>
      <c r="C2237">
        <f>"ORD-"&amp;TEXT(QUOTIENT($A2237-1,3)+1,"0000000")</f>
        <v/>
      </c>
      <c r="D2237">
        <f>"LINE-"&amp;TEXT($A2237,"0000000")</f>
        <v/>
      </c>
      <c r="E2237" s="7">
        <f>Settings!$B$2+$A2237-1</f>
        <v/>
      </c>
      <c r="F2237" s="7">
        <f>Settings!$B$2+MOD($A2237-1,Settings!$B$7)</f>
        <v/>
      </c>
      <c r="G2237">
        <f>YEAR($F2237)</f>
        <v/>
      </c>
      <c r="H2237">
        <f>"Q"&amp;ROUNDUP(MONTH($F2237)/3,0)</f>
        <v/>
      </c>
      <c r="I2237">
        <f>MONTH($F2237)</f>
        <v/>
      </c>
      <c r="J2237">
        <f>CHOOSE(MONTH($F2237),"Январь","Февраль","Март","Апрель","Май","Июнь","Июль","Август","Сентябрь","Октябрь","Ноябрь","Декабрь")</f>
        <v/>
      </c>
      <c r="K2237">
        <f>DAY($F2237)</f>
        <v/>
      </c>
      <c r="L2237">
        <f>IF(MOD($A2237,10)&lt;7,"ФО_01_Крупный","ФО_"&amp;TEXT(MOD($A2237,8)+1,"00"))</f>
        <v/>
      </c>
      <c r="M2237">
        <f>IF($AB2237="Да","Регион_001_Крупный","Регион_"&amp;TEXT(MOD(QUOTIENT($A2237-1,20),180)+1,"000"))</f>
        <v/>
      </c>
      <c r="N2237">
        <f>IF($AB2237="Да","Город_"&amp;TEXT(MOD($A2237-1,250)+1,"0000"),"Город_"&amp;TEXT(MOD($A2237-1,3000)+1,"0000"))</f>
        <v/>
      </c>
      <c r="O2237">
        <f>IF($AB2237="Да","Холдинг_Крупный","Холдинг_"&amp;TEXT(MOD(QUOTIENT($A2237-1,10000),20)+1,"00"))</f>
        <v/>
      </c>
      <c r="P2237">
        <f>IF($AB2237="Да","Организация_Крупная","Организация_"&amp;TEXT(MOD(QUOTIENT($A2237-1,500),600)+1,"000"))</f>
        <v/>
      </c>
      <c r="Q2237">
        <f>"Отдел_"&amp;TEXT(MOD(QUOTIENT($A2237-1,50),100)+1,"000")</f>
        <v/>
      </c>
      <c r="R2237">
        <f>IF($AB2237="Да","Группа_Крупная","Группа_"&amp;TEXT(MOD(QUOTIENT($A2237-1,5000),30)+1,"00"))</f>
        <v/>
      </c>
      <c r="S2237">
        <f>IF($AB2237="Да","Категория_Крупная","Категория_"&amp;TEXT(MOD(QUOTIENT($A2237-1,500),120)+1,"000"))</f>
        <v/>
      </c>
      <c r="T2237">
        <f>IF($AB2237="Да","Подкатегория_Крупная","Подкатегория_"&amp;TEXT(MOD(QUOTIENT($A2237-1,50),300)+1,"000"))</f>
        <v/>
      </c>
      <c r="U2237">
        <f>"SKU_"&amp;TEXT($A2237,"0000000")</f>
        <v/>
      </c>
      <c r="V2237">
        <f>CHOOSE(MOD($A2237-1,4)+1,"Enterprise","SMB","Госсектор","Розница")</f>
        <v/>
      </c>
      <c r="W2237">
        <f>"Клиент_"&amp;TEXT(MOD($A2237-1,20000)+1,"00000")</f>
        <v/>
      </c>
      <c r="X2237">
        <f>CHOOSE(MOD($A2237-1,5)+1,"Портал","API","Импорт","Ручной ввод","Интеграция")</f>
        <v/>
      </c>
      <c r="Y2237" s="8">
        <f>ROUND(1000+MOD($A2237*37,90000)+IF($AB2237="Да",5000,0),2)</f>
        <v/>
      </c>
      <c r="Z2237">
        <f>1+MOD($A2237,20)</f>
        <v/>
      </c>
      <c r="AA2237" s="8">
        <f>ROUND($Y2237*(0.08+MOD($A2237,17)/100),2)</f>
        <v/>
      </c>
      <c r="AB2237">
        <f>IF(MOD($A2237,10)&lt;7,"Да","Нет")</f>
        <v/>
      </c>
      <c r="AC2237">
        <f>$R2237&amp;" / "&amp;$S2237&amp;" / "&amp;$T2237</f>
        <v/>
      </c>
      <c r="AD2237">
        <f>1</f>
        <v/>
      </c>
      <c r="AE2237">
        <f>IF($A2237&lt;=Settings!$B$4,"до 100",IF($A2237&lt;=Settings!$B$5,"до 10 000",IF($A2237&lt;=Settings!$B$6,"до 100 000","100 000+")))</f>
        <v/>
      </c>
    </row>
    <row r="2238">
      <c r="A2238">
        <f>ROW()-1</f>
        <v/>
      </c>
      <c r="B2238">
        <f>IF($A2238&lt;=Settings!$B$4,"small_control",IF($A2238&lt;=Settings!$B$5,"medium_10k",IF($A2238&lt;=Settings!$B$6,"large_100k","extreme_1m")))</f>
        <v/>
      </c>
      <c r="C2238">
        <f>"ORD-"&amp;TEXT(QUOTIENT($A2238-1,3)+1,"0000000")</f>
        <v/>
      </c>
      <c r="D2238">
        <f>"LINE-"&amp;TEXT($A2238,"0000000")</f>
        <v/>
      </c>
      <c r="E2238" s="7">
        <f>Settings!$B$2+$A2238-1</f>
        <v/>
      </c>
      <c r="F2238" s="7">
        <f>Settings!$B$2+MOD($A2238-1,Settings!$B$7)</f>
        <v/>
      </c>
      <c r="G2238">
        <f>YEAR($F2238)</f>
        <v/>
      </c>
      <c r="H2238">
        <f>"Q"&amp;ROUNDUP(MONTH($F2238)/3,0)</f>
        <v/>
      </c>
      <c r="I2238">
        <f>MONTH($F2238)</f>
        <v/>
      </c>
      <c r="J2238">
        <f>CHOOSE(MONTH($F2238),"Январь","Февраль","Март","Апрель","Май","Июнь","Июль","Август","Сентябрь","Октябрь","Ноябрь","Декабрь")</f>
        <v/>
      </c>
      <c r="K2238">
        <f>DAY($F2238)</f>
        <v/>
      </c>
      <c r="L2238">
        <f>IF(MOD($A2238,10)&lt;7,"ФО_01_Крупный","ФО_"&amp;TEXT(MOD($A2238,8)+1,"00"))</f>
        <v/>
      </c>
      <c r="M2238">
        <f>IF($AB2238="Да","Регион_001_Крупный","Регион_"&amp;TEXT(MOD(QUOTIENT($A2238-1,20),180)+1,"000"))</f>
        <v/>
      </c>
      <c r="N2238">
        <f>IF($AB2238="Да","Город_"&amp;TEXT(MOD($A2238-1,250)+1,"0000"),"Город_"&amp;TEXT(MOD($A2238-1,3000)+1,"0000"))</f>
        <v/>
      </c>
      <c r="O2238">
        <f>IF($AB2238="Да","Холдинг_Крупный","Холдинг_"&amp;TEXT(MOD(QUOTIENT($A2238-1,10000),20)+1,"00"))</f>
        <v/>
      </c>
      <c r="P2238">
        <f>IF($AB2238="Да","Организация_Крупная","Организация_"&amp;TEXT(MOD(QUOTIENT($A2238-1,500),600)+1,"000"))</f>
        <v/>
      </c>
      <c r="Q2238">
        <f>"Отдел_"&amp;TEXT(MOD(QUOTIENT($A2238-1,50),100)+1,"000")</f>
        <v/>
      </c>
      <c r="R2238">
        <f>IF($AB2238="Да","Группа_Крупная","Группа_"&amp;TEXT(MOD(QUOTIENT($A2238-1,5000),30)+1,"00"))</f>
        <v/>
      </c>
      <c r="S2238">
        <f>IF($AB2238="Да","Категория_Крупная","Категория_"&amp;TEXT(MOD(QUOTIENT($A2238-1,500),120)+1,"000"))</f>
        <v/>
      </c>
      <c r="T2238">
        <f>IF($AB2238="Да","Подкатегория_Крупная","Подкатегория_"&amp;TEXT(MOD(QUOTIENT($A2238-1,50),300)+1,"000"))</f>
        <v/>
      </c>
      <c r="U2238">
        <f>"SKU_"&amp;TEXT($A2238,"0000000")</f>
        <v/>
      </c>
      <c r="V2238">
        <f>CHOOSE(MOD($A2238-1,4)+1,"Enterprise","SMB","Госсектор","Розница")</f>
        <v/>
      </c>
      <c r="W2238">
        <f>"Клиент_"&amp;TEXT(MOD($A2238-1,20000)+1,"00000")</f>
        <v/>
      </c>
      <c r="X2238">
        <f>CHOOSE(MOD($A2238-1,5)+1,"Портал","API","Импорт","Ручной ввод","Интеграция")</f>
        <v/>
      </c>
      <c r="Y2238" s="8">
        <f>ROUND(1000+MOD($A2238*37,90000)+IF($AB2238="Да",5000,0),2)</f>
        <v/>
      </c>
      <c r="Z2238">
        <f>1+MOD($A2238,20)</f>
        <v/>
      </c>
      <c r="AA2238" s="8">
        <f>ROUND($Y2238*(0.08+MOD($A2238,17)/100),2)</f>
        <v/>
      </c>
      <c r="AB2238">
        <f>IF(MOD($A2238,10)&lt;7,"Да","Нет")</f>
        <v/>
      </c>
      <c r="AC2238">
        <f>$R2238&amp;" / "&amp;$S2238&amp;" / "&amp;$T2238</f>
        <v/>
      </c>
      <c r="AD2238">
        <f>1</f>
        <v/>
      </c>
      <c r="AE2238">
        <f>IF($A2238&lt;=Settings!$B$4,"до 100",IF($A2238&lt;=Settings!$B$5,"до 10 000",IF($A2238&lt;=Settings!$B$6,"до 100 000","100 000+")))</f>
        <v/>
      </c>
    </row>
    <row r="2239">
      <c r="A2239">
        <f>ROW()-1</f>
        <v/>
      </c>
      <c r="B2239">
        <f>IF($A2239&lt;=Settings!$B$4,"small_control",IF($A2239&lt;=Settings!$B$5,"medium_10k",IF($A2239&lt;=Settings!$B$6,"large_100k","extreme_1m")))</f>
        <v/>
      </c>
      <c r="C2239">
        <f>"ORD-"&amp;TEXT(QUOTIENT($A2239-1,3)+1,"0000000")</f>
        <v/>
      </c>
      <c r="D2239">
        <f>"LINE-"&amp;TEXT($A2239,"0000000")</f>
        <v/>
      </c>
      <c r="E2239" s="7">
        <f>Settings!$B$2+$A2239-1</f>
        <v/>
      </c>
      <c r="F2239" s="7">
        <f>Settings!$B$2+MOD($A2239-1,Settings!$B$7)</f>
        <v/>
      </c>
      <c r="G2239">
        <f>YEAR($F2239)</f>
        <v/>
      </c>
      <c r="H2239">
        <f>"Q"&amp;ROUNDUP(MONTH($F2239)/3,0)</f>
        <v/>
      </c>
      <c r="I2239">
        <f>MONTH($F2239)</f>
        <v/>
      </c>
      <c r="J2239">
        <f>CHOOSE(MONTH($F2239),"Январь","Февраль","Март","Апрель","Май","Июнь","Июль","Август","Сентябрь","Октябрь","Ноябрь","Декабрь")</f>
        <v/>
      </c>
      <c r="K2239">
        <f>DAY($F2239)</f>
        <v/>
      </c>
      <c r="L2239">
        <f>IF(MOD($A2239,10)&lt;7,"ФО_01_Крупный","ФО_"&amp;TEXT(MOD($A2239,8)+1,"00"))</f>
        <v/>
      </c>
      <c r="M2239">
        <f>IF($AB2239="Да","Регион_001_Крупный","Регион_"&amp;TEXT(MOD(QUOTIENT($A2239-1,20),180)+1,"000"))</f>
        <v/>
      </c>
      <c r="N2239">
        <f>IF($AB2239="Да","Город_"&amp;TEXT(MOD($A2239-1,250)+1,"0000"),"Город_"&amp;TEXT(MOD($A2239-1,3000)+1,"0000"))</f>
        <v/>
      </c>
      <c r="O2239">
        <f>IF($AB2239="Да","Холдинг_Крупный","Холдинг_"&amp;TEXT(MOD(QUOTIENT($A2239-1,10000),20)+1,"00"))</f>
        <v/>
      </c>
      <c r="P2239">
        <f>IF($AB2239="Да","Организация_Крупная","Организация_"&amp;TEXT(MOD(QUOTIENT($A2239-1,500),600)+1,"000"))</f>
        <v/>
      </c>
      <c r="Q2239">
        <f>"Отдел_"&amp;TEXT(MOD(QUOTIENT($A2239-1,50),100)+1,"000")</f>
        <v/>
      </c>
      <c r="R2239">
        <f>IF($AB2239="Да","Группа_Крупная","Группа_"&amp;TEXT(MOD(QUOTIENT($A2239-1,5000),30)+1,"00"))</f>
        <v/>
      </c>
      <c r="S2239">
        <f>IF($AB2239="Да","Категория_Крупная","Категория_"&amp;TEXT(MOD(QUOTIENT($A2239-1,500),120)+1,"000"))</f>
        <v/>
      </c>
      <c r="T2239">
        <f>IF($AB2239="Да","Подкатегория_Крупная","Подкатегория_"&amp;TEXT(MOD(QUOTIENT($A2239-1,50),300)+1,"000"))</f>
        <v/>
      </c>
      <c r="U2239">
        <f>"SKU_"&amp;TEXT($A2239,"0000000")</f>
        <v/>
      </c>
      <c r="V2239">
        <f>CHOOSE(MOD($A2239-1,4)+1,"Enterprise","SMB","Госсектор","Розница")</f>
        <v/>
      </c>
      <c r="W2239">
        <f>"Клиент_"&amp;TEXT(MOD($A2239-1,20000)+1,"00000")</f>
        <v/>
      </c>
      <c r="X2239">
        <f>CHOOSE(MOD($A2239-1,5)+1,"Портал","API","Импорт","Ручной ввод","Интеграция")</f>
        <v/>
      </c>
      <c r="Y2239" s="8">
        <f>ROUND(1000+MOD($A2239*37,90000)+IF($AB2239="Да",5000,0),2)</f>
        <v/>
      </c>
      <c r="Z2239">
        <f>1+MOD($A2239,20)</f>
        <v/>
      </c>
      <c r="AA2239" s="8">
        <f>ROUND($Y2239*(0.08+MOD($A2239,17)/100),2)</f>
        <v/>
      </c>
      <c r="AB2239">
        <f>IF(MOD($A2239,10)&lt;7,"Да","Нет")</f>
        <v/>
      </c>
      <c r="AC2239">
        <f>$R2239&amp;" / "&amp;$S2239&amp;" / "&amp;$T2239</f>
        <v/>
      </c>
      <c r="AD2239">
        <f>1</f>
        <v/>
      </c>
      <c r="AE2239">
        <f>IF($A2239&lt;=Settings!$B$4,"до 100",IF($A2239&lt;=Settings!$B$5,"до 10 000",IF($A2239&lt;=Settings!$B$6,"до 100 000","100 000+")))</f>
        <v/>
      </c>
    </row>
    <row r="2240">
      <c r="A2240">
        <f>ROW()-1</f>
        <v/>
      </c>
      <c r="B2240">
        <f>IF($A2240&lt;=Settings!$B$4,"small_control",IF($A2240&lt;=Settings!$B$5,"medium_10k",IF($A2240&lt;=Settings!$B$6,"large_100k","extreme_1m")))</f>
        <v/>
      </c>
      <c r="C2240">
        <f>"ORD-"&amp;TEXT(QUOTIENT($A2240-1,3)+1,"0000000")</f>
        <v/>
      </c>
      <c r="D2240">
        <f>"LINE-"&amp;TEXT($A2240,"0000000")</f>
        <v/>
      </c>
      <c r="E2240" s="7">
        <f>Settings!$B$2+$A2240-1</f>
        <v/>
      </c>
      <c r="F2240" s="7">
        <f>Settings!$B$2+MOD($A2240-1,Settings!$B$7)</f>
        <v/>
      </c>
      <c r="G2240">
        <f>YEAR($F2240)</f>
        <v/>
      </c>
      <c r="H2240">
        <f>"Q"&amp;ROUNDUP(MONTH($F2240)/3,0)</f>
        <v/>
      </c>
      <c r="I2240">
        <f>MONTH($F2240)</f>
        <v/>
      </c>
      <c r="J2240">
        <f>CHOOSE(MONTH($F2240),"Январь","Февраль","Март","Апрель","Май","Июнь","Июль","Август","Сентябрь","Октябрь","Ноябрь","Декабрь")</f>
        <v/>
      </c>
      <c r="K2240">
        <f>DAY($F2240)</f>
        <v/>
      </c>
      <c r="L2240">
        <f>IF(MOD($A2240,10)&lt;7,"ФО_01_Крупный","ФО_"&amp;TEXT(MOD($A2240,8)+1,"00"))</f>
        <v/>
      </c>
      <c r="M2240">
        <f>IF($AB2240="Да","Регион_001_Крупный","Регион_"&amp;TEXT(MOD(QUOTIENT($A2240-1,20),180)+1,"000"))</f>
        <v/>
      </c>
      <c r="N2240">
        <f>IF($AB2240="Да","Город_"&amp;TEXT(MOD($A2240-1,250)+1,"0000"),"Город_"&amp;TEXT(MOD($A2240-1,3000)+1,"0000"))</f>
        <v/>
      </c>
      <c r="O2240">
        <f>IF($AB2240="Да","Холдинг_Крупный","Холдинг_"&amp;TEXT(MOD(QUOTIENT($A2240-1,10000),20)+1,"00"))</f>
        <v/>
      </c>
      <c r="P2240">
        <f>IF($AB2240="Да","Организация_Крупная","Организация_"&amp;TEXT(MOD(QUOTIENT($A2240-1,500),600)+1,"000"))</f>
        <v/>
      </c>
      <c r="Q2240">
        <f>"Отдел_"&amp;TEXT(MOD(QUOTIENT($A2240-1,50),100)+1,"000")</f>
        <v/>
      </c>
      <c r="R2240">
        <f>IF($AB2240="Да","Группа_Крупная","Группа_"&amp;TEXT(MOD(QUOTIENT($A2240-1,5000),30)+1,"00"))</f>
        <v/>
      </c>
      <c r="S2240">
        <f>IF($AB2240="Да","Категория_Крупная","Категория_"&amp;TEXT(MOD(QUOTIENT($A2240-1,500),120)+1,"000"))</f>
        <v/>
      </c>
      <c r="T2240">
        <f>IF($AB2240="Да","Подкатегория_Крупная","Подкатегория_"&amp;TEXT(MOD(QUOTIENT($A2240-1,50),300)+1,"000"))</f>
        <v/>
      </c>
      <c r="U2240">
        <f>"SKU_"&amp;TEXT($A2240,"0000000")</f>
        <v/>
      </c>
      <c r="V2240">
        <f>CHOOSE(MOD($A2240-1,4)+1,"Enterprise","SMB","Госсектор","Розница")</f>
        <v/>
      </c>
      <c r="W2240">
        <f>"Клиент_"&amp;TEXT(MOD($A2240-1,20000)+1,"00000")</f>
        <v/>
      </c>
      <c r="X2240">
        <f>CHOOSE(MOD($A2240-1,5)+1,"Портал","API","Импорт","Ручной ввод","Интеграция")</f>
        <v/>
      </c>
      <c r="Y2240" s="8">
        <f>ROUND(1000+MOD($A2240*37,90000)+IF($AB2240="Да",5000,0),2)</f>
        <v/>
      </c>
      <c r="Z2240">
        <f>1+MOD($A2240,20)</f>
        <v/>
      </c>
      <c r="AA2240" s="8">
        <f>ROUND($Y2240*(0.08+MOD($A2240,17)/100),2)</f>
        <v/>
      </c>
      <c r="AB2240">
        <f>IF(MOD($A2240,10)&lt;7,"Да","Нет")</f>
        <v/>
      </c>
      <c r="AC2240">
        <f>$R2240&amp;" / "&amp;$S2240&amp;" / "&amp;$T2240</f>
        <v/>
      </c>
      <c r="AD2240">
        <f>1</f>
        <v/>
      </c>
      <c r="AE2240">
        <f>IF($A2240&lt;=Settings!$B$4,"до 100",IF($A2240&lt;=Settings!$B$5,"до 10 000",IF($A2240&lt;=Settings!$B$6,"до 100 000","100 000+")))</f>
        <v/>
      </c>
    </row>
    <row r="2241">
      <c r="A2241">
        <f>ROW()-1</f>
        <v/>
      </c>
      <c r="B2241">
        <f>IF($A2241&lt;=Settings!$B$4,"small_control",IF($A2241&lt;=Settings!$B$5,"medium_10k",IF($A2241&lt;=Settings!$B$6,"large_100k","extreme_1m")))</f>
        <v/>
      </c>
      <c r="C2241">
        <f>"ORD-"&amp;TEXT(QUOTIENT($A2241-1,3)+1,"0000000")</f>
        <v/>
      </c>
      <c r="D2241">
        <f>"LINE-"&amp;TEXT($A2241,"0000000")</f>
        <v/>
      </c>
      <c r="E2241" s="7">
        <f>Settings!$B$2+$A2241-1</f>
        <v/>
      </c>
      <c r="F2241" s="7">
        <f>Settings!$B$2+MOD($A2241-1,Settings!$B$7)</f>
        <v/>
      </c>
      <c r="G2241">
        <f>YEAR($F2241)</f>
        <v/>
      </c>
      <c r="H2241">
        <f>"Q"&amp;ROUNDUP(MONTH($F2241)/3,0)</f>
        <v/>
      </c>
      <c r="I2241">
        <f>MONTH($F2241)</f>
        <v/>
      </c>
      <c r="J2241">
        <f>CHOOSE(MONTH($F2241),"Январь","Февраль","Март","Апрель","Май","Июнь","Июль","Август","Сентябрь","Октябрь","Ноябрь","Декабрь")</f>
        <v/>
      </c>
      <c r="K2241">
        <f>DAY($F2241)</f>
        <v/>
      </c>
      <c r="L2241">
        <f>IF(MOD($A2241,10)&lt;7,"ФО_01_Крупный","ФО_"&amp;TEXT(MOD($A2241,8)+1,"00"))</f>
        <v/>
      </c>
      <c r="M2241">
        <f>IF($AB2241="Да","Регион_001_Крупный","Регион_"&amp;TEXT(MOD(QUOTIENT($A2241-1,20),180)+1,"000"))</f>
        <v/>
      </c>
      <c r="N2241">
        <f>IF($AB2241="Да","Город_"&amp;TEXT(MOD($A2241-1,250)+1,"0000"),"Город_"&amp;TEXT(MOD($A2241-1,3000)+1,"0000"))</f>
        <v/>
      </c>
      <c r="O2241">
        <f>IF($AB2241="Да","Холдинг_Крупный","Холдинг_"&amp;TEXT(MOD(QUOTIENT($A2241-1,10000),20)+1,"00"))</f>
        <v/>
      </c>
      <c r="P2241">
        <f>IF($AB2241="Да","Организация_Крупная","Организация_"&amp;TEXT(MOD(QUOTIENT($A2241-1,500),600)+1,"000"))</f>
        <v/>
      </c>
      <c r="Q2241">
        <f>"Отдел_"&amp;TEXT(MOD(QUOTIENT($A2241-1,50),100)+1,"000")</f>
        <v/>
      </c>
      <c r="R2241">
        <f>IF($AB2241="Да","Группа_Крупная","Группа_"&amp;TEXT(MOD(QUOTIENT($A2241-1,5000),30)+1,"00"))</f>
        <v/>
      </c>
      <c r="S2241">
        <f>IF($AB2241="Да","Категория_Крупная","Категория_"&amp;TEXT(MOD(QUOTIENT($A2241-1,500),120)+1,"000"))</f>
        <v/>
      </c>
      <c r="T2241">
        <f>IF($AB2241="Да","Подкатегория_Крупная","Подкатегория_"&amp;TEXT(MOD(QUOTIENT($A2241-1,50),300)+1,"000"))</f>
        <v/>
      </c>
      <c r="U2241">
        <f>"SKU_"&amp;TEXT($A2241,"0000000")</f>
        <v/>
      </c>
      <c r="V2241">
        <f>CHOOSE(MOD($A2241-1,4)+1,"Enterprise","SMB","Госсектор","Розница")</f>
        <v/>
      </c>
      <c r="W2241">
        <f>"Клиент_"&amp;TEXT(MOD($A2241-1,20000)+1,"00000")</f>
        <v/>
      </c>
      <c r="X2241">
        <f>CHOOSE(MOD($A2241-1,5)+1,"Портал","API","Импорт","Ручной ввод","Интеграция")</f>
        <v/>
      </c>
      <c r="Y2241" s="8">
        <f>ROUND(1000+MOD($A2241*37,90000)+IF($AB2241="Да",5000,0),2)</f>
        <v/>
      </c>
      <c r="Z2241">
        <f>1+MOD($A2241,20)</f>
        <v/>
      </c>
      <c r="AA2241" s="8">
        <f>ROUND($Y2241*(0.08+MOD($A2241,17)/100),2)</f>
        <v/>
      </c>
      <c r="AB2241">
        <f>IF(MOD($A2241,10)&lt;7,"Да","Нет")</f>
        <v/>
      </c>
      <c r="AC2241">
        <f>$R2241&amp;" / "&amp;$S2241&amp;" / "&amp;$T2241</f>
        <v/>
      </c>
      <c r="AD2241">
        <f>1</f>
        <v/>
      </c>
      <c r="AE2241">
        <f>IF($A2241&lt;=Settings!$B$4,"до 100",IF($A2241&lt;=Settings!$B$5,"до 10 000",IF($A2241&lt;=Settings!$B$6,"до 100 000","100 000+")))</f>
        <v/>
      </c>
    </row>
    <row r="2242">
      <c r="A2242">
        <f>ROW()-1</f>
        <v/>
      </c>
      <c r="B2242">
        <f>IF($A2242&lt;=Settings!$B$4,"small_control",IF($A2242&lt;=Settings!$B$5,"medium_10k",IF($A2242&lt;=Settings!$B$6,"large_100k","extreme_1m")))</f>
        <v/>
      </c>
      <c r="C2242">
        <f>"ORD-"&amp;TEXT(QUOTIENT($A2242-1,3)+1,"0000000")</f>
        <v/>
      </c>
      <c r="D2242">
        <f>"LINE-"&amp;TEXT($A2242,"0000000")</f>
        <v/>
      </c>
      <c r="E2242" s="7">
        <f>Settings!$B$2+$A2242-1</f>
        <v/>
      </c>
      <c r="F2242" s="7">
        <f>Settings!$B$2+MOD($A2242-1,Settings!$B$7)</f>
        <v/>
      </c>
      <c r="G2242">
        <f>YEAR($F2242)</f>
        <v/>
      </c>
      <c r="H2242">
        <f>"Q"&amp;ROUNDUP(MONTH($F2242)/3,0)</f>
        <v/>
      </c>
      <c r="I2242">
        <f>MONTH($F2242)</f>
        <v/>
      </c>
      <c r="J2242">
        <f>CHOOSE(MONTH($F2242),"Январь","Февраль","Март","Апрель","Май","Июнь","Июль","Август","Сентябрь","Октябрь","Ноябрь","Декабрь")</f>
        <v/>
      </c>
      <c r="K2242">
        <f>DAY($F2242)</f>
        <v/>
      </c>
      <c r="L2242">
        <f>IF(MOD($A2242,10)&lt;7,"ФО_01_Крупный","ФО_"&amp;TEXT(MOD($A2242,8)+1,"00"))</f>
        <v/>
      </c>
      <c r="M2242">
        <f>IF($AB2242="Да","Регион_001_Крупный","Регион_"&amp;TEXT(MOD(QUOTIENT($A2242-1,20),180)+1,"000"))</f>
        <v/>
      </c>
      <c r="N2242">
        <f>IF($AB2242="Да","Город_"&amp;TEXT(MOD($A2242-1,250)+1,"0000"),"Город_"&amp;TEXT(MOD($A2242-1,3000)+1,"0000"))</f>
        <v/>
      </c>
      <c r="O2242">
        <f>IF($AB2242="Да","Холдинг_Крупный","Холдинг_"&amp;TEXT(MOD(QUOTIENT($A2242-1,10000),20)+1,"00"))</f>
        <v/>
      </c>
      <c r="P2242">
        <f>IF($AB2242="Да","Организация_Крупная","Организация_"&amp;TEXT(MOD(QUOTIENT($A2242-1,500),600)+1,"000"))</f>
        <v/>
      </c>
      <c r="Q2242">
        <f>"Отдел_"&amp;TEXT(MOD(QUOTIENT($A2242-1,50),100)+1,"000")</f>
        <v/>
      </c>
      <c r="R2242">
        <f>IF($AB2242="Да","Группа_Крупная","Группа_"&amp;TEXT(MOD(QUOTIENT($A2242-1,5000),30)+1,"00"))</f>
        <v/>
      </c>
      <c r="S2242">
        <f>IF($AB2242="Да","Категория_Крупная","Категория_"&amp;TEXT(MOD(QUOTIENT($A2242-1,500),120)+1,"000"))</f>
        <v/>
      </c>
      <c r="T2242">
        <f>IF($AB2242="Да","Подкатегория_Крупная","Подкатегория_"&amp;TEXT(MOD(QUOTIENT($A2242-1,50),300)+1,"000"))</f>
        <v/>
      </c>
      <c r="U2242">
        <f>"SKU_"&amp;TEXT($A2242,"0000000")</f>
        <v/>
      </c>
      <c r="V2242">
        <f>CHOOSE(MOD($A2242-1,4)+1,"Enterprise","SMB","Госсектор","Розница")</f>
        <v/>
      </c>
      <c r="W2242">
        <f>"Клиент_"&amp;TEXT(MOD($A2242-1,20000)+1,"00000")</f>
        <v/>
      </c>
      <c r="X2242">
        <f>CHOOSE(MOD($A2242-1,5)+1,"Портал","API","Импорт","Ручной ввод","Интеграция")</f>
        <v/>
      </c>
      <c r="Y2242" s="8">
        <f>ROUND(1000+MOD($A2242*37,90000)+IF($AB2242="Да",5000,0),2)</f>
        <v/>
      </c>
      <c r="Z2242">
        <f>1+MOD($A2242,20)</f>
        <v/>
      </c>
      <c r="AA2242" s="8">
        <f>ROUND($Y2242*(0.08+MOD($A2242,17)/100),2)</f>
        <v/>
      </c>
      <c r="AB2242">
        <f>IF(MOD($A2242,10)&lt;7,"Да","Нет")</f>
        <v/>
      </c>
      <c r="AC2242">
        <f>$R2242&amp;" / "&amp;$S2242&amp;" / "&amp;$T2242</f>
        <v/>
      </c>
      <c r="AD2242">
        <f>1</f>
        <v/>
      </c>
      <c r="AE2242">
        <f>IF($A2242&lt;=Settings!$B$4,"до 100",IF($A2242&lt;=Settings!$B$5,"до 10 000",IF($A2242&lt;=Settings!$B$6,"до 100 000","100 000+")))</f>
        <v/>
      </c>
    </row>
    <row r="2243">
      <c r="A2243">
        <f>ROW()-1</f>
        <v/>
      </c>
      <c r="B2243">
        <f>IF($A2243&lt;=Settings!$B$4,"small_control",IF($A2243&lt;=Settings!$B$5,"medium_10k",IF($A2243&lt;=Settings!$B$6,"large_100k","extreme_1m")))</f>
        <v/>
      </c>
      <c r="C2243">
        <f>"ORD-"&amp;TEXT(QUOTIENT($A2243-1,3)+1,"0000000")</f>
        <v/>
      </c>
      <c r="D2243">
        <f>"LINE-"&amp;TEXT($A2243,"0000000")</f>
        <v/>
      </c>
      <c r="E2243" s="7">
        <f>Settings!$B$2+$A2243-1</f>
        <v/>
      </c>
      <c r="F2243" s="7">
        <f>Settings!$B$2+MOD($A2243-1,Settings!$B$7)</f>
        <v/>
      </c>
      <c r="G2243">
        <f>YEAR($F2243)</f>
        <v/>
      </c>
      <c r="H2243">
        <f>"Q"&amp;ROUNDUP(MONTH($F2243)/3,0)</f>
        <v/>
      </c>
      <c r="I2243">
        <f>MONTH($F2243)</f>
        <v/>
      </c>
      <c r="J2243">
        <f>CHOOSE(MONTH($F2243),"Январь","Февраль","Март","Апрель","Май","Июнь","Июль","Август","Сентябрь","Октябрь","Ноябрь","Декабрь")</f>
        <v/>
      </c>
      <c r="K2243">
        <f>DAY($F2243)</f>
        <v/>
      </c>
      <c r="L2243">
        <f>IF(MOD($A2243,10)&lt;7,"ФО_01_Крупный","ФО_"&amp;TEXT(MOD($A2243,8)+1,"00"))</f>
        <v/>
      </c>
      <c r="M2243">
        <f>IF($AB2243="Да","Регион_001_Крупный","Регион_"&amp;TEXT(MOD(QUOTIENT($A2243-1,20),180)+1,"000"))</f>
        <v/>
      </c>
      <c r="N2243">
        <f>IF($AB2243="Да","Город_"&amp;TEXT(MOD($A2243-1,250)+1,"0000"),"Город_"&amp;TEXT(MOD($A2243-1,3000)+1,"0000"))</f>
        <v/>
      </c>
      <c r="O2243">
        <f>IF($AB2243="Да","Холдинг_Крупный","Холдинг_"&amp;TEXT(MOD(QUOTIENT($A2243-1,10000),20)+1,"00"))</f>
        <v/>
      </c>
      <c r="P2243">
        <f>IF($AB2243="Да","Организация_Крупная","Организация_"&amp;TEXT(MOD(QUOTIENT($A2243-1,500),600)+1,"000"))</f>
        <v/>
      </c>
      <c r="Q2243">
        <f>"Отдел_"&amp;TEXT(MOD(QUOTIENT($A2243-1,50),100)+1,"000")</f>
        <v/>
      </c>
      <c r="R2243">
        <f>IF($AB2243="Да","Группа_Крупная","Группа_"&amp;TEXT(MOD(QUOTIENT($A2243-1,5000),30)+1,"00"))</f>
        <v/>
      </c>
      <c r="S2243">
        <f>IF($AB2243="Да","Категория_Крупная","Категория_"&amp;TEXT(MOD(QUOTIENT($A2243-1,500),120)+1,"000"))</f>
        <v/>
      </c>
      <c r="T2243">
        <f>IF($AB2243="Да","Подкатегория_Крупная","Подкатегория_"&amp;TEXT(MOD(QUOTIENT($A2243-1,50),300)+1,"000"))</f>
        <v/>
      </c>
      <c r="U2243">
        <f>"SKU_"&amp;TEXT($A2243,"0000000")</f>
        <v/>
      </c>
      <c r="V2243">
        <f>CHOOSE(MOD($A2243-1,4)+1,"Enterprise","SMB","Госсектор","Розница")</f>
        <v/>
      </c>
      <c r="W2243">
        <f>"Клиент_"&amp;TEXT(MOD($A2243-1,20000)+1,"00000")</f>
        <v/>
      </c>
      <c r="X2243">
        <f>CHOOSE(MOD($A2243-1,5)+1,"Портал","API","Импорт","Ручной ввод","Интеграция")</f>
        <v/>
      </c>
      <c r="Y2243" s="8">
        <f>ROUND(1000+MOD($A2243*37,90000)+IF($AB2243="Да",5000,0),2)</f>
        <v/>
      </c>
      <c r="Z2243">
        <f>1+MOD($A2243,20)</f>
        <v/>
      </c>
      <c r="AA2243" s="8">
        <f>ROUND($Y2243*(0.08+MOD($A2243,17)/100),2)</f>
        <v/>
      </c>
      <c r="AB2243">
        <f>IF(MOD($A2243,10)&lt;7,"Да","Нет")</f>
        <v/>
      </c>
      <c r="AC2243">
        <f>$R2243&amp;" / "&amp;$S2243&amp;" / "&amp;$T2243</f>
        <v/>
      </c>
      <c r="AD2243">
        <f>1</f>
        <v/>
      </c>
      <c r="AE2243">
        <f>IF($A2243&lt;=Settings!$B$4,"до 100",IF($A2243&lt;=Settings!$B$5,"до 10 000",IF($A2243&lt;=Settings!$B$6,"до 100 000","100 000+")))</f>
        <v/>
      </c>
    </row>
    <row r="2244">
      <c r="A2244">
        <f>ROW()-1</f>
        <v/>
      </c>
      <c r="B2244">
        <f>IF($A2244&lt;=Settings!$B$4,"small_control",IF($A2244&lt;=Settings!$B$5,"medium_10k",IF($A2244&lt;=Settings!$B$6,"large_100k","extreme_1m")))</f>
        <v/>
      </c>
      <c r="C2244">
        <f>"ORD-"&amp;TEXT(QUOTIENT($A2244-1,3)+1,"0000000")</f>
        <v/>
      </c>
      <c r="D2244">
        <f>"LINE-"&amp;TEXT($A2244,"0000000")</f>
        <v/>
      </c>
      <c r="E2244" s="7">
        <f>Settings!$B$2+$A2244-1</f>
        <v/>
      </c>
      <c r="F2244" s="7">
        <f>Settings!$B$2+MOD($A2244-1,Settings!$B$7)</f>
        <v/>
      </c>
      <c r="G2244">
        <f>YEAR($F2244)</f>
        <v/>
      </c>
      <c r="H2244">
        <f>"Q"&amp;ROUNDUP(MONTH($F2244)/3,0)</f>
        <v/>
      </c>
      <c r="I2244">
        <f>MONTH($F2244)</f>
        <v/>
      </c>
      <c r="J2244">
        <f>CHOOSE(MONTH($F2244),"Январь","Февраль","Март","Апрель","Май","Июнь","Июль","Август","Сентябрь","Октябрь","Ноябрь","Декабрь")</f>
        <v/>
      </c>
      <c r="K2244">
        <f>DAY($F2244)</f>
        <v/>
      </c>
      <c r="L2244">
        <f>IF(MOD($A2244,10)&lt;7,"ФО_01_Крупный","ФО_"&amp;TEXT(MOD($A2244,8)+1,"00"))</f>
        <v/>
      </c>
      <c r="M2244">
        <f>IF($AB2244="Да","Регион_001_Крупный","Регион_"&amp;TEXT(MOD(QUOTIENT($A2244-1,20),180)+1,"000"))</f>
        <v/>
      </c>
      <c r="N2244">
        <f>IF($AB2244="Да","Город_"&amp;TEXT(MOD($A2244-1,250)+1,"0000"),"Город_"&amp;TEXT(MOD($A2244-1,3000)+1,"0000"))</f>
        <v/>
      </c>
      <c r="O2244">
        <f>IF($AB2244="Да","Холдинг_Крупный","Холдинг_"&amp;TEXT(MOD(QUOTIENT($A2244-1,10000),20)+1,"00"))</f>
        <v/>
      </c>
      <c r="P2244">
        <f>IF($AB2244="Да","Организация_Крупная","Организация_"&amp;TEXT(MOD(QUOTIENT($A2244-1,500),600)+1,"000"))</f>
        <v/>
      </c>
      <c r="Q2244">
        <f>"Отдел_"&amp;TEXT(MOD(QUOTIENT($A2244-1,50),100)+1,"000")</f>
        <v/>
      </c>
      <c r="R2244">
        <f>IF($AB2244="Да","Группа_Крупная","Группа_"&amp;TEXT(MOD(QUOTIENT($A2244-1,5000),30)+1,"00"))</f>
        <v/>
      </c>
      <c r="S2244">
        <f>IF($AB2244="Да","Категория_Крупная","Категория_"&amp;TEXT(MOD(QUOTIENT($A2244-1,500),120)+1,"000"))</f>
        <v/>
      </c>
      <c r="T2244">
        <f>IF($AB2244="Да","Подкатегория_Крупная","Подкатегория_"&amp;TEXT(MOD(QUOTIENT($A2244-1,50),300)+1,"000"))</f>
        <v/>
      </c>
      <c r="U2244">
        <f>"SKU_"&amp;TEXT($A2244,"0000000")</f>
        <v/>
      </c>
      <c r="V2244">
        <f>CHOOSE(MOD($A2244-1,4)+1,"Enterprise","SMB","Госсектор","Розница")</f>
        <v/>
      </c>
      <c r="W2244">
        <f>"Клиент_"&amp;TEXT(MOD($A2244-1,20000)+1,"00000")</f>
        <v/>
      </c>
      <c r="X2244">
        <f>CHOOSE(MOD($A2244-1,5)+1,"Портал","API","Импорт","Ручной ввод","Интеграция")</f>
        <v/>
      </c>
      <c r="Y2244" s="8">
        <f>ROUND(1000+MOD($A2244*37,90000)+IF($AB2244="Да",5000,0),2)</f>
        <v/>
      </c>
      <c r="Z2244">
        <f>1+MOD($A2244,20)</f>
        <v/>
      </c>
      <c r="AA2244" s="8">
        <f>ROUND($Y2244*(0.08+MOD($A2244,17)/100),2)</f>
        <v/>
      </c>
      <c r="AB2244">
        <f>IF(MOD($A2244,10)&lt;7,"Да","Нет")</f>
        <v/>
      </c>
      <c r="AC2244">
        <f>$R2244&amp;" / "&amp;$S2244&amp;" / "&amp;$T2244</f>
        <v/>
      </c>
      <c r="AD2244">
        <f>1</f>
        <v/>
      </c>
      <c r="AE2244">
        <f>IF($A2244&lt;=Settings!$B$4,"до 100",IF($A2244&lt;=Settings!$B$5,"до 10 000",IF($A2244&lt;=Settings!$B$6,"до 100 000","100 000+")))</f>
        <v/>
      </c>
    </row>
    <row r="2245">
      <c r="A2245">
        <f>ROW()-1</f>
        <v/>
      </c>
      <c r="B2245">
        <f>IF($A2245&lt;=Settings!$B$4,"small_control",IF($A2245&lt;=Settings!$B$5,"medium_10k",IF($A2245&lt;=Settings!$B$6,"large_100k","extreme_1m")))</f>
        <v/>
      </c>
      <c r="C2245">
        <f>"ORD-"&amp;TEXT(QUOTIENT($A2245-1,3)+1,"0000000")</f>
        <v/>
      </c>
      <c r="D2245">
        <f>"LINE-"&amp;TEXT($A2245,"0000000")</f>
        <v/>
      </c>
      <c r="E2245" s="7">
        <f>Settings!$B$2+$A2245-1</f>
        <v/>
      </c>
      <c r="F2245" s="7">
        <f>Settings!$B$2+MOD($A2245-1,Settings!$B$7)</f>
        <v/>
      </c>
      <c r="G2245">
        <f>YEAR($F2245)</f>
        <v/>
      </c>
      <c r="H2245">
        <f>"Q"&amp;ROUNDUP(MONTH($F2245)/3,0)</f>
        <v/>
      </c>
      <c r="I2245">
        <f>MONTH($F2245)</f>
        <v/>
      </c>
      <c r="J2245">
        <f>CHOOSE(MONTH($F2245),"Январь","Февраль","Март","Апрель","Май","Июнь","Июль","Август","Сентябрь","Октябрь","Ноябрь","Декабрь")</f>
        <v/>
      </c>
      <c r="K2245">
        <f>DAY($F2245)</f>
        <v/>
      </c>
      <c r="L2245">
        <f>IF(MOD($A2245,10)&lt;7,"ФО_01_Крупный","ФО_"&amp;TEXT(MOD($A2245,8)+1,"00"))</f>
        <v/>
      </c>
      <c r="M2245">
        <f>IF($AB2245="Да","Регион_001_Крупный","Регион_"&amp;TEXT(MOD(QUOTIENT($A2245-1,20),180)+1,"000"))</f>
        <v/>
      </c>
      <c r="N2245">
        <f>IF($AB2245="Да","Город_"&amp;TEXT(MOD($A2245-1,250)+1,"0000"),"Город_"&amp;TEXT(MOD($A2245-1,3000)+1,"0000"))</f>
        <v/>
      </c>
      <c r="O2245">
        <f>IF($AB2245="Да","Холдинг_Крупный","Холдинг_"&amp;TEXT(MOD(QUOTIENT($A2245-1,10000),20)+1,"00"))</f>
        <v/>
      </c>
      <c r="P2245">
        <f>IF($AB2245="Да","Организация_Крупная","Организация_"&amp;TEXT(MOD(QUOTIENT($A2245-1,500),600)+1,"000"))</f>
        <v/>
      </c>
      <c r="Q2245">
        <f>"Отдел_"&amp;TEXT(MOD(QUOTIENT($A2245-1,50),100)+1,"000")</f>
        <v/>
      </c>
      <c r="R2245">
        <f>IF($AB2245="Да","Группа_Крупная","Группа_"&amp;TEXT(MOD(QUOTIENT($A2245-1,5000),30)+1,"00"))</f>
        <v/>
      </c>
      <c r="S2245">
        <f>IF($AB2245="Да","Категория_Крупная","Категория_"&amp;TEXT(MOD(QUOTIENT($A2245-1,500),120)+1,"000"))</f>
        <v/>
      </c>
      <c r="T2245">
        <f>IF($AB2245="Да","Подкатегория_Крупная","Подкатегория_"&amp;TEXT(MOD(QUOTIENT($A2245-1,50),300)+1,"000"))</f>
        <v/>
      </c>
      <c r="U2245">
        <f>"SKU_"&amp;TEXT($A2245,"0000000")</f>
        <v/>
      </c>
      <c r="V2245">
        <f>CHOOSE(MOD($A2245-1,4)+1,"Enterprise","SMB","Госсектор","Розница")</f>
        <v/>
      </c>
      <c r="W2245">
        <f>"Клиент_"&amp;TEXT(MOD($A2245-1,20000)+1,"00000")</f>
        <v/>
      </c>
      <c r="X2245">
        <f>CHOOSE(MOD($A2245-1,5)+1,"Портал","API","Импорт","Ручной ввод","Интеграция")</f>
        <v/>
      </c>
      <c r="Y2245" s="8">
        <f>ROUND(1000+MOD($A2245*37,90000)+IF($AB2245="Да",5000,0),2)</f>
        <v/>
      </c>
      <c r="Z2245">
        <f>1+MOD($A2245,20)</f>
        <v/>
      </c>
      <c r="AA2245" s="8">
        <f>ROUND($Y2245*(0.08+MOD($A2245,17)/100),2)</f>
        <v/>
      </c>
      <c r="AB2245">
        <f>IF(MOD($A2245,10)&lt;7,"Да","Нет")</f>
        <v/>
      </c>
      <c r="AC2245">
        <f>$R2245&amp;" / "&amp;$S2245&amp;" / "&amp;$T2245</f>
        <v/>
      </c>
      <c r="AD2245">
        <f>1</f>
        <v/>
      </c>
      <c r="AE2245">
        <f>IF($A2245&lt;=Settings!$B$4,"до 100",IF($A2245&lt;=Settings!$B$5,"до 10 000",IF($A2245&lt;=Settings!$B$6,"до 100 000","100 000+")))</f>
        <v/>
      </c>
    </row>
    <row r="2246">
      <c r="A2246">
        <f>ROW()-1</f>
        <v/>
      </c>
      <c r="B2246">
        <f>IF($A2246&lt;=Settings!$B$4,"small_control",IF($A2246&lt;=Settings!$B$5,"medium_10k",IF($A2246&lt;=Settings!$B$6,"large_100k","extreme_1m")))</f>
        <v/>
      </c>
      <c r="C2246">
        <f>"ORD-"&amp;TEXT(QUOTIENT($A2246-1,3)+1,"0000000")</f>
        <v/>
      </c>
      <c r="D2246">
        <f>"LINE-"&amp;TEXT($A2246,"0000000")</f>
        <v/>
      </c>
      <c r="E2246" s="7">
        <f>Settings!$B$2+$A2246-1</f>
        <v/>
      </c>
      <c r="F2246" s="7">
        <f>Settings!$B$2+MOD($A2246-1,Settings!$B$7)</f>
        <v/>
      </c>
      <c r="G2246">
        <f>YEAR($F2246)</f>
        <v/>
      </c>
      <c r="H2246">
        <f>"Q"&amp;ROUNDUP(MONTH($F2246)/3,0)</f>
        <v/>
      </c>
      <c r="I2246">
        <f>MONTH($F2246)</f>
        <v/>
      </c>
      <c r="J2246">
        <f>CHOOSE(MONTH($F2246),"Январь","Февраль","Март","Апрель","Май","Июнь","Июль","Август","Сентябрь","Октябрь","Ноябрь","Декабрь")</f>
        <v/>
      </c>
      <c r="K2246">
        <f>DAY($F2246)</f>
        <v/>
      </c>
      <c r="L2246">
        <f>IF(MOD($A2246,10)&lt;7,"ФО_01_Крупный","ФО_"&amp;TEXT(MOD($A2246,8)+1,"00"))</f>
        <v/>
      </c>
      <c r="M2246">
        <f>IF($AB2246="Да","Регион_001_Крупный","Регион_"&amp;TEXT(MOD(QUOTIENT($A2246-1,20),180)+1,"000"))</f>
        <v/>
      </c>
      <c r="N2246">
        <f>IF($AB2246="Да","Город_"&amp;TEXT(MOD($A2246-1,250)+1,"0000"),"Город_"&amp;TEXT(MOD($A2246-1,3000)+1,"0000"))</f>
        <v/>
      </c>
      <c r="O2246">
        <f>IF($AB2246="Да","Холдинг_Крупный","Холдинг_"&amp;TEXT(MOD(QUOTIENT($A2246-1,10000),20)+1,"00"))</f>
        <v/>
      </c>
      <c r="P2246">
        <f>IF($AB2246="Да","Организация_Крупная","Организация_"&amp;TEXT(MOD(QUOTIENT($A2246-1,500),600)+1,"000"))</f>
        <v/>
      </c>
      <c r="Q2246">
        <f>"Отдел_"&amp;TEXT(MOD(QUOTIENT($A2246-1,50),100)+1,"000")</f>
        <v/>
      </c>
      <c r="R2246">
        <f>IF($AB2246="Да","Группа_Крупная","Группа_"&amp;TEXT(MOD(QUOTIENT($A2246-1,5000),30)+1,"00"))</f>
        <v/>
      </c>
      <c r="S2246">
        <f>IF($AB2246="Да","Категория_Крупная","Категория_"&amp;TEXT(MOD(QUOTIENT($A2246-1,500),120)+1,"000"))</f>
        <v/>
      </c>
      <c r="T2246">
        <f>IF($AB2246="Да","Подкатегория_Крупная","Подкатегория_"&amp;TEXT(MOD(QUOTIENT($A2246-1,50),300)+1,"000"))</f>
        <v/>
      </c>
      <c r="U2246">
        <f>"SKU_"&amp;TEXT($A2246,"0000000")</f>
        <v/>
      </c>
      <c r="V2246">
        <f>CHOOSE(MOD($A2246-1,4)+1,"Enterprise","SMB","Госсектор","Розница")</f>
        <v/>
      </c>
      <c r="W2246">
        <f>"Клиент_"&amp;TEXT(MOD($A2246-1,20000)+1,"00000")</f>
        <v/>
      </c>
      <c r="X2246">
        <f>CHOOSE(MOD($A2246-1,5)+1,"Портал","API","Импорт","Ручной ввод","Интеграция")</f>
        <v/>
      </c>
      <c r="Y2246" s="8">
        <f>ROUND(1000+MOD($A2246*37,90000)+IF($AB2246="Да",5000,0),2)</f>
        <v/>
      </c>
      <c r="Z2246">
        <f>1+MOD($A2246,20)</f>
        <v/>
      </c>
      <c r="AA2246" s="8">
        <f>ROUND($Y2246*(0.08+MOD($A2246,17)/100),2)</f>
        <v/>
      </c>
      <c r="AB2246">
        <f>IF(MOD($A2246,10)&lt;7,"Да","Нет")</f>
        <v/>
      </c>
      <c r="AC2246">
        <f>$R2246&amp;" / "&amp;$S2246&amp;" / "&amp;$T2246</f>
        <v/>
      </c>
      <c r="AD2246">
        <f>1</f>
        <v/>
      </c>
      <c r="AE2246">
        <f>IF($A2246&lt;=Settings!$B$4,"до 100",IF($A2246&lt;=Settings!$B$5,"до 10 000",IF($A2246&lt;=Settings!$B$6,"до 100 000","100 000+")))</f>
        <v/>
      </c>
    </row>
    <row r="2247">
      <c r="A2247">
        <f>ROW()-1</f>
        <v/>
      </c>
      <c r="B2247">
        <f>IF($A2247&lt;=Settings!$B$4,"small_control",IF($A2247&lt;=Settings!$B$5,"medium_10k",IF($A2247&lt;=Settings!$B$6,"large_100k","extreme_1m")))</f>
        <v/>
      </c>
      <c r="C2247">
        <f>"ORD-"&amp;TEXT(QUOTIENT($A2247-1,3)+1,"0000000")</f>
        <v/>
      </c>
      <c r="D2247">
        <f>"LINE-"&amp;TEXT($A2247,"0000000")</f>
        <v/>
      </c>
      <c r="E2247" s="7">
        <f>Settings!$B$2+$A2247-1</f>
        <v/>
      </c>
      <c r="F2247" s="7">
        <f>Settings!$B$2+MOD($A2247-1,Settings!$B$7)</f>
        <v/>
      </c>
      <c r="G2247">
        <f>YEAR($F2247)</f>
        <v/>
      </c>
      <c r="H2247">
        <f>"Q"&amp;ROUNDUP(MONTH($F2247)/3,0)</f>
        <v/>
      </c>
      <c r="I2247">
        <f>MONTH($F2247)</f>
        <v/>
      </c>
      <c r="J2247">
        <f>CHOOSE(MONTH($F2247),"Январь","Февраль","Март","Апрель","Май","Июнь","Июль","Август","Сентябрь","Октябрь","Ноябрь","Декабрь")</f>
        <v/>
      </c>
      <c r="K2247">
        <f>DAY($F2247)</f>
        <v/>
      </c>
      <c r="L2247">
        <f>IF(MOD($A2247,10)&lt;7,"ФО_01_Крупный","ФО_"&amp;TEXT(MOD($A2247,8)+1,"00"))</f>
        <v/>
      </c>
      <c r="M2247">
        <f>IF($AB2247="Да","Регион_001_Крупный","Регион_"&amp;TEXT(MOD(QUOTIENT($A2247-1,20),180)+1,"000"))</f>
        <v/>
      </c>
      <c r="N2247">
        <f>IF($AB2247="Да","Город_"&amp;TEXT(MOD($A2247-1,250)+1,"0000"),"Город_"&amp;TEXT(MOD($A2247-1,3000)+1,"0000"))</f>
        <v/>
      </c>
      <c r="O2247">
        <f>IF($AB2247="Да","Холдинг_Крупный","Холдинг_"&amp;TEXT(MOD(QUOTIENT($A2247-1,10000),20)+1,"00"))</f>
        <v/>
      </c>
      <c r="P2247">
        <f>IF($AB2247="Да","Организация_Крупная","Организация_"&amp;TEXT(MOD(QUOTIENT($A2247-1,500),600)+1,"000"))</f>
        <v/>
      </c>
      <c r="Q2247">
        <f>"Отдел_"&amp;TEXT(MOD(QUOTIENT($A2247-1,50),100)+1,"000")</f>
        <v/>
      </c>
      <c r="R2247">
        <f>IF($AB2247="Да","Группа_Крупная","Группа_"&amp;TEXT(MOD(QUOTIENT($A2247-1,5000),30)+1,"00"))</f>
        <v/>
      </c>
      <c r="S2247">
        <f>IF($AB2247="Да","Категория_Крупная","Категория_"&amp;TEXT(MOD(QUOTIENT($A2247-1,500),120)+1,"000"))</f>
        <v/>
      </c>
      <c r="T2247">
        <f>IF($AB2247="Да","Подкатегория_Крупная","Подкатегория_"&amp;TEXT(MOD(QUOTIENT($A2247-1,50),300)+1,"000"))</f>
        <v/>
      </c>
      <c r="U2247">
        <f>"SKU_"&amp;TEXT($A2247,"0000000")</f>
        <v/>
      </c>
      <c r="V2247">
        <f>CHOOSE(MOD($A2247-1,4)+1,"Enterprise","SMB","Госсектор","Розница")</f>
        <v/>
      </c>
      <c r="W2247">
        <f>"Клиент_"&amp;TEXT(MOD($A2247-1,20000)+1,"00000")</f>
        <v/>
      </c>
      <c r="X2247">
        <f>CHOOSE(MOD($A2247-1,5)+1,"Портал","API","Импорт","Ручной ввод","Интеграция")</f>
        <v/>
      </c>
      <c r="Y2247" s="8">
        <f>ROUND(1000+MOD($A2247*37,90000)+IF($AB2247="Да",5000,0),2)</f>
        <v/>
      </c>
      <c r="Z2247">
        <f>1+MOD($A2247,20)</f>
        <v/>
      </c>
      <c r="AA2247" s="8">
        <f>ROUND($Y2247*(0.08+MOD($A2247,17)/100),2)</f>
        <v/>
      </c>
      <c r="AB2247">
        <f>IF(MOD($A2247,10)&lt;7,"Да","Нет")</f>
        <v/>
      </c>
      <c r="AC2247">
        <f>$R2247&amp;" / "&amp;$S2247&amp;" / "&amp;$T2247</f>
        <v/>
      </c>
      <c r="AD2247">
        <f>1</f>
        <v/>
      </c>
      <c r="AE2247">
        <f>IF($A2247&lt;=Settings!$B$4,"до 100",IF($A2247&lt;=Settings!$B$5,"до 10 000",IF($A2247&lt;=Settings!$B$6,"до 100 000","100 000+")))</f>
        <v/>
      </c>
    </row>
    <row r="2248">
      <c r="A2248">
        <f>ROW()-1</f>
        <v/>
      </c>
      <c r="B2248">
        <f>IF($A2248&lt;=Settings!$B$4,"small_control",IF($A2248&lt;=Settings!$B$5,"medium_10k",IF($A2248&lt;=Settings!$B$6,"large_100k","extreme_1m")))</f>
        <v/>
      </c>
      <c r="C2248">
        <f>"ORD-"&amp;TEXT(QUOTIENT($A2248-1,3)+1,"0000000")</f>
        <v/>
      </c>
      <c r="D2248">
        <f>"LINE-"&amp;TEXT($A2248,"0000000")</f>
        <v/>
      </c>
      <c r="E2248" s="7">
        <f>Settings!$B$2+$A2248-1</f>
        <v/>
      </c>
      <c r="F2248" s="7">
        <f>Settings!$B$2+MOD($A2248-1,Settings!$B$7)</f>
        <v/>
      </c>
      <c r="G2248">
        <f>YEAR($F2248)</f>
        <v/>
      </c>
      <c r="H2248">
        <f>"Q"&amp;ROUNDUP(MONTH($F2248)/3,0)</f>
        <v/>
      </c>
      <c r="I2248">
        <f>MONTH($F2248)</f>
        <v/>
      </c>
      <c r="J2248">
        <f>CHOOSE(MONTH($F2248),"Январь","Февраль","Март","Апрель","Май","Июнь","Июль","Август","Сентябрь","Октябрь","Ноябрь","Декабрь")</f>
        <v/>
      </c>
      <c r="K2248">
        <f>DAY($F2248)</f>
        <v/>
      </c>
      <c r="L2248">
        <f>IF(MOD($A2248,10)&lt;7,"ФО_01_Крупный","ФО_"&amp;TEXT(MOD($A2248,8)+1,"00"))</f>
        <v/>
      </c>
      <c r="M2248">
        <f>IF($AB2248="Да","Регион_001_Крупный","Регион_"&amp;TEXT(MOD(QUOTIENT($A2248-1,20),180)+1,"000"))</f>
        <v/>
      </c>
      <c r="N2248">
        <f>IF($AB2248="Да","Город_"&amp;TEXT(MOD($A2248-1,250)+1,"0000"),"Город_"&amp;TEXT(MOD($A2248-1,3000)+1,"0000"))</f>
        <v/>
      </c>
      <c r="O2248">
        <f>IF($AB2248="Да","Холдинг_Крупный","Холдинг_"&amp;TEXT(MOD(QUOTIENT($A2248-1,10000),20)+1,"00"))</f>
        <v/>
      </c>
      <c r="P2248">
        <f>IF($AB2248="Да","Организация_Крупная","Организация_"&amp;TEXT(MOD(QUOTIENT($A2248-1,500),600)+1,"000"))</f>
        <v/>
      </c>
      <c r="Q2248">
        <f>"Отдел_"&amp;TEXT(MOD(QUOTIENT($A2248-1,50),100)+1,"000")</f>
        <v/>
      </c>
      <c r="R2248">
        <f>IF($AB2248="Да","Группа_Крупная","Группа_"&amp;TEXT(MOD(QUOTIENT($A2248-1,5000),30)+1,"00"))</f>
        <v/>
      </c>
      <c r="S2248">
        <f>IF($AB2248="Да","Категория_Крупная","Категория_"&amp;TEXT(MOD(QUOTIENT($A2248-1,500),120)+1,"000"))</f>
        <v/>
      </c>
      <c r="T2248">
        <f>IF($AB2248="Да","Подкатегория_Крупная","Подкатегория_"&amp;TEXT(MOD(QUOTIENT($A2248-1,50),300)+1,"000"))</f>
        <v/>
      </c>
      <c r="U2248">
        <f>"SKU_"&amp;TEXT($A2248,"0000000")</f>
        <v/>
      </c>
      <c r="V2248">
        <f>CHOOSE(MOD($A2248-1,4)+1,"Enterprise","SMB","Госсектор","Розница")</f>
        <v/>
      </c>
      <c r="W2248">
        <f>"Клиент_"&amp;TEXT(MOD($A2248-1,20000)+1,"00000")</f>
        <v/>
      </c>
      <c r="X2248">
        <f>CHOOSE(MOD($A2248-1,5)+1,"Портал","API","Импорт","Ручной ввод","Интеграция")</f>
        <v/>
      </c>
      <c r="Y2248" s="8">
        <f>ROUND(1000+MOD($A2248*37,90000)+IF($AB2248="Да",5000,0),2)</f>
        <v/>
      </c>
      <c r="Z2248">
        <f>1+MOD($A2248,20)</f>
        <v/>
      </c>
      <c r="AA2248" s="8">
        <f>ROUND($Y2248*(0.08+MOD($A2248,17)/100),2)</f>
        <v/>
      </c>
      <c r="AB2248">
        <f>IF(MOD($A2248,10)&lt;7,"Да","Нет")</f>
        <v/>
      </c>
      <c r="AC2248">
        <f>$R2248&amp;" / "&amp;$S2248&amp;" / "&amp;$T2248</f>
        <v/>
      </c>
      <c r="AD2248">
        <f>1</f>
        <v/>
      </c>
      <c r="AE2248">
        <f>IF($A2248&lt;=Settings!$B$4,"до 100",IF($A2248&lt;=Settings!$B$5,"до 10 000",IF($A2248&lt;=Settings!$B$6,"до 100 000","100 000+")))</f>
        <v/>
      </c>
    </row>
    <row r="2249">
      <c r="A2249">
        <f>ROW()-1</f>
        <v/>
      </c>
      <c r="B2249">
        <f>IF($A2249&lt;=Settings!$B$4,"small_control",IF($A2249&lt;=Settings!$B$5,"medium_10k",IF($A2249&lt;=Settings!$B$6,"large_100k","extreme_1m")))</f>
        <v/>
      </c>
      <c r="C2249">
        <f>"ORD-"&amp;TEXT(QUOTIENT($A2249-1,3)+1,"0000000")</f>
        <v/>
      </c>
      <c r="D2249">
        <f>"LINE-"&amp;TEXT($A2249,"0000000")</f>
        <v/>
      </c>
      <c r="E2249" s="7">
        <f>Settings!$B$2+$A2249-1</f>
        <v/>
      </c>
      <c r="F2249" s="7">
        <f>Settings!$B$2+MOD($A2249-1,Settings!$B$7)</f>
        <v/>
      </c>
      <c r="G2249">
        <f>YEAR($F2249)</f>
        <v/>
      </c>
      <c r="H2249">
        <f>"Q"&amp;ROUNDUP(MONTH($F2249)/3,0)</f>
        <v/>
      </c>
      <c r="I2249">
        <f>MONTH($F2249)</f>
        <v/>
      </c>
      <c r="J2249">
        <f>CHOOSE(MONTH($F2249),"Январь","Февраль","Март","Апрель","Май","Июнь","Июль","Август","Сентябрь","Октябрь","Ноябрь","Декабрь")</f>
        <v/>
      </c>
      <c r="K2249">
        <f>DAY($F2249)</f>
        <v/>
      </c>
      <c r="L2249">
        <f>IF(MOD($A2249,10)&lt;7,"ФО_01_Крупный","ФО_"&amp;TEXT(MOD($A2249,8)+1,"00"))</f>
        <v/>
      </c>
      <c r="M2249">
        <f>IF($AB2249="Да","Регион_001_Крупный","Регион_"&amp;TEXT(MOD(QUOTIENT($A2249-1,20),180)+1,"000"))</f>
        <v/>
      </c>
      <c r="N2249">
        <f>IF($AB2249="Да","Город_"&amp;TEXT(MOD($A2249-1,250)+1,"0000"),"Город_"&amp;TEXT(MOD($A2249-1,3000)+1,"0000"))</f>
        <v/>
      </c>
      <c r="O2249">
        <f>IF($AB2249="Да","Холдинг_Крупный","Холдинг_"&amp;TEXT(MOD(QUOTIENT($A2249-1,10000),20)+1,"00"))</f>
        <v/>
      </c>
      <c r="P2249">
        <f>IF($AB2249="Да","Организация_Крупная","Организация_"&amp;TEXT(MOD(QUOTIENT($A2249-1,500),600)+1,"000"))</f>
        <v/>
      </c>
      <c r="Q2249">
        <f>"Отдел_"&amp;TEXT(MOD(QUOTIENT($A2249-1,50),100)+1,"000")</f>
        <v/>
      </c>
      <c r="R2249">
        <f>IF($AB2249="Да","Группа_Крупная","Группа_"&amp;TEXT(MOD(QUOTIENT($A2249-1,5000),30)+1,"00"))</f>
        <v/>
      </c>
      <c r="S2249">
        <f>IF($AB2249="Да","Категория_Крупная","Категория_"&amp;TEXT(MOD(QUOTIENT($A2249-1,500),120)+1,"000"))</f>
        <v/>
      </c>
      <c r="T2249">
        <f>IF($AB2249="Да","Подкатегория_Крупная","Подкатегория_"&amp;TEXT(MOD(QUOTIENT($A2249-1,50),300)+1,"000"))</f>
        <v/>
      </c>
      <c r="U2249">
        <f>"SKU_"&amp;TEXT($A2249,"0000000")</f>
        <v/>
      </c>
      <c r="V2249">
        <f>CHOOSE(MOD($A2249-1,4)+1,"Enterprise","SMB","Госсектор","Розница")</f>
        <v/>
      </c>
      <c r="W2249">
        <f>"Клиент_"&amp;TEXT(MOD($A2249-1,20000)+1,"00000")</f>
        <v/>
      </c>
      <c r="X2249">
        <f>CHOOSE(MOD($A2249-1,5)+1,"Портал","API","Импорт","Ручной ввод","Интеграция")</f>
        <v/>
      </c>
      <c r="Y2249" s="8">
        <f>ROUND(1000+MOD($A2249*37,90000)+IF($AB2249="Да",5000,0),2)</f>
        <v/>
      </c>
      <c r="Z2249">
        <f>1+MOD($A2249,20)</f>
        <v/>
      </c>
      <c r="AA2249" s="8">
        <f>ROUND($Y2249*(0.08+MOD($A2249,17)/100),2)</f>
        <v/>
      </c>
      <c r="AB2249">
        <f>IF(MOD($A2249,10)&lt;7,"Да","Нет")</f>
        <v/>
      </c>
      <c r="AC2249">
        <f>$R2249&amp;" / "&amp;$S2249&amp;" / "&amp;$T2249</f>
        <v/>
      </c>
      <c r="AD2249">
        <f>1</f>
        <v/>
      </c>
      <c r="AE2249">
        <f>IF($A2249&lt;=Settings!$B$4,"до 100",IF($A2249&lt;=Settings!$B$5,"до 10 000",IF($A2249&lt;=Settings!$B$6,"до 100 000","100 000+")))</f>
        <v/>
      </c>
    </row>
    <row r="2250">
      <c r="A2250">
        <f>ROW()-1</f>
        <v/>
      </c>
      <c r="B2250">
        <f>IF($A2250&lt;=Settings!$B$4,"small_control",IF($A2250&lt;=Settings!$B$5,"medium_10k",IF($A2250&lt;=Settings!$B$6,"large_100k","extreme_1m")))</f>
        <v/>
      </c>
      <c r="C2250">
        <f>"ORD-"&amp;TEXT(QUOTIENT($A2250-1,3)+1,"0000000")</f>
        <v/>
      </c>
      <c r="D2250">
        <f>"LINE-"&amp;TEXT($A2250,"0000000")</f>
        <v/>
      </c>
      <c r="E2250" s="7">
        <f>Settings!$B$2+$A2250-1</f>
        <v/>
      </c>
      <c r="F2250" s="7">
        <f>Settings!$B$2+MOD($A2250-1,Settings!$B$7)</f>
        <v/>
      </c>
      <c r="G2250">
        <f>YEAR($F2250)</f>
        <v/>
      </c>
      <c r="H2250">
        <f>"Q"&amp;ROUNDUP(MONTH($F2250)/3,0)</f>
        <v/>
      </c>
      <c r="I2250">
        <f>MONTH($F2250)</f>
        <v/>
      </c>
      <c r="J2250">
        <f>CHOOSE(MONTH($F2250),"Январь","Февраль","Март","Апрель","Май","Июнь","Июль","Август","Сентябрь","Октябрь","Ноябрь","Декабрь")</f>
        <v/>
      </c>
      <c r="K2250">
        <f>DAY($F2250)</f>
        <v/>
      </c>
      <c r="L2250">
        <f>IF(MOD($A2250,10)&lt;7,"ФО_01_Крупный","ФО_"&amp;TEXT(MOD($A2250,8)+1,"00"))</f>
        <v/>
      </c>
      <c r="M2250">
        <f>IF($AB2250="Да","Регион_001_Крупный","Регион_"&amp;TEXT(MOD(QUOTIENT($A2250-1,20),180)+1,"000"))</f>
        <v/>
      </c>
      <c r="N2250">
        <f>IF($AB2250="Да","Город_"&amp;TEXT(MOD($A2250-1,250)+1,"0000"),"Город_"&amp;TEXT(MOD($A2250-1,3000)+1,"0000"))</f>
        <v/>
      </c>
      <c r="O2250">
        <f>IF($AB2250="Да","Холдинг_Крупный","Холдинг_"&amp;TEXT(MOD(QUOTIENT($A2250-1,10000),20)+1,"00"))</f>
        <v/>
      </c>
      <c r="P2250">
        <f>IF($AB2250="Да","Организация_Крупная","Организация_"&amp;TEXT(MOD(QUOTIENT($A2250-1,500),600)+1,"000"))</f>
        <v/>
      </c>
      <c r="Q2250">
        <f>"Отдел_"&amp;TEXT(MOD(QUOTIENT($A2250-1,50),100)+1,"000")</f>
        <v/>
      </c>
      <c r="R2250">
        <f>IF($AB2250="Да","Группа_Крупная","Группа_"&amp;TEXT(MOD(QUOTIENT($A2250-1,5000),30)+1,"00"))</f>
        <v/>
      </c>
      <c r="S2250">
        <f>IF($AB2250="Да","Категория_Крупная","Категория_"&amp;TEXT(MOD(QUOTIENT($A2250-1,500),120)+1,"000"))</f>
        <v/>
      </c>
      <c r="T2250">
        <f>IF($AB2250="Да","Подкатегория_Крупная","Подкатегория_"&amp;TEXT(MOD(QUOTIENT($A2250-1,50),300)+1,"000"))</f>
        <v/>
      </c>
      <c r="U2250">
        <f>"SKU_"&amp;TEXT($A2250,"0000000")</f>
        <v/>
      </c>
      <c r="V2250">
        <f>CHOOSE(MOD($A2250-1,4)+1,"Enterprise","SMB","Госсектор","Розница")</f>
        <v/>
      </c>
      <c r="W2250">
        <f>"Клиент_"&amp;TEXT(MOD($A2250-1,20000)+1,"00000")</f>
        <v/>
      </c>
      <c r="X2250">
        <f>CHOOSE(MOD($A2250-1,5)+1,"Портал","API","Импорт","Ручной ввод","Интеграция")</f>
        <v/>
      </c>
      <c r="Y2250" s="8">
        <f>ROUND(1000+MOD($A2250*37,90000)+IF($AB2250="Да",5000,0),2)</f>
        <v/>
      </c>
      <c r="Z2250">
        <f>1+MOD($A2250,20)</f>
        <v/>
      </c>
      <c r="AA2250" s="8">
        <f>ROUND($Y2250*(0.08+MOD($A2250,17)/100),2)</f>
        <v/>
      </c>
      <c r="AB2250">
        <f>IF(MOD($A2250,10)&lt;7,"Да","Нет")</f>
        <v/>
      </c>
      <c r="AC2250">
        <f>$R2250&amp;" / "&amp;$S2250&amp;" / "&amp;$T2250</f>
        <v/>
      </c>
      <c r="AD2250">
        <f>1</f>
        <v/>
      </c>
      <c r="AE2250">
        <f>IF($A2250&lt;=Settings!$B$4,"до 100",IF($A2250&lt;=Settings!$B$5,"до 10 000",IF($A2250&lt;=Settings!$B$6,"до 100 000","100 000+")))</f>
        <v/>
      </c>
    </row>
    <row r="2251">
      <c r="A2251">
        <f>ROW()-1</f>
        <v/>
      </c>
      <c r="B2251">
        <f>IF($A2251&lt;=Settings!$B$4,"small_control",IF($A2251&lt;=Settings!$B$5,"medium_10k",IF($A2251&lt;=Settings!$B$6,"large_100k","extreme_1m")))</f>
        <v/>
      </c>
      <c r="C2251">
        <f>"ORD-"&amp;TEXT(QUOTIENT($A2251-1,3)+1,"0000000")</f>
        <v/>
      </c>
      <c r="D2251">
        <f>"LINE-"&amp;TEXT($A2251,"0000000")</f>
        <v/>
      </c>
      <c r="E2251" s="7">
        <f>Settings!$B$2+$A2251-1</f>
        <v/>
      </c>
      <c r="F2251" s="7">
        <f>Settings!$B$2+MOD($A2251-1,Settings!$B$7)</f>
        <v/>
      </c>
      <c r="G2251">
        <f>YEAR($F2251)</f>
        <v/>
      </c>
      <c r="H2251">
        <f>"Q"&amp;ROUNDUP(MONTH($F2251)/3,0)</f>
        <v/>
      </c>
      <c r="I2251">
        <f>MONTH($F2251)</f>
        <v/>
      </c>
      <c r="J2251">
        <f>CHOOSE(MONTH($F2251),"Январь","Февраль","Март","Апрель","Май","Июнь","Июль","Август","Сентябрь","Октябрь","Ноябрь","Декабрь")</f>
        <v/>
      </c>
      <c r="K2251">
        <f>DAY($F2251)</f>
        <v/>
      </c>
      <c r="L2251">
        <f>IF(MOD($A2251,10)&lt;7,"ФО_01_Крупный","ФО_"&amp;TEXT(MOD($A2251,8)+1,"00"))</f>
        <v/>
      </c>
      <c r="M2251">
        <f>IF($AB2251="Да","Регион_001_Крупный","Регион_"&amp;TEXT(MOD(QUOTIENT($A2251-1,20),180)+1,"000"))</f>
        <v/>
      </c>
      <c r="N2251">
        <f>IF($AB2251="Да","Город_"&amp;TEXT(MOD($A2251-1,250)+1,"0000"),"Город_"&amp;TEXT(MOD($A2251-1,3000)+1,"0000"))</f>
        <v/>
      </c>
      <c r="O2251">
        <f>IF($AB2251="Да","Холдинг_Крупный","Холдинг_"&amp;TEXT(MOD(QUOTIENT($A2251-1,10000),20)+1,"00"))</f>
        <v/>
      </c>
      <c r="P2251">
        <f>IF($AB2251="Да","Организация_Крупная","Организация_"&amp;TEXT(MOD(QUOTIENT($A2251-1,500),600)+1,"000"))</f>
        <v/>
      </c>
      <c r="Q2251">
        <f>"Отдел_"&amp;TEXT(MOD(QUOTIENT($A2251-1,50),100)+1,"000")</f>
        <v/>
      </c>
      <c r="R2251">
        <f>IF($AB2251="Да","Группа_Крупная","Группа_"&amp;TEXT(MOD(QUOTIENT($A2251-1,5000),30)+1,"00"))</f>
        <v/>
      </c>
      <c r="S2251">
        <f>IF($AB2251="Да","Категория_Крупная","Категория_"&amp;TEXT(MOD(QUOTIENT($A2251-1,500),120)+1,"000"))</f>
        <v/>
      </c>
      <c r="T2251">
        <f>IF($AB2251="Да","Подкатегория_Крупная","Подкатегория_"&amp;TEXT(MOD(QUOTIENT($A2251-1,50),300)+1,"000"))</f>
        <v/>
      </c>
      <c r="U2251">
        <f>"SKU_"&amp;TEXT($A2251,"0000000")</f>
        <v/>
      </c>
      <c r="V2251">
        <f>CHOOSE(MOD($A2251-1,4)+1,"Enterprise","SMB","Госсектор","Розница")</f>
        <v/>
      </c>
      <c r="W2251">
        <f>"Клиент_"&amp;TEXT(MOD($A2251-1,20000)+1,"00000")</f>
        <v/>
      </c>
      <c r="X2251">
        <f>CHOOSE(MOD($A2251-1,5)+1,"Портал","API","Импорт","Ручной ввод","Интеграция")</f>
        <v/>
      </c>
      <c r="Y2251" s="8">
        <f>ROUND(1000+MOD($A2251*37,90000)+IF($AB2251="Да",5000,0),2)</f>
        <v/>
      </c>
      <c r="Z2251">
        <f>1+MOD($A2251,20)</f>
        <v/>
      </c>
      <c r="AA2251" s="8">
        <f>ROUND($Y2251*(0.08+MOD($A2251,17)/100),2)</f>
        <v/>
      </c>
      <c r="AB2251">
        <f>IF(MOD($A2251,10)&lt;7,"Да","Нет")</f>
        <v/>
      </c>
      <c r="AC2251">
        <f>$R2251&amp;" / "&amp;$S2251&amp;" / "&amp;$T2251</f>
        <v/>
      </c>
      <c r="AD2251">
        <f>1</f>
        <v/>
      </c>
      <c r="AE2251">
        <f>IF($A2251&lt;=Settings!$B$4,"до 100",IF($A2251&lt;=Settings!$B$5,"до 10 000",IF($A2251&lt;=Settings!$B$6,"до 100 000","100 000+")))</f>
        <v/>
      </c>
    </row>
    <row r="2252">
      <c r="A2252">
        <f>ROW()-1</f>
        <v/>
      </c>
      <c r="B2252">
        <f>IF($A2252&lt;=Settings!$B$4,"small_control",IF($A2252&lt;=Settings!$B$5,"medium_10k",IF($A2252&lt;=Settings!$B$6,"large_100k","extreme_1m")))</f>
        <v/>
      </c>
      <c r="C2252">
        <f>"ORD-"&amp;TEXT(QUOTIENT($A2252-1,3)+1,"0000000")</f>
        <v/>
      </c>
      <c r="D2252">
        <f>"LINE-"&amp;TEXT($A2252,"0000000")</f>
        <v/>
      </c>
      <c r="E2252" s="7">
        <f>Settings!$B$2+$A2252-1</f>
        <v/>
      </c>
      <c r="F2252" s="7">
        <f>Settings!$B$2+MOD($A2252-1,Settings!$B$7)</f>
        <v/>
      </c>
      <c r="G2252">
        <f>YEAR($F2252)</f>
        <v/>
      </c>
      <c r="H2252">
        <f>"Q"&amp;ROUNDUP(MONTH($F2252)/3,0)</f>
        <v/>
      </c>
      <c r="I2252">
        <f>MONTH($F2252)</f>
        <v/>
      </c>
      <c r="J2252">
        <f>CHOOSE(MONTH($F2252),"Январь","Февраль","Март","Апрель","Май","Июнь","Июль","Август","Сентябрь","Октябрь","Ноябрь","Декабрь")</f>
        <v/>
      </c>
      <c r="K2252">
        <f>DAY($F2252)</f>
        <v/>
      </c>
      <c r="L2252">
        <f>IF(MOD($A2252,10)&lt;7,"ФО_01_Крупный","ФО_"&amp;TEXT(MOD($A2252,8)+1,"00"))</f>
        <v/>
      </c>
      <c r="M2252">
        <f>IF($AB2252="Да","Регион_001_Крупный","Регион_"&amp;TEXT(MOD(QUOTIENT($A2252-1,20),180)+1,"000"))</f>
        <v/>
      </c>
      <c r="N2252">
        <f>IF($AB2252="Да","Город_"&amp;TEXT(MOD($A2252-1,250)+1,"0000"),"Город_"&amp;TEXT(MOD($A2252-1,3000)+1,"0000"))</f>
        <v/>
      </c>
      <c r="O2252">
        <f>IF($AB2252="Да","Холдинг_Крупный","Холдинг_"&amp;TEXT(MOD(QUOTIENT($A2252-1,10000),20)+1,"00"))</f>
        <v/>
      </c>
      <c r="P2252">
        <f>IF($AB2252="Да","Организация_Крупная","Организация_"&amp;TEXT(MOD(QUOTIENT($A2252-1,500),600)+1,"000"))</f>
        <v/>
      </c>
      <c r="Q2252">
        <f>"Отдел_"&amp;TEXT(MOD(QUOTIENT($A2252-1,50),100)+1,"000")</f>
        <v/>
      </c>
      <c r="R2252">
        <f>IF($AB2252="Да","Группа_Крупная","Группа_"&amp;TEXT(MOD(QUOTIENT($A2252-1,5000),30)+1,"00"))</f>
        <v/>
      </c>
      <c r="S2252">
        <f>IF($AB2252="Да","Категория_Крупная","Категория_"&amp;TEXT(MOD(QUOTIENT($A2252-1,500),120)+1,"000"))</f>
        <v/>
      </c>
      <c r="T2252">
        <f>IF($AB2252="Да","Подкатегория_Крупная","Подкатегория_"&amp;TEXT(MOD(QUOTIENT($A2252-1,50),300)+1,"000"))</f>
        <v/>
      </c>
      <c r="U2252">
        <f>"SKU_"&amp;TEXT($A2252,"0000000")</f>
        <v/>
      </c>
      <c r="V2252">
        <f>CHOOSE(MOD($A2252-1,4)+1,"Enterprise","SMB","Госсектор","Розница")</f>
        <v/>
      </c>
      <c r="W2252">
        <f>"Клиент_"&amp;TEXT(MOD($A2252-1,20000)+1,"00000")</f>
        <v/>
      </c>
      <c r="X2252">
        <f>CHOOSE(MOD($A2252-1,5)+1,"Портал","API","Импорт","Ручной ввод","Интеграция")</f>
        <v/>
      </c>
      <c r="Y2252" s="8">
        <f>ROUND(1000+MOD($A2252*37,90000)+IF($AB2252="Да",5000,0),2)</f>
        <v/>
      </c>
      <c r="Z2252">
        <f>1+MOD($A2252,20)</f>
        <v/>
      </c>
      <c r="AA2252" s="8">
        <f>ROUND($Y2252*(0.08+MOD($A2252,17)/100),2)</f>
        <v/>
      </c>
      <c r="AB2252">
        <f>IF(MOD($A2252,10)&lt;7,"Да","Нет")</f>
        <v/>
      </c>
      <c r="AC2252">
        <f>$R2252&amp;" / "&amp;$S2252&amp;" / "&amp;$T2252</f>
        <v/>
      </c>
      <c r="AD2252">
        <f>1</f>
        <v/>
      </c>
      <c r="AE2252">
        <f>IF($A2252&lt;=Settings!$B$4,"до 100",IF($A2252&lt;=Settings!$B$5,"до 10 000",IF($A2252&lt;=Settings!$B$6,"до 100 000","100 000+")))</f>
        <v/>
      </c>
    </row>
    <row r="2253">
      <c r="A2253">
        <f>ROW()-1</f>
        <v/>
      </c>
      <c r="B2253">
        <f>IF($A2253&lt;=Settings!$B$4,"small_control",IF($A2253&lt;=Settings!$B$5,"medium_10k",IF($A2253&lt;=Settings!$B$6,"large_100k","extreme_1m")))</f>
        <v/>
      </c>
      <c r="C2253">
        <f>"ORD-"&amp;TEXT(QUOTIENT($A2253-1,3)+1,"0000000")</f>
        <v/>
      </c>
      <c r="D2253">
        <f>"LINE-"&amp;TEXT($A2253,"0000000")</f>
        <v/>
      </c>
      <c r="E2253" s="7">
        <f>Settings!$B$2+$A2253-1</f>
        <v/>
      </c>
      <c r="F2253" s="7">
        <f>Settings!$B$2+MOD($A2253-1,Settings!$B$7)</f>
        <v/>
      </c>
      <c r="G2253">
        <f>YEAR($F2253)</f>
        <v/>
      </c>
      <c r="H2253">
        <f>"Q"&amp;ROUNDUP(MONTH($F2253)/3,0)</f>
        <v/>
      </c>
      <c r="I2253">
        <f>MONTH($F2253)</f>
        <v/>
      </c>
      <c r="J2253">
        <f>CHOOSE(MONTH($F2253),"Январь","Февраль","Март","Апрель","Май","Июнь","Июль","Август","Сентябрь","Октябрь","Ноябрь","Декабрь")</f>
        <v/>
      </c>
      <c r="K2253">
        <f>DAY($F2253)</f>
        <v/>
      </c>
      <c r="L2253">
        <f>IF(MOD($A2253,10)&lt;7,"ФО_01_Крупный","ФО_"&amp;TEXT(MOD($A2253,8)+1,"00"))</f>
        <v/>
      </c>
      <c r="M2253">
        <f>IF($AB2253="Да","Регион_001_Крупный","Регион_"&amp;TEXT(MOD(QUOTIENT($A2253-1,20),180)+1,"000"))</f>
        <v/>
      </c>
      <c r="N2253">
        <f>IF($AB2253="Да","Город_"&amp;TEXT(MOD($A2253-1,250)+1,"0000"),"Город_"&amp;TEXT(MOD($A2253-1,3000)+1,"0000"))</f>
        <v/>
      </c>
      <c r="O2253">
        <f>IF($AB2253="Да","Холдинг_Крупный","Холдинг_"&amp;TEXT(MOD(QUOTIENT($A2253-1,10000),20)+1,"00"))</f>
        <v/>
      </c>
      <c r="P2253">
        <f>IF($AB2253="Да","Организация_Крупная","Организация_"&amp;TEXT(MOD(QUOTIENT($A2253-1,500),600)+1,"000"))</f>
        <v/>
      </c>
      <c r="Q2253">
        <f>"Отдел_"&amp;TEXT(MOD(QUOTIENT($A2253-1,50),100)+1,"000")</f>
        <v/>
      </c>
      <c r="R2253">
        <f>IF($AB2253="Да","Группа_Крупная","Группа_"&amp;TEXT(MOD(QUOTIENT($A2253-1,5000),30)+1,"00"))</f>
        <v/>
      </c>
      <c r="S2253">
        <f>IF($AB2253="Да","Категория_Крупная","Категория_"&amp;TEXT(MOD(QUOTIENT($A2253-1,500),120)+1,"000"))</f>
        <v/>
      </c>
      <c r="T2253">
        <f>IF($AB2253="Да","Подкатегория_Крупная","Подкатегория_"&amp;TEXT(MOD(QUOTIENT($A2253-1,50),300)+1,"000"))</f>
        <v/>
      </c>
      <c r="U2253">
        <f>"SKU_"&amp;TEXT($A2253,"0000000")</f>
        <v/>
      </c>
      <c r="V2253">
        <f>CHOOSE(MOD($A2253-1,4)+1,"Enterprise","SMB","Госсектор","Розница")</f>
        <v/>
      </c>
      <c r="W2253">
        <f>"Клиент_"&amp;TEXT(MOD($A2253-1,20000)+1,"00000")</f>
        <v/>
      </c>
      <c r="X2253">
        <f>CHOOSE(MOD($A2253-1,5)+1,"Портал","API","Импорт","Ручной ввод","Интеграция")</f>
        <v/>
      </c>
      <c r="Y2253" s="8">
        <f>ROUND(1000+MOD($A2253*37,90000)+IF($AB2253="Да",5000,0),2)</f>
        <v/>
      </c>
      <c r="Z2253">
        <f>1+MOD($A2253,20)</f>
        <v/>
      </c>
      <c r="AA2253" s="8">
        <f>ROUND($Y2253*(0.08+MOD($A2253,17)/100),2)</f>
        <v/>
      </c>
      <c r="AB2253">
        <f>IF(MOD($A2253,10)&lt;7,"Да","Нет")</f>
        <v/>
      </c>
      <c r="AC2253">
        <f>$R2253&amp;" / "&amp;$S2253&amp;" / "&amp;$T2253</f>
        <v/>
      </c>
      <c r="AD2253">
        <f>1</f>
        <v/>
      </c>
      <c r="AE2253">
        <f>IF($A2253&lt;=Settings!$B$4,"до 100",IF($A2253&lt;=Settings!$B$5,"до 10 000",IF($A2253&lt;=Settings!$B$6,"до 100 000","100 000+")))</f>
        <v/>
      </c>
    </row>
    <row r="2254">
      <c r="A2254">
        <f>ROW()-1</f>
        <v/>
      </c>
      <c r="B2254">
        <f>IF($A2254&lt;=Settings!$B$4,"small_control",IF($A2254&lt;=Settings!$B$5,"medium_10k",IF($A2254&lt;=Settings!$B$6,"large_100k","extreme_1m")))</f>
        <v/>
      </c>
      <c r="C2254">
        <f>"ORD-"&amp;TEXT(QUOTIENT($A2254-1,3)+1,"0000000")</f>
        <v/>
      </c>
      <c r="D2254">
        <f>"LINE-"&amp;TEXT($A2254,"0000000")</f>
        <v/>
      </c>
      <c r="E2254" s="7">
        <f>Settings!$B$2+$A2254-1</f>
        <v/>
      </c>
      <c r="F2254" s="7">
        <f>Settings!$B$2+MOD($A2254-1,Settings!$B$7)</f>
        <v/>
      </c>
      <c r="G2254">
        <f>YEAR($F2254)</f>
        <v/>
      </c>
      <c r="H2254">
        <f>"Q"&amp;ROUNDUP(MONTH($F2254)/3,0)</f>
        <v/>
      </c>
      <c r="I2254">
        <f>MONTH($F2254)</f>
        <v/>
      </c>
      <c r="J2254">
        <f>CHOOSE(MONTH($F2254),"Январь","Февраль","Март","Апрель","Май","Июнь","Июль","Август","Сентябрь","Октябрь","Ноябрь","Декабрь")</f>
        <v/>
      </c>
      <c r="K2254">
        <f>DAY($F2254)</f>
        <v/>
      </c>
      <c r="L2254">
        <f>IF(MOD($A2254,10)&lt;7,"ФО_01_Крупный","ФО_"&amp;TEXT(MOD($A2254,8)+1,"00"))</f>
        <v/>
      </c>
      <c r="M2254">
        <f>IF($AB2254="Да","Регион_001_Крупный","Регион_"&amp;TEXT(MOD(QUOTIENT($A2254-1,20),180)+1,"000"))</f>
        <v/>
      </c>
      <c r="N2254">
        <f>IF($AB2254="Да","Город_"&amp;TEXT(MOD($A2254-1,250)+1,"0000"),"Город_"&amp;TEXT(MOD($A2254-1,3000)+1,"0000"))</f>
        <v/>
      </c>
      <c r="O2254">
        <f>IF($AB2254="Да","Холдинг_Крупный","Холдинг_"&amp;TEXT(MOD(QUOTIENT($A2254-1,10000),20)+1,"00"))</f>
        <v/>
      </c>
      <c r="P2254">
        <f>IF($AB2254="Да","Организация_Крупная","Организация_"&amp;TEXT(MOD(QUOTIENT($A2254-1,500),600)+1,"000"))</f>
        <v/>
      </c>
      <c r="Q2254">
        <f>"Отдел_"&amp;TEXT(MOD(QUOTIENT($A2254-1,50),100)+1,"000")</f>
        <v/>
      </c>
      <c r="R2254">
        <f>IF($AB2254="Да","Группа_Крупная","Группа_"&amp;TEXT(MOD(QUOTIENT($A2254-1,5000),30)+1,"00"))</f>
        <v/>
      </c>
      <c r="S2254">
        <f>IF($AB2254="Да","Категория_Крупная","Категория_"&amp;TEXT(MOD(QUOTIENT($A2254-1,500),120)+1,"000"))</f>
        <v/>
      </c>
      <c r="T2254">
        <f>IF($AB2254="Да","Подкатегория_Крупная","Подкатегория_"&amp;TEXT(MOD(QUOTIENT($A2254-1,50),300)+1,"000"))</f>
        <v/>
      </c>
      <c r="U2254">
        <f>"SKU_"&amp;TEXT($A2254,"0000000")</f>
        <v/>
      </c>
      <c r="V2254">
        <f>CHOOSE(MOD($A2254-1,4)+1,"Enterprise","SMB","Госсектор","Розница")</f>
        <v/>
      </c>
      <c r="W2254">
        <f>"Клиент_"&amp;TEXT(MOD($A2254-1,20000)+1,"00000")</f>
        <v/>
      </c>
      <c r="X2254">
        <f>CHOOSE(MOD($A2254-1,5)+1,"Портал","API","Импорт","Ручной ввод","Интеграция")</f>
        <v/>
      </c>
      <c r="Y2254" s="8">
        <f>ROUND(1000+MOD($A2254*37,90000)+IF($AB2254="Да",5000,0),2)</f>
        <v/>
      </c>
      <c r="Z2254">
        <f>1+MOD($A2254,20)</f>
        <v/>
      </c>
      <c r="AA2254" s="8">
        <f>ROUND($Y2254*(0.08+MOD($A2254,17)/100),2)</f>
        <v/>
      </c>
      <c r="AB2254">
        <f>IF(MOD($A2254,10)&lt;7,"Да","Нет")</f>
        <v/>
      </c>
      <c r="AC2254">
        <f>$R2254&amp;" / "&amp;$S2254&amp;" / "&amp;$T2254</f>
        <v/>
      </c>
      <c r="AD2254">
        <f>1</f>
        <v/>
      </c>
      <c r="AE2254">
        <f>IF($A2254&lt;=Settings!$B$4,"до 100",IF($A2254&lt;=Settings!$B$5,"до 10 000",IF($A2254&lt;=Settings!$B$6,"до 100 000","100 000+")))</f>
        <v/>
      </c>
    </row>
    <row r="2255">
      <c r="A2255">
        <f>ROW()-1</f>
        <v/>
      </c>
      <c r="B2255">
        <f>IF($A2255&lt;=Settings!$B$4,"small_control",IF($A2255&lt;=Settings!$B$5,"medium_10k",IF($A2255&lt;=Settings!$B$6,"large_100k","extreme_1m")))</f>
        <v/>
      </c>
      <c r="C2255">
        <f>"ORD-"&amp;TEXT(QUOTIENT($A2255-1,3)+1,"0000000")</f>
        <v/>
      </c>
      <c r="D2255">
        <f>"LINE-"&amp;TEXT($A2255,"0000000")</f>
        <v/>
      </c>
      <c r="E2255" s="7">
        <f>Settings!$B$2+$A2255-1</f>
        <v/>
      </c>
      <c r="F2255" s="7">
        <f>Settings!$B$2+MOD($A2255-1,Settings!$B$7)</f>
        <v/>
      </c>
      <c r="G2255">
        <f>YEAR($F2255)</f>
        <v/>
      </c>
      <c r="H2255">
        <f>"Q"&amp;ROUNDUP(MONTH($F2255)/3,0)</f>
        <v/>
      </c>
      <c r="I2255">
        <f>MONTH($F2255)</f>
        <v/>
      </c>
      <c r="J2255">
        <f>CHOOSE(MONTH($F2255),"Январь","Февраль","Март","Апрель","Май","Июнь","Июль","Август","Сентябрь","Октябрь","Ноябрь","Декабрь")</f>
        <v/>
      </c>
      <c r="K2255">
        <f>DAY($F2255)</f>
        <v/>
      </c>
      <c r="L2255">
        <f>IF(MOD($A2255,10)&lt;7,"ФО_01_Крупный","ФО_"&amp;TEXT(MOD($A2255,8)+1,"00"))</f>
        <v/>
      </c>
      <c r="M2255">
        <f>IF($AB2255="Да","Регион_001_Крупный","Регион_"&amp;TEXT(MOD(QUOTIENT($A2255-1,20),180)+1,"000"))</f>
        <v/>
      </c>
      <c r="N2255">
        <f>IF($AB2255="Да","Город_"&amp;TEXT(MOD($A2255-1,250)+1,"0000"),"Город_"&amp;TEXT(MOD($A2255-1,3000)+1,"0000"))</f>
        <v/>
      </c>
      <c r="O2255">
        <f>IF($AB2255="Да","Холдинг_Крупный","Холдинг_"&amp;TEXT(MOD(QUOTIENT($A2255-1,10000),20)+1,"00"))</f>
        <v/>
      </c>
      <c r="P2255">
        <f>IF($AB2255="Да","Организация_Крупная","Организация_"&amp;TEXT(MOD(QUOTIENT($A2255-1,500),600)+1,"000"))</f>
        <v/>
      </c>
      <c r="Q2255">
        <f>"Отдел_"&amp;TEXT(MOD(QUOTIENT($A2255-1,50),100)+1,"000")</f>
        <v/>
      </c>
      <c r="R2255">
        <f>IF($AB2255="Да","Группа_Крупная","Группа_"&amp;TEXT(MOD(QUOTIENT($A2255-1,5000),30)+1,"00"))</f>
        <v/>
      </c>
      <c r="S2255">
        <f>IF($AB2255="Да","Категория_Крупная","Категория_"&amp;TEXT(MOD(QUOTIENT($A2255-1,500),120)+1,"000"))</f>
        <v/>
      </c>
      <c r="T2255">
        <f>IF($AB2255="Да","Подкатегория_Крупная","Подкатегория_"&amp;TEXT(MOD(QUOTIENT($A2255-1,50),300)+1,"000"))</f>
        <v/>
      </c>
      <c r="U2255">
        <f>"SKU_"&amp;TEXT($A2255,"0000000")</f>
        <v/>
      </c>
      <c r="V2255">
        <f>CHOOSE(MOD($A2255-1,4)+1,"Enterprise","SMB","Госсектор","Розница")</f>
        <v/>
      </c>
      <c r="W2255">
        <f>"Клиент_"&amp;TEXT(MOD($A2255-1,20000)+1,"00000")</f>
        <v/>
      </c>
      <c r="X2255">
        <f>CHOOSE(MOD($A2255-1,5)+1,"Портал","API","Импорт","Ручной ввод","Интеграция")</f>
        <v/>
      </c>
      <c r="Y2255" s="8">
        <f>ROUND(1000+MOD($A2255*37,90000)+IF($AB2255="Да",5000,0),2)</f>
        <v/>
      </c>
      <c r="Z2255">
        <f>1+MOD($A2255,20)</f>
        <v/>
      </c>
      <c r="AA2255" s="8">
        <f>ROUND($Y2255*(0.08+MOD($A2255,17)/100),2)</f>
        <v/>
      </c>
      <c r="AB2255">
        <f>IF(MOD($A2255,10)&lt;7,"Да","Нет")</f>
        <v/>
      </c>
      <c r="AC2255">
        <f>$R2255&amp;" / "&amp;$S2255&amp;" / "&amp;$T2255</f>
        <v/>
      </c>
      <c r="AD2255">
        <f>1</f>
        <v/>
      </c>
      <c r="AE2255">
        <f>IF($A2255&lt;=Settings!$B$4,"до 100",IF($A2255&lt;=Settings!$B$5,"до 10 000",IF($A2255&lt;=Settings!$B$6,"до 100 000","100 000+")))</f>
        <v/>
      </c>
    </row>
    <row r="2256">
      <c r="A2256">
        <f>ROW()-1</f>
        <v/>
      </c>
      <c r="B2256">
        <f>IF($A2256&lt;=Settings!$B$4,"small_control",IF($A2256&lt;=Settings!$B$5,"medium_10k",IF($A2256&lt;=Settings!$B$6,"large_100k","extreme_1m")))</f>
        <v/>
      </c>
      <c r="C2256">
        <f>"ORD-"&amp;TEXT(QUOTIENT($A2256-1,3)+1,"0000000")</f>
        <v/>
      </c>
      <c r="D2256">
        <f>"LINE-"&amp;TEXT($A2256,"0000000")</f>
        <v/>
      </c>
      <c r="E2256" s="7">
        <f>Settings!$B$2+$A2256-1</f>
        <v/>
      </c>
      <c r="F2256" s="7">
        <f>Settings!$B$2+MOD($A2256-1,Settings!$B$7)</f>
        <v/>
      </c>
      <c r="G2256">
        <f>YEAR($F2256)</f>
        <v/>
      </c>
      <c r="H2256">
        <f>"Q"&amp;ROUNDUP(MONTH($F2256)/3,0)</f>
        <v/>
      </c>
      <c r="I2256">
        <f>MONTH($F2256)</f>
        <v/>
      </c>
      <c r="J2256">
        <f>CHOOSE(MONTH($F2256),"Январь","Февраль","Март","Апрель","Май","Июнь","Июль","Август","Сентябрь","Октябрь","Ноябрь","Декабрь")</f>
        <v/>
      </c>
      <c r="K2256">
        <f>DAY($F2256)</f>
        <v/>
      </c>
      <c r="L2256">
        <f>IF(MOD($A2256,10)&lt;7,"ФО_01_Крупный","ФО_"&amp;TEXT(MOD($A2256,8)+1,"00"))</f>
        <v/>
      </c>
      <c r="M2256">
        <f>IF($AB2256="Да","Регион_001_Крупный","Регион_"&amp;TEXT(MOD(QUOTIENT($A2256-1,20),180)+1,"000"))</f>
        <v/>
      </c>
      <c r="N2256">
        <f>IF($AB2256="Да","Город_"&amp;TEXT(MOD($A2256-1,250)+1,"0000"),"Город_"&amp;TEXT(MOD($A2256-1,3000)+1,"0000"))</f>
        <v/>
      </c>
      <c r="O2256">
        <f>IF($AB2256="Да","Холдинг_Крупный","Холдинг_"&amp;TEXT(MOD(QUOTIENT($A2256-1,10000),20)+1,"00"))</f>
        <v/>
      </c>
      <c r="P2256">
        <f>IF($AB2256="Да","Организация_Крупная","Организация_"&amp;TEXT(MOD(QUOTIENT($A2256-1,500),600)+1,"000"))</f>
        <v/>
      </c>
      <c r="Q2256">
        <f>"Отдел_"&amp;TEXT(MOD(QUOTIENT($A2256-1,50),100)+1,"000")</f>
        <v/>
      </c>
      <c r="R2256">
        <f>IF($AB2256="Да","Группа_Крупная","Группа_"&amp;TEXT(MOD(QUOTIENT($A2256-1,5000),30)+1,"00"))</f>
        <v/>
      </c>
      <c r="S2256">
        <f>IF($AB2256="Да","Категория_Крупная","Категория_"&amp;TEXT(MOD(QUOTIENT($A2256-1,500),120)+1,"000"))</f>
        <v/>
      </c>
      <c r="T2256">
        <f>IF($AB2256="Да","Подкатегория_Крупная","Подкатегория_"&amp;TEXT(MOD(QUOTIENT($A2256-1,50),300)+1,"000"))</f>
        <v/>
      </c>
      <c r="U2256">
        <f>"SKU_"&amp;TEXT($A2256,"0000000")</f>
        <v/>
      </c>
      <c r="V2256">
        <f>CHOOSE(MOD($A2256-1,4)+1,"Enterprise","SMB","Госсектор","Розница")</f>
        <v/>
      </c>
      <c r="W2256">
        <f>"Клиент_"&amp;TEXT(MOD($A2256-1,20000)+1,"00000")</f>
        <v/>
      </c>
      <c r="X2256">
        <f>CHOOSE(MOD($A2256-1,5)+1,"Портал","API","Импорт","Ручной ввод","Интеграция")</f>
        <v/>
      </c>
      <c r="Y2256" s="8">
        <f>ROUND(1000+MOD($A2256*37,90000)+IF($AB2256="Да",5000,0),2)</f>
        <v/>
      </c>
      <c r="Z2256">
        <f>1+MOD($A2256,20)</f>
        <v/>
      </c>
      <c r="AA2256" s="8">
        <f>ROUND($Y2256*(0.08+MOD($A2256,17)/100),2)</f>
        <v/>
      </c>
      <c r="AB2256">
        <f>IF(MOD($A2256,10)&lt;7,"Да","Нет")</f>
        <v/>
      </c>
      <c r="AC2256">
        <f>$R2256&amp;" / "&amp;$S2256&amp;" / "&amp;$T2256</f>
        <v/>
      </c>
      <c r="AD2256">
        <f>1</f>
        <v/>
      </c>
      <c r="AE2256">
        <f>IF($A2256&lt;=Settings!$B$4,"до 100",IF($A2256&lt;=Settings!$B$5,"до 10 000",IF($A2256&lt;=Settings!$B$6,"до 100 000","100 000+")))</f>
        <v/>
      </c>
    </row>
    <row r="2257">
      <c r="A2257">
        <f>ROW()-1</f>
        <v/>
      </c>
      <c r="B2257">
        <f>IF($A2257&lt;=Settings!$B$4,"small_control",IF($A2257&lt;=Settings!$B$5,"medium_10k",IF($A2257&lt;=Settings!$B$6,"large_100k","extreme_1m")))</f>
        <v/>
      </c>
      <c r="C2257">
        <f>"ORD-"&amp;TEXT(QUOTIENT($A2257-1,3)+1,"0000000")</f>
        <v/>
      </c>
      <c r="D2257">
        <f>"LINE-"&amp;TEXT($A2257,"0000000")</f>
        <v/>
      </c>
      <c r="E2257" s="7">
        <f>Settings!$B$2+$A2257-1</f>
        <v/>
      </c>
      <c r="F2257" s="7">
        <f>Settings!$B$2+MOD($A2257-1,Settings!$B$7)</f>
        <v/>
      </c>
      <c r="G2257">
        <f>YEAR($F2257)</f>
        <v/>
      </c>
      <c r="H2257">
        <f>"Q"&amp;ROUNDUP(MONTH($F2257)/3,0)</f>
        <v/>
      </c>
      <c r="I2257">
        <f>MONTH($F2257)</f>
        <v/>
      </c>
      <c r="J2257">
        <f>CHOOSE(MONTH($F2257),"Январь","Февраль","Март","Апрель","Май","Июнь","Июль","Август","Сентябрь","Октябрь","Ноябрь","Декабрь")</f>
        <v/>
      </c>
      <c r="K2257">
        <f>DAY($F2257)</f>
        <v/>
      </c>
      <c r="L2257">
        <f>IF(MOD($A2257,10)&lt;7,"ФО_01_Крупный","ФО_"&amp;TEXT(MOD($A2257,8)+1,"00"))</f>
        <v/>
      </c>
      <c r="M2257">
        <f>IF($AB2257="Да","Регион_001_Крупный","Регион_"&amp;TEXT(MOD(QUOTIENT($A2257-1,20),180)+1,"000"))</f>
        <v/>
      </c>
      <c r="N2257">
        <f>IF($AB2257="Да","Город_"&amp;TEXT(MOD($A2257-1,250)+1,"0000"),"Город_"&amp;TEXT(MOD($A2257-1,3000)+1,"0000"))</f>
        <v/>
      </c>
      <c r="O2257">
        <f>IF($AB2257="Да","Холдинг_Крупный","Холдинг_"&amp;TEXT(MOD(QUOTIENT($A2257-1,10000),20)+1,"00"))</f>
        <v/>
      </c>
      <c r="P2257">
        <f>IF($AB2257="Да","Организация_Крупная","Организация_"&amp;TEXT(MOD(QUOTIENT($A2257-1,500),600)+1,"000"))</f>
        <v/>
      </c>
      <c r="Q2257">
        <f>"Отдел_"&amp;TEXT(MOD(QUOTIENT($A2257-1,50),100)+1,"000")</f>
        <v/>
      </c>
      <c r="R2257">
        <f>IF($AB2257="Да","Группа_Крупная","Группа_"&amp;TEXT(MOD(QUOTIENT($A2257-1,5000),30)+1,"00"))</f>
        <v/>
      </c>
      <c r="S2257">
        <f>IF($AB2257="Да","Категория_Крупная","Категория_"&amp;TEXT(MOD(QUOTIENT($A2257-1,500),120)+1,"000"))</f>
        <v/>
      </c>
      <c r="T2257">
        <f>IF($AB2257="Да","Подкатегория_Крупная","Подкатегория_"&amp;TEXT(MOD(QUOTIENT($A2257-1,50),300)+1,"000"))</f>
        <v/>
      </c>
      <c r="U2257">
        <f>"SKU_"&amp;TEXT($A2257,"0000000")</f>
        <v/>
      </c>
      <c r="V2257">
        <f>CHOOSE(MOD($A2257-1,4)+1,"Enterprise","SMB","Госсектор","Розница")</f>
        <v/>
      </c>
      <c r="W2257">
        <f>"Клиент_"&amp;TEXT(MOD($A2257-1,20000)+1,"00000")</f>
        <v/>
      </c>
      <c r="X2257">
        <f>CHOOSE(MOD($A2257-1,5)+1,"Портал","API","Импорт","Ручной ввод","Интеграция")</f>
        <v/>
      </c>
      <c r="Y2257" s="8">
        <f>ROUND(1000+MOD($A2257*37,90000)+IF($AB2257="Да",5000,0),2)</f>
        <v/>
      </c>
      <c r="Z2257">
        <f>1+MOD($A2257,20)</f>
        <v/>
      </c>
      <c r="AA2257" s="8">
        <f>ROUND($Y2257*(0.08+MOD($A2257,17)/100),2)</f>
        <v/>
      </c>
      <c r="AB2257">
        <f>IF(MOD($A2257,10)&lt;7,"Да","Нет")</f>
        <v/>
      </c>
      <c r="AC2257">
        <f>$R2257&amp;" / "&amp;$S2257&amp;" / "&amp;$T2257</f>
        <v/>
      </c>
      <c r="AD2257">
        <f>1</f>
        <v/>
      </c>
      <c r="AE2257">
        <f>IF($A2257&lt;=Settings!$B$4,"до 100",IF($A2257&lt;=Settings!$B$5,"до 10 000",IF($A2257&lt;=Settings!$B$6,"до 100 000","100 000+")))</f>
        <v/>
      </c>
    </row>
    <row r="2258">
      <c r="A2258">
        <f>ROW()-1</f>
        <v/>
      </c>
      <c r="B2258">
        <f>IF($A2258&lt;=Settings!$B$4,"small_control",IF($A2258&lt;=Settings!$B$5,"medium_10k",IF($A2258&lt;=Settings!$B$6,"large_100k","extreme_1m")))</f>
        <v/>
      </c>
      <c r="C2258">
        <f>"ORD-"&amp;TEXT(QUOTIENT($A2258-1,3)+1,"0000000")</f>
        <v/>
      </c>
      <c r="D2258">
        <f>"LINE-"&amp;TEXT($A2258,"0000000")</f>
        <v/>
      </c>
      <c r="E2258" s="7">
        <f>Settings!$B$2+$A2258-1</f>
        <v/>
      </c>
      <c r="F2258" s="7">
        <f>Settings!$B$2+MOD($A2258-1,Settings!$B$7)</f>
        <v/>
      </c>
      <c r="G2258">
        <f>YEAR($F2258)</f>
        <v/>
      </c>
      <c r="H2258">
        <f>"Q"&amp;ROUNDUP(MONTH($F2258)/3,0)</f>
        <v/>
      </c>
      <c r="I2258">
        <f>MONTH($F2258)</f>
        <v/>
      </c>
      <c r="J2258">
        <f>CHOOSE(MONTH($F2258),"Январь","Февраль","Март","Апрель","Май","Июнь","Июль","Август","Сентябрь","Октябрь","Ноябрь","Декабрь")</f>
        <v/>
      </c>
      <c r="K2258">
        <f>DAY($F2258)</f>
        <v/>
      </c>
      <c r="L2258">
        <f>IF(MOD($A2258,10)&lt;7,"ФО_01_Крупный","ФО_"&amp;TEXT(MOD($A2258,8)+1,"00"))</f>
        <v/>
      </c>
      <c r="M2258">
        <f>IF($AB2258="Да","Регион_001_Крупный","Регион_"&amp;TEXT(MOD(QUOTIENT($A2258-1,20),180)+1,"000"))</f>
        <v/>
      </c>
      <c r="N2258">
        <f>IF($AB2258="Да","Город_"&amp;TEXT(MOD($A2258-1,250)+1,"0000"),"Город_"&amp;TEXT(MOD($A2258-1,3000)+1,"0000"))</f>
        <v/>
      </c>
      <c r="O2258">
        <f>IF($AB2258="Да","Холдинг_Крупный","Холдинг_"&amp;TEXT(MOD(QUOTIENT($A2258-1,10000),20)+1,"00"))</f>
        <v/>
      </c>
      <c r="P2258">
        <f>IF($AB2258="Да","Организация_Крупная","Организация_"&amp;TEXT(MOD(QUOTIENT($A2258-1,500),600)+1,"000"))</f>
        <v/>
      </c>
      <c r="Q2258">
        <f>"Отдел_"&amp;TEXT(MOD(QUOTIENT($A2258-1,50),100)+1,"000")</f>
        <v/>
      </c>
      <c r="R2258">
        <f>IF($AB2258="Да","Группа_Крупная","Группа_"&amp;TEXT(MOD(QUOTIENT($A2258-1,5000),30)+1,"00"))</f>
        <v/>
      </c>
      <c r="S2258">
        <f>IF($AB2258="Да","Категория_Крупная","Категория_"&amp;TEXT(MOD(QUOTIENT($A2258-1,500),120)+1,"000"))</f>
        <v/>
      </c>
      <c r="T2258">
        <f>IF($AB2258="Да","Подкатегория_Крупная","Подкатегория_"&amp;TEXT(MOD(QUOTIENT($A2258-1,50),300)+1,"000"))</f>
        <v/>
      </c>
      <c r="U2258">
        <f>"SKU_"&amp;TEXT($A2258,"0000000")</f>
        <v/>
      </c>
      <c r="V2258">
        <f>CHOOSE(MOD($A2258-1,4)+1,"Enterprise","SMB","Госсектор","Розница")</f>
        <v/>
      </c>
      <c r="W2258">
        <f>"Клиент_"&amp;TEXT(MOD($A2258-1,20000)+1,"00000")</f>
        <v/>
      </c>
      <c r="X2258">
        <f>CHOOSE(MOD($A2258-1,5)+1,"Портал","API","Импорт","Ручной ввод","Интеграция")</f>
        <v/>
      </c>
      <c r="Y2258" s="8">
        <f>ROUND(1000+MOD($A2258*37,90000)+IF($AB2258="Да",5000,0),2)</f>
        <v/>
      </c>
      <c r="Z2258">
        <f>1+MOD($A2258,20)</f>
        <v/>
      </c>
      <c r="AA2258" s="8">
        <f>ROUND($Y2258*(0.08+MOD($A2258,17)/100),2)</f>
        <v/>
      </c>
      <c r="AB2258">
        <f>IF(MOD($A2258,10)&lt;7,"Да","Нет")</f>
        <v/>
      </c>
      <c r="AC2258">
        <f>$R2258&amp;" / "&amp;$S2258&amp;" / "&amp;$T2258</f>
        <v/>
      </c>
      <c r="AD2258">
        <f>1</f>
        <v/>
      </c>
      <c r="AE2258">
        <f>IF($A2258&lt;=Settings!$B$4,"до 100",IF($A2258&lt;=Settings!$B$5,"до 10 000",IF($A2258&lt;=Settings!$B$6,"до 100 000","100 000+")))</f>
        <v/>
      </c>
    </row>
    <row r="2259">
      <c r="A2259">
        <f>ROW()-1</f>
        <v/>
      </c>
      <c r="B2259">
        <f>IF($A2259&lt;=Settings!$B$4,"small_control",IF($A2259&lt;=Settings!$B$5,"medium_10k",IF($A2259&lt;=Settings!$B$6,"large_100k","extreme_1m")))</f>
        <v/>
      </c>
      <c r="C2259">
        <f>"ORD-"&amp;TEXT(QUOTIENT($A2259-1,3)+1,"0000000")</f>
        <v/>
      </c>
      <c r="D2259">
        <f>"LINE-"&amp;TEXT($A2259,"0000000")</f>
        <v/>
      </c>
      <c r="E2259" s="7">
        <f>Settings!$B$2+$A2259-1</f>
        <v/>
      </c>
      <c r="F2259" s="7">
        <f>Settings!$B$2+MOD($A2259-1,Settings!$B$7)</f>
        <v/>
      </c>
      <c r="G2259">
        <f>YEAR($F2259)</f>
        <v/>
      </c>
      <c r="H2259">
        <f>"Q"&amp;ROUNDUP(MONTH($F2259)/3,0)</f>
        <v/>
      </c>
      <c r="I2259">
        <f>MONTH($F2259)</f>
        <v/>
      </c>
      <c r="J2259">
        <f>CHOOSE(MONTH($F2259),"Январь","Февраль","Март","Апрель","Май","Июнь","Июль","Август","Сентябрь","Октябрь","Ноябрь","Декабрь")</f>
        <v/>
      </c>
      <c r="K2259">
        <f>DAY($F2259)</f>
        <v/>
      </c>
      <c r="L2259">
        <f>IF(MOD($A2259,10)&lt;7,"ФО_01_Крупный","ФО_"&amp;TEXT(MOD($A2259,8)+1,"00"))</f>
        <v/>
      </c>
      <c r="M2259">
        <f>IF($AB2259="Да","Регион_001_Крупный","Регион_"&amp;TEXT(MOD(QUOTIENT($A2259-1,20),180)+1,"000"))</f>
        <v/>
      </c>
      <c r="N2259">
        <f>IF($AB2259="Да","Город_"&amp;TEXT(MOD($A2259-1,250)+1,"0000"),"Город_"&amp;TEXT(MOD($A2259-1,3000)+1,"0000"))</f>
        <v/>
      </c>
      <c r="O2259">
        <f>IF($AB2259="Да","Холдинг_Крупный","Холдинг_"&amp;TEXT(MOD(QUOTIENT($A2259-1,10000),20)+1,"00"))</f>
        <v/>
      </c>
      <c r="P2259">
        <f>IF($AB2259="Да","Организация_Крупная","Организация_"&amp;TEXT(MOD(QUOTIENT($A2259-1,500),600)+1,"000"))</f>
        <v/>
      </c>
      <c r="Q2259">
        <f>"Отдел_"&amp;TEXT(MOD(QUOTIENT($A2259-1,50),100)+1,"000")</f>
        <v/>
      </c>
      <c r="R2259">
        <f>IF($AB2259="Да","Группа_Крупная","Группа_"&amp;TEXT(MOD(QUOTIENT($A2259-1,5000),30)+1,"00"))</f>
        <v/>
      </c>
      <c r="S2259">
        <f>IF($AB2259="Да","Категория_Крупная","Категория_"&amp;TEXT(MOD(QUOTIENT($A2259-1,500),120)+1,"000"))</f>
        <v/>
      </c>
      <c r="T2259">
        <f>IF($AB2259="Да","Подкатегория_Крупная","Подкатегория_"&amp;TEXT(MOD(QUOTIENT($A2259-1,50),300)+1,"000"))</f>
        <v/>
      </c>
      <c r="U2259">
        <f>"SKU_"&amp;TEXT($A2259,"0000000")</f>
        <v/>
      </c>
      <c r="V2259">
        <f>CHOOSE(MOD($A2259-1,4)+1,"Enterprise","SMB","Госсектор","Розница")</f>
        <v/>
      </c>
      <c r="W2259">
        <f>"Клиент_"&amp;TEXT(MOD($A2259-1,20000)+1,"00000")</f>
        <v/>
      </c>
      <c r="X2259">
        <f>CHOOSE(MOD($A2259-1,5)+1,"Портал","API","Импорт","Ручной ввод","Интеграция")</f>
        <v/>
      </c>
      <c r="Y2259" s="8">
        <f>ROUND(1000+MOD($A2259*37,90000)+IF($AB2259="Да",5000,0),2)</f>
        <v/>
      </c>
      <c r="Z2259">
        <f>1+MOD($A2259,20)</f>
        <v/>
      </c>
      <c r="AA2259" s="8">
        <f>ROUND($Y2259*(0.08+MOD($A2259,17)/100),2)</f>
        <v/>
      </c>
      <c r="AB2259">
        <f>IF(MOD($A2259,10)&lt;7,"Да","Нет")</f>
        <v/>
      </c>
      <c r="AC2259">
        <f>$R2259&amp;" / "&amp;$S2259&amp;" / "&amp;$T2259</f>
        <v/>
      </c>
      <c r="AD2259">
        <f>1</f>
        <v/>
      </c>
      <c r="AE2259">
        <f>IF($A2259&lt;=Settings!$B$4,"до 100",IF($A2259&lt;=Settings!$B$5,"до 10 000",IF($A2259&lt;=Settings!$B$6,"до 100 000","100 000+")))</f>
        <v/>
      </c>
    </row>
    <row r="2260">
      <c r="A2260">
        <f>ROW()-1</f>
        <v/>
      </c>
      <c r="B2260">
        <f>IF($A2260&lt;=Settings!$B$4,"small_control",IF($A2260&lt;=Settings!$B$5,"medium_10k",IF($A2260&lt;=Settings!$B$6,"large_100k","extreme_1m")))</f>
        <v/>
      </c>
      <c r="C2260">
        <f>"ORD-"&amp;TEXT(QUOTIENT($A2260-1,3)+1,"0000000")</f>
        <v/>
      </c>
      <c r="D2260">
        <f>"LINE-"&amp;TEXT($A2260,"0000000")</f>
        <v/>
      </c>
      <c r="E2260" s="7">
        <f>Settings!$B$2+$A2260-1</f>
        <v/>
      </c>
      <c r="F2260" s="7">
        <f>Settings!$B$2+MOD($A2260-1,Settings!$B$7)</f>
        <v/>
      </c>
      <c r="G2260">
        <f>YEAR($F2260)</f>
        <v/>
      </c>
      <c r="H2260">
        <f>"Q"&amp;ROUNDUP(MONTH($F2260)/3,0)</f>
        <v/>
      </c>
      <c r="I2260">
        <f>MONTH($F2260)</f>
        <v/>
      </c>
      <c r="J2260">
        <f>CHOOSE(MONTH($F2260),"Январь","Февраль","Март","Апрель","Май","Июнь","Июль","Август","Сентябрь","Октябрь","Ноябрь","Декабрь")</f>
        <v/>
      </c>
      <c r="K2260">
        <f>DAY($F2260)</f>
        <v/>
      </c>
      <c r="L2260">
        <f>IF(MOD($A2260,10)&lt;7,"ФО_01_Крупный","ФО_"&amp;TEXT(MOD($A2260,8)+1,"00"))</f>
        <v/>
      </c>
      <c r="M2260">
        <f>IF($AB2260="Да","Регион_001_Крупный","Регион_"&amp;TEXT(MOD(QUOTIENT($A2260-1,20),180)+1,"000"))</f>
        <v/>
      </c>
      <c r="N2260">
        <f>IF($AB2260="Да","Город_"&amp;TEXT(MOD($A2260-1,250)+1,"0000"),"Город_"&amp;TEXT(MOD($A2260-1,3000)+1,"0000"))</f>
        <v/>
      </c>
      <c r="O2260">
        <f>IF($AB2260="Да","Холдинг_Крупный","Холдинг_"&amp;TEXT(MOD(QUOTIENT($A2260-1,10000),20)+1,"00"))</f>
        <v/>
      </c>
      <c r="P2260">
        <f>IF($AB2260="Да","Организация_Крупная","Организация_"&amp;TEXT(MOD(QUOTIENT($A2260-1,500),600)+1,"000"))</f>
        <v/>
      </c>
      <c r="Q2260">
        <f>"Отдел_"&amp;TEXT(MOD(QUOTIENT($A2260-1,50),100)+1,"000")</f>
        <v/>
      </c>
      <c r="R2260">
        <f>IF($AB2260="Да","Группа_Крупная","Группа_"&amp;TEXT(MOD(QUOTIENT($A2260-1,5000),30)+1,"00"))</f>
        <v/>
      </c>
      <c r="S2260">
        <f>IF($AB2260="Да","Категория_Крупная","Категория_"&amp;TEXT(MOD(QUOTIENT($A2260-1,500),120)+1,"000"))</f>
        <v/>
      </c>
      <c r="T2260">
        <f>IF($AB2260="Да","Подкатегория_Крупная","Подкатегория_"&amp;TEXT(MOD(QUOTIENT($A2260-1,50),300)+1,"000"))</f>
        <v/>
      </c>
      <c r="U2260">
        <f>"SKU_"&amp;TEXT($A2260,"0000000")</f>
        <v/>
      </c>
      <c r="V2260">
        <f>CHOOSE(MOD($A2260-1,4)+1,"Enterprise","SMB","Госсектор","Розница")</f>
        <v/>
      </c>
      <c r="W2260">
        <f>"Клиент_"&amp;TEXT(MOD($A2260-1,20000)+1,"00000")</f>
        <v/>
      </c>
      <c r="X2260">
        <f>CHOOSE(MOD($A2260-1,5)+1,"Портал","API","Импорт","Ручной ввод","Интеграция")</f>
        <v/>
      </c>
      <c r="Y2260" s="8">
        <f>ROUND(1000+MOD($A2260*37,90000)+IF($AB2260="Да",5000,0),2)</f>
        <v/>
      </c>
      <c r="Z2260">
        <f>1+MOD($A2260,20)</f>
        <v/>
      </c>
      <c r="AA2260" s="8">
        <f>ROUND($Y2260*(0.08+MOD($A2260,17)/100),2)</f>
        <v/>
      </c>
      <c r="AB2260">
        <f>IF(MOD($A2260,10)&lt;7,"Да","Нет")</f>
        <v/>
      </c>
      <c r="AC2260">
        <f>$R2260&amp;" / "&amp;$S2260&amp;" / "&amp;$T2260</f>
        <v/>
      </c>
      <c r="AD2260">
        <f>1</f>
        <v/>
      </c>
      <c r="AE2260">
        <f>IF($A2260&lt;=Settings!$B$4,"до 100",IF($A2260&lt;=Settings!$B$5,"до 10 000",IF($A2260&lt;=Settings!$B$6,"до 100 000","100 000+")))</f>
        <v/>
      </c>
    </row>
    <row r="2261">
      <c r="A2261">
        <f>ROW()-1</f>
        <v/>
      </c>
      <c r="B2261">
        <f>IF($A2261&lt;=Settings!$B$4,"small_control",IF($A2261&lt;=Settings!$B$5,"medium_10k",IF($A2261&lt;=Settings!$B$6,"large_100k","extreme_1m")))</f>
        <v/>
      </c>
      <c r="C2261">
        <f>"ORD-"&amp;TEXT(QUOTIENT($A2261-1,3)+1,"0000000")</f>
        <v/>
      </c>
      <c r="D2261">
        <f>"LINE-"&amp;TEXT($A2261,"0000000")</f>
        <v/>
      </c>
      <c r="E2261" s="7">
        <f>Settings!$B$2+$A2261-1</f>
        <v/>
      </c>
      <c r="F2261" s="7">
        <f>Settings!$B$2+MOD($A2261-1,Settings!$B$7)</f>
        <v/>
      </c>
      <c r="G2261">
        <f>YEAR($F2261)</f>
        <v/>
      </c>
      <c r="H2261">
        <f>"Q"&amp;ROUNDUP(MONTH($F2261)/3,0)</f>
        <v/>
      </c>
      <c r="I2261">
        <f>MONTH($F2261)</f>
        <v/>
      </c>
      <c r="J2261">
        <f>CHOOSE(MONTH($F2261),"Январь","Февраль","Март","Апрель","Май","Июнь","Июль","Август","Сентябрь","Октябрь","Ноябрь","Декабрь")</f>
        <v/>
      </c>
      <c r="K2261">
        <f>DAY($F2261)</f>
        <v/>
      </c>
      <c r="L2261">
        <f>IF(MOD($A2261,10)&lt;7,"ФО_01_Крупный","ФО_"&amp;TEXT(MOD($A2261,8)+1,"00"))</f>
        <v/>
      </c>
      <c r="M2261">
        <f>IF($AB2261="Да","Регион_001_Крупный","Регион_"&amp;TEXT(MOD(QUOTIENT($A2261-1,20),180)+1,"000"))</f>
        <v/>
      </c>
      <c r="N2261">
        <f>IF($AB2261="Да","Город_"&amp;TEXT(MOD($A2261-1,250)+1,"0000"),"Город_"&amp;TEXT(MOD($A2261-1,3000)+1,"0000"))</f>
        <v/>
      </c>
      <c r="O2261">
        <f>IF($AB2261="Да","Холдинг_Крупный","Холдинг_"&amp;TEXT(MOD(QUOTIENT($A2261-1,10000),20)+1,"00"))</f>
        <v/>
      </c>
      <c r="P2261">
        <f>IF($AB2261="Да","Организация_Крупная","Организация_"&amp;TEXT(MOD(QUOTIENT($A2261-1,500),600)+1,"000"))</f>
        <v/>
      </c>
      <c r="Q2261">
        <f>"Отдел_"&amp;TEXT(MOD(QUOTIENT($A2261-1,50),100)+1,"000")</f>
        <v/>
      </c>
      <c r="R2261">
        <f>IF($AB2261="Да","Группа_Крупная","Группа_"&amp;TEXT(MOD(QUOTIENT($A2261-1,5000),30)+1,"00"))</f>
        <v/>
      </c>
      <c r="S2261">
        <f>IF($AB2261="Да","Категория_Крупная","Категория_"&amp;TEXT(MOD(QUOTIENT($A2261-1,500),120)+1,"000"))</f>
        <v/>
      </c>
      <c r="T2261">
        <f>IF($AB2261="Да","Подкатегория_Крупная","Подкатегория_"&amp;TEXT(MOD(QUOTIENT($A2261-1,50),300)+1,"000"))</f>
        <v/>
      </c>
      <c r="U2261">
        <f>"SKU_"&amp;TEXT($A2261,"0000000")</f>
        <v/>
      </c>
      <c r="V2261">
        <f>CHOOSE(MOD($A2261-1,4)+1,"Enterprise","SMB","Госсектор","Розница")</f>
        <v/>
      </c>
      <c r="W2261">
        <f>"Клиент_"&amp;TEXT(MOD($A2261-1,20000)+1,"00000")</f>
        <v/>
      </c>
      <c r="X2261">
        <f>CHOOSE(MOD($A2261-1,5)+1,"Портал","API","Импорт","Ручной ввод","Интеграция")</f>
        <v/>
      </c>
      <c r="Y2261" s="8">
        <f>ROUND(1000+MOD($A2261*37,90000)+IF($AB2261="Да",5000,0),2)</f>
        <v/>
      </c>
      <c r="Z2261">
        <f>1+MOD($A2261,20)</f>
        <v/>
      </c>
      <c r="AA2261" s="8">
        <f>ROUND($Y2261*(0.08+MOD($A2261,17)/100),2)</f>
        <v/>
      </c>
      <c r="AB2261">
        <f>IF(MOD($A2261,10)&lt;7,"Да","Нет")</f>
        <v/>
      </c>
      <c r="AC2261">
        <f>$R2261&amp;" / "&amp;$S2261&amp;" / "&amp;$T2261</f>
        <v/>
      </c>
      <c r="AD2261">
        <f>1</f>
        <v/>
      </c>
      <c r="AE2261">
        <f>IF($A2261&lt;=Settings!$B$4,"до 100",IF($A2261&lt;=Settings!$B$5,"до 10 000",IF($A2261&lt;=Settings!$B$6,"до 100 000","100 000+")))</f>
        <v/>
      </c>
    </row>
    <row r="2262">
      <c r="A2262">
        <f>ROW()-1</f>
        <v/>
      </c>
      <c r="B2262">
        <f>IF($A2262&lt;=Settings!$B$4,"small_control",IF($A2262&lt;=Settings!$B$5,"medium_10k",IF($A2262&lt;=Settings!$B$6,"large_100k","extreme_1m")))</f>
        <v/>
      </c>
      <c r="C2262">
        <f>"ORD-"&amp;TEXT(QUOTIENT($A2262-1,3)+1,"0000000")</f>
        <v/>
      </c>
      <c r="D2262">
        <f>"LINE-"&amp;TEXT($A2262,"0000000")</f>
        <v/>
      </c>
      <c r="E2262" s="7">
        <f>Settings!$B$2+$A2262-1</f>
        <v/>
      </c>
      <c r="F2262" s="7">
        <f>Settings!$B$2+MOD($A2262-1,Settings!$B$7)</f>
        <v/>
      </c>
      <c r="G2262">
        <f>YEAR($F2262)</f>
        <v/>
      </c>
      <c r="H2262">
        <f>"Q"&amp;ROUNDUP(MONTH($F2262)/3,0)</f>
        <v/>
      </c>
      <c r="I2262">
        <f>MONTH($F2262)</f>
        <v/>
      </c>
      <c r="J2262">
        <f>CHOOSE(MONTH($F2262),"Январь","Февраль","Март","Апрель","Май","Июнь","Июль","Август","Сентябрь","Октябрь","Ноябрь","Декабрь")</f>
        <v/>
      </c>
      <c r="K2262">
        <f>DAY($F2262)</f>
        <v/>
      </c>
      <c r="L2262">
        <f>IF(MOD($A2262,10)&lt;7,"ФО_01_Крупный","ФО_"&amp;TEXT(MOD($A2262,8)+1,"00"))</f>
        <v/>
      </c>
      <c r="M2262">
        <f>IF($AB2262="Да","Регион_001_Крупный","Регион_"&amp;TEXT(MOD(QUOTIENT($A2262-1,20),180)+1,"000"))</f>
        <v/>
      </c>
      <c r="N2262">
        <f>IF($AB2262="Да","Город_"&amp;TEXT(MOD($A2262-1,250)+1,"0000"),"Город_"&amp;TEXT(MOD($A2262-1,3000)+1,"0000"))</f>
        <v/>
      </c>
      <c r="O2262">
        <f>IF($AB2262="Да","Холдинг_Крупный","Холдинг_"&amp;TEXT(MOD(QUOTIENT($A2262-1,10000),20)+1,"00"))</f>
        <v/>
      </c>
      <c r="P2262">
        <f>IF($AB2262="Да","Организация_Крупная","Организация_"&amp;TEXT(MOD(QUOTIENT($A2262-1,500),600)+1,"000"))</f>
        <v/>
      </c>
      <c r="Q2262">
        <f>"Отдел_"&amp;TEXT(MOD(QUOTIENT($A2262-1,50),100)+1,"000")</f>
        <v/>
      </c>
      <c r="R2262">
        <f>IF($AB2262="Да","Группа_Крупная","Группа_"&amp;TEXT(MOD(QUOTIENT($A2262-1,5000),30)+1,"00"))</f>
        <v/>
      </c>
      <c r="S2262">
        <f>IF($AB2262="Да","Категория_Крупная","Категория_"&amp;TEXT(MOD(QUOTIENT($A2262-1,500),120)+1,"000"))</f>
        <v/>
      </c>
      <c r="T2262">
        <f>IF($AB2262="Да","Подкатегория_Крупная","Подкатегория_"&amp;TEXT(MOD(QUOTIENT($A2262-1,50),300)+1,"000"))</f>
        <v/>
      </c>
      <c r="U2262">
        <f>"SKU_"&amp;TEXT($A2262,"0000000")</f>
        <v/>
      </c>
      <c r="V2262">
        <f>CHOOSE(MOD($A2262-1,4)+1,"Enterprise","SMB","Госсектор","Розница")</f>
        <v/>
      </c>
      <c r="W2262">
        <f>"Клиент_"&amp;TEXT(MOD($A2262-1,20000)+1,"00000")</f>
        <v/>
      </c>
      <c r="X2262">
        <f>CHOOSE(MOD($A2262-1,5)+1,"Портал","API","Импорт","Ручной ввод","Интеграция")</f>
        <v/>
      </c>
      <c r="Y2262" s="8">
        <f>ROUND(1000+MOD($A2262*37,90000)+IF($AB2262="Да",5000,0),2)</f>
        <v/>
      </c>
      <c r="Z2262">
        <f>1+MOD($A2262,20)</f>
        <v/>
      </c>
      <c r="AA2262" s="8">
        <f>ROUND($Y2262*(0.08+MOD($A2262,17)/100),2)</f>
        <v/>
      </c>
      <c r="AB2262">
        <f>IF(MOD($A2262,10)&lt;7,"Да","Нет")</f>
        <v/>
      </c>
      <c r="AC2262">
        <f>$R2262&amp;" / "&amp;$S2262&amp;" / "&amp;$T2262</f>
        <v/>
      </c>
      <c r="AD2262">
        <f>1</f>
        <v/>
      </c>
      <c r="AE2262">
        <f>IF($A2262&lt;=Settings!$B$4,"до 100",IF($A2262&lt;=Settings!$B$5,"до 10 000",IF($A2262&lt;=Settings!$B$6,"до 100 000","100 000+")))</f>
        <v/>
      </c>
    </row>
    <row r="2263">
      <c r="A2263">
        <f>ROW()-1</f>
        <v/>
      </c>
      <c r="B2263">
        <f>IF($A2263&lt;=Settings!$B$4,"small_control",IF($A2263&lt;=Settings!$B$5,"medium_10k",IF($A2263&lt;=Settings!$B$6,"large_100k","extreme_1m")))</f>
        <v/>
      </c>
      <c r="C2263">
        <f>"ORD-"&amp;TEXT(QUOTIENT($A2263-1,3)+1,"0000000")</f>
        <v/>
      </c>
      <c r="D2263">
        <f>"LINE-"&amp;TEXT($A2263,"0000000")</f>
        <v/>
      </c>
      <c r="E2263" s="7">
        <f>Settings!$B$2+$A2263-1</f>
        <v/>
      </c>
      <c r="F2263" s="7">
        <f>Settings!$B$2+MOD($A2263-1,Settings!$B$7)</f>
        <v/>
      </c>
      <c r="G2263">
        <f>YEAR($F2263)</f>
        <v/>
      </c>
      <c r="H2263">
        <f>"Q"&amp;ROUNDUP(MONTH($F2263)/3,0)</f>
        <v/>
      </c>
      <c r="I2263">
        <f>MONTH($F2263)</f>
        <v/>
      </c>
      <c r="J2263">
        <f>CHOOSE(MONTH($F2263),"Январь","Февраль","Март","Апрель","Май","Июнь","Июль","Август","Сентябрь","Октябрь","Ноябрь","Декабрь")</f>
        <v/>
      </c>
      <c r="K2263">
        <f>DAY($F2263)</f>
        <v/>
      </c>
      <c r="L2263">
        <f>IF(MOD($A2263,10)&lt;7,"ФО_01_Крупный","ФО_"&amp;TEXT(MOD($A2263,8)+1,"00"))</f>
        <v/>
      </c>
      <c r="M2263">
        <f>IF($AB2263="Да","Регион_001_Крупный","Регион_"&amp;TEXT(MOD(QUOTIENT($A2263-1,20),180)+1,"000"))</f>
        <v/>
      </c>
      <c r="N2263">
        <f>IF($AB2263="Да","Город_"&amp;TEXT(MOD($A2263-1,250)+1,"0000"),"Город_"&amp;TEXT(MOD($A2263-1,3000)+1,"0000"))</f>
        <v/>
      </c>
      <c r="O2263">
        <f>IF($AB2263="Да","Холдинг_Крупный","Холдинг_"&amp;TEXT(MOD(QUOTIENT($A2263-1,10000),20)+1,"00"))</f>
        <v/>
      </c>
      <c r="P2263">
        <f>IF($AB2263="Да","Организация_Крупная","Организация_"&amp;TEXT(MOD(QUOTIENT($A2263-1,500),600)+1,"000"))</f>
        <v/>
      </c>
      <c r="Q2263">
        <f>"Отдел_"&amp;TEXT(MOD(QUOTIENT($A2263-1,50),100)+1,"000")</f>
        <v/>
      </c>
      <c r="R2263">
        <f>IF($AB2263="Да","Группа_Крупная","Группа_"&amp;TEXT(MOD(QUOTIENT($A2263-1,5000),30)+1,"00"))</f>
        <v/>
      </c>
      <c r="S2263">
        <f>IF($AB2263="Да","Категория_Крупная","Категория_"&amp;TEXT(MOD(QUOTIENT($A2263-1,500),120)+1,"000"))</f>
        <v/>
      </c>
      <c r="T2263">
        <f>IF($AB2263="Да","Подкатегория_Крупная","Подкатегория_"&amp;TEXT(MOD(QUOTIENT($A2263-1,50),300)+1,"000"))</f>
        <v/>
      </c>
      <c r="U2263">
        <f>"SKU_"&amp;TEXT($A2263,"0000000")</f>
        <v/>
      </c>
      <c r="V2263">
        <f>CHOOSE(MOD($A2263-1,4)+1,"Enterprise","SMB","Госсектор","Розница")</f>
        <v/>
      </c>
      <c r="W2263">
        <f>"Клиент_"&amp;TEXT(MOD($A2263-1,20000)+1,"00000")</f>
        <v/>
      </c>
      <c r="X2263">
        <f>CHOOSE(MOD($A2263-1,5)+1,"Портал","API","Импорт","Ручной ввод","Интеграция")</f>
        <v/>
      </c>
      <c r="Y2263" s="8">
        <f>ROUND(1000+MOD($A2263*37,90000)+IF($AB2263="Да",5000,0),2)</f>
        <v/>
      </c>
      <c r="Z2263">
        <f>1+MOD($A2263,20)</f>
        <v/>
      </c>
      <c r="AA2263" s="8">
        <f>ROUND($Y2263*(0.08+MOD($A2263,17)/100),2)</f>
        <v/>
      </c>
      <c r="AB2263">
        <f>IF(MOD($A2263,10)&lt;7,"Да","Нет")</f>
        <v/>
      </c>
      <c r="AC2263">
        <f>$R2263&amp;" / "&amp;$S2263&amp;" / "&amp;$T2263</f>
        <v/>
      </c>
      <c r="AD2263">
        <f>1</f>
        <v/>
      </c>
      <c r="AE2263">
        <f>IF($A2263&lt;=Settings!$B$4,"до 100",IF($A2263&lt;=Settings!$B$5,"до 10 000",IF($A2263&lt;=Settings!$B$6,"до 100 000","100 000+")))</f>
        <v/>
      </c>
    </row>
    <row r="2264">
      <c r="A2264">
        <f>ROW()-1</f>
        <v/>
      </c>
      <c r="B2264">
        <f>IF($A2264&lt;=Settings!$B$4,"small_control",IF($A2264&lt;=Settings!$B$5,"medium_10k",IF($A2264&lt;=Settings!$B$6,"large_100k","extreme_1m")))</f>
        <v/>
      </c>
      <c r="C2264">
        <f>"ORD-"&amp;TEXT(QUOTIENT($A2264-1,3)+1,"0000000")</f>
        <v/>
      </c>
      <c r="D2264">
        <f>"LINE-"&amp;TEXT($A2264,"0000000")</f>
        <v/>
      </c>
      <c r="E2264" s="7">
        <f>Settings!$B$2+$A2264-1</f>
        <v/>
      </c>
      <c r="F2264" s="7">
        <f>Settings!$B$2+MOD($A2264-1,Settings!$B$7)</f>
        <v/>
      </c>
      <c r="G2264">
        <f>YEAR($F2264)</f>
        <v/>
      </c>
      <c r="H2264">
        <f>"Q"&amp;ROUNDUP(MONTH($F2264)/3,0)</f>
        <v/>
      </c>
      <c r="I2264">
        <f>MONTH($F2264)</f>
        <v/>
      </c>
      <c r="J2264">
        <f>CHOOSE(MONTH($F2264),"Январь","Февраль","Март","Апрель","Май","Июнь","Июль","Август","Сентябрь","Октябрь","Ноябрь","Декабрь")</f>
        <v/>
      </c>
      <c r="K2264">
        <f>DAY($F2264)</f>
        <v/>
      </c>
      <c r="L2264">
        <f>IF(MOD($A2264,10)&lt;7,"ФО_01_Крупный","ФО_"&amp;TEXT(MOD($A2264,8)+1,"00"))</f>
        <v/>
      </c>
      <c r="M2264">
        <f>IF($AB2264="Да","Регион_001_Крупный","Регион_"&amp;TEXT(MOD(QUOTIENT($A2264-1,20),180)+1,"000"))</f>
        <v/>
      </c>
      <c r="N2264">
        <f>IF($AB2264="Да","Город_"&amp;TEXT(MOD($A2264-1,250)+1,"0000"),"Город_"&amp;TEXT(MOD($A2264-1,3000)+1,"0000"))</f>
        <v/>
      </c>
      <c r="O2264">
        <f>IF($AB2264="Да","Холдинг_Крупный","Холдинг_"&amp;TEXT(MOD(QUOTIENT($A2264-1,10000),20)+1,"00"))</f>
        <v/>
      </c>
      <c r="P2264">
        <f>IF($AB2264="Да","Организация_Крупная","Организация_"&amp;TEXT(MOD(QUOTIENT($A2264-1,500),600)+1,"000"))</f>
        <v/>
      </c>
      <c r="Q2264">
        <f>"Отдел_"&amp;TEXT(MOD(QUOTIENT($A2264-1,50),100)+1,"000")</f>
        <v/>
      </c>
      <c r="R2264">
        <f>IF($AB2264="Да","Группа_Крупная","Группа_"&amp;TEXT(MOD(QUOTIENT($A2264-1,5000),30)+1,"00"))</f>
        <v/>
      </c>
      <c r="S2264">
        <f>IF($AB2264="Да","Категория_Крупная","Категория_"&amp;TEXT(MOD(QUOTIENT($A2264-1,500),120)+1,"000"))</f>
        <v/>
      </c>
      <c r="T2264">
        <f>IF($AB2264="Да","Подкатегория_Крупная","Подкатегория_"&amp;TEXT(MOD(QUOTIENT($A2264-1,50),300)+1,"000"))</f>
        <v/>
      </c>
      <c r="U2264">
        <f>"SKU_"&amp;TEXT($A2264,"0000000")</f>
        <v/>
      </c>
      <c r="V2264">
        <f>CHOOSE(MOD($A2264-1,4)+1,"Enterprise","SMB","Госсектор","Розница")</f>
        <v/>
      </c>
      <c r="W2264">
        <f>"Клиент_"&amp;TEXT(MOD($A2264-1,20000)+1,"00000")</f>
        <v/>
      </c>
      <c r="X2264">
        <f>CHOOSE(MOD($A2264-1,5)+1,"Портал","API","Импорт","Ручной ввод","Интеграция")</f>
        <v/>
      </c>
      <c r="Y2264" s="8">
        <f>ROUND(1000+MOD($A2264*37,90000)+IF($AB2264="Да",5000,0),2)</f>
        <v/>
      </c>
      <c r="Z2264">
        <f>1+MOD($A2264,20)</f>
        <v/>
      </c>
      <c r="AA2264" s="8">
        <f>ROUND($Y2264*(0.08+MOD($A2264,17)/100),2)</f>
        <v/>
      </c>
      <c r="AB2264">
        <f>IF(MOD($A2264,10)&lt;7,"Да","Нет")</f>
        <v/>
      </c>
      <c r="AC2264">
        <f>$R2264&amp;" / "&amp;$S2264&amp;" / "&amp;$T2264</f>
        <v/>
      </c>
      <c r="AD2264">
        <f>1</f>
        <v/>
      </c>
      <c r="AE2264">
        <f>IF($A2264&lt;=Settings!$B$4,"до 100",IF($A2264&lt;=Settings!$B$5,"до 10 000",IF($A2264&lt;=Settings!$B$6,"до 100 000","100 000+")))</f>
        <v/>
      </c>
    </row>
    <row r="2265">
      <c r="A2265">
        <f>ROW()-1</f>
        <v/>
      </c>
      <c r="B2265">
        <f>IF($A2265&lt;=Settings!$B$4,"small_control",IF($A2265&lt;=Settings!$B$5,"medium_10k",IF($A2265&lt;=Settings!$B$6,"large_100k","extreme_1m")))</f>
        <v/>
      </c>
      <c r="C2265">
        <f>"ORD-"&amp;TEXT(QUOTIENT($A2265-1,3)+1,"0000000")</f>
        <v/>
      </c>
      <c r="D2265">
        <f>"LINE-"&amp;TEXT($A2265,"0000000")</f>
        <v/>
      </c>
      <c r="E2265" s="7">
        <f>Settings!$B$2+$A2265-1</f>
        <v/>
      </c>
      <c r="F2265" s="7">
        <f>Settings!$B$2+MOD($A2265-1,Settings!$B$7)</f>
        <v/>
      </c>
      <c r="G2265">
        <f>YEAR($F2265)</f>
        <v/>
      </c>
      <c r="H2265">
        <f>"Q"&amp;ROUNDUP(MONTH($F2265)/3,0)</f>
        <v/>
      </c>
      <c r="I2265">
        <f>MONTH($F2265)</f>
        <v/>
      </c>
      <c r="J2265">
        <f>CHOOSE(MONTH($F2265),"Январь","Февраль","Март","Апрель","Май","Июнь","Июль","Август","Сентябрь","Октябрь","Ноябрь","Декабрь")</f>
        <v/>
      </c>
      <c r="K2265">
        <f>DAY($F2265)</f>
        <v/>
      </c>
      <c r="L2265">
        <f>IF(MOD($A2265,10)&lt;7,"ФО_01_Крупный","ФО_"&amp;TEXT(MOD($A2265,8)+1,"00"))</f>
        <v/>
      </c>
      <c r="M2265">
        <f>IF($AB2265="Да","Регион_001_Крупный","Регион_"&amp;TEXT(MOD(QUOTIENT($A2265-1,20),180)+1,"000"))</f>
        <v/>
      </c>
      <c r="N2265">
        <f>IF($AB2265="Да","Город_"&amp;TEXT(MOD($A2265-1,250)+1,"0000"),"Город_"&amp;TEXT(MOD($A2265-1,3000)+1,"0000"))</f>
        <v/>
      </c>
      <c r="O2265">
        <f>IF($AB2265="Да","Холдинг_Крупный","Холдинг_"&amp;TEXT(MOD(QUOTIENT($A2265-1,10000),20)+1,"00"))</f>
        <v/>
      </c>
      <c r="P2265">
        <f>IF($AB2265="Да","Организация_Крупная","Организация_"&amp;TEXT(MOD(QUOTIENT($A2265-1,500),600)+1,"000"))</f>
        <v/>
      </c>
      <c r="Q2265">
        <f>"Отдел_"&amp;TEXT(MOD(QUOTIENT($A2265-1,50),100)+1,"000")</f>
        <v/>
      </c>
      <c r="R2265">
        <f>IF($AB2265="Да","Группа_Крупная","Группа_"&amp;TEXT(MOD(QUOTIENT($A2265-1,5000),30)+1,"00"))</f>
        <v/>
      </c>
      <c r="S2265">
        <f>IF($AB2265="Да","Категория_Крупная","Категория_"&amp;TEXT(MOD(QUOTIENT($A2265-1,500),120)+1,"000"))</f>
        <v/>
      </c>
      <c r="T2265">
        <f>IF($AB2265="Да","Подкатегория_Крупная","Подкатегория_"&amp;TEXT(MOD(QUOTIENT($A2265-1,50),300)+1,"000"))</f>
        <v/>
      </c>
      <c r="U2265">
        <f>"SKU_"&amp;TEXT($A2265,"0000000")</f>
        <v/>
      </c>
      <c r="V2265">
        <f>CHOOSE(MOD($A2265-1,4)+1,"Enterprise","SMB","Госсектор","Розница")</f>
        <v/>
      </c>
      <c r="W2265">
        <f>"Клиент_"&amp;TEXT(MOD($A2265-1,20000)+1,"00000")</f>
        <v/>
      </c>
      <c r="X2265">
        <f>CHOOSE(MOD($A2265-1,5)+1,"Портал","API","Импорт","Ручной ввод","Интеграция")</f>
        <v/>
      </c>
      <c r="Y2265" s="8">
        <f>ROUND(1000+MOD($A2265*37,90000)+IF($AB2265="Да",5000,0),2)</f>
        <v/>
      </c>
      <c r="Z2265">
        <f>1+MOD($A2265,20)</f>
        <v/>
      </c>
      <c r="AA2265" s="8">
        <f>ROUND($Y2265*(0.08+MOD($A2265,17)/100),2)</f>
        <v/>
      </c>
      <c r="AB2265">
        <f>IF(MOD($A2265,10)&lt;7,"Да","Нет")</f>
        <v/>
      </c>
      <c r="AC2265">
        <f>$R2265&amp;" / "&amp;$S2265&amp;" / "&amp;$T2265</f>
        <v/>
      </c>
      <c r="AD2265">
        <f>1</f>
        <v/>
      </c>
      <c r="AE2265">
        <f>IF($A2265&lt;=Settings!$B$4,"до 100",IF($A2265&lt;=Settings!$B$5,"до 10 000",IF($A2265&lt;=Settings!$B$6,"до 100 000","100 000+")))</f>
        <v/>
      </c>
    </row>
    <row r="2266">
      <c r="A2266">
        <f>ROW()-1</f>
        <v/>
      </c>
      <c r="B2266">
        <f>IF($A2266&lt;=Settings!$B$4,"small_control",IF($A2266&lt;=Settings!$B$5,"medium_10k",IF($A2266&lt;=Settings!$B$6,"large_100k","extreme_1m")))</f>
        <v/>
      </c>
      <c r="C2266">
        <f>"ORD-"&amp;TEXT(QUOTIENT($A2266-1,3)+1,"0000000")</f>
        <v/>
      </c>
      <c r="D2266">
        <f>"LINE-"&amp;TEXT($A2266,"0000000")</f>
        <v/>
      </c>
      <c r="E2266" s="7">
        <f>Settings!$B$2+$A2266-1</f>
        <v/>
      </c>
      <c r="F2266" s="7">
        <f>Settings!$B$2+MOD($A2266-1,Settings!$B$7)</f>
        <v/>
      </c>
      <c r="G2266">
        <f>YEAR($F2266)</f>
        <v/>
      </c>
      <c r="H2266">
        <f>"Q"&amp;ROUNDUP(MONTH($F2266)/3,0)</f>
        <v/>
      </c>
      <c r="I2266">
        <f>MONTH($F2266)</f>
        <v/>
      </c>
      <c r="J2266">
        <f>CHOOSE(MONTH($F2266),"Январь","Февраль","Март","Апрель","Май","Июнь","Июль","Август","Сентябрь","Октябрь","Ноябрь","Декабрь")</f>
        <v/>
      </c>
      <c r="K2266">
        <f>DAY($F2266)</f>
        <v/>
      </c>
      <c r="L2266">
        <f>IF(MOD($A2266,10)&lt;7,"ФО_01_Крупный","ФО_"&amp;TEXT(MOD($A2266,8)+1,"00"))</f>
        <v/>
      </c>
      <c r="M2266">
        <f>IF($AB2266="Да","Регион_001_Крупный","Регион_"&amp;TEXT(MOD(QUOTIENT($A2266-1,20),180)+1,"000"))</f>
        <v/>
      </c>
      <c r="N2266">
        <f>IF($AB2266="Да","Город_"&amp;TEXT(MOD($A2266-1,250)+1,"0000"),"Город_"&amp;TEXT(MOD($A2266-1,3000)+1,"0000"))</f>
        <v/>
      </c>
      <c r="O2266">
        <f>IF($AB2266="Да","Холдинг_Крупный","Холдинг_"&amp;TEXT(MOD(QUOTIENT($A2266-1,10000),20)+1,"00"))</f>
        <v/>
      </c>
      <c r="P2266">
        <f>IF($AB2266="Да","Организация_Крупная","Организация_"&amp;TEXT(MOD(QUOTIENT($A2266-1,500),600)+1,"000"))</f>
        <v/>
      </c>
      <c r="Q2266">
        <f>"Отдел_"&amp;TEXT(MOD(QUOTIENT($A2266-1,50),100)+1,"000")</f>
        <v/>
      </c>
      <c r="R2266">
        <f>IF($AB2266="Да","Группа_Крупная","Группа_"&amp;TEXT(MOD(QUOTIENT($A2266-1,5000),30)+1,"00"))</f>
        <v/>
      </c>
      <c r="S2266">
        <f>IF($AB2266="Да","Категория_Крупная","Категория_"&amp;TEXT(MOD(QUOTIENT($A2266-1,500),120)+1,"000"))</f>
        <v/>
      </c>
      <c r="T2266">
        <f>IF($AB2266="Да","Подкатегория_Крупная","Подкатегория_"&amp;TEXT(MOD(QUOTIENT($A2266-1,50),300)+1,"000"))</f>
        <v/>
      </c>
      <c r="U2266">
        <f>"SKU_"&amp;TEXT($A2266,"0000000")</f>
        <v/>
      </c>
      <c r="V2266">
        <f>CHOOSE(MOD($A2266-1,4)+1,"Enterprise","SMB","Госсектор","Розница")</f>
        <v/>
      </c>
      <c r="W2266">
        <f>"Клиент_"&amp;TEXT(MOD($A2266-1,20000)+1,"00000")</f>
        <v/>
      </c>
      <c r="X2266">
        <f>CHOOSE(MOD($A2266-1,5)+1,"Портал","API","Импорт","Ручной ввод","Интеграция")</f>
        <v/>
      </c>
      <c r="Y2266" s="8">
        <f>ROUND(1000+MOD($A2266*37,90000)+IF($AB2266="Да",5000,0),2)</f>
        <v/>
      </c>
      <c r="Z2266">
        <f>1+MOD($A2266,20)</f>
        <v/>
      </c>
      <c r="AA2266" s="8">
        <f>ROUND($Y2266*(0.08+MOD($A2266,17)/100),2)</f>
        <v/>
      </c>
      <c r="AB2266">
        <f>IF(MOD($A2266,10)&lt;7,"Да","Нет")</f>
        <v/>
      </c>
      <c r="AC2266">
        <f>$R2266&amp;" / "&amp;$S2266&amp;" / "&amp;$T2266</f>
        <v/>
      </c>
      <c r="AD2266">
        <f>1</f>
        <v/>
      </c>
      <c r="AE2266">
        <f>IF($A2266&lt;=Settings!$B$4,"до 100",IF($A2266&lt;=Settings!$B$5,"до 10 000",IF($A2266&lt;=Settings!$B$6,"до 100 000","100 000+")))</f>
        <v/>
      </c>
    </row>
    <row r="2267">
      <c r="A2267">
        <f>ROW()-1</f>
        <v/>
      </c>
      <c r="B2267">
        <f>IF($A2267&lt;=Settings!$B$4,"small_control",IF($A2267&lt;=Settings!$B$5,"medium_10k",IF($A2267&lt;=Settings!$B$6,"large_100k","extreme_1m")))</f>
        <v/>
      </c>
      <c r="C2267">
        <f>"ORD-"&amp;TEXT(QUOTIENT($A2267-1,3)+1,"0000000")</f>
        <v/>
      </c>
      <c r="D2267">
        <f>"LINE-"&amp;TEXT($A2267,"0000000")</f>
        <v/>
      </c>
      <c r="E2267" s="7">
        <f>Settings!$B$2+$A2267-1</f>
        <v/>
      </c>
      <c r="F2267" s="7">
        <f>Settings!$B$2+MOD($A2267-1,Settings!$B$7)</f>
        <v/>
      </c>
      <c r="G2267">
        <f>YEAR($F2267)</f>
        <v/>
      </c>
      <c r="H2267">
        <f>"Q"&amp;ROUNDUP(MONTH($F2267)/3,0)</f>
        <v/>
      </c>
      <c r="I2267">
        <f>MONTH($F2267)</f>
        <v/>
      </c>
      <c r="J2267">
        <f>CHOOSE(MONTH($F2267),"Январь","Февраль","Март","Апрель","Май","Июнь","Июль","Август","Сентябрь","Октябрь","Ноябрь","Декабрь")</f>
        <v/>
      </c>
      <c r="K2267">
        <f>DAY($F2267)</f>
        <v/>
      </c>
      <c r="L2267">
        <f>IF(MOD($A2267,10)&lt;7,"ФО_01_Крупный","ФО_"&amp;TEXT(MOD($A2267,8)+1,"00"))</f>
        <v/>
      </c>
      <c r="M2267">
        <f>IF($AB2267="Да","Регион_001_Крупный","Регион_"&amp;TEXT(MOD(QUOTIENT($A2267-1,20),180)+1,"000"))</f>
        <v/>
      </c>
      <c r="N2267">
        <f>IF($AB2267="Да","Город_"&amp;TEXT(MOD($A2267-1,250)+1,"0000"),"Город_"&amp;TEXT(MOD($A2267-1,3000)+1,"0000"))</f>
        <v/>
      </c>
      <c r="O2267">
        <f>IF($AB2267="Да","Холдинг_Крупный","Холдинг_"&amp;TEXT(MOD(QUOTIENT($A2267-1,10000),20)+1,"00"))</f>
        <v/>
      </c>
      <c r="P2267">
        <f>IF($AB2267="Да","Организация_Крупная","Организация_"&amp;TEXT(MOD(QUOTIENT($A2267-1,500),600)+1,"000"))</f>
        <v/>
      </c>
      <c r="Q2267">
        <f>"Отдел_"&amp;TEXT(MOD(QUOTIENT($A2267-1,50),100)+1,"000")</f>
        <v/>
      </c>
      <c r="R2267">
        <f>IF($AB2267="Да","Группа_Крупная","Группа_"&amp;TEXT(MOD(QUOTIENT($A2267-1,5000),30)+1,"00"))</f>
        <v/>
      </c>
      <c r="S2267">
        <f>IF($AB2267="Да","Категория_Крупная","Категория_"&amp;TEXT(MOD(QUOTIENT($A2267-1,500),120)+1,"000"))</f>
        <v/>
      </c>
      <c r="T2267">
        <f>IF($AB2267="Да","Подкатегория_Крупная","Подкатегория_"&amp;TEXT(MOD(QUOTIENT($A2267-1,50),300)+1,"000"))</f>
        <v/>
      </c>
      <c r="U2267">
        <f>"SKU_"&amp;TEXT($A2267,"0000000")</f>
        <v/>
      </c>
      <c r="V2267">
        <f>CHOOSE(MOD($A2267-1,4)+1,"Enterprise","SMB","Госсектор","Розница")</f>
        <v/>
      </c>
      <c r="W2267">
        <f>"Клиент_"&amp;TEXT(MOD($A2267-1,20000)+1,"00000")</f>
        <v/>
      </c>
      <c r="X2267">
        <f>CHOOSE(MOD($A2267-1,5)+1,"Портал","API","Импорт","Ручной ввод","Интеграция")</f>
        <v/>
      </c>
      <c r="Y2267" s="8">
        <f>ROUND(1000+MOD($A2267*37,90000)+IF($AB2267="Да",5000,0),2)</f>
        <v/>
      </c>
      <c r="Z2267">
        <f>1+MOD($A2267,20)</f>
        <v/>
      </c>
      <c r="AA2267" s="8">
        <f>ROUND($Y2267*(0.08+MOD($A2267,17)/100),2)</f>
        <v/>
      </c>
      <c r="AB2267">
        <f>IF(MOD($A2267,10)&lt;7,"Да","Нет")</f>
        <v/>
      </c>
      <c r="AC2267">
        <f>$R2267&amp;" / "&amp;$S2267&amp;" / "&amp;$T2267</f>
        <v/>
      </c>
      <c r="AD2267">
        <f>1</f>
        <v/>
      </c>
      <c r="AE2267">
        <f>IF($A2267&lt;=Settings!$B$4,"до 100",IF($A2267&lt;=Settings!$B$5,"до 10 000",IF($A2267&lt;=Settings!$B$6,"до 100 000","100 000+")))</f>
        <v/>
      </c>
    </row>
    <row r="2268">
      <c r="A2268">
        <f>ROW()-1</f>
        <v/>
      </c>
      <c r="B2268">
        <f>IF($A2268&lt;=Settings!$B$4,"small_control",IF($A2268&lt;=Settings!$B$5,"medium_10k",IF($A2268&lt;=Settings!$B$6,"large_100k","extreme_1m")))</f>
        <v/>
      </c>
      <c r="C2268">
        <f>"ORD-"&amp;TEXT(QUOTIENT($A2268-1,3)+1,"0000000")</f>
        <v/>
      </c>
      <c r="D2268">
        <f>"LINE-"&amp;TEXT($A2268,"0000000")</f>
        <v/>
      </c>
      <c r="E2268" s="7">
        <f>Settings!$B$2+$A2268-1</f>
        <v/>
      </c>
      <c r="F2268" s="7">
        <f>Settings!$B$2+MOD($A2268-1,Settings!$B$7)</f>
        <v/>
      </c>
      <c r="G2268">
        <f>YEAR($F2268)</f>
        <v/>
      </c>
      <c r="H2268">
        <f>"Q"&amp;ROUNDUP(MONTH($F2268)/3,0)</f>
        <v/>
      </c>
      <c r="I2268">
        <f>MONTH($F2268)</f>
        <v/>
      </c>
      <c r="J2268">
        <f>CHOOSE(MONTH($F2268),"Январь","Февраль","Март","Апрель","Май","Июнь","Июль","Август","Сентябрь","Октябрь","Ноябрь","Декабрь")</f>
        <v/>
      </c>
      <c r="K2268">
        <f>DAY($F2268)</f>
        <v/>
      </c>
      <c r="L2268">
        <f>IF(MOD($A2268,10)&lt;7,"ФО_01_Крупный","ФО_"&amp;TEXT(MOD($A2268,8)+1,"00"))</f>
        <v/>
      </c>
      <c r="M2268">
        <f>IF($AB2268="Да","Регион_001_Крупный","Регион_"&amp;TEXT(MOD(QUOTIENT($A2268-1,20),180)+1,"000"))</f>
        <v/>
      </c>
      <c r="N2268">
        <f>IF($AB2268="Да","Город_"&amp;TEXT(MOD($A2268-1,250)+1,"0000"),"Город_"&amp;TEXT(MOD($A2268-1,3000)+1,"0000"))</f>
        <v/>
      </c>
      <c r="O2268">
        <f>IF($AB2268="Да","Холдинг_Крупный","Холдинг_"&amp;TEXT(MOD(QUOTIENT($A2268-1,10000),20)+1,"00"))</f>
        <v/>
      </c>
      <c r="P2268">
        <f>IF($AB2268="Да","Организация_Крупная","Организация_"&amp;TEXT(MOD(QUOTIENT($A2268-1,500),600)+1,"000"))</f>
        <v/>
      </c>
      <c r="Q2268">
        <f>"Отдел_"&amp;TEXT(MOD(QUOTIENT($A2268-1,50),100)+1,"000")</f>
        <v/>
      </c>
      <c r="R2268">
        <f>IF($AB2268="Да","Группа_Крупная","Группа_"&amp;TEXT(MOD(QUOTIENT($A2268-1,5000),30)+1,"00"))</f>
        <v/>
      </c>
      <c r="S2268">
        <f>IF($AB2268="Да","Категория_Крупная","Категория_"&amp;TEXT(MOD(QUOTIENT($A2268-1,500),120)+1,"000"))</f>
        <v/>
      </c>
      <c r="T2268">
        <f>IF($AB2268="Да","Подкатегория_Крупная","Подкатегория_"&amp;TEXT(MOD(QUOTIENT($A2268-1,50),300)+1,"000"))</f>
        <v/>
      </c>
      <c r="U2268">
        <f>"SKU_"&amp;TEXT($A2268,"0000000")</f>
        <v/>
      </c>
      <c r="V2268">
        <f>CHOOSE(MOD($A2268-1,4)+1,"Enterprise","SMB","Госсектор","Розница")</f>
        <v/>
      </c>
      <c r="W2268">
        <f>"Клиент_"&amp;TEXT(MOD($A2268-1,20000)+1,"00000")</f>
        <v/>
      </c>
      <c r="X2268">
        <f>CHOOSE(MOD($A2268-1,5)+1,"Портал","API","Импорт","Ручной ввод","Интеграция")</f>
        <v/>
      </c>
      <c r="Y2268" s="8">
        <f>ROUND(1000+MOD($A2268*37,90000)+IF($AB2268="Да",5000,0),2)</f>
        <v/>
      </c>
      <c r="Z2268">
        <f>1+MOD($A2268,20)</f>
        <v/>
      </c>
      <c r="AA2268" s="8">
        <f>ROUND($Y2268*(0.08+MOD($A2268,17)/100),2)</f>
        <v/>
      </c>
      <c r="AB2268">
        <f>IF(MOD($A2268,10)&lt;7,"Да","Нет")</f>
        <v/>
      </c>
      <c r="AC2268">
        <f>$R2268&amp;" / "&amp;$S2268&amp;" / "&amp;$T2268</f>
        <v/>
      </c>
      <c r="AD2268">
        <f>1</f>
        <v/>
      </c>
      <c r="AE2268">
        <f>IF($A2268&lt;=Settings!$B$4,"до 100",IF($A2268&lt;=Settings!$B$5,"до 10 000",IF($A2268&lt;=Settings!$B$6,"до 100 000","100 000+")))</f>
        <v/>
      </c>
    </row>
    <row r="2269">
      <c r="A2269">
        <f>ROW()-1</f>
        <v/>
      </c>
      <c r="B2269">
        <f>IF($A2269&lt;=Settings!$B$4,"small_control",IF($A2269&lt;=Settings!$B$5,"medium_10k",IF($A2269&lt;=Settings!$B$6,"large_100k","extreme_1m")))</f>
        <v/>
      </c>
      <c r="C2269">
        <f>"ORD-"&amp;TEXT(QUOTIENT($A2269-1,3)+1,"0000000")</f>
        <v/>
      </c>
      <c r="D2269">
        <f>"LINE-"&amp;TEXT($A2269,"0000000")</f>
        <v/>
      </c>
      <c r="E2269" s="7">
        <f>Settings!$B$2+$A2269-1</f>
        <v/>
      </c>
      <c r="F2269" s="7">
        <f>Settings!$B$2+MOD($A2269-1,Settings!$B$7)</f>
        <v/>
      </c>
      <c r="G2269">
        <f>YEAR($F2269)</f>
        <v/>
      </c>
      <c r="H2269">
        <f>"Q"&amp;ROUNDUP(MONTH($F2269)/3,0)</f>
        <v/>
      </c>
      <c r="I2269">
        <f>MONTH($F2269)</f>
        <v/>
      </c>
      <c r="J2269">
        <f>CHOOSE(MONTH($F2269),"Январь","Февраль","Март","Апрель","Май","Июнь","Июль","Август","Сентябрь","Октябрь","Ноябрь","Декабрь")</f>
        <v/>
      </c>
      <c r="K2269">
        <f>DAY($F2269)</f>
        <v/>
      </c>
      <c r="L2269">
        <f>IF(MOD($A2269,10)&lt;7,"ФО_01_Крупный","ФО_"&amp;TEXT(MOD($A2269,8)+1,"00"))</f>
        <v/>
      </c>
      <c r="M2269">
        <f>IF($AB2269="Да","Регион_001_Крупный","Регион_"&amp;TEXT(MOD(QUOTIENT($A2269-1,20),180)+1,"000"))</f>
        <v/>
      </c>
      <c r="N2269">
        <f>IF($AB2269="Да","Город_"&amp;TEXT(MOD($A2269-1,250)+1,"0000"),"Город_"&amp;TEXT(MOD($A2269-1,3000)+1,"0000"))</f>
        <v/>
      </c>
      <c r="O2269">
        <f>IF($AB2269="Да","Холдинг_Крупный","Холдинг_"&amp;TEXT(MOD(QUOTIENT($A2269-1,10000),20)+1,"00"))</f>
        <v/>
      </c>
      <c r="P2269">
        <f>IF($AB2269="Да","Организация_Крупная","Организация_"&amp;TEXT(MOD(QUOTIENT($A2269-1,500),600)+1,"000"))</f>
        <v/>
      </c>
      <c r="Q2269">
        <f>"Отдел_"&amp;TEXT(MOD(QUOTIENT($A2269-1,50),100)+1,"000")</f>
        <v/>
      </c>
      <c r="R2269">
        <f>IF($AB2269="Да","Группа_Крупная","Группа_"&amp;TEXT(MOD(QUOTIENT($A2269-1,5000),30)+1,"00"))</f>
        <v/>
      </c>
      <c r="S2269">
        <f>IF($AB2269="Да","Категория_Крупная","Категория_"&amp;TEXT(MOD(QUOTIENT($A2269-1,500),120)+1,"000"))</f>
        <v/>
      </c>
      <c r="T2269">
        <f>IF($AB2269="Да","Подкатегория_Крупная","Подкатегория_"&amp;TEXT(MOD(QUOTIENT($A2269-1,50),300)+1,"000"))</f>
        <v/>
      </c>
      <c r="U2269">
        <f>"SKU_"&amp;TEXT($A2269,"0000000")</f>
        <v/>
      </c>
      <c r="V2269">
        <f>CHOOSE(MOD($A2269-1,4)+1,"Enterprise","SMB","Госсектор","Розница")</f>
        <v/>
      </c>
      <c r="W2269">
        <f>"Клиент_"&amp;TEXT(MOD($A2269-1,20000)+1,"00000")</f>
        <v/>
      </c>
      <c r="X2269">
        <f>CHOOSE(MOD($A2269-1,5)+1,"Портал","API","Импорт","Ручной ввод","Интеграция")</f>
        <v/>
      </c>
      <c r="Y2269" s="8">
        <f>ROUND(1000+MOD($A2269*37,90000)+IF($AB2269="Да",5000,0),2)</f>
        <v/>
      </c>
      <c r="Z2269">
        <f>1+MOD($A2269,20)</f>
        <v/>
      </c>
      <c r="AA2269" s="8">
        <f>ROUND($Y2269*(0.08+MOD($A2269,17)/100),2)</f>
        <v/>
      </c>
      <c r="AB2269">
        <f>IF(MOD($A2269,10)&lt;7,"Да","Нет")</f>
        <v/>
      </c>
      <c r="AC2269">
        <f>$R2269&amp;" / "&amp;$S2269&amp;" / "&amp;$T2269</f>
        <v/>
      </c>
      <c r="AD2269">
        <f>1</f>
        <v/>
      </c>
      <c r="AE2269">
        <f>IF($A2269&lt;=Settings!$B$4,"до 100",IF($A2269&lt;=Settings!$B$5,"до 10 000",IF($A2269&lt;=Settings!$B$6,"до 100 000","100 000+")))</f>
        <v/>
      </c>
    </row>
    <row r="2270">
      <c r="A2270">
        <f>ROW()-1</f>
        <v/>
      </c>
      <c r="B2270">
        <f>IF($A2270&lt;=Settings!$B$4,"small_control",IF($A2270&lt;=Settings!$B$5,"medium_10k",IF($A2270&lt;=Settings!$B$6,"large_100k","extreme_1m")))</f>
        <v/>
      </c>
      <c r="C2270">
        <f>"ORD-"&amp;TEXT(QUOTIENT($A2270-1,3)+1,"0000000")</f>
        <v/>
      </c>
      <c r="D2270">
        <f>"LINE-"&amp;TEXT($A2270,"0000000")</f>
        <v/>
      </c>
      <c r="E2270" s="7">
        <f>Settings!$B$2+$A2270-1</f>
        <v/>
      </c>
      <c r="F2270" s="7">
        <f>Settings!$B$2+MOD($A2270-1,Settings!$B$7)</f>
        <v/>
      </c>
      <c r="G2270">
        <f>YEAR($F2270)</f>
        <v/>
      </c>
      <c r="H2270">
        <f>"Q"&amp;ROUNDUP(MONTH($F2270)/3,0)</f>
        <v/>
      </c>
      <c r="I2270">
        <f>MONTH($F2270)</f>
        <v/>
      </c>
      <c r="J2270">
        <f>CHOOSE(MONTH($F2270),"Январь","Февраль","Март","Апрель","Май","Июнь","Июль","Август","Сентябрь","Октябрь","Ноябрь","Декабрь")</f>
        <v/>
      </c>
      <c r="K2270">
        <f>DAY($F2270)</f>
        <v/>
      </c>
      <c r="L2270">
        <f>IF(MOD($A2270,10)&lt;7,"ФО_01_Крупный","ФО_"&amp;TEXT(MOD($A2270,8)+1,"00"))</f>
        <v/>
      </c>
      <c r="M2270">
        <f>IF($AB2270="Да","Регион_001_Крупный","Регион_"&amp;TEXT(MOD(QUOTIENT($A2270-1,20),180)+1,"000"))</f>
        <v/>
      </c>
      <c r="N2270">
        <f>IF($AB2270="Да","Город_"&amp;TEXT(MOD($A2270-1,250)+1,"0000"),"Город_"&amp;TEXT(MOD($A2270-1,3000)+1,"0000"))</f>
        <v/>
      </c>
      <c r="O2270">
        <f>IF($AB2270="Да","Холдинг_Крупный","Холдинг_"&amp;TEXT(MOD(QUOTIENT($A2270-1,10000),20)+1,"00"))</f>
        <v/>
      </c>
      <c r="P2270">
        <f>IF($AB2270="Да","Организация_Крупная","Организация_"&amp;TEXT(MOD(QUOTIENT($A2270-1,500),600)+1,"000"))</f>
        <v/>
      </c>
      <c r="Q2270">
        <f>"Отдел_"&amp;TEXT(MOD(QUOTIENT($A2270-1,50),100)+1,"000")</f>
        <v/>
      </c>
      <c r="R2270">
        <f>IF($AB2270="Да","Группа_Крупная","Группа_"&amp;TEXT(MOD(QUOTIENT($A2270-1,5000),30)+1,"00"))</f>
        <v/>
      </c>
      <c r="S2270">
        <f>IF($AB2270="Да","Категория_Крупная","Категория_"&amp;TEXT(MOD(QUOTIENT($A2270-1,500),120)+1,"000"))</f>
        <v/>
      </c>
      <c r="T2270">
        <f>IF($AB2270="Да","Подкатегория_Крупная","Подкатегория_"&amp;TEXT(MOD(QUOTIENT($A2270-1,50),300)+1,"000"))</f>
        <v/>
      </c>
      <c r="U2270">
        <f>"SKU_"&amp;TEXT($A2270,"0000000")</f>
        <v/>
      </c>
      <c r="V2270">
        <f>CHOOSE(MOD($A2270-1,4)+1,"Enterprise","SMB","Госсектор","Розница")</f>
        <v/>
      </c>
      <c r="W2270">
        <f>"Клиент_"&amp;TEXT(MOD($A2270-1,20000)+1,"00000")</f>
        <v/>
      </c>
      <c r="X2270">
        <f>CHOOSE(MOD($A2270-1,5)+1,"Портал","API","Импорт","Ручной ввод","Интеграция")</f>
        <v/>
      </c>
      <c r="Y2270" s="8">
        <f>ROUND(1000+MOD($A2270*37,90000)+IF($AB2270="Да",5000,0),2)</f>
        <v/>
      </c>
      <c r="Z2270">
        <f>1+MOD($A2270,20)</f>
        <v/>
      </c>
      <c r="AA2270" s="8">
        <f>ROUND($Y2270*(0.08+MOD($A2270,17)/100),2)</f>
        <v/>
      </c>
      <c r="AB2270">
        <f>IF(MOD($A2270,10)&lt;7,"Да","Нет")</f>
        <v/>
      </c>
      <c r="AC2270">
        <f>$R2270&amp;" / "&amp;$S2270&amp;" / "&amp;$T2270</f>
        <v/>
      </c>
      <c r="AD2270">
        <f>1</f>
        <v/>
      </c>
      <c r="AE2270">
        <f>IF($A2270&lt;=Settings!$B$4,"до 100",IF($A2270&lt;=Settings!$B$5,"до 10 000",IF($A2270&lt;=Settings!$B$6,"до 100 000","100 000+")))</f>
        <v/>
      </c>
    </row>
    <row r="2271">
      <c r="A2271">
        <f>ROW()-1</f>
        <v/>
      </c>
      <c r="B2271">
        <f>IF($A2271&lt;=Settings!$B$4,"small_control",IF($A2271&lt;=Settings!$B$5,"medium_10k",IF($A2271&lt;=Settings!$B$6,"large_100k","extreme_1m")))</f>
        <v/>
      </c>
      <c r="C2271">
        <f>"ORD-"&amp;TEXT(QUOTIENT($A2271-1,3)+1,"0000000")</f>
        <v/>
      </c>
      <c r="D2271">
        <f>"LINE-"&amp;TEXT($A2271,"0000000")</f>
        <v/>
      </c>
      <c r="E2271" s="7">
        <f>Settings!$B$2+$A2271-1</f>
        <v/>
      </c>
      <c r="F2271" s="7">
        <f>Settings!$B$2+MOD($A2271-1,Settings!$B$7)</f>
        <v/>
      </c>
      <c r="G2271">
        <f>YEAR($F2271)</f>
        <v/>
      </c>
      <c r="H2271">
        <f>"Q"&amp;ROUNDUP(MONTH($F2271)/3,0)</f>
        <v/>
      </c>
      <c r="I2271">
        <f>MONTH($F2271)</f>
        <v/>
      </c>
      <c r="J2271">
        <f>CHOOSE(MONTH($F2271),"Январь","Февраль","Март","Апрель","Май","Июнь","Июль","Август","Сентябрь","Октябрь","Ноябрь","Декабрь")</f>
        <v/>
      </c>
      <c r="K2271">
        <f>DAY($F2271)</f>
        <v/>
      </c>
      <c r="L2271">
        <f>IF(MOD($A2271,10)&lt;7,"ФО_01_Крупный","ФО_"&amp;TEXT(MOD($A2271,8)+1,"00"))</f>
        <v/>
      </c>
      <c r="M2271">
        <f>IF($AB2271="Да","Регион_001_Крупный","Регион_"&amp;TEXT(MOD(QUOTIENT($A2271-1,20),180)+1,"000"))</f>
        <v/>
      </c>
      <c r="N2271">
        <f>IF($AB2271="Да","Город_"&amp;TEXT(MOD($A2271-1,250)+1,"0000"),"Город_"&amp;TEXT(MOD($A2271-1,3000)+1,"0000"))</f>
        <v/>
      </c>
      <c r="O2271">
        <f>IF($AB2271="Да","Холдинг_Крупный","Холдинг_"&amp;TEXT(MOD(QUOTIENT($A2271-1,10000),20)+1,"00"))</f>
        <v/>
      </c>
      <c r="P2271">
        <f>IF($AB2271="Да","Организация_Крупная","Организация_"&amp;TEXT(MOD(QUOTIENT($A2271-1,500),600)+1,"000"))</f>
        <v/>
      </c>
      <c r="Q2271">
        <f>"Отдел_"&amp;TEXT(MOD(QUOTIENT($A2271-1,50),100)+1,"000")</f>
        <v/>
      </c>
      <c r="R2271">
        <f>IF($AB2271="Да","Группа_Крупная","Группа_"&amp;TEXT(MOD(QUOTIENT($A2271-1,5000),30)+1,"00"))</f>
        <v/>
      </c>
      <c r="S2271">
        <f>IF($AB2271="Да","Категория_Крупная","Категория_"&amp;TEXT(MOD(QUOTIENT($A2271-1,500),120)+1,"000"))</f>
        <v/>
      </c>
      <c r="T2271">
        <f>IF($AB2271="Да","Подкатегория_Крупная","Подкатегория_"&amp;TEXT(MOD(QUOTIENT($A2271-1,50),300)+1,"000"))</f>
        <v/>
      </c>
      <c r="U2271">
        <f>"SKU_"&amp;TEXT($A2271,"0000000")</f>
        <v/>
      </c>
      <c r="V2271">
        <f>CHOOSE(MOD($A2271-1,4)+1,"Enterprise","SMB","Госсектор","Розница")</f>
        <v/>
      </c>
      <c r="W2271">
        <f>"Клиент_"&amp;TEXT(MOD($A2271-1,20000)+1,"00000")</f>
        <v/>
      </c>
      <c r="X2271">
        <f>CHOOSE(MOD($A2271-1,5)+1,"Портал","API","Импорт","Ручной ввод","Интеграция")</f>
        <v/>
      </c>
      <c r="Y2271" s="8">
        <f>ROUND(1000+MOD($A2271*37,90000)+IF($AB2271="Да",5000,0),2)</f>
        <v/>
      </c>
      <c r="Z2271">
        <f>1+MOD($A2271,20)</f>
        <v/>
      </c>
      <c r="AA2271" s="8">
        <f>ROUND($Y2271*(0.08+MOD($A2271,17)/100),2)</f>
        <v/>
      </c>
      <c r="AB2271">
        <f>IF(MOD($A2271,10)&lt;7,"Да","Нет")</f>
        <v/>
      </c>
      <c r="AC2271">
        <f>$R2271&amp;" / "&amp;$S2271&amp;" / "&amp;$T2271</f>
        <v/>
      </c>
      <c r="AD2271">
        <f>1</f>
        <v/>
      </c>
      <c r="AE2271">
        <f>IF($A2271&lt;=Settings!$B$4,"до 100",IF($A2271&lt;=Settings!$B$5,"до 10 000",IF($A2271&lt;=Settings!$B$6,"до 100 000","100 000+")))</f>
        <v/>
      </c>
    </row>
    <row r="2272">
      <c r="A2272">
        <f>ROW()-1</f>
        <v/>
      </c>
      <c r="B2272">
        <f>IF($A2272&lt;=Settings!$B$4,"small_control",IF($A2272&lt;=Settings!$B$5,"medium_10k",IF($A2272&lt;=Settings!$B$6,"large_100k","extreme_1m")))</f>
        <v/>
      </c>
      <c r="C2272">
        <f>"ORD-"&amp;TEXT(QUOTIENT($A2272-1,3)+1,"0000000")</f>
        <v/>
      </c>
      <c r="D2272">
        <f>"LINE-"&amp;TEXT($A2272,"0000000")</f>
        <v/>
      </c>
      <c r="E2272" s="7">
        <f>Settings!$B$2+$A2272-1</f>
        <v/>
      </c>
      <c r="F2272" s="7">
        <f>Settings!$B$2+MOD($A2272-1,Settings!$B$7)</f>
        <v/>
      </c>
      <c r="G2272">
        <f>YEAR($F2272)</f>
        <v/>
      </c>
      <c r="H2272">
        <f>"Q"&amp;ROUNDUP(MONTH($F2272)/3,0)</f>
        <v/>
      </c>
      <c r="I2272">
        <f>MONTH($F2272)</f>
        <v/>
      </c>
      <c r="J2272">
        <f>CHOOSE(MONTH($F2272),"Январь","Февраль","Март","Апрель","Май","Июнь","Июль","Август","Сентябрь","Октябрь","Ноябрь","Декабрь")</f>
        <v/>
      </c>
      <c r="K2272">
        <f>DAY($F2272)</f>
        <v/>
      </c>
      <c r="L2272">
        <f>IF(MOD($A2272,10)&lt;7,"ФО_01_Крупный","ФО_"&amp;TEXT(MOD($A2272,8)+1,"00"))</f>
        <v/>
      </c>
      <c r="M2272">
        <f>IF($AB2272="Да","Регион_001_Крупный","Регион_"&amp;TEXT(MOD(QUOTIENT($A2272-1,20),180)+1,"000"))</f>
        <v/>
      </c>
      <c r="N2272">
        <f>IF($AB2272="Да","Город_"&amp;TEXT(MOD($A2272-1,250)+1,"0000"),"Город_"&amp;TEXT(MOD($A2272-1,3000)+1,"0000"))</f>
        <v/>
      </c>
      <c r="O2272">
        <f>IF($AB2272="Да","Холдинг_Крупный","Холдинг_"&amp;TEXT(MOD(QUOTIENT($A2272-1,10000),20)+1,"00"))</f>
        <v/>
      </c>
      <c r="P2272">
        <f>IF($AB2272="Да","Организация_Крупная","Организация_"&amp;TEXT(MOD(QUOTIENT($A2272-1,500),600)+1,"000"))</f>
        <v/>
      </c>
      <c r="Q2272">
        <f>"Отдел_"&amp;TEXT(MOD(QUOTIENT($A2272-1,50),100)+1,"000")</f>
        <v/>
      </c>
      <c r="R2272">
        <f>IF($AB2272="Да","Группа_Крупная","Группа_"&amp;TEXT(MOD(QUOTIENT($A2272-1,5000),30)+1,"00"))</f>
        <v/>
      </c>
      <c r="S2272">
        <f>IF($AB2272="Да","Категория_Крупная","Категория_"&amp;TEXT(MOD(QUOTIENT($A2272-1,500),120)+1,"000"))</f>
        <v/>
      </c>
      <c r="T2272">
        <f>IF($AB2272="Да","Подкатегория_Крупная","Подкатегория_"&amp;TEXT(MOD(QUOTIENT($A2272-1,50),300)+1,"000"))</f>
        <v/>
      </c>
      <c r="U2272">
        <f>"SKU_"&amp;TEXT($A2272,"0000000")</f>
        <v/>
      </c>
      <c r="V2272">
        <f>CHOOSE(MOD($A2272-1,4)+1,"Enterprise","SMB","Госсектор","Розница")</f>
        <v/>
      </c>
      <c r="W2272">
        <f>"Клиент_"&amp;TEXT(MOD($A2272-1,20000)+1,"00000")</f>
        <v/>
      </c>
      <c r="X2272">
        <f>CHOOSE(MOD($A2272-1,5)+1,"Портал","API","Импорт","Ручной ввод","Интеграция")</f>
        <v/>
      </c>
      <c r="Y2272" s="8">
        <f>ROUND(1000+MOD($A2272*37,90000)+IF($AB2272="Да",5000,0),2)</f>
        <v/>
      </c>
      <c r="Z2272">
        <f>1+MOD($A2272,20)</f>
        <v/>
      </c>
      <c r="AA2272" s="8">
        <f>ROUND($Y2272*(0.08+MOD($A2272,17)/100),2)</f>
        <v/>
      </c>
      <c r="AB2272">
        <f>IF(MOD($A2272,10)&lt;7,"Да","Нет")</f>
        <v/>
      </c>
      <c r="AC2272">
        <f>$R2272&amp;" / "&amp;$S2272&amp;" / "&amp;$T2272</f>
        <v/>
      </c>
      <c r="AD2272">
        <f>1</f>
        <v/>
      </c>
      <c r="AE2272">
        <f>IF($A2272&lt;=Settings!$B$4,"до 100",IF($A2272&lt;=Settings!$B$5,"до 10 000",IF($A2272&lt;=Settings!$B$6,"до 100 000","100 000+")))</f>
        <v/>
      </c>
    </row>
    <row r="2273">
      <c r="A2273">
        <f>ROW()-1</f>
        <v/>
      </c>
      <c r="B2273">
        <f>IF($A2273&lt;=Settings!$B$4,"small_control",IF($A2273&lt;=Settings!$B$5,"medium_10k",IF($A2273&lt;=Settings!$B$6,"large_100k","extreme_1m")))</f>
        <v/>
      </c>
      <c r="C2273">
        <f>"ORD-"&amp;TEXT(QUOTIENT($A2273-1,3)+1,"0000000")</f>
        <v/>
      </c>
      <c r="D2273">
        <f>"LINE-"&amp;TEXT($A2273,"0000000")</f>
        <v/>
      </c>
      <c r="E2273" s="7">
        <f>Settings!$B$2+$A2273-1</f>
        <v/>
      </c>
      <c r="F2273" s="7">
        <f>Settings!$B$2+MOD($A2273-1,Settings!$B$7)</f>
        <v/>
      </c>
      <c r="G2273">
        <f>YEAR($F2273)</f>
        <v/>
      </c>
      <c r="H2273">
        <f>"Q"&amp;ROUNDUP(MONTH($F2273)/3,0)</f>
        <v/>
      </c>
      <c r="I2273">
        <f>MONTH($F2273)</f>
        <v/>
      </c>
      <c r="J2273">
        <f>CHOOSE(MONTH($F2273),"Январь","Февраль","Март","Апрель","Май","Июнь","Июль","Август","Сентябрь","Октябрь","Ноябрь","Декабрь")</f>
        <v/>
      </c>
      <c r="K2273">
        <f>DAY($F2273)</f>
        <v/>
      </c>
      <c r="L2273">
        <f>IF(MOD($A2273,10)&lt;7,"ФО_01_Крупный","ФО_"&amp;TEXT(MOD($A2273,8)+1,"00"))</f>
        <v/>
      </c>
      <c r="M2273">
        <f>IF($AB2273="Да","Регион_001_Крупный","Регион_"&amp;TEXT(MOD(QUOTIENT($A2273-1,20),180)+1,"000"))</f>
        <v/>
      </c>
      <c r="N2273">
        <f>IF($AB2273="Да","Город_"&amp;TEXT(MOD($A2273-1,250)+1,"0000"),"Город_"&amp;TEXT(MOD($A2273-1,3000)+1,"0000"))</f>
        <v/>
      </c>
      <c r="O2273">
        <f>IF($AB2273="Да","Холдинг_Крупный","Холдинг_"&amp;TEXT(MOD(QUOTIENT($A2273-1,10000),20)+1,"00"))</f>
        <v/>
      </c>
      <c r="P2273">
        <f>IF($AB2273="Да","Организация_Крупная","Организация_"&amp;TEXT(MOD(QUOTIENT($A2273-1,500),600)+1,"000"))</f>
        <v/>
      </c>
      <c r="Q2273">
        <f>"Отдел_"&amp;TEXT(MOD(QUOTIENT($A2273-1,50),100)+1,"000")</f>
        <v/>
      </c>
      <c r="R2273">
        <f>IF($AB2273="Да","Группа_Крупная","Группа_"&amp;TEXT(MOD(QUOTIENT($A2273-1,5000),30)+1,"00"))</f>
        <v/>
      </c>
      <c r="S2273">
        <f>IF($AB2273="Да","Категория_Крупная","Категория_"&amp;TEXT(MOD(QUOTIENT($A2273-1,500),120)+1,"000"))</f>
        <v/>
      </c>
      <c r="T2273">
        <f>IF($AB2273="Да","Подкатегория_Крупная","Подкатегория_"&amp;TEXT(MOD(QUOTIENT($A2273-1,50),300)+1,"000"))</f>
        <v/>
      </c>
      <c r="U2273">
        <f>"SKU_"&amp;TEXT($A2273,"0000000")</f>
        <v/>
      </c>
      <c r="V2273">
        <f>CHOOSE(MOD($A2273-1,4)+1,"Enterprise","SMB","Госсектор","Розница")</f>
        <v/>
      </c>
      <c r="W2273">
        <f>"Клиент_"&amp;TEXT(MOD($A2273-1,20000)+1,"00000")</f>
        <v/>
      </c>
      <c r="X2273">
        <f>CHOOSE(MOD($A2273-1,5)+1,"Портал","API","Импорт","Ручной ввод","Интеграция")</f>
        <v/>
      </c>
      <c r="Y2273" s="8">
        <f>ROUND(1000+MOD($A2273*37,90000)+IF($AB2273="Да",5000,0),2)</f>
        <v/>
      </c>
      <c r="Z2273">
        <f>1+MOD($A2273,20)</f>
        <v/>
      </c>
      <c r="AA2273" s="8">
        <f>ROUND($Y2273*(0.08+MOD($A2273,17)/100),2)</f>
        <v/>
      </c>
      <c r="AB2273">
        <f>IF(MOD($A2273,10)&lt;7,"Да","Нет")</f>
        <v/>
      </c>
      <c r="AC2273">
        <f>$R2273&amp;" / "&amp;$S2273&amp;" / "&amp;$T2273</f>
        <v/>
      </c>
      <c r="AD2273">
        <f>1</f>
        <v/>
      </c>
      <c r="AE2273">
        <f>IF($A2273&lt;=Settings!$B$4,"до 100",IF($A2273&lt;=Settings!$B$5,"до 10 000",IF($A2273&lt;=Settings!$B$6,"до 100 000","100 000+")))</f>
        <v/>
      </c>
    </row>
    <row r="2274">
      <c r="A2274">
        <f>ROW()-1</f>
        <v/>
      </c>
      <c r="B2274">
        <f>IF($A2274&lt;=Settings!$B$4,"small_control",IF($A2274&lt;=Settings!$B$5,"medium_10k",IF($A2274&lt;=Settings!$B$6,"large_100k","extreme_1m")))</f>
        <v/>
      </c>
      <c r="C2274">
        <f>"ORD-"&amp;TEXT(QUOTIENT($A2274-1,3)+1,"0000000")</f>
        <v/>
      </c>
      <c r="D2274">
        <f>"LINE-"&amp;TEXT($A2274,"0000000")</f>
        <v/>
      </c>
      <c r="E2274" s="7">
        <f>Settings!$B$2+$A2274-1</f>
        <v/>
      </c>
      <c r="F2274" s="7">
        <f>Settings!$B$2+MOD($A2274-1,Settings!$B$7)</f>
        <v/>
      </c>
      <c r="G2274">
        <f>YEAR($F2274)</f>
        <v/>
      </c>
      <c r="H2274">
        <f>"Q"&amp;ROUNDUP(MONTH($F2274)/3,0)</f>
        <v/>
      </c>
      <c r="I2274">
        <f>MONTH($F2274)</f>
        <v/>
      </c>
      <c r="J2274">
        <f>CHOOSE(MONTH($F2274),"Январь","Февраль","Март","Апрель","Май","Июнь","Июль","Август","Сентябрь","Октябрь","Ноябрь","Декабрь")</f>
        <v/>
      </c>
      <c r="K2274">
        <f>DAY($F2274)</f>
        <v/>
      </c>
      <c r="L2274">
        <f>IF(MOD($A2274,10)&lt;7,"ФО_01_Крупный","ФО_"&amp;TEXT(MOD($A2274,8)+1,"00"))</f>
        <v/>
      </c>
      <c r="M2274">
        <f>IF($AB2274="Да","Регион_001_Крупный","Регион_"&amp;TEXT(MOD(QUOTIENT($A2274-1,20),180)+1,"000"))</f>
        <v/>
      </c>
      <c r="N2274">
        <f>IF($AB2274="Да","Город_"&amp;TEXT(MOD($A2274-1,250)+1,"0000"),"Город_"&amp;TEXT(MOD($A2274-1,3000)+1,"0000"))</f>
        <v/>
      </c>
      <c r="O2274">
        <f>IF($AB2274="Да","Холдинг_Крупный","Холдинг_"&amp;TEXT(MOD(QUOTIENT($A2274-1,10000),20)+1,"00"))</f>
        <v/>
      </c>
      <c r="P2274">
        <f>IF($AB2274="Да","Организация_Крупная","Организация_"&amp;TEXT(MOD(QUOTIENT($A2274-1,500),600)+1,"000"))</f>
        <v/>
      </c>
      <c r="Q2274">
        <f>"Отдел_"&amp;TEXT(MOD(QUOTIENT($A2274-1,50),100)+1,"000")</f>
        <v/>
      </c>
      <c r="R2274">
        <f>IF($AB2274="Да","Группа_Крупная","Группа_"&amp;TEXT(MOD(QUOTIENT($A2274-1,5000),30)+1,"00"))</f>
        <v/>
      </c>
      <c r="S2274">
        <f>IF($AB2274="Да","Категория_Крупная","Категория_"&amp;TEXT(MOD(QUOTIENT($A2274-1,500),120)+1,"000"))</f>
        <v/>
      </c>
      <c r="T2274">
        <f>IF($AB2274="Да","Подкатегория_Крупная","Подкатегория_"&amp;TEXT(MOD(QUOTIENT($A2274-1,50),300)+1,"000"))</f>
        <v/>
      </c>
      <c r="U2274">
        <f>"SKU_"&amp;TEXT($A2274,"0000000")</f>
        <v/>
      </c>
      <c r="V2274">
        <f>CHOOSE(MOD($A2274-1,4)+1,"Enterprise","SMB","Госсектор","Розница")</f>
        <v/>
      </c>
      <c r="W2274">
        <f>"Клиент_"&amp;TEXT(MOD($A2274-1,20000)+1,"00000")</f>
        <v/>
      </c>
      <c r="X2274">
        <f>CHOOSE(MOD($A2274-1,5)+1,"Портал","API","Импорт","Ручной ввод","Интеграция")</f>
        <v/>
      </c>
      <c r="Y2274" s="8">
        <f>ROUND(1000+MOD($A2274*37,90000)+IF($AB2274="Да",5000,0),2)</f>
        <v/>
      </c>
      <c r="Z2274">
        <f>1+MOD($A2274,20)</f>
        <v/>
      </c>
      <c r="AA2274" s="8">
        <f>ROUND($Y2274*(0.08+MOD($A2274,17)/100),2)</f>
        <v/>
      </c>
      <c r="AB2274">
        <f>IF(MOD($A2274,10)&lt;7,"Да","Нет")</f>
        <v/>
      </c>
      <c r="AC2274">
        <f>$R2274&amp;" / "&amp;$S2274&amp;" / "&amp;$T2274</f>
        <v/>
      </c>
      <c r="AD2274">
        <f>1</f>
        <v/>
      </c>
      <c r="AE2274">
        <f>IF($A2274&lt;=Settings!$B$4,"до 100",IF($A2274&lt;=Settings!$B$5,"до 10 000",IF($A2274&lt;=Settings!$B$6,"до 100 000","100 000+")))</f>
        <v/>
      </c>
    </row>
    <row r="2275">
      <c r="A2275">
        <f>ROW()-1</f>
        <v/>
      </c>
      <c r="B2275">
        <f>IF($A2275&lt;=Settings!$B$4,"small_control",IF($A2275&lt;=Settings!$B$5,"medium_10k",IF($A2275&lt;=Settings!$B$6,"large_100k","extreme_1m")))</f>
        <v/>
      </c>
      <c r="C2275">
        <f>"ORD-"&amp;TEXT(QUOTIENT($A2275-1,3)+1,"0000000")</f>
        <v/>
      </c>
      <c r="D2275">
        <f>"LINE-"&amp;TEXT($A2275,"0000000")</f>
        <v/>
      </c>
      <c r="E2275" s="7">
        <f>Settings!$B$2+$A2275-1</f>
        <v/>
      </c>
      <c r="F2275" s="7">
        <f>Settings!$B$2+MOD($A2275-1,Settings!$B$7)</f>
        <v/>
      </c>
      <c r="G2275">
        <f>YEAR($F2275)</f>
        <v/>
      </c>
      <c r="H2275">
        <f>"Q"&amp;ROUNDUP(MONTH($F2275)/3,0)</f>
        <v/>
      </c>
      <c r="I2275">
        <f>MONTH($F2275)</f>
        <v/>
      </c>
      <c r="J2275">
        <f>CHOOSE(MONTH($F2275),"Январь","Февраль","Март","Апрель","Май","Июнь","Июль","Август","Сентябрь","Октябрь","Ноябрь","Декабрь")</f>
        <v/>
      </c>
      <c r="K2275">
        <f>DAY($F2275)</f>
        <v/>
      </c>
      <c r="L2275">
        <f>IF(MOD($A2275,10)&lt;7,"ФО_01_Крупный","ФО_"&amp;TEXT(MOD($A2275,8)+1,"00"))</f>
        <v/>
      </c>
      <c r="M2275">
        <f>IF($AB2275="Да","Регион_001_Крупный","Регион_"&amp;TEXT(MOD(QUOTIENT($A2275-1,20),180)+1,"000"))</f>
        <v/>
      </c>
      <c r="N2275">
        <f>IF($AB2275="Да","Город_"&amp;TEXT(MOD($A2275-1,250)+1,"0000"),"Город_"&amp;TEXT(MOD($A2275-1,3000)+1,"0000"))</f>
        <v/>
      </c>
      <c r="O2275">
        <f>IF($AB2275="Да","Холдинг_Крупный","Холдинг_"&amp;TEXT(MOD(QUOTIENT($A2275-1,10000),20)+1,"00"))</f>
        <v/>
      </c>
      <c r="P2275">
        <f>IF($AB2275="Да","Организация_Крупная","Организация_"&amp;TEXT(MOD(QUOTIENT($A2275-1,500),600)+1,"000"))</f>
        <v/>
      </c>
      <c r="Q2275">
        <f>"Отдел_"&amp;TEXT(MOD(QUOTIENT($A2275-1,50),100)+1,"000")</f>
        <v/>
      </c>
      <c r="R2275">
        <f>IF($AB2275="Да","Группа_Крупная","Группа_"&amp;TEXT(MOD(QUOTIENT($A2275-1,5000),30)+1,"00"))</f>
        <v/>
      </c>
      <c r="S2275">
        <f>IF($AB2275="Да","Категория_Крупная","Категория_"&amp;TEXT(MOD(QUOTIENT($A2275-1,500),120)+1,"000"))</f>
        <v/>
      </c>
      <c r="T2275">
        <f>IF($AB2275="Да","Подкатегория_Крупная","Подкатегория_"&amp;TEXT(MOD(QUOTIENT($A2275-1,50),300)+1,"000"))</f>
        <v/>
      </c>
      <c r="U2275">
        <f>"SKU_"&amp;TEXT($A2275,"0000000")</f>
        <v/>
      </c>
      <c r="V2275">
        <f>CHOOSE(MOD($A2275-1,4)+1,"Enterprise","SMB","Госсектор","Розница")</f>
        <v/>
      </c>
      <c r="W2275">
        <f>"Клиент_"&amp;TEXT(MOD($A2275-1,20000)+1,"00000")</f>
        <v/>
      </c>
      <c r="X2275">
        <f>CHOOSE(MOD($A2275-1,5)+1,"Портал","API","Импорт","Ручной ввод","Интеграция")</f>
        <v/>
      </c>
      <c r="Y2275" s="8">
        <f>ROUND(1000+MOD($A2275*37,90000)+IF($AB2275="Да",5000,0),2)</f>
        <v/>
      </c>
      <c r="Z2275">
        <f>1+MOD($A2275,20)</f>
        <v/>
      </c>
      <c r="AA2275" s="8">
        <f>ROUND($Y2275*(0.08+MOD($A2275,17)/100),2)</f>
        <v/>
      </c>
      <c r="AB2275">
        <f>IF(MOD($A2275,10)&lt;7,"Да","Нет")</f>
        <v/>
      </c>
      <c r="AC2275">
        <f>$R2275&amp;" / "&amp;$S2275&amp;" / "&amp;$T2275</f>
        <v/>
      </c>
      <c r="AD2275">
        <f>1</f>
        <v/>
      </c>
      <c r="AE2275">
        <f>IF($A2275&lt;=Settings!$B$4,"до 100",IF($A2275&lt;=Settings!$B$5,"до 10 000",IF($A2275&lt;=Settings!$B$6,"до 100 000","100 000+")))</f>
        <v/>
      </c>
    </row>
    <row r="2276">
      <c r="A2276">
        <f>ROW()-1</f>
        <v/>
      </c>
      <c r="B2276">
        <f>IF($A2276&lt;=Settings!$B$4,"small_control",IF($A2276&lt;=Settings!$B$5,"medium_10k",IF($A2276&lt;=Settings!$B$6,"large_100k","extreme_1m")))</f>
        <v/>
      </c>
      <c r="C2276">
        <f>"ORD-"&amp;TEXT(QUOTIENT($A2276-1,3)+1,"0000000")</f>
        <v/>
      </c>
      <c r="D2276">
        <f>"LINE-"&amp;TEXT($A2276,"0000000")</f>
        <v/>
      </c>
      <c r="E2276" s="7">
        <f>Settings!$B$2+$A2276-1</f>
        <v/>
      </c>
      <c r="F2276" s="7">
        <f>Settings!$B$2+MOD($A2276-1,Settings!$B$7)</f>
        <v/>
      </c>
      <c r="G2276">
        <f>YEAR($F2276)</f>
        <v/>
      </c>
      <c r="H2276">
        <f>"Q"&amp;ROUNDUP(MONTH($F2276)/3,0)</f>
        <v/>
      </c>
      <c r="I2276">
        <f>MONTH($F2276)</f>
        <v/>
      </c>
      <c r="J2276">
        <f>CHOOSE(MONTH($F2276),"Январь","Февраль","Март","Апрель","Май","Июнь","Июль","Август","Сентябрь","Октябрь","Ноябрь","Декабрь")</f>
        <v/>
      </c>
      <c r="K2276">
        <f>DAY($F2276)</f>
        <v/>
      </c>
      <c r="L2276">
        <f>IF(MOD($A2276,10)&lt;7,"ФО_01_Крупный","ФО_"&amp;TEXT(MOD($A2276,8)+1,"00"))</f>
        <v/>
      </c>
      <c r="M2276">
        <f>IF($AB2276="Да","Регион_001_Крупный","Регион_"&amp;TEXT(MOD(QUOTIENT($A2276-1,20),180)+1,"000"))</f>
        <v/>
      </c>
      <c r="N2276">
        <f>IF($AB2276="Да","Город_"&amp;TEXT(MOD($A2276-1,250)+1,"0000"),"Город_"&amp;TEXT(MOD($A2276-1,3000)+1,"0000"))</f>
        <v/>
      </c>
      <c r="O2276">
        <f>IF($AB2276="Да","Холдинг_Крупный","Холдинг_"&amp;TEXT(MOD(QUOTIENT($A2276-1,10000),20)+1,"00"))</f>
        <v/>
      </c>
      <c r="P2276">
        <f>IF($AB2276="Да","Организация_Крупная","Организация_"&amp;TEXT(MOD(QUOTIENT($A2276-1,500),600)+1,"000"))</f>
        <v/>
      </c>
      <c r="Q2276">
        <f>"Отдел_"&amp;TEXT(MOD(QUOTIENT($A2276-1,50),100)+1,"000")</f>
        <v/>
      </c>
      <c r="R2276">
        <f>IF($AB2276="Да","Группа_Крупная","Группа_"&amp;TEXT(MOD(QUOTIENT($A2276-1,5000),30)+1,"00"))</f>
        <v/>
      </c>
      <c r="S2276">
        <f>IF($AB2276="Да","Категория_Крупная","Категория_"&amp;TEXT(MOD(QUOTIENT($A2276-1,500),120)+1,"000"))</f>
        <v/>
      </c>
      <c r="T2276">
        <f>IF($AB2276="Да","Подкатегория_Крупная","Подкатегория_"&amp;TEXT(MOD(QUOTIENT($A2276-1,50),300)+1,"000"))</f>
        <v/>
      </c>
      <c r="U2276">
        <f>"SKU_"&amp;TEXT($A2276,"0000000")</f>
        <v/>
      </c>
      <c r="V2276">
        <f>CHOOSE(MOD($A2276-1,4)+1,"Enterprise","SMB","Госсектор","Розница")</f>
        <v/>
      </c>
      <c r="W2276">
        <f>"Клиент_"&amp;TEXT(MOD($A2276-1,20000)+1,"00000")</f>
        <v/>
      </c>
      <c r="X2276">
        <f>CHOOSE(MOD($A2276-1,5)+1,"Портал","API","Импорт","Ручной ввод","Интеграция")</f>
        <v/>
      </c>
      <c r="Y2276" s="8">
        <f>ROUND(1000+MOD($A2276*37,90000)+IF($AB2276="Да",5000,0),2)</f>
        <v/>
      </c>
      <c r="Z2276">
        <f>1+MOD($A2276,20)</f>
        <v/>
      </c>
      <c r="AA2276" s="8">
        <f>ROUND($Y2276*(0.08+MOD($A2276,17)/100),2)</f>
        <v/>
      </c>
      <c r="AB2276">
        <f>IF(MOD($A2276,10)&lt;7,"Да","Нет")</f>
        <v/>
      </c>
      <c r="AC2276">
        <f>$R2276&amp;" / "&amp;$S2276&amp;" / "&amp;$T2276</f>
        <v/>
      </c>
      <c r="AD2276">
        <f>1</f>
        <v/>
      </c>
      <c r="AE2276">
        <f>IF($A2276&lt;=Settings!$B$4,"до 100",IF($A2276&lt;=Settings!$B$5,"до 10 000",IF($A2276&lt;=Settings!$B$6,"до 100 000","100 000+")))</f>
        <v/>
      </c>
    </row>
    <row r="2277">
      <c r="A2277">
        <f>ROW()-1</f>
        <v/>
      </c>
      <c r="B2277">
        <f>IF($A2277&lt;=Settings!$B$4,"small_control",IF($A2277&lt;=Settings!$B$5,"medium_10k",IF($A2277&lt;=Settings!$B$6,"large_100k","extreme_1m")))</f>
        <v/>
      </c>
      <c r="C2277">
        <f>"ORD-"&amp;TEXT(QUOTIENT($A2277-1,3)+1,"0000000")</f>
        <v/>
      </c>
      <c r="D2277">
        <f>"LINE-"&amp;TEXT($A2277,"0000000")</f>
        <v/>
      </c>
      <c r="E2277" s="7">
        <f>Settings!$B$2+$A2277-1</f>
        <v/>
      </c>
      <c r="F2277" s="7">
        <f>Settings!$B$2+MOD($A2277-1,Settings!$B$7)</f>
        <v/>
      </c>
      <c r="G2277">
        <f>YEAR($F2277)</f>
        <v/>
      </c>
      <c r="H2277">
        <f>"Q"&amp;ROUNDUP(MONTH($F2277)/3,0)</f>
        <v/>
      </c>
      <c r="I2277">
        <f>MONTH($F2277)</f>
        <v/>
      </c>
      <c r="J2277">
        <f>CHOOSE(MONTH($F2277),"Январь","Февраль","Март","Апрель","Май","Июнь","Июль","Август","Сентябрь","Октябрь","Ноябрь","Декабрь")</f>
        <v/>
      </c>
      <c r="K2277">
        <f>DAY($F2277)</f>
        <v/>
      </c>
      <c r="L2277">
        <f>IF(MOD($A2277,10)&lt;7,"ФО_01_Крупный","ФО_"&amp;TEXT(MOD($A2277,8)+1,"00"))</f>
        <v/>
      </c>
      <c r="M2277">
        <f>IF($AB2277="Да","Регион_001_Крупный","Регион_"&amp;TEXT(MOD(QUOTIENT($A2277-1,20),180)+1,"000"))</f>
        <v/>
      </c>
      <c r="N2277">
        <f>IF($AB2277="Да","Город_"&amp;TEXT(MOD($A2277-1,250)+1,"0000"),"Город_"&amp;TEXT(MOD($A2277-1,3000)+1,"0000"))</f>
        <v/>
      </c>
      <c r="O2277">
        <f>IF($AB2277="Да","Холдинг_Крупный","Холдинг_"&amp;TEXT(MOD(QUOTIENT($A2277-1,10000),20)+1,"00"))</f>
        <v/>
      </c>
      <c r="P2277">
        <f>IF($AB2277="Да","Организация_Крупная","Организация_"&amp;TEXT(MOD(QUOTIENT($A2277-1,500),600)+1,"000"))</f>
        <v/>
      </c>
      <c r="Q2277">
        <f>"Отдел_"&amp;TEXT(MOD(QUOTIENT($A2277-1,50),100)+1,"000")</f>
        <v/>
      </c>
      <c r="R2277">
        <f>IF($AB2277="Да","Группа_Крупная","Группа_"&amp;TEXT(MOD(QUOTIENT($A2277-1,5000),30)+1,"00"))</f>
        <v/>
      </c>
      <c r="S2277">
        <f>IF($AB2277="Да","Категория_Крупная","Категория_"&amp;TEXT(MOD(QUOTIENT($A2277-1,500),120)+1,"000"))</f>
        <v/>
      </c>
      <c r="T2277">
        <f>IF($AB2277="Да","Подкатегория_Крупная","Подкатегория_"&amp;TEXT(MOD(QUOTIENT($A2277-1,50),300)+1,"000"))</f>
        <v/>
      </c>
      <c r="U2277">
        <f>"SKU_"&amp;TEXT($A2277,"0000000")</f>
        <v/>
      </c>
      <c r="V2277">
        <f>CHOOSE(MOD($A2277-1,4)+1,"Enterprise","SMB","Госсектор","Розница")</f>
        <v/>
      </c>
      <c r="W2277">
        <f>"Клиент_"&amp;TEXT(MOD($A2277-1,20000)+1,"00000")</f>
        <v/>
      </c>
      <c r="X2277">
        <f>CHOOSE(MOD($A2277-1,5)+1,"Портал","API","Импорт","Ручной ввод","Интеграция")</f>
        <v/>
      </c>
      <c r="Y2277" s="8">
        <f>ROUND(1000+MOD($A2277*37,90000)+IF($AB2277="Да",5000,0),2)</f>
        <v/>
      </c>
      <c r="Z2277">
        <f>1+MOD($A2277,20)</f>
        <v/>
      </c>
      <c r="AA2277" s="8">
        <f>ROUND($Y2277*(0.08+MOD($A2277,17)/100),2)</f>
        <v/>
      </c>
      <c r="AB2277">
        <f>IF(MOD($A2277,10)&lt;7,"Да","Нет")</f>
        <v/>
      </c>
      <c r="AC2277">
        <f>$R2277&amp;" / "&amp;$S2277&amp;" / "&amp;$T2277</f>
        <v/>
      </c>
      <c r="AD2277">
        <f>1</f>
        <v/>
      </c>
      <c r="AE2277">
        <f>IF($A2277&lt;=Settings!$B$4,"до 100",IF($A2277&lt;=Settings!$B$5,"до 10 000",IF($A2277&lt;=Settings!$B$6,"до 100 000","100 000+")))</f>
        <v/>
      </c>
    </row>
    <row r="2278">
      <c r="A2278">
        <f>ROW()-1</f>
        <v/>
      </c>
      <c r="B2278">
        <f>IF($A2278&lt;=Settings!$B$4,"small_control",IF($A2278&lt;=Settings!$B$5,"medium_10k",IF($A2278&lt;=Settings!$B$6,"large_100k","extreme_1m")))</f>
        <v/>
      </c>
      <c r="C2278">
        <f>"ORD-"&amp;TEXT(QUOTIENT($A2278-1,3)+1,"0000000")</f>
        <v/>
      </c>
      <c r="D2278">
        <f>"LINE-"&amp;TEXT($A2278,"0000000")</f>
        <v/>
      </c>
      <c r="E2278" s="7">
        <f>Settings!$B$2+$A2278-1</f>
        <v/>
      </c>
      <c r="F2278" s="7">
        <f>Settings!$B$2+MOD($A2278-1,Settings!$B$7)</f>
        <v/>
      </c>
      <c r="G2278">
        <f>YEAR($F2278)</f>
        <v/>
      </c>
      <c r="H2278">
        <f>"Q"&amp;ROUNDUP(MONTH($F2278)/3,0)</f>
        <v/>
      </c>
      <c r="I2278">
        <f>MONTH($F2278)</f>
        <v/>
      </c>
      <c r="J2278">
        <f>CHOOSE(MONTH($F2278),"Январь","Февраль","Март","Апрель","Май","Июнь","Июль","Август","Сентябрь","Октябрь","Ноябрь","Декабрь")</f>
        <v/>
      </c>
      <c r="K2278">
        <f>DAY($F2278)</f>
        <v/>
      </c>
      <c r="L2278">
        <f>IF(MOD($A2278,10)&lt;7,"ФО_01_Крупный","ФО_"&amp;TEXT(MOD($A2278,8)+1,"00"))</f>
        <v/>
      </c>
      <c r="M2278">
        <f>IF($AB2278="Да","Регион_001_Крупный","Регион_"&amp;TEXT(MOD(QUOTIENT($A2278-1,20),180)+1,"000"))</f>
        <v/>
      </c>
      <c r="N2278">
        <f>IF($AB2278="Да","Город_"&amp;TEXT(MOD($A2278-1,250)+1,"0000"),"Город_"&amp;TEXT(MOD($A2278-1,3000)+1,"0000"))</f>
        <v/>
      </c>
      <c r="O2278">
        <f>IF($AB2278="Да","Холдинг_Крупный","Холдинг_"&amp;TEXT(MOD(QUOTIENT($A2278-1,10000),20)+1,"00"))</f>
        <v/>
      </c>
      <c r="P2278">
        <f>IF($AB2278="Да","Организация_Крупная","Организация_"&amp;TEXT(MOD(QUOTIENT($A2278-1,500),600)+1,"000"))</f>
        <v/>
      </c>
      <c r="Q2278">
        <f>"Отдел_"&amp;TEXT(MOD(QUOTIENT($A2278-1,50),100)+1,"000")</f>
        <v/>
      </c>
      <c r="R2278">
        <f>IF($AB2278="Да","Группа_Крупная","Группа_"&amp;TEXT(MOD(QUOTIENT($A2278-1,5000),30)+1,"00"))</f>
        <v/>
      </c>
      <c r="S2278">
        <f>IF($AB2278="Да","Категория_Крупная","Категория_"&amp;TEXT(MOD(QUOTIENT($A2278-1,500),120)+1,"000"))</f>
        <v/>
      </c>
      <c r="T2278">
        <f>IF($AB2278="Да","Подкатегория_Крупная","Подкатегория_"&amp;TEXT(MOD(QUOTIENT($A2278-1,50),300)+1,"000"))</f>
        <v/>
      </c>
      <c r="U2278">
        <f>"SKU_"&amp;TEXT($A2278,"0000000")</f>
        <v/>
      </c>
      <c r="V2278">
        <f>CHOOSE(MOD($A2278-1,4)+1,"Enterprise","SMB","Госсектор","Розница")</f>
        <v/>
      </c>
      <c r="W2278">
        <f>"Клиент_"&amp;TEXT(MOD($A2278-1,20000)+1,"00000")</f>
        <v/>
      </c>
      <c r="X2278">
        <f>CHOOSE(MOD($A2278-1,5)+1,"Портал","API","Импорт","Ручной ввод","Интеграция")</f>
        <v/>
      </c>
      <c r="Y2278" s="8">
        <f>ROUND(1000+MOD($A2278*37,90000)+IF($AB2278="Да",5000,0),2)</f>
        <v/>
      </c>
      <c r="Z2278">
        <f>1+MOD($A2278,20)</f>
        <v/>
      </c>
      <c r="AA2278" s="8">
        <f>ROUND($Y2278*(0.08+MOD($A2278,17)/100),2)</f>
        <v/>
      </c>
      <c r="AB2278">
        <f>IF(MOD($A2278,10)&lt;7,"Да","Нет")</f>
        <v/>
      </c>
      <c r="AC2278">
        <f>$R2278&amp;" / "&amp;$S2278&amp;" / "&amp;$T2278</f>
        <v/>
      </c>
      <c r="AD2278">
        <f>1</f>
        <v/>
      </c>
      <c r="AE2278">
        <f>IF($A2278&lt;=Settings!$B$4,"до 100",IF($A2278&lt;=Settings!$B$5,"до 10 000",IF($A2278&lt;=Settings!$B$6,"до 100 000","100 000+")))</f>
        <v/>
      </c>
    </row>
    <row r="2279">
      <c r="A2279">
        <f>ROW()-1</f>
        <v/>
      </c>
      <c r="B2279">
        <f>IF($A2279&lt;=Settings!$B$4,"small_control",IF($A2279&lt;=Settings!$B$5,"medium_10k",IF($A2279&lt;=Settings!$B$6,"large_100k","extreme_1m")))</f>
        <v/>
      </c>
      <c r="C2279">
        <f>"ORD-"&amp;TEXT(QUOTIENT($A2279-1,3)+1,"0000000")</f>
        <v/>
      </c>
      <c r="D2279">
        <f>"LINE-"&amp;TEXT($A2279,"0000000")</f>
        <v/>
      </c>
      <c r="E2279" s="7">
        <f>Settings!$B$2+$A2279-1</f>
        <v/>
      </c>
      <c r="F2279" s="7">
        <f>Settings!$B$2+MOD($A2279-1,Settings!$B$7)</f>
        <v/>
      </c>
      <c r="G2279">
        <f>YEAR($F2279)</f>
        <v/>
      </c>
      <c r="H2279">
        <f>"Q"&amp;ROUNDUP(MONTH($F2279)/3,0)</f>
        <v/>
      </c>
      <c r="I2279">
        <f>MONTH($F2279)</f>
        <v/>
      </c>
      <c r="J2279">
        <f>CHOOSE(MONTH($F2279),"Январь","Февраль","Март","Апрель","Май","Июнь","Июль","Август","Сентябрь","Октябрь","Ноябрь","Декабрь")</f>
        <v/>
      </c>
      <c r="K2279">
        <f>DAY($F2279)</f>
        <v/>
      </c>
      <c r="L2279">
        <f>IF(MOD($A2279,10)&lt;7,"ФО_01_Крупный","ФО_"&amp;TEXT(MOD($A2279,8)+1,"00"))</f>
        <v/>
      </c>
      <c r="M2279">
        <f>IF($AB2279="Да","Регион_001_Крупный","Регион_"&amp;TEXT(MOD(QUOTIENT($A2279-1,20),180)+1,"000"))</f>
        <v/>
      </c>
      <c r="N2279">
        <f>IF($AB2279="Да","Город_"&amp;TEXT(MOD($A2279-1,250)+1,"0000"),"Город_"&amp;TEXT(MOD($A2279-1,3000)+1,"0000"))</f>
        <v/>
      </c>
      <c r="O2279">
        <f>IF($AB2279="Да","Холдинг_Крупный","Холдинг_"&amp;TEXT(MOD(QUOTIENT($A2279-1,10000),20)+1,"00"))</f>
        <v/>
      </c>
      <c r="P2279">
        <f>IF($AB2279="Да","Организация_Крупная","Организация_"&amp;TEXT(MOD(QUOTIENT($A2279-1,500),600)+1,"000"))</f>
        <v/>
      </c>
      <c r="Q2279">
        <f>"Отдел_"&amp;TEXT(MOD(QUOTIENT($A2279-1,50),100)+1,"000")</f>
        <v/>
      </c>
      <c r="R2279">
        <f>IF($AB2279="Да","Группа_Крупная","Группа_"&amp;TEXT(MOD(QUOTIENT($A2279-1,5000),30)+1,"00"))</f>
        <v/>
      </c>
      <c r="S2279">
        <f>IF($AB2279="Да","Категория_Крупная","Категория_"&amp;TEXT(MOD(QUOTIENT($A2279-1,500),120)+1,"000"))</f>
        <v/>
      </c>
      <c r="T2279">
        <f>IF($AB2279="Да","Подкатегория_Крупная","Подкатегория_"&amp;TEXT(MOD(QUOTIENT($A2279-1,50),300)+1,"000"))</f>
        <v/>
      </c>
      <c r="U2279">
        <f>"SKU_"&amp;TEXT($A2279,"0000000")</f>
        <v/>
      </c>
      <c r="V2279">
        <f>CHOOSE(MOD($A2279-1,4)+1,"Enterprise","SMB","Госсектор","Розница")</f>
        <v/>
      </c>
      <c r="W2279">
        <f>"Клиент_"&amp;TEXT(MOD($A2279-1,20000)+1,"00000")</f>
        <v/>
      </c>
      <c r="X2279">
        <f>CHOOSE(MOD($A2279-1,5)+1,"Портал","API","Импорт","Ручной ввод","Интеграция")</f>
        <v/>
      </c>
      <c r="Y2279" s="8">
        <f>ROUND(1000+MOD($A2279*37,90000)+IF($AB2279="Да",5000,0),2)</f>
        <v/>
      </c>
      <c r="Z2279">
        <f>1+MOD($A2279,20)</f>
        <v/>
      </c>
      <c r="AA2279" s="8">
        <f>ROUND($Y2279*(0.08+MOD($A2279,17)/100),2)</f>
        <v/>
      </c>
      <c r="AB2279">
        <f>IF(MOD($A2279,10)&lt;7,"Да","Нет")</f>
        <v/>
      </c>
      <c r="AC2279">
        <f>$R2279&amp;" / "&amp;$S2279&amp;" / "&amp;$T2279</f>
        <v/>
      </c>
      <c r="AD2279">
        <f>1</f>
        <v/>
      </c>
      <c r="AE2279">
        <f>IF($A2279&lt;=Settings!$B$4,"до 100",IF($A2279&lt;=Settings!$B$5,"до 10 000",IF($A2279&lt;=Settings!$B$6,"до 100 000","100 000+")))</f>
        <v/>
      </c>
    </row>
    <row r="2280">
      <c r="A2280">
        <f>ROW()-1</f>
        <v/>
      </c>
      <c r="B2280">
        <f>IF($A2280&lt;=Settings!$B$4,"small_control",IF($A2280&lt;=Settings!$B$5,"medium_10k",IF($A2280&lt;=Settings!$B$6,"large_100k","extreme_1m")))</f>
        <v/>
      </c>
      <c r="C2280">
        <f>"ORD-"&amp;TEXT(QUOTIENT($A2280-1,3)+1,"0000000")</f>
        <v/>
      </c>
      <c r="D2280">
        <f>"LINE-"&amp;TEXT($A2280,"0000000")</f>
        <v/>
      </c>
      <c r="E2280" s="7">
        <f>Settings!$B$2+$A2280-1</f>
        <v/>
      </c>
      <c r="F2280" s="7">
        <f>Settings!$B$2+MOD($A2280-1,Settings!$B$7)</f>
        <v/>
      </c>
      <c r="G2280">
        <f>YEAR($F2280)</f>
        <v/>
      </c>
      <c r="H2280">
        <f>"Q"&amp;ROUNDUP(MONTH($F2280)/3,0)</f>
        <v/>
      </c>
      <c r="I2280">
        <f>MONTH($F2280)</f>
        <v/>
      </c>
      <c r="J2280">
        <f>CHOOSE(MONTH($F2280),"Январь","Февраль","Март","Апрель","Май","Июнь","Июль","Август","Сентябрь","Октябрь","Ноябрь","Декабрь")</f>
        <v/>
      </c>
      <c r="K2280">
        <f>DAY($F2280)</f>
        <v/>
      </c>
      <c r="L2280">
        <f>IF(MOD($A2280,10)&lt;7,"ФО_01_Крупный","ФО_"&amp;TEXT(MOD($A2280,8)+1,"00"))</f>
        <v/>
      </c>
      <c r="M2280">
        <f>IF($AB2280="Да","Регион_001_Крупный","Регион_"&amp;TEXT(MOD(QUOTIENT($A2280-1,20),180)+1,"000"))</f>
        <v/>
      </c>
      <c r="N2280">
        <f>IF($AB2280="Да","Город_"&amp;TEXT(MOD($A2280-1,250)+1,"0000"),"Город_"&amp;TEXT(MOD($A2280-1,3000)+1,"0000"))</f>
        <v/>
      </c>
      <c r="O2280">
        <f>IF($AB2280="Да","Холдинг_Крупный","Холдинг_"&amp;TEXT(MOD(QUOTIENT($A2280-1,10000),20)+1,"00"))</f>
        <v/>
      </c>
      <c r="P2280">
        <f>IF($AB2280="Да","Организация_Крупная","Организация_"&amp;TEXT(MOD(QUOTIENT($A2280-1,500),600)+1,"000"))</f>
        <v/>
      </c>
      <c r="Q2280">
        <f>"Отдел_"&amp;TEXT(MOD(QUOTIENT($A2280-1,50),100)+1,"000")</f>
        <v/>
      </c>
      <c r="R2280">
        <f>IF($AB2280="Да","Группа_Крупная","Группа_"&amp;TEXT(MOD(QUOTIENT($A2280-1,5000),30)+1,"00"))</f>
        <v/>
      </c>
      <c r="S2280">
        <f>IF($AB2280="Да","Категория_Крупная","Категория_"&amp;TEXT(MOD(QUOTIENT($A2280-1,500),120)+1,"000"))</f>
        <v/>
      </c>
      <c r="T2280">
        <f>IF($AB2280="Да","Подкатегория_Крупная","Подкатегория_"&amp;TEXT(MOD(QUOTIENT($A2280-1,50),300)+1,"000"))</f>
        <v/>
      </c>
      <c r="U2280">
        <f>"SKU_"&amp;TEXT($A2280,"0000000")</f>
        <v/>
      </c>
      <c r="V2280">
        <f>CHOOSE(MOD($A2280-1,4)+1,"Enterprise","SMB","Госсектор","Розница")</f>
        <v/>
      </c>
      <c r="W2280">
        <f>"Клиент_"&amp;TEXT(MOD($A2280-1,20000)+1,"00000")</f>
        <v/>
      </c>
      <c r="X2280">
        <f>CHOOSE(MOD($A2280-1,5)+1,"Портал","API","Импорт","Ручной ввод","Интеграция")</f>
        <v/>
      </c>
      <c r="Y2280" s="8">
        <f>ROUND(1000+MOD($A2280*37,90000)+IF($AB2280="Да",5000,0),2)</f>
        <v/>
      </c>
      <c r="Z2280">
        <f>1+MOD($A2280,20)</f>
        <v/>
      </c>
      <c r="AA2280" s="8">
        <f>ROUND($Y2280*(0.08+MOD($A2280,17)/100),2)</f>
        <v/>
      </c>
      <c r="AB2280">
        <f>IF(MOD($A2280,10)&lt;7,"Да","Нет")</f>
        <v/>
      </c>
      <c r="AC2280">
        <f>$R2280&amp;" / "&amp;$S2280&amp;" / "&amp;$T2280</f>
        <v/>
      </c>
      <c r="AD2280">
        <f>1</f>
        <v/>
      </c>
      <c r="AE2280">
        <f>IF($A2280&lt;=Settings!$B$4,"до 100",IF($A2280&lt;=Settings!$B$5,"до 10 000",IF($A2280&lt;=Settings!$B$6,"до 100 000","100 000+")))</f>
        <v/>
      </c>
    </row>
    <row r="2281">
      <c r="A2281">
        <f>ROW()-1</f>
        <v/>
      </c>
      <c r="B2281">
        <f>IF($A2281&lt;=Settings!$B$4,"small_control",IF($A2281&lt;=Settings!$B$5,"medium_10k",IF($A2281&lt;=Settings!$B$6,"large_100k","extreme_1m")))</f>
        <v/>
      </c>
      <c r="C2281">
        <f>"ORD-"&amp;TEXT(QUOTIENT($A2281-1,3)+1,"0000000")</f>
        <v/>
      </c>
      <c r="D2281">
        <f>"LINE-"&amp;TEXT($A2281,"0000000")</f>
        <v/>
      </c>
      <c r="E2281" s="7">
        <f>Settings!$B$2+$A2281-1</f>
        <v/>
      </c>
      <c r="F2281" s="7">
        <f>Settings!$B$2+MOD($A2281-1,Settings!$B$7)</f>
        <v/>
      </c>
      <c r="G2281">
        <f>YEAR($F2281)</f>
        <v/>
      </c>
      <c r="H2281">
        <f>"Q"&amp;ROUNDUP(MONTH($F2281)/3,0)</f>
        <v/>
      </c>
      <c r="I2281">
        <f>MONTH($F2281)</f>
        <v/>
      </c>
      <c r="J2281">
        <f>CHOOSE(MONTH($F2281),"Январь","Февраль","Март","Апрель","Май","Июнь","Июль","Август","Сентябрь","Октябрь","Ноябрь","Декабрь")</f>
        <v/>
      </c>
      <c r="K2281">
        <f>DAY($F2281)</f>
        <v/>
      </c>
      <c r="L2281">
        <f>IF(MOD($A2281,10)&lt;7,"ФО_01_Крупный","ФО_"&amp;TEXT(MOD($A2281,8)+1,"00"))</f>
        <v/>
      </c>
      <c r="M2281">
        <f>IF($AB2281="Да","Регион_001_Крупный","Регион_"&amp;TEXT(MOD(QUOTIENT($A2281-1,20),180)+1,"000"))</f>
        <v/>
      </c>
      <c r="N2281">
        <f>IF($AB2281="Да","Город_"&amp;TEXT(MOD($A2281-1,250)+1,"0000"),"Город_"&amp;TEXT(MOD($A2281-1,3000)+1,"0000"))</f>
        <v/>
      </c>
      <c r="O2281">
        <f>IF($AB2281="Да","Холдинг_Крупный","Холдинг_"&amp;TEXT(MOD(QUOTIENT($A2281-1,10000),20)+1,"00"))</f>
        <v/>
      </c>
      <c r="P2281">
        <f>IF($AB2281="Да","Организация_Крупная","Организация_"&amp;TEXT(MOD(QUOTIENT($A2281-1,500),600)+1,"000"))</f>
        <v/>
      </c>
      <c r="Q2281">
        <f>"Отдел_"&amp;TEXT(MOD(QUOTIENT($A2281-1,50),100)+1,"000")</f>
        <v/>
      </c>
      <c r="R2281">
        <f>IF($AB2281="Да","Группа_Крупная","Группа_"&amp;TEXT(MOD(QUOTIENT($A2281-1,5000),30)+1,"00"))</f>
        <v/>
      </c>
      <c r="S2281">
        <f>IF($AB2281="Да","Категория_Крупная","Категория_"&amp;TEXT(MOD(QUOTIENT($A2281-1,500),120)+1,"000"))</f>
        <v/>
      </c>
      <c r="T2281">
        <f>IF($AB2281="Да","Подкатегория_Крупная","Подкатегория_"&amp;TEXT(MOD(QUOTIENT($A2281-1,50),300)+1,"000"))</f>
        <v/>
      </c>
      <c r="U2281">
        <f>"SKU_"&amp;TEXT($A2281,"0000000")</f>
        <v/>
      </c>
      <c r="V2281">
        <f>CHOOSE(MOD($A2281-1,4)+1,"Enterprise","SMB","Госсектор","Розница")</f>
        <v/>
      </c>
      <c r="W2281">
        <f>"Клиент_"&amp;TEXT(MOD($A2281-1,20000)+1,"00000")</f>
        <v/>
      </c>
      <c r="X2281">
        <f>CHOOSE(MOD($A2281-1,5)+1,"Портал","API","Импорт","Ручной ввод","Интеграция")</f>
        <v/>
      </c>
      <c r="Y2281" s="8">
        <f>ROUND(1000+MOD($A2281*37,90000)+IF($AB2281="Да",5000,0),2)</f>
        <v/>
      </c>
      <c r="Z2281">
        <f>1+MOD($A2281,20)</f>
        <v/>
      </c>
      <c r="AA2281" s="8">
        <f>ROUND($Y2281*(0.08+MOD($A2281,17)/100),2)</f>
        <v/>
      </c>
      <c r="AB2281">
        <f>IF(MOD($A2281,10)&lt;7,"Да","Нет")</f>
        <v/>
      </c>
      <c r="AC2281">
        <f>$R2281&amp;" / "&amp;$S2281&amp;" / "&amp;$T2281</f>
        <v/>
      </c>
      <c r="AD2281">
        <f>1</f>
        <v/>
      </c>
      <c r="AE2281">
        <f>IF($A2281&lt;=Settings!$B$4,"до 100",IF($A2281&lt;=Settings!$B$5,"до 10 000",IF($A2281&lt;=Settings!$B$6,"до 100 000","100 000+")))</f>
        <v/>
      </c>
    </row>
    <row r="2282">
      <c r="A2282">
        <f>ROW()-1</f>
        <v/>
      </c>
      <c r="B2282">
        <f>IF($A2282&lt;=Settings!$B$4,"small_control",IF($A2282&lt;=Settings!$B$5,"medium_10k",IF($A2282&lt;=Settings!$B$6,"large_100k","extreme_1m")))</f>
        <v/>
      </c>
      <c r="C2282">
        <f>"ORD-"&amp;TEXT(QUOTIENT($A2282-1,3)+1,"0000000")</f>
        <v/>
      </c>
      <c r="D2282">
        <f>"LINE-"&amp;TEXT($A2282,"0000000")</f>
        <v/>
      </c>
      <c r="E2282" s="7">
        <f>Settings!$B$2+$A2282-1</f>
        <v/>
      </c>
      <c r="F2282" s="7">
        <f>Settings!$B$2+MOD($A2282-1,Settings!$B$7)</f>
        <v/>
      </c>
      <c r="G2282">
        <f>YEAR($F2282)</f>
        <v/>
      </c>
      <c r="H2282">
        <f>"Q"&amp;ROUNDUP(MONTH($F2282)/3,0)</f>
        <v/>
      </c>
      <c r="I2282">
        <f>MONTH($F2282)</f>
        <v/>
      </c>
      <c r="J2282">
        <f>CHOOSE(MONTH($F2282),"Январь","Февраль","Март","Апрель","Май","Июнь","Июль","Август","Сентябрь","Октябрь","Ноябрь","Декабрь")</f>
        <v/>
      </c>
      <c r="K2282">
        <f>DAY($F2282)</f>
        <v/>
      </c>
      <c r="L2282">
        <f>IF(MOD($A2282,10)&lt;7,"ФО_01_Крупный","ФО_"&amp;TEXT(MOD($A2282,8)+1,"00"))</f>
        <v/>
      </c>
      <c r="M2282">
        <f>IF($AB2282="Да","Регион_001_Крупный","Регион_"&amp;TEXT(MOD(QUOTIENT($A2282-1,20),180)+1,"000"))</f>
        <v/>
      </c>
      <c r="N2282">
        <f>IF($AB2282="Да","Город_"&amp;TEXT(MOD($A2282-1,250)+1,"0000"),"Город_"&amp;TEXT(MOD($A2282-1,3000)+1,"0000"))</f>
        <v/>
      </c>
      <c r="O2282">
        <f>IF($AB2282="Да","Холдинг_Крупный","Холдинг_"&amp;TEXT(MOD(QUOTIENT($A2282-1,10000),20)+1,"00"))</f>
        <v/>
      </c>
      <c r="P2282">
        <f>IF($AB2282="Да","Организация_Крупная","Организация_"&amp;TEXT(MOD(QUOTIENT($A2282-1,500),600)+1,"000"))</f>
        <v/>
      </c>
      <c r="Q2282">
        <f>"Отдел_"&amp;TEXT(MOD(QUOTIENT($A2282-1,50),100)+1,"000")</f>
        <v/>
      </c>
      <c r="R2282">
        <f>IF($AB2282="Да","Группа_Крупная","Группа_"&amp;TEXT(MOD(QUOTIENT($A2282-1,5000),30)+1,"00"))</f>
        <v/>
      </c>
      <c r="S2282">
        <f>IF($AB2282="Да","Категория_Крупная","Категория_"&amp;TEXT(MOD(QUOTIENT($A2282-1,500),120)+1,"000"))</f>
        <v/>
      </c>
      <c r="T2282">
        <f>IF($AB2282="Да","Подкатегория_Крупная","Подкатегория_"&amp;TEXT(MOD(QUOTIENT($A2282-1,50),300)+1,"000"))</f>
        <v/>
      </c>
      <c r="U2282">
        <f>"SKU_"&amp;TEXT($A2282,"0000000")</f>
        <v/>
      </c>
      <c r="V2282">
        <f>CHOOSE(MOD($A2282-1,4)+1,"Enterprise","SMB","Госсектор","Розница")</f>
        <v/>
      </c>
      <c r="W2282">
        <f>"Клиент_"&amp;TEXT(MOD($A2282-1,20000)+1,"00000")</f>
        <v/>
      </c>
      <c r="X2282">
        <f>CHOOSE(MOD($A2282-1,5)+1,"Портал","API","Импорт","Ручной ввод","Интеграция")</f>
        <v/>
      </c>
      <c r="Y2282" s="8">
        <f>ROUND(1000+MOD($A2282*37,90000)+IF($AB2282="Да",5000,0),2)</f>
        <v/>
      </c>
      <c r="Z2282">
        <f>1+MOD($A2282,20)</f>
        <v/>
      </c>
      <c r="AA2282" s="8">
        <f>ROUND($Y2282*(0.08+MOD($A2282,17)/100),2)</f>
        <v/>
      </c>
      <c r="AB2282">
        <f>IF(MOD($A2282,10)&lt;7,"Да","Нет")</f>
        <v/>
      </c>
      <c r="AC2282">
        <f>$R2282&amp;" / "&amp;$S2282&amp;" / "&amp;$T2282</f>
        <v/>
      </c>
      <c r="AD2282">
        <f>1</f>
        <v/>
      </c>
      <c r="AE2282">
        <f>IF($A2282&lt;=Settings!$B$4,"до 100",IF($A2282&lt;=Settings!$B$5,"до 10 000",IF($A2282&lt;=Settings!$B$6,"до 100 000","100 000+")))</f>
        <v/>
      </c>
    </row>
    <row r="2283">
      <c r="A2283">
        <f>ROW()-1</f>
        <v/>
      </c>
      <c r="B2283">
        <f>IF($A2283&lt;=Settings!$B$4,"small_control",IF($A2283&lt;=Settings!$B$5,"medium_10k",IF($A2283&lt;=Settings!$B$6,"large_100k","extreme_1m")))</f>
        <v/>
      </c>
      <c r="C2283">
        <f>"ORD-"&amp;TEXT(QUOTIENT($A2283-1,3)+1,"0000000")</f>
        <v/>
      </c>
      <c r="D2283">
        <f>"LINE-"&amp;TEXT($A2283,"0000000")</f>
        <v/>
      </c>
      <c r="E2283" s="7">
        <f>Settings!$B$2+$A2283-1</f>
        <v/>
      </c>
      <c r="F2283" s="7">
        <f>Settings!$B$2+MOD($A2283-1,Settings!$B$7)</f>
        <v/>
      </c>
      <c r="G2283">
        <f>YEAR($F2283)</f>
        <v/>
      </c>
      <c r="H2283">
        <f>"Q"&amp;ROUNDUP(MONTH($F2283)/3,0)</f>
        <v/>
      </c>
      <c r="I2283">
        <f>MONTH($F2283)</f>
        <v/>
      </c>
      <c r="J2283">
        <f>CHOOSE(MONTH($F2283),"Январь","Февраль","Март","Апрель","Май","Июнь","Июль","Август","Сентябрь","Октябрь","Ноябрь","Декабрь")</f>
        <v/>
      </c>
      <c r="K2283">
        <f>DAY($F2283)</f>
        <v/>
      </c>
      <c r="L2283">
        <f>IF(MOD($A2283,10)&lt;7,"ФО_01_Крупный","ФО_"&amp;TEXT(MOD($A2283,8)+1,"00"))</f>
        <v/>
      </c>
      <c r="M2283">
        <f>IF($AB2283="Да","Регион_001_Крупный","Регион_"&amp;TEXT(MOD(QUOTIENT($A2283-1,20),180)+1,"000"))</f>
        <v/>
      </c>
      <c r="N2283">
        <f>IF($AB2283="Да","Город_"&amp;TEXT(MOD($A2283-1,250)+1,"0000"),"Город_"&amp;TEXT(MOD($A2283-1,3000)+1,"0000"))</f>
        <v/>
      </c>
      <c r="O2283">
        <f>IF($AB2283="Да","Холдинг_Крупный","Холдинг_"&amp;TEXT(MOD(QUOTIENT($A2283-1,10000),20)+1,"00"))</f>
        <v/>
      </c>
      <c r="P2283">
        <f>IF($AB2283="Да","Организация_Крупная","Организация_"&amp;TEXT(MOD(QUOTIENT($A2283-1,500),600)+1,"000"))</f>
        <v/>
      </c>
      <c r="Q2283">
        <f>"Отдел_"&amp;TEXT(MOD(QUOTIENT($A2283-1,50),100)+1,"000")</f>
        <v/>
      </c>
      <c r="R2283">
        <f>IF($AB2283="Да","Группа_Крупная","Группа_"&amp;TEXT(MOD(QUOTIENT($A2283-1,5000),30)+1,"00"))</f>
        <v/>
      </c>
      <c r="S2283">
        <f>IF($AB2283="Да","Категория_Крупная","Категория_"&amp;TEXT(MOD(QUOTIENT($A2283-1,500),120)+1,"000"))</f>
        <v/>
      </c>
      <c r="T2283">
        <f>IF($AB2283="Да","Подкатегория_Крупная","Подкатегория_"&amp;TEXT(MOD(QUOTIENT($A2283-1,50),300)+1,"000"))</f>
        <v/>
      </c>
      <c r="U2283">
        <f>"SKU_"&amp;TEXT($A2283,"0000000")</f>
        <v/>
      </c>
      <c r="V2283">
        <f>CHOOSE(MOD($A2283-1,4)+1,"Enterprise","SMB","Госсектор","Розница")</f>
        <v/>
      </c>
      <c r="W2283">
        <f>"Клиент_"&amp;TEXT(MOD($A2283-1,20000)+1,"00000")</f>
        <v/>
      </c>
      <c r="X2283">
        <f>CHOOSE(MOD($A2283-1,5)+1,"Портал","API","Импорт","Ручной ввод","Интеграция")</f>
        <v/>
      </c>
      <c r="Y2283" s="8">
        <f>ROUND(1000+MOD($A2283*37,90000)+IF($AB2283="Да",5000,0),2)</f>
        <v/>
      </c>
      <c r="Z2283">
        <f>1+MOD($A2283,20)</f>
        <v/>
      </c>
      <c r="AA2283" s="8">
        <f>ROUND($Y2283*(0.08+MOD($A2283,17)/100),2)</f>
        <v/>
      </c>
      <c r="AB2283">
        <f>IF(MOD($A2283,10)&lt;7,"Да","Нет")</f>
        <v/>
      </c>
      <c r="AC2283">
        <f>$R2283&amp;" / "&amp;$S2283&amp;" / "&amp;$T2283</f>
        <v/>
      </c>
      <c r="AD2283">
        <f>1</f>
        <v/>
      </c>
      <c r="AE2283">
        <f>IF($A2283&lt;=Settings!$B$4,"до 100",IF($A2283&lt;=Settings!$B$5,"до 10 000",IF($A2283&lt;=Settings!$B$6,"до 100 000","100 000+")))</f>
        <v/>
      </c>
    </row>
    <row r="2284">
      <c r="A2284">
        <f>ROW()-1</f>
        <v/>
      </c>
      <c r="B2284">
        <f>IF($A2284&lt;=Settings!$B$4,"small_control",IF($A2284&lt;=Settings!$B$5,"medium_10k",IF($A2284&lt;=Settings!$B$6,"large_100k","extreme_1m")))</f>
        <v/>
      </c>
      <c r="C2284">
        <f>"ORD-"&amp;TEXT(QUOTIENT($A2284-1,3)+1,"0000000")</f>
        <v/>
      </c>
      <c r="D2284">
        <f>"LINE-"&amp;TEXT($A2284,"0000000")</f>
        <v/>
      </c>
      <c r="E2284" s="7">
        <f>Settings!$B$2+$A2284-1</f>
        <v/>
      </c>
      <c r="F2284" s="7">
        <f>Settings!$B$2+MOD($A2284-1,Settings!$B$7)</f>
        <v/>
      </c>
      <c r="G2284">
        <f>YEAR($F2284)</f>
        <v/>
      </c>
      <c r="H2284">
        <f>"Q"&amp;ROUNDUP(MONTH($F2284)/3,0)</f>
        <v/>
      </c>
      <c r="I2284">
        <f>MONTH($F2284)</f>
        <v/>
      </c>
      <c r="J2284">
        <f>CHOOSE(MONTH($F2284),"Январь","Февраль","Март","Апрель","Май","Июнь","Июль","Август","Сентябрь","Октябрь","Ноябрь","Декабрь")</f>
        <v/>
      </c>
      <c r="K2284">
        <f>DAY($F2284)</f>
        <v/>
      </c>
      <c r="L2284">
        <f>IF(MOD($A2284,10)&lt;7,"ФО_01_Крупный","ФО_"&amp;TEXT(MOD($A2284,8)+1,"00"))</f>
        <v/>
      </c>
      <c r="M2284">
        <f>IF($AB2284="Да","Регион_001_Крупный","Регион_"&amp;TEXT(MOD(QUOTIENT($A2284-1,20),180)+1,"000"))</f>
        <v/>
      </c>
      <c r="N2284">
        <f>IF($AB2284="Да","Город_"&amp;TEXT(MOD($A2284-1,250)+1,"0000"),"Город_"&amp;TEXT(MOD($A2284-1,3000)+1,"0000"))</f>
        <v/>
      </c>
      <c r="O2284">
        <f>IF($AB2284="Да","Холдинг_Крупный","Холдинг_"&amp;TEXT(MOD(QUOTIENT($A2284-1,10000),20)+1,"00"))</f>
        <v/>
      </c>
      <c r="P2284">
        <f>IF($AB2284="Да","Организация_Крупная","Организация_"&amp;TEXT(MOD(QUOTIENT($A2284-1,500),600)+1,"000"))</f>
        <v/>
      </c>
      <c r="Q2284">
        <f>"Отдел_"&amp;TEXT(MOD(QUOTIENT($A2284-1,50),100)+1,"000")</f>
        <v/>
      </c>
      <c r="R2284">
        <f>IF($AB2284="Да","Группа_Крупная","Группа_"&amp;TEXT(MOD(QUOTIENT($A2284-1,5000),30)+1,"00"))</f>
        <v/>
      </c>
      <c r="S2284">
        <f>IF($AB2284="Да","Категория_Крупная","Категория_"&amp;TEXT(MOD(QUOTIENT($A2284-1,500),120)+1,"000"))</f>
        <v/>
      </c>
      <c r="T2284">
        <f>IF($AB2284="Да","Подкатегория_Крупная","Подкатегория_"&amp;TEXT(MOD(QUOTIENT($A2284-1,50),300)+1,"000"))</f>
        <v/>
      </c>
      <c r="U2284">
        <f>"SKU_"&amp;TEXT($A2284,"0000000")</f>
        <v/>
      </c>
      <c r="V2284">
        <f>CHOOSE(MOD($A2284-1,4)+1,"Enterprise","SMB","Госсектор","Розница")</f>
        <v/>
      </c>
      <c r="W2284">
        <f>"Клиент_"&amp;TEXT(MOD($A2284-1,20000)+1,"00000")</f>
        <v/>
      </c>
      <c r="X2284">
        <f>CHOOSE(MOD($A2284-1,5)+1,"Портал","API","Импорт","Ручной ввод","Интеграция")</f>
        <v/>
      </c>
      <c r="Y2284" s="8">
        <f>ROUND(1000+MOD($A2284*37,90000)+IF($AB2284="Да",5000,0),2)</f>
        <v/>
      </c>
      <c r="Z2284">
        <f>1+MOD($A2284,20)</f>
        <v/>
      </c>
      <c r="AA2284" s="8">
        <f>ROUND($Y2284*(0.08+MOD($A2284,17)/100),2)</f>
        <v/>
      </c>
      <c r="AB2284">
        <f>IF(MOD($A2284,10)&lt;7,"Да","Нет")</f>
        <v/>
      </c>
      <c r="AC2284">
        <f>$R2284&amp;" / "&amp;$S2284&amp;" / "&amp;$T2284</f>
        <v/>
      </c>
      <c r="AD2284">
        <f>1</f>
        <v/>
      </c>
      <c r="AE2284">
        <f>IF($A2284&lt;=Settings!$B$4,"до 100",IF($A2284&lt;=Settings!$B$5,"до 10 000",IF($A2284&lt;=Settings!$B$6,"до 100 000","100 000+")))</f>
        <v/>
      </c>
    </row>
    <row r="2285">
      <c r="A2285">
        <f>ROW()-1</f>
        <v/>
      </c>
      <c r="B2285">
        <f>IF($A2285&lt;=Settings!$B$4,"small_control",IF($A2285&lt;=Settings!$B$5,"medium_10k",IF($A2285&lt;=Settings!$B$6,"large_100k","extreme_1m")))</f>
        <v/>
      </c>
      <c r="C2285">
        <f>"ORD-"&amp;TEXT(QUOTIENT($A2285-1,3)+1,"0000000")</f>
        <v/>
      </c>
      <c r="D2285">
        <f>"LINE-"&amp;TEXT($A2285,"0000000")</f>
        <v/>
      </c>
      <c r="E2285" s="7">
        <f>Settings!$B$2+$A2285-1</f>
        <v/>
      </c>
      <c r="F2285" s="7">
        <f>Settings!$B$2+MOD($A2285-1,Settings!$B$7)</f>
        <v/>
      </c>
      <c r="G2285">
        <f>YEAR($F2285)</f>
        <v/>
      </c>
      <c r="H2285">
        <f>"Q"&amp;ROUNDUP(MONTH($F2285)/3,0)</f>
        <v/>
      </c>
      <c r="I2285">
        <f>MONTH($F2285)</f>
        <v/>
      </c>
      <c r="J2285">
        <f>CHOOSE(MONTH($F2285),"Январь","Февраль","Март","Апрель","Май","Июнь","Июль","Август","Сентябрь","Октябрь","Ноябрь","Декабрь")</f>
        <v/>
      </c>
      <c r="K2285">
        <f>DAY($F2285)</f>
        <v/>
      </c>
      <c r="L2285">
        <f>IF(MOD($A2285,10)&lt;7,"ФО_01_Крупный","ФО_"&amp;TEXT(MOD($A2285,8)+1,"00"))</f>
        <v/>
      </c>
      <c r="M2285">
        <f>IF($AB2285="Да","Регион_001_Крупный","Регион_"&amp;TEXT(MOD(QUOTIENT($A2285-1,20),180)+1,"000"))</f>
        <v/>
      </c>
      <c r="N2285">
        <f>IF($AB2285="Да","Город_"&amp;TEXT(MOD($A2285-1,250)+1,"0000"),"Город_"&amp;TEXT(MOD($A2285-1,3000)+1,"0000"))</f>
        <v/>
      </c>
      <c r="O2285">
        <f>IF($AB2285="Да","Холдинг_Крупный","Холдинг_"&amp;TEXT(MOD(QUOTIENT($A2285-1,10000),20)+1,"00"))</f>
        <v/>
      </c>
      <c r="P2285">
        <f>IF($AB2285="Да","Организация_Крупная","Организация_"&amp;TEXT(MOD(QUOTIENT($A2285-1,500),600)+1,"000"))</f>
        <v/>
      </c>
      <c r="Q2285">
        <f>"Отдел_"&amp;TEXT(MOD(QUOTIENT($A2285-1,50),100)+1,"000")</f>
        <v/>
      </c>
      <c r="R2285">
        <f>IF($AB2285="Да","Группа_Крупная","Группа_"&amp;TEXT(MOD(QUOTIENT($A2285-1,5000),30)+1,"00"))</f>
        <v/>
      </c>
      <c r="S2285">
        <f>IF($AB2285="Да","Категория_Крупная","Категория_"&amp;TEXT(MOD(QUOTIENT($A2285-1,500),120)+1,"000"))</f>
        <v/>
      </c>
      <c r="T2285">
        <f>IF($AB2285="Да","Подкатегория_Крупная","Подкатегория_"&amp;TEXT(MOD(QUOTIENT($A2285-1,50),300)+1,"000"))</f>
        <v/>
      </c>
      <c r="U2285">
        <f>"SKU_"&amp;TEXT($A2285,"0000000")</f>
        <v/>
      </c>
      <c r="V2285">
        <f>CHOOSE(MOD($A2285-1,4)+1,"Enterprise","SMB","Госсектор","Розница")</f>
        <v/>
      </c>
      <c r="W2285">
        <f>"Клиент_"&amp;TEXT(MOD($A2285-1,20000)+1,"00000")</f>
        <v/>
      </c>
      <c r="X2285">
        <f>CHOOSE(MOD($A2285-1,5)+1,"Портал","API","Импорт","Ручной ввод","Интеграция")</f>
        <v/>
      </c>
      <c r="Y2285" s="8">
        <f>ROUND(1000+MOD($A2285*37,90000)+IF($AB2285="Да",5000,0),2)</f>
        <v/>
      </c>
      <c r="Z2285">
        <f>1+MOD($A2285,20)</f>
        <v/>
      </c>
      <c r="AA2285" s="8">
        <f>ROUND($Y2285*(0.08+MOD($A2285,17)/100),2)</f>
        <v/>
      </c>
      <c r="AB2285">
        <f>IF(MOD($A2285,10)&lt;7,"Да","Нет")</f>
        <v/>
      </c>
      <c r="AC2285">
        <f>$R2285&amp;" / "&amp;$S2285&amp;" / "&amp;$T2285</f>
        <v/>
      </c>
      <c r="AD2285">
        <f>1</f>
        <v/>
      </c>
      <c r="AE2285">
        <f>IF($A2285&lt;=Settings!$B$4,"до 100",IF($A2285&lt;=Settings!$B$5,"до 10 000",IF($A2285&lt;=Settings!$B$6,"до 100 000","100 000+")))</f>
        <v/>
      </c>
    </row>
    <row r="2286">
      <c r="A2286">
        <f>ROW()-1</f>
        <v/>
      </c>
      <c r="B2286">
        <f>IF($A2286&lt;=Settings!$B$4,"small_control",IF($A2286&lt;=Settings!$B$5,"medium_10k",IF($A2286&lt;=Settings!$B$6,"large_100k","extreme_1m")))</f>
        <v/>
      </c>
      <c r="C2286">
        <f>"ORD-"&amp;TEXT(QUOTIENT($A2286-1,3)+1,"0000000")</f>
        <v/>
      </c>
      <c r="D2286">
        <f>"LINE-"&amp;TEXT($A2286,"0000000")</f>
        <v/>
      </c>
      <c r="E2286" s="7">
        <f>Settings!$B$2+$A2286-1</f>
        <v/>
      </c>
      <c r="F2286" s="7">
        <f>Settings!$B$2+MOD($A2286-1,Settings!$B$7)</f>
        <v/>
      </c>
      <c r="G2286">
        <f>YEAR($F2286)</f>
        <v/>
      </c>
      <c r="H2286">
        <f>"Q"&amp;ROUNDUP(MONTH($F2286)/3,0)</f>
        <v/>
      </c>
      <c r="I2286">
        <f>MONTH($F2286)</f>
        <v/>
      </c>
      <c r="J2286">
        <f>CHOOSE(MONTH($F2286),"Январь","Февраль","Март","Апрель","Май","Июнь","Июль","Август","Сентябрь","Октябрь","Ноябрь","Декабрь")</f>
        <v/>
      </c>
      <c r="K2286">
        <f>DAY($F2286)</f>
        <v/>
      </c>
      <c r="L2286">
        <f>IF(MOD($A2286,10)&lt;7,"ФО_01_Крупный","ФО_"&amp;TEXT(MOD($A2286,8)+1,"00"))</f>
        <v/>
      </c>
      <c r="M2286">
        <f>IF($AB2286="Да","Регион_001_Крупный","Регион_"&amp;TEXT(MOD(QUOTIENT($A2286-1,20),180)+1,"000"))</f>
        <v/>
      </c>
      <c r="N2286">
        <f>IF($AB2286="Да","Город_"&amp;TEXT(MOD($A2286-1,250)+1,"0000"),"Город_"&amp;TEXT(MOD($A2286-1,3000)+1,"0000"))</f>
        <v/>
      </c>
      <c r="O2286">
        <f>IF($AB2286="Да","Холдинг_Крупный","Холдинг_"&amp;TEXT(MOD(QUOTIENT($A2286-1,10000),20)+1,"00"))</f>
        <v/>
      </c>
      <c r="P2286">
        <f>IF($AB2286="Да","Организация_Крупная","Организация_"&amp;TEXT(MOD(QUOTIENT($A2286-1,500),600)+1,"000"))</f>
        <v/>
      </c>
      <c r="Q2286">
        <f>"Отдел_"&amp;TEXT(MOD(QUOTIENT($A2286-1,50),100)+1,"000")</f>
        <v/>
      </c>
      <c r="R2286">
        <f>IF($AB2286="Да","Группа_Крупная","Группа_"&amp;TEXT(MOD(QUOTIENT($A2286-1,5000),30)+1,"00"))</f>
        <v/>
      </c>
      <c r="S2286">
        <f>IF($AB2286="Да","Категория_Крупная","Категория_"&amp;TEXT(MOD(QUOTIENT($A2286-1,500),120)+1,"000"))</f>
        <v/>
      </c>
      <c r="T2286">
        <f>IF($AB2286="Да","Подкатегория_Крупная","Подкатегория_"&amp;TEXT(MOD(QUOTIENT($A2286-1,50),300)+1,"000"))</f>
        <v/>
      </c>
      <c r="U2286">
        <f>"SKU_"&amp;TEXT($A2286,"0000000")</f>
        <v/>
      </c>
      <c r="V2286">
        <f>CHOOSE(MOD($A2286-1,4)+1,"Enterprise","SMB","Госсектор","Розница")</f>
        <v/>
      </c>
      <c r="W2286">
        <f>"Клиент_"&amp;TEXT(MOD($A2286-1,20000)+1,"00000")</f>
        <v/>
      </c>
      <c r="X2286">
        <f>CHOOSE(MOD($A2286-1,5)+1,"Портал","API","Импорт","Ручной ввод","Интеграция")</f>
        <v/>
      </c>
      <c r="Y2286" s="8">
        <f>ROUND(1000+MOD($A2286*37,90000)+IF($AB2286="Да",5000,0),2)</f>
        <v/>
      </c>
      <c r="Z2286">
        <f>1+MOD($A2286,20)</f>
        <v/>
      </c>
      <c r="AA2286" s="8">
        <f>ROUND($Y2286*(0.08+MOD($A2286,17)/100),2)</f>
        <v/>
      </c>
      <c r="AB2286">
        <f>IF(MOD($A2286,10)&lt;7,"Да","Нет")</f>
        <v/>
      </c>
      <c r="AC2286">
        <f>$R2286&amp;" / "&amp;$S2286&amp;" / "&amp;$T2286</f>
        <v/>
      </c>
      <c r="AD2286">
        <f>1</f>
        <v/>
      </c>
      <c r="AE2286">
        <f>IF($A2286&lt;=Settings!$B$4,"до 100",IF($A2286&lt;=Settings!$B$5,"до 10 000",IF($A2286&lt;=Settings!$B$6,"до 100 000","100 000+")))</f>
        <v/>
      </c>
    </row>
    <row r="2287">
      <c r="A2287">
        <f>ROW()-1</f>
        <v/>
      </c>
      <c r="B2287">
        <f>IF($A2287&lt;=Settings!$B$4,"small_control",IF($A2287&lt;=Settings!$B$5,"medium_10k",IF($A2287&lt;=Settings!$B$6,"large_100k","extreme_1m")))</f>
        <v/>
      </c>
      <c r="C2287">
        <f>"ORD-"&amp;TEXT(QUOTIENT($A2287-1,3)+1,"0000000")</f>
        <v/>
      </c>
      <c r="D2287">
        <f>"LINE-"&amp;TEXT($A2287,"0000000")</f>
        <v/>
      </c>
      <c r="E2287" s="7">
        <f>Settings!$B$2+$A2287-1</f>
        <v/>
      </c>
      <c r="F2287" s="7">
        <f>Settings!$B$2+MOD($A2287-1,Settings!$B$7)</f>
        <v/>
      </c>
      <c r="G2287">
        <f>YEAR($F2287)</f>
        <v/>
      </c>
      <c r="H2287">
        <f>"Q"&amp;ROUNDUP(MONTH($F2287)/3,0)</f>
        <v/>
      </c>
      <c r="I2287">
        <f>MONTH($F2287)</f>
        <v/>
      </c>
      <c r="J2287">
        <f>CHOOSE(MONTH($F2287),"Январь","Февраль","Март","Апрель","Май","Июнь","Июль","Август","Сентябрь","Октябрь","Ноябрь","Декабрь")</f>
        <v/>
      </c>
      <c r="K2287">
        <f>DAY($F2287)</f>
        <v/>
      </c>
      <c r="L2287">
        <f>IF(MOD($A2287,10)&lt;7,"ФО_01_Крупный","ФО_"&amp;TEXT(MOD($A2287,8)+1,"00"))</f>
        <v/>
      </c>
      <c r="M2287">
        <f>IF($AB2287="Да","Регион_001_Крупный","Регион_"&amp;TEXT(MOD(QUOTIENT($A2287-1,20),180)+1,"000"))</f>
        <v/>
      </c>
      <c r="N2287">
        <f>IF($AB2287="Да","Город_"&amp;TEXT(MOD($A2287-1,250)+1,"0000"),"Город_"&amp;TEXT(MOD($A2287-1,3000)+1,"0000"))</f>
        <v/>
      </c>
      <c r="O2287">
        <f>IF($AB2287="Да","Холдинг_Крупный","Холдинг_"&amp;TEXT(MOD(QUOTIENT($A2287-1,10000),20)+1,"00"))</f>
        <v/>
      </c>
      <c r="P2287">
        <f>IF($AB2287="Да","Организация_Крупная","Организация_"&amp;TEXT(MOD(QUOTIENT($A2287-1,500),600)+1,"000"))</f>
        <v/>
      </c>
      <c r="Q2287">
        <f>"Отдел_"&amp;TEXT(MOD(QUOTIENT($A2287-1,50),100)+1,"000")</f>
        <v/>
      </c>
      <c r="R2287">
        <f>IF($AB2287="Да","Группа_Крупная","Группа_"&amp;TEXT(MOD(QUOTIENT($A2287-1,5000),30)+1,"00"))</f>
        <v/>
      </c>
      <c r="S2287">
        <f>IF($AB2287="Да","Категория_Крупная","Категория_"&amp;TEXT(MOD(QUOTIENT($A2287-1,500),120)+1,"000"))</f>
        <v/>
      </c>
      <c r="T2287">
        <f>IF($AB2287="Да","Подкатегория_Крупная","Подкатегория_"&amp;TEXT(MOD(QUOTIENT($A2287-1,50),300)+1,"000"))</f>
        <v/>
      </c>
      <c r="U2287">
        <f>"SKU_"&amp;TEXT($A2287,"0000000")</f>
        <v/>
      </c>
      <c r="V2287">
        <f>CHOOSE(MOD($A2287-1,4)+1,"Enterprise","SMB","Госсектор","Розница")</f>
        <v/>
      </c>
      <c r="W2287">
        <f>"Клиент_"&amp;TEXT(MOD($A2287-1,20000)+1,"00000")</f>
        <v/>
      </c>
      <c r="X2287">
        <f>CHOOSE(MOD($A2287-1,5)+1,"Портал","API","Импорт","Ручной ввод","Интеграция")</f>
        <v/>
      </c>
      <c r="Y2287" s="8">
        <f>ROUND(1000+MOD($A2287*37,90000)+IF($AB2287="Да",5000,0),2)</f>
        <v/>
      </c>
      <c r="Z2287">
        <f>1+MOD($A2287,20)</f>
        <v/>
      </c>
      <c r="AA2287" s="8">
        <f>ROUND($Y2287*(0.08+MOD($A2287,17)/100),2)</f>
        <v/>
      </c>
      <c r="AB2287">
        <f>IF(MOD($A2287,10)&lt;7,"Да","Нет")</f>
        <v/>
      </c>
      <c r="AC2287">
        <f>$R2287&amp;" / "&amp;$S2287&amp;" / "&amp;$T2287</f>
        <v/>
      </c>
      <c r="AD2287">
        <f>1</f>
        <v/>
      </c>
      <c r="AE2287">
        <f>IF($A2287&lt;=Settings!$B$4,"до 100",IF($A2287&lt;=Settings!$B$5,"до 10 000",IF($A2287&lt;=Settings!$B$6,"до 100 000","100 000+")))</f>
        <v/>
      </c>
    </row>
    <row r="2288">
      <c r="A2288">
        <f>ROW()-1</f>
        <v/>
      </c>
      <c r="B2288">
        <f>IF($A2288&lt;=Settings!$B$4,"small_control",IF($A2288&lt;=Settings!$B$5,"medium_10k",IF($A2288&lt;=Settings!$B$6,"large_100k","extreme_1m")))</f>
        <v/>
      </c>
      <c r="C2288">
        <f>"ORD-"&amp;TEXT(QUOTIENT($A2288-1,3)+1,"0000000")</f>
        <v/>
      </c>
      <c r="D2288">
        <f>"LINE-"&amp;TEXT($A2288,"0000000")</f>
        <v/>
      </c>
      <c r="E2288" s="7">
        <f>Settings!$B$2+$A2288-1</f>
        <v/>
      </c>
      <c r="F2288" s="7">
        <f>Settings!$B$2+MOD($A2288-1,Settings!$B$7)</f>
        <v/>
      </c>
      <c r="G2288">
        <f>YEAR($F2288)</f>
        <v/>
      </c>
      <c r="H2288">
        <f>"Q"&amp;ROUNDUP(MONTH($F2288)/3,0)</f>
        <v/>
      </c>
      <c r="I2288">
        <f>MONTH($F2288)</f>
        <v/>
      </c>
      <c r="J2288">
        <f>CHOOSE(MONTH($F2288),"Январь","Февраль","Март","Апрель","Май","Июнь","Июль","Август","Сентябрь","Октябрь","Ноябрь","Декабрь")</f>
        <v/>
      </c>
      <c r="K2288">
        <f>DAY($F2288)</f>
        <v/>
      </c>
      <c r="L2288">
        <f>IF(MOD($A2288,10)&lt;7,"ФО_01_Крупный","ФО_"&amp;TEXT(MOD($A2288,8)+1,"00"))</f>
        <v/>
      </c>
      <c r="M2288">
        <f>IF($AB2288="Да","Регион_001_Крупный","Регион_"&amp;TEXT(MOD(QUOTIENT($A2288-1,20),180)+1,"000"))</f>
        <v/>
      </c>
      <c r="N2288">
        <f>IF($AB2288="Да","Город_"&amp;TEXT(MOD($A2288-1,250)+1,"0000"),"Город_"&amp;TEXT(MOD($A2288-1,3000)+1,"0000"))</f>
        <v/>
      </c>
      <c r="O2288">
        <f>IF($AB2288="Да","Холдинг_Крупный","Холдинг_"&amp;TEXT(MOD(QUOTIENT($A2288-1,10000),20)+1,"00"))</f>
        <v/>
      </c>
      <c r="P2288">
        <f>IF($AB2288="Да","Организация_Крупная","Организация_"&amp;TEXT(MOD(QUOTIENT($A2288-1,500),600)+1,"000"))</f>
        <v/>
      </c>
      <c r="Q2288">
        <f>"Отдел_"&amp;TEXT(MOD(QUOTIENT($A2288-1,50),100)+1,"000")</f>
        <v/>
      </c>
      <c r="R2288">
        <f>IF($AB2288="Да","Группа_Крупная","Группа_"&amp;TEXT(MOD(QUOTIENT($A2288-1,5000),30)+1,"00"))</f>
        <v/>
      </c>
      <c r="S2288">
        <f>IF($AB2288="Да","Категория_Крупная","Категория_"&amp;TEXT(MOD(QUOTIENT($A2288-1,500),120)+1,"000"))</f>
        <v/>
      </c>
      <c r="T2288">
        <f>IF($AB2288="Да","Подкатегория_Крупная","Подкатегория_"&amp;TEXT(MOD(QUOTIENT($A2288-1,50),300)+1,"000"))</f>
        <v/>
      </c>
      <c r="U2288">
        <f>"SKU_"&amp;TEXT($A2288,"0000000")</f>
        <v/>
      </c>
      <c r="V2288">
        <f>CHOOSE(MOD($A2288-1,4)+1,"Enterprise","SMB","Госсектор","Розница")</f>
        <v/>
      </c>
      <c r="W2288">
        <f>"Клиент_"&amp;TEXT(MOD($A2288-1,20000)+1,"00000")</f>
        <v/>
      </c>
      <c r="X2288">
        <f>CHOOSE(MOD($A2288-1,5)+1,"Портал","API","Импорт","Ручной ввод","Интеграция")</f>
        <v/>
      </c>
      <c r="Y2288" s="8">
        <f>ROUND(1000+MOD($A2288*37,90000)+IF($AB2288="Да",5000,0),2)</f>
        <v/>
      </c>
      <c r="Z2288">
        <f>1+MOD($A2288,20)</f>
        <v/>
      </c>
      <c r="AA2288" s="8">
        <f>ROUND($Y2288*(0.08+MOD($A2288,17)/100),2)</f>
        <v/>
      </c>
      <c r="AB2288">
        <f>IF(MOD($A2288,10)&lt;7,"Да","Нет")</f>
        <v/>
      </c>
      <c r="AC2288">
        <f>$R2288&amp;" / "&amp;$S2288&amp;" / "&amp;$T2288</f>
        <v/>
      </c>
      <c r="AD2288">
        <f>1</f>
        <v/>
      </c>
      <c r="AE2288">
        <f>IF($A2288&lt;=Settings!$B$4,"до 100",IF($A2288&lt;=Settings!$B$5,"до 10 000",IF($A2288&lt;=Settings!$B$6,"до 100 000","100 000+")))</f>
        <v/>
      </c>
    </row>
    <row r="2289">
      <c r="A2289">
        <f>ROW()-1</f>
        <v/>
      </c>
      <c r="B2289">
        <f>IF($A2289&lt;=Settings!$B$4,"small_control",IF($A2289&lt;=Settings!$B$5,"medium_10k",IF($A2289&lt;=Settings!$B$6,"large_100k","extreme_1m")))</f>
        <v/>
      </c>
      <c r="C2289">
        <f>"ORD-"&amp;TEXT(QUOTIENT($A2289-1,3)+1,"0000000")</f>
        <v/>
      </c>
      <c r="D2289">
        <f>"LINE-"&amp;TEXT($A2289,"0000000")</f>
        <v/>
      </c>
      <c r="E2289" s="7">
        <f>Settings!$B$2+$A2289-1</f>
        <v/>
      </c>
      <c r="F2289" s="7">
        <f>Settings!$B$2+MOD($A2289-1,Settings!$B$7)</f>
        <v/>
      </c>
      <c r="G2289">
        <f>YEAR($F2289)</f>
        <v/>
      </c>
      <c r="H2289">
        <f>"Q"&amp;ROUNDUP(MONTH($F2289)/3,0)</f>
        <v/>
      </c>
      <c r="I2289">
        <f>MONTH($F2289)</f>
        <v/>
      </c>
      <c r="J2289">
        <f>CHOOSE(MONTH($F2289),"Январь","Февраль","Март","Апрель","Май","Июнь","Июль","Август","Сентябрь","Октябрь","Ноябрь","Декабрь")</f>
        <v/>
      </c>
      <c r="K2289">
        <f>DAY($F2289)</f>
        <v/>
      </c>
      <c r="L2289">
        <f>IF(MOD($A2289,10)&lt;7,"ФО_01_Крупный","ФО_"&amp;TEXT(MOD($A2289,8)+1,"00"))</f>
        <v/>
      </c>
      <c r="M2289">
        <f>IF($AB2289="Да","Регион_001_Крупный","Регион_"&amp;TEXT(MOD(QUOTIENT($A2289-1,20),180)+1,"000"))</f>
        <v/>
      </c>
      <c r="N2289">
        <f>IF($AB2289="Да","Город_"&amp;TEXT(MOD($A2289-1,250)+1,"0000"),"Город_"&amp;TEXT(MOD($A2289-1,3000)+1,"0000"))</f>
        <v/>
      </c>
      <c r="O2289">
        <f>IF($AB2289="Да","Холдинг_Крупный","Холдинг_"&amp;TEXT(MOD(QUOTIENT($A2289-1,10000),20)+1,"00"))</f>
        <v/>
      </c>
      <c r="P2289">
        <f>IF($AB2289="Да","Организация_Крупная","Организация_"&amp;TEXT(MOD(QUOTIENT($A2289-1,500),600)+1,"000"))</f>
        <v/>
      </c>
      <c r="Q2289">
        <f>"Отдел_"&amp;TEXT(MOD(QUOTIENT($A2289-1,50),100)+1,"000")</f>
        <v/>
      </c>
      <c r="R2289">
        <f>IF($AB2289="Да","Группа_Крупная","Группа_"&amp;TEXT(MOD(QUOTIENT($A2289-1,5000),30)+1,"00"))</f>
        <v/>
      </c>
      <c r="S2289">
        <f>IF($AB2289="Да","Категория_Крупная","Категория_"&amp;TEXT(MOD(QUOTIENT($A2289-1,500),120)+1,"000"))</f>
        <v/>
      </c>
      <c r="T2289">
        <f>IF($AB2289="Да","Подкатегория_Крупная","Подкатегория_"&amp;TEXT(MOD(QUOTIENT($A2289-1,50),300)+1,"000"))</f>
        <v/>
      </c>
      <c r="U2289">
        <f>"SKU_"&amp;TEXT($A2289,"0000000")</f>
        <v/>
      </c>
      <c r="V2289">
        <f>CHOOSE(MOD($A2289-1,4)+1,"Enterprise","SMB","Госсектор","Розница")</f>
        <v/>
      </c>
      <c r="W2289">
        <f>"Клиент_"&amp;TEXT(MOD($A2289-1,20000)+1,"00000")</f>
        <v/>
      </c>
      <c r="X2289">
        <f>CHOOSE(MOD($A2289-1,5)+1,"Портал","API","Импорт","Ручной ввод","Интеграция")</f>
        <v/>
      </c>
      <c r="Y2289" s="8">
        <f>ROUND(1000+MOD($A2289*37,90000)+IF($AB2289="Да",5000,0),2)</f>
        <v/>
      </c>
      <c r="Z2289">
        <f>1+MOD($A2289,20)</f>
        <v/>
      </c>
      <c r="AA2289" s="8">
        <f>ROUND($Y2289*(0.08+MOD($A2289,17)/100),2)</f>
        <v/>
      </c>
      <c r="AB2289">
        <f>IF(MOD($A2289,10)&lt;7,"Да","Нет")</f>
        <v/>
      </c>
      <c r="AC2289">
        <f>$R2289&amp;" / "&amp;$S2289&amp;" / "&amp;$T2289</f>
        <v/>
      </c>
      <c r="AD2289">
        <f>1</f>
        <v/>
      </c>
      <c r="AE2289">
        <f>IF($A2289&lt;=Settings!$B$4,"до 100",IF($A2289&lt;=Settings!$B$5,"до 10 000",IF($A2289&lt;=Settings!$B$6,"до 100 000","100 000+")))</f>
        <v/>
      </c>
    </row>
    <row r="2290">
      <c r="A2290">
        <f>ROW()-1</f>
        <v/>
      </c>
      <c r="B2290">
        <f>IF($A2290&lt;=Settings!$B$4,"small_control",IF($A2290&lt;=Settings!$B$5,"medium_10k",IF($A2290&lt;=Settings!$B$6,"large_100k","extreme_1m")))</f>
        <v/>
      </c>
      <c r="C2290">
        <f>"ORD-"&amp;TEXT(QUOTIENT($A2290-1,3)+1,"0000000")</f>
        <v/>
      </c>
      <c r="D2290">
        <f>"LINE-"&amp;TEXT($A2290,"0000000")</f>
        <v/>
      </c>
      <c r="E2290" s="7">
        <f>Settings!$B$2+$A2290-1</f>
        <v/>
      </c>
      <c r="F2290" s="7">
        <f>Settings!$B$2+MOD($A2290-1,Settings!$B$7)</f>
        <v/>
      </c>
      <c r="G2290">
        <f>YEAR($F2290)</f>
        <v/>
      </c>
      <c r="H2290">
        <f>"Q"&amp;ROUNDUP(MONTH($F2290)/3,0)</f>
        <v/>
      </c>
      <c r="I2290">
        <f>MONTH($F2290)</f>
        <v/>
      </c>
      <c r="J2290">
        <f>CHOOSE(MONTH($F2290),"Январь","Февраль","Март","Апрель","Май","Июнь","Июль","Август","Сентябрь","Октябрь","Ноябрь","Декабрь")</f>
        <v/>
      </c>
      <c r="K2290">
        <f>DAY($F2290)</f>
        <v/>
      </c>
      <c r="L2290">
        <f>IF(MOD($A2290,10)&lt;7,"ФО_01_Крупный","ФО_"&amp;TEXT(MOD($A2290,8)+1,"00"))</f>
        <v/>
      </c>
      <c r="M2290">
        <f>IF($AB2290="Да","Регион_001_Крупный","Регион_"&amp;TEXT(MOD(QUOTIENT($A2290-1,20),180)+1,"000"))</f>
        <v/>
      </c>
      <c r="N2290">
        <f>IF($AB2290="Да","Город_"&amp;TEXT(MOD($A2290-1,250)+1,"0000"),"Город_"&amp;TEXT(MOD($A2290-1,3000)+1,"0000"))</f>
        <v/>
      </c>
      <c r="O2290">
        <f>IF($AB2290="Да","Холдинг_Крупный","Холдинг_"&amp;TEXT(MOD(QUOTIENT($A2290-1,10000),20)+1,"00"))</f>
        <v/>
      </c>
      <c r="P2290">
        <f>IF($AB2290="Да","Организация_Крупная","Организация_"&amp;TEXT(MOD(QUOTIENT($A2290-1,500),600)+1,"000"))</f>
        <v/>
      </c>
      <c r="Q2290">
        <f>"Отдел_"&amp;TEXT(MOD(QUOTIENT($A2290-1,50),100)+1,"000")</f>
        <v/>
      </c>
      <c r="R2290">
        <f>IF($AB2290="Да","Группа_Крупная","Группа_"&amp;TEXT(MOD(QUOTIENT($A2290-1,5000),30)+1,"00"))</f>
        <v/>
      </c>
      <c r="S2290">
        <f>IF($AB2290="Да","Категория_Крупная","Категория_"&amp;TEXT(MOD(QUOTIENT($A2290-1,500),120)+1,"000"))</f>
        <v/>
      </c>
      <c r="T2290">
        <f>IF($AB2290="Да","Подкатегория_Крупная","Подкатегория_"&amp;TEXT(MOD(QUOTIENT($A2290-1,50),300)+1,"000"))</f>
        <v/>
      </c>
      <c r="U2290">
        <f>"SKU_"&amp;TEXT($A2290,"0000000")</f>
        <v/>
      </c>
      <c r="V2290">
        <f>CHOOSE(MOD($A2290-1,4)+1,"Enterprise","SMB","Госсектор","Розница")</f>
        <v/>
      </c>
      <c r="W2290">
        <f>"Клиент_"&amp;TEXT(MOD($A2290-1,20000)+1,"00000")</f>
        <v/>
      </c>
      <c r="X2290">
        <f>CHOOSE(MOD($A2290-1,5)+1,"Портал","API","Импорт","Ручной ввод","Интеграция")</f>
        <v/>
      </c>
      <c r="Y2290" s="8">
        <f>ROUND(1000+MOD($A2290*37,90000)+IF($AB2290="Да",5000,0),2)</f>
        <v/>
      </c>
      <c r="Z2290">
        <f>1+MOD($A2290,20)</f>
        <v/>
      </c>
      <c r="AA2290" s="8">
        <f>ROUND($Y2290*(0.08+MOD($A2290,17)/100),2)</f>
        <v/>
      </c>
      <c r="AB2290">
        <f>IF(MOD($A2290,10)&lt;7,"Да","Нет")</f>
        <v/>
      </c>
      <c r="AC2290">
        <f>$R2290&amp;" / "&amp;$S2290&amp;" / "&amp;$T2290</f>
        <v/>
      </c>
      <c r="AD2290">
        <f>1</f>
        <v/>
      </c>
      <c r="AE2290">
        <f>IF($A2290&lt;=Settings!$B$4,"до 100",IF($A2290&lt;=Settings!$B$5,"до 10 000",IF($A2290&lt;=Settings!$B$6,"до 100 000","100 000+")))</f>
        <v/>
      </c>
    </row>
    <row r="2291">
      <c r="A2291">
        <f>ROW()-1</f>
        <v/>
      </c>
      <c r="B2291">
        <f>IF($A2291&lt;=Settings!$B$4,"small_control",IF($A2291&lt;=Settings!$B$5,"medium_10k",IF($A2291&lt;=Settings!$B$6,"large_100k","extreme_1m")))</f>
        <v/>
      </c>
      <c r="C2291">
        <f>"ORD-"&amp;TEXT(QUOTIENT($A2291-1,3)+1,"0000000")</f>
        <v/>
      </c>
      <c r="D2291">
        <f>"LINE-"&amp;TEXT($A2291,"0000000")</f>
        <v/>
      </c>
      <c r="E2291" s="7">
        <f>Settings!$B$2+$A2291-1</f>
        <v/>
      </c>
      <c r="F2291" s="7">
        <f>Settings!$B$2+MOD($A2291-1,Settings!$B$7)</f>
        <v/>
      </c>
      <c r="G2291">
        <f>YEAR($F2291)</f>
        <v/>
      </c>
      <c r="H2291">
        <f>"Q"&amp;ROUNDUP(MONTH($F2291)/3,0)</f>
        <v/>
      </c>
      <c r="I2291">
        <f>MONTH($F2291)</f>
        <v/>
      </c>
      <c r="J2291">
        <f>CHOOSE(MONTH($F2291),"Январь","Февраль","Март","Апрель","Май","Июнь","Июль","Август","Сентябрь","Октябрь","Ноябрь","Декабрь")</f>
        <v/>
      </c>
      <c r="K2291">
        <f>DAY($F2291)</f>
        <v/>
      </c>
      <c r="L2291">
        <f>IF(MOD($A2291,10)&lt;7,"ФО_01_Крупный","ФО_"&amp;TEXT(MOD($A2291,8)+1,"00"))</f>
        <v/>
      </c>
      <c r="M2291">
        <f>IF($AB2291="Да","Регион_001_Крупный","Регион_"&amp;TEXT(MOD(QUOTIENT($A2291-1,20),180)+1,"000"))</f>
        <v/>
      </c>
      <c r="N2291">
        <f>IF($AB2291="Да","Город_"&amp;TEXT(MOD($A2291-1,250)+1,"0000"),"Город_"&amp;TEXT(MOD($A2291-1,3000)+1,"0000"))</f>
        <v/>
      </c>
      <c r="O2291">
        <f>IF($AB2291="Да","Холдинг_Крупный","Холдинг_"&amp;TEXT(MOD(QUOTIENT($A2291-1,10000),20)+1,"00"))</f>
        <v/>
      </c>
      <c r="P2291">
        <f>IF($AB2291="Да","Организация_Крупная","Организация_"&amp;TEXT(MOD(QUOTIENT($A2291-1,500),600)+1,"000"))</f>
        <v/>
      </c>
      <c r="Q2291">
        <f>"Отдел_"&amp;TEXT(MOD(QUOTIENT($A2291-1,50),100)+1,"000")</f>
        <v/>
      </c>
      <c r="R2291">
        <f>IF($AB2291="Да","Группа_Крупная","Группа_"&amp;TEXT(MOD(QUOTIENT($A2291-1,5000),30)+1,"00"))</f>
        <v/>
      </c>
      <c r="S2291">
        <f>IF($AB2291="Да","Категория_Крупная","Категория_"&amp;TEXT(MOD(QUOTIENT($A2291-1,500),120)+1,"000"))</f>
        <v/>
      </c>
      <c r="T2291">
        <f>IF($AB2291="Да","Подкатегория_Крупная","Подкатегория_"&amp;TEXT(MOD(QUOTIENT($A2291-1,50),300)+1,"000"))</f>
        <v/>
      </c>
      <c r="U2291">
        <f>"SKU_"&amp;TEXT($A2291,"0000000")</f>
        <v/>
      </c>
      <c r="V2291">
        <f>CHOOSE(MOD($A2291-1,4)+1,"Enterprise","SMB","Госсектор","Розница")</f>
        <v/>
      </c>
      <c r="W2291">
        <f>"Клиент_"&amp;TEXT(MOD($A2291-1,20000)+1,"00000")</f>
        <v/>
      </c>
      <c r="X2291">
        <f>CHOOSE(MOD($A2291-1,5)+1,"Портал","API","Импорт","Ручной ввод","Интеграция")</f>
        <v/>
      </c>
      <c r="Y2291" s="8">
        <f>ROUND(1000+MOD($A2291*37,90000)+IF($AB2291="Да",5000,0),2)</f>
        <v/>
      </c>
      <c r="Z2291">
        <f>1+MOD($A2291,20)</f>
        <v/>
      </c>
      <c r="AA2291" s="8">
        <f>ROUND($Y2291*(0.08+MOD($A2291,17)/100),2)</f>
        <v/>
      </c>
      <c r="AB2291">
        <f>IF(MOD($A2291,10)&lt;7,"Да","Нет")</f>
        <v/>
      </c>
      <c r="AC2291">
        <f>$R2291&amp;" / "&amp;$S2291&amp;" / "&amp;$T2291</f>
        <v/>
      </c>
      <c r="AD2291">
        <f>1</f>
        <v/>
      </c>
      <c r="AE2291">
        <f>IF($A2291&lt;=Settings!$B$4,"до 100",IF($A2291&lt;=Settings!$B$5,"до 10 000",IF($A2291&lt;=Settings!$B$6,"до 100 000","100 000+")))</f>
        <v/>
      </c>
    </row>
    <row r="2292">
      <c r="A2292">
        <f>ROW()-1</f>
        <v/>
      </c>
      <c r="B2292">
        <f>IF($A2292&lt;=Settings!$B$4,"small_control",IF($A2292&lt;=Settings!$B$5,"medium_10k",IF($A2292&lt;=Settings!$B$6,"large_100k","extreme_1m")))</f>
        <v/>
      </c>
      <c r="C2292">
        <f>"ORD-"&amp;TEXT(QUOTIENT($A2292-1,3)+1,"0000000")</f>
        <v/>
      </c>
      <c r="D2292">
        <f>"LINE-"&amp;TEXT($A2292,"0000000")</f>
        <v/>
      </c>
      <c r="E2292" s="7">
        <f>Settings!$B$2+$A2292-1</f>
        <v/>
      </c>
      <c r="F2292" s="7">
        <f>Settings!$B$2+MOD($A2292-1,Settings!$B$7)</f>
        <v/>
      </c>
      <c r="G2292">
        <f>YEAR($F2292)</f>
        <v/>
      </c>
      <c r="H2292">
        <f>"Q"&amp;ROUNDUP(MONTH($F2292)/3,0)</f>
        <v/>
      </c>
      <c r="I2292">
        <f>MONTH($F2292)</f>
        <v/>
      </c>
      <c r="J2292">
        <f>CHOOSE(MONTH($F2292),"Январь","Февраль","Март","Апрель","Май","Июнь","Июль","Август","Сентябрь","Октябрь","Ноябрь","Декабрь")</f>
        <v/>
      </c>
      <c r="K2292">
        <f>DAY($F2292)</f>
        <v/>
      </c>
      <c r="L2292">
        <f>IF(MOD($A2292,10)&lt;7,"ФО_01_Крупный","ФО_"&amp;TEXT(MOD($A2292,8)+1,"00"))</f>
        <v/>
      </c>
      <c r="M2292">
        <f>IF($AB2292="Да","Регион_001_Крупный","Регион_"&amp;TEXT(MOD(QUOTIENT($A2292-1,20),180)+1,"000"))</f>
        <v/>
      </c>
      <c r="N2292">
        <f>IF($AB2292="Да","Город_"&amp;TEXT(MOD($A2292-1,250)+1,"0000"),"Город_"&amp;TEXT(MOD($A2292-1,3000)+1,"0000"))</f>
        <v/>
      </c>
      <c r="O2292">
        <f>IF($AB2292="Да","Холдинг_Крупный","Холдинг_"&amp;TEXT(MOD(QUOTIENT($A2292-1,10000),20)+1,"00"))</f>
        <v/>
      </c>
      <c r="P2292">
        <f>IF($AB2292="Да","Организация_Крупная","Организация_"&amp;TEXT(MOD(QUOTIENT($A2292-1,500),600)+1,"000"))</f>
        <v/>
      </c>
      <c r="Q2292">
        <f>"Отдел_"&amp;TEXT(MOD(QUOTIENT($A2292-1,50),100)+1,"000")</f>
        <v/>
      </c>
      <c r="R2292">
        <f>IF($AB2292="Да","Группа_Крупная","Группа_"&amp;TEXT(MOD(QUOTIENT($A2292-1,5000),30)+1,"00"))</f>
        <v/>
      </c>
      <c r="S2292">
        <f>IF($AB2292="Да","Категория_Крупная","Категория_"&amp;TEXT(MOD(QUOTIENT($A2292-1,500),120)+1,"000"))</f>
        <v/>
      </c>
      <c r="T2292">
        <f>IF($AB2292="Да","Подкатегория_Крупная","Подкатегория_"&amp;TEXT(MOD(QUOTIENT($A2292-1,50),300)+1,"000"))</f>
        <v/>
      </c>
      <c r="U2292">
        <f>"SKU_"&amp;TEXT($A2292,"0000000")</f>
        <v/>
      </c>
      <c r="V2292">
        <f>CHOOSE(MOD($A2292-1,4)+1,"Enterprise","SMB","Госсектор","Розница")</f>
        <v/>
      </c>
      <c r="W2292">
        <f>"Клиент_"&amp;TEXT(MOD($A2292-1,20000)+1,"00000")</f>
        <v/>
      </c>
      <c r="X2292">
        <f>CHOOSE(MOD($A2292-1,5)+1,"Портал","API","Импорт","Ручной ввод","Интеграция")</f>
        <v/>
      </c>
      <c r="Y2292" s="8">
        <f>ROUND(1000+MOD($A2292*37,90000)+IF($AB2292="Да",5000,0),2)</f>
        <v/>
      </c>
      <c r="Z2292">
        <f>1+MOD($A2292,20)</f>
        <v/>
      </c>
      <c r="AA2292" s="8">
        <f>ROUND($Y2292*(0.08+MOD($A2292,17)/100),2)</f>
        <v/>
      </c>
      <c r="AB2292">
        <f>IF(MOD($A2292,10)&lt;7,"Да","Нет")</f>
        <v/>
      </c>
      <c r="AC2292">
        <f>$R2292&amp;" / "&amp;$S2292&amp;" / "&amp;$T2292</f>
        <v/>
      </c>
      <c r="AD2292">
        <f>1</f>
        <v/>
      </c>
      <c r="AE2292">
        <f>IF($A2292&lt;=Settings!$B$4,"до 100",IF($A2292&lt;=Settings!$B$5,"до 10 000",IF($A2292&lt;=Settings!$B$6,"до 100 000","100 000+")))</f>
        <v/>
      </c>
    </row>
    <row r="2293">
      <c r="A2293">
        <f>ROW()-1</f>
        <v/>
      </c>
      <c r="B2293">
        <f>IF($A2293&lt;=Settings!$B$4,"small_control",IF($A2293&lt;=Settings!$B$5,"medium_10k",IF($A2293&lt;=Settings!$B$6,"large_100k","extreme_1m")))</f>
        <v/>
      </c>
      <c r="C2293">
        <f>"ORD-"&amp;TEXT(QUOTIENT($A2293-1,3)+1,"0000000")</f>
        <v/>
      </c>
      <c r="D2293">
        <f>"LINE-"&amp;TEXT($A2293,"0000000")</f>
        <v/>
      </c>
      <c r="E2293" s="7">
        <f>Settings!$B$2+$A2293-1</f>
        <v/>
      </c>
      <c r="F2293" s="7">
        <f>Settings!$B$2+MOD($A2293-1,Settings!$B$7)</f>
        <v/>
      </c>
      <c r="G2293">
        <f>YEAR($F2293)</f>
        <v/>
      </c>
      <c r="H2293">
        <f>"Q"&amp;ROUNDUP(MONTH($F2293)/3,0)</f>
        <v/>
      </c>
      <c r="I2293">
        <f>MONTH($F2293)</f>
        <v/>
      </c>
      <c r="J2293">
        <f>CHOOSE(MONTH($F2293),"Январь","Февраль","Март","Апрель","Май","Июнь","Июль","Август","Сентябрь","Октябрь","Ноябрь","Декабрь")</f>
        <v/>
      </c>
      <c r="K2293">
        <f>DAY($F2293)</f>
        <v/>
      </c>
      <c r="L2293">
        <f>IF(MOD($A2293,10)&lt;7,"ФО_01_Крупный","ФО_"&amp;TEXT(MOD($A2293,8)+1,"00"))</f>
        <v/>
      </c>
      <c r="M2293">
        <f>IF($AB2293="Да","Регион_001_Крупный","Регион_"&amp;TEXT(MOD(QUOTIENT($A2293-1,20),180)+1,"000"))</f>
        <v/>
      </c>
      <c r="N2293">
        <f>IF($AB2293="Да","Город_"&amp;TEXT(MOD($A2293-1,250)+1,"0000"),"Город_"&amp;TEXT(MOD($A2293-1,3000)+1,"0000"))</f>
        <v/>
      </c>
      <c r="O2293">
        <f>IF($AB2293="Да","Холдинг_Крупный","Холдинг_"&amp;TEXT(MOD(QUOTIENT($A2293-1,10000),20)+1,"00"))</f>
        <v/>
      </c>
      <c r="P2293">
        <f>IF($AB2293="Да","Организация_Крупная","Организация_"&amp;TEXT(MOD(QUOTIENT($A2293-1,500),600)+1,"000"))</f>
        <v/>
      </c>
      <c r="Q2293">
        <f>"Отдел_"&amp;TEXT(MOD(QUOTIENT($A2293-1,50),100)+1,"000")</f>
        <v/>
      </c>
      <c r="R2293">
        <f>IF($AB2293="Да","Группа_Крупная","Группа_"&amp;TEXT(MOD(QUOTIENT($A2293-1,5000),30)+1,"00"))</f>
        <v/>
      </c>
      <c r="S2293">
        <f>IF($AB2293="Да","Категория_Крупная","Категория_"&amp;TEXT(MOD(QUOTIENT($A2293-1,500),120)+1,"000"))</f>
        <v/>
      </c>
      <c r="T2293">
        <f>IF($AB2293="Да","Подкатегория_Крупная","Подкатегория_"&amp;TEXT(MOD(QUOTIENT($A2293-1,50),300)+1,"000"))</f>
        <v/>
      </c>
      <c r="U2293">
        <f>"SKU_"&amp;TEXT($A2293,"0000000")</f>
        <v/>
      </c>
      <c r="V2293">
        <f>CHOOSE(MOD($A2293-1,4)+1,"Enterprise","SMB","Госсектор","Розница")</f>
        <v/>
      </c>
      <c r="W2293">
        <f>"Клиент_"&amp;TEXT(MOD($A2293-1,20000)+1,"00000")</f>
        <v/>
      </c>
      <c r="X2293">
        <f>CHOOSE(MOD($A2293-1,5)+1,"Портал","API","Импорт","Ручной ввод","Интеграция")</f>
        <v/>
      </c>
      <c r="Y2293" s="8">
        <f>ROUND(1000+MOD($A2293*37,90000)+IF($AB2293="Да",5000,0),2)</f>
        <v/>
      </c>
      <c r="Z2293">
        <f>1+MOD($A2293,20)</f>
        <v/>
      </c>
      <c r="AA2293" s="8">
        <f>ROUND($Y2293*(0.08+MOD($A2293,17)/100),2)</f>
        <v/>
      </c>
      <c r="AB2293">
        <f>IF(MOD($A2293,10)&lt;7,"Да","Нет")</f>
        <v/>
      </c>
      <c r="AC2293">
        <f>$R2293&amp;" / "&amp;$S2293&amp;" / "&amp;$T2293</f>
        <v/>
      </c>
      <c r="AD2293">
        <f>1</f>
        <v/>
      </c>
      <c r="AE2293">
        <f>IF($A2293&lt;=Settings!$B$4,"до 100",IF($A2293&lt;=Settings!$B$5,"до 10 000",IF($A2293&lt;=Settings!$B$6,"до 100 000","100 000+")))</f>
        <v/>
      </c>
    </row>
    <row r="2294">
      <c r="A2294">
        <f>ROW()-1</f>
        <v/>
      </c>
      <c r="B2294">
        <f>IF($A2294&lt;=Settings!$B$4,"small_control",IF($A2294&lt;=Settings!$B$5,"medium_10k",IF($A2294&lt;=Settings!$B$6,"large_100k","extreme_1m")))</f>
        <v/>
      </c>
      <c r="C2294">
        <f>"ORD-"&amp;TEXT(QUOTIENT($A2294-1,3)+1,"0000000")</f>
        <v/>
      </c>
      <c r="D2294">
        <f>"LINE-"&amp;TEXT($A2294,"0000000")</f>
        <v/>
      </c>
      <c r="E2294" s="7">
        <f>Settings!$B$2+$A2294-1</f>
        <v/>
      </c>
      <c r="F2294" s="7">
        <f>Settings!$B$2+MOD($A2294-1,Settings!$B$7)</f>
        <v/>
      </c>
      <c r="G2294">
        <f>YEAR($F2294)</f>
        <v/>
      </c>
      <c r="H2294">
        <f>"Q"&amp;ROUNDUP(MONTH($F2294)/3,0)</f>
        <v/>
      </c>
      <c r="I2294">
        <f>MONTH($F2294)</f>
        <v/>
      </c>
      <c r="J2294">
        <f>CHOOSE(MONTH($F2294),"Январь","Февраль","Март","Апрель","Май","Июнь","Июль","Август","Сентябрь","Октябрь","Ноябрь","Декабрь")</f>
        <v/>
      </c>
      <c r="K2294">
        <f>DAY($F2294)</f>
        <v/>
      </c>
      <c r="L2294">
        <f>IF(MOD($A2294,10)&lt;7,"ФО_01_Крупный","ФО_"&amp;TEXT(MOD($A2294,8)+1,"00"))</f>
        <v/>
      </c>
      <c r="M2294">
        <f>IF($AB2294="Да","Регион_001_Крупный","Регион_"&amp;TEXT(MOD(QUOTIENT($A2294-1,20),180)+1,"000"))</f>
        <v/>
      </c>
      <c r="N2294">
        <f>IF($AB2294="Да","Город_"&amp;TEXT(MOD($A2294-1,250)+1,"0000"),"Город_"&amp;TEXT(MOD($A2294-1,3000)+1,"0000"))</f>
        <v/>
      </c>
      <c r="O2294">
        <f>IF($AB2294="Да","Холдинг_Крупный","Холдинг_"&amp;TEXT(MOD(QUOTIENT($A2294-1,10000),20)+1,"00"))</f>
        <v/>
      </c>
      <c r="P2294">
        <f>IF($AB2294="Да","Организация_Крупная","Организация_"&amp;TEXT(MOD(QUOTIENT($A2294-1,500),600)+1,"000"))</f>
        <v/>
      </c>
      <c r="Q2294">
        <f>"Отдел_"&amp;TEXT(MOD(QUOTIENT($A2294-1,50),100)+1,"000")</f>
        <v/>
      </c>
      <c r="R2294">
        <f>IF($AB2294="Да","Группа_Крупная","Группа_"&amp;TEXT(MOD(QUOTIENT($A2294-1,5000),30)+1,"00"))</f>
        <v/>
      </c>
      <c r="S2294">
        <f>IF($AB2294="Да","Категория_Крупная","Категория_"&amp;TEXT(MOD(QUOTIENT($A2294-1,500),120)+1,"000"))</f>
        <v/>
      </c>
      <c r="T2294">
        <f>IF($AB2294="Да","Подкатегория_Крупная","Подкатегория_"&amp;TEXT(MOD(QUOTIENT($A2294-1,50),300)+1,"000"))</f>
        <v/>
      </c>
      <c r="U2294">
        <f>"SKU_"&amp;TEXT($A2294,"0000000")</f>
        <v/>
      </c>
      <c r="V2294">
        <f>CHOOSE(MOD($A2294-1,4)+1,"Enterprise","SMB","Госсектор","Розница")</f>
        <v/>
      </c>
      <c r="W2294">
        <f>"Клиент_"&amp;TEXT(MOD($A2294-1,20000)+1,"00000")</f>
        <v/>
      </c>
      <c r="X2294">
        <f>CHOOSE(MOD($A2294-1,5)+1,"Портал","API","Импорт","Ручной ввод","Интеграция")</f>
        <v/>
      </c>
      <c r="Y2294" s="8">
        <f>ROUND(1000+MOD($A2294*37,90000)+IF($AB2294="Да",5000,0),2)</f>
        <v/>
      </c>
      <c r="Z2294">
        <f>1+MOD($A2294,20)</f>
        <v/>
      </c>
      <c r="AA2294" s="8">
        <f>ROUND($Y2294*(0.08+MOD($A2294,17)/100),2)</f>
        <v/>
      </c>
      <c r="AB2294">
        <f>IF(MOD($A2294,10)&lt;7,"Да","Нет")</f>
        <v/>
      </c>
      <c r="AC2294">
        <f>$R2294&amp;" / "&amp;$S2294&amp;" / "&amp;$T2294</f>
        <v/>
      </c>
      <c r="AD2294">
        <f>1</f>
        <v/>
      </c>
      <c r="AE2294">
        <f>IF($A2294&lt;=Settings!$B$4,"до 100",IF($A2294&lt;=Settings!$B$5,"до 10 000",IF($A2294&lt;=Settings!$B$6,"до 100 000","100 000+")))</f>
        <v/>
      </c>
    </row>
    <row r="2295">
      <c r="A2295">
        <f>ROW()-1</f>
        <v/>
      </c>
      <c r="B2295">
        <f>IF($A2295&lt;=Settings!$B$4,"small_control",IF($A2295&lt;=Settings!$B$5,"medium_10k",IF($A2295&lt;=Settings!$B$6,"large_100k","extreme_1m")))</f>
        <v/>
      </c>
      <c r="C2295">
        <f>"ORD-"&amp;TEXT(QUOTIENT($A2295-1,3)+1,"0000000")</f>
        <v/>
      </c>
      <c r="D2295">
        <f>"LINE-"&amp;TEXT($A2295,"0000000")</f>
        <v/>
      </c>
      <c r="E2295" s="7">
        <f>Settings!$B$2+$A2295-1</f>
        <v/>
      </c>
      <c r="F2295" s="7">
        <f>Settings!$B$2+MOD($A2295-1,Settings!$B$7)</f>
        <v/>
      </c>
      <c r="G2295">
        <f>YEAR($F2295)</f>
        <v/>
      </c>
      <c r="H2295">
        <f>"Q"&amp;ROUNDUP(MONTH($F2295)/3,0)</f>
        <v/>
      </c>
      <c r="I2295">
        <f>MONTH($F2295)</f>
        <v/>
      </c>
      <c r="J2295">
        <f>CHOOSE(MONTH($F2295),"Январь","Февраль","Март","Апрель","Май","Июнь","Июль","Август","Сентябрь","Октябрь","Ноябрь","Декабрь")</f>
        <v/>
      </c>
      <c r="K2295">
        <f>DAY($F2295)</f>
        <v/>
      </c>
      <c r="L2295">
        <f>IF(MOD($A2295,10)&lt;7,"ФО_01_Крупный","ФО_"&amp;TEXT(MOD($A2295,8)+1,"00"))</f>
        <v/>
      </c>
      <c r="M2295">
        <f>IF($AB2295="Да","Регион_001_Крупный","Регион_"&amp;TEXT(MOD(QUOTIENT($A2295-1,20),180)+1,"000"))</f>
        <v/>
      </c>
      <c r="N2295">
        <f>IF($AB2295="Да","Город_"&amp;TEXT(MOD($A2295-1,250)+1,"0000"),"Город_"&amp;TEXT(MOD($A2295-1,3000)+1,"0000"))</f>
        <v/>
      </c>
      <c r="O2295">
        <f>IF($AB2295="Да","Холдинг_Крупный","Холдинг_"&amp;TEXT(MOD(QUOTIENT($A2295-1,10000),20)+1,"00"))</f>
        <v/>
      </c>
      <c r="P2295">
        <f>IF($AB2295="Да","Организация_Крупная","Организация_"&amp;TEXT(MOD(QUOTIENT($A2295-1,500),600)+1,"000"))</f>
        <v/>
      </c>
      <c r="Q2295">
        <f>"Отдел_"&amp;TEXT(MOD(QUOTIENT($A2295-1,50),100)+1,"000")</f>
        <v/>
      </c>
      <c r="R2295">
        <f>IF($AB2295="Да","Группа_Крупная","Группа_"&amp;TEXT(MOD(QUOTIENT($A2295-1,5000),30)+1,"00"))</f>
        <v/>
      </c>
      <c r="S2295">
        <f>IF($AB2295="Да","Категория_Крупная","Категория_"&amp;TEXT(MOD(QUOTIENT($A2295-1,500),120)+1,"000"))</f>
        <v/>
      </c>
      <c r="T2295">
        <f>IF($AB2295="Да","Подкатегория_Крупная","Подкатегория_"&amp;TEXT(MOD(QUOTIENT($A2295-1,50),300)+1,"000"))</f>
        <v/>
      </c>
      <c r="U2295">
        <f>"SKU_"&amp;TEXT($A2295,"0000000")</f>
        <v/>
      </c>
      <c r="V2295">
        <f>CHOOSE(MOD($A2295-1,4)+1,"Enterprise","SMB","Госсектор","Розница")</f>
        <v/>
      </c>
      <c r="W2295">
        <f>"Клиент_"&amp;TEXT(MOD($A2295-1,20000)+1,"00000")</f>
        <v/>
      </c>
      <c r="X2295">
        <f>CHOOSE(MOD($A2295-1,5)+1,"Портал","API","Импорт","Ручной ввод","Интеграция")</f>
        <v/>
      </c>
      <c r="Y2295" s="8">
        <f>ROUND(1000+MOD($A2295*37,90000)+IF($AB2295="Да",5000,0),2)</f>
        <v/>
      </c>
      <c r="Z2295">
        <f>1+MOD($A2295,20)</f>
        <v/>
      </c>
      <c r="AA2295" s="8">
        <f>ROUND($Y2295*(0.08+MOD($A2295,17)/100),2)</f>
        <v/>
      </c>
      <c r="AB2295">
        <f>IF(MOD($A2295,10)&lt;7,"Да","Нет")</f>
        <v/>
      </c>
      <c r="AC2295">
        <f>$R2295&amp;" / "&amp;$S2295&amp;" / "&amp;$T2295</f>
        <v/>
      </c>
      <c r="AD2295">
        <f>1</f>
        <v/>
      </c>
      <c r="AE2295">
        <f>IF($A2295&lt;=Settings!$B$4,"до 100",IF($A2295&lt;=Settings!$B$5,"до 10 000",IF($A2295&lt;=Settings!$B$6,"до 100 000","100 000+")))</f>
        <v/>
      </c>
    </row>
    <row r="2296">
      <c r="A2296">
        <f>ROW()-1</f>
        <v/>
      </c>
      <c r="B2296">
        <f>IF($A2296&lt;=Settings!$B$4,"small_control",IF($A2296&lt;=Settings!$B$5,"medium_10k",IF($A2296&lt;=Settings!$B$6,"large_100k","extreme_1m")))</f>
        <v/>
      </c>
      <c r="C2296">
        <f>"ORD-"&amp;TEXT(QUOTIENT($A2296-1,3)+1,"0000000")</f>
        <v/>
      </c>
      <c r="D2296">
        <f>"LINE-"&amp;TEXT($A2296,"0000000")</f>
        <v/>
      </c>
      <c r="E2296" s="7">
        <f>Settings!$B$2+$A2296-1</f>
        <v/>
      </c>
      <c r="F2296" s="7">
        <f>Settings!$B$2+MOD($A2296-1,Settings!$B$7)</f>
        <v/>
      </c>
      <c r="G2296">
        <f>YEAR($F2296)</f>
        <v/>
      </c>
      <c r="H2296">
        <f>"Q"&amp;ROUNDUP(MONTH($F2296)/3,0)</f>
        <v/>
      </c>
      <c r="I2296">
        <f>MONTH($F2296)</f>
        <v/>
      </c>
      <c r="J2296">
        <f>CHOOSE(MONTH($F2296),"Январь","Февраль","Март","Апрель","Май","Июнь","Июль","Август","Сентябрь","Октябрь","Ноябрь","Декабрь")</f>
        <v/>
      </c>
      <c r="K2296">
        <f>DAY($F2296)</f>
        <v/>
      </c>
      <c r="L2296">
        <f>IF(MOD($A2296,10)&lt;7,"ФО_01_Крупный","ФО_"&amp;TEXT(MOD($A2296,8)+1,"00"))</f>
        <v/>
      </c>
      <c r="M2296">
        <f>IF($AB2296="Да","Регион_001_Крупный","Регион_"&amp;TEXT(MOD(QUOTIENT($A2296-1,20),180)+1,"000"))</f>
        <v/>
      </c>
      <c r="N2296">
        <f>IF($AB2296="Да","Город_"&amp;TEXT(MOD($A2296-1,250)+1,"0000"),"Город_"&amp;TEXT(MOD($A2296-1,3000)+1,"0000"))</f>
        <v/>
      </c>
      <c r="O2296">
        <f>IF($AB2296="Да","Холдинг_Крупный","Холдинг_"&amp;TEXT(MOD(QUOTIENT($A2296-1,10000),20)+1,"00"))</f>
        <v/>
      </c>
      <c r="P2296">
        <f>IF($AB2296="Да","Организация_Крупная","Организация_"&amp;TEXT(MOD(QUOTIENT($A2296-1,500),600)+1,"000"))</f>
        <v/>
      </c>
      <c r="Q2296">
        <f>"Отдел_"&amp;TEXT(MOD(QUOTIENT($A2296-1,50),100)+1,"000")</f>
        <v/>
      </c>
      <c r="R2296">
        <f>IF($AB2296="Да","Группа_Крупная","Группа_"&amp;TEXT(MOD(QUOTIENT($A2296-1,5000),30)+1,"00"))</f>
        <v/>
      </c>
      <c r="S2296">
        <f>IF($AB2296="Да","Категория_Крупная","Категория_"&amp;TEXT(MOD(QUOTIENT($A2296-1,500),120)+1,"000"))</f>
        <v/>
      </c>
      <c r="T2296">
        <f>IF($AB2296="Да","Подкатегория_Крупная","Подкатегория_"&amp;TEXT(MOD(QUOTIENT($A2296-1,50),300)+1,"000"))</f>
        <v/>
      </c>
      <c r="U2296">
        <f>"SKU_"&amp;TEXT($A2296,"0000000")</f>
        <v/>
      </c>
      <c r="V2296">
        <f>CHOOSE(MOD($A2296-1,4)+1,"Enterprise","SMB","Госсектор","Розница")</f>
        <v/>
      </c>
      <c r="W2296">
        <f>"Клиент_"&amp;TEXT(MOD($A2296-1,20000)+1,"00000")</f>
        <v/>
      </c>
      <c r="X2296">
        <f>CHOOSE(MOD($A2296-1,5)+1,"Портал","API","Импорт","Ручной ввод","Интеграция")</f>
        <v/>
      </c>
      <c r="Y2296" s="8">
        <f>ROUND(1000+MOD($A2296*37,90000)+IF($AB2296="Да",5000,0),2)</f>
        <v/>
      </c>
      <c r="Z2296">
        <f>1+MOD($A2296,20)</f>
        <v/>
      </c>
      <c r="AA2296" s="8">
        <f>ROUND($Y2296*(0.08+MOD($A2296,17)/100),2)</f>
        <v/>
      </c>
      <c r="AB2296">
        <f>IF(MOD($A2296,10)&lt;7,"Да","Нет")</f>
        <v/>
      </c>
      <c r="AC2296">
        <f>$R2296&amp;" / "&amp;$S2296&amp;" / "&amp;$T2296</f>
        <v/>
      </c>
      <c r="AD2296">
        <f>1</f>
        <v/>
      </c>
      <c r="AE2296">
        <f>IF($A2296&lt;=Settings!$B$4,"до 100",IF($A2296&lt;=Settings!$B$5,"до 10 000",IF($A2296&lt;=Settings!$B$6,"до 100 000","100 000+")))</f>
        <v/>
      </c>
    </row>
    <row r="2297">
      <c r="A2297">
        <f>ROW()-1</f>
        <v/>
      </c>
      <c r="B2297">
        <f>IF($A2297&lt;=Settings!$B$4,"small_control",IF($A2297&lt;=Settings!$B$5,"medium_10k",IF($A2297&lt;=Settings!$B$6,"large_100k","extreme_1m")))</f>
        <v/>
      </c>
      <c r="C2297">
        <f>"ORD-"&amp;TEXT(QUOTIENT($A2297-1,3)+1,"0000000")</f>
        <v/>
      </c>
      <c r="D2297">
        <f>"LINE-"&amp;TEXT($A2297,"0000000")</f>
        <v/>
      </c>
      <c r="E2297" s="7">
        <f>Settings!$B$2+$A2297-1</f>
        <v/>
      </c>
      <c r="F2297" s="7">
        <f>Settings!$B$2+MOD($A2297-1,Settings!$B$7)</f>
        <v/>
      </c>
      <c r="G2297">
        <f>YEAR($F2297)</f>
        <v/>
      </c>
      <c r="H2297">
        <f>"Q"&amp;ROUNDUP(MONTH($F2297)/3,0)</f>
        <v/>
      </c>
      <c r="I2297">
        <f>MONTH($F2297)</f>
        <v/>
      </c>
      <c r="J2297">
        <f>CHOOSE(MONTH($F2297),"Январь","Февраль","Март","Апрель","Май","Июнь","Июль","Август","Сентябрь","Октябрь","Ноябрь","Декабрь")</f>
        <v/>
      </c>
      <c r="K2297">
        <f>DAY($F2297)</f>
        <v/>
      </c>
      <c r="L2297">
        <f>IF(MOD($A2297,10)&lt;7,"ФО_01_Крупный","ФО_"&amp;TEXT(MOD($A2297,8)+1,"00"))</f>
        <v/>
      </c>
      <c r="M2297">
        <f>IF($AB2297="Да","Регион_001_Крупный","Регион_"&amp;TEXT(MOD(QUOTIENT($A2297-1,20),180)+1,"000"))</f>
        <v/>
      </c>
      <c r="N2297">
        <f>IF($AB2297="Да","Город_"&amp;TEXT(MOD($A2297-1,250)+1,"0000"),"Город_"&amp;TEXT(MOD($A2297-1,3000)+1,"0000"))</f>
        <v/>
      </c>
      <c r="O2297">
        <f>IF($AB2297="Да","Холдинг_Крупный","Холдинг_"&amp;TEXT(MOD(QUOTIENT($A2297-1,10000),20)+1,"00"))</f>
        <v/>
      </c>
      <c r="P2297">
        <f>IF($AB2297="Да","Организация_Крупная","Организация_"&amp;TEXT(MOD(QUOTIENT($A2297-1,500),600)+1,"000"))</f>
        <v/>
      </c>
      <c r="Q2297">
        <f>"Отдел_"&amp;TEXT(MOD(QUOTIENT($A2297-1,50),100)+1,"000")</f>
        <v/>
      </c>
      <c r="R2297">
        <f>IF($AB2297="Да","Группа_Крупная","Группа_"&amp;TEXT(MOD(QUOTIENT($A2297-1,5000),30)+1,"00"))</f>
        <v/>
      </c>
      <c r="S2297">
        <f>IF($AB2297="Да","Категория_Крупная","Категория_"&amp;TEXT(MOD(QUOTIENT($A2297-1,500),120)+1,"000"))</f>
        <v/>
      </c>
      <c r="T2297">
        <f>IF($AB2297="Да","Подкатегория_Крупная","Подкатегория_"&amp;TEXT(MOD(QUOTIENT($A2297-1,50),300)+1,"000"))</f>
        <v/>
      </c>
      <c r="U2297">
        <f>"SKU_"&amp;TEXT($A2297,"0000000")</f>
        <v/>
      </c>
      <c r="V2297">
        <f>CHOOSE(MOD($A2297-1,4)+1,"Enterprise","SMB","Госсектор","Розница")</f>
        <v/>
      </c>
      <c r="W2297">
        <f>"Клиент_"&amp;TEXT(MOD($A2297-1,20000)+1,"00000")</f>
        <v/>
      </c>
      <c r="X2297">
        <f>CHOOSE(MOD($A2297-1,5)+1,"Портал","API","Импорт","Ручной ввод","Интеграция")</f>
        <v/>
      </c>
      <c r="Y2297" s="8">
        <f>ROUND(1000+MOD($A2297*37,90000)+IF($AB2297="Да",5000,0),2)</f>
        <v/>
      </c>
      <c r="Z2297">
        <f>1+MOD($A2297,20)</f>
        <v/>
      </c>
      <c r="AA2297" s="8">
        <f>ROUND($Y2297*(0.08+MOD($A2297,17)/100),2)</f>
        <v/>
      </c>
      <c r="AB2297">
        <f>IF(MOD($A2297,10)&lt;7,"Да","Нет")</f>
        <v/>
      </c>
      <c r="AC2297">
        <f>$R2297&amp;" / "&amp;$S2297&amp;" / "&amp;$T2297</f>
        <v/>
      </c>
      <c r="AD2297">
        <f>1</f>
        <v/>
      </c>
      <c r="AE2297">
        <f>IF($A2297&lt;=Settings!$B$4,"до 100",IF($A2297&lt;=Settings!$B$5,"до 10 000",IF($A2297&lt;=Settings!$B$6,"до 100 000","100 000+")))</f>
        <v/>
      </c>
    </row>
    <row r="2298">
      <c r="A2298">
        <f>ROW()-1</f>
        <v/>
      </c>
      <c r="B2298">
        <f>IF($A2298&lt;=Settings!$B$4,"small_control",IF($A2298&lt;=Settings!$B$5,"medium_10k",IF($A2298&lt;=Settings!$B$6,"large_100k","extreme_1m")))</f>
        <v/>
      </c>
      <c r="C2298">
        <f>"ORD-"&amp;TEXT(QUOTIENT($A2298-1,3)+1,"0000000")</f>
        <v/>
      </c>
      <c r="D2298">
        <f>"LINE-"&amp;TEXT($A2298,"0000000")</f>
        <v/>
      </c>
      <c r="E2298" s="7">
        <f>Settings!$B$2+$A2298-1</f>
        <v/>
      </c>
      <c r="F2298" s="7">
        <f>Settings!$B$2+MOD($A2298-1,Settings!$B$7)</f>
        <v/>
      </c>
      <c r="G2298">
        <f>YEAR($F2298)</f>
        <v/>
      </c>
      <c r="H2298">
        <f>"Q"&amp;ROUNDUP(MONTH($F2298)/3,0)</f>
        <v/>
      </c>
      <c r="I2298">
        <f>MONTH($F2298)</f>
        <v/>
      </c>
      <c r="J2298">
        <f>CHOOSE(MONTH($F2298),"Январь","Февраль","Март","Апрель","Май","Июнь","Июль","Август","Сентябрь","Октябрь","Ноябрь","Декабрь")</f>
        <v/>
      </c>
      <c r="K2298">
        <f>DAY($F2298)</f>
        <v/>
      </c>
      <c r="L2298">
        <f>IF(MOD($A2298,10)&lt;7,"ФО_01_Крупный","ФО_"&amp;TEXT(MOD($A2298,8)+1,"00"))</f>
        <v/>
      </c>
      <c r="M2298">
        <f>IF($AB2298="Да","Регион_001_Крупный","Регион_"&amp;TEXT(MOD(QUOTIENT($A2298-1,20),180)+1,"000"))</f>
        <v/>
      </c>
      <c r="N2298">
        <f>IF($AB2298="Да","Город_"&amp;TEXT(MOD($A2298-1,250)+1,"0000"),"Город_"&amp;TEXT(MOD($A2298-1,3000)+1,"0000"))</f>
        <v/>
      </c>
      <c r="O2298">
        <f>IF($AB2298="Да","Холдинг_Крупный","Холдинг_"&amp;TEXT(MOD(QUOTIENT($A2298-1,10000),20)+1,"00"))</f>
        <v/>
      </c>
      <c r="P2298">
        <f>IF($AB2298="Да","Организация_Крупная","Организация_"&amp;TEXT(MOD(QUOTIENT($A2298-1,500),600)+1,"000"))</f>
        <v/>
      </c>
      <c r="Q2298">
        <f>"Отдел_"&amp;TEXT(MOD(QUOTIENT($A2298-1,50),100)+1,"000")</f>
        <v/>
      </c>
      <c r="R2298">
        <f>IF($AB2298="Да","Группа_Крупная","Группа_"&amp;TEXT(MOD(QUOTIENT($A2298-1,5000),30)+1,"00"))</f>
        <v/>
      </c>
      <c r="S2298">
        <f>IF($AB2298="Да","Категория_Крупная","Категория_"&amp;TEXT(MOD(QUOTIENT($A2298-1,500),120)+1,"000"))</f>
        <v/>
      </c>
      <c r="T2298">
        <f>IF($AB2298="Да","Подкатегория_Крупная","Подкатегория_"&amp;TEXT(MOD(QUOTIENT($A2298-1,50),300)+1,"000"))</f>
        <v/>
      </c>
      <c r="U2298">
        <f>"SKU_"&amp;TEXT($A2298,"0000000")</f>
        <v/>
      </c>
      <c r="V2298">
        <f>CHOOSE(MOD($A2298-1,4)+1,"Enterprise","SMB","Госсектор","Розница")</f>
        <v/>
      </c>
      <c r="W2298">
        <f>"Клиент_"&amp;TEXT(MOD($A2298-1,20000)+1,"00000")</f>
        <v/>
      </c>
      <c r="X2298">
        <f>CHOOSE(MOD($A2298-1,5)+1,"Портал","API","Импорт","Ручной ввод","Интеграция")</f>
        <v/>
      </c>
      <c r="Y2298" s="8">
        <f>ROUND(1000+MOD($A2298*37,90000)+IF($AB2298="Да",5000,0),2)</f>
        <v/>
      </c>
      <c r="Z2298">
        <f>1+MOD($A2298,20)</f>
        <v/>
      </c>
      <c r="AA2298" s="8">
        <f>ROUND($Y2298*(0.08+MOD($A2298,17)/100),2)</f>
        <v/>
      </c>
      <c r="AB2298">
        <f>IF(MOD($A2298,10)&lt;7,"Да","Нет")</f>
        <v/>
      </c>
      <c r="AC2298">
        <f>$R2298&amp;" / "&amp;$S2298&amp;" / "&amp;$T2298</f>
        <v/>
      </c>
      <c r="AD2298">
        <f>1</f>
        <v/>
      </c>
      <c r="AE2298">
        <f>IF($A2298&lt;=Settings!$B$4,"до 100",IF($A2298&lt;=Settings!$B$5,"до 10 000",IF($A2298&lt;=Settings!$B$6,"до 100 000","100 000+")))</f>
        <v/>
      </c>
    </row>
    <row r="2299">
      <c r="A2299">
        <f>ROW()-1</f>
        <v/>
      </c>
      <c r="B2299">
        <f>IF($A2299&lt;=Settings!$B$4,"small_control",IF($A2299&lt;=Settings!$B$5,"medium_10k",IF($A2299&lt;=Settings!$B$6,"large_100k","extreme_1m")))</f>
        <v/>
      </c>
      <c r="C2299">
        <f>"ORD-"&amp;TEXT(QUOTIENT($A2299-1,3)+1,"0000000")</f>
        <v/>
      </c>
      <c r="D2299">
        <f>"LINE-"&amp;TEXT($A2299,"0000000")</f>
        <v/>
      </c>
      <c r="E2299" s="7">
        <f>Settings!$B$2+$A2299-1</f>
        <v/>
      </c>
      <c r="F2299" s="7">
        <f>Settings!$B$2+MOD($A2299-1,Settings!$B$7)</f>
        <v/>
      </c>
      <c r="G2299">
        <f>YEAR($F2299)</f>
        <v/>
      </c>
      <c r="H2299">
        <f>"Q"&amp;ROUNDUP(MONTH($F2299)/3,0)</f>
        <v/>
      </c>
      <c r="I2299">
        <f>MONTH($F2299)</f>
        <v/>
      </c>
      <c r="J2299">
        <f>CHOOSE(MONTH($F2299),"Январь","Февраль","Март","Апрель","Май","Июнь","Июль","Август","Сентябрь","Октябрь","Ноябрь","Декабрь")</f>
        <v/>
      </c>
      <c r="K2299">
        <f>DAY($F2299)</f>
        <v/>
      </c>
      <c r="L2299">
        <f>IF(MOD($A2299,10)&lt;7,"ФО_01_Крупный","ФО_"&amp;TEXT(MOD($A2299,8)+1,"00"))</f>
        <v/>
      </c>
      <c r="M2299">
        <f>IF($AB2299="Да","Регион_001_Крупный","Регион_"&amp;TEXT(MOD(QUOTIENT($A2299-1,20),180)+1,"000"))</f>
        <v/>
      </c>
      <c r="N2299">
        <f>IF($AB2299="Да","Город_"&amp;TEXT(MOD($A2299-1,250)+1,"0000"),"Город_"&amp;TEXT(MOD($A2299-1,3000)+1,"0000"))</f>
        <v/>
      </c>
      <c r="O2299">
        <f>IF($AB2299="Да","Холдинг_Крупный","Холдинг_"&amp;TEXT(MOD(QUOTIENT($A2299-1,10000),20)+1,"00"))</f>
        <v/>
      </c>
      <c r="P2299">
        <f>IF($AB2299="Да","Организация_Крупная","Организация_"&amp;TEXT(MOD(QUOTIENT($A2299-1,500),600)+1,"000"))</f>
        <v/>
      </c>
      <c r="Q2299">
        <f>"Отдел_"&amp;TEXT(MOD(QUOTIENT($A2299-1,50),100)+1,"000")</f>
        <v/>
      </c>
      <c r="R2299">
        <f>IF($AB2299="Да","Группа_Крупная","Группа_"&amp;TEXT(MOD(QUOTIENT($A2299-1,5000),30)+1,"00"))</f>
        <v/>
      </c>
      <c r="S2299">
        <f>IF($AB2299="Да","Категория_Крупная","Категория_"&amp;TEXT(MOD(QUOTIENT($A2299-1,500),120)+1,"000"))</f>
        <v/>
      </c>
      <c r="T2299">
        <f>IF($AB2299="Да","Подкатегория_Крупная","Подкатегория_"&amp;TEXT(MOD(QUOTIENT($A2299-1,50),300)+1,"000"))</f>
        <v/>
      </c>
      <c r="U2299">
        <f>"SKU_"&amp;TEXT($A2299,"0000000")</f>
        <v/>
      </c>
      <c r="V2299">
        <f>CHOOSE(MOD($A2299-1,4)+1,"Enterprise","SMB","Госсектор","Розница")</f>
        <v/>
      </c>
      <c r="W2299">
        <f>"Клиент_"&amp;TEXT(MOD($A2299-1,20000)+1,"00000")</f>
        <v/>
      </c>
      <c r="X2299">
        <f>CHOOSE(MOD($A2299-1,5)+1,"Портал","API","Импорт","Ручной ввод","Интеграция")</f>
        <v/>
      </c>
      <c r="Y2299" s="8">
        <f>ROUND(1000+MOD($A2299*37,90000)+IF($AB2299="Да",5000,0),2)</f>
        <v/>
      </c>
      <c r="Z2299">
        <f>1+MOD($A2299,20)</f>
        <v/>
      </c>
      <c r="AA2299" s="8">
        <f>ROUND($Y2299*(0.08+MOD($A2299,17)/100),2)</f>
        <v/>
      </c>
      <c r="AB2299">
        <f>IF(MOD($A2299,10)&lt;7,"Да","Нет")</f>
        <v/>
      </c>
      <c r="AC2299">
        <f>$R2299&amp;" / "&amp;$S2299&amp;" / "&amp;$T2299</f>
        <v/>
      </c>
      <c r="AD2299">
        <f>1</f>
        <v/>
      </c>
      <c r="AE2299">
        <f>IF($A2299&lt;=Settings!$B$4,"до 100",IF($A2299&lt;=Settings!$B$5,"до 10 000",IF($A2299&lt;=Settings!$B$6,"до 100 000","100 000+")))</f>
        <v/>
      </c>
    </row>
    <row r="2300">
      <c r="A2300">
        <f>ROW()-1</f>
        <v/>
      </c>
      <c r="B2300">
        <f>IF($A2300&lt;=Settings!$B$4,"small_control",IF($A2300&lt;=Settings!$B$5,"medium_10k",IF($A2300&lt;=Settings!$B$6,"large_100k","extreme_1m")))</f>
        <v/>
      </c>
      <c r="C2300">
        <f>"ORD-"&amp;TEXT(QUOTIENT($A2300-1,3)+1,"0000000")</f>
        <v/>
      </c>
      <c r="D2300">
        <f>"LINE-"&amp;TEXT($A2300,"0000000")</f>
        <v/>
      </c>
      <c r="E2300" s="7">
        <f>Settings!$B$2+$A2300-1</f>
        <v/>
      </c>
      <c r="F2300" s="7">
        <f>Settings!$B$2+MOD($A2300-1,Settings!$B$7)</f>
        <v/>
      </c>
      <c r="G2300">
        <f>YEAR($F2300)</f>
        <v/>
      </c>
      <c r="H2300">
        <f>"Q"&amp;ROUNDUP(MONTH($F2300)/3,0)</f>
        <v/>
      </c>
      <c r="I2300">
        <f>MONTH($F2300)</f>
        <v/>
      </c>
      <c r="J2300">
        <f>CHOOSE(MONTH($F2300),"Январь","Февраль","Март","Апрель","Май","Июнь","Июль","Август","Сентябрь","Октябрь","Ноябрь","Декабрь")</f>
        <v/>
      </c>
      <c r="K2300">
        <f>DAY($F2300)</f>
        <v/>
      </c>
      <c r="L2300">
        <f>IF(MOD($A2300,10)&lt;7,"ФО_01_Крупный","ФО_"&amp;TEXT(MOD($A2300,8)+1,"00"))</f>
        <v/>
      </c>
      <c r="M2300">
        <f>IF($AB2300="Да","Регион_001_Крупный","Регион_"&amp;TEXT(MOD(QUOTIENT($A2300-1,20),180)+1,"000"))</f>
        <v/>
      </c>
      <c r="N2300">
        <f>IF($AB2300="Да","Город_"&amp;TEXT(MOD($A2300-1,250)+1,"0000"),"Город_"&amp;TEXT(MOD($A2300-1,3000)+1,"0000"))</f>
        <v/>
      </c>
      <c r="O2300">
        <f>IF($AB2300="Да","Холдинг_Крупный","Холдинг_"&amp;TEXT(MOD(QUOTIENT($A2300-1,10000),20)+1,"00"))</f>
        <v/>
      </c>
      <c r="P2300">
        <f>IF($AB2300="Да","Организация_Крупная","Организация_"&amp;TEXT(MOD(QUOTIENT($A2300-1,500),600)+1,"000"))</f>
        <v/>
      </c>
      <c r="Q2300">
        <f>"Отдел_"&amp;TEXT(MOD(QUOTIENT($A2300-1,50),100)+1,"000")</f>
        <v/>
      </c>
      <c r="R2300">
        <f>IF($AB2300="Да","Группа_Крупная","Группа_"&amp;TEXT(MOD(QUOTIENT($A2300-1,5000),30)+1,"00"))</f>
        <v/>
      </c>
      <c r="S2300">
        <f>IF($AB2300="Да","Категория_Крупная","Категория_"&amp;TEXT(MOD(QUOTIENT($A2300-1,500),120)+1,"000"))</f>
        <v/>
      </c>
      <c r="T2300">
        <f>IF($AB2300="Да","Подкатегория_Крупная","Подкатегория_"&amp;TEXT(MOD(QUOTIENT($A2300-1,50),300)+1,"000"))</f>
        <v/>
      </c>
      <c r="U2300">
        <f>"SKU_"&amp;TEXT($A2300,"0000000")</f>
        <v/>
      </c>
      <c r="V2300">
        <f>CHOOSE(MOD($A2300-1,4)+1,"Enterprise","SMB","Госсектор","Розница")</f>
        <v/>
      </c>
      <c r="W2300">
        <f>"Клиент_"&amp;TEXT(MOD($A2300-1,20000)+1,"00000")</f>
        <v/>
      </c>
      <c r="X2300">
        <f>CHOOSE(MOD($A2300-1,5)+1,"Портал","API","Импорт","Ручной ввод","Интеграция")</f>
        <v/>
      </c>
      <c r="Y2300" s="8">
        <f>ROUND(1000+MOD($A2300*37,90000)+IF($AB2300="Да",5000,0),2)</f>
        <v/>
      </c>
      <c r="Z2300">
        <f>1+MOD($A2300,20)</f>
        <v/>
      </c>
      <c r="AA2300" s="8">
        <f>ROUND($Y2300*(0.08+MOD($A2300,17)/100),2)</f>
        <v/>
      </c>
      <c r="AB2300">
        <f>IF(MOD($A2300,10)&lt;7,"Да","Нет")</f>
        <v/>
      </c>
      <c r="AC2300">
        <f>$R2300&amp;" / "&amp;$S2300&amp;" / "&amp;$T2300</f>
        <v/>
      </c>
      <c r="AD2300">
        <f>1</f>
        <v/>
      </c>
      <c r="AE2300">
        <f>IF($A2300&lt;=Settings!$B$4,"до 100",IF($A2300&lt;=Settings!$B$5,"до 10 000",IF($A2300&lt;=Settings!$B$6,"до 100 000","100 000+")))</f>
        <v/>
      </c>
    </row>
    <row r="2301">
      <c r="A2301">
        <f>ROW()-1</f>
        <v/>
      </c>
      <c r="B2301">
        <f>IF($A2301&lt;=Settings!$B$4,"small_control",IF($A2301&lt;=Settings!$B$5,"medium_10k",IF($A2301&lt;=Settings!$B$6,"large_100k","extreme_1m")))</f>
        <v/>
      </c>
      <c r="C2301">
        <f>"ORD-"&amp;TEXT(QUOTIENT($A2301-1,3)+1,"0000000")</f>
        <v/>
      </c>
      <c r="D2301">
        <f>"LINE-"&amp;TEXT($A2301,"0000000")</f>
        <v/>
      </c>
      <c r="E2301" s="7">
        <f>Settings!$B$2+$A2301-1</f>
        <v/>
      </c>
      <c r="F2301" s="7">
        <f>Settings!$B$2+MOD($A2301-1,Settings!$B$7)</f>
        <v/>
      </c>
      <c r="G2301">
        <f>YEAR($F2301)</f>
        <v/>
      </c>
      <c r="H2301">
        <f>"Q"&amp;ROUNDUP(MONTH($F2301)/3,0)</f>
        <v/>
      </c>
      <c r="I2301">
        <f>MONTH($F2301)</f>
        <v/>
      </c>
      <c r="J2301">
        <f>CHOOSE(MONTH($F2301),"Январь","Февраль","Март","Апрель","Май","Июнь","Июль","Август","Сентябрь","Октябрь","Ноябрь","Декабрь")</f>
        <v/>
      </c>
      <c r="K2301">
        <f>DAY($F2301)</f>
        <v/>
      </c>
      <c r="L2301">
        <f>IF(MOD($A2301,10)&lt;7,"ФО_01_Крупный","ФО_"&amp;TEXT(MOD($A2301,8)+1,"00"))</f>
        <v/>
      </c>
      <c r="M2301">
        <f>IF($AB2301="Да","Регион_001_Крупный","Регион_"&amp;TEXT(MOD(QUOTIENT($A2301-1,20),180)+1,"000"))</f>
        <v/>
      </c>
      <c r="N2301">
        <f>IF($AB2301="Да","Город_"&amp;TEXT(MOD($A2301-1,250)+1,"0000"),"Город_"&amp;TEXT(MOD($A2301-1,3000)+1,"0000"))</f>
        <v/>
      </c>
      <c r="O2301">
        <f>IF($AB2301="Да","Холдинг_Крупный","Холдинг_"&amp;TEXT(MOD(QUOTIENT($A2301-1,10000),20)+1,"00"))</f>
        <v/>
      </c>
      <c r="P2301">
        <f>IF($AB2301="Да","Организация_Крупная","Организация_"&amp;TEXT(MOD(QUOTIENT($A2301-1,500),600)+1,"000"))</f>
        <v/>
      </c>
      <c r="Q2301">
        <f>"Отдел_"&amp;TEXT(MOD(QUOTIENT($A2301-1,50),100)+1,"000")</f>
        <v/>
      </c>
      <c r="R2301">
        <f>IF($AB2301="Да","Группа_Крупная","Группа_"&amp;TEXT(MOD(QUOTIENT($A2301-1,5000),30)+1,"00"))</f>
        <v/>
      </c>
      <c r="S2301">
        <f>IF($AB2301="Да","Категория_Крупная","Категория_"&amp;TEXT(MOD(QUOTIENT($A2301-1,500),120)+1,"000"))</f>
        <v/>
      </c>
      <c r="T2301">
        <f>IF($AB2301="Да","Подкатегория_Крупная","Подкатегория_"&amp;TEXT(MOD(QUOTIENT($A2301-1,50),300)+1,"000"))</f>
        <v/>
      </c>
      <c r="U2301">
        <f>"SKU_"&amp;TEXT($A2301,"0000000")</f>
        <v/>
      </c>
      <c r="V2301">
        <f>CHOOSE(MOD($A2301-1,4)+1,"Enterprise","SMB","Госсектор","Розница")</f>
        <v/>
      </c>
      <c r="W2301">
        <f>"Клиент_"&amp;TEXT(MOD($A2301-1,20000)+1,"00000")</f>
        <v/>
      </c>
      <c r="X2301">
        <f>CHOOSE(MOD($A2301-1,5)+1,"Портал","API","Импорт","Ручной ввод","Интеграция")</f>
        <v/>
      </c>
      <c r="Y2301" s="8">
        <f>ROUND(1000+MOD($A2301*37,90000)+IF($AB2301="Да",5000,0),2)</f>
        <v/>
      </c>
      <c r="Z2301">
        <f>1+MOD($A2301,20)</f>
        <v/>
      </c>
      <c r="AA2301" s="8">
        <f>ROUND($Y2301*(0.08+MOD($A2301,17)/100),2)</f>
        <v/>
      </c>
      <c r="AB2301">
        <f>IF(MOD($A2301,10)&lt;7,"Да","Нет")</f>
        <v/>
      </c>
      <c r="AC2301">
        <f>$R2301&amp;" / "&amp;$S2301&amp;" / "&amp;$T2301</f>
        <v/>
      </c>
      <c r="AD2301">
        <f>1</f>
        <v/>
      </c>
      <c r="AE2301">
        <f>IF($A2301&lt;=Settings!$B$4,"до 100",IF($A2301&lt;=Settings!$B$5,"до 10 000",IF($A2301&lt;=Settings!$B$6,"до 100 000","100 000+")))</f>
        <v/>
      </c>
    </row>
    <row r="2302">
      <c r="A2302">
        <f>ROW()-1</f>
        <v/>
      </c>
      <c r="B2302">
        <f>IF($A2302&lt;=Settings!$B$4,"small_control",IF($A2302&lt;=Settings!$B$5,"medium_10k",IF($A2302&lt;=Settings!$B$6,"large_100k","extreme_1m")))</f>
        <v/>
      </c>
      <c r="C2302">
        <f>"ORD-"&amp;TEXT(QUOTIENT($A2302-1,3)+1,"0000000")</f>
        <v/>
      </c>
      <c r="D2302">
        <f>"LINE-"&amp;TEXT($A2302,"0000000")</f>
        <v/>
      </c>
      <c r="E2302" s="7">
        <f>Settings!$B$2+$A2302-1</f>
        <v/>
      </c>
      <c r="F2302" s="7">
        <f>Settings!$B$2+MOD($A2302-1,Settings!$B$7)</f>
        <v/>
      </c>
      <c r="G2302">
        <f>YEAR($F2302)</f>
        <v/>
      </c>
      <c r="H2302">
        <f>"Q"&amp;ROUNDUP(MONTH($F2302)/3,0)</f>
        <v/>
      </c>
      <c r="I2302">
        <f>MONTH($F2302)</f>
        <v/>
      </c>
      <c r="J2302">
        <f>CHOOSE(MONTH($F2302),"Январь","Февраль","Март","Апрель","Май","Июнь","Июль","Август","Сентябрь","Октябрь","Ноябрь","Декабрь")</f>
        <v/>
      </c>
      <c r="K2302">
        <f>DAY($F2302)</f>
        <v/>
      </c>
      <c r="L2302">
        <f>IF(MOD($A2302,10)&lt;7,"ФО_01_Крупный","ФО_"&amp;TEXT(MOD($A2302,8)+1,"00"))</f>
        <v/>
      </c>
      <c r="M2302">
        <f>IF($AB2302="Да","Регион_001_Крупный","Регион_"&amp;TEXT(MOD(QUOTIENT($A2302-1,20),180)+1,"000"))</f>
        <v/>
      </c>
      <c r="N2302">
        <f>IF($AB2302="Да","Город_"&amp;TEXT(MOD($A2302-1,250)+1,"0000"),"Город_"&amp;TEXT(MOD($A2302-1,3000)+1,"0000"))</f>
        <v/>
      </c>
      <c r="O2302">
        <f>IF($AB2302="Да","Холдинг_Крупный","Холдинг_"&amp;TEXT(MOD(QUOTIENT($A2302-1,10000),20)+1,"00"))</f>
        <v/>
      </c>
      <c r="P2302">
        <f>IF($AB2302="Да","Организация_Крупная","Организация_"&amp;TEXT(MOD(QUOTIENT($A2302-1,500),600)+1,"000"))</f>
        <v/>
      </c>
      <c r="Q2302">
        <f>"Отдел_"&amp;TEXT(MOD(QUOTIENT($A2302-1,50),100)+1,"000")</f>
        <v/>
      </c>
      <c r="R2302">
        <f>IF($AB2302="Да","Группа_Крупная","Группа_"&amp;TEXT(MOD(QUOTIENT($A2302-1,5000),30)+1,"00"))</f>
        <v/>
      </c>
      <c r="S2302">
        <f>IF($AB2302="Да","Категория_Крупная","Категория_"&amp;TEXT(MOD(QUOTIENT($A2302-1,500),120)+1,"000"))</f>
        <v/>
      </c>
      <c r="T2302">
        <f>IF($AB2302="Да","Подкатегория_Крупная","Подкатегория_"&amp;TEXT(MOD(QUOTIENT($A2302-1,50),300)+1,"000"))</f>
        <v/>
      </c>
      <c r="U2302">
        <f>"SKU_"&amp;TEXT($A2302,"0000000")</f>
        <v/>
      </c>
      <c r="V2302">
        <f>CHOOSE(MOD($A2302-1,4)+1,"Enterprise","SMB","Госсектор","Розница")</f>
        <v/>
      </c>
      <c r="W2302">
        <f>"Клиент_"&amp;TEXT(MOD($A2302-1,20000)+1,"00000")</f>
        <v/>
      </c>
      <c r="X2302">
        <f>CHOOSE(MOD($A2302-1,5)+1,"Портал","API","Импорт","Ручной ввод","Интеграция")</f>
        <v/>
      </c>
      <c r="Y2302" s="8">
        <f>ROUND(1000+MOD($A2302*37,90000)+IF($AB2302="Да",5000,0),2)</f>
        <v/>
      </c>
      <c r="Z2302">
        <f>1+MOD($A2302,20)</f>
        <v/>
      </c>
      <c r="AA2302" s="8">
        <f>ROUND($Y2302*(0.08+MOD($A2302,17)/100),2)</f>
        <v/>
      </c>
      <c r="AB2302">
        <f>IF(MOD($A2302,10)&lt;7,"Да","Нет")</f>
        <v/>
      </c>
      <c r="AC2302">
        <f>$R2302&amp;" / "&amp;$S2302&amp;" / "&amp;$T2302</f>
        <v/>
      </c>
      <c r="AD2302">
        <f>1</f>
        <v/>
      </c>
      <c r="AE2302">
        <f>IF($A2302&lt;=Settings!$B$4,"до 100",IF($A2302&lt;=Settings!$B$5,"до 10 000",IF($A2302&lt;=Settings!$B$6,"до 100 000","100 000+")))</f>
        <v/>
      </c>
    </row>
    <row r="2303">
      <c r="A2303">
        <f>ROW()-1</f>
        <v/>
      </c>
      <c r="B2303">
        <f>IF($A2303&lt;=Settings!$B$4,"small_control",IF($A2303&lt;=Settings!$B$5,"medium_10k",IF($A2303&lt;=Settings!$B$6,"large_100k","extreme_1m")))</f>
        <v/>
      </c>
      <c r="C2303">
        <f>"ORD-"&amp;TEXT(QUOTIENT($A2303-1,3)+1,"0000000")</f>
        <v/>
      </c>
      <c r="D2303">
        <f>"LINE-"&amp;TEXT($A2303,"0000000")</f>
        <v/>
      </c>
      <c r="E2303" s="7">
        <f>Settings!$B$2+$A2303-1</f>
        <v/>
      </c>
      <c r="F2303" s="7">
        <f>Settings!$B$2+MOD($A2303-1,Settings!$B$7)</f>
        <v/>
      </c>
      <c r="G2303">
        <f>YEAR($F2303)</f>
        <v/>
      </c>
      <c r="H2303">
        <f>"Q"&amp;ROUNDUP(MONTH($F2303)/3,0)</f>
        <v/>
      </c>
      <c r="I2303">
        <f>MONTH($F2303)</f>
        <v/>
      </c>
      <c r="J2303">
        <f>CHOOSE(MONTH($F2303),"Январь","Февраль","Март","Апрель","Май","Июнь","Июль","Август","Сентябрь","Октябрь","Ноябрь","Декабрь")</f>
        <v/>
      </c>
      <c r="K2303">
        <f>DAY($F2303)</f>
        <v/>
      </c>
      <c r="L2303">
        <f>IF(MOD($A2303,10)&lt;7,"ФО_01_Крупный","ФО_"&amp;TEXT(MOD($A2303,8)+1,"00"))</f>
        <v/>
      </c>
      <c r="M2303">
        <f>IF($AB2303="Да","Регион_001_Крупный","Регион_"&amp;TEXT(MOD(QUOTIENT($A2303-1,20),180)+1,"000"))</f>
        <v/>
      </c>
      <c r="N2303">
        <f>IF($AB2303="Да","Город_"&amp;TEXT(MOD($A2303-1,250)+1,"0000"),"Город_"&amp;TEXT(MOD($A2303-1,3000)+1,"0000"))</f>
        <v/>
      </c>
      <c r="O2303">
        <f>IF($AB2303="Да","Холдинг_Крупный","Холдинг_"&amp;TEXT(MOD(QUOTIENT($A2303-1,10000),20)+1,"00"))</f>
        <v/>
      </c>
      <c r="P2303">
        <f>IF($AB2303="Да","Организация_Крупная","Организация_"&amp;TEXT(MOD(QUOTIENT($A2303-1,500),600)+1,"000"))</f>
        <v/>
      </c>
      <c r="Q2303">
        <f>"Отдел_"&amp;TEXT(MOD(QUOTIENT($A2303-1,50),100)+1,"000")</f>
        <v/>
      </c>
      <c r="R2303">
        <f>IF($AB2303="Да","Группа_Крупная","Группа_"&amp;TEXT(MOD(QUOTIENT($A2303-1,5000),30)+1,"00"))</f>
        <v/>
      </c>
      <c r="S2303">
        <f>IF($AB2303="Да","Категория_Крупная","Категория_"&amp;TEXT(MOD(QUOTIENT($A2303-1,500),120)+1,"000"))</f>
        <v/>
      </c>
      <c r="T2303">
        <f>IF($AB2303="Да","Подкатегория_Крупная","Подкатегория_"&amp;TEXT(MOD(QUOTIENT($A2303-1,50),300)+1,"000"))</f>
        <v/>
      </c>
      <c r="U2303">
        <f>"SKU_"&amp;TEXT($A2303,"0000000")</f>
        <v/>
      </c>
      <c r="V2303">
        <f>CHOOSE(MOD($A2303-1,4)+1,"Enterprise","SMB","Госсектор","Розница")</f>
        <v/>
      </c>
      <c r="W2303">
        <f>"Клиент_"&amp;TEXT(MOD($A2303-1,20000)+1,"00000")</f>
        <v/>
      </c>
      <c r="X2303">
        <f>CHOOSE(MOD($A2303-1,5)+1,"Портал","API","Импорт","Ручной ввод","Интеграция")</f>
        <v/>
      </c>
      <c r="Y2303" s="8">
        <f>ROUND(1000+MOD($A2303*37,90000)+IF($AB2303="Да",5000,0),2)</f>
        <v/>
      </c>
      <c r="Z2303">
        <f>1+MOD($A2303,20)</f>
        <v/>
      </c>
      <c r="AA2303" s="8">
        <f>ROUND($Y2303*(0.08+MOD($A2303,17)/100),2)</f>
        <v/>
      </c>
      <c r="AB2303">
        <f>IF(MOD($A2303,10)&lt;7,"Да","Нет")</f>
        <v/>
      </c>
      <c r="AC2303">
        <f>$R2303&amp;" / "&amp;$S2303&amp;" / "&amp;$T2303</f>
        <v/>
      </c>
      <c r="AD2303">
        <f>1</f>
        <v/>
      </c>
      <c r="AE2303">
        <f>IF($A2303&lt;=Settings!$B$4,"до 100",IF($A2303&lt;=Settings!$B$5,"до 10 000",IF($A2303&lt;=Settings!$B$6,"до 100 000","100 000+")))</f>
        <v/>
      </c>
    </row>
    <row r="2304">
      <c r="A2304">
        <f>ROW()-1</f>
        <v/>
      </c>
      <c r="B2304">
        <f>IF($A2304&lt;=Settings!$B$4,"small_control",IF($A2304&lt;=Settings!$B$5,"medium_10k",IF($A2304&lt;=Settings!$B$6,"large_100k","extreme_1m")))</f>
        <v/>
      </c>
      <c r="C2304">
        <f>"ORD-"&amp;TEXT(QUOTIENT($A2304-1,3)+1,"0000000")</f>
        <v/>
      </c>
      <c r="D2304">
        <f>"LINE-"&amp;TEXT($A2304,"0000000")</f>
        <v/>
      </c>
      <c r="E2304" s="7">
        <f>Settings!$B$2+$A2304-1</f>
        <v/>
      </c>
      <c r="F2304" s="7">
        <f>Settings!$B$2+MOD($A2304-1,Settings!$B$7)</f>
        <v/>
      </c>
      <c r="G2304">
        <f>YEAR($F2304)</f>
        <v/>
      </c>
      <c r="H2304">
        <f>"Q"&amp;ROUNDUP(MONTH($F2304)/3,0)</f>
        <v/>
      </c>
      <c r="I2304">
        <f>MONTH($F2304)</f>
        <v/>
      </c>
      <c r="J2304">
        <f>CHOOSE(MONTH($F2304),"Январь","Февраль","Март","Апрель","Май","Июнь","Июль","Август","Сентябрь","Октябрь","Ноябрь","Декабрь")</f>
        <v/>
      </c>
      <c r="K2304">
        <f>DAY($F2304)</f>
        <v/>
      </c>
      <c r="L2304">
        <f>IF(MOD($A2304,10)&lt;7,"ФО_01_Крупный","ФО_"&amp;TEXT(MOD($A2304,8)+1,"00"))</f>
        <v/>
      </c>
      <c r="M2304">
        <f>IF($AB2304="Да","Регион_001_Крупный","Регион_"&amp;TEXT(MOD(QUOTIENT($A2304-1,20),180)+1,"000"))</f>
        <v/>
      </c>
      <c r="N2304">
        <f>IF($AB2304="Да","Город_"&amp;TEXT(MOD($A2304-1,250)+1,"0000"),"Город_"&amp;TEXT(MOD($A2304-1,3000)+1,"0000"))</f>
        <v/>
      </c>
      <c r="O2304">
        <f>IF($AB2304="Да","Холдинг_Крупный","Холдинг_"&amp;TEXT(MOD(QUOTIENT($A2304-1,10000),20)+1,"00"))</f>
        <v/>
      </c>
      <c r="P2304">
        <f>IF($AB2304="Да","Организация_Крупная","Организация_"&amp;TEXT(MOD(QUOTIENT($A2304-1,500),600)+1,"000"))</f>
        <v/>
      </c>
      <c r="Q2304">
        <f>"Отдел_"&amp;TEXT(MOD(QUOTIENT($A2304-1,50),100)+1,"000")</f>
        <v/>
      </c>
      <c r="R2304">
        <f>IF($AB2304="Да","Группа_Крупная","Группа_"&amp;TEXT(MOD(QUOTIENT($A2304-1,5000),30)+1,"00"))</f>
        <v/>
      </c>
      <c r="S2304">
        <f>IF($AB2304="Да","Категория_Крупная","Категория_"&amp;TEXT(MOD(QUOTIENT($A2304-1,500),120)+1,"000"))</f>
        <v/>
      </c>
      <c r="T2304">
        <f>IF($AB2304="Да","Подкатегория_Крупная","Подкатегория_"&amp;TEXT(MOD(QUOTIENT($A2304-1,50),300)+1,"000"))</f>
        <v/>
      </c>
      <c r="U2304">
        <f>"SKU_"&amp;TEXT($A2304,"0000000")</f>
        <v/>
      </c>
      <c r="V2304">
        <f>CHOOSE(MOD($A2304-1,4)+1,"Enterprise","SMB","Госсектор","Розница")</f>
        <v/>
      </c>
      <c r="W2304">
        <f>"Клиент_"&amp;TEXT(MOD($A2304-1,20000)+1,"00000")</f>
        <v/>
      </c>
      <c r="X2304">
        <f>CHOOSE(MOD($A2304-1,5)+1,"Портал","API","Импорт","Ручной ввод","Интеграция")</f>
        <v/>
      </c>
      <c r="Y2304" s="8">
        <f>ROUND(1000+MOD($A2304*37,90000)+IF($AB2304="Да",5000,0),2)</f>
        <v/>
      </c>
      <c r="Z2304">
        <f>1+MOD($A2304,20)</f>
        <v/>
      </c>
      <c r="AA2304" s="8">
        <f>ROUND($Y2304*(0.08+MOD($A2304,17)/100),2)</f>
        <v/>
      </c>
      <c r="AB2304">
        <f>IF(MOD($A2304,10)&lt;7,"Да","Нет")</f>
        <v/>
      </c>
      <c r="AC2304">
        <f>$R2304&amp;" / "&amp;$S2304&amp;" / "&amp;$T2304</f>
        <v/>
      </c>
      <c r="AD2304">
        <f>1</f>
        <v/>
      </c>
      <c r="AE2304">
        <f>IF($A2304&lt;=Settings!$B$4,"до 100",IF($A2304&lt;=Settings!$B$5,"до 10 000",IF($A2304&lt;=Settings!$B$6,"до 100 000","100 000+")))</f>
        <v/>
      </c>
    </row>
    <row r="2305">
      <c r="A2305">
        <f>ROW()-1</f>
        <v/>
      </c>
      <c r="B2305">
        <f>IF($A2305&lt;=Settings!$B$4,"small_control",IF($A2305&lt;=Settings!$B$5,"medium_10k",IF($A2305&lt;=Settings!$B$6,"large_100k","extreme_1m")))</f>
        <v/>
      </c>
      <c r="C2305">
        <f>"ORD-"&amp;TEXT(QUOTIENT($A2305-1,3)+1,"0000000")</f>
        <v/>
      </c>
      <c r="D2305">
        <f>"LINE-"&amp;TEXT($A2305,"0000000")</f>
        <v/>
      </c>
      <c r="E2305" s="7">
        <f>Settings!$B$2+$A2305-1</f>
        <v/>
      </c>
      <c r="F2305" s="7">
        <f>Settings!$B$2+MOD($A2305-1,Settings!$B$7)</f>
        <v/>
      </c>
      <c r="G2305">
        <f>YEAR($F2305)</f>
        <v/>
      </c>
      <c r="H2305">
        <f>"Q"&amp;ROUNDUP(MONTH($F2305)/3,0)</f>
        <v/>
      </c>
      <c r="I2305">
        <f>MONTH($F2305)</f>
        <v/>
      </c>
      <c r="J2305">
        <f>CHOOSE(MONTH($F2305),"Январь","Февраль","Март","Апрель","Май","Июнь","Июль","Август","Сентябрь","Октябрь","Ноябрь","Декабрь")</f>
        <v/>
      </c>
      <c r="K2305">
        <f>DAY($F2305)</f>
        <v/>
      </c>
      <c r="L2305">
        <f>IF(MOD($A2305,10)&lt;7,"ФО_01_Крупный","ФО_"&amp;TEXT(MOD($A2305,8)+1,"00"))</f>
        <v/>
      </c>
      <c r="M2305">
        <f>IF($AB2305="Да","Регион_001_Крупный","Регион_"&amp;TEXT(MOD(QUOTIENT($A2305-1,20),180)+1,"000"))</f>
        <v/>
      </c>
      <c r="N2305">
        <f>IF($AB2305="Да","Город_"&amp;TEXT(MOD($A2305-1,250)+1,"0000"),"Город_"&amp;TEXT(MOD($A2305-1,3000)+1,"0000"))</f>
        <v/>
      </c>
      <c r="O2305">
        <f>IF($AB2305="Да","Холдинг_Крупный","Холдинг_"&amp;TEXT(MOD(QUOTIENT($A2305-1,10000),20)+1,"00"))</f>
        <v/>
      </c>
      <c r="P2305">
        <f>IF($AB2305="Да","Организация_Крупная","Организация_"&amp;TEXT(MOD(QUOTIENT($A2305-1,500),600)+1,"000"))</f>
        <v/>
      </c>
      <c r="Q2305">
        <f>"Отдел_"&amp;TEXT(MOD(QUOTIENT($A2305-1,50),100)+1,"000")</f>
        <v/>
      </c>
      <c r="R2305">
        <f>IF($AB2305="Да","Группа_Крупная","Группа_"&amp;TEXT(MOD(QUOTIENT($A2305-1,5000),30)+1,"00"))</f>
        <v/>
      </c>
      <c r="S2305">
        <f>IF($AB2305="Да","Категория_Крупная","Категория_"&amp;TEXT(MOD(QUOTIENT($A2305-1,500),120)+1,"000"))</f>
        <v/>
      </c>
      <c r="T2305">
        <f>IF($AB2305="Да","Подкатегория_Крупная","Подкатегория_"&amp;TEXT(MOD(QUOTIENT($A2305-1,50),300)+1,"000"))</f>
        <v/>
      </c>
      <c r="U2305">
        <f>"SKU_"&amp;TEXT($A2305,"0000000")</f>
        <v/>
      </c>
      <c r="V2305">
        <f>CHOOSE(MOD($A2305-1,4)+1,"Enterprise","SMB","Госсектор","Розница")</f>
        <v/>
      </c>
      <c r="W2305">
        <f>"Клиент_"&amp;TEXT(MOD($A2305-1,20000)+1,"00000")</f>
        <v/>
      </c>
      <c r="X2305">
        <f>CHOOSE(MOD($A2305-1,5)+1,"Портал","API","Импорт","Ручной ввод","Интеграция")</f>
        <v/>
      </c>
      <c r="Y2305" s="8">
        <f>ROUND(1000+MOD($A2305*37,90000)+IF($AB2305="Да",5000,0),2)</f>
        <v/>
      </c>
      <c r="Z2305">
        <f>1+MOD($A2305,20)</f>
        <v/>
      </c>
      <c r="AA2305" s="8">
        <f>ROUND($Y2305*(0.08+MOD($A2305,17)/100),2)</f>
        <v/>
      </c>
      <c r="AB2305">
        <f>IF(MOD($A2305,10)&lt;7,"Да","Нет")</f>
        <v/>
      </c>
      <c r="AC2305">
        <f>$R2305&amp;" / "&amp;$S2305&amp;" / "&amp;$T2305</f>
        <v/>
      </c>
      <c r="AD2305">
        <f>1</f>
        <v/>
      </c>
      <c r="AE2305">
        <f>IF($A2305&lt;=Settings!$B$4,"до 100",IF($A2305&lt;=Settings!$B$5,"до 10 000",IF($A2305&lt;=Settings!$B$6,"до 100 000","100 000+")))</f>
        <v/>
      </c>
    </row>
    <row r="2306">
      <c r="A2306">
        <f>ROW()-1</f>
        <v/>
      </c>
      <c r="B2306">
        <f>IF($A2306&lt;=Settings!$B$4,"small_control",IF($A2306&lt;=Settings!$B$5,"medium_10k",IF($A2306&lt;=Settings!$B$6,"large_100k","extreme_1m")))</f>
        <v/>
      </c>
      <c r="C2306">
        <f>"ORD-"&amp;TEXT(QUOTIENT($A2306-1,3)+1,"0000000")</f>
        <v/>
      </c>
      <c r="D2306">
        <f>"LINE-"&amp;TEXT($A2306,"0000000")</f>
        <v/>
      </c>
      <c r="E2306" s="7">
        <f>Settings!$B$2+$A2306-1</f>
        <v/>
      </c>
      <c r="F2306" s="7">
        <f>Settings!$B$2+MOD($A2306-1,Settings!$B$7)</f>
        <v/>
      </c>
      <c r="G2306">
        <f>YEAR($F2306)</f>
        <v/>
      </c>
      <c r="H2306">
        <f>"Q"&amp;ROUNDUP(MONTH($F2306)/3,0)</f>
        <v/>
      </c>
      <c r="I2306">
        <f>MONTH($F2306)</f>
        <v/>
      </c>
      <c r="J2306">
        <f>CHOOSE(MONTH($F2306),"Январь","Февраль","Март","Апрель","Май","Июнь","Июль","Август","Сентябрь","Октябрь","Ноябрь","Декабрь")</f>
        <v/>
      </c>
      <c r="K2306">
        <f>DAY($F2306)</f>
        <v/>
      </c>
      <c r="L2306">
        <f>IF(MOD($A2306,10)&lt;7,"ФО_01_Крупный","ФО_"&amp;TEXT(MOD($A2306,8)+1,"00"))</f>
        <v/>
      </c>
      <c r="M2306">
        <f>IF($AB2306="Да","Регион_001_Крупный","Регион_"&amp;TEXT(MOD(QUOTIENT($A2306-1,20),180)+1,"000"))</f>
        <v/>
      </c>
      <c r="N2306">
        <f>IF($AB2306="Да","Город_"&amp;TEXT(MOD($A2306-1,250)+1,"0000"),"Город_"&amp;TEXT(MOD($A2306-1,3000)+1,"0000"))</f>
        <v/>
      </c>
      <c r="O2306">
        <f>IF($AB2306="Да","Холдинг_Крупный","Холдинг_"&amp;TEXT(MOD(QUOTIENT($A2306-1,10000),20)+1,"00"))</f>
        <v/>
      </c>
      <c r="P2306">
        <f>IF($AB2306="Да","Организация_Крупная","Организация_"&amp;TEXT(MOD(QUOTIENT($A2306-1,500),600)+1,"000"))</f>
        <v/>
      </c>
      <c r="Q2306">
        <f>"Отдел_"&amp;TEXT(MOD(QUOTIENT($A2306-1,50),100)+1,"000")</f>
        <v/>
      </c>
      <c r="R2306">
        <f>IF($AB2306="Да","Группа_Крупная","Группа_"&amp;TEXT(MOD(QUOTIENT($A2306-1,5000),30)+1,"00"))</f>
        <v/>
      </c>
      <c r="S2306">
        <f>IF($AB2306="Да","Категория_Крупная","Категория_"&amp;TEXT(MOD(QUOTIENT($A2306-1,500),120)+1,"000"))</f>
        <v/>
      </c>
      <c r="T2306">
        <f>IF($AB2306="Да","Подкатегория_Крупная","Подкатегория_"&amp;TEXT(MOD(QUOTIENT($A2306-1,50),300)+1,"000"))</f>
        <v/>
      </c>
      <c r="U2306">
        <f>"SKU_"&amp;TEXT($A2306,"0000000")</f>
        <v/>
      </c>
      <c r="V2306">
        <f>CHOOSE(MOD($A2306-1,4)+1,"Enterprise","SMB","Госсектор","Розница")</f>
        <v/>
      </c>
      <c r="W2306">
        <f>"Клиент_"&amp;TEXT(MOD($A2306-1,20000)+1,"00000")</f>
        <v/>
      </c>
      <c r="X2306">
        <f>CHOOSE(MOD($A2306-1,5)+1,"Портал","API","Импорт","Ручной ввод","Интеграция")</f>
        <v/>
      </c>
      <c r="Y2306" s="8">
        <f>ROUND(1000+MOD($A2306*37,90000)+IF($AB2306="Да",5000,0),2)</f>
        <v/>
      </c>
      <c r="Z2306">
        <f>1+MOD($A2306,20)</f>
        <v/>
      </c>
      <c r="AA2306" s="8">
        <f>ROUND($Y2306*(0.08+MOD($A2306,17)/100),2)</f>
        <v/>
      </c>
      <c r="AB2306">
        <f>IF(MOD($A2306,10)&lt;7,"Да","Нет")</f>
        <v/>
      </c>
      <c r="AC2306">
        <f>$R2306&amp;" / "&amp;$S2306&amp;" / "&amp;$T2306</f>
        <v/>
      </c>
      <c r="AD2306">
        <f>1</f>
        <v/>
      </c>
      <c r="AE2306">
        <f>IF($A2306&lt;=Settings!$B$4,"до 100",IF($A2306&lt;=Settings!$B$5,"до 10 000",IF($A2306&lt;=Settings!$B$6,"до 100 000","100 000+")))</f>
        <v/>
      </c>
    </row>
    <row r="2307">
      <c r="A2307">
        <f>ROW()-1</f>
        <v/>
      </c>
      <c r="B2307">
        <f>IF($A2307&lt;=Settings!$B$4,"small_control",IF($A2307&lt;=Settings!$B$5,"medium_10k",IF($A2307&lt;=Settings!$B$6,"large_100k","extreme_1m")))</f>
        <v/>
      </c>
      <c r="C2307">
        <f>"ORD-"&amp;TEXT(QUOTIENT($A2307-1,3)+1,"0000000")</f>
        <v/>
      </c>
      <c r="D2307">
        <f>"LINE-"&amp;TEXT($A2307,"0000000")</f>
        <v/>
      </c>
      <c r="E2307" s="7">
        <f>Settings!$B$2+$A2307-1</f>
        <v/>
      </c>
      <c r="F2307" s="7">
        <f>Settings!$B$2+MOD($A2307-1,Settings!$B$7)</f>
        <v/>
      </c>
      <c r="G2307">
        <f>YEAR($F2307)</f>
        <v/>
      </c>
      <c r="H2307">
        <f>"Q"&amp;ROUNDUP(MONTH($F2307)/3,0)</f>
        <v/>
      </c>
      <c r="I2307">
        <f>MONTH($F2307)</f>
        <v/>
      </c>
      <c r="J2307">
        <f>CHOOSE(MONTH($F2307),"Январь","Февраль","Март","Апрель","Май","Июнь","Июль","Август","Сентябрь","Октябрь","Ноябрь","Декабрь")</f>
        <v/>
      </c>
      <c r="K2307">
        <f>DAY($F2307)</f>
        <v/>
      </c>
      <c r="L2307">
        <f>IF(MOD($A2307,10)&lt;7,"ФО_01_Крупный","ФО_"&amp;TEXT(MOD($A2307,8)+1,"00"))</f>
        <v/>
      </c>
      <c r="M2307">
        <f>IF($AB2307="Да","Регион_001_Крупный","Регион_"&amp;TEXT(MOD(QUOTIENT($A2307-1,20),180)+1,"000"))</f>
        <v/>
      </c>
      <c r="N2307">
        <f>IF($AB2307="Да","Город_"&amp;TEXT(MOD($A2307-1,250)+1,"0000"),"Город_"&amp;TEXT(MOD($A2307-1,3000)+1,"0000"))</f>
        <v/>
      </c>
      <c r="O2307">
        <f>IF($AB2307="Да","Холдинг_Крупный","Холдинг_"&amp;TEXT(MOD(QUOTIENT($A2307-1,10000),20)+1,"00"))</f>
        <v/>
      </c>
      <c r="P2307">
        <f>IF($AB2307="Да","Организация_Крупная","Организация_"&amp;TEXT(MOD(QUOTIENT($A2307-1,500),600)+1,"000"))</f>
        <v/>
      </c>
      <c r="Q2307">
        <f>"Отдел_"&amp;TEXT(MOD(QUOTIENT($A2307-1,50),100)+1,"000")</f>
        <v/>
      </c>
      <c r="R2307">
        <f>IF($AB2307="Да","Группа_Крупная","Группа_"&amp;TEXT(MOD(QUOTIENT($A2307-1,5000),30)+1,"00"))</f>
        <v/>
      </c>
      <c r="S2307">
        <f>IF($AB2307="Да","Категория_Крупная","Категория_"&amp;TEXT(MOD(QUOTIENT($A2307-1,500),120)+1,"000"))</f>
        <v/>
      </c>
      <c r="T2307">
        <f>IF($AB2307="Да","Подкатегория_Крупная","Подкатегория_"&amp;TEXT(MOD(QUOTIENT($A2307-1,50),300)+1,"000"))</f>
        <v/>
      </c>
      <c r="U2307">
        <f>"SKU_"&amp;TEXT($A2307,"0000000")</f>
        <v/>
      </c>
      <c r="V2307">
        <f>CHOOSE(MOD($A2307-1,4)+1,"Enterprise","SMB","Госсектор","Розница")</f>
        <v/>
      </c>
      <c r="W2307">
        <f>"Клиент_"&amp;TEXT(MOD($A2307-1,20000)+1,"00000")</f>
        <v/>
      </c>
      <c r="X2307">
        <f>CHOOSE(MOD($A2307-1,5)+1,"Портал","API","Импорт","Ручной ввод","Интеграция")</f>
        <v/>
      </c>
      <c r="Y2307" s="8">
        <f>ROUND(1000+MOD($A2307*37,90000)+IF($AB2307="Да",5000,0),2)</f>
        <v/>
      </c>
      <c r="Z2307">
        <f>1+MOD($A2307,20)</f>
        <v/>
      </c>
      <c r="AA2307" s="8">
        <f>ROUND($Y2307*(0.08+MOD($A2307,17)/100),2)</f>
        <v/>
      </c>
      <c r="AB2307">
        <f>IF(MOD($A2307,10)&lt;7,"Да","Нет")</f>
        <v/>
      </c>
      <c r="AC2307">
        <f>$R2307&amp;" / "&amp;$S2307&amp;" / "&amp;$T2307</f>
        <v/>
      </c>
      <c r="AD2307">
        <f>1</f>
        <v/>
      </c>
      <c r="AE2307">
        <f>IF($A2307&lt;=Settings!$B$4,"до 100",IF($A2307&lt;=Settings!$B$5,"до 10 000",IF($A2307&lt;=Settings!$B$6,"до 100 000","100 000+")))</f>
        <v/>
      </c>
    </row>
    <row r="2308">
      <c r="A2308">
        <f>ROW()-1</f>
        <v/>
      </c>
      <c r="B2308">
        <f>IF($A2308&lt;=Settings!$B$4,"small_control",IF($A2308&lt;=Settings!$B$5,"medium_10k",IF($A2308&lt;=Settings!$B$6,"large_100k","extreme_1m")))</f>
        <v/>
      </c>
      <c r="C2308">
        <f>"ORD-"&amp;TEXT(QUOTIENT($A2308-1,3)+1,"0000000")</f>
        <v/>
      </c>
      <c r="D2308">
        <f>"LINE-"&amp;TEXT($A2308,"0000000")</f>
        <v/>
      </c>
      <c r="E2308" s="7">
        <f>Settings!$B$2+$A2308-1</f>
        <v/>
      </c>
      <c r="F2308" s="7">
        <f>Settings!$B$2+MOD($A2308-1,Settings!$B$7)</f>
        <v/>
      </c>
      <c r="G2308">
        <f>YEAR($F2308)</f>
        <v/>
      </c>
      <c r="H2308">
        <f>"Q"&amp;ROUNDUP(MONTH($F2308)/3,0)</f>
        <v/>
      </c>
      <c r="I2308">
        <f>MONTH($F2308)</f>
        <v/>
      </c>
      <c r="J2308">
        <f>CHOOSE(MONTH($F2308),"Январь","Февраль","Март","Апрель","Май","Июнь","Июль","Август","Сентябрь","Октябрь","Ноябрь","Декабрь")</f>
        <v/>
      </c>
      <c r="K2308">
        <f>DAY($F2308)</f>
        <v/>
      </c>
      <c r="L2308">
        <f>IF(MOD($A2308,10)&lt;7,"ФО_01_Крупный","ФО_"&amp;TEXT(MOD($A2308,8)+1,"00"))</f>
        <v/>
      </c>
      <c r="M2308">
        <f>IF($AB2308="Да","Регион_001_Крупный","Регион_"&amp;TEXT(MOD(QUOTIENT($A2308-1,20),180)+1,"000"))</f>
        <v/>
      </c>
      <c r="N2308">
        <f>IF($AB2308="Да","Город_"&amp;TEXT(MOD($A2308-1,250)+1,"0000"),"Город_"&amp;TEXT(MOD($A2308-1,3000)+1,"0000"))</f>
        <v/>
      </c>
      <c r="O2308">
        <f>IF($AB2308="Да","Холдинг_Крупный","Холдинг_"&amp;TEXT(MOD(QUOTIENT($A2308-1,10000),20)+1,"00"))</f>
        <v/>
      </c>
      <c r="P2308">
        <f>IF($AB2308="Да","Организация_Крупная","Организация_"&amp;TEXT(MOD(QUOTIENT($A2308-1,500),600)+1,"000"))</f>
        <v/>
      </c>
      <c r="Q2308">
        <f>"Отдел_"&amp;TEXT(MOD(QUOTIENT($A2308-1,50),100)+1,"000")</f>
        <v/>
      </c>
      <c r="R2308">
        <f>IF($AB2308="Да","Группа_Крупная","Группа_"&amp;TEXT(MOD(QUOTIENT($A2308-1,5000),30)+1,"00"))</f>
        <v/>
      </c>
      <c r="S2308">
        <f>IF($AB2308="Да","Категория_Крупная","Категория_"&amp;TEXT(MOD(QUOTIENT($A2308-1,500),120)+1,"000"))</f>
        <v/>
      </c>
      <c r="T2308">
        <f>IF($AB2308="Да","Подкатегория_Крупная","Подкатегория_"&amp;TEXT(MOD(QUOTIENT($A2308-1,50),300)+1,"000"))</f>
        <v/>
      </c>
      <c r="U2308">
        <f>"SKU_"&amp;TEXT($A2308,"0000000")</f>
        <v/>
      </c>
      <c r="V2308">
        <f>CHOOSE(MOD($A2308-1,4)+1,"Enterprise","SMB","Госсектор","Розница")</f>
        <v/>
      </c>
      <c r="W2308">
        <f>"Клиент_"&amp;TEXT(MOD($A2308-1,20000)+1,"00000")</f>
        <v/>
      </c>
      <c r="X2308">
        <f>CHOOSE(MOD($A2308-1,5)+1,"Портал","API","Импорт","Ручной ввод","Интеграция")</f>
        <v/>
      </c>
      <c r="Y2308" s="8">
        <f>ROUND(1000+MOD($A2308*37,90000)+IF($AB2308="Да",5000,0),2)</f>
        <v/>
      </c>
      <c r="Z2308">
        <f>1+MOD($A2308,20)</f>
        <v/>
      </c>
      <c r="AA2308" s="8">
        <f>ROUND($Y2308*(0.08+MOD($A2308,17)/100),2)</f>
        <v/>
      </c>
      <c r="AB2308">
        <f>IF(MOD($A2308,10)&lt;7,"Да","Нет")</f>
        <v/>
      </c>
      <c r="AC2308">
        <f>$R2308&amp;" / "&amp;$S2308&amp;" / "&amp;$T2308</f>
        <v/>
      </c>
      <c r="AD2308">
        <f>1</f>
        <v/>
      </c>
      <c r="AE2308">
        <f>IF($A2308&lt;=Settings!$B$4,"до 100",IF($A2308&lt;=Settings!$B$5,"до 10 000",IF($A2308&lt;=Settings!$B$6,"до 100 000","100 000+")))</f>
        <v/>
      </c>
    </row>
    <row r="2309">
      <c r="A2309">
        <f>ROW()-1</f>
        <v/>
      </c>
      <c r="B2309">
        <f>IF($A2309&lt;=Settings!$B$4,"small_control",IF($A2309&lt;=Settings!$B$5,"medium_10k",IF($A2309&lt;=Settings!$B$6,"large_100k","extreme_1m")))</f>
        <v/>
      </c>
      <c r="C2309">
        <f>"ORD-"&amp;TEXT(QUOTIENT($A2309-1,3)+1,"0000000")</f>
        <v/>
      </c>
      <c r="D2309">
        <f>"LINE-"&amp;TEXT($A2309,"0000000")</f>
        <v/>
      </c>
      <c r="E2309" s="7">
        <f>Settings!$B$2+$A2309-1</f>
        <v/>
      </c>
      <c r="F2309" s="7">
        <f>Settings!$B$2+MOD($A2309-1,Settings!$B$7)</f>
        <v/>
      </c>
      <c r="G2309">
        <f>YEAR($F2309)</f>
        <v/>
      </c>
      <c r="H2309">
        <f>"Q"&amp;ROUNDUP(MONTH($F2309)/3,0)</f>
        <v/>
      </c>
      <c r="I2309">
        <f>MONTH($F2309)</f>
        <v/>
      </c>
      <c r="J2309">
        <f>CHOOSE(MONTH($F2309),"Январь","Февраль","Март","Апрель","Май","Июнь","Июль","Август","Сентябрь","Октябрь","Ноябрь","Декабрь")</f>
        <v/>
      </c>
      <c r="K2309">
        <f>DAY($F2309)</f>
        <v/>
      </c>
      <c r="L2309">
        <f>IF(MOD($A2309,10)&lt;7,"ФО_01_Крупный","ФО_"&amp;TEXT(MOD($A2309,8)+1,"00"))</f>
        <v/>
      </c>
      <c r="M2309">
        <f>IF($AB2309="Да","Регион_001_Крупный","Регион_"&amp;TEXT(MOD(QUOTIENT($A2309-1,20),180)+1,"000"))</f>
        <v/>
      </c>
      <c r="N2309">
        <f>IF($AB2309="Да","Город_"&amp;TEXT(MOD($A2309-1,250)+1,"0000"),"Город_"&amp;TEXT(MOD($A2309-1,3000)+1,"0000"))</f>
        <v/>
      </c>
      <c r="O2309">
        <f>IF($AB2309="Да","Холдинг_Крупный","Холдинг_"&amp;TEXT(MOD(QUOTIENT($A2309-1,10000),20)+1,"00"))</f>
        <v/>
      </c>
      <c r="P2309">
        <f>IF($AB2309="Да","Организация_Крупная","Организация_"&amp;TEXT(MOD(QUOTIENT($A2309-1,500),600)+1,"000"))</f>
        <v/>
      </c>
      <c r="Q2309">
        <f>"Отдел_"&amp;TEXT(MOD(QUOTIENT($A2309-1,50),100)+1,"000")</f>
        <v/>
      </c>
      <c r="R2309">
        <f>IF($AB2309="Да","Группа_Крупная","Группа_"&amp;TEXT(MOD(QUOTIENT($A2309-1,5000),30)+1,"00"))</f>
        <v/>
      </c>
      <c r="S2309">
        <f>IF($AB2309="Да","Категория_Крупная","Категория_"&amp;TEXT(MOD(QUOTIENT($A2309-1,500),120)+1,"000"))</f>
        <v/>
      </c>
      <c r="T2309">
        <f>IF($AB2309="Да","Подкатегория_Крупная","Подкатегория_"&amp;TEXT(MOD(QUOTIENT($A2309-1,50),300)+1,"000"))</f>
        <v/>
      </c>
      <c r="U2309">
        <f>"SKU_"&amp;TEXT($A2309,"0000000")</f>
        <v/>
      </c>
      <c r="V2309">
        <f>CHOOSE(MOD($A2309-1,4)+1,"Enterprise","SMB","Госсектор","Розница")</f>
        <v/>
      </c>
      <c r="W2309">
        <f>"Клиент_"&amp;TEXT(MOD($A2309-1,20000)+1,"00000")</f>
        <v/>
      </c>
      <c r="X2309">
        <f>CHOOSE(MOD($A2309-1,5)+1,"Портал","API","Импорт","Ручной ввод","Интеграция")</f>
        <v/>
      </c>
      <c r="Y2309" s="8">
        <f>ROUND(1000+MOD($A2309*37,90000)+IF($AB2309="Да",5000,0),2)</f>
        <v/>
      </c>
      <c r="Z2309">
        <f>1+MOD($A2309,20)</f>
        <v/>
      </c>
      <c r="AA2309" s="8">
        <f>ROUND($Y2309*(0.08+MOD($A2309,17)/100),2)</f>
        <v/>
      </c>
      <c r="AB2309">
        <f>IF(MOD($A2309,10)&lt;7,"Да","Нет")</f>
        <v/>
      </c>
      <c r="AC2309">
        <f>$R2309&amp;" / "&amp;$S2309&amp;" / "&amp;$T2309</f>
        <v/>
      </c>
      <c r="AD2309">
        <f>1</f>
        <v/>
      </c>
      <c r="AE2309">
        <f>IF($A2309&lt;=Settings!$B$4,"до 100",IF($A2309&lt;=Settings!$B$5,"до 10 000",IF($A2309&lt;=Settings!$B$6,"до 100 000","100 000+")))</f>
        <v/>
      </c>
    </row>
    <row r="2310">
      <c r="A2310">
        <f>ROW()-1</f>
        <v/>
      </c>
      <c r="B2310">
        <f>IF($A2310&lt;=Settings!$B$4,"small_control",IF($A2310&lt;=Settings!$B$5,"medium_10k",IF($A2310&lt;=Settings!$B$6,"large_100k","extreme_1m")))</f>
        <v/>
      </c>
      <c r="C2310">
        <f>"ORD-"&amp;TEXT(QUOTIENT($A2310-1,3)+1,"0000000")</f>
        <v/>
      </c>
      <c r="D2310">
        <f>"LINE-"&amp;TEXT($A2310,"0000000")</f>
        <v/>
      </c>
      <c r="E2310" s="7">
        <f>Settings!$B$2+$A2310-1</f>
        <v/>
      </c>
      <c r="F2310" s="7">
        <f>Settings!$B$2+MOD($A2310-1,Settings!$B$7)</f>
        <v/>
      </c>
      <c r="G2310">
        <f>YEAR($F2310)</f>
        <v/>
      </c>
      <c r="H2310">
        <f>"Q"&amp;ROUNDUP(MONTH($F2310)/3,0)</f>
        <v/>
      </c>
      <c r="I2310">
        <f>MONTH($F2310)</f>
        <v/>
      </c>
      <c r="J2310">
        <f>CHOOSE(MONTH($F2310),"Январь","Февраль","Март","Апрель","Май","Июнь","Июль","Август","Сентябрь","Октябрь","Ноябрь","Декабрь")</f>
        <v/>
      </c>
      <c r="K2310">
        <f>DAY($F2310)</f>
        <v/>
      </c>
      <c r="L2310">
        <f>IF(MOD($A2310,10)&lt;7,"ФО_01_Крупный","ФО_"&amp;TEXT(MOD($A2310,8)+1,"00"))</f>
        <v/>
      </c>
      <c r="M2310">
        <f>IF($AB2310="Да","Регион_001_Крупный","Регион_"&amp;TEXT(MOD(QUOTIENT($A2310-1,20),180)+1,"000"))</f>
        <v/>
      </c>
      <c r="N2310">
        <f>IF($AB2310="Да","Город_"&amp;TEXT(MOD($A2310-1,250)+1,"0000"),"Город_"&amp;TEXT(MOD($A2310-1,3000)+1,"0000"))</f>
        <v/>
      </c>
      <c r="O2310">
        <f>IF($AB2310="Да","Холдинг_Крупный","Холдинг_"&amp;TEXT(MOD(QUOTIENT($A2310-1,10000),20)+1,"00"))</f>
        <v/>
      </c>
      <c r="P2310">
        <f>IF($AB2310="Да","Организация_Крупная","Организация_"&amp;TEXT(MOD(QUOTIENT($A2310-1,500),600)+1,"000"))</f>
        <v/>
      </c>
      <c r="Q2310">
        <f>"Отдел_"&amp;TEXT(MOD(QUOTIENT($A2310-1,50),100)+1,"000")</f>
        <v/>
      </c>
      <c r="R2310">
        <f>IF($AB2310="Да","Группа_Крупная","Группа_"&amp;TEXT(MOD(QUOTIENT($A2310-1,5000),30)+1,"00"))</f>
        <v/>
      </c>
      <c r="S2310">
        <f>IF($AB2310="Да","Категория_Крупная","Категория_"&amp;TEXT(MOD(QUOTIENT($A2310-1,500),120)+1,"000"))</f>
        <v/>
      </c>
      <c r="T2310">
        <f>IF($AB2310="Да","Подкатегория_Крупная","Подкатегория_"&amp;TEXT(MOD(QUOTIENT($A2310-1,50),300)+1,"000"))</f>
        <v/>
      </c>
      <c r="U2310">
        <f>"SKU_"&amp;TEXT($A2310,"0000000")</f>
        <v/>
      </c>
      <c r="V2310">
        <f>CHOOSE(MOD($A2310-1,4)+1,"Enterprise","SMB","Госсектор","Розница")</f>
        <v/>
      </c>
      <c r="W2310">
        <f>"Клиент_"&amp;TEXT(MOD($A2310-1,20000)+1,"00000")</f>
        <v/>
      </c>
      <c r="X2310">
        <f>CHOOSE(MOD($A2310-1,5)+1,"Портал","API","Импорт","Ручной ввод","Интеграция")</f>
        <v/>
      </c>
      <c r="Y2310" s="8">
        <f>ROUND(1000+MOD($A2310*37,90000)+IF($AB2310="Да",5000,0),2)</f>
        <v/>
      </c>
      <c r="Z2310">
        <f>1+MOD($A2310,20)</f>
        <v/>
      </c>
      <c r="AA2310" s="8">
        <f>ROUND($Y2310*(0.08+MOD($A2310,17)/100),2)</f>
        <v/>
      </c>
      <c r="AB2310">
        <f>IF(MOD($A2310,10)&lt;7,"Да","Нет")</f>
        <v/>
      </c>
      <c r="AC2310">
        <f>$R2310&amp;" / "&amp;$S2310&amp;" / "&amp;$T2310</f>
        <v/>
      </c>
      <c r="AD2310">
        <f>1</f>
        <v/>
      </c>
      <c r="AE2310">
        <f>IF($A2310&lt;=Settings!$B$4,"до 100",IF($A2310&lt;=Settings!$B$5,"до 10 000",IF($A2310&lt;=Settings!$B$6,"до 100 000","100 000+")))</f>
        <v/>
      </c>
    </row>
    <row r="2311">
      <c r="A2311">
        <f>ROW()-1</f>
        <v/>
      </c>
      <c r="B2311">
        <f>IF($A2311&lt;=Settings!$B$4,"small_control",IF($A2311&lt;=Settings!$B$5,"medium_10k",IF($A2311&lt;=Settings!$B$6,"large_100k","extreme_1m")))</f>
        <v/>
      </c>
      <c r="C2311">
        <f>"ORD-"&amp;TEXT(QUOTIENT($A2311-1,3)+1,"0000000")</f>
        <v/>
      </c>
      <c r="D2311">
        <f>"LINE-"&amp;TEXT($A2311,"0000000")</f>
        <v/>
      </c>
      <c r="E2311" s="7">
        <f>Settings!$B$2+$A2311-1</f>
        <v/>
      </c>
      <c r="F2311" s="7">
        <f>Settings!$B$2+MOD($A2311-1,Settings!$B$7)</f>
        <v/>
      </c>
      <c r="G2311">
        <f>YEAR($F2311)</f>
        <v/>
      </c>
      <c r="H2311">
        <f>"Q"&amp;ROUNDUP(MONTH($F2311)/3,0)</f>
        <v/>
      </c>
      <c r="I2311">
        <f>MONTH($F2311)</f>
        <v/>
      </c>
      <c r="J2311">
        <f>CHOOSE(MONTH($F2311),"Январь","Февраль","Март","Апрель","Май","Июнь","Июль","Август","Сентябрь","Октябрь","Ноябрь","Декабрь")</f>
        <v/>
      </c>
      <c r="K2311">
        <f>DAY($F2311)</f>
        <v/>
      </c>
      <c r="L2311">
        <f>IF(MOD($A2311,10)&lt;7,"ФО_01_Крупный","ФО_"&amp;TEXT(MOD($A2311,8)+1,"00"))</f>
        <v/>
      </c>
      <c r="M2311">
        <f>IF($AB2311="Да","Регион_001_Крупный","Регион_"&amp;TEXT(MOD(QUOTIENT($A2311-1,20),180)+1,"000"))</f>
        <v/>
      </c>
      <c r="N2311">
        <f>IF($AB2311="Да","Город_"&amp;TEXT(MOD($A2311-1,250)+1,"0000"),"Город_"&amp;TEXT(MOD($A2311-1,3000)+1,"0000"))</f>
        <v/>
      </c>
      <c r="O2311">
        <f>IF($AB2311="Да","Холдинг_Крупный","Холдинг_"&amp;TEXT(MOD(QUOTIENT($A2311-1,10000),20)+1,"00"))</f>
        <v/>
      </c>
      <c r="P2311">
        <f>IF($AB2311="Да","Организация_Крупная","Организация_"&amp;TEXT(MOD(QUOTIENT($A2311-1,500),600)+1,"000"))</f>
        <v/>
      </c>
      <c r="Q2311">
        <f>"Отдел_"&amp;TEXT(MOD(QUOTIENT($A2311-1,50),100)+1,"000")</f>
        <v/>
      </c>
      <c r="R2311">
        <f>IF($AB2311="Да","Группа_Крупная","Группа_"&amp;TEXT(MOD(QUOTIENT($A2311-1,5000),30)+1,"00"))</f>
        <v/>
      </c>
      <c r="S2311">
        <f>IF($AB2311="Да","Категория_Крупная","Категория_"&amp;TEXT(MOD(QUOTIENT($A2311-1,500),120)+1,"000"))</f>
        <v/>
      </c>
      <c r="T2311">
        <f>IF($AB2311="Да","Подкатегория_Крупная","Подкатегория_"&amp;TEXT(MOD(QUOTIENT($A2311-1,50),300)+1,"000"))</f>
        <v/>
      </c>
      <c r="U2311">
        <f>"SKU_"&amp;TEXT($A2311,"0000000")</f>
        <v/>
      </c>
      <c r="V2311">
        <f>CHOOSE(MOD($A2311-1,4)+1,"Enterprise","SMB","Госсектор","Розница")</f>
        <v/>
      </c>
      <c r="W2311">
        <f>"Клиент_"&amp;TEXT(MOD($A2311-1,20000)+1,"00000")</f>
        <v/>
      </c>
      <c r="X2311">
        <f>CHOOSE(MOD($A2311-1,5)+1,"Портал","API","Импорт","Ручной ввод","Интеграция")</f>
        <v/>
      </c>
      <c r="Y2311" s="8">
        <f>ROUND(1000+MOD($A2311*37,90000)+IF($AB2311="Да",5000,0),2)</f>
        <v/>
      </c>
      <c r="Z2311">
        <f>1+MOD($A2311,20)</f>
        <v/>
      </c>
      <c r="AA2311" s="8">
        <f>ROUND($Y2311*(0.08+MOD($A2311,17)/100),2)</f>
        <v/>
      </c>
      <c r="AB2311">
        <f>IF(MOD($A2311,10)&lt;7,"Да","Нет")</f>
        <v/>
      </c>
      <c r="AC2311">
        <f>$R2311&amp;" / "&amp;$S2311&amp;" / "&amp;$T2311</f>
        <v/>
      </c>
      <c r="AD2311">
        <f>1</f>
        <v/>
      </c>
      <c r="AE2311">
        <f>IF($A2311&lt;=Settings!$B$4,"до 100",IF($A2311&lt;=Settings!$B$5,"до 10 000",IF($A2311&lt;=Settings!$B$6,"до 100 000","100 000+")))</f>
        <v/>
      </c>
    </row>
    <row r="2312">
      <c r="A2312">
        <f>ROW()-1</f>
        <v/>
      </c>
      <c r="B2312">
        <f>IF($A2312&lt;=Settings!$B$4,"small_control",IF($A2312&lt;=Settings!$B$5,"medium_10k",IF($A2312&lt;=Settings!$B$6,"large_100k","extreme_1m")))</f>
        <v/>
      </c>
      <c r="C2312">
        <f>"ORD-"&amp;TEXT(QUOTIENT($A2312-1,3)+1,"0000000")</f>
        <v/>
      </c>
      <c r="D2312">
        <f>"LINE-"&amp;TEXT($A2312,"0000000")</f>
        <v/>
      </c>
      <c r="E2312" s="7">
        <f>Settings!$B$2+$A2312-1</f>
        <v/>
      </c>
      <c r="F2312" s="7">
        <f>Settings!$B$2+MOD($A2312-1,Settings!$B$7)</f>
        <v/>
      </c>
      <c r="G2312">
        <f>YEAR($F2312)</f>
        <v/>
      </c>
      <c r="H2312">
        <f>"Q"&amp;ROUNDUP(MONTH($F2312)/3,0)</f>
        <v/>
      </c>
      <c r="I2312">
        <f>MONTH($F2312)</f>
        <v/>
      </c>
      <c r="J2312">
        <f>CHOOSE(MONTH($F2312),"Январь","Февраль","Март","Апрель","Май","Июнь","Июль","Август","Сентябрь","Октябрь","Ноябрь","Декабрь")</f>
        <v/>
      </c>
      <c r="K2312">
        <f>DAY($F2312)</f>
        <v/>
      </c>
      <c r="L2312">
        <f>IF(MOD($A2312,10)&lt;7,"ФО_01_Крупный","ФО_"&amp;TEXT(MOD($A2312,8)+1,"00"))</f>
        <v/>
      </c>
      <c r="M2312">
        <f>IF($AB2312="Да","Регион_001_Крупный","Регион_"&amp;TEXT(MOD(QUOTIENT($A2312-1,20),180)+1,"000"))</f>
        <v/>
      </c>
      <c r="N2312">
        <f>IF($AB2312="Да","Город_"&amp;TEXT(MOD($A2312-1,250)+1,"0000"),"Город_"&amp;TEXT(MOD($A2312-1,3000)+1,"0000"))</f>
        <v/>
      </c>
      <c r="O2312">
        <f>IF($AB2312="Да","Холдинг_Крупный","Холдинг_"&amp;TEXT(MOD(QUOTIENT($A2312-1,10000),20)+1,"00"))</f>
        <v/>
      </c>
      <c r="P2312">
        <f>IF($AB2312="Да","Организация_Крупная","Организация_"&amp;TEXT(MOD(QUOTIENT($A2312-1,500),600)+1,"000"))</f>
        <v/>
      </c>
      <c r="Q2312">
        <f>"Отдел_"&amp;TEXT(MOD(QUOTIENT($A2312-1,50),100)+1,"000")</f>
        <v/>
      </c>
      <c r="R2312">
        <f>IF($AB2312="Да","Группа_Крупная","Группа_"&amp;TEXT(MOD(QUOTIENT($A2312-1,5000),30)+1,"00"))</f>
        <v/>
      </c>
      <c r="S2312">
        <f>IF($AB2312="Да","Категория_Крупная","Категория_"&amp;TEXT(MOD(QUOTIENT($A2312-1,500),120)+1,"000"))</f>
        <v/>
      </c>
      <c r="T2312">
        <f>IF($AB2312="Да","Подкатегория_Крупная","Подкатегория_"&amp;TEXT(MOD(QUOTIENT($A2312-1,50),300)+1,"000"))</f>
        <v/>
      </c>
      <c r="U2312">
        <f>"SKU_"&amp;TEXT($A2312,"0000000")</f>
        <v/>
      </c>
      <c r="V2312">
        <f>CHOOSE(MOD($A2312-1,4)+1,"Enterprise","SMB","Госсектор","Розница")</f>
        <v/>
      </c>
      <c r="W2312">
        <f>"Клиент_"&amp;TEXT(MOD($A2312-1,20000)+1,"00000")</f>
        <v/>
      </c>
      <c r="X2312">
        <f>CHOOSE(MOD($A2312-1,5)+1,"Портал","API","Импорт","Ручной ввод","Интеграция")</f>
        <v/>
      </c>
      <c r="Y2312" s="8">
        <f>ROUND(1000+MOD($A2312*37,90000)+IF($AB2312="Да",5000,0),2)</f>
        <v/>
      </c>
      <c r="Z2312">
        <f>1+MOD($A2312,20)</f>
        <v/>
      </c>
      <c r="AA2312" s="8">
        <f>ROUND($Y2312*(0.08+MOD($A2312,17)/100),2)</f>
        <v/>
      </c>
      <c r="AB2312">
        <f>IF(MOD($A2312,10)&lt;7,"Да","Нет")</f>
        <v/>
      </c>
      <c r="AC2312">
        <f>$R2312&amp;" / "&amp;$S2312&amp;" / "&amp;$T2312</f>
        <v/>
      </c>
      <c r="AD2312">
        <f>1</f>
        <v/>
      </c>
      <c r="AE2312">
        <f>IF($A2312&lt;=Settings!$B$4,"до 100",IF($A2312&lt;=Settings!$B$5,"до 10 000",IF($A2312&lt;=Settings!$B$6,"до 100 000","100 000+")))</f>
        <v/>
      </c>
    </row>
    <row r="2313">
      <c r="A2313">
        <f>ROW()-1</f>
        <v/>
      </c>
      <c r="B2313">
        <f>IF($A2313&lt;=Settings!$B$4,"small_control",IF($A2313&lt;=Settings!$B$5,"medium_10k",IF($A2313&lt;=Settings!$B$6,"large_100k","extreme_1m")))</f>
        <v/>
      </c>
      <c r="C2313">
        <f>"ORD-"&amp;TEXT(QUOTIENT($A2313-1,3)+1,"0000000")</f>
        <v/>
      </c>
      <c r="D2313">
        <f>"LINE-"&amp;TEXT($A2313,"0000000")</f>
        <v/>
      </c>
      <c r="E2313" s="7">
        <f>Settings!$B$2+$A2313-1</f>
        <v/>
      </c>
      <c r="F2313" s="7">
        <f>Settings!$B$2+MOD($A2313-1,Settings!$B$7)</f>
        <v/>
      </c>
      <c r="G2313">
        <f>YEAR($F2313)</f>
        <v/>
      </c>
      <c r="H2313">
        <f>"Q"&amp;ROUNDUP(MONTH($F2313)/3,0)</f>
        <v/>
      </c>
      <c r="I2313">
        <f>MONTH($F2313)</f>
        <v/>
      </c>
      <c r="J2313">
        <f>CHOOSE(MONTH($F2313),"Январь","Февраль","Март","Апрель","Май","Июнь","Июль","Август","Сентябрь","Октябрь","Ноябрь","Декабрь")</f>
        <v/>
      </c>
      <c r="K2313">
        <f>DAY($F2313)</f>
        <v/>
      </c>
      <c r="L2313">
        <f>IF(MOD($A2313,10)&lt;7,"ФО_01_Крупный","ФО_"&amp;TEXT(MOD($A2313,8)+1,"00"))</f>
        <v/>
      </c>
      <c r="M2313">
        <f>IF($AB2313="Да","Регион_001_Крупный","Регион_"&amp;TEXT(MOD(QUOTIENT($A2313-1,20),180)+1,"000"))</f>
        <v/>
      </c>
      <c r="N2313">
        <f>IF($AB2313="Да","Город_"&amp;TEXT(MOD($A2313-1,250)+1,"0000"),"Город_"&amp;TEXT(MOD($A2313-1,3000)+1,"0000"))</f>
        <v/>
      </c>
      <c r="O2313">
        <f>IF($AB2313="Да","Холдинг_Крупный","Холдинг_"&amp;TEXT(MOD(QUOTIENT($A2313-1,10000),20)+1,"00"))</f>
        <v/>
      </c>
      <c r="P2313">
        <f>IF($AB2313="Да","Организация_Крупная","Организация_"&amp;TEXT(MOD(QUOTIENT($A2313-1,500),600)+1,"000"))</f>
        <v/>
      </c>
      <c r="Q2313">
        <f>"Отдел_"&amp;TEXT(MOD(QUOTIENT($A2313-1,50),100)+1,"000")</f>
        <v/>
      </c>
      <c r="R2313">
        <f>IF($AB2313="Да","Группа_Крупная","Группа_"&amp;TEXT(MOD(QUOTIENT($A2313-1,5000),30)+1,"00"))</f>
        <v/>
      </c>
      <c r="S2313">
        <f>IF($AB2313="Да","Категория_Крупная","Категория_"&amp;TEXT(MOD(QUOTIENT($A2313-1,500),120)+1,"000"))</f>
        <v/>
      </c>
      <c r="T2313">
        <f>IF($AB2313="Да","Подкатегория_Крупная","Подкатегория_"&amp;TEXT(MOD(QUOTIENT($A2313-1,50),300)+1,"000"))</f>
        <v/>
      </c>
      <c r="U2313">
        <f>"SKU_"&amp;TEXT($A2313,"0000000")</f>
        <v/>
      </c>
      <c r="V2313">
        <f>CHOOSE(MOD($A2313-1,4)+1,"Enterprise","SMB","Госсектор","Розница")</f>
        <v/>
      </c>
      <c r="W2313">
        <f>"Клиент_"&amp;TEXT(MOD($A2313-1,20000)+1,"00000")</f>
        <v/>
      </c>
      <c r="X2313">
        <f>CHOOSE(MOD($A2313-1,5)+1,"Портал","API","Импорт","Ручной ввод","Интеграция")</f>
        <v/>
      </c>
      <c r="Y2313" s="8">
        <f>ROUND(1000+MOD($A2313*37,90000)+IF($AB2313="Да",5000,0),2)</f>
        <v/>
      </c>
      <c r="Z2313">
        <f>1+MOD($A2313,20)</f>
        <v/>
      </c>
      <c r="AA2313" s="8">
        <f>ROUND($Y2313*(0.08+MOD($A2313,17)/100),2)</f>
        <v/>
      </c>
      <c r="AB2313">
        <f>IF(MOD($A2313,10)&lt;7,"Да","Нет")</f>
        <v/>
      </c>
      <c r="AC2313">
        <f>$R2313&amp;" / "&amp;$S2313&amp;" / "&amp;$T2313</f>
        <v/>
      </c>
      <c r="AD2313">
        <f>1</f>
        <v/>
      </c>
      <c r="AE2313">
        <f>IF($A2313&lt;=Settings!$B$4,"до 100",IF($A2313&lt;=Settings!$B$5,"до 10 000",IF($A2313&lt;=Settings!$B$6,"до 100 000","100 000+")))</f>
        <v/>
      </c>
    </row>
    <row r="2314">
      <c r="A2314">
        <f>ROW()-1</f>
        <v/>
      </c>
      <c r="B2314">
        <f>IF($A2314&lt;=Settings!$B$4,"small_control",IF($A2314&lt;=Settings!$B$5,"medium_10k",IF($A2314&lt;=Settings!$B$6,"large_100k","extreme_1m")))</f>
        <v/>
      </c>
      <c r="C2314">
        <f>"ORD-"&amp;TEXT(QUOTIENT($A2314-1,3)+1,"0000000")</f>
        <v/>
      </c>
      <c r="D2314">
        <f>"LINE-"&amp;TEXT($A2314,"0000000")</f>
        <v/>
      </c>
      <c r="E2314" s="7">
        <f>Settings!$B$2+$A2314-1</f>
        <v/>
      </c>
      <c r="F2314" s="7">
        <f>Settings!$B$2+MOD($A2314-1,Settings!$B$7)</f>
        <v/>
      </c>
      <c r="G2314">
        <f>YEAR($F2314)</f>
        <v/>
      </c>
      <c r="H2314">
        <f>"Q"&amp;ROUNDUP(MONTH($F2314)/3,0)</f>
        <v/>
      </c>
      <c r="I2314">
        <f>MONTH($F2314)</f>
        <v/>
      </c>
      <c r="J2314">
        <f>CHOOSE(MONTH($F2314),"Январь","Февраль","Март","Апрель","Май","Июнь","Июль","Август","Сентябрь","Октябрь","Ноябрь","Декабрь")</f>
        <v/>
      </c>
      <c r="K2314">
        <f>DAY($F2314)</f>
        <v/>
      </c>
      <c r="L2314">
        <f>IF(MOD($A2314,10)&lt;7,"ФО_01_Крупный","ФО_"&amp;TEXT(MOD($A2314,8)+1,"00"))</f>
        <v/>
      </c>
      <c r="M2314">
        <f>IF($AB2314="Да","Регион_001_Крупный","Регион_"&amp;TEXT(MOD(QUOTIENT($A2314-1,20),180)+1,"000"))</f>
        <v/>
      </c>
      <c r="N2314">
        <f>IF($AB2314="Да","Город_"&amp;TEXT(MOD($A2314-1,250)+1,"0000"),"Город_"&amp;TEXT(MOD($A2314-1,3000)+1,"0000"))</f>
        <v/>
      </c>
      <c r="O2314">
        <f>IF($AB2314="Да","Холдинг_Крупный","Холдинг_"&amp;TEXT(MOD(QUOTIENT($A2314-1,10000),20)+1,"00"))</f>
        <v/>
      </c>
      <c r="P2314">
        <f>IF($AB2314="Да","Организация_Крупная","Организация_"&amp;TEXT(MOD(QUOTIENT($A2314-1,500),600)+1,"000"))</f>
        <v/>
      </c>
      <c r="Q2314">
        <f>"Отдел_"&amp;TEXT(MOD(QUOTIENT($A2314-1,50),100)+1,"000")</f>
        <v/>
      </c>
      <c r="R2314">
        <f>IF($AB2314="Да","Группа_Крупная","Группа_"&amp;TEXT(MOD(QUOTIENT($A2314-1,5000),30)+1,"00"))</f>
        <v/>
      </c>
      <c r="S2314">
        <f>IF($AB2314="Да","Категория_Крупная","Категория_"&amp;TEXT(MOD(QUOTIENT($A2314-1,500),120)+1,"000"))</f>
        <v/>
      </c>
      <c r="T2314">
        <f>IF($AB2314="Да","Подкатегория_Крупная","Подкатегория_"&amp;TEXT(MOD(QUOTIENT($A2314-1,50),300)+1,"000"))</f>
        <v/>
      </c>
      <c r="U2314">
        <f>"SKU_"&amp;TEXT($A2314,"0000000")</f>
        <v/>
      </c>
      <c r="V2314">
        <f>CHOOSE(MOD($A2314-1,4)+1,"Enterprise","SMB","Госсектор","Розница")</f>
        <v/>
      </c>
      <c r="W2314">
        <f>"Клиент_"&amp;TEXT(MOD($A2314-1,20000)+1,"00000")</f>
        <v/>
      </c>
      <c r="X2314">
        <f>CHOOSE(MOD($A2314-1,5)+1,"Портал","API","Импорт","Ручной ввод","Интеграция")</f>
        <v/>
      </c>
      <c r="Y2314" s="8">
        <f>ROUND(1000+MOD($A2314*37,90000)+IF($AB2314="Да",5000,0),2)</f>
        <v/>
      </c>
      <c r="Z2314">
        <f>1+MOD($A2314,20)</f>
        <v/>
      </c>
      <c r="AA2314" s="8">
        <f>ROUND($Y2314*(0.08+MOD($A2314,17)/100),2)</f>
        <v/>
      </c>
      <c r="AB2314">
        <f>IF(MOD($A2314,10)&lt;7,"Да","Нет")</f>
        <v/>
      </c>
      <c r="AC2314">
        <f>$R2314&amp;" / "&amp;$S2314&amp;" / "&amp;$T2314</f>
        <v/>
      </c>
      <c r="AD2314">
        <f>1</f>
        <v/>
      </c>
      <c r="AE2314">
        <f>IF($A2314&lt;=Settings!$B$4,"до 100",IF($A2314&lt;=Settings!$B$5,"до 10 000",IF($A2314&lt;=Settings!$B$6,"до 100 000","100 000+")))</f>
        <v/>
      </c>
    </row>
    <row r="2315">
      <c r="A2315">
        <f>ROW()-1</f>
        <v/>
      </c>
      <c r="B2315">
        <f>IF($A2315&lt;=Settings!$B$4,"small_control",IF($A2315&lt;=Settings!$B$5,"medium_10k",IF($A2315&lt;=Settings!$B$6,"large_100k","extreme_1m")))</f>
        <v/>
      </c>
      <c r="C2315">
        <f>"ORD-"&amp;TEXT(QUOTIENT($A2315-1,3)+1,"0000000")</f>
        <v/>
      </c>
      <c r="D2315">
        <f>"LINE-"&amp;TEXT($A2315,"0000000")</f>
        <v/>
      </c>
      <c r="E2315" s="7">
        <f>Settings!$B$2+$A2315-1</f>
        <v/>
      </c>
      <c r="F2315" s="7">
        <f>Settings!$B$2+MOD($A2315-1,Settings!$B$7)</f>
        <v/>
      </c>
      <c r="G2315">
        <f>YEAR($F2315)</f>
        <v/>
      </c>
      <c r="H2315">
        <f>"Q"&amp;ROUNDUP(MONTH($F2315)/3,0)</f>
        <v/>
      </c>
      <c r="I2315">
        <f>MONTH($F2315)</f>
        <v/>
      </c>
      <c r="J2315">
        <f>CHOOSE(MONTH($F2315),"Январь","Февраль","Март","Апрель","Май","Июнь","Июль","Август","Сентябрь","Октябрь","Ноябрь","Декабрь")</f>
        <v/>
      </c>
      <c r="K2315">
        <f>DAY($F2315)</f>
        <v/>
      </c>
      <c r="L2315">
        <f>IF(MOD($A2315,10)&lt;7,"ФО_01_Крупный","ФО_"&amp;TEXT(MOD($A2315,8)+1,"00"))</f>
        <v/>
      </c>
      <c r="M2315">
        <f>IF($AB2315="Да","Регион_001_Крупный","Регион_"&amp;TEXT(MOD(QUOTIENT($A2315-1,20),180)+1,"000"))</f>
        <v/>
      </c>
      <c r="N2315">
        <f>IF($AB2315="Да","Город_"&amp;TEXT(MOD($A2315-1,250)+1,"0000"),"Город_"&amp;TEXT(MOD($A2315-1,3000)+1,"0000"))</f>
        <v/>
      </c>
      <c r="O2315">
        <f>IF($AB2315="Да","Холдинг_Крупный","Холдинг_"&amp;TEXT(MOD(QUOTIENT($A2315-1,10000),20)+1,"00"))</f>
        <v/>
      </c>
      <c r="P2315">
        <f>IF($AB2315="Да","Организация_Крупная","Организация_"&amp;TEXT(MOD(QUOTIENT($A2315-1,500),600)+1,"000"))</f>
        <v/>
      </c>
      <c r="Q2315">
        <f>"Отдел_"&amp;TEXT(MOD(QUOTIENT($A2315-1,50),100)+1,"000")</f>
        <v/>
      </c>
      <c r="R2315">
        <f>IF($AB2315="Да","Группа_Крупная","Группа_"&amp;TEXT(MOD(QUOTIENT($A2315-1,5000),30)+1,"00"))</f>
        <v/>
      </c>
      <c r="S2315">
        <f>IF($AB2315="Да","Категория_Крупная","Категория_"&amp;TEXT(MOD(QUOTIENT($A2315-1,500),120)+1,"000"))</f>
        <v/>
      </c>
      <c r="T2315">
        <f>IF($AB2315="Да","Подкатегория_Крупная","Подкатегория_"&amp;TEXT(MOD(QUOTIENT($A2315-1,50),300)+1,"000"))</f>
        <v/>
      </c>
      <c r="U2315">
        <f>"SKU_"&amp;TEXT($A2315,"0000000")</f>
        <v/>
      </c>
      <c r="V2315">
        <f>CHOOSE(MOD($A2315-1,4)+1,"Enterprise","SMB","Госсектор","Розница")</f>
        <v/>
      </c>
      <c r="W2315">
        <f>"Клиент_"&amp;TEXT(MOD($A2315-1,20000)+1,"00000")</f>
        <v/>
      </c>
      <c r="X2315">
        <f>CHOOSE(MOD($A2315-1,5)+1,"Портал","API","Импорт","Ручной ввод","Интеграция")</f>
        <v/>
      </c>
      <c r="Y2315" s="8">
        <f>ROUND(1000+MOD($A2315*37,90000)+IF($AB2315="Да",5000,0),2)</f>
        <v/>
      </c>
      <c r="Z2315">
        <f>1+MOD($A2315,20)</f>
        <v/>
      </c>
      <c r="AA2315" s="8">
        <f>ROUND($Y2315*(0.08+MOD($A2315,17)/100),2)</f>
        <v/>
      </c>
      <c r="AB2315">
        <f>IF(MOD($A2315,10)&lt;7,"Да","Нет")</f>
        <v/>
      </c>
      <c r="AC2315">
        <f>$R2315&amp;" / "&amp;$S2315&amp;" / "&amp;$T2315</f>
        <v/>
      </c>
      <c r="AD2315">
        <f>1</f>
        <v/>
      </c>
      <c r="AE2315">
        <f>IF($A2315&lt;=Settings!$B$4,"до 100",IF($A2315&lt;=Settings!$B$5,"до 10 000",IF($A2315&lt;=Settings!$B$6,"до 100 000","100 000+")))</f>
        <v/>
      </c>
    </row>
    <row r="2316">
      <c r="A2316">
        <f>ROW()-1</f>
        <v/>
      </c>
      <c r="B2316">
        <f>IF($A2316&lt;=Settings!$B$4,"small_control",IF($A2316&lt;=Settings!$B$5,"medium_10k",IF($A2316&lt;=Settings!$B$6,"large_100k","extreme_1m")))</f>
        <v/>
      </c>
      <c r="C2316">
        <f>"ORD-"&amp;TEXT(QUOTIENT($A2316-1,3)+1,"0000000")</f>
        <v/>
      </c>
      <c r="D2316">
        <f>"LINE-"&amp;TEXT($A2316,"0000000")</f>
        <v/>
      </c>
      <c r="E2316" s="7">
        <f>Settings!$B$2+$A2316-1</f>
        <v/>
      </c>
      <c r="F2316" s="7">
        <f>Settings!$B$2+MOD($A2316-1,Settings!$B$7)</f>
        <v/>
      </c>
      <c r="G2316">
        <f>YEAR($F2316)</f>
        <v/>
      </c>
      <c r="H2316">
        <f>"Q"&amp;ROUNDUP(MONTH($F2316)/3,0)</f>
        <v/>
      </c>
      <c r="I2316">
        <f>MONTH($F2316)</f>
        <v/>
      </c>
      <c r="J2316">
        <f>CHOOSE(MONTH($F2316),"Январь","Февраль","Март","Апрель","Май","Июнь","Июль","Август","Сентябрь","Октябрь","Ноябрь","Декабрь")</f>
        <v/>
      </c>
      <c r="K2316">
        <f>DAY($F2316)</f>
        <v/>
      </c>
      <c r="L2316">
        <f>IF(MOD($A2316,10)&lt;7,"ФО_01_Крупный","ФО_"&amp;TEXT(MOD($A2316,8)+1,"00"))</f>
        <v/>
      </c>
      <c r="M2316">
        <f>IF($AB2316="Да","Регион_001_Крупный","Регион_"&amp;TEXT(MOD(QUOTIENT($A2316-1,20),180)+1,"000"))</f>
        <v/>
      </c>
      <c r="N2316">
        <f>IF($AB2316="Да","Город_"&amp;TEXT(MOD($A2316-1,250)+1,"0000"),"Город_"&amp;TEXT(MOD($A2316-1,3000)+1,"0000"))</f>
        <v/>
      </c>
      <c r="O2316">
        <f>IF($AB2316="Да","Холдинг_Крупный","Холдинг_"&amp;TEXT(MOD(QUOTIENT($A2316-1,10000),20)+1,"00"))</f>
        <v/>
      </c>
      <c r="P2316">
        <f>IF($AB2316="Да","Организация_Крупная","Организация_"&amp;TEXT(MOD(QUOTIENT($A2316-1,500),600)+1,"000"))</f>
        <v/>
      </c>
      <c r="Q2316">
        <f>"Отдел_"&amp;TEXT(MOD(QUOTIENT($A2316-1,50),100)+1,"000")</f>
        <v/>
      </c>
      <c r="R2316">
        <f>IF($AB2316="Да","Группа_Крупная","Группа_"&amp;TEXT(MOD(QUOTIENT($A2316-1,5000),30)+1,"00"))</f>
        <v/>
      </c>
      <c r="S2316">
        <f>IF($AB2316="Да","Категория_Крупная","Категория_"&amp;TEXT(MOD(QUOTIENT($A2316-1,500),120)+1,"000"))</f>
        <v/>
      </c>
      <c r="T2316">
        <f>IF($AB2316="Да","Подкатегория_Крупная","Подкатегория_"&amp;TEXT(MOD(QUOTIENT($A2316-1,50),300)+1,"000"))</f>
        <v/>
      </c>
      <c r="U2316">
        <f>"SKU_"&amp;TEXT($A2316,"0000000")</f>
        <v/>
      </c>
      <c r="V2316">
        <f>CHOOSE(MOD($A2316-1,4)+1,"Enterprise","SMB","Госсектор","Розница")</f>
        <v/>
      </c>
      <c r="W2316">
        <f>"Клиент_"&amp;TEXT(MOD($A2316-1,20000)+1,"00000")</f>
        <v/>
      </c>
      <c r="X2316">
        <f>CHOOSE(MOD($A2316-1,5)+1,"Портал","API","Импорт","Ручной ввод","Интеграция")</f>
        <v/>
      </c>
      <c r="Y2316" s="8">
        <f>ROUND(1000+MOD($A2316*37,90000)+IF($AB2316="Да",5000,0),2)</f>
        <v/>
      </c>
      <c r="Z2316">
        <f>1+MOD($A2316,20)</f>
        <v/>
      </c>
      <c r="AA2316" s="8">
        <f>ROUND($Y2316*(0.08+MOD($A2316,17)/100),2)</f>
        <v/>
      </c>
      <c r="AB2316">
        <f>IF(MOD($A2316,10)&lt;7,"Да","Нет")</f>
        <v/>
      </c>
      <c r="AC2316">
        <f>$R2316&amp;" / "&amp;$S2316&amp;" / "&amp;$T2316</f>
        <v/>
      </c>
      <c r="AD2316">
        <f>1</f>
        <v/>
      </c>
      <c r="AE2316">
        <f>IF($A2316&lt;=Settings!$B$4,"до 100",IF($A2316&lt;=Settings!$B$5,"до 10 000",IF($A2316&lt;=Settings!$B$6,"до 100 000","100 000+")))</f>
        <v/>
      </c>
    </row>
    <row r="2317">
      <c r="A2317">
        <f>ROW()-1</f>
        <v/>
      </c>
      <c r="B2317">
        <f>IF($A2317&lt;=Settings!$B$4,"small_control",IF($A2317&lt;=Settings!$B$5,"medium_10k",IF($A2317&lt;=Settings!$B$6,"large_100k","extreme_1m")))</f>
        <v/>
      </c>
      <c r="C2317">
        <f>"ORD-"&amp;TEXT(QUOTIENT($A2317-1,3)+1,"0000000")</f>
        <v/>
      </c>
      <c r="D2317">
        <f>"LINE-"&amp;TEXT($A2317,"0000000")</f>
        <v/>
      </c>
      <c r="E2317" s="7">
        <f>Settings!$B$2+$A2317-1</f>
        <v/>
      </c>
      <c r="F2317" s="7">
        <f>Settings!$B$2+MOD($A2317-1,Settings!$B$7)</f>
        <v/>
      </c>
      <c r="G2317">
        <f>YEAR($F2317)</f>
        <v/>
      </c>
      <c r="H2317">
        <f>"Q"&amp;ROUNDUP(MONTH($F2317)/3,0)</f>
        <v/>
      </c>
      <c r="I2317">
        <f>MONTH($F2317)</f>
        <v/>
      </c>
      <c r="J2317">
        <f>CHOOSE(MONTH($F2317),"Январь","Февраль","Март","Апрель","Май","Июнь","Июль","Август","Сентябрь","Октябрь","Ноябрь","Декабрь")</f>
        <v/>
      </c>
      <c r="K2317">
        <f>DAY($F2317)</f>
        <v/>
      </c>
      <c r="L2317">
        <f>IF(MOD($A2317,10)&lt;7,"ФО_01_Крупный","ФО_"&amp;TEXT(MOD($A2317,8)+1,"00"))</f>
        <v/>
      </c>
      <c r="M2317">
        <f>IF($AB2317="Да","Регион_001_Крупный","Регион_"&amp;TEXT(MOD(QUOTIENT($A2317-1,20),180)+1,"000"))</f>
        <v/>
      </c>
      <c r="N2317">
        <f>IF($AB2317="Да","Город_"&amp;TEXT(MOD($A2317-1,250)+1,"0000"),"Город_"&amp;TEXT(MOD($A2317-1,3000)+1,"0000"))</f>
        <v/>
      </c>
      <c r="O2317">
        <f>IF($AB2317="Да","Холдинг_Крупный","Холдинг_"&amp;TEXT(MOD(QUOTIENT($A2317-1,10000),20)+1,"00"))</f>
        <v/>
      </c>
      <c r="P2317">
        <f>IF($AB2317="Да","Организация_Крупная","Организация_"&amp;TEXT(MOD(QUOTIENT($A2317-1,500),600)+1,"000"))</f>
        <v/>
      </c>
      <c r="Q2317">
        <f>"Отдел_"&amp;TEXT(MOD(QUOTIENT($A2317-1,50),100)+1,"000")</f>
        <v/>
      </c>
      <c r="R2317">
        <f>IF($AB2317="Да","Группа_Крупная","Группа_"&amp;TEXT(MOD(QUOTIENT($A2317-1,5000),30)+1,"00"))</f>
        <v/>
      </c>
      <c r="S2317">
        <f>IF($AB2317="Да","Категория_Крупная","Категория_"&amp;TEXT(MOD(QUOTIENT($A2317-1,500),120)+1,"000"))</f>
        <v/>
      </c>
      <c r="T2317">
        <f>IF($AB2317="Да","Подкатегория_Крупная","Подкатегория_"&amp;TEXT(MOD(QUOTIENT($A2317-1,50),300)+1,"000"))</f>
        <v/>
      </c>
      <c r="U2317">
        <f>"SKU_"&amp;TEXT($A2317,"0000000")</f>
        <v/>
      </c>
      <c r="V2317">
        <f>CHOOSE(MOD($A2317-1,4)+1,"Enterprise","SMB","Госсектор","Розница")</f>
        <v/>
      </c>
      <c r="W2317">
        <f>"Клиент_"&amp;TEXT(MOD($A2317-1,20000)+1,"00000")</f>
        <v/>
      </c>
      <c r="X2317">
        <f>CHOOSE(MOD($A2317-1,5)+1,"Портал","API","Импорт","Ручной ввод","Интеграция")</f>
        <v/>
      </c>
      <c r="Y2317" s="8">
        <f>ROUND(1000+MOD($A2317*37,90000)+IF($AB2317="Да",5000,0),2)</f>
        <v/>
      </c>
      <c r="Z2317">
        <f>1+MOD($A2317,20)</f>
        <v/>
      </c>
      <c r="AA2317" s="8">
        <f>ROUND($Y2317*(0.08+MOD($A2317,17)/100),2)</f>
        <v/>
      </c>
      <c r="AB2317">
        <f>IF(MOD($A2317,10)&lt;7,"Да","Нет")</f>
        <v/>
      </c>
      <c r="AC2317">
        <f>$R2317&amp;" / "&amp;$S2317&amp;" / "&amp;$T2317</f>
        <v/>
      </c>
      <c r="AD2317">
        <f>1</f>
        <v/>
      </c>
      <c r="AE2317">
        <f>IF($A2317&lt;=Settings!$B$4,"до 100",IF($A2317&lt;=Settings!$B$5,"до 10 000",IF($A2317&lt;=Settings!$B$6,"до 100 000","100 000+")))</f>
        <v/>
      </c>
    </row>
    <row r="2318">
      <c r="A2318">
        <f>ROW()-1</f>
        <v/>
      </c>
      <c r="B2318">
        <f>IF($A2318&lt;=Settings!$B$4,"small_control",IF($A2318&lt;=Settings!$B$5,"medium_10k",IF($A2318&lt;=Settings!$B$6,"large_100k","extreme_1m")))</f>
        <v/>
      </c>
      <c r="C2318">
        <f>"ORD-"&amp;TEXT(QUOTIENT($A2318-1,3)+1,"0000000")</f>
        <v/>
      </c>
      <c r="D2318">
        <f>"LINE-"&amp;TEXT($A2318,"0000000")</f>
        <v/>
      </c>
      <c r="E2318" s="7">
        <f>Settings!$B$2+$A2318-1</f>
        <v/>
      </c>
      <c r="F2318" s="7">
        <f>Settings!$B$2+MOD($A2318-1,Settings!$B$7)</f>
        <v/>
      </c>
      <c r="G2318">
        <f>YEAR($F2318)</f>
        <v/>
      </c>
      <c r="H2318">
        <f>"Q"&amp;ROUNDUP(MONTH($F2318)/3,0)</f>
        <v/>
      </c>
      <c r="I2318">
        <f>MONTH($F2318)</f>
        <v/>
      </c>
      <c r="J2318">
        <f>CHOOSE(MONTH($F2318),"Январь","Февраль","Март","Апрель","Май","Июнь","Июль","Август","Сентябрь","Октябрь","Ноябрь","Декабрь")</f>
        <v/>
      </c>
      <c r="K2318">
        <f>DAY($F2318)</f>
        <v/>
      </c>
      <c r="L2318">
        <f>IF(MOD($A2318,10)&lt;7,"ФО_01_Крупный","ФО_"&amp;TEXT(MOD($A2318,8)+1,"00"))</f>
        <v/>
      </c>
      <c r="M2318">
        <f>IF($AB2318="Да","Регион_001_Крупный","Регион_"&amp;TEXT(MOD(QUOTIENT($A2318-1,20),180)+1,"000"))</f>
        <v/>
      </c>
      <c r="N2318">
        <f>IF($AB2318="Да","Город_"&amp;TEXT(MOD($A2318-1,250)+1,"0000"),"Город_"&amp;TEXT(MOD($A2318-1,3000)+1,"0000"))</f>
        <v/>
      </c>
      <c r="O2318">
        <f>IF($AB2318="Да","Холдинг_Крупный","Холдинг_"&amp;TEXT(MOD(QUOTIENT($A2318-1,10000),20)+1,"00"))</f>
        <v/>
      </c>
      <c r="P2318">
        <f>IF($AB2318="Да","Организация_Крупная","Организация_"&amp;TEXT(MOD(QUOTIENT($A2318-1,500),600)+1,"000"))</f>
        <v/>
      </c>
      <c r="Q2318">
        <f>"Отдел_"&amp;TEXT(MOD(QUOTIENT($A2318-1,50),100)+1,"000")</f>
        <v/>
      </c>
      <c r="R2318">
        <f>IF($AB2318="Да","Группа_Крупная","Группа_"&amp;TEXT(MOD(QUOTIENT($A2318-1,5000),30)+1,"00"))</f>
        <v/>
      </c>
      <c r="S2318">
        <f>IF($AB2318="Да","Категория_Крупная","Категория_"&amp;TEXT(MOD(QUOTIENT($A2318-1,500),120)+1,"000"))</f>
        <v/>
      </c>
      <c r="T2318">
        <f>IF($AB2318="Да","Подкатегория_Крупная","Подкатегория_"&amp;TEXT(MOD(QUOTIENT($A2318-1,50),300)+1,"000"))</f>
        <v/>
      </c>
      <c r="U2318">
        <f>"SKU_"&amp;TEXT($A2318,"0000000")</f>
        <v/>
      </c>
      <c r="V2318">
        <f>CHOOSE(MOD($A2318-1,4)+1,"Enterprise","SMB","Госсектор","Розница")</f>
        <v/>
      </c>
      <c r="W2318">
        <f>"Клиент_"&amp;TEXT(MOD($A2318-1,20000)+1,"00000")</f>
        <v/>
      </c>
      <c r="X2318">
        <f>CHOOSE(MOD($A2318-1,5)+1,"Портал","API","Импорт","Ручной ввод","Интеграция")</f>
        <v/>
      </c>
      <c r="Y2318" s="8">
        <f>ROUND(1000+MOD($A2318*37,90000)+IF($AB2318="Да",5000,0),2)</f>
        <v/>
      </c>
      <c r="Z2318">
        <f>1+MOD($A2318,20)</f>
        <v/>
      </c>
      <c r="AA2318" s="8">
        <f>ROUND($Y2318*(0.08+MOD($A2318,17)/100),2)</f>
        <v/>
      </c>
      <c r="AB2318">
        <f>IF(MOD($A2318,10)&lt;7,"Да","Нет")</f>
        <v/>
      </c>
      <c r="AC2318">
        <f>$R2318&amp;" / "&amp;$S2318&amp;" / "&amp;$T2318</f>
        <v/>
      </c>
      <c r="AD2318">
        <f>1</f>
        <v/>
      </c>
      <c r="AE2318">
        <f>IF($A2318&lt;=Settings!$B$4,"до 100",IF($A2318&lt;=Settings!$B$5,"до 10 000",IF($A2318&lt;=Settings!$B$6,"до 100 000","100 000+")))</f>
        <v/>
      </c>
    </row>
    <row r="2319">
      <c r="A2319">
        <f>ROW()-1</f>
        <v/>
      </c>
      <c r="B2319">
        <f>IF($A2319&lt;=Settings!$B$4,"small_control",IF($A2319&lt;=Settings!$B$5,"medium_10k",IF($A2319&lt;=Settings!$B$6,"large_100k","extreme_1m")))</f>
        <v/>
      </c>
      <c r="C2319">
        <f>"ORD-"&amp;TEXT(QUOTIENT($A2319-1,3)+1,"0000000")</f>
        <v/>
      </c>
      <c r="D2319">
        <f>"LINE-"&amp;TEXT($A2319,"0000000")</f>
        <v/>
      </c>
      <c r="E2319" s="7">
        <f>Settings!$B$2+$A2319-1</f>
        <v/>
      </c>
      <c r="F2319" s="7">
        <f>Settings!$B$2+MOD($A2319-1,Settings!$B$7)</f>
        <v/>
      </c>
      <c r="G2319">
        <f>YEAR($F2319)</f>
        <v/>
      </c>
      <c r="H2319">
        <f>"Q"&amp;ROUNDUP(MONTH($F2319)/3,0)</f>
        <v/>
      </c>
      <c r="I2319">
        <f>MONTH($F2319)</f>
        <v/>
      </c>
      <c r="J2319">
        <f>CHOOSE(MONTH($F2319),"Январь","Февраль","Март","Апрель","Май","Июнь","Июль","Август","Сентябрь","Октябрь","Ноябрь","Декабрь")</f>
        <v/>
      </c>
      <c r="K2319">
        <f>DAY($F2319)</f>
        <v/>
      </c>
      <c r="L2319">
        <f>IF(MOD($A2319,10)&lt;7,"ФО_01_Крупный","ФО_"&amp;TEXT(MOD($A2319,8)+1,"00"))</f>
        <v/>
      </c>
      <c r="M2319">
        <f>IF($AB2319="Да","Регион_001_Крупный","Регион_"&amp;TEXT(MOD(QUOTIENT($A2319-1,20),180)+1,"000"))</f>
        <v/>
      </c>
      <c r="N2319">
        <f>IF($AB2319="Да","Город_"&amp;TEXT(MOD($A2319-1,250)+1,"0000"),"Город_"&amp;TEXT(MOD($A2319-1,3000)+1,"0000"))</f>
        <v/>
      </c>
      <c r="O2319">
        <f>IF($AB2319="Да","Холдинг_Крупный","Холдинг_"&amp;TEXT(MOD(QUOTIENT($A2319-1,10000),20)+1,"00"))</f>
        <v/>
      </c>
      <c r="P2319">
        <f>IF($AB2319="Да","Организация_Крупная","Организация_"&amp;TEXT(MOD(QUOTIENT($A2319-1,500),600)+1,"000"))</f>
        <v/>
      </c>
      <c r="Q2319">
        <f>"Отдел_"&amp;TEXT(MOD(QUOTIENT($A2319-1,50),100)+1,"000")</f>
        <v/>
      </c>
      <c r="R2319">
        <f>IF($AB2319="Да","Группа_Крупная","Группа_"&amp;TEXT(MOD(QUOTIENT($A2319-1,5000),30)+1,"00"))</f>
        <v/>
      </c>
      <c r="S2319">
        <f>IF($AB2319="Да","Категория_Крупная","Категория_"&amp;TEXT(MOD(QUOTIENT($A2319-1,500),120)+1,"000"))</f>
        <v/>
      </c>
      <c r="T2319">
        <f>IF($AB2319="Да","Подкатегория_Крупная","Подкатегория_"&amp;TEXT(MOD(QUOTIENT($A2319-1,50),300)+1,"000"))</f>
        <v/>
      </c>
      <c r="U2319">
        <f>"SKU_"&amp;TEXT($A2319,"0000000")</f>
        <v/>
      </c>
      <c r="V2319">
        <f>CHOOSE(MOD($A2319-1,4)+1,"Enterprise","SMB","Госсектор","Розница")</f>
        <v/>
      </c>
      <c r="W2319">
        <f>"Клиент_"&amp;TEXT(MOD($A2319-1,20000)+1,"00000")</f>
        <v/>
      </c>
      <c r="X2319">
        <f>CHOOSE(MOD($A2319-1,5)+1,"Портал","API","Импорт","Ручной ввод","Интеграция")</f>
        <v/>
      </c>
      <c r="Y2319" s="8">
        <f>ROUND(1000+MOD($A2319*37,90000)+IF($AB2319="Да",5000,0),2)</f>
        <v/>
      </c>
      <c r="Z2319">
        <f>1+MOD($A2319,20)</f>
        <v/>
      </c>
      <c r="AA2319" s="8">
        <f>ROUND($Y2319*(0.08+MOD($A2319,17)/100),2)</f>
        <v/>
      </c>
      <c r="AB2319">
        <f>IF(MOD($A2319,10)&lt;7,"Да","Нет")</f>
        <v/>
      </c>
      <c r="AC2319">
        <f>$R2319&amp;" / "&amp;$S2319&amp;" / "&amp;$T2319</f>
        <v/>
      </c>
      <c r="AD2319">
        <f>1</f>
        <v/>
      </c>
      <c r="AE2319">
        <f>IF($A2319&lt;=Settings!$B$4,"до 100",IF($A2319&lt;=Settings!$B$5,"до 10 000",IF($A2319&lt;=Settings!$B$6,"до 100 000","100 000+")))</f>
        <v/>
      </c>
    </row>
    <row r="2320">
      <c r="A2320">
        <f>ROW()-1</f>
        <v/>
      </c>
      <c r="B2320">
        <f>IF($A2320&lt;=Settings!$B$4,"small_control",IF($A2320&lt;=Settings!$B$5,"medium_10k",IF($A2320&lt;=Settings!$B$6,"large_100k","extreme_1m")))</f>
        <v/>
      </c>
      <c r="C2320">
        <f>"ORD-"&amp;TEXT(QUOTIENT($A2320-1,3)+1,"0000000")</f>
        <v/>
      </c>
      <c r="D2320">
        <f>"LINE-"&amp;TEXT($A2320,"0000000")</f>
        <v/>
      </c>
      <c r="E2320" s="7">
        <f>Settings!$B$2+$A2320-1</f>
        <v/>
      </c>
      <c r="F2320" s="7">
        <f>Settings!$B$2+MOD($A2320-1,Settings!$B$7)</f>
        <v/>
      </c>
      <c r="G2320">
        <f>YEAR($F2320)</f>
        <v/>
      </c>
      <c r="H2320">
        <f>"Q"&amp;ROUNDUP(MONTH($F2320)/3,0)</f>
        <v/>
      </c>
      <c r="I2320">
        <f>MONTH($F2320)</f>
        <v/>
      </c>
      <c r="J2320">
        <f>CHOOSE(MONTH($F2320),"Январь","Февраль","Март","Апрель","Май","Июнь","Июль","Август","Сентябрь","Октябрь","Ноябрь","Декабрь")</f>
        <v/>
      </c>
      <c r="K2320">
        <f>DAY($F2320)</f>
        <v/>
      </c>
      <c r="L2320">
        <f>IF(MOD($A2320,10)&lt;7,"ФО_01_Крупный","ФО_"&amp;TEXT(MOD($A2320,8)+1,"00"))</f>
        <v/>
      </c>
      <c r="M2320">
        <f>IF($AB2320="Да","Регион_001_Крупный","Регион_"&amp;TEXT(MOD(QUOTIENT($A2320-1,20),180)+1,"000"))</f>
        <v/>
      </c>
      <c r="N2320">
        <f>IF($AB2320="Да","Город_"&amp;TEXT(MOD($A2320-1,250)+1,"0000"),"Город_"&amp;TEXT(MOD($A2320-1,3000)+1,"0000"))</f>
        <v/>
      </c>
      <c r="O2320">
        <f>IF($AB2320="Да","Холдинг_Крупный","Холдинг_"&amp;TEXT(MOD(QUOTIENT($A2320-1,10000),20)+1,"00"))</f>
        <v/>
      </c>
      <c r="P2320">
        <f>IF($AB2320="Да","Организация_Крупная","Организация_"&amp;TEXT(MOD(QUOTIENT($A2320-1,500),600)+1,"000"))</f>
        <v/>
      </c>
      <c r="Q2320">
        <f>"Отдел_"&amp;TEXT(MOD(QUOTIENT($A2320-1,50),100)+1,"000")</f>
        <v/>
      </c>
      <c r="R2320">
        <f>IF($AB2320="Да","Группа_Крупная","Группа_"&amp;TEXT(MOD(QUOTIENT($A2320-1,5000),30)+1,"00"))</f>
        <v/>
      </c>
      <c r="S2320">
        <f>IF($AB2320="Да","Категория_Крупная","Категория_"&amp;TEXT(MOD(QUOTIENT($A2320-1,500),120)+1,"000"))</f>
        <v/>
      </c>
      <c r="T2320">
        <f>IF($AB2320="Да","Подкатегория_Крупная","Подкатегория_"&amp;TEXT(MOD(QUOTIENT($A2320-1,50),300)+1,"000"))</f>
        <v/>
      </c>
      <c r="U2320">
        <f>"SKU_"&amp;TEXT($A2320,"0000000")</f>
        <v/>
      </c>
      <c r="V2320">
        <f>CHOOSE(MOD($A2320-1,4)+1,"Enterprise","SMB","Госсектор","Розница")</f>
        <v/>
      </c>
      <c r="W2320">
        <f>"Клиент_"&amp;TEXT(MOD($A2320-1,20000)+1,"00000")</f>
        <v/>
      </c>
      <c r="X2320">
        <f>CHOOSE(MOD($A2320-1,5)+1,"Портал","API","Импорт","Ручной ввод","Интеграция")</f>
        <v/>
      </c>
      <c r="Y2320" s="8">
        <f>ROUND(1000+MOD($A2320*37,90000)+IF($AB2320="Да",5000,0),2)</f>
        <v/>
      </c>
      <c r="Z2320">
        <f>1+MOD($A2320,20)</f>
        <v/>
      </c>
      <c r="AA2320" s="8">
        <f>ROUND($Y2320*(0.08+MOD($A2320,17)/100),2)</f>
        <v/>
      </c>
      <c r="AB2320">
        <f>IF(MOD($A2320,10)&lt;7,"Да","Нет")</f>
        <v/>
      </c>
      <c r="AC2320">
        <f>$R2320&amp;" / "&amp;$S2320&amp;" / "&amp;$T2320</f>
        <v/>
      </c>
      <c r="AD2320">
        <f>1</f>
        <v/>
      </c>
      <c r="AE2320">
        <f>IF($A2320&lt;=Settings!$B$4,"до 100",IF($A2320&lt;=Settings!$B$5,"до 10 000",IF($A2320&lt;=Settings!$B$6,"до 100 000","100 000+")))</f>
        <v/>
      </c>
    </row>
    <row r="2321">
      <c r="A2321">
        <f>ROW()-1</f>
        <v/>
      </c>
      <c r="B2321">
        <f>IF($A2321&lt;=Settings!$B$4,"small_control",IF($A2321&lt;=Settings!$B$5,"medium_10k",IF($A2321&lt;=Settings!$B$6,"large_100k","extreme_1m")))</f>
        <v/>
      </c>
      <c r="C2321">
        <f>"ORD-"&amp;TEXT(QUOTIENT($A2321-1,3)+1,"0000000")</f>
        <v/>
      </c>
      <c r="D2321">
        <f>"LINE-"&amp;TEXT($A2321,"0000000")</f>
        <v/>
      </c>
      <c r="E2321" s="7">
        <f>Settings!$B$2+$A2321-1</f>
        <v/>
      </c>
      <c r="F2321" s="7">
        <f>Settings!$B$2+MOD($A2321-1,Settings!$B$7)</f>
        <v/>
      </c>
      <c r="G2321">
        <f>YEAR($F2321)</f>
        <v/>
      </c>
      <c r="H2321">
        <f>"Q"&amp;ROUNDUP(MONTH($F2321)/3,0)</f>
        <v/>
      </c>
      <c r="I2321">
        <f>MONTH($F2321)</f>
        <v/>
      </c>
      <c r="J2321">
        <f>CHOOSE(MONTH($F2321),"Январь","Февраль","Март","Апрель","Май","Июнь","Июль","Август","Сентябрь","Октябрь","Ноябрь","Декабрь")</f>
        <v/>
      </c>
      <c r="K2321">
        <f>DAY($F2321)</f>
        <v/>
      </c>
      <c r="L2321">
        <f>IF(MOD($A2321,10)&lt;7,"ФО_01_Крупный","ФО_"&amp;TEXT(MOD($A2321,8)+1,"00"))</f>
        <v/>
      </c>
      <c r="M2321">
        <f>IF($AB2321="Да","Регион_001_Крупный","Регион_"&amp;TEXT(MOD(QUOTIENT($A2321-1,20),180)+1,"000"))</f>
        <v/>
      </c>
      <c r="N2321">
        <f>IF($AB2321="Да","Город_"&amp;TEXT(MOD($A2321-1,250)+1,"0000"),"Город_"&amp;TEXT(MOD($A2321-1,3000)+1,"0000"))</f>
        <v/>
      </c>
      <c r="O2321">
        <f>IF($AB2321="Да","Холдинг_Крупный","Холдинг_"&amp;TEXT(MOD(QUOTIENT($A2321-1,10000),20)+1,"00"))</f>
        <v/>
      </c>
      <c r="P2321">
        <f>IF($AB2321="Да","Организация_Крупная","Организация_"&amp;TEXT(MOD(QUOTIENT($A2321-1,500),600)+1,"000"))</f>
        <v/>
      </c>
      <c r="Q2321">
        <f>"Отдел_"&amp;TEXT(MOD(QUOTIENT($A2321-1,50),100)+1,"000")</f>
        <v/>
      </c>
      <c r="R2321">
        <f>IF($AB2321="Да","Группа_Крупная","Группа_"&amp;TEXT(MOD(QUOTIENT($A2321-1,5000),30)+1,"00"))</f>
        <v/>
      </c>
      <c r="S2321">
        <f>IF($AB2321="Да","Категория_Крупная","Категория_"&amp;TEXT(MOD(QUOTIENT($A2321-1,500),120)+1,"000"))</f>
        <v/>
      </c>
      <c r="T2321">
        <f>IF($AB2321="Да","Подкатегория_Крупная","Подкатегория_"&amp;TEXT(MOD(QUOTIENT($A2321-1,50),300)+1,"000"))</f>
        <v/>
      </c>
      <c r="U2321">
        <f>"SKU_"&amp;TEXT($A2321,"0000000")</f>
        <v/>
      </c>
      <c r="V2321">
        <f>CHOOSE(MOD($A2321-1,4)+1,"Enterprise","SMB","Госсектор","Розница")</f>
        <v/>
      </c>
      <c r="W2321">
        <f>"Клиент_"&amp;TEXT(MOD($A2321-1,20000)+1,"00000")</f>
        <v/>
      </c>
      <c r="X2321">
        <f>CHOOSE(MOD($A2321-1,5)+1,"Портал","API","Импорт","Ручной ввод","Интеграция")</f>
        <v/>
      </c>
      <c r="Y2321" s="8">
        <f>ROUND(1000+MOD($A2321*37,90000)+IF($AB2321="Да",5000,0),2)</f>
        <v/>
      </c>
      <c r="Z2321">
        <f>1+MOD($A2321,20)</f>
        <v/>
      </c>
      <c r="AA2321" s="8">
        <f>ROUND($Y2321*(0.08+MOD($A2321,17)/100),2)</f>
        <v/>
      </c>
      <c r="AB2321">
        <f>IF(MOD($A2321,10)&lt;7,"Да","Нет")</f>
        <v/>
      </c>
      <c r="AC2321">
        <f>$R2321&amp;" / "&amp;$S2321&amp;" / "&amp;$T2321</f>
        <v/>
      </c>
      <c r="AD2321">
        <f>1</f>
        <v/>
      </c>
      <c r="AE2321">
        <f>IF($A2321&lt;=Settings!$B$4,"до 100",IF($A2321&lt;=Settings!$B$5,"до 10 000",IF($A2321&lt;=Settings!$B$6,"до 100 000","100 000+")))</f>
        <v/>
      </c>
    </row>
    <row r="2322">
      <c r="A2322">
        <f>ROW()-1</f>
        <v/>
      </c>
      <c r="B2322">
        <f>IF($A2322&lt;=Settings!$B$4,"small_control",IF($A2322&lt;=Settings!$B$5,"medium_10k",IF($A2322&lt;=Settings!$B$6,"large_100k","extreme_1m")))</f>
        <v/>
      </c>
      <c r="C2322">
        <f>"ORD-"&amp;TEXT(QUOTIENT($A2322-1,3)+1,"0000000")</f>
        <v/>
      </c>
      <c r="D2322">
        <f>"LINE-"&amp;TEXT($A2322,"0000000")</f>
        <v/>
      </c>
      <c r="E2322" s="7">
        <f>Settings!$B$2+$A2322-1</f>
        <v/>
      </c>
      <c r="F2322" s="7">
        <f>Settings!$B$2+MOD($A2322-1,Settings!$B$7)</f>
        <v/>
      </c>
      <c r="G2322">
        <f>YEAR($F2322)</f>
        <v/>
      </c>
      <c r="H2322">
        <f>"Q"&amp;ROUNDUP(MONTH($F2322)/3,0)</f>
        <v/>
      </c>
      <c r="I2322">
        <f>MONTH($F2322)</f>
        <v/>
      </c>
      <c r="J2322">
        <f>CHOOSE(MONTH($F2322),"Январь","Февраль","Март","Апрель","Май","Июнь","Июль","Август","Сентябрь","Октябрь","Ноябрь","Декабрь")</f>
        <v/>
      </c>
      <c r="K2322">
        <f>DAY($F2322)</f>
        <v/>
      </c>
      <c r="L2322">
        <f>IF(MOD($A2322,10)&lt;7,"ФО_01_Крупный","ФО_"&amp;TEXT(MOD($A2322,8)+1,"00"))</f>
        <v/>
      </c>
      <c r="M2322">
        <f>IF($AB2322="Да","Регион_001_Крупный","Регион_"&amp;TEXT(MOD(QUOTIENT($A2322-1,20),180)+1,"000"))</f>
        <v/>
      </c>
      <c r="N2322">
        <f>IF($AB2322="Да","Город_"&amp;TEXT(MOD($A2322-1,250)+1,"0000"),"Город_"&amp;TEXT(MOD($A2322-1,3000)+1,"0000"))</f>
        <v/>
      </c>
      <c r="O2322">
        <f>IF($AB2322="Да","Холдинг_Крупный","Холдинг_"&amp;TEXT(MOD(QUOTIENT($A2322-1,10000),20)+1,"00"))</f>
        <v/>
      </c>
      <c r="P2322">
        <f>IF($AB2322="Да","Организация_Крупная","Организация_"&amp;TEXT(MOD(QUOTIENT($A2322-1,500),600)+1,"000"))</f>
        <v/>
      </c>
      <c r="Q2322">
        <f>"Отдел_"&amp;TEXT(MOD(QUOTIENT($A2322-1,50),100)+1,"000")</f>
        <v/>
      </c>
      <c r="R2322">
        <f>IF($AB2322="Да","Группа_Крупная","Группа_"&amp;TEXT(MOD(QUOTIENT($A2322-1,5000),30)+1,"00"))</f>
        <v/>
      </c>
      <c r="S2322">
        <f>IF($AB2322="Да","Категория_Крупная","Категория_"&amp;TEXT(MOD(QUOTIENT($A2322-1,500),120)+1,"000"))</f>
        <v/>
      </c>
      <c r="T2322">
        <f>IF($AB2322="Да","Подкатегория_Крупная","Подкатегория_"&amp;TEXT(MOD(QUOTIENT($A2322-1,50),300)+1,"000"))</f>
        <v/>
      </c>
      <c r="U2322">
        <f>"SKU_"&amp;TEXT($A2322,"0000000")</f>
        <v/>
      </c>
      <c r="V2322">
        <f>CHOOSE(MOD($A2322-1,4)+1,"Enterprise","SMB","Госсектор","Розница")</f>
        <v/>
      </c>
      <c r="W2322">
        <f>"Клиент_"&amp;TEXT(MOD($A2322-1,20000)+1,"00000")</f>
        <v/>
      </c>
      <c r="X2322">
        <f>CHOOSE(MOD($A2322-1,5)+1,"Портал","API","Импорт","Ручной ввод","Интеграция")</f>
        <v/>
      </c>
      <c r="Y2322" s="8">
        <f>ROUND(1000+MOD($A2322*37,90000)+IF($AB2322="Да",5000,0),2)</f>
        <v/>
      </c>
      <c r="Z2322">
        <f>1+MOD($A2322,20)</f>
        <v/>
      </c>
      <c r="AA2322" s="8">
        <f>ROUND($Y2322*(0.08+MOD($A2322,17)/100),2)</f>
        <v/>
      </c>
      <c r="AB2322">
        <f>IF(MOD($A2322,10)&lt;7,"Да","Нет")</f>
        <v/>
      </c>
      <c r="AC2322">
        <f>$R2322&amp;" / "&amp;$S2322&amp;" / "&amp;$T2322</f>
        <v/>
      </c>
      <c r="AD2322">
        <f>1</f>
        <v/>
      </c>
      <c r="AE2322">
        <f>IF($A2322&lt;=Settings!$B$4,"до 100",IF($A2322&lt;=Settings!$B$5,"до 10 000",IF($A2322&lt;=Settings!$B$6,"до 100 000","100 000+")))</f>
        <v/>
      </c>
    </row>
    <row r="2323">
      <c r="A2323">
        <f>ROW()-1</f>
        <v/>
      </c>
      <c r="B2323">
        <f>IF($A2323&lt;=Settings!$B$4,"small_control",IF($A2323&lt;=Settings!$B$5,"medium_10k",IF($A2323&lt;=Settings!$B$6,"large_100k","extreme_1m")))</f>
        <v/>
      </c>
      <c r="C2323">
        <f>"ORD-"&amp;TEXT(QUOTIENT($A2323-1,3)+1,"0000000")</f>
        <v/>
      </c>
      <c r="D2323">
        <f>"LINE-"&amp;TEXT($A2323,"0000000")</f>
        <v/>
      </c>
      <c r="E2323" s="7">
        <f>Settings!$B$2+$A2323-1</f>
        <v/>
      </c>
      <c r="F2323" s="7">
        <f>Settings!$B$2+MOD($A2323-1,Settings!$B$7)</f>
        <v/>
      </c>
      <c r="G2323">
        <f>YEAR($F2323)</f>
        <v/>
      </c>
      <c r="H2323">
        <f>"Q"&amp;ROUNDUP(MONTH($F2323)/3,0)</f>
        <v/>
      </c>
      <c r="I2323">
        <f>MONTH($F2323)</f>
        <v/>
      </c>
      <c r="J2323">
        <f>CHOOSE(MONTH($F2323),"Январь","Февраль","Март","Апрель","Май","Июнь","Июль","Август","Сентябрь","Октябрь","Ноябрь","Декабрь")</f>
        <v/>
      </c>
      <c r="K2323">
        <f>DAY($F2323)</f>
        <v/>
      </c>
      <c r="L2323">
        <f>IF(MOD($A2323,10)&lt;7,"ФО_01_Крупный","ФО_"&amp;TEXT(MOD($A2323,8)+1,"00"))</f>
        <v/>
      </c>
      <c r="M2323">
        <f>IF($AB2323="Да","Регион_001_Крупный","Регион_"&amp;TEXT(MOD(QUOTIENT($A2323-1,20),180)+1,"000"))</f>
        <v/>
      </c>
      <c r="N2323">
        <f>IF($AB2323="Да","Город_"&amp;TEXT(MOD($A2323-1,250)+1,"0000"),"Город_"&amp;TEXT(MOD($A2323-1,3000)+1,"0000"))</f>
        <v/>
      </c>
      <c r="O2323">
        <f>IF($AB2323="Да","Холдинг_Крупный","Холдинг_"&amp;TEXT(MOD(QUOTIENT($A2323-1,10000),20)+1,"00"))</f>
        <v/>
      </c>
      <c r="P2323">
        <f>IF($AB2323="Да","Организация_Крупная","Организация_"&amp;TEXT(MOD(QUOTIENT($A2323-1,500),600)+1,"000"))</f>
        <v/>
      </c>
      <c r="Q2323">
        <f>"Отдел_"&amp;TEXT(MOD(QUOTIENT($A2323-1,50),100)+1,"000")</f>
        <v/>
      </c>
      <c r="R2323">
        <f>IF($AB2323="Да","Группа_Крупная","Группа_"&amp;TEXT(MOD(QUOTIENT($A2323-1,5000),30)+1,"00"))</f>
        <v/>
      </c>
      <c r="S2323">
        <f>IF($AB2323="Да","Категория_Крупная","Категория_"&amp;TEXT(MOD(QUOTIENT($A2323-1,500),120)+1,"000"))</f>
        <v/>
      </c>
      <c r="T2323">
        <f>IF($AB2323="Да","Подкатегория_Крупная","Подкатегория_"&amp;TEXT(MOD(QUOTIENT($A2323-1,50),300)+1,"000"))</f>
        <v/>
      </c>
      <c r="U2323">
        <f>"SKU_"&amp;TEXT($A2323,"0000000")</f>
        <v/>
      </c>
      <c r="V2323">
        <f>CHOOSE(MOD($A2323-1,4)+1,"Enterprise","SMB","Госсектор","Розница")</f>
        <v/>
      </c>
      <c r="W2323">
        <f>"Клиент_"&amp;TEXT(MOD($A2323-1,20000)+1,"00000")</f>
        <v/>
      </c>
      <c r="X2323">
        <f>CHOOSE(MOD($A2323-1,5)+1,"Портал","API","Импорт","Ручной ввод","Интеграция")</f>
        <v/>
      </c>
      <c r="Y2323" s="8">
        <f>ROUND(1000+MOD($A2323*37,90000)+IF($AB2323="Да",5000,0),2)</f>
        <v/>
      </c>
      <c r="Z2323">
        <f>1+MOD($A2323,20)</f>
        <v/>
      </c>
      <c r="AA2323" s="8">
        <f>ROUND($Y2323*(0.08+MOD($A2323,17)/100),2)</f>
        <v/>
      </c>
      <c r="AB2323">
        <f>IF(MOD($A2323,10)&lt;7,"Да","Нет")</f>
        <v/>
      </c>
      <c r="AC2323">
        <f>$R2323&amp;" / "&amp;$S2323&amp;" / "&amp;$T2323</f>
        <v/>
      </c>
      <c r="AD2323">
        <f>1</f>
        <v/>
      </c>
      <c r="AE2323">
        <f>IF($A2323&lt;=Settings!$B$4,"до 100",IF($A2323&lt;=Settings!$B$5,"до 10 000",IF($A2323&lt;=Settings!$B$6,"до 100 000","100 000+")))</f>
        <v/>
      </c>
    </row>
    <row r="2324">
      <c r="A2324">
        <f>ROW()-1</f>
        <v/>
      </c>
      <c r="B2324">
        <f>IF($A2324&lt;=Settings!$B$4,"small_control",IF($A2324&lt;=Settings!$B$5,"medium_10k",IF($A2324&lt;=Settings!$B$6,"large_100k","extreme_1m")))</f>
        <v/>
      </c>
      <c r="C2324">
        <f>"ORD-"&amp;TEXT(QUOTIENT($A2324-1,3)+1,"0000000")</f>
        <v/>
      </c>
      <c r="D2324">
        <f>"LINE-"&amp;TEXT($A2324,"0000000")</f>
        <v/>
      </c>
      <c r="E2324" s="7">
        <f>Settings!$B$2+$A2324-1</f>
        <v/>
      </c>
      <c r="F2324" s="7">
        <f>Settings!$B$2+MOD($A2324-1,Settings!$B$7)</f>
        <v/>
      </c>
      <c r="G2324">
        <f>YEAR($F2324)</f>
        <v/>
      </c>
      <c r="H2324">
        <f>"Q"&amp;ROUNDUP(MONTH($F2324)/3,0)</f>
        <v/>
      </c>
      <c r="I2324">
        <f>MONTH($F2324)</f>
        <v/>
      </c>
      <c r="J2324">
        <f>CHOOSE(MONTH($F2324),"Январь","Февраль","Март","Апрель","Май","Июнь","Июль","Август","Сентябрь","Октябрь","Ноябрь","Декабрь")</f>
        <v/>
      </c>
      <c r="K2324">
        <f>DAY($F2324)</f>
        <v/>
      </c>
      <c r="L2324">
        <f>IF(MOD($A2324,10)&lt;7,"ФО_01_Крупный","ФО_"&amp;TEXT(MOD($A2324,8)+1,"00"))</f>
        <v/>
      </c>
      <c r="M2324">
        <f>IF($AB2324="Да","Регион_001_Крупный","Регион_"&amp;TEXT(MOD(QUOTIENT($A2324-1,20),180)+1,"000"))</f>
        <v/>
      </c>
      <c r="N2324">
        <f>IF($AB2324="Да","Город_"&amp;TEXT(MOD($A2324-1,250)+1,"0000"),"Город_"&amp;TEXT(MOD($A2324-1,3000)+1,"0000"))</f>
        <v/>
      </c>
      <c r="O2324">
        <f>IF($AB2324="Да","Холдинг_Крупный","Холдинг_"&amp;TEXT(MOD(QUOTIENT($A2324-1,10000),20)+1,"00"))</f>
        <v/>
      </c>
      <c r="P2324">
        <f>IF($AB2324="Да","Организация_Крупная","Организация_"&amp;TEXT(MOD(QUOTIENT($A2324-1,500),600)+1,"000"))</f>
        <v/>
      </c>
      <c r="Q2324">
        <f>"Отдел_"&amp;TEXT(MOD(QUOTIENT($A2324-1,50),100)+1,"000")</f>
        <v/>
      </c>
      <c r="R2324">
        <f>IF($AB2324="Да","Группа_Крупная","Группа_"&amp;TEXT(MOD(QUOTIENT($A2324-1,5000),30)+1,"00"))</f>
        <v/>
      </c>
      <c r="S2324">
        <f>IF($AB2324="Да","Категория_Крупная","Категория_"&amp;TEXT(MOD(QUOTIENT($A2324-1,500),120)+1,"000"))</f>
        <v/>
      </c>
      <c r="T2324">
        <f>IF($AB2324="Да","Подкатегория_Крупная","Подкатегория_"&amp;TEXT(MOD(QUOTIENT($A2324-1,50),300)+1,"000"))</f>
        <v/>
      </c>
      <c r="U2324">
        <f>"SKU_"&amp;TEXT($A2324,"0000000")</f>
        <v/>
      </c>
      <c r="V2324">
        <f>CHOOSE(MOD($A2324-1,4)+1,"Enterprise","SMB","Госсектор","Розница")</f>
        <v/>
      </c>
      <c r="W2324">
        <f>"Клиент_"&amp;TEXT(MOD($A2324-1,20000)+1,"00000")</f>
        <v/>
      </c>
      <c r="X2324">
        <f>CHOOSE(MOD($A2324-1,5)+1,"Портал","API","Импорт","Ручной ввод","Интеграция")</f>
        <v/>
      </c>
      <c r="Y2324" s="8">
        <f>ROUND(1000+MOD($A2324*37,90000)+IF($AB2324="Да",5000,0),2)</f>
        <v/>
      </c>
      <c r="Z2324">
        <f>1+MOD($A2324,20)</f>
        <v/>
      </c>
      <c r="AA2324" s="8">
        <f>ROUND($Y2324*(0.08+MOD($A2324,17)/100),2)</f>
        <v/>
      </c>
      <c r="AB2324">
        <f>IF(MOD($A2324,10)&lt;7,"Да","Нет")</f>
        <v/>
      </c>
      <c r="AC2324">
        <f>$R2324&amp;" / "&amp;$S2324&amp;" / "&amp;$T2324</f>
        <v/>
      </c>
      <c r="AD2324">
        <f>1</f>
        <v/>
      </c>
      <c r="AE2324">
        <f>IF($A2324&lt;=Settings!$B$4,"до 100",IF($A2324&lt;=Settings!$B$5,"до 10 000",IF($A2324&lt;=Settings!$B$6,"до 100 000","100 000+")))</f>
        <v/>
      </c>
    </row>
    <row r="2325">
      <c r="A2325">
        <f>ROW()-1</f>
        <v/>
      </c>
      <c r="B2325">
        <f>IF($A2325&lt;=Settings!$B$4,"small_control",IF($A2325&lt;=Settings!$B$5,"medium_10k",IF($A2325&lt;=Settings!$B$6,"large_100k","extreme_1m")))</f>
        <v/>
      </c>
      <c r="C2325">
        <f>"ORD-"&amp;TEXT(QUOTIENT($A2325-1,3)+1,"0000000")</f>
        <v/>
      </c>
      <c r="D2325">
        <f>"LINE-"&amp;TEXT($A2325,"0000000")</f>
        <v/>
      </c>
      <c r="E2325" s="7">
        <f>Settings!$B$2+$A2325-1</f>
        <v/>
      </c>
      <c r="F2325" s="7">
        <f>Settings!$B$2+MOD($A2325-1,Settings!$B$7)</f>
        <v/>
      </c>
      <c r="G2325">
        <f>YEAR($F2325)</f>
        <v/>
      </c>
      <c r="H2325">
        <f>"Q"&amp;ROUNDUP(MONTH($F2325)/3,0)</f>
        <v/>
      </c>
      <c r="I2325">
        <f>MONTH($F2325)</f>
        <v/>
      </c>
      <c r="J2325">
        <f>CHOOSE(MONTH($F2325),"Январь","Февраль","Март","Апрель","Май","Июнь","Июль","Август","Сентябрь","Октябрь","Ноябрь","Декабрь")</f>
        <v/>
      </c>
      <c r="K2325">
        <f>DAY($F2325)</f>
        <v/>
      </c>
      <c r="L2325">
        <f>IF(MOD($A2325,10)&lt;7,"ФО_01_Крупный","ФО_"&amp;TEXT(MOD($A2325,8)+1,"00"))</f>
        <v/>
      </c>
      <c r="M2325">
        <f>IF($AB2325="Да","Регион_001_Крупный","Регион_"&amp;TEXT(MOD(QUOTIENT($A2325-1,20),180)+1,"000"))</f>
        <v/>
      </c>
      <c r="N2325">
        <f>IF($AB2325="Да","Город_"&amp;TEXT(MOD($A2325-1,250)+1,"0000"),"Город_"&amp;TEXT(MOD($A2325-1,3000)+1,"0000"))</f>
        <v/>
      </c>
      <c r="O2325">
        <f>IF($AB2325="Да","Холдинг_Крупный","Холдинг_"&amp;TEXT(MOD(QUOTIENT($A2325-1,10000),20)+1,"00"))</f>
        <v/>
      </c>
      <c r="P2325">
        <f>IF($AB2325="Да","Организация_Крупная","Организация_"&amp;TEXT(MOD(QUOTIENT($A2325-1,500),600)+1,"000"))</f>
        <v/>
      </c>
      <c r="Q2325">
        <f>"Отдел_"&amp;TEXT(MOD(QUOTIENT($A2325-1,50),100)+1,"000")</f>
        <v/>
      </c>
      <c r="R2325">
        <f>IF($AB2325="Да","Группа_Крупная","Группа_"&amp;TEXT(MOD(QUOTIENT($A2325-1,5000),30)+1,"00"))</f>
        <v/>
      </c>
      <c r="S2325">
        <f>IF($AB2325="Да","Категория_Крупная","Категория_"&amp;TEXT(MOD(QUOTIENT($A2325-1,500),120)+1,"000"))</f>
        <v/>
      </c>
      <c r="T2325">
        <f>IF($AB2325="Да","Подкатегория_Крупная","Подкатегория_"&amp;TEXT(MOD(QUOTIENT($A2325-1,50),300)+1,"000"))</f>
        <v/>
      </c>
      <c r="U2325">
        <f>"SKU_"&amp;TEXT($A2325,"0000000")</f>
        <v/>
      </c>
      <c r="V2325">
        <f>CHOOSE(MOD($A2325-1,4)+1,"Enterprise","SMB","Госсектор","Розница")</f>
        <v/>
      </c>
      <c r="W2325">
        <f>"Клиент_"&amp;TEXT(MOD($A2325-1,20000)+1,"00000")</f>
        <v/>
      </c>
      <c r="X2325">
        <f>CHOOSE(MOD($A2325-1,5)+1,"Портал","API","Импорт","Ручной ввод","Интеграция")</f>
        <v/>
      </c>
      <c r="Y2325" s="8">
        <f>ROUND(1000+MOD($A2325*37,90000)+IF($AB2325="Да",5000,0),2)</f>
        <v/>
      </c>
      <c r="Z2325">
        <f>1+MOD($A2325,20)</f>
        <v/>
      </c>
      <c r="AA2325" s="8">
        <f>ROUND($Y2325*(0.08+MOD($A2325,17)/100),2)</f>
        <v/>
      </c>
      <c r="AB2325">
        <f>IF(MOD($A2325,10)&lt;7,"Да","Нет")</f>
        <v/>
      </c>
      <c r="AC2325">
        <f>$R2325&amp;" / "&amp;$S2325&amp;" / "&amp;$T2325</f>
        <v/>
      </c>
      <c r="AD2325">
        <f>1</f>
        <v/>
      </c>
      <c r="AE2325">
        <f>IF($A2325&lt;=Settings!$B$4,"до 100",IF($A2325&lt;=Settings!$B$5,"до 10 000",IF($A2325&lt;=Settings!$B$6,"до 100 000","100 000+")))</f>
        <v/>
      </c>
    </row>
    <row r="2326">
      <c r="A2326">
        <f>ROW()-1</f>
        <v/>
      </c>
      <c r="B2326">
        <f>IF($A2326&lt;=Settings!$B$4,"small_control",IF($A2326&lt;=Settings!$B$5,"medium_10k",IF($A2326&lt;=Settings!$B$6,"large_100k","extreme_1m")))</f>
        <v/>
      </c>
      <c r="C2326">
        <f>"ORD-"&amp;TEXT(QUOTIENT($A2326-1,3)+1,"0000000")</f>
        <v/>
      </c>
      <c r="D2326">
        <f>"LINE-"&amp;TEXT($A2326,"0000000")</f>
        <v/>
      </c>
      <c r="E2326" s="7">
        <f>Settings!$B$2+$A2326-1</f>
        <v/>
      </c>
      <c r="F2326" s="7">
        <f>Settings!$B$2+MOD($A2326-1,Settings!$B$7)</f>
        <v/>
      </c>
      <c r="G2326">
        <f>YEAR($F2326)</f>
        <v/>
      </c>
      <c r="H2326">
        <f>"Q"&amp;ROUNDUP(MONTH($F2326)/3,0)</f>
        <v/>
      </c>
      <c r="I2326">
        <f>MONTH($F2326)</f>
        <v/>
      </c>
      <c r="J2326">
        <f>CHOOSE(MONTH($F2326),"Январь","Февраль","Март","Апрель","Май","Июнь","Июль","Август","Сентябрь","Октябрь","Ноябрь","Декабрь")</f>
        <v/>
      </c>
      <c r="K2326">
        <f>DAY($F2326)</f>
        <v/>
      </c>
      <c r="L2326">
        <f>IF(MOD($A2326,10)&lt;7,"ФО_01_Крупный","ФО_"&amp;TEXT(MOD($A2326,8)+1,"00"))</f>
        <v/>
      </c>
      <c r="M2326">
        <f>IF($AB2326="Да","Регион_001_Крупный","Регион_"&amp;TEXT(MOD(QUOTIENT($A2326-1,20),180)+1,"000"))</f>
        <v/>
      </c>
      <c r="N2326">
        <f>IF($AB2326="Да","Город_"&amp;TEXT(MOD($A2326-1,250)+1,"0000"),"Город_"&amp;TEXT(MOD($A2326-1,3000)+1,"0000"))</f>
        <v/>
      </c>
      <c r="O2326">
        <f>IF($AB2326="Да","Холдинг_Крупный","Холдинг_"&amp;TEXT(MOD(QUOTIENT($A2326-1,10000),20)+1,"00"))</f>
        <v/>
      </c>
      <c r="P2326">
        <f>IF($AB2326="Да","Организация_Крупная","Организация_"&amp;TEXT(MOD(QUOTIENT($A2326-1,500),600)+1,"000"))</f>
        <v/>
      </c>
      <c r="Q2326">
        <f>"Отдел_"&amp;TEXT(MOD(QUOTIENT($A2326-1,50),100)+1,"000")</f>
        <v/>
      </c>
      <c r="R2326">
        <f>IF($AB2326="Да","Группа_Крупная","Группа_"&amp;TEXT(MOD(QUOTIENT($A2326-1,5000),30)+1,"00"))</f>
        <v/>
      </c>
      <c r="S2326">
        <f>IF($AB2326="Да","Категория_Крупная","Категория_"&amp;TEXT(MOD(QUOTIENT($A2326-1,500),120)+1,"000"))</f>
        <v/>
      </c>
      <c r="T2326">
        <f>IF($AB2326="Да","Подкатегория_Крупная","Подкатегория_"&amp;TEXT(MOD(QUOTIENT($A2326-1,50),300)+1,"000"))</f>
        <v/>
      </c>
      <c r="U2326">
        <f>"SKU_"&amp;TEXT($A2326,"0000000")</f>
        <v/>
      </c>
      <c r="V2326">
        <f>CHOOSE(MOD($A2326-1,4)+1,"Enterprise","SMB","Госсектор","Розница")</f>
        <v/>
      </c>
      <c r="W2326">
        <f>"Клиент_"&amp;TEXT(MOD($A2326-1,20000)+1,"00000")</f>
        <v/>
      </c>
      <c r="X2326">
        <f>CHOOSE(MOD($A2326-1,5)+1,"Портал","API","Импорт","Ручной ввод","Интеграция")</f>
        <v/>
      </c>
      <c r="Y2326" s="8">
        <f>ROUND(1000+MOD($A2326*37,90000)+IF($AB2326="Да",5000,0),2)</f>
        <v/>
      </c>
      <c r="Z2326">
        <f>1+MOD($A2326,20)</f>
        <v/>
      </c>
      <c r="AA2326" s="8">
        <f>ROUND($Y2326*(0.08+MOD($A2326,17)/100),2)</f>
        <v/>
      </c>
      <c r="AB2326">
        <f>IF(MOD($A2326,10)&lt;7,"Да","Нет")</f>
        <v/>
      </c>
      <c r="AC2326">
        <f>$R2326&amp;" / "&amp;$S2326&amp;" / "&amp;$T2326</f>
        <v/>
      </c>
      <c r="AD2326">
        <f>1</f>
        <v/>
      </c>
      <c r="AE2326">
        <f>IF($A2326&lt;=Settings!$B$4,"до 100",IF($A2326&lt;=Settings!$B$5,"до 10 000",IF($A2326&lt;=Settings!$B$6,"до 100 000","100 000+")))</f>
        <v/>
      </c>
    </row>
    <row r="2327">
      <c r="A2327">
        <f>ROW()-1</f>
        <v/>
      </c>
      <c r="B2327">
        <f>IF($A2327&lt;=Settings!$B$4,"small_control",IF($A2327&lt;=Settings!$B$5,"medium_10k",IF($A2327&lt;=Settings!$B$6,"large_100k","extreme_1m")))</f>
        <v/>
      </c>
      <c r="C2327">
        <f>"ORD-"&amp;TEXT(QUOTIENT($A2327-1,3)+1,"0000000")</f>
        <v/>
      </c>
      <c r="D2327">
        <f>"LINE-"&amp;TEXT($A2327,"0000000")</f>
        <v/>
      </c>
      <c r="E2327" s="7">
        <f>Settings!$B$2+$A2327-1</f>
        <v/>
      </c>
      <c r="F2327" s="7">
        <f>Settings!$B$2+MOD($A2327-1,Settings!$B$7)</f>
        <v/>
      </c>
      <c r="G2327">
        <f>YEAR($F2327)</f>
        <v/>
      </c>
      <c r="H2327">
        <f>"Q"&amp;ROUNDUP(MONTH($F2327)/3,0)</f>
        <v/>
      </c>
      <c r="I2327">
        <f>MONTH($F2327)</f>
        <v/>
      </c>
      <c r="J2327">
        <f>CHOOSE(MONTH($F2327),"Январь","Февраль","Март","Апрель","Май","Июнь","Июль","Август","Сентябрь","Октябрь","Ноябрь","Декабрь")</f>
        <v/>
      </c>
      <c r="K2327">
        <f>DAY($F2327)</f>
        <v/>
      </c>
      <c r="L2327">
        <f>IF(MOD($A2327,10)&lt;7,"ФО_01_Крупный","ФО_"&amp;TEXT(MOD($A2327,8)+1,"00"))</f>
        <v/>
      </c>
      <c r="M2327">
        <f>IF($AB2327="Да","Регион_001_Крупный","Регион_"&amp;TEXT(MOD(QUOTIENT($A2327-1,20),180)+1,"000"))</f>
        <v/>
      </c>
      <c r="N2327">
        <f>IF($AB2327="Да","Город_"&amp;TEXT(MOD($A2327-1,250)+1,"0000"),"Город_"&amp;TEXT(MOD($A2327-1,3000)+1,"0000"))</f>
        <v/>
      </c>
      <c r="O2327">
        <f>IF($AB2327="Да","Холдинг_Крупный","Холдинг_"&amp;TEXT(MOD(QUOTIENT($A2327-1,10000),20)+1,"00"))</f>
        <v/>
      </c>
      <c r="P2327">
        <f>IF($AB2327="Да","Организация_Крупная","Организация_"&amp;TEXT(MOD(QUOTIENT($A2327-1,500),600)+1,"000"))</f>
        <v/>
      </c>
      <c r="Q2327">
        <f>"Отдел_"&amp;TEXT(MOD(QUOTIENT($A2327-1,50),100)+1,"000")</f>
        <v/>
      </c>
      <c r="R2327">
        <f>IF($AB2327="Да","Группа_Крупная","Группа_"&amp;TEXT(MOD(QUOTIENT($A2327-1,5000),30)+1,"00"))</f>
        <v/>
      </c>
      <c r="S2327">
        <f>IF($AB2327="Да","Категория_Крупная","Категория_"&amp;TEXT(MOD(QUOTIENT($A2327-1,500),120)+1,"000"))</f>
        <v/>
      </c>
      <c r="T2327">
        <f>IF($AB2327="Да","Подкатегория_Крупная","Подкатегория_"&amp;TEXT(MOD(QUOTIENT($A2327-1,50),300)+1,"000"))</f>
        <v/>
      </c>
      <c r="U2327">
        <f>"SKU_"&amp;TEXT($A2327,"0000000")</f>
        <v/>
      </c>
      <c r="V2327">
        <f>CHOOSE(MOD($A2327-1,4)+1,"Enterprise","SMB","Госсектор","Розница")</f>
        <v/>
      </c>
      <c r="W2327">
        <f>"Клиент_"&amp;TEXT(MOD($A2327-1,20000)+1,"00000")</f>
        <v/>
      </c>
      <c r="X2327">
        <f>CHOOSE(MOD($A2327-1,5)+1,"Портал","API","Импорт","Ручной ввод","Интеграция")</f>
        <v/>
      </c>
      <c r="Y2327" s="8">
        <f>ROUND(1000+MOD($A2327*37,90000)+IF($AB2327="Да",5000,0),2)</f>
        <v/>
      </c>
      <c r="Z2327">
        <f>1+MOD($A2327,20)</f>
        <v/>
      </c>
      <c r="AA2327" s="8">
        <f>ROUND($Y2327*(0.08+MOD($A2327,17)/100),2)</f>
        <v/>
      </c>
      <c r="AB2327">
        <f>IF(MOD($A2327,10)&lt;7,"Да","Нет")</f>
        <v/>
      </c>
      <c r="AC2327">
        <f>$R2327&amp;" / "&amp;$S2327&amp;" / "&amp;$T2327</f>
        <v/>
      </c>
      <c r="AD2327">
        <f>1</f>
        <v/>
      </c>
      <c r="AE2327">
        <f>IF($A2327&lt;=Settings!$B$4,"до 100",IF($A2327&lt;=Settings!$B$5,"до 10 000",IF($A2327&lt;=Settings!$B$6,"до 100 000","100 000+")))</f>
        <v/>
      </c>
    </row>
    <row r="2328">
      <c r="A2328">
        <f>ROW()-1</f>
        <v/>
      </c>
      <c r="B2328">
        <f>IF($A2328&lt;=Settings!$B$4,"small_control",IF($A2328&lt;=Settings!$B$5,"medium_10k",IF($A2328&lt;=Settings!$B$6,"large_100k","extreme_1m")))</f>
        <v/>
      </c>
      <c r="C2328">
        <f>"ORD-"&amp;TEXT(QUOTIENT($A2328-1,3)+1,"0000000")</f>
        <v/>
      </c>
      <c r="D2328">
        <f>"LINE-"&amp;TEXT($A2328,"0000000")</f>
        <v/>
      </c>
      <c r="E2328" s="7">
        <f>Settings!$B$2+$A2328-1</f>
        <v/>
      </c>
      <c r="F2328" s="7">
        <f>Settings!$B$2+MOD($A2328-1,Settings!$B$7)</f>
        <v/>
      </c>
      <c r="G2328">
        <f>YEAR($F2328)</f>
        <v/>
      </c>
      <c r="H2328">
        <f>"Q"&amp;ROUNDUP(MONTH($F2328)/3,0)</f>
        <v/>
      </c>
      <c r="I2328">
        <f>MONTH($F2328)</f>
        <v/>
      </c>
      <c r="J2328">
        <f>CHOOSE(MONTH($F2328),"Январь","Февраль","Март","Апрель","Май","Июнь","Июль","Август","Сентябрь","Октябрь","Ноябрь","Декабрь")</f>
        <v/>
      </c>
      <c r="K2328">
        <f>DAY($F2328)</f>
        <v/>
      </c>
      <c r="L2328">
        <f>IF(MOD($A2328,10)&lt;7,"ФО_01_Крупный","ФО_"&amp;TEXT(MOD($A2328,8)+1,"00"))</f>
        <v/>
      </c>
      <c r="M2328">
        <f>IF($AB2328="Да","Регион_001_Крупный","Регион_"&amp;TEXT(MOD(QUOTIENT($A2328-1,20),180)+1,"000"))</f>
        <v/>
      </c>
      <c r="N2328">
        <f>IF($AB2328="Да","Город_"&amp;TEXT(MOD($A2328-1,250)+1,"0000"),"Город_"&amp;TEXT(MOD($A2328-1,3000)+1,"0000"))</f>
        <v/>
      </c>
      <c r="O2328">
        <f>IF($AB2328="Да","Холдинг_Крупный","Холдинг_"&amp;TEXT(MOD(QUOTIENT($A2328-1,10000),20)+1,"00"))</f>
        <v/>
      </c>
      <c r="P2328">
        <f>IF($AB2328="Да","Организация_Крупная","Организация_"&amp;TEXT(MOD(QUOTIENT($A2328-1,500),600)+1,"000"))</f>
        <v/>
      </c>
      <c r="Q2328">
        <f>"Отдел_"&amp;TEXT(MOD(QUOTIENT($A2328-1,50),100)+1,"000")</f>
        <v/>
      </c>
      <c r="R2328">
        <f>IF($AB2328="Да","Группа_Крупная","Группа_"&amp;TEXT(MOD(QUOTIENT($A2328-1,5000),30)+1,"00"))</f>
        <v/>
      </c>
      <c r="S2328">
        <f>IF($AB2328="Да","Категория_Крупная","Категория_"&amp;TEXT(MOD(QUOTIENT($A2328-1,500),120)+1,"000"))</f>
        <v/>
      </c>
      <c r="T2328">
        <f>IF($AB2328="Да","Подкатегория_Крупная","Подкатегория_"&amp;TEXT(MOD(QUOTIENT($A2328-1,50),300)+1,"000"))</f>
        <v/>
      </c>
      <c r="U2328">
        <f>"SKU_"&amp;TEXT($A2328,"0000000")</f>
        <v/>
      </c>
      <c r="V2328">
        <f>CHOOSE(MOD($A2328-1,4)+1,"Enterprise","SMB","Госсектор","Розница")</f>
        <v/>
      </c>
      <c r="W2328">
        <f>"Клиент_"&amp;TEXT(MOD($A2328-1,20000)+1,"00000")</f>
        <v/>
      </c>
      <c r="X2328">
        <f>CHOOSE(MOD($A2328-1,5)+1,"Портал","API","Импорт","Ручной ввод","Интеграция")</f>
        <v/>
      </c>
      <c r="Y2328" s="8">
        <f>ROUND(1000+MOD($A2328*37,90000)+IF($AB2328="Да",5000,0),2)</f>
        <v/>
      </c>
      <c r="Z2328">
        <f>1+MOD($A2328,20)</f>
        <v/>
      </c>
      <c r="AA2328" s="8">
        <f>ROUND($Y2328*(0.08+MOD($A2328,17)/100),2)</f>
        <v/>
      </c>
      <c r="AB2328">
        <f>IF(MOD($A2328,10)&lt;7,"Да","Нет")</f>
        <v/>
      </c>
      <c r="AC2328">
        <f>$R2328&amp;" / "&amp;$S2328&amp;" / "&amp;$T2328</f>
        <v/>
      </c>
      <c r="AD2328">
        <f>1</f>
        <v/>
      </c>
      <c r="AE2328">
        <f>IF($A2328&lt;=Settings!$B$4,"до 100",IF($A2328&lt;=Settings!$B$5,"до 10 000",IF($A2328&lt;=Settings!$B$6,"до 100 000","100 000+")))</f>
        <v/>
      </c>
    </row>
    <row r="2329">
      <c r="A2329">
        <f>ROW()-1</f>
        <v/>
      </c>
      <c r="B2329">
        <f>IF($A2329&lt;=Settings!$B$4,"small_control",IF($A2329&lt;=Settings!$B$5,"medium_10k",IF($A2329&lt;=Settings!$B$6,"large_100k","extreme_1m")))</f>
        <v/>
      </c>
      <c r="C2329">
        <f>"ORD-"&amp;TEXT(QUOTIENT($A2329-1,3)+1,"0000000")</f>
        <v/>
      </c>
      <c r="D2329">
        <f>"LINE-"&amp;TEXT($A2329,"0000000")</f>
        <v/>
      </c>
      <c r="E2329" s="7">
        <f>Settings!$B$2+$A2329-1</f>
        <v/>
      </c>
      <c r="F2329" s="7">
        <f>Settings!$B$2+MOD($A2329-1,Settings!$B$7)</f>
        <v/>
      </c>
      <c r="G2329">
        <f>YEAR($F2329)</f>
        <v/>
      </c>
      <c r="H2329">
        <f>"Q"&amp;ROUNDUP(MONTH($F2329)/3,0)</f>
        <v/>
      </c>
      <c r="I2329">
        <f>MONTH($F2329)</f>
        <v/>
      </c>
      <c r="J2329">
        <f>CHOOSE(MONTH($F2329),"Январь","Февраль","Март","Апрель","Май","Июнь","Июль","Август","Сентябрь","Октябрь","Ноябрь","Декабрь")</f>
        <v/>
      </c>
      <c r="K2329">
        <f>DAY($F2329)</f>
        <v/>
      </c>
      <c r="L2329">
        <f>IF(MOD($A2329,10)&lt;7,"ФО_01_Крупный","ФО_"&amp;TEXT(MOD($A2329,8)+1,"00"))</f>
        <v/>
      </c>
      <c r="M2329">
        <f>IF($AB2329="Да","Регион_001_Крупный","Регион_"&amp;TEXT(MOD(QUOTIENT($A2329-1,20),180)+1,"000"))</f>
        <v/>
      </c>
      <c r="N2329">
        <f>IF($AB2329="Да","Город_"&amp;TEXT(MOD($A2329-1,250)+1,"0000"),"Город_"&amp;TEXT(MOD($A2329-1,3000)+1,"0000"))</f>
        <v/>
      </c>
      <c r="O2329">
        <f>IF($AB2329="Да","Холдинг_Крупный","Холдинг_"&amp;TEXT(MOD(QUOTIENT($A2329-1,10000),20)+1,"00"))</f>
        <v/>
      </c>
      <c r="P2329">
        <f>IF($AB2329="Да","Организация_Крупная","Организация_"&amp;TEXT(MOD(QUOTIENT($A2329-1,500),600)+1,"000"))</f>
        <v/>
      </c>
      <c r="Q2329">
        <f>"Отдел_"&amp;TEXT(MOD(QUOTIENT($A2329-1,50),100)+1,"000")</f>
        <v/>
      </c>
      <c r="R2329">
        <f>IF($AB2329="Да","Группа_Крупная","Группа_"&amp;TEXT(MOD(QUOTIENT($A2329-1,5000),30)+1,"00"))</f>
        <v/>
      </c>
      <c r="S2329">
        <f>IF($AB2329="Да","Категория_Крупная","Категория_"&amp;TEXT(MOD(QUOTIENT($A2329-1,500),120)+1,"000"))</f>
        <v/>
      </c>
      <c r="T2329">
        <f>IF($AB2329="Да","Подкатегория_Крупная","Подкатегория_"&amp;TEXT(MOD(QUOTIENT($A2329-1,50),300)+1,"000"))</f>
        <v/>
      </c>
      <c r="U2329">
        <f>"SKU_"&amp;TEXT($A2329,"0000000")</f>
        <v/>
      </c>
      <c r="V2329">
        <f>CHOOSE(MOD($A2329-1,4)+1,"Enterprise","SMB","Госсектор","Розница")</f>
        <v/>
      </c>
      <c r="W2329">
        <f>"Клиент_"&amp;TEXT(MOD($A2329-1,20000)+1,"00000")</f>
        <v/>
      </c>
      <c r="X2329">
        <f>CHOOSE(MOD($A2329-1,5)+1,"Портал","API","Импорт","Ручной ввод","Интеграция")</f>
        <v/>
      </c>
      <c r="Y2329" s="8">
        <f>ROUND(1000+MOD($A2329*37,90000)+IF($AB2329="Да",5000,0),2)</f>
        <v/>
      </c>
      <c r="Z2329">
        <f>1+MOD($A2329,20)</f>
        <v/>
      </c>
      <c r="AA2329" s="8">
        <f>ROUND($Y2329*(0.08+MOD($A2329,17)/100),2)</f>
        <v/>
      </c>
      <c r="AB2329">
        <f>IF(MOD($A2329,10)&lt;7,"Да","Нет")</f>
        <v/>
      </c>
      <c r="AC2329">
        <f>$R2329&amp;" / "&amp;$S2329&amp;" / "&amp;$T2329</f>
        <v/>
      </c>
      <c r="AD2329">
        <f>1</f>
        <v/>
      </c>
      <c r="AE2329">
        <f>IF($A2329&lt;=Settings!$B$4,"до 100",IF($A2329&lt;=Settings!$B$5,"до 10 000",IF($A2329&lt;=Settings!$B$6,"до 100 000","100 000+")))</f>
        <v/>
      </c>
    </row>
    <row r="2330">
      <c r="A2330">
        <f>ROW()-1</f>
        <v/>
      </c>
      <c r="B2330">
        <f>IF($A2330&lt;=Settings!$B$4,"small_control",IF($A2330&lt;=Settings!$B$5,"medium_10k",IF($A2330&lt;=Settings!$B$6,"large_100k","extreme_1m")))</f>
        <v/>
      </c>
      <c r="C2330">
        <f>"ORD-"&amp;TEXT(QUOTIENT($A2330-1,3)+1,"0000000")</f>
        <v/>
      </c>
      <c r="D2330">
        <f>"LINE-"&amp;TEXT($A2330,"0000000")</f>
        <v/>
      </c>
      <c r="E2330" s="7">
        <f>Settings!$B$2+$A2330-1</f>
        <v/>
      </c>
      <c r="F2330" s="7">
        <f>Settings!$B$2+MOD($A2330-1,Settings!$B$7)</f>
        <v/>
      </c>
      <c r="G2330">
        <f>YEAR($F2330)</f>
        <v/>
      </c>
      <c r="H2330">
        <f>"Q"&amp;ROUNDUP(MONTH($F2330)/3,0)</f>
        <v/>
      </c>
      <c r="I2330">
        <f>MONTH($F2330)</f>
        <v/>
      </c>
      <c r="J2330">
        <f>CHOOSE(MONTH($F2330),"Январь","Февраль","Март","Апрель","Май","Июнь","Июль","Август","Сентябрь","Октябрь","Ноябрь","Декабрь")</f>
        <v/>
      </c>
      <c r="K2330">
        <f>DAY($F2330)</f>
        <v/>
      </c>
      <c r="L2330">
        <f>IF(MOD($A2330,10)&lt;7,"ФО_01_Крупный","ФО_"&amp;TEXT(MOD($A2330,8)+1,"00"))</f>
        <v/>
      </c>
      <c r="M2330">
        <f>IF($AB2330="Да","Регион_001_Крупный","Регион_"&amp;TEXT(MOD(QUOTIENT($A2330-1,20),180)+1,"000"))</f>
        <v/>
      </c>
      <c r="N2330">
        <f>IF($AB2330="Да","Город_"&amp;TEXT(MOD($A2330-1,250)+1,"0000"),"Город_"&amp;TEXT(MOD($A2330-1,3000)+1,"0000"))</f>
        <v/>
      </c>
      <c r="O2330">
        <f>IF($AB2330="Да","Холдинг_Крупный","Холдинг_"&amp;TEXT(MOD(QUOTIENT($A2330-1,10000),20)+1,"00"))</f>
        <v/>
      </c>
      <c r="P2330">
        <f>IF($AB2330="Да","Организация_Крупная","Организация_"&amp;TEXT(MOD(QUOTIENT($A2330-1,500),600)+1,"000"))</f>
        <v/>
      </c>
      <c r="Q2330">
        <f>"Отдел_"&amp;TEXT(MOD(QUOTIENT($A2330-1,50),100)+1,"000")</f>
        <v/>
      </c>
      <c r="R2330">
        <f>IF($AB2330="Да","Группа_Крупная","Группа_"&amp;TEXT(MOD(QUOTIENT($A2330-1,5000),30)+1,"00"))</f>
        <v/>
      </c>
      <c r="S2330">
        <f>IF($AB2330="Да","Категория_Крупная","Категория_"&amp;TEXT(MOD(QUOTIENT($A2330-1,500),120)+1,"000"))</f>
        <v/>
      </c>
      <c r="T2330">
        <f>IF($AB2330="Да","Подкатегория_Крупная","Подкатегория_"&amp;TEXT(MOD(QUOTIENT($A2330-1,50),300)+1,"000"))</f>
        <v/>
      </c>
      <c r="U2330">
        <f>"SKU_"&amp;TEXT($A2330,"0000000")</f>
        <v/>
      </c>
      <c r="V2330">
        <f>CHOOSE(MOD($A2330-1,4)+1,"Enterprise","SMB","Госсектор","Розница")</f>
        <v/>
      </c>
      <c r="W2330">
        <f>"Клиент_"&amp;TEXT(MOD($A2330-1,20000)+1,"00000")</f>
        <v/>
      </c>
      <c r="X2330">
        <f>CHOOSE(MOD($A2330-1,5)+1,"Портал","API","Импорт","Ручной ввод","Интеграция")</f>
        <v/>
      </c>
      <c r="Y2330" s="8">
        <f>ROUND(1000+MOD($A2330*37,90000)+IF($AB2330="Да",5000,0),2)</f>
        <v/>
      </c>
      <c r="Z2330">
        <f>1+MOD($A2330,20)</f>
        <v/>
      </c>
      <c r="AA2330" s="8">
        <f>ROUND($Y2330*(0.08+MOD($A2330,17)/100),2)</f>
        <v/>
      </c>
      <c r="AB2330">
        <f>IF(MOD($A2330,10)&lt;7,"Да","Нет")</f>
        <v/>
      </c>
      <c r="AC2330">
        <f>$R2330&amp;" / "&amp;$S2330&amp;" / "&amp;$T2330</f>
        <v/>
      </c>
      <c r="AD2330">
        <f>1</f>
        <v/>
      </c>
      <c r="AE2330">
        <f>IF($A2330&lt;=Settings!$B$4,"до 100",IF($A2330&lt;=Settings!$B$5,"до 10 000",IF($A2330&lt;=Settings!$B$6,"до 100 000","100 000+")))</f>
        <v/>
      </c>
    </row>
    <row r="2331">
      <c r="A2331">
        <f>ROW()-1</f>
        <v/>
      </c>
      <c r="B2331">
        <f>IF($A2331&lt;=Settings!$B$4,"small_control",IF($A2331&lt;=Settings!$B$5,"medium_10k",IF($A2331&lt;=Settings!$B$6,"large_100k","extreme_1m")))</f>
        <v/>
      </c>
      <c r="C2331">
        <f>"ORD-"&amp;TEXT(QUOTIENT($A2331-1,3)+1,"0000000")</f>
        <v/>
      </c>
      <c r="D2331">
        <f>"LINE-"&amp;TEXT($A2331,"0000000")</f>
        <v/>
      </c>
      <c r="E2331" s="7">
        <f>Settings!$B$2+$A2331-1</f>
        <v/>
      </c>
      <c r="F2331" s="7">
        <f>Settings!$B$2+MOD($A2331-1,Settings!$B$7)</f>
        <v/>
      </c>
      <c r="G2331">
        <f>YEAR($F2331)</f>
        <v/>
      </c>
      <c r="H2331">
        <f>"Q"&amp;ROUNDUP(MONTH($F2331)/3,0)</f>
        <v/>
      </c>
      <c r="I2331">
        <f>MONTH($F2331)</f>
        <v/>
      </c>
      <c r="J2331">
        <f>CHOOSE(MONTH($F2331),"Январь","Февраль","Март","Апрель","Май","Июнь","Июль","Август","Сентябрь","Октябрь","Ноябрь","Декабрь")</f>
        <v/>
      </c>
      <c r="K2331">
        <f>DAY($F2331)</f>
        <v/>
      </c>
      <c r="L2331">
        <f>IF(MOD($A2331,10)&lt;7,"ФО_01_Крупный","ФО_"&amp;TEXT(MOD($A2331,8)+1,"00"))</f>
        <v/>
      </c>
      <c r="M2331">
        <f>IF($AB2331="Да","Регион_001_Крупный","Регион_"&amp;TEXT(MOD(QUOTIENT($A2331-1,20),180)+1,"000"))</f>
        <v/>
      </c>
      <c r="N2331">
        <f>IF($AB2331="Да","Город_"&amp;TEXT(MOD($A2331-1,250)+1,"0000"),"Город_"&amp;TEXT(MOD($A2331-1,3000)+1,"0000"))</f>
        <v/>
      </c>
      <c r="O2331">
        <f>IF($AB2331="Да","Холдинг_Крупный","Холдинг_"&amp;TEXT(MOD(QUOTIENT($A2331-1,10000),20)+1,"00"))</f>
        <v/>
      </c>
      <c r="P2331">
        <f>IF($AB2331="Да","Организация_Крупная","Организация_"&amp;TEXT(MOD(QUOTIENT($A2331-1,500),600)+1,"000"))</f>
        <v/>
      </c>
      <c r="Q2331">
        <f>"Отдел_"&amp;TEXT(MOD(QUOTIENT($A2331-1,50),100)+1,"000")</f>
        <v/>
      </c>
      <c r="R2331">
        <f>IF($AB2331="Да","Группа_Крупная","Группа_"&amp;TEXT(MOD(QUOTIENT($A2331-1,5000),30)+1,"00"))</f>
        <v/>
      </c>
      <c r="S2331">
        <f>IF($AB2331="Да","Категория_Крупная","Категория_"&amp;TEXT(MOD(QUOTIENT($A2331-1,500),120)+1,"000"))</f>
        <v/>
      </c>
      <c r="T2331">
        <f>IF($AB2331="Да","Подкатегория_Крупная","Подкатегория_"&amp;TEXT(MOD(QUOTIENT($A2331-1,50),300)+1,"000"))</f>
        <v/>
      </c>
      <c r="U2331">
        <f>"SKU_"&amp;TEXT($A2331,"0000000")</f>
        <v/>
      </c>
      <c r="V2331">
        <f>CHOOSE(MOD($A2331-1,4)+1,"Enterprise","SMB","Госсектор","Розница")</f>
        <v/>
      </c>
      <c r="W2331">
        <f>"Клиент_"&amp;TEXT(MOD($A2331-1,20000)+1,"00000")</f>
        <v/>
      </c>
      <c r="X2331">
        <f>CHOOSE(MOD($A2331-1,5)+1,"Портал","API","Импорт","Ручной ввод","Интеграция")</f>
        <v/>
      </c>
      <c r="Y2331" s="8">
        <f>ROUND(1000+MOD($A2331*37,90000)+IF($AB2331="Да",5000,0),2)</f>
        <v/>
      </c>
      <c r="Z2331">
        <f>1+MOD($A2331,20)</f>
        <v/>
      </c>
      <c r="AA2331" s="8">
        <f>ROUND($Y2331*(0.08+MOD($A2331,17)/100),2)</f>
        <v/>
      </c>
      <c r="AB2331">
        <f>IF(MOD($A2331,10)&lt;7,"Да","Нет")</f>
        <v/>
      </c>
      <c r="AC2331">
        <f>$R2331&amp;" / "&amp;$S2331&amp;" / "&amp;$T2331</f>
        <v/>
      </c>
      <c r="AD2331">
        <f>1</f>
        <v/>
      </c>
      <c r="AE2331">
        <f>IF($A2331&lt;=Settings!$B$4,"до 100",IF($A2331&lt;=Settings!$B$5,"до 10 000",IF($A2331&lt;=Settings!$B$6,"до 100 000","100 000+")))</f>
        <v/>
      </c>
    </row>
    <row r="2332">
      <c r="A2332">
        <f>ROW()-1</f>
        <v/>
      </c>
      <c r="B2332">
        <f>IF($A2332&lt;=Settings!$B$4,"small_control",IF($A2332&lt;=Settings!$B$5,"medium_10k",IF($A2332&lt;=Settings!$B$6,"large_100k","extreme_1m")))</f>
        <v/>
      </c>
      <c r="C2332">
        <f>"ORD-"&amp;TEXT(QUOTIENT($A2332-1,3)+1,"0000000")</f>
        <v/>
      </c>
      <c r="D2332">
        <f>"LINE-"&amp;TEXT($A2332,"0000000")</f>
        <v/>
      </c>
      <c r="E2332" s="7">
        <f>Settings!$B$2+$A2332-1</f>
        <v/>
      </c>
      <c r="F2332" s="7">
        <f>Settings!$B$2+MOD($A2332-1,Settings!$B$7)</f>
        <v/>
      </c>
      <c r="G2332">
        <f>YEAR($F2332)</f>
        <v/>
      </c>
      <c r="H2332">
        <f>"Q"&amp;ROUNDUP(MONTH($F2332)/3,0)</f>
        <v/>
      </c>
      <c r="I2332">
        <f>MONTH($F2332)</f>
        <v/>
      </c>
      <c r="J2332">
        <f>CHOOSE(MONTH($F2332),"Январь","Февраль","Март","Апрель","Май","Июнь","Июль","Август","Сентябрь","Октябрь","Ноябрь","Декабрь")</f>
        <v/>
      </c>
      <c r="K2332">
        <f>DAY($F2332)</f>
        <v/>
      </c>
      <c r="L2332">
        <f>IF(MOD($A2332,10)&lt;7,"ФО_01_Крупный","ФО_"&amp;TEXT(MOD($A2332,8)+1,"00"))</f>
        <v/>
      </c>
      <c r="M2332">
        <f>IF($AB2332="Да","Регион_001_Крупный","Регион_"&amp;TEXT(MOD(QUOTIENT($A2332-1,20),180)+1,"000"))</f>
        <v/>
      </c>
      <c r="N2332">
        <f>IF($AB2332="Да","Город_"&amp;TEXT(MOD($A2332-1,250)+1,"0000"),"Город_"&amp;TEXT(MOD($A2332-1,3000)+1,"0000"))</f>
        <v/>
      </c>
      <c r="O2332">
        <f>IF($AB2332="Да","Холдинг_Крупный","Холдинг_"&amp;TEXT(MOD(QUOTIENT($A2332-1,10000),20)+1,"00"))</f>
        <v/>
      </c>
      <c r="P2332">
        <f>IF($AB2332="Да","Организация_Крупная","Организация_"&amp;TEXT(MOD(QUOTIENT($A2332-1,500),600)+1,"000"))</f>
        <v/>
      </c>
      <c r="Q2332">
        <f>"Отдел_"&amp;TEXT(MOD(QUOTIENT($A2332-1,50),100)+1,"000")</f>
        <v/>
      </c>
      <c r="R2332">
        <f>IF($AB2332="Да","Группа_Крупная","Группа_"&amp;TEXT(MOD(QUOTIENT($A2332-1,5000),30)+1,"00"))</f>
        <v/>
      </c>
      <c r="S2332">
        <f>IF($AB2332="Да","Категория_Крупная","Категория_"&amp;TEXT(MOD(QUOTIENT($A2332-1,500),120)+1,"000"))</f>
        <v/>
      </c>
      <c r="T2332">
        <f>IF($AB2332="Да","Подкатегория_Крупная","Подкатегория_"&amp;TEXT(MOD(QUOTIENT($A2332-1,50),300)+1,"000"))</f>
        <v/>
      </c>
      <c r="U2332">
        <f>"SKU_"&amp;TEXT($A2332,"0000000")</f>
        <v/>
      </c>
      <c r="V2332">
        <f>CHOOSE(MOD($A2332-1,4)+1,"Enterprise","SMB","Госсектор","Розница")</f>
        <v/>
      </c>
      <c r="W2332">
        <f>"Клиент_"&amp;TEXT(MOD($A2332-1,20000)+1,"00000")</f>
        <v/>
      </c>
      <c r="X2332">
        <f>CHOOSE(MOD($A2332-1,5)+1,"Портал","API","Импорт","Ручной ввод","Интеграция")</f>
        <v/>
      </c>
      <c r="Y2332" s="8">
        <f>ROUND(1000+MOD($A2332*37,90000)+IF($AB2332="Да",5000,0),2)</f>
        <v/>
      </c>
      <c r="Z2332">
        <f>1+MOD($A2332,20)</f>
        <v/>
      </c>
      <c r="AA2332" s="8">
        <f>ROUND($Y2332*(0.08+MOD($A2332,17)/100),2)</f>
        <v/>
      </c>
      <c r="AB2332">
        <f>IF(MOD($A2332,10)&lt;7,"Да","Нет")</f>
        <v/>
      </c>
      <c r="AC2332">
        <f>$R2332&amp;" / "&amp;$S2332&amp;" / "&amp;$T2332</f>
        <v/>
      </c>
      <c r="AD2332">
        <f>1</f>
        <v/>
      </c>
      <c r="AE2332">
        <f>IF($A2332&lt;=Settings!$B$4,"до 100",IF($A2332&lt;=Settings!$B$5,"до 10 000",IF($A2332&lt;=Settings!$B$6,"до 100 000","100 000+")))</f>
        <v/>
      </c>
    </row>
    <row r="2333">
      <c r="A2333">
        <f>ROW()-1</f>
        <v/>
      </c>
      <c r="B2333">
        <f>IF($A2333&lt;=Settings!$B$4,"small_control",IF($A2333&lt;=Settings!$B$5,"medium_10k",IF($A2333&lt;=Settings!$B$6,"large_100k","extreme_1m")))</f>
        <v/>
      </c>
      <c r="C2333">
        <f>"ORD-"&amp;TEXT(QUOTIENT($A2333-1,3)+1,"0000000")</f>
        <v/>
      </c>
      <c r="D2333">
        <f>"LINE-"&amp;TEXT($A2333,"0000000")</f>
        <v/>
      </c>
      <c r="E2333" s="7">
        <f>Settings!$B$2+$A2333-1</f>
        <v/>
      </c>
      <c r="F2333" s="7">
        <f>Settings!$B$2+MOD($A2333-1,Settings!$B$7)</f>
        <v/>
      </c>
      <c r="G2333">
        <f>YEAR($F2333)</f>
        <v/>
      </c>
      <c r="H2333">
        <f>"Q"&amp;ROUNDUP(MONTH($F2333)/3,0)</f>
        <v/>
      </c>
      <c r="I2333">
        <f>MONTH($F2333)</f>
        <v/>
      </c>
      <c r="J2333">
        <f>CHOOSE(MONTH($F2333),"Январь","Февраль","Март","Апрель","Май","Июнь","Июль","Август","Сентябрь","Октябрь","Ноябрь","Декабрь")</f>
        <v/>
      </c>
      <c r="K2333">
        <f>DAY($F2333)</f>
        <v/>
      </c>
      <c r="L2333">
        <f>IF(MOD($A2333,10)&lt;7,"ФО_01_Крупный","ФО_"&amp;TEXT(MOD($A2333,8)+1,"00"))</f>
        <v/>
      </c>
      <c r="M2333">
        <f>IF($AB2333="Да","Регион_001_Крупный","Регион_"&amp;TEXT(MOD(QUOTIENT($A2333-1,20),180)+1,"000"))</f>
        <v/>
      </c>
      <c r="N2333">
        <f>IF($AB2333="Да","Город_"&amp;TEXT(MOD($A2333-1,250)+1,"0000"),"Город_"&amp;TEXT(MOD($A2333-1,3000)+1,"0000"))</f>
        <v/>
      </c>
      <c r="O2333">
        <f>IF($AB2333="Да","Холдинг_Крупный","Холдинг_"&amp;TEXT(MOD(QUOTIENT($A2333-1,10000),20)+1,"00"))</f>
        <v/>
      </c>
      <c r="P2333">
        <f>IF($AB2333="Да","Организация_Крупная","Организация_"&amp;TEXT(MOD(QUOTIENT($A2333-1,500),600)+1,"000"))</f>
        <v/>
      </c>
      <c r="Q2333">
        <f>"Отдел_"&amp;TEXT(MOD(QUOTIENT($A2333-1,50),100)+1,"000")</f>
        <v/>
      </c>
      <c r="R2333">
        <f>IF($AB2333="Да","Группа_Крупная","Группа_"&amp;TEXT(MOD(QUOTIENT($A2333-1,5000),30)+1,"00"))</f>
        <v/>
      </c>
      <c r="S2333">
        <f>IF($AB2333="Да","Категория_Крупная","Категория_"&amp;TEXT(MOD(QUOTIENT($A2333-1,500),120)+1,"000"))</f>
        <v/>
      </c>
      <c r="T2333">
        <f>IF($AB2333="Да","Подкатегория_Крупная","Подкатегория_"&amp;TEXT(MOD(QUOTIENT($A2333-1,50),300)+1,"000"))</f>
        <v/>
      </c>
      <c r="U2333">
        <f>"SKU_"&amp;TEXT($A2333,"0000000")</f>
        <v/>
      </c>
      <c r="V2333">
        <f>CHOOSE(MOD($A2333-1,4)+1,"Enterprise","SMB","Госсектор","Розница")</f>
        <v/>
      </c>
      <c r="W2333">
        <f>"Клиент_"&amp;TEXT(MOD($A2333-1,20000)+1,"00000")</f>
        <v/>
      </c>
      <c r="X2333">
        <f>CHOOSE(MOD($A2333-1,5)+1,"Портал","API","Импорт","Ручной ввод","Интеграция")</f>
        <v/>
      </c>
      <c r="Y2333" s="8">
        <f>ROUND(1000+MOD($A2333*37,90000)+IF($AB2333="Да",5000,0),2)</f>
        <v/>
      </c>
      <c r="Z2333">
        <f>1+MOD($A2333,20)</f>
        <v/>
      </c>
      <c r="AA2333" s="8">
        <f>ROUND($Y2333*(0.08+MOD($A2333,17)/100),2)</f>
        <v/>
      </c>
      <c r="AB2333">
        <f>IF(MOD($A2333,10)&lt;7,"Да","Нет")</f>
        <v/>
      </c>
      <c r="AC2333">
        <f>$R2333&amp;" / "&amp;$S2333&amp;" / "&amp;$T2333</f>
        <v/>
      </c>
      <c r="AD2333">
        <f>1</f>
        <v/>
      </c>
      <c r="AE2333">
        <f>IF($A2333&lt;=Settings!$B$4,"до 100",IF($A2333&lt;=Settings!$B$5,"до 10 000",IF($A2333&lt;=Settings!$B$6,"до 100 000","100 000+")))</f>
        <v/>
      </c>
    </row>
    <row r="2334">
      <c r="A2334">
        <f>ROW()-1</f>
        <v/>
      </c>
      <c r="B2334">
        <f>IF($A2334&lt;=Settings!$B$4,"small_control",IF($A2334&lt;=Settings!$B$5,"medium_10k",IF($A2334&lt;=Settings!$B$6,"large_100k","extreme_1m")))</f>
        <v/>
      </c>
      <c r="C2334">
        <f>"ORD-"&amp;TEXT(QUOTIENT($A2334-1,3)+1,"0000000")</f>
        <v/>
      </c>
      <c r="D2334">
        <f>"LINE-"&amp;TEXT($A2334,"0000000")</f>
        <v/>
      </c>
      <c r="E2334" s="7">
        <f>Settings!$B$2+$A2334-1</f>
        <v/>
      </c>
      <c r="F2334" s="7">
        <f>Settings!$B$2+MOD($A2334-1,Settings!$B$7)</f>
        <v/>
      </c>
      <c r="G2334">
        <f>YEAR($F2334)</f>
        <v/>
      </c>
      <c r="H2334">
        <f>"Q"&amp;ROUNDUP(MONTH($F2334)/3,0)</f>
        <v/>
      </c>
      <c r="I2334">
        <f>MONTH($F2334)</f>
        <v/>
      </c>
      <c r="J2334">
        <f>CHOOSE(MONTH($F2334),"Январь","Февраль","Март","Апрель","Май","Июнь","Июль","Август","Сентябрь","Октябрь","Ноябрь","Декабрь")</f>
        <v/>
      </c>
      <c r="K2334">
        <f>DAY($F2334)</f>
        <v/>
      </c>
      <c r="L2334">
        <f>IF(MOD($A2334,10)&lt;7,"ФО_01_Крупный","ФО_"&amp;TEXT(MOD($A2334,8)+1,"00"))</f>
        <v/>
      </c>
      <c r="M2334">
        <f>IF($AB2334="Да","Регион_001_Крупный","Регион_"&amp;TEXT(MOD(QUOTIENT($A2334-1,20),180)+1,"000"))</f>
        <v/>
      </c>
      <c r="N2334">
        <f>IF($AB2334="Да","Город_"&amp;TEXT(MOD($A2334-1,250)+1,"0000"),"Город_"&amp;TEXT(MOD($A2334-1,3000)+1,"0000"))</f>
        <v/>
      </c>
      <c r="O2334">
        <f>IF($AB2334="Да","Холдинг_Крупный","Холдинг_"&amp;TEXT(MOD(QUOTIENT($A2334-1,10000),20)+1,"00"))</f>
        <v/>
      </c>
      <c r="P2334">
        <f>IF($AB2334="Да","Организация_Крупная","Организация_"&amp;TEXT(MOD(QUOTIENT($A2334-1,500),600)+1,"000"))</f>
        <v/>
      </c>
      <c r="Q2334">
        <f>"Отдел_"&amp;TEXT(MOD(QUOTIENT($A2334-1,50),100)+1,"000")</f>
        <v/>
      </c>
      <c r="R2334">
        <f>IF($AB2334="Да","Группа_Крупная","Группа_"&amp;TEXT(MOD(QUOTIENT($A2334-1,5000),30)+1,"00"))</f>
        <v/>
      </c>
      <c r="S2334">
        <f>IF($AB2334="Да","Категория_Крупная","Категория_"&amp;TEXT(MOD(QUOTIENT($A2334-1,500),120)+1,"000"))</f>
        <v/>
      </c>
      <c r="T2334">
        <f>IF($AB2334="Да","Подкатегория_Крупная","Подкатегория_"&amp;TEXT(MOD(QUOTIENT($A2334-1,50),300)+1,"000"))</f>
        <v/>
      </c>
      <c r="U2334">
        <f>"SKU_"&amp;TEXT($A2334,"0000000")</f>
        <v/>
      </c>
      <c r="V2334">
        <f>CHOOSE(MOD($A2334-1,4)+1,"Enterprise","SMB","Госсектор","Розница")</f>
        <v/>
      </c>
      <c r="W2334">
        <f>"Клиент_"&amp;TEXT(MOD($A2334-1,20000)+1,"00000")</f>
        <v/>
      </c>
      <c r="X2334">
        <f>CHOOSE(MOD($A2334-1,5)+1,"Портал","API","Импорт","Ручной ввод","Интеграция")</f>
        <v/>
      </c>
      <c r="Y2334" s="8">
        <f>ROUND(1000+MOD($A2334*37,90000)+IF($AB2334="Да",5000,0),2)</f>
        <v/>
      </c>
      <c r="Z2334">
        <f>1+MOD($A2334,20)</f>
        <v/>
      </c>
      <c r="AA2334" s="8">
        <f>ROUND($Y2334*(0.08+MOD($A2334,17)/100),2)</f>
        <v/>
      </c>
      <c r="AB2334">
        <f>IF(MOD($A2334,10)&lt;7,"Да","Нет")</f>
        <v/>
      </c>
      <c r="AC2334">
        <f>$R2334&amp;" / "&amp;$S2334&amp;" / "&amp;$T2334</f>
        <v/>
      </c>
      <c r="AD2334">
        <f>1</f>
        <v/>
      </c>
      <c r="AE2334">
        <f>IF($A2334&lt;=Settings!$B$4,"до 100",IF($A2334&lt;=Settings!$B$5,"до 10 000",IF($A2334&lt;=Settings!$B$6,"до 100 000","100 000+")))</f>
        <v/>
      </c>
    </row>
    <row r="2335">
      <c r="A2335">
        <f>ROW()-1</f>
        <v/>
      </c>
      <c r="B2335">
        <f>IF($A2335&lt;=Settings!$B$4,"small_control",IF($A2335&lt;=Settings!$B$5,"medium_10k",IF($A2335&lt;=Settings!$B$6,"large_100k","extreme_1m")))</f>
        <v/>
      </c>
      <c r="C2335">
        <f>"ORD-"&amp;TEXT(QUOTIENT($A2335-1,3)+1,"0000000")</f>
        <v/>
      </c>
      <c r="D2335">
        <f>"LINE-"&amp;TEXT($A2335,"0000000")</f>
        <v/>
      </c>
      <c r="E2335" s="7">
        <f>Settings!$B$2+$A2335-1</f>
        <v/>
      </c>
      <c r="F2335" s="7">
        <f>Settings!$B$2+MOD($A2335-1,Settings!$B$7)</f>
        <v/>
      </c>
      <c r="G2335">
        <f>YEAR($F2335)</f>
        <v/>
      </c>
      <c r="H2335">
        <f>"Q"&amp;ROUNDUP(MONTH($F2335)/3,0)</f>
        <v/>
      </c>
      <c r="I2335">
        <f>MONTH($F2335)</f>
        <v/>
      </c>
      <c r="J2335">
        <f>CHOOSE(MONTH($F2335),"Январь","Февраль","Март","Апрель","Май","Июнь","Июль","Август","Сентябрь","Октябрь","Ноябрь","Декабрь")</f>
        <v/>
      </c>
      <c r="K2335">
        <f>DAY($F2335)</f>
        <v/>
      </c>
      <c r="L2335">
        <f>IF(MOD($A2335,10)&lt;7,"ФО_01_Крупный","ФО_"&amp;TEXT(MOD($A2335,8)+1,"00"))</f>
        <v/>
      </c>
      <c r="M2335">
        <f>IF($AB2335="Да","Регион_001_Крупный","Регион_"&amp;TEXT(MOD(QUOTIENT($A2335-1,20),180)+1,"000"))</f>
        <v/>
      </c>
      <c r="N2335">
        <f>IF($AB2335="Да","Город_"&amp;TEXT(MOD($A2335-1,250)+1,"0000"),"Город_"&amp;TEXT(MOD($A2335-1,3000)+1,"0000"))</f>
        <v/>
      </c>
      <c r="O2335">
        <f>IF($AB2335="Да","Холдинг_Крупный","Холдинг_"&amp;TEXT(MOD(QUOTIENT($A2335-1,10000),20)+1,"00"))</f>
        <v/>
      </c>
      <c r="P2335">
        <f>IF($AB2335="Да","Организация_Крупная","Организация_"&amp;TEXT(MOD(QUOTIENT($A2335-1,500),600)+1,"000"))</f>
        <v/>
      </c>
      <c r="Q2335">
        <f>"Отдел_"&amp;TEXT(MOD(QUOTIENT($A2335-1,50),100)+1,"000")</f>
        <v/>
      </c>
      <c r="R2335">
        <f>IF($AB2335="Да","Группа_Крупная","Группа_"&amp;TEXT(MOD(QUOTIENT($A2335-1,5000),30)+1,"00"))</f>
        <v/>
      </c>
      <c r="S2335">
        <f>IF($AB2335="Да","Категория_Крупная","Категория_"&amp;TEXT(MOD(QUOTIENT($A2335-1,500),120)+1,"000"))</f>
        <v/>
      </c>
      <c r="T2335">
        <f>IF($AB2335="Да","Подкатегория_Крупная","Подкатегория_"&amp;TEXT(MOD(QUOTIENT($A2335-1,50),300)+1,"000"))</f>
        <v/>
      </c>
      <c r="U2335">
        <f>"SKU_"&amp;TEXT($A2335,"0000000")</f>
        <v/>
      </c>
      <c r="V2335">
        <f>CHOOSE(MOD($A2335-1,4)+1,"Enterprise","SMB","Госсектор","Розница")</f>
        <v/>
      </c>
      <c r="W2335">
        <f>"Клиент_"&amp;TEXT(MOD($A2335-1,20000)+1,"00000")</f>
        <v/>
      </c>
      <c r="X2335">
        <f>CHOOSE(MOD($A2335-1,5)+1,"Портал","API","Импорт","Ручной ввод","Интеграция")</f>
        <v/>
      </c>
      <c r="Y2335" s="8">
        <f>ROUND(1000+MOD($A2335*37,90000)+IF($AB2335="Да",5000,0),2)</f>
        <v/>
      </c>
      <c r="Z2335">
        <f>1+MOD($A2335,20)</f>
        <v/>
      </c>
      <c r="AA2335" s="8">
        <f>ROUND($Y2335*(0.08+MOD($A2335,17)/100),2)</f>
        <v/>
      </c>
      <c r="AB2335">
        <f>IF(MOD($A2335,10)&lt;7,"Да","Нет")</f>
        <v/>
      </c>
      <c r="AC2335">
        <f>$R2335&amp;" / "&amp;$S2335&amp;" / "&amp;$T2335</f>
        <v/>
      </c>
      <c r="AD2335">
        <f>1</f>
        <v/>
      </c>
      <c r="AE2335">
        <f>IF($A2335&lt;=Settings!$B$4,"до 100",IF($A2335&lt;=Settings!$B$5,"до 10 000",IF($A2335&lt;=Settings!$B$6,"до 100 000","100 000+")))</f>
        <v/>
      </c>
    </row>
    <row r="2336">
      <c r="A2336">
        <f>ROW()-1</f>
        <v/>
      </c>
      <c r="B2336">
        <f>IF($A2336&lt;=Settings!$B$4,"small_control",IF($A2336&lt;=Settings!$B$5,"medium_10k",IF($A2336&lt;=Settings!$B$6,"large_100k","extreme_1m")))</f>
        <v/>
      </c>
      <c r="C2336">
        <f>"ORD-"&amp;TEXT(QUOTIENT($A2336-1,3)+1,"0000000")</f>
        <v/>
      </c>
      <c r="D2336">
        <f>"LINE-"&amp;TEXT($A2336,"0000000")</f>
        <v/>
      </c>
      <c r="E2336" s="7">
        <f>Settings!$B$2+$A2336-1</f>
        <v/>
      </c>
      <c r="F2336" s="7">
        <f>Settings!$B$2+MOD($A2336-1,Settings!$B$7)</f>
        <v/>
      </c>
      <c r="G2336">
        <f>YEAR($F2336)</f>
        <v/>
      </c>
      <c r="H2336">
        <f>"Q"&amp;ROUNDUP(MONTH($F2336)/3,0)</f>
        <v/>
      </c>
      <c r="I2336">
        <f>MONTH($F2336)</f>
        <v/>
      </c>
      <c r="J2336">
        <f>CHOOSE(MONTH($F2336),"Январь","Февраль","Март","Апрель","Май","Июнь","Июль","Август","Сентябрь","Октябрь","Ноябрь","Декабрь")</f>
        <v/>
      </c>
      <c r="K2336">
        <f>DAY($F2336)</f>
        <v/>
      </c>
      <c r="L2336">
        <f>IF(MOD($A2336,10)&lt;7,"ФО_01_Крупный","ФО_"&amp;TEXT(MOD($A2336,8)+1,"00"))</f>
        <v/>
      </c>
      <c r="M2336">
        <f>IF($AB2336="Да","Регион_001_Крупный","Регион_"&amp;TEXT(MOD(QUOTIENT($A2336-1,20),180)+1,"000"))</f>
        <v/>
      </c>
      <c r="N2336">
        <f>IF($AB2336="Да","Город_"&amp;TEXT(MOD($A2336-1,250)+1,"0000"),"Город_"&amp;TEXT(MOD($A2336-1,3000)+1,"0000"))</f>
        <v/>
      </c>
      <c r="O2336">
        <f>IF($AB2336="Да","Холдинг_Крупный","Холдинг_"&amp;TEXT(MOD(QUOTIENT($A2336-1,10000),20)+1,"00"))</f>
        <v/>
      </c>
      <c r="P2336">
        <f>IF($AB2336="Да","Организация_Крупная","Организация_"&amp;TEXT(MOD(QUOTIENT($A2336-1,500),600)+1,"000"))</f>
        <v/>
      </c>
      <c r="Q2336">
        <f>"Отдел_"&amp;TEXT(MOD(QUOTIENT($A2336-1,50),100)+1,"000")</f>
        <v/>
      </c>
      <c r="R2336">
        <f>IF($AB2336="Да","Группа_Крупная","Группа_"&amp;TEXT(MOD(QUOTIENT($A2336-1,5000),30)+1,"00"))</f>
        <v/>
      </c>
      <c r="S2336">
        <f>IF($AB2336="Да","Категория_Крупная","Категория_"&amp;TEXT(MOD(QUOTIENT($A2336-1,500),120)+1,"000"))</f>
        <v/>
      </c>
      <c r="T2336">
        <f>IF($AB2336="Да","Подкатегория_Крупная","Подкатегория_"&amp;TEXT(MOD(QUOTIENT($A2336-1,50),300)+1,"000"))</f>
        <v/>
      </c>
      <c r="U2336">
        <f>"SKU_"&amp;TEXT($A2336,"0000000")</f>
        <v/>
      </c>
      <c r="V2336">
        <f>CHOOSE(MOD($A2336-1,4)+1,"Enterprise","SMB","Госсектор","Розница")</f>
        <v/>
      </c>
      <c r="W2336">
        <f>"Клиент_"&amp;TEXT(MOD($A2336-1,20000)+1,"00000")</f>
        <v/>
      </c>
      <c r="X2336">
        <f>CHOOSE(MOD($A2336-1,5)+1,"Портал","API","Импорт","Ручной ввод","Интеграция")</f>
        <v/>
      </c>
      <c r="Y2336" s="8">
        <f>ROUND(1000+MOD($A2336*37,90000)+IF($AB2336="Да",5000,0),2)</f>
        <v/>
      </c>
      <c r="Z2336">
        <f>1+MOD($A2336,20)</f>
        <v/>
      </c>
      <c r="AA2336" s="8">
        <f>ROUND($Y2336*(0.08+MOD($A2336,17)/100),2)</f>
        <v/>
      </c>
      <c r="AB2336">
        <f>IF(MOD($A2336,10)&lt;7,"Да","Нет")</f>
        <v/>
      </c>
      <c r="AC2336">
        <f>$R2336&amp;" / "&amp;$S2336&amp;" / "&amp;$T2336</f>
        <v/>
      </c>
      <c r="AD2336">
        <f>1</f>
        <v/>
      </c>
      <c r="AE2336">
        <f>IF($A2336&lt;=Settings!$B$4,"до 100",IF($A2336&lt;=Settings!$B$5,"до 10 000",IF($A2336&lt;=Settings!$B$6,"до 100 000","100 000+")))</f>
        <v/>
      </c>
    </row>
    <row r="2337">
      <c r="A2337">
        <f>ROW()-1</f>
        <v/>
      </c>
      <c r="B2337">
        <f>IF($A2337&lt;=Settings!$B$4,"small_control",IF($A2337&lt;=Settings!$B$5,"medium_10k",IF($A2337&lt;=Settings!$B$6,"large_100k","extreme_1m")))</f>
        <v/>
      </c>
      <c r="C2337">
        <f>"ORD-"&amp;TEXT(QUOTIENT($A2337-1,3)+1,"0000000")</f>
        <v/>
      </c>
      <c r="D2337">
        <f>"LINE-"&amp;TEXT($A2337,"0000000")</f>
        <v/>
      </c>
      <c r="E2337" s="7">
        <f>Settings!$B$2+$A2337-1</f>
        <v/>
      </c>
      <c r="F2337" s="7">
        <f>Settings!$B$2+MOD($A2337-1,Settings!$B$7)</f>
        <v/>
      </c>
      <c r="G2337">
        <f>YEAR($F2337)</f>
        <v/>
      </c>
      <c r="H2337">
        <f>"Q"&amp;ROUNDUP(MONTH($F2337)/3,0)</f>
        <v/>
      </c>
      <c r="I2337">
        <f>MONTH($F2337)</f>
        <v/>
      </c>
      <c r="J2337">
        <f>CHOOSE(MONTH($F2337),"Январь","Февраль","Март","Апрель","Май","Июнь","Июль","Август","Сентябрь","Октябрь","Ноябрь","Декабрь")</f>
        <v/>
      </c>
      <c r="K2337">
        <f>DAY($F2337)</f>
        <v/>
      </c>
      <c r="L2337">
        <f>IF(MOD($A2337,10)&lt;7,"ФО_01_Крупный","ФО_"&amp;TEXT(MOD($A2337,8)+1,"00"))</f>
        <v/>
      </c>
      <c r="M2337">
        <f>IF($AB2337="Да","Регион_001_Крупный","Регион_"&amp;TEXT(MOD(QUOTIENT($A2337-1,20),180)+1,"000"))</f>
        <v/>
      </c>
      <c r="N2337">
        <f>IF($AB2337="Да","Город_"&amp;TEXT(MOD($A2337-1,250)+1,"0000"),"Город_"&amp;TEXT(MOD($A2337-1,3000)+1,"0000"))</f>
        <v/>
      </c>
      <c r="O2337">
        <f>IF($AB2337="Да","Холдинг_Крупный","Холдинг_"&amp;TEXT(MOD(QUOTIENT($A2337-1,10000),20)+1,"00"))</f>
        <v/>
      </c>
      <c r="P2337">
        <f>IF($AB2337="Да","Организация_Крупная","Организация_"&amp;TEXT(MOD(QUOTIENT($A2337-1,500),600)+1,"000"))</f>
        <v/>
      </c>
      <c r="Q2337">
        <f>"Отдел_"&amp;TEXT(MOD(QUOTIENT($A2337-1,50),100)+1,"000")</f>
        <v/>
      </c>
      <c r="R2337">
        <f>IF($AB2337="Да","Группа_Крупная","Группа_"&amp;TEXT(MOD(QUOTIENT($A2337-1,5000),30)+1,"00"))</f>
        <v/>
      </c>
      <c r="S2337">
        <f>IF($AB2337="Да","Категория_Крупная","Категория_"&amp;TEXT(MOD(QUOTIENT($A2337-1,500),120)+1,"000"))</f>
        <v/>
      </c>
      <c r="T2337">
        <f>IF($AB2337="Да","Подкатегория_Крупная","Подкатегория_"&amp;TEXT(MOD(QUOTIENT($A2337-1,50),300)+1,"000"))</f>
        <v/>
      </c>
      <c r="U2337">
        <f>"SKU_"&amp;TEXT($A2337,"0000000")</f>
        <v/>
      </c>
      <c r="V2337">
        <f>CHOOSE(MOD($A2337-1,4)+1,"Enterprise","SMB","Госсектор","Розница")</f>
        <v/>
      </c>
      <c r="W2337">
        <f>"Клиент_"&amp;TEXT(MOD($A2337-1,20000)+1,"00000")</f>
        <v/>
      </c>
      <c r="X2337">
        <f>CHOOSE(MOD($A2337-1,5)+1,"Портал","API","Импорт","Ручной ввод","Интеграция")</f>
        <v/>
      </c>
      <c r="Y2337" s="8">
        <f>ROUND(1000+MOD($A2337*37,90000)+IF($AB2337="Да",5000,0),2)</f>
        <v/>
      </c>
      <c r="Z2337">
        <f>1+MOD($A2337,20)</f>
        <v/>
      </c>
      <c r="AA2337" s="8">
        <f>ROUND($Y2337*(0.08+MOD($A2337,17)/100),2)</f>
        <v/>
      </c>
      <c r="AB2337">
        <f>IF(MOD($A2337,10)&lt;7,"Да","Нет")</f>
        <v/>
      </c>
      <c r="AC2337">
        <f>$R2337&amp;" / "&amp;$S2337&amp;" / "&amp;$T2337</f>
        <v/>
      </c>
      <c r="AD2337">
        <f>1</f>
        <v/>
      </c>
      <c r="AE2337">
        <f>IF($A2337&lt;=Settings!$B$4,"до 100",IF($A2337&lt;=Settings!$B$5,"до 10 000",IF($A2337&lt;=Settings!$B$6,"до 100 000","100 000+")))</f>
        <v/>
      </c>
    </row>
    <row r="2338">
      <c r="A2338">
        <f>ROW()-1</f>
        <v/>
      </c>
      <c r="B2338">
        <f>IF($A2338&lt;=Settings!$B$4,"small_control",IF($A2338&lt;=Settings!$B$5,"medium_10k",IF($A2338&lt;=Settings!$B$6,"large_100k","extreme_1m")))</f>
        <v/>
      </c>
      <c r="C2338">
        <f>"ORD-"&amp;TEXT(QUOTIENT($A2338-1,3)+1,"0000000")</f>
        <v/>
      </c>
      <c r="D2338">
        <f>"LINE-"&amp;TEXT($A2338,"0000000")</f>
        <v/>
      </c>
      <c r="E2338" s="7">
        <f>Settings!$B$2+$A2338-1</f>
        <v/>
      </c>
      <c r="F2338" s="7">
        <f>Settings!$B$2+MOD($A2338-1,Settings!$B$7)</f>
        <v/>
      </c>
      <c r="G2338">
        <f>YEAR($F2338)</f>
        <v/>
      </c>
      <c r="H2338">
        <f>"Q"&amp;ROUNDUP(MONTH($F2338)/3,0)</f>
        <v/>
      </c>
      <c r="I2338">
        <f>MONTH($F2338)</f>
        <v/>
      </c>
      <c r="J2338">
        <f>CHOOSE(MONTH($F2338),"Январь","Февраль","Март","Апрель","Май","Июнь","Июль","Август","Сентябрь","Октябрь","Ноябрь","Декабрь")</f>
        <v/>
      </c>
      <c r="K2338">
        <f>DAY($F2338)</f>
        <v/>
      </c>
      <c r="L2338">
        <f>IF(MOD($A2338,10)&lt;7,"ФО_01_Крупный","ФО_"&amp;TEXT(MOD($A2338,8)+1,"00"))</f>
        <v/>
      </c>
      <c r="M2338">
        <f>IF($AB2338="Да","Регион_001_Крупный","Регион_"&amp;TEXT(MOD(QUOTIENT($A2338-1,20),180)+1,"000"))</f>
        <v/>
      </c>
      <c r="N2338">
        <f>IF($AB2338="Да","Город_"&amp;TEXT(MOD($A2338-1,250)+1,"0000"),"Город_"&amp;TEXT(MOD($A2338-1,3000)+1,"0000"))</f>
        <v/>
      </c>
      <c r="O2338">
        <f>IF($AB2338="Да","Холдинг_Крупный","Холдинг_"&amp;TEXT(MOD(QUOTIENT($A2338-1,10000),20)+1,"00"))</f>
        <v/>
      </c>
      <c r="P2338">
        <f>IF($AB2338="Да","Организация_Крупная","Организация_"&amp;TEXT(MOD(QUOTIENT($A2338-1,500),600)+1,"000"))</f>
        <v/>
      </c>
      <c r="Q2338">
        <f>"Отдел_"&amp;TEXT(MOD(QUOTIENT($A2338-1,50),100)+1,"000")</f>
        <v/>
      </c>
      <c r="R2338">
        <f>IF($AB2338="Да","Группа_Крупная","Группа_"&amp;TEXT(MOD(QUOTIENT($A2338-1,5000),30)+1,"00"))</f>
        <v/>
      </c>
      <c r="S2338">
        <f>IF($AB2338="Да","Категория_Крупная","Категория_"&amp;TEXT(MOD(QUOTIENT($A2338-1,500),120)+1,"000"))</f>
        <v/>
      </c>
      <c r="T2338">
        <f>IF($AB2338="Да","Подкатегория_Крупная","Подкатегория_"&amp;TEXT(MOD(QUOTIENT($A2338-1,50),300)+1,"000"))</f>
        <v/>
      </c>
      <c r="U2338">
        <f>"SKU_"&amp;TEXT($A2338,"0000000")</f>
        <v/>
      </c>
      <c r="V2338">
        <f>CHOOSE(MOD($A2338-1,4)+1,"Enterprise","SMB","Госсектор","Розница")</f>
        <v/>
      </c>
      <c r="W2338">
        <f>"Клиент_"&amp;TEXT(MOD($A2338-1,20000)+1,"00000")</f>
        <v/>
      </c>
      <c r="X2338">
        <f>CHOOSE(MOD($A2338-1,5)+1,"Портал","API","Импорт","Ручной ввод","Интеграция")</f>
        <v/>
      </c>
      <c r="Y2338" s="8">
        <f>ROUND(1000+MOD($A2338*37,90000)+IF($AB2338="Да",5000,0),2)</f>
        <v/>
      </c>
      <c r="Z2338">
        <f>1+MOD($A2338,20)</f>
        <v/>
      </c>
      <c r="AA2338" s="8">
        <f>ROUND($Y2338*(0.08+MOD($A2338,17)/100),2)</f>
        <v/>
      </c>
      <c r="AB2338">
        <f>IF(MOD($A2338,10)&lt;7,"Да","Нет")</f>
        <v/>
      </c>
      <c r="AC2338">
        <f>$R2338&amp;" / "&amp;$S2338&amp;" / "&amp;$T2338</f>
        <v/>
      </c>
      <c r="AD2338">
        <f>1</f>
        <v/>
      </c>
      <c r="AE2338">
        <f>IF($A2338&lt;=Settings!$B$4,"до 100",IF($A2338&lt;=Settings!$B$5,"до 10 000",IF($A2338&lt;=Settings!$B$6,"до 100 000","100 000+")))</f>
        <v/>
      </c>
    </row>
    <row r="2339">
      <c r="A2339">
        <f>ROW()-1</f>
        <v/>
      </c>
      <c r="B2339">
        <f>IF($A2339&lt;=Settings!$B$4,"small_control",IF($A2339&lt;=Settings!$B$5,"medium_10k",IF($A2339&lt;=Settings!$B$6,"large_100k","extreme_1m")))</f>
        <v/>
      </c>
      <c r="C2339">
        <f>"ORD-"&amp;TEXT(QUOTIENT($A2339-1,3)+1,"0000000")</f>
        <v/>
      </c>
      <c r="D2339">
        <f>"LINE-"&amp;TEXT($A2339,"0000000")</f>
        <v/>
      </c>
      <c r="E2339" s="7">
        <f>Settings!$B$2+$A2339-1</f>
        <v/>
      </c>
      <c r="F2339" s="7">
        <f>Settings!$B$2+MOD($A2339-1,Settings!$B$7)</f>
        <v/>
      </c>
      <c r="G2339">
        <f>YEAR($F2339)</f>
        <v/>
      </c>
      <c r="H2339">
        <f>"Q"&amp;ROUNDUP(MONTH($F2339)/3,0)</f>
        <v/>
      </c>
      <c r="I2339">
        <f>MONTH($F2339)</f>
        <v/>
      </c>
      <c r="J2339">
        <f>CHOOSE(MONTH($F2339),"Январь","Февраль","Март","Апрель","Май","Июнь","Июль","Август","Сентябрь","Октябрь","Ноябрь","Декабрь")</f>
        <v/>
      </c>
      <c r="K2339">
        <f>DAY($F2339)</f>
        <v/>
      </c>
      <c r="L2339">
        <f>IF(MOD($A2339,10)&lt;7,"ФО_01_Крупный","ФО_"&amp;TEXT(MOD($A2339,8)+1,"00"))</f>
        <v/>
      </c>
      <c r="M2339">
        <f>IF($AB2339="Да","Регион_001_Крупный","Регион_"&amp;TEXT(MOD(QUOTIENT($A2339-1,20),180)+1,"000"))</f>
        <v/>
      </c>
      <c r="N2339">
        <f>IF($AB2339="Да","Город_"&amp;TEXT(MOD($A2339-1,250)+1,"0000"),"Город_"&amp;TEXT(MOD($A2339-1,3000)+1,"0000"))</f>
        <v/>
      </c>
      <c r="O2339">
        <f>IF($AB2339="Да","Холдинг_Крупный","Холдинг_"&amp;TEXT(MOD(QUOTIENT($A2339-1,10000),20)+1,"00"))</f>
        <v/>
      </c>
      <c r="P2339">
        <f>IF($AB2339="Да","Организация_Крупная","Организация_"&amp;TEXT(MOD(QUOTIENT($A2339-1,500),600)+1,"000"))</f>
        <v/>
      </c>
      <c r="Q2339">
        <f>"Отдел_"&amp;TEXT(MOD(QUOTIENT($A2339-1,50),100)+1,"000")</f>
        <v/>
      </c>
      <c r="R2339">
        <f>IF($AB2339="Да","Группа_Крупная","Группа_"&amp;TEXT(MOD(QUOTIENT($A2339-1,5000),30)+1,"00"))</f>
        <v/>
      </c>
      <c r="S2339">
        <f>IF($AB2339="Да","Категория_Крупная","Категория_"&amp;TEXT(MOD(QUOTIENT($A2339-1,500),120)+1,"000"))</f>
        <v/>
      </c>
      <c r="T2339">
        <f>IF($AB2339="Да","Подкатегория_Крупная","Подкатегория_"&amp;TEXT(MOD(QUOTIENT($A2339-1,50),300)+1,"000"))</f>
        <v/>
      </c>
      <c r="U2339">
        <f>"SKU_"&amp;TEXT($A2339,"0000000")</f>
        <v/>
      </c>
      <c r="V2339">
        <f>CHOOSE(MOD($A2339-1,4)+1,"Enterprise","SMB","Госсектор","Розница")</f>
        <v/>
      </c>
      <c r="W2339">
        <f>"Клиент_"&amp;TEXT(MOD($A2339-1,20000)+1,"00000")</f>
        <v/>
      </c>
      <c r="X2339">
        <f>CHOOSE(MOD($A2339-1,5)+1,"Портал","API","Импорт","Ручной ввод","Интеграция")</f>
        <v/>
      </c>
      <c r="Y2339" s="8">
        <f>ROUND(1000+MOD($A2339*37,90000)+IF($AB2339="Да",5000,0),2)</f>
        <v/>
      </c>
      <c r="Z2339">
        <f>1+MOD($A2339,20)</f>
        <v/>
      </c>
      <c r="AA2339" s="8">
        <f>ROUND($Y2339*(0.08+MOD($A2339,17)/100),2)</f>
        <v/>
      </c>
      <c r="AB2339">
        <f>IF(MOD($A2339,10)&lt;7,"Да","Нет")</f>
        <v/>
      </c>
      <c r="AC2339">
        <f>$R2339&amp;" / "&amp;$S2339&amp;" / "&amp;$T2339</f>
        <v/>
      </c>
      <c r="AD2339">
        <f>1</f>
        <v/>
      </c>
      <c r="AE2339">
        <f>IF($A2339&lt;=Settings!$B$4,"до 100",IF($A2339&lt;=Settings!$B$5,"до 10 000",IF($A2339&lt;=Settings!$B$6,"до 100 000","100 000+")))</f>
        <v/>
      </c>
    </row>
    <row r="2340">
      <c r="A2340">
        <f>ROW()-1</f>
        <v/>
      </c>
      <c r="B2340">
        <f>IF($A2340&lt;=Settings!$B$4,"small_control",IF($A2340&lt;=Settings!$B$5,"medium_10k",IF($A2340&lt;=Settings!$B$6,"large_100k","extreme_1m")))</f>
        <v/>
      </c>
      <c r="C2340">
        <f>"ORD-"&amp;TEXT(QUOTIENT($A2340-1,3)+1,"0000000")</f>
        <v/>
      </c>
      <c r="D2340">
        <f>"LINE-"&amp;TEXT($A2340,"0000000")</f>
        <v/>
      </c>
      <c r="E2340" s="7">
        <f>Settings!$B$2+$A2340-1</f>
        <v/>
      </c>
      <c r="F2340" s="7">
        <f>Settings!$B$2+MOD($A2340-1,Settings!$B$7)</f>
        <v/>
      </c>
      <c r="G2340">
        <f>YEAR($F2340)</f>
        <v/>
      </c>
      <c r="H2340">
        <f>"Q"&amp;ROUNDUP(MONTH($F2340)/3,0)</f>
        <v/>
      </c>
      <c r="I2340">
        <f>MONTH($F2340)</f>
        <v/>
      </c>
      <c r="J2340">
        <f>CHOOSE(MONTH($F2340),"Январь","Февраль","Март","Апрель","Май","Июнь","Июль","Август","Сентябрь","Октябрь","Ноябрь","Декабрь")</f>
        <v/>
      </c>
      <c r="K2340">
        <f>DAY($F2340)</f>
        <v/>
      </c>
      <c r="L2340">
        <f>IF(MOD($A2340,10)&lt;7,"ФО_01_Крупный","ФО_"&amp;TEXT(MOD($A2340,8)+1,"00"))</f>
        <v/>
      </c>
      <c r="M2340">
        <f>IF($AB2340="Да","Регион_001_Крупный","Регион_"&amp;TEXT(MOD(QUOTIENT($A2340-1,20),180)+1,"000"))</f>
        <v/>
      </c>
      <c r="N2340">
        <f>IF($AB2340="Да","Город_"&amp;TEXT(MOD($A2340-1,250)+1,"0000"),"Город_"&amp;TEXT(MOD($A2340-1,3000)+1,"0000"))</f>
        <v/>
      </c>
      <c r="O2340">
        <f>IF($AB2340="Да","Холдинг_Крупный","Холдинг_"&amp;TEXT(MOD(QUOTIENT($A2340-1,10000),20)+1,"00"))</f>
        <v/>
      </c>
      <c r="P2340">
        <f>IF($AB2340="Да","Организация_Крупная","Организация_"&amp;TEXT(MOD(QUOTIENT($A2340-1,500),600)+1,"000"))</f>
        <v/>
      </c>
      <c r="Q2340">
        <f>"Отдел_"&amp;TEXT(MOD(QUOTIENT($A2340-1,50),100)+1,"000")</f>
        <v/>
      </c>
      <c r="R2340">
        <f>IF($AB2340="Да","Группа_Крупная","Группа_"&amp;TEXT(MOD(QUOTIENT($A2340-1,5000),30)+1,"00"))</f>
        <v/>
      </c>
      <c r="S2340">
        <f>IF($AB2340="Да","Категория_Крупная","Категория_"&amp;TEXT(MOD(QUOTIENT($A2340-1,500),120)+1,"000"))</f>
        <v/>
      </c>
      <c r="T2340">
        <f>IF($AB2340="Да","Подкатегория_Крупная","Подкатегория_"&amp;TEXT(MOD(QUOTIENT($A2340-1,50),300)+1,"000"))</f>
        <v/>
      </c>
      <c r="U2340">
        <f>"SKU_"&amp;TEXT($A2340,"0000000")</f>
        <v/>
      </c>
      <c r="V2340">
        <f>CHOOSE(MOD($A2340-1,4)+1,"Enterprise","SMB","Госсектор","Розница")</f>
        <v/>
      </c>
      <c r="W2340">
        <f>"Клиент_"&amp;TEXT(MOD($A2340-1,20000)+1,"00000")</f>
        <v/>
      </c>
      <c r="X2340">
        <f>CHOOSE(MOD($A2340-1,5)+1,"Портал","API","Импорт","Ручной ввод","Интеграция")</f>
        <v/>
      </c>
      <c r="Y2340" s="8">
        <f>ROUND(1000+MOD($A2340*37,90000)+IF($AB2340="Да",5000,0),2)</f>
        <v/>
      </c>
      <c r="Z2340">
        <f>1+MOD($A2340,20)</f>
        <v/>
      </c>
      <c r="AA2340" s="8">
        <f>ROUND($Y2340*(0.08+MOD($A2340,17)/100),2)</f>
        <v/>
      </c>
      <c r="AB2340">
        <f>IF(MOD($A2340,10)&lt;7,"Да","Нет")</f>
        <v/>
      </c>
      <c r="AC2340">
        <f>$R2340&amp;" / "&amp;$S2340&amp;" / "&amp;$T2340</f>
        <v/>
      </c>
      <c r="AD2340">
        <f>1</f>
        <v/>
      </c>
      <c r="AE2340">
        <f>IF($A2340&lt;=Settings!$B$4,"до 100",IF($A2340&lt;=Settings!$B$5,"до 10 000",IF($A2340&lt;=Settings!$B$6,"до 100 000","100 000+")))</f>
        <v/>
      </c>
    </row>
    <row r="2341">
      <c r="A2341">
        <f>ROW()-1</f>
        <v/>
      </c>
      <c r="B2341">
        <f>IF($A2341&lt;=Settings!$B$4,"small_control",IF($A2341&lt;=Settings!$B$5,"medium_10k",IF($A2341&lt;=Settings!$B$6,"large_100k","extreme_1m")))</f>
        <v/>
      </c>
      <c r="C2341">
        <f>"ORD-"&amp;TEXT(QUOTIENT($A2341-1,3)+1,"0000000")</f>
        <v/>
      </c>
      <c r="D2341">
        <f>"LINE-"&amp;TEXT($A2341,"0000000")</f>
        <v/>
      </c>
      <c r="E2341" s="7">
        <f>Settings!$B$2+$A2341-1</f>
        <v/>
      </c>
      <c r="F2341" s="7">
        <f>Settings!$B$2+MOD($A2341-1,Settings!$B$7)</f>
        <v/>
      </c>
      <c r="G2341">
        <f>YEAR($F2341)</f>
        <v/>
      </c>
      <c r="H2341">
        <f>"Q"&amp;ROUNDUP(MONTH($F2341)/3,0)</f>
        <v/>
      </c>
      <c r="I2341">
        <f>MONTH($F2341)</f>
        <v/>
      </c>
      <c r="J2341">
        <f>CHOOSE(MONTH($F2341),"Январь","Февраль","Март","Апрель","Май","Июнь","Июль","Август","Сентябрь","Октябрь","Ноябрь","Декабрь")</f>
        <v/>
      </c>
      <c r="K2341">
        <f>DAY($F2341)</f>
        <v/>
      </c>
      <c r="L2341">
        <f>IF(MOD($A2341,10)&lt;7,"ФО_01_Крупный","ФО_"&amp;TEXT(MOD($A2341,8)+1,"00"))</f>
        <v/>
      </c>
      <c r="M2341">
        <f>IF($AB2341="Да","Регион_001_Крупный","Регион_"&amp;TEXT(MOD(QUOTIENT($A2341-1,20),180)+1,"000"))</f>
        <v/>
      </c>
      <c r="N2341">
        <f>IF($AB2341="Да","Город_"&amp;TEXT(MOD($A2341-1,250)+1,"0000"),"Город_"&amp;TEXT(MOD($A2341-1,3000)+1,"0000"))</f>
        <v/>
      </c>
      <c r="O2341">
        <f>IF($AB2341="Да","Холдинг_Крупный","Холдинг_"&amp;TEXT(MOD(QUOTIENT($A2341-1,10000),20)+1,"00"))</f>
        <v/>
      </c>
      <c r="P2341">
        <f>IF($AB2341="Да","Организация_Крупная","Организация_"&amp;TEXT(MOD(QUOTIENT($A2341-1,500),600)+1,"000"))</f>
        <v/>
      </c>
      <c r="Q2341">
        <f>"Отдел_"&amp;TEXT(MOD(QUOTIENT($A2341-1,50),100)+1,"000")</f>
        <v/>
      </c>
      <c r="R2341">
        <f>IF($AB2341="Да","Группа_Крупная","Группа_"&amp;TEXT(MOD(QUOTIENT($A2341-1,5000),30)+1,"00"))</f>
        <v/>
      </c>
      <c r="S2341">
        <f>IF($AB2341="Да","Категория_Крупная","Категория_"&amp;TEXT(MOD(QUOTIENT($A2341-1,500),120)+1,"000"))</f>
        <v/>
      </c>
      <c r="T2341">
        <f>IF($AB2341="Да","Подкатегория_Крупная","Подкатегория_"&amp;TEXT(MOD(QUOTIENT($A2341-1,50),300)+1,"000"))</f>
        <v/>
      </c>
      <c r="U2341">
        <f>"SKU_"&amp;TEXT($A2341,"0000000")</f>
        <v/>
      </c>
      <c r="V2341">
        <f>CHOOSE(MOD($A2341-1,4)+1,"Enterprise","SMB","Госсектор","Розница")</f>
        <v/>
      </c>
      <c r="W2341">
        <f>"Клиент_"&amp;TEXT(MOD($A2341-1,20000)+1,"00000")</f>
        <v/>
      </c>
      <c r="X2341">
        <f>CHOOSE(MOD($A2341-1,5)+1,"Портал","API","Импорт","Ручной ввод","Интеграция")</f>
        <v/>
      </c>
      <c r="Y2341" s="8">
        <f>ROUND(1000+MOD($A2341*37,90000)+IF($AB2341="Да",5000,0),2)</f>
        <v/>
      </c>
      <c r="Z2341">
        <f>1+MOD($A2341,20)</f>
        <v/>
      </c>
      <c r="AA2341" s="8">
        <f>ROUND($Y2341*(0.08+MOD($A2341,17)/100),2)</f>
        <v/>
      </c>
      <c r="AB2341">
        <f>IF(MOD($A2341,10)&lt;7,"Да","Нет")</f>
        <v/>
      </c>
      <c r="AC2341">
        <f>$R2341&amp;" / "&amp;$S2341&amp;" / "&amp;$T2341</f>
        <v/>
      </c>
      <c r="AD2341">
        <f>1</f>
        <v/>
      </c>
      <c r="AE2341">
        <f>IF($A2341&lt;=Settings!$B$4,"до 100",IF($A2341&lt;=Settings!$B$5,"до 10 000",IF($A2341&lt;=Settings!$B$6,"до 100 000","100 000+")))</f>
        <v/>
      </c>
    </row>
    <row r="2342">
      <c r="A2342">
        <f>ROW()-1</f>
        <v/>
      </c>
      <c r="B2342">
        <f>IF($A2342&lt;=Settings!$B$4,"small_control",IF($A2342&lt;=Settings!$B$5,"medium_10k",IF($A2342&lt;=Settings!$B$6,"large_100k","extreme_1m")))</f>
        <v/>
      </c>
      <c r="C2342">
        <f>"ORD-"&amp;TEXT(QUOTIENT($A2342-1,3)+1,"0000000")</f>
        <v/>
      </c>
      <c r="D2342">
        <f>"LINE-"&amp;TEXT($A2342,"0000000")</f>
        <v/>
      </c>
      <c r="E2342" s="7">
        <f>Settings!$B$2+$A2342-1</f>
        <v/>
      </c>
      <c r="F2342" s="7">
        <f>Settings!$B$2+MOD($A2342-1,Settings!$B$7)</f>
        <v/>
      </c>
      <c r="G2342">
        <f>YEAR($F2342)</f>
        <v/>
      </c>
      <c r="H2342">
        <f>"Q"&amp;ROUNDUP(MONTH($F2342)/3,0)</f>
        <v/>
      </c>
      <c r="I2342">
        <f>MONTH($F2342)</f>
        <v/>
      </c>
      <c r="J2342">
        <f>CHOOSE(MONTH($F2342),"Январь","Февраль","Март","Апрель","Май","Июнь","Июль","Август","Сентябрь","Октябрь","Ноябрь","Декабрь")</f>
        <v/>
      </c>
      <c r="K2342">
        <f>DAY($F2342)</f>
        <v/>
      </c>
      <c r="L2342">
        <f>IF(MOD($A2342,10)&lt;7,"ФО_01_Крупный","ФО_"&amp;TEXT(MOD($A2342,8)+1,"00"))</f>
        <v/>
      </c>
      <c r="M2342">
        <f>IF($AB2342="Да","Регион_001_Крупный","Регион_"&amp;TEXT(MOD(QUOTIENT($A2342-1,20),180)+1,"000"))</f>
        <v/>
      </c>
      <c r="N2342">
        <f>IF($AB2342="Да","Город_"&amp;TEXT(MOD($A2342-1,250)+1,"0000"),"Город_"&amp;TEXT(MOD($A2342-1,3000)+1,"0000"))</f>
        <v/>
      </c>
      <c r="O2342">
        <f>IF($AB2342="Да","Холдинг_Крупный","Холдинг_"&amp;TEXT(MOD(QUOTIENT($A2342-1,10000),20)+1,"00"))</f>
        <v/>
      </c>
      <c r="P2342">
        <f>IF($AB2342="Да","Организация_Крупная","Организация_"&amp;TEXT(MOD(QUOTIENT($A2342-1,500),600)+1,"000"))</f>
        <v/>
      </c>
      <c r="Q2342">
        <f>"Отдел_"&amp;TEXT(MOD(QUOTIENT($A2342-1,50),100)+1,"000")</f>
        <v/>
      </c>
      <c r="R2342">
        <f>IF($AB2342="Да","Группа_Крупная","Группа_"&amp;TEXT(MOD(QUOTIENT($A2342-1,5000),30)+1,"00"))</f>
        <v/>
      </c>
      <c r="S2342">
        <f>IF($AB2342="Да","Категория_Крупная","Категория_"&amp;TEXT(MOD(QUOTIENT($A2342-1,500),120)+1,"000"))</f>
        <v/>
      </c>
      <c r="T2342">
        <f>IF($AB2342="Да","Подкатегория_Крупная","Подкатегория_"&amp;TEXT(MOD(QUOTIENT($A2342-1,50),300)+1,"000"))</f>
        <v/>
      </c>
      <c r="U2342">
        <f>"SKU_"&amp;TEXT($A2342,"0000000")</f>
        <v/>
      </c>
      <c r="V2342">
        <f>CHOOSE(MOD($A2342-1,4)+1,"Enterprise","SMB","Госсектор","Розница")</f>
        <v/>
      </c>
      <c r="W2342">
        <f>"Клиент_"&amp;TEXT(MOD($A2342-1,20000)+1,"00000")</f>
        <v/>
      </c>
      <c r="X2342">
        <f>CHOOSE(MOD($A2342-1,5)+1,"Портал","API","Импорт","Ручной ввод","Интеграция")</f>
        <v/>
      </c>
      <c r="Y2342" s="8">
        <f>ROUND(1000+MOD($A2342*37,90000)+IF($AB2342="Да",5000,0),2)</f>
        <v/>
      </c>
      <c r="Z2342">
        <f>1+MOD($A2342,20)</f>
        <v/>
      </c>
      <c r="AA2342" s="8">
        <f>ROUND($Y2342*(0.08+MOD($A2342,17)/100),2)</f>
        <v/>
      </c>
      <c r="AB2342">
        <f>IF(MOD($A2342,10)&lt;7,"Да","Нет")</f>
        <v/>
      </c>
      <c r="AC2342">
        <f>$R2342&amp;" / "&amp;$S2342&amp;" / "&amp;$T2342</f>
        <v/>
      </c>
      <c r="AD2342">
        <f>1</f>
        <v/>
      </c>
      <c r="AE2342">
        <f>IF($A2342&lt;=Settings!$B$4,"до 100",IF($A2342&lt;=Settings!$B$5,"до 10 000",IF($A2342&lt;=Settings!$B$6,"до 100 000","100 000+")))</f>
        <v/>
      </c>
    </row>
    <row r="2343">
      <c r="A2343">
        <f>ROW()-1</f>
        <v/>
      </c>
      <c r="B2343">
        <f>IF($A2343&lt;=Settings!$B$4,"small_control",IF($A2343&lt;=Settings!$B$5,"medium_10k",IF($A2343&lt;=Settings!$B$6,"large_100k","extreme_1m")))</f>
        <v/>
      </c>
      <c r="C2343">
        <f>"ORD-"&amp;TEXT(QUOTIENT($A2343-1,3)+1,"0000000")</f>
        <v/>
      </c>
      <c r="D2343">
        <f>"LINE-"&amp;TEXT($A2343,"0000000")</f>
        <v/>
      </c>
      <c r="E2343" s="7">
        <f>Settings!$B$2+$A2343-1</f>
        <v/>
      </c>
      <c r="F2343" s="7">
        <f>Settings!$B$2+MOD($A2343-1,Settings!$B$7)</f>
        <v/>
      </c>
      <c r="G2343">
        <f>YEAR($F2343)</f>
        <v/>
      </c>
      <c r="H2343">
        <f>"Q"&amp;ROUNDUP(MONTH($F2343)/3,0)</f>
        <v/>
      </c>
      <c r="I2343">
        <f>MONTH($F2343)</f>
        <v/>
      </c>
      <c r="J2343">
        <f>CHOOSE(MONTH($F2343),"Январь","Февраль","Март","Апрель","Май","Июнь","Июль","Август","Сентябрь","Октябрь","Ноябрь","Декабрь")</f>
        <v/>
      </c>
      <c r="K2343">
        <f>DAY($F2343)</f>
        <v/>
      </c>
      <c r="L2343">
        <f>IF(MOD($A2343,10)&lt;7,"ФО_01_Крупный","ФО_"&amp;TEXT(MOD($A2343,8)+1,"00"))</f>
        <v/>
      </c>
      <c r="M2343">
        <f>IF($AB2343="Да","Регион_001_Крупный","Регион_"&amp;TEXT(MOD(QUOTIENT($A2343-1,20),180)+1,"000"))</f>
        <v/>
      </c>
      <c r="N2343">
        <f>IF($AB2343="Да","Город_"&amp;TEXT(MOD($A2343-1,250)+1,"0000"),"Город_"&amp;TEXT(MOD($A2343-1,3000)+1,"0000"))</f>
        <v/>
      </c>
      <c r="O2343">
        <f>IF($AB2343="Да","Холдинг_Крупный","Холдинг_"&amp;TEXT(MOD(QUOTIENT($A2343-1,10000),20)+1,"00"))</f>
        <v/>
      </c>
      <c r="P2343">
        <f>IF($AB2343="Да","Организация_Крупная","Организация_"&amp;TEXT(MOD(QUOTIENT($A2343-1,500),600)+1,"000"))</f>
        <v/>
      </c>
      <c r="Q2343">
        <f>"Отдел_"&amp;TEXT(MOD(QUOTIENT($A2343-1,50),100)+1,"000")</f>
        <v/>
      </c>
      <c r="R2343">
        <f>IF($AB2343="Да","Группа_Крупная","Группа_"&amp;TEXT(MOD(QUOTIENT($A2343-1,5000),30)+1,"00"))</f>
        <v/>
      </c>
      <c r="S2343">
        <f>IF($AB2343="Да","Категория_Крупная","Категория_"&amp;TEXT(MOD(QUOTIENT($A2343-1,500),120)+1,"000"))</f>
        <v/>
      </c>
      <c r="T2343">
        <f>IF($AB2343="Да","Подкатегория_Крупная","Подкатегория_"&amp;TEXT(MOD(QUOTIENT($A2343-1,50),300)+1,"000"))</f>
        <v/>
      </c>
      <c r="U2343">
        <f>"SKU_"&amp;TEXT($A2343,"0000000")</f>
        <v/>
      </c>
      <c r="V2343">
        <f>CHOOSE(MOD($A2343-1,4)+1,"Enterprise","SMB","Госсектор","Розница")</f>
        <v/>
      </c>
      <c r="W2343">
        <f>"Клиент_"&amp;TEXT(MOD($A2343-1,20000)+1,"00000")</f>
        <v/>
      </c>
      <c r="X2343">
        <f>CHOOSE(MOD($A2343-1,5)+1,"Портал","API","Импорт","Ручной ввод","Интеграция")</f>
        <v/>
      </c>
      <c r="Y2343" s="8">
        <f>ROUND(1000+MOD($A2343*37,90000)+IF($AB2343="Да",5000,0),2)</f>
        <v/>
      </c>
      <c r="Z2343">
        <f>1+MOD($A2343,20)</f>
        <v/>
      </c>
      <c r="AA2343" s="8">
        <f>ROUND($Y2343*(0.08+MOD($A2343,17)/100),2)</f>
        <v/>
      </c>
      <c r="AB2343">
        <f>IF(MOD($A2343,10)&lt;7,"Да","Нет")</f>
        <v/>
      </c>
      <c r="AC2343">
        <f>$R2343&amp;" / "&amp;$S2343&amp;" / "&amp;$T2343</f>
        <v/>
      </c>
      <c r="AD2343">
        <f>1</f>
        <v/>
      </c>
      <c r="AE2343">
        <f>IF($A2343&lt;=Settings!$B$4,"до 100",IF($A2343&lt;=Settings!$B$5,"до 10 000",IF($A2343&lt;=Settings!$B$6,"до 100 000","100 000+")))</f>
        <v/>
      </c>
    </row>
    <row r="2344">
      <c r="A2344">
        <f>ROW()-1</f>
        <v/>
      </c>
      <c r="B2344">
        <f>IF($A2344&lt;=Settings!$B$4,"small_control",IF($A2344&lt;=Settings!$B$5,"medium_10k",IF($A2344&lt;=Settings!$B$6,"large_100k","extreme_1m")))</f>
        <v/>
      </c>
      <c r="C2344">
        <f>"ORD-"&amp;TEXT(QUOTIENT($A2344-1,3)+1,"0000000")</f>
        <v/>
      </c>
      <c r="D2344">
        <f>"LINE-"&amp;TEXT($A2344,"0000000")</f>
        <v/>
      </c>
      <c r="E2344" s="7">
        <f>Settings!$B$2+$A2344-1</f>
        <v/>
      </c>
      <c r="F2344" s="7">
        <f>Settings!$B$2+MOD($A2344-1,Settings!$B$7)</f>
        <v/>
      </c>
      <c r="G2344">
        <f>YEAR($F2344)</f>
        <v/>
      </c>
      <c r="H2344">
        <f>"Q"&amp;ROUNDUP(MONTH($F2344)/3,0)</f>
        <v/>
      </c>
      <c r="I2344">
        <f>MONTH($F2344)</f>
        <v/>
      </c>
      <c r="J2344">
        <f>CHOOSE(MONTH($F2344),"Январь","Февраль","Март","Апрель","Май","Июнь","Июль","Август","Сентябрь","Октябрь","Ноябрь","Декабрь")</f>
        <v/>
      </c>
      <c r="K2344">
        <f>DAY($F2344)</f>
        <v/>
      </c>
      <c r="L2344">
        <f>IF(MOD($A2344,10)&lt;7,"ФО_01_Крупный","ФО_"&amp;TEXT(MOD($A2344,8)+1,"00"))</f>
        <v/>
      </c>
      <c r="M2344">
        <f>IF($AB2344="Да","Регион_001_Крупный","Регион_"&amp;TEXT(MOD(QUOTIENT($A2344-1,20),180)+1,"000"))</f>
        <v/>
      </c>
      <c r="N2344">
        <f>IF($AB2344="Да","Город_"&amp;TEXT(MOD($A2344-1,250)+1,"0000"),"Город_"&amp;TEXT(MOD($A2344-1,3000)+1,"0000"))</f>
        <v/>
      </c>
      <c r="O2344">
        <f>IF($AB2344="Да","Холдинг_Крупный","Холдинг_"&amp;TEXT(MOD(QUOTIENT($A2344-1,10000),20)+1,"00"))</f>
        <v/>
      </c>
      <c r="P2344">
        <f>IF($AB2344="Да","Организация_Крупная","Организация_"&amp;TEXT(MOD(QUOTIENT($A2344-1,500),600)+1,"000"))</f>
        <v/>
      </c>
      <c r="Q2344">
        <f>"Отдел_"&amp;TEXT(MOD(QUOTIENT($A2344-1,50),100)+1,"000")</f>
        <v/>
      </c>
      <c r="R2344">
        <f>IF($AB2344="Да","Группа_Крупная","Группа_"&amp;TEXT(MOD(QUOTIENT($A2344-1,5000),30)+1,"00"))</f>
        <v/>
      </c>
      <c r="S2344">
        <f>IF($AB2344="Да","Категория_Крупная","Категория_"&amp;TEXT(MOD(QUOTIENT($A2344-1,500),120)+1,"000"))</f>
        <v/>
      </c>
      <c r="T2344">
        <f>IF($AB2344="Да","Подкатегория_Крупная","Подкатегория_"&amp;TEXT(MOD(QUOTIENT($A2344-1,50),300)+1,"000"))</f>
        <v/>
      </c>
      <c r="U2344">
        <f>"SKU_"&amp;TEXT($A2344,"0000000")</f>
        <v/>
      </c>
      <c r="V2344">
        <f>CHOOSE(MOD($A2344-1,4)+1,"Enterprise","SMB","Госсектор","Розница")</f>
        <v/>
      </c>
      <c r="W2344">
        <f>"Клиент_"&amp;TEXT(MOD($A2344-1,20000)+1,"00000")</f>
        <v/>
      </c>
      <c r="X2344">
        <f>CHOOSE(MOD($A2344-1,5)+1,"Портал","API","Импорт","Ручной ввод","Интеграция")</f>
        <v/>
      </c>
      <c r="Y2344" s="8">
        <f>ROUND(1000+MOD($A2344*37,90000)+IF($AB2344="Да",5000,0),2)</f>
        <v/>
      </c>
      <c r="Z2344">
        <f>1+MOD($A2344,20)</f>
        <v/>
      </c>
      <c r="AA2344" s="8">
        <f>ROUND($Y2344*(0.08+MOD($A2344,17)/100),2)</f>
        <v/>
      </c>
      <c r="AB2344">
        <f>IF(MOD($A2344,10)&lt;7,"Да","Нет")</f>
        <v/>
      </c>
      <c r="AC2344">
        <f>$R2344&amp;" / "&amp;$S2344&amp;" / "&amp;$T2344</f>
        <v/>
      </c>
      <c r="AD2344">
        <f>1</f>
        <v/>
      </c>
      <c r="AE2344">
        <f>IF($A2344&lt;=Settings!$B$4,"до 100",IF($A2344&lt;=Settings!$B$5,"до 10 000",IF($A2344&lt;=Settings!$B$6,"до 100 000","100 000+")))</f>
        <v/>
      </c>
    </row>
    <row r="2345">
      <c r="A2345">
        <f>ROW()-1</f>
        <v/>
      </c>
      <c r="B2345">
        <f>IF($A2345&lt;=Settings!$B$4,"small_control",IF($A2345&lt;=Settings!$B$5,"medium_10k",IF($A2345&lt;=Settings!$B$6,"large_100k","extreme_1m")))</f>
        <v/>
      </c>
      <c r="C2345">
        <f>"ORD-"&amp;TEXT(QUOTIENT($A2345-1,3)+1,"0000000")</f>
        <v/>
      </c>
      <c r="D2345">
        <f>"LINE-"&amp;TEXT($A2345,"0000000")</f>
        <v/>
      </c>
      <c r="E2345" s="7">
        <f>Settings!$B$2+$A2345-1</f>
        <v/>
      </c>
      <c r="F2345" s="7">
        <f>Settings!$B$2+MOD($A2345-1,Settings!$B$7)</f>
        <v/>
      </c>
      <c r="G2345">
        <f>YEAR($F2345)</f>
        <v/>
      </c>
      <c r="H2345">
        <f>"Q"&amp;ROUNDUP(MONTH($F2345)/3,0)</f>
        <v/>
      </c>
      <c r="I2345">
        <f>MONTH($F2345)</f>
        <v/>
      </c>
      <c r="J2345">
        <f>CHOOSE(MONTH($F2345),"Январь","Февраль","Март","Апрель","Май","Июнь","Июль","Август","Сентябрь","Октябрь","Ноябрь","Декабрь")</f>
        <v/>
      </c>
      <c r="K2345">
        <f>DAY($F2345)</f>
        <v/>
      </c>
      <c r="L2345">
        <f>IF(MOD($A2345,10)&lt;7,"ФО_01_Крупный","ФО_"&amp;TEXT(MOD($A2345,8)+1,"00"))</f>
        <v/>
      </c>
      <c r="M2345">
        <f>IF($AB2345="Да","Регион_001_Крупный","Регион_"&amp;TEXT(MOD(QUOTIENT($A2345-1,20),180)+1,"000"))</f>
        <v/>
      </c>
      <c r="N2345">
        <f>IF($AB2345="Да","Город_"&amp;TEXT(MOD($A2345-1,250)+1,"0000"),"Город_"&amp;TEXT(MOD($A2345-1,3000)+1,"0000"))</f>
        <v/>
      </c>
      <c r="O2345">
        <f>IF($AB2345="Да","Холдинг_Крупный","Холдинг_"&amp;TEXT(MOD(QUOTIENT($A2345-1,10000),20)+1,"00"))</f>
        <v/>
      </c>
      <c r="P2345">
        <f>IF($AB2345="Да","Организация_Крупная","Организация_"&amp;TEXT(MOD(QUOTIENT($A2345-1,500),600)+1,"000"))</f>
        <v/>
      </c>
      <c r="Q2345">
        <f>"Отдел_"&amp;TEXT(MOD(QUOTIENT($A2345-1,50),100)+1,"000")</f>
        <v/>
      </c>
      <c r="R2345">
        <f>IF($AB2345="Да","Группа_Крупная","Группа_"&amp;TEXT(MOD(QUOTIENT($A2345-1,5000),30)+1,"00"))</f>
        <v/>
      </c>
      <c r="S2345">
        <f>IF($AB2345="Да","Категория_Крупная","Категория_"&amp;TEXT(MOD(QUOTIENT($A2345-1,500),120)+1,"000"))</f>
        <v/>
      </c>
      <c r="T2345">
        <f>IF($AB2345="Да","Подкатегория_Крупная","Подкатегория_"&amp;TEXT(MOD(QUOTIENT($A2345-1,50),300)+1,"000"))</f>
        <v/>
      </c>
      <c r="U2345">
        <f>"SKU_"&amp;TEXT($A2345,"0000000")</f>
        <v/>
      </c>
      <c r="V2345">
        <f>CHOOSE(MOD($A2345-1,4)+1,"Enterprise","SMB","Госсектор","Розница")</f>
        <v/>
      </c>
      <c r="W2345">
        <f>"Клиент_"&amp;TEXT(MOD($A2345-1,20000)+1,"00000")</f>
        <v/>
      </c>
      <c r="X2345">
        <f>CHOOSE(MOD($A2345-1,5)+1,"Портал","API","Импорт","Ручной ввод","Интеграция")</f>
        <v/>
      </c>
      <c r="Y2345" s="8">
        <f>ROUND(1000+MOD($A2345*37,90000)+IF($AB2345="Да",5000,0),2)</f>
        <v/>
      </c>
      <c r="Z2345">
        <f>1+MOD($A2345,20)</f>
        <v/>
      </c>
      <c r="AA2345" s="8">
        <f>ROUND($Y2345*(0.08+MOD($A2345,17)/100),2)</f>
        <v/>
      </c>
      <c r="AB2345">
        <f>IF(MOD($A2345,10)&lt;7,"Да","Нет")</f>
        <v/>
      </c>
      <c r="AC2345">
        <f>$R2345&amp;" / "&amp;$S2345&amp;" / "&amp;$T2345</f>
        <v/>
      </c>
      <c r="AD2345">
        <f>1</f>
        <v/>
      </c>
      <c r="AE2345">
        <f>IF($A2345&lt;=Settings!$B$4,"до 100",IF($A2345&lt;=Settings!$B$5,"до 10 000",IF($A2345&lt;=Settings!$B$6,"до 100 000","100 000+")))</f>
        <v/>
      </c>
    </row>
    <row r="2346">
      <c r="A2346">
        <f>ROW()-1</f>
        <v/>
      </c>
      <c r="B2346">
        <f>IF($A2346&lt;=Settings!$B$4,"small_control",IF($A2346&lt;=Settings!$B$5,"medium_10k",IF($A2346&lt;=Settings!$B$6,"large_100k","extreme_1m")))</f>
        <v/>
      </c>
      <c r="C2346">
        <f>"ORD-"&amp;TEXT(QUOTIENT($A2346-1,3)+1,"0000000")</f>
        <v/>
      </c>
      <c r="D2346">
        <f>"LINE-"&amp;TEXT($A2346,"0000000")</f>
        <v/>
      </c>
      <c r="E2346" s="7">
        <f>Settings!$B$2+$A2346-1</f>
        <v/>
      </c>
      <c r="F2346" s="7">
        <f>Settings!$B$2+MOD($A2346-1,Settings!$B$7)</f>
        <v/>
      </c>
      <c r="G2346">
        <f>YEAR($F2346)</f>
        <v/>
      </c>
      <c r="H2346">
        <f>"Q"&amp;ROUNDUP(MONTH($F2346)/3,0)</f>
        <v/>
      </c>
      <c r="I2346">
        <f>MONTH($F2346)</f>
        <v/>
      </c>
      <c r="J2346">
        <f>CHOOSE(MONTH($F2346),"Январь","Февраль","Март","Апрель","Май","Июнь","Июль","Август","Сентябрь","Октябрь","Ноябрь","Декабрь")</f>
        <v/>
      </c>
      <c r="K2346">
        <f>DAY($F2346)</f>
        <v/>
      </c>
      <c r="L2346">
        <f>IF(MOD($A2346,10)&lt;7,"ФО_01_Крупный","ФО_"&amp;TEXT(MOD($A2346,8)+1,"00"))</f>
        <v/>
      </c>
      <c r="M2346">
        <f>IF($AB2346="Да","Регион_001_Крупный","Регион_"&amp;TEXT(MOD(QUOTIENT($A2346-1,20),180)+1,"000"))</f>
        <v/>
      </c>
      <c r="N2346">
        <f>IF($AB2346="Да","Город_"&amp;TEXT(MOD($A2346-1,250)+1,"0000"),"Город_"&amp;TEXT(MOD($A2346-1,3000)+1,"0000"))</f>
        <v/>
      </c>
      <c r="O2346">
        <f>IF($AB2346="Да","Холдинг_Крупный","Холдинг_"&amp;TEXT(MOD(QUOTIENT($A2346-1,10000),20)+1,"00"))</f>
        <v/>
      </c>
      <c r="P2346">
        <f>IF($AB2346="Да","Организация_Крупная","Организация_"&amp;TEXT(MOD(QUOTIENT($A2346-1,500),600)+1,"000"))</f>
        <v/>
      </c>
      <c r="Q2346">
        <f>"Отдел_"&amp;TEXT(MOD(QUOTIENT($A2346-1,50),100)+1,"000")</f>
        <v/>
      </c>
      <c r="R2346">
        <f>IF($AB2346="Да","Группа_Крупная","Группа_"&amp;TEXT(MOD(QUOTIENT($A2346-1,5000),30)+1,"00"))</f>
        <v/>
      </c>
      <c r="S2346">
        <f>IF($AB2346="Да","Категория_Крупная","Категория_"&amp;TEXT(MOD(QUOTIENT($A2346-1,500),120)+1,"000"))</f>
        <v/>
      </c>
      <c r="T2346">
        <f>IF($AB2346="Да","Подкатегория_Крупная","Подкатегория_"&amp;TEXT(MOD(QUOTIENT($A2346-1,50),300)+1,"000"))</f>
        <v/>
      </c>
      <c r="U2346">
        <f>"SKU_"&amp;TEXT($A2346,"0000000")</f>
        <v/>
      </c>
      <c r="V2346">
        <f>CHOOSE(MOD($A2346-1,4)+1,"Enterprise","SMB","Госсектор","Розница")</f>
        <v/>
      </c>
      <c r="W2346">
        <f>"Клиент_"&amp;TEXT(MOD($A2346-1,20000)+1,"00000")</f>
        <v/>
      </c>
      <c r="X2346">
        <f>CHOOSE(MOD($A2346-1,5)+1,"Портал","API","Импорт","Ручной ввод","Интеграция")</f>
        <v/>
      </c>
      <c r="Y2346" s="8">
        <f>ROUND(1000+MOD($A2346*37,90000)+IF($AB2346="Да",5000,0),2)</f>
        <v/>
      </c>
      <c r="Z2346">
        <f>1+MOD($A2346,20)</f>
        <v/>
      </c>
      <c r="AA2346" s="8">
        <f>ROUND($Y2346*(0.08+MOD($A2346,17)/100),2)</f>
        <v/>
      </c>
      <c r="AB2346">
        <f>IF(MOD($A2346,10)&lt;7,"Да","Нет")</f>
        <v/>
      </c>
      <c r="AC2346">
        <f>$R2346&amp;" / "&amp;$S2346&amp;" / "&amp;$T2346</f>
        <v/>
      </c>
      <c r="AD2346">
        <f>1</f>
        <v/>
      </c>
      <c r="AE2346">
        <f>IF($A2346&lt;=Settings!$B$4,"до 100",IF($A2346&lt;=Settings!$B$5,"до 10 000",IF($A2346&lt;=Settings!$B$6,"до 100 000","100 000+")))</f>
        <v/>
      </c>
    </row>
    <row r="2347">
      <c r="A2347">
        <f>ROW()-1</f>
        <v/>
      </c>
      <c r="B2347">
        <f>IF($A2347&lt;=Settings!$B$4,"small_control",IF($A2347&lt;=Settings!$B$5,"medium_10k",IF($A2347&lt;=Settings!$B$6,"large_100k","extreme_1m")))</f>
        <v/>
      </c>
      <c r="C2347">
        <f>"ORD-"&amp;TEXT(QUOTIENT($A2347-1,3)+1,"0000000")</f>
        <v/>
      </c>
      <c r="D2347">
        <f>"LINE-"&amp;TEXT($A2347,"0000000")</f>
        <v/>
      </c>
      <c r="E2347" s="7">
        <f>Settings!$B$2+$A2347-1</f>
        <v/>
      </c>
      <c r="F2347" s="7">
        <f>Settings!$B$2+MOD($A2347-1,Settings!$B$7)</f>
        <v/>
      </c>
      <c r="G2347">
        <f>YEAR($F2347)</f>
        <v/>
      </c>
      <c r="H2347">
        <f>"Q"&amp;ROUNDUP(MONTH($F2347)/3,0)</f>
        <v/>
      </c>
      <c r="I2347">
        <f>MONTH($F2347)</f>
        <v/>
      </c>
      <c r="J2347">
        <f>CHOOSE(MONTH($F2347),"Январь","Февраль","Март","Апрель","Май","Июнь","Июль","Август","Сентябрь","Октябрь","Ноябрь","Декабрь")</f>
        <v/>
      </c>
      <c r="K2347">
        <f>DAY($F2347)</f>
        <v/>
      </c>
      <c r="L2347">
        <f>IF(MOD($A2347,10)&lt;7,"ФО_01_Крупный","ФО_"&amp;TEXT(MOD($A2347,8)+1,"00"))</f>
        <v/>
      </c>
      <c r="M2347">
        <f>IF($AB2347="Да","Регион_001_Крупный","Регион_"&amp;TEXT(MOD(QUOTIENT($A2347-1,20),180)+1,"000"))</f>
        <v/>
      </c>
      <c r="N2347">
        <f>IF($AB2347="Да","Город_"&amp;TEXT(MOD($A2347-1,250)+1,"0000"),"Город_"&amp;TEXT(MOD($A2347-1,3000)+1,"0000"))</f>
        <v/>
      </c>
      <c r="O2347">
        <f>IF($AB2347="Да","Холдинг_Крупный","Холдинг_"&amp;TEXT(MOD(QUOTIENT($A2347-1,10000),20)+1,"00"))</f>
        <v/>
      </c>
      <c r="P2347">
        <f>IF($AB2347="Да","Организация_Крупная","Организация_"&amp;TEXT(MOD(QUOTIENT($A2347-1,500),600)+1,"000"))</f>
        <v/>
      </c>
      <c r="Q2347">
        <f>"Отдел_"&amp;TEXT(MOD(QUOTIENT($A2347-1,50),100)+1,"000")</f>
        <v/>
      </c>
      <c r="R2347">
        <f>IF($AB2347="Да","Группа_Крупная","Группа_"&amp;TEXT(MOD(QUOTIENT($A2347-1,5000),30)+1,"00"))</f>
        <v/>
      </c>
      <c r="S2347">
        <f>IF($AB2347="Да","Категория_Крупная","Категория_"&amp;TEXT(MOD(QUOTIENT($A2347-1,500),120)+1,"000"))</f>
        <v/>
      </c>
      <c r="T2347">
        <f>IF($AB2347="Да","Подкатегория_Крупная","Подкатегория_"&amp;TEXT(MOD(QUOTIENT($A2347-1,50),300)+1,"000"))</f>
        <v/>
      </c>
      <c r="U2347">
        <f>"SKU_"&amp;TEXT($A2347,"0000000")</f>
        <v/>
      </c>
      <c r="V2347">
        <f>CHOOSE(MOD($A2347-1,4)+1,"Enterprise","SMB","Госсектор","Розница")</f>
        <v/>
      </c>
      <c r="W2347">
        <f>"Клиент_"&amp;TEXT(MOD($A2347-1,20000)+1,"00000")</f>
        <v/>
      </c>
      <c r="X2347">
        <f>CHOOSE(MOD($A2347-1,5)+1,"Портал","API","Импорт","Ручной ввод","Интеграция")</f>
        <v/>
      </c>
      <c r="Y2347" s="8">
        <f>ROUND(1000+MOD($A2347*37,90000)+IF($AB2347="Да",5000,0),2)</f>
        <v/>
      </c>
      <c r="Z2347">
        <f>1+MOD($A2347,20)</f>
        <v/>
      </c>
      <c r="AA2347" s="8">
        <f>ROUND($Y2347*(0.08+MOD($A2347,17)/100),2)</f>
        <v/>
      </c>
      <c r="AB2347">
        <f>IF(MOD($A2347,10)&lt;7,"Да","Нет")</f>
        <v/>
      </c>
      <c r="AC2347">
        <f>$R2347&amp;" / "&amp;$S2347&amp;" / "&amp;$T2347</f>
        <v/>
      </c>
      <c r="AD2347">
        <f>1</f>
        <v/>
      </c>
      <c r="AE2347">
        <f>IF($A2347&lt;=Settings!$B$4,"до 100",IF($A2347&lt;=Settings!$B$5,"до 10 000",IF($A2347&lt;=Settings!$B$6,"до 100 000","100 000+")))</f>
        <v/>
      </c>
    </row>
    <row r="2348">
      <c r="A2348">
        <f>ROW()-1</f>
        <v/>
      </c>
      <c r="B2348">
        <f>IF($A2348&lt;=Settings!$B$4,"small_control",IF($A2348&lt;=Settings!$B$5,"medium_10k",IF($A2348&lt;=Settings!$B$6,"large_100k","extreme_1m")))</f>
        <v/>
      </c>
      <c r="C2348">
        <f>"ORD-"&amp;TEXT(QUOTIENT($A2348-1,3)+1,"0000000")</f>
        <v/>
      </c>
      <c r="D2348">
        <f>"LINE-"&amp;TEXT($A2348,"0000000")</f>
        <v/>
      </c>
      <c r="E2348" s="7">
        <f>Settings!$B$2+$A2348-1</f>
        <v/>
      </c>
      <c r="F2348" s="7">
        <f>Settings!$B$2+MOD($A2348-1,Settings!$B$7)</f>
        <v/>
      </c>
      <c r="G2348">
        <f>YEAR($F2348)</f>
        <v/>
      </c>
      <c r="H2348">
        <f>"Q"&amp;ROUNDUP(MONTH($F2348)/3,0)</f>
        <v/>
      </c>
      <c r="I2348">
        <f>MONTH($F2348)</f>
        <v/>
      </c>
      <c r="J2348">
        <f>CHOOSE(MONTH($F2348),"Январь","Февраль","Март","Апрель","Май","Июнь","Июль","Август","Сентябрь","Октябрь","Ноябрь","Декабрь")</f>
        <v/>
      </c>
      <c r="K2348">
        <f>DAY($F2348)</f>
        <v/>
      </c>
      <c r="L2348">
        <f>IF(MOD($A2348,10)&lt;7,"ФО_01_Крупный","ФО_"&amp;TEXT(MOD($A2348,8)+1,"00"))</f>
        <v/>
      </c>
      <c r="M2348">
        <f>IF($AB2348="Да","Регион_001_Крупный","Регион_"&amp;TEXT(MOD(QUOTIENT($A2348-1,20),180)+1,"000"))</f>
        <v/>
      </c>
      <c r="N2348">
        <f>IF($AB2348="Да","Город_"&amp;TEXT(MOD($A2348-1,250)+1,"0000"),"Город_"&amp;TEXT(MOD($A2348-1,3000)+1,"0000"))</f>
        <v/>
      </c>
      <c r="O2348">
        <f>IF($AB2348="Да","Холдинг_Крупный","Холдинг_"&amp;TEXT(MOD(QUOTIENT($A2348-1,10000),20)+1,"00"))</f>
        <v/>
      </c>
      <c r="P2348">
        <f>IF($AB2348="Да","Организация_Крупная","Организация_"&amp;TEXT(MOD(QUOTIENT($A2348-1,500),600)+1,"000"))</f>
        <v/>
      </c>
      <c r="Q2348">
        <f>"Отдел_"&amp;TEXT(MOD(QUOTIENT($A2348-1,50),100)+1,"000")</f>
        <v/>
      </c>
      <c r="R2348">
        <f>IF($AB2348="Да","Группа_Крупная","Группа_"&amp;TEXT(MOD(QUOTIENT($A2348-1,5000),30)+1,"00"))</f>
        <v/>
      </c>
      <c r="S2348">
        <f>IF($AB2348="Да","Категория_Крупная","Категория_"&amp;TEXT(MOD(QUOTIENT($A2348-1,500),120)+1,"000"))</f>
        <v/>
      </c>
      <c r="T2348">
        <f>IF($AB2348="Да","Подкатегория_Крупная","Подкатегория_"&amp;TEXT(MOD(QUOTIENT($A2348-1,50),300)+1,"000"))</f>
        <v/>
      </c>
      <c r="U2348">
        <f>"SKU_"&amp;TEXT($A2348,"0000000")</f>
        <v/>
      </c>
      <c r="V2348">
        <f>CHOOSE(MOD($A2348-1,4)+1,"Enterprise","SMB","Госсектор","Розница")</f>
        <v/>
      </c>
      <c r="W2348">
        <f>"Клиент_"&amp;TEXT(MOD($A2348-1,20000)+1,"00000")</f>
        <v/>
      </c>
      <c r="X2348">
        <f>CHOOSE(MOD($A2348-1,5)+1,"Портал","API","Импорт","Ручной ввод","Интеграция")</f>
        <v/>
      </c>
      <c r="Y2348" s="8">
        <f>ROUND(1000+MOD($A2348*37,90000)+IF($AB2348="Да",5000,0),2)</f>
        <v/>
      </c>
      <c r="Z2348">
        <f>1+MOD($A2348,20)</f>
        <v/>
      </c>
      <c r="AA2348" s="8">
        <f>ROUND($Y2348*(0.08+MOD($A2348,17)/100),2)</f>
        <v/>
      </c>
      <c r="AB2348">
        <f>IF(MOD($A2348,10)&lt;7,"Да","Нет")</f>
        <v/>
      </c>
      <c r="AC2348">
        <f>$R2348&amp;" / "&amp;$S2348&amp;" / "&amp;$T2348</f>
        <v/>
      </c>
      <c r="AD2348">
        <f>1</f>
        <v/>
      </c>
      <c r="AE2348">
        <f>IF($A2348&lt;=Settings!$B$4,"до 100",IF($A2348&lt;=Settings!$B$5,"до 10 000",IF($A2348&lt;=Settings!$B$6,"до 100 000","100 000+")))</f>
        <v/>
      </c>
    </row>
    <row r="2349">
      <c r="A2349">
        <f>ROW()-1</f>
        <v/>
      </c>
      <c r="B2349">
        <f>IF($A2349&lt;=Settings!$B$4,"small_control",IF($A2349&lt;=Settings!$B$5,"medium_10k",IF($A2349&lt;=Settings!$B$6,"large_100k","extreme_1m")))</f>
        <v/>
      </c>
      <c r="C2349">
        <f>"ORD-"&amp;TEXT(QUOTIENT($A2349-1,3)+1,"0000000")</f>
        <v/>
      </c>
      <c r="D2349">
        <f>"LINE-"&amp;TEXT($A2349,"0000000")</f>
        <v/>
      </c>
      <c r="E2349" s="7">
        <f>Settings!$B$2+$A2349-1</f>
        <v/>
      </c>
      <c r="F2349" s="7">
        <f>Settings!$B$2+MOD($A2349-1,Settings!$B$7)</f>
        <v/>
      </c>
      <c r="G2349">
        <f>YEAR($F2349)</f>
        <v/>
      </c>
      <c r="H2349">
        <f>"Q"&amp;ROUNDUP(MONTH($F2349)/3,0)</f>
        <v/>
      </c>
      <c r="I2349">
        <f>MONTH($F2349)</f>
        <v/>
      </c>
      <c r="J2349">
        <f>CHOOSE(MONTH($F2349),"Январь","Февраль","Март","Апрель","Май","Июнь","Июль","Август","Сентябрь","Октябрь","Ноябрь","Декабрь")</f>
        <v/>
      </c>
      <c r="K2349">
        <f>DAY($F2349)</f>
        <v/>
      </c>
      <c r="L2349">
        <f>IF(MOD($A2349,10)&lt;7,"ФО_01_Крупный","ФО_"&amp;TEXT(MOD($A2349,8)+1,"00"))</f>
        <v/>
      </c>
      <c r="M2349">
        <f>IF($AB2349="Да","Регион_001_Крупный","Регион_"&amp;TEXT(MOD(QUOTIENT($A2349-1,20),180)+1,"000"))</f>
        <v/>
      </c>
      <c r="N2349">
        <f>IF($AB2349="Да","Город_"&amp;TEXT(MOD($A2349-1,250)+1,"0000"),"Город_"&amp;TEXT(MOD($A2349-1,3000)+1,"0000"))</f>
        <v/>
      </c>
      <c r="O2349">
        <f>IF($AB2349="Да","Холдинг_Крупный","Холдинг_"&amp;TEXT(MOD(QUOTIENT($A2349-1,10000),20)+1,"00"))</f>
        <v/>
      </c>
      <c r="P2349">
        <f>IF($AB2349="Да","Организация_Крупная","Организация_"&amp;TEXT(MOD(QUOTIENT($A2349-1,500),600)+1,"000"))</f>
        <v/>
      </c>
      <c r="Q2349">
        <f>"Отдел_"&amp;TEXT(MOD(QUOTIENT($A2349-1,50),100)+1,"000")</f>
        <v/>
      </c>
      <c r="R2349">
        <f>IF($AB2349="Да","Группа_Крупная","Группа_"&amp;TEXT(MOD(QUOTIENT($A2349-1,5000),30)+1,"00"))</f>
        <v/>
      </c>
      <c r="S2349">
        <f>IF($AB2349="Да","Категория_Крупная","Категория_"&amp;TEXT(MOD(QUOTIENT($A2349-1,500),120)+1,"000"))</f>
        <v/>
      </c>
      <c r="T2349">
        <f>IF($AB2349="Да","Подкатегория_Крупная","Подкатегория_"&amp;TEXT(MOD(QUOTIENT($A2349-1,50),300)+1,"000"))</f>
        <v/>
      </c>
      <c r="U2349">
        <f>"SKU_"&amp;TEXT($A2349,"0000000")</f>
        <v/>
      </c>
      <c r="V2349">
        <f>CHOOSE(MOD($A2349-1,4)+1,"Enterprise","SMB","Госсектор","Розница")</f>
        <v/>
      </c>
      <c r="W2349">
        <f>"Клиент_"&amp;TEXT(MOD($A2349-1,20000)+1,"00000")</f>
        <v/>
      </c>
      <c r="X2349">
        <f>CHOOSE(MOD($A2349-1,5)+1,"Портал","API","Импорт","Ручной ввод","Интеграция")</f>
        <v/>
      </c>
      <c r="Y2349" s="8">
        <f>ROUND(1000+MOD($A2349*37,90000)+IF($AB2349="Да",5000,0),2)</f>
        <v/>
      </c>
      <c r="Z2349">
        <f>1+MOD($A2349,20)</f>
        <v/>
      </c>
      <c r="AA2349" s="8">
        <f>ROUND($Y2349*(0.08+MOD($A2349,17)/100),2)</f>
        <v/>
      </c>
      <c r="AB2349">
        <f>IF(MOD($A2349,10)&lt;7,"Да","Нет")</f>
        <v/>
      </c>
      <c r="AC2349">
        <f>$R2349&amp;" / "&amp;$S2349&amp;" / "&amp;$T2349</f>
        <v/>
      </c>
      <c r="AD2349">
        <f>1</f>
        <v/>
      </c>
      <c r="AE2349">
        <f>IF($A2349&lt;=Settings!$B$4,"до 100",IF($A2349&lt;=Settings!$B$5,"до 10 000",IF($A2349&lt;=Settings!$B$6,"до 100 000","100 000+")))</f>
        <v/>
      </c>
    </row>
    <row r="2350">
      <c r="A2350">
        <f>ROW()-1</f>
        <v/>
      </c>
      <c r="B2350">
        <f>IF($A2350&lt;=Settings!$B$4,"small_control",IF($A2350&lt;=Settings!$B$5,"medium_10k",IF($A2350&lt;=Settings!$B$6,"large_100k","extreme_1m")))</f>
        <v/>
      </c>
      <c r="C2350">
        <f>"ORD-"&amp;TEXT(QUOTIENT($A2350-1,3)+1,"0000000")</f>
        <v/>
      </c>
      <c r="D2350">
        <f>"LINE-"&amp;TEXT($A2350,"0000000")</f>
        <v/>
      </c>
      <c r="E2350" s="7">
        <f>Settings!$B$2+$A2350-1</f>
        <v/>
      </c>
      <c r="F2350" s="7">
        <f>Settings!$B$2+MOD($A2350-1,Settings!$B$7)</f>
        <v/>
      </c>
      <c r="G2350">
        <f>YEAR($F2350)</f>
        <v/>
      </c>
      <c r="H2350">
        <f>"Q"&amp;ROUNDUP(MONTH($F2350)/3,0)</f>
        <v/>
      </c>
      <c r="I2350">
        <f>MONTH($F2350)</f>
        <v/>
      </c>
      <c r="J2350">
        <f>CHOOSE(MONTH($F2350),"Январь","Февраль","Март","Апрель","Май","Июнь","Июль","Август","Сентябрь","Октябрь","Ноябрь","Декабрь")</f>
        <v/>
      </c>
      <c r="K2350">
        <f>DAY($F2350)</f>
        <v/>
      </c>
      <c r="L2350">
        <f>IF(MOD($A2350,10)&lt;7,"ФО_01_Крупный","ФО_"&amp;TEXT(MOD($A2350,8)+1,"00"))</f>
        <v/>
      </c>
      <c r="M2350">
        <f>IF($AB2350="Да","Регион_001_Крупный","Регион_"&amp;TEXT(MOD(QUOTIENT($A2350-1,20),180)+1,"000"))</f>
        <v/>
      </c>
      <c r="N2350">
        <f>IF($AB2350="Да","Город_"&amp;TEXT(MOD($A2350-1,250)+1,"0000"),"Город_"&amp;TEXT(MOD($A2350-1,3000)+1,"0000"))</f>
        <v/>
      </c>
      <c r="O2350">
        <f>IF($AB2350="Да","Холдинг_Крупный","Холдинг_"&amp;TEXT(MOD(QUOTIENT($A2350-1,10000),20)+1,"00"))</f>
        <v/>
      </c>
      <c r="P2350">
        <f>IF($AB2350="Да","Организация_Крупная","Организация_"&amp;TEXT(MOD(QUOTIENT($A2350-1,500),600)+1,"000"))</f>
        <v/>
      </c>
      <c r="Q2350">
        <f>"Отдел_"&amp;TEXT(MOD(QUOTIENT($A2350-1,50),100)+1,"000")</f>
        <v/>
      </c>
      <c r="R2350">
        <f>IF($AB2350="Да","Группа_Крупная","Группа_"&amp;TEXT(MOD(QUOTIENT($A2350-1,5000),30)+1,"00"))</f>
        <v/>
      </c>
      <c r="S2350">
        <f>IF($AB2350="Да","Категория_Крупная","Категория_"&amp;TEXT(MOD(QUOTIENT($A2350-1,500),120)+1,"000"))</f>
        <v/>
      </c>
      <c r="T2350">
        <f>IF($AB2350="Да","Подкатегория_Крупная","Подкатегория_"&amp;TEXT(MOD(QUOTIENT($A2350-1,50),300)+1,"000"))</f>
        <v/>
      </c>
      <c r="U2350">
        <f>"SKU_"&amp;TEXT($A2350,"0000000")</f>
        <v/>
      </c>
      <c r="V2350">
        <f>CHOOSE(MOD($A2350-1,4)+1,"Enterprise","SMB","Госсектор","Розница")</f>
        <v/>
      </c>
      <c r="W2350">
        <f>"Клиент_"&amp;TEXT(MOD($A2350-1,20000)+1,"00000")</f>
        <v/>
      </c>
      <c r="X2350">
        <f>CHOOSE(MOD($A2350-1,5)+1,"Портал","API","Импорт","Ручной ввод","Интеграция")</f>
        <v/>
      </c>
      <c r="Y2350" s="8">
        <f>ROUND(1000+MOD($A2350*37,90000)+IF($AB2350="Да",5000,0),2)</f>
        <v/>
      </c>
      <c r="Z2350">
        <f>1+MOD($A2350,20)</f>
        <v/>
      </c>
      <c r="AA2350" s="8">
        <f>ROUND($Y2350*(0.08+MOD($A2350,17)/100),2)</f>
        <v/>
      </c>
      <c r="AB2350">
        <f>IF(MOD($A2350,10)&lt;7,"Да","Нет")</f>
        <v/>
      </c>
      <c r="AC2350">
        <f>$R2350&amp;" / "&amp;$S2350&amp;" / "&amp;$T2350</f>
        <v/>
      </c>
      <c r="AD2350">
        <f>1</f>
        <v/>
      </c>
      <c r="AE2350">
        <f>IF($A2350&lt;=Settings!$B$4,"до 100",IF($A2350&lt;=Settings!$B$5,"до 10 000",IF($A2350&lt;=Settings!$B$6,"до 100 000","100 000+")))</f>
        <v/>
      </c>
    </row>
    <row r="2351">
      <c r="A2351">
        <f>ROW()-1</f>
        <v/>
      </c>
      <c r="B2351">
        <f>IF($A2351&lt;=Settings!$B$4,"small_control",IF($A2351&lt;=Settings!$B$5,"medium_10k",IF($A2351&lt;=Settings!$B$6,"large_100k","extreme_1m")))</f>
        <v/>
      </c>
      <c r="C2351">
        <f>"ORD-"&amp;TEXT(QUOTIENT($A2351-1,3)+1,"0000000")</f>
        <v/>
      </c>
      <c r="D2351">
        <f>"LINE-"&amp;TEXT($A2351,"0000000")</f>
        <v/>
      </c>
      <c r="E2351" s="7">
        <f>Settings!$B$2+$A2351-1</f>
        <v/>
      </c>
      <c r="F2351" s="7">
        <f>Settings!$B$2+MOD($A2351-1,Settings!$B$7)</f>
        <v/>
      </c>
      <c r="G2351">
        <f>YEAR($F2351)</f>
        <v/>
      </c>
      <c r="H2351">
        <f>"Q"&amp;ROUNDUP(MONTH($F2351)/3,0)</f>
        <v/>
      </c>
      <c r="I2351">
        <f>MONTH($F2351)</f>
        <v/>
      </c>
      <c r="J2351">
        <f>CHOOSE(MONTH($F2351),"Январь","Февраль","Март","Апрель","Май","Июнь","Июль","Август","Сентябрь","Октябрь","Ноябрь","Декабрь")</f>
        <v/>
      </c>
      <c r="K2351">
        <f>DAY($F2351)</f>
        <v/>
      </c>
      <c r="L2351">
        <f>IF(MOD($A2351,10)&lt;7,"ФО_01_Крупный","ФО_"&amp;TEXT(MOD($A2351,8)+1,"00"))</f>
        <v/>
      </c>
      <c r="M2351">
        <f>IF($AB2351="Да","Регион_001_Крупный","Регион_"&amp;TEXT(MOD(QUOTIENT($A2351-1,20),180)+1,"000"))</f>
        <v/>
      </c>
      <c r="N2351">
        <f>IF($AB2351="Да","Город_"&amp;TEXT(MOD($A2351-1,250)+1,"0000"),"Город_"&amp;TEXT(MOD($A2351-1,3000)+1,"0000"))</f>
        <v/>
      </c>
      <c r="O2351">
        <f>IF($AB2351="Да","Холдинг_Крупный","Холдинг_"&amp;TEXT(MOD(QUOTIENT($A2351-1,10000),20)+1,"00"))</f>
        <v/>
      </c>
      <c r="P2351">
        <f>IF($AB2351="Да","Организация_Крупная","Организация_"&amp;TEXT(MOD(QUOTIENT($A2351-1,500),600)+1,"000"))</f>
        <v/>
      </c>
      <c r="Q2351">
        <f>"Отдел_"&amp;TEXT(MOD(QUOTIENT($A2351-1,50),100)+1,"000")</f>
        <v/>
      </c>
      <c r="R2351">
        <f>IF($AB2351="Да","Группа_Крупная","Группа_"&amp;TEXT(MOD(QUOTIENT($A2351-1,5000),30)+1,"00"))</f>
        <v/>
      </c>
      <c r="S2351">
        <f>IF($AB2351="Да","Категория_Крупная","Категория_"&amp;TEXT(MOD(QUOTIENT($A2351-1,500),120)+1,"000"))</f>
        <v/>
      </c>
      <c r="T2351">
        <f>IF($AB2351="Да","Подкатегория_Крупная","Подкатегория_"&amp;TEXT(MOD(QUOTIENT($A2351-1,50),300)+1,"000"))</f>
        <v/>
      </c>
      <c r="U2351">
        <f>"SKU_"&amp;TEXT($A2351,"0000000")</f>
        <v/>
      </c>
      <c r="V2351">
        <f>CHOOSE(MOD($A2351-1,4)+1,"Enterprise","SMB","Госсектор","Розница")</f>
        <v/>
      </c>
      <c r="W2351">
        <f>"Клиент_"&amp;TEXT(MOD($A2351-1,20000)+1,"00000")</f>
        <v/>
      </c>
      <c r="X2351">
        <f>CHOOSE(MOD($A2351-1,5)+1,"Портал","API","Импорт","Ручной ввод","Интеграция")</f>
        <v/>
      </c>
      <c r="Y2351" s="8">
        <f>ROUND(1000+MOD($A2351*37,90000)+IF($AB2351="Да",5000,0),2)</f>
        <v/>
      </c>
      <c r="Z2351">
        <f>1+MOD($A2351,20)</f>
        <v/>
      </c>
      <c r="AA2351" s="8">
        <f>ROUND($Y2351*(0.08+MOD($A2351,17)/100),2)</f>
        <v/>
      </c>
      <c r="AB2351">
        <f>IF(MOD($A2351,10)&lt;7,"Да","Нет")</f>
        <v/>
      </c>
      <c r="AC2351">
        <f>$R2351&amp;" / "&amp;$S2351&amp;" / "&amp;$T2351</f>
        <v/>
      </c>
      <c r="AD2351">
        <f>1</f>
        <v/>
      </c>
      <c r="AE2351">
        <f>IF($A2351&lt;=Settings!$B$4,"до 100",IF($A2351&lt;=Settings!$B$5,"до 10 000",IF($A2351&lt;=Settings!$B$6,"до 100 000","100 000+")))</f>
        <v/>
      </c>
    </row>
    <row r="2352">
      <c r="A2352">
        <f>ROW()-1</f>
        <v/>
      </c>
      <c r="B2352">
        <f>IF($A2352&lt;=Settings!$B$4,"small_control",IF($A2352&lt;=Settings!$B$5,"medium_10k",IF($A2352&lt;=Settings!$B$6,"large_100k","extreme_1m")))</f>
        <v/>
      </c>
      <c r="C2352">
        <f>"ORD-"&amp;TEXT(QUOTIENT($A2352-1,3)+1,"0000000")</f>
        <v/>
      </c>
      <c r="D2352">
        <f>"LINE-"&amp;TEXT($A2352,"0000000")</f>
        <v/>
      </c>
      <c r="E2352" s="7">
        <f>Settings!$B$2+$A2352-1</f>
        <v/>
      </c>
      <c r="F2352" s="7">
        <f>Settings!$B$2+MOD($A2352-1,Settings!$B$7)</f>
        <v/>
      </c>
      <c r="G2352">
        <f>YEAR($F2352)</f>
        <v/>
      </c>
      <c r="H2352">
        <f>"Q"&amp;ROUNDUP(MONTH($F2352)/3,0)</f>
        <v/>
      </c>
      <c r="I2352">
        <f>MONTH($F2352)</f>
        <v/>
      </c>
      <c r="J2352">
        <f>CHOOSE(MONTH($F2352),"Январь","Февраль","Март","Апрель","Май","Июнь","Июль","Август","Сентябрь","Октябрь","Ноябрь","Декабрь")</f>
        <v/>
      </c>
      <c r="K2352">
        <f>DAY($F2352)</f>
        <v/>
      </c>
      <c r="L2352">
        <f>IF(MOD($A2352,10)&lt;7,"ФО_01_Крупный","ФО_"&amp;TEXT(MOD($A2352,8)+1,"00"))</f>
        <v/>
      </c>
      <c r="M2352">
        <f>IF($AB2352="Да","Регион_001_Крупный","Регион_"&amp;TEXT(MOD(QUOTIENT($A2352-1,20),180)+1,"000"))</f>
        <v/>
      </c>
      <c r="N2352">
        <f>IF($AB2352="Да","Город_"&amp;TEXT(MOD($A2352-1,250)+1,"0000"),"Город_"&amp;TEXT(MOD($A2352-1,3000)+1,"0000"))</f>
        <v/>
      </c>
      <c r="O2352">
        <f>IF($AB2352="Да","Холдинг_Крупный","Холдинг_"&amp;TEXT(MOD(QUOTIENT($A2352-1,10000),20)+1,"00"))</f>
        <v/>
      </c>
      <c r="P2352">
        <f>IF($AB2352="Да","Организация_Крупная","Организация_"&amp;TEXT(MOD(QUOTIENT($A2352-1,500),600)+1,"000"))</f>
        <v/>
      </c>
      <c r="Q2352">
        <f>"Отдел_"&amp;TEXT(MOD(QUOTIENT($A2352-1,50),100)+1,"000")</f>
        <v/>
      </c>
      <c r="R2352">
        <f>IF($AB2352="Да","Группа_Крупная","Группа_"&amp;TEXT(MOD(QUOTIENT($A2352-1,5000),30)+1,"00"))</f>
        <v/>
      </c>
      <c r="S2352">
        <f>IF($AB2352="Да","Категория_Крупная","Категория_"&amp;TEXT(MOD(QUOTIENT($A2352-1,500),120)+1,"000"))</f>
        <v/>
      </c>
      <c r="T2352">
        <f>IF($AB2352="Да","Подкатегория_Крупная","Подкатегория_"&amp;TEXT(MOD(QUOTIENT($A2352-1,50),300)+1,"000"))</f>
        <v/>
      </c>
      <c r="U2352">
        <f>"SKU_"&amp;TEXT($A2352,"0000000")</f>
        <v/>
      </c>
      <c r="V2352">
        <f>CHOOSE(MOD($A2352-1,4)+1,"Enterprise","SMB","Госсектор","Розница")</f>
        <v/>
      </c>
      <c r="W2352">
        <f>"Клиент_"&amp;TEXT(MOD($A2352-1,20000)+1,"00000")</f>
        <v/>
      </c>
      <c r="X2352">
        <f>CHOOSE(MOD($A2352-1,5)+1,"Портал","API","Импорт","Ручной ввод","Интеграция")</f>
        <v/>
      </c>
      <c r="Y2352" s="8">
        <f>ROUND(1000+MOD($A2352*37,90000)+IF($AB2352="Да",5000,0),2)</f>
        <v/>
      </c>
      <c r="Z2352">
        <f>1+MOD($A2352,20)</f>
        <v/>
      </c>
      <c r="AA2352" s="8">
        <f>ROUND($Y2352*(0.08+MOD($A2352,17)/100),2)</f>
        <v/>
      </c>
      <c r="AB2352">
        <f>IF(MOD($A2352,10)&lt;7,"Да","Нет")</f>
        <v/>
      </c>
      <c r="AC2352">
        <f>$R2352&amp;" / "&amp;$S2352&amp;" / "&amp;$T2352</f>
        <v/>
      </c>
      <c r="AD2352">
        <f>1</f>
        <v/>
      </c>
      <c r="AE2352">
        <f>IF($A2352&lt;=Settings!$B$4,"до 100",IF($A2352&lt;=Settings!$B$5,"до 10 000",IF($A2352&lt;=Settings!$B$6,"до 100 000","100 000+")))</f>
        <v/>
      </c>
    </row>
    <row r="2353">
      <c r="A2353">
        <f>ROW()-1</f>
        <v/>
      </c>
      <c r="B2353">
        <f>IF($A2353&lt;=Settings!$B$4,"small_control",IF($A2353&lt;=Settings!$B$5,"medium_10k",IF($A2353&lt;=Settings!$B$6,"large_100k","extreme_1m")))</f>
        <v/>
      </c>
      <c r="C2353">
        <f>"ORD-"&amp;TEXT(QUOTIENT($A2353-1,3)+1,"0000000")</f>
        <v/>
      </c>
      <c r="D2353">
        <f>"LINE-"&amp;TEXT($A2353,"0000000")</f>
        <v/>
      </c>
      <c r="E2353" s="7">
        <f>Settings!$B$2+$A2353-1</f>
        <v/>
      </c>
      <c r="F2353" s="7">
        <f>Settings!$B$2+MOD($A2353-1,Settings!$B$7)</f>
        <v/>
      </c>
      <c r="G2353">
        <f>YEAR($F2353)</f>
        <v/>
      </c>
      <c r="H2353">
        <f>"Q"&amp;ROUNDUP(MONTH($F2353)/3,0)</f>
        <v/>
      </c>
      <c r="I2353">
        <f>MONTH($F2353)</f>
        <v/>
      </c>
      <c r="J2353">
        <f>CHOOSE(MONTH($F2353),"Январь","Февраль","Март","Апрель","Май","Июнь","Июль","Август","Сентябрь","Октябрь","Ноябрь","Декабрь")</f>
        <v/>
      </c>
      <c r="K2353">
        <f>DAY($F2353)</f>
        <v/>
      </c>
      <c r="L2353">
        <f>IF(MOD($A2353,10)&lt;7,"ФО_01_Крупный","ФО_"&amp;TEXT(MOD($A2353,8)+1,"00"))</f>
        <v/>
      </c>
      <c r="M2353">
        <f>IF($AB2353="Да","Регион_001_Крупный","Регион_"&amp;TEXT(MOD(QUOTIENT($A2353-1,20),180)+1,"000"))</f>
        <v/>
      </c>
      <c r="N2353">
        <f>IF($AB2353="Да","Город_"&amp;TEXT(MOD($A2353-1,250)+1,"0000"),"Город_"&amp;TEXT(MOD($A2353-1,3000)+1,"0000"))</f>
        <v/>
      </c>
      <c r="O2353">
        <f>IF($AB2353="Да","Холдинг_Крупный","Холдинг_"&amp;TEXT(MOD(QUOTIENT($A2353-1,10000),20)+1,"00"))</f>
        <v/>
      </c>
      <c r="P2353">
        <f>IF($AB2353="Да","Организация_Крупная","Организация_"&amp;TEXT(MOD(QUOTIENT($A2353-1,500),600)+1,"000"))</f>
        <v/>
      </c>
      <c r="Q2353">
        <f>"Отдел_"&amp;TEXT(MOD(QUOTIENT($A2353-1,50),100)+1,"000")</f>
        <v/>
      </c>
      <c r="R2353">
        <f>IF($AB2353="Да","Группа_Крупная","Группа_"&amp;TEXT(MOD(QUOTIENT($A2353-1,5000),30)+1,"00"))</f>
        <v/>
      </c>
      <c r="S2353">
        <f>IF($AB2353="Да","Категория_Крупная","Категория_"&amp;TEXT(MOD(QUOTIENT($A2353-1,500),120)+1,"000"))</f>
        <v/>
      </c>
      <c r="T2353">
        <f>IF($AB2353="Да","Подкатегория_Крупная","Подкатегория_"&amp;TEXT(MOD(QUOTIENT($A2353-1,50),300)+1,"000"))</f>
        <v/>
      </c>
      <c r="U2353">
        <f>"SKU_"&amp;TEXT($A2353,"0000000")</f>
        <v/>
      </c>
      <c r="V2353">
        <f>CHOOSE(MOD($A2353-1,4)+1,"Enterprise","SMB","Госсектор","Розница")</f>
        <v/>
      </c>
      <c r="W2353">
        <f>"Клиент_"&amp;TEXT(MOD($A2353-1,20000)+1,"00000")</f>
        <v/>
      </c>
      <c r="X2353">
        <f>CHOOSE(MOD($A2353-1,5)+1,"Портал","API","Импорт","Ручной ввод","Интеграция")</f>
        <v/>
      </c>
      <c r="Y2353" s="8">
        <f>ROUND(1000+MOD($A2353*37,90000)+IF($AB2353="Да",5000,0),2)</f>
        <v/>
      </c>
      <c r="Z2353">
        <f>1+MOD($A2353,20)</f>
        <v/>
      </c>
      <c r="AA2353" s="8">
        <f>ROUND($Y2353*(0.08+MOD($A2353,17)/100),2)</f>
        <v/>
      </c>
      <c r="AB2353">
        <f>IF(MOD($A2353,10)&lt;7,"Да","Нет")</f>
        <v/>
      </c>
      <c r="AC2353">
        <f>$R2353&amp;" / "&amp;$S2353&amp;" / "&amp;$T2353</f>
        <v/>
      </c>
      <c r="AD2353">
        <f>1</f>
        <v/>
      </c>
      <c r="AE2353">
        <f>IF($A2353&lt;=Settings!$B$4,"до 100",IF($A2353&lt;=Settings!$B$5,"до 10 000",IF($A2353&lt;=Settings!$B$6,"до 100 000","100 000+")))</f>
        <v/>
      </c>
    </row>
    <row r="2354">
      <c r="A2354">
        <f>ROW()-1</f>
        <v/>
      </c>
      <c r="B2354">
        <f>IF($A2354&lt;=Settings!$B$4,"small_control",IF($A2354&lt;=Settings!$B$5,"medium_10k",IF($A2354&lt;=Settings!$B$6,"large_100k","extreme_1m")))</f>
        <v/>
      </c>
      <c r="C2354">
        <f>"ORD-"&amp;TEXT(QUOTIENT($A2354-1,3)+1,"0000000")</f>
        <v/>
      </c>
      <c r="D2354">
        <f>"LINE-"&amp;TEXT($A2354,"0000000")</f>
        <v/>
      </c>
      <c r="E2354" s="7">
        <f>Settings!$B$2+$A2354-1</f>
        <v/>
      </c>
      <c r="F2354" s="7">
        <f>Settings!$B$2+MOD($A2354-1,Settings!$B$7)</f>
        <v/>
      </c>
      <c r="G2354">
        <f>YEAR($F2354)</f>
        <v/>
      </c>
      <c r="H2354">
        <f>"Q"&amp;ROUNDUP(MONTH($F2354)/3,0)</f>
        <v/>
      </c>
      <c r="I2354">
        <f>MONTH($F2354)</f>
        <v/>
      </c>
      <c r="J2354">
        <f>CHOOSE(MONTH($F2354),"Январь","Февраль","Март","Апрель","Май","Июнь","Июль","Август","Сентябрь","Октябрь","Ноябрь","Декабрь")</f>
        <v/>
      </c>
      <c r="K2354">
        <f>DAY($F2354)</f>
        <v/>
      </c>
      <c r="L2354">
        <f>IF(MOD($A2354,10)&lt;7,"ФО_01_Крупный","ФО_"&amp;TEXT(MOD($A2354,8)+1,"00"))</f>
        <v/>
      </c>
      <c r="M2354">
        <f>IF($AB2354="Да","Регион_001_Крупный","Регион_"&amp;TEXT(MOD(QUOTIENT($A2354-1,20),180)+1,"000"))</f>
        <v/>
      </c>
      <c r="N2354">
        <f>IF($AB2354="Да","Город_"&amp;TEXT(MOD($A2354-1,250)+1,"0000"),"Город_"&amp;TEXT(MOD($A2354-1,3000)+1,"0000"))</f>
        <v/>
      </c>
      <c r="O2354">
        <f>IF($AB2354="Да","Холдинг_Крупный","Холдинг_"&amp;TEXT(MOD(QUOTIENT($A2354-1,10000),20)+1,"00"))</f>
        <v/>
      </c>
      <c r="P2354">
        <f>IF($AB2354="Да","Организация_Крупная","Организация_"&amp;TEXT(MOD(QUOTIENT($A2354-1,500),600)+1,"000"))</f>
        <v/>
      </c>
      <c r="Q2354">
        <f>"Отдел_"&amp;TEXT(MOD(QUOTIENT($A2354-1,50),100)+1,"000")</f>
        <v/>
      </c>
      <c r="R2354">
        <f>IF($AB2354="Да","Группа_Крупная","Группа_"&amp;TEXT(MOD(QUOTIENT($A2354-1,5000),30)+1,"00"))</f>
        <v/>
      </c>
      <c r="S2354">
        <f>IF($AB2354="Да","Категория_Крупная","Категория_"&amp;TEXT(MOD(QUOTIENT($A2354-1,500),120)+1,"000"))</f>
        <v/>
      </c>
      <c r="T2354">
        <f>IF($AB2354="Да","Подкатегория_Крупная","Подкатегория_"&amp;TEXT(MOD(QUOTIENT($A2354-1,50),300)+1,"000"))</f>
        <v/>
      </c>
      <c r="U2354">
        <f>"SKU_"&amp;TEXT($A2354,"0000000")</f>
        <v/>
      </c>
      <c r="V2354">
        <f>CHOOSE(MOD($A2354-1,4)+1,"Enterprise","SMB","Госсектор","Розница")</f>
        <v/>
      </c>
      <c r="W2354">
        <f>"Клиент_"&amp;TEXT(MOD($A2354-1,20000)+1,"00000")</f>
        <v/>
      </c>
      <c r="X2354">
        <f>CHOOSE(MOD($A2354-1,5)+1,"Портал","API","Импорт","Ручной ввод","Интеграция")</f>
        <v/>
      </c>
      <c r="Y2354" s="8">
        <f>ROUND(1000+MOD($A2354*37,90000)+IF($AB2354="Да",5000,0),2)</f>
        <v/>
      </c>
      <c r="Z2354">
        <f>1+MOD($A2354,20)</f>
        <v/>
      </c>
      <c r="AA2354" s="8">
        <f>ROUND($Y2354*(0.08+MOD($A2354,17)/100),2)</f>
        <v/>
      </c>
      <c r="AB2354">
        <f>IF(MOD($A2354,10)&lt;7,"Да","Нет")</f>
        <v/>
      </c>
      <c r="AC2354">
        <f>$R2354&amp;" / "&amp;$S2354&amp;" / "&amp;$T2354</f>
        <v/>
      </c>
      <c r="AD2354">
        <f>1</f>
        <v/>
      </c>
      <c r="AE2354">
        <f>IF($A2354&lt;=Settings!$B$4,"до 100",IF($A2354&lt;=Settings!$B$5,"до 10 000",IF($A2354&lt;=Settings!$B$6,"до 100 000","100 000+")))</f>
        <v/>
      </c>
    </row>
    <row r="2355">
      <c r="A2355">
        <f>ROW()-1</f>
        <v/>
      </c>
      <c r="B2355">
        <f>IF($A2355&lt;=Settings!$B$4,"small_control",IF($A2355&lt;=Settings!$B$5,"medium_10k",IF($A2355&lt;=Settings!$B$6,"large_100k","extreme_1m")))</f>
        <v/>
      </c>
      <c r="C2355">
        <f>"ORD-"&amp;TEXT(QUOTIENT($A2355-1,3)+1,"0000000")</f>
        <v/>
      </c>
      <c r="D2355">
        <f>"LINE-"&amp;TEXT($A2355,"0000000")</f>
        <v/>
      </c>
      <c r="E2355" s="7">
        <f>Settings!$B$2+$A2355-1</f>
        <v/>
      </c>
      <c r="F2355" s="7">
        <f>Settings!$B$2+MOD($A2355-1,Settings!$B$7)</f>
        <v/>
      </c>
      <c r="G2355">
        <f>YEAR($F2355)</f>
        <v/>
      </c>
      <c r="H2355">
        <f>"Q"&amp;ROUNDUP(MONTH($F2355)/3,0)</f>
        <v/>
      </c>
      <c r="I2355">
        <f>MONTH($F2355)</f>
        <v/>
      </c>
      <c r="J2355">
        <f>CHOOSE(MONTH($F2355),"Январь","Февраль","Март","Апрель","Май","Июнь","Июль","Август","Сентябрь","Октябрь","Ноябрь","Декабрь")</f>
        <v/>
      </c>
      <c r="K2355">
        <f>DAY($F2355)</f>
        <v/>
      </c>
      <c r="L2355">
        <f>IF(MOD($A2355,10)&lt;7,"ФО_01_Крупный","ФО_"&amp;TEXT(MOD($A2355,8)+1,"00"))</f>
        <v/>
      </c>
      <c r="M2355">
        <f>IF($AB2355="Да","Регион_001_Крупный","Регион_"&amp;TEXT(MOD(QUOTIENT($A2355-1,20),180)+1,"000"))</f>
        <v/>
      </c>
      <c r="N2355">
        <f>IF($AB2355="Да","Город_"&amp;TEXT(MOD($A2355-1,250)+1,"0000"),"Город_"&amp;TEXT(MOD($A2355-1,3000)+1,"0000"))</f>
        <v/>
      </c>
      <c r="O2355">
        <f>IF($AB2355="Да","Холдинг_Крупный","Холдинг_"&amp;TEXT(MOD(QUOTIENT($A2355-1,10000),20)+1,"00"))</f>
        <v/>
      </c>
      <c r="P2355">
        <f>IF($AB2355="Да","Организация_Крупная","Организация_"&amp;TEXT(MOD(QUOTIENT($A2355-1,500),600)+1,"000"))</f>
        <v/>
      </c>
      <c r="Q2355">
        <f>"Отдел_"&amp;TEXT(MOD(QUOTIENT($A2355-1,50),100)+1,"000")</f>
        <v/>
      </c>
      <c r="R2355">
        <f>IF($AB2355="Да","Группа_Крупная","Группа_"&amp;TEXT(MOD(QUOTIENT($A2355-1,5000),30)+1,"00"))</f>
        <v/>
      </c>
      <c r="S2355">
        <f>IF($AB2355="Да","Категория_Крупная","Категория_"&amp;TEXT(MOD(QUOTIENT($A2355-1,500),120)+1,"000"))</f>
        <v/>
      </c>
      <c r="T2355">
        <f>IF($AB2355="Да","Подкатегория_Крупная","Подкатегория_"&amp;TEXT(MOD(QUOTIENT($A2355-1,50),300)+1,"000"))</f>
        <v/>
      </c>
      <c r="U2355">
        <f>"SKU_"&amp;TEXT($A2355,"0000000")</f>
        <v/>
      </c>
      <c r="V2355">
        <f>CHOOSE(MOD($A2355-1,4)+1,"Enterprise","SMB","Госсектор","Розница")</f>
        <v/>
      </c>
      <c r="W2355">
        <f>"Клиент_"&amp;TEXT(MOD($A2355-1,20000)+1,"00000")</f>
        <v/>
      </c>
      <c r="X2355">
        <f>CHOOSE(MOD($A2355-1,5)+1,"Портал","API","Импорт","Ручной ввод","Интеграция")</f>
        <v/>
      </c>
      <c r="Y2355" s="8">
        <f>ROUND(1000+MOD($A2355*37,90000)+IF($AB2355="Да",5000,0),2)</f>
        <v/>
      </c>
      <c r="Z2355">
        <f>1+MOD($A2355,20)</f>
        <v/>
      </c>
      <c r="AA2355" s="8">
        <f>ROUND($Y2355*(0.08+MOD($A2355,17)/100),2)</f>
        <v/>
      </c>
      <c r="AB2355">
        <f>IF(MOD($A2355,10)&lt;7,"Да","Нет")</f>
        <v/>
      </c>
      <c r="AC2355">
        <f>$R2355&amp;" / "&amp;$S2355&amp;" / "&amp;$T2355</f>
        <v/>
      </c>
      <c r="AD2355">
        <f>1</f>
        <v/>
      </c>
      <c r="AE2355">
        <f>IF($A2355&lt;=Settings!$B$4,"до 100",IF($A2355&lt;=Settings!$B$5,"до 10 000",IF($A2355&lt;=Settings!$B$6,"до 100 000","100 000+")))</f>
        <v/>
      </c>
    </row>
    <row r="2356">
      <c r="A2356">
        <f>ROW()-1</f>
        <v/>
      </c>
      <c r="B2356">
        <f>IF($A2356&lt;=Settings!$B$4,"small_control",IF($A2356&lt;=Settings!$B$5,"medium_10k",IF($A2356&lt;=Settings!$B$6,"large_100k","extreme_1m")))</f>
        <v/>
      </c>
      <c r="C2356">
        <f>"ORD-"&amp;TEXT(QUOTIENT($A2356-1,3)+1,"0000000")</f>
        <v/>
      </c>
      <c r="D2356">
        <f>"LINE-"&amp;TEXT($A2356,"0000000")</f>
        <v/>
      </c>
      <c r="E2356" s="7">
        <f>Settings!$B$2+$A2356-1</f>
        <v/>
      </c>
      <c r="F2356" s="7">
        <f>Settings!$B$2+MOD($A2356-1,Settings!$B$7)</f>
        <v/>
      </c>
      <c r="G2356">
        <f>YEAR($F2356)</f>
        <v/>
      </c>
      <c r="H2356">
        <f>"Q"&amp;ROUNDUP(MONTH($F2356)/3,0)</f>
        <v/>
      </c>
      <c r="I2356">
        <f>MONTH($F2356)</f>
        <v/>
      </c>
      <c r="J2356">
        <f>CHOOSE(MONTH($F2356),"Январь","Февраль","Март","Апрель","Май","Июнь","Июль","Август","Сентябрь","Октябрь","Ноябрь","Декабрь")</f>
        <v/>
      </c>
      <c r="K2356">
        <f>DAY($F2356)</f>
        <v/>
      </c>
      <c r="L2356">
        <f>IF(MOD($A2356,10)&lt;7,"ФО_01_Крупный","ФО_"&amp;TEXT(MOD($A2356,8)+1,"00"))</f>
        <v/>
      </c>
      <c r="M2356">
        <f>IF($AB2356="Да","Регион_001_Крупный","Регион_"&amp;TEXT(MOD(QUOTIENT($A2356-1,20),180)+1,"000"))</f>
        <v/>
      </c>
      <c r="N2356">
        <f>IF($AB2356="Да","Город_"&amp;TEXT(MOD($A2356-1,250)+1,"0000"),"Город_"&amp;TEXT(MOD($A2356-1,3000)+1,"0000"))</f>
        <v/>
      </c>
      <c r="O2356">
        <f>IF($AB2356="Да","Холдинг_Крупный","Холдинг_"&amp;TEXT(MOD(QUOTIENT($A2356-1,10000),20)+1,"00"))</f>
        <v/>
      </c>
      <c r="P2356">
        <f>IF($AB2356="Да","Организация_Крупная","Организация_"&amp;TEXT(MOD(QUOTIENT($A2356-1,500),600)+1,"000"))</f>
        <v/>
      </c>
      <c r="Q2356">
        <f>"Отдел_"&amp;TEXT(MOD(QUOTIENT($A2356-1,50),100)+1,"000")</f>
        <v/>
      </c>
      <c r="R2356">
        <f>IF($AB2356="Да","Группа_Крупная","Группа_"&amp;TEXT(MOD(QUOTIENT($A2356-1,5000),30)+1,"00"))</f>
        <v/>
      </c>
      <c r="S2356">
        <f>IF($AB2356="Да","Категория_Крупная","Категория_"&amp;TEXT(MOD(QUOTIENT($A2356-1,500),120)+1,"000"))</f>
        <v/>
      </c>
      <c r="T2356">
        <f>IF($AB2356="Да","Подкатегория_Крупная","Подкатегория_"&amp;TEXT(MOD(QUOTIENT($A2356-1,50),300)+1,"000"))</f>
        <v/>
      </c>
      <c r="U2356">
        <f>"SKU_"&amp;TEXT($A2356,"0000000")</f>
        <v/>
      </c>
      <c r="V2356">
        <f>CHOOSE(MOD($A2356-1,4)+1,"Enterprise","SMB","Госсектор","Розница")</f>
        <v/>
      </c>
      <c r="W2356">
        <f>"Клиент_"&amp;TEXT(MOD($A2356-1,20000)+1,"00000")</f>
        <v/>
      </c>
      <c r="X2356">
        <f>CHOOSE(MOD($A2356-1,5)+1,"Портал","API","Импорт","Ручной ввод","Интеграция")</f>
        <v/>
      </c>
      <c r="Y2356" s="8">
        <f>ROUND(1000+MOD($A2356*37,90000)+IF($AB2356="Да",5000,0),2)</f>
        <v/>
      </c>
      <c r="Z2356">
        <f>1+MOD($A2356,20)</f>
        <v/>
      </c>
      <c r="AA2356" s="8">
        <f>ROUND($Y2356*(0.08+MOD($A2356,17)/100),2)</f>
        <v/>
      </c>
      <c r="AB2356">
        <f>IF(MOD($A2356,10)&lt;7,"Да","Нет")</f>
        <v/>
      </c>
      <c r="AC2356">
        <f>$R2356&amp;" / "&amp;$S2356&amp;" / "&amp;$T2356</f>
        <v/>
      </c>
      <c r="AD2356">
        <f>1</f>
        <v/>
      </c>
      <c r="AE2356">
        <f>IF($A2356&lt;=Settings!$B$4,"до 100",IF($A2356&lt;=Settings!$B$5,"до 10 000",IF($A2356&lt;=Settings!$B$6,"до 100 000","100 000+")))</f>
        <v/>
      </c>
    </row>
    <row r="2357">
      <c r="A2357">
        <f>ROW()-1</f>
        <v/>
      </c>
      <c r="B2357">
        <f>IF($A2357&lt;=Settings!$B$4,"small_control",IF($A2357&lt;=Settings!$B$5,"medium_10k",IF($A2357&lt;=Settings!$B$6,"large_100k","extreme_1m")))</f>
        <v/>
      </c>
      <c r="C2357">
        <f>"ORD-"&amp;TEXT(QUOTIENT($A2357-1,3)+1,"0000000")</f>
        <v/>
      </c>
      <c r="D2357">
        <f>"LINE-"&amp;TEXT($A2357,"0000000")</f>
        <v/>
      </c>
      <c r="E2357" s="7">
        <f>Settings!$B$2+$A2357-1</f>
        <v/>
      </c>
      <c r="F2357" s="7">
        <f>Settings!$B$2+MOD($A2357-1,Settings!$B$7)</f>
        <v/>
      </c>
      <c r="G2357">
        <f>YEAR($F2357)</f>
        <v/>
      </c>
      <c r="H2357">
        <f>"Q"&amp;ROUNDUP(MONTH($F2357)/3,0)</f>
        <v/>
      </c>
      <c r="I2357">
        <f>MONTH($F2357)</f>
        <v/>
      </c>
      <c r="J2357">
        <f>CHOOSE(MONTH($F2357),"Январь","Февраль","Март","Апрель","Май","Июнь","Июль","Август","Сентябрь","Октябрь","Ноябрь","Декабрь")</f>
        <v/>
      </c>
      <c r="K2357">
        <f>DAY($F2357)</f>
        <v/>
      </c>
      <c r="L2357">
        <f>IF(MOD($A2357,10)&lt;7,"ФО_01_Крупный","ФО_"&amp;TEXT(MOD($A2357,8)+1,"00"))</f>
        <v/>
      </c>
      <c r="M2357">
        <f>IF($AB2357="Да","Регион_001_Крупный","Регион_"&amp;TEXT(MOD(QUOTIENT($A2357-1,20),180)+1,"000"))</f>
        <v/>
      </c>
      <c r="N2357">
        <f>IF($AB2357="Да","Город_"&amp;TEXT(MOD($A2357-1,250)+1,"0000"),"Город_"&amp;TEXT(MOD($A2357-1,3000)+1,"0000"))</f>
        <v/>
      </c>
      <c r="O2357">
        <f>IF($AB2357="Да","Холдинг_Крупный","Холдинг_"&amp;TEXT(MOD(QUOTIENT($A2357-1,10000),20)+1,"00"))</f>
        <v/>
      </c>
      <c r="P2357">
        <f>IF($AB2357="Да","Организация_Крупная","Организация_"&amp;TEXT(MOD(QUOTIENT($A2357-1,500),600)+1,"000"))</f>
        <v/>
      </c>
      <c r="Q2357">
        <f>"Отдел_"&amp;TEXT(MOD(QUOTIENT($A2357-1,50),100)+1,"000")</f>
        <v/>
      </c>
      <c r="R2357">
        <f>IF($AB2357="Да","Группа_Крупная","Группа_"&amp;TEXT(MOD(QUOTIENT($A2357-1,5000),30)+1,"00"))</f>
        <v/>
      </c>
      <c r="S2357">
        <f>IF($AB2357="Да","Категория_Крупная","Категория_"&amp;TEXT(MOD(QUOTIENT($A2357-1,500),120)+1,"000"))</f>
        <v/>
      </c>
      <c r="T2357">
        <f>IF($AB2357="Да","Подкатегория_Крупная","Подкатегория_"&amp;TEXT(MOD(QUOTIENT($A2357-1,50),300)+1,"000"))</f>
        <v/>
      </c>
      <c r="U2357">
        <f>"SKU_"&amp;TEXT($A2357,"0000000")</f>
        <v/>
      </c>
      <c r="V2357">
        <f>CHOOSE(MOD($A2357-1,4)+1,"Enterprise","SMB","Госсектор","Розница")</f>
        <v/>
      </c>
      <c r="W2357">
        <f>"Клиент_"&amp;TEXT(MOD($A2357-1,20000)+1,"00000")</f>
        <v/>
      </c>
      <c r="X2357">
        <f>CHOOSE(MOD($A2357-1,5)+1,"Портал","API","Импорт","Ручной ввод","Интеграция")</f>
        <v/>
      </c>
      <c r="Y2357" s="8">
        <f>ROUND(1000+MOD($A2357*37,90000)+IF($AB2357="Да",5000,0),2)</f>
        <v/>
      </c>
      <c r="Z2357">
        <f>1+MOD($A2357,20)</f>
        <v/>
      </c>
      <c r="AA2357" s="8">
        <f>ROUND($Y2357*(0.08+MOD($A2357,17)/100),2)</f>
        <v/>
      </c>
      <c r="AB2357">
        <f>IF(MOD($A2357,10)&lt;7,"Да","Нет")</f>
        <v/>
      </c>
      <c r="AC2357">
        <f>$R2357&amp;" / "&amp;$S2357&amp;" / "&amp;$T2357</f>
        <v/>
      </c>
      <c r="AD2357">
        <f>1</f>
        <v/>
      </c>
      <c r="AE2357">
        <f>IF($A2357&lt;=Settings!$B$4,"до 100",IF($A2357&lt;=Settings!$B$5,"до 10 000",IF($A2357&lt;=Settings!$B$6,"до 100 000","100 000+")))</f>
        <v/>
      </c>
    </row>
    <row r="2358">
      <c r="A2358">
        <f>ROW()-1</f>
        <v/>
      </c>
      <c r="B2358">
        <f>IF($A2358&lt;=Settings!$B$4,"small_control",IF($A2358&lt;=Settings!$B$5,"medium_10k",IF($A2358&lt;=Settings!$B$6,"large_100k","extreme_1m")))</f>
        <v/>
      </c>
      <c r="C2358">
        <f>"ORD-"&amp;TEXT(QUOTIENT($A2358-1,3)+1,"0000000")</f>
        <v/>
      </c>
      <c r="D2358">
        <f>"LINE-"&amp;TEXT($A2358,"0000000")</f>
        <v/>
      </c>
      <c r="E2358" s="7">
        <f>Settings!$B$2+$A2358-1</f>
        <v/>
      </c>
      <c r="F2358" s="7">
        <f>Settings!$B$2+MOD($A2358-1,Settings!$B$7)</f>
        <v/>
      </c>
      <c r="G2358">
        <f>YEAR($F2358)</f>
        <v/>
      </c>
      <c r="H2358">
        <f>"Q"&amp;ROUNDUP(MONTH($F2358)/3,0)</f>
        <v/>
      </c>
      <c r="I2358">
        <f>MONTH($F2358)</f>
        <v/>
      </c>
      <c r="J2358">
        <f>CHOOSE(MONTH($F2358),"Январь","Февраль","Март","Апрель","Май","Июнь","Июль","Август","Сентябрь","Октябрь","Ноябрь","Декабрь")</f>
        <v/>
      </c>
      <c r="K2358">
        <f>DAY($F2358)</f>
        <v/>
      </c>
      <c r="L2358">
        <f>IF(MOD($A2358,10)&lt;7,"ФО_01_Крупный","ФО_"&amp;TEXT(MOD($A2358,8)+1,"00"))</f>
        <v/>
      </c>
      <c r="M2358">
        <f>IF($AB2358="Да","Регион_001_Крупный","Регион_"&amp;TEXT(MOD(QUOTIENT($A2358-1,20),180)+1,"000"))</f>
        <v/>
      </c>
      <c r="N2358">
        <f>IF($AB2358="Да","Город_"&amp;TEXT(MOD($A2358-1,250)+1,"0000"),"Город_"&amp;TEXT(MOD($A2358-1,3000)+1,"0000"))</f>
        <v/>
      </c>
      <c r="O2358">
        <f>IF($AB2358="Да","Холдинг_Крупный","Холдинг_"&amp;TEXT(MOD(QUOTIENT($A2358-1,10000),20)+1,"00"))</f>
        <v/>
      </c>
      <c r="P2358">
        <f>IF($AB2358="Да","Организация_Крупная","Организация_"&amp;TEXT(MOD(QUOTIENT($A2358-1,500),600)+1,"000"))</f>
        <v/>
      </c>
      <c r="Q2358">
        <f>"Отдел_"&amp;TEXT(MOD(QUOTIENT($A2358-1,50),100)+1,"000")</f>
        <v/>
      </c>
      <c r="R2358">
        <f>IF($AB2358="Да","Группа_Крупная","Группа_"&amp;TEXT(MOD(QUOTIENT($A2358-1,5000),30)+1,"00"))</f>
        <v/>
      </c>
      <c r="S2358">
        <f>IF($AB2358="Да","Категория_Крупная","Категория_"&amp;TEXT(MOD(QUOTIENT($A2358-1,500),120)+1,"000"))</f>
        <v/>
      </c>
      <c r="T2358">
        <f>IF($AB2358="Да","Подкатегория_Крупная","Подкатегория_"&amp;TEXT(MOD(QUOTIENT($A2358-1,50),300)+1,"000"))</f>
        <v/>
      </c>
      <c r="U2358">
        <f>"SKU_"&amp;TEXT($A2358,"0000000")</f>
        <v/>
      </c>
      <c r="V2358">
        <f>CHOOSE(MOD($A2358-1,4)+1,"Enterprise","SMB","Госсектор","Розница")</f>
        <v/>
      </c>
      <c r="W2358">
        <f>"Клиент_"&amp;TEXT(MOD($A2358-1,20000)+1,"00000")</f>
        <v/>
      </c>
      <c r="X2358">
        <f>CHOOSE(MOD($A2358-1,5)+1,"Портал","API","Импорт","Ручной ввод","Интеграция")</f>
        <v/>
      </c>
      <c r="Y2358" s="8">
        <f>ROUND(1000+MOD($A2358*37,90000)+IF($AB2358="Да",5000,0),2)</f>
        <v/>
      </c>
      <c r="Z2358">
        <f>1+MOD($A2358,20)</f>
        <v/>
      </c>
      <c r="AA2358" s="8">
        <f>ROUND($Y2358*(0.08+MOD($A2358,17)/100),2)</f>
        <v/>
      </c>
      <c r="AB2358">
        <f>IF(MOD($A2358,10)&lt;7,"Да","Нет")</f>
        <v/>
      </c>
      <c r="AC2358">
        <f>$R2358&amp;" / "&amp;$S2358&amp;" / "&amp;$T2358</f>
        <v/>
      </c>
      <c r="AD2358">
        <f>1</f>
        <v/>
      </c>
      <c r="AE2358">
        <f>IF($A2358&lt;=Settings!$B$4,"до 100",IF($A2358&lt;=Settings!$B$5,"до 10 000",IF($A2358&lt;=Settings!$B$6,"до 100 000","100 000+")))</f>
        <v/>
      </c>
    </row>
    <row r="2359">
      <c r="A2359">
        <f>ROW()-1</f>
        <v/>
      </c>
      <c r="B2359">
        <f>IF($A2359&lt;=Settings!$B$4,"small_control",IF($A2359&lt;=Settings!$B$5,"medium_10k",IF($A2359&lt;=Settings!$B$6,"large_100k","extreme_1m")))</f>
        <v/>
      </c>
      <c r="C2359">
        <f>"ORD-"&amp;TEXT(QUOTIENT($A2359-1,3)+1,"0000000")</f>
        <v/>
      </c>
      <c r="D2359">
        <f>"LINE-"&amp;TEXT($A2359,"0000000")</f>
        <v/>
      </c>
      <c r="E2359" s="7">
        <f>Settings!$B$2+$A2359-1</f>
        <v/>
      </c>
      <c r="F2359" s="7">
        <f>Settings!$B$2+MOD($A2359-1,Settings!$B$7)</f>
        <v/>
      </c>
      <c r="G2359">
        <f>YEAR($F2359)</f>
        <v/>
      </c>
      <c r="H2359">
        <f>"Q"&amp;ROUNDUP(MONTH($F2359)/3,0)</f>
        <v/>
      </c>
      <c r="I2359">
        <f>MONTH($F2359)</f>
        <v/>
      </c>
      <c r="J2359">
        <f>CHOOSE(MONTH($F2359),"Январь","Февраль","Март","Апрель","Май","Июнь","Июль","Август","Сентябрь","Октябрь","Ноябрь","Декабрь")</f>
        <v/>
      </c>
      <c r="K2359">
        <f>DAY($F2359)</f>
        <v/>
      </c>
      <c r="L2359">
        <f>IF(MOD($A2359,10)&lt;7,"ФО_01_Крупный","ФО_"&amp;TEXT(MOD($A2359,8)+1,"00"))</f>
        <v/>
      </c>
      <c r="M2359">
        <f>IF($AB2359="Да","Регион_001_Крупный","Регион_"&amp;TEXT(MOD(QUOTIENT($A2359-1,20),180)+1,"000"))</f>
        <v/>
      </c>
      <c r="N2359">
        <f>IF($AB2359="Да","Город_"&amp;TEXT(MOD($A2359-1,250)+1,"0000"),"Город_"&amp;TEXT(MOD($A2359-1,3000)+1,"0000"))</f>
        <v/>
      </c>
      <c r="O2359">
        <f>IF($AB2359="Да","Холдинг_Крупный","Холдинг_"&amp;TEXT(MOD(QUOTIENT($A2359-1,10000),20)+1,"00"))</f>
        <v/>
      </c>
      <c r="P2359">
        <f>IF($AB2359="Да","Организация_Крупная","Организация_"&amp;TEXT(MOD(QUOTIENT($A2359-1,500),600)+1,"000"))</f>
        <v/>
      </c>
      <c r="Q2359">
        <f>"Отдел_"&amp;TEXT(MOD(QUOTIENT($A2359-1,50),100)+1,"000")</f>
        <v/>
      </c>
      <c r="R2359">
        <f>IF($AB2359="Да","Группа_Крупная","Группа_"&amp;TEXT(MOD(QUOTIENT($A2359-1,5000),30)+1,"00"))</f>
        <v/>
      </c>
      <c r="S2359">
        <f>IF($AB2359="Да","Категория_Крупная","Категория_"&amp;TEXT(MOD(QUOTIENT($A2359-1,500),120)+1,"000"))</f>
        <v/>
      </c>
      <c r="T2359">
        <f>IF($AB2359="Да","Подкатегория_Крупная","Подкатегория_"&amp;TEXT(MOD(QUOTIENT($A2359-1,50),300)+1,"000"))</f>
        <v/>
      </c>
      <c r="U2359">
        <f>"SKU_"&amp;TEXT($A2359,"0000000")</f>
        <v/>
      </c>
      <c r="V2359">
        <f>CHOOSE(MOD($A2359-1,4)+1,"Enterprise","SMB","Госсектор","Розница")</f>
        <v/>
      </c>
      <c r="W2359">
        <f>"Клиент_"&amp;TEXT(MOD($A2359-1,20000)+1,"00000")</f>
        <v/>
      </c>
      <c r="X2359">
        <f>CHOOSE(MOD($A2359-1,5)+1,"Портал","API","Импорт","Ручной ввод","Интеграция")</f>
        <v/>
      </c>
      <c r="Y2359" s="8">
        <f>ROUND(1000+MOD($A2359*37,90000)+IF($AB2359="Да",5000,0),2)</f>
        <v/>
      </c>
      <c r="Z2359">
        <f>1+MOD($A2359,20)</f>
        <v/>
      </c>
      <c r="AA2359" s="8">
        <f>ROUND($Y2359*(0.08+MOD($A2359,17)/100),2)</f>
        <v/>
      </c>
      <c r="AB2359">
        <f>IF(MOD($A2359,10)&lt;7,"Да","Нет")</f>
        <v/>
      </c>
      <c r="AC2359">
        <f>$R2359&amp;" / "&amp;$S2359&amp;" / "&amp;$T2359</f>
        <v/>
      </c>
      <c r="AD2359">
        <f>1</f>
        <v/>
      </c>
      <c r="AE2359">
        <f>IF($A2359&lt;=Settings!$B$4,"до 100",IF($A2359&lt;=Settings!$B$5,"до 10 000",IF($A2359&lt;=Settings!$B$6,"до 100 000","100 000+")))</f>
        <v/>
      </c>
    </row>
    <row r="2360">
      <c r="A2360">
        <f>ROW()-1</f>
        <v/>
      </c>
      <c r="B2360">
        <f>IF($A2360&lt;=Settings!$B$4,"small_control",IF($A2360&lt;=Settings!$B$5,"medium_10k",IF($A2360&lt;=Settings!$B$6,"large_100k","extreme_1m")))</f>
        <v/>
      </c>
      <c r="C2360">
        <f>"ORD-"&amp;TEXT(QUOTIENT($A2360-1,3)+1,"0000000")</f>
        <v/>
      </c>
      <c r="D2360">
        <f>"LINE-"&amp;TEXT($A2360,"0000000")</f>
        <v/>
      </c>
      <c r="E2360" s="7">
        <f>Settings!$B$2+$A2360-1</f>
        <v/>
      </c>
      <c r="F2360" s="7">
        <f>Settings!$B$2+MOD($A2360-1,Settings!$B$7)</f>
        <v/>
      </c>
      <c r="G2360">
        <f>YEAR($F2360)</f>
        <v/>
      </c>
      <c r="H2360">
        <f>"Q"&amp;ROUNDUP(MONTH($F2360)/3,0)</f>
        <v/>
      </c>
      <c r="I2360">
        <f>MONTH($F2360)</f>
        <v/>
      </c>
      <c r="J2360">
        <f>CHOOSE(MONTH($F2360),"Январь","Февраль","Март","Апрель","Май","Июнь","Июль","Август","Сентябрь","Октябрь","Ноябрь","Декабрь")</f>
        <v/>
      </c>
      <c r="K2360">
        <f>DAY($F2360)</f>
        <v/>
      </c>
      <c r="L2360">
        <f>IF(MOD($A2360,10)&lt;7,"ФО_01_Крупный","ФО_"&amp;TEXT(MOD($A2360,8)+1,"00"))</f>
        <v/>
      </c>
      <c r="M2360">
        <f>IF($AB2360="Да","Регион_001_Крупный","Регион_"&amp;TEXT(MOD(QUOTIENT($A2360-1,20),180)+1,"000"))</f>
        <v/>
      </c>
      <c r="N2360">
        <f>IF($AB2360="Да","Город_"&amp;TEXT(MOD($A2360-1,250)+1,"0000"),"Город_"&amp;TEXT(MOD($A2360-1,3000)+1,"0000"))</f>
        <v/>
      </c>
      <c r="O2360">
        <f>IF($AB2360="Да","Холдинг_Крупный","Холдинг_"&amp;TEXT(MOD(QUOTIENT($A2360-1,10000),20)+1,"00"))</f>
        <v/>
      </c>
      <c r="P2360">
        <f>IF($AB2360="Да","Организация_Крупная","Организация_"&amp;TEXT(MOD(QUOTIENT($A2360-1,500),600)+1,"000"))</f>
        <v/>
      </c>
      <c r="Q2360">
        <f>"Отдел_"&amp;TEXT(MOD(QUOTIENT($A2360-1,50),100)+1,"000")</f>
        <v/>
      </c>
      <c r="R2360">
        <f>IF($AB2360="Да","Группа_Крупная","Группа_"&amp;TEXT(MOD(QUOTIENT($A2360-1,5000),30)+1,"00"))</f>
        <v/>
      </c>
      <c r="S2360">
        <f>IF($AB2360="Да","Категория_Крупная","Категория_"&amp;TEXT(MOD(QUOTIENT($A2360-1,500),120)+1,"000"))</f>
        <v/>
      </c>
      <c r="T2360">
        <f>IF($AB2360="Да","Подкатегория_Крупная","Подкатегория_"&amp;TEXT(MOD(QUOTIENT($A2360-1,50),300)+1,"000"))</f>
        <v/>
      </c>
      <c r="U2360">
        <f>"SKU_"&amp;TEXT($A2360,"0000000")</f>
        <v/>
      </c>
      <c r="V2360">
        <f>CHOOSE(MOD($A2360-1,4)+1,"Enterprise","SMB","Госсектор","Розница")</f>
        <v/>
      </c>
      <c r="W2360">
        <f>"Клиент_"&amp;TEXT(MOD($A2360-1,20000)+1,"00000")</f>
        <v/>
      </c>
      <c r="X2360">
        <f>CHOOSE(MOD($A2360-1,5)+1,"Портал","API","Импорт","Ручной ввод","Интеграция")</f>
        <v/>
      </c>
      <c r="Y2360" s="8">
        <f>ROUND(1000+MOD($A2360*37,90000)+IF($AB2360="Да",5000,0),2)</f>
        <v/>
      </c>
      <c r="Z2360">
        <f>1+MOD($A2360,20)</f>
        <v/>
      </c>
      <c r="AA2360" s="8">
        <f>ROUND($Y2360*(0.08+MOD($A2360,17)/100),2)</f>
        <v/>
      </c>
      <c r="AB2360">
        <f>IF(MOD($A2360,10)&lt;7,"Да","Нет")</f>
        <v/>
      </c>
      <c r="AC2360">
        <f>$R2360&amp;" / "&amp;$S2360&amp;" / "&amp;$T2360</f>
        <v/>
      </c>
      <c r="AD2360">
        <f>1</f>
        <v/>
      </c>
      <c r="AE2360">
        <f>IF($A2360&lt;=Settings!$B$4,"до 100",IF($A2360&lt;=Settings!$B$5,"до 10 000",IF($A2360&lt;=Settings!$B$6,"до 100 000","100 000+")))</f>
        <v/>
      </c>
    </row>
    <row r="2361">
      <c r="A2361">
        <f>ROW()-1</f>
        <v/>
      </c>
      <c r="B2361">
        <f>IF($A2361&lt;=Settings!$B$4,"small_control",IF($A2361&lt;=Settings!$B$5,"medium_10k",IF($A2361&lt;=Settings!$B$6,"large_100k","extreme_1m")))</f>
        <v/>
      </c>
      <c r="C2361">
        <f>"ORD-"&amp;TEXT(QUOTIENT($A2361-1,3)+1,"0000000")</f>
        <v/>
      </c>
      <c r="D2361">
        <f>"LINE-"&amp;TEXT($A2361,"0000000")</f>
        <v/>
      </c>
      <c r="E2361" s="7">
        <f>Settings!$B$2+$A2361-1</f>
        <v/>
      </c>
      <c r="F2361" s="7">
        <f>Settings!$B$2+MOD($A2361-1,Settings!$B$7)</f>
        <v/>
      </c>
      <c r="G2361">
        <f>YEAR($F2361)</f>
        <v/>
      </c>
      <c r="H2361">
        <f>"Q"&amp;ROUNDUP(MONTH($F2361)/3,0)</f>
        <v/>
      </c>
      <c r="I2361">
        <f>MONTH($F2361)</f>
        <v/>
      </c>
      <c r="J2361">
        <f>CHOOSE(MONTH($F2361),"Январь","Февраль","Март","Апрель","Май","Июнь","Июль","Август","Сентябрь","Октябрь","Ноябрь","Декабрь")</f>
        <v/>
      </c>
      <c r="K2361">
        <f>DAY($F2361)</f>
        <v/>
      </c>
      <c r="L2361">
        <f>IF(MOD($A2361,10)&lt;7,"ФО_01_Крупный","ФО_"&amp;TEXT(MOD($A2361,8)+1,"00"))</f>
        <v/>
      </c>
      <c r="M2361">
        <f>IF($AB2361="Да","Регион_001_Крупный","Регион_"&amp;TEXT(MOD(QUOTIENT($A2361-1,20),180)+1,"000"))</f>
        <v/>
      </c>
      <c r="N2361">
        <f>IF($AB2361="Да","Город_"&amp;TEXT(MOD($A2361-1,250)+1,"0000"),"Город_"&amp;TEXT(MOD($A2361-1,3000)+1,"0000"))</f>
        <v/>
      </c>
      <c r="O2361">
        <f>IF($AB2361="Да","Холдинг_Крупный","Холдинг_"&amp;TEXT(MOD(QUOTIENT($A2361-1,10000),20)+1,"00"))</f>
        <v/>
      </c>
      <c r="P2361">
        <f>IF($AB2361="Да","Организация_Крупная","Организация_"&amp;TEXT(MOD(QUOTIENT($A2361-1,500),600)+1,"000"))</f>
        <v/>
      </c>
      <c r="Q2361">
        <f>"Отдел_"&amp;TEXT(MOD(QUOTIENT($A2361-1,50),100)+1,"000")</f>
        <v/>
      </c>
      <c r="R2361">
        <f>IF($AB2361="Да","Группа_Крупная","Группа_"&amp;TEXT(MOD(QUOTIENT($A2361-1,5000),30)+1,"00"))</f>
        <v/>
      </c>
      <c r="S2361">
        <f>IF($AB2361="Да","Категория_Крупная","Категория_"&amp;TEXT(MOD(QUOTIENT($A2361-1,500),120)+1,"000"))</f>
        <v/>
      </c>
      <c r="T2361">
        <f>IF($AB2361="Да","Подкатегория_Крупная","Подкатегория_"&amp;TEXT(MOD(QUOTIENT($A2361-1,50),300)+1,"000"))</f>
        <v/>
      </c>
      <c r="U2361">
        <f>"SKU_"&amp;TEXT($A2361,"0000000")</f>
        <v/>
      </c>
      <c r="V2361">
        <f>CHOOSE(MOD($A2361-1,4)+1,"Enterprise","SMB","Госсектор","Розница")</f>
        <v/>
      </c>
      <c r="W2361">
        <f>"Клиент_"&amp;TEXT(MOD($A2361-1,20000)+1,"00000")</f>
        <v/>
      </c>
      <c r="X2361">
        <f>CHOOSE(MOD($A2361-1,5)+1,"Портал","API","Импорт","Ручной ввод","Интеграция")</f>
        <v/>
      </c>
      <c r="Y2361" s="8">
        <f>ROUND(1000+MOD($A2361*37,90000)+IF($AB2361="Да",5000,0),2)</f>
        <v/>
      </c>
      <c r="Z2361">
        <f>1+MOD($A2361,20)</f>
        <v/>
      </c>
      <c r="AA2361" s="8">
        <f>ROUND($Y2361*(0.08+MOD($A2361,17)/100),2)</f>
        <v/>
      </c>
      <c r="AB2361">
        <f>IF(MOD($A2361,10)&lt;7,"Да","Нет")</f>
        <v/>
      </c>
      <c r="AC2361">
        <f>$R2361&amp;" / "&amp;$S2361&amp;" / "&amp;$T2361</f>
        <v/>
      </c>
      <c r="AD2361">
        <f>1</f>
        <v/>
      </c>
      <c r="AE2361">
        <f>IF($A2361&lt;=Settings!$B$4,"до 100",IF($A2361&lt;=Settings!$B$5,"до 10 000",IF($A2361&lt;=Settings!$B$6,"до 100 000","100 000+")))</f>
        <v/>
      </c>
    </row>
    <row r="2362">
      <c r="A2362">
        <f>ROW()-1</f>
        <v/>
      </c>
      <c r="B2362">
        <f>IF($A2362&lt;=Settings!$B$4,"small_control",IF($A2362&lt;=Settings!$B$5,"medium_10k",IF($A2362&lt;=Settings!$B$6,"large_100k","extreme_1m")))</f>
        <v/>
      </c>
      <c r="C2362">
        <f>"ORD-"&amp;TEXT(QUOTIENT($A2362-1,3)+1,"0000000")</f>
        <v/>
      </c>
      <c r="D2362">
        <f>"LINE-"&amp;TEXT($A2362,"0000000")</f>
        <v/>
      </c>
      <c r="E2362" s="7">
        <f>Settings!$B$2+$A2362-1</f>
        <v/>
      </c>
      <c r="F2362" s="7">
        <f>Settings!$B$2+MOD($A2362-1,Settings!$B$7)</f>
        <v/>
      </c>
      <c r="G2362">
        <f>YEAR($F2362)</f>
        <v/>
      </c>
      <c r="H2362">
        <f>"Q"&amp;ROUNDUP(MONTH($F2362)/3,0)</f>
        <v/>
      </c>
      <c r="I2362">
        <f>MONTH($F2362)</f>
        <v/>
      </c>
      <c r="J2362">
        <f>CHOOSE(MONTH($F2362),"Январь","Февраль","Март","Апрель","Май","Июнь","Июль","Август","Сентябрь","Октябрь","Ноябрь","Декабрь")</f>
        <v/>
      </c>
      <c r="K2362">
        <f>DAY($F2362)</f>
        <v/>
      </c>
      <c r="L2362">
        <f>IF(MOD($A2362,10)&lt;7,"ФО_01_Крупный","ФО_"&amp;TEXT(MOD($A2362,8)+1,"00"))</f>
        <v/>
      </c>
      <c r="M2362">
        <f>IF($AB2362="Да","Регион_001_Крупный","Регион_"&amp;TEXT(MOD(QUOTIENT($A2362-1,20),180)+1,"000"))</f>
        <v/>
      </c>
      <c r="N2362">
        <f>IF($AB2362="Да","Город_"&amp;TEXT(MOD($A2362-1,250)+1,"0000"),"Город_"&amp;TEXT(MOD($A2362-1,3000)+1,"0000"))</f>
        <v/>
      </c>
      <c r="O2362">
        <f>IF($AB2362="Да","Холдинг_Крупный","Холдинг_"&amp;TEXT(MOD(QUOTIENT($A2362-1,10000),20)+1,"00"))</f>
        <v/>
      </c>
      <c r="P2362">
        <f>IF($AB2362="Да","Организация_Крупная","Организация_"&amp;TEXT(MOD(QUOTIENT($A2362-1,500),600)+1,"000"))</f>
        <v/>
      </c>
      <c r="Q2362">
        <f>"Отдел_"&amp;TEXT(MOD(QUOTIENT($A2362-1,50),100)+1,"000")</f>
        <v/>
      </c>
      <c r="R2362">
        <f>IF($AB2362="Да","Группа_Крупная","Группа_"&amp;TEXT(MOD(QUOTIENT($A2362-1,5000),30)+1,"00"))</f>
        <v/>
      </c>
      <c r="S2362">
        <f>IF($AB2362="Да","Категория_Крупная","Категория_"&amp;TEXT(MOD(QUOTIENT($A2362-1,500),120)+1,"000"))</f>
        <v/>
      </c>
      <c r="T2362">
        <f>IF($AB2362="Да","Подкатегория_Крупная","Подкатегория_"&amp;TEXT(MOD(QUOTIENT($A2362-1,50),300)+1,"000"))</f>
        <v/>
      </c>
      <c r="U2362">
        <f>"SKU_"&amp;TEXT($A2362,"0000000")</f>
        <v/>
      </c>
      <c r="V2362">
        <f>CHOOSE(MOD($A2362-1,4)+1,"Enterprise","SMB","Госсектор","Розница")</f>
        <v/>
      </c>
      <c r="W2362">
        <f>"Клиент_"&amp;TEXT(MOD($A2362-1,20000)+1,"00000")</f>
        <v/>
      </c>
      <c r="X2362">
        <f>CHOOSE(MOD($A2362-1,5)+1,"Портал","API","Импорт","Ручной ввод","Интеграция")</f>
        <v/>
      </c>
      <c r="Y2362" s="8">
        <f>ROUND(1000+MOD($A2362*37,90000)+IF($AB2362="Да",5000,0),2)</f>
        <v/>
      </c>
      <c r="Z2362">
        <f>1+MOD($A2362,20)</f>
        <v/>
      </c>
      <c r="AA2362" s="8">
        <f>ROUND($Y2362*(0.08+MOD($A2362,17)/100),2)</f>
        <v/>
      </c>
      <c r="AB2362">
        <f>IF(MOD($A2362,10)&lt;7,"Да","Нет")</f>
        <v/>
      </c>
      <c r="AC2362">
        <f>$R2362&amp;" / "&amp;$S2362&amp;" / "&amp;$T2362</f>
        <v/>
      </c>
      <c r="AD2362">
        <f>1</f>
        <v/>
      </c>
      <c r="AE2362">
        <f>IF($A2362&lt;=Settings!$B$4,"до 100",IF($A2362&lt;=Settings!$B$5,"до 10 000",IF($A2362&lt;=Settings!$B$6,"до 100 000","100 000+")))</f>
        <v/>
      </c>
    </row>
    <row r="2363">
      <c r="A2363">
        <f>ROW()-1</f>
        <v/>
      </c>
      <c r="B2363">
        <f>IF($A2363&lt;=Settings!$B$4,"small_control",IF($A2363&lt;=Settings!$B$5,"medium_10k",IF($A2363&lt;=Settings!$B$6,"large_100k","extreme_1m")))</f>
        <v/>
      </c>
      <c r="C2363">
        <f>"ORD-"&amp;TEXT(QUOTIENT($A2363-1,3)+1,"0000000")</f>
        <v/>
      </c>
      <c r="D2363">
        <f>"LINE-"&amp;TEXT($A2363,"0000000")</f>
        <v/>
      </c>
      <c r="E2363" s="7">
        <f>Settings!$B$2+$A2363-1</f>
        <v/>
      </c>
      <c r="F2363" s="7">
        <f>Settings!$B$2+MOD($A2363-1,Settings!$B$7)</f>
        <v/>
      </c>
      <c r="G2363">
        <f>YEAR($F2363)</f>
        <v/>
      </c>
      <c r="H2363">
        <f>"Q"&amp;ROUNDUP(MONTH($F2363)/3,0)</f>
        <v/>
      </c>
      <c r="I2363">
        <f>MONTH($F2363)</f>
        <v/>
      </c>
      <c r="J2363">
        <f>CHOOSE(MONTH($F2363),"Январь","Февраль","Март","Апрель","Май","Июнь","Июль","Август","Сентябрь","Октябрь","Ноябрь","Декабрь")</f>
        <v/>
      </c>
      <c r="K2363">
        <f>DAY($F2363)</f>
        <v/>
      </c>
      <c r="L2363">
        <f>IF(MOD($A2363,10)&lt;7,"ФО_01_Крупный","ФО_"&amp;TEXT(MOD($A2363,8)+1,"00"))</f>
        <v/>
      </c>
      <c r="M2363">
        <f>IF($AB2363="Да","Регион_001_Крупный","Регион_"&amp;TEXT(MOD(QUOTIENT($A2363-1,20),180)+1,"000"))</f>
        <v/>
      </c>
      <c r="N2363">
        <f>IF($AB2363="Да","Город_"&amp;TEXT(MOD($A2363-1,250)+1,"0000"),"Город_"&amp;TEXT(MOD($A2363-1,3000)+1,"0000"))</f>
        <v/>
      </c>
      <c r="O2363">
        <f>IF($AB2363="Да","Холдинг_Крупный","Холдинг_"&amp;TEXT(MOD(QUOTIENT($A2363-1,10000),20)+1,"00"))</f>
        <v/>
      </c>
      <c r="P2363">
        <f>IF($AB2363="Да","Организация_Крупная","Организация_"&amp;TEXT(MOD(QUOTIENT($A2363-1,500),600)+1,"000"))</f>
        <v/>
      </c>
      <c r="Q2363">
        <f>"Отдел_"&amp;TEXT(MOD(QUOTIENT($A2363-1,50),100)+1,"000")</f>
        <v/>
      </c>
      <c r="R2363">
        <f>IF($AB2363="Да","Группа_Крупная","Группа_"&amp;TEXT(MOD(QUOTIENT($A2363-1,5000),30)+1,"00"))</f>
        <v/>
      </c>
      <c r="S2363">
        <f>IF($AB2363="Да","Категория_Крупная","Категория_"&amp;TEXT(MOD(QUOTIENT($A2363-1,500),120)+1,"000"))</f>
        <v/>
      </c>
      <c r="T2363">
        <f>IF($AB2363="Да","Подкатегория_Крупная","Подкатегория_"&amp;TEXT(MOD(QUOTIENT($A2363-1,50),300)+1,"000"))</f>
        <v/>
      </c>
      <c r="U2363">
        <f>"SKU_"&amp;TEXT($A2363,"0000000")</f>
        <v/>
      </c>
      <c r="V2363">
        <f>CHOOSE(MOD($A2363-1,4)+1,"Enterprise","SMB","Госсектор","Розница")</f>
        <v/>
      </c>
      <c r="W2363">
        <f>"Клиент_"&amp;TEXT(MOD($A2363-1,20000)+1,"00000")</f>
        <v/>
      </c>
      <c r="X2363">
        <f>CHOOSE(MOD($A2363-1,5)+1,"Портал","API","Импорт","Ручной ввод","Интеграция")</f>
        <v/>
      </c>
      <c r="Y2363" s="8">
        <f>ROUND(1000+MOD($A2363*37,90000)+IF($AB2363="Да",5000,0),2)</f>
        <v/>
      </c>
      <c r="Z2363">
        <f>1+MOD($A2363,20)</f>
        <v/>
      </c>
      <c r="AA2363" s="8">
        <f>ROUND($Y2363*(0.08+MOD($A2363,17)/100),2)</f>
        <v/>
      </c>
      <c r="AB2363">
        <f>IF(MOD($A2363,10)&lt;7,"Да","Нет")</f>
        <v/>
      </c>
      <c r="AC2363">
        <f>$R2363&amp;" / "&amp;$S2363&amp;" / "&amp;$T2363</f>
        <v/>
      </c>
      <c r="AD2363">
        <f>1</f>
        <v/>
      </c>
      <c r="AE2363">
        <f>IF($A2363&lt;=Settings!$B$4,"до 100",IF($A2363&lt;=Settings!$B$5,"до 10 000",IF($A2363&lt;=Settings!$B$6,"до 100 000","100 000+")))</f>
        <v/>
      </c>
    </row>
    <row r="2364">
      <c r="A2364">
        <f>ROW()-1</f>
        <v/>
      </c>
      <c r="B2364">
        <f>IF($A2364&lt;=Settings!$B$4,"small_control",IF($A2364&lt;=Settings!$B$5,"medium_10k",IF($A2364&lt;=Settings!$B$6,"large_100k","extreme_1m")))</f>
        <v/>
      </c>
      <c r="C2364">
        <f>"ORD-"&amp;TEXT(QUOTIENT($A2364-1,3)+1,"0000000")</f>
        <v/>
      </c>
      <c r="D2364">
        <f>"LINE-"&amp;TEXT($A2364,"0000000")</f>
        <v/>
      </c>
      <c r="E2364" s="7">
        <f>Settings!$B$2+$A2364-1</f>
        <v/>
      </c>
      <c r="F2364" s="7">
        <f>Settings!$B$2+MOD($A2364-1,Settings!$B$7)</f>
        <v/>
      </c>
      <c r="G2364">
        <f>YEAR($F2364)</f>
        <v/>
      </c>
      <c r="H2364">
        <f>"Q"&amp;ROUNDUP(MONTH($F2364)/3,0)</f>
        <v/>
      </c>
      <c r="I2364">
        <f>MONTH($F2364)</f>
        <v/>
      </c>
      <c r="J2364">
        <f>CHOOSE(MONTH($F2364),"Январь","Февраль","Март","Апрель","Май","Июнь","Июль","Август","Сентябрь","Октябрь","Ноябрь","Декабрь")</f>
        <v/>
      </c>
      <c r="K2364">
        <f>DAY($F2364)</f>
        <v/>
      </c>
      <c r="L2364">
        <f>IF(MOD($A2364,10)&lt;7,"ФО_01_Крупный","ФО_"&amp;TEXT(MOD($A2364,8)+1,"00"))</f>
        <v/>
      </c>
      <c r="M2364">
        <f>IF($AB2364="Да","Регион_001_Крупный","Регион_"&amp;TEXT(MOD(QUOTIENT($A2364-1,20),180)+1,"000"))</f>
        <v/>
      </c>
      <c r="N2364">
        <f>IF($AB2364="Да","Город_"&amp;TEXT(MOD($A2364-1,250)+1,"0000"),"Город_"&amp;TEXT(MOD($A2364-1,3000)+1,"0000"))</f>
        <v/>
      </c>
      <c r="O2364">
        <f>IF($AB2364="Да","Холдинг_Крупный","Холдинг_"&amp;TEXT(MOD(QUOTIENT($A2364-1,10000),20)+1,"00"))</f>
        <v/>
      </c>
      <c r="P2364">
        <f>IF($AB2364="Да","Организация_Крупная","Организация_"&amp;TEXT(MOD(QUOTIENT($A2364-1,500),600)+1,"000"))</f>
        <v/>
      </c>
      <c r="Q2364">
        <f>"Отдел_"&amp;TEXT(MOD(QUOTIENT($A2364-1,50),100)+1,"000")</f>
        <v/>
      </c>
      <c r="R2364">
        <f>IF($AB2364="Да","Группа_Крупная","Группа_"&amp;TEXT(MOD(QUOTIENT($A2364-1,5000),30)+1,"00"))</f>
        <v/>
      </c>
      <c r="S2364">
        <f>IF($AB2364="Да","Категория_Крупная","Категория_"&amp;TEXT(MOD(QUOTIENT($A2364-1,500),120)+1,"000"))</f>
        <v/>
      </c>
      <c r="T2364">
        <f>IF($AB2364="Да","Подкатегория_Крупная","Подкатегория_"&amp;TEXT(MOD(QUOTIENT($A2364-1,50),300)+1,"000"))</f>
        <v/>
      </c>
      <c r="U2364">
        <f>"SKU_"&amp;TEXT($A2364,"0000000")</f>
        <v/>
      </c>
      <c r="V2364">
        <f>CHOOSE(MOD($A2364-1,4)+1,"Enterprise","SMB","Госсектор","Розница")</f>
        <v/>
      </c>
      <c r="W2364">
        <f>"Клиент_"&amp;TEXT(MOD($A2364-1,20000)+1,"00000")</f>
        <v/>
      </c>
      <c r="X2364">
        <f>CHOOSE(MOD($A2364-1,5)+1,"Портал","API","Импорт","Ручной ввод","Интеграция")</f>
        <v/>
      </c>
      <c r="Y2364" s="8">
        <f>ROUND(1000+MOD($A2364*37,90000)+IF($AB2364="Да",5000,0),2)</f>
        <v/>
      </c>
      <c r="Z2364">
        <f>1+MOD($A2364,20)</f>
        <v/>
      </c>
      <c r="AA2364" s="8">
        <f>ROUND($Y2364*(0.08+MOD($A2364,17)/100),2)</f>
        <v/>
      </c>
      <c r="AB2364">
        <f>IF(MOD($A2364,10)&lt;7,"Да","Нет")</f>
        <v/>
      </c>
      <c r="AC2364">
        <f>$R2364&amp;" / "&amp;$S2364&amp;" / "&amp;$T2364</f>
        <v/>
      </c>
      <c r="AD2364">
        <f>1</f>
        <v/>
      </c>
      <c r="AE2364">
        <f>IF($A2364&lt;=Settings!$B$4,"до 100",IF($A2364&lt;=Settings!$B$5,"до 10 000",IF($A2364&lt;=Settings!$B$6,"до 100 000","100 000+")))</f>
        <v/>
      </c>
    </row>
    <row r="2365">
      <c r="A2365">
        <f>ROW()-1</f>
        <v/>
      </c>
      <c r="B2365">
        <f>IF($A2365&lt;=Settings!$B$4,"small_control",IF($A2365&lt;=Settings!$B$5,"medium_10k",IF($A2365&lt;=Settings!$B$6,"large_100k","extreme_1m")))</f>
        <v/>
      </c>
      <c r="C2365">
        <f>"ORD-"&amp;TEXT(QUOTIENT($A2365-1,3)+1,"0000000")</f>
        <v/>
      </c>
      <c r="D2365">
        <f>"LINE-"&amp;TEXT($A2365,"0000000")</f>
        <v/>
      </c>
      <c r="E2365" s="7">
        <f>Settings!$B$2+$A2365-1</f>
        <v/>
      </c>
      <c r="F2365" s="7">
        <f>Settings!$B$2+MOD($A2365-1,Settings!$B$7)</f>
        <v/>
      </c>
      <c r="G2365">
        <f>YEAR($F2365)</f>
        <v/>
      </c>
      <c r="H2365">
        <f>"Q"&amp;ROUNDUP(MONTH($F2365)/3,0)</f>
        <v/>
      </c>
      <c r="I2365">
        <f>MONTH($F2365)</f>
        <v/>
      </c>
      <c r="J2365">
        <f>CHOOSE(MONTH($F2365),"Январь","Февраль","Март","Апрель","Май","Июнь","Июль","Август","Сентябрь","Октябрь","Ноябрь","Декабрь")</f>
        <v/>
      </c>
      <c r="K2365">
        <f>DAY($F2365)</f>
        <v/>
      </c>
      <c r="L2365">
        <f>IF(MOD($A2365,10)&lt;7,"ФО_01_Крупный","ФО_"&amp;TEXT(MOD($A2365,8)+1,"00"))</f>
        <v/>
      </c>
      <c r="M2365">
        <f>IF($AB2365="Да","Регион_001_Крупный","Регион_"&amp;TEXT(MOD(QUOTIENT($A2365-1,20),180)+1,"000"))</f>
        <v/>
      </c>
      <c r="N2365">
        <f>IF($AB2365="Да","Город_"&amp;TEXT(MOD($A2365-1,250)+1,"0000"),"Город_"&amp;TEXT(MOD($A2365-1,3000)+1,"0000"))</f>
        <v/>
      </c>
      <c r="O2365">
        <f>IF($AB2365="Да","Холдинг_Крупный","Холдинг_"&amp;TEXT(MOD(QUOTIENT($A2365-1,10000),20)+1,"00"))</f>
        <v/>
      </c>
      <c r="P2365">
        <f>IF($AB2365="Да","Организация_Крупная","Организация_"&amp;TEXT(MOD(QUOTIENT($A2365-1,500),600)+1,"000"))</f>
        <v/>
      </c>
      <c r="Q2365">
        <f>"Отдел_"&amp;TEXT(MOD(QUOTIENT($A2365-1,50),100)+1,"000")</f>
        <v/>
      </c>
      <c r="R2365">
        <f>IF($AB2365="Да","Группа_Крупная","Группа_"&amp;TEXT(MOD(QUOTIENT($A2365-1,5000),30)+1,"00"))</f>
        <v/>
      </c>
      <c r="S2365">
        <f>IF($AB2365="Да","Категория_Крупная","Категория_"&amp;TEXT(MOD(QUOTIENT($A2365-1,500),120)+1,"000"))</f>
        <v/>
      </c>
      <c r="T2365">
        <f>IF($AB2365="Да","Подкатегория_Крупная","Подкатегория_"&amp;TEXT(MOD(QUOTIENT($A2365-1,50),300)+1,"000"))</f>
        <v/>
      </c>
      <c r="U2365">
        <f>"SKU_"&amp;TEXT($A2365,"0000000")</f>
        <v/>
      </c>
      <c r="V2365">
        <f>CHOOSE(MOD($A2365-1,4)+1,"Enterprise","SMB","Госсектор","Розница")</f>
        <v/>
      </c>
      <c r="W2365">
        <f>"Клиент_"&amp;TEXT(MOD($A2365-1,20000)+1,"00000")</f>
        <v/>
      </c>
      <c r="X2365">
        <f>CHOOSE(MOD($A2365-1,5)+1,"Портал","API","Импорт","Ручной ввод","Интеграция")</f>
        <v/>
      </c>
      <c r="Y2365" s="8">
        <f>ROUND(1000+MOD($A2365*37,90000)+IF($AB2365="Да",5000,0),2)</f>
        <v/>
      </c>
      <c r="Z2365">
        <f>1+MOD($A2365,20)</f>
        <v/>
      </c>
      <c r="AA2365" s="8">
        <f>ROUND($Y2365*(0.08+MOD($A2365,17)/100),2)</f>
        <v/>
      </c>
      <c r="AB2365">
        <f>IF(MOD($A2365,10)&lt;7,"Да","Нет")</f>
        <v/>
      </c>
      <c r="AC2365">
        <f>$R2365&amp;" / "&amp;$S2365&amp;" / "&amp;$T2365</f>
        <v/>
      </c>
      <c r="AD2365">
        <f>1</f>
        <v/>
      </c>
      <c r="AE2365">
        <f>IF($A2365&lt;=Settings!$B$4,"до 100",IF($A2365&lt;=Settings!$B$5,"до 10 000",IF($A2365&lt;=Settings!$B$6,"до 100 000","100 000+")))</f>
        <v/>
      </c>
    </row>
    <row r="2366">
      <c r="A2366">
        <f>ROW()-1</f>
        <v/>
      </c>
      <c r="B2366">
        <f>IF($A2366&lt;=Settings!$B$4,"small_control",IF($A2366&lt;=Settings!$B$5,"medium_10k",IF($A2366&lt;=Settings!$B$6,"large_100k","extreme_1m")))</f>
        <v/>
      </c>
      <c r="C2366">
        <f>"ORD-"&amp;TEXT(QUOTIENT($A2366-1,3)+1,"0000000")</f>
        <v/>
      </c>
      <c r="D2366">
        <f>"LINE-"&amp;TEXT($A2366,"0000000")</f>
        <v/>
      </c>
      <c r="E2366" s="7">
        <f>Settings!$B$2+$A2366-1</f>
        <v/>
      </c>
      <c r="F2366" s="7">
        <f>Settings!$B$2+MOD($A2366-1,Settings!$B$7)</f>
        <v/>
      </c>
      <c r="G2366">
        <f>YEAR($F2366)</f>
        <v/>
      </c>
      <c r="H2366">
        <f>"Q"&amp;ROUNDUP(MONTH($F2366)/3,0)</f>
        <v/>
      </c>
      <c r="I2366">
        <f>MONTH($F2366)</f>
        <v/>
      </c>
      <c r="J2366">
        <f>CHOOSE(MONTH($F2366),"Январь","Февраль","Март","Апрель","Май","Июнь","Июль","Август","Сентябрь","Октябрь","Ноябрь","Декабрь")</f>
        <v/>
      </c>
      <c r="K2366">
        <f>DAY($F2366)</f>
        <v/>
      </c>
      <c r="L2366">
        <f>IF(MOD($A2366,10)&lt;7,"ФО_01_Крупный","ФО_"&amp;TEXT(MOD($A2366,8)+1,"00"))</f>
        <v/>
      </c>
      <c r="M2366">
        <f>IF($AB2366="Да","Регион_001_Крупный","Регион_"&amp;TEXT(MOD(QUOTIENT($A2366-1,20),180)+1,"000"))</f>
        <v/>
      </c>
      <c r="N2366">
        <f>IF($AB2366="Да","Город_"&amp;TEXT(MOD($A2366-1,250)+1,"0000"),"Город_"&amp;TEXT(MOD($A2366-1,3000)+1,"0000"))</f>
        <v/>
      </c>
      <c r="O2366">
        <f>IF($AB2366="Да","Холдинг_Крупный","Холдинг_"&amp;TEXT(MOD(QUOTIENT($A2366-1,10000),20)+1,"00"))</f>
        <v/>
      </c>
      <c r="P2366">
        <f>IF($AB2366="Да","Организация_Крупная","Организация_"&amp;TEXT(MOD(QUOTIENT($A2366-1,500),600)+1,"000"))</f>
        <v/>
      </c>
      <c r="Q2366">
        <f>"Отдел_"&amp;TEXT(MOD(QUOTIENT($A2366-1,50),100)+1,"000")</f>
        <v/>
      </c>
      <c r="R2366">
        <f>IF($AB2366="Да","Группа_Крупная","Группа_"&amp;TEXT(MOD(QUOTIENT($A2366-1,5000),30)+1,"00"))</f>
        <v/>
      </c>
      <c r="S2366">
        <f>IF($AB2366="Да","Категория_Крупная","Категория_"&amp;TEXT(MOD(QUOTIENT($A2366-1,500),120)+1,"000"))</f>
        <v/>
      </c>
      <c r="T2366">
        <f>IF($AB2366="Да","Подкатегория_Крупная","Подкатегория_"&amp;TEXT(MOD(QUOTIENT($A2366-1,50),300)+1,"000"))</f>
        <v/>
      </c>
      <c r="U2366">
        <f>"SKU_"&amp;TEXT($A2366,"0000000")</f>
        <v/>
      </c>
      <c r="V2366">
        <f>CHOOSE(MOD($A2366-1,4)+1,"Enterprise","SMB","Госсектор","Розница")</f>
        <v/>
      </c>
      <c r="W2366">
        <f>"Клиент_"&amp;TEXT(MOD($A2366-1,20000)+1,"00000")</f>
        <v/>
      </c>
      <c r="X2366">
        <f>CHOOSE(MOD($A2366-1,5)+1,"Портал","API","Импорт","Ручной ввод","Интеграция")</f>
        <v/>
      </c>
      <c r="Y2366" s="8">
        <f>ROUND(1000+MOD($A2366*37,90000)+IF($AB2366="Да",5000,0),2)</f>
        <v/>
      </c>
      <c r="Z2366">
        <f>1+MOD($A2366,20)</f>
        <v/>
      </c>
      <c r="AA2366" s="8">
        <f>ROUND($Y2366*(0.08+MOD($A2366,17)/100),2)</f>
        <v/>
      </c>
      <c r="AB2366">
        <f>IF(MOD($A2366,10)&lt;7,"Да","Нет")</f>
        <v/>
      </c>
      <c r="AC2366">
        <f>$R2366&amp;" / "&amp;$S2366&amp;" / "&amp;$T2366</f>
        <v/>
      </c>
      <c r="AD2366">
        <f>1</f>
        <v/>
      </c>
      <c r="AE2366">
        <f>IF($A2366&lt;=Settings!$B$4,"до 100",IF($A2366&lt;=Settings!$B$5,"до 10 000",IF($A2366&lt;=Settings!$B$6,"до 100 000","100 000+")))</f>
        <v/>
      </c>
    </row>
    <row r="2367">
      <c r="A2367">
        <f>ROW()-1</f>
        <v/>
      </c>
      <c r="B2367">
        <f>IF($A2367&lt;=Settings!$B$4,"small_control",IF($A2367&lt;=Settings!$B$5,"medium_10k",IF($A2367&lt;=Settings!$B$6,"large_100k","extreme_1m")))</f>
        <v/>
      </c>
      <c r="C2367">
        <f>"ORD-"&amp;TEXT(QUOTIENT($A2367-1,3)+1,"0000000")</f>
        <v/>
      </c>
      <c r="D2367">
        <f>"LINE-"&amp;TEXT($A2367,"0000000")</f>
        <v/>
      </c>
      <c r="E2367" s="7">
        <f>Settings!$B$2+$A2367-1</f>
        <v/>
      </c>
      <c r="F2367" s="7">
        <f>Settings!$B$2+MOD($A2367-1,Settings!$B$7)</f>
        <v/>
      </c>
      <c r="G2367">
        <f>YEAR($F2367)</f>
        <v/>
      </c>
      <c r="H2367">
        <f>"Q"&amp;ROUNDUP(MONTH($F2367)/3,0)</f>
        <v/>
      </c>
      <c r="I2367">
        <f>MONTH($F2367)</f>
        <v/>
      </c>
      <c r="J2367">
        <f>CHOOSE(MONTH($F2367),"Январь","Февраль","Март","Апрель","Май","Июнь","Июль","Август","Сентябрь","Октябрь","Ноябрь","Декабрь")</f>
        <v/>
      </c>
      <c r="K2367">
        <f>DAY($F2367)</f>
        <v/>
      </c>
      <c r="L2367">
        <f>IF(MOD($A2367,10)&lt;7,"ФО_01_Крупный","ФО_"&amp;TEXT(MOD($A2367,8)+1,"00"))</f>
        <v/>
      </c>
      <c r="M2367">
        <f>IF($AB2367="Да","Регион_001_Крупный","Регион_"&amp;TEXT(MOD(QUOTIENT($A2367-1,20),180)+1,"000"))</f>
        <v/>
      </c>
      <c r="N2367">
        <f>IF($AB2367="Да","Город_"&amp;TEXT(MOD($A2367-1,250)+1,"0000"),"Город_"&amp;TEXT(MOD($A2367-1,3000)+1,"0000"))</f>
        <v/>
      </c>
      <c r="O2367">
        <f>IF($AB2367="Да","Холдинг_Крупный","Холдинг_"&amp;TEXT(MOD(QUOTIENT($A2367-1,10000),20)+1,"00"))</f>
        <v/>
      </c>
      <c r="P2367">
        <f>IF($AB2367="Да","Организация_Крупная","Организация_"&amp;TEXT(MOD(QUOTIENT($A2367-1,500),600)+1,"000"))</f>
        <v/>
      </c>
      <c r="Q2367">
        <f>"Отдел_"&amp;TEXT(MOD(QUOTIENT($A2367-1,50),100)+1,"000")</f>
        <v/>
      </c>
      <c r="R2367">
        <f>IF($AB2367="Да","Группа_Крупная","Группа_"&amp;TEXT(MOD(QUOTIENT($A2367-1,5000),30)+1,"00"))</f>
        <v/>
      </c>
      <c r="S2367">
        <f>IF($AB2367="Да","Категория_Крупная","Категория_"&amp;TEXT(MOD(QUOTIENT($A2367-1,500),120)+1,"000"))</f>
        <v/>
      </c>
      <c r="T2367">
        <f>IF($AB2367="Да","Подкатегория_Крупная","Подкатегория_"&amp;TEXT(MOD(QUOTIENT($A2367-1,50),300)+1,"000"))</f>
        <v/>
      </c>
      <c r="U2367">
        <f>"SKU_"&amp;TEXT($A2367,"0000000")</f>
        <v/>
      </c>
      <c r="V2367">
        <f>CHOOSE(MOD($A2367-1,4)+1,"Enterprise","SMB","Госсектор","Розница")</f>
        <v/>
      </c>
      <c r="W2367">
        <f>"Клиент_"&amp;TEXT(MOD($A2367-1,20000)+1,"00000")</f>
        <v/>
      </c>
      <c r="X2367">
        <f>CHOOSE(MOD($A2367-1,5)+1,"Портал","API","Импорт","Ручной ввод","Интеграция")</f>
        <v/>
      </c>
      <c r="Y2367" s="8">
        <f>ROUND(1000+MOD($A2367*37,90000)+IF($AB2367="Да",5000,0),2)</f>
        <v/>
      </c>
      <c r="Z2367">
        <f>1+MOD($A2367,20)</f>
        <v/>
      </c>
      <c r="AA2367" s="8">
        <f>ROUND($Y2367*(0.08+MOD($A2367,17)/100),2)</f>
        <v/>
      </c>
      <c r="AB2367">
        <f>IF(MOD($A2367,10)&lt;7,"Да","Нет")</f>
        <v/>
      </c>
      <c r="AC2367">
        <f>$R2367&amp;" / "&amp;$S2367&amp;" / "&amp;$T2367</f>
        <v/>
      </c>
      <c r="AD2367">
        <f>1</f>
        <v/>
      </c>
      <c r="AE2367">
        <f>IF($A2367&lt;=Settings!$B$4,"до 100",IF($A2367&lt;=Settings!$B$5,"до 10 000",IF($A2367&lt;=Settings!$B$6,"до 100 000","100 000+")))</f>
        <v/>
      </c>
    </row>
    <row r="2368">
      <c r="A2368">
        <f>ROW()-1</f>
        <v/>
      </c>
      <c r="B2368">
        <f>IF($A2368&lt;=Settings!$B$4,"small_control",IF($A2368&lt;=Settings!$B$5,"medium_10k",IF($A2368&lt;=Settings!$B$6,"large_100k","extreme_1m")))</f>
        <v/>
      </c>
      <c r="C2368">
        <f>"ORD-"&amp;TEXT(QUOTIENT($A2368-1,3)+1,"0000000")</f>
        <v/>
      </c>
      <c r="D2368">
        <f>"LINE-"&amp;TEXT($A2368,"0000000")</f>
        <v/>
      </c>
      <c r="E2368" s="7">
        <f>Settings!$B$2+$A2368-1</f>
        <v/>
      </c>
      <c r="F2368" s="7">
        <f>Settings!$B$2+MOD($A2368-1,Settings!$B$7)</f>
        <v/>
      </c>
      <c r="G2368">
        <f>YEAR($F2368)</f>
        <v/>
      </c>
      <c r="H2368">
        <f>"Q"&amp;ROUNDUP(MONTH($F2368)/3,0)</f>
        <v/>
      </c>
      <c r="I2368">
        <f>MONTH($F2368)</f>
        <v/>
      </c>
      <c r="J2368">
        <f>CHOOSE(MONTH($F2368),"Январь","Февраль","Март","Апрель","Май","Июнь","Июль","Август","Сентябрь","Октябрь","Ноябрь","Декабрь")</f>
        <v/>
      </c>
      <c r="K2368">
        <f>DAY($F2368)</f>
        <v/>
      </c>
      <c r="L2368">
        <f>IF(MOD($A2368,10)&lt;7,"ФО_01_Крупный","ФО_"&amp;TEXT(MOD($A2368,8)+1,"00"))</f>
        <v/>
      </c>
      <c r="M2368">
        <f>IF($AB2368="Да","Регион_001_Крупный","Регион_"&amp;TEXT(MOD(QUOTIENT($A2368-1,20),180)+1,"000"))</f>
        <v/>
      </c>
      <c r="N2368">
        <f>IF($AB2368="Да","Город_"&amp;TEXT(MOD($A2368-1,250)+1,"0000"),"Город_"&amp;TEXT(MOD($A2368-1,3000)+1,"0000"))</f>
        <v/>
      </c>
      <c r="O2368">
        <f>IF($AB2368="Да","Холдинг_Крупный","Холдинг_"&amp;TEXT(MOD(QUOTIENT($A2368-1,10000),20)+1,"00"))</f>
        <v/>
      </c>
      <c r="P2368">
        <f>IF($AB2368="Да","Организация_Крупная","Организация_"&amp;TEXT(MOD(QUOTIENT($A2368-1,500),600)+1,"000"))</f>
        <v/>
      </c>
      <c r="Q2368">
        <f>"Отдел_"&amp;TEXT(MOD(QUOTIENT($A2368-1,50),100)+1,"000")</f>
        <v/>
      </c>
      <c r="R2368">
        <f>IF($AB2368="Да","Группа_Крупная","Группа_"&amp;TEXT(MOD(QUOTIENT($A2368-1,5000),30)+1,"00"))</f>
        <v/>
      </c>
      <c r="S2368">
        <f>IF($AB2368="Да","Категория_Крупная","Категория_"&amp;TEXT(MOD(QUOTIENT($A2368-1,500),120)+1,"000"))</f>
        <v/>
      </c>
      <c r="T2368">
        <f>IF($AB2368="Да","Подкатегория_Крупная","Подкатегория_"&amp;TEXT(MOD(QUOTIENT($A2368-1,50),300)+1,"000"))</f>
        <v/>
      </c>
      <c r="U2368">
        <f>"SKU_"&amp;TEXT($A2368,"0000000")</f>
        <v/>
      </c>
      <c r="V2368">
        <f>CHOOSE(MOD($A2368-1,4)+1,"Enterprise","SMB","Госсектор","Розница")</f>
        <v/>
      </c>
      <c r="W2368">
        <f>"Клиент_"&amp;TEXT(MOD($A2368-1,20000)+1,"00000")</f>
        <v/>
      </c>
      <c r="X2368">
        <f>CHOOSE(MOD($A2368-1,5)+1,"Портал","API","Импорт","Ручной ввод","Интеграция")</f>
        <v/>
      </c>
      <c r="Y2368" s="8">
        <f>ROUND(1000+MOD($A2368*37,90000)+IF($AB2368="Да",5000,0),2)</f>
        <v/>
      </c>
      <c r="Z2368">
        <f>1+MOD($A2368,20)</f>
        <v/>
      </c>
      <c r="AA2368" s="8">
        <f>ROUND($Y2368*(0.08+MOD($A2368,17)/100),2)</f>
        <v/>
      </c>
      <c r="AB2368">
        <f>IF(MOD($A2368,10)&lt;7,"Да","Нет")</f>
        <v/>
      </c>
      <c r="AC2368">
        <f>$R2368&amp;" / "&amp;$S2368&amp;" / "&amp;$T2368</f>
        <v/>
      </c>
      <c r="AD2368">
        <f>1</f>
        <v/>
      </c>
      <c r="AE2368">
        <f>IF($A2368&lt;=Settings!$B$4,"до 100",IF($A2368&lt;=Settings!$B$5,"до 10 000",IF($A2368&lt;=Settings!$B$6,"до 100 000","100 000+")))</f>
        <v/>
      </c>
    </row>
    <row r="2369">
      <c r="A2369">
        <f>ROW()-1</f>
        <v/>
      </c>
      <c r="B2369">
        <f>IF($A2369&lt;=Settings!$B$4,"small_control",IF($A2369&lt;=Settings!$B$5,"medium_10k",IF($A2369&lt;=Settings!$B$6,"large_100k","extreme_1m")))</f>
        <v/>
      </c>
      <c r="C2369">
        <f>"ORD-"&amp;TEXT(QUOTIENT($A2369-1,3)+1,"0000000")</f>
        <v/>
      </c>
      <c r="D2369">
        <f>"LINE-"&amp;TEXT($A2369,"0000000")</f>
        <v/>
      </c>
      <c r="E2369" s="7">
        <f>Settings!$B$2+$A2369-1</f>
        <v/>
      </c>
      <c r="F2369" s="7">
        <f>Settings!$B$2+MOD($A2369-1,Settings!$B$7)</f>
        <v/>
      </c>
      <c r="G2369">
        <f>YEAR($F2369)</f>
        <v/>
      </c>
      <c r="H2369">
        <f>"Q"&amp;ROUNDUP(MONTH($F2369)/3,0)</f>
        <v/>
      </c>
      <c r="I2369">
        <f>MONTH($F2369)</f>
        <v/>
      </c>
      <c r="J2369">
        <f>CHOOSE(MONTH($F2369),"Январь","Февраль","Март","Апрель","Май","Июнь","Июль","Август","Сентябрь","Октябрь","Ноябрь","Декабрь")</f>
        <v/>
      </c>
      <c r="K2369">
        <f>DAY($F2369)</f>
        <v/>
      </c>
      <c r="L2369">
        <f>IF(MOD($A2369,10)&lt;7,"ФО_01_Крупный","ФО_"&amp;TEXT(MOD($A2369,8)+1,"00"))</f>
        <v/>
      </c>
      <c r="M2369">
        <f>IF($AB2369="Да","Регион_001_Крупный","Регион_"&amp;TEXT(MOD(QUOTIENT($A2369-1,20),180)+1,"000"))</f>
        <v/>
      </c>
      <c r="N2369">
        <f>IF($AB2369="Да","Город_"&amp;TEXT(MOD($A2369-1,250)+1,"0000"),"Город_"&amp;TEXT(MOD($A2369-1,3000)+1,"0000"))</f>
        <v/>
      </c>
      <c r="O2369">
        <f>IF($AB2369="Да","Холдинг_Крупный","Холдинг_"&amp;TEXT(MOD(QUOTIENT($A2369-1,10000),20)+1,"00"))</f>
        <v/>
      </c>
      <c r="P2369">
        <f>IF($AB2369="Да","Организация_Крупная","Организация_"&amp;TEXT(MOD(QUOTIENT($A2369-1,500),600)+1,"000"))</f>
        <v/>
      </c>
      <c r="Q2369">
        <f>"Отдел_"&amp;TEXT(MOD(QUOTIENT($A2369-1,50),100)+1,"000")</f>
        <v/>
      </c>
      <c r="R2369">
        <f>IF($AB2369="Да","Группа_Крупная","Группа_"&amp;TEXT(MOD(QUOTIENT($A2369-1,5000),30)+1,"00"))</f>
        <v/>
      </c>
      <c r="S2369">
        <f>IF($AB2369="Да","Категория_Крупная","Категория_"&amp;TEXT(MOD(QUOTIENT($A2369-1,500),120)+1,"000"))</f>
        <v/>
      </c>
      <c r="T2369">
        <f>IF($AB2369="Да","Подкатегория_Крупная","Подкатегория_"&amp;TEXT(MOD(QUOTIENT($A2369-1,50),300)+1,"000"))</f>
        <v/>
      </c>
      <c r="U2369">
        <f>"SKU_"&amp;TEXT($A2369,"0000000")</f>
        <v/>
      </c>
      <c r="V2369">
        <f>CHOOSE(MOD($A2369-1,4)+1,"Enterprise","SMB","Госсектор","Розница")</f>
        <v/>
      </c>
      <c r="W2369">
        <f>"Клиент_"&amp;TEXT(MOD($A2369-1,20000)+1,"00000")</f>
        <v/>
      </c>
      <c r="X2369">
        <f>CHOOSE(MOD($A2369-1,5)+1,"Портал","API","Импорт","Ручной ввод","Интеграция")</f>
        <v/>
      </c>
      <c r="Y2369" s="8">
        <f>ROUND(1000+MOD($A2369*37,90000)+IF($AB2369="Да",5000,0),2)</f>
        <v/>
      </c>
      <c r="Z2369">
        <f>1+MOD($A2369,20)</f>
        <v/>
      </c>
      <c r="AA2369" s="8">
        <f>ROUND($Y2369*(0.08+MOD($A2369,17)/100),2)</f>
        <v/>
      </c>
      <c r="AB2369">
        <f>IF(MOD($A2369,10)&lt;7,"Да","Нет")</f>
        <v/>
      </c>
      <c r="AC2369">
        <f>$R2369&amp;" / "&amp;$S2369&amp;" / "&amp;$T2369</f>
        <v/>
      </c>
      <c r="AD2369">
        <f>1</f>
        <v/>
      </c>
      <c r="AE2369">
        <f>IF($A2369&lt;=Settings!$B$4,"до 100",IF($A2369&lt;=Settings!$B$5,"до 10 000",IF($A2369&lt;=Settings!$B$6,"до 100 000","100 000+")))</f>
        <v/>
      </c>
    </row>
    <row r="2370">
      <c r="A2370">
        <f>ROW()-1</f>
        <v/>
      </c>
      <c r="B2370">
        <f>IF($A2370&lt;=Settings!$B$4,"small_control",IF($A2370&lt;=Settings!$B$5,"medium_10k",IF($A2370&lt;=Settings!$B$6,"large_100k","extreme_1m")))</f>
        <v/>
      </c>
      <c r="C2370">
        <f>"ORD-"&amp;TEXT(QUOTIENT($A2370-1,3)+1,"0000000")</f>
        <v/>
      </c>
      <c r="D2370">
        <f>"LINE-"&amp;TEXT($A2370,"0000000")</f>
        <v/>
      </c>
      <c r="E2370" s="7">
        <f>Settings!$B$2+$A2370-1</f>
        <v/>
      </c>
      <c r="F2370" s="7">
        <f>Settings!$B$2+MOD($A2370-1,Settings!$B$7)</f>
        <v/>
      </c>
      <c r="G2370">
        <f>YEAR($F2370)</f>
        <v/>
      </c>
      <c r="H2370">
        <f>"Q"&amp;ROUNDUP(MONTH($F2370)/3,0)</f>
        <v/>
      </c>
      <c r="I2370">
        <f>MONTH($F2370)</f>
        <v/>
      </c>
      <c r="J2370">
        <f>CHOOSE(MONTH($F2370),"Январь","Февраль","Март","Апрель","Май","Июнь","Июль","Август","Сентябрь","Октябрь","Ноябрь","Декабрь")</f>
        <v/>
      </c>
      <c r="K2370">
        <f>DAY($F2370)</f>
        <v/>
      </c>
      <c r="L2370">
        <f>IF(MOD($A2370,10)&lt;7,"ФО_01_Крупный","ФО_"&amp;TEXT(MOD($A2370,8)+1,"00"))</f>
        <v/>
      </c>
      <c r="M2370">
        <f>IF($AB2370="Да","Регион_001_Крупный","Регион_"&amp;TEXT(MOD(QUOTIENT($A2370-1,20),180)+1,"000"))</f>
        <v/>
      </c>
      <c r="N2370">
        <f>IF($AB2370="Да","Город_"&amp;TEXT(MOD($A2370-1,250)+1,"0000"),"Город_"&amp;TEXT(MOD($A2370-1,3000)+1,"0000"))</f>
        <v/>
      </c>
      <c r="O2370">
        <f>IF($AB2370="Да","Холдинг_Крупный","Холдинг_"&amp;TEXT(MOD(QUOTIENT($A2370-1,10000),20)+1,"00"))</f>
        <v/>
      </c>
      <c r="P2370">
        <f>IF($AB2370="Да","Организация_Крупная","Организация_"&amp;TEXT(MOD(QUOTIENT($A2370-1,500),600)+1,"000"))</f>
        <v/>
      </c>
      <c r="Q2370">
        <f>"Отдел_"&amp;TEXT(MOD(QUOTIENT($A2370-1,50),100)+1,"000")</f>
        <v/>
      </c>
      <c r="R2370">
        <f>IF($AB2370="Да","Группа_Крупная","Группа_"&amp;TEXT(MOD(QUOTIENT($A2370-1,5000),30)+1,"00"))</f>
        <v/>
      </c>
      <c r="S2370">
        <f>IF($AB2370="Да","Категория_Крупная","Категория_"&amp;TEXT(MOD(QUOTIENT($A2370-1,500),120)+1,"000"))</f>
        <v/>
      </c>
      <c r="T2370">
        <f>IF($AB2370="Да","Подкатегория_Крупная","Подкатегория_"&amp;TEXT(MOD(QUOTIENT($A2370-1,50),300)+1,"000"))</f>
        <v/>
      </c>
      <c r="U2370">
        <f>"SKU_"&amp;TEXT($A2370,"0000000")</f>
        <v/>
      </c>
      <c r="V2370">
        <f>CHOOSE(MOD($A2370-1,4)+1,"Enterprise","SMB","Госсектор","Розница")</f>
        <v/>
      </c>
      <c r="W2370">
        <f>"Клиент_"&amp;TEXT(MOD($A2370-1,20000)+1,"00000")</f>
        <v/>
      </c>
      <c r="X2370">
        <f>CHOOSE(MOD($A2370-1,5)+1,"Портал","API","Импорт","Ручной ввод","Интеграция")</f>
        <v/>
      </c>
      <c r="Y2370" s="8">
        <f>ROUND(1000+MOD($A2370*37,90000)+IF($AB2370="Да",5000,0),2)</f>
        <v/>
      </c>
      <c r="Z2370">
        <f>1+MOD($A2370,20)</f>
        <v/>
      </c>
      <c r="AA2370" s="8">
        <f>ROUND($Y2370*(0.08+MOD($A2370,17)/100),2)</f>
        <v/>
      </c>
      <c r="AB2370">
        <f>IF(MOD($A2370,10)&lt;7,"Да","Нет")</f>
        <v/>
      </c>
      <c r="AC2370">
        <f>$R2370&amp;" / "&amp;$S2370&amp;" / "&amp;$T2370</f>
        <v/>
      </c>
      <c r="AD2370">
        <f>1</f>
        <v/>
      </c>
      <c r="AE2370">
        <f>IF($A2370&lt;=Settings!$B$4,"до 100",IF($A2370&lt;=Settings!$B$5,"до 10 000",IF($A2370&lt;=Settings!$B$6,"до 100 000","100 000+")))</f>
        <v/>
      </c>
    </row>
    <row r="2371">
      <c r="A2371">
        <f>ROW()-1</f>
        <v/>
      </c>
      <c r="B2371">
        <f>IF($A2371&lt;=Settings!$B$4,"small_control",IF($A2371&lt;=Settings!$B$5,"medium_10k",IF($A2371&lt;=Settings!$B$6,"large_100k","extreme_1m")))</f>
        <v/>
      </c>
      <c r="C2371">
        <f>"ORD-"&amp;TEXT(QUOTIENT($A2371-1,3)+1,"0000000")</f>
        <v/>
      </c>
      <c r="D2371">
        <f>"LINE-"&amp;TEXT($A2371,"0000000")</f>
        <v/>
      </c>
      <c r="E2371" s="7">
        <f>Settings!$B$2+$A2371-1</f>
        <v/>
      </c>
      <c r="F2371" s="7">
        <f>Settings!$B$2+MOD($A2371-1,Settings!$B$7)</f>
        <v/>
      </c>
      <c r="G2371">
        <f>YEAR($F2371)</f>
        <v/>
      </c>
      <c r="H2371">
        <f>"Q"&amp;ROUNDUP(MONTH($F2371)/3,0)</f>
        <v/>
      </c>
      <c r="I2371">
        <f>MONTH($F2371)</f>
        <v/>
      </c>
      <c r="J2371">
        <f>CHOOSE(MONTH($F2371),"Январь","Февраль","Март","Апрель","Май","Июнь","Июль","Август","Сентябрь","Октябрь","Ноябрь","Декабрь")</f>
        <v/>
      </c>
      <c r="K2371">
        <f>DAY($F2371)</f>
        <v/>
      </c>
      <c r="L2371">
        <f>IF(MOD($A2371,10)&lt;7,"ФО_01_Крупный","ФО_"&amp;TEXT(MOD($A2371,8)+1,"00"))</f>
        <v/>
      </c>
      <c r="M2371">
        <f>IF($AB2371="Да","Регион_001_Крупный","Регион_"&amp;TEXT(MOD(QUOTIENT($A2371-1,20),180)+1,"000"))</f>
        <v/>
      </c>
      <c r="N2371">
        <f>IF($AB2371="Да","Город_"&amp;TEXT(MOD($A2371-1,250)+1,"0000"),"Город_"&amp;TEXT(MOD($A2371-1,3000)+1,"0000"))</f>
        <v/>
      </c>
      <c r="O2371">
        <f>IF($AB2371="Да","Холдинг_Крупный","Холдинг_"&amp;TEXT(MOD(QUOTIENT($A2371-1,10000),20)+1,"00"))</f>
        <v/>
      </c>
      <c r="P2371">
        <f>IF($AB2371="Да","Организация_Крупная","Организация_"&amp;TEXT(MOD(QUOTIENT($A2371-1,500),600)+1,"000"))</f>
        <v/>
      </c>
      <c r="Q2371">
        <f>"Отдел_"&amp;TEXT(MOD(QUOTIENT($A2371-1,50),100)+1,"000")</f>
        <v/>
      </c>
      <c r="R2371">
        <f>IF($AB2371="Да","Группа_Крупная","Группа_"&amp;TEXT(MOD(QUOTIENT($A2371-1,5000),30)+1,"00"))</f>
        <v/>
      </c>
      <c r="S2371">
        <f>IF($AB2371="Да","Категория_Крупная","Категория_"&amp;TEXT(MOD(QUOTIENT($A2371-1,500),120)+1,"000"))</f>
        <v/>
      </c>
      <c r="T2371">
        <f>IF($AB2371="Да","Подкатегория_Крупная","Подкатегория_"&amp;TEXT(MOD(QUOTIENT($A2371-1,50),300)+1,"000"))</f>
        <v/>
      </c>
      <c r="U2371">
        <f>"SKU_"&amp;TEXT($A2371,"0000000")</f>
        <v/>
      </c>
      <c r="V2371">
        <f>CHOOSE(MOD($A2371-1,4)+1,"Enterprise","SMB","Госсектор","Розница")</f>
        <v/>
      </c>
      <c r="W2371">
        <f>"Клиент_"&amp;TEXT(MOD($A2371-1,20000)+1,"00000")</f>
        <v/>
      </c>
      <c r="X2371">
        <f>CHOOSE(MOD($A2371-1,5)+1,"Портал","API","Импорт","Ручной ввод","Интеграция")</f>
        <v/>
      </c>
      <c r="Y2371" s="8">
        <f>ROUND(1000+MOD($A2371*37,90000)+IF($AB2371="Да",5000,0),2)</f>
        <v/>
      </c>
      <c r="Z2371">
        <f>1+MOD($A2371,20)</f>
        <v/>
      </c>
      <c r="AA2371" s="8">
        <f>ROUND($Y2371*(0.08+MOD($A2371,17)/100),2)</f>
        <v/>
      </c>
      <c r="AB2371">
        <f>IF(MOD($A2371,10)&lt;7,"Да","Нет")</f>
        <v/>
      </c>
      <c r="AC2371">
        <f>$R2371&amp;" / "&amp;$S2371&amp;" / "&amp;$T2371</f>
        <v/>
      </c>
      <c r="AD2371">
        <f>1</f>
        <v/>
      </c>
      <c r="AE2371">
        <f>IF($A2371&lt;=Settings!$B$4,"до 100",IF($A2371&lt;=Settings!$B$5,"до 10 000",IF($A2371&lt;=Settings!$B$6,"до 100 000","100 000+")))</f>
        <v/>
      </c>
    </row>
    <row r="2372">
      <c r="A2372">
        <f>ROW()-1</f>
        <v/>
      </c>
      <c r="B2372">
        <f>IF($A2372&lt;=Settings!$B$4,"small_control",IF($A2372&lt;=Settings!$B$5,"medium_10k",IF($A2372&lt;=Settings!$B$6,"large_100k","extreme_1m")))</f>
        <v/>
      </c>
      <c r="C2372">
        <f>"ORD-"&amp;TEXT(QUOTIENT($A2372-1,3)+1,"0000000")</f>
        <v/>
      </c>
      <c r="D2372">
        <f>"LINE-"&amp;TEXT($A2372,"0000000")</f>
        <v/>
      </c>
      <c r="E2372" s="7">
        <f>Settings!$B$2+$A2372-1</f>
        <v/>
      </c>
      <c r="F2372" s="7">
        <f>Settings!$B$2+MOD($A2372-1,Settings!$B$7)</f>
        <v/>
      </c>
      <c r="G2372">
        <f>YEAR($F2372)</f>
        <v/>
      </c>
      <c r="H2372">
        <f>"Q"&amp;ROUNDUP(MONTH($F2372)/3,0)</f>
        <v/>
      </c>
      <c r="I2372">
        <f>MONTH($F2372)</f>
        <v/>
      </c>
      <c r="J2372">
        <f>CHOOSE(MONTH($F2372),"Январь","Февраль","Март","Апрель","Май","Июнь","Июль","Август","Сентябрь","Октябрь","Ноябрь","Декабрь")</f>
        <v/>
      </c>
      <c r="K2372">
        <f>DAY($F2372)</f>
        <v/>
      </c>
      <c r="L2372">
        <f>IF(MOD($A2372,10)&lt;7,"ФО_01_Крупный","ФО_"&amp;TEXT(MOD($A2372,8)+1,"00"))</f>
        <v/>
      </c>
      <c r="M2372">
        <f>IF($AB2372="Да","Регион_001_Крупный","Регион_"&amp;TEXT(MOD(QUOTIENT($A2372-1,20),180)+1,"000"))</f>
        <v/>
      </c>
      <c r="N2372">
        <f>IF($AB2372="Да","Город_"&amp;TEXT(MOD($A2372-1,250)+1,"0000"),"Город_"&amp;TEXT(MOD($A2372-1,3000)+1,"0000"))</f>
        <v/>
      </c>
      <c r="O2372">
        <f>IF($AB2372="Да","Холдинг_Крупный","Холдинг_"&amp;TEXT(MOD(QUOTIENT($A2372-1,10000),20)+1,"00"))</f>
        <v/>
      </c>
      <c r="P2372">
        <f>IF($AB2372="Да","Организация_Крупная","Организация_"&amp;TEXT(MOD(QUOTIENT($A2372-1,500),600)+1,"000"))</f>
        <v/>
      </c>
      <c r="Q2372">
        <f>"Отдел_"&amp;TEXT(MOD(QUOTIENT($A2372-1,50),100)+1,"000")</f>
        <v/>
      </c>
      <c r="R2372">
        <f>IF($AB2372="Да","Группа_Крупная","Группа_"&amp;TEXT(MOD(QUOTIENT($A2372-1,5000),30)+1,"00"))</f>
        <v/>
      </c>
      <c r="S2372">
        <f>IF($AB2372="Да","Категория_Крупная","Категория_"&amp;TEXT(MOD(QUOTIENT($A2372-1,500),120)+1,"000"))</f>
        <v/>
      </c>
      <c r="T2372">
        <f>IF($AB2372="Да","Подкатегория_Крупная","Подкатегория_"&amp;TEXT(MOD(QUOTIENT($A2372-1,50),300)+1,"000"))</f>
        <v/>
      </c>
      <c r="U2372">
        <f>"SKU_"&amp;TEXT($A2372,"0000000")</f>
        <v/>
      </c>
      <c r="V2372">
        <f>CHOOSE(MOD($A2372-1,4)+1,"Enterprise","SMB","Госсектор","Розница")</f>
        <v/>
      </c>
      <c r="W2372">
        <f>"Клиент_"&amp;TEXT(MOD($A2372-1,20000)+1,"00000")</f>
        <v/>
      </c>
      <c r="X2372">
        <f>CHOOSE(MOD($A2372-1,5)+1,"Портал","API","Импорт","Ручной ввод","Интеграция")</f>
        <v/>
      </c>
      <c r="Y2372" s="8">
        <f>ROUND(1000+MOD($A2372*37,90000)+IF($AB2372="Да",5000,0),2)</f>
        <v/>
      </c>
      <c r="Z2372">
        <f>1+MOD($A2372,20)</f>
        <v/>
      </c>
      <c r="AA2372" s="8">
        <f>ROUND($Y2372*(0.08+MOD($A2372,17)/100),2)</f>
        <v/>
      </c>
      <c r="AB2372">
        <f>IF(MOD($A2372,10)&lt;7,"Да","Нет")</f>
        <v/>
      </c>
      <c r="AC2372">
        <f>$R2372&amp;" / "&amp;$S2372&amp;" / "&amp;$T2372</f>
        <v/>
      </c>
      <c r="AD2372">
        <f>1</f>
        <v/>
      </c>
      <c r="AE2372">
        <f>IF($A2372&lt;=Settings!$B$4,"до 100",IF($A2372&lt;=Settings!$B$5,"до 10 000",IF($A2372&lt;=Settings!$B$6,"до 100 000","100 000+")))</f>
        <v/>
      </c>
    </row>
    <row r="2373">
      <c r="A2373">
        <f>ROW()-1</f>
        <v/>
      </c>
      <c r="B2373">
        <f>IF($A2373&lt;=Settings!$B$4,"small_control",IF($A2373&lt;=Settings!$B$5,"medium_10k",IF($A2373&lt;=Settings!$B$6,"large_100k","extreme_1m")))</f>
        <v/>
      </c>
      <c r="C2373">
        <f>"ORD-"&amp;TEXT(QUOTIENT($A2373-1,3)+1,"0000000")</f>
        <v/>
      </c>
      <c r="D2373">
        <f>"LINE-"&amp;TEXT($A2373,"0000000")</f>
        <v/>
      </c>
      <c r="E2373" s="7">
        <f>Settings!$B$2+$A2373-1</f>
        <v/>
      </c>
      <c r="F2373" s="7">
        <f>Settings!$B$2+MOD($A2373-1,Settings!$B$7)</f>
        <v/>
      </c>
      <c r="G2373">
        <f>YEAR($F2373)</f>
        <v/>
      </c>
      <c r="H2373">
        <f>"Q"&amp;ROUNDUP(MONTH($F2373)/3,0)</f>
        <v/>
      </c>
      <c r="I2373">
        <f>MONTH($F2373)</f>
        <v/>
      </c>
      <c r="J2373">
        <f>CHOOSE(MONTH($F2373),"Январь","Февраль","Март","Апрель","Май","Июнь","Июль","Август","Сентябрь","Октябрь","Ноябрь","Декабрь")</f>
        <v/>
      </c>
      <c r="K2373">
        <f>DAY($F2373)</f>
        <v/>
      </c>
      <c r="L2373">
        <f>IF(MOD($A2373,10)&lt;7,"ФО_01_Крупный","ФО_"&amp;TEXT(MOD($A2373,8)+1,"00"))</f>
        <v/>
      </c>
      <c r="M2373">
        <f>IF($AB2373="Да","Регион_001_Крупный","Регион_"&amp;TEXT(MOD(QUOTIENT($A2373-1,20),180)+1,"000"))</f>
        <v/>
      </c>
      <c r="N2373">
        <f>IF($AB2373="Да","Город_"&amp;TEXT(MOD($A2373-1,250)+1,"0000"),"Город_"&amp;TEXT(MOD($A2373-1,3000)+1,"0000"))</f>
        <v/>
      </c>
      <c r="O2373">
        <f>IF($AB2373="Да","Холдинг_Крупный","Холдинг_"&amp;TEXT(MOD(QUOTIENT($A2373-1,10000),20)+1,"00"))</f>
        <v/>
      </c>
      <c r="P2373">
        <f>IF($AB2373="Да","Организация_Крупная","Организация_"&amp;TEXT(MOD(QUOTIENT($A2373-1,500),600)+1,"000"))</f>
        <v/>
      </c>
      <c r="Q2373">
        <f>"Отдел_"&amp;TEXT(MOD(QUOTIENT($A2373-1,50),100)+1,"000")</f>
        <v/>
      </c>
      <c r="R2373">
        <f>IF($AB2373="Да","Группа_Крупная","Группа_"&amp;TEXT(MOD(QUOTIENT($A2373-1,5000),30)+1,"00"))</f>
        <v/>
      </c>
      <c r="S2373">
        <f>IF($AB2373="Да","Категория_Крупная","Категория_"&amp;TEXT(MOD(QUOTIENT($A2373-1,500),120)+1,"000"))</f>
        <v/>
      </c>
      <c r="T2373">
        <f>IF($AB2373="Да","Подкатегория_Крупная","Подкатегория_"&amp;TEXT(MOD(QUOTIENT($A2373-1,50),300)+1,"000"))</f>
        <v/>
      </c>
      <c r="U2373">
        <f>"SKU_"&amp;TEXT($A2373,"0000000")</f>
        <v/>
      </c>
      <c r="V2373">
        <f>CHOOSE(MOD($A2373-1,4)+1,"Enterprise","SMB","Госсектор","Розница")</f>
        <v/>
      </c>
      <c r="W2373">
        <f>"Клиент_"&amp;TEXT(MOD($A2373-1,20000)+1,"00000")</f>
        <v/>
      </c>
      <c r="X2373">
        <f>CHOOSE(MOD($A2373-1,5)+1,"Портал","API","Импорт","Ручной ввод","Интеграция")</f>
        <v/>
      </c>
      <c r="Y2373" s="8">
        <f>ROUND(1000+MOD($A2373*37,90000)+IF($AB2373="Да",5000,0),2)</f>
        <v/>
      </c>
      <c r="Z2373">
        <f>1+MOD($A2373,20)</f>
        <v/>
      </c>
      <c r="AA2373" s="8">
        <f>ROUND($Y2373*(0.08+MOD($A2373,17)/100),2)</f>
        <v/>
      </c>
      <c r="AB2373">
        <f>IF(MOD($A2373,10)&lt;7,"Да","Нет")</f>
        <v/>
      </c>
      <c r="AC2373">
        <f>$R2373&amp;" / "&amp;$S2373&amp;" / "&amp;$T2373</f>
        <v/>
      </c>
      <c r="AD2373">
        <f>1</f>
        <v/>
      </c>
      <c r="AE2373">
        <f>IF($A2373&lt;=Settings!$B$4,"до 100",IF($A2373&lt;=Settings!$B$5,"до 10 000",IF($A2373&lt;=Settings!$B$6,"до 100 000","100 000+")))</f>
        <v/>
      </c>
    </row>
    <row r="2374">
      <c r="A2374">
        <f>ROW()-1</f>
        <v/>
      </c>
      <c r="B2374">
        <f>IF($A2374&lt;=Settings!$B$4,"small_control",IF($A2374&lt;=Settings!$B$5,"medium_10k",IF($A2374&lt;=Settings!$B$6,"large_100k","extreme_1m")))</f>
        <v/>
      </c>
      <c r="C2374">
        <f>"ORD-"&amp;TEXT(QUOTIENT($A2374-1,3)+1,"0000000")</f>
        <v/>
      </c>
      <c r="D2374">
        <f>"LINE-"&amp;TEXT($A2374,"0000000")</f>
        <v/>
      </c>
      <c r="E2374" s="7">
        <f>Settings!$B$2+$A2374-1</f>
        <v/>
      </c>
      <c r="F2374" s="7">
        <f>Settings!$B$2+MOD($A2374-1,Settings!$B$7)</f>
        <v/>
      </c>
      <c r="G2374">
        <f>YEAR($F2374)</f>
        <v/>
      </c>
      <c r="H2374">
        <f>"Q"&amp;ROUNDUP(MONTH($F2374)/3,0)</f>
        <v/>
      </c>
      <c r="I2374">
        <f>MONTH($F2374)</f>
        <v/>
      </c>
      <c r="J2374">
        <f>CHOOSE(MONTH($F2374),"Январь","Февраль","Март","Апрель","Май","Июнь","Июль","Август","Сентябрь","Октябрь","Ноябрь","Декабрь")</f>
        <v/>
      </c>
      <c r="K2374">
        <f>DAY($F2374)</f>
        <v/>
      </c>
      <c r="L2374">
        <f>IF(MOD($A2374,10)&lt;7,"ФО_01_Крупный","ФО_"&amp;TEXT(MOD($A2374,8)+1,"00"))</f>
        <v/>
      </c>
      <c r="M2374">
        <f>IF($AB2374="Да","Регион_001_Крупный","Регион_"&amp;TEXT(MOD(QUOTIENT($A2374-1,20),180)+1,"000"))</f>
        <v/>
      </c>
      <c r="N2374">
        <f>IF($AB2374="Да","Город_"&amp;TEXT(MOD($A2374-1,250)+1,"0000"),"Город_"&amp;TEXT(MOD($A2374-1,3000)+1,"0000"))</f>
        <v/>
      </c>
      <c r="O2374">
        <f>IF($AB2374="Да","Холдинг_Крупный","Холдинг_"&amp;TEXT(MOD(QUOTIENT($A2374-1,10000),20)+1,"00"))</f>
        <v/>
      </c>
      <c r="P2374">
        <f>IF($AB2374="Да","Организация_Крупная","Организация_"&amp;TEXT(MOD(QUOTIENT($A2374-1,500),600)+1,"000"))</f>
        <v/>
      </c>
      <c r="Q2374">
        <f>"Отдел_"&amp;TEXT(MOD(QUOTIENT($A2374-1,50),100)+1,"000")</f>
        <v/>
      </c>
      <c r="R2374">
        <f>IF($AB2374="Да","Группа_Крупная","Группа_"&amp;TEXT(MOD(QUOTIENT($A2374-1,5000),30)+1,"00"))</f>
        <v/>
      </c>
      <c r="S2374">
        <f>IF($AB2374="Да","Категория_Крупная","Категория_"&amp;TEXT(MOD(QUOTIENT($A2374-1,500),120)+1,"000"))</f>
        <v/>
      </c>
      <c r="T2374">
        <f>IF($AB2374="Да","Подкатегория_Крупная","Подкатегория_"&amp;TEXT(MOD(QUOTIENT($A2374-1,50),300)+1,"000"))</f>
        <v/>
      </c>
      <c r="U2374">
        <f>"SKU_"&amp;TEXT($A2374,"0000000")</f>
        <v/>
      </c>
      <c r="V2374">
        <f>CHOOSE(MOD($A2374-1,4)+1,"Enterprise","SMB","Госсектор","Розница")</f>
        <v/>
      </c>
      <c r="W2374">
        <f>"Клиент_"&amp;TEXT(MOD($A2374-1,20000)+1,"00000")</f>
        <v/>
      </c>
      <c r="X2374">
        <f>CHOOSE(MOD($A2374-1,5)+1,"Портал","API","Импорт","Ручной ввод","Интеграция")</f>
        <v/>
      </c>
      <c r="Y2374" s="8">
        <f>ROUND(1000+MOD($A2374*37,90000)+IF($AB2374="Да",5000,0),2)</f>
        <v/>
      </c>
      <c r="Z2374">
        <f>1+MOD($A2374,20)</f>
        <v/>
      </c>
      <c r="AA2374" s="8">
        <f>ROUND($Y2374*(0.08+MOD($A2374,17)/100),2)</f>
        <v/>
      </c>
      <c r="AB2374">
        <f>IF(MOD($A2374,10)&lt;7,"Да","Нет")</f>
        <v/>
      </c>
      <c r="AC2374">
        <f>$R2374&amp;" / "&amp;$S2374&amp;" / "&amp;$T2374</f>
        <v/>
      </c>
      <c r="AD2374">
        <f>1</f>
        <v/>
      </c>
      <c r="AE2374">
        <f>IF($A2374&lt;=Settings!$B$4,"до 100",IF($A2374&lt;=Settings!$B$5,"до 10 000",IF($A2374&lt;=Settings!$B$6,"до 100 000","100 000+")))</f>
        <v/>
      </c>
    </row>
    <row r="2375">
      <c r="A2375">
        <f>ROW()-1</f>
        <v/>
      </c>
      <c r="B2375">
        <f>IF($A2375&lt;=Settings!$B$4,"small_control",IF($A2375&lt;=Settings!$B$5,"medium_10k",IF($A2375&lt;=Settings!$B$6,"large_100k","extreme_1m")))</f>
        <v/>
      </c>
      <c r="C2375">
        <f>"ORD-"&amp;TEXT(QUOTIENT($A2375-1,3)+1,"0000000")</f>
        <v/>
      </c>
      <c r="D2375">
        <f>"LINE-"&amp;TEXT($A2375,"0000000")</f>
        <v/>
      </c>
      <c r="E2375" s="7">
        <f>Settings!$B$2+$A2375-1</f>
        <v/>
      </c>
      <c r="F2375" s="7">
        <f>Settings!$B$2+MOD($A2375-1,Settings!$B$7)</f>
        <v/>
      </c>
      <c r="G2375">
        <f>YEAR($F2375)</f>
        <v/>
      </c>
      <c r="H2375">
        <f>"Q"&amp;ROUNDUP(MONTH($F2375)/3,0)</f>
        <v/>
      </c>
      <c r="I2375">
        <f>MONTH($F2375)</f>
        <v/>
      </c>
      <c r="J2375">
        <f>CHOOSE(MONTH($F2375),"Январь","Февраль","Март","Апрель","Май","Июнь","Июль","Август","Сентябрь","Октябрь","Ноябрь","Декабрь")</f>
        <v/>
      </c>
      <c r="K2375">
        <f>DAY($F2375)</f>
        <v/>
      </c>
      <c r="L2375">
        <f>IF(MOD($A2375,10)&lt;7,"ФО_01_Крупный","ФО_"&amp;TEXT(MOD($A2375,8)+1,"00"))</f>
        <v/>
      </c>
      <c r="M2375">
        <f>IF($AB2375="Да","Регион_001_Крупный","Регион_"&amp;TEXT(MOD(QUOTIENT($A2375-1,20),180)+1,"000"))</f>
        <v/>
      </c>
      <c r="N2375">
        <f>IF($AB2375="Да","Город_"&amp;TEXT(MOD($A2375-1,250)+1,"0000"),"Город_"&amp;TEXT(MOD($A2375-1,3000)+1,"0000"))</f>
        <v/>
      </c>
      <c r="O2375">
        <f>IF($AB2375="Да","Холдинг_Крупный","Холдинг_"&amp;TEXT(MOD(QUOTIENT($A2375-1,10000),20)+1,"00"))</f>
        <v/>
      </c>
      <c r="P2375">
        <f>IF($AB2375="Да","Организация_Крупная","Организация_"&amp;TEXT(MOD(QUOTIENT($A2375-1,500),600)+1,"000"))</f>
        <v/>
      </c>
      <c r="Q2375">
        <f>"Отдел_"&amp;TEXT(MOD(QUOTIENT($A2375-1,50),100)+1,"000")</f>
        <v/>
      </c>
      <c r="R2375">
        <f>IF($AB2375="Да","Группа_Крупная","Группа_"&amp;TEXT(MOD(QUOTIENT($A2375-1,5000),30)+1,"00"))</f>
        <v/>
      </c>
      <c r="S2375">
        <f>IF($AB2375="Да","Категория_Крупная","Категория_"&amp;TEXT(MOD(QUOTIENT($A2375-1,500),120)+1,"000"))</f>
        <v/>
      </c>
      <c r="T2375">
        <f>IF($AB2375="Да","Подкатегория_Крупная","Подкатегория_"&amp;TEXT(MOD(QUOTIENT($A2375-1,50),300)+1,"000"))</f>
        <v/>
      </c>
      <c r="U2375">
        <f>"SKU_"&amp;TEXT($A2375,"0000000")</f>
        <v/>
      </c>
      <c r="V2375">
        <f>CHOOSE(MOD($A2375-1,4)+1,"Enterprise","SMB","Госсектор","Розница")</f>
        <v/>
      </c>
      <c r="W2375">
        <f>"Клиент_"&amp;TEXT(MOD($A2375-1,20000)+1,"00000")</f>
        <v/>
      </c>
      <c r="X2375">
        <f>CHOOSE(MOD($A2375-1,5)+1,"Портал","API","Импорт","Ручной ввод","Интеграция")</f>
        <v/>
      </c>
      <c r="Y2375" s="8">
        <f>ROUND(1000+MOD($A2375*37,90000)+IF($AB2375="Да",5000,0),2)</f>
        <v/>
      </c>
      <c r="Z2375">
        <f>1+MOD($A2375,20)</f>
        <v/>
      </c>
      <c r="AA2375" s="8">
        <f>ROUND($Y2375*(0.08+MOD($A2375,17)/100),2)</f>
        <v/>
      </c>
      <c r="AB2375">
        <f>IF(MOD($A2375,10)&lt;7,"Да","Нет")</f>
        <v/>
      </c>
      <c r="AC2375">
        <f>$R2375&amp;" / "&amp;$S2375&amp;" / "&amp;$T2375</f>
        <v/>
      </c>
      <c r="AD2375">
        <f>1</f>
        <v/>
      </c>
      <c r="AE2375">
        <f>IF($A2375&lt;=Settings!$B$4,"до 100",IF($A2375&lt;=Settings!$B$5,"до 10 000",IF($A2375&lt;=Settings!$B$6,"до 100 000","100 000+")))</f>
        <v/>
      </c>
    </row>
    <row r="2376">
      <c r="A2376">
        <f>ROW()-1</f>
        <v/>
      </c>
      <c r="B2376">
        <f>IF($A2376&lt;=Settings!$B$4,"small_control",IF($A2376&lt;=Settings!$B$5,"medium_10k",IF($A2376&lt;=Settings!$B$6,"large_100k","extreme_1m")))</f>
        <v/>
      </c>
      <c r="C2376">
        <f>"ORD-"&amp;TEXT(QUOTIENT($A2376-1,3)+1,"0000000")</f>
        <v/>
      </c>
      <c r="D2376">
        <f>"LINE-"&amp;TEXT($A2376,"0000000")</f>
        <v/>
      </c>
      <c r="E2376" s="7">
        <f>Settings!$B$2+$A2376-1</f>
        <v/>
      </c>
      <c r="F2376" s="7">
        <f>Settings!$B$2+MOD($A2376-1,Settings!$B$7)</f>
        <v/>
      </c>
      <c r="G2376">
        <f>YEAR($F2376)</f>
        <v/>
      </c>
      <c r="H2376">
        <f>"Q"&amp;ROUNDUP(MONTH($F2376)/3,0)</f>
        <v/>
      </c>
      <c r="I2376">
        <f>MONTH($F2376)</f>
        <v/>
      </c>
      <c r="J2376">
        <f>CHOOSE(MONTH($F2376),"Январь","Февраль","Март","Апрель","Май","Июнь","Июль","Август","Сентябрь","Октябрь","Ноябрь","Декабрь")</f>
        <v/>
      </c>
      <c r="K2376">
        <f>DAY($F2376)</f>
        <v/>
      </c>
      <c r="L2376">
        <f>IF(MOD($A2376,10)&lt;7,"ФО_01_Крупный","ФО_"&amp;TEXT(MOD($A2376,8)+1,"00"))</f>
        <v/>
      </c>
      <c r="M2376">
        <f>IF($AB2376="Да","Регион_001_Крупный","Регион_"&amp;TEXT(MOD(QUOTIENT($A2376-1,20),180)+1,"000"))</f>
        <v/>
      </c>
      <c r="N2376">
        <f>IF($AB2376="Да","Город_"&amp;TEXT(MOD($A2376-1,250)+1,"0000"),"Город_"&amp;TEXT(MOD($A2376-1,3000)+1,"0000"))</f>
        <v/>
      </c>
      <c r="O2376">
        <f>IF($AB2376="Да","Холдинг_Крупный","Холдинг_"&amp;TEXT(MOD(QUOTIENT($A2376-1,10000),20)+1,"00"))</f>
        <v/>
      </c>
      <c r="P2376">
        <f>IF($AB2376="Да","Организация_Крупная","Организация_"&amp;TEXT(MOD(QUOTIENT($A2376-1,500),600)+1,"000"))</f>
        <v/>
      </c>
      <c r="Q2376">
        <f>"Отдел_"&amp;TEXT(MOD(QUOTIENT($A2376-1,50),100)+1,"000")</f>
        <v/>
      </c>
      <c r="R2376">
        <f>IF($AB2376="Да","Группа_Крупная","Группа_"&amp;TEXT(MOD(QUOTIENT($A2376-1,5000),30)+1,"00"))</f>
        <v/>
      </c>
      <c r="S2376">
        <f>IF($AB2376="Да","Категория_Крупная","Категория_"&amp;TEXT(MOD(QUOTIENT($A2376-1,500),120)+1,"000"))</f>
        <v/>
      </c>
      <c r="T2376">
        <f>IF($AB2376="Да","Подкатегория_Крупная","Подкатегория_"&amp;TEXT(MOD(QUOTIENT($A2376-1,50),300)+1,"000"))</f>
        <v/>
      </c>
      <c r="U2376">
        <f>"SKU_"&amp;TEXT($A2376,"0000000")</f>
        <v/>
      </c>
      <c r="V2376">
        <f>CHOOSE(MOD($A2376-1,4)+1,"Enterprise","SMB","Госсектор","Розница")</f>
        <v/>
      </c>
      <c r="W2376">
        <f>"Клиент_"&amp;TEXT(MOD($A2376-1,20000)+1,"00000")</f>
        <v/>
      </c>
      <c r="X2376">
        <f>CHOOSE(MOD($A2376-1,5)+1,"Портал","API","Импорт","Ручной ввод","Интеграция")</f>
        <v/>
      </c>
      <c r="Y2376" s="8">
        <f>ROUND(1000+MOD($A2376*37,90000)+IF($AB2376="Да",5000,0),2)</f>
        <v/>
      </c>
      <c r="Z2376">
        <f>1+MOD($A2376,20)</f>
        <v/>
      </c>
      <c r="AA2376" s="8">
        <f>ROUND($Y2376*(0.08+MOD($A2376,17)/100),2)</f>
        <v/>
      </c>
      <c r="AB2376">
        <f>IF(MOD($A2376,10)&lt;7,"Да","Нет")</f>
        <v/>
      </c>
      <c r="AC2376">
        <f>$R2376&amp;" / "&amp;$S2376&amp;" / "&amp;$T2376</f>
        <v/>
      </c>
      <c r="AD2376">
        <f>1</f>
        <v/>
      </c>
      <c r="AE2376">
        <f>IF($A2376&lt;=Settings!$B$4,"до 100",IF($A2376&lt;=Settings!$B$5,"до 10 000",IF($A2376&lt;=Settings!$B$6,"до 100 000","100 000+")))</f>
        <v/>
      </c>
    </row>
    <row r="2377">
      <c r="A2377">
        <f>ROW()-1</f>
        <v/>
      </c>
      <c r="B2377">
        <f>IF($A2377&lt;=Settings!$B$4,"small_control",IF($A2377&lt;=Settings!$B$5,"medium_10k",IF($A2377&lt;=Settings!$B$6,"large_100k","extreme_1m")))</f>
        <v/>
      </c>
      <c r="C2377">
        <f>"ORD-"&amp;TEXT(QUOTIENT($A2377-1,3)+1,"0000000")</f>
        <v/>
      </c>
      <c r="D2377">
        <f>"LINE-"&amp;TEXT($A2377,"0000000")</f>
        <v/>
      </c>
      <c r="E2377" s="7">
        <f>Settings!$B$2+$A2377-1</f>
        <v/>
      </c>
      <c r="F2377" s="7">
        <f>Settings!$B$2+MOD($A2377-1,Settings!$B$7)</f>
        <v/>
      </c>
      <c r="G2377">
        <f>YEAR($F2377)</f>
        <v/>
      </c>
      <c r="H2377">
        <f>"Q"&amp;ROUNDUP(MONTH($F2377)/3,0)</f>
        <v/>
      </c>
      <c r="I2377">
        <f>MONTH($F2377)</f>
        <v/>
      </c>
      <c r="J2377">
        <f>CHOOSE(MONTH($F2377),"Январь","Февраль","Март","Апрель","Май","Июнь","Июль","Август","Сентябрь","Октябрь","Ноябрь","Декабрь")</f>
        <v/>
      </c>
      <c r="K2377">
        <f>DAY($F2377)</f>
        <v/>
      </c>
      <c r="L2377">
        <f>IF(MOD($A2377,10)&lt;7,"ФО_01_Крупный","ФО_"&amp;TEXT(MOD($A2377,8)+1,"00"))</f>
        <v/>
      </c>
      <c r="M2377">
        <f>IF($AB2377="Да","Регион_001_Крупный","Регион_"&amp;TEXT(MOD(QUOTIENT($A2377-1,20),180)+1,"000"))</f>
        <v/>
      </c>
      <c r="N2377">
        <f>IF($AB2377="Да","Город_"&amp;TEXT(MOD($A2377-1,250)+1,"0000"),"Город_"&amp;TEXT(MOD($A2377-1,3000)+1,"0000"))</f>
        <v/>
      </c>
      <c r="O2377">
        <f>IF($AB2377="Да","Холдинг_Крупный","Холдинг_"&amp;TEXT(MOD(QUOTIENT($A2377-1,10000),20)+1,"00"))</f>
        <v/>
      </c>
      <c r="P2377">
        <f>IF($AB2377="Да","Организация_Крупная","Организация_"&amp;TEXT(MOD(QUOTIENT($A2377-1,500),600)+1,"000"))</f>
        <v/>
      </c>
      <c r="Q2377">
        <f>"Отдел_"&amp;TEXT(MOD(QUOTIENT($A2377-1,50),100)+1,"000")</f>
        <v/>
      </c>
      <c r="R2377">
        <f>IF($AB2377="Да","Группа_Крупная","Группа_"&amp;TEXT(MOD(QUOTIENT($A2377-1,5000),30)+1,"00"))</f>
        <v/>
      </c>
      <c r="S2377">
        <f>IF($AB2377="Да","Категория_Крупная","Категория_"&amp;TEXT(MOD(QUOTIENT($A2377-1,500),120)+1,"000"))</f>
        <v/>
      </c>
      <c r="T2377">
        <f>IF($AB2377="Да","Подкатегория_Крупная","Подкатегория_"&amp;TEXT(MOD(QUOTIENT($A2377-1,50),300)+1,"000"))</f>
        <v/>
      </c>
      <c r="U2377">
        <f>"SKU_"&amp;TEXT($A2377,"0000000")</f>
        <v/>
      </c>
      <c r="V2377">
        <f>CHOOSE(MOD($A2377-1,4)+1,"Enterprise","SMB","Госсектор","Розница")</f>
        <v/>
      </c>
      <c r="W2377">
        <f>"Клиент_"&amp;TEXT(MOD($A2377-1,20000)+1,"00000")</f>
        <v/>
      </c>
      <c r="X2377">
        <f>CHOOSE(MOD($A2377-1,5)+1,"Портал","API","Импорт","Ручной ввод","Интеграция")</f>
        <v/>
      </c>
      <c r="Y2377" s="8">
        <f>ROUND(1000+MOD($A2377*37,90000)+IF($AB2377="Да",5000,0),2)</f>
        <v/>
      </c>
      <c r="Z2377">
        <f>1+MOD($A2377,20)</f>
        <v/>
      </c>
      <c r="AA2377" s="8">
        <f>ROUND($Y2377*(0.08+MOD($A2377,17)/100),2)</f>
        <v/>
      </c>
      <c r="AB2377">
        <f>IF(MOD($A2377,10)&lt;7,"Да","Нет")</f>
        <v/>
      </c>
      <c r="AC2377">
        <f>$R2377&amp;" / "&amp;$S2377&amp;" / "&amp;$T2377</f>
        <v/>
      </c>
      <c r="AD2377">
        <f>1</f>
        <v/>
      </c>
      <c r="AE2377">
        <f>IF($A2377&lt;=Settings!$B$4,"до 100",IF($A2377&lt;=Settings!$B$5,"до 10 000",IF($A2377&lt;=Settings!$B$6,"до 100 000","100 000+")))</f>
        <v/>
      </c>
    </row>
    <row r="2378">
      <c r="A2378">
        <f>ROW()-1</f>
        <v/>
      </c>
      <c r="B2378">
        <f>IF($A2378&lt;=Settings!$B$4,"small_control",IF($A2378&lt;=Settings!$B$5,"medium_10k",IF($A2378&lt;=Settings!$B$6,"large_100k","extreme_1m")))</f>
        <v/>
      </c>
      <c r="C2378">
        <f>"ORD-"&amp;TEXT(QUOTIENT($A2378-1,3)+1,"0000000")</f>
        <v/>
      </c>
      <c r="D2378">
        <f>"LINE-"&amp;TEXT($A2378,"0000000")</f>
        <v/>
      </c>
      <c r="E2378" s="7">
        <f>Settings!$B$2+$A2378-1</f>
        <v/>
      </c>
      <c r="F2378" s="7">
        <f>Settings!$B$2+MOD($A2378-1,Settings!$B$7)</f>
        <v/>
      </c>
      <c r="G2378">
        <f>YEAR($F2378)</f>
        <v/>
      </c>
      <c r="H2378">
        <f>"Q"&amp;ROUNDUP(MONTH($F2378)/3,0)</f>
        <v/>
      </c>
      <c r="I2378">
        <f>MONTH($F2378)</f>
        <v/>
      </c>
      <c r="J2378">
        <f>CHOOSE(MONTH($F2378),"Январь","Февраль","Март","Апрель","Май","Июнь","Июль","Август","Сентябрь","Октябрь","Ноябрь","Декабрь")</f>
        <v/>
      </c>
      <c r="K2378">
        <f>DAY($F2378)</f>
        <v/>
      </c>
      <c r="L2378">
        <f>IF(MOD($A2378,10)&lt;7,"ФО_01_Крупный","ФО_"&amp;TEXT(MOD($A2378,8)+1,"00"))</f>
        <v/>
      </c>
      <c r="M2378">
        <f>IF($AB2378="Да","Регион_001_Крупный","Регион_"&amp;TEXT(MOD(QUOTIENT($A2378-1,20),180)+1,"000"))</f>
        <v/>
      </c>
      <c r="N2378">
        <f>IF($AB2378="Да","Город_"&amp;TEXT(MOD($A2378-1,250)+1,"0000"),"Город_"&amp;TEXT(MOD($A2378-1,3000)+1,"0000"))</f>
        <v/>
      </c>
      <c r="O2378">
        <f>IF($AB2378="Да","Холдинг_Крупный","Холдинг_"&amp;TEXT(MOD(QUOTIENT($A2378-1,10000),20)+1,"00"))</f>
        <v/>
      </c>
      <c r="P2378">
        <f>IF($AB2378="Да","Организация_Крупная","Организация_"&amp;TEXT(MOD(QUOTIENT($A2378-1,500),600)+1,"000"))</f>
        <v/>
      </c>
      <c r="Q2378">
        <f>"Отдел_"&amp;TEXT(MOD(QUOTIENT($A2378-1,50),100)+1,"000")</f>
        <v/>
      </c>
      <c r="R2378">
        <f>IF($AB2378="Да","Группа_Крупная","Группа_"&amp;TEXT(MOD(QUOTIENT($A2378-1,5000),30)+1,"00"))</f>
        <v/>
      </c>
      <c r="S2378">
        <f>IF($AB2378="Да","Категория_Крупная","Категория_"&amp;TEXT(MOD(QUOTIENT($A2378-1,500),120)+1,"000"))</f>
        <v/>
      </c>
      <c r="T2378">
        <f>IF($AB2378="Да","Подкатегория_Крупная","Подкатегория_"&amp;TEXT(MOD(QUOTIENT($A2378-1,50),300)+1,"000"))</f>
        <v/>
      </c>
      <c r="U2378">
        <f>"SKU_"&amp;TEXT($A2378,"0000000")</f>
        <v/>
      </c>
      <c r="V2378">
        <f>CHOOSE(MOD($A2378-1,4)+1,"Enterprise","SMB","Госсектор","Розница")</f>
        <v/>
      </c>
      <c r="W2378">
        <f>"Клиент_"&amp;TEXT(MOD($A2378-1,20000)+1,"00000")</f>
        <v/>
      </c>
      <c r="X2378">
        <f>CHOOSE(MOD($A2378-1,5)+1,"Портал","API","Импорт","Ручной ввод","Интеграция")</f>
        <v/>
      </c>
      <c r="Y2378" s="8">
        <f>ROUND(1000+MOD($A2378*37,90000)+IF($AB2378="Да",5000,0),2)</f>
        <v/>
      </c>
      <c r="Z2378">
        <f>1+MOD($A2378,20)</f>
        <v/>
      </c>
      <c r="AA2378" s="8">
        <f>ROUND($Y2378*(0.08+MOD($A2378,17)/100),2)</f>
        <v/>
      </c>
      <c r="AB2378">
        <f>IF(MOD($A2378,10)&lt;7,"Да","Нет")</f>
        <v/>
      </c>
      <c r="AC2378">
        <f>$R2378&amp;" / "&amp;$S2378&amp;" / "&amp;$T2378</f>
        <v/>
      </c>
      <c r="AD2378">
        <f>1</f>
        <v/>
      </c>
      <c r="AE2378">
        <f>IF($A2378&lt;=Settings!$B$4,"до 100",IF($A2378&lt;=Settings!$B$5,"до 10 000",IF($A2378&lt;=Settings!$B$6,"до 100 000","100 000+")))</f>
        <v/>
      </c>
    </row>
    <row r="2379">
      <c r="A2379">
        <f>ROW()-1</f>
        <v/>
      </c>
      <c r="B2379">
        <f>IF($A2379&lt;=Settings!$B$4,"small_control",IF($A2379&lt;=Settings!$B$5,"medium_10k",IF($A2379&lt;=Settings!$B$6,"large_100k","extreme_1m")))</f>
        <v/>
      </c>
      <c r="C2379">
        <f>"ORD-"&amp;TEXT(QUOTIENT($A2379-1,3)+1,"0000000")</f>
        <v/>
      </c>
      <c r="D2379">
        <f>"LINE-"&amp;TEXT($A2379,"0000000")</f>
        <v/>
      </c>
      <c r="E2379" s="7">
        <f>Settings!$B$2+$A2379-1</f>
        <v/>
      </c>
      <c r="F2379" s="7">
        <f>Settings!$B$2+MOD($A2379-1,Settings!$B$7)</f>
        <v/>
      </c>
      <c r="G2379">
        <f>YEAR($F2379)</f>
        <v/>
      </c>
      <c r="H2379">
        <f>"Q"&amp;ROUNDUP(MONTH($F2379)/3,0)</f>
        <v/>
      </c>
      <c r="I2379">
        <f>MONTH($F2379)</f>
        <v/>
      </c>
      <c r="J2379">
        <f>CHOOSE(MONTH($F2379),"Январь","Февраль","Март","Апрель","Май","Июнь","Июль","Август","Сентябрь","Октябрь","Ноябрь","Декабрь")</f>
        <v/>
      </c>
      <c r="K2379">
        <f>DAY($F2379)</f>
        <v/>
      </c>
      <c r="L2379">
        <f>IF(MOD($A2379,10)&lt;7,"ФО_01_Крупный","ФО_"&amp;TEXT(MOD($A2379,8)+1,"00"))</f>
        <v/>
      </c>
      <c r="M2379">
        <f>IF($AB2379="Да","Регион_001_Крупный","Регион_"&amp;TEXT(MOD(QUOTIENT($A2379-1,20),180)+1,"000"))</f>
        <v/>
      </c>
      <c r="N2379">
        <f>IF($AB2379="Да","Город_"&amp;TEXT(MOD($A2379-1,250)+1,"0000"),"Город_"&amp;TEXT(MOD($A2379-1,3000)+1,"0000"))</f>
        <v/>
      </c>
      <c r="O2379">
        <f>IF($AB2379="Да","Холдинг_Крупный","Холдинг_"&amp;TEXT(MOD(QUOTIENT($A2379-1,10000),20)+1,"00"))</f>
        <v/>
      </c>
      <c r="P2379">
        <f>IF($AB2379="Да","Организация_Крупная","Организация_"&amp;TEXT(MOD(QUOTIENT($A2379-1,500),600)+1,"000"))</f>
        <v/>
      </c>
      <c r="Q2379">
        <f>"Отдел_"&amp;TEXT(MOD(QUOTIENT($A2379-1,50),100)+1,"000")</f>
        <v/>
      </c>
      <c r="R2379">
        <f>IF($AB2379="Да","Группа_Крупная","Группа_"&amp;TEXT(MOD(QUOTIENT($A2379-1,5000),30)+1,"00"))</f>
        <v/>
      </c>
      <c r="S2379">
        <f>IF($AB2379="Да","Категория_Крупная","Категория_"&amp;TEXT(MOD(QUOTIENT($A2379-1,500),120)+1,"000"))</f>
        <v/>
      </c>
      <c r="T2379">
        <f>IF($AB2379="Да","Подкатегория_Крупная","Подкатегория_"&amp;TEXT(MOD(QUOTIENT($A2379-1,50),300)+1,"000"))</f>
        <v/>
      </c>
      <c r="U2379">
        <f>"SKU_"&amp;TEXT($A2379,"0000000")</f>
        <v/>
      </c>
      <c r="V2379">
        <f>CHOOSE(MOD($A2379-1,4)+1,"Enterprise","SMB","Госсектор","Розница")</f>
        <v/>
      </c>
      <c r="W2379">
        <f>"Клиент_"&amp;TEXT(MOD($A2379-1,20000)+1,"00000")</f>
        <v/>
      </c>
      <c r="X2379">
        <f>CHOOSE(MOD($A2379-1,5)+1,"Портал","API","Импорт","Ручной ввод","Интеграция")</f>
        <v/>
      </c>
      <c r="Y2379" s="8">
        <f>ROUND(1000+MOD($A2379*37,90000)+IF($AB2379="Да",5000,0),2)</f>
        <v/>
      </c>
      <c r="Z2379">
        <f>1+MOD($A2379,20)</f>
        <v/>
      </c>
      <c r="AA2379" s="8">
        <f>ROUND($Y2379*(0.08+MOD($A2379,17)/100),2)</f>
        <v/>
      </c>
      <c r="AB2379">
        <f>IF(MOD($A2379,10)&lt;7,"Да","Нет")</f>
        <v/>
      </c>
      <c r="AC2379">
        <f>$R2379&amp;" / "&amp;$S2379&amp;" / "&amp;$T2379</f>
        <v/>
      </c>
      <c r="AD2379">
        <f>1</f>
        <v/>
      </c>
      <c r="AE2379">
        <f>IF($A2379&lt;=Settings!$B$4,"до 100",IF($A2379&lt;=Settings!$B$5,"до 10 000",IF($A2379&lt;=Settings!$B$6,"до 100 000","100 000+")))</f>
        <v/>
      </c>
    </row>
    <row r="2380">
      <c r="A2380">
        <f>ROW()-1</f>
        <v/>
      </c>
      <c r="B2380">
        <f>IF($A2380&lt;=Settings!$B$4,"small_control",IF($A2380&lt;=Settings!$B$5,"medium_10k",IF($A2380&lt;=Settings!$B$6,"large_100k","extreme_1m")))</f>
        <v/>
      </c>
      <c r="C2380">
        <f>"ORD-"&amp;TEXT(QUOTIENT($A2380-1,3)+1,"0000000")</f>
        <v/>
      </c>
      <c r="D2380">
        <f>"LINE-"&amp;TEXT($A2380,"0000000")</f>
        <v/>
      </c>
      <c r="E2380" s="7">
        <f>Settings!$B$2+$A2380-1</f>
        <v/>
      </c>
      <c r="F2380" s="7">
        <f>Settings!$B$2+MOD($A2380-1,Settings!$B$7)</f>
        <v/>
      </c>
      <c r="G2380">
        <f>YEAR($F2380)</f>
        <v/>
      </c>
      <c r="H2380">
        <f>"Q"&amp;ROUNDUP(MONTH($F2380)/3,0)</f>
        <v/>
      </c>
      <c r="I2380">
        <f>MONTH($F2380)</f>
        <v/>
      </c>
      <c r="J2380">
        <f>CHOOSE(MONTH($F2380),"Январь","Февраль","Март","Апрель","Май","Июнь","Июль","Август","Сентябрь","Октябрь","Ноябрь","Декабрь")</f>
        <v/>
      </c>
      <c r="K2380">
        <f>DAY($F2380)</f>
        <v/>
      </c>
      <c r="L2380">
        <f>IF(MOD($A2380,10)&lt;7,"ФО_01_Крупный","ФО_"&amp;TEXT(MOD($A2380,8)+1,"00"))</f>
        <v/>
      </c>
      <c r="M2380">
        <f>IF($AB2380="Да","Регион_001_Крупный","Регион_"&amp;TEXT(MOD(QUOTIENT($A2380-1,20),180)+1,"000"))</f>
        <v/>
      </c>
      <c r="N2380">
        <f>IF($AB2380="Да","Город_"&amp;TEXT(MOD($A2380-1,250)+1,"0000"),"Город_"&amp;TEXT(MOD($A2380-1,3000)+1,"0000"))</f>
        <v/>
      </c>
      <c r="O2380">
        <f>IF($AB2380="Да","Холдинг_Крупный","Холдинг_"&amp;TEXT(MOD(QUOTIENT($A2380-1,10000),20)+1,"00"))</f>
        <v/>
      </c>
      <c r="P2380">
        <f>IF($AB2380="Да","Организация_Крупная","Организация_"&amp;TEXT(MOD(QUOTIENT($A2380-1,500),600)+1,"000"))</f>
        <v/>
      </c>
      <c r="Q2380">
        <f>"Отдел_"&amp;TEXT(MOD(QUOTIENT($A2380-1,50),100)+1,"000")</f>
        <v/>
      </c>
      <c r="R2380">
        <f>IF($AB2380="Да","Группа_Крупная","Группа_"&amp;TEXT(MOD(QUOTIENT($A2380-1,5000),30)+1,"00"))</f>
        <v/>
      </c>
      <c r="S2380">
        <f>IF($AB2380="Да","Категория_Крупная","Категория_"&amp;TEXT(MOD(QUOTIENT($A2380-1,500),120)+1,"000"))</f>
        <v/>
      </c>
      <c r="T2380">
        <f>IF($AB2380="Да","Подкатегория_Крупная","Подкатегория_"&amp;TEXT(MOD(QUOTIENT($A2380-1,50),300)+1,"000"))</f>
        <v/>
      </c>
      <c r="U2380">
        <f>"SKU_"&amp;TEXT($A2380,"0000000")</f>
        <v/>
      </c>
      <c r="V2380">
        <f>CHOOSE(MOD($A2380-1,4)+1,"Enterprise","SMB","Госсектор","Розница")</f>
        <v/>
      </c>
      <c r="W2380">
        <f>"Клиент_"&amp;TEXT(MOD($A2380-1,20000)+1,"00000")</f>
        <v/>
      </c>
      <c r="X2380">
        <f>CHOOSE(MOD($A2380-1,5)+1,"Портал","API","Импорт","Ручной ввод","Интеграция")</f>
        <v/>
      </c>
      <c r="Y2380" s="8">
        <f>ROUND(1000+MOD($A2380*37,90000)+IF($AB2380="Да",5000,0),2)</f>
        <v/>
      </c>
      <c r="Z2380">
        <f>1+MOD($A2380,20)</f>
        <v/>
      </c>
      <c r="AA2380" s="8">
        <f>ROUND($Y2380*(0.08+MOD($A2380,17)/100),2)</f>
        <v/>
      </c>
      <c r="AB2380">
        <f>IF(MOD($A2380,10)&lt;7,"Да","Нет")</f>
        <v/>
      </c>
      <c r="AC2380">
        <f>$R2380&amp;" / "&amp;$S2380&amp;" / "&amp;$T2380</f>
        <v/>
      </c>
      <c r="AD2380">
        <f>1</f>
        <v/>
      </c>
      <c r="AE2380">
        <f>IF($A2380&lt;=Settings!$B$4,"до 100",IF($A2380&lt;=Settings!$B$5,"до 10 000",IF($A2380&lt;=Settings!$B$6,"до 100 000","100 000+")))</f>
        <v/>
      </c>
    </row>
    <row r="2381">
      <c r="A2381">
        <f>ROW()-1</f>
        <v/>
      </c>
      <c r="B2381">
        <f>IF($A2381&lt;=Settings!$B$4,"small_control",IF($A2381&lt;=Settings!$B$5,"medium_10k",IF($A2381&lt;=Settings!$B$6,"large_100k","extreme_1m")))</f>
        <v/>
      </c>
      <c r="C2381">
        <f>"ORD-"&amp;TEXT(QUOTIENT($A2381-1,3)+1,"0000000")</f>
        <v/>
      </c>
      <c r="D2381">
        <f>"LINE-"&amp;TEXT($A2381,"0000000")</f>
        <v/>
      </c>
      <c r="E2381" s="7">
        <f>Settings!$B$2+$A2381-1</f>
        <v/>
      </c>
      <c r="F2381" s="7">
        <f>Settings!$B$2+MOD($A2381-1,Settings!$B$7)</f>
        <v/>
      </c>
      <c r="G2381">
        <f>YEAR($F2381)</f>
        <v/>
      </c>
      <c r="H2381">
        <f>"Q"&amp;ROUNDUP(MONTH($F2381)/3,0)</f>
        <v/>
      </c>
      <c r="I2381">
        <f>MONTH($F2381)</f>
        <v/>
      </c>
      <c r="J2381">
        <f>CHOOSE(MONTH($F2381),"Январь","Февраль","Март","Апрель","Май","Июнь","Июль","Август","Сентябрь","Октябрь","Ноябрь","Декабрь")</f>
        <v/>
      </c>
      <c r="K2381">
        <f>DAY($F2381)</f>
        <v/>
      </c>
      <c r="L2381">
        <f>IF(MOD($A2381,10)&lt;7,"ФО_01_Крупный","ФО_"&amp;TEXT(MOD($A2381,8)+1,"00"))</f>
        <v/>
      </c>
      <c r="M2381">
        <f>IF($AB2381="Да","Регион_001_Крупный","Регион_"&amp;TEXT(MOD(QUOTIENT($A2381-1,20),180)+1,"000"))</f>
        <v/>
      </c>
      <c r="N2381">
        <f>IF($AB2381="Да","Город_"&amp;TEXT(MOD($A2381-1,250)+1,"0000"),"Город_"&amp;TEXT(MOD($A2381-1,3000)+1,"0000"))</f>
        <v/>
      </c>
      <c r="O2381">
        <f>IF($AB2381="Да","Холдинг_Крупный","Холдинг_"&amp;TEXT(MOD(QUOTIENT($A2381-1,10000),20)+1,"00"))</f>
        <v/>
      </c>
      <c r="P2381">
        <f>IF($AB2381="Да","Организация_Крупная","Организация_"&amp;TEXT(MOD(QUOTIENT($A2381-1,500),600)+1,"000"))</f>
        <v/>
      </c>
      <c r="Q2381">
        <f>"Отдел_"&amp;TEXT(MOD(QUOTIENT($A2381-1,50),100)+1,"000")</f>
        <v/>
      </c>
      <c r="R2381">
        <f>IF($AB2381="Да","Группа_Крупная","Группа_"&amp;TEXT(MOD(QUOTIENT($A2381-1,5000),30)+1,"00"))</f>
        <v/>
      </c>
      <c r="S2381">
        <f>IF($AB2381="Да","Категория_Крупная","Категория_"&amp;TEXT(MOD(QUOTIENT($A2381-1,500),120)+1,"000"))</f>
        <v/>
      </c>
      <c r="T2381">
        <f>IF($AB2381="Да","Подкатегория_Крупная","Подкатегория_"&amp;TEXT(MOD(QUOTIENT($A2381-1,50),300)+1,"000"))</f>
        <v/>
      </c>
      <c r="U2381">
        <f>"SKU_"&amp;TEXT($A2381,"0000000")</f>
        <v/>
      </c>
      <c r="V2381">
        <f>CHOOSE(MOD($A2381-1,4)+1,"Enterprise","SMB","Госсектор","Розница")</f>
        <v/>
      </c>
      <c r="W2381">
        <f>"Клиент_"&amp;TEXT(MOD($A2381-1,20000)+1,"00000")</f>
        <v/>
      </c>
      <c r="X2381">
        <f>CHOOSE(MOD($A2381-1,5)+1,"Портал","API","Импорт","Ручной ввод","Интеграция")</f>
        <v/>
      </c>
      <c r="Y2381" s="8">
        <f>ROUND(1000+MOD($A2381*37,90000)+IF($AB2381="Да",5000,0),2)</f>
        <v/>
      </c>
      <c r="Z2381">
        <f>1+MOD($A2381,20)</f>
        <v/>
      </c>
      <c r="AA2381" s="8">
        <f>ROUND($Y2381*(0.08+MOD($A2381,17)/100),2)</f>
        <v/>
      </c>
      <c r="AB2381">
        <f>IF(MOD($A2381,10)&lt;7,"Да","Нет")</f>
        <v/>
      </c>
      <c r="AC2381">
        <f>$R2381&amp;" / "&amp;$S2381&amp;" / "&amp;$T2381</f>
        <v/>
      </c>
      <c r="AD2381">
        <f>1</f>
        <v/>
      </c>
      <c r="AE2381">
        <f>IF($A2381&lt;=Settings!$B$4,"до 100",IF($A2381&lt;=Settings!$B$5,"до 10 000",IF($A2381&lt;=Settings!$B$6,"до 100 000","100 000+")))</f>
        <v/>
      </c>
    </row>
    <row r="2382">
      <c r="A2382">
        <f>ROW()-1</f>
        <v/>
      </c>
      <c r="B2382">
        <f>IF($A2382&lt;=Settings!$B$4,"small_control",IF($A2382&lt;=Settings!$B$5,"medium_10k",IF($A2382&lt;=Settings!$B$6,"large_100k","extreme_1m")))</f>
        <v/>
      </c>
      <c r="C2382">
        <f>"ORD-"&amp;TEXT(QUOTIENT($A2382-1,3)+1,"0000000")</f>
        <v/>
      </c>
      <c r="D2382">
        <f>"LINE-"&amp;TEXT($A2382,"0000000")</f>
        <v/>
      </c>
      <c r="E2382" s="7">
        <f>Settings!$B$2+$A2382-1</f>
        <v/>
      </c>
      <c r="F2382" s="7">
        <f>Settings!$B$2+MOD($A2382-1,Settings!$B$7)</f>
        <v/>
      </c>
      <c r="G2382">
        <f>YEAR($F2382)</f>
        <v/>
      </c>
      <c r="H2382">
        <f>"Q"&amp;ROUNDUP(MONTH($F2382)/3,0)</f>
        <v/>
      </c>
      <c r="I2382">
        <f>MONTH($F2382)</f>
        <v/>
      </c>
      <c r="J2382">
        <f>CHOOSE(MONTH($F2382),"Январь","Февраль","Март","Апрель","Май","Июнь","Июль","Август","Сентябрь","Октябрь","Ноябрь","Декабрь")</f>
        <v/>
      </c>
      <c r="K2382">
        <f>DAY($F2382)</f>
        <v/>
      </c>
      <c r="L2382">
        <f>IF(MOD($A2382,10)&lt;7,"ФО_01_Крупный","ФО_"&amp;TEXT(MOD($A2382,8)+1,"00"))</f>
        <v/>
      </c>
      <c r="M2382">
        <f>IF($AB2382="Да","Регион_001_Крупный","Регион_"&amp;TEXT(MOD(QUOTIENT($A2382-1,20),180)+1,"000"))</f>
        <v/>
      </c>
      <c r="N2382">
        <f>IF($AB2382="Да","Город_"&amp;TEXT(MOD($A2382-1,250)+1,"0000"),"Город_"&amp;TEXT(MOD($A2382-1,3000)+1,"0000"))</f>
        <v/>
      </c>
      <c r="O2382">
        <f>IF($AB2382="Да","Холдинг_Крупный","Холдинг_"&amp;TEXT(MOD(QUOTIENT($A2382-1,10000),20)+1,"00"))</f>
        <v/>
      </c>
      <c r="P2382">
        <f>IF($AB2382="Да","Организация_Крупная","Организация_"&amp;TEXT(MOD(QUOTIENT($A2382-1,500),600)+1,"000"))</f>
        <v/>
      </c>
      <c r="Q2382">
        <f>"Отдел_"&amp;TEXT(MOD(QUOTIENT($A2382-1,50),100)+1,"000")</f>
        <v/>
      </c>
      <c r="R2382">
        <f>IF($AB2382="Да","Группа_Крупная","Группа_"&amp;TEXT(MOD(QUOTIENT($A2382-1,5000),30)+1,"00"))</f>
        <v/>
      </c>
      <c r="S2382">
        <f>IF($AB2382="Да","Категория_Крупная","Категория_"&amp;TEXT(MOD(QUOTIENT($A2382-1,500),120)+1,"000"))</f>
        <v/>
      </c>
      <c r="T2382">
        <f>IF($AB2382="Да","Подкатегория_Крупная","Подкатегория_"&amp;TEXT(MOD(QUOTIENT($A2382-1,50),300)+1,"000"))</f>
        <v/>
      </c>
      <c r="U2382">
        <f>"SKU_"&amp;TEXT($A2382,"0000000")</f>
        <v/>
      </c>
      <c r="V2382">
        <f>CHOOSE(MOD($A2382-1,4)+1,"Enterprise","SMB","Госсектор","Розница")</f>
        <v/>
      </c>
      <c r="W2382">
        <f>"Клиент_"&amp;TEXT(MOD($A2382-1,20000)+1,"00000")</f>
        <v/>
      </c>
      <c r="X2382">
        <f>CHOOSE(MOD($A2382-1,5)+1,"Портал","API","Импорт","Ручной ввод","Интеграция")</f>
        <v/>
      </c>
      <c r="Y2382" s="8">
        <f>ROUND(1000+MOD($A2382*37,90000)+IF($AB2382="Да",5000,0),2)</f>
        <v/>
      </c>
      <c r="Z2382">
        <f>1+MOD($A2382,20)</f>
        <v/>
      </c>
      <c r="AA2382" s="8">
        <f>ROUND($Y2382*(0.08+MOD($A2382,17)/100),2)</f>
        <v/>
      </c>
      <c r="AB2382">
        <f>IF(MOD($A2382,10)&lt;7,"Да","Нет")</f>
        <v/>
      </c>
      <c r="AC2382">
        <f>$R2382&amp;" / "&amp;$S2382&amp;" / "&amp;$T2382</f>
        <v/>
      </c>
      <c r="AD2382">
        <f>1</f>
        <v/>
      </c>
      <c r="AE2382">
        <f>IF($A2382&lt;=Settings!$B$4,"до 100",IF($A2382&lt;=Settings!$B$5,"до 10 000",IF($A2382&lt;=Settings!$B$6,"до 100 000","100 000+")))</f>
        <v/>
      </c>
    </row>
    <row r="2383">
      <c r="A2383">
        <f>ROW()-1</f>
        <v/>
      </c>
      <c r="B2383">
        <f>IF($A2383&lt;=Settings!$B$4,"small_control",IF($A2383&lt;=Settings!$B$5,"medium_10k",IF($A2383&lt;=Settings!$B$6,"large_100k","extreme_1m")))</f>
        <v/>
      </c>
      <c r="C2383">
        <f>"ORD-"&amp;TEXT(QUOTIENT($A2383-1,3)+1,"0000000")</f>
        <v/>
      </c>
      <c r="D2383">
        <f>"LINE-"&amp;TEXT($A2383,"0000000")</f>
        <v/>
      </c>
      <c r="E2383" s="7">
        <f>Settings!$B$2+$A2383-1</f>
        <v/>
      </c>
      <c r="F2383" s="7">
        <f>Settings!$B$2+MOD($A2383-1,Settings!$B$7)</f>
        <v/>
      </c>
      <c r="G2383">
        <f>YEAR($F2383)</f>
        <v/>
      </c>
      <c r="H2383">
        <f>"Q"&amp;ROUNDUP(MONTH($F2383)/3,0)</f>
        <v/>
      </c>
      <c r="I2383">
        <f>MONTH($F2383)</f>
        <v/>
      </c>
      <c r="J2383">
        <f>CHOOSE(MONTH($F2383),"Январь","Февраль","Март","Апрель","Май","Июнь","Июль","Август","Сентябрь","Октябрь","Ноябрь","Декабрь")</f>
        <v/>
      </c>
      <c r="K2383">
        <f>DAY($F2383)</f>
        <v/>
      </c>
      <c r="L2383">
        <f>IF(MOD($A2383,10)&lt;7,"ФО_01_Крупный","ФО_"&amp;TEXT(MOD($A2383,8)+1,"00"))</f>
        <v/>
      </c>
      <c r="M2383">
        <f>IF($AB2383="Да","Регион_001_Крупный","Регион_"&amp;TEXT(MOD(QUOTIENT($A2383-1,20),180)+1,"000"))</f>
        <v/>
      </c>
      <c r="N2383">
        <f>IF($AB2383="Да","Город_"&amp;TEXT(MOD($A2383-1,250)+1,"0000"),"Город_"&amp;TEXT(MOD($A2383-1,3000)+1,"0000"))</f>
        <v/>
      </c>
      <c r="O2383">
        <f>IF($AB2383="Да","Холдинг_Крупный","Холдинг_"&amp;TEXT(MOD(QUOTIENT($A2383-1,10000),20)+1,"00"))</f>
        <v/>
      </c>
      <c r="P2383">
        <f>IF($AB2383="Да","Организация_Крупная","Организация_"&amp;TEXT(MOD(QUOTIENT($A2383-1,500),600)+1,"000"))</f>
        <v/>
      </c>
      <c r="Q2383">
        <f>"Отдел_"&amp;TEXT(MOD(QUOTIENT($A2383-1,50),100)+1,"000")</f>
        <v/>
      </c>
      <c r="R2383">
        <f>IF($AB2383="Да","Группа_Крупная","Группа_"&amp;TEXT(MOD(QUOTIENT($A2383-1,5000),30)+1,"00"))</f>
        <v/>
      </c>
      <c r="S2383">
        <f>IF($AB2383="Да","Категория_Крупная","Категория_"&amp;TEXT(MOD(QUOTIENT($A2383-1,500),120)+1,"000"))</f>
        <v/>
      </c>
      <c r="T2383">
        <f>IF($AB2383="Да","Подкатегория_Крупная","Подкатегория_"&amp;TEXT(MOD(QUOTIENT($A2383-1,50),300)+1,"000"))</f>
        <v/>
      </c>
      <c r="U2383">
        <f>"SKU_"&amp;TEXT($A2383,"0000000")</f>
        <v/>
      </c>
      <c r="V2383">
        <f>CHOOSE(MOD($A2383-1,4)+1,"Enterprise","SMB","Госсектор","Розница")</f>
        <v/>
      </c>
      <c r="W2383">
        <f>"Клиент_"&amp;TEXT(MOD($A2383-1,20000)+1,"00000")</f>
        <v/>
      </c>
      <c r="X2383">
        <f>CHOOSE(MOD($A2383-1,5)+1,"Портал","API","Импорт","Ручной ввод","Интеграция")</f>
        <v/>
      </c>
      <c r="Y2383" s="8">
        <f>ROUND(1000+MOD($A2383*37,90000)+IF($AB2383="Да",5000,0),2)</f>
        <v/>
      </c>
      <c r="Z2383">
        <f>1+MOD($A2383,20)</f>
        <v/>
      </c>
      <c r="AA2383" s="8">
        <f>ROUND($Y2383*(0.08+MOD($A2383,17)/100),2)</f>
        <v/>
      </c>
      <c r="AB2383">
        <f>IF(MOD($A2383,10)&lt;7,"Да","Нет")</f>
        <v/>
      </c>
      <c r="AC2383">
        <f>$R2383&amp;" / "&amp;$S2383&amp;" / "&amp;$T2383</f>
        <v/>
      </c>
      <c r="AD2383">
        <f>1</f>
        <v/>
      </c>
      <c r="AE2383">
        <f>IF($A2383&lt;=Settings!$B$4,"до 100",IF($A2383&lt;=Settings!$B$5,"до 10 000",IF($A2383&lt;=Settings!$B$6,"до 100 000","100 000+")))</f>
        <v/>
      </c>
    </row>
    <row r="2384">
      <c r="A2384">
        <f>ROW()-1</f>
        <v/>
      </c>
      <c r="B2384">
        <f>IF($A2384&lt;=Settings!$B$4,"small_control",IF($A2384&lt;=Settings!$B$5,"medium_10k",IF($A2384&lt;=Settings!$B$6,"large_100k","extreme_1m")))</f>
        <v/>
      </c>
      <c r="C2384">
        <f>"ORD-"&amp;TEXT(QUOTIENT($A2384-1,3)+1,"0000000")</f>
        <v/>
      </c>
      <c r="D2384">
        <f>"LINE-"&amp;TEXT($A2384,"0000000")</f>
        <v/>
      </c>
      <c r="E2384" s="7">
        <f>Settings!$B$2+$A2384-1</f>
        <v/>
      </c>
      <c r="F2384" s="7">
        <f>Settings!$B$2+MOD($A2384-1,Settings!$B$7)</f>
        <v/>
      </c>
      <c r="G2384">
        <f>YEAR($F2384)</f>
        <v/>
      </c>
      <c r="H2384">
        <f>"Q"&amp;ROUNDUP(MONTH($F2384)/3,0)</f>
        <v/>
      </c>
      <c r="I2384">
        <f>MONTH($F2384)</f>
        <v/>
      </c>
      <c r="J2384">
        <f>CHOOSE(MONTH($F2384),"Январь","Февраль","Март","Апрель","Май","Июнь","Июль","Август","Сентябрь","Октябрь","Ноябрь","Декабрь")</f>
        <v/>
      </c>
      <c r="K2384">
        <f>DAY($F2384)</f>
        <v/>
      </c>
      <c r="L2384">
        <f>IF(MOD($A2384,10)&lt;7,"ФО_01_Крупный","ФО_"&amp;TEXT(MOD($A2384,8)+1,"00"))</f>
        <v/>
      </c>
      <c r="M2384">
        <f>IF($AB2384="Да","Регион_001_Крупный","Регион_"&amp;TEXT(MOD(QUOTIENT($A2384-1,20),180)+1,"000"))</f>
        <v/>
      </c>
      <c r="N2384">
        <f>IF($AB2384="Да","Город_"&amp;TEXT(MOD($A2384-1,250)+1,"0000"),"Город_"&amp;TEXT(MOD($A2384-1,3000)+1,"0000"))</f>
        <v/>
      </c>
      <c r="O2384">
        <f>IF($AB2384="Да","Холдинг_Крупный","Холдинг_"&amp;TEXT(MOD(QUOTIENT($A2384-1,10000),20)+1,"00"))</f>
        <v/>
      </c>
      <c r="P2384">
        <f>IF($AB2384="Да","Организация_Крупная","Организация_"&amp;TEXT(MOD(QUOTIENT($A2384-1,500),600)+1,"000"))</f>
        <v/>
      </c>
      <c r="Q2384">
        <f>"Отдел_"&amp;TEXT(MOD(QUOTIENT($A2384-1,50),100)+1,"000")</f>
        <v/>
      </c>
      <c r="R2384">
        <f>IF($AB2384="Да","Группа_Крупная","Группа_"&amp;TEXT(MOD(QUOTIENT($A2384-1,5000),30)+1,"00"))</f>
        <v/>
      </c>
      <c r="S2384">
        <f>IF($AB2384="Да","Категория_Крупная","Категория_"&amp;TEXT(MOD(QUOTIENT($A2384-1,500),120)+1,"000"))</f>
        <v/>
      </c>
      <c r="T2384">
        <f>IF($AB2384="Да","Подкатегория_Крупная","Подкатегория_"&amp;TEXT(MOD(QUOTIENT($A2384-1,50),300)+1,"000"))</f>
        <v/>
      </c>
      <c r="U2384">
        <f>"SKU_"&amp;TEXT($A2384,"0000000")</f>
        <v/>
      </c>
      <c r="V2384">
        <f>CHOOSE(MOD($A2384-1,4)+1,"Enterprise","SMB","Госсектор","Розница")</f>
        <v/>
      </c>
      <c r="W2384">
        <f>"Клиент_"&amp;TEXT(MOD($A2384-1,20000)+1,"00000")</f>
        <v/>
      </c>
      <c r="X2384">
        <f>CHOOSE(MOD($A2384-1,5)+1,"Портал","API","Импорт","Ручной ввод","Интеграция")</f>
        <v/>
      </c>
      <c r="Y2384" s="8">
        <f>ROUND(1000+MOD($A2384*37,90000)+IF($AB2384="Да",5000,0),2)</f>
        <v/>
      </c>
      <c r="Z2384">
        <f>1+MOD($A2384,20)</f>
        <v/>
      </c>
      <c r="AA2384" s="8">
        <f>ROUND($Y2384*(0.08+MOD($A2384,17)/100),2)</f>
        <v/>
      </c>
      <c r="AB2384">
        <f>IF(MOD($A2384,10)&lt;7,"Да","Нет")</f>
        <v/>
      </c>
      <c r="AC2384">
        <f>$R2384&amp;" / "&amp;$S2384&amp;" / "&amp;$T2384</f>
        <v/>
      </c>
      <c r="AD2384">
        <f>1</f>
        <v/>
      </c>
      <c r="AE2384">
        <f>IF($A2384&lt;=Settings!$B$4,"до 100",IF($A2384&lt;=Settings!$B$5,"до 10 000",IF($A2384&lt;=Settings!$B$6,"до 100 000","100 000+")))</f>
        <v/>
      </c>
    </row>
    <row r="2385">
      <c r="A2385">
        <f>ROW()-1</f>
        <v/>
      </c>
      <c r="B2385">
        <f>IF($A2385&lt;=Settings!$B$4,"small_control",IF($A2385&lt;=Settings!$B$5,"medium_10k",IF($A2385&lt;=Settings!$B$6,"large_100k","extreme_1m")))</f>
        <v/>
      </c>
      <c r="C2385">
        <f>"ORD-"&amp;TEXT(QUOTIENT($A2385-1,3)+1,"0000000")</f>
        <v/>
      </c>
      <c r="D2385">
        <f>"LINE-"&amp;TEXT($A2385,"0000000")</f>
        <v/>
      </c>
      <c r="E2385" s="7">
        <f>Settings!$B$2+$A2385-1</f>
        <v/>
      </c>
      <c r="F2385" s="7">
        <f>Settings!$B$2+MOD($A2385-1,Settings!$B$7)</f>
        <v/>
      </c>
      <c r="G2385">
        <f>YEAR($F2385)</f>
        <v/>
      </c>
      <c r="H2385">
        <f>"Q"&amp;ROUNDUP(MONTH($F2385)/3,0)</f>
        <v/>
      </c>
      <c r="I2385">
        <f>MONTH($F2385)</f>
        <v/>
      </c>
      <c r="J2385">
        <f>CHOOSE(MONTH($F2385),"Январь","Февраль","Март","Апрель","Май","Июнь","Июль","Август","Сентябрь","Октябрь","Ноябрь","Декабрь")</f>
        <v/>
      </c>
      <c r="K2385">
        <f>DAY($F2385)</f>
        <v/>
      </c>
      <c r="L2385">
        <f>IF(MOD($A2385,10)&lt;7,"ФО_01_Крупный","ФО_"&amp;TEXT(MOD($A2385,8)+1,"00"))</f>
        <v/>
      </c>
      <c r="M2385">
        <f>IF($AB2385="Да","Регион_001_Крупный","Регион_"&amp;TEXT(MOD(QUOTIENT($A2385-1,20),180)+1,"000"))</f>
        <v/>
      </c>
      <c r="N2385">
        <f>IF($AB2385="Да","Город_"&amp;TEXT(MOD($A2385-1,250)+1,"0000"),"Город_"&amp;TEXT(MOD($A2385-1,3000)+1,"0000"))</f>
        <v/>
      </c>
      <c r="O2385">
        <f>IF($AB2385="Да","Холдинг_Крупный","Холдинг_"&amp;TEXT(MOD(QUOTIENT($A2385-1,10000),20)+1,"00"))</f>
        <v/>
      </c>
      <c r="P2385">
        <f>IF($AB2385="Да","Организация_Крупная","Организация_"&amp;TEXT(MOD(QUOTIENT($A2385-1,500),600)+1,"000"))</f>
        <v/>
      </c>
      <c r="Q2385">
        <f>"Отдел_"&amp;TEXT(MOD(QUOTIENT($A2385-1,50),100)+1,"000")</f>
        <v/>
      </c>
      <c r="R2385">
        <f>IF($AB2385="Да","Группа_Крупная","Группа_"&amp;TEXT(MOD(QUOTIENT($A2385-1,5000),30)+1,"00"))</f>
        <v/>
      </c>
      <c r="S2385">
        <f>IF($AB2385="Да","Категория_Крупная","Категория_"&amp;TEXT(MOD(QUOTIENT($A2385-1,500),120)+1,"000"))</f>
        <v/>
      </c>
      <c r="T2385">
        <f>IF($AB2385="Да","Подкатегория_Крупная","Подкатегория_"&amp;TEXT(MOD(QUOTIENT($A2385-1,50),300)+1,"000"))</f>
        <v/>
      </c>
      <c r="U2385">
        <f>"SKU_"&amp;TEXT($A2385,"0000000")</f>
        <v/>
      </c>
      <c r="V2385">
        <f>CHOOSE(MOD($A2385-1,4)+1,"Enterprise","SMB","Госсектор","Розница")</f>
        <v/>
      </c>
      <c r="W2385">
        <f>"Клиент_"&amp;TEXT(MOD($A2385-1,20000)+1,"00000")</f>
        <v/>
      </c>
      <c r="X2385">
        <f>CHOOSE(MOD($A2385-1,5)+1,"Портал","API","Импорт","Ручной ввод","Интеграция")</f>
        <v/>
      </c>
      <c r="Y2385" s="8">
        <f>ROUND(1000+MOD($A2385*37,90000)+IF($AB2385="Да",5000,0),2)</f>
        <v/>
      </c>
      <c r="Z2385">
        <f>1+MOD($A2385,20)</f>
        <v/>
      </c>
      <c r="AA2385" s="8">
        <f>ROUND($Y2385*(0.08+MOD($A2385,17)/100),2)</f>
        <v/>
      </c>
      <c r="AB2385">
        <f>IF(MOD($A2385,10)&lt;7,"Да","Нет")</f>
        <v/>
      </c>
      <c r="AC2385">
        <f>$R2385&amp;" / "&amp;$S2385&amp;" / "&amp;$T2385</f>
        <v/>
      </c>
      <c r="AD2385">
        <f>1</f>
        <v/>
      </c>
      <c r="AE2385">
        <f>IF($A2385&lt;=Settings!$B$4,"до 100",IF($A2385&lt;=Settings!$B$5,"до 10 000",IF($A2385&lt;=Settings!$B$6,"до 100 000","100 000+")))</f>
        <v/>
      </c>
    </row>
    <row r="2386">
      <c r="A2386">
        <f>ROW()-1</f>
        <v/>
      </c>
      <c r="B2386">
        <f>IF($A2386&lt;=Settings!$B$4,"small_control",IF($A2386&lt;=Settings!$B$5,"medium_10k",IF($A2386&lt;=Settings!$B$6,"large_100k","extreme_1m")))</f>
        <v/>
      </c>
      <c r="C2386">
        <f>"ORD-"&amp;TEXT(QUOTIENT($A2386-1,3)+1,"0000000")</f>
        <v/>
      </c>
      <c r="D2386">
        <f>"LINE-"&amp;TEXT($A2386,"0000000")</f>
        <v/>
      </c>
      <c r="E2386" s="7">
        <f>Settings!$B$2+$A2386-1</f>
        <v/>
      </c>
      <c r="F2386" s="7">
        <f>Settings!$B$2+MOD($A2386-1,Settings!$B$7)</f>
        <v/>
      </c>
      <c r="G2386">
        <f>YEAR($F2386)</f>
        <v/>
      </c>
      <c r="H2386">
        <f>"Q"&amp;ROUNDUP(MONTH($F2386)/3,0)</f>
        <v/>
      </c>
      <c r="I2386">
        <f>MONTH($F2386)</f>
        <v/>
      </c>
      <c r="J2386">
        <f>CHOOSE(MONTH($F2386),"Январь","Февраль","Март","Апрель","Май","Июнь","Июль","Август","Сентябрь","Октябрь","Ноябрь","Декабрь")</f>
        <v/>
      </c>
      <c r="K2386">
        <f>DAY($F2386)</f>
        <v/>
      </c>
      <c r="L2386">
        <f>IF(MOD($A2386,10)&lt;7,"ФО_01_Крупный","ФО_"&amp;TEXT(MOD($A2386,8)+1,"00"))</f>
        <v/>
      </c>
      <c r="M2386">
        <f>IF($AB2386="Да","Регион_001_Крупный","Регион_"&amp;TEXT(MOD(QUOTIENT($A2386-1,20),180)+1,"000"))</f>
        <v/>
      </c>
      <c r="N2386">
        <f>IF($AB2386="Да","Город_"&amp;TEXT(MOD($A2386-1,250)+1,"0000"),"Город_"&amp;TEXT(MOD($A2386-1,3000)+1,"0000"))</f>
        <v/>
      </c>
      <c r="O2386">
        <f>IF($AB2386="Да","Холдинг_Крупный","Холдинг_"&amp;TEXT(MOD(QUOTIENT($A2386-1,10000),20)+1,"00"))</f>
        <v/>
      </c>
      <c r="P2386">
        <f>IF($AB2386="Да","Организация_Крупная","Организация_"&amp;TEXT(MOD(QUOTIENT($A2386-1,500),600)+1,"000"))</f>
        <v/>
      </c>
      <c r="Q2386">
        <f>"Отдел_"&amp;TEXT(MOD(QUOTIENT($A2386-1,50),100)+1,"000")</f>
        <v/>
      </c>
      <c r="R2386">
        <f>IF($AB2386="Да","Группа_Крупная","Группа_"&amp;TEXT(MOD(QUOTIENT($A2386-1,5000),30)+1,"00"))</f>
        <v/>
      </c>
      <c r="S2386">
        <f>IF($AB2386="Да","Категория_Крупная","Категория_"&amp;TEXT(MOD(QUOTIENT($A2386-1,500),120)+1,"000"))</f>
        <v/>
      </c>
      <c r="T2386">
        <f>IF($AB2386="Да","Подкатегория_Крупная","Подкатегория_"&amp;TEXT(MOD(QUOTIENT($A2386-1,50),300)+1,"000"))</f>
        <v/>
      </c>
      <c r="U2386">
        <f>"SKU_"&amp;TEXT($A2386,"0000000")</f>
        <v/>
      </c>
      <c r="V2386">
        <f>CHOOSE(MOD($A2386-1,4)+1,"Enterprise","SMB","Госсектор","Розница")</f>
        <v/>
      </c>
      <c r="W2386">
        <f>"Клиент_"&amp;TEXT(MOD($A2386-1,20000)+1,"00000")</f>
        <v/>
      </c>
      <c r="X2386">
        <f>CHOOSE(MOD($A2386-1,5)+1,"Портал","API","Импорт","Ручной ввод","Интеграция")</f>
        <v/>
      </c>
      <c r="Y2386" s="8">
        <f>ROUND(1000+MOD($A2386*37,90000)+IF($AB2386="Да",5000,0),2)</f>
        <v/>
      </c>
      <c r="Z2386">
        <f>1+MOD($A2386,20)</f>
        <v/>
      </c>
      <c r="AA2386" s="8">
        <f>ROUND($Y2386*(0.08+MOD($A2386,17)/100),2)</f>
        <v/>
      </c>
      <c r="AB2386">
        <f>IF(MOD($A2386,10)&lt;7,"Да","Нет")</f>
        <v/>
      </c>
      <c r="AC2386">
        <f>$R2386&amp;" / "&amp;$S2386&amp;" / "&amp;$T2386</f>
        <v/>
      </c>
      <c r="AD2386">
        <f>1</f>
        <v/>
      </c>
      <c r="AE2386">
        <f>IF($A2386&lt;=Settings!$B$4,"до 100",IF($A2386&lt;=Settings!$B$5,"до 10 000",IF($A2386&lt;=Settings!$B$6,"до 100 000","100 000+")))</f>
        <v/>
      </c>
    </row>
    <row r="2387">
      <c r="A2387">
        <f>ROW()-1</f>
        <v/>
      </c>
      <c r="B2387">
        <f>IF($A2387&lt;=Settings!$B$4,"small_control",IF($A2387&lt;=Settings!$B$5,"medium_10k",IF($A2387&lt;=Settings!$B$6,"large_100k","extreme_1m")))</f>
        <v/>
      </c>
      <c r="C2387">
        <f>"ORD-"&amp;TEXT(QUOTIENT($A2387-1,3)+1,"0000000")</f>
        <v/>
      </c>
      <c r="D2387">
        <f>"LINE-"&amp;TEXT($A2387,"0000000")</f>
        <v/>
      </c>
      <c r="E2387" s="7">
        <f>Settings!$B$2+$A2387-1</f>
        <v/>
      </c>
      <c r="F2387" s="7">
        <f>Settings!$B$2+MOD($A2387-1,Settings!$B$7)</f>
        <v/>
      </c>
      <c r="G2387">
        <f>YEAR($F2387)</f>
        <v/>
      </c>
      <c r="H2387">
        <f>"Q"&amp;ROUNDUP(MONTH($F2387)/3,0)</f>
        <v/>
      </c>
      <c r="I2387">
        <f>MONTH($F2387)</f>
        <v/>
      </c>
      <c r="J2387">
        <f>CHOOSE(MONTH($F2387),"Январь","Февраль","Март","Апрель","Май","Июнь","Июль","Август","Сентябрь","Октябрь","Ноябрь","Декабрь")</f>
        <v/>
      </c>
      <c r="K2387">
        <f>DAY($F2387)</f>
        <v/>
      </c>
      <c r="L2387">
        <f>IF(MOD($A2387,10)&lt;7,"ФО_01_Крупный","ФО_"&amp;TEXT(MOD($A2387,8)+1,"00"))</f>
        <v/>
      </c>
      <c r="M2387">
        <f>IF($AB2387="Да","Регион_001_Крупный","Регион_"&amp;TEXT(MOD(QUOTIENT($A2387-1,20),180)+1,"000"))</f>
        <v/>
      </c>
      <c r="N2387">
        <f>IF($AB2387="Да","Город_"&amp;TEXT(MOD($A2387-1,250)+1,"0000"),"Город_"&amp;TEXT(MOD($A2387-1,3000)+1,"0000"))</f>
        <v/>
      </c>
      <c r="O2387">
        <f>IF($AB2387="Да","Холдинг_Крупный","Холдинг_"&amp;TEXT(MOD(QUOTIENT($A2387-1,10000),20)+1,"00"))</f>
        <v/>
      </c>
      <c r="P2387">
        <f>IF($AB2387="Да","Организация_Крупная","Организация_"&amp;TEXT(MOD(QUOTIENT($A2387-1,500),600)+1,"000"))</f>
        <v/>
      </c>
      <c r="Q2387">
        <f>"Отдел_"&amp;TEXT(MOD(QUOTIENT($A2387-1,50),100)+1,"000")</f>
        <v/>
      </c>
      <c r="R2387">
        <f>IF($AB2387="Да","Группа_Крупная","Группа_"&amp;TEXT(MOD(QUOTIENT($A2387-1,5000),30)+1,"00"))</f>
        <v/>
      </c>
      <c r="S2387">
        <f>IF($AB2387="Да","Категория_Крупная","Категория_"&amp;TEXT(MOD(QUOTIENT($A2387-1,500),120)+1,"000"))</f>
        <v/>
      </c>
      <c r="T2387">
        <f>IF($AB2387="Да","Подкатегория_Крупная","Подкатегория_"&amp;TEXT(MOD(QUOTIENT($A2387-1,50),300)+1,"000"))</f>
        <v/>
      </c>
      <c r="U2387">
        <f>"SKU_"&amp;TEXT($A2387,"0000000")</f>
        <v/>
      </c>
      <c r="V2387">
        <f>CHOOSE(MOD($A2387-1,4)+1,"Enterprise","SMB","Госсектор","Розница")</f>
        <v/>
      </c>
      <c r="W2387">
        <f>"Клиент_"&amp;TEXT(MOD($A2387-1,20000)+1,"00000")</f>
        <v/>
      </c>
      <c r="X2387">
        <f>CHOOSE(MOD($A2387-1,5)+1,"Портал","API","Импорт","Ручной ввод","Интеграция")</f>
        <v/>
      </c>
      <c r="Y2387" s="8">
        <f>ROUND(1000+MOD($A2387*37,90000)+IF($AB2387="Да",5000,0),2)</f>
        <v/>
      </c>
      <c r="Z2387">
        <f>1+MOD($A2387,20)</f>
        <v/>
      </c>
      <c r="AA2387" s="8">
        <f>ROUND($Y2387*(0.08+MOD($A2387,17)/100),2)</f>
        <v/>
      </c>
      <c r="AB2387">
        <f>IF(MOD($A2387,10)&lt;7,"Да","Нет")</f>
        <v/>
      </c>
      <c r="AC2387">
        <f>$R2387&amp;" / "&amp;$S2387&amp;" / "&amp;$T2387</f>
        <v/>
      </c>
      <c r="AD2387">
        <f>1</f>
        <v/>
      </c>
      <c r="AE2387">
        <f>IF($A2387&lt;=Settings!$B$4,"до 100",IF($A2387&lt;=Settings!$B$5,"до 10 000",IF($A2387&lt;=Settings!$B$6,"до 100 000","100 000+")))</f>
        <v/>
      </c>
    </row>
    <row r="2388">
      <c r="A2388">
        <f>ROW()-1</f>
        <v/>
      </c>
      <c r="B2388">
        <f>IF($A2388&lt;=Settings!$B$4,"small_control",IF($A2388&lt;=Settings!$B$5,"medium_10k",IF($A2388&lt;=Settings!$B$6,"large_100k","extreme_1m")))</f>
        <v/>
      </c>
      <c r="C2388">
        <f>"ORD-"&amp;TEXT(QUOTIENT($A2388-1,3)+1,"0000000")</f>
        <v/>
      </c>
      <c r="D2388">
        <f>"LINE-"&amp;TEXT($A2388,"0000000")</f>
        <v/>
      </c>
      <c r="E2388" s="7">
        <f>Settings!$B$2+$A2388-1</f>
        <v/>
      </c>
      <c r="F2388" s="7">
        <f>Settings!$B$2+MOD($A2388-1,Settings!$B$7)</f>
        <v/>
      </c>
      <c r="G2388">
        <f>YEAR($F2388)</f>
        <v/>
      </c>
      <c r="H2388">
        <f>"Q"&amp;ROUNDUP(MONTH($F2388)/3,0)</f>
        <v/>
      </c>
      <c r="I2388">
        <f>MONTH($F2388)</f>
        <v/>
      </c>
      <c r="J2388">
        <f>CHOOSE(MONTH($F2388),"Январь","Февраль","Март","Апрель","Май","Июнь","Июль","Август","Сентябрь","Октябрь","Ноябрь","Декабрь")</f>
        <v/>
      </c>
      <c r="K2388">
        <f>DAY($F2388)</f>
        <v/>
      </c>
      <c r="L2388">
        <f>IF(MOD($A2388,10)&lt;7,"ФО_01_Крупный","ФО_"&amp;TEXT(MOD($A2388,8)+1,"00"))</f>
        <v/>
      </c>
      <c r="M2388">
        <f>IF($AB2388="Да","Регион_001_Крупный","Регион_"&amp;TEXT(MOD(QUOTIENT($A2388-1,20),180)+1,"000"))</f>
        <v/>
      </c>
      <c r="N2388">
        <f>IF($AB2388="Да","Город_"&amp;TEXT(MOD($A2388-1,250)+1,"0000"),"Город_"&amp;TEXT(MOD($A2388-1,3000)+1,"0000"))</f>
        <v/>
      </c>
      <c r="O2388">
        <f>IF($AB2388="Да","Холдинг_Крупный","Холдинг_"&amp;TEXT(MOD(QUOTIENT($A2388-1,10000),20)+1,"00"))</f>
        <v/>
      </c>
      <c r="P2388">
        <f>IF($AB2388="Да","Организация_Крупная","Организация_"&amp;TEXT(MOD(QUOTIENT($A2388-1,500),600)+1,"000"))</f>
        <v/>
      </c>
      <c r="Q2388">
        <f>"Отдел_"&amp;TEXT(MOD(QUOTIENT($A2388-1,50),100)+1,"000")</f>
        <v/>
      </c>
      <c r="R2388">
        <f>IF($AB2388="Да","Группа_Крупная","Группа_"&amp;TEXT(MOD(QUOTIENT($A2388-1,5000),30)+1,"00"))</f>
        <v/>
      </c>
      <c r="S2388">
        <f>IF($AB2388="Да","Категория_Крупная","Категория_"&amp;TEXT(MOD(QUOTIENT($A2388-1,500),120)+1,"000"))</f>
        <v/>
      </c>
      <c r="T2388">
        <f>IF($AB2388="Да","Подкатегория_Крупная","Подкатегория_"&amp;TEXT(MOD(QUOTIENT($A2388-1,50),300)+1,"000"))</f>
        <v/>
      </c>
      <c r="U2388">
        <f>"SKU_"&amp;TEXT($A2388,"0000000")</f>
        <v/>
      </c>
      <c r="V2388">
        <f>CHOOSE(MOD($A2388-1,4)+1,"Enterprise","SMB","Госсектор","Розница")</f>
        <v/>
      </c>
      <c r="W2388">
        <f>"Клиент_"&amp;TEXT(MOD($A2388-1,20000)+1,"00000")</f>
        <v/>
      </c>
      <c r="X2388">
        <f>CHOOSE(MOD($A2388-1,5)+1,"Портал","API","Импорт","Ручной ввод","Интеграция")</f>
        <v/>
      </c>
      <c r="Y2388" s="8">
        <f>ROUND(1000+MOD($A2388*37,90000)+IF($AB2388="Да",5000,0),2)</f>
        <v/>
      </c>
      <c r="Z2388">
        <f>1+MOD($A2388,20)</f>
        <v/>
      </c>
      <c r="AA2388" s="8">
        <f>ROUND($Y2388*(0.08+MOD($A2388,17)/100),2)</f>
        <v/>
      </c>
      <c r="AB2388">
        <f>IF(MOD($A2388,10)&lt;7,"Да","Нет")</f>
        <v/>
      </c>
      <c r="AC2388">
        <f>$R2388&amp;" / "&amp;$S2388&amp;" / "&amp;$T2388</f>
        <v/>
      </c>
      <c r="AD2388">
        <f>1</f>
        <v/>
      </c>
      <c r="AE2388">
        <f>IF($A2388&lt;=Settings!$B$4,"до 100",IF($A2388&lt;=Settings!$B$5,"до 10 000",IF($A2388&lt;=Settings!$B$6,"до 100 000","100 000+")))</f>
        <v/>
      </c>
    </row>
    <row r="2389">
      <c r="A2389">
        <f>ROW()-1</f>
        <v/>
      </c>
      <c r="B2389">
        <f>IF($A2389&lt;=Settings!$B$4,"small_control",IF($A2389&lt;=Settings!$B$5,"medium_10k",IF($A2389&lt;=Settings!$B$6,"large_100k","extreme_1m")))</f>
        <v/>
      </c>
      <c r="C2389">
        <f>"ORD-"&amp;TEXT(QUOTIENT($A2389-1,3)+1,"0000000")</f>
        <v/>
      </c>
      <c r="D2389">
        <f>"LINE-"&amp;TEXT($A2389,"0000000")</f>
        <v/>
      </c>
      <c r="E2389" s="7">
        <f>Settings!$B$2+$A2389-1</f>
        <v/>
      </c>
      <c r="F2389" s="7">
        <f>Settings!$B$2+MOD($A2389-1,Settings!$B$7)</f>
        <v/>
      </c>
      <c r="G2389">
        <f>YEAR($F2389)</f>
        <v/>
      </c>
      <c r="H2389">
        <f>"Q"&amp;ROUNDUP(MONTH($F2389)/3,0)</f>
        <v/>
      </c>
      <c r="I2389">
        <f>MONTH($F2389)</f>
        <v/>
      </c>
      <c r="J2389">
        <f>CHOOSE(MONTH($F2389),"Январь","Февраль","Март","Апрель","Май","Июнь","Июль","Август","Сентябрь","Октябрь","Ноябрь","Декабрь")</f>
        <v/>
      </c>
      <c r="K2389">
        <f>DAY($F2389)</f>
        <v/>
      </c>
      <c r="L2389">
        <f>IF(MOD($A2389,10)&lt;7,"ФО_01_Крупный","ФО_"&amp;TEXT(MOD($A2389,8)+1,"00"))</f>
        <v/>
      </c>
      <c r="M2389">
        <f>IF($AB2389="Да","Регион_001_Крупный","Регион_"&amp;TEXT(MOD(QUOTIENT($A2389-1,20),180)+1,"000"))</f>
        <v/>
      </c>
      <c r="N2389">
        <f>IF($AB2389="Да","Город_"&amp;TEXT(MOD($A2389-1,250)+1,"0000"),"Город_"&amp;TEXT(MOD($A2389-1,3000)+1,"0000"))</f>
        <v/>
      </c>
      <c r="O2389">
        <f>IF($AB2389="Да","Холдинг_Крупный","Холдинг_"&amp;TEXT(MOD(QUOTIENT($A2389-1,10000),20)+1,"00"))</f>
        <v/>
      </c>
      <c r="P2389">
        <f>IF($AB2389="Да","Организация_Крупная","Организация_"&amp;TEXT(MOD(QUOTIENT($A2389-1,500),600)+1,"000"))</f>
        <v/>
      </c>
      <c r="Q2389">
        <f>"Отдел_"&amp;TEXT(MOD(QUOTIENT($A2389-1,50),100)+1,"000")</f>
        <v/>
      </c>
      <c r="R2389">
        <f>IF($AB2389="Да","Группа_Крупная","Группа_"&amp;TEXT(MOD(QUOTIENT($A2389-1,5000),30)+1,"00"))</f>
        <v/>
      </c>
      <c r="S2389">
        <f>IF($AB2389="Да","Категория_Крупная","Категория_"&amp;TEXT(MOD(QUOTIENT($A2389-1,500),120)+1,"000"))</f>
        <v/>
      </c>
      <c r="T2389">
        <f>IF($AB2389="Да","Подкатегория_Крупная","Подкатегория_"&amp;TEXT(MOD(QUOTIENT($A2389-1,50),300)+1,"000"))</f>
        <v/>
      </c>
      <c r="U2389">
        <f>"SKU_"&amp;TEXT($A2389,"0000000")</f>
        <v/>
      </c>
      <c r="V2389">
        <f>CHOOSE(MOD($A2389-1,4)+1,"Enterprise","SMB","Госсектор","Розница")</f>
        <v/>
      </c>
      <c r="W2389">
        <f>"Клиент_"&amp;TEXT(MOD($A2389-1,20000)+1,"00000")</f>
        <v/>
      </c>
      <c r="X2389">
        <f>CHOOSE(MOD($A2389-1,5)+1,"Портал","API","Импорт","Ручной ввод","Интеграция")</f>
        <v/>
      </c>
      <c r="Y2389" s="8">
        <f>ROUND(1000+MOD($A2389*37,90000)+IF($AB2389="Да",5000,0),2)</f>
        <v/>
      </c>
      <c r="Z2389">
        <f>1+MOD($A2389,20)</f>
        <v/>
      </c>
      <c r="AA2389" s="8">
        <f>ROUND($Y2389*(0.08+MOD($A2389,17)/100),2)</f>
        <v/>
      </c>
      <c r="AB2389">
        <f>IF(MOD($A2389,10)&lt;7,"Да","Нет")</f>
        <v/>
      </c>
      <c r="AC2389">
        <f>$R2389&amp;" / "&amp;$S2389&amp;" / "&amp;$T2389</f>
        <v/>
      </c>
      <c r="AD2389">
        <f>1</f>
        <v/>
      </c>
      <c r="AE2389">
        <f>IF($A2389&lt;=Settings!$B$4,"до 100",IF($A2389&lt;=Settings!$B$5,"до 10 000",IF($A2389&lt;=Settings!$B$6,"до 100 000","100 000+")))</f>
        <v/>
      </c>
    </row>
    <row r="2390">
      <c r="A2390">
        <f>ROW()-1</f>
        <v/>
      </c>
      <c r="B2390">
        <f>IF($A2390&lt;=Settings!$B$4,"small_control",IF($A2390&lt;=Settings!$B$5,"medium_10k",IF($A2390&lt;=Settings!$B$6,"large_100k","extreme_1m")))</f>
        <v/>
      </c>
      <c r="C2390">
        <f>"ORD-"&amp;TEXT(QUOTIENT($A2390-1,3)+1,"0000000")</f>
        <v/>
      </c>
      <c r="D2390">
        <f>"LINE-"&amp;TEXT($A2390,"0000000")</f>
        <v/>
      </c>
      <c r="E2390" s="7">
        <f>Settings!$B$2+$A2390-1</f>
        <v/>
      </c>
      <c r="F2390" s="7">
        <f>Settings!$B$2+MOD($A2390-1,Settings!$B$7)</f>
        <v/>
      </c>
      <c r="G2390">
        <f>YEAR($F2390)</f>
        <v/>
      </c>
      <c r="H2390">
        <f>"Q"&amp;ROUNDUP(MONTH($F2390)/3,0)</f>
        <v/>
      </c>
      <c r="I2390">
        <f>MONTH($F2390)</f>
        <v/>
      </c>
      <c r="J2390">
        <f>CHOOSE(MONTH($F2390),"Январь","Февраль","Март","Апрель","Май","Июнь","Июль","Август","Сентябрь","Октябрь","Ноябрь","Декабрь")</f>
        <v/>
      </c>
      <c r="K2390">
        <f>DAY($F2390)</f>
        <v/>
      </c>
      <c r="L2390">
        <f>IF(MOD($A2390,10)&lt;7,"ФО_01_Крупный","ФО_"&amp;TEXT(MOD($A2390,8)+1,"00"))</f>
        <v/>
      </c>
      <c r="M2390">
        <f>IF($AB2390="Да","Регион_001_Крупный","Регион_"&amp;TEXT(MOD(QUOTIENT($A2390-1,20),180)+1,"000"))</f>
        <v/>
      </c>
      <c r="N2390">
        <f>IF($AB2390="Да","Город_"&amp;TEXT(MOD($A2390-1,250)+1,"0000"),"Город_"&amp;TEXT(MOD($A2390-1,3000)+1,"0000"))</f>
        <v/>
      </c>
      <c r="O2390">
        <f>IF($AB2390="Да","Холдинг_Крупный","Холдинг_"&amp;TEXT(MOD(QUOTIENT($A2390-1,10000),20)+1,"00"))</f>
        <v/>
      </c>
      <c r="P2390">
        <f>IF($AB2390="Да","Организация_Крупная","Организация_"&amp;TEXT(MOD(QUOTIENT($A2390-1,500),600)+1,"000"))</f>
        <v/>
      </c>
      <c r="Q2390">
        <f>"Отдел_"&amp;TEXT(MOD(QUOTIENT($A2390-1,50),100)+1,"000")</f>
        <v/>
      </c>
      <c r="R2390">
        <f>IF($AB2390="Да","Группа_Крупная","Группа_"&amp;TEXT(MOD(QUOTIENT($A2390-1,5000),30)+1,"00"))</f>
        <v/>
      </c>
      <c r="S2390">
        <f>IF($AB2390="Да","Категория_Крупная","Категория_"&amp;TEXT(MOD(QUOTIENT($A2390-1,500),120)+1,"000"))</f>
        <v/>
      </c>
      <c r="T2390">
        <f>IF($AB2390="Да","Подкатегория_Крупная","Подкатегория_"&amp;TEXT(MOD(QUOTIENT($A2390-1,50),300)+1,"000"))</f>
        <v/>
      </c>
      <c r="U2390">
        <f>"SKU_"&amp;TEXT($A2390,"0000000")</f>
        <v/>
      </c>
      <c r="V2390">
        <f>CHOOSE(MOD($A2390-1,4)+1,"Enterprise","SMB","Госсектор","Розница")</f>
        <v/>
      </c>
      <c r="W2390">
        <f>"Клиент_"&amp;TEXT(MOD($A2390-1,20000)+1,"00000")</f>
        <v/>
      </c>
      <c r="X2390">
        <f>CHOOSE(MOD($A2390-1,5)+1,"Портал","API","Импорт","Ручной ввод","Интеграция")</f>
        <v/>
      </c>
      <c r="Y2390" s="8">
        <f>ROUND(1000+MOD($A2390*37,90000)+IF($AB2390="Да",5000,0),2)</f>
        <v/>
      </c>
      <c r="Z2390">
        <f>1+MOD($A2390,20)</f>
        <v/>
      </c>
      <c r="AA2390" s="8">
        <f>ROUND($Y2390*(0.08+MOD($A2390,17)/100),2)</f>
        <v/>
      </c>
      <c r="AB2390">
        <f>IF(MOD($A2390,10)&lt;7,"Да","Нет")</f>
        <v/>
      </c>
      <c r="AC2390">
        <f>$R2390&amp;" / "&amp;$S2390&amp;" / "&amp;$T2390</f>
        <v/>
      </c>
      <c r="AD2390">
        <f>1</f>
        <v/>
      </c>
      <c r="AE2390">
        <f>IF($A2390&lt;=Settings!$B$4,"до 100",IF($A2390&lt;=Settings!$B$5,"до 10 000",IF($A2390&lt;=Settings!$B$6,"до 100 000","100 000+")))</f>
        <v/>
      </c>
    </row>
    <row r="2391">
      <c r="A2391">
        <f>ROW()-1</f>
        <v/>
      </c>
      <c r="B2391">
        <f>IF($A2391&lt;=Settings!$B$4,"small_control",IF($A2391&lt;=Settings!$B$5,"medium_10k",IF($A2391&lt;=Settings!$B$6,"large_100k","extreme_1m")))</f>
        <v/>
      </c>
      <c r="C2391">
        <f>"ORD-"&amp;TEXT(QUOTIENT($A2391-1,3)+1,"0000000")</f>
        <v/>
      </c>
      <c r="D2391">
        <f>"LINE-"&amp;TEXT($A2391,"0000000")</f>
        <v/>
      </c>
      <c r="E2391" s="7">
        <f>Settings!$B$2+$A2391-1</f>
        <v/>
      </c>
      <c r="F2391" s="7">
        <f>Settings!$B$2+MOD($A2391-1,Settings!$B$7)</f>
        <v/>
      </c>
      <c r="G2391">
        <f>YEAR($F2391)</f>
        <v/>
      </c>
      <c r="H2391">
        <f>"Q"&amp;ROUNDUP(MONTH($F2391)/3,0)</f>
        <v/>
      </c>
      <c r="I2391">
        <f>MONTH($F2391)</f>
        <v/>
      </c>
      <c r="J2391">
        <f>CHOOSE(MONTH($F2391),"Январь","Февраль","Март","Апрель","Май","Июнь","Июль","Август","Сентябрь","Октябрь","Ноябрь","Декабрь")</f>
        <v/>
      </c>
      <c r="K2391">
        <f>DAY($F2391)</f>
        <v/>
      </c>
      <c r="L2391">
        <f>IF(MOD($A2391,10)&lt;7,"ФО_01_Крупный","ФО_"&amp;TEXT(MOD($A2391,8)+1,"00"))</f>
        <v/>
      </c>
      <c r="M2391">
        <f>IF($AB2391="Да","Регион_001_Крупный","Регион_"&amp;TEXT(MOD(QUOTIENT($A2391-1,20),180)+1,"000"))</f>
        <v/>
      </c>
      <c r="N2391">
        <f>IF($AB2391="Да","Город_"&amp;TEXT(MOD($A2391-1,250)+1,"0000"),"Город_"&amp;TEXT(MOD($A2391-1,3000)+1,"0000"))</f>
        <v/>
      </c>
      <c r="O2391">
        <f>IF($AB2391="Да","Холдинг_Крупный","Холдинг_"&amp;TEXT(MOD(QUOTIENT($A2391-1,10000),20)+1,"00"))</f>
        <v/>
      </c>
      <c r="P2391">
        <f>IF($AB2391="Да","Организация_Крупная","Организация_"&amp;TEXT(MOD(QUOTIENT($A2391-1,500),600)+1,"000"))</f>
        <v/>
      </c>
      <c r="Q2391">
        <f>"Отдел_"&amp;TEXT(MOD(QUOTIENT($A2391-1,50),100)+1,"000")</f>
        <v/>
      </c>
      <c r="R2391">
        <f>IF($AB2391="Да","Группа_Крупная","Группа_"&amp;TEXT(MOD(QUOTIENT($A2391-1,5000),30)+1,"00"))</f>
        <v/>
      </c>
      <c r="S2391">
        <f>IF($AB2391="Да","Категория_Крупная","Категория_"&amp;TEXT(MOD(QUOTIENT($A2391-1,500),120)+1,"000"))</f>
        <v/>
      </c>
      <c r="T2391">
        <f>IF($AB2391="Да","Подкатегория_Крупная","Подкатегория_"&amp;TEXT(MOD(QUOTIENT($A2391-1,50),300)+1,"000"))</f>
        <v/>
      </c>
      <c r="U2391">
        <f>"SKU_"&amp;TEXT($A2391,"0000000")</f>
        <v/>
      </c>
      <c r="V2391">
        <f>CHOOSE(MOD($A2391-1,4)+1,"Enterprise","SMB","Госсектор","Розница")</f>
        <v/>
      </c>
      <c r="W2391">
        <f>"Клиент_"&amp;TEXT(MOD($A2391-1,20000)+1,"00000")</f>
        <v/>
      </c>
      <c r="X2391">
        <f>CHOOSE(MOD($A2391-1,5)+1,"Портал","API","Импорт","Ручной ввод","Интеграция")</f>
        <v/>
      </c>
      <c r="Y2391" s="8">
        <f>ROUND(1000+MOD($A2391*37,90000)+IF($AB2391="Да",5000,0),2)</f>
        <v/>
      </c>
      <c r="Z2391">
        <f>1+MOD($A2391,20)</f>
        <v/>
      </c>
      <c r="AA2391" s="8">
        <f>ROUND($Y2391*(0.08+MOD($A2391,17)/100),2)</f>
        <v/>
      </c>
      <c r="AB2391">
        <f>IF(MOD($A2391,10)&lt;7,"Да","Нет")</f>
        <v/>
      </c>
      <c r="AC2391">
        <f>$R2391&amp;" / "&amp;$S2391&amp;" / "&amp;$T2391</f>
        <v/>
      </c>
      <c r="AD2391">
        <f>1</f>
        <v/>
      </c>
      <c r="AE2391">
        <f>IF($A2391&lt;=Settings!$B$4,"до 100",IF($A2391&lt;=Settings!$B$5,"до 10 000",IF($A2391&lt;=Settings!$B$6,"до 100 000","100 000+")))</f>
        <v/>
      </c>
    </row>
    <row r="2392">
      <c r="A2392">
        <f>ROW()-1</f>
        <v/>
      </c>
      <c r="B2392">
        <f>IF($A2392&lt;=Settings!$B$4,"small_control",IF($A2392&lt;=Settings!$B$5,"medium_10k",IF($A2392&lt;=Settings!$B$6,"large_100k","extreme_1m")))</f>
        <v/>
      </c>
      <c r="C2392">
        <f>"ORD-"&amp;TEXT(QUOTIENT($A2392-1,3)+1,"0000000")</f>
        <v/>
      </c>
      <c r="D2392">
        <f>"LINE-"&amp;TEXT($A2392,"0000000")</f>
        <v/>
      </c>
      <c r="E2392" s="7">
        <f>Settings!$B$2+$A2392-1</f>
        <v/>
      </c>
      <c r="F2392" s="7">
        <f>Settings!$B$2+MOD($A2392-1,Settings!$B$7)</f>
        <v/>
      </c>
      <c r="G2392">
        <f>YEAR($F2392)</f>
        <v/>
      </c>
      <c r="H2392">
        <f>"Q"&amp;ROUNDUP(MONTH($F2392)/3,0)</f>
        <v/>
      </c>
      <c r="I2392">
        <f>MONTH($F2392)</f>
        <v/>
      </c>
      <c r="J2392">
        <f>CHOOSE(MONTH($F2392),"Январь","Февраль","Март","Апрель","Май","Июнь","Июль","Август","Сентябрь","Октябрь","Ноябрь","Декабрь")</f>
        <v/>
      </c>
      <c r="K2392">
        <f>DAY($F2392)</f>
        <v/>
      </c>
      <c r="L2392">
        <f>IF(MOD($A2392,10)&lt;7,"ФО_01_Крупный","ФО_"&amp;TEXT(MOD($A2392,8)+1,"00"))</f>
        <v/>
      </c>
      <c r="M2392">
        <f>IF($AB2392="Да","Регион_001_Крупный","Регион_"&amp;TEXT(MOD(QUOTIENT($A2392-1,20),180)+1,"000"))</f>
        <v/>
      </c>
      <c r="N2392">
        <f>IF($AB2392="Да","Город_"&amp;TEXT(MOD($A2392-1,250)+1,"0000"),"Город_"&amp;TEXT(MOD($A2392-1,3000)+1,"0000"))</f>
        <v/>
      </c>
      <c r="O2392">
        <f>IF($AB2392="Да","Холдинг_Крупный","Холдинг_"&amp;TEXT(MOD(QUOTIENT($A2392-1,10000),20)+1,"00"))</f>
        <v/>
      </c>
      <c r="P2392">
        <f>IF($AB2392="Да","Организация_Крупная","Организация_"&amp;TEXT(MOD(QUOTIENT($A2392-1,500),600)+1,"000"))</f>
        <v/>
      </c>
      <c r="Q2392">
        <f>"Отдел_"&amp;TEXT(MOD(QUOTIENT($A2392-1,50),100)+1,"000")</f>
        <v/>
      </c>
      <c r="R2392">
        <f>IF($AB2392="Да","Группа_Крупная","Группа_"&amp;TEXT(MOD(QUOTIENT($A2392-1,5000),30)+1,"00"))</f>
        <v/>
      </c>
      <c r="S2392">
        <f>IF($AB2392="Да","Категория_Крупная","Категория_"&amp;TEXT(MOD(QUOTIENT($A2392-1,500),120)+1,"000"))</f>
        <v/>
      </c>
      <c r="T2392">
        <f>IF($AB2392="Да","Подкатегория_Крупная","Подкатегория_"&amp;TEXT(MOD(QUOTIENT($A2392-1,50),300)+1,"000"))</f>
        <v/>
      </c>
      <c r="U2392">
        <f>"SKU_"&amp;TEXT($A2392,"0000000")</f>
        <v/>
      </c>
      <c r="V2392">
        <f>CHOOSE(MOD($A2392-1,4)+1,"Enterprise","SMB","Госсектор","Розница")</f>
        <v/>
      </c>
      <c r="W2392">
        <f>"Клиент_"&amp;TEXT(MOD($A2392-1,20000)+1,"00000")</f>
        <v/>
      </c>
      <c r="X2392">
        <f>CHOOSE(MOD($A2392-1,5)+1,"Портал","API","Импорт","Ручной ввод","Интеграция")</f>
        <v/>
      </c>
      <c r="Y2392" s="8">
        <f>ROUND(1000+MOD($A2392*37,90000)+IF($AB2392="Да",5000,0),2)</f>
        <v/>
      </c>
      <c r="Z2392">
        <f>1+MOD($A2392,20)</f>
        <v/>
      </c>
      <c r="AA2392" s="8">
        <f>ROUND($Y2392*(0.08+MOD($A2392,17)/100),2)</f>
        <v/>
      </c>
      <c r="AB2392">
        <f>IF(MOD($A2392,10)&lt;7,"Да","Нет")</f>
        <v/>
      </c>
      <c r="AC2392">
        <f>$R2392&amp;" / "&amp;$S2392&amp;" / "&amp;$T2392</f>
        <v/>
      </c>
      <c r="AD2392">
        <f>1</f>
        <v/>
      </c>
      <c r="AE2392">
        <f>IF($A2392&lt;=Settings!$B$4,"до 100",IF($A2392&lt;=Settings!$B$5,"до 10 000",IF($A2392&lt;=Settings!$B$6,"до 100 000","100 000+")))</f>
        <v/>
      </c>
    </row>
    <row r="2393">
      <c r="A2393">
        <f>ROW()-1</f>
        <v/>
      </c>
      <c r="B2393">
        <f>IF($A2393&lt;=Settings!$B$4,"small_control",IF($A2393&lt;=Settings!$B$5,"medium_10k",IF($A2393&lt;=Settings!$B$6,"large_100k","extreme_1m")))</f>
        <v/>
      </c>
      <c r="C2393">
        <f>"ORD-"&amp;TEXT(QUOTIENT($A2393-1,3)+1,"0000000")</f>
        <v/>
      </c>
      <c r="D2393">
        <f>"LINE-"&amp;TEXT($A2393,"0000000")</f>
        <v/>
      </c>
      <c r="E2393" s="7">
        <f>Settings!$B$2+$A2393-1</f>
        <v/>
      </c>
      <c r="F2393" s="7">
        <f>Settings!$B$2+MOD($A2393-1,Settings!$B$7)</f>
        <v/>
      </c>
      <c r="G2393">
        <f>YEAR($F2393)</f>
        <v/>
      </c>
      <c r="H2393">
        <f>"Q"&amp;ROUNDUP(MONTH($F2393)/3,0)</f>
        <v/>
      </c>
      <c r="I2393">
        <f>MONTH($F2393)</f>
        <v/>
      </c>
      <c r="J2393">
        <f>CHOOSE(MONTH($F2393),"Январь","Февраль","Март","Апрель","Май","Июнь","Июль","Август","Сентябрь","Октябрь","Ноябрь","Декабрь")</f>
        <v/>
      </c>
      <c r="K2393">
        <f>DAY($F2393)</f>
        <v/>
      </c>
      <c r="L2393">
        <f>IF(MOD($A2393,10)&lt;7,"ФО_01_Крупный","ФО_"&amp;TEXT(MOD($A2393,8)+1,"00"))</f>
        <v/>
      </c>
      <c r="M2393">
        <f>IF($AB2393="Да","Регион_001_Крупный","Регион_"&amp;TEXT(MOD(QUOTIENT($A2393-1,20),180)+1,"000"))</f>
        <v/>
      </c>
      <c r="N2393">
        <f>IF($AB2393="Да","Город_"&amp;TEXT(MOD($A2393-1,250)+1,"0000"),"Город_"&amp;TEXT(MOD($A2393-1,3000)+1,"0000"))</f>
        <v/>
      </c>
      <c r="O2393">
        <f>IF($AB2393="Да","Холдинг_Крупный","Холдинг_"&amp;TEXT(MOD(QUOTIENT($A2393-1,10000),20)+1,"00"))</f>
        <v/>
      </c>
      <c r="P2393">
        <f>IF($AB2393="Да","Организация_Крупная","Организация_"&amp;TEXT(MOD(QUOTIENT($A2393-1,500),600)+1,"000"))</f>
        <v/>
      </c>
      <c r="Q2393">
        <f>"Отдел_"&amp;TEXT(MOD(QUOTIENT($A2393-1,50),100)+1,"000")</f>
        <v/>
      </c>
      <c r="R2393">
        <f>IF($AB2393="Да","Группа_Крупная","Группа_"&amp;TEXT(MOD(QUOTIENT($A2393-1,5000),30)+1,"00"))</f>
        <v/>
      </c>
      <c r="S2393">
        <f>IF($AB2393="Да","Категория_Крупная","Категория_"&amp;TEXT(MOD(QUOTIENT($A2393-1,500),120)+1,"000"))</f>
        <v/>
      </c>
      <c r="T2393">
        <f>IF($AB2393="Да","Подкатегория_Крупная","Подкатегория_"&amp;TEXT(MOD(QUOTIENT($A2393-1,50),300)+1,"000"))</f>
        <v/>
      </c>
      <c r="U2393">
        <f>"SKU_"&amp;TEXT($A2393,"0000000")</f>
        <v/>
      </c>
      <c r="V2393">
        <f>CHOOSE(MOD($A2393-1,4)+1,"Enterprise","SMB","Госсектор","Розница")</f>
        <v/>
      </c>
      <c r="W2393">
        <f>"Клиент_"&amp;TEXT(MOD($A2393-1,20000)+1,"00000")</f>
        <v/>
      </c>
      <c r="X2393">
        <f>CHOOSE(MOD($A2393-1,5)+1,"Портал","API","Импорт","Ручной ввод","Интеграция")</f>
        <v/>
      </c>
      <c r="Y2393" s="8">
        <f>ROUND(1000+MOD($A2393*37,90000)+IF($AB2393="Да",5000,0),2)</f>
        <v/>
      </c>
      <c r="Z2393">
        <f>1+MOD($A2393,20)</f>
        <v/>
      </c>
      <c r="AA2393" s="8">
        <f>ROUND($Y2393*(0.08+MOD($A2393,17)/100),2)</f>
        <v/>
      </c>
      <c r="AB2393">
        <f>IF(MOD($A2393,10)&lt;7,"Да","Нет")</f>
        <v/>
      </c>
      <c r="AC2393">
        <f>$R2393&amp;" / "&amp;$S2393&amp;" / "&amp;$T2393</f>
        <v/>
      </c>
      <c r="AD2393">
        <f>1</f>
        <v/>
      </c>
      <c r="AE2393">
        <f>IF($A2393&lt;=Settings!$B$4,"до 100",IF($A2393&lt;=Settings!$B$5,"до 10 000",IF($A2393&lt;=Settings!$B$6,"до 100 000","100 000+")))</f>
        <v/>
      </c>
    </row>
    <row r="2394">
      <c r="A2394">
        <f>ROW()-1</f>
        <v/>
      </c>
      <c r="B2394">
        <f>IF($A2394&lt;=Settings!$B$4,"small_control",IF($A2394&lt;=Settings!$B$5,"medium_10k",IF($A2394&lt;=Settings!$B$6,"large_100k","extreme_1m")))</f>
        <v/>
      </c>
      <c r="C2394">
        <f>"ORD-"&amp;TEXT(QUOTIENT($A2394-1,3)+1,"0000000")</f>
        <v/>
      </c>
      <c r="D2394">
        <f>"LINE-"&amp;TEXT($A2394,"0000000")</f>
        <v/>
      </c>
      <c r="E2394" s="7">
        <f>Settings!$B$2+$A2394-1</f>
        <v/>
      </c>
      <c r="F2394" s="7">
        <f>Settings!$B$2+MOD($A2394-1,Settings!$B$7)</f>
        <v/>
      </c>
      <c r="G2394">
        <f>YEAR($F2394)</f>
        <v/>
      </c>
      <c r="H2394">
        <f>"Q"&amp;ROUNDUP(MONTH($F2394)/3,0)</f>
        <v/>
      </c>
      <c r="I2394">
        <f>MONTH($F2394)</f>
        <v/>
      </c>
      <c r="J2394">
        <f>CHOOSE(MONTH($F2394),"Январь","Февраль","Март","Апрель","Май","Июнь","Июль","Август","Сентябрь","Октябрь","Ноябрь","Декабрь")</f>
        <v/>
      </c>
      <c r="K2394">
        <f>DAY($F2394)</f>
        <v/>
      </c>
      <c r="L2394">
        <f>IF(MOD($A2394,10)&lt;7,"ФО_01_Крупный","ФО_"&amp;TEXT(MOD($A2394,8)+1,"00"))</f>
        <v/>
      </c>
      <c r="M2394">
        <f>IF($AB2394="Да","Регион_001_Крупный","Регион_"&amp;TEXT(MOD(QUOTIENT($A2394-1,20),180)+1,"000"))</f>
        <v/>
      </c>
      <c r="N2394">
        <f>IF($AB2394="Да","Город_"&amp;TEXT(MOD($A2394-1,250)+1,"0000"),"Город_"&amp;TEXT(MOD($A2394-1,3000)+1,"0000"))</f>
        <v/>
      </c>
      <c r="O2394">
        <f>IF($AB2394="Да","Холдинг_Крупный","Холдинг_"&amp;TEXT(MOD(QUOTIENT($A2394-1,10000),20)+1,"00"))</f>
        <v/>
      </c>
      <c r="P2394">
        <f>IF($AB2394="Да","Организация_Крупная","Организация_"&amp;TEXT(MOD(QUOTIENT($A2394-1,500),600)+1,"000"))</f>
        <v/>
      </c>
      <c r="Q2394">
        <f>"Отдел_"&amp;TEXT(MOD(QUOTIENT($A2394-1,50),100)+1,"000")</f>
        <v/>
      </c>
      <c r="R2394">
        <f>IF($AB2394="Да","Группа_Крупная","Группа_"&amp;TEXT(MOD(QUOTIENT($A2394-1,5000),30)+1,"00"))</f>
        <v/>
      </c>
      <c r="S2394">
        <f>IF($AB2394="Да","Категория_Крупная","Категория_"&amp;TEXT(MOD(QUOTIENT($A2394-1,500),120)+1,"000"))</f>
        <v/>
      </c>
      <c r="T2394">
        <f>IF($AB2394="Да","Подкатегория_Крупная","Подкатегория_"&amp;TEXT(MOD(QUOTIENT($A2394-1,50),300)+1,"000"))</f>
        <v/>
      </c>
      <c r="U2394">
        <f>"SKU_"&amp;TEXT($A2394,"0000000")</f>
        <v/>
      </c>
      <c r="V2394">
        <f>CHOOSE(MOD($A2394-1,4)+1,"Enterprise","SMB","Госсектор","Розница")</f>
        <v/>
      </c>
      <c r="W2394">
        <f>"Клиент_"&amp;TEXT(MOD($A2394-1,20000)+1,"00000")</f>
        <v/>
      </c>
      <c r="X2394">
        <f>CHOOSE(MOD($A2394-1,5)+1,"Портал","API","Импорт","Ручной ввод","Интеграция")</f>
        <v/>
      </c>
      <c r="Y2394" s="8">
        <f>ROUND(1000+MOD($A2394*37,90000)+IF($AB2394="Да",5000,0),2)</f>
        <v/>
      </c>
      <c r="Z2394">
        <f>1+MOD($A2394,20)</f>
        <v/>
      </c>
      <c r="AA2394" s="8">
        <f>ROUND($Y2394*(0.08+MOD($A2394,17)/100),2)</f>
        <v/>
      </c>
      <c r="AB2394">
        <f>IF(MOD($A2394,10)&lt;7,"Да","Нет")</f>
        <v/>
      </c>
      <c r="AC2394">
        <f>$R2394&amp;" / "&amp;$S2394&amp;" / "&amp;$T2394</f>
        <v/>
      </c>
      <c r="AD2394">
        <f>1</f>
        <v/>
      </c>
      <c r="AE2394">
        <f>IF($A2394&lt;=Settings!$B$4,"до 100",IF($A2394&lt;=Settings!$B$5,"до 10 000",IF($A2394&lt;=Settings!$B$6,"до 100 000","100 000+")))</f>
        <v/>
      </c>
    </row>
    <row r="2395">
      <c r="A2395">
        <f>ROW()-1</f>
        <v/>
      </c>
      <c r="B2395">
        <f>IF($A2395&lt;=Settings!$B$4,"small_control",IF($A2395&lt;=Settings!$B$5,"medium_10k",IF($A2395&lt;=Settings!$B$6,"large_100k","extreme_1m")))</f>
        <v/>
      </c>
      <c r="C2395">
        <f>"ORD-"&amp;TEXT(QUOTIENT($A2395-1,3)+1,"0000000")</f>
        <v/>
      </c>
      <c r="D2395">
        <f>"LINE-"&amp;TEXT($A2395,"0000000")</f>
        <v/>
      </c>
      <c r="E2395" s="7">
        <f>Settings!$B$2+$A2395-1</f>
        <v/>
      </c>
      <c r="F2395" s="7">
        <f>Settings!$B$2+MOD($A2395-1,Settings!$B$7)</f>
        <v/>
      </c>
      <c r="G2395">
        <f>YEAR($F2395)</f>
        <v/>
      </c>
      <c r="H2395">
        <f>"Q"&amp;ROUNDUP(MONTH($F2395)/3,0)</f>
        <v/>
      </c>
      <c r="I2395">
        <f>MONTH($F2395)</f>
        <v/>
      </c>
      <c r="J2395">
        <f>CHOOSE(MONTH($F2395),"Январь","Февраль","Март","Апрель","Май","Июнь","Июль","Август","Сентябрь","Октябрь","Ноябрь","Декабрь")</f>
        <v/>
      </c>
      <c r="K2395">
        <f>DAY($F2395)</f>
        <v/>
      </c>
      <c r="L2395">
        <f>IF(MOD($A2395,10)&lt;7,"ФО_01_Крупный","ФО_"&amp;TEXT(MOD($A2395,8)+1,"00"))</f>
        <v/>
      </c>
      <c r="M2395">
        <f>IF($AB2395="Да","Регион_001_Крупный","Регион_"&amp;TEXT(MOD(QUOTIENT($A2395-1,20),180)+1,"000"))</f>
        <v/>
      </c>
      <c r="N2395">
        <f>IF($AB2395="Да","Город_"&amp;TEXT(MOD($A2395-1,250)+1,"0000"),"Город_"&amp;TEXT(MOD($A2395-1,3000)+1,"0000"))</f>
        <v/>
      </c>
      <c r="O2395">
        <f>IF($AB2395="Да","Холдинг_Крупный","Холдинг_"&amp;TEXT(MOD(QUOTIENT($A2395-1,10000),20)+1,"00"))</f>
        <v/>
      </c>
      <c r="P2395">
        <f>IF($AB2395="Да","Организация_Крупная","Организация_"&amp;TEXT(MOD(QUOTIENT($A2395-1,500),600)+1,"000"))</f>
        <v/>
      </c>
      <c r="Q2395">
        <f>"Отдел_"&amp;TEXT(MOD(QUOTIENT($A2395-1,50),100)+1,"000")</f>
        <v/>
      </c>
      <c r="R2395">
        <f>IF($AB2395="Да","Группа_Крупная","Группа_"&amp;TEXT(MOD(QUOTIENT($A2395-1,5000),30)+1,"00"))</f>
        <v/>
      </c>
      <c r="S2395">
        <f>IF($AB2395="Да","Категория_Крупная","Категория_"&amp;TEXT(MOD(QUOTIENT($A2395-1,500),120)+1,"000"))</f>
        <v/>
      </c>
      <c r="T2395">
        <f>IF($AB2395="Да","Подкатегория_Крупная","Подкатегория_"&amp;TEXT(MOD(QUOTIENT($A2395-1,50),300)+1,"000"))</f>
        <v/>
      </c>
      <c r="U2395">
        <f>"SKU_"&amp;TEXT($A2395,"0000000")</f>
        <v/>
      </c>
      <c r="V2395">
        <f>CHOOSE(MOD($A2395-1,4)+1,"Enterprise","SMB","Госсектор","Розница")</f>
        <v/>
      </c>
      <c r="W2395">
        <f>"Клиент_"&amp;TEXT(MOD($A2395-1,20000)+1,"00000")</f>
        <v/>
      </c>
      <c r="X2395">
        <f>CHOOSE(MOD($A2395-1,5)+1,"Портал","API","Импорт","Ручной ввод","Интеграция")</f>
        <v/>
      </c>
      <c r="Y2395" s="8">
        <f>ROUND(1000+MOD($A2395*37,90000)+IF($AB2395="Да",5000,0),2)</f>
        <v/>
      </c>
      <c r="Z2395">
        <f>1+MOD($A2395,20)</f>
        <v/>
      </c>
      <c r="AA2395" s="8">
        <f>ROUND($Y2395*(0.08+MOD($A2395,17)/100),2)</f>
        <v/>
      </c>
      <c r="AB2395">
        <f>IF(MOD($A2395,10)&lt;7,"Да","Нет")</f>
        <v/>
      </c>
      <c r="AC2395">
        <f>$R2395&amp;" / "&amp;$S2395&amp;" / "&amp;$T2395</f>
        <v/>
      </c>
      <c r="AD2395">
        <f>1</f>
        <v/>
      </c>
      <c r="AE2395">
        <f>IF($A2395&lt;=Settings!$B$4,"до 100",IF($A2395&lt;=Settings!$B$5,"до 10 000",IF($A2395&lt;=Settings!$B$6,"до 100 000","100 000+")))</f>
        <v/>
      </c>
    </row>
    <row r="2396">
      <c r="A2396">
        <f>ROW()-1</f>
        <v/>
      </c>
      <c r="B2396">
        <f>IF($A2396&lt;=Settings!$B$4,"small_control",IF($A2396&lt;=Settings!$B$5,"medium_10k",IF($A2396&lt;=Settings!$B$6,"large_100k","extreme_1m")))</f>
        <v/>
      </c>
      <c r="C2396">
        <f>"ORD-"&amp;TEXT(QUOTIENT($A2396-1,3)+1,"0000000")</f>
        <v/>
      </c>
      <c r="D2396">
        <f>"LINE-"&amp;TEXT($A2396,"0000000")</f>
        <v/>
      </c>
      <c r="E2396" s="7">
        <f>Settings!$B$2+$A2396-1</f>
        <v/>
      </c>
      <c r="F2396" s="7">
        <f>Settings!$B$2+MOD($A2396-1,Settings!$B$7)</f>
        <v/>
      </c>
      <c r="G2396">
        <f>YEAR($F2396)</f>
        <v/>
      </c>
      <c r="H2396">
        <f>"Q"&amp;ROUNDUP(MONTH($F2396)/3,0)</f>
        <v/>
      </c>
      <c r="I2396">
        <f>MONTH($F2396)</f>
        <v/>
      </c>
      <c r="J2396">
        <f>CHOOSE(MONTH($F2396),"Январь","Февраль","Март","Апрель","Май","Июнь","Июль","Август","Сентябрь","Октябрь","Ноябрь","Декабрь")</f>
        <v/>
      </c>
      <c r="K2396">
        <f>DAY($F2396)</f>
        <v/>
      </c>
      <c r="L2396">
        <f>IF(MOD($A2396,10)&lt;7,"ФО_01_Крупный","ФО_"&amp;TEXT(MOD($A2396,8)+1,"00"))</f>
        <v/>
      </c>
      <c r="M2396">
        <f>IF($AB2396="Да","Регион_001_Крупный","Регион_"&amp;TEXT(MOD(QUOTIENT($A2396-1,20),180)+1,"000"))</f>
        <v/>
      </c>
      <c r="N2396">
        <f>IF($AB2396="Да","Город_"&amp;TEXT(MOD($A2396-1,250)+1,"0000"),"Город_"&amp;TEXT(MOD($A2396-1,3000)+1,"0000"))</f>
        <v/>
      </c>
      <c r="O2396">
        <f>IF($AB2396="Да","Холдинг_Крупный","Холдинг_"&amp;TEXT(MOD(QUOTIENT($A2396-1,10000),20)+1,"00"))</f>
        <v/>
      </c>
      <c r="P2396">
        <f>IF($AB2396="Да","Организация_Крупная","Организация_"&amp;TEXT(MOD(QUOTIENT($A2396-1,500),600)+1,"000"))</f>
        <v/>
      </c>
      <c r="Q2396">
        <f>"Отдел_"&amp;TEXT(MOD(QUOTIENT($A2396-1,50),100)+1,"000")</f>
        <v/>
      </c>
      <c r="R2396">
        <f>IF($AB2396="Да","Группа_Крупная","Группа_"&amp;TEXT(MOD(QUOTIENT($A2396-1,5000),30)+1,"00"))</f>
        <v/>
      </c>
      <c r="S2396">
        <f>IF($AB2396="Да","Категория_Крупная","Категория_"&amp;TEXT(MOD(QUOTIENT($A2396-1,500),120)+1,"000"))</f>
        <v/>
      </c>
      <c r="T2396">
        <f>IF($AB2396="Да","Подкатегория_Крупная","Подкатегория_"&amp;TEXT(MOD(QUOTIENT($A2396-1,50),300)+1,"000"))</f>
        <v/>
      </c>
      <c r="U2396">
        <f>"SKU_"&amp;TEXT($A2396,"0000000")</f>
        <v/>
      </c>
      <c r="V2396">
        <f>CHOOSE(MOD($A2396-1,4)+1,"Enterprise","SMB","Госсектор","Розница")</f>
        <v/>
      </c>
      <c r="W2396">
        <f>"Клиент_"&amp;TEXT(MOD($A2396-1,20000)+1,"00000")</f>
        <v/>
      </c>
      <c r="X2396">
        <f>CHOOSE(MOD($A2396-1,5)+1,"Портал","API","Импорт","Ручной ввод","Интеграция")</f>
        <v/>
      </c>
      <c r="Y2396" s="8">
        <f>ROUND(1000+MOD($A2396*37,90000)+IF($AB2396="Да",5000,0),2)</f>
        <v/>
      </c>
      <c r="Z2396">
        <f>1+MOD($A2396,20)</f>
        <v/>
      </c>
      <c r="AA2396" s="8">
        <f>ROUND($Y2396*(0.08+MOD($A2396,17)/100),2)</f>
        <v/>
      </c>
      <c r="AB2396">
        <f>IF(MOD($A2396,10)&lt;7,"Да","Нет")</f>
        <v/>
      </c>
      <c r="AC2396">
        <f>$R2396&amp;" / "&amp;$S2396&amp;" / "&amp;$T2396</f>
        <v/>
      </c>
      <c r="AD2396">
        <f>1</f>
        <v/>
      </c>
      <c r="AE2396">
        <f>IF($A2396&lt;=Settings!$B$4,"до 100",IF($A2396&lt;=Settings!$B$5,"до 10 000",IF($A2396&lt;=Settings!$B$6,"до 100 000","100 000+")))</f>
        <v/>
      </c>
    </row>
    <row r="2397">
      <c r="A2397">
        <f>ROW()-1</f>
        <v/>
      </c>
      <c r="B2397">
        <f>IF($A2397&lt;=Settings!$B$4,"small_control",IF($A2397&lt;=Settings!$B$5,"medium_10k",IF($A2397&lt;=Settings!$B$6,"large_100k","extreme_1m")))</f>
        <v/>
      </c>
      <c r="C2397">
        <f>"ORD-"&amp;TEXT(QUOTIENT($A2397-1,3)+1,"0000000")</f>
        <v/>
      </c>
      <c r="D2397">
        <f>"LINE-"&amp;TEXT($A2397,"0000000")</f>
        <v/>
      </c>
      <c r="E2397" s="7">
        <f>Settings!$B$2+$A2397-1</f>
        <v/>
      </c>
      <c r="F2397" s="7">
        <f>Settings!$B$2+MOD($A2397-1,Settings!$B$7)</f>
        <v/>
      </c>
      <c r="G2397">
        <f>YEAR($F2397)</f>
        <v/>
      </c>
      <c r="H2397">
        <f>"Q"&amp;ROUNDUP(MONTH($F2397)/3,0)</f>
        <v/>
      </c>
      <c r="I2397">
        <f>MONTH($F2397)</f>
        <v/>
      </c>
      <c r="J2397">
        <f>CHOOSE(MONTH($F2397),"Январь","Февраль","Март","Апрель","Май","Июнь","Июль","Август","Сентябрь","Октябрь","Ноябрь","Декабрь")</f>
        <v/>
      </c>
      <c r="K2397">
        <f>DAY($F2397)</f>
        <v/>
      </c>
      <c r="L2397">
        <f>IF(MOD($A2397,10)&lt;7,"ФО_01_Крупный","ФО_"&amp;TEXT(MOD($A2397,8)+1,"00"))</f>
        <v/>
      </c>
      <c r="M2397">
        <f>IF($AB2397="Да","Регион_001_Крупный","Регион_"&amp;TEXT(MOD(QUOTIENT($A2397-1,20),180)+1,"000"))</f>
        <v/>
      </c>
      <c r="N2397">
        <f>IF($AB2397="Да","Город_"&amp;TEXT(MOD($A2397-1,250)+1,"0000"),"Город_"&amp;TEXT(MOD($A2397-1,3000)+1,"0000"))</f>
        <v/>
      </c>
      <c r="O2397">
        <f>IF($AB2397="Да","Холдинг_Крупный","Холдинг_"&amp;TEXT(MOD(QUOTIENT($A2397-1,10000),20)+1,"00"))</f>
        <v/>
      </c>
      <c r="P2397">
        <f>IF($AB2397="Да","Организация_Крупная","Организация_"&amp;TEXT(MOD(QUOTIENT($A2397-1,500),600)+1,"000"))</f>
        <v/>
      </c>
      <c r="Q2397">
        <f>"Отдел_"&amp;TEXT(MOD(QUOTIENT($A2397-1,50),100)+1,"000")</f>
        <v/>
      </c>
      <c r="R2397">
        <f>IF($AB2397="Да","Группа_Крупная","Группа_"&amp;TEXT(MOD(QUOTIENT($A2397-1,5000),30)+1,"00"))</f>
        <v/>
      </c>
      <c r="S2397">
        <f>IF($AB2397="Да","Категория_Крупная","Категория_"&amp;TEXT(MOD(QUOTIENT($A2397-1,500),120)+1,"000"))</f>
        <v/>
      </c>
      <c r="T2397">
        <f>IF($AB2397="Да","Подкатегория_Крупная","Подкатегория_"&amp;TEXT(MOD(QUOTIENT($A2397-1,50),300)+1,"000"))</f>
        <v/>
      </c>
      <c r="U2397">
        <f>"SKU_"&amp;TEXT($A2397,"0000000")</f>
        <v/>
      </c>
      <c r="V2397">
        <f>CHOOSE(MOD($A2397-1,4)+1,"Enterprise","SMB","Госсектор","Розница")</f>
        <v/>
      </c>
      <c r="W2397">
        <f>"Клиент_"&amp;TEXT(MOD($A2397-1,20000)+1,"00000")</f>
        <v/>
      </c>
      <c r="X2397">
        <f>CHOOSE(MOD($A2397-1,5)+1,"Портал","API","Импорт","Ручной ввод","Интеграция")</f>
        <v/>
      </c>
      <c r="Y2397" s="8">
        <f>ROUND(1000+MOD($A2397*37,90000)+IF($AB2397="Да",5000,0),2)</f>
        <v/>
      </c>
      <c r="Z2397">
        <f>1+MOD($A2397,20)</f>
        <v/>
      </c>
      <c r="AA2397" s="8">
        <f>ROUND($Y2397*(0.08+MOD($A2397,17)/100),2)</f>
        <v/>
      </c>
      <c r="AB2397">
        <f>IF(MOD($A2397,10)&lt;7,"Да","Нет")</f>
        <v/>
      </c>
      <c r="AC2397">
        <f>$R2397&amp;" / "&amp;$S2397&amp;" / "&amp;$T2397</f>
        <v/>
      </c>
      <c r="AD2397">
        <f>1</f>
        <v/>
      </c>
      <c r="AE2397">
        <f>IF($A2397&lt;=Settings!$B$4,"до 100",IF($A2397&lt;=Settings!$B$5,"до 10 000",IF($A2397&lt;=Settings!$B$6,"до 100 000","100 000+")))</f>
        <v/>
      </c>
    </row>
    <row r="2398">
      <c r="A2398">
        <f>ROW()-1</f>
        <v/>
      </c>
      <c r="B2398">
        <f>IF($A2398&lt;=Settings!$B$4,"small_control",IF($A2398&lt;=Settings!$B$5,"medium_10k",IF($A2398&lt;=Settings!$B$6,"large_100k","extreme_1m")))</f>
        <v/>
      </c>
      <c r="C2398">
        <f>"ORD-"&amp;TEXT(QUOTIENT($A2398-1,3)+1,"0000000")</f>
        <v/>
      </c>
      <c r="D2398">
        <f>"LINE-"&amp;TEXT($A2398,"0000000")</f>
        <v/>
      </c>
      <c r="E2398" s="7">
        <f>Settings!$B$2+$A2398-1</f>
        <v/>
      </c>
      <c r="F2398" s="7">
        <f>Settings!$B$2+MOD($A2398-1,Settings!$B$7)</f>
        <v/>
      </c>
      <c r="G2398">
        <f>YEAR($F2398)</f>
        <v/>
      </c>
      <c r="H2398">
        <f>"Q"&amp;ROUNDUP(MONTH($F2398)/3,0)</f>
        <v/>
      </c>
      <c r="I2398">
        <f>MONTH($F2398)</f>
        <v/>
      </c>
      <c r="J2398">
        <f>CHOOSE(MONTH($F2398),"Январь","Февраль","Март","Апрель","Май","Июнь","Июль","Август","Сентябрь","Октябрь","Ноябрь","Декабрь")</f>
        <v/>
      </c>
      <c r="K2398">
        <f>DAY($F2398)</f>
        <v/>
      </c>
      <c r="L2398">
        <f>IF(MOD($A2398,10)&lt;7,"ФО_01_Крупный","ФО_"&amp;TEXT(MOD($A2398,8)+1,"00"))</f>
        <v/>
      </c>
      <c r="M2398">
        <f>IF($AB2398="Да","Регион_001_Крупный","Регион_"&amp;TEXT(MOD(QUOTIENT($A2398-1,20),180)+1,"000"))</f>
        <v/>
      </c>
      <c r="N2398">
        <f>IF($AB2398="Да","Город_"&amp;TEXT(MOD($A2398-1,250)+1,"0000"),"Город_"&amp;TEXT(MOD($A2398-1,3000)+1,"0000"))</f>
        <v/>
      </c>
      <c r="O2398">
        <f>IF($AB2398="Да","Холдинг_Крупный","Холдинг_"&amp;TEXT(MOD(QUOTIENT($A2398-1,10000),20)+1,"00"))</f>
        <v/>
      </c>
      <c r="P2398">
        <f>IF($AB2398="Да","Организация_Крупная","Организация_"&amp;TEXT(MOD(QUOTIENT($A2398-1,500),600)+1,"000"))</f>
        <v/>
      </c>
      <c r="Q2398">
        <f>"Отдел_"&amp;TEXT(MOD(QUOTIENT($A2398-1,50),100)+1,"000")</f>
        <v/>
      </c>
      <c r="R2398">
        <f>IF($AB2398="Да","Группа_Крупная","Группа_"&amp;TEXT(MOD(QUOTIENT($A2398-1,5000),30)+1,"00"))</f>
        <v/>
      </c>
      <c r="S2398">
        <f>IF($AB2398="Да","Категория_Крупная","Категория_"&amp;TEXT(MOD(QUOTIENT($A2398-1,500),120)+1,"000"))</f>
        <v/>
      </c>
      <c r="T2398">
        <f>IF($AB2398="Да","Подкатегория_Крупная","Подкатегория_"&amp;TEXT(MOD(QUOTIENT($A2398-1,50),300)+1,"000"))</f>
        <v/>
      </c>
      <c r="U2398">
        <f>"SKU_"&amp;TEXT($A2398,"0000000")</f>
        <v/>
      </c>
      <c r="V2398">
        <f>CHOOSE(MOD($A2398-1,4)+1,"Enterprise","SMB","Госсектор","Розница")</f>
        <v/>
      </c>
      <c r="W2398">
        <f>"Клиент_"&amp;TEXT(MOD($A2398-1,20000)+1,"00000")</f>
        <v/>
      </c>
      <c r="X2398">
        <f>CHOOSE(MOD($A2398-1,5)+1,"Портал","API","Импорт","Ручной ввод","Интеграция")</f>
        <v/>
      </c>
      <c r="Y2398" s="8">
        <f>ROUND(1000+MOD($A2398*37,90000)+IF($AB2398="Да",5000,0),2)</f>
        <v/>
      </c>
      <c r="Z2398">
        <f>1+MOD($A2398,20)</f>
        <v/>
      </c>
      <c r="AA2398" s="8">
        <f>ROUND($Y2398*(0.08+MOD($A2398,17)/100),2)</f>
        <v/>
      </c>
      <c r="AB2398">
        <f>IF(MOD($A2398,10)&lt;7,"Да","Нет")</f>
        <v/>
      </c>
      <c r="AC2398">
        <f>$R2398&amp;" / "&amp;$S2398&amp;" / "&amp;$T2398</f>
        <v/>
      </c>
      <c r="AD2398">
        <f>1</f>
        <v/>
      </c>
      <c r="AE2398">
        <f>IF($A2398&lt;=Settings!$B$4,"до 100",IF($A2398&lt;=Settings!$B$5,"до 10 000",IF($A2398&lt;=Settings!$B$6,"до 100 000","100 000+")))</f>
        <v/>
      </c>
    </row>
    <row r="2399">
      <c r="A2399">
        <f>ROW()-1</f>
        <v/>
      </c>
      <c r="B2399">
        <f>IF($A2399&lt;=Settings!$B$4,"small_control",IF($A2399&lt;=Settings!$B$5,"medium_10k",IF($A2399&lt;=Settings!$B$6,"large_100k","extreme_1m")))</f>
        <v/>
      </c>
      <c r="C2399">
        <f>"ORD-"&amp;TEXT(QUOTIENT($A2399-1,3)+1,"0000000")</f>
        <v/>
      </c>
      <c r="D2399">
        <f>"LINE-"&amp;TEXT($A2399,"0000000")</f>
        <v/>
      </c>
      <c r="E2399" s="7">
        <f>Settings!$B$2+$A2399-1</f>
        <v/>
      </c>
      <c r="F2399" s="7">
        <f>Settings!$B$2+MOD($A2399-1,Settings!$B$7)</f>
        <v/>
      </c>
      <c r="G2399">
        <f>YEAR($F2399)</f>
        <v/>
      </c>
      <c r="H2399">
        <f>"Q"&amp;ROUNDUP(MONTH($F2399)/3,0)</f>
        <v/>
      </c>
      <c r="I2399">
        <f>MONTH($F2399)</f>
        <v/>
      </c>
      <c r="J2399">
        <f>CHOOSE(MONTH($F2399),"Январь","Февраль","Март","Апрель","Май","Июнь","Июль","Август","Сентябрь","Октябрь","Ноябрь","Декабрь")</f>
        <v/>
      </c>
      <c r="K2399">
        <f>DAY($F2399)</f>
        <v/>
      </c>
      <c r="L2399">
        <f>IF(MOD($A2399,10)&lt;7,"ФО_01_Крупный","ФО_"&amp;TEXT(MOD($A2399,8)+1,"00"))</f>
        <v/>
      </c>
      <c r="M2399">
        <f>IF($AB2399="Да","Регион_001_Крупный","Регион_"&amp;TEXT(MOD(QUOTIENT($A2399-1,20),180)+1,"000"))</f>
        <v/>
      </c>
      <c r="N2399">
        <f>IF($AB2399="Да","Город_"&amp;TEXT(MOD($A2399-1,250)+1,"0000"),"Город_"&amp;TEXT(MOD($A2399-1,3000)+1,"0000"))</f>
        <v/>
      </c>
      <c r="O2399">
        <f>IF($AB2399="Да","Холдинг_Крупный","Холдинг_"&amp;TEXT(MOD(QUOTIENT($A2399-1,10000),20)+1,"00"))</f>
        <v/>
      </c>
      <c r="P2399">
        <f>IF($AB2399="Да","Организация_Крупная","Организация_"&amp;TEXT(MOD(QUOTIENT($A2399-1,500),600)+1,"000"))</f>
        <v/>
      </c>
      <c r="Q2399">
        <f>"Отдел_"&amp;TEXT(MOD(QUOTIENT($A2399-1,50),100)+1,"000")</f>
        <v/>
      </c>
      <c r="R2399">
        <f>IF($AB2399="Да","Группа_Крупная","Группа_"&amp;TEXT(MOD(QUOTIENT($A2399-1,5000),30)+1,"00"))</f>
        <v/>
      </c>
      <c r="S2399">
        <f>IF($AB2399="Да","Категория_Крупная","Категория_"&amp;TEXT(MOD(QUOTIENT($A2399-1,500),120)+1,"000"))</f>
        <v/>
      </c>
      <c r="T2399">
        <f>IF($AB2399="Да","Подкатегория_Крупная","Подкатегория_"&amp;TEXT(MOD(QUOTIENT($A2399-1,50),300)+1,"000"))</f>
        <v/>
      </c>
      <c r="U2399">
        <f>"SKU_"&amp;TEXT($A2399,"0000000")</f>
        <v/>
      </c>
      <c r="V2399">
        <f>CHOOSE(MOD($A2399-1,4)+1,"Enterprise","SMB","Госсектор","Розница")</f>
        <v/>
      </c>
      <c r="W2399">
        <f>"Клиент_"&amp;TEXT(MOD($A2399-1,20000)+1,"00000")</f>
        <v/>
      </c>
      <c r="X2399">
        <f>CHOOSE(MOD($A2399-1,5)+1,"Портал","API","Импорт","Ручной ввод","Интеграция")</f>
        <v/>
      </c>
      <c r="Y2399" s="8">
        <f>ROUND(1000+MOD($A2399*37,90000)+IF($AB2399="Да",5000,0),2)</f>
        <v/>
      </c>
      <c r="Z2399">
        <f>1+MOD($A2399,20)</f>
        <v/>
      </c>
      <c r="AA2399" s="8">
        <f>ROUND($Y2399*(0.08+MOD($A2399,17)/100),2)</f>
        <v/>
      </c>
      <c r="AB2399">
        <f>IF(MOD($A2399,10)&lt;7,"Да","Нет")</f>
        <v/>
      </c>
      <c r="AC2399">
        <f>$R2399&amp;" / "&amp;$S2399&amp;" / "&amp;$T2399</f>
        <v/>
      </c>
      <c r="AD2399">
        <f>1</f>
        <v/>
      </c>
      <c r="AE2399">
        <f>IF($A2399&lt;=Settings!$B$4,"до 100",IF($A2399&lt;=Settings!$B$5,"до 10 000",IF($A2399&lt;=Settings!$B$6,"до 100 000","100 000+")))</f>
        <v/>
      </c>
    </row>
    <row r="2400">
      <c r="A2400">
        <f>ROW()-1</f>
        <v/>
      </c>
      <c r="B2400">
        <f>IF($A2400&lt;=Settings!$B$4,"small_control",IF($A2400&lt;=Settings!$B$5,"medium_10k",IF($A2400&lt;=Settings!$B$6,"large_100k","extreme_1m")))</f>
        <v/>
      </c>
      <c r="C2400">
        <f>"ORD-"&amp;TEXT(QUOTIENT($A2400-1,3)+1,"0000000")</f>
        <v/>
      </c>
      <c r="D2400">
        <f>"LINE-"&amp;TEXT($A2400,"0000000")</f>
        <v/>
      </c>
      <c r="E2400" s="7">
        <f>Settings!$B$2+$A2400-1</f>
        <v/>
      </c>
      <c r="F2400" s="7">
        <f>Settings!$B$2+MOD($A2400-1,Settings!$B$7)</f>
        <v/>
      </c>
      <c r="G2400">
        <f>YEAR($F2400)</f>
        <v/>
      </c>
      <c r="H2400">
        <f>"Q"&amp;ROUNDUP(MONTH($F2400)/3,0)</f>
        <v/>
      </c>
      <c r="I2400">
        <f>MONTH($F2400)</f>
        <v/>
      </c>
      <c r="J2400">
        <f>CHOOSE(MONTH($F2400),"Январь","Февраль","Март","Апрель","Май","Июнь","Июль","Август","Сентябрь","Октябрь","Ноябрь","Декабрь")</f>
        <v/>
      </c>
      <c r="K2400">
        <f>DAY($F2400)</f>
        <v/>
      </c>
      <c r="L2400">
        <f>IF(MOD($A2400,10)&lt;7,"ФО_01_Крупный","ФО_"&amp;TEXT(MOD($A2400,8)+1,"00"))</f>
        <v/>
      </c>
      <c r="M2400">
        <f>IF($AB2400="Да","Регион_001_Крупный","Регион_"&amp;TEXT(MOD(QUOTIENT($A2400-1,20),180)+1,"000"))</f>
        <v/>
      </c>
      <c r="N2400">
        <f>IF($AB2400="Да","Город_"&amp;TEXT(MOD($A2400-1,250)+1,"0000"),"Город_"&amp;TEXT(MOD($A2400-1,3000)+1,"0000"))</f>
        <v/>
      </c>
      <c r="O2400">
        <f>IF($AB2400="Да","Холдинг_Крупный","Холдинг_"&amp;TEXT(MOD(QUOTIENT($A2400-1,10000),20)+1,"00"))</f>
        <v/>
      </c>
      <c r="P2400">
        <f>IF($AB2400="Да","Организация_Крупная","Организация_"&amp;TEXT(MOD(QUOTIENT($A2400-1,500),600)+1,"000"))</f>
        <v/>
      </c>
      <c r="Q2400">
        <f>"Отдел_"&amp;TEXT(MOD(QUOTIENT($A2400-1,50),100)+1,"000")</f>
        <v/>
      </c>
      <c r="R2400">
        <f>IF($AB2400="Да","Группа_Крупная","Группа_"&amp;TEXT(MOD(QUOTIENT($A2400-1,5000),30)+1,"00"))</f>
        <v/>
      </c>
      <c r="S2400">
        <f>IF($AB2400="Да","Категория_Крупная","Категория_"&amp;TEXT(MOD(QUOTIENT($A2400-1,500),120)+1,"000"))</f>
        <v/>
      </c>
      <c r="T2400">
        <f>IF($AB2400="Да","Подкатегория_Крупная","Подкатегория_"&amp;TEXT(MOD(QUOTIENT($A2400-1,50),300)+1,"000"))</f>
        <v/>
      </c>
      <c r="U2400">
        <f>"SKU_"&amp;TEXT($A2400,"0000000")</f>
        <v/>
      </c>
      <c r="V2400">
        <f>CHOOSE(MOD($A2400-1,4)+1,"Enterprise","SMB","Госсектор","Розница")</f>
        <v/>
      </c>
      <c r="W2400">
        <f>"Клиент_"&amp;TEXT(MOD($A2400-1,20000)+1,"00000")</f>
        <v/>
      </c>
      <c r="X2400">
        <f>CHOOSE(MOD($A2400-1,5)+1,"Портал","API","Импорт","Ручной ввод","Интеграция")</f>
        <v/>
      </c>
      <c r="Y2400" s="8">
        <f>ROUND(1000+MOD($A2400*37,90000)+IF($AB2400="Да",5000,0),2)</f>
        <v/>
      </c>
      <c r="Z2400">
        <f>1+MOD($A2400,20)</f>
        <v/>
      </c>
      <c r="AA2400" s="8">
        <f>ROUND($Y2400*(0.08+MOD($A2400,17)/100),2)</f>
        <v/>
      </c>
      <c r="AB2400">
        <f>IF(MOD($A2400,10)&lt;7,"Да","Нет")</f>
        <v/>
      </c>
      <c r="AC2400">
        <f>$R2400&amp;" / "&amp;$S2400&amp;" / "&amp;$T2400</f>
        <v/>
      </c>
      <c r="AD2400">
        <f>1</f>
        <v/>
      </c>
      <c r="AE2400">
        <f>IF($A2400&lt;=Settings!$B$4,"до 100",IF($A2400&lt;=Settings!$B$5,"до 10 000",IF($A2400&lt;=Settings!$B$6,"до 100 000","100 000+")))</f>
        <v/>
      </c>
    </row>
    <row r="2401">
      <c r="A2401">
        <f>ROW()-1</f>
        <v/>
      </c>
      <c r="B2401">
        <f>IF($A2401&lt;=Settings!$B$4,"small_control",IF($A2401&lt;=Settings!$B$5,"medium_10k",IF($A2401&lt;=Settings!$B$6,"large_100k","extreme_1m")))</f>
        <v/>
      </c>
      <c r="C2401">
        <f>"ORD-"&amp;TEXT(QUOTIENT($A2401-1,3)+1,"0000000")</f>
        <v/>
      </c>
      <c r="D2401">
        <f>"LINE-"&amp;TEXT($A2401,"0000000")</f>
        <v/>
      </c>
      <c r="E2401" s="7">
        <f>Settings!$B$2+$A2401-1</f>
        <v/>
      </c>
      <c r="F2401" s="7">
        <f>Settings!$B$2+MOD($A2401-1,Settings!$B$7)</f>
        <v/>
      </c>
      <c r="G2401">
        <f>YEAR($F2401)</f>
        <v/>
      </c>
      <c r="H2401">
        <f>"Q"&amp;ROUNDUP(MONTH($F2401)/3,0)</f>
        <v/>
      </c>
      <c r="I2401">
        <f>MONTH($F2401)</f>
        <v/>
      </c>
      <c r="J2401">
        <f>CHOOSE(MONTH($F2401),"Январь","Февраль","Март","Апрель","Май","Июнь","Июль","Август","Сентябрь","Октябрь","Ноябрь","Декабрь")</f>
        <v/>
      </c>
      <c r="K2401">
        <f>DAY($F2401)</f>
        <v/>
      </c>
      <c r="L2401">
        <f>IF(MOD($A2401,10)&lt;7,"ФО_01_Крупный","ФО_"&amp;TEXT(MOD($A2401,8)+1,"00"))</f>
        <v/>
      </c>
      <c r="M2401">
        <f>IF($AB2401="Да","Регион_001_Крупный","Регион_"&amp;TEXT(MOD(QUOTIENT($A2401-1,20),180)+1,"000"))</f>
        <v/>
      </c>
      <c r="N2401">
        <f>IF($AB2401="Да","Город_"&amp;TEXT(MOD($A2401-1,250)+1,"0000"),"Город_"&amp;TEXT(MOD($A2401-1,3000)+1,"0000"))</f>
        <v/>
      </c>
      <c r="O2401">
        <f>IF($AB2401="Да","Холдинг_Крупный","Холдинг_"&amp;TEXT(MOD(QUOTIENT($A2401-1,10000),20)+1,"00"))</f>
        <v/>
      </c>
      <c r="P2401">
        <f>IF($AB2401="Да","Организация_Крупная","Организация_"&amp;TEXT(MOD(QUOTIENT($A2401-1,500),600)+1,"000"))</f>
        <v/>
      </c>
      <c r="Q2401">
        <f>"Отдел_"&amp;TEXT(MOD(QUOTIENT($A2401-1,50),100)+1,"000")</f>
        <v/>
      </c>
      <c r="R2401">
        <f>IF($AB2401="Да","Группа_Крупная","Группа_"&amp;TEXT(MOD(QUOTIENT($A2401-1,5000),30)+1,"00"))</f>
        <v/>
      </c>
      <c r="S2401">
        <f>IF($AB2401="Да","Категория_Крупная","Категория_"&amp;TEXT(MOD(QUOTIENT($A2401-1,500),120)+1,"000"))</f>
        <v/>
      </c>
      <c r="T2401">
        <f>IF($AB2401="Да","Подкатегория_Крупная","Подкатегория_"&amp;TEXT(MOD(QUOTIENT($A2401-1,50),300)+1,"000"))</f>
        <v/>
      </c>
      <c r="U2401">
        <f>"SKU_"&amp;TEXT($A2401,"0000000")</f>
        <v/>
      </c>
      <c r="V2401">
        <f>CHOOSE(MOD($A2401-1,4)+1,"Enterprise","SMB","Госсектор","Розница")</f>
        <v/>
      </c>
      <c r="W2401">
        <f>"Клиент_"&amp;TEXT(MOD($A2401-1,20000)+1,"00000")</f>
        <v/>
      </c>
      <c r="X2401">
        <f>CHOOSE(MOD($A2401-1,5)+1,"Портал","API","Импорт","Ручной ввод","Интеграция")</f>
        <v/>
      </c>
      <c r="Y2401" s="8">
        <f>ROUND(1000+MOD($A2401*37,90000)+IF($AB2401="Да",5000,0),2)</f>
        <v/>
      </c>
      <c r="Z2401">
        <f>1+MOD($A2401,20)</f>
        <v/>
      </c>
      <c r="AA2401" s="8">
        <f>ROUND($Y2401*(0.08+MOD($A2401,17)/100),2)</f>
        <v/>
      </c>
      <c r="AB2401">
        <f>IF(MOD($A2401,10)&lt;7,"Да","Нет")</f>
        <v/>
      </c>
      <c r="AC2401">
        <f>$R2401&amp;" / "&amp;$S2401&amp;" / "&amp;$T2401</f>
        <v/>
      </c>
      <c r="AD2401">
        <f>1</f>
        <v/>
      </c>
      <c r="AE2401">
        <f>IF($A2401&lt;=Settings!$B$4,"до 100",IF($A2401&lt;=Settings!$B$5,"до 10 000",IF($A2401&lt;=Settings!$B$6,"до 100 000","100 000+")))</f>
        <v/>
      </c>
    </row>
    <row r="2402">
      <c r="A2402">
        <f>ROW()-1</f>
        <v/>
      </c>
      <c r="B2402">
        <f>IF($A2402&lt;=Settings!$B$4,"small_control",IF($A2402&lt;=Settings!$B$5,"medium_10k",IF($A2402&lt;=Settings!$B$6,"large_100k","extreme_1m")))</f>
        <v/>
      </c>
      <c r="C2402">
        <f>"ORD-"&amp;TEXT(QUOTIENT($A2402-1,3)+1,"0000000")</f>
        <v/>
      </c>
      <c r="D2402">
        <f>"LINE-"&amp;TEXT($A2402,"0000000")</f>
        <v/>
      </c>
      <c r="E2402" s="7">
        <f>Settings!$B$2+$A2402-1</f>
        <v/>
      </c>
      <c r="F2402" s="7">
        <f>Settings!$B$2+MOD($A2402-1,Settings!$B$7)</f>
        <v/>
      </c>
      <c r="G2402">
        <f>YEAR($F2402)</f>
        <v/>
      </c>
      <c r="H2402">
        <f>"Q"&amp;ROUNDUP(MONTH($F2402)/3,0)</f>
        <v/>
      </c>
      <c r="I2402">
        <f>MONTH($F2402)</f>
        <v/>
      </c>
      <c r="J2402">
        <f>CHOOSE(MONTH($F2402),"Январь","Февраль","Март","Апрель","Май","Июнь","Июль","Август","Сентябрь","Октябрь","Ноябрь","Декабрь")</f>
        <v/>
      </c>
      <c r="K2402">
        <f>DAY($F2402)</f>
        <v/>
      </c>
      <c r="L2402">
        <f>IF(MOD($A2402,10)&lt;7,"ФО_01_Крупный","ФО_"&amp;TEXT(MOD($A2402,8)+1,"00"))</f>
        <v/>
      </c>
      <c r="M2402">
        <f>IF($AB2402="Да","Регион_001_Крупный","Регион_"&amp;TEXT(MOD(QUOTIENT($A2402-1,20),180)+1,"000"))</f>
        <v/>
      </c>
      <c r="N2402">
        <f>IF($AB2402="Да","Город_"&amp;TEXT(MOD($A2402-1,250)+1,"0000"),"Город_"&amp;TEXT(MOD($A2402-1,3000)+1,"0000"))</f>
        <v/>
      </c>
      <c r="O2402">
        <f>IF($AB2402="Да","Холдинг_Крупный","Холдинг_"&amp;TEXT(MOD(QUOTIENT($A2402-1,10000),20)+1,"00"))</f>
        <v/>
      </c>
      <c r="P2402">
        <f>IF($AB2402="Да","Организация_Крупная","Организация_"&amp;TEXT(MOD(QUOTIENT($A2402-1,500),600)+1,"000"))</f>
        <v/>
      </c>
      <c r="Q2402">
        <f>"Отдел_"&amp;TEXT(MOD(QUOTIENT($A2402-1,50),100)+1,"000")</f>
        <v/>
      </c>
      <c r="R2402">
        <f>IF($AB2402="Да","Группа_Крупная","Группа_"&amp;TEXT(MOD(QUOTIENT($A2402-1,5000),30)+1,"00"))</f>
        <v/>
      </c>
      <c r="S2402">
        <f>IF($AB2402="Да","Категория_Крупная","Категория_"&amp;TEXT(MOD(QUOTIENT($A2402-1,500),120)+1,"000"))</f>
        <v/>
      </c>
      <c r="T2402">
        <f>IF($AB2402="Да","Подкатегория_Крупная","Подкатегория_"&amp;TEXT(MOD(QUOTIENT($A2402-1,50),300)+1,"000"))</f>
        <v/>
      </c>
      <c r="U2402">
        <f>"SKU_"&amp;TEXT($A2402,"0000000")</f>
        <v/>
      </c>
      <c r="V2402">
        <f>CHOOSE(MOD($A2402-1,4)+1,"Enterprise","SMB","Госсектор","Розница")</f>
        <v/>
      </c>
      <c r="W2402">
        <f>"Клиент_"&amp;TEXT(MOD($A2402-1,20000)+1,"00000")</f>
        <v/>
      </c>
      <c r="X2402">
        <f>CHOOSE(MOD($A2402-1,5)+1,"Портал","API","Импорт","Ручной ввод","Интеграция")</f>
        <v/>
      </c>
      <c r="Y2402" s="8">
        <f>ROUND(1000+MOD($A2402*37,90000)+IF($AB2402="Да",5000,0),2)</f>
        <v/>
      </c>
      <c r="Z2402">
        <f>1+MOD($A2402,20)</f>
        <v/>
      </c>
      <c r="AA2402" s="8">
        <f>ROUND($Y2402*(0.08+MOD($A2402,17)/100),2)</f>
        <v/>
      </c>
      <c r="AB2402">
        <f>IF(MOD($A2402,10)&lt;7,"Да","Нет")</f>
        <v/>
      </c>
      <c r="AC2402">
        <f>$R2402&amp;" / "&amp;$S2402&amp;" / "&amp;$T2402</f>
        <v/>
      </c>
      <c r="AD2402">
        <f>1</f>
        <v/>
      </c>
      <c r="AE2402">
        <f>IF($A2402&lt;=Settings!$B$4,"до 100",IF($A2402&lt;=Settings!$B$5,"до 10 000",IF($A2402&lt;=Settings!$B$6,"до 100 000","100 000+")))</f>
        <v/>
      </c>
    </row>
    <row r="2403">
      <c r="A2403">
        <f>ROW()-1</f>
        <v/>
      </c>
      <c r="B2403">
        <f>IF($A2403&lt;=Settings!$B$4,"small_control",IF($A2403&lt;=Settings!$B$5,"medium_10k",IF($A2403&lt;=Settings!$B$6,"large_100k","extreme_1m")))</f>
        <v/>
      </c>
      <c r="C2403">
        <f>"ORD-"&amp;TEXT(QUOTIENT($A2403-1,3)+1,"0000000")</f>
        <v/>
      </c>
      <c r="D2403">
        <f>"LINE-"&amp;TEXT($A2403,"0000000")</f>
        <v/>
      </c>
      <c r="E2403" s="7">
        <f>Settings!$B$2+$A2403-1</f>
        <v/>
      </c>
      <c r="F2403" s="7">
        <f>Settings!$B$2+MOD($A2403-1,Settings!$B$7)</f>
        <v/>
      </c>
      <c r="G2403">
        <f>YEAR($F2403)</f>
        <v/>
      </c>
      <c r="H2403">
        <f>"Q"&amp;ROUNDUP(MONTH($F2403)/3,0)</f>
        <v/>
      </c>
      <c r="I2403">
        <f>MONTH($F2403)</f>
        <v/>
      </c>
      <c r="J2403">
        <f>CHOOSE(MONTH($F2403),"Январь","Февраль","Март","Апрель","Май","Июнь","Июль","Август","Сентябрь","Октябрь","Ноябрь","Декабрь")</f>
        <v/>
      </c>
      <c r="K2403">
        <f>DAY($F2403)</f>
        <v/>
      </c>
      <c r="L2403">
        <f>IF(MOD($A2403,10)&lt;7,"ФО_01_Крупный","ФО_"&amp;TEXT(MOD($A2403,8)+1,"00"))</f>
        <v/>
      </c>
      <c r="M2403">
        <f>IF($AB2403="Да","Регион_001_Крупный","Регион_"&amp;TEXT(MOD(QUOTIENT($A2403-1,20),180)+1,"000"))</f>
        <v/>
      </c>
      <c r="N2403">
        <f>IF($AB2403="Да","Город_"&amp;TEXT(MOD($A2403-1,250)+1,"0000"),"Город_"&amp;TEXT(MOD($A2403-1,3000)+1,"0000"))</f>
        <v/>
      </c>
      <c r="O2403">
        <f>IF($AB2403="Да","Холдинг_Крупный","Холдинг_"&amp;TEXT(MOD(QUOTIENT($A2403-1,10000),20)+1,"00"))</f>
        <v/>
      </c>
      <c r="P2403">
        <f>IF($AB2403="Да","Организация_Крупная","Организация_"&amp;TEXT(MOD(QUOTIENT($A2403-1,500),600)+1,"000"))</f>
        <v/>
      </c>
      <c r="Q2403">
        <f>"Отдел_"&amp;TEXT(MOD(QUOTIENT($A2403-1,50),100)+1,"000")</f>
        <v/>
      </c>
      <c r="R2403">
        <f>IF($AB2403="Да","Группа_Крупная","Группа_"&amp;TEXT(MOD(QUOTIENT($A2403-1,5000),30)+1,"00"))</f>
        <v/>
      </c>
      <c r="S2403">
        <f>IF($AB2403="Да","Категория_Крупная","Категория_"&amp;TEXT(MOD(QUOTIENT($A2403-1,500),120)+1,"000"))</f>
        <v/>
      </c>
      <c r="T2403">
        <f>IF($AB2403="Да","Подкатегория_Крупная","Подкатегория_"&amp;TEXT(MOD(QUOTIENT($A2403-1,50),300)+1,"000"))</f>
        <v/>
      </c>
      <c r="U2403">
        <f>"SKU_"&amp;TEXT($A2403,"0000000")</f>
        <v/>
      </c>
      <c r="V2403">
        <f>CHOOSE(MOD($A2403-1,4)+1,"Enterprise","SMB","Госсектор","Розница")</f>
        <v/>
      </c>
      <c r="W2403">
        <f>"Клиент_"&amp;TEXT(MOD($A2403-1,20000)+1,"00000")</f>
        <v/>
      </c>
      <c r="X2403">
        <f>CHOOSE(MOD($A2403-1,5)+1,"Портал","API","Импорт","Ручной ввод","Интеграция")</f>
        <v/>
      </c>
      <c r="Y2403" s="8">
        <f>ROUND(1000+MOD($A2403*37,90000)+IF($AB2403="Да",5000,0),2)</f>
        <v/>
      </c>
      <c r="Z2403">
        <f>1+MOD($A2403,20)</f>
        <v/>
      </c>
      <c r="AA2403" s="8">
        <f>ROUND($Y2403*(0.08+MOD($A2403,17)/100),2)</f>
        <v/>
      </c>
      <c r="AB2403">
        <f>IF(MOD($A2403,10)&lt;7,"Да","Нет")</f>
        <v/>
      </c>
      <c r="AC2403">
        <f>$R2403&amp;" / "&amp;$S2403&amp;" / "&amp;$T2403</f>
        <v/>
      </c>
      <c r="AD2403">
        <f>1</f>
        <v/>
      </c>
      <c r="AE2403">
        <f>IF($A2403&lt;=Settings!$B$4,"до 100",IF($A2403&lt;=Settings!$B$5,"до 10 000",IF($A2403&lt;=Settings!$B$6,"до 100 000","100 000+")))</f>
        <v/>
      </c>
    </row>
    <row r="2404">
      <c r="A2404">
        <f>ROW()-1</f>
        <v/>
      </c>
      <c r="B2404">
        <f>IF($A2404&lt;=Settings!$B$4,"small_control",IF($A2404&lt;=Settings!$B$5,"medium_10k",IF($A2404&lt;=Settings!$B$6,"large_100k","extreme_1m")))</f>
        <v/>
      </c>
      <c r="C2404">
        <f>"ORD-"&amp;TEXT(QUOTIENT($A2404-1,3)+1,"0000000")</f>
        <v/>
      </c>
      <c r="D2404">
        <f>"LINE-"&amp;TEXT($A2404,"0000000")</f>
        <v/>
      </c>
      <c r="E2404" s="7">
        <f>Settings!$B$2+$A2404-1</f>
        <v/>
      </c>
      <c r="F2404" s="7">
        <f>Settings!$B$2+MOD($A2404-1,Settings!$B$7)</f>
        <v/>
      </c>
      <c r="G2404">
        <f>YEAR($F2404)</f>
        <v/>
      </c>
      <c r="H2404">
        <f>"Q"&amp;ROUNDUP(MONTH($F2404)/3,0)</f>
        <v/>
      </c>
      <c r="I2404">
        <f>MONTH($F2404)</f>
        <v/>
      </c>
      <c r="J2404">
        <f>CHOOSE(MONTH($F2404),"Январь","Февраль","Март","Апрель","Май","Июнь","Июль","Август","Сентябрь","Октябрь","Ноябрь","Декабрь")</f>
        <v/>
      </c>
      <c r="K2404">
        <f>DAY($F2404)</f>
        <v/>
      </c>
      <c r="L2404">
        <f>IF(MOD($A2404,10)&lt;7,"ФО_01_Крупный","ФО_"&amp;TEXT(MOD($A2404,8)+1,"00"))</f>
        <v/>
      </c>
      <c r="M2404">
        <f>IF($AB2404="Да","Регион_001_Крупный","Регион_"&amp;TEXT(MOD(QUOTIENT($A2404-1,20),180)+1,"000"))</f>
        <v/>
      </c>
      <c r="N2404">
        <f>IF($AB2404="Да","Город_"&amp;TEXT(MOD($A2404-1,250)+1,"0000"),"Город_"&amp;TEXT(MOD($A2404-1,3000)+1,"0000"))</f>
        <v/>
      </c>
      <c r="O2404">
        <f>IF($AB2404="Да","Холдинг_Крупный","Холдинг_"&amp;TEXT(MOD(QUOTIENT($A2404-1,10000),20)+1,"00"))</f>
        <v/>
      </c>
      <c r="P2404">
        <f>IF($AB2404="Да","Организация_Крупная","Организация_"&amp;TEXT(MOD(QUOTIENT($A2404-1,500),600)+1,"000"))</f>
        <v/>
      </c>
      <c r="Q2404">
        <f>"Отдел_"&amp;TEXT(MOD(QUOTIENT($A2404-1,50),100)+1,"000")</f>
        <v/>
      </c>
      <c r="R2404">
        <f>IF($AB2404="Да","Группа_Крупная","Группа_"&amp;TEXT(MOD(QUOTIENT($A2404-1,5000),30)+1,"00"))</f>
        <v/>
      </c>
      <c r="S2404">
        <f>IF($AB2404="Да","Категория_Крупная","Категория_"&amp;TEXT(MOD(QUOTIENT($A2404-1,500),120)+1,"000"))</f>
        <v/>
      </c>
      <c r="T2404">
        <f>IF($AB2404="Да","Подкатегория_Крупная","Подкатегория_"&amp;TEXT(MOD(QUOTIENT($A2404-1,50),300)+1,"000"))</f>
        <v/>
      </c>
      <c r="U2404">
        <f>"SKU_"&amp;TEXT($A2404,"0000000")</f>
        <v/>
      </c>
      <c r="V2404">
        <f>CHOOSE(MOD($A2404-1,4)+1,"Enterprise","SMB","Госсектор","Розница")</f>
        <v/>
      </c>
      <c r="W2404">
        <f>"Клиент_"&amp;TEXT(MOD($A2404-1,20000)+1,"00000")</f>
        <v/>
      </c>
      <c r="X2404">
        <f>CHOOSE(MOD($A2404-1,5)+1,"Портал","API","Импорт","Ручной ввод","Интеграция")</f>
        <v/>
      </c>
      <c r="Y2404" s="8">
        <f>ROUND(1000+MOD($A2404*37,90000)+IF($AB2404="Да",5000,0),2)</f>
        <v/>
      </c>
      <c r="Z2404">
        <f>1+MOD($A2404,20)</f>
        <v/>
      </c>
      <c r="AA2404" s="8">
        <f>ROUND($Y2404*(0.08+MOD($A2404,17)/100),2)</f>
        <v/>
      </c>
      <c r="AB2404">
        <f>IF(MOD($A2404,10)&lt;7,"Да","Нет")</f>
        <v/>
      </c>
      <c r="AC2404">
        <f>$R2404&amp;" / "&amp;$S2404&amp;" / "&amp;$T2404</f>
        <v/>
      </c>
      <c r="AD2404">
        <f>1</f>
        <v/>
      </c>
      <c r="AE2404">
        <f>IF($A2404&lt;=Settings!$B$4,"до 100",IF($A2404&lt;=Settings!$B$5,"до 10 000",IF($A2404&lt;=Settings!$B$6,"до 100 000","100 000+")))</f>
        <v/>
      </c>
    </row>
    <row r="2405">
      <c r="A2405">
        <f>ROW()-1</f>
        <v/>
      </c>
      <c r="B2405">
        <f>IF($A2405&lt;=Settings!$B$4,"small_control",IF($A2405&lt;=Settings!$B$5,"medium_10k",IF($A2405&lt;=Settings!$B$6,"large_100k","extreme_1m")))</f>
        <v/>
      </c>
      <c r="C2405">
        <f>"ORD-"&amp;TEXT(QUOTIENT($A2405-1,3)+1,"0000000")</f>
        <v/>
      </c>
      <c r="D2405">
        <f>"LINE-"&amp;TEXT($A2405,"0000000")</f>
        <v/>
      </c>
      <c r="E2405" s="7">
        <f>Settings!$B$2+$A2405-1</f>
        <v/>
      </c>
      <c r="F2405" s="7">
        <f>Settings!$B$2+MOD($A2405-1,Settings!$B$7)</f>
        <v/>
      </c>
      <c r="G2405">
        <f>YEAR($F2405)</f>
        <v/>
      </c>
      <c r="H2405">
        <f>"Q"&amp;ROUNDUP(MONTH($F2405)/3,0)</f>
        <v/>
      </c>
      <c r="I2405">
        <f>MONTH($F2405)</f>
        <v/>
      </c>
      <c r="J2405">
        <f>CHOOSE(MONTH($F2405),"Январь","Февраль","Март","Апрель","Май","Июнь","Июль","Август","Сентябрь","Октябрь","Ноябрь","Декабрь")</f>
        <v/>
      </c>
      <c r="K2405">
        <f>DAY($F2405)</f>
        <v/>
      </c>
      <c r="L2405">
        <f>IF(MOD($A2405,10)&lt;7,"ФО_01_Крупный","ФО_"&amp;TEXT(MOD($A2405,8)+1,"00"))</f>
        <v/>
      </c>
      <c r="M2405">
        <f>IF($AB2405="Да","Регион_001_Крупный","Регион_"&amp;TEXT(MOD(QUOTIENT($A2405-1,20),180)+1,"000"))</f>
        <v/>
      </c>
      <c r="N2405">
        <f>IF($AB2405="Да","Город_"&amp;TEXT(MOD($A2405-1,250)+1,"0000"),"Город_"&amp;TEXT(MOD($A2405-1,3000)+1,"0000"))</f>
        <v/>
      </c>
      <c r="O2405">
        <f>IF($AB2405="Да","Холдинг_Крупный","Холдинг_"&amp;TEXT(MOD(QUOTIENT($A2405-1,10000),20)+1,"00"))</f>
        <v/>
      </c>
      <c r="P2405">
        <f>IF($AB2405="Да","Организация_Крупная","Организация_"&amp;TEXT(MOD(QUOTIENT($A2405-1,500),600)+1,"000"))</f>
        <v/>
      </c>
      <c r="Q2405">
        <f>"Отдел_"&amp;TEXT(MOD(QUOTIENT($A2405-1,50),100)+1,"000")</f>
        <v/>
      </c>
      <c r="R2405">
        <f>IF($AB2405="Да","Группа_Крупная","Группа_"&amp;TEXT(MOD(QUOTIENT($A2405-1,5000),30)+1,"00"))</f>
        <v/>
      </c>
      <c r="S2405">
        <f>IF($AB2405="Да","Категория_Крупная","Категория_"&amp;TEXT(MOD(QUOTIENT($A2405-1,500),120)+1,"000"))</f>
        <v/>
      </c>
      <c r="T2405">
        <f>IF($AB2405="Да","Подкатегория_Крупная","Подкатегория_"&amp;TEXT(MOD(QUOTIENT($A2405-1,50),300)+1,"000"))</f>
        <v/>
      </c>
      <c r="U2405">
        <f>"SKU_"&amp;TEXT($A2405,"0000000")</f>
        <v/>
      </c>
      <c r="V2405">
        <f>CHOOSE(MOD($A2405-1,4)+1,"Enterprise","SMB","Госсектор","Розница")</f>
        <v/>
      </c>
      <c r="W2405">
        <f>"Клиент_"&amp;TEXT(MOD($A2405-1,20000)+1,"00000")</f>
        <v/>
      </c>
      <c r="X2405">
        <f>CHOOSE(MOD($A2405-1,5)+1,"Портал","API","Импорт","Ручной ввод","Интеграция")</f>
        <v/>
      </c>
      <c r="Y2405" s="8">
        <f>ROUND(1000+MOD($A2405*37,90000)+IF($AB2405="Да",5000,0),2)</f>
        <v/>
      </c>
      <c r="Z2405">
        <f>1+MOD($A2405,20)</f>
        <v/>
      </c>
      <c r="AA2405" s="8">
        <f>ROUND($Y2405*(0.08+MOD($A2405,17)/100),2)</f>
        <v/>
      </c>
      <c r="AB2405">
        <f>IF(MOD($A2405,10)&lt;7,"Да","Нет")</f>
        <v/>
      </c>
      <c r="AC2405">
        <f>$R2405&amp;" / "&amp;$S2405&amp;" / "&amp;$T2405</f>
        <v/>
      </c>
      <c r="AD2405">
        <f>1</f>
        <v/>
      </c>
      <c r="AE2405">
        <f>IF($A2405&lt;=Settings!$B$4,"до 100",IF($A2405&lt;=Settings!$B$5,"до 10 000",IF($A2405&lt;=Settings!$B$6,"до 100 000","100 000+")))</f>
        <v/>
      </c>
    </row>
    <row r="2406">
      <c r="A2406">
        <f>ROW()-1</f>
        <v/>
      </c>
      <c r="B2406">
        <f>IF($A2406&lt;=Settings!$B$4,"small_control",IF($A2406&lt;=Settings!$B$5,"medium_10k",IF($A2406&lt;=Settings!$B$6,"large_100k","extreme_1m")))</f>
        <v/>
      </c>
      <c r="C2406">
        <f>"ORD-"&amp;TEXT(QUOTIENT($A2406-1,3)+1,"0000000")</f>
        <v/>
      </c>
      <c r="D2406">
        <f>"LINE-"&amp;TEXT($A2406,"0000000")</f>
        <v/>
      </c>
      <c r="E2406" s="7">
        <f>Settings!$B$2+$A2406-1</f>
        <v/>
      </c>
      <c r="F2406" s="7">
        <f>Settings!$B$2+MOD($A2406-1,Settings!$B$7)</f>
        <v/>
      </c>
      <c r="G2406">
        <f>YEAR($F2406)</f>
        <v/>
      </c>
      <c r="H2406">
        <f>"Q"&amp;ROUNDUP(MONTH($F2406)/3,0)</f>
        <v/>
      </c>
      <c r="I2406">
        <f>MONTH($F2406)</f>
        <v/>
      </c>
      <c r="J2406">
        <f>CHOOSE(MONTH($F2406),"Январь","Февраль","Март","Апрель","Май","Июнь","Июль","Август","Сентябрь","Октябрь","Ноябрь","Декабрь")</f>
        <v/>
      </c>
      <c r="K2406">
        <f>DAY($F2406)</f>
        <v/>
      </c>
      <c r="L2406">
        <f>IF(MOD($A2406,10)&lt;7,"ФО_01_Крупный","ФО_"&amp;TEXT(MOD($A2406,8)+1,"00"))</f>
        <v/>
      </c>
      <c r="M2406">
        <f>IF($AB2406="Да","Регион_001_Крупный","Регион_"&amp;TEXT(MOD(QUOTIENT($A2406-1,20),180)+1,"000"))</f>
        <v/>
      </c>
      <c r="N2406">
        <f>IF($AB2406="Да","Город_"&amp;TEXT(MOD($A2406-1,250)+1,"0000"),"Город_"&amp;TEXT(MOD($A2406-1,3000)+1,"0000"))</f>
        <v/>
      </c>
      <c r="O2406">
        <f>IF($AB2406="Да","Холдинг_Крупный","Холдинг_"&amp;TEXT(MOD(QUOTIENT($A2406-1,10000),20)+1,"00"))</f>
        <v/>
      </c>
      <c r="P2406">
        <f>IF($AB2406="Да","Организация_Крупная","Организация_"&amp;TEXT(MOD(QUOTIENT($A2406-1,500),600)+1,"000"))</f>
        <v/>
      </c>
      <c r="Q2406">
        <f>"Отдел_"&amp;TEXT(MOD(QUOTIENT($A2406-1,50),100)+1,"000")</f>
        <v/>
      </c>
      <c r="R2406">
        <f>IF($AB2406="Да","Группа_Крупная","Группа_"&amp;TEXT(MOD(QUOTIENT($A2406-1,5000),30)+1,"00"))</f>
        <v/>
      </c>
      <c r="S2406">
        <f>IF($AB2406="Да","Категория_Крупная","Категория_"&amp;TEXT(MOD(QUOTIENT($A2406-1,500),120)+1,"000"))</f>
        <v/>
      </c>
      <c r="T2406">
        <f>IF($AB2406="Да","Подкатегория_Крупная","Подкатегория_"&amp;TEXT(MOD(QUOTIENT($A2406-1,50),300)+1,"000"))</f>
        <v/>
      </c>
      <c r="U2406">
        <f>"SKU_"&amp;TEXT($A2406,"0000000")</f>
        <v/>
      </c>
      <c r="V2406">
        <f>CHOOSE(MOD($A2406-1,4)+1,"Enterprise","SMB","Госсектор","Розница")</f>
        <v/>
      </c>
      <c r="W2406">
        <f>"Клиент_"&amp;TEXT(MOD($A2406-1,20000)+1,"00000")</f>
        <v/>
      </c>
      <c r="X2406">
        <f>CHOOSE(MOD($A2406-1,5)+1,"Портал","API","Импорт","Ручной ввод","Интеграция")</f>
        <v/>
      </c>
      <c r="Y2406" s="8">
        <f>ROUND(1000+MOD($A2406*37,90000)+IF($AB2406="Да",5000,0),2)</f>
        <v/>
      </c>
      <c r="Z2406">
        <f>1+MOD($A2406,20)</f>
        <v/>
      </c>
      <c r="AA2406" s="8">
        <f>ROUND($Y2406*(0.08+MOD($A2406,17)/100),2)</f>
        <v/>
      </c>
      <c r="AB2406">
        <f>IF(MOD($A2406,10)&lt;7,"Да","Нет")</f>
        <v/>
      </c>
      <c r="AC2406">
        <f>$R2406&amp;" / "&amp;$S2406&amp;" / "&amp;$T2406</f>
        <v/>
      </c>
      <c r="AD2406">
        <f>1</f>
        <v/>
      </c>
      <c r="AE2406">
        <f>IF($A2406&lt;=Settings!$B$4,"до 100",IF($A2406&lt;=Settings!$B$5,"до 10 000",IF($A2406&lt;=Settings!$B$6,"до 100 000","100 000+")))</f>
        <v/>
      </c>
    </row>
    <row r="2407">
      <c r="A2407">
        <f>ROW()-1</f>
        <v/>
      </c>
      <c r="B2407">
        <f>IF($A2407&lt;=Settings!$B$4,"small_control",IF($A2407&lt;=Settings!$B$5,"medium_10k",IF($A2407&lt;=Settings!$B$6,"large_100k","extreme_1m")))</f>
        <v/>
      </c>
      <c r="C2407">
        <f>"ORD-"&amp;TEXT(QUOTIENT($A2407-1,3)+1,"0000000")</f>
        <v/>
      </c>
      <c r="D2407">
        <f>"LINE-"&amp;TEXT($A2407,"0000000")</f>
        <v/>
      </c>
      <c r="E2407" s="7">
        <f>Settings!$B$2+$A2407-1</f>
        <v/>
      </c>
      <c r="F2407" s="7">
        <f>Settings!$B$2+MOD($A2407-1,Settings!$B$7)</f>
        <v/>
      </c>
      <c r="G2407">
        <f>YEAR($F2407)</f>
        <v/>
      </c>
      <c r="H2407">
        <f>"Q"&amp;ROUNDUP(MONTH($F2407)/3,0)</f>
        <v/>
      </c>
      <c r="I2407">
        <f>MONTH($F2407)</f>
        <v/>
      </c>
      <c r="J2407">
        <f>CHOOSE(MONTH($F2407),"Январь","Февраль","Март","Апрель","Май","Июнь","Июль","Август","Сентябрь","Октябрь","Ноябрь","Декабрь")</f>
        <v/>
      </c>
      <c r="K2407">
        <f>DAY($F2407)</f>
        <v/>
      </c>
      <c r="L2407">
        <f>IF(MOD($A2407,10)&lt;7,"ФО_01_Крупный","ФО_"&amp;TEXT(MOD($A2407,8)+1,"00"))</f>
        <v/>
      </c>
      <c r="M2407">
        <f>IF($AB2407="Да","Регион_001_Крупный","Регион_"&amp;TEXT(MOD(QUOTIENT($A2407-1,20),180)+1,"000"))</f>
        <v/>
      </c>
      <c r="N2407">
        <f>IF($AB2407="Да","Город_"&amp;TEXT(MOD($A2407-1,250)+1,"0000"),"Город_"&amp;TEXT(MOD($A2407-1,3000)+1,"0000"))</f>
        <v/>
      </c>
      <c r="O2407">
        <f>IF($AB2407="Да","Холдинг_Крупный","Холдинг_"&amp;TEXT(MOD(QUOTIENT($A2407-1,10000),20)+1,"00"))</f>
        <v/>
      </c>
      <c r="P2407">
        <f>IF($AB2407="Да","Организация_Крупная","Организация_"&amp;TEXT(MOD(QUOTIENT($A2407-1,500),600)+1,"000"))</f>
        <v/>
      </c>
      <c r="Q2407">
        <f>"Отдел_"&amp;TEXT(MOD(QUOTIENT($A2407-1,50),100)+1,"000")</f>
        <v/>
      </c>
      <c r="R2407">
        <f>IF($AB2407="Да","Группа_Крупная","Группа_"&amp;TEXT(MOD(QUOTIENT($A2407-1,5000),30)+1,"00"))</f>
        <v/>
      </c>
      <c r="S2407">
        <f>IF($AB2407="Да","Категория_Крупная","Категория_"&amp;TEXT(MOD(QUOTIENT($A2407-1,500),120)+1,"000"))</f>
        <v/>
      </c>
      <c r="T2407">
        <f>IF($AB2407="Да","Подкатегория_Крупная","Подкатегория_"&amp;TEXT(MOD(QUOTIENT($A2407-1,50),300)+1,"000"))</f>
        <v/>
      </c>
      <c r="U2407">
        <f>"SKU_"&amp;TEXT($A2407,"0000000")</f>
        <v/>
      </c>
      <c r="V2407">
        <f>CHOOSE(MOD($A2407-1,4)+1,"Enterprise","SMB","Госсектор","Розница")</f>
        <v/>
      </c>
      <c r="W2407">
        <f>"Клиент_"&amp;TEXT(MOD($A2407-1,20000)+1,"00000")</f>
        <v/>
      </c>
      <c r="X2407">
        <f>CHOOSE(MOD($A2407-1,5)+1,"Портал","API","Импорт","Ручной ввод","Интеграция")</f>
        <v/>
      </c>
      <c r="Y2407" s="8">
        <f>ROUND(1000+MOD($A2407*37,90000)+IF($AB2407="Да",5000,0),2)</f>
        <v/>
      </c>
      <c r="Z2407">
        <f>1+MOD($A2407,20)</f>
        <v/>
      </c>
      <c r="AA2407" s="8">
        <f>ROUND($Y2407*(0.08+MOD($A2407,17)/100),2)</f>
        <v/>
      </c>
      <c r="AB2407">
        <f>IF(MOD($A2407,10)&lt;7,"Да","Нет")</f>
        <v/>
      </c>
      <c r="AC2407">
        <f>$R2407&amp;" / "&amp;$S2407&amp;" / "&amp;$T2407</f>
        <v/>
      </c>
      <c r="AD2407">
        <f>1</f>
        <v/>
      </c>
      <c r="AE2407">
        <f>IF($A2407&lt;=Settings!$B$4,"до 100",IF($A2407&lt;=Settings!$B$5,"до 10 000",IF($A2407&lt;=Settings!$B$6,"до 100 000","100 000+")))</f>
        <v/>
      </c>
    </row>
    <row r="2408">
      <c r="A2408">
        <f>ROW()-1</f>
        <v/>
      </c>
      <c r="B2408">
        <f>IF($A2408&lt;=Settings!$B$4,"small_control",IF($A2408&lt;=Settings!$B$5,"medium_10k",IF($A2408&lt;=Settings!$B$6,"large_100k","extreme_1m")))</f>
        <v/>
      </c>
      <c r="C2408">
        <f>"ORD-"&amp;TEXT(QUOTIENT($A2408-1,3)+1,"0000000")</f>
        <v/>
      </c>
      <c r="D2408">
        <f>"LINE-"&amp;TEXT($A2408,"0000000")</f>
        <v/>
      </c>
      <c r="E2408" s="7">
        <f>Settings!$B$2+$A2408-1</f>
        <v/>
      </c>
      <c r="F2408" s="7">
        <f>Settings!$B$2+MOD($A2408-1,Settings!$B$7)</f>
        <v/>
      </c>
      <c r="G2408">
        <f>YEAR($F2408)</f>
        <v/>
      </c>
      <c r="H2408">
        <f>"Q"&amp;ROUNDUP(MONTH($F2408)/3,0)</f>
        <v/>
      </c>
      <c r="I2408">
        <f>MONTH($F2408)</f>
        <v/>
      </c>
      <c r="J2408">
        <f>CHOOSE(MONTH($F2408),"Январь","Февраль","Март","Апрель","Май","Июнь","Июль","Август","Сентябрь","Октябрь","Ноябрь","Декабрь")</f>
        <v/>
      </c>
      <c r="K2408">
        <f>DAY($F2408)</f>
        <v/>
      </c>
      <c r="L2408">
        <f>IF(MOD($A2408,10)&lt;7,"ФО_01_Крупный","ФО_"&amp;TEXT(MOD($A2408,8)+1,"00"))</f>
        <v/>
      </c>
      <c r="M2408">
        <f>IF($AB2408="Да","Регион_001_Крупный","Регион_"&amp;TEXT(MOD(QUOTIENT($A2408-1,20),180)+1,"000"))</f>
        <v/>
      </c>
      <c r="N2408">
        <f>IF($AB2408="Да","Город_"&amp;TEXT(MOD($A2408-1,250)+1,"0000"),"Город_"&amp;TEXT(MOD($A2408-1,3000)+1,"0000"))</f>
        <v/>
      </c>
      <c r="O2408">
        <f>IF($AB2408="Да","Холдинг_Крупный","Холдинг_"&amp;TEXT(MOD(QUOTIENT($A2408-1,10000),20)+1,"00"))</f>
        <v/>
      </c>
      <c r="P2408">
        <f>IF($AB2408="Да","Организация_Крупная","Организация_"&amp;TEXT(MOD(QUOTIENT($A2408-1,500),600)+1,"000"))</f>
        <v/>
      </c>
      <c r="Q2408">
        <f>"Отдел_"&amp;TEXT(MOD(QUOTIENT($A2408-1,50),100)+1,"000")</f>
        <v/>
      </c>
      <c r="R2408">
        <f>IF($AB2408="Да","Группа_Крупная","Группа_"&amp;TEXT(MOD(QUOTIENT($A2408-1,5000),30)+1,"00"))</f>
        <v/>
      </c>
      <c r="S2408">
        <f>IF($AB2408="Да","Категория_Крупная","Категория_"&amp;TEXT(MOD(QUOTIENT($A2408-1,500),120)+1,"000"))</f>
        <v/>
      </c>
      <c r="T2408">
        <f>IF($AB2408="Да","Подкатегория_Крупная","Подкатегория_"&amp;TEXT(MOD(QUOTIENT($A2408-1,50),300)+1,"000"))</f>
        <v/>
      </c>
      <c r="U2408">
        <f>"SKU_"&amp;TEXT($A2408,"0000000")</f>
        <v/>
      </c>
      <c r="V2408">
        <f>CHOOSE(MOD($A2408-1,4)+1,"Enterprise","SMB","Госсектор","Розница")</f>
        <v/>
      </c>
      <c r="W2408">
        <f>"Клиент_"&amp;TEXT(MOD($A2408-1,20000)+1,"00000")</f>
        <v/>
      </c>
      <c r="X2408">
        <f>CHOOSE(MOD($A2408-1,5)+1,"Портал","API","Импорт","Ручной ввод","Интеграция")</f>
        <v/>
      </c>
      <c r="Y2408" s="8">
        <f>ROUND(1000+MOD($A2408*37,90000)+IF($AB2408="Да",5000,0),2)</f>
        <v/>
      </c>
      <c r="Z2408">
        <f>1+MOD($A2408,20)</f>
        <v/>
      </c>
      <c r="AA2408" s="8">
        <f>ROUND($Y2408*(0.08+MOD($A2408,17)/100),2)</f>
        <v/>
      </c>
      <c r="AB2408">
        <f>IF(MOD($A2408,10)&lt;7,"Да","Нет")</f>
        <v/>
      </c>
      <c r="AC2408">
        <f>$R2408&amp;" / "&amp;$S2408&amp;" / "&amp;$T2408</f>
        <v/>
      </c>
      <c r="AD2408">
        <f>1</f>
        <v/>
      </c>
      <c r="AE2408">
        <f>IF($A2408&lt;=Settings!$B$4,"до 100",IF($A2408&lt;=Settings!$B$5,"до 10 000",IF($A2408&lt;=Settings!$B$6,"до 100 000","100 000+")))</f>
        <v/>
      </c>
    </row>
    <row r="2409">
      <c r="A2409">
        <f>ROW()-1</f>
        <v/>
      </c>
      <c r="B2409">
        <f>IF($A2409&lt;=Settings!$B$4,"small_control",IF($A2409&lt;=Settings!$B$5,"medium_10k",IF($A2409&lt;=Settings!$B$6,"large_100k","extreme_1m")))</f>
        <v/>
      </c>
      <c r="C2409">
        <f>"ORD-"&amp;TEXT(QUOTIENT($A2409-1,3)+1,"0000000")</f>
        <v/>
      </c>
      <c r="D2409">
        <f>"LINE-"&amp;TEXT($A2409,"0000000")</f>
        <v/>
      </c>
      <c r="E2409" s="7">
        <f>Settings!$B$2+$A2409-1</f>
        <v/>
      </c>
      <c r="F2409" s="7">
        <f>Settings!$B$2+MOD($A2409-1,Settings!$B$7)</f>
        <v/>
      </c>
      <c r="G2409">
        <f>YEAR($F2409)</f>
        <v/>
      </c>
      <c r="H2409">
        <f>"Q"&amp;ROUNDUP(MONTH($F2409)/3,0)</f>
        <v/>
      </c>
      <c r="I2409">
        <f>MONTH($F2409)</f>
        <v/>
      </c>
      <c r="J2409">
        <f>CHOOSE(MONTH($F2409),"Январь","Февраль","Март","Апрель","Май","Июнь","Июль","Август","Сентябрь","Октябрь","Ноябрь","Декабрь")</f>
        <v/>
      </c>
      <c r="K2409">
        <f>DAY($F2409)</f>
        <v/>
      </c>
      <c r="L2409">
        <f>IF(MOD($A2409,10)&lt;7,"ФО_01_Крупный","ФО_"&amp;TEXT(MOD($A2409,8)+1,"00"))</f>
        <v/>
      </c>
      <c r="M2409">
        <f>IF($AB2409="Да","Регион_001_Крупный","Регион_"&amp;TEXT(MOD(QUOTIENT($A2409-1,20),180)+1,"000"))</f>
        <v/>
      </c>
      <c r="N2409">
        <f>IF($AB2409="Да","Город_"&amp;TEXT(MOD($A2409-1,250)+1,"0000"),"Город_"&amp;TEXT(MOD($A2409-1,3000)+1,"0000"))</f>
        <v/>
      </c>
      <c r="O2409">
        <f>IF($AB2409="Да","Холдинг_Крупный","Холдинг_"&amp;TEXT(MOD(QUOTIENT($A2409-1,10000),20)+1,"00"))</f>
        <v/>
      </c>
      <c r="P2409">
        <f>IF($AB2409="Да","Организация_Крупная","Организация_"&amp;TEXT(MOD(QUOTIENT($A2409-1,500),600)+1,"000"))</f>
        <v/>
      </c>
      <c r="Q2409">
        <f>"Отдел_"&amp;TEXT(MOD(QUOTIENT($A2409-1,50),100)+1,"000")</f>
        <v/>
      </c>
      <c r="R2409">
        <f>IF($AB2409="Да","Группа_Крупная","Группа_"&amp;TEXT(MOD(QUOTIENT($A2409-1,5000),30)+1,"00"))</f>
        <v/>
      </c>
      <c r="S2409">
        <f>IF($AB2409="Да","Категория_Крупная","Категория_"&amp;TEXT(MOD(QUOTIENT($A2409-1,500),120)+1,"000"))</f>
        <v/>
      </c>
      <c r="T2409">
        <f>IF($AB2409="Да","Подкатегория_Крупная","Подкатегория_"&amp;TEXT(MOD(QUOTIENT($A2409-1,50),300)+1,"000"))</f>
        <v/>
      </c>
      <c r="U2409">
        <f>"SKU_"&amp;TEXT($A2409,"0000000")</f>
        <v/>
      </c>
      <c r="V2409">
        <f>CHOOSE(MOD($A2409-1,4)+1,"Enterprise","SMB","Госсектор","Розница")</f>
        <v/>
      </c>
      <c r="W2409">
        <f>"Клиент_"&amp;TEXT(MOD($A2409-1,20000)+1,"00000")</f>
        <v/>
      </c>
      <c r="X2409">
        <f>CHOOSE(MOD($A2409-1,5)+1,"Портал","API","Импорт","Ручной ввод","Интеграция")</f>
        <v/>
      </c>
      <c r="Y2409" s="8">
        <f>ROUND(1000+MOD($A2409*37,90000)+IF($AB2409="Да",5000,0),2)</f>
        <v/>
      </c>
      <c r="Z2409">
        <f>1+MOD($A2409,20)</f>
        <v/>
      </c>
      <c r="AA2409" s="8">
        <f>ROUND($Y2409*(0.08+MOD($A2409,17)/100),2)</f>
        <v/>
      </c>
      <c r="AB2409">
        <f>IF(MOD($A2409,10)&lt;7,"Да","Нет")</f>
        <v/>
      </c>
      <c r="AC2409">
        <f>$R2409&amp;" / "&amp;$S2409&amp;" / "&amp;$T2409</f>
        <v/>
      </c>
      <c r="AD2409">
        <f>1</f>
        <v/>
      </c>
      <c r="AE2409">
        <f>IF($A2409&lt;=Settings!$B$4,"до 100",IF($A2409&lt;=Settings!$B$5,"до 10 000",IF($A2409&lt;=Settings!$B$6,"до 100 000","100 000+")))</f>
        <v/>
      </c>
    </row>
    <row r="2410">
      <c r="A2410">
        <f>ROW()-1</f>
        <v/>
      </c>
      <c r="B2410">
        <f>IF($A2410&lt;=Settings!$B$4,"small_control",IF($A2410&lt;=Settings!$B$5,"medium_10k",IF($A2410&lt;=Settings!$B$6,"large_100k","extreme_1m")))</f>
        <v/>
      </c>
      <c r="C2410">
        <f>"ORD-"&amp;TEXT(QUOTIENT($A2410-1,3)+1,"0000000")</f>
        <v/>
      </c>
      <c r="D2410">
        <f>"LINE-"&amp;TEXT($A2410,"0000000")</f>
        <v/>
      </c>
      <c r="E2410" s="7">
        <f>Settings!$B$2+$A2410-1</f>
        <v/>
      </c>
      <c r="F2410" s="7">
        <f>Settings!$B$2+MOD($A2410-1,Settings!$B$7)</f>
        <v/>
      </c>
      <c r="G2410">
        <f>YEAR($F2410)</f>
        <v/>
      </c>
      <c r="H2410">
        <f>"Q"&amp;ROUNDUP(MONTH($F2410)/3,0)</f>
        <v/>
      </c>
      <c r="I2410">
        <f>MONTH($F2410)</f>
        <v/>
      </c>
      <c r="J2410">
        <f>CHOOSE(MONTH($F2410),"Январь","Февраль","Март","Апрель","Май","Июнь","Июль","Август","Сентябрь","Октябрь","Ноябрь","Декабрь")</f>
        <v/>
      </c>
      <c r="K2410">
        <f>DAY($F2410)</f>
        <v/>
      </c>
      <c r="L2410">
        <f>IF(MOD($A2410,10)&lt;7,"ФО_01_Крупный","ФО_"&amp;TEXT(MOD($A2410,8)+1,"00"))</f>
        <v/>
      </c>
      <c r="M2410">
        <f>IF($AB2410="Да","Регион_001_Крупный","Регион_"&amp;TEXT(MOD(QUOTIENT($A2410-1,20),180)+1,"000"))</f>
        <v/>
      </c>
      <c r="N2410">
        <f>IF($AB2410="Да","Город_"&amp;TEXT(MOD($A2410-1,250)+1,"0000"),"Город_"&amp;TEXT(MOD($A2410-1,3000)+1,"0000"))</f>
        <v/>
      </c>
      <c r="O2410">
        <f>IF($AB2410="Да","Холдинг_Крупный","Холдинг_"&amp;TEXT(MOD(QUOTIENT($A2410-1,10000),20)+1,"00"))</f>
        <v/>
      </c>
      <c r="P2410">
        <f>IF($AB2410="Да","Организация_Крупная","Организация_"&amp;TEXT(MOD(QUOTIENT($A2410-1,500),600)+1,"000"))</f>
        <v/>
      </c>
      <c r="Q2410">
        <f>"Отдел_"&amp;TEXT(MOD(QUOTIENT($A2410-1,50),100)+1,"000")</f>
        <v/>
      </c>
      <c r="R2410">
        <f>IF($AB2410="Да","Группа_Крупная","Группа_"&amp;TEXT(MOD(QUOTIENT($A2410-1,5000),30)+1,"00"))</f>
        <v/>
      </c>
      <c r="S2410">
        <f>IF($AB2410="Да","Категория_Крупная","Категория_"&amp;TEXT(MOD(QUOTIENT($A2410-1,500),120)+1,"000"))</f>
        <v/>
      </c>
      <c r="T2410">
        <f>IF($AB2410="Да","Подкатегория_Крупная","Подкатегория_"&amp;TEXT(MOD(QUOTIENT($A2410-1,50),300)+1,"000"))</f>
        <v/>
      </c>
      <c r="U2410">
        <f>"SKU_"&amp;TEXT($A2410,"0000000")</f>
        <v/>
      </c>
      <c r="V2410">
        <f>CHOOSE(MOD($A2410-1,4)+1,"Enterprise","SMB","Госсектор","Розница")</f>
        <v/>
      </c>
      <c r="W2410">
        <f>"Клиент_"&amp;TEXT(MOD($A2410-1,20000)+1,"00000")</f>
        <v/>
      </c>
      <c r="X2410">
        <f>CHOOSE(MOD($A2410-1,5)+1,"Портал","API","Импорт","Ручной ввод","Интеграция")</f>
        <v/>
      </c>
      <c r="Y2410" s="8">
        <f>ROUND(1000+MOD($A2410*37,90000)+IF($AB2410="Да",5000,0),2)</f>
        <v/>
      </c>
      <c r="Z2410">
        <f>1+MOD($A2410,20)</f>
        <v/>
      </c>
      <c r="AA2410" s="8">
        <f>ROUND($Y2410*(0.08+MOD($A2410,17)/100),2)</f>
        <v/>
      </c>
      <c r="AB2410">
        <f>IF(MOD($A2410,10)&lt;7,"Да","Нет")</f>
        <v/>
      </c>
      <c r="AC2410">
        <f>$R2410&amp;" / "&amp;$S2410&amp;" / "&amp;$T2410</f>
        <v/>
      </c>
      <c r="AD2410">
        <f>1</f>
        <v/>
      </c>
      <c r="AE2410">
        <f>IF($A2410&lt;=Settings!$B$4,"до 100",IF($A2410&lt;=Settings!$B$5,"до 10 000",IF($A2410&lt;=Settings!$B$6,"до 100 000","100 000+")))</f>
        <v/>
      </c>
    </row>
    <row r="2411">
      <c r="A2411">
        <f>ROW()-1</f>
        <v/>
      </c>
      <c r="B2411">
        <f>IF($A2411&lt;=Settings!$B$4,"small_control",IF($A2411&lt;=Settings!$B$5,"medium_10k",IF($A2411&lt;=Settings!$B$6,"large_100k","extreme_1m")))</f>
        <v/>
      </c>
      <c r="C2411">
        <f>"ORD-"&amp;TEXT(QUOTIENT($A2411-1,3)+1,"0000000")</f>
        <v/>
      </c>
      <c r="D2411">
        <f>"LINE-"&amp;TEXT($A2411,"0000000")</f>
        <v/>
      </c>
      <c r="E2411" s="7">
        <f>Settings!$B$2+$A2411-1</f>
        <v/>
      </c>
      <c r="F2411" s="7">
        <f>Settings!$B$2+MOD($A2411-1,Settings!$B$7)</f>
        <v/>
      </c>
      <c r="G2411">
        <f>YEAR($F2411)</f>
        <v/>
      </c>
      <c r="H2411">
        <f>"Q"&amp;ROUNDUP(MONTH($F2411)/3,0)</f>
        <v/>
      </c>
      <c r="I2411">
        <f>MONTH($F2411)</f>
        <v/>
      </c>
      <c r="J2411">
        <f>CHOOSE(MONTH($F2411),"Январь","Февраль","Март","Апрель","Май","Июнь","Июль","Август","Сентябрь","Октябрь","Ноябрь","Декабрь")</f>
        <v/>
      </c>
      <c r="K2411">
        <f>DAY($F2411)</f>
        <v/>
      </c>
      <c r="L2411">
        <f>IF(MOD($A2411,10)&lt;7,"ФО_01_Крупный","ФО_"&amp;TEXT(MOD($A2411,8)+1,"00"))</f>
        <v/>
      </c>
      <c r="M2411">
        <f>IF($AB2411="Да","Регион_001_Крупный","Регион_"&amp;TEXT(MOD(QUOTIENT($A2411-1,20),180)+1,"000"))</f>
        <v/>
      </c>
      <c r="N2411">
        <f>IF($AB2411="Да","Город_"&amp;TEXT(MOD($A2411-1,250)+1,"0000"),"Город_"&amp;TEXT(MOD($A2411-1,3000)+1,"0000"))</f>
        <v/>
      </c>
      <c r="O2411">
        <f>IF($AB2411="Да","Холдинг_Крупный","Холдинг_"&amp;TEXT(MOD(QUOTIENT($A2411-1,10000),20)+1,"00"))</f>
        <v/>
      </c>
      <c r="P2411">
        <f>IF($AB2411="Да","Организация_Крупная","Организация_"&amp;TEXT(MOD(QUOTIENT($A2411-1,500),600)+1,"000"))</f>
        <v/>
      </c>
      <c r="Q2411">
        <f>"Отдел_"&amp;TEXT(MOD(QUOTIENT($A2411-1,50),100)+1,"000")</f>
        <v/>
      </c>
      <c r="R2411">
        <f>IF($AB2411="Да","Группа_Крупная","Группа_"&amp;TEXT(MOD(QUOTIENT($A2411-1,5000),30)+1,"00"))</f>
        <v/>
      </c>
      <c r="S2411">
        <f>IF($AB2411="Да","Категория_Крупная","Категория_"&amp;TEXT(MOD(QUOTIENT($A2411-1,500),120)+1,"000"))</f>
        <v/>
      </c>
      <c r="T2411">
        <f>IF($AB2411="Да","Подкатегория_Крупная","Подкатегория_"&amp;TEXT(MOD(QUOTIENT($A2411-1,50),300)+1,"000"))</f>
        <v/>
      </c>
      <c r="U2411">
        <f>"SKU_"&amp;TEXT($A2411,"0000000")</f>
        <v/>
      </c>
      <c r="V2411">
        <f>CHOOSE(MOD($A2411-1,4)+1,"Enterprise","SMB","Госсектор","Розница")</f>
        <v/>
      </c>
      <c r="W2411">
        <f>"Клиент_"&amp;TEXT(MOD($A2411-1,20000)+1,"00000")</f>
        <v/>
      </c>
      <c r="X2411">
        <f>CHOOSE(MOD($A2411-1,5)+1,"Портал","API","Импорт","Ручной ввод","Интеграция")</f>
        <v/>
      </c>
      <c r="Y2411" s="8">
        <f>ROUND(1000+MOD($A2411*37,90000)+IF($AB2411="Да",5000,0),2)</f>
        <v/>
      </c>
      <c r="Z2411">
        <f>1+MOD($A2411,20)</f>
        <v/>
      </c>
      <c r="AA2411" s="8">
        <f>ROUND($Y2411*(0.08+MOD($A2411,17)/100),2)</f>
        <v/>
      </c>
      <c r="AB2411">
        <f>IF(MOD($A2411,10)&lt;7,"Да","Нет")</f>
        <v/>
      </c>
      <c r="AC2411">
        <f>$R2411&amp;" / "&amp;$S2411&amp;" / "&amp;$T2411</f>
        <v/>
      </c>
      <c r="AD2411">
        <f>1</f>
        <v/>
      </c>
      <c r="AE2411">
        <f>IF($A2411&lt;=Settings!$B$4,"до 100",IF($A2411&lt;=Settings!$B$5,"до 10 000",IF($A2411&lt;=Settings!$B$6,"до 100 000","100 000+")))</f>
        <v/>
      </c>
    </row>
    <row r="2412">
      <c r="A2412">
        <f>ROW()-1</f>
        <v/>
      </c>
      <c r="B2412">
        <f>IF($A2412&lt;=Settings!$B$4,"small_control",IF($A2412&lt;=Settings!$B$5,"medium_10k",IF($A2412&lt;=Settings!$B$6,"large_100k","extreme_1m")))</f>
        <v/>
      </c>
      <c r="C2412">
        <f>"ORD-"&amp;TEXT(QUOTIENT($A2412-1,3)+1,"0000000")</f>
        <v/>
      </c>
      <c r="D2412">
        <f>"LINE-"&amp;TEXT($A2412,"0000000")</f>
        <v/>
      </c>
      <c r="E2412" s="7">
        <f>Settings!$B$2+$A2412-1</f>
        <v/>
      </c>
      <c r="F2412" s="7">
        <f>Settings!$B$2+MOD($A2412-1,Settings!$B$7)</f>
        <v/>
      </c>
      <c r="G2412">
        <f>YEAR($F2412)</f>
        <v/>
      </c>
      <c r="H2412">
        <f>"Q"&amp;ROUNDUP(MONTH($F2412)/3,0)</f>
        <v/>
      </c>
      <c r="I2412">
        <f>MONTH($F2412)</f>
        <v/>
      </c>
      <c r="J2412">
        <f>CHOOSE(MONTH($F2412),"Январь","Февраль","Март","Апрель","Май","Июнь","Июль","Август","Сентябрь","Октябрь","Ноябрь","Декабрь")</f>
        <v/>
      </c>
      <c r="K2412">
        <f>DAY($F2412)</f>
        <v/>
      </c>
      <c r="L2412">
        <f>IF(MOD($A2412,10)&lt;7,"ФО_01_Крупный","ФО_"&amp;TEXT(MOD($A2412,8)+1,"00"))</f>
        <v/>
      </c>
      <c r="M2412">
        <f>IF($AB2412="Да","Регион_001_Крупный","Регион_"&amp;TEXT(MOD(QUOTIENT($A2412-1,20),180)+1,"000"))</f>
        <v/>
      </c>
      <c r="N2412">
        <f>IF($AB2412="Да","Город_"&amp;TEXT(MOD($A2412-1,250)+1,"0000"),"Город_"&amp;TEXT(MOD($A2412-1,3000)+1,"0000"))</f>
        <v/>
      </c>
      <c r="O2412">
        <f>IF($AB2412="Да","Холдинг_Крупный","Холдинг_"&amp;TEXT(MOD(QUOTIENT($A2412-1,10000),20)+1,"00"))</f>
        <v/>
      </c>
      <c r="P2412">
        <f>IF($AB2412="Да","Организация_Крупная","Организация_"&amp;TEXT(MOD(QUOTIENT($A2412-1,500),600)+1,"000"))</f>
        <v/>
      </c>
      <c r="Q2412">
        <f>"Отдел_"&amp;TEXT(MOD(QUOTIENT($A2412-1,50),100)+1,"000")</f>
        <v/>
      </c>
      <c r="R2412">
        <f>IF($AB2412="Да","Группа_Крупная","Группа_"&amp;TEXT(MOD(QUOTIENT($A2412-1,5000),30)+1,"00"))</f>
        <v/>
      </c>
      <c r="S2412">
        <f>IF($AB2412="Да","Категория_Крупная","Категория_"&amp;TEXT(MOD(QUOTIENT($A2412-1,500),120)+1,"000"))</f>
        <v/>
      </c>
      <c r="T2412">
        <f>IF($AB2412="Да","Подкатегория_Крупная","Подкатегория_"&amp;TEXT(MOD(QUOTIENT($A2412-1,50),300)+1,"000"))</f>
        <v/>
      </c>
      <c r="U2412">
        <f>"SKU_"&amp;TEXT($A2412,"0000000")</f>
        <v/>
      </c>
      <c r="V2412">
        <f>CHOOSE(MOD($A2412-1,4)+1,"Enterprise","SMB","Госсектор","Розница")</f>
        <v/>
      </c>
      <c r="W2412">
        <f>"Клиент_"&amp;TEXT(MOD($A2412-1,20000)+1,"00000")</f>
        <v/>
      </c>
      <c r="X2412">
        <f>CHOOSE(MOD($A2412-1,5)+1,"Портал","API","Импорт","Ручной ввод","Интеграция")</f>
        <v/>
      </c>
      <c r="Y2412" s="8">
        <f>ROUND(1000+MOD($A2412*37,90000)+IF($AB2412="Да",5000,0),2)</f>
        <v/>
      </c>
      <c r="Z2412">
        <f>1+MOD($A2412,20)</f>
        <v/>
      </c>
      <c r="AA2412" s="8">
        <f>ROUND($Y2412*(0.08+MOD($A2412,17)/100),2)</f>
        <v/>
      </c>
      <c r="AB2412">
        <f>IF(MOD($A2412,10)&lt;7,"Да","Нет")</f>
        <v/>
      </c>
      <c r="AC2412">
        <f>$R2412&amp;" / "&amp;$S2412&amp;" / "&amp;$T2412</f>
        <v/>
      </c>
      <c r="AD2412">
        <f>1</f>
        <v/>
      </c>
      <c r="AE2412">
        <f>IF($A2412&lt;=Settings!$B$4,"до 100",IF($A2412&lt;=Settings!$B$5,"до 10 000",IF($A2412&lt;=Settings!$B$6,"до 100 000","100 000+")))</f>
        <v/>
      </c>
    </row>
    <row r="2413">
      <c r="A2413">
        <f>ROW()-1</f>
        <v/>
      </c>
      <c r="B2413">
        <f>IF($A2413&lt;=Settings!$B$4,"small_control",IF($A2413&lt;=Settings!$B$5,"medium_10k",IF($A2413&lt;=Settings!$B$6,"large_100k","extreme_1m")))</f>
        <v/>
      </c>
      <c r="C2413">
        <f>"ORD-"&amp;TEXT(QUOTIENT($A2413-1,3)+1,"0000000")</f>
        <v/>
      </c>
      <c r="D2413">
        <f>"LINE-"&amp;TEXT($A2413,"0000000")</f>
        <v/>
      </c>
      <c r="E2413" s="7">
        <f>Settings!$B$2+$A2413-1</f>
        <v/>
      </c>
      <c r="F2413" s="7">
        <f>Settings!$B$2+MOD($A2413-1,Settings!$B$7)</f>
        <v/>
      </c>
      <c r="G2413">
        <f>YEAR($F2413)</f>
        <v/>
      </c>
      <c r="H2413">
        <f>"Q"&amp;ROUNDUP(MONTH($F2413)/3,0)</f>
        <v/>
      </c>
      <c r="I2413">
        <f>MONTH($F2413)</f>
        <v/>
      </c>
      <c r="J2413">
        <f>CHOOSE(MONTH($F2413),"Январь","Февраль","Март","Апрель","Май","Июнь","Июль","Август","Сентябрь","Октябрь","Ноябрь","Декабрь")</f>
        <v/>
      </c>
      <c r="K2413">
        <f>DAY($F2413)</f>
        <v/>
      </c>
      <c r="L2413">
        <f>IF(MOD($A2413,10)&lt;7,"ФО_01_Крупный","ФО_"&amp;TEXT(MOD($A2413,8)+1,"00"))</f>
        <v/>
      </c>
      <c r="M2413">
        <f>IF($AB2413="Да","Регион_001_Крупный","Регион_"&amp;TEXT(MOD(QUOTIENT($A2413-1,20),180)+1,"000"))</f>
        <v/>
      </c>
      <c r="N2413">
        <f>IF($AB2413="Да","Город_"&amp;TEXT(MOD($A2413-1,250)+1,"0000"),"Город_"&amp;TEXT(MOD($A2413-1,3000)+1,"0000"))</f>
        <v/>
      </c>
      <c r="O2413">
        <f>IF($AB2413="Да","Холдинг_Крупный","Холдинг_"&amp;TEXT(MOD(QUOTIENT($A2413-1,10000),20)+1,"00"))</f>
        <v/>
      </c>
      <c r="P2413">
        <f>IF($AB2413="Да","Организация_Крупная","Организация_"&amp;TEXT(MOD(QUOTIENT($A2413-1,500),600)+1,"000"))</f>
        <v/>
      </c>
      <c r="Q2413">
        <f>"Отдел_"&amp;TEXT(MOD(QUOTIENT($A2413-1,50),100)+1,"000")</f>
        <v/>
      </c>
      <c r="R2413">
        <f>IF($AB2413="Да","Группа_Крупная","Группа_"&amp;TEXT(MOD(QUOTIENT($A2413-1,5000),30)+1,"00"))</f>
        <v/>
      </c>
      <c r="S2413">
        <f>IF($AB2413="Да","Категория_Крупная","Категория_"&amp;TEXT(MOD(QUOTIENT($A2413-1,500),120)+1,"000"))</f>
        <v/>
      </c>
      <c r="T2413">
        <f>IF($AB2413="Да","Подкатегория_Крупная","Подкатегория_"&amp;TEXT(MOD(QUOTIENT($A2413-1,50),300)+1,"000"))</f>
        <v/>
      </c>
      <c r="U2413">
        <f>"SKU_"&amp;TEXT($A2413,"0000000")</f>
        <v/>
      </c>
      <c r="V2413">
        <f>CHOOSE(MOD($A2413-1,4)+1,"Enterprise","SMB","Госсектор","Розница")</f>
        <v/>
      </c>
      <c r="W2413">
        <f>"Клиент_"&amp;TEXT(MOD($A2413-1,20000)+1,"00000")</f>
        <v/>
      </c>
      <c r="X2413">
        <f>CHOOSE(MOD($A2413-1,5)+1,"Портал","API","Импорт","Ручной ввод","Интеграция")</f>
        <v/>
      </c>
      <c r="Y2413" s="8">
        <f>ROUND(1000+MOD($A2413*37,90000)+IF($AB2413="Да",5000,0),2)</f>
        <v/>
      </c>
      <c r="Z2413">
        <f>1+MOD($A2413,20)</f>
        <v/>
      </c>
      <c r="AA2413" s="8">
        <f>ROUND($Y2413*(0.08+MOD($A2413,17)/100),2)</f>
        <v/>
      </c>
      <c r="AB2413">
        <f>IF(MOD($A2413,10)&lt;7,"Да","Нет")</f>
        <v/>
      </c>
      <c r="AC2413">
        <f>$R2413&amp;" / "&amp;$S2413&amp;" / "&amp;$T2413</f>
        <v/>
      </c>
      <c r="AD2413">
        <f>1</f>
        <v/>
      </c>
      <c r="AE2413">
        <f>IF($A2413&lt;=Settings!$B$4,"до 100",IF($A2413&lt;=Settings!$B$5,"до 10 000",IF($A2413&lt;=Settings!$B$6,"до 100 000","100 000+")))</f>
        <v/>
      </c>
    </row>
    <row r="2414">
      <c r="A2414">
        <f>ROW()-1</f>
        <v/>
      </c>
      <c r="B2414">
        <f>IF($A2414&lt;=Settings!$B$4,"small_control",IF($A2414&lt;=Settings!$B$5,"medium_10k",IF($A2414&lt;=Settings!$B$6,"large_100k","extreme_1m")))</f>
        <v/>
      </c>
      <c r="C2414">
        <f>"ORD-"&amp;TEXT(QUOTIENT($A2414-1,3)+1,"0000000")</f>
        <v/>
      </c>
      <c r="D2414">
        <f>"LINE-"&amp;TEXT($A2414,"0000000")</f>
        <v/>
      </c>
      <c r="E2414" s="7">
        <f>Settings!$B$2+$A2414-1</f>
        <v/>
      </c>
      <c r="F2414" s="7">
        <f>Settings!$B$2+MOD($A2414-1,Settings!$B$7)</f>
        <v/>
      </c>
      <c r="G2414">
        <f>YEAR($F2414)</f>
        <v/>
      </c>
      <c r="H2414">
        <f>"Q"&amp;ROUNDUP(MONTH($F2414)/3,0)</f>
        <v/>
      </c>
      <c r="I2414">
        <f>MONTH($F2414)</f>
        <v/>
      </c>
      <c r="J2414">
        <f>CHOOSE(MONTH($F2414),"Январь","Февраль","Март","Апрель","Май","Июнь","Июль","Август","Сентябрь","Октябрь","Ноябрь","Декабрь")</f>
        <v/>
      </c>
      <c r="K2414">
        <f>DAY($F2414)</f>
        <v/>
      </c>
      <c r="L2414">
        <f>IF(MOD($A2414,10)&lt;7,"ФО_01_Крупный","ФО_"&amp;TEXT(MOD($A2414,8)+1,"00"))</f>
        <v/>
      </c>
      <c r="M2414">
        <f>IF($AB2414="Да","Регион_001_Крупный","Регион_"&amp;TEXT(MOD(QUOTIENT($A2414-1,20),180)+1,"000"))</f>
        <v/>
      </c>
      <c r="N2414">
        <f>IF($AB2414="Да","Город_"&amp;TEXT(MOD($A2414-1,250)+1,"0000"),"Город_"&amp;TEXT(MOD($A2414-1,3000)+1,"0000"))</f>
        <v/>
      </c>
      <c r="O2414">
        <f>IF($AB2414="Да","Холдинг_Крупный","Холдинг_"&amp;TEXT(MOD(QUOTIENT($A2414-1,10000),20)+1,"00"))</f>
        <v/>
      </c>
      <c r="P2414">
        <f>IF($AB2414="Да","Организация_Крупная","Организация_"&amp;TEXT(MOD(QUOTIENT($A2414-1,500),600)+1,"000"))</f>
        <v/>
      </c>
      <c r="Q2414">
        <f>"Отдел_"&amp;TEXT(MOD(QUOTIENT($A2414-1,50),100)+1,"000")</f>
        <v/>
      </c>
      <c r="R2414">
        <f>IF($AB2414="Да","Группа_Крупная","Группа_"&amp;TEXT(MOD(QUOTIENT($A2414-1,5000),30)+1,"00"))</f>
        <v/>
      </c>
      <c r="S2414">
        <f>IF($AB2414="Да","Категория_Крупная","Категория_"&amp;TEXT(MOD(QUOTIENT($A2414-1,500),120)+1,"000"))</f>
        <v/>
      </c>
      <c r="T2414">
        <f>IF($AB2414="Да","Подкатегория_Крупная","Подкатегория_"&amp;TEXT(MOD(QUOTIENT($A2414-1,50),300)+1,"000"))</f>
        <v/>
      </c>
      <c r="U2414">
        <f>"SKU_"&amp;TEXT($A2414,"0000000")</f>
        <v/>
      </c>
      <c r="V2414">
        <f>CHOOSE(MOD($A2414-1,4)+1,"Enterprise","SMB","Госсектор","Розница")</f>
        <v/>
      </c>
      <c r="W2414">
        <f>"Клиент_"&amp;TEXT(MOD($A2414-1,20000)+1,"00000")</f>
        <v/>
      </c>
      <c r="X2414">
        <f>CHOOSE(MOD($A2414-1,5)+1,"Портал","API","Импорт","Ручной ввод","Интеграция")</f>
        <v/>
      </c>
      <c r="Y2414" s="8">
        <f>ROUND(1000+MOD($A2414*37,90000)+IF($AB2414="Да",5000,0),2)</f>
        <v/>
      </c>
      <c r="Z2414">
        <f>1+MOD($A2414,20)</f>
        <v/>
      </c>
      <c r="AA2414" s="8">
        <f>ROUND($Y2414*(0.08+MOD($A2414,17)/100),2)</f>
        <v/>
      </c>
      <c r="AB2414">
        <f>IF(MOD($A2414,10)&lt;7,"Да","Нет")</f>
        <v/>
      </c>
      <c r="AC2414">
        <f>$R2414&amp;" / "&amp;$S2414&amp;" / "&amp;$T2414</f>
        <v/>
      </c>
      <c r="AD2414">
        <f>1</f>
        <v/>
      </c>
      <c r="AE2414">
        <f>IF($A2414&lt;=Settings!$B$4,"до 100",IF($A2414&lt;=Settings!$B$5,"до 10 000",IF($A2414&lt;=Settings!$B$6,"до 100 000","100 000+")))</f>
        <v/>
      </c>
    </row>
    <row r="2415">
      <c r="A2415">
        <f>ROW()-1</f>
        <v/>
      </c>
      <c r="B2415">
        <f>IF($A2415&lt;=Settings!$B$4,"small_control",IF($A2415&lt;=Settings!$B$5,"medium_10k",IF($A2415&lt;=Settings!$B$6,"large_100k","extreme_1m")))</f>
        <v/>
      </c>
      <c r="C2415">
        <f>"ORD-"&amp;TEXT(QUOTIENT($A2415-1,3)+1,"0000000")</f>
        <v/>
      </c>
      <c r="D2415">
        <f>"LINE-"&amp;TEXT($A2415,"0000000")</f>
        <v/>
      </c>
      <c r="E2415" s="7">
        <f>Settings!$B$2+$A2415-1</f>
        <v/>
      </c>
      <c r="F2415" s="7">
        <f>Settings!$B$2+MOD($A2415-1,Settings!$B$7)</f>
        <v/>
      </c>
      <c r="G2415">
        <f>YEAR($F2415)</f>
        <v/>
      </c>
      <c r="H2415">
        <f>"Q"&amp;ROUNDUP(MONTH($F2415)/3,0)</f>
        <v/>
      </c>
      <c r="I2415">
        <f>MONTH($F2415)</f>
        <v/>
      </c>
      <c r="J2415">
        <f>CHOOSE(MONTH($F2415),"Январь","Февраль","Март","Апрель","Май","Июнь","Июль","Август","Сентябрь","Октябрь","Ноябрь","Декабрь")</f>
        <v/>
      </c>
      <c r="K2415">
        <f>DAY($F2415)</f>
        <v/>
      </c>
      <c r="L2415">
        <f>IF(MOD($A2415,10)&lt;7,"ФО_01_Крупный","ФО_"&amp;TEXT(MOD($A2415,8)+1,"00"))</f>
        <v/>
      </c>
      <c r="M2415">
        <f>IF($AB2415="Да","Регион_001_Крупный","Регион_"&amp;TEXT(MOD(QUOTIENT($A2415-1,20),180)+1,"000"))</f>
        <v/>
      </c>
      <c r="N2415">
        <f>IF($AB2415="Да","Город_"&amp;TEXT(MOD($A2415-1,250)+1,"0000"),"Город_"&amp;TEXT(MOD($A2415-1,3000)+1,"0000"))</f>
        <v/>
      </c>
      <c r="O2415">
        <f>IF($AB2415="Да","Холдинг_Крупный","Холдинг_"&amp;TEXT(MOD(QUOTIENT($A2415-1,10000),20)+1,"00"))</f>
        <v/>
      </c>
      <c r="P2415">
        <f>IF($AB2415="Да","Организация_Крупная","Организация_"&amp;TEXT(MOD(QUOTIENT($A2415-1,500),600)+1,"000"))</f>
        <v/>
      </c>
      <c r="Q2415">
        <f>"Отдел_"&amp;TEXT(MOD(QUOTIENT($A2415-1,50),100)+1,"000")</f>
        <v/>
      </c>
      <c r="R2415">
        <f>IF($AB2415="Да","Группа_Крупная","Группа_"&amp;TEXT(MOD(QUOTIENT($A2415-1,5000),30)+1,"00"))</f>
        <v/>
      </c>
      <c r="S2415">
        <f>IF($AB2415="Да","Категория_Крупная","Категория_"&amp;TEXT(MOD(QUOTIENT($A2415-1,500),120)+1,"000"))</f>
        <v/>
      </c>
      <c r="T2415">
        <f>IF($AB2415="Да","Подкатегория_Крупная","Подкатегория_"&amp;TEXT(MOD(QUOTIENT($A2415-1,50),300)+1,"000"))</f>
        <v/>
      </c>
      <c r="U2415">
        <f>"SKU_"&amp;TEXT($A2415,"0000000")</f>
        <v/>
      </c>
      <c r="V2415">
        <f>CHOOSE(MOD($A2415-1,4)+1,"Enterprise","SMB","Госсектор","Розница")</f>
        <v/>
      </c>
      <c r="W2415">
        <f>"Клиент_"&amp;TEXT(MOD($A2415-1,20000)+1,"00000")</f>
        <v/>
      </c>
      <c r="X2415">
        <f>CHOOSE(MOD($A2415-1,5)+1,"Портал","API","Импорт","Ручной ввод","Интеграция")</f>
        <v/>
      </c>
      <c r="Y2415" s="8">
        <f>ROUND(1000+MOD($A2415*37,90000)+IF($AB2415="Да",5000,0),2)</f>
        <v/>
      </c>
      <c r="Z2415">
        <f>1+MOD($A2415,20)</f>
        <v/>
      </c>
      <c r="AA2415" s="8">
        <f>ROUND($Y2415*(0.08+MOD($A2415,17)/100),2)</f>
        <v/>
      </c>
      <c r="AB2415">
        <f>IF(MOD($A2415,10)&lt;7,"Да","Нет")</f>
        <v/>
      </c>
      <c r="AC2415">
        <f>$R2415&amp;" / "&amp;$S2415&amp;" / "&amp;$T2415</f>
        <v/>
      </c>
      <c r="AD2415">
        <f>1</f>
        <v/>
      </c>
      <c r="AE2415">
        <f>IF($A2415&lt;=Settings!$B$4,"до 100",IF($A2415&lt;=Settings!$B$5,"до 10 000",IF($A2415&lt;=Settings!$B$6,"до 100 000","100 000+")))</f>
        <v/>
      </c>
    </row>
    <row r="2416">
      <c r="A2416">
        <f>ROW()-1</f>
        <v/>
      </c>
      <c r="B2416">
        <f>IF($A2416&lt;=Settings!$B$4,"small_control",IF($A2416&lt;=Settings!$B$5,"medium_10k",IF($A2416&lt;=Settings!$B$6,"large_100k","extreme_1m")))</f>
        <v/>
      </c>
      <c r="C2416">
        <f>"ORD-"&amp;TEXT(QUOTIENT($A2416-1,3)+1,"0000000")</f>
        <v/>
      </c>
      <c r="D2416">
        <f>"LINE-"&amp;TEXT($A2416,"0000000")</f>
        <v/>
      </c>
      <c r="E2416" s="7">
        <f>Settings!$B$2+$A2416-1</f>
        <v/>
      </c>
      <c r="F2416" s="7">
        <f>Settings!$B$2+MOD($A2416-1,Settings!$B$7)</f>
        <v/>
      </c>
      <c r="G2416">
        <f>YEAR($F2416)</f>
        <v/>
      </c>
      <c r="H2416">
        <f>"Q"&amp;ROUNDUP(MONTH($F2416)/3,0)</f>
        <v/>
      </c>
      <c r="I2416">
        <f>MONTH($F2416)</f>
        <v/>
      </c>
      <c r="J2416">
        <f>CHOOSE(MONTH($F2416),"Январь","Февраль","Март","Апрель","Май","Июнь","Июль","Август","Сентябрь","Октябрь","Ноябрь","Декабрь")</f>
        <v/>
      </c>
      <c r="K2416">
        <f>DAY($F2416)</f>
        <v/>
      </c>
      <c r="L2416">
        <f>IF(MOD($A2416,10)&lt;7,"ФО_01_Крупный","ФО_"&amp;TEXT(MOD($A2416,8)+1,"00"))</f>
        <v/>
      </c>
      <c r="M2416">
        <f>IF($AB2416="Да","Регион_001_Крупный","Регион_"&amp;TEXT(MOD(QUOTIENT($A2416-1,20),180)+1,"000"))</f>
        <v/>
      </c>
      <c r="N2416">
        <f>IF($AB2416="Да","Город_"&amp;TEXT(MOD($A2416-1,250)+1,"0000"),"Город_"&amp;TEXT(MOD($A2416-1,3000)+1,"0000"))</f>
        <v/>
      </c>
      <c r="O2416">
        <f>IF($AB2416="Да","Холдинг_Крупный","Холдинг_"&amp;TEXT(MOD(QUOTIENT($A2416-1,10000),20)+1,"00"))</f>
        <v/>
      </c>
      <c r="P2416">
        <f>IF($AB2416="Да","Организация_Крупная","Организация_"&amp;TEXT(MOD(QUOTIENT($A2416-1,500),600)+1,"000"))</f>
        <v/>
      </c>
      <c r="Q2416">
        <f>"Отдел_"&amp;TEXT(MOD(QUOTIENT($A2416-1,50),100)+1,"000")</f>
        <v/>
      </c>
      <c r="R2416">
        <f>IF($AB2416="Да","Группа_Крупная","Группа_"&amp;TEXT(MOD(QUOTIENT($A2416-1,5000),30)+1,"00"))</f>
        <v/>
      </c>
      <c r="S2416">
        <f>IF($AB2416="Да","Категория_Крупная","Категория_"&amp;TEXT(MOD(QUOTIENT($A2416-1,500),120)+1,"000"))</f>
        <v/>
      </c>
      <c r="T2416">
        <f>IF($AB2416="Да","Подкатегория_Крупная","Подкатегория_"&amp;TEXT(MOD(QUOTIENT($A2416-1,50),300)+1,"000"))</f>
        <v/>
      </c>
      <c r="U2416">
        <f>"SKU_"&amp;TEXT($A2416,"0000000")</f>
        <v/>
      </c>
      <c r="V2416">
        <f>CHOOSE(MOD($A2416-1,4)+1,"Enterprise","SMB","Госсектор","Розница")</f>
        <v/>
      </c>
      <c r="W2416">
        <f>"Клиент_"&amp;TEXT(MOD($A2416-1,20000)+1,"00000")</f>
        <v/>
      </c>
      <c r="X2416">
        <f>CHOOSE(MOD($A2416-1,5)+1,"Портал","API","Импорт","Ручной ввод","Интеграция")</f>
        <v/>
      </c>
      <c r="Y2416" s="8">
        <f>ROUND(1000+MOD($A2416*37,90000)+IF($AB2416="Да",5000,0),2)</f>
        <v/>
      </c>
      <c r="Z2416">
        <f>1+MOD($A2416,20)</f>
        <v/>
      </c>
      <c r="AA2416" s="8">
        <f>ROUND($Y2416*(0.08+MOD($A2416,17)/100),2)</f>
        <v/>
      </c>
      <c r="AB2416">
        <f>IF(MOD($A2416,10)&lt;7,"Да","Нет")</f>
        <v/>
      </c>
      <c r="AC2416">
        <f>$R2416&amp;" / "&amp;$S2416&amp;" / "&amp;$T2416</f>
        <v/>
      </c>
      <c r="AD2416">
        <f>1</f>
        <v/>
      </c>
      <c r="AE2416">
        <f>IF($A2416&lt;=Settings!$B$4,"до 100",IF($A2416&lt;=Settings!$B$5,"до 10 000",IF($A2416&lt;=Settings!$B$6,"до 100 000","100 000+")))</f>
        <v/>
      </c>
    </row>
    <row r="2417">
      <c r="A2417">
        <f>ROW()-1</f>
        <v/>
      </c>
      <c r="B2417">
        <f>IF($A2417&lt;=Settings!$B$4,"small_control",IF($A2417&lt;=Settings!$B$5,"medium_10k",IF($A2417&lt;=Settings!$B$6,"large_100k","extreme_1m")))</f>
        <v/>
      </c>
      <c r="C2417">
        <f>"ORD-"&amp;TEXT(QUOTIENT($A2417-1,3)+1,"0000000")</f>
        <v/>
      </c>
      <c r="D2417">
        <f>"LINE-"&amp;TEXT($A2417,"0000000")</f>
        <v/>
      </c>
      <c r="E2417" s="7">
        <f>Settings!$B$2+$A2417-1</f>
        <v/>
      </c>
      <c r="F2417" s="7">
        <f>Settings!$B$2+MOD($A2417-1,Settings!$B$7)</f>
        <v/>
      </c>
      <c r="G2417">
        <f>YEAR($F2417)</f>
        <v/>
      </c>
      <c r="H2417">
        <f>"Q"&amp;ROUNDUP(MONTH($F2417)/3,0)</f>
        <v/>
      </c>
      <c r="I2417">
        <f>MONTH($F2417)</f>
        <v/>
      </c>
      <c r="J2417">
        <f>CHOOSE(MONTH($F2417),"Январь","Февраль","Март","Апрель","Май","Июнь","Июль","Август","Сентябрь","Октябрь","Ноябрь","Декабрь")</f>
        <v/>
      </c>
      <c r="K2417">
        <f>DAY($F2417)</f>
        <v/>
      </c>
      <c r="L2417">
        <f>IF(MOD($A2417,10)&lt;7,"ФО_01_Крупный","ФО_"&amp;TEXT(MOD($A2417,8)+1,"00"))</f>
        <v/>
      </c>
      <c r="M2417">
        <f>IF($AB2417="Да","Регион_001_Крупный","Регион_"&amp;TEXT(MOD(QUOTIENT($A2417-1,20),180)+1,"000"))</f>
        <v/>
      </c>
      <c r="N2417">
        <f>IF($AB2417="Да","Город_"&amp;TEXT(MOD($A2417-1,250)+1,"0000"),"Город_"&amp;TEXT(MOD($A2417-1,3000)+1,"0000"))</f>
        <v/>
      </c>
      <c r="O2417">
        <f>IF($AB2417="Да","Холдинг_Крупный","Холдинг_"&amp;TEXT(MOD(QUOTIENT($A2417-1,10000),20)+1,"00"))</f>
        <v/>
      </c>
      <c r="P2417">
        <f>IF($AB2417="Да","Организация_Крупная","Организация_"&amp;TEXT(MOD(QUOTIENT($A2417-1,500),600)+1,"000"))</f>
        <v/>
      </c>
      <c r="Q2417">
        <f>"Отдел_"&amp;TEXT(MOD(QUOTIENT($A2417-1,50),100)+1,"000")</f>
        <v/>
      </c>
      <c r="R2417">
        <f>IF($AB2417="Да","Группа_Крупная","Группа_"&amp;TEXT(MOD(QUOTIENT($A2417-1,5000),30)+1,"00"))</f>
        <v/>
      </c>
      <c r="S2417">
        <f>IF($AB2417="Да","Категория_Крупная","Категория_"&amp;TEXT(MOD(QUOTIENT($A2417-1,500),120)+1,"000"))</f>
        <v/>
      </c>
      <c r="T2417">
        <f>IF($AB2417="Да","Подкатегория_Крупная","Подкатегория_"&amp;TEXT(MOD(QUOTIENT($A2417-1,50),300)+1,"000"))</f>
        <v/>
      </c>
      <c r="U2417">
        <f>"SKU_"&amp;TEXT($A2417,"0000000")</f>
        <v/>
      </c>
      <c r="V2417">
        <f>CHOOSE(MOD($A2417-1,4)+1,"Enterprise","SMB","Госсектор","Розница")</f>
        <v/>
      </c>
      <c r="W2417">
        <f>"Клиент_"&amp;TEXT(MOD($A2417-1,20000)+1,"00000")</f>
        <v/>
      </c>
      <c r="X2417">
        <f>CHOOSE(MOD($A2417-1,5)+1,"Портал","API","Импорт","Ручной ввод","Интеграция")</f>
        <v/>
      </c>
      <c r="Y2417" s="8">
        <f>ROUND(1000+MOD($A2417*37,90000)+IF($AB2417="Да",5000,0),2)</f>
        <v/>
      </c>
      <c r="Z2417">
        <f>1+MOD($A2417,20)</f>
        <v/>
      </c>
      <c r="AA2417" s="8">
        <f>ROUND($Y2417*(0.08+MOD($A2417,17)/100),2)</f>
        <v/>
      </c>
      <c r="AB2417">
        <f>IF(MOD($A2417,10)&lt;7,"Да","Нет")</f>
        <v/>
      </c>
      <c r="AC2417">
        <f>$R2417&amp;" / "&amp;$S2417&amp;" / "&amp;$T2417</f>
        <v/>
      </c>
      <c r="AD2417">
        <f>1</f>
        <v/>
      </c>
      <c r="AE2417">
        <f>IF($A2417&lt;=Settings!$B$4,"до 100",IF($A2417&lt;=Settings!$B$5,"до 10 000",IF($A2417&lt;=Settings!$B$6,"до 100 000","100 000+")))</f>
        <v/>
      </c>
    </row>
    <row r="2418">
      <c r="A2418">
        <f>ROW()-1</f>
        <v/>
      </c>
      <c r="B2418">
        <f>IF($A2418&lt;=Settings!$B$4,"small_control",IF($A2418&lt;=Settings!$B$5,"medium_10k",IF($A2418&lt;=Settings!$B$6,"large_100k","extreme_1m")))</f>
        <v/>
      </c>
      <c r="C2418">
        <f>"ORD-"&amp;TEXT(QUOTIENT($A2418-1,3)+1,"0000000")</f>
        <v/>
      </c>
      <c r="D2418">
        <f>"LINE-"&amp;TEXT($A2418,"0000000")</f>
        <v/>
      </c>
      <c r="E2418" s="7">
        <f>Settings!$B$2+$A2418-1</f>
        <v/>
      </c>
      <c r="F2418" s="7">
        <f>Settings!$B$2+MOD($A2418-1,Settings!$B$7)</f>
        <v/>
      </c>
      <c r="G2418">
        <f>YEAR($F2418)</f>
        <v/>
      </c>
      <c r="H2418">
        <f>"Q"&amp;ROUNDUP(MONTH($F2418)/3,0)</f>
        <v/>
      </c>
      <c r="I2418">
        <f>MONTH($F2418)</f>
        <v/>
      </c>
      <c r="J2418">
        <f>CHOOSE(MONTH($F2418),"Январь","Февраль","Март","Апрель","Май","Июнь","Июль","Август","Сентябрь","Октябрь","Ноябрь","Декабрь")</f>
        <v/>
      </c>
      <c r="K2418">
        <f>DAY($F2418)</f>
        <v/>
      </c>
      <c r="L2418">
        <f>IF(MOD($A2418,10)&lt;7,"ФО_01_Крупный","ФО_"&amp;TEXT(MOD($A2418,8)+1,"00"))</f>
        <v/>
      </c>
      <c r="M2418">
        <f>IF($AB2418="Да","Регион_001_Крупный","Регион_"&amp;TEXT(MOD(QUOTIENT($A2418-1,20),180)+1,"000"))</f>
        <v/>
      </c>
      <c r="N2418">
        <f>IF($AB2418="Да","Город_"&amp;TEXT(MOD($A2418-1,250)+1,"0000"),"Город_"&amp;TEXT(MOD($A2418-1,3000)+1,"0000"))</f>
        <v/>
      </c>
      <c r="O2418">
        <f>IF($AB2418="Да","Холдинг_Крупный","Холдинг_"&amp;TEXT(MOD(QUOTIENT($A2418-1,10000),20)+1,"00"))</f>
        <v/>
      </c>
      <c r="P2418">
        <f>IF($AB2418="Да","Организация_Крупная","Организация_"&amp;TEXT(MOD(QUOTIENT($A2418-1,500),600)+1,"000"))</f>
        <v/>
      </c>
      <c r="Q2418">
        <f>"Отдел_"&amp;TEXT(MOD(QUOTIENT($A2418-1,50),100)+1,"000")</f>
        <v/>
      </c>
      <c r="R2418">
        <f>IF($AB2418="Да","Группа_Крупная","Группа_"&amp;TEXT(MOD(QUOTIENT($A2418-1,5000),30)+1,"00"))</f>
        <v/>
      </c>
      <c r="S2418">
        <f>IF($AB2418="Да","Категория_Крупная","Категория_"&amp;TEXT(MOD(QUOTIENT($A2418-1,500),120)+1,"000"))</f>
        <v/>
      </c>
      <c r="T2418">
        <f>IF($AB2418="Да","Подкатегория_Крупная","Подкатегория_"&amp;TEXT(MOD(QUOTIENT($A2418-1,50),300)+1,"000"))</f>
        <v/>
      </c>
      <c r="U2418">
        <f>"SKU_"&amp;TEXT($A2418,"0000000")</f>
        <v/>
      </c>
      <c r="V2418">
        <f>CHOOSE(MOD($A2418-1,4)+1,"Enterprise","SMB","Госсектор","Розница")</f>
        <v/>
      </c>
      <c r="W2418">
        <f>"Клиент_"&amp;TEXT(MOD($A2418-1,20000)+1,"00000")</f>
        <v/>
      </c>
      <c r="X2418">
        <f>CHOOSE(MOD($A2418-1,5)+1,"Портал","API","Импорт","Ручной ввод","Интеграция")</f>
        <v/>
      </c>
      <c r="Y2418" s="8">
        <f>ROUND(1000+MOD($A2418*37,90000)+IF($AB2418="Да",5000,0),2)</f>
        <v/>
      </c>
      <c r="Z2418">
        <f>1+MOD($A2418,20)</f>
        <v/>
      </c>
      <c r="AA2418" s="8">
        <f>ROUND($Y2418*(0.08+MOD($A2418,17)/100),2)</f>
        <v/>
      </c>
      <c r="AB2418">
        <f>IF(MOD($A2418,10)&lt;7,"Да","Нет")</f>
        <v/>
      </c>
      <c r="AC2418">
        <f>$R2418&amp;" / "&amp;$S2418&amp;" / "&amp;$T2418</f>
        <v/>
      </c>
      <c r="AD2418">
        <f>1</f>
        <v/>
      </c>
      <c r="AE2418">
        <f>IF($A2418&lt;=Settings!$B$4,"до 100",IF($A2418&lt;=Settings!$B$5,"до 10 000",IF($A2418&lt;=Settings!$B$6,"до 100 000","100 000+")))</f>
        <v/>
      </c>
    </row>
    <row r="2419">
      <c r="A2419">
        <f>ROW()-1</f>
        <v/>
      </c>
      <c r="B2419">
        <f>IF($A2419&lt;=Settings!$B$4,"small_control",IF($A2419&lt;=Settings!$B$5,"medium_10k",IF($A2419&lt;=Settings!$B$6,"large_100k","extreme_1m")))</f>
        <v/>
      </c>
      <c r="C2419">
        <f>"ORD-"&amp;TEXT(QUOTIENT($A2419-1,3)+1,"0000000")</f>
        <v/>
      </c>
      <c r="D2419">
        <f>"LINE-"&amp;TEXT($A2419,"0000000")</f>
        <v/>
      </c>
      <c r="E2419" s="7">
        <f>Settings!$B$2+$A2419-1</f>
        <v/>
      </c>
      <c r="F2419" s="7">
        <f>Settings!$B$2+MOD($A2419-1,Settings!$B$7)</f>
        <v/>
      </c>
      <c r="G2419">
        <f>YEAR($F2419)</f>
        <v/>
      </c>
      <c r="H2419">
        <f>"Q"&amp;ROUNDUP(MONTH($F2419)/3,0)</f>
        <v/>
      </c>
      <c r="I2419">
        <f>MONTH($F2419)</f>
        <v/>
      </c>
      <c r="J2419">
        <f>CHOOSE(MONTH($F2419),"Январь","Февраль","Март","Апрель","Май","Июнь","Июль","Август","Сентябрь","Октябрь","Ноябрь","Декабрь")</f>
        <v/>
      </c>
      <c r="K2419">
        <f>DAY($F2419)</f>
        <v/>
      </c>
      <c r="L2419">
        <f>IF(MOD($A2419,10)&lt;7,"ФО_01_Крупный","ФО_"&amp;TEXT(MOD($A2419,8)+1,"00"))</f>
        <v/>
      </c>
      <c r="M2419">
        <f>IF($AB2419="Да","Регион_001_Крупный","Регион_"&amp;TEXT(MOD(QUOTIENT($A2419-1,20),180)+1,"000"))</f>
        <v/>
      </c>
      <c r="N2419">
        <f>IF($AB2419="Да","Город_"&amp;TEXT(MOD($A2419-1,250)+1,"0000"),"Город_"&amp;TEXT(MOD($A2419-1,3000)+1,"0000"))</f>
        <v/>
      </c>
      <c r="O2419">
        <f>IF($AB2419="Да","Холдинг_Крупный","Холдинг_"&amp;TEXT(MOD(QUOTIENT($A2419-1,10000),20)+1,"00"))</f>
        <v/>
      </c>
      <c r="P2419">
        <f>IF($AB2419="Да","Организация_Крупная","Организация_"&amp;TEXT(MOD(QUOTIENT($A2419-1,500),600)+1,"000"))</f>
        <v/>
      </c>
      <c r="Q2419">
        <f>"Отдел_"&amp;TEXT(MOD(QUOTIENT($A2419-1,50),100)+1,"000")</f>
        <v/>
      </c>
      <c r="R2419">
        <f>IF($AB2419="Да","Группа_Крупная","Группа_"&amp;TEXT(MOD(QUOTIENT($A2419-1,5000),30)+1,"00"))</f>
        <v/>
      </c>
      <c r="S2419">
        <f>IF($AB2419="Да","Категория_Крупная","Категория_"&amp;TEXT(MOD(QUOTIENT($A2419-1,500),120)+1,"000"))</f>
        <v/>
      </c>
      <c r="T2419">
        <f>IF($AB2419="Да","Подкатегория_Крупная","Подкатегория_"&amp;TEXT(MOD(QUOTIENT($A2419-1,50),300)+1,"000"))</f>
        <v/>
      </c>
      <c r="U2419">
        <f>"SKU_"&amp;TEXT($A2419,"0000000")</f>
        <v/>
      </c>
      <c r="V2419">
        <f>CHOOSE(MOD($A2419-1,4)+1,"Enterprise","SMB","Госсектор","Розница")</f>
        <v/>
      </c>
      <c r="W2419">
        <f>"Клиент_"&amp;TEXT(MOD($A2419-1,20000)+1,"00000")</f>
        <v/>
      </c>
      <c r="X2419">
        <f>CHOOSE(MOD($A2419-1,5)+1,"Портал","API","Импорт","Ручной ввод","Интеграция")</f>
        <v/>
      </c>
      <c r="Y2419" s="8">
        <f>ROUND(1000+MOD($A2419*37,90000)+IF($AB2419="Да",5000,0),2)</f>
        <v/>
      </c>
      <c r="Z2419">
        <f>1+MOD($A2419,20)</f>
        <v/>
      </c>
      <c r="AA2419" s="8">
        <f>ROUND($Y2419*(0.08+MOD($A2419,17)/100),2)</f>
        <v/>
      </c>
      <c r="AB2419">
        <f>IF(MOD($A2419,10)&lt;7,"Да","Нет")</f>
        <v/>
      </c>
      <c r="AC2419">
        <f>$R2419&amp;" / "&amp;$S2419&amp;" / "&amp;$T2419</f>
        <v/>
      </c>
      <c r="AD2419">
        <f>1</f>
        <v/>
      </c>
      <c r="AE2419">
        <f>IF($A2419&lt;=Settings!$B$4,"до 100",IF($A2419&lt;=Settings!$B$5,"до 10 000",IF($A2419&lt;=Settings!$B$6,"до 100 000","100 000+")))</f>
        <v/>
      </c>
    </row>
    <row r="2420">
      <c r="A2420">
        <f>ROW()-1</f>
        <v/>
      </c>
      <c r="B2420">
        <f>IF($A2420&lt;=Settings!$B$4,"small_control",IF($A2420&lt;=Settings!$B$5,"medium_10k",IF($A2420&lt;=Settings!$B$6,"large_100k","extreme_1m")))</f>
        <v/>
      </c>
      <c r="C2420">
        <f>"ORD-"&amp;TEXT(QUOTIENT($A2420-1,3)+1,"0000000")</f>
        <v/>
      </c>
      <c r="D2420">
        <f>"LINE-"&amp;TEXT($A2420,"0000000")</f>
        <v/>
      </c>
      <c r="E2420" s="7">
        <f>Settings!$B$2+$A2420-1</f>
        <v/>
      </c>
      <c r="F2420" s="7">
        <f>Settings!$B$2+MOD($A2420-1,Settings!$B$7)</f>
        <v/>
      </c>
      <c r="G2420">
        <f>YEAR($F2420)</f>
        <v/>
      </c>
      <c r="H2420">
        <f>"Q"&amp;ROUNDUP(MONTH($F2420)/3,0)</f>
        <v/>
      </c>
      <c r="I2420">
        <f>MONTH($F2420)</f>
        <v/>
      </c>
      <c r="J2420">
        <f>CHOOSE(MONTH($F2420),"Январь","Февраль","Март","Апрель","Май","Июнь","Июль","Август","Сентябрь","Октябрь","Ноябрь","Декабрь")</f>
        <v/>
      </c>
      <c r="K2420">
        <f>DAY($F2420)</f>
        <v/>
      </c>
      <c r="L2420">
        <f>IF(MOD($A2420,10)&lt;7,"ФО_01_Крупный","ФО_"&amp;TEXT(MOD($A2420,8)+1,"00"))</f>
        <v/>
      </c>
      <c r="M2420">
        <f>IF($AB2420="Да","Регион_001_Крупный","Регион_"&amp;TEXT(MOD(QUOTIENT($A2420-1,20),180)+1,"000"))</f>
        <v/>
      </c>
      <c r="N2420">
        <f>IF($AB2420="Да","Город_"&amp;TEXT(MOD($A2420-1,250)+1,"0000"),"Город_"&amp;TEXT(MOD($A2420-1,3000)+1,"0000"))</f>
        <v/>
      </c>
      <c r="O2420">
        <f>IF($AB2420="Да","Холдинг_Крупный","Холдинг_"&amp;TEXT(MOD(QUOTIENT($A2420-1,10000),20)+1,"00"))</f>
        <v/>
      </c>
      <c r="P2420">
        <f>IF($AB2420="Да","Организация_Крупная","Организация_"&amp;TEXT(MOD(QUOTIENT($A2420-1,500),600)+1,"000"))</f>
        <v/>
      </c>
      <c r="Q2420">
        <f>"Отдел_"&amp;TEXT(MOD(QUOTIENT($A2420-1,50),100)+1,"000")</f>
        <v/>
      </c>
      <c r="R2420">
        <f>IF($AB2420="Да","Группа_Крупная","Группа_"&amp;TEXT(MOD(QUOTIENT($A2420-1,5000),30)+1,"00"))</f>
        <v/>
      </c>
      <c r="S2420">
        <f>IF($AB2420="Да","Категория_Крупная","Категория_"&amp;TEXT(MOD(QUOTIENT($A2420-1,500),120)+1,"000"))</f>
        <v/>
      </c>
      <c r="T2420">
        <f>IF($AB2420="Да","Подкатегория_Крупная","Подкатегория_"&amp;TEXT(MOD(QUOTIENT($A2420-1,50),300)+1,"000"))</f>
        <v/>
      </c>
      <c r="U2420">
        <f>"SKU_"&amp;TEXT($A2420,"0000000")</f>
        <v/>
      </c>
      <c r="V2420">
        <f>CHOOSE(MOD($A2420-1,4)+1,"Enterprise","SMB","Госсектор","Розница")</f>
        <v/>
      </c>
      <c r="W2420">
        <f>"Клиент_"&amp;TEXT(MOD($A2420-1,20000)+1,"00000")</f>
        <v/>
      </c>
      <c r="X2420">
        <f>CHOOSE(MOD($A2420-1,5)+1,"Портал","API","Импорт","Ручной ввод","Интеграция")</f>
        <v/>
      </c>
      <c r="Y2420" s="8">
        <f>ROUND(1000+MOD($A2420*37,90000)+IF($AB2420="Да",5000,0),2)</f>
        <v/>
      </c>
      <c r="Z2420">
        <f>1+MOD($A2420,20)</f>
        <v/>
      </c>
      <c r="AA2420" s="8">
        <f>ROUND($Y2420*(0.08+MOD($A2420,17)/100),2)</f>
        <v/>
      </c>
      <c r="AB2420">
        <f>IF(MOD($A2420,10)&lt;7,"Да","Нет")</f>
        <v/>
      </c>
      <c r="AC2420">
        <f>$R2420&amp;" / "&amp;$S2420&amp;" / "&amp;$T2420</f>
        <v/>
      </c>
      <c r="AD2420">
        <f>1</f>
        <v/>
      </c>
      <c r="AE2420">
        <f>IF($A2420&lt;=Settings!$B$4,"до 100",IF($A2420&lt;=Settings!$B$5,"до 10 000",IF($A2420&lt;=Settings!$B$6,"до 100 000","100 000+")))</f>
        <v/>
      </c>
    </row>
    <row r="2421">
      <c r="A2421">
        <f>ROW()-1</f>
        <v/>
      </c>
      <c r="B2421">
        <f>IF($A2421&lt;=Settings!$B$4,"small_control",IF($A2421&lt;=Settings!$B$5,"medium_10k",IF($A2421&lt;=Settings!$B$6,"large_100k","extreme_1m")))</f>
        <v/>
      </c>
      <c r="C2421">
        <f>"ORD-"&amp;TEXT(QUOTIENT($A2421-1,3)+1,"0000000")</f>
        <v/>
      </c>
      <c r="D2421">
        <f>"LINE-"&amp;TEXT($A2421,"0000000")</f>
        <v/>
      </c>
      <c r="E2421" s="7">
        <f>Settings!$B$2+$A2421-1</f>
        <v/>
      </c>
      <c r="F2421" s="7">
        <f>Settings!$B$2+MOD($A2421-1,Settings!$B$7)</f>
        <v/>
      </c>
      <c r="G2421">
        <f>YEAR($F2421)</f>
        <v/>
      </c>
      <c r="H2421">
        <f>"Q"&amp;ROUNDUP(MONTH($F2421)/3,0)</f>
        <v/>
      </c>
      <c r="I2421">
        <f>MONTH($F2421)</f>
        <v/>
      </c>
      <c r="J2421">
        <f>CHOOSE(MONTH($F2421),"Январь","Февраль","Март","Апрель","Май","Июнь","Июль","Август","Сентябрь","Октябрь","Ноябрь","Декабрь")</f>
        <v/>
      </c>
      <c r="K2421">
        <f>DAY($F2421)</f>
        <v/>
      </c>
      <c r="L2421">
        <f>IF(MOD($A2421,10)&lt;7,"ФО_01_Крупный","ФО_"&amp;TEXT(MOD($A2421,8)+1,"00"))</f>
        <v/>
      </c>
      <c r="M2421">
        <f>IF($AB2421="Да","Регион_001_Крупный","Регион_"&amp;TEXT(MOD(QUOTIENT($A2421-1,20),180)+1,"000"))</f>
        <v/>
      </c>
      <c r="N2421">
        <f>IF($AB2421="Да","Город_"&amp;TEXT(MOD($A2421-1,250)+1,"0000"),"Город_"&amp;TEXT(MOD($A2421-1,3000)+1,"0000"))</f>
        <v/>
      </c>
      <c r="O2421">
        <f>IF($AB2421="Да","Холдинг_Крупный","Холдинг_"&amp;TEXT(MOD(QUOTIENT($A2421-1,10000),20)+1,"00"))</f>
        <v/>
      </c>
      <c r="P2421">
        <f>IF($AB2421="Да","Организация_Крупная","Организация_"&amp;TEXT(MOD(QUOTIENT($A2421-1,500),600)+1,"000"))</f>
        <v/>
      </c>
      <c r="Q2421">
        <f>"Отдел_"&amp;TEXT(MOD(QUOTIENT($A2421-1,50),100)+1,"000")</f>
        <v/>
      </c>
      <c r="R2421">
        <f>IF($AB2421="Да","Группа_Крупная","Группа_"&amp;TEXT(MOD(QUOTIENT($A2421-1,5000),30)+1,"00"))</f>
        <v/>
      </c>
      <c r="S2421">
        <f>IF($AB2421="Да","Категория_Крупная","Категория_"&amp;TEXT(MOD(QUOTIENT($A2421-1,500),120)+1,"000"))</f>
        <v/>
      </c>
      <c r="T2421">
        <f>IF($AB2421="Да","Подкатегория_Крупная","Подкатегория_"&amp;TEXT(MOD(QUOTIENT($A2421-1,50),300)+1,"000"))</f>
        <v/>
      </c>
      <c r="U2421">
        <f>"SKU_"&amp;TEXT($A2421,"0000000")</f>
        <v/>
      </c>
      <c r="V2421">
        <f>CHOOSE(MOD($A2421-1,4)+1,"Enterprise","SMB","Госсектор","Розница")</f>
        <v/>
      </c>
      <c r="W2421">
        <f>"Клиент_"&amp;TEXT(MOD($A2421-1,20000)+1,"00000")</f>
        <v/>
      </c>
      <c r="X2421">
        <f>CHOOSE(MOD($A2421-1,5)+1,"Портал","API","Импорт","Ручной ввод","Интеграция")</f>
        <v/>
      </c>
      <c r="Y2421" s="8">
        <f>ROUND(1000+MOD($A2421*37,90000)+IF($AB2421="Да",5000,0),2)</f>
        <v/>
      </c>
      <c r="Z2421">
        <f>1+MOD($A2421,20)</f>
        <v/>
      </c>
      <c r="AA2421" s="8">
        <f>ROUND($Y2421*(0.08+MOD($A2421,17)/100),2)</f>
        <v/>
      </c>
      <c r="AB2421">
        <f>IF(MOD($A2421,10)&lt;7,"Да","Нет")</f>
        <v/>
      </c>
      <c r="AC2421">
        <f>$R2421&amp;" / "&amp;$S2421&amp;" / "&amp;$T2421</f>
        <v/>
      </c>
      <c r="AD2421">
        <f>1</f>
        <v/>
      </c>
      <c r="AE2421">
        <f>IF($A2421&lt;=Settings!$B$4,"до 100",IF($A2421&lt;=Settings!$B$5,"до 10 000",IF($A2421&lt;=Settings!$B$6,"до 100 000","100 000+")))</f>
        <v/>
      </c>
    </row>
    <row r="2422">
      <c r="A2422">
        <f>ROW()-1</f>
        <v/>
      </c>
      <c r="B2422">
        <f>IF($A2422&lt;=Settings!$B$4,"small_control",IF($A2422&lt;=Settings!$B$5,"medium_10k",IF($A2422&lt;=Settings!$B$6,"large_100k","extreme_1m")))</f>
        <v/>
      </c>
      <c r="C2422">
        <f>"ORD-"&amp;TEXT(QUOTIENT($A2422-1,3)+1,"0000000")</f>
        <v/>
      </c>
      <c r="D2422">
        <f>"LINE-"&amp;TEXT($A2422,"0000000")</f>
        <v/>
      </c>
      <c r="E2422" s="7">
        <f>Settings!$B$2+$A2422-1</f>
        <v/>
      </c>
      <c r="F2422" s="7">
        <f>Settings!$B$2+MOD($A2422-1,Settings!$B$7)</f>
        <v/>
      </c>
      <c r="G2422">
        <f>YEAR($F2422)</f>
        <v/>
      </c>
      <c r="H2422">
        <f>"Q"&amp;ROUNDUP(MONTH($F2422)/3,0)</f>
        <v/>
      </c>
      <c r="I2422">
        <f>MONTH($F2422)</f>
        <v/>
      </c>
      <c r="J2422">
        <f>CHOOSE(MONTH($F2422),"Январь","Февраль","Март","Апрель","Май","Июнь","Июль","Август","Сентябрь","Октябрь","Ноябрь","Декабрь")</f>
        <v/>
      </c>
      <c r="K2422">
        <f>DAY($F2422)</f>
        <v/>
      </c>
      <c r="L2422">
        <f>IF(MOD($A2422,10)&lt;7,"ФО_01_Крупный","ФО_"&amp;TEXT(MOD($A2422,8)+1,"00"))</f>
        <v/>
      </c>
      <c r="M2422">
        <f>IF($AB2422="Да","Регион_001_Крупный","Регион_"&amp;TEXT(MOD(QUOTIENT($A2422-1,20),180)+1,"000"))</f>
        <v/>
      </c>
      <c r="N2422">
        <f>IF($AB2422="Да","Город_"&amp;TEXT(MOD($A2422-1,250)+1,"0000"),"Город_"&amp;TEXT(MOD($A2422-1,3000)+1,"0000"))</f>
        <v/>
      </c>
      <c r="O2422">
        <f>IF($AB2422="Да","Холдинг_Крупный","Холдинг_"&amp;TEXT(MOD(QUOTIENT($A2422-1,10000),20)+1,"00"))</f>
        <v/>
      </c>
      <c r="P2422">
        <f>IF($AB2422="Да","Организация_Крупная","Организация_"&amp;TEXT(MOD(QUOTIENT($A2422-1,500),600)+1,"000"))</f>
        <v/>
      </c>
      <c r="Q2422">
        <f>"Отдел_"&amp;TEXT(MOD(QUOTIENT($A2422-1,50),100)+1,"000")</f>
        <v/>
      </c>
      <c r="R2422">
        <f>IF($AB2422="Да","Группа_Крупная","Группа_"&amp;TEXT(MOD(QUOTIENT($A2422-1,5000),30)+1,"00"))</f>
        <v/>
      </c>
      <c r="S2422">
        <f>IF($AB2422="Да","Категория_Крупная","Категория_"&amp;TEXT(MOD(QUOTIENT($A2422-1,500),120)+1,"000"))</f>
        <v/>
      </c>
      <c r="T2422">
        <f>IF($AB2422="Да","Подкатегория_Крупная","Подкатегория_"&amp;TEXT(MOD(QUOTIENT($A2422-1,50),300)+1,"000"))</f>
        <v/>
      </c>
      <c r="U2422">
        <f>"SKU_"&amp;TEXT($A2422,"0000000")</f>
        <v/>
      </c>
      <c r="V2422">
        <f>CHOOSE(MOD($A2422-1,4)+1,"Enterprise","SMB","Госсектор","Розница")</f>
        <v/>
      </c>
      <c r="W2422">
        <f>"Клиент_"&amp;TEXT(MOD($A2422-1,20000)+1,"00000")</f>
        <v/>
      </c>
      <c r="X2422">
        <f>CHOOSE(MOD($A2422-1,5)+1,"Портал","API","Импорт","Ручной ввод","Интеграция")</f>
        <v/>
      </c>
      <c r="Y2422" s="8">
        <f>ROUND(1000+MOD($A2422*37,90000)+IF($AB2422="Да",5000,0),2)</f>
        <v/>
      </c>
      <c r="Z2422">
        <f>1+MOD($A2422,20)</f>
        <v/>
      </c>
      <c r="AA2422" s="8">
        <f>ROUND($Y2422*(0.08+MOD($A2422,17)/100),2)</f>
        <v/>
      </c>
      <c r="AB2422">
        <f>IF(MOD($A2422,10)&lt;7,"Да","Нет")</f>
        <v/>
      </c>
      <c r="AC2422">
        <f>$R2422&amp;" / "&amp;$S2422&amp;" / "&amp;$T2422</f>
        <v/>
      </c>
      <c r="AD2422">
        <f>1</f>
        <v/>
      </c>
      <c r="AE2422">
        <f>IF($A2422&lt;=Settings!$B$4,"до 100",IF($A2422&lt;=Settings!$B$5,"до 10 000",IF($A2422&lt;=Settings!$B$6,"до 100 000","100 000+")))</f>
        <v/>
      </c>
    </row>
    <row r="2423">
      <c r="A2423">
        <f>ROW()-1</f>
        <v/>
      </c>
      <c r="B2423">
        <f>IF($A2423&lt;=Settings!$B$4,"small_control",IF($A2423&lt;=Settings!$B$5,"medium_10k",IF($A2423&lt;=Settings!$B$6,"large_100k","extreme_1m")))</f>
        <v/>
      </c>
      <c r="C2423">
        <f>"ORD-"&amp;TEXT(QUOTIENT($A2423-1,3)+1,"0000000")</f>
        <v/>
      </c>
      <c r="D2423">
        <f>"LINE-"&amp;TEXT($A2423,"0000000")</f>
        <v/>
      </c>
      <c r="E2423" s="7">
        <f>Settings!$B$2+$A2423-1</f>
        <v/>
      </c>
      <c r="F2423" s="7">
        <f>Settings!$B$2+MOD($A2423-1,Settings!$B$7)</f>
        <v/>
      </c>
      <c r="G2423">
        <f>YEAR($F2423)</f>
        <v/>
      </c>
      <c r="H2423">
        <f>"Q"&amp;ROUNDUP(MONTH($F2423)/3,0)</f>
        <v/>
      </c>
      <c r="I2423">
        <f>MONTH($F2423)</f>
        <v/>
      </c>
      <c r="J2423">
        <f>CHOOSE(MONTH($F2423),"Январь","Февраль","Март","Апрель","Май","Июнь","Июль","Август","Сентябрь","Октябрь","Ноябрь","Декабрь")</f>
        <v/>
      </c>
      <c r="K2423">
        <f>DAY($F2423)</f>
        <v/>
      </c>
      <c r="L2423">
        <f>IF(MOD($A2423,10)&lt;7,"ФО_01_Крупный","ФО_"&amp;TEXT(MOD($A2423,8)+1,"00"))</f>
        <v/>
      </c>
      <c r="M2423">
        <f>IF($AB2423="Да","Регион_001_Крупный","Регион_"&amp;TEXT(MOD(QUOTIENT($A2423-1,20),180)+1,"000"))</f>
        <v/>
      </c>
      <c r="N2423">
        <f>IF($AB2423="Да","Город_"&amp;TEXT(MOD($A2423-1,250)+1,"0000"),"Город_"&amp;TEXT(MOD($A2423-1,3000)+1,"0000"))</f>
        <v/>
      </c>
      <c r="O2423">
        <f>IF($AB2423="Да","Холдинг_Крупный","Холдинг_"&amp;TEXT(MOD(QUOTIENT($A2423-1,10000),20)+1,"00"))</f>
        <v/>
      </c>
      <c r="P2423">
        <f>IF($AB2423="Да","Организация_Крупная","Организация_"&amp;TEXT(MOD(QUOTIENT($A2423-1,500),600)+1,"000"))</f>
        <v/>
      </c>
      <c r="Q2423">
        <f>"Отдел_"&amp;TEXT(MOD(QUOTIENT($A2423-1,50),100)+1,"000")</f>
        <v/>
      </c>
      <c r="R2423">
        <f>IF($AB2423="Да","Группа_Крупная","Группа_"&amp;TEXT(MOD(QUOTIENT($A2423-1,5000),30)+1,"00"))</f>
        <v/>
      </c>
      <c r="S2423">
        <f>IF($AB2423="Да","Категория_Крупная","Категория_"&amp;TEXT(MOD(QUOTIENT($A2423-1,500),120)+1,"000"))</f>
        <v/>
      </c>
      <c r="T2423">
        <f>IF($AB2423="Да","Подкатегория_Крупная","Подкатегория_"&amp;TEXT(MOD(QUOTIENT($A2423-1,50),300)+1,"000"))</f>
        <v/>
      </c>
      <c r="U2423">
        <f>"SKU_"&amp;TEXT($A2423,"0000000")</f>
        <v/>
      </c>
      <c r="V2423">
        <f>CHOOSE(MOD($A2423-1,4)+1,"Enterprise","SMB","Госсектор","Розница")</f>
        <v/>
      </c>
      <c r="W2423">
        <f>"Клиент_"&amp;TEXT(MOD($A2423-1,20000)+1,"00000")</f>
        <v/>
      </c>
      <c r="X2423">
        <f>CHOOSE(MOD($A2423-1,5)+1,"Портал","API","Импорт","Ручной ввод","Интеграция")</f>
        <v/>
      </c>
      <c r="Y2423" s="8">
        <f>ROUND(1000+MOD($A2423*37,90000)+IF($AB2423="Да",5000,0),2)</f>
        <v/>
      </c>
      <c r="Z2423">
        <f>1+MOD($A2423,20)</f>
        <v/>
      </c>
      <c r="AA2423" s="8">
        <f>ROUND($Y2423*(0.08+MOD($A2423,17)/100),2)</f>
        <v/>
      </c>
      <c r="AB2423">
        <f>IF(MOD($A2423,10)&lt;7,"Да","Нет")</f>
        <v/>
      </c>
      <c r="AC2423">
        <f>$R2423&amp;" / "&amp;$S2423&amp;" / "&amp;$T2423</f>
        <v/>
      </c>
      <c r="AD2423">
        <f>1</f>
        <v/>
      </c>
      <c r="AE2423">
        <f>IF($A2423&lt;=Settings!$B$4,"до 100",IF($A2423&lt;=Settings!$B$5,"до 10 000",IF($A2423&lt;=Settings!$B$6,"до 100 000","100 000+")))</f>
        <v/>
      </c>
    </row>
    <row r="2424">
      <c r="A2424">
        <f>ROW()-1</f>
        <v/>
      </c>
      <c r="B2424">
        <f>IF($A2424&lt;=Settings!$B$4,"small_control",IF($A2424&lt;=Settings!$B$5,"medium_10k",IF($A2424&lt;=Settings!$B$6,"large_100k","extreme_1m")))</f>
        <v/>
      </c>
      <c r="C2424">
        <f>"ORD-"&amp;TEXT(QUOTIENT($A2424-1,3)+1,"0000000")</f>
        <v/>
      </c>
      <c r="D2424">
        <f>"LINE-"&amp;TEXT($A2424,"0000000")</f>
        <v/>
      </c>
      <c r="E2424" s="7">
        <f>Settings!$B$2+$A2424-1</f>
        <v/>
      </c>
      <c r="F2424" s="7">
        <f>Settings!$B$2+MOD($A2424-1,Settings!$B$7)</f>
        <v/>
      </c>
      <c r="G2424">
        <f>YEAR($F2424)</f>
        <v/>
      </c>
      <c r="H2424">
        <f>"Q"&amp;ROUNDUP(MONTH($F2424)/3,0)</f>
        <v/>
      </c>
      <c r="I2424">
        <f>MONTH($F2424)</f>
        <v/>
      </c>
      <c r="J2424">
        <f>CHOOSE(MONTH($F2424),"Январь","Февраль","Март","Апрель","Май","Июнь","Июль","Август","Сентябрь","Октябрь","Ноябрь","Декабрь")</f>
        <v/>
      </c>
      <c r="K2424">
        <f>DAY($F2424)</f>
        <v/>
      </c>
      <c r="L2424">
        <f>IF(MOD($A2424,10)&lt;7,"ФО_01_Крупный","ФО_"&amp;TEXT(MOD($A2424,8)+1,"00"))</f>
        <v/>
      </c>
      <c r="M2424">
        <f>IF($AB2424="Да","Регион_001_Крупный","Регион_"&amp;TEXT(MOD(QUOTIENT($A2424-1,20),180)+1,"000"))</f>
        <v/>
      </c>
      <c r="N2424">
        <f>IF($AB2424="Да","Город_"&amp;TEXT(MOD($A2424-1,250)+1,"0000"),"Город_"&amp;TEXT(MOD($A2424-1,3000)+1,"0000"))</f>
        <v/>
      </c>
      <c r="O2424">
        <f>IF($AB2424="Да","Холдинг_Крупный","Холдинг_"&amp;TEXT(MOD(QUOTIENT($A2424-1,10000),20)+1,"00"))</f>
        <v/>
      </c>
      <c r="P2424">
        <f>IF($AB2424="Да","Организация_Крупная","Организация_"&amp;TEXT(MOD(QUOTIENT($A2424-1,500),600)+1,"000"))</f>
        <v/>
      </c>
      <c r="Q2424">
        <f>"Отдел_"&amp;TEXT(MOD(QUOTIENT($A2424-1,50),100)+1,"000")</f>
        <v/>
      </c>
      <c r="R2424">
        <f>IF($AB2424="Да","Группа_Крупная","Группа_"&amp;TEXT(MOD(QUOTIENT($A2424-1,5000),30)+1,"00"))</f>
        <v/>
      </c>
      <c r="S2424">
        <f>IF($AB2424="Да","Категория_Крупная","Категория_"&amp;TEXT(MOD(QUOTIENT($A2424-1,500),120)+1,"000"))</f>
        <v/>
      </c>
      <c r="T2424">
        <f>IF($AB2424="Да","Подкатегория_Крупная","Подкатегория_"&amp;TEXT(MOD(QUOTIENT($A2424-1,50),300)+1,"000"))</f>
        <v/>
      </c>
      <c r="U2424">
        <f>"SKU_"&amp;TEXT($A2424,"0000000")</f>
        <v/>
      </c>
      <c r="V2424">
        <f>CHOOSE(MOD($A2424-1,4)+1,"Enterprise","SMB","Госсектор","Розница")</f>
        <v/>
      </c>
      <c r="W2424">
        <f>"Клиент_"&amp;TEXT(MOD($A2424-1,20000)+1,"00000")</f>
        <v/>
      </c>
      <c r="X2424">
        <f>CHOOSE(MOD($A2424-1,5)+1,"Портал","API","Импорт","Ручной ввод","Интеграция")</f>
        <v/>
      </c>
      <c r="Y2424" s="8">
        <f>ROUND(1000+MOD($A2424*37,90000)+IF($AB2424="Да",5000,0),2)</f>
        <v/>
      </c>
      <c r="Z2424">
        <f>1+MOD($A2424,20)</f>
        <v/>
      </c>
      <c r="AA2424" s="8">
        <f>ROUND($Y2424*(0.08+MOD($A2424,17)/100),2)</f>
        <v/>
      </c>
      <c r="AB2424">
        <f>IF(MOD($A2424,10)&lt;7,"Да","Нет")</f>
        <v/>
      </c>
      <c r="AC2424">
        <f>$R2424&amp;" / "&amp;$S2424&amp;" / "&amp;$T2424</f>
        <v/>
      </c>
      <c r="AD2424">
        <f>1</f>
        <v/>
      </c>
      <c r="AE2424">
        <f>IF($A2424&lt;=Settings!$B$4,"до 100",IF($A2424&lt;=Settings!$B$5,"до 10 000",IF($A2424&lt;=Settings!$B$6,"до 100 000","100 000+")))</f>
        <v/>
      </c>
    </row>
    <row r="2425">
      <c r="A2425">
        <f>ROW()-1</f>
        <v/>
      </c>
      <c r="B2425">
        <f>IF($A2425&lt;=Settings!$B$4,"small_control",IF($A2425&lt;=Settings!$B$5,"medium_10k",IF($A2425&lt;=Settings!$B$6,"large_100k","extreme_1m")))</f>
        <v/>
      </c>
      <c r="C2425">
        <f>"ORD-"&amp;TEXT(QUOTIENT($A2425-1,3)+1,"0000000")</f>
        <v/>
      </c>
      <c r="D2425">
        <f>"LINE-"&amp;TEXT($A2425,"0000000")</f>
        <v/>
      </c>
      <c r="E2425" s="7">
        <f>Settings!$B$2+$A2425-1</f>
        <v/>
      </c>
      <c r="F2425" s="7">
        <f>Settings!$B$2+MOD($A2425-1,Settings!$B$7)</f>
        <v/>
      </c>
      <c r="G2425">
        <f>YEAR($F2425)</f>
        <v/>
      </c>
      <c r="H2425">
        <f>"Q"&amp;ROUNDUP(MONTH($F2425)/3,0)</f>
        <v/>
      </c>
      <c r="I2425">
        <f>MONTH($F2425)</f>
        <v/>
      </c>
      <c r="J2425">
        <f>CHOOSE(MONTH($F2425),"Январь","Февраль","Март","Апрель","Май","Июнь","Июль","Август","Сентябрь","Октябрь","Ноябрь","Декабрь")</f>
        <v/>
      </c>
      <c r="K2425">
        <f>DAY($F2425)</f>
        <v/>
      </c>
      <c r="L2425">
        <f>IF(MOD($A2425,10)&lt;7,"ФО_01_Крупный","ФО_"&amp;TEXT(MOD($A2425,8)+1,"00"))</f>
        <v/>
      </c>
      <c r="M2425">
        <f>IF($AB2425="Да","Регион_001_Крупный","Регион_"&amp;TEXT(MOD(QUOTIENT($A2425-1,20),180)+1,"000"))</f>
        <v/>
      </c>
      <c r="N2425">
        <f>IF($AB2425="Да","Город_"&amp;TEXT(MOD($A2425-1,250)+1,"0000"),"Город_"&amp;TEXT(MOD($A2425-1,3000)+1,"0000"))</f>
        <v/>
      </c>
      <c r="O2425">
        <f>IF($AB2425="Да","Холдинг_Крупный","Холдинг_"&amp;TEXT(MOD(QUOTIENT($A2425-1,10000),20)+1,"00"))</f>
        <v/>
      </c>
      <c r="P2425">
        <f>IF($AB2425="Да","Организация_Крупная","Организация_"&amp;TEXT(MOD(QUOTIENT($A2425-1,500),600)+1,"000"))</f>
        <v/>
      </c>
      <c r="Q2425">
        <f>"Отдел_"&amp;TEXT(MOD(QUOTIENT($A2425-1,50),100)+1,"000")</f>
        <v/>
      </c>
      <c r="R2425">
        <f>IF($AB2425="Да","Группа_Крупная","Группа_"&amp;TEXT(MOD(QUOTIENT($A2425-1,5000),30)+1,"00"))</f>
        <v/>
      </c>
      <c r="S2425">
        <f>IF($AB2425="Да","Категория_Крупная","Категория_"&amp;TEXT(MOD(QUOTIENT($A2425-1,500),120)+1,"000"))</f>
        <v/>
      </c>
      <c r="T2425">
        <f>IF($AB2425="Да","Подкатегория_Крупная","Подкатегория_"&amp;TEXT(MOD(QUOTIENT($A2425-1,50),300)+1,"000"))</f>
        <v/>
      </c>
      <c r="U2425">
        <f>"SKU_"&amp;TEXT($A2425,"0000000")</f>
        <v/>
      </c>
      <c r="V2425">
        <f>CHOOSE(MOD($A2425-1,4)+1,"Enterprise","SMB","Госсектор","Розница")</f>
        <v/>
      </c>
      <c r="W2425">
        <f>"Клиент_"&amp;TEXT(MOD($A2425-1,20000)+1,"00000")</f>
        <v/>
      </c>
      <c r="X2425">
        <f>CHOOSE(MOD($A2425-1,5)+1,"Портал","API","Импорт","Ручной ввод","Интеграция")</f>
        <v/>
      </c>
      <c r="Y2425" s="8">
        <f>ROUND(1000+MOD($A2425*37,90000)+IF($AB2425="Да",5000,0),2)</f>
        <v/>
      </c>
      <c r="Z2425">
        <f>1+MOD($A2425,20)</f>
        <v/>
      </c>
      <c r="AA2425" s="8">
        <f>ROUND($Y2425*(0.08+MOD($A2425,17)/100),2)</f>
        <v/>
      </c>
      <c r="AB2425">
        <f>IF(MOD($A2425,10)&lt;7,"Да","Нет")</f>
        <v/>
      </c>
      <c r="AC2425">
        <f>$R2425&amp;" / "&amp;$S2425&amp;" / "&amp;$T2425</f>
        <v/>
      </c>
      <c r="AD2425">
        <f>1</f>
        <v/>
      </c>
      <c r="AE2425">
        <f>IF($A2425&lt;=Settings!$B$4,"до 100",IF($A2425&lt;=Settings!$B$5,"до 10 000",IF($A2425&lt;=Settings!$B$6,"до 100 000","100 000+")))</f>
        <v/>
      </c>
    </row>
    <row r="2426">
      <c r="A2426">
        <f>ROW()-1</f>
        <v/>
      </c>
      <c r="B2426">
        <f>IF($A2426&lt;=Settings!$B$4,"small_control",IF($A2426&lt;=Settings!$B$5,"medium_10k",IF($A2426&lt;=Settings!$B$6,"large_100k","extreme_1m")))</f>
        <v/>
      </c>
      <c r="C2426">
        <f>"ORD-"&amp;TEXT(QUOTIENT($A2426-1,3)+1,"0000000")</f>
        <v/>
      </c>
      <c r="D2426">
        <f>"LINE-"&amp;TEXT($A2426,"0000000")</f>
        <v/>
      </c>
      <c r="E2426" s="7">
        <f>Settings!$B$2+$A2426-1</f>
        <v/>
      </c>
      <c r="F2426" s="7">
        <f>Settings!$B$2+MOD($A2426-1,Settings!$B$7)</f>
        <v/>
      </c>
      <c r="G2426">
        <f>YEAR($F2426)</f>
        <v/>
      </c>
      <c r="H2426">
        <f>"Q"&amp;ROUNDUP(MONTH($F2426)/3,0)</f>
        <v/>
      </c>
      <c r="I2426">
        <f>MONTH($F2426)</f>
        <v/>
      </c>
      <c r="J2426">
        <f>CHOOSE(MONTH($F2426),"Январь","Февраль","Март","Апрель","Май","Июнь","Июль","Август","Сентябрь","Октябрь","Ноябрь","Декабрь")</f>
        <v/>
      </c>
      <c r="K2426">
        <f>DAY($F2426)</f>
        <v/>
      </c>
      <c r="L2426">
        <f>IF(MOD($A2426,10)&lt;7,"ФО_01_Крупный","ФО_"&amp;TEXT(MOD($A2426,8)+1,"00"))</f>
        <v/>
      </c>
      <c r="M2426">
        <f>IF($AB2426="Да","Регион_001_Крупный","Регион_"&amp;TEXT(MOD(QUOTIENT($A2426-1,20),180)+1,"000"))</f>
        <v/>
      </c>
      <c r="N2426">
        <f>IF($AB2426="Да","Город_"&amp;TEXT(MOD($A2426-1,250)+1,"0000"),"Город_"&amp;TEXT(MOD($A2426-1,3000)+1,"0000"))</f>
        <v/>
      </c>
      <c r="O2426">
        <f>IF($AB2426="Да","Холдинг_Крупный","Холдинг_"&amp;TEXT(MOD(QUOTIENT($A2426-1,10000),20)+1,"00"))</f>
        <v/>
      </c>
      <c r="P2426">
        <f>IF($AB2426="Да","Организация_Крупная","Организация_"&amp;TEXT(MOD(QUOTIENT($A2426-1,500),600)+1,"000"))</f>
        <v/>
      </c>
      <c r="Q2426">
        <f>"Отдел_"&amp;TEXT(MOD(QUOTIENT($A2426-1,50),100)+1,"000")</f>
        <v/>
      </c>
      <c r="R2426">
        <f>IF($AB2426="Да","Группа_Крупная","Группа_"&amp;TEXT(MOD(QUOTIENT($A2426-1,5000),30)+1,"00"))</f>
        <v/>
      </c>
      <c r="S2426">
        <f>IF($AB2426="Да","Категория_Крупная","Категория_"&amp;TEXT(MOD(QUOTIENT($A2426-1,500),120)+1,"000"))</f>
        <v/>
      </c>
      <c r="T2426">
        <f>IF($AB2426="Да","Подкатегория_Крупная","Подкатегория_"&amp;TEXT(MOD(QUOTIENT($A2426-1,50),300)+1,"000"))</f>
        <v/>
      </c>
      <c r="U2426">
        <f>"SKU_"&amp;TEXT($A2426,"0000000")</f>
        <v/>
      </c>
      <c r="V2426">
        <f>CHOOSE(MOD($A2426-1,4)+1,"Enterprise","SMB","Госсектор","Розница")</f>
        <v/>
      </c>
      <c r="W2426">
        <f>"Клиент_"&amp;TEXT(MOD($A2426-1,20000)+1,"00000")</f>
        <v/>
      </c>
      <c r="X2426">
        <f>CHOOSE(MOD($A2426-1,5)+1,"Портал","API","Импорт","Ручной ввод","Интеграция")</f>
        <v/>
      </c>
      <c r="Y2426" s="8">
        <f>ROUND(1000+MOD($A2426*37,90000)+IF($AB2426="Да",5000,0),2)</f>
        <v/>
      </c>
      <c r="Z2426">
        <f>1+MOD($A2426,20)</f>
        <v/>
      </c>
      <c r="AA2426" s="8">
        <f>ROUND($Y2426*(0.08+MOD($A2426,17)/100),2)</f>
        <v/>
      </c>
      <c r="AB2426">
        <f>IF(MOD($A2426,10)&lt;7,"Да","Нет")</f>
        <v/>
      </c>
      <c r="AC2426">
        <f>$R2426&amp;" / "&amp;$S2426&amp;" / "&amp;$T2426</f>
        <v/>
      </c>
      <c r="AD2426">
        <f>1</f>
        <v/>
      </c>
      <c r="AE2426">
        <f>IF($A2426&lt;=Settings!$B$4,"до 100",IF($A2426&lt;=Settings!$B$5,"до 10 000",IF($A2426&lt;=Settings!$B$6,"до 100 000","100 000+")))</f>
        <v/>
      </c>
    </row>
    <row r="2427">
      <c r="A2427">
        <f>ROW()-1</f>
        <v/>
      </c>
      <c r="B2427">
        <f>IF($A2427&lt;=Settings!$B$4,"small_control",IF($A2427&lt;=Settings!$B$5,"medium_10k",IF($A2427&lt;=Settings!$B$6,"large_100k","extreme_1m")))</f>
        <v/>
      </c>
      <c r="C2427">
        <f>"ORD-"&amp;TEXT(QUOTIENT($A2427-1,3)+1,"0000000")</f>
        <v/>
      </c>
      <c r="D2427">
        <f>"LINE-"&amp;TEXT($A2427,"0000000")</f>
        <v/>
      </c>
      <c r="E2427" s="7">
        <f>Settings!$B$2+$A2427-1</f>
        <v/>
      </c>
      <c r="F2427" s="7">
        <f>Settings!$B$2+MOD($A2427-1,Settings!$B$7)</f>
        <v/>
      </c>
      <c r="G2427">
        <f>YEAR($F2427)</f>
        <v/>
      </c>
      <c r="H2427">
        <f>"Q"&amp;ROUNDUP(MONTH($F2427)/3,0)</f>
        <v/>
      </c>
      <c r="I2427">
        <f>MONTH($F2427)</f>
        <v/>
      </c>
      <c r="J2427">
        <f>CHOOSE(MONTH($F2427),"Январь","Февраль","Март","Апрель","Май","Июнь","Июль","Август","Сентябрь","Октябрь","Ноябрь","Декабрь")</f>
        <v/>
      </c>
      <c r="K2427">
        <f>DAY($F2427)</f>
        <v/>
      </c>
      <c r="L2427">
        <f>IF(MOD($A2427,10)&lt;7,"ФО_01_Крупный","ФО_"&amp;TEXT(MOD($A2427,8)+1,"00"))</f>
        <v/>
      </c>
      <c r="M2427">
        <f>IF($AB2427="Да","Регион_001_Крупный","Регион_"&amp;TEXT(MOD(QUOTIENT($A2427-1,20),180)+1,"000"))</f>
        <v/>
      </c>
      <c r="N2427">
        <f>IF($AB2427="Да","Город_"&amp;TEXT(MOD($A2427-1,250)+1,"0000"),"Город_"&amp;TEXT(MOD($A2427-1,3000)+1,"0000"))</f>
        <v/>
      </c>
      <c r="O2427">
        <f>IF($AB2427="Да","Холдинг_Крупный","Холдинг_"&amp;TEXT(MOD(QUOTIENT($A2427-1,10000),20)+1,"00"))</f>
        <v/>
      </c>
      <c r="P2427">
        <f>IF($AB2427="Да","Организация_Крупная","Организация_"&amp;TEXT(MOD(QUOTIENT($A2427-1,500),600)+1,"000"))</f>
        <v/>
      </c>
      <c r="Q2427">
        <f>"Отдел_"&amp;TEXT(MOD(QUOTIENT($A2427-1,50),100)+1,"000")</f>
        <v/>
      </c>
      <c r="R2427">
        <f>IF($AB2427="Да","Группа_Крупная","Группа_"&amp;TEXT(MOD(QUOTIENT($A2427-1,5000),30)+1,"00"))</f>
        <v/>
      </c>
      <c r="S2427">
        <f>IF($AB2427="Да","Категория_Крупная","Категория_"&amp;TEXT(MOD(QUOTIENT($A2427-1,500),120)+1,"000"))</f>
        <v/>
      </c>
      <c r="T2427">
        <f>IF($AB2427="Да","Подкатегория_Крупная","Подкатегория_"&amp;TEXT(MOD(QUOTIENT($A2427-1,50),300)+1,"000"))</f>
        <v/>
      </c>
      <c r="U2427">
        <f>"SKU_"&amp;TEXT($A2427,"0000000")</f>
        <v/>
      </c>
      <c r="V2427">
        <f>CHOOSE(MOD($A2427-1,4)+1,"Enterprise","SMB","Госсектор","Розница")</f>
        <v/>
      </c>
      <c r="W2427">
        <f>"Клиент_"&amp;TEXT(MOD($A2427-1,20000)+1,"00000")</f>
        <v/>
      </c>
      <c r="X2427">
        <f>CHOOSE(MOD($A2427-1,5)+1,"Портал","API","Импорт","Ручной ввод","Интеграция")</f>
        <v/>
      </c>
      <c r="Y2427" s="8">
        <f>ROUND(1000+MOD($A2427*37,90000)+IF($AB2427="Да",5000,0),2)</f>
        <v/>
      </c>
      <c r="Z2427">
        <f>1+MOD($A2427,20)</f>
        <v/>
      </c>
      <c r="AA2427" s="8">
        <f>ROUND($Y2427*(0.08+MOD($A2427,17)/100),2)</f>
        <v/>
      </c>
      <c r="AB2427">
        <f>IF(MOD($A2427,10)&lt;7,"Да","Нет")</f>
        <v/>
      </c>
      <c r="AC2427">
        <f>$R2427&amp;" / "&amp;$S2427&amp;" / "&amp;$T2427</f>
        <v/>
      </c>
      <c r="AD2427">
        <f>1</f>
        <v/>
      </c>
      <c r="AE2427">
        <f>IF($A2427&lt;=Settings!$B$4,"до 100",IF($A2427&lt;=Settings!$B$5,"до 10 000",IF($A2427&lt;=Settings!$B$6,"до 100 000","100 000+")))</f>
        <v/>
      </c>
    </row>
    <row r="2428">
      <c r="A2428">
        <f>ROW()-1</f>
        <v/>
      </c>
      <c r="B2428">
        <f>IF($A2428&lt;=Settings!$B$4,"small_control",IF($A2428&lt;=Settings!$B$5,"medium_10k",IF($A2428&lt;=Settings!$B$6,"large_100k","extreme_1m")))</f>
        <v/>
      </c>
      <c r="C2428">
        <f>"ORD-"&amp;TEXT(QUOTIENT($A2428-1,3)+1,"0000000")</f>
        <v/>
      </c>
      <c r="D2428">
        <f>"LINE-"&amp;TEXT($A2428,"0000000")</f>
        <v/>
      </c>
      <c r="E2428" s="7">
        <f>Settings!$B$2+$A2428-1</f>
        <v/>
      </c>
      <c r="F2428" s="7">
        <f>Settings!$B$2+MOD($A2428-1,Settings!$B$7)</f>
        <v/>
      </c>
      <c r="G2428">
        <f>YEAR($F2428)</f>
        <v/>
      </c>
      <c r="H2428">
        <f>"Q"&amp;ROUNDUP(MONTH($F2428)/3,0)</f>
        <v/>
      </c>
      <c r="I2428">
        <f>MONTH($F2428)</f>
        <v/>
      </c>
      <c r="J2428">
        <f>CHOOSE(MONTH($F2428),"Январь","Февраль","Март","Апрель","Май","Июнь","Июль","Август","Сентябрь","Октябрь","Ноябрь","Декабрь")</f>
        <v/>
      </c>
      <c r="K2428">
        <f>DAY($F2428)</f>
        <v/>
      </c>
      <c r="L2428">
        <f>IF(MOD($A2428,10)&lt;7,"ФО_01_Крупный","ФО_"&amp;TEXT(MOD($A2428,8)+1,"00"))</f>
        <v/>
      </c>
      <c r="M2428">
        <f>IF($AB2428="Да","Регион_001_Крупный","Регион_"&amp;TEXT(MOD(QUOTIENT($A2428-1,20),180)+1,"000"))</f>
        <v/>
      </c>
      <c r="N2428">
        <f>IF($AB2428="Да","Город_"&amp;TEXT(MOD($A2428-1,250)+1,"0000"),"Город_"&amp;TEXT(MOD($A2428-1,3000)+1,"0000"))</f>
        <v/>
      </c>
      <c r="O2428">
        <f>IF($AB2428="Да","Холдинг_Крупный","Холдинг_"&amp;TEXT(MOD(QUOTIENT($A2428-1,10000),20)+1,"00"))</f>
        <v/>
      </c>
      <c r="P2428">
        <f>IF($AB2428="Да","Организация_Крупная","Организация_"&amp;TEXT(MOD(QUOTIENT($A2428-1,500),600)+1,"000"))</f>
        <v/>
      </c>
      <c r="Q2428">
        <f>"Отдел_"&amp;TEXT(MOD(QUOTIENT($A2428-1,50),100)+1,"000")</f>
        <v/>
      </c>
      <c r="R2428">
        <f>IF($AB2428="Да","Группа_Крупная","Группа_"&amp;TEXT(MOD(QUOTIENT($A2428-1,5000),30)+1,"00"))</f>
        <v/>
      </c>
      <c r="S2428">
        <f>IF($AB2428="Да","Категория_Крупная","Категория_"&amp;TEXT(MOD(QUOTIENT($A2428-1,500),120)+1,"000"))</f>
        <v/>
      </c>
      <c r="T2428">
        <f>IF($AB2428="Да","Подкатегория_Крупная","Подкатегория_"&amp;TEXT(MOD(QUOTIENT($A2428-1,50),300)+1,"000"))</f>
        <v/>
      </c>
      <c r="U2428">
        <f>"SKU_"&amp;TEXT($A2428,"0000000")</f>
        <v/>
      </c>
      <c r="V2428">
        <f>CHOOSE(MOD($A2428-1,4)+1,"Enterprise","SMB","Госсектор","Розница")</f>
        <v/>
      </c>
      <c r="W2428">
        <f>"Клиент_"&amp;TEXT(MOD($A2428-1,20000)+1,"00000")</f>
        <v/>
      </c>
      <c r="X2428">
        <f>CHOOSE(MOD($A2428-1,5)+1,"Портал","API","Импорт","Ручной ввод","Интеграция")</f>
        <v/>
      </c>
      <c r="Y2428" s="8">
        <f>ROUND(1000+MOD($A2428*37,90000)+IF($AB2428="Да",5000,0),2)</f>
        <v/>
      </c>
      <c r="Z2428">
        <f>1+MOD($A2428,20)</f>
        <v/>
      </c>
      <c r="AA2428" s="8">
        <f>ROUND($Y2428*(0.08+MOD($A2428,17)/100),2)</f>
        <v/>
      </c>
      <c r="AB2428">
        <f>IF(MOD($A2428,10)&lt;7,"Да","Нет")</f>
        <v/>
      </c>
      <c r="AC2428">
        <f>$R2428&amp;" / "&amp;$S2428&amp;" / "&amp;$T2428</f>
        <v/>
      </c>
      <c r="AD2428">
        <f>1</f>
        <v/>
      </c>
      <c r="AE2428">
        <f>IF($A2428&lt;=Settings!$B$4,"до 100",IF($A2428&lt;=Settings!$B$5,"до 10 000",IF($A2428&lt;=Settings!$B$6,"до 100 000","100 000+")))</f>
        <v/>
      </c>
    </row>
    <row r="2429">
      <c r="A2429">
        <f>ROW()-1</f>
        <v/>
      </c>
      <c r="B2429">
        <f>IF($A2429&lt;=Settings!$B$4,"small_control",IF($A2429&lt;=Settings!$B$5,"medium_10k",IF($A2429&lt;=Settings!$B$6,"large_100k","extreme_1m")))</f>
        <v/>
      </c>
      <c r="C2429">
        <f>"ORD-"&amp;TEXT(QUOTIENT($A2429-1,3)+1,"0000000")</f>
        <v/>
      </c>
      <c r="D2429">
        <f>"LINE-"&amp;TEXT($A2429,"0000000")</f>
        <v/>
      </c>
      <c r="E2429" s="7">
        <f>Settings!$B$2+$A2429-1</f>
        <v/>
      </c>
      <c r="F2429" s="7">
        <f>Settings!$B$2+MOD($A2429-1,Settings!$B$7)</f>
        <v/>
      </c>
      <c r="G2429">
        <f>YEAR($F2429)</f>
        <v/>
      </c>
      <c r="H2429">
        <f>"Q"&amp;ROUNDUP(MONTH($F2429)/3,0)</f>
        <v/>
      </c>
      <c r="I2429">
        <f>MONTH($F2429)</f>
        <v/>
      </c>
      <c r="J2429">
        <f>CHOOSE(MONTH($F2429),"Январь","Февраль","Март","Апрель","Май","Июнь","Июль","Август","Сентябрь","Октябрь","Ноябрь","Декабрь")</f>
        <v/>
      </c>
      <c r="K2429">
        <f>DAY($F2429)</f>
        <v/>
      </c>
      <c r="L2429">
        <f>IF(MOD($A2429,10)&lt;7,"ФО_01_Крупный","ФО_"&amp;TEXT(MOD($A2429,8)+1,"00"))</f>
        <v/>
      </c>
      <c r="M2429">
        <f>IF($AB2429="Да","Регион_001_Крупный","Регион_"&amp;TEXT(MOD(QUOTIENT($A2429-1,20),180)+1,"000"))</f>
        <v/>
      </c>
      <c r="N2429">
        <f>IF($AB2429="Да","Город_"&amp;TEXT(MOD($A2429-1,250)+1,"0000"),"Город_"&amp;TEXT(MOD($A2429-1,3000)+1,"0000"))</f>
        <v/>
      </c>
      <c r="O2429">
        <f>IF($AB2429="Да","Холдинг_Крупный","Холдинг_"&amp;TEXT(MOD(QUOTIENT($A2429-1,10000),20)+1,"00"))</f>
        <v/>
      </c>
      <c r="P2429">
        <f>IF($AB2429="Да","Организация_Крупная","Организация_"&amp;TEXT(MOD(QUOTIENT($A2429-1,500),600)+1,"000"))</f>
        <v/>
      </c>
      <c r="Q2429">
        <f>"Отдел_"&amp;TEXT(MOD(QUOTIENT($A2429-1,50),100)+1,"000")</f>
        <v/>
      </c>
      <c r="R2429">
        <f>IF($AB2429="Да","Группа_Крупная","Группа_"&amp;TEXT(MOD(QUOTIENT($A2429-1,5000),30)+1,"00"))</f>
        <v/>
      </c>
      <c r="S2429">
        <f>IF($AB2429="Да","Категория_Крупная","Категория_"&amp;TEXT(MOD(QUOTIENT($A2429-1,500),120)+1,"000"))</f>
        <v/>
      </c>
      <c r="T2429">
        <f>IF($AB2429="Да","Подкатегория_Крупная","Подкатегория_"&amp;TEXT(MOD(QUOTIENT($A2429-1,50),300)+1,"000"))</f>
        <v/>
      </c>
      <c r="U2429">
        <f>"SKU_"&amp;TEXT($A2429,"0000000")</f>
        <v/>
      </c>
      <c r="V2429">
        <f>CHOOSE(MOD($A2429-1,4)+1,"Enterprise","SMB","Госсектор","Розница")</f>
        <v/>
      </c>
      <c r="W2429">
        <f>"Клиент_"&amp;TEXT(MOD($A2429-1,20000)+1,"00000")</f>
        <v/>
      </c>
      <c r="X2429">
        <f>CHOOSE(MOD($A2429-1,5)+1,"Портал","API","Импорт","Ручной ввод","Интеграция")</f>
        <v/>
      </c>
      <c r="Y2429" s="8">
        <f>ROUND(1000+MOD($A2429*37,90000)+IF($AB2429="Да",5000,0),2)</f>
        <v/>
      </c>
      <c r="Z2429">
        <f>1+MOD($A2429,20)</f>
        <v/>
      </c>
      <c r="AA2429" s="8">
        <f>ROUND($Y2429*(0.08+MOD($A2429,17)/100),2)</f>
        <v/>
      </c>
      <c r="AB2429">
        <f>IF(MOD($A2429,10)&lt;7,"Да","Нет")</f>
        <v/>
      </c>
      <c r="AC2429">
        <f>$R2429&amp;" / "&amp;$S2429&amp;" / "&amp;$T2429</f>
        <v/>
      </c>
      <c r="AD2429">
        <f>1</f>
        <v/>
      </c>
      <c r="AE2429">
        <f>IF($A2429&lt;=Settings!$B$4,"до 100",IF($A2429&lt;=Settings!$B$5,"до 10 000",IF($A2429&lt;=Settings!$B$6,"до 100 000","100 000+")))</f>
        <v/>
      </c>
    </row>
    <row r="2430">
      <c r="A2430">
        <f>ROW()-1</f>
        <v/>
      </c>
      <c r="B2430">
        <f>IF($A2430&lt;=Settings!$B$4,"small_control",IF($A2430&lt;=Settings!$B$5,"medium_10k",IF($A2430&lt;=Settings!$B$6,"large_100k","extreme_1m")))</f>
        <v/>
      </c>
      <c r="C2430">
        <f>"ORD-"&amp;TEXT(QUOTIENT($A2430-1,3)+1,"0000000")</f>
        <v/>
      </c>
      <c r="D2430">
        <f>"LINE-"&amp;TEXT($A2430,"0000000")</f>
        <v/>
      </c>
      <c r="E2430" s="7">
        <f>Settings!$B$2+$A2430-1</f>
        <v/>
      </c>
      <c r="F2430" s="7">
        <f>Settings!$B$2+MOD($A2430-1,Settings!$B$7)</f>
        <v/>
      </c>
      <c r="G2430">
        <f>YEAR($F2430)</f>
        <v/>
      </c>
      <c r="H2430">
        <f>"Q"&amp;ROUNDUP(MONTH($F2430)/3,0)</f>
        <v/>
      </c>
      <c r="I2430">
        <f>MONTH($F2430)</f>
        <v/>
      </c>
      <c r="J2430">
        <f>CHOOSE(MONTH($F2430),"Январь","Февраль","Март","Апрель","Май","Июнь","Июль","Август","Сентябрь","Октябрь","Ноябрь","Декабрь")</f>
        <v/>
      </c>
      <c r="K2430">
        <f>DAY($F2430)</f>
        <v/>
      </c>
      <c r="L2430">
        <f>IF(MOD($A2430,10)&lt;7,"ФО_01_Крупный","ФО_"&amp;TEXT(MOD($A2430,8)+1,"00"))</f>
        <v/>
      </c>
      <c r="M2430">
        <f>IF($AB2430="Да","Регион_001_Крупный","Регион_"&amp;TEXT(MOD(QUOTIENT($A2430-1,20),180)+1,"000"))</f>
        <v/>
      </c>
      <c r="N2430">
        <f>IF($AB2430="Да","Город_"&amp;TEXT(MOD($A2430-1,250)+1,"0000"),"Город_"&amp;TEXT(MOD($A2430-1,3000)+1,"0000"))</f>
        <v/>
      </c>
      <c r="O2430">
        <f>IF($AB2430="Да","Холдинг_Крупный","Холдинг_"&amp;TEXT(MOD(QUOTIENT($A2430-1,10000),20)+1,"00"))</f>
        <v/>
      </c>
      <c r="P2430">
        <f>IF($AB2430="Да","Организация_Крупная","Организация_"&amp;TEXT(MOD(QUOTIENT($A2430-1,500),600)+1,"000"))</f>
        <v/>
      </c>
      <c r="Q2430">
        <f>"Отдел_"&amp;TEXT(MOD(QUOTIENT($A2430-1,50),100)+1,"000")</f>
        <v/>
      </c>
      <c r="R2430">
        <f>IF($AB2430="Да","Группа_Крупная","Группа_"&amp;TEXT(MOD(QUOTIENT($A2430-1,5000),30)+1,"00"))</f>
        <v/>
      </c>
      <c r="S2430">
        <f>IF($AB2430="Да","Категория_Крупная","Категория_"&amp;TEXT(MOD(QUOTIENT($A2430-1,500),120)+1,"000"))</f>
        <v/>
      </c>
      <c r="T2430">
        <f>IF($AB2430="Да","Подкатегория_Крупная","Подкатегория_"&amp;TEXT(MOD(QUOTIENT($A2430-1,50),300)+1,"000"))</f>
        <v/>
      </c>
      <c r="U2430">
        <f>"SKU_"&amp;TEXT($A2430,"0000000")</f>
        <v/>
      </c>
      <c r="V2430">
        <f>CHOOSE(MOD($A2430-1,4)+1,"Enterprise","SMB","Госсектор","Розница")</f>
        <v/>
      </c>
      <c r="W2430">
        <f>"Клиент_"&amp;TEXT(MOD($A2430-1,20000)+1,"00000")</f>
        <v/>
      </c>
      <c r="X2430">
        <f>CHOOSE(MOD($A2430-1,5)+1,"Портал","API","Импорт","Ручной ввод","Интеграция")</f>
        <v/>
      </c>
      <c r="Y2430" s="8">
        <f>ROUND(1000+MOD($A2430*37,90000)+IF($AB2430="Да",5000,0),2)</f>
        <v/>
      </c>
      <c r="Z2430">
        <f>1+MOD($A2430,20)</f>
        <v/>
      </c>
      <c r="AA2430" s="8">
        <f>ROUND($Y2430*(0.08+MOD($A2430,17)/100),2)</f>
        <v/>
      </c>
      <c r="AB2430">
        <f>IF(MOD($A2430,10)&lt;7,"Да","Нет")</f>
        <v/>
      </c>
      <c r="AC2430">
        <f>$R2430&amp;" / "&amp;$S2430&amp;" / "&amp;$T2430</f>
        <v/>
      </c>
      <c r="AD2430">
        <f>1</f>
        <v/>
      </c>
      <c r="AE2430">
        <f>IF($A2430&lt;=Settings!$B$4,"до 100",IF($A2430&lt;=Settings!$B$5,"до 10 000",IF($A2430&lt;=Settings!$B$6,"до 100 000","100 000+")))</f>
        <v/>
      </c>
    </row>
    <row r="2431">
      <c r="A2431">
        <f>ROW()-1</f>
        <v/>
      </c>
      <c r="B2431">
        <f>IF($A2431&lt;=Settings!$B$4,"small_control",IF($A2431&lt;=Settings!$B$5,"medium_10k",IF($A2431&lt;=Settings!$B$6,"large_100k","extreme_1m")))</f>
        <v/>
      </c>
      <c r="C2431">
        <f>"ORD-"&amp;TEXT(QUOTIENT($A2431-1,3)+1,"0000000")</f>
        <v/>
      </c>
      <c r="D2431">
        <f>"LINE-"&amp;TEXT($A2431,"0000000")</f>
        <v/>
      </c>
      <c r="E2431" s="7">
        <f>Settings!$B$2+$A2431-1</f>
        <v/>
      </c>
      <c r="F2431" s="7">
        <f>Settings!$B$2+MOD($A2431-1,Settings!$B$7)</f>
        <v/>
      </c>
      <c r="G2431">
        <f>YEAR($F2431)</f>
        <v/>
      </c>
      <c r="H2431">
        <f>"Q"&amp;ROUNDUP(MONTH($F2431)/3,0)</f>
        <v/>
      </c>
      <c r="I2431">
        <f>MONTH($F2431)</f>
        <v/>
      </c>
      <c r="J2431">
        <f>CHOOSE(MONTH($F2431),"Январь","Февраль","Март","Апрель","Май","Июнь","Июль","Август","Сентябрь","Октябрь","Ноябрь","Декабрь")</f>
        <v/>
      </c>
      <c r="K2431">
        <f>DAY($F2431)</f>
        <v/>
      </c>
      <c r="L2431">
        <f>IF(MOD($A2431,10)&lt;7,"ФО_01_Крупный","ФО_"&amp;TEXT(MOD($A2431,8)+1,"00"))</f>
        <v/>
      </c>
      <c r="M2431">
        <f>IF($AB2431="Да","Регион_001_Крупный","Регион_"&amp;TEXT(MOD(QUOTIENT($A2431-1,20),180)+1,"000"))</f>
        <v/>
      </c>
      <c r="N2431">
        <f>IF($AB2431="Да","Город_"&amp;TEXT(MOD($A2431-1,250)+1,"0000"),"Город_"&amp;TEXT(MOD($A2431-1,3000)+1,"0000"))</f>
        <v/>
      </c>
      <c r="O2431">
        <f>IF($AB2431="Да","Холдинг_Крупный","Холдинг_"&amp;TEXT(MOD(QUOTIENT($A2431-1,10000),20)+1,"00"))</f>
        <v/>
      </c>
      <c r="P2431">
        <f>IF($AB2431="Да","Организация_Крупная","Организация_"&amp;TEXT(MOD(QUOTIENT($A2431-1,500),600)+1,"000"))</f>
        <v/>
      </c>
      <c r="Q2431">
        <f>"Отдел_"&amp;TEXT(MOD(QUOTIENT($A2431-1,50),100)+1,"000")</f>
        <v/>
      </c>
      <c r="R2431">
        <f>IF($AB2431="Да","Группа_Крупная","Группа_"&amp;TEXT(MOD(QUOTIENT($A2431-1,5000),30)+1,"00"))</f>
        <v/>
      </c>
      <c r="S2431">
        <f>IF($AB2431="Да","Категория_Крупная","Категория_"&amp;TEXT(MOD(QUOTIENT($A2431-1,500),120)+1,"000"))</f>
        <v/>
      </c>
      <c r="T2431">
        <f>IF($AB2431="Да","Подкатегория_Крупная","Подкатегория_"&amp;TEXT(MOD(QUOTIENT($A2431-1,50),300)+1,"000"))</f>
        <v/>
      </c>
      <c r="U2431">
        <f>"SKU_"&amp;TEXT($A2431,"0000000")</f>
        <v/>
      </c>
      <c r="V2431">
        <f>CHOOSE(MOD($A2431-1,4)+1,"Enterprise","SMB","Госсектор","Розница")</f>
        <v/>
      </c>
      <c r="W2431">
        <f>"Клиент_"&amp;TEXT(MOD($A2431-1,20000)+1,"00000")</f>
        <v/>
      </c>
      <c r="X2431">
        <f>CHOOSE(MOD($A2431-1,5)+1,"Портал","API","Импорт","Ручной ввод","Интеграция")</f>
        <v/>
      </c>
      <c r="Y2431" s="8">
        <f>ROUND(1000+MOD($A2431*37,90000)+IF($AB2431="Да",5000,0),2)</f>
        <v/>
      </c>
      <c r="Z2431">
        <f>1+MOD($A2431,20)</f>
        <v/>
      </c>
      <c r="AA2431" s="8">
        <f>ROUND($Y2431*(0.08+MOD($A2431,17)/100),2)</f>
        <v/>
      </c>
      <c r="AB2431">
        <f>IF(MOD($A2431,10)&lt;7,"Да","Нет")</f>
        <v/>
      </c>
      <c r="AC2431">
        <f>$R2431&amp;" / "&amp;$S2431&amp;" / "&amp;$T2431</f>
        <v/>
      </c>
      <c r="AD2431">
        <f>1</f>
        <v/>
      </c>
      <c r="AE2431">
        <f>IF($A2431&lt;=Settings!$B$4,"до 100",IF($A2431&lt;=Settings!$B$5,"до 10 000",IF($A2431&lt;=Settings!$B$6,"до 100 000","100 000+")))</f>
        <v/>
      </c>
    </row>
    <row r="2432">
      <c r="A2432">
        <f>ROW()-1</f>
        <v/>
      </c>
      <c r="B2432">
        <f>IF($A2432&lt;=Settings!$B$4,"small_control",IF($A2432&lt;=Settings!$B$5,"medium_10k",IF($A2432&lt;=Settings!$B$6,"large_100k","extreme_1m")))</f>
        <v/>
      </c>
      <c r="C2432">
        <f>"ORD-"&amp;TEXT(QUOTIENT($A2432-1,3)+1,"0000000")</f>
        <v/>
      </c>
      <c r="D2432">
        <f>"LINE-"&amp;TEXT($A2432,"0000000")</f>
        <v/>
      </c>
      <c r="E2432" s="7">
        <f>Settings!$B$2+$A2432-1</f>
        <v/>
      </c>
      <c r="F2432" s="7">
        <f>Settings!$B$2+MOD($A2432-1,Settings!$B$7)</f>
        <v/>
      </c>
      <c r="G2432">
        <f>YEAR($F2432)</f>
        <v/>
      </c>
      <c r="H2432">
        <f>"Q"&amp;ROUNDUP(MONTH($F2432)/3,0)</f>
        <v/>
      </c>
      <c r="I2432">
        <f>MONTH($F2432)</f>
        <v/>
      </c>
      <c r="J2432">
        <f>CHOOSE(MONTH($F2432),"Январь","Февраль","Март","Апрель","Май","Июнь","Июль","Август","Сентябрь","Октябрь","Ноябрь","Декабрь")</f>
        <v/>
      </c>
      <c r="K2432">
        <f>DAY($F2432)</f>
        <v/>
      </c>
      <c r="L2432">
        <f>IF(MOD($A2432,10)&lt;7,"ФО_01_Крупный","ФО_"&amp;TEXT(MOD($A2432,8)+1,"00"))</f>
        <v/>
      </c>
      <c r="M2432">
        <f>IF($AB2432="Да","Регион_001_Крупный","Регион_"&amp;TEXT(MOD(QUOTIENT($A2432-1,20),180)+1,"000"))</f>
        <v/>
      </c>
      <c r="N2432">
        <f>IF($AB2432="Да","Город_"&amp;TEXT(MOD($A2432-1,250)+1,"0000"),"Город_"&amp;TEXT(MOD($A2432-1,3000)+1,"0000"))</f>
        <v/>
      </c>
      <c r="O2432">
        <f>IF($AB2432="Да","Холдинг_Крупный","Холдинг_"&amp;TEXT(MOD(QUOTIENT($A2432-1,10000),20)+1,"00"))</f>
        <v/>
      </c>
      <c r="P2432">
        <f>IF($AB2432="Да","Организация_Крупная","Организация_"&amp;TEXT(MOD(QUOTIENT($A2432-1,500),600)+1,"000"))</f>
        <v/>
      </c>
      <c r="Q2432">
        <f>"Отдел_"&amp;TEXT(MOD(QUOTIENT($A2432-1,50),100)+1,"000")</f>
        <v/>
      </c>
      <c r="R2432">
        <f>IF($AB2432="Да","Группа_Крупная","Группа_"&amp;TEXT(MOD(QUOTIENT($A2432-1,5000),30)+1,"00"))</f>
        <v/>
      </c>
      <c r="S2432">
        <f>IF($AB2432="Да","Категория_Крупная","Категория_"&amp;TEXT(MOD(QUOTIENT($A2432-1,500),120)+1,"000"))</f>
        <v/>
      </c>
      <c r="T2432">
        <f>IF($AB2432="Да","Подкатегория_Крупная","Подкатегория_"&amp;TEXT(MOD(QUOTIENT($A2432-1,50),300)+1,"000"))</f>
        <v/>
      </c>
      <c r="U2432">
        <f>"SKU_"&amp;TEXT($A2432,"0000000")</f>
        <v/>
      </c>
      <c r="V2432">
        <f>CHOOSE(MOD($A2432-1,4)+1,"Enterprise","SMB","Госсектор","Розница")</f>
        <v/>
      </c>
      <c r="W2432">
        <f>"Клиент_"&amp;TEXT(MOD($A2432-1,20000)+1,"00000")</f>
        <v/>
      </c>
      <c r="X2432">
        <f>CHOOSE(MOD($A2432-1,5)+1,"Портал","API","Импорт","Ручной ввод","Интеграция")</f>
        <v/>
      </c>
      <c r="Y2432" s="8">
        <f>ROUND(1000+MOD($A2432*37,90000)+IF($AB2432="Да",5000,0),2)</f>
        <v/>
      </c>
      <c r="Z2432">
        <f>1+MOD($A2432,20)</f>
        <v/>
      </c>
      <c r="AA2432" s="8">
        <f>ROUND($Y2432*(0.08+MOD($A2432,17)/100),2)</f>
        <v/>
      </c>
      <c r="AB2432">
        <f>IF(MOD($A2432,10)&lt;7,"Да","Нет")</f>
        <v/>
      </c>
      <c r="AC2432">
        <f>$R2432&amp;" / "&amp;$S2432&amp;" / "&amp;$T2432</f>
        <v/>
      </c>
      <c r="AD2432">
        <f>1</f>
        <v/>
      </c>
      <c r="AE2432">
        <f>IF($A2432&lt;=Settings!$B$4,"до 100",IF($A2432&lt;=Settings!$B$5,"до 10 000",IF($A2432&lt;=Settings!$B$6,"до 100 000","100 000+")))</f>
        <v/>
      </c>
    </row>
    <row r="2433">
      <c r="A2433">
        <f>ROW()-1</f>
        <v/>
      </c>
      <c r="B2433">
        <f>IF($A2433&lt;=Settings!$B$4,"small_control",IF($A2433&lt;=Settings!$B$5,"medium_10k",IF($A2433&lt;=Settings!$B$6,"large_100k","extreme_1m")))</f>
        <v/>
      </c>
      <c r="C2433">
        <f>"ORD-"&amp;TEXT(QUOTIENT($A2433-1,3)+1,"0000000")</f>
        <v/>
      </c>
      <c r="D2433">
        <f>"LINE-"&amp;TEXT($A2433,"0000000")</f>
        <v/>
      </c>
      <c r="E2433" s="7">
        <f>Settings!$B$2+$A2433-1</f>
        <v/>
      </c>
      <c r="F2433" s="7">
        <f>Settings!$B$2+MOD($A2433-1,Settings!$B$7)</f>
        <v/>
      </c>
      <c r="G2433">
        <f>YEAR($F2433)</f>
        <v/>
      </c>
      <c r="H2433">
        <f>"Q"&amp;ROUNDUP(MONTH($F2433)/3,0)</f>
        <v/>
      </c>
      <c r="I2433">
        <f>MONTH($F2433)</f>
        <v/>
      </c>
      <c r="J2433">
        <f>CHOOSE(MONTH($F2433),"Январь","Февраль","Март","Апрель","Май","Июнь","Июль","Август","Сентябрь","Октябрь","Ноябрь","Декабрь")</f>
        <v/>
      </c>
      <c r="K2433">
        <f>DAY($F2433)</f>
        <v/>
      </c>
      <c r="L2433">
        <f>IF(MOD($A2433,10)&lt;7,"ФО_01_Крупный","ФО_"&amp;TEXT(MOD($A2433,8)+1,"00"))</f>
        <v/>
      </c>
      <c r="M2433">
        <f>IF($AB2433="Да","Регион_001_Крупный","Регион_"&amp;TEXT(MOD(QUOTIENT($A2433-1,20),180)+1,"000"))</f>
        <v/>
      </c>
      <c r="N2433">
        <f>IF($AB2433="Да","Город_"&amp;TEXT(MOD($A2433-1,250)+1,"0000"),"Город_"&amp;TEXT(MOD($A2433-1,3000)+1,"0000"))</f>
        <v/>
      </c>
      <c r="O2433">
        <f>IF($AB2433="Да","Холдинг_Крупный","Холдинг_"&amp;TEXT(MOD(QUOTIENT($A2433-1,10000),20)+1,"00"))</f>
        <v/>
      </c>
      <c r="P2433">
        <f>IF($AB2433="Да","Организация_Крупная","Организация_"&amp;TEXT(MOD(QUOTIENT($A2433-1,500),600)+1,"000"))</f>
        <v/>
      </c>
      <c r="Q2433">
        <f>"Отдел_"&amp;TEXT(MOD(QUOTIENT($A2433-1,50),100)+1,"000")</f>
        <v/>
      </c>
      <c r="R2433">
        <f>IF($AB2433="Да","Группа_Крупная","Группа_"&amp;TEXT(MOD(QUOTIENT($A2433-1,5000),30)+1,"00"))</f>
        <v/>
      </c>
      <c r="S2433">
        <f>IF($AB2433="Да","Категория_Крупная","Категория_"&amp;TEXT(MOD(QUOTIENT($A2433-1,500),120)+1,"000"))</f>
        <v/>
      </c>
      <c r="T2433">
        <f>IF($AB2433="Да","Подкатегория_Крупная","Подкатегория_"&amp;TEXT(MOD(QUOTIENT($A2433-1,50),300)+1,"000"))</f>
        <v/>
      </c>
      <c r="U2433">
        <f>"SKU_"&amp;TEXT($A2433,"0000000")</f>
        <v/>
      </c>
      <c r="V2433">
        <f>CHOOSE(MOD($A2433-1,4)+1,"Enterprise","SMB","Госсектор","Розница")</f>
        <v/>
      </c>
      <c r="W2433">
        <f>"Клиент_"&amp;TEXT(MOD($A2433-1,20000)+1,"00000")</f>
        <v/>
      </c>
      <c r="X2433">
        <f>CHOOSE(MOD($A2433-1,5)+1,"Портал","API","Импорт","Ручной ввод","Интеграция")</f>
        <v/>
      </c>
      <c r="Y2433" s="8">
        <f>ROUND(1000+MOD($A2433*37,90000)+IF($AB2433="Да",5000,0),2)</f>
        <v/>
      </c>
      <c r="Z2433">
        <f>1+MOD($A2433,20)</f>
        <v/>
      </c>
      <c r="AA2433" s="8">
        <f>ROUND($Y2433*(0.08+MOD($A2433,17)/100),2)</f>
        <v/>
      </c>
      <c r="AB2433">
        <f>IF(MOD($A2433,10)&lt;7,"Да","Нет")</f>
        <v/>
      </c>
      <c r="AC2433">
        <f>$R2433&amp;" / "&amp;$S2433&amp;" / "&amp;$T2433</f>
        <v/>
      </c>
      <c r="AD2433">
        <f>1</f>
        <v/>
      </c>
      <c r="AE2433">
        <f>IF($A2433&lt;=Settings!$B$4,"до 100",IF($A2433&lt;=Settings!$B$5,"до 10 000",IF($A2433&lt;=Settings!$B$6,"до 100 000","100 000+")))</f>
        <v/>
      </c>
    </row>
    <row r="2434">
      <c r="A2434">
        <f>ROW()-1</f>
        <v/>
      </c>
      <c r="B2434">
        <f>IF($A2434&lt;=Settings!$B$4,"small_control",IF($A2434&lt;=Settings!$B$5,"medium_10k",IF($A2434&lt;=Settings!$B$6,"large_100k","extreme_1m")))</f>
        <v/>
      </c>
      <c r="C2434">
        <f>"ORD-"&amp;TEXT(QUOTIENT($A2434-1,3)+1,"0000000")</f>
        <v/>
      </c>
      <c r="D2434">
        <f>"LINE-"&amp;TEXT($A2434,"0000000")</f>
        <v/>
      </c>
      <c r="E2434" s="7">
        <f>Settings!$B$2+$A2434-1</f>
        <v/>
      </c>
      <c r="F2434" s="7">
        <f>Settings!$B$2+MOD($A2434-1,Settings!$B$7)</f>
        <v/>
      </c>
      <c r="G2434">
        <f>YEAR($F2434)</f>
        <v/>
      </c>
      <c r="H2434">
        <f>"Q"&amp;ROUNDUP(MONTH($F2434)/3,0)</f>
        <v/>
      </c>
      <c r="I2434">
        <f>MONTH($F2434)</f>
        <v/>
      </c>
      <c r="J2434">
        <f>CHOOSE(MONTH($F2434),"Январь","Февраль","Март","Апрель","Май","Июнь","Июль","Август","Сентябрь","Октябрь","Ноябрь","Декабрь")</f>
        <v/>
      </c>
      <c r="K2434">
        <f>DAY($F2434)</f>
        <v/>
      </c>
      <c r="L2434">
        <f>IF(MOD($A2434,10)&lt;7,"ФО_01_Крупный","ФО_"&amp;TEXT(MOD($A2434,8)+1,"00"))</f>
        <v/>
      </c>
      <c r="M2434">
        <f>IF($AB2434="Да","Регион_001_Крупный","Регион_"&amp;TEXT(MOD(QUOTIENT($A2434-1,20),180)+1,"000"))</f>
        <v/>
      </c>
      <c r="N2434">
        <f>IF($AB2434="Да","Город_"&amp;TEXT(MOD($A2434-1,250)+1,"0000"),"Город_"&amp;TEXT(MOD($A2434-1,3000)+1,"0000"))</f>
        <v/>
      </c>
      <c r="O2434">
        <f>IF($AB2434="Да","Холдинг_Крупный","Холдинг_"&amp;TEXT(MOD(QUOTIENT($A2434-1,10000),20)+1,"00"))</f>
        <v/>
      </c>
      <c r="P2434">
        <f>IF($AB2434="Да","Организация_Крупная","Организация_"&amp;TEXT(MOD(QUOTIENT($A2434-1,500),600)+1,"000"))</f>
        <v/>
      </c>
      <c r="Q2434">
        <f>"Отдел_"&amp;TEXT(MOD(QUOTIENT($A2434-1,50),100)+1,"000")</f>
        <v/>
      </c>
      <c r="R2434">
        <f>IF($AB2434="Да","Группа_Крупная","Группа_"&amp;TEXT(MOD(QUOTIENT($A2434-1,5000),30)+1,"00"))</f>
        <v/>
      </c>
      <c r="S2434">
        <f>IF($AB2434="Да","Категория_Крупная","Категория_"&amp;TEXT(MOD(QUOTIENT($A2434-1,500),120)+1,"000"))</f>
        <v/>
      </c>
      <c r="T2434">
        <f>IF($AB2434="Да","Подкатегория_Крупная","Подкатегория_"&amp;TEXT(MOD(QUOTIENT($A2434-1,50),300)+1,"000"))</f>
        <v/>
      </c>
      <c r="U2434">
        <f>"SKU_"&amp;TEXT($A2434,"0000000")</f>
        <v/>
      </c>
      <c r="V2434">
        <f>CHOOSE(MOD($A2434-1,4)+1,"Enterprise","SMB","Госсектор","Розница")</f>
        <v/>
      </c>
      <c r="W2434">
        <f>"Клиент_"&amp;TEXT(MOD($A2434-1,20000)+1,"00000")</f>
        <v/>
      </c>
      <c r="X2434">
        <f>CHOOSE(MOD($A2434-1,5)+1,"Портал","API","Импорт","Ручной ввод","Интеграция")</f>
        <v/>
      </c>
      <c r="Y2434" s="8">
        <f>ROUND(1000+MOD($A2434*37,90000)+IF($AB2434="Да",5000,0),2)</f>
        <v/>
      </c>
      <c r="Z2434">
        <f>1+MOD($A2434,20)</f>
        <v/>
      </c>
      <c r="AA2434" s="8">
        <f>ROUND($Y2434*(0.08+MOD($A2434,17)/100),2)</f>
        <v/>
      </c>
      <c r="AB2434">
        <f>IF(MOD($A2434,10)&lt;7,"Да","Нет")</f>
        <v/>
      </c>
      <c r="AC2434">
        <f>$R2434&amp;" / "&amp;$S2434&amp;" / "&amp;$T2434</f>
        <v/>
      </c>
      <c r="AD2434">
        <f>1</f>
        <v/>
      </c>
      <c r="AE2434">
        <f>IF($A2434&lt;=Settings!$B$4,"до 100",IF($A2434&lt;=Settings!$B$5,"до 10 000",IF($A2434&lt;=Settings!$B$6,"до 100 000","100 000+")))</f>
        <v/>
      </c>
    </row>
    <row r="2435">
      <c r="A2435">
        <f>ROW()-1</f>
        <v/>
      </c>
      <c r="B2435">
        <f>IF($A2435&lt;=Settings!$B$4,"small_control",IF($A2435&lt;=Settings!$B$5,"medium_10k",IF($A2435&lt;=Settings!$B$6,"large_100k","extreme_1m")))</f>
        <v/>
      </c>
      <c r="C2435">
        <f>"ORD-"&amp;TEXT(QUOTIENT($A2435-1,3)+1,"0000000")</f>
        <v/>
      </c>
      <c r="D2435">
        <f>"LINE-"&amp;TEXT($A2435,"0000000")</f>
        <v/>
      </c>
      <c r="E2435" s="7">
        <f>Settings!$B$2+$A2435-1</f>
        <v/>
      </c>
      <c r="F2435" s="7">
        <f>Settings!$B$2+MOD($A2435-1,Settings!$B$7)</f>
        <v/>
      </c>
      <c r="G2435">
        <f>YEAR($F2435)</f>
        <v/>
      </c>
      <c r="H2435">
        <f>"Q"&amp;ROUNDUP(MONTH($F2435)/3,0)</f>
        <v/>
      </c>
      <c r="I2435">
        <f>MONTH($F2435)</f>
        <v/>
      </c>
      <c r="J2435">
        <f>CHOOSE(MONTH($F2435),"Январь","Февраль","Март","Апрель","Май","Июнь","Июль","Август","Сентябрь","Октябрь","Ноябрь","Декабрь")</f>
        <v/>
      </c>
      <c r="K2435">
        <f>DAY($F2435)</f>
        <v/>
      </c>
      <c r="L2435">
        <f>IF(MOD($A2435,10)&lt;7,"ФО_01_Крупный","ФО_"&amp;TEXT(MOD($A2435,8)+1,"00"))</f>
        <v/>
      </c>
      <c r="M2435">
        <f>IF($AB2435="Да","Регион_001_Крупный","Регион_"&amp;TEXT(MOD(QUOTIENT($A2435-1,20),180)+1,"000"))</f>
        <v/>
      </c>
      <c r="N2435">
        <f>IF($AB2435="Да","Город_"&amp;TEXT(MOD($A2435-1,250)+1,"0000"),"Город_"&amp;TEXT(MOD($A2435-1,3000)+1,"0000"))</f>
        <v/>
      </c>
      <c r="O2435">
        <f>IF($AB2435="Да","Холдинг_Крупный","Холдинг_"&amp;TEXT(MOD(QUOTIENT($A2435-1,10000),20)+1,"00"))</f>
        <v/>
      </c>
      <c r="P2435">
        <f>IF($AB2435="Да","Организация_Крупная","Организация_"&amp;TEXT(MOD(QUOTIENT($A2435-1,500),600)+1,"000"))</f>
        <v/>
      </c>
      <c r="Q2435">
        <f>"Отдел_"&amp;TEXT(MOD(QUOTIENT($A2435-1,50),100)+1,"000")</f>
        <v/>
      </c>
      <c r="R2435">
        <f>IF($AB2435="Да","Группа_Крупная","Группа_"&amp;TEXT(MOD(QUOTIENT($A2435-1,5000),30)+1,"00"))</f>
        <v/>
      </c>
      <c r="S2435">
        <f>IF($AB2435="Да","Категория_Крупная","Категория_"&amp;TEXT(MOD(QUOTIENT($A2435-1,500),120)+1,"000"))</f>
        <v/>
      </c>
      <c r="T2435">
        <f>IF($AB2435="Да","Подкатегория_Крупная","Подкатегория_"&amp;TEXT(MOD(QUOTIENT($A2435-1,50),300)+1,"000"))</f>
        <v/>
      </c>
      <c r="U2435">
        <f>"SKU_"&amp;TEXT($A2435,"0000000")</f>
        <v/>
      </c>
      <c r="V2435">
        <f>CHOOSE(MOD($A2435-1,4)+1,"Enterprise","SMB","Госсектор","Розница")</f>
        <v/>
      </c>
      <c r="W2435">
        <f>"Клиент_"&amp;TEXT(MOD($A2435-1,20000)+1,"00000")</f>
        <v/>
      </c>
      <c r="X2435">
        <f>CHOOSE(MOD($A2435-1,5)+1,"Портал","API","Импорт","Ручной ввод","Интеграция")</f>
        <v/>
      </c>
      <c r="Y2435" s="8">
        <f>ROUND(1000+MOD($A2435*37,90000)+IF($AB2435="Да",5000,0),2)</f>
        <v/>
      </c>
      <c r="Z2435">
        <f>1+MOD($A2435,20)</f>
        <v/>
      </c>
      <c r="AA2435" s="8">
        <f>ROUND($Y2435*(0.08+MOD($A2435,17)/100),2)</f>
        <v/>
      </c>
      <c r="AB2435">
        <f>IF(MOD($A2435,10)&lt;7,"Да","Нет")</f>
        <v/>
      </c>
      <c r="AC2435">
        <f>$R2435&amp;" / "&amp;$S2435&amp;" / "&amp;$T2435</f>
        <v/>
      </c>
      <c r="AD2435">
        <f>1</f>
        <v/>
      </c>
      <c r="AE2435">
        <f>IF($A2435&lt;=Settings!$B$4,"до 100",IF($A2435&lt;=Settings!$B$5,"до 10 000",IF($A2435&lt;=Settings!$B$6,"до 100 000","100 000+")))</f>
        <v/>
      </c>
    </row>
    <row r="2436">
      <c r="A2436">
        <f>ROW()-1</f>
        <v/>
      </c>
      <c r="B2436">
        <f>IF($A2436&lt;=Settings!$B$4,"small_control",IF($A2436&lt;=Settings!$B$5,"medium_10k",IF($A2436&lt;=Settings!$B$6,"large_100k","extreme_1m")))</f>
        <v/>
      </c>
      <c r="C2436">
        <f>"ORD-"&amp;TEXT(QUOTIENT($A2436-1,3)+1,"0000000")</f>
        <v/>
      </c>
      <c r="D2436">
        <f>"LINE-"&amp;TEXT($A2436,"0000000")</f>
        <v/>
      </c>
      <c r="E2436" s="7">
        <f>Settings!$B$2+$A2436-1</f>
        <v/>
      </c>
      <c r="F2436" s="7">
        <f>Settings!$B$2+MOD($A2436-1,Settings!$B$7)</f>
        <v/>
      </c>
      <c r="G2436">
        <f>YEAR($F2436)</f>
        <v/>
      </c>
      <c r="H2436">
        <f>"Q"&amp;ROUNDUP(MONTH($F2436)/3,0)</f>
        <v/>
      </c>
      <c r="I2436">
        <f>MONTH($F2436)</f>
        <v/>
      </c>
      <c r="J2436">
        <f>CHOOSE(MONTH($F2436),"Январь","Февраль","Март","Апрель","Май","Июнь","Июль","Август","Сентябрь","Октябрь","Ноябрь","Декабрь")</f>
        <v/>
      </c>
      <c r="K2436">
        <f>DAY($F2436)</f>
        <v/>
      </c>
      <c r="L2436">
        <f>IF(MOD($A2436,10)&lt;7,"ФО_01_Крупный","ФО_"&amp;TEXT(MOD($A2436,8)+1,"00"))</f>
        <v/>
      </c>
      <c r="M2436">
        <f>IF($AB2436="Да","Регион_001_Крупный","Регион_"&amp;TEXT(MOD(QUOTIENT($A2436-1,20),180)+1,"000"))</f>
        <v/>
      </c>
      <c r="N2436">
        <f>IF($AB2436="Да","Город_"&amp;TEXT(MOD($A2436-1,250)+1,"0000"),"Город_"&amp;TEXT(MOD($A2436-1,3000)+1,"0000"))</f>
        <v/>
      </c>
      <c r="O2436">
        <f>IF($AB2436="Да","Холдинг_Крупный","Холдинг_"&amp;TEXT(MOD(QUOTIENT($A2436-1,10000),20)+1,"00"))</f>
        <v/>
      </c>
      <c r="P2436">
        <f>IF($AB2436="Да","Организация_Крупная","Организация_"&amp;TEXT(MOD(QUOTIENT($A2436-1,500),600)+1,"000"))</f>
        <v/>
      </c>
      <c r="Q2436">
        <f>"Отдел_"&amp;TEXT(MOD(QUOTIENT($A2436-1,50),100)+1,"000")</f>
        <v/>
      </c>
      <c r="R2436">
        <f>IF($AB2436="Да","Группа_Крупная","Группа_"&amp;TEXT(MOD(QUOTIENT($A2436-1,5000),30)+1,"00"))</f>
        <v/>
      </c>
      <c r="S2436">
        <f>IF($AB2436="Да","Категория_Крупная","Категория_"&amp;TEXT(MOD(QUOTIENT($A2436-1,500),120)+1,"000"))</f>
        <v/>
      </c>
      <c r="T2436">
        <f>IF($AB2436="Да","Подкатегория_Крупная","Подкатегория_"&amp;TEXT(MOD(QUOTIENT($A2436-1,50),300)+1,"000"))</f>
        <v/>
      </c>
      <c r="U2436">
        <f>"SKU_"&amp;TEXT($A2436,"0000000")</f>
        <v/>
      </c>
      <c r="V2436">
        <f>CHOOSE(MOD($A2436-1,4)+1,"Enterprise","SMB","Госсектор","Розница")</f>
        <v/>
      </c>
      <c r="W2436">
        <f>"Клиент_"&amp;TEXT(MOD($A2436-1,20000)+1,"00000")</f>
        <v/>
      </c>
      <c r="X2436">
        <f>CHOOSE(MOD($A2436-1,5)+1,"Портал","API","Импорт","Ручной ввод","Интеграция")</f>
        <v/>
      </c>
      <c r="Y2436" s="8">
        <f>ROUND(1000+MOD($A2436*37,90000)+IF($AB2436="Да",5000,0),2)</f>
        <v/>
      </c>
      <c r="Z2436">
        <f>1+MOD($A2436,20)</f>
        <v/>
      </c>
      <c r="AA2436" s="8">
        <f>ROUND($Y2436*(0.08+MOD($A2436,17)/100),2)</f>
        <v/>
      </c>
      <c r="AB2436">
        <f>IF(MOD($A2436,10)&lt;7,"Да","Нет")</f>
        <v/>
      </c>
      <c r="AC2436">
        <f>$R2436&amp;" / "&amp;$S2436&amp;" / "&amp;$T2436</f>
        <v/>
      </c>
      <c r="AD2436">
        <f>1</f>
        <v/>
      </c>
      <c r="AE2436">
        <f>IF($A2436&lt;=Settings!$B$4,"до 100",IF($A2436&lt;=Settings!$B$5,"до 10 000",IF($A2436&lt;=Settings!$B$6,"до 100 000","100 000+")))</f>
        <v/>
      </c>
    </row>
    <row r="2437">
      <c r="A2437">
        <f>ROW()-1</f>
        <v/>
      </c>
      <c r="B2437">
        <f>IF($A2437&lt;=Settings!$B$4,"small_control",IF($A2437&lt;=Settings!$B$5,"medium_10k",IF($A2437&lt;=Settings!$B$6,"large_100k","extreme_1m")))</f>
        <v/>
      </c>
      <c r="C2437">
        <f>"ORD-"&amp;TEXT(QUOTIENT($A2437-1,3)+1,"0000000")</f>
        <v/>
      </c>
      <c r="D2437">
        <f>"LINE-"&amp;TEXT($A2437,"0000000")</f>
        <v/>
      </c>
      <c r="E2437" s="7">
        <f>Settings!$B$2+$A2437-1</f>
        <v/>
      </c>
      <c r="F2437" s="7">
        <f>Settings!$B$2+MOD($A2437-1,Settings!$B$7)</f>
        <v/>
      </c>
      <c r="G2437">
        <f>YEAR($F2437)</f>
        <v/>
      </c>
      <c r="H2437">
        <f>"Q"&amp;ROUNDUP(MONTH($F2437)/3,0)</f>
        <v/>
      </c>
      <c r="I2437">
        <f>MONTH($F2437)</f>
        <v/>
      </c>
      <c r="J2437">
        <f>CHOOSE(MONTH($F2437),"Январь","Февраль","Март","Апрель","Май","Июнь","Июль","Август","Сентябрь","Октябрь","Ноябрь","Декабрь")</f>
        <v/>
      </c>
      <c r="K2437">
        <f>DAY($F2437)</f>
        <v/>
      </c>
      <c r="L2437">
        <f>IF(MOD($A2437,10)&lt;7,"ФО_01_Крупный","ФО_"&amp;TEXT(MOD($A2437,8)+1,"00"))</f>
        <v/>
      </c>
      <c r="M2437">
        <f>IF($AB2437="Да","Регион_001_Крупный","Регион_"&amp;TEXT(MOD(QUOTIENT($A2437-1,20),180)+1,"000"))</f>
        <v/>
      </c>
      <c r="N2437">
        <f>IF($AB2437="Да","Город_"&amp;TEXT(MOD($A2437-1,250)+1,"0000"),"Город_"&amp;TEXT(MOD($A2437-1,3000)+1,"0000"))</f>
        <v/>
      </c>
      <c r="O2437">
        <f>IF($AB2437="Да","Холдинг_Крупный","Холдинг_"&amp;TEXT(MOD(QUOTIENT($A2437-1,10000),20)+1,"00"))</f>
        <v/>
      </c>
      <c r="P2437">
        <f>IF($AB2437="Да","Организация_Крупная","Организация_"&amp;TEXT(MOD(QUOTIENT($A2437-1,500),600)+1,"000"))</f>
        <v/>
      </c>
      <c r="Q2437">
        <f>"Отдел_"&amp;TEXT(MOD(QUOTIENT($A2437-1,50),100)+1,"000")</f>
        <v/>
      </c>
      <c r="R2437">
        <f>IF($AB2437="Да","Группа_Крупная","Группа_"&amp;TEXT(MOD(QUOTIENT($A2437-1,5000),30)+1,"00"))</f>
        <v/>
      </c>
      <c r="S2437">
        <f>IF($AB2437="Да","Категория_Крупная","Категория_"&amp;TEXT(MOD(QUOTIENT($A2437-1,500),120)+1,"000"))</f>
        <v/>
      </c>
      <c r="T2437">
        <f>IF($AB2437="Да","Подкатегория_Крупная","Подкатегория_"&amp;TEXT(MOD(QUOTIENT($A2437-1,50),300)+1,"000"))</f>
        <v/>
      </c>
      <c r="U2437">
        <f>"SKU_"&amp;TEXT($A2437,"0000000")</f>
        <v/>
      </c>
      <c r="V2437">
        <f>CHOOSE(MOD($A2437-1,4)+1,"Enterprise","SMB","Госсектор","Розница")</f>
        <v/>
      </c>
      <c r="W2437">
        <f>"Клиент_"&amp;TEXT(MOD($A2437-1,20000)+1,"00000")</f>
        <v/>
      </c>
      <c r="X2437">
        <f>CHOOSE(MOD($A2437-1,5)+1,"Портал","API","Импорт","Ручной ввод","Интеграция")</f>
        <v/>
      </c>
      <c r="Y2437" s="8">
        <f>ROUND(1000+MOD($A2437*37,90000)+IF($AB2437="Да",5000,0),2)</f>
        <v/>
      </c>
      <c r="Z2437">
        <f>1+MOD($A2437,20)</f>
        <v/>
      </c>
      <c r="AA2437" s="8">
        <f>ROUND($Y2437*(0.08+MOD($A2437,17)/100),2)</f>
        <v/>
      </c>
      <c r="AB2437">
        <f>IF(MOD($A2437,10)&lt;7,"Да","Нет")</f>
        <v/>
      </c>
      <c r="AC2437">
        <f>$R2437&amp;" / "&amp;$S2437&amp;" / "&amp;$T2437</f>
        <v/>
      </c>
      <c r="AD2437">
        <f>1</f>
        <v/>
      </c>
      <c r="AE2437">
        <f>IF($A2437&lt;=Settings!$B$4,"до 100",IF($A2437&lt;=Settings!$B$5,"до 10 000",IF($A2437&lt;=Settings!$B$6,"до 100 000","100 000+")))</f>
        <v/>
      </c>
    </row>
    <row r="2438">
      <c r="A2438">
        <f>ROW()-1</f>
        <v/>
      </c>
      <c r="B2438">
        <f>IF($A2438&lt;=Settings!$B$4,"small_control",IF($A2438&lt;=Settings!$B$5,"medium_10k",IF($A2438&lt;=Settings!$B$6,"large_100k","extreme_1m")))</f>
        <v/>
      </c>
      <c r="C2438">
        <f>"ORD-"&amp;TEXT(QUOTIENT($A2438-1,3)+1,"0000000")</f>
        <v/>
      </c>
      <c r="D2438">
        <f>"LINE-"&amp;TEXT($A2438,"0000000")</f>
        <v/>
      </c>
      <c r="E2438" s="7">
        <f>Settings!$B$2+$A2438-1</f>
        <v/>
      </c>
      <c r="F2438" s="7">
        <f>Settings!$B$2+MOD($A2438-1,Settings!$B$7)</f>
        <v/>
      </c>
      <c r="G2438">
        <f>YEAR($F2438)</f>
        <v/>
      </c>
      <c r="H2438">
        <f>"Q"&amp;ROUNDUP(MONTH($F2438)/3,0)</f>
        <v/>
      </c>
      <c r="I2438">
        <f>MONTH($F2438)</f>
        <v/>
      </c>
      <c r="J2438">
        <f>CHOOSE(MONTH($F2438),"Январь","Февраль","Март","Апрель","Май","Июнь","Июль","Август","Сентябрь","Октябрь","Ноябрь","Декабрь")</f>
        <v/>
      </c>
      <c r="K2438">
        <f>DAY($F2438)</f>
        <v/>
      </c>
      <c r="L2438">
        <f>IF(MOD($A2438,10)&lt;7,"ФО_01_Крупный","ФО_"&amp;TEXT(MOD($A2438,8)+1,"00"))</f>
        <v/>
      </c>
      <c r="M2438">
        <f>IF($AB2438="Да","Регион_001_Крупный","Регион_"&amp;TEXT(MOD(QUOTIENT($A2438-1,20),180)+1,"000"))</f>
        <v/>
      </c>
      <c r="N2438">
        <f>IF($AB2438="Да","Город_"&amp;TEXT(MOD($A2438-1,250)+1,"0000"),"Город_"&amp;TEXT(MOD($A2438-1,3000)+1,"0000"))</f>
        <v/>
      </c>
      <c r="O2438">
        <f>IF($AB2438="Да","Холдинг_Крупный","Холдинг_"&amp;TEXT(MOD(QUOTIENT($A2438-1,10000),20)+1,"00"))</f>
        <v/>
      </c>
      <c r="P2438">
        <f>IF($AB2438="Да","Организация_Крупная","Организация_"&amp;TEXT(MOD(QUOTIENT($A2438-1,500),600)+1,"000"))</f>
        <v/>
      </c>
      <c r="Q2438">
        <f>"Отдел_"&amp;TEXT(MOD(QUOTIENT($A2438-1,50),100)+1,"000")</f>
        <v/>
      </c>
      <c r="R2438">
        <f>IF($AB2438="Да","Группа_Крупная","Группа_"&amp;TEXT(MOD(QUOTIENT($A2438-1,5000),30)+1,"00"))</f>
        <v/>
      </c>
      <c r="S2438">
        <f>IF($AB2438="Да","Категория_Крупная","Категория_"&amp;TEXT(MOD(QUOTIENT($A2438-1,500),120)+1,"000"))</f>
        <v/>
      </c>
      <c r="T2438">
        <f>IF($AB2438="Да","Подкатегория_Крупная","Подкатегория_"&amp;TEXT(MOD(QUOTIENT($A2438-1,50),300)+1,"000"))</f>
        <v/>
      </c>
      <c r="U2438">
        <f>"SKU_"&amp;TEXT($A2438,"0000000")</f>
        <v/>
      </c>
      <c r="V2438">
        <f>CHOOSE(MOD($A2438-1,4)+1,"Enterprise","SMB","Госсектор","Розница")</f>
        <v/>
      </c>
      <c r="W2438">
        <f>"Клиент_"&amp;TEXT(MOD($A2438-1,20000)+1,"00000")</f>
        <v/>
      </c>
      <c r="X2438">
        <f>CHOOSE(MOD($A2438-1,5)+1,"Портал","API","Импорт","Ручной ввод","Интеграция")</f>
        <v/>
      </c>
      <c r="Y2438" s="8">
        <f>ROUND(1000+MOD($A2438*37,90000)+IF($AB2438="Да",5000,0),2)</f>
        <v/>
      </c>
      <c r="Z2438">
        <f>1+MOD($A2438,20)</f>
        <v/>
      </c>
      <c r="AA2438" s="8">
        <f>ROUND($Y2438*(0.08+MOD($A2438,17)/100),2)</f>
        <v/>
      </c>
      <c r="AB2438">
        <f>IF(MOD($A2438,10)&lt;7,"Да","Нет")</f>
        <v/>
      </c>
      <c r="AC2438">
        <f>$R2438&amp;" / "&amp;$S2438&amp;" / "&amp;$T2438</f>
        <v/>
      </c>
      <c r="AD2438">
        <f>1</f>
        <v/>
      </c>
      <c r="AE2438">
        <f>IF($A2438&lt;=Settings!$B$4,"до 100",IF($A2438&lt;=Settings!$B$5,"до 10 000",IF($A2438&lt;=Settings!$B$6,"до 100 000","100 000+")))</f>
        <v/>
      </c>
    </row>
    <row r="2439">
      <c r="A2439">
        <f>ROW()-1</f>
        <v/>
      </c>
      <c r="B2439">
        <f>IF($A2439&lt;=Settings!$B$4,"small_control",IF($A2439&lt;=Settings!$B$5,"medium_10k",IF($A2439&lt;=Settings!$B$6,"large_100k","extreme_1m")))</f>
        <v/>
      </c>
      <c r="C2439">
        <f>"ORD-"&amp;TEXT(QUOTIENT($A2439-1,3)+1,"0000000")</f>
        <v/>
      </c>
      <c r="D2439">
        <f>"LINE-"&amp;TEXT($A2439,"0000000")</f>
        <v/>
      </c>
      <c r="E2439" s="7">
        <f>Settings!$B$2+$A2439-1</f>
        <v/>
      </c>
      <c r="F2439" s="7">
        <f>Settings!$B$2+MOD($A2439-1,Settings!$B$7)</f>
        <v/>
      </c>
      <c r="G2439">
        <f>YEAR($F2439)</f>
        <v/>
      </c>
      <c r="H2439">
        <f>"Q"&amp;ROUNDUP(MONTH($F2439)/3,0)</f>
        <v/>
      </c>
      <c r="I2439">
        <f>MONTH($F2439)</f>
        <v/>
      </c>
      <c r="J2439">
        <f>CHOOSE(MONTH($F2439),"Январь","Февраль","Март","Апрель","Май","Июнь","Июль","Август","Сентябрь","Октябрь","Ноябрь","Декабрь")</f>
        <v/>
      </c>
      <c r="K2439">
        <f>DAY($F2439)</f>
        <v/>
      </c>
      <c r="L2439">
        <f>IF(MOD($A2439,10)&lt;7,"ФО_01_Крупный","ФО_"&amp;TEXT(MOD($A2439,8)+1,"00"))</f>
        <v/>
      </c>
      <c r="M2439">
        <f>IF($AB2439="Да","Регион_001_Крупный","Регион_"&amp;TEXT(MOD(QUOTIENT($A2439-1,20),180)+1,"000"))</f>
        <v/>
      </c>
      <c r="N2439">
        <f>IF($AB2439="Да","Город_"&amp;TEXT(MOD($A2439-1,250)+1,"0000"),"Город_"&amp;TEXT(MOD($A2439-1,3000)+1,"0000"))</f>
        <v/>
      </c>
      <c r="O2439">
        <f>IF($AB2439="Да","Холдинг_Крупный","Холдинг_"&amp;TEXT(MOD(QUOTIENT($A2439-1,10000),20)+1,"00"))</f>
        <v/>
      </c>
      <c r="P2439">
        <f>IF($AB2439="Да","Организация_Крупная","Организация_"&amp;TEXT(MOD(QUOTIENT($A2439-1,500),600)+1,"000"))</f>
        <v/>
      </c>
      <c r="Q2439">
        <f>"Отдел_"&amp;TEXT(MOD(QUOTIENT($A2439-1,50),100)+1,"000")</f>
        <v/>
      </c>
      <c r="R2439">
        <f>IF($AB2439="Да","Группа_Крупная","Группа_"&amp;TEXT(MOD(QUOTIENT($A2439-1,5000),30)+1,"00"))</f>
        <v/>
      </c>
      <c r="S2439">
        <f>IF($AB2439="Да","Категория_Крупная","Категория_"&amp;TEXT(MOD(QUOTIENT($A2439-1,500),120)+1,"000"))</f>
        <v/>
      </c>
      <c r="T2439">
        <f>IF($AB2439="Да","Подкатегория_Крупная","Подкатегория_"&amp;TEXT(MOD(QUOTIENT($A2439-1,50),300)+1,"000"))</f>
        <v/>
      </c>
      <c r="U2439">
        <f>"SKU_"&amp;TEXT($A2439,"0000000")</f>
        <v/>
      </c>
      <c r="V2439">
        <f>CHOOSE(MOD($A2439-1,4)+1,"Enterprise","SMB","Госсектор","Розница")</f>
        <v/>
      </c>
      <c r="W2439">
        <f>"Клиент_"&amp;TEXT(MOD($A2439-1,20000)+1,"00000")</f>
        <v/>
      </c>
      <c r="X2439">
        <f>CHOOSE(MOD($A2439-1,5)+1,"Портал","API","Импорт","Ручной ввод","Интеграция")</f>
        <v/>
      </c>
      <c r="Y2439" s="8">
        <f>ROUND(1000+MOD($A2439*37,90000)+IF($AB2439="Да",5000,0),2)</f>
        <v/>
      </c>
      <c r="Z2439">
        <f>1+MOD($A2439,20)</f>
        <v/>
      </c>
      <c r="AA2439" s="8">
        <f>ROUND($Y2439*(0.08+MOD($A2439,17)/100),2)</f>
        <v/>
      </c>
      <c r="AB2439">
        <f>IF(MOD($A2439,10)&lt;7,"Да","Нет")</f>
        <v/>
      </c>
      <c r="AC2439">
        <f>$R2439&amp;" / "&amp;$S2439&amp;" / "&amp;$T2439</f>
        <v/>
      </c>
      <c r="AD2439">
        <f>1</f>
        <v/>
      </c>
      <c r="AE2439">
        <f>IF($A2439&lt;=Settings!$B$4,"до 100",IF($A2439&lt;=Settings!$B$5,"до 10 000",IF($A2439&lt;=Settings!$B$6,"до 100 000","100 000+")))</f>
        <v/>
      </c>
    </row>
    <row r="2440">
      <c r="A2440">
        <f>ROW()-1</f>
        <v/>
      </c>
      <c r="B2440">
        <f>IF($A2440&lt;=Settings!$B$4,"small_control",IF($A2440&lt;=Settings!$B$5,"medium_10k",IF($A2440&lt;=Settings!$B$6,"large_100k","extreme_1m")))</f>
        <v/>
      </c>
      <c r="C2440">
        <f>"ORD-"&amp;TEXT(QUOTIENT($A2440-1,3)+1,"0000000")</f>
        <v/>
      </c>
      <c r="D2440">
        <f>"LINE-"&amp;TEXT($A2440,"0000000")</f>
        <v/>
      </c>
      <c r="E2440" s="7">
        <f>Settings!$B$2+$A2440-1</f>
        <v/>
      </c>
      <c r="F2440" s="7">
        <f>Settings!$B$2+MOD($A2440-1,Settings!$B$7)</f>
        <v/>
      </c>
      <c r="G2440">
        <f>YEAR($F2440)</f>
        <v/>
      </c>
      <c r="H2440">
        <f>"Q"&amp;ROUNDUP(MONTH($F2440)/3,0)</f>
        <v/>
      </c>
      <c r="I2440">
        <f>MONTH($F2440)</f>
        <v/>
      </c>
      <c r="J2440">
        <f>CHOOSE(MONTH($F2440),"Январь","Февраль","Март","Апрель","Май","Июнь","Июль","Август","Сентябрь","Октябрь","Ноябрь","Декабрь")</f>
        <v/>
      </c>
      <c r="K2440">
        <f>DAY($F2440)</f>
        <v/>
      </c>
      <c r="L2440">
        <f>IF(MOD($A2440,10)&lt;7,"ФО_01_Крупный","ФО_"&amp;TEXT(MOD($A2440,8)+1,"00"))</f>
        <v/>
      </c>
      <c r="M2440">
        <f>IF($AB2440="Да","Регион_001_Крупный","Регион_"&amp;TEXT(MOD(QUOTIENT($A2440-1,20),180)+1,"000"))</f>
        <v/>
      </c>
      <c r="N2440">
        <f>IF($AB2440="Да","Город_"&amp;TEXT(MOD($A2440-1,250)+1,"0000"),"Город_"&amp;TEXT(MOD($A2440-1,3000)+1,"0000"))</f>
        <v/>
      </c>
      <c r="O2440">
        <f>IF($AB2440="Да","Холдинг_Крупный","Холдинг_"&amp;TEXT(MOD(QUOTIENT($A2440-1,10000),20)+1,"00"))</f>
        <v/>
      </c>
      <c r="P2440">
        <f>IF($AB2440="Да","Организация_Крупная","Организация_"&amp;TEXT(MOD(QUOTIENT($A2440-1,500),600)+1,"000"))</f>
        <v/>
      </c>
      <c r="Q2440">
        <f>"Отдел_"&amp;TEXT(MOD(QUOTIENT($A2440-1,50),100)+1,"000")</f>
        <v/>
      </c>
      <c r="R2440">
        <f>IF($AB2440="Да","Группа_Крупная","Группа_"&amp;TEXT(MOD(QUOTIENT($A2440-1,5000),30)+1,"00"))</f>
        <v/>
      </c>
      <c r="S2440">
        <f>IF($AB2440="Да","Категория_Крупная","Категория_"&amp;TEXT(MOD(QUOTIENT($A2440-1,500),120)+1,"000"))</f>
        <v/>
      </c>
      <c r="T2440">
        <f>IF($AB2440="Да","Подкатегория_Крупная","Подкатегория_"&amp;TEXT(MOD(QUOTIENT($A2440-1,50),300)+1,"000"))</f>
        <v/>
      </c>
      <c r="U2440">
        <f>"SKU_"&amp;TEXT($A2440,"0000000")</f>
        <v/>
      </c>
      <c r="V2440">
        <f>CHOOSE(MOD($A2440-1,4)+1,"Enterprise","SMB","Госсектор","Розница")</f>
        <v/>
      </c>
      <c r="W2440">
        <f>"Клиент_"&amp;TEXT(MOD($A2440-1,20000)+1,"00000")</f>
        <v/>
      </c>
      <c r="X2440">
        <f>CHOOSE(MOD($A2440-1,5)+1,"Портал","API","Импорт","Ручной ввод","Интеграция")</f>
        <v/>
      </c>
      <c r="Y2440" s="8">
        <f>ROUND(1000+MOD($A2440*37,90000)+IF($AB2440="Да",5000,0),2)</f>
        <v/>
      </c>
      <c r="Z2440">
        <f>1+MOD($A2440,20)</f>
        <v/>
      </c>
      <c r="AA2440" s="8">
        <f>ROUND($Y2440*(0.08+MOD($A2440,17)/100),2)</f>
        <v/>
      </c>
      <c r="AB2440">
        <f>IF(MOD($A2440,10)&lt;7,"Да","Нет")</f>
        <v/>
      </c>
      <c r="AC2440">
        <f>$R2440&amp;" / "&amp;$S2440&amp;" / "&amp;$T2440</f>
        <v/>
      </c>
      <c r="AD2440">
        <f>1</f>
        <v/>
      </c>
      <c r="AE2440">
        <f>IF($A2440&lt;=Settings!$B$4,"до 100",IF($A2440&lt;=Settings!$B$5,"до 10 000",IF($A2440&lt;=Settings!$B$6,"до 100 000","100 000+")))</f>
        <v/>
      </c>
    </row>
    <row r="2441">
      <c r="A2441">
        <f>ROW()-1</f>
        <v/>
      </c>
      <c r="B2441">
        <f>IF($A2441&lt;=Settings!$B$4,"small_control",IF($A2441&lt;=Settings!$B$5,"medium_10k",IF($A2441&lt;=Settings!$B$6,"large_100k","extreme_1m")))</f>
        <v/>
      </c>
      <c r="C2441">
        <f>"ORD-"&amp;TEXT(QUOTIENT($A2441-1,3)+1,"0000000")</f>
        <v/>
      </c>
      <c r="D2441">
        <f>"LINE-"&amp;TEXT($A2441,"0000000")</f>
        <v/>
      </c>
      <c r="E2441" s="7">
        <f>Settings!$B$2+$A2441-1</f>
        <v/>
      </c>
      <c r="F2441" s="7">
        <f>Settings!$B$2+MOD($A2441-1,Settings!$B$7)</f>
        <v/>
      </c>
      <c r="G2441">
        <f>YEAR($F2441)</f>
        <v/>
      </c>
      <c r="H2441">
        <f>"Q"&amp;ROUNDUP(MONTH($F2441)/3,0)</f>
        <v/>
      </c>
      <c r="I2441">
        <f>MONTH($F2441)</f>
        <v/>
      </c>
      <c r="J2441">
        <f>CHOOSE(MONTH($F2441),"Январь","Февраль","Март","Апрель","Май","Июнь","Июль","Август","Сентябрь","Октябрь","Ноябрь","Декабрь")</f>
        <v/>
      </c>
      <c r="K2441">
        <f>DAY($F2441)</f>
        <v/>
      </c>
      <c r="L2441">
        <f>IF(MOD($A2441,10)&lt;7,"ФО_01_Крупный","ФО_"&amp;TEXT(MOD($A2441,8)+1,"00"))</f>
        <v/>
      </c>
      <c r="M2441">
        <f>IF($AB2441="Да","Регион_001_Крупный","Регион_"&amp;TEXT(MOD(QUOTIENT($A2441-1,20),180)+1,"000"))</f>
        <v/>
      </c>
      <c r="N2441">
        <f>IF($AB2441="Да","Город_"&amp;TEXT(MOD($A2441-1,250)+1,"0000"),"Город_"&amp;TEXT(MOD($A2441-1,3000)+1,"0000"))</f>
        <v/>
      </c>
      <c r="O2441">
        <f>IF($AB2441="Да","Холдинг_Крупный","Холдинг_"&amp;TEXT(MOD(QUOTIENT($A2441-1,10000),20)+1,"00"))</f>
        <v/>
      </c>
      <c r="P2441">
        <f>IF($AB2441="Да","Организация_Крупная","Организация_"&amp;TEXT(MOD(QUOTIENT($A2441-1,500),600)+1,"000"))</f>
        <v/>
      </c>
      <c r="Q2441">
        <f>"Отдел_"&amp;TEXT(MOD(QUOTIENT($A2441-1,50),100)+1,"000")</f>
        <v/>
      </c>
      <c r="R2441">
        <f>IF($AB2441="Да","Группа_Крупная","Группа_"&amp;TEXT(MOD(QUOTIENT($A2441-1,5000),30)+1,"00"))</f>
        <v/>
      </c>
      <c r="S2441">
        <f>IF($AB2441="Да","Категория_Крупная","Категория_"&amp;TEXT(MOD(QUOTIENT($A2441-1,500),120)+1,"000"))</f>
        <v/>
      </c>
      <c r="T2441">
        <f>IF($AB2441="Да","Подкатегория_Крупная","Подкатегория_"&amp;TEXT(MOD(QUOTIENT($A2441-1,50),300)+1,"000"))</f>
        <v/>
      </c>
      <c r="U2441">
        <f>"SKU_"&amp;TEXT($A2441,"0000000")</f>
        <v/>
      </c>
      <c r="V2441">
        <f>CHOOSE(MOD($A2441-1,4)+1,"Enterprise","SMB","Госсектор","Розница")</f>
        <v/>
      </c>
      <c r="W2441">
        <f>"Клиент_"&amp;TEXT(MOD($A2441-1,20000)+1,"00000")</f>
        <v/>
      </c>
      <c r="X2441">
        <f>CHOOSE(MOD($A2441-1,5)+1,"Портал","API","Импорт","Ручной ввод","Интеграция")</f>
        <v/>
      </c>
      <c r="Y2441" s="8">
        <f>ROUND(1000+MOD($A2441*37,90000)+IF($AB2441="Да",5000,0),2)</f>
        <v/>
      </c>
      <c r="Z2441">
        <f>1+MOD($A2441,20)</f>
        <v/>
      </c>
      <c r="AA2441" s="8">
        <f>ROUND($Y2441*(0.08+MOD($A2441,17)/100),2)</f>
        <v/>
      </c>
      <c r="AB2441">
        <f>IF(MOD($A2441,10)&lt;7,"Да","Нет")</f>
        <v/>
      </c>
      <c r="AC2441">
        <f>$R2441&amp;" / "&amp;$S2441&amp;" / "&amp;$T2441</f>
        <v/>
      </c>
      <c r="AD2441">
        <f>1</f>
        <v/>
      </c>
      <c r="AE2441">
        <f>IF($A2441&lt;=Settings!$B$4,"до 100",IF($A2441&lt;=Settings!$B$5,"до 10 000",IF($A2441&lt;=Settings!$B$6,"до 100 000","100 000+")))</f>
        <v/>
      </c>
    </row>
    <row r="2442">
      <c r="A2442">
        <f>ROW()-1</f>
        <v/>
      </c>
      <c r="B2442">
        <f>IF($A2442&lt;=Settings!$B$4,"small_control",IF($A2442&lt;=Settings!$B$5,"medium_10k",IF($A2442&lt;=Settings!$B$6,"large_100k","extreme_1m")))</f>
        <v/>
      </c>
      <c r="C2442">
        <f>"ORD-"&amp;TEXT(QUOTIENT($A2442-1,3)+1,"0000000")</f>
        <v/>
      </c>
      <c r="D2442">
        <f>"LINE-"&amp;TEXT($A2442,"0000000")</f>
        <v/>
      </c>
      <c r="E2442" s="7">
        <f>Settings!$B$2+$A2442-1</f>
        <v/>
      </c>
      <c r="F2442" s="7">
        <f>Settings!$B$2+MOD($A2442-1,Settings!$B$7)</f>
        <v/>
      </c>
      <c r="G2442">
        <f>YEAR($F2442)</f>
        <v/>
      </c>
      <c r="H2442">
        <f>"Q"&amp;ROUNDUP(MONTH($F2442)/3,0)</f>
        <v/>
      </c>
      <c r="I2442">
        <f>MONTH($F2442)</f>
        <v/>
      </c>
      <c r="J2442">
        <f>CHOOSE(MONTH($F2442),"Январь","Февраль","Март","Апрель","Май","Июнь","Июль","Август","Сентябрь","Октябрь","Ноябрь","Декабрь")</f>
        <v/>
      </c>
      <c r="K2442">
        <f>DAY($F2442)</f>
        <v/>
      </c>
      <c r="L2442">
        <f>IF(MOD($A2442,10)&lt;7,"ФО_01_Крупный","ФО_"&amp;TEXT(MOD($A2442,8)+1,"00"))</f>
        <v/>
      </c>
      <c r="M2442">
        <f>IF($AB2442="Да","Регион_001_Крупный","Регион_"&amp;TEXT(MOD(QUOTIENT($A2442-1,20),180)+1,"000"))</f>
        <v/>
      </c>
      <c r="N2442">
        <f>IF($AB2442="Да","Город_"&amp;TEXT(MOD($A2442-1,250)+1,"0000"),"Город_"&amp;TEXT(MOD($A2442-1,3000)+1,"0000"))</f>
        <v/>
      </c>
      <c r="O2442">
        <f>IF($AB2442="Да","Холдинг_Крупный","Холдинг_"&amp;TEXT(MOD(QUOTIENT($A2442-1,10000),20)+1,"00"))</f>
        <v/>
      </c>
      <c r="P2442">
        <f>IF($AB2442="Да","Организация_Крупная","Организация_"&amp;TEXT(MOD(QUOTIENT($A2442-1,500),600)+1,"000"))</f>
        <v/>
      </c>
      <c r="Q2442">
        <f>"Отдел_"&amp;TEXT(MOD(QUOTIENT($A2442-1,50),100)+1,"000")</f>
        <v/>
      </c>
      <c r="R2442">
        <f>IF($AB2442="Да","Группа_Крупная","Группа_"&amp;TEXT(MOD(QUOTIENT($A2442-1,5000),30)+1,"00"))</f>
        <v/>
      </c>
      <c r="S2442">
        <f>IF($AB2442="Да","Категория_Крупная","Категория_"&amp;TEXT(MOD(QUOTIENT($A2442-1,500),120)+1,"000"))</f>
        <v/>
      </c>
      <c r="T2442">
        <f>IF($AB2442="Да","Подкатегория_Крупная","Подкатегория_"&amp;TEXT(MOD(QUOTIENT($A2442-1,50),300)+1,"000"))</f>
        <v/>
      </c>
      <c r="U2442">
        <f>"SKU_"&amp;TEXT($A2442,"0000000")</f>
        <v/>
      </c>
      <c r="V2442">
        <f>CHOOSE(MOD($A2442-1,4)+1,"Enterprise","SMB","Госсектор","Розница")</f>
        <v/>
      </c>
      <c r="W2442">
        <f>"Клиент_"&amp;TEXT(MOD($A2442-1,20000)+1,"00000")</f>
        <v/>
      </c>
      <c r="X2442">
        <f>CHOOSE(MOD($A2442-1,5)+1,"Портал","API","Импорт","Ручной ввод","Интеграция")</f>
        <v/>
      </c>
      <c r="Y2442" s="8">
        <f>ROUND(1000+MOD($A2442*37,90000)+IF($AB2442="Да",5000,0),2)</f>
        <v/>
      </c>
      <c r="Z2442">
        <f>1+MOD($A2442,20)</f>
        <v/>
      </c>
      <c r="AA2442" s="8">
        <f>ROUND($Y2442*(0.08+MOD($A2442,17)/100),2)</f>
        <v/>
      </c>
      <c r="AB2442">
        <f>IF(MOD($A2442,10)&lt;7,"Да","Нет")</f>
        <v/>
      </c>
      <c r="AC2442">
        <f>$R2442&amp;" / "&amp;$S2442&amp;" / "&amp;$T2442</f>
        <v/>
      </c>
      <c r="AD2442">
        <f>1</f>
        <v/>
      </c>
      <c r="AE2442">
        <f>IF($A2442&lt;=Settings!$B$4,"до 100",IF($A2442&lt;=Settings!$B$5,"до 10 000",IF($A2442&lt;=Settings!$B$6,"до 100 000","100 000+")))</f>
        <v/>
      </c>
    </row>
    <row r="2443">
      <c r="A2443">
        <f>ROW()-1</f>
        <v/>
      </c>
      <c r="B2443">
        <f>IF($A2443&lt;=Settings!$B$4,"small_control",IF($A2443&lt;=Settings!$B$5,"medium_10k",IF($A2443&lt;=Settings!$B$6,"large_100k","extreme_1m")))</f>
        <v/>
      </c>
      <c r="C2443">
        <f>"ORD-"&amp;TEXT(QUOTIENT($A2443-1,3)+1,"0000000")</f>
        <v/>
      </c>
      <c r="D2443">
        <f>"LINE-"&amp;TEXT($A2443,"0000000")</f>
        <v/>
      </c>
      <c r="E2443" s="7">
        <f>Settings!$B$2+$A2443-1</f>
        <v/>
      </c>
      <c r="F2443" s="7">
        <f>Settings!$B$2+MOD($A2443-1,Settings!$B$7)</f>
        <v/>
      </c>
      <c r="G2443">
        <f>YEAR($F2443)</f>
        <v/>
      </c>
      <c r="H2443">
        <f>"Q"&amp;ROUNDUP(MONTH($F2443)/3,0)</f>
        <v/>
      </c>
      <c r="I2443">
        <f>MONTH($F2443)</f>
        <v/>
      </c>
      <c r="J2443">
        <f>CHOOSE(MONTH($F2443),"Январь","Февраль","Март","Апрель","Май","Июнь","Июль","Август","Сентябрь","Октябрь","Ноябрь","Декабрь")</f>
        <v/>
      </c>
      <c r="K2443">
        <f>DAY($F2443)</f>
        <v/>
      </c>
      <c r="L2443">
        <f>IF(MOD($A2443,10)&lt;7,"ФО_01_Крупный","ФО_"&amp;TEXT(MOD($A2443,8)+1,"00"))</f>
        <v/>
      </c>
      <c r="M2443">
        <f>IF($AB2443="Да","Регион_001_Крупный","Регион_"&amp;TEXT(MOD(QUOTIENT($A2443-1,20),180)+1,"000"))</f>
        <v/>
      </c>
      <c r="N2443">
        <f>IF($AB2443="Да","Город_"&amp;TEXT(MOD($A2443-1,250)+1,"0000"),"Город_"&amp;TEXT(MOD($A2443-1,3000)+1,"0000"))</f>
        <v/>
      </c>
      <c r="O2443">
        <f>IF($AB2443="Да","Холдинг_Крупный","Холдинг_"&amp;TEXT(MOD(QUOTIENT($A2443-1,10000),20)+1,"00"))</f>
        <v/>
      </c>
      <c r="P2443">
        <f>IF($AB2443="Да","Организация_Крупная","Организация_"&amp;TEXT(MOD(QUOTIENT($A2443-1,500),600)+1,"000"))</f>
        <v/>
      </c>
      <c r="Q2443">
        <f>"Отдел_"&amp;TEXT(MOD(QUOTIENT($A2443-1,50),100)+1,"000")</f>
        <v/>
      </c>
      <c r="R2443">
        <f>IF($AB2443="Да","Группа_Крупная","Группа_"&amp;TEXT(MOD(QUOTIENT($A2443-1,5000),30)+1,"00"))</f>
        <v/>
      </c>
      <c r="S2443">
        <f>IF($AB2443="Да","Категория_Крупная","Категория_"&amp;TEXT(MOD(QUOTIENT($A2443-1,500),120)+1,"000"))</f>
        <v/>
      </c>
      <c r="T2443">
        <f>IF($AB2443="Да","Подкатегория_Крупная","Подкатегория_"&amp;TEXT(MOD(QUOTIENT($A2443-1,50),300)+1,"000"))</f>
        <v/>
      </c>
      <c r="U2443">
        <f>"SKU_"&amp;TEXT($A2443,"0000000")</f>
        <v/>
      </c>
      <c r="V2443">
        <f>CHOOSE(MOD($A2443-1,4)+1,"Enterprise","SMB","Госсектор","Розница")</f>
        <v/>
      </c>
      <c r="W2443">
        <f>"Клиент_"&amp;TEXT(MOD($A2443-1,20000)+1,"00000")</f>
        <v/>
      </c>
      <c r="X2443">
        <f>CHOOSE(MOD($A2443-1,5)+1,"Портал","API","Импорт","Ручной ввод","Интеграция")</f>
        <v/>
      </c>
      <c r="Y2443" s="8">
        <f>ROUND(1000+MOD($A2443*37,90000)+IF($AB2443="Да",5000,0),2)</f>
        <v/>
      </c>
      <c r="Z2443">
        <f>1+MOD($A2443,20)</f>
        <v/>
      </c>
      <c r="AA2443" s="8">
        <f>ROUND($Y2443*(0.08+MOD($A2443,17)/100),2)</f>
        <v/>
      </c>
      <c r="AB2443">
        <f>IF(MOD($A2443,10)&lt;7,"Да","Нет")</f>
        <v/>
      </c>
      <c r="AC2443">
        <f>$R2443&amp;" / "&amp;$S2443&amp;" / "&amp;$T2443</f>
        <v/>
      </c>
      <c r="AD2443">
        <f>1</f>
        <v/>
      </c>
      <c r="AE2443">
        <f>IF($A2443&lt;=Settings!$B$4,"до 100",IF($A2443&lt;=Settings!$B$5,"до 10 000",IF($A2443&lt;=Settings!$B$6,"до 100 000","100 000+")))</f>
        <v/>
      </c>
    </row>
    <row r="2444">
      <c r="A2444">
        <f>ROW()-1</f>
        <v/>
      </c>
      <c r="B2444">
        <f>IF($A2444&lt;=Settings!$B$4,"small_control",IF($A2444&lt;=Settings!$B$5,"medium_10k",IF($A2444&lt;=Settings!$B$6,"large_100k","extreme_1m")))</f>
        <v/>
      </c>
      <c r="C2444">
        <f>"ORD-"&amp;TEXT(QUOTIENT($A2444-1,3)+1,"0000000")</f>
        <v/>
      </c>
      <c r="D2444">
        <f>"LINE-"&amp;TEXT($A2444,"0000000")</f>
        <v/>
      </c>
      <c r="E2444" s="7">
        <f>Settings!$B$2+$A2444-1</f>
        <v/>
      </c>
      <c r="F2444" s="7">
        <f>Settings!$B$2+MOD($A2444-1,Settings!$B$7)</f>
        <v/>
      </c>
      <c r="G2444">
        <f>YEAR($F2444)</f>
        <v/>
      </c>
      <c r="H2444">
        <f>"Q"&amp;ROUNDUP(MONTH($F2444)/3,0)</f>
        <v/>
      </c>
      <c r="I2444">
        <f>MONTH($F2444)</f>
        <v/>
      </c>
      <c r="J2444">
        <f>CHOOSE(MONTH($F2444),"Январь","Февраль","Март","Апрель","Май","Июнь","Июль","Август","Сентябрь","Октябрь","Ноябрь","Декабрь")</f>
        <v/>
      </c>
      <c r="K2444">
        <f>DAY($F2444)</f>
        <v/>
      </c>
      <c r="L2444">
        <f>IF(MOD($A2444,10)&lt;7,"ФО_01_Крупный","ФО_"&amp;TEXT(MOD($A2444,8)+1,"00"))</f>
        <v/>
      </c>
      <c r="M2444">
        <f>IF($AB2444="Да","Регион_001_Крупный","Регион_"&amp;TEXT(MOD(QUOTIENT($A2444-1,20),180)+1,"000"))</f>
        <v/>
      </c>
      <c r="N2444">
        <f>IF($AB2444="Да","Город_"&amp;TEXT(MOD($A2444-1,250)+1,"0000"),"Город_"&amp;TEXT(MOD($A2444-1,3000)+1,"0000"))</f>
        <v/>
      </c>
      <c r="O2444">
        <f>IF($AB2444="Да","Холдинг_Крупный","Холдинг_"&amp;TEXT(MOD(QUOTIENT($A2444-1,10000),20)+1,"00"))</f>
        <v/>
      </c>
      <c r="P2444">
        <f>IF($AB2444="Да","Организация_Крупная","Организация_"&amp;TEXT(MOD(QUOTIENT($A2444-1,500),600)+1,"000"))</f>
        <v/>
      </c>
      <c r="Q2444">
        <f>"Отдел_"&amp;TEXT(MOD(QUOTIENT($A2444-1,50),100)+1,"000")</f>
        <v/>
      </c>
      <c r="R2444">
        <f>IF($AB2444="Да","Группа_Крупная","Группа_"&amp;TEXT(MOD(QUOTIENT($A2444-1,5000),30)+1,"00"))</f>
        <v/>
      </c>
      <c r="S2444">
        <f>IF($AB2444="Да","Категория_Крупная","Категория_"&amp;TEXT(MOD(QUOTIENT($A2444-1,500),120)+1,"000"))</f>
        <v/>
      </c>
      <c r="T2444">
        <f>IF($AB2444="Да","Подкатегория_Крупная","Подкатегория_"&amp;TEXT(MOD(QUOTIENT($A2444-1,50),300)+1,"000"))</f>
        <v/>
      </c>
      <c r="U2444">
        <f>"SKU_"&amp;TEXT($A2444,"0000000")</f>
        <v/>
      </c>
      <c r="V2444">
        <f>CHOOSE(MOD($A2444-1,4)+1,"Enterprise","SMB","Госсектор","Розница")</f>
        <v/>
      </c>
      <c r="W2444">
        <f>"Клиент_"&amp;TEXT(MOD($A2444-1,20000)+1,"00000")</f>
        <v/>
      </c>
      <c r="X2444">
        <f>CHOOSE(MOD($A2444-1,5)+1,"Портал","API","Импорт","Ручной ввод","Интеграция")</f>
        <v/>
      </c>
      <c r="Y2444" s="8">
        <f>ROUND(1000+MOD($A2444*37,90000)+IF($AB2444="Да",5000,0),2)</f>
        <v/>
      </c>
      <c r="Z2444">
        <f>1+MOD($A2444,20)</f>
        <v/>
      </c>
      <c r="AA2444" s="8">
        <f>ROUND($Y2444*(0.08+MOD($A2444,17)/100),2)</f>
        <v/>
      </c>
      <c r="AB2444">
        <f>IF(MOD($A2444,10)&lt;7,"Да","Нет")</f>
        <v/>
      </c>
      <c r="AC2444">
        <f>$R2444&amp;" / "&amp;$S2444&amp;" / "&amp;$T2444</f>
        <v/>
      </c>
      <c r="AD2444">
        <f>1</f>
        <v/>
      </c>
      <c r="AE2444">
        <f>IF($A2444&lt;=Settings!$B$4,"до 100",IF($A2444&lt;=Settings!$B$5,"до 10 000",IF($A2444&lt;=Settings!$B$6,"до 100 000","100 000+")))</f>
        <v/>
      </c>
    </row>
    <row r="2445">
      <c r="A2445">
        <f>ROW()-1</f>
        <v/>
      </c>
      <c r="B2445">
        <f>IF($A2445&lt;=Settings!$B$4,"small_control",IF($A2445&lt;=Settings!$B$5,"medium_10k",IF($A2445&lt;=Settings!$B$6,"large_100k","extreme_1m")))</f>
        <v/>
      </c>
      <c r="C2445">
        <f>"ORD-"&amp;TEXT(QUOTIENT($A2445-1,3)+1,"0000000")</f>
        <v/>
      </c>
      <c r="D2445">
        <f>"LINE-"&amp;TEXT($A2445,"0000000")</f>
        <v/>
      </c>
      <c r="E2445" s="7">
        <f>Settings!$B$2+$A2445-1</f>
        <v/>
      </c>
      <c r="F2445" s="7">
        <f>Settings!$B$2+MOD($A2445-1,Settings!$B$7)</f>
        <v/>
      </c>
      <c r="G2445">
        <f>YEAR($F2445)</f>
        <v/>
      </c>
      <c r="H2445">
        <f>"Q"&amp;ROUNDUP(MONTH($F2445)/3,0)</f>
        <v/>
      </c>
      <c r="I2445">
        <f>MONTH($F2445)</f>
        <v/>
      </c>
      <c r="J2445">
        <f>CHOOSE(MONTH($F2445),"Январь","Февраль","Март","Апрель","Май","Июнь","Июль","Август","Сентябрь","Октябрь","Ноябрь","Декабрь")</f>
        <v/>
      </c>
      <c r="K2445">
        <f>DAY($F2445)</f>
        <v/>
      </c>
      <c r="L2445">
        <f>IF(MOD($A2445,10)&lt;7,"ФО_01_Крупный","ФО_"&amp;TEXT(MOD($A2445,8)+1,"00"))</f>
        <v/>
      </c>
      <c r="M2445">
        <f>IF($AB2445="Да","Регион_001_Крупный","Регион_"&amp;TEXT(MOD(QUOTIENT($A2445-1,20),180)+1,"000"))</f>
        <v/>
      </c>
      <c r="N2445">
        <f>IF($AB2445="Да","Город_"&amp;TEXT(MOD($A2445-1,250)+1,"0000"),"Город_"&amp;TEXT(MOD($A2445-1,3000)+1,"0000"))</f>
        <v/>
      </c>
      <c r="O2445">
        <f>IF($AB2445="Да","Холдинг_Крупный","Холдинг_"&amp;TEXT(MOD(QUOTIENT($A2445-1,10000),20)+1,"00"))</f>
        <v/>
      </c>
      <c r="P2445">
        <f>IF($AB2445="Да","Организация_Крупная","Организация_"&amp;TEXT(MOD(QUOTIENT($A2445-1,500),600)+1,"000"))</f>
        <v/>
      </c>
      <c r="Q2445">
        <f>"Отдел_"&amp;TEXT(MOD(QUOTIENT($A2445-1,50),100)+1,"000")</f>
        <v/>
      </c>
      <c r="R2445">
        <f>IF($AB2445="Да","Группа_Крупная","Группа_"&amp;TEXT(MOD(QUOTIENT($A2445-1,5000),30)+1,"00"))</f>
        <v/>
      </c>
      <c r="S2445">
        <f>IF($AB2445="Да","Категория_Крупная","Категория_"&amp;TEXT(MOD(QUOTIENT($A2445-1,500),120)+1,"000"))</f>
        <v/>
      </c>
      <c r="T2445">
        <f>IF($AB2445="Да","Подкатегория_Крупная","Подкатегория_"&amp;TEXT(MOD(QUOTIENT($A2445-1,50),300)+1,"000"))</f>
        <v/>
      </c>
      <c r="U2445">
        <f>"SKU_"&amp;TEXT($A2445,"0000000")</f>
        <v/>
      </c>
      <c r="V2445">
        <f>CHOOSE(MOD($A2445-1,4)+1,"Enterprise","SMB","Госсектор","Розница")</f>
        <v/>
      </c>
      <c r="W2445">
        <f>"Клиент_"&amp;TEXT(MOD($A2445-1,20000)+1,"00000")</f>
        <v/>
      </c>
      <c r="X2445">
        <f>CHOOSE(MOD($A2445-1,5)+1,"Портал","API","Импорт","Ручной ввод","Интеграция")</f>
        <v/>
      </c>
      <c r="Y2445" s="8">
        <f>ROUND(1000+MOD($A2445*37,90000)+IF($AB2445="Да",5000,0),2)</f>
        <v/>
      </c>
      <c r="Z2445">
        <f>1+MOD($A2445,20)</f>
        <v/>
      </c>
      <c r="AA2445" s="8">
        <f>ROUND($Y2445*(0.08+MOD($A2445,17)/100),2)</f>
        <v/>
      </c>
      <c r="AB2445">
        <f>IF(MOD($A2445,10)&lt;7,"Да","Нет")</f>
        <v/>
      </c>
      <c r="AC2445">
        <f>$R2445&amp;" / "&amp;$S2445&amp;" / "&amp;$T2445</f>
        <v/>
      </c>
      <c r="AD2445">
        <f>1</f>
        <v/>
      </c>
      <c r="AE2445">
        <f>IF($A2445&lt;=Settings!$B$4,"до 100",IF($A2445&lt;=Settings!$B$5,"до 10 000",IF($A2445&lt;=Settings!$B$6,"до 100 000","100 000+")))</f>
        <v/>
      </c>
    </row>
    <row r="2446">
      <c r="A2446">
        <f>ROW()-1</f>
        <v/>
      </c>
      <c r="B2446">
        <f>IF($A2446&lt;=Settings!$B$4,"small_control",IF($A2446&lt;=Settings!$B$5,"medium_10k",IF($A2446&lt;=Settings!$B$6,"large_100k","extreme_1m")))</f>
        <v/>
      </c>
      <c r="C2446">
        <f>"ORD-"&amp;TEXT(QUOTIENT($A2446-1,3)+1,"0000000")</f>
        <v/>
      </c>
      <c r="D2446">
        <f>"LINE-"&amp;TEXT($A2446,"0000000")</f>
        <v/>
      </c>
      <c r="E2446" s="7">
        <f>Settings!$B$2+$A2446-1</f>
        <v/>
      </c>
      <c r="F2446" s="7">
        <f>Settings!$B$2+MOD($A2446-1,Settings!$B$7)</f>
        <v/>
      </c>
      <c r="G2446">
        <f>YEAR($F2446)</f>
        <v/>
      </c>
      <c r="H2446">
        <f>"Q"&amp;ROUNDUP(MONTH($F2446)/3,0)</f>
        <v/>
      </c>
      <c r="I2446">
        <f>MONTH($F2446)</f>
        <v/>
      </c>
      <c r="J2446">
        <f>CHOOSE(MONTH($F2446),"Январь","Февраль","Март","Апрель","Май","Июнь","Июль","Август","Сентябрь","Октябрь","Ноябрь","Декабрь")</f>
        <v/>
      </c>
      <c r="K2446">
        <f>DAY($F2446)</f>
        <v/>
      </c>
      <c r="L2446">
        <f>IF(MOD($A2446,10)&lt;7,"ФО_01_Крупный","ФО_"&amp;TEXT(MOD($A2446,8)+1,"00"))</f>
        <v/>
      </c>
      <c r="M2446">
        <f>IF($AB2446="Да","Регион_001_Крупный","Регион_"&amp;TEXT(MOD(QUOTIENT($A2446-1,20),180)+1,"000"))</f>
        <v/>
      </c>
      <c r="N2446">
        <f>IF($AB2446="Да","Город_"&amp;TEXT(MOD($A2446-1,250)+1,"0000"),"Город_"&amp;TEXT(MOD($A2446-1,3000)+1,"0000"))</f>
        <v/>
      </c>
      <c r="O2446">
        <f>IF($AB2446="Да","Холдинг_Крупный","Холдинг_"&amp;TEXT(MOD(QUOTIENT($A2446-1,10000),20)+1,"00"))</f>
        <v/>
      </c>
      <c r="P2446">
        <f>IF($AB2446="Да","Организация_Крупная","Организация_"&amp;TEXT(MOD(QUOTIENT($A2446-1,500),600)+1,"000"))</f>
        <v/>
      </c>
      <c r="Q2446">
        <f>"Отдел_"&amp;TEXT(MOD(QUOTIENT($A2446-1,50),100)+1,"000")</f>
        <v/>
      </c>
      <c r="R2446">
        <f>IF($AB2446="Да","Группа_Крупная","Группа_"&amp;TEXT(MOD(QUOTIENT($A2446-1,5000),30)+1,"00"))</f>
        <v/>
      </c>
      <c r="S2446">
        <f>IF($AB2446="Да","Категория_Крупная","Категория_"&amp;TEXT(MOD(QUOTIENT($A2446-1,500),120)+1,"000"))</f>
        <v/>
      </c>
      <c r="T2446">
        <f>IF($AB2446="Да","Подкатегория_Крупная","Подкатегория_"&amp;TEXT(MOD(QUOTIENT($A2446-1,50),300)+1,"000"))</f>
        <v/>
      </c>
      <c r="U2446">
        <f>"SKU_"&amp;TEXT($A2446,"0000000")</f>
        <v/>
      </c>
      <c r="V2446">
        <f>CHOOSE(MOD($A2446-1,4)+1,"Enterprise","SMB","Госсектор","Розница")</f>
        <v/>
      </c>
      <c r="W2446">
        <f>"Клиент_"&amp;TEXT(MOD($A2446-1,20000)+1,"00000")</f>
        <v/>
      </c>
      <c r="X2446">
        <f>CHOOSE(MOD($A2446-1,5)+1,"Портал","API","Импорт","Ручной ввод","Интеграция")</f>
        <v/>
      </c>
      <c r="Y2446" s="8">
        <f>ROUND(1000+MOD($A2446*37,90000)+IF($AB2446="Да",5000,0),2)</f>
        <v/>
      </c>
      <c r="Z2446">
        <f>1+MOD($A2446,20)</f>
        <v/>
      </c>
      <c r="AA2446" s="8">
        <f>ROUND($Y2446*(0.08+MOD($A2446,17)/100),2)</f>
        <v/>
      </c>
      <c r="AB2446">
        <f>IF(MOD($A2446,10)&lt;7,"Да","Нет")</f>
        <v/>
      </c>
      <c r="AC2446">
        <f>$R2446&amp;" / "&amp;$S2446&amp;" / "&amp;$T2446</f>
        <v/>
      </c>
      <c r="AD2446">
        <f>1</f>
        <v/>
      </c>
      <c r="AE2446">
        <f>IF($A2446&lt;=Settings!$B$4,"до 100",IF($A2446&lt;=Settings!$B$5,"до 10 000",IF($A2446&lt;=Settings!$B$6,"до 100 000","100 000+")))</f>
        <v/>
      </c>
    </row>
    <row r="2447">
      <c r="A2447">
        <f>ROW()-1</f>
        <v/>
      </c>
      <c r="B2447">
        <f>IF($A2447&lt;=Settings!$B$4,"small_control",IF($A2447&lt;=Settings!$B$5,"medium_10k",IF($A2447&lt;=Settings!$B$6,"large_100k","extreme_1m")))</f>
        <v/>
      </c>
      <c r="C2447">
        <f>"ORD-"&amp;TEXT(QUOTIENT($A2447-1,3)+1,"0000000")</f>
        <v/>
      </c>
      <c r="D2447">
        <f>"LINE-"&amp;TEXT($A2447,"0000000")</f>
        <v/>
      </c>
      <c r="E2447" s="7">
        <f>Settings!$B$2+$A2447-1</f>
        <v/>
      </c>
      <c r="F2447" s="7">
        <f>Settings!$B$2+MOD($A2447-1,Settings!$B$7)</f>
        <v/>
      </c>
      <c r="G2447">
        <f>YEAR($F2447)</f>
        <v/>
      </c>
      <c r="H2447">
        <f>"Q"&amp;ROUNDUP(MONTH($F2447)/3,0)</f>
        <v/>
      </c>
      <c r="I2447">
        <f>MONTH($F2447)</f>
        <v/>
      </c>
      <c r="J2447">
        <f>CHOOSE(MONTH($F2447),"Январь","Февраль","Март","Апрель","Май","Июнь","Июль","Август","Сентябрь","Октябрь","Ноябрь","Декабрь")</f>
        <v/>
      </c>
      <c r="K2447">
        <f>DAY($F2447)</f>
        <v/>
      </c>
      <c r="L2447">
        <f>IF(MOD($A2447,10)&lt;7,"ФО_01_Крупный","ФО_"&amp;TEXT(MOD($A2447,8)+1,"00"))</f>
        <v/>
      </c>
      <c r="M2447">
        <f>IF($AB2447="Да","Регион_001_Крупный","Регион_"&amp;TEXT(MOD(QUOTIENT($A2447-1,20),180)+1,"000"))</f>
        <v/>
      </c>
      <c r="N2447">
        <f>IF($AB2447="Да","Город_"&amp;TEXT(MOD($A2447-1,250)+1,"0000"),"Город_"&amp;TEXT(MOD($A2447-1,3000)+1,"0000"))</f>
        <v/>
      </c>
      <c r="O2447">
        <f>IF($AB2447="Да","Холдинг_Крупный","Холдинг_"&amp;TEXT(MOD(QUOTIENT($A2447-1,10000),20)+1,"00"))</f>
        <v/>
      </c>
      <c r="P2447">
        <f>IF($AB2447="Да","Организация_Крупная","Организация_"&amp;TEXT(MOD(QUOTIENT($A2447-1,500),600)+1,"000"))</f>
        <v/>
      </c>
      <c r="Q2447">
        <f>"Отдел_"&amp;TEXT(MOD(QUOTIENT($A2447-1,50),100)+1,"000")</f>
        <v/>
      </c>
      <c r="R2447">
        <f>IF($AB2447="Да","Группа_Крупная","Группа_"&amp;TEXT(MOD(QUOTIENT($A2447-1,5000),30)+1,"00"))</f>
        <v/>
      </c>
      <c r="S2447">
        <f>IF($AB2447="Да","Категория_Крупная","Категория_"&amp;TEXT(MOD(QUOTIENT($A2447-1,500),120)+1,"000"))</f>
        <v/>
      </c>
      <c r="T2447">
        <f>IF($AB2447="Да","Подкатегория_Крупная","Подкатегория_"&amp;TEXT(MOD(QUOTIENT($A2447-1,50),300)+1,"000"))</f>
        <v/>
      </c>
      <c r="U2447">
        <f>"SKU_"&amp;TEXT($A2447,"0000000")</f>
        <v/>
      </c>
      <c r="V2447">
        <f>CHOOSE(MOD($A2447-1,4)+1,"Enterprise","SMB","Госсектор","Розница")</f>
        <v/>
      </c>
      <c r="W2447">
        <f>"Клиент_"&amp;TEXT(MOD($A2447-1,20000)+1,"00000")</f>
        <v/>
      </c>
      <c r="X2447">
        <f>CHOOSE(MOD($A2447-1,5)+1,"Портал","API","Импорт","Ручной ввод","Интеграция")</f>
        <v/>
      </c>
      <c r="Y2447" s="8">
        <f>ROUND(1000+MOD($A2447*37,90000)+IF($AB2447="Да",5000,0),2)</f>
        <v/>
      </c>
      <c r="Z2447">
        <f>1+MOD($A2447,20)</f>
        <v/>
      </c>
      <c r="AA2447" s="8">
        <f>ROUND($Y2447*(0.08+MOD($A2447,17)/100),2)</f>
        <v/>
      </c>
      <c r="AB2447">
        <f>IF(MOD($A2447,10)&lt;7,"Да","Нет")</f>
        <v/>
      </c>
      <c r="AC2447">
        <f>$R2447&amp;" / "&amp;$S2447&amp;" / "&amp;$T2447</f>
        <v/>
      </c>
      <c r="AD2447">
        <f>1</f>
        <v/>
      </c>
      <c r="AE2447">
        <f>IF($A2447&lt;=Settings!$B$4,"до 100",IF($A2447&lt;=Settings!$B$5,"до 10 000",IF($A2447&lt;=Settings!$B$6,"до 100 000","100 000+")))</f>
        <v/>
      </c>
    </row>
    <row r="2448">
      <c r="A2448">
        <f>ROW()-1</f>
        <v/>
      </c>
      <c r="B2448">
        <f>IF($A2448&lt;=Settings!$B$4,"small_control",IF($A2448&lt;=Settings!$B$5,"medium_10k",IF($A2448&lt;=Settings!$B$6,"large_100k","extreme_1m")))</f>
        <v/>
      </c>
      <c r="C2448">
        <f>"ORD-"&amp;TEXT(QUOTIENT($A2448-1,3)+1,"0000000")</f>
        <v/>
      </c>
      <c r="D2448">
        <f>"LINE-"&amp;TEXT($A2448,"0000000")</f>
        <v/>
      </c>
      <c r="E2448" s="7">
        <f>Settings!$B$2+$A2448-1</f>
        <v/>
      </c>
      <c r="F2448" s="7">
        <f>Settings!$B$2+MOD($A2448-1,Settings!$B$7)</f>
        <v/>
      </c>
      <c r="G2448">
        <f>YEAR($F2448)</f>
        <v/>
      </c>
      <c r="H2448">
        <f>"Q"&amp;ROUNDUP(MONTH($F2448)/3,0)</f>
        <v/>
      </c>
      <c r="I2448">
        <f>MONTH($F2448)</f>
        <v/>
      </c>
      <c r="J2448">
        <f>CHOOSE(MONTH($F2448),"Январь","Февраль","Март","Апрель","Май","Июнь","Июль","Август","Сентябрь","Октябрь","Ноябрь","Декабрь")</f>
        <v/>
      </c>
      <c r="K2448">
        <f>DAY($F2448)</f>
        <v/>
      </c>
      <c r="L2448">
        <f>IF(MOD($A2448,10)&lt;7,"ФО_01_Крупный","ФО_"&amp;TEXT(MOD($A2448,8)+1,"00"))</f>
        <v/>
      </c>
      <c r="M2448">
        <f>IF($AB2448="Да","Регион_001_Крупный","Регион_"&amp;TEXT(MOD(QUOTIENT($A2448-1,20),180)+1,"000"))</f>
        <v/>
      </c>
      <c r="N2448">
        <f>IF($AB2448="Да","Город_"&amp;TEXT(MOD($A2448-1,250)+1,"0000"),"Город_"&amp;TEXT(MOD($A2448-1,3000)+1,"0000"))</f>
        <v/>
      </c>
      <c r="O2448">
        <f>IF($AB2448="Да","Холдинг_Крупный","Холдинг_"&amp;TEXT(MOD(QUOTIENT($A2448-1,10000),20)+1,"00"))</f>
        <v/>
      </c>
      <c r="P2448">
        <f>IF($AB2448="Да","Организация_Крупная","Организация_"&amp;TEXT(MOD(QUOTIENT($A2448-1,500),600)+1,"000"))</f>
        <v/>
      </c>
      <c r="Q2448">
        <f>"Отдел_"&amp;TEXT(MOD(QUOTIENT($A2448-1,50),100)+1,"000")</f>
        <v/>
      </c>
      <c r="R2448">
        <f>IF($AB2448="Да","Группа_Крупная","Группа_"&amp;TEXT(MOD(QUOTIENT($A2448-1,5000),30)+1,"00"))</f>
        <v/>
      </c>
      <c r="S2448">
        <f>IF($AB2448="Да","Категория_Крупная","Категория_"&amp;TEXT(MOD(QUOTIENT($A2448-1,500),120)+1,"000"))</f>
        <v/>
      </c>
      <c r="T2448">
        <f>IF($AB2448="Да","Подкатегория_Крупная","Подкатегория_"&amp;TEXT(MOD(QUOTIENT($A2448-1,50),300)+1,"000"))</f>
        <v/>
      </c>
      <c r="U2448">
        <f>"SKU_"&amp;TEXT($A2448,"0000000")</f>
        <v/>
      </c>
      <c r="V2448">
        <f>CHOOSE(MOD($A2448-1,4)+1,"Enterprise","SMB","Госсектор","Розница")</f>
        <v/>
      </c>
      <c r="W2448">
        <f>"Клиент_"&amp;TEXT(MOD($A2448-1,20000)+1,"00000")</f>
        <v/>
      </c>
      <c r="X2448">
        <f>CHOOSE(MOD($A2448-1,5)+1,"Портал","API","Импорт","Ручной ввод","Интеграция")</f>
        <v/>
      </c>
      <c r="Y2448" s="8">
        <f>ROUND(1000+MOD($A2448*37,90000)+IF($AB2448="Да",5000,0),2)</f>
        <v/>
      </c>
      <c r="Z2448">
        <f>1+MOD($A2448,20)</f>
        <v/>
      </c>
      <c r="AA2448" s="8">
        <f>ROUND($Y2448*(0.08+MOD($A2448,17)/100),2)</f>
        <v/>
      </c>
      <c r="AB2448">
        <f>IF(MOD($A2448,10)&lt;7,"Да","Нет")</f>
        <v/>
      </c>
      <c r="AC2448">
        <f>$R2448&amp;" / "&amp;$S2448&amp;" / "&amp;$T2448</f>
        <v/>
      </c>
      <c r="AD2448">
        <f>1</f>
        <v/>
      </c>
      <c r="AE2448">
        <f>IF($A2448&lt;=Settings!$B$4,"до 100",IF($A2448&lt;=Settings!$B$5,"до 10 000",IF($A2448&lt;=Settings!$B$6,"до 100 000","100 000+")))</f>
        <v/>
      </c>
    </row>
    <row r="2449">
      <c r="A2449">
        <f>ROW()-1</f>
        <v/>
      </c>
      <c r="B2449">
        <f>IF($A2449&lt;=Settings!$B$4,"small_control",IF($A2449&lt;=Settings!$B$5,"medium_10k",IF($A2449&lt;=Settings!$B$6,"large_100k","extreme_1m")))</f>
        <v/>
      </c>
      <c r="C2449">
        <f>"ORD-"&amp;TEXT(QUOTIENT($A2449-1,3)+1,"0000000")</f>
        <v/>
      </c>
      <c r="D2449">
        <f>"LINE-"&amp;TEXT($A2449,"0000000")</f>
        <v/>
      </c>
      <c r="E2449" s="7">
        <f>Settings!$B$2+$A2449-1</f>
        <v/>
      </c>
      <c r="F2449" s="7">
        <f>Settings!$B$2+MOD($A2449-1,Settings!$B$7)</f>
        <v/>
      </c>
      <c r="G2449">
        <f>YEAR($F2449)</f>
        <v/>
      </c>
      <c r="H2449">
        <f>"Q"&amp;ROUNDUP(MONTH($F2449)/3,0)</f>
        <v/>
      </c>
      <c r="I2449">
        <f>MONTH($F2449)</f>
        <v/>
      </c>
      <c r="J2449">
        <f>CHOOSE(MONTH($F2449),"Январь","Февраль","Март","Апрель","Май","Июнь","Июль","Август","Сентябрь","Октябрь","Ноябрь","Декабрь")</f>
        <v/>
      </c>
      <c r="K2449">
        <f>DAY($F2449)</f>
        <v/>
      </c>
      <c r="L2449">
        <f>IF(MOD($A2449,10)&lt;7,"ФО_01_Крупный","ФО_"&amp;TEXT(MOD($A2449,8)+1,"00"))</f>
        <v/>
      </c>
      <c r="M2449">
        <f>IF($AB2449="Да","Регион_001_Крупный","Регион_"&amp;TEXT(MOD(QUOTIENT($A2449-1,20),180)+1,"000"))</f>
        <v/>
      </c>
      <c r="N2449">
        <f>IF($AB2449="Да","Город_"&amp;TEXT(MOD($A2449-1,250)+1,"0000"),"Город_"&amp;TEXT(MOD($A2449-1,3000)+1,"0000"))</f>
        <v/>
      </c>
      <c r="O2449">
        <f>IF($AB2449="Да","Холдинг_Крупный","Холдинг_"&amp;TEXT(MOD(QUOTIENT($A2449-1,10000),20)+1,"00"))</f>
        <v/>
      </c>
      <c r="P2449">
        <f>IF($AB2449="Да","Организация_Крупная","Организация_"&amp;TEXT(MOD(QUOTIENT($A2449-1,500),600)+1,"000"))</f>
        <v/>
      </c>
      <c r="Q2449">
        <f>"Отдел_"&amp;TEXT(MOD(QUOTIENT($A2449-1,50),100)+1,"000")</f>
        <v/>
      </c>
      <c r="R2449">
        <f>IF($AB2449="Да","Группа_Крупная","Группа_"&amp;TEXT(MOD(QUOTIENT($A2449-1,5000),30)+1,"00"))</f>
        <v/>
      </c>
      <c r="S2449">
        <f>IF($AB2449="Да","Категория_Крупная","Категория_"&amp;TEXT(MOD(QUOTIENT($A2449-1,500),120)+1,"000"))</f>
        <v/>
      </c>
      <c r="T2449">
        <f>IF($AB2449="Да","Подкатегория_Крупная","Подкатегория_"&amp;TEXT(MOD(QUOTIENT($A2449-1,50),300)+1,"000"))</f>
        <v/>
      </c>
      <c r="U2449">
        <f>"SKU_"&amp;TEXT($A2449,"0000000")</f>
        <v/>
      </c>
      <c r="V2449">
        <f>CHOOSE(MOD($A2449-1,4)+1,"Enterprise","SMB","Госсектор","Розница")</f>
        <v/>
      </c>
      <c r="W2449">
        <f>"Клиент_"&amp;TEXT(MOD($A2449-1,20000)+1,"00000")</f>
        <v/>
      </c>
      <c r="X2449">
        <f>CHOOSE(MOD($A2449-1,5)+1,"Портал","API","Импорт","Ручной ввод","Интеграция")</f>
        <v/>
      </c>
      <c r="Y2449" s="8">
        <f>ROUND(1000+MOD($A2449*37,90000)+IF($AB2449="Да",5000,0),2)</f>
        <v/>
      </c>
      <c r="Z2449">
        <f>1+MOD($A2449,20)</f>
        <v/>
      </c>
      <c r="AA2449" s="8">
        <f>ROUND($Y2449*(0.08+MOD($A2449,17)/100),2)</f>
        <v/>
      </c>
      <c r="AB2449">
        <f>IF(MOD($A2449,10)&lt;7,"Да","Нет")</f>
        <v/>
      </c>
      <c r="AC2449">
        <f>$R2449&amp;" / "&amp;$S2449&amp;" / "&amp;$T2449</f>
        <v/>
      </c>
      <c r="AD2449">
        <f>1</f>
        <v/>
      </c>
      <c r="AE2449">
        <f>IF($A2449&lt;=Settings!$B$4,"до 100",IF($A2449&lt;=Settings!$B$5,"до 10 000",IF($A2449&lt;=Settings!$B$6,"до 100 000","100 000+")))</f>
        <v/>
      </c>
    </row>
    <row r="2450">
      <c r="A2450">
        <f>ROW()-1</f>
        <v/>
      </c>
      <c r="B2450">
        <f>IF($A2450&lt;=Settings!$B$4,"small_control",IF($A2450&lt;=Settings!$B$5,"medium_10k",IF($A2450&lt;=Settings!$B$6,"large_100k","extreme_1m")))</f>
        <v/>
      </c>
      <c r="C2450">
        <f>"ORD-"&amp;TEXT(QUOTIENT($A2450-1,3)+1,"0000000")</f>
        <v/>
      </c>
      <c r="D2450">
        <f>"LINE-"&amp;TEXT($A2450,"0000000")</f>
        <v/>
      </c>
      <c r="E2450" s="7">
        <f>Settings!$B$2+$A2450-1</f>
        <v/>
      </c>
      <c r="F2450" s="7">
        <f>Settings!$B$2+MOD($A2450-1,Settings!$B$7)</f>
        <v/>
      </c>
      <c r="G2450">
        <f>YEAR($F2450)</f>
        <v/>
      </c>
      <c r="H2450">
        <f>"Q"&amp;ROUNDUP(MONTH($F2450)/3,0)</f>
        <v/>
      </c>
      <c r="I2450">
        <f>MONTH($F2450)</f>
        <v/>
      </c>
      <c r="J2450">
        <f>CHOOSE(MONTH($F2450),"Январь","Февраль","Март","Апрель","Май","Июнь","Июль","Август","Сентябрь","Октябрь","Ноябрь","Декабрь")</f>
        <v/>
      </c>
      <c r="K2450">
        <f>DAY($F2450)</f>
        <v/>
      </c>
      <c r="L2450">
        <f>IF(MOD($A2450,10)&lt;7,"ФО_01_Крупный","ФО_"&amp;TEXT(MOD($A2450,8)+1,"00"))</f>
        <v/>
      </c>
      <c r="M2450">
        <f>IF($AB2450="Да","Регион_001_Крупный","Регион_"&amp;TEXT(MOD(QUOTIENT($A2450-1,20),180)+1,"000"))</f>
        <v/>
      </c>
      <c r="N2450">
        <f>IF($AB2450="Да","Город_"&amp;TEXT(MOD($A2450-1,250)+1,"0000"),"Город_"&amp;TEXT(MOD($A2450-1,3000)+1,"0000"))</f>
        <v/>
      </c>
      <c r="O2450">
        <f>IF($AB2450="Да","Холдинг_Крупный","Холдинг_"&amp;TEXT(MOD(QUOTIENT($A2450-1,10000),20)+1,"00"))</f>
        <v/>
      </c>
      <c r="P2450">
        <f>IF($AB2450="Да","Организация_Крупная","Организация_"&amp;TEXT(MOD(QUOTIENT($A2450-1,500),600)+1,"000"))</f>
        <v/>
      </c>
      <c r="Q2450">
        <f>"Отдел_"&amp;TEXT(MOD(QUOTIENT($A2450-1,50),100)+1,"000")</f>
        <v/>
      </c>
      <c r="R2450">
        <f>IF($AB2450="Да","Группа_Крупная","Группа_"&amp;TEXT(MOD(QUOTIENT($A2450-1,5000),30)+1,"00"))</f>
        <v/>
      </c>
      <c r="S2450">
        <f>IF($AB2450="Да","Категория_Крупная","Категория_"&amp;TEXT(MOD(QUOTIENT($A2450-1,500),120)+1,"000"))</f>
        <v/>
      </c>
      <c r="T2450">
        <f>IF($AB2450="Да","Подкатегория_Крупная","Подкатегория_"&amp;TEXT(MOD(QUOTIENT($A2450-1,50),300)+1,"000"))</f>
        <v/>
      </c>
      <c r="U2450">
        <f>"SKU_"&amp;TEXT($A2450,"0000000")</f>
        <v/>
      </c>
      <c r="V2450">
        <f>CHOOSE(MOD($A2450-1,4)+1,"Enterprise","SMB","Госсектор","Розница")</f>
        <v/>
      </c>
      <c r="W2450">
        <f>"Клиент_"&amp;TEXT(MOD($A2450-1,20000)+1,"00000")</f>
        <v/>
      </c>
      <c r="X2450">
        <f>CHOOSE(MOD($A2450-1,5)+1,"Портал","API","Импорт","Ручной ввод","Интеграция")</f>
        <v/>
      </c>
      <c r="Y2450" s="8">
        <f>ROUND(1000+MOD($A2450*37,90000)+IF($AB2450="Да",5000,0),2)</f>
        <v/>
      </c>
      <c r="Z2450">
        <f>1+MOD($A2450,20)</f>
        <v/>
      </c>
      <c r="AA2450" s="8">
        <f>ROUND($Y2450*(0.08+MOD($A2450,17)/100),2)</f>
        <v/>
      </c>
      <c r="AB2450">
        <f>IF(MOD($A2450,10)&lt;7,"Да","Нет")</f>
        <v/>
      </c>
      <c r="AC2450">
        <f>$R2450&amp;" / "&amp;$S2450&amp;" / "&amp;$T2450</f>
        <v/>
      </c>
      <c r="AD2450">
        <f>1</f>
        <v/>
      </c>
      <c r="AE2450">
        <f>IF($A2450&lt;=Settings!$B$4,"до 100",IF($A2450&lt;=Settings!$B$5,"до 10 000",IF($A2450&lt;=Settings!$B$6,"до 100 000","100 000+")))</f>
        <v/>
      </c>
    </row>
    <row r="2451">
      <c r="A2451">
        <f>ROW()-1</f>
        <v/>
      </c>
      <c r="B2451">
        <f>IF($A2451&lt;=Settings!$B$4,"small_control",IF($A2451&lt;=Settings!$B$5,"medium_10k",IF($A2451&lt;=Settings!$B$6,"large_100k","extreme_1m")))</f>
        <v/>
      </c>
      <c r="C2451">
        <f>"ORD-"&amp;TEXT(QUOTIENT($A2451-1,3)+1,"0000000")</f>
        <v/>
      </c>
      <c r="D2451">
        <f>"LINE-"&amp;TEXT($A2451,"0000000")</f>
        <v/>
      </c>
      <c r="E2451" s="7">
        <f>Settings!$B$2+$A2451-1</f>
        <v/>
      </c>
      <c r="F2451" s="7">
        <f>Settings!$B$2+MOD($A2451-1,Settings!$B$7)</f>
        <v/>
      </c>
      <c r="G2451">
        <f>YEAR($F2451)</f>
        <v/>
      </c>
      <c r="H2451">
        <f>"Q"&amp;ROUNDUP(MONTH($F2451)/3,0)</f>
        <v/>
      </c>
      <c r="I2451">
        <f>MONTH($F2451)</f>
        <v/>
      </c>
      <c r="J2451">
        <f>CHOOSE(MONTH($F2451),"Январь","Февраль","Март","Апрель","Май","Июнь","Июль","Август","Сентябрь","Октябрь","Ноябрь","Декабрь")</f>
        <v/>
      </c>
      <c r="K2451">
        <f>DAY($F2451)</f>
        <v/>
      </c>
      <c r="L2451">
        <f>IF(MOD($A2451,10)&lt;7,"ФО_01_Крупный","ФО_"&amp;TEXT(MOD($A2451,8)+1,"00"))</f>
        <v/>
      </c>
      <c r="M2451">
        <f>IF($AB2451="Да","Регион_001_Крупный","Регион_"&amp;TEXT(MOD(QUOTIENT($A2451-1,20),180)+1,"000"))</f>
        <v/>
      </c>
      <c r="N2451">
        <f>IF($AB2451="Да","Город_"&amp;TEXT(MOD($A2451-1,250)+1,"0000"),"Город_"&amp;TEXT(MOD($A2451-1,3000)+1,"0000"))</f>
        <v/>
      </c>
      <c r="O2451">
        <f>IF($AB2451="Да","Холдинг_Крупный","Холдинг_"&amp;TEXT(MOD(QUOTIENT($A2451-1,10000),20)+1,"00"))</f>
        <v/>
      </c>
      <c r="P2451">
        <f>IF($AB2451="Да","Организация_Крупная","Организация_"&amp;TEXT(MOD(QUOTIENT($A2451-1,500),600)+1,"000"))</f>
        <v/>
      </c>
      <c r="Q2451">
        <f>"Отдел_"&amp;TEXT(MOD(QUOTIENT($A2451-1,50),100)+1,"000")</f>
        <v/>
      </c>
      <c r="R2451">
        <f>IF($AB2451="Да","Группа_Крупная","Группа_"&amp;TEXT(MOD(QUOTIENT($A2451-1,5000),30)+1,"00"))</f>
        <v/>
      </c>
      <c r="S2451">
        <f>IF($AB2451="Да","Категория_Крупная","Категория_"&amp;TEXT(MOD(QUOTIENT($A2451-1,500),120)+1,"000"))</f>
        <v/>
      </c>
      <c r="T2451">
        <f>IF($AB2451="Да","Подкатегория_Крупная","Подкатегория_"&amp;TEXT(MOD(QUOTIENT($A2451-1,50),300)+1,"000"))</f>
        <v/>
      </c>
      <c r="U2451">
        <f>"SKU_"&amp;TEXT($A2451,"0000000")</f>
        <v/>
      </c>
      <c r="V2451">
        <f>CHOOSE(MOD($A2451-1,4)+1,"Enterprise","SMB","Госсектор","Розница")</f>
        <v/>
      </c>
      <c r="W2451">
        <f>"Клиент_"&amp;TEXT(MOD($A2451-1,20000)+1,"00000")</f>
        <v/>
      </c>
      <c r="X2451">
        <f>CHOOSE(MOD($A2451-1,5)+1,"Портал","API","Импорт","Ручной ввод","Интеграция")</f>
        <v/>
      </c>
      <c r="Y2451" s="8">
        <f>ROUND(1000+MOD($A2451*37,90000)+IF($AB2451="Да",5000,0),2)</f>
        <v/>
      </c>
      <c r="Z2451">
        <f>1+MOD($A2451,20)</f>
        <v/>
      </c>
      <c r="AA2451" s="8">
        <f>ROUND($Y2451*(0.08+MOD($A2451,17)/100),2)</f>
        <v/>
      </c>
      <c r="AB2451">
        <f>IF(MOD($A2451,10)&lt;7,"Да","Нет")</f>
        <v/>
      </c>
      <c r="AC2451">
        <f>$R2451&amp;" / "&amp;$S2451&amp;" / "&amp;$T2451</f>
        <v/>
      </c>
      <c r="AD2451">
        <f>1</f>
        <v/>
      </c>
      <c r="AE2451">
        <f>IF($A2451&lt;=Settings!$B$4,"до 100",IF($A2451&lt;=Settings!$B$5,"до 10 000",IF($A2451&lt;=Settings!$B$6,"до 100 000","100 000+")))</f>
        <v/>
      </c>
    </row>
    <row r="2452">
      <c r="A2452">
        <f>ROW()-1</f>
        <v/>
      </c>
      <c r="B2452">
        <f>IF($A2452&lt;=Settings!$B$4,"small_control",IF($A2452&lt;=Settings!$B$5,"medium_10k",IF($A2452&lt;=Settings!$B$6,"large_100k","extreme_1m")))</f>
        <v/>
      </c>
      <c r="C2452">
        <f>"ORD-"&amp;TEXT(QUOTIENT($A2452-1,3)+1,"0000000")</f>
        <v/>
      </c>
      <c r="D2452">
        <f>"LINE-"&amp;TEXT($A2452,"0000000")</f>
        <v/>
      </c>
      <c r="E2452" s="7">
        <f>Settings!$B$2+$A2452-1</f>
        <v/>
      </c>
      <c r="F2452" s="7">
        <f>Settings!$B$2+MOD($A2452-1,Settings!$B$7)</f>
        <v/>
      </c>
      <c r="G2452">
        <f>YEAR($F2452)</f>
        <v/>
      </c>
      <c r="H2452">
        <f>"Q"&amp;ROUNDUP(MONTH($F2452)/3,0)</f>
        <v/>
      </c>
      <c r="I2452">
        <f>MONTH($F2452)</f>
        <v/>
      </c>
      <c r="J2452">
        <f>CHOOSE(MONTH($F2452),"Январь","Февраль","Март","Апрель","Май","Июнь","Июль","Август","Сентябрь","Октябрь","Ноябрь","Декабрь")</f>
        <v/>
      </c>
      <c r="K2452">
        <f>DAY($F2452)</f>
        <v/>
      </c>
      <c r="L2452">
        <f>IF(MOD($A2452,10)&lt;7,"ФО_01_Крупный","ФО_"&amp;TEXT(MOD($A2452,8)+1,"00"))</f>
        <v/>
      </c>
      <c r="M2452">
        <f>IF($AB2452="Да","Регион_001_Крупный","Регион_"&amp;TEXT(MOD(QUOTIENT($A2452-1,20),180)+1,"000"))</f>
        <v/>
      </c>
      <c r="N2452">
        <f>IF($AB2452="Да","Город_"&amp;TEXT(MOD($A2452-1,250)+1,"0000"),"Город_"&amp;TEXT(MOD($A2452-1,3000)+1,"0000"))</f>
        <v/>
      </c>
      <c r="O2452">
        <f>IF($AB2452="Да","Холдинг_Крупный","Холдинг_"&amp;TEXT(MOD(QUOTIENT($A2452-1,10000),20)+1,"00"))</f>
        <v/>
      </c>
      <c r="P2452">
        <f>IF($AB2452="Да","Организация_Крупная","Организация_"&amp;TEXT(MOD(QUOTIENT($A2452-1,500),600)+1,"000"))</f>
        <v/>
      </c>
      <c r="Q2452">
        <f>"Отдел_"&amp;TEXT(MOD(QUOTIENT($A2452-1,50),100)+1,"000")</f>
        <v/>
      </c>
      <c r="R2452">
        <f>IF($AB2452="Да","Группа_Крупная","Группа_"&amp;TEXT(MOD(QUOTIENT($A2452-1,5000),30)+1,"00"))</f>
        <v/>
      </c>
      <c r="S2452">
        <f>IF($AB2452="Да","Категория_Крупная","Категория_"&amp;TEXT(MOD(QUOTIENT($A2452-1,500),120)+1,"000"))</f>
        <v/>
      </c>
      <c r="T2452">
        <f>IF($AB2452="Да","Подкатегория_Крупная","Подкатегория_"&amp;TEXT(MOD(QUOTIENT($A2452-1,50),300)+1,"000"))</f>
        <v/>
      </c>
      <c r="U2452">
        <f>"SKU_"&amp;TEXT($A2452,"0000000")</f>
        <v/>
      </c>
      <c r="V2452">
        <f>CHOOSE(MOD($A2452-1,4)+1,"Enterprise","SMB","Госсектор","Розница")</f>
        <v/>
      </c>
      <c r="W2452">
        <f>"Клиент_"&amp;TEXT(MOD($A2452-1,20000)+1,"00000")</f>
        <v/>
      </c>
      <c r="X2452">
        <f>CHOOSE(MOD($A2452-1,5)+1,"Портал","API","Импорт","Ручной ввод","Интеграция")</f>
        <v/>
      </c>
      <c r="Y2452" s="8">
        <f>ROUND(1000+MOD($A2452*37,90000)+IF($AB2452="Да",5000,0),2)</f>
        <v/>
      </c>
      <c r="Z2452">
        <f>1+MOD($A2452,20)</f>
        <v/>
      </c>
      <c r="AA2452" s="8">
        <f>ROUND($Y2452*(0.08+MOD($A2452,17)/100),2)</f>
        <v/>
      </c>
      <c r="AB2452">
        <f>IF(MOD($A2452,10)&lt;7,"Да","Нет")</f>
        <v/>
      </c>
      <c r="AC2452">
        <f>$R2452&amp;" / "&amp;$S2452&amp;" / "&amp;$T2452</f>
        <v/>
      </c>
      <c r="AD2452">
        <f>1</f>
        <v/>
      </c>
      <c r="AE2452">
        <f>IF($A2452&lt;=Settings!$B$4,"до 100",IF($A2452&lt;=Settings!$B$5,"до 10 000",IF($A2452&lt;=Settings!$B$6,"до 100 000","100 000+")))</f>
        <v/>
      </c>
    </row>
    <row r="2453">
      <c r="A2453">
        <f>ROW()-1</f>
        <v/>
      </c>
      <c r="B2453">
        <f>IF($A2453&lt;=Settings!$B$4,"small_control",IF($A2453&lt;=Settings!$B$5,"medium_10k",IF($A2453&lt;=Settings!$B$6,"large_100k","extreme_1m")))</f>
        <v/>
      </c>
      <c r="C2453">
        <f>"ORD-"&amp;TEXT(QUOTIENT($A2453-1,3)+1,"0000000")</f>
        <v/>
      </c>
      <c r="D2453">
        <f>"LINE-"&amp;TEXT($A2453,"0000000")</f>
        <v/>
      </c>
      <c r="E2453" s="7">
        <f>Settings!$B$2+$A2453-1</f>
        <v/>
      </c>
      <c r="F2453" s="7">
        <f>Settings!$B$2+MOD($A2453-1,Settings!$B$7)</f>
        <v/>
      </c>
      <c r="G2453">
        <f>YEAR($F2453)</f>
        <v/>
      </c>
      <c r="H2453">
        <f>"Q"&amp;ROUNDUP(MONTH($F2453)/3,0)</f>
        <v/>
      </c>
      <c r="I2453">
        <f>MONTH($F2453)</f>
        <v/>
      </c>
      <c r="J2453">
        <f>CHOOSE(MONTH($F2453),"Январь","Февраль","Март","Апрель","Май","Июнь","Июль","Август","Сентябрь","Октябрь","Ноябрь","Декабрь")</f>
        <v/>
      </c>
      <c r="K2453">
        <f>DAY($F2453)</f>
        <v/>
      </c>
      <c r="L2453">
        <f>IF(MOD($A2453,10)&lt;7,"ФО_01_Крупный","ФО_"&amp;TEXT(MOD($A2453,8)+1,"00"))</f>
        <v/>
      </c>
      <c r="M2453">
        <f>IF($AB2453="Да","Регион_001_Крупный","Регион_"&amp;TEXT(MOD(QUOTIENT($A2453-1,20),180)+1,"000"))</f>
        <v/>
      </c>
      <c r="N2453">
        <f>IF($AB2453="Да","Город_"&amp;TEXT(MOD($A2453-1,250)+1,"0000"),"Город_"&amp;TEXT(MOD($A2453-1,3000)+1,"0000"))</f>
        <v/>
      </c>
      <c r="O2453">
        <f>IF($AB2453="Да","Холдинг_Крупный","Холдинг_"&amp;TEXT(MOD(QUOTIENT($A2453-1,10000),20)+1,"00"))</f>
        <v/>
      </c>
      <c r="P2453">
        <f>IF($AB2453="Да","Организация_Крупная","Организация_"&amp;TEXT(MOD(QUOTIENT($A2453-1,500),600)+1,"000"))</f>
        <v/>
      </c>
      <c r="Q2453">
        <f>"Отдел_"&amp;TEXT(MOD(QUOTIENT($A2453-1,50),100)+1,"000")</f>
        <v/>
      </c>
      <c r="R2453">
        <f>IF($AB2453="Да","Группа_Крупная","Группа_"&amp;TEXT(MOD(QUOTIENT($A2453-1,5000),30)+1,"00"))</f>
        <v/>
      </c>
      <c r="S2453">
        <f>IF($AB2453="Да","Категория_Крупная","Категория_"&amp;TEXT(MOD(QUOTIENT($A2453-1,500),120)+1,"000"))</f>
        <v/>
      </c>
      <c r="T2453">
        <f>IF($AB2453="Да","Подкатегория_Крупная","Подкатегория_"&amp;TEXT(MOD(QUOTIENT($A2453-1,50),300)+1,"000"))</f>
        <v/>
      </c>
      <c r="U2453">
        <f>"SKU_"&amp;TEXT($A2453,"0000000")</f>
        <v/>
      </c>
      <c r="V2453">
        <f>CHOOSE(MOD($A2453-1,4)+1,"Enterprise","SMB","Госсектор","Розница")</f>
        <v/>
      </c>
      <c r="W2453">
        <f>"Клиент_"&amp;TEXT(MOD($A2453-1,20000)+1,"00000")</f>
        <v/>
      </c>
      <c r="X2453">
        <f>CHOOSE(MOD($A2453-1,5)+1,"Портал","API","Импорт","Ручной ввод","Интеграция")</f>
        <v/>
      </c>
      <c r="Y2453" s="8">
        <f>ROUND(1000+MOD($A2453*37,90000)+IF($AB2453="Да",5000,0),2)</f>
        <v/>
      </c>
      <c r="Z2453">
        <f>1+MOD($A2453,20)</f>
        <v/>
      </c>
      <c r="AA2453" s="8">
        <f>ROUND($Y2453*(0.08+MOD($A2453,17)/100),2)</f>
        <v/>
      </c>
      <c r="AB2453">
        <f>IF(MOD($A2453,10)&lt;7,"Да","Нет")</f>
        <v/>
      </c>
      <c r="AC2453">
        <f>$R2453&amp;" / "&amp;$S2453&amp;" / "&amp;$T2453</f>
        <v/>
      </c>
      <c r="AD2453">
        <f>1</f>
        <v/>
      </c>
      <c r="AE2453">
        <f>IF($A2453&lt;=Settings!$B$4,"до 100",IF($A2453&lt;=Settings!$B$5,"до 10 000",IF($A2453&lt;=Settings!$B$6,"до 100 000","100 000+")))</f>
        <v/>
      </c>
    </row>
    <row r="2454">
      <c r="A2454">
        <f>ROW()-1</f>
        <v/>
      </c>
      <c r="B2454">
        <f>IF($A2454&lt;=Settings!$B$4,"small_control",IF($A2454&lt;=Settings!$B$5,"medium_10k",IF($A2454&lt;=Settings!$B$6,"large_100k","extreme_1m")))</f>
        <v/>
      </c>
      <c r="C2454">
        <f>"ORD-"&amp;TEXT(QUOTIENT($A2454-1,3)+1,"0000000")</f>
        <v/>
      </c>
      <c r="D2454">
        <f>"LINE-"&amp;TEXT($A2454,"0000000")</f>
        <v/>
      </c>
      <c r="E2454" s="7">
        <f>Settings!$B$2+$A2454-1</f>
        <v/>
      </c>
      <c r="F2454" s="7">
        <f>Settings!$B$2+MOD($A2454-1,Settings!$B$7)</f>
        <v/>
      </c>
      <c r="G2454">
        <f>YEAR($F2454)</f>
        <v/>
      </c>
      <c r="H2454">
        <f>"Q"&amp;ROUNDUP(MONTH($F2454)/3,0)</f>
        <v/>
      </c>
      <c r="I2454">
        <f>MONTH($F2454)</f>
        <v/>
      </c>
      <c r="J2454">
        <f>CHOOSE(MONTH($F2454),"Январь","Февраль","Март","Апрель","Май","Июнь","Июль","Август","Сентябрь","Октябрь","Ноябрь","Декабрь")</f>
        <v/>
      </c>
      <c r="K2454">
        <f>DAY($F2454)</f>
        <v/>
      </c>
      <c r="L2454">
        <f>IF(MOD($A2454,10)&lt;7,"ФО_01_Крупный","ФО_"&amp;TEXT(MOD($A2454,8)+1,"00"))</f>
        <v/>
      </c>
      <c r="M2454">
        <f>IF($AB2454="Да","Регион_001_Крупный","Регион_"&amp;TEXT(MOD(QUOTIENT($A2454-1,20),180)+1,"000"))</f>
        <v/>
      </c>
      <c r="N2454">
        <f>IF($AB2454="Да","Город_"&amp;TEXT(MOD($A2454-1,250)+1,"0000"),"Город_"&amp;TEXT(MOD($A2454-1,3000)+1,"0000"))</f>
        <v/>
      </c>
      <c r="O2454">
        <f>IF($AB2454="Да","Холдинг_Крупный","Холдинг_"&amp;TEXT(MOD(QUOTIENT($A2454-1,10000),20)+1,"00"))</f>
        <v/>
      </c>
      <c r="P2454">
        <f>IF($AB2454="Да","Организация_Крупная","Организация_"&amp;TEXT(MOD(QUOTIENT($A2454-1,500),600)+1,"000"))</f>
        <v/>
      </c>
      <c r="Q2454">
        <f>"Отдел_"&amp;TEXT(MOD(QUOTIENT($A2454-1,50),100)+1,"000")</f>
        <v/>
      </c>
      <c r="R2454">
        <f>IF($AB2454="Да","Группа_Крупная","Группа_"&amp;TEXT(MOD(QUOTIENT($A2454-1,5000),30)+1,"00"))</f>
        <v/>
      </c>
      <c r="S2454">
        <f>IF($AB2454="Да","Категория_Крупная","Категория_"&amp;TEXT(MOD(QUOTIENT($A2454-1,500),120)+1,"000"))</f>
        <v/>
      </c>
      <c r="T2454">
        <f>IF($AB2454="Да","Подкатегория_Крупная","Подкатегория_"&amp;TEXT(MOD(QUOTIENT($A2454-1,50),300)+1,"000"))</f>
        <v/>
      </c>
      <c r="U2454">
        <f>"SKU_"&amp;TEXT($A2454,"0000000")</f>
        <v/>
      </c>
      <c r="V2454">
        <f>CHOOSE(MOD($A2454-1,4)+1,"Enterprise","SMB","Госсектор","Розница")</f>
        <v/>
      </c>
      <c r="W2454">
        <f>"Клиент_"&amp;TEXT(MOD($A2454-1,20000)+1,"00000")</f>
        <v/>
      </c>
      <c r="X2454">
        <f>CHOOSE(MOD($A2454-1,5)+1,"Портал","API","Импорт","Ручной ввод","Интеграция")</f>
        <v/>
      </c>
      <c r="Y2454" s="8">
        <f>ROUND(1000+MOD($A2454*37,90000)+IF($AB2454="Да",5000,0),2)</f>
        <v/>
      </c>
      <c r="Z2454">
        <f>1+MOD($A2454,20)</f>
        <v/>
      </c>
      <c r="AA2454" s="8">
        <f>ROUND($Y2454*(0.08+MOD($A2454,17)/100),2)</f>
        <v/>
      </c>
      <c r="AB2454">
        <f>IF(MOD($A2454,10)&lt;7,"Да","Нет")</f>
        <v/>
      </c>
      <c r="AC2454">
        <f>$R2454&amp;" / "&amp;$S2454&amp;" / "&amp;$T2454</f>
        <v/>
      </c>
      <c r="AD2454">
        <f>1</f>
        <v/>
      </c>
      <c r="AE2454">
        <f>IF($A2454&lt;=Settings!$B$4,"до 100",IF($A2454&lt;=Settings!$B$5,"до 10 000",IF($A2454&lt;=Settings!$B$6,"до 100 000","100 000+")))</f>
        <v/>
      </c>
    </row>
    <row r="2455">
      <c r="A2455">
        <f>ROW()-1</f>
        <v/>
      </c>
      <c r="B2455">
        <f>IF($A2455&lt;=Settings!$B$4,"small_control",IF($A2455&lt;=Settings!$B$5,"medium_10k",IF($A2455&lt;=Settings!$B$6,"large_100k","extreme_1m")))</f>
        <v/>
      </c>
      <c r="C2455">
        <f>"ORD-"&amp;TEXT(QUOTIENT($A2455-1,3)+1,"0000000")</f>
        <v/>
      </c>
      <c r="D2455">
        <f>"LINE-"&amp;TEXT($A2455,"0000000")</f>
        <v/>
      </c>
      <c r="E2455" s="7">
        <f>Settings!$B$2+$A2455-1</f>
        <v/>
      </c>
      <c r="F2455" s="7">
        <f>Settings!$B$2+MOD($A2455-1,Settings!$B$7)</f>
        <v/>
      </c>
      <c r="G2455">
        <f>YEAR($F2455)</f>
        <v/>
      </c>
      <c r="H2455">
        <f>"Q"&amp;ROUNDUP(MONTH($F2455)/3,0)</f>
        <v/>
      </c>
      <c r="I2455">
        <f>MONTH($F2455)</f>
        <v/>
      </c>
      <c r="J2455">
        <f>CHOOSE(MONTH($F2455),"Январь","Февраль","Март","Апрель","Май","Июнь","Июль","Август","Сентябрь","Октябрь","Ноябрь","Декабрь")</f>
        <v/>
      </c>
      <c r="K2455">
        <f>DAY($F2455)</f>
        <v/>
      </c>
      <c r="L2455">
        <f>IF(MOD($A2455,10)&lt;7,"ФО_01_Крупный","ФО_"&amp;TEXT(MOD($A2455,8)+1,"00"))</f>
        <v/>
      </c>
      <c r="M2455">
        <f>IF($AB2455="Да","Регион_001_Крупный","Регион_"&amp;TEXT(MOD(QUOTIENT($A2455-1,20),180)+1,"000"))</f>
        <v/>
      </c>
      <c r="N2455">
        <f>IF($AB2455="Да","Город_"&amp;TEXT(MOD($A2455-1,250)+1,"0000"),"Город_"&amp;TEXT(MOD($A2455-1,3000)+1,"0000"))</f>
        <v/>
      </c>
      <c r="O2455">
        <f>IF($AB2455="Да","Холдинг_Крупный","Холдинг_"&amp;TEXT(MOD(QUOTIENT($A2455-1,10000),20)+1,"00"))</f>
        <v/>
      </c>
      <c r="P2455">
        <f>IF($AB2455="Да","Организация_Крупная","Организация_"&amp;TEXT(MOD(QUOTIENT($A2455-1,500),600)+1,"000"))</f>
        <v/>
      </c>
      <c r="Q2455">
        <f>"Отдел_"&amp;TEXT(MOD(QUOTIENT($A2455-1,50),100)+1,"000")</f>
        <v/>
      </c>
      <c r="R2455">
        <f>IF($AB2455="Да","Группа_Крупная","Группа_"&amp;TEXT(MOD(QUOTIENT($A2455-1,5000),30)+1,"00"))</f>
        <v/>
      </c>
      <c r="S2455">
        <f>IF($AB2455="Да","Категория_Крупная","Категория_"&amp;TEXT(MOD(QUOTIENT($A2455-1,500),120)+1,"000"))</f>
        <v/>
      </c>
      <c r="T2455">
        <f>IF($AB2455="Да","Подкатегория_Крупная","Подкатегория_"&amp;TEXT(MOD(QUOTIENT($A2455-1,50),300)+1,"000"))</f>
        <v/>
      </c>
      <c r="U2455">
        <f>"SKU_"&amp;TEXT($A2455,"0000000")</f>
        <v/>
      </c>
      <c r="V2455">
        <f>CHOOSE(MOD($A2455-1,4)+1,"Enterprise","SMB","Госсектор","Розница")</f>
        <v/>
      </c>
      <c r="W2455">
        <f>"Клиент_"&amp;TEXT(MOD($A2455-1,20000)+1,"00000")</f>
        <v/>
      </c>
      <c r="X2455">
        <f>CHOOSE(MOD($A2455-1,5)+1,"Портал","API","Импорт","Ручной ввод","Интеграция")</f>
        <v/>
      </c>
      <c r="Y2455" s="8">
        <f>ROUND(1000+MOD($A2455*37,90000)+IF($AB2455="Да",5000,0),2)</f>
        <v/>
      </c>
      <c r="Z2455">
        <f>1+MOD($A2455,20)</f>
        <v/>
      </c>
      <c r="AA2455" s="8">
        <f>ROUND($Y2455*(0.08+MOD($A2455,17)/100),2)</f>
        <v/>
      </c>
      <c r="AB2455">
        <f>IF(MOD($A2455,10)&lt;7,"Да","Нет")</f>
        <v/>
      </c>
      <c r="AC2455">
        <f>$R2455&amp;" / "&amp;$S2455&amp;" / "&amp;$T2455</f>
        <v/>
      </c>
      <c r="AD2455">
        <f>1</f>
        <v/>
      </c>
      <c r="AE2455">
        <f>IF($A2455&lt;=Settings!$B$4,"до 100",IF($A2455&lt;=Settings!$B$5,"до 10 000",IF($A2455&lt;=Settings!$B$6,"до 100 000","100 000+")))</f>
        <v/>
      </c>
    </row>
    <row r="2456">
      <c r="A2456">
        <f>ROW()-1</f>
        <v/>
      </c>
      <c r="B2456">
        <f>IF($A2456&lt;=Settings!$B$4,"small_control",IF($A2456&lt;=Settings!$B$5,"medium_10k",IF($A2456&lt;=Settings!$B$6,"large_100k","extreme_1m")))</f>
        <v/>
      </c>
      <c r="C2456">
        <f>"ORD-"&amp;TEXT(QUOTIENT($A2456-1,3)+1,"0000000")</f>
        <v/>
      </c>
      <c r="D2456">
        <f>"LINE-"&amp;TEXT($A2456,"0000000")</f>
        <v/>
      </c>
      <c r="E2456" s="7">
        <f>Settings!$B$2+$A2456-1</f>
        <v/>
      </c>
      <c r="F2456" s="7">
        <f>Settings!$B$2+MOD($A2456-1,Settings!$B$7)</f>
        <v/>
      </c>
      <c r="G2456">
        <f>YEAR($F2456)</f>
        <v/>
      </c>
      <c r="H2456">
        <f>"Q"&amp;ROUNDUP(MONTH($F2456)/3,0)</f>
        <v/>
      </c>
      <c r="I2456">
        <f>MONTH($F2456)</f>
        <v/>
      </c>
      <c r="J2456">
        <f>CHOOSE(MONTH($F2456),"Январь","Февраль","Март","Апрель","Май","Июнь","Июль","Август","Сентябрь","Октябрь","Ноябрь","Декабрь")</f>
        <v/>
      </c>
      <c r="K2456">
        <f>DAY($F2456)</f>
        <v/>
      </c>
      <c r="L2456">
        <f>IF(MOD($A2456,10)&lt;7,"ФО_01_Крупный","ФО_"&amp;TEXT(MOD($A2456,8)+1,"00"))</f>
        <v/>
      </c>
      <c r="M2456">
        <f>IF($AB2456="Да","Регион_001_Крупный","Регион_"&amp;TEXT(MOD(QUOTIENT($A2456-1,20),180)+1,"000"))</f>
        <v/>
      </c>
      <c r="N2456">
        <f>IF($AB2456="Да","Город_"&amp;TEXT(MOD($A2456-1,250)+1,"0000"),"Город_"&amp;TEXT(MOD($A2456-1,3000)+1,"0000"))</f>
        <v/>
      </c>
      <c r="O2456">
        <f>IF($AB2456="Да","Холдинг_Крупный","Холдинг_"&amp;TEXT(MOD(QUOTIENT($A2456-1,10000),20)+1,"00"))</f>
        <v/>
      </c>
      <c r="P2456">
        <f>IF($AB2456="Да","Организация_Крупная","Организация_"&amp;TEXT(MOD(QUOTIENT($A2456-1,500),600)+1,"000"))</f>
        <v/>
      </c>
      <c r="Q2456">
        <f>"Отдел_"&amp;TEXT(MOD(QUOTIENT($A2456-1,50),100)+1,"000")</f>
        <v/>
      </c>
      <c r="R2456">
        <f>IF($AB2456="Да","Группа_Крупная","Группа_"&amp;TEXT(MOD(QUOTIENT($A2456-1,5000),30)+1,"00"))</f>
        <v/>
      </c>
      <c r="S2456">
        <f>IF($AB2456="Да","Категория_Крупная","Категория_"&amp;TEXT(MOD(QUOTIENT($A2456-1,500),120)+1,"000"))</f>
        <v/>
      </c>
      <c r="T2456">
        <f>IF($AB2456="Да","Подкатегория_Крупная","Подкатегория_"&amp;TEXT(MOD(QUOTIENT($A2456-1,50),300)+1,"000"))</f>
        <v/>
      </c>
      <c r="U2456">
        <f>"SKU_"&amp;TEXT($A2456,"0000000")</f>
        <v/>
      </c>
      <c r="V2456">
        <f>CHOOSE(MOD($A2456-1,4)+1,"Enterprise","SMB","Госсектор","Розница")</f>
        <v/>
      </c>
      <c r="W2456">
        <f>"Клиент_"&amp;TEXT(MOD($A2456-1,20000)+1,"00000")</f>
        <v/>
      </c>
      <c r="X2456">
        <f>CHOOSE(MOD($A2456-1,5)+1,"Портал","API","Импорт","Ручной ввод","Интеграция")</f>
        <v/>
      </c>
      <c r="Y2456" s="8">
        <f>ROUND(1000+MOD($A2456*37,90000)+IF($AB2456="Да",5000,0),2)</f>
        <v/>
      </c>
      <c r="Z2456">
        <f>1+MOD($A2456,20)</f>
        <v/>
      </c>
      <c r="AA2456" s="8">
        <f>ROUND($Y2456*(0.08+MOD($A2456,17)/100),2)</f>
        <v/>
      </c>
      <c r="AB2456">
        <f>IF(MOD($A2456,10)&lt;7,"Да","Нет")</f>
        <v/>
      </c>
      <c r="AC2456">
        <f>$R2456&amp;" / "&amp;$S2456&amp;" / "&amp;$T2456</f>
        <v/>
      </c>
      <c r="AD2456">
        <f>1</f>
        <v/>
      </c>
      <c r="AE2456">
        <f>IF($A2456&lt;=Settings!$B$4,"до 100",IF($A2456&lt;=Settings!$B$5,"до 10 000",IF($A2456&lt;=Settings!$B$6,"до 100 000","100 000+")))</f>
        <v/>
      </c>
    </row>
    <row r="2457">
      <c r="A2457">
        <f>ROW()-1</f>
        <v/>
      </c>
      <c r="B2457">
        <f>IF($A2457&lt;=Settings!$B$4,"small_control",IF($A2457&lt;=Settings!$B$5,"medium_10k",IF($A2457&lt;=Settings!$B$6,"large_100k","extreme_1m")))</f>
        <v/>
      </c>
      <c r="C2457">
        <f>"ORD-"&amp;TEXT(QUOTIENT($A2457-1,3)+1,"0000000")</f>
        <v/>
      </c>
      <c r="D2457">
        <f>"LINE-"&amp;TEXT($A2457,"0000000")</f>
        <v/>
      </c>
      <c r="E2457" s="7">
        <f>Settings!$B$2+$A2457-1</f>
        <v/>
      </c>
      <c r="F2457" s="7">
        <f>Settings!$B$2+MOD($A2457-1,Settings!$B$7)</f>
        <v/>
      </c>
      <c r="G2457">
        <f>YEAR($F2457)</f>
        <v/>
      </c>
      <c r="H2457">
        <f>"Q"&amp;ROUNDUP(MONTH($F2457)/3,0)</f>
        <v/>
      </c>
      <c r="I2457">
        <f>MONTH($F2457)</f>
        <v/>
      </c>
      <c r="J2457">
        <f>CHOOSE(MONTH($F2457),"Январь","Февраль","Март","Апрель","Май","Июнь","Июль","Август","Сентябрь","Октябрь","Ноябрь","Декабрь")</f>
        <v/>
      </c>
      <c r="K2457">
        <f>DAY($F2457)</f>
        <v/>
      </c>
      <c r="L2457">
        <f>IF(MOD($A2457,10)&lt;7,"ФО_01_Крупный","ФО_"&amp;TEXT(MOD($A2457,8)+1,"00"))</f>
        <v/>
      </c>
      <c r="M2457">
        <f>IF($AB2457="Да","Регион_001_Крупный","Регион_"&amp;TEXT(MOD(QUOTIENT($A2457-1,20),180)+1,"000"))</f>
        <v/>
      </c>
      <c r="N2457">
        <f>IF($AB2457="Да","Город_"&amp;TEXT(MOD($A2457-1,250)+1,"0000"),"Город_"&amp;TEXT(MOD($A2457-1,3000)+1,"0000"))</f>
        <v/>
      </c>
      <c r="O2457">
        <f>IF($AB2457="Да","Холдинг_Крупный","Холдинг_"&amp;TEXT(MOD(QUOTIENT($A2457-1,10000),20)+1,"00"))</f>
        <v/>
      </c>
      <c r="P2457">
        <f>IF($AB2457="Да","Организация_Крупная","Организация_"&amp;TEXT(MOD(QUOTIENT($A2457-1,500),600)+1,"000"))</f>
        <v/>
      </c>
      <c r="Q2457">
        <f>"Отдел_"&amp;TEXT(MOD(QUOTIENT($A2457-1,50),100)+1,"000")</f>
        <v/>
      </c>
      <c r="R2457">
        <f>IF($AB2457="Да","Группа_Крупная","Группа_"&amp;TEXT(MOD(QUOTIENT($A2457-1,5000),30)+1,"00"))</f>
        <v/>
      </c>
      <c r="S2457">
        <f>IF($AB2457="Да","Категория_Крупная","Категория_"&amp;TEXT(MOD(QUOTIENT($A2457-1,500),120)+1,"000"))</f>
        <v/>
      </c>
      <c r="T2457">
        <f>IF($AB2457="Да","Подкатегория_Крупная","Подкатегория_"&amp;TEXT(MOD(QUOTIENT($A2457-1,50),300)+1,"000"))</f>
        <v/>
      </c>
      <c r="U2457">
        <f>"SKU_"&amp;TEXT($A2457,"0000000")</f>
        <v/>
      </c>
      <c r="V2457">
        <f>CHOOSE(MOD($A2457-1,4)+1,"Enterprise","SMB","Госсектор","Розница")</f>
        <v/>
      </c>
      <c r="W2457">
        <f>"Клиент_"&amp;TEXT(MOD($A2457-1,20000)+1,"00000")</f>
        <v/>
      </c>
      <c r="X2457">
        <f>CHOOSE(MOD($A2457-1,5)+1,"Портал","API","Импорт","Ручной ввод","Интеграция")</f>
        <v/>
      </c>
      <c r="Y2457" s="8">
        <f>ROUND(1000+MOD($A2457*37,90000)+IF($AB2457="Да",5000,0),2)</f>
        <v/>
      </c>
      <c r="Z2457">
        <f>1+MOD($A2457,20)</f>
        <v/>
      </c>
      <c r="AA2457" s="8">
        <f>ROUND($Y2457*(0.08+MOD($A2457,17)/100),2)</f>
        <v/>
      </c>
      <c r="AB2457">
        <f>IF(MOD($A2457,10)&lt;7,"Да","Нет")</f>
        <v/>
      </c>
      <c r="AC2457">
        <f>$R2457&amp;" / "&amp;$S2457&amp;" / "&amp;$T2457</f>
        <v/>
      </c>
      <c r="AD2457">
        <f>1</f>
        <v/>
      </c>
      <c r="AE2457">
        <f>IF($A2457&lt;=Settings!$B$4,"до 100",IF($A2457&lt;=Settings!$B$5,"до 10 000",IF($A2457&lt;=Settings!$B$6,"до 100 000","100 000+")))</f>
        <v/>
      </c>
    </row>
    <row r="2458">
      <c r="A2458">
        <f>ROW()-1</f>
        <v/>
      </c>
      <c r="B2458">
        <f>IF($A2458&lt;=Settings!$B$4,"small_control",IF($A2458&lt;=Settings!$B$5,"medium_10k",IF($A2458&lt;=Settings!$B$6,"large_100k","extreme_1m")))</f>
        <v/>
      </c>
      <c r="C2458">
        <f>"ORD-"&amp;TEXT(QUOTIENT($A2458-1,3)+1,"0000000")</f>
        <v/>
      </c>
      <c r="D2458">
        <f>"LINE-"&amp;TEXT($A2458,"0000000")</f>
        <v/>
      </c>
      <c r="E2458" s="7">
        <f>Settings!$B$2+$A2458-1</f>
        <v/>
      </c>
      <c r="F2458" s="7">
        <f>Settings!$B$2+MOD($A2458-1,Settings!$B$7)</f>
        <v/>
      </c>
      <c r="G2458">
        <f>YEAR($F2458)</f>
        <v/>
      </c>
      <c r="H2458">
        <f>"Q"&amp;ROUNDUP(MONTH($F2458)/3,0)</f>
        <v/>
      </c>
      <c r="I2458">
        <f>MONTH($F2458)</f>
        <v/>
      </c>
      <c r="J2458">
        <f>CHOOSE(MONTH($F2458),"Январь","Февраль","Март","Апрель","Май","Июнь","Июль","Август","Сентябрь","Октябрь","Ноябрь","Декабрь")</f>
        <v/>
      </c>
      <c r="K2458">
        <f>DAY($F2458)</f>
        <v/>
      </c>
      <c r="L2458">
        <f>IF(MOD($A2458,10)&lt;7,"ФО_01_Крупный","ФО_"&amp;TEXT(MOD($A2458,8)+1,"00"))</f>
        <v/>
      </c>
      <c r="M2458">
        <f>IF($AB2458="Да","Регион_001_Крупный","Регион_"&amp;TEXT(MOD(QUOTIENT($A2458-1,20),180)+1,"000"))</f>
        <v/>
      </c>
      <c r="N2458">
        <f>IF($AB2458="Да","Город_"&amp;TEXT(MOD($A2458-1,250)+1,"0000"),"Город_"&amp;TEXT(MOD($A2458-1,3000)+1,"0000"))</f>
        <v/>
      </c>
      <c r="O2458">
        <f>IF($AB2458="Да","Холдинг_Крупный","Холдинг_"&amp;TEXT(MOD(QUOTIENT($A2458-1,10000),20)+1,"00"))</f>
        <v/>
      </c>
      <c r="P2458">
        <f>IF($AB2458="Да","Организация_Крупная","Организация_"&amp;TEXT(MOD(QUOTIENT($A2458-1,500),600)+1,"000"))</f>
        <v/>
      </c>
      <c r="Q2458">
        <f>"Отдел_"&amp;TEXT(MOD(QUOTIENT($A2458-1,50),100)+1,"000")</f>
        <v/>
      </c>
      <c r="R2458">
        <f>IF($AB2458="Да","Группа_Крупная","Группа_"&amp;TEXT(MOD(QUOTIENT($A2458-1,5000),30)+1,"00"))</f>
        <v/>
      </c>
      <c r="S2458">
        <f>IF($AB2458="Да","Категория_Крупная","Категория_"&amp;TEXT(MOD(QUOTIENT($A2458-1,500),120)+1,"000"))</f>
        <v/>
      </c>
      <c r="T2458">
        <f>IF($AB2458="Да","Подкатегория_Крупная","Подкатегория_"&amp;TEXT(MOD(QUOTIENT($A2458-1,50),300)+1,"000"))</f>
        <v/>
      </c>
      <c r="U2458">
        <f>"SKU_"&amp;TEXT($A2458,"0000000")</f>
        <v/>
      </c>
      <c r="V2458">
        <f>CHOOSE(MOD($A2458-1,4)+1,"Enterprise","SMB","Госсектор","Розница")</f>
        <v/>
      </c>
      <c r="W2458">
        <f>"Клиент_"&amp;TEXT(MOD($A2458-1,20000)+1,"00000")</f>
        <v/>
      </c>
      <c r="X2458">
        <f>CHOOSE(MOD($A2458-1,5)+1,"Портал","API","Импорт","Ручной ввод","Интеграция")</f>
        <v/>
      </c>
      <c r="Y2458" s="8">
        <f>ROUND(1000+MOD($A2458*37,90000)+IF($AB2458="Да",5000,0),2)</f>
        <v/>
      </c>
      <c r="Z2458">
        <f>1+MOD($A2458,20)</f>
        <v/>
      </c>
      <c r="AA2458" s="8">
        <f>ROUND($Y2458*(0.08+MOD($A2458,17)/100),2)</f>
        <v/>
      </c>
      <c r="AB2458">
        <f>IF(MOD($A2458,10)&lt;7,"Да","Нет")</f>
        <v/>
      </c>
      <c r="AC2458">
        <f>$R2458&amp;" / "&amp;$S2458&amp;" / "&amp;$T2458</f>
        <v/>
      </c>
      <c r="AD2458">
        <f>1</f>
        <v/>
      </c>
      <c r="AE2458">
        <f>IF($A2458&lt;=Settings!$B$4,"до 100",IF($A2458&lt;=Settings!$B$5,"до 10 000",IF($A2458&lt;=Settings!$B$6,"до 100 000","100 000+")))</f>
        <v/>
      </c>
    </row>
    <row r="2459">
      <c r="A2459">
        <f>ROW()-1</f>
        <v/>
      </c>
      <c r="B2459">
        <f>IF($A2459&lt;=Settings!$B$4,"small_control",IF($A2459&lt;=Settings!$B$5,"medium_10k",IF($A2459&lt;=Settings!$B$6,"large_100k","extreme_1m")))</f>
        <v/>
      </c>
      <c r="C2459">
        <f>"ORD-"&amp;TEXT(QUOTIENT($A2459-1,3)+1,"0000000")</f>
        <v/>
      </c>
      <c r="D2459">
        <f>"LINE-"&amp;TEXT($A2459,"0000000")</f>
        <v/>
      </c>
      <c r="E2459" s="7">
        <f>Settings!$B$2+$A2459-1</f>
        <v/>
      </c>
      <c r="F2459" s="7">
        <f>Settings!$B$2+MOD($A2459-1,Settings!$B$7)</f>
        <v/>
      </c>
      <c r="G2459">
        <f>YEAR($F2459)</f>
        <v/>
      </c>
      <c r="H2459">
        <f>"Q"&amp;ROUNDUP(MONTH($F2459)/3,0)</f>
        <v/>
      </c>
      <c r="I2459">
        <f>MONTH($F2459)</f>
        <v/>
      </c>
      <c r="J2459">
        <f>CHOOSE(MONTH($F2459),"Январь","Февраль","Март","Апрель","Май","Июнь","Июль","Август","Сентябрь","Октябрь","Ноябрь","Декабрь")</f>
        <v/>
      </c>
      <c r="K2459">
        <f>DAY($F2459)</f>
        <v/>
      </c>
      <c r="L2459">
        <f>IF(MOD($A2459,10)&lt;7,"ФО_01_Крупный","ФО_"&amp;TEXT(MOD($A2459,8)+1,"00"))</f>
        <v/>
      </c>
      <c r="M2459">
        <f>IF($AB2459="Да","Регион_001_Крупный","Регион_"&amp;TEXT(MOD(QUOTIENT($A2459-1,20),180)+1,"000"))</f>
        <v/>
      </c>
      <c r="N2459">
        <f>IF($AB2459="Да","Город_"&amp;TEXT(MOD($A2459-1,250)+1,"0000"),"Город_"&amp;TEXT(MOD($A2459-1,3000)+1,"0000"))</f>
        <v/>
      </c>
      <c r="O2459">
        <f>IF($AB2459="Да","Холдинг_Крупный","Холдинг_"&amp;TEXT(MOD(QUOTIENT($A2459-1,10000),20)+1,"00"))</f>
        <v/>
      </c>
      <c r="P2459">
        <f>IF($AB2459="Да","Организация_Крупная","Организация_"&amp;TEXT(MOD(QUOTIENT($A2459-1,500),600)+1,"000"))</f>
        <v/>
      </c>
      <c r="Q2459">
        <f>"Отдел_"&amp;TEXT(MOD(QUOTIENT($A2459-1,50),100)+1,"000")</f>
        <v/>
      </c>
      <c r="R2459">
        <f>IF($AB2459="Да","Группа_Крупная","Группа_"&amp;TEXT(MOD(QUOTIENT($A2459-1,5000),30)+1,"00"))</f>
        <v/>
      </c>
      <c r="S2459">
        <f>IF($AB2459="Да","Категория_Крупная","Категория_"&amp;TEXT(MOD(QUOTIENT($A2459-1,500),120)+1,"000"))</f>
        <v/>
      </c>
      <c r="T2459">
        <f>IF($AB2459="Да","Подкатегория_Крупная","Подкатегория_"&amp;TEXT(MOD(QUOTIENT($A2459-1,50),300)+1,"000"))</f>
        <v/>
      </c>
      <c r="U2459">
        <f>"SKU_"&amp;TEXT($A2459,"0000000")</f>
        <v/>
      </c>
      <c r="V2459">
        <f>CHOOSE(MOD($A2459-1,4)+1,"Enterprise","SMB","Госсектор","Розница")</f>
        <v/>
      </c>
      <c r="W2459">
        <f>"Клиент_"&amp;TEXT(MOD($A2459-1,20000)+1,"00000")</f>
        <v/>
      </c>
      <c r="X2459">
        <f>CHOOSE(MOD($A2459-1,5)+1,"Портал","API","Импорт","Ручной ввод","Интеграция")</f>
        <v/>
      </c>
      <c r="Y2459" s="8">
        <f>ROUND(1000+MOD($A2459*37,90000)+IF($AB2459="Да",5000,0),2)</f>
        <v/>
      </c>
      <c r="Z2459">
        <f>1+MOD($A2459,20)</f>
        <v/>
      </c>
      <c r="AA2459" s="8">
        <f>ROUND($Y2459*(0.08+MOD($A2459,17)/100),2)</f>
        <v/>
      </c>
      <c r="AB2459">
        <f>IF(MOD($A2459,10)&lt;7,"Да","Нет")</f>
        <v/>
      </c>
      <c r="AC2459">
        <f>$R2459&amp;" / "&amp;$S2459&amp;" / "&amp;$T2459</f>
        <v/>
      </c>
      <c r="AD2459">
        <f>1</f>
        <v/>
      </c>
      <c r="AE2459">
        <f>IF($A2459&lt;=Settings!$B$4,"до 100",IF($A2459&lt;=Settings!$B$5,"до 10 000",IF($A2459&lt;=Settings!$B$6,"до 100 000","100 000+")))</f>
        <v/>
      </c>
    </row>
    <row r="2460">
      <c r="A2460">
        <f>ROW()-1</f>
        <v/>
      </c>
      <c r="B2460">
        <f>IF($A2460&lt;=Settings!$B$4,"small_control",IF($A2460&lt;=Settings!$B$5,"medium_10k",IF($A2460&lt;=Settings!$B$6,"large_100k","extreme_1m")))</f>
        <v/>
      </c>
      <c r="C2460">
        <f>"ORD-"&amp;TEXT(QUOTIENT($A2460-1,3)+1,"0000000")</f>
        <v/>
      </c>
      <c r="D2460">
        <f>"LINE-"&amp;TEXT($A2460,"0000000")</f>
        <v/>
      </c>
      <c r="E2460" s="7">
        <f>Settings!$B$2+$A2460-1</f>
        <v/>
      </c>
      <c r="F2460" s="7">
        <f>Settings!$B$2+MOD($A2460-1,Settings!$B$7)</f>
        <v/>
      </c>
      <c r="G2460">
        <f>YEAR($F2460)</f>
        <v/>
      </c>
      <c r="H2460">
        <f>"Q"&amp;ROUNDUP(MONTH($F2460)/3,0)</f>
        <v/>
      </c>
      <c r="I2460">
        <f>MONTH($F2460)</f>
        <v/>
      </c>
      <c r="J2460">
        <f>CHOOSE(MONTH($F2460),"Январь","Февраль","Март","Апрель","Май","Июнь","Июль","Август","Сентябрь","Октябрь","Ноябрь","Декабрь")</f>
        <v/>
      </c>
      <c r="K2460">
        <f>DAY($F2460)</f>
        <v/>
      </c>
      <c r="L2460">
        <f>IF(MOD($A2460,10)&lt;7,"ФО_01_Крупный","ФО_"&amp;TEXT(MOD($A2460,8)+1,"00"))</f>
        <v/>
      </c>
      <c r="M2460">
        <f>IF($AB2460="Да","Регион_001_Крупный","Регион_"&amp;TEXT(MOD(QUOTIENT($A2460-1,20),180)+1,"000"))</f>
        <v/>
      </c>
      <c r="N2460">
        <f>IF($AB2460="Да","Город_"&amp;TEXT(MOD($A2460-1,250)+1,"0000"),"Город_"&amp;TEXT(MOD($A2460-1,3000)+1,"0000"))</f>
        <v/>
      </c>
      <c r="O2460">
        <f>IF($AB2460="Да","Холдинг_Крупный","Холдинг_"&amp;TEXT(MOD(QUOTIENT($A2460-1,10000),20)+1,"00"))</f>
        <v/>
      </c>
      <c r="P2460">
        <f>IF($AB2460="Да","Организация_Крупная","Организация_"&amp;TEXT(MOD(QUOTIENT($A2460-1,500),600)+1,"000"))</f>
        <v/>
      </c>
      <c r="Q2460">
        <f>"Отдел_"&amp;TEXT(MOD(QUOTIENT($A2460-1,50),100)+1,"000")</f>
        <v/>
      </c>
      <c r="R2460">
        <f>IF($AB2460="Да","Группа_Крупная","Группа_"&amp;TEXT(MOD(QUOTIENT($A2460-1,5000),30)+1,"00"))</f>
        <v/>
      </c>
      <c r="S2460">
        <f>IF($AB2460="Да","Категория_Крупная","Категория_"&amp;TEXT(MOD(QUOTIENT($A2460-1,500),120)+1,"000"))</f>
        <v/>
      </c>
      <c r="T2460">
        <f>IF($AB2460="Да","Подкатегория_Крупная","Подкатегория_"&amp;TEXT(MOD(QUOTIENT($A2460-1,50),300)+1,"000"))</f>
        <v/>
      </c>
      <c r="U2460">
        <f>"SKU_"&amp;TEXT($A2460,"0000000")</f>
        <v/>
      </c>
      <c r="V2460">
        <f>CHOOSE(MOD($A2460-1,4)+1,"Enterprise","SMB","Госсектор","Розница")</f>
        <v/>
      </c>
      <c r="W2460">
        <f>"Клиент_"&amp;TEXT(MOD($A2460-1,20000)+1,"00000")</f>
        <v/>
      </c>
      <c r="X2460">
        <f>CHOOSE(MOD($A2460-1,5)+1,"Портал","API","Импорт","Ручной ввод","Интеграция")</f>
        <v/>
      </c>
      <c r="Y2460" s="8">
        <f>ROUND(1000+MOD($A2460*37,90000)+IF($AB2460="Да",5000,0),2)</f>
        <v/>
      </c>
      <c r="Z2460">
        <f>1+MOD($A2460,20)</f>
        <v/>
      </c>
      <c r="AA2460" s="8">
        <f>ROUND($Y2460*(0.08+MOD($A2460,17)/100),2)</f>
        <v/>
      </c>
      <c r="AB2460">
        <f>IF(MOD($A2460,10)&lt;7,"Да","Нет")</f>
        <v/>
      </c>
      <c r="AC2460">
        <f>$R2460&amp;" / "&amp;$S2460&amp;" / "&amp;$T2460</f>
        <v/>
      </c>
      <c r="AD2460">
        <f>1</f>
        <v/>
      </c>
      <c r="AE2460">
        <f>IF($A2460&lt;=Settings!$B$4,"до 100",IF($A2460&lt;=Settings!$B$5,"до 10 000",IF($A2460&lt;=Settings!$B$6,"до 100 000","100 000+")))</f>
        <v/>
      </c>
    </row>
    <row r="2461">
      <c r="A2461">
        <f>ROW()-1</f>
        <v/>
      </c>
      <c r="B2461">
        <f>IF($A2461&lt;=Settings!$B$4,"small_control",IF($A2461&lt;=Settings!$B$5,"medium_10k",IF($A2461&lt;=Settings!$B$6,"large_100k","extreme_1m")))</f>
        <v/>
      </c>
      <c r="C2461">
        <f>"ORD-"&amp;TEXT(QUOTIENT($A2461-1,3)+1,"0000000")</f>
        <v/>
      </c>
      <c r="D2461">
        <f>"LINE-"&amp;TEXT($A2461,"0000000")</f>
        <v/>
      </c>
      <c r="E2461" s="7">
        <f>Settings!$B$2+$A2461-1</f>
        <v/>
      </c>
      <c r="F2461" s="7">
        <f>Settings!$B$2+MOD($A2461-1,Settings!$B$7)</f>
        <v/>
      </c>
      <c r="G2461">
        <f>YEAR($F2461)</f>
        <v/>
      </c>
      <c r="H2461">
        <f>"Q"&amp;ROUNDUP(MONTH($F2461)/3,0)</f>
        <v/>
      </c>
      <c r="I2461">
        <f>MONTH($F2461)</f>
        <v/>
      </c>
      <c r="J2461">
        <f>CHOOSE(MONTH($F2461),"Январь","Февраль","Март","Апрель","Май","Июнь","Июль","Август","Сентябрь","Октябрь","Ноябрь","Декабрь")</f>
        <v/>
      </c>
      <c r="K2461">
        <f>DAY($F2461)</f>
        <v/>
      </c>
      <c r="L2461">
        <f>IF(MOD($A2461,10)&lt;7,"ФО_01_Крупный","ФО_"&amp;TEXT(MOD($A2461,8)+1,"00"))</f>
        <v/>
      </c>
      <c r="M2461">
        <f>IF($AB2461="Да","Регион_001_Крупный","Регион_"&amp;TEXT(MOD(QUOTIENT($A2461-1,20),180)+1,"000"))</f>
        <v/>
      </c>
      <c r="N2461">
        <f>IF($AB2461="Да","Город_"&amp;TEXT(MOD($A2461-1,250)+1,"0000"),"Город_"&amp;TEXT(MOD($A2461-1,3000)+1,"0000"))</f>
        <v/>
      </c>
      <c r="O2461">
        <f>IF($AB2461="Да","Холдинг_Крупный","Холдинг_"&amp;TEXT(MOD(QUOTIENT($A2461-1,10000),20)+1,"00"))</f>
        <v/>
      </c>
      <c r="P2461">
        <f>IF($AB2461="Да","Организация_Крупная","Организация_"&amp;TEXT(MOD(QUOTIENT($A2461-1,500),600)+1,"000"))</f>
        <v/>
      </c>
      <c r="Q2461">
        <f>"Отдел_"&amp;TEXT(MOD(QUOTIENT($A2461-1,50),100)+1,"000")</f>
        <v/>
      </c>
      <c r="R2461">
        <f>IF($AB2461="Да","Группа_Крупная","Группа_"&amp;TEXT(MOD(QUOTIENT($A2461-1,5000),30)+1,"00"))</f>
        <v/>
      </c>
      <c r="S2461">
        <f>IF($AB2461="Да","Категория_Крупная","Категория_"&amp;TEXT(MOD(QUOTIENT($A2461-1,500),120)+1,"000"))</f>
        <v/>
      </c>
      <c r="T2461">
        <f>IF($AB2461="Да","Подкатегория_Крупная","Подкатегория_"&amp;TEXT(MOD(QUOTIENT($A2461-1,50),300)+1,"000"))</f>
        <v/>
      </c>
      <c r="U2461">
        <f>"SKU_"&amp;TEXT($A2461,"0000000")</f>
        <v/>
      </c>
      <c r="V2461">
        <f>CHOOSE(MOD($A2461-1,4)+1,"Enterprise","SMB","Госсектор","Розница")</f>
        <v/>
      </c>
      <c r="W2461">
        <f>"Клиент_"&amp;TEXT(MOD($A2461-1,20000)+1,"00000")</f>
        <v/>
      </c>
      <c r="X2461">
        <f>CHOOSE(MOD($A2461-1,5)+1,"Портал","API","Импорт","Ручной ввод","Интеграция")</f>
        <v/>
      </c>
      <c r="Y2461" s="8">
        <f>ROUND(1000+MOD($A2461*37,90000)+IF($AB2461="Да",5000,0),2)</f>
        <v/>
      </c>
      <c r="Z2461">
        <f>1+MOD($A2461,20)</f>
        <v/>
      </c>
      <c r="AA2461" s="8">
        <f>ROUND($Y2461*(0.08+MOD($A2461,17)/100),2)</f>
        <v/>
      </c>
      <c r="AB2461">
        <f>IF(MOD($A2461,10)&lt;7,"Да","Нет")</f>
        <v/>
      </c>
      <c r="AC2461">
        <f>$R2461&amp;" / "&amp;$S2461&amp;" / "&amp;$T2461</f>
        <v/>
      </c>
      <c r="AD2461">
        <f>1</f>
        <v/>
      </c>
      <c r="AE2461">
        <f>IF($A2461&lt;=Settings!$B$4,"до 100",IF($A2461&lt;=Settings!$B$5,"до 10 000",IF($A2461&lt;=Settings!$B$6,"до 100 000","100 000+")))</f>
        <v/>
      </c>
    </row>
    <row r="2462">
      <c r="A2462">
        <f>ROW()-1</f>
        <v/>
      </c>
      <c r="B2462">
        <f>IF($A2462&lt;=Settings!$B$4,"small_control",IF($A2462&lt;=Settings!$B$5,"medium_10k",IF($A2462&lt;=Settings!$B$6,"large_100k","extreme_1m")))</f>
        <v/>
      </c>
      <c r="C2462">
        <f>"ORD-"&amp;TEXT(QUOTIENT($A2462-1,3)+1,"0000000")</f>
        <v/>
      </c>
      <c r="D2462">
        <f>"LINE-"&amp;TEXT($A2462,"0000000")</f>
        <v/>
      </c>
      <c r="E2462" s="7">
        <f>Settings!$B$2+$A2462-1</f>
        <v/>
      </c>
      <c r="F2462" s="7">
        <f>Settings!$B$2+MOD($A2462-1,Settings!$B$7)</f>
        <v/>
      </c>
      <c r="G2462">
        <f>YEAR($F2462)</f>
        <v/>
      </c>
      <c r="H2462">
        <f>"Q"&amp;ROUNDUP(MONTH($F2462)/3,0)</f>
        <v/>
      </c>
      <c r="I2462">
        <f>MONTH($F2462)</f>
        <v/>
      </c>
      <c r="J2462">
        <f>CHOOSE(MONTH($F2462),"Январь","Февраль","Март","Апрель","Май","Июнь","Июль","Август","Сентябрь","Октябрь","Ноябрь","Декабрь")</f>
        <v/>
      </c>
      <c r="K2462">
        <f>DAY($F2462)</f>
        <v/>
      </c>
      <c r="L2462">
        <f>IF(MOD($A2462,10)&lt;7,"ФО_01_Крупный","ФО_"&amp;TEXT(MOD($A2462,8)+1,"00"))</f>
        <v/>
      </c>
      <c r="M2462">
        <f>IF($AB2462="Да","Регион_001_Крупный","Регион_"&amp;TEXT(MOD(QUOTIENT($A2462-1,20),180)+1,"000"))</f>
        <v/>
      </c>
      <c r="N2462">
        <f>IF($AB2462="Да","Город_"&amp;TEXT(MOD($A2462-1,250)+1,"0000"),"Город_"&amp;TEXT(MOD($A2462-1,3000)+1,"0000"))</f>
        <v/>
      </c>
      <c r="O2462">
        <f>IF($AB2462="Да","Холдинг_Крупный","Холдинг_"&amp;TEXT(MOD(QUOTIENT($A2462-1,10000),20)+1,"00"))</f>
        <v/>
      </c>
      <c r="P2462">
        <f>IF($AB2462="Да","Организация_Крупная","Организация_"&amp;TEXT(MOD(QUOTIENT($A2462-1,500),600)+1,"000"))</f>
        <v/>
      </c>
      <c r="Q2462">
        <f>"Отдел_"&amp;TEXT(MOD(QUOTIENT($A2462-1,50),100)+1,"000")</f>
        <v/>
      </c>
      <c r="R2462">
        <f>IF($AB2462="Да","Группа_Крупная","Группа_"&amp;TEXT(MOD(QUOTIENT($A2462-1,5000),30)+1,"00"))</f>
        <v/>
      </c>
      <c r="S2462">
        <f>IF($AB2462="Да","Категория_Крупная","Категория_"&amp;TEXT(MOD(QUOTIENT($A2462-1,500),120)+1,"000"))</f>
        <v/>
      </c>
      <c r="T2462">
        <f>IF($AB2462="Да","Подкатегория_Крупная","Подкатегория_"&amp;TEXT(MOD(QUOTIENT($A2462-1,50),300)+1,"000"))</f>
        <v/>
      </c>
      <c r="U2462">
        <f>"SKU_"&amp;TEXT($A2462,"0000000")</f>
        <v/>
      </c>
      <c r="V2462">
        <f>CHOOSE(MOD($A2462-1,4)+1,"Enterprise","SMB","Госсектор","Розница")</f>
        <v/>
      </c>
      <c r="W2462">
        <f>"Клиент_"&amp;TEXT(MOD($A2462-1,20000)+1,"00000")</f>
        <v/>
      </c>
      <c r="X2462">
        <f>CHOOSE(MOD($A2462-1,5)+1,"Портал","API","Импорт","Ручной ввод","Интеграция")</f>
        <v/>
      </c>
      <c r="Y2462" s="8">
        <f>ROUND(1000+MOD($A2462*37,90000)+IF($AB2462="Да",5000,0),2)</f>
        <v/>
      </c>
      <c r="Z2462">
        <f>1+MOD($A2462,20)</f>
        <v/>
      </c>
      <c r="AA2462" s="8">
        <f>ROUND($Y2462*(0.08+MOD($A2462,17)/100),2)</f>
        <v/>
      </c>
      <c r="AB2462">
        <f>IF(MOD($A2462,10)&lt;7,"Да","Нет")</f>
        <v/>
      </c>
      <c r="AC2462">
        <f>$R2462&amp;" / "&amp;$S2462&amp;" / "&amp;$T2462</f>
        <v/>
      </c>
      <c r="AD2462">
        <f>1</f>
        <v/>
      </c>
      <c r="AE2462">
        <f>IF($A2462&lt;=Settings!$B$4,"до 100",IF($A2462&lt;=Settings!$B$5,"до 10 000",IF($A2462&lt;=Settings!$B$6,"до 100 000","100 000+")))</f>
        <v/>
      </c>
    </row>
    <row r="2463">
      <c r="A2463">
        <f>ROW()-1</f>
        <v/>
      </c>
      <c r="B2463">
        <f>IF($A2463&lt;=Settings!$B$4,"small_control",IF($A2463&lt;=Settings!$B$5,"medium_10k",IF($A2463&lt;=Settings!$B$6,"large_100k","extreme_1m")))</f>
        <v/>
      </c>
      <c r="C2463">
        <f>"ORD-"&amp;TEXT(QUOTIENT($A2463-1,3)+1,"0000000")</f>
        <v/>
      </c>
      <c r="D2463">
        <f>"LINE-"&amp;TEXT($A2463,"0000000")</f>
        <v/>
      </c>
      <c r="E2463" s="7">
        <f>Settings!$B$2+$A2463-1</f>
        <v/>
      </c>
      <c r="F2463" s="7">
        <f>Settings!$B$2+MOD($A2463-1,Settings!$B$7)</f>
        <v/>
      </c>
      <c r="G2463">
        <f>YEAR($F2463)</f>
        <v/>
      </c>
      <c r="H2463">
        <f>"Q"&amp;ROUNDUP(MONTH($F2463)/3,0)</f>
        <v/>
      </c>
      <c r="I2463">
        <f>MONTH($F2463)</f>
        <v/>
      </c>
      <c r="J2463">
        <f>CHOOSE(MONTH($F2463),"Январь","Февраль","Март","Апрель","Май","Июнь","Июль","Август","Сентябрь","Октябрь","Ноябрь","Декабрь")</f>
        <v/>
      </c>
      <c r="K2463">
        <f>DAY($F2463)</f>
        <v/>
      </c>
      <c r="L2463">
        <f>IF(MOD($A2463,10)&lt;7,"ФО_01_Крупный","ФО_"&amp;TEXT(MOD($A2463,8)+1,"00"))</f>
        <v/>
      </c>
      <c r="M2463">
        <f>IF($AB2463="Да","Регион_001_Крупный","Регион_"&amp;TEXT(MOD(QUOTIENT($A2463-1,20),180)+1,"000"))</f>
        <v/>
      </c>
      <c r="N2463">
        <f>IF($AB2463="Да","Город_"&amp;TEXT(MOD($A2463-1,250)+1,"0000"),"Город_"&amp;TEXT(MOD($A2463-1,3000)+1,"0000"))</f>
        <v/>
      </c>
      <c r="O2463">
        <f>IF($AB2463="Да","Холдинг_Крупный","Холдинг_"&amp;TEXT(MOD(QUOTIENT($A2463-1,10000),20)+1,"00"))</f>
        <v/>
      </c>
      <c r="P2463">
        <f>IF($AB2463="Да","Организация_Крупная","Организация_"&amp;TEXT(MOD(QUOTIENT($A2463-1,500),600)+1,"000"))</f>
        <v/>
      </c>
      <c r="Q2463">
        <f>"Отдел_"&amp;TEXT(MOD(QUOTIENT($A2463-1,50),100)+1,"000")</f>
        <v/>
      </c>
      <c r="R2463">
        <f>IF($AB2463="Да","Группа_Крупная","Группа_"&amp;TEXT(MOD(QUOTIENT($A2463-1,5000),30)+1,"00"))</f>
        <v/>
      </c>
      <c r="S2463">
        <f>IF($AB2463="Да","Категория_Крупная","Категория_"&amp;TEXT(MOD(QUOTIENT($A2463-1,500),120)+1,"000"))</f>
        <v/>
      </c>
      <c r="T2463">
        <f>IF($AB2463="Да","Подкатегория_Крупная","Подкатегория_"&amp;TEXT(MOD(QUOTIENT($A2463-1,50),300)+1,"000"))</f>
        <v/>
      </c>
      <c r="U2463">
        <f>"SKU_"&amp;TEXT($A2463,"0000000")</f>
        <v/>
      </c>
      <c r="V2463">
        <f>CHOOSE(MOD($A2463-1,4)+1,"Enterprise","SMB","Госсектор","Розница")</f>
        <v/>
      </c>
      <c r="W2463">
        <f>"Клиент_"&amp;TEXT(MOD($A2463-1,20000)+1,"00000")</f>
        <v/>
      </c>
      <c r="X2463">
        <f>CHOOSE(MOD($A2463-1,5)+1,"Портал","API","Импорт","Ручной ввод","Интеграция")</f>
        <v/>
      </c>
      <c r="Y2463" s="8">
        <f>ROUND(1000+MOD($A2463*37,90000)+IF($AB2463="Да",5000,0),2)</f>
        <v/>
      </c>
      <c r="Z2463">
        <f>1+MOD($A2463,20)</f>
        <v/>
      </c>
      <c r="AA2463" s="8">
        <f>ROUND($Y2463*(0.08+MOD($A2463,17)/100),2)</f>
        <v/>
      </c>
      <c r="AB2463">
        <f>IF(MOD($A2463,10)&lt;7,"Да","Нет")</f>
        <v/>
      </c>
      <c r="AC2463">
        <f>$R2463&amp;" / "&amp;$S2463&amp;" / "&amp;$T2463</f>
        <v/>
      </c>
      <c r="AD2463">
        <f>1</f>
        <v/>
      </c>
      <c r="AE2463">
        <f>IF($A2463&lt;=Settings!$B$4,"до 100",IF($A2463&lt;=Settings!$B$5,"до 10 000",IF($A2463&lt;=Settings!$B$6,"до 100 000","100 000+")))</f>
        <v/>
      </c>
    </row>
    <row r="2464">
      <c r="A2464">
        <f>ROW()-1</f>
        <v/>
      </c>
      <c r="B2464">
        <f>IF($A2464&lt;=Settings!$B$4,"small_control",IF($A2464&lt;=Settings!$B$5,"medium_10k",IF($A2464&lt;=Settings!$B$6,"large_100k","extreme_1m")))</f>
        <v/>
      </c>
      <c r="C2464">
        <f>"ORD-"&amp;TEXT(QUOTIENT($A2464-1,3)+1,"0000000")</f>
        <v/>
      </c>
      <c r="D2464">
        <f>"LINE-"&amp;TEXT($A2464,"0000000")</f>
        <v/>
      </c>
      <c r="E2464" s="7">
        <f>Settings!$B$2+$A2464-1</f>
        <v/>
      </c>
      <c r="F2464" s="7">
        <f>Settings!$B$2+MOD($A2464-1,Settings!$B$7)</f>
        <v/>
      </c>
      <c r="G2464">
        <f>YEAR($F2464)</f>
        <v/>
      </c>
      <c r="H2464">
        <f>"Q"&amp;ROUNDUP(MONTH($F2464)/3,0)</f>
        <v/>
      </c>
      <c r="I2464">
        <f>MONTH($F2464)</f>
        <v/>
      </c>
      <c r="J2464">
        <f>CHOOSE(MONTH($F2464),"Январь","Февраль","Март","Апрель","Май","Июнь","Июль","Август","Сентябрь","Октябрь","Ноябрь","Декабрь")</f>
        <v/>
      </c>
      <c r="K2464">
        <f>DAY($F2464)</f>
        <v/>
      </c>
      <c r="L2464">
        <f>IF(MOD($A2464,10)&lt;7,"ФО_01_Крупный","ФО_"&amp;TEXT(MOD($A2464,8)+1,"00"))</f>
        <v/>
      </c>
      <c r="M2464">
        <f>IF($AB2464="Да","Регион_001_Крупный","Регион_"&amp;TEXT(MOD(QUOTIENT($A2464-1,20),180)+1,"000"))</f>
        <v/>
      </c>
      <c r="N2464">
        <f>IF($AB2464="Да","Город_"&amp;TEXT(MOD($A2464-1,250)+1,"0000"),"Город_"&amp;TEXT(MOD($A2464-1,3000)+1,"0000"))</f>
        <v/>
      </c>
      <c r="O2464">
        <f>IF($AB2464="Да","Холдинг_Крупный","Холдинг_"&amp;TEXT(MOD(QUOTIENT($A2464-1,10000),20)+1,"00"))</f>
        <v/>
      </c>
      <c r="P2464">
        <f>IF($AB2464="Да","Организация_Крупная","Организация_"&amp;TEXT(MOD(QUOTIENT($A2464-1,500),600)+1,"000"))</f>
        <v/>
      </c>
      <c r="Q2464">
        <f>"Отдел_"&amp;TEXT(MOD(QUOTIENT($A2464-1,50),100)+1,"000")</f>
        <v/>
      </c>
      <c r="R2464">
        <f>IF($AB2464="Да","Группа_Крупная","Группа_"&amp;TEXT(MOD(QUOTIENT($A2464-1,5000),30)+1,"00"))</f>
        <v/>
      </c>
      <c r="S2464">
        <f>IF($AB2464="Да","Категория_Крупная","Категория_"&amp;TEXT(MOD(QUOTIENT($A2464-1,500),120)+1,"000"))</f>
        <v/>
      </c>
      <c r="T2464">
        <f>IF($AB2464="Да","Подкатегория_Крупная","Подкатегория_"&amp;TEXT(MOD(QUOTIENT($A2464-1,50),300)+1,"000"))</f>
        <v/>
      </c>
      <c r="U2464">
        <f>"SKU_"&amp;TEXT($A2464,"0000000")</f>
        <v/>
      </c>
      <c r="V2464">
        <f>CHOOSE(MOD($A2464-1,4)+1,"Enterprise","SMB","Госсектор","Розница")</f>
        <v/>
      </c>
      <c r="W2464">
        <f>"Клиент_"&amp;TEXT(MOD($A2464-1,20000)+1,"00000")</f>
        <v/>
      </c>
      <c r="X2464">
        <f>CHOOSE(MOD($A2464-1,5)+1,"Портал","API","Импорт","Ручной ввод","Интеграция")</f>
        <v/>
      </c>
      <c r="Y2464" s="8">
        <f>ROUND(1000+MOD($A2464*37,90000)+IF($AB2464="Да",5000,0),2)</f>
        <v/>
      </c>
      <c r="Z2464">
        <f>1+MOD($A2464,20)</f>
        <v/>
      </c>
      <c r="AA2464" s="8">
        <f>ROUND($Y2464*(0.08+MOD($A2464,17)/100),2)</f>
        <v/>
      </c>
      <c r="AB2464">
        <f>IF(MOD($A2464,10)&lt;7,"Да","Нет")</f>
        <v/>
      </c>
      <c r="AC2464">
        <f>$R2464&amp;" / "&amp;$S2464&amp;" / "&amp;$T2464</f>
        <v/>
      </c>
      <c r="AD2464">
        <f>1</f>
        <v/>
      </c>
      <c r="AE2464">
        <f>IF($A2464&lt;=Settings!$B$4,"до 100",IF($A2464&lt;=Settings!$B$5,"до 10 000",IF($A2464&lt;=Settings!$B$6,"до 100 000","100 000+")))</f>
        <v/>
      </c>
    </row>
    <row r="2465">
      <c r="A2465">
        <f>ROW()-1</f>
        <v/>
      </c>
      <c r="B2465">
        <f>IF($A2465&lt;=Settings!$B$4,"small_control",IF($A2465&lt;=Settings!$B$5,"medium_10k",IF($A2465&lt;=Settings!$B$6,"large_100k","extreme_1m")))</f>
        <v/>
      </c>
      <c r="C2465">
        <f>"ORD-"&amp;TEXT(QUOTIENT($A2465-1,3)+1,"0000000")</f>
        <v/>
      </c>
      <c r="D2465">
        <f>"LINE-"&amp;TEXT($A2465,"0000000")</f>
        <v/>
      </c>
      <c r="E2465" s="7">
        <f>Settings!$B$2+$A2465-1</f>
        <v/>
      </c>
      <c r="F2465" s="7">
        <f>Settings!$B$2+MOD($A2465-1,Settings!$B$7)</f>
        <v/>
      </c>
      <c r="G2465">
        <f>YEAR($F2465)</f>
        <v/>
      </c>
      <c r="H2465">
        <f>"Q"&amp;ROUNDUP(MONTH($F2465)/3,0)</f>
        <v/>
      </c>
      <c r="I2465">
        <f>MONTH($F2465)</f>
        <v/>
      </c>
      <c r="J2465">
        <f>CHOOSE(MONTH($F2465),"Январь","Февраль","Март","Апрель","Май","Июнь","Июль","Август","Сентябрь","Октябрь","Ноябрь","Декабрь")</f>
        <v/>
      </c>
      <c r="K2465">
        <f>DAY($F2465)</f>
        <v/>
      </c>
      <c r="L2465">
        <f>IF(MOD($A2465,10)&lt;7,"ФО_01_Крупный","ФО_"&amp;TEXT(MOD($A2465,8)+1,"00"))</f>
        <v/>
      </c>
      <c r="M2465">
        <f>IF($AB2465="Да","Регион_001_Крупный","Регион_"&amp;TEXT(MOD(QUOTIENT($A2465-1,20),180)+1,"000"))</f>
        <v/>
      </c>
      <c r="N2465">
        <f>IF($AB2465="Да","Город_"&amp;TEXT(MOD($A2465-1,250)+1,"0000"),"Город_"&amp;TEXT(MOD($A2465-1,3000)+1,"0000"))</f>
        <v/>
      </c>
      <c r="O2465">
        <f>IF($AB2465="Да","Холдинг_Крупный","Холдинг_"&amp;TEXT(MOD(QUOTIENT($A2465-1,10000),20)+1,"00"))</f>
        <v/>
      </c>
      <c r="P2465">
        <f>IF($AB2465="Да","Организация_Крупная","Организация_"&amp;TEXT(MOD(QUOTIENT($A2465-1,500),600)+1,"000"))</f>
        <v/>
      </c>
      <c r="Q2465">
        <f>"Отдел_"&amp;TEXT(MOD(QUOTIENT($A2465-1,50),100)+1,"000")</f>
        <v/>
      </c>
      <c r="R2465">
        <f>IF($AB2465="Да","Группа_Крупная","Группа_"&amp;TEXT(MOD(QUOTIENT($A2465-1,5000),30)+1,"00"))</f>
        <v/>
      </c>
      <c r="S2465">
        <f>IF($AB2465="Да","Категория_Крупная","Категория_"&amp;TEXT(MOD(QUOTIENT($A2465-1,500),120)+1,"000"))</f>
        <v/>
      </c>
      <c r="T2465">
        <f>IF($AB2465="Да","Подкатегория_Крупная","Подкатегория_"&amp;TEXT(MOD(QUOTIENT($A2465-1,50),300)+1,"000"))</f>
        <v/>
      </c>
      <c r="U2465">
        <f>"SKU_"&amp;TEXT($A2465,"0000000")</f>
        <v/>
      </c>
      <c r="V2465">
        <f>CHOOSE(MOD($A2465-1,4)+1,"Enterprise","SMB","Госсектор","Розница")</f>
        <v/>
      </c>
      <c r="W2465">
        <f>"Клиент_"&amp;TEXT(MOD($A2465-1,20000)+1,"00000")</f>
        <v/>
      </c>
      <c r="X2465">
        <f>CHOOSE(MOD($A2465-1,5)+1,"Портал","API","Импорт","Ручной ввод","Интеграция")</f>
        <v/>
      </c>
      <c r="Y2465" s="8">
        <f>ROUND(1000+MOD($A2465*37,90000)+IF($AB2465="Да",5000,0),2)</f>
        <v/>
      </c>
      <c r="Z2465">
        <f>1+MOD($A2465,20)</f>
        <v/>
      </c>
      <c r="AA2465" s="8">
        <f>ROUND($Y2465*(0.08+MOD($A2465,17)/100),2)</f>
        <v/>
      </c>
      <c r="AB2465">
        <f>IF(MOD($A2465,10)&lt;7,"Да","Нет")</f>
        <v/>
      </c>
      <c r="AC2465">
        <f>$R2465&amp;" / "&amp;$S2465&amp;" / "&amp;$T2465</f>
        <v/>
      </c>
      <c r="AD2465">
        <f>1</f>
        <v/>
      </c>
      <c r="AE2465">
        <f>IF($A2465&lt;=Settings!$B$4,"до 100",IF($A2465&lt;=Settings!$B$5,"до 10 000",IF($A2465&lt;=Settings!$B$6,"до 100 000","100 000+")))</f>
        <v/>
      </c>
    </row>
    <row r="2466">
      <c r="A2466">
        <f>ROW()-1</f>
        <v/>
      </c>
      <c r="B2466">
        <f>IF($A2466&lt;=Settings!$B$4,"small_control",IF($A2466&lt;=Settings!$B$5,"medium_10k",IF($A2466&lt;=Settings!$B$6,"large_100k","extreme_1m")))</f>
        <v/>
      </c>
      <c r="C2466">
        <f>"ORD-"&amp;TEXT(QUOTIENT($A2466-1,3)+1,"0000000")</f>
        <v/>
      </c>
      <c r="D2466">
        <f>"LINE-"&amp;TEXT($A2466,"0000000")</f>
        <v/>
      </c>
      <c r="E2466" s="7">
        <f>Settings!$B$2+$A2466-1</f>
        <v/>
      </c>
      <c r="F2466" s="7">
        <f>Settings!$B$2+MOD($A2466-1,Settings!$B$7)</f>
        <v/>
      </c>
      <c r="G2466">
        <f>YEAR($F2466)</f>
        <v/>
      </c>
      <c r="H2466">
        <f>"Q"&amp;ROUNDUP(MONTH($F2466)/3,0)</f>
        <v/>
      </c>
      <c r="I2466">
        <f>MONTH($F2466)</f>
        <v/>
      </c>
      <c r="J2466">
        <f>CHOOSE(MONTH($F2466),"Январь","Февраль","Март","Апрель","Май","Июнь","Июль","Август","Сентябрь","Октябрь","Ноябрь","Декабрь")</f>
        <v/>
      </c>
      <c r="K2466">
        <f>DAY($F2466)</f>
        <v/>
      </c>
      <c r="L2466">
        <f>IF(MOD($A2466,10)&lt;7,"ФО_01_Крупный","ФО_"&amp;TEXT(MOD($A2466,8)+1,"00"))</f>
        <v/>
      </c>
      <c r="M2466">
        <f>IF($AB2466="Да","Регион_001_Крупный","Регион_"&amp;TEXT(MOD(QUOTIENT($A2466-1,20),180)+1,"000"))</f>
        <v/>
      </c>
      <c r="N2466">
        <f>IF($AB2466="Да","Город_"&amp;TEXT(MOD($A2466-1,250)+1,"0000"),"Город_"&amp;TEXT(MOD($A2466-1,3000)+1,"0000"))</f>
        <v/>
      </c>
      <c r="O2466">
        <f>IF($AB2466="Да","Холдинг_Крупный","Холдинг_"&amp;TEXT(MOD(QUOTIENT($A2466-1,10000),20)+1,"00"))</f>
        <v/>
      </c>
      <c r="P2466">
        <f>IF($AB2466="Да","Организация_Крупная","Организация_"&amp;TEXT(MOD(QUOTIENT($A2466-1,500),600)+1,"000"))</f>
        <v/>
      </c>
      <c r="Q2466">
        <f>"Отдел_"&amp;TEXT(MOD(QUOTIENT($A2466-1,50),100)+1,"000")</f>
        <v/>
      </c>
      <c r="R2466">
        <f>IF($AB2466="Да","Группа_Крупная","Группа_"&amp;TEXT(MOD(QUOTIENT($A2466-1,5000),30)+1,"00"))</f>
        <v/>
      </c>
      <c r="S2466">
        <f>IF($AB2466="Да","Категория_Крупная","Категория_"&amp;TEXT(MOD(QUOTIENT($A2466-1,500),120)+1,"000"))</f>
        <v/>
      </c>
      <c r="T2466">
        <f>IF($AB2466="Да","Подкатегория_Крупная","Подкатегория_"&amp;TEXT(MOD(QUOTIENT($A2466-1,50),300)+1,"000"))</f>
        <v/>
      </c>
      <c r="U2466">
        <f>"SKU_"&amp;TEXT($A2466,"0000000")</f>
        <v/>
      </c>
      <c r="V2466">
        <f>CHOOSE(MOD($A2466-1,4)+1,"Enterprise","SMB","Госсектор","Розница")</f>
        <v/>
      </c>
      <c r="W2466">
        <f>"Клиент_"&amp;TEXT(MOD($A2466-1,20000)+1,"00000")</f>
        <v/>
      </c>
      <c r="X2466">
        <f>CHOOSE(MOD($A2466-1,5)+1,"Портал","API","Импорт","Ручной ввод","Интеграция")</f>
        <v/>
      </c>
      <c r="Y2466" s="8">
        <f>ROUND(1000+MOD($A2466*37,90000)+IF($AB2466="Да",5000,0),2)</f>
        <v/>
      </c>
      <c r="Z2466">
        <f>1+MOD($A2466,20)</f>
        <v/>
      </c>
      <c r="AA2466" s="8">
        <f>ROUND($Y2466*(0.08+MOD($A2466,17)/100),2)</f>
        <v/>
      </c>
      <c r="AB2466">
        <f>IF(MOD($A2466,10)&lt;7,"Да","Нет")</f>
        <v/>
      </c>
      <c r="AC2466">
        <f>$R2466&amp;" / "&amp;$S2466&amp;" / "&amp;$T2466</f>
        <v/>
      </c>
      <c r="AD2466">
        <f>1</f>
        <v/>
      </c>
      <c r="AE2466">
        <f>IF($A2466&lt;=Settings!$B$4,"до 100",IF($A2466&lt;=Settings!$B$5,"до 10 000",IF($A2466&lt;=Settings!$B$6,"до 100 000","100 000+")))</f>
        <v/>
      </c>
    </row>
    <row r="2467">
      <c r="A2467">
        <f>ROW()-1</f>
        <v/>
      </c>
      <c r="B2467">
        <f>IF($A2467&lt;=Settings!$B$4,"small_control",IF($A2467&lt;=Settings!$B$5,"medium_10k",IF($A2467&lt;=Settings!$B$6,"large_100k","extreme_1m")))</f>
        <v/>
      </c>
      <c r="C2467">
        <f>"ORD-"&amp;TEXT(QUOTIENT($A2467-1,3)+1,"0000000")</f>
        <v/>
      </c>
      <c r="D2467">
        <f>"LINE-"&amp;TEXT($A2467,"0000000")</f>
        <v/>
      </c>
      <c r="E2467" s="7">
        <f>Settings!$B$2+$A2467-1</f>
        <v/>
      </c>
      <c r="F2467" s="7">
        <f>Settings!$B$2+MOD($A2467-1,Settings!$B$7)</f>
        <v/>
      </c>
      <c r="G2467">
        <f>YEAR($F2467)</f>
        <v/>
      </c>
      <c r="H2467">
        <f>"Q"&amp;ROUNDUP(MONTH($F2467)/3,0)</f>
        <v/>
      </c>
      <c r="I2467">
        <f>MONTH($F2467)</f>
        <v/>
      </c>
      <c r="J2467">
        <f>CHOOSE(MONTH($F2467),"Январь","Февраль","Март","Апрель","Май","Июнь","Июль","Август","Сентябрь","Октябрь","Ноябрь","Декабрь")</f>
        <v/>
      </c>
      <c r="K2467">
        <f>DAY($F2467)</f>
        <v/>
      </c>
      <c r="L2467">
        <f>IF(MOD($A2467,10)&lt;7,"ФО_01_Крупный","ФО_"&amp;TEXT(MOD($A2467,8)+1,"00"))</f>
        <v/>
      </c>
      <c r="M2467">
        <f>IF($AB2467="Да","Регион_001_Крупный","Регион_"&amp;TEXT(MOD(QUOTIENT($A2467-1,20),180)+1,"000"))</f>
        <v/>
      </c>
      <c r="N2467">
        <f>IF($AB2467="Да","Город_"&amp;TEXT(MOD($A2467-1,250)+1,"0000"),"Город_"&amp;TEXT(MOD($A2467-1,3000)+1,"0000"))</f>
        <v/>
      </c>
      <c r="O2467">
        <f>IF($AB2467="Да","Холдинг_Крупный","Холдинг_"&amp;TEXT(MOD(QUOTIENT($A2467-1,10000),20)+1,"00"))</f>
        <v/>
      </c>
      <c r="P2467">
        <f>IF($AB2467="Да","Организация_Крупная","Организация_"&amp;TEXT(MOD(QUOTIENT($A2467-1,500),600)+1,"000"))</f>
        <v/>
      </c>
      <c r="Q2467">
        <f>"Отдел_"&amp;TEXT(MOD(QUOTIENT($A2467-1,50),100)+1,"000")</f>
        <v/>
      </c>
      <c r="R2467">
        <f>IF($AB2467="Да","Группа_Крупная","Группа_"&amp;TEXT(MOD(QUOTIENT($A2467-1,5000),30)+1,"00"))</f>
        <v/>
      </c>
      <c r="S2467">
        <f>IF($AB2467="Да","Категория_Крупная","Категория_"&amp;TEXT(MOD(QUOTIENT($A2467-1,500),120)+1,"000"))</f>
        <v/>
      </c>
      <c r="T2467">
        <f>IF($AB2467="Да","Подкатегория_Крупная","Подкатегория_"&amp;TEXT(MOD(QUOTIENT($A2467-1,50),300)+1,"000"))</f>
        <v/>
      </c>
      <c r="U2467">
        <f>"SKU_"&amp;TEXT($A2467,"0000000")</f>
        <v/>
      </c>
      <c r="V2467">
        <f>CHOOSE(MOD($A2467-1,4)+1,"Enterprise","SMB","Госсектор","Розница")</f>
        <v/>
      </c>
      <c r="W2467">
        <f>"Клиент_"&amp;TEXT(MOD($A2467-1,20000)+1,"00000")</f>
        <v/>
      </c>
      <c r="X2467">
        <f>CHOOSE(MOD($A2467-1,5)+1,"Портал","API","Импорт","Ручной ввод","Интеграция")</f>
        <v/>
      </c>
      <c r="Y2467" s="8">
        <f>ROUND(1000+MOD($A2467*37,90000)+IF($AB2467="Да",5000,0),2)</f>
        <v/>
      </c>
      <c r="Z2467">
        <f>1+MOD($A2467,20)</f>
        <v/>
      </c>
      <c r="AA2467" s="8">
        <f>ROUND($Y2467*(0.08+MOD($A2467,17)/100),2)</f>
        <v/>
      </c>
      <c r="AB2467">
        <f>IF(MOD($A2467,10)&lt;7,"Да","Нет")</f>
        <v/>
      </c>
      <c r="AC2467">
        <f>$R2467&amp;" / "&amp;$S2467&amp;" / "&amp;$T2467</f>
        <v/>
      </c>
      <c r="AD2467">
        <f>1</f>
        <v/>
      </c>
      <c r="AE2467">
        <f>IF($A2467&lt;=Settings!$B$4,"до 100",IF($A2467&lt;=Settings!$B$5,"до 10 000",IF($A2467&lt;=Settings!$B$6,"до 100 000","100 000+")))</f>
        <v/>
      </c>
    </row>
    <row r="2468">
      <c r="A2468">
        <f>ROW()-1</f>
        <v/>
      </c>
      <c r="B2468">
        <f>IF($A2468&lt;=Settings!$B$4,"small_control",IF($A2468&lt;=Settings!$B$5,"medium_10k",IF($A2468&lt;=Settings!$B$6,"large_100k","extreme_1m")))</f>
        <v/>
      </c>
      <c r="C2468">
        <f>"ORD-"&amp;TEXT(QUOTIENT($A2468-1,3)+1,"0000000")</f>
        <v/>
      </c>
      <c r="D2468">
        <f>"LINE-"&amp;TEXT($A2468,"0000000")</f>
        <v/>
      </c>
      <c r="E2468" s="7">
        <f>Settings!$B$2+$A2468-1</f>
        <v/>
      </c>
      <c r="F2468" s="7">
        <f>Settings!$B$2+MOD($A2468-1,Settings!$B$7)</f>
        <v/>
      </c>
      <c r="G2468">
        <f>YEAR($F2468)</f>
        <v/>
      </c>
      <c r="H2468">
        <f>"Q"&amp;ROUNDUP(MONTH($F2468)/3,0)</f>
        <v/>
      </c>
      <c r="I2468">
        <f>MONTH($F2468)</f>
        <v/>
      </c>
      <c r="J2468">
        <f>CHOOSE(MONTH($F2468),"Январь","Февраль","Март","Апрель","Май","Июнь","Июль","Август","Сентябрь","Октябрь","Ноябрь","Декабрь")</f>
        <v/>
      </c>
      <c r="K2468">
        <f>DAY($F2468)</f>
        <v/>
      </c>
      <c r="L2468">
        <f>IF(MOD($A2468,10)&lt;7,"ФО_01_Крупный","ФО_"&amp;TEXT(MOD($A2468,8)+1,"00"))</f>
        <v/>
      </c>
      <c r="M2468">
        <f>IF($AB2468="Да","Регион_001_Крупный","Регион_"&amp;TEXT(MOD(QUOTIENT($A2468-1,20),180)+1,"000"))</f>
        <v/>
      </c>
      <c r="N2468">
        <f>IF($AB2468="Да","Город_"&amp;TEXT(MOD($A2468-1,250)+1,"0000"),"Город_"&amp;TEXT(MOD($A2468-1,3000)+1,"0000"))</f>
        <v/>
      </c>
      <c r="O2468">
        <f>IF($AB2468="Да","Холдинг_Крупный","Холдинг_"&amp;TEXT(MOD(QUOTIENT($A2468-1,10000),20)+1,"00"))</f>
        <v/>
      </c>
      <c r="P2468">
        <f>IF($AB2468="Да","Организация_Крупная","Организация_"&amp;TEXT(MOD(QUOTIENT($A2468-1,500),600)+1,"000"))</f>
        <v/>
      </c>
      <c r="Q2468">
        <f>"Отдел_"&amp;TEXT(MOD(QUOTIENT($A2468-1,50),100)+1,"000")</f>
        <v/>
      </c>
      <c r="R2468">
        <f>IF($AB2468="Да","Группа_Крупная","Группа_"&amp;TEXT(MOD(QUOTIENT($A2468-1,5000),30)+1,"00"))</f>
        <v/>
      </c>
      <c r="S2468">
        <f>IF($AB2468="Да","Категория_Крупная","Категория_"&amp;TEXT(MOD(QUOTIENT($A2468-1,500),120)+1,"000"))</f>
        <v/>
      </c>
      <c r="T2468">
        <f>IF($AB2468="Да","Подкатегория_Крупная","Подкатегория_"&amp;TEXT(MOD(QUOTIENT($A2468-1,50),300)+1,"000"))</f>
        <v/>
      </c>
      <c r="U2468">
        <f>"SKU_"&amp;TEXT($A2468,"0000000")</f>
        <v/>
      </c>
      <c r="V2468">
        <f>CHOOSE(MOD($A2468-1,4)+1,"Enterprise","SMB","Госсектор","Розница")</f>
        <v/>
      </c>
      <c r="W2468">
        <f>"Клиент_"&amp;TEXT(MOD($A2468-1,20000)+1,"00000")</f>
        <v/>
      </c>
      <c r="X2468">
        <f>CHOOSE(MOD($A2468-1,5)+1,"Портал","API","Импорт","Ручной ввод","Интеграция")</f>
        <v/>
      </c>
      <c r="Y2468" s="8">
        <f>ROUND(1000+MOD($A2468*37,90000)+IF($AB2468="Да",5000,0),2)</f>
        <v/>
      </c>
      <c r="Z2468">
        <f>1+MOD($A2468,20)</f>
        <v/>
      </c>
      <c r="AA2468" s="8">
        <f>ROUND($Y2468*(0.08+MOD($A2468,17)/100),2)</f>
        <v/>
      </c>
      <c r="AB2468">
        <f>IF(MOD($A2468,10)&lt;7,"Да","Нет")</f>
        <v/>
      </c>
      <c r="AC2468">
        <f>$R2468&amp;" / "&amp;$S2468&amp;" / "&amp;$T2468</f>
        <v/>
      </c>
      <c r="AD2468">
        <f>1</f>
        <v/>
      </c>
      <c r="AE2468">
        <f>IF($A2468&lt;=Settings!$B$4,"до 100",IF($A2468&lt;=Settings!$B$5,"до 10 000",IF($A2468&lt;=Settings!$B$6,"до 100 000","100 000+")))</f>
        <v/>
      </c>
    </row>
    <row r="2469">
      <c r="A2469">
        <f>ROW()-1</f>
        <v/>
      </c>
      <c r="B2469">
        <f>IF($A2469&lt;=Settings!$B$4,"small_control",IF($A2469&lt;=Settings!$B$5,"medium_10k",IF($A2469&lt;=Settings!$B$6,"large_100k","extreme_1m")))</f>
        <v/>
      </c>
      <c r="C2469">
        <f>"ORD-"&amp;TEXT(QUOTIENT($A2469-1,3)+1,"0000000")</f>
        <v/>
      </c>
      <c r="D2469">
        <f>"LINE-"&amp;TEXT($A2469,"0000000")</f>
        <v/>
      </c>
      <c r="E2469" s="7">
        <f>Settings!$B$2+$A2469-1</f>
        <v/>
      </c>
      <c r="F2469" s="7">
        <f>Settings!$B$2+MOD($A2469-1,Settings!$B$7)</f>
        <v/>
      </c>
      <c r="G2469">
        <f>YEAR($F2469)</f>
        <v/>
      </c>
      <c r="H2469">
        <f>"Q"&amp;ROUNDUP(MONTH($F2469)/3,0)</f>
        <v/>
      </c>
      <c r="I2469">
        <f>MONTH($F2469)</f>
        <v/>
      </c>
      <c r="J2469">
        <f>CHOOSE(MONTH($F2469),"Январь","Февраль","Март","Апрель","Май","Июнь","Июль","Август","Сентябрь","Октябрь","Ноябрь","Декабрь")</f>
        <v/>
      </c>
      <c r="K2469">
        <f>DAY($F2469)</f>
        <v/>
      </c>
      <c r="L2469">
        <f>IF(MOD($A2469,10)&lt;7,"ФО_01_Крупный","ФО_"&amp;TEXT(MOD($A2469,8)+1,"00"))</f>
        <v/>
      </c>
      <c r="M2469">
        <f>IF($AB2469="Да","Регион_001_Крупный","Регион_"&amp;TEXT(MOD(QUOTIENT($A2469-1,20),180)+1,"000"))</f>
        <v/>
      </c>
      <c r="N2469">
        <f>IF($AB2469="Да","Город_"&amp;TEXT(MOD($A2469-1,250)+1,"0000"),"Город_"&amp;TEXT(MOD($A2469-1,3000)+1,"0000"))</f>
        <v/>
      </c>
      <c r="O2469">
        <f>IF($AB2469="Да","Холдинг_Крупный","Холдинг_"&amp;TEXT(MOD(QUOTIENT($A2469-1,10000),20)+1,"00"))</f>
        <v/>
      </c>
      <c r="P2469">
        <f>IF($AB2469="Да","Организация_Крупная","Организация_"&amp;TEXT(MOD(QUOTIENT($A2469-1,500),600)+1,"000"))</f>
        <v/>
      </c>
      <c r="Q2469">
        <f>"Отдел_"&amp;TEXT(MOD(QUOTIENT($A2469-1,50),100)+1,"000")</f>
        <v/>
      </c>
      <c r="R2469">
        <f>IF($AB2469="Да","Группа_Крупная","Группа_"&amp;TEXT(MOD(QUOTIENT($A2469-1,5000),30)+1,"00"))</f>
        <v/>
      </c>
      <c r="S2469">
        <f>IF($AB2469="Да","Категория_Крупная","Категория_"&amp;TEXT(MOD(QUOTIENT($A2469-1,500),120)+1,"000"))</f>
        <v/>
      </c>
      <c r="T2469">
        <f>IF($AB2469="Да","Подкатегория_Крупная","Подкатегория_"&amp;TEXT(MOD(QUOTIENT($A2469-1,50),300)+1,"000"))</f>
        <v/>
      </c>
      <c r="U2469">
        <f>"SKU_"&amp;TEXT($A2469,"0000000")</f>
        <v/>
      </c>
      <c r="V2469">
        <f>CHOOSE(MOD($A2469-1,4)+1,"Enterprise","SMB","Госсектор","Розница")</f>
        <v/>
      </c>
      <c r="W2469">
        <f>"Клиент_"&amp;TEXT(MOD($A2469-1,20000)+1,"00000")</f>
        <v/>
      </c>
      <c r="X2469">
        <f>CHOOSE(MOD($A2469-1,5)+1,"Портал","API","Импорт","Ручной ввод","Интеграция")</f>
        <v/>
      </c>
      <c r="Y2469" s="8">
        <f>ROUND(1000+MOD($A2469*37,90000)+IF($AB2469="Да",5000,0),2)</f>
        <v/>
      </c>
      <c r="Z2469">
        <f>1+MOD($A2469,20)</f>
        <v/>
      </c>
      <c r="AA2469" s="8">
        <f>ROUND($Y2469*(0.08+MOD($A2469,17)/100),2)</f>
        <v/>
      </c>
      <c r="AB2469">
        <f>IF(MOD($A2469,10)&lt;7,"Да","Нет")</f>
        <v/>
      </c>
      <c r="AC2469">
        <f>$R2469&amp;" / "&amp;$S2469&amp;" / "&amp;$T2469</f>
        <v/>
      </c>
      <c r="AD2469">
        <f>1</f>
        <v/>
      </c>
      <c r="AE2469">
        <f>IF($A2469&lt;=Settings!$B$4,"до 100",IF($A2469&lt;=Settings!$B$5,"до 10 000",IF($A2469&lt;=Settings!$B$6,"до 100 000","100 000+")))</f>
        <v/>
      </c>
    </row>
    <row r="2470">
      <c r="A2470">
        <f>ROW()-1</f>
        <v/>
      </c>
      <c r="B2470">
        <f>IF($A2470&lt;=Settings!$B$4,"small_control",IF($A2470&lt;=Settings!$B$5,"medium_10k",IF($A2470&lt;=Settings!$B$6,"large_100k","extreme_1m")))</f>
        <v/>
      </c>
      <c r="C2470">
        <f>"ORD-"&amp;TEXT(QUOTIENT($A2470-1,3)+1,"0000000")</f>
        <v/>
      </c>
      <c r="D2470">
        <f>"LINE-"&amp;TEXT($A2470,"0000000")</f>
        <v/>
      </c>
      <c r="E2470" s="7">
        <f>Settings!$B$2+$A2470-1</f>
        <v/>
      </c>
      <c r="F2470" s="7">
        <f>Settings!$B$2+MOD($A2470-1,Settings!$B$7)</f>
        <v/>
      </c>
      <c r="G2470">
        <f>YEAR($F2470)</f>
        <v/>
      </c>
      <c r="H2470">
        <f>"Q"&amp;ROUNDUP(MONTH($F2470)/3,0)</f>
        <v/>
      </c>
      <c r="I2470">
        <f>MONTH($F2470)</f>
        <v/>
      </c>
      <c r="J2470">
        <f>CHOOSE(MONTH($F2470),"Январь","Февраль","Март","Апрель","Май","Июнь","Июль","Август","Сентябрь","Октябрь","Ноябрь","Декабрь")</f>
        <v/>
      </c>
      <c r="K2470">
        <f>DAY($F2470)</f>
        <v/>
      </c>
      <c r="L2470">
        <f>IF(MOD($A2470,10)&lt;7,"ФО_01_Крупный","ФО_"&amp;TEXT(MOD($A2470,8)+1,"00"))</f>
        <v/>
      </c>
      <c r="M2470">
        <f>IF($AB2470="Да","Регион_001_Крупный","Регион_"&amp;TEXT(MOD(QUOTIENT($A2470-1,20),180)+1,"000"))</f>
        <v/>
      </c>
      <c r="N2470">
        <f>IF($AB2470="Да","Город_"&amp;TEXT(MOD($A2470-1,250)+1,"0000"),"Город_"&amp;TEXT(MOD($A2470-1,3000)+1,"0000"))</f>
        <v/>
      </c>
      <c r="O2470">
        <f>IF($AB2470="Да","Холдинг_Крупный","Холдинг_"&amp;TEXT(MOD(QUOTIENT($A2470-1,10000),20)+1,"00"))</f>
        <v/>
      </c>
      <c r="P2470">
        <f>IF($AB2470="Да","Организация_Крупная","Организация_"&amp;TEXT(MOD(QUOTIENT($A2470-1,500),600)+1,"000"))</f>
        <v/>
      </c>
      <c r="Q2470">
        <f>"Отдел_"&amp;TEXT(MOD(QUOTIENT($A2470-1,50),100)+1,"000")</f>
        <v/>
      </c>
      <c r="R2470">
        <f>IF($AB2470="Да","Группа_Крупная","Группа_"&amp;TEXT(MOD(QUOTIENT($A2470-1,5000),30)+1,"00"))</f>
        <v/>
      </c>
      <c r="S2470">
        <f>IF($AB2470="Да","Категория_Крупная","Категория_"&amp;TEXT(MOD(QUOTIENT($A2470-1,500),120)+1,"000"))</f>
        <v/>
      </c>
      <c r="T2470">
        <f>IF($AB2470="Да","Подкатегория_Крупная","Подкатегория_"&amp;TEXT(MOD(QUOTIENT($A2470-1,50),300)+1,"000"))</f>
        <v/>
      </c>
      <c r="U2470">
        <f>"SKU_"&amp;TEXT($A2470,"0000000")</f>
        <v/>
      </c>
      <c r="V2470">
        <f>CHOOSE(MOD($A2470-1,4)+1,"Enterprise","SMB","Госсектор","Розница")</f>
        <v/>
      </c>
      <c r="W2470">
        <f>"Клиент_"&amp;TEXT(MOD($A2470-1,20000)+1,"00000")</f>
        <v/>
      </c>
      <c r="X2470">
        <f>CHOOSE(MOD($A2470-1,5)+1,"Портал","API","Импорт","Ручной ввод","Интеграция")</f>
        <v/>
      </c>
      <c r="Y2470" s="8">
        <f>ROUND(1000+MOD($A2470*37,90000)+IF($AB2470="Да",5000,0),2)</f>
        <v/>
      </c>
      <c r="Z2470">
        <f>1+MOD($A2470,20)</f>
        <v/>
      </c>
      <c r="AA2470" s="8">
        <f>ROUND($Y2470*(0.08+MOD($A2470,17)/100),2)</f>
        <v/>
      </c>
      <c r="AB2470">
        <f>IF(MOD($A2470,10)&lt;7,"Да","Нет")</f>
        <v/>
      </c>
      <c r="AC2470">
        <f>$R2470&amp;" / "&amp;$S2470&amp;" / "&amp;$T2470</f>
        <v/>
      </c>
      <c r="AD2470">
        <f>1</f>
        <v/>
      </c>
      <c r="AE2470">
        <f>IF($A2470&lt;=Settings!$B$4,"до 100",IF($A2470&lt;=Settings!$B$5,"до 10 000",IF($A2470&lt;=Settings!$B$6,"до 100 000","100 000+")))</f>
        <v/>
      </c>
    </row>
    <row r="2471">
      <c r="A2471">
        <f>ROW()-1</f>
        <v/>
      </c>
      <c r="B2471">
        <f>IF($A2471&lt;=Settings!$B$4,"small_control",IF($A2471&lt;=Settings!$B$5,"medium_10k",IF($A2471&lt;=Settings!$B$6,"large_100k","extreme_1m")))</f>
        <v/>
      </c>
      <c r="C2471">
        <f>"ORD-"&amp;TEXT(QUOTIENT($A2471-1,3)+1,"0000000")</f>
        <v/>
      </c>
      <c r="D2471">
        <f>"LINE-"&amp;TEXT($A2471,"0000000")</f>
        <v/>
      </c>
      <c r="E2471" s="7">
        <f>Settings!$B$2+$A2471-1</f>
        <v/>
      </c>
      <c r="F2471" s="7">
        <f>Settings!$B$2+MOD($A2471-1,Settings!$B$7)</f>
        <v/>
      </c>
      <c r="G2471">
        <f>YEAR($F2471)</f>
        <v/>
      </c>
      <c r="H2471">
        <f>"Q"&amp;ROUNDUP(MONTH($F2471)/3,0)</f>
        <v/>
      </c>
      <c r="I2471">
        <f>MONTH($F2471)</f>
        <v/>
      </c>
      <c r="J2471">
        <f>CHOOSE(MONTH($F2471),"Январь","Февраль","Март","Апрель","Май","Июнь","Июль","Август","Сентябрь","Октябрь","Ноябрь","Декабрь")</f>
        <v/>
      </c>
      <c r="K2471">
        <f>DAY($F2471)</f>
        <v/>
      </c>
      <c r="L2471">
        <f>IF(MOD($A2471,10)&lt;7,"ФО_01_Крупный","ФО_"&amp;TEXT(MOD($A2471,8)+1,"00"))</f>
        <v/>
      </c>
      <c r="M2471">
        <f>IF($AB2471="Да","Регион_001_Крупный","Регион_"&amp;TEXT(MOD(QUOTIENT($A2471-1,20),180)+1,"000"))</f>
        <v/>
      </c>
      <c r="N2471">
        <f>IF($AB2471="Да","Город_"&amp;TEXT(MOD($A2471-1,250)+1,"0000"),"Город_"&amp;TEXT(MOD($A2471-1,3000)+1,"0000"))</f>
        <v/>
      </c>
      <c r="O2471">
        <f>IF($AB2471="Да","Холдинг_Крупный","Холдинг_"&amp;TEXT(MOD(QUOTIENT($A2471-1,10000),20)+1,"00"))</f>
        <v/>
      </c>
      <c r="P2471">
        <f>IF($AB2471="Да","Организация_Крупная","Организация_"&amp;TEXT(MOD(QUOTIENT($A2471-1,500),600)+1,"000"))</f>
        <v/>
      </c>
      <c r="Q2471">
        <f>"Отдел_"&amp;TEXT(MOD(QUOTIENT($A2471-1,50),100)+1,"000")</f>
        <v/>
      </c>
      <c r="R2471">
        <f>IF($AB2471="Да","Группа_Крупная","Группа_"&amp;TEXT(MOD(QUOTIENT($A2471-1,5000),30)+1,"00"))</f>
        <v/>
      </c>
      <c r="S2471">
        <f>IF($AB2471="Да","Категория_Крупная","Категория_"&amp;TEXT(MOD(QUOTIENT($A2471-1,500),120)+1,"000"))</f>
        <v/>
      </c>
      <c r="T2471">
        <f>IF($AB2471="Да","Подкатегория_Крупная","Подкатегория_"&amp;TEXT(MOD(QUOTIENT($A2471-1,50),300)+1,"000"))</f>
        <v/>
      </c>
      <c r="U2471">
        <f>"SKU_"&amp;TEXT($A2471,"0000000")</f>
        <v/>
      </c>
      <c r="V2471">
        <f>CHOOSE(MOD($A2471-1,4)+1,"Enterprise","SMB","Госсектор","Розница")</f>
        <v/>
      </c>
      <c r="W2471">
        <f>"Клиент_"&amp;TEXT(MOD($A2471-1,20000)+1,"00000")</f>
        <v/>
      </c>
      <c r="X2471">
        <f>CHOOSE(MOD($A2471-1,5)+1,"Портал","API","Импорт","Ручной ввод","Интеграция")</f>
        <v/>
      </c>
      <c r="Y2471" s="8">
        <f>ROUND(1000+MOD($A2471*37,90000)+IF($AB2471="Да",5000,0),2)</f>
        <v/>
      </c>
      <c r="Z2471">
        <f>1+MOD($A2471,20)</f>
        <v/>
      </c>
      <c r="AA2471" s="8">
        <f>ROUND($Y2471*(0.08+MOD($A2471,17)/100),2)</f>
        <v/>
      </c>
      <c r="AB2471">
        <f>IF(MOD($A2471,10)&lt;7,"Да","Нет")</f>
        <v/>
      </c>
      <c r="AC2471">
        <f>$R2471&amp;" / "&amp;$S2471&amp;" / "&amp;$T2471</f>
        <v/>
      </c>
      <c r="AD2471">
        <f>1</f>
        <v/>
      </c>
      <c r="AE2471">
        <f>IF($A2471&lt;=Settings!$B$4,"до 100",IF($A2471&lt;=Settings!$B$5,"до 10 000",IF($A2471&lt;=Settings!$B$6,"до 100 000","100 000+")))</f>
        <v/>
      </c>
    </row>
    <row r="2472">
      <c r="A2472">
        <f>ROW()-1</f>
        <v/>
      </c>
      <c r="B2472">
        <f>IF($A2472&lt;=Settings!$B$4,"small_control",IF($A2472&lt;=Settings!$B$5,"medium_10k",IF($A2472&lt;=Settings!$B$6,"large_100k","extreme_1m")))</f>
        <v/>
      </c>
      <c r="C2472">
        <f>"ORD-"&amp;TEXT(QUOTIENT($A2472-1,3)+1,"0000000")</f>
        <v/>
      </c>
      <c r="D2472">
        <f>"LINE-"&amp;TEXT($A2472,"0000000")</f>
        <v/>
      </c>
      <c r="E2472" s="7">
        <f>Settings!$B$2+$A2472-1</f>
        <v/>
      </c>
      <c r="F2472" s="7">
        <f>Settings!$B$2+MOD($A2472-1,Settings!$B$7)</f>
        <v/>
      </c>
      <c r="G2472">
        <f>YEAR($F2472)</f>
        <v/>
      </c>
      <c r="H2472">
        <f>"Q"&amp;ROUNDUP(MONTH($F2472)/3,0)</f>
        <v/>
      </c>
      <c r="I2472">
        <f>MONTH($F2472)</f>
        <v/>
      </c>
      <c r="J2472">
        <f>CHOOSE(MONTH($F2472),"Январь","Февраль","Март","Апрель","Май","Июнь","Июль","Август","Сентябрь","Октябрь","Ноябрь","Декабрь")</f>
        <v/>
      </c>
      <c r="K2472">
        <f>DAY($F2472)</f>
        <v/>
      </c>
      <c r="L2472">
        <f>IF(MOD($A2472,10)&lt;7,"ФО_01_Крупный","ФО_"&amp;TEXT(MOD($A2472,8)+1,"00"))</f>
        <v/>
      </c>
      <c r="M2472">
        <f>IF($AB2472="Да","Регион_001_Крупный","Регион_"&amp;TEXT(MOD(QUOTIENT($A2472-1,20),180)+1,"000"))</f>
        <v/>
      </c>
      <c r="N2472">
        <f>IF($AB2472="Да","Город_"&amp;TEXT(MOD($A2472-1,250)+1,"0000"),"Город_"&amp;TEXT(MOD($A2472-1,3000)+1,"0000"))</f>
        <v/>
      </c>
      <c r="O2472">
        <f>IF($AB2472="Да","Холдинг_Крупный","Холдинг_"&amp;TEXT(MOD(QUOTIENT($A2472-1,10000),20)+1,"00"))</f>
        <v/>
      </c>
      <c r="P2472">
        <f>IF($AB2472="Да","Организация_Крупная","Организация_"&amp;TEXT(MOD(QUOTIENT($A2472-1,500),600)+1,"000"))</f>
        <v/>
      </c>
      <c r="Q2472">
        <f>"Отдел_"&amp;TEXT(MOD(QUOTIENT($A2472-1,50),100)+1,"000")</f>
        <v/>
      </c>
      <c r="R2472">
        <f>IF($AB2472="Да","Группа_Крупная","Группа_"&amp;TEXT(MOD(QUOTIENT($A2472-1,5000),30)+1,"00"))</f>
        <v/>
      </c>
      <c r="S2472">
        <f>IF($AB2472="Да","Категория_Крупная","Категория_"&amp;TEXT(MOD(QUOTIENT($A2472-1,500),120)+1,"000"))</f>
        <v/>
      </c>
      <c r="T2472">
        <f>IF($AB2472="Да","Подкатегория_Крупная","Подкатегория_"&amp;TEXT(MOD(QUOTIENT($A2472-1,50),300)+1,"000"))</f>
        <v/>
      </c>
      <c r="U2472">
        <f>"SKU_"&amp;TEXT($A2472,"0000000")</f>
        <v/>
      </c>
      <c r="V2472">
        <f>CHOOSE(MOD($A2472-1,4)+1,"Enterprise","SMB","Госсектор","Розница")</f>
        <v/>
      </c>
      <c r="W2472">
        <f>"Клиент_"&amp;TEXT(MOD($A2472-1,20000)+1,"00000")</f>
        <v/>
      </c>
      <c r="X2472">
        <f>CHOOSE(MOD($A2472-1,5)+1,"Портал","API","Импорт","Ручной ввод","Интеграция")</f>
        <v/>
      </c>
      <c r="Y2472" s="8">
        <f>ROUND(1000+MOD($A2472*37,90000)+IF($AB2472="Да",5000,0),2)</f>
        <v/>
      </c>
      <c r="Z2472">
        <f>1+MOD($A2472,20)</f>
        <v/>
      </c>
      <c r="AA2472" s="8">
        <f>ROUND($Y2472*(0.08+MOD($A2472,17)/100),2)</f>
        <v/>
      </c>
      <c r="AB2472">
        <f>IF(MOD($A2472,10)&lt;7,"Да","Нет")</f>
        <v/>
      </c>
      <c r="AC2472">
        <f>$R2472&amp;" / "&amp;$S2472&amp;" / "&amp;$T2472</f>
        <v/>
      </c>
      <c r="AD2472">
        <f>1</f>
        <v/>
      </c>
      <c r="AE2472">
        <f>IF($A2472&lt;=Settings!$B$4,"до 100",IF($A2472&lt;=Settings!$B$5,"до 10 000",IF($A2472&lt;=Settings!$B$6,"до 100 000","100 000+")))</f>
        <v/>
      </c>
    </row>
    <row r="2473">
      <c r="A2473">
        <f>ROW()-1</f>
        <v/>
      </c>
      <c r="B2473">
        <f>IF($A2473&lt;=Settings!$B$4,"small_control",IF($A2473&lt;=Settings!$B$5,"medium_10k",IF($A2473&lt;=Settings!$B$6,"large_100k","extreme_1m")))</f>
        <v/>
      </c>
      <c r="C2473">
        <f>"ORD-"&amp;TEXT(QUOTIENT($A2473-1,3)+1,"0000000")</f>
        <v/>
      </c>
      <c r="D2473">
        <f>"LINE-"&amp;TEXT($A2473,"0000000")</f>
        <v/>
      </c>
      <c r="E2473" s="7">
        <f>Settings!$B$2+$A2473-1</f>
        <v/>
      </c>
      <c r="F2473" s="7">
        <f>Settings!$B$2+MOD($A2473-1,Settings!$B$7)</f>
        <v/>
      </c>
      <c r="G2473">
        <f>YEAR($F2473)</f>
        <v/>
      </c>
      <c r="H2473">
        <f>"Q"&amp;ROUNDUP(MONTH($F2473)/3,0)</f>
        <v/>
      </c>
      <c r="I2473">
        <f>MONTH($F2473)</f>
        <v/>
      </c>
      <c r="J2473">
        <f>CHOOSE(MONTH($F2473),"Январь","Февраль","Март","Апрель","Май","Июнь","Июль","Август","Сентябрь","Октябрь","Ноябрь","Декабрь")</f>
        <v/>
      </c>
      <c r="K2473">
        <f>DAY($F2473)</f>
        <v/>
      </c>
      <c r="L2473">
        <f>IF(MOD($A2473,10)&lt;7,"ФО_01_Крупный","ФО_"&amp;TEXT(MOD($A2473,8)+1,"00"))</f>
        <v/>
      </c>
      <c r="M2473">
        <f>IF($AB2473="Да","Регион_001_Крупный","Регион_"&amp;TEXT(MOD(QUOTIENT($A2473-1,20),180)+1,"000"))</f>
        <v/>
      </c>
      <c r="N2473">
        <f>IF($AB2473="Да","Город_"&amp;TEXT(MOD($A2473-1,250)+1,"0000"),"Город_"&amp;TEXT(MOD($A2473-1,3000)+1,"0000"))</f>
        <v/>
      </c>
      <c r="O2473">
        <f>IF($AB2473="Да","Холдинг_Крупный","Холдинг_"&amp;TEXT(MOD(QUOTIENT($A2473-1,10000),20)+1,"00"))</f>
        <v/>
      </c>
      <c r="P2473">
        <f>IF($AB2473="Да","Организация_Крупная","Организация_"&amp;TEXT(MOD(QUOTIENT($A2473-1,500),600)+1,"000"))</f>
        <v/>
      </c>
      <c r="Q2473">
        <f>"Отдел_"&amp;TEXT(MOD(QUOTIENT($A2473-1,50),100)+1,"000")</f>
        <v/>
      </c>
      <c r="R2473">
        <f>IF($AB2473="Да","Группа_Крупная","Группа_"&amp;TEXT(MOD(QUOTIENT($A2473-1,5000),30)+1,"00"))</f>
        <v/>
      </c>
      <c r="S2473">
        <f>IF($AB2473="Да","Категория_Крупная","Категория_"&amp;TEXT(MOD(QUOTIENT($A2473-1,500),120)+1,"000"))</f>
        <v/>
      </c>
      <c r="T2473">
        <f>IF($AB2473="Да","Подкатегория_Крупная","Подкатегория_"&amp;TEXT(MOD(QUOTIENT($A2473-1,50),300)+1,"000"))</f>
        <v/>
      </c>
      <c r="U2473">
        <f>"SKU_"&amp;TEXT($A2473,"0000000")</f>
        <v/>
      </c>
      <c r="V2473">
        <f>CHOOSE(MOD($A2473-1,4)+1,"Enterprise","SMB","Госсектор","Розница")</f>
        <v/>
      </c>
      <c r="W2473">
        <f>"Клиент_"&amp;TEXT(MOD($A2473-1,20000)+1,"00000")</f>
        <v/>
      </c>
      <c r="X2473">
        <f>CHOOSE(MOD($A2473-1,5)+1,"Портал","API","Импорт","Ручной ввод","Интеграция")</f>
        <v/>
      </c>
      <c r="Y2473" s="8">
        <f>ROUND(1000+MOD($A2473*37,90000)+IF($AB2473="Да",5000,0),2)</f>
        <v/>
      </c>
      <c r="Z2473">
        <f>1+MOD($A2473,20)</f>
        <v/>
      </c>
      <c r="AA2473" s="8">
        <f>ROUND($Y2473*(0.08+MOD($A2473,17)/100),2)</f>
        <v/>
      </c>
      <c r="AB2473">
        <f>IF(MOD($A2473,10)&lt;7,"Да","Нет")</f>
        <v/>
      </c>
      <c r="AC2473">
        <f>$R2473&amp;" / "&amp;$S2473&amp;" / "&amp;$T2473</f>
        <v/>
      </c>
      <c r="AD2473">
        <f>1</f>
        <v/>
      </c>
      <c r="AE2473">
        <f>IF($A2473&lt;=Settings!$B$4,"до 100",IF($A2473&lt;=Settings!$B$5,"до 10 000",IF($A2473&lt;=Settings!$B$6,"до 100 000","100 000+")))</f>
        <v/>
      </c>
    </row>
    <row r="2474">
      <c r="A2474">
        <f>ROW()-1</f>
        <v/>
      </c>
      <c r="B2474">
        <f>IF($A2474&lt;=Settings!$B$4,"small_control",IF($A2474&lt;=Settings!$B$5,"medium_10k",IF($A2474&lt;=Settings!$B$6,"large_100k","extreme_1m")))</f>
        <v/>
      </c>
      <c r="C2474">
        <f>"ORD-"&amp;TEXT(QUOTIENT($A2474-1,3)+1,"0000000")</f>
        <v/>
      </c>
      <c r="D2474">
        <f>"LINE-"&amp;TEXT($A2474,"0000000")</f>
        <v/>
      </c>
      <c r="E2474" s="7">
        <f>Settings!$B$2+$A2474-1</f>
        <v/>
      </c>
      <c r="F2474" s="7">
        <f>Settings!$B$2+MOD($A2474-1,Settings!$B$7)</f>
        <v/>
      </c>
      <c r="G2474">
        <f>YEAR($F2474)</f>
        <v/>
      </c>
      <c r="H2474">
        <f>"Q"&amp;ROUNDUP(MONTH($F2474)/3,0)</f>
        <v/>
      </c>
      <c r="I2474">
        <f>MONTH($F2474)</f>
        <v/>
      </c>
      <c r="J2474">
        <f>CHOOSE(MONTH($F2474),"Январь","Февраль","Март","Апрель","Май","Июнь","Июль","Август","Сентябрь","Октябрь","Ноябрь","Декабрь")</f>
        <v/>
      </c>
      <c r="K2474">
        <f>DAY($F2474)</f>
        <v/>
      </c>
      <c r="L2474">
        <f>IF(MOD($A2474,10)&lt;7,"ФО_01_Крупный","ФО_"&amp;TEXT(MOD($A2474,8)+1,"00"))</f>
        <v/>
      </c>
      <c r="M2474">
        <f>IF($AB2474="Да","Регион_001_Крупный","Регион_"&amp;TEXT(MOD(QUOTIENT($A2474-1,20),180)+1,"000"))</f>
        <v/>
      </c>
      <c r="N2474">
        <f>IF($AB2474="Да","Город_"&amp;TEXT(MOD($A2474-1,250)+1,"0000"),"Город_"&amp;TEXT(MOD($A2474-1,3000)+1,"0000"))</f>
        <v/>
      </c>
      <c r="O2474">
        <f>IF($AB2474="Да","Холдинг_Крупный","Холдинг_"&amp;TEXT(MOD(QUOTIENT($A2474-1,10000),20)+1,"00"))</f>
        <v/>
      </c>
      <c r="P2474">
        <f>IF($AB2474="Да","Организация_Крупная","Организация_"&amp;TEXT(MOD(QUOTIENT($A2474-1,500),600)+1,"000"))</f>
        <v/>
      </c>
      <c r="Q2474">
        <f>"Отдел_"&amp;TEXT(MOD(QUOTIENT($A2474-1,50),100)+1,"000")</f>
        <v/>
      </c>
      <c r="R2474">
        <f>IF($AB2474="Да","Группа_Крупная","Группа_"&amp;TEXT(MOD(QUOTIENT($A2474-1,5000),30)+1,"00"))</f>
        <v/>
      </c>
      <c r="S2474">
        <f>IF($AB2474="Да","Категория_Крупная","Категория_"&amp;TEXT(MOD(QUOTIENT($A2474-1,500),120)+1,"000"))</f>
        <v/>
      </c>
      <c r="T2474">
        <f>IF($AB2474="Да","Подкатегория_Крупная","Подкатегория_"&amp;TEXT(MOD(QUOTIENT($A2474-1,50),300)+1,"000"))</f>
        <v/>
      </c>
      <c r="U2474">
        <f>"SKU_"&amp;TEXT($A2474,"0000000")</f>
        <v/>
      </c>
      <c r="V2474">
        <f>CHOOSE(MOD($A2474-1,4)+1,"Enterprise","SMB","Госсектор","Розница")</f>
        <v/>
      </c>
      <c r="W2474">
        <f>"Клиент_"&amp;TEXT(MOD($A2474-1,20000)+1,"00000")</f>
        <v/>
      </c>
      <c r="X2474">
        <f>CHOOSE(MOD($A2474-1,5)+1,"Портал","API","Импорт","Ручной ввод","Интеграция")</f>
        <v/>
      </c>
      <c r="Y2474" s="8">
        <f>ROUND(1000+MOD($A2474*37,90000)+IF($AB2474="Да",5000,0),2)</f>
        <v/>
      </c>
      <c r="Z2474">
        <f>1+MOD($A2474,20)</f>
        <v/>
      </c>
      <c r="AA2474" s="8">
        <f>ROUND($Y2474*(0.08+MOD($A2474,17)/100),2)</f>
        <v/>
      </c>
      <c r="AB2474">
        <f>IF(MOD($A2474,10)&lt;7,"Да","Нет")</f>
        <v/>
      </c>
      <c r="AC2474">
        <f>$R2474&amp;" / "&amp;$S2474&amp;" / "&amp;$T2474</f>
        <v/>
      </c>
      <c r="AD2474">
        <f>1</f>
        <v/>
      </c>
      <c r="AE2474">
        <f>IF($A2474&lt;=Settings!$B$4,"до 100",IF($A2474&lt;=Settings!$B$5,"до 10 000",IF($A2474&lt;=Settings!$B$6,"до 100 000","100 000+")))</f>
        <v/>
      </c>
    </row>
    <row r="2475">
      <c r="A2475">
        <f>ROW()-1</f>
        <v/>
      </c>
      <c r="B2475">
        <f>IF($A2475&lt;=Settings!$B$4,"small_control",IF($A2475&lt;=Settings!$B$5,"medium_10k",IF($A2475&lt;=Settings!$B$6,"large_100k","extreme_1m")))</f>
        <v/>
      </c>
      <c r="C2475">
        <f>"ORD-"&amp;TEXT(QUOTIENT($A2475-1,3)+1,"0000000")</f>
        <v/>
      </c>
      <c r="D2475">
        <f>"LINE-"&amp;TEXT($A2475,"0000000")</f>
        <v/>
      </c>
      <c r="E2475" s="7">
        <f>Settings!$B$2+$A2475-1</f>
        <v/>
      </c>
      <c r="F2475" s="7">
        <f>Settings!$B$2+MOD($A2475-1,Settings!$B$7)</f>
        <v/>
      </c>
      <c r="G2475">
        <f>YEAR($F2475)</f>
        <v/>
      </c>
      <c r="H2475">
        <f>"Q"&amp;ROUNDUP(MONTH($F2475)/3,0)</f>
        <v/>
      </c>
      <c r="I2475">
        <f>MONTH($F2475)</f>
        <v/>
      </c>
      <c r="J2475">
        <f>CHOOSE(MONTH($F2475),"Январь","Февраль","Март","Апрель","Май","Июнь","Июль","Август","Сентябрь","Октябрь","Ноябрь","Декабрь")</f>
        <v/>
      </c>
      <c r="K2475">
        <f>DAY($F2475)</f>
        <v/>
      </c>
      <c r="L2475">
        <f>IF(MOD($A2475,10)&lt;7,"ФО_01_Крупный","ФО_"&amp;TEXT(MOD($A2475,8)+1,"00"))</f>
        <v/>
      </c>
      <c r="M2475">
        <f>IF($AB2475="Да","Регион_001_Крупный","Регион_"&amp;TEXT(MOD(QUOTIENT($A2475-1,20),180)+1,"000"))</f>
        <v/>
      </c>
      <c r="N2475">
        <f>IF($AB2475="Да","Город_"&amp;TEXT(MOD($A2475-1,250)+1,"0000"),"Город_"&amp;TEXT(MOD($A2475-1,3000)+1,"0000"))</f>
        <v/>
      </c>
      <c r="O2475">
        <f>IF($AB2475="Да","Холдинг_Крупный","Холдинг_"&amp;TEXT(MOD(QUOTIENT($A2475-1,10000),20)+1,"00"))</f>
        <v/>
      </c>
      <c r="P2475">
        <f>IF($AB2475="Да","Организация_Крупная","Организация_"&amp;TEXT(MOD(QUOTIENT($A2475-1,500),600)+1,"000"))</f>
        <v/>
      </c>
      <c r="Q2475">
        <f>"Отдел_"&amp;TEXT(MOD(QUOTIENT($A2475-1,50),100)+1,"000")</f>
        <v/>
      </c>
      <c r="R2475">
        <f>IF($AB2475="Да","Группа_Крупная","Группа_"&amp;TEXT(MOD(QUOTIENT($A2475-1,5000),30)+1,"00"))</f>
        <v/>
      </c>
      <c r="S2475">
        <f>IF($AB2475="Да","Категория_Крупная","Категория_"&amp;TEXT(MOD(QUOTIENT($A2475-1,500),120)+1,"000"))</f>
        <v/>
      </c>
      <c r="T2475">
        <f>IF($AB2475="Да","Подкатегория_Крупная","Подкатегория_"&amp;TEXT(MOD(QUOTIENT($A2475-1,50),300)+1,"000"))</f>
        <v/>
      </c>
      <c r="U2475">
        <f>"SKU_"&amp;TEXT($A2475,"0000000")</f>
        <v/>
      </c>
      <c r="V2475">
        <f>CHOOSE(MOD($A2475-1,4)+1,"Enterprise","SMB","Госсектор","Розница")</f>
        <v/>
      </c>
      <c r="W2475">
        <f>"Клиент_"&amp;TEXT(MOD($A2475-1,20000)+1,"00000")</f>
        <v/>
      </c>
      <c r="X2475">
        <f>CHOOSE(MOD($A2475-1,5)+1,"Портал","API","Импорт","Ручной ввод","Интеграция")</f>
        <v/>
      </c>
      <c r="Y2475" s="8">
        <f>ROUND(1000+MOD($A2475*37,90000)+IF($AB2475="Да",5000,0),2)</f>
        <v/>
      </c>
      <c r="Z2475">
        <f>1+MOD($A2475,20)</f>
        <v/>
      </c>
      <c r="AA2475" s="8">
        <f>ROUND($Y2475*(0.08+MOD($A2475,17)/100),2)</f>
        <v/>
      </c>
      <c r="AB2475">
        <f>IF(MOD($A2475,10)&lt;7,"Да","Нет")</f>
        <v/>
      </c>
      <c r="AC2475">
        <f>$R2475&amp;" / "&amp;$S2475&amp;" / "&amp;$T2475</f>
        <v/>
      </c>
      <c r="AD2475">
        <f>1</f>
        <v/>
      </c>
      <c r="AE2475">
        <f>IF($A2475&lt;=Settings!$B$4,"до 100",IF($A2475&lt;=Settings!$B$5,"до 10 000",IF($A2475&lt;=Settings!$B$6,"до 100 000","100 000+")))</f>
        <v/>
      </c>
    </row>
    <row r="2476">
      <c r="A2476">
        <f>ROW()-1</f>
        <v/>
      </c>
      <c r="B2476">
        <f>IF($A2476&lt;=Settings!$B$4,"small_control",IF($A2476&lt;=Settings!$B$5,"medium_10k",IF($A2476&lt;=Settings!$B$6,"large_100k","extreme_1m")))</f>
        <v/>
      </c>
      <c r="C2476">
        <f>"ORD-"&amp;TEXT(QUOTIENT($A2476-1,3)+1,"0000000")</f>
        <v/>
      </c>
      <c r="D2476">
        <f>"LINE-"&amp;TEXT($A2476,"0000000")</f>
        <v/>
      </c>
      <c r="E2476" s="7">
        <f>Settings!$B$2+$A2476-1</f>
        <v/>
      </c>
      <c r="F2476" s="7">
        <f>Settings!$B$2+MOD($A2476-1,Settings!$B$7)</f>
        <v/>
      </c>
      <c r="G2476">
        <f>YEAR($F2476)</f>
        <v/>
      </c>
      <c r="H2476">
        <f>"Q"&amp;ROUNDUP(MONTH($F2476)/3,0)</f>
        <v/>
      </c>
      <c r="I2476">
        <f>MONTH($F2476)</f>
        <v/>
      </c>
      <c r="J2476">
        <f>CHOOSE(MONTH($F2476),"Январь","Февраль","Март","Апрель","Май","Июнь","Июль","Август","Сентябрь","Октябрь","Ноябрь","Декабрь")</f>
        <v/>
      </c>
      <c r="K2476">
        <f>DAY($F2476)</f>
        <v/>
      </c>
      <c r="L2476">
        <f>IF(MOD($A2476,10)&lt;7,"ФО_01_Крупный","ФО_"&amp;TEXT(MOD($A2476,8)+1,"00"))</f>
        <v/>
      </c>
      <c r="M2476">
        <f>IF($AB2476="Да","Регион_001_Крупный","Регион_"&amp;TEXT(MOD(QUOTIENT($A2476-1,20),180)+1,"000"))</f>
        <v/>
      </c>
      <c r="N2476">
        <f>IF($AB2476="Да","Город_"&amp;TEXT(MOD($A2476-1,250)+1,"0000"),"Город_"&amp;TEXT(MOD($A2476-1,3000)+1,"0000"))</f>
        <v/>
      </c>
      <c r="O2476">
        <f>IF($AB2476="Да","Холдинг_Крупный","Холдинг_"&amp;TEXT(MOD(QUOTIENT($A2476-1,10000),20)+1,"00"))</f>
        <v/>
      </c>
      <c r="P2476">
        <f>IF($AB2476="Да","Организация_Крупная","Организация_"&amp;TEXT(MOD(QUOTIENT($A2476-1,500),600)+1,"000"))</f>
        <v/>
      </c>
      <c r="Q2476">
        <f>"Отдел_"&amp;TEXT(MOD(QUOTIENT($A2476-1,50),100)+1,"000")</f>
        <v/>
      </c>
      <c r="R2476">
        <f>IF($AB2476="Да","Группа_Крупная","Группа_"&amp;TEXT(MOD(QUOTIENT($A2476-1,5000),30)+1,"00"))</f>
        <v/>
      </c>
      <c r="S2476">
        <f>IF($AB2476="Да","Категория_Крупная","Категория_"&amp;TEXT(MOD(QUOTIENT($A2476-1,500),120)+1,"000"))</f>
        <v/>
      </c>
      <c r="T2476">
        <f>IF($AB2476="Да","Подкатегория_Крупная","Подкатегория_"&amp;TEXT(MOD(QUOTIENT($A2476-1,50),300)+1,"000"))</f>
        <v/>
      </c>
      <c r="U2476">
        <f>"SKU_"&amp;TEXT($A2476,"0000000")</f>
        <v/>
      </c>
      <c r="V2476">
        <f>CHOOSE(MOD($A2476-1,4)+1,"Enterprise","SMB","Госсектор","Розница")</f>
        <v/>
      </c>
      <c r="W2476">
        <f>"Клиент_"&amp;TEXT(MOD($A2476-1,20000)+1,"00000")</f>
        <v/>
      </c>
      <c r="X2476">
        <f>CHOOSE(MOD($A2476-1,5)+1,"Портал","API","Импорт","Ручной ввод","Интеграция")</f>
        <v/>
      </c>
      <c r="Y2476" s="8">
        <f>ROUND(1000+MOD($A2476*37,90000)+IF($AB2476="Да",5000,0),2)</f>
        <v/>
      </c>
      <c r="Z2476">
        <f>1+MOD($A2476,20)</f>
        <v/>
      </c>
      <c r="AA2476" s="8">
        <f>ROUND($Y2476*(0.08+MOD($A2476,17)/100),2)</f>
        <v/>
      </c>
      <c r="AB2476">
        <f>IF(MOD($A2476,10)&lt;7,"Да","Нет")</f>
        <v/>
      </c>
      <c r="AC2476">
        <f>$R2476&amp;" / "&amp;$S2476&amp;" / "&amp;$T2476</f>
        <v/>
      </c>
      <c r="AD2476">
        <f>1</f>
        <v/>
      </c>
      <c r="AE2476">
        <f>IF($A2476&lt;=Settings!$B$4,"до 100",IF($A2476&lt;=Settings!$B$5,"до 10 000",IF($A2476&lt;=Settings!$B$6,"до 100 000","100 000+")))</f>
        <v/>
      </c>
    </row>
    <row r="2477">
      <c r="A2477">
        <f>ROW()-1</f>
        <v/>
      </c>
      <c r="B2477">
        <f>IF($A2477&lt;=Settings!$B$4,"small_control",IF($A2477&lt;=Settings!$B$5,"medium_10k",IF($A2477&lt;=Settings!$B$6,"large_100k","extreme_1m")))</f>
        <v/>
      </c>
      <c r="C2477">
        <f>"ORD-"&amp;TEXT(QUOTIENT($A2477-1,3)+1,"0000000")</f>
        <v/>
      </c>
      <c r="D2477">
        <f>"LINE-"&amp;TEXT($A2477,"0000000")</f>
        <v/>
      </c>
      <c r="E2477" s="7">
        <f>Settings!$B$2+$A2477-1</f>
        <v/>
      </c>
      <c r="F2477" s="7">
        <f>Settings!$B$2+MOD($A2477-1,Settings!$B$7)</f>
        <v/>
      </c>
      <c r="G2477">
        <f>YEAR($F2477)</f>
        <v/>
      </c>
      <c r="H2477">
        <f>"Q"&amp;ROUNDUP(MONTH($F2477)/3,0)</f>
        <v/>
      </c>
      <c r="I2477">
        <f>MONTH($F2477)</f>
        <v/>
      </c>
      <c r="J2477">
        <f>CHOOSE(MONTH($F2477),"Январь","Февраль","Март","Апрель","Май","Июнь","Июль","Август","Сентябрь","Октябрь","Ноябрь","Декабрь")</f>
        <v/>
      </c>
      <c r="K2477">
        <f>DAY($F2477)</f>
        <v/>
      </c>
      <c r="L2477">
        <f>IF(MOD($A2477,10)&lt;7,"ФО_01_Крупный","ФО_"&amp;TEXT(MOD($A2477,8)+1,"00"))</f>
        <v/>
      </c>
      <c r="M2477">
        <f>IF($AB2477="Да","Регион_001_Крупный","Регион_"&amp;TEXT(MOD(QUOTIENT($A2477-1,20),180)+1,"000"))</f>
        <v/>
      </c>
      <c r="N2477">
        <f>IF($AB2477="Да","Город_"&amp;TEXT(MOD($A2477-1,250)+1,"0000"),"Город_"&amp;TEXT(MOD($A2477-1,3000)+1,"0000"))</f>
        <v/>
      </c>
      <c r="O2477">
        <f>IF($AB2477="Да","Холдинг_Крупный","Холдинг_"&amp;TEXT(MOD(QUOTIENT($A2477-1,10000),20)+1,"00"))</f>
        <v/>
      </c>
      <c r="P2477">
        <f>IF($AB2477="Да","Организация_Крупная","Организация_"&amp;TEXT(MOD(QUOTIENT($A2477-1,500),600)+1,"000"))</f>
        <v/>
      </c>
      <c r="Q2477">
        <f>"Отдел_"&amp;TEXT(MOD(QUOTIENT($A2477-1,50),100)+1,"000")</f>
        <v/>
      </c>
      <c r="R2477">
        <f>IF($AB2477="Да","Группа_Крупная","Группа_"&amp;TEXT(MOD(QUOTIENT($A2477-1,5000),30)+1,"00"))</f>
        <v/>
      </c>
      <c r="S2477">
        <f>IF($AB2477="Да","Категория_Крупная","Категория_"&amp;TEXT(MOD(QUOTIENT($A2477-1,500),120)+1,"000"))</f>
        <v/>
      </c>
      <c r="T2477">
        <f>IF($AB2477="Да","Подкатегория_Крупная","Подкатегория_"&amp;TEXT(MOD(QUOTIENT($A2477-1,50),300)+1,"000"))</f>
        <v/>
      </c>
      <c r="U2477">
        <f>"SKU_"&amp;TEXT($A2477,"0000000")</f>
        <v/>
      </c>
      <c r="V2477">
        <f>CHOOSE(MOD($A2477-1,4)+1,"Enterprise","SMB","Госсектор","Розница")</f>
        <v/>
      </c>
      <c r="W2477">
        <f>"Клиент_"&amp;TEXT(MOD($A2477-1,20000)+1,"00000")</f>
        <v/>
      </c>
      <c r="X2477">
        <f>CHOOSE(MOD($A2477-1,5)+1,"Портал","API","Импорт","Ручной ввод","Интеграция")</f>
        <v/>
      </c>
      <c r="Y2477" s="8">
        <f>ROUND(1000+MOD($A2477*37,90000)+IF($AB2477="Да",5000,0),2)</f>
        <v/>
      </c>
      <c r="Z2477">
        <f>1+MOD($A2477,20)</f>
        <v/>
      </c>
      <c r="AA2477" s="8">
        <f>ROUND($Y2477*(0.08+MOD($A2477,17)/100),2)</f>
        <v/>
      </c>
      <c r="AB2477">
        <f>IF(MOD($A2477,10)&lt;7,"Да","Нет")</f>
        <v/>
      </c>
      <c r="AC2477">
        <f>$R2477&amp;" / "&amp;$S2477&amp;" / "&amp;$T2477</f>
        <v/>
      </c>
      <c r="AD2477">
        <f>1</f>
        <v/>
      </c>
      <c r="AE2477">
        <f>IF($A2477&lt;=Settings!$B$4,"до 100",IF($A2477&lt;=Settings!$B$5,"до 10 000",IF($A2477&lt;=Settings!$B$6,"до 100 000","100 000+")))</f>
        <v/>
      </c>
    </row>
    <row r="2478">
      <c r="A2478">
        <f>ROW()-1</f>
        <v/>
      </c>
      <c r="B2478">
        <f>IF($A2478&lt;=Settings!$B$4,"small_control",IF($A2478&lt;=Settings!$B$5,"medium_10k",IF($A2478&lt;=Settings!$B$6,"large_100k","extreme_1m")))</f>
        <v/>
      </c>
      <c r="C2478">
        <f>"ORD-"&amp;TEXT(QUOTIENT($A2478-1,3)+1,"0000000")</f>
        <v/>
      </c>
      <c r="D2478">
        <f>"LINE-"&amp;TEXT($A2478,"0000000")</f>
        <v/>
      </c>
      <c r="E2478" s="7">
        <f>Settings!$B$2+$A2478-1</f>
        <v/>
      </c>
      <c r="F2478" s="7">
        <f>Settings!$B$2+MOD($A2478-1,Settings!$B$7)</f>
        <v/>
      </c>
      <c r="G2478">
        <f>YEAR($F2478)</f>
        <v/>
      </c>
      <c r="H2478">
        <f>"Q"&amp;ROUNDUP(MONTH($F2478)/3,0)</f>
        <v/>
      </c>
      <c r="I2478">
        <f>MONTH($F2478)</f>
        <v/>
      </c>
      <c r="J2478">
        <f>CHOOSE(MONTH($F2478),"Январь","Февраль","Март","Апрель","Май","Июнь","Июль","Август","Сентябрь","Октябрь","Ноябрь","Декабрь")</f>
        <v/>
      </c>
      <c r="K2478">
        <f>DAY($F2478)</f>
        <v/>
      </c>
      <c r="L2478">
        <f>IF(MOD($A2478,10)&lt;7,"ФО_01_Крупный","ФО_"&amp;TEXT(MOD($A2478,8)+1,"00"))</f>
        <v/>
      </c>
      <c r="M2478">
        <f>IF($AB2478="Да","Регион_001_Крупный","Регион_"&amp;TEXT(MOD(QUOTIENT($A2478-1,20),180)+1,"000"))</f>
        <v/>
      </c>
      <c r="N2478">
        <f>IF($AB2478="Да","Город_"&amp;TEXT(MOD($A2478-1,250)+1,"0000"),"Город_"&amp;TEXT(MOD($A2478-1,3000)+1,"0000"))</f>
        <v/>
      </c>
      <c r="O2478">
        <f>IF($AB2478="Да","Холдинг_Крупный","Холдинг_"&amp;TEXT(MOD(QUOTIENT($A2478-1,10000),20)+1,"00"))</f>
        <v/>
      </c>
      <c r="P2478">
        <f>IF($AB2478="Да","Организация_Крупная","Организация_"&amp;TEXT(MOD(QUOTIENT($A2478-1,500),600)+1,"000"))</f>
        <v/>
      </c>
      <c r="Q2478">
        <f>"Отдел_"&amp;TEXT(MOD(QUOTIENT($A2478-1,50),100)+1,"000")</f>
        <v/>
      </c>
      <c r="R2478">
        <f>IF($AB2478="Да","Группа_Крупная","Группа_"&amp;TEXT(MOD(QUOTIENT($A2478-1,5000),30)+1,"00"))</f>
        <v/>
      </c>
      <c r="S2478">
        <f>IF($AB2478="Да","Категория_Крупная","Категория_"&amp;TEXT(MOD(QUOTIENT($A2478-1,500),120)+1,"000"))</f>
        <v/>
      </c>
      <c r="T2478">
        <f>IF($AB2478="Да","Подкатегория_Крупная","Подкатегория_"&amp;TEXT(MOD(QUOTIENT($A2478-1,50),300)+1,"000"))</f>
        <v/>
      </c>
      <c r="U2478">
        <f>"SKU_"&amp;TEXT($A2478,"0000000")</f>
        <v/>
      </c>
      <c r="V2478">
        <f>CHOOSE(MOD($A2478-1,4)+1,"Enterprise","SMB","Госсектор","Розница")</f>
        <v/>
      </c>
      <c r="W2478">
        <f>"Клиент_"&amp;TEXT(MOD($A2478-1,20000)+1,"00000")</f>
        <v/>
      </c>
      <c r="X2478">
        <f>CHOOSE(MOD($A2478-1,5)+1,"Портал","API","Импорт","Ручной ввод","Интеграция")</f>
        <v/>
      </c>
      <c r="Y2478" s="8">
        <f>ROUND(1000+MOD($A2478*37,90000)+IF($AB2478="Да",5000,0),2)</f>
        <v/>
      </c>
      <c r="Z2478">
        <f>1+MOD($A2478,20)</f>
        <v/>
      </c>
      <c r="AA2478" s="8">
        <f>ROUND($Y2478*(0.08+MOD($A2478,17)/100),2)</f>
        <v/>
      </c>
      <c r="AB2478">
        <f>IF(MOD($A2478,10)&lt;7,"Да","Нет")</f>
        <v/>
      </c>
      <c r="AC2478">
        <f>$R2478&amp;" / "&amp;$S2478&amp;" / "&amp;$T2478</f>
        <v/>
      </c>
      <c r="AD2478">
        <f>1</f>
        <v/>
      </c>
      <c r="AE2478">
        <f>IF($A2478&lt;=Settings!$B$4,"до 100",IF($A2478&lt;=Settings!$B$5,"до 10 000",IF($A2478&lt;=Settings!$B$6,"до 100 000","100 000+")))</f>
        <v/>
      </c>
    </row>
    <row r="2479">
      <c r="A2479">
        <f>ROW()-1</f>
        <v/>
      </c>
      <c r="B2479">
        <f>IF($A2479&lt;=Settings!$B$4,"small_control",IF($A2479&lt;=Settings!$B$5,"medium_10k",IF($A2479&lt;=Settings!$B$6,"large_100k","extreme_1m")))</f>
        <v/>
      </c>
      <c r="C2479">
        <f>"ORD-"&amp;TEXT(QUOTIENT($A2479-1,3)+1,"0000000")</f>
        <v/>
      </c>
      <c r="D2479">
        <f>"LINE-"&amp;TEXT($A2479,"0000000")</f>
        <v/>
      </c>
      <c r="E2479" s="7">
        <f>Settings!$B$2+$A2479-1</f>
        <v/>
      </c>
      <c r="F2479" s="7">
        <f>Settings!$B$2+MOD($A2479-1,Settings!$B$7)</f>
        <v/>
      </c>
      <c r="G2479">
        <f>YEAR($F2479)</f>
        <v/>
      </c>
      <c r="H2479">
        <f>"Q"&amp;ROUNDUP(MONTH($F2479)/3,0)</f>
        <v/>
      </c>
      <c r="I2479">
        <f>MONTH($F2479)</f>
        <v/>
      </c>
      <c r="J2479">
        <f>CHOOSE(MONTH($F2479),"Январь","Февраль","Март","Апрель","Май","Июнь","Июль","Август","Сентябрь","Октябрь","Ноябрь","Декабрь")</f>
        <v/>
      </c>
      <c r="K2479">
        <f>DAY($F2479)</f>
        <v/>
      </c>
      <c r="L2479">
        <f>IF(MOD($A2479,10)&lt;7,"ФО_01_Крупный","ФО_"&amp;TEXT(MOD($A2479,8)+1,"00"))</f>
        <v/>
      </c>
      <c r="M2479">
        <f>IF($AB2479="Да","Регион_001_Крупный","Регион_"&amp;TEXT(MOD(QUOTIENT($A2479-1,20),180)+1,"000"))</f>
        <v/>
      </c>
      <c r="N2479">
        <f>IF($AB2479="Да","Город_"&amp;TEXT(MOD($A2479-1,250)+1,"0000"),"Город_"&amp;TEXT(MOD($A2479-1,3000)+1,"0000"))</f>
        <v/>
      </c>
      <c r="O2479">
        <f>IF($AB2479="Да","Холдинг_Крупный","Холдинг_"&amp;TEXT(MOD(QUOTIENT($A2479-1,10000),20)+1,"00"))</f>
        <v/>
      </c>
      <c r="P2479">
        <f>IF($AB2479="Да","Организация_Крупная","Организация_"&amp;TEXT(MOD(QUOTIENT($A2479-1,500),600)+1,"000"))</f>
        <v/>
      </c>
      <c r="Q2479">
        <f>"Отдел_"&amp;TEXT(MOD(QUOTIENT($A2479-1,50),100)+1,"000")</f>
        <v/>
      </c>
      <c r="R2479">
        <f>IF($AB2479="Да","Группа_Крупная","Группа_"&amp;TEXT(MOD(QUOTIENT($A2479-1,5000),30)+1,"00"))</f>
        <v/>
      </c>
      <c r="S2479">
        <f>IF($AB2479="Да","Категория_Крупная","Категория_"&amp;TEXT(MOD(QUOTIENT($A2479-1,500),120)+1,"000"))</f>
        <v/>
      </c>
      <c r="T2479">
        <f>IF($AB2479="Да","Подкатегория_Крупная","Подкатегория_"&amp;TEXT(MOD(QUOTIENT($A2479-1,50),300)+1,"000"))</f>
        <v/>
      </c>
      <c r="U2479">
        <f>"SKU_"&amp;TEXT($A2479,"0000000")</f>
        <v/>
      </c>
      <c r="V2479">
        <f>CHOOSE(MOD($A2479-1,4)+1,"Enterprise","SMB","Госсектор","Розница")</f>
        <v/>
      </c>
      <c r="W2479">
        <f>"Клиент_"&amp;TEXT(MOD($A2479-1,20000)+1,"00000")</f>
        <v/>
      </c>
      <c r="X2479">
        <f>CHOOSE(MOD($A2479-1,5)+1,"Портал","API","Импорт","Ручной ввод","Интеграция")</f>
        <v/>
      </c>
      <c r="Y2479" s="8">
        <f>ROUND(1000+MOD($A2479*37,90000)+IF($AB2479="Да",5000,0),2)</f>
        <v/>
      </c>
      <c r="Z2479">
        <f>1+MOD($A2479,20)</f>
        <v/>
      </c>
      <c r="AA2479" s="8">
        <f>ROUND($Y2479*(0.08+MOD($A2479,17)/100),2)</f>
        <v/>
      </c>
      <c r="AB2479">
        <f>IF(MOD($A2479,10)&lt;7,"Да","Нет")</f>
        <v/>
      </c>
      <c r="AC2479">
        <f>$R2479&amp;" / "&amp;$S2479&amp;" / "&amp;$T2479</f>
        <v/>
      </c>
      <c r="AD2479">
        <f>1</f>
        <v/>
      </c>
      <c r="AE2479">
        <f>IF($A2479&lt;=Settings!$B$4,"до 100",IF($A2479&lt;=Settings!$B$5,"до 10 000",IF($A2479&lt;=Settings!$B$6,"до 100 000","100 000+")))</f>
        <v/>
      </c>
    </row>
    <row r="2480">
      <c r="A2480">
        <f>ROW()-1</f>
        <v/>
      </c>
      <c r="B2480">
        <f>IF($A2480&lt;=Settings!$B$4,"small_control",IF($A2480&lt;=Settings!$B$5,"medium_10k",IF($A2480&lt;=Settings!$B$6,"large_100k","extreme_1m")))</f>
        <v/>
      </c>
      <c r="C2480">
        <f>"ORD-"&amp;TEXT(QUOTIENT($A2480-1,3)+1,"0000000")</f>
        <v/>
      </c>
      <c r="D2480">
        <f>"LINE-"&amp;TEXT($A2480,"0000000")</f>
        <v/>
      </c>
      <c r="E2480" s="7">
        <f>Settings!$B$2+$A2480-1</f>
        <v/>
      </c>
      <c r="F2480" s="7">
        <f>Settings!$B$2+MOD($A2480-1,Settings!$B$7)</f>
        <v/>
      </c>
      <c r="G2480">
        <f>YEAR($F2480)</f>
        <v/>
      </c>
      <c r="H2480">
        <f>"Q"&amp;ROUNDUP(MONTH($F2480)/3,0)</f>
        <v/>
      </c>
      <c r="I2480">
        <f>MONTH($F2480)</f>
        <v/>
      </c>
      <c r="J2480">
        <f>CHOOSE(MONTH($F2480),"Январь","Февраль","Март","Апрель","Май","Июнь","Июль","Август","Сентябрь","Октябрь","Ноябрь","Декабрь")</f>
        <v/>
      </c>
      <c r="K2480">
        <f>DAY($F2480)</f>
        <v/>
      </c>
      <c r="L2480">
        <f>IF(MOD($A2480,10)&lt;7,"ФО_01_Крупный","ФО_"&amp;TEXT(MOD($A2480,8)+1,"00"))</f>
        <v/>
      </c>
      <c r="M2480">
        <f>IF($AB2480="Да","Регион_001_Крупный","Регион_"&amp;TEXT(MOD(QUOTIENT($A2480-1,20),180)+1,"000"))</f>
        <v/>
      </c>
      <c r="N2480">
        <f>IF($AB2480="Да","Город_"&amp;TEXT(MOD($A2480-1,250)+1,"0000"),"Город_"&amp;TEXT(MOD($A2480-1,3000)+1,"0000"))</f>
        <v/>
      </c>
      <c r="O2480">
        <f>IF($AB2480="Да","Холдинг_Крупный","Холдинг_"&amp;TEXT(MOD(QUOTIENT($A2480-1,10000),20)+1,"00"))</f>
        <v/>
      </c>
      <c r="P2480">
        <f>IF($AB2480="Да","Организация_Крупная","Организация_"&amp;TEXT(MOD(QUOTIENT($A2480-1,500),600)+1,"000"))</f>
        <v/>
      </c>
      <c r="Q2480">
        <f>"Отдел_"&amp;TEXT(MOD(QUOTIENT($A2480-1,50),100)+1,"000")</f>
        <v/>
      </c>
      <c r="R2480">
        <f>IF($AB2480="Да","Группа_Крупная","Группа_"&amp;TEXT(MOD(QUOTIENT($A2480-1,5000),30)+1,"00"))</f>
        <v/>
      </c>
      <c r="S2480">
        <f>IF($AB2480="Да","Категория_Крупная","Категория_"&amp;TEXT(MOD(QUOTIENT($A2480-1,500),120)+1,"000"))</f>
        <v/>
      </c>
      <c r="T2480">
        <f>IF($AB2480="Да","Подкатегория_Крупная","Подкатегория_"&amp;TEXT(MOD(QUOTIENT($A2480-1,50),300)+1,"000"))</f>
        <v/>
      </c>
      <c r="U2480">
        <f>"SKU_"&amp;TEXT($A2480,"0000000")</f>
        <v/>
      </c>
      <c r="V2480">
        <f>CHOOSE(MOD($A2480-1,4)+1,"Enterprise","SMB","Госсектор","Розница")</f>
        <v/>
      </c>
      <c r="W2480">
        <f>"Клиент_"&amp;TEXT(MOD($A2480-1,20000)+1,"00000")</f>
        <v/>
      </c>
      <c r="X2480">
        <f>CHOOSE(MOD($A2480-1,5)+1,"Портал","API","Импорт","Ручной ввод","Интеграция")</f>
        <v/>
      </c>
      <c r="Y2480" s="8">
        <f>ROUND(1000+MOD($A2480*37,90000)+IF($AB2480="Да",5000,0),2)</f>
        <v/>
      </c>
      <c r="Z2480">
        <f>1+MOD($A2480,20)</f>
        <v/>
      </c>
      <c r="AA2480" s="8">
        <f>ROUND($Y2480*(0.08+MOD($A2480,17)/100),2)</f>
        <v/>
      </c>
      <c r="AB2480">
        <f>IF(MOD($A2480,10)&lt;7,"Да","Нет")</f>
        <v/>
      </c>
      <c r="AC2480">
        <f>$R2480&amp;" / "&amp;$S2480&amp;" / "&amp;$T2480</f>
        <v/>
      </c>
      <c r="AD2480">
        <f>1</f>
        <v/>
      </c>
      <c r="AE2480">
        <f>IF($A2480&lt;=Settings!$B$4,"до 100",IF($A2480&lt;=Settings!$B$5,"до 10 000",IF($A2480&lt;=Settings!$B$6,"до 100 000","100 000+")))</f>
        <v/>
      </c>
    </row>
    <row r="2481">
      <c r="A2481">
        <f>ROW()-1</f>
        <v/>
      </c>
      <c r="B2481">
        <f>IF($A2481&lt;=Settings!$B$4,"small_control",IF($A2481&lt;=Settings!$B$5,"medium_10k",IF($A2481&lt;=Settings!$B$6,"large_100k","extreme_1m")))</f>
        <v/>
      </c>
      <c r="C2481">
        <f>"ORD-"&amp;TEXT(QUOTIENT($A2481-1,3)+1,"0000000")</f>
        <v/>
      </c>
      <c r="D2481">
        <f>"LINE-"&amp;TEXT($A2481,"0000000")</f>
        <v/>
      </c>
      <c r="E2481" s="7">
        <f>Settings!$B$2+$A2481-1</f>
        <v/>
      </c>
      <c r="F2481" s="7">
        <f>Settings!$B$2+MOD($A2481-1,Settings!$B$7)</f>
        <v/>
      </c>
      <c r="G2481">
        <f>YEAR($F2481)</f>
        <v/>
      </c>
      <c r="H2481">
        <f>"Q"&amp;ROUNDUP(MONTH($F2481)/3,0)</f>
        <v/>
      </c>
      <c r="I2481">
        <f>MONTH($F2481)</f>
        <v/>
      </c>
      <c r="J2481">
        <f>CHOOSE(MONTH($F2481),"Январь","Февраль","Март","Апрель","Май","Июнь","Июль","Август","Сентябрь","Октябрь","Ноябрь","Декабрь")</f>
        <v/>
      </c>
      <c r="K2481">
        <f>DAY($F2481)</f>
        <v/>
      </c>
      <c r="L2481">
        <f>IF(MOD($A2481,10)&lt;7,"ФО_01_Крупный","ФО_"&amp;TEXT(MOD($A2481,8)+1,"00"))</f>
        <v/>
      </c>
      <c r="M2481">
        <f>IF($AB2481="Да","Регион_001_Крупный","Регион_"&amp;TEXT(MOD(QUOTIENT($A2481-1,20),180)+1,"000"))</f>
        <v/>
      </c>
      <c r="N2481">
        <f>IF($AB2481="Да","Город_"&amp;TEXT(MOD($A2481-1,250)+1,"0000"),"Город_"&amp;TEXT(MOD($A2481-1,3000)+1,"0000"))</f>
        <v/>
      </c>
      <c r="O2481">
        <f>IF($AB2481="Да","Холдинг_Крупный","Холдинг_"&amp;TEXT(MOD(QUOTIENT($A2481-1,10000),20)+1,"00"))</f>
        <v/>
      </c>
      <c r="P2481">
        <f>IF($AB2481="Да","Организация_Крупная","Организация_"&amp;TEXT(MOD(QUOTIENT($A2481-1,500),600)+1,"000"))</f>
        <v/>
      </c>
      <c r="Q2481">
        <f>"Отдел_"&amp;TEXT(MOD(QUOTIENT($A2481-1,50),100)+1,"000")</f>
        <v/>
      </c>
      <c r="R2481">
        <f>IF($AB2481="Да","Группа_Крупная","Группа_"&amp;TEXT(MOD(QUOTIENT($A2481-1,5000),30)+1,"00"))</f>
        <v/>
      </c>
      <c r="S2481">
        <f>IF($AB2481="Да","Категория_Крупная","Категория_"&amp;TEXT(MOD(QUOTIENT($A2481-1,500),120)+1,"000"))</f>
        <v/>
      </c>
      <c r="T2481">
        <f>IF($AB2481="Да","Подкатегория_Крупная","Подкатегория_"&amp;TEXT(MOD(QUOTIENT($A2481-1,50),300)+1,"000"))</f>
        <v/>
      </c>
      <c r="U2481">
        <f>"SKU_"&amp;TEXT($A2481,"0000000")</f>
        <v/>
      </c>
      <c r="V2481">
        <f>CHOOSE(MOD($A2481-1,4)+1,"Enterprise","SMB","Госсектор","Розница")</f>
        <v/>
      </c>
      <c r="W2481">
        <f>"Клиент_"&amp;TEXT(MOD($A2481-1,20000)+1,"00000")</f>
        <v/>
      </c>
      <c r="X2481">
        <f>CHOOSE(MOD($A2481-1,5)+1,"Портал","API","Импорт","Ручной ввод","Интеграция")</f>
        <v/>
      </c>
      <c r="Y2481" s="8">
        <f>ROUND(1000+MOD($A2481*37,90000)+IF($AB2481="Да",5000,0),2)</f>
        <v/>
      </c>
      <c r="Z2481">
        <f>1+MOD($A2481,20)</f>
        <v/>
      </c>
      <c r="AA2481" s="8">
        <f>ROUND($Y2481*(0.08+MOD($A2481,17)/100),2)</f>
        <v/>
      </c>
      <c r="AB2481">
        <f>IF(MOD($A2481,10)&lt;7,"Да","Нет")</f>
        <v/>
      </c>
      <c r="AC2481">
        <f>$R2481&amp;" / "&amp;$S2481&amp;" / "&amp;$T2481</f>
        <v/>
      </c>
      <c r="AD2481">
        <f>1</f>
        <v/>
      </c>
      <c r="AE2481">
        <f>IF($A2481&lt;=Settings!$B$4,"до 100",IF($A2481&lt;=Settings!$B$5,"до 10 000",IF($A2481&lt;=Settings!$B$6,"до 100 000","100 000+")))</f>
        <v/>
      </c>
    </row>
    <row r="2482">
      <c r="A2482">
        <f>ROW()-1</f>
        <v/>
      </c>
      <c r="B2482">
        <f>IF($A2482&lt;=Settings!$B$4,"small_control",IF($A2482&lt;=Settings!$B$5,"medium_10k",IF($A2482&lt;=Settings!$B$6,"large_100k","extreme_1m")))</f>
        <v/>
      </c>
      <c r="C2482">
        <f>"ORD-"&amp;TEXT(QUOTIENT($A2482-1,3)+1,"0000000")</f>
        <v/>
      </c>
      <c r="D2482">
        <f>"LINE-"&amp;TEXT($A2482,"0000000")</f>
        <v/>
      </c>
      <c r="E2482" s="7">
        <f>Settings!$B$2+$A2482-1</f>
        <v/>
      </c>
      <c r="F2482" s="7">
        <f>Settings!$B$2+MOD($A2482-1,Settings!$B$7)</f>
        <v/>
      </c>
      <c r="G2482">
        <f>YEAR($F2482)</f>
        <v/>
      </c>
      <c r="H2482">
        <f>"Q"&amp;ROUNDUP(MONTH($F2482)/3,0)</f>
        <v/>
      </c>
      <c r="I2482">
        <f>MONTH($F2482)</f>
        <v/>
      </c>
      <c r="J2482">
        <f>CHOOSE(MONTH($F2482),"Январь","Февраль","Март","Апрель","Май","Июнь","Июль","Август","Сентябрь","Октябрь","Ноябрь","Декабрь")</f>
        <v/>
      </c>
      <c r="K2482">
        <f>DAY($F2482)</f>
        <v/>
      </c>
      <c r="L2482">
        <f>IF(MOD($A2482,10)&lt;7,"ФО_01_Крупный","ФО_"&amp;TEXT(MOD($A2482,8)+1,"00"))</f>
        <v/>
      </c>
      <c r="M2482">
        <f>IF($AB2482="Да","Регион_001_Крупный","Регион_"&amp;TEXT(MOD(QUOTIENT($A2482-1,20),180)+1,"000"))</f>
        <v/>
      </c>
      <c r="N2482">
        <f>IF($AB2482="Да","Город_"&amp;TEXT(MOD($A2482-1,250)+1,"0000"),"Город_"&amp;TEXT(MOD($A2482-1,3000)+1,"0000"))</f>
        <v/>
      </c>
      <c r="O2482">
        <f>IF($AB2482="Да","Холдинг_Крупный","Холдинг_"&amp;TEXT(MOD(QUOTIENT($A2482-1,10000),20)+1,"00"))</f>
        <v/>
      </c>
      <c r="P2482">
        <f>IF($AB2482="Да","Организация_Крупная","Организация_"&amp;TEXT(MOD(QUOTIENT($A2482-1,500),600)+1,"000"))</f>
        <v/>
      </c>
      <c r="Q2482">
        <f>"Отдел_"&amp;TEXT(MOD(QUOTIENT($A2482-1,50),100)+1,"000")</f>
        <v/>
      </c>
      <c r="R2482">
        <f>IF($AB2482="Да","Группа_Крупная","Группа_"&amp;TEXT(MOD(QUOTIENT($A2482-1,5000),30)+1,"00"))</f>
        <v/>
      </c>
      <c r="S2482">
        <f>IF($AB2482="Да","Категория_Крупная","Категория_"&amp;TEXT(MOD(QUOTIENT($A2482-1,500),120)+1,"000"))</f>
        <v/>
      </c>
      <c r="T2482">
        <f>IF($AB2482="Да","Подкатегория_Крупная","Подкатегория_"&amp;TEXT(MOD(QUOTIENT($A2482-1,50),300)+1,"000"))</f>
        <v/>
      </c>
      <c r="U2482">
        <f>"SKU_"&amp;TEXT($A2482,"0000000")</f>
        <v/>
      </c>
      <c r="V2482">
        <f>CHOOSE(MOD($A2482-1,4)+1,"Enterprise","SMB","Госсектор","Розница")</f>
        <v/>
      </c>
      <c r="W2482">
        <f>"Клиент_"&amp;TEXT(MOD($A2482-1,20000)+1,"00000")</f>
        <v/>
      </c>
      <c r="X2482">
        <f>CHOOSE(MOD($A2482-1,5)+1,"Портал","API","Импорт","Ручной ввод","Интеграция")</f>
        <v/>
      </c>
      <c r="Y2482" s="8">
        <f>ROUND(1000+MOD($A2482*37,90000)+IF($AB2482="Да",5000,0),2)</f>
        <v/>
      </c>
      <c r="Z2482">
        <f>1+MOD($A2482,20)</f>
        <v/>
      </c>
      <c r="AA2482" s="8">
        <f>ROUND($Y2482*(0.08+MOD($A2482,17)/100),2)</f>
        <v/>
      </c>
      <c r="AB2482">
        <f>IF(MOD($A2482,10)&lt;7,"Да","Нет")</f>
        <v/>
      </c>
      <c r="AC2482">
        <f>$R2482&amp;" / "&amp;$S2482&amp;" / "&amp;$T2482</f>
        <v/>
      </c>
      <c r="AD2482">
        <f>1</f>
        <v/>
      </c>
      <c r="AE2482">
        <f>IF($A2482&lt;=Settings!$B$4,"до 100",IF($A2482&lt;=Settings!$B$5,"до 10 000",IF($A2482&lt;=Settings!$B$6,"до 100 000","100 000+")))</f>
        <v/>
      </c>
    </row>
    <row r="2483">
      <c r="A2483">
        <f>ROW()-1</f>
        <v/>
      </c>
      <c r="B2483">
        <f>IF($A2483&lt;=Settings!$B$4,"small_control",IF($A2483&lt;=Settings!$B$5,"medium_10k",IF($A2483&lt;=Settings!$B$6,"large_100k","extreme_1m")))</f>
        <v/>
      </c>
      <c r="C2483">
        <f>"ORD-"&amp;TEXT(QUOTIENT($A2483-1,3)+1,"0000000")</f>
        <v/>
      </c>
      <c r="D2483">
        <f>"LINE-"&amp;TEXT($A2483,"0000000")</f>
        <v/>
      </c>
      <c r="E2483" s="7">
        <f>Settings!$B$2+$A2483-1</f>
        <v/>
      </c>
      <c r="F2483" s="7">
        <f>Settings!$B$2+MOD($A2483-1,Settings!$B$7)</f>
        <v/>
      </c>
      <c r="G2483">
        <f>YEAR($F2483)</f>
        <v/>
      </c>
      <c r="H2483">
        <f>"Q"&amp;ROUNDUP(MONTH($F2483)/3,0)</f>
        <v/>
      </c>
      <c r="I2483">
        <f>MONTH($F2483)</f>
        <v/>
      </c>
      <c r="J2483">
        <f>CHOOSE(MONTH($F2483),"Январь","Февраль","Март","Апрель","Май","Июнь","Июль","Август","Сентябрь","Октябрь","Ноябрь","Декабрь")</f>
        <v/>
      </c>
      <c r="K2483">
        <f>DAY($F2483)</f>
        <v/>
      </c>
      <c r="L2483">
        <f>IF(MOD($A2483,10)&lt;7,"ФО_01_Крупный","ФО_"&amp;TEXT(MOD($A2483,8)+1,"00"))</f>
        <v/>
      </c>
      <c r="M2483">
        <f>IF($AB2483="Да","Регион_001_Крупный","Регион_"&amp;TEXT(MOD(QUOTIENT($A2483-1,20),180)+1,"000"))</f>
        <v/>
      </c>
      <c r="N2483">
        <f>IF($AB2483="Да","Город_"&amp;TEXT(MOD($A2483-1,250)+1,"0000"),"Город_"&amp;TEXT(MOD($A2483-1,3000)+1,"0000"))</f>
        <v/>
      </c>
      <c r="O2483">
        <f>IF($AB2483="Да","Холдинг_Крупный","Холдинг_"&amp;TEXT(MOD(QUOTIENT($A2483-1,10000),20)+1,"00"))</f>
        <v/>
      </c>
      <c r="P2483">
        <f>IF($AB2483="Да","Организация_Крупная","Организация_"&amp;TEXT(MOD(QUOTIENT($A2483-1,500),600)+1,"000"))</f>
        <v/>
      </c>
      <c r="Q2483">
        <f>"Отдел_"&amp;TEXT(MOD(QUOTIENT($A2483-1,50),100)+1,"000")</f>
        <v/>
      </c>
      <c r="R2483">
        <f>IF($AB2483="Да","Группа_Крупная","Группа_"&amp;TEXT(MOD(QUOTIENT($A2483-1,5000),30)+1,"00"))</f>
        <v/>
      </c>
      <c r="S2483">
        <f>IF($AB2483="Да","Категория_Крупная","Категория_"&amp;TEXT(MOD(QUOTIENT($A2483-1,500),120)+1,"000"))</f>
        <v/>
      </c>
      <c r="T2483">
        <f>IF($AB2483="Да","Подкатегория_Крупная","Подкатегория_"&amp;TEXT(MOD(QUOTIENT($A2483-1,50),300)+1,"000"))</f>
        <v/>
      </c>
      <c r="U2483">
        <f>"SKU_"&amp;TEXT($A2483,"0000000")</f>
        <v/>
      </c>
      <c r="V2483">
        <f>CHOOSE(MOD($A2483-1,4)+1,"Enterprise","SMB","Госсектор","Розница")</f>
        <v/>
      </c>
      <c r="W2483">
        <f>"Клиент_"&amp;TEXT(MOD($A2483-1,20000)+1,"00000")</f>
        <v/>
      </c>
      <c r="X2483">
        <f>CHOOSE(MOD($A2483-1,5)+1,"Портал","API","Импорт","Ручной ввод","Интеграция")</f>
        <v/>
      </c>
      <c r="Y2483" s="8">
        <f>ROUND(1000+MOD($A2483*37,90000)+IF($AB2483="Да",5000,0),2)</f>
        <v/>
      </c>
      <c r="Z2483">
        <f>1+MOD($A2483,20)</f>
        <v/>
      </c>
      <c r="AA2483" s="8">
        <f>ROUND($Y2483*(0.08+MOD($A2483,17)/100),2)</f>
        <v/>
      </c>
      <c r="AB2483">
        <f>IF(MOD($A2483,10)&lt;7,"Да","Нет")</f>
        <v/>
      </c>
      <c r="AC2483">
        <f>$R2483&amp;" / "&amp;$S2483&amp;" / "&amp;$T2483</f>
        <v/>
      </c>
      <c r="AD2483">
        <f>1</f>
        <v/>
      </c>
      <c r="AE2483">
        <f>IF($A2483&lt;=Settings!$B$4,"до 100",IF($A2483&lt;=Settings!$B$5,"до 10 000",IF($A2483&lt;=Settings!$B$6,"до 100 000","100 000+")))</f>
        <v/>
      </c>
    </row>
    <row r="2484">
      <c r="A2484">
        <f>ROW()-1</f>
        <v/>
      </c>
      <c r="B2484">
        <f>IF($A2484&lt;=Settings!$B$4,"small_control",IF($A2484&lt;=Settings!$B$5,"medium_10k",IF($A2484&lt;=Settings!$B$6,"large_100k","extreme_1m")))</f>
        <v/>
      </c>
      <c r="C2484">
        <f>"ORD-"&amp;TEXT(QUOTIENT($A2484-1,3)+1,"0000000")</f>
        <v/>
      </c>
      <c r="D2484">
        <f>"LINE-"&amp;TEXT($A2484,"0000000")</f>
        <v/>
      </c>
      <c r="E2484" s="7">
        <f>Settings!$B$2+$A2484-1</f>
        <v/>
      </c>
      <c r="F2484" s="7">
        <f>Settings!$B$2+MOD($A2484-1,Settings!$B$7)</f>
        <v/>
      </c>
      <c r="G2484">
        <f>YEAR($F2484)</f>
        <v/>
      </c>
      <c r="H2484">
        <f>"Q"&amp;ROUNDUP(MONTH($F2484)/3,0)</f>
        <v/>
      </c>
      <c r="I2484">
        <f>MONTH($F2484)</f>
        <v/>
      </c>
      <c r="J2484">
        <f>CHOOSE(MONTH($F2484),"Январь","Февраль","Март","Апрель","Май","Июнь","Июль","Август","Сентябрь","Октябрь","Ноябрь","Декабрь")</f>
        <v/>
      </c>
      <c r="K2484">
        <f>DAY($F2484)</f>
        <v/>
      </c>
      <c r="L2484">
        <f>IF(MOD($A2484,10)&lt;7,"ФО_01_Крупный","ФО_"&amp;TEXT(MOD($A2484,8)+1,"00"))</f>
        <v/>
      </c>
      <c r="M2484">
        <f>IF($AB2484="Да","Регион_001_Крупный","Регион_"&amp;TEXT(MOD(QUOTIENT($A2484-1,20),180)+1,"000"))</f>
        <v/>
      </c>
      <c r="N2484">
        <f>IF($AB2484="Да","Город_"&amp;TEXT(MOD($A2484-1,250)+1,"0000"),"Город_"&amp;TEXT(MOD($A2484-1,3000)+1,"0000"))</f>
        <v/>
      </c>
      <c r="O2484">
        <f>IF($AB2484="Да","Холдинг_Крупный","Холдинг_"&amp;TEXT(MOD(QUOTIENT($A2484-1,10000),20)+1,"00"))</f>
        <v/>
      </c>
      <c r="P2484">
        <f>IF($AB2484="Да","Организация_Крупная","Организация_"&amp;TEXT(MOD(QUOTIENT($A2484-1,500),600)+1,"000"))</f>
        <v/>
      </c>
      <c r="Q2484">
        <f>"Отдел_"&amp;TEXT(MOD(QUOTIENT($A2484-1,50),100)+1,"000")</f>
        <v/>
      </c>
      <c r="R2484">
        <f>IF($AB2484="Да","Группа_Крупная","Группа_"&amp;TEXT(MOD(QUOTIENT($A2484-1,5000),30)+1,"00"))</f>
        <v/>
      </c>
      <c r="S2484">
        <f>IF($AB2484="Да","Категория_Крупная","Категория_"&amp;TEXT(MOD(QUOTIENT($A2484-1,500),120)+1,"000"))</f>
        <v/>
      </c>
      <c r="T2484">
        <f>IF($AB2484="Да","Подкатегория_Крупная","Подкатегория_"&amp;TEXT(MOD(QUOTIENT($A2484-1,50),300)+1,"000"))</f>
        <v/>
      </c>
      <c r="U2484">
        <f>"SKU_"&amp;TEXT($A2484,"0000000")</f>
        <v/>
      </c>
      <c r="V2484">
        <f>CHOOSE(MOD($A2484-1,4)+1,"Enterprise","SMB","Госсектор","Розница")</f>
        <v/>
      </c>
      <c r="W2484">
        <f>"Клиент_"&amp;TEXT(MOD($A2484-1,20000)+1,"00000")</f>
        <v/>
      </c>
      <c r="X2484">
        <f>CHOOSE(MOD($A2484-1,5)+1,"Портал","API","Импорт","Ручной ввод","Интеграция")</f>
        <v/>
      </c>
      <c r="Y2484" s="8">
        <f>ROUND(1000+MOD($A2484*37,90000)+IF($AB2484="Да",5000,0),2)</f>
        <v/>
      </c>
      <c r="Z2484">
        <f>1+MOD($A2484,20)</f>
        <v/>
      </c>
      <c r="AA2484" s="8">
        <f>ROUND($Y2484*(0.08+MOD($A2484,17)/100),2)</f>
        <v/>
      </c>
      <c r="AB2484">
        <f>IF(MOD($A2484,10)&lt;7,"Да","Нет")</f>
        <v/>
      </c>
      <c r="AC2484">
        <f>$R2484&amp;" / "&amp;$S2484&amp;" / "&amp;$T2484</f>
        <v/>
      </c>
      <c r="AD2484">
        <f>1</f>
        <v/>
      </c>
      <c r="AE2484">
        <f>IF($A2484&lt;=Settings!$B$4,"до 100",IF($A2484&lt;=Settings!$B$5,"до 10 000",IF($A2484&lt;=Settings!$B$6,"до 100 000","100 000+")))</f>
        <v/>
      </c>
    </row>
    <row r="2485">
      <c r="A2485">
        <f>ROW()-1</f>
        <v/>
      </c>
      <c r="B2485">
        <f>IF($A2485&lt;=Settings!$B$4,"small_control",IF($A2485&lt;=Settings!$B$5,"medium_10k",IF($A2485&lt;=Settings!$B$6,"large_100k","extreme_1m")))</f>
        <v/>
      </c>
      <c r="C2485">
        <f>"ORD-"&amp;TEXT(QUOTIENT($A2485-1,3)+1,"0000000")</f>
        <v/>
      </c>
      <c r="D2485">
        <f>"LINE-"&amp;TEXT($A2485,"0000000")</f>
        <v/>
      </c>
      <c r="E2485" s="7">
        <f>Settings!$B$2+$A2485-1</f>
        <v/>
      </c>
      <c r="F2485" s="7">
        <f>Settings!$B$2+MOD($A2485-1,Settings!$B$7)</f>
        <v/>
      </c>
      <c r="G2485">
        <f>YEAR($F2485)</f>
        <v/>
      </c>
      <c r="H2485">
        <f>"Q"&amp;ROUNDUP(MONTH($F2485)/3,0)</f>
        <v/>
      </c>
      <c r="I2485">
        <f>MONTH($F2485)</f>
        <v/>
      </c>
      <c r="J2485">
        <f>CHOOSE(MONTH($F2485),"Январь","Февраль","Март","Апрель","Май","Июнь","Июль","Август","Сентябрь","Октябрь","Ноябрь","Декабрь")</f>
        <v/>
      </c>
      <c r="K2485">
        <f>DAY($F2485)</f>
        <v/>
      </c>
      <c r="L2485">
        <f>IF(MOD($A2485,10)&lt;7,"ФО_01_Крупный","ФО_"&amp;TEXT(MOD($A2485,8)+1,"00"))</f>
        <v/>
      </c>
      <c r="M2485">
        <f>IF($AB2485="Да","Регион_001_Крупный","Регион_"&amp;TEXT(MOD(QUOTIENT($A2485-1,20),180)+1,"000"))</f>
        <v/>
      </c>
      <c r="N2485">
        <f>IF($AB2485="Да","Город_"&amp;TEXT(MOD($A2485-1,250)+1,"0000"),"Город_"&amp;TEXT(MOD($A2485-1,3000)+1,"0000"))</f>
        <v/>
      </c>
      <c r="O2485">
        <f>IF($AB2485="Да","Холдинг_Крупный","Холдинг_"&amp;TEXT(MOD(QUOTIENT($A2485-1,10000),20)+1,"00"))</f>
        <v/>
      </c>
      <c r="P2485">
        <f>IF($AB2485="Да","Организация_Крупная","Организация_"&amp;TEXT(MOD(QUOTIENT($A2485-1,500),600)+1,"000"))</f>
        <v/>
      </c>
      <c r="Q2485">
        <f>"Отдел_"&amp;TEXT(MOD(QUOTIENT($A2485-1,50),100)+1,"000")</f>
        <v/>
      </c>
      <c r="R2485">
        <f>IF($AB2485="Да","Группа_Крупная","Группа_"&amp;TEXT(MOD(QUOTIENT($A2485-1,5000),30)+1,"00"))</f>
        <v/>
      </c>
      <c r="S2485">
        <f>IF($AB2485="Да","Категория_Крупная","Категория_"&amp;TEXT(MOD(QUOTIENT($A2485-1,500),120)+1,"000"))</f>
        <v/>
      </c>
      <c r="T2485">
        <f>IF($AB2485="Да","Подкатегория_Крупная","Подкатегория_"&amp;TEXT(MOD(QUOTIENT($A2485-1,50),300)+1,"000"))</f>
        <v/>
      </c>
      <c r="U2485">
        <f>"SKU_"&amp;TEXT($A2485,"0000000")</f>
        <v/>
      </c>
      <c r="V2485">
        <f>CHOOSE(MOD($A2485-1,4)+1,"Enterprise","SMB","Госсектор","Розница")</f>
        <v/>
      </c>
      <c r="W2485">
        <f>"Клиент_"&amp;TEXT(MOD($A2485-1,20000)+1,"00000")</f>
        <v/>
      </c>
      <c r="X2485">
        <f>CHOOSE(MOD($A2485-1,5)+1,"Портал","API","Импорт","Ручной ввод","Интеграция")</f>
        <v/>
      </c>
      <c r="Y2485" s="8">
        <f>ROUND(1000+MOD($A2485*37,90000)+IF($AB2485="Да",5000,0),2)</f>
        <v/>
      </c>
      <c r="Z2485">
        <f>1+MOD($A2485,20)</f>
        <v/>
      </c>
      <c r="AA2485" s="8">
        <f>ROUND($Y2485*(0.08+MOD($A2485,17)/100),2)</f>
        <v/>
      </c>
      <c r="AB2485">
        <f>IF(MOD($A2485,10)&lt;7,"Да","Нет")</f>
        <v/>
      </c>
      <c r="AC2485">
        <f>$R2485&amp;" / "&amp;$S2485&amp;" / "&amp;$T2485</f>
        <v/>
      </c>
      <c r="AD2485">
        <f>1</f>
        <v/>
      </c>
      <c r="AE2485">
        <f>IF($A2485&lt;=Settings!$B$4,"до 100",IF($A2485&lt;=Settings!$B$5,"до 10 000",IF($A2485&lt;=Settings!$B$6,"до 100 000","100 000+")))</f>
        <v/>
      </c>
    </row>
    <row r="2486">
      <c r="A2486">
        <f>ROW()-1</f>
        <v/>
      </c>
      <c r="B2486">
        <f>IF($A2486&lt;=Settings!$B$4,"small_control",IF($A2486&lt;=Settings!$B$5,"medium_10k",IF($A2486&lt;=Settings!$B$6,"large_100k","extreme_1m")))</f>
        <v/>
      </c>
      <c r="C2486">
        <f>"ORD-"&amp;TEXT(QUOTIENT($A2486-1,3)+1,"0000000")</f>
        <v/>
      </c>
      <c r="D2486">
        <f>"LINE-"&amp;TEXT($A2486,"0000000")</f>
        <v/>
      </c>
      <c r="E2486" s="7">
        <f>Settings!$B$2+$A2486-1</f>
        <v/>
      </c>
      <c r="F2486" s="7">
        <f>Settings!$B$2+MOD($A2486-1,Settings!$B$7)</f>
        <v/>
      </c>
      <c r="G2486">
        <f>YEAR($F2486)</f>
        <v/>
      </c>
      <c r="H2486">
        <f>"Q"&amp;ROUNDUP(MONTH($F2486)/3,0)</f>
        <v/>
      </c>
      <c r="I2486">
        <f>MONTH($F2486)</f>
        <v/>
      </c>
      <c r="J2486">
        <f>CHOOSE(MONTH($F2486),"Январь","Февраль","Март","Апрель","Май","Июнь","Июль","Август","Сентябрь","Октябрь","Ноябрь","Декабрь")</f>
        <v/>
      </c>
      <c r="K2486">
        <f>DAY($F2486)</f>
        <v/>
      </c>
      <c r="L2486">
        <f>IF(MOD($A2486,10)&lt;7,"ФО_01_Крупный","ФО_"&amp;TEXT(MOD($A2486,8)+1,"00"))</f>
        <v/>
      </c>
      <c r="M2486">
        <f>IF($AB2486="Да","Регион_001_Крупный","Регион_"&amp;TEXT(MOD(QUOTIENT($A2486-1,20),180)+1,"000"))</f>
        <v/>
      </c>
      <c r="N2486">
        <f>IF($AB2486="Да","Город_"&amp;TEXT(MOD($A2486-1,250)+1,"0000"),"Город_"&amp;TEXT(MOD($A2486-1,3000)+1,"0000"))</f>
        <v/>
      </c>
      <c r="O2486">
        <f>IF($AB2486="Да","Холдинг_Крупный","Холдинг_"&amp;TEXT(MOD(QUOTIENT($A2486-1,10000),20)+1,"00"))</f>
        <v/>
      </c>
      <c r="P2486">
        <f>IF($AB2486="Да","Организация_Крупная","Организация_"&amp;TEXT(MOD(QUOTIENT($A2486-1,500),600)+1,"000"))</f>
        <v/>
      </c>
      <c r="Q2486">
        <f>"Отдел_"&amp;TEXT(MOD(QUOTIENT($A2486-1,50),100)+1,"000")</f>
        <v/>
      </c>
      <c r="R2486">
        <f>IF($AB2486="Да","Группа_Крупная","Группа_"&amp;TEXT(MOD(QUOTIENT($A2486-1,5000),30)+1,"00"))</f>
        <v/>
      </c>
      <c r="S2486">
        <f>IF($AB2486="Да","Категория_Крупная","Категория_"&amp;TEXT(MOD(QUOTIENT($A2486-1,500),120)+1,"000"))</f>
        <v/>
      </c>
      <c r="T2486">
        <f>IF($AB2486="Да","Подкатегория_Крупная","Подкатегория_"&amp;TEXT(MOD(QUOTIENT($A2486-1,50),300)+1,"000"))</f>
        <v/>
      </c>
      <c r="U2486">
        <f>"SKU_"&amp;TEXT($A2486,"0000000")</f>
        <v/>
      </c>
      <c r="V2486">
        <f>CHOOSE(MOD($A2486-1,4)+1,"Enterprise","SMB","Госсектор","Розница")</f>
        <v/>
      </c>
      <c r="W2486">
        <f>"Клиент_"&amp;TEXT(MOD($A2486-1,20000)+1,"00000")</f>
        <v/>
      </c>
      <c r="X2486">
        <f>CHOOSE(MOD($A2486-1,5)+1,"Портал","API","Импорт","Ручной ввод","Интеграция")</f>
        <v/>
      </c>
      <c r="Y2486" s="8">
        <f>ROUND(1000+MOD($A2486*37,90000)+IF($AB2486="Да",5000,0),2)</f>
        <v/>
      </c>
      <c r="Z2486">
        <f>1+MOD($A2486,20)</f>
        <v/>
      </c>
      <c r="AA2486" s="8">
        <f>ROUND($Y2486*(0.08+MOD($A2486,17)/100),2)</f>
        <v/>
      </c>
      <c r="AB2486">
        <f>IF(MOD($A2486,10)&lt;7,"Да","Нет")</f>
        <v/>
      </c>
      <c r="AC2486">
        <f>$R2486&amp;" / "&amp;$S2486&amp;" / "&amp;$T2486</f>
        <v/>
      </c>
      <c r="AD2486">
        <f>1</f>
        <v/>
      </c>
      <c r="AE2486">
        <f>IF($A2486&lt;=Settings!$B$4,"до 100",IF($A2486&lt;=Settings!$B$5,"до 10 000",IF($A2486&lt;=Settings!$B$6,"до 100 000","100 000+")))</f>
        <v/>
      </c>
    </row>
    <row r="2487">
      <c r="A2487">
        <f>ROW()-1</f>
        <v/>
      </c>
      <c r="B2487">
        <f>IF($A2487&lt;=Settings!$B$4,"small_control",IF($A2487&lt;=Settings!$B$5,"medium_10k",IF($A2487&lt;=Settings!$B$6,"large_100k","extreme_1m")))</f>
        <v/>
      </c>
      <c r="C2487">
        <f>"ORD-"&amp;TEXT(QUOTIENT($A2487-1,3)+1,"0000000")</f>
        <v/>
      </c>
      <c r="D2487">
        <f>"LINE-"&amp;TEXT($A2487,"0000000")</f>
        <v/>
      </c>
      <c r="E2487" s="7">
        <f>Settings!$B$2+$A2487-1</f>
        <v/>
      </c>
      <c r="F2487" s="7">
        <f>Settings!$B$2+MOD($A2487-1,Settings!$B$7)</f>
        <v/>
      </c>
      <c r="G2487">
        <f>YEAR($F2487)</f>
        <v/>
      </c>
      <c r="H2487">
        <f>"Q"&amp;ROUNDUP(MONTH($F2487)/3,0)</f>
        <v/>
      </c>
      <c r="I2487">
        <f>MONTH($F2487)</f>
        <v/>
      </c>
      <c r="J2487">
        <f>CHOOSE(MONTH($F2487),"Январь","Февраль","Март","Апрель","Май","Июнь","Июль","Август","Сентябрь","Октябрь","Ноябрь","Декабрь")</f>
        <v/>
      </c>
      <c r="K2487">
        <f>DAY($F2487)</f>
        <v/>
      </c>
      <c r="L2487">
        <f>IF(MOD($A2487,10)&lt;7,"ФО_01_Крупный","ФО_"&amp;TEXT(MOD($A2487,8)+1,"00"))</f>
        <v/>
      </c>
      <c r="M2487">
        <f>IF($AB2487="Да","Регион_001_Крупный","Регион_"&amp;TEXT(MOD(QUOTIENT($A2487-1,20),180)+1,"000"))</f>
        <v/>
      </c>
      <c r="N2487">
        <f>IF($AB2487="Да","Город_"&amp;TEXT(MOD($A2487-1,250)+1,"0000"),"Город_"&amp;TEXT(MOD($A2487-1,3000)+1,"0000"))</f>
        <v/>
      </c>
      <c r="O2487">
        <f>IF($AB2487="Да","Холдинг_Крупный","Холдинг_"&amp;TEXT(MOD(QUOTIENT($A2487-1,10000),20)+1,"00"))</f>
        <v/>
      </c>
      <c r="P2487">
        <f>IF($AB2487="Да","Организация_Крупная","Организация_"&amp;TEXT(MOD(QUOTIENT($A2487-1,500),600)+1,"000"))</f>
        <v/>
      </c>
      <c r="Q2487">
        <f>"Отдел_"&amp;TEXT(MOD(QUOTIENT($A2487-1,50),100)+1,"000")</f>
        <v/>
      </c>
      <c r="R2487">
        <f>IF($AB2487="Да","Группа_Крупная","Группа_"&amp;TEXT(MOD(QUOTIENT($A2487-1,5000),30)+1,"00"))</f>
        <v/>
      </c>
      <c r="S2487">
        <f>IF($AB2487="Да","Категория_Крупная","Категория_"&amp;TEXT(MOD(QUOTIENT($A2487-1,500),120)+1,"000"))</f>
        <v/>
      </c>
      <c r="T2487">
        <f>IF($AB2487="Да","Подкатегория_Крупная","Подкатегория_"&amp;TEXT(MOD(QUOTIENT($A2487-1,50),300)+1,"000"))</f>
        <v/>
      </c>
      <c r="U2487">
        <f>"SKU_"&amp;TEXT($A2487,"0000000")</f>
        <v/>
      </c>
      <c r="V2487">
        <f>CHOOSE(MOD($A2487-1,4)+1,"Enterprise","SMB","Госсектор","Розница")</f>
        <v/>
      </c>
      <c r="W2487">
        <f>"Клиент_"&amp;TEXT(MOD($A2487-1,20000)+1,"00000")</f>
        <v/>
      </c>
      <c r="X2487">
        <f>CHOOSE(MOD($A2487-1,5)+1,"Портал","API","Импорт","Ручной ввод","Интеграция")</f>
        <v/>
      </c>
      <c r="Y2487" s="8">
        <f>ROUND(1000+MOD($A2487*37,90000)+IF($AB2487="Да",5000,0),2)</f>
        <v/>
      </c>
      <c r="Z2487">
        <f>1+MOD($A2487,20)</f>
        <v/>
      </c>
      <c r="AA2487" s="8">
        <f>ROUND($Y2487*(0.08+MOD($A2487,17)/100),2)</f>
        <v/>
      </c>
      <c r="AB2487">
        <f>IF(MOD($A2487,10)&lt;7,"Да","Нет")</f>
        <v/>
      </c>
      <c r="AC2487">
        <f>$R2487&amp;" / "&amp;$S2487&amp;" / "&amp;$T2487</f>
        <v/>
      </c>
      <c r="AD2487">
        <f>1</f>
        <v/>
      </c>
      <c r="AE2487">
        <f>IF($A2487&lt;=Settings!$B$4,"до 100",IF($A2487&lt;=Settings!$B$5,"до 10 000",IF($A2487&lt;=Settings!$B$6,"до 100 000","100 000+")))</f>
        <v/>
      </c>
    </row>
    <row r="2488">
      <c r="A2488">
        <f>ROW()-1</f>
        <v/>
      </c>
      <c r="B2488">
        <f>IF($A2488&lt;=Settings!$B$4,"small_control",IF($A2488&lt;=Settings!$B$5,"medium_10k",IF($A2488&lt;=Settings!$B$6,"large_100k","extreme_1m")))</f>
        <v/>
      </c>
      <c r="C2488">
        <f>"ORD-"&amp;TEXT(QUOTIENT($A2488-1,3)+1,"0000000")</f>
        <v/>
      </c>
      <c r="D2488">
        <f>"LINE-"&amp;TEXT($A2488,"0000000")</f>
        <v/>
      </c>
      <c r="E2488" s="7">
        <f>Settings!$B$2+$A2488-1</f>
        <v/>
      </c>
      <c r="F2488" s="7">
        <f>Settings!$B$2+MOD($A2488-1,Settings!$B$7)</f>
        <v/>
      </c>
      <c r="G2488">
        <f>YEAR($F2488)</f>
        <v/>
      </c>
      <c r="H2488">
        <f>"Q"&amp;ROUNDUP(MONTH($F2488)/3,0)</f>
        <v/>
      </c>
      <c r="I2488">
        <f>MONTH($F2488)</f>
        <v/>
      </c>
      <c r="J2488">
        <f>CHOOSE(MONTH($F2488),"Январь","Февраль","Март","Апрель","Май","Июнь","Июль","Август","Сентябрь","Октябрь","Ноябрь","Декабрь")</f>
        <v/>
      </c>
      <c r="K2488">
        <f>DAY($F2488)</f>
        <v/>
      </c>
      <c r="L2488">
        <f>IF(MOD($A2488,10)&lt;7,"ФО_01_Крупный","ФО_"&amp;TEXT(MOD($A2488,8)+1,"00"))</f>
        <v/>
      </c>
      <c r="M2488">
        <f>IF($AB2488="Да","Регион_001_Крупный","Регион_"&amp;TEXT(MOD(QUOTIENT($A2488-1,20),180)+1,"000"))</f>
        <v/>
      </c>
      <c r="N2488">
        <f>IF($AB2488="Да","Город_"&amp;TEXT(MOD($A2488-1,250)+1,"0000"),"Город_"&amp;TEXT(MOD($A2488-1,3000)+1,"0000"))</f>
        <v/>
      </c>
      <c r="O2488">
        <f>IF($AB2488="Да","Холдинг_Крупный","Холдинг_"&amp;TEXT(MOD(QUOTIENT($A2488-1,10000),20)+1,"00"))</f>
        <v/>
      </c>
      <c r="P2488">
        <f>IF($AB2488="Да","Организация_Крупная","Организация_"&amp;TEXT(MOD(QUOTIENT($A2488-1,500),600)+1,"000"))</f>
        <v/>
      </c>
      <c r="Q2488">
        <f>"Отдел_"&amp;TEXT(MOD(QUOTIENT($A2488-1,50),100)+1,"000")</f>
        <v/>
      </c>
      <c r="R2488">
        <f>IF($AB2488="Да","Группа_Крупная","Группа_"&amp;TEXT(MOD(QUOTIENT($A2488-1,5000),30)+1,"00"))</f>
        <v/>
      </c>
      <c r="S2488">
        <f>IF($AB2488="Да","Категория_Крупная","Категория_"&amp;TEXT(MOD(QUOTIENT($A2488-1,500),120)+1,"000"))</f>
        <v/>
      </c>
      <c r="T2488">
        <f>IF($AB2488="Да","Подкатегория_Крупная","Подкатегория_"&amp;TEXT(MOD(QUOTIENT($A2488-1,50),300)+1,"000"))</f>
        <v/>
      </c>
      <c r="U2488">
        <f>"SKU_"&amp;TEXT($A2488,"0000000")</f>
        <v/>
      </c>
      <c r="V2488">
        <f>CHOOSE(MOD($A2488-1,4)+1,"Enterprise","SMB","Госсектор","Розница")</f>
        <v/>
      </c>
      <c r="W2488">
        <f>"Клиент_"&amp;TEXT(MOD($A2488-1,20000)+1,"00000")</f>
        <v/>
      </c>
      <c r="X2488">
        <f>CHOOSE(MOD($A2488-1,5)+1,"Портал","API","Импорт","Ручной ввод","Интеграция")</f>
        <v/>
      </c>
      <c r="Y2488" s="8">
        <f>ROUND(1000+MOD($A2488*37,90000)+IF($AB2488="Да",5000,0),2)</f>
        <v/>
      </c>
      <c r="Z2488">
        <f>1+MOD($A2488,20)</f>
        <v/>
      </c>
      <c r="AA2488" s="8">
        <f>ROUND($Y2488*(0.08+MOD($A2488,17)/100),2)</f>
        <v/>
      </c>
      <c r="AB2488">
        <f>IF(MOD($A2488,10)&lt;7,"Да","Нет")</f>
        <v/>
      </c>
      <c r="AC2488">
        <f>$R2488&amp;" / "&amp;$S2488&amp;" / "&amp;$T2488</f>
        <v/>
      </c>
      <c r="AD2488">
        <f>1</f>
        <v/>
      </c>
      <c r="AE2488">
        <f>IF($A2488&lt;=Settings!$B$4,"до 100",IF($A2488&lt;=Settings!$B$5,"до 10 000",IF($A2488&lt;=Settings!$B$6,"до 100 000","100 000+")))</f>
        <v/>
      </c>
    </row>
    <row r="2489">
      <c r="A2489">
        <f>ROW()-1</f>
        <v/>
      </c>
      <c r="B2489">
        <f>IF($A2489&lt;=Settings!$B$4,"small_control",IF($A2489&lt;=Settings!$B$5,"medium_10k",IF($A2489&lt;=Settings!$B$6,"large_100k","extreme_1m")))</f>
        <v/>
      </c>
      <c r="C2489">
        <f>"ORD-"&amp;TEXT(QUOTIENT($A2489-1,3)+1,"0000000")</f>
        <v/>
      </c>
      <c r="D2489">
        <f>"LINE-"&amp;TEXT($A2489,"0000000")</f>
        <v/>
      </c>
      <c r="E2489" s="7">
        <f>Settings!$B$2+$A2489-1</f>
        <v/>
      </c>
      <c r="F2489" s="7">
        <f>Settings!$B$2+MOD($A2489-1,Settings!$B$7)</f>
        <v/>
      </c>
      <c r="G2489">
        <f>YEAR($F2489)</f>
        <v/>
      </c>
      <c r="H2489">
        <f>"Q"&amp;ROUNDUP(MONTH($F2489)/3,0)</f>
        <v/>
      </c>
      <c r="I2489">
        <f>MONTH($F2489)</f>
        <v/>
      </c>
      <c r="J2489">
        <f>CHOOSE(MONTH($F2489),"Январь","Февраль","Март","Апрель","Май","Июнь","Июль","Август","Сентябрь","Октябрь","Ноябрь","Декабрь")</f>
        <v/>
      </c>
      <c r="K2489">
        <f>DAY($F2489)</f>
        <v/>
      </c>
      <c r="L2489">
        <f>IF(MOD($A2489,10)&lt;7,"ФО_01_Крупный","ФО_"&amp;TEXT(MOD($A2489,8)+1,"00"))</f>
        <v/>
      </c>
      <c r="M2489">
        <f>IF($AB2489="Да","Регион_001_Крупный","Регион_"&amp;TEXT(MOD(QUOTIENT($A2489-1,20),180)+1,"000"))</f>
        <v/>
      </c>
      <c r="N2489">
        <f>IF($AB2489="Да","Город_"&amp;TEXT(MOD($A2489-1,250)+1,"0000"),"Город_"&amp;TEXT(MOD($A2489-1,3000)+1,"0000"))</f>
        <v/>
      </c>
      <c r="O2489">
        <f>IF($AB2489="Да","Холдинг_Крупный","Холдинг_"&amp;TEXT(MOD(QUOTIENT($A2489-1,10000),20)+1,"00"))</f>
        <v/>
      </c>
      <c r="P2489">
        <f>IF($AB2489="Да","Организация_Крупная","Организация_"&amp;TEXT(MOD(QUOTIENT($A2489-1,500),600)+1,"000"))</f>
        <v/>
      </c>
      <c r="Q2489">
        <f>"Отдел_"&amp;TEXT(MOD(QUOTIENT($A2489-1,50),100)+1,"000")</f>
        <v/>
      </c>
      <c r="R2489">
        <f>IF($AB2489="Да","Группа_Крупная","Группа_"&amp;TEXT(MOD(QUOTIENT($A2489-1,5000),30)+1,"00"))</f>
        <v/>
      </c>
      <c r="S2489">
        <f>IF($AB2489="Да","Категория_Крупная","Категория_"&amp;TEXT(MOD(QUOTIENT($A2489-1,500),120)+1,"000"))</f>
        <v/>
      </c>
      <c r="T2489">
        <f>IF($AB2489="Да","Подкатегория_Крупная","Подкатегория_"&amp;TEXT(MOD(QUOTIENT($A2489-1,50),300)+1,"000"))</f>
        <v/>
      </c>
      <c r="U2489">
        <f>"SKU_"&amp;TEXT($A2489,"0000000")</f>
        <v/>
      </c>
      <c r="V2489">
        <f>CHOOSE(MOD($A2489-1,4)+1,"Enterprise","SMB","Госсектор","Розница")</f>
        <v/>
      </c>
      <c r="W2489">
        <f>"Клиент_"&amp;TEXT(MOD($A2489-1,20000)+1,"00000")</f>
        <v/>
      </c>
      <c r="X2489">
        <f>CHOOSE(MOD($A2489-1,5)+1,"Портал","API","Импорт","Ручной ввод","Интеграция")</f>
        <v/>
      </c>
      <c r="Y2489" s="8">
        <f>ROUND(1000+MOD($A2489*37,90000)+IF($AB2489="Да",5000,0),2)</f>
        <v/>
      </c>
      <c r="Z2489">
        <f>1+MOD($A2489,20)</f>
        <v/>
      </c>
      <c r="AA2489" s="8">
        <f>ROUND($Y2489*(0.08+MOD($A2489,17)/100),2)</f>
        <v/>
      </c>
      <c r="AB2489">
        <f>IF(MOD($A2489,10)&lt;7,"Да","Нет")</f>
        <v/>
      </c>
      <c r="AC2489">
        <f>$R2489&amp;" / "&amp;$S2489&amp;" / "&amp;$T2489</f>
        <v/>
      </c>
      <c r="AD2489">
        <f>1</f>
        <v/>
      </c>
      <c r="AE2489">
        <f>IF($A2489&lt;=Settings!$B$4,"до 100",IF($A2489&lt;=Settings!$B$5,"до 10 000",IF($A2489&lt;=Settings!$B$6,"до 100 000","100 000+")))</f>
        <v/>
      </c>
    </row>
    <row r="2490">
      <c r="A2490">
        <f>ROW()-1</f>
        <v/>
      </c>
      <c r="B2490">
        <f>IF($A2490&lt;=Settings!$B$4,"small_control",IF($A2490&lt;=Settings!$B$5,"medium_10k",IF($A2490&lt;=Settings!$B$6,"large_100k","extreme_1m")))</f>
        <v/>
      </c>
      <c r="C2490">
        <f>"ORD-"&amp;TEXT(QUOTIENT($A2490-1,3)+1,"0000000")</f>
        <v/>
      </c>
      <c r="D2490">
        <f>"LINE-"&amp;TEXT($A2490,"0000000")</f>
        <v/>
      </c>
      <c r="E2490" s="7">
        <f>Settings!$B$2+$A2490-1</f>
        <v/>
      </c>
      <c r="F2490" s="7">
        <f>Settings!$B$2+MOD($A2490-1,Settings!$B$7)</f>
        <v/>
      </c>
      <c r="G2490">
        <f>YEAR($F2490)</f>
        <v/>
      </c>
      <c r="H2490">
        <f>"Q"&amp;ROUNDUP(MONTH($F2490)/3,0)</f>
        <v/>
      </c>
      <c r="I2490">
        <f>MONTH($F2490)</f>
        <v/>
      </c>
      <c r="J2490">
        <f>CHOOSE(MONTH($F2490),"Январь","Февраль","Март","Апрель","Май","Июнь","Июль","Август","Сентябрь","Октябрь","Ноябрь","Декабрь")</f>
        <v/>
      </c>
      <c r="K2490">
        <f>DAY($F2490)</f>
        <v/>
      </c>
      <c r="L2490">
        <f>IF(MOD($A2490,10)&lt;7,"ФО_01_Крупный","ФО_"&amp;TEXT(MOD($A2490,8)+1,"00"))</f>
        <v/>
      </c>
      <c r="M2490">
        <f>IF($AB2490="Да","Регион_001_Крупный","Регион_"&amp;TEXT(MOD(QUOTIENT($A2490-1,20),180)+1,"000"))</f>
        <v/>
      </c>
      <c r="N2490">
        <f>IF($AB2490="Да","Город_"&amp;TEXT(MOD($A2490-1,250)+1,"0000"),"Город_"&amp;TEXT(MOD($A2490-1,3000)+1,"0000"))</f>
        <v/>
      </c>
      <c r="O2490">
        <f>IF($AB2490="Да","Холдинг_Крупный","Холдинг_"&amp;TEXT(MOD(QUOTIENT($A2490-1,10000),20)+1,"00"))</f>
        <v/>
      </c>
      <c r="P2490">
        <f>IF($AB2490="Да","Организация_Крупная","Организация_"&amp;TEXT(MOD(QUOTIENT($A2490-1,500),600)+1,"000"))</f>
        <v/>
      </c>
      <c r="Q2490">
        <f>"Отдел_"&amp;TEXT(MOD(QUOTIENT($A2490-1,50),100)+1,"000")</f>
        <v/>
      </c>
      <c r="R2490">
        <f>IF($AB2490="Да","Группа_Крупная","Группа_"&amp;TEXT(MOD(QUOTIENT($A2490-1,5000),30)+1,"00"))</f>
        <v/>
      </c>
      <c r="S2490">
        <f>IF($AB2490="Да","Категория_Крупная","Категория_"&amp;TEXT(MOD(QUOTIENT($A2490-1,500),120)+1,"000"))</f>
        <v/>
      </c>
      <c r="T2490">
        <f>IF($AB2490="Да","Подкатегория_Крупная","Подкатегория_"&amp;TEXT(MOD(QUOTIENT($A2490-1,50),300)+1,"000"))</f>
        <v/>
      </c>
      <c r="U2490">
        <f>"SKU_"&amp;TEXT($A2490,"0000000")</f>
        <v/>
      </c>
      <c r="V2490">
        <f>CHOOSE(MOD($A2490-1,4)+1,"Enterprise","SMB","Госсектор","Розница")</f>
        <v/>
      </c>
      <c r="W2490">
        <f>"Клиент_"&amp;TEXT(MOD($A2490-1,20000)+1,"00000")</f>
        <v/>
      </c>
      <c r="X2490">
        <f>CHOOSE(MOD($A2490-1,5)+1,"Портал","API","Импорт","Ручной ввод","Интеграция")</f>
        <v/>
      </c>
      <c r="Y2490" s="8">
        <f>ROUND(1000+MOD($A2490*37,90000)+IF($AB2490="Да",5000,0),2)</f>
        <v/>
      </c>
      <c r="Z2490">
        <f>1+MOD($A2490,20)</f>
        <v/>
      </c>
      <c r="AA2490" s="8">
        <f>ROUND($Y2490*(0.08+MOD($A2490,17)/100),2)</f>
        <v/>
      </c>
      <c r="AB2490">
        <f>IF(MOD($A2490,10)&lt;7,"Да","Нет")</f>
        <v/>
      </c>
      <c r="AC2490">
        <f>$R2490&amp;" / "&amp;$S2490&amp;" / "&amp;$T2490</f>
        <v/>
      </c>
      <c r="AD2490">
        <f>1</f>
        <v/>
      </c>
      <c r="AE2490">
        <f>IF($A2490&lt;=Settings!$B$4,"до 100",IF($A2490&lt;=Settings!$B$5,"до 10 000",IF($A2490&lt;=Settings!$B$6,"до 100 000","100 000+")))</f>
        <v/>
      </c>
    </row>
    <row r="2491">
      <c r="A2491">
        <f>ROW()-1</f>
        <v/>
      </c>
      <c r="B2491">
        <f>IF($A2491&lt;=Settings!$B$4,"small_control",IF($A2491&lt;=Settings!$B$5,"medium_10k",IF($A2491&lt;=Settings!$B$6,"large_100k","extreme_1m")))</f>
        <v/>
      </c>
      <c r="C2491">
        <f>"ORD-"&amp;TEXT(QUOTIENT($A2491-1,3)+1,"0000000")</f>
        <v/>
      </c>
      <c r="D2491">
        <f>"LINE-"&amp;TEXT($A2491,"0000000")</f>
        <v/>
      </c>
      <c r="E2491" s="7">
        <f>Settings!$B$2+$A2491-1</f>
        <v/>
      </c>
      <c r="F2491" s="7">
        <f>Settings!$B$2+MOD($A2491-1,Settings!$B$7)</f>
        <v/>
      </c>
      <c r="G2491">
        <f>YEAR($F2491)</f>
        <v/>
      </c>
      <c r="H2491">
        <f>"Q"&amp;ROUNDUP(MONTH($F2491)/3,0)</f>
        <v/>
      </c>
      <c r="I2491">
        <f>MONTH($F2491)</f>
        <v/>
      </c>
      <c r="J2491">
        <f>CHOOSE(MONTH($F2491),"Январь","Февраль","Март","Апрель","Май","Июнь","Июль","Август","Сентябрь","Октябрь","Ноябрь","Декабрь")</f>
        <v/>
      </c>
      <c r="K2491">
        <f>DAY($F2491)</f>
        <v/>
      </c>
      <c r="L2491">
        <f>IF(MOD($A2491,10)&lt;7,"ФО_01_Крупный","ФО_"&amp;TEXT(MOD($A2491,8)+1,"00"))</f>
        <v/>
      </c>
      <c r="M2491">
        <f>IF($AB2491="Да","Регион_001_Крупный","Регион_"&amp;TEXT(MOD(QUOTIENT($A2491-1,20),180)+1,"000"))</f>
        <v/>
      </c>
      <c r="N2491">
        <f>IF($AB2491="Да","Город_"&amp;TEXT(MOD($A2491-1,250)+1,"0000"),"Город_"&amp;TEXT(MOD($A2491-1,3000)+1,"0000"))</f>
        <v/>
      </c>
      <c r="O2491">
        <f>IF($AB2491="Да","Холдинг_Крупный","Холдинг_"&amp;TEXT(MOD(QUOTIENT($A2491-1,10000),20)+1,"00"))</f>
        <v/>
      </c>
      <c r="P2491">
        <f>IF($AB2491="Да","Организация_Крупная","Организация_"&amp;TEXT(MOD(QUOTIENT($A2491-1,500),600)+1,"000"))</f>
        <v/>
      </c>
      <c r="Q2491">
        <f>"Отдел_"&amp;TEXT(MOD(QUOTIENT($A2491-1,50),100)+1,"000")</f>
        <v/>
      </c>
      <c r="R2491">
        <f>IF($AB2491="Да","Группа_Крупная","Группа_"&amp;TEXT(MOD(QUOTIENT($A2491-1,5000),30)+1,"00"))</f>
        <v/>
      </c>
      <c r="S2491">
        <f>IF($AB2491="Да","Категория_Крупная","Категория_"&amp;TEXT(MOD(QUOTIENT($A2491-1,500),120)+1,"000"))</f>
        <v/>
      </c>
      <c r="T2491">
        <f>IF($AB2491="Да","Подкатегория_Крупная","Подкатегория_"&amp;TEXT(MOD(QUOTIENT($A2491-1,50),300)+1,"000"))</f>
        <v/>
      </c>
      <c r="U2491">
        <f>"SKU_"&amp;TEXT($A2491,"0000000")</f>
        <v/>
      </c>
      <c r="V2491">
        <f>CHOOSE(MOD($A2491-1,4)+1,"Enterprise","SMB","Госсектор","Розница")</f>
        <v/>
      </c>
      <c r="W2491">
        <f>"Клиент_"&amp;TEXT(MOD($A2491-1,20000)+1,"00000")</f>
        <v/>
      </c>
      <c r="X2491">
        <f>CHOOSE(MOD($A2491-1,5)+1,"Портал","API","Импорт","Ручной ввод","Интеграция")</f>
        <v/>
      </c>
      <c r="Y2491" s="8">
        <f>ROUND(1000+MOD($A2491*37,90000)+IF($AB2491="Да",5000,0),2)</f>
        <v/>
      </c>
      <c r="Z2491">
        <f>1+MOD($A2491,20)</f>
        <v/>
      </c>
      <c r="AA2491" s="8">
        <f>ROUND($Y2491*(0.08+MOD($A2491,17)/100),2)</f>
        <v/>
      </c>
      <c r="AB2491">
        <f>IF(MOD($A2491,10)&lt;7,"Да","Нет")</f>
        <v/>
      </c>
      <c r="AC2491">
        <f>$R2491&amp;" / "&amp;$S2491&amp;" / "&amp;$T2491</f>
        <v/>
      </c>
      <c r="AD2491">
        <f>1</f>
        <v/>
      </c>
      <c r="AE2491">
        <f>IF($A2491&lt;=Settings!$B$4,"до 100",IF($A2491&lt;=Settings!$B$5,"до 10 000",IF($A2491&lt;=Settings!$B$6,"до 100 000","100 000+")))</f>
        <v/>
      </c>
    </row>
    <row r="2492">
      <c r="A2492">
        <f>ROW()-1</f>
        <v/>
      </c>
      <c r="B2492">
        <f>IF($A2492&lt;=Settings!$B$4,"small_control",IF($A2492&lt;=Settings!$B$5,"medium_10k",IF($A2492&lt;=Settings!$B$6,"large_100k","extreme_1m")))</f>
        <v/>
      </c>
      <c r="C2492">
        <f>"ORD-"&amp;TEXT(QUOTIENT($A2492-1,3)+1,"0000000")</f>
        <v/>
      </c>
      <c r="D2492">
        <f>"LINE-"&amp;TEXT($A2492,"0000000")</f>
        <v/>
      </c>
      <c r="E2492" s="7">
        <f>Settings!$B$2+$A2492-1</f>
        <v/>
      </c>
      <c r="F2492" s="7">
        <f>Settings!$B$2+MOD($A2492-1,Settings!$B$7)</f>
        <v/>
      </c>
      <c r="G2492">
        <f>YEAR($F2492)</f>
        <v/>
      </c>
      <c r="H2492">
        <f>"Q"&amp;ROUNDUP(MONTH($F2492)/3,0)</f>
        <v/>
      </c>
      <c r="I2492">
        <f>MONTH($F2492)</f>
        <v/>
      </c>
      <c r="J2492">
        <f>CHOOSE(MONTH($F2492),"Январь","Февраль","Март","Апрель","Май","Июнь","Июль","Август","Сентябрь","Октябрь","Ноябрь","Декабрь")</f>
        <v/>
      </c>
      <c r="K2492">
        <f>DAY($F2492)</f>
        <v/>
      </c>
      <c r="L2492">
        <f>IF(MOD($A2492,10)&lt;7,"ФО_01_Крупный","ФО_"&amp;TEXT(MOD($A2492,8)+1,"00"))</f>
        <v/>
      </c>
      <c r="M2492">
        <f>IF($AB2492="Да","Регион_001_Крупный","Регион_"&amp;TEXT(MOD(QUOTIENT($A2492-1,20),180)+1,"000"))</f>
        <v/>
      </c>
      <c r="N2492">
        <f>IF($AB2492="Да","Город_"&amp;TEXT(MOD($A2492-1,250)+1,"0000"),"Город_"&amp;TEXT(MOD($A2492-1,3000)+1,"0000"))</f>
        <v/>
      </c>
      <c r="O2492">
        <f>IF($AB2492="Да","Холдинг_Крупный","Холдинг_"&amp;TEXT(MOD(QUOTIENT($A2492-1,10000),20)+1,"00"))</f>
        <v/>
      </c>
      <c r="P2492">
        <f>IF($AB2492="Да","Организация_Крупная","Организация_"&amp;TEXT(MOD(QUOTIENT($A2492-1,500),600)+1,"000"))</f>
        <v/>
      </c>
      <c r="Q2492">
        <f>"Отдел_"&amp;TEXT(MOD(QUOTIENT($A2492-1,50),100)+1,"000")</f>
        <v/>
      </c>
      <c r="R2492">
        <f>IF($AB2492="Да","Группа_Крупная","Группа_"&amp;TEXT(MOD(QUOTIENT($A2492-1,5000),30)+1,"00"))</f>
        <v/>
      </c>
      <c r="S2492">
        <f>IF($AB2492="Да","Категория_Крупная","Категория_"&amp;TEXT(MOD(QUOTIENT($A2492-1,500),120)+1,"000"))</f>
        <v/>
      </c>
      <c r="T2492">
        <f>IF($AB2492="Да","Подкатегория_Крупная","Подкатегория_"&amp;TEXT(MOD(QUOTIENT($A2492-1,50),300)+1,"000"))</f>
        <v/>
      </c>
      <c r="U2492">
        <f>"SKU_"&amp;TEXT($A2492,"0000000")</f>
        <v/>
      </c>
      <c r="V2492">
        <f>CHOOSE(MOD($A2492-1,4)+1,"Enterprise","SMB","Госсектор","Розница")</f>
        <v/>
      </c>
      <c r="W2492">
        <f>"Клиент_"&amp;TEXT(MOD($A2492-1,20000)+1,"00000")</f>
        <v/>
      </c>
      <c r="X2492">
        <f>CHOOSE(MOD($A2492-1,5)+1,"Портал","API","Импорт","Ручной ввод","Интеграция")</f>
        <v/>
      </c>
      <c r="Y2492" s="8">
        <f>ROUND(1000+MOD($A2492*37,90000)+IF($AB2492="Да",5000,0),2)</f>
        <v/>
      </c>
      <c r="Z2492">
        <f>1+MOD($A2492,20)</f>
        <v/>
      </c>
      <c r="AA2492" s="8">
        <f>ROUND($Y2492*(0.08+MOD($A2492,17)/100),2)</f>
        <v/>
      </c>
      <c r="AB2492">
        <f>IF(MOD($A2492,10)&lt;7,"Да","Нет")</f>
        <v/>
      </c>
      <c r="AC2492">
        <f>$R2492&amp;" / "&amp;$S2492&amp;" / "&amp;$T2492</f>
        <v/>
      </c>
      <c r="AD2492">
        <f>1</f>
        <v/>
      </c>
      <c r="AE2492">
        <f>IF($A2492&lt;=Settings!$B$4,"до 100",IF($A2492&lt;=Settings!$B$5,"до 10 000",IF($A2492&lt;=Settings!$B$6,"до 100 000","100 000+")))</f>
        <v/>
      </c>
    </row>
    <row r="2493">
      <c r="A2493">
        <f>ROW()-1</f>
        <v/>
      </c>
      <c r="B2493">
        <f>IF($A2493&lt;=Settings!$B$4,"small_control",IF($A2493&lt;=Settings!$B$5,"medium_10k",IF($A2493&lt;=Settings!$B$6,"large_100k","extreme_1m")))</f>
        <v/>
      </c>
      <c r="C2493">
        <f>"ORD-"&amp;TEXT(QUOTIENT($A2493-1,3)+1,"0000000")</f>
        <v/>
      </c>
      <c r="D2493">
        <f>"LINE-"&amp;TEXT($A2493,"0000000")</f>
        <v/>
      </c>
      <c r="E2493" s="7">
        <f>Settings!$B$2+$A2493-1</f>
        <v/>
      </c>
      <c r="F2493" s="7">
        <f>Settings!$B$2+MOD($A2493-1,Settings!$B$7)</f>
        <v/>
      </c>
      <c r="G2493">
        <f>YEAR($F2493)</f>
        <v/>
      </c>
      <c r="H2493">
        <f>"Q"&amp;ROUNDUP(MONTH($F2493)/3,0)</f>
        <v/>
      </c>
      <c r="I2493">
        <f>MONTH($F2493)</f>
        <v/>
      </c>
      <c r="J2493">
        <f>CHOOSE(MONTH($F2493),"Январь","Февраль","Март","Апрель","Май","Июнь","Июль","Август","Сентябрь","Октябрь","Ноябрь","Декабрь")</f>
        <v/>
      </c>
      <c r="K2493">
        <f>DAY($F2493)</f>
        <v/>
      </c>
      <c r="L2493">
        <f>IF(MOD($A2493,10)&lt;7,"ФО_01_Крупный","ФО_"&amp;TEXT(MOD($A2493,8)+1,"00"))</f>
        <v/>
      </c>
      <c r="M2493">
        <f>IF($AB2493="Да","Регион_001_Крупный","Регион_"&amp;TEXT(MOD(QUOTIENT($A2493-1,20),180)+1,"000"))</f>
        <v/>
      </c>
      <c r="N2493">
        <f>IF($AB2493="Да","Город_"&amp;TEXT(MOD($A2493-1,250)+1,"0000"),"Город_"&amp;TEXT(MOD($A2493-1,3000)+1,"0000"))</f>
        <v/>
      </c>
      <c r="O2493">
        <f>IF($AB2493="Да","Холдинг_Крупный","Холдинг_"&amp;TEXT(MOD(QUOTIENT($A2493-1,10000),20)+1,"00"))</f>
        <v/>
      </c>
      <c r="P2493">
        <f>IF($AB2493="Да","Организация_Крупная","Организация_"&amp;TEXT(MOD(QUOTIENT($A2493-1,500),600)+1,"000"))</f>
        <v/>
      </c>
      <c r="Q2493">
        <f>"Отдел_"&amp;TEXT(MOD(QUOTIENT($A2493-1,50),100)+1,"000")</f>
        <v/>
      </c>
      <c r="R2493">
        <f>IF($AB2493="Да","Группа_Крупная","Группа_"&amp;TEXT(MOD(QUOTIENT($A2493-1,5000),30)+1,"00"))</f>
        <v/>
      </c>
      <c r="S2493">
        <f>IF($AB2493="Да","Категория_Крупная","Категория_"&amp;TEXT(MOD(QUOTIENT($A2493-1,500),120)+1,"000"))</f>
        <v/>
      </c>
      <c r="T2493">
        <f>IF($AB2493="Да","Подкатегория_Крупная","Подкатегория_"&amp;TEXT(MOD(QUOTIENT($A2493-1,50),300)+1,"000"))</f>
        <v/>
      </c>
      <c r="U2493">
        <f>"SKU_"&amp;TEXT($A2493,"0000000")</f>
        <v/>
      </c>
      <c r="V2493">
        <f>CHOOSE(MOD($A2493-1,4)+1,"Enterprise","SMB","Госсектор","Розница")</f>
        <v/>
      </c>
      <c r="W2493">
        <f>"Клиент_"&amp;TEXT(MOD($A2493-1,20000)+1,"00000")</f>
        <v/>
      </c>
      <c r="X2493">
        <f>CHOOSE(MOD($A2493-1,5)+1,"Портал","API","Импорт","Ручной ввод","Интеграция")</f>
        <v/>
      </c>
      <c r="Y2493" s="8">
        <f>ROUND(1000+MOD($A2493*37,90000)+IF($AB2493="Да",5000,0),2)</f>
        <v/>
      </c>
      <c r="Z2493">
        <f>1+MOD($A2493,20)</f>
        <v/>
      </c>
      <c r="AA2493" s="8">
        <f>ROUND($Y2493*(0.08+MOD($A2493,17)/100),2)</f>
        <v/>
      </c>
      <c r="AB2493">
        <f>IF(MOD($A2493,10)&lt;7,"Да","Нет")</f>
        <v/>
      </c>
      <c r="AC2493">
        <f>$R2493&amp;" / "&amp;$S2493&amp;" / "&amp;$T2493</f>
        <v/>
      </c>
      <c r="AD2493">
        <f>1</f>
        <v/>
      </c>
      <c r="AE2493">
        <f>IF($A2493&lt;=Settings!$B$4,"до 100",IF($A2493&lt;=Settings!$B$5,"до 10 000",IF($A2493&lt;=Settings!$B$6,"до 100 000","100 000+")))</f>
        <v/>
      </c>
    </row>
    <row r="2494">
      <c r="A2494">
        <f>ROW()-1</f>
        <v/>
      </c>
      <c r="B2494">
        <f>IF($A2494&lt;=Settings!$B$4,"small_control",IF($A2494&lt;=Settings!$B$5,"medium_10k",IF($A2494&lt;=Settings!$B$6,"large_100k","extreme_1m")))</f>
        <v/>
      </c>
      <c r="C2494">
        <f>"ORD-"&amp;TEXT(QUOTIENT($A2494-1,3)+1,"0000000")</f>
        <v/>
      </c>
      <c r="D2494">
        <f>"LINE-"&amp;TEXT($A2494,"0000000")</f>
        <v/>
      </c>
      <c r="E2494" s="7">
        <f>Settings!$B$2+$A2494-1</f>
        <v/>
      </c>
      <c r="F2494" s="7">
        <f>Settings!$B$2+MOD($A2494-1,Settings!$B$7)</f>
        <v/>
      </c>
      <c r="G2494">
        <f>YEAR($F2494)</f>
        <v/>
      </c>
      <c r="H2494">
        <f>"Q"&amp;ROUNDUP(MONTH($F2494)/3,0)</f>
        <v/>
      </c>
      <c r="I2494">
        <f>MONTH($F2494)</f>
        <v/>
      </c>
      <c r="J2494">
        <f>CHOOSE(MONTH($F2494),"Январь","Февраль","Март","Апрель","Май","Июнь","Июль","Август","Сентябрь","Октябрь","Ноябрь","Декабрь")</f>
        <v/>
      </c>
      <c r="K2494">
        <f>DAY($F2494)</f>
        <v/>
      </c>
      <c r="L2494">
        <f>IF(MOD($A2494,10)&lt;7,"ФО_01_Крупный","ФО_"&amp;TEXT(MOD($A2494,8)+1,"00"))</f>
        <v/>
      </c>
      <c r="M2494">
        <f>IF($AB2494="Да","Регион_001_Крупный","Регион_"&amp;TEXT(MOD(QUOTIENT($A2494-1,20),180)+1,"000"))</f>
        <v/>
      </c>
      <c r="N2494">
        <f>IF($AB2494="Да","Город_"&amp;TEXT(MOD($A2494-1,250)+1,"0000"),"Город_"&amp;TEXT(MOD($A2494-1,3000)+1,"0000"))</f>
        <v/>
      </c>
      <c r="O2494">
        <f>IF($AB2494="Да","Холдинг_Крупный","Холдинг_"&amp;TEXT(MOD(QUOTIENT($A2494-1,10000),20)+1,"00"))</f>
        <v/>
      </c>
      <c r="P2494">
        <f>IF($AB2494="Да","Организация_Крупная","Организация_"&amp;TEXT(MOD(QUOTIENT($A2494-1,500),600)+1,"000"))</f>
        <v/>
      </c>
      <c r="Q2494">
        <f>"Отдел_"&amp;TEXT(MOD(QUOTIENT($A2494-1,50),100)+1,"000")</f>
        <v/>
      </c>
      <c r="R2494">
        <f>IF($AB2494="Да","Группа_Крупная","Группа_"&amp;TEXT(MOD(QUOTIENT($A2494-1,5000),30)+1,"00"))</f>
        <v/>
      </c>
      <c r="S2494">
        <f>IF($AB2494="Да","Категория_Крупная","Категория_"&amp;TEXT(MOD(QUOTIENT($A2494-1,500),120)+1,"000"))</f>
        <v/>
      </c>
      <c r="T2494">
        <f>IF($AB2494="Да","Подкатегория_Крупная","Подкатегория_"&amp;TEXT(MOD(QUOTIENT($A2494-1,50),300)+1,"000"))</f>
        <v/>
      </c>
      <c r="U2494">
        <f>"SKU_"&amp;TEXT($A2494,"0000000")</f>
        <v/>
      </c>
      <c r="V2494">
        <f>CHOOSE(MOD($A2494-1,4)+1,"Enterprise","SMB","Госсектор","Розница")</f>
        <v/>
      </c>
      <c r="W2494">
        <f>"Клиент_"&amp;TEXT(MOD($A2494-1,20000)+1,"00000")</f>
        <v/>
      </c>
      <c r="X2494">
        <f>CHOOSE(MOD($A2494-1,5)+1,"Портал","API","Импорт","Ручной ввод","Интеграция")</f>
        <v/>
      </c>
      <c r="Y2494" s="8">
        <f>ROUND(1000+MOD($A2494*37,90000)+IF($AB2494="Да",5000,0),2)</f>
        <v/>
      </c>
      <c r="Z2494">
        <f>1+MOD($A2494,20)</f>
        <v/>
      </c>
      <c r="AA2494" s="8">
        <f>ROUND($Y2494*(0.08+MOD($A2494,17)/100),2)</f>
        <v/>
      </c>
      <c r="AB2494">
        <f>IF(MOD($A2494,10)&lt;7,"Да","Нет")</f>
        <v/>
      </c>
      <c r="AC2494">
        <f>$R2494&amp;" / "&amp;$S2494&amp;" / "&amp;$T2494</f>
        <v/>
      </c>
      <c r="AD2494">
        <f>1</f>
        <v/>
      </c>
      <c r="AE2494">
        <f>IF($A2494&lt;=Settings!$B$4,"до 100",IF($A2494&lt;=Settings!$B$5,"до 10 000",IF($A2494&lt;=Settings!$B$6,"до 100 000","100 000+")))</f>
        <v/>
      </c>
    </row>
    <row r="2495">
      <c r="A2495">
        <f>ROW()-1</f>
        <v/>
      </c>
      <c r="B2495">
        <f>IF($A2495&lt;=Settings!$B$4,"small_control",IF($A2495&lt;=Settings!$B$5,"medium_10k",IF($A2495&lt;=Settings!$B$6,"large_100k","extreme_1m")))</f>
        <v/>
      </c>
      <c r="C2495">
        <f>"ORD-"&amp;TEXT(QUOTIENT($A2495-1,3)+1,"0000000")</f>
        <v/>
      </c>
      <c r="D2495">
        <f>"LINE-"&amp;TEXT($A2495,"0000000")</f>
        <v/>
      </c>
      <c r="E2495" s="7">
        <f>Settings!$B$2+$A2495-1</f>
        <v/>
      </c>
      <c r="F2495" s="7">
        <f>Settings!$B$2+MOD($A2495-1,Settings!$B$7)</f>
        <v/>
      </c>
      <c r="G2495">
        <f>YEAR($F2495)</f>
        <v/>
      </c>
      <c r="H2495">
        <f>"Q"&amp;ROUNDUP(MONTH($F2495)/3,0)</f>
        <v/>
      </c>
      <c r="I2495">
        <f>MONTH($F2495)</f>
        <v/>
      </c>
      <c r="J2495">
        <f>CHOOSE(MONTH($F2495),"Январь","Февраль","Март","Апрель","Май","Июнь","Июль","Август","Сентябрь","Октябрь","Ноябрь","Декабрь")</f>
        <v/>
      </c>
      <c r="K2495">
        <f>DAY($F2495)</f>
        <v/>
      </c>
      <c r="L2495">
        <f>IF(MOD($A2495,10)&lt;7,"ФО_01_Крупный","ФО_"&amp;TEXT(MOD($A2495,8)+1,"00"))</f>
        <v/>
      </c>
      <c r="M2495">
        <f>IF($AB2495="Да","Регион_001_Крупный","Регион_"&amp;TEXT(MOD(QUOTIENT($A2495-1,20),180)+1,"000"))</f>
        <v/>
      </c>
      <c r="N2495">
        <f>IF($AB2495="Да","Город_"&amp;TEXT(MOD($A2495-1,250)+1,"0000"),"Город_"&amp;TEXT(MOD($A2495-1,3000)+1,"0000"))</f>
        <v/>
      </c>
      <c r="O2495">
        <f>IF($AB2495="Да","Холдинг_Крупный","Холдинг_"&amp;TEXT(MOD(QUOTIENT($A2495-1,10000),20)+1,"00"))</f>
        <v/>
      </c>
      <c r="P2495">
        <f>IF($AB2495="Да","Организация_Крупная","Организация_"&amp;TEXT(MOD(QUOTIENT($A2495-1,500),600)+1,"000"))</f>
        <v/>
      </c>
      <c r="Q2495">
        <f>"Отдел_"&amp;TEXT(MOD(QUOTIENT($A2495-1,50),100)+1,"000")</f>
        <v/>
      </c>
      <c r="R2495">
        <f>IF($AB2495="Да","Группа_Крупная","Группа_"&amp;TEXT(MOD(QUOTIENT($A2495-1,5000),30)+1,"00"))</f>
        <v/>
      </c>
      <c r="S2495">
        <f>IF($AB2495="Да","Категория_Крупная","Категория_"&amp;TEXT(MOD(QUOTIENT($A2495-1,500),120)+1,"000"))</f>
        <v/>
      </c>
      <c r="T2495">
        <f>IF($AB2495="Да","Подкатегория_Крупная","Подкатегория_"&amp;TEXT(MOD(QUOTIENT($A2495-1,50),300)+1,"000"))</f>
        <v/>
      </c>
      <c r="U2495">
        <f>"SKU_"&amp;TEXT($A2495,"0000000")</f>
        <v/>
      </c>
      <c r="V2495">
        <f>CHOOSE(MOD($A2495-1,4)+1,"Enterprise","SMB","Госсектор","Розница")</f>
        <v/>
      </c>
      <c r="W2495">
        <f>"Клиент_"&amp;TEXT(MOD($A2495-1,20000)+1,"00000")</f>
        <v/>
      </c>
      <c r="X2495">
        <f>CHOOSE(MOD($A2495-1,5)+1,"Портал","API","Импорт","Ручной ввод","Интеграция")</f>
        <v/>
      </c>
      <c r="Y2495" s="8">
        <f>ROUND(1000+MOD($A2495*37,90000)+IF($AB2495="Да",5000,0),2)</f>
        <v/>
      </c>
      <c r="Z2495">
        <f>1+MOD($A2495,20)</f>
        <v/>
      </c>
      <c r="AA2495" s="8">
        <f>ROUND($Y2495*(0.08+MOD($A2495,17)/100),2)</f>
        <v/>
      </c>
      <c r="AB2495">
        <f>IF(MOD($A2495,10)&lt;7,"Да","Нет")</f>
        <v/>
      </c>
      <c r="AC2495">
        <f>$R2495&amp;" / "&amp;$S2495&amp;" / "&amp;$T2495</f>
        <v/>
      </c>
      <c r="AD2495">
        <f>1</f>
        <v/>
      </c>
      <c r="AE2495">
        <f>IF($A2495&lt;=Settings!$B$4,"до 100",IF($A2495&lt;=Settings!$B$5,"до 10 000",IF($A2495&lt;=Settings!$B$6,"до 100 000","100 000+")))</f>
        <v/>
      </c>
    </row>
    <row r="2496">
      <c r="A2496">
        <f>ROW()-1</f>
        <v/>
      </c>
      <c r="B2496">
        <f>IF($A2496&lt;=Settings!$B$4,"small_control",IF($A2496&lt;=Settings!$B$5,"medium_10k",IF($A2496&lt;=Settings!$B$6,"large_100k","extreme_1m")))</f>
        <v/>
      </c>
      <c r="C2496">
        <f>"ORD-"&amp;TEXT(QUOTIENT($A2496-1,3)+1,"0000000")</f>
        <v/>
      </c>
      <c r="D2496">
        <f>"LINE-"&amp;TEXT($A2496,"0000000")</f>
        <v/>
      </c>
      <c r="E2496" s="7">
        <f>Settings!$B$2+$A2496-1</f>
        <v/>
      </c>
      <c r="F2496" s="7">
        <f>Settings!$B$2+MOD($A2496-1,Settings!$B$7)</f>
        <v/>
      </c>
      <c r="G2496">
        <f>YEAR($F2496)</f>
        <v/>
      </c>
      <c r="H2496">
        <f>"Q"&amp;ROUNDUP(MONTH($F2496)/3,0)</f>
        <v/>
      </c>
      <c r="I2496">
        <f>MONTH($F2496)</f>
        <v/>
      </c>
      <c r="J2496">
        <f>CHOOSE(MONTH($F2496),"Январь","Февраль","Март","Апрель","Май","Июнь","Июль","Август","Сентябрь","Октябрь","Ноябрь","Декабрь")</f>
        <v/>
      </c>
      <c r="K2496">
        <f>DAY($F2496)</f>
        <v/>
      </c>
      <c r="L2496">
        <f>IF(MOD($A2496,10)&lt;7,"ФО_01_Крупный","ФО_"&amp;TEXT(MOD($A2496,8)+1,"00"))</f>
        <v/>
      </c>
      <c r="M2496">
        <f>IF($AB2496="Да","Регион_001_Крупный","Регион_"&amp;TEXT(MOD(QUOTIENT($A2496-1,20),180)+1,"000"))</f>
        <v/>
      </c>
      <c r="N2496">
        <f>IF($AB2496="Да","Город_"&amp;TEXT(MOD($A2496-1,250)+1,"0000"),"Город_"&amp;TEXT(MOD($A2496-1,3000)+1,"0000"))</f>
        <v/>
      </c>
      <c r="O2496">
        <f>IF($AB2496="Да","Холдинг_Крупный","Холдинг_"&amp;TEXT(MOD(QUOTIENT($A2496-1,10000),20)+1,"00"))</f>
        <v/>
      </c>
      <c r="P2496">
        <f>IF($AB2496="Да","Организация_Крупная","Организация_"&amp;TEXT(MOD(QUOTIENT($A2496-1,500),600)+1,"000"))</f>
        <v/>
      </c>
      <c r="Q2496">
        <f>"Отдел_"&amp;TEXT(MOD(QUOTIENT($A2496-1,50),100)+1,"000")</f>
        <v/>
      </c>
      <c r="R2496">
        <f>IF($AB2496="Да","Группа_Крупная","Группа_"&amp;TEXT(MOD(QUOTIENT($A2496-1,5000),30)+1,"00"))</f>
        <v/>
      </c>
      <c r="S2496">
        <f>IF($AB2496="Да","Категория_Крупная","Категория_"&amp;TEXT(MOD(QUOTIENT($A2496-1,500),120)+1,"000"))</f>
        <v/>
      </c>
      <c r="T2496">
        <f>IF($AB2496="Да","Подкатегория_Крупная","Подкатегория_"&amp;TEXT(MOD(QUOTIENT($A2496-1,50),300)+1,"000"))</f>
        <v/>
      </c>
      <c r="U2496">
        <f>"SKU_"&amp;TEXT($A2496,"0000000")</f>
        <v/>
      </c>
      <c r="V2496">
        <f>CHOOSE(MOD($A2496-1,4)+1,"Enterprise","SMB","Госсектор","Розница")</f>
        <v/>
      </c>
      <c r="W2496">
        <f>"Клиент_"&amp;TEXT(MOD($A2496-1,20000)+1,"00000")</f>
        <v/>
      </c>
      <c r="X2496">
        <f>CHOOSE(MOD($A2496-1,5)+1,"Портал","API","Импорт","Ручной ввод","Интеграция")</f>
        <v/>
      </c>
      <c r="Y2496" s="8">
        <f>ROUND(1000+MOD($A2496*37,90000)+IF($AB2496="Да",5000,0),2)</f>
        <v/>
      </c>
      <c r="Z2496">
        <f>1+MOD($A2496,20)</f>
        <v/>
      </c>
      <c r="AA2496" s="8">
        <f>ROUND($Y2496*(0.08+MOD($A2496,17)/100),2)</f>
        <v/>
      </c>
      <c r="AB2496">
        <f>IF(MOD($A2496,10)&lt;7,"Да","Нет")</f>
        <v/>
      </c>
      <c r="AC2496">
        <f>$R2496&amp;" / "&amp;$S2496&amp;" / "&amp;$T2496</f>
        <v/>
      </c>
      <c r="AD2496">
        <f>1</f>
        <v/>
      </c>
      <c r="AE2496">
        <f>IF($A2496&lt;=Settings!$B$4,"до 100",IF($A2496&lt;=Settings!$B$5,"до 10 000",IF($A2496&lt;=Settings!$B$6,"до 100 000","100 000+")))</f>
        <v/>
      </c>
    </row>
    <row r="2497">
      <c r="A2497">
        <f>ROW()-1</f>
        <v/>
      </c>
      <c r="B2497">
        <f>IF($A2497&lt;=Settings!$B$4,"small_control",IF($A2497&lt;=Settings!$B$5,"medium_10k",IF($A2497&lt;=Settings!$B$6,"large_100k","extreme_1m")))</f>
        <v/>
      </c>
      <c r="C2497">
        <f>"ORD-"&amp;TEXT(QUOTIENT($A2497-1,3)+1,"0000000")</f>
        <v/>
      </c>
      <c r="D2497">
        <f>"LINE-"&amp;TEXT($A2497,"0000000")</f>
        <v/>
      </c>
      <c r="E2497" s="7">
        <f>Settings!$B$2+$A2497-1</f>
        <v/>
      </c>
      <c r="F2497" s="7">
        <f>Settings!$B$2+MOD($A2497-1,Settings!$B$7)</f>
        <v/>
      </c>
      <c r="G2497">
        <f>YEAR($F2497)</f>
        <v/>
      </c>
      <c r="H2497">
        <f>"Q"&amp;ROUNDUP(MONTH($F2497)/3,0)</f>
        <v/>
      </c>
      <c r="I2497">
        <f>MONTH($F2497)</f>
        <v/>
      </c>
      <c r="J2497">
        <f>CHOOSE(MONTH($F2497),"Январь","Февраль","Март","Апрель","Май","Июнь","Июль","Август","Сентябрь","Октябрь","Ноябрь","Декабрь")</f>
        <v/>
      </c>
      <c r="K2497">
        <f>DAY($F2497)</f>
        <v/>
      </c>
      <c r="L2497">
        <f>IF(MOD($A2497,10)&lt;7,"ФО_01_Крупный","ФО_"&amp;TEXT(MOD($A2497,8)+1,"00"))</f>
        <v/>
      </c>
      <c r="M2497">
        <f>IF($AB2497="Да","Регион_001_Крупный","Регион_"&amp;TEXT(MOD(QUOTIENT($A2497-1,20),180)+1,"000"))</f>
        <v/>
      </c>
      <c r="N2497">
        <f>IF($AB2497="Да","Город_"&amp;TEXT(MOD($A2497-1,250)+1,"0000"),"Город_"&amp;TEXT(MOD($A2497-1,3000)+1,"0000"))</f>
        <v/>
      </c>
      <c r="O2497">
        <f>IF($AB2497="Да","Холдинг_Крупный","Холдинг_"&amp;TEXT(MOD(QUOTIENT($A2497-1,10000),20)+1,"00"))</f>
        <v/>
      </c>
      <c r="P2497">
        <f>IF($AB2497="Да","Организация_Крупная","Организация_"&amp;TEXT(MOD(QUOTIENT($A2497-1,500),600)+1,"000"))</f>
        <v/>
      </c>
      <c r="Q2497">
        <f>"Отдел_"&amp;TEXT(MOD(QUOTIENT($A2497-1,50),100)+1,"000")</f>
        <v/>
      </c>
      <c r="R2497">
        <f>IF($AB2497="Да","Группа_Крупная","Группа_"&amp;TEXT(MOD(QUOTIENT($A2497-1,5000),30)+1,"00"))</f>
        <v/>
      </c>
      <c r="S2497">
        <f>IF($AB2497="Да","Категория_Крупная","Категория_"&amp;TEXT(MOD(QUOTIENT($A2497-1,500),120)+1,"000"))</f>
        <v/>
      </c>
      <c r="T2497">
        <f>IF($AB2497="Да","Подкатегория_Крупная","Подкатегория_"&amp;TEXT(MOD(QUOTIENT($A2497-1,50),300)+1,"000"))</f>
        <v/>
      </c>
      <c r="U2497">
        <f>"SKU_"&amp;TEXT($A2497,"0000000")</f>
        <v/>
      </c>
      <c r="V2497">
        <f>CHOOSE(MOD($A2497-1,4)+1,"Enterprise","SMB","Госсектор","Розница")</f>
        <v/>
      </c>
      <c r="W2497">
        <f>"Клиент_"&amp;TEXT(MOD($A2497-1,20000)+1,"00000")</f>
        <v/>
      </c>
      <c r="X2497">
        <f>CHOOSE(MOD($A2497-1,5)+1,"Портал","API","Импорт","Ручной ввод","Интеграция")</f>
        <v/>
      </c>
      <c r="Y2497" s="8">
        <f>ROUND(1000+MOD($A2497*37,90000)+IF($AB2497="Да",5000,0),2)</f>
        <v/>
      </c>
      <c r="Z2497">
        <f>1+MOD($A2497,20)</f>
        <v/>
      </c>
      <c r="AA2497" s="8">
        <f>ROUND($Y2497*(0.08+MOD($A2497,17)/100),2)</f>
        <v/>
      </c>
      <c r="AB2497">
        <f>IF(MOD($A2497,10)&lt;7,"Да","Нет")</f>
        <v/>
      </c>
      <c r="AC2497">
        <f>$R2497&amp;" / "&amp;$S2497&amp;" / "&amp;$T2497</f>
        <v/>
      </c>
      <c r="AD2497">
        <f>1</f>
        <v/>
      </c>
      <c r="AE2497">
        <f>IF($A2497&lt;=Settings!$B$4,"до 100",IF($A2497&lt;=Settings!$B$5,"до 10 000",IF($A2497&lt;=Settings!$B$6,"до 100 000","100 000+")))</f>
        <v/>
      </c>
    </row>
    <row r="2498">
      <c r="A2498">
        <f>ROW()-1</f>
        <v/>
      </c>
      <c r="B2498">
        <f>IF($A2498&lt;=Settings!$B$4,"small_control",IF($A2498&lt;=Settings!$B$5,"medium_10k",IF($A2498&lt;=Settings!$B$6,"large_100k","extreme_1m")))</f>
        <v/>
      </c>
      <c r="C2498">
        <f>"ORD-"&amp;TEXT(QUOTIENT($A2498-1,3)+1,"0000000")</f>
        <v/>
      </c>
      <c r="D2498">
        <f>"LINE-"&amp;TEXT($A2498,"0000000")</f>
        <v/>
      </c>
      <c r="E2498" s="7">
        <f>Settings!$B$2+$A2498-1</f>
        <v/>
      </c>
      <c r="F2498" s="7">
        <f>Settings!$B$2+MOD($A2498-1,Settings!$B$7)</f>
        <v/>
      </c>
      <c r="G2498">
        <f>YEAR($F2498)</f>
        <v/>
      </c>
      <c r="H2498">
        <f>"Q"&amp;ROUNDUP(MONTH($F2498)/3,0)</f>
        <v/>
      </c>
      <c r="I2498">
        <f>MONTH($F2498)</f>
        <v/>
      </c>
      <c r="J2498">
        <f>CHOOSE(MONTH($F2498),"Январь","Февраль","Март","Апрель","Май","Июнь","Июль","Август","Сентябрь","Октябрь","Ноябрь","Декабрь")</f>
        <v/>
      </c>
      <c r="K2498">
        <f>DAY($F2498)</f>
        <v/>
      </c>
      <c r="L2498">
        <f>IF(MOD($A2498,10)&lt;7,"ФО_01_Крупный","ФО_"&amp;TEXT(MOD($A2498,8)+1,"00"))</f>
        <v/>
      </c>
      <c r="M2498">
        <f>IF($AB2498="Да","Регион_001_Крупный","Регион_"&amp;TEXT(MOD(QUOTIENT($A2498-1,20),180)+1,"000"))</f>
        <v/>
      </c>
      <c r="N2498">
        <f>IF($AB2498="Да","Город_"&amp;TEXT(MOD($A2498-1,250)+1,"0000"),"Город_"&amp;TEXT(MOD($A2498-1,3000)+1,"0000"))</f>
        <v/>
      </c>
      <c r="O2498">
        <f>IF($AB2498="Да","Холдинг_Крупный","Холдинг_"&amp;TEXT(MOD(QUOTIENT($A2498-1,10000),20)+1,"00"))</f>
        <v/>
      </c>
      <c r="P2498">
        <f>IF($AB2498="Да","Организация_Крупная","Организация_"&amp;TEXT(MOD(QUOTIENT($A2498-1,500),600)+1,"000"))</f>
        <v/>
      </c>
      <c r="Q2498">
        <f>"Отдел_"&amp;TEXT(MOD(QUOTIENT($A2498-1,50),100)+1,"000")</f>
        <v/>
      </c>
      <c r="R2498">
        <f>IF($AB2498="Да","Группа_Крупная","Группа_"&amp;TEXT(MOD(QUOTIENT($A2498-1,5000),30)+1,"00"))</f>
        <v/>
      </c>
      <c r="S2498">
        <f>IF($AB2498="Да","Категория_Крупная","Категория_"&amp;TEXT(MOD(QUOTIENT($A2498-1,500),120)+1,"000"))</f>
        <v/>
      </c>
      <c r="T2498">
        <f>IF($AB2498="Да","Подкатегория_Крупная","Подкатегория_"&amp;TEXT(MOD(QUOTIENT($A2498-1,50),300)+1,"000"))</f>
        <v/>
      </c>
      <c r="U2498">
        <f>"SKU_"&amp;TEXT($A2498,"0000000")</f>
        <v/>
      </c>
      <c r="V2498">
        <f>CHOOSE(MOD($A2498-1,4)+1,"Enterprise","SMB","Госсектор","Розница")</f>
        <v/>
      </c>
      <c r="W2498">
        <f>"Клиент_"&amp;TEXT(MOD($A2498-1,20000)+1,"00000")</f>
        <v/>
      </c>
      <c r="X2498">
        <f>CHOOSE(MOD($A2498-1,5)+1,"Портал","API","Импорт","Ручной ввод","Интеграция")</f>
        <v/>
      </c>
      <c r="Y2498" s="8">
        <f>ROUND(1000+MOD($A2498*37,90000)+IF($AB2498="Да",5000,0),2)</f>
        <v/>
      </c>
      <c r="Z2498">
        <f>1+MOD($A2498,20)</f>
        <v/>
      </c>
      <c r="AA2498" s="8">
        <f>ROUND($Y2498*(0.08+MOD($A2498,17)/100),2)</f>
        <v/>
      </c>
      <c r="AB2498">
        <f>IF(MOD($A2498,10)&lt;7,"Да","Нет")</f>
        <v/>
      </c>
      <c r="AC2498">
        <f>$R2498&amp;" / "&amp;$S2498&amp;" / "&amp;$T2498</f>
        <v/>
      </c>
      <c r="AD2498">
        <f>1</f>
        <v/>
      </c>
      <c r="AE2498">
        <f>IF($A2498&lt;=Settings!$B$4,"до 100",IF($A2498&lt;=Settings!$B$5,"до 10 000",IF($A2498&lt;=Settings!$B$6,"до 100 000","100 000+")))</f>
        <v/>
      </c>
    </row>
    <row r="2499">
      <c r="A2499">
        <f>ROW()-1</f>
        <v/>
      </c>
      <c r="B2499">
        <f>IF($A2499&lt;=Settings!$B$4,"small_control",IF($A2499&lt;=Settings!$B$5,"medium_10k",IF($A2499&lt;=Settings!$B$6,"large_100k","extreme_1m")))</f>
        <v/>
      </c>
      <c r="C2499">
        <f>"ORD-"&amp;TEXT(QUOTIENT($A2499-1,3)+1,"0000000")</f>
        <v/>
      </c>
      <c r="D2499">
        <f>"LINE-"&amp;TEXT($A2499,"0000000")</f>
        <v/>
      </c>
      <c r="E2499" s="7">
        <f>Settings!$B$2+$A2499-1</f>
        <v/>
      </c>
      <c r="F2499" s="7">
        <f>Settings!$B$2+MOD($A2499-1,Settings!$B$7)</f>
        <v/>
      </c>
      <c r="G2499">
        <f>YEAR($F2499)</f>
        <v/>
      </c>
      <c r="H2499">
        <f>"Q"&amp;ROUNDUP(MONTH($F2499)/3,0)</f>
        <v/>
      </c>
      <c r="I2499">
        <f>MONTH($F2499)</f>
        <v/>
      </c>
      <c r="J2499">
        <f>CHOOSE(MONTH($F2499),"Январь","Февраль","Март","Апрель","Май","Июнь","Июль","Август","Сентябрь","Октябрь","Ноябрь","Декабрь")</f>
        <v/>
      </c>
      <c r="K2499">
        <f>DAY($F2499)</f>
        <v/>
      </c>
      <c r="L2499">
        <f>IF(MOD($A2499,10)&lt;7,"ФО_01_Крупный","ФО_"&amp;TEXT(MOD($A2499,8)+1,"00"))</f>
        <v/>
      </c>
      <c r="M2499">
        <f>IF($AB2499="Да","Регион_001_Крупный","Регион_"&amp;TEXT(MOD(QUOTIENT($A2499-1,20),180)+1,"000"))</f>
        <v/>
      </c>
      <c r="N2499">
        <f>IF($AB2499="Да","Город_"&amp;TEXT(MOD($A2499-1,250)+1,"0000"),"Город_"&amp;TEXT(MOD($A2499-1,3000)+1,"0000"))</f>
        <v/>
      </c>
      <c r="O2499">
        <f>IF($AB2499="Да","Холдинг_Крупный","Холдинг_"&amp;TEXT(MOD(QUOTIENT($A2499-1,10000),20)+1,"00"))</f>
        <v/>
      </c>
      <c r="P2499">
        <f>IF($AB2499="Да","Организация_Крупная","Организация_"&amp;TEXT(MOD(QUOTIENT($A2499-1,500),600)+1,"000"))</f>
        <v/>
      </c>
      <c r="Q2499">
        <f>"Отдел_"&amp;TEXT(MOD(QUOTIENT($A2499-1,50),100)+1,"000")</f>
        <v/>
      </c>
      <c r="R2499">
        <f>IF($AB2499="Да","Группа_Крупная","Группа_"&amp;TEXT(MOD(QUOTIENT($A2499-1,5000),30)+1,"00"))</f>
        <v/>
      </c>
      <c r="S2499">
        <f>IF($AB2499="Да","Категория_Крупная","Категория_"&amp;TEXT(MOD(QUOTIENT($A2499-1,500),120)+1,"000"))</f>
        <v/>
      </c>
      <c r="T2499">
        <f>IF($AB2499="Да","Подкатегория_Крупная","Подкатегория_"&amp;TEXT(MOD(QUOTIENT($A2499-1,50),300)+1,"000"))</f>
        <v/>
      </c>
      <c r="U2499">
        <f>"SKU_"&amp;TEXT($A2499,"0000000")</f>
        <v/>
      </c>
      <c r="V2499">
        <f>CHOOSE(MOD($A2499-1,4)+1,"Enterprise","SMB","Госсектор","Розница")</f>
        <v/>
      </c>
      <c r="W2499">
        <f>"Клиент_"&amp;TEXT(MOD($A2499-1,20000)+1,"00000")</f>
        <v/>
      </c>
      <c r="X2499">
        <f>CHOOSE(MOD($A2499-1,5)+1,"Портал","API","Импорт","Ручной ввод","Интеграция")</f>
        <v/>
      </c>
      <c r="Y2499" s="8">
        <f>ROUND(1000+MOD($A2499*37,90000)+IF($AB2499="Да",5000,0),2)</f>
        <v/>
      </c>
      <c r="Z2499">
        <f>1+MOD($A2499,20)</f>
        <v/>
      </c>
      <c r="AA2499" s="8">
        <f>ROUND($Y2499*(0.08+MOD($A2499,17)/100),2)</f>
        <v/>
      </c>
      <c r="AB2499">
        <f>IF(MOD($A2499,10)&lt;7,"Да","Нет")</f>
        <v/>
      </c>
      <c r="AC2499">
        <f>$R2499&amp;" / "&amp;$S2499&amp;" / "&amp;$T2499</f>
        <v/>
      </c>
      <c r="AD2499">
        <f>1</f>
        <v/>
      </c>
      <c r="AE2499">
        <f>IF($A2499&lt;=Settings!$B$4,"до 100",IF($A2499&lt;=Settings!$B$5,"до 10 000",IF($A2499&lt;=Settings!$B$6,"до 100 000","100 000+")))</f>
        <v/>
      </c>
    </row>
    <row r="2500">
      <c r="A2500">
        <f>ROW()-1</f>
        <v/>
      </c>
      <c r="B2500">
        <f>IF($A2500&lt;=Settings!$B$4,"small_control",IF($A2500&lt;=Settings!$B$5,"medium_10k",IF($A2500&lt;=Settings!$B$6,"large_100k","extreme_1m")))</f>
        <v/>
      </c>
      <c r="C2500">
        <f>"ORD-"&amp;TEXT(QUOTIENT($A2500-1,3)+1,"0000000")</f>
        <v/>
      </c>
      <c r="D2500">
        <f>"LINE-"&amp;TEXT($A2500,"0000000")</f>
        <v/>
      </c>
      <c r="E2500" s="7">
        <f>Settings!$B$2+$A2500-1</f>
        <v/>
      </c>
      <c r="F2500" s="7">
        <f>Settings!$B$2+MOD($A2500-1,Settings!$B$7)</f>
        <v/>
      </c>
      <c r="G2500">
        <f>YEAR($F2500)</f>
        <v/>
      </c>
      <c r="H2500">
        <f>"Q"&amp;ROUNDUP(MONTH($F2500)/3,0)</f>
        <v/>
      </c>
      <c r="I2500">
        <f>MONTH($F2500)</f>
        <v/>
      </c>
      <c r="J2500">
        <f>CHOOSE(MONTH($F2500),"Январь","Февраль","Март","Апрель","Май","Июнь","Июль","Август","Сентябрь","Октябрь","Ноябрь","Декабрь")</f>
        <v/>
      </c>
      <c r="K2500">
        <f>DAY($F2500)</f>
        <v/>
      </c>
      <c r="L2500">
        <f>IF(MOD($A2500,10)&lt;7,"ФО_01_Крупный","ФО_"&amp;TEXT(MOD($A2500,8)+1,"00"))</f>
        <v/>
      </c>
      <c r="M2500">
        <f>IF($AB2500="Да","Регион_001_Крупный","Регион_"&amp;TEXT(MOD(QUOTIENT($A2500-1,20),180)+1,"000"))</f>
        <v/>
      </c>
      <c r="N2500">
        <f>IF($AB2500="Да","Город_"&amp;TEXT(MOD($A2500-1,250)+1,"0000"),"Город_"&amp;TEXT(MOD($A2500-1,3000)+1,"0000"))</f>
        <v/>
      </c>
      <c r="O2500">
        <f>IF($AB2500="Да","Холдинг_Крупный","Холдинг_"&amp;TEXT(MOD(QUOTIENT($A2500-1,10000),20)+1,"00"))</f>
        <v/>
      </c>
      <c r="P2500">
        <f>IF($AB2500="Да","Организация_Крупная","Организация_"&amp;TEXT(MOD(QUOTIENT($A2500-1,500),600)+1,"000"))</f>
        <v/>
      </c>
      <c r="Q2500">
        <f>"Отдел_"&amp;TEXT(MOD(QUOTIENT($A2500-1,50),100)+1,"000")</f>
        <v/>
      </c>
      <c r="R2500">
        <f>IF($AB2500="Да","Группа_Крупная","Группа_"&amp;TEXT(MOD(QUOTIENT($A2500-1,5000),30)+1,"00"))</f>
        <v/>
      </c>
      <c r="S2500">
        <f>IF($AB2500="Да","Категория_Крупная","Категория_"&amp;TEXT(MOD(QUOTIENT($A2500-1,500),120)+1,"000"))</f>
        <v/>
      </c>
      <c r="T2500">
        <f>IF($AB2500="Да","Подкатегория_Крупная","Подкатегория_"&amp;TEXT(MOD(QUOTIENT($A2500-1,50),300)+1,"000"))</f>
        <v/>
      </c>
      <c r="U2500">
        <f>"SKU_"&amp;TEXT($A2500,"0000000")</f>
        <v/>
      </c>
      <c r="V2500">
        <f>CHOOSE(MOD($A2500-1,4)+1,"Enterprise","SMB","Госсектор","Розница")</f>
        <v/>
      </c>
      <c r="W2500">
        <f>"Клиент_"&amp;TEXT(MOD($A2500-1,20000)+1,"00000")</f>
        <v/>
      </c>
      <c r="X2500">
        <f>CHOOSE(MOD($A2500-1,5)+1,"Портал","API","Импорт","Ручной ввод","Интеграция")</f>
        <v/>
      </c>
      <c r="Y2500" s="8">
        <f>ROUND(1000+MOD($A2500*37,90000)+IF($AB2500="Да",5000,0),2)</f>
        <v/>
      </c>
      <c r="Z2500">
        <f>1+MOD($A2500,20)</f>
        <v/>
      </c>
      <c r="AA2500" s="8">
        <f>ROUND($Y2500*(0.08+MOD($A2500,17)/100),2)</f>
        <v/>
      </c>
      <c r="AB2500">
        <f>IF(MOD($A2500,10)&lt;7,"Да","Нет")</f>
        <v/>
      </c>
      <c r="AC2500">
        <f>$R2500&amp;" / "&amp;$S2500&amp;" / "&amp;$T2500</f>
        <v/>
      </c>
      <c r="AD2500">
        <f>1</f>
        <v/>
      </c>
      <c r="AE2500">
        <f>IF($A2500&lt;=Settings!$B$4,"до 100",IF($A2500&lt;=Settings!$B$5,"до 10 000",IF($A2500&lt;=Settings!$B$6,"до 100 000","100 000+")))</f>
        <v/>
      </c>
    </row>
    <row r="2501">
      <c r="A2501">
        <f>ROW()-1</f>
        <v/>
      </c>
      <c r="B2501">
        <f>IF($A2501&lt;=Settings!$B$4,"small_control",IF($A2501&lt;=Settings!$B$5,"medium_10k",IF($A2501&lt;=Settings!$B$6,"large_100k","extreme_1m")))</f>
        <v/>
      </c>
      <c r="C2501">
        <f>"ORD-"&amp;TEXT(QUOTIENT($A2501-1,3)+1,"0000000")</f>
        <v/>
      </c>
      <c r="D2501">
        <f>"LINE-"&amp;TEXT($A2501,"0000000")</f>
        <v/>
      </c>
      <c r="E2501" s="7">
        <f>Settings!$B$2+$A2501-1</f>
        <v/>
      </c>
      <c r="F2501" s="7">
        <f>Settings!$B$2+MOD($A2501-1,Settings!$B$7)</f>
        <v/>
      </c>
      <c r="G2501">
        <f>YEAR($F2501)</f>
        <v/>
      </c>
      <c r="H2501">
        <f>"Q"&amp;ROUNDUP(MONTH($F2501)/3,0)</f>
        <v/>
      </c>
      <c r="I2501">
        <f>MONTH($F2501)</f>
        <v/>
      </c>
      <c r="J2501">
        <f>CHOOSE(MONTH($F2501),"Январь","Февраль","Март","Апрель","Май","Июнь","Июль","Август","Сентябрь","Октябрь","Ноябрь","Декабрь")</f>
        <v/>
      </c>
      <c r="K2501">
        <f>DAY($F2501)</f>
        <v/>
      </c>
      <c r="L2501">
        <f>IF(MOD($A2501,10)&lt;7,"ФО_01_Крупный","ФО_"&amp;TEXT(MOD($A2501,8)+1,"00"))</f>
        <v/>
      </c>
      <c r="M2501">
        <f>IF($AB2501="Да","Регион_001_Крупный","Регион_"&amp;TEXT(MOD(QUOTIENT($A2501-1,20),180)+1,"000"))</f>
        <v/>
      </c>
      <c r="N2501">
        <f>IF($AB2501="Да","Город_"&amp;TEXT(MOD($A2501-1,250)+1,"0000"),"Город_"&amp;TEXT(MOD($A2501-1,3000)+1,"0000"))</f>
        <v/>
      </c>
      <c r="O2501">
        <f>IF($AB2501="Да","Холдинг_Крупный","Холдинг_"&amp;TEXT(MOD(QUOTIENT($A2501-1,10000),20)+1,"00"))</f>
        <v/>
      </c>
      <c r="P2501">
        <f>IF($AB2501="Да","Организация_Крупная","Организация_"&amp;TEXT(MOD(QUOTIENT($A2501-1,500),600)+1,"000"))</f>
        <v/>
      </c>
      <c r="Q2501">
        <f>"Отдел_"&amp;TEXT(MOD(QUOTIENT($A2501-1,50),100)+1,"000")</f>
        <v/>
      </c>
      <c r="R2501">
        <f>IF($AB2501="Да","Группа_Крупная","Группа_"&amp;TEXT(MOD(QUOTIENT($A2501-1,5000),30)+1,"00"))</f>
        <v/>
      </c>
      <c r="S2501">
        <f>IF($AB2501="Да","Категория_Крупная","Категория_"&amp;TEXT(MOD(QUOTIENT($A2501-1,500),120)+1,"000"))</f>
        <v/>
      </c>
      <c r="T2501">
        <f>IF($AB2501="Да","Подкатегория_Крупная","Подкатегория_"&amp;TEXT(MOD(QUOTIENT($A2501-1,50),300)+1,"000"))</f>
        <v/>
      </c>
      <c r="U2501">
        <f>"SKU_"&amp;TEXT($A2501,"0000000")</f>
        <v/>
      </c>
      <c r="V2501">
        <f>CHOOSE(MOD($A2501-1,4)+1,"Enterprise","SMB","Госсектор","Розница")</f>
        <v/>
      </c>
      <c r="W2501">
        <f>"Клиент_"&amp;TEXT(MOD($A2501-1,20000)+1,"00000")</f>
        <v/>
      </c>
      <c r="X2501">
        <f>CHOOSE(MOD($A2501-1,5)+1,"Портал","API","Импорт","Ручной ввод","Интеграция")</f>
        <v/>
      </c>
      <c r="Y2501" s="8">
        <f>ROUND(1000+MOD($A2501*37,90000)+IF($AB2501="Да",5000,0),2)</f>
        <v/>
      </c>
      <c r="Z2501">
        <f>1+MOD($A2501,20)</f>
        <v/>
      </c>
      <c r="AA2501" s="8">
        <f>ROUND($Y2501*(0.08+MOD($A2501,17)/100),2)</f>
        <v/>
      </c>
      <c r="AB2501">
        <f>IF(MOD($A2501,10)&lt;7,"Да","Нет")</f>
        <v/>
      </c>
      <c r="AC2501">
        <f>$R2501&amp;" / "&amp;$S2501&amp;" / "&amp;$T2501</f>
        <v/>
      </c>
      <c r="AD2501">
        <f>1</f>
        <v/>
      </c>
      <c r="AE2501">
        <f>IF($A2501&lt;=Settings!$B$4,"до 100",IF($A2501&lt;=Settings!$B$5,"до 10 000",IF($A2501&lt;=Settings!$B$6,"до 100 000","100 000+")))</f>
        <v/>
      </c>
    </row>
    <row r="2502">
      <c r="A2502">
        <f>ROW()-1</f>
        <v/>
      </c>
      <c r="B2502">
        <f>IF($A2502&lt;=Settings!$B$4,"small_control",IF($A2502&lt;=Settings!$B$5,"medium_10k",IF($A2502&lt;=Settings!$B$6,"large_100k","extreme_1m")))</f>
        <v/>
      </c>
      <c r="C2502">
        <f>"ORD-"&amp;TEXT(QUOTIENT($A2502-1,3)+1,"0000000")</f>
        <v/>
      </c>
      <c r="D2502">
        <f>"LINE-"&amp;TEXT($A2502,"0000000")</f>
        <v/>
      </c>
      <c r="E2502" s="7">
        <f>Settings!$B$2+$A2502-1</f>
        <v/>
      </c>
      <c r="F2502" s="7">
        <f>Settings!$B$2+MOD($A2502-1,Settings!$B$7)</f>
        <v/>
      </c>
      <c r="G2502">
        <f>YEAR($F2502)</f>
        <v/>
      </c>
      <c r="H2502">
        <f>"Q"&amp;ROUNDUP(MONTH($F2502)/3,0)</f>
        <v/>
      </c>
      <c r="I2502">
        <f>MONTH($F2502)</f>
        <v/>
      </c>
      <c r="J2502">
        <f>CHOOSE(MONTH($F2502),"Январь","Февраль","Март","Апрель","Май","Июнь","Июль","Август","Сентябрь","Октябрь","Ноябрь","Декабрь")</f>
        <v/>
      </c>
      <c r="K2502">
        <f>DAY($F2502)</f>
        <v/>
      </c>
      <c r="L2502">
        <f>IF(MOD($A2502,10)&lt;7,"ФО_01_Крупный","ФО_"&amp;TEXT(MOD($A2502,8)+1,"00"))</f>
        <v/>
      </c>
      <c r="M2502">
        <f>IF($AB2502="Да","Регион_001_Крупный","Регион_"&amp;TEXT(MOD(QUOTIENT($A2502-1,20),180)+1,"000"))</f>
        <v/>
      </c>
      <c r="N2502">
        <f>IF($AB2502="Да","Город_"&amp;TEXT(MOD($A2502-1,250)+1,"0000"),"Город_"&amp;TEXT(MOD($A2502-1,3000)+1,"0000"))</f>
        <v/>
      </c>
      <c r="O2502">
        <f>IF($AB2502="Да","Холдинг_Крупный","Холдинг_"&amp;TEXT(MOD(QUOTIENT($A2502-1,10000),20)+1,"00"))</f>
        <v/>
      </c>
      <c r="P2502">
        <f>IF($AB2502="Да","Организация_Крупная","Организация_"&amp;TEXT(MOD(QUOTIENT($A2502-1,500),600)+1,"000"))</f>
        <v/>
      </c>
      <c r="Q2502">
        <f>"Отдел_"&amp;TEXT(MOD(QUOTIENT($A2502-1,50),100)+1,"000")</f>
        <v/>
      </c>
      <c r="R2502">
        <f>IF($AB2502="Да","Группа_Крупная","Группа_"&amp;TEXT(MOD(QUOTIENT($A2502-1,5000),30)+1,"00"))</f>
        <v/>
      </c>
      <c r="S2502">
        <f>IF($AB2502="Да","Категория_Крупная","Категория_"&amp;TEXT(MOD(QUOTIENT($A2502-1,500),120)+1,"000"))</f>
        <v/>
      </c>
      <c r="T2502">
        <f>IF($AB2502="Да","Подкатегория_Крупная","Подкатегория_"&amp;TEXT(MOD(QUOTIENT($A2502-1,50),300)+1,"000"))</f>
        <v/>
      </c>
      <c r="U2502">
        <f>"SKU_"&amp;TEXT($A2502,"0000000")</f>
        <v/>
      </c>
      <c r="V2502">
        <f>CHOOSE(MOD($A2502-1,4)+1,"Enterprise","SMB","Госсектор","Розница")</f>
        <v/>
      </c>
      <c r="W2502">
        <f>"Клиент_"&amp;TEXT(MOD($A2502-1,20000)+1,"00000")</f>
        <v/>
      </c>
      <c r="X2502">
        <f>CHOOSE(MOD($A2502-1,5)+1,"Портал","API","Импорт","Ручной ввод","Интеграция")</f>
        <v/>
      </c>
      <c r="Y2502" s="8">
        <f>ROUND(1000+MOD($A2502*37,90000)+IF($AB2502="Да",5000,0),2)</f>
        <v/>
      </c>
      <c r="Z2502">
        <f>1+MOD($A2502,20)</f>
        <v/>
      </c>
      <c r="AA2502" s="8">
        <f>ROUND($Y2502*(0.08+MOD($A2502,17)/100),2)</f>
        <v/>
      </c>
      <c r="AB2502">
        <f>IF(MOD($A2502,10)&lt;7,"Да","Нет")</f>
        <v/>
      </c>
      <c r="AC2502">
        <f>$R2502&amp;" / "&amp;$S2502&amp;" / "&amp;$T2502</f>
        <v/>
      </c>
      <c r="AD2502">
        <f>1</f>
        <v/>
      </c>
      <c r="AE2502">
        <f>IF($A2502&lt;=Settings!$B$4,"до 100",IF($A2502&lt;=Settings!$B$5,"до 10 000",IF($A2502&lt;=Settings!$B$6,"до 100 000","100 000+")))</f>
        <v/>
      </c>
    </row>
    <row r="2503">
      <c r="A2503">
        <f>ROW()-1</f>
        <v/>
      </c>
      <c r="B2503">
        <f>IF($A2503&lt;=Settings!$B$4,"small_control",IF($A2503&lt;=Settings!$B$5,"medium_10k",IF($A2503&lt;=Settings!$B$6,"large_100k","extreme_1m")))</f>
        <v/>
      </c>
      <c r="C2503">
        <f>"ORD-"&amp;TEXT(QUOTIENT($A2503-1,3)+1,"0000000")</f>
        <v/>
      </c>
      <c r="D2503">
        <f>"LINE-"&amp;TEXT($A2503,"0000000")</f>
        <v/>
      </c>
      <c r="E2503" s="7">
        <f>Settings!$B$2+$A2503-1</f>
        <v/>
      </c>
      <c r="F2503" s="7">
        <f>Settings!$B$2+MOD($A2503-1,Settings!$B$7)</f>
        <v/>
      </c>
      <c r="G2503">
        <f>YEAR($F2503)</f>
        <v/>
      </c>
      <c r="H2503">
        <f>"Q"&amp;ROUNDUP(MONTH($F2503)/3,0)</f>
        <v/>
      </c>
      <c r="I2503">
        <f>MONTH($F2503)</f>
        <v/>
      </c>
      <c r="J2503">
        <f>CHOOSE(MONTH($F2503),"Январь","Февраль","Март","Апрель","Май","Июнь","Июль","Август","Сентябрь","Октябрь","Ноябрь","Декабрь")</f>
        <v/>
      </c>
      <c r="K2503">
        <f>DAY($F2503)</f>
        <v/>
      </c>
      <c r="L2503">
        <f>IF(MOD($A2503,10)&lt;7,"ФО_01_Крупный","ФО_"&amp;TEXT(MOD($A2503,8)+1,"00"))</f>
        <v/>
      </c>
      <c r="M2503">
        <f>IF($AB2503="Да","Регион_001_Крупный","Регион_"&amp;TEXT(MOD(QUOTIENT($A2503-1,20),180)+1,"000"))</f>
        <v/>
      </c>
      <c r="N2503">
        <f>IF($AB2503="Да","Город_"&amp;TEXT(MOD($A2503-1,250)+1,"0000"),"Город_"&amp;TEXT(MOD($A2503-1,3000)+1,"0000"))</f>
        <v/>
      </c>
      <c r="O2503">
        <f>IF($AB2503="Да","Холдинг_Крупный","Холдинг_"&amp;TEXT(MOD(QUOTIENT($A2503-1,10000),20)+1,"00"))</f>
        <v/>
      </c>
      <c r="P2503">
        <f>IF($AB2503="Да","Организация_Крупная","Организация_"&amp;TEXT(MOD(QUOTIENT($A2503-1,500),600)+1,"000"))</f>
        <v/>
      </c>
      <c r="Q2503">
        <f>"Отдел_"&amp;TEXT(MOD(QUOTIENT($A2503-1,50),100)+1,"000")</f>
        <v/>
      </c>
      <c r="R2503">
        <f>IF($AB2503="Да","Группа_Крупная","Группа_"&amp;TEXT(MOD(QUOTIENT($A2503-1,5000),30)+1,"00"))</f>
        <v/>
      </c>
      <c r="S2503">
        <f>IF($AB2503="Да","Категория_Крупная","Категория_"&amp;TEXT(MOD(QUOTIENT($A2503-1,500),120)+1,"000"))</f>
        <v/>
      </c>
      <c r="T2503">
        <f>IF($AB2503="Да","Подкатегория_Крупная","Подкатегория_"&amp;TEXT(MOD(QUOTIENT($A2503-1,50),300)+1,"000"))</f>
        <v/>
      </c>
      <c r="U2503">
        <f>"SKU_"&amp;TEXT($A2503,"0000000")</f>
        <v/>
      </c>
      <c r="V2503">
        <f>CHOOSE(MOD($A2503-1,4)+1,"Enterprise","SMB","Госсектор","Розница")</f>
        <v/>
      </c>
      <c r="W2503">
        <f>"Клиент_"&amp;TEXT(MOD($A2503-1,20000)+1,"00000")</f>
        <v/>
      </c>
      <c r="X2503">
        <f>CHOOSE(MOD($A2503-1,5)+1,"Портал","API","Импорт","Ручной ввод","Интеграция")</f>
        <v/>
      </c>
      <c r="Y2503" s="8">
        <f>ROUND(1000+MOD($A2503*37,90000)+IF($AB2503="Да",5000,0),2)</f>
        <v/>
      </c>
      <c r="Z2503">
        <f>1+MOD($A2503,20)</f>
        <v/>
      </c>
      <c r="AA2503" s="8">
        <f>ROUND($Y2503*(0.08+MOD($A2503,17)/100),2)</f>
        <v/>
      </c>
      <c r="AB2503">
        <f>IF(MOD($A2503,10)&lt;7,"Да","Нет")</f>
        <v/>
      </c>
      <c r="AC2503">
        <f>$R2503&amp;" / "&amp;$S2503&amp;" / "&amp;$T2503</f>
        <v/>
      </c>
      <c r="AD2503">
        <f>1</f>
        <v/>
      </c>
      <c r="AE2503">
        <f>IF($A2503&lt;=Settings!$B$4,"до 100",IF($A2503&lt;=Settings!$B$5,"до 10 000",IF($A2503&lt;=Settings!$B$6,"до 100 000","100 000+")))</f>
        <v/>
      </c>
    </row>
    <row r="2504">
      <c r="A2504">
        <f>ROW()-1</f>
        <v/>
      </c>
      <c r="B2504">
        <f>IF($A2504&lt;=Settings!$B$4,"small_control",IF($A2504&lt;=Settings!$B$5,"medium_10k",IF($A2504&lt;=Settings!$B$6,"large_100k","extreme_1m")))</f>
        <v/>
      </c>
      <c r="C2504">
        <f>"ORD-"&amp;TEXT(QUOTIENT($A2504-1,3)+1,"0000000")</f>
        <v/>
      </c>
      <c r="D2504">
        <f>"LINE-"&amp;TEXT($A2504,"0000000")</f>
        <v/>
      </c>
      <c r="E2504" s="7">
        <f>Settings!$B$2+$A2504-1</f>
        <v/>
      </c>
      <c r="F2504" s="7">
        <f>Settings!$B$2+MOD($A2504-1,Settings!$B$7)</f>
        <v/>
      </c>
      <c r="G2504">
        <f>YEAR($F2504)</f>
        <v/>
      </c>
      <c r="H2504">
        <f>"Q"&amp;ROUNDUP(MONTH($F2504)/3,0)</f>
        <v/>
      </c>
      <c r="I2504">
        <f>MONTH($F2504)</f>
        <v/>
      </c>
      <c r="J2504">
        <f>CHOOSE(MONTH($F2504),"Январь","Февраль","Март","Апрель","Май","Июнь","Июль","Август","Сентябрь","Октябрь","Ноябрь","Декабрь")</f>
        <v/>
      </c>
      <c r="K2504">
        <f>DAY($F2504)</f>
        <v/>
      </c>
      <c r="L2504">
        <f>IF(MOD($A2504,10)&lt;7,"ФО_01_Крупный","ФО_"&amp;TEXT(MOD($A2504,8)+1,"00"))</f>
        <v/>
      </c>
      <c r="M2504">
        <f>IF($AB2504="Да","Регион_001_Крупный","Регион_"&amp;TEXT(MOD(QUOTIENT($A2504-1,20),180)+1,"000"))</f>
        <v/>
      </c>
      <c r="N2504">
        <f>IF($AB2504="Да","Город_"&amp;TEXT(MOD($A2504-1,250)+1,"0000"),"Город_"&amp;TEXT(MOD($A2504-1,3000)+1,"0000"))</f>
        <v/>
      </c>
      <c r="O2504">
        <f>IF($AB2504="Да","Холдинг_Крупный","Холдинг_"&amp;TEXT(MOD(QUOTIENT($A2504-1,10000),20)+1,"00"))</f>
        <v/>
      </c>
      <c r="P2504">
        <f>IF($AB2504="Да","Организация_Крупная","Организация_"&amp;TEXT(MOD(QUOTIENT($A2504-1,500),600)+1,"000"))</f>
        <v/>
      </c>
      <c r="Q2504">
        <f>"Отдел_"&amp;TEXT(MOD(QUOTIENT($A2504-1,50),100)+1,"000")</f>
        <v/>
      </c>
      <c r="R2504">
        <f>IF($AB2504="Да","Группа_Крупная","Группа_"&amp;TEXT(MOD(QUOTIENT($A2504-1,5000),30)+1,"00"))</f>
        <v/>
      </c>
      <c r="S2504">
        <f>IF($AB2504="Да","Категория_Крупная","Категория_"&amp;TEXT(MOD(QUOTIENT($A2504-1,500),120)+1,"000"))</f>
        <v/>
      </c>
      <c r="T2504">
        <f>IF($AB2504="Да","Подкатегория_Крупная","Подкатегория_"&amp;TEXT(MOD(QUOTIENT($A2504-1,50),300)+1,"000"))</f>
        <v/>
      </c>
      <c r="U2504">
        <f>"SKU_"&amp;TEXT($A2504,"0000000")</f>
        <v/>
      </c>
      <c r="V2504">
        <f>CHOOSE(MOD($A2504-1,4)+1,"Enterprise","SMB","Госсектор","Розница")</f>
        <v/>
      </c>
      <c r="W2504">
        <f>"Клиент_"&amp;TEXT(MOD($A2504-1,20000)+1,"00000")</f>
        <v/>
      </c>
      <c r="X2504">
        <f>CHOOSE(MOD($A2504-1,5)+1,"Портал","API","Импорт","Ручной ввод","Интеграция")</f>
        <v/>
      </c>
      <c r="Y2504" s="8">
        <f>ROUND(1000+MOD($A2504*37,90000)+IF($AB2504="Да",5000,0),2)</f>
        <v/>
      </c>
      <c r="Z2504">
        <f>1+MOD($A2504,20)</f>
        <v/>
      </c>
      <c r="AA2504" s="8">
        <f>ROUND($Y2504*(0.08+MOD($A2504,17)/100),2)</f>
        <v/>
      </c>
      <c r="AB2504">
        <f>IF(MOD($A2504,10)&lt;7,"Да","Нет")</f>
        <v/>
      </c>
      <c r="AC2504">
        <f>$R2504&amp;" / "&amp;$S2504&amp;" / "&amp;$T2504</f>
        <v/>
      </c>
      <c r="AD2504">
        <f>1</f>
        <v/>
      </c>
      <c r="AE2504">
        <f>IF($A2504&lt;=Settings!$B$4,"до 100",IF($A2504&lt;=Settings!$B$5,"до 10 000",IF($A2504&lt;=Settings!$B$6,"до 100 000","100 000+")))</f>
        <v/>
      </c>
    </row>
    <row r="2505">
      <c r="A2505">
        <f>ROW()-1</f>
        <v/>
      </c>
      <c r="B2505">
        <f>IF($A2505&lt;=Settings!$B$4,"small_control",IF($A2505&lt;=Settings!$B$5,"medium_10k",IF($A2505&lt;=Settings!$B$6,"large_100k","extreme_1m")))</f>
        <v/>
      </c>
      <c r="C2505">
        <f>"ORD-"&amp;TEXT(QUOTIENT($A2505-1,3)+1,"0000000")</f>
        <v/>
      </c>
      <c r="D2505">
        <f>"LINE-"&amp;TEXT($A2505,"0000000")</f>
        <v/>
      </c>
      <c r="E2505" s="7">
        <f>Settings!$B$2+$A2505-1</f>
        <v/>
      </c>
      <c r="F2505" s="7">
        <f>Settings!$B$2+MOD($A2505-1,Settings!$B$7)</f>
        <v/>
      </c>
      <c r="G2505">
        <f>YEAR($F2505)</f>
        <v/>
      </c>
      <c r="H2505">
        <f>"Q"&amp;ROUNDUP(MONTH($F2505)/3,0)</f>
        <v/>
      </c>
      <c r="I2505">
        <f>MONTH($F2505)</f>
        <v/>
      </c>
      <c r="J2505">
        <f>CHOOSE(MONTH($F2505),"Январь","Февраль","Март","Апрель","Май","Июнь","Июль","Август","Сентябрь","Октябрь","Ноябрь","Декабрь")</f>
        <v/>
      </c>
      <c r="K2505">
        <f>DAY($F2505)</f>
        <v/>
      </c>
      <c r="L2505">
        <f>IF(MOD($A2505,10)&lt;7,"ФО_01_Крупный","ФО_"&amp;TEXT(MOD($A2505,8)+1,"00"))</f>
        <v/>
      </c>
      <c r="M2505">
        <f>IF($AB2505="Да","Регион_001_Крупный","Регион_"&amp;TEXT(MOD(QUOTIENT($A2505-1,20),180)+1,"000"))</f>
        <v/>
      </c>
      <c r="N2505">
        <f>IF($AB2505="Да","Город_"&amp;TEXT(MOD($A2505-1,250)+1,"0000"),"Город_"&amp;TEXT(MOD($A2505-1,3000)+1,"0000"))</f>
        <v/>
      </c>
      <c r="O2505">
        <f>IF($AB2505="Да","Холдинг_Крупный","Холдинг_"&amp;TEXT(MOD(QUOTIENT($A2505-1,10000),20)+1,"00"))</f>
        <v/>
      </c>
      <c r="P2505">
        <f>IF($AB2505="Да","Организация_Крупная","Организация_"&amp;TEXT(MOD(QUOTIENT($A2505-1,500),600)+1,"000"))</f>
        <v/>
      </c>
      <c r="Q2505">
        <f>"Отдел_"&amp;TEXT(MOD(QUOTIENT($A2505-1,50),100)+1,"000")</f>
        <v/>
      </c>
      <c r="R2505">
        <f>IF($AB2505="Да","Группа_Крупная","Группа_"&amp;TEXT(MOD(QUOTIENT($A2505-1,5000),30)+1,"00"))</f>
        <v/>
      </c>
      <c r="S2505">
        <f>IF($AB2505="Да","Категория_Крупная","Категория_"&amp;TEXT(MOD(QUOTIENT($A2505-1,500),120)+1,"000"))</f>
        <v/>
      </c>
      <c r="T2505">
        <f>IF($AB2505="Да","Подкатегория_Крупная","Подкатегория_"&amp;TEXT(MOD(QUOTIENT($A2505-1,50),300)+1,"000"))</f>
        <v/>
      </c>
      <c r="U2505">
        <f>"SKU_"&amp;TEXT($A2505,"0000000")</f>
        <v/>
      </c>
      <c r="V2505">
        <f>CHOOSE(MOD($A2505-1,4)+1,"Enterprise","SMB","Госсектор","Розница")</f>
        <v/>
      </c>
      <c r="W2505">
        <f>"Клиент_"&amp;TEXT(MOD($A2505-1,20000)+1,"00000")</f>
        <v/>
      </c>
      <c r="X2505">
        <f>CHOOSE(MOD($A2505-1,5)+1,"Портал","API","Импорт","Ручной ввод","Интеграция")</f>
        <v/>
      </c>
      <c r="Y2505" s="8">
        <f>ROUND(1000+MOD($A2505*37,90000)+IF($AB2505="Да",5000,0),2)</f>
        <v/>
      </c>
      <c r="Z2505">
        <f>1+MOD($A2505,20)</f>
        <v/>
      </c>
      <c r="AA2505" s="8">
        <f>ROUND($Y2505*(0.08+MOD($A2505,17)/100),2)</f>
        <v/>
      </c>
      <c r="AB2505">
        <f>IF(MOD($A2505,10)&lt;7,"Да","Нет")</f>
        <v/>
      </c>
      <c r="AC2505">
        <f>$R2505&amp;" / "&amp;$S2505&amp;" / "&amp;$T2505</f>
        <v/>
      </c>
      <c r="AD2505">
        <f>1</f>
        <v/>
      </c>
      <c r="AE2505">
        <f>IF($A2505&lt;=Settings!$B$4,"до 100",IF($A2505&lt;=Settings!$B$5,"до 10 000",IF($A2505&lt;=Settings!$B$6,"до 100 000","100 000+")))</f>
        <v/>
      </c>
    </row>
    <row r="2506">
      <c r="A2506">
        <f>ROW()-1</f>
        <v/>
      </c>
      <c r="B2506">
        <f>IF($A2506&lt;=Settings!$B$4,"small_control",IF($A2506&lt;=Settings!$B$5,"medium_10k",IF($A2506&lt;=Settings!$B$6,"large_100k","extreme_1m")))</f>
        <v/>
      </c>
      <c r="C2506">
        <f>"ORD-"&amp;TEXT(QUOTIENT($A2506-1,3)+1,"0000000")</f>
        <v/>
      </c>
      <c r="D2506">
        <f>"LINE-"&amp;TEXT($A2506,"0000000")</f>
        <v/>
      </c>
      <c r="E2506" s="7">
        <f>Settings!$B$2+$A2506-1</f>
        <v/>
      </c>
      <c r="F2506" s="7">
        <f>Settings!$B$2+MOD($A2506-1,Settings!$B$7)</f>
        <v/>
      </c>
      <c r="G2506">
        <f>YEAR($F2506)</f>
        <v/>
      </c>
      <c r="H2506">
        <f>"Q"&amp;ROUNDUP(MONTH($F2506)/3,0)</f>
        <v/>
      </c>
      <c r="I2506">
        <f>MONTH($F2506)</f>
        <v/>
      </c>
      <c r="J2506">
        <f>CHOOSE(MONTH($F2506),"Январь","Февраль","Март","Апрель","Май","Июнь","Июль","Август","Сентябрь","Октябрь","Ноябрь","Декабрь")</f>
        <v/>
      </c>
      <c r="K2506">
        <f>DAY($F2506)</f>
        <v/>
      </c>
      <c r="L2506">
        <f>IF(MOD($A2506,10)&lt;7,"ФО_01_Крупный","ФО_"&amp;TEXT(MOD($A2506,8)+1,"00"))</f>
        <v/>
      </c>
      <c r="M2506">
        <f>IF($AB2506="Да","Регион_001_Крупный","Регион_"&amp;TEXT(MOD(QUOTIENT($A2506-1,20),180)+1,"000"))</f>
        <v/>
      </c>
      <c r="N2506">
        <f>IF($AB2506="Да","Город_"&amp;TEXT(MOD($A2506-1,250)+1,"0000"),"Город_"&amp;TEXT(MOD($A2506-1,3000)+1,"0000"))</f>
        <v/>
      </c>
      <c r="O2506">
        <f>IF($AB2506="Да","Холдинг_Крупный","Холдинг_"&amp;TEXT(MOD(QUOTIENT($A2506-1,10000),20)+1,"00"))</f>
        <v/>
      </c>
      <c r="P2506">
        <f>IF($AB2506="Да","Организация_Крупная","Организация_"&amp;TEXT(MOD(QUOTIENT($A2506-1,500),600)+1,"000"))</f>
        <v/>
      </c>
      <c r="Q2506">
        <f>"Отдел_"&amp;TEXT(MOD(QUOTIENT($A2506-1,50),100)+1,"000")</f>
        <v/>
      </c>
      <c r="R2506">
        <f>IF($AB2506="Да","Группа_Крупная","Группа_"&amp;TEXT(MOD(QUOTIENT($A2506-1,5000),30)+1,"00"))</f>
        <v/>
      </c>
      <c r="S2506">
        <f>IF($AB2506="Да","Категория_Крупная","Категория_"&amp;TEXT(MOD(QUOTIENT($A2506-1,500),120)+1,"000"))</f>
        <v/>
      </c>
      <c r="T2506">
        <f>IF($AB2506="Да","Подкатегория_Крупная","Подкатегория_"&amp;TEXT(MOD(QUOTIENT($A2506-1,50),300)+1,"000"))</f>
        <v/>
      </c>
      <c r="U2506">
        <f>"SKU_"&amp;TEXT($A2506,"0000000")</f>
        <v/>
      </c>
      <c r="V2506">
        <f>CHOOSE(MOD($A2506-1,4)+1,"Enterprise","SMB","Госсектор","Розница")</f>
        <v/>
      </c>
      <c r="W2506">
        <f>"Клиент_"&amp;TEXT(MOD($A2506-1,20000)+1,"00000")</f>
        <v/>
      </c>
      <c r="X2506">
        <f>CHOOSE(MOD($A2506-1,5)+1,"Портал","API","Импорт","Ручной ввод","Интеграция")</f>
        <v/>
      </c>
      <c r="Y2506" s="8">
        <f>ROUND(1000+MOD($A2506*37,90000)+IF($AB2506="Да",5000,0),2)</f>
        <v/>
      </c>
      <c r="Z2506">
        <f>1+MOD($A2506,20)</f>
        <v/>
      </c>
      <c r="AA2506" s="8">
        <f>ROUND($Y2506*(0.08+MOD($A2506,17)/100),2)</f>
        <v/>
      </c>
      <c r="AB2506">
        <f>IF(MOD($A2506,10)&lt;7,"Да","Нет")</f>
        <v/>
      </c>
      <c r="AC2506">
        <f>$R2506&amp;" / "&amp;$S2506&amp;" / "&amp;$T2506</f>
        <v/>
      </c>
      <c r="AD2506">
        <f>1</f>
        <v/>
      </c>
      <c r="AE2506">
        <f>IF($A2506&lt;=Settings!$B$4,"до 100",IF($A2506&lt;=Settings!$B$5,"до 10 000",IF($A2506&lt;=Settings!$B$6,"до 100 000","100 000+")))</f>
        <v/>
      </c>
    </row>
    <row r="2507">
      <c r="A2507">
        <f>ROW()-1</f>
        <v/>
      </c>
      <c r="B2507">
        <f>IF($A2507&lt;=Settings!$B$4,"small_control",IF($A2507&lt;=Settings!$B$5,"medium_10k",IF($A2507&lt;=Settings!$B$6,"large_100k","extreme_1m")))</f>
        <v/>
      </c>
      <c r="C2507">
        <f>"ORD-"&amp;TEXT(QUOTIENT($A2507-1,3)+1,"0000000")</f>
        <v/>
      </c>
      <c r="D2507">
        <f>"LINE-"&amp;TEXT($A2507,"0000000")</f>
        <v/>
      </c>
      <c r="E2507" s="7">
        <f>Settings!$B$2+$A2507-1</f>
        <v/>
      </c>
      <c r="F2507" s="7">
        <f>Settings!$B$2+MOD($A2507-1,Settings!$B$7)</f>
        <v/>
      </c>
      <c r="G2507">
        <f>YEAR($F2507)</f>
        <v/>
      </c>
      <c r="H2507">
        <f>"Q"&amp;ROUNDUP(MONTH($F2507)/3,0)</f>
        <v/>
      </c>
      <c r="I2507">
        <f>MONTH($F2507)</f>
        <v/>
      </c>
      <c r="J2507">
        <f>CHOOSE(MONTH($F2507),"Январь","Февраль","Март","Апрель","Май","Июнь","Июль","Август","Сентябрь","Октябрь","Ноябрь","Декабрь")</f>
        <v/>
      </c>
      <c r="K2507">
        <f>DAY($F2507)</f>
        <v/>
      </c>
      <c r="L2507">
        <f>IF(MOD($A2507,10)&lt;7,"ФО_01_Крупный","ФО_"&amp;TEXT(MOD($A2507,8)+1,"00"))</f>
        <v/>
      </c>
      <c r="M2507">
        <f>IF($AB2507="Да","Регион_001_Крупный","Регион_"&amp;TEXT(MOD(QUOTIENT($A2507-1,20),180)+1,"000"))</f>
        <v/>
      </c>
      <c r="N2507">
        <f>IF($AB2507="Да","Город_"&amp;TEXT(MOD($A2507-1,250)+1,"0000"),"Город_"&amp;TEXT(MOD($A2507-1,3000)+1,"0000"))</f>
        <v/>
      </c>
      <c r="O2507">
        <f>IF($AB2507="Да","Холдинг_Крупный","Холдинг_"&amp;TEXT(MOD(QUOTIENT($A2507-1,10000),20)+1,"00"))</f>
        <v/>
      </c>
      <c r="P2507">
        <f>IF($AB2507="Да","Организация_Крупная","Организация_"&amp;TEXT(MOD(QUOTIENT($A2507-1,500),600)+1,"000"))</f>
        <v/>
      </c>
      <c r="Q2507">
        <f>"Отдел_"&amp;TEXT(MOD(QUOTIENT($A2507-1,50),100)+1,"000")</f>
        <v/>
      </c>
      <c r="R2507">
        <f>IF($AB2507="Да","Группа_Крупная","Группа_"&amp;TEXT(MOD(QUOTIENT($A2507-1,5000),30)+1,"00"))</f>
        <v/>
      </c>
      <c r="S2507">
        <f>IF($AB2507="Да","Категория_Крупная","Категория_"&amp;TEXT(MOD(QUOTIENT($A2507-1,500),120)+1,"000"))</f>
        <v/>
      </c>
      <c r="T2507">
        <f>IF($AB2507="Да","Подкатегория_Крупная","Подкатегория_"&amp;TEXT(MOD(QUOTIENT($A2507-1,50),300)+1,"000"))</f>
        <v/>
      </c>
      <c r="U2507">
        <f>"SKU_"&amp;TEXT($A2507,"0000000")</f>
        <v/>
      </c>
      <c r="V2507">
        <f>CHOOSE(MOD($A2507-1,4)+1,"Enterprise","SMB","Госсектор","Розница")</f>
        <v/>
      </c>
      <c r="W2507">
        <f>"Клиент_"&amp;TEXT(MOD($A2507-1,20000)+1,"00000")</f>
        <v/>
      </c>
      <c r="X2507">
        <f>CHOOSE(MOD($A2507-1,5)+1,"Портал","API","Импорт","Ручной ввод","Интеграция")</f>
        <v/>
      </c>
      <c r="Y2507" s="8">
        <f>ROUND(1000+MOD($A2507*37,90000)+IF($AB2507="Да",5000,0),2)</f>
        <v/>
      </c>
      <c r="Z2507">
        <f>1+MOD($A2507,20)</f>
        <v/>
      </c>
      <c r="AA2507" s="8">
        <f>ROUND($Y2507*(0.08+MOD($A2507,17)/100),2)</f>
        <v/>
      </c>
      <c r="AB2507">
        <f>IF(MOD($A2507,10)&lt;7,"Да","Нет")</f>
        <v/>
      </c>
      <c r="AC2507">
        <f>$R2507&amp;" / "&amp;$S2507&amp;" / "&amp;$T2507</f>
        <v/>
      </c>
      <c r="AD2507">
        <f>1</f>
        <v/>
      </c>
      <c r="AE2507">
        <f>IF($A2507&lt;=Settings!$B$4,"до 100",IF($A2507&lt;=Settings!$B$5,"до 10 000",IF($A2507&lt;=Settings!$B$6,"до 100 000","100 000+")))</f>
        <v/>
      </c>
    </row>
    <row r="2508">
      <c r="A2508">
        <f>ROW()-1</f>
        <v/>
      </c>
      <c r="B2508">
        <f>IF($A2508&lt;=Settings!$B$4,"small_control",IF($A2508&lt;=Settings!$B$5,"medium_10k",IF($A2508&lt;=Settings!$B$6,"large_100k","extreme_1m")))</f>
        <v/>
      </c>
      <c r="C2508">
        <f>"ORD-"&amp;TEXT(QUOTIENT($A2508-1,3)+1,"0000000")</f>
        <v/>
      </c>
      <c r="D2508">
        <f>"LINE-"&amp;TEXT($A2508,"0000000")</f>
        <v/>
      </c>
      <c r="E2508" s="7">
        <f>Settings!$B$2+$A2508-1</f>
        <v/>
      </c>
      <c r="F2508" s="7">
        <f>Settings!$B$2+MOD($A2508-1,Settings!$B$7)</f>
        <v/>
      </c>
      <c r="G2508">
        <f>YEAR($F2508)</f>
        <v/>
      </c>
      <c r="H2508">
        <f>"Q"&amp;ROUNDUP(MONTH($F2508)/3,0)</f>
        <v/>
      </c>
      <c r="I2508">
        <f>MONTH($F2508)</f>
        <v/>
      </c>
      <c r="J2508">
        <f>CHOOSE(MONTH($F2508),"Январь","Февраль","Март","Апрель","Май","Июнь","Июль","Август","Сентябрь","Октябрь","Ноябрь","Декабрь")</f>
        <v/>
      </c>
      <c r="K2508">
        <f>DAY($F2508)</f>
        <v/>
      </c>
      <c r="L2508">
        <f>IF(MOD($A2508,10)&lt;7,"ФО_01_Крупный","ФО_"&amp;TEXT(MOD($A2508,8)+1,"00"))</f>
        <v/>
      </c>
      <c r="M2508">
        <f>IF($AB2508="Да","Регион_001_Крупный","Регион_"&amp;TEXT(MOD(QUOTIENT($A2508-1,20),180)+1,"000"))</f>
        <v/>
      </c>
      <c r="N2508">
        <f>IF($AB2508="Да","Город_"&amp;TEXT(MOD($A2508-1,250)+1,"0000"),"Город_"&amp;TEXT(MOD($A2508-1,3000)+1,"0000"))</f>
        <v/>
      </c>
      <c r="O2508">
        <f>IF($AB2508="Да","Холдинг_Крупный","Холдинг_"&amp;TEXT(MOD(QUOTIENT($A2508-1,10000),20)+1,"00"))</f>
        <v/>
      </c>
      <c r="P2508">
        <f>IF($AB2508="Да","Организация_Крупная","Организация_"&amp;TEXT(MOD(QUOTIENT($A2508-1,500),600)+1,"000"))</f>
        <v/>
      </c>
      <c r="Q2508">
        <f>"Отдел_"&amp;TEXT(MOD(QUOTIENT($A2508-1,50),100)+1,"000")</f>
        <v/>
      </c>
      <c r="R2508">
        <f>IF($AB2508="Да","Группа_Крупная","Группа_"&amp;TEXT(MOD(QUOTIENT($A2508-1,5000),30)+1,"00"))</f>
        <v/>
      </c>
      <c r="S2508">
        <f>IF($AB2508="Да","Категория_Крупная","Категория_"&amp;TEXT(MOD(QUOTIENT($A2508-1,500),120)+1,"000"))</f>
        <v/>
      </c>
      <c r="T2508">
        <f>IF($AB2508="Да","Подкатегория_Крупная","Подкатегория_"&amp;TEXT(MOD(QUOTIENT($A2508-1,50),300)+1,"000"))</f>
        <v/>
      </c>
      <c r="U2508">
        <f>"SKU_"&amp;TEXT($A2508,"0000000")</f>
        <v/>
      </c>
      <c r="V2508">
        <f>CHOOSE(MOD($A2508-1,4)+1,"Enterprise","SMB","Госсектор","Розница")</f>
        <v/>
      </c>
      <c r="W2508">
        <f>"Клиент_"&amp;TEXT(MOD($A2508-1,20000)+1,"00000")</f>
        <v/>
      </c>
      <c r="X2508">
        <f>CHOOSE(MOD($A2508-1,5)+1,"Портал","API","Импорт","Ручной ввод","Интеграция")</f>
        <v/>
      </c>
      <c r="Y2508" s="8">
        <f>ROUND(1000+MOD($A2508*37,90000)+IF($AB2508="Да",5000,0),2)</f>
        <v/>
      </c>
      <c r="Z2508">
        <f>1+MOD($A2508,20)</f>
        <v/>
      </c>
      <c r="AA2508" s="8">
        <f>ROUND($Y2508*(0.08+MOD($A2508,17)/100),2)</f>
        <v/>
      </c>
      <c r="AB2508">
        <f>IF(MOD($A2508,10)&lt;7,"Да","Нет")</f>
        <v/>
      </c>
      <c r="AC2508">
        <f>$R2508&amp;" / "&amp;$S2508&amp;" / "&amp;$T2508</f>
        <v/>
      </c>
      <c r="AD2508">
        <f>1</f>
        <v/>
      </c>
      <c r="AE2508">
        <f>IF($A2508&lt;=Settings!$B$4,"до 100",IF($A2508&lt;=Settings!$B$5,"до 10 000",IF($A2508&lt;=Settings!$B$6,"до 100 000","100 000+")))</f>
        <v/>
      </c>
    </row>
    <row r="2509">
      <c r="A2509">
        <f>ROW()-1</f>
        <v/>
      </c>
      <c r="B2509">
        <f>IF($A2509&lt;=Settings!$B$4,"small_control",IF($A2509&lt;=Settings!$B$5,"medium_10k",IF($A2509&lt;=Settings!$B$6,"large_100k","extreme_1m")))</f>
        <v/>
      </c>
      <c r="C2509">
        <f>"ORD-"&amp;TEXT(QUOTIENT($A2509-1,3)+1,"0000000")</f>
        <v/>
      </c>
      <c r="D2509">
        <f>"LINE-"&amp;TEXT($A2509,"0000000")</f>
        <v/>
      </c>
      <c r="E2509" s="7">
        <f>Settings!$B$2+$A2509-1</f>
        <v/>
      </c>
      <c r="F2509" s="7">
        <f>Settings!$B$2+MOD($A2509-1,Settings!$B$7)</f>
        <v/>
      </c>
      <c r="G2509">
        <f>YEAR($F2509)</f>
        <v/>
      </c>
      <c r="H2509">
        <f>"Q"&amp;ROUNDUP(MONTH($F2509)/3,0)</f>
        <v/>
      </c>
      <c r="I2509">
        <f>MONTH($F2509)</f>
        <v/>
      </c>
      <c r="J2509">
        <f>CHOOSE(MONTH($F2509),"Январь","Февраль","Март","Апрель","Май","Июнь","Июль","Август","Сентябрь","Октябрь","Ноябрь","Декабрь")</f>
        <v/>
      </c>
      <c r="K2509">
        <f>DAY($F2509)</f>
        <v/>
      </c>
      <c r="L2509">
        <f>IF(MOD($A2509,10)&lt;7,"ФО_01_Крупный","ФО_"&amp;TEXT(MOD($A2509,8)+1,"00"))</f>
        <v/>
      </c>
      <c r="M2509">
        <f>IF($AB2509="Да","Регион_001_Крупный","Регион_"&amp;TEXT(MOD(QUOTIENT($A2509-1,20),180)+1,"000"))</f>
        <v/>
      </c>
      <c r="N2509">
        <f>IF($AB2509="Да","Город_"&amp;TEXT(MOD($A2509-1,250)+1,"0000"),"Город_"&amp;TEXT(MOD($A2509-1,3000)+1,"0000"))</f>
        <v/>
      </c>
      <c r="O2509">
        <f>IF($AB2509="Да","Холдинг_Крупный","Холдинг_"&amp;TEXT(MOD(QUOTIENT($A2509-1,10000),20)+1,"00"))</f>
        <v/>
      </c>
      <c r="P2509">
        <f>IF($AB2509="Да","Организация_Крупная","Организация_"&amp;TEXT(MOD(QUOTIENT($A2509-1,500),600)+1,"000"))</f>
        <v/>
      </c>
      <c r="Q2509">
        <f>"Отдел_"&amp;TEXT(MOD(QUOTIENT($A2509-1,50),100)+1,"000")</f>
        <v/>
      </c>
      <c r="R2509">
        <f>IF($AB2509="Да","Группа_Крупная","Группа_"&amp;TEXT(MOD(QUOTIENT($A2509-1,5000),30)+1,"00"))</f>
        <v/>
      </c>
      <c r="S2509">
        <f>IF($AB2509="Да","Категория_Крупная","Категория_"&amp;TEXT(MOD(QUOTIENT($A2509-1,500),120)+1,"000"))</f>
        <v/>
      </c>
      <c r="T2509">
        <f>IF($AB2509="Да","Подкатегория_Крупная","Подкатегория_"&amp;TEXT(MOD(QUOTIENT($A2509-1,50),300)+1,"000"))</f>
        <v/>
      </c>
      <c r="U2509">
        <f>"SKU_"&amp;TEXT($A2509,"0000000")</f>
        <v/>
      </c>
      <c r="V2509">
        <f>CHOOSE(MOD($A2509-1,4)+1,"Enterprise","SMB","Госсектор","Розница")</f>
        <v/>
      </c>
      <c r="W2509">
        <f>"Клиент_"&amp;TEXT(MOD($A2509-1,20000)+1,"00000")</f>
        <v/>
      </c>
      <c r="X2509">
        <f>CHOOSE(MOD($A2509-1,5)+1,"Портал","API","Импорт","Ручной ввод","Интеграция")</f>
        <v/>
      </c>
      <c r="Y2509" s="8">
        <f>ROUND(1000+MOD($A2509*37,90000)+IF($AB2509="Да",5000,0),2)</f>
        <v/>
      </c>
      <c r="Z2509">
        <f>1+MOD($A2509,20)</f>
        <v/>
      </c>
      <c r="AA2509" s="8">
        <f>ROUND($Y2509*(0.08+MOD($A2509,17)/100),2)</f>
        <v/>
      </c>
      <c r="AB2509">
        <f>IF(MOD($A2509,10)&lt;7,"Да","Нет")</f>
        <v/>
      </c>
      <c r="AC2509">
        <f>$R2509&amp;" / "&amp;$S2509&amp;" / "&amp;$T2509</f>
        <v/>
      </c>
      <c r="AD2509">
        <f>1</f>
        <v/>
      </c>
      <c r="AE2509">
        <f>IF($A2509&lt;=Settings!$B$4,"до 100",IF($A2509&lt;=Settings!$B$5,"до 10 000",IF($A2509&lt;=Settings!$B$6,"до 100 000","100 000+")))</f>
        <v/>
      </c>
    </row>
    <row r="2510">
      <c r="A2510">
        <f>ROW()-1</f>
        <v/>
      </c>
      <c r="B2510">
        <f>IF($A2510&lt;=Settings!$B$4,"small_control",IF($A2510&lt;=Settings!$B$5,"medium_10k",IF($A2510&lt;=Settings!$B$6,"large_100k","extreme_1m")))</f>
        <v/>
      </c>
      <c r="C2510">
        <f>"ORD-"&amp;TEXT(QUOTIENT($A2510-1,3)+1,"0000000")</f>
        <v/>
      </c>
      <c r="D2510">
        <f>"LINE-"&amp;TEXT($A2510,"0000000")</f>
        <v/>
      </c>
      <c r="E2510" s="7">
        <f>Settings!$B$2+$A2510-1</f>
        <v/>
      </c>
      <c r="F2510" s="7">
        <f>Settings!$B$2+MOD($A2510-1,Settings!$B$7)</f>
        <v/>
      </c>
      <c r="G2510">
        <f>YEAR($F2510)</f>
        <v/>
      </c>
      <c r="H2510">
        <f>"Q"&amp;ROUNDUP(MONTH($F2510)/3,0)</f>
        <v/>
      </c>
      <c r="I2510">
        <f>MONTH($F2510)</f>
        <v/>
      </c>
      <c r="J2510">
        <f>CHOOSE(MONTH($F2510),"Январь","Февраль","Март","Апрель","Май","Июнь","Июль","Август","Сентябрь","Октябрь","Ноябрь","Декабрь")</f>
        <v/>
      </c>
      <c r="K2510">
        <f>DAY($F2510)</f>
        <v/>
      </c>
      <c r="L2510">
        <f>IF(MOD($A2510,10)&lt;7,"ФО_01_Крупный","ФО_"&amp;TEXT(MOD($A2510,8)+1,"00"))</f>
        <v/>
      </c>
      <c r="M2510">
        <f>IF($AB2510="Да","Регион_001_Крупный","Регион_"&amp;TEXT(MOD(QUOTIENT($A2510-1,20),180)+1,"000"))</f>
        <v/>
      </c>
      <c r="N2510">
        <f>IF($AB2510="Да","Город_"&amp;TEXT(MOD($A2510-1,250)+1,"0000"),"Город_"&amp;TEXT(MOD($A2510-1,3000)+1,"0000"))</f>
        <v/>
      </c>
      <c r="O2510">
        <f>IF($AB2510="Да","Холдинг_Крупный","Холдинг_"&amp;TEXT(MOD(QUOTIENT($A2510-1,10000),20)+1,"00"))</f>
        <v/>
      </c>
      <c r="P2510">
        <f>IF($AB2510="Да","Организация_Крупная","Организация_"&amp;TEXT(MOD(QUOTIENT($A2510-1,500),600)+1,"000"))</f>
        <v/>
      </c>
      <c r="Q2510">
        <f>"Отдел_"&amp;TEXT(MOD(QUOTIENT($A2510-1,50),100)+1,"000")</f>
        <v/>
      </c>
      <c r="R2510">
        <f>IF($AB2510="Да","Группа_Крупная","Группа_"&amp;TEXT(MOD(QUOTIENT($A2510-1,5000),30)+1,"00"))</f>
        <v/>
      </c>
      <c r="S2510">
        <f>IF($AB2510="Да","Категория_Крупная","Категория_"&amp;TEXT(MOD(QUOTIENT($A2510-1,500),120)+1,"000"))</f>
        <v/>
      </c>
      <c r="T2510">
        <f>IF($AB2510="Да","Подкатегория_Крупная","Подкатегория_"&amp;TEXT(MOD(QUOTIENT($A2510-1,50),300)+1,"000"))</f>
        <v/>
      </c>
      <c r="U2510">
        <f>"SKU_"&amp;TEXT($A2510,"0000000")</f>
        <v/>
      </c>
      <c r="V2510">
        <f>CHOOSE(MOD($A2510-1,4)+1,"Enterprise","SMB","Госсектор","Розница")</f>
        <v/>
      </c>
      <c r="W2510">
        <f>"Клиент_"&amp;TEXT(MOD($A2510-1,20000)+1,"00000")</f>
        <v/>
      </c>
      <c r="X2510">
        <f>CHOOSE(MOD($A2510-1,5)+1,"Портал","API","Импорт","Ручной ввод","Интеграция")</f>
        <v/>
      </c>
      <c r="Y2510" s="8">
        <f>ROUND(1000+MOD($A2510*37,90000)+IF($AB2510="Да",5000,0),2)</f>
        <v/>
      </c>
      <c r="Z2510">
        <f>1+MOD($A2510,20)</f>
        <v/>
      </c>
      <c r="AA2510" s="8">
        <f>ROUND($Y2510*(0.08+MOD($A2510,17)/100),2)</f>
        <v/>
      </c>
      <c r="AB2510">
        <f>IF(MOD($A2510,10)&lt;7,"Да","Нет")</f>
        <v/>
      </c>
      <c r="AC2510">
        <f>$R2510&amp;" / "&amp;$S2510&amp;" / "&amp;$T2510</f>
        <v/>
      </c>
      <c r="AD2510">
        <f>1</f>
        <v/>
      </c>
      <c r="AE2510">
        <f>IF($A2510&lt;=Settings!$B$4,"до 100",IF($A2510&lt;=Settings!$B$5,"до 10 000",IF($A2510&lt;=Settings!$B$6,"до 100 000","100 000+")))</f>
        <v/>
      </c>
    </row>
    <row r="2511">
      <c r="A2511">
        <f>ROW()-1</f>
        <v/>
      </c>
      <c r="B2511">
        <f>IF($A2511&lt;=Settings!$B$4,"small_control",IF($A2511&lt;=Settings!$B$5,"medium_10k",IF($A2511&lt;=Settings!$B$6,"large_100k","extreme_1m")))</f>
        <v/>
      </c>
      <c r="C2511">
        <f>"ORD-"&amp;TEXT(QUOTIENT($A2511-1,3)+1,"0000000")</f>
        <v/>
      </c>
      <c r="D2511">
        <f>"LINE-"&amp;TEXT($A2511,"0000000")</f>
        <v/>
      </c>
      <c r="E2511" s="7">
        <f>Settings!$B$2+$A2511-1</f>
        <v/>
      </c>
      <c r="F2511" s="7">
        <f>Settings!$B$2+MOD($A2511-1,Settings!$B$7)</f>
        <v/>
      </c>
      <c r="G2511">
        <f>YEAR($F2511)</f>
        <v/>
      </c>
      <c r="H2511">
        <f>"Q"&amp;ROUNDUP(MONTH($F2511)/3,0)</f>
        <v/>
      </c>
      <c r="I2511">
        <f>MONTH($F2511)</f>
        <v/>
      </c>
      <c r="J2511">
        <f>CHOOSE(MONTH($F2511),"Январь","Февраль","Март","Апрель","Май","Июнь","Июль","Август","Сентябрь","Октябрь","Ноябрь","Декабрь")</f>
        <v/>
      </c>
      <c r="K2511">
        <f>DAY($F2511)</f>
        <v/>
      </c>
      <c r="L2511">
        <f>IF(MOD($A2511,10)&lt;7,"ФО_01_Крупный","ФО_"&amp;TEXT(MOD($A2511,8)+1,"00"))</f>
        <v/>
      </c>
      <c r="M2511">
        <f>IF($AB2511="Да","Регион_001_Крупный","Регион_"&amp;TEXT(MOD(QUOTIENT($A2511-1,20),180)+1,"000"))</f>
        <v/>
      </c>
      <c r="N2511">
        <f>IF($AB2511="Да","Город_"&amp;TEXT(MOD($A2511-1,250)+1,"0000"),"Город_"&amp;TEXT(MOD($A2511-1,3000)+1,"0000"))</f>
        <v/>
      </c>
      <c r="O2511">
        <f>IF($AB2511="Да","Холдинг_Крупный","Холдинг_"&amp;TEXT(MOD(QUOTIENT($A2511-1,10000),20)+1,"00"))</f>
        <v/>
      </c>
      <c r="P2511">
        <f>IF($AB2511="Да","Организация_Крупная","Организация_"&amp;TEXT(MOD(QUOTIENT($A2511-1,500),600)+1,"000"))</f>
        <v/>
      </c>
      <c r="Q2511">
        <f>"Отдел_"&amp;TEXT(MOD(QUOTIENT($A2511-1,50),100)+1,"000")</f>
        <v/>
      </c>
      <c r="R2511">
        <f>IF($AB2511="Да","Группа_Крупная","Группа_"&amp;TEXT(MOD(QUOTIENT($A2511-1,5000),30)+1,"00"))</f>
        <v/>
      </c>
      <c r="S2511">
        <f>IF($AB2511="Да","Категория_Крупная","Категория_"&amp;TEXT(MOD(QUOTIENT($A2511-1,500),120)+1,"000"))</f>
        <v/>
      </c>
      <c r="T2511">
        <f>IF($AB2511="Да","Подкатегория_Крупная","Подкатегория_"&amp;TEXT(MOD(QUOTIENT($A2511-1,50),300)+1,"000"))</f>
        <v/>
      </c>
      <c r="U2511">
        <f>"SKU_"&amp;TEXT($A2511,"0000000")</f>
        <v/>
      </c>
      <c r="V2511">
        <f>CHOOSE(MOD($A2511-1,4)+1,"Enterprise","SMB","Госсектор","Розница")</f>
        <v/>
      </c>
      <c r="W2511">
        <f>"Клиент_"&amp;TEXT(MOD($A2511-1,20000)+1,"00000")</f>
        <v/>
      </c>
      <c r="X2511">
        <f>CHOOSE(MOD($A2511-1,5)+1,"Портал","API","Импорт","Ручной ввод","Интеграция")</f>
        <v/>
      </c>
      <c r="Y2511" s="8">
        <f>ROUND(1000+MOD($A2511*37,90000)+IF($AB2511="Да",5000,0),2)</f>
        <v/>
      </c>
      <c r="Z2511">
        <f>1+MOD($A2511,20)</f>
        <v/>
      </c>
      <c r="AA2511" s="8">
        <f>ROUND($Y2511*(0.08+MOD($A2511,17)/100),2)</f>
        <v/>
      </c>
      <c r="AB2511">
        <f>IF(MOD($A2511,10)&lt;7,"Да","Нет")</f>
        <v/>
      </c>
      <c r="AC2511">
        <f>$R2511&amp;" / "&amp;$S2511&amp;" / "&amp;$T2511</f>
        <v/>
      </c>
      <c r="AD2511">
        <f>1</f>
        <v/>
      </c>
      <c r="AE2511">
        <f>IF($A2511&lt;=Settings!$B$4,"до 100",IF($A2511&lt;=Settings!$B$5,"до 10 000",IF($A2511&lt;=Settings!$B$6,"до 100 000","100 000+")))</f>
        <v/>
      </c>
    </row>
    <row r="2512">
      <c r="A2512">
        <f>ROW()-1</f>
        <v/>
      </c>
      <c r="B2512">
        <f>IF($A2512&lt;=Settings!$B$4,"small_control",IF($A2512&lt;=Settings!$B$5,"medium_10k",IF($A2512&lt;=Settings!$B$6,"large_100k","extreme_1m")))</f>
        <v/>
      </c>
      <c r="C2512">
        <f>"ORD-"&amp;TEXT(QUOTIENT($A2512-1,3)+1,"0000000")</f>
        <v/>
      </c>
      <c r="D2512">
        <f>"LINE-"&amp;TEXT($A2512,"0000000")</f>
        <v/>
      </c>
      <c r="E2512" s="7">
        <f>Settings!$B$2+$A2512-1</f>
        <v/>
      </c>
      <c r="F2512" s="7">
        <f>Settings!$B$2+MOD($A2512-1,Settings!$B$7)</f>
        <v/>
      </c>
      <c r="G2512">
        <f>YEAR($F2512)</f>
        <v/>
      </c>
      <c r="H2512">
        <f>"Q"&amp;ROUNDUP(MONTH($F2512)/3,0)</f>
        <v/>
      </c>
      <c r="I2512">
        <f>MONTH($F2512)</f>
        <v/>
      </c>
      <c r="J2512">
        <f>CHOOSE(MONTH($F2512),"Январь","Февраль","Март","Апрель","Май","Июнь","Июль","Август","Сентябрь","Октябрь","Ноябрь","Декабрь")</f>
        <v/>
      </c>
      <c r="K2512">
        <f>DAY($F2512)</f>
        <v/>
      </c>
      <c r="L2512">
        <f>IF(MOD($A2512,10)&lt;7,"ФО_01_Крупный","ФО_"&amp;TEXT(MOD($A2512,8)+1,"00"))</f>
        <v/>
      </c>
      <c r="M2512">
        <f>IF($AB2512="Да","Регион_001_Крупный","Регион_"&amp;TEXT(MOD(QUOTIENT($A2512-1,20),180)+1,"000"))</f>
        <v/>
      </c>
      <c r="N2512">
        <f>IF($AB2512="Да","Город_"&amp;TEXT(MOD($A2512-1,250)+1,"0000"),"Город_"&amp;TEXT(MOD($A2512-1,3000)+1,"0000"))</f>
        <v/>
      </c>
      <c r="O2512">
        <f>IF($AB2512="Да","Холдинг_Крупный","Холдинг_"&amp;TEXT(MOD(QUOTIENT($A2512-1,10000),20)+1,"00"))</f>
        <v/>
      </c>
      <c r="P2512">
        <f>IF($AB2512="Да","Организация_Крупная","Организация_"&amp;TEXT(MOD(QUOTIENT($A2512-1,500),600)+1,"000"))</f>
        <v/>
      </c>
      <c r="Q2512">
        <f>"Отдел_"&amp;TEXT(MOD(QUOTIENT($A2512-1,50),100)+1,"000")</f>
        <v/>
      </c>
      <c r="R2512">
        <f>IF($AB2512="Да","Группа_Крупная","Группа_"&amp;TEXT(MOD(QUOTIENT($A2512-1,5000),30)+1,"00"))</f>
        <v/>
      </c>
      <c r="S2512">
        <f>IF($AB2512="Да","Категория_Крупная","Категория_"&amp;TEXT(MOD(QUOTIENT($A2512-1,500),120)+1,"000"))</f>
        <v/>
      </c>
      <c r="T2512">
        <f>IF($AB2512="Да","Подкатегория_Крупная","Подкатегория_"&amp;TEXT(MOD(QUOTIENT($A2512-1,50),300)+1,"000"))</f>
        <v/>
      </c>
      <c r="U2512">
        <f>"SKU_"&amp;TEXT($A2512,"0000000")</f>
        <v/>
      </c>
      <c r="V2512">
        <f>CHOOSE(MOD($A2512-1,4)+1,"Enterprise","SMB","Госсектор","Розница")</f>
        <v/>
      </c>
      <c r="W2512">
        <f>"Клиент_"&amp;TEXT(MOD($A2512-1,20000)+1,"00000")</f>
        <v/>
      </c>
      <c r="X2512">
        <f>CHOOSE(MOD($A2512-1,5)+1,"Портал","API","Импорт","Ручной ввод","Интеграция")</f>
        <v/>
      </c>
      <c r="Y2512" s="8">
        <f>ROUND(1000+MOD($A2512*37,90000)+IF($AB2512="Да",5000,0),2)</f>
        <v/>
      </c>
      <c r="Z2512">
        <f>1+MOD($A2512,20)</f>
        <v/>
      </c>
      <c r="AA2512" s="8">
        <f>ROUND($Y2512*(0.08+MOD($A2512,17)/100),2)</f>
        <v/>
      </c>
      <c r="AB2512">
        <f>IF(MOD($A2512,10)&lt;7,"Да","Нет")</f>
        <v/>
      </c>
      <c r="AC2512">
        <f>$R2512&amp;" / "&amp;$S2512&amp;" / "&amp;$T2512</f>
        <v/>
      </c>
      <c r="AD2512">
        <f>1</f>
        <v/>
      </c>
      <c r="AE2512">
        <f>IF($A2512&lt;=Settings!$B$4,"до 100",IF($A2512&lt;=Settings!$B$5,"до 10 000",IF($A2512&lt;=Settings!$B$6,"до 100 000","100 000+")))</f>
        <v/>
      </c>
    </row>
    <row r="2513">
      <c r="A2513">
        <f>ROW()-1</f>
        <v/>
      </c>
      <c r="B2513">
        <f>IF($A2513&lt;=Settings!$B$4,"small_control",IF($A2513&lt;=Settings!$B$5,"medium_10k",IF($A2513&lt;=Settings!$B$6,"large_100k","extreme_1m")))</f>
        <v/>
      </c>
      <c r="C2513">
        <f>"ORD-"&amp;TEXT(QUOTIENT($A2513-1,3)+1,"0000000")</f>
        <v/>
      </c>
      <c r="D2513">
        <f>"LINE-"&amp;TEXT($A2513,"0000000")</f>
        <v/>
      </c>
      <c r="E2513" s="7">
        <f>Settings!$B$2+$A2513-1</f>
        <v/>
      </c>
      <c r="F2513" s="7">
        <f>Settings!$B$2+MOD($A2513-1,Settings!$B$7)</f>
        <v/>
      </c>
      <c r="G2513">
        <f>YEAR($F2513)</f>
        <v/>
      </c>
      <c r="H2513">
        <f>"Q"&amp;ROUNDUP(MONTH($F2513)/3,0)</f>
        <v/>
      </c>
      <c r="I2513">
        <f>MONTH($F2513)</f>
        <v/>
      </c>
      <c r="J2513">
        <f>CHOOSE(MONTH($F2513),"Январь","Февраль","Март","Апрель","Май","Июнь","Июль","Август","Сентябрь","Октябрь","Ноябрь","Декабрь")</f>
        <v/>
      </c>
      <c r="K2513">
        <f>DAY($F2513)</f>
        <v/>
      </c>
      <c r="L2513">
        <f>IF(MOD($A2513,10)&lt;7,"ФО_01_Крупный","ФО_"&amp;TEXT(MOD($A2513,8)+1,"00"))</f>
        <v/>
      </c>
      <c r="M2513">
        <f>IF($AB2513="Да","Регион_001_Крупный","Регион_"&amp;TEXT(MOD(QUOTIENT($A2513-1,20),180)+1,"000"))</f>
        <v/>
      </c>
      <c r="N2513">
        <f>IF($AB2513="Да","Город_"&amp;TEXT(MOD($A2513-1,250)+1,"0000"),"Город_"&amp;TEXT(MOD($A2513-1,3000)+1,"0000"))</f>
        <v/>
      </c>
      <c r="O2513">
        <f>IF($AB2513="Да","Холдинг_Крупный","Холдинг_"&amp;TEXT(MOD(QUOTIENT($A2513-1,10000),20)+1,"00"))</f>
        <v/>
      </c>
      <c r="P2513">
        <f>IF($AB2513="Да","Организация_Крупная","Организация_"&amp;TEXT(MOD(QUOTIENT($A2513-1,500),600)+1,"000"))</f>
        <v/>
      </c>
      <c r="Q2513">
        <f>"Отдел_"&amp;TEXT(MOD(QUOTIENT($A2513-1,50),100)+1,"000")</f>
        <v/>
      </c>
      <c r="R2513">
        <f>IF($AB2513="Да","Группа_Крупная","Группа_"&amp;TEXT(MOD(QUOTIENT($A2513-1,5000),30)+1,"00"))</f>
        <v/>
      </c>
      <c r="S2513">
        <f>IF($AB2513="Да","Категория_Крупная","Категория_"&amp;TEXT(MOD(QUOTIENT($A2513-1,500),120)+1,"000"))</f>
        <v/>
      </c>
      <c r="T2513">
        <f>IF($AB2513="Да","Подкатегория_Крупная","Подкатегория_"&amp;TEXT(MOD(QUOTIENT($A2513-1,50),300)+1,"000"))</f>
        <v/>
      </c>
      <c r="U2513">
        <f>"SKU_"&amp;TEXT($A2513,"0000000")</f>
        <v/>
      </c>
      <c r="V2513">
        <f>CHOOSE(MOD($A2513-1,4)+1,"Enterprise","SMB","Госсектор","Розница")</f>
        <v/>
      </c>
      <c r="W2513">
        <f>"Клиент_"&amp;TEXT(MOD($A2513-1,20000)+1,"00000")</f>
        <v/>
      </c>
      <c r="X2513">
        <f>CHOOSE(MOD($A2513-1,5)+1,"Портал","API","Импорт","Ручной ввод","Интеграция")</f>
        <v/>
      </c>
      <c r="Y2513" s="8">
        <f>ROUND(1000+MOD($A2513*37,90000)+IF($AB2513="Да",5000,0),2)</f>
        <v/>
      </c>
      <c r="Z2513">
        <f>1+MOD($A2513,20)</f>
        <v/>
      </c>
      <c r="AA2513" s="8">
        <f>ROUND($Y2513*(0.08+MOD($A2513,17)/100),2)</f>
        <v/>
      </c>
      <c r="AB2513">
        <f>IF(MOD($A2513,10)&lt;7,"Да","Нет")</f>
        <v/>
      </c>
      <c r="AC2513">
        <f>$R2513&amp;" / "&amp;$S2513&amp;" / "&amp;$T2513</f>
        <v/>
      </c>
      <c r="AD2513">
        <f>1</f>
        <v/>
      </c>
      <c r="AE2513">
        <f>IF($A2513&lt;=Settings!$B$4,"до 100",IF($A2513&lt;=Settings!$B$5,"до 10 000",IF($A2513&lt;=Settings!$B$6,"до 100 000","100 000+")))</f>
        <v/>
      </c>
    </row>
    <row r="2514">
      <c r="A2514">
        <f>ROW()-1</f>
        <v/>
      </c>
      <c r="B2514">
        <f>IF($A2514&lt;=Settings!$B$4,"small_control",IF($A2514&lt;=Settings!$B$5,"medium_10k",IF($A2514&lt;=Settings!$B$6,"large_100k","extreme_1m")))</f>
        <v/>
      </c>
      <c r="C2514">
        <f>"ORD-"&amp;TEXT(QUOTIENT($A2514-1,3)+1,"0000000")</f>
        <v/>
      </c>
      <c r="D2514">
        <f>"LINE-"&amp;TEXT($A2514,"0000000")</f>
        <v/>
      </c>
      <c r="E2514" s="7">
        <f>Settings!$B$2+$A2514-1</f>
        <v/>
      </c>
      <c r="F2514" s="7">
        <f>Settings!$B$2+MOD($A2514-1,Settings!$B$7)</f>
        <v/>
      </c>
      <c r="G2514">
        <f>YEAR($F2514)</f>
        <v/>
      </c>
      <c r="H2514">
        <f>"Q"&amp;ROUNDUP(MONTH($F2514)/3,0)</f>
        <v/>
      </c>
      <c r="I2514">
        <f>MONTH($F2514)</f>
        <v/>
      </c>
      <c r="J2514">
        <f>CHOOSE(MONTH($F2514),"Январь","Февраль","Март","Апрель","Май","Июнь","Июль","Август","Сентябрь","Октябрь","Ноябрь","Декабрь")</f>
        <v/>
      </c>
      <c r="K2514">
        <f>DAY($F2514)</f>
        <v/>
      </c>
      <c r="L2514">
        <f>IF(MOD($A2514,10)&lt;7,"ФО_01_Крупный","ФО_"&amp;TEXT(MOD($A2514,8)+1,"00"))</f>
        <v/>
      </c>
      <c r="M2514">
        <f>IF($AB2514="Да","Регион_001_Крупный","Регион_"&amp;TEXT(MOD(QUOTIENT($A2514-1,20),180)+1,"000"))</f>
        <v/>
      </c>
      <c r="N2514">
        <f>IF($AB2514="Да","Город_"&amp;TEXT(MOD($A2514-1,250)+1,"0000"),"Город_"&amp;TEXT(MOD($A2514-1,3000)+1,"0000"))</f>
        <v/>
      </c>
      <c r="O2514">
        <f>IF($AB2514="Да","Холдинг_Крупный","Холдинг_"&amp;TEXT(MOD(QUOTIENT($A2514-1,10000),20)+1,"00"))</f>
        <v/>
      </c>
      <c r="P2514">
        <f>IF($AB2514="Да","Организация_Крупная","Организация_"&amp;TEXT(MOD(QUOTIENT($A2514-1,500),600)+1,"000"))</f>
        <v/>
      </c>
      <c r="Q2514">
        <f>"Отдел_"&amp;TEXT(MOD(QUOTIENT($A2514-1,50),100)+1,"000")</f>
        <v/>
      </c>
      <c r="R2514">
        <f>IF($AB2514="Да","Группа_Крупная","Группа_"&amp;TEXT(MOD(QUOTIENT($A2514-1,5000),30)+1,"00"))</f>
        <v/>
      </c>
      <c r="S2514">
        <f>IF($AB2514="Да","Категория_Крупная","Категория_"&amp;TEXT(MOD(QUOTIENT($A2514-1,500),120)+1,"000"))</f>
        <v/>
      </c>
      <c r="T2514">
        <f>IF($AB2514="Да","Подкатегория_Крупная","Подкатегория_"&amp;TEXT(MOD(QUOTIENT($A2514-1,50),300)+1,"000"))</f>
        <v/>
      </c>
      <c r="U2514">
        <f>"SKU_"&amp;TEXT($A2514,"0000000")</f>
        <v/>
      </c>
      <c r="V2514">
        <f>CHOOSE(MOD($A2514-1,4)+1,"Enterprise","SMB","Госсектор","Розница")</f>
        <v/>
      </c>
      <c r="W2514">
        <f>"Клиент_"&amp;TEXT(MOD($A2514-1,20000)+1,"00000")</f>
        <v/>
      </c>
      <c r="X2514">
        <f>CHOOSE(MOD($A2514-1,5)+1,"Портал","API","Импорт","Ручной ввод","Интеграция")</f>
        <v/>
      </c>
      <c r="Y2514" s="8">
        <f>ROUND(1000+MOD($A2514*37,90000)+IF($AB2514="Да",5000,0),2)</f>
        <v/>
      </c>
      <c r="Z2514">
        <f>1+MOD($A2514,20)</f>
        <v/>
      </c>
      <c r="AA2514" s="8">
        <f>ROUND($Y2514*(0.08+MOD($A2514,17)/100),2)</f>
        <v/>
      </c>
      <c r="AB2514">
        <f>IF(MOD($A2514,10)&lt;7,"Да","Нет")</f>
        <v/>
      </c>
      <c r="AC2514">
        <f>$R2514&amp;" / "&amp;$S2514&amp;" / "&amp;$T2514</f>
        <v/>
      </c>
      <c r="AD2514">
        <f>1</f>
        <v/>
      </c>
      <c r="AE2514">
        <f>IF($A2514&lt;=Settings!$B$4,"до 100",IF($A2514&lt;=Settings!$B$5,"до 10 000",IF($A2514&lt;=Settings!$B$6,"до 100 000","100 000+")))</f>
        <v/>
      </c>
    </row>
    <row r="2515">
      <c r="A2515">
        <f>ROW()-1</f>
        <v/>
      </c>
      <c r="B2515">
        <f>IF($A2515&lt;=Settings!$B$4,"small_control",IF($A2515&lt;=Settings!$B$5,"medium_10k",IF($A2515&lt;=Settings!$B$6,"large_100k","extreme_1m")))</f>
        <v/>
      </c>
      <c r="C2515">
        <f>"ORD-"&amp;TEXT(QUOTIENT($A2515-1,3)+1,"0000000")</f>
        <v/>
      </c>
      <c r="D2515">
        <f>"LINE-"&amp;TEXT($A2515,"0000000")</f>
        <v/>
      </c>
      <c r="E2515" s="7">
        <f>Settings!$B$2+$A2515-1</f>
        <v/>
      </c>
      <c r="F2515" s="7">
        <f>Settings!$B$2+MOD($A2515-1,Settings!$B$7)</f>
        <v/>
      </c>
      <c r="G2515">
        <f>YEAR($F2515)</f>
        <v/>
      </c>
      <c r="H2515">
        <f>"Q"&amp;ROUNDUP(MONTH($F2515)/3,0)</f>
        <v/>
      </c>
      <c r="I2515">
        <f>MONTH($F2515)</f>
        <v/>
      </c>
      <c r="J2515">
        <f>CHOOSE(MONTH($F2515),"Январь","Февраль","Март","Апрель","Май","Июнь","Июль","Август","Сентябрь","Октябрь","Ноябрь","Декабрь")</f>
        <v/>
      </c>
      <c r="K2515">
        <f>DAY($F2515)</f>
        <v/>
      </c>
      <c r="L2515">
        <f>IF(MOD($A2515,10)&lt;7,"ФО_01_Крупный","ФО_"&amp;TEXT(MOD($A2515,8)+1,"00"))</f>
        <v/>
      </c>
      <c r="M2515">
        <f>IF($AB2515="Да","Регион_001_Крупный","Регион_"&amp;TEXT(MOD(QUOTIENT($A2515-1,20),180)+1,"000"))</f>
        <v/>
      </c>
      <c r="N2515">
        <f>IF($AB2515="Да","Город_"&amp;TEXT(MOD($A2515-1,250)+1,"0000"),"Город_"&amp;TEXT(MOD($A2515-1,3000)+1,"0000"))</f>
        <v/>
      </c>
      <c r="O2515">
        <f>IF($AB2515="Да","Холдинг_Крупный","Холдинг_"&amp;TEXT(MOD(QUOTIENT($A2515-1,10000),20)+1,"00"))</f>
        <v/>
      </c>
      <c r="P2515">
        <f>IF($AB2515="Да","Организация_Крупная","Организация_"&amp;TEXT(MOD(QUOTIENT($A2515-1,500),600)+1,"000"))</f>
        <v/>
      </c>
      <c r="Q2515">
        <f>"Отдел_"&amp;TEXT(MOD(QUOTIENT($A2515-1,50),100)+1,"000")</f>
        <v/>
      </c>
      <c r="R2515">
        <f>IF($AB2515="Да","Группа_Крупная","Группа_"&amp;TEXT(MOD(QUOTIENT($A2515-1,5000),30)+1,"00"))</f>
        <v/>
      </c>
      <c r="S2515">
        <f>IF($AB2515="Да","Категория_Крупная","Категория_"&amp;TEXT(MOD(QUOTIENT($A2515-1,500),120)+1,"000"))</f>
        <v/>
      </c>
      <c r="T2515">
        <f>IF($AB2515="Да","Подкатегория_Крупная","Подкатегория_"&amp;TEXT(MOD(QUOTIENT($A2515-1,50),300)+1,"000"))</f>
        <v/>
      </c>
      <c r="U2515">
        <f>"SKU_"&amp;TEXT($A2515,"0000000")</f>
        <v/>
      </c>
      <c r="V2515">
        <f>CHOOSE(MOD($A2515-1,4)+1,"Enterprise","SMB","Госсектор","Розница")</f>
        <v/>
      </c>
      <c r="W2515">
        <f>"Клиент_"&amp;TEXT(MOD($A2515-1,20000)+1,"00000")</f>
        <v/>
      </c>
      <c r="X2515">
        <f>CHOOSE(MOD($A2515-1,5)+1,"Портал","API","Импорт","Ручной ввод","Интеграция")</f>
        <v/>
      </c>
      <c r="Y2515" s="8">
        <f>ROUND(1000+MOD($A2515*37,90000)+IF($AB2515="Да",5000,0),2)</f>
        <v/>
      </c>
      <c r="Z2515">
        <f>1+MOD($A2515,20)</f>
        <v/>
      </c>
      <c r="AA2515" s="8">
        <f>ROUND($Y2515*(0.08+MOD($A2515,17)/100),2)</f>
        <v/>
      </c>
      <c r="AB2515">
        <f>IF(MOD($A2515,10)&lt;7,"Да","Нет")</f>
        <v/>
      </c>
      <c r="AC2515">
        <f>$R2515&amp;" / "&amp;$S2515&amp;" / "&amp;$T2515</f>
        <v/>
      </c>
      <c r="AD2515">
        <f>1</f>
        <v/>
      </c>
      <c r="AE2515">
        <f>IF($A2515&lt;=Settings!$B$4,"до 100",IF($A2515&lt;=Settings!$B$5,"до 10 000",IF($A2515&lt;=Settings!$B$6,"до 100 000","100 000+")))</f>
        <v/>
      </c>
    </row>
    <row r="2516">
      <c r="A2516">
        <f>ROW()-1</f>
        <v/>
      </c>
      <c r="B2516">
        <f>IF($A2516&lt;=Settings!$B$4,"small_control",IF($A2516&lt;=Settings!$B$5,"medium_10k",IF($A2516&lt;=Settings!$B$6,"large_100k","extreme_1m")))</f>
        <v/>
      </c>
      <c r="C2516">
        <f>"ORD-"&amp;TEXT(QUOTIENT($A2516-1,3)+1,"0000000")</f>
        <v/>
      </c>
      <c r="D2516">
        <f>"LINE-"&amp;TEXT($A2516,"0000000")</f>
        <v/>
      </c>
      <c r="E2516" s="7">
        <f>Settings!$B$2+$A2516-1</f>
        <v/>
      </c>
      <c r="F2516" s="7">
        <f>Settings!$B$2+MOD($A2516-1,Settings!$B$7)</f>
        <v/>
      </c>
      <c r="G2516">
        <f>YEAR($F2516)</f>
        <v/>
      </c>
      <c r="H2516">
        <f>"Q"&amp;ROUNDUP(MONTH($F2516)/3,0)</f>
        <v/>
      </c>
      <c r="I2516">
        <f>MONTH($F2516)</f>
        <v/>
      </c>
      <c r="J2516">
        <f>CHOOSE(MONTH($F2516),"Январь","Февраль","Март","Апрель","Май","Июнь","Июль","Август","Сентябрь","Октябрь","Ноябрь","Декабрь")</f>
        <v/>
      </c>
      <c r="K2516">
        <f>DAY($F2516)</f>
        <v/>
      </c>
      <c r="L2516">
        <f>IF(MOD($A2516,10)&lt;7,"ФО_01_Крупный","ФО_"&amp;TEXT(MOD($A2516,8)+1,"00"))</f>
        <v/>
      </c>
      <c r="M2516">
        <f>IF($AB2516="Да","Регион_001_Крупный","Регион_"&amp;TEXT(MOD(QUOTIENT($A2516-1,20),180)+1,"000"))</f>
        <v/>
      </c>
      <c r="N2516">
        <f>IF($AB2516="Да","Город_"&amp;TEXT(MOD($A2516-1,250)+1,"0000"),"Город_"&amp;TEXT(MOD($A2516-1,3000)+1,"0000"))</f>
        <v/>
      </c>
      <c r="O2516">
        <f>IF($AB2516="Да","Холдинг_Крупный","Холдинг_"&amp;TEXT(MOD(QUOTIENT($A2516-1,10000),20)+1,"00"))</f>
        <v/>
      </c>
      <c r="P2516">
        <f>IF($AB2516="Да","Организация_Крупная","Организация_"&amp;TEXT(MOD(QUOTIENT($A2516-1,500),600)+1,"000"))</f>
        <v/>
      </c>
      <c r="Q2516">
        <f>"Отдел_"&amp;TEXT(MOD(QUOTIENT($A2516-1,50),100)+1,"000")</f>
        <v/>
      </c>
      <c r="R2516">
        <f>IF($AB2516="Да","Группа_Крупная","Группа_"&amp;TEXT(MOD(QUOTIENT($A2516-1,5000),30)+1,"00"))</f>
        <v/>
      </c>
      <c r="S2516">
        <f>IF($AB2516="Да","Категория_Крупная","Категория_"&amp;TEXT(MOD(QUOTIENT($A2516-1,500),120)+1,"000"))</f>
        <v/>
      </c>
      <c r="T2516">
        <f>IF($AB2516="Да","Подкатегория_Крупная","Подкатегория_"&amp;TEXT(MOD(QUOTIENT($A2516-1,50),300)+1,"000"))</f>
        <v/>
      </c>
      <c r="U2516">
        <f>"SKU_"&amp;TEXT($A2516,"0000000")</f>
        <v/>
      </c>
      <c r="V2516">
        <f>CHOOSE(MOD($A2516-1,4)+1,"Enterprise","SMB","Госсектор","Розница")</f>
        <v/>
      </c>
      <c r="W2516">
        <f>"Клиент_"&amp;TEXT(MOD($A2516-1,20000)+1,"00000")</f>
        <v/>
      </c>
      <c r="X2516">
        <f>CHOOSE(MOD($A2516-1,5)+1,"Портал","API","Импорт","Ручной ввод","Интеграция")</f>
        <v/>
      </c>
      <c r="Y2516" s="8">
        <f>ROUND(1000+MOD($A2516*37,90000)+IF($AB2516="Да",5000,0),2)</f>
        <v/>
      </c>
      <c r="Z2516">
        <f>1+MOD($A2516,20)</f>
        <v/>
      </c>
      <c r="AA2516" s="8">
        <f>ROUND($Y2516*(0.08+MOD($A2516,17)/100),2)</f>
        <v/>
      </c>
      <c r="AB2516">
        <f>IF(MOD($A2516,10)&lt;7,"Да","Нет")</f>
        <v/>
      </c>
      <c r="AC2516">
        <f>$R2516&amp;" / "&amp;$S2516&amp;" / "&amp;$T2516</f>
        <v/>
      </c>
      <c r="AD2516">
        <f>1</f>
        <v/>
      </c>
      <c r="AE2516">
        <f>IF($A2516&lt;=Settings!$B$4,"до 100",IF($A2516&lt;=Settings!$B$5,"до 10 000",IF($A2516&lt;=Settings!$B$6,"до 100 000","100 000+")))</f>
        <v/>
      </c>
    </row>
    <row r="2517">
      <c r="A2517">
        <f>ROW()-1</f>
        <v/>
      </c>
      <c r="B2517">
        <f>IF($A2517&lt;=Settings!$B$4,"small_control",IF($A2517&lt;=Settings!$B$5,"medium_10k",IF($A2517&lt;=Settings!$B$6,"large_100k","extreme_1m")))</f>
        <v/>
      </c>
      <c r="C2517">
        <f>"ORD-"&amp;TEXT(QUOTIENT($A2517-1,3)+1,"0000000")</f>
        <v/>
      </c>
      <c r="D2517">
        <f>"LINE-"&amp;TEXT($A2517,"0000000")</f>
        <v/>
      </c>
      <c r="E2517" s="7">
        <f>Settings!$B$2+$A2517-1</f>
        <v/>
      </c>
      <c r="F2517" s="7">
        <f>Settings!$B$2+MOD($A2517-1,Settings!$B$7)</f>
        <v/>
      </c>
      <c r="G2517">
        <f>YEAR($F2517)</f>
        <v/>
      </c>
      <c r="H2517">
        <f>"Q"&amp;ROUNDUP(MONTH($F2517)/3,0)</f>
        <v/>
      </c>
      <c r="I2517">
        <f>MONTH($F2517)</f>
        <v/>
      </c>
      <c r="J2517">
        <f>CHOOSE(MONTH($F2517),"Январь","Февраль","Март","Апрель","Май","Июнь","Июль","Август","Сентябрь","Октябрь","Ноябрь","Декабрь")</f>
        <v/>
      </c>
      <c r="K2517">
        <f>DAY($F2517)</f>
        <v/>
      </c>
      <c r="L2517">
        <f>IF(MOD($A2517,10)&lt;7,"ФО_01_Крупный","ФО_"&amp;TEXT(MOD($A2517,8)+1,"00"))</f>
        <v/>
      </c>
      <c r="M2517">
        <f>IF($AB2517="Да","Регион_001_Крупный","Регион_"&amp;TEXT(MOD(QUOTIENT($A2517-1,20),180)+1,"000"))</f>
        <v/>
      </c>
      <c r="N2517">
        <f>IF($AB2517="Да","Город_"&amp;TEXT(MOD($A2517-1,250)+1,"0000"),"Город_"&amp;TEXT(MOD($A2517-1,3000)+1,"0000"))</f>
        <v/>
      </c>
      <c r="O2517">
        <f>IF($AB2517="Да","Холдинг_Крупный","Холдинг_"&amp;TEXT(MOD(QUOTIENT($A2517-1,10000),20)+1,"00"))</f>
        <v/>
      </c>
      <c r="P2517">
        <f>IF($AB2517="Да","Организация_Крупная","Организация_"&amp;TEXT(MOD(QUOTIENT($A2517-1,500),600)+1,"000"))</f>
        <v/>
      </c>
      <c r="Q2517">
        <f>"Отдел_"&amp;TEXT(MOD(QUOTIENT($A2517-1,50),100)+1,"000")</f>
        <v/>
      </c>
      <c r="R2517">
        <f>IF($AB2517="Да","Группа_Крупная","Группа_"&amp;TEXT(MOD(QUOTIENT($A2517-1,5000),30)+1,"00"))</f>
        <v/>
      </c>
      <c r="S2517">
        <f>IF($AB2517="Да","Категория_Крупная","Категория_"&amp;TEXT(MOD(QUOTIENT($A2517-1,500),120)+1,"000"))</f>
        <v/>
      </c>
      <c r="T2517">
        <f>IF($AB2517="Да","Подкатегория_Крупная","Подкатегория_"&amp;TEXT(MOD(QUOTIENT($A2517-1,50),300)+1,"000"))</f>
        <v/>
      </c>
      <c r="U2517">
        <f>"SKU_"&amp;TEXT($A2517,"0000000")</f>
        <v/>
      </c>
      <c r="V2517">
        <f>CHOOSE(MOD($A2517-1,4)+1,"Enterprise","SMB","Госсектор","Розница")</f>
        <v/>
      </c>
      <c r="W2517">
        <f>"Клиент_"&amp;TEXT(MOD($A2517-1,20000)+1,"00000")</f>
        <v/>
      </c>
      <c r="X2517">
        <f>CHOOSE(MOD($A2517-1,5)+1,"Портал","API","Импорт","Ручной ввод","Интеграция")</f>
        <v/>
      </c>
      <c r="Y2517" s="8">
        <f>ROUND(1000+MOD($A2517*37,90000)+IF($AB2517="Да",5000,0),2)</f>
        <v/>
      </c>
      <c r="Z2517">
        <f>1+MOD($A2517,20)</f>
        <v/>
      </c>
      <c r="AA2517" s="8">
        <f>ROUND($Y2517*(0.08+MOD($A2517,17)/100),2)</f>
        <v/>
      </c>
      <c r="AB2517">
        <f>IF(MOD($A2517,10)&lt;7,"Да","Нет")</f>
        <v/>
      </c>
      <c r="AC2517">
        <f>$R2517&amp;" / "&amp;$S2517&amp;" / "&amp;$T2517</f>
        <v/>
      </c>
      <c r="AD2517">
        <f>1</f>
        <v/>
      </c>
      <c r="AE2517">
        <f>IF($A2517&lt;=Settings!$B$4,"до 100",IF($A2517&lt;=Settings!$B$5,"до 10 000",IF($A2517&lt;=Settings!$B$6,"до 100 000","100 000+")))</f>
        <v/>
      </c>
    </row>
    <row r="2518">
      <c r="A2518">
        <f>ROW()-1</f>
        <v/>
      </c>
      <c r="B2518">
        <f>IF($A2518&lt;=Settings!$B$4,"small_control",IF($A2518&lt;=Settings!$B$5,"medium_10k",IF($A2518&lt;=Settings!$B$6,"large_100k","extreme_1m")))</f>
        <v/>
      </c>
      <c r="C2518">
        <f>"ORD-"&amp;TEXT(QUOTIENT($A2518-1,3)+1,"0000000")</f>
        <v/>
      </c>
      <c r="D2518">
        <f>"LINE-"&amp;TEXT($A2518,"0000000")</f>
        <v/>
      </c>
      <c r="E2518" s="7">
        <f>Settings!$B$2+$A2518-1</f>
        <v/>
      </c>
      <c r="F2518" s="7">
        <f>Settings!$B$2+MOD($A2518-1,Settings!$B$7)</f>
        <v/>
      </c>
      <c r="G2518">
        <f>YEAR($F2518)</f>
        <v/>
      </c>
      <c r="H2518">
        <f>"Q"&amp;ROUNDUP(MONTH($F2518)/3,0)</f>
        <v/>
      </c>
      <c r="I2518">
        <f>MONTH($F2518)</f>
        <v/>
      </c>
      <c r="J2518">
        <f>CHOOSE(MONTH($F2518),"Январь","Февраль","Март","Апрель","Май","Июнь","Июль","Август","Сентябрь","Октябрь","Ноябрь","Декабрь")</f>
        <v/>
      </c>
      <c r="K2518">
        <f>DAY($F2518)</f>
        <v/>
      </c>
      <c r="L2518">
        <f>IF(MOD($A2518,10)&lt;7,"ФО_01_Крупный","ФО_"&amp;TEXT(MOD($A2518,8)+1,"00"))</f>
        <v/>
      </c>
      <c r="M2518">
        <f>IF($AB2518="Да","Регион_001_Крупный","Регион_"&amp;TEXT(MOD(QUOTIENT($A2518-1,20),180)+1,"000"))</f>
        <v/>
      </c>
      <c r="N2518">
        <f>IF($AB2518="Да","Город_"&amp;TEXT(MOD($A2518-1,250)+1,"0000"),"Город_"&amp;TEXT(MOD($A2518-1,3000)+1,"0000"))</f>
        <v/>
      </c>
      <c r="O2518">
        <f>IF($AB2518="Да","Холдинг_Крупный","Холдинг_"&amp;TEXT(MOD(QUOTIENT($A2518-1,10000),20)+1,"00"))</f>
        <v/>
      </c>
      <c r="P2518">
        <f>IF($AB2518="Да","Организация_Крупная","Организация_"&amp;TEXT(MOD(QUOTIENT($A2518-1,500),600)+1,"000"))</f>
        <v/>
      </c>
      <c r="Q2518">
        <f>"Отдел_"&amp;TEXT(MOD(QUOTIENT($A2518-1,50),100)+1,"000")</f>
        <v/>
      </c>
      <c r="R2518">
        <f>IF($AB2518="Да","Группа_Крупная","Группа_"&amp;TEXT(MOD(QUOTIENT($A2518-1,5000),30)+1,"00"))</f>
        <v/>
      </c>
      <c r="S2518">
        <f>IF($AB2518="Да","Категория_Крупная","Категория_"&amp;TEXT(MOD(QUOTIENT($A2518-1,500),120)+1,"000"))</f>
        <v/>
      </c>
      <c r="T2518">
        <f>IF($AB2518="Да","Подкатегория_Крупная","Подкатегория_"&amp;TEXT(MOD(QUOTIENT($A2518-1,50),300)+1,"000"))</f>
        <v/>
      </c>
      <c r="U2518">
        <f>"SKU_"&amp;TEXT($A2518,"0000000")</f>
        <v/>
      </c>
      <c r="V2518">
        <f>CHOOSE(MOD($A2518-1,4)+1,"Enterprise","SMB","Госсектор","Розница")</f>
        <v/>
      </c>
      <c r="W2518">
        <f>"Клиент_"&amp;TEXT(MOD($A2518-1,20000)+1,"00000")</f>
        <v/>
      </c>
      <c r="X2518">
        <f>CHOOSE(MOD($A2518-1,5)+1,"Портал","API","Импорт","Ручной ввод","Интеграция")</f>
        <v/>
      </c>
      <c r="Y2518" s="8">
        <f>ROUND(1000+MOD($A2518*37,90000)+IF($AB2518="Да",5000,0),2)</f>
        <v/>
      </c>
      <c r="Z2518">
        <f>1+MOD($A2518,20)</f>
        <v/>
      </c>
      <c r="AA2518" s="8">
        <f>ROUND($Y2518*(0.08+MOD($A2518,17)/100),2)</f>
        <v/>
      </c>
      <c r="AB2518">
        <f>IF(MOD($A2518,10)&lt;7,"Да","Нет")</f>
        <v/>
      </c>
      <c r="AC2518">
        <f>$R2518&amp;" / "&amp;$S2518&amp;" / "&amp;$T2518</f>
        <v/>
      </c>
      <c r="AD2518">
        <f>1</f>
        <v/>
      </c>
      <c r="AE2518">
        <f>IF($A2518&lt;=Settings!$B$4,"до 100",IF($A2518&lt;=Settings!$B$5,"до 10 000",IF($A2518&lt;=Settings!$B$6,"до 100 000","100 000+")))</f>
        <v/>
      </c>
    </row>
    <row r="2519">
      <c r="A2519">
        <f>ROW()-1</f>
        <v/>
      </c>
      <c r="B2519">
        <f>IF($A2519&lt;=Settings!$B$4,"small_control",IF($A2519&lt;=Settings!$B$5,"medium_10k",IF($A2519&lt;=Settings!$B$6,"large_100k","extreme_1m")))</f>
        <v/>
      </c>
      <c r="C2519">
        <f>"ORD-"&amp;TEXT(QUOTIENT($A2519-1,3)+1,"0000000")</f>
        <v/>
      </c>
      <c r="D2519">
        <f>"LINE-"&amp;TEXT($A2519,"0000000")</f>
        <v/>
      </c>
      <c r="E2519" s="7">
        <f>Settings!$B$2+$A2519-1</f>
        <v/>
      </c>
      <c r="F2519" s="7">
        <f>Settings!$B$2+MOD($A2519-1,Settings!$B$7)</f>
        <v/>
      </c>
      <c r="G2519">
        <f>YEAR($F2519)</f>
        <v/>
      </c>
      <c r="H2519">
        <f>"Q"&amp;ROUNDUP(MONTH($F2519)/3,0)</f>
        <v/>
      </c>
      <c r="I2519">
        <f>MONTH($F2519)</f>
        <v/>
      </c>
      <c r="J2519">
        <f>CHOOSE(MONTH($F2519),"Январь","Февраль","Март","Апрель","Май","Июнь","Июль","Август","Сентябрь","Октябрь","Ноябрь","Декабрь")</f>
        <v/>
      </c>
      <c r="K2519">
        <f>DAY($F2519)</f>
        <v/>
      </c>
      <c r="L2519">
        <f>IF(MOD($A2519,10)&lt;7,"ФО_01_Крупный","ФО_"&amp;TEXT(MOD($A2519,8)+1,"00"))</f>
        <v/>
      </c>
      <c r="M2519">
        <f>IF($AB2519="Да","Регион_001_Крупный","Регион_"&amp;TEXT(MOD(QUOTIENT($A2519-1,20),180)+1,"000"))</f>
        <v/>
      </c>
      <c r="N2519">
        <f>IF($AB2519="Да","Город_"&amp;TEXT(MOD($A2519-1,250)+1,"0000"),"Город_"&amp;TEXT(MOD($A2519-1,3000)+1,"0000"))</f>
        <v/>
      </c>
      <c r="O2519">
        <f>IF($AB2519="Да","Холдинг_Крупный","Холдинг_"&amp;TEXT(MOD(QUOTIENT($A2519-1,10000),20)+1,"00"))</f>
        <v/>
      </c>
      <c r="P2519">
        <f>IF($AB2519="Да","Организация_Крупная","Организация_"&amp;TEXT(MOD(QUOTIENT($A2519-1,500),600)+1,"000"))</f>
        <v/>
      </c>
      <c r="Q2519">
        <f>"Отдел_"&amp;TEXT(MOD(QUOTIENT($A2519-1,50),100)+1,"000")</f>
        <v/>
      </c>
      <c r="R2519">
        <f>IF($AB2519="Да","Группа_Крупная","Группа_"&amp;TEXT(MOD(QUOTIENT($A2519-1,5000),30)+1,"00"))</f>
        <v/>
      </c>
      <c r="S2519">
        <f>IF($AB2519="Да","Категория_Крупная","Категория_"&amp;TEXT(MOD(QUOTIENT($A2519-1,500),120)+1,"000"))</f>
        <v/>
      </c>
      <c r="T2519">
        <f>IF($AB2519="Да","Подкатегория_Крупная","Подкатегория_"&amp;TEXT(MOD(QUOTIENT($A2519-1,50),300)+1,"000"))</f>
        <v/>
      </c>
      <c r="U2519">
        <f>"SKU_"&amp;TEXT($A2519,"0000000")</f>
        <v/>
      </c>
      <c r="V2519">
        <f>CHOOSE(MOD($A2519-1,4)+1,"Enterprise","SMB","Госсектор","Розница")</f>
        <v/>
      </c>
      <c r="W2519">
        <f>"Клиент_"&amp;TEXT(MOD($A2519-1,20000)+1,"00000")</f>
        <v/>
      </c>
      <c r="X2519">
        <f>CHOOSE(MOD($A2519-1,5)+1,"Портал","API","Импорт","Ручной ввод","Интеграция")</f>
        <v/>
      </c>
      <c r="Y2519" s="8">
        <f>ROUND(1000+MOD($A2519*37,90000)+IF($AB2519="Да",5000,0),2)</f>
        <v/>
      </c>
      <c r="Z2519">
        <f>1+MOD($A2519,20)</f>
        <v/>
      </c>
      <c r="AA2519" s="8">
        <f>ROUND($Y2519*(0.08+MOD($A2519,17)/100),2)</f>
        <v/>
      </c>
      <c r="AB2519">
        <f>IF(MOD($A2519,10)&lt;7,"Да","Нет")</f>
        <v/>
      </c>
      <c r="AC2519">
        <f>$R2519&amp;" / "&amp;$S2519&amp;" / "&amp;$T2519</f>
        <v/>
      </c>
      <c r="AD2519">
        <f>1</f>
        <v/>
      </c>
      <c r="AE2519">
        <f>IF($A2519&lt;=Settings!$B$4,"до 100",IF($A2519&lt;=Settings!$B$5,"до 10 000",IF($A2519&lt;=Settings!$B$6,"до 100 000","100 000+")))</f>
        <v/>
      </c>
    </row>
    <row r="2520">
      <c r="A2520">
        <f>ROW()-1</f>
        <v/>
      </c>
      <c r="B2520">
        <f>IF($A2520&lt;=Settings!$B$4,"small_control",IF($A2520&lt;=Settings!$B$5,"medium_10k",IF($A2520&lt;=Settings!$B$6,"large_100k","extreme_1m")))</f>
        <v/>
      </c>
      <c r="C2520">
        <f>"ORD-"&amp;TEXT(QUOTIENT($A2520-1,3)+1,"0000000")</f>
        <v/>
      </c>
      <c r="D2520">
        <f>"LINE-"&amp;TEXT($A2520,"0000000")</f>
        <v/>
      </c>
      <c r="E2520" s="7">
        <f>Settings!$B$2+$A2520-1</f>
        <v/>
      </c>
      <c r="F2520" s="7">
        <f>Settings!$B$2+MOD($A2520-1,Settings!$B$7)</f>
        <v/>
      </c>
      <c r="G2520">
        <f>YEAR($F2520)</f>
        <v/>
      </c>
      <c r="H2520">
        <f>"Q"&amp;ROUNDUP(MONTH($F2520)/3,0)</f>
        <v/>
      </c>
      <c r="I2520">
        <f>MONTH($F2520)</f>
        <v/>
      </c>
      <c r="J2520">
        <f>CHOOSE(MONTH($F2520),"Январь","Февраль","Март","Апрель","Май","Июнь","Июль","Август","Сентябрь","Октябрь","Ноябрь","Декабрь")</f>
        <v/>
      </c>
      <c r="K2520">
        <f>DAY($F2520)</f>
        <v/>
      </c>
      <c r="L2520">
        <f>IF(MOD($A2520,10)&lt;7,"ФО_01_Крупный","ФО_"&amp;TEXT(MOD($A2520,8)+1,"00"))</f>
        <v/>
      </c>
      <c r="M2520">
        <f>IF($AB2520="Да","Регион_001_Крупный","Регион_"&amp;TEXT(MOD(QUOTIENT($A2520-1,20),180)+1,"000"))</f>
        <v/>
      </c>
      <c r="N2520">
        <f>IF($AB2520="Да","Город_"&amp;TEXT(MOD($A2520-1,250)+1,"0000"),"Город_"&amp;TEXT(MOD($A2520-1,3000)+1,"0000"))</f>
        <v/>
      </c>
      <c r="O2520">
        <f>IF($AB2520="Да","Холдинг_Крупный","Холдинг_"&amp;TEXT(MOD(QUOTIENT($A2520-1,10000),20)+1,"00"))</f>
        <v/>
      </c>
      <c r="P2520">
        <f>IF($AB2520="Да","Организация_Крупная","Организация_"&amp;TEXT(MOD(QUOTIENT($A2520-1,500),600)+1,"000"))</f>
        <v/>
      </c>
      <c r="Q2520">
        <f>"Отдел_"&amp;TEXT(MOD(QUOTIENT($A2520-1,50),100)+1,"000")</f>
        <v/>
      </c>
      <c r="R2520">
        <f>IF($AB2520="Да","Группа_Крупная","Группа_"&amp;TEXT(MOD(QUOTIENT($A2520-1,5000),30)+1,"00"))</f>
        <v/>
      </c>
      <c r="S2520">
        <f>IF($AB2520="Да","Категория_Крупная","Категория_"&amp;TEXT(MOD(QUOTIENT($A2520-1,500),120)+1,"000"))</f>
        <v/>
      </c>
      <c r="T2520">
        <f>IF($AB2520="Да","Подкатегория_Крупная","Подкатегория_"&amp;TEXT(MOD(QUOTIENT($A2520-1,50),300)+1,"000"))</f>
        <v/>
      </c>
      <c r="U2520">
        <f>"SKU_"&amp;TEXT($A2520,"0000000")</f>
        <v/>
      </c>
      <c r="V2520">
        <f>CHOOSE(MOD($A2520-1,4)+1,"Enterprise","SMB","Госсектор","Розница")</f>
        <v/>
      </c>
      <c r="W2520">
        <f>"Клиент_"&amp;TEXT(MOD($A2520-1,20000)+1,"00000")</f>
        <v/>
      </c>
      <c r="X2520">
        <f>CHOOSE(MOD($A2520-1,5)+1,"Портал","API","Импорт","Ручной ввод","Интеграция")</f>
        <v/>
      </c>
      <c r="Y2520" s="8">
        <f>ROUND(1000+MOD($A2520*37,90000)+IF($AB2520="Да",5000,0),2)</f>
        <v/>
      </c>
      <c r="Z2520">
        <f>1+MOD($A2520,20)</f>
        <v/>
      </c>
      <c r="AA2520" s="8">
        <f>ROUND($Y2520*(0.08+MOD($A2520,17)/100),2)</f>
        <v/>
      </c>
      <c r="AB2520">
        <f>IF(MOD($A2520,10)&lt;7,"Да","Нет")</f>
        <v/>
      </c>
      <c r="AC2520">
        <f>$R2520&amp;" / "&amp;$S2520&amp;" / "&amp;$T2520</f>
        <v/>
      </c>
      <c r="AD2520">
        <f>1</f>
        <v/>
      </c>
      <c r="AE2520">
        <f>IF($A2520&lt;=Settings!$B$4,"до 100",IF($A2520&lt;=Settings!$B$5,"до 10 000",IF($A2520&lt;=Settings!$B$6,"до 100 000","100 000+")))</f>
        <v/>
      </c>
    </row>
    <row r="2521">
      <c r="A2521">
        <f>ROW()-1</f>
        <v/>
      </c>
      <c r="B2521">
        <f>IF($A2521&lt;=Settings!$B$4,"small_control",IF($A2521&lt;=Settings!$B$5,"medium_10k",IF($A2521&lt;=Settings!$B$6,"large_100k","extreme_1m")))</f>
        <v/>
      </c>
      <c r="C2521">
        <f>"ORD-"&amp;TEXT(QUOTIENT($A2521-1,3)+1,"0000000")</f>
        <v/>
      </c>
      <c r="D2521">
        <f>"LINE-"&amp;TEXT($A2521,"0000000")</f>
        <v/>
      </c>
      <c r="E2521" s="7">
        <f>Settings!$B$2+$A2521-1</f>
        <v/>
      </c>
      <c r="F2521" s="7">
        <f>Settings!$B$2+MOD($A2521-1,Settings!$B$7)</f>
        <v/>
      </c>
      <c r="G2521">
        <f>YEAR($F2521)</f>
        <v/>
      </c>
      <c r="H2521">
        <f>"Q"&amp;ROUNDUP(MONTH($F2521)/3,0)</f>
        <v/>
      </c>
      <c r="I2521">
        <f>MONTH($F2521)</f>
        <v/>
      </c>
      <c r="J2521">
        <f>CHOOSE(MONTH($F2521),"Январь","Февраль","Март","Апрель","Май","Июнь","Июль","Август","Сентябрь","Октябрь","Ноябрь","Декабрь")</f>
        <v/>
      </c>
      <c r="K2521">
        <f>DAY($F2521)</f>
        <v/>
      </c>
      <c r="L2521">
        <f>IF(MOD($A2521,10)&lt;7,"ФО_01_Крупный","ФО_"&amp;TEXT(MOD($A2521,8)+1,"00"))</f>
        <v/>
      </c>
      <c r="M2521">
        <f>IF($AB2521="Да","Регион_001_Крупный","Регион_"&amp;TEXT(MOD(QUOTIENT($A2521-1,20),180)+1,"000"))</f>
        <v/>
      </c>
      <c r="N2521">
        <f>IF($AB2521="Да","Город_"&amp;TEXT(MOD($A2521-1,250)+1,"0000"),"Город_"&amp;TEXT(MOD($A2521-1,3000)+1,"0000"))</f>
        <v/>
      </c>
      <c r="O2521">
        <f>IF($AB2521="Да","Холдинг_Крупный","Холдинг_"&amp;TEXT(MOD(QUOTIENT($A2521-1,10000),20)+1,"00"))</f>
        <v/>
      </c>
      <c r="P2521">
        <f>IF($AB2521="Да","Организация_Крупная","Организация_"&amp;TEXT(MOD(QUOTIENT($A2521-1,500),600)+1,"000"))</f>
        <v/>
      </c>
      <c r="Q2521">
        <f>"Отдел_"&amp;TEXT(MOD(QUOTIENT($A2521-1,50),100)+1,"000")</f>
        <v/>
      </c>
      <c r="R2521">
        <f>IF($AB2521="Да","Группа_Крупная","Группа_"&amp;TEXT(MOD(QUOTIENT($A2521-1,5000),30)+1,"00"))</f>
        <v/>
      </c>
      <c r="S2521">
        <f>IF($AB2521="Да","Категория_Крупная","Категория_"&amp;TEXT(MOD(QUOTIENT($A2521-1,500),120)+1,"000"))</f>
        <v/>
      </c>
      <c r="T2521">
        <f>IF($AB2521="Да","Подкатегория_Крупная","Подкатегория_"&amp;TEXT(MOD(QUOTIENT($A2521-1,50),300)+1,"000"))</f>
        <v/>
      </c>
      <c r="U2521">
        <f>"SKU_"&amp;TEXT($A2521,"0000000")</f>
        <v/>
      </c>
      <c r="V2521">
        <f>CHOOSE(MOD($A2521-1,4)+1,"Enterprise","SMB","Госсектор","Розница")</f>
        <v/>
      </c>
      <c r="W2521">
        <f>"Клиент_"&amp;TEXT(MOD($A2521-1,20000)+1,"00000")</f>
        <v/>
      </c>
      <c r="X2521">
        <f>CHOOSE(MOD($A2521-1,5)+1,"Портал","API","Импорт","Ручной ввод","Интеграция")</f>
        <v/>
      </c>
      <c r="Y2521" s="8">
        <f>ROUND(1000+MOD($A2521*37,90000)+IF($AB2521="Да",5000,0),2)</f>
        <v/>
      </c>
      <c r="Z2521">
        <f>1+MOD($A2521,20)</f>
        <v/>
      </c>
      <c r="AA2521" s="8">
        <f>ROUND($Y2521*(0.08+MOD($A2521,17)/100),2)</f>
        <v/>
      </c>
      <c r="AB2521">
        <f>IF(MOD($A2521,10)&lt;7,"Да","Нет")</f>
        <v/>
      </c>
      <c r="AC2521">
        <f>$R2521&amp;" / "&amp;$S2521&amp;" / "&amp;$T2521</f>
        <v/>
      </c>
      <c r="AD2521">
        <f>1</f>
        <v/>
      </c>
      <c r="AE2521">
        <f>IF($A2521&lt;=Settings!$B$4,"до 100",IF($A2521&lt;=Settings!$B$5,"до 10 000",IF($A2521&lt;=Settings!$B$6,"до 100 000","100 000+")))</f>
        <v/>
      </c>
    </row>
    <row r="2522">
      <c r="A2522">
        <f>ROW()-1</f>
        <v/>
      </c>
      <c r="B2522">
        <f>IF($A2522&lt;=Settings!$B$4,"small_control",IF($A2522&lt;=Settings!$B$5,"medium_10k",IF($A2522&lt;=Settings!$B$6,"large_100k","extreme_1m")))</f>
        <v/>
      </c>
      <c r="C2522">
        <f>"ORD-"&amp;TEXT(QUOTIENT($A2522-1,3)+1,"0000000")</f>
        <v/>
      </c>
      <c r="D2522">
        <f>"LINE-"&amp;TEXT($A2522,"0000000")</f>
        <v/>
      </c>
      <c r="E2522" s="7">
        <f>Settings!$B$2+$A2522-1</f>
        <v/>
      </c>
      <c r="F2522" s="7">
        <f>Settings!$B$2+MOD($A2522-1,Settings!$B$7)</f>
        <v/>
      </c>
      <c r="G2522">
        <f>YEAR($F2522)</f>
        <v/>
      </c>
      <c r="H2522">
        <f>"Q"&amp;ROUNDUP(MONTH($F2522)/3,0)</f>
        <v/>
      </c>
      <c r="I2522">
        <f>MONTH($F2522)</f>
        <v/>
      </c>
      <c r="J2522">
        <f>CHOOSE(MONTH($F2522),"Январь","Февраль","Март","Апрель","Май","Июнь","Июль","Август","Сентябрь","Октябрь","Ноябрь","Декабрь")</f>
        <v/>
      </c>
      <c r="K2522">
        <f>DAY($F2522)</f>
        <v/>
      </c>
      <c r="L2522">
        <f>IF(MOD($A2522,10)&lt;7,"ФО_01_Крупный","ФО_"&amp;TEXT(MOD($A2522,8)+1,"00"))</f>
        <v/>
      </c>
      <c r="M2522">
        <f>IF($AB2522="Да","Регион_001_Крупный","Регион_"&amp;TEXT(MOD(QUOTIENT($A2522-1,20),180)+1,"000"))</f>
        <v/>
      </c>
      <c r="N2522">
        <f>IF($AB2522="Да","Город_"&amp;TEXT(MOD($A2522-1,250)+1,"0000"),"Город_"&amp;TEXT(MOD($A2522-1,3000)+1,"0000"))</f>
        <v/>
      </c>
      <c r="O2522">
        <f>IF($AB2522="Да","Холдинг_Крупный","Холдинг_"&amp;TEXT(MOD(QUOTIENT($A2522-1,10000),20)+1,"00"))</f>
        <v/>
      </c>
      <c r="P2522">
        <f>IF($AB2522="Да","Организация_Крупная","Организация_"&amp;TEXT(MOD(QUOTIENT($A2522-1,500),600)+1,"000"))</f>
        <v/>
      </c>
      <c r="Q2522">
        <f>"Отдел_"&amp;TEXT(MOD(QUOTIENT($A2522-1,50),100)+1,"000")</f>
        <v/>
      </c>
      <c r="R2522">
        <f>IF($AB2522="Да","Группа_Крупная","Группа_"&amp;TEXT(MOD(QUOTIENT($A2522-1,5000),30)+1,"00"))</f>
        <v/>
      </c>
      <c r="S2522">
        <f>IF($AB2522="Да","Категория_Крупная","Категория_"&amp;TEXT(MOD(QUOTIENT($A2522-1,500),120)+1,"000"))</f>
        <v/>
      </c>
      <c r="T2522">
        <f>IF($AB2522="Да","Подкатегория_Крупная","Подкатегория_"&amp;TEXT(MOD(QUOTIENT($A2522-1,50),300)+1,"000"))</f>
        <v/>
      </c>
      <c r="U2522">
        <f>"SKU_"&amp;TEXT($A2522,"0000000")</f>
        <v/>
      </c>
      <c r="V2522">
        <f>CHOOSE(MOD($A2522-1,4)+1,"Enterprise","SMB","Госсектор","Розница")</f>
        <v/>
      </c>
      <c r="W2522">
        <f>"Клиент_"&amp;TEXT(MOD($A2522-1,20000)+1,"00000")</f>
        <v/>
      </c>
      <c r="X2522">
        <f>CHOOSE(MOD($A2522-1,5)+1,"Портал","API","Импорт","Ручной ввод","Интеграция")</f>
        <v/>
      </c>
      <c r="Y2522" s="8">
        <f>ROUND(1000+MOD($A2522*37,90000)+IF($AB2522="Да",5000,0),2)</f>
        <v/>
      </c>
      <c r="Z2522">
        <f>1+MOD($A2522,20)</f>
        <v/>
      </c>
      <c r="AA2522" s="8">
        <f>ROUND($Y2522*(0.08+MOD($A2522,17)/100),2)</f>
        <v/>
      </c>
      <c r="AB2522">
        <f>IF(MOD($A2522,10)&lt;7,"Да","Нет")</f>
        <v/>
      </c>
      <c r="AC2522">
        <f>$R2522&amp;" / "&amp;$S2522&amp;" / "&amp;$T2522</f>
        <v/>
      </c>
      <c r="AD2522">
        <f>1</f>
        <v/>
      </c>
      <c r="AE2522">
        <f>IF($A2522&lt;=Settings!$B$4,"до 100",IF($A2522&lt;=Settings!$B$5,"до 10 000",IF($A2522&lt;=Settings!$B$6,"до 100 000","100 000+")))</f>
        <v/>
      </c>
    </row>
    <row r="2523">
      <c r="A2523">
        <f>ROW()-1</f>
        <v/>
      </c>
      <c r="B2523">
        <f>IF($A2523&lt;=Settings!$B$4,"small_control",IF($A2523&lt;=Settings!$B$5,"medium_10k",IF($A2523&lt;=Settings!$B$6,"large_100k","extreme_1m")))</f>
        <v/>
      </c>
      <c r="C2523">
        <f>"ORD-"&amp;TEXT(QUOTIENT($A2523-1,3)+1,"0000000")</f>
        <v/>
      </c>
      <c r="D2523">
        <f>"LINE-"&amp;TEXT($A2523,"0000000")</f>
        <v/>
      </c>
      <c r="E2523" s="7">
        <f>Settings!$B$2+$A2523-1</f>
        <v/>
      </c>
      <c r="F2523" s="7">
        <f>Settings!$B$2+MOD($A2523-1,Settings!$B$7)</f>
        <v/>
      </c>
      <c r="G2523">
        <f>YEAR($F2523)</f>
        <v/>
      </c>
      <c r="H2523">
        <f>"Q"&amp;ROUNDUP(MONTH($F2523)/3,0)</f>
        <v/>
      </c>
      <c r="I2523">
        <f>MONTH($F2523)</f>
        <v/>
      </c>
      <c r="J2523">
        <f>CHOOSE(MONTH($F2523),"Январь","Февраль","Март","Апрель","Май","Июнь","Июль","Август","Сентябрь","Октябрь","Ноябрь","Декабрь")</f>
        <v/>
      </c>
      <c r="K2523">
        <f>DAY($F2523)</f>
        <v/>
      </c>
      <c r="L2523">
        <f>IF(MOD($A2523,10)&lt;7,"ФО_01_Крупный","ФО_"&amp;TEXT(MOD($A2523,8)+1,"00"))</f>
        <v/>
      </c>
      <c r="M2523">
        <f>IF($AB2523="Да","Регион_001_Крупный","Регион_"&amp;TEXT(MOD(QUOTIENT($A2523-1,20),180)+1,"000"))</f>
        <v/>
      </c>
      <c r="N2523">
        <f>IF($AB2523="Да","Город_"&amp;TEXT(MOD($A2523-1,250)+1,"0000"),"Город_"&amp;TEXT(MOD($A2523-1,3000)+1,"0000"))</f>
        <v/>
      </c>
      <c r="O2523">
        <f>IF($AB2523="Да","Холдинг_Крупный","Холдинг_"&amp;TEXT(MOD(QUOTIENT($A2523-1,10000),20)+1,"00"))</f>
        <v/>
      </c>
      <c r="P2523">
        <f>IF($AB2523="Да","Организация_Крупная","Организация_"&amp;TEXT(MOD(QUOTIENT($A2523-1,500),600)+1,"000"))</f>
        <v/>
      </c>
      <c r="Q2523">
        <f>"Отдел_"&amp;TEXT(MOD(QUOTIENT($A2523-1,50),100)+1,"000")</f>
        <v/>
      </c>
      <c r="R2523">
        <f>IF($AB2523="Да","Группа_Крупная","Группа_"&amp;TEXT(MOD(QUOTIENT($A2523-1,5000),30)+1,"00"))</f>
        <v/>
      </c>
      <c r="S2523">
        <f>IF($AB2523="Да","Категория_Крупная","Категория_"&amp;TEXT(MOD(QUOTIENT($A2523-1,500),120)+1,"000"))</f>
        <v/>
      </c>
      <c r="T2523">
        <f>IF($AB2523="Да","Подкатегория_Крупная","Подкатегория_"&amp;TEXT(MOD(QUOTIENT($A2523-1,50),300)+1,"000"))</f>
        <v/>
      </c>
      <c r="U2523">
        <f>"SKU_"&amp;TEXT($A2523,"0000000")</f>
        <v/>
      </c>
      <c r="V2523">
        <f>CHOOSE(MOD($A2523-1,4)+1,"Enterprise","SMB","Госсектор","Розница")</f>
        <v/>
      </c>
      <c r="W2523">
        <f>"Клиент_"&amp;TEXT(MOD($A2523-1,20000)+1,"00000")</f>
        <v/>
      </c>
      <c r="X2523">
        <f>CHOOSE(MOD($A2523-1,5)+1,"Портал","API","Импорт","Ручной ввод","Интеграция")</f>
        <v/>
      </c>
      <c r="Y2523" s="8">
        <f>ROUND(1000+MOD($A2523*37,90000)+IF($AB2523="Да",5000,0),2)</f>
        <v/>
      </c>
      <c r="Z2523">
        <f>1+MOD($A2523,20)</f>
        <v/>
      </c>
      <c r="AA2523" s="8">
        <f>ROUND($Y2523*(0.08+MOD($A2523,17)/100),2)</f>
        <v/>
      </c>
      <c r="AB2523">
        <f>IF(MOD($A2523,10)&lt;7,"Да","Нет")</f>
        <v/>
      </c>
      <c r="AC2523">
        <f>$R2523&amp;" / "&amp;$S2523&amp;" / "&amp;$T2523</f>
        <v/>
      </c>
      <c r="AD2523">
        <f>1</f>
        <v/>
      </c>
      <c r="AE2523">
        <f>IF($A2523&lt;=Settings!$B$4,"до 100",IF($A2523&lt;=Settings!$B$5,"до 10 000",IF($A2523&lt;=Settings!$B$6,"до 100 000","100 000+")))</f>
        <v/>
      </c>
    </row>
    <row r="2524">
      <c r="A2524">
        <f>ROW()-1</f>
        <v/>
      </c>
      <c r="B2524">
        <f>IF($A2524&lt;=Settings!$B$4,"small_control",IF($A2524&lt;=Settings!$B$5,"medium_10k",IF($A2524&lt;=Settings!$B$6,"large_100k","extreme_1m")))</f>
        <v/>
      </c>
      <c r="C2524">
        <f>"ORD-"&amp;TEXT(QUOTIENT($A2524-1,3)+1,"0000000")</f>
        <v/>
      </c>
      <c r="D2524">
        <f>"LINE-"&amp;TEXT($A2524,"0000000")</f>
        <v/>
      </c>
      <c r="E2524" s="7">
        <f>Settings!$B$2+$A2524-1</f>
        <v/>
      </c>
      <c r="F2524" s="7">
        <f>Settings!$B$2+MOD($A2524-1,Settings!$B$7)</f>
        <v/>
      </c>
      <c r="G2524">
        <f>YEAR($F2524)</f>
        <v/>
      </c>
      <c r="H2524">
        <f>"Q"&amp;ROUNDUP(MONTH($F2524)/3,0)</f>
        <v/>
      </c>
      <c r="I2524">
        <f>MONTH($F2524)</f>
        <v/>
      </c>
      <c r="J2524">
        <f>CHOOSE(MONTH($F2524),"Январь","Февраль","Март","Апрель","Май","Июнь","Июль","Август","Сентябрь","Октябрь","Ноябрь","Декабрь")</f>
        <v/>
      </c>
      <c r="K2524">
        <f>DAY($F2524)</f>
        <v/>
      </c>
      <c r="L2524">
        <f>IF(MOD($A2524,10)&lt;7,"ФО_01_Крупный","ФО_"&amp;TEXT(MOD($A2524,8)+1,"00"))</f>
        <v/>
      </c>
      <c r="M2524">
        <f>IF($AB2524="Да","Регион_001_Крупный","Регион_"&amp;TEXT(MOD(QUOTIENT($A2524-1,20),180)+1,"000"))</f>
        <v/>
      </c>
      <c r="N2524">
        <f>IF($AB2524="Да","Город_"&amp;TEXT(MOD($A2524-1,250)+1,"0000"),"Город_"&amp;TEXT(MOD($A2524-1,3000)+1,"0000"))</f>
        <v/>
      </c>
      <c r="O2524">
        <f>IF($AB2524="Да","Холдинг_Крупный","Холдинг_"&amp;TEXT(MOD(QUOTIENT($A2524-1,10000),20)+1,"00"))</f>
        <v/>
      </c>
      <c r="P2524">
        <f>IF($AB2524="Да","Организация_Крупная","Организация_"&amp;TEXT(MOD(QUOTIENT($A2524-1,500),600)+1,"000"))</f>
        <v/>
      </c>
      <c r="Q2524">
        <f>"Отдел_"&amp;TEXT(MOD(QUOTIENT($A2524-1,50),100)+1,"000")</f>
        <v/>
      </c>
      <c r="R2524">
        <f>IF($AB2524="Да","Группа_Крупная","Группа_"&amp;TEXT(MOD(QUOTIENT($A2524-1,5000),30)+1,"00"))</f>
        <v/>
      </c>
      <c r="S2524">
        <f>IF($AB2524="Да","Категория_Крупная","Категория_"&amp;TEXT(MOD(QUOTIENT($A2524-1,500),120)+1,"000"))</f>
        <v/>
      </c>
      <c r="T2524">
        <f>IF($AB2524="Да","Подкатегория_Крупная","Подкатегория_"&amp;TEXT(MOD(QUOTIENT($A2524-1,50),300)+1,"000"))</f>
        <v/>
      </c>
      <c r="U2524">
        <f>"SKU_"&amp;TEXT($A2524,"0000000")</f>
        <v/>
      </c>
      <c r="V2524">
        <f>CHOOSE(MOD($A2524-1,4)+1,"Enterprise","SMB","Госсектор","Розница")</f>
        <v/>
      </c>
      <c r="W2524">
        <f>"Клиент_"&amp;TEXT(MOD($A2524-1,20000)+1,"00000")</f>
        <v/>
      </c>
      <c r="X2524">
        <f>CHOOSE(MOD($A2524-1,5)+1,"Портал","API","Импорт","Ручной ввод","Интеграция")</f>
        <v/>
      </c>
      <c r="Y2524" s="8">
        <f>ROUND(1000+MOD($A2524*37,90000)+IF($AB2524="Да",5000,0),2)</f>
        <v/>
      </c>
      <c r="Z2524">
        <f>1+MOD($A2524,20)</f>
        <v/>
      </c>
      <c r="AA2524" s="8">
        <f>ROUND($Y2524*(0.08+MOD($A2524,17)/100),2)</f>
        <v/>
      </c>
      <c r="AB2524">
        <f>IF(MOD($A2524,10)&lt;7,"Да","Нет")</f>
        <v/>
      </c>
      <c r="AC2524">
        <f>$R2524&amp;" / "&amp;$S2524&amp;" / "&amp;$T2524</f>
        <v/>
      </c>
      <c r="AD2524">
        <f>1</f>
        <v/>
      </c>
      <c r="AE2524">
        <f>IF($A2524&lt;=Settings!$B$4,"до 100",IF($A2524&lt;=Settings!$B$5,"до 10 000",IF($A2524&lt;=Settings!$B$6,"до 100 000","100 000+")))</f>
        <v/>
      </c>
    </row>
    <row r="2525">
      <c r="A2525">
        <f>ROW()-1</f>
        <v/>
      </c>
      <c r="B2525">
        <f>IF($A2525&lt;=Settings!$B$4,"small_control",IF($A2525&lt;=Settings!$B$5,"medium_10k",IF($A2525&lt;=Settings!$B$6,"large_100k","extreme_1m")))</f>
        <v/>
      </c>
      <c r="C2525">
        <f>"ORD-"&amp;TEXT(QUOTIENT($A2525-1,3)+1,"0000000")</f>
        <v/>
      </c>
      <c r="D2525">
        <f>"LINE-"&amp;TEXT($A2525,"0000000")</f>
        <v/>
      </c>
      <c r="E2525" s="7">
        <f>Settings!$B$2+$A2525-1</f>
        <v/>
      </c>
      <c r="F2525" s="7">
        <f>Settings!$B$2+MOD($A2525-1,Settings!$B$7)</f>
        <v/>
      </c>
      <c r="G2525">
        <f>YEAR($F2525)</f>
        <v/>
      </c>
      <c r="H2525">
        <f>"Q"&amp;ROUNDUP(MONTH($F2525)/3,0)</f>
        <v/>
      </c>
      <c r="I2525">
        <f>MONTH($F2525)</f>
        <v/>
      </c>
      <c r="J2525">
        <f>CHOOSE(MONTH($F2525),"Январь","Февраль","Март","Апрель","Май","Июнь","Июль","Август","Сентябрь","Октябрь","Ноябрь","Декабрь")</f>
        <v/>
      </c>
      <c r="K2525">
        <f>DAY($F2525)</f>
        <v/>
      </c>
      <c r="L2525">
        <f>IF(MOD($A2525,10)&lt;7,"ФО_01_Крупный","ФО_"&amp;TEXT(MOD($A2525,8)+1,"00"))</f>
        <v/>
      </c>
      <c r="M2525">
        <f>IF($AB2525="Да","Регион_001_Крупный","Регион_"&amp;TEXT(MOD(QUOTIENT($A2525-1,20),180)+1,"000"))</f>
        <v/>
      </c>
      <c r="N2525">
        <f>IF($AB2525="Да","Город_"&amp;TEXT(MOD($A2525-1,250)+1,"0000"),"Город_"&amp;TEXT(MOD($A2525-1,3000)+1,"0000"))</f>
        <v/>
      </c>
      <c r="O2525">
        <f>IF($AB2525="Да","Холдинг_Крупный","Холдинг_"&amp;TEXT(MOD(QUOTIENT($A2525-1,10000),20)+1,"00"))</f>
        <v/>
      </c>
      <c r="P2525">
        <f>IF($AB2525="Да","Организация_Крупная","Организация_"&amp;TEXT(MOD(QUOTIENT($A2525-1,500),600)+1,"000"))</f>
        <v/>
      </c>
      <c r="Q2525">
        <f>"Отдел_"&amp;TEXT(MOD(QUOTIENT($A2525-1,50),100)+1,"000")</f>
        <v/>
      </c>
      <c r="R2525">
        <f>IF($AB2525="Да","Группа_Крупная","Группа_"&amp;TEXT(MOD(QUOTIENT($A2525-1,5000),30)+1,"00"))</f>
        <v/>
      </c>
      <c r="S2525">
        <f>IF($AB2525="Да","Категория_Крупная","Категория_"&amp;TEXT(MOD(QUOTIENT($A2525-1,500),120)+1,"000"))</f>
        <v/>
      </c>
      <c r="T2525">
        <f>IF($AB2525="Да","Подкатегория_Крупная","Подкатегория_"&amp;TEXT(MOD(QUOTIENT($A2525-1,50),300)+1,"000"))</f>
        <v/>
      </c>
      <c r="U2525">
        <f>"SKU_"&amp;TEXT($A2525,"0000000")</f>
        <v/>
      </c>
      <c r="V2525">
        <f>CHOOSE(MOD($A2525-1,4)+1,"Enterprise","SMB","Госсектор","Розница")</f>
        <v/>
      </c>
      <c r="W2525">
        <f>"Клиент_"&amp;TEXT(MOD($A2525-1,20000)+1,"00000")</f>
        <v/>
      </c>
      <c r="X2525">
        <f>CHOOSE(MOD($A2525-1,5)+1,"Портал","API","Импорт","Ручной ввод","Интеграция")</f>
        <v/>
      </c>
      <c r="Y2525" s="8">
        <f>ROUND(1000+MOD($A2525*37,90000)+IF($AB2525="Да",5000,0),2)</f>
        <v/>
      </c>
      <c r="Z2525">
        <f>1+MOD($A2525,20)</f>
        <v/>
      </c>
      <c r="AA2525" s="8">
        <f>ROUND($Y2525*(0.08+MOD($A2525,17)/100),2)</f>
        <v/>
      </c>
      <c r="AB2525">
        <f>IF(MOD($A2525,10)&lt;7,"Да","Нет")</f>
        <v/>
      </c>
      <c r="AC2525">
        <f>$R2525&amp;" / "&amp;$S2525&amp;" / "&amp;$T2525</f>
        <v/>
      </c>
      <c r="AD2525">
        <f>1</f>
        <v/>
      </c>
      <c r="AE2525">
        <f>IF($A2525&lt;=Settings!$B$4,"до 100",IF($A2525&lt;=Settings!$B$5,"до 10 000",IF($A2525&lt;=Settings!$B$6,"до 100 000","100 000+")))</f>
        <v/>
      </c>
    </row>
    <row r="2526">
      <c r="A2526">
        <f>ROW()-1</f>
        <v/>
      </c>
      <c r="B2526">
        <f>IF($A2526&lt;=Settings!$B$4,"small_control",IF($A2526&lt;=Settings!$B$5,"medium_10k",IF($A2526&lt;=Settings!$B$6,"large_100k","extreme_1m")))</f>
        <v/>
      </c>
      <c r="C2526">
        <f>"ORD-"&amp;TEXT(QUOTIENT($A2526-1,3)+1,"0000000")</f>
        <v/>
      </c>
      <c r="D2526">
        <f>"LINE-"&amp;TEXT($A2526,"0000000")</f>
        <v/>
      </c>
      <c r="E2526" s="7">
        <f>Settings!$B$2+$A2526-1</f>
        <v/>
      </c>
      <c r="F2526" s="7">
        <f>Settings!$B$2+MOD($A2526-1,Settings!$B$7)</f>
        <v/>
      </c>
      <c r="G2526">
        <f>YEAR($F2526)</f>
        <v/>
      </c>
      <c r="H2526">
        <f>"Q"&amp;ROUNDUP(MONTH($F2526)/3,0)</f>
        <v/>
      </c>
      <c r="I2526">
        <f>MONTH($F2526)</f>
        <v/>
      </c>
      <c r="J2526">
        <f>CHOOSE(MONTH($F2526),"Январь","Февраль","Март","Апрель","Май","Июнь","Июль","Август","Сентябрь","Октябрь","Ноябрь","Декабрь")</f>
        <v/>
      </c>
      <c r="K2526">
        <f>DAY($F2526)</f>
        <v/>
      </c>
      <c r="L2526">
        <f>IF(MOD($A2526,10)&lt;7,"ФО_01_Крупный","ФО_"&amp;TEXT(MOD($A2526,8)+1,"00"))</f>
        <v/>
      </c>
      <c r="M2526">
        <f>IF($AB2526="Да","Регион_001_Крупный","Регион_"&amp;TEXT(MOD(QUOTIENT($A2526-1,20),180)+1,"000"))</f>
        <v/>
      </c>
      <c r="N2526">
        <f>IF($AB2526="Да","Город_"&amp;TEXT(MOD($A2526-1,250)+1,"0000"),"Город_"&amp;TEXT(MOD($A2526-1,3000)+1,"0000"))</f>
        <v/>
      </c>
      <c r="O2526">
        <f>IF($AB2526="Да","Холдинг_Крупный","Холдинг_"&amp;TEXT(MOD(QUOTIENT($A2526-1,10000),20)+1,"00"))</f>
        <v/>
      </c>
      <c r="P2526">
        <f>IF($AB2526="Да","Организация_Крупная","Организация_"&amp;TEXT(MOD(QUOTIENT($A2526-1,500),600)+1,"000"))</f>
        <v/>
      </c>
      <c r="Q2526">
        <f>"Отдел_"&amp;TEXT(MOD(QUOTIENT($A2526-1,50),100)+1,"000")</f>
        <v/>
      </c>
      <c r="R2526">
        <f>IF($AB2526="Да","Группа_Крупная","Группа_"&amp;TEXT(MOD(QUOTIENT($A2526-1,5000),30)+1,"00"))</f>
        <v/>
      </c>
      <c r="S2526">
        <f>IF($AB2526="Да","Категория_Крупная","Категория_"&amp;TEXT(MOD(QUOTIENT($A2526-1,500),120)+1,"000"))</f>
        <v/>
      </c>
      <c r="T2526">
        <f>IF($AB2526="Да","Подкатегория_Крупная","Подкатегория_"&amp;TEXT(MOD(QUOTIENT($A2526-1,50),300)+1,"000"))</f>
        <v/>
      </c>
      <c r="U2526">
        <f>"SKU_"&amp;TEXT($A2526,"0000000")</f>
        <v/>
      </c>
      <c r="V2526">
        <f>CHOOSE(MOD($A2526-1,4)+1,"Enterprise","SMB","Госсектор","Розница")</f>
        <v/>
      </c>
      <c r="W2526">
        <f>"Клиент_"&amp;TEXT(MOD($A2526-1,20000)+1,"00000")</f>
        <v/>
      </c>
      <c r="X2526">
        <f>CHOOSE(MOD($A2526-1,5)+1,"Портал","API","Импорт","Ручной ввод","Интеграция")</f>
        <v/>
      </c>
      <c r="Y2526" s="8">
        <f>ROUND(1000+MOD($A2526*37,90000)+IF($AB2526="Да",5000,0),2)</f>
        <v/>
      </c>
      <c r="Z2526">
        <f>1+MOD($A2526,20)</f>
        <v/>
      </c>
      <c r="AA2526" s="8">
        <f>ROUND($Y2526*(0.08+MOD($A2526,17)/100),2)</f>
        <v/>
      </c>
      <c r="AB2526">
        <f>IF(MOD($A2526,10)&lt;7,"Да","Нет")</f>
        <v/>
      </c>
      <c r="AC2526">
        <f>$R2526&amp;" / "&amp;$S2526&amp;" / "&amp;$T2526</f>
        <v/>
      </c>
      <c r="AD2526">
        <f>1</f>
        <v/>
      </c>
      <c r="AE2526">
        <f>IF($A2526&lt;=Settings!$B$4,"до 100",IF($A2526&lt;=Settings!$B$5,"до 10 000",IF($A2526&lt;=Settings!$B$6,"до 100 000","100 000+")))</f>
        <v/>
      </c>
    </row>
    <row r="2527">
      <c r="A2527">
        <f>ROW()-1</f>
        <v/>
      </c>
      <c r="B2527">
        <f>IF($A2527&lt;=Settings!$B$4,"small_control",IF($A2527&lt;=Settings!$B$5,"medium_10k",IF($A2527&lt;=Settings!$B$6,"large_100k","extreme_1m")))</f>
        <v/>
      </c>
      <c r="C2527">
        <f>"ORD-"&amp;TEXT(QUOTIENT($A2527-1,3)+1,"0000000")</f>
        <v/>
      </c>
      <c r="D2527">
        <f>"LINE-"&amp;TEXT($A2527,"0000000")</f>
        <v/>
      </c>
      <c r="E2527" s="7">
        <f>Settings!$B$2+$A2527-1</f>
        <v/>
      </c>
      <c r="F2527" s="7">
        <f>Settings!$B$2+MOD($A2527-1,Settings!$B$7)</f>
        <v/>
      </c>
      <c r="G2527">
        <f>YEAR($F2527)</f>
        <v/>
      </c>
      <c r="H2527">
        <f>"Q"&amp;ROUNDUP(MONTH($F2527)/3,0)</f>
        <v/>
      </c>
      <c r="I2527">
        <f>MONTH($F2527)</f>
        <v/>
      </c>
      <c r="J2527">
        <f>CHOOSE(MONTH($F2527),"Январь","Февраль","Март","Апрель","Май","Июнь","Июль","Август","Сентябрь","Октябрь","Ноябрь","Декабрь")</f>
        <v/>
      </c>
      <c r="K2527">
        <f>DAY($F2527)</f>
        <v/>
      </c>
      <c r="L2527">
        <f>IF(MOD($A2527,10)&lt;7,"ФО_01_Крупный","ФО_"&amp;TEXT(MOD($A2527,8)+1,"00"))</f>
        <v/>
      </c>
      <c r="M2527">
        <f>IF($AB2527="Да","Регион_001_Крупный","Регион_"&amp;TEXT(MOD(QUOTIENT($A2527-1,20),180)+1,"000"))</f>
        <v/>
      </c>
      <c r="N2527">
        <f>IF($AB2527="Да","Город_"&amp;TEXT(MOD($A2527-1,250)+1,"0000"),"Город_"&amp;TEXT(MOD($A2527-1,3000)+1,"0000"))</f>
        <v/>
      </c>
      <c r="O2527">
        <f>IF($AB2527="Да","Холдинг_Крупный","Холдинг_"&amp;TEXT(MOD(QUOTIENT($A2527-1,10000),20)+1,"00"))</f>
        <v/>
      </c>
      <c r="P2527">
        <f>IF($AB2527="Да","Организация_Крупная","Организация_"&amp;TEXT(MOD(QUOTIENT($A2527-1,500),600)+1,"000"))</f>
        <v/>
      </c>
      <c r="Q2527">
        <f>"Отдел_"&amp;TEXT(MOD(QUOTIENT($A2527-1,50),100)+1,"000")</f>
        <v/>
      </c>
      <c r="R2527">
        <f>IF($AB2527="Да","Группа_Крупная","Группа_"&amp;TEXT(MOD(QUOTIENT($A2527-1,5000),30)+1,"00"))</f>
        <v/>
      </c>
      <c r="S2527">
        <f>IF($AB2527="Да","Категория_Крупная","Категория_"&amp;TEXT(MOD(QUOTIENT($A2527-1,500),120)+1,"000"))</f>
        <v/>
      </c>
      <c r="T2527">
        <f>IF($AB2527="Да","Подкатегория_Крупная","Подкатегория_"&amp;TEXT(MOD(QUOTIENT($A2527-1,50),300)+1,"000"))</f>
        <v/>
      </c>
      <c r="U2527">
        <f>"SKU_"&amp;TEXT($A2527,"0000000")</f>
        <v/>
      </c>
      <c r="V2527">
        <f>CHOOSE(MOD($A2527-1,4)+1,"Enterprise","SMB","Госсектор","Розница")</f>
        <v/>
      </c>
      <c r="W2527">
        <f>"Клиент_"&amp;TEXT(MOD($A2527-1,20000)+1,"00000")</f>
        <v/>
      </c>
      <c r="X2527">
        <f>CHOOSE(MOD($A2527-1,5)+1,"Портал","API","Импорт","Ручной ввод","Интеграция")</f>
        <v/>
      </c>
      <c r="Y2527" s="8">
        <f>ROUND(1000+MOD($A2527*37,90000)+IF($AB2527="Да",5000,0),2)</f>
        <v/>
      </c>
      <c r="Z2527">
        <f>1+MOD($A2527,20)</f>
        <v/>
      </c>
      <c r="AA2527" s="8">
        <f>ROUND($Y2527*(0.08+MOD($A2527,17)/100),2)</f>
        <v/>
      </c>
      <c r="AB2527">
        <f>IF(MOD($A2527,10)&lt;7,"Да","Нет")</f>
        <v/>
      </c>
      <c r="AC2527">
        <f>$R2527&amp;" / "&amp;$S2527&amp;" / "&amp;$T2527</f>
        <v/>
      </c>
      <c r="AD2527">
        <f>1</f>
        <v/>
      </c>
      <c r="AE2527">
        <f>IF($A2527&lt;=Settings!$B$4,"до 100",IF($A2527&lt;=Settings!$B$5,"до 10 000",IF($A2527&lt;=Settings!$B$6,"до 100 000","100 000+")))</f>
        <v/>
      </c>
    </row>
    <row r="2528">
      <c r="A2528">
        <f>ROW()-1</f>
        <v/>
      </c>
      <c r="B2528">
        <f>IF($A2528&lt;=Settings!$B$4,"small_control",IF($A2528&lt;=Settings!$B$5,"medium_10k",IF($A2528&lt;=Settings!$B$6,"large_100k","extreme_1m")))</f>
        <v/>
      </c>
      <c r="C2528">
        <f>"ORD-"&amp;TEXT(QUOTIENT($A2528-1,3)+1,"0000000")</f>
        <v/>
      </c>
      <c r="D2528">
        <f>"LINE-"&amp;TEXT($A2528,"0000000")</f>
        <v/>
      </c>
      <c r="E2528" s="7">
        <f>Settings!$B$2+$A2528-1</f>
        <v/>
      </c>
      <c r="F2528" s="7">
        <f>Settings!$B$2+MOD($A2528-1,Settings!$B$7)</f>
        <v/>
      </c>
      <c r="G2528">
        <f>YEAR($F2528)</f>
        <v/>
      </c>
      <c r="H2528">
        <f>"Q"&amp;ROUNDUP(MONTH($F2528)/3,0)</f>
        <v/>
      </c>
      <c r="I2528">
        <f>MONTH($F2528)</f>
        <v/>
      </c>
      <c r="J2528">
        <f>CHOOSE(MONTH($F2528),"Январь","Февраль","Март","Апрель","Май","Июнь","Июль","Август","Сентябрь","Октябрь","Ноябрь","Декабрь")</f>
        <v/>
      </c>
      <c r="K2528">
        <f>DAY($F2528)</f>
        <v/>
      </c>
      <c r="L2528">
        <f>IF(MOD($A2528,10)&lt;7,"ФО_01_Крупный","ФО_"&amp;TEXT(MOD($A2528,8)+1,"00"))</f>
        <v/>
      </c>
      <c r="M2528">
        <f>IF($AB2528="Да","Регион_001_Крупный","Регион_"&amp;TEXT(MOD(QUOTIENT($A2528-1,20),180)+1,"000"))</f>
        <v/>
      </c>
      <c r="N2528">
        <f>IF($AB2528="Да","Город_"&amp;TEXT(MOD($A2528-1,250)+1,"0000"),"Город_"&amp;TEXT(MOD($A2528-1,3000)+1,"0000"))</f>
        <v/>
      </c>
      <c r="O2528">
        <f>IF($AB2528="Да","Холдинг_Крупный","Холдинг_"&amp;TEXT(MOD(QUOTIENT($A2528-1,10000),20)+1,"00"))</f>
        <v/>
      </c>
      <c r="P2528">
        <f>IF($AB2528="Да","Организация_Крупная","Организация_"&amp;TEXT(MOD(QUOTIENT($A2528-1,500),600)+1,"000"))</f>
        <v/>
      </c>
      <c r="Q2528">
        <f>"Отдел_"&amp;TEXT(MOD(QUOTIENT($A2528-1,50),100)+1,"000")</f>
        <v/>
      </c>
      <c r="R2528">
        <f>IF($AB2528="Да","Группа_Крупная","Группа_"&amp;TEXT(MOD(QUOTIENT($A2528-1,5000),30)+1,"00"))</f>
        <v/>
      </c>
      <c r="S2528">
        <f>IF($AB2528="Да","Категория_Крупная","Категория_"&amp;TEXT(MOD(QUOTIENT($A2528-1,500),120)+1,"000"))</f>
        <v/>
      </c>
      <c r="T2528">
        <f>IF($AB2528="Да","Подкатегория_Крупная","Подкатегория_"&amp;TEXT(MOD(QUOTIENT($A2528-1,50),300)+1,"000"))</f>
        <v/>
      </c>
      <c r="U2528">
        <f>"SKU_"&amp;TEXT($A2528,"0000000")</f>
        <v/>
      </c>
      <c r="V2528">
        <f>CHOOSE(MOD($A2528-1,4)+1,"Enterprise","SMB","Госсектор","Розница")</f>
        <v/>
      </c>
      <c r="W2528">
        <f>"Клиент_"&amp;TEXT(MOD($A2528-1,20000)+1,"00000")</f>
        <v/>
      </c>
      <c r="X2528">
        <f>CHOOSE(MOD($A2528-1,5)+1,"Портал","API","Импорт","Ручной ввод","Интеграция")</f>
        <v/>
      </c>
      <c r="Y2528" s="8">
        <f>ROUND(1000+MOD($A2528*37,90000)+IF($AB2528="Да",5000,0),2)</f>
        <v/>
      </c>
      <c r="Z2528">
        <f>1+MOD($A2528,20)</f>
        <v/>
      </c>
      <c r="AA2528" s="8">
        <f>ROUND($Y2528*(0.08+MOD($A2528,17)/100),2)</f>
        <v/>
      </c>
      <c r="AB2528">
        <f>IF(MOD($A2528,10)&lt;7,"Да","Нет")</f>
        <v/>
      </c>
      <c r="AC2528">
        <f>$R2528&amp;" / "&amp;$S2528&amp;" / "&amp;$T2528</f>
        <v/>
      </c>
      <c r="AD2528">
        <f>1</f>
        <v/>
      </c>
      <c r="AE2528">
        <f>IF($A2528&lt;=Settings!$B$4,"до 100",IF($A2528&lt;=Settings!$B$5,"до 10 000",IF($A2528&lt;=Settings!$B$6,"до 100 000","100 000+")))</f>
        <v/>
      </c>
    </row>
    <row r="2529">
      <c r="A2529">
        <f>ROW()-1</f>
        <v/>
      </c>
      <c r="B2529">
        <f>IF($A2529&lt;=Settings!$B$4,"small_control",IF($A2529&lt;=Settings!$B$5,"medium_10k",IF($A2529&lt;=Settings!$B$6,"large_100k","extreme_1m")))</f>
        <v/>
      </c>
      <c r="C2529">
        <f>"ORD-"&amp;TEXT(QUOTIENT($A2529-1,3)+1,"0000000")</f>
        <v/>
      </c>
      <c r="D2529">
        <f>"LINE-"&amp;TEXT($A2529,"0000000")</f>
        <v/>
      </c>
      <c r="E2529" s="7">
        <f>Settings!$B$2+$A2529-1</f>
        <v/>
      </c>
      <c r="F2529" s="7">
        <f>Settings!$B$2+MOD($A2529-1,Settings!$B$7)</f>
        <v/>
      </c>
      <c r="G2529">
        <f>YEAR($F2529)</f>
        <v/>
      </c>
      <c r="H2529">
        <f>"Q"&amp;ROUNDUP(MONTH($F2529)/3,0)</f>
        <v/>
      </c>
      <c r="I2529">
        <f>MONTH($F2529)</f>
        <v/>
      </c>
      <c r="J2529">
        <f>CHOOSE(MONTH($F2529),"Январь","Февраль","Март","Апрель","Май","Июнь","Июль","Август","Сентябрь","Октябрь","Ноябрь","Декабрь")</f>
        <v/>
      </c>
      <c r="K2529">
        <f>DAY($F2529)</f>
        <v/>
      </c>
      <c r="L2529">
        <f>IF(MOD($A2529,10)&lt;7,"ФО_01_Крупный","ФО_"&amp;TEXT(MOD($A2529,8)+1,"00"))</f>
        <v/>
      </c>
      <c r="M2529">
        <f>IF($AB2529="Да","Регион_001_Крупный","Регион_"&amp;TEXT(MOD(QUOTIENT($A2529-1,20),180)+1,"000"))</f>
        <v/>
      </c>
      <c r="N2529">
        <f>IF($AB2529="Да","Город_"&amp;TEXT(MOD($A2529-1,250)+1,"0000"),"Город_"&amp;TEXT(MOD($A2529-1,3000)+1,"0000"))</f>
        <v/>
      </c>
      <c r="O2529">
        <f>IF($AB2529="Да","Холдинг_Крупный","Холдинг_"&amp;TEXT(MOD(QUOTIENT($A2529-1,10000),20)+1,"00"))</f>
        <v/>
      </c>
      <c r="P2529">
        <f>IF($AB2529="Да","Организация_Крупная","Организация_"&amp;TEXT(MOD(QUOTIENT($A2529-1,500),600)+1,"000"))</f>
        <v/>
      </c>
      <c r="Q2529">
        <f>"Отдел_"&amp;TEXT(MOD(QUOTIENT($A2529-1,50),100)+1,"000")</f>
        <v/>
      </c>
      <c r="R2529">
        <f>IF($AB2529="Да","Группа_Крупная","Группа_"&amp;TEXT(MOD(QUOTIENT($A2529-1,5000),30)+1,"00"))</f>
        <v/>
      </c>
      <c r="S2529">
        <f>IF($AB2529="Да","Категория_Крупная","Категория_"&amp;TEXT(MOD(QUOTIENT($A2529-1,500),120)+1,"000"))</f>
        <v/>
      </c>
      <c r="T2529">
        <f>IF($AB2529="Да","Подкатегория_Крупная","Подкатегория_"&amp;TEXT(MOD(QUOTIENT($A2529-1,50),300)+1,"000"))</f>
        <v/>
      </c>
      <c r="U2529">
        <f>"SKU_"&amp;TEXT($A2529,"0000000")</f>
        <v/>
      </c>
      <c r="V2529">
        <f>CHOOSE(MOD($A2529-1,4)+1,"Enterprise","SMB","Госсектор","Розница")</f>
        <v/>
      </c>
      <c r="W2529">
        <f>"Клиент_"&amp;TEXT(MOD($A2529-1,20000)+1,"00000")</f>
        <v/>
      </c>
      <c r="X2529">
        <f>CHOOSE(MOD($A2529-1,5)+1,"Портал","API","Импорт","Ручной ввод","Интеграция")</f>
        <v/>
      </c>
      <c r="Y2529" s="8">
        <f>ROUND(1000+MOD($A2529*37,90000)+IF($AB2529="Да",5000,0),2)</f>
        <v/>
      </c>
      <c r="Z2529">
        <f>1+MOD($A2529,20)</f>
        <v/>
      </c>
      <c r="AA2529" s="8">
        <f>ROUND($Y2529*(0.08+MOD($A2529,17)/100),2)</f>
        <v/>
      </c>
      <c r="AB2529">
        <f>IF(MOD($A2529,10)&lt;7,"Да","Нет")</f>
        <v/>
      </c>
      <c r="AC2529">
        <f>$R2529&amp;" / "&amp;$S2529&amp;" / "&amp;$T2529</f>
        <v/>
      </c>
      <c r="AD2529">
        <f>1</f>
        <v/>
      </c>
      <c r="AE2529">
        <f>IF($A2529&lt;=Settings!$B$4,"до 100",IF($A2529&lt;=Settings!$B$5,"до 10 000",IF($A2529&lt;=Settings!$B$6,"до 100 000","100 000+")))</f>
        <v/>
      </c>
    </row>
    <row r="2530">
      <c r="A2530">
        <f>ROW()-1</f>
        <v/>
      </c>
      <c r="B2530">
        <f>IF($A2530&lt;=Settings!$B$4,"small_control",IF($A2530&lt;=Settings!$B$5,"medium_10k",IF($A2530&lt;=Settings!$B$6,"large_100k","extreme_1m")))</f>
        <v/>
      </c>
      <c r="C2530">
        <f>"ORD-"&amp;TEXT(QUOTIENT($A2530-1,3)+1,"0000000")</f>
        <v/>
      </c>
      <c r="D2530">
        <f>"LINE-"&amp;TEXT($A2530,"0000000")</f>
        <v/>
      </c>
      <c r="E2530" s="7">
        <f>Settings!$B$2+$A2530-1</f>
        <v/>
      </c>
      <c r="F2530" s="7">
        <f>Settings!$B$2+MOD($A2530-1,Settings!$B$7)</f>
        <v/>
      </c>
      <c r="G2530">
        <f>YEAR($F2530)</f>
        <v/>
      </c>
      <c r="H2530">
        <f>"Q"&amp;ROUNDUP(MONTH($F2530)/3,0)</f>
        <v/>
      </c>
      <c r="I2530">
        <f>MONTH($F2530)</f>
        <v/>
      </c>
      <c r="J2530">
        <f>CHOOSE(MONTH($F2530),"Январь","Февраль","Март","Апрель","Май","Июнь","Июль","Август","Сентябрь","Октябрь","Ноябрь","Декабрь")</f>
        <v/>
      </c>
      <c r="K2530">
        <f>DAY($F2530)</f>
        <v/>
      </c>
      <c r="L2530">
        <f>IF(MOD($A2530,10)&lt;7,"ФО_01_Крупный","ФО_"&amp;TEXT(MOD($A2530,8)+1,"00"))</f>
        <v/>
      </c>
      <c r="M2530">
        <f>IF($AB2530="Да","Регион_001_Крупный","Регион_"&amp;TEXT(MOD(QUOTIENT($A2530-1,20),180)+1,"000"))</f>
        <v/>
      </c>
      <c r="N2530">
        <f>IF($AB2530="Да","Город_"&amp;TEXT(MOD($A2530-1,250)+1,"0000"),"Город_"&amp;TEXT(MOD($A2530-1,3000)+1,"0000"))</f>
        <v/>
      </c>
      <c r="O2530">
        <f>IF($AB2530="Да","Холдинг_Крупный","Холдинг_"&amp;TEXT(MOD(QUOTIENT($A2530-1,10000),20)+1,"00"))</f>
        <v/>
      </c>
      <c r="P2530">
        <f>IF($AB2530="Да","Организация_Крупная","Организация_"&amp;TEXT(MOD(QUOTIENT($A2530-1,500),600)+1,"000"))</f>
        <v/>
      </c>
      <c r="Q2530">
        <f>"Отдел_"&amp;TEXT(MOD(QUOTIENT($A2530-1,50),100)+1,"000")</f>
        <v/>
      </c>
      <c r="R2530">
        <f>IF($AB2530="Да","Группа_Крупная","Группа_"&amp;TEXT(MOD(QUOTIENT($A2530-1,5000),30)+1,"00"))</f>
        <v/>
      </c>
      <c r="S2530">
        <f>IF($AB2530="Да","Категория_Крупная","Категория_"&amp;TEXT(MOD(QUOTIENT($A2530-1,500),120)+1,"000"))</f>
        <v/>
      </c>
      <c r="T2530">
        <f>IF($AB2530="Да","Подкатегория_Крупная","Подкатегория_"&amp;TEXT(MOD(QUOTIENT($A2530-1,50),300)+1,"000"))</f>
        <v/>
      </c>
      <c r="U2530">
        <f>"SKU_"&amp;TEXT($A2530,"0000000")</f>
        <v/>
      </c>
      <c r="V2530">
        <f>CHOOSE(MOD($A2530-1,4)+1,"Enterprise","SMB","Госсектор","Розница")</f>
        <v/>
      </c>
      <c r="W2530">
        <f>"Клиент_"&amp;TEXT(MOD($A2530-1,20000)+1,"00000")</f>
        <v/>
      </c>
      <c r="X2530">
        <f>CHOOSE(MOD($A2530-1,5)+1,"Портал","API","Импорт","Ручной ввод","Интеграция")</f>
        <v/>
      </c>
      <c r="Y2530" s="8">
        <f>ROUND(1000+MOD($A2530*37,90000)+IF($AB2530="Да",5000,0),2)</f>
        <v/>
      </c>
      <c r="Z2530">
        <f>1+MOD($A2530,20)</f>
        <v/>
      </c>
      <c r="AA2530" s="8">
        <f>ROUND($Y2530*(0.08+MOD($A2530,17)/100),2)</f>
        <v/>
      </c>
      <c r="AB2530">
        <f>IF(MOD($A2530,10)&lt;7,"Да","Нет")</f>
        <v/>
      </c>
      <c r="AC2530">
        <f>$R2530&amp;" / "&amp;$S2530&amp;" / "&amp;$T2530</f>
        <v/>
      </c>
      <c r="AD2530">
        <f>1</f>
        <v/>
      </c>
      <c r="AE2530">
        <f>IF($A2530&lt;=Settings!$B$4,"до 100",IF($A2530&lt;=Settings!$B$5,"до 10 000",IF($A2530&lt;=Settings!$B$6,"до 100 000","100 000+")))</f>
        <v/>
      </c>
    </row>
    <row r="2531">
      <c r="A2531">
        <f>ROW()-1</f>
        <v/>
      </c>
      <c r="B2531">
        <f>IF($A2531&lt;=Settings!$B$4,"small_control",IF($A2531&lt;=Settings!$B$5,"medium_10k",IF($A2531&lt;=Settings!$B$6,"large_100k","extreme_1m")))</f>
        <v/>
      </c>
      <c r="C2531">
        <f>"ORD-"&amp;TEXT(QUOTIENT($A2531-1,3)+1,"0000000")</f>
        <v/>
      </c>
      <c r="D2531">
        <f>"LINE-"&amp;TEXT($A2531,"0000000")</f>
        <v/>
      </c>
      <c r="E2531" s="7">
        <f>Settings!$B$2+$A2531-1</f>
        <v/>
      </c>
      <c r="F2531" s="7">
        <f>Settings!$B$2+MOD($A2531-1,Settings!$B$7)</f>
        <v/>
      </c>
      <c r="G2531">
        <f>YEAR($F2531)</f>
        <v/>
      </c>
      <c r="H2531">
        <f>"Q"&amp;ROUNDUP(MONTH($F2531)/3,0)</f>
        <v/>
      </c>
      <c r="I2531">
        <f>MONTH($F2531)</f>
        <v/>
      </c>
      <c r="J2531">
        <f>CHOOSE(MONTH($F2531),"Январь","Февраль","Март","Апрель","Май","Июнь","Июль","Август","Сентябрь","Октябрь","Ноябрь","Декабрь")</f>
        <v/>
      </c>
      <c r="K2531">
        <f>DAY($F2531)</f>
        <v/>
      </c>
      <c r="L2531">
        <f>IF(MOD($A2531,10)&lt;7,"ФО_01_Крупный","ФО_"&amp;TEXT(MOD($A2531,8)+1,"00"))</f>
        <v/>
      </c>
      <c r="M2531">
        <f>IF($AB2531="Да","Регион_001_Крупный","Регион_"&amp;TEXT(MOD(QUOTIENT($A2531-1,20),180)+1,"000"))</f>
        <v/>
      </c>
      <c r="N2531">
        <f>IF($AB2531="Да","Город_"&amp;TEXT(MOD($A2531-1,250)+1,"0000"),"Город_"&amp;TEXT(MOD($A2531-1,3000)+1,"0000"))</f>
        <v/>
      </c>
      <c r="O2531">
        <f>IF($AB2531="Да","Холдинг_Крупный","Холдинг_"&amp;TEXT(MOD(QUOTIENT($A2531-1,10000),20)+1,"00"))</f>
        <v/>
      </c>
      <c r="P2531">
        <f>IF($AB2531="Да","Организация_Крупная","Организация_"&amp;TEXT(MOD(QUOTIENT($A2531-1,500),600)+1,"000"))</f>
        <v/>
      </c>
      <c r="Q2531">
        <f>"Отдел_"&amp;TEXT(MOD(QUOTIENT($A2531-1,50),100)+1,"000")</f>
        <v/>
      </c>
      <c r="R2531">
        <f>IF($AB2531="Да","Группа_Крупная","Группа_"&amp;TEXT(MOD(QUOTIENT($A2531-1,5000),30)+1,"00"))</f>
        <v/>
      </c>
      <c r="S2531">
        <f>IF($AB2531="Да","Категория_Крупная","Категория_"&amp;TEXT(MOD(QUOTIENT($A2531-1,500),120)+1,"000"))</f>
        <v/>
      </c>
      <c r="T2531">
        <f>IF($AB2531="Да","Подкатегория_Крупная","Подкатегория_"&amp;TEXT(MOD(QUOTIENT($A2531-1,50),300)+1,"000"))</f>
        <v/>
      </c>
      <c r="U2531">
        <f>"SKU_"&amp;TEXT($A2531,"0000000")</f>
        <v/>
      </c>
      <c r="V2531">
        <f>CHOOSE(MOD($A2531-1,4)+1,"Enterprise","SMB","Госсектор","Розница")</f>
        <v/>
      </c>
      <c r="W2531">
        <f>"Клиент_"&amp;TEXT(MOD($A2531-1,20000)+1,"00000")</f>
        <v/>
      </c>
      <c r="X2531">
        <f>CHOOSE(MOD($A2531-1,5)+1,"Портал","API","Импорт","Ручной ввод","Интеграция")</f>
        <v/>
      </c>
      <c r="Y2531" s="8">
        <f>ROUND(1000+MOD($A2531*37,90000)+IF($AB2531="Да",5000,0),2)</f>
        <v/>
      </c>
      <c r="Z2531">
        <f>1+MOD($A2531,20)</f>
        <v/>
      </c>
      <c r="AA2531" s="8">
        <f>ROUND($Y2531*(0.08+MOD($A2531,17)/100),2)</f>
        <v/>
      </c>
      <c r="AB2531">
        <f>IF(MOD($A2531,10)&lt;7,"Да","Нет")</f>
        <v/>
      </c>
      <c r="AC2531">
        <f>$R2531&amp;" / "&amp;$S2531&amp;" / "&amp;$T2531</f>
        <v/>
      </c>
      <c r="AD2531">
        <f>1</f>
        <v/>
      </c>
      <c r="AE2531">
        <f>IF($A2531&lt;=Settings!$B$4,"до 100",IF($A2531&lt;=Settings!$B$5,"до 10 000",IF($A2531&lt;=Settings!$B$6,"до 100 000","100 000+")))</f>
        <v/>
      </c>
    </row>
    <row r="2532">
      <c r="A2532">
        <f>ROW()-1</f>
        <v/>
      </c>
      <c r="B2532">
        <f>IF($A2532&lt;=Settings!$B$4,"small_control",IF($A2532&lt;=Settings!$B$5,"medium_10k",IF($A2532&lt;=Settings!$B$6,"large_100k","extreme_1m")))</f>
        <v/>
      </c>
      <c r="C2532">
        <f>"ORD-"&amp;TEXT(QUOTIENT($A2532-1,3)+1,"0000000")</f>
        <v/>
      </c>
      <c r="D2532">
        <f>"LINE-"&amp;TEXT($A2532,"0000000")</f>
        <v/>
      </c>
      <c r="E2532" s="7">
        <f>Settings!$B$2+$A2532-1</f>
        <v/>
      </c>
      <c r="F2532" s="7">
        <f>Settings!$B$2+MOD($A2532-1,Settings!$B$7)</f>
        <v/>
      </c>
      <c r="G2532">
        <f>YEAR($F2532)</f>
        <v/>
      </c>
      <c r="H2532">
        <f>"Q"&amp;ROUNDUP(MONTH($F2532)/3,0)</f>
        <v/>
      </c>
      <c r="I2532">
        <f>MONTH($F2532)</f>
        <v/>
      </c>
      <c r="J2532">
        <f>CHOOSE(MONTH($F2532),"Январь","Февраль","Март","Апрель","Май","Июнь","Июль","Август","Сентябрь","Октябрь","Ноябрь","Декабрь")</f>
        <v/>
      </c>
      <c r="K2532">
        <f>DAY($F2532)</f>
        <v/>
      </c>
      <c r="L2532">
        <f>IF(MOD($A2532,10)&lt;7,"ФО_01_Крупный","ФО_"&amp;TEXT(MOD($A2532,8)+1,"00"))</f>
        <v/>
      </c>
      <c r="M2532">
        <f>IF($AB2532="Да","Регион_001_Крупный","Регион_"&amp;TEXT(MOD(QUOTIENT($A2532-1,20),180)+1,"000"))</f>
        <v/>
      </c>
      <c r="N2532">
        <f>IF($AB2532="Да","Город_"&amp;TEXT(MOD($A2532-1,250)+1,"0000"),"Город_"&amp;TEXT(MOD($A2532-1,3000)+1,"0000"))</f>
        <v/>
      </c>
      <c r="O2532">
        <f>IF($AB2532="Да","Холдинг_Крупный","Холдинг_"&amp;TEXT(MOD(QUOTIENT($A2532-1,10000),20)+1,"00"))</f>
        <v/>
      </c>
      <c r="P2532">
        <f>IF($AB2532="Да","Организация_Крупная","Организация_"&amp;TEXT(MOD(QUOTIENT($A2532-1,500),600)+1,"000"))</f>
        <v/>
      </c>
      <c r="Q2532">
        <f>"Отдел_"&amp;TEXT(MOD(QUOTIENT($A2532-1,50),100)+1,"000")</f>
        <v/>
      </c>
      <c r="R2532">
        <f>IF($AB2532="Да","Группа_Крупная","Группа_"&amp;TEXT(MOD(QUOTIENT($A2532-1,5000),30)+1,"00"))</f>
        <v/>
      </c>
      <c r="S2532">
        <f>IF($AB2532="Да","Категория_Крупная","Категория_"&amp;TEXT(MOD(QUOTIENT($A2532-1,500),120)+1,"000"))</f>
        <v/>
      </c>
      <c r="T2532">
        <f>IF($AB2532="Да","Подкатегория_Крупная","Подкатегория_"&amp;TEXT(MOD(QUOTIENT($A2532-1,50),300)+1,"000"))</f>
        <v/>
      </c>
      <c r="U2532">
        <f>"SKU_"&amp;TEXT($A2532,"0000000")</f>
        <v/>
      </c>
      <c r="V2532">
        <f>CHOOSE(MOD($A2532-1,4)+1,"Enterprise","SMB","Госсектор","Розница")</f>
        <v/>
      </c>
      <c r="W2532">
        <f>"Клиент_"&amp;TEXT(MOD($A2532-1,20000)+1,"00000")</f>
        <v/>
      </c>
      <c r="X2532">
        <f>CHOOSE(MOD($A2532-1,5)+1,"Портал","API","Импорт","Ручной ввод","Интеграция")</f>
        <v/>
      </c>
      <c r="Y2532" s="8">
        <f>ROUND(1000+MOD($A2532*37,90000)+IF($AB2532="Да",5000,0),2)</f>
        <v/>
      </c>
      <c r="Z2532">
        <f>1+MOD($A2532,20)</f>
        <v/>
      </c>
      <c r="AA2532" s="8">
        <f>ROUND($Y2532*(0.08+MOD($A2532,17)/100),2)</f>
        <v/>
      </c>
      <c r="AB2532">
        <f>IF(MOD($A2532,10)&lt;7,"Да","Нет")</f>
        <v/>
      </c>
      <c r="AC2532">
        <f>$R2532&amp;" / "&amp;$S2532&amp;" / "&amp;$T2532</f>
        <v/>
      </c>
      <c r="AD2532">
        <f>1</f>
        <v/>
      </c>
      <c r="AE2532">
        <f>IF($A2532&lt;=Settings!$B$4,"до 100",IF($A2532&lt;=Settings!$B$5,"до 10 000",IF($A2532&lt;=Settings!$B$6,"до 100 000","100 000+")))</f>
        <v/>
      </c>
    </row>
    <row r="2533">
      <c r="A2533">
        <f>ROW()-1</f>
        <v/>
      </c>
      <c r="B2533">
        <f>IF($A2533&lt;=Settings!$B$4,"small_control",IF($A2533&lt;=Settings!$B$5,"medium_10k",IF($A2533&lt;=Settings!$B$6,"large_100k","extreme_1m")))</f>
        <v/>
      </c>
      <c r="C2533">
        <f>"ORD-"&amp;TEXT(QUOTIENT($A2533-1,3)+1,"0000000")</f>
        <v/>
      </c>
      <c r="D2533">
        <f>"LINE-"&amp;TEXT($A2533,"0000000")</f>
        <v/>
      </c>
      <c r="E2533" s="7">
        <f>Settings!$B$2+$A2533-1</f>
        <v/>
      </c>
      <c r="F2533" s="7">
        <f>Settings!$B$2+MOD($A2533-1,Settings!$B$7)</f>
        <v/>
      </c>
      <c r="G2533">
        <f>YEAR($F2533)</f>
        <v/>
      </c>
      <c r="H2533">
        <f>"Q"&amp;ROUNDUP(MONTH($F2533)/3,0)</f>
        <v/>
      </c>
      <c r="I2533">
        <f>MONTH($F2533)</f>
        <v/>
      </c>
      <c r="J2533">
        <f>CHOOSE(MONTH($F2533),"Январь","Февраль","Март","Апрель","Май","Июнь","Июль","Август","Сентябрь","Октябрь","Ноябрь","Декабрь")</f>
        <v/>
      </c>
      <c r="K2533">
        <f>DAY($F2533)</f>
        <v/>
      </c>
      <c r="L2533">
        <f>IF(MOD($A2533,10)&lt;7,"ФО_01_Крупный","ФО_"&amp;TEXT(MOD($A2533,8)+1,"00"))</f>
        <v/>
      </c>
      <c r="M2533">
        <f>IF($AB2533="Да","Регион_001_Крупный","Регион_"&amp;TEXT(MOD(QUOTIENT($A2533-1,20),180)+1,"000"))</f>
        <v/>
      </c>
      <c r="N2533">
        <f>IF($AB2533="Да","Город_"&amp;TEXT(MOD($A2533-1,250)+1,"0000"),"Город_"&amp;TEXT(MOD($A2533-1,3000)+1,"0000"))</f>
        <v/>
      </c>
      <c r="O2533">
        <f>IF($AB2533="Да","Холдинг_Крупный","Холдинг_"&amp;TEXT(MOD(QUOTIENT($A2533-1,10000),20)+1,"00"))</f>
        <v/>
      </c>
      <c r="P2533">
        <f>IF($AB2533="Да","Организация_Крупная","Организация_"&amp;TEXT(MOD(QUOTIENT($A2533-1,500),600)+1,"000"))</f>
        <v/>
      </c>
      <c r="Q2533">
        <f>"Отдел_"&amp;TEXT(MOD(QUOTIENT($A2533-1,50),100)+1,"000")</f>
        <v/>
      </c>
      <c r="R2533">
        <f>IF($AB2533="Да","Группа_Крупная","Группа_"&amp;TEXT(MOD(QUOTIENT($A2533-1,5000),30)+1,"00"))</f>
        <v/>
      </c>
      <c r="S2533">
        <f>IF($AB2533="Да","Категория_Крупная","Категория_"&amp;TEXT(MOD(QUOTIENT($A2533-1,500),120)+1,"000"))</f>
        <v/>
      </c>
      <c r="T2533">
        <f>IF($AB2533="Да","Подкатегория_Крупная","Подкатегория_"&amp;TEXT(MOD(QUOTIENT($A2533-1,50),300)+1,"000"))</f>
        <v/>
      </c>
      <c r="U2533">
        <f>"SKU_"&amp;TEXT($A2533,"0000000")</f>
        <v/>
      </c>
      <c r="V2533">
        <f>CHOOSE(MOD($A2533-1,4)+1,"Enterprise","SMB","Госсектор","Розница")</f>
        <v/>
      </c>
      <c r="W2533">
        <f>"Клиент_"&amp;TEXT(MOD($A2533-1,20000)+1,"00000")</f>
        <v/>
      </c>
      <c r="X2533">
        <f>CHOOSE(MOD($A2533-1,5)+1,"Портал","API","Импорт","Ручной ввод","Интеграция")</f>
        <v/>
      </c>
      <c r="Y2533" s="8">
        <f>ROUND(1000+MOD($A2533*37,90000)+IF($AB2533="Да",5000,0),2)</f>
        <v/>
      </c>
      <c r="Z2533">
        <f>1+MOD($A2533,20)</f>
        <v/>
      </c>
      <c r="AA2533" s="8">
        <f>ROUND($Y2533*(0.08+MOD($A2533,17)/100),2)</f>
        <v/>
      </c>
      <c r="AB2533">
        <f>IF(MOD($A2533,10)&lt;7,"Да","Нет")</f>
        <v/>
      </c>
      <c r="AC2533">
        <f>$R2533&amp;" / "&amp;$S2533&amp;" / "&amp;$T2533</f>
        <v/>
      </c>
      <c r="AD2533">
        <f>1</f>
        <v/>
      </c>
      <c r="AE2533">
        <f>IF($A2533&lt;=Settings!$B$4,"до 100",IF($A2533&lt;=Settings!$B$5,"до 10 000",IF($A2533&lt;=Settings!$B$6,"до 100 000","100 000+")))</f>
        <v/>
      </c>
    </row>
    <row r="2534">
      <c r="A2534">
        <f>ROW()-1</f>
        <v/>
      </c>
      <c r="B2534">
        <f>IF($A2534&lt;=Settings!$B$4,"small_control",IF($A2534&lt;=Settings!$B$5,"medium_10k",IF($A2534&lt;=Settings!$B$6,"large_100k","extreme_1m")))</f>
        <v/>
      </c>
      <c r="C2534">
        <f>"ORD-"&amp;TEXT(QUOTIENT($A2534-1,3)+1,"0000000")</f>
        <v/>
      </c>
      <c r="D2534">
        <f>"LINE-"&amp;TEXT($A2534,"0000000")</f>
        <v/>
      </c>
      <c r="E2534" s="7">
        <f>Settings!$B$2+$A2534-1</f>
        <v/>
      </c>
      <c r="F2534" s="7">
        <f>Settings!$B$2+MOD($A2534-1,Settings!$B$7)</f>
        <v/>
      </c>
      <c r="G2534">
        <f>YEAR($F2534)</f>
        <v/>
      </c>
      <c r="H2534">
        <f>"Q"&amp;ROUNDUP(MONTH($F2534)/3,0)</f>
        <v/>
      </c>
      <c r="I2534">
        <f>MONTH($F2534)</f>
        <v/>
      </c>
      <c r="J2534">
        <f>CHOOSE(MONTH($F2534),"Январь","Февраль","Март","Апрель","Май","Июнь","Июль","Август","Сентябрь","Октябрь","Ноябрь","Декабрь")</f>
        <v/>
      </c>
      <c r="K2534">
        <f>DAY($F2534)</f>
        <v/>
      </c>
      <c r="L2534">
        <f>IF(MOD($A2534,10)&lt;7,"ФО_01_Крупный","ФО_"&amp;TEXT(MOD($A2534,8)+1,"00"))</f>
        <v/>
      </c>
      <c r="M2534">
        <f>IF($AB2534="Да","Регион_001_Крупный","Регион_"&amp;TEXT(MOD(QUOTIENT($A2534-1,20),180)+1,"000"))</f>
        <v/>
      </c>
      <c r="N2534">
        <f>IF($AB2534="Да","Город_"&amp;TEXT(MOD($A2534-1,250)+1,"0000"),"Город_"&amp;TEXT(MOD($A2534-1,3000)+1,"0000"))</f>
        <v/>
      </c>
      <c r="O2534">
        <f>IF($AB2534="Да","Холдинг_Крупный","Холдинг_"&amp;TEXT(MOD(QUOTIENT($A2534-1,10000),20)+1,"00"))</f>
        <v/>
      </c>
      <c r="P2534">
        <f>IF($AB2534="Да","Организация_Крупная","Организация_"&amp;TEXT(MOD(QUOTIENT($A2534-1,500),600)+1,"000"))</f>
        <v/>
      </c>
      <c r="Q2534">
        <f>"Отдел_"&amp;TEXT(MOD(QUOTIENT($A2534-1,50),100)+1,"000")</f>
        <v/>
      </c>
      <c r="R2534">
        <f>IF($AB2534="Да","Группа_Крупная","Группа_"&amp;TEXT(MOD(QUOTIENT($A2534-1,5000),30)+1,"00"))</f>
        <v/>
      </c>
      <c r="S2534">
        <f>IF($AB2534="Да","Категория_Крупная","Категория_"&amp;TEXT(MOD(QUOTIENT($A2534-1,500),120)+1,"000"))</f>
        <v/>
      </c>
      <c r="T2534">
        <f>IF($AB2534="Да","Подкатегория_Крупная","Подкатегория_"&amp;TEXT(MOD(QUOTIENT($A2534-1,50),300)+1,"000"))</f>
        <v/>
      </c>
      <c r="U2534">
        <f>"SKU_"&amp;TEXT($A2534,"0000000")</f>
        <v/>
      </c>
      <c r="V2534">
        <f>CHOOSE(MOD($A2534-1,4)+1,"Enterprise","SMB","Госсектор","Розница")</f>
        <v/>
      </c>
      <c r="W2534">
        <f>"Клиент_"&amp;TEXT(MOD($A2534-1,20000)+1,"00000")</f>
        <v/>
      </c>
      <c r="X2534">
        <f>CHOOSE(MOD($A2534-1,5)+1,"Портал","API","Импорт","Ручной ввод","Интеграция")</f>
        <v/>
      </c>
      <c r="Y2534" s="8">
        <f>ROUND(1000+MOD($A2534*37,90000)+IF($AB2534="Да",5000,0),2)</f>
        <v/>
      </c>
      <c r="Z2534">
        <f>1+MOD($A2534,20)</f>
        <v/>
      </c>
      <c r="AA2534" s="8">
        <f>ROUND($Y2534*(0.08+MOD($A2534,17)/100),2)</f>
        <v/>
      </c>
      <c r="AB2534">
        <f>IF(MOD($A2534,10)&lt;7,"Да","Нет")</f>
        <v/>
      </c>
      <c r="AC2534">
        <f>$R2534&amp;" / "&amp;$S2534&amp;" / "&amp;$T2534</f>
        <v/>
      </c>
      <c r="AD2534">
        <f>1</f>
        <v/>
      </c>
      <c r="AE2534">
        <f>IF($A2534&lt;=Settings!$B$4,"до 100",IF($A2534&lt;=Settings!$B$5,"до 10 000",IF($A2534&lt;=Settings!$B$6,"до 100 000","100 000+")))</f>
        <v/>
      </c>
    </row>
    <row r="2535">
      <c r="A2535">
        <f>ROW()-1</f>
        <v/>
      </c>
      <c r="B2535">
        <f>IF($A2535&lt;=Settings!$B$4,"small_control",IF($A2535&lt;=Settings!$B$5,"medium_10k",IF($A2535&lt;=Settings!$B$6,"large_100k","extreme_1m")))</f>
        <v/>
      </c>
      <c r="C2535">
        <f>"ORD-"&amp;TEXT(QUOTIENT($A2535-1,3)+1,"0000000")</f>
        <v/>
      </c>
      <c r="D2535">
        <f>"LINE-"&amp;TEXT($A2535,"0000000")</f>
        <v/>
      </c>
      <c r="E2535" s="7">
        <f>Settings!$B$2+$A2535-1</f>
        <v/>
      </c>
      <c r="F2535" s="7">
        <f>Settings!$B$2+MOD($A2535-1,Settings!$B$7)</f>
        <v/>
      </c>
      <c r="G2535">
        <f>YEAR($F2535)</f>
        <v/>
      </c>
      <c r="H2535">
        <f>"Q"&amp;ROUNDUP(MONTH($F2535)/3,0)</f>
        <v/>
      </c>
      <c r="I2535">
        <f>MONTH($F2535)</f>
        <v/>
      </c>
      <c r="J2535">
        <f>CHOOSE(MONTH($F2535),"Январь","Февраль","Март","Апрель","Май","Июнь","Июль","Август","Сентябрь","Октябрь","Ноябрь","Декабрь")</f>
        <v/>
      </c>
      <c r="K2535">
        <f>DAY($F2535)</f>
        <v/>
      </c>
      <c r="L2535">
        <f>IF(MOD($A2535,10)&lt;7,"ФО_01_Крупный","ФО_"&amp;TEXT(MOD($A2535,8)+1,"00"))</f>
        <v/>
      </c>
      <c r="M2535">
        <f>IF($AB2535="Да","Регион_001_Крупный","Регион_"&amp;TEXT(MOD(QUOTIENT($A2535-1,20),180)+1,"000"))</f>
        <v/>
      </c>
      <c r="N2535">
        <f>IF($AB2535="Да","Город_"&amp;TEXT(MOD($A2535-1,250)+1,"0000"),"Город_"&amp;TEXT(MOD($A2535-1,3000)+1,"0000"))</f>
        <v/>
      </c>
      <c r="O2535">
        <f>IF($AB2535="Да","Холдинг_Крупный","Холдинг_"&amp;TEXT(MOD(QUOTIENT($A2535-1,10000),20)+1,"00"))</f>
        <v/>
      </c>
      <c r="P2535">
        <f>IF($AB2535="Да","Организация_Крупная","Организация_"&amp;TEXT(MOD(QUOTIENT($A2535-1,500),600)+1,"000"))</f>
        <v/>
      </c>
      <c r="Q2535">
        <f>"Отдел_"&amp;TEXT(MOD(QUOTIENT($A2535-1,50),100)+1,"000")</f>
        <v/>
      </c>
      <c r="R2535">
        <f>IF($AB2535="Да","Группа_Крупная","Группа_"&amp;TEXT(MOD(QUOTIENT($A2535-1,5000),30)+1,"00"))</f>
        <v/>
      </c>
      <c r="S2535">
        <f>IF($AB2535="Да","Категория_Крупная","Категория_"&amp;TEXT(MOD(QUOTIENT($A2535-1,500),120)+1,"000"))</f>
        <v/>
      </c>
      <c r="T2535">
        <f>IF($AB2535="Да","Подкатегория_Крупная","Подкатегория_"&amp;TEXT(MOD(QUOTIENT($A2535-1,50),300)+1,"000"))</f>
        <v/>
      </c>
      <c r="U2535">
        <f>"SKU_"&amp;TEXT($A2535,"0000000")</f>
        <v/>
      </c>
      <c r="V2535">
        <f>CHOOSE(MOD($A2535-1,4)+1,"Enterprise","SMB","Госсектор","Розница")</f>
        <v/>
      </c>
      <c r="W2535">
        <f>"Клиент_"&amp;TEXT(MOD($A2535-1,20000)+1,"00000")</f>
        <v/>
      </c>
      <c r="X2535">
        <f>CHOOSE(MOD($A2535-1,5)+1,"Портал","API","Импорт","Ручной ввод","Интеграция")</f>
        <v/>
      </c>
      <c r="Y2535" s="8">
        <f>ROUND(1000+MOD($A2535*37,90000)+IF($AB2535="Да",5000,0),2)</f>
        <v/>
      </c>
      <c r="Z2535">
        <f>1+MOD($A2535,20)</f>
        <v/>
      </c>
      <c r="AA2535" s="8">
        <f>ROUND($Y2535*(0.08+MOD($A2535,17)/100),2)</f>
        <v/>
      </c>
      <c r="AB2535">
        <f>IF(MOD($A2535,10)&lt;7,"Да","Нет")</f>
        <v/>
      </c>
      <c r="AC2535">
        <f>$R2535&amp;" / "&amp;$S2535&amp;" / "&amp;$T2535</f>
        <v/>
      </c>
      <c r="AD2535">
        <f>1</f>
        <v/>
      </c>
      <c r="AE2535">
        <f>IF($A2535&lt;=Settings!$B$4,"до 100",IF($A2535&lt;=Settings!$B$5,"до 10 000",IF($A2535&lt;=Settings!$B$6,"до 100 000","100 000+")))</f>
        <v/>
      </c>
    </row>
    <row r="2536">
      <c r="A2536">
        <f>ROW()-1</f>
        <v/>
      </c>
      <c r="B2536">
        <f>IF($A2536&lt;=Settings!$B$4,"small_control",IF($A2536&lt;=Settings!$B$5,"medium_10k",IF($A2536&lt;=Settings!$B$6,"large_100k","extreme_1m")))</f>
        <v/>
      </c>
      <c r="C2536">
        <f>"ORD-"&amp;TEXT(QUOTIENT($A2536-1,3)+1,"0000000")</f>
        <v/>
      </c>
      <c r="D2536">
        <f>"LINE-"&amp;TEXT($A2536,"0000000")</f>
        <v/>
      </c>
      <c r="E2536" s="7">
        <f>Settings!$B$2+$A2536-1</f>
        <v/>
      </c>
      <c r="F2536" s="7">
        <f>Settings!$B$2+MOD($A2536-1,Settings!$B$7)</f>
        <v/>
      </c>
      <c r="G2536">
        <f>YEAR($F2536)</f>
        <v/>
      </c>
      <c r="H2536">
        <f>"Q"&amp;ROUNDUP(MONTH($F2536)/3,0)</f>
        <v/>
      </c>
      <c r="I2536">
        <f>MONTH($F2536)</f>
        <v/>
      </c>
      <c r="J2536">
        <f>CHOOSE(MONTH($F2536),"Январь","Февраль","Март","Апрель","Май","Июнь","Июль","Август","Сентябрь","Октябрь","Ноябрь","Декабрь")</f>
        <v/>
      </c>
      <c r="K2536">
        <f>DAY($F2536)</f>
        <v/>
      </c>
      <c r="L2536">
        <f>IF(MOD($A2536,10)&lt;7,"ФО_01_Крупный","ФО_"&amp;TEXT(MOD($A2536,8)+1,"00"))</f>
        <v/>
      </c>
      <c r="M2536">
        <f>IF($AB2536="Да","Регион_001_Крупный","Регион_"&amp;TEXT(MOD(QUOTIENT($A2536-1,20),180)+1,"000"))</f>
        <v/>
      </c>
      <c r="N2536">
        <f>IF($AB2536="Да","Город_"&amp;TEXT(MOD($A2536-1,250)+1,"0000"),"Город_"&amp;TEXT(MOD($A2536-1,3000)+1,"0000"))</f>
        <v/>
      </c>
      <c r="O2536">
        <f>IF($AB2536="Да","Холдинг_Крупный","Холдинг_"&amp;TEXT(MOD(QUOTIENT($A2536-1,10000),20)+1,"00"))</f>
        <v/>
      </c>
      <c r="P2536">
        <f>IF($AB2536="Да","Организация_Крупная","Организация_"&amp;TEXT(MOD(QUOTIENT($A2536-1,500),600)+1,"000"))</f>
        <v/>
      </c>
      <c r="Q2536">
        <f>"Отдел_"&amp;TEXT(MOD(QUOTIENT($A2536-1,50),100)+1,"000")</f>
        <v/>
      </c>
      <c r="R2536">
        <f>IF($AB2536="Да","Группа_Крупная","Группа_"&amp;TEXT(MOD(QUOTIENT($A2536-1,5000),30)+1,"00"))</f>
        <v/>
      </c>
      <c r="S2536">
        <f>IF($AB2536="Да","Категория_Крупная","Категория_"&amp;TEXT(MOD(QUOTIENT($A2536-1,500),120)+1,"000"))</f>
        <v/>
      </c>
      <c r="T2536">
        <f>IF($AB2536="Да","Подкатегория_Крупная","Подкатегория_"&amp;TEXT(MOD(QUOTIENT($A2536-1,50),300)+1,"000"))</f>
        <v/>
      </c>
      <c r="U2536">
        <f>"SKU_"&amp;TEXT($A2536,"0000000")</f>
        <v/>
      </c>
      <c r="V2536">
        <f>CHOOSE(MOD($A2536-1,4)+1,"Enterprise","SMB","Госсектор","Розница")</f>
        <v/>
      </c>
      <c r="W2536">
        <f>"Клиент_"&amp;TEXT(MOD($A2536-1,20000)+1,"00000")</f>
        <v/>
      </c>
      <c r="X2536">
        <f>CHOOSE(MOD($A2536-1,5)+1,"Портал","API","Импорт","Ручной ввод","Интеграция")</f>
        <v/>
      </c>
      <c r="Y2536" s="8">
        <f>ROUND(1000+MOD($A2536*37,90000)+IF($AB2536="Да",5000,0),2)</f>
        <v/>
      </c>
      <c r="Z2536">
        <f>1+MOD($A2536,20)</f>
        <v/>
      </c>
      <c r="AA2536" s="8">
        <f>ROUND($Y2536*(0.08+MOD($A2536,17)/100),2)</f>
        <v/>
      </c>
      <c r="AB2536">
        <f>IF(MOD($A2536,10)&lt;7,"Да","Нет")</f>
        <v/>
      </c>
      <c r="AC2536">
        <f>$R2536&amp;" / "&amp;$S2536&amp;" / "&amp;$T2536</f>
        <v/>
      </c>
      <c r="AD2536">
        <f>1</f>
        <v/>
      </c>
      <c r="AE2536">
        <f>IF($A2536&lt;=Settings!$B$4,"до 100",IF($A2536&lt;=Settings!$B$5,"до 10 000",IF($A2536&lt;=Settings!$B$6,"до 100 000","100 000+")))</f>
        <v/>
      </c>
    </row>
    <row r="2537">
      <c r="A2537">
        <f>ROW()-1</f>
        <v/>
      </c>
      <c r="B2537">
        <f>IF($A2537&lt;=Settings!$B$4,"small_control",IF($A2537&lt;=Settings!$B$5,"medium_10k",IF($A2537&lt;=Settings!$B$6,"large_100k","extreme_1m")))</f>
        <v/>
      </c>
      <c r="C2537">
        <f>"ORD-"&amp;TEXT(QUOTIENT($A2537-1,3)+1,"0000000")</f>
        <v/>
      </c>
      <c r="D2537">
        <f>"LINE-"&amp;TEXT($A2537,"0000000")</f>
        <v/>
      </c>
      <c r="E2537" s="7">
        <f>Settings!$B$2+$A2537-1</f>
        <v/>
      </c>
      <c r="F2537" s="7">
        <f>Settings!$B$2+MOD($A2537-1,Settings!$B$7)</f>
        <v/>
      </c>
      <c r="G2537">
        <f>YEAR($F2537)</f>
        <v/>
      </c>
      <c r="H2537">
        <f>"Q"&amp;ROUNDUP(MONTH($F2537)/3,0)</f>
        <v/>
      </c>
      <c r="I2537">
        <f>MONTH($F2537)</f>
        <v/>
      </c>
      <c r="J2537">
        <f>CHOOSE(MONTH($F2537),"Январь","Февраль","Март","Апрель","Май","Июнь","Июль","Август","Сентябрь","Октябрь","Ноябрь","Декабрь")</f>
        <v/>
      </c>
      <c r="K2537">
        <f>DAY($F2537)</f>
        <v/>
      </c>
      <c r="L2537">
        <f>IF(MOD($A2537,10)&lt;7,"ФО_01_Крупный","ФО_"&amp;TEXT(MOD($A2537,8)+1,"00"))</f>
        <v/>
      </c>
      <c r="M2537">
        <f>IF($AB2537="Да","Регион_001_Крупный","Регион_"&amp;TEXT(MOD(QUOTIENT($A2537-1,20),180)+1,"000"))</f>
        <v/>
      </c>
      <c r="N2537">
        <f>IF($AB2537="Да","Город_"&amp;TEXT(MOD($A2537-1,250)+1,"0000"),"Город_"&amp;TEXT(MOD($A2537-1,3000)+1,"0000"))</f>
        <v/>
      </c>
      <c r="O2537">
        <f>IF($AB2537="Да","Холдинг_Крупный","Холдинг_"&amp;TEXT(MOD(QUOTIENT($A2537-1,10000),20)+1,"00"))</f>
        <v/>
      </c>
      <c r="P2537">
        <f>IF($AB2537="Да","Организация_Крупная","Организация_"&amp;TEXT(MOD(QUOTIENT($A2537-1,500),600)+1,"000"))</f>
        <v/>
      </c>
      <c r="Q2537">
        <f>"Отдел_"&amp;TEXT(MOD(QUOTIENT($A2537-1,50),100)+1,"000")</f>
        <v/>
      </c>
      <c r="R2537">
        <f>IF($AB2537="Да","Группа_Крупная","Группа_"&amp;TEXT(MOD(QUOTIENT($A2537-1,5000),30)+1,"00"))</f>
        <v/>
      </c>
      <c r="S2537">
        <f>IF($AB2537="Да","Категория_Крупная","Категория_"&amp;TEXT(MOD(QUOTIENT($A2537-1,500),120)+1,"000"))</f>
        <v/>
      </c>
      <c r="T2537">
        <f>IF($AB2537="Да","Подкатегория_Крупная","Подкатегория_"&amp;TEXT(MOD(QUOTIENT($A2537-1,50),300)+1,"000"))</f>
        <v/>
      </c>
      <c r="U2537">
        <f>"SKU_"&amp;TEXT($A2537,"0000000")</f>
        <v/>
      </c>
      <c r="V2537">
        <f>CHOOSE(MOD($A2537-1,4)+1,"Enterprise","SMB","Госсектор","Розница")</f>
        <v/>
      </c>
      <c r="W2537">
        <f>"Клиент_"&amp;TEXT(MOD($A2537-1,20000)+1,"00000")</f>
        <v/>
      </c>
      <c r="X2537">
        <f>CHOOSE(MOD($A2537-1,5)+1,"Портал","API","Импорт","Ручной ввод","Интеграция")</f>
        <v/>
      </c>
      <c r="Y2537" s="8">
        <f>ROUND(1000+MOD($A2537*37,90000)+IF($AB2537="Да",5000,0),2)</f>
        <v/>
      </c>
      <c r="Z2537">
        <f>1+MOD($A2537,20)</f>
        <v/>
      </c>
      <c r="AA2537" s="8">
        <f>ROUND($Y2537*(0.08+MOD($A2537,17)/100),2)</f>
        <v/>
      </c>
      <c r="AB2537">
        <f>IF(MOD($A2537,10)&lt;7,"Да","Нет")</f>
        <v/>
      </c>
      <c r="AC2537">
        <f>$R2537&amp;" / "&amp;$S2537&amp;" / "&amp;$T2537</f>
        <v/>
      </c>
      <c r="AD2537">
        <f>1</f>
        <v/>
      </c>
      <c r="AE2537">
        <f>IF($A2537&lt;=Settings!$B$4,"до 100",IF($A2537&lt;=Settings!$B$5,"до 10 000",IF($A2537&lt;=Settings!$B$6,"до 100 000","100 000+")))</f>
        <v/>
      </c>
    </row>
    <row r="2538">
      <c r="A2538">
        <f>ROW()-1</f>
        <v/>
      </c>
      <c r="B2538">
        <f>IF($A2538&lt;=Settings!$B$4,"small_control",IF($A2538&lt;=Settings!$B$5,"medium_10k",IF($A2538&lt;=Settings!$B$6,"large_100k","extreme_1m")))</f>
        <v/>
      </c>
      <c r="C2538">
        <f>"ORD-"&amp;TEXT(QUOTIENT($A2538-1,3)+1,"0000000")</f>
        <v/>
      </c>
      <c r="D2538">
        <f>"LINE-"&amp;TEXT($A2538,"0000000")</f>
        <v/>
      </c>
      <c r="E2538" s="7">
        <f>Settings!$B$2+$A2538-1</f>
        <v/>
      </c>
      <c r="F2538" s="7">
        <f>Settings!$B$2+MOD($A2538-1,Settings!$B$7)</f>
        <v/>
      </c>
      <c r="G2538">
        <f>YEAR($F2538)</f>
        <v/>
      </c>
      <c r="H2538">
        <f>"Q"&amp;ROUNDUP(MONTH($F2538)/3,0)</f>
        <v/>
      </c>
      <c r="I2538">
        <f>MONTH($F2538)</f>
        <v/>
      </c>
      <c r="J2538">
        <f>CHOOSE(MONTH($F2538),"Январь","Февраль","Март","Апрель","Май","Июнь","Июль","Август","Сентябрь","Октябрь","Ноябрь","Декабрь")</f>
        <v/>
      </c>
      <c r="K2538">
        <f>DAY($F2538)</f>
        <v/>
      </c>
      <c r="L2538">
        <f>IF(MOD($A2538,10)&lt;7,"ФО_01_Крупный","ФО_"&amp;TEXT(MOD($A2538,8)+1,"00"))</f>
        <v/>
      </c>
      <c r="M2538">
        <f>IF($AB2538="Да","Регион_001_Крупный","Регион_"&amp;TEXT(MOD(QUOTIENT($A2538-1,20),180)+1,"000"))</f>
        <v/>
      </c>
      <c r="N2538">
        <f>IF($AB2538="Да","Город_"&amp;TEXT(MOD($A2538-1,250)+1,"0000"),"Город_"&amp;TEXT(MOD($A2538-1,3000)+1,"0000"))</f>
        <v/>
      </c>
      <c r="O2538">
        <f>IF($AB2538="Да","Холдинг_Крупный","Холдинг_"&amp;TEXT(MOD(QUOTIENT($A2538-1,10000),20)+1,"00"))</f>
        <v/>
      </c>
      <c r="P2538">
        <f>IF($AB2538="Да","Организация_Крупная","Организация_"&amp;TEXT(MOD(QUOTIENT($A2538-1,500),600)+1,"000"))</f>
        <v/>
      </c>
      <c r="Q2538">
        <f>"Отдел_"&amp;TEXT(MOD(QUOTIENT($A2538-1,50),100)+1,"000")</f>
        <v/>
      </c>
      <c r="R2538">
        <f>IF($AB2538="Да","Группа_Крупная","Группа_"&amp;TEXT(MOD(QUOTIENT($A2538-1,5000),30)+1,"00"))</f>
        <v/>
      </c>
      <c r="S2538">
        <f>IF($AB2538="Да","Категория_Крупная","Категория_"&amp;TEXT(MOD(QUOTIENT($A2538-1,500),120)+1,"000"))</f>
        <v/>
      </c>
      <c r="T2538">
        <f>IF($AB2538="Да","Подкатегория_Крупная","Подкатегория_"&amp;TEXT(MOD(QUOTIENT($A2538-1,50),300)+1,"000"))</f>
        <v/>
      </c>
      <c r="U2538">
        <f>"SKU_"&amp;TEXT($A2538,"0000000")</f>
        <v/>
      </c>
      <c r="V2538">
        <f>CHOOSE(MOD($A2538-1,4)+1,"Enterprise","SMB","Госсектор","Розница")</f>
        <v/>
      </c>
      <c r="W2538">
        <f>"Клиент_"&amp;TEXT(MOD($A2538-1,20000)+1,"00000")</f>
        <v/>
      </c>
      <c r="X2538">
        <f>CHOOSE(MOD($A2538-1,5)+1,"Портал","API","Импорт","Ручной ввод","Интеграция")</f>
        <v/>
      </c>
      <c r="Y2538" s="8">
        <f>ROUND(1000+MOD($A2538*37,90000)+IF($AB2538="Да",5000,0),2)</f>
        <v/>
      </c>
      <c r="Z2538">
        <f>1+MOD($A2538,20)</f>
        <v/>
      </c>
      <c r="AA2538" s="8">
        <f>ROUND($Y2538*(0.08+MOD($A2538,17)/100),2)</f>
        <v/>
      </c>
      <c r="AB2538">
        <f>IF(MOD($A2538,10)&lt;7,"Да","Нет")</f>
        <v/>
      </c>
      <c r="AC2538">
        <f>$R2538&amp;" / "&amp;$S2538&amp;" / "&amp;$T2538</f>
        <v/>
      </c>
      <c r="AD2538">
        <f>1</f>
        <v/>
      </c>
      <c r="AE2538">
        <f>IF($A2538&lt;=Settings!$B$4,"до 100",IF($A2538&lt;=Settings!$B$5,"до 10 000",IF($A2538&lt;=Settings!$B$6,"до 100 000","100 000+")))</f>
        <v/>
      </c>
    </row>
    <row r="2539">
      <c r="A2539">
        <f>ROW()-1</f>
        <v/>
      </c>
      <c r="B2539">
        <f>IF($A2539&lt;=Settings!$B$4,"small_control",IF($A2539&lt;=Settings!$B$5,"medium_10k",IF($A2539&lt;=Settings!$B$6,"large_100k","extreme_1m")))</f>
        <v/>
      </c>
      <c r="C2539">
        <f>"ORD-"&amp;TEXT(QUOTIENT($A2539-1,3)+1,"0000000")</f>
        <v/>
      </c>
      <c r="D2539">
        <f>"LINE-"&amp;TEXT($A2539,"0000000")</f>
        <v/>
      </c>
      <c r="E2539" s="7">
        <f>Settings!$B$2+$A2539-1</f>
        <v/>
      </c>
      <c r="F2539" s="7">
        <f>Settings!$B$2+MOD($A2539-1,Settings!$B$7)</f>
        <v/>
      </c>
      <c r="G2539">
        <f>YEAR($F2539)</f>
        <v/>
      </c>
      <c r="H2539">
        <f>"Q"&amp;ROUNDUP(MONTH($F2539)/3,0)</f>
        <v/>
      </c>
      <c r="I2539">
        <f>MONTH($F2539)</f>
        <v/>
      </c>
      <c r="J2539">
        <f>CHOOSE(MONTH($F2539),"Январь","Февраль","Март","Апрель","Май","Июнь","Июль","Август","Сентябрь","Октябрь","Ноябрь","Декабрь")</f>
        <v/>
      </c>
      <c r="K2539">
        <f>DAY($F2539)</f>
        <v/>
      </c>
      <c r="L2539">
        <f>IF(MOD($A2539,10)&lt;7,"ФО_01_Крупный","ФО_"&amp;TEXT(MOD($A2539,8)+1,"00"))</f>
        <v/>
      </c>
      <c r="M2539">
        <f>IF($AB2539="Да","Регион_001_Крупный","Регион_"&amp;TEXT(MOD(QUOTIENT($A2539-1,20),180)+1,"000"))</f>
        <v/>
      </c>
      <c r="N2539">
        <f>IF($AB2539="Да","Город_"&amp;TEXT(MOD($A2539-1,250)+1,"0000"),"Город_"&amp;TEXT(MOD($A2539-1,3000)+1,"0000"))</f>
        <v/>
      </c>
      <c r="O2539">
        <f>IF($AB2539="Да","Холдинг_Крупный","Холдинг_"&amp;TEXT(MOD(QUOTIENT($A2539-1,10000),20)+1,"00"))</f>
        <v/>
      </c>
      <c r="P2539">
        <f>IF($AB2539="Да","Организация_Крупная","Организация_"&amp;TEXT(MOD(QUOTIENT($A2539-1,500),600)+1,"000"))</f>
        <v/>
      </c>
      <c r="Q2539">
        <f>"Отдел_"&amp;TEXT(MOD(QUOTIENT($A2539-1,50),100)+1,"000")</f>
        <v/>
      </c>
      <c r="R2539">
        <f>IF($AB2539="Да","Группа_Крупная","Группа_"&amp;TEXT(MOD(QUOTIENT($A2539-1,5000),30)+1,"00"))</f>
        <v/>
      </c>
      <c r="S2539">
        <f>IF($AB2539="Да","Категория_Крупная","Категория_"&amp;TEXT(MOD(QUOTIENT($A2539-1,500),120)+1,"000"))</f>
        <v/>
      </c>
      <c r="T2539">
        <f>IF($AB2539="Да","Подкатегория_Крупная","Подкатегория_"&amp;TEXT(MOD(QUOTIENT($A2539-1,50),300)+1,"000"))</f>
        <v/>
      </c>
      <c r="U2539">
        <f>"SKU_"&amp;TEXT($A2539,"0000000")</f>
        <v/>
      </c>
      <c r="V2539">
        <f>CHOOSE(MOD($A2539-1,4)+1,"Enterprise","SMB","Госсектор","Розница")</f>
        <v/>
      </c>
      <c r="W2539">
        <f>"Клиент_"&amp;TEXT(MOD($A2539-1,20000)+1,"00000")</f>
        <v/>
      </c>
      <c r="X2539">
        <f>CHOOSE(MOD($A2539-1,5)+1,"Портал","API","Импорт","Ручной ввод","Интеграция")</f>
        <v/>
      </c>
      <c r="Y2539" s="8">
        <f>ROUND(1000+MOD($A2539*37,90000)+IF($AB2539="Да",5000,0),2)</f>
        <v/>
      </c>
      <c r="Z2539">
        <f>1+MOD($A2539,20)</f>
        <v/>
      </c>
      <c r="AA2539" s="8">
        <f>ROUND($Y2539*(0.08+MOD($A2539,17)/100),2)</f>
        <v/>
      </c>
      <c r="AB2539">
        <f>IF(MOD($A2539,10)&lt;7,"Да","Нет")</f>
        <v/>
      </c>
      <c r="AC2539">
        <f>$R2539&amp;" / "&amp;$S2539&amp;" / "&amp;$T2539</f>
        <v/>
      </c>
      <c r="AD2539">
        <f>1</f>
        <v/>
      </c>
      <c r="AE2539">
        <f>IF($A2539&lt;=Settings!$B$4,"до 100",IF($A2539&lt;=Settings!$B$5,"до 10 000",IF($A2539&lt;=Settings!$B$6,"до 100 000","100 000+")))</f>
        <v/>
      </c>
    </row>
    <row r="2540">
      <c r="A2540">
        <f>ROW()-1</f>
        <v/>
      </c>
      <c r="B2540">
        <f>IF($A2540&lt;=Settings!$B$4,"small_control",IF($A2540&lt;=Settings!$B$5,"medium_10k",IF($A2540&lt;=Settings!$B$6,"large_100k","extreme_1m")))</f>
        <v/>
      </c>
      <c r="C2540">
        <f>"ORD-"&amp;TEXT(QUOTIENT($A2540-1,3)+1,"0000000")</f>
        <v/>
      </c>
      <c r="D2540">
        <f>"LINE-"&amp;TEXT($A2540,"0000000")</f>
        <v/>
      </c>
      <c r="E2540" s="7">
        <f>Settings!$B$2+$A2540-1</f>
        <v/>
      </c>
      <c r="F2540" s="7">
        <f>Settings!$B$2+MOD($A2540-1,Settings!$B$7)</f>
        <v/>
      </c>
      <c r="G2540">
        <f>YEAR($F2540)</f>
        <v/>
      </c>
      <c r="H2540">
        <f>"Q"&amp;ROUNDUP(MONTH($F2540)/3,0)</f>
        <v/>
      </c>
      <c r="I2540">
        <f>MONTH($F2540)</f>
        <v/>
      </c>
      <c r="J2540">
        <f>CHOOSE(MONTH($F2540),"Январь","Февраль","Март","Апрель","Май","Июнь","Июль","Август","Сентябрь","Октябрь","Ноябрь","Декабрь")</f>
        <v/>
      </c>
      <c r="K2540">
        <f>DAY($F2540)</f>
        <v/>
      </c>
      <c r="L2540">
        <f>IF(MOD($A2540,10)&lt;7,"ФО_01_Крупный","ФО_"&amp;TEXT(MOD($A2540,8)+1,"00"))</f>
        <v/>
      </c>
      <c r="M2540">
        <f>IF($AB2540="Да","Регион_001_Крупный","Регион_"&amp;TEXT(MOD(QUOTIENT($A2540-1,20),180)+1,"000"))</f>
        <v/>
      </c>
      <c r="N2540">
        <f>IF($AB2540="Да","Город_"&amp;TEXT(MOD($A2540-1,250)+1,"0000"),"Город_"&amp;TEXT(MOD($A2540-1,3000)+1,"0000"))</f>
        <v/>
      </c>
      <c r="O2540">
        <f>IF($AB2540="Да","Холдинг_Крупный","Холдинг_"&amp;TEXT(MOD(QUOTIENT($A2540-1,10000),20)+1,"00"))</f>
        <v/>
      </c>
      <c r="P2540">
        <f>IF($AB2540="Да","Организация_Крупная","Организация_"&amp;TEXT(MOD(QUOTIENT($A2540-1,500),600)+1,"000"))</f>
        <v/>
      </c>
      <c r="Q2540">
        <f>"Отдел_"&amp;TEXT(MOD(QUOTIENT($A2540-1,50),100)+1,"000")</f>
        <v/>
      </c>
      <c r="R2540">
        <f>IF($AB2540="Да","Группа_Крупная","Группа_"&amp;TEXT(MOD(QUOTIENT($A2540-1,5000),30)+1,"00"))</f>
        <v/>
      </c>
      <c r="S2540">
        <f>IF($AB2540="Да","Категория_Крупная","Категория_"&amp;TEXT(MOD(QUOTIENT($A2540-1,500),120)+1,"000"))</f>
        <v/>
      </c>
      <c r="T2540">
        <f>IF($AB2540="Да","Подкатегория_Крупная","Подкатегория_"&amp;TEXT(MOD(QUOTIENT($A2540-1,50),300)+1,"000"))</f>
        <v/>
      </c>
      <c r="U2540">
        <f>"SKU_"&amp;TEXT($A2540,"0000000")</f>
        <v/>
      </c>
      <c r="V2540">
        <f>CHOOSE(MOD($A2540-1,4)+1,"Enterprise","SMB","Госсектор","Розница")</f>
        <v/>
      </c>
      <c r="W2540">
        <f>"Клиент_"&amp;TEXT(MOD($A2540-1,20000)+1,"00000")</f>
        <v/>
      </c>
      <c r="X2540">
        <f>CHOOSE(MOD($A2540-1,5)+1,"Портал","API","Импорт","Ручной ввод","Интеграция")</f>
        <v/>
      </c>
      <c r="Y2540" s="8">
        <f>ROUND(1000+MOD($A2540*37,90000)+IF($AB2540="Да",5000,0),2)</f>
        <v/>
      </c>
      <c r="Z2540">
        <f>1+MOD($A2540,20)</f>
        <v/>
      </c>
      <c r="AA2540" s="8">
        <f>ROUND($Y2540*(0.08+MOD($A2540,17)/100),2)</f>
        <v/>
      </c>
      <c r="AB2540">
        <f>IF(MOD($A2540,10)&lt;7,"Да","Нет")</f>
        <v/>
      </c>
      <c r="AC2540">
        <f>$R2540&amp;" / "&amp;$S2540&amp;" / "&amp;$T2540</f>
        <v/>
      </c>
      <c r="AD2540">
        <f>1</f>
        <v/>
      </c>
      <c r="AE2540">
        <f>IF($A2540&lt;=Settings!$B$4,"до 100",IF($A2540&lt;=Settings!$B$5,"до 10 000",IF($A2540&lt;=Settings!$B$6,"до 100 000","100 000+")))</f>
        <v/>
      </c>
    </row>
    <row r="2541">
      <c r="A2541">
        <f>ROW()-1</f>
        <v/>
      </c>
      <c r="B2541">
        <f>IF($A2541&lt;=Settings!$B$4,"small_control",IF($A2541&lt;=Settings!$B$5,"medium_10k",IF($A2541&lt;=Settings!$B$6,"large_100k","extreme_1m")))</f>
        <v/>
      </c>
      <c r="C2541">
        <f>"ORD-"&amp;TEXT(QUOTIENT($A2541-1,3)+1,"0000000")</f>
        <v/>
      </c>
      <c r="D2541">
        <f>"LINE-"&amp;TEXT($A2541,"0000000")</f>
        <v/>
      </c>
      <c r="E2541" s="7">
        <f>Settings!$B$2+$A2541-1</f>
        <v/>
      </c>
      <c r="F2541" s="7">
        <f>Settings!$B$2+MOD($A2541-1,Settings!$B$7)</f>
        <v/>
      </c>
      <c r="G2541">
        <f>YEAR($F2541)</f>
        <v/>
      </c>
      <c r="H2541">
        <f>"Q"&amp;ROUNDUP(MONTH($F2541)/3,0)</f>
        <v/>
      </c>
      <c r="I2541">
        <f>MONTH($F2541)</f>
        <v/>
      </c>
      <c r="J2541">
        <f>CHOOSE(MONTH($F2541),"Январь","Февраль","Март","Апрель","Май","Июнь","Июль","Август","Сентябрь","Октябрь","Ноябрь","Декабрь")</f>
        <v/>
      </c>
      <c r="K2541">
        <f>DAY($F2541)</f>
        <v/>
      </c>
      <c r="L2541">
        <f>IF(MOD($A2541,10)&lt;7,"ФО_01_Крупный","ФО_"&amp;TEXT(MOD($A2541,8)+1,"00"))</f>
        <v/>
      </c>
      <c r="M2541">
        <f>IF($AB2541="Да","Регион_001_Крупный","Регион_"&amp;TEXT(MOD(QUOTIENT($A2541-1,20),180)+1,"000"))</f>
        <v/>
      </c>
      <c r="N2541">
        <f>IF($AB2541="Да","Город_"&amp;TEXT(MOD($A2541-1,250)+1,"0000"),"Город_"&amp;TEXT(MOD($A2541-1,3000)+1,"0000"))</f>
        <v/>
      </c>
      <c r="O2541">
        <f>IF($AB2541="Да","Холдинг_Крупный","Холдинг_"&amp;TEXT(MOD(QUOTIENT($A2541-1,10000),20)+1,"00"))</f>
        <v/>
      </c>
      <c r="P2541">
        <f>IF($AB2541="Да","Организация_Крупная","Организация_"&amp;TEXT(MOD(QUOTIENT($A2541-1,500),600)+1,"000"))</f>
        <v/>
      </c>
      <c r="Q2541">
        <f>"Отдел_"&amp;TEXT(MOD(QUOTIENT($A2541-1,50),100)+1,"000")</f>
        <v/>
      </c>
      <c r="R2541">
        <f>IF($AB2541="Да","Группа_Крупная","Группа_"&amp;TEXT(MOD(QUOTIENT($A2541-1,5000),30)+1,"00"))</f>
        <v/>
      </c>
      <c r="S2541">
        <f>IF($AB2541="Да","Категория_Крупная","Категория_"&amp;TEXT(MOD(QUOTIENT($A2541-1,500),120)+1,"000"))</f>
        <v/>
      </c>
      <c r="T2541">
        <f>IF($AB2541="Да","Подкатегория_Крупная","Подкатегория_"&amp;TEXT(MOD(QUOTIENT($A2541-1,50),300)+1,"000"))</f>
        <v/>
      </c>
      <c r="U2541">
        <f>"SKU_"&amp;TEXT($A2541,"0000000")</f>
        <v/>
      </c>
      <c r="V2541">
        <f>CHOOSE(MOD($A2541-1,4)+1,"Enterprise","SMB","Госсектор","Розница")</f>
        <v/>
      </c>
      <c r="W2541">
        <f>"Клиент_"&amp;TEXT(MOD($A2541-1,20000)+1,"00000")</f>
        <v/>
      </c>
      <c r="X2541">
        <f>CHOOSE(MOD($A2541-1,5)+1,"Портал","API","Импорт","Ручной ввод","Интеграция")</f>
        <v/>
      </c>
      <c r="Y2541" s="8">
        <f>ROUND(1000+MOD($A2541*37,90000)+IF($AB2541="Да",5000,0),2)</f>
        <v/>
      </c>
      <c r="Z2541">
        <f>1+MOD($A2541,20)</f>
        <v/>
      </c>
      <c r="AA2541" s="8">
        <f>ROUND($Y2541*(0.08+MOD($A2541,17)/100),2)</f>
        <v/>
      </c>
      <c r="AB2541">
        <f>IF(MOD($A2541,10)&lt;7,"Да","Нет")</f>
        <v/>
      </c>
      <c r="AC2541">
        <f>$R2541&amp;" / "&amp;$S2541&amp;" / "&amp;$T2541</f>
        <v/>
      </c>
      <c r="AD2541">
        <f>1</f>
        <v/>
      </c>
      <c r="AE2541">
        <f>IF($A2541&lt;=Settings!$B$4,"до 100",IF($A2541&lt;=Settings!$B$5,"до 10 000",IF($A2541&lt;=Settings!$B$6,"до 100 000","100 000+")))</f>
        <v/>
      </c>
    </row>
    <row r="2542">
      <c r="A2542">
        <f>ROW()-1</f>
        <v/>
      </c>
      <c r="B2542">
        <f>IF($A2542&lt;=Settings!$B$4,"small_control",IF($A2542&lt;=Settings!$B$5,"medium_10k",IF($A2542&lt;=Settings!$B$6,"large_100k","extreme_1m")))</f>
        <v/>
      </c>
      <c r="C2542">
        <f>"ORD-"&amp;TEXT(QUOTIENT($A2542-1,3)+1,"0000000")</f>
        <v/>
      </c>
      <c r="D2542">
        <f>"LINE-"&amp;TEXT($A2542,"0000000")</f>
        <v/>
      </c>
      <c r="E2542" s="7">
        <f>Settings!$B$2+$A2542-1</f>
        <v/>
      </c>
      <c r="F2542" s="7">
        <f>Settings!$B$2+MOD($A2542-1,Settings!$B$7)</f>
        <v/>
      </c>
      <c r="G2542">
        <f>YEAR($F2542)</f>
        <v/>
      </c>
      <c r="H2542">
        <f>"Q"&amp;ROUNDUP(MONTH($F2542)/3,0)</f>
        <v/>
      </c>
      <c r="I2542">
        <f>MONTH($F2542)</f>
        <v/>
      </c>
      <c r="J2542">
        <f>CHOOSE(MONTH($F2542),"Январь","Февраль","Март","Апрель","Май","Июнь","Июль","Август","Сентябрь","Октябрь","Ноябрь","Декабрь")</f>
        <v/>
      </c>
      <c r="K2542">
        <f>DAY($F2542)</f>
        <v/>
      </c>
      <c r="L2542">
        <f>IF(MOD($A2542,10)&lt;7,"ФО_01_Крупный","ФО_"&amp;TEXT(MOD($A2542,8)+1,"00"))</f>
        <v/>
      </c>
      <c r="M2542">
        <f>IF($AB2542="Да","Регион_001_Крупный","Регион_"&amp;TEXT(MOD(QUOTIENT($A2542-1,20),180)+1,"000"))</f>
        <v/>
      </c>
      <c r="N2542">
        <f>IF($AB2542="Да","Город_"&amp;TEXT(MOD($A2542-1,250)+1,"0000"),"Город_"&amp;TEXT(MOD($A2542-1,3000)+1,"0000"))</f>
        <v/>
      </c>
      <c r="O2542">
        <f>IF($AB2542="Да","Холдинг_Крупный","Холдинг_"&amp;TEXT(MOD(QUOTIENT($A2542-1,10000),20)+1,"00"))</f>
        <v/>
      </c>
      <c r="P2542">
        <f>IF($AB2542="Да","Организация_Крупная","Организация_"&amp;TEXT(MOD(QUOTIENT($A2542-1,500),600)+1,"000"))</f>
        <v/>
      </c>
      <c r="Q2542">
        <f>"Отдел_"&amp;TEXT(MOD(QUOTIENT($A2542-1,50),100)+1,"000")</f>
        <v/>
      </c>
      <c r="R2542">
        <f>IF($AB2542="Да","Группа_Крупная","Группа_"&amp;TEXT(MOD(QUOTIENT($A2542-1,5000),30)+1,"00"))</f>
        <v/>
      </c>
      <c r="S2542">
        <f>IF($AB2542="Да","Категория_Крупная","Категория_"&amp;TEXT(MOD(QUOTIENT($A2542-1,500),120)+1,"000"))</f>
        <v/>
      </c>
      <c r="T2542">
        <f>IF($AB2542="Да","Подкатегория_Крупная","Подкатегория_"&amp;TEXT(MOD(QUOTIENT($A2542-1,50),300)+1,"000"))</f>
        <v/>
      </c>
      <c r="U2542">
        <f>"SKU_"&amp;TEXT($A2542,"0000000")</f>
        <v/>
      </c>
      <c r="V2542">
        <f>CHOOSE(MOD($A2542-1,4)+1,"Enterprise","SMB","Госсектор","Розница")</f>
        <v/>
      </c>
      <c r="W2542">
        <f>"Клиент_"&amp;TEXT(MOD($A2542-1,20000)+1,"00000")</f>
        <v/>
      </c>
      <c r="X2542">
        <f>CHOOSE(MOD($A2542-1,5)+1,"Портал","API","Импорт","Ручной ввод","Интеграция")</f>
        <v/>
      </c>
      <c r="Y2542" s="8">
        <f>ROUND(1000+MOD($A2542*37,90000)+IF($AB2542="Да",5000,0),2)</f>
        <v/>
      </c>
      <c r="Z2542">
        <f>1+MOD($A2542,20)</f>
        <v/>
      </c>
      <c r="AA2542" s="8">
        <f>ROUND($Y2542*(0.08+MOD($A2542,17)/100),2)</f>
        <v/>
      </c>
      <c r="AB2542">
        <f>IF(MOD($A2542,10)&lt;7,"Да","Нет")</f>
        <v/>
      </c>
      <c r="AC2542">
        <f>$R2542&amp;" / "&amp;$S2542&amp;" / "&amp;$T2542</f>
        <v/>
      </c>
      <c r="AD2542">
        <f>1</f>
        <v/>
      </c>
      <c r="AE2542">
        <f>IF($A2542&lt;=Settings!$B$4,"до 100",IF($A2542&lt;=Settings!$B$5,"до 10 000",IF($A2542&lt;=Settings!$B$6,"до 100 000","100 000+")))</f>
        <v/>
      </c>
    </row>
    <row r="2543">
      <c r="A2543">
        <f>ROW()-1</f>
        <v/>
      </c>
      <c r="B2543">
        <f>IF($A2543&lt;=Settings!$B$4,"small_control",IF($A2543&lt;=Settings!$B$5,"medium_10k",IF($A2543&lt;=Settings!$B$6,"large_100k","extreme_1m")))</f>
        <v/>
      </c>
      <c r="C2543">
        <f>"ORD-"&amp;TEXT(QUOTIENT($A2543-1,3)+1,"0000000")</f>
        <v/>
      </c>
      <c r="D2543">
        <f>"LINE-"&amp;TEXT($A2543,"0000000")</f>
        <v/>
      </c>
      <c r="E2543" s="7">
        <f>Settings!$B$2+$A2543-1</f>
        <v/>
      </c>
      <c r="F2543" s="7">
        <f>Settings!$B$2+MOD($A2543-1,Settings!$B$7)</f>
        <v/>
      </c>
      <c r="G2543">
        <f>YEAR($F2543)</f>
        <v/>
      </c>
      <c r="H2543">
        <f>"Q"&amp;ROUNDUP(MONTH($F2543)/3,0)</f>
        <v/>
      </c>
      <c r="I2543">
        <f>MONTH($F2543)</f>
        <v/>
      </c>
      <c r="J2543">
        <f>CHOOSE(MONTH($F2543),"Январь","Февраль","Март","Апрель","Май","Июнь","Июль","Август","Сентябрь","Октябрь","Ноябрь","Декабрь")</f>
        <v/>
      </c>
      <c r="K2543">
        <f>DAY($F2543)</f>
        <v/>
      </c>
      <c r="L2543">
        <f>IF(MOD($A2543,10)&lt;7,"ФО_01_Крупный","ФО_"&amp;TEXT(MOD($A2543,8)+1,"00"))</f>
        <v/>
      </c>
      <c r="M2543">
        <f>IF($AB2543="Да","Регион_001_Крупный","Регион_"&amp;TEXT(MOD(QUOTIENT($A2543-1,20),180)+1,"000"))</f>
        <v/>
      </c>
      <c r="N2543">
        <f>IF($AB2543="Да","Город_"&amp;TEXT(MOD($A2543-1,250)+1,"0000"),"Город_"&amp;TEXT(MOD($A2543-1,3000)+1,"0000"))</f>
        <v/>
      </c>
      <c r="O2543">
        <f>IF($AB2543="Да","Холдинг_Крупный","Холдинг_"&amp;TEXT(MOD(QUOTIENT($A2543-1,10000),20)+1,"00"))</f>
        <v/>
      </c>
      <c r="P2543">
        <f>IF($AB2543="Да","Организация_Крупная","Организация_"&amp;TEXT(MOD(QUOTIENT($A2543-1,500),600)+1,"000"))</f>
        <v/>
      </c>
      <c r="Q2543">
        <f>"Отдел_"&amp;TEXT(MOD(QUOTIENT($A2543-1,50),100)+1,"000")</f>
        <v/>
      </c>
      <c r="R2543">
        <f>IF($AB2543="Да","Группа_Крупная","Группа_"&amp;TEXT(MOD(QUOTIENT($A2543-1,5000),30)+1,"00"))</f>
        <v/>
      </c>
      <c r="S2543">
        <f>IF($AB2543="Да","Категория_Крупная","Категория_"&amp;TEXT(MOD(QUOTIENT($A2543-1,500),120)+1,"000"))</f>
        <v/>
      </c>
      <c r="T2543">
        <f>IF($AB2543="Да","Подкатегория_Крупная","Подкатегория_"&amp;TEXT(MOD(QUOTIENT($A2543-1,50),300)+1,"000"))</f>
        <v/>
      </c>
      <c r="U2543">
        <f>"SKU_"&amp;TEXT($A2543,"0000000")</f>
        <v/>
      </c>
      <c r="V2543">
        <f>CHOOSE(MOD($A2543-1,4)+1,"Enterprise","SMB","Госсектор","Розница")</f>
        <v/>
      </c>
      <c r="W2543">
        <f>"Клиент_"&amp;TEXT(MOD($A2543-1,20000)+1,"00000")</f>
        <v/>
      </c>
      <c r="X2543">
        <f>CHOOSE(MOD($A2543-1,5)+1,"Портал","API","Импорт","Ручной ввод","Интеграция")</f>
        <v/>
      </c>
      <c r="Y2543" s="8">
        <f>ROUND(1000+MOD($A2543*37,90000)+IF($AB2543="Да",5000,0),2)</f>
        <v/>
      </c>
      <c r="Z2543">
        <f>1+MOD($A2543,20)</f>
        <v/>
      </c>
      <c r="AA2543" s="8">
        <f>ROUND($Y2543*(0.08+MOD($A2543,17)/100),2)</f>
        <v/>
      </c>
      <c r="AB2543">
        <f>IF(MOD($A2543,10)&lt;7,"Да","Нет")</f>
        <v/>
      </c>
      <c r="AC2543">
        <f>$R2543&amp;" / "&amp;$S2543&amp;" / "&amp;$T2543</f>
        <v/>
      </c>
      <c r="AD2543">
        <f>1</f>
        <v/>
      </c>
      <c r="AE2543">
        <f>IF($A2543&lt;=Settings!$B$4,"до 100",IF($A2543&lt;=Settings!$B$5,"до 10 000",IF($A2543&lt;=Settings!$B$6,"до 100 000","100 000+")))</f>
        <v/>
      </c>
    </row>
    <row r="2544">
      <c r="A2544">
        <f>ROW()-1</f>
        <v/>
      </c>
      <c r="B2544">
        <f>IF($A2544&lt;=Settings!$B$4,"small_control",IF($A2544&lt;=Settings!$B$5,"medium_10k",IF($A2544&lt;=Settings!$B$6,"large_100k","extreme_1m")))</f>
        <v/>
      </c>
      <c r="C2544">
        <f>"ORD-"&amp;TEXT(QUOTIENT($A2544-1,3)+1,"0000000")</f>
        <v/>
      </c>
      <c r="D2544">
        <f>"LINE-"&amp;TEXT($A2544,"0000000")</f>
        <v/>
      </c>
      <c r="E2544" s="7">
        <f>Settings!$B$2+$A2544-1</f>
        <v/>
      </c>
      <c r="F2544" s="7">
        <f>Settings!$B$2+MOD($A2544-1,Settings!$B$7)</f>
        <v/>
      </c>
      <c r="G2544">
        <f>YEAR($F2544)</f>
        <v/>
      </c>
      <c r="H2544">
        <f>"Q"&amp;ROUNDUP(MONTH($F2544)/3,0)</f>
        <v/>
      </c>
      <c r="I2544">
        <f>MONTH($F2544)</f>
        <v/>
      </c>
      <c r="J2544">
        <f>CHOOSE(MONTH($F2544),"Январь","Февраль","Март","Апрель","Май","Июнь","Июль","Август","Сентябрь","Октябрь","Ноябрь","Декабрь")</f>
        <v/>
      </c>
      <c r="K2544">
        <f>DAY($F2544)</f>
        <v/>
      </c>
      <c r="L2544">
        <f>IF(MOD($A2544,10)&lt;7,"ФО_01_Крупный","ФО_"&amp;TEXT(MOD($A2544,8)+1,"00"))</f>
        <v/>
      </c>
      <c r="M2544">
        <f>IF($AB2544="Да","Регион_001_Крупный","Регион_"&amp;TEXT(MOD(QUOTIENT($A2544-1,20),180)+1,"000"))</f>
        <v/>
      </c>
      <c r="N2544">
        <f>IF($AB2544="Да","Город_"&amp;TEXT(MOD($A2544-1,250)+1,"0000"),"Город_"&amp;TEXT(MOD($A2544-1,3000)+1,"0000"))</f>
        <v/>
      </c>
      <c r="O2544">
        <f>IF($AB2544="Да","Холдинг_Крупный","Холдинг_"&amp;TEXT(MOD(QUOTIENT($A2544-1,10000),20)+1,"00"))</f>
        <v/>
      </c>
      <c r="P2544">
        <f>IF($AB2544="Да","Организация_Крупная","Организация_"&amp;TEXT(MOD(QUOTIENT($A2544-1,500),600)+1,"000"))</f>
        <v/>
      </c>
      <c r="Q2544">
        <f>"Отдел_"&amp;TEXT(MOD(QUOTIENT($A2544-1,50),100)+1,"000")</f>
        <v/>
      </c>
      <c r="R2544">
        <f>IF($AB2544="Да","Группа_Крупная","Группа_"&amp;TEXT(MOD(QUOTIENT($A2544-1,5000),30)+1,"00"))</f>
        <v/>
      </c>
      <c r="S2544">
        <f>IF($AB2544="Да","Категория_Крупная","Категория_"&amp;TEXT(MOD(QUOTIENT($A2544-1,500),120)+1,"000"))</f>
        <v/>
      </c>
      <c r="T2544">
        <f>IF($AB2544="Да","Подкатегория_Крупная","Подкатегория_"&amp;TEXT(MOD(QUOTIENT($A2544-1,50),300)+1,"000"))</f>
        <v/>
      </c>
      <c r="U2544">
        <f>"SKU_"&amp;TEXT($A2544,"0000000")</f>
        <v/>
      </c>
      <c r="V2544">
        <f>CHOOSE(MOD($A2544-1,4)+1,"Enterprise","SMB","Госсектор","Розница")</f>
        <v/>
      </c>
      <c r="W2544">
        <f>"Клиент_"&amp;TEXT(MOD($A2544-1,20000)+1,"00000")</f>
        <v/>
      </c>
      <c r="X2544">
        <f>CHOOSE(MOD($A2544-1,5)+1,"Портал","API","Импорт","Ручной ввод","Интеграция")</f>
        <v/>
      </c>
      <c r="Y2544" s="8">
        <f>ROUND(1000+MOD($A2544*37,90000)+IF($AB2544="Да",5000,0),2)</f>
        <v/>
      </c>
      <c r="Z2544">
        <f>1+MOD($A2544,20)</f>
        <v/>
      </c>
      <c r="AA2544" s="8">
        <f>ROUND($Y2544*(0.08+MOD($A2544,17)/100),2)</f>
        <v/>
      </c>
      <c r="AB2544">
        <f>IF(MOD($A2544,10)&lt;7,"Да","Нет")</f>
        <v/>
      </c>
      <c r="AC2544">
        <f>$R2544&amp;" / "&amp;$S2544&amp;" / "&amp;$T2544</f>
        <v/>
      </c>
      <c r="AD2544">
        <f>1</f>
        <v/>
      </c>
      <c r="AE2544">
        <f>IF($A2544&lt;=Settings!$B$4,"до 100",IF($A2544&lt;=Settings!$B$5,"до 10 000",IF($A2544&lt;=Settings!$B$6,"до 100 000","100 000+")))</f>
        <v/>
      </c>
    </row>
    <row r="2545">
      <c r="A2545">
        <f>ROW()-1</f>
        <v/>
      </c>
      <c r="B2545">
        <f>IF($A2545&lt;=Settings!$B$4,"small_control",IF($A2545&lt;=Settings!$B$5,"medium_10k",IF($A2545&lt;=Settings!$B$6,"large_100k","extreme_1m")))</f>
        <v/>
      </c>
      <c r="C2545">
        <f>"ORD-"&amp;TEXT(QUOTIENT($A2545-1,3)+1,"0000000")</f>
        <v/>
      </c>
      <c r="D2545">
        <f>"LINE-"&amp;TEXT($A2545,"0000000")</f>
        <v/>
      </c>
      <c r="E2545" s="7">
        <f>Settings!$B$2+$A2545-1</f>
        <v/>
      </c>
      <c r="F2545" s="7">
        <f>Settings!$B$2+MOD($A2545-1,Settings!$B$7)</f>
        <v/>
      </c>
      <c r="G2545">
        <f>YEAR($F2545)</f>
        <v/>
      </c>
      <c r="H2545">
        <f>"Q"&amp;ROUNDUP(MONTH($F2545)/3,0)</f>
        <v/>
      </c>
      <c r="I2545">
        <f>MONTH($F2545)</f>
        <v/>
      </c>
      <c r="J2545">
        <f>CHOOSE(MONTH($F2545),"Январь","Февраль","Март","Апрель","Май","Июнь","Июль","Август","Сентябрь","Октябрь","Ноябрь","Декабрь")</f>
        <v/>
      </c>
      <c r="K2545">
        <f>DAY($F2545)</f>
        <v/>
      </c>
      <c r="L2545">
        <f>IF(MOD($A2545,10)&lt;7,"ФО_01_Крупный","ФО_"&amp;TEXT(MOD($A2545,8)+1,"00"))</f>
        <v/>
      </c>
      <c r="M2545">
        <f>IF($AB2545="Да","Регион_001_Крупный","Регион_"&amp;TEXT(MOD(QUOTIENT($A2545-1,20),180)+1,"000"))</f>
        <v/>
      </c>
      <c r="N2545">
        <f>IF($AB2545="Да","Город_"&amp;TEXT(MOD($A2545-1,250)+1,"0000"),"Город_"&amp;TEXT(MOD($A2545-1,3000)+1,"0000"))</f>
        <v/>
      </c>
      <c r="O2545">
        <f>IF($AB2545="Да","Холдинг_Крупный","Холдинг_"&amp;TEXT(MOD(QUOTIENT($A2545-1,10000),20)+1,"00"))</f>
        <v/>
      </c>
      <c r="P2545">
        <f>IF($AB2545="Да","Организация_Крупная","Организация_"&amp;TEXT(MOD(QUOTIENT($A2545-1,500),600)+1,"000"))</f>
        <v/>
      </c>
      <c r="Q2545">
        <f>"Отдел_"&amp;TEXT(MOD(QUOTIENT($A2545-1,50),100)+1,"000")</f>
        <v/>
      </c>
      <c r="R2545">
        <f>IF($AB2545="Да","Группа_Крупная","Группа_"&amp;TEXT(MOD(QUOTIENT($A2545-1,5000),30)+1,"00"))</f>
        <v/>
      </c>
      <c r="S2545">
        <f>IF($AB2545="Да","Категория_Крупная","Категория_"&amp;TEXT(MOD(QUOTIENT($A2545-1,500),120)+1,"000"))</f>
        <v/>
      </c>
      <c r="T2545">
        <f>IF($AB2545="Да","Подкатегория_Крупная","Подкатегория_"&amp;TEXT(MOD(QUOTIENT($A2545-1,50),300)+1,"000"))</f>
        <v/>
      </c>
      <c r="U2545">
        <f>"SKU_"&amp;TEXT($A2545,"0000000")</f>
        <v/>
      </c>
      <c r="V2545">
        <f>CHOOSE(MOD($A2545-1,4)+1,"Enterprise","SMB","Госсектор","Розница")</f>
        <v/>
      </c>
      <c r="W2545">
        <f>"Клиент_"&amp;TEXT(MOD($A2545-1,20000)+1,"00000")</f>
        <v/>
      </c>
      <c r="X2545">
        <f>CHOOSE(MOD($A2545-1,5)+1,"Портал","API","Импорт","Ручной ввод","Интеграция")</f>
        <v/>
      </c>
      <c r="Y2545" s="8">
        <f>ROUND(1000+MOD($A2545*37,90000)+IF($AB2545="Да",5000,0),2)</f>
        <v/>
      </c>
      <c r="Z2545">
        <f>1+MOD($A2545,20)</f>
        <v/>
      </c>
      <c r="AA2545" s="8">
        <f>ROUND($Y2545*(0.08+MOD($A2545,17)/100),2)</f>
        <v/>
      </c>
      <c r="AB2545">
        <f>IF(MOD($A2545,10)&lt;7,"Да","Нет")</f>
        <v/>
      </c>
      <c r="AC2545">
        <f>$R2545&amp;" / "&amp;$S2545&amp;" / "&amp;$T2545</f>
        <v/>
      </c>
      <c r="AD2545">
        <f>1</f>
        <v/>
      </c>
      <c r="AE2545">
        <f>IF($A2545&lt;=Settings!$B$4,"до 100",IF($A2545&lt;=Settings!$B$5,"до 10 000",IF($A2545&lt;=Settings!$B$6,"до 100 000","100 000+")))</f>
        <v/>
      </c>
    </row>
    <row r="2546">
      <c r="A2546">
        <f>ROW()-1</f>
        <v/>
      </c>
      <c r="B2546">
        <f>IF($A2546&lt;=Settings!$B$4,"small_control",IF($A2546&lt;=Settings!$B$5,"medium_10k",IF($A2546&lt;=Settings!$B$6,"large_100k","extreme_1m")))</f>
        <v/>
      </c>
      <c r="C2546">
        <f>"ORD-"&amp;TEXT(QUOTIENT($A2546-1,3)+1,"0000000")</f>
        <v/>
      </c>
      <c r="D2546">
        <f>"LINE-"&amp;TEXT($A2546,"0000000")</f>
        <v/>
      </c>
      <c r="E2546" s="7">
        <f>Settings!$B$2+$A2546-1</f>
        <v/>
      </c>
      <c r="F2546" s="7">
        <f>Settings!$B$2+MOD($A2546-1,Settings!$B$7)</f>
        <v/>
      </c>
      <c r="G2546">
        <f>YEAR($F2546)</f>
        <v/>
      </c>
      <c r="H2546">
        <f>"Q"&amp;ROUNDUP(MONTH($F2546)/3,0)</f>
        <v/>
      </c>
      <c r="I2546">
        <f>MONTH($F2546)</f>
        <v/>
      </c>
      <c r="J2546">
        <f>CHOOSE(MONTH($F2546),"Январь","Февраль","Март","Апрель","Май","Июнь","Июль","Август","Сентябрь","Октябрь","Ноябрь","Декабрь")</f>
        <v/>
      </c>
      <c r="K2546">
        <f>DAY($F2546)</f>
        <v/>
      </c>
      <c r="L2546">
        <f>IF(MOD($A2546,10)&lt;7,"ФО_01_Крупный","ФО_"&amp;TEXT(MOD($A2546,8)+1,"00"))</f>
        <v/>
      </c>
      <c r="M2546">
        <f>IF($AB2546="Да","Регион_001_Крупный","Регион_"&amp;TEXT(MOD(QUOTIENT($A2546-1,20),180)+1,"000"))</f>
        <v/>
      </c>
      <c r="N2546">
        <f>IF($AB2546="Да","Город_"&amp;TEXT(MOD($A2546-1,250)+1,"0000"),"Город_"&amp;TEXT(MOD($A2546-1,3000)+1,"0000"))</f>
        <v/>
      </c>
      <c r="O2546">
        <f>IF($AB2546="Да","Холдинг_Крупный","Холдинг_"&amp;TEXT(MOD(QUOTIENT($A2546-1,10000),20)+1,"00"))</f>
        <v/>
      </c>
      <c r="P2546">
        <f>IF($AB2546="Да","Организация_Крупная","Организация_"&amp;TEXT(MOD(QUOTIENT($A2546-1,500),600)+1,"000"))</f>
        <v/>
      </c>
      <c r="Q2546">
        <f>"Отдел_"&amp;TEXT(MOD(QUOTIENT($A2546-1,50),100)+1,"000")</f>
        <v/>
      </c>
      <c r="R2546">
        <f>IF($AB2546="Да","Группа_Крупная","Группа_"&amp;TEXT(MOD(QUOTIENT($A2546-1,5000),30)+1,"00"))</f>
        <v/>
      </c>
      <c r="S2546">
        <f>IF($AB2546="Да","Категория_Крупная","Категория_"&amp;TEXT(MOD(QUOTIENT($A2546-1,500),120)+1,"000"))</f>
        <v/>
      </c>
      <c r="T2546">
        <f>IF($AB2546="Да","Подкатегория_Крупная","Подкатегория_"&amp;TEXT(MOD(QUOTIENT($A2546-1,50),300)+1,"000"))</f>
        <v/>
      </c>
      <c r="U2546">
        <f>"SKU_"&amp;TEXT($A2546,"0000000")</f>
        <v/>
      </c>
      <c r="V2546">
        <f>CHOOSE(MOD($A2546-1,4)+1,"Enterprise","SMB","Госсектор","Розница")</f>
        <v/>
      </c>
      <c r="W2546">
        <f>"Клиент_"&amp;TEXT(MOD($A2546-1,20000)+1,"00000")</f>
        <v/>
      </c>
      <c r="X2546">
        <f>CHOOSE(MOD($A2546-1,5)+1,"Портал","API","Импорт","Ручной ввод","Интеграция")</f>
        <v/>
      </c>
      <c r="Y2546" s="8">
        <f>ROUND(1000+MOD($A2546*37,90000)+IF($AB2546="Да",5000,0),2)</f>
        <v/>
      </c>
      <c r="Z2546">
        <f>1+MOD($A2546,20)</f>
        <v/>
      </c>
      <c r="AA2546" s="8">
        <f>ROUND($Y2546*(0.08+MOD($A2546,17)/100),2)</f>
        <v/>
      </c>
      <c r="AB2546">
        <f>IF(MOD($A2546,10)&lt;7,"Да","Нет")</f>
        <v/>
      </c>
      <c r="AC2546">
        <f>$R2546&amp;" / "&amp;$S2546&amp;" / "&amp;$T2546</f>
        <v/>
      </c>
      <c r="AD2546">
        <f>1</f>
        <v/>
      </c>
      <c r="AE2546">
        <f>IF($A2546&lt;=Settings!$B$4,"до 100",IF($A2546&lt;=Settings!$B$5,"до 10 000",IF($A2546&lt;=Settings!$B$6,"до 100 000","100 000+")))</f>
        <v/>
      </c>
    </row>
    <row r="2547">
      <c r="A2547">
        <f>ROW()-1</f>
        <v/>
      </c>
      <c r="B2547">
        <f>IF($A2547&lt;=Settings!$B$4,"small_control",IF($A2547&lt;=Settings!$B$5,"medium_10k",IF($A2547&lt;=Settings!$B$6,"large_100k","extreme_1m")))</f>
        <v/>
      </c>
      <c r="C2547">
        <f>"ORD-"&amp;TEXT(QUOTIENT($A2547-1,3)+1,"0000000")</f>
        <v/>
      </c>
      <c r="D2547">
        <f>"LINE-"&amp;TEXT($A2547,"0000000")</f>
        <v/>
      </c>
      <c r="E2547" s="7">
        <f>Settings!$B$2+$A2547-1</f>
        <v/>
      </c>
      <c r="F2547" s="7">
        <f>Settings!$B$2+MOD($A2547-1,Settings!$B$7)</f>
        <v/>
      </c>
      <c r="G2547">
        <f>YEAR($F2547)</f>
        <v/>
      </c>
      <c r="H2547">
        <f>"Q"&amp;ROUNDUP(MONTH($F2547)/3,0)</f>
        <v/>
      </c>
      <c r="I2547">
        <f>MONTH($F2547)</f>
        <v/>
      </c>
      <c r="J2547">
        <f>CHOOSE(MONTH($F2547),"Январь","Февраль","Март","Апрель","Май","Июнь","Июль","Август","Сентябрь","Октябрь","Ноябрь","Декабрь")</f>
        <v/>
      </c>
      <c r="K2547">
        <f>DAY($F2547)</f>
        <v/>
      </c>
      <c r="L2547">
        <f>IF(MOD($A2547,10)&lt;7,"ФО_01_Крупный","ФО_"&amp;TEXT(MOD($A2547,8)+1,"00"))</f>
        <v/>
      </c>
      <c r="M2547">
        <f>IF($AB2547="Да","Регион_001_Крупный","Регион_"&amp;TEXT(MOD(QUOTIENT($A2547-1,20),180)+1,"000"))</f>
        <v/>
      </c>
      <c r="N2547">
        <f>IF($AB2547="Да","Город_"&amp;TEXT(MOD($A2547-1,250)+1,"0000"),"Город_"&amp;TEXT(MOD($A2547-1,3000)+1,"0000"))</f>
        <v/>
      </c>
      <c r="O2547">
        <f>IF($AB2547="Да","Холдинг_Крупный","Холдинг_"&amp;TEXT(MOD(QUOTIENT($A2547-1,10000),20)+1,"00"))</f>
        <v/>
      </c>
      <c r="P2547">
        <f>IF($AB2547="Да","Организация_Крупная","Организация_"&amp;TEXT(MOD(QUOTIENT($A2547-1,500),600)+1,"000"))</f>
        <v/>
      </c>
      <c r="Q2547">
        <f>"Отдел_"&amp;TEXT(MOD(QUOTIENT($A2547-1,50),100)+1,"000")</f>
        <v/>
      </c>
      <c r="R2547">
        <f>IF($AB2547="Да","Группа_Крупная","Группа_"&amp;TEXT(MOD(QUOTIENT($A2547-1,5000),30)+1,"00"))</f>
        <v/>
      </c>
      <c r="S2547">
        <f>IF($AB2547="Да","Категория_Крупная","Категория_"&amp;TEXT(MOD(QUOTIENT($A2547-1,500),120)+1,"000"))</f>
        <v/>
      </c>
      <c r="T2547">
        <f>IF($AB2547="Да","Подкатегория_Крупная","Подкатегория_"&amp;TEXT(MOD(QUOTIENT($A2547-1,50),300)+1,"000"))</f>
        <v/>
      </c>
      <c r="U2547">
        <f>"SKU_"&amp;TEXT($A2547,"0000000")</f>
        <v/>
      </c>
      <c r="V2547">
        <f>CHOOSE(MOD($A2547-1,4)+1,"Enterprise","SMB","Госсектор","Розница")</f>
        <v/>
      </c>
      <c r="W2547">
        <f>"Клиент_"&amp;TEXT(MOD($A2547-1,20000)+1,"00000")</f>
        <v/>
      </c>
      <c r="X2547">
        <f>CHOOSE(MOD($A2547-1,5)+1,"Портал","API","Импорт","Ручной ввод","Интеграция")</f>
        <v/>
      </c>
      <c r="Y2547" s="8">
        <f>ROUND(1000+MOD($A2547*37,90000)+IF($AB2547="Да",5000,0),2)</f>
        <v/>
      </c>
      <c r="Z2547">
        <f>1+MOD($A2547,20)</f>
        <v/>
      </c>
      <c r="AA2547" s="8">
        <f>ROUND($Y2547*(0.08+MOD($A2547,17)/100),2)</f>
        <v/>
      </c>
      <c r="AB2547">
        <f>IF(MOD($A2547,10)&lt;7,"Да","Нет")</f>
        <v/>
      </c>
      <c r="AC2547">
        <f>$R2547&amp;" / "&amp;$S2547&amp;" / "&amp;$T2547</f>
        <v/>
      </c>
      <c r="AD2547">
        <f>1</f>
        <v/>
      </c>
      <c r="AE2547">
        <f>IF($A2547&lt;=Settings!$B$4,"до 100",IF($A2547&lt;=Settings!$B$5,"до 10 000",IF($A2547&lt;=Settings!$B$6,"до 100 000","100 000+")))</f>
        <v/>
      </c>
    </row>
    <row r="2548">
      <c r="A2548">
        <f>ROW()-1</f>
        <v/>
      </c>
      <c r="B2548">
        <f>IF($A2548&lt;=Settings!$B$4,"small_control",IF($A2548&lt;=Settings!$B$5,"medium_10k",IF($A2548&lt;=Settings!$B$6,"large_100k","extreme_1m")))</f>
        <v/>
      </c>
      <c r="C2548">
        <f>"ORD-"&amp;TEXT(QUOTIENT($A2548-1,3)+1,"0000000")</f>
        <v/>
      </c>
      <c r="D2548">
        <f>"LINE-"&amp;TEXT($A2548,"0000000")</f>
        <v/>
      </c>
      <c r="E2548" s="7">
        <f>Settings!$B$2+$A2548-1</f>
        <v/>
      </c>
      <c r="F2548" s="7">
        <f>Settings!$B$2+MOD($A2548-1,Settings!$B$7)</f>
        <v/>
      </c>
      <c r="G2548">
        <f>YEAR($F2548)</f>
        <v/>
      </c>
      <c r="H2548">
        <f>"Q"&amp;ROUNDUP(MONTH($F2548)/3,0)</f>
        <v/>
      </c>
      <c r="I2548">
        <f>MONTH($F2548)</f>
        <v/>
      </c>
      <c r="J2548">
        <f>CHOOSE(MONTH($F2548),"Январь","Февраль","Март","Апрель","Май","Июнь","Июль","Август","Сентябрь","Октябрь","Ноябрь","Декабрь")</f>
        <v/>
      </c>
      <c r="K2548">
        <f>DAY($F2548)</f>
        <v/>
      </c>
      <c r="L2548">
        <f>IF(MOD($A2548,10)&lt;7,"ФО_01_Крупный","ФО_"&amp;TEXT(MOD($A2548,8)+1,"00"))</f>
        <v/>
      </c>
      <c r="M2548">
        <f>IF($AB2548="Да","Регион_001_Крупный","Регион_"&amp;TEXT(MOD(QUOTIENT($A2548-1,20),180)+1,"000"))</f>
        <v/>
      </c>
      <c r="N2548">
        <f>IF($AB2548="Да","Город_"&amp;TEXT(MOD($A2548-1,250)+1,"0000"),"Город_"&amp;TEXT(MOD($A2548-1,3000)+1,"0000"))</f>
        <v/>
      </c>
      <c r="O2548">
        <f>IF($AB2548="Да","Холдинг_Крупный","Холдинг_"&amp;TEXT(MOD(QUOTIENT($A2548-1,10000),20)+1,"00"))</f>
        <v/>
      </c>
      <c r="P2548">
        <f>IF($AB2548="Да","Организация_Крупная","Организация_"&amp;TEXT(MOD(QUOTIENT($A2548-1,500),600)+1,"000"))</f>
        <v/>
      </c>
      <c r="Q2548">
        <f>"Отдел_"&amp;TEXT(MOD(QUOTIENT($A2548-1,50),100)+1,"000")</f>
        <v/>
      </c>
      <c r="R2548">
        <f>IF($AB2548="Да","Группа_Крупная","Группа_"&amp;TEXT(MOD(QUOTIENT($A2548-1,5000),30)+1,"00"))</f>
        <v/>
      </c>
      <c r="S2548">
        <f>IF($AB2548="Да","Категория_Крупная","Категория_"&amp;TEXT(MOD(QUOTIENT($A2548-1,500),120)+1,"000"))</f>
        <v/>
      </c>
      <c r="T2548">
        <f>IF($AB2548="Да","Подкатегория_Крупная","Подкатегория_"&amp;TEXT(MOD(QUOTIENT($A2548-1,50),300)+1,"000"))</f>
        <v/>
      </c>
      <c r="U2548">
        <f>"SKU_"&amp;TEXT($A2548,"0000000")</f>
        <v/>
      </c>
      <c r="V2548">
        <f>CHOOSE(MOD($A2548-1,4)+1,"Enterprise","SMB","Госсектор","Розница")</f>
        <v/>
      </c>
      <c r="W2548">
        <f>"Клиент_"&amp;TEXT(MOD($A2548-1,20000)+1,"00000")</f>
        <v/>
      </c>
      <c r="X2548">
        <f>CHOOSE(MOD($A2548-1,5)+1,"Портал","API","Импорт","Ручной ввод","Интеграция")</f>
        <v/>
      </c>
      <c r="Y2548" s="8">
        <f>ROUND(1000+MOD($A2548*37,90000)+IF($AB2548="Да",5000,0),2)</f>
        <v/>
      </c>
      <c r="Z2548">
        <f>1+MOD($A2548,20)</f>
        <v/>
      </c>
      <c r="AA2548" s="8">
        <f>ROUND($Y2548*(0.08+MOD($A2548,17)/100),2)</f>
        <v/>
      </c>
      <c r="AB2548">
        <f>IF(MOD($A2548,10)&lt;7,"Да","Нет")</f>
        <v/>
      </c>
      <c r="AC2548">
        <f>$R2548&amp;" / "&amp;$S2548&amp;" / "&amp;$T2548</f>
        <v/>
      </c>
      <c r="AD2548">
        <f>1</f>
        <v/>
      </c>
      <c r="AE2548">
        <f>IF($A2548&lt;=Settings!$B$4,"до 100",IF($A2548&lt;=Settings!$B$5,"до 10 000",IF($A2548&lt;=Settings!$B$6,"до 100 000","100 000+")))</f>
        <v/>
      </c>
    </row>
    <row r="2549">
      <c r="A2549">
        <f>ROW()-1</f>
        <v/>
      </c>
      <c r="B2549">
        <f>IF($A2549&lt;=Settings!$B$4,"small_control",IF($A2549&lt;=Settings!$B$5,"medium_10k",IF($A2549&lt;=Settings!$B$6,"large_100k","extreme_1m")))</f>
        <v/>
      </c>
      <c r="C2549">
        <f>"ORD-"&amp;TEXT(QUOTIENT($A2549-1,3)+1,"0000000")</f>
        <v/>
      </c>
      <c r="D2549">
        <f>"LINE-"&amp;TEXT($A2549,"0000000")</f>
        <v/>
      </c>
      <c r="E2549" s="7">
        <f>Settings!$B$2+$A2549-1</f>
        <v/>
      </c>
      <c r="F2549" s="7">
        <f>Settings!$B$2+MOD($A2549-1,Settings!$B$7)</f>
        <v/>
      </c>
      <c r="G2549">
        <f>YEAR($F2549)</f>
        <v/>
      </c>
      <c r="H2549">
        <f>"Q"&amp;ROUNDUP(MONTH($F2549)/3,0)</f>
        <v/>
      </c>
      <c r="I2549">
        <f>MONTH($F2549)</f>
        <v/>
      </c>
      <c r="J2549">
        <f>CHOOSE(MONTH($F2549),"Январь","Февраль","Март","Апрель","Май","Июнь","Июль","Август","Сентябрь","Октябрь","Ноябрь","Декабрь")</f>
        <v/>
      </c>
      <c r="K2549">
        <f>DAY($F2549)</f>
        <v/>
      </c>
      <c r="L2549">
        <f>IF(MOD($A2549,10)&lt;7,"ФО_01_Крупный","ФО_"&amp;TEXT(MOD($A2549,8)+1,"00"))</f>
        <v/>
      </c>
      <c r="M2549">
        <f>IF($AB2549="Да","Регион_001_Крупный","Регион_"&amp;TEXT(MOD(QUOTIENT($A2549-1,20),180)+1,"000"))</f>
        <v/>
      </c>
      <c r="N2549">
        <f>IF($AB2549="Да","Город_"&amp;TEXT(MOD($A2549-1,250)+1,"0000"),"Город_"&amp;TEXT(MOD($A2549-1,3000)+1,"0000"))</f>
        <v/>
      </c>
      <c r="O2549">
        <f>IF($AB2549="Да","Холдинг_Крупный","Холдинг_"&amp;TEXT(MOD(QUOTIENT($A2549-1,10000),20)+1,"00"))</f>
        <v/>
      </c>
      <c r="P2549">
        <f>IF($AB2549="Да","Организация_Крупная","Организация_"&amp;TEXT(MOD(QUOTIENT($A2549-1,500),600)+1,"000"))</f>
        <v/>
      </c>
      <c r="Q2549">
        <f>"Отдел_"&amp;TEXT(MOD(QUOTIENT($A2549-1,50),100)+1,"000")</f>
        <v/>
      </c>
      <c r="R2549">
        <f>IF($AB2549="Да","Группа_Крупная","Группа_"&amp;TEXT(MOD(QUOTIENT($A2549-1,5000),30)+1,"00"))</f>
        <v/>
      </c>
      <c r="S2549">
        <f>IF($AB2549="Да","Категория_Крупная","Категория_"&amp;TEXT(MOD(QUOTIENT($A2549-1,500),120)+1,"000"))</f>
        <v/>
      </c>
      <c r="T2549">
        <f>IF($AB2549="Да","Подкатегория_Крупная","Подкатегория_"&amp;TEXT(MOD(QUOTIENT($A2549-1,50),300)+1,"000"))</f>
        <v/>
      </c>
      <c r="U2549">
        <f>"SKU_"&amp;TEXT($A2549,"0000000")</f>
        <v/>
      </c>
      <c r="V2549">
        <f>CHOOSE(MOD($A2549-1,4)+1,"Enterprise","SMB","Госсектор","Розница")</f>
        <v/>
      </c>
      <c r="W2549">
        <f>"Клиент_"&amp;TEXT(MOD($A2549-1,20000)+1,"00000")</f>
        <v/>
      </c>
      <c r="X2549">
        <f>CHOOSE(MOD($A2549-1,5)+1,"Портал","API","Импорт","Ручной ввод","Интеграция")</f>
        <v/>
      </c>
      <c r="Y2549" s="8">
        <f>ROUND(1000+MOD($A2549*37,90000)+IF($AB2549="Да",5000,0),2)</f>
        <v/>
      </c>
      <c r="Z2549">
        <f>1+MOD($A2549,20)</f>
        <v/>
      </c>
      <c r="AA2549" s="8">
        <f>ROUND($Y2549*(0.08+MOD($A2549,17)/100),2)</f>
        <v/>
      </c>
      <c r="AB2549">
        <f>IF(MOD($A2549,10)&lt;7,"Да","Нет")</f>
        <v/>
      </c>
      <c r="AC2549">
        <f>$R2549&amp;" / "&amp;$S2549&amp;" / "&amp;$T2549</f>
        <v/>
      </c>
      <c r="AD2549">
        <f>1</f>
        <v/>
      </c>
      <c r="AE2549">
        <f>IF($A2549&lt;=Settings!$B$4,"до 100",IF($A2549&lt;=Settings!$B$5,"до 10 000",IF($A2549&lt;=Settings!$B$6,"до 100 000","100 000+")))</f>
        <v/>
      </c>
    </row>
    <row r="2550">
      <c r="A2550">
        <f>ROW()-1</f>
        <v/>
      </c>
      <c r="B2550">
        <f>IF($A2550&lt;=Settings!$B$4,"small_control",IF($A2550&lt;=Settings!$B$5,"medium_10k",IF($A2550&lt;=Settings!$B$6,"large_100k","extreme_1m")))</f>
        <v/>
      </c>
      <c r="C2550">
        <f>"ORD-"&amp;TEXT(QUOTIENT($A2550-1,3)+1,"0000000")</f>
        <v/>
      </c>
      <c r="D2550">
        <f>"LINE-"&amp;TEXT($A2550,"0000000")</f>
        <v/>
      </c>
      <c r="E2550" s="7">
        <f>Settings!$B$2+$A2550-1</f>
        <v/>
      </c>
      <c r="F2550" s="7">
        <f>Settings!$B$2+MOD($A2550-1,Settings!$B$7)</f>
        <v/>
      </c>
      <c r="G2550">
        <f>YEAR($F2550)</f>
        <v/>
      </c>
      <c r="H2550">
        <f>"Q"&amp;ROUNDUP(MONTH($F2550)/3,0)</f>
        <v/>
      </c>
      <c r="I2550">
        <f>MONTH($F2550)</f>
        <v/>
      </c>
      <c r="J2550">
        <f>CHOOSE(MONTH($F2550),"Январь","Февраль","Март","Апрель","Май","Июнь","Июль","Август","Сентябрь","Октябрь","Ноябрь","Декабрь")</f>
        <v/>
      </c>
      <c r="K2550">
        <f>DAY($F2550)</f>
        <v/>
      </c>
      <c r="L2550">
        <f>IF(MOD($A2550,10)&lt;7,"ФО_01_Крупный","ФО_"&amp;TEXT(MOD($A2550,8)+1,"00"))</f>
        <v/>
      </c>
      <c r="M2550">
        <f>IF($AB2550="Да","Регион_001_Крупный","Регион_"&amp;TEXT(MOD(QUOTIENT($A2550-1,20),180)+1,"000"))</f>
        <v/>
      </c>
      <c r="N2550">
        <f>IF($AB2550="Да","Город_"&amp;TEXT(MOD($A2550-1,250)+1,"0000"),"Город_"&amp;TEXT(MOD($A2550-1,3000)+1,"0000"))</f>
        <v/>
      </c>
      <c r="O2550">
        <f>IF($AB2550="Да","Холдинг_Крупный","Холдинг_"&amp;TEXT(MOD(QUOTIENT($A2550-1,10000),20)+1,"00"))</f>
        <v/>
      </c>
      <c r="P2550">
        <f>IF($AB2550="Да","Организация_Крупная","Организация_"&amp;TEXT(MOD(QUOTIENT($A2550-1,500),600)+1,"000"))</f>
        <v/>
      </c>
      <c r="Q2550">
        <f>"Отдел_"&amp;TEXT(MOD(QUOTIENT($A2550-1,50),100)+1,"000")</f>
        <v/>
      </c>
      <c r="R2550">
        <f>IF($AB2550="Да","Группа_Крупная","Группа_"&amp;TEXT(MOD(QUOTIENT($A2550-1,5000),30)+1,"00"))</f>
        <v/>
      </c>
      <c r="S2550">
        <f>IF($AB2550="Да","Категория_Крупная","Категория_"&amp;TEXT(MOD(QUOTIENT($A2550-1,500),120)+1,"000"))</f>
        <v/>
      </c>
      <c r="T2550">
        <f>IF($AB2550="Да","Подкатегория_Крупная","Подкатегория_"&amp;TEXT(MOD(QUOTIENT($A2550-1,50),300)+1,"000"))</f>
        <v/>
      </c>
      <c r="U2550">
        <f>"SKU_"&amp;TEXT($A2550,"0000000")</f>
        <v/>
      </c>
      <c r="V2550">
        <f>CHOOSE(MOD($A2550-1,4)+1,"Enterprise","SMB","Госсектор","Розница")</f>
        <v/>
      </c>
      <c r="W2550">
        <f>"Клиент_"&amp;TEXT(MOD($A2550-1,20000)+1,"00000")</f>
        <v/>
      </c>
      <c r="X2550">
        <f>CHOOSE(MOD($A2550-1,5)+1,"Портал","API","Импорт","Ручной ввод","Интеграция")</f>
        <v/>
      </c>
      <c r="Y2550" s="8">
        <f>ROUND(1000+MOD($A2550*37,90000)+IF($AB2550="Да",5000,0),2)</f>
        <v/>
      </c>
      <c r="Z2550">
        <f>1+MOD($A2550,20)</f>
        <v/>
      </c>
      <c r="AA2550" s="8">
        <f>ROUND($Y2550*(0.08+MOD($A2550,17)/100),2)</f>
        <v/>
      </c>
      <c r="AB2550">
        <f>IF(MOD($A2550,10)&lt;7,"Да","Нет")</f>
        <v/>
      </c>
      <c r="AC2550">
        <f>$R2550&amp;" / "&amp;$S2550&amp;" / "&amp;$T2550</f>
        <v/>
      </c>
      <c r="AD2550">
        <f>1</f>
        <v/>
      </c>
      <c r="AE2550">
        <f>IF($A2550&lt;=Settings!$B$4,"до 100",IF($A2550&lt;=Settings!$B$5,"до 10 000",IF($A2550&lt;=Settings!$B$6,"до 100 000","100 000+")))</f>
        <v/>
      </c>
    </row>
    <row r="2551">
      <c r="A2551">
        <f>ROW()-1</f>
        <v/>
      </c>
      <c r="B2551">
        <f>IF($A2551&lt;=Settings!$B$4,"small_control",IF($A2551&lt;=Settings!$B$5,"medium_10k",IF($A2551&lt;=Settings!$B$6,"large_100k","extreme_1m")))</f>
        <v/>
      </c>
      <c r="C2551">
        <f>"ORD-"&amp;TEXT(QUOTIENT($A2551-1,3)+1,"0000000")</f>
        <v/>
      </c>
      <c r="D2551">
        <f>"LINE-"&amp;TEXT($A2551,"0000000")</f>
        <v/>
      </c>
      <c r="E2551" s="7">
        <f>Settings!$B$2+$A2551-1</f>
        <v/>
      </c>
      <c r="F2551" s="7">
        <f>Settings!$B$2+MOD($A2551-1,Settings!$B$7)</f>
        <v/>
      </c>
      <c r="G2551">
        <f>YEAR($F2551)</f>
        <v/>
      </c>
      <c r="H2551">
        <f>"Q"&amp;ROUNDUP(MONTH($F2551)/3,0)</f>
        <v/>
      </c>
      <c r="I2551">
        <f>MONTH($F2551)</f>
        <v/>
      </c>
      <c r="J2551">
        <f>CHOOSE(MONTH($F2551),"Январь","Февраль","Март","Апрель","Май","Июнь","Июль","Август","Сентябрь","Октябрь","Ноябрь","Декабрь")</f>
        <v/>
      </c>
      <c r="K2551">
        <f>DAY($F2551)</f>
        <v/>
      </c>
      <c r="L2551">
        <f>IF(MOD($A2551,10)&lt;7,"ФО_01_Крупный","ФО_"&amp;TEXT(MOD($A2551,8)+1,"00"))</f>
        <v/>
      </c>
      <c r="M2551">
        <f>IF($AB2551="Да","Регион_001_Крупный","Регион_"&amp;TEXT(MOD(QUOTIENT($A2551-1,20),180)+1,"000"))</f>
        <v/>
      </c>
      <c r="N2551">
        <f>IF($AB2551="Да","Город_"&amp;TEXT(MOD($A2551-1,250)+1,"0000"),"Город_"&amp;TEXT(MOD($A2551-1,3000)+1,"0000"))</f>
        <v/>
      </c>
      <c r="O2551">
        <f>IF($AB2551="Да","Холдинг_Крупный","Холдинг_"&amp;TEXT(MOD(QUOTIENT($A2551-1,10000),20)+1,"00"))</f>
        <v/>
      </c>
      <c r="P2551">
        <f>IF($AB2551="Да","Организация_Крупная","Организация_"&amp;TEXT(MOD(QUOTIENT($A2551-1,500),600)+1,"000"))</f>
        <v/>
      </c>
      <c r="Q2551">
        <f>"Отдел_"&amp;TEXT(MOD(QUOTIENT($A2551-1,50),100)+1,"000")</f>
        <v/>
      </c>
      <c r="R2551">
        <f>IF($AB2551="Да","Группа_Крупная","Группа_"&amp;TEXT(MOD(QUOTIENT($A2551-1,5000),30)+1,"00"))</f>
        <v/>
      </c>
      <c r="S2551">
        <f>IF($AB2551="Да","Категория_Крупная","Категория_"&amp;TEXT(MOD(QUOTIENT($A2551-1,500),120)+1,"000"))</f>
        <v/>
      </c>
      <c r="T2551">
        <f>IF($AB2551="Да","Подкатегория_Крупная","Подкатегория_"&amp;TEXT(MOD(QUOTIENT($A2551-1,50),300)+1,"000"))</f>
        <v/>
      </c>
      <c r="U2551">
        <f>"SKU_"&amp;TEXT($A2551,"0000000")</f>
        <v/>
      </c>
      <c r="V2551">
        <f>CHOOSE(MOD($A2551-1,4)+1,"Enterprise","SMB","Госсектор","Розница")</f>
        <v/>
      </c>
      <c r="W2551">
        <f>"Клиент_"&amp;TEXT(MOD($A2551-1,20000)+1,"00000")</f>
        <v/>
      </c>
      <c r="X2551">
        <f>CHOOSE(MOD($A2551-1,5)+1,"Портал","API","Импорт","Ручной ввод","Интеграция")</f>
        <v/>
      </c>
      <c r="Y2551" s="8">
        <f>ROUND(1000+MOD($A2551*37,90000)+IF($AB2551="Да",5000,0),2)</f>
        <v/>
      </c>
      <c r="Z2551">
        <f>1+MOD($A2551,20)</f>
        <v/>
      </c>
      <c r="AA2551" s="8">
        <f>ROUND($Y2551*(0.08+MOD($A2551,17)/100),2)</f>
        <v/>
      </c>
      <c r="AB2551">
        <f>IF(MOD($A2551,10)&lt;7,"Да","Нет")</f>
        <v/>
      </c>
      <c r="AC2551">
        <f>$R2551&amp;" / "&amp;$S2551&amp;" / "&amp;$T2551</f>
        <v/>
      </c>
      <c r="AD2551">
        <f>1</f>
        <v/>
      </c>
      <c r="AE2551">
        <f>IF($A2551&lt;=Settings!$B$4,"до 100",IF($A2551&lt;=Settings!$B$5,"до 10 000",IF($A2551&lt;=Settings!$B$6,"до 100 000","100 000+")))</f>
        <v/>
      </c>
    </row>
    <row r="2552">
      <c r="A2552">
        <f>ROW()-1</f>
        <v/>
      </c>
      <c r="B2552">
        <f>IF($A2552&lt;=Settings!$B$4,"small_control",IF($A2552&lt;=Settings!$B$5,"medium_10k",IF($A2552&lt;=Settings!$B$6,"large_100k","extreme_1m")))</f>
        <v/>
      </c>
      <c r="C2552">
        <f>"ORD-"&amp;TEXT(QUOTIENT($A2552-1,3)+1,"0000000")</f>
        <v/>
      </c>
      <c r="D2552">
        <f>"LINE-"&amp;TEXT($A2552,"0000000")</f>
        <v/>
      </c>
      <c r="E2552" s="7">
        <f>Settings!$B$2+$A2552-1</f>
        <v/>
      </c>
      <c r="F2552" s="7">
        <f>Settings!$B$2+MOD($A2552-1,Settings!$B$7)</f>
        <v/>
      </c>
      <c r="G2552">
        <f>YEAR($F2552)</f>
        <v/>
      </c>
      <c r="H2552">
        <f>"Q"&amp;ROUNDUP(MONTH($F2552)/3,0)</f>
        <v/>
      </c>
      <c r="I2552">
        <f>MONTH($F2552)</f>
        <v/>
      </c>
      <c r="J2552">
        <f>CHOOSE(MONTH($F2552),"Январь","Февраль","Март","Апрель","Май","Июнь","Июль","Август","Сентябрь","Октябрь","Ноябрь","Декабрь")</f>
        <v/>
      </c>
      <c r="K2552">
        <f>DAY($F2552)</f>
        <v/>
      </c>
      <c r="L2552">
        <f>IF(MOD($A2552,10)&lt;7,"ФО_01_Крупный","ФО_"&amp;TEXT(MOD($A2552,8)+1,"00"))</f>
        <v/>
      </c>
      <c r="M2552">
        <f>IF($AB2552="Да","Регион_001_Крупный","Регион_"&amp;TEXT(MOD(QUOTIENT($A2552-1,20),180)+1,"000"))</f>
        <v/>
      </c>
      <c r="N2552">
        <f>IF($AB2552="Да","Город_"&amp;TEXT(MOD($A2552-1,250)+1,"0000"),"Город_"&amp;TEXT(MOD($A2552-1,3000)+1,"0000"))</f>
        <v/>
      </c>
      <c r="O2552">
        <f>IF($AB2552="Да","Холдинг_Крупный","Холдинг_"&amp;TEXT(MOD(QUOTIENT($A2552-1,10000),20)+1,"00"))</f>
        <v/>
      </c>
      <c r="P2552">
        <f>IF($AB2552="Да","Организация_Крупная","Организация_"&amp;TEXT(MOD(QUOTIENT($A2552-1,500),600)+1,"000"))</f>
        <v/>
      </c>
      <c r="Q2552">
        <f>"Отдел_"&amp;TEXT(MOD(QUOTIENT($A2552-1,50),100)+1,"000")</f>
        <v/>
      </c>
      <c r="R2552">
        <f>IF($AB2552="Да","Группа_Крупная","Группа_"&amp;TEXT(MOD(QUOTIENT($A2552-1,5000),30)+1,"00"))</f>
        <v/>
      </c>
      <c r="S2552">
        <f>IF($AB2552="Да","Категория_Крупная","Категория_"&amp;TEXT(MOD(QUOTIENT($A2552-1,500),120)+1,"000"))</f>
        <v/>
      </c>
      <c r="T2552">
        <f>IF($AB2552="Да","Подкатегория_Крупная","Подкатегория_"&amp;TEXT(MOD(QUOTIENT($A2552-1,50),300)+1,"000"))</f>
        <v/>
      </c>
      <c r="U2552">
        <f>"SKU_"&amp;TEXT($A2552,"0000000")</f>
        <v/>
      </c>
      <c r="V2552">
        <f>CHOOSE(MOD($A2552-1,4)+1,"Enterprise","SMB","Госсектор","Розница")</f>
        <v/>
      </c>
      <c r="W2552">
        <f>"Клиент_"&amp;TEXT(MOD($A2552-1,20000)+1,"00000")</f>
        <v/>
      </c>
      <c r="X2552">
        <f>CHOOSE(MOD($A2552-1,5)+1,"Портал","API","Импорт","Ручной ввод","Интеграция")</f>
        <v/>
      </c>
      <c r="Y2552" s="8">
        <f>ROUND(1000+MOD($A2552*37,90000)+IF($AB2552="Да",5000,0),2)</f>
        <v/>
      </c>
      <c r="Z2552">
        <f>1+MOD($A2552,20)</f>
        <v/>
      </c>
      <c r="AA2552" s="8">
        <f>ROUND($Y2552*(0.08+MOD($A2552,17)/100),2)</f>
        <v/>
      </c>
      <c r="AB2552">
        <f>IF(MOD($A2552,10)&lt;7,"Да","Нет")</f>
        <v/>
      </c>
      <c r="AC2552">
        <f>$R2552&amp;" / "&amp;$S2552&amp;" / "&amp;$T2552</f>
        <v/>
      </c>
      <c r="AD2552">
        <f>1</f>
        <v/>
      </c>
      <c r="AE2552">
        <f>IF($A2552&lt;=Settings!$B$4,"до 100",IF($A2552&lt;=Settings!$B$5,"до 10 000",IF($A2552&lt;=Settings!$B$6,"до 100 000","100 000+")))</f>
        <v/>
      </c>
    </row>
    <row r="2553">
      <c r="A2553">
        <f>ROW()-1</f>
        <v/>
      </c>
      <c r="B2553">
        <f>IF($A2553&lt;=Settings!$B$4,"small_control",IF($A2553&lt;=Settings!$B$5,"medium_10k",IF($A2553&lt;=Settings!$B$6,"large_100k","extreme_1m")))</f>
        <v/>
      </c>
      <c r="C2553">
        <f>"ORD-"&amp;TEXT(QUOTIENT($A2553-1,3)+1,"0000000")</f>
        <v/>
      </c>
      <c r="D2553">
        <f>"LINE-"&amp;TEXT($A2553,"0000000")</f>
        <v/>
      </c>
      <c r="E2553" s="7">
        <f>Settings!$B$2+$A2553-1</f>
        <v/>
      </c>
      <c r="F2553" s="7">
        <f>Settings!$B$2+MOD($A2553-1,Settings!$B$7)</f>
        <v/>
      </c>
      <c r="G2553">
        <f>YEAR($F2553)</f>
        <v/>
      </c>
      <c r="H2553">
        <f>"Q"&amp;ROUNDUP(MONTH($F2553)/3,0)</f>
        <v/>
      </c>
      <c r="I2553">
        <f>MONTH($F2553)</f>
        <v/>
      </c>
      <c r="J2553">
        <f>CHOOSE(MONTH($F2553),"Январь","Февраль","Март","Апрель","Май","Июнь","Июль","Август","Сентябрь","Октябрь","Ноябрь","Декабрь")</f>
        <v/>
      </c>
      <c r="K2553">
        <f>DAY($F2553)</f>
        <v/>
      </c>
      <c r="L2553">
        <f>IF(MOD($A2553,10)&lt;7,"ФО_01_Крупный","ФО_"&amp;TEXT(MOD($A2553,8)+1,"00"))</f>
        <v/>
      </c>
      <c r="M2553">
        <f>IF($AB2553="Да","Регион_001_Крупный","Регион_"&amp;TEXT(MOD(QUOTIENT($A2553-1,20),180)+1,"000"))</f>
        <v/>
      </c>
      <c r="N2553">
        <f>IF($AB2553="Да","Город_"&amp;TEXT(MOD($A2553-1,250)+1,"0000"),"Город_"&amp;TEXT(MOD($A2553-1,3000)+1,"0000"))</f>
        <v/>
      </c>
      <c r="O2553">
        <f>IF($AB2553="Да","Холдинг_Крупный","Холдинг_"&amp;TEXT(MOD(QUOTIENT($A2553-1,10000),20)+1,"00"))</f>
        <v/>
      </c>
      <c r="P2553">
        <f>IF($AB2553="Да","Организация_Крупная","Организация_"&amp;TEXT(MOD(QUOTIENT($A2553-1,500),600)+1,"000"))</f>
        <v/>
      </c>
      <c r="Q2553">
        <f>"Отдел_"&amp;TEXT(MOD(QUOTIENT($A2553-1,50),100)+1,"000")</f>
        <v/>
      </c>
      <c r="R2553">
        <f>IF($AB2553="Да","Группа_Крупная","Группа_"&amp;TEXT(MOD(QUOTIENT($A2553-1,5000),30)+1,"00"))</f>
        <v/>
      </c>
      <c r="S2553">
        <f>IF($AB2553="Да","Категория_Крупная","Категория_"&amp;TEXT(MOD(QUOTIENT($A2553-1,500),120)+1,"000"))</f>
        <v/>
      </c>
      <c r="T2553">
        <f>IF($AB2553="Да","Подкатегория_Крупная","Подкатегория_"&amp;TEXT(MOD(QUOTIENT($A2553-1,50),300)+1,"000"))</f>
        <v/>
      </c>
      <c r="U2553">
        <f>"SKU_"&amp;TEXT($A2553,"0000000")</f>
        <v/>
      </c>
      <c r="V2553">
        <f>CHOOSE(MOD($A2553-1,4)+1,"Enterprise","SMB","Госсектор","Розница")</f>
        <v/>
      </c>
      <c r="W2553">
        <f>"Клиент_"&amp;TEXT(MOD($A2553-1,20000)+1,"00000")</f>
        <v/>
      </c>
      <c r="X2553">
        <f>CHOOSE(MOD($A2553-1,5)+1,"Портал","API","Импорт","Ручной ввод","Интеграция")</f>
        <v/>
      </c>
      <c r="Y2553" s="8">
        <f>ROUND(1000+MOD($A2553*37,90000)+IF($AB2553="Да",5000,0),2)</f>
        <v/>
      </c>
      <c r="Z2553">
        <f>1+MOD($A2553,20)</f>
        <v/>
      </c>
      <c r="AA2553" s="8">
        <f>ROUND($Y2553*(0.08+MOD($A2553,17)/100),2)</f>
        <v/>
      </c>
      <c r="AB2553">
        <f>IF(MOD($A2553,10)&lt;7,"Да","Нет")</f>
        <v/>
      </c>
      <c r="AC2553">
        <f>$R2553&amp;" / "&amp;$S2553&amp;" / "&amp;$T2553</f>
        <v/>
      </c>
      <c r="AD2553">
        <f>1</f>
        <v/>
      </c>
      <c r="AE2553">
        <f>IF($A2553&lt;=Settings!$B$4,"до 100",IF($A2553&lt;=Settings!$B$5,"до 10 000",IF($A2553&lt;=Settings!$B$6,"до 100 000","100 000+")))</f>
        <v/>
      </c>
    </row>
    <row r="2554">
      <c r="A2554">
        <f>ROW()-1</f>
        <v/>
      </c>
      <c r="B2554">
        <f>IF($A2554&lt;=Settings!$B$4,"small_control",IF($A2554&lt;=Settings!$B$5,"medium_10k",IF($A2554&lt;=Settings!$B$6,"large_100k","extreme_1m")))</f>
        <v/>
      </c>
      <c r="C2554">
        <f>"ORD-"&amp;TEXT(QUOTIENT($A2554-1,3)+1,"0000000")</f>
        <v/>
      </c>
      <c r="D2554">
        <f>"LINE-"&amp;TEXT($A2554,"0000000")</f>
        <v/>
      </c>
      <c r="E2554" s="7">
        <f>Settings!$B$2+$A2554-1</f>
        <v/>
      </c>
      <c r="F2554" s="7">
        <f>Settings!$B$2+MOD($A2554-1,Settings!$B$7)</f>
        <v/>
      </c>
      <c r="G2554">
        <f>YEAR($F2554)</f>
        <v/>
      </c>
      <c r="H2554">
        <f>"Q"&amp;ROUNDUP(MONTH($F2554)/3,0)</f>
        <v/>
      </c>
      <c r="I2554">
        <f>MONTH($F2554)</f>
        <v/>
      </c>
      <c r="J2554">
        <f>CHOOSE(MONTH($F2554),"Январь","Февраль","Март","Апрель","Май","Июнь","Июль","Август","Сентябрь","Октябрь","Ноябрь","Декабрь")</f>
        <v/>
      </c>
      <c r="K2554">
        <f>DAY($F2554)</f>
        <v/>
      </c>
      <c r="L2554">
        <f>IF(MOD($A2554,10)&lt;7,"ФО_01_Крупный","ФО_"&amp;TEXT(MOD($A2554,8)+1,"00"))</f>
        <v/>
      </c>
      <c r="M2554">
        <f>IF($AB2554="Да","Регион_001_Крупный","Регион_"&amp;TEXT(MOD(QUOTIENT($A2554-1,20),180)+1,"000"))</f>
        <v/>
      </c>
      <c r="N2554">
        <f>IF($AB2554="Да","Город_"&amp;TEXT(MOD($A2554-1,250)+1,"0000"),"Город_"&amp;TEXT(MOD($A2554-1,3000)+1,"0000"))</f>
        <v/>
      </c>
      <c r="O2554">
        <f>IF($AB2554="Да","Холдинг_Крупный","Холдинг_"&amp;TEXT(MOD(QUOTIENT($A2554-1,10000),20)+1,"00"))</f>
        <v/>
      </c>
      <c r="P2554">
        <f>IF($AB2554="Да","Организация_Крупная","Организация_"&amp;TEXT(MOD(QUOTIENT($A2554-1,500),600)+1,"000"))</f>
        <v/>
      </c>
      <c r="Q2554">
        <f>"Отдел_"&amp;TEXT(MOD(QUOTIENT($A2554-1,50),100)+1,"000")</f>
        <v/>
      </c>
      <c r="R2554">
        <f>IF($AB2554="Да","Группа_Крупная","Группа_"&amp;TEXT(MOD(QUOTIENT($A2554-1,5000),30)+1,"00"))</f>
        <v/>
      </c>
      <c r="S2554">
        <f>IF($AB2554="Да","Категория_Крупная","Категория_"&amp;TEXT(MOD(QUOTIENT($A2554-1,500),120)+1,"000"))</f>
        <v/>
      </c>
      <c r="T2554">
        <f>IF($AB2554="Да","Подкатегория_Крупная","Подкатегория_"&amp;TEXT(MOD(QUOTIENT($A2554-1,50),300)+1,"000"))</f>
        <v/>
      </c>
      <c r="U2554">
        <f>"SKU_"&amp;TEXT($A2554,"0000000")</f>
        <v/>
      </c>
      <c r="V2554">
        <f>CHOOSE(MOD($A2554-1,4)+1,"Enterprise","SMB","Госсектор","Розница")</f>
        <v/>
      </c>
      <c r="W2554">
        <f>"Клиент_"&amp;TEXT(MOD($A2554-1,20000)+1,"00000")</f>
        <v/>
      </c>
      <c r="X2554">
        <f>CHOOSE(MOD($A2554-1,5)+1,"Портал","API","Импорт","Ручной ввод","Интеграция")</f>
        <v/>
      </c>
      <c r="Y2554" s="8">
        <f>ROUND(1000+MOD($A2554*37,90000)+IF($AB2554="Да",5000,0),2)</f>
        <v/>
      </c>
      <c r="Z2554">
        <f>1+MOD($A2554,20)</f>
        <v/>
      </c>
      <c r="AA2554" s="8">
        <f>ROUND($Y2554*(0.08+MOD($A2554,17)/100),2)</f>
        <v/>
      </c>
      <c r="AB2554">
        <f>IF(MOD($A2554,10)&lt;7,"Да","Нет")</f>
        <v/>
      </c>
      <c r="AC2554">
        <f>$R2554&amp;" / "&amp;$S2554&amp;" / "&amp;$T2554</f>
        <v/>
      </c>
      <c r="AD2554">
        <f>1</f>
        <v/>
      </c>
      <c r="AE2554">
        <f>IF($A2554&lt;=Settings!$B$4,"до 100",IF($A2554&lt;=Settings!$B$5,"до 10 000",IF($A2554&lt;=Settings!$B$6,"до 100 000","100 000+")))</f>
        <v/>
      </c>
    </row>
    <row r="2555">
      <c r="A2555">
        <f>ROW()-1</f>
        <v/>
      </c>
      <c r="B2555">
        <f>IF($A2555&lt;=Settings!$B$4,"small_control",IF($A2555&lt;=Settings!$B$5,"medium_10k",IF($A2555&lt;=Settings!$B$6,"large_100k","extreme_1m")))</f>
        <v/>
      </c>
      <c r="C2555">
        <f>"ORD-"&amp;TEXT(QUOTIENT($A2555-1,3)+1,"0000000")</f>
        <v/>
      </c>
      <c r="D2555">
        <f>"LINE-"&amp;TEXT($A2555,"0000000")</f>
        <v/>
      </c>
      <c r="E2555" s="7">
        <f>Settings!$B$2+$A2555-1</f>
        <v/>
      </c>
      <c r="F2555" s="7">
        <f>Settings!$B$2+MOD($A2555-1,Settings!$B$7)</f>
        <v/>
      </c>
      <c r="G2555">
        <f>YEAR($F2555)</f>
        <v/>
      </c>
      <c r="H2555">
        <f>"Q"&amp;ROUNDUP(MONTH($F2555)/3,0)</f>
        <v/>
      </c>
      <c r="I2555">
        <f>MONTH($F2555)</f>
        <v/>
      </c>
      <c r="J2555">
        <f>CHOOSE(MONTH($F2555),"Январь","Февраль","Март","Апрель","Май","Июнь","Июль","Август","Сентябрь","Октябрь","Ноябрь","Декабрь")</f>
        <v/>
      </c>
      <c r="K2555">
        <f>DAY($F2555)</f>
        <v/>
      </c>
      <c r="L2555">
        <f>IF(MOD($A2555,10)&lt;7,"ФО_01_Крупный","ФО_"&amp;TEXT(MOD($A2555,8)+1,"00"))</f>
        <v/>
      </c>
      <c r="M2555">
        <f>IF($AB2555="Да","Регион_001_Крупный","Регион_"&amp;TEXT(MOD(QUOTIENT($A2555-1,20),180)+1,"000"))</f>
        <v/>
      </c>
      <c r="N2555">
        <f>IF($AB2555="Да","Город_"&amp;TEXT(MOD($A2555-1,250)+1,"0000"),"Город_"&amp;TEXT(MOD($A2555-1,3000)+1,"0000"))</f>
        <v/>
      </c>
      <c r="O2555">
        <f>IF($AB2555="Да","Холдинг_Крупный","Холдинг_"&amp;TEXT(MOD(QUOTIENT($A2555-1,10000),20)+1,"00"))</f>
        <v/>
      </c>
      <c r="P2555">
        <f>IF($AB2555="Да","Организация_Крупная","Организация_"&amp;TEXT(MOD(QUOTIENT($A2555-1,500),600)+1,"000"))</f>
        <v/>
      </c>
      <c r="Q2555">
        <f>"Отдел_"&amp;TEXT(MOD(QUOTIENT($A2555-1,50),100)+1,"000")</f>
        <v/>
      </c>
      <c r="R2555">
        <f>IF($AB2555="Да","Группа_Крупная","Группа_"&amp;TEXT(MOD(QUOTIENT($A2555-1,5000),30)+1,"00"))</f>
        <v/>
      </c>
      <c r="S2555">
        <f>IF($AB2555="Да","Категория_Крупная","Категория_"&amp;TEXT(MOD(QUOTIENT($A2555-1,500),120)+1,"000"))</f>
        <v/>
      </c>
      <c r="T2555">
        <f>IF($AB2555="Да","Подкатегория_Крупная","Подкатегория_"&amp;TEXT(MOD(QUOTIENT($A2555-1,50),300)+1,"000"))</f>
        <v/>
      </c>
      <c r="U2555">
        <f>"SKU_"&amp;TEXT($A2555,"0000000")</f>
        <v/>
      </c>
      <c r="V2555">
        <f>CHOOSE(MOD($A2555-1,4)+1,"Enterprise","SMB","Госсектор","Розница")</f>
        <v/>
      </c>
      <c r="W2555">
        <f>"Клиент_"&amp;TEXT(MOD($A2555-1,20000)+1,"00000")</f>
        <v/>
      </c>
      <c r="X2555">
        <f>CHOOSE(MOD($A2555-1,5)+1,"Портал","API","Импорт","Ручной ввод","Интеграция")</f>
        <v/>
      </c>
      <c r="Y2555" s="8">
        <f>ROUND(1000+MOD($A2555*37,90000)+IF($AB2555="Да",5000,0),2)</f>
        <v/>
      </c>
      <c r="Z2555">
        <f>1+MOD($A2555,20)</f>
        <v/>
      </c>
      <c r="AA2555" s="8">
        <f>ROUND($Y2555*(0.08+MOD($A2555,17)/100),2)</f>
        <v/>
      </c>
      <c r="AB2555">
        <f>IF(MOD($A2555,10)&lt;7,"Да","Нет")</f>
        <v/>
      </c>
      <c r="AC2555">
        <f>$R2555&amp;" / "&amp;$S2555&amp;" / "&amp;$T2555</f>
        <v/>
      </c>
      <c r="AD2555">
        <f>1</f>
        <v/>
      </c>
      <c r="AE2555">
        <f>IF($A2555&lt;=Settings!$B$4,"до 100",IF($A2555&lt;=Settings!$B$5,"до 10 000",IF($A2555&lt;=Settings!$B$6,"до 100 000","100 000+")))</f>
        <v/>
      </c>
    </row>
    <row r="2556">
      <c r="A2556">
        <f>ROW()-1</f>
        <v/>
      </c>
      <c r="B2556">
        <f>IF($A2556&lt;=Settings!$B$4,"small_control",IF($A2556&lt;=Settings!$B$5,"medium_10k",IF($A2556&lt;=Settings!$B$6,"large_100k","extreme_1m")))</f>
        <v/>
      </c>
      <c r="C2556">
        <f>"ORD-"&amp;TEXT(QUOTIENT($A2556-1,3)+1,"0000000")</f>
        <v/>
      </c>
      <c r="D2556">
        <f>"LINE-"&amp;TEXT($A2556,"0000000")</f>
        <v/>
      </c>
      <c r="E2556" s="7">
        <f>Settings!$B$2+$A2556-1</f>
        <v/>
      </c>
      <c r="F2556" s="7">
        <f>Settings!$B$2+MOD($A2556-1,Settings!$B$7)</f>
        <v/>
      </c>
      <c r="G2556">
        <f>YEAR($F2556)</f>
        <v/>
      </c>
      <c r="H2556">
        <f>"Q"&amp;ROUNDUP(MONTH($F2556)/3,0)</f>
        <v/>
      </c>
      <c r="I2556">
        <f>MONTH($F2556)</f>
        <v/>
      </c>
      <c r="J2556">
        <f>CHOOSE(MONTH($F2556),"Январь","Февраль","Март","Апрель","Май","Июнь","Июль","Август","Сентябрь","Октябрь","Ноябрь","Декабрь")</f>
        <v/>
      </c>
      <c r="K2556">
        <f>DAY($F2556)</f>
        <v/>
      </c>
      <c r="L2556">
        <f>IF(MOD($A2556,10)&lt;7,"ФО_01_Крупный","ФО_"&amp;TEXT(MOD($A2556,8)+1,"00"))</f>
        <v/>
      </c>
      <c r="M2556">
        <f>IF($AB2556="Да","Регион_001_Крупный","Регион_"&amp;TEXT(MOD(QUOTIENT($A2556-1,20),180)+1,"000"))</f>
        <v/>
      </c>
      <c r="N2556">
        <f>IF($AB2556="Да","Город_"&amp;TEXT(MOD($A2556-1,250)+1,"0000"),"Город_"&amp;TEXT(MOD($A2556-1,3000)+1,"0000"))</f>
        <v/>
      </c>
      <c r="O2556">
        <f>IF($AB2556="Да","Холдинг_Крупный","Холдинг_"&amp;TEXT(MOD(QUOTIENT($A2556-1,10000),20)+1,"00"))</f>
        <v/>
      </c>
      <c r="P2556">
        <f>IF($AB2556="Да","Организация_Крупная","Организация_"&amp;TEXT(MOD(QUOTIENT($A2556-1,500),600)+1,"000"))</f>
        <v/>
      </c>
      <c r="Q2556">
        <f>"Отдел_"&amp;TEXT(MOD(QUOTIENT($A2556-1,50),100)+1,"000")</f>
        <v/>
      </c>
      <c r="R2556">
        <f>IF($AB2556="Да","Группа_Крупная","Группа_"&amp;TEXT(MOD(QUOTIENT($A2556-1,5000),30)+1,"00"))</f>
        <v/>
      </c>
      <c r="S2556">
        <f>IF($AB2556="Да","Категория_Крупная","Категория_"&amp;TEXT(MOD(QUOTIENT($A2556-1,500),120)+1,"000"))</f>
        <v/>
      </c>
      <c r="T2556">
        <f>IF($AB2556="Да","Подкатегория_Крупная","Подкатегория_"&amp;TEXT(MOD(QUOTIENT($A2556-1,50),300)+1,"000"))</f>
        <v/>
      </c>
      <c r="U2556">
        <f>"SKU_"&amp;TEXT($A2556,"0000000")</f>
        <v/>
      </c>
      <c r="V2556">
        <f>CHOOSE(MOD($A2556-1,4)+1,"Enterprise","SMB","Госсектор","Розница")</f>
        <v/>
      </c>
      <c r="W2556">
        <f>"Клиент_"&amp;TEXT(MOD($A2556-1,20000)+1,"00000")</f>
        <v/>
      </c>
      <c r="X2556">
        <f>CHOOSE(MOD($A2556-1,5)+1,"Портал","API","Импорт","Ручной ввод","Интеграция")</f>
        <v/>
      </c>
      <c r="Y2556" s="8">
        <f>ROUND(1000+MOD($A2556*37,90000)+IF($AB2556="Да",5000,0),2)</f>
        <v/>
      </c>
      <c r="Z2556">
        <f>1+MOD($A2556,20)</f>
        <v/>
      </c>
      <c r="AA2556" s="8">
        <f>ROUND($Y2556*(0.08+MOD($A2556,17)/100),2)</f>
        <v/>
      </c>
      <c r="AB2556">
        <f>IF(MOD($A2556,10)&lt;7,"Да","Нет")</f>
        <v/>
      </c>
      <c r="AC2556">
        <f>$R2556&amp;" / "&amp;$S2556&amp;" / "&amp;$T2556</f>
        <v/>
      </c>
      <c r="AD2556">
        <f>1</f>
        <v/>
      </c>
      <c r="AE2556">
        <f>IF($A2556&lt;=Settings!$B$4,"до 100",IF($A2556&lt;=Settings!$B$5,"до 10 000",IF($A2556&lt;=Settings!$B$6,"до 100 000","100 000+")))</f>
        <v/>
      </c>
    </row>
    <row r="2557">
      <c r="A2557">
        <f>ROW()-1</f>
        <v/>
      </c>
      <c r="B2557">
        <f>IF($A2557&lt;=Settings!$B$4,"small_control",IF($A2557&lt;=Settings!$B$5,"medium_10k",IF($A2557&lt;=Settings!$B$6,"large_100k","extreme_1m")))</f>
        <v/>
      </c>
      <c r="C2557">
        <f>"ORD-"&amp;TEXT(QUOTIENT($A2557-1,3)+1,"0000000")</f>
        <v/>
      </c>
      <c r="D2557">
        <f>"LINE-"&amp;TEXT($A2557,"0000000")</f>
        <v/>
      </c>
      <c r="E2557" s="7">
        <f>Settings!$B$2+$A2557-1</f>
        <v/>
      </c>
      <c r="F2557" s="7">
        <f>Settings!$B$2+MOD($A2557-1,Settings!$B$7)</f>
        <v/>
      </c>
      <c r="G2557">
        <f>YEAR($F2557)</f>
        <v/>
      </c>
      <c r="H2557">
        <f>"Q"&amp;ROUNDUP(MONTH($F2557)/3,0)</f>
        <v/>
      </c>
      <c r="I2557">
        <f>MONTH($F2557)</f>
        <v/>
      </c>
      <c r="J2557">
        <f>CHOOSE(MONTH($F2557),"Январь","Февраль","Март","Апрель","Май","Июнь","Июль","Август","Сентябрь","Октябрь","Ноябрь","Декабрь")</f>
        <v/>
      </c>
      <c r="K2557">
        <f>DAY($F2557)</f>
        <v/>
      </c>
      <c r="L2557">
        <f>IF(MOD($A2557,10)&lt;7,"ФО_01_Крупный","ФО_"&amp;TEXT(MOD($A2557,8)+1,"00"))</f>
        <v/>
      </c>
      <c r="M2557">
        <f>IF($AB2557="Да","Регион_001_Крупный","Регион_"&amp;TEXT(MOD(QUOTIENT($A2557-1,20),180)+1,"000"))</f>
        <v/>
      </c>
      <c r="N2557">
        <f>IF($AB2557="Да","Город_"&amp;TEXT(MOD($A2557-1,250)+1,"0000"),"Город_"&amp;TEXT(MOD($A2557-1,3000)+1,"0000"))</f>
        <v/>
      </c>
      <c r="O2557">
        <f>IF($AB2557="Да","Холдинг_Крупный","Холдинг_"&amp;TEXT(MOD(QUOTIENT($A2557-1,10000),20)+1,"00"))</f>
        <v/>
      </c>
      <c r="P2557">
        <f>IF($AB2557="Да","Организация_Крупная","Организация_"&amp;TEXT(MOD(QUOTIENT($A2557-1,500),600)+1,"000"))</f>
        <v/>
      </c>
      <c r="Q2557">
        <f>"Отдел_"&amp;TEXT(MOD(QUOTIENT($A2557-1,50),100)+1,"000")</f>
        <v/>
      </c>
      <c r="R2557">
        <f>IF($AB2557="Да","Группа_Крупная","Группа_"&amp;TEXT(MOD(QUOTIENT($A2557-1,5000),30)+1,"00"))</f>
        <v/>
      </c>
      <c r="S2557">
        <f>IF($AB2557="Да","Категория_Крупная","Категория_"&amp;TEXT(MOD(QUOTIENT($A2557-1,500),120)+1,"000"))</f>
        <v/>
      </c>
      <c r="T2557">
        <f>IF($AB2557="Да","Подкатегория_Крупная","Подкатегория_"&amp;TEXT(MOD(QUOTIENT($A2557-1,50),300)+1,"000"))</f>
        <v/>
      </c>
      <c r="U2557">
        <f>"SKU_"&amp;TEXT($A2557,"0000000")</f>
        <v/>
      </c>
      <c r="V2557">
        <f>CHOOSE(MOD($A2557-1,4)+1,"Enterprise","SMB","Госсектор","Розница")</f>
        <v/>
      </c>
      <c r="W2557">
        <f>"Клиент_"&amp;TEXT(MOD($A2557-1,20000)+1,"00000")</f>
        <v/>
      </c>
      <c r="X2557">
        <f>CHOOSE(MOD($A2557-1,5)+1,"Портал","API","Импорт","Ручной ввод","Интеграция")</f>
        <v/>
      </c>
      <c r="Y2557" s="8">
        <f>ROUND(1000+MOD($A2557*37,90000)+IF($AB2557="Да",5000,0),2)</f>
        <v/>
      </c>
      <c r="Z2557">
        <f>1+MOD($A2557,20)</f>
        <v/>
      </c>
      <c r="AA2557" s="8">
        <f>ROUND($Y2557*(0.08+MOD($A2557,17)/100),2)</f>
        <v/>
      </c>
      <c r="AB2557">
        <f>IF(MOD($A2557,10)&lt;7,"Да","Нет")</f>
        <v/>
      </c>
      <c r="AC2557">
        <f>$R2557&amp;" / "&amp;$S2557&amp;" / "&amp;$T2557</f>
        <v/>
      </c>
      <c r="AD2557">
        <f>1</f>
        <v/>
      </c>
      <c r="AE2557">
        <f>IF($A2557&lt;=Settings!$B$4,"до 100",IF($A2557&lt;=Settings!$B$5,"до 10 000",IF($A2557&lt;=Settings!$B$6,"до 100 000","100 000+")))</f>
        <v/>
      </c>
    </row>
    <row r="2558">
      <c r="A2558">
        <f>ROW()-1</f>
        <v/>
      </c>
      <c r="B2558">
        <f>IF($A2558&lt;=Settings!$B$4,"small_control",IF($A2558&lt;=Settings!$B$5,"medium_10k",IF($A2558&lt;=Settings!$B$6,"large_100k","extreme_1m")))</f>
        <v/>
      </c>
      <c r="C2558">
        <f>"ORD-"&amp;TEXT(QUOTIENT($A2558-1,3)+1,"0000000")</f>
        <v/>
      </c>
      <c r="D2558">
        <f>"LINE-"&amp;TEXT($A2558,"0000000")</f>
        <v/>
      </c>
      <c r="E2558" s="7">
        <f>Settings!$B$2+$A2558-1</f>
        <v/>
      </c>
      <c r="F2558" s="7">
        <f>Settings!$B$2+MOD($A2558-1,Settings!$B$7)</f>
        <v/>
      </c>
      <c r="G2558">
        <f>YEAR($F2558)</f>
        <v/>
      </c>
      <c r="H2558">
        <f>"Q"&amp;ROUNDUP(MONTH($F2558)/3,0)</f>
        <v/>
      </c>
      <c r="I2558">
        <f>MONTH($F2558)</f>
        <v/>
      </c>
      <c r="J2558">
        <f>CHOOSE(MONTH($F2558),"Январь","Февраль","Март","Апрель","Май","Июнь","Июль","Август","Сентябрь","Октябрь","Ноябрь","Декабрь")</f>
        <v/>
      </c>
      <c r="K2558">
        <f>DAY($F2558)</f>
        <v/>
      </c>
      <c r="L2558">
        <f>IF(MOD($A2558,10)&lt;7,"ФО_01_Крупный","ФО_"&amp;TEXT(MOD($A2558,8)+1,"00"))</f>
        <v/>
      </c>
      <c r="M2558">
        <f>IF($AB2558="Да","Регион_001_Крупный","Регион_"&amp;TEXT(MOD(QUOTIENT($A2558-1,20),180)+1,"000"))</f>
        <v/>
      </c>
      <c r="N2558">
        <f>IF($AB2558="Да","Город_"&amp;TEXT(MOD($A2558-1,250)+1,"0000"),"Город_"&amp;TEXT(MOD($A2558-1,3000)+1,"0000"))</f>
        <v/>
      </c>
      <c r="O2558">
        <f>IF($AB2558="Да","Холдинг_Крупный","Холдинг_"&amp;TEXT(MOD(QUOTIENT($A2558-1,10000),20)+1,"00"))</f>
        <v/>
      </c>
      <c r="P2558">
        <f>IF($AB2558="Да","Организация_Крупная","Организация_"&amp;TEXT(MOD(QUOTIENT($A2558-1,500),600)+1,"000"))</f>
        <v/>
      </c>
      <c r="Q2558">
        <f>"Отдел_"&amp;TEXT(MOD(QUOTIENT($A2558-1,50),100)+1,"000")</f>
        <v/>
      </c>
      <c r="R2558">
        <f>IF($AB2558="Да","Группа_Крупная","Группа_"&amp;TEXT(MOD(QUOTIENT($A2558-1,5000),30)+1,"00"))</f>
        <v/>
      </c>
      <c r="S2558">
        <f>IF($AB2558="Да","Категория_Крупная","Категория_"&amp;TEXT(MOD(QUOTIENT($A2558-1,500),120)+1,"000"))</f>
        <v/>
      </c>
      <c r="T2558">
        <f>IF($AB2558="Да","Подкатегория_Крупная","Подкатегория_"&amp;TEXT(MOD(QUOTIENT($A2558-1,50),300)+1,"000"))</f>
        <v/>
      </c>
      <c r="U2558">
        <f>"SKU_"&amp;TEXT($A2558,"0000000")</f>
        <v/>
      </c>
      <c r="V2558">
        <f>CHOOSE(MOD($A2558-1,4)+1,"Enterprise","SMB","Госсектор","Розница")</f>
        <v/>
      </c>
      <c r="W2558">
        <f>"Клиент_"&amp;TEXT(MOD($A2558-1,20000)+1,"00000")</f>
        <v/>
      </c>
      <c r="X2558">
        <f>CHOOSE(MOD($A2558-1,5)+1,"Портал","API","Импорт","Ручной ввод","Интеграция")</f>
        <v/>
      </c>
      <c r="Y2558" s="8">
        <f>ROUND(1000+MOD($A2558*37,90000)+IF($AB2558="Да",5000,0),2)</f>
        <v/>
      </c>
      <c r="Z2558">
        <f>1+MOD($A2558,20)</f>
        <v/>
      </c>
      <c r="AA2558" s="8">
        <f>ROUND($Y2558*(0.08+MOD($A2558,17)/100),2)</f>
        <v/>
      </c>
      <c r="AB2558">
        <f>IF(MOD($A2558,10)&lt;7,"Да","Нет")</f>
        <v/>
      </c>
      <c r="AC2558">
        <f>$R2558&amp;" / "&amp;$S2558&amp;" / "&amp;$T2558</f>
        <v/>
      </c>
      <c r="AD2558">
        <f>1</f>
        <v/>
      </c>
      <c r="AE2558">
        <f>IF($A2558&lt;=Settings!$B$4,"до 100",IF($A2558&lt;=Settings!$B$5,"до 10 000",IF($A2558&lt;=Settings!$B$6,"до 100 000","100 000+")))</f>
        <v/>
      </c>
    </row>
    <row r="2559">
      <c r="A2559">
        <f>ROW()-1</f>
        <v/>
      </c>
      <c r="B2559">
        <f>IF($A2559&lt;=Settings!$B$4,"small_control",IF($A2559&lt;=Settings!$B$5,"medium_10k",IF($A2559&lt;=Settings!$B$6,"large_100k","extreme_1m")))</f>
        <v/>
      </c>
      <c r="C2559">
        <f>"ORD-"&amp;TEXT(QUOTIENT($A2559-1,3)+1,"0000000")</f>
        <v/>
      </c>
      <c r="D2559">
        <f>"LINE-"&amp;TEXT($A2559,"0000000")</f>
        <v/>
      </c>
      <c r="E2559" s="7">
        <f>Settings!$B$2+$A2559-1</f>
        <v/>
      </c>
      <c r="F2559" s="7">
        <f>Settings!$B$2+MOD($A2559-1,Settings!$B$7)</f>
        <v/>
      </c>
      <c r="G2559">
        <f>YEAR($F2559)</f>
        <v/>
      </c>
      <c r="H2559">
        <f>"Q"&amp;ROUNDUP(MONTH($F2559)/3,0)</f>
        <v/>
      </c>
      <c r="I2559">
        <f>MONTH($F2559)</f>
        <v/>
      </c>
      <c r="J2559">
        <f>CHOOSE(MONTH($F2559),"Январь","Февраль","Март","Апрель","Май","Июнь","Июль","Август","Сентябрь","Октябрь","Ноябрь","Декабрь")</f>
        <v/>
      </c>
      <c r="K2559">
        <f>DAY($F2559)</f>
        <v/>
      </c>
      <c r="L2559">
        <f>IF(MOD($A2559,10)&lt;7,"ФО_01_Крупный","ФО_"&amp;TEXT(MOD($A2559,8)+1,"00"))</f>
        <v/>
      </c>
      <c r="M2559">
        <f>IF($AB2559="Да","Регион_001_Крупный","Регион_"&amp;TEXT(MOD(QUOTIENT($A2559-1,20),180)+1,"000"))</f>
        <v/>
      </c>
      <c r="N2559">
        <f>IF($AB2559="Да","Город_"&amp;TEXT(MOD($A2559-1,250)+1,"0000"),"Город_"&amp;TEXT(MOD($A2559-1,3000)+1,"0000"))</f>
        <v/>
      </c>
      <c r="O2559">
        <f>IF($AB2559="Да","Холдинг_Крупный","Холдинг_"&amp;TEXT(MOD(QUOTIENT($A2559-1,10000),20)+1,"00"))</f>
        <v/>
      </c>
      <c r="P2559">
        <f>IF($AB2559="Да","Организация_Крупная","Организация_"&amp;TEXT(MOD(QUOTIENT($A2559-1,500),600)+1,"000"))</f>
        <v/>
      </c>
      <c r="Q2559">
        <f>"Отдел_"&amp;TEXT(MOD(QUOTIENT($A2559-1,50),100)+1,"000")</f>
        <v/>
      </c>
      <c r="R2559">
        <f>IF($AB2559="Да","Группа_Крупная","Группа_"&amp;TEXT(MOD(QUOTIENT($A2559-1,5000),30)+1,"00"))</f>
        <v/>
      </c>
      <c r="S2559">
        <f>IF($AB2559="Да","Категория_Крупная","Категория_"&amp;TEXT(MOD(QUOTIENT($A2559-1,500),120)+1,"000"))</f>
        <v/>
      </c>
      <c r="T2559">
        <f>IF($AB2559="Да","Подкатегория_Крупная","Подкатегория_"&amp;TEXT(MOD(QUOTIENT($A2559-1,50),300)+1,"000"))</f>
        <v/>
      </c>
      <c r="U2559">
        <f>"SKU_"&amp;TEXT($A2559,"0000000")</f>
        <v/>
      </c>
      <c r="V2559">
        <f>CHOOSE(MOD($A2559-1,4)+1,"Enterprise","SMB","Госсектор","Розница")</f>
        <v/>
      </c>
      <c r="W2559">
        <f>"Клиент_"&amp;TEXT(MOD($A2559-1,20000)+1,"00000")</f>
        <v/>
      </c>
      <c r="X2559">
        <f>CHOOSE(MOD($A2559-1,5)+1,"Портал","API","Импорт","Ручной ввод","Интеграция")</f>
        <v/>
      </c>
      <c r="Y2559" s="8">
        <f>ROUND(1000+MOD($A2559*37,90000)+IF($AB2559="Да",5000,0),2)</f>
        <v/>
      </c>
      <c r="Z2559">
        <f>1+MOD($A2559,20)</f>
        <v/>
      </c>
      <c r="AA2559" s="8">
        <f>ROUND($Y2559*(0.08+MOD($A2559,17)/100),2)</f>
        <v/>
      </c>
      <c r="AB2559">
        <f>IF(MOD($A2559,10)&lt;7,"Да","Нет")</f>
        <v/>
      </c>
      <c r="AC2559">
        <f>$R2559&amp;" / "&amp;$S2559&amp;" / "&amp;$T2559</f>
        <v/>
      </c>
      <c r="AD2559">
        <f>1</f>
        <v/>
      </c>
      <c r="AE2559">
        <f>IF($A2559&lt;=Settings!$B$4,"до 100",IF($A2559&lt;=Settings!$B$5,"до 10 000",IF($A2559&lt;=Settings!$B$6,"до 100 000","100 000+")))</f>
        <v/>
      </c>
    </row>
    <row r="2560">
      <c r="A2560">
        <f>ROW()-1</f>
        <v/>
      </c>
      <c r="B2560">
        <f>IF($A2560&lt;=Settings!$B$4,"small_control",IF($A2560&lt;=Settings!$B$5,"medium_10k",IF($A2560&lt;=Settings!$B$6,"large_100k","extreme_1m")))</f>
        <v/>
      </c>
      <c r="C2560">
        <f>"ORD-"&amp;TEXT(QUOTIENT($A2560-1,3)+1,"0000000")</f>
        <v/>
      </c>
      <c r="D2560">
        <f>"LINE-"&amp;TEXT($A2560,"0000000")</f>
        <v/>
      </c>
      <c r="E2560" s="7">
        <f>Settings!$B$2+$A2560-1</f>
        <v/>
      </c>
      <c r="F2560" s="7">
        <f>Settings!$B$2+MOD($A2560-1,Settings!$B$7)</f>
        <v/>
      </c>
      <c r="G2560">
        <f>YEAR($F2560)</f>
        <v/>
      </c>
      <c r="H2560">
        <f>"Q"&amp;ROUNDUP(MONTH($F2560)/3,0)</f>
        <v/>
      </c>
      <c r="I2560">
        <f>MONTH($F2560)</f>
        <v/>
      </c>
      <c r="J2560">
        <f>CHOOSE(MONTH($F2560),"Январь","Февраль","Март","Апрель","Май","Июнь","Июль","Август","Сентябрь","Октябрь","Ноябрь","Декабрь")</f>
        <v/>
      </c>
      <c r="K2560">
        <f>DAY($F2560)</f>
        <v/>
      </c>
      <c r="L2560">
        <f>IF(MOD($A2560,10)&lt;7,"ФО_01_Крупный","ФО_"&amp;TEXT(MOD($A2560,8)+1,"00"))</f>
        <v/>
      </c>
      <c r="M2560">
        <f>IF($AB2560="Да","Регион_001_Крупный","Регион_"&amp;TEXT(MOD(QUOTIENT($A2560-1,20),180)+1,"000"))</f>
        <v/>
      </c>
      <c r="N2560">
        <f>IF($AB2560="Да","Город_"&amp;TEXT(MOD($A2560-1,250)+1,"0000"),"Город_"&amp;TEXT(MOD($A2560-1,3000)+1,"0000"))</f>
        <v/>
      </c>
      <c r="O2560">
        <f>IF($AB2560="Да","Холдинг_Крупный","Холдинг_"&amp;TEXT(MOD(QUOTIENT($A2560-1,10000),20)+1,"00"))</f>
        <v/>
      </c>
      <c r="P2560">
        <f>IF($AB2560="Да","Организация_Крупная","Организация_"&amp;TEXT(MOD(QUOTIENT($A2560-1,500),600)+1,"000"))</f>
        <v/>
      </c>
      <c r="Q2560">
        <f>"Отдел_"&amp;TEXT(MOD(QUOTIENT($A2560-1,50),100)+1,"000")</f>
        <v/>
      </c>
      <c r="R2560">
        <f>IF($AB2560="Да","Группа_Крупная","Группа_"&amp;TEXT(MOD(QUOTIENT($A2560-1,5000),30)+1,"00"))</f>
        <v/>
      </c>
      <c r="S2560">
        <f>IF($AB2560="Да","Категория_Крупная","Категория_"&amp;TEXT(MOD(QUOTIENT($A2560-1,500),120)+1,"000"))</f>
        <v/>
      </c>
      <c r="T2560">
        <f>IF($AB2560="Да","Подкатегория_Крупная","Подкатегория_"&amp;TEXT(MOD(QUOTIENT($A2560-1,50),300)+1,"000"))</f>
        <v/>
      </c>
      <c r="U2560">
        <f>"SKU_"&amp;TEXT($A2560,"0000000")</f>
        <v/>
      </c>
      <c r="V2560">
        <f>CHOOSE(MOD($A2560-1,4)+1,"Enterprise","SMB","Госсектор","Розница")</f>
        <v/>
      </c>
      <c r="W2560">
        <f>"Клиент_"&amp;TEXT(MOD($A2560-1,20000)+1,"00000")</f>
        <v/>
      </c>
      <c r="X2560">
        <f>CHOOSE(MOD($A2560-1,5)+1,"Портал","API","Импорт","Ручной ввод","Интеграция")</f>
        <v/>
      </c>
      <c r="Y2560" s="8">
        <f>ROUND(1000+MOD($A2560*37,90000)+IF($AB2560="Да",5000,0),2)</f>
        <v/>
      </c>
      <c r="Z2560">
        <f>1+MOD($A2560,20)</f>
        <v/>
      </c>
      <c r="AA2560" s="8">
        <f>ROUND($Y2560*(0.08+MOD($A2560,17)/100),2)</f>
        <v/>
      </c>
      <c r="AB2560">
        <f>IF(MOD($A2560,10)&lt;7,"Да","Нет")</f>
        <v/>
      </c>
      <c r="AC2560">
        <f>$R2560&amp;" / "&amp;$S2560&amp;" / "&amp;$T2560</f>
        <v/>
      </c>
      <c r="AD2560">
        <f>1</f>
        <v/>
      </c>
      <c r="AE2560">
        <f>IF($A2560&lt;=Settings!$B$4,"до 100",IF($A2560&lt;=Settings!$B$5,"до 10 000",IF($A2560&lt;=Settings!$B$6,"до 100 000","100 000+")))</f>
        <v/>
      </c>
    </row>
    <row r="2561">
      <c r="A2561">
        <f>ROW()-1</f>
        <v/>
      </c>
      <c r="B2561">
        <f>IF($A2561&lt;=Settings!$B$4,"small_control",IF($A2561&lt;=Settings!$B$5,"medium_10k",IF($A2561&lt;=Settings!$B$6,"large_100k","extreme_1m")))</f>
        <v/>
      </c>
      <c r="C2561">
        <f>"ORD-"&amp;TEXT(QUOTIENT($A2561-1,3)+1,"0000000")</f>
        <v/>
      </c>
      <c r="D2561">
        <f>"LINE-"&amp;TEXT($A2561,"0000000")</f>
        <v/>
      </c>
      <c r="E2561" s="7">
        <f>Settings!$B$2+$A2561-1</f>
        <v/>
      </c>
      <c r="F2561" s="7">
        <f>Settings!$B$2+MOD($A2561-1,Settings!$B$7)</f>
        <v/>
      </c>
      <c r="G2561">
        <f>YEAR($F2561)</f>
        <v/>
      </c>
      <c r="H2561">
        <f>"Q"&amp;ROUNDUP(MONTH($F2561)/3,0)</f>
        <v/>
      </c>
      <c r="I2561">
        <f>MONTH($F2561)</f>
        <v/>
      </c>
      <c r="J2561">
        <f>CHOOSE(MONTH($F2561),"Январь","Февраль","Март","Апрель","Май","Июнь","Июль","Август","Сентябрь","Октябрь","Ноябрь","Декабрь")</f>
        <v/>
      </c>
      <c r="K2561">
        <f>DAY($F2561)</f>
        <v/>
      </c>
      <c r="L2561">
        <f>IF(MOD($A2561,10)&lt;7,"ФО_01_Крупный","ФО_"&amp;TEXT(MOD($A2561,8)+1,"00"))</f>
        <v/>
      </c>
      <c r="M2561">
        <f>IF($AB2561="Да","Регион_001_Крупный","Регион_"&amp;TEXT(MOD(QUOTIENT($A2561-1,20),180)+1,"000"))</f>
        <v/>
      </c>
      <c r="N2561">
        <f>IF($AB2561="Да","Город_"&amp;TEXT(MOD($A2561-1,250)+1,"0000"),"Город_"&amp;TEXT(MOD($A2561-1,3000)+1,"0000"))</f>
        <v/>
      </c>
      <c r="O2561">
        <f>IF($AB2561="Да","Холдинг_Крупный","Холдинг_"&amp;TEXT(MOD(QUOTIENT($A2561-1,10000),20)+1,"00"))</f>
        <v/>
      </c>
      <c r="P2561">
        <f>IF($AB2561="Да","Организация_Крупная","Организация_"&amp;TEXT(MOD(QUOTIENT($A2561-1,500),600)+1,"000"))</f>
        <v/>
      </c>
      <c r="Q2561">
        <f>"Отдел_"&amp;TEXT(MOD(QUOTIENT($A2561-1,50),100)+1,"000")</f>
        <v/>
      </c>
      <c r="R2561">
        <f>IF($AB2561="Да","Группа_Крупная","Группа_"&amp;TEXT(MOD(QUOTIENT($A2561-1,5000),30)+1,"00"))</f>
        <v/>
      </c>
      <c r="S2561">
        <f>IF($AB2561="Да","Категория_Крупная","Категория_"&amp;TEXT(MOD(QUOTIENT($A2561-1,500),120)+1,"000"))</f>
        <v/>
      </c>
      <c r="T2561">
        <f>IF($AB2561="Да","Подкатегория_Крупная","Подкатегория_"&amp;TEXT(MOD(QUOTIENT($A2561-1,50),300)+1,"000"))</f>
        <v/>
      </c>
      <c r="U2561">
        <f>"SKU_"&amp;TEXT($A2561,"0000000")</f>
        <v/>
      </c>
      <c r="V2561">
        <f>CHOOSE(MOD($A2561-1,4)+1,"Enterprise","SMB","Госсектор","Розница")</f>
        <v/>
      </c>
      <c r="W2561">
        <f>"Клиент_"&amp;TEXT(MOD($A2561-1,20000)+1,"00000")</f>
        <v/>
      </c>
      <c r="X2561">
        <f>CHOOSE(MOD($A2561-1,5)+1,"Портал","API","Импорт","Ручной ввод","Интеграция")</f>
        <v/>
      </c>
      <c r="Y2561" s="8">
        <f>ROUND(1000+MOD($A2561*37,90000)+IF($AB2561="Да",5000,0),2)</f>
        <v/>
      </c>
      <c r="Z2561">
        <f>1+MOD($A2561,20)</f>
        <v/>
      </c>
      <c r="AA2561" s="8">
        <f>ROUND($Y2561*(0.08+MOD($A2561,17)/100),2)</f>
        <v/>
      </c>
      <c r="AB2561">
        <f>IF(MOD($A2561,10)&lt;7,"Да","Нет")</f>
        <v/>
      </c>
      <c r="AC2561">
        <f>$R2561&amp;" / "&amp;$S2561&amp;" / "&amp;$T2561</f>
        <v/>
      </c>
      <c r="AD2561">
        <f>1</f>
        <v/>
      </c>
      <c r="AE2561">
        <f>IF($A2561&lt;=Settings!$B$4,"до 100",IF($A2561&lt;=Settings!$B$5,"до 10 000",IF($A2561&lt;=Settings!$B$6,"до 100 000","100 000+")))</f>
        <v/>
      </c>
    </row>
    <row r="2562">
      <c r="A2562">
        <f>ROW()-1</f>
        <v/>
      </c>
      <c r="B2562">
        <f>IF($A2562&lt;=Settings!$B$4,"small_control",IF($A2562&lt;=Settings!$B$5,"medium_10k",IF($A2562&lt;=Settings!$B$6,"large_100k","extreme_1m")))</f>
        <v/>
      </c>
      <c r="C2562">
        <f>"ORD-"&amp;TEXT(QUOTIENT($A2562-1,3)+1,"0000000")</f>
        <v/>
      </c>
      <c r="D2562">
        <f>"LINE-"&amp;TEXT($A2562,"0000000")</f>
        <v/>
      </c>
      <c r="E2562" s="7">
        <f>Settings!$B$2+$A2562-1</f>
        <v/>
      </c>
      <c r="F2562" s="7">
        <f>Settings!$B$2+MOD($A2562-1,Settings!$B$7)</f>
        <v/>
      </c>
      <c r="G2562">
        <f>YEAR($F2562)</f>
        <v/>
      </c>
      <c r="H2562">
        <f>"Q"&amp;ROUNDUP(MONTH($F2562)/3,0)</f>
        <v/>
      </c>
      <c r="I2562">
        <f>MONTH($F2562)</f>
        <v/>
      </c>
      <c r="J2562">
        <f>CHOOSE(MONTH($F2562),"Январь","Февраль","Март","Апрель","Май","Июнь","Июль","Август","Сентябрь","Октябрь","Ноябрь","Декабрь")</f>
        <v/>
      </c>
      <c r="K2562">
        <f>DAY($F2562)</f>
        <v/>
      </c>
      <c r="L2562">
        <f>IF(MOD($A2562,10)&lt;7,"ФО_01_Крупный","ФО_"&amp;TEXT(MOD($A2562,8)+1,"00"))</f>
        <v/>
      </c>
      <c r="M2562">
        <f>IF($AB2562="Да","Регион_001_Крупный","Регион_"&amp;TEXT(MOD(QUOTIENT($A2562-1,20),180)+1,"000"))</f>
        <v/>
      </c>
      <c r="N2562">
        <f>IF($AB2562="Да","Город_"&amp;TEXT(MOD($A2562-1,250)+1,"0000"),"Город_"&amp;TEXT(MOD($A2562-1,3000)+1,"0000"))</f>
        <v/>
      </c>
      <c r="O2562">
        <f>IF($AB2562="Да","Холдинг_Крупный","Холдинг_"&amp;TEXT(MOD(QUOTIENT($A2562-1,10000),20)+1,"00"))</f>
        <v/>
      </c>
      <c r="P2562">
        <f>IF($AB2562="Да","Организация_Крупная","Организация_"&amp;TEXT(MOD(QUOTIENT($A2562-1,500),600)+1,"000"))</f>
        <v/>
      </c>
      <c r="Q2562">
        <f>"Отдел_"&amp;TEXT(MOD(QUOTIENT($A2562-1,50),100)+1,"000")</f>
        <v/>
      </c>
      <c r="R2562">
        <f>IF($AB2562="Да","Группа_Крупная","Группа_"&amp;TEXT(MOD(QUOTIENT($A2562-1,5000),30)+1,"00"))</f>
        <v/>
      </c>
      <c r="S2562">
        <f>IF($AB2562="Да","Категория_Крупная","Категория_"&amp;TEXT(MOD(QUOTIENT($A2562-1,500),120)+1,"000"))</f>
        <v/>
      </c>
      <c r="T2562">
        <f>IF($AB2562="Да","Подкатегория_Крупная","Подкатегория_"&amp;TEXT(MOD(QUOTIENT($A2562-1,50),300)+1,"000"))</f>
        <v/>
      </c>
      <c r="U2562">
        <f>"SKU_"&amp;TEXT($A2562,"0000000")</f>
        <v/>
      </c>
      <c r="V2562">
        <f>CHOOSE(MOD($A2562-1,4)+1,"Enterprise","SMB","Госсектор","Розница")</f>
        <v/>
      </c>
      <c r="W2562">
        <f>"Клиент_"&amp;TEXT(MOD($A2562-1,20000)+1,"00000")</f>
        <v/>
      </c>
      <c r="X2562">
        <f>CHOOSE(MOD($A2562-1,5)+1,"Портал","API","Импорт","Ручной ввод","Интеграция")</f>
        <v/>
      </c>
      <c r="Y2562" s="8">
        <f>ROUND(1000+MOD($A2562*37,90000)+IF($AB2562="Да",5000,0),2)</f>
        <v/>
      </c>
      <c r="Z2562">
        <f>1+MOD($A2562,20)</f>
        <v/>
      </c>
      <c r="AA2562" s="8">
        <f>ROUND($Y2562*(0.08+MOD($A2562,17)/100),2)</f>
        <v/>
      </c>
      <c r="AB2562">
        <f>IF(MOD($A2562,10)&lt;7,"Да","Нет")</f>
        <v/>
      </c>
      <c r="AC2562">
        <f>$R2562&amp;" / "&amp;$S2562&amp;" / "&amp;$T2562</f>
        <v/>
      </c>
      <c r="AD2562">
        <f>1</f>
        <v/>
      </c>
      <c r="AE2562">
        <f>IF($A2562&lt;=Settings!$B$4,"до 100",IF($A2562&lt;=Settings!$B$5,"до 10 000",IF($A2562&lt;=Settings!$B$6,"до 100 000","100 000+")))</f>
        <v/>
      </c>
    </row>
    <row r="2563">
      <c r="A2563">
        <f>ROW()-1</f>
        <v/>
      </c>
      <c r="B2563">
        <f>IF($A2563&lt;=Settings!$B$4,"small_control",IF($A2563&lt;=Settings!$B$5,"medium_10k",IF($A2563&lt;=Settings!$B$6,"large_100k","extreme_1m")))</f>
        <v/>
      </c>
      <c r="C2563">
        <f>"ORD-"&amp;TEXT(QUOTIENT($A2563-1,3)+1,"0000000")</f>
        <v/>
      </c>
      <c r="D2563">
        <f>"LINE-"&amp;TEXT($A2563,"0000000")</f>
        <v/>
      </c>
      <c r="E2563" s="7">
        <f>Settings!$B$2+$A2563-1</f>
        <v/>
      </c>
      <c r="F2563" s="7">
        <f>Settings!$B$2+MOD($A2563-1,Settings!$B$7)</f>
        <v/>
      </c>
      <c r="G2563">
        <f>YEAR($F2563)</f>
        <v/>
      </c>
      <c r="H2563">
        <f>"Q"&amp;ROUNDUP(MONTH($F2563)/3,0)</f>
        <v/>
      </c>
      <c r="I2563">
        <f>MONTH($F2563)</f>
        <v/>
      </c>
      <c r="J2563">
        <f>CHOOSE(MONTH($F2563),"Январь","Февраль","Март","Апрель","Май","Июнь","Июль","Август","Сентябрь","Октябрь","Ноябрь","Декабрь")</f>
        <v/>
      </c>
      <c r="K2563">
        <f>DAY($F2563)</f>
        <v/>
      </c>
      <c r="L2563">
        <f>IF(MOD($A2563,10)&lt;7,"ФО_01_Крупный","ФО_"&amp;TEXT(MOD($A2563,8)+1,"00"))</f>
        <v/>
      </c>
      <c r="M2563">
        <f>IF($AB2563="Да","Регион_001_Крупный","Регион_"&amp;TEXT(MOD(QUOTIENT($A2563-1,20),180)+1,"000"))</f>
        <v/>
      </c>
      <c r="N2563">
        <f>IF($AB2563="Да","Город_"&amp;TEXT(MOD($A2563-1,250)+1,"0000"),"Город_"&amp;TEXT(MOD($A2563-1,3000)+1,"0000"))</f>
        <v/>
      </c>
      <c r="O2563">
        <f>IF($AB2563="Да","Холдинг_Крупный","Холдинг_"&amp;TEXT(MOD(QUOTIENT($A2563-1,10000),20)+1,"00"))</f>
        <v/>
      </c>
      <c r="P2563">
        <f>IF($AB2563="Да","Организация_Крупная","Организация_"&amp;TEXT(MOD(QUOTIENT($A2563-1,500),600)+1,"000"))</f>
        <v/>
      </c>
      <c r="Q2563">
        <f>"Отдел_"&amp;TEXT(MOD(QUOTIENT($A2563-1,50),100)+1,"000")</f>
        <v/>
      </c>
      <c r="R2563">
        <f>IF($AB2563="Да","Группа_Крупная","Группа_"&amp;TEXT(MOD(QUOTIENT($A2563-1,5000),30)+1,"00"))</f>
        <v/>
      </c>
      <c r="S2563">
        <f>IF($AB2563="Да","Категория_Крупная","Категория_"&amp;TEXT(MOD(QUOTIENT($A2563-1,500),120)+1,"000"))</f>
        <v/>
      </c>
      <c r="T2563">
        <f>IF($AB2563="Да","Подкатегория_Крупная","Подкатегория_"&amp;TEXT(MOD(QUOTIENT($A2563-1,50),300)+1,"000"))</f>
        <v/>
      </c>
      <c r="U2563">
        <f>"SKU_"&amp;TEXT($A2563,"0000000")</f>
        <v/>
      </c>
      <c r="V2563">
        <f>CHOOSE(MOD($A2563-1,4)+1,"Enterprise","SMB","Госсектор","Розница")</f>
        <v/>
      </c>
      <c r="W2563">
        <f>"Клиент_"&amp;TEXT(MOD($A2563-1,20000)+1,"00000")</f>
        <v/>
      </c>
      <c r="X2563">
        <f>CHOOSE(MOD($A2563-1,5)+1,"Портал","API","Импорт","Ручной ввод","Интеграция")</f>
        <v/>
      </c>
      <c r="Y2563" s="8">
        <f>ROUND(1000+MOD($A2563*37,90000)+IF($AB2563="Да",5000,0),2)</f>
        <v/>
      </c>
      <c r="Z2563">
        <f>1+MOD($A2563,20)</f>
        <v/>
      </c>
      <c r="AA2563" s="8">
        <f>ROUND($Y2563*(0.08+MOD($A2563,17)/100),2)</f>
        <v/>
      </c>
      <c r="AB2563">
        <f>IF(MOD($A2563,10)&lt;7,"Да","Нет")</f>
        <v/>
      </c>
      <c r="AC2563">
        <f>$R2563&amp;" / "&amp;$S2563&amp;" / "&amp;$T2563</f>
        <v/>
      </c>
      <c r="AD2563">
        <f>1</f>
        <v/>
      </c>
      <c r="AE2563">
        <f>IF($A2563&lt;=Settings!$B$4,"до 100",IF($A2563&lt;=Settings!$B$5,"до 10 000",IF($A2563&lt;=Settings!$B$6,"до 100 000","100 000+")))</f>
        <v/>
      </c>
    </row>
    <row r="2564">
      <c r="A2564">
        <f>ROW()-1</f>
        <v/>
      </c>
      <c r="B2564">
        <f>IF($A2564&lt;=Settings!$B$4,"small_control",IF($A2564&lt;=Settings!$B$5,"medium_10k",IF($A2564&lt;=Settings!$B$6,"large_100k","extreme_1m")))</f>
        <v/>
      </c>
      <c r="C2564">
        <f>"ORD-"&amp;TEXT(QUOTIENT($A2564-1,3)+1,"0000000")</f>
        <v/>
      </c>
      <c r="D2564">
        <f>"LINE-"&amp;TEXT($A2564,"0000000")</f>
        <v/>
      </c>
      <c r="E2564" s="7">
        <f>Settings!$B$2+$A2564-1</f>
        <v/>
      </c>
      <c r="F2564" s="7">
        <f>Settings!$B$2+MOD($A2564-1,Settings!$B$7)</f>
        <v/>
      </c>
      <c r="G2564">
        <f>YEAR($F2564)</f>
        <v/>
      </c>
      <c r="H2564">
        <f>"Q"&amp;ROUNDUP(MONTH($F2564)/3,0)</f>
        <v/>
      </c>
      <c r="I2564">
        <f>MONTH($F2564)</f>
        <v/>
      </c>
      <c r="J2564">
        <f>CHOOSE(MONTH($F2564),"Январь","Февраль","Март","Апрель","Май","Июнь","Июль","Август","Сентябрь","Октябрь","Ноябрь","Декабрь")</f>
        <v/>
      </c>
      <c r="K2564">
        <f>DAY($F2564)</f>
        <v/>
      </c>
      <c r="L2564">
        <f>IF(MOD($A2564,10)&lt;7,"ФО_01_Крупный","ФО_"&amp;TEXT(MOD($A2564,8)+1,"00"))</f>
        <v/>
      </c>
      <c r="M2564">
        <f>IF($AB2564="Да","Регион_001_Крупный","Регион_"&amp;TEXT(MOD(QUOTIENT($A2564-1,20),180)+1,"000"))</f>
        <v/>
      </c>
      <c r="N2564">
        <f>IF($AB2564="Да","Город_"&amp;TEXT(MOD($A2564-1,250)+1,"0000"),"Город_"&amp;TEXT(MOD($A2564-1,3000)+1,"0000"))</f>
        <v/>
      </c>
      <c r="O2564">
        <f>IF($AB2564="Да","Холдинг_Крупный","Холдинг_"&amp;TEXT(MOD(QUOTIENT($A2564-1,10000),20)+1,"00"))</f>
        <v/>
      </c>
      <c r="P2564">
        <f>IF($AB2564="Да","Организация_Крупная","Организация_"&amp;TEXT(MOD(QUOTIENT($A2564-1,500),600)+1,"000"))</f>
        <v/>
      </c>
      <c r="Q2564">
        <f>"Отдел_"&amp;TEXT(MOD(QUOTIENT($A2564-1,50),100)+1,"000")</f>
        <v/>
      </c>
      <c r="R2564">
        <f>IF($AB2564="Да","Группа_Крупная","Группа_"&amp;TEXT(MOD(QUOTIENT($A2564-1,5000),30)+1,"00"))</f>
        <v/>
      </c>
      <c r="S2564">
        <f>IF($AB2564="Да","Категория_Крупная","Категория_"&amp;TEXT(MOD(QUOTIENT($A2564-1,500),120)+1,"000"))</f>
        <v/>
      </c>
      <c r="T2564">
        <f>IF($AB2564="Да","Подкатегория_Крупная","Подкатегория_"&amp;TEXT(MOD(QUOTIENT($A2564-1,50),300)+1,"000"))</f>
        <v/>
      </c>
      <c r="U2564">
        <f>"SKU_"&amp;TEXT($A2564,"0000000")</f>
        <v/>
      </c>
      <c r="V2564">
        <f>CHOOSE(MOD($A2564-1,4)+1,"Enterprise","SMB","Госсектор","Розница")</f>
        <v/>
      </c>
      <c r="W2564">
        <f>"Клиент_"&amp;TEXT(MOD($A2564-1,20000)+1,"00000")</f>
        <v/>
      </c>
      <c r="X2564">
        <f>CHOOSE(MOD($A2564-1,5)+1,"Портал","API","Импорт","Ручной ввод","Интеграция")</f>
        <v/>
      </c>
      <c r="Y2564" s="8">
        <f>ROUND(1000+MOD($A2564*37,90000)+IF($AB2564="Да",5000,0),2)</f>
        <v/>
      </c>
      <c r="Z2564">
        <f>1+MOD($A2564,20)</f>
        <v/>
      </c>
      <c r="AA2564" s="8">
        <f>ROUND($Y2564*(0.08+MOD($A2564,17)/100),2)</f>
        <v/>
      </c>
      <c r="AB2564">
        <f>IF(MOD($A2564,10)&lt;7,"Да","Нет")</f>
        <v/>
      </c>
      <c r="AC2564">
        <f>$R2564&amp;" / "&amp;$S2564&amp;" / "&amp;$T2564</f>
        <v/>
      </c>
      <c r="AD2564">
        <f>1</f>
        <v/>
      </c>
      <c r="AE2564">
        <f>IF($A2564&lt;=Settings!$B$4,"до 100",IF($A2564&lt;=Settings!$B$5,"до 10 000",IF($A2564&lt;=Settings!$B$6,"до 100 000","100 000+")))</f>
        <v/>
      </c>
    </row>
    <row r="2565">
      <c r="A2565">
        <f>ROW()-1</f>
        <v/>
      </c>
      <c r="B2565">
        <f>IF($A2565&lt;=Settings!$B$4,"small_control",IF($A2565&lt;=Settings!$B$5,"medium_10k",IF($A2565&lt;=Settings!$B$6,"large_100k","extreme_1m")))</f>
        <v/>
      </c>
      <c r="C2565">
        <f>"ORD-"&amp;TEXT(QUOTIENT($A2565-1,3)+1,"0000000")</f>
        <v/>
      </c>
      <c r="D2565">
        <f>"LINE-"&amp;TEXT($A2565,"0000000")</f>
        <v/>
      </c>
      <c r="E2565" s="7">
        <f>Settings!$B$2+$A2565-1</f>
        <v/>
      </c>
      <c r="F2565" s="7">
        <f>Settings!$B$2+MOD($A2565-1,Settings!$B$7)</f>
        <v/>
      </c>
      <c r="G2565">
        <f>YEAR($F2565)</f>
        <v/>
      </c>
      <c r="H2565">
        <f>"Q"&amp;ROUNDUP(MONTH($F2565)/3,0)</f>
        <v/>
      </c>
      <c r="I2565">
        <f>MONTH($F2565)</f>
        <v/>
      </c>
      <c r="J2565">
        <f>CHOOSE(MONTH($F2565),"Январь","Февраль","Март","Апрель","Май","Июнь","Июль","Август","Сентябрь","Октябрь","Ноябрь","Декабрь")</f>
        <v/>
      </c>
      <c r="K2565">
        <f>DAY($F2565)</f>
        <v/>
      </c>
      <c r="L2565">
        <f>IF(MOD($A2565,10)&lt;7,"ФО_01_Крупный","ФО_"&amp;TEXT(MOD($A2565,8)+1,"00"))</f>
        <v/>
      </c>
      <c r="M2565">
        <f>IF($AB2565="Да","Регион_001_Крупный","Регион_"&amp;TEXT(MOD(QUOTIENT($A2565-1,20),180)+1,"000"))</f>
        <v/>
      </c>
      <c r="N2565">
        <f>IF($AB2565="Да","Город_"&amp;TEXT(MOD($A2565-1,250)+1,"0000"),"Город_"&amp;TEXT(MOD($A2565-1,3000)+1,"0000"))</f>
        <v/>
      </c>
      <c r="O2565">
        <f>IF($AB2565="Да","Холдинг_Крупный","Холдинг_"&amp;TEXT(MOD(QUOTIENT($A2565-1,10000),20)+1,"00"))</f>
        <v/>
      </c>
      <c r="P2565">
        <f>IF($AB2565="Да","Организация_Крупная","Организация_"&amp;TEXT(MOD(QUOTIENT($A2565-1,500),600)+1,"000"))</f>
        <v/>
      </c>
      <c r="Q2565">
        <f>"Отдел_"&amp;TEXT(MOD(QUOTIENT($A2565-1,50),100)+1,"000")</f>
        <v/>
      </c>
      <c r="R2565">
        <f>IF($AB2565="Да","Группа_Крупная","Группа_"&amp;TEXT(MOD(QUOTIENT($A2565-1,5000),30)+1,"00"))</f>
        <v/>
      </c>
      <c r="S2565">
        <f>IF($AB2565="Да","Категория_Крупная","Категория_"&amp;TEXT(MOD(QUOTIENT($A2565-1,500),120)+1,"000"))</f>
        <v/>
      </c>
      <c r="T2565">
        <f>IF($AB2565="Да","Подкатегория_Крупная","Подкатегория_"&amp;TEXT(MOD(QUOTIENT($A2565-1,50),300)+1,"000"))</f>
        <v/>
      </c>
      <c r="U2565">
        <f>"SKU_"&amp;TEXT($A2565,"0000000")</f>
        <v/>
      </c>
      <c r="V2565">
        <f>CHOOSE(MOD($A2565-1,4)+1,"Enterprise","SMB","Госсектор","Розница")</f>
        <v/>
      </c>
      <c r="W2565">
        <f>"Клиент_"&amp;TEXT(MOD($A2565-1,20000)+1,"00000")</f>
        <v/>
      </c>
      <c r="X2565">
        <f>CHOOSE(MOD($A2565-1,5)+1,"Портал","API","Импорт","Ручной ввод","Интеграция")</f>
        <v/>
      </c>
      <c r="Y2565" s="8">
        <f>ROUND(1000+MOD($A2565*37,90000)+IF($AB2565="Да",5000,0),2)</f>
        <v/>
      </c>
      <c r="Z2565">
        <f>1+MOD($A2565,20)</f>
        <v/>
      </c>
      <c r="AA2565" s="8">
        <f>ROUND($Y2565*(0.08+MOD($A2565,17)/100),2)</f>
        <v/>
      </c>
      <c r="AB2565">
        <f>IF(MOD($A2565,10)&lt;7,"Да","Нет")</f>
        <v/>
      </c>
      <c r="AC2565">
        <f>$R2565&amp;" / "&amp;$S2565&amp;" / "&amp;$T2565</f>
        <v/>
      </c>
      <c r="AD2565">
        <f>1</f>
        <v/>
      </c>
      <c r="AE2565">
        <f>IF($A2565&lt;=Settings!$B$4,"до 100",IF($A2565&lt;=Settings!$B$5,"до 10 000",IF($A2565&lt;=Settings!$B$6,"до 100 000","100 000+")))</f>
        <v/>
      </c>
    </row>
    <row r="2566">
      <c r="A2566">
        <f>ROW()-1</f>
        <v/>
      </c>
      <c r="B2566">
        <f>IF($A2566&lt;=Settings!$B$4,"small_control",IF($A2566&lt;=Settings!$B$5,"medium_10k",IF($A2566&lt;=Settings!$B$6,"large_100k","extreme_1m")))</f>
        <v/>
      </c>
      <c r="C2566">
        <f>"ORD-"&amp;TEXT(QUOTIENT($A2566-1,3)+1,"0000000")</f>
        <v/>
      </c>
      <c r="D2566">
        <f>"LINE-"&amp;TEXT($A2566,"0000000")</f>
        <v/>
      </c>
      <c r="E2566" s="7">
        <f>Settings!$B$2+$A2566-1</f>
        <v/>
      </c>
      <c r="F2566" s="7">
        <f>Settings!$B$2+MOD($A2566-1,Settings!$B$7)</f>
        <v/>
      </c>
      <c r="G2566">
        <f>YEAR($F2566)</f>
        <v/>
      </c>
      <c r="H2566">
        <f>"Q"&amp;ROUNDUP(MONTH($F2566)/3,0)</f>
        <v/>
      </c>
      <c r="I2566">
        <f>MONTH($F2566)</f>
        <v/>
      </c>
      <c r="J2566">
        <f>CHOOSE(MONTH($F2566),"Январь","Февраль","Март","Апрель","Май","Июнь","Июль","Август","Сентябрь","Октябрь","Ноябрь","Декабрь")</f>
        <v/>
      </c>
      <c r="K2566">
        <f>DAY($F2566)</f>
        <v/>
      </c>
      <c r="L2566">
        <f>IF(MOD($A2566,10)&lt;7,"ФО_01_Крупный","ФО_"&amp;TEXT(MOD($A2566,8)+1,"00"))</f>
        <v/>
      </c>
      <c r="M2566">
        <f>IF($AB2566="Да","Регион_001_Крупный","Регион_"&amp;TEXT(MOD(QUOTIENT($A2566-1,20),180)+1,"000"))</f>
        <v/>
      </c>
      <c r="N2566">
        <f>IF($AB2566="Да","Город_"&amp;TEXT(MOD($A2566-1,250)+1,"0000"),"Город_"&amp;TEXT(MOD($A2566-1,3000)+1,"0000"))</f>
        <v/>
      </c>
      <c r="O2566">
        <f>IF($AB2566="Да","Холдинг_Крупный","Холдинг_"&amp;TEXT(MOD(QUOTIENT($A2566-1,10000),20)+1,"00"))</f>
        <v/>
      </c>
      <c r="P2566">
        <f>IF($AB2566="Да","Организация_Крупная","Организация_"&amp;TEXT(MOD(QUOTIENT($A2566-1,500),600)+1,"000"))</f>
        <v/>
      </c>
      <c r="Q2566">
        <f>"Отдел_"&amp;TEXT(MOD(QUOTIENT($A2566-1,50),100)+1,"000")</f>
        <v/>
      </c>
      <c r="R2566">
        <f>IF($AB2566="Да","Группа_Крупная","Группа_"&amp;TEXT(MOD(QUOTIENT($A2566-1,5000),30)+1,"00"))</f>
        <v/>
      </c>
      <c r="S2566">
        <f>IF($AB2566="Да","Категория_Крупная","Категория_"&amp;TEXT(MOD(QUOTIENT($A2566-1,500),120)+1,"000"))</f>
        <v/>
      </c>
      <c r="T2566">
        <f>IF($AB2566="Да","Подкатегория_Крупная","Подкатегория_"&amp;TEXT(MOD(QUOTIENT($A2566-1,50),300)+1,"000"))</f>
        <v/>
      </c>
      <c r="U2566">
        <f>"SKU_"&amp;TEXT($A2566,"0000000")</f>
        <v/>
      </c>
      <c r="V2566">
        <f>CHOOSE(MOD($A2566-1,4)+1,"Enterprise","SMB","Госсектор","Розница")</f>
        <v/>
      </c>
      <c r="W2566">
        <f>"Клиент_"&amp;TEXT(MOD($A2566-1,20000)+1,"00000")</f>
        <v/>
      </c>
      <c r="X2566">
        <f>CHOOSE(MOD($A2566-1,5)+1,"Портал","API","Импорт","Ручной ввод","Интеграция")</f>
        <v/>
      </c>
      <c r="Y2566" s="8">
        <f>ROUND(1000+MOD($A2566*37,90000)+IF($AB2566="Да",5000,0),2)</f>
        <v/>
      </c>
      <c r="Z2566">
        <f>1+MOD($A2566,20)</f>
        <v/>
      </c>
      <c r="AA2566" s="8">
        <f>ROUND($Y2566*(0.08+MOD($A2566,17)/100),2)</f>
        <v/>
      </c>
      <c r="AB2566">
        <f>IF(MOD($A2566,10)&lt;7,"Да","Нет")</f>
        <v/>
      </c>
      <c r="AC2566">
        <f>$R2566&amp;" / "&amp;$S2566&amp;" / "&amp;$T2566</f>
        <v/>
      </c>
      <c r="AD2566">
        <f>1</f>
        <v/>
      </c>
      <c r="AE2566">
        <f>IF($A2566&lt;=Settings!$B$4,"до 100",IF($A2566&lt;=Settings!$B$5,"до 10 000",IF($A2566&lt;=Settings!$B$6,"до 100 000","100 000+")))</f>
        <v/>
      </c>
    </row>
    <row r="2567">
      <c r="A2567">
        <f>ROW()-1</f>
        <v/>
      </c>
      <c r="B2567">
        <f>IF($A2567&lt;=Settings!$B$4,"small_control",IF($A2567&lt;=Settings!$B$5,"medium_10k",IF($A2567&lt;=Settings!$B$6,"large_100k","extreme_1m")))</f>
        <v/>
      </c>
      <c r="C2567">
        <f>"ORD-"&amp;TEXT(QUOTIENT($A2567-1,3)+1,"0000000")</f>
        <v/>
      </c>
      <c r="D2567">
        <f>"LINE-"&amp;TEXT($A2567,"0000000")</f>
        <v/>
      </c>
      <c r="E2567" s="7">
        <f>Settings!$B$2+$A2567-1</f>
        <v/>
      </c>
      <c r="F2567" s="7">
        <f>Settings!$B$2+MOD($A2567-1,Settings!$B$7)</f>
        <v/>
      </c>
      <c r="G2567">
        <f>YEAR($F2567)</f>
        <v/>
      </c>
      <c r="H2567">
        <f>"Q"&amp;ROUNDUP(MONTH($F2567)/3,0)</f>
        <v/>
      </c>
      <c r="I2567">
        <f>MONTH($F2567)</f>
        <v/>
      </c>
      <c r="J2567">
        <f>CHOOSE(MONTH($F2567),"Январь","Февраль","Март","Апрель","Май","Июнь","Июль","Август","Сентябрь","Октябрь","Ноябрь","Декабрь")</f>
        <v/>
      </c>
      <c r="K2567">
        <f>DAY($F2567)</f>
        <v/>
      </c>
      <c r="L2567">
        <f>IF(MOD($A2567,10)&lt;7,"ФО_01_Крупный","ФО_"&amp;TEXT(MOD($A2567,8)+1,"00"))</f>
        <v/>
      </c>
      <c r="M2567">
        <f>IF($AB2567="Да","Регион_001_Крупный","Регион_"&amp;TEXT(MOD(QUOTIENT($A2567-1,20),180)+1,"000"))</f>
        <v/>
      </c>
      <c r="N2567">
        <f>IF($AB2567="Да","Город_"&amp;TEXT(MOD($A2567-1,250)+1,"0000"),"Город_"&amp;TEXT(MOD($A2567-1,3000)+1,"0000"))</f>
        <v/>
      </c>
      <c r="O2567">
        <f>IF($AB2567="Да","Холдинг_Крупный","Холдинг_"&amp;TEXT(MOD(QUOTIENT($A2567-1,10000),20)+1,"00"))</f>
        <v/>
      </c>
      <c r="P2567">
        <f>IF($AB2567="Да","Организация_Крупная","Организация_"&amp;TEXT(MOD(QUOTIENT($A2567-1,500),600)+1,"000"))</f>
        <v/>
      </c>
      <c r="Q2567">
        <f>"Отдел_"&amp;TEXT(MOD(QUOTIENT($A2567-1,50),100)+1,"000")</f>
        <v/>
      </c>
      <c r="R2567">
        <f>IF($AB2567="Да","Группа_Крупная","Группа_"&amp;TEXT(MOD(QUOTIENT($A2567-1,5000),30)+1,"00"))</f>
        <v/>
      </c>
      <c r="S2567">
        <f>IF($AB2567="Да","Категория_Крупная","Категория_"&amp;TEXT(MOD(QUOTIENT($A2567-1,500),120)+1,"000"))</f>
        <v/>
      </c>
      <c r="T2567">
        <f>IF($AB2567="Да","Подкатегория_Крупная","Подкатегория_"&amp;TEXT(MOD(QUOTIENT($A2567-1,50),300)+1,"000"))</f>
        <v/>
      </c>
      <c r="U2567">
        <f>"SKU_"&amp;TEXT($A2567,"0000000")</f>
        <v/>
      </c>
      <c r="V2567">
        <f>CHOOSE(MOD($A2567-1,4)+1,"Enterprise","SMB","Госсектор","Розница")</f>
        <v/>
      </c>
      <c r="W2567">
        <f>"Клиент_"&amp;TEXT(MOD($A2567-1,20000)+1,"00000")</f>
        <v/>
      </c>
      <c r="X2567">
        <f>CHOOSE(MOD($A2567-1,5)+1,"Портал","API","Импорт","Ручной ввод","Интеграция")</f>
        <v/>
      </c>
      <c r="Y2567" s="8">
        <f>ROUND(1000+MOD($A2567*37,90000)+IF($AB2567="Да",5000,0),2)</f>
        <v/>
      </c>
      <c r="Z2567">
        <f>1+MOD($A2567,20)</f>
        <v/>
      </c>
      <c r="AA2567" s="8">
        <f>ROUND($Y2567*(0.08+MOD($A2567,17)/100),2)</f>
        <v/>
      </c>
      <c r="AB2567">
        <f>IF(MOD($A2567,10)&lt;7,"Да","Нет")</f>
        <v/>
      </c>
      <c r="AC2567">
        <f>$R2567&amp;" / "&amp;$S2567&amp;" / "&amp;$T2567</f>
        <v/>
      </c>
      <c r="AD2567">
        <f>1</f>
        <v/>
      </c>
      <c r="AE2567">
        <f>IF($A2567&lt;=Settings!$B$4,"до 100",IF($A2567&lt;=Settings!$B$5,"до 10 000",IF($A2567&lt;=Settings!$B$6,"до 100 000","100 000+")))</f>
        <v/>
      </c>
    </row>
    <row r="2568">
      <c r="A2568">
        <f>ROW()-1</f>
        <v/>
      </c>
      <c r="B2568">
        <f>IF($A2568&lt;=Settings!$B$4,"small_control",IF($A2568&lt;=Settings!$B$5,"medium_10k",IF($A2568&lt;=Settings!$B$6,"large_100k","extreme_1m")))</f>
        <v/>
      </c>
      <c r="C2568">
        <f>"ORD-"&amp;TEXT(QUOTIENT($A2568-1,3)+1,"0000000")</f>
        <v/>
      </c>
      <c r="D2568">
        <f>"LINE-"&amp;TEXT($A2568,"0000000")</f>
        <v/>
      </c>
      <c r="E2568" s="7">
        <f>Settings!$B$2+$A2568-1</f>
        <v/>
      </c>
      <c r="F2568" s="7">
        <f>Settings!$B$2+MOD($A2568-1,Settings!$B$7)</f>
        <v/>
      </c>
      <c r="G2568">
        <f>YEAR($F2568)</f>
        <v/>
      </c>
      <c r="H2568">
        <f>"Q"&amp;ROUNDUP(MONTH($F2568)/3,0)</f>
        <v/>
      </c>
      <c r="I2568">
        <f>MONTH($F2568)</f>
        <v/>
      </c>
      <c r="J2568">
        <f>CHOOSE(MONTH($F2568),"Январь","Февраль","Март","Апрель","Май","Июнь","Июль","Август","Сентябрь","Октябрь","Ноябрь","Декабрь")</f>
        <v/>
      </c>
      <c r="K2568">
        <f>DAY($F2568)</f>
        <v/>
      </c>
      <c r="L2568">
        <f>IF(MOD($A2568,10)&lt;7,"ФО_01_Крупный","ФО_"&amp;TEXT(MOD($A2568,8)+1,"00"))</f>
        <v/>
      </c>
      <c r="M2568">
        <f>IF($AB2568="Да","Регион_001_Крупный","Регион_"&amp;TEXT(MOD(QUOTIENT($A2568-1,20),180)+1,"000"))</f>
        <v/>
      </c>
      <c r="N2568">
        <f>IF($AB2568="Да","Город_"&amp;TEXT(MOD($A2568-1,250)+1,"0000"),"Город_"&amp;TEXT(MOD($A2568-1,3000)+1,"0000"))</f>
        <v/>
      </c>
      <c r="O2568">
        <f>IF($AB2568="Да","Холдинг_Крупный","Холдинг_"&amp;TEXT(MOD(QUOTIENT($A2568-1,10000),20)+1,"00"))</f>
        <v/>
      </c>
      <c r="P2568">
        <f>IF($AB2568="Да","Организация_Крупная","Организация_"&amp;TEXT(MOD(QUOTIENT($A2568-1,500),600)+1,"000"))</f>
        <v/>
      </c>
      <c r="Q2568">
        <f>"Отдел_"&amp;TEXT(MOD(QUOTIENT($A2568-1,50),100)+1,"000")</f>
        <v/>
      </c>
      <c r="R2568">
        <f>IF($AB2568="Да","Группа_Крупная","Группа_"&amp;TEXT(MOD(QUOTIENT($A2568-1,5000),30)+1,"00"))</f>
        <v/>
      </c>
      <c r="S2568">
        <f>IF($AB2568="Да","Категория_Крупная","Категория_"&amp;TEXT(MOD(QUOTIENT($A2568-1,500),120)+1,"000"))</f>
        <v/>
      </c>
      <c r="T2568">
        <f>IF($AB2568="Да","Подкатегория_Крупная","Подкатегория_"&amp;TEXT(MOD(QUOTIENT($A2568-1,50),300)+1,"000"))</f>
        <v/>
      </c>
      <c r="U2568">
        <f>"SKU_"&amp;TEXT($A2568,"0000000")</f>
        <v/>
      </c>
      <c r="V2568">
        <f>CHOOSE(MOD($A2568-1,4)+1,"Enterprise","SMB","Госсектор","Розница")</f>
        <v/>
      </c>
      <c r="W2568">
        <f>"Клиент_"&amp;TEXT(MOD($A2568-1,20000)+1,"00000")</f>
        <v/>
      </c>
      <c r="X2568">
        <f>CHOOSE(MOD($A2568-1,5)+1,"Портал","API","Импорт","Ручной ввод","Интеграция")</f>
        <v/>
      </c>
      <c r="Y2568" s="8">
        <f>ROUND(1000+MOD($A2568*37,90000)+IF($AB2568="Да",5000,0),2)</f>
        <v/>
      </c>
      <c r="Z2568">
        <f>1+MOD($A2568,20)</f>
        <v/>
      </c>
      <c r="AA2568" s="8">
        <f>ROUND($Y2568*(0.08+MOD($A2568,17)/100),2)</f>
        <v/>
      </c>
      <c r="AB2568">
        <f>IF(MOD($A2568,10)&lt;7,"Да","Нет")</f>
        <v/>
      </c>
      <c r="AC2568">
        <f>$R2568&amp;" / "&amp;$S2568&amp;" / "&amp;$T2568</f>
        <v/>
      </c>
      <c r="AD2568">
        <f>1</f>
        <v/>
      </c>
      <c r="AE2568">
        <f>IF($A2568&lt;=Settings!$B$4,"до 100",IF($A2568&lt;=Settings!$B$5,"до 10 000",IF($A2568&lt;=Settings!$B$6,"до 100 000","100 000+")))</f>
        <v/>
      </c>
    </row>
    <row r="2569">
      <c r="A2569">
        <f>ROW()-1</f>
        <v/>
      </c>
      <c r="B2569">
        <f>IF($A2569&lt;=Settings!$B$4,"small_control",IF($A2569&lt;=Settings!$B$5,"medium_10k",IF($A2569&lt;=Settings!$B$6,"large_100k","extreme_1m")))</f>
        <v/>
      </c>
      <c r="C2569">
        <f>"ORD-"&amp;TEXT(QUOTIENT($A2569-1,3)+1,"0000000")</f>
        <v/>
      </c>
      <c r="D2569">
        <f>"LINE-"&amp;TEXT($A2569,"0000000")</f>
        <v/>
      </c>
      <c r="E2569" s="7">
        <f>Settings!$B$2+$A2569-1</f>
        <v/>
      </c>
      <c r="F2569" s="7">
        <f>Settings!$B$2+MOD($A2569-1,Settings!$B$7)</f>
        <v/>
      </c>
      <c r="G2569">
        <f>YEAR($F2569)</f>
        <v/>
      </c>
      <c r="H2569">
        <f>"Q"&amp;ROUNDUP(MONTH($F2569)/3,0)</f>
        <v/>
      </c>
      <c r="I2569">
        <f>MONTH($F2569)</f>
        <v/>
      </c>
      <c r="J2569">
        <f>CHOOSE(MONTH($F2569),"Январь","Февраль","Март","Апрель","Май","Июнь","Июль","Август","Сентябрь","Октябрь","Ноябрь","Декабрь")</f>
        <v/>
      </c>
      <c r="K2569">
        <f>DAY($F2569)</f>
        <v/>
      </c>
      <c r="L2569">
        <f>IF(MOD($A2569,10)&lt;7,"ФО_01_Крупный","ФО_"&amp;TEXT(MOD($A2569,8)+1,"00"))</f>
        <v/>
      </c>
      <c r="M2569">
        <f>IF($AB2569="Да","Регион_001_Крупный","Регион_"&amp;TEXT(MOD(QUOTIENT($A2569-1,20),180)+1,"000"))</f>
        <v/>
      </c>
      <c r="N2569">
        <f>IF($AB2569="Да","Город_"&amp;TEXT(MOD($A2569-1,250)+1,"0000"),"Город_"&amp;TEXT(MOD($A2569-1,3000)+1,"0000"))</f>
        <v/>
      </c>
      <c r="O2569">
        <f>IF($AB2569="Да","Холдинг_Крупный","Холдинг_"&amp;TEXT(MOD(QUOTIENT($A2569-1,10000),20)+1,"00"))</f>
        <v/>
      </c>
      <c r="P2569">
        <f>IF($AB2569="Да","Организация_Крупная","Организация_"&amp;TEXT(MOD(QUOTIENT($A2569-1,500),600)+1,"000"))</f>
        <v/>
      </c>
      <c r="Q2569">
        <f>"Отдел_"&amp;TEXT(MOD(QUOTIENT($A2569-1,50),100)+1,"000")</f>
        <v/>
      </c>
      <c r="R2569">
        <f>IF($AB2569="Да","Группа_Крупная","Группа_"&amp;TEXT(MOD(QUOTIENT($A2569-1,5000),30)+1,"00"))</f>
        <v/>
      </c>
      <c r="S2569">
        <f>IF($AB2569="Да","Категория_Крупная","Категория_"&amp;TEXT(MOD(QUOTIENT($A2569-1,500),120)+1,"000"))</f>
        <v/>
      </c>
      <c r="T2569">
        <f>IF($AB2569="Да","Подкатегория_Крупная","Подкатегория_"&amp;TEXT(MOD(QUOTIENT($A2569-1,50),300)+1,"000"))</f>
        <v/>
      </c>
      <c r="U2569">
        <f>"SKU_"&amp;TEXT($A2569,"0000000")</f>
        <v/>
      </c>
      <c r="V2569">
        <f>CHOOSE(MOD($A2569-1,4)+1,"Enterprise","SMB","Госсектор","Розница")</f>
        <v/>
      </c>
      <c r="W2569">
        <f>"Клиент_"&amp;TEXT(MOD($A2569-1,20000)+1,"00000")</f>
        <v/>
      </c>
      <c r="X2569">
        <f>CHOOSE(MOD($A2569-1,5)+1,"Портал","API","Импорт","Ручной ввод","Интеграция")</f>
        <v/>
      </c>
      <c r="Y2569" s="8">
        <f>ROUND(1000+MOD($A2569*37,90000)+IF($AB2569="Да",5000,0),2)</f>
        <v/>
      </c>
      <c r="Z2569">
        <f>1+MOD($A2569,20)</f>
        <v/>
      </c>
      <c r="AA2569" s="8">
        <f>ROUND($Y2569*(0.08+MOD($A2569,17)/100),2)</f>
        <v/>
      </c>
      <c r="AB2569">
        <f>IF(MOD($A2569,10)&lt;7,"Да","Нет")</f>
        <v/>
      </c>
      <c r="AC2569">
        <f>$R2569&amp;" / "&amp;$S2569&amp;" / "&amp;$T2569</f>
        <v/>
      </c>
      <c r="AD2569">
        <f>1</f>
        <v/>
      </c>
      <c r="AE2569">
        <f>IF($A2569&lt;=Settings!$B$4,"до 100",IF($A2569&lt;=Settings!$B$5,"до 10 000",IF($A2569&lt;=Settings!$B$6,"до 100 000","100 000+")))</f>
        <v/>
      </c>
    </row>
    <row r="2570">
      <c r="A2570">
        <f>ROW()-1</f>
        <v/>
      </c>
      <c r="B2570">
        <f>IF($A2570&lt;=Settings!$B$4,"small_control",IF($A2570&lt;=Settings!$B$5,"medium_10k",IF($A2570&lt;=Settings!$B$6,"large_100k","extreme_1m")))</f>
        <v/>
      </c>
      <c r="C2570">
        <f>"ORD-"&amp;TEXT(QUOTIENT($A2570-1,3)+1,"0000000")</f>
        <v/>
      </c>
      <c r="D2570">
        <f>"LINE-"&amp;TEXT($A2570,"0000000")</f>
        <v/>
      </c>
      <c r="E2570" s="7">
        <f>Settings!$B$2+$A2570-1</f>
        <v/>
      </c>
      <c r="F2570" s="7">
        <f>Settings!$B$2+MOD($A2570-1,Settings!$B$7)</f>
        <v/>
      </c>
      <c r="G2570">
        <f>YEAR($F2570)</f>
        <v/>
      </c>
      <c r="H2570">
        <f>"Q"&amp;ROUNDUP(MONTH($F2570)/3,0)</f>
        <v/>
      </c>
      <c r="I2570">
        <f>MONTH($F2570)</f>
        <v/>
      </c>
      <c r="J2570">
        <f>CHOOSE(MONTH($F2570),"Январь","Февраль","Март","Апрель","Май","Июнь","Июль","Август","Сентябрь","Октябрь","Ноябрь","Декабрь")</f>
        <v/>
      </c>
      <c r="K2570">
        <f>DAY($F2570)</f>
        <v/>
      </c>
      <c r="L2570">
        <f>IF(MOD($A2570,10)&lt;7,"ФО_01_Крупный","ФО_"&amp;TEXT(MOD($A2570,8)+1,"00"))</f>
        <v/>
      </c>
      <c r="M2570">
        <f>IF($AB2570="Да","Регион_001_Крупный","Регион_"&amp;TEXT(MOD(QUOTIENT($A2570-1,20),180)+1,"000"))</f>
        <v/>
      </c>
      <c r="N2570">
        <f>IF($AB2570="Да","Город_"&amp;TEXT(MOD($A2570-1,250)+1,"0000"),"Город_"&amp;TEXT(MOD($A2570-1,3000)+1,"0000"))</f>
        <v/>
      </c>
      <c r="O2570">
        <f>IF($AB2570="Да","Холдинг_Крупный","Холдинг_"&amp;TEXT(MOD(QUOTIENT($A2570-1,10000),20)+1,"00"))</f>
        <v/>
      </c>
      <c r="P2570">
        <f>IF($AB2570="Да","Организация_Крупная","Организация_"&amp;TEXT(MOD(QUOTIENT($A2570-1,500),600)+1,"000"))</f>
        <v/>
      </c>
      <c r="Q2570">
        <f>"Отдел_"&amp;TEXT(MOD(QUOTIENT($A2570-1,50),100)+1,"000")</f>
        <v/>
      </c>
      <c r="R2570">
        <f>IF($AB2570="Да","Группа_Крупная","Группа_"&amp;TEXT(MOD(QUOTIENT($A2570-1,5000),30)+1,"00"))</f>
        <v/>
      </c>
      <c r="S2570">
        <f>IF($AB2570="Да","Категория_Крупная","Категория_"&amp;TEXT(MOD(QUOTIENT($A2570-1,500),120)+1,"000"))</f>
        <v/>
      </c>
      <c r="T2570">
        <f>IF($AB2570="Да","Подкатегория_Крупная","Подкатегория_"&amp;TEXT(MOD(QUOTIENT($A2570-1,50),300)+1,"000"))</f>
        <v/>
      </c>
      <c r="U2570">
        <f>"SKU_"&amp;TEXT($A2570,"0000000")</f>
        <v/>
      </c>
      <c r="V2570">
        <f>CHOOSE(MOD($A2570-1,4)+1,"Enterprise","SMB","Госсектор","Розница")</f>
        <v/>
      </c>
      <c r="W2570">
        <f>"Клиент_"&amp;TEXT(MOD($A2570-1,20000)+1,"00000")</f>
        <v/>
      </c>
      <c r="X2570">
        <f>CHOOSE(MOD($A2570-1,5)+1,"Портал","API","Импорт","Ручной ввод","Интеграция")</f>
        <v/>
      </c>
      <c r="Y2570" s="8">
        <f>ROUND(1000+MOD($A2570*37,90000)+IF($AB2570="Да",5000,0),2)</f>
        <v/>
      </c>
      <c r="Z2570">
        <f>1+MOD($A2570,20)</f>
        <v/>
      </c>
      <c r="AA2570" s="8">
        <f>ROUND($Y2570*(0.08+MOD($A2570,17)/100),2)</f>
        <v/>
      </c>
      <c r="AB2570">
        <f>IF(MOD($A2570,10)&lt;7,"Да","Нет")</f>
        <v/>
      </c>
      <c r="AC2570">
        <f>$R2570&amp;" / "&amp;$S2570&amp;" / "&amp;$T2570</f>
        <v/>
      </c>
      <c r="AD2570">
        <f>1</f>
        <v/>
      </c>
      <c r="AE2570">
        <f>IF($A2570&lt;=Settings!$B$4,"до 100",IF($A2570&lt;=Settings!$B$5,"до 10 000",IF($A2570&lt;=Settings!$B$6,"до 100 000","100 000+")))</f>
        <v/>
      </c>
    </row>
    <row r="2571">
      <c r="A2571">
        <f>ROW()-1</f>
        <v/>
      </c>
      <c r="B2571">
        <f>IF($A2571&lt;=Settings!$B$4,"small_control",IF($A2571&lt;=Settings!$B$5,"medium_10k",IF($A2571&lt;=Settings!$B$6,"large_100k","extreme_1m")))</f>
        <v/>
      </c>
      <c r="C2571">
        <f>"ORD-"&amp;TEXT(QUOTIENT($A2571-1,3)+1,"0000000")</f>
        <v/>
      </c>
      <c r="D2571">
        <f>"LINE-"&amp;TEXT($A2571,"0000000")</f>
        <v/>
      </c>
      <c r="E2571" s="7">
        <f>Settings!$B$2+$A2571-1</f>
        <v/>
      </c>
      <c r="F2571" s="7">
        <f>Settings!$B$2+MOD($A2571-1,Settings!$B$7)</f>
        <v/>
      </c>
      <c r="G2571">
        <f>YEAR($F2571)</f>
        <v/>
      </c>
      <c r="H2571">
        <f>"Q"&amp;ROUNDUP(MONTH($F2571)/3,0)</f>
        <v/>
      </c>
      <c r="I2571">
        <f>MONTH($F2571)</f>
        <v/>
      </c>
      <c r="J2571">
        <f>CHOOSE(MONTH($F2571),"Январь","Февраль","Март","Апрель","Май","Июнь","Июль","Август","Сентябрь","Октябрь","Ноябрь","Декабрь")</f>
        <v/>
      </c>
      <c r="K2571">
        <f>DAY($F2571)</f>
        <v/>
      </c>
      <c r="L2571">
        <f>IF(MOD($A2571,10)&lt;7,"ФО_01_Крупный","ФО_"&amp;TEXT(MOD($A2571,8)+1,"00"))</f>
        <v/>
      </c>
      <c r="M2571">
        <f>IF($AB2571="Да","Регион_001_Крупный","Регион_"&amp;TEXT(MOD(QUOTIENT($A2571-1,20),180)+1,"000"))</f>
        <v/>
      </c>
      <c r="N2571">
        <f>IF($AB2571="Да","Город_"&amp;TEXT(MOD($A2571-1,250)+1,"0000"),"Город_"&amp;TEXT(MOD($A2571-1,3000)+1,"0000"))</f>
        <v/>
      </c>
      <c r="O2571">
        <f>IF($AB2571="Да","Холдинг_Крупный","Холдинг_"&amp;TEXT(MOD(QUOTIENT($A2571-1,10000),20)+1,"00"))</f>
        <v/>
      </c>
      <c r="P2571">
        <f>IF($AB2571="Да","Организация_Крупная","Организация_"&amp;TEXT(MOD(QUOTIENT($A2571-1,500),600)+1,"000"))</f>
        <v/>
      </c>
      <c r="Q2571">
        <f>"Отдел_"&amp;TEXT(MOD(QUOTIENT($A2571-1,50),100)+1,"000")</f>
        <v/>
      </c>
      <c r="R2571">
        <f>IF($AB2571="Да","Группа_Крупная","Группа_"&amp;TEXT(MOD(QUOTIENT($A2571-1,5000),30)+1,"00"))</f>
        <v/>
      </c>
      <c r="S2571">
        <f>IF($AB2571="Да","Категория_Крупная","Категория_"&amp;TEXT(MOD(QUOTIENT($A2571-1,500),120)+1,"000"))</f>
        <v/>
      </c>
      <c r="T2571">
        <f>IF($AB2571="Да","Подкатегория_Крупная","Подкатегория_"&amp;TEXT(MOD(QUOTIENT($A2571-1,50),300)+1,"000"))</f>
        <v/>
      </c>
      <c r="U2571">
        <f>"SKU_"&amp;TEXT($A2571,"0000000")</f>
        <v/>
      </c>
      <c r="V2571">
        <f>CHOOSE(MOD($A2571-1,4)+1,"Enterprise","SMB","Госсектор","Розница")</f>
        <v/>
      </c>
      <c r="W2571">
        <f>"Клиент_"&amp;TEXT(MOD($A2571-1,20000)+1,"00000")</f>
        <v/>
      </c>
      <c r="X2571">
        <f>CHOOSE(MOD($A2571-1,5)+1,"Портал","API","Импорт","Ручной ввод","Интеграция")</f>
        <v/>
      </c>
      <c r="Y2571" s="8">
        <f>ROUND(1000+MOD($A2571*37,90000)+IF($AB2571="Да",5000,0),2)</f>
        <v/>
      </c>
      <c r="Z2571">
        <f>1+MOD($A2571,20)</f>
        <v/>
      </c>
      <c r="AA2571" s="8">
        <f>ROUND($Y2571*(0.08+MOD($A2571,17)/100),2)</f>
        <v/>
      </c>
      <c r="AB2571">
        <f>IF(MOD($A2571,10)&lt;7,"Да","Нет")</f>
        <v/>
      </c>
      <c r="AC2571">
        <f>$R2571&amp;" / "&amp;$S2571&amp;" / "&amp;$T2571</f>
        <v/>
      </c>
      <c r="AD2571">
        <f>1</f>
        <v/>
      </c>
      <c r="AE2571">
        <f>IF($A2571&lt;=Settings!$B$4,"до 100",IF($A2571&lt;=Settings!$B$5,"до 10 000",IF($A2571&lt;=Settings!$B$6,"до 100 000","100 000+")))</f>
        <v/>
      </c>
    </row>
    <row r="2572">
      <c r="A2572">
        <f>ROW()-1</f>
        <v/>
      </c>
      <c r="B2572">
        <f>IF($A2572&lt;=Settings!$B$4,"small_control",IF($A2572&lt;=Settings!$B$5,"medium_10k",IF($A2572&lt;=Settings!$B$6,"large_100k","extreme_1m")))</f>
        <v/>
      </c>
      <c r="C2572">
        <f>"ORD-"&amp;TEXT(QUOTIENT($A2572-1,3)+1,"0000000")</f>
        <v/>
      </c>
      <c r="D2572">
        <f>"LINE-"&amp;TEXT($A2572,"0000000")</f>
        <v/>
      </c>
      <c r="E2572" s="7">
        <f>Settings!$B$2+$A2572-1</f>
        <v/>
      </c>
      <c r="F2572" s="7">
        <f>Settings!$B$2+MOD($A2572-1,Settings!$B$7)</f>
        <v/>
      </c>
      <c r="G2572">
        <f>YEAR($F2572)</f>
        <v/>
      </c>
      <c r="H2572">
        <f>"Q"&amp;ROUNDUP(MONTH($F2572)/3,0)</f>
        <v/>
      </c>
      <c r="I2572">
        <f>MONTH($F2572)</f>
        <v/>
      </c>
      <c r="J2572">
        <f>CHOOSE(MONTH($F2572),"Январь","Февраль","Март","Апрель","Май","Июнь","Июль","Август","Сентябрь","Октябрь","Ноябрь","Декабрь")</f>
        <v/>
      </c>
      <c r="K2572">
        <f>DAY($F2572)</f>
        <v/>
      </c>
      <c r="L2572">
        <f>IF(MOD($A2572,10)&lt;7,"ФО_01_Крупный","ФО_"&amp;TEXT(MOD($A2572,8)+1,"00"))</f>
        <v/>
      </c>
      <c r="M2572">
        <f>IF($AB2572="Да","Регион_001_Крупный","Регион_"&amp;TEXT(MOD(QUOTIENT($A2572-1,20),180)+1,"000"))</f>
        <v/>
      </c>
      <c r="N2572">
        <f>IF($AB2572="Да","Город_"&amp;TEXT(MOD($A2572-1,250)+1,"0000"),"Город_"&amp;TEXT(MOD($A2572-1,3000)+1,"0000"))</f>
        <v/>
      </c>
      <c r="O2572">
        <f>IF($AB2572="Да","Холдинг_Крупный","Холдинг_"&amp;TEXT(MOD(QUOTIENT($A2572-1,10000),20)+1,"00"))</f>
        <v/>
      </c>
      <c r="P2572">
        <f>IF($AB2572="Да","Организация_Крупная","Организация_"&amp;TEXT(MOD(QUOTIENT($A2572-1,500),600)+1,"000"))</f>
        <v/>
      </c>
      <c r="Q2572">
        <f>"Отдел_"&amp;TEXT(MOD(QUOTIENT($A2572-1,50),100)+1,"000")</f>
        <v/>
      </c>
      <c r="R2572">
        <f>IF($AB2572="Да","Группа_Крупная","Группа_"&amp;TEXT(MOD(QUOTIENT($A2572-1,5000),30)+1,"00"))</f>
        <v/>
      </c>
      <c r="S2572">
        <f>IF($AB2572="Да","Категория_Крупная","Категория_"&amp;TEXT(MOD(QUOTIENT($A2572-1,500),120)+1,"000"))</f>
        <v/>
      </c>
      <c r="T2572">
        <f>IF($AB2572="Да","Подкатегория_Крупная","Подкатегория_"&amp;TEXT(MOD(QUOTIENT($A2572-1,50),300)+1,"000"))</f>
        <v/>
      </c>
      <c r="U2572">
        <f>"SKU_"&amp;TEXT($A2572,"0000000")</f>
        <v/>
      </c>
      <c r="V2572">
        <f>CHOOSE(MOD($A2572-1,4)+1,"Enterprise","SMB","Госсектор","Розница")</f>
        <v/>
      </c>
      <c r="W2572">
        <f>"Клиент_"&amp;TEXT(MOD($A2572-1,20000)+1,"00000")</f>
        <v/>
      </c>
      <c r="X2572">
        <f>CHOOSE(MOD($A2572-1,5)+1,"Портал","API","Импорт","Ручной ввод","Интеграция")</f>
        <v/>
      </c>
      <c r="Y2572" s="8">
        <f>ROUND(1000+MOD($A2572*37,90000)+IF($AB2572="Да",5000,0),2)</f>
        <v/>
      </c>
      <c r="Z2572">
        <f>1+MOD($A2572,20)</f>
        <v/>
      </c>
      <c r="AA2572" s="8">
        <f>ROUND($Y2572*(0.08+MOD($A2572,17)/100),2)</f>
        <v/>
      </c>
      <c r="AB2572">
        <f>IF(MOD($A2572,10)&lt;7,"Да","Нет")</f>
        <v/>
      </c>
      <c r="AC2572">
        <f>$R2572&amp;" / "&amp;$S2572&amp;" / "&amp;$T2572</f>
        <v/>
      </c>
      <c r="AD2572">
        <f>1</f>
        <v/>
      </c>
      <c r="AE2572">
        <f>IF($A2572&lt;=Settings!$B$4,"до 100",IF($A2572&lt;=Settings!$B$5,"до 10 000",IF($A2572&lt;=Settings!$B$6,"до 100 000","100 000+")))</f>
        <v/>
      </c>
    </row>
    <row r="2573">
      <c r="A2573">
        <f>ROW()-1</f>
        <v/>
      </c>
      <c r="B2573">
        <f>IF($A2573&lt;=Settings!$B$4,"small_control",IF($A2573&lt;=Settings!$B$5,"medium_10k",IF($A2573&lt;=Settings!$B$6,"large_100k","extreme_1m")))</f>
        <v/>
      </c>
      <c r="C2573">
        <f>"ORD-"&amp;TEXT(QUOTIENT($A2573-1,3)+1,"0000000")</f>
        <v/>
      </c>
      <c r="D2573">
        <f>"LINE-"&amp;TEXT($A2573,"0000000")</f>
        <v/>
      </c>
      <c r="E2573" s="7">
        <f>Settings!$B$2+$A2573-1</f>
        <v/>
      </c>
      <c r="F2573" s="7">
        <f>Settings!$B$2+MOD($A2573-1,Settings!$B$7)</f>
        <v/>
      </c>
      <c r="G2573">
        <f>YEAR($F2573)</f>
        <v/>
      </c>
      <c r="H2573">
        <f>"Q"&amp;ROUNDUP(MONTH($F2573)/3,0)</f>
        <v/>
      </c>
      <c r="I2573">
        <f>MONTH($F2573)</f>
        <v/>
      </c>
      <c r="J2573">
        <f>CHOOSE(MONTH($F2573),"Январь","Февраль","Март","Апрель","Май","Июнь","Июль","Август","Сентябрь","Октябрь","Ноябрь","Декабрь")</f>
        <v/>
      </c>
      <c r="K2573">
        <f>DAY($F2573)</f>
        <v/>
      </c>
      <c r="L2573">
        <f>IF(MOD($A2573,10)&lt;7,"ФО_01_Крупный","ФО_"&amp;TEXT(MOD($A2573,8)+1,"00"))</f>
        <v/>
      </c>
      <c r="M2573">
        <f>IF($AB2573="Да","Регион_001_Крупный","Регион_"&amp;TEXT(MOD(QUOTIENT($A2573-1,20),180)+1,"000"))</f>
        <v/>
      </c>
      <c r="N2573">
        <f>IF($AB2573="Да","Город_"&amp;TEXT(MOD($A2573-1,250)+1,"0000"),"Город_"&amp;TEXT(MOD($A2573-1,3000)+1,"0000"))</f>
        <v/>
      </c>
      <c r="O2573">
        <f>IF($AB2573="Да","Холдинг_Крупный","Холдинг_"&amp;TEXT(MOD(QUOTIENT($A2573-1,10000),20)+1,"00"))</f>
        <v/>
      </c>
      <c r="P2573">
        <f>IF($AB2573="Да","Организация_Крупная","Организация_"&amp;TEXT(MOD(QUOTIENT($A2573-1,500),600)+1,"000"))</f>
        <v/>
      </c>
      <c r="Q2573">
        <f>"Отдел_"&amp;TEXT(MOD(QUOTIENT($A2573-1,50),100)+1,"000")</f>
        <v/>
      </c>
      <c r="R2573">
        <f>IF($AB2573="Да","Группа_Крупная","Группа_"&amp;TEXT(MOD(QUOTIENT($A2573-1,5000),30)+1,"00"))</f>
        <v/>
      </c>
      <c r="S2573">
        <f>IF($AB2573="Да","Категория_Крупная","Категория_"&amp;TEXT(MOD(QUOTIENT($A2573-1,500),120)+1,"000"))</f>
        <v/>
      </c>
      <c r="T2573">
        <f>IF($AB2573="Да","Подкатегория_Крупная","Подкатегория_"&amp;TEXT(MOD(QUOTIENT($A2573-1,50),300)+1,"000"))</f>
        <v/>
      </c>
      <c r="U2573">
        <f>"SKU_"&amp;TEXT($A2573,"0000000")</f>
        <v/>
      </c>
      <c r="V2573">
        <f>CHOOSE(MOD($A2573-1,4)+1,"Enterprise","SMB","Госсектор","Розница")</f>
        <v/>
      </c>
      <c r="W2573">
        <f>"Клиент_"&amp;TEXT(MOD($A2573-1,20000)+1,"00000")</f>
        <v/>
      </c>
      <c r="X2573">
        <f>CHOOSE(MOD($A2573-1,5)+1,"Портал","API","Импорт","Ручной ввод","Интеграция")</f>
        <v/>
      </c>
      <c r="Y2573" s="8">
        <f>ROUND(1000+MOD($A2573*37,90000)+IF($AB2573="Да",5000,0),2)</f>
        <v/>
      </c>
      <c r="Z2573">
        <f>1+MOD($A2573,20)</f>
        <v/>
      </c>
      <c r="AA2573" s="8">
        <f>ROUND($Y2573*(0.08+MOD($A2573,17)/100),2)</f>
        <v/>
      </c>
      <c r="AB2573">
        <f>IF(MOD($A2573,10)&lt;7,"Да","Нет")</f>
        <v/>
      </c>
      <c r="AC2573">
        <f>$R2573&amp;" / "&amp;$S2573&amp;" / "&amp;$T2573</f>
        <v/>
      </c>
      <c r="AD2573">
        <f>1</f>
        <v/>
      </c>
      <c r="AE2573">
        <f>IF($A2573&lt;=Settings!$B$4,"до 100",IF($A2573&lt;=Settings!$B$5,"до 10 000",IF($A2573&lt;=Settings!$B$6,"до 100 000","100 000+")))</f>
        <v/>
      </c>
    </row>
    <row r="2574">
      <c r="A2574">
        <f>ROW()-1</f>
        <v/>
      </c>
      <c r="B2574">
        <f>IF($A2574&lt;=Settings!$B$4,"small_control",IF($A2574&lt;=Settings!$B$5,"medium_10k",IF($A2574&lt;=Settings!$B$6,"large_100k","extreme_1m")))</f>
        <v/>
      </c>
      <c r="C2574">
        <f>"ORD-"&amp;TEXT(QUOTIENT($A2574-1,3)+1,"0000000")</f>
        <v/>
      </c>
      <c r="D2574">
        <f>"LINE-"&amp;TEXT($A2574,"0000000")</f>
        <v/>
      </c>
      <c r="E2574" s="7">
        <f>Settings!$B$2+$A2574-1</f>
        <v/>
      </c>
      <c r="F2574" s="7">
        <f>Settings!$B$2+MOD($A2574-1,Settings!$B$7)</f>
        <v/>
      </c>
      <c r="G2574">
        <f>YEAR($F2574)</f>
        <v/>
      </c>
      <c r="H2574">
        <f>"Q"&amp;ROUNDUP(MONTH($F2574)/3,0)</f>
        <v/>
      </c>
      <c r="I2574">
        <f>MONTH($F2574)</f>
        <v/>
      </c>
      <c r="J2574">
        <f>CHOOSE(MONTH($F2574),"Январь","Февраль","Март","Апрель","Май","Июнь","Июль","Август","Сентябрь","Октябрь","Ноябрь","Декабрь")</f>
        <v/>
      </c>
      <c r="K2574">
        <f>DAY($F2574)</f>
        <v/>
      </c>
      <c r="L2574">
        <f>IF(MOD($A2574,10)&lt;7,"ФО_01_Крупный","ФО_"&amp;TEXT(MOD($A2574,8)+1,"00"))</f>
        <v/>
      </c>
      <c r="M2574">
        <f>IF($AB2574="Да","Регион_001_Крупный","Регион_"&amp;TEXT(MOD(QUOTIENT($A2574-1,20),180)+1,"000"))</f>
        <v/>
      </c>
      <c r="N2574">
        <f>IF($AB2574="Да","Город_"&amp;TEXT(MOD($A2574-1,250)+1,"0000"),"Город_"&amp;TEXT(MOD($A2574-1,3000)+1,"0000"))</f>
        <v/>
      </c>
      <c r="O2574">
        <f>IF($AB2574="Да","Холдинг_Крупный","Холдинг_"&amp;TEXT(MOD(QUOTIENT($A2574-1,10000),20)+1,"00"))</f>
        <v/>
      </c>
      <c r="P2574">
        <f>IF($AB2574="Да","Организация_Крупная","Организация_"&amp;TEXT(MOD(QUOTIENT($A2574-1,500),600)+1,"000"))</f>
        <v/>
      </c>
      <c r="Q2574">
        <f>"Отдел_"&amp;TEXT(MOD(QUOTIENT($A2574-1,50),100)+1,"000")</f>
        <v/>
      </c>
      <c r="R2574">
        <f>IF($AB2574="Да","Группа_Крупная","Группа_"&amp;TEXT(MOD(QUOTIENT($A2574-1,5000),30)+1,"00"))</f>
        <v/>
      </c>
      <c r="S2574">
        <f>IF($AB2574="Да","Категория_Крупная","Категория_"&amp;TEXT(MOD(QUOTIENT($A2574-1,500),120)+1,"000"))</f>
        <v/>
      </c>
      <c r="T2574">
        <f>IF($AB2574="Да","Подкатегория_Крупная","Подкатегория_"&amp;TEXT(MOD(QUOTIENT($A2574-1,50),300)+1,"000"))</f>
        <v/>
      </c>
      <c r="U2574">
        <f>"SKU_"&amp;TEXT($A2574,"0000000")</f>
        <v/>
      </c>
      <c r="V2574">
        <f>CHOOSE(MOD($A2574-1,4)+1,"Enterprise","SMB","Госсектор","Розница")</f>
        <v/>
      </c>
      <c r="W2574">
        <f>"Клиент_"&amp;TEXT(MOD($A2574-1,20000)+1,"00000")</f>
        <v/>
      </c>
      <c r="X2574">
        <f>CHOOSE(MOD($A2574-1,5)+1,"Портал","API","Импорт","Ручной ввод","Интеграция")</f>
        <v/>
      </c>
      <c r="Y2574" s="8">
        <f>ROUND(1000+MOD($A2574*37,90000)+IF($AB2574="Да",5000,0),2)</f>
        <v/>
      </c>
      <c r="Z2574">
        <f>1+MOD($A2574,20)</f>
        <v/>
      </c>
      <c r="AA2574" s="8">
        <f>ROUND($Y2574*(0.08+MOD($A2574,17)/100),2)</f>
        <v/>
      </c>
      <c r="AB2574">
        <f>IF(MOD($A2574,10)&lt;7,"Да","Нет")</f>
        <v/>
      </c>
      <c r="AC2574">
        <f>$R2574&amp;" / "&amp;$S2574&amp;" / "&amp;$T2574</f>
        <v/>
      </c>
      <c r="AD2574">
        <f>1</f>
        <v/>
      </c>
      <c r="AE2574">
        <f>IF($A2574&lt;=Settings!$B$4,"до 100",IF($A2574&lt;=Settings!$B$5,"до 10 000",IF($A2574&lt;=Settings!$B$6,"до 100 000","100 000+")))</f>
        <v/>
      </c>
    </row>
    <row r="2575">
      <c r="A2575">
        <f>ROW()-1</f>
        <v/>
      </c>
      <c r="B2575">
        <f>IF($A2575&lt;=Settings!$B$4,"small_control",IF($A2575&lt;=Settings!$B$5,"medium_10k",IF($A2575&lt;=Settings!$B$6,"large_100k","extreme_1m")))</f>
        <v/>
      </c>
      <c r="C2575">
        <f>"ORD-"&amp;TEXT(QUOTIENT($A2575-1,3)+1,"0000000")</f>
        <v/>
      </c>
      <c r="D2575">
        <f>"LINE-"&amp;TEXT($A2575,"0000000")</f>
        <v/>
      </c>
      <c r="E2575" s="7">
        <f>Settings!$B$2+$A2575-1</f>
        <v/>
      </c>
      <c r="F2575" s="7">
        <f>Settings!$B$2+MOD($A2575-1,Settings!$B$7)</f>
        <v/>
      </c>
      <c r="G2575">
        <f>YEAR($F2575)</f>
        <v/>
      </c>
      <c r="H2575">
        <f>"Q"&amp;ROUNDUP(MONTH($F2575)/3,0)</f>
        <v/>
      </c>
      <c r="I2575">
        <f>MONTH($F2575)</f>
        <v/>
      </c>
      <c r="J2575">
        <f>CHOOSE(MONTH($F2575),"Январь","Февраль","Март","Апрель","Май","Июнь","Июль","Август","Сентябрь","Октябрь","Ноябрь","Декабрь")</f>
        <v/>
      </c>
      <c r="K2575">
        <f>DAY($F2575)</f>
        <v/>
      </c>
      <c r="L2575">
        <f>IF(MOD($A2575,10)&lt;7,"ФО_01_Крупный","ФО_"&amp;TEXT(MOD($A2575,8)+1,"00"))</f>
        <v/>
      </c>
      <c r="M2575">
        <f>IF($AB2575="Да","Регион_001_Крупный","Регион_"&amp;TEXT(MOD(QUOTIENT($A2575-1,20),180)+1,"000"))</f>
        <v/>
      </c>
      <c r="N2575">
        <f>IF($AB2575="Да","Город_"&amp;TEXT(MOD($A2575-1,250)+1,"0000"),"Город_"&amp;TEXT(MOD($A2575-1,3000)+1,"0000"))</f>
        <v/>
      </c>
      <c r="O2575">
        <f>IF($AB2575="Да","Холдинг_Крупный","Холдинг_"&amp;TEXT(MOD(QUOTIENT($A2575-1,10000),20)+1,"00"))</f>
        <v/>
      </c>
      <c r="P2575">
        <f>IF($AB2575="Да","Организация_Крупная","Организация_"&amp;TEXT(MOD(QUOTIENT($A2575-1,500),600)+1,"000"))</f>
        <v/>
      </c>
      <c r="Q2575">
        <f>"Отдел_"&amp;TEXT(MOD(QUOTIENT($A2575-1,50),100)+1,"000")</f>
        <v/>
      </c>
      <c r="R2575">
        <f>IF($AB2575="Да","Группа_Крупная","Группа_"&amp;TEXT(MOD(QUOTIENT($A2575-1,5000),30)+1,"00"))</f>
        <v/>
      </c>
      <c r="S2575">
        <f>IF($AB2575="Да","Категория_Крупная","Категория_"&amp;TEXT(MOD(QUOTIENT($A2575-1,500),120)+1,"000"))</f>
        <v/>
      </c>
      <c r="T2575">
        <f>IF($AB2575="Да","Подкатегория_Крупная","Подкатегория_"&amp;TEXT(MOD(QUOTIENT($A2575-1,50),300)+1,"000"))</f>
        <v/>
      </c>
      <c r="U2575">
        <f>"SKU_"&amp;TEXT($A2575,"0000000")</f>
        <v/>
      </c>
      <c r="V2575">
        <f>CHOOSE(MOD($A2575-1,4)+1,"Enterprise","SMB","Госсектор","Розница")</f>
        <v/>
      </c>
      <c r="W2575">
        <f>"Клиент_"&amp;TEXT(MOD($A2575-1,20000)+1,"00000")</f>
        <v/>
      </c>
      <c r="X2575">
        <f>CHOOSE(MOD($A2575-1,5)+1,"Портал","API","Импорт","Ручной ввод","Интеграция")</f>
        <v/>
      </c>
      <c r="Y2575" s="8">
        <f>ROUND(1000+MOD($A2575*37,90000)+IF($AB2575="Да",5000,0),2)</f>
        <v/>
      </c>
      <c r="Z2575">
        <f>1+MOD($A2575,20)</f>
        <v/>
      </c>
      <c r="AA2575" s="8">
        <f>ROUND($Y2575*(0.08+MOD($A2575,17)/100),2)</f>
        <v/>
      </c>
      <c r="AB2575">
        <f>IF(MOD($A2575,10)&lt;7,"Да","Нет")</f>
        <v/>
      </c>
      <c r="AC2575">
        <f>$R2575&amp;" / "&amp;$S2575&amp;" / "&amp;$T2575</f>
        <v/>
      </c>
      <c r="AD2575">
        <f>1</f>
        <v/>
      </c>
      <c r="AE2575">
        <f>IF($A2575&lt;=Settings!$B$4,"до 100",IF($A2575&lt;=Settings!$B$5,"до 10 000",IF($A2575&lt;=Settings!$B$6,"до 100 000","100 000+")))</f>
        <v/>
      </c>
    </row>
    <row r="2576">
      <c r="A2576">
        <f>ROW()-1</f>
        <v/>
      </c>
      <c r="B2576">
        <f>IF($A2576&lt;=Settings!$B$4,"small_control",IF($A2576&lt;=Settings!$B$5,"medium_10k",IF($A2576&lt;=Settings!$B$6,"large_100k","extreme_1m")))</f>
        <v/>
      </c>
      <c r="C2576">
        <f>"ORD-"&amp;TEXT(QUOTIENT($A2576-1,3)+1,"0000000")</f>
        <v/>
      </c>
      <c r="D2576">
        <f>"LINE-"&amp;TEXT($A2576,"0000000")</f>
        <v/>
      </c>
      <c r="E2576" s="7">
        <f>Settings!$B$2+$A2576-1</f>
        <v/>
      </c>
      <c r="F2576" s="7">
        <f>Settings!$B$2+MOD($A2576-1,Settings!$B$7)</f>
        <v/>
      </c>
      <c r="G2576">
        <f>YEAR($F2576)</f>
        <v/>
      </c>
      <c r="H2576">
        <f>"Q"&amp;ROUNDUP(MONTH($F2576)/3,0)</f>
        <v/>
      </c>
      <c r="I2576">
        <f>MONTH($F2576)</f>
        <v/>
      </c>
      <c r="J2576">
        <f>CHOOSE(MONTH($F2576),"Январь","Февраль","Март","Апрель","Май","Июнь","Июль","Август","Сентябрь","Октябрь","Ноябрь","Декабрь")</f>
        <v/>
      </c>
      <c r="K2576">
        <f>DAY($F2576)</f>
        <v/>
      </c>
      <c r="L2576">
        <f>IF(MOD($A2576,10)&lt;7,"ФО_01_Крупный","ФО_"&amp;TEXT(MOD($A2576,8)+1,"00"))</f>
        <v/>
      </c>
      <c r="M2576">
        <f>IF($AB2576="Да","Регион_001_Крупный","Регион_"&amp;TEXT(MOD(QUOTIENT($A2576-1,20),180)+1,"000"))</f>
        <v/>
      </c>
      <c r="N2576">
        <f>IF($AB2576="Да","Город_"&amp;TEXT(MOD($A2576-1,250)+1,"0000"),"Город_"&amp;TEXT(MOD($A2576-1,3000)+1,"0000"))</f>
        <v/>
      </c>
      <c r="O2576">
        <f>IF($AB2576="Да","Холдинг_Крупный","Холдинг_"&amp;TEXT(MOD(QUOTIENT($A2576-1,10000),20)+1,"00"))</f>
        <v/>
      </c>
      <c r="P2576">
        <f>IF($AB2576="Да","Организация_Крупная","Организация_"&amp;TEXT(MOD(QUOTIENT($A2576-1,500),600)+1,"000"))</f>
        <v/>
      </c>
      <c r="Q2576">
        <f>"Отдел_"&amp;TEXT(MOD(QUOTIENT($A2576-1,50),100)+1,"000")</f>
        <v/>
      </c>
      <c r="R2576">
        <f>IF($AB2576="Да","Группа_Крупная","Группа_"&amp;TEXT(MOD(QUOTIENT($A2576-1,5000),30)+1,"00"))</f>
        <v/>
      </c>
      <c r="S2576">
        <f>IF($AB2576="Да","Категория_Крупная","Категория_"&amp;TEXT(MOD(QUOTIENT($A2576-1,500),120)+1,"000"))</f>
        <v/>
      </c>
      <c r="T2576">
        <f>IF($AB2576="Да","Подкатегория_Крупная","Подкатегория_"&amp;TEXT(MOD(QUOTIENT($A2576-1,50),300)+1,"000"))</f>
        <v/>
      </c>
      <c r="U2576">
        <f>"SKU_"&amp;TEXT($A2576,"0000000")</f>
        <v/>
      </c>
      <c r="V2576">
        <f>CHOOSE(MOD($A2576-1,4)+1,"Enterprise","SMB","Госсектор","Розница")</f>
        <v/>
      </c>
      <c r="W2576">
        <f>"Клиент_"&amp;TEXT(MOD($A2576-1,20000)+1,"00000")</f>
        <v/>
      </c>
      <c r="X2576">
        <f>CHOOSE(MOD($A2576-1,5)+1,"Портал","API","Импорт","Ручной ввод","Интеграция")</f>
        <v/>
      </c>
      <c r="Y2576" s="8">
        <f>ROUND(1000+MOD($A2576*37,90000)+IF($AB2576="Да",5000,0),2)</f>
        <v/>
      </c>
      <c r="Z2576">
        <f>1+MOD($A2576,20)</f>
        <v/>
      </c>
      <c r="AA2576" s="8">
        <f>ROUND($Y2576*(0.08+MOD($A2576,17)/100),2)</f>
        <v/>
      </c>
      <c r="AB2576">
        <f>IF(MOD($A2576,10)&lt;7,"Да","Нет")</f>
        <v/>
      </c>
      <c r="AC2576">
        <f>$R2576&amp;" / "&amp;$S2576&amp;" / "&amp;$T2576</f>
        <v/>
      </c>
      <c r="AD2576">
        <f>1</f>
        <v/>
      </c>
      <c r="AE2576">
        <f>IF($A2576&lt;=Settings!$B$4,"до 100",IF($A2576&lt;=Settings!$B$5,"до 10 000",IF($A2576&lt;=Settings!$B$6,"до 100 000","100 000+")))</f>
        <v/>
      </c>
    </row>
    <row r="2577">
      <c r="A2577">
        <f>ROW()-1</f>
        <v/>
      </c>
      <c r="B2577">
        <f>IF($A2577&lt;=Settings!$B$4,"small_control",IF($A2577&lt;=Settings!$B$5,"medium_10k",IF($A2577&lt;=Settings!$B$6,"large_100k","extreme_1m")))</f>
        <v/>
      </c>
      <c r="C2577">
        <f>"ORD-"&amp;TEXT(QUOTIENT($A2577-1,3)+1,"0000000")</f>
        <v/>
      </c>
      <c r="D2577">
        <f>"LINE-"&amp;TEXT($A2577,"0000000")</f>
        <v/>
      </c>
      <c r="E2577" s="7">
        <f>Settings!$B$2+$A2577-1</f>
        <v/>
      </c>
      <c r="F2577" s="7">
        <f>Settings!$B$2+MOD($A2577-1,Settings!$B$7)</f>
        <v/>
      </c>
      <c r="G2577">
        <f>YEAR($F2577)</f>
        <v/>
      </c>
      <c r="H2577">
        <f>"Q"&amp;ROUNDUP(MONTH($F2577)/3,0)</f>
        <v/>
      </c>
      <c r="I2577">
        <f>MONTH($F2577)</f>
        <v/>
      </c>
      <c r="J2577">
        <f>CHOOSE(MONTH($F2577),"Январь","Февраль","Март","Апрель","Май","Июнь","Июль","Август","Сентябрь","Октябрь","Ноябрь","Декабрь")</f>
        <v/>
      </c>
      <c r="K2577">
        <f>DAY($F2577)</f>
        <v/>
      </c>
      <c r="L2577">
        <f>IF(MOD($A2577,10)&lt;7,"ФО_01_Крупный","ФО_"&amp;TEXT(MOD($A2577,8)+1,"00"))</f>
        <v/>
      </c>
      <c r="M2577">
        <f>IF($AB2577="Да","Регион_001_Крупный","Регион_"&amp;TEXT(MOD(QUOTIENT($A2577-1,20),180)+1,"000"))</f>
        <v/>
      </c>
      <c r="N2577">
        <f>IF($AB2577="Да","Город_"&amp;TEXT(MOD($A2577-1,250)+1,"0000"),"Город_"&amp;TEXT(MOD($A2577-1,3000)+1,"0000"))</f>
        <v/>
      </c>
      <c r="O2577">
        <f>IF($AB2577="Да","Холдинг_Крупный","Холдинг_"&amp;TEXT(MOD(QUOTIENT($A2577-1,10000),20)+1,"00"))</f>
        <v/>
      </c>
      <c r="P2577">
        <f>IF($AB2577="Да","Организация_Крупная","Организация_"&amp;TEXT(MOD(QUOTIENT($A2577-1,500),600)+1,"000"))</f>
        <v/>
      </c>
      <c r="Q2577">
        <f>"Отдел_"&amp;TEXT(MOD(QUOTIENT($A2577-1,50),100)+1,"000")</f>
        <v/>
      </c>
      <c r="R2577">
        <f>IF($AB2577="Да","Группа_Крупная","Группа_"&amp;TEXT(MOD(QUOTIENT($A2577-1,5000),30)+1,"00"))</f>
        <v/>
      </c>
      <c r="S2577">
        <f>IF($AB2577="Да","Категория_Крупная","Категория_"&amp;TEXT(MOD(QUOTIENT($A2577-1,500),120)+1,"000"))</f>
        <v/>
      </c>
      <c r="T2577">
        <f>IF($AB2577="Да","Подкатегория_Крупная","Подкатегория_"&amp;TEXT(MOD(QUOTIENT($A2577-1,50),300)+1,"000"))</f>
        <v/>
      </c>
      <c r="U2577">
        <f>"SKU_"&amp;TEXT($A2577,"0000000")</f>
        <v/>
      </c>
      <c r="V2577">
        <f>CHOOSE(MOD($A2577-1,4)+1,"Enterprise","SMB","Госсектор","Розница")</f>
        <v/>
      </c>
      <c r="W2577">
        <f>"Клиент_"&amp;TEXT(MOD($A2577-1,20000)+1,"00000")</f>
        <v/>
      </c>
      <c r="X2577">
        <f>CHOOSE(MOD($A2577-1,5)+1,"Портал","API","Импорт","Ручной ввод","Интеграция")</f>
        <v/>
      </c>
      <c r="Y2577" s="8">
        <f>ROUND(1000+MOD($A2577*37,90000)+IF($AB2577="Да",5000,0),2)</f>
        <v/>
      </c>
      <c r="Z2577">
        <f>1+MOD($A2577,20)</f>
        <v/>
      </c>
      <c r="AA2577" s="8">
        <f>ROUND($Y2577*(0.08+MOD($A2577,17)/100),2)</f>
        <v/>
      </c>
      <c r="AB2577">
        <f>IF(MOD($A2577,10)&lt;7,"Да","Нет")</f>
        <v/>
      </c>
      <c r="AC2577">
        <f>$R2577&amp;" / "&amp;$S2577&amp;" / "&amp;$T2577</f>
        <v/>
      </c>
      <c r="AD2577">
        <f>1</f>
        <v/>
      </c>
      <c r="AE2577">
        <f>IF($A2577&lt;=Settings!$B$4,"до 100",IF($A2577&lt;=Settings!$B$5,"до 10 000",IF($A2577&lt;=Settings!$B$6,"до 100 000","100 000+")))</f>
        <v/>
      </c>
    </row>
    <row r="2578">
      <c r="A2578">
        <f>ROW()-1</f>
        <v/>
      </c>
      <c r="B2578">
        <f>IF($A2578&lt;=Settings!$B$4,"small_control",IF($A2578&lt;=Settings!$B$5,"medium_10k",IF($A2578&lt;=Settings!$B$6,"large_100k","extreme_1m")))</f>
        <v/>
      </c>
      <c r="C2578">
        <f>"ORD-"&amp;TEXT(QUOTIENT($A2578-1,3)+1,"0000000")</f>
        <v/>
      </c>
      <c r="D2578">
        <f>"LINE-"&amp;TEXT($A2578,"0000000")</f>
        <v/>
      </c>
      <c r="E2578" s="7">
        <f>Settings!$B$2+$A2578-1</f>
        <v/>
      </c>
      <c r="F2578" s="7">
        <f>Settings!$B$2+MOD($A2578-1,Settings!$B$7)</f>
        <v/>
      </c>
      <c r="G2578">
        <f>YEAR($F2578)</f>
        <v/>
      </c>
      <c r="H2578">
        <f>"Q"&amp;ROUNDUP(MONTH($F2578)/3,0)</f>
        <v/>
      </c>
      <c r="I2578">
        <f>MONTH($F2578)</f>
        <v/>
      </c>
      <c r="J2578">
        <f>CHOOSE(MONTH($F2578),"Январь","Февраль","Март","Апрель","Май","Июнь","Июль","Август","Сентябрь","Октябрь","Ноябрь","Декабрь")</f>
        <v/>
      </c>
      <c r="K2578">
        <f>DAY($F2578)</f>
        <v/>
      </c>
      <c r="L2578">
        <f>IF(MOD($A2578,10)&lt;7,"ФО_01_Крупный","ФО_"&amp;TEXT(MOD($A2578,8)+1,"00"))</f>
        <v/>
      </c>
      <c r="M2578">
        <f>IF($AB2578="Да","Регион_001_Крупный","Регион_"&amp;TEXT(MOD(QUOTIENT($A2578-1,20),180)+1,"000"))</f>
        <v/>
      </c>
      <c r="N2578">
        <f>IF($AB2578="Да","Город_"&amp;TEXT(MOD($A2578-1,250)+1,"0000"),"Город_"&amp;TEXT(MOD($A2578-1,3000)+1,"0000"))</f>
        <v/>
      </c>
      <c r="O2578">
        <f>IF($AB2578="Да","Холдинг_Крупный","Холдинг_"&amp;TEXT(MOD(QUOTIENT($A2578-1,10000),20)+1,"00"))</f>
        <v/>
      </c>
      <c r="P2578">
        <f>IF($AB2578="Да","Организация_Крупная","Организация_"&amp;TEXT(MOD(QUOTIENT($A2578-1,500),600)+1,"000"))</f>
        <v/>
      </c>
      <c r="Q2578">
        <f>"Отдел_"&amp;TEXT(MOD(QUOTIENT($A2578-1,50),100)+1,"000")</f>
        <v/>
      </c>
      <c r="R2578">
        <f>IF($AB2578="Да","Группа_Крупная","Группа_"&amp;TEXT(MOD(QUOTIENT($A2578-1,5000),30)+1,"00"))</f>
        <v/>
      </c>
      <c r="S2578">
        <f>IF($AB2578="Да","Категория_Крупная","Категория_"&amp;TEXT(MOD(QUOTIENT($A2578-1,500),120)+1,"000"))</f>
        <v/>
      </c>
      <c r="T2578">
        <f>IF($AB2578="Да","Подкатегория_Крупная","Подкатегория_"&amp;TEXT(MOD(QUOTIENT($A2578-1,50),300)+1,"000"))</f>
        <v/>
      </c>
      <c r="U2578">
        <f>"SKU_"&amp;TEXT($A2578,"0000000")</f>
        <v/>
      </c>
      <c r="V2578">
        <f>CHOOSE(MOD($A2578-1,4)+1,"Enterprise","SMB","Госсектор","Розница")</f>
        <v/>
      </c>
      <c r="W2578">
        <f>"Клиент_"&amp;TEXT(MOD($A2578-1,20000)+1,"00000")</f>
        <v/>
      </c>
      <c r="X2578">
        <f>CHOOSE(MOD($A2578-1,5)+1,"Портал","API","Импорт","Ручной ввод","Интеграция")</f>
        <v/>
      </c>
      <c r="Y2578" s="8">
        <f>ROUND(1000+MOD($A2578*37,90000)+IF($AB2578="Да",5000,0),2)</f>
        <v/>
      </c>
      <c r="Z2578">
        <f>1+MOD($A2578,20)</f>
        <v/>
      </c>
      <c r="AA2578" s="8">
        <f>ROUND($Y2578*(0.08+MOD($A2578,17)/100),2)</f>
        <v/>
      </c>
      <c r="AB2578">
        <f>IF(MOD($A2578,10)&lt;7,"Да","Нет")</f>
        <v/>
      </c>
      <c r="AC2578">
        <f>$R2578&amp;" / "&amp;$S2578&amp;" / "&amp;$T2578</f>
        <v/>
      </c>
      <c r="AD2578">
        <f>1</f>
        <v/>
      </c>
      <c r="AE2578">
        <f>IF($A2578&lt;=Settings!$B$4,"до 100",IF($A2578&lt;=Settings!$B$5,"до 10 000",IF($A2578&lt;=Settings!$B$6,"до 100 000","100 000+")))</f>
        <v/>
      </c>
    </row>
    <row r="2579">
      <c r="A2579">
        <f>ROW()-1</f>
        <v/>
      </c>
      <c r="B2579">
        <f>IF($A2579&lt;=Settings!$B$4,"small_control",IF($A2579&lt;=Settings!$B$5,"medium_10k",IF($A2579&lt;=Settings!$B$6,"large_100k","extreme_1m")))</f>
        <v/>
      </c>
      <c r="C2579">
        <f>"ORD-"&amp;TEXT(QUOTIENT($A2579-1,3)+1,"0000000")</f>
        <v/>
      </c>
      <c r="D2579">
        <f>"LINE-"&amp;TEXT($A2579,"0000000")</f>
        <v/>
      </c>
      <c r="E2579" s="7">
        <f>Settings!$B$2+$A2579-1</f>
        <v/>
      </c>
      <c r="F2579" s="7">
        <f>Settings!$B$2+MOD($A2579-1,Settings!$B$7)</f>
        <v/>
      </c>
      <c r="G2579">
        <f>YEAR($F2579)</f>
        <v/>
      </c>
      <c r="H2579">
        <f>"Q"&amp;ROUNDUP(MONTH($F2579)/3,0)</f>
        <v/>
      </c>
      <c r="I2579">
        <f>MONTH($F2579)</f>
        <v/>
      </c>
      <c r="J2579">
        <f>CHOOSE(MONTH($F2579),"Январь","Февраль","Март","Апрель","Май","Июнь","Июль","Август","Сентябрь","Октябрь","Ноябрь","Декабрь")</f>
        <v/>
      </c>
      <c r="K2579">
        <f>DAY($F2579)</f>
        <v/>
      </c>
      <c r="L2579">
        <f>IF(MOD($A2579,10)&lt;7,"ФО_01_Крупный","ФО_"&amp;TEXT(MOD($A2579,8)+1,"00"))</f>
        <v/>
      </c>
      <c r="M2579">
        <f>IF($AB2579="Да","Регион_001_Крупный","Регион_"&amp;TEXT(MOD(QUOTIENT($A2579-1,20),180)+1,"000"))</f>
        <v/>
      </c>
      <c r="N2579">
        <f>IF($AB2579="Да","Город_"&amp;TEXT(MOD($A2579-1,250)+1,"0000"),"Город_"&amp;TEXT(MOD($A2579-1,3000)+1,"0000"))</f>
        <v/>
      </c>
      <c r="O2579">
        <f>IF($AB2579="Да","Холдинг_Крупный","Холдинг_"&amp;TEXT(MOD(QUOTIENT($A2579-1,10000),20)+1,"00"))</f>
        <v/>
      </c>
      <c r="P2579">
        <f>IF($AB2579="Да","Организация_Крупная","Организация_"&amp;TEXT(MOD(QUOTIENT($A2579-1,500),600)+1,"000"))</f>
        <v/>
      </c>
      <c r="Q2579">
        <f>"Отдел_"&amp;TEXT(MOD(QUOTIENT($A2579-1,50),100)+1,"000")</f>
        <v/>
      </c>
      <c r="R2579">
        <f>IF($AB2579="Да","Группа_Крупная","Группа_"&amp;TEXT(MOD(QUOTIENT($A2579-1,5000),30)+1,"00"))</f>
        <v/>
      </c>
      <c r="S2579">
        <f>IF($AB2579="Да","Категория_Крупная","Категория_"&amp;TEXT(MOD(QUOTIENT($A2579-1,500),120)+1,"000"))</f>
        <v/>
      </c>
      <c r="T2579">
        <f>IF($AB2579="Да","Подкатегория_Крупная","Подкатегория_"&amp;TEXT(MOD(QUOTIENT($A2579-1,50),300)+1,"000"))</f>
        <v/>
      </c>
      <c r="U2579">
        <f>"SKU_"&amp;TEXT($A2579,"0000000")</f>
        <v/>
      </c>
      <c r="V2579">
        <f>CHOOSE(MOD($A2579-1,4)+1,"Enterprise","SMB","Госсектор","Розница")</f>
        <v/>
      </c>
      <c r="W2579">
        <f>"Клиент_"&amp;TEXT(MOD($A2579-1,20000)+1,"00000")</f>
        <v/>
      </c>
      <c r="X2579">
        <f>CHOOSE(MOD($A2579-1,5)+1,"Портал","API","Импорт","Ручной ввод","Интеграция")</f>
        <v/>
      </c>
      <c r="Y2579" s="8">
        <f>ROUND(1000+MOD($A2579*37,90000)+IF($AB2579="Да",5000,0),2)</f>
        <v/>
      </c>
      <c r="Z2579">
        <f>1+MOD($A2579,20)</f>
        <v/>
      </c>
      <c r="AA2579" s="8">
        <f>ROUND($Y2579*(0.08+MOD($A2579,17)/100),2)</f>
        <v/>
      </c>
      <c r="AB2579">
        <f>IF(MOD($A2579,10)&lt;7,"Да","Нет")</f>
        <v/>
      </c>
      <c r="AC2579">
        <f>$R2579&amp;" / "&amp;$S2579&amp;" / "&amp;$T2579</f>
        <v/>
      </c>
      <c r="AD2579">
        <f>1</f>
        <v/>
      </c>
      <c r="AE2579">
        <f>IF($A2579&lt;=Settings!$B$4,"до 100",IF($A2579&lt;=Settings!$B$5,"до 10 000",IF($A2579&lt;=Settings!$B$6,"до 100 000","100 000+")))</f>
        <v/>
      </c>
    </row>
    <row r="2580">
      <c r="A2580">
        <f>ROW()-1</f>
        <v/>
      </c>
      <c r="B2580">
        <f>IF($A2580&lt;=Settings!$B$4,"small_control",IF($A2580&lt;=Settings!$B$5,"medium_10k",IF($A2580&lt;=Settings!$B$6,"large_100k","extreme_1m")))</f>
        <v/>
      </c>
      <c r="C2580">
        <f>"ORD-"&amp;TEXT(QUOTIENT($A2580-1,3)+1,"0000000")</f>
        <v/>
      </c>
      <c r="D2580">
        <f>"LINE-"&amp;TEXT($A2580,"0000000")</f>
        <v/>
      </c>
      <c r="E2580" s="7">
        <f>Settings!$B$2+$A2580-1</f>
        <v/>
      </c>
      <c r="F2580" s="7">
        <f>Settings!$B$2+MOD($A2580-1,Settings!$B$7)</f>
        <v/>
      </c>
      <c r="G2580">
        <f>YEAR($F2580)</f>
        <v/>
      </c>
      <c r="H2580">
        <f>"Q"&amp;ROUNDUP(MONTH($F2580)/3,0)</f>
        <v/>
      </c>
      <c r="I2580">
        <f>MONTH($F2580)</f>
        <v/>
      </c>
      <c r="J2580">
        <f>CHOOSE(MONTH($F2580),"Январь","Февраль","Март","Апрель","Май","Июнь","Июль","Август","Сентябрь","Октябрь","Ноябрь","Декабрь")</f>
        <v/>
      </c>
      <c r="K2580">
        <f>DAY($F2580)</f>
        <v/>
      </c>
      <c r="L2580">
        <f>IF(MOD($A2580,10)&lt;7,"ФО_01_Крупный","ФО_"&amp;TEXT(MOD($A2580,8)+1,"00"))</f>
        <v/>
      </c>
      <c r="M2580">
        <f>IF($AB2580="Да","Регион_001_Крупный","Регион_"&amp;TEXT(MOD(QUOTIENT($A2580-1,20),180)+1,"000"))</f>
        <v/>
      </c>
      <c r="N2580">
        <f>IF($AB2580="Да","Город_"&amp;TEXT(MOD($A2580-1,250)+1,"0000"),"Город_"&amp;TEXT(MOD($A2580-1,3000)+1,"0000"))</f>
        <v/>
      </c>
      <c r="O2580">
        <f>IF($AB2580="Да","Холдинг_Крупный","Холдинг_"&amp;TEXT(MOD(QUOTIENT($A2580-1,10000),20)+1,"00"))</f>
        <v/>
      </c>
      <c r="P2580">
        <f>IF($AB2580="Да","Организация_Крупная","Организация_"&amp;TEXT(MOD(QUOTIENT($A2580-1,500),600)+1,"000"))</f>
        <v/>
      </c>
      <c r="Q2580">
        <f>"Отдел_"&amp;TEXT(MOD(QUOTIENT($A2580-1,50),100)+1,"000")</f>
        <v/>
      </c>
      <c r="R2580">
        <f>IF($AB2580="Да","Группа_Крупная","Группа_"&amp;TEXT(MOD(QUOTIENT($A2580-1,5000),30)+1,"00"))</f>
        <v/>
      </c>
      <c r="S2580">
        <f>IF($AB2580="Да","Категория_Крупная","Категория_"&amp;TEXT(MOD(QUOTIENT($A2580-1,500),120)+1,"000"))</f>
        <v/>
      </c>
      <c r="T2580">
        <f>IF($AB2580="Да","Подкатегория_Крупная","Подкатегория_"&amp;TEXT(MOD(QUOTIENT($A2580-1,50),300)+1,"000"))</f>
        <v/>
      </c>
      <c r="U2580">
        <f>"SKU_"&amp;TEXT($A2580,"0000000")</f>
        <v/>
      </c>
      <c r="V2580">
        <f>CHOOSE(MOD($A2580-1,4)+1,"Enterprise","SMB","Госсектор","Розница")</f>
        <v/>
      </c>
      <c r="W2580">
        <f>"Клиент_"&amp;TEXT(MOD($A2580-1,20000)+1,"00000")</f>
        <v/>
      </c>
      <c r="X2580">
        <f>CHOOSE(MOD($A2580-1,5)+1,"Портал","API","Импорт","Ручной ввод","Интеграция")</f>
        <v/>
      </c>
      <c r="Y2580" s="8">
        <f>ROUND(1000+MOD($A2580*37,90000)+IF($AB2580="Да",5000,0),2)</f>
        <v/>
      </c>
      <c r="Z2580">
        <f>1+MOD($A2580,20)</f>
        <v/>
      </c>
      <c r="AA2580" s="8">
        <f>ROUND($Y2580*(0.08+MOD($A2580,17)/100),2)</f>
        <v/>
      </c>
      <c r="AB2580">
        <f>IF(MOD($A2580,10)&lt;7,"Да","Нет")</f>
        <v/>
      </c>
      <c r="AC2580">
        <f>$R2580&amp;" / "&amp;$S2580&amp;" / "&amp;$T2580</f>
        <v/>
      </c>
      <c r="AD2580">
        <f>1</f>
        <v/>
      </c>
      <c r="AE2580">
        <f>IF($A2580&lt;=Settings!$B$4,"до 100",IF($A2580&lt;=Settings!$B$5,"до 10 000",IF($A2580&lt;=Settings!$B$6,"до 100 000","100 000+")))</f>
        <v/>
      </c>
    </row>
    <row r="2581">
      <c r="A2581">
        <f>ROW()-1</f>
        <v/>
      </c>
      <c r="B2581">
        <f>IF($A2581&lt;=Settings!$B$4,"small_control",IF($A2581&lt;=Settings!$B$5,"medium_10k",IF($A2581&lt;=Settings!$B$6,"large_100k","extreme_1m")))</f>
        <v/>
      </c>
      <c r="C2581">
        <f>"ORD-"&amp;TEXT(QUOTIENT($A2581-1,3)+1,"0000000")</f>
        <v/>
      </c>
      <c r="D2581">
        <f>"LINE-"&amp;TEXT($A2581,"0000000")</f>
        <v/>
      </c>
      <c r="E2581" s="7">
        <f>Settings!$B$2+$A2581-1</f>
        <v/>
      </c>
      <c r="F2581" s="7">
        <f>Settings!$B$2+MOD($A2581-1,Settings!$B$7)</f>
        <v/>
      </c>
      <c r="G2581">
        <f>YEAR($F2581)</f>
        <v/>
      </c>
      <c r="H2581">
        <f>"Q"&amp;ROUNDUP(MONTH($F2581)/3,0)</f>
        <v/>
      </c>
      <c r="I2581">
        <f>MONTH($F2581)</f>
        <v/>
      </c>
      <c r="J2581">
        <f>CHOOSE(MONTH($F2581),"Январь","Февраль","Март","Апрель","Май","Июнь","Июль","Август","Сентябрь","Октябрь","Ноябрь","Декабрь")</f>
        <v/>
      </c>
      <c r="K2581">
        <f>DAY($F2581)</f>
        <v/>
      </c>
      <c r="L2581">
        <f>IF(MOD($A2581,10)&lt;7,"ФО_01_Крупный","ФО_"&amp;TEXT(MOD($A2581,8)+1,"00"))</f>
        <v/>
      </c>
      <c r="M2581">
        <f>IF($AB2581="Да","Регион_001_Крупный","Регион_"&amp;TEXT(MOD(QUOTIENT($A2581-1,20),180)+1,"000"))</f>
        <v/>
      </c>
      <c r="N2581">
        <f>IF($AB2581="Да","Город_"&amp;TEXT(MOD($A2581-1,250)+1,"0000"),"Город_"&amp;TEXT(MOD($A2581-1,3000)+1,"0000"))</f>
        <v/>
      </c>
      <c r="O2581">
        <f>IF($AB2581="Да","Холдинг_Крупный","Холдинг_"&amp;TEXT(MOD(QUOTIENT($A2581-1,10000),20)+1,"00"))</f>
        <v/>
      </c>
      <c r="P2581">
        <f>IF($AB2581="Да","Организация_Крупная","Организация_"&amp;TEXT(MOD(QUOTIENT($A2581-1,500),600)+1,"000"))</f>
        <v/>
      </c>
      <c r="Q2581">
        <f>"Отдел_"&amp;TEXT(MOD(QUOTIENT($A2581-1,50),100)+1,"000")</f>
        <v/>
      </c>
      <c r="R2581">
        <f>IF($AB2581="Да","Группа_Крупная","Группа_"&amp;TEXT(MOD(QUOTIENT($A2581-1,5000),30)+1,"00"))</f>
        <v/>
      </c>
      <c r="S2581">
        <f>IF($AB2581="Да","Категория_Крупная","Категория_"&amp;TEXT(MOD(QUOTIENT($A2581-1,500),120)+1,"000"))</f>
        <v/>
      </c>
      <c r="T2581">
        <f>IF($AB2581="Да","Подкатегория_Крупная","Подкатегория_"&amp;TEXT(MOD(QUOTIENT($A2581-1,50),300)+1,"000"))</f>
        <v/>
      </c>
      <c r="U2581">
        <f>"SKU_"&amp;TEXT($A2581,"0000000")</f>
        <v/>
      </c>
      <c r="V2581">
        <f>CHOOSE(MOD($A2581-1,4)+1,"Enterprise","SMB","Госсектор","Розница")</f>
        <v/>
      </c>
      <c r="W2581">
        <f>"Клиент_"&amp;TEXT(MOD($A2581-1,20000)+1,"00000")</f>
        <v/>
      </c>
      <c r="X2581">
        <f>CHOOSE(MOD($A2581-1,5)+1,"Портал","API","Импорт","Ручной ввод","Интеграция")</f>
        <v/>
      </c>
      <c r="Y2581" s="8">
        <f>ROUND(1000+MOD($A2581*37,90000)+IF($AB2581="Да",5000,0),2)</f>
        <v/>
      </c>
      <c r="Z2581">
        <f>1+MOD($A2581,20)</f>
        <v/>
      </c>
      <c r="AA2581" s="8">
        <f>ROUND($Y2581*(0.08+MOD($A2581,17)/100),2)</f>
        <v/>
      </c>
      <c r="AB2581">
        <f>IF(MOD($A2581,10)&lt;7,"Да","Нет")</f>
        <v/>
      </c>
      <c r="AC2581">
        <f>$R2581&amp;" / "&amp;$S2581&amp;" / "&amp;$T2581</f>
        <v/>
      </c>
      <c r="AD2581">
        <f>1</f>
        <v/>
      </c>
      <c r="AE2581">
        <f>IF($A2581&lt;=Settings!$B$4,"до 100",IF($A2581&lt;=Settings!$B$5,"до 10 000",IF($A2581&lt;=Settings!$B$6,"до 100 000","100 000+")))</f>
        <v/>
      </c>
    </row>
    <row r="2582">
      <c r="A2582">
        <f>ROW()-1</f>
        <v/>
      </c>
      <c r="B2582">
        <f>IF($A2582&lt;=Settings!$B$4,"small_control",IF($A2582&lt;=Settings!$B$5,"medium_10k",IF($A2582&lt;=Settings!$B$6,"large_100k","extreme_1m")))</f>
        <v/>
      </c>
      <c r="C2582">
        <f>"ORD-"&amp;TEXT(QUOTIENT($A2582-1,3)+1,"0000000")</f>
        <v/>
      </c>
      <c r="D2582">
        <f>"LINE-"&amp;TEXT($A2582,"0000000")</f>
        <v/>
      </c>
      <c r="E2582" s="7">
        <f>Settings!$B$2+$A2582-1</f>
        <v/>
      </c>
      <c r="F2582" s="7">
        <f>Settings!$B$2+MOD($A2582-1,Settings!$B$7)</f>
        <v/>
      </c>
      <c r="G2582">
        <f>YEAR($F2582)</f>
        <v/>
      </c>
      <c r="H2582">
        <f>"Q"&amp;ROUNDUP(MONTH($F2582)/3,0)</f>
        <v/>
      </c>
      <c r="I2582">
        <f>MONTH($F2582)</f>
        <v/>
      </c>
      <c r="J2582">
        <f>CHOOSE(MONTH($F2582),"Январь","Февраль","Март","Апрель","Май","Июнь","Июль","Август","Сентябрь","Октябрь","Ноябрь","Декабрь")</f>
        <v/>
      </c>
      <c r="K2582">
        <f>DAY($F2582)</f>
        <v/>
      </c>
      <c r="L2582">
        <f>IF(MOD($A2582,10)&lt;7,"ФО_01_Крупный","ФО_"&amp;TEXT(MOD($A2582,8)+1,"00"))</f>
        <v/>
      </c>
      <c r="M2582">
        <f>IF($AB2582="Да","Регион_001_Крупный","Регион_"&amp;TEXT(MOD(QUOTIENT($A2582-1,20),180)+1,"000"))</f>
        <v/>
      </c>
      <c r="N2582">
        <f>IF($AB2582="Да","Город_"&amp;TEXT(MOD($A2582-1,250)+1,"0000"),"Город_"&amp;TEXT(MOD($A2582-1,3000)+1,"0000"))</f>
        <v/>
      </c>
      <c r="O2582">
        <f>IF($AB2582="Да","Холдинг_Крупный","Холдинг_"&amp;TEXT(MOD(QUOTIENT($A2582-1,10000),20)+1,"00"))</f>
        <v/>
      </c>
      <c r="P2582">
        <f>IF($AB2582="Да","Организация_Крупная","Организация_"&amp;TEXT(MOD(QUOTIENT($A2582-1,500),600)+1,"000"))</f>
        <v/>
      </c>
      <c r="Q2582">
        <f>"Отдел_"&amp;TEXT(MOD(QUOTIENT($A2582-1,50),100)+1,"000")</f>
        <v/>
      </c>
      <c r="R2582">
        <f>IF($AB2582="Да","Группа_Крупная","Группа_"&amp;TEXT(MOD(QUOTIENT($A2582-1,5000),30)+1,"00"))</f>
        <v/>
      </c>
      <c r="S2582">
        <f>IF($AB2582="Да","Категория_Крупная","Категория_"&amp;TEXT(MOD(QUOTIENT($A2582-1,500),120)+1,"000"))</f>
        <v/>
      </c>
      <c r="T2582">
        <f>IF($AB2582="Да","Подкатегория_Крупная","Подкатегория_"&amp;TEXT(MOD(QUOTIENT($A2582-1,50),300)+1,"000"))</f>
        <v/>
      </c>
      <c r="U2582">
        <f>"SKU_"&amp;TEXT($A2582,"0000000")</f>
        <v/>
      </c>
      <c r="V2582">
        <f>CHOOSE(MOD($A2582-1,4)+1,"Enterprise","SMB","Госсектор","Розница")</f>
        <v/>
      </c>
      <c r="W2582">
        <f>"Клиент_"&amp;TEXT(MOD($A2582-1,20000)+1,"00000")</f>
        <v/>
      </c>
      <c r="X2582">
        <f>CHOOSE(MOD($A2582-1,5)+1,"Портал","API","Импорт","Ручной ввод","Интеграция")</f>
        <v/>
      </c>
      <c r="Y2582" s="8">
        <f>ROUND(1000+MOD($A2582*37,90000)+IF($AB2582="Да",5000,0),2)</f>
        <v/>
      </c>
      <c r="Z2582">
        <f>1+MOD($A2582,20)</f>
        <v/>
      </c>
      <c r="AA2582" s="8">
        <f>ROUND($Y2582*(0.08+MOD($A2582,17)/100),2)</f>
        <v/>
      </c>
      <c r="AB2582">
        <f>IF(MOD($A2582,10)&lt;7,"Да","Нет")</f>
        <v/>
      </c>
      <c r="AC2582">
        <f>$R2582&amp;" / "&amp;$S2582&amp;" / "&amp;$T2582</f>
        <v/>
      </c>
      <c r="AD2582">
        <f>1</f>
        <v/>
      </c>
      <c r="AE2582">
        <f>IF($A2582&lt;=Settings!$B$4,"до 100",IF($A2582&lt;=Settings!$B$5,"до 10 000",IF($A2582&lt;=Settings!$B$6,"до 100 000","100 000+")))</f>
        <v/>
      </c>
    </row>
    <row r="2583">
      <c r="A2583">
        <f>ROW()-1</f>
        <v/>
      </c>
      <c r="B2583">
        <f>IF($A2583&lt;=Settings!$B$4,"small_control",IF($A2583&lt;=Settings!$B$5,"medium_10k",IF($A2583&lt;=Settings!$B$6,"large_100k","extreme_1m")))</f>
        <v/>
      </c>
      <c r="C2583">
        <f>"ORD-"&amp;TEXT(QUOTIENT($A2583-1,3)+1,"0000000")</f>
        <v/>
      </c>
      <c r="D2583">
        <f>"LINE-"&amp;TEXT($A2583,"0000000")</f>
        <v/>
      </c>
      <c r="E2583" s="7">
        <f>Settings!$B$2+$A2583-1</f>
        <v/>
      </c>
      <c r="F2583" s="7">
        <f>Settings!$B$2+MOD($A2583-1,Settings!$B$7)</f>
        <v/>
      </c>
      <c r="G2583">
        <f>YEAR($F2583)</f>
        <v/>
      </c>
      <c r="H2583">
        <f>"Q"&amp;ROUNDUP(MONTH($F2583)/3,0)</f>
        <v/>
      </c>
      <c r="I2583">
        <f>MONTH($F2583)</f>
        <v/>
      </c>
      <c r="J2583">
        <f>CHOOSE(MONTH($F2583),"Январь","Февраль","Март","Апрель","Май","Июнь","Июль","Август","Сентябрь","Октябрь","Ноябрь","Декабрь")</f>
        <v/>
      </c>
      <c r="K2583">
        <f>DAY($F2583)</f>
        <v/>
      </c>
      <c r="L2583">
        <f>IF(MOD($A2583,10)&lt;7,"ФО_01_Крупный","ФО_"&amp;TEXT(MOD($A2583,8)+1,"00"))</f>
        <v/>
      </c>
      <c r="M2583">
        <f>IF($AB2583="Да","Регион_001_Крупный","Регион_"&amp;TEXT(MOD(QUOTIENT($A2583-1,20),180)+1,"000"))</f>
        <v/>
      </c>
      <c r="N2583">
        <f>IF($AB2583="Да","Город_"&amp;TEXT(MOD($A2583-1,250)+1,"0000"),"Город_"&amp;TEXT(MOD($A2583-1,3000)+1,"0000"))</f>
        <v/>
      </c>
      <c r="O2583">
        <f>IF($AB2583="Да","Холдинг_Крупный","Холдинг_"&amp;TEXT(MOD(QUOTIENT($A2583-1,10000),20)+1,"00"))</f>
        <v/>
      </c>
      <c r="P2583">
        <f>IF($AB2583="Да","Организация_Крупная","Организация_"&amp;TEXT(MOD(QUOTIENT($A2583-1,500),600)+1,"000"))</f>
        <v/>
      </c>
      <c r="Q2583">
        <f>"Отдел_"&amp;TEXT(MOD(QUOTIENT($A2583-1,50),100)+1,"000")</f>
        <v/>
      </c>
      <c r="R2583">
        <f>IF($AB2583="Да","Группа_Крупная","Группа_"&amp;TEXT(MOD(QUOTIENT($A2583-1,5000),30)+1,"00"))</f>
        <v/>
      </c>
      <c r="S2583">
        <f>IF($AB2583="Да","Категория_Крупная","Категория_"&amp;TEXT(MOD(QUOTIENT($A2583-1,500),120)+1,"000"))</f>
        <v/>
      </c>
      <c r="T2583">
        <f>IF($AB2583="Да","Подкатегория_Крупная","Подкатегория_"&amp;TEXT(MOD(QUOTIENT($A2583-1,50),300)+1,"000"))</f>
        <v/>
      </c>
      <c r="U2583">
        <f>"SKU_"&amp;TEXT($A2583,"0000000")</f>
        <v/>
      </c>
      <c r="V2583">
        <f>CHOOSE(MOD($A2583-1,4)+1,"Enterprise","SMB","Госсектор","Розница")</f>
        <v/>
      </c>
      <c r="W2583">
        <f>"Клиент_"&amp;TEXT(MOD($A2583-1,20000)+1,"00000")</f>
        <v/>
      </c>
      <c r="X2583">
        <f>CHOOSE(MOD($A2583-1,5)+1,"Портал","API","Импорт","Ручной ввод","Интеграция")</f>
        <v/>
      </c>
      <c r="Y2583" s="8">
        <f>ROUND(1000+MOD($A2583*37,90000)+IF($AB2583="Да",5000,0),2)</f>
        <v/>
      </c>
      <c r="Z2583">
        <f>1+MOD($A2583,20)</f>
        <v/>
      </c>
      <c r="AA2583" s="8">
        <f>ROUND($Y2583*(0.08+MOD($A2583,17)/100),2)</f>
        <v/>
      </c>
      <c r="AB2583">
        <f>IF(MOD($A2583,10)&lt;7,"Да","Нет")</f>
        <v/>
      </c>
      <c r="AC2583">
        <f>$R2583&amp;" / "&amp;$S2583&amp;" / "&amp;$T2583</f>
        <v/>
      </c>
      <c r="AD2583">
        <f>1</f>
        <v/>
      </c>
      <c r="AE2583">
        <f>IF($A2583&lt;=Settings!$B$4,"до 100",IF($A2583&lt;=Settings!$B$5,"до 10 000",IF($A2583&lt;=Settings!$B$6,"до 100 000","100 000+")))</f>
        <v/>
      </c>
    </row>
    <row r="2584">
      <c r="A2584">
        <f>ROW()-1</f>
        <v/>
      </c>
      <c r="B2584">
        <f>IF($A2584&lt;=Settings!$B$4,"small_control",IF($A2584&lt;=Settings!$B$5,"medium_10k",IF($A2584&lt;=Settings!$B$6,"large_100k","extreme_1m")))</f>
        <v/>
      </c>
      <c r="C2584">
        <f>"ORD-"&amp;TEXT(QUOTIENT($A2584-1,3)+1,"0000000")</f>
        <v/>
      </c>
      <c r="D2584">
        <f>"LINE-"&amp;TEXT($A2584,"0000000")</f>
        <v/>
      </c>
      <c r="E2584" s="7">
        <f>Settings!$B$2+$A2584-1</f>
        <v/>
      </c>
      <c r="F2584" s="7">
        <f>Settings!$B$2+MOD($A2584-1,Settings!$B$7)</f>
        <v/>
      </c>
      <c r="G2584">
        <f>YEAR($F2584)</f>
        <v/>
      </c>
      <c r="H2584">
        <f>"Q"&amp;ROUNDUP(MONTH($F2584)/3,0)</f>
        <v/>
      </c>
      <c r="I2584">
        <f>MONTH($F2584)</f>
        <v/>
      </c>
      <c r="J2584">
        <f>CHOOSE(MONTH($F2584),"Январь","Февраль","Март","Апрель","Май","Июнь","Июль","Август","Сентябрь","Октябрь","Ноябрь","Декабрь")</f>
        <v/>
      </c>
      <c r="K2584">
        <f>DAY($F2584)</f>
        <v/>
      </c>
      <c r="L2584">
        <f>IF(MOD($A2584,10)&lt;7,"ФО_01_Крупный","ФО_"&amp;TEXT(MOD($A2584,8)+1,"00"))</f>
        <v/>
      </c>
      <c r="M2584">
        <f>IF($AB2584="Да","Регион_001_Крупный","Регион_"&amp;TEXT(MOD(QUOTIENT($A2584-1,20),180)+1,"000"))</f>
        <v/>
      </c>
      <c r="N2584">
        <f>IF($AB2584="Да","Город_"&amp;TEXT(MOD($A2584-1,250)+1,"0000"),"Город_"&amp;TEXT(MOD($A2584-1,3000)+1,"0000"))</f>
        <v/>
      </c>
      <c r="O2584">
        <f>IF($AB2584="Да","Холдинг_Крупный","Холдинг_"&amp;TEXT(MOD(QUOTIENT($A2584-1,10000),20)+1,"00"))</f>
        <v/>
      </c>
      <c r="P2584">
        <f>IF($AB2584="Да","Организация_Крупная","Организация_"&amp;TEXT(MOD(QUOTIENT($A2584-1,500),600)+1,"000"))</f>
        <v/>
      </c>
      <c r="Q2584">
        <f>"Отдел_"&amp;TEXT(MOD(QUOTIENT($A2584-1,50),100)+1,"000")</f>
        <v/>
      </c>
      <c r="R2584">
        <f>IF($AB2584="Да","Группа_Крупная","Группа_"&amp;TEXT(MOD(QUOTIENT($A2584-1,5000),30)+1,"00"))</f>
        <v/>
      </c>
      <c r="S2584">
        <f>IF($AB2584="Да","Категория_Крупная","Категория_"&amp;TEXT(MOD(QUOTIENT($A2584-1,500),120)+1,"000"))</f>
        <v/>
      </c>
      <c r="T2584">
        <f>IF($AB2584="Да","Подкатегория_Крупная","Подкатегория_"&amp;TEXT(MOD(QUOTIENT($A2584-1,50),300)+1,"000"))</f>
        <v/>
      </c>
      <c r="U2584">
        <f>"SKU_"&amp;TEXT($A2584,"0000000")</f>
        <v/>
      </c>
      <c r="V2584">
        <f>CHOOSE(MOD($A2584-1,4)+1,"Enterprise","SMB","Госсектор","Розница")</f>
        <v/>
      </c>
      <c r="W2584">
        <f>"Клиент_"&amp;TEXT(MOD($A2584-1,20000)+1,"00000")</f>
        <v/>
      </c>
      <c r="X2584">
        <f>CHOOSE(MOD($A2584-1,5)+1,"Портал","API","Импорт","Ручной ввод","Интеграция")</f>
        <v/>
      </c>
      <c r="Y2584" s="8">
        <f>ROUND(1000+MOD($A2584*37,90000)+IF($AB2584="Да",5000,0),2)</f>
        <v/>
      </c>
      <c r="Z2584">
        <f>1+MOD($A2584,20)</f>
        <v/>
      </c>
      <c r="AA2584" s="8">
        <f>ROUND($Y2584*(0.08+MOD($A2584,17)/100),2)</f>
        <v/>
      </c>
      <c r="AB2584">
        <f>IF(MOD($A2584,10)&lt;7,"Да","Нет")</f>
        <v/>
      </c>
      <c r="AC2584">
        <f>$R2584&amp;" / "&amp;$S2584&amp;" / "&amp;$T2584</f>
        <v/>
      </c>
      <c r="AD2584">
        <f>1</f>
        <v/>
      </c>
      <c r="AE2584">
        <f>IF($A2584&lt;=Settings!$B$4,"до 100",IF($A2584&lt;=Settings!$B$5,"до 10 000",IF($A2584&lt;=Settings!$B$6,"до 100 000","100 000+")))</f>
        <v/>
      </c>
    </row>
    <row r="2585">
      <c r="A2585">
        <f>ROW()-1</f>
        <v/>
      </c>
      <c r="B2585">
        <f>IF($A2585&lt;=Settings!$B$4,"small_control",IF($A2585&lt;=Settings!$B$5,"medium_10k",IF($A2585&lt;=Settings!$B$6,"large_100k","extreme_1m")))</f>
        <v/>
      </c>
      <c r="C2585">
        <f>"ORD-"&amp;TEXT(QUOTIENT($A2585-1,3)+1,"0000000")</f>
        <v/>
      </c>
      <c r="D2585">
        <f>"LINE-"&amp;TEXT($A2585,"0000000")</f>
        <v/>
      </c>
      <c r="E2585" s="7">
        <f>Settings!$B$2+$A2585-1</f>
        <v/>
      </c>
      <c r="F2585" s="7">
        <f>Settings!$B$2+MOD($A2585-1,Settings!$B$7)</f>
        <v/>
      </c>
      <c r="G2585">
        <f>YEAR($F2585)</f>
        <v/>
      </c>
      <c r="H2585">
        <f>"Q"&amp;ROUNDUP(MONTH($F2585)/3,0)</f>
        <v/>
      </c>
      <c r="I2585">
        <f>MONTH($F2585)</f>
        <v/>
      </c>
      <c r="J2585">
        <f>CHOOSE(MONTH($F2585),"Январь","Февраль","Март","Апрель","Май","Июнь","Июль","Август","Сентябрь","Октябрь","Ноябрь","Декабрь")</f>
        <v/>
      </c>
      <c r="K2585">
        <f>DAY($F2585)</f>
        <v/>
      </c>
      <c r="L2585">
        <f>IF(MOD($A2585,10)&lt;7,"ФО_01_Крупный","ФО_"&amp;TEXT(MOD($A2585,8)+1,"00"))</f>
        <v/>
      </c>
      <c r="M2585">
        <f>IF($AB2585="Да","Регион_001_Крупный","Регион_"&amp;TEXT(MOD(QUOTIENT($A2585-1,20),180)+1,"000"))</f>
        <v/>
      </c>
      <c r="N2585">
        <f>IF($AB2585="Да","Город_"&amp;TEXT(MOD($A2585-1,250)+1,"0000"),"Город_"&amp;TEXT(MOD($A2585-1,3000)+1,"0000"))</f>
        <v/>
      </c>
      <c r="O2585">
        <f>IF($AB2585="Да","Холдинг_Крупный","Холдинг_"&amp;TEXT(MOD(QUOTIENT($A2585-1,10000),20)+1,"00"))</f>
        <v/>
      </c>
      <c r="P2585">
        <f>IF($AB2585="Да","Организация_Крупная","Организация_"&amp;TEXT(MOD(QUOTIENT($A2585-1,500),600)+1,"000"))</f>
        <v/>
      </c>
      <c r="Q2585">
        <f>"Отдел_"&amp;TEXT(MOD(QUOTIENT($A2585-1,50),100)+1,"000")</f>
        <v/>
      </c>
      <c r="R2585">
        <f>IF($AB2585="Да","Группа_Крупная","Группа_"&amp;TEXT(MOD(QUOTIENT($A2585-1,5000),30)+1,"00"))</f>
        <v/>
      </c>
      <c r="S2585">
        <f>IF($AB2585="Да","Категория_Крупная","Категория_"&amp;TEXT(MOD(QUOTIENT($A2585-1,500),120)+1,"000"))</f>
        <v/>
      </c>
      <c r="T2585">
        <f>IF($AB2585="Да","Подкатегория_Крупная","Подкатегория_"&amp;TEXT(MOD(QUOTIENT($A2585-1,50),300)+1,"000"))</f>
        <v/>
      </c>
      <c r="U2585">
        <f>"SKU_"&amp;TEXT($A2585,"0000000")</f>
        <v/>
      </c>
      <c r="V2585">
        <f>CHOOSE(MOD($A2585-1,4)+1,"Enterprise","SMB","Госсектор","Розница")</f>
        <v/>
      </c>
      <c r="W2585">
        <f>"Клиент_"&amp;TEXT(MOD($A2585-1,20000)+1,"00000")</f>
        <v/>
      </c>
      <c r="X2585">
        <f>CHOOSE(MOD($A2585-1,5)+1,"Портал","API","Импорт","Ручной ввод","Интеграция")</f>
        <v/>
      </c>
      <c r="Y2585" s="8">
        <f>ROUND(1000+MOD($A2585*37,90000)+IF($AB2585="Да",5000,0),2)</f>
        <v/>
      </c>
      <c r="Z2585">
        <f>1+MOD($A2585,20)</f>
        <v/>
      </c>
      <c r="AA2585" s="8">
        <f>ROUND($Y2585*(0.08+MOD($A2585,17)/100),2)</f>
        <v/>
      </c>
      <c r="AB2585">
        <f>IF(MOD($A2585,10)&lt;7,"Да","Нет")</f>
        <v/>
      </c>
      <c r="AC2585">
        <f>$R2585&amp;" / "&amp;$S2585&amp;" / "&amp;$T2585</f>
        <v/>
      </c>
      <c r="AD2585">
        <f>1</f>
        <v/>
      </c>
      <c r="AE2585">
        <f>IF($A2585&lt;=Settings!$B$4,"до 100",IF($A2585&lt;=Settings!$B$5,"до 10 000",IF($A2585&lt;=Settings!$B$6,"до 100 000","100 000+")))</f>
        <v/>
      </c>
    </row>
    <row r="2586">
      <c r="A2586">
        <f>ROW()-1</f>
        <v/>
      </c>
      <c r="B2586">
        <f>IF($A2586&lt;=Settings!$B$4,"small_control",IF($A2586&lt;=Settings!$B$5,"medium_10k",IF($A2586&lt;=Settings!$B$6,"large_100k","extreme_1m")))</f>
        <v/>
      </c>
      <c r="C2586">
        <f>"ORD-"&amp;TEXT(QUOTIENT($A2586-1,3)+1,"0000000")</f>
        <v/>
      </c>
      <c r="D2586">
        <f>"LINE-"&amp;TEXT($A2586,"0000000")</f>
        <v/>
      </c>
      <c r="E2586" s="7">
        <f>Settings!$B$2+$A2586-1</f>
        <v/>
      </c>
      <c r="F2586" s="7">
        <f>Settings!$B$2+MOD($A2586-1,Settings!$B$7)</f>
        <v/>
      </c>
      <c r="G2586">
        <f>YEAR($F2586)</f>
        <v/>
      </c>
      <c r="H2586">
        <f>"Q"&amp;ROUNDUP(MONTH($F2586)/3,0)</f>
        <v/>
      </c>
      <c r="I2586">
        <f>MONTH($F2586)</f>
        <v/>
      </c>
      <c r="J2586">
        <f>CHOOSE(MONTH($F2586),"Январь","Февраль","Март","Апрель","Май","Июнь","Июль","Август","Сентябрь","Октябрь","Ноябрь","Декабрь")</f>
        <v/>
      </c>
      <c r="K2586">
        <f>DAY($F2586)</f>
        <v/>
      </c>
      <c r="L2586">
        <f>IF(MOD($A2586,10)&lt;7,"ФО_01_Крупный","ФО_"&amp;TEXT(MOD($A2586,8)+1,"00"))</f>
        <v/>
      </c>
      <c r="M2586">
        <f>IF($AB2586="Да","Регион_001_Крупный","Регион_"&amp;TEXT(MOD(QUOTIENT($A2586-1,20),180)+1,"000"))</f>
        <v/>
      </c>
      <c r="N2586">
        <f>IF($AB2586="Да","Город_"&amp;TEXT(MOD($A2586-1,250)+1,"0000"),"Город_"&amp;TEXT(MOD($A2586-1,3000)+1,"0000"))</f>
        <v/>
      </c>
      <c r="O2586">
        <f>IF($AB2586="Да","Холдинг_Крупный","Холдинг_"&amp;TEXT(MOD(QUOTIENT($A2586-1,10000),20)+1,"00"))</f>
        <v/>
      </c>
      <c r="P2586">
        <f>IF($AB2586="Да","Организация_Крупная","Организация_"&amp;TEXT(MOD(QUOTIENT($A2586-1,500),600)+1,"000"))</f>
        <v/>
      </c>
      <c r="Q2586">
        <f>"Отдел_"&amp;TEXT(MOD(QUOTIENT($A2586-1,50),100)+1,"000")</f>
        <v/>
      </c>
      <c r="R2586">
        <f>IF($AB2586="Да","Группа_Крупная","Группа_"&amp;TEXT(MOD(QUOTIENT($A2586-1,5000),30)+1,"00"))</f>
        <v/>
      </c>
      <c r="S2586">
        <f>IF($AB2586="Да","Категория_Крупная","Категория_"&amp;TEXT(MOD(QUOTIENT($A2586-1,500),120)+1,"000"))</f>
        <v/>
      </c>
      <c r="T2586">
        <f>IF($AB2586="Да","Подкатегория_Крупная","Подкатегория_"&amp;TEXT(MOD(QUOTIENT($A2586-1,50),300)+1,"000"))</f>
        <v/>
      </c>
      <c r="U2586">
        <f>"SKU_"&amp;TEXT($A2586,"0000000")</f>
        <v/>
      </c>
      <c r="V2586">
        <f>CHOOSE(MOD($A2586-1,4)+1,"Enterprise","SMB","Госсектор","Розница")</f>
        <v/>
      </c>
      <c r="W2586">
        <f>"Клиент_"&amp;TEXT(MOD($A2586-1,20000)+1,"00000")</f>
        <v/>
      </c>
      <c r="X2586">
        <f>CHOOSE(MOD($A2586-1,5)+1,"Портал","API","Импорт","Ручной ввод","Интеграция")</f>
        <v/>
      </c>
      <c r="Y2586" s="8">
        <f>ROUND(1000+MOD($A2586*37,90000)+IF($AB2586="Да",5000,0),2)</f>
        <v/>
      </c>
      <c r="Z2586">
        <f>1+MOD($A2586,20)</f>
        <v/>
      </c>
      <c r="AA2586" s="8">
        <f>ROUND($Y2586*(0.08+MOD($A2586,17)/100),2)</f>
        <v/>
      </c>
      <c r="AB2586">
        <f>IF(MOD($A2586,10)&lt;7,"Да","Нет")</f>
        <v/>
      </c>
      <c r="AC2586">
        <f>$R2586&amp;" / "&amp;$S2586&amp;" / "&amp;$T2586</f>
        <v/>
      </c>
      <c r="AD2586">
        <f>1</f>
        <v/>
      </c>
      <c r="AE2586">
        <f>IF($A2586&lt;=Settings!$B$4,"до 100",IF($A2586&lt;=Settings!$B$5,"до 10 000",IF($A2586&lt;=Settings!$B$6,"до 100 000","100 000+")))</f>
        <v/>
      </c>
    </row>
    <row r="2587">
      <c r="A2587">
        <f>ROW()-1</f>
        <v/>
      </c>
      <c r="B2587">
        <f>IF($A2587&lt;=Settings!$B$4,"small_control",IF($A2587&lt;=Settings!$B$5,"medium_10k",IF($A2587&lt;=Settings!$B$6,"large_100k","extreme_1m")))</f>
        <v/>
      </c>
      <c r="C2587">
        <f>"ORD-"&amp;TEXT(QUOTIENT($A2587-1,3)+1,"0000000")</f>
        <v/>
      </c>
      <c r="D2587">
        <f>"LINE-"&amp;TEXT($A2587,"0000000")</f>
        <v/>
      </c>
      <c r="E2587" s="7">
        <f>Settings!$B$2+$A2587-1</f>
        <v/>
      </c>
      <c r="F2587" s="7">
        <f>Settings!$B$2+MOD($A2587-1,Settings!$B$7)</f>
        <v/>
      </c>
      <c r="G2587">
        <f>YEAR($F2587)</f>
        <v/>
      </c>
      <c r="H2587">
        <f>"Q"&amp;ROUNDUP(MONTH($F2587)/3,0)</f>
        <v/>
      </c>
      <c r="I2587">
        <f>MONTH($F2587)</f>
        <v/>
      </c>
      <c r="J2587">
        <f>CHOOSE(MONTH($F2587),"Январь","Февраль","Март","Апрель","Май","Июнь","Июль","Август","Сентябрь","Октябрь","Ноябрь","Декабрь")</f>
        <v/>
      </c>
      <c r="K2587">
        <f>DAY($F2587)</f>
        <v/>
      </c>
      <c r="L2587">
        <f>IF(MOD($A2587,10)&lt;7,"ФО_01_Крупный","ФО_"&amp;TEXT(MOD($A2587,8)+1,"00"))</f>
        <v/>
      </c>
      <c r="M2587">
        <f>IF($AB2587="Да","Регион_001_Крупный","Регион_"&amp;TEXT(MOD(QUOTIENT($A2587-1,20),180)+1,"000"))</f>
        <v/>
      </c>
      <c r="N2587">
        <f>IF($AB2587="Да","Город_"&amp;TEXT(MOD($A2587-1,250)+1,"0000"),"Город_"&amp;TEXT(MOD($A2587-1,3000)+1,"0000"))</f>
        <v/>
      </c>
      <c r="O2587">
        <f>IF($AB2587="Да","Холдинг_Крупный","Холдинг_"&amp;TEXT(MOD(QUOTIENT($A2587-1,10000),20)+1,"00"))</f>
        <v/>
      </c>
      <c r="P2587">
        <f>IF($AB2587="Да","Организация_Крупная","Организация_"&amp;TEXT(MOD(QUOTIENT($A2587-1,500),600)+1,"000"))</f>
        <v/>
      </c>
      <c r="Q2587">
        <f>"Отдел_"&amp;TEXT(MOD(QUOTIENT($A2587-1,50),100)+1,"000")</f>
        <v/>
      </c>
      <c r="R2587">
        <f>IF($AB2587="Да","Группа_Крупная","Группа_"&amp;TEXT(MOD(QUOTIENT($A2587-1,5000),30)+1,"00"))</f>
        <v/>
      </c>
      <c r="S2587">
        <f>IF($AB2587="Да","Категория_Крупная","Категория_"&amp;TEXT(MOD(QUOTIENT($A2587-1,500),120)+1,"000"))</f>
        <v/>
      </c>
      <c r="T2587">
        <f>IF($AB2587="Да","Подкатегория_Крупная","Подкатегория_"&amp;TEXT(MOD(QUOTIENT($A2587-1,50),300)+1,"000"))</f>
        <v/>
      </c>
      <c r="U2587">
        <f>"SKU_"&amp;TEXT($A2587,"0000000")</f>
        <v/>
      </c>
      <c r="V2587">
        <f>CHOOSE(MOD($A2587-1,4)+1,"Enterprise","SMB","Госсектор","Розница")</f>
        <v/>
      </c>
      <c r="W2587">
        <f>"Клиент_"&amp;TEXT(MOD($A2587-1,20000)+1,"00000")</f>
        <v/>
      </c>
      <c r="X2587">
        <f>CHOOSE(MOD($A2587-1,5)+1,"Портал","API","Импорт","Ручной ввод","Интеграция")</f>
        <v/>
      </c>
      <c r="Y2587" s="8">
        <f>ROUND(1000+MOD($A2587*37,90000)+IF($AB2587="Да",5000,0),2)</f>
        <v/>
      </c>
      <c r="Z2587">
        <f>1+MOD($A2587,20)</f>
        <v/>
      </c>
      <c r="AA2587" s="8">
        <f>ROUND($Y2587*(0.08+MOD($A2587,17)/100),2)</f>
        <v/>
      </c>
      <c r="AB2587">
        <f>IF(MOD($A2587,10)&lt;7,"Да","Нет")</f>
        <v/>
      </c>
      <c r="AC2587">
        <f>$R2587&amp;" / "&amp;$S2587&amp;" / "&amp;$T2587</f>
        <v/>
      </c>
      <c r="AD2587">
        <f>1</f>
        <v/>
      </c>
      <c r="AE2587">
        <f>IF($A2587&lt;=Settings!$B$4,"до 100",IF($A2587&lt;=Settings!$B$5,"до 10 000",IF($A2587&lt;=Settings!$B$6,"до 100 000","100 000+")))</f>
        <v/>
      </c>
    </row>
    <row r="2588">
      <c r="A2588">
        <f>ROW()-1</f>
        <v/>
      </c>
      <c r="B2588">
        <f>IF($A2588&lt;=Settings!$B$4,"small_control",IF($A2588&lt;=Settings!$B$5,"medium_10k",IF($A2588&lt;=Settings!$B$6,"large_100k","extreme_1m")))</f>
        <v/>
      </c>
      <c r="C2588">
        <f>"ORD-"&amp;TEXT(QUOTIENT($A2588-1,3)+1,"0000000")</f>
        <v/>
      </c>
      <c r="D2588">
        <f>"LINE-"&amp;TEXT($A2588,"0000000")</f>
        <v/>
      </c>
      <c r="E2588" s="7">
        <f>Settings!$B$2+$A2588-1</f>
        <v/>
      </c>
      <c r="F2588" s="7">
        <f>Settings!$B$2+MOD($A2588-1,Settings!$B$7)</f>
        <v/>
      </c>
      <c r="G2588">
        <f>YEAR($F2588)</f>
        <v/>
      </c>
      <c r="H2588">
        <f>"Q"&amp;ROUNDUP(MONTH($F2588)/3,0)</f>
        <v/>
      </c>
      <c r="I2588">
        <f>MONTH($F2588)</f>
        <v/>
      </c>
      <c r="J2588">
        <f>CHOOSE(MONTH($F2588),"Январь","Февраль","Март","Апрель","Май","Июнь","Июль","Август","Сентябрь","Октябрь","Ноябрь","Декабрь")</f>
        <v/>
      </c>
      <c r="K2588">
        <f>DAY($F2588)</f>
        <v/>
      </c>
      <c r="L2588">
        <f>IF(MOD($A2588,10)&lt;7,"ФО_01_Крупный","ФО_"&amp;TEXT(MOD($A2588,8)+1,"00"))</f>
        <v/>
      </c>
      <c r="M2588">
        <f>IF($AB2588="Да","Регион_001_Крупный","Регион_"&amp;TEXT(MOD(QUOTIENT($A2588-1,20),180)+1,"000"))</f>
        <v/>
      </c>
      <c r="N2588">
        <f>IF($AB2588="Да","Город_"&amp;TEXT(MOD($A2588-1,250)+1,"0000"),"Город_"&amp;TEXT(MOD($A2588-1,3000)+1,"0000"))</f>
        <v/>
      </c>
      <c r="O2588">
        <f>IF($AB2588="Да","Холдинг_Крупный","Холдинг_"&amp;TEXT(MOD(QUOTIENT($A2588-1,10000),20)+1,"00"))</f>
        <v/>
      </c>
      <c r="P2588">
        <f>IF($AB2588="Да","Организация_Крупная","Организация_"&amp;TEXT(MOD(QUOTIENT($A2588-1,500),600)+1,"000"))</f>
        <v/>
      </c>
      <c r="Q2588">
        <f>"Отдел_"&amp;TEXT(MOD(QUOTIENT($A2588-1,50),100)+1,"000")</f>
        <v/>
      </c>
      <c r="R2588">
        <f>IF($AB2588="Да","Группа_Крупная","Группа_"&amp;TEXT(MOD(QUOTIENT($A2588-1,5000),30)+1,"00"))</f>
        <v/>
      </c>
      <c r="S2588">
        <f>IF($AB2588="Да","Категория_Крупная","Категория_"&amp;TEXT(MOD(QUOTIENT($A2588-1,500),120)+1,"000"))</f>
        <v/>
      </c>
      <c r="T2588">
        <f>IF($AB2588="Да","Подкатегория_Крупная","Подкатегория_"&amp;TEXT(MOD(QUOTIENT($A2588-1,50),300)+1,"000"))</f>
        <v/>
      </c>
      <c r="U2588">
        <f>"SKU_"&amp;TEXT($A2588,"0000000")</f>
        <v/>
      </c>
      <c r="V2588">
        <f>CHOOSE(MOD($A2588-1,4)+1,"Enterprise","SMB","Госсектор","Розница")</f>
        <v/>
      </c>
      <c r="W2588">
        <f>"Клиент_"&amp;TEXT(MOD($A2588-1,20000)+1,"00000")</f>
        <v/>
      </c>
      <c r="X2588">
        <f>CHOOSE(MOD($A2588-1,5)+1,"Портал","API","Импорт","Ручной ввод","Интеграция")</f>
        <v/>
      </c>
      <c r="Y2588" s="8">
        <f>ROUND(1000+MOD($A2588*37,90000)+IF($AB2588="Да",5000,0),2)</f>
        <v/>
      </c>
      <c r="Z2588">
        <f>1+MOD($A2588,20)</f>
        <v/>
      </c>
      <c r="AA2588" s="8">
        <f>ROUND($Y2588*(0.08+MOD($A2588,17)/100),2)</f>
        <v/>
      </c>
      <c r="AB2588">
        <f>IF(MOD($A2588,10)&lt;7,"Да","Нет")</f>
        <v/>
      </c>
      <c r="AC2588">
        <f>$R2588&amp;" / "&amp;$S2588&amp;" / "&amp;$T2588</f>
        <v/>
      </c>
      <c r="AD2588">
        <f>1</f>
        <v/>
      </c>
      <c r="AE2588">
        <f>IF($A2588&lt;=Settings!$B$4,"до 100",IF($A2588&lt;=Settings!$B$5,"до 10 000",IF($A2588&lt;=Settings!$B$6,"до 100 000","100 000+")))</f>
        <v/>
      </c>
    </row>
    <row r="2589">
      <c r="A2589">
        <f>ROW()-1</f>
        <v/>
      </c>
      <c r="B2589">
        <f>IF($A2589&lt;=Settings!$B$4,"small_control",IF($A2589&lt;=Settings!$B$5,"medium_10k",IF($A2589&lt;=Settings!$B$6,"large_100k","extreme_1m")))</f>
        <v/>
      </c>
      <c r="C2589">
        <f>"ORD-"&amp;TEXT(QUOTIENT($A2589-1,3)+1,"0000000")</f>
        <v/>
      </c>
      <c r="D2589">
        <f>"LINE-"&amp;TEXT($A2589,"0000000")</f>
        <v/>
      </c>
      <c r="E2589" s="7">
        <f>Settings!$B$2+$A2589-1</f>
        <v/>
      </c>
      <c r="F2589" s="7">
        <f>Settings!$B$2+MOD($A2589-1,Settings!$B$7)</f>
        <v/>
      </c>
      <c r="G2589">
        <f>YEAR($F2589)</f>
        <v/>
      </c>
      <c r="H2589">
        <f>"Q"&amp;ROUNDUP(MONTH($F2589)/3,0)</f>
        <v/>
      </c>
      <c r="I2589">
        <f>MONTH($F2589)</f>
        <v/>
      </c>
      <c r="J2589">
        <f>CHOOSE(MONTH($F2589),"Январь","Февраль","Март","Апрель","Май","Июнь","Июль","Август","Сентябрь","Октябрь","Ноябрь","Декабрь")</f>
        <v/>
      </c>
      <c r="K2589">
        <f>DAY($F2589)</f>
        <v/>
      </c>
      <c r="L2589">
        <f>IF(MOD($A2589,10)&lt;7,"ФО_01_Крупный","ФО_"&amp;TEXT(MOD($A2589,8)+1,"00"))</f>
        <v/>
      </c>
      <c r="M2589">
        <f>IF($AB2589="Да","Регион_001_Крупный","Регион_"&amp;TEXT(MOD(QUOTIENT($A2589-1,20),180)+1,"000"))</f>
        <v/>
      </c>
      <c r="N2589">
        <f>IF($AB2589="Да","Город_"&amp;TEXT(MOD($A2589-1,250)+1,"0000"),"Город_"&amp;TEXT(MOD($A2589-1,3000)+1,"0000"))</f>
        <v/>
      </c>
      <c r="O2589">
        <f>IF($AB2589="Да","Холдинг_Крупный","Холдинг_"&amp;TEXT(MOD(QUOTIENT($A2589-1,10000),20)+1,"00"))</f>
        <v/>
      </c>
      <c r="P2589">
        <f>IF($AB2589="Да","Организация_Крупная","Организация_"&amp;TEXT(MOD(QUOTIENT($A2589-1,500),600)+1,"000"))</f>
        <v/>
      </c>
      <c r="Q2589">
        <f>"Отдел_"&amp;TEXT(MOD(QUOTIENT($A2589-1,50),100)+1,"000")</f>
        <v/>
      </c>
      <c r="R2589">
        <f>IF($AB2589="Да","Группа_Крупная","Группа_"&amp;TEXT(MOD(QUOTIENT($A2589-1,5000),30)+1,"00"))</f>
        <v/>
      </c>
      <c r="S2589">
        <f>IF($AB2589="Да","Категория_Крупная","Категория_"&amp;TEXT(MOD(QUOTIENT($A2589-1,500),120)+1,"000"))</f>
        <v/>
      </c>
      <c r="T2589">
        <f>IF($AB2589="Да","Подкатегория_Крупная","Подкатегория_"&amp;TEXT(MOD(QUOTIENT($A2589-1,50),300)+1,"000"))</f>
        <v/>
      </c>
      <c r="U2589">
        <f>"SKU_"&amp;TEXT($A2589,"0000000")</f>
        <v/>
      </c>
      <c r="V2589">
        <f>CHOOSE(MOD($A2589-1,4)+1,"Enterprise","SMB","Госсектор","Розница")</f>
        <v/>
      </c>
      <c r="W2589">
        <f>"Клиент_"&amp;TEXT(MOD($A2589-1,20000)+1,"00000")</f>
        <v/>
      </c>
      <c r="X2589">
        <f>CHOOSE(MOD($A2589-1,5)+1,"Портал","API","Импорт","Ручной ввод","Интеграция")</f>
        <v/>
      </c>
      <c r="Y2589" s="8">
        <f>ROUND(1000+MOD($A2589*37,90000)+IF($AB2589="Да",5000,0),2)</f>
        <v/>
      </c>
      <c r="Z2589">
        <f>1+MOD($A2589,20)</f>
        <v/>
      </c>
      <c r="AA2589" s="8">
        <f>ROUND($Y2589*(0.08+MOD($A2589,17)/100),2)</f>
        <v/>
      </c>
      <c r="AB2589">
        <f>IF(MOD($A2589,10)&lt;7,"Да","Нет")</f>
        <v/>
      </c>
      <c r="AC2589">
        <f>$R2589&amp;" / "&amp;$S2589&amp;" / "&amp;$T2589</f>
        <v/>
      </c>
      <c r="AD2589">
        <f>1</f>
        <v/>
      </c>
      <c r="AE2589">
        <f>IF($A2589&lt;=Settings!$B$4,"до 100",IF($A2589&lt;=Settings!$B$5,"до 10 000",IF($A2589&lt;=Settings!$B$6,"до 100 000","100 000+")))</f>
        <v/>
      </c>
    </row>
    <row r="2590">
      <c r="A2590">
        <f>ROW()-1</f>
        <v/>
      </c>
      <c r="B2590">
        <f>IF($A2590&lt;=Settings!$B$4,"small_control",IF($A2590&lt;=Settings!$B$5,"medium_10k",IF($A2590&lt;=Settings!$B$6,"large_100k","extreme_1m")))</f>
        <v/>
      </c>
      <c r="C2590">
        <f>"ORD-"&amp;TEXT(QUOTIENT($A2590-1,3)+1,"0000000")</f>
        <v/>
      </c>
      <c r="D2590">
        <f>"LINE-"&amp;TEXT($A2590,"0000000")</f>
        <v/>
      </c>
      <c r="E2590" s="7">
        <f>Settings!$B$2+$A2590-1</f>
        <v/>
      </c>
      <c r="F2590" s="7">
        <f>Settings!$B$2+MOD($A2590-1,Settings!$B$7)</f>
        <v/>
      </c>
      <c r="G2590">
        <f>YEAR($F2590)</f>
        <v/>
      </c>
      <c r="H2590">
        <f>"Q"&amp;ROUNDUP(MONTH($F2590)/3,0)</f>
        <v/>
      </c>
      <c r="I2590">
        <f>MONTH($F2590)</f>
        <v/>
      </c>
      <c r="J2590">
        <f>CHOOSE(MONTH($F2590),"Январь","Февраль","Март","Апрель","Май","Июнь","Июль","Август","Сентябрь","Октябрь","Ноябрь","Декабрь")</f>
        <v/>
      </c>
      <c r="K2590">
        <f>DAY($F2590)</f>
        <v/>
      </c>
      <c r="L2590">
        <f>IF(MOD($A2590,10)&lt;7,"ФО_01_Крупный","ФО_"&amp;TEXT(MOD($A2590,8)+1,"00"))</f>
        <v/>
      </c>
      <c r="M2590">
        <f>IF($AB2590="Да","Регион_001_Крупный","Регион_"&amp;TEXT(MOD(QUOTIENT($A2590-1,20),180)+1,"000"))</f>
        <v/>
      </c>
      <c r="N2590">
        <f>IF($AB2590="Да","Город_"&amp;TEXT(MOD($A2590-1,250)+1,"0000"),"Город_"&amp;TEXT(MOD($A2590-1,3000)+1,"0000"))</f>
        <v/>
      </c>
      <c r="O2590">
        <f>IF($AB2590="Да","Холдинг_Крупный","Холдинг_"&amp;TEXT(MOD(QUOTIENT($A2590-1,10000),20)+1,"00"))</f>
        <v/>
      </c>
      <c r="P2590">
        <f>IF($AB2590="Да","Организация_Крупная","Организация_"&amp;TEXT(MOD(QUOTIENT($A2590-1,500),600)+1,"000"))</f>
        <v/>
      </c>
      <c r="Q2590">
        <f>"Отдел_"&amp;TEXT(MOD(QUOTIENT($A2590-1,50),100)+1,"000")</f>
        <v/>
      </c>
      <c r="R2590">
        <f>IF($AB2590="Да","Группа_Крупная","Группа_"&amp;TEXT(MOD(QUOTIENT($A2590-1,5000),30)+1,"00"))</f>
        <v/>
      </c>
      <c r="S2590">
        <f>IF($AB2590="Да","Категория_Крупная","Категория_"&amp;TEXT(MOD(QUOTIENT($A2590-1,500),120)+1,"000"))</f>
        <v/>
      </c>
      <c r="T2590">
        <f>IF($AB2590="Да","Подкатегория_Крупная","Подкатегория_"&amp;TEXT(MOD(QUOTIENT($A2590-1,50),300)+1,"000"))</f>
        <v/>
      </c>
      <c r="U2590">
        <f>"SKU_"&amp;TEXT($A2590,"0000000")</f>
        <v/>
      </c>
      <c r="V2590">
        <f>CHOOSE(MOD($A2590-1,4)+1,"Enterprise","SMB","Госсектор","Розница")</f>
        <v/>
      </c>
      <c r="W2590">
        <f>"Клиент_"&amp;TEXT(MOD($A2590-1,20000)+1,"00000")</f>
        <v/>
      </c>
      <c r="X2590">
        <f>CHOOSE(MOD($A2590-1,5)+1,"Портал","API","Импорт","Ручной ввод","Интеграция")</f>
        <v/>
      </c>
      <c r="Y2590" s="8">
        <f>ROUND(1000+MOD($A2590*37,90000)+IF($AB2590="Да",5000,0),2)</f>
        <v/>
      </c>
      <c r="Z2590">
        <f>1+MOD($A2590,20)</f>
        <v/>
      </c>
      <c r="AA2590" s="8">
        <f>ROUND($Y2590*(0.08+MOD($A2590,17)/100),2)</f>
        <v/>
      </c>
      <c r="AB2590">
        <f>IF(MOD($A2590,10)&lt;7,"Да","Нет")</f>
        <v/>
      </c>
      <c r="AC2590">
        <f>$R2590&amp;" / "&amp;$S2590&amp;" / "&amp;$T2590</f>
        <v/>
      </c>
      <c r="AD2590">
        <f>1</f>
        <v/>
      </c>
      <c r="AE2590">
        <f>IF($A2590&lt;=Settings!$B$4,"до 100",IF($A2590&lt;=Settings!$B$5,"до 10 000",IF($A2590&lt;=Settings!$B$6,"до 100 000","100 000+")))</f>
        <v/>
      </c>
    </row>
    <row r="2591">
      <c r="A2591">
        <f>ROW()-1</f>
        <v/>
      </c>
      <c r="B2591">
        <f>IF($A2591&lt;=Settings!$B$4,"small_control",IF($A2591&lt;=Settings!$B$5,"medium_10k",IF($A2591&lt;=Settings!$B$6,"large_100k","extreme_1m")))</f>
        <v/>
      </c>
      <c r="C2591">
        <f>"ORD-"&amp;TEXT(QUOTIENT($A2591-1,3)+1,"0000000")</f>
        <v/>
      </c>
      <c r="D2591">
        <f>"LINE-"&amp;TEXT($A2591,"0000000")</f>
        <v/>
      </c>
      <c r="E2591" s="7">
        <f>Settings!$B$2+$A2591-1</f>
        <v/>
      </c>
      <c r="F2591" s="7">
        <f>Settings!$B$2+MOD($A2591-1,Settings!$B$7)</f>
        <v/>
      </c>
      <c r="G2591">
        <f>YEAR($F2591)</f>
        <v/>
      </c>
      <c r="H2591">
        <f>"Q"&amp;ROUNDUP(MONTH($F2591)/3,0)</f>
        <v/>
      </c>
      <c r="I2591">
        <f>MONTH($F2591)</f>
        <v/>
      </c>
      <c r="J2591">
        <f>CHOOSE(MONTH($F2591),"Январь","Февраль","Март","Апрель","Май","Июнь","Июль","Август","Сентябрь","Октябрь","Ноябрь","Декабрь")</f>
        <v/>
      </c>
      <c r="K2591">
        <f>DAY($F2591)</f>
        <v/>
      </c>
      <c r="L2591">
        <f>IF(MOD($A2591,10)&lt;7,"ФО_01_Крупный","ФО_"&amp;TEXT(MOD($A2591,8)+1,"00"))</f>
        <v/>
      </c>
      <c r="M2591">
        <f>IF($AB2591="Да","Регион_001_Крупный","Регион_"&amp;TEXT(MOD(QUOTIENT($A2591-1,20),180)+1,"000"))</f>
        <v/>
      </c>
      <c r="N2591">
        <f>IF($AB2591="Да","Город_"&amp;TEXT(MOD($A2591-1,250)+1,"0000"),"Город_"&amp;TEXT(MOD($A2591-1,3000)+1,"0000"))</f>
        <v/>
      </c>
      <c r="O2591">
        <f>IF($AB2591="Да","Холдинг_Крупный","Холдинг_"&amp;TEXT(MOD(QUOTIENT($A2591-1,10000),20)+1,"00"))</f>
        <v/>
      </c>
      <c r="P2591">
        <f>IF($AB2591="Да","Организация_Крупная","Организация_"&amp;TEXT(MOD(QUOTIENT($A2591-1,500),600)+1,"000"))</f>
        <v/>
      </c>
      <c r="Q2591">
        <f>"Отдел_"&amp;TEXT(MOD(QUOTIENT($A2591-1,50),100)+1,"000")</f>
        <v/>
      </c>
      <c r="R2591">
        <f>IF($AB2591="Да","Группа_Крупная","Группа_"&amp;TEXT(MOD(QUOTIENT($A2591-1,5000),30)+1,"00"))</f>
        <v/>
      </c>
      <c r="S2591">
        <f>IF($AB2591="Да","Категория_Крупная","Категория_"&amp;TEXT(MOD(QUOTIENT($A2591-1,500),120)+1,"000"))</f>
        <v/>
      </c>
      <c r="T2591">
        <f>IF($AB2591="Да","Подкатегория_Крупная","Подкатегория_"&amp;TEXT(MOD(QUOTIENT($A2591-1,50),300)+1,"000"))</f>
        <v/>
      </c>
      <c r="U2591">
        <f>"SKU_"&amp;TEXT($A2591,"0000000")</f>
        <v/>
      </c>
      <c r="V2591">
        <f>CHOOSE(MOD($A2591-1,4)+1,"Enterprise","SMB","Госсектор","Розница")</f>
        <v/>
      </c>
      <c r="W2591">
        <f>"Клиент_"&amp;TEXT(MOD($A2591-1,20000)+1,"00000")</f>
        <v/>
      </c>
      <c r="X2591">
        <f>CHOOSE(MOD($A2591-1,5)+1,"Портал","API","Импорт","Ручной ввод","Интеграция")</f>
        <v/>
      </c>
      <c r="Y2591" s="8">
        <f>ROUND(1000+MOD($A2591*37,90000)+IF($AB2591="Да",5000,0),2)</f>
        <v/>
      </c>
      <c r="Z2591">
        <f>1+MOD($A2591,20)</f>
        <v/>
      </c>
      <c r="AA2591" s="8">
        <f>ROUND($Y2591*(0.08+MOD($A2591,17)/100),2)</f>
        <v/>
      </c>
      <c r="AB2591">
        <f>IF(MOD($A2591,10)&lt;7,"Да","Нет")</f>
        <v/>
      </c>
      <c r="AC2591">
        <f>$R2591&amp;" / "&amp;$S2591&amp;" / "&amp;$T2591</f>
        <v/>
      </c>
      <c r="AD2591">
        <f>1</f>
        <v/>
      </c>
      <c r="AE2591">
        <f>IF($A2591&lt;=Settings!$B$4,"до 100",IF($A2591&lt;=Settings!$B$5,"до 10 000",IF($A2591&lt;=Settings!$B$6,"до 100 000","100 000+")))</f>
        <v/>
      </c>
    </row>
    <row r="2592">
      <c r="A2592">
        <f>ROW()-1</f>
        <v/>
      </c>
      <c r="B2592">
        <f>IF($A2592&lt;=Settings!$B$4,"small_control",IF($A2592&lt;=Settings!$B$5,"medium_10k",IF($A2592&lt;=Settings!$B$6,"large_100k","extreme_1m")))</f>
        <v/>
      </c>
      <c r="C2592">
        <f>"ORD-"&amp;TEXT(QUOTIENT($A2592-1,3)+1,"0000000")</f>
        <v/>
      </c>
      <c r="D2592">
        <f>"LINE-"&amp;TEXT($A2592,"0000000")</f>
        <v/>
      </c>
      <c r="E2592" s="7">
        <f>Settings!$B$2+$A2592-1</f>
        <v/>
      </c>
      <c r="F2592" s="7">
        <f>Settings!$B$2+MOD($A2592-1,Settings!$B$7)</f>
        <v/>
      </c>
      <c r="G2592">
        <f>YEAR($F2592)</f>
        <v/>
      </c>
      <c r="H2592">
        <f>"Q"&amp;ROUNDUP(MONTH($F2592)/3,0)</f>
        <v/>
      </c>
      <c r="I2592">
        <f>MONTH($F2592)</f>
        <v/>
      </c>
      <c r="J2592">
        <f>CHOOSE(MONTH($F2592),"Январь","Февраль","Март","Апрель","Май","Июнь","Июль","Август","Сентябрь","Октябрь","Ноябрь","Декабрь")</f>
        <v/>
      </c>
      <c r="K2592">
        <f>DAY($F2592)</f>
        <v/>
      </c>
      <c r="L2592">
        <f>IF(MOD($A2592,10)&lt;7,"ФО_01_Крупный","ФО_"&amp;TEXT(MOD($A2592,8)+1,"00"))</f>
        <v/>
      </c>
      <c r="M2592">
        <f>IF($AB2592="Да","Регион_001_Крупный","Регион_"&amp;TEXT(MOD(QUOTIENT($A2592-1,20),180)+1,"000"))</f>
        <v/>
      </c>
      <c r="N2592">
        <f>IF($AB2592="Да","Город_"&amp;TEXT(MOD($A2592-1,250)+1,"0000"),"Город_"&amp;TEXT(MOD($A2592-1,3000)+1,"0000"))</f>
        <v/>
      </c>
      <c r="O2592">
        <f>IF($AB2592="Да","Холдинг_Крупный","Холдинг_"&amp;TEXT(MOD(QUOTIENT($A2592-1,10000),20)+1,"00"))</f>
        <v/>
      </c>
      <c r="P2592">
        <f>IF($AB2592="Да","Организация_Крупная","Организация_"&amp;TEXT(MOD(QUOTIENT($A2592-1,500),600)+1,"000"))</f>
        <v/>
      </c>
      <c r="Q2592">
        <f>"Отдел_"&amp;TEXT(MOD(QUOTIENT($A2592-1,50),100)+1,"000")</f>
        <v/>
      </c>
      <c r="R2592">
        <f>IF($AB2592="Да","Группа_Крупная","Группа_"&amp;TEXT(MOD(QUOTIENT($A2592-1,5000),30)+1,"00"))</f>
        <v/>
      </c>
      <c r="S2592">
        <f>IF($AB2592="Да","Категория_Крупная","Категория_"&amp;TEXT(MOD(QUOTIENT($A2592-1,500),120)+1,"000"))</f>
        <v/>
      </c>
      <c r="T2592">
        <f>IF($AB2592="Да","Подкатегория_Крупная","Подкатегория_"&amp;TEXT(MOD(QUOTIENT($A2592-1,50),300)+1,"000"))</f>
        <v/>
      </c>
      <c r="U2592">
        <f>"SKU_"&amp;TEXT($A2592,"0000000")</f>
        <v/>
      </c>
      <c r="V2592">
        <f>CHOOSE(MOD($A2592-1,4)+1,"Enterprise","SMB","Госсектор","Розница")</f>
        <v/>
      </c>
      <c r="W2592">
        <f>"Клиент_"&amp;TEXT(MOD($A2592-1,20000)+1,"00000")</f>
        <v/>
      </c>
      <c r="X2592">
        <f>CHOOSE(MOD($A2592-1,5)+1,"Портал","API","Импорт","Ручной ввод","Интеграция")</f>
        <v/>
      </c>
      <c r="Y2592" s="8">
        <f>ROUND(1000+MOD($A2592*37,90000)+IF($AB2592="Да",5000,0),2)</f>
        <v/>
      </c>
      <c r="Z2592">
        <f>1+MOD($A2592,20)</f>
        <v/>
      </c>
      <c r="AA2592" s="8">
        <f>ROUND($Y2592*(0.08+MOD($A2592,17)/100),2)</f>
        <v/>
      </c>
      <c r="AB2592">
        <f>IF(MOD($A2592,10)&lt;7,"Да","Нет")</f>
        <v/>
      </c>
      <c r="AC2592">
        <f>$R2592&amp;" / "&amp;$S2592&amp;" / "&amp;$T2592</f>
        <v/>
      </c>
      <c r="AD2592">
        <f>1</f>
        <v/>
      </c>
      <c r="AE2592">
        <f>IF($A2592&lt;=Settings!$B$4,"до 100",IF($A2592&lt;=Settings!$B$5,"до 10 000",IF($A2592&lt;=Settings!$B$6,"до 100 000","100 000+")))</f>
        <v/>
      </c>
    </row>
    <row r="2593">
      <c r="A2593">
        <f>ROW()-1</f>
        <v/>
      </c>
      <c r="B2593">
        <f>IF($A2593&lt;=Settings!$B$4,"small_control",IF($A2593&lt;=Settings!$B$5,"medium_10k",IF($A2593&lt;=Settings!$B$6,"large_100k","extreme_1m")))</f>
        <v/>
      </c>
      <c r="C2593">
        <f>"ORD-"&amp;TEXT(QUOTIENT($A2593-1,3)+1,"0000000")</f>
        <v/>
      </c>
      <c r="D2593">
        <f>"LINE-"&amp;TEXT($A2593,"0000000")</f>
        <v/>
      </c>
      <c r="E2593" s="7">
        <f>Settings!$B$2+$A2593-1</f>
        <v/>
      </c>
      <c r="F2593" s="7">
        <f>Settings!$B$2+MOD($A2593-1,Settings!$B$7)</f>
        <v/>
      </c>
      <c r="G2593">
        <f>YEAR($F2593)</f>
        <v/>
      </c>
      <c r="H2593">
        <f>"Q"&amp;ROUNDUP(MONTH($F2593)/3,0)</f>
        <v/>
      </c>
      <c r="I2593">
        <f>MONTH($F2593)</f>
        <v/>
      </c>
      <c r="J2593">
        <f>CHOOSE(MONTH($F2593),"Январь","Февраль","Март","Апрель","Май","Июнь","Июль","Август","Сентябрь","Октябрь","Ноябрь","Декабрь")</f>
        <v/>
      </c>
      <c r="K2593">
        <f>DAY($F2593)</f>
        <v/>
      </c>
      <c r="L2593">
        <f>IF(MOD($A2593,10)&lt;7,"ФО_01_Крупный","ФО_"&amp;TEXT(MOD($A2593,8)+1,"00"))</f>
        <v/>
      </c>
      <c r="M2593">
        <f>IF($AB2593="Да","Регион_001_Крупный","Регион_"&amp;TEXT(MOD(QUOTIENT($A2593-1,20),180)+1,"000"))</f>
        <v/>
      </c>
      <c r="N2593">
        <f>IF($AB2593="Да","Город_"&amp;TEXT(MOD($A2593-1,250)+1,"0000"),"Город_"&amp;TEXT(MOD($A2593-1,3000)+1,"0000"))</f>
        <v/>
      </c>
      <c r="O2593">
        <f>IF($AB2593="Да","Холдинг_Крупный","Холдинг_"&amp;TEXT(MOD(QUOTIENT($A2593-1,10000),20)+1,"00"))</f>
        <v/>
      </c>
      <c r="P2593">
        <f>IF($AB2593="Да","Организация_Крупная","Организация_"&amp;TEXT(MOD(QUOTIENT($A2593-1,500),600)+1,"000"))</f>
        <v/>
      </c>
      <c r="Q2593">
        <f>"Отдел_"&amp;TEXT(MOD(QUOTIENT($A2593-1,50),100)+1,"000")</f>
        <v/>
      </c>
      <c r="R2593">
        <f>IF($AB2593="Да","Группа_Крупная","Группа_"&amp;TEXT(MOD(QUOTIENT($A2593-1,5000),30)+1,"00"))</f>
        <v/>
      </c>
      <c r="S2593">
        <f>IF($AB2593="Да","Категория_Крупная","Категория_"&amp;TEXT(MOD(QUOTIENT($A2593-1,500),120)+1,"000"))</f>
        <v/>
      </c>
      <c r="T2593">
        <f>IF($AB2593="Да","Подкатегория_Крупная","Подкатегория_"&amp;TEXT(MOD(QUOTIENT($A2593-1,50),300)+1,"000"))</f>
        <v/>
      </c>
      <c r="U2593">
        <f>"SKU_"&amp;TEXT($A2593,"0000000")</f>
        <v/>
      </c>
      <c r="V2593">
        <f>CHOOSE(MOD($A2593-1,4)+1,"Enterprise","SMB","Госсектор","Розница")</f>
        <v/>
      </c>
      <c r="W2593">
        <f>"Клиент_"&amp;TEXT(MOD($A2593-1,20000)+1,"00000")</f>
        <v/>
      </c>
      <c r="X2593">
        <f>CHOOSE(MOD($A2593-1,5)+1,"Портал","API","Импорт","Ручной ввод","Интеграция")</f>
        <v/>
      </c>
      <c r="Y2593" s="8">
        <f>ROUND(1000+MOD($A2593*37,90000)+IF($AB2593="Да",5000,0),2)</f>
        <v/>
      </c>
      <c r="Z2593">
        <f>1+MOD($A2593,20)</f>
        <v/>
      </c>
      <c r="AA2593" s="8">
        <f>ROUND($Y2593*(0.08+MOD($A2593,17)/100),2)</f>
        <v/>
      </c>
      <c r="AB2593">
        <f>IF(MOD($A2593,10)&lt;7,"Да","Нет")</f>
        <v/>
      </c>
      <c r="AC2593">
        <f>$R2593&amp;" / "&amp;$S2593&amp;" / "&amp;$T2593</f>
        <v/>
      </c>
      <c r="AD2593">
        <f>1</f>
        <v/>
      </c>
      <c r="AE2593">
        <f>IF($A2593&lt;=Settings!$B$4,"до 100",IF($A2593&lt;=Settings!$B$5,"до 10 000",IF($A2593&lt;=Settings!$B$6,"до 100 000","100 000+")))</f>
        <v/>
      </c>
    </row>
    <row r="2594">
      <c r="A2594">
        <f>ROW()-1</f>
        <v/>
      </c>
      <c r="B2594">
        <f>IF($A2594&lt;=Settings!$B$4,"small_control",IF($A2594&lt;=Settings!$B$5,"medium_10k",IF($A2594&lt;=Settings!$B$6,"large_100k","extreme_1m")))</f>
        <v/>
      </c>
      <c r="C2594">
        <f>"ORD-"&amp;TEXT(QUOTIENT($A2594-1,3)+1,"0000000")</f>
        <v/>
      </c>
      <c r="D2594">
        <f>"LINE-"&amp;TEXT($A2594,"0000000")</f>
        <v/>
      </c>
      <c r="E2594" s="7">
        <f>Settings!$B$2+$A2594-1</f>
        <v/>
      </c>
      <c r="F2594" s="7">
        <f>Settings!$B$2+MOD($A2594-1,Settings!$B$7)</f>
        <v/>
      </c>
      <c r="G2594">
        <f>YEAR($F2594)</f>
        <v/>
      </c>
      <c r="H2594">
        <f>"Q"&amp;ROUNDUP(MONTH($F2594)/3,0)</f>
        <v/>
      </c>
      <c r="I2594">
        <f>MONTH($F2594)</f>
        <v/>
      </c>
      <c r="J2594">
        <f>CHOOSE(MONTH($F2594),"Январь","Февраль","Март","Апрель","Май","Июнь","Июль","Август","Сентябрь","Октябрь","Ноябрь","Декабрь")</f>
        <v/>
      </c>
      <c r="K2594">
        <f>DAY($F2594)</f>
        <v/>
      </c>
      <c r="L2594">
        <f>IF(MOD($A2594,10)&lt;7,"ФО_01_Крупный","ФО_"&amp;TEXT(MOD($A2594,8)+1,"00"))</f>
        <v/>
      </c>
      <c r="M2594">
        <f>IF($AB2594="Да","Регион_001_Крупный","Регион_"&amp;TEXT(MOD(QUOTIENT($A2594-1,20),180)+1,"000"))</f>
        <v/>
      </c>
      <c r="N2594">
        <f>IF($AB2594="Да","Город_"&amp;TEXT(MOD($A2594-1,250)+1,"0000"),"Город_"&amp;TEXT(MOD($A2594-1,3000)+1,"0000"))</f>
        <v/>
      </c>
      <c r="O2594">
        <f>IF($AB2594="Да","Холдинг_Крупный","Холдинг_"&amp;TEXT(MOD(QUOTIENT($A2594-1,10000),20)+1,"00"))</f>
        <v/>
      </c>
      <c r="P2594">
        <f>IF($AB2594="Да","Организация_Крупная","Организация_"&amp;TEXT(MOD(QUOTIENT($A2594-1,500),600)+1,"000"))</f>
        <v/>
      </c>
      <c r="Q2594">
        <f>"Отдел_"&amp;TEXT(MOD(QUOTIENT($A2594-1,50),100)+1,"000")</f>
        <v/>
      </c>
      <c r="R2594">
        <f>IF($AB2594="Да","Группа_Крупная","Группа_"&amp;TEXT(MOD(QUOTIENT($A2594-1,5000),30)+1,"00"))</f>
        <v/>
      </c>
      <c r="S2594">
        <f>IF($AB2594="Да","Категория_Крупная","Категория_"&amp;TEXT(MOD(QUOTIENT($A2594-1,500),120)+1,"000"))</f>
        <v/>
      </c>
      <c r="T2594">
        <f>IF($AB2594="Да","Подкатегория_Крупная","Подкатегория_"&amp;TEXT(MOD(QUOTIENT($A2594-1,50),300)+1,"000"))</f>
        <v/>
      </c>
      <c r="U2594">
        <f>"SKU_"&amp;TEXT($A2594,"0000000")</f>
        <v/>
      </c>
      <c r="V2594">
        <f>CHOOSE(MOD($A2594-1,4)+1,"Enterprise","SMB","Госсектор","Розница")</f>
        <v/>
      </c>
      <c r="W2594">
        <f>"Клиент_"&amp;TEXT(MOD($A2594-1,20000)+1,"00000")</f>
        <v/>
      </c>
      <c r="X2594">
        <f>CHOOSE(MOD($A2594-1,5)+1,"Портал","API","Импорт","Ручной ввод","Интеграция")</f>
        <v/>
      </c>
      <c r="Y2594" s="8">
        <f>ROUND(1000+MOD($A2594*37,90000)+IF($AB2594="Да",5000,0),2)</f>
        <v/>
      </c>
      <c r="Z2594">
        <f>1+MOD($A2594,20)</f>
        <v/>
      </c>
      <c r="AA2594" s="8">
        <f>ROUND($Y2594*(0.08+MOD($A2594,17)/100),2)</f>
        <v/>
      </c>
      <c r="AB2594">
        <f>IF(MOD($A2594,10)&lt;7,"Да","Нет")</f>
        <v/>
      </c>
      <c r="AC2594">
        <f>$R2594&amp;" / "&amp;$S2594&amp;" / "&amp;$T2594</f>
        <v/>
      </c>
      <c r="AD2594">
        <f>1</f>
        <v/>
      </c>
      <c r="AE2594">
        <f>IF($A2594&lt;=Settings!$B$4,"до 100",IF($A2594&lt;=Settings!$B$5,"до 10 000",IF($A2594&lt;=Settings!$B$6,"до 100 000","100 000+")))</f>
        <v/>
      </c>
    </row>
    <row r="2595">
      <c r="A2595">
        <f>ROW()-1</f>
        <v/>
      </c>
      <c r="B2595">
        <f>IF($A2595&lt;=Settings!$B$4,"small_control",IF($A2595&lt;=Settings!$B$5,"medium_10k",IF($A2595&lt;=Settings!$B$6,"large_100k","extreme_1m")))</f>
        <v/>
      </c>
      <c r="C2595">
        <f>"ORD-"&amp;TEXT(QUOTIENT($A2595-1,3)+1,"0000000")</f>
        <v/>
      </c>
      <c r="D2595">
        <f>"LINE-"&amp;TEXT($A2595,"0000000")</f>
        <v/>
      </c>
      <c r="E2595" s="7">
        <f>Settings!$B$2+$A2595-1</f>
        <v/>
      </c>
      <c r="F2595" s="7">
        <f>Settings!$B$2+MOD($A2595-1,Settings!$B$7)</f>
        <v/>
      </c>
      <c r="G2595">
        <f>YEAR($F2595)</f>
        <v/>
      </c>
      <c r="H2595">
        <f>"Q"&amp;ROUNDUP(MONTH($F2595)/3,0)</f>
        <v/>
      </c>
      <c r="I2595">
        <f>MONTH($F2595)</f>
        <v/>
      </c>
      <c r="J2595">
        <f>CHOOSE(MONTH($F2595),"Январь","Февраль","Март","Апрель","Май","Июнь","Июль","Август","Сентябрь","Октябрь","Ноябрь","Декабрь")</f>
        <v/>
      </c>
      <c r="K2595">
        <f>DAY($F2595)</f>
        <v/>
      </c>
      <c r="L2595">
        <f>IF(MOD($A2595,10)&lt;7,"ФО_01_Крупный","ФО_"&amp;TEXT(MOD($A2595,8)+1,"00"))</f>
        <v/>
      </c>
      <c r="M2595">
        <f>IF($AB2595="Да","Регион_001_Крупный","Регион_"&amp;TEXT(MOD(QUOTIENT($A2595-1,20),180)+1,"000"))</f>
        <v/>
      </c>
      <c r="N2595">
        <f>IF($AB2595="Да","Город_"&amp;TEXT(MOD($A2595-1,250)+1,"0000"),"Город_"&amp;TEXT(MOD($A2595-1,3000)+1,"0000"))</f>
        <v/>
      </c>
      <c r="O2595">
        <f>IF($AB2595="Да","Холдинг_Крупный","Холдинг_"&amp;TEXT(MOD(QUOTIENT($A2595-1,10000),20)+1,"00"))</f>
        <v/>
      </c>
      <c r="P2595">
        <f>IF($AB2595="Да","Организация_Крупная","Организация_"&amp;TEXT(MOD(QUOTIENT($A2595-1,500),600)+1,"000"))</f>
        <v/>
      </c>
      <c r="Q2595">
        <f>"Отдел_"&amp;TEXT(MOD(QUOTIENT($A2595-1,50),100)+1,"000")</f>
        <v/>
      </c>
      <c r="R2595">
        <f>IF($AB2595="Да","Группа_Крупная","Группа_"&amp;TEXT(MOD(QUOTIENT($A2595-1,5000),30)+1,"00"))</f>
        <v/>
      </c>
      <c r="S2595">
        <f>IF($AB2595="Да","Категория_Крупная","Категория_"&amp;TEXT(MOD(QUOTIENT($A2595-1,500),120)+1,"000"))</f>
        <v/>
      </c>
      <c r="T2595">
        <f>IF($AB2595="Да","Подкатегория_Крупная","Подкатегория_"&amp;TEXT(MOD(QUOTIENT($A2595-1,50),300)+1,"000"))</f>
        <v/>
      </c>
      <c r="U2595">
        <f>"SKU_"&amp;TEXT($A2595,"0000000")</f>
        <v/>
      </c>
      <c r="V2595">
        <f>CHOOSE(MOD($A2595-1,4)+1,"Enterprise","SMB","Госсектор","Розница")</f>
        <v/>
      </c>
      <c r="W2595">
        <f>"Клиент_"&amp;TEXT(MOD($A2595-1,20000)+1,"00000")</f>
        <v/>
      </c>
      <c r="X2595">
        <f>CHOOSE(MOD($A2595-1,5)+1,"Портал","API","Импорт","Ручной ввод","Интеграция")</f>
        <v/>
      </c>
      <c r="Y2595" s="8">
        <f>ROUND(1000+MOD($A2595*37,90000)+IF($AB2595="Да",5000,0),2)</f>
        <v/>
      </c>
      <c r="Z2595">
        <f>1+MOD($A2595,20)</f>
        <v/>
      </c>
      <c r="AA2595" s="8">
        <f>ROUND($Y2595*(0.08+MOD($A2595,17)/100),2)</f>
        <v/>
      </c>
      <c r="AB2595">
        <f>IF(MOD($A2595,10)&lt;7,"Да","Нет")</f>
        <v/>
      </c>
      <c r="AC2595">
        <f>$R2595&amp;" / "&amp;$S2595&amp;" / "&amp;$T2595</f>
        <v/>
      </c>
      <c r="AD2595">
        <f>1</f>
        <v/>
      </c>
      <c r="AE2595">
        <f>IF($A2595&lt;=Settings!$B$4,"до 100",IF($A2595&lt;=Settings!$B$5,"до 10 000",IF($A2595&lt;=Settings!$B$6,"до 100 000","100 000+")))</f>
        <v/>
      </c>
    </row>
    <row r="2596">
      <c r="A2596">
        <f>ROW()-1</f>
        <v/>
      </c>
      <c r="B2596">
        <f>IF($A2596&lt;=Settings!$B$4,"small_control",IF($A2596&lt;=Settings!$B$5,"medium_10k",IF($A2596&lt;=Settings!$B$6,"large_100k","extreme_1m")))</f>
        <v/>
      </c>
      <c r="C2596">
        <f>"ORD-"&amp;TEXT(QUOTIENT($A2596-1,3)+1,"0000000")</f>
        <v/>
      </c>
      <c r="D2596">
        <f>"LINE-"&amp;TEXT($A2596,"0000000")</f>
        <v/>
      </c>
      <c r="E2596" s="7">
        <f>Settings!$B$2+$A2596-1</f>
        <v/>
      </c>
      <c r="F2596" s="7">
        <f>Settings!$B$2+MOD($A2596-1,Settings!$B$7)</f>
        <v/>
      </c>
      <c r="G2596">
        <f>YEAR($F2596)</f>
        <v/>
      </c>
      <c r="H2596">
        <f>"Q"&amp;ROUNDUP(MONTH($F2596)/3,0)</f>
        <v/>
      </c>
      <c r="I2596">
        <f>MONTH($F2596)</f>
        <v/>
      </c>
      <c r="J2596">
        <f>CHOOSE(MONTH($F2596),"Январь","Февраль","Март","Апрель","Май","Июнь","Июль","Август","Сентябрь","Октябрь","Ноябрь","Декабрь")</f>
        <v/>
      </c>
      <c r="K2596">
        <f>DAY($F2596)</f>
        <v/>
      </c>
      <c r="L2596">
        <f>IF(MOD($A2596,10)&lt;7,"ФО_01_Крупный","ФО_"&amp;TEXT(MOD($A2596,8)+1,"00"))</f>
        <v/>
      </c>
      <c r="M2596">
        <f>IF($AB2596="Да","Регион_001_Крупный","Регион_"&amp;TEXT(MOD(QUOTIENT($A2596-1,20),180)+1,"000"))</f>
        <v/>
      </c>
      <c r="N2596">
        <f>IF($AB2596="Да","Город_"&amp;TEXT(MOD($A2596-1,250)+1,"0000"),"Город_"&amp;TEXT(MOD($A2596-1,3000)+1,"0000"))</f>
        <v/>
      </c>
      <c r="O2596">
        <f>IF($AB2596="Да","Холдинг_Крупный","Холдинг_"&amp;TEXT(MOD(QUOTIENT($A2596-1,10000),20)+1,"00"))</f>
        <v/>
      </c>
      <c r="P2596">
        <f>IF($AB2596="Да","Организация_Крупная","Организация_"&amp;TEXT(MOD(QUOTIENT($A2596-1,500),600)+1,"000"))</f>
        <v/>
      </c>
      <c r="Q2596">
        <f>"Отдел_"&amp;TEXT(MOD(QUOTIENT($A2596-1,50),100)+1,"000")</f>
        <v/>
      </c>
      <c r="R2596">
        <f>IF($AB2596="Да","Группа_Крупная","Группа_"&amp;TEXT(MOD(QUOTIENT($A2596-1,5000),30)+1,"00"))</f>
        <v/>
      </c>
      <c r="S2596">
        <f>IF($AB2596="Да","Категория_Крупная","Категория_"&amp;TEXT(MOD(QUOTIENT($A2596-1,500),120)+1,"000"))</f>
        <v/>
      </c>
      <c r="T2596">
        <f>IF($AB2596="Да","Подкатегория_Крупная","Подкатегория_"&amp;TEXT(MOD(QUOTIENT($A2596-1,50),300)+1,"000"))</f>
        <v/>
      </c>
      <c r="U2596">
        <f>"SKU_"&amp;TEXT($A2596,"0000000")</f>
        <v/>
      </c>
      <c r="V2596">
        <f>CHOOSE(MOD($A2596-1,4)+1,"Enterprise","SMB","Госсектор","Розница")</f>
        <v/>
      </c>
      <c r="W2596">
        <f>"Клиент_"&amp;TEXT(MOD($A2596-1,20000)+1,"00000")</f>
        <v/>
      </c>
      <c r="X2596">
        <f>CHOOSE(MOD($A2596-1,5)+1,"Портал","API","Импорт","Ручной ввод","Интеграция")</f>
        <v/>
      </c>
      <c r="Y2596" s="8">
        <f>ROUND(1000+MOD($A2596*37,90000)+IF($AB2596="Да",5000,0),2)</f>
        <v/>
      </c>
      <c r="Z2596">
        <f>1+MOD($A2596,20)</f>
        <v/>
      </c>
      <c r="AA2596" s="8">
        <f>ROUND($Y2596*(0.08+MOD($A2596,17)/100),2)</f>
        <v/>
      </c>
      <c r="AB2596">
        <f>IF(MOD($A2596,10)&lt;7,"Да","Нет")</f>
        <v/>
      </c>
      <c r="AC2596">
        <f>$R2596&amp;" / "&amp;$S2596&amp;" / "&amp;$T2596</f>
        <v/>
      </c>
      <c r="AD2596">
        <f>1</f>
        <v/>
      </c>
      <c r="AE2596">
        <f>IF($A2596&lt;=Settings!$B$4,"до 100",IF($A2596&lt;=Settings!$B$5,"до 10 000",IF($A2596&lt;=Settings!$B$6,"до 100 000","100 000+")))</f>
        <v/>
      </c>
    </row>
    <row r="2597">
      <c r="A2597">
        <f>ROW()-1</f>
        <v/>
      </c>
      <c r="B2597">
        <f>IF($A2597&lt;=Settings!$B$4,"small_control",IF($A2597&lt;=Settings!$B$5,"medium_10k",IF($A2597&lt;=Settings!$B$6,"large_100k","extreme_1m")))</f>
        <v/>
      </c>
      <c r="C2597">
        <f>"ORD-"&amp;TEXT(QUOTIENT($A2597-1,3)+1,"0000000")</f>
        <v/>
      </c>
      <c r="D2597">
        <f>"LINE-"&amp;TEXT($A2597,"0000000")</f>
        <v/>
      </c>
      <c r="E2597" s="7">
        <f>Settings!$B$2+$A2597-1</f>
        <v/>
      </c>
      <c r="F2597" s="7">
        <f>Settings!$B$2+MOD($A2597-1,Settings!$B$7)</f>
        <v/>
      </c>
      <c r="G2597">
        <f>YEAR($F2597)</f>
        <v/>
      </c>
      <c r="H2597">
        <f>"Q"&amp;ROUNDUP(MONTH($F2597)/3,0)</f>
        <v/>
      </c>
      <c r="I2597">
        <f>MONTH($F2597)</f>
        <v/>
      </c>
      <c r="J2597">
        <f>CHOOSE(MONTH($F2597),"Январь","Февраль","Март","Апрель","Май","Июнь","Июль","Август","Сентябрь","Октябрь","Ноябрь","Декабрь")</f>
        <v/>
      </c>
      <c r="K2597">
        <f>DAY($F2597)</f>
        <v/>
      </c>
      <c r="L2597">
        <f>IF(MOD($A2597,10)&lt;7,"ФО_01_Крупный","ФО_"&amp;TEXT(MOD($A2597,8)+1,"00"))</f>
        <v/>
      </c>
      <c r="M2597">
        <f>IF($AB2597="Да","Регион_001_Крупный","Регион_"&amp;TEXT(MOD(QUOTIENT($A2597-1,20),180)+1,"000"))</f>
        <v/>
      </c>
      <c r="N2597">
        <f>IF($AB2597="Да","Город_"&amp;TEXT(MOD($A2597-1,250)+1,"0000"),"Город_"&amp;TEXT(MOD($A2597-1,3000)+1,"0000"))</f>
        <v/>
      </c>
      <c r="O2597">
        <f>IF($AB2597="Да","Холдинг_Крупный","Холдинг_"&amp;TEXT(MOD(QUOTIENT($A2597-1,10000),20)+1,"00"))</f>
        <v/>
      </c>
      <c r="P2597">
        <f>IF($AB2597="Да","Организация_Крупная","Организация_"&amp;TEXT(MOD(QUOTIENT($A2597-1,500),600)+1,"000"))</f>
        <v/>
      </c>
      <c r="Q2597">
        <f>"Отдел_"&amp;TEXT(MOD(QUOTIENT($A2597-1,50),100)+1,"000")</f>
        <v/>
      </c>
      <c r="R2597">
        <f>IF($AB2597="Да","Группа_Крупная","Группа_"&amp;TEXT(MOD(QUOTIENT($A2597-1,5000),30)+1,"00"))</f>
        <v/>
      </c>
      <c r="S2597">
        <f>IF($AB2597="Да","Категория_Крупная","Категория_"&amp;TEXT(MOD(QUOTIENT($A2597-1,500),120)+1,"000"))</f>
        <v/>
      </c>
      <c r="T2597">
        <f>IF($AB2597="Да","Подкатегория_Крупная","Подкатегория_"&amp;TEXT(MOD(QUOTIENT($A2597-1,50),300)+1,"000"))</f>
        <v/>
      </c>
      <c r="U2597">
        <f>"SKU_"&amp;TEXT($A2597,"0000000")</f>
        <v/>
      </c>
      <c r="V2597">
        <f>CHOOSE(MOD($A2597-1,4)+1,"Enterprise","SMB","Госсектор","Розница")</f>
        <v/>
      </c>
      <c r="W2597">
        <f>"Клиент_"&amp;TEXT(MOD($A2597-1,20000)+1,"00000")</f>
        <v/>
      </c>
      <c r="X2597">
        <f>CHOOSE(MOD($A2597-1,5)+1,"Портал","API","Импорт","Ручной ввод","Интеграция")</f>
        <v/>
      </c>
      <c r="Y2597" s="8">
        <f>ROUND(1000+MOD($A2597*37,90000)+IF($AB2597="Да",5000,0),2)</f>
        <v/>
      </c>
      <c r="Z2597">
        <f>1+MOD($A2597,20)</f>
        <v/>
      </c>
      <c r="AA2597" s="8">
        <f>ROUND($Y2597*(0.08+MOD($A2597,17)/100),2)</f>
        <v/>
      </c>
      <c r="AB2597">
        <f>IF(MOD($A2597,10)&lt;7,"Да","Нет")</f>
        <v/>
      </c>
      <c r="AC2597">
        <f>$R2597&amp;" / "&amp;$S2597&amp;" / "&amp;$T2597</f>
        <v/>
      </c>
      <c r="AD2597">
        <f>1</f>
        <v/>
      </c>
      <c r="AE2597">
        <f>IF($A2597&lt;=Settings!$B$4,"до 100",IF($A2597&lt;=Settings!$B$5,"до 10 000",IF($A2597&lt;=Settings!$B$6,"до 100 000","100 000+")))</f>
        <v/>
      </c>
    </row>
    <row r="2598">
      <c r="A2598">
        <f>ROW()-1</f>
        <v/>
      </c>
      <c r="B2598">
        <f>IF($A2598&lt;=Settings!$B$4,"small_control",IF($A2598&lt;=Settings!$B$5,"medium_10k",IF($A2598&lt;=Settings!$B$6,"large_100k","extreme_1m")))</f>
        <v/>
      </c>
      <c r="C2598">
        <f>"ORD-"&amp;TEXT(QUOTIENT($A2598-1,3)+1,"0000000")</f>
        <v/>
      </c>
      <c r="D2598">
        <f>"LINE-"&amp;TEXT($A2598,"0000000")</f>
        <v/>
      </c>
      <c r="E2598" s="7">
        <f>Settings!$B$2+$A2598-1</f>
        <v/>
      </c>
      <c r="F2598" s="7">
        <f>Settings!$B$2+MOD($A2598-1,Settings!$B$7)</f>
        <v/>
      </c>
      <c r="G2598">
        <f>YEAR($F2598)</f>
        <v/>
      </c>
      <c r="H2598">
        <f>"Q"&amp;ROUNDUP(MONTH($F2598)/3,0)</f>
        <v/>
      </c>
      <c r="I2598">
        <f>MONTH($F2598)</f>
        <v/>
      </c>
      <c r="J2598">
        <f>CHOOSE(MONTH($F2598),"Январь","Февраль","Март","Апрель","Май","Июнь","Июль","Август","Сентябрь","Октябрь","Ноябрь","Декабрь")</f>
        <v/>
      </c>
      <c r="K2598">
        <f>DAY($F2598)</f>
        <v/>
      </c>
      <c r="L2598">
        <f>IF(MOD($A2598,10)&lt;7,"ФО_01_Крупный","ФО_"&amp;TEXT(MOD($A2598,8)+1,"00"))</f>
        <v/>
      </c>
      <c r="M2598">
        <f>IF($AB2598="Да","Регион_001_Крупный","Регион_"&amp;TEXT(MOD(QUOTIENT($A2598-1,20),180)+1,"000"))</f>
        <v/>
      </c>
      <c r="N2598">
        <f>IF($AB2598="Да","Город_"&amp;TEXT(MOD($A2598-1,250)+1,"0000"),"Город_"&amp;TEXT(MOD($A2598-1,3000)+1,"0000"))</f>
        <v/>
      </c>
      <c r="O2598">
        <f>IF($AB2598="Да","Холдинг_Крупный","Холдинг_"&amp;TEXT(MOD(QUOTIENT($A2598-1,10000),20)+1,"00"))</f>
        <v/>
      </c>
      <c r="P2598">
        <f>IF($AB2598="Да","Организация_Крупная","Организация_"&amp;TEXT(MOD(QUOTIENT($A2598-1,500),600)+1,"000"))</f>
        <v/>
      </c>
      <c r="Q2598">
        <f>"Отдел_"&amp;TEXT(MOD(QUOTIENT($A2598-1,50),100)+1,"000")</f>
        <v/>
      </c>
      <c r="R2598">
        <f>IF($AB2598="Да","Группа_Крупная","Группа_"&amp;TEXT(MOD(QUOTIENT($A2598-1,5000),30)+1,"00"))</f>
        <v/>
      </c>
      <c r="S2598">
        <f>IF($AB2598="Да","Категория_Крупная","Категория_"&amp;TEXT(MOD(QUOTIENT($A2598-1,500),120)+1,"000"))</f>
        <v/>
      </c>
      <c r="T2598">
        <f>IF($AB2598="Да","Подкатегория_Крупная","Подкатегория_"&amp;TEXT(MOD(QUOTIENT($A2598-1,50),300)+1,"000"))</f>
        <v/>
      </c>
      <c r="U2598">
        <f>"SKU_"&amp;TEXT($A2598,"0000000")</f>
        <v/>
      </c>
      <c r="V2598">
        <f>CHOOSE(MOD($A2598-1,4)+1,"Enterprise","SMB","Госсектор","Розница")</f>
        <v/>
      </c>
      <c r="W2598">
        <f>"Клиент_"&amp;TEXT(MOD($A2598-1,20000)+1,"00000")</f>
        <v/>
      </c>
      <c r="X2598">
        <f>CHOOSE(MOD($A2598-1,5)+1,"Портал","API","Импорт","Ручной ввод","Интеграция")</f>
        <v/>
      </c>
      <c r="Y2598" s="8">
        <f>ROUND(1000+MOD($A2598*37,90000)+IF($AB2598="Да",5000,0),2)</f>
        <v/>
      </c>
      <c r="Z2598">
        <f>1+MOD($A2598,20)</f>
        <v/>
      </c>
      <c r="AA2598" s="8">
        <f>ROUND($Y2598*(0.08+MOD($A2598,17)/100),2)</f>
        <v/>
      </c>
      <c r="AB2598">
        <f>IF(MOD($A2598,10)&lt;7,"Да","Нет")</f>
        <v/>
      </c>
      <c r="AC2598">
        <f>$R2598&amp;" / "&amp;$S2598&amp;" / "&amp;$T2598</f>
        <v/>
      </c>
      <c r="AD2598">
        <f>1</f>
        <v/>
      </c>
      <c r="AE2598">
        <f>IF($A2598&lt;=Settings!$B$4,"до 100",IF($A2598&lt;=Settings!$B$5,"до 10 000",IF($A2598&lt;=Settings!$B$6,"до 100 000","100 000+")))</f>
        <v/>
      </c>
    </row>
    <row r="2599">
      <c r="A2599">
        <f>ROW()-1</f>
        <v/>
      </c>
      <c r="B2599">
        <f>IF($A2599&lt;=Settings!$B$4,"small_control",IF($A2599&lt;=Settings!$B$5,"medium_10k",IF($A2599&lt;=Settings!$B$6,"large_100k","extreme_1m")))</f>
        <v/>
      </c>
      <c r="C2599">
        <f>"ORD-"&amp;TEXT(QUOTIENT($A2599-1,3)+1,"0000000")</f>
        <v/>
      </c>
      <c r="D2599">
        <f>"LINE-"&amp;TEXT($A2599,"0000000")</f>
        <v/>
      </c>
      <c r="E2599" s="7">
        <f>Settings!$B$2+$A2599-1</f>
        <v/>
      </c>
      <c r="F2599" s="7">
        <f>Settings!$B$2+MOD($A2599-1,Settings!$B$7)</f>
        <v/>
      </c>
      <c r="G2599">
        <f>YEAR($F2599)</f>
        <v/>
      </c>
      <c r="H2599">
        <f>"Q"&amp;ROUNDUP(MONTH($F2599)/3,0)</f>
        <v/>
      </c>
      <c r="I2599">
        <f>MONTH($F2599)</f>
        <v/>
      </c>
      <c r="J2599">
        <f>CHOOSE(MONTH($F2599),"Январь","Февраль","Март","Апрель","Май","Июнь","Июль","Август","Сентябрь","Октябрь","Ноябрь","Декабрь")</f>
        <v/>
      </c>
      <c r="K2599">
        <f>DAY($F2599)</f>
        <v/>
      </c>
      <c r="L2599">
        <f>IF(MOD($A2599,10)&lt;7,"ФО_01_Крупный","ФО_"&amp;TEXT(MOD($A2599,8)+1,"00"))</f>
        <v/>
      </c>
      <c r="M2599">
        <f>IF($AB2599="Да","Регион_001_Крупный","Регион_"&amp;TEXT(MOD(QUOTIENT($A2599-1,20),180)+1,"000"))</f>
        <v/>
      </c>
      <c r="N2599">
        <f>IF($AB2599="Да","Город_"&amp;TEXT(MOD($A2599-1,250)+1,"0000"),"Город_"&amp;TEXT(MOD($A2599-1,3000)+1,"0000"))</f>
        <v/>
      </c>
      <c r="O2599">
        <f>IF($AB2599="Да","Холдинг_Крупный","Холдинг_"&amp;TEXT(MOD(QUOTIENT($A2599-1,10000),20)+1,"00"))</f>
        <v/>
      </c>
      <c r="P2599">
        <f>IF($AB2599="Да","Организация_Крупная","Организация_"&amp;TEXT(MOD(QUOTIENT($A2599-1,500),600)+1,"000"))</f>
        <v/>
      </c>
      <c r="Q2599">
        <f>"Отдел_"&amp;TEXT(MOD(QUOTIENT($A2599-1,50),100)+1,"000")</f>
        <v/>
      </c>
      <c r="R2599">
        <f>IF($AB2599="Да","Группа_Крупная","Группа_"&amp;TEXT(MOD(QUOTIENT($A2599-1,5000),30)+1,"00"))</f>
        <v/>
      </c>
      <c r="S2599">
        <f>IF($AB2599="Да","Категория_Крупная","Категория_"&amp;TEXT(MOD(QUOTIENT($A2599-1,500),120)+1,"000"))</f>
        <v/>
      </c>
      <c r="T2599">
        <f>IF($AB2599="Да","Подкатегория_Крупная","Подкатегория_"&amp;TEXT(MOD(QUOTIENT($A2599-1,50),300)+1,"000"))</f>
        <v/>
      </c>
      <c r="U2599">
        <f>"SKU_"&amp;TEXT($A2599,"0000000")</f>
        <v/>
      </c>
      <c r="V2599">
        <f>CHOOSE(MOD($A2599-1,4)+1,"Enterprise","SMB","Госсектор","Розница")</f>
        <v/>
      </c>
      <c r="W2599">
        <f>"Клиент_"&amp;TEXT(MOD($A2599-1,20000)+1,"00000")</f>
        <v/>
      </c>
      <c r="X2599">
        <f>CHOOSE(MOD($A2599-1,5)+1,"Портал","API","Импорт","Ручной ввод","Интеграция")</f>
        <v/>
      </c>
      <c r="Y2599" s="8">
        <f>ROUND(1000+MOD($A2599*37,90000)+IF($AB2599="Да",5000,0),2)</f>
        <v/>
      </c>
      <c r="Z2599">
        <f>1+MOD($A2599,20)</f>
        <v/>
      </c>
      <c r="AA2599" s="8">
        <f>ROUND($Y2599*(0.08+MOD($A2599,17)/100),2)</f>
        <v/>
      </c>
      <c r="AB2599">
        <f>IF(MOD($A2599,10)&lt;7,"Да","Нет")</f>
        <v/>
      </c>
      <c r="AC2599">
        <f>$R2599&amp;" / "&amp;$S2599&amp;" / "&amp;$T2599</f>
        <v/>
      </c>
      <c r="AD2599">
        <f>1</f>
        <v/>
      </c>
      <c r="AE2599">
        <f>IF($A2599&lt;=Settings!$B$4,"до 100",IF($A2599&lt;=Settings!$B$5,"до 10 000",IF($A2599&lt;=Settings!$B$6,"до 100 000","100 000+")))</f>
        <v/>
      </c>
    </row>
    <row r="2600">
      <c r="A2600">
        <f>ROW()-1</f>
        <v/>
      </c>
      <c r="B2600">
        <f>IF($A2600&lt;=Settings!$B$4,"small_control",IF($A2600&lt;=Settings!$B$5,"medium_10k",IF($A2600&lt;=Settings!$B$6,"large_100k","extreme_1m")))</f>
        <v/>
      </c>
      <c r="C2600">
        <f>"ORD-"&amp;TEXT(QUOTIENT($A2600-1,3)+1,"0000000")</f>
        <v/>
      </c>
      <c r="D2600">
        <f>"LINE-"&amp;TEXT($A2600,"0000000")</f>
        <v/>
      </c>
      <c r="E2600" s="7">
        <f>Settings!$B$2+$A2600-1</f>
        <v/>
      </c>
      <c r="F2600" s="7">
        <f>Settings!$B$2+MOD($A2600-1,Settings!$B$7)</f>
        <v/>
      </c>
      <c r="G2600">
        <f>YEAR($F2600)</f>
        <v/>
      </c>
      <c r="H2600">
        <f>"Q"&amp;ROUNDUP(MONTH($F2600)/3,0)</f>
        <v/>
      </c>
      <c r="I2600">
        <f>MONTH($F2600)</f>
        <v/>
      </c>
      <c r="J2600">
        <f>CHOOSE(MONTH($F2600),"Январь","Февраль","Март","Апрель","Май","Июнь","Июль","Август","Сентябрь","Октябрь","Ноябрь","Декабрь")</f>
        <v/>
      </c>
      <c r="K2600">
        <f>DAY($F2600)</f>
        <v/>
      </c>
      <c r="L2600">
        <f>IF(MOD($A2600,10)&lt;7,"ФО_01_Крупный","ФО_"&amp;TEXT(MOD($A2600,8)+1,"00"))</f>
        <v/>
      </c>
      <c r="M2600">
        <f>IF($AB2600="Да","Регион_001_Крупный","Регион_"&amp;TEXT(MOD(QUOTIENT($A2600-1,20),180)+1,"000"))</f>
        <v/>
      </c>
      <c r="N2600">
        <f>IF($AB2600="Да","Город_"&amp;TEXT(MOD($A2600-1,250)+1,"0000"),"Город_"&amp;TEXT(MOD($A2600-1,3000)+1,"0000"))</f>
        <v/>
      </c>
      <c r="O2600">
        <f>IF($AB2600="Да","Холдинг_Крупный","Холдинг_"&amp;TEXT(MOD(QUOTIENT($A2600-1,10000),20)+1,"00"))</f>
        <v/>
      </c>
      <c r="P2600">
        <f>IF($AB2600="Да","Организация_Крупная","Организация_"&amp;TEXT(MOD(QUOTIENT($A2600-1,500),600)+1,"000"))</f>
        <v/>
      </c>
      <c r="Q2600">
        <f>"Отдел_"&amp;TEXT(MOD(QUOTIENT($A2600-1,50),100)+1,"000")</f>
        <v/>
      </c>
      <c r="R2600">
        <f>IF($AB2600="Да","Группа_Крупная","Группа_"&amp;TEXT(MOD(QUOTIENT($A2600-1,5000),30)+1,"00"))</f>
        <v/>
      </c>
      <c r="S2600">
        <f>IF($AB2600="Да","Категория_Крупная","Категория_"&amp;TEXT(MOD(QUOTIENT($A2600-1,500),120)+1,"000"))</f>
        <v/>
      </c>
      <c r="T2600">
        <f>IF($AB2600="Да","Подкатегория_Крупная","Подкатегория_"&amp;TEXT(MOD(QUOTIENT($A2600-1,50),300)+1,"000"))</f>
        <v/>
      </c>
      <c r="U2600">
        <f>"SKU_"&amp;TEXT($A2600,"0000000")</f>
        <v/>
      </c>
      <c r="V2600">
        <f>CHOOSE(MOD($A2600-1,4)+1,"Enterprise","SMB","Госсектор","Розница")</f>
        <v/>
      </c>
      <c r="W2600">
        <f>"Клиент_"&amp;TEXT(MOD($A2600-1,20000)+1,"00000")</f>
        <v/>
      </c>
      <c r="X2600">
        <f>CHOOSE(MOD($A2600-1,5)+1,"Портал","API","Импорт","Ручной ввод","Интеграция")</f>
        <v/>
      </c>
      <c r="Y2600" s="8">
        <f>ROUND(1000+MOD($A2600*37,90000)+IF($AB2600="Да",5000,0),2)</f>
        <v/>
      </c>
      <c r="Z2600">
        <f>1+MOD($A2600,20)</f>
        <v/>
      </c>
      <c r="AA2600" s="8">
        <f>ROUND($Y2600*(0.08+MOD($A2600,17)/100),2)</f>
        <v/>
      </c>
      <c r="AB2600">
        <f>IF(MOD($A2600,10)&lt;7,"Да","Нет")</f>
        <v/>
      </c>
      <c r="AC2600">
        <f>$R2600&amp;" / "&amp;$S2600&amp;" / "&amp;$T2600</f>
        <v/>
      </c>
      <c r="AD2600">
        <f>1</f>
        <v/>
      </c>
      <c r="AE2600">
        <f>IF($A2600&lt;=Settings!$B$4,"до 100",IF($A2600&lt;=Settings!$B$5,"до 10 000",IF($A2600&lt;=Settings!$B$6,"до 100 000","100 000+")))</f>
        <v/>
      </c>
    </row>
    <row r="2601">
      <c r="A2601">
        <f>ROW()-1</f>
        <v/>
      </c>
      <c r="B2601">
        <f>IF($A2601&lt;=Settings!$B$4,"small_control",IF($A2601&lt;=Settings!$B$5,"medium_10k",IF($A2601&lt;=Settings!$B$6,"large_100k","extreme_1m")))</f>
        <v/>
      </c>
      <c r="C2601">
        <f>"ORD-"&amp;TEXT(QUOTIENT($A2601-1,3)+1,"0000000")</f>
        <v/>
      </c>
      <c r="D2601">
        <f>"LINE-"&amp;TEXT($A2601,"0000000")</f>
        <v/>
      </c>
      <c r="E2601" s="7">
        <f>Settings!$B$2+$A2601-1</f>
        <v/>
      </c>
      <c r="F2601" s="7">
        <f>Settings!$B$2+MOD($A2601-1,Settings!$B$7)</f>
        <v/>
      </c>
      <c r="G2601">
        <f>YEAR($F2601)</f>
        <v/>
      </c>
      <c r="H2601">
        <f>"Q"&amp;ROUNDUP(MONTH($F2601)/3,0)</f>
        <v/>
      </c>
      <c r="I2601">
        <f>MONTH($F2601)</f>
        <v/>
      </c>
      <c r="J2601">
        <f>CHOOSE(MONTH($F2601),"Январь","Февраль","Март","Апрель","Май","Июнь","Июль","Август","Сентябрь","Октябрь","Ноябрь","Декабрь")</f>
        <v/>
      </c>
      <c r="K2601">
        <f>DAY($F2601)</f>
        <v/>
      </c>
      <c r="L2601">
        <f>IF(MOD($A2601,10)&lt;7,"ФО_01_Крупный","ФО_"&amp;TEXT(MOD($A2601,8)+1,"00"))</f>
        <v/>
      </c>
      <c r="M2601">
        <f>IF($AB2601="Да","Регион_001_Крупный","Регион_"&amp;TEXT(MOD(QUOTIENT($A2601-1,20),180)+1,"000"))</f>
        <v/>
      </c>
      <c r="N2601">
        <f>IF($AB2601="Да","Город_"&amp;TEXT(MOD($A2601-1,250)+1,"0000"),"Город_"&amp;TEXT(MOD($A2601-1,3000)+1,"0000"))</f>
        <v/>
      </c>
      <c r="O2601">
        <f>IF($AB2601="Да","Холдинг_Крупный","Холдинг_"&amp;TEXT(MOD(QUOTIENT($A2601-1,10000),20)+1,"00"))</f>
        <v/>
      </c>
      <c r="P2601">
        <f>IF($AB2601="Да","Организация_Крупная","Организация_"&amp;TEXT(MOD(QUOTIENT($A2601-1,500),600)+1,"000"))</f>
        <v/>
      </c>
      <c r="Q2601">
        <f>"Отдел_"&amp;TEXT(MOD(QUOTIENT($A2601-1,50),100)+1,"000")</f>
        <v/>
      </c>
      <c r="R2601">
        <f>IF($AB2601="Да","Группа_Крупная","Группа_"&amp;TEXT(MOD(QUOTIENT($A2601-1,5000),30)+1,"00"))</f>
        <v/>
      </c>
      <c r="S2601">
        <f>IF($AB2601="Да","Категория_Крупная","Категория_"&amp;TEXT(MOD(QUOTIENT($A2601-1,500),120)+1,"000"))</f>
        <v/>
      </c>
      <c r="T2601">
        <f>IF($AB2601="Да","Подкатегория_Крупная","Подкатегория_"&amp;TEXT(MOD(QUOTIENT($A2601-1,50),300)+1,"000"))</f>
        <v/>
      </c>
      <c r="U2601">
        <f>"SKU_"&amp;TEXT($A2601,"0000000")</f>
        <v/>
      </c>
      <c r="V2601">
        <f>CHOOSE(MOD($A2601-1,4)+1,"Enterprise","SMB","Госсектор","Розница")</f>
        <v/>
      </c>
      <c r="W2601">
        <f>"Клиент_"&amp;TEXT(MOD($A2601-1,20000)+1,"00000")</f>
        <v/>
      </c>
      <c r="X2601">
        <f>CHOOSE(MOD($A2601-1,5)+1,"Портал","API","Импорт","Ручной ввод","Интеграция")</f>
        <v/>
      </c>
      <c r="Y2601" s="8">
        <f>ROUND(1000+MOD($A2601*37,90000)+IF($AB2601="Да",5000,0),2)</f>
        <v/>
      </c>
      <c r="Z2601">
        <f>1+MOD($A2601,20)</f>
        <v/>
      </c>
      <c r="AA2601" s="8">
        <f>ROUND($Y2601*(0.08+MOD($A2601,17)/100),2)</f>
        <v/>
      </c>
      <c r="AB2601">
        <f>IF(MOD($A2601,10)&lt;7,"Да","Нет")</f>
        <v/>
      </c>
      <c r="AC2601">
        <f>$R2601&amp;" / "&amp;$S2601&amp;" / "&amp;$T2601</f>
        <v/>
      </c>
      <c r="AD2601">
        <f>1</f>
        <v/>
      </c>
      <c r="AE2601">
        <f>IF($A2601&lt;=Settings!$B$4,"до 100",IF($A2601&lt;=Settings!$B$5,"до 10 000",IF($A2601&lt;=Settings!$B$6,"до 100 000","100 000+")))</f>
        <v/>
      </c>
    </row>
    <row r="2602">
      <c r="A2602">
        <f>ROW()-1</f>
        <v/>
      </c>
      <c r="B2602">
        <f>IF($A2602&lt;=Settings!$B$4,"small_control",IF($A2602&lt;=Settings!$B$5,"medium_10k",IF($A2602&lt;=Settings!$B$6,"large_100k","extreme_1m")))</f>
        <v/>
      </c>
      <c r="C2602">
        <f>"ORD-"&amp;TEXT(QUOTIENT($A2602-1,3)+1,"0000000")</f>
        <v/>
      </c>
      <c r="D2602">
        <f>"LINE-"&amp;TEXT($A2602,"0000000")</f>
        <v/>
      </c>
      <c r="E2602" s="7">
        <f>Settings!$B$2+$A2602-1</f>
        <v/>
      </c>
      <c r="F2602" s="7">
        <f>Settings!$B$2+MOD($A2602-1,Settings!$B$7)</f>
        <v/>
      </c>
      <c r="G2602">
        <f>YEAR($F2602)</f>
        <v/>
      </c>
      <c r="H2602">
        <f>"Q"&amp;ROUNDUP(MONTH($F2602)/3,0)</f>
        <v/>
      </c>
      <c r="I2602">
        <f>MONTH($F2602)</f>
        <v/>
      </c>
      <c r="J2602">
        <f>CHOOSE(MONTH($F2602),"Январь","Февраль","Март","Апрель","Май","Июнь","Июль","Август","Сентябрь","Октябрь","Ноябрь","Декабрь")</f>
        <v/>
      </c>
      <c r="K2602">
        <f>DAY($F2602)</f>
        <v/>
      </c>
      <c r="L2602">
        <f>IF(MOD($A2602,10)&lt;7,"ФО_01_Крупный","ФО_"&amp;TEXT(MOD($A2602,8)+1,"00"))</f>
        <v/>
      </c>
      <c r="M2602">
        <f>IF($AB2602="Да","Регион_001_Крупный","Регион_"&amp;TEXT(MOD(QUOTIENT($A2602-1,20),180)+1,"000"))</f>
        <v/>
      </c>
      <c r="N2602">
        <f>IF($AB2602="Да","Город_"&amp;TEXT(MOD($A2602-1,250)+1,"0000"),"Город_"&amp;TEXT(MOD($A2602-1,3000)+1,"0000"))</f>
        <v/>
      </c>
      <c r="O2602">
        <f>IF($AB2602="Да","Холдинг_Крупный","Холдинг_"&amp;TEXT(MOD(QUOTIENT($A2602-1,10000),20)+1,"00"))</f>
        <v/>
      </c>
      <c r="P2602">
        <f>IF($AB2602="Да","Организация_Крупная","Организация_"&amp;TEXT(MOD(QUOTIENT($A2602-1,500),600)+1,"000"))</f>
        <v/>
      </c>
      <c r="Q2602">
        <f>"Отдел_"&amp;TEXT(MOD(QUOTIENT($A2602-1,50),100)+1,"000")</f>
        <v/>
      </c>
      <c r="R2602">
        <f>IF($AB2602="Да","Группа_Крупная","Группа_"&amp;TEXT(MOD(QUOTIENT($A2602-1,5000),30)+1,"00"))</f>
        <v/>
      </c>
      <c r="S2602">
        <f>IF($AB2602="Да","Категория_Крупная","Категория_"&amp;TEXT(MOD(QUOTIENT($A2602-1,500),120)+1,"000"))</f>
        <v/>
      </c>
      <c r="T2602">
        <f>IF($AB2602="Да","Подкатегория_Крупная","Подкатегория_"&amp;TEXT(MOD(QUOTIENT($A2602-1,50),300)+1,"000"))</f>
        <v/>
      </c>
      <c r="U2602">
        <f>"SKU_"&amp;TEXT($A2602,"0000000")</f>
        <v/>
      </c>
      <c r="V2602">
        <f>CHOOSE(MOD($A2602-1,4)+1,"Enterprise","SMB","Госсектор","Розница")</f>
        <v/>
      </c>
      <c r="W2602">
        <f>"Клиент_"&amp;TEXT(MOD($A2602-1,20000)+1,"00000")</f>
        <v/>
      </c>
      <c r="X2602">
        <f>CHOOSE(MOD($A2602-1,5)+1,"Портал","API","Импорт","Ручной ввод","Интеграция")</f>
        <v/>
      </c>
      <c r="Y2602" s="8">
        <f>ROUND(1000+MOD($A2602*37,90000)+IF($AB2602="Да",5000,0),2)</f>
        <v/>
      </c>
      <c r="Z2602">
        <f>1+MOD($A2602,20)</f>
        <v/>
      </c>
      <c r="AA2602" s="8">
        <f>ROUND($Y2602*(0.08+MOD($A2602,17)/100),2)</f>
        <v/>
      </c>
      <c r="AB2602">
        <f>IF(MOD($A2602,10)&lt;7,"Да","Нет")</f>
        <v/>
      </c>
      <c r="AC2602">
        <f>$R2602&amp;" / "&amp;$S2602&amp;" / "&amp;$T2602</f>
        <v/>
      </c>
      <c r="AD2602">
        <f>1</f>
        <v/>
      </c>
      <c r="AE2602">
        <f>IF($A2602&lt;=Settings!$B$4,"до 100",IF($A2602&lt;=Settings!$B$5,"до 10 000",IF($A2602&lt;=Settings!$B$6,"до 100 000","100 000+")))</f>
        <v/>
      </c>
    </row>
    <row r="2603">
      <c r="A2603">
        <f>ROW()-1</f>
        <v/>
      </c>
      <c r="B2603">
        <f>IF($A2603&lt;=Settings!$B$4,"small_control",IF($A2603&lt;=Settings!$B$5,"medium_10k",IF($A2603&lt;=Settings!$B$6,"large_100k","extreme_1m")))</f>
        <v/>
      </c>
      <c r="C2603">
        <f>"ORD-"&amp;TEXT(QUOTIENT($A2603-1,3)+1,"0000000")</f>
        <v/>
      </c>
      <c r="D2603">
        <f>"LINE-"&amp;TEXT($A2603,"0000000")</f>
        <v/>
      </c>
      <c r="E2603" s="7">
        <f>Settings!$B$2+$A2603-1</f>
        <v/>
      </c>
      <c r="F2603" s="7">
        <f>Settings!$B$2+MOD($A2603-1,Settings!$B$7)</f>
        <v/>
      </c>
      <c r="G2603">
        <f>YEAR($F2603)</f>
        <v/>
      </c>
      <c r="H2603">
        <f>"Q"&amp;ROUNDUP(MONTH($F2603)/3,0)</f>
        <v/>
      </c>
      <c r="I2603">
        <f>MONTH($F2603)</f>
        <v/>
      </c>
      <c r="J2603">
        <f>CHOOSE(MONTH($F2603),"Январь","Февраль","Март","Апрель","Май","Июнь","Июль","Август","Сентябрь","Октябрь","Ноябрь","Декабрь")</f>
        <v/>
      </c>
      <c r="K2603">
        <f>DAY($F2603)</f>
        <v/>
      </c>
      <c r="L2603">
        <f>IF(MOD($A2603,10)&lt;7,"ФО_01_Крупный","ФО_"&amp;TEXT(MOD($A2603,8)+1,"00"))</f>
        <v/>
      </c>
      <c r="M2603">
        <f>IF($AB2603="Да","Регион_001_Крупный","Регион_"&amp;TEXT(MOD(QUOTIENT($A2603-1,20),180)+1,"000"))</f>
        <v/>
      </c>
      <c r="N2603">
        <f>IF($AB2603="Да","Город_"&amp;TEXT(MOD($A2603-1,250)+1,"0000"),"Город_"&amp;TEXT(MOD($A2603-1,3000)+1,"0000"))</f>
        <v/>
      </c>
      <c r="O2603">
        <f>IF($AB2603="Да","Холдинг_Крупный","Холдинг_"&amp;TEXT(MOD(QUOTIENT($A2603-1,10000),20)+1,"00"))</f>
        <v/>
      </c>
      <c r="P2603">
        <f>IF($AB2603="Да","Организация_Крупная","Организация_"&amp;TEXT(MOD(QUOTIENT($A2603-1,500),600)+1,"000"))</f>
        <v/>
      </c>
      <c r="Q2603">
        <f>"Отдел_"&amp;TEXT(MOD(QUOTIENT($A2603-1,50),100)+1,"000")</f>
        <v/>
      </c>
      <c r="R2603">
        <f>IF($AB2603="Да","Группа_Крупная","Группа_"&amp;TEXT(MOD(QUOTIENT($A2603-1,5000),30)+1,"00"))</f>
        <v/>
      </c>
      <c r="S2603">
        <f>IF($AB2603="Да","Категория_Крупная","Категория_"&amp;TEXT(MOD(QUOTIENT($A2603-1,500),120)+1,"000"))</f>
        <v/>
      </c>
      <c r="T2603">
        <f>IF($AB2603="Да","Подкатегория_Крупная","Подкатегория_"&amp;TEXT(MOD(QUOTIENT($A2603-1,50),300)+1,"000"))</f>
        <v/>
      </c>
      <c r="U2603">
        <f>"SKU_"&amp;TEXT($A2603,"0000000")</f>
        <v/>
      </c>
      <c r="V2603">
        <f>CHOOSE(MOD($A2603-1,4)+1,"Enterprise","SMB","Госсектор","Розница")</f>
        <v/>
      </c>
      <c r="W2603">
        <f>"Клиент_"&amp;TEXT(MOD($A2603-1,20000)+1,"00000")</f>
        <v/>
      </c>
      <c r="X2603">
        <f>CHOOSE(MOD($A2603-1,5)+1,"Портал","API","Импорт","Ручной ввод","Интеграция")</f>
        <v/>
      </c>
      <c r="Y2603" s="8">
        <f>ROUND(1000+MOD($A2603*37,90000)+IF($AB2603="Да",5000,0),2)</f>
        <v/>
      </c>
      <c r="Z2603">
        <f>1+MOD($A2603,20)</f>
        <v/>
      </c>
      <c r="AA2603" s="8">
        <f>ROUND($Y2603*(0.08+MOD($A2603,17)/100),2)</f>
        <v/>
      </c>
      <c r="AB2603">
        <f>IF(MOD($A2603,10)&lt;7,"Да","Нет")</f>
        <v/>
      </c>
      <c r="AC2603">
        <f>$R2603&amp;" / "&amp;$S2603&amp;" / "&amp;$T2603</f>
        <v/>
      </c>
      <c r="AD2603">
        <f>1</f>
        <v/>
      </c>
      <c r="AE2603">
        <f>IF($A2603&lt;=Settings!$B$4,"до 100",IF($A2603&lt;=Settings!$B$5,"до 10 000",IF($A2603&lt;=Settings!$B$6,"до 100 000","100 000+")))</f>
        <v/>
      </c>
    </row>
    <row r="2604">
      <c r="A2604">
        <f>ROW()-1</f>
        <v/>
      </c>
      <c r="B2604">
        <f>IF($A2604&lt;=Settings!$B$4,"small_control",IF($A2604&lt;=Settings!$B$5,"medium_10k",IF($A2604&lt;=Settings!$B$6,"large_100k","extreme_1m")))</f>
        <v/>
      </c>
      <c r="C2604">
        <f>"ORD-"&amp;TEXT(QUOTIENT($A2604-1,3)+1,"0000000")</f>
        <v/>
      </c>
      <c r="D2604">
        <f>"LINE-"&amp;TEXT($A2604,"0000000")</f>
        <v/>
      </c>
      <c r="E2604" s="7">
        <f>Settings!$B$2+$A2604-1</f>
        <v/>
      </c>
      <c r="F2604" s="7">
        <f>Settings!$B$2+MOD($A2604-1,Settings!$B$7)</f>
        <v/>
      </c>
      <c r="G2604">
        <f>YEAR($F2604)</f>
        <v/>
      </c>
      <c r="H2604">
        <f>"Q"&amp;ROUNDUP(MONTH($F2604)/3,0)</f>
        <v/>
      </c>
      <c r="I2604">
        <f>MONTH($F2604)</f>
        <v/>
      </c>
      <c r="J2604">
        <f>CHOOSE(MONTH($F2604),"Январь","Февраль","Март","Апрель","Май","Июнь","Июль","Август","Сентябрь","Октябрь","Ноябрь","Декабрь")</f>
        <v/>
      </c>
      <c r="K2604">
        <f>DAY($F2604)</f>
        <v/>
      </c>
      <c r="L2604">
        <f>IF(MOD($A2604,10)&lt;7,"ФО_01_Крупный","ФО_"&amp;TEXT(MOD($A2604,8)+1,"00"))</f>
        <v/>
      </c>
      <c r="M2604">
        <f>IF($AB2604="Да","Регион_001_Крупный","Регион_"&amp;TEXT(MOD(QUOTIENT($A2604-1,20),180)+1,"000"))</f>
        <v/>
      </c>
      <c r="N2604">
        <f>IF($AB2604="Да","Город_"&amp;TEXT(MOD($A2604-1,250)+1,"0000"),"Город_"&amp;TEXT(MOD($A2604-1,3000)+1,"0000"))</f>
        <v/>
      </c>
      <c r="O2604">
        <f>IF($AB2604="Да","Холдинг_Крупный","Холдинг_"&amp;TEXT(MOD(QUOTIENT($A2604-1,10000),20)+1,"00"))</f>
        <v/>
      </c>
      <c r="P2604">
        <f>IF($AB2604="Да","Организация_Крупная","Организация_"&amp;TEXT(MOD(QUOTIENT($A2604-1,500),600)+1,"000"))</f>
        <v/>
      </c>
      <c r="Q2604">
        <f>"Отдел_"&amp;TEXT(MOD(QUOTIENT($A2604-1,50),100)+1,"000")</f>
        <v/>
      </c>
      <c r="R2604">
        <f>IF($AB2604="Да","Группа_Крупная","Группа_"&amp;TEXT(MOD(QUOTIENT($A2604-1,5000),30)+1,"00"))</f>
        <v/>
      </c>
      <c r="S2604">
        <f>IF($AB2604="Да","Категория_Крупная","Категория_"&amp;TEXT(MOD(QUOTIENT($A2604-1,500),120)+1,"000"))</f>
        <v/>
      </c>
      <c r="T2604">
        <f>IF($AB2604="Да","Подкатегория_Крупная","Подкатегория_"&amp;TEXT(MOD(QUOTIENT($A2604-1,50),300)+1,"000"))</f>
        <v/>
      </c>
      <c r="U2604">
        <f>"SKU_"&amp;TEXT($A2604,"0000000")</f>
        <v/>
      </c>
      <c r="V2604">
        <f>CHOOSE(MOD($A2604-1,4)+1,"Enterprise","SMB","Госсектор","Розница")</f>
        <v/>
      </c>
      <c r="W2604">
        <f>"Клиент_"&amp;TEXT(MOD($A2604-1,20000)+1,"00000")</f>
        <v/>
      </c>
      <c r="X2604">
        <f>CHOOSE(MOD($A2604-1,5)+1,"Портал","API","Импорт","Ручной ввод","Интеграция")</f>
        <v/>
      </c>
      <c r="Y2604" s="8">
        <f>ROUND(1000+MOD($A2604*37,90000)+IF($AB2604="Да",5000,0),2)</f>
        <v/>
      </c>
      <c r="Z2604">
        <f>1+MOD($A2604,20)</f>
        <v/>
      </c>
      <c r="AA2604" s="8">
        <f>ROUND($Y2604*(0.08+MOD($A2604,17)/100),2)</f>
        <v/>
      </c>
      <c r="AB2604">
        <f>IF(MOD($A2604,10)&lt;7,"Да","Нет")</f>
        <v/>
      </c>
      <c r="AC2604">
        <f>$R2604&amp;" / "&amp;$S2604&amp;" / "&amp;$T2604</f>
        <v/>
      </c>
      <c r="AD2604">
        <f>1</f>
        <v/>
      </c>
      <c r="AE2604">
        <f>IF($A2604&lt;=Settings!$B$4,"до 100",IF($A2604&lt;=Settings!$B$5,"до 10 000",IF($A2604&lt;=Settings!$B$6,"до 100 000","100 000+")))</f>
        <v/>
      </c>
    </row>
    <row r="2605">
      <c r="A2605">
        <f>ROW()-1</f>
        <v/>
      </c>
      <c r="B2605">
        <f>IF($A2605&lt;=Settings!$B$4,"small_control",IF($A2605&lt;=Settings!$B$5,"medium_10k",IF($A2605&lt;=Settings!$B$6,"large_100k","extreme_1m")))</f>
        <v/>
      </c>
      <c r="C2605">
        <f>"ORD-"&amp;TEXT(QUOTIENT($A2605-1,3)+1,"0000000")</f>
        <v/>
      </c>
      <c r="D2605">
        <f>"LINE-"&amp;TEXT($A2605,"0000000")</f>
        <v/>
      </c>
      <c r="E2605" s="7">
        <f>Settings!$B$2+$A2605-1</f>
        <v/>
      </c>
      <c r="F2605" s="7">
        <f>Settings!$B$2+MOD($A2605-1,Settings!$B$7)</f>
        <v/>
      </c>
      <c r="G2605">
        <f>YEAR($F2605)</f>
        <v/>
      </c>
      <c r="H2605">
        <f>"Q"&amp;ROUNDUP(MONTH($F2605)/3,0)</f>
        <v/>
      </c>
      <c r="I2605">
        <f>MONTH($F2605)</f>
        <v/>
      </c>
      <c r="J2605">
        <f>CHOOSE(MONTH($F2605),"Январь","Февраль","Март","Апрель","Май","Июнь","Июль","Август","Сентябрь","Октябрь","Ноябрь","Декабрь")</f>
        <v/>
      </c>
      <c r="K2605">
        <f>DAY($F2605)</f>
        <v/>
      </c>
      <c r="L2605">
        <f>IF(MOD($A2605,10)&lt;7,"ФО_01_Крупный","ФО_"&amp;TEXT(MOD($A2605,8)+1,"00"))</f>
        <v/>
      </c>
      <c r="M2605">
        <f>IF($AB2605="Да","Регион_001_Крупный","Регион_"&amp;TEXT(MOD(QUOTIENT($A2605-1,20),180)+1,"000"))</f>
        <v/>
      </c>
      <c r="N2605">
        <f>IF($AB2605="Да","Город_"&amp;TEXT(MOD($A2605-1,250)+1,"0000"),"Город_"&amp;TEXT(MOD($A2605-1,3000)+1,"0000"))</f>
        <v/>
      </c>
      <c r="O2605">
        <f>IF($AB2605="Да","Холдинг_Крупный","Холдинг_"&amp;TEXT(MOD(QUOTIENT($A2605-1,10000),20)+1,"00"))</f>
        <v/>
      </c>
      <c r="P2605">
        <f>IF($AB2605="Да","Организация_Крупная","Организация_"&amp;TEXT(MOD(QUOTIENT($A2605-1,500),600)+1,"000"))</f>
        <v/>
      </c>
      <c r="Q2605">
        <f>"Отдел_"&amp;TEXT(MOD(QUOTIENT($A2605-1,50),100)+1,"000")</f>
        <v/>
      </c>
      <c r="R2605">
        <f>IF($AB2605="Да","Группа_Крупная","Группа_"&amp;TEXT(MOD(QUOTIENT($A2605-1,5000),30)+1,"00"))</f>
        <v/>
      </c>
      <c r="S2605">
        <f>IF($AB2605="Да","Категория_Крупная","Категория_"&amp;TEXT(MOD(QUOTIENT($A2605-1,500),120)+1,"000"))</f>
        <v/>
      </c>
      <c r="T2605">
        <f>IF($AB2605="Да","Подкатегория_Крупная","Подкатегория_"&amp;TEXT(MOD(QUOTIENT($A2605-1,50),300)+1,"000"))</f>
        <v/>
      </c>
      <c r="U2605">
        <f>"SKU_"&amp;TEXT($A2605,"0000000")</f>
        <v/>
      </c>
      <c r="V2605">
        <f>CHOOSE(MOD($A2605-1,4)+1,"Enterprise","SMB","Госсектор","Розница")</f>
        <v/>
      </c>
      <c r="W2605">
        <f>"Клиент_"&amp;TEXT(MOD($A2605-1,20000)+1,"00000")</f>
        <v/>
      </c>
      <c r="X2605">
        <f>CHOOSE(MOD($A2605-1,5)+1,"Портал","API","Импорт","Ручной ввод","Интеграция")</f>
        <v/>
      </c>
      <c r="Y2605" s="8">
        <f>ROUND(1000+MOD($A2605*37,90000)+IF($AB2605="Да",5000,0),2)</f>
        <v/>
      </c>
      <c r="Z2605">
        <f>1+MOD($A2605,20)</f>
        <v/>
      </c>
      <c r="AA2605" s="8">
        <f>ROUND($Y2605*(0.08+MOD($A2605,17)/100),2)</f>
        <v/>
      </c>
      <c r="AB2605">
        <f>IF(MOD($A2605,10)&lt;7,"Да","Нет")</f>
        <v/>
      </c>
      <c r="AC2605">
        <f>$R2605&amp;" / "&amp;$S2605&amp;" / "&amp;$T2605</f>
        <v/>
      </c>
      <c r="AD2605">
        <f>1</f>
        <v/>
      </c>
      <c r="AE2605">
        <f>IF($A2605&lt;=Settings!$B$4,"до 100",IF($A2605&lt;=Settings!$B$5,"до 10 000",IF($A2605&lt;=Settings!$B$6,"до 100 000","100 000+")))</f>
        <v/>
      </c>
    </row>
    <row r="2606">
      <c r="A2606">
        <f>ROW()-1</f>
        <v/>
      </c>
      <c r="B2606">
        <f>IF($A2606&lt;=Settings!$B$4,"small_control",IF($A2606&lt;=Settings!$B$5,"medium_10k",IF($A2606&lt;=Settings!$B$6,"large_100k","extreme_1m")))</f>
        <v/>
      </c>
      <c r="C2606">
        <f>"ORD-"&amp;TEXT(QUOTIENT($A2606-1,3)+1,"0000000")</f>
        <v/>
      </c>
      <c r="D2606">
        <f>"LINE-"&amp;TEXT($A2606,"0000000")</f>
        <v/>
      </c>
      <c r="E2606" s="7">
        <f>Settings!$B$2+$A2606-1</f>
        <v/>
      </c>
      <c r="F2606" s="7">
        <f>Settings!$B$2+MOD($A2606-1,Settings!$B$7)</f>
        <v/>
      </c>
      <c r="G2606">
        <f>YEAR($F2606)</f>
        <v/>
      </c>
      <c r="H2606">
        <f>"Q"&amp;ROUNDUP(MONTH($F2606)/3,0)</f>
        <v/>
      </c>
      <c r="I2606">
        <f>MONTH($F2606)</f>
        <v/>
      </c>
      <c r="J2606">
        <f>CHOOSE(MONTH($F2606),"Январь","Февраль","Март","Апрель","Май","Июнь","Июль","Август","Сентябрь","Октябрь","Ноябрь","Декабрь")</f>
        <v/>
      </c>
      <c r="K2606">
        <f>DAY($F2606)</f>
        <v/>
      </c>
      <c r="L2606">
        <f>IF(MOD($A2606,10)&lt;7,"ФО_01_Крупный","ФО_"&amp;TEXT(MOD($A2606,8)+1,"00"))</f>
        <v/>
      </c>
      <c r="M2606">
        <f>IF($AB2606="Да","Регион_001_Крупный","Регион_"&amp;TEXT(MOD(QUOTIENT($A2606-1,20),180)+1,"000"))</f>
        <v/>
      </c>
      <c r="N2606">
        <f>IF($AB2606="Да","Город_"&amp;TEXT(MOD($A2606-1,250)+1,"0000"),"Город_"&amp;TEXT(MOD($A2606-1,3000)+1,"0000"))</f>
        <v/>
      </c>
      <c r="O2606">
        <f>IF($AB2606="Да","Холдинг_Крупный","Холдинг_"&amp;TEXT(MOD(QUOTIENT($A2606-1,10000),20)+1,"00"))</f>
        <v/>
      </c>
      <c r="P2606">
        <f>IF($AB2606="Да","Организация_Крупная","Организация_"&amp;TEXT(MOD(QUOTIENT($A2606-1,500),600)+1,"000"))</f>
        <v/>
      </c>
      <c r="Q2606">
        <f>"Отдел_"&amp;TEXT(MOD(QUOTIENT($A2606-1,50),100)+1,"000")</f>
        <v/>
      </c>
      <c r="R2606">
        <f>IF($AB2606="Да","Группа_Крупная","Группа_"&amp;TEXT(MOD(QUOTIENT($A2606-1,5000),30)+1,"00"))</f>
        <v/>
      </c>
      <c r="S2606">
        <f>IF($AB2606="Да","Категория_Крупная","Категория_"&amp;TEXT(MOD(QUOTIENT($A2606-1,500),120)+1,"000"))</f>
        <v/>
      </c>
      <c r="T2606">
        <f>IF($AB2606="Да","Подкатегория_Крупная","Подкатегория_"&amp;TEXT(MOD(QUOTIENT($A2606-1,50),300)+1,"000"))</f>
        <v/>
      </c>
      <c r="U2606">
        <f>"SKU_"&amp;TEXT($A2606,"0000000")</f>
        <v/>
      </c>
      <c r="V2606">
        <f>CHOOSE(MOD($A2606-1,4)+1,"Enterprise","SMB","Госсектор","Розница")</f>
        <v/>
      </c>
      <c r="W2606">
        <f>"Клиент_"&amp;TEXT(MOD($A2606-1,20000)+1,"00000")</f>
        <v/>
      </c>
      <c r="X2606">
        <f>CHOOSE(MOD($A2606-1,5)+1,"Портал","API","Импорт","Ручной ввод","Интеграция")</f>
        <v/>
      </c>
      <c r="Y2606" s="8">
        <f>ROUND(1000+MOD($A2606*37,90000)+IF($AB2606="Да",5000,0),2)</f>
        <v/>
      </c>
      <c r="Z2606">
        <f>1+MOD($A2606,20)</f>
        <v/>
      </c>
      <c r="AA2606" s="8">
        <f>ROUND($Y2606*(0.08+MOD($A2606,17)/100),2)</f>
        <v/>
      </c>
      <c r="AB2606">
        <f>IF(MOD($A2606,10)&lt;7,"Да","Нет")</f>
        <v/>
      </c>
      <c r="AC2606">
        <f>$R2606&amp;" / "&amp;$S2606&amp;" / "&amp;$T2606</f>
        <v/>
      </c>
      <c r="AD2606">
        <f>1</f>
        <v/>
      </c>
      <c r="AE2606">
        <f>IF($A2606&lt;=Settings!$B$4,"до 100",IF($A2606&lt;=Settings!$B$5,"до 10 000",IF($A2606&lt;=Settings!$B$6,"до 100 000","100 000+")))</f>
        <v/>
      </c>
    </row>
    <row r="2607">
      <c r="A2607">
        <f>ROW()-1</f>
        <v/>
      </c>
      <c r="B2607">
        <f>IF($A2607&lt;=Settings!$B$4,"small_control",IF($A2607&lt;=Settings!$B$5,"medium_10k",IF($A2607&lt;=Settings!$B$6,"large_100k","extreme_1m")))</f>
        <v/>
      </c>
      <c r="C2607">
        <f>"ORD-"&amp;TEXT(QUOTIENT($A2607-1,3)+1,"0000000")</f>
        <v/>
      </c>
      <c r="D2607">
        <f>"LINE-"&amp;TEXT($A2607,"0000000")</f>
        <v/>
      </c>
      <c r="E2607" s="7">
        <f>Settings!$B$2+$A2607-1</f>
        <v/>
      </c>
      <c r="F2607" s="7">
        <f>Settings!$B$2+MOD($A2607-1,Settings!$B$7)</f>
        <v/>
      </c>
      <c r="G2607">
        <f>YEAR($F2607)</f>
        <v/>
      </c>
      <c r="H2607">
        <f>"Q"&amp;ROUNDUP(MONTH($F2607)/3,0)</f>
        <v/>
      </c>
      <c r="I2607">
        <f>MONTH($F2607)</f>
        <v/>
      </c>
      <c r="J2607">
        <f>CHOOSE(MONTH($F2607),"Январь","Февраль","Март","Апрель","Май","Июнь","Июль","Август","Сентябрь","Октябрь","Ноябрь","Декабрь")</f>
        <v/>
      </c>
      <c r="K2607">
        <f>DAY($F2607)</f>
        <v/>
      </c>
      <c r="L2607">
        <f>IF(MOD($A2607,10)&lt;7,"ФО_01_Крупный","ФО_"&amp;TEXT(MOD($A2607,8)+1,"00"))</f>
        <v/>
      </c>
      <c r="M2607">
        <f>IF($AB2607="Да","Регион_001_Крупный","Регион_"&amp;TEXT(MOD(QUOTIENT($A2607-1,20),180)+1,"000"))</f>
        <v/>
      </c>
      <c r="N2607">
        <f>IF($AB2607="Да","Город_"&amp;TEXT(MOD($A2607-1,250)+1,"0000"),"Город_"&amp;TEXT(MOD($A2607-1,3000)+1,"0000"))</f>
        <v/>
      </c>
      <c r="O2607">
        <f>IF($AB2607="Да","Холдинг_Крупный","Холдинг_"&amp;TEXT(MOD(QUOTIENT($A2607-1,10000),20)+1,"00"))</f>
        <v/>
      </c>
      <c r="P2607">
        <f>IF($AB2607="Да","Организация_Крупная","Организация_"&amp;TEXT(MOD(QUOTIENT($A2607-1,500),600)+1,"000"))</f>
        <v/>
      </c>
      <c r="Q2607">
        <f>"Отдел_"&amp;TEXT(MOD(QUOTIENT($A2607-1,50),100)+1,"000")</f>
        <v/>
      </c>
      <c r="R2607">
        <f>IF($AB2607="Да","Группа_Крупная","Группа_"&amp;TEXT(MOD(QUOTIENT($A2607-1,5000),30)+1,"00"))</f>
        <v/>
      </c>
      <c r="S2607">
        <f>IF($AB2607="Да","Категория_Крупная","Категория_"&amp;TEXT(MOD(QUOTIENT($A2607-1,500),120)+1,"000"))</f>
        <v/>
      </c>
      <c r="T2607">
        <f>IF($AB2607="Да","Подкатегория_Крупная","Подкатегория_"&amp;TEXT(MOD(QUOTIENT($A2607-1,50),300)+1,"000"))</f>
        <v/>
      </c>
      <c r="U2607">
        <f>"SKU_"&amp;TEXT($A2607,"0000000")</f>
        <v/>
      </c>
      <c r="V2607">
        <f>CHOOSE(MOD($A2607-1,4)+1,"Enterprise","SMB","Госсектор","Розница")</f>
        <v/>
      </c>
      <c r="W2607">
        <f>"Клиент_"&amp;TEXT(MOD($A2607-1,20000)+1,"00000")</f>
        <v/>
      </c>
      <c r="X2607">
        <f>CHOOSE(MOD($A2607-1,5)+1,"Портал","API","Импорт","Ручной ввод","Интеграция")</f>
        <v/>
      </c>
      <c r="Y2607" s="8">
        <f>ROUND(1000+MOD($A2607*37,90000)+IF($AB2607="Да",5000,0),2)</f>
        <v/>
      </c>
      <c r="Z2607">
        <f>1+MOD($A2607,20)</f>
        <v/>
      </c>
      <c r="AA2607" s="8">
        <f>ROUND($Y2607*(0.08+MOD($A2607,17)/100),2)</f>
        <v/>
      </c>
      <c r="AB2607">
        <f>IF(MOD($A2607,10)&lt;7,"Да","Нет")</f>
        <v/>
      </c>
      <c r="AC2607">
        <f>$R2607&amp;" / "&amp;$S2607&amp;" / "&amp;$T2607</f>
        <v/>
      </c>
      <c r="AD2607">
        <f>1</f>
        <v/>
      </c>
      <c r="AE2607">
        <f>IF($A2607&lt;=Settings!$B$4,"до 100",IF($A2607&lt;=Settings!$B$5,"до 10 000",IF($A2607&lt;=Settings!$B$6,"до 100 000","100 000+")))</f>
        <v/>
      </c>
    </row>
    <row r="2608">
      <c r="A2608">
        <f>ROW()-1</f>
        <v/>
      </c>
      <c r="B2608">
        <f>IF($A2608&lt;=Settings!$B$4,"small_control",IF($A2608&lt;=Settings!$B$5,"medium_10k",IF($A2608&lt;=Settings!$B$6,"large_100k","extreme_1m")))</f>
        <v/>
      </c>
      <c r="C2608">
        <f>"ORD-"&amp;TEXT(QUOTIENT($A2608-1,3)+1,"0000000")</f>
        <v/>
      </c>
      <c r="D2608">
        <f>"LINE-"&amp;TEXT($A2608,"0000000")</f>
        <v/>
      </c>
      <c r="E2608" s="7">
        <f>Settings!$B$2+$A2608-1</f>
        <v/>
      </c>
      <c r="F2608" s="7">
        <f>Settings!$B$2+MOD($A2608-1,Settings!$B$7)</f>
        <v/>
      </c>
      <c r="G2608">
        <f>YEAR($F2608)</f>
        <v/>
      </c>
      <c r="H2608">
        <f>"Q"&amp;ROUNDUP(MONTH($F2608)/3,0)</f>
        <v/>
      </c>
      <c r="I2608">
        <f>MONTH($F2608)</f>
        <v/>
      </c>
      <c r="J2608">
        <f>CHOOSE(MONTH($F2608),"Январь","Февраль","Март","Апрель","Май","Июнь","Июль","Август","Сентябрь","Октябрь","Ноябрь","Декабрь")</f>
        <v/>
      </c>
      <c r="K2608">
        <f>DAY($F2608)</f>
        <v/>
      </c>
      <c r="L2608">
        <f>IF(MOD($A2608,10)&lt;7,"ФО_01_Крупный","ФО_"&amp;TEXT(MOD($A2608,8)+1,"00"))</f>
        <v/>
      </c>
      <c r="M2608">
        <f>IF($AB2608="Да","Регион_001_Крупный","Регион_"&amp;TEXT(MOD(QUOTIENT($A2608-1,20),180)+1,"000"))</f>
        <v/>
      </c>
      <c r="N2608">
        <f>IF($AB2608="Да","Город_"&amp;TEXT(MOD($A2608-1,250)+1,"0000"),"Город_"&amp;TEXT(MOD($A2608-1,3000)+1,"0000"))</f>
        <v/>
      </c>
      <c r="O2608">
        <f>IF($AB2608="Да","Холдинг_Крупный","Холдинг_"&amp;TEXT(MOD(QUOTIENT($A2608-1,10000),20)+1,"00"))</f>
        <v/>
      </c>
      <c r="P2608">
        <f>IF($AB2608="Да","Организация_Крупная","Организация_"&amp;TEXT(MOD(QUOTIENT($A2608-1,500),600)+1,"000"))</f>
        <v/>
      </c>
      <c r="Q2608">
        <f>"Отдел_"&amp;TEXT(MOD(QUOTIENT($A2608-1,50),100)+1,"000")</f>
        <v/>
      </c>
      <c r="R2608">
        <f>IF($AB2608="Да","Группа_Крупная","Группа_"&amp;TEXT(MOD(QUOTIENT($A2608-1,5000),30)+1,"00"))</f>
        <v/>
      </c>
      <c r="S2608">
        <f>IF($AB2608="Да","Категория_Крупная","Категория_"&amp;TEXT(MOD(QUOTIENT($A2608-1,500),120)+1,"000"))</f>
        <v/>
      </c>
      <c r="T2608">
        <f>IF($AB2608="Да","Подкатегория_Крупная","Подкатегория_"&amp;TEXT(MOD(QUOTIENT($A2608-1,50),300)+1,"000"))</f>
        <v/>
      </c>
      <c r="U2608">
        <f>"SKU_"&amp;TEXT($A2608,"0000000")</f>
        <v/>
      </c>
      <c r="V2608">
        <f>CHOOSE(MOD($A2608-1,4)+1,"Enterprise","SMB","Госсектор","Розница")</f>
        <v/>
      </c>
      <c r="W2608">
        <f>"Клиент_"&amp;TEXT(MOD($A2608-1,20000)+1,"00000")</f>
        <v/>
      </c>
      <c r="X2608">
        <f>CHOOSE(MOD($A2608-1,5)+1,"Портал","API","Импорт","Ручной ввод","Интеграция")</f>
        <v/>
      </c>
      <c r="Y2608" s="8">
        <f>ROUND(1000+MOD($A2608*37,90000)+IF($AB2608="Да",5000,0),2)</f>
        <v/>
      </c>
      <c r="Z2608">
        <f>1+MOD($A2608,20)</f>
        <v/>
      </c>
      <c r="AA2608" s="8">
        <f>ROUND($Y2608*(0.08+MOD($A2608,17)/100),2)</f>
        <v/>
      </c>
      <c r="AB2608">
        <f>IF(MOD($A2608,10)&lt;7,"Да","Нет")</f>
        <v/>
      </c>
      <c r="AC2608">
        <f>$R2608&amp;" / "&amp;$S2608&amp;" / "&amp;$T2608</f>
        <v/>
      </c>
      <c r="AD2608">
        <f>1</f>
        <v/>
      </c>
      <c r="AE2608">
        <f>IF($A2608&lt;=Settings!$B$4,"до 100",IF($A2608&lt;=Settings!$B$5,"до 10 000",IF($A2608&lt;=Settings!$B$6,"до 100 000","100 000+")))</f>
        <v/>
      </c>
    </row>
    <row r="2609">
      <c r="A2609">
        <f>ROW()-1</f>
        <v/>
      </c>
      <c r="B2609">
        <f>IF($A2609&lt;=Settings!$B$4,"small_control",IF($A2609&lt;=Settings!$B$5,"medium_10k",IF($A2609&lt;=Settings!$B$6,"large_100k","extreme_1m")))</f>
        <v/>
      </c>
      <c r="C2609">
        <f>"ORD-"&amp;TEXT(QUOTIENT($A2609-1,3)+1,"0000000")</f>
        <v/>
      </c>
      <c r="D2609">
        <f>"LINE-"&amp;TEXT($A2609,"0000000")</f>
        <v/>
      </c>
      <c r="E2609" s="7">
        <f>Settings!$B$2+$A2609-1</f>
        <v/>
      </c>
      <c r="F2609" s="7">
        <f>Settings!$B$2+MOD($A2609-1,Settings!$B$7)</f>
        <v/>
      </c>
      <c r="G2609">
        <f>YEAR($F2609)</f>
        <v/>
      </c>
      <c r="H2609">
        <f>"Q"&amp;ROUNDUP(MONTH($F2609)/3,0)</f>
        <v/>
      </c>
      <c r="I2609">
        <f>MONTH($F2609)</f>
        <v/>
      </c>
      <c r="J2609">
        <f>CHOOSE(MONTH($F2609),"Январь","Февраль","Март","Апрель","Май","Июнь","Июль","Август","Сентябрь","Октябрь","Ноябрь","Декабрь")</f>
        <v/>
      </c>
      <c r="K2609">
        <f>DAY($F2609)</f>
        <v/>
      </c>
      <c r="L2609">
        <f>IF(MOD($A2609,10)&lt;7,"ФО_01_Крупный","ФО_"&amp;TEXT(MOD($A2609,8)+1,"00"))</f>
        <v/>
      </c>
      <c r="M2609">
        <f>IF($AB2609="Да","Регион_001_Крупный","Регион_"&amp;TEXT(MOD(QUOTIENT($A2609-1,20),180)+1,"000"))</f>
        <v/>
      </c>
      <c r="N2609">
        <f>IF($AB2609="Да","Город_"&amp;TEXT(MOD($A2609-1,250)+1,"0000"),"Город_"&amp;TEXT(MOD($A2609-1,3000)+1,"0000"))</f>
        <v/>
      </c>
      <c r="O2609">
        <f>IF($AB2609="Да","Холдинг_Крупный","Холдинг_"&amp;TEXT(MOD(QUOTIENT($A2609-1,10000),20)+1,"00"))</f>
        <v/>
      </c>
      <c r="P2609">
        <f>IF($AB2609="Да","Организация_Крупная","Организация_"&amp;TEXT(MOD(QUOTIENT($A2609-1,500),600)+1,"000"))</f>
        <v/>
      </c>
      <c r="Q2609">
        <f>"Отдел_"&amp;TEXT(MOD(QUOTIENT($A2609-1,50),100)+1,"000")</f>
        <v/>
      </c>
      <c r="R2609">
        <f>IF($AB2609="Да","Группа_Крупная","Группа_"&amp;TEXT(MOD(QUOTIENT($A2609-1,5000),30)+1,"00"))</f>
        <v/>
      </c>
      <c r="S2609">
        <f>IF($AB2609="Да","Категория_Крупная","Категория_"&amp;TEXT(MOD(QUOTIENT($A2609-1,500),120)+1,"000"))</f>
        <v/>
      </c>
      <c r="T2609">
        <f>IF($AB2609="Да","Подкатегория_Крупная","Подкатегория_"&amp;TEXT(MOD(QUOTIENT($A2609-1,50),300)+1,"000"))</f>
        <v/>
      </c>
      <c r="U2609">
        <f>"SKU_"&amp;TEXT($A2609,"0000000")</f>
        <v/>
      </c>
      <c r="V2609">
        <f>CHOOSE(MOD($A2609-1,4)+1,"Enterprise","SMB","Госсектор","Розница")</f>
        <v/>
      </c>
      <c r="W2609">
        <f>"Клиент_"&amp;TEXT(MOD($A2609-1,20000)+1,"00000")</f>
        <v/>
      </c>
      <c r="X2609">
        <f>CHOOSE(MOD($A2609-1,5)+1,"Портал","API","Импорт","Ручной ввод","Интеграция")</f>
        <v/>
      </c>
      <c r="Y2609" s="8">
        <f>ROUND(1000+MOD($A2609*37,90000)+IF($AB2609="Да",5000,0),2)</f>
        <v/>
      </c>
      <c r="Z2609">
        <f>1+MOD($A2609,20)</f>
        <v/>
      </c>
      <c r="AA2609" s="8">
        <f>ROUND($Y2609*(0.08+MOD($A2609,17)/100),2)</f>
        <v/>
      </c>
      <c r="AB2609">
        <f>IF(MOD($A2609,10)&lt;7,"Да","Нет")</f>
        <v/>
      </c>
      <c r="AC2609">
        <f>$R2609&amp;" / "&amp;$S2609&amp;" / "&amp;$T2609</f>
        <v/>
      </c>
      <c r="AD2609">
        <f>1</f>
        <v/>
      </c>
      <c r="AE2609">
        <f>IF($A2609&lt;=Settings!$B$4,"до 100",IF($A2609&lt;=Settings!$B$5,"до 10 000",IF($A2609&lt;=Settings!$B$6,"до 100 000","100 000+")))</f>
        <v/>
      </c>
    </row>
    <row r="2610">
      <c r="A2610">
        <f>ROW()-1</f>
        <v/>
      </c>
      <c r="B2610">
        <f>IF($A2610&lt;=Settings!$B$4,"small_control",IF($A2610&lt;=Settings!$B$5,"medium_10k",IF($A2610&lt;=Settings!$B$6,"large_100k","extreme_1m")))</f>
        <v/>
      </c>
      <c r="C2610">
        <f>"ORD-"&amp;TEXT(QUOTIENT($A2610-1,3)+1,"0000000")</f>
        <v/>
      </c>
      <c r="D2610">
        <f>"LINE-"&amp;TEXT($A2610,"0000000")</f>
        <v/>
      </c>
      <c r="E2610" s="7">
        <f>Settings!$B$2+$A2610-1</f>
        <v/>
      </c>
      <c r="F2610" s="7">
        <f>Settings!$B$2+MOD($A2610-1,Settings!$B$7)</f>
        <v/>
      </c>
      <c r="G2610">
        <f>YEAR($F2610)</f>
        <v/>
      </c>
      <c r="H2610">
        <f>"Q"&amp;ROUNDUP(MONTH($F2610)/3,0)</f>
        <v/>
      </c>
      <c r="I2610">
        <f>MONTH($F2610)</f>
        <v/>
      </c>
      <c r="J2610">
        <f>CHOOSE(MONTH($F2610),"Январь","Февраль","Март","Апрель","Май","Июнь","Июль","Август","Сентябрь","Октябрь","Ноябрь","Декабрь")</f>
        <v/>
      </c>
      <c r="K2610">
        <f>DAY($F2610)</f>
        <v/>
      </c>
      <c r="L2610">
        <f>IF(MOD($A2610,10)&lt;7,"ФО_01_Крупный","ФО_"&amp;TEXT(MOD($A2610,8)+1,"00"))</f>
        <v/>
      </c>
      <c r="M2610">
        <f>IF($AB2610="Да","Регион_001_Крупный","Регион_"&amp;TEXT(MOD(QUOTIENT($A2610-1,20),180)+1,"000"))</f>
        <v/>
      </c>
      <c r="N2610">
        <f>IF($AB2610="Да","Город_"&amp;TEXT(MOD($A2610-1,250)+1,"0000"),"Город_"&amp;TEXT(MOD($A2610-1,3000)+1,"0000"))</f>
        <v/>
      </c>
      <c r="O2610">
        <f>IF($AB2610="Да","Холдинг_Крупный","Холдинг_"&amp;TEXT(MOD(QUOTIENT($A2610-1,10000),20)+1,"00"))</f>
        <v/>
      </c>
      <c r="P2610">
        <f>IF($AB2610="Да","Организация_Крупная","Организация_"&amp;TEXT(MOD(QUOTIENT($A2610-1,500),600)+1,"000"))</f>
        <v/>
      </c>
      <c r="Q2610">
        <f>"Отдел_"&amp;TEXT(MOD(QUOTIENT($A2610-1,50),100)+1,"000")</f>
        <v/>
      </c>
      <c r="R2610">
        <f>IF($AB2610="Да","Группа_Крупная","Группа_"&amp;TEXT(MOD(QUOTIENT($A2610-1,5000),30)+1,"00"))</f>
        <v/>
      </c>
      <c r="S2610">
        <f>IF($AB2610="Да","Категория_Крупная","Категория_"&amp;TEXT(MOD(QUOTIENT($A2610-1,500),120)+1,"000"))</f>
        <v/>
      </c>
      <c r="T2610">
        <f>IF($AB2610="Да","Подкатегория_Крупная","Подкатегория_"&amp;TEXT(MOD(QUOTIENT($A2610-1,50),300)+1,"000"))</f>
        <v/>
      </c>
      <c r="U2610">
        <f>"SKU_"&amp;TEXT($A2610,"0000000")</f>
        <v/>
      </c>
      <c r="V2610">
        <f>CHOOSE(MOD($A2610-1,4)+1,"Enterprise","SMB","Госсектор","Розница")</f>
        <v/>
      </c>
      <c r="W2610">
        <f>"Клиент_"&amp;TEXT(MOD($A2610-1,20000)+1,"00000")</f>
        <v/>
      </c>
      <c r="X2610">
        <f>CHOOSE(MOD($A2610-1,5)+1,"Портал","API","Импорт","Ручной ввод","Интеграция")</f>
        <v/>
      </c>
      <c r="Y2610" s="8">
        <f>ROUND(1000+MOD($A2610*37,90000)+IF($AB2610="Да",5000,0),2)</f>
        <v/>
      </c>
      <c r="Z2610">
        <f>1+MOD($A2610,20)</f>
        <v/>
      </c>
      <c r="AA2610" s="8">
        <f>ROUND($Y2610*(0.08+MOD($A2610,17)/100),2)</f>
        <v/>
      </c>
      <c r="AB2610">
        <f>IF(MOD($A2610,10)&lt;7,"Да","Нет")</f>
        <v/>
      </c>
      <c r="AC2610">
        <f>$R2610&amp;" / "&amp;$S2610&amp;" / "&amp;$T2610</f>
        <v/>
      </c>
      <c r="AD2610">
        <f>1</f>
        <v/>
      </c>
      <c r="AE2610">
        <f>IF($A2610&lt;=Settings!$B$4,"до 100",IF($A2610&lt;=Settings!$B$5,"до 10 000",IF($A2610&lt;=Settings!$B$6,"до 100 000","100 000+")))</f>
        <v/>
      </c>
    </row>
    <row r="2611">
      <c r="A2611">
        <f>ROW()-1</f>
        <v/>
      </c>
      <c r="B2611">
        <f>IF($A2611&lt;=Settings!$B$4,"small_control",IF($A2611&lt;=Settings!$B$5,"medium_10k",IF($A2611&lt;=Settings!$B$6,"large_100k","extreme_1m")))</f>
        <v/>
      </c>
      <c r="C2611">
        <f>"ORD-"&amp;TEXT(QUOTIENT($A2611-1,3)+1,"0000000")</f>
        <v/>
      </c>
      <c r="D2611">
        <f>"LINE-"&amp;TEXT($A2611,"0000000")</f>
        <v/>
      </c>
      <c r="E2611" s="7">
        <f>Settings!$B$2+$A2611-1</f>
        <v/>
      </c>
      <c r="F2611" s="7">
        <f>Settings!$B$2+MOD($A2611-1,Settings!$B$7)</f>
        <v/>
      </c>
      <c r="G2611">
        <f>YEAR($F2611)</f>
        <v/>
      </c>
      <c r="H2611">
        <f>"Q"&amp;ROUNDUP(MONTH($F2611)/3,0)</f>
        <v/>
      </c>
      <c r="I2611">
        <f>MONTH($F2611)</f>
        <v/>
      </c>
      <c r="J2611">
        <f>CHOOSE(MONTH($F2611),"Январь","Февраль","Март","Апрель","Май","Июнь","Июль","Август","Сентябрь","Октябрь","Ноябрь","Декабрь")</f>
        <v/>
      </c>
      <c r="K2611">
        <f>DAY($F2611)</f>
        <v/>
      </c>
      <c r="L2611">
        <f>IF(MOD($A2611,10)&lt;7,"ФО_01_Крупный","ФО_"&amp;TEXT(MOD($A2611,8)+1,"00"))</f>
        <v/>
      </c>
      <c r="M2611">
        <f>IF($AB2611="Да","Регион_001_Крупный","Регион_"&amp;TEXT(MOD(QUOTIENT($A2611-1,20),180)+1,"000"))</f>
        <v/>
      </c>
      <c r="N2611">
        <f>IF($AB2611="Да","Город_"&amp;TEXT(MOD($A2611-1,250)+1,"0000"),"Город_"&amp;TEXT(MOD($A2611-1,3000)+1,"0000"))</f>
        <v/>
      </c>
      <c r="O2611">
        <f>IF($AB2611="Да","Холдинг_Крупный","Холдинг_"&amp;TEXT(MOD(QUOTIENT($A2611-1,10000),20)+1,"00"))</f>
        <v/>
      </c>
      <c r="P2611">
        <f>IF($AB2611="Да","Организация_Крупная","Организация_"&amp;TEXT(MOD(QUOTIENT($A2611-1,500),600)+1,"000"))</f>
        <v/>
      </c>
      <c r="Q2611">
        <f>"Отдел_"&amp;TEXT(MOD(QUOTIENT($A2611-1,50),100)+1,"000")</f>
        <v/>
      </c>
      <c r="R2611">
        <f>IF($AB2611="Да","Группа_Крупная","Группа_"&amp;TEXT(MOD(QUOTIENT($A2611-1,5000),30)+1,"00"))</f>
        <v/>
      </c>
      <c r="S2611">
        <f>IF($AB2611="Да","Категория_Крупная","Категория_"&amp;TEXT(MOD(QUOTIENT($A2611-1,500),120)+1,"000"))</f>
        <v/>
      </c>
      <c r="T2611">
        <f>IF($AB2611="Да","Подкатегория_Крупная","Подкатегория_"&amp;TEXT(MOD(QUOTIENT($A2611-1,50),300)+1,"000"))</f>
        <v/>
      </c>
      <c r="U2611">
        <f>"SKU_"&amp;TEXT($A2611,"0000000")</f>
        <v/>
      </c>
      <c r="V2611">
        <f>CHOOSE(MOD($A2611-1,4)+1,"Enterprise","SMB","Госсектор","Розница")</f>
        <v/>
      </c>
      <c r="W2611">
        <f>"Клиент_"&amp;TEXT(MOD($A2611-1,20000)+1,"00000")</f>
        <v/>
      </c>
      <c r="X2611">
        <f>CHOOSE(MOD($A2611-1,5)+1,"Портал","API","Импорт","Ручной ввод","Интеграция")</f>
        <v/>
      </c>
      <c r="Y2611" s="8">
        <f>ROUND(1000+MOD($A2611*37,90000)+IF($AB2611="Да",5000,0),2)</f>
        <v/>
      </c>
      <c r="Z2611">
        <f>1+MOD($A2611,20)</f>
        <v/>
      </c>
      <c r="AA2611" s="8">
        <f>ROUND($Y2611*(0.08+MOD($A2611,17)/100),2)</f>
        <v/>
      </c>
      <c r="AB2611">
        <f>IF(MOD($A2611,10)&lt;7,"Да","Нет")</f>
        <v/>
      </c>
      <c r="AC2611">
        <f>$R2611&amp;" / "&amp;$S2611&amp;" / "&amp;$T2611</f>
        <v/>
      </c>
      <c r="AD2611">
        <f>1</f>
        <v/>
      </c>
      <c r="AE2611">
        <f>IF($A2611&lt;=Settings!$B$4,"до 100",IF($A2611&lt;=Settings!$B$5,"до 10 000",IF($A2611&lt;=Settings!$B$6,"до 100 000","100 000+")))</f>
        <v/>
      </c>
    </row>
    <row r="2612">
      <c r="A2612">
        <f>ROW()-1</f>
        <v/>
      </c>
      <c r="B2612">
        <f>IF($A2612&lt;=Settings!$B$4,"small_control",IF($A2612&lt;=Settings!$B$5,"medium_10k",IF($A2612&lt;=Settings!$B$6,"large_100k","extreme_1m")))</f>
        <v/>
      </c>
      <c r="C2612">
        <f>"ORD-"&amp;TEXT(QUOTIENT($A2612-1,3)+1,"0000000")</f>
        <v/>
      </c>
      <c r="D2612">
        <f>"LINE-"&amp;TEXT($A2612,"0000000")</f>
        <v/>
      </c>
      <c r="E2612" s="7">
        <f>Settings!$B$2+$A2612-1</f>
        <v/>
      </c>
      <c r="F2612" s="7">
        <f>Settings!$B$2+MOD($A2612-1,Settings!$B$7)</f>
        <v/>
      </c>
      <c r="G2612">
        <f>YEAR($F2612)</f>
        <v/>
      </c>
      <c r="H2612">
        <f>"Q"&amp;ROUNDUP(MONTH($F2612)/3,0)</f>
        <v/>
      </c>
      <c r="I2612">
        <f>MONTH($F2612)</f>
        <v/>
      </c>
      <c r="J2612">
        <f>CHOOSE(MONTH($F2612),"Январь","Февраль","Март","Апрель","Май","Июнь","Июль","Август","Сентябрь","Октябрь","Ноябрь","Декабрь")</f>
        <v/>
      </c>
      <c r="K2612">
        <f>DAY($F2612)</f>
        <v/>
      </c>
      <c r="L2612">
        <f>IF(MOD($A2612,10)&lt;7,"ФО_01_Крупный","ФО_"&amp;TEXT(MOD($A2612,8)+1,"00"))</f>
        <v/>
      </c>
      <c r="M2612">
        <f>IF($AB2612="Да","Регион_001_Крупный","Регион_"&amp;TEXT(MOD(QUOTIENT($A2612-1,20),180)+1,"000"))</f>
        <v/>
      </c>
      <c r="N2612">
        <f>IF($AB2612="Да","Город_"&amp;TEXT(MOD($A2612-1,250)+1,"0000"),"Город_"&amp;TEXT(MOD($A2612-1,3000)+1,"0000"))</f>
        <v/>
      </c>
      <c r="O2612">
        <f>IF($AB2612="Да","Холдинг_Крупный","Холдинг_"&amp;TEXT(MOD(QUOTIENT($A2612-1,10000),20)+1,"00"))</f>
        <v/>
      </c>
      <c r="P2612">
        <f>IF($AB2612="Да","Организация_Крупная","Организация_"&amp;TEXT(MOD(QUOTIENT($A2612-1,500),600)+1,"000"))</f>
        <v/>
      </c>
      <c r="Q2612">
        <f>"Отдел_"&amp;TEXT(MOD(QUOTIENT($A2612-1,50),100)+1,"000")</f>
        <v/>
      </c>
      <c r="R2612">
        <f>IF($AB2612="Да","Группа_Крупная","Группа_"&amp;TEXT(MOD(QUOTIENT($A2612-1,5000),30)+1,"00"))</f>
        <v/>
      </c>
      <c r="S2612">
        <f>IF($AB2612="Да","Категория_Крупная","Категория_"&amp;TEXT(MOD(QUOTIENT($A2612-1,500),120)+1,"000"))</f>
        <v/>
      </c>
      <c r="T2612">
        <f>IF($AB2612="Да","Подкатегория_Крупная","Подкатегория_"&amp;TEXT(MOD(QUOTIENT($A2612-1,50),300)+1,"000"))</f>
        <v/>
      </c>
      <c r="U2612">
        <f>"SKU_"&amp;TEXT($A2612,"0000000")</f>
        <v/>
      </c>
      <c r="V2612">
        <f>CHOOSE(MOD($A2612-1,4)+1,"Enterprise","SMB","Госсектор","Розница")</f>
        <v/>
      </c>
      <c r="W2612">
        <f>"Клиент_"&amp;TEXT(MOD($A2612-1,20000)+1,"00000")</f>
        <v/>
      </c>
      <c r="X2612">
        <f>CHOOSE(MOD($A2612-1,5)+1,"Портал","API","Импорт","Ручной ввод","Интеграция")</f>
        <v/>
      </c>
      <c r="Y2612" s="8">
        <f>ROUND(1000+MOD($A2612*37,90000)+IF($AB2612="Да",5000,0),2)</f>
        <v/>
      </c>
      <c r="Z2612">
        <f>1+MOD($A2612,20)</f>
        <v/>
      </c>
      <c r="AA2612" s="8">
        <f>ROUND($Y2612*(0.08+MOD($A2612,17)/100),2)</f>
        <v/>
      </c>
      <c r="AB2612">
        <f>IF(MOD($A2612,10)&lt;7,"Да","Нет")</f>
        <v/>
      </c>
      <c r="AC2612">
        <f>$R2612&amp;" / "&amp;$S2612&amp;" / "&amp;$T2612</f>
        <v/>
      </c>
      <c r="AD2612">
        <f>1</f>
        <v/>
      </c>
      <c r="AE2612">
        <f>IF($A2612&lt;=Settings!$B$4,"до 100",IF($A2612&lt;=Settings!$B$5,"до 10 000",IF($A2612&lt;=Settings!$B$6,"до 100 000","100 000+")))</f>
        <v/>
      </c>
    </row>
    <row r="2613">
      <c r="A2613">
        <f>ROW()-1</f>
        <v/>
      </c>
      <c r="B2613">
        <f>IF($A2613&lt;=Settings!$B$4,"small_control",IF($A2613&lt;=Settings!$B$5,"medium_10k",IF($A2613&lt;=Settings!$B$6,"large_100k","extreme_1m")))</f>
        <v/>
      </c>
      <c r="C2613">
        <f>"ORD-"&amp;TEXT(QUOTIENT($A2613-1,3)+1,"0000000")</f>
        <v/>
      </c>
      <c r="D2613">
        <f>"LINE-"&amp;TEXT($A2613,"0000000")</f>
        <v/>
      </c>
      <c r="E2613" s="7">
        <f>Settings!$B$2+$A2613-1</f>
        <v/>
      </c>
      <c r="F2613" s="7">
        <f>Settings!$B$2+MOD($A2613-1,Settings!$B$7)</f>
        <v/>
      </c>
      <c r="G2613">
        <f>YEAR($F2613)</f>
        <v/>
      </c>
      <c r="H2613">
        <f>"Q"&amp;ROUNDUP(MONTH($F2613)/3,0)</f>
        <v/>
      </c>
      <c r="I2613">
        <f>MONTH($F2613)</f>
        <v/>
      </c>
      <c r="J2613">
        <f>CHOOSE(MONTH($F2613),"Январь","Февраль","Март","Апрель","Май","Июнь","Июль","Август","Сентябрь","Октябрь","Ноябрь","Декабрь")</f>
        <v/>
      </c>
      <c r="K2613">
        <f>DAY($F2613)</f>
        <v/>
      </c>
      <c r="L2613">
        <f>IF(MOD($A2613,10)&lt;7,"ФО_01_Крупный","ФО_"&amp;TEXT(MOD($A2613,8)+1,"00"))</f>
        <v/>
      </c>
      <c r="M2613">
        <f>IF($AB2613="Да","Регион_001_Крупный","Регион_"&amp;TEXT(MOD(QUOTIENT($A2613-1,20),180)+1,"000"))</f>
        <v/>
      </c>
      <c r="N2613">
        <f>IF($AB2613="Да","Город_"&amp;TEXT(MOD($A2613-1,250)+1,"0000"),"Город_"&amp;TEXT(MOD($A2613-1,3000)+1,"0000"))</f>
        <v/>
      </c>
      <c r="O2613">
        <f>IF($AB2613="Да","Холдинг_Крупный","Холдинг_"&amp;TEXT(MOD(QUOTIENT($A2613-1,10000),20)+1,"00"))</f>
        <v/>
      </c>
      <c r="P2613">
        <f>IF($AB2613="Да","Организация_Крупная","Организация_"&amp;TEXT(MOD(QUOTIENT($A2613-1,500),600)+1,"000"))</f>
        <v/>
      </c>
      <c r="Q2613">
        <f>"Отдел_"&amp;TEXT(MOD(QUOTIENT($A2613-1,50),100)+1,"000")</f>
        <v/>
      </c>
      <c r="R2613">
        <f>IF($AB2613="Да","Группа_Крупная","Группа_"&amp;TEXT(MOD(QUOTIENT($A2613-1,5000),30)+1,"00"))</f>
        <v/>
      </c>
      <c r="S2613">
        <f>IF($AB2613="Да","Категория_Крупная","Категория_"&amp;TEXT(MOD(QUOTIENT($A2613-1,500),120)+1,"000"))</f>
        <v/>
      </c>
      <c r="T2613">
        <f>IF($AB2613="Да","Подкатегория_Крупная","Подкатегория_"&amp;TEXT(MOD(QUOTIENT($A2613-1,50),300)+1,"000"))</f>
        <v/>
      </c>
      <c r="U2613">
        <f>"SKU_"&amp;TEXT($A2613,"0000000")</f>
        <v/>
      </c>
      <c r="V2613">
        <f>CHOOSE(MOD($A2613-1,4)+1,"Enterprise","SMB","Госсектор","Розница")</f>
        <v/>
      </c>
      <c r="W2613">
        <f>"Клиент_"&amp;TEXT(MOD($A2613-1,20000)+1,"00000")</f>
        <v/>
      </c>
      <c r="X2613">
        <f>CHOOSE(MOD($A2613-1,5)+1,"Портал","API","Импорт","Ручной ввод","Интеграция")</f>
        <v/>
      </c>
      <c r="Y2613" s="8">
        <f>ROUND(1000+MOD($A2613*37,90000)+IF($AB2613="Да",5000,0),2)</f>
        <v/>
      </c>
      <c r="Z2613">
        <f>1+MOD($A2613,20)</f>
        <v/>
      </c>
      <c r="AA2613" s="8">
        <f>ROUND($Y2613*(0.08+MOD($A2613,17)/100),2)</f>
        <v/>
      </c>
      <c r="AB2613">
        <f>IF(MOD($A2613,10)&lt;7,"Да","Нет")</f>
        <v/>
      </c>
      <c r="AC2613">
        <f>$R2613&amp;" / "&amp;$S2613&amp;" / "&amp;$T2613</f>
        <v/>
      </c>
      <c r="AD2613">
        <f>1</f>
        <v/>
      </c>
      <c r="AE2613">
        <f>IF($A2613&lt;=Settings!$B$4,"до 100",IF($A2613&lt;=Settings!$B$5,"до 10 000",IF($A2613&lt;=Settings!$B$6,"до 100 000","100 000+")))</f>
        <v/>
      </c>
    </row>
    <row r="2614">
      <c r="A2614">
        <f>ROW()-1</f>
        <v/>
      </c>
      <c r="B2614">
        <f>IF($A2614&lt;=Settings!$B$4,"small_control",IF($A2614&lt;=Settings!$B$5,"medium_10k",IF($A2614&lt;=Settings!$B$6,"large_100k","extreme_1m")))</f>
        <v/>
      </c>
      <c r="C2614">
        <f>"ORD-"&amp;TEXT(QUOTIENT($A2614-1,3)+1,"0000000")</f>
        <v/>
      </c>
      <c r="D2614">
        <f>"LINE-"&amp;TEXT($A2614,"0000000")</f>
        <v/>
      </c>
      <c r="E2614" s="7">
        <f>Settings!$B$2+$A2614-1</f>
        <v/>
      </c>
      <c r="F2614" s="7">
        <f>Settings!$B$2+MOD($A2614-1,Settings!$B$7)</f>
        <v/>
      </c>
      <c r="G2614">
        <f>YEAR($F2614)</f>
        <v/>
      </c>
      <c r="H2614">
        <f>"Q"&amp;ROUNDUP(MONTH($F2614)/3,0)</f>
        <v/>
      </c>
      <c r="I2614">
        <f>MONTH($F2614)</f>
        <v/>
      </c>
      <c r="J2614">
        <f>CHOOSE(MONTH($F2614),"Январь","Февраль","Март","Апрель","Май","Июнь","Июль","Август","Сентябрь","Октябрь","Ноябрь","Декабрь")</f>
        <v/>
      </c>
      <c r="K2614">
        <f>DAY($F2614)</f>
        <v/>
      </c>
      <c r="L2614">
        <f>IF(MOD($A2614,10)&lt;7,"ФО_01_Крупный","ФО_"&amp;TEXT(MOD($A2614,8)+1,"00"))</f>
        <v/>
      </c>
      <c r="M2614">
        <f>IF($AB2614="Да","Регион_001_Крупный","Регион_"&amp;TEXT(MOD(QUOTIENT($A2614-1,20),180)+1,"000"))</f>
        <v/>
      </c>
      <c r="N2614">
        <f>IF($AB2614="Да","Город_"&amp;TEXT(MOD($A2614-1,250)+1,"0000"),"Город_"&amp;TEXT(MOD($A2614-1,3000)+1,"0000"))</f>
        <v/>
      </c>
      <c r="O2614">
        <f>IF($AB2614="Да","Холдинг_Крупный","Холдинг_"&amp;TEXT(MOD(QUOTIENT($A2614-1,10000),20)+1,"00"))</f>
        <v/>
      </c>
      <c r="P2614">
        <f>IF($AB2614="Да","Организация_Крупная","Организация_"&amp;TEXT(MOD(QUOTIENT($A2614-1,500),600)+1,"000"))</f>
        <v/>
      </c>
      <c r="Q2614">
        <f>"Отдел_"&amp;TEXT(MOD(QUOTIENT($A2614-1,50),100)+1,"000")</f>
        <v/>
      </c>
      <c r="R2614">
        <f>IF($AB2614="Да","Группа_Крупная","Группа_"&amp;TEXT(MOD(QUOTIENT($A2614-1,5000),30)+1,"00"))</f>
        <v/>
      </c>
      <c r="S2614">
        <f>IF($AB2614="Да","Категория_Крупная","Категория_"&amp;TEXT(MOD(QUOTIENT($A2614-1,500),120)+1,"000"))</f>
        <v/>
      </c>
      <c r="T2614">
        <f>IF($AB2614="Да","Подкатегория_Крупная","Подкатегория_"&amp;TEXT(MOD(QUOTIENT($A2614-1,50),300)+1,"000"))</f>
        <v/>
      </c>
      <c r="U2614">
        <f>"SKU_"&amp;TEXT($A2614,"0000000")</f>
        <v/>
      </c>
      <c r="V2614">
        <f>CHOOSE(MOD($A2614-1,4)+1,"Enterprise","SMB","Госсектор","Розница")</f>
        <v/>
      </c>
      <c r="W2614">
        <f>"Клиент_"&amp;TEXT(MOD($A2614-1,20000)+1,"00000")</f>
        <v/>
      </c>
      <c r="X2614">
        <f>CHOOSE(MOD($A2614-1,5)+1,"Портал","API","Импорт","Ручной ввод","Интеграция")</f>
        <v/>
      </c>
      <c r="Y2614" s="8">
        <f>ROUND(1000+MOD($A2614*37,90000)+IF($AB2614="Да",5000,0),2)</f>
        <v/>
      </c>
      <c r="Z2614">
        <f>1+MOD($A2614,20)</f>
        <v/>
      </c>
      <c r="AA2614" s="8">
        <f>ROUND($Y2614*(0.08+MOD($A2614,17)/100),2)</f>
        <v/>
      </c>
      <c r="AB2614">
        <f>IF(MOD($A2614,10)&lt;7,"Да","Нет")</f>
        <v/>
      </c>
      <c r="AC2614">
        <f>$R2614&amp;" / "&amp;$S2614&amp;" / "&amp;$T2614</f>
        <v/>
      </c>
      <c r="AD2614">
        <f>1</f>
        <v/>
      </c>
      <c r="AE2614">
        <f>IF($A2614&lt;=Settings!$B$4,"до 100",IF($A2614&lt;=Settings!$B$5,"до 10 000",IF($A2614&lt;=Settings!$B$6,"до 100 000","100 000+")))</f>
        <v/>
      </c>
    </row>
    <row r="2615">
      <c r="A2615">
        <f>ROW()-1</f>
        <v/>
      </c>
      <c r="B2615">
        <f>IF($A2615&lt;=Settings!$B$4,"small_control",IF($A2615&lt;=Settings!$B$5,"medium_10k",IF($A2615&lt;=Settings!$B$6,"large_100k","extreme_1m")))</f>
        <v/>
      </c>
      <c r="C2615">
        <f>"ORD-"&amp;TEXT(QUOTIENT($A2615-1,3)+1,"0000000")</f>
        <v/>
      </c>
      <c r="D2615">
        <f>"LINE-"&amp;TEXT($A2615,"0000000")</f>
        <v/>
      </c>
      <c r="E2615" s="7">
        <f>Settings!$B$2+$A2615-1</f>
        <v/>
      </c>
      <c r="F2615" s="7">
        <f>Settings!$B$2+MOD($A2615-1,Settings!$B$7)</f>
        <v/>
      </c>
      <c r="G2615">
        <f>YEAR($F2615)</f>
        <v/>
      </c>
      <c r="H2615">
        <f>"Q"&amp;ROUNDUP(MONTH($F2615)/3,0)</f>
        <v/>
      </c>
      <c r="I2615">
        <f>MONTH($F2615)</f>
        <v/>
      </c>
      <c r="J2615">
        <f>CHOOSE(MONTH($F2615),"Январь","Февраль","Март","Апрель","Май","Июнь","Июль","Август","Сентябрь","Октябрь","Ноябрь","Декабрь")</f>
        <v/>
      </c>
      <c r="K2615">
        <f>DAY($F2615)</f>
        <v/>
      </c>
      <c r="L2615">
        <f>IF(MOD($A2615,10)&lt;7,"ФО_01_Крупный","ФО_"&amp;TEXT(MOD($A2615,8)+1,"00"))</f>
        <v/>
      </c>
      <c r="M2615">
        <f>IF($AB2615="Да","Регион_001_Крупный","Регион_"&amp;TEXT(MOD(QUOTIENT($A2615-1,20),180)+1,"000"))</f>
        <v/>
      </c>
      <c r="N2615">
        <f>IF($AB2615="Да","Город_"&amp;TEXT(MOD($A2615-1,250)+1,"0000"),"Город_"&amp;TEXT(MOD($A2615-1,3000)+1,"0000"))</f>
        <v/>
      </c>
      <c r="O2615">
        <f>IF($AB2615="Да","Холдинг_Крупный","Холдинг_"&amp;TEXT(MOD(QUOTIENT($A2615-1,10000),20)+1,"00"))</f>
        <v/>
      </c>
      <c r="P2615">
        <f>IF($AB2615="Да","Организация_Крупная","Организация_"&amp;TEXT(MOD(QUOTIENT($A2615-1,500),600)+1,"000"))</f>
        <v/>
      </c>
      <c r="Q2615">
        <f>"Отдел_"&amp;TEXT(MOD(QUOTIENT($A2615-1,50),100)+1,"000")</f>
        <v/>
      </c>
      <c r="R2615">
        <f>IF($AB2615="Да","Группа_Крупная","Группа_"&amp;TEXT(MOD(QUOTIENT($A2615-1,5000),30)+1,"00"))</f>
        <v/>
      </c>
      <c r="S2615">
        <f>IF($AB2615="Да","Категория_Крупная","Категория_"&amp;TEXT(MOD(QUOTIENT($A2615-1,500),120)+1,"000"))</f>
        <v/>
      </c>
      <c r="T2615">
        <f>IF($AB2615="Да","Подкатегория_Крупная","Подкатегория_"&amp;TEXT(MOD(QUOTIENT($A2615-1,50),300)+1,"000"))</f>
        <v/>
      </c>
      <c r="U2615">
        <f>"SKU_"&amp;TEXT($A2615,"0000000")</f>
        <v/>
      </c>
      <c r="V2615">
        <f>CHOOSE(MOD($A2615-1,4)+1,"Enterprise","SMB","Госсектор","Розница")</f>
        <v/>
      </c>
      <c r="W2615">
        <f>"Клиент_"&amp;TEXT(MOD($A2615-1,20000)+1,"00000")</f>
        <v/>
      </c>
      <c r="X2615">
        <f>CHOOSE(MOD($A2615-1,5)+1,"Портал","API","Импорт","Ручной ввод","Интеграция")</f>
        <v/>
      </c>
      <c r="Y2615" s="8">
        <f>ROUND(1000+MOD($A2615*37,90000)+IF($AB2615="Да",5000,0),2)</f>
        <v/>
      </c>
      <c r="Z2615">
        <f>1+MOD($A2615,20)</f>
        <v/>
      </c>
      <c r="AA2615" s="8">
        <f>ROUND($Y2615*(0.08+MOD($A2615,17)/100),2)</f>
        <v/>
      </c>
      <c r="AB2615">
        <f>IF(MOD($A2615,10)&lt;7,"Да","Нет")</f>
        <v/>
      </c>
      <c r="AC2615">
        <f>$R2615&amp;" / "&amp;$S2615&amp;" / "&amp;$T2615</f>
        <v/>
      </c>
      <c r="AD2615">
        <f>1</f>
        <v/>
      </c>
      <c r="AE2615">
        <f>IF($A2615&lt;=Settings!$B$4,"до 100",IF($A2615&lt;=Settings!$B$5,"до 10 000",IF($A2615&lt;=Settings!$B$6,"до 100 000","100 000+")))</f>
        <v/>
      </c>
    </row>
    <row r="2616">
      <c r="A2616">
        <f>ROW()-1</f>
        <v/>
      </c>
      <c r="B2616">
        <f>IF($A2616&lt;=Settings!$B$4,"small_control",IF($A2616&lt;=Settings!$B$5,"medium_10k",IF($A2616&lt;=Settings!$B$6,"large_100k","extreme_1m")))</f>
        <v/>
      </c>
      <c r="C2616">
        <f>"ORD-"&amp;TEXT(QUOTIENT($A2616-1,3)+1,"0000000")</f>
        <v/>
      </c>
      <c r="D2616">
        <f>"LINE-"&amp;TEXT($A2616,"0000000")</f>
        <v/>
      </c>
      <c r="E2616" s="7">
        <f>Settings!$B$2+$A2616-1</f>
        <v/>
      </c>
      <c r="F2616" s="7">
        <f>Settings!$B$2+MOD($A2616-1,Settings!$B$7)</f>
        <v/>
      </c>
      <c r="G2616">
        <f>YEAR($F2616)</f>
        <v/>
      </c>
      <c r="H2616">
        <f>"Q"&amp;ROUNDUP(MONTH($F2616)/3,0)</f>
        <v/>
      </c>
      <c r="I2616">
        <f>MONTH($F2616)</f>
        <v/>
      </c>
      <c r="J2616">
        <f>CHOOSE(MONTH($F2616),"Январь","Февраль","Март","Апрель","Май","Июнь","Июль","Август","Сентябрь","Октябрь","Ноябрь","Декабрь")</f>
        <v/>
      </c>
      <c r="K2616">
        <f>DAY($F2616)</f>
        <v/>
      </c>
      <c r="L2616">
        <f>IF(MOD($A2616,10)&lt;7,"ФО_01_Крупный","ФО_"&amp;TEXT(MOD($A2616,8)+1,"00"))</f>
        <v/>
      </c>
      <c r="M2616">
        <f>IF($AB2616="Да","Регион_001_Крупный","Регион_"&amp;TEXT(MOD(QUOTIENT($A2616-1,20),180)+1,"000"))</f>
        <v/>
      </c>
      <c r="N2616">
        <f>IF($AB2616="Да","Город_"&amp;TEXT(MOD($A2616-1,250)+1,"0000"),"Город_"&amp;TEXT(MOD($A2616-1,3000)+1,"0000"))</f>
        <v/>
      </c>
      <c r="O2616">
        <f>IF($AB2616="Да","Холдинг_Крупный","Холдинг_"&amp;TEXT(MOD(QUOTIENT($A2616-1,10000),20)+1,"00"))</f>
        <v/>
      </c>
      <c r="P2616">
        <f>IF($AB2616="Да","Организация_Крупная","Организация_"&amp;TEXT(MOD(QUOTIENT($A2616-1,500),600)+1,"000"))</f>
        <v/>
      </c>
      <c r="Q2616">
        <f>"Отдел_"&amp;TEXT(MOD(QUOTIENT($A2616-1,50),100)+1,"000")</f>
        <v/>
      </c>
      <c r="R2616">
        <f>IF($AB2616="Да","Группа_Крупная","Группа_"&amp;TEXT(MOD(QUOTIENT($A2616-1,5000),30)+1,"00"))</f>
        <v/>
      </c>
      <c r="S2616">
        <f>IF($AB2616="Да","Категория_Крупная","Категория_"&amp;TEXT(MOD(QUOTIENT($A2616-1,500),120)+1,"000"))</f>
        <v/>
      </c>
      <c r="T2616">
        <f>IF($AB2616="Да","Подкатегория_Крупная","Подкатегория_"&amp;TEXT(MOD(QUOTIENT($A2616-1,50),300)+1,"000"))</f>
        <v/>
      </c>
      <c r="U2616">
        <f>"SKU_"&amp;TEXT($A2616,"0000000")</f>
        <v/>
      </c>
      <c r="V2616">
        <f>CHOOSE(MOD($A2616-1,4)+1,"Enterprise","SMB","Госсектор","Розница")</f>
        <v/>
      </c>
      <c r="W2616">
        <f>"Клиент_"&amp;TEXT(MOD($A2616-1,20000)+1,"00000")</f>
        <v/>
      </c>
      <c r="X2616">
        <f>CHOOSE(MOD($A2616-1,5)+1,"Портал","API","Импорт","Ручной ввод","Интеграция")</f>
        <v/>
      </c>
      <c r="Y2616" s="8">
        <f>ROUND(1000+MOD($A2616*37,90000)+IF($AB2616="Да",5000,0),2)</f>
        <v/>
      </c>
      <c r="Z2616">
        <f>1+MOD($A2616,20)</f>
        <v/>
      </c>
      <c r="AA2616" s="8">
        <f>ROUND($Y2616*(0.08+MOD($A2616,17)/100),2)</f>
        <v/>
      </c>
      <c r="AB2616">
        <f>IF(MOD($A2616,10)&lt;7,"Да","Нет")</f>
        <v/>
      </c>
      <c r="AC2616">
        <f>$R2616&amp;" / "&amp;$S2616&amp;" / "&amp;$T2616</f>
        <v/>
      </c>
      <c r="AD2616">
        <f>1</f>
        <v/>
      </c>
      <c r="AE2616">
        <f>IF($A2616&lt;=Settings!$B$4,"до 100",IF($A2616&lt;=Settings!$B$5,"до 10 000",IF($A2616&lt;=Settings!$B$6,"до 100 000","100 000+")))</f>
        <v/>
      </c>
    </row>
    <row r="2617">
      <c r="A2617">
        <f>ROW()-1</f>
        <v/>
      </c>
      <c r="B2617">
        <f>IF($A2617&lt;=Settings!$B$4,"small_control",IF($A2617&lt;=Settings!$B$5,"medium_10k",IF($A2617&lt;=Settings!$B$6,"large_100k","extreme_1m")))</f>
        <v/>
      </c>
      <c r="C2617">
        <f>"ORD-"&amp;TEXT(QUOTIENT($A2617-1,3)+1,"0000000")</f>
        <v/>
      </c>
      <c r="D2617">
        <f>"LINE-"&amp;TEXT($A2617,"0000000")</f>
        <v/>
      </c>
      <c r="E2617" s="7">
        <f>Settings!$B$2+$A2617-1</f>
        <v/>
      </c>
      <c r="F2617" s="7">
        <f>Settings!$B$2+MOD($A2617-1,Settings!$B$7)</f>
        <v/>
      </c>
      <c r="G2617">
        <f>YEAR($F2617)</f>
        <v/>
      </c>
      <c r="H2617">
        <f>"Q"&amp;ROUNDUP(MONTH($F2617)/3,0)</f>
        <v/>
      </c>
      <c r="I2617">
        <f>MONTH($F2617)</f>
        <v/>
      </c>
      <c r="J2617">
        <f>CHOOSE(MONTH($F2617),"Январь","Февраль","Март","Апрель","Май","Июнь","Июль","Август","Сентябрь","Октябрь","Ноябрь","Декабрь")</f>
        <v/>
      </c>
      <c r="K2617">
        <f>DAY($F2617)</f>
        <v/>
      </c>
      <c r="L2617">
        <f>IF(MOD($A2617,10)&lt;7,"ФО_01_Крупный","ФО_"&amp;TEXT(MOD($A2617,8)+1,"00"))</f>
        <v/>
      </c>
      <c r="M2617">
        <f>IF($AB2617="Да","Регион_001_Крупный","Регион_"&amp;TEXT(MOD(QUOTIENT($A2617-1,20),180)+1,"000"))</f>
        <v/>
      </c>
      <c r="N2617">
        <f>IF($AB2617="Да","Город_"&amp;TEXT(MOD($A2617-1,250)+1,"0000"),"Город_"&amp;TEXT(MOD($A2617-1,3000)+1,"0000"))</f>
        <v/>
      </c>
      <c r="O2617">
        <f>IF($AB2617="Да","Холдинг_Крупный","Холдинг_"&amp;TEXT(MOD(QUOTIENT($A2617-1,10000),20)+1,"00"))</f>
        <v/>
      </c>
      <c r="P2617">
        <f>IF($AB2617="Да","Организация_Крупная","Организация_"&amp;TEXT(MOD(QUOTIENT($A2617-1,500),600)+1,"000"))</f>
        <v/>
      </c>
      <c r="Q2617">
        <f>"Отдел_"&amp;TEXT(MOD(QUOTIENT($A2617-1,50),100)+1,"000")</f>
        <v/>
      </c>
      <c r="R2617">
        <f>IF($AB2617="Да","Группа_Крупная","Группа_"&amp;TEXT(MOD(QUOTIENT($A2617-1,5000),30)+1,"00"))</f>
        <v/>
      </c>
      <c r="S2617">
        <f>IF($AB2617="Да","Категория_Крупная","Категория_"&amp;TEXT(MOD(QUOTIENT($A2617-1,500),120)+1,"000"))</f>
        <v/>
      </c>
      <c r="T2617">
        <f>IF($AB2617="Да","Подкатегория_Крупная","Подкатегория_"&amp;TEXT(MOD(QUOTIENT($A2617-1,50),300)+1,"000"))</f>
        <v/>
      </c>
      <c r="U2617">
        <f>"SKU_"&amp;TEXT($A2617,"0000000")</f>
        <v/>
      </c>
      <c r="V2617">
        <f>CHOOSE(MOD($A2617-1,4)+1,"Enterprise","SMB","Госсектор","Розница")</f>
        <v/>
      </c>
      <c r="W2617">
        <f>"Клиент_"&amp;TEXT(MOD($A2617-1,20000)+1,"00000")</f>
        <v/>
      </c>
      <c r="X2617">
        <f>CHOOSE(MOD($A2617-1,5)+1,"Портал","API","Импорт","Ручной ввод","Интеграция")</f>
        <v/>
      </c>
      <c r="Y2617" s="8">
        <f>ROUND(1000+MOD($A2617*37,90000)+IF($AB2617="Да",5000,0),2)</f>
        <v/>
      </c>
      <c r="Z2617">
        <f>1+MOD($A2617,20)</f>
        <v/>
      </c>
      <c r="AA2617" s="8">
        <f>ROUND($Y2617*(0.08+MOD($A2617,17)/100),2)</f>
        <v/>
      </c>
      <c r="AB2617">
        <f>IF(MOD($A2617,10)&lt;7,"Да","Нет")</f>
        <v/>
      </c>
      <c r="AC2617">
        <f>$R2617&amp;" / "&amp;$S2617&amp;" / "&amp;$T2617</f>
        <v/>
      </c>
      <c r="AD2617">
        <f>1</f>
        <v/>
      </c>
      <c r="AE2617">
        <f>IF($A2617&lt;=Settings!$B$4,"до 100",IF($A2617&lt;=Settings!$B$5,"до 10 000",IF($A2617&lt;=Settings!$B$6,"до 100 000","100 000+")))</f>
        <v/>
      </c>
    </row>
    <row r="2618">
      <c r="A2618">
        <f>ROW()-1</f>
        <v/>
      </c>
      <c r="B2618">
        <f>IF($A2618&lt;=Settings!$B$4,"small_control",IF($A2618&lt;=Settings!$B$5,"medium_10k",IF($A2618&lt;=Settings!$B$6,"large_100k","extreme_1m")))</f>
        <v/>
      </c>
      <c r="C2618">
        <f>"ORD-"&amp;TEXT(QUOTIENT($A2618-1,3)+1,"0000000")</f>
        <v/>
      </c>
      <c r="D2618">
        <f>"LINE-"&amp;TEXT($A2618,"0000000")</f>
        <v/>
      </c>
      <c r="E2618" s="7">
        <f>Settings!$B$2+$A2618-1</f>
        <v/>
      </c>
      <c r="F2618" s="7">
        <f>Settings!$B$2+MOD($A2618-1,Settings!$B$7)</f>
        <v/>
      </c>
      <c r="G2618">
        <f>YEAR($F2618)</f>
        <v/>
      </c>
      <c r="H2618">
        <f>"Q"&amp;ROUNDUP(MONTH($F2618)/3,0)</f>
        <v/>
      </c>
      <c r="I2618">
        <f>MONTH($F2618)</f>
        <v/>
      </c>
      <c r="J2618">
        <f>CHOOSE(MONTH($F2618),"Январь","Февраль","Март","Апрель","Май","Июнь","Июль","Август","Сентябрь","Октябрь","Ноябрь","Декабрь")</f>
        <v/>
      </c>
      <c r="K2618">
        <f>DAY($F2618)</f>
        <v/>
      </c>
      <c r="L2618">
        <f>IF(MOD($A2618,10)&lt;7,"ФО_01_Крупный","ФО_"&amp;TEXT(MOD($A2618,8)+1,"00"))</f>
        <v/>
      </c>
      <c r="M2618">
        <f>IF($AB2618="Да","Регион_001_Крупный","Регион_"&amp;TEXT(MOD(QUOTIENT($A2618-1,20),180)+1,"000"))</f>
        <v/>
      </c>
      <c r="N2618">
        <f>IF($AB2618="Да","Город_"&amp;TEXT(MOD($A2618-1,250)+1,"0000"),"Город_"&amp;TEXT(MOD($A2618-1,3000)+1,"0000"))</f>
        <v/>
      </c>
      <c r="O2618">
        <f>IF($AB2618="Да","Холдинг_Крупный","Холдинг_"&amp;TEXT(MOD(QUOTIENT($A2618-1,10000),20)+1,"00"))</f>
        <v/>
      </c>
      <c r="P2618">
        <f>IF($AB2618="Да","Организация_Крупная","Организация_"&amp;TEXT(MOD(QUOTIENT($A2618-1,500),600)+1,"000"))</f>
        <v/>
      </c>
      <c r="Q2618">
        <f>"Отдел_"&amp;TEXT(MOD(QUOTIENT($A2618-1,50),100)+1,"000")</f>
        <v/>
      </c>
      <c r="R2618">
        <f>IF($AB2618="Да","Группа_Крупная","Группа_"&amp;TEXT(MOD(QUOTIENT($A2618-1,5000),30)+1,"00"))</f>
        <v/>
      </c>
      <c r="S2618">
        <f>IF($AB2618="Да","Категория_Крупная","Категория_"&amp;TEXT(MOD(QUOTIENT($A2618-1,500),120)+1,"000"))</f>
        <v/>
      </c>
      <c r="T2618">
        <f>IF($AB2618="Да","Подкатегория_Крупная","Подкатегория_"&amp;TEXT(MOD(QUOTIENT($A2618-1,50),300)+1,"000"))</f>
        <v/>
      </c>
      <c r="U2618">
        <f>"SKU_"&amp;TEXT($A2618,"0000000")</f>
        <v/>
      </c>
      <c r="V2618">
        <f>CHOOSE(MOD($A2618-1,4)+1,"Enterprise","SMB","Госсектор","Розница")</f>
        <v/>
      </c>
      <c r="W2618">
        <f>"Клиент_"&amp;TEXT(MOD($A2618-1,20000)+1,"00000")</f>
        <v/>
      </c>
      <c r="X2618">
        <f>CHOOSE(MOD($A2618-1,5)+1,"Портал","API","Импорт","Ручной ввод","Интеграция")</f>
        <v/>
      </c>
      <c r="Y2618" s="8">
        <f>ROUND(1000+MOD($A2618*37,90000)+IF($AB2618="Да",5000,0),2)</f>
        <v/>
      </c>
      <c r="Z2618">
        <f>1+MOD($A2618,20)</f>
        <v/>
      </c>
      <c r="AA2618" s="8">
        <f>ROUND($Y2618*(0.08+MOD($A2618,17)/100),2)</f>
        <v/>
      </c>
      <c r="AB2618">
        <f>IF(MOD($A2618,10)&lt;7,"Да","Нет")</f>
        <v/>
      </c>
      <c r="AC2618">
        <f>$R2618&amp;" / "&amp;$S2618&amp;" / "&amp;$T2618</f>
        <v/>
      </c>
      <c r="AD2618">
        <f>1</f>
        <v/>
      </c>
      <c r="AE2618">
        <f>IF($A2618&lt;=Settings!$B$4,"до 100",IF($A2618&lt;=Settings!$B$5,"до 10 000",IF($A2618&lt;=Settings!$B$6,"до 100 000","100 000+")))</f>
        <v/>
      </c>
    </row>
    <row r="2619">
      <c r="A2619">
        <f>ROW()-1</f>
        <v/>
      </c>
      <c r="B2619">
        <f>IF($A2619&lt;=Settings!$B$4,"small_control",IF($A2619&lt;=Settings!$B$5,"medium_10k",IF($A2619&lt;=Settings!$B$6,"large_100k","extreme_1m")))</f>
        <v/>
      </c>
      <c r="C2619">
        <f>"ORD-"&amp;TEXT(QUOTIENT($A2619-1,3)+1,"0000000")</f>
        <v/>
      </c>
      <c r="D2619">
        <f>"LINE-"&amp;TEXT($A2619,"0000000")</f>
        <v/>
      </c>
      <c r="E2619" s="7">
        <f>Settings!$B$2+$A2619-1</f>
        <v/>
      </c>
      <c r="F2619" s="7">
        <f>Settings!$B$2+MOD($A2619-1,Settings!$B$7)</f>
        <v/>
      </c>
      <c r="G2619">
        <f>YEAR($F2619)</f>
        <v/>
      </c>
      <c r="H2619">
        <f>"Q"&amp;ROUNDUP(MONTH($F2619)/3,0)</f>
        <v/>
      </c>
      <c r="I2619">
        <f>MONTH($F2619)</f>
        <v/>
      </c>
      <c r="J2619">
        <f>CHOOSE(MONTH($F2619),"Январь","Февраль","Март","Апрель","Май","Июнь","Июль","Август","Сентябрь","Октябрь","Ноябрь","Декабрь")</f>
        <v/>
      </c>
      <c r="K2619">
        <f>DAY($F2619)</f>
        <v/>
      </c>
      <c r="L2619">
        <f>IF(MOD($A2619,10)&lt;7,"ФО_01_Крупный","ФО_"&amp;TEXT(MOD($A2619,8)+1,"00"))</f>
        <v/>
      </c>
      <c r="M2619">
        <f>IF($AB2619="Да","Регион_001_Крупный","Регион_"&amp;TEXT(MOD(QUOTIENT($A2619-1,20),180)+1,"000"))</f>
        <v/>
      </c>
      <c r="N2619">
        <f>IF($AB2619="Да","Город_"&amp;TEXT(MOD($A2619-1,250)+1,"0000"),"Город_"&amp;TEXT(MOD($A2619-1,3000)+1,"0000"))</f>
        <v/>
      </c>
      <c r="O2619">
        <f>IF($AB2619="Да","Холдинг_Крупный","Холдинг_"&amp;TEXT(MOD(QUOTIENT($A2619-1,10000),20)+1,"00"))</f>
        <v/>
      </c>
      <c r="P2619">
        <f>IF($AB2619="Да","Организация_Крупная","Организация_"&amp;TEXT(MOD(QUOTIENT($A2619-1,500),600)+1,"000"))</f>
        <v/>
      </c>
      <c r="Q2619">
        <f>"Отдел_"&amp;TEXT(MOD(QUOTIENT($A2619-1,50),100)+1,"000")</f>
        <v/>
      </c>
      <c r="R2619">
        <f>IF($AB2619="Да","Группа_Крупная","Группа_"&amp;TEXT(MOD(QUOTIENT($A2619-1,5000),30)+1,"00"))</f>
        <v/>
      </c>
      <c r="S2619">
        <f>IF($AB2619="Да","Категория_Крупная","Категория_"&amp;TEXT(MOD(QUOTIENT($A2619-1,500),120)+1,"000"))</f>
        <v/>
      </c>
      <c r="T2619">
        <f>IF($AB2619="Да","Подкатегория_Крупная","Подкатегория_"&amp;TEXT(MOD(QUOTIENT($A2619-1,50),300)+1,"000"))</f>
        <v/>
      </c>
      <c r="U2619">
        <f>"SKU_"&amp;TEXT($A2619,"0000000")</f>
        <v/>
      </c>
      <c r="V2619">
        <f>CHOOSE(MOD($A2619-1,4)+1,"Enterprise","SMB","Госсектор","Розница")</f>
        <v/>
      </c>
      <c r="W2619">
        <f>"Клиент_"&amp;TEXT(MOD($A2619-1,20000)+1,"00000")</f>
        <v/>
      </c>
      <c r="X2619">
        <f>CHOOSE(MOD($A2619-1,5)+1,"Портал","API","Импорт","Ручной ввод","Интеграция")</f>
        <v/>
      </c>
      <c r="Y2619" s="8">
        <f>ROUND(1000+MOD($A2619*37,90000)+IF($AB2619="Да",5000,0),2)</f>
        <v/>
      </c>
      <c r="Z2619">
        <f>1+MOD($A2619,20)</f>
        <v/>
      </c>
      <c r="AA2619" s="8">
        <f>ROUND($Y2619*(0.08+MOD($A2619,17)/100),2)</f>
        <v/>
      </c>
      <c r="AB2619">
        <f>IF(MOD($A2619,10)&lt;7,"Да","Нет")</f>
        <v/>
      </c>
      <c r="AC2619">
        <f>$R2619&amp;" / "&amp;$S2619&amp;" / "&amp;$T2619</f>
        <v/>
      </c>
      <c r="AD2619">
        <f>1</f>
        <v/>
      </c>
      <c r="AE2619">
        <f>IF($A2619&lt;=Settings!$B$4,"до 100",IF($A2619&lt;=Settings!$B$5,"до 10 000",IF($A2619&lt;=Settings!$B$6,"до 100 000","100 000+")))</f>
        <v/>
      </c>
    </row>
    <row r="2620">
      <c r="A2620">
        <f>ROW()-1</f>
        <v/>
      </c>
      <c r="B2620">
        <f>IF($A2620&lt;=Settings!$B$4,"small_control",IF($A2620&lt;=Settings!$B$5,"medium_10k",IF($A2620&lt;=Settings!$B$6,"large_100k","extreme_1m")))</f>
        <v/>
      </c>
      <c r="C2620">
        <f>"ORD-"&amp;TEXT(QUOTIENT($A2620-1,3)+1,"0000000")</f>
        <v/>
      </c>
      <c r="D2620">
        <f>"LINE-"&amp;TEXT($A2620,"0000000")</f>
        <v/>
      </c>
      <c r="E2620" s="7">
        <f>Settings!$B$2+$A2620-1</f>
        <v/>
      </c>
      <c r="F2620" s="7">
        <f>Settings!$B$2+MOD($A2620-1,Settings!$B$7)</f>
        <v/>
      </c>
      <c r="G2620">
        <f>YEAR($F2620)</f>
        <v/>
      </c>
      <c r="H2620">
        <f>"Q"&amp;ROUNDUP(MONTH($F2620)/3,0)</f>
        <v/>
      </c>
      <c r="I2620">
        <f>MONTH($F2620)</f>
        <v/>
      </c>
      <c r="J2620">
        <f>CHOOSE(MONTH($F2620),"Январь","Февраль","Март","Апрель","Май","Июнь","Июль","Август","Сентябрь","Октябрь","Ноябрь","Декабрь")</f>
        <v/>
      </c>
      <c r="K2620">
        <f>DAY($F2620)</f>
        <v/>
      </c>
      <c r="L2620">
        <f>IF(MOD($A2620,10)&lt;7,"ФО_01_Крупный","ФО_"&amp;TEXT(MOD($A2620,8)+1,"00"))</f>
        <v/>
      </c>
      <c r="M2620">
        <f>IF($AB2620="Да","Регион_001_Крупный","Регион_"&amp;TEXT(MOD(QUOTIENT($A2620-1,20),180)+1,"000"))</f>
        <v/>
      </c>
      <c r="N2620">
        <f>IF($AB2620="Да","Город_"&amp;TEXT(MOD($A2620-1,250)+1,"0000"),"Город_"&amp;TEXT(MOD($A2620-1,3000)+1,"0000"))</f>
        <v/>
      </c>
      <c r="O2620">
        <f>IF($AB2620="Да","Холдинг_Крупный","Холдинг_"&amp;TEXT(MOD(QUOTIENT($A2620-1,10000),20)+1,"00"))</f>
        <v/>
      </c>
      <c r="P2620">
        <f>IF($AB2620="Да","Организация_Крупная","Организация_"&amp;TEXT(MOD(QUOTIENT($A2620-1,500),600)+1,"000"))</f>
        <v/>
      </c>
      <c r="Q2620">
        <f>"Отдел_"&amp;TEXT(MOD(QUOTIENT($A2620-1,50),100)+1,"000")</f>
        <v/>
      </c>
      <c r="R2620">
        <f>IF($AB2620="Да","Группа_Крупная","Группа_"&amp;TEXT(MOD(QUOTIENT($A2620-1,5000),30)+1,"00"))</f>
        <v/>
      </c>
      <c r="S2620">
        <f>IF($AB2620="Да","Категория_Крупная","Категория_"&amp;TEXT(MOD(QUOTIENT($A2620-1,500),120)+1,"000"))</f>
        <v/>
      </c>
      <c r="T2620">
        <f>IF($AB2620="Да","Подкатегория_Крупная","Подкатегория_"&amp;TEXT(MOD(QUOTIENT($A2620-1,50),300)+1,"000"))</f>
        <v/>
      </c>
      <c r="U2620">
        <f>"SKU_"&amp;TEXT($A2620,"0000000")</f>
        <v/>
      </c>
      <c r="V2620">
        <f>CHOOSE(MOD($A2620-1,4)+1,"Enterprise","SMB","Госсектор","Розница")</f>
        <v/>
      </c>
      <c r="W2620">
        <f>"Клиент_"&amp;TEXT(MOD($A2620-1,20000)+1,"00000")</f>
        <v/>
      </c>
      <c r="X2620">
        <f>CHOOSE(MOD($A2620-1,5)+1,"Портал","API","Импорт","Ручной ввод","Интеграция")</f>
        <v/>
      </c>
      <c r="Y2620" s="8">
        <f>ROUND(1000+MOD($A2620*37,90000)+IF($AB2620="Да",5000,0),2)</f>
        <v/>
      </c>
      <c r="Z2620">
        <f>1+MOD($A2620,20)</f>
        <v/>
      </c>
      <c r="AA2620" s="8">
        <f>ROUND($Y2620*(0.08+MOD($A2620,17)/100),2)</f>
        <v/>
      </c>
      <c r="AB2620">
        <f>IF(MOD($A2620,10)&lt;7,"Да","Нет")</f>
        <v/>
      </c>
      <c r="AC2620">
        <f>$R2620&amp;" / "&amp;$S2620&amp;" / "&amp;$T2620</f>
        <v/>
      </c>
      <c r="AD2620">
        <f>1</f>
        <v/>
      </c>
      <c r="AE2620">
        <f>IF($A2620&lt;=Settings!$B$4,"до 100",IF($A2620&lt;=Settings!$B$5,"до 10 000",IF($A2620&lt;=Settings!$B$6,"до 100 000","100 000+")))</f>
        <v/>
      </c>
    </row>
    <row r="2621">
      <c r="A2621">
        <f>ROW()-1</f>
        <v/>
      </c>
      <c r="B2621">
        <f>IF($A2621&lt;=Settings!$B$4,"small_control",IF($A2621&lt;=Settings!$B$5,"medium_10k",IF($A2621&lt;=Settings!$B$6,"large_100k","extreme_1m")))</f>
        <v/>
      </c>
      <c r="C2621">
        <f>"ORD-"&amp;TEXT(QUOTIENT($A2621-1,3)+1,"0000000")</f>
        <v/>
      </c>
      <c r="D2621">
        <f>"LINE-"&amp;TEXT($A2621,"0000000")</f>
        <v/>
      </c>
      <c r="E2621" s="7">
        <f>Settings!$B$2+$A2621-1</f>
        <v/>
      </c>
      <c r="F2621" s="7">
        <f>Settings!$B$2+MOD($A2621-1,Settings!$B$7)</f>
        <v/>
      </c>
      <c r="G2621">
        <f>YEAR($F2621)</f>
        <v/>
      </c>
      <c r="H2621">
        <f>"Q"&amp;ROUNDUP(MONTH($F2621)/3,0)</f>
        <v/>
      </c>
      <c r="I2621">
        <f>MONTH($F2621)</f>
        <v/>
      </c>
      <c r="J2621">
        <f>CHOOSE(MONTH($F2621),"Январь","Февраль","Март","Апрель","Май","Июнь","Июль","Август","Сентябрь","Октябрь","Ноябрь","Декабрь")</f>
        <v/>
      </c>
      <c r="K2621">
        <f>DAY($F2621)</f>
        <v/>
      </c>
      <c r="L2621">
        <f>IF(MOD($A2621,10)&lt;7,"ФО_01_Крупный","ФО_"&amp;TEXT(MOD($A2621,8)+1,"00"))</f>
        <v/>
      </c>
      <c r="M2621">
        <f>IF($AB2621="Да","Регион_001_Крупный","Регион_"&amp;TEXT(MOD(QUOTIENT($A2621-1,20),180)+1,"000"))</f>
        <v/>
      </c>
      <c r="N2621">
        <f>IF($AB2621="Да","Город_"&amp;TEXT(MOD($A2621-1,250)+1,"0000"),"Город_"&amp;TEXT(MOD($A2621-1,3000)+1,"0000"))</f>
        <v/>
      </c>
      <c r="O2621">
        <f>IF($AB2621="Да","Холдинг_Крупный","Холдинг_"&amp;TEXT(MOD(QUOTIENT($A2621-1,10000),20)+1,"00"))</f>
        <v/>
      </c>
      <c r="P2621">
        <f>IF($AB2621="Да","Организация_Крупная","Организация_"&amp;TEXT(MOD(QUOTIENT($A2621-1,500),600)+1,"000"))</f>
        <v/>
      </c>
      <c r="Q2621">
        <f>"Отдел_"&amp;TEXT(MOD(QUOTIENT($A2621-1,50),100)+1,"000")</f>
        <v/>
      </c>
      <c r="R2621">
        <f>IF($AB2621="Да","Группа_Крупная","Группа_"&amp;TEXT(MOD(QUOTIENT($A2621-1,5000),30)+1,"00"))</f>
        <v/>
      </c>
      <c r="S2621">
        <f>IF($AB2621="Да","Категория_Крупная","Категория_"&amp;TEXT(MOD(QUOTIENT($A2621-1,500),120)+1,"000"))</f>
        <v/>
      </c>
      <c r="T2621">
        <f>IF($AB2621="Да","Подкатегория_Крупная","Подкатегория_"&amp;TEXT(MOD(QUOTIENT($A2621-1,50),300)+1,"000"))</f>
        <v/>
      </c>
      <c r="U2621">
        <f>"SKU_"&amp;TEXT($A2621,"0000000")</f>
        <v/>
      </c>
      <c r="V2621">
        <f>CHOOSE(MOD($A2621-1,4)+1,"Enterprise","SMB","Госсектор","Розница")</f>
        <v/>
      </c>
      <c r="W2621">
        <f>"Клиент_"&amp;TEXT(MOD($A2621-1,20000)+1,"00000")</f>
        <v/>
      </c>
      <c r="X2621">
        <f>CHOOSE(MOD($A2621-1,5)+1,"Портал","API","Импорт","Ручной ввод","Интеграция")</f>
        <v/>
      </c>
      <c r="Y2621" s="8">
        <f>ROUND(1000+MOD($A2621*37,90000)+IF($AB2621="Да",5000,0),2)</f>
        <v/>
      </c>
      <c r="Z2621">
        <f>1+MOD($A2621,20)</f>
        <v/>
      </c>
      <c r="AA2621" s="8">
        <f>ROUND($Y2621*(0.08+MOD($A2621,17)/100),2)</f>
        <v/>
      </c>
      <c r="AB2621">
        <f>IF(MOD($A2621,10)&lt;7,"Да","Нет")</f>
        <v/>
      </c>
      <c r="AC2621">
        <f>$R2621&amp;" / "&amp;$S2621&amp;" / "&amp;$T2621</f>
        <v/>
      </c>
      <c r="AD2621">
        <f>1</f>
        <v/>
      </c>
      <c r="AE2621">
        <f>IF($A2621&lt;=Settings!$B$4,"до 100",IF($A2621&lt;=Settings!$B$5,"до 10 000",IF($A2621&lt;=Settings!$B$6,"до 100 000","100 000+")))</f>
        <v/>
      </c>
    </row>
    <row r="2622">
      <c r="A2622">
        <f>ROW()-1</f>
        <v/>
      </c>
      <c r="B2622">
        <f>IF($A2622&lt;=Settings!$B$4,"small_control",IF($A2622&lt;=Settings!$B$5,"medium_10k",IF($A2622&lt;=Settings!$B$6,"large_100k","extreme_1m")))</f>
        <v/>
      </c>
      <c r="C2622">
        <f>"ORD-"&amp;TEXT(QUOTIENT($A2622-1,3)+1,"0000000")</f>
        <v/>
      </c>
      <c r="D2622">
        <f>"LINE-"&amp;TEXT($A2622,"0000000")</f>
        <v/>
      </c>
      <c r="E2622" s="7">
        <f>Settings!$B$2+$A2622-1</f>
        <v/>
      </c>
      <c r="F2622" s="7">
        <f>Settings!$B$2+MOD($A2622-1,Settings!$B$7)</f>
        <v/>
      </c>
      <c r="G2622">
        <f>YEAR($F2622)</f>
        <v/>
      </c>
      <c r="H2622">
        <f>"Q"&amp;ROUNDUP(MONTH($F2622)/3,0)</f>
        <v/>
      </c>
      <c r="I2622">
        <f>MONTH($F2622)</f>
        <v/>
      </c>
      <c r="J2622">
        <f>CHOOSE(MONTH($F2622),"Январь","Февраль","Март","Апрель","Май","Июнь","Июль","Август","Сентябрь","Октябрь","Ноябрь","Декабрь")</f>
        <v/>
      </c>
      <c r="K2622">
        <f>DAY($F2622)</f>
        <v/>
      </c>
      <c r="L2622">
        <f>IF(MOD($A2622,10)&lt;7,"ФО_01_Крупный","ФО_"&amp;TEXT(MOD($A2622,8)+1,"00"))</f>
        <v/>
      </c>
      <c r="M2622">
        <f>IF($AB2622="Да","Регион_001_Крупный","Регион_"&amp;TEXT(MOD(QUOTIENT($A2622-1,20),180)+1,"000"))</f>
        <v/>
      </c>
      <c r="N2622">
        <f>IF($AB2622="Да","Город_"&amp;TEXT(MOD($A2622-1,250)+1,"0000"),"Город_"&amp;TEXT(MOD($A2622-1,3000)+1,"0000"))</f>
        <v/>
      </c>
      <c r="O2622">
        <f>IF($AB2622="Да","Холдинг_Крупный","Холдинг_"&amp;TEXT(MOD(QUOTIENT($A2622-1,10000),20)+1,"00"))</f>
        <v/>
      </c>
      <c r="P2622">
        <f>IF($AB2622="Да","Организация_Крупная","Организация_"&amp;TEXT(MOD(QUOTIENT($A2622-1,500),600)+1,"000"))</f>
        <v/>
      </c>
      <c r="Q2622">
        <f>"Отдел_"&amp;TEXT(MOD(QUOTIENT($A2622-1,50),100)+1,"000")</f>
        <v/>
      </c>
      <c r="R2622">
        <f>IF($AB2622="Да","Группа_Крупная","Группа_"&amp;TEXT(MOD(QUOTIENT($A2622-1,5000),30)+1,"00"))</f>
        <v/>
      </c>
      <c r="S2622">
        <f>IF($AB2622="Да","Категория_Крупная","Категория_"&amp;TEXT(MOD(QUOTIENT($A2622-1,500),120)+1,"000"))</f>
        <v/>
      </c>
      <c r="T2622">
        <f>IF($AB2622="Да","Подкатегория_Крупная","Подкатегория_"&amp;TEXT(MOD(QUOTIENT($A2622-1,50),300)+1,"000"))</f>
        <v/>
      </c>
      <c r="U2622">
        <f>"SKU_"&amp;TEXT($A2622,"0000000")</f>
        <v/>
      </c>
      <c r="V2622">
        <f>CHOOSE(MOD($A2622-1,4)+1,"Enterprise","SMB","Госсектор","Розница")</f>
        <v/>
      </c>
      <c r="W2622">
        <f>"Клиент_"&amp;TEXT(MOD($A2622-1,20000)+1,"00000")</f>
        <v/>
      </c>
      <c r="X2622">
        <f>CHOOSE(MOD($A2622-1,5)+1,"Портал","API","Импорт","Ручной ввод","Интеграция")</f>
        <v/>
      </c>
      <c r="Y2622" s="8">
        <f>ROUND(1000+MOD($A2622*37,90000)+IF($AB2622="Да",5000,0),2)</f>
        <v/>
      </c>
      <c r="Z2622">
        <f>1+MOD($A2622,20)</f>
        <v/>
      </c>
      <c r="AA2622" s="8">
        <f>ROUND($Y2622*(0.08+MOD($A2622,17)/100),2)</f>
        <v/>
      </c>
      <c r="AB2622">
        <f>IF(MOD($A2622,10)&lt;7,"Да","Нет")</f>
        <v/>
      </c>
      <c r="AC2622">
        <f>$R2622&amp;" / "&amp;$S2622&amp;" / "&amp;$T2622</f>
        <v/>
      </c>
      <c r="AD2622">
        <f>1</f>
        <v/>
      </c>
      <c r="AE2622">
        <f>IF($A2622&lt;=Settings!$B$4,"до 100",IF($A2622&lt;=Settings!$B$5,"до 10 000",IF($A2622&lt;=Settings!$B$6,"до 100 000","100 000+")))</f>
        <v/>
      </c>
    </row>
    <row r="2623">
      <c r="A2623">
        <f>ROW()-1</f>
        <v/>
      </c>
      <c r="B2623">
        <f>IF($A2623&lt;=Settings!$B$4,"small_control",IF($A2623&lt;=Settings!$B$5,"medium_10k",IF($A2623&lt;=Settings!$B$6,"large_100k","extreme_1m")))</f>
        <v/>
      </c>
      <c r="C2623">
        <f>"ORD-"&amp;TEXT(QUOTIENT($A2623-1,3)+1,"0000000")</f>
        <v/>
      </c>
      <c r="D2623">
        <f>"LINE-"&amp;TEXT($A2623,"0000000")</f>
        <v/>
      </c>
      <c r="E2623" s="7">
        <f>Settings!$B$2+$A2623-1</f>
        <v/>
      </c>
      <c r="F2623" s="7">
        <f>Settings!$B$2+MOD($A2623-1,Settings!$B$7)</f>
        <v/>
      </c>
      <c r="G2623">
        <f>YEAR($F2623)</f>
        <v/>
      </c>
      <c r="H2623">
        <f>"Q"&amp;ROUNDUP(MONTH($F2623)/3,0)</f>
        <v/>
      </c>
      <c r="I2623">
        <f>MONTH($F2623)</f>
        <v/>
      </c>
      <c r="J2623">
        <f>CHOOSE(MONTH($F2623),"Январь","Февраль","Март","Апрель","Май","Июнь","Июль","Август","Сентябрь","Октябрь","Ноябрь","Декабрь")</f>
        <v/>
      </c>
      <c r="K2623">
        <f>DAY($F2623)</f>
        <v/>
      </c>
      <c r="L2623">
        <f>IF(MOD($A2623,10)&lt;7,"ФО_01_Крупный","ФО_"&amp;TEXT(MOD($A2623,8)+1,"00"))</f>
        <v/>
      </c>
      <c r="M2623">
        <f>IF($AB2623="Да","Регион_001_Крупный","Регион_"&amp;TEXT(MOD(QUOTIENT($A2623-1,20),180)+1,"000"))</f>
        <v/>
      </c>
      <c r="N2623">
        <f>IF($AB2623="Да","Город_"&amp;TEXT(MOD($A2623-1,250)+1,"0000"),"Город_"&amp;TEXT(MOD($A2623-1,3000)+1,"0000"))</f>
        <v/>
      </c>
      <c r="O2623">
        <f>IF($AB2623="Да","Холдинг_Крупный","Холдинг_"&amp;TEXT(MOD(QUOTIENT($A2623-1,10000),20)+1,"00"))</f>
        <v/>
      </c>
      <c r="P2623">
        <f>IF($AB2623="Да","Организация_Крупная","Организация_"&amp;TEXT(MOD(QUOTIENT($A2623-1,500),600)+1,"000"))</f>
        <v/>
      </c>
      <c r="Q2623">
        <f>"Отдел_"&amp;TEXT(MOD(QUOTIENT($A2623-1,50),100)+1,"000")</f>
        <v/>
      </c>
      <c r="R2623">
        <f>IF($AB2623="Да","Группа_Крупная","Группа_"&amp;TEXT(MOD(QUOTIENT($A2623-1,5000),30)+1,"00"))</f>
        <v/>
      </c>
      <c r="S2623">
        <f>IF($AB2623="Да","Категория_Крупная","Категория_"&amp;TEXT(MOD(QUOTIENT($A2623-1,500),120)+1,"000"))</f>
        <v/>
      </c>
      <c r="T2623">
        <f>IF($AB2623="Да","Подкатегория_Крупная","Подкатегория_"&amp;TEXT(MOD(QUOTIENT($A2623-1,50),300)+1,"000"))</f>
        <v/>
      </c>
      <c r="U2623">
        <f>"SKU_"&amp;TEXT($A2623,"0000000")</f>
        <v/>
      </c>
      <c r="V2623">
        <f>CHOOSE(MOD($A2623-1,4)+1,"Enterprise","SMB","Госсектор","Розница")</f>
        <v/>
      </c>
      <c r="W2623">
        <f>"Клиент_"&amp;TEXT(MOD($A2623-1,20000)+1,"00000")</f>
        <v/>
      </c>
      <c r="X2623">
        <f>CHOOSE(MOD($A2623-1,5)+1,"Портал","API","Импорт","Ручной ввод","Интеграция")</f>
        <v/>
      </c>
      <c r="Y2623" s="8">
        <f>ROUND(1000+MOD($A2623*37,90000)+IF($AB2623="Да",5000,0),2)</f>
        <v/>
      </c>
      <c r="Z2623">
        <f>1+MOD($A2623,20)</f>
        <v/>
      </c>
      <c r="AA2623" s="8">
        <f>ROUND($Y2623*(0.08+MOD($A2623,17)/100),2)</f>
        <v/>
      </c>
      <c r="AB2623">
        <f>IF(MOD($A2623,10)&lt;7,"Да","Нет")</f>
        <v/>
      </c>
      <c r="AC2623">
        <f>$R2623&amp;" / "&amp;$S2623&amp;" / "&amp;$T2623</f>
        <v/>
      </c>
      <c r="AD2623">
        <f>1</f>
        <v/>
      </c>
      <c r="AE2623">
        <f>IF($A2623&lt;=Settings!$B$4,"до 100",IF($A2623&lt;=Settings!$B$5,"до 10 000",IF($A2623&lt;=Settings!$B$6,"до 100 000","100 000+")))</f>
        <v/>
      </c>
    </row>
    <row r="2624">
      <c r="A2624">
        <f>ROW()-1</f>
        <v/>
      </c>
      <c r="B2624">
        <f>IF($A2624&lt;=Settings!$B$4,"small_control",IF($A2624&lt;=Settings!$B$5,"medium_10k",IF($A2624&lt;=Settings!$B$6,"large_100k","extreme_1m")))</f>
        <v/>
      </c>
      <c r="C2624">
        <f>"ORD-"&amp;TEXT(QUOTIENT($A2624-1,3)+1,"0000000")</f>
        <v/>
      </c>
      <c r="D2624">
        <f>"LINE-"&amp;TEXT($A2624,"0000000")</f>
        <v/>
      </c>
      <c r="E2624" s="7">
        <f>Settings!$B$2+$A2624-1</f>
        <v/>
      </c>
      <c r="F2624" s="7">
        <f>Settings!$B$2+MOD($A2624-1,Settings!$B$7)</f>
        <v/>
      </c>
      <c r="G2624">
        <f>YEAR($F2624)</f>
        <v/>
      </c>
      <c r="H2624">
        <f>"Q"&amp;ROUNDUP(MONTH($F2624)/3,0)</f>
        <v/>
      </c>
      <c r="I2624">
        <f>MONTH($F2624)</f>
        <v/>
      </c>
      <c r="J2624">
        <f>CHOOSE(MONTH($F2624),"Январь","Февраль","Март","Апрель","Май","Июнь","Июль","Август","Сентябрь","Октябрь","Ноябрь","Декабрь")</f>
        <v/>
      </c>
      <c r="K2624">
        <f>DAY($F2624)</f>
        <v/>
      </c>
      <c r="L2624">
        <f>IF(MOD($A2624,10)&lt;7,"ФО_01_Крупный","ФО_"&amp;TEXT(MOD($A2624,8)+1,"00"))</f>
        <v/>
      </c>
      <c r="M2624">
        <f>IF($AB2624="Да","Регион_001_Крупный","Регион_"&amp;TEXT(MOD(QUOTIENT($A2624-1,20),180)+1,"000"))</f>
        <v/>
      </c>
      <c r="N2624">
        <f>IF($AB2624="Да","Город_"&amp;TEXT(MOD($A2624-1,250)+1,"0000"),"Город_"&amp;TEXT(MOD($A2624-1,3000)+1,"0000"))</f>
        <v/>
      </c>
      <c r="O2624">
        <f>IF($AB2624="Да","Холдинг_Крупный","Холдинг_"&amp;TEXT(MOD(QUOTIENT($A2624-1,10000),20)+1,"00"))</f>
        <v/>
      </c>
      <c r="P2624">
        <f>IF($AB2624="Да","Организация_Крупная","Организация_"&amp;TEXT(MOD(QUOTIENT($A2624-1,500),600)+1,"000"))</f>
        <v/>
      </c>
      <c r="Q2624">
        <f>"Отдел_"&amp;TEXT(MOD(QUOTIENT($A2624-1,50),100)+1,"000")</f>
        <v/>
      </c>
      <c r="R2624">
        <f>IF($AB2624="Да","Группа_Крупная","Группа_"&amp;TEXT(MOD(QUOTIENT($A2624-1,5000),30)+1,"00"))</f>
        <v/>
      </c>
      <c r="S2624">
        <f>IF($AB2624="Да","Категория_Крупная","Категория_"&amp;TEXT(MOD(QUOTIENT($A2624-1,500),120)+1,"000"))</f>
        <v/>
      </c>
      <c r="T2624">
        <f>IF($AB2624="Да","Подкатегория_Крупная","Подкатегория_"&amp;TEXT(MOD(QUOTIENT($A2624-1,50),300)+1,"000"))</f>
        <v/>
      </c>
      <c r="U2624">
        <f>"SKU_"&amp;TEXT($A2624,"0000000")</f>
        <v/>
      </c>
      <c r="V2624">
        <f>CHOOSE(MOD($A2624-1,4)+1,"Enterprise","SMB","Госсектор","Розница")</f>
        <v/>
      </c>
      <c r="W2624">
        <f>"Клиент_"&amp;TEXT(MOD($A2624-1,20000)+1,"00000")</f>
        <v/>
      </c>
      <c r="X2624">
        <f>CHOOSE(MOD($A2624-1,5)+1,"Портал","API","Импорт","Ручной ввод","Интеграция")</f>
        <v/>
      </c>
      <c r="Y2624" s="8">
        <f>ROUND(1000+MOD($A2624*37,90000)+IF($AB2624="Да",5000,0),2)</f>
        <v/>
      </c>
      <c r="Z2624">
        <f>1+MOD($A2624,20)</f>
        <v/>
      </c>
      <c r="AA2624" s="8">
        <f>ROUND($Y2624*(0.08+MOD($A2624,17)/100),2)</f>
        <v/>
      </c>
      <c r="AB2624">
        <f>IF(MOD($A2624,10)&lt;7,"Да","Нет")</f>
        <v/>
      </c>
      <c r="AC2624">
        <f>$R2624&amp;" / "&amp;$S2624&amp;" / "&amp;$T2624</f>
        <v/>
      </c>
      <c r="AD2624">
        <f>1</f>
        <v/>
      </c>
      <c r="AE2624">
        <f>IF($A2624&lt;=Settings!$B$4,"до 100",IF($A2624&lt;=Settings!$B$5,"до 10 000",IF($A2624&lt;=Settings!$B$6,"до 100 000","100 000+")))</f>
        <v/>
      </c>
    </row>
    <row r="2625">
      <c r="A2625">
        <f>ROW()-1</f>
        <v/>
      </c>
      <c r="B2625">
        <f>IF($A2625&lt;=Settings!$B$4,"small_control",IF($A2625&lt;=Settings!$B$5,"medium_10k",IF($A2625&lt;=Settings!$B$6,"large_100k","extreme_1m")))</f>
        <v/>
      </c>
      <c r="C2625">
        <f>"ORD-"&amp;TEXT(QUOTIENT($A2625-1,3)+1,"0000000")</f>
        <v/>
      </c>
      <c r="D2625">
        <f>"LINE-"&amp;TEXT($A2625,"0000000")</f>
        <v/>
      </c>
      <c r="E2625" s="7">
        <f>Settings!$B$2+$A2625-1</f>
        <v/>
      </c>
      <c r="F2625" s="7">
        <f>Settings!$B$2+MOD($A2625-1,Settings!$B$7)</f>
        <v/>
      </c>
      <c r="G2625">
        <f>YEAR($F2625)</f>
        <v/>
      </c>
      <c r="H2625">
        <f>"Q"&amp;ROUNDUP(MONTH($F2625)/3,0)</f>
        <v/>
      </c>
      <c r="I2625">
        <f>MONTH($F2625)</f>
        <v/>
      </c>
      <c r="J2625">
        <f>CHOOSE(MONTH($F2625),"Январь","Февраль","Март","Апрель","Май","Июнь","Июль","Август","Сентябрь","Октябрь","Ноябрь","Декабрь")</f>
        <v/>
      </c>
      <c r="K2625">
        <f>DAY($F2625)</f>
        <v/>
      </c>
      <c r="L2625">
        <f>IF(MOD($A2625,10)&lt;7,"ФО_01_Крупный","ФО_"&amp;TEXT(MOD($A2625,8)+1,"00"))</f>
        <v/>
      </c>
      <c r="M2625">
        <f>IF($AB2625="Да","Регион_001_Крупный","Регион_"&amp;TEXT(MOD(QUOTIENT($A2625-1,20),180)+1,"000"))</f>
        <v/>
      </c>
      <c r="N2625">
        <f>IF($AB2625="Да","Город_"&amp;TEXT(MOD($A2625-1,250)+1,"0000"),"Город_"&amp;TEXT(MOD($A2625-1,3000)+1,"0000"))</f>
        <v/>
      </c>
      <c r="O2625">
        <f>IF($AB2625="Да","Холдинг_Крупный","Холдинг_"&amp;TEXT(MOD(QUOTIENT($A2625-1,10000),20)+1,"00"))</f>
        <v/>
      </c>
      <c r="P2625">
        <f>IF($AB2625="Да","Организация_Крупная","Организация_"&amp;TEXT(MOD(QUOTIENT($A2625-1,500),600)+1,"000"))</f>
        <v/>
      </c>
      <c r="Q2625">
        <f>"Отдел_"&amp;TEXT(MOD(QUOTIENT($A2625-1,50),100)+1,"000")</f>
        <v/>
      </c>
      <c r="R2625">
        <f>IF($AB2625="Да","Группа_Крупная","Группа_"&amp;TEXT(MOD(QUOTIENT($A2625-1,5000),30)+1,"00"))</f>
        <v/>
      </c>
      <c r="S2625">
        <f>IF($AB2625="Да","Категория_Крупная","Категория_"&amp;TEXT(MOD(QUOTIENT($A2625-1,500),120)+1,"000"))</f>
        <v/>
      </c>
      <c r="T2625">
        <f>IF($AB2625="Да","Подкатегория_Крупная","Подкатегория_"&amp;TEXT(MOD(QUOTIENT($A2625-1,50),300)+1,"000"))</f>
        <v/>
      </c>
      <c r="U2625">
        <f>"SKU_"&amp;TEXT($A2625,"0000000")</f>
        <v/>
      </c>
      <c r="V2625">
        <f>CHOOSE(MOD($A2625-1,4)+1,"Enterprise","SMB","Госсектор","Розница")</f>
        <v/>
      </c>
      <c r="W2625">
        <f>"Клиент_"&amp;TEXT(MOD($A2625-1,20000)+1,"00000")</f>
        <v/>
      </c>
      <c r="X2625">
        <f>CHOOSE(MOD($A2625-1,5)+1,"Портал","API","Импорт","Ручной ввод","Интеграция")</f>
        <v/>
      </c>
      <c r="Y2625" s="8">
        <f>ROUND(1000+MOD($A2625*37,90000)+IF($AB2625="Да",5000,0),2)</f>
        <v/>
      </c>
      <c r="Z2625">
        <f>1+MOD($A2625,20)</f>
        <v/>
      </c>
      <c r="AA2625" s="8">
        <f>ROUND($Y2625*(0.08+MOD($A2625,17)/100),2)</f>
        <v/>
      </c>
      <c r="AB2625">
        <f>IF(MOD($A2625,10)&lt;7,"Да","Нет")</f>
        <v/>
      </c>
      <c r="AC2625">
        <f>$R2625&amp;" / "&amp;$S2625&amp;" / "&amp;$T2625</f>
        <v/>
      </c>
      <c r="AD2625">
        <f>1</f>
        <v/>
      </c>
      <c r="AE2625">
        <f>IF($A2625&lt;=Settings!$B$4,"до 100",IF($A2625&lt;=Settings!$B$5,"до 10 000",IF($A2625&lt;=Settings!$B$6,"до 100 000","100 000+")))</f>
        <v/>
      </c>
    </row>
    <row r="2626">
      <c r="A2626">
        <f>ROW()-1</f>
        <v/>
      </c>
      <c r="B2626">
        <f>IF($A2626&lt;=Settings!$B$4,"small_control",IF($A2626&lt;=Settings!$B$5,"medium_10k",IF($A2626&lt;=Settings!$B$6,"large_100k","extreme_1m")))</f>
        <v/>
      </c>
      <c r="C2626">
        <f>"ORD-"&amp;TEXT(QUOTIENT($A2626-1,3)+1,"0000000")</f>
        <v/>
      </c>
      <c r="D2626">
        <f>"LINE-"&amp;TEXT($A2626,"0000000")</f>
        <v/>
      </c>
      <c r="E2626" s="7">
        <f>Settings!$B$2+$A2626-1</f>
        <v/>
      </c>
      <c r="F2626" s="7">
        <f>Settings!$B$2+MOD($A2626-1,Settings!$B$7)</f>
        <v/>
      </c>
      <c r="G2626">
        <f>YEAR($F2626)</f>
        <v/>
      </c>
      <c r="H2626">
        <f>"Q"&amp;ROUNDUP(MONTH($F2626)/3,0)</f>
        <v/>
      </c>
      <c r="I2626">
        <f>MONTH($F2626)</f>
        <v/>
      </c>
      <c r="J2626">
        <f>CHOOSE(MONTH($F2626),"Январь","Февраль","Март","Апрель","Май","Июнь","Июль","Август","Сентябрь","Октябрь","Ноябрь","Декабрь")</f>
        <v/>
      </c>
      <c r="K2626">
        <f>DAY($F2626)</f>
        <v/>
      </c>
      <c r="L2626">
        <f>IF(MOD($A2626,10)&lt;7,"ФО_01_Крупный","ФО_"&amp;TEXT(MOD($A2626,8)+1,"00"))</f>
        <v/>
      </c>
      <c r="M2626">
        <f>IF($AB2626="Да","Регион_001_Крупный","Регион_"&amp;TEXT(MOD(QUOTIENT($A2626-1,20),180)+1,"000"))</f>
        <v/>
      </c>
      <c r="N2626">
        <f>IF($AB2626="Да","Город_"&amp;TEXT(MOD($A2626-1,250)+1,"0000"),"Город_"&amp;TEXT(MOD($A2626-1,3000)+1,"0000"))</f>
        <v/>
      </c>
      <c r="O2626">
        <f>IF($AB2626="Да","Холдинг_Крупный","Холдинг_"&amp;TEXT(MOD(QUOTIENT($A2626-1,10000),20)+1,"00"))</f>
        <v/>
      </c>
      <c r="P2626">
        <f>IF($AB2626="Да","Организация_Крупная","Организация_"&amp;TEXT(MOD(QUOTIENT($A2626-1,500),600)+1,"000"))</f>
        <v/>
      </c>
      <c r="Q2626">
        <f>"Отдел_"&amp;TEXT(MOD(QUOTIENT($A2626-1,50),100)+1,"000")</f>
        <v/>
      </c>
      <c r="R2626">
        <f>IF($AB2626="Да","Группа_Крупная","Группа_"&amp;TEXT(MOD(QUOTIENT($A2626-1,5000),30)+1,"00"))</f>
        <v/>
      </c>
      <c r="S2626">
        <f>IF($AB2626="Да","Категория_Крупная","Категория_"&amp;TEXT(MOD(QUOTIENT($A2626-1,500),120)+1,"000"))</f>
        <v/>
      </c>
      <c r="T2626">
        <f>IF($AB2626="Да","Подкатегория_Крупная","Подкатегория_"&amp;TEXT(MOD(QUOTIENT($A2626-1,50),300)+1,"000"))</f>
        <v/>
      </c>
      <c r="U2626">
        <f>"SKU_"&amp;TEXT($A2626,"0000000")</f>
        <v/>
      </c>
      <c r="V2626">
        <f>CHOOSE(MOD($A2626-1,4)+1,"Enterprise","SMB","Госсектор","Розница")</f>
        <v/>
      </c>
      <c r="W2626">
        <f>"Клиент_"&amp;TEXT(MOD($A2626-1,20000)+1,"00000")</f>
        <v/>
      </c>
      <c r="X2626">
        <f>CHOOSE(MOD($A2626-1,5)+1,"Портал","API","Импорт","Ручной ввод","Интеграция")</f>
        <v/>
      </c>
      <c r="Y2626" s="8">
        <f>ROUND(1000+MOD($A2626*37,90000)+IF($AB2626="Да",5000,0),2)</f>
        <v/>
      </c>
      <c r="Z2626">
        <f>1+MOD($A2626,20)</f>
        <v/>
      </c>
      <c r="AA2626" s="8">
        <f>ROUND($Y2626*(0.08+MOD($A2626,17)/100),2)</f>
        <v/>
      </c>
      <c r="AB2626">
        <f>IF(MOD($A2626,10)&lt;7,"Да","Нет")</f>
        <v/>
      </c>
      <c r="AC2626">
        <f>$R2626&amp;" / "&amp;$S2626&amp;" / "&amp;$T2626</f>
        <v/>
      </c>
      <c r="AD2626">
        <f>1</f>
        <v/>
      </c>
      <c r="AE2626">
        <f>IF($A2626&lt;=Settings!$B$4,"до 100",IF($A2626&lt;=Settings!$B$5,"до 10 000",IF($A2626&lt;=Settings!$B$6,"до 100 000","100 000+")))</f>
        <v/>
      </c>
    </row>
    <row r="2627">
      <c r="A2627">
        <f>ROW()-1</f>
        <v/>
      </c>
      <c r="B2627">
        <f>IF($A2627&lt;=Settings!$B$4,"small_control",IF($A2627&lt;=Settings!$B$5,"medium_10k",IF($A2627&lt;=Settings!$B$6,"large_100k","extreme_1m")))</f>
        <v/>
      </c>
      <c r="C2627">
        <f>"ORD-"&amp;TEXT(QUOTIENT($A2627-1,3)+1,"0000000")</f>
        <v/>
      </c>
      <c r="D2627">
        <f>"LINE-"&amp;TEXT($A2627,"0000000")</f>
        <v/>
      </c>
      <c r="E2627" s="7">
        <f>Settings!$B$2+$A2627-1</f>
        <v/>
      </c>
      <c r="F2627" s="7">
        <f>Settings!$B$2+MOD($A2627-1,Settings!$B$7)</f>
        <v/>
      </c>
      <c r="G2627">
        <f>YEAR($F2627)</f>
        <v/>
      </c>
      <c r="H2627">
        <f>"Q"&amp;ROUNDUP(MONTH($F2627)/3,0)</f>
        <v/>
      </c>
      <c r="I2627">
        <f>MONTH($F2627)</f>
        <v/>
      </c>
      <c r="J2627">
        <f>CHOOSE(MONTH($F2627),"Январь","Февраль","Март","Апрель","Май","Июнь","Июль","Август","Сентябрь","Октябрь","Ноябрь","Декабрь")</f>
        <v/>
      </c>
      <c r="K2627">
        <f>DAY($F2627)</f>
        <v/>
      </c>
      <c r="L2627">
        <f>IF(MOD($A2627,10)&lt;7,"ФО_01_Крупный","ФО_"&amp;TEXT(MOD($A2627,8)+1,"00"))</f>
        <v/>
      </c>
      <c r="M2627">
        <f>IF($AB2627="Да","Регион_001_Крупный","Регион_"&amp;TEXT(MOD(QUOTIENT($A2627-1,20),180)+1,"000"))</f>
        <v/>
      </c>
      <c r="N2627">
        <f>IF($AB2627="Да","Город_"&amp;TEXT(MOD($A2627-1,250)+1,"0000"),"Город_"&amp;TEXT(MOD($A2627-1,3000)+1,"0000"))</f>
        <v/>
      </c>
      <c r="O2627">
        <f>IF($AB2627="Да","Холдинг_Крупный","Холдинг_"&amp;TEXT(MOD(QUOTIENT($A2627-1,10000),20)+1,"00"))</f>
        <v/>
      </c>
      <c r="P2627">
        <f>IF($AB2627="Да","Организация_Крупная","Организация_"&amp;TEXT(MOD(QUOTIENT($A2627-1,500),600)+1,"000"))</f>
        <v/>
      </c>
      <c r="Q2627">
        <f>"Отдел_"&amp;TEXT(MOD(QUOTIENT($A2627-1,50),100)+1,"000")</f>
        <v/>
      </c>
      <c r="R2627">
        <f>IF($AB2627="Да","Группа_Крупная","Группа_"&amp;TEXT(MOD(QUOTIENT($A2627-1,5000),30)+1,"00"))</f>
        <v/>
      </c>
      <c r="S2627">
        <f>IF($AB2627="Да","Категория_Крупная","Категория_"&amp;TEXT(MOD(QUOTIENT($A2627-1,500),120)+1,"000"))</f>
        <v/>
      </c>
      <c r="T2627">
        <f>IF($AB2627="Да","Подкатегория_Крупная","Подкатегория_"&amp;TEXT(MOD(QUOTIENT($A2627-1,50),300)+1,"000"))</f>
        <v/>
      </c>
      <c r="U2627">
        <f>"SKU_"&amp;TEXT($A2627,"0000000")</f>
        <v/>
      </c>
      <c r="V2627">
        <f>CHOOSE(MOD($A2627-1,4)+1,"Enterprise","SMB","Госсектор","Розница")</f>
        <v/>
      </c>
      <c r="W2627">
        <f>"Клиент_"&amp;TEXT(MOD($A2627-1,20000)+1,"00000")</f>
        <v/>
      </c>
      <c r="X2627">
        <f>CHOOSE(MOD($A2627-1,5)+1,"Портал","API","Импорт","Ручной ввод","Интеграция")</f>
        <v/>
      </c>
      <c r="Y2627" s="8">
        <f>ROUND(1000+MOD($A2627*37,90000)+IF($AB2627="Да",5000,0),2)</f>
        <v/>
      </c>
      <c r="Z2627">
        <f>1+MOD($A2627,20)</f>
        <v/>
      </c>
      <c r="AA2627" s="8">
        <f>ROUND($Y2627*(0.08+MOD($A2627,17)/100),2)</f>
        <v/>
      </c>
      <c r="AB2627">
        <f>IF(MOD($A2627,10)&lt;7,"Да","Нет")</f>
        <v/>
      </c>
      <c r="AC2627">
        <f>$R2627&amp;" / "&amp;$S2627&amp;" / "&amp;$T2627</f>
        <v/>
      </c>
      <c r="AD2627">
        <f>1</f>
        <v/>
      </c>
      <c r="AE2627">
        <f>IF($A2627&lt;=Settings!$B$4,"до 100",IF($A2627&lt;=Settings!$B$5,"до 10 000",IF($A2627&lt;=Settings!$B$6,"до 100 000","100 000+")))</f>
        <v/>
      </c>
    </row>
    <row r="2628">
      <c r="A2628">
        <f>ROW()-1</f>
        <v/>
      </c>
      <c r="B2628">
        <f>IF($A2628&lt;=Settings!$B$4,"small_control",IF($A2628&lt;=Settings!$B$5,"medium_10k",IF($A2628&lt;=Settings!$B$6,"large_100k","extreme_1m")))</f>
        <v/>
      </c>
      <c r="C2628">
        <f>"ORD-"&amp;TEXT(QUOTIENT($A2628-1,3)+1,"0000000")</f>
        <v/>
      </c>
      <c r="D2628">
        <f>"LINE-"&amp;TEXT($A2628,"0000000")</f>
        <v/>
      </c>
      <c r="E2628" s="7">
        <f>Settings!$B$2+$A2628-1</f>
        <v/>
      </c>
      <c r="F2628" s="7">
        <f>Settings!$B$2+MOD($A2628-1,Settings!$B$7)</f>
        <v/>
      </c>
      <c r="G2628">
        <f>YEAR($F2628)</f>
        <v/>
      </c>
      <c r="H2628">
        <f>"Q"&amp;ROUNDUP(MONTH($F2628)/3,0)</f>
        <v/>
      </c>
      <c r="I2628">
        <f>MONTH($F2628)</f>
        <v/>
      </c>
      <c r="J2628">
        <f>CHOOSE(MONTH($F2628),"Январь","Февраль","Март","Апрель","Май","Июнь","Июль","Август","Сентябрь","Октябрь","Ноябрь","Декабрь")</f>
        <v/>
      </c>
      <c r="K2628">
        <f>DAY($F2628)</f>
        <v/>
      </c>
      <c r="L2628">
        <f>IF(MOD($A2628,10)&lt;7,"ФО_01_Крупный","ФО_"&amp;TEXT(MOD($A2628,8)+1,"00"))</f>
        <v/>
      </c>
      <c r="M2628">
        <f>IF($AB2628="Да","Регион_001_Крупный","Регион_"&amp;TEXT(MOD(QUOTIENT($A2628-1,20),180)+1,"000"))</f>
        <v/>
      </c>
      <c r="N2628">
        <f>IF($AB2628="Да","Город_"&amp;TEXT(MOD($A2628-1,250)+1,"0000"),"Город_"&amp;TEXT(MOD($A2628-1,3000)+1,"0000"))</f>
        <v/>
      </c>
      <c r="O2628">
        <f>IF($AB2628="Да","Холдинг_Крупный","Холдинг_"&amp;TEXT(MOD(QUOTIENT($A2628-1,10000),20)+1,"00"))</f>
        <v/>
      </c>
      <c r="P2628">
        <f>IF($AB2628="Да","Организация_Крупная","Организация_"&amp;TEXT(MOD(QUOTIENT($A2628-1,500),600)+1,"000"))</f>
        <v/>
      </c>
      <c r="Q2628">
        <f>"Отдел_"&amp;TEXT(MOD(QUOTIENT($A2628-1,50),100)+1,"000")</f>
        <v/>
      </c>
      <c r="R2628">
        <f>IF($AB2628="Да","Группа_Крупная","Группа_"&amp;TEXT(MOD(QUOTIENT($A2628-1,5000),30)+1,"00"))</f>
        <v/>
      </c>
      <c r="S2628">
        <f>IF($AB2628="Да","Категория_Крупная","Категория_"&amp;TEXT(MOD(QUOTIENT($A2628-1,500),120)+1,"000"))</f>
        <v/>
      </c>
      <c r="T2628">
        <f>IF($AB2628="Да","Подкатегория_Крупная","Подкатегория_"&amp;TEXT(MOD(QUOTIENT($A2628-1,50),300)+1,"000"))</f>
        <v/>
      </c>
      <c r="U2628">
        <f>"SKU_"&amp;TEXT($A2628,"0000000")</f>
        <v/>
      </c>
      <c r="V2628">
        <f>CHOOSE(MOD($A2628-1,4)+1,"Enterprise","SMB","Госсектор","Розница")</f>
        <v/>
      </c>
      <c r="W2628">
        <f>"Клиент_"&amp;TEXT(MOD($A2628-1,20000)+1,"00000")</f>
        <v/>
      </c>
      <c r="X2628">
        <f>CHOOSE(MOD($A2628-1,5)+1,"Портал","API","Импорт","Ручной ввод","Интеграция")</f>
        <v/>
      </c>
      <c r="Y2628" s="8">
        <f>ROUND(1000+MOD($A2628*37,90000)+IF($AB2628="Да",5000,0),2)</f>
        <v/>
      </c>
      <c r="Z2628">
        <f>1+MOD($A2628,20)</f>
        <v/>
      </c>
      <c r="AA2628" s="8">
        <f>ROUND($Y2628*(0.08+MOD($A2628,17)/100),2)</f>
        <v/>
      </c>
      <c r="AB2628">
        <f>IF(MOD($A2628,10)&lt;7,"Да","Нет")</f>
        <v/>
      </c>
      <c r="AC2628">
        <f>$R2628&amp;" / "&amp;$S2628&amp;" / "&amp;$T2628</f>
        <v/>
      </c>
      <c r="AD2628">
        <f>1</f>
        <v/>
      </c>
      <c r="AE2628">
        <f>IF($A2628&lt;=Settings!$B$4,"до 100",IF($A2628&lt;=Settings!$B$5,"до 10 000",IF($A2628&lt;=Settings!$B$6,"до 100 000","100 000+")))</f>
        <v/>
      </c>
    </row>
    <row r="2629">
      <c r="A2629">
        <f>ROW()-1</f>
        <v/>
      </c>
      <c r="B2629">
        <f>IF($A2629&lt;=Settings!$B$4,"small_control",IF($A2629&lt;=Settings!$B$5,"medium_10k",IF($A2629&lt;=Settings!$B$6,"large_100k","extreme_1m")))</f>
        <v/>
      </c>
      <c r="C2629">
        <f>"ORD-"&amp;TEXT(QUOTIENT($A2629-1,3)+1,"0000000")</f>
        <v/>
      </c>
      <c r="D2629">
        <f>"LINE-"&amp;TEXT($A2629,"0000000")</f>
        <v/>
      </c>
      <c r="E2629" s="7">
        <f>Settings!$B$2+$A2629-1</f>
        <v/>
      </c>
      <c r="F2629" s="7">
        <f>Settings!$B$2+MOD($A2629-1,Settings!$B$7)</f>
        <v/>
      </c>
      <c r="G2629">
        <f>YEAR($F2629)</f>
        <v/>
      </c>
      <c r="H2629">
        <f>"Q"&amp;ROUNDUP(MONTH($F2629)/3,0)</f>
        <v/>
      </c>
      <c r="I2629">
        <f>MONTH($F2629)</f>
        <v/>
      </c>
      <c r="J2629">
        <f>CHOOSE(MONTH($F2629),"Январь","Февраль","Март","Апрель","Май","Июнь","Июль","Август","Сентябрь","Октябрь","Ноябрь","Декабрь")</f>
        <v/>
      </c>
      <c r="K2629">
        <f>DAY($F2629)</f>
        <v/>
      </c>
      <c r="L2629">
        <f>IF(MOD($A2629,10)&lt;7,"ФО_01_Крупный","ФО_"&amp;TEXT(MOD($A2629,8)+1,"00"))</f>
        <v/>
      </c>
      <c r="M2629">
        <f>IF($AB2629="Да","Регион_001_Крупный","Регион_"&amp;TEXT(MOD(QUOTIENT($A2629-1,20),180)+1,"000"))</f>
        <v/>
      </c>
      <c r="N2629">
        <f>IF($AB2629="Да","Город_"&amp;TEXT(MOD($A2629-1,250)+1,"0000"),"Город_"&amp;TEXT(MOD($A2629-1,3000)+1,"0000"))</f>
        <v/>
      </c>
      <c r="O2629">
        <f>IF($AB2629="Да","Холдинг_Крупный","Холдинг_"&amp;TEXT(MOD(QUOTIENT($A2629-1,10000),20)+1,"00"))</f>
        <v/>
      </c>
      <c r="P2629">
        <f>IF($AB2629="Да","Организация_Крупная","Организация_"&amp;TEXT(MOD(QUOTIENT($A2629-1,500),600)+1,"000"))</f>
        <v/>
      </c>
      <c r="Q2629">
        <f>"Отдел_"&amp;TEXT(MOD(QUOTIENT($A2629-1,50),100)+1,"000")</f>
        <v/>
      </c>
      <c r="R2629">
        <f>IF($AB2629="Да","Группа_Крупная","Группа_"&amp;TEXT(MOD(QUOTIENT($A2629-1,5000),30)+1,"00"))</f>
        <v/>
      </c>
      <c r="S2629">
        <f>IF($AB2629="Да","Категория_Крупная","Категория_"&amp;TEXT(MOD(QUOTIENT($A2629-1,500),120)+1,"000"))</f>
        <v/>
      </c>
      <c r="T2629">
        <f>IF($AB2629="Да","Подкатегория_Крупная","Подкатегория_"&amp;TEXT(MOD(QUOTIENT($A2629-1,50),300)+1,"000"))</f>
        <v/>
      </c>
      <c r="U2629">
        <f>"SKU_"&amp;TEXT($A2629,"0000000")</f>
        <v/>
      </c>
      <c r="V2629">
        <f>CHOOSE(MOD($A2629-1,4)+1,"Enterprise","SMB","Госсектор","Розница")</f>
        <v/>
      </c>
      <c r="W2629">
        <f>"Клиент_"&amp;TEXT(MOD($A2629-1,20000)+1,"00000")</f>
        <v/>
      </c>
      <c r="X2629">
        <f>CHOOSE(MOD($A2629-1,5)+1,"Портал","API","Импорт","Ручной ввод","Интеграция")</f>
        <v/>
      </c>
      <c r="Y2629" s="8">
        <f>ROUND(1000+MOD($A2629*37,90000)+IF($AB2629="Да",5000,0),2)</f>
        <v/>
      </c>
      <c r="Z2629">
        <f>1+MOD($A2629,20)</f>
        <v/>
      </c>
      <c r="AA2629" s="8">
        <f>ROUND($Y2629*(0.08+MOD($A2629,17)/100),2)</f>
        <v/>
      </c>
      <c r="AB2629">
        <f>IF(MOD($A2629,10)&lt;7,"Да","Нет")</f>
        <v/>
      </c>
      <c r="AC2629">
        <f>$R2629&amp;" / "&amp;$S2629&amp;" / "&amp;$T2629</f>
        <v/>
      </c>
      <c r="AD2629">
        <f>1</f>
        <v/>
      </c>
      <c r="AE2629">
        <f>IF($A2629&lt;=Settings!$B$4,"до 100",IF($A2629&lt;=Settings!$B$5,"до 10 000",IF($A2629&lt;=Settings!$B$6,"до 100 000","100 000+")))</f>
        <v/>
      </c>
    </row>
    <row r="2630">
      <c r="A2630">
        <f>ROW()-1</f>
        <v/>
      </c>
      <c r="B2630">
        <f>IF($A2630&lt;=Settings!$B$4,"small_control",IF($A2630&lt;=Settings!$B$5,"medium_10k",IF($A2630&lt;=Settings!$B$6,"large_100k","extreme_1m")))</f>
        <v/>
      </c>
      <c r="C2630">
        <f>"ORD-"&amp;TEXT(QUOTIENT($A2630-1,3)+1,"0000000")</f>
        <v/>
      </c>
      <c r="D2630">
        <f>"LINE-"&amp;TEXT($A2630,"0000000")</f>
        <v/>
      </c>
      <c r="E2630" s="7">
        <f>Settings!$B$2+$A2630-1</f>
        <v/>
      </c>
      <c r="F2630" s="7">
        <f>Settings!$B$2+MOD($A2630-1,Settings!$B$7)</f>
        <v/>
      </c>
      <c r="G2630">
        <f>YEAR($F2630)</f>
        <v/>
      </c>
      <c r="H2630">
        <f>"Q"&amp;ROUNDUP(MONTH($F2630)/3,0)</f>
        <v/>
      </c>
      <c r="I2630">
        <f>MONTH($F2630)</f>
        <v/>
      </c>
      <c r="J2630">
        <f>CHOOSE(MONTH($F2630),"Январь","Февраль","Март","Апрель","Май","Июнь","Июль","Август","Сентябрь","Октябрь","Ноябрь","Декабрь")</f>
        <v/>
      </c>
      <c r="K2630">
        <f>DAY($F2630)</f>
        <v/>
      </c>
      <c r="L2630">
        <f>IF(MOD($A2630,10)&lt;7,"ФО_01_Крупный","ФО_"&amp;TEXT(MOD($A2630,8)+1,"00"))</f>
        <v/>
      </c>
      <c r="M2630">
        <f>IF($AB2630="Да","Регион_001_Крупный","Регион_"&amp;TEXT(MOD(QUOTIENT($A2630-1,20),180)+1,"000"))</f>
        <v/>
      </c>
      <c r="N2630">
        <f>IF($AB2630="Да","Город_"&amp;TEXT(MOD($A2630-1,250)+1,"0000"),"Город_"&amp;TEXT(MOD($A2630-1,3000)+1,"0000"))</f>
        <v/>
      </c>
      <c r="O2630">
        <f>IF($AB2630="Да","Холдинг_Крупный","Холдинг_"&amp;TEXT(MOD(QUOTIENT($A2630-1,10000),20)+1,"00"))</f>
        <v/>
      </c>
      <c r="P2630">
        <f>IF($AB2630="Да","Организация_Крупная","Организация_"&amp;TEXT(MOD(QUOTIENT($A2630-1,500),600)+1,"000"))</f>
        <v/>
      </c>
      <c r="Q2630">
        <f>"Отдел_"&amp;TEXT(MOD(QUOTIENT($A2630-1,50),100)+1,"000")</f>
        <v/>
      </c>
      <c r="R2630">
        <f>IF($AB2630="Да","Группа_Крупная","Группа_"&amp;TEXT(MOD(QUOTIENT($A2630-1,5000),30)+1,"00"))</f>
        <v/>
      </c>
      <c r="S2630">
        <f>IF($AB2630="Да","Категория_Крупная","Категория_"&amp;TEXT(MOD(QUOTIENT($A2630-1,500),120)+1,"000"))</f>
        <v/>
      </c>
      <c r="T2630">
        <f>IF($AB2630="Да","Подкатегория_Крупная","Подкатегория_"&amp;TEXT(MOD(QUOTIENT($A2630-1,50),300)+1,"000"))</f>
        <v/>
      </c>
      <c r="U2630">
        <f>"SKU_"&amp;TEXT($A2630,"0000000")</f>
        <v/>
      </c>
      <c r="V2630">
        <f>CHOOSE(MOD($A2630-1,4)+1,"Enterprise","SMB","Госсектор","Розница")</f>
        <v/>
      </c>
      <c r="W2630">
        <f>"Клиент_"&amp;TEXT(MOD($A2630-1,20000)+1,"00000")</f>
        <v/>
      </c>
      <c r="X2630">
        <f>CHOOSE(MOD($A2630-1,5)+1,"Портал","API","Импорт","Ручной ввод","Интеграция")</f>
        <v/>
      </c>
      <c r="Y2630" s="8">
        <f>ROUND(1000+MOD($A2630*37,90000)+IF($AB2630="Да",5000,0),2)</f>
        <v/>
      </c>
      <c r="Z2630">
        <f>1+MOD($A2630,20)</f>
        <v/>
      </c>
      <c r="AA2630" s="8">
        <f>ROUND($Y2630*(0.08+MOD($A2630,17)/100),2)</f>
        <v/>
      </c>
      <c r="AB2630">
        <f>IF(MOD($A2630,10)&lt;7,"Да","Нет")</f>
        <v/>
      </c>
      <c r="AC2630">
        <f>$R2630&amp;" / "&amp;$S2630&amp;" / "&amp;$T2630</f>
        <v/>
      </c>
      <c r="AD2630">
        <f>1</f>
        <v/>
      </c>
      <c r="AE2630">
        <f>IF($A2630&lt;=Settings!$B$4,"до 100",IF($A2630&lt;=Settings!$B$5,"до 10 000",IF($A2630&lt;=Settings!$B$6,"до 100 000","100 000+")))</f>
        <v/>
      </c>
    </row>
    <row r="2631">
      <c r="A2631">
        <f>ROW()-1</f>
        <v/>
      </c>
      <c r="B2631">
        <f>IF($A2631&lt;=Settings!$B$4,"small_control",IF($A2631&lt;=Settings!$B$5,"medium_10k",IF($A2631&lt;=Settings!$B$6,"large_100k","extreme_1m")))</f>
        <v/>
      </c>
      <c r="C2631">
        <f>"ORD-"&amp;TEXT(QUOTIENT($A2631-1,3)+1,"0000000")</f>
        <v/>
      </c>
      <c r="D2631">
        <f>"LINE-"&amp;TEXT($A2631,"0000000")</f>
        <v/>
      </c>
      <c r="E2631" s="7">
        <f>Settings!$B$2+$A2631-1</f>
        <v/>
      </c>
      <c r="F2631" s="7">
        <f>Settings!$B$2+MOD($A2631-1,Settings!$B$7)</f>
        <v/>
      </c>
      <c r="G2631">
        <f>YEAR($F2631)</f>
        <v/>
      </c>
      <c r="H2631">
        <f>"Q"&amp;ROUNDUP(MONTH($F2631)/3,0)</f>
        <v/>
      </c>
      <c r="I2631">
        <f>MONTH($F2631)</f>
        <v/>
      </c>
      <c r="J2631">
        <f>CHOOSE(MONTH($F2631),"Январь","Февраль","Март","Апрель","Май","Июнь","Июль","Август","Сентябрь","Октябрь","Ноябрь","Декабрь")</f>
        <v/>
      </c>
      <c r="K2631">
        <f>DAY($F2631)</f>
        <v/>
      </c>
      <c r="L2631">
        <f>IF(MOD($A2631,10)&lt;7,"ФО_01_Крупный","ФО_"&amp;TEXT(MOD($A2631,8)+1,"00"))</f>
        <v/>
      </c>
      <c r="M2631">
        <f>IF($AB2631="Да","Регион_001_Крупный","Регион_"&amp;TEXT(MOD(QUOTIENT($A2631-1,20),180)+1,"000"))</f>
        <v/>
      </c>
      <c r="N2631">
        <f>IF($AB2631="Да","Город_"&amp;TEXT(MOD($A2631-1,250)+1,"0000"),"Город_"&amp;TEXT(MOD($A2631-1,3000)+1,"0000"))</f>
        <v/>
      </c>
      <c r="O2631">
        <f>IF($AB2631="Да","Холдинг_Крупный","Холдинг_"&amp;TEXT(MOD(QUOTIENT($A2631-1,10000),20)+1,"00"))</f>
        <v/>
      </c>
      <c r="P2631">
        <f>IF($AB2631="Да","Организация_Крупная","Организация_"&amp;TEXT(MOD(QUOTIENT($A2631-1,500),600)+1,"000"))</f>
        <v/>
      </c>
      <c r="Q2631">
        <f>"Отдел_"&amp;TEXT(MOD(QUOTIENT($A2631-1,50),100)+1,"000")</f>
        <v/>
      </c>
      <c r="R2631">
        <f>IF($AB2631="Да","Группа_Крупная","Группа_"&amp;TEXT(MOD(QUOTIENT($A2631-1,5000),30)+1,"00"))</f>
        <v/>
      </c>
      <c r="S2631">
        <f>IF($AB2631="Да","Категория_Крупная","Категория_"&amp;TEXT(MOD(QUOTIENT($A2631-1,500),120)+1,"000"))</f>
        <v/>
      </c>
      <c r="T2631">
        <f>IF($AB2631="Да","Подкатегория_Крупная","Подкатегория_"&amp;TEXT(MOD(QUOTIENT($A2631-1,50),300)+1,"000"))</f>
        <v/>
      </c>
      <c r="U2631">
        <f>"SKU_"&amp;TEXT($A2631,"0000000")</f>
        <v/>
      </c>
      <c r="V2631">
        <f>CHOOSE(MOD($A2631-1,4)+1,"Enterprise","SMB","Госсектор","Розница")</f>
        <v/>
      </c>
      <c r="W2631">
        <f>"Клиент_"&amp;TEXT(MOD($A2631-1,20000)+1,"00000")</f>
        <v/>
      </c>
      <c r="X2631">
        <f>CHOOSE(MOD($A2631-1,5)+1,"Портал","API","Импорт","Ручной ввод","Интеграция")</f>
        <v/>
      </c>
      <c r="Y2631" s="8">
        <f>ROUND(1000+MOD($A2631*37,90000)+IF($AB2631="Да",5000,0),2)</f>
        <v/>
      </c>
      <c r="Z2631">
        <f>1+MOD($A2631,20)</f>
        <v/>
      </c>
      <c r="AA2631" s="8">
        <f>ROUND($Y2631*(0.08+MOD($A2631,17)/100),2)</f>
        <v/>
      </c>
      <c r="AB2631">
        <f>IF(MOD($A2631,10)&lt;7,"Да","Нет")</f>
        <v/>
      </c>
      <c r="AC2631">
        <f>$R2631&amp;" / "&amp;$S2631&amp;" / "&amp;$T2631</f>
        <v/>
      </c>
      <c r="AD2631">
        <f>1</f>
        <v/>
      </c>
      <c r="AE2631">
        <f>IF($A2631&lt;=Settings!$B$4,"до 100",IF($A2631&lt;=Settings!$B$5,"до 10 000",IF($A2631&lt;=Settings!$B$6,"до 100 000","100 000+")))</f>
        <v/>
      </c>
    </row>
    <row r="2632">
      <c r="A2632">
        <f>ROW()-1</f>
        <v/>
      </c>
      <c r="B2632">
        <f>IF($A2632&lt;=Settings!$B$4,"small_control",IF($A2632&lt;=Settings!$B$5,"medium_10k",IF($A2632&lt;=Settings!$B$6,"large_100k","extreme_1m")))</f>
        <v/>
      </c>
      <c r="C2632">
        <f>"ORD-"&amp;TEXT(QUOTIENT($A2632-1,3)+1,"0000000")</f>
        <v/>
      </c>
      <c r="D2632">
        <f>"LINE-"&amp;TEXT($A2632,"0000000")</f>
        <v/>
      </c>
      <c r="E2632" s="7">
        <f>Settings!$B$2+$A2632-1</f>
        <v/>
      </c>
      <c r="F2632" s="7">
        <f>Settings!$B$2+MOD($A2632-1,Settings!$B$7)</f>
        <v/>
      </c>
      <c r="G2632">
        <f>YEAR($F2632)</f>
        <v/>
      </c>
      <c r="H2632">
        <f>"Q"&amp;ROUNDUP(MONTH($F2632)/3,0)</f>
        <v/>
      </c>
      <c r="I2632">
        <f>MONTH($F2632)</f>
        <v/>
      </c>
      <c r="J2632">
        <f>CHOOSE(MONTH($F2632),"Январь","Февраль","Март","Апрель","Май","Июнь","Июль","Август","Сентябрь","Октябрь","Ноябрь","Декабрь")</f>
        <v/>
      </c>
      <c r="K2632">
        <f>DAY($F2632)</f>
        <v/>
      </c>
      <c r="L2632">
        <f>IF(MOD($A2632,10)&lt;7,"ФО_01_Крупный","ФО_"&amp;TEXT(MOD($A2632,8)+1,"00"))</f>
        <v/>
      </c>
      <c r="M2632">
        <f>IF($AB2632="Да","Регион_001_Крупный","Регион_"&amp;TEXT(MOD(QUOTIENT($A2632-1,20),180)+1,"000"))</f>
        <v/>
      </c>
      <c r="N2632">
        <f>IF($AB2632="Да","Город_"&amp;TEXT(MOD($A2632-1,250)+1,"0000"),"Город_"&amp;TEXT(MOD($A2632-1,3000)+1,"0000"))</f>
        <v/>
      </c>
      <c r="O2632">
        <f>IF($AB2632="Да","Холдинг_Крупный","Холдинг_"&amp;TEXT(MOD(QUOTIENT($A2632-1,10000),20)+1,"00"))</f>
        <v/>
      </c>
      <c r="P2632">
        <f>IF($AB2632="Да","Организация_Крупная","Организация_"&amp;TEXT(MOD(QUOTIENT($A2632-1,500),600)+1,"000"))</f>
        <v/>
      </c>
      <c r="Q2632">
        <f>"Отдел_"&amp;TEXT(MOD(QUOTIENT($A2632-1,50),100)+1,"000")</f>
        <v/>
      </c>
      <c r="R2632">
        <f>IF($AB2632="Да","Группа_Крупная","Группа_"&amp;TEXT(MOD(QUOTIENT($A2632-1,5000),30)+1,"00"))</f>
        <v/>
      </c>
      <c r="S2632">
        <f>IF($AB2632="Да","Категория_Крупная","Категория_"&amp;TEXT(MOD(QUOTIENT($A2632-1,500),120)+1,"000"))</f>
        <v/>
      </c>
      <c r="T2632">
        <f>IF($AB2632="Да","Подкатегория_Крупная","Подкатегория_"&amp;TEXT(MOD(QUOTIENT($A2632-1,50),300)+1,"000"))</f>
        <v/>
      </c>
      <c r="U2632">
        <f>"SKU_"&amp;TEXT($A2632,"0000000")</f>
        <v/>
      </c>
      <c r="V2632">
        <f>CHOOSE(MOD($A2632-1,4)+1,"Enterprise","SMB","Госсектор","Розница")</f>
        <v/>
      </c>
      <c r="W2632">
        <f>"Клиент_"&amp;TEXT(MOD($A2632-1,20000)+1,"00000")</f>
        <v/>
      </c>
      <c r="X2632">
        <f>CHOOSE(MOD($A2632-1,5)+1,"Портал","API","Импорт","Ручной ввод","Интеграция")</f>
        <v/>
      </c>
      <c r="Y2632" s="8">
        <f>ROUND(1000+MOD($A2632*37,90000)+IF($AB2632="Да",5000,0),2)</f>
        <v/>
      </c>
      <c r="Z2632">
        <f>1+MOD($A2632,20)</f>
        <v/>
      </c>
      <c r="AA2632" s="8">
        <f>ROUND($Y2632*(0.08+MOD($A2632,17)/100),2)</f>
        <v/>
      </c>
      <c r="AB2632">
        <f>IF(MOD($A2632,10)&lt;7,"Да","Нет")</f>
        <v/>
      </c>
      <c r="AC2632">
        <f>$R2632&amp;" / "&amp;$S2632&amp;" / "&amp;$T2632</f>
        <v/>
      </c>
      <c r="AD2632">
        <f>1</f>
        <v/>
      </c>
      <c r="AE2632">
        <f>IF($A2632&lt;=Settings!$B$4,"до 100",IF($A2632&lt;=Settings!$B$5,"до 10 000",IF($A2632&lt;=Settings!$B$6,"до 100 000","100 000+")))</f>
        <v/>
      </c>
    </row>
    <row r="2633">
      <c r="A2633">
        <f>ROW()-1</f>
        <v/>
      </c>
      <c r="B2633">
        <f>IF($A2633&lt;=Settings!$B$4,"small_control",IF($A2633&lt;=Settings!$B$5,"medium_10k",IF($A2633&lt;=Settings!$B$6,"large_100k","extreme_1m")))</f>
        <v/>
      </c>
      <c r="C2633">
        <f>"ORD-"&amp;TEXT(QUOTIENT($A2633-1,3)+1,"0000000")</f>
        <v/>
      </c>
      <c r="D2633">
        <f>"LINE-"&amp;TEXT($A2633,"0000000")</f>
        <v/>
      </c>
      <c r="E2633" s="7">
        <f>Settings!$B$2+$A2633-1</f>
        <v/>
      </c>
      <c r="F2633" s="7">
        <f>Settings!$B$2+MOD($A2633-1,Settings!$B$7)</f>
        <v/>
      </c>
      <c r="G2633">
        <f>YEAR($F2633)</f>
        <v/>
      </c>
      <c r="H2633">
        <f>"Q"&amp;ROUNDUP(MONTH($F2633)/3,0)</f>
        <v/>
      </c>
      <c r="I2633">
        <f>MONTH($F2633)</f>
        <v/>
      </c>
      <c r="J2633">
        <f>CHOOSE(MONTH($F2633),"Январь","Февраль","Март","Апрель","Май","Июнь","Июль","Август","Сентябрь","Октябрь","Ноябрь","Декабрь")</f>
        <v/>
      </c>
      <c r="K2633">
        <f>DAY($F2633)</f>
        <v/>
      </c>
      <c r="L2633">
        <f>IF(MOD($A2633,10)&lt;7,"ФО_01_Крупный","ФО_"&amp;TEXT(MOD($A2633,8)+1,"00"))</f>
        <v/>
      </c>
      <c r="M2633">
        <f>IF($AB2633="Да","Регион_001_Крупный","Регион_"&amp;TEXT(MOD(QUOTIENT($A2633-1,20),180)+1,"000"))</f>
        <v/>
      </c>
      <c r="N2633">
        <f>IF($AB2633="Да","Город_"&amp;TEXT(MOD($A2633-1,250)+1,"0000"),"Город_"&amp;TEXT(MOD($A2633-1,3000)+1,"0000"))</f>
        <v/>
      </c>
      <c r="O2633">
        <f>IF($AB2633="Да","Холдинг_Крупный","Холдинг_"&amp;TEXT(MOD(QUOTIENT($A2633-1,10000),20)+1,"00"))</f>
        <v/>
      </c>
      <c r="P2633">
        <f>IF($AB2633="Да","Организация_Крупная","Организация_"&amp;TEXT(MOD(QUOTIENT($A2633-1,500),600)+1,"000"))</f>
        <v/>
      </c>
      <c r="Q2633">
        <f>"Отдел_"&amp;TEXT(MOD(QUOTIENT($A2633-1,50),100)+1,"000")</f>
        <v/>
      </c>
      <c r="R2633">
        <f>IF($AB2633="Да","Группа_Крупная","Группа_"&amp;TEXT(MOD(QUOTIENT($A2633-1,5000),30)+1,"00"))</f>
        <v/>
      </c>
      <c r="S2633">
        <f>IF($AB2633="Да","Категория_Крупная","Категория_"&amp;TEXT(MOD(QUOTIENT($A2633-1,500),120)+1,"000"))</f>
        <v/>
      </c>
      <c r="T2633">
        <f>IF($AB2633="Да","Подкатегория_Крупная","Подкатегория_"&amp;TEXT(MOD(QUOTIENT($A2633-1,50),300)+1,"000"))</f>
        <v/>
      </c>
      <c r="U2633">
        <f>"SKU_"&amp;TEXT($A2633,"0000000")</f>
        <v/>
      </c>
      <c r="V2633">
        <f>CHOOSE(MOD($A2633-1,4)+1,"Enterprise","SMB","Госсектор","Розница")</f>
        <v/>
      </c>
      <c r="W2633">
        <f>"Клиент_"&amp;TEXT(MOD($A2633-1,20000)+1,"00000")</f>
        <v/>
      </c>
      <c r="X2633">
        <f>CHOOSE(MOD($A2633-1,5)+1,"Портал","API","Импорт","Ручной ввод","Интеграция")</f>
        <v/>
      </c>
      <c r="Y2633" s="8">
        <f>ROUND(1000+MOD($A2633*37,90000)+IF($AB2633="Да",5000,0),2)</f>
        <v/>
      </c>
      <c r="Z2633">
        <f>1+MOD($A2633,20)</f>
        <v/>
      </c>
      <c r="AA2633" s="8">
        <f>ROUND($Y2633*(0.08+MOD($A2633,17)/100),2)</f>
        <v/>
      </c>
      <c r="AB2633">
        <f>IF(MOD($A2633,10)&lt;7,"Да","Нет")</f>
        <v/>
      </c>
      <c r="AC2633">
        <f>$R2633&amp;" / "&amp;$S2633&amp;" / "&amp;$T2633</f>
        <v/>
      </c>
      <c r="AD2633">
        <f>1</f>
        <v/>
      </c>
      <c r="AE2633">
        <f>IF($A2633&lt;=Settings!$B$4,"до 100",IF($A2633&lt;=Settings!$B$5,"до 10 000",IF($A2633&lt;=Settings!$B$6,"до 100 000","100 000+")))</f>
        <v/>
      </c>
    </row>
    <row r="2634">
      <c r="A2634">
        <f>ROW()-1</f>
        <v/>
      </c>
      <c r="B2634">
        <f>IF($A2634&lt;=Settings!$B$4,"small_control",IF($A2634&lt;=Settings!$B$5,"medium_10k",IF($A2634&lt;=Settings!$B$6,"large_100k","extreme_1m")))</f>
        <v/>
      </c>
      <c r="C2634">
        <f>"ORD-"&amp;TEXT(QUOTIENT($A2634-1,3)+1,"0000000")</f>
        <v/>
      </c>
      <c r="D2634">
        <f>"LINE-"&amp;TEXT($A2634,"0000000")</f>
        <v/>
      </c>
      <c r="E2634" s="7">
        <f>Settings!$B$2+$A2634-1</f>
        <v/>
      </c>
      <c r="F2634" s="7">
        <f>Settings!$B$2+MOD($A2634-1,Settings!$B$7)</f>
        <v/>
      </c>
      <c r="G2634">
        <f>YEAR($F2634)</f>
        <v/>
      </c>
      <c r="H2634">
        <f>"Q"&amp;ROUNDUP(MONTH($F2634)/3,0)</f>
        <v/>
      </c>
      <c r="I2634">
        <f>MONTH($F2634)</f>
        <v/>
      </c>
      <c r="J2634">
        <f>CHOOSE(MONTH($F2634),"Январь","Февраль","Март","Апрель","Май","Июнь","Июль","Август","Сентябрь","Октябрь","Ноябрь","Декабрь")</f>
        <v/>
      </c>
      <c r="K2634">
        <f>DAY($F2634)</f>
        <v/>
      </c>
      <c r="L2634">
        <f>IF(MOD($A2634,10)&lt;7,"ФО_01_Крупный","ФО_"&amp;TEXT(MOD($A2634,8)+1,"00"))</f>
        <v/>
      </c>
      <c r="M2634">
        <f>IF($AB2634="Да","Регион_001_Крупный","Регион_"&amp;TEXT(MOD(QUOTIENT($A2634-1,20),180)+1,"000"))</f>
        <v/>
      </c>
      <c r="N2634">
        <f>IF($AB2634="Да","Город_"&amp;TEXT(MOD($A2634-1,250)+1,"0000"),"Город_"&amp;TEXT(MOD($A2634-1,3000)+1,"0000"))</f>
        <v/>
      </c>
      <c r="O2634">
        <f>IF($AB2634="Да","Холдинг_Крупный","Холдинг_"&amp;TEXT(MOD(QUOTIENT($A2634-1,10000),20)+1,"00"))</f>
        <v/>
      </c>
      <c r="P2634">
        <f>IF($AB2634="Да","Организация_Крупная","Организация_"&amp;TEXT(MOD(QUOTIENT($A2634-1,500),600)+1,"000"))</f>
        <v/>
      </c>
      <c r="Q2634">
        <f>"Отдел_"&amp;TEXT(MOD(QUOTIENT($A2634-1,50),100)+1,"000")</f>
        <v/>
      </c>
      <c r="R2634">
        <f>IF($AB2634="Да","Группа_Крупная","Группа_"&amp;TEXT(MOD(QUOTIENT($A2634-1,5000),30)+1,"00"))</f>
        <v/>
      </c>
      <c r="S2634">
        <f>IF($AB2634="Да","Категория_Крупная","Категория_"&amp;TEXT(MOD(QUOTIENT($A2634-1,500),120)+1,"000"))</f>
        <v/>
      </c>
      <c r="T2634">
        <f>IF($AB2634="Да","Подкатегория_Крупная","Подкатегория_"&amp;TEXT(MOD(QUOTIENT($A2634-1,50),300)+1,"000"))</f>
        <v/>
      </c>
      <c r="U2634">
        <f>"SKU_"&amp;TEXT($A2634,"0000000")</f>
        <v/>
      </c>
      <c r="V2634">
        <f>CHOOSE(MOD($A2634-1,4)+1,"Enterprise","SMB","Госсектор","Розница")</f>
        <v/>
      </c>
      <c r="W2634">
        <f>"Клиент_"&amp;TEXT(MOD($A2634-1,20000)+1,"00000")</f>
        <v/>
      </c>
      <c r="X2634">
        <f>CHOOSE(MOD($A2634-1,5)+1,"Портал","API","Импорт","Ручной ввод","Интеграция")</f>
        <v/>
      </c>
      <c r="Y2634" s="8">
        <f>ROUND(1000+MOD($A2634*37,90000)+IF($AB2634="Да",5000,0),2)</f>
        <v/>
      </c>
      <c r="Z2634">
        <f>1+MOD($A2634,20)</f>
        <v/>
      </c>
      <c r="AA2634" s="8">
        <f>ROUND($Y2634*(0.08+MOD($A2634,17)/100),2)</f>
        <v/>
      </c>
      <c r="AB2634">
        <f>IF(MOD($A2634,10)&lt;7,"Да","Нет")</f>
        <v/>
      </c>
      <c r="AC2634">
        <f>$R2634&amp;" / "&amp;$S2634&amp;" / "&amp;$T2634</f>
        <v/>
      </c>
      <c r="AD2634">
        <f>1</f>
        <v/>
      </c>
      <c r="AE2634">
        <f>IF($A2634&lt;=Settings!$B$4,"до 100",IF($A2634&lt;=Settings!$B$5,"до 10 000",IF($A2634&lt;=Settings!$B$6,"до 100 000","100 000+")))</f>
        <v/>
      </c>
    </row>
    <row r="2635">
      <c r="A2635">
        <f>ROW()-1</f>
        <v/>
      </c>
      <c r="B2635">
        <f>IF($A2635&lt;=Settings!$B$4,"small_control",IF($A2635&lt;=Settings!$B$5,"medium_10k",IF($A2635&lt;=Settings!$B$6,"large_100k","extreme_1m")))</f>
        <v/>
      </c>
      <c r="C2635">
        <f>"ORD-"&amp;TEXT(QUOTIENT($A2635-1,3)+1,"0000000")</f>
        <v/>
      </c>
      <c r="D2635">
        <f>"LINE-"&amp;TEXT($A2635,"0000000")</f>
        <v/>
      </c>
      <c r="E2635" s="7">
        <f>Settings!$B$2+$A2635-1</f>
        <v/>
      </c>
      <c r="F2635" s="7">
        <f>Settings!$B$2+MOD($A2635-1,Settings!$B$7)</f>
        <v/>
      </c>
      <c r="G2635">
        <f>YEAR($F2635)</f>
        <v/>
      </c>
      <c r="H2635">
        <f>"Q"&amp;ROUNDUP(MONTH($F2635)/3,0)</f>
        <v/>
      </c>
      <c r="I2635">
        <f>MONTH($F2635)</f>
        <v/>
      </c>
      <c r="J2635">
        <f>CHOOSE(MONTH($F2635),"Январь","Февраль","Март","Апрель","Май","Июнь","Июль","Август","Сентябрь","Октябрь","Ноябрь","Декабрь")</f>
        <v/>
      </c>
      <c r="K2635">
        <f>DAY($F2635)</f>
        <v/>
      </c>
      <c r="L2635">
        <f>IF(MOD($A2635,10)&lt;7,"ФО_01_Крупный","ФО_"&amp;TEXT(MOD($A2635,8)+1,"00"))</f>
        <v/>
      </c>
      <c r="M2635">
        <f>IF($AB2635="Да","Регион_001_Крупный","Регион_"&amp;TEXT(MOD(QUOTIENT($A2635-1,20),180)+1,"000"))</f>
        <v/>
      </c>
      <c r="N2635">
        <f>IF($AB2635="Да","Город_"&amp;TEXT(MOD($A2635-1,250)+1,"0000"),"Город_"&amp;TEXT(MOD($A2635-1,3000)+1,"0000"))</f>
        <v/>
      </c>
      <c r="O2635">
        <f>IF($AB2635="Да","Холдинг_Крупный","Холдинг_"&amp;TEXT(MOD(QUOTIENT($A2635-1,10000),20)+1,"00"))</f>
        <v/>
      </c>
      <c r="P2635">
        <f>IF($AB2635="Да","Организация_Крупная","Организация_"&amp;TEXT(MOD(QUOTIENT($A2635-1,500),600)+1,"000"))</f>
        <v/>
      </c>
      <c r="Q2635">
        <f>"Отдел_"&amp;TEXT(MOD(QUOTIENT($A2635-1,50),100)+1,"000")</f>
        <v/>
      </c>
      <c r="R2635">
        <f>IF($AB2635="Да","Группа_Крупная","Группа_"&amp;TEXT(MOD(QUOTIENT($A2635-1,5000),30)+1,"00"))</f>
        <v/>
      </c>
      <c r="S2635">
        <f>IF($AB2635="Да","Категория_Крупная","Категория_"&amp;TEXT(MOD(QUOTIENT($A2635-1,500),120)+1,"000"))</f>
        <v/>
      </c>
      <c r="T2635">
        <f>IF($AB2635="Да","Подкатегория_Крупная","Подкатегория_"&amp;TEXT(MOD(QUOTIENT($A2635-1,50),300)+1,"000"))</f>
        <v/>
      </c>
      <c r="U2635">
        <f>"SKU_"&amp;TEXT($A2635,"0000000")</f>
        <v/>
      </c>
      <c r="V2635">
        <f>CHOOSE(MOD($A2635-1,4)+1,"Enterprise","SMB","Госсектор","Розница")</f>
        <v/>
      </c>
      <c r="W2635">
        <f>"Клиент_"&amp;TEXT(MOD($A2635-1,20000)+1,"00000")</f>
        <v/>
      </c>
      <c r="X2635">
        <f>CHOOSE(MOD($A2635-1,5)+1,"Портал","API","Импорт","Ручной ввод","Интеграция")</f>
        <v/>
      </c>
      <c r="Y2635" s="8">
        <f>ROUND(1000+MOD($A2635*37,90000)+IF($AB2635="Да",5000,0),2)</f>
        <v/>
      </c>
      <c r="Z2635">
        <f>1+MOD($A2635,20)</f>
        <v/>
      </c>
      <c r="AA2635" s="8">
        <f>ROUND($Y2635*(0.08+MOD($A2635,17)/100),2)</f>
        <v/>
      </c>
      <c r="AB2635">
        <f>IF(MOD($A2635,10)&lt;7,"Да","Нет")</f>
        <v/>
      </c>
      <c r="AC2635">
        <f>$R2635&amp;" / "&amp;$S2635&amp;" / "&amp;$T2635</f>
        <v/>
      </c>
      <c r="AD2635">
        <f>1</f>
        <v/>
      </c>
      <c r="AE2635">
        <f>IF($A2635&lt;=Settings!$B$4,"до 100",IF($A2635&lt;=Settings!$B$5,"до 10 000",IF($A2635&lt;=Settings!$B$6,"до 100 000","100 000+")))</f>
        <v/>
      </c>
    </row>
    <row r="2636">
      <c r="A2636">
        <f>ROW()-1</f>
        <v/>
      </c>
      <c r="B2636">
        <f>IF($A2636&lt;=Settings!$B$4,"small_control",IF($A2636&lt;=Settings!$B$5,"medium_10k",IF($A2636&lt;=Settings!$B$6,"large_100k","extreme_1m")))</f>
        <v/>
      </c>
      <c r="C2636">
        <f>"ORD-"&amp;TEXT(QUOTIENT($A2636-1,3)+1,"0000000")</f>
        <v/>
      </c>
      <c r="D2636">
        <f>"LINE-"&amp;TEXT($A2636,"0000000")</f>
        <v/>
      </c>
      <c r="E2636" s="7">
        <f>Settings!$B$2+$A2636-1</f>
        <v/>
      </c>
      <c r="F2636" s="7">
        <f>Settings!$B$2+MOD($A2636-1,Settings!$B$7)</f>
        <v/>
      </c>
      <c r="G2636">
        <f>YEAR($F2636)</f>
        <v/>
      </c>
      <c r="H2636">
        <f>"Q"&amp;ROUNDUP(MONTH($F2636)/3,0)</f>
        <v/>
      </c>
      <c r="I2636">
        <f>MONTH($F2636)</f>
        <v/>
      </c>
      <c r="J2636">
        <f>CHOOSE(MONTH($F2636),"Январь","Февраль","Март","Апрель","Май","Июнь","Июль","Август","Сентябрь","Октябрь","Ноябрь","Декабрь")</f>
        <v/>
      </c>
      <c r="K2636">
        <f>DAY($F2636)</f>
        <v/>
      </c>
      <c r="L2636">
        <f>IF(MOD($A2636,10)&lt;7,"ФО_01_Крупный","ФО_"&amp;TEXT(MOD($A2636,8)+1,"00"))</f>
        <v/>
      </c>
      <c r="M2636">
        <f>IF($AB2636="Да","Регион_001_Крупный","Регион_"&amp;TEXT(MOD(QUOTIENT($A2636-1,20),180)+1,"000"))</f>
        <v/>
      </c>
      <c r="N2636">
        <f>IF($AB2636="Да","Город_"&amp;TEXT(MOD($A2636-1,250)+1,"0000"),"Город_"&amp;TEXT(MOD($A2636-1,3000)+1,"0000"))</f>
        <v/>
      </c>
      <c r="O2636">
        <f>IF($AB2636="Да","Холдинг_Крупный","Холдинг_"&amp;TEXT(MOD(QUOTIENT($A2636-1,10000),20)+1,"00"))</f>
        <v/>
      </c>
      <c r="P2636">
        <f>IF($AB2636="Да","Организация_Крупная","Организация_"&amp;TEXT(MOD(QUOTIENT($A2636-1,500),600)+1,"000"))</f>
        <v/>
      </c>
      <c r="Q2636">
        <f>"Отдел_"&amp;TEXT(MOD(QUOTIENT($A2636-1,50),100)+1,"000")</f>
        <v/>
      </c>
      <c r="R2636">
        <f>IF($AB2636="Да","Группа_Крупная","Группа_"&amp;TEXT(MOD(QUOTIENT($A2636-1,5000),30)+1,"00"))</f>
        <v/>
      </c>
      <c r="S2636">
        <f>IF($AB2636="Да","Категория_Крупная","Категория_"&amp;TEXT(MOD(QUOTIENT($A2636-1,500),120)+1,"000"))</f>
        <v/>
      </c>
      <c r="T2636">
        <f>IF($AB2636="Да","Подкатегория_Крупная","Подкатегория_"&amp;TEXT(MOD(QUOTIENT($A2636-1,50),300)+1,"000"))</f>
        <v/>
      </c>
      <c r="U2636">
        <f>"SKU_"&amp;TEXT($A2636,"0000000")</f>
        <v/>
      </c>
      <c r="V2636">
        <f>CHOOSE(MOD($A2636-1,4)+1,"Enterprise","SMB","Госсектор","Розница")</f>
        <v/>
      </c>
      <c r="W2636">
        <f>"Клиент_"&amp;TEXT(MOD($A2636-1,20000)+1,"00000")</f>
        <v/>
      </c>
      <c r="X2636">
        <f>CHOOSE(MOD($A2636-1,5)+1,"Портал","API","Импорт","Ручной ввод","Интеграция")</f>
        <v/>
      </c>
      <c r="Y2636" s="8">
        <f>ROUND(1000+MOD($A2636*37,90000)+IF($AB2636="Да",5000,0),2)</f>
        <v/>
      </c>
      <c r="Z2636">
        <f>1+MOD($A2636,20)</f>
        <v/>
      </c>
      <c r="AA2636" s="8">
        <f>ROUND($Y2636*(0.08+MOD($A2636,17)/100),2)</f>
        <v/>
      </c>
      <c r="AB2636">
        <f>IF(MOD($A2636,10)&lt;7,"Да","Нет")</f>
        <v/>
      </c>
      <c r="AC2636">
        <f>$R2636&amp;" / "&amp;$S2636&amp;" / "&amp;$T2636</f>
        <v/>
      </c>
      <c r="AD2636">
        <f>1</f>
        <v/>
      </c>
      <c r="AE2636">
        <f>IF($A2636&lt;=Settings!$B$4,"до 100",IF($A2636&lt;=Settings!$B$5,"до 10 000",IF($A2636&lt;=Settings!$B$6,"до 100 000","100 000+")))</f>
        <v/>
      </c>
    </row>
    <row r="2637">
      <c r="A2637">
        <f>ROW()-1</f>
        <v/>
      </c>
      <c r="B2637">
        <f>IF($A2637&lt;=Settings!$B$4,"small_control",IF($A2637&lt;=Settings!$B$5,"medium_10k",IF($A2637&lt;=Settings!$B$6,"large_100k","extreme_1m")))</f>
        <v/>
      </c>
      <c r="C2637">
        <f>"ORD-"&amp;TEXT(QUOTIENT($A2637-1,3)+1,"0000000")</f>
        <v/>
      </c>
      <c r="D2637">
        <f>"LINE-"&amp;TEXT($A2637,"0000000")</f>
        <v/>
      </c>
      <c r="E2637" s="7">
        <f>Settings!$B$2+$A2637-1</f>
        <v/>
      </c>
      <c r="F2637" s="7">
        <f>Settings!$B$2+MOD($A2637-1,Settings!$B$7)</f>
        <v/>
      </c>
      <c r="G2637">
        <f>YEAR($F2637)</f>
        <v/>
      </c>
      <c r="H2637">
        <f>"Q"&amp;ROUNDUP(MONTH($F2637)/3,0)</f>
        <v/>
      </c>
      <c r="I2637">
        <f>MONTH($F2637)</f>
        <v/>
      </c>
      <c r="J2637">
        <f>CHOOSE(MONTH($F2637),"Январь","Февраль","Март","Апрель","Май","Июнь","Июль","Август","Сентябрь","Октябрь","Ноябрь","Декабрь")</f>
        <v/>
      </c>
      <c r="K2637">
        <f>DAY($F2637)</f>
        <v/>
      </c>
      <c r="L2637">
        <f>IF(MOD($A2637,10)&lt;7,"ФО_01_Крупный","ФО_"&amp;TEXT(MOD($A2637,8)+1,"00"))</f>
        <v/>
      </c>
      <c r="M2637">
        <f>IF($AB2637="Да","Регион_001_Крупный","Регион_"&amp;TEXT(MOD(QUOTIENT($A2637-1,20),180)+1,"000"))</f>
        <v/>
      </c>
      <c r="N2637">
        <f>IF($AB2637="Да","Город_"&amp;TEXT(MOD($A2637-1,250)+1,"0000"),"Город_"&amp;TEXT(MOD($A2637-1,3000)+1,"0000"))</f>
        <v/>
      </c>
      <c r="O2637">
        <f>IF($AB2637="Да","Холдинг_Крупный","Холдинг_"&amp;TEXT(MOD(QUOTIENT($A2637-1,10000),20)+1,"00"))</f>
        <v/>
      </c>
      <c r="P2637">
        <f>IF($AB2637="Да","Организация_Крупная","Организация_"&amp;TEXT(MOD(QUOTIENT($A2637-1,500),600)+1,"000"))</f>
        <v/>
      </c>
      <c r="Q2637">
        <f>"Отдел_"&amp;TEXT(MOD(QUOTIENT($A2637-1,50),100)+1,"000")</f>
        <v/>
      </c>
      <c r="R2637">
        <f>IF($AB2637="Да","Группа_Крупная","Группа_"&amp;TEXT(MOD(QUOTIENT($A2637-1,5000),30)+1,"00"))</f>
        <v/>
      </c>
      <c r="S2637">
        <f>IF($AB2637="Да","Категория_Крупная","Категория_"&amp;TEXT(MOD(QUOTIENT($A2637-1,500),120)+1,"000"))</f>
        <v/>
      </c>
      <c r="T2637">
        <f>IF($AB2637="Да","Подкатегория_Крупная","Подкатегория_"&amp;TEXT(MOD(QUOTIENT($A2637-1,50),300)+1,"000"))</f>
        <v/>
      </c>
      <c r="U2637">
        <f>"SKU_"&amp;TEXT($A2637,"0000000")</f>
        <v/>
      </c>
      <c r="V2637">
        <f>CHOOSE(MOD($A2637-1,4)+1,"Enterprise","SMB","Госсектор","Розница")</f>
        <v/>
      </c>
      <c r="W2637">
        <f>"Клиент_"&amp;TEXT(MOD($A2637-1,20000)+1,"00000")</f>
        <v/>
      </c>
      <c r="X2637">
        <f>CHOOSE(MOD($A2637-1,5)+1,"Портал","API","Импорт","Ручной ввод","Интеграция")</f>
        <v/>
      </c>
      <c r="Y2637" s="8">
        <f>ROUND(1000+MOD($A2637*37,90000)+IF($AB2637="Да",5000,0),2)</f>
        <v/>
      </c>
      <c r="Z2637">
        <f>1+MOD($A2637,20)</f>
        <v/>
      </c>
      <c r="AA2637" s="8">
        <f>ROUND($Y2637*(0.08+MOD($A2637,17)/100),2)</f>
        <v/>
      </c>
      <c r="AB2637">
        <f>IF(MOD($A2637,10)&lt;7,"Да","Нет")</f>
        <v/>
      </c>
      <c r="AC2637">
        <f>$R2637&amp;" / "&amp;$S2637&amp;" / "&amp;$T2637</f>
        <v/>
      </c>
      <c r="AD2637">
        <f>1</f>
        <v/>
      </c>
      <c r="AE2637">
        <f>IF($A2637&lt;=Settings!$B$4,"до 100",IF($A2637&lt;=Settings!$B$5,"до 10 000",IF($A2637&lt;=Settings!$B$6,"до 100 000","100 000+")))</f>
        <v/>
      </c>
    </row>
    <row r="2638">
      <c r="A2638">
        <f>ROW()-1</f>
        <v/>
      </c>
      <c r="B2638">
        <f>IF($A2638&lt;=Settings!$B$4,"small_control",IF($A2638&lt;=Settings!$B$5,"medium_10k",IF($A2638&lt;=Settings!$B$6,"large_100k","extreme_1m")))</f>
        <v/>
      </c>
      <c r="C2638">
        <f>"ORD-"&amp;TEXT(QUOTIENT($A2638-1,3)+1,"0000000")</f>
        <v/>
      </c>
      <c r="D2638">
        <f>"LINE-"&amp;TEXT($A2638,"0000000")</f>
        <v/>
      </c>
      <c r="E2638" s="7">
        <f>Settings!$B$2+$A2638-1</f>
        <v/>
      </c>
      <c r="F2638" s="7">
        <f>Settings!$B$2+MOD($A2638-1,Settings!$B$7)</f>
        <v/>
      </c>
      <c r="G2638">
        <f>YEAR($F2638)</f>
        <v/>
      </c>
      <c r="H2638">
        <f>"Q"&amp;ROUNDUP(MONTH($F2638)/3,0)</f>
        <v/>
      </c>
      <c r="I2638">
        <f>MONTH($F2638)</f>
        <v/>
      </c>
      <c r="J2638">
        <f>CHOOSE(MONTH($F2638),"Январь","Февраль","Март","Апрель","Май","Июнь","Июль","Август","Сентябрь","Октябрь","Ноябрь","Декабрь")</f>
        <v/>
      </c>
      <c r="K2638">
        <f>DAY($F2638)</f>
        <v/>
      </c>
      <c r="L2638">
        <f>IF(MOD($A2638,10)&lt;7,"ФО_01_Крупный","ФО_"&amp;TEXT(MOD($A2638,8)+1,"00"))</f>
        <v/>
      </c>
      <c r="M2638">
        <f>IF($AB2638="Да","Регион_001_Крупный","Регион_"&amp;TEXT(MOD(QUOTIENT($A2638-1,20),180)+1,"000"))</f>
        <v/>
      </c>
      <c r="N2638">
        <f>IF($AB2638="Да","Город_"&amp;TEXT(MOD($A2638-1,250)+1,"0000"),"Город_"&amp;TEXT(MOD($A2638-1,3000)+1,"0000"))</f>
        <v/>
      </c>
      <c r="O2638">
        <f>IF($AB2638="Да","Холдинг_Крупный","Холдинг_"&amp;TEXT(MOD(QUOTIENT($A2638-1,10000),20)+1,"00"))</f>
        <v/>
      </c>
      <c r="P2638">
        <f>IF($AB2638="Да","Организация_Крупная","Организация_"&amp;TEXT(MOD(QUOTIENT($A2638-1,500),600)+1,"000"))</f>
        <v/>
      </c>
      <c r="Q2638">
        <f>"Отдел_"&amp;TEXT(MOD(QUOTIENT($A2638-1,50),100)+1,"000")</f>
        <v/>
      </c>
      <c r="R2638">
        <f>IF($AB2638="Да","Группа_Крупная","Группа_"&amp;TEXT(MOD(QUOTIENT($A2638-1,5000),30)+1,"00"))</f>
        <v/>
      </c>
      <c r="S2638">
        <f>IF($AB2638="Да","Категория_Крупная","Категория_"&amp;TEXT(MOD(QUOTIENT($A2638-1,500),120)+1,"000"))</f>
        <v/>
      </c>
      <c r="T2638">
        <f>IF($AB2638="Да","Подкатегория_Крупная","Подкатегория_"&amp;TEXT(MOD(QUOTIENT($A2638-1,50),300)+1,"000"))</f>
        <v/>
      </c>
      <c r="U2638">
        <f>"SKU_"&amp;TEXT($A2638,"0000000")</f>
        <v/>
      </c>
      <c r="V2638">
        <f>CHOOSE(MOD($A2638-1,4)+1,"Enterprise","SMB","Госсектор","Розница")</f>
        <v/>
      </c>
      <c r="W2638">
        <f>"Клиент_"&amp;TEXT(MOD($A2638-1,20000)+1,"00000")</f>
        <v/>
      </c>
      <c r="X2638">
        <f>CHOOSE(MOD($A2638-1,5)+1,"Портал","API","Импорт","Ручной ввод","Интеграция")</f>
        <v/>
      </c>
      <c r="Y2638" s="8">
        <f>ROUND(1000+MOD($A2638*37,90000)+IF($AB2638="Да",5000,0),2)</f>
        <v/>
      </c>
      <c r="Z2638">
        <f>1+MOD($A2638,20)</f>
        <v/>
      </c>
      <c r="AA2638" s="8">
        <f>ROUND($Y2638*(0.08+MOD($A2638,17)/100),2)</f>
        <v/>
      </c>
      <c r="AB2638">
        <f>IF(MOD($A2638,10)&lt;7,"Да","Нет")</f>
        <v/>
      </c>
      <c r="AC2638">
        <f>$R2638&amp;" / "&amp;$S2638&amp;" / "&amp;$T2638</f>
        <v/>
      </c>
      <c r="AD2638">
        <f>1</f>
        <v/>
      </c>
      <c r="AE2638">
        <f>IF($A2638&lt;=Settings!$B$4,"до 100",IF($A2638&lt;=Settings!$B$5,"до 10 000",IF($A2638&lt;=Settings!$B$6,"до 100 000","100 000+")))</f>
        <v/>
      </c>
    </row>
    <row r="2639">
      <c r="A2639">
        <f>ROW()-1</f>
        <v/>
      </c>
      <c r="B2639">
        <f>IF($A2639&lt;=Settings!$B$4,"small_control",IF($A2639&lt;=Settings!$B$5,"medium_10k",IF($A2639&lt;=Settings!$B$6,"large_100k","extreme_1m")))</f>
        <v/>
      </c>
      <c r="C2639">
        <f>"ORD-"&amp;TEXT(QUOTIENT($A2639-1,3)+1,"0000000")</f>
        <v/>
      </c>
      <c r="D2639">
        <f>"LINE-"&amp;TEXT($A2639,"0000000")</f>
        <v/>
      </c>
      <c r="E2639" s="7">
        <f>Settings!$B$2+$A2639-1</f>
        <v/>
      </c>
      <c r="F2639" s="7">
        <f>Settings!$B$2+MOD($A2639-1,Settings!$B$7)</f>
        <v/>
      </c>
      <c r="G2639">
        <f>YEAR($F2639)</f>
        <v/>
      </c>
      <c r="H2639">
        <f>"Q"&amp;ROUNDUP(MONTH($F2639)/3,0)</f>
        <v/>
      </c>
      <c r="I2639">
        <f>MONTH($F2639)</f>
        <v/>
      </c>
      <c r="J2639">
        <f>CHOOSE(MONTH($F2639),"Январь","Февраль","Март","Апрель","Май","Июнь","Июль","Август","Сентябрь","Октябрь","Ноябрь","Декабрь")</f>
        <v/>
      </c>
      <c r="K2639">
        <f>DAY($F2639)</f>
        <v/>
      </c>
      <c r="L2639">
        <f>IF(MOD($A2639,10)&lt;7,"ФО_01_Крупный","ФО_"&amp;TEXT(MOD($A2639,8)+1,"00"))</f>
        <v/>
      </c>
      <c r="M2639">
        <f>IF($AB2639="Да","Регион_001_Крупный","Регион_"&amp;TEXT(MOD(QUOTIENT($A2639-1,20),180)+1,"000"))</f>
        <v/>
      </c>
      <c r="N2639">
        <f>IF($AB2639="Да","Город_"&amp;TEXT(MOD($A2639-1,250)+1,"0000"),"Город_"&amp;TEXT(MOD($A2639-1,3000)+1,"0000"))</f>
        <v/>
      </c>
      <c r="O2639">
        <f>IF($AB2639="Да","Холдинг_Крупный","Холдинг_"&amp;TEXT(MOD(QUOTIENT($A2639-1,10000),20)+1,"00"))</f>
        <v/>
      </c>
      <c r="P2639">
        <f>IF($AB2639="Да","Организация_Крупная","Организация_"&amp;TEXT(MOD(QUOTIENT($A2639-1,500),600)+1,"000"))</f>
        <v/>
      </c>
      <c r="Q2639">
        <f>"Отдел_"&amp;TEXT(MOD(QUOTIENT($A2639-1,50),100)+1,"000")</f>
        <v/>
      </c>
      <c r="R2639">
        <f>IF($AB2639="Да","Группа_Крупная","Группа_"&amp;TEXT(MOD(QUOTIENT($A2639-1,5000),30)+1,"00"))</f>
        <v/>
      </c>
      <c r="S2639">
        <f>IF($AB2639="Да","Категория_Крупная","Категория_"&amp;TEXT(MOD(QUOTIENT($A2639-1,500),120)+1,"000"))</f>
        <v/>
      </c>
      <c r="T2639">
        <f>IF($AB2639="Да","Подкатегория_Крупная","Подкатегория_"&amp;TEXT(MOD(QUOTIENT($A2639-1,50),300)+1,"000"))</f>
        <v/>
      </c>
      <c r="U2639">
        <f>"SKU_"&amp;TEXT($A2639,"0000000")</f>
        <v/>
      </c>
      <c r="V2639">
        <f>CHOOSE(MOD($A2639-1,4)+1,"Enterprise","SMB","Госсектор","Розница")</f>
        <v/>
      </c>
      <c r="W2639">
        <f>"Клиент_"&amp;TEXT(MOD($A2639-1,20000)+1,"00000")</f>
        <v/>
      </c>
      <c r="X2639">
        <f>CHOOSE(MOD($A2639-1,5)+1,"Портал","API","Импорт","Ручной ввод","Интеграция")</f>
        <v/>
      </c>
      <c r="Y2639" s="8">
        <f>ROUND(1000+MOD($A2639*37,90000)+IF($AB2639="Да",5000,0),2)</f>
        <v/>
      </c>
      <c r="Z2639">
        <f>1+MOD($A2639,20)</f>
        <v/>
      </c>
      <c r="AA2639" s="8">
        <f>ROUND($Y2639*(0.08+MOD($A2639,17)/100),2)</f>
        <v/>
      </c>
      <c r="AB2639">
        <f>IF(MOD($A2639,10)&lt;7,"Да","Нет")</f>
        <v/>
      </c>
      <c r="AC2639">
        <f>$R2639&amp;" / "&amp;$S2639&amp;" / "&amp;$T2639</f>
        <v/>
      </c>
      <c r="AD2639">
        <f>1</f>
        <v/>
      </c>
      <c r="AE2639">
        <f>IF($A2639&lt;=Settings!$B$4,"до 100",IF($A2639&lt;=Settings!$B$5,"до 10 000",IF($A2639&lt;=Settings!$B$6,"до 100 000","100 000+")))</f>
        <v/>
      </c>
    </row>
    <row r="2640">
      <c r="A2640">
        <f>ROW()-1</f>
        <v/>
      </c>
      <c r="B2640">
        <f>IF($A2640&lt;=Settings!$B$4,"small_control",IF($A2640&lt;=Settings!$B$5,"medium_10k",IF($A2640&lt;=Settings!$B$6,"large_100k","extreme_1m")))</f>
        <v/>
      </c>
      <c r="C2640">
        <f>"ORD-"&amp;TEXT(QUOTIENT($A2640-1,3)+1,"0000000")</f>
        <v/>
      </c>
      <c r="D2640">
        <f>"LINE-"&amp;TEXT($A2640,"0000000")</f>
        <v/>
      </c>
      <c r="E2640" s="7">
        <f>Settings!$B$2+$A2640-1</f>
        <v/>
      </c>
      <c r="F2640" s="7">
        <f>Settings!$B$2+MOD($A2640-1,Settings!$B$7)</f>
        <v/>
      </c>
      <c r="G2640">
        <f>YEAR($F2640)</f>
        <v/>
      </c>
      <c r="H2640">
        <f>"Q"&amp;ROUNDUP(MONTH($F2640)/3,0)</f>
        <v/>
      </c>
      <c r="I2640">
        <f>MONTH($F2640)</f>
        <v/>
      </c>
      <c r="J2640">
        <f>CHOOSE(MONTH($F2640),"Январь","Февраль","Март","Апрель","Май","Июнь","Июль","Август","Сентябрь","Октябрь","Ноябрь","Декабрь")</f>
        <v/>
      </c>
      <c r="K2640">
        <f>DAY($F2640)</f>
        <v/>
      </c>
      <c r="L2640">
        <f>IF(MOD($A2640,10)&lt;7,"ФО_01_Крупный","ФО_"&amp;TEXT(MOD($A2640,8)+1,"00"))</f>
        <v/>
      </c>
      <c r="M2640">
        <f>IF($AB2640="Да","Регион_001_Крупный","Регион_"&amp;TEXT(MOD(QUOTIENT($A2640-1,20),180)+1,"000"))</f>
        <v/>
      </c>
      <c r="N2640">
        <f>IF($AB2640="Да","Город_"&amp;TEXT(MOD($A2640-1,250)+1,"0000"),"Город_"&amp;TEXT(MOD($A2640-1,3000)+1,"0000"))</f>
        <v/>
      </c>
      <c r="O2640">
        <f>IF($AB2640="Да","Холдинг_Крупный","Холдинг_"&amp;TEXT(MOD(QUOTIENT($A2640-1,10000),20)+1,"00"))</f>
        <v/>
      </c>
      <c r="P2640">
        <f>IF($AB2640="Да","Организация_Крупная","Организация_"&amp;TEXT(MOD(QUOTIENT($A2640-1,500),600)+1,"000"))</f>
        <v/>
      </c>
      <c r="Q2640">
        <f>"Отдел_"&amp;TEXT(MOD(QUOTIENT($A2640-1,50),100)+1,"000")</f>
        <v/>
      </c>
      <c r="R2640">
        <f>IF($AB2640="Да","Группа_Крупная","Группа_"&amp;TEXT(MOD(QUOTIENT($A2640-1,5000),30)+1,"00"))</f>
        <v/>
      </c>
      <c r="S2640">
        <f>IF($AB2640="Да","Категория_Крупная","Категория_"&amp;TEXT(MOD(QUOTIENT($A2640-1,500),120)+1,"000"))</f>
        <v/>
      </c>
      <c r="T2640">
        <f>IF($AB2640="Да","Подкатегория_Крупная","Подкатегория_"&amp;TEXT(MOD(QUOTIENT($A2640-1,50),300)+1,"000"))</f>
        <v/>
      </c>
      <c r="U2640">
        <f>"SKU_"&amp;TEXT($A2640,"0000000")</f>
        <v/>
      </c>
      <c r="V2640">
        <f>CHOOSE(MOD($A2640-1,4)+1,"Enterprise","SMB","Госсектор","Розница")</f>
        <v/>
      </c>
      <c r="W2640">
        <f>"Клиент_"&amp;TEXT(MOD($A2640-1,20000)+1,"00000")</f>
        <v/>
      </c>
      <c r="X2640">
        <f>CHOOSE(MOD($A2640-1,5)+1,"Портал","API","Импорт","Ручной ввод","Интеграция")</f>
        <v/>
      </c>
      <c r="Y2640" s="8">
        <f>ROUND(1000+MOD($A2640*37,90000)+IF($AB2640="Да",5000,0),2)</f>
        <v/>
      </c>
      <c r="Z2640">
        <f>1+MOD($A2640,20)</f>
        <v/>
      </c>
      <c r="AA2640" s="8">
        <f>ROUND($Y2640*(0.08+MOD($A2640,17)/100),2)</f>
        <v/>
      </c>
      <c r="AB2640">
        <f>IF(MOD($A2640,10)&lt;7,"Да","Нет")</f>
        <v/>
      </c>
      <c r="AC2640">
        <f>$R2640&amp;" / "&amp;$S2640&amp;" / "&amp;$T2640</f>
        <v/>
      </c>
      <c r="AD2640">
        <f>1</f>
        <v/>
      </c>
      <c r="AE2640">
        <f>IF($A2640&lt;=Settings!$B$4,"до 100",IF($A2640&lt;=Settings!$B$5,"до 10 000",IF($A2640&lt;=Settings!$B$6,"до 100 000","100 000+")))</f>
        <v/>
      </c>
    </row>
    <row r="2641">
      <c r="A2641">
        <f>ROW()-1</f>
        <v/>
      </c>
      <c r="B2641">
        <f>IF($A2641&lt;=Settings!$B$4,"small_control",IF($A2641&lt;=Settings!$B$5,"medium_10k",IF($A2641&lt;=Settings!$B$6,"large_100k","extreme_1m")))</f>
        <v/>
      </c>
      <c r="C2641">
        <f>"ORD-"&amp;TEXT(QUOTIENT($A2641-1,3)+1,"0000000")</f>
        <v/>
      </c>
      <c r="D2641">
        <f>"LINE-"&amp;TEXT($A2641,"0000000")</f>
        <v/>
      </c>
      <c r="E2641" s="7">
        <f>Settings!$B$2+$A2641-1</f>
        <v/>
      </c>
      <c r="F2641" s="7">
        <f>Settings!$B$2+MOD($A2641-1,Settings!$B$7)</f>
        <v/>
      </c>
      <c r="G2641">
        <f>YEAR($F2641)</f>
        <v/>
      </c>
      <c r="H2641">
        <f>"Q"&amp;ROUNDUP(MONTH($F2641)/3,0)</f>
        <v/>
      </c>
      <c r="I2641">
        <f>MONTH($F2641)</f>
        <v/>
      </c>
      <c r="J2641">
        <f>CHOOSE(MONTH($F2641),"Январь","Февраль","Март","Апрель","Май","Июнь","Июль","Август","Сентябрь","Октябрь","Ноябрь","Декабрь")</f>
        <v/>
      </c>
      <c r="K2641">
        <f>DAY($F2641)</f>
        <v/>
      </c>
      <c r="L2641">
        <f>IF(MOD($A2641,10)&lt;7,"ФО_01_Крупный","ФО_"&amp;TEXT(MOD($A2641,8)+1,"00"))</f>
        <v/>
      </c>
      <c r="M2641">
        <f>IF($AB2641="Да","Регион_001_Крупный","Регион_"&amp;TEXT(MOD(QUOTIENT($A2641-1,20),180)+1,"000"))</f>
        <v/>
      </c>
      <c r="N2641">
        <f>IF($AB2641="Да","Город_"&amp;TEXT(MOD($A2641-1,250)+1,"0000"),"Город_"&amp;TEXT(MOD($A2641-1,3000)+1,"0000"))</f>
        <v/>
      </c>
      <c r="O2641">
        <f>IF($AB2641="Да","Холдинг_Крупный","Холдинг_"&amp;TEXT(MOD(QUOTIENT($A2641-1,10000),20)+1,"00"))</f>
        <v/>
      </c>
      <c r="P2641">
        <f>IF($AB2641="Да","Организация_Крупная","Организация_"&amp;TEXT(MOD(QUOTIENT($A2641-1,500),600)+1,"000"))</f>
        <v/>
      </c>
      <c r="Q2641">
        <f>"Отдел_"&amp;TEXT(MOD(QUOTIENT($A2641-1,50),100)+1,"000")</f>
        <v/>
      </c>
      <c r="R2641">
        <f>IF($AB2641="Да","Группа_Крупная","Группа_"&amp;TEXT(MOD(QUOTIENT($A2641-1,5000),30)+1,"00"))</f>
        <v/>
      </c>
      <c r="S2641">
        <f>IF($AB2641="Да","Категория_Крупная","Категория_"&amp;TEXT(MOD(QUOTIENT($A2641-1,500),120)+1,"000"))</f>
        <v/>
      </c>
      <c r="T2641">
        <f>IF($AB2641="Да","Подкатегория_Крупная","Подкатегория_"&amp;TEXT(MOD(QUOTIENT($A2641-1,50),300)+1,"000"))</f>
        <v/>
      </c>
      <c r="U2641">
        <f>"SKU_"&amp;TEXT($A2641,"0000000")</f>
        <v/>
      </c>
      <c r="V2641">
        <f>CHOOSE(MOD($A2641-1,4)+1,"Enterprise","SMB","Госсектор","Розница")</f>
        <v/>
      </c>
      <c r="W2641">
        <f>"Клиент_"&amp;TEXT(MOD($A2641-1,20000)+1,"00000")</f>
        <v/>
      </c>
      <c r="X2641">
        <f>CHOOSE(MOD($A2641-1,5)+1,"Портал","API","Импорт","Ручной ввод","Интеграция")</f>
        <v/>
      </c>
      <c r="Y2641" s="8">
        <f>ROUND(1000+MOD($A2641*37,90000)+IF($AB2641="Да",5000,0),2)</f>
        <v/>
      </c>
      <c r="Z2641">
        <f>1+MOD($A2641,20)</f>
        <v/>
      </c>
      <c r="AA2641" s="8">
        <f>ROUND($Y2641*(0.08+MOD($A2641,17)/100),2)</f>
        <v/>
      </c>
      <c r="AB2641">
        <f>IF(MOD($A2641,10)&lt;7,"Да","Нет")</f>
        <v/>
      </c>
      <c r="AC2641">
        <f>$R2641&amp;" / "&amp;$S2641&amp;" / "&amp;$T2641</f>
        <v/>
      </c>
      <c r="AD2641">
        <f>1</f>
        <v/>
      </c>
      <c r="AE2641">
        <f>IF($A2641&lt;=Settings!$B$4,"до 100",IF($A2641&lt;=Settings!$B$5,"до 10 000",IF($A2641&lt;=Settings!$B$6,"до 100 000","100 000+")))</f>
        <v/>
      </c>
    </row>
    <row r="2642">
      <c r="A2642">
        <f>ROW()-1</f>
        <v/>
      </c>
      <c r="B2642">
        <f>IF($A2642&lt;=Settings!$B$4,"small_control",IF($A2642&lt;=Settings!$B$5,"medium_10k",IF($A2642&lt;=Settings!$B$6,"large_100k","extreme_1m")))</f>
        <v/>
      </c>
      <c r="C2642">
        <f>"ORD-"&amp;TEXT(QUOTIENT($A2642-1,3)+1,"0000000")</f>
        <v/>
      </c>
      <c r="D2642">
        <f>"LINE-"&amp;TEXT($A2642,"0000000")</f>
        <v/>
      </c>
      <c r="E2642" s="7">
        <f>Settings!$B$2+$A2642-1</f>
        <v/>
      </c>
      <c r="F2642" s="7">
        <f>Settings!$B$2+MOD($A2642-1,Settings!$B$7)</f>
        <v/>
      </c>
      <c r="G2642">
        <f>YEAR($F2642)</f>
        <v/>
      </c>
      <c r="H2642">
        <f>"Q"&amp;ROUNDUP(MONTH($F2642)/3,0)</f>
        <v/>
      </c>
      <c r="I2642">
        <f>MONTH($F2642)</f>
        <v/>
      </c>
      <c r="J2642">
        <f>CHOOSE(MONTH($F2642),"Январь","Февраль","Март","Апрель","Май","Июнь","Июль","Август","Сентябрь","Октябрь","Ноябрь","Декабрь")</f>
        <v/>
      </c>
      <c r="K2642">
        <f>DAY($F2642)</f>
        <v/>
      </c>
      <c r="L2642">
        <f>IF(MOD($A2642,10)&lt;7,"ФО_01_Крупный","ФО_"&amp;TEXT(MOD($A2642,8)+1,"00"))</f>
        <v/>
      </c>
      <c r="M2642">
        <f>IF($AB2642="Да","Регион_001_Крупный","Регион_"&amp;TEXT(MOD(QUOTIENT($A2642-1,20),180)+1,"000"))</f>
        <v/>
      </c>
      <c r="N2642">
        <f>IF($AB2642="Да","Город_"&amp;TEXT(MOD($A2642-1,250)+1,"0000"),"Город_"&amp;TEXT(MOD($A2642-1,3000)+1,"0000"))</f>
        <v/>
      </c>
      <c r="O2642">
        <f>IF($AB2642="Да","Холдинг_Крупный","Холдинг_"&amp;TEXT(MOD(QUOTIENT($A2642-1,10000),20)+1,"00"))</f>
        <v/>
      </c>
      <c r="P2642">
        <f>IF($AB2642="Да","Организация_Крупная","Организация_"&amp;TEXT(MOD(QUOTIENT($A2642-1,500),600)+1,"000"))</f>
        <v/>
      </c>
      <c r="Q2642">
        <f>"Отдел_"&amp;TEXT(MOD(QUOTIENT($A2642-1,50),100)+1,"000")</f>
        <v/>
      </c>
      <c r="R2642">
        <f>IF($AB2642="Да","Группа_Крупная","Группа_"&amp;TEXT(MOD(QUOTIENT($A2642-1,5000),30)+1,"00"))</f>
        <v/>
      </c>
      <c r="S2642">
        <f>IF($AB2642="Да","Категория_Крупная","Категория_"&amp;TEXT(MOD(QUOTIENT($A2642-1,500),120)+1,"000"))</f>
        <v/>
      </c>
      <c r="T2642">
        <f>IF($AB2642="Да","Подкатегория_Крупная","Подкатегория_"&amp;TEXT(MOD(QUOTIENT($A2642-1,50),300)+1,"000"))</f>
        <v/>
      </c>
      <c r="U2642">
        <f>"SKU_"&amp;TEXT($A2642,"0000000")</f>
        <v/>
      </c>
      <c r="V2642">
        <f>CHOOSE(MOD($A2642-1,4)+1,"Enterprise","SMB","Госсектор","Розница")</f>
        <v/>
      </c>
      <c r="W2642">
        <f>"Клиент_"&amp;TEXT(MOD($A2642-1,20000)+1,"00000")</f>
        <v/>
      </c>
      <c r="X2642">
        <f>CHOOSE(MOD($A2642-1,5)+1,"Портал","API","Импорт","Ручной ввод","Интеграция")</f>
        <v/>
      </c>
      <c r="Y2642" s="8">
        <f>ROUND(1000+MOD($A2642*37,90000)+IF($AB2642="Да",5000,0),2)</f>
        <v/>
      </c>
      <c r="Z2642">
        <f>1+MOD($A2642,20)</f>
        <v/>
      </c>
      <c r="AA2642" s="8">
        <f>ROUND($Y2642*(0.08+MOD($A2642,17)/100),2)</f>
        <v/>
      </c>
      <c r="AB2642">
        <f>IF(MOD($A2642,10)&lt;7,"Да","Нет")</f>
        <v/>
      </c>
      <c r="AC2642">
        <f>$R2642&amp;" / "&amp;$S2642&amp;" / "&amp;$T2642</f>
        <v/>
      </c>
      <c r="AD2642">
        <f>1</f>
        <v/>
      </c>
      <c r="AE2642">
        <f>IF($A2642&lt;=Settings!$B$4,"до 100",IF($A2642&lt;=Settings!$B$5,"до 10 000",IF($A2642&lt;=Settings!$B$6,"до 100 000","100 000+")))</f>
        <v/>
      </c>
    </row>
    <row r="2643">
      <c r="A2643">
        <f>ROW()-1</f>
        <v/>
      </c>
      <c r="B2643">
        <f>IF($A2643&lt;=Settings!$B$4,"small_control",IF($A2643&lt;=Settings!$B$5,"medium_10k",IF($A2643&lt;=Settings!$B$6,"large_100k","extreme_1m")))</f>
        <v/>
      </c>
      <c r="C2643">
        <f>"ORD-"&amp;TEXT(QUOTIENT($A2643-1,3)+1,"0000000")</f>
        <v/>
      </c>
      <c r="D2643">
        <f>"LINE-"&amp;TEXT($A2643,"0000000")</f>
        <v/>
      </c>
      <c r="E2643" s="7">
        <f>Settings!$B$2+$A2643-1</f>
        <v/>
      </c>
      <c r="F2643" s="7">
        <f>Settings!$B$2+MOD($A2643-1,Settings!$B$7)</f>
        <v/>
      </c>
      <c r="G2643">
        <f>YEAR($F2643)</f>
        <v/>
      </c>
      <c r="H2643">
        <f>"Q"&amp;ROUNDUP(MONTH($F2643)/3,0)</f>
        <v/>
      </c>
      <c r="I2643">
        <f>MONTH($F2643)</f>
        <v/>
      </c>
      <c r="J2643">
        <f>CHOOSE(MONTH($F2643),"Январь","Февраль","Март","Апрель","Май","Июнь","Июль","Август","Сентябрь","Октябрь","Ноябрь","Декабрь")</f>
        <v/>
      </c>
      <c r="K2643">
        <f>DAY($F2643)</f>
        <v/>
      </c>
      <c r="L2643">
        <f>IF(MOD($A2643,10)&lt;7,"ФО_01_Крупный","ФО_"&amp;TEXT(MOD($A2643,8)+1,"00"))</f>
        <v/>
      </c>
      <c r="M2643">
        <f>IF($AB2643="Да","Регион_001_Крупный","Регион_"&amp;TEXT(MOD(QUOTIENT($A2643-1,20),180)+1,"000"))</f>
        <v/>
      </c>
      <c r="N2643">
        <f>IF($AB2643="Да","Город_"&amp;TEXT(MOD($A2643-1,250)+1,"0000"),"Город_"&amp;TEXT(MOD($A2643-1,3000)+1,"0000"))</f>
        <v/>
      </c>
      <c r="O2643">
        <f>IF($AB2643="Да","Холдинг_Крупный","Холдинг_"&amp;TEXT(MOD(QUOTIENT($A2643-1,10000),20)+1,"00"))</f>
        <v/>
      </c>
      <c r="P2643">
        <f>IF($AB2643="Да","Организация_Крупная","Организация_"&amp;TEXT(MOD(QUOTIENT($A2643-1,500),600)+1,"000"))</f>
        <v/>
      </c>
      <c r="Q2643">
        <f>"Отдел_"&amp;TEXT(MOD(QUOTIENT($A2643-1,50),100)+1,"000")</f>
        <v/>
      </c>
      <c r="R2643">
        <f>IF($AB2643="Да","Группа_Крупная","Группа_"&amp;TEXT(MOD(QUOTIENT($A2643-1,5000),30)+1,"00"))</f>
        <v/>
      </c>
      <c r="S2643">
        <f>IF($AB2643="Да","Категория_Крупная","Категория_"&amp;TEXT(MOD(QUOTIENT($A2643-1,500),120)+1,"000"))</f>
        <v/>
      </c>
      <c r="T2643">
        <f>IF($AB2643="Да","Подкатегория_Крупная","Подкатегория_"&amp;TEXT(MOD(QUOTIENT($A2643-1,50),300)+1,"000"))</f>
        <v/>
      </c>
      <c r="U2643">
        <f>"SKU_"&amp;TEXT($A2643,"0000000")</f>
        <v/>
      </c>
      <c r="V2643">
        <f>CHOOSE(MOD($A2643-1,4)+1,"Enterprise","SMB","Госсектор","Розница")</f>
        <v/>
      </c>
      <c r="W2643">
        <f>"Клиент_"&amp;TEXT(MOD($A2643-1,20000)+1,"00000")</f>
        <v/>
      </c>
      <c r="X2643">
        <f>CHOOSE(MOD($A2643-1,5)+1,"Портал","API","Импорт","Ручной ввод","Интеграция")</f>
        <v/>
      </c>
      <c r="Y2643" s="8">
        <f>ROUND(1000+MOD($A2643*37,90000)+IF($AB2643="Да",5000,0),2)</f>
        <v/>
      </c>
      <c r="Z2643">
        <f>1+MOD($A2643,20)</f>
        <v/>
      </c>
      <c r="AA2643" s="8">
        <f>ROUND($Y2643*(0.08+MOD($A2643,17)/100),2)</f>
        <v/>
      </c>
      <c r="AB2643">
        <f>IF(MOD($A2643,10)&lt;7,"Да","Нет")</f>
        <v/>
      </c>
      <c r="AC2643">
        <f>$R2643&amp;" / "&amp;$S2643&amp;" / "&amp;$T2643</f>
        <v/>
      </c>
      <c r="AD2643">
        <f>1</f>
        <v/>
      </c>
      <c r="AE2643">
        <f>IF($A2643&lt;=Settings!$B$4,"до 100",IF($A2643&lt;=Settings!$B$5,"до 10 000",IF($A2643&lt;=Settings!$B$6,"до 100 000","100 000+")))</f>
        <v/>
      </c>
    </row>
    <row r="2644">
      <c r="A2644">
        <f>ROW()-1</f>
        <v/>
      </c>
      <c r="B2644">
        <f>IF($A2644&lt;=Settings!$B$4,"small_control",IF($A2644&lt;=Settings!$B$5,"medium_10k",IF($A2644&lt;=Settings!$B$6,"large_100k","extreme_1m")))</f>
        <v/>
      </c>
      <c r="C2644">
        <f>"ORD-"&amp;TEXT(QUOTIENT($A2644-1,3)+1,"0000000")</f>
        <v/>
      </c>
      <c r="D2644">
        <f>"LINE-"&amp;TEXT($A2644,"0000000")</f>
        <v/>
      </c>
      <c r="E2644" s="7">
        <f>Settings!$B$2+$A2644-1</f>
        <v/>
      </c>
      <c r="F2644" s="7">
        <f>Settings!$B$2+MOD($A2644-1,Settings!$B$7)</f>
        <v/>
      </c>
      <c r="G2644">
        <f>YEAR($F2644)</f>
        <v/>
      </c>
      <c r="H2644">
        <f>"Q"&amp;ROUNDUP(MONTH($F2644)/3,0)</f>
        <v/>
      </c>
      <c r="I2644">
        <f>MONTH($F2644)</f>
        <v/>
      </c>
      <c r="J2644">
        <f>CHOOSE(MONTH($F2644),"Январь","Февраль","Март","Апрель","Май","Июнь","Июль","Август","Сентябрь","Октябрь","Ноябрь","Декабрь")</f>
        <v/>
      </c>
      <c r="K2644">
        <f>DAY($F2644)</f>
        <v/>
      </c>
      <c r="L2644">
        <f>IF(MOD($A2644,10)&lt;7,"ФО_01_Крупный","ФО_"&amp;TEXT(MOD($A2644,8)+1,"00"))</f>
        <v/>
      </c>
      <c r="M2644">
        <f>IF($AB2644="Да","Регион_001_Крупный","Регион_"&amp;TEXT(MOD(QUOTIENT($A2644-1,20),180)+1,"000"))</f>
        <v/>
      </c>
      <c r="N2644">
        <f>IF($AB2644="Да","Город_"&amp;TEXT(MOD($A2644-1,250)+1,"0000"),"Город_"&amp;TEXT(MOD($A2644-1,3000)+1,"0000"))</f>
        <v/>
      </c>
      <c r="O2644">
        <f>IF($AB2644="Да","Холдинг_Крупный","Холдинг_"&amp;TEXT(MOD(QUOTIENT($A2644-1,10000),20)+1,"00"))</f>
        <v/>
      </c>
      <c r="P2644">
        <f>IF($AB2644="Да","Организация_Крупная","Организация_"&amp;TEXT(MOD(QUOTIENT($A2644-1,500),600)+1,"000"))</f>
        <v/>
      </c>
      <c r="Q2644">
        <f>"Отдел_"&amp;TEXT(MOD(QUOTIENT($A2644-1,50),100)+1,"000")</f>
        <v/>
      </c>
      <c r="R2644">
        <f>IF($AB2644="Да","Группа_Крупная","Группа_"&amp;TEXT(MOD(QUOTIENT($A2644-1,5000),30)+1,"00"))</f>
        <v/>
      </c>
      <c r="S2644">
        <f>IF($AB2644="Да","Категория_Крупная","Категория_"&amp;TEXT(MOD(QUOTIENT($A2644-1,500),120)+1,"000"))</f>
        <v/>
      </c>
      <c r="T2644">
        <f>IF($AB2644="Да","Подкатегория_Крупная","Подкатегория_"&amp;TEXT(MOD(QUOTIENT($A2644-1,50),300)+1,"000"))</f>
        <v/>
      </c>
      <c r="U2644">
        <f>"SKU_"&amp;TEXT($A2644,"0000000")</f>
        <v/>
      </c>
      <c r="V2644">
        <f>CHOOSE(MOD($A2644-1,4)+1,"Enterprise","SMB","Госсектор","Розница")</f>
        <v/>
      </c>
      <c r="W2644">
        <f>"Клиент_"&amp;TEXT(MOD($A2644-1,20000)+1,"00000")</f>
        <v/>
      </c>
      <c r="X2644">
        <f>CHOOSE(MOD($A2644-1,5)+1,"Портал","API","Импорт","Ручной ввод","Интеграция")</f>
        <v/>
      </c>
      <c r="Y2644" s="8">
        <f>ROUND(1000+MOD($A2644*37,90000)+IF($AB2644="Да",5000,0),2)</f>
        <v/>
      </c>
      <c r="Z2644">
        <f>1+MOD($A2644,20)</f>
        <v/>
      </c>
      <c r="AA2644" s="8">
        <f>ROUND($Y2644*(0.08+MOD($A2644,17)/100),2)</f>
        <v/>
      </c>
      <c r="AB2644">
        <f>IF(MOD($A2644,10)&lt;7,"Да","Нет")</f>
        <v/>
      </c>
      <c r="AC2644">
        <f>$R2644&amp;" / "&amp;$S2644&amp;" / "&amp;$T2644</f>
        <v/>
      </c>
      <c r="AD2644">
        <f>1</f>
        <v/>
      </c>
      <c r="AE2644">
        <f>IF($A2644&lt;=Settings!$B$4,"до 100",IF($A2644&lt;=Settings!$B$5,"до 10 000",IF($A2644&lt;=Settings!$B$6,"до 100 000","100 000+")))</f>
        <v/>
      </c>
    </row>
    <row r="2645">
      <c r="A2645">
        <f>ROW()-1</f>
        <v/>
      </c>
      <c r="B2645">
        <f>IF($A2645&lt;=Settings!$B$4,"small_control",IF($A2645&lt;=Settings!$B$5,"medium_10k",IF($A2645&lt;=Settings!$B$6,"large_100k","extreme_1m")))</f>
        <v/>
      </c>
      <c r="C2645">
        <f>"ORD-"&amp;TEXT(QUOTIENT($A2645-1,3)+1,"0000000")</f>
        <v/>
      </c>
      <c r="D2645">
        <f>"LINE-"&amp;TEXT($A2645,"0000000")</f>
        <v/>
      </c>
      <c r="E2645" s="7">
        <f>Settings!$B$2+$A2645-1</f>
        <v/>
      </c>
      <c r="F2645" s="7">
        <f>Settings!$B$2+MOD($A2645-1,Settings!$B$7)</f>
        <v/>
      </c>
      <c r="G2645">
        <f>YEAR($F2645)</f>
        <v/>
      </c>
      <c r="H2645">
        <f>"Q"&amp;ROUNDUP(MONTH($F2645)/3,0)</f>
        <v/>
      </c>
      <c r="I2645">
        <f>MONTH($F2645)</f>
        <v/>
      </c>
      <c r="J2645">
        <f>CHOOSE(MONTH($F2645),"Январь","Февраль","Март","Апрель","Май","Июнь","Июль","Август","Сентябрь","Октябрь","Ноябрь","Декабрь")</f>
        <v/>
      </c>
      <c r="K2645">
        <f>DAY($F2645)</f>
        <v/>
      </c>
      <c r="L2645">
        <f>IF(MOD($A2645,10)&lt;7,"ФО_01_Крупный","ФО_"&amp;TEXT(MOD($A2645,8)+1,"00"))</f>
        <v/>
      </c>
      <c r="M2645">
        <f>IF($AB2645="Да","Регион_001_Крупный","Регион_"&amp;TEXT(MOD(QUOTIENT($A2645-1,20),180)+1,"000"))</f>
        <v/>
      </c>
      <c r="N2645">
        <f>IF($AB2645="Да","Город_"&amp;TEXT(MOD($A2645-1,250)+1,"0000"),"Город_"&amp;TEXT(MOD($A2645-1,3000)+1,"0000"))</f>
        <v/>
      </c>
      <c r="O2645">
        <f>IF($AB2645="Да","Холдинг_Крупный","Холдинг_"&amp;TEXT(MOD(QUOTIENT($A2645-1,10000),20)+1,"00"))</f>
        <v/>
      </c>
      <c r="P2645">
        <f>IF($AB2645="Да","Организация_Крупная","Организация_"&amp;TEXT(MOD(QUOTIENT($A2645-1,500),600)+1,"000"))</f>
        <v/>
      </c>
      <c r="Q2645">
        <f>"Отдел_"&amp;TEXT(MOD(QUOTIENT($A2645-1,50),100)+1,"000")</f>
        <v/>
      </c>
      <c r="R2645">
        <f>IF($AB2645="Да","Группа_Крупная","Группа_"&amp;TEXT(MOD(QUOTIENT($A2645-1,5000),30)+1,"00"))</f>
        <v/>
      </c>
      <c r="S2645">
        <f>IF($AB2645="Да","Категория_Крупная","Категория_"&amp;TEXT(MOD(QUOTIENT($A2645-1,500),120)+1,"000"))</f>
        <v/>
      </c>
      <c r="T2645">
        <f>IF($AB2645="Да","Подкатегория_Крупная","Подкатегория_"&amp;TEXT(MOD(QUOTIENT($A2645-1,50),300)+1,"000"))</f>
        <v/>
      </c>
      <c r="U2645">
        <f>"SKU_"&amp;TEXT($A2645,"0000000")</f>
        <v/>
      </c>
      <c r="V2645">
        <f>CHOOSE(MOD($A2645-1,4)+1,"Enterprise","SMB","Госсектор","Розница")</f>
        <v/>
      </c>
      <c r="W2645">
        <f>"Клиент_"&amp;TEXT(MOD($A2645-1,20000)+1,"00000")</f>
        <v/>
      </c>
      <c r="X2645">
        <f>CHOOSE(MOD($A2645-1,5)+1,"Портал","API","Импорт","Ручной ввод","Интеграция")</f>
        <v/>
      </c>
      <c r="Y2645" s="8">
        <f>ROUND(1000+MOD($A2645*37,90000)+IF($AB2645="Да",5000,0),2)</f>
        <v/>
      </c>
      <c r="Z2645">
        <f>1+MOD($A2645,20)</f>
        <v/>
      </c>
      <c r="AA2645" s="8">
        <f>ROUND($Y2645*(0.08+MOD($A2645,17)/100),2)</f>
        <v/>
      </c>
      <c r="AB2645">
        <f>IF(MOD($A2645,10)&lt;7,"Да","Нет")</f>
        <v/>
      </c>
      <c r="AC2645">
        <f>$R2645&amp;" / "&amp;$S2645&amp;" / "&amp;$T2645</f>
        <v/>
      </c>
      <c r="AD2645">
        <f>1</f>
        <v/>
      </c>
      <c r="AE2645">
        <f>IF($A2645&lt;=Settings!$B$4,"до 100",IF($A2645&lt;=Settings!$B$5,"до 10 000",IF($A2645&lt;=Settings!$B$6,"до 100 000","100 000+")))</f>
        <v/>
      </c>
    </row>
    <row r="2646">
      <c r="A2646">
        <f>ROW()-1</f>
        <v/>
      </c>
      <c r="B2646">
        <f>IF($A2646&lt;=Settings!$B$4,"small_control",IF($A2646&lt;=Settings!$B$5,"medium_10k",IF($A2646&lt;=Settings!$B$6,"large_100k","extreme_1m")))</f>
        <v/>
      </c>
      <c r="C2646">
        <f>"ORD-"&amp;TEXT(QUOTIENT($A2646-1,3)+1,"0000000")</f>
        <v/>
      </c>
      <c r="D2646">
        <f>"LINE-"&amp;TEXT($A2646,"0000000")</f>
        <v/>
      </c>
      <c r="E2646" s="7">
        <f>Settings!$B$2+$A2646-1</f>
        <v/>
      </c>
      <c r="F2646" s="7">
        <f>Settings!$B$2+MOD($A2646-1,Settings!$B$7)</f>
        <v/>
      </c>
      <c r="G2646">
        <f>YEAR($F2646)</f>
        <v/>
      </c>
      <c r="H2646">
        <f>"Q"&amp;ROUNDUP(MONTH($F2646)/3,0)</f>
        <v/>
      </c>
      <c r="I2646">
        <f>MONTH($F2646)</f>
        <v/>
      </c>
      <c r="J2646">
        <f>CHOOSE(MONTH($F2646),"Январь","Февраль","Март","Апрель","Май","Июнь","Июль","Август","Сентябрь","Октябрь","Ноябрь","Декабрь")</f>
        <v/>
      </c>
      <c r="K2646">
        <f>DAY($F2646)</f>
        <v/>
      </c>
      <c r="L2646">
        <f>IF(MOD($A2646,10)&lt;7,"ФО_01_Крупный","ФО_"&amp;TEXT(MOD($A2646,8)+1,"00"))</f>
        <v/>
      </c>
      <c r="M2646">
        <f>IF($AB2646="Да","Регион_001_Крупный","Регион_"&amp;TEXT(MOD(QUOTIENT($A2646-1,20),180)+1,"000"))</f>
        <v/>
      </c>
      <c r="N2646">
        <f>IF($AB2646="Да","Город_"&amp;TEXT(MOD($A2646-1,250)+1,"0000"),"Город_"&amp;TEXT(MOD($A2646-1,3000)+1,"0000"))</f>
        <v/>
      </c>
      <c r="O2646">
        <f>IF($AB2646="Да","Холдинг_Крупный","Холдинг_"&amp;TEXT(MOD(QUOTIENT($A2646-1,10000),20)+1,"00"))</f>
        <v/>
      </c>
      <c r="P2646">
        <f>IF($AB2646="Да","Организация_Крупная","Организация_"&amp;TEXT(MOD(QUOTIENT($A2646-1,500),600)+1,"000"))</f>
        <v/>
      </c>
      <c r="Q2646">
        <f>"Отдел_"&amp;TEXT(MOD(QUOTIENT($A2646-1,50),100)+1,"000")</f>
        <v/>
      </c>
      <c r="R2646">
        <f>IF($AB2646="Да","Группа_Крупная","Группа_"&amp;TEXT(MOD(QUOTIENT($A2646-1,5000),30)+1,"00"))</f>
        <v/>
      </c>
      <c r="S2646">
        <f>IF($AB2646="Да","Категория_Крупная","Категория_"&amp;TEXT(MOD(QUOTIENT($A2646-1,500),120)+1,"000"))</f>
        <v/>
      </c>
      <c r="T2646">
        <f>IF($AB2646="Да","Подкатегория_Крупная","Подкатегория_"&amp;TEXT(MOD(QUOTIENT($A2646-1,50),300)+1,"000"))</f>
        <v/>
      </c>
      <c r="U2646">
        <f>"SKU_"&amp;TEXT($A2646,"0000000")</f>
        <v/>
      </c>
      <c r="V2646">
        <f>CHOOSE(MOD($A2646-1,4)+1,"Enterprise","SMB","Госсектор","Розница")</f>
        <v/>
      </c>
      <c r="W2646">
        <f>"Клиент_"&amp;TEXT(MOD($A2646-1,20000)+1,"00000")</f>
        <v/>
      </c>
      <c r="X2646">
        <f>CHOOSE(MOD($A2646-1,5)+1,"Портал","API","Импорт","Ручной ввод","Интеграция")</f>
        <v/>
      </c>
      <c r="Y2646" s="8">
        <f>ROUND(1000+MOD($A2646*37,90000)+IF($AB2646="Да",5000,0),2)</f>
        <v/>
      </c>
      <c r="Z2646">
        <f>1+MOD($A2646,20)</f>
        <v/>
      </c>
      <c r="AA2646" s="8">
        <f>ROUND($Y2646*(0.08+MOD($A2646,17)/100),2)</f>
        <v/>
      </c>
      <c r="AB2646">
        <f>IF(MOD($A2646,10)&lt;7,"Да","Нет")</f>
        <v/>
      </c>
      <c r="AC2646">
        <f>$R2646&amp;" / "&amp;$S2646&amp;" / "&amp;$T2646</f>
        <v/>
      </c>
      <c r="AD2646">
        <f>1</f>
        <v/>
      </c>
      <c r="AE2646">
        <f>IF($A2646&lt;=Settings!$B$4,"до 100",IF($A2646&lt;=Settings!$B$5,"до 10 000",IF($A2646&lt;=Settings!$B$6,"до 100 000","100 000+")))</f>
        <v/>
      </c>
    </row>
    <row r="2647">
      <c r="A2647">
        <f>ROW()-1</f>
        <v/>
      </c>
      <c r="B2647">
        <f>IF($A2647&lt;=Settings!$B$4,"small_control",IF($A2647&lt;=Settings!$B$5,"medium_10k",IF($A2647&lt;=Settings!$B$6,"large_100k","extreme_1m")))</f>
        <v/>
      </c>
      <c r="C2647">
        <f>"ORD-"&amp;TEXT(QUOTIENT($A2647-1,3)+1,"0000000")</f>
        <v/>
      </c>
      <c r="D2647">
        <f>"LINE-"&amp;TEXT($A2647,"0000000")</f>
        <v/>
      </c>
      <c r="E2647" s="7">
        <f>Settings!$B$2+$A2647-1</f>
        <v/>
      </c>
      <c r="F2647" s="7">
        <f>Settings!$B$2+MOD($A2647-1,Settings!$B$7)</f>
        <v/>
      </c>
      <c r="G2647">
        <f>YEAR($F2647)</f>
        <v/>
      </c>
      <c r="H2647">
        <f>"Q"&amp;ROUNDUP(MONTH($F2647)/3,0)</f>
        <v/>
      </c>
      <c r="I2647">
        <f>MONTH($F2647)</f>
        <v/>
      </c>
      <c r="J2647">
        <f>CHOOSE(MONTH($F2647),"Январь","Февраль","Март","Апрель","Май","Июнь","Июль","Август","Сентябрь","Октябрь","Ноябрь","Декабрь")</f>
        <v/>
      </c>
      <c r="K2647">
        <f>DAY($F2647)</f>
        <v/>
      </c>
      <c r="L2647">
        <f>IF(MOD($A2647,10)&lt;7,"ФО_01_Крупный","ФО_"&amp;TEXT(MOD($A2647,8)+1,"00"))</f>
        <v/>
      </c>
      <c r="M2647">
        <f>IF($AB2647="Да","Регион_001_Крупный","Регион_"&amp;TEXT(MOD(QUOTIENT($A2647-1,20),180)+1,"000"))</f>
        <v/>
      </c>
      <c r="N2647">
        <f>IF($AB2647="Да","Город_"&amp;TEXT(MOD($A2647-1,250)+1,"0000"),"Город_"&amp;TEXT(MOD($A2647-1,3000)+1,"0000"))</f>
        <v/>
      </c>
      <c r="O2647">
        <f>IF($AB2647="Да","Холдинг_Крупный","Холдинг_"&amp;TEXT(MOD(QUOTIENT($A2647-1,10000),20)+1,"00"))</f>
        <v/>
      </c>
      <c r="P2647">
        <f>IF($AB2647="Да","Организация_Крупная","Организация_"&amp;TEXT(MOD(QUOTIENT($A2647-1,500),600)+1,"000"))</f>
        <v/>
      </c>
      <c r="Q2647">
        <f>"Отдел_"&amp;TEXT(MOD(QUOTIENT($A2647-1,50),100)+1,"000")</f>
        <v/>
      </c>
      <c r="R2647">
        <f>IF($AB2647="Да","Группа_Крупная","Группа_"&amp;TEXT(MOD(QUOTIENT($A2647-1,5000),30)+1,"00"))</f>
        <v/>
      </c>
      <c r="S2647">
        <f>IF($AB2647="Да","Категория_Крупная","Категория_"&amp;TEXT(MOD(QUOTIENT($A2647-1,500),120)+1,"000"))</f>
        <v/>
      </c>
      <c r="T2647">
        <f>IF($AB2647="Да","Подкатегория_Крупная","Подкатегория_"&amp;TEXT(MOD(QUOTIENT($A2647-1,50),300)+1,"000"))</f>
        <v/>
      </c>
      <c r="U2647">
        <f>"SKU_"&amp;TEXT($A2647,"0000000")</f>
        <v/>
      </c>
      <c r="V2647">
        <f>CHOOSE(MOD($A2647-1,4)+1,"Enterprise","SMB","Госсектор","Розница")</f>
        <v/>
      </c>
      <c r="W2647">
        <f>"Клиент_"&amp;TEXT(MOD($A2647-1,20000)+1,"00000")</f>
        <v/>
      </c>
      <c r="X2647">
        <f>CHOOSE(MOD($A2647-1,5)+1,"Портал","API","Импорт","Ручной ввод","Интеграция")</f>
        <v/>
      </c>
      <c r="Y2647" s="8">
        <f>ROUND(1000+MOD($A2647*37,90000)+IF($AB2647="Да",5000,0),2)</f>
        <v/>
      </c>
      <c r="Z2647">
        <f>1+MOD($A2647,20)</f>
        <v/>
      </c>
      <c r="AA2647" s="8">
        <f>ROUND($Y2647*(0.08+MOD($A2647,17)/100),2)</f>
        <v/>
      </c>
      <c r="AB2647">
        <f>IF(MOD($A2647,10)&lt;7,"Да","Нет")</f>
        <v/>
      </c>
      <c r="AC2647">
        <f>$R2647&amp;" / "&amp;$S2647&amp;" / "&amp;$T2647</f>
        <v/>
      </c>
      <c r="AD2647">
        <f>1</f>
        <v/>
      </c>
      <c r="AE2647">
        <f>IF($A2647&lt;=Settings!$B$4,"до 100",IF($A2647&lt;=Settings!$B$5,"до 10 000",IF($A2647&lt;=Settings!$B$6,"до 100 000","100 000+")))</f>
        <v/>
      </c>
    </row>
    <row r="2648">
      <c r="A2648">
        <f>ROW()-1</f>
        <v/>
      </c>
      <c r="B2648">
        <f>IF($A2648&lt;=Settings!$B$4,"small_control",IF($A2648&lt;=Settings!$B$5,"medium_10k",IF($A2648&lt;=Settings!$B$6,"large_100k","extreme_1m")))</f>
        <v/>
      </c>
      <c r="C2648">
        <f>"ORD-"&amp;TEXT(QUOTIENT($A2648-1,3)+1,"0000000")</f>
        <v/>
      </c>
      <c r="D2648">
        <f>"LINE-"&amp;TEXT($A2648,"0000000")</f>
        <v/>
      </c>
      <c r="E2648" s="7">
        <f>Settings!$B$2+$A2648-1</f>
        <v/>
      </c>
      <c r="F2648" s="7">
        <f>Settings!$B$2+MOD($A2648-1,Settings!$B$7)</f>
        <v/>
      </c>
      <c r="G2648">
        <f>YEAR($F2648)</f>
        <v/>
      </c>
      <c r="H2648">
        <f>"Q"&amp;ROUNDUP(MONTH($F2648)/3,0)</f>
        <v/>
      </c>
      <c r="I2648">
        <f>MONTH($F2648)</f>
        <v/>
      </c>
      <c r="J2648">
        <f>CHOOSE(MONTH($F2648),"Январь","Февраль","Март","Апрель","Май","Июнь","Июль","Август","Сентябрь","Октябрь","Ноябрь","Декабрь")</f>
        <v/>
      </c>
      <c r="K2648">
        <f>DAY($F2648)</f>
        <v/>
      </c>
      <c r="L2648">
        <f>IF(MOD($A2648,10)&lt;7,"ФО_01_Крупный","ФО_"&amp;TEXT(MOD($A2648,8)+1,"00"))</f>
        <v/>
      </c>
      <c r="M2648">
        <f>IF($AB2648="Да","Регион_001_Крупный","Регион_"&amp;TEXT(MOD(QUOTIENT($A2648-1,20),180)+1,"000"))</f>
        <v/>
      </c>
      <c r="N2648">
        <f>IF($AB2648="Да","Город_"&amp;TEXT(MOD($A2648-1,250)+1,"0000"),"Город_"&amp;TEXT(MOD($A2648-1,3000)+1,"0000"))</f>
        <v/>
      </c>
      <c r="O2648">
        <f>IF($AB2648="Да","Холдинг_Крупный","Холдинг_"&amp;TEXT(MOD(QUOTIENT($A2648-1,10000),20)+1,"00"))</f>
        <v/>
      </c>
      <c r="P2648">
        <f>IF($AB2648="Да","Организация_Крупная","Организация_"&amp;TEXT(MOD(QUOTIENT($A2648-1,500),600)+1,"000"))</f>
        <v/>
      </c>
      <c r="Q2648">
        <f>"Отдел_"&amp;TEXT(MOD(QUOTIENT($A2648-1,50),100)+1,"000")</f>
        <v/>
      </c>
      <c r="R2648">
        <f>IF($AB2648="Да","Группа_Крупная","Группа_"&amp;TEXT(MOD(QUOTIENT($A2648-1,5000),30)+1,"00"))</f>
        <v/>
      </c>
      <c r="S2648">
        <f>IF($AB2648="Да","Категория_Крупная","Категория_"&amp;TEXT(MOD(QUOTIENT($A2648-1,500),120)+1,"000"))</f>
        <v/>
      </c>
      <c r="T2648">
        <f>IF($AB2648="Да","Подкатегория_Крупная","Подкатегория_"&amp;TEXT(MOD(QUOTIENT($A2648-1,50),300)+1,"000"))</f>
        <v/>
      </c>
      <c r="U2648">
        <f>"SKU_"&amp;TEXT($A2648,"0000000")</f>
        <v/>
      </c>
      <c r="V2648">
        <f>CHOOSE(MOD($A2648-1,4)+1,"Enterprise","SMB","Госсектор","Розница")</f>
        <v/>
      </c>
      <c r="W2648">
        <f>"Клиент_"&amp;TEXT(MOD($A2648-1,20000)+1,"00000")</f>
        <v/>
      </c>
      <c r="X2648">
        <f>CHOOSE(MOD($A2648-1,5)+1,"Портал","API","Импорт","Ручной ввод","Интеграция")</f>
        <v/>
      </c>
      <c r="Y2648" s="8">
        <f>ROUND(1000+MOD($A2648*37,90000)+IF($AB2648="Да",5000,0),2)</f>
        <v/>
      </c>
      <c r="Z2648">
        <f>1+MOD($A2648,20)</f>
        <v/>
      </c>
      <c r="AA2648" s="8">
        <f>ROUND($Y2648*(0.08+MOD($A2648,17)/100),2)</f>
        <v/>
      </c>
      <c r="AB2648">
        <f>IF(MOD($A2648,10)&lt;7,"Да","Нет")</f>
        <v/>
      </c>
      <c r="AC2648">
        <f>$R2648&amp;" / "&amp;$S2648&amp;" / "&amp;$T2648</f>
        <v/>
      </c>
      <c r="AD2648">
        <f>1</f>
        <v/>
      </c>
      <c r="AE2648">
        <f>IF($A2648&lt;=Settings!$B$4,"до 100",IF($A2648&lt;=Settings!$B$5,"до 10 000",IF($A2648&lt;=Settings!$B$6,"до 100 000","100 000+")))</f>
        <v/>
      </c>
    </row>
    <row r="2649">
      <c r="A2649">
        <f>ROW()-1</f>
        <v/>
      </c>
      <c r="B2649">
        <f>IF($A2649&lt;=Settings!$B$4,"small_control",IF($A2649&lt;=Settings!$B$5,"medium_10k",IF($A2649&lt;=Settings!$B$6,"large_100k","extreme_1m")))</f>
        <v/>
      </c>
      <c r="C2649">
        <f>"ORD-"&amp;TEXT(QUOTIENT($A2649-1,3)+1,"0000000")</f>
        <v/>
      </c>
      <c r="D2649">
        <f>"LINE-"&amp;TEXT($A2649,"0000000")</f>
        <v/>
      </c>
      <c r="E2649" s="7">
        <f>Settings!$B$2+$A2649-1</f>
        <v/>
      </c>
      <c r="F2649" s="7">
        <f>Settings!$B$2+MOD($A2649-1,Settings!$B$7)</f>
        <v/>
      </c>
      <c r="G2649">
        <f>YEAR($F2649)</f>
        <v/>
      </c>
      <c r="H2649">
        <f>"Q"&amp;ROUNDUP(MONTH($F2649)/3,0)</f>
        <v/>
      </c>
      <c r="I2649">
        <f>MONTH($F2649)</f>
        <v/>
      </c>
      <c r="J2649">
        <f>CHOOSE(MONTH($F2649),"Январь","Февраль","Март","Апрель","Май","Июнь","Июль","Август","Сентябрь","Октябрь","Ноябрь","Декабрь")</f>
        <v/>
      </c>
      <c r="K2649">
        <f>DAY($F2649)</f>
        <v/>
      </c>
      <c r="L2649">
        <f>IF(MOD($A2649,10)&lt;7,"ФО_01_Крупный","ФО_"&amp;TEXT(MOD($A2649,8)+1,"00"))</f>
        <v/>
      </c>
      <c r="M2649">
        <f>IF($AB2649="Да","Регион_001_Крупный","Регион_"&amp;TEXT(MOD(QUOTIENT($A2649-1,20),180)+1,"000"))</f>
        <v/>
      </c>
      <c r="N2649">
        <f>IF($AB2649="Да","Город_"&amp;TEXT(MOD($A2649-1,250)+1,"0000"),"Город_"&amp;TEXT(MOD($A2649-1,3000)+1,"0000"))</f>
        <v/>
      </c>
      <c r="O2649">
        <f>IF($AB2649="Да","Холдинг_Крупный","Холдинг_"&amp;TEXT(MOD(QUOTIENT($A2649-1,10000),20)+1,"00"))</f>
        <v/>
      </c>
      <c r="P2649">
        <f>IF($AB2649="Да","Организация_Крупная","Организация_"&amp;TEXT(MOD(QUOTIENT($A2649-1,500),600)+1,"000"))</f>
        <v/>
      </c>
      <c r="Q2649">
        <f>"Отдел_"&amp;TEXT(MOD(QUOTIENT($A2649-1,50),100)+1,"000")</f>
        <v/>
      </c>
      <c r="R2649">
        <f>IF($AB2649="Да","Группа_Крупная","Группа_"&amp;TEXT(MOD(QUOTIENT($A2649-1,5000),30)+1,"00"))</f>
        <v/>
      </c>
      <c r="S2649">
        <f>IF($AB2649="Да","Категория_Крупная","Категория_"&amp;TEXT(MOD(QUOTIENT($A2649-1,500),120)+1,"000"))</f>
        <v/>
      </c>
      <c r="T2649">
        <f>IF($AB2649="Да","Подкатегория_Крупная","Подкатегория_"&amp;TEXT(MOD(QUOTIENT($A2649-1,50),300)+1,"000"))</f>
        <v/>
      </c>
      <c r="U2649">
        <f>"SKU_"&amp;TEXT($A2649,"0000000")</f>
        <v/>
      </c>
      <c r="V2649">
        <f>CHOOSE(MOD($A2649-1,4)+1,"Enterprise","SMB","Госсектор","Розница")</f>
        <v/>
      </c>
      <c r="W2649">
        <f>"Клиент_"&amp;TEXT(MOD($A2649-1,20000)+1,"00000")</f>
        <v/>
      </c>
      <c r="X2649">
        <f>CHOOSE(MOD($A2649-1,5)+1,"Портал","API","Импорт","Ручной ввод","Интеграция")</f>
        <v/>
      </c>
      <c r="Y2649" s="8">
        <f>ROUND(1000+MOD($A2649*37,90000)+IF($AB2649="Да",5000,0),2)</f>
        <v/>
      </c>
      <c r="Z2649">
        <f>1+MOD($A2649,20)</f>
        <v/>
      </c>
      <c r="AA2649" s="8">
        <f>ROUND($Y2649*(0.08+MOD($A2649,17)/100),2)</f>
        <v/>
      </c>
      <c r="AB2649">
        <f>IF(MOD($A2649,10)&lt;7,"Да","Нет")</f>
        <v/>
      </c>
      <c r="AC2649">
        <f>$R2649&amp;" / "&amp;$S2649&amp;" / "&amp;$T2649</f>
        <v/>
      </c>
      <c r="AD2649">
        <f>1</f>
        <v/>
      </c>
      <c r="AE2649">
        <f>IF($A2649&lt;=Settings!$B$4,"до 100",IF($A2649&lt;=Settings!$B$5,"до 10 000",IF($A2649&lt;=Settings!$B$6,"до 100 000","100 000+")))</f>
        <v/>
      </c>
    </row>
    <row r="2650">
      <c r="A2650">
        <f>ROW()-1</f>
        <v/>
      </c>
      <c r="B2650">
        <f>IF($A2650&lt;=Settings!$B$4,"small_control",IF($A2650&lt;=Settings!$B$5,"medium_10k",IF($A2650&lt;=Settings!$B$6,"large_100k","extreme_1m")))</f>
        <v/>
      </c>
      <c r="C2650">
        <f>"ORD-"&amp;TEXT(QUOTIENT($A2650-1,3)+1,"0000000")</f>
        <v/>
      </c>
      <c r="D2650">
        <f>"LINE-"&amp;TEXT($A2650,"0000000")</f>
        <v/>
      </c>
      <c r="E2650" s="7">
        <f>Settings!$B$2+$A2650-1</f>
        <v/>
      </c>
      <c r="F2650" s="7">
        <f>Settings!$B$2+MOD($A2650-1,Settings!$B$7)</f>
        <v/>
      </c>
      <c r="G2650">
        <f>YEAR($F2650)</f>
        <v/>
      </c>
      <c r="H2650">
        <f>"Q"&amp;ROUNDUP(MONTH($F2650)/3,0)</f>
        <v/>
      </c>
      <c r="I2650">
        <f>MONTH($F2650)</f>
        <v/>
      </c>
      <c r="J2650">
        <f>CHOOSE(MONTH($F2650),"Январь","Февраль","Март","Апрель","Май","Июнь","Июль","Август","Сентябрь","Октябрь","Ноябрь","Декабрь")</f>
        <v/>
      </c>
      <c r="K2650">
        <f>DAY($F2650)</f>
        <v/>
      </c>
      <c r="L2650">
        <f>IF(MOD($A2650,10)&lt;7,"ФО_01_Крупный","ФО_"&amp;TEXT(MOD($A2650,8)+1,"00"))</f>
        <v/>
      </c>
      <c r="M2650">
        <f>IF($AB2650="Да","Регион_001_Крупный","Регион_"&amp;TEXT(MOD(QUOTIENT($A2650-1,20),180)+1,"000"))</f>
        <v/>
      </c>
      <c r="N2650">
        <f>IF($AB2650="Да","Город_"&amp;TEXT(MOD($A2650-1,250)+1,"0000"),"Город_"&amp;TEXT(MOD($A2650-1,3000)+1,"0000"))</f>
        <v/>
      </c>
      <c r="O2650">
        <f>IF($AB2650="Да","Холдинг_Крупный","Холдинг_"&amp;TEXT(MOD(QUOTIENT($A2650-1,10000),20)+1,"00"))</f>
        <v/>
      </c>
      <c r="P2650">
        <f>IF($AB2650="Да","Организация_Крупная","Организация_"&amp;TEXT(MOD(QUOTIENT($A2650-1,500),600)+1,"000"))</f>
        <v/>
      </c>
      <c r="Q2650">
        <f>"Отдел_"&amp;TEXT(MOD(QUOTIENT($A2650-1,50),100)+1,"000")</f>
        <v/>
      </c>
      <c r="R2650">
        <f>IF($AB2650="Да","Группа_Крупная","Группа_"&amp;TEXT(MOD(QUOTIENT($A2650-1,5000),30)+1,"00"))</f>
        <v/>
      </c>
      <c r="S2650">
        <f>IF($AB2650="Да","Категория_Крупная","Категория_"&amp;TEXT(MOD(QUOTIENT($A2650-1,500),120)+1,"000"))</f>
        <v/>
      </c>
      <c r="T2650">
        <f>IF($AB2650="Да","Подкатегория_Крупная","Подкатегория_"&amp;TEXT(MOD(QUOTIENT($A2650-1,50),300)+1,"000"))</f>
        <v/>
      </c>
      <c r="U2650">
        <f>"SKU_"&amp;TEXT($A2650,"0000000")</f>
        <v/>
      </c>
      <c r="V2650">
        <f>CHOOSE(MOD($A2650-1,4)+1,"Enterprise","SMB","Госсектор","Розница")</f>
        <v/>
      </c>
      <c r="W2650">
        <f>"Клиент_"&amp;TEXT(MOD($A2650-1,20000)+1,"00000")</f>
        <v/>
      </c>
      <c r="X2650">
        <f>CHOOSE(MOD($A2650-1,5)+1,"Портал","API","Импорт","Ручной ввод","Интеграция")</f>
        <v/>
      </c>
      <c r="Y2650" s="8">
        <f>ROUND(1000+MOD($A2650*37,90000)+IF($AB2650="Да",5000,0),2)</f>
        <v/>
      </c>
      <c r="Z2650">
        <f>1+MOD($A2650,20)</f>
        <v/>
      </c>
      <c r="AA2650" s="8">
        <f>ROUND($Y2650*(0.08+MOD($A2650,17)/100),2)</f>
        <v/>
      </c>
      <c r="AB2650">
        <f>IF(MOD($A2650,10)&lt;7,"Да","Нет")</f>
        <v/>
      </c>
      <c r="AC2650">
        <f>$R2650&amp;" / "&amp;$S2650&amp;" / "&amp;$T2650</f>
        <v/>
      </c>
      <c r="AD2650">
        <f>1</f>
        <v/>
      </c>
      <c r="AE2650">
        <f>IF($A2650&lt;=Settings!$B$4,"до 100",IF($A2650&lt;=Settings!$B$5,"до 10 000",IF($A2650&lt;=Settings!$B$6,"до 100 000","100 000+")))</f>
        <v/>
      </c>
    </row>
    <row r="2651">
      <c r="A2651">
        <f>ROW()-1</f>
        <v/>
      </c>
      <c r="B2651">
        <f>IF($A2651&lt;=Settings!$B$4,"small_control",IF($A2651&lt;=Settings!$B$5,"medium_10k",IF($A2651&lt;=Settings!$B$6,"large_100k","extreme_1m")))</f>
        <v/>
      </c>
      <c r="C2651">
        <f>"ORD-"&amp;TEXT(QUOTIENT($A2651-1,3)+1,"0000000")</f>
        <v/>
      </c>
      <c r="D2651">
        <f>"LINE-"&amp;TEXT($A2651,"0000000")</f>
        <v/>
      </c>
      <c r="E2651" s="7">
        <f>Settings!$B$2+$A2651-1</f>
        <v/>
      </c>
      <c r="F2651" s="7">
        <f>Settings!$B$2+MOD($A2651-1,Settings!$B$7)</f>
        <v/>
      </c>
      <c r="G2651">
        <f>YEAR($F2651)</f>
        <v/>
      </c>
      <c r="H2651">
        <f>"Q"&amp;ROUNDUP(MONTH($F2651)/3,0)</f>
        <v/>
      </c>
      <c r="I2651">
        <f>MONTH($F2651)</f>
        <v/>
      </c>
      <c r="J2651">
        <f>CHOOSE(MONTH($F2651),"Январь","Февраль","Март","Апрель","Май","Июнь","Июль","Август","Сентябрь","Октябрь","Ноябрь","Декабрь")</f>
        <v/>
      </c>
      <c r="K2651">
        <f>DAY($F2651)</f>
        <v/>
      </c>
      <c r="L2651">
        <f>IF(MOD($A2651,10)&lt;7,"ФО_01_Крупный","ФО_"&amp;TEXT(MOD($A2651,8)+1,"00"))</f>
        <v/>
      </c>
      <c r="M2651">
        <f>IF($AB2651="Да","Регион_001_Крупный","Регион_"&amp;TEXT(MOD(QUOTIENT($A2651-1,20),180)+1,"000"))</f>
        <v/>
      </c>
      <c r="N2651">
        <f>IF($AB2651="Да","Город_"&amp;TEXT(MOD($A2651-1,250)+1,"0000"),"Город_"&amp;TEXT(MOD($A2651-1,3000)+1,"0000"))</f>
        <v/>
      </c>
      <c r="O2651">
        <f>IF($AB2651="Да","Холдинг_Крупный","Холдинг_"&amp;TEXT(MOD(QUOTIENT($A2651-1,10000),20)+1,"00"))</f>
        <v/>
      </c>
      <c r="P2651">
        <f>IF($AB2651="Да","Организация_Крупная","Организация_"&amp;TEXT(MOD(QUOTIENT($A2651-1,500),600)+1,"000"))</f>
        <v/>
      </c>
      <c r="Q2651">
        <f>"Отдел_"&amp;TEXT(MOD(QUOTIENT($A2651-1,50),100)+1,"000")</f>
        <v/>
      </c>
      <c r="R2651">
        <f>IF($AB2651="Да","Группа_Крупная","Группа_"&amp;TEXT(MOD(QUOTIENT($A2651-1,5000),30)+1,"00"))</f>
        <v/>
      </c>
      <c r="S2651">
        <f>IF($AB2651="Да","Категория_Крупная","Категория_"&amp;TEXT(MOD(QUOTIENT($A2651-1,500),120)+1,"000"))</f>
        <v/>
      </c>
      <c r="T2651">
        <f>IF($AB2651="Да","Подкатегория_Крупная","Подкатегория_"&amp;TEXT(MOD(QUOTIENT($A2651-1,50),300)+1,"000"))</f>
        <v/>
      </c>
      <c r="U2651">
        <f>"SKU_"&amp;TEXT($A2651,"0000000")</f>
        <v/>
      </c>
      <c r="V2651">
        <f>CHOOSE(MOD($A2651-1,4)+1,"Enterprise","SMB","Госсектор","Розница")</f>
        <v/>
      </c>
      <c r="W2651">
        <f>"Клиент_"&amp;TEXT(MOD($A2651-1,20000)+1,"00000")</f>
        <v/>
      </c>
      <c r="X2651">
        <f>CHOOSE(MOD($A2651-1,5)+1,"Портал","API","Импорт","Ручной ввод","Интеграция")</f>
        <v/>
      </c>
      <c r="Y2651" s="8">
        <f>ROUND(1000+MOD($A2651*37,90000)+IF($AB2651="Да",5000,0),2)</f>
        <v/>
      </c>
      <c r="Z2651">
        <f>1+MOD($A2651,20)</f>
        <v/>
      </c>
      <c r="AA2651" s="8">
        <f>ROUND($Y2651*(0.08+MOD($A2651,17)/100),2)</f>
        <v/>
      </c>
      <c r="AB2651">
        <f>IF(MOD($A2651,10)&lt;7,"Да","Нет")</f>
        <v/>
      </c>
      <c r="AC2651">
        <f>$R2651&amp;" / "&amp;$S2651&amp;" / "&amp;$T2651</f>
        <v/>
      </c>
      <c r="AD2651">
        <f>1</f>
        <v/>
      </c>
      <c r="AE2651">
        <f>IF($A2651&lt;=Settings!$B$4,"до 100",IF($A2651&lt;=Settings!$B$5,"до 10 000",IF($A2651&lt;=Settings!$B$6,"до 100 000","100 000+")))</f>
        <v/>
      </c>
    </row>
    <row r="2652">
      <c r="A2652">
        <f>ROW()-1</f>
        <v/>
      </c>
      <c r="B2652">
        <f>IF($A2652&lt;=Settings!$B$4,"small_control",IF($A2652&lt;=Settings!$B$5,"medium_10k",IF($A2652&lt;=Settings!$B$6,"large_100k","extreme_1m")))</f>
        <v/>
      </c>
      <c r="C2652">
        <f>"ORD-"&amp;TEXT(QUOTIENT($A2652-1,3)+1,"0000000")</f>
        <v/>
      </c>
      <c r="D2652">
        <f>"LINE-"&amp;TEXT($A2652,"0000000")</f>
        <v/>
      </c>
      <c r="E2652" s="7">
        <f>Settings!$B$2+$A2652-1</f>
        <v/>
      </c>
      <c r="F2652" s="7">
        <f>Settings!$B$2+MOD($A2652-1,Settings!$B$7)</f>
        <v/>
      </c>
      <c r="G2652">
        <f>YEAR($F2652)</f>
        <v/>
      </c>
      <c r="H2652">
        <f>"Q"&amp;ROUNDUP(MONTH($F2652)/3,0)</f>
        <v/>
      </c>
      <c r="I2652">
        <f>MONTH($F2652)</f>
        <v/>
      </c>
      <c r="J2652">
        <f>CHOOSE(MONTH($F2652),"Январь","Февраль","Март","Апрель","Май","Июнь","Июль","Август","Сентябрь","Октябрь","Ноябрь","Декабрь")</f>
        <v/>
      </c>
      <c r="K2652">
        <f>DAY($F2652)</f>
        <v/>
      </c>
      <c r="L2652">
        <f>IF(MOD($A2652,10)&lt;7,"ФО_01_Крупный","ФО_"&amp;TEXT(MOD($A2652,8)+1,"00"))</f>
        <v/>
      </c>
      <c r="M2652">
        <f>IF($AB2652="Да","Регион_001_Крупный","Регион_"&amp;TEXT(MOD(QUOTIENT($A2652-1,20),180)+1,"000"))</f>
        <v/>
      </c>
      <c r="N2652">
        <f>IF($AB2652="Да","Город_"&amp;TEXT(MOD($A2652-1,250)+1,"0000"),"Город_"&amp;TEXT(MOD($A2652-1,3000)+1,"0000"))</f>
        <v/>
      </c>
      <c r="O2652">
        <f>IF($AB2652="Да","Холдинг_Крупный","Холдинг_"&amp;TEXT(MOD(QUOTIENT($A2652-1,10000),20)+1,"00"))</f>
        <v/>
      </c>
      <c r="P2652">
        <f>IF($AB2652="Да","Организация_Крупная","Организация_"&amp;TEXT(MOD(QUOTIENT($A2652-1,500),600)+1,"000"))</f>
        <v/>
      </c>
      <c r="Q2652">
        <f>"Отдел_"&amp;TEXT(MOD(QUOTIENT($A2652-1,50),100)+1,"000")</f>
        <v/>
      </c>
      <c r="R2652">
        <f>IF($AB2652="Да","Группа_Крупная","Группа_"&amp;TEXT(MOD(QUOTIENT($A2652-1,5000),30)+1,"00"))</f>
        <v/>
      </c>
      <c r="S2652">
        <f>IF($AB2652="Да","Категория_Крупная","Категория_"&amp;TEXT(MOD(QUOTIENT($A2652-1,500),120)+1,"000"))</f>
        <v/>
      </c>
      <c r="T2652">
        <f>IF($AB2652="Да","Подкатегория_Крупная","Подкатегория_"&amp;TEXT(MOD(QUOTIENT($A2652-1,50),300)+1,"000"))</f>
        <v/>
      </c>
      <c r="U2652">
        <f>"SKU_"&amp;TEXT($A2652,"0000000")</f>
        <v/>
      </c>
      <c r="V2652">
        <f>CHOOSE(MOD($A2652-1,4)+1,"Enterprise","SMB","Госсектор","Розница")</f>
        <v/>
      </c>
      <c r="W2652">
        <f>"Клиент_"&amp;TEXT(MOD($A2652-1,20000)+1,"00000")</f>
        <v/>
      </c>
      <c r="X2652">
        <f>CHOOSE(MOD($A2652-1,5)+1,"Портал","API","Импорт","Ручной ввод","Интеграция")</f>
        <v/>
      </c>
      <c r="Y2652" s="8">
        <f>ROUND(1000+MOD($A2652*37,90000)+IF($AB2652="Да",5000,0),2)</f>
        <v/>
      </c>
      <c r="Z2652">
        <f>1+MOD($A2652,20)</f>
        <v/>
      </c>
      <c r="AA2652" s="8">
        <f>ROUND($Y2652*(0.08+MOD($A2652,17)/100),2)</f>
        <v/>
      </c>
      <c r="AB2652">
        <f>IF(MOD($A2652,10)&lt;7,"Да","Нет")</f>
        <v/>
      </c>
      <c r="AC2652">
        <f>$R2652&amp;" / "&amp;$S2652&amp;" / "&amp;$T2652</f>
        <v/>
      </c>
      <c r="AD2652">
        <f>1</f>
        <v/>
      </c>
      <c r="AE2652">
        <f>IF($A2652&lt;=Settings!$B$4,"до 100",IF($A2652&lt;=Settings!$B$5,"до 10 000",IF($A2652&lt;=Settings!$B$6,"до 100 000","100 000+")))</f>
        <v/>
      </c>
    </row>
    <row r="2653">
      <c r="A2653">
        <f>ROW()-1</f>
        <v/>
      </c>
      <c r="B2653">
        <f>IF($A2653&lt;=Settings!$B$4,"small_control",IF($A2653&lt;=Settings!$B$5,"medium_10k",IF($A2653&lt;=Settings!$B$6,"large_100k","extreme_1m")))</f>
        <v/>
      </c>
      <c r="C2653">
        <f>"ORD-"&amp;TEXT(QUOTIENT($A2653-1,3)+1,"0000000")</f>
        <v/>
      </c>
      <c r="D2653">
        <f>"LINE-"&amp;TEXT($A2653,"0000000")</f>
        <v/>
      </c>
      <c r="E2653" s="7">
        <f>Settings!$B$2+$A2653-1</f>
        <v/>
      </c>
      <c r="F2653" s="7">
        <f>Settings!$B$2+MOD($A2653-1,Settings!$B$7)</f>
        <v/>
      </c>
      <c r="G2653">
        <f>YEAR($F2653)</f>
        <v/>
      </c>
      <c r="H2653">
        <f>"Q"&amp;ROUNDUP(MONTH($F2653)/3,0)</f>
        <v/>
      </c>
      <c r="I2653">
        <f>MONTH($F2653)</f>
        <v/>
      </c>
      <c r="J2653">
        <f>CHOOSE(MONTH($F2653),"Январь","Февраль","Март","Апрель","Май","Июнь","Июль","Август","Сентябрь","Октябрь","Ноябрь","Декабрь")</f>
        <v/>
      </c>
      <c r="K2653">
        <f>DAY($F2653)</f>
        <v/>
      </c>
      <c r="L2653">
        <f>IF(MOD($A2653,10)&lt;7,"ФО_01_Крупный","ФО_"&amp;TEXT(MOD($A2653,8)+1,"00"))</f>
        <v/>
      </c>
      <c r="M2653">
        <f>IF($AB2653="Да","Регион_001_Крупный","Регион_"&amp;TEXT(MOD(QUOTIENT($A2653-1,20),180)+1,"000"))</f>
        <v/>
      </c>
      <c r="N2653">
        <f>IF($AB2653="Да","Город_"&amp;TEXT(MOD($A2653-1,250)+1,"0000"),"Город_"&amp;TEXT(MOD($A2653-1,3000)+1,"0000"))</f>
        <v/>
      </c>
      <c r="O2653">
        <f>IF($AB2653="Да","Холдинг_Крупный","Холдинг_"&amp;TEXT(MOD(QUOTIENT($A2653-1,10000),20)+1,"00"))</f>
        <v/>
      </c>
      <c r="P2653">
        <f>IF($AB2653="Да","Организация_Крупная","Организация_"&amp;TEXT(MOD(QUOTIENT($A2653-1,500),600)+1,"000"))</f>
        <v/>
      </c>
      <c r="Q2653">
        <f>"Отдел_"&amp;TEXT(MOD(QUOTIENT($A2653-1,50),100)+1,"000")</f>
        <v/>
      </c>
      <c r="R2653">
        <f>IF($AB2653="Да","Группа_Крупная","Группа_"&amp;TEXT(MOD(QUOTIENT($A2653-1,5000),30)+1,"00"))</f>
        <v/>
      </c>
      <c r="S2653">
        <f>IF($AB2653="Да","Категория_Крупная","Категория_"&amp;TEXT(MOD(QUOTIENT($A2653-1,500),120)+1,"000"))</f>
        <v/>
      </c>
      <c r="T2653">
        <f>IF($AB2653="Да","Подкатегория_Крупная","Подкатегория_"&amp;TEXT(MOD(QUOTIENT($A2653-1,50),300)+1,"000"))</f>
        <v/>
      </c>
      <c r="U2653">
        <f>"SKU_"&amp;TEXT($A2653,"0000000")</f>
        <v/>
      </c>
      <c r="V2653">
        <f>CHOOSE(MOD($A2653-1,4)+1,"Enterprise","SMB","Госсектор","Розница")</f>
        <v/>
      </c>
      <c r="W2653">
        <f>"Клиент_"&amp;TEXT(MOD($A2653-1,20000)+1,"00000")</f>
        <v/>
      </c>
      <c r="X2653">
        <f>CHOOSE(MOD($A2653-1,5)+1,"Портал","API","Импорт","Ручной ввод","Интеграция")</f>
        <v/>
      </c>
      <c r="Y2653" s="8">
        <f>ROUND(1000+MOD($A2653*37,90000)+IF($AB2653="Да",5000,0),2)</f>
        <v/>
      </c>
      <c r="Z2653">
        <f>1+MOD($A2653,20)</f>
        <v/>
      </c>
      <c r="AA2653" s="8">
        <f>ROUND($Y2653*(0.08+MOD($A2653,17)/100),2)</f>
        <v/>
      </c>
      <c r="AB2653">
        <f>IF(MOD($A2653,10)&lt;7,"Да","Нет")</f>
        <v/>
      </c>
      <c r="AC2653">
        <f>$R2653&amp;" / "&amp;$S2653&amp;" / "&amp;$T2653</f>
        <v/>
      </c>
      <c r="AD2653">
        <f>1</f>
        <v/>
      </c>
      <c r="AE2653">
        <f>IF($A2653&lt;=Settings!$B$4,"до 100",IF($A2653&lt;=Settings!$B$5,"до 10 000",IF($A2653&lt;=Settings!$B$6,"до 100 000","100 000+")))</f>
        <v/>
      </c>
    </row>
    <row r="2654">
      <c r="A2654">
        <f>ROW()-1</f>
        <v/>
      </c>
      <c r="B2654">
        <f>IF($A2654&lt;=Settings!$B$4,"small_control",IF($A2654&lt;=Settings!$B$5,"medium_10k",IF($A2654&lt;=Settings!$B$6,"large_100k","extreme_1m")))</f>
        <v/>
      </c>
      <c r="C2654">
        <f>"ORD-"&amp;TEXT(QUOTIENT($A2654-1,3)+1,"0000000")</f>
        <v/>
      </c>
      <c r="D2654">
        <f>"LINE-"&amp;TEXT($A2654,"0000000")</f>
        <v/>
      </c>
      <c r="E2654" s="7">
        <f>Settings!$B$2+$A2654-1</f>
        <v/>
      </c>
      <c r="F2654" s="7">
        <f>Settings!$B$2+MOD($A2654-1,Settings!$B$7)</f>
        <v/>
      </c>
      <c r="G2654">
        <f>YEAR($F2654)</f>
        <v/>
      </c>
      <c r="H2654">
        <f>"Q"&amp;ROUNDUP(MONTH($F2654)/3,0)</f>
        <v/>
      </c>
      <c r="I2654">
        <f>MONTH($F2654)</f>
        <v/>
      </c>
      <c r="J2654">
        <f>CHOOSE(MONTH($F2654),"Январь","Февраль","Март","Апрель","Май","Июнь","Июль","Август","Сентябрь","Октябрь","Ноябрь","Декабрь")</f>
        <v/>
      </c>
      <c r="K2654">
        <f>DAY($F2654)</f>
        <v/>
      </c>
      <c r="L2654">
        <f>IF(MOD($A2654,10)&lt;7,"ФО_01_Крупный","ФО_"&amp;TEXT(MOD($A2654,8)+1,"00"))</f>
        <v/>
      </c>
      <c r="M2654">
        <f>IF($AB2654="Да","Регион_001_Крупный","Регион_"&amp;TEXT(MOD(QUOTIENT($A2654-1,20),180)+1,"000"))</f>
        <v/>
      </c>
      <c r="N2654">
        <f>IF($AB2654="Да","Город_"&amp;TEXT(MOD($A2654-1,250)+1,"0000"),"Город_"&amp;TEXT(MOD($A2654-1,3000)+1,"0000"))</f>
        <v/>
      </c>
      <c r="O2654">
        <f>IF($AB2654="Да","Холдинг_Крупный","Холдинг_"&amp;TEXT(MOD(QUOTIENT($A2654-1,10000),20)+1,"00"))</f>
        <v/>
      </c>
      <c r="P2654">
        <f>IF($AB2654="Да","Организация_Крупная","Организация_"&amp;TEXT(MOD(QUOTIENT($A2654-1,500),600)+1,"000"))</f>
        <v/>
      </c>
      <c r="Q2654">
        <f>"Отдел_"&amp;TEXT(MOD(QUOTIENT($A2654-1,50),100)+1,"000")</f>
        <v/>
      </c>
      <c r="R2654">
        <f>IF($AB2654="Да","Группа_Крупная","Группа_"&amp;TEXT(MOD(QUOTIENT($A2654-1,5000),30)+1,"00"))</f>
        <v/>
      </c>
      <c r="S2654">
        <f>IF($AB2654="Да","Категория_Крупная","Категория_"&amp;TEXT(MOD(QUOTIENT($A2654-1,500),120)+1,"000"))</f>
        <v/>
      </c>
      <c r="T2654">
        <f>IF($AB2654="Да","Подкатегория_Крупная","Подкатегория_"&amp;TEXT(MOD(QUOTIENT($A2654-1,50),300)+1,"000"))</f>
        <v/>
      </c>
      <c r="U2654">
        <f>"SKU_"&amp;TEXT($A2654,"0000000")</f>
        <v/>
      </c>
      <c r="V2654">
        <f>CHOOSE(MOD($A2654-1,4)+1,"Enterprise","SMB","Госсектор","Розница")</f>
        <v/>
      </c>
      <c r="W2654">
        <f>"Клиент_"&amp;TEXT(MOD($A2654-1,20000)+1,"00000")</f>
        <v/>
      </c>
      <c r="X2654">
        <f>CHOOSE(MOD($A2654-1,5)+1,"Портал","API","Импорт","Ручной ввод","Интеграция")</f>
        <v/>
      </c>
      <c r="Y2654" s="8">
        <f>ROUND(1000+MOD($A2654*37,90000)+IF($AB2654="Да",5000,0),2)</f>
        <v/>
      </c>
      <c r="Z2654">
        <f>1+MOD($A2654,20)</f>
        <v/>
      </c>
      <c r="AA2654" s="8">
        <f>ROUND($Y2654*(0.08+MOD($A2654,17)/100),2)</f>
        <v/>
      </c>
      <c r="AB2654">
        <f>IF(MOD($A2654,10)&lt;7,"Да","Нет")</f>
        <v/>
      </c>
      <c r="AC2654">
        <f>$R2654&amp;" / "&amp;$S2654&amp;" / "&amp;$T2654</f>
        <v/>
      </c>
      <c r="AD2654">
        <f>1</f>
        <v/>
      </c>
      <c r="AE2654">
        <f>IF($A2654&lt;=Settings!$B$4,"до 100",IF($A2654&lt;=Settings!$B$5,"до 10 000",IF($A2654&lt;=Settings!$B$6,"до 100 000","100 000+")))</f>
        <v/>
      </c>
    </row>
    <row r="2655">
      <c r="A2655">
        <f>ROW()-1</f>
        <v/>
      </c>
      <c r="B2655">
        <f>IF($A2655&lt;=Settings!$B$4,"small_control",IF($A2655&lt;=Settings!$B$5,"medium_10k",IF($A2655&lt;=Settings!$B$6,"large_100k","extreme_1m")))</f>
        <v/>
      </c>
      <c r="C2655">
        <f>"ORD-"&amp;TEXT(QUOTIENT($A2655-1,3)+1,"0000000")</f>
        <v/>
      </c>
      <c r="D2655">
        <f>"LINE-"&amp;TEXT($A2655,"0000000")</f>
        <v/>
      </c>
      <c r="E2655" s="7">
        <f>Settings!$B$2+$A2655-1</f>
        <v/>
      </c>
      <c r="F2655" s="7">
        <f>Settings!$B$2+MOD($A2655-1,Settings!$B$7)</f>
        <v/>
      </c>
      <c r="G2655">
        <f>YEAR($F2655)</f>
        <v/>
      </c>
      <c r="H2655">
        <f>"Q"&amp;ROUNDUP(MONTH($F2655)/3,0)</f>
        <v/>
      </c>
      <c r="I2655">
        <f>MONTH($F2655)</f>
        <v/>
      </c>
      <c r="J2655">
        <f>CHOOSE(MONTH($F2655),"Январь","Февраль","Март","Апрель","Май","Июнь","Июль","Август","Сентябрь","Октябрь","Ноябрь","Декабрь")</f>
        <v/>
      </c>
      <c r="K2655">
        <f>DAY($F2655)</f>
        <v/>
      </c>
      <c r="L2655">
        <f>IF(MOD($A2655,10)&lt;7,"ФО_01_Крупный","ФО_"&amp;TEXT(MOD($A2655,8)+1,"00"))</f>
        <v/>
      </c>
      <c r="M2655">
        <f>IF($AB2655="Да","Регион_001_Крупный","Регион_"&amp;TEXT(MOD(QUOTIENT($A2655-1,20),180)+1,"000"))</f>
        <v/>
      </c>
      <c r="N2655">
        <f>IF($AB2655="Да","Город_"&amp;TEXT(MOD($A2655-1,250)+1,"0000"),"Город_"&amp;TEXT(MOD($A2655-1,3000)+1,"0000"))</f>
        <v/>
      </c>
      <c r="O2655">
        <f>IF($AB2655="Да","Холдинг_Крупный","Холдинг_"&amp;TEXT(MOD(QUOTIENT($A2655-1,10000),20)+1,"00"))</f>
        <v/>
      </c>
      <c r="P2655">
        <f>IF($AB2655="Да","Организация_Крупная","Организация_"&amp;TEXT(MOD(QUOTIENT($A2655-1,500),600)+1,"000"))</f>
        <v/>
      </c>
      <c r="Q2655">
        <f>"Отдел_"&amp;TEXT(MOD(QUOTIENT($A2655-1,50),100)+1,"000")</f>
        <v/>
      </c>
      <c r="R2655">
        <f>IF($AB2655="Да","Группа_Крупная","Группа_"&amp;TEXT(MOD(QUOTIENT($A2655-1,5000),30)+1,"00"))</f>
        <v/>
      </c>
      <c r="S2655">
        <f>IF($AB2655="Да","Категория_Крупная","Категория_"&amp;TEXT(MOD(QUOTIENT($A2655-1,500),120)+1,"000"))</f>
        <v/>
      </c>
      <c r="T2655">
        <f>IF($AB2655="Да","Подкатегория_Крупная","Подкатегория_"&amp;TEXT(MOD(QUOTIENT($A2655-1,50),300)+1,"000"))</f>
        <v/>
      </c>
      <c r="U2655">
        <f>"SKU_"&amp;TEXT($A2655,"0000000")</f>
        <v/>
      </c>
      <c r="V2655">
        <f>CHOOSE(MOD($A2655-1,4)+1,"Enterprise","SMB","Госсектор","Розница")</f>
        <v/>
      </c>
      <c r="W2655">
        <f>"Клиент_"&amp;TEXT(MOD($A2655-1,20000)+1,"00000")</f>
        <v/>
      </c>
      <c r="X2655">
        <f>CHOOSE(MOD($A2655-1,5)+1,"Портал","API","Импорт","Ручной ввод","Интеграция")</f>
        <v/>
      </c>
      <c r="Y2655" s="8">
        <f>ROUND(1000+MOD($A2655*37,90000)+IF($AB2655="Да",5000,0),2)</f>
        <v/>
      </c>
      <c r="Z2655">
        <f>1+MOD($A2655,20)</f>
        <v/>
      </c>
      <c r="AA2655" s="8">
        <f>ROUND($Y2655*(0.08+MOD($A2655,17)/100),2)</f>
        <v/>
      </c>
      <c r="AB2655">
        <f>IF(MOD($A2655,10)&lt;7,"Да","Нет")</f>
        <v/>
      </c>
      <c r="AC2655">
        <f>$R2655&amp;" / "&amp;$S2655&amp;" / "&amp;$T2655</f>
        <v/>
      </c>
      <c r="AD2655">
        <f>1</f>
        <v/>
      </c>
      <c r="AE2655">
        <f>IF($A2655&lt;=Settings!$B$4,"до 100",IF($A2655&lt;=Settings!$B$5,"до 10 000",IF($A2655&lt;=Settings!$B$6,"до 100 000","100 000+")))</f>
        <v/>
      </c>
    </row>
    <row r="2656">
      <c r="A2656">
        <f>ROW()-1</f>
        <v/>
      </c>
      <c r="B2656">
        <f>IF($A2656&lt;=Settings!$B$4,"small_control",IF($A2656&lt;=Settings!$B$5,"medium_10k",IF($A2656&lt;=Settings!$B$6,"large_100k","extreme_1m")))</f>
        <v/>
      </c>
      <c r="C2656">
        <f>"ORD-"&amp;TEXT(QUOTIENT($A2656-1,3)+1,"0000000")</f>
        <v/>
      </c>
      <c r="D2656">
        <f>"LINE-"&amp;TEXT($A2656,"0000000")</f>
        <v/>
      </c>
      <c r="E2656" s="7">
        <f>Settings!$B$2+$A2656-1</f>
        <v/>
      </c>
      <c r="F2656" s="7">
        <f>Settings!$B$2+MOD($A2656-1,Settings!$B$7)</f>
        <v/>
      </c>
      <c r="G2656">
        <f>YEAR($F2656)</f>
        <v/>
      </c>
      <c r="H2656">
        <f>"Q"&amp;ROUNDUP(MONTH($F2656)/3,0)</f>
        <v/>
      </c>
      <c r="I2656">
        <f>MONTH($F2656)</f>
        <v/>
      </c>
      <c r="J2656">
        <f>CHOOSE(MONTH($F2656),"Январь","Февраль","Март","Апрель","Май","Июнь","Июль","Август","Сентябрь","Октябрь","Ноябрь","Декабрь")</f>
        <v/>
      </c>
      <c r="K2656">
        <f>DAY($F2656)</f>
        <v/>
      </c>
      <c r="L2656">
        <f>IF(MOD($A2656,10)&lt;7,"ФО_01_Крупный","ФО_"&amp;TEXT(MOD($A2656,8)+1,"00"))</f>
        <v/>
      </c>
      <c r="M2656">
        <f>IF($AB2656="Да","Регион_001_Крупный","Регион_"&amp;TEXT(MOD(QUOTIENT($A2656-1,20),180)+1,"000"))</f>
        <v/>
      </c>
      <c r="N2656">
        <f>IF($AB2656="Да","Город_"&amp;TEXT(MOD($A2656-1,250)+1,"0000"),"Город_"&amp;TEXT(MOD($A2656-1,3000)+1,"0000"))</f>
        <v/>
      </c>
      <c r="O2656">
        <f>IF($AB2656="Да","Холдинг_Крупный","Холдинг_"&amp;TEXT(MOD(QUOTIENT($A2656-1,10000),20)+1,"00"))</f>
        <v/>
      </c>
      <c r="P2656">
        <f>IF($AB2656="Да","Организация_Крупная","Организация_"&amp;TEXT(MOD(QUOTIENT($A2656-1,500),600)+1,"000"))</f>
        <v/>
      </c>
      <c r="Q2656">
        <f>"Отдел_"&amp;TEXT(MOD(QUOTIENT($A2656-1,50),100)+1,"000")</f>
        <v/>
      </c>
      <c r="R2656">
        <f>IF($AB2656="Да","Группа_Крупная","Группа_"&amp;TEXT(MOD(QUOTIENT($A2656-1,5000),30)+1,"00"))</f>
        <v/>
      </c>
      <c r="S2656">
        <f>IF($AB2656="Да","Категория_Крупная","Категория_"&amp;TEXT(MOD(QUOTIENT($A2656-1,500),120)+1,"000"))</f>
        <v/>
      </c>
      <c r="T2656">
        <f>IF($AB2656="Да","Подкатегория_Крупная","Подкатегория_"&amp;TEXT(MOD(QUOTIENT($A2656-1,50),300)+1,"000"))</f>
        <v/>
      </c>
      <c r="U2656">
        <f>"SKU_"&amp;TEXT($A2656,"0000000")</f>
        <v/>
      </c>
      <c r="V2656">
        <f>CHOOSE(MOD($A2656-1,4)+1,"Enterprise","SMB","Госсектор","Розница")</f>
        <v/>
      </c>
      <c r="W2656">
        <f>"Клиент_"&amp;TEXT(MOD($A2656-1,20000)+1,"00000")</f>
        <v/>
      </c>
      <c r="X2656">
        <f>CHOOSE(MOD($A2656-1,5)+1,"Портал","API","Импорт","Ручной ввод","Интеграция")</f>
        <v/>
      </c>
      <c r="Y2656" s="8">
        <f>ROUND(1000+MOD($A2656*37,90000)+IF($AB2656="Да",5000,0),2)</f>
        <v/>
      </c>
      <c r="Z2656">
        <f>1+MOD($A2656,20)</f>
        <v/>
      </c>
      <c r="AA2656" s="8">
        <f>ROUND($Y2656*(0.08+MOD($A2656,17)/100),2)</f>
        <v/>
      </c>
      <c r="AB2656">
        <f>IF(MOD($A2656,10)&lt;7,"Да","Нет")</f>
        <v/>
      </c>
      <c r="AC2656">
        <f>$R2656&amp;" / "&amp;$S2656&amp;" / "&amp;$T2656</f>
        <v/>
      </c>
      <c r="AD2656">
        <f>1</f>
        <v/>
      </c>
      <c r="AE2656">
        <f>IF($A2656&lt;=Settings!$B$4,"до 100",IF($A2656&lt;=Settings!$B$5,"до 10 000",IF($A2656&lt;=Settings!$B$6,"до 100 000","100 000+")))</f>
        <v/>
      </c>
    </row>
    <row r="2657">
      <c r="A2657">
        <f>ROW()-1</f>
        <v/>
      </c>
      <c r="B2657">
        <f>IF($A2657&lt;=Settings!$B$4,"small_control",IF($A2657&lt;=Settings!$B$5,"medium_10k",IF($A2657&lt;=Settings!$B$6,"large_100k","extreme_1m")))</f>
        <v/>
      </c>
      <c r="C2657">
        <f>"ORD-"&amp;TEXT(QUOTIENT($A2657-1,3)+1,"0000000")</f>
        <v/>
      </c>
      <c r="D2657">
        <f>"LINE-"&amp;TEXT($A2657,"0000000")</f>
        <v/>
      </c>
      <c r="E2657" s="7">
        <f>Settings!$B$2+$A2657-1</f>
        <v/>
      </c>
      <c r="F2657" s="7">
        <f>Settings!$B$2+MOD($A2657-1,Settings!$B$7)</f>
        <v/>
      </c>
      <c r="G2657">
        <f>YEAR($F2657)</f>
        <v/>
      </c>
      <c r="H2657">
        <f>"Q"&amp;ROUNDUP(MONTH($F2657)/3,0)</f>
        <v/>
      </c>
      <c r="I2657">
        <f>MONTH($F2657)</f>
        <v/>
      </c>
      <c r="J2657">
        <f>CHOOSE(MONTH($F2657),"Январь","Февраль","Март","Апрель","Май","Июнь","Июль","Август","Сентябрь","Октябрь","Ноябрь","Декабрь")</f>
        <v/>
      </c>
      <c r="K2657">
        <f>DAY($F2657)</f>
        <v/>
      </c>
      <c r="L2657">
        <f>IF(MOD($A2657,10)&lt;7,"ФО_01_Крупный","ФО_"&amp;TEXT(MOD($A2657,8)+1,"00"))</f>
        <v/>
      </c>
      <c r="M2657">
        <f>IF($AB2657="Да","Регион_001_Крупный","Регион_"&amp;TEXT(MOD(QUOTIENT($A2657-1,20),180)+1,"000"))</f>
        <v/>
      </c>
      <c r="N2657">
        <f>IF($AB2657="Да","Город_"&amp;TEXT(MOD($A2657-1,250)+1,"0000"),"Город_"&amp;TEXT(MOD($A2657-1,3000)+1,"0000"))</f>
        <v/>
      </c>
      <c r="O2657">
        <f>IF($AB2657="Да","Холдинг_Крупный","Холдинг_"&amp;TEXT(MOD(QUOTIENT($A2657-1,10000),20)+1,"00"))</f>
        <v/>
      </c>
      <c r="P2657">
        <f>IF($AB2657="Да","Организация_Крупная","Организация_"&amp;TEXT(MOD(QUOTIENT($A2657-1,500),600)+1,"000"))</f>
        <v/>
      </c>
      <c r="Q2657">
        <f>"Отдел_"&amp;TEXT(MOD(QUOTIENT($A2657-1,50),100)+1,"000")</f>
        <v/>
      </c>
      <c r="R2657">
        <f>IF($AB2657="Да","Группа_Крупная","Группа_"&amp;TEXT(MOD(QUOTIENT($A2657-1,5000),30)+1,"00"))</f>
        <v/>
      </c>
      <c r="S2657">
        <f>IF($AB2657="Да","Категория_Крупная","Категория_"&amp;TEXT(MOD(QUOTIENT($A2657-1,500),120)+1,"000"))</f>
        <v/>
      </c>
      <c r="T2657">
        <f>IF($AB2657="Да","Подкатегория_Крупная","Подкатегория_"&amp;TEXT(MOD(QUOTIENT($A2657-1,50),300)+1,"000"))</f>
        <v/>
      </c>
      <c r="U2657">
        <f>"SKU_"&amp;TEXT($A2657,"0000000")</f>
        <v/>
      </c>
      <c r="V2657">
        <f>CHOOSE(MOD($A2657-1,4)+1,"Enterprise","SMB","Госсектор","Розница")</f>
        <v/>
      </c>
      <c r="W2657">
        <f>"Клиент_"&amp;TEXT(MOD($A2657-1,20000)+1,"00000")</f>
        <v/>
      </c>
      <c r="X2657">
        <f>CHOOSE(MOD($A2657-1,5)+1,"Портал","API","Импорт","Ручной ввод","Интеграция")</f>
        <v/>
      </c>
      <c r="Y2657" s="8">
        <f>ROUND(1000+MOD($A2657*37,90000)+IF($AB2657="Да",5000,0),2)</f>
        <v/>
      </c>
      <c r="Z2657">
        <f>1+MOD($A2657,20)</f>
        <v/>
      </c>
      <c r="AA2657" s="8">
        <f>ROUND($Y2657*(0.08+MOD($A2657,17)/100),2)</f>
        <v/>
      </c>
      <c r="AB2657">
        <f>IF(MOD($A2657,10)&lt;7,"Да","Нет")</f>
        <v/>
      </c>
      <c r="AC2657">
        <f>$R2657&amp;" / "&amp;$S2657&amp;" / "&amp;$T2657</f>
        <v/>
      </c>
      <c r="AD2657">
        <f>1</f>
        <v/>
      </c>
      <c r="AE2657">
        <f>IF($A2657&lt;=Settings!$B$4,"до 100",IF($A2657&lt;=Settings!$B$5,"до 10 000",IF($A2657&lt;=Settings!$B$6,"до 100 000","100 000+")))</f>
        <v/>
      </c>
    </row>
    <row r="2658">
      <c r="A2658">
        <f>ROW()-1</f>
        <v/>
      </c>
      <c r="B2658">
        <f>IF($A2658&lt;=Settings!$B$4,"small_control",IF($A2658&lt;=Settings!$B$5,"medium_10k",IF($A2658&lt;=Settings!$B$6,"large_100k","extreme_1m")))</f>
        <v/>
      </c>
      <c r="C2658">
        <f>"ORD-"&amp;TEXT(QUOTIENT($A2658-1,3)+1,"0000000")</f>
        <v/>
      </c>
      <c r="D2658">
        <f>"LINE-"&amp;TEXT($A2658,"0000000")</f>
        <v/>
      </c>
      <c r="E2658" s="7">
        <f>Settings!$B$2+$A2658-1</f>
        <v/>
      </c>
      <c r="F2658" s="7">
        <f>Settings!$B$2+MOD($A2658-1,Settings!$B$7)</f>
        <v/>
      </c>
      <c r="G2658">
        <f>YEAR($F2658)</f>
        <v/>
      </c>
      <c r="H2658">
        <f>"Q"&amp;ROUNDUP(MONTH($F2658)/3,0)</f>
        <v/>
      </c>
      <c r="I2658">
        <f>MONTH($F2658)</f>
        <v/>
      </c>
      <c r="J2658">
        <f>CHOOSE(MONTH($F2658),"Январь","Февраль","Март","Апрель","Май","Июнь","Июль","Август","Сентябрь","Октябрь","Ноябрь","Декабрь")</f>
        <v/>
      </c>
      <c r="K2658">
        <f>DAY($F2658)</f>
        <v/>
      </c>
      <c r="L2658">
        <f>IF(MOD($A2658,10)&lt;7,"ФО_01_Крупный","ФО_"&amp;TEXT(MOD($A2658,8)+1,"00"))</f>
        <v/>
      </c>
      <c r="M2658">
        <f>IF($AB2658="Да","Регион_001_Крупный","Регион_"&amp;TEXT(MOD(QUOTIENT($A2658-1,20),180)+1,"000"))</f>
        <v/>
      </c>
      <c r="N2658">
        <f>IF($AB2658="Да","Город_"&amp;TEXT(MOD($A2658-1,250)+1,"0000"),"Город_"&amp;TEXT(MOD($A2658-1,3000)+1,"0000"))</f>
        <v/>
      </c>
      <c r="O2658">
        <f>IF($AB2658="Да","Холдинг_Крупный","Холдинг_"&amp;TEXT(MOD(QUOTIENT($A2658-1,10000),20)+1,"00"))</f>
        <v/>
      </c>
      <c r="P2658">
        <f>IF($AB2658="Да","Организация_Крупная","Организация_"&amp;TEXT(MOD(QUOTIENT($A2658-1,500),600)+1,"000"))</f>
        <v/>
      </c>
      <c r="Q2658">
        <f>"Отдел_"&amp;TEXT(MOD(QUOTIENT($A2658-1,50),100)+1,"000")</f>
        <v/>
      </c>
      <c r="R2658">
        <f>IF($AB2658="Да","Группа_Крупная","Группа_"&amp;TEXT(MOD(QUOTIENT($A2658-1,5000),30)+1,"00"))</f>
        <v/>
      </c>
      <c r="S2658">
        <f>IF($AB2658="Да","Категория_Крупная","Категория_"&amp;TEXT(MOD(QUOTIENT($A2658-1,500),120)+1,"000"))</f>
        <v/>
      </c>
      <c r="T2658">
        <f>IF($AB2658="Да","Подкатегория_Крупная","Подкатегория_"&amp;TEXT(MOD(QUOTIENT($A2658-1,50),300)+1,"000"))</f>
        <v/>
      </c>
      <c r="U2658">
        <f>"SKU_"&amp;TEXT($A2658,"0000000")</f>
        <v/>
      </c>
      <c r="V2658">
        <f>CHOOSE(MOD($A2658-1,4)+1,"Enterprise","SMB","Госсектор","Розница")</f>
        <v/>
      </c>
      <c r="W2658">
        <f>"Клиент_"&amp;TEXT(MOD($A2658-1,20000)+1,"00000")</f>
        <v/>
      </c>
      <c r="X2658">
        <f>CHOOSE(MOD($A2658-1,5)+1,"Портал","API","Импорт","Ручной ввод","Интеграция")</f>
        <v/>
      </c>
      <c r="Y2658" s="8">
        <f>ROUND(1000+MOD($A2658*37,90000)+IF($AB2658="Да",5000,0),2)</f>
        <v/>
      </c>
      <c r="Z2658">
        <f>1+MOD($A2658,20)</f>
        <v/>
      </c>
      <c r="AA2658" s="8">
        <f>ROUND($Y2658*(0.08+MOD($A2658,17)/100),2)</f>
        <v/>
      </c>
      <c r="AB2658">
        <f>IF(MOD($A2658,10)&lt;7,"Да","Нет")</f>
        <v/>
      </c>
      <c r="AC2658">
        <f>$R2658&amp;" / "&amp;$S2658&amp;" / "&amp;$T2658</f>
        <v/>
      </c>
      <c r="AD2658">
        <f>1</f>
        <v/>
      </c>
      <c r="AE2658">
        <f>IF($A2658&lt;=Settings!$B$4,"до 100",IF($A2658&lt;=Settings!$B$5,"до 10 000",IF($A2658&lt;=Settings!$B$6,"до 100 000","100 000+")))</f>
        <v/>
      </c>
    </row>
    <row r="2659">
      <c r="A2659">
        <f>ROW()-1</f>
        <v/>
      </c>
      <c r="B2659">
        <f>IF($A2659&lt;=Settings!$B$4,"small_control",IF($A2659&lt;=Settings!$B$5,"medium_10k",IF($A2659&lt;=Settings!$B$6,"large_100k","extreme_1m")))</f>
        <v/>
      </c>
      <c r="C2659">
        <f>"ORD-"&amp;TEXT(QUOTIENT($A2659-1,3)+1,"0000000")</f>
        <v/>
      </c>
      <c r="D2659">
        <f>"LINE-"&amp;TEXT($A2659,"0000000")</f>
        <v/>
      </c>
      <c r="E2659" s="7">
        <f>Settings!$B$2+$A2659-1</f>
        <v/>
      </c>
      <c r="F2659" s="7">
        <f>Settings!$B$2+MOD($A2659-1,Settings!$B$7)</f>
        <v/>
      </c>
      <c r="G2659">
        <f>YEAR($F2659)</f>
        <v/>
      </c>
      <c r="H2659">
        <f>"Q"&amp;ROUNDUP(MONTH($F2659)/3,0)</f>
        <v/>
      </c>
      <c r="I2659">
        <f>MONTH($F2659)</f>
        <v/>
      </c>
      <c r="J2659">
        <f>CHOOSE(MONTH($F2659),"Январь","Февраль","Март","Апрель","Май","Июнь","Июль","Август","Сентябрь","Октябрь","Ноябрь","Декабрь")</f>
        <v/>
      </c>
      <c r="K2659">
        <f>DAY($F2659)</f>
        <v/>
      </c>
      <c r="L2659">
        <f>IF(MOD($A2659,10)&lt;7,"ФО_01_Крупный","ФО_"&amp;TEXT(MOD($A2659,8)+1,"00"))</f>
        <v/>
      </c>
      <c r="M2659">
        <f>IF($AB2659="Да","Регион_001_Крупный","Регион_"&amp;TEXT(MOD(QUOTIENT($A2659-1,20),180)+1,"000"))</f>
        <v/>
      </c>
      <c r="N2659">
        <f>IF($AB2659="Да","Город_"&amp;TEXT(MOD($A2659-1,250)+1,"0000"),"Город_"&amp;TEXT(MOD($A2659-1,3000)+1,"0000"))</f>
        <v/>
      </c>
      <c r="O2659">
        <f>IF($AB2659="Да","Холдинг_Крупный","Холдинг_"&amp;TEXT(MOD(QUOTIENT($A2659-1,10000),20)+1,"00"))</f>
        <v/>
      </c>
      <c r="P2659">
        <f>IF($AB2659="Да","Организация_Крупная","Организация_"&amp;TEXT(MOD(QUOTIENT($A2659-1,500),600)+1,"000"))</f>
        <v/>
      </c>
      <c r="Q2659">
        <f>"Отдел_"&amp;TEXT(MOD(QUOTIENT($A2659-1,50),100)+1,"000")</f>
        <v/>
      </c>
      <c r="R2659">
        <f>IF($AB2659="Да","Группа_Крупная","Группа_"&amp;TEXT(MOD(QUOTIENT($A2659-1,5000),30)+1,"00"))</f>
        <v/>
      </c>
      <c r="S2659">
        <f>IF($AB2659="Да","Категория_Крупная","Категория_"&amp;TEXT(MOD(QUOTIENT($A2659-1,500),120)+1,"000"))</f>
        <v/>
      </c>
      <c r="T2659">
        <f>IF($AB2659="Да","Подкатегория_Крупная","Подкатегория_"&amp;TEXT(MOD(QUOTIENT($A2659-1,50),300)+1,"000"))</f>
        <v/>
      </c>
      <c r="U2659">
        <f>"SKU_"&amp;TEXT($A2659,"0000000")</f>
        <v/>
      </c>
      <c r="V2659">
        <f>CHOOSE(MOD($A2659-1,4)+1,"Enterprise","SMB","Госсектор","Розница")</f>
        <v/>
      </c>
      <c r="W2659">
        <f>"Клиент_"&amp;TEXT(MOD($A2659-1,20000)+1,"00000")</f>
        <v/>
      </c>
      <c r="X2659">
        <f>CHOOSE(MOD($A2659-1,5)+1,"Портал","API","Импорт","Ручной ввод","Интеграция")</f>
        <v/>
      </c>
      <c r="Y2659" s="8">
        <f>ROUND(1000+MOD($A2659*37,90000)+IF($AB2659="Да",5000,0),2)</f>
        <v/>
      </c>
      <c r="Z2659">
        <f>1+MOD($A2659,20)</f>
        <v/>
      </c>
      <c r="AA2659" s="8">
        <f>ROUND($Y2659*(0.08+MOD($A2659,17)/100),2)</f>
        <v/>
      </c>
      <c r="AB2659">
        <f>IF(MOD($A2659,10)&lt;7,"Да","Нет")</f>
        <v/>
      </c>
      <c r="AC2659">
        <f>$R2659&amp;" / "&amp;$S2659&amp;" / "&amp;$T2659</f>
        <v/>
      </c>
      <c r="AD2659">
        <f>1</f>
        <v/>
      </c>
      <c r="AE2659">
        <f>IF($A2659&lt;=Settings!$B$4,"до 100",IF($A2659&lt;=Settings!$B$5,"до 10 000",IF($A2659&lt;=Settings!$B$6,"до 100 000","100 000+")))</f>
        <v/>
      </c>
    </row>
    <row r="2660">
      <c r="A2660">
        <f>ROW()-1</f>
        <v/>
      </c>
      <c r="B2660">
        <f>IF($A2660&lt;=Settings!$B$4,"small_control",IF($A2660&lt;=Settings!$B$5,"medium_10k",IF($A2660&lt;=Settings!$B$6,"large_100k","extreme_1m")))</f>
        <v/>
      </c>
      <c r="C2660">
        <f>"ORD-"&amp;TEXT(QUOTIENT($A2660-1,3)+1,"0000000")</f>
        <v/>
      </c>
      <c r="D2660">
        <f>"LINE-"&amp;TEXT($A2660,"0000000")</f>
        <v/>
      </c>
      <c r="E2660" s="7">
        <f>Settings!$B$2+$A2660-1</f>
        <v/>
      </c>
      <c r="F2660" s="7">
        <f>Settings!$B$2+MOD($A2660-1,Settings!$B$7)</f>
        <v/>
      </c>
      <c r="G2660">
        <f>YEAR($F2660)</f>
        <v/>
      </c>
      <c r="H2660">
        <f>"Q"&amp;ROUNDUP(MONTH($F2660)/3,0)</f>
        <v/>
      </c>
      <c r="I2660">
        <f>MONTH($F2660)</f>
        <v/>
      </c>
      <c r="J2660">
        <f>CHOOSE(MONTH($F2660),"Январь","Февраль","Март","Апрель","Май","Июнь","Июль","Август","Сентябрь","Октябрь","Ноябрь","Декабрь")</f>
        <v/>
      </c>
      <c r="K2660">
        <f>DAY($F2660)</f>
        <v/>
      </c>
      <c r="L2660">
        <f>IF(MOD($A2660,10)&lt;7,"ФО_01_Крупный","ФО_"&amp;TEXT(MOD($A2660,8)+1,"00"))</f>
        <v/>
      </c>
      <c r="M2660">
        <f>IF($AB2660="Да","Регион_001_Крупный","Регион_"&amp;TEXT(MOD(QUOTIENT($A2660-1,20),180)+1,"000"))</f>
        <v/>
      </c>
      <c r="N2660">
        <f>IF($AB2660="Да","Город_"&amp;TEXT(MOD($A2660-1,250)+1,"0000"),"Город_"&amp;TEXT(MOD($A2660-1,3000)+1,"0000"))</f>
        <v/>
      </c>
      <c r="O2660">
        <f>IF($AB2660="Да","Холдинг_Крупный","Холдинг_"&amp;TEXT(MOD(QUOTIENT($A2660-1,10000),20)+1,"00"))</f>
        <v/>
      </c>
      <c r="P2660">
        <f>IF($AB2660="Да","Организация_Крупная","Организация_"&amp;TEXT(MOD(QUOTIENT($A2660-1,500),600)+1,"000"))</f>
        <v/>
      </c>
      <c r="Q2660">
        <f>"Отдел_"&amp;TEXT(MOD(QUOTIENT($A2660-1,50),100)+1,"000")</f>
        <v/>
      </c>
      <c r="R2660">
        <f>IF($AB2660="Да","Группа_Крупная","Группа_"&amp;TEXT(MOD(QUOTIENT($A2660-1,5000),30)+1,"00"))</f>
        <v/>
      </c>
      <c r="S2660">
        <f>IF($AB2660="Да","Категория_Крупная","Категория_"&amp;TEXT(MOD(QUOTIENT($A2660-1,500),120)+1,"000"))</f>
        <v/>
      </c>
      <c r="T2660">
        <f>IF($AB2660="Да","Подкатегория_Крупная","Подкатегория_"&amp;TEXT(MOD(QUOTIENT($A2660-1,50),300)+1,"000"))</f>
        <v/>
      </c>
      <c r="U2660">
        <f>"SKU_"&amp;TEXT($A2660,"0000000")</f>
        <v/>
      </c>
      <c r="V2660">
        <f>CHOOSE(MOD($A2660-1,4)+1,"Enterprise","SMB","Госсектор","Розница")</f>
        <v/>
      </c>
      <c r="W2660">
        <f>"Клиент_"&amp;TEXT(MOD($A2660-1,20000)+1,"00000")</f>
        <v/>
      </c>
      <c r="X2660">
        <f>CHOOSE(MOD($A2660-1,5)+1,"Портал","API","Импорт","Ручной ввод","Интеграция")</f>
        <v/>
      </c>
      <c r="Y2660" s="8">
        <f>ROUND(1000+MOD($A2660*37,90000)+IF($AB2660="Да",5000,0),2)</f>
        <v/>
      </c>
      <c r="Z2660">
        <f>1+MOD($A2660,20)</f>
        <v/>
      </c>
      <c r="AA2660" s="8">
        <f>ROUND($Y2660*(0.08+MOD($A2660,17)/100),2)</f>
        <v/>
      </c>
      <c r="AB2660">
        <f>IF(MOD($A2660,10)&lt;7,"Да","Нет")</f>
        <v/>
      </c>
      <c r="AC2660">
        <f>$R2660&amp;" / "&amp;$S2660&amp;" / "&amp;$T2660</f>
        <v/>
      </c>
      <c r="AD2660">
        <f>1</f>
        <v/>
      </c>
      <c r="AE2660">
        <f>IF($A2660&lt;=Settings!$B$4,"до 100",IF($A2660&lt;=Settings!$B$5,"до 10 000",IF($A2660&lt;=Settings!$B$6,"до 100 000","100 000+")))</f>
        <v/>
      </c>
    </row>
    <row r="2661">
      <c r="A2661">
        <f>ROW()-1</f>
        <v/>
      </c>
      <c r="B2661">
        <f>IF($A2661&lt;=Settings!$B$4,"small_control",IF($A2661&lt;=Settings!$B$5,"medium_10k",IF($A2661&lt;=Settings!$B$6,"large_100k","extreme_1m")))</f>
        <v/>
      </c>
      <c r="C2661">
        <f>"ORD-"&amp;TEXT(QUOTIENT($A2661-1,3)+1,"0000000")</f>
        <v/>
      </c>
      <c r="D2661">
        <f>"LINE-"&amp;TEXT($A2661,"0000000")</f>
        <v/>
      </c>
      <c r="E2661" s="7">
        <f>Settings!$B$2+$A2661-1</f>
        <v/>
      </c>
      <c r="F2661" s="7">
        <f>Settings!$B$2+MOD($A2661-1,Settings!$B$7)</f>
        <v/>
      </c>
      <c r="G2661">
        <f>YEAR($F2661)</f>
        <v/>
      </c>
      <c r="H2661">
        <f>"Q"&amp;ROUNDUP(MONTH($F2661)/3,0)</f>
        <v/>
      </c>
      <c r="I2661">
        <f>MONTH($F2661)</f>
        <v/>
      </c>
      <c r="J2661">
        <f>CHOOSE(MONTH($F2661),"Январь","Февраль","Март","Апрель","Май","Июнь","Июль","Август","Сентябрь","Октябрь","Ноябрь","Декабрь")</f>
        <v/>
      </c>
      <c r="K2661">
        <f>DAY($F2661)</f>
        <v/>
      </c>
      <c r="L2661">
        <f>IF(MOD($A2661,10)&lt;7,"ФО_01_Крупный","ФО_"&amp;TEXT(MOD($A2661,8)+1,"00"))</f>
        <v/>
      </c>
      <c r="M2661">
        <f>IF($AB2661="Да","Регион_001_Крупный","Регион_"&amp;TEXT(MOD(QUOTIENT($A2661-1,20),180)+1,"000"))</f>
        <v/>
      </c>
      <c r="N2661">
        <f>IF($AB2661="Да","Город_"&amp;TEXT(MOD($A2661-1,250)+1,"0000"),"Город_"&amp;TEXT(MOD($A2661-1,3000)+1,"0000"))</f>
        <v/>
      </c>
      <c r="O2661">
        <f>IF($AB2661="Да","Холдинг_Крупный","Холдинг_"&amp;TEXT(MOD(QUOTIENT($A2661-1,10000),20)+1,"00"))</f>
        <v/>
      </c>
      <c r="P2661">
        <f>IF($AB2661="Да","Организация_Крупная","Организация_"&amp;TEXT(MOD(QUOTIENT($A2661-1,500),600)+1,"000"))</f>
        <v/>
      </c>
      <c r="Q2661">
        <f>"Отдел_"&amp;TEXT(MOD(QUOTIENT($A2661-1,50),100)+1,"000")</f>
        <v/>
      </c>
      <c r="R2661">
        <f>IF($AB2661="Да","Группа_Крупная","Группа_"&amp;TEXT(MOD(QUOTIENT($A2661-1,5000),30)+1,"00"))</f>
        <v/>
      </c>
      <c r="S2661">
        <f>IF($AB2661="Да","Категория_Крупная","Категория_"&amp;TEXT(MOD(QUOTIENT($A2661-1,500),120)+1,"000"))</f>
        <v/>
      </c>
      <c r="T2661">
        <f>IF($AB2661="Да","Подкатегория_Крупная","Подкатегория_"&amp;TEXT(MOD(QUOTIENT($A2661-1,50),300)+1,"000"))</f>
        <v/>
      </c>
      <c r="U2661">
        <f>"SKU_"&amp;TEXT($A2661,"0000000")</f>
        <v/>
      </c>
      <c r="V2661">
        <f>CHOOSE(MOD($A2661-1,4)+1,"Enterprise","SMB","Госсектор","Розница")</f>
        <v/>
      </c>
      <c r="W2661">
        <f>"Клиент_"&amp;TEXT(MOD($A2661-1,20000)+1,"00000")</f>
        <v/>
      </c>
      <c r="X2661">
        <f>CHOOSE(MOD($A2661-1,5)+1,"Портал","API","Импорт","Ручной ввод","Интеграция")</f>
        <v/>
      </c>
      <c r="Y2661" s="8">
        <f>ROUND(1000+MOD($A2661*37,90000)+IF($AB2661="Да",5000,0),2)</f>
        <v/>
      </c>
      <c r="Z2661">
        <f>1+MOD($A2661,20)</f>
        <v/>
      </c>
      <c r="AA2661" s="8">
        <f>ROUND($Y2661*(0.08+MOD($A2661,17)/100),2)</f>
        <v/>
      </c>
      <c r="AB2661">
        <f>IF(MOD($A2661,10)&lt;7,"Да","Нет")</f>
        <v/>
      </c>
      <c r="AC2661">
        <f>$R2661&amp;" / "&amp;$S2661&amp;" / "&amp;$T2661</f>
        <v/>
      </c>
      <c r="AD2661">
        <f>1</f>
        <v/>
      </c>
      <c r="AE2661">
        <f>IF($A2661&lt;=Settings!$B$4,"до 100",IF($A2661&lt;=Settings!$B$5,"до 10 000",IF($A2661&lt;=Settings!$B$6,"до 100 000","100 000+")))</f>
        <v/>
      </c>
    </row>
    <row r="2662">
      <c r="A2662">
        <f>ROW()-1</f>
        <v/>
      </c>
      <c r="B2662">
        <f>IF($A2662&lt;=Settings!$B$4,"small_control",IF($A2662&lt;=Settings!$B$5,"medium_10k",IF($A2662&lt;=Settings!$B$6,"large_100k","extreme_1m")))</f>
        <v/>
      </c>
      <c r="C2662">
        <f>"ORD-"&amp;TEXT(QUOTIENT($A2662-1,3)+1,"0000000")</f>
        <v/>
      </c>
      <c r="D2662">
        <f>"LINE-"&amp;TEXT($A2662,"0000000")</f>
        <v/>
      </c>
      <c r="E2662" s="7">
        <f>Settings!$B$2+$A2662-1</f>
        <v/>
      </c>
      <c r="F2662" s="7">
        <f>Settings!$B$2+MOD($A2662-1,Settings!$B$7)</f>
        <v/>
      </c>
      <c r="G2662">
        <f>YEAR($F2662)</f>
        <v/>
      </c>
      <c r="H2662">
        <f>"Q"&amp;ROUNDUP(MONTH($F2662)/3,0)</f>
        <v/>
      </c>
      <c r="I2662">
        <f>MONTH($F2662)</f>
        <v/>
      </c>
      <c r="J2662">
        <f>CHOOSE(MONTH($F2662),"Январь","Февраль","Март","Апрель","Май","Июнь","Июль","Август","Сентябрь","Октябрь","Ноябрь","Декабрь")</f>
        <v/>
      </c>
      <c r="K2662">
        <f>DAY($F2662)</f>
        <v/>
      </c>
      <c r="L2662">
        <f>IF(MOD($A2662,10)&lt;7,"ФО_01_Крупный","ФО_"&amp;TEXT(MOD($A2662,8)+1,"00"))</f>
        <v/>
      </c>
      <c r="M2662">
        <f>IF($AB2662="Да","Регион_001_Крупный","Регион_"&amp;TEXT(MOD(QUOTIENT($A2662-1,20),180)+1,"000"))</f>
        <v/>
      </c>
      <c r="N2662">
        <f>IF($AB2662="Да","Город_"&amp;TEXT(MOD($A2662-1,250)+1,"0000"),"Город_"&amp;TEXT(MOD($A2662-1,3000)+1,"0000"))</f>
        <v/>
      </c>
      <c r="O2662">
        <f>IF($AB2662="Да","Холдинг_Крупный","Холдинг_"&amp;TEXT(MOD(QUOTIENT($A2662-1,10000),20)+1,"00"))</f>
        <v/>
      </c>
      <c r="P2662">
        <f>IF($AB2662="Да","Организация_Крупная","Организация_"&amp;TEXT(MOD(QUOTIENT($A2662-1,500),600)+1,"000"))</f>
        <v/>
      </c>
      <c r="Q2662">
        <f>"Отдел_"&amp;TEXT(MOD(QUOTIENT($A2662-1,50),100)+1,"000")</f>
        <v/>
      </c>
      <c r="R2662">
        <f>IF($AB2662="Да","Группа_Крупная","Группа_"&amp;TEXT(MOD(QUOTIENT($A2662-1,5000),30)+1,"00"))</f>
        <v/>
      </c>
      <c r="S2662">
        <f>IF($AB2662="Да","Категория_Крупная","Категория_"&amp;TEXT(MOD(QUOTIENT($A2662-1,500),120)+1,"000"))</f>
        <v/>
      </c>
      <c r="T2662">
        <f>IF($AB2662="Да","Подкатегория_Крупная","Подкатегория_"&amp;TEXT(MOD(QUOTIENT($A2662-1,50),300)+1,"000"))</f>
        <v/>
      </c>
      <c r="U2662">
        <f>"SKU_"&amp;TEXT($A2662,"0000000")</f>
        <v/>
      </c>
      <c r="V2662">
        <f>CHOOSE(MOD($A2662-1,4)+1,"Enterprise","SMB","Госсектор","Розница")</f>
        <v/>
      </c>
      <c r="W2662">
        <f>"Клиент_"&amp;TEXT(MOD($A2662-1,20000)+1,"00000")</f>
        <v/>
      </c>
      <c r="X2662">
        <f>CHOOSE(MOD($A2662-1,5)+1,"Портал","API","Импорт","Ручной ввод","Интеграция")</f>
        <v/>
      </c>
      <c r="Y2662" s="8">
        <f>ROUND(1000+MOD($A2662*37,90000)+IF($AB2662="Да",5000,0),2)</f>
        <v/>
      </c>
      <c r="Z2662">
        <f>1+MOD($A2662,20)</f>
        <v/>
      </c>
      <c r="AA2662" s="8">
        <f>ROUND($Y2662*(0.08+MOD($A2662,17)/100),2)</f>
        <v/>
      </c>
      <c r="AB2662">
        <f>IF(MOD($A2662,10)&lt;7,"Да","Нет")</f>
        <v/>
      </c>
      <c r="AC2662">
        <f>$R2662&amp;" / "&amp;$S2662&amp;" / "&amp;$T2662</f>
        <v/>
      </c>
      <c r="AD2662">
        <f>1</f>
        <v/>
      </c>
      <c r="AE2662">
        <f>IF($A2662&lt;=Settings!$B$4,"до 100",IF($A2662&lt;=Settings!$B$5,"до 10 000",IF($A2662&lt;=Settings!$B$6,"до 100 000","100 000+")))</f>
        <v/>
      </c>
    </row>
    <row r="2663">
      <c r="A2663">
        <f>ROW()-1</f>
        <v/>
      </c>
      <c r="B2663">
        <f>IF($A2663&lt;=Settings!$B$4,"small_control",IF($A2663&lt;=Settings!$B$5,"medium_10k",IF($A2663&lt;=Settings!$B$6,"large_100k","extreme_1m")))</f>
        <v/>
      </c>
      <c r="C2663">
        <f>"ORD-"&amp;TEXT(QUOTIENT($A2663-1,3)+1,"0000000")</f>
        <v/>
      </c>
      <c r="D2663">
        <f>"LINE-"&amp;TEXT($A2663,"0000000")</f>
        <v/>
      </c>
      <c r="E2663" s="7">
        <f>Settings!$B$2+$A2663-1</f>
        <v/>
      </c>
      <c r="F2663" s="7">
        <f>Settings!$B$2+MOD($A2663-1,Settings!$B$7)</f>
        <v/>
      </c>
      <c r="G2663">
        <f>YEAR($F2663)</f>
        <v/>
      </c>
      <c r="H2663">
        <f>"Q"&amp;ROUNDUP(MONTH($F2663)/3,0)</f>
        <v/>
      </c>
      <c r="I2663">
        <f>MONTH($F2663)</f>
        <v/>
      </c>
      <c r="J2663">
        <f>CHOOSE(MONTH($F2663),"Январь","Февраль","Март","Апрель","Май","Июнь","Июль","Август","Сентябрь","Октябрь","Ноябрь","Декабрь")</f>
        <v/>
      </c>
      <c r="K2663">
        <f>DAY($F2663)</f>
        <v/>
      </c>
      <c r="L2663">
        <f>IF(MOD($A2663,10)&lt;7,"ФО_01_Крупный","ФО_"&amp;TEXT(MOD($A2663,8)+1,"00"))</f>
        <v/>
      </c>
      <c r="M2663">
        <f>IF($AB2663="Да","Регион_001_Крупный","Регион_"&amp;TEXT(MOD(QUOTIENT($A2663-1,20),180)+1,"000"))</f>
        <v/>
      </c>
      <c r="N2663">
        <f>IF($AB2663="Да","Город_"&amp;TEXT(MOD($A2663-1,250)+1,"0000"),"Город_"&amp;TEXT(MOD($A2663-1,3000)+1,"0000"))</f>
        <v/>
      </c>
      <c r="O2663">
        <f>IF($AB2663="Да","Холдинг_Крупный","Холдинг_"&amp;TEXT(MOD(QUOTIENT($A2663-1,10000),20)+1,"00"))</f>
        <v/>
      </c>
      <c r="P2663">
        <f>IF($AB2663="Да","Организация_Крупная","Организация_"&amp;TEXT(MOD(QUOTIENT($A2663-1,500),600)+1,"000"))</f>
        <v/>
      </c>
      <c r="Q2663">
        <f>"Отдел_"&amp;TEXT(MOD(QUOTIENT($A2663-1,50),100)+1,"000")</f>
        <v/>
      </c>
      <c r="R2663">
        <f>IF($AB2663="Да","Группа_Крупная","Группа_"&amp;TEXT(MOD(QUOTIENT($A2663-1,5000),30)+1,"00"))</f>
        <v/>
      </c>
      <c r="S2663">
        <f>IF($AB2663="Да","Категория_Крупная","Категория_"&amp;TEXT(MOD(QUOTIENT($A2663-1,500),120)+1,"000"))</f>
        <v/>
      </c>
      <c r="T2663">
        <f>IF($AB2663="Да","Подкатегория_Крупная","Подкатегория_"&amp;TEXT(MOD(QUOTIENT($A2663-1,50),300)+1,"000"))</f>
        <v/>
      </c>
      <c r="U2663">
        <f>"SKU_"&amp;TEXT($A2663,"0000000")</f>
        <v/>
      </c>
      <c r="V2663">
        <f>CHOOSE(MOD($A2663-1,4)+1,"Enterprise","SMB","Госсектор","Розница")</f>
        <v/>
      </c>
      <c r="W2663">
        <f>"Клиент_"&amp;TEXT(MOD($A2663-1,20000)+1,"00000")</f>
        <v/>
      </c>
      <c r="X2663">
        <f>CHOOSE(MOD($A2663-1,5)+1,"Портал","API","Импорт","Ручной ввод","Интеграция")</f>
        <v/>
      </c>
      <c r="Y2663" s="8">
        <f>ROUND(1000+MOD($A2663*37,90000)+IF($AB2663="Да",5000,0),2)</f>
        <v/>
      </c>
      <c r="Z2663">
        <f>1+MOD($A2663,20)</f>
        <v/>
      </c>
      <c r="AA2663" s="8">
        <f>ROUND($Y2663*(0.08+MOD($A2663,17)/100),2)</f>
        <v/>
      </c>
      <c r="AB2663">
        <f>IF(MOD($A2663,10)&lt;7,"Да","Нет")</f>
        <v/>
      </c>
      <c r="AC2663">
        <f>$R2663&amp;" / "&amp;$S2663&amp;" / "&amp;$T2663</f>
        <v/>
      </c>
      <c r="AD2663">
        <f>1</f>
        <v/>
      </c>
      <c r="AE2663">
        <f>IF($A2663&lt;=Settings!$B$4,"до 100",IF($A2663&lt;=Settings!$B$5,"до 10 000",IF($A2663&lt;=Settings!$B$6,"до 100 000","100 000+")))</f>
        <v/>
      </c>
    </row>
    <row r="2664">
      <c r="A2664">
        <f>ROW()-1</f>
        <v/>
      </c>
      <c r="B2664">
        <f>IF($A2664&lt;=Settings!$B$4,"small_control",IF($A2664&lt;=Settings!$B$5,"medium_10k",IF($A2664&lt;=Settings!$B$6,"large_100k","extreme_1m")))</f>
        <v/>
      </c>
      <c r="C2664">
        <f>"ORD-"&amp;TEXT(QUOTIENT($A2664-1,3)+1,"0000000")</f>
        <v/>
      </c>
      <c r="D2664">
        <f>"LINE-"&amp;TEXT($A2664,"0000000")</f>
        <v/>
      </c>
      <c r="E2664" s="7">
        <f>Settings!$B$2+$A2664-1</f>
        <v/>
      </c>
      <c r="F2664" s="7">
        <f>Settings!$B$2+MOD($A2664-1,Settings!$B$7)</f>
        <v/>
      </c>
      <c r="G2664">
        <f>YEAR($F2664)</f>
        <v/>
      </c>
      <c r="H2664">
        <f>"Q"&amp;ROUNDUP(MONTH($F2664)/3,0)</f>
        <v/>
      </c>
      <c r="I2664">
        <f>MONTH($F2664)</f>
        <v/>
      </c>
      <c r="J2664">
        <f>CHOOSE(MONTH($F2664),"Январь","Февраль","Март","Апрель","Май","Июнь","Июль","Август","Сентябрь","Октябрь","Ноябрь","Декабрь")</f>
        <v/>
      </c>
      <c r="K2664">
        <f>DAY($F2664)</f>
        <v/>
      </c>
      <c r="L2664">
        <f>IF(MOD($A2664,10)&lt;7,"ФО_01_Крупный","ФО_"&amp;TEXT(MOD($A2664,8)+1,"00"))</f>
        <v/>
      </c>
      <c r="M2664">
        <f>IF($AB2664="Да","Регион_001_Крупный","Регион_"&amp;TEXT(MOD(QUOTIENT($A2664-1,20),180)+1,"000"))</f>
        <v/>
      </c>
      <c r="N2664">
        <f>IF($AB2664="Да","Город_"&amp;TEXT(MOD($A2664-1,250)+1,"0000"),"Город_"&amp;TEXT(MOD($A2664-1,3000)+1,"0000"))</f>
        <v/>
      </c>
      <c r="O2664">
        <f>IF($AB2664="Да","Холдинг_Крупный","Холдинг_"&amp;TEXT(MOD(QUOTIENT($A2664-1,10000),20)+1,"00"))</f>
        <v/>
      </c>
      <c r="P2664">
        <f>IF($AB2664="Да","Организация_Крупная","Организация_"&amp;TEXT(MOD(QUOTIENT($A2664-1,500),600)+1,"000"))</f>
        <v/>
      </c>
      <c r="Q2664">
        <f>"Отдел_"&amp;TEXT(MOD(QUOTIENT($A2664-1,50),100)+1,"000")</f>
        <v/>
      </c>
      <c r="R2664">
        <f>IF($AB2664="Да","Группа_Крупная","Группа_"&amp;TEXT(MOD(QUOTIENT($A2664-1,5000),30)+1,"00"))</f>
        <v/>
      </c>
      <c r="S2664">
        <f>IF($AB2664="Да","Категория_Крупная","Категория_"&amp;TEXT(MOD(QUOTIENT($A2664-1,500),120)+1,"000"))</f>
        <v/>
      </c>
      <c r="T2664">
        <f>IF($AB2664="Да","Подкатегория_Крупная","Подкатегория_"&amp;TEXT(MOD(QUOTIENT($A2664-1,50),300)+1,"000"))</f>
        <v/>
      </c>
      <c r="U2664">
        <f>"SKU_"&amp;TEXT($A2664,"0000000")</f>
        <v/>
      </c>
      <c r="V2664">
        <f>CHOOSE(MOD($A2664-1,4)+1,"Enterprise","SMB","Госсектор","Розница")</f>
        <v/>
      </c>
      <c r="W2664">
        <f>"Клиент_"&amp;TEXT(MOD($A2664-1,20000)+1,"00000")</f>
        <v/>
      </c>
      <c r="X2664">
        <f>CHOOSE(MOD($A2664-1,5)+1,"Портал","API","Импорт","Ручной ввод","Интеграция")</f>
        <v/>
      </c>
      <c r="Y2664" s="8">
        <f>ROUND(1000+MOD($A2664*37,90000)+IF($AB2664="Да",5000,0),2)</f>
        <v/>
      </c>
      <c r="Z2664">
        <f>1+MOD($A2664,20)</f>
        <v/>
      </c>
      <c r="AA2664" s="8">
        <f>ROUND($Y2664*(0.08+MOD($A2664,17)/100),2)</f>
        <v/>
      </c>
      <c r="AB2664">
        <f>IF(MOD($A2664,10)&lt;7,"Да","Нет")</f>
        <v/>
      </c>
      <c r="AC2664">
        <f>$R2664&amp;" / "&amp;$S2664&amp;" / "&amp;$T2664</f>
        <v/>
      </c>
      <c r="AD2664">
        <f>1</f>
        <v/>
      </c>
      <c r="AE2664">
        <f>IF($A2664&lt;=Settings!$B$4,"до 100",IF($A2664&lt;=Settings!$B$5,"до 10 000",IF($A2664&lt;=Settings!$B$6,"до 100 000","100 000+")))</f>
        <v/>
      </c>
    </row>
    <row r="2665">
      <c r="A2665">
        <f>ROW()-1</f>
        <v/>
      </c>
      <c r="B2665">
        <f>IF($A2665&lt;=Settings!$B$4,"small_control",IF($A2665&lt;=Settings!$B$5,"medium_10k",IF($A2665&lt;=Settings!$B$6,"large_100k","extreme_1m")))</f>
        <v/>
      </c>
      <c r="C2665">
        <f>"ORD-"&amp;TEXT(QUOTIENT($A2665-1,3)+1,"0000000")</f>
        <v/>
      </c>
      <c r="D2665">
        <f>"LINE-"&amp;TEXT($A2665,"0000000")</f>
        <v/>
      </c>
      <c r="E2665" s="7">
        <f>Settings!$B$2+$A2665-1</f>
        <v/>
      </c>
      <c r="F2665" s="7">
        <f>Settings!$B$2+MOD($A2665-1,Settings!$B$7)</f>
        <v/>
      </c>
      <c r="G2665">
        <f>YEAR($F2665)</f>
        <v/>
      </c>
      <c r="H2665">
        <f>"Q"&amp;ROUNDUP(MONTH($F2665)/3,0)</f>
        <v/>
      </c>
      <c r="I2665">
        <f>MONTH($F2665)</f>
        <v/>
      </c>
      <c r="J2665">
        <f>CHOOSE(MONTH($F2665),"Январь","Февраль","Март","Апрель","Май","Июнь","Июль","Август","Сентябрь","Октябрь","Ноябрь","Декабрь")</f>
        <v/>
      </c>
      <c r="K2665">
        <f>DAY($F2665)</f>
        <v/>
      </c>
      <c r="L2665">
        <f>IF(MOD($A2665,10)&lt;7,"ФО_01_Крупный","ФО_"&amp;TEXT(MOD($A2665,8)+1,"00"))</f>
        <v/>
      </c>
      <c r="M2665">
        <f>IF($AB2665="Да","Регион_001_Крупный","Регион_"&amp;TEXT(MOD(QUOTIENT($A2665-1,20),180)+1,"000"))</f>
        <v/>
      </c>
      <c r="N2665">
        <f>IF($AB2665="Да","Город_"&amp;TEXT(MOD($A2665-1,250)+1,"0000"),"Город_"&amp;TEXT(MOD($A2665-1,3000)+1,"0000"))</f>
        <v/>
      </c>
      <c r="O2665">
        <f>IF($AB2665="Да","Холдинг_Крупный","Холдинг_"&amp;TEXT(MOD(QUOTIENT($A2665-1,10000),20)+1,"00"))</f>
        <v/>
      </c>
      <c r="P2665">
        <f>IF($AB2665="Да","Организация_Крупная","Организация_"&amp;TEXT(MOD(QUOTIENT($A2665-1,500),600)+1,"000"))</f>
        <v/>
      </c>
      <c r="Q2665">
        <f>"Отдел_"&amp;TEXT(MOD(QUOTIENT($A2665-1,50),100)+1,"000")</f>
        <v/>
      </c>
      <c r="R2665">
        <f>IF($AB2665="Да","Группа_Крупная","Группа_"&amp;TEXT(MOD(QUOTIENT($A2665-1,5000),30)+1,"00"))</f>
        <v/>
      </c>
      <c r="S2665">
        <f>IF($AB2665="Да","Категория_Крупная","Категория_"&amp;TEXT(MOD(QUOTIENT($A2665-1,500),120)+1,"000"))</f>
        <v/>
      </c>
      <c r="T2665">
        <f>IF($AB2665="Да","Подкатегория_Крупная","Подкатегория_"&amp;TEXT(MOD(QUOTIENT($A2665-1,50),300)+1,"000"))</f>
        <v/>
      </c>
      <c r="U2665">
        <f>"SKU_"&amp;TEXT($A2665,"0000000")</f>
        <v/>
      </c>
      <c r="V2665">
        <f>CHOOSE(MOD($A2665-1,4)+1,"Enterprise","SMB","Госсектор","Розница")</f>
        <v/>
      </c>
      <c r="W2665">
        <f>"Клиент_"&amp;TEXT(MOD($A2665-1,20000)+1,"00000")</f>
        <v/>
      </c>
      <c r="X2665">
        <f>CHOOSE(MOD($A2665-1,5)+1,"Портал","API","Импорт","Ручной ввод","Интеграция")</f>
        <v/>
      </c>
      <c r="Y2665" s="8">
        <f>ROUND(1000+MOD($A2665*37,90000)+IF($AB2665="Да",5000,0),2)</f>
        <v/>
      </c>
      <c r="Z2665">
        <f>1+MOD($A2665,20)</f>
        <v/>
      </c>
      <c r="AA2665" s="8">
        <f>ROUND($Y2665*(0.08+MOD($A2665,17)/100),2)</f>
        <v/>
      </c>
      <c r="AB2665">
        <f>IF(MOD($A2665,10)&lt;7,"Да","Нет")</f>
        <v/>
      </c>
      <c r="AC2665">
        <f>$R2665&amp;" / "&amp;$S2665&amp;" / "&amp;$T2665</f>
        <v/>
      </c>
      <c r="AD2665">
        <f>1</f>
        <v/>
      </c>
      <c r="AE2665">
        <f>IF($A2665&lt;=Settings!$B$4,"до 100",IF($A2665&lt;=Settings!$B$5,"до 10 000",IF($A2665&lt;=Settings!$B$6,"до 100 000","100 000+")))</f>
        <v/>
      </c>
    </row>
    <row r="2666">
      <c r="A2666">
        <f>ROW()-1</f>
        <v/>
      </c>
      <c r="B2666">
        <f>IF($A2666&lt;=Settings!$B$4,"small_control",IF($A2666&lt;=Settings!$B$5,"medium_10k",IF($A2666&lt;=Settings!$B$6,"large_100k","extreme_1m")))</f>
        <v/>
      </c>
      <c r="C2666">
        <f>"ORD-"&amp;TEXT(QUOTIENT($A2666-1,3)+1,"0000000")</f>
        <v/>
      </c>
      <c r="D2666">
        <f>"LINE-"&amp;TEXT($A2666,"0000000")</f>
        <v/>
      </c>
      <c r="E2666" s="7">
        <f>Settings!$B$2+$A2666-1</f>
        <v/>
      </c>
      <c r="F2666" s="7">
        <f>Settings!$B$2+MOD($A2666-1,Settings!$B$7)</f>
        <v/>
      </c>
      <c r="G2666">
        <f>YEAR($F2666)</f>
        <v/>
      </c>
      <c r="H2666">
        <f>"Q"&amp;ROUNDUP(MONTH($F2666)/3,0)</f>
        <v/>
      </c>
      <c r="I2666">
        <f>MONTH($F2666)</f>
        <v/>
      </c>
      <c r="J2666">
        <f>CHOOSE(MONTH($F2666),"Январь","Февраль","Март","Апрель","Май","Июнь","Июль","Август","Сентябрь","Октябрь","Ноябрь","Декабрь")</f>
        <v/>
      </c>
      <c r="K2666">
        <f>DAY($F2666)</f>
        <v/>
      </c>
      <c r="L2666">
        <f>IF(MOD($A2666,10)&lt;7,"ФО_01_Крупный","ФО_"&amp;TEXT(MOD($A2666,8)+1,"00"))</f>
        <v/>
      </c>
      <c r="M2666">
        <f>IF($AB2666="Да","Регион_001_Крупный","Регион_"&amp;TEXT(MOD(QUOTIENT($A2666-1,20),180)+1,"000"))</f>
        <v/>
      </c>
      <c r="N2666">
        <f>IF($AB2666="Да","Город_"&amp;TEXT(MOD($A2666-1,250)+1,"0000"),"Город_"&amp;TEXT(MOD($A2666-1,3000)+1,"0000"))</f>
        <v/>
      </c>
      <c r="O2666">
        <f>IF($AB2666="Да","Холдинг_Крупный","Холдинг_"&amp;TEXT(MOD(QUOTIENT($A2666-1,10000),20)+1,"00"))</f>
        <v/>
      </c>
      <c r="P2666">
        <f>IF($AB2666="Да","Организация_Крупная","Организация_"&amp;TEXT(MOD(QUOTIENT($A2666-1,500),600)+1,"000"))</f>
        <v/>
      </c>
      <c r="Q2666">
        <f>"Отдел_"&amp;TEXT(MOD(QUOTIENT($A2666-1,50),100)+1,"000")</f>
        <v/>
      </c>
      <c r="R2666">
        <f>IF($AB2666="Да","Группа_Крупная","Группа_"&amp;TEXT(MOD(QUOTIENT($A2666-1,5000),30)+1,"00"))</f>
        <v/>
      </c>
      <c r="S2666">
        <f>IF($AB2666="Да","Категория_Крупная","Категория_"&amp;TEXT(MOD(QUOTIENT($A2666-1,500),120)+1,"000"))</f>
        <v/>
      </c>
      <c r="T2666">
        <f>IF($AB2666="Да","Подкатегория_Крупная","Подкатегория_"&amp;TEXT(MOD(QUOTIENT($A2666-1,50),300)+1,"000"))</f>
        <v/>
      </c>
      <c r="U2666">
        <f>"SKU_"&amp;TEXT($A2666,"0000000")</f>
        <v/>
      </c>
      <c r="V2666">
        <f>CHOOSE(MOD($A2666-1,4)+1,"Enterprise","SMB","Госсектор","Розница")</f>
        <v/>
      </c>
      <c r="W2666">
        <f>"Клиент_"&amp;TEXT(MOD($A2666-1,20000)+1,"00000")</f>
        <v/>
      </c>
      <c r="X2666">
        <f>CHOOSE(MOD($A2666-1,5)+1,"Портал","API","Импорт","Ручной ввод","Интеграция")</f>
        <v/>
      </c>
      <c r="Y2666" s="8">
        <f>ROUND(1000+MOD($A2666*37,90000)+IF($AB2666="Да",5000,0),2)</f>
        <v/>
      </c>
      <c r="Z2666">
        <f>1+MOD($A2666,20)</f>
        <v/>
      </c>
      <c r="AA2666" s="8">
        <f>ROUND($Y2666*(0.08+MOD($A2666,17)/100),2)</f>
        <v/>
      </c>
      <c r="AB2666">
        <f>IF(MOD($A2666,10)&lt;7,"Да","Нет")</f>
        <v/>
      </c>
      <c r="AC2666">
        <f>$R2666&amp;" / "&amp;$S2666&amp;" / "&amp;$T2666</f>
        <v/>
      </c>
      <c r="AD2666">
        <f>1</f>
        <v/>
      </c>
      <c r="AE2666">
        <f>IF($A2666&lt;=Settings!$B$4,"до 100",IF($A2666&lt;=Settings!$B$5,"до 10 000",IF($A2666&lt;=Settings!$B$6,"до 100 000","100 000+")))</f>
        <v/>
      </c>
    </row>
    <row r="2667">
      <c r="A2667">
        <f>ROW()-1</f>
        <v/>
      </c>
      <c r="B2667">
        <f>IF($A2667&lt;=Settings!$B$4,"small_control",IF($A2667&lt;=Settings!$B$5,"medium_10k",IF($A2667&lt;=Settings!$B$6,"large_100k","extreme_1m")))</f>
        <v/>
      </c>
      <c r="C2667">
        <f>"ORD-"&amp;TEXT(QUOTIENT($A2667-1,3)+1,"0000000")</f>
        <v/>
      </c>
      <c r="D2667">
        <f>"LINE-"&amp;TEXT($A2667,"0000000")</f>
        <v/>
      </c>
      <c r="E2667" s="7">
        <f>Settings!$B$2+$A2667-1</f>
        <v/>
      </c>
      <c r="F2667" s="7">
        <f>Settings!$B$2+MOD($A2667-1,Settings!$B$7)</f>
        <v/>
      </c>
      <c r="G2667">
        <f>YEAR($F2667)</f>
        <v/>
      </c>
      <c r="H2667">
        <f>"Q"&amp;ROUNDUP(MONTH($F2667)/3,0)</f>
        <v/>
      </c>
      <c r="I2667">
        <f>MONTH($F2667)</f>
        <v/>
      </c>
      <c r="J2667">
        <f>CHOOSE(MONTH($F2667),"Январь","Февраль","Март","Апрель","Май","Июнь","Июль","Август","Сентябрь","Октябрь","Ноябрь","Декабрь")</f>
        <v/>
      </c>
      <c r="K2667">
        <f>DAY($F2667)</f>
        <v/>
      </c>
      <c r="L2667">
        <f>IF(MOD($A2667,10)&lt;7,"ФО_01_Крупный","ФО_"&amp;TEXT(MOD($A2667,8)+1,"00"))</f>
        <v/>
      </c>
      <c r="M2667">
        <f>IF($AB2667="Да","Регион_001_Крупный","Регион_"&amp;TEXT(MOD(QUOTIENT($A2667-1,20),180)+1,"000"))</f>
        <v/>
      </c>
      <c r="N2667">
        <f>IF($AB2667="Да","Город_"&amp;TEXT(MOD($A2667-1,250)+1,"0000"),"Город_"&amp;TEXT(MOD($A2667-1,3000)+1,"0000"))</f>
        <v/>
      </c>
      <c r="O2667">
        <f>IF($AB2667="Да","Холдинг_Крупный","Холдинг_"&amp;TEXT(MOD(QUOTIENT($A2667-1,10000),20)+1,"00"))</f>
        <v/>
      </c>
      <c r="P2667">
        <f>IF($AB2667="Да","Организация_Крупная","Организация_"&amp;TEXT(MOD(QUOTIENT($A2667-1,500),600)+1,"000"))</f>
        <v/>
      </c>
      <c r="Q2667">
        <f>"Отдел_"&amp;TEXT(MOD(QUOTIENT($A2667-1,50),100)+1,"000")</f>
        <v/>
      </c>
      <c r="R2667">
        <f>IF($AB2667="Да","Группа_Крупная","Группа_"&amp;TEXT(MOD(QUOTIENT($A2667-1,5000),30)+1,"00"))</f>
        <v/>
      </c>
      <c r="S2667">
        <f>IF($AB2667="Да","Категория_Крупная","Категория_"&amp;TEXT(MOD(QUOTIENT($A2667-1,500),120)+1,"000"))</f>
        <v/>
      </c>
      <c r="T2667">
        <f>IF($AB2667="Да","Подкатегория_Крупная","Подкатегория_"&amp;TEXT(MOD(QUOTIENT($A2667-1,50),300)+1,"000"))</f>
        <v/>
      </c>
      <c r="U2667">
        <f>"SKU_"&amp;TEXT($A2667,"0000000")</f>
        <v/>
      </c>
      <c r="V2667">
        <f>CHOOSE(MOD($A2667-1,4)+1,"Enterprise","SMB","Госсектор","Розница")</f>
        <v/>
      </c>
      <c r="W2667">
        <f>"Клиент_"&amp;TEXT(MOD($A2667-1,20000)+1,"00000")</f>
        <v/>
      </c>
      <c r="X2667">
        <f>CHOOSE(MOD($A2667-1,5)+1,"Портал","API","Импорт","Ручной ввод","Интеграция")</f>
        <v/>
      </c>
      <c r="Y2667" s="8">
        <f>ROUND(1000+MOD($A2667*37,90000)+IF($AB2667="Да",5000,0),2)</f>
        <v/>
      </c>
      <c r="Z2667">
        <f>1+MOD($A2667,20)</f>
        <v/>
      </c>
      <c r="AA2667" s="8">
        <f>ROUND($Y2667*(0.08+MOD($A2667,17)/100),2)</f>
        <v/>
      </c>
      <c r="AB2667">
        <f>IF(MOD($A2667,10)&lt;7,"Да","Нет")</f>
        <v/>
      </c>
      <c r="AC2667">
        <f>$R2667&amp;" / "&amp;$S2667&amp;" / "&amp;$T2667</f>
        <v/>
      </c>
      <c r="AD2667">
        <f>1</f>
        <v/>
      </c>
      <c r="AE2667">
        <f>IF($A2667&lt;=Settings!$B$4,"до 100",IF($A2667&lt;=Settings!$B$5,"до 10 000",IF($A2667&lt;=Settings!$B$6,"до 100 000","100 000+")))</f>
        <v/>
      </c>
    </row>
    <row r="2668">
      <c r="A2668">
        <f>ROW()-1</f>
        <v/>
      </c>
      <c r="B2668">
        <f>IF($A2668&lt;=Settings!$B$4,"small_control",IF($A2668&lt;=Settings!$B$5,"medium_10k",IF($A2668&lt;=Settings!$B$6,"large_100k","extreme_1m")))</f>
        <v/>
      </c>
      <c r="C2668">
        <f>"ORD-"&amp;TEXT(QUOTIENT($A2668-1,3)+1,"0000000")</f>
        <v/>
      </c>
      <c r="D2668">
        <f>"LINE-"&amp;TEXT($A2668,"0000000")</f>
        <v/>
      </c>
      <c r="E2668" s="7">
        <f>Settings!$B$2+$A2668-1</f>
        <v/>
      </c>
      <c r="F2668" s="7">
        <f>Settings!$B$2+MOD($A2668-1,Settings!$B$7)</f>
        <v/>
      </c>
      <c r="G2668">
        <f>YEAR($F2668)</f>
        <v/>
      </c>
      <c r="H2668">
        <f>"Q"&amp;ROUNDUP(MONTH($F2668)/3,0)</f>
        <v/>
      </c>
      <c r="I2668">
        <f>MONTH($F2668)</f>
        <v/>
      </c>
      <c r="J2668">
        <f>CHOOSE(MONTH($F2668),"Январь","Февраль","Март","Апрель","Май","Июнь","Июль","Август","Сентябрь","Октябрь","Ноябрь","Декабрь")</f>
        <v/>
      </c>
      <c r="K2668">
        <f>DAY($F2668)</f>
        <v/>
      </c>
      <c r="L2668">
        <f>IF(MOD($A2668,10)&lt;7,"ФО_01_Крупный","ФО_"&amp;TEXT(MOD($A2668,8)+1,"00"))</f>
        <v/>
      </c>
      <c r="M2668">
        <f>IF($AB2668="Да","Регион_001_Крупный","Регион_"&amp;TEXT(MOD(QUOTIENT($A2668-1,20),180)+1,"000"))</f>
        <v/>
      </c>
      <c r="N2668">
        <f>IF($AB2668="Да","Город_"&amp;TEXT(MOD($A2668-1,250)+1,"0000"),"Город_"&amp;TEXT(MOD($A2668-1,3000)+1,"0000"))</f>
        <v/>
      </c>
      <c r="O2668">
        <f>IF($AB2668="Да","Холдинг_Крупный","Холдинг_"&amp;TEXT(MOD(QUOTIENT($A2668-1,10000),20)+1,"00"))</f>
        <v/>
      </c>
      <c r="P2668">
        <f>IF($AB2668="Да","Организация_Крупная","Организация_"&amp;TEXT(MOD(QUOTIENT($A2668-1,500),600)+1,"000"))</f>
        <v/>
      </c>
      <c r="Q2668">
        <f>"Отдел_"&amp;TEXT(MOD(QUOTIENT($A2668-1,50),100)+1,"000")</f>
        <v/>
      </c>
      <c r="R2668">
        <f>IF($AB2668="Да","Группа_Крупная","Группа_"&amp;TEXT(MOD(QUOTIENT($A2668-1,5000),30)+1,"00"))</f>
        <v/>
      </c>
      <c r="S2668">
        <f>IF($AB2668="Да","Категория_Крупная","Категория_"&amp;TEXT(MOD(QUOTIENT($A2668-1,500),120)+1,"000"))</f>
        <v/>
      </c>
      <c r="T2668">
        <f>IF($AB2668="Да","Подкатегория_Крупная","Подкатегория_"&amp;TEXT(MOD(QUOTIENT($A2668-1,50),300)+1,"000"))</f>
        <v/>
      </c>
      <c r="U2668">
        <f>"SKU_"&amp;TEXT($A2668,"0000000")</f>
        <v/>
      </c>
      <c r="V2668">
        <f>CHOOSE(MOD($A2668-1,4)+1,"Enterprise","SMB","Госсектор","Розница")</f>
        <v/>
      </c>
      <c r="W2668">
        <f>"Клиент_"&amp;TEXT(MOD($A2668-1,20000)+1,"00000")</f>
        <v/>
      </c>
      <c r="X2668">
        <f>CHOOSE(MOD($A2668-1,5)+1,"Портал","API","Импорт","Ручной ввод","Интеграция")</f>
        <v/>
      </c>
      <c r="Y2668" s="8">
        <f>ROUND(1000+MOD($A2668*37,90000)+IF($AB2668="Да",5000,0),2)</f>
        <v/>
      </c>
      <c r="Z2668">
        <f>1+MOD($A2668,20)</f>
        <v/>
      </c>
      <c r="AA2668" s="8">
        <f>ROUND($Y2668*(0.08+MOD($A2668,17)/100),2)</f>
        <v/>
      </c>
      <c r="AB2668">
        <f>IF(MOD($A2668,10)&lt;7,"Да","Нет")</f>
        <v/>
      </c>
      <c r="AC2668">
        <f>$R2668&amp;" / "&amp;$S2668&amp;" / "&amp;$T2668</f>
        <v/>
      </c>
      <c r="AD2668">
        <f>1</f>
        <v/>
      </c>
      <c r="AE2668">
        <f>IF($A2668&lt;=Settings!$B$4,"до 100",IF($A2668&lt;=Settings!$B$5,"до 10 000",IF($A2668&lt;=Settings!$B$6,"до 100 000","100 000+")))</f>
        <v/>
      </c>
    </row>
    <row r="2669">
      <c r="A2669">
        <f>ROW()-1</f>
        <v/>
      </c>
      <c r="B2669">
        <f>IF($A2669&lt;=Settings!$B$4,"small_control",IF($A2669&lt;=Settings!$B$5,"medium_10k",IF($A2669&lt;=Settings!$B$6,"large_100k","extreme_1m")))</f>
        <v/>
      </c>
      <c r="C2669">
        <f>"ORD-"&amp;TEXT(QUOTIENT($A2669-1,3)+1,"0000000")</f>
        <v/>
      </c>
      <c r="D2669">
        <f>"LINE-"&amp;TEXT($A2669,"0000000")</f>
        <v/>
      </c>
      <c r="E2669" s="7">
        <f>Settings!$B$2+$A2669-1</f>
        <v/>
      </c>
      <c r="F2669" s="7">
        <f>Settings!$B$2+MOD($A2669-1,Settings!$B$7)</f>
        <v/>
      </c>
      <c r="G2669">
        <f>YEAR($F2669)</f>
        <v/>
      </c>
      <c r="H2669">
        <f>"Q"&amp;ROUNDUP(MONTH($F2669)/3,0)</f>
        <v/>
      </c>
      <c r="I2669">
        <f>MONTH($F2669)</f>
        <v/>
      </c>
      <c r="J2669">
        <f>CHOOSE(MONTH($F2669),"Январь","Февраль","Март","Апрель","Май","Июнь","Июль","Август","Сентябрь","Октябрь","Ноябрь","Декабрь")</f>
        <v/>
      </c>
      <c r="K2669">
        <f>DAY($F2669)</f>
        <v/>
      </c>
      <c r="L2669">
        <f>IF(MOD($A2669,10)&lt;7,"ФО_01_Крупный","ФО_"&amp;TEXT(MOD($A2669,8)+1,"00"))</f>
        <v/>
      </c>
      <c r="M2669">
        <f>IF($AB2669="Да","Регион_001_Крупный","Регион_"&amp;TEXT(MOD(QUOTIENT($A2669-1,20),180)+1,"000"))</f>
        <v/>
      </c>
      <c r="N2669">
        <f>IF($AB2669="Да","Город_"&amp;TEXT(MOD($A2669-1,250)+1,"0000"),"Город_"&amp;TEXT(MOD($A2669-1,3000)+1,"0000"))</f>
        <v/>
      </c>
      <c r="O2669">
        <f>IF($AB2669="Да","Холдинг_Крупный","Холдинг_"&amp;TEXT(MOD(QUOTIENT($A2669-1,10000),20)+1,"00"))</f>
        <v/>
      </c>
      <c r="P2669">
        <f>IF($AB2669="Да","Организация_Крупная","Организация_"&amp;TEXT(MOD(QUOTIENT($A2669-1,500),600)+1,"000"))</f>
        <v/>
      </c>
      <c r="Q2669">
        <f>"Отдел_"&amp;TEXT(MOD(QUOTIENT($A2669-1,50),100)+1,"000")</f>
        <v/>
      </c>
      <c r="R2669">
        <f>IF($AB2669="Да","Группа_Крупная","Группа_"&amp;TEXT(MOD(QUOTIENT($A2669-1,5000),30)+1,"00"))</f>
        <v/>
      </c>
      <c r="S2669">
        <f>IF($AB2669="Да","Категория_Крупная","Категория_"&amp;TEXT(MOD(QUOTIENT($A2669-1,500),120)+1,"000"))</f>
        <v/>
      </c>
      <c r="T2669">
        <f>IF($AB2669="Да","Подкатегория_Крупная","Подкатегория_"&amp;TEXT(MOD(QUOTIENT($A2669-1,50),300)+1,"000"))</f>
        <v/>
      </c>
      <c r="U2669">
        <f>"SKU_"&amp;TEXT($A2669,"0000000")</f>
        <v/>
      </c>
      <c r="V2669">
        <f>CHOOSE(MOD($A2669-1,4)+1,"Enterprise","SMB","Госсектор","Розница")</f>
        <v/>
      </c>
      <c r="W2669">
        <f>"Клиент_"&amp;TEXT(MOD($A2669-1,20000)+1,"00000")</f>
        <v/>
      </c>
      <c r="X2669">
        <f>CHOOSE(MOD($A2669-1,5)+1,"Портал","API","Импорт","Ручной ввод","Интеграция")</f>
        <v/>
      </c>
      <c r="Y2669" s="8">
        <f>ROUND(1000+MOD($A2669*37,90000)+IF($AB2669="Да",5000,0),2)</f>
        <v/>
      </c>
      <c r="Z2669">
        <f>1+MOD($A2669,20)</f>
        <v/>
      </c>
      <c r="AA2669" s="8">
        <f>ROUND($Y2669*(0.08+MOD($A2669,17)/100),2)</f>
        <v/>
      </c>
      <c r="AB2669">
        <f>IF(MOD($A2669,10)&lt;7,"Да","Нет")</f>
        <v/>
      </c>
      <c r="AC2669">
        <f>$R2669&amp;" / "&amp;$S2669&amp;" / "&amp;$T2669</f>
        <v/>
      </c>
      <c r="AD2669">
        <f>1</f>
        <v/>
      </c>
      <c r="AE2669">
        <f>IF($A2669&lt;=Settings!$B$4,"до 100",IF($A2669&lt;=Settings!$B$5,"до 10 000",IF($A2669&lt;=Settings!$B$6,"до 100 000","100 000+")))</f>
        <v/>
      </c>
    </row>
    <row r="2670">
      <c r="A2670">
        <f>ROW()-1</f>
        <v/>
      </c>
      <c r="B2670">
        <f>IF($A2670&lt;=Settings!$B$4,"small_control",IF($A2670&lt;=Settings!$B$5,"medium_10k",IF($A2670&lt;=Settings!$B$6,"large_100k","extreme_1m")))</f>
        <v/>
      </c>
      <c r="C2670">
        <f>"ORD-"&amp;TEXT(QUOTIENT($A2670-1,3)+1,"0000000")</f>
        <v/>
      </c>
      <c r="D2670">
        <f>"LINE-"&amp;TEXT($A2670,"0000000")</f>
        <v/>
      </c>
      <c r="E2670" s="7">
        <f>Settings!$B$2+$A2670-1</f>
        <v/>
      </c>
      <c r="F2670" s="7">
        <f>Settings!$B$2+MOD($A2670-1,Settings!$B$7)</f>
        <v/>
      </c>
      <c r="G2670">
        <f>YEAR($F2670)</f>
        <v/>
      </c>
      <c r="H2670">
        <f>"Q"&amp;ROUNDUP(MONTH($F2670)/3,0)</f>
        <v/>
      </c>
      <c r="I2670">
        <f>MONTH($F2670)</f>
        <v/>
      </c>
      <c r="J2670">
        <f>CHOOSE(MONTH($F2670),"Январь","Февраль","Март","Апрель","Май","Июнь","Июль","Август","Сентябрь","Октябрь","Ноябрь","Декабрь")</f>
        <v/>
      </c>
      <c r="K2670">
        <f>DAY($F2670)</f>
        <v/>
      </c>
      <c r="L2670">
        <f>IF(MOD($A2670,10)&lt;7,"ФО_01_Крупный","ФО_"&amp;TEXT(MOD($A2670,8)+1,"00"))</f>
        <v/>
      </c>
      <c r="M2670">
        <f>IF($AB2670="Да","Регион_001_Крупный","Регион_"&amp;TEXT(MOD(QUOTIENT($A2670-1,20),180)+1,"000"))</f>
        <v/>
      </c>
      <c r="N2670">
        <f>IF($AB2670="Да","Город_"&amp;TEXT(MOD($A2670-1,250)+1,"0000"),"Город_"&amp;TEXT(MOD($A2670-1,3000)+1,"0000"))</f>
        <v/>
      </c>
      <c r="O2670">
        <f>IF($AB2670="Да","Холдинг_Крупный","Холдинг_"&amp;TEXT(MOD(QUOTIENT($A2670-1,10000),20)+1,"00"))</f>
        <v/>
      </c>
      <c r="P2670">
        <f>IF($AB2670="Да","Организация_Крупная","Организация_"&amp;TEXT(MOD(QUOTIENT($A2670-1,500),600)+1,"000"))</f>
        <v/>
      </c>
      <c r="Q2670">
        <f>"Отдел_"&amp;TEXT(MOD(QUOTIENT($A2670-1,50),100)+1,"000")</f>
        <v/>
      </c>
      <c r="R2670">
        <f>IF($AB2670="Да","Группа_Крупная","Группа_"&amp;TEXT(MOD(QUOTIENT($A2670-1,5000),30)+1,"00"))</f>
        <v/>
      </c>
      <c r="S2670">
        <f>IF($AB2670="Да","Категория_Крупная","Категория_"&amp;TEXT(MOD(QUOTIENT($A2670-1,500),120)+1,"000"))</f>
        <v/>
      </c>
      <c r="T2670">
        <f>IF($AB2670="Да","Подкатегория_Крупная","Подкатегория_"&amp;TEXT(MOD(QUOTIENT($A2670-1,50),300)+1,"000"))</f>
        <v/>
      </c>
      <c r="U2670">
        <f>"SKU_"&amp;TEXT($A2670,"0000000")</f>
        <v/>
      </c>
      <c r="V2670">
        <f>CHOOSE(MOD($A2670-1,4)+1,"Enterprise","SMB","Госсектор","Розница")</f>
        <v/>
      </c>
      <c r="W2670">
        <f>"Клиент_"&amp;TEXT(MOD($A2670-1,20000)+1,"00000")</f>
        <v/>
      </c>
      <c r="X2670">
        <f>CHOOSE(MOD($A2670-1,5)+1,"Портал","API","Импорт","Ручной ввод","Интеграция")</f>
        <v/>
      </c>
      <c r="Y2670" s="8">
        <f>ROUND(1000+MOD($A2670*37,90000)+IF($AB2670="Да",5000,0),2)</f>
        <v/>
      </c>
      <c r="Z2670">
        <f>1+MOD($A2670,20)</f>
        <v/>
      </c>
      <c r="AA2670" s="8">
        <f>ROUND($Y2670*(0.08+MOD($A2670,17)/100),2)</f>
        <v/>
      </c>
      <c r="AB2670">
        <f>IF(MOD($A2670,10)&lt;7,"Да","Нет")</f>
        <v/>
      </c>
      <c r="AC2670">
        <f>$R2670&amp;" / "&amp;$S2670&amp;" / "&amp;$T2670</f>
        <v/>
      </c>
      <c r="AD2670">
        <f>1</f>
        <v/>
      </c>
      <c r="AE2670">
        <f>IF($A2670&lt;=Settings!$B$4,"до 100",IF($A2670&lt;=Settings!$B$5,"до 10 000",IF($A2670&lt;=Settings!$B$6,"до 100 000","100 000+")))</f>
        <v/>
      </c>
    </row>
    <row r="2671">
      <c r="A2671">
        <f>ROW()-1</f>
        <v/>
      </c>
      <c r="B2671">
        <f>IF($A2671&lt;=Settings!$B$4,"small_control",IF($A2671&lt;=Settings!$B$5,"medium_10k",IF($A2671&lt;=Settings!$B$6,"large_100k","extreme_1m")))</f>
        <v/>
      </c>
      <c r="C2671">
        <f>"ORD-"&amp;TEXT(QUOTIENT($A2671-1,3)+1,"0000000")</f>
        <v/>
      </c>
      <c r="D2671">
        <f>"LINE-"&amp;TEXT($A2671,"0000000")</f>
        <v/>
      </c>
      <c r="E2671" s="7">
        <f>Settings!$B$2+$A2671-1</f>
        <v/>
      </c>
      <c r="F2671" s="7">
        <f>Settings!$B$2+MOD($A2671-1,Settings!$B$7)</f>
        <v/>
      </c>
      <c r="G2671">
        <f>YEAR($F2671)</f>
        <v/>
      </c>
      <c r="H2671">
        <f>"Q"&amp;ROUNDUP(MONTH($F2671)/3,0)</f>
        <v/>
      </c>
      <c r="I2671">
        <f>MONTH($F2671)</f>
        <v/>
      </c>
      <c r="J2671">
        <f>CHOOSE(MONTH($F2671),"Январь","Февраль","Март","Апрель","Май","Июнь","Июль","Август","Сентябрь","Октябрь","Ноябрь","Декабрь")</f>
        <v/>
      </c>
      <c r="K2671">
        <f>DAY($F2671)</f>
        <v/>
      </c>
      <c r="L2671">
        <f>IF(MOD($A2671,10)&lt;7,"ФО_01_Крупный","ФО_"&amp;TEXT(MOD($A2671,8)+1,"00"))</f>
        <v/>
      </c>
      <c r="M2671">
        <f>IF($AB2671="Да","Регион_001_Крупный","Регион_"&amp;TEXT(MOD(QUOTIENT($A2671-1,20),180)+1,"000"))</f>
        <v/>
      </c>
      <c r="N2671">
        <f>IF($AB2671="Да","Город_"&amp;TEXT(MOD($A2671-1,250)+1,"0000"),"Город_"&amp;TEXT(MOD($A2671-1,3000)+1,"0000"))</f>
        <v/>
      </c>
      <c r="O2671">
        <f>IF($AB2671="Да","Холдинг_Крупный","Холдинг_"&amp;TEXT(MOD(QUOTIENT($A2671-1,10000),20)+1,"00"))</f>
        <v/>
      </c>
      <c r="P2671">
        <f>IF($AB2671="Да","Организация_Крупная","Организация_"&amp;TEXT(MOD(QUOTIENT($A2671-1,500),600)+1,"000"))</f>
        <v/>
      </c>
      <c r="Q2671">
        <f>"Отдел_"&amp;TEXT(MOD(QUOTIENT($A2671-1,50),100)+1,"000")</f>
        <v/>
      </c>
      <c r="R2671">
        <f>IF($AB2671="Да","Группа_Крупная","Группа_"&amp;TEXT(MOD(QUOTIENT($A2671-1,5000),30)+1,"00"))</f>
        <v/>
      </c>
      <c r="S2671">
        <f>IF($AB2671="Да","Категория_Крупная","Категория_"&amp;TEXT(MOD(QUOTIENT($A2671-1,500),120)+1,"000"))</f>
        <v/>
      </c>
      <c r="T2671">
        <f>IF($AB2671="Да","Подкатегория_Крупная","Подкатегория_"&amp;TEXT(MOD(QUOTIENT($A2671-1,50),300)+1,"000"))</f>
        <v/>
      </c>
      <c r="U2671">
        <f>"SKU_"&amp;TEXT($A2671,"0000000")</f>
        <v/>
      </c>
      <c r="V2671">
        <f>CHOOSE(MOD($A2671-1,4)+1,"Enterprise","SMB","Госсектор","Розница")</f>
        <v/>
      </c>
      <c r="W2671">
        <f>"Клиент_"&amp;TEXT(MOD($A2671-1,20000)+1,"00000")</f>
        <v/>
      </c>
      <c r="X2671">
        <f>CHOOSE(MOD($A2671-1,5)+1,"Портал","API","Импорт","Ручной ввод","Интеграция")</f>
        <v/>
      </c>
      <c r="Y2671" s="8">
        <f>ROUND(1000+MOD($A2671*37,90000)+IF($AB2671="Да",5000,0),2)</f>
        <v/>
      </c>
      <c r="Z2671">
        <f>1+MOD($A2671,20)</f>
        <v/>
      </c>
      <c r="AA2671" s="8">
        <f>ROUND($Y2671*(0.08+MOD($A2671,17)/100),2)</f>
        <v/>
      </c>
      <c r="AB2671">
        <f>IF(MOD($A2671,10)&lt;7,"Да","Нет")</f>
        <v/>
      </c>
      <c r="AC2671">
        <f>$R2671&amp;" / "&amp;$S2671&amp;" / "&amp;$T2671</f>
        <v/>
      </c>
      <c r="AD2671">
        <f>1</f>
        <v/>
      </c>
      <c r="AE2671">
        <f>IF($A2671&lt;=Settings!$B$4,"до 100",IF($A2671&lt;=Settings!$B$5,"до 10 000",IF($A2671&lt;=Settings!$B$6,"до 100 000","100 000+")))</f>
        <v/>
      </c>
    </row>
    <row r="2672">
      <c r="A2672">
        <f>ROW()-1</f>
        <v/>
      </c>
      <c r="B2672">
        <f>IF($A2672&lt;=Settings!$B$4,"small_control",IF($A2672&lt;=Settings!$B$5,"medium_10k",IF($A2672&lt;=Settings!$B$6,"large_100k","extreme_1m")))</f>
        <v/>
      </c>
      <c r="C2672">
        <f>"ORD-"&amp;TEXT(QUOTIENT($A2672-1,3)+1,"0000000")</f>
        <v/>
      </c>
      <c r="D2672">
        <f>"LINE-"&amp;TEXT($A2672,"0000000")</f>
        <v/>
      </c>
      <c r="E2672" s="7">
        <f>Settings!$B$2+$A2672-1</f>
        <v/>
      </c>
      <c r="F2672" s="7">
        <f>Settings!$B$2+MOD($A2672-1,Settings!$B$7)</f>
        <v/>
      </c>
      <c r="G2672">
        <f>YEAR($F2672)</f>
        <v/>
      </c>
      <c r="H2672">
        <f>"Q"&amp;ROUNDUP(MONTH($F2672)/3,0)</f>
        <v/>
      </c>
      <c r="I2672">
        <f>MONTH($F2672)</f>
        <v/>
      </c>
      <c r="J2672">
        <f>CHOOSE(MONTH($F2672),"Январь","Февраль","Март","Апрель","Май","Июнь","Июль","Август","Сентябрь","Октябрь","Ноябрь","Декабрь")</f>
        <v/>
      </c>
      <c r="K2672">
        <f>DAY($F2672)</f>
        <v/>
      </c>
      <c r="L2672">
        <f>IF(MOD($A2672,10)&lt;7,"ФО_01_Крупный","ФО_"&amp;TEXT(MOD($A2672,8)+1,"00"))</f>
        <v/>
      </c>
      <c r="M2672">
        <f>IF($AB2672="Да","Регион_001_Крупный","Регион_"&amp;TEXT(MOD(QUOTIENT($A2672-1,20),180)+1,"000"))</f>
        <v/>
      </c>
      <c r="N2672">
        <f>IF($AB2672="Да","Город_"&amp;TEXT(MOD($A2672-1,250)+1,"0000"),"Город_"&amp;TEXT(MOD($A2672-1,3000)+1,"0000"))</f>
        <v/>
      </c>
      <c r="O2672">
        <f>IF($AB2672="Да","Холдинг_Крупный","Холдинг_"&amp;TEXT(MOD(QUOTIENT($A2672-1,10000),20)+1,"00"))</f>
        <v/>
      </c>
      <c r="P2672">
        <f>IF($AB2672="Да","Организация_Крупная","Организация_"&amp;TEXT(MOD(QUOTIENT($A2672-1,500),600)+1,"000"))</f>
        <v/>
      </c>
      <c r="Q2672">
        <f>"Отдел_"&amp;TEXT(MOD(QUOTIENT($A2672-1,50),100)+1,"000")</f>
        <v/>
      </c>
      <c r="R2672">
        <f>IF($AB2672="Да","Группа_Крупная","Группа_"&amp;TEXT(MOD(QUOTIENT($A2672-1,5000),30)+1,"00"))</f>
        <v/>
      </c>
      <c r="S2672">
        <f>IF($AB2672="Да","Категория_Крупная","Категория_"&amp;TEXT(MOD(QUOTIENT($A2672-1,500),120)+1,"000"))</f>
        <v/>
      </c>
      <c r="T2672">
        <f>IF($AB2672="Да","Подкатегория_Крупная","Подкатегория_"&amp;TEXT(MOD(QUOTIENT($A2672-1,50),300)+1,"000"))</f>
        <v/>
      </c>
      <c r="U2672">
        <f>"SKU_"&amp;TEXT($A2672,"0000000")</f>
        <v/>
      </c>
      <c r="V2672">
        <f>CHOOSE(MOD($A2672-1,4)+1,"Enterprise","SMB","Госсектор","Розница")</f>
        <v/>
      </c>
      <c r="W2672">
        <f>"Клиент_"&amp;TEXT(MOD($A2672-1,20000)+1,"00000")</f>
        <v/>
      </c>
      <c r="X2672">
        <f>CHOOSE(MOD($A2672-1,5)+1,"Портал","API","Импорт","Ручной ввод","Интеграция")</f>
        <v/>
      </c>
      <c r="Y2672" s="8">
        <f>ROUND(1000+MOD($A2672*37,90000)+IF($AB2672="Да",5000,0),2)</f>
        <v/>
      </c>
      <c r="Z2672">
        <f>1+MOD($A2672,20)</f>
        <v/>
      </c>
      <c r="AA2672" s="8">
        <f>ROUND($Y2672*(0.08+MOD($A2672,17)/100),2)</f>
        <v/>
      </c>
      <c r="AB2672">
        <f>IF(MOD($A2672,10)&lt;7,"Да","Нет")</f>
        <v/>
      </c>
      <c r="AC2672">
        <f>$R2672&amp;" / "&amp;$S2672&amp;" / "&amp;$T2672</f>
        <v/>
      </c>
      <c r="AD2672">
        <f>1</f>
        <v/>
      </c>
      <c r="AE2672">
        <f>IF($A2672&lt;=Settings!$B$4,"до 100",IF($A2672&lt;=Settings!$B$5,"до 10 000",IF($A2672&lt;=Settings!$B$6,"до 100 000","100 000+")))</f>
        <v/>
      </c>
    </row>
    <row r="2673">
      <c r="A2673">
        <f>ROW()-1</f>
        <v/>
      </c>
      <c r="B2673">
        <f>IF($A2673&lt;=Settings!$B$4,"small_control",IF($A2673&lt;=Settings!$B$5,"medium_10k",IF($A2673&lt;=Settings!$B$6,"large_100k","extreme_1m")))</f>
        <v/>
      </c>
      <c r="C2673">
        <f>"ORD-"&amp;TEXT(QUOTIENT($A2673-1,3)+1,"0000000")</f>
        <v/>
      </c>
      <c r="D2673">
        <f>"LINE-"&amp;TEXT($A2673,"0000000")</f>
        <v/>
      </c>
      <c r="E2673" s="7">
        <f>Settings!$B$2+$A2673-1</f>
        <v/>
      </c>
      <c r="F2673" s="7">
        <f>Settings!$B$2+MOD($A2673-1,Settings!$B$7)</f>
        <v/>
      </c>
      <c r="G2673">
        <f>YEAR($F2673)</f>
        <v/>
      </c>
      <c r="H2673">
        <f>"Q"&amp;ROUNDUP(MONTH($F2673)/3,0)</f>
        <v/>
      </c>
      <c r="I2673">
        <f>MONTH($F2673)</f>
        <v/>
      </c>
      <c r="J2673">
        <f>CHOOSE(MONTH($F2673),"Январь","Февраль","Март","Апрель","Май","Июнь","Июль","Август","Сентябрь","Октябрь","Ноябрь","Декабрь")</f>
        <v/>
      </c>
      <c r="K2673">
        <f>DAY($F2673)</f>
        <v/>
      </c>
      <c r="L2673">
        <f>IF(MOD($A2673,10)&lt;7,"ФО_01_Крупный","ФО_"&amp;TEXT(MOD($A2673,8)+1,"00"))</f>
        <v/>
      </c>
      <c r="M2673">
        <f>IF($AB2673="Да","Регион_001_Крупный","Регион_"&amp;TEXT(MOD(QUOTIENT($A2673-1,20),180)+1,"000"))</f>
        <v/>
      </c>
      <c r="N2673">
        <f>IF($AB2673="Да","Город_"&amp;TEXT(MOD($A2673-1,250)+1,"0000"),"Город_"&amp;TEXT(MOD($A2673-1,3000)+1,"0000"))</f>
        <v/>
      </c>
      <c r="O2673">
        <f>IF($AB2673="Да","Холдинг_Крупный","Холдинг_"&amp;TEXT(MOD(QUOTIENT($A2673-1,10000),20)+1,"00"))</f>
        <v/>
      </c>
      <c r="P2673">
        <f>IF($AB2673="Да","Организация_Крупная","Организация_"&amp;TEXT(MOD(QUOTIENT($A2673-1,500),600)+1,"000"))</f>
        <v/>
      </c>
      <c r="Q2673">
        <f>"Отдел_"&amp;TEXT(MOD(QUOTIENT($A2673-1,50),100)+1,"000")</f>
        <v/>
      </c>
      <c r="R2673">
        <f>IF($AB2673="Да","Группа_Крупная","Группа_"&amp;TEXT(MOD(QUOTIENT($A2673-1,5000),30)+1,"00"))</f>
        <v/>
      </c>
      <c r="S2673">
        <f>IF($AB2673="Да","Категория_Крупная","Категория_"&amp;TEXT(MOD(QUOTIENT($A2673-1,500),120)+1,"000"))</f>
        <v/>
      </c>
      <c r="T2673">
        <f>IF($AB2673="Да","Подкатегория_Крупная","Подкатегория_"&amp;TEXT(MOD(QUOTIENT($A2673-1,50),300)+1,"000"))</f>
        <v/>
      </c>
      <c r="U2673">
        <f>"SKU_"&amp;TEXT($A2673,"0000000")</f>
        <v/>
      </c>
      <c r="V2673">
        <f>CHOOSE(MOD($A2673-1,4)+1,"Enterprise","SMB","Госсектор","Розница")</f>
        <v/>
      </c>
      <c r="W2673">
        <f>"Клиент_"&amp;TEXT(MOD($A2673-1,20000)+1,"00000")</f>
        <v/>
      </c>
      <c r="X2673">
        <f>CHOOSE(MOD($A2673-1,5)+1,"Портал","API","Импорт","Ручной ввод","Интеграция")</f>
        <v/>
      </c>
      <c r="Y2673" s="8">
        <f>ROUND(1000+MOD($A2673*37,90000)+IF($AB2673="Да",5000,0),2)</f>
        <v/>
      </c>
      <c r="Z2673">
        <f>1+MOD($A2673,20)</f>
        <v/>
      </c>
      <c r="AA2673" s="8">
        <f>ROUND($Y2673*(0.08+MOD($A2673,17)/100),2)</f>
        <v/>
      </c>
      <c r="AB2673">
        <f>IF(MOD($A2673,10)&lt;7,"Да","Нет")</f>
        <v/>
      </c>
      <c r="AC2673">
        <f>$R2673&amp;" / "&amp;$S2673&amp;" / "&amp;$T2673</f>
        <v/>
      </c>
      <c r="AD2673">
        <f>1</f>
        <v/>
      </c>
      <c r="AE2673">
        <f>IF($A2673&lt;=Settings!$B$4,"до 100",IF($A2673&lt;=Settings!$B$5,"до 10 000",IF($A2673&lt;=Settings!$B$6,"до 100 000","100 000+")))</f>
        <v/>
      </c>
    </row>
    <row r="2674">
      <c r="A2674">
        <f>ROW()-1</f>
        <v/>
      </c>
      <c r="B2674">
        <f>IF($A2674&lt;=Settings!$B$4,"small_control",IF($A2674&lt;=Settings!$B$5,"medium_10k",IF($A2674&lt;=Settings!$B$6,"large_100k","extreme_1m")))</f>
        <v/>
      </c>
      <c r="C2674">
        <f>"ORD-"&amp;TEXT(QUOTIENT($A2674-1,3)+1,"0000000")</f>
        <v/>
      </c>
      <c r="D2674">
        <f>"LINE-"&amp;TEXT($A2674,"0000000")</f>
        <v/>
      </c>
      <c r="E2674" s="7">
        <f>Settings!$B$2+$A2674-1</f>
        <v/>
      </c>
      <c r="F2674" s="7">
        <f>Settings!$B$2+MOD($A2674-1,Settings!$B$7)</f>
        <v/>
      </c>
      <c r="G2674">
        <f>YEAR($F2674)</f>
        <v/>
      </c>
      <c r="H2674">
        <f>"Q"&amp;ROUNDUP(MONTH($F2674)/3,0)</f>
        <v/>
      </c>
      <c r="I2674">
        <f>MONTH($F2674)</f>
        <v/>
      </c>
      <c r="J2674">
        <f>CHOOSE(MONTH($F2674),"Январь","Февраль","Март","Апрель","Май","Июнь","Июль","Август","Сентябрь","Октябрь","Ноябрь","Декабрь")</f>
        <v/>
      </c>
      <c r="K2674">
        <f>DAY($F2674)</f>
        <v/>
      </c>
      <c r="L2674">
        <f>IF(MOD($A2674,10)&lt;7,"ФО_01_Крупный","ФО_"&amp;TEXT(MOD($A2674,8)+1,"00"))</f>
        <v/>
      </c>
      <c r="M2674">
        <f>IF($AB2674="Да","Регион_001_Крупный","Регион_"&amp;TEXT(MOD(QUOTIENT($A2674-1,20),180)+1,"000"))</f>
        <v/>
      </c>
      <c r="N2674">
        <f>IF($AB2674="Да","Город_"&amp;TEXT(MOD($A2674-1,250)+1,"0000"),"Город_"&amp;TEXT(MOD($A2674-1,3000)+1,"0000"))</f>
        <v/>
      </c>
      <c r="O2674">
        <f>IF($AB2674="Да","Холдинг_Крупный","Холдинг_"&amp;TEXT(MOD(QUOTIENT($A2674-1,10000),20)+1,"00"))</f>
        <v/>
      </c>
      <c r="P2674">
        <f>IF($AB2674="Да","Организация_Крупная","Организация_"&amp;TEXT(MOD(QUOTIENT($A2674-1,500),600)+1,"000"))</f>
        <v/>
      </c>
      <c r="Q2674">
        <f>"Отдел_"&amp;TEXT(MOD(QUOTIENT($A2674-1,50),100)+1,"000")</f>
        <v/>
      </c>
      <c r="R2674">
        <f>IF($AB2674="Да","Группа_Крупная","Группа_"&amp;TEXT(MOD(QUOTIENT($A2674-1,5000),30)+1,"00"))</f>
        <v/>
      </c>
      <c r="S2674">
        <f>IF($AB2674="Да","Категория_Крупная","Категория_"&amp;TEXT(MOD(QUOTIENT($A2674-1,500),120)+1,"000"))</f>
        <v/>
      </c>
      <c r="T2674">
        <f>IF($AB2674="Да","Подкатегория_Крупная","Подкатегория_"&amp;TEXT(MOD(QUOTIENT($A2674-1,50),300)+1,"000"))</f>
        <v/>
      </c>
      <c r="U2674">
        <f>"SKU_"&amp;TEXT($A2674,"0000000")</f>
        <v/>
      </c>
      <c r="V2674">
        <f>CHOOSE(MOD($A2674-1,4)+1,"Enterprise","SMB","Госсектор","Розница")</f>
        <v/>
      </c>
      <c r="W2674">
        <f>"Клиент_"&amp;TEXT(MOD($A2674-1,20000)+1,"00000")</f>
        <v/>
      </c>
      <c r="X2674">
        <f>CHOOSE(MOD($A2674-1,5)+1,"Портал","API","Импорт","Ручной ввод","Интеграция")</f>
        <v/>
      </c>
      <c r="Y2674" s="8">
        <f>ROUND(1000+MOD($A2674*37,90000)+IF($AB2674="Да",5000,0),2)</f>
        <v/>
      </c>
      <c r="Z2674">
        <f>1+MOD($A2674,20)</f>
        <v/>
      </c>
      <c r="AA2674" s="8">
        <f>ROUND($Y2674*(0.08+MOD($A2674,17)/100),2)</f>
        <v/>
      </c>
      <c r="AB2674">
        <f>IF(MOD($A2674,10)&lt;7,"Да","Нет")</f>
        <v/>
      </c>
      <c r="AC2674">
        <f>$R2674&amp;" / "&amp;$S2674&amp;" / "&amp;$T2674</f>
        <v/>
      </c>
      <c r="AD2674">
        <f>1</f>
        <v/>
      </c>
      <c r="AE2674">
        <f>IF($A2674&lt;=Settings!$B$4,"до 100",IF($A2674&lt;=Settings!$B$5,"до 10 000",IF($A2674&lt;=Settings!$B$6,"до 100 000","100 000+")))</f>
        <v/>
      </c>
    </row>
    <row r="2675">
      <c r="A2675">
        <f>ROW()-1</f>
        <v/>
      </c>
      <c r="B2675">
        <f>IF($A2675&lt;=Settings!$B$4,"small_control",IF($A2675&lt;=Settings!$B$5,"medium_10k",IF($A2675&lt;=Settings!$B$6,"large_100k","extreme_1m")))</f>
        <v/>
      </c>
      <c r="C2675">
        <f>"ORD-"&amp;TEXT(QUOTIENT($A2675-1,3)+1,"0000000")</f>
        <v/>
      </c>
      <c r="D2675">
        <f>"LINE-"&amp;TEXT($A2675,"0000000")</f>
        <v/>
      </c>
      <c r="E2675" s="7">
        <f>Settings!$B$2+$A2675-1</f>
        <v/>
      </c>
      <c r="F2675" s="7">
        <f>Settings!$B$2+MOD($A2675-1,Settings!$B$7)</f>
        <v/>
      </c>
      <c r="G2675">
        <f>YEAR($F2675)</f>
        <v/>
      </c>
      <c r="H2675">
        <f>"Q"&amp;ROUNDUP(MONTH($F2675)/3,0)</f>
        <v/>
      </c>
      <c r="I2675">
        <f>MONTH($F2675)</f>
        <v/>
      </c>
      <c r="J2675">
        <f>CHOOSE(MONTH($F2675),"Январь","Февраль","Март","Апрель","Май","Июнь","Июль","Август","Сентябрь","Октябрь","Ноябрь","Декабрь")</f>
        <v/>
      </c>
      <c r="K2675">
        <f>DAY($F2675)</f>
        <v/>
      </c>
      <c r="L2675">
        <f>IF(MOD($A2675,10)&lt;7,"ФО_01_Крупный","ФО_"&amp;TEXT(MOD($A2675,8)+1,"00"))</f>
        <v/>
      </c>
      <c r="M2675">
        <f>IF($AB2675="Да","Регион_001_Крупный","Регион_"&amp;TEXT(MOD(QUOTIENT($A2675-1,20),180)+1,"000"))</f>
        <v/>
      </c>
      <c r="N2675">
        <f>IF($AB2675="Да","Город_"&amp;TEXT(MOD($A2675-1,250)+1,"0000"),"Город_"&amp;TEXT(MOD($A2675-1,3000)+1,"0000"))</f>
        <v/>
      </c>
      <c r="O2675">
        <f>IF($AB2675="Да","Холдинг_Крупный","Холдинг_"&amp;TEXT(MOD(QUOTIENT($A2675-1,10000),20)+1,"00"))</f>
        <v/>
      </c>
      <c r="P2675">
        <f>IF($AB2675="Да","Организация_Крупная","Организация_"&amp;TEXT(MOD(QUOTIENT($A2675-1,500),600)+1,"000"))</f>
        <v/>
      </c>
      <c r="Q2675">
        <f>"Отдел_"&amp;TEXT(MOD(QUOTIENT($A2675-1,50),100)+1,"000")</f>
        <v/>
      </c>
      <c r="R2675">
        <f>IF($AB2675="Да","Группа_Крупная","Группа_"&amp;TEXT(MOD(QUOTIENT($A2675-1,5000),30)+1,"00"))</f>
        <v/>
      </c>
      <c r="S2675">
        <f>IF($AB2675="Да","Категория_Крупная","Категория_"&amp;TEXT(MOD(QUOTIENT($A2675-1,500),120)+1,"000"))</f>
        <v/>
      </c>
      <c r="T2675">
        <f>IF($AB2675="Да","Подкатегория_Крупная","Подкатегория_"&amp;TEXT(MOD(QUOTIENT($A2675-1,50),300)+1,"000"))</f>
        <v/>
      </c>
      <c r="U2675">
        <f>"SKU_"&amp;TEXT($A2675,"0000000")</f>
        <v/>
      </c>
      <c r="V2675">
        <f>CHOOSE(MOD($A2675-1,4)+1,"Enterprise","SMB","Госсектор","Розница")</f>
        <v/>
      </c>
      <c r="W2675">
        <f>"Клиент_"&amp;TEXT(MOD($A2675-1,20000)+1,"00000")</f>
        <v/>
      </c>
      <c r="X2675">
        <f>CHOOSE(MOD($A2675-1,5)+1,"Портал","API","Импорт","Ручной ввод","Интеграция")</f>
        <v/>
      </c>
      <c r="Y2675" s="8">
        <f>ROUND(1000+MOD($A2675*37,90000)+IF($AB2675="Да",5000,0),2)</f>
        <v/>
      </c>
      <c r="Z2675">
        <f>1+MOD($A2675,20)</f>
        <v/>
      </c>
      <c r="AA2675" s="8">
        <f>ROUND($Y2675*(0.08+MOD($A2675,17)/100),2)</f>
        <v/>
      </c>
      <c r="AB2675">
        <f>IF(MOD($A2675,10)&lt;7,"Да","Нет")</f>
        <v/>
      </c>
      <c r="AC2675">
        <f>$R2675&amp;" / "&amp;$S2675&amp;" / "&amp;$T2675</f>
        <v/>
      </c>
      <c r="AD2675">
        <f>1</f>
        <v/>
      </c>
      <c r="AE2675">
        <f>IF($A2675&lt;=Settings!$B$4,"до 100",IF($A2675&lt;=Settings!$B$5,"до 10 000",IF($A2675&lt;=Settings!$B$6,"до 100 000","100 000+")))</f>
        <v/>
      </c>
    </row>
    <row r="2676">
      <c r="A2676">
        <f>ROW()-1</f>
        <v/>
      </c>
      <c r="B2676">
        <f>IF($A2676&lt;=Settings!$B$4,"small_control",IF($A2676&lt;=Settings!$B$5,"medium_10k",IF($A2676&lt;=Settings!$B$6,"large_100k","extreme_1m")))</f>
        <v/>
      </c>
      <c r="C2676">
        <f>"ORD-"&amp;TEXT(QUOTIENT($A2676-1,3)+1,"0000000")</f>
        <v/>
      </c>
      <c r="D2676">
        <f>"LINE-"&amp;TEXT($A2676,"0000000")</f>
        <v/>
      </c>
      <c r="E2676" s="7">
        <f>Settings!$B$2+$A2676-1</f>
        <v/>
      </c>
      <c r="F2676" s="7">
        <f>Settings!$B$2+MOD($A2676-1,Settings!$B$7)</f>
        <v/>
      </c>
      <c r="G2676">
        <f>YEAR($F2676)</f>
        <v/>
      </c>
      <c r="H2676">
        <f>"Q"&amp;ROUNDUP(MONTH($F2676)/3,0)</f>
        <v/>
      </c>
      <c r="I2676">
        <f>MONTH($F2676)</f>
        <v/>
      </c>
      <c r="J2676">
        <f>CHOOSE(MONTH($F2676),"Январь","Февраль","Март","Апрель","Май","Июнь","Июль","Август","Сентябрь","Октябрь","Ноябрь","Декабрь")</f>
        <v/>
      </c>
      <c r="K2676">
        <f>DAY($F2676)</f>
        <v/>
      </c>
      <c r="L2676">
        <f>IF(MOD($A2676,10)&lt;7,"ФО_01_Крупный","ФО_"&amp;TEXT(MOD($A2676,8)+1,"00"))</f>
        <v/>
      </c>
      <c r="M2676">
        <f>IF($AB2676="Да","Регион_001_Крупный","Регион_"&amp;TEXT(MOD(QUOTIENT($A2676-1,20),180)+1,"000"))</f>
        <v/>
      </c>
      <c r="N2676">
        <f>IF($AB2676="Да","Город_"&amp;TEXT(MOD($A2676-1,250)+1,"0000"),"Город_"&amp;TEXT(MOD($A2676-1,3000)+1,"0000"))</f>
        <v/>
      </c>
      <c r="O2676">
        <f>IF($AB2676="Да","Холдинг_Крупный","Холдинг_"&amp;TEXT(MOD(QUOTIENT($A2676-1,10000),20)+1,"00"))</f>
        <v/>
      </c>
      <c r="P2676">
        <f>IF($AB2676="Да","Организация_Крупная","Организация_"&amp;TEXT(MOD(QUOTIENT($A2676-1,500),600)+1,"000"))</f>
        <v/>
      </c>
      <c r="Q2676">
        <f>"Отдел_"&amp;TEXT(MOD(QUOTIENT($A2676-1,50),100)+1,"000")</f>
        <v/>
      </c>
      <c r="R2676">
        <f>IF($AB2676="Да","Группа_Крупная","Группа_"&amp;TEXT(MOD(QUOTIENT($A2676-1,5000),30)+1,"00"))</f>
        <v/>
      </c>
      <c r="S2676">
        <f>IF($AB2676="Да","Категория_Крупная","Категория_"&amp;TEXT(MOD(QUOTIENT($A2676-1,500),120)+1,"000"))</f>
        <v/>
      </c>
      <c r="T2676">
        <f>IF($AB2676="Да","Подкатегория_Крупная","Подкатегория_"&amp;TEXT(MOD(QUOTIENT($A2676-1,50),300)+1,"000"))</f>
        <v/>
      </c>
      <c r="U2676">
        <f>"SKU_"&amp;TEXT($A2676,"0000000")</f>
        <v/>
      </c>
      <c r="V2676">
        <f>CHOOSE(MOD($A2676-1,4)+1,"Enterprise","SMB","Госсектор","Розница")</f>
        <v/>
      </c>
      <c r="W2676">
        <f>"Клиент_"&amp;TEXT(MOD($A2676-1,20000)+1,"00000")</f>
        <v/>
      </c>
      <c r="X2676">
        <f>CHOOSE(MOD($A2676-1,5)+1,"Портал","API","Импорт","Ручной ввод","Интеграция")</f>
        <v/>
      </c>
      <c r="Y2676" s="8">
        <f>ROUND(1000+MOD($A2676*37,90000)+IF($AB2676="Да",5000,0),2)</f>
        <v/>
      </c>
      <c r="Z2676">
        <f>1+MOD($A2676,20)</f>
        <v/>
      </c>
      <c r="AA2676" s="8">
        <f>ROUND($Y2676*(0.08+MOD($A2676,17)/100),2)</f>
        <v/>
      </c>
      <c r="AB2676">
        <f>IF(MOD($A2676,10)&lt;7,"Да","Нет")</f>
        <v/>
      </c>
      <c r="AC2676">
        <f>$R2676&amp;" / "&amp;$S2676&amp;" / "&amp;$T2676</f>
        <v/>
      </c>
      <c r="AD2676">
        <f>1</f>
        <v/>
      </c>
      <c r="AE2676">
        <f>IF($A2676&lt;=Settings!$B$4,"до 100",IF($A2676&lt;=Settings!$B$5,"до 10 000",IF($A2676&lt;=Settings!$B$6,"до 100 000","100 000+")))</f>
        <v/>
      </c>
    </row>
    <row r="2677">
      <c r="A2677">
        <f>ROW()-1</f>
        <v/>
      </c>
      <c r="B2677">
        <f>IF($A2677&lt;=Settings!$B$4,"small_control",IF($A2677&lt;=Settings!$B$5,"medium_10k",IF($A2677&lt;=Settings!$B$6,"large_100k","extreme_1m")))</f>
        <v/>
      </c>
      <c r="C2677">
        <f>"ORD-"&amp;TEXT(QUOTIENT($A2677-1,3)+1,"0000000")</f>
        <v/>
      </c>
      <c r="D2677">
        <f>"LINE-"&amp;TEXT($A2677,"0000000")</f>
        <v/>
      </c>
      <c r="E2677" s="7">
        <f>Settings!$B$2+$A2677-1</f>
        <v/>
      </c>
      <c r="F2677" s="7">
        <f>Settings!$B$2+MOD($A2677-1,Settings!$B$7)</f>
        <v/>
      </c>
      <c r="G2677">
        <f>YEAR($F2677)</f>
        <v/>
      </c>
      <c r="H2677">
        <f>"Q"&amp;ROUNDUP(MONTH($F2677)/3,0)</f>
        <v/>
      </c>
      <c r="I2677">
        <f>MONTH($F2677)</f>
        <v/>
      </c>
      <c r="J2677">
        <f>CHOOSE(MONTH($F2677),"Январь","Февраль","Март","Апрель","Май","Июнь","Июль","Август","Сентябрь","Октябрь","Ноябрь","Декабрь")</f>
        <v/>
      </c>
      <c r="K2677">
        <f>DAY($F2677)</f>
        <v/>
      </c>
      <c r="L2677">
        <f>IF(MOD($A2677,10)&lt;7,"ФО_01_Крупный","ФО_"&amp;TEXT(MOD($A2677,8)+1,"00"))</f>
        <v/>
      </c>
      <c r="M2677">
        <f>IF($AB2677="Да","Регион_001_Крупный","Регион_"&amp;TEXT(MOD(QUOTIENT($A2677-1,20),180)+1,"000"))</f>
        <v/>
      </c>
      <c r="N2677">
        <f>IF($AB2677="Да","Город_"&amp;TEXT(MOD($A2677-1,250)+1,"0000"),"Город_"&amp;TEXT(MOD($A2677-1,3000)+1,"0000"))</f>
        <v/>
      </c>
      <c r="O2677">
        <f>IF($AB2677="Да","Холдинг_Крупный","Холдинг_"&amp;TEXT(MOD(QUOTIENT($A2677-1,10000),20)+1,"00"))</f>
        <v/>
      </c>
      <c r="P2677">
        <f>IF($AB2677="Да","Организация_Крупная","Организация_"&amp;TEXT(MOD(QUOTIENT($A2677-1,500),600)+1,"000"))</f>
        <v/>
      </c>
      <c r="Q2677">
        <f>"Отдел_"&amp;TEXT(MOD(QUOTIENT($A2677-1,50),100)+1,"000")</f>
        <v/>
      </c>
      <c r="R2677">
        <f>IF($AB2677="Да","Группа_Крупная","Группа_"&amp;TEXT(MOD(QUOTIENT($A2677-1,5000),30)+1,"00"))</f>
        <v/>
      </c>
      <c r="S2677">
        <f>IF($AB2677="Да","Категория_Крупная","Категория_"&amp;TEXT(MOD(QUOTIENT($A2677-1,500),120)+1,"000"))</f>
        <v/>
      </c>
      <c r="T2677">
        <f>IF($AB2677="Да","Подкатегория_Крупная","Подкатегория_"&amp;TEXT(MOD(QUOTIENT($A2677-1,50),300)+1,"000"))</f>
        <v/>
      </c>
      <c r="U2677">
        <f>"SKU_"&amp;TEXT($A2677,"0000000")</f>
        <v/>
      </c>
      <c r="V2677">
        <f>CHOOSE(MOD($A2677-1,4)+1,"Enterprise","SMB","Госсектор","Розница")</f>
        <v/>
      </c>
      <c r="W2677">
        <f>"Клиент_"&amp;TEXT(MOD($A2677-1,20000)+1,"00000")</f>
        <v/>
      </c>
      <c r="X2677">
        <f>CHOOSE(MOD($A2677-1,5)+1,"Портал","API","Импорт","Ручной ввод","Интеграция")</f>
        <v/>
      </c>
      <c r="Y2677" s="8">
        <f>ROUND(1000+MOD($A2677*37,90000)+IF($AB2677="Да",5000,0),2)</f>
        <v/>
      </c>
      <c r="Z2677">
        <f>1+MOD($A2677,20)</f>
        <v/>
      </c>
      <c r="AA2677" s="8">
        <f>ROUND($Y2677*(0.08+MOD($A2677,17)/100),2)</f>
        <v/>
      </c>
      <c r="AB2677">
        <f>IF(MOD($A2677,10)&lt;7,"Да","Нет")</f>
        <v/>
      </c>
      <c r="AC2677">
        <f>$R2677&amp;" / "&amp;$S2677&amp;" / "&amp;$T2677</f>
        <v/>
      </c>
      <c r="AD2677">
        <f>1</f>
        <v/>
      </c>
      <c r="AE2677">
        <f>IF($A2677&lt;=Settings!$B$4,"до 100",IF($A2677&lt;=Settings!$B$5,"до 10 000",IF($A2677&lt;=Settings!$B$6,"до 100 000","100 000+")))</f>
        <v/>
      </c>
    </row>
    <row r="2678">
      <c r="A2678">
        <f>ROW()-1</f>
        <v/>
      </c>
      <c r="B2678">
        <f>IF($A2678&lt;=Settings!$B$4,"small_control",IF($A2678&lt;=Settings!$B$5,"medium_10k",IF($A2678&lt;=Settings!$B$6,"large_100k","extreme_1m")))</f>
        <v/>
      </c>
      <c r="C2678">
        <f>"ORD-"&amp;TEXT(QUOTIENT($A2678-1,3)+1,"0000000")</f>
        <v/>
      </c>
      <c r="D2678">
        <f>"LINE-"&amp;TEXT($A2678,"0000000")</f>
        <v/>
      </c>
      <c r="E2678" s="7">
        <f>Settings!$B$2+$A2678-1</f>
        <v/>
      </c>
      <c r="F2678" s="7">
        <f>Settings!$B$2+MOD($A2678-1,Settings!$B$7)</f>
        <v/>
      </c>
      <c r="G2678">
        <f>YEAR($F2678)</f>
        <v/>
      </c>
      <c r="H2678">
        <f>"Q"&amp;ROUNDUP(MONTH($F2678)/3,0)</f>
        <v/>
      </c>
      <c r="I2678">
        <f>MONTH($F2678)</f>
        <v/>
      </c>
      <c r="J2678">
        <f>CHOOSE(MONTH($F2678),"Январь","Февраль","Март","Апрель","Май","Июнь","Июль","Август","Сентябрь","Октябрь","Ноябрь","Декабрь")</f>
        <v/>
      </c>
      <c r="K2678">
        <f>DAY($F2678)</f>
        <v/>
      </c>
      <c r="L2678">
        <f>IF(MOD($A2678,10)&lt;7,"ФО_01_Крупный","ФО_"&amp;TEXT(MOD($A2678,8)+1,"00"))</f>
        <v/>
      </c>
      <c r="M2678">
        <f>IF($AB2678="Да","Регион_001_Крупный","Регион_"&amp;TEXT(MOD(QUOTIENT($A2678-1,20),180)+1,"000"))</f>
        <v/>
      </c>
      <c r="N2678">
        <f>IF($AB2678="Да","Город_"&amp;TEXT(MOD($A2678-1,250)+1,"0000"),"Город_"&amp;TEXT(MOD($A2678-1,3000)+1,"0000"))</f>
        <v/>
      </c>
      <c r="O2678">
        <f>IF($AB2678="Да","Холдинг_Крупный","Холдинг_"&amp;TEXT(MOD(QUOTIENT($A2678-1,10000),20)+1,"00"))</f>
        <v/>
      </c>
      <c r="P2678">
        <f>IF($AB2678="Да","Организация_Крупная","Организация_"&amp;TEXT(MOD(QUOTIENT($A2678-1,500),600)+1,"000"))</f>
        <v/>
      </c>
      <c r="Q2678">
        <f>"Отдел_"&amp;TEXT(MOD(QUOTIENT($A2678-1,50),100)+1,"000")</f>
        <v/>
      </c>
      <c r="R2678">
        <f>IF($AB2678="Да","Группа_Крупная","Группа_"&amp;TEXT(MOD(QUOTIENT($A2678-1,5000),30)+1,"00"))</f>
        <v/>
      </c>
      <c r="S2678">
        <f>IF($AB2678="Да","Категория_Крупная","Категория_"&amp;TEXT(MOD(QUOTIENT($A2678-1,500),120)+1,"000"))</f>
        <v/>
      </c>
      <c r="T2678">
        <f>IF($AB2678="Да","Подкатегория_Крупная","Подкатегория_"&amp;TEXT(MOD(QUOTIENT($A2678-1,50),300)+1,"000"))</f>
        <v/>
      </c>
      <c r="U2678">
        <f>"SKU_"&amp;TEXT($A2678,"0000000")</f>
        <v/>
      </c>
      <c r="V2678">
        <f>CHOOSE(MOD($A2678-1,4)+1,"Enterprise","SMB","Госсектор","Розница")</f>
        <v/>
      </c>
      <c r="W2678">
        <f>"Клиент_"&amp;TEXT(MOD($A2678-1,20000)+1,"00000")</f>
        <v/>
      </c>
      <c r="X2678">
        <f>CHOOSE(MOD($A2678-1,5)+1,"Портал","API","Импорт","Ручной ввод","Интеграция")</f>
        <v/>
      </c>
      <c r="Y2678" s="8">
        <f>ROUND(1000+MOD($A2678*37,90000)+IF($AB2678="Да",5000,0),2)</f>
        <v/>
      </c>
      <c r="Z2678">
        <f>1+MOD($A2678,20)</f>
        <v/>
      </c>
      <c r="AA2678" s="8">
        <f>ROUND($Y2678*(0.08+MOD($A2678,17)/100),2)</f>
        <v/>
      </c>
      <c r="AB2678">
        <f>IF(MOD($A2678,10)&lt;7,"Да","Нет")</f>
        <v/>
      </c>
      <c r="AC2678">
        <f>$R2678&amp;" / "&amp;$S2678&amp;" / "&amp;$T2678</f>
        <v/>
      </c>
      <c r="AD2678">
        <f>1</f>
        <v/>
      </c>
      <c r="AE2678">
        <f>IF($A2678&lt;=Settings!$B$4,"до 100",IF($A2678&lt;=Settings!$B$5,"до 10 000",IF($A2678&lt;=Settings!$B$6,"до 100 000","100 000+")))</f>
        <v/>
      </c>
    </row>
    <row r="2679">
      <c r="A2679">
        <f>ROW()-1</f>
        <v/>
      </c>
      <c r="B2679">
        <f>IF($A2679&lt;=Settings!$B$4,"small_control",IF($A2679&lt;=Settings!$B$5,"medium_10k",IF($A2679&lt;=Settings!$B$6,"large_100k","extreme_1m")))</f>
        <v/>
      </c>
      <c r="C2679">
        <f>"ORD-"&amp;TEXT(QUOTIENT($A2679-1,3)+1,"0000000")</f>
        <v/>
      </c>
      <c r="D2679">
        <f>"LINE-"&amp;TEXT($A2679,"0000000")</f>
        <v/>
      </c>
      <c r="E2679" s="7">
        <f>Settings!$B$2+$A2679-1</f>
        <v/>
      </c>
      <c r="F2679" s="7">
        <f>Settings!$B$2+MOD($A2679-1,Settings!$B$7)</f>
        <v/>
      </c>
      <c r="G2679">
        <f>YEAR($F2679)</f>
        <v/>
      </c>
      <c r="H2679">
        <f>"Q"&amp;ROUNDUP(MONTH($F2679)/3,0)</f>
        <v/>
      </c>
      <c r="I2679">
        <f>MONTH($F2679)</f>
        <v/>
      </c>
      <c r="J2679">
        <f>CHOOSE(MONTH($F2679),"Январь","Февраль","Март","Апрель","Май","Июнь","Июль","Август","Сентябрь","Октябрь","Ноябрь","Декабрь")</f>
        <v/>
      </c>
      <c r="K2679">
        <f>DAY($F2679)</f>
        <v/>
      </c>
      <c r="L2679">
        <f>IF(MOD($A2679,10)&lt;7,"ФО_01_Крупный","ФО_"&amp;TEXT(MOD($A2679,8)+1,"00"))</f>
        <v/>
      </c>
      <c r="M2679">
        <f>IF($AB2679="Да","Регион_001_Крупный","Регион_"&amp;TEXT(MOD(QUOTIENT($A2679-1,20),180)+1,"000"))</f>
        <v/>
      </c>
      <c r="N2679">
        <f>IF($AB2679="Да","Город_"&amp;TEXT(MOD($A2679-1,250)+1,"0000"),"Город_"&amp;TEXT(MOD($A2679-1,3000)+1,"0000"))</f>
        <v/>
      </c>
      <c r="O2679">
        <f>IF($AB2679="Да","Холдинг_Крупный","Холдинг_"&amp;TEXT(MOD(QUOTIENT($A2679-1,10000),20)+1,"00"))</f>
        <v/>
      </c>
      <c r="P2679">
        <f>IF($AB2679="Да","Организация_Крупная","Организация_"&amp;TEXT(MOD(QUOTIENT($A2679-1,500),600)+1,"000"))</f>
        <v/>
      </c>
      <c r="Q2679">
        <f>"Отдел_"&amp;TEXT(MOD(QUOTIENT($A2679-1,50),100)+1,"000")</f>
        <v/>
      </c>
      <c r="R2679">
        <f>IF($AB2679="Да","Группа_Крупная","Группа_"&amp;TEXT(MOD(QUOTIENT($A2679-1,5000),30)+1,"00"))</f>
        <v/>
      </c>
      <c r="S2679">
        <f>IF($AB2679="Да","Категория_Крупная","Категория_"&amp;TEXT(MOD(QUOTIENT($A2679-1,500),120)+1,"000"))</f>
        <v/>
      </c>
      <c r="T2679">
        <f>IF($AB2679="Да","Подкатегория_Крупная","Подкатегория_"&amp;TEXT(MOD(QUOTIENT($A2679-1,50),300)+1,"000"))</f>
        <v/>
      </c>
      <c r="U2679">
        <f>"SKU_"&amp;TEXT($A2679,"0000000")</f>
        <v/>
      </c>
      <c r="V2679">
        <f>CHOOSE(MOD($A2679-1,4)+1,"Enterprise","SMB","Госсектор","Розница")</f>
        <v/>
      </c>
      <c r="W2679">
        <f>"Клиент_"&amp;TEXT(MOD($A2679-1,20000)+1,"00000")</f>
        <v/>
      </c>
      <c r="X2679">
        <f>CHOOSE(MOD($A2679-1,5)+1,"Портал","API","Импорт","Ручной ввод","Интеграция")</f>
        <v/>
      </c>
      <c r="Y2679" s="8">
        <f>ROUND(1000+MOD($A2679*37,90000)+IF($AB2679="Да",5000,0),2)</f>
        <v/>
      </c>
      <c r="Z2679">
        <f>1+MOD($A2679,20)</f>
        <v/>
      </c>
      <c r="AA2679" s="8">
        <f>ROUND($Y2679*(0.08+MOD($A2679,17)/100),2)</f>
        <v/>
      </c>
      <c r="AB2679">
        <f>IF(MOD($A2679,10)&lt;7,"Да","Нет")</f>
        <v/>
      </c>
      <c r="AC2679">
        <f>$R2679&amp;" / "&amp;$S2679&amp;" / "&amp;$T2679</f>
        <v/>
      </c>
      <c r="AD2679">
        <f>1</f>
        <v/>
      </c>
      <c r="AE2679">
        <f>IF($A2679&lt;=Settings!$B$4,"до 100",IF($A2679&lt;=Settings!$B$5,"до 10 000",IF($A2679&lt;=Settings!$B$6,"до 100 000","100 000+")))</f>
        <v/>
      </c>
    </row>
    <row r="2680">
      <c r="A2680">
        <f>ROW()-1</f>
        <v/>
      </c>
      <c r="B2680">
        <f>IF($A2680&lt;=Settings!$B$4,"small_control",IF($A2680&lt;=Settings!$B$5,"medium_10k",IF($A2680&lt;=Settings!$B$6,"large_100k","extreme_1m")))</f>
        <v/>
      </c>
      <c r="C2680">
        <f>"ORD-"&amp;TEXT(QUOTIENT($A2680-1,3)+1,"0000000")</f>
        <v/>
      </c>
      <c r="D2680">
        <f>"LINE-"&amp;TEXT($A2680,"0000000")</f>
        <v/>
      </c>
      <c r="E2680" s="7">
        <f>Settings!$B$2+$A2680-1</f>
        <v/>
      </c>
      <c r="F2680" s="7">
        <f>Settings!$B$2+MOD($A2680-1,Settings!$B$7)</f>
        <v/>
      </c>
      <c r="G2680">
        <f>YEAR($F2680)</f>
        <v/>
      </c>
      <c r="H2680">
        <f>"Q"&amp;ROUNDUP(MONTH($F2680)/3,0)</f>
        <v/>
      </c>
      <c r="I2680">
        <f>MONTH($F2680)</f>
        <v/>
      </c>
      <c r="J2680">
        <f>CHOOSE(MONTH($F2680),"Январь","Февраль","Март","Апрель","Май","Июнь","Июль","Август","Сентябрь","Октябрь","Ноябрь","Декабрь")</f>
        <v/>
      </c>
      <c r="K2680">
        <f>DAY($F2680)</f>
        <v/>
      </c>
      <c r="L2680">
        <f>IF(MOD($A2680,10)&lt;7,"ФО_01_Крупный","ФО_"&amp;TEXT(MOD($A2680,8)+1,"00"))</f>
        <v/>
      </c>
      <c r="M2680">
        <f>IF($AB2680="Да","Регион_001_Крупный","Регион_"&amp;TEXT(MOD(QUOTIENT($A2680-1,20),180)+1,"000"))</f>
        <v/>
      </c>
      <c r="N2680">
        <f>IF($AB2680="Да","Город_"&amp;TEXT(MOD($A2680-1,250)+1,"0000"),"Город_"&amp;TEXT(MOD($A2680-1,3000)+1,"0000"))</f>
        <v/>
      </c>
      <c r="O2680">
        <f>IF($AB2680="Да","Холдинг_Крупный","Холдинг_"&amp;TEXT(MOD(QUOTIENT($A2680-1,10000),20)+1,"00"))</f>
        <v/>
      </c>
      <c r="P2680">
        <f>IF($AB2680="Да","Организация_Крупная","Организация_"&amp;TEXT(MOD(QUOTIENT($A2680-1,500),600)+1,"000"))</f>
        <v/>
      </c>
      <c r="Q2680">
        <f>"Отдел_"&amp;TEXT(MOD(QUOTIENT($A2680-1,50),100)+1,"000")</f>
        <v/>
      </c>
      <c r="R2680">
        <f>IF($AB2680="Да","Группа_Крупная","Группа_"&amp;TEXT(MOD(QUOTIENT($A2680-1,5000),30)+1,"00"))</f>
        <v/>
      </c>
      <c r="S2680">
        <f>IF($AB2680="Да","Категория_Крупная","Категория_"&amp;TEXT(MOD(QUOTIENT($A2680-1,500),120)+1,"000"))</f>
        <v/>
      </c>
      <c r="T2680">
        <f>IF($AB2680="Да","Подкатегория_Крупная","Подкатегория_"&amp;TEXT(MOD(QUOTIENT($A2680-1,50),300)+1,"000"))</f>
        <v/>
      </c>
      <c r="U2680">
        <f>"SKU_"&amp;TEXT($A2680,"0000000")</f>
        <v/>
      </c>
      <c r="V2680">
        <f>CHOOSE(MOD($A2680-1,4)+1,"Enterprise","SMB","Госсектор","Розница")</f>
        <v/>
      </c>
      <c r="W2680">
        <f>"Клиент_"&amp;TEXT(MOD($A2680-1,20000)+1,"00000")</f>
        <v/>
      </c>
      <c r="X2680">
        <f>CHOOSE(MOD($A2680-1,5)+1,"Портал","API","Импорт","Ручной ввод","Интеграция")</f>
        <v/>
      </c>
      <c r="Y2680" s="8">
        <f>ROUND(1000+MOD($A2680*37,90000)+IF($AB2680="Да",5000,0),2)</f>
        <v/>
      </c>
      <c r="Z2680">
        <f>1+MOD($A2680,20)</f>
        <v/>
      </c>
      <c r="AA2680" s="8">
        <f>ROUND($Y2680*(0.08+MOD($A2680,17)/100),2)</f>
        <v/>
      </c>
      <c r="AB2680">
        <f>IF(MOD($A2680,10)&lt;7,"Да","Нет")</f>
        <v/>
      </c>
      <c r="AC2680">
        <f>$R2680&amp;" / "&amp;$S2680&amp;" / "&amp;$T2680</f>
        <v/>
      </c>
      <c r="AD2680">
        <f>1</f>
        <v/>
      </c>
      <c r="AE2680">
        <f>IF($A2680&lt;=Settings!$B$4,"до 100",IF($A2680&lt;=Settings!$B$5,"до 10 000",IF($A2680&lt;=Settings!$B$6,"до 100 000","100 000+")))</f>
        <v/>
      </c>
    </row>
    <row r="2681">
      <c r="A2681">
        <f>ROW()-1</f>
        <v/>
      </c>
      <c r="B2681">
        <f>IF($A2681&lt;=Settings!$B$4,"small_control",IF($A2681&lt;=Settings!$B$5,"medium_10k",IF($A2681&lt;=Settings!$B$6,"large_100k","extreme_1m")))</f>
        <v/>
      </c>
      <c r="C2681">
        <f>"ORD-"&amp;TEXT(QUOTIENT($A2681-1,3)+1,"0000000")</f>
        <v/>
      </c>
      <c r="D2681">
        <f>"LINE-"&amp;TEXT($A2681,"0000000")</f>
        <v/>
      </c>
      <c r="E2681" s="7">
        <f>Settings!$B$2+$A2681-1</f>
        <v/>
      </c>
      <c r="F2681" s="7">
        <f>Settings!$B$2+MOD($A2681-1,Settings!$B$7)</f>
        <v/>
      </c>
      <c r="G2681">
        <f>YEAR($F2681)</f>
        <v/>
      </c>
      <c r="H2681">
        <f>"Q"&amp;ROUNDUP(MONTH($F2681)/3,0)</f>
        <v/>
      </c>
      <c r="I2681">
        <f>MONTH($F2681)</f>
        <v/>
      </c>
      <c r="J2681">
        <f>CHOOSE(MONTH($F2681),"Январь","Февраль","Март","Апрель","Май","Июнь","Июль","Август","Сентябрь","Октябрь","Ноябрь","Декабрь")</f>
        <v/>
      </c>
      <c r="K2681">
        <f>DAY($F2681)</f>
        <v/>
      </c>
      <c r="L2681">
        <f>IF(MOD($A2681,10)&lt;7,"ФО_01_Крупный","ФО_"&amp;TEXT(MOD($A2681,8)+1,"00"))</f>
        <v/>
      </c>
      <c r="M2681">
        <f>IF($AB2681="Да","Регион_001_Крупный","Регион_"&amp;TEXT(MOD(QUOTIENT($A2681-1,20),180)+1,"000"))</f>
        <v/>
      </c>
      <c r="N2681">
        <f>IF($AB2681="Да","Город_"&amp;TEXT(MOD($A2681-1,250)+1,"0000"),"Город_"&amp;TEXT(MOD($A2681-1,3000)+1,"0000"))</f>
        <v/>
      </c>
      <c r="O2681">
        <f>IF($AB2681="Да","Холдинг_Крупный","Холдинг_"&amp;TEXT(MOD(QUOTIENT($A2681-1,10000),20)+1,"00"))</f>
        <v/>
      </c>
      <c r="P2681">
        <f>IF($AB2681="Да","Организация_Крупная","Организация_"&amp;TEXT(MOD(QUOTIENT($A2681-1,500),600)+1,"000"))</f>
        <v/>
      </c>
      <c r="Q2681">
        <f>"Отдел_"&amp;TEXT(MOD(QUOTIENT($A2681-1,50),100)+1,"000")</f>
        <v/>
      </c>
      <c r="R2681">
        <f>IF($AB2681="Да","Группа_Крупная","Группа_"&amp;TEXT(MOD(QUOTIENT($A2681-1,5000),30)+1,"00"))</f>
        <v/>
      </c>
      <c r="S2681">
        <f>IF($AB2681="Да","Категория_Крупная","Категория_"&amp;TEXT(MOD(QUOTIENT($A2681-1,500),120)+1,"000"))</f>
        <v/>
      </c>
      <c r="T2681">
        <f>IF($AB2681="Да","Подкатегория_Крупная","Подкатегория_"&amp;TEXT(MOD(QUOTIENT($A2681-1,50),300)+1,"000"))</f>
        <v/>
      </c>
      <c r="U2681">
        <f>"SKU_"&amp;TEXT($A2681,"0000000")</f>
        <v/>
      </c>
      <c r="V2681">
        <f>CHOOSE(MOD($A2681-1,4)+1,"Enterprise","SMB","Госсектор","Розница")</f>
        <v/>
      </c>
      <c r="W2681">
        <f>"Клиент_"&amp;TEXT(MOD($A2681-1,20000)+1,"00000")</f>
        <v/>
      </c>
      <c r="X2681">
        <f>CHOOSE(MOD($A2681-1,5)+1,"Портал","API","Импорт","Ручной ввод","Интеграция")</f>
        <v/>
      </c>
      <c r="Y2681" s="8">
        <f>ROUND(1000+MOD($A2681*37,90000)+IF($AB2681="Да",5000,0),2)</f>
        <v/>
      </c>
      <c r="Z2681">
        <f>1+MOD($A2681,20)</f>
        <v/>
      </c>
      <c r="AA2681" s="8">
        <f>ROUND($Y2681*(0.08+MOD($A2681,17)/100),2)</f>
        <v/>
      </c>
      <c r="AB2681">
        <f>IF(MOD($A2681,10)&lt;7,"Да","Нет")</f>
        <v/>
      </c>
      <c r="AC2681">
        <f>$R2681&amp;" / "&amp;$S2681&amp;" / "&amp;$T2681</f>
        <v/>
      </c>
      <c r="AD2681">
        <f>1</f>
        <v/>
      </c>
      <c r="AE2681">
        <f>IF($A2681&lt;=Settings!$B$4,"до 100",IF($A2681&lt;=Settings!$B$5,"до 10 000",IF($A2681&lt;=Settings!$B$6,"до 100 000","100 000+")))</f>
        <v/>
      </c>
    </row>
    <row r="2682">
      <c r="A2682">
        <f>ROW()-1</f>
        <v/>
      </c>
      <c r="B2682">
        <f>IF($A2682&lt;=Settings!$B$4,"small_control",IF($A2682&lt;=Settings!$B$5,"medium_10k",IF($A2682&lt;=Settings!$B$6,"large_100k","extreme_1m")))</f>
        <v/>
      </c>
      <c r="C2682">
        <f>"ORD-"&amp;TEXT(QUOTIENT($A2682-1,3)+1,"0000000")</f>
        <v/>
      </c>
      <c r="D2682">
        <f>"LINE-"&amp;TEXT($A2682,"0000000")</f>
        <v/>
      </c>
      <c r="E2682" s="7">
        <f>Settings!$B$2+$A2682-1</f>
        <v/>
      </c>
      <c r="F2682" s="7">
        <f>Settings!$B$2+MOD($A2682-1,Settings!$B$7)</f>
        <v/>
      </c>
      <c r="G2682">
        <f>YEAR($F2682)</f>
        <v/>
      </c>
      <c r="H2682">
        <f>"Q"&amp;ROUNDUP(MONTH($F2682)/3,0)</f>
        <v/>
      </c>
      <c r="I2682">
        <f>MONTH($F2682)</f>
        <v/>
      </c>
      <c r="J2682">
        <f>CHOOSE(MONTH($F2682),"Январь","Февраль","Март","Апрель","Май","Июнь","Июль","Август","Сентябрь","Октябрь","Ноябрь","Декабрь")</f>
        <v/>
      </c>
      <c r="K2682">
        <f>DAY($F2682)</f>
        <v/>
      </c>
      <c r="L2682">
        <f>IF(MOD($A2682,10)&lt;7,"ФО_01_Крупный","ФО_"&amp;TEXT(MOD($A2682,8)+1,"00"))</f>
        <v/>
      </c>
      <c r="M2682">
        <f>IF($AB2682="Да","Регион_001_Крупный","Регион_"&amp;TEXT(MOD(QUOTIENT($A2682-1,20),180)+1,"000"))</f>
        <v/>
      </c>
      <c r="N2682">
        <f>IF($AB2682="Да","Город_"&amp;TEXT(MOD($A2682-1,250)+1,"0000"),"Город_"&amp;TEXT(MOD($A2682-1,3000)+1,"0000"))</f>
        <v/>
      </c>
      <c r="O2682">
        <f>IF($AB2682="Да","Холдинг_Крупный","Холдинг_"&amp;TEXT(MOD(QUOTIENT($A2682-1,10000),20)+1,"00"))</f>
        <v/>
      </c>
      <c r="P2682">
        <f>IF($AB2682="Да","Организация_Крупная","Организация_"&amp;TEXT(MOD(QUOTIENT($A2682-1,500),600)+1,"000"))</f>
        <v/>
      </c>
      <c r="Q2682">
        <f>"Отдел_"&amp;TEXT(MOD(QUOTIENT($A2682-1,50),100)+1,"000")</f>
        <v/>
      </c>
      <c r="R2682">
        <f>IF($AB2682="Да","Группа_Крупная","Группа_"&amp;TEXT(MOD(QUOTIENT($A2682-1,5000),30)+1,"00"))</f>
        <v/>
      </c>
      <c r="S2682">
        <f>IF($AB2682="Да","Категория_Крупная","Категория_"&amp;TEXT(MOD(QUOTIENT($A2682-1,500),120)+1,"000"))</f>
        <v/>
      </c>
      <c r="T2682">
        <f>IF($AB2682="Да","Подкатегория_Крупная","Подкатегория_"&amp;TEXT(MOD(QUOTIENT($A2682-1,50),300)+1,"000"))</f>
        <v/>
      </c>
      <c r="U2682">
        <f>"SKU_"&amp;TEXT($A2682,"0000000")</f>
        <v/>
      </c>
      <c r="V2682">
        <f>CHOOSE(MOD($A2682-1,4)+1,"Enterprise","SMB","Госсектор","Розница")</f>
        <v/>
      </c>
      <c r="W2682">
        <f>"Клиент_"&amp;TEXT(MOD($A2682-1,20000)+1,"00000")</f>
        <v/>
      </c>
      <c r="X2682">
        <f>CHOOSE(MOD($A2682-1,5)+1,"Портал","API","Импорт","Ручной ввод","Интеграция")</f>
        <v/>
      </c>
      <c r="Y2682" s="8">
        <f>ROUND(1000+MOD($A2682*37,90000)+IF($AB2682="Да",5000,0),2)</f>
        <v/>
      </c>
      <c r="Z2682">
        <f>1+MOD($A2682,20)</f>
        <v/>
      </c>
      <c r="AA2682" s="8">
        <f>ROUND($Y2682*(0.08+MOD($A2682,17)/100),2)</f>
        <v/>
      </c>
      <c r="AB2682">
        <f>IF(MOD($A2682,10)&lt;7,"Да","Нет")</f>
        <v/>
      </c>
      <c r="AC2682">
        <f>$R2682&amp;" / "&amp;$S2682&amp;" / "&amp;$T2682</f>
        <v/>
      </c>
      <c r="AD2682">
        <f>1</f>
        <v/>
      </c>
      <c r="AE2682">
        <f>IF($A2682&lt;=Settings!$B$4,"до 100",IF($A2682&lt;=Settings!$B$5,"до 10 000",IF($A2682&lt;=Settings!$B$6,"до 100 000","100 000+")))</f>
        <v/>
      </c>
    </row>
    <row r="2683">
      <c r="A2683">
        <f>ROW()-1</f>
        <v/>
      </c>
      <c r="B2683">
        <f>IF($A2683&lt;=Settings!$B$4,"small_control",IF($A2683&lt;=Settings!$B$5,"medium_10k",IF($A2683&lt;=Settings!$B$6,"large_100k","extreme_1m")))</f>
        <v/>
      </c>
      <c r="C2683">
        <f>"ORD-"&amp;TEXT(QUOTIENT($A2683-1,3)+1,"0000000")</f>
        <v/>
      </c>
      <c r="D2683">
        <f>"LINE-"&amp;TEXT($A2683,"0000000")</f>
        <v/>
      </c>
      <c r="E2683" s="7">
        <f>Settings!$B$2+$A2683-1</f>
        <v/>
      </c>
      <c r="F2683" s="7">
        <f>Settings!$B$2+MOD($A2683-1,Settings!$B$7)</f>
        <v/>
      </c>
      <c r="G2683">
        <f>YEAR($F2683)</f>
        <v/>
      </c>
      <c r="H2683">
        <f>"Q"&amp;ROUNDUP(MONTH($F2683)/3,0)</f>
        <v/>
      </c>
      <c r="I2683">
        <f>MONTH($F2683)</f>
        <v/>
      </c>
      <c r="J2683">
        <f>CHOOSE(MONTH($F2683),"Январь","Февраль","Март","Апрель","Май","Июнь","Июль","Август","Сентябрь","Октябрь","Ноябрь","Декабрь")</f>
        <v/>
      </c>
      <c r="K2683">
        <f>DAY($F2683)</f>
        <v/>
      </c>
      <c r="L2683">
        <f>IF(MOD($A2683,10)&lt;7,"ФО_01_Крупный","ФО_"&amp;TEXT(MOD($A2683,8)+1,"00"))</f>
        <v/>
      </c>
      <c r="M2683">
        <f>IF($AB2683="Да","Регион_001_Крупный","Регион_"&amp;TEXT(MOD(QUOTIENT($A2683-1,20),180)+1,"000"))</f>
        <v/>
      </c>
      <c r="N2683">
        <f>IF($AB2683="Да","Город_"&amp;TEXT(MOD($A2683-1,250)+1,"0000"),"Город_"&amp;TEXT(MOD($A2683-1,3000)+1,"0000"))</f>
        <v/>
      </c>
      <c r="O2683">
        <f>IF($AB2683="Да","Холдинг_Крупный","Холдинг_"&amp;TEXT(MOD(QUOTIENT($A2683-1,10000),20)+1,"00"))</f>
        <v/>
      </c>
      <c r="P2683">
        <f>IF($AB2683="Да","Организация_Крупная","Организация_"&amp;TEXT(MOD(QUOTIENT($A2683-1,500),600)+1,"000"))</f>
        <v/>
      </c>
      <c r="Q2683">
        <f>"Отдел_"&amp;TEXT(MOD(QUOTIENT($A2683-1,50),100)+1,"000")</f>
        <v/>
      </c>
      <c r="R2683">
        <f>IF($AB2683="Да","Группа_Крупная","Группа_"&amp;TEXT(MOD(QUOTIENT($A2683-1,5000),30)+1,"00"))</f>
        <v/>
      </c>
      <c r="S2683">
        <f>IF($AB2683="Да","Категория_Крупная","Категория_"&amp;TEXT(MOD(QUOTIENT($A2683-1,500),120)+1,"000"))</f>
        <v/>
      </c>
      <c r="T2683">
        <f>IF($AB2683="Да","Подкатегория_Крупная","Подкатегория_"&amp;TEXT(MOD(QUOTIENT($A2683-1,50),300)+1,"000"))</f>
        <v/>
      </c>
      <c r="U2683">
        <f>"SKU_"&amp;TEXT($A2683,"0000000")</f>
        <v/>
      </c>
      <c r="V2683">
        <f>CHOOSE(MOD($A2683-1,4)+1,"Enterprise","SMB","Госсектор","Розница")</f>
        <v/>
      </c>
      <c r="W2683">
        <f>"Клиент_"&amp;TEXT(MOD($A2683-1,20000)+1,"00000")</f>
        <v/>
      </c>
      <c r="X2683">
        <f>CHOOSE(MOD($A2683-1,5)+1,"Портал","API","Импорт","Ручной ввод","Интеграция")</f>
        <v/>
      </c>
      <c r="Y2683" s="8">
        <f>ROUND(1000+MOD($A2683*37,90000)+IF($AB2683="Да",5000,0),2)</f>
        <v/>
      </c>
      <c r="Z2683">
        <f>1+MOD($A2683,20)</f>
        <v/>
      </c>
      <c r="AA2683" s="8">
        <f>ROUND($Y2683*(0.08+MOD($A2683,17)/100),2)</f>
        <v/>
      </c>
      <c r="AB2683">
        <f>IF(MOD($A2683,10)&lt;7,"Да","Нет")</f>
        <v/>
      </c>
      <c r="AC2683">
        <f>$R2683&amp;" / "&amp;$S2683&amp;" / "&amp;$T2683</f>
        <v/>
      </c>
      <c r="AD2683">
        <f>1</f>
        <v/>
      </c>
      <c r="AE2683">
        <f>IF($A2683&lt;=Settings!$B$4,"до 100",IF($A2683&lt;=Settings!$B$5,"до 10 000",IF($A2683&lt;=Settings!$B$6,"до 100 000","100 000+")))</f>
        <v/>
      </c>
    </row>
    <row r="2684">
      <c r="A2684">
        <f>ROW()-1</f>
        <v/>
      </c>
      <c r="B2684">
        <f>IF($A2684&lt;=Settings!$B$4,"small_control",IF($A2684&lt;=Settings!$B$5,"medium_10k",IF($A2684&lt;=Settings!$B$6,"large_100k","extreme_1m")))</f>
        <v/>
      </c>
      <c r="C2684">
        <f>"ORD-"&amp;TEXT(QUOTIENT($A2684-1,3)+1,"0000000")</f>
        <v/>
      </c>
      <c r="D2684">
        <f>"LINE-"&amp;TEXT($A2684,"0000000")</f>
        <v/>
      </c>
      <c r="E2684" s="7">
        <f>Settings!$B$2+$A2684-1</f>
        <v/>
      </c>
      <c r="F2684" s="7">
        <f>Settings!$B$2+MOD($A2684-1,Settings!$B$7)</f>
        <v/>
      </c>
      <c r="G2684">
        <f>YEAR($F2684)</f>
        <v/>
      </c>
      <c r="H2684">
        <f>"Q"&amp;ROUNDUP(MONTH($F2684)/3,0)</f>
        <v/>
      </c>
      <c r="I2684">
        <f>MONTH($F2684)</f>
        <v/>
      </c>
      <c r="J2684">
        <f>CHOOSE(MONTH($F2684),"Январь","Февраль","Март","Апрель","Май","Июнь","Июль","Август","Сентябрь","Октябрь","Ноябрь","Декабрь")</f>
        <v/>
      </c>
      <c r="K2684">
        <f>DAY($F2684)</f>
        <v/>
      </c>
      <c r="L2684">
        <f>IF(MOD($A2684,10)&lt;7,"ФО_01_Крупный","ФО_"&amp;TEXT(MOD($A2684,8)+1,"00"))</f>
        <v/>
      </c>
      <c r="M2684">
        <f>IF($AB2684="Да","Регион_001_Крупный","Регион_"&amp;TEXT(MOD(QUOTIENT($A2684-1,20),180)+1,"000"))</f>
        <v/>
      </c>
      <c r="N2684">
        <f>IF($AB2684="Да","Город_"&amp;TEXT(MOD($A2684-1,250)+1,"0000"),"Город_"&amp;TEXT(MOD($A2684-1,3000)+1,"0000"))</f>
        <v/>
      </c>
      <c r="O2684">
        <f>IF($AB2684="Да","Холдинг_Крупный","Холдинг_"&amp;TEXT(MOD(QUOTIENT($A2684-1,10000),20)+1,"00"))</f>
        <v/>
      </c>
      <c r="P2684">
        <f>IF($AB2684="Да","Организация_Крупная","Организация_"&amp;TEXT(MOD(QUOTIENT($A2684-1,500),600)+1,"000"))</f>
        <v/>
      </c>
      <c r="Q2684">
        <f>"Отдел_"&amp;TEXT(MOD(QUOTIENT($A2684-1,50),100)+1,"000")</f>
        <v/>
      </c>
      <c r="R2684">
        <f>IF($AB2684="Да","Группа_Крупная","Группа_"&amp;TEXT(MOD(QUOTIENT($A2684-1,5000),30)+1,"00"))</f>
        <v/>
      </c>
      <c r="S2684">
        <f>IF($AB2684="Да","Категория_Крупная","Категория_"&amp;TEXT(MOD(QUOTIENT($A2684-1,500),120)+1,"000"))</f>
        <v/>
      </c>
      <c r="T2684">
        <f>IF($AB2684="Да","Подкатегория_Крупная","Подкатегория_"&amp;TEXT(MOD(QUOTIENT($A2684-1,50),300)+1,"000"))</f>
        <v/>
      </c>
      <c r="U2684">
        <f>"SKU_"&amp;TEXT($A2684,"0000000")</f>
        <v/>
      </c>
      <c r="V2684">
        <f>CHOOSE(MOD($A2684-1,4)+1,"Enterprise","SMB","Госсектор","Розница")</f>
        <v/>
      </c>
      <c r="W2684">
        <f>"Клиент_"&amp;TEXT(MOD($A2684-1,20000)+1,"00000")</f>
        <v/>
      </c>
      <c r="X2684">
        <f>CHOOSE(MOD($A2684-1,5)+1,"Портал","API","Импорт","Ручной ввод","Интеграция")</f>
        <v/>
      </c>
      <c r="Y2684" s="8">
        <f>ROUND(1000+MOD($A2684*37,90000)+IF($AB2684="Да",5000,0),2)</f>
        <v/>
      </c>
      <c r="Z2684">
        <f>1+MOD($A2684,20)</f>
        <v/>
      </c>
      <c r="AA2684" s="8">
        <f>ROUND($Y2684*(0.08+MOD($A2684,17)/100),2)</f>
        <v/>
      </c>
      <c r="AB2684">
        <f>IF(MOD($A2684,10)&lt;7,"Да","Нет")</f>
        <v/>
      </c>
      <c r="AC2684">
        <f>$R2684&amp;" / "&amp;$S2684&amp;" / "&amp;$T2684</f>
        <v/>
      </c>
      <c r="AD2684">
        <f>1</f>
        <v/>
      </c>
      <c r="AE2684">
        <f>IF($A2684&lt;=Settings!$B$4,"до 100",IF($A2684&lt;=Settings!$B$5,"до 10 000",IF($A2684&lt;=Settings!$B$6,"до 100 000","100 000+")))</f>
        <v/>
      </c>
    </row>
    <row r="2685">
      <c r="A2685">
        <f>ROW()-1</f>
        <v/>
      </c>
      <c r="B2685">
        <f>IF($A2685&lt;=Settings!$B$4,"small_control",IF($A2685&lt;=Settings!$B$5,"medium_10k",IF($A2685&lt;=Settings!$B$6,"large_100k","extreme_1m")))</f>
        <v/>
      </c>
      <c r="C2685">
        <f>"ORD-"&amp;TEXT(QUOTIENT($A2685-1,3)+1,"0000000")</f>
        <v/>
      </c>
      <c r="D2685">
        <f>"LINE-"&amp;TEXT($A2685,"0000000")</f>
        <v/>
      </c>
      <c r="E2685" s="7">
        <f>Settings!$B$2+$A2685-1</f>
        <v/>
      </c>
      <c r="F2685" s="7">
        <f>Settings!$B$2+MOD($A2685-1,Settings!$B$7)</f>
        <v/>
      </c>
      <c r="G2685">
        <f>YEAR($F2685)</f>
        <v/>
      </c>
      <c r="H2685">
        <f>"Q"&amp;ROUNDUP(MONTH($F2685)/3,0)</f>
        <v/>
      </c>
      <c r="I2685">
        <f>MONTH($F2685)</f>
        <v/>
      </c>
      <c r="J2685">
        <f>CHOOSE(MONTH($F2685),"Январь","Февраль","Март","Апрель","Май","Июнь","Июль","Август","Сентябрь","Октябрь","Ноябрь","Декабрь")</f>
        <v/>
      </c>
      <c r="K2685">
        <f>DAY($F2685)</f>
        <v/>
      </c>
      <c r="L2685">
        <f>IF(MOD($A2685,10)&lt;7,"ФО_01_Крупный","ФО_"&amp;TEXT(MOD($A2685,8)+1,"00"))</f>
        <v/>
      </c>
      <c r="M2685">
        <f>IF($AB2685="Да","Регион_001_Крупный","Регион_"&amp;TEXT(MOD(QUOTIENT($A2685-1,20),180)+1,"000"))</f>
        <v/>
      </c>
      <c r="N2685">
        <f>IF($AB2685="Да","Город_"&amp;TEXT(MOD($A2685-1,250)+1,"0000"),"Город_"&amp;TEXT(MOD($A2685-1,3000)+1,"0000"))</f>
        <v/>
      </c>
      <c r="O2685">
        <f>IF($AB2685="Да","Холдинг_Крупный","Холдинг_"&amp;TEXT(MOD(QUOTIENT($A2685-1,10000),20)+1,"00"))</f>
        <v/>
      </c>
      <c r="P2685">
        <f>IF($AB2685="Да","Организация_Крупная","Организация_"&amp;TEXT(MOD(QUOTIENT($A2685-1,500),600)+1,"000"))</f>
        <v/>
      </c>
      <c r="Q2685">
        <f>"Отдел_"&amp;TEXT(MOD(QUOTIENT($A2685-1,50),100)+1,"000")</f>
        <v/>
      </c>
      <c r="R2685">
        <f>IF($AB2685="Да","Группа_Крупная","Группа_"&amp;TEXT(MOD(QUOTIENT($A2685-1,5000),30)+1,"00"))</f>
        <v/>
      </c>
      <c r="S2685">
        <f>IF($AB2685="Да","Категория_Крупная","Категория_"&amp;TEXT(MOD(QUOTIENT($A2685-1,500),120)+1,"000"))</f>
        <v/>
      </c>
      <c r="T2685">
        <f>IF($AB2685="Да","Подкатегория_Крупная","Подкатегория_"&amp;TEXT(MOD(QUOTIENT($A2685-1,50),300)+1,"000"))</f>
        <v/>
      </c>
      <c r="U2685">
        <f>"SKU_"&amp;TEXT($A2685,"0000000")</f>
        <v/>
      </c>
      <c r="V2685">
        <f>CHOOSE(MOD($A2685-1,4)+1,"Enterprise","SMB","Госсектор","Розница")</f>
        <v/>
      </c>
      <c r="W2685">
        <f>"Клиент_"&amp;TEXT(MOD($A2685-1,20000)+1,"00000")</f>
        <v/>
      </c>
      <c r="X2685">
        <f>CHOOSE(MOD($A2685-1,5)+1,"Портал","API","Импорт","Ручной ввод","Интеграция")</f>
        <v/>
      </c>
      <c r="Y2685" s="8">
        <f>ROUND(1000+MOD($A2685*37,90000)+IF($AB2685="Да",5000,0),2)</f>
        <v/>
      </c>
      <c r="Z2685">
        <f>1+MOD($A2685,20)</f>
        <v/>
      </c>
      <c r="AA2685" s="8">
        <f>ROUND($Y2685*(0.08+MOD($A2685,17)/100),2)</f>
        <v/>
      </c>
      <c r="AB2685">
        <f>IF(MOD($A2685,10)&lt;7,"Да","Нет")</f>
        <v/>
      </c>
      <c r="AC2685">
        <f>$R2685&amp;" / "&amp;$S2685&amp;" / "&amp;$T2685</f>
        <v/>
      </c>
      <c r="AD2685">
        <f>1</f>
        <v/>
      </c>
      <c r="AE2685">
        <f>IF($A2685&lt;=Settings!$B$4,"до 100",IF($A2685&lt;=Settings!$B$5,"до 10 000",IF($A2685&lt;=Settings!$B$6,"до 100 000","100 000+")))</f>
        <v/>
      </c>
    </row>
    <row r="2686">
      <c r="A2686">
        <f>ROW()-1</f>
        <v/>
      </c>
      <c r="B2686">
        <f>IF($A2686&lt;=Settings!$B$4,"small_control",IF($A2686&lt;=Settings!$B$5,"medium_10k",IF($A2686&lt;=Settings!$B$6,"large_100k","extreme_1m")))</f>
        <v/>
      </c>
      <c r="C2686">
        <f>"ORD-"&amp;TEXT(QUOTIENT($A2686-1,3)+1,"0000000")</f>
        <v/>
      </c>
      <c r="D2686">
        <f>"LINE-"&amp;TEXT($A2686,"0000000")</f>
        <v/>
      </c>
      <c r="E2686" s="7">
        <f>Settings!$B$2+$A2686-1</f>
        <v/>
      </c>
      <c r="F2686" s="7">
        <f>Settings!$B$2+MOD($A2686-1,Settings!$B$7)</f>
        <v/>
      </c>
      <c r="G2686">
        <f>YEAR($F2686)</f>
        <v/>
      </c>
      <c r="H2686">
        <f>"Q"&amp;ROUNDUP(MONTH($F2686)/3,0)</f>
        <v/>
      </c>
      <c r="I2686">
        <f>MONTH($F2686)</f>
        <v/>
      </c>
      <c r="J2686">
        <f>CHOOSE(MONTH($F2686),"Январь","Февраль","Март","Апрель","Май","Июнь","Июль","Август","Сентябрь","Октябрь","Ноябрь","Декабрь")</f>
        <v/>
      </c>
      <c r="K2686">
        <f>DAY($F2686)</f>
        <v/>
      </c>
      <c r="L2686">
        <f>IF(MOD($A2686,10)&lt;7,"ФО_01_Крупный","ФО_"&amp;TEXT(MOD($A2686,8)+1,"00"))</f>
        <v/>
      </c>
      <c r="M2686">
        <f>IF($AB2686="Да","Регион_001_Крупный","Регион_"&amp;TEXT(MOD(QUOTIENT($A2686-1,20),180)+1,"000"))</f>
        <v/>
      </c>
      <c r="N2686">
        <f>IF($AB2686="Да","Город_"&amp;TEXT(MOD($A2686-1,250)+1,"0000"),"Город_"&amp;TEXT(MOD($A2686-1,3000)+1,"0000"))</f>
        <v/>
      </c>
      <c r="O2686">
        <f>IF($AB2686="Да","Холдинг_Крупный","Холдинг_"&amp;TEXT(MOD(QUOTIENT($A2686-1,10000),20)+1,"00"))</f>
        <v/>
      </c>
      <c r="P2686">
        <f>IF($AB2686="Да","Организация_Крупная","Организация_"&amp;TEXT(MOD(QUOTIENT($A2686-1,500),600)+1,"000"))</f>
        <v/>
      </c>
      <c r="Q2686">
        <f>"Отдел_"&amp;TEXT(MOD(QUOTIENT($A2686-1,50),100)+1,"000")</f>
        <v/>
      </c>
      <c r="R2686">
        <f>IF($AB2686="Да","Группа_Крупная","Группа_"&amp;TEXT(MOD(QUOTIENT($A2686-1,5000),30)+1,"00"))</f>
        <v/>
      </c>
      <c r="S2686">
        <f>IF($AB2686="Да","Категория_Крупная","Категория_"&amp;TEXT(MOD(QUOTIENT($A2686-1,500),120)+1,"000"))</f>
        <v/>
      </c>
      <c r="T2686">
        <f>IF($AB2686="Да","Подкатегория_Крупная","Подкатегория_"&amp;TEXT(MOD(QUOTIENT($A2686-1,50),300)+1,"000"))</f>
        <v/>
      </c>
      <c r="U2686">
        <f>"SKU_"&amp;TEXT($A2686,"0000000")</f>
        <v/>
      </c>
      <c r="V2686">
        <f>CHOOSE(MOD($A2686-1,4)+1,"Enterprise","SMB","Госсектор","Розница")</f>
        <v/>
      </c>
      <c r="W2686">
        <f>"Клиент_"&amp;TEXT(MOD($A2686-1,20000)+1,"00000")</f>
        <v/>
      </c>
      <c r="X2686">
        <f>CHOOSE(MOD($A2686-1,5)+1,"Портал","API","Импорт","Ручной ввод","Интеграция")</f>
        <v/>
      </c>
      <c r="Y2686" s="8">
        <f>ROUND(1000+MOD($A2686*37,90000)+IF($AB2686="Да",5000,0),2)</f>
        <v/>
      </c>
      <c r="Z2686">
        <f>1+MOD($A2686,20)</f>
        <v/>
      </c>
      <c r="AA2686" s="8">
        <f>ROUND($Y2686*(0.08+MOD($A2686,17)/100),2)</f>
        <v/>
      </c>
      <c r="AB2686">
        <f>IF(MOD($A2686,10)&lt;7,"Да","Нет")</f>
        <v/>
      </c>
      <c r="AC2686">
        <f>$R2686&amp;" / "&amp;$S2686&amp;" / "&amp;$T2686</f>
        <v/>
      </c>
      <c r="AD2686">
        <f>1</f>
        <v/>
      </c>
      <c r="AE2686">
        <f>IF($A2686&lt;=Settings!$B$4,"до 100",IF($A2686&lt;=Settings!$B$5,"до 10 000",IF($A2686&lt;=Settings!$B$6,"до 100 000","100 000+")))</f>
        <v/>
      </c>
    </row>
    <row r="2687">
      <c r="A2687">
        <f>ROW()-1</f>
        <v/>
      </c>
      <c r="B2687">
        <f>IF($A2687&lt;=Settings!$B$4,"small_control",IF($A2687&lt;=Settings!$B$5,"medium_10k",IF($A2687&lt;=Settings!$B$6,"large_100k","extreme_1m")))</f>
        <v/>
      </c>
      <c r="C2687">
        <f>"ORD-"&amp;TEXT(QUOTIENT($A2687-1,3)+1,"0000000")</f>
        <v/>
      </c>
      <c r="D2687">
        <f>"LINE-"&amp;TEXT($A2687,"0000000")</f>
        <v/>
      </c>
      <c r="E2687" s="7">
        <f>Settings!$B$2+$A2687-1</f>
        <v/>
      </c>
      <c r="F2687" s="7">
        <f>Settings!$B$2+MOD($A2687-1,Settings!$B$7)</f>
        <v/>
      </c>
      <c r="G2687">
        <f>YEAR($F2687)</f>
        <v/>
      </c>
      <c r="H2687">
        <f>"Q"&amp;ROUNDUP(MONTH($F2687)/3,0)</f>
        <v/>
      </c>
      <c r="I2687">
        <f>MONTH($F2687)</f>
        <v/>
      </c>
      <c r="J2687">
        <f>CHOOSE(MONTH($F2687),"Январь","Февраль","Март","Апрель","Май","Июнь","Июль","Август","Сентябрь","Октябрь","Ноябрь","Декабрь")</f>
        <v/>
      </c>
      <c r="K2687">
        <f>DAY($F2687)</f>
        <v/>
      </c>
      <c r="L2687">
        <f>IF(MOD($A2687,10)&lt;7,"ФО_01_Крупный","ФО_"&amp;TEXT(MOD($A2687,8)+1,"00"))</f>
        <v/>
      </c>
      <c r="M2687">
        <f>IF($AB2687="Да","Регион_001_Крупный","Регион_"&amp;TEXT(MOD(QUOTIENT($A2687-1,20),180)+1,"000"))</f>
        <v/>
      </c>
      <c r="N2687">
        <f>IF($AB2687="Да","Город_"&amp;TEXT(MOD($A2687-1,250)+1,"0000"),"Город_"&amp;TEXT(MOD($A2687-1,3000)+1,"0000"))</f>
        <v/>
      </c>
      <c r="O2687">
        <f>IF($AB2687="Да","Холдинг_Крупный","Холдинг_"&amp;TEXT(MOD(QUOTIENT($A2687-1,10000),20)+1,"00"))</f>
        <v/>
      </c>
      <c r="P2687">
        <f>IF($AB2687="Да","Организация_Крупная","Организация_"&amp;TEXT(MOD(QUOTIENT($A2687-1,500),600)+1,"000"))</f>
        <v/>
      </c>
      <c r="Q2687">
        <f>"Отдел_"&amp;TEXT(MOD(QUOTIENT($A2687-1,50),100)+1,"000")</f>
        <v/>
      </c>
      <c r="R2687">
        <f>IF($AB2687="Да","Группа_Крупная","Группа_"&amp;TEXT(MOD(QUOTIENT($A2687-1,5000),30)+1,"00"))</f>
        <v/>
      </c>
      <c r="S2687">
        <f>IF($AB2687="Да","Категория_Крупная","Категория_"&amp;TEXT(MOD(QUOTIENT($A2687-1,500),120)+1,"000"))</f>
        <v/>
      </c>
      <c r="T2687">
        <f>IF($AB2687="Да","Подкатегория_Крупная","Подкатегория_"&amp;TEXT(MOD(QUOTIENT($A2687-1,50),300)+1,"000"))</f>
        <v/>
      </c>
      <c r="U2687">
        <f>"SKU_"&amp;TEXT($A2687,"0000000")</f>
        <v/>
      </c>
      <c r="V2687">
        <f>CHOOSE(MOD($A2687-1,4)+1,"Enterprise","SMB","Госсектор","Розница")</f>
        <v/>
      </c>
      <c r="W2687">
        <f>"Клиент_"&amp;TEXT(MOD($A2687-1,20000)+1,"00000")</f>
        <v/>
      </c>
      <c r="X2687">
        <f>CHOOSE(MOD($A2687-1,5)+1,"Портал","API","Импорт","Ручной ввод","Интеграция")</f>
        <v/>
      </c>
      <c r="Y2687" s="8">
        <f>ROUND(1000+MOD($A2687*37,90000)+IF($AB2687="Да",5000,0),2)</f>
        <v/>
      </c>
      <c r="Z2687">
        <f>1+MOD($A2687,20)</f>
        <v/>
      </c>
      <c r="AA2687" s="8">
        <f>ROUND($Y2687*(0.08+MOD($A2687,17)/100),2)</f>
        <v/>
      </c>
      <c r="AB2687">
        <f>IF(MOD($A2687,10)&lt;7,"Да","Нет")</f>
        <v/>
      </c>
      <c r="AC2687">
        <f>$R2687&amp;" / "&amp;$S2687&amp;" / "&amp;$T2687</f>
        <v/>
      </c>
      <c r="AD2687">
        <f>1</f>
        <v/>
      </c>
      <c r="AE2687">
        <f>IF($A2687&lt;=Settings!$B$4,"до 100",IF($A2687&lt;=Settings!$B$5,"до 10 000",IF($A2687&lt;=Settings!$B$6,"до 100 000","100 000+")))</f>
        <v/>
      </c>
    </row>
    <row r="2688">
      <c r="A2688">
        <f>ROW()-1</f>
        <v/>
      </c>
      <c r="B2688">
        <f>IF($A2688&lt;=Settings!$B$4,"small_control",IF($A2688&lt;=Settings!$B$5,"medium_10k",IF($A2688&lt;=Settings!$B$6,"large_100k","extreme_1m")))</f>
        <v/>
      </c>
      <c r="C2688">
        <f>"ORD-"&amp;TEXT(QUOTIENT($A2688-1,3)+1,"0000000")</f>
        <v/>
      </c>
      <c r="D2688">
        <f>"LINE-"&amp;TEXT($A2688,"0000000")</f>
        <v/>
      </c>
      <c r="E2688" s="7">
        <f>Settings!$B$2+$A2688-1</f>
        <v/>
      </c>
      <c r="F2688" s="7">
        <f>Settings!$B$2+MOD($A2688-1,Settings!$B$7)</f>
        <v/>
      </c>
      <c r="G2688">
        <f>YEAR($F2688)</f>
        <v/>
      </c>
      <c r="H2688">
        <f>"Q"&amp;ROUNDUP(MONTH($F2688)/3,0)</f>
        <v/>
      </c>
      <c r="I2688">
        <f>MONTH($F2688)</f>
        <v/>
      </c>
      <c r="J2688">
        <f>CHOOSE(MONTH($F2688),"Январь","Февраль","Март","Апрель","Май","Июнь","Июль","Август","Сентябрь","Октябрь","Ноябрь","Декабрь")</f>
        <v/>
      </c>
      <c r="K2688">
        <f>DAY($F2688)</f>
        <v/>
      </c>
      <c r="L2688">
        <f>IF(MOD($A2688,10)&lt;7,"ФО_01_Крупный","ФО_"&amp;TEXT(MOD($A2688,8)+1,"00"))</f>
        <v/>
      </c>
      <c r="M2688">
        <f>IF($AB2688="Да","Регион_001_Крупный","Регион_"&amp;TEXT(MOD(QUOTIENT($A2688-1,20),180)+1,"000"))</f>
        <v/>
      </c>
      <c r="N2688">
        <f>IF($AB2688="Да","Город_"&amp;TEXT(MOD($A2688-1,250)+1,"0000"),"Город_"&amp;TEXT(MOD($A2688-1,3000)+1,"0000"))</f>
        <v/>
      </c>
      <c r="O2688">
        <f>IF($AB2688="Да","Холдинг_Крупный","Холдинг_"&amp;TEXT(MOD(QUOTIENT($A2688-1,10000),20)+1,"00"))</f>
        <v/>
      </c>
      <c r="P2688">
        <f>IF($AB2688="Да","Организация_Крупная","Организация_"&amp;TEXT(MOD(QUOTIENT($A2688-1,500),600)+1,"000"))</f>
        <v/>
      </c>
      <c r="Q2688">
        <f>"Отдел_"&amp;TEXT(MOD(QUOTIENT($A2688-1,50),100)+1,"000")</f>
        <v/>
      </c>
      <c r="R2688">
        <f>IF($AB2688="Да","Группа_Крупная","Группа_"&amp;TEXT(MOD(QUOTIENT($A2688-1,5000),30)+1,"00"))</f>
        <v/>
      </c>
      <c r="S2688">
        <f>IF($AB2688="Да","Категория_Крупная","Категория_"&amp;TEXT(MOD(QUOTIENT($A2688-1,500),120)+1,"000"))</f>
        <v/>
      </c>
      <c r="T2688">
        <f>IF($AB2688="Да","Подкатегория_Крупная","Подкатегория_"&amp;TEXT(MOD(QUOTIENT($A2688-1,50),300)+1,"000"))</f>
        <v/>
      </c>
      <c r="U2688">
        <f>"SKU_"&amp;TEXT($A2688,"0000000")</f>
        <v/>
      </c>
      <c r="V2688">
        <f>CHOOSE(MOD($A2688-1,4)+1,"Enterprise","SMB","Госсектор","Розница")</f>
        <v/>
      </c>
      <c r="W2688">
        <f>"Клиент_"&amp;TEXT(MOD($A2688-1,20000)+1,"00000")</f>
        <v/>
      </c>
      <c r="X2688">
        <f>CHOOSE(MOD($A2688-1,5)+1,"Портал","API","Импорт","Ручной ввод","Интеграция")</f>
        <v/>
      </c>
      <c r="Y2688" s="8">
        <f>ROUND(1000+MOD($A2688*37,90000)+IF($AB2688="Да",5000,0),2)</f>
        <v/>
      </c>
      <c r="Z2688">
        <f>1+MOD($A2688,20)</f>
        <v/>
      </c>
      <c r="AA2688" s="8">
        <f>ROUND($Y2688*(0.08+MOD($A2688,17)/100),2)</f>
        <v/>
      </c>
      <c r="AB2688">
        <f>IF(MOD($A2688,10)&lt;7,"Да","Нет")</f>
        <v/>
      </c>
      <c r="AC2688">
        <f>$R2688&amp;" / "&amp;$S2688&amp;" / "&amp;$T2688</f>
        <v/>
      </c>
      <c r="AD2688">
        <f>1</f>
        <v/>
      </c>
      <c r="AE2688">
        <f>IF($A2688&lt;=Settings!$B$4,"до 100",IF($A2688&lt;=Settings!$B$5,"до 10 000",IF($A2688&lt;=Settings!$B$6,"до 100 000","100 000+")))</f>
        <v/>
      </c>
    </row>
    <row r="2689">
      <c r="A2689">
        <f>ROW()-1</f>
        <v/>
      </c>
      <c r="B2689">
        <f>IF($A2689&lt;=Settings!$B$4,"small_control",IF($A2689&lt;=Settings!$B$5,"medium_10k",IF($A2689&lt;=Settings!$B$6,"large_100k","extreme_1m")))</f>
        <v/>
      </c>
      <c r="C2689">
        <f>"ORD-"&amp;TEXT(QUOTIENT($A2689-1,3)+1,"0000000")</f>
        <v/>
      </c>
      <c r="D2689">
        <f>"LINE-"&amp;TEXT($A2689,"0000000")</f>
        <v/>
      </c>
      <c r="E2689" s="7">
        <f>Settings!$B$2+$A2689-1</f>
        <v/>
      </c>
      <c r="F2689" s="7">
        <f>Settings!$B$2+MOD($A2689-1,Settings!$B$7)</f>
        <v/>
      </c>
      <c r="G2689">
        <f>YEAR($F2689)</f>
        <v/>
      </c>
      <c r="H2689">
        <f>"Q"&amp;ROUNDUP(MONTH($F2689)/3,0)</f>
        <v/>
      </c>
      <c r="I2689">
        <f>MONTH($F2689)</f>
        <v/>
      </c>
      <c r="J2689">
        <f>CHOOSE(MONTH($F2689),"Январь","Февраль","Март","Апрель","Май","Июнь","Июль","Август","Сентябрь","Октябрь","Ноябрь","Декабрь")</f>
        <v/>
      </c>
      <c r="K2689">
        <f>DAY($F2689)</f>
        <v/>
      </c>
      <c r="L2689">
        <f>IF(MOD($A2689,10)&lt;7,"ФО_01_Крупный","ФО_"&amp;TEXT(MOD($A2689,8)+1,"00"))</f>
        <v/>
      </c>
      <c r="M2689">
        <f>IF($AB2689="Да","Регион_001_Крупный","Регион_"&amp;TEXT(MOD(QUOTIENT($A2689-1,20),180)+1,"000"))</f>
        <v/>
      </c>
      <c r="N2689">
        <f>IF($AB2689="Да","Город_"&amp;TEXT(MOD($A2689-1,250)+1,"0000"),"Город_"&amp;TEXT(MOD($A2689-1,3000)+1,"0000"))</f>
        <v/>
      </c>
      <c r="O2689">
        <f>IF($AB2689="Да","Холдинг_Крупный","Холдинг_"&amp;TEXT(MOD(QUOTIENT($A2689-1,10000),20)+1,"00"))</f>
        <v/>
      </c>
      <c r="P2689">
        <f>IF($AB2689="Да","Организация_Крупная","Организация_"&amp;TEXT(MOD(QUOTIENT($A2689-1,500),600)+1,"000"))</f>
        <v/>
      </c>
      <c r="Q2689">
        <f>"Отдел_"&amp;TEXT(MOD(QUOTIENT($A2689-1,50),100)+1,"000")</f>
        <v/>
      </c>
      <c r="R2689">
        <f>IF($AB2689="Да","Группа_Крупная","Группа_"&amp;TEXT(MOD(QUOTIENT($A2689-1,5000),30)+1,"00"))</f>
        <v/>
      </c>
      <c r="S2689">
        <f>IF($AB2689="Да","Категория_Крупная","Категория_"&amp;TEXT(MOD(QUOTIENT($A2689-1,500),120)+1,"000"))</f>
        <v/>
      </c>
      <c r="T2689">
        <f>IF($AB2689="Да","Подкатегория_Крупная","Подкатегория_"&amp;TEXT(MOD(QUOTIENT($A2689-1,50),300)+1,"000"))</f>
        <v/>
      </c>
      <c r="U2689">
        <f>"SKU_"&amp;TEXT($A2689,"0000000")</f>
        <v/>
      </c>
      <c r="V2689">
        <f>CHOOSE(MOD($A2689-1,4)+1,"Enterprise","SMB","Госсектор","Розница")</f>
        <v/>
      </c>
      <c r="W2689">
        <f>"Клиент_"&amp;TEXT(MOD($A2689-1,20000)+1,"00000")</f>
        <v/>
      </c>
      <c r="X2689">
        <f>CHOOSE(MOD($A2689-1,5)+1,"Портал","API","Импорт","Ручной ввод","Интеграция")</f>
        <v/>
      </c>
      <c r="Y2689" s="8">
        <f>ROUND(1000+MOD($A2689*37,90000)+IF($AB2689="Да",5000,0),2)</f>
        <v/>
      </c>
      <c r="Z2689">
        <f>1+MOD($A2689,20)</f>
        <v/>
      </c>
      <c r="AA2689" s="8">
        <f>ROUND($Y2689*(0.08+MOD($A2689,17)/100),2)</f>
        <v/>
      </c>
      <c r="AB2689">
        <f>IF(MOD($A2689,10)&lt;7,"Да","Нет")</f>
        <v/>
      </c>
      <c r="AC2689">
        <f>$R2689&amp;" / "&amp;$S2689&amp;" / "&amp;$T2689</f>
        <v/>
      </c>
      <c r="AD2689">
        <f>1</f>
        <v/>
      </c>
      <c r="AE2689">
        <f>IF($A2689&lt;=Settings!$B$4,"до 100",IF($A2689&lt;=Settings!$B$5,"до 10 000",IF($A2689&lt;=Settings!$B$6,"до 100 000","100 000+")))</f>
        <v/>
      </c>
    </row>
    <row r="2690">
      <c r="A2690">
        <f>ROW()-1</f>
        <v/>
      </c>
      <c r="B2690">
        <f>IF($A2690&lt;=Settings!$B$4,"small_control",IF($A2690&lt;=Settings!$B$5,"medium_10k",IF($A2690&lt;=Settings!$B$6,"large_100k","extreme_1m")))</f>
        <v/>
      </c>
      <c r="C2690">
        <f>"ORD-"&amp;TEXT(QUOTIENT($A2690-1,3)+1,"0000000")</f>
        <v/>
      </c>
      <c r="D2690">
        <f>"LINE-"&amp;TEXT($A2690,"0000000")</f>
        <v/>
      </c>
      <c r="E2690" s="7">
        <f>Settings!$B$2+$A2690-1</f>
        <v/>
      </c>
      <c r="F2690" s="7">
        <f>Settings!$B$2+MOD($A2690-1,Settings!$B$7)</f>
        <v/>
      </c>
      <c r="G2690">
        <f>YEAR($F2690)</f>
        <v/>
      </c>
      <c r="H2690">
        <f>"Q"&amp;ROUNDUP(MONTH($F2690)/3,0)</f>
        <v/>
      </c>
      <c r="I2690">
        <f>MONTH($F2690)</f>
        <v/>
      </c>
      <c r="J2690">
        <f>CHOOSE(MONTH($F2690),"Январь","Февраль","Март","Апрель","Май","Июнь","Июль","Август","Сентябрь","Октябрь","Ноябрь","Декабрь")</f>
        <v/>
      </c>
      <c r="K2690">
        <f>DAY($F2690)</f>
        <v/>
      </c>
      <c r="L2690">
        <f>IF(MOD($A2690,10)&lt;7,"ФО_01_Крупный","ФО_"&amp;TEXT(MOD($A2690,8)+1,"00"))</f>
        <v/>
      </c>
      <c r="M2690">
        <f>IF($AB2690="Да","Регион_001_Крупный","Регион_"&amp;TEXT(MOD(QUOTIENT($A2690-1,20),180)+1,"000"))</f>
        <v/>
      </c>
      <c r="N2690">
        <f>IF($AB2690="Да","Город_"&amp;TEXT(MOD($A2690-1,250)+1,"0000"),"Город_"&amp;TEXT(MOD($A2690-1,3000)+1,"0000"))</f>
        <v/>
      </c>
      <c r="O2690">
        <f>IF($AB2690="Да","Холдинг_Крупный","Холдинг_"&amp;TEXT(MOD(QUOTIENT($A2690-1,10000),20)+1,"00"))</f>
        <v/>
      </c>
      <c r="P2690">
        <f>IF($AB2690="Да","Организация_Крупная","Организация_"&amp;TEXT(MOD(QUOTIENT($A2690-1,500),600)+1,"000"))</f>
        <v/>
      </c>
      <c r="Q2690">
        <f>"Отдел_"&amp;TEXT(MOD(QUOTIENT($A2690-1,50),100)+1,"000")</f>
        <v/>
      </c>
      <c r="R2690">
        <f>IF($AB2690="Да","Группа_Крупная","Группа_"&amp;TEXT(MOD(QUOTIENT($A2690-1,5000),30)+1,"00"))</f>
        <v/>
      </c>
      <c r="S2690">
        <f>IF($AB2690="Да","Категория_Крупная","Категория_"&amp;TEXT(MOD(QUOTIENT($A2690-1,500),120)+1,"000"))</f>
        <v/>
      </c>
      <c r="T2690">
        <f>IF($AB2690="Да","Подкатегория_Крупная","Подкатегория_"&amp;TEXT(MOD(QUOTIENT($A2690-1,50),300)+1,"000"))</f>
        <v/>
      </c>
      <c r="U2690">
        <f>"SKU_"&amp;TEXT($A2690,"0000000")</f>
        <v/>
      </c>
      <c r="V2690">
        <f>CHOOSE(MOD($A2690-1,4)+1,"Enterprise","SMB","Госсектор","Розница")</f>
        <v/>
      </c>
      <c r="W2690">
        <f>"Клиент_"&amp;TEXT(MOD($A2690-1,20000)+1,"00000")</f>
        <v/>
      </c>
      <c r="X2690">
        <f>CHOOSE(MOD($A2690-1,5)+1,"Портал","API","Импорт","Ручной ввод","Интеграция")</f>
        <v/>
      </c>
      <c r="Y2690" s="8">
        <f>ROUND(1000+MOD($A2690*37,90000)+IF($AB2690="Да",5000,0),2)</f>
        <v/>
      </c>
      <c r="Z2690">
        <f>1+MOD($A2690,20)</f>
        <v/>
      </c>
      <c r="AA2690" s="8">
        <f>ROUND($Y2690*(0.08+MOD($A2690,17)/100),2)</f>
        <v/>
      </c>
      <c r="AB2690">
        <f>IF(MOD($A2690,10)&lt;7,"Да","Нет")</f>
        <v/>
      </c>
      <c r="AC2690">
        <f>$R2690&amp;" / "&amp;$S2690&amp;" / "&amp;$T2690</f>
        <v/>
      </c>
      <c r="AD2690">
        <f>1</f>
        <v/>
      </c>
      <c r="AE2690">
        <f>IF($A2690&lt;=Settings!$B$4,"до 100",IF($A2690&lt;=Settings!$B$5,"до 10 000",IF($A2690&lt;=Settings!$B$6,"до 100 000","100 000+")))</f>
        <v/>
      </c>
    </row>
    <row r="2691">
      <c r="A2691">
        <f>ROW()-1</f>
        <v/>
      </c>
      <c r="B2691">
        <f>IF($A2691&lt;=Settings!$B$4,"small_control",IF($A2691&lt;=Settings!$B$5,"medium_10k",IF($A2691&lt;=Settings!$B$6,"large_100k","extreme_1m")))</f>
        <v/>
      </c>
      <c r="C2691">
        <f>"ORD-"&amp;TEXT(QUOTIENT($A2691-1,3)+1,"0000000")</f>
        <v/>
      </c>
      <c r="D2691">
        <f>"LINE-"&amp;TEXT($A2691,"0000000")</f>
        <v/>
      </c>
      <c r="E2691" s="7">
        <f>Settings!$B$2+$A2691-1</f>
        <v/>
      </c>
      <c r="F2691" s="7">
        <f>Settings!$B$2+MOD($A2691-1,Settings!$B$7)</f>
        <v/>
      </c>
      <c r="G2691">
        <f>YEAR($F2691)</f>
        <v/>
      </c>
      <c r="H2691">
        <f>"Q"&amp;ROUNDUP(MONTH($F2691)/3,0)</f>
        <v/>
      </c>
      <c r="I2691">
        <f>MONTH($F2691)</f>
        <v/>
      </c>
      <c r="J2691">
        <f>CHOOSE(MONTH($F2691),"Январь","Февраль","Март","Апрель","Май","Июнь","Июль","Август","Сентябрь","Октябрь","Ноябрь","Декабрь")</f>
        <v/>
      </c>
      <c r="K2691">
        <f>DAY($F2691)</f>
        <v/>
      </c>
      <c r="L2691">
        <f>IF(MOD($A2691,10)&lt;7,"ФО_01_Крупный","ФО_"&amp;TEXT(MOD($A2691,8)+1,"00"))</f>
        <v/>
      </c>
      <c r="M2691">
        <f>IF($AB2691="Да","Регион_001_Крупный","Регион_"&amp;TEXT(MOD(QUOTIENT($A2691-1,20),180)+1,"000"))</f>
        <v/>
      </c>
      <c r="N2691">
        <f>IF($AB2691="Да","Город_"&amp;TEXT(MOD($A2691-1,250)+1,"0000"),"Город_"&amp;TEXT(MOD($A2691-1,3000)+1,"0000"))</f>
        <v/>
      </c>
      <c r="O2691">
        <f>IF($AB2691="Да","Холдинг_Крупный","Холдинг_"&amp;TEXT(MOD(QUOTIENT($A2691-1,10000),20)+1,"00"))</f>
        <v/>
      </c>
      <c r="P2691">
        <f>IF($AB2691="Да","Организация_Крупная","Организация_"&amp;TEXT(MOD(QUOTIENT($A2691-1,500),600)+1,"000"))</f>
        <v/>
      </c>
      <c r="Q2691">
        <f>"Отдел_"&amp;TEXT(MOD(QUOTIENT($A2691-1,50),100)+1,"000")</f>
        <v/>
      </c>
      <c r="R2691">
        <f>IF($AB2691="Да","Группа_Крупная","Группа_"&amp;TEXT(MOD(QUOTIENT($A2691-1,5000),30)+1,"00"))</f>
        <v/>
      </c>
      <c r="S2691">
        <f>IF($AB2691="Да","Категория_Крупная","Категория_"&amp;TEXT(MOD(QUOTIENT($A2691-1,500),120)+1,"000"))</f>
        <v/>
      </c>
      <c r="T2691">
        <f>IF($AB2691="Да","Подкатегория_Крупная","Подкатегория_"&amp;TEXT(MOD(QUOTIENT($A2691-1,50),300)+1,"000"))</f>
        <v/>
      </c>
      <c r="U2691">
        <f>"SKU_"&amp;TEXT($A2691,"0000000")</f>
        <v/>
      </c>
      <c r="V2691">
        <f>CHOOSE(MOD($A2691-1,4)+1,"Enterprise","SMB","Госсектор","Розница")</f>
        <v/>
      </c>
      <c r="W2691">
        <f>"Клиент_"&amp;TEXT(MOD($A2691-1,20000)+1,"00000")</f>
        <v/>
      </c>
      <c r="X2691">
        <f>CHOOSE(MOD($A2691-1,5)+1,"Портал","API","Импорт","Ручной ввод","Интеграция")</f>
        <v/>
      </c>
      <c r="Y2691" s="8">
        <f>ROUND(1000+MOD($A2691*37,90000)+IF($AB2691="Да",5000,0),2)</f>
        <v/>
      </c>
      <c r="Z2691">
        <f>1+MOD($A2691,20)</f>
        <v/>
      </c>
      <c r="AA2691" s="8">
        <f>ROUND($Y2691*(0.08+MOD($A2691,17)/100),2)</f>
        <v/>
      </c>
      <c r="AB2691">
        <f>IF(MOD($A2691,10)&lt;7,"Да","Нет")</f>
        <v/>
      </c>
      <c r="AC2691">
        <f>$R2691&amp;" / "&amp;$S2691&amp;" / "&amp;$T2691</f>
        <v/>
      </c>
      <c r="AD2691">
        <f>1</f>
        <v/>
      </c>
      <c r="AE2691">
        <f>IF($A2691&lt;=Settings!$B$4,"до 100",IF($A2691&lt;=Settings!$B$5,"до 10 000",IF($A2691&lt;=Settings!$B$6,"до 100 000","100 000+")))</f>
        <v/>
      </c>
    </row>
    <row r="2692">
      <c r="A2692">
        <f>ROW()-1</f>
        <v/>
      </c>
      <c r="B2692">
        <f>IF($A2692&lt;=Settings!$B$4,"small_control",IF($A2692&lt;=Settings!$B$5,"medium_10k",IF($A2692&lt;=Settings!$B$6,"large_100k","extreme_1m")))</f>
        <v/>
      </c>
      <c r="C2692">
        <f>"ORD-"&amp;TEXT(QUOTIENT($A2692-1,3)+1,"0000000")</f>
        <v/>
      </c>
      <c r="D2692">
        <f>"LINE-"&amp;TEXT($A2692,"0000000")</f>
        <v/>
      </c>
      <c r="E2692" s="7">
        <f>Settings!$B$2+$A2692-1</f>
        <v/>
      </c>
      <c r="F2692" s="7">
        <f>Settings!$B$2+MOD($A2692-1,Settings!$B$7)</f>
        <v/>
      </c>
      <c r="G2692">
        <f>YEAR($F2692)</f>
        <v/>
      </c>
      <c r="H2692">
        <f>"Q"&amp;ROUNDUP(MONTH($F2692)/3,0)</f>
        <v/>
      </c>
      <c r="I2692">
        <f>MONTH($F2692)</f>
        <v/>
      </c>
      <c r="J2692">
        <f>CHOOSE(MONTH($F2692),"Январь","Февраль","Март","Апрель","Май","Июнь","Июль","Август","Сентябрь","Октябрь","Ноябрь","Декабрь")</f>
        <v/>
      </c>
      <c r="K2692">
        <f>DAY($F2692)</f>
        <v/>
      </c>
      <c r="L2692">
        <f>IF(MOD($A2692,10)&lt;7,"ФО_01_Крупный","ФО_"&amp;TEXT(MOD($A2692,8)+1,"00"))</f>
        <v/>
      </c>
      <c r="M2692">
        <f>IF($AB2692="Да","Регион_001_Крупный","Регион_"&amp;TEXT(MOD(QUOTIENT($A2692-1,20),180)+1,"000"))</f>
        <v/>
      </c>
      <c r="N2692">
        <f>IF($AB2692="Да","Город_"&amp;TEXT(MOD($A2692-1,250)+1,"0000"),"Город_"&amp;TEXT(MOD($A2692-1,3000)+1,"0000"))</f>
        <v/>
      </c>
      <c r="O2692">
        <f>IF($AB2692="Да","Холдинг_Крупный","Холдинг_"&amp;TEXT(MOD(QUOTIENT($A2692-1,10000),20)+1,"00"))</f>
        <v/>
      </c>
      <c r="P2692">
        <f>IF($AB2692="Да","Организация_Крупная","Организация_"&amp;TEXT(MOD(QUOTIENT($A2692-1,500),600)+1,"000"))</f>
        <v/>
      </c>
      <c r="Q2692">
        <f>"Отдел_"&amp;TEXT(MOD(QUOTIENT($A2692-1,50),100)+1,"000")</f>
        <v/>
      </c>
      <c r="R2692">
        <f>IF($AB2692="Да","Группа_Крупная","Группа_"&amp;TEXT(MOD(QUOTIENT($A2692-1,5000),30)+1,"00"))</f>
        <v/>
      </c>
      <c r="S2692">
        <f>IF($AB2692="Да","Категория_Крупная","Категория_"&amp;TEXT(MOD(QUOTIENT($A2692-1,500),120)+1,"000"))</f>
        <v/>
      </c>
      <c r="T2692">
        <f>IF($AB2692="Да","Подкатегория_Крупная","Подкатегория_"&amp;TEXT(MOD(QUOTIENT($A2692-1,50),300)+1,"000"))</f>
        <v/>
      </c>
      <c r="U2692">
        <f>"SKU_"&amp;TEXT($A2692,"0000000")</f>
        <v/>
      </c>
      <c r="V2692">
        <f>CHOOSE(MOD($A2692-1,4)+1,"Enterprise","SMB","Госсектор","Розница")</f>
        <v/>
      </c>
      <c r="W2692">
        <f>"Клиент_"&amp;TEXT(MOD($A2692-1,20000)+1,"00000")</f>
        <v/>
      </c>
      <c r="X2692">
        <f>CHOOSE(MOD($A2692-1,5)+1,"Портал","API","Импорт","Ручной ввод","Интеграция")</f>
        <v/>
      </c>
      <c r="Y2692" s="8">
        <f>ROUND(1000+MOD($A2692*37,90000)+IF($AB2692="Да",5000,0),2)</f>
        <v/>
      </c>
      <c r="Z2692">
        <f>1+MOD($A2692,20)</f>
        <v/>
      </c>
      <c r="AA2692" s="8">
        <f>ROUND($Y2692*(0.08+MOD($A2692,17)/100),2)</f>
        <v/>
      </c>
      <c r="AB2692">
        <f>IF(MOD($A2692,10)&lt;7,"Да","Нет")</f>
        <v/>
      </c>
      <c r="AC2692">
        <f>$R2692&amp;" / "&amp;$S2692&amp;" / "&amp;$T2692</f>
        <v/>
      </c>
      <c r="AD2692">
        <f>1</f>
        <v/>
      </c>
      <c r="AE2692">
        <f>IF($A2692&lt;=Settings!$B$4,"до 100",IF($A2692&lt;=Settings!$B$5,"до 10 000",IF($A2692&lt;=Settings!$B$6,"до 100 000","100 000+")))</f>
        <v/>
      </c>
    </row>
    <row r="2693">
      <c r="A2693">
        <f>ROW()-1</f>
        <v/>
      </c>
      <c r="B2693">
        <f>IF($A2693&lt;=Settings!$B$4,"small_control",IF($A2693&lt;=Settings!$B$5,"medium_10k",IF($A2693&lt;=Settings!$B$6,"large_100k","extreme_1m")))</f>
        <v/>
      </c>
      <c r="C2693">
        <f>"ORD-"&amp;TEXT(QUOTIENT($A2693-1,3)+1,"0000000")</f>
        <v/>
      </c>
      <c r="D2693">
        <f>"LINE-"&amp;TEXT($A2693,"0000000")</f>
        <v/>
      </c>
      <c r="E2693" s="7">
        <f>Settings!$B$2+$A2693-1</f>
        <v/>
      </c>
      <c r="F2693" s="7">
        <f>Settings!$B$2+MOD($A2693-1,Settings!$B$7)</f>
        <v/>
      </c>
      <c r="G2693">
        <f>YEAR($F2693)</f>
        <v/>
      </c>
      <c r="H2693">
        <f>"Q"&amp;ROUNDUP(MONTH($F2693)/3,0)</f>
        <v/>
      </c>
      <c r="I2693">
        <f>MONTH($F2693)</f>
        <v/>
      </c>
      <c r="J2693">
        <f>CHOOSE(MONTH($F2693),"Январь","Февраль","Март","Апрель","Май","Июнь","Июль","Август","Сентябрь","Октябрь","Ноябрь","Декабрь")</f>
        <v/>
      </c>
      <c r="K2693">
        <f>DAY($F2693)</f>
        <v/>
      </c>
      <c r="L2693">
        <f>IF(MOD($A2693,10)&lt;7,"ФО_01_Крупный","ФО_"&amp;TEXT(MOD($A2693,8)+1,"00"))</f>
        <v/>
      </c>
      <c r="M2693">
        <f>IF($AB2693="Да","Регион_001_Крупный","Регион_"&amp;TEXT(MOD(QUOTIENT($A2693-1,20),180)+1,"000"))</f>
        <v/>
      </c>
      <c r="N2693">
        <f>IF($AB2693="Да","Город_"&amp;TEXT(MOD($A2693-1,250)+1,"0000"),"Город_"&amp;TEXT(MOD($A2693-1,3000)+1,"0000"))</f>
        <v/>
      </c>
      <c r="O2693">
        <f>IF($AB2693="Да","Холдинг_Крупный","Холдинг_"&amp;TEXT(MOD(QUOTIENT($A2693-1,10000),20)+1,"00"))</f>
        <v/>
      </c>
      <c r="P2693">
        <f>IF($AB2693="Да","Организация_Крупная","Организация_"&amp;TEXT(MOD(QUOTIENT($A2693-1,500),600)+1,"000"))</f>
        <v/>
      </c>
      <c r="Q2693">
        <f>"Отдел_"&amp;TEXT(MOD(QUOTIENT($A2693-1,50),100)+1,"000")</f>
        <v/>
      </c>
      <c r="R2693">
        <f>IF($AB2693="Да","Группа_Крупная","Группа_"&amp;TEXT(MOD(QUOTIENT($A2693-1,5000),30)+1,"00"))</f>
        <v/>
      </c>
      <c r="S2693">
        <f>IF($AB2693="Да","Категория_Крупная","Категория_"&amp;TEXT(MOD(QUOTIENT($A2693-1,500),120)+1,"000"))</f>
        <v/>
      </c>
      <c r="T2693">
        <f>IF($AB2693="Да","Подкатегория_Крупная","Подкатегория_"&amp;TEXT(MOD(QUOTIENT($A2693-1,50),300)+1,"000"))</f>
        <v/>
      </c>
      <c r="U2693">
        <f>"SKU_"&amp;TEXT($A2693,"0000000")</f>
        <v/>
      </c>
      <c r="V2693">
        <f>CHOOSE(MOD($A2693-1,4)+1,"Enterprise","SMB","Госсектор","Розница")</f>
        <v/>
      </c>
      <c r="W2693">
        <f>"Клиент_"&amp;TEXT(MOD($A2693-1,20000)+1,"00000")</f>
        <v/>
      </c>
      <c r="X2693">
        <f>CHOOSE(MOD($A2693-1,5)+1,"Портал","API","Импорт","Ручной ввод","Интеграция")</f>
        <v/>
      </c>
      <c r="Y2693" s="8">
        <f>ROUND(1000+MOD($A2693*37,90000)+IF($AB2693="Да",5000,0),2)</f>
        <v/>
      </c>
      <c r="Z2693">
        <f>1+MOD($A2693,20)</f>
        <v/>
      </c>
      <c r="AA2693" s="8">
        <f>ROUND($Y2693*(0.08+MOD($A2693,17)/100),2)</f>
        <v/>
      </c>
      <c r="AB2693">
        <f>IF(MOD($A2693,10)&lt;7,"Да","Нет")</f>
        <v/>
      </c>
      <c r="AC2693">
        <f>$R2693&amp;" / "&amp;$S2693&amp;" / "&amp;$T2693</f>
        <v/>
      </c>
      <c r="AD2693">
        <f>1</f>
        <v/>
      </c>
      <c r="AE2693">
        <f>IF($A2693&lt;=Settings!$B$4,"до 100",IF($A2693&lt;=Settings!$B$5,"до 10 000",IF($A2693&lt;=Settings!$B$6,"до 100 000","100 000+")))</f>
        <v/>
      </c>
    </row>
    <row r="2694">
      <c r="A2694">
        <f>ROW()-1</f>
        <v/>
      </c>
      <c r="B2694">
        <f>IF($A2694&lt;=Settings!$B$4,"small_control",IF($A2694&lt;=Settings!$B$5,"medium_10k",IF($A2694&lt;=Settings!$B$6,"large_100k","extreme_1m")))</f>
        <v/>
      </c>
      <c r="C2694">
        <f>"ORD-"&amp;TEXT(QUOTIENT($A2694-1,3)+1,"0000000")</f>
        <v/>
      </c>
      <c r="D2694">
        <f>"LINE-"&amp;TEXT($A2694,"0000000")</f>
        <v/>
      </c>
      <c r="E2694" s="7">
        <f>Settings!$B$2+$A2694-1</f>
        <v/>
      </c>
      <c r="F2694" s="7">
        <f>Settings!$B$2+MOD($A2694-1,Settings!$B$7)</f>
        <v/>
      </c>
      <c r="G2694">
        <f>YEAR($F2694)</f>
        <v/>
      </c>
      <c r="H2694">
        <f>"Q"&amp;ROUNDUP(MONTH($F2694)/3,0)</f>
        <v/>
      </c>
      <c r="I2694">
        <f>MONTH($F2694)</f>
        <v/>
      </c>
      <c r="J2694">
        <f>CHOOSE(MONTH($F2694),"Январь","Февраль","Март","Апрель","Май","Июнь","Июль","Август","Сентябрь","Октябрь","Ноябрь","Декабрь")</f>
        <v/>
      </c>
      <c r="K2694">
        <f>DAY($F2694)</f>
        <v/>
      </c>
      <c r="L2694">
        <f>IF(MOD($A2694,10)&lt;7,"ФО_01_Крупный","ФО_"&amp;TEXT(MOD($A2694,8)+1,"00"))</f>
        <v/>
      </c>
      <c r="M2694">
        <f>IF($AB2694="Да","Регион_001_Крупный","Регион_"&amp;TEXT(MOD(QUOTIENT($A2694-1,20),180)+1,"000"))</f>
        <v/>
      </c>
      <c r="N2694">
        <f>IF($AB2694="Да","Город_"&amp;TEXT(MOD($A2694-1,250)+1,"0000"),"Город_"&amp;TEXT(MOD($A2694-1,3000)+1,"0000"))</f>
        <v/>
      </c>
      <c r="O2694">
        <f>IF($AB2694="Да","Холдинг_Крупный","Холдинг_"&amp;TEXT(MOD(QUOTIENT($A2694-1,10000),20)+1,"00"))</f>
        <v/>
      </c>
      <c r="P2694">
        <f>IF($AB2694="Да","Организация_Крупная","Организация_"&amp;TEXT(MOD(QUOTIENT($A2694-1,500),600)+1,"000"))</f>
        <v/>
      </c>
      <c r="Q2694">
        <f>"Отдел_"&amp;TEXT(MOD(QUOTIENT($A2694-1,50),100)+1,"000")</f>
        <v/>
      </c>
      <c r="R2694">
        <f>IF($AB2694="Да","Группа_Крупная","Группа_"&amp;TEXT(MOD(QUOTIENT($A2694-1,5000),30)+1,"00"))</f>
        <v/>
      </c>
      <c r="S2694">
        <f>IF($AB2694="Да","Категория_Крупная","Категория_"&amp;TEXT(MOD(QUOTIENT($A2694-1,500),120)+1,"000"))</f>
        <v/>
      </c>
      <c r="T2694">
        <f>IF($AB2694="Да","Подкатегория_Крупная","Подкатегория_"&amp;TEXT(MOD(QUOTIENT($A2694-1,50),300)+1,"000"))</f>
        <v/>
      </c>
      <c r="U2694">
        <f>"SKU_"&amp;TEXT($A2694,"0000000")</f>
        <v/>
      </c>
      <c r="V2694">
        <f>CHOOSE(MOD($A2694-1,4)+1,"Enterprise","SMB","Госсектор","Розница")</f>
        <v/>
      </c>
      <c r="W2694">
        <f>"Клиент_"&amp;TEXT(MOD($A2694-1,20000)+1,"00000")</f>
        <v/>
      </c>
      <c r="X2694">
        <f>CHOOSE(MOD($A2694-1,5)+1,"Портал","API","Импорт","Ручной ввод","Интеграция")</f>
        <v/>
      </c>
      <c r="Y2694" s="8">
        <f>ROUND(1000+MOD($A2694*37,90000)+IF($AB2694="Да",5000,0),2)</f>
        <v/>
      </c>
      <c r="Z2694">
        <f>1+MOD($A2694,20)</f>
        <v/>
      </c>
      <c r="AA2694" s="8">
        <f>ROUND($Y2694*(0.08+MOD($A2694,17)/100),2)</f>
        <v/>
      </c>
      <c r="AB2694">
        <f>IF(MOD($A2694,10)&lt;7,"Да","Нет")</f>
        <v/>
      </c>
      <c r="AC2694">
        <f>$R2694&amp;" / "&amp;$S2694&amp;" / "&amp;$T2694</f>
        <v/>
      </c>
      <c r="AD2694">
        <f>1</f>
        <v/>
      </c>
      <c r="AE2694">
        <f>IF($A2694&lt;=Settings!$B$4,"до 100",IF($A2694&lt;=Settings!$B$5,"до 10 000",IF($A2694&lt;=Settings!$B$6,"до 100 000","100 000+")))</f>
        <v/>
      </c>
    </row>
    <row r="2695">
      <c r="A2695">
        <f>ROW()-1</f>
        <v/>
      </c>
      <c r="B2695">
        <f>IF($A2695&lt;=Settings!$B$4,"small_control",IF($A2695&lt;=Settings!$B$5,"medium_10k",IF($A2695&lt;=Settings!$B$6,"large_100k","extreme_1m")))</f>
        <v/>
      </c>
      <c r="C2695">
        <f>"ORD-"&amp;TEXT(QUOTIENT($A2695-1,3)+1,"0000000")</f>
        <v/>
      </c>
      <c r="D2695">
        <f>"LINE-"&amp;TEXT($A2695,"0000000")</f>
        <v/>
      </c>
      <c r="E2695" s="7">
        <f>Settings!$B$2+$A2695-1</f>
        <v/>
      </c>
      <c r="F2695" s="7">
        <f>Settings!$B$2+MOD($A2695-1,Settings!$B$7)</f>
        <v/>
      </c>
      <c r="G2695">
        <f>YEAR($F2695)</f>
        <v/>
      </c>
      <c r="H2695">
        <f>"Q"&amp;ROUNDUP(MONTH($F2695)/3,0)</f>
        <v/>
      </c>
      <c r="I2695">
        <f>MONTH($F2695)</f>
        <v/>
      </c>
      <c r="J2695">
        <f>CHOOSE(MONTH($F2695),"Январь","Февраль","Март","Апрель","Май","Июнь","Июль","Август","Сентябрь","Октябрь","Ноябрь","Декабрь")</f>
        <v/>
      </c>
      <c r="K2695">
        <f>DAY($F2695)</f>
        <v/>
      </c>
      <c r="L2695">
        <f>IF(MOD($A2695,10)&lt;7,"ФО_01_Крупный","ФО_"&amp;TEXT(MOD($A2695,8)+1,"00"))</f>
        <v/>
      </c>
      <c r="M2695">
        <f>IF($AB2695="Да","Регион_001_Крупный","Регион_"&amp;TEXT(MOD(QUOTIENT($A2695-1,20),180)+1,"000"))</f>
        <v/>
      </c>
      <c r="N2695">
        <f>IF($AB2695="Да","Город_"&amp;TEXT(MOD($A2695-1,250)+1,"0000"),"Город_"&amp;TEXT(MOD($A2695-1,3000)+1,"0000"))</f>
        <v/>
      </c>
      <c r="O2695">
        <f>IF($AB2695="Да","Холдинг_Крупный","Холдинг_"&amp;TEXT(MOD(QUOTIENT($A2695-1,10000),20)+1,"00"))</f>
        <v/>
      </c>
      <c r="P2695">
        <f>IF($AB2695="Да","Организация_Крупная","Организация_"&amp;TEXT(MOD(QUOTIENT($A2695-1,500),600)+1,"000"))</f>
        <v/>
      </c>
      <c r="Q2695">
        <f>"Отдел_"&amp;TEXT(MOD(QUOTIENT($A2695-1,50),100)+1,"000")</f>
        <v/>
      </c>
      <c r="R2695">
        <f>IF($AB2695="Да","Группа_Крупная","Группа_"&amp;TEXT(MOD(QUOTIENT($A2695-1,5000),30)+1,"00"))</f>
        <v/>
      </c>
      <c r="S2695">
        <f>IF($AB2695="Да","Категория_Крупная","Категория_"&amp;TEXT(MOD(QUOTIENT($A2695-1,500),120)+1,"000"))</f>
        <v/>
      </c>
      <c r="T2695">
        <f>IF($AB2695="Да","Подкатегория_Крупная","Подкатегория_"&amp;TEXT(MOD(QUOTIENT($A2695-1,50),300)+1,"000"))</f>
        <v/>
      </c>
      <c r="U2695">
        <f>"SKU_"&amp;TEXT($A2695,"0000000")</f>
        <v/>
      </c>
      <c r="V2695">
        <f>CHOOSE(MOD($A2695-1,4)+1,"Enterprise","SMB","Госсектор","Розница")</f>
        <v/>
      </c>
      <c r="W2695">
        <f>"Клиент_"&amp;TEXT(MOD($A2695-1,20000)+1,"00000")</f>
        <v/>
      </c>
      <c r="X2695">
        <f>CHOOSE(MOD($A2695-1,5)+1,"Портал","API","Импорт","Ручной ввод","Интеграция")</f>
        <v/>
      </c>
      <c r="Y2695" s="8">
        <f>ROUND(1000+MOD($A2695*37,90000)+IF($AB2695="Да",5000,0),2)</f>
        <v/>
      </c>
      <c r="Z2695">
        <f>1+MOD($A2695,20)</f>
        <v/>
      </c>
      <c r="AA2695" s="8">
        <f>ROUND($Y2695*(0.08+MOD($A2695,17)/100),2)</f>
        <v/>
      </c>
      <c r="AB2695">
        <f>IF(MOD($A2695,10)&lt;7,"Да","Нет")</f>
        <v/>
      </c>
      <c r="AC2695">
        <f>$R2695&amp;" / "&amp;$S2695&amp;" / "&amp;$T2695</f>
        <v/>
      </c>
      <c r="AD2695">
        <f>1</f>
        <v/>
      </c>
      <c r="AE2695">
        <f>IF($A2695&lt;=Settings!$B$4,"до 100",IF($A2695&lt;=Settings!$B$5,"до 10 000",IF($A2695&lt;=Settings!$B$6,"до 100 000","100 000+")))</f>
        <v/>
      </c>
    </row>
    <row r="2696">
      <c r="A2696">
        <f>ROW()-1</f>
        <v/>
      </c>
      <c r="B2696">
        <f>IF($A2696&lt;=Settings!$B$4,"small_control",IF($A2696&lt;=Settings!$B$5,"medium_10k",IF($A2696&lt;=Settings!$B$6,"large_100k","extreme_1m")))</f>
        <v/>
      </c>
      <c r="C2696">
        <f>"ORD-"&amp;TEXT(QUOTIENT($A2696-1,3)+1,"0000000")</f>
        <v/>
      </c>
      <c r="D2696">
        <f>"LINE-"&amp;TEXT($A2696,"0000000")</f>
        <v/>
      </c>
      <c r="E2696" s="7">
        <f>Settings!$B$2+$A2696-1</f>
        <v/>
      </c>
      <c r="F2696" s="7">
        <f>Settings!$B$2+MOD($A2696-1,Settings!$B$7)</f>
        <v/>
      </c>
      <c r="G2696">
        <f>YEAR($F2696)</f>
        <v/>
      </c>
      <c r="H2696">
        <f>"Q"&amp;ROUNDUP(MONTH($F2696)/3,0)</f>
        <v/>
      </c>
      <c r="I2696">
        <f>MONTH($F2696)</f>
        <v/>
      </c>
      <c r="J2696">
        <f>CHOOSE(MONTH($F2696),"Январь","Февраль","Март","Апрель","Май","Июнь","Июль","Август","Сентябрь","Октябрь","Ноябрь","Декабрь")</f>
        <v/>
      </c>
      <c r="K2696">
        <f>DAY($F2696)</f>
        <v/>
      </c>
      <c r="L2696">
        <f>IF(MOD($A2696,10)&lt;7,"ФО_01_Крупный","ФО_"&amp;TEXT(MOD($A2696,8)+1,"00"))</f>
        <v/>
      </c>
      <c r="M2696">
        <f>IF($AB2696="Да","Регион_001_Крупный","Регион_"&amp;TEXT(MOD(QUOTIENT($A2696-1,20),180)+1,"000"))</f>
        <v/>
      </c>
      <c r="N2696">
        <f>IF($AB2696="Да","Город_"&amp;TEXT(MOD($A2696-1,250)+1,"0000"),"Город_"&amp;TEXT(MOD($A2696-1,3000)+1,"0000"))</f>
        <v/>
      </c>
      <c r="O2696">
        <f>IF($AB2696="Да","Холдинг_Крупный","Холдинг_"&amp;TEXT(MOD(QUOTIENT($A2696-1,10000),20)+1,"00"))</f>
        <v/>
      </c>
      <c r="P2696">
        <f>IF($AB2696="Да","Организация_Крупная","Организация_"&amp;TEXT(MOD(QUOTIENT($A2696-1,500),600)+1,"000"))</f>
        <v/>
      </c>
      <c r="Q2696">
        <f>"Отдел_"&amp;TEXT(MOD(QUOTIENT($A2696-1,50),100)+1,"000")</f>
        <v/>
      </c>
      <c r="R2696">
        <f>IF($AB2696="Да","Группа_Крупная","Группа_"&amp;TEXT(MOD(QUOTIENT($A2696-1,5000),30)+1,"00"))</f>
        <v/>
      </c>
      <c r="S2696">
        <f>IF($AB2696="Да","Категория_Крупная","Категория_"&amp;TEXT(MOD(QUOTIENT($A2696-1,500),120)+1,"000"))</f>
        <v/>
      </c>
      <c r="T2696">
        <f>IF($AB2696="Да","Подкатегория_Крупная","Подкатегория_"&amp;TEXT(MOD(QUOTIENT($A2696-1,50),300)+1,"000"))</f>
        <v/>
      </c>
      <c r="U2696">
        <f>"SKU_"&amp;TEXT($A2696,"0000000")</f>
        <v/>
      </c>
      <c r="V2696">
        <f>CHOOSE(MOD($A2696-1,4)+1,"Enterprise","SMB","Госсектор","Розница")</f>
        <v/>
      </c>
      <c r="W2696">
        <f>"Клиент_"&amp;TEXT(MOD($A2696-1,20000)+1,"00000")</f>
        <v/>
      </c>
      <c r="X2696">
        <f>CHOOSE(MOD($A2696-1,5)+1,"Портал","API","Импорт","Ручной ввод","Интеграция")</f>
        <v/>
      </c>
      <c r="Y2696" s="8">
        <f>ROUND(1000+MOD($A2696*37,90000)+IF($AB2696="Да",5000,0),2)</f>
        <v/>
      </c>
      <c r="Z2696">
        <f>1+MOD($A2696,20)</f>
        <v/>
      </c>
      <c r="AA2696" s="8">
        <f>ROUND($Y2696*(0.08+MOD($A2696,17)/100),2)</f>
        <v/>
      </c>
      <c r="AB2696">
        <f>IF(MOD($A2696,10)&lt;7,"Да","Нет")</f>
        <v/>
      </c>
      <c r="AC2696">
        <f>$R2696&amp;" / "&amp;$S2696&amp;" / "&amp;$T2696</f>
        <v/>
      </c>
      <c r="AD2696">
        <f>1</f>
        <v/>
      </c>
      <c r="AE2696">
        <f>IF($A2696&lt;=Settings!$B$4,"до 100",IF($A2696&lt;=Settings!$B$5,"до 10 000",IF($A2696&lt;=Settings!$B$6,"до 100 000","100 000+")))</f>
        <v/>
      </c>
    </row>
    <row r="2697">
      <c r="A2697">
        <f>ROW()-1</f>
        <v/>
      </c>
      <c r="B2697">
        <f>IF($A2697&lt;=Settings!$B$4,"small_control",IF($A2697&lt;=Settings!$B$5,"medium_10k",IF($A2697&lt;=Settings!$B$6,"large_100k","extreme_1m")))</f>
        <v/>
      </c>
      <c r="C2697">
        <f>"ORD-"&amp;TEXT(QUOTIENT($A2697-1,3)+1,"0000000")</f>
        <v/>
      </c>
      <c r="D2697">
        <f>"LINE-"&amp;TEXT($A2697,"0000000")</f>
        <v/>
      </c>
      <c r="E2697" s="7">
        <f>Settings!$B$2+$A2697-1</f>
        <v/>
      </c>
      <c r="F2697" s="7">
        <f>Settings!$B$2+MOD($A2697-1,Settings!$B$7)</f>
        <v/>
      </c>
      <c r="G2697">
        <f>YEAR($F2697)</f>
        <v/>
      </c>
      <c r="H2697">
        <f>"Q"&amp;ROUNDUP(MONTH($F2697)/3,0)</f>
        <v/>
      </c>
      <c r="I2697">
        <f>MONTH($F2697)</f>
        <v/>
      </c>
      <c r="J2697">
        <f>CHOOSE(MONTH($F2697),"Январь","Февраль","Март","Апрель","Май","Июнь","Июль","Август","Сентябрь","Октябрь","Ноябрь","Декабрь")</f>
        <v/>
      </c>
      <c r="K2697">
        <f>DAY($F2697)</f>
        <v/>
      </c>
      <c r="L2697">
        <f>IF(MOD($A2697,10)&lt;7,"ФО_01_Крупный","ФО_"&amp;TEXT(MOD($A2697,8)+1,"00"))</f>
        <v/>
      </c>
      <c r="M2697">
        <f>IF($AB2697="Да","Регион_001_Крупный","Регион_"&amp;TEXT(MOD(QUOTIENT($A2697-1,20),180)+1,"000"))</f>
        <v/>
      </c>
      <c r="N2697">
        <f>IF($AB2697="Да","Город_"&amp;TEXT(MOD($A2697-1,250)+1,"0000"),"Город_"&amp;TEXT(MOD($A2697-1,3000)+1,"0000"))</f>
        <v/>
      </c>
      <c r="O2697">
        <f>IF($AB2697="Да","Холдинг_Крупный","Холдинг_"&amp;TEXT(MOD(QUOTIENT($A2697-1,10000),20)+1,"00"))</f>
        <v/>
      </c>
      <c r="P2697">
        <f>IF($AB2697="Да","Организация_Крупная","Организация_"&amp;TEXT(MOD(QUOTIENT($A2697-1,500),600)+1,"000"))</f>
        <v/>
      </c>
      <c r="Q2697">
        <f>"Отдел_"&amp;TEXT(MOD(QUOTIENT($A2697-1,50),100)+1,"000")</f>
        <v/>
      </c>
      <c r="R2697">
        <f>IF($AB2697="Да","Группа_Крупная","Группа_"&amp;TEXT(MOD(QUOTIENT($A2697-1,5000),30)+1,"00"))</f>
        <v/>
      </c>
      <c r="S2697">
        <f>IF($AB2697="Да","Категория_Крупная","Категория_"&amp;TEXT(MOD(QUOTIENT($A2697-1,500),120)+1,"000"))</f>
        <v/>
      </c>
      <c r="T2697">
        <f>IF($AB2697="Да","Подкатегория_Крупная","Подкатегория_"&amp;TEXT(MOD(QUOTIENT($A2697-1,50),300)+1,"000"))</f>
        <v/>
      </c>
      <c r="U2697">
        <f>"SKU_"&amp;TEXT($A2697,"0000000")</f>
        <v/>
      </c>
      <c r="V2697">
        <f>CHOOSE(MOD($A2697-1,4)+1,"Enterprise","SMB","Госсектор","Розница")</f>
        <v/>
      </c>
      <c r="W2697">
        <f>"Клиент_"&amp;TEXT(MOD($A2697-1,20000)+1,"00000")</f>
        <v/>
      </c>
      <c r="X2697">
        <f>CHOOSE(MOD($A2697-1,5)+1,"Портал","API","Импорт","Ручной ввод","Интеграция")</f>
        <v/>
      </c>
      <c r="Y2697" s="8">
        <f>ROUND(1000+MOD($A2697*37,90000)+IF($AB2697="Да",5000,0),2)</f>
        <v/>
      </c>
      <c r="Z2697">
        <f>1+MOD($A2697,20)</f>
        <v/>
      </c>
      <c r="AA2697" s="8">
        <f>ROUND($Y2697*(0.08+MOD($A2697,17)/100),2)</f>
        <v/>
      </c>
      <c r="AB2697">
        <f>IF(MOD($A2697,10)&lt;7,"Да","Нет")</f>
        <v/>
      </c>
      <c r="AC2697">
        <f>$R2697&amp;" / "&amp;$S2697&amp;" / "&amp;$T2697</f>
        <v/>
      </c>
      <c r="AD2697">
        <f>1</f>
        <v/>
      </c>
      <c r="AE2697">
        <f>IF($A2697&lt;=Settings!$B$4,"до 100",IF($A2697&lt;=Settings!$B$5,"до 10 000",IF($A2697&lt;=Settings!$B$6,"до 100 000","100 000+")))</f>
        <v/>
      </c>
    </row>
    <row r="2698">
      <c r="A2698">
        <f>ROW()-1</f>
        <v/>
      </c>
      <c r="B2698">
        <f>IF($A2698&lt;=Settings!$B$4,"small_control",IF($A2698&lt;=Settings!$B$5,"medium_10k",IF($A2698&lt;=Settings!$B$6,"large_100k","extreme_1m")))</f>
        <v/>
      </c>
      <c r="C2698">
        <f>"ORD-"&amp;TEXT(QUOTIENT($A2698-1,3)+1,"0000000")</f>
        <v/>
      </c>
      <c r="D2698">
        <f>"LINE-"&amp;TEXT($A2698,"0000000")</f>
        <v/>
      </c>
      <c r="E2698" s="7">
        <f>Settings!$B$2+$A2698-1</f>
        <v/>
      </c>
      <c r="F2698" s="7">
        <f>Settings!$B$2+MOD($A2698-1,Settings!$B$7)</f>
        <v/>
      </c>
      <c r="G2698">
        <f>YEAR($F2698)</f>
        <v/>
      </c>
      <c r="H2698">
        <f>"Q"&amp;ROUNDUP(MONTH($F2698)/3,0)</f>
        <v/>
      </c>
      <c r="I2698">
        <f>MONTH($F2698)</f>
        <v/>
      </c>
      <c r="J2698">
        <f>CHOOSE(MONTH($F2698),"Январь","Февраль","Март","Апрель","Май","Июнь","Июль","Август","Сентябрь","Октябрь","Ноябрь","Декабрь")</f>
        <v/>
      </c>
      <c r="K2698">
        <f>DAY($F2698)</f>
        <v/>
      </c>
      <c r="L2698">
        <f>IF(MOD($A2698,10)&lt;7,"ФО_01_Крупный","ФО_"&amp;TEXT(MOD($A2698,8)+1,"00"))</f>
        <v/>
      </c>
      <c r="M2698">
        <f>IF($AB2698="Да","Регион_001_Крупный","Регион_"&amp;TEXT(MOD(QUOTIENT($A2698-1,20),180)+1,"000"))</f>
        <v/>
      </c>
      <c r="N2698">
        <f>IF($AB2698="Да","Город_"&amp;TEXT(MOD($A2698-1,250)+1,"0000"),"Город_"&amp;TEXT(MOD($A2698-1,3000)+1,"0000"))</f>
        <v/>
      </c>
      <c r="O2698">
        <f>IF($AB2698="Да","Холдинг_Крупный","Холдинг_"&amp;TEXT(MOD(QUOTIENT($A2698-1,10000),20)+1,"00"))</f>
        <v/>
      </c>
      <c r="P2698">
        <f>IF($AB2698="Да","Организация_Крупная","Организация_"&amp;TEXT(MOD(QUOTIENT($A2698-1,500),600)+1,"000"))</f>
        <v/>
      </c>
      <c r="Q2698">
        <f>"Отдел_"&amp;TEXT(MOD(QUOTIENT($A2698-1,50),100)+1,"000")</f>
        <v/>
      </c>
      <c r="R2698">
        <f>IF($AB2698="Да","Группа_Крупная","Группа_"&amp;TEXT(MOD(QUOTIENT($A2698-1,5000),30)+1,"00"))</f>
        <v/>
      </c>
      <c r="S2698">
        <f>IF($AB2698="Да","Категория_Крупная","Категория_"&amp;TEXT(MOD(QUOTIENT($A2698-1,500),120)+1,"000"))</f>
        <v/>
      </c>
      <c r="T2698">
        <f>IF($AB2698="Да","Подкатегория_Крупная","Подкатегория_"&amp;TEXT(MOD(QUOTIENT($A2698-1,50),300)+1,"000"))</f>
        <v/>
      </c>
      <c r="U2698">
        <f>"SKU_"&amp;TEXT($A2698,"0000000")</f>
        <v/>
      </c>
      <c r="V2698">
        <f>CHOOSE(MOD($A2698-1,4)+1,"Enterprise","SMB","Госсектор","Розница")</f>
        <v/>
      </c>
      <c r="W2698">
        <f>"Клиент_"&amp;TEXT(MOD($A2698-1,20000)+1,"00000")</f>
        <v/>
      </c>
      <c r="X2698">
        <f>CHOOSE(MOD($A2698-1,5)+1,"Портал","API","Импорт","Ручной ввод","Интеграция")</f>
        <v/>
      </c>
      <c r="Y2698" s="8">
        <f>ROUND(1000+MOD($A2698*37,90000)+IF($AB2698="Да",5000,0),2)</f>
        <v/>
      </c>
      <c r="Z2698">
        <f>1+MOD($A2698,20)</f>
        <v/>
      </c>
      <c r="AA2698" s="8">
        <f>ROUND($Y2698*(0.08+MOD($A2698,17)/100),2)</f>
        <v/>
      </c>
      <c r="AB2698">
        <f>IF(MOD($A2698,10)&lt;7,"Да","Нет")</f>
        <v/>
      </c>
      <c r="AC2698">
        <f>$R2698&amp;" / "&amp;$S2698&amp;" / "&amp;$T2698</f>
        <v/>
      </c>
      <c r="AD2698">
        <f>1</f>
        <v/>
      </c>
      <c r="AE2698">
        <f>IF($A2698&lt;=Settings!$B$4,"до 100",IF($A2698&lt;=Settings!$B$5,"до 10 000",IF($A2698&lt;=Settings!$B$6,"до 100 000","100 000+")))</f>
        <v/>
      </c>
    </row>
    <row r="2699">
      <c r="A2699">
        <f>ROW()-1</f>
        <v/>
      </c>
      <c r="B2699">
        <f>IF($A2699&lt;=Settings!$B$4,"small_control",IF($A2699&lt;=Settings!$B$5,"medium_10k",IF($A2699&lt;=Settings!$B$6,"large_100k","extreme_1m")))</f>
        <v/>
      </c>
      <c r="C2699">
        <f>"ORD-"&amp;TEXT(QUOTIENT($A2699-1,3)+1,"0000000")</f>
        <v/>
      </c>
      <c r="D2699">
        <f>"LINE-"&amp;TEXT($A2699,"0000000")</f>
        <v/>
      </c>
      <c r="E2699" s="7">
        <f>Settings!$B$2+$A2699-1</f>
        <v/>
      </c>
      <c r="F2699" s="7">
        <f>Settings!$B$2+MOD($A2699-1,Settings!$B$7)</f>
        <v/>
      </c>
      <c r="G2699">
        <f>YEAR($F2699)</f>
        <v/>
      </c>
      <c r="H2699">
        <f>"Q"&amp;ROUNDUP(MONTH($F2699)/3,0)</f>
        <v/>
      </c>
      <c r="I2699">
        <f>MONTH($F2699)</f>
        <v/>
      </c>
      <c r="J2699">
        <f>CHOOSE(MONTH($F2699),"Январь","Февраль","Март","Апрель","Май","Июнь","Июль","Август","Сентябрь","Октябрь","Ноябрь","Декабрь")</f>
        <v/>
      </c>
      <c r="K2699">
        <f>DAY($F2699)</f>
        <v/>
      </c>
      <c r="L2699">
        <f>IF(MOD($A2699,10)&lt;7,"ФО_01_Крупный","ФО_"&amp;TEXT(MOD($A2699,8)+1,"00"))</f>
        <v/>
      </c>
      <c r="M2699">
        <f>IF($AB2699="Да","Регион_001_Крупный","Регион_"&amp;TEXT(MOD(QUOTIENT($A2699-1,20),180)+1,"000"))</f>
        <v/>
      </c>
      <c r="N2699">
        <f>IF($AB2699="Да","Город_"&amp;TEXT(MOD($A2699-1,250)+1,"0000"),"Город_"&amp;TEXT(MOD($A2699-1,3000)+1,"0000"))</f>
        <v/>
      </c>
      <c r="O2699">
        <f>IF($AB2699="Да","Холдинг_Крупный","Холдинг_"&amp;TEXT(MOD(QUOTIENT($A2699-1,10000),20)+1,"00"))</f>
        <v/>
      </c>
      <c r="P2699">
        <f>IF($AB2699="Да","Организация_Крупная","Организация_"&amp;TEXT(MOD(QUOTIENT($A2699-1,500),600)+1,"000"))</f>
        <v/>
      </c>
      <c r="Q2699">
        <f>"Отдел_"&amp;TEXT(MOD(QUOTIENT($A2699-1,50),100)+1,"000")</f>
        <v/>
      </c>
      <c r="R2699">
        <f>IF($AB2699="Да","Группа_Крупная","Группа_"&amp;TEXT(MOD(QUOTIENT($A2699-1,5000),30)+1,"00"))</f>
        <v/>
      </c>
      <c r="S2699">
        <f>IF($AB2699="Да","Категория_Крупная","Категория_"&amp;TEXT(MOD(QUOTIENT($A2699-1,500),120)+1,"000"))</f>
        <v/>
      </c>
      <c r="T2699">
        <f>IF($AB2699="Да","Подкатегория_Крупная","Подкатегория_"&amp;TEXT(MOD(QUOTIENT($A2699-1,50),300)+1,"000"))</f>
        <v/>
      </c>
      <c r="U2699">
        <f>"SKU_"&amp;TEXT($A2699,"0000000")</f>
        <v/>
      </c>
      <c r="V2699">
        <f>CHOOSE(MOD($A2699-1,4)+1,"Enterprise","SMB","Госсектор","Розница")</f>
        <v/>
      </c>
      <c r="W2699">
        <f>"Клиент_"&amp;TEXT(MOD($A2699-1,20000)+1,"00000")</f>
        <v/>
      </c>
      <c r="X2699">
        <f>CHOOSE(MOD($A2699-1,5)+1,"Портал","API","Импорт","Ручной ввод","Интеграция")</f>
        <v/>
      </c>
      <c r="Y2699" s="8">
        <f>ROUND(1000+MOD($A2699*37,90000)+IF($AB2699="Да",5000,0),2)</f>
        <v/>
      </c>
      <c r="Z2699">
        <f>1+MOD($A2699,20)</f>
        <v/>
      </c>
      <c r="AA2699" s="8">
        <f>ROUND($Y2699*(0.08+MOD($A2699,17)/100),2)</f>
        <v/>
      </c>
      <c r="AB2699">
        <f>IF(MOD($A2699,10)&lt;7,"Да","Нет")</f>
        <v/>
      </c>
      <c r="AC2699">
        <f>$R2699&amp;" / "&amp;$S2699&amp;" / "&amp;$T2699</f>
        <v/>
      </c>
      <c r="AD2699">
        <f>1</f>
        <v/>
      </c>
      <c r="AE2699">
        <f>IF($A2699&lt;=Settings!$B$4,"до 100",IF($A2699&lt;=Settings!$B$5,"до 10 000",IF($A2699&lt;=Settings!$B$6,"до 100 000","100 000+")))</f>
        <v/>
      </c>
    </row>
    <row r="2700">
      <c r="A2700">
        <f>ROW()-1</f>
        <v/>
      </c>
      <c r="B2700">
        <f>IF($A2700&lt;=Settings!$B$4,"small_control",IF($A2700&lt;=Settings!$B$5,"medium_10k",IF($A2700&lt;=Settings!$B$6,"large_100k","extreme_1m")))</f>
        <v/>
      </c>
      <c r="C2700">
        <f>"ORD-"&amp;TEXT(QUOTIENT($A2700-1,3)+1,"0000000")</f>
        <v/>
      </c>
      <c r="D2700">
        <f>"LINE-"&amp;TEXT($A2700,"0000000")</f>
        <v/>
      </c>
      <c r="E2700" s="7">
        <f>Settings!$B$2+$A2700-1</f>
        <v/>
      </c>
      <c r="F2700" s="7">
        <f>Settings!$B$2+MOD($A2700-1,Settings!$B$7)</f>
        <v/>
      </c>
      <c r="G2700">
        <f>YEAR($F2700)</f>
        <v/>
      </c>
      <c r="H2700">
        <f>"Q"&amp;ROUNDUP(MONTH($F2700)/3,0)</f>
        <v/>
      </c>
      <c r="I2700">
        <f>MONTH($F2700)</f>
        <v/>
      </c>
      <c r="J2700">
        <f>CHOOSE(MONTH($F2700),"Январь","Февраль","Март","Апрель","Май","Июнь","Июль","Август","Сентябрь","Октябрь","Ноябрь","Декабрь")</f>
        <v/>
      </c>
      <c r="K2700">
        <f>DAY($F2700)</f>
        <v/>
      </c>
      <c r="L2700">
        <f>IF(MOD($A2700,10)&lt;7,"ФО_01_Крупный","ФО_"&amp;TEXT(MOD($A2700,8)+1,"00"))</f>
        <v/>
      </c>
      <c r="M2700">
        <f>IF($AB2700="Да","Регион_001_Крупный","Регион_"&amp;TEXT(MOD(QUOTIENT($A2700-1,20),180)+1,"000"))</f>
        <v/>
      </c>
      <c r="N2700">
        <f>IF($AB2700="Да","Город_"&amp;TEXT(MOD($A2700-1,250)+1,"0000"),"Город_"&amp;TEXT(MOD($A2700-1,3000)+1,"0000"))</f>
        <v/>
      </c>
      <c r="O2700">
        <f>IF($AB2700="Да","Холдинг_Крупный","Холдинг_"&amp;TEXT(MOD(QUOTIENT($A2700-1,10000),20)+1,"00"))</f>
        <v/>
      </c>
      <c r="P2700">
        <f>IF($AB2700="Да","Организация_Крупная","Организация_"&amp;TEXT(MOD(QUOTIENT($A2700-1,500),600)+1,"000"))</f>
        <v/>
      </c>
      <c r="Q2700">
        <f>"Отдел_"&amp;TEXT(MOD(QUOTIENT($A2700-1,50),100)+1,"000")</f>
        <v/>
      </c>
      <c r="R2700">
        <f>IF($AB2700="Да","Группа_Крупная","Группа_"&amp;TEXT(MOD(QUOTIENT($A2700-1,5000),30)+1,"00"))</f>
        <v/>
      </c>
      <c r="S2700">
        <f>IF($AB2700="Да","Категория_Крупная","Категория_"&amp;TEXT(MOD(QUOTIENT($A2700-1,500),120)+1,"000"))</f>
        <v/>
      </c>
      <c r="T2700">
        <f>IF($AB2700="Да","Подкатегория_Крупная","Подкатегория_"&amp;TEXT(MOD(QUOTIENT($A2700-1,50),300)+1,"000"))</f>
        <v/>
      </c>
      <c r="U2700">
        <f>"SKU_"&amp;TEXT($A2700,"0000000")</f>
        <v/>
      </c>
      <c r="V2700">
        <f>CHOOSE(MOD($A2700-1,4)+1,"Enterprise","SMB","Госсектор","Розница")</f>
        <v/>
      </c>
      <c r="W2700">
        <f>"Клиент_"&amp;TEXT(MOD($A2700-1,20000)+1,"00000")</f>
        <v/>
      </c>
      <c r="X2700">
        <f>CHOOSE(MOD($A2700-1,5)+1,"Портал","API","Импорт","Ручной ввод","Интеграция")</f>
        <v/>
      </c>
      <c r="Y2700" s="8">
        <f>ROUND(1000+MOD($A2700*37,90000)+IF($AB2700="Да",5000,0),2)</f>
        <v/>
      </c>
      <c r="Z2700">
        <f>1+MOD($A2700,20)</f>
        <v/>
      </c>
      <c r="AA2700" s="8">
        <f>ROUND($Y2700*(0.08+MOD($A2700,17)/100),2)</f>
        <v/>
      </c>
      <c r="AB2700">
        <f>IF(MOD($A2700,10)&lt;7,"Да","Нет")</f>
        <v/>
      </c>
      <c r="AC2700">
        <f>$R2700&amp;" / "&amp;$S2700&amp;" / "&amp;$T2700</f>
        <v/>
      </c>
      <c r="AD2700">
        <f>1</f>
        <v/>
      </c>
      <c r="AE2700">
        <f>IF($A2700&lt;=Settings!$B$4,"до 100",IF($A2700&lt;=Settings!$B$5,"до 10 000",IF($A2700&lt;=Settings!$B$6,"до 100 000","100 000+")))</f>
        <v/>
      </c>
    </row>
    <row r="2701">
      <c r="A2701">
        <f>ROW()-1</f>
        <v/>
      </c>
      <c r="B2701">
        <f>IF($A2701&lt;=Settings!$B$4,"small_control",IF($A2701&lt;=Settings!$B$5,"medium_10k",IF($A2701&lt;=Settings!$B$6,"large_100k","extreme_1m")))</f>
        <v/>
      </c>
      <c r="C2701">
        <f>"ORD-"&amp;TEXT(QUOTIENT($A2701-1,3)+1,"0000000")</f>
        <v/>
      </c>
      <c r="D2701">
        <f>"LINE-"&amp;TEXT($A2701,"0000000")</f>
        <v/>
      </c>
      <c r="E2701" s="7">
        <f>Settings!$B$2+$A2701-1</f>
        <v/>
      </c>
      <c r="F2701" s="7">
        <f>Settings!$B$2+MOD($A2701-1,Settings!$B$7)</f>
        <v/>
      </c>
      <c r="G2701">
        <f>YEAR($F2701)</f>
        <v/>
      </c>
      <c r="H2701">
        <f>"Q"&amp;ROUNDUP(MONTH($F2701)/3,0)</f>
        <v/>
      </c>
      <c r="I2701">
        <f>MONTH($F2701)</f>
        <v/>
      </c>
      <c r="J2701">
        <f>CHOOSE(MONTH($F2701),"Январь","Февраль","Март","Апрель","Май","Июнь","Июль","Август","Сентябрь","Октябрь","Ноябрь","Декабрь")</f>
        <v/>
      </c>
      <c r="K2701">
        <f>DAY($F2701)</f>
        <v/>
      </c>
      <c r="L2701">
        <f>IF(MOD($A2701,10)&lt;7,"ФО_01_Крупный","ФО_"&amp;TEXT(MOD($A2701,8)+1,"00"))</f>
        <v/>
      </c>
      <c r="M2701">
        <f>IF($AB2701="Да","Регион_001_Крупный","Регион_"&amp;TEXT(MOD(QUOTIENT($A2701-1,20),180)+1,"000"))</f>
        <v/>
      </c>
      <c r="N2701">
        <f>IF($AB2701="Да","Город_"&amp;TEXT(MOD($A2701-1,250)+1,"0000"),"Город_"&amp;TEXT(MOD($A2701-1,3000)+1,"0000"))</f>
        <v/>
      </c>
      <c r="O2701">
        <f>IF($AB2701="Да","Холдинг_Крупный","Холдинг_"&amp;TEXT(MOD(QUOTIENT($A2701-1,10000),20)+1,"00"))</f>
        <v/>
      </c>
      <c r="P2701">
        <f>IF($AB2701="Да","Организация_Крупная","Организация_"&amp;TEXT(MOD(QUOTIENT($A2701-1,500),600)+1,"000"))</f>
        <v/>
      </c>
      <c r="Q2701">
        <f>"Отдел_"&amp;TEXT(MOD(QUOTIENT($A2701-1,50),100)+1,"000")</f>
        <v/>
      </c>
      <c r="R2701">
        <f>IF($AB2701="Да","Группа_Крупная","Группа_"&amp;TEXT(MOD(QUOTIENT($A2701-1,5000),30)+1,"00"))</f>
        <v/>
      </c>
      <c r="S2701">
        <f>IF($AB2701="Да","Категория_Крупная","Категория_"&amp;TEXT(MOD(QUOTIENT($A2701-1,500),120)+1,"000"))</f>
        <v/>
      </c>
      <c r="T2701">
        <f>IF($AB2701="Да","Подкатегория_Крупная","Подкатегория_"&amp;TEXT(MOD(QUOTIENT($A2701-1,50),300)+1,"000"))</f>
        <v/>
      </c>
      <c r="U2701">
        <f>"SKU_"&amp;TEXT($A2701,"0000000")</f>
        <v/>
      </c>
      <c r="V2701">
        <f>CHOOSE(MOD($A2701-1,4)+1,"Enterprise","SMB","Госсектор","Розница")</f>
        <v/>
      </c>
      <c r="W2701">
        <f>"Клиент_"&amp;TEXT(MOD($A2701-1,20000)+1,"00000")</f>
        <v/>
      </c>
      <c r="X2701">
        <f>CHOOSE(MOD($A2701-1,5)+1,"Портал","API","Импорт","Ручной ввод","Интеграция")</f>
        <v/>
      </c>
      <c r="Y2701" s="8">
        <f>ROUND(1000+MOD($A2701*37,90000)+IF($AB2701="Да",5000,0),2)</f>
        <v/>
      </c>
      <c r="Z2701">
        <f>1+MOD($A2701,20)</f>
        <v/>
      </c>
      <c r="AA2701" s="8">
        <f>ROUND($Y2701*(0.08+MOD($A2701,17)/100),2)</f>
        <v/>
      </c>
      <c r="AB2701">
        <f>IF(MOD($A2701,10)&lt;7,"Да","Нет")</f>
        <v/>
      </c>
      <c r="AC2701">
        <f>$R2701&amp;" / "&amp;$S2701&amp;" / "&amp;$T2701</f>
        <v/>
      </c>
      <c r="AD2701">
        <f>1</f>
        <v/>
      </c>
      <c r="AE2701">
        <f>IF($A2701&lt;=Settings!$B$4,"до 100",IF($A2701&lt;=Settings!$B$5,"до 10 000",IF($A2701&lt;=Settings!$B$6,"до 100 000","100 000+")))</f>
        <v/>
      </c>
    </row>
    <row r="2702">
      <c r="A2702">
        <f>ROW()-1</f>
        <v/>
      </c>
      <c r="B2702">
        <f>IF($A2702&lt;=Settings!$B$4,"small_control",IF($A2702&lt;=Settings!$B$5,"medium_10k",IF($A2702&lt;=Settings!$B$6,"large_100k","extreme_1m")))</f>
        <v/>
      </c>
      <c r="C2702">
        <f>"ORD-"&amp;TEXT(QUOTIENT($A2702-1,3)+1,"0000000")</f>
        <v/>
      </c>
      <c r="D2702">
        <f>"LINE-"&amp;TEXT($A2702,"0000000")</f>
        <v/>
      </c>
      <c r="E2702" s="7">
        <f>Settings!$B$2+$A2702-1</f>
        <v/>
      </c>
      <c r="F2702" s="7">
        <f>Settings!$B$2+MOD($A2702-1,Settings!$B$7)</f>
        <v/>
      </c>
      <c r="G2702">
        <f>YEAR($F2702)</f>
        <v/>
      </c>
      <c r="H2702">
        <f>"Q"&amp;ROUNDUP(MONTH($F2702)/3,0)</f>
        <v/>
      </c>
      <c r="I2702">
        <f>MONTH($F2702)</f>
        <v/>
      </c>
      <c r="J2702">
        <f>CHOOSE(MONTH($F2702),"Январь","Февраль","Март","Апрель","Май","Июнь","Июль","Август","Сентябрь","Октябрь","Ноябрь","Декабрь")</f>
        <v/>
      </c>
      <c r="K2702">
        <f>DAY($F2702)</f>
        <v/>
      </c>
      <c r="L2702">
        <f>IF(MOD($A2702,10)&lt;7,"ФО_01_Крупный","ФО_"&amp;TEXT(MOD($A2702,8)+1,"00"))</f>
        <v/>
      </c>
      <c r="M2702">
        <f>IF($AB2702="Да","Регион_001_Крупный","Регион_"&amp;TEXT(MOD(QUOTIENT($A2702-1,20),180)+1,"000"))</f>
        <v/>
      </c>
      <c r="N2702">
        <f>IF($AB2702="Да","Город_"&amp;TEXT(MOD($A2702-1,250)+1,"0000"),"Город_"&amp;TEXT(MOD($A2702-1,3000)+1,"0000"))</f>
        <v/>
      </c>
      <c r="O2702">
        <f>IF($AB2702="Да","Холдинг_Крупный","Холдинг_"&amp;TEXT(MOD(QUOTIENT($A2702-1,10000),20)+1,"00"))</f>
        <v/>
      </c>
      <c r="P2702">
        <f>IF($AB2702="Да","Организация_Крупная","Организация_"&amp;TEXT(MOD(QUOTIENT($A2702-1,500),600)+1,"000"))</f>
        <v/>
      </c>
      <c r="Q2702">
        <f>"Отдел_"&amp;TEXT(MOD(QUOTIENT($A2702-1,50),100)+1,"000")</f>
        <v/>
      </c>
      <c r="R2702">
        <f>IF($AB2702="Да","Группа_Крупная","Группа_"&amp;TEXT(MOD(QUOTIENT($A2702-1,5000),30)+1,"00"))</f>
        <v/>
      </c>
      <c r="S2702">
        <f>IF($AB2702="Да","Категория_Крупная","Категория_"&amp;TEXT(MOD(QUOTIENT($A2702-1,500),120)+1,"000"))</f>
        <v/>
      </c>
      <c r="T2702">
        <f>IF($AB2702="Да","Подкатегория_Крупная","Подкатегория_"&amp;TEXT(MOD(QUOTIENT($A2702-1,50),300)+1,"000"))</f>
        <v/>
      </c>
      <c r="U2702">
        <f>"SKU_"&amp;TEXT($A2702,"0000000")</f>
        <v/>
      </c>
      <c r="V2702">
        <f>CHOOSE(MOD($A2702-1,4)+1,"Enterprise","SMB","Госсектор","Розница")</f>
        <v/>
      </c>
      <c r="W2702">
        <f>"Клиент_"&amp;TEXT(MOD($A2702-1,20000)+1,"00000")</f>
        <v/>
      </c>
      <c r="X2702">
        <f>CHOOSE(MOD($A2702-1,5)+1,"Портал","API","Импорт","Ручной ввод","Интеграция")</f>
        <v/>
      </c>
      <c r="Y2702" s="8">
        <f>ROUND(1000+MOD($A2702*37,90000)+IF($AB2702="Да",5000,0),2)</f>
        <v/>
      </c>
      <c r="Z2702">
        <f>1+MOD($A2702,20)</f>
        <v/>
      </c>
      <c r="AA2702" s="8">
        <f>ROUND($Y2702*(0.08+MOD($A2702,17)/100),2)</f>
        <v/>
      </c>
      <c r="AB2702">
        <f>IF(MOD($A2702,10)&lt;7,"Да","Нет")</f>
        <v/>
      </c>
      <c r="AC2702">
        <f>$R2702&amp;" / "&amp;$S2702&amp;" / "&amp;$T2702</f>
        <v/>
      </c>
      <c r="AD2702">
        <f>1</f>
        <v/>
      </c>
      <c r="AE2702">
        <f>IF($A2702&lt;=Settings!$B$4,"до 100",IF($A2702&lt;=Settings!$B$5,"до 10 000",IF($A2702&lt;=Settings!$B$6,"до 100 000","100 000+")))</f>
        <v/>
      </c>
    </row>
    <row r="2703">
      <c r="A2703">
        <f>ROW()-1</f>
        <v/>
      </c>
      <c r="B2703">
        <f>IF($A2703&lt;=Settings!$B$4,"small_control",IF($A2703&lt;=Settings!$B$5,"medium_10k",IF($A2703&lt;=Settings!$B$6,"large_100k","extreme_1m")))</f>
        <v/>
      </c>
      <c r="C2703">
        <f>"ORD-"&amp;TEXT(QUOTIENT($A2703-1,3)+1,"0000000")</f>
        <v/>
      </c>
      <c r="D2703">
        <f>"LINE-"&amp;TEXT($A2703,"0000000")</f>
        <v/>
      </c>
      <c r="E2703" s="7">
        <f>Settings!$B$2+$A2703-1</f>
        <v/>
      </c>
      <c r="F2703" s="7">
        <f>Settings!$B$2+MOD($A2703-1,Settings!$B$7)</f>
        <v/>
      </c>
      <c r="G2703">
        <f>YEAR($F2703)</f>
        <v/>
      </c>
      <c r="H2703">
        <f>"Q"&amp;ROUNDUP(MONTH($F2703)/3,0)</f>
        <v/>
      </c>
      <c r="I2703">
        <f>MONTH($F2703)</f>
        <v/>
      </c>
      <c r="J2703">
        <f>CHOOSE(MONTH($F2703),"Январь","Февраль","Март","Апрель","Май","Июнь","Июль","Август","Сентябрь","Октябрь","Ноябрь","Декабрь")</f>
        <v/>
      </c>
      <c r="K2703">
        <f>DAY($F2703)</f>
        <v/>
      </c>
      <c r="L2703">
        <f>IF(MOD($A2703,10)&lt;7,"ФО_01_Крупный","ФО_"&amp;TEXT(MOD($A2703,8)+1,"00"))</f>
        <v/>
      </c>
      <c r="M2703">
        <f>IF($AB2703="Да","Регион_001_Крупный","Регион_"&amp;TEXT(MOD(QUOTIENT($A2703-1,20),180)+1,"000"))</f>
        <v/>
      </c>
      <c r="N2703">
        <f>IF($AB2703="Да","Город_"&amp;TEXT(MOD($A2703-1,250)+1,"0000"),"Город_"&amp;TEXT(MOD($A2703-1,3000)+1,"0000"))</f>
        <v/>
      </c>
      <c r="O2703">
        <f>IF($AB2703="Да","Холдинг_Крупный","Холдинг_"&amp;TEXT(MOD(QUOTIENT($A2703-1,10000),20)+1,"00"))</f>
        <v/>
      </c>
      <c r="P2703">
        <f>IF($AB2703="Да","Организация_Крупная","Организация_"&amp;TEXT(MOD(QUOTIENT($A2703-1,500),600)+1,"000"))</f>
        <v/>
      </c>
      <c r="Q2703">
        <f>"Отдел_"&amp;TEXT(MOD(QUOTIENT($A2703-1,50),100)+1,"000")</f>
        <v/>
      </c>
      <c r="R2703">
        <f>IF($AB2703="Да","Группа_Крупная","Группа_"&amp;TEXT(MOD(QUOTIENT($A2703-1,5000),30)+1,"00"))</f>
        <v/>
      </c>
      <c r="S2703">
        <f>IF($AB2703="Да","Категория_Крупная","Категория_"&amp;TEXT(MOD(QUOTIENT($A2703-1,500),120)+1,"000"))</f>
        <v/>
      </c>
      <c r="T2703">
        <f>IF($AB2703="Да","Подкатегория_Крупная","Подкатегория_"&amp;TEXT(MOD(QUOTIENT($A2703-1,50),300)+1,"000"))</f>
        <v/>
      </c>
      <c r="U2703">
        <f>"SKU_"&amp;TEXT($A2703,"0000000")</f>
        <v/>
      </c>
      <c r="V2703">
        <f>CHOOSE(MOD($A2703-1,4)+1,"Enterprise","SMB","Госсектор","Розница")</f>
        <v/>
      </c>
      <c r="W2703">
        <f>"Клиент_"&amp;TEXT(MOD($A2703-1,20000)+1,"00000")</f>
        <v/>
      </c>
      <c r="X2703">
        <f>CHOOSE(MOD($A2703-1,5)+1,"Портал","API","Импорт","Ручной ввод","Интеграция")</f>
        <v/>
      </c>
      <c r="Y2703" s="8">
        <f>ROUND(1000+MOD($A2703*37,90000)+IF($AB2703="Да",5000,0),2)</f>
        <v/>
      </c>
      <c r="Z2703">
        <f>1+MOD($A2703,20)</f>
        <v/>
      </c>
      <c r="AA2703" s="8">
        <f>ROUND($Y2703*(0.08+MOD($A2703,17)/100),2)</f>
        <v/>
      </c>
      <c r="AB2703">
        <f>IF(MOD($A2703,10)&lt;7,"Да","Нет")</f>
        <v/>
      </c>
      <c r="AC2703">
        <f>$R2703&amp;" / "&amp;$S2703&amp;" / "&amp;$T2703</f>
        <v/>
      </c>
      <c r="AD2703">
        <f>1</f>
        <v/>
      </c>
      <c r="AE2703">
        <f>IF($A2703&lt;=Settings!$B$4,"до 100",IF($A2703&lt;=Settings!$B$5,"до 10 000",IF($A2703&lt;=Settings!$B$6,"до 100 000","100 000+")))</f>
        <v/>
      </c>
    </row>
    <row r="2704">
      <c r="A2704">
        <f>ROW()-1</f>
        <v/>
      </c>
      <c r="B2704">
        <f>IF($A2704&lt;=Settings!$B$4,"small_control",IF($A2704&lt;=Settings!$B$5,"medium_10k",IF($A2704&lt;=Settings!$B$6,"large_100k","extreme_1m")))</f>
        <v/>
      </c>
      <c r="C2704">
        <f>"ORD-"&amp;TEXT(QUOTIENT($A2704-1,3)+1,"0000000")</f>
        <v/>
      </c>
      <c r="D2704">
        <f>"LINE-"&amp;TEXT($A2704,"0000000")</f>
        <v/>
      </c>
      <c r="E2704" s="7">
        <f>Settings!$B$2+$A2704-1</f>
        <v/>
      </c>
      <c r="F2704" s="7">
        <f>Settings!$B$2+MOD($A2704-1,Settings!$B$7)</f>
        <v/>
      </c>
      <c r="G2704">
        <f>YEAR($F2704)</f>
        <v/>
      </c>
      <c r="H2704">
        <f>"Q"&amp;ROUNDUP(MONTH($F2704)/3,0)</f>
        <v/>
      </c>
      <c r="I2704">
        <f>MONTH($F2704)</f>
        <v/>
      </c>
      <c r="J2704">
        <f>CHOOSE(MONTH($F2704),"Январь","Февраль","Март","Апрель","Май","Июнь","Июль","Август","Сентябрь","Октябрь","Ноябрь","Декабрь")</f>
        <v/>
      </c>
      <c r="K2704">
        <f>DAY($F2704)</f>
        <v/>
      </c>
      <c r="L2704">
        <f>IF(MOD($A2704,10)&lt;7,"ФО_01_Крупный","ФО_"&amp;TEXT(MOD($A2704,8)+1,"00"))</f>
        <v/>
      </c>
      <c r="M2704">
        <f>IF($AB2704="Да","Регион_001_Крупный","Регион_"&amp;TEXT(MOD(QUOTIENT($A2704-1,20),180)+1,"000"))</f>
        <v/>
      </c>
      <c r="N2704">
        <f>IF($AB2704="Да","Город_"&amp;TEXT(MOD($A2704-1,250)+1,"0000"),"Город_"&amp;TEXT(MOD($A2704-1,3000)+1,"0000"))</f>
        <v/>
      </c>
      <c r="O2704">
        <f>IF($AB2704="Да","Холдинг_Крупный","Холдинг_"&amp;TEXT(MOD(QUOTIENT($A2704-1,10000),20)+1,"00"))</f>
        <v/>
      </c>
      <c r="P2704">
        <f>IF($AB2704="Да","Организация_Крупная","Организация_"&amp;TEXT(MOD(QUOTIENT($A2704-1,500),600)+1,"000"))</f>
        <v/>
      </c>
      <c r="Q2704">
        <f>"Отдел_"&amp;TEXT(MOD(QUOTIENT($A2704-1,50),100)+1,"000")</f>
        <v/>
      </c>
      <c r="R2704">
        <f>IF($AB2704="Да","Группа_Крупная","Группа_"&amp;TEXT(MOD(QUOTIENT($A2704-1,5000),30)+1,"00"))</f>
        <v/>
      </c>
      <c r="S2704">
        <f>IF($AB2704="Да","Категория_Крупная","Категория_"&amp;TEXT(MOD(QUOTIENT($A2704-1,500),120)+1,"000"))</f>
        <v/>
      </c>
      <c r="T2704">
        <f>IF($AB2704="Да","Подкатегория_Крупная","Подкатегория_"&amp;TEXT(MOD(QUOTIENT($A2704-1,50),300)+1,"000"))</f>
        <v/>
      </c>
      <c r="U2704">
        <f>"SKU_"&amp;TEXT($A2704,"0000000")</f>
        <v/>
      </c>
      <c r="V2704">
        <f>CHOOSE(MOD($A2704-1,4)+1,"Enterprise","SMB","Госсектор","Розница")</f>
        <v/>
      </c>
      <c r="W2704">
        <f>"Клиент_"&amp;TEXT(MOD($A2704-1,20000)+1,"00000")</f>
        <v/>
      </c>
      <c r="X2704">
        <f>CHOOSE(MOD($A2704-1,5)+1,"Портал","API","Импорт","Ручной ввод","Интеграция")</f>
        <v/>
      </c>
      <c r="Y2704" s="8">
        <f>ROUND(1000+MOD($A2704*37,90000)+IF($AB2704="Да",5000,0),2)</f>
        <v/>
      </c>
      <c r="Z2704">
        <f>1+MOD($A2704,20)</f>
        <v/>
      </c>
      <c r="AA2704" s="8">
        <f>ROUND($Y2704*(0.08+MOD($A2704,17)/100),2)</f>
        <v/>
      </c>
      <c r="AB2704">
        <f>IF(MOD($A2704,10)&lt;7,"Да","Нет")</f>
        <v/>
      </c>
      <c r="AC2704">
        <f>$R2704&amp;" / "&amp;$S2704&amp;" / "&amp;$T2704</f>
        <v/>
      </c>
      <c r="AD2704">
        <f>1</f>
        <v/>
      </c>
      <c r="AE2704">
        <f>IF($A2704&lt;=Settings!$B$4,"до 100",IF($A2704&lt;=Settings!$B$5,"до 10 000",IF($A2704&lt;=Settings!$B$6,"до 100 000","100 000+")))</f>
        <v/>
      </c>
    </row>
    <row r="2705">
      <c r="A2705">
        <f>ROW()-1</f>
        <v/>
      </c>
      <c r="B2705">
        <f>IF($A2705&lt;=Settings!$B$4,"small_control",IF($A2705&lt;=Settings!$B$5,"medium_10k",IF($A2705&lt;=Settings!$B$6,"large_100k","extreme_1m")))</f>
        <v/>
      </c>
      <c r="C2705">
        <f>"ORD-"&amp;TEXT(QUOTIENT($A2705-1,3)+1,"0000000")</f>
        <v/>
      </c>
      <c r="D2705">
        <f>"LINE-"&amp;TEXT($A2705,"0000000")</f>
        <v/>
      </c>
      <c r="E2705" s="7">
        <f>Settings!$B$2+$A2705-1</f>
        <v/>
      </c>
      <c r="F2705" s="7">
        <f>Settings!$B$2+MOD($A2705-1,Settings!$B$7)</f>
        <v/>
      </c>
      <c r="G2705">
        <f>YEAR($F2705)</f>
        <v/>
      </c>
      <c r="H2705">
        <f>"Q"&amp;ROUNDUP(MONTH($F2705)/3,0)</f>
        <v/>
      </c>
      <c r="I2705">
        <f>MONTH($F2705)</f>
        <v/>
      </c>
      <c r="J2705">
        <f>CHOOSE(MONTH($F2705),"Январь","Февраль","Март","Апрель","Май","Июнь","Июль","Август","Сентябрь","Октябрь","Ноябрь","Декабрь")</f>
        <v/>
      </c>
      <c r="K2705">
        <f>DAY($F2705)</f>
        <v/>
      </c>
      <c r="L2705">
        <f>IF(MOD($A2705,10)&lt;7,"ФО_01_Крупный","ФО_"&amp;TEXT(MOD($A2705,8)+1,"00"))</f>
        <v/>
      </c>
      <c r="M2705">
        <f>IF($AB2705="Да","Регион_001_Крупный","Регион_"&amp;TEXT(MOD(QUOTIENT($A2705-1,20),180)+1,"000"))</f>
        <v/>
      </c>
      <c r="N2705">
        <f>IF($AB2705="Да","Город_"&amp;TEXT(MOD($A2705-1,250)+1,"0000"),"Город_"&amp;TEXT(MOD($A2705-1,3000)+1,"0000"))</f>
        <v/>
      </c>
      <c r="O2705">
        <f>IF($AB2705="Да","Холдинг_Крупный","Холдинг_"&amp;TEXT(MOD(QUOTIENT($A2705-1,10000),20)+1,"00"))</f>
        <v/>
      </c>
      <c r="P2705">
        <f>IF($AB2705="Да","Организация_Крупная","Организация_"&amp;TEXT(MOD(QUOTIENT($A2705-1,500),600)+1,"000"))</f>
        <v/>
      </c>
      <c r="Q2705">
        <f>"Отдел_"&amp;TEXT(MOD(QUOTIENT($A2705-1,50),100)+1,"000")</f>
        <v/>
      </c>
      <c r="R2705">
        <f>IF($AB2705="Да","Группа_Крупная","Группа_"&amp;TEXT(MOD(QUOTIENT($A2705-1,5000),30)+1,"00"))</f>
        <v/>
      </c>
      <c r="S2705">
        <f>IF($AB2705="Да","Категория_Крупная","Категория_"&amp;TEXT(MOD(QUOTIENT($A2705-1,500),120)+1,"000"))</f>
        <v/>
      </c>
      <c r="T2705">
        <f>IF($AB2705="Да","Подкатегория_Крупная","Подкатегория_"&amp;TEXT(MOD(QUOTIENT($A2705-1,50),300)+1,"000"))</f>
        <v/>
      </c>
      <c r="U2705">
        <f>"SKU_"&amp;TEXT($A2705,"0000000")</f>
        <v/>
      </c>
      <c r="V2705">
        <f>CHOOSE(MOD($A2705-1,4)+1,"Enterprise","SMB","Госсектор","Розница")</f>
        <v/>
      </c>
      <c r="W2705">
        <f>"Клиент_"&amp;TEXT(MOD($A2705-1,20000)+1,"00000")</f>
        <v/>
      </c>
      <c r="X2705">
        <f>CHOOSE(MOD($A2705-1,5)+1,"Портал","API","Импорт","Ручной ввод","Интеграция")</f>
        <v/>
      </c>
      <c r="Y2705" s="8">
        <f>ROUND(1000+MOD($A2705*37,90000)+IF($AB2705="Да",5000,0),2)</f>
        <v/>
      </c>
      <c r="Z2705">
        <f>1+MOD($A2705,20)</f>
        <v/>
      </c>
      <c r="AA2705" s="8">
        <f>ROUND($Y2705*(0.08+MOD($A2705,17)/100),2)</f>
        <v/>
      </c>
      <c r="AB2705">
        <f>IF(MOD($A2705,10)&lt;7,"Да","Нет")</f>
        <v/>
      </c>
      <c r="AC2705">
        <f>$R2705&amp;" / "&amp;$S2705&amp;" / "&amp;$T2705</f>
        <v/>
      </c>
      <c r="AD2705">
        <f>1</f>
        <v/>
      </c>
      <c r="AE2705">
        <f>IF($A2705&lt;=Settings!$B$4,"до 100",IF($A2705&lt;=Settings!$B$5,"до 10 000",IF($A2705&lt;=Settings!$B$6,"до 100 000","100 000+")))</f>
        <v/>
      </c>
    </row>
    <row r="2706">
      <c r="A2706">
        <f>ROW()-1</f>
        <v/>
      </c>
      <c r="B2706">
        <f>IF($A2706&lt;=Settings!$B$4,"small_control",IF($A2706&lt;=Settings!$B$5,"medium_10k",IF($A2706&lt;=Settings!$B$6,"large_100k","extreme_1m")))</f>
        <v/>
      </c>
      <c r="C2706">
        <f>"ORD-"&amp;TEXT(QUOTIENT($A2706-1,3)+1,"0000000")</f>
        <v/>
      </c>
      <c r="D2706">
        <f>"LINE-"&amp;TEXT($A2706,"0000000")</f>
        <v/>
      </c>
      <c r="E2706" s="7">
        <f>Settings!$B$2+$A2706-1</f>
        <v/>
      </c>
      <c r="F2706" s="7">
        <f>Settings!$B$2+MOD($A2706-1,Settings!$B$7)</f>
        <v/>
      </c>
      <c r="G2706">
        <f>YEAR($F2706)</f>
        <v/>
      </c>
      <c r="H2706">
        <f>"Q"&amp;ROUNDUP(MONTH($F2706)/3,0)</f>
        <v/>
      </c>
      <c r="I2706">
        <f>MONTH($F2706)</f>
        <v/>
      </c>
      <c r="J2706">
        <f>CHOOSE(MONTH($F2706),"Январь","Февраль","Март","Апрель","Май","Июнь","Июль","Август","Сентябрь","Октябрь","Ноябрь","Декабрь")</f>
        <v/>
      </c>
      <c r="K2706">
        <f>DAY($F2706)</f>
        <v/>
      </c>
      <c r="L2706">
        <f>IF(MOD($A2706,10)&lt;7,"ФО_01_Крупный","ФО_"&amp;TEXT(MOD($A2706,8)+1,"00"))</f>
        <v/>
      </c>
      <c r="M2706">
        <f>IF($AB2706="Да","Регион_001_Крупный","Регион_"&amp;TEXT(MOD(QUOTIENT($A2706-1,20),180)+1,"000"))</f>
        <v/>
      </c>
      <c r="N2706">
        <f>IF($AB2706="Да","Город_"&amp;TEXT(MOD($A2706-1,250)+1,"0000"),"Город_"&amp;TEXT(MOD($A2706-1,3000)+1,"0000"))</f>
        <v/>
      </c>
      <c r="O2706">
        <f>IF($AB2706="Да","Холдинг_Крупный","Холдинг_"&amp;TEXT(MOD(QUOTIENT($A2706-1,10000),20)+1,"00"))</f>
        <v/>
      </c>
      <c r="P2706">
        <f>IF($AB2706="Да","Организация_Крупная","Организация_"&amp;TEXT(MOD(QUOTIENT($A2706-1,500),600)+1,"000"))</f>
        <v/>
      </c>
      <c r="Q2706">
        <f>"Отдел_"&amp;TEXT(MOD(QUOTIENT($A2706-1,50),100)+1,"000")</f>
        <v/>
      </c>
      <c r="R2706">
        <f>IF($AB2706="Да","Группа_Крупная","Группа_"&amp;TEXT(MOD(QUOTIENT($A2706-1,5000),30)+1,"00"))</f>
        <v/>
      </c>
      <c r="S2706">
        <f>IF($AB2706="Да","Категория_Крупная","Категория_"&amp;TEXT(MOD(QUOTIENT($A2706-1,500),120)+1,"000"))</f>
        <v/>
      </c>
      <c r="T2706">
        <f>IF($AB2706="Да","Подкатегория_Крупная","Подкатегория_"&amp;TEXT(MOD(QUOTIENT($A2706-1,50),300)+1,"000"))</f>
        <v/>
      </c>
      <c r="U2706">
        <f>"SKU_"&amp;TEXT($A2706,"0000000")</f>
        <v/>
      </c>
      <c r="V2706">
        <f>CHOOSE(MOD($A2706-1,4)+1,"Enterprise","SMB","Госсектор","Розница")</f>
        <v/>
      </c>
      <c r="W2706">
        <f>"Клиент_"&amp;TEXT(MOD($A2706-1,20000)+1,"00000")</f>
        <v/>
      </c>
      <c r="X2706">
        <f>CHOOSE(MOD($A2706-1,5)+1,"Портал","API","Импорт","Ручной ввод","Интеграция")</f>
        <v/>
      </c>
      <c r="Y2706" s="8">
        <f>ROUND(1000+MOD($A2706*37,90000)+IF($AB2706="Да",5000,0),2)</f>
        <v/>
      </c>
      <c r="Z2706">
        <f>1+MOD($A2706,20)</f>
        <v/>
      </c>
      <c r="AA2706" s="8">
        <f>ROUND($Y2706*(0.08+MOD($A2706,17)/100),2)</f>
        <v/>
      </c>
      <c r="AB2706">
        <f>IF(MOD($A2706,10)&lt;7,"Да","Нет")</f>
        <v/>
      </c>
      <c r="AC2706">
        <f>$R2706&amp;" / "&amp;$S2706&amp;" / "&amp;$T2706</f>
        <v/>
      </c>
      <c r="AD2706">
        <f>1</f>
        <v/>
      </c>
      <c r="AE2706">
        <f>IF($A2706&lt;=Settings!$B$4,"до 100",IF($A2706&lt;=Settings!$B$5,"до 10 000",IF($A2706&lt;=Settings!$B$6,"до 100 000","100 000+")))</f>
        <v/>
      </c>
    </row>
    <row r="2707">
      <c r="A2707">
        <f>ROW()-1</f>
        <v/>
      </c>
      <c r="B2707">
        <f>IF($A2707&lt;=Settings!$B$4,"small_control",IF($A2707&lt;=Settings!$B$5,"medium_10k",IF($A2707&lt;=Settings!$B$6,"large_100k","extreme_1m")))</f>
        <v/>
      </c>
      <c r="C2707">
        <f>"ORD-"&amp;TEXT(QUOTIENT($A2707-1,3)+1,"0000000")</f>
        <v/>
      </c>
      <c r="D2707">
        <f>"LINE-"&amp;TEXT($A2707,"0000000")</f>
        <v/>
      </c>
      <c r="E2707" s="7">
        <f>Settings!$B$2+$A2707-1</f>
        <v/>
      </c>
      <c r="F2707" s="7">
        <f>Settings!$B$2+MOD($A2707-1,Settings!$B$7)</f>
        <v/>
      </c>
      <c r="G2707">
        <f>YEAR($F2707)</f>
        <v/>
      </c>
      <c r="H2707">
        <f>"Q"&amp;ROUNDUP(MONTH($F2707)/3,0)</f>
        <v/>
      </c>
      <c r="I2707">
        <f>MONTH($F2707)</f>
        <v/>
      </c>
      <c r="J2707">
        <f>CHOOSE(MONTH($F2707),"Январь","Февраль","Март","Апрель","Май","Июнь","Июль","Август","Сентябрь","Октябрь","Ноябрь","Декабрь")</f>
        <v/>
      </c>
      <c r="K2707">
        <f>DAY($F2707)</f>
        <v/>
      </c>
      <c r="L2707">
        <f>IF(MOD($A2707,10)&lt;7,"ФО_01_Крупный","ФО_"&amp;TEXT(MOD($A2707,8)+1,"00"))</f>
        <v/>
      </c>
      <c r="M2707">
        <f>IF($AB2707="Да","Регион_001_Крупный","Регион_"&amp;TEXT(MOD(QUOTIENT($A2707-1,20),180)+1,"000"))</f>
        <v/>
      </c>
      <c r="N2707">
        <f>IF($AB2707="Да","Город_"&amp;TEXT(MOD($A2707-1,250)+1,"0000"),"Город_"&amp;TEXT(MOD($A2707-1,3000)+1,"0000"))</f>
        <v/>
      </c>
      <c r="O2707">
        <f>IF($AB2707="Да","Холдинг_Крупный","Холдинг_"&amp;TEXT(MOD(QUOTIENT($A2707-1,10000),20)+1,"00"))</f>
        <v/>
      </c>
      <c r="P2707">
        <f>IF($AB2707="Да","Организация_Крупная","Организация_"&amp;TEXT(MOD(QUOTIENT($A2707-1,500),600)+1,"000"))</f>
        <v/>
      </c>
      <c r="Q2707">
        <f>"Отдел_"&amp;TEXT(MOD(QUOTIENT($A2707-1,50),100)+1,"000")</f>
        <v/>
      </c>
      <c r="R2707">
        <f>IF($AB2707="Да","Группа_Крупная","Группа_"&amp;TEXT(MOD(QUOTIENT($A2707-1,5000),30)+1,"00"))</f>
        <v/>
      </c>
      <c r="S2707">
        <f>IF($AB2707="Да","Категория_Крупная","Категория_"&amp;TEXT(MOD(QUOTIENT($A2707-1,500),120)+1,"000"))</f>
        <v/>
      </c>
      <c r="T2707">
        <f>IF($AB2707="Да","Подкатегория_Крупная","Подкатегория_"&amp;TEXT(MOD(QUOTIENT($A2707-1,50),300)+1,"000"))</f>
        <v/>
      </c>
      <c r="U2707">
        <f>"SKU_"&amp;TEXT($A2707,"0000000")</f>
        <v/>
      </c>
      <c r="V2707">
        <f>CHOOSE(MOD($A2707-1,4)+1,"Enterprise","SMB","Госсектор","Розница")</f>
        <v/>
      </c>
      <c r="W2707">
        <f>"Клиент_"&amp;TEXT(MOD($A2707-1,20000)+1,"00000")</f>
        <v/>
      </c>
      <c r="X2707">
        <f>CHOOSE(MOD($A2707-1,5)+1,"Портал","API","Импорт","Ручной ввод","Интеграция")</f>
        <v/>
      </c>
      <c r="Y2707" s="8">
        <f>ROUND(1000+MOD($A2707*37,90000)+IF($AB2707="Да",5000,0),2)</f>
        <v/>
      </c>
      <c r="Z2707">
        <f>1+MOD($A2707,20)</f>
        <v/>
      </c>
      <c r="AA2707" s="8">
        <f>ROUND($Y2707*(0.08+MOD($A2707,17)/100),2)</f>
        <v/>
      </c>
      <c r="AB2707">
        <f>IF(MOD($A2707,10)&lt;7,"Да","Нет")</f>
        <v/>
      </c>
      <c r="AC2707">
        <f>$R2707&amp;" / "&amp;$S2707&amp;" / "&amp;$T2707</f>
        <v/>
      </c>
      <c r="AD2707">
        <f>1</f>
        <v/>
      </c>
      <c r="AE2707">
        <f>IF($A2707&lt;=Settings!$B$4,"до 100",IF($A2707&lt;=Settings!$B$5,"до 10 000",IF($A2707&lt;=Settings!$B$6,"до 100 000","100 000+")))</f>
        <v/>
      </c>
    </row>
    <row r="2708">
      <c r="A2708">
        <f>ROW()-1</f>
        <v/>
      </c>
      <c r="B2708">
        <f>IF($A2708&lt;=Settings!$B$4,"small_control",IF($A2708&lt;=Settings!$B$5,"medium_10k",IF($A2708&lt;=Settings!$B$6,"large_100k","extreme_1m")))</f>
        <v/>
      </c>
      <c r="C2708">
        <f>"ORD-"&amp;TEXT(QUOTIENT($A2708-1,3)+1,"0000000")</f>
        <v/>
      </c>
      <c r="D2708">
        <f>"LINE-"&amp;TEXT($A2708,"0000000")</f>
        <v/>
      </c>
      <c r="E2708" s="7">
        <f>Settings!$B$2+$A2708-1</f>
        <v/>
      </c>
      <c r="F2708" s="7">
        <f>Settings!$B$2+MOD($A2708-1,Settings!$B$7)</f>
        <v/>
      </c>
      <c r="G2708">
        <f>YEAR($F2708)</f>
        <v/>
      </c>
      <c r="H2708">
        <f>"Q"&amp;ROUNDUP(MONTH($F2708)/3,0)</f>
        <v/>
      </c>
      <c r="I2708">
        <f>MONTH($F2708)</f>
        <v/>
      </c>
      <c r="J2708">
        <f>CHOOSE(MONTH($F2708),"Январь","Февраль","Март","Апрель","Май","Июнь","Июль","Август","Сентябрь","Октябрь","Ноябрь","Декабрь")</f>
        <v/>
      </c>
      <c r="K2708">
        <f>DAY($F2708)</f>
        <v/>
      </c>
      <c r="L2708">
        <f>IF(MOD($A2708,10)&lt;7,"ФО_01_Крупный","ФО_"&amp;TEXT(MOD($A2708,8)+1,"00"))</f>
        <v/>
      </c>
      <c r="M2708">
        <f>IF($AB2708="Да","Регион_001_Крупный","Регион_"&amp;TEXT(MOD(QUOTIENT($A2708-1,20),180)+1,"000"))</f>
        <v/>
      </c>
      <c r="N2708">
        <f>IF($AB2708="Да","Город_"&amp;TEXT(MOD($A2708-1,250)+1,"0000"),"Город_"&amp;TEXT(MOD($A2708-1,3000)+1,"0000"))</f>
        <v/>
      </c>
      <c r="O2708">
        <f>IF($AB2708="Да","Холдинг_Крупный","Холдинг_"&amp;TEXT(MOD(QUOTIENT($A2708-1,10000),20)+1,"00"))</f>
        <v/>
      </c>
      <c r="P2708">
        <f>IF($AB2708="Да","Организация_Крупная","Организация_"&amp;TEXT(MOD(QUOTIENT($A2708-1,500),600)+1,"000"))</f>
        <v/>
      </c>
      <c r="Q2708">
        <f>"Отдел_"&amp;TEXT(MOD(QUOTIENT($A2708-1,50),100)+1,"000")</f>
        <v/>
      </c>
      <c r="R2708">
        <f>IF($AB2708="Да","Группа_Крупная","Группа_"&amp;TEXT(MOD(QUOTIENT($A2708-1,5000),30)+1,"00"))</f>
        <v/>
      </c>
      <c r="S2708">
        <f>IF($AB2708="Да","Категория_Крупная","Категория_"&amp;TEXT(MOD(QUOTIENT($A2708-1,500),120)+1,"000"))</f>
        <v/>
      </c>
      <c r="T2708">
        <f>IF($AB2708="Да","Подкатегория_Крупная","Подкатегория_"&amp;TEXT(MOD(QUOTIENT($A2708-1,50),300)+1,"000"))</f>
        <v/>
      </c>
      <c r="U2708">
        <f>"SKU_"&amp;TEXT($A2708,"0000000")</f>
        <v/>
      </c>
      <c r="V2708">
        <f>CHOOSE(MOD($A2708-1,4)+1,"Enterprise","SMB","Госсектор","Розница")</f>
        <v/>
      </c>
      <c r="W2708">
        <f>"Клиент_"&amp;TEXT(MOD($A2708-1,20000)+1,"00000")</f>
        <v/>
      </c>
      <c r="X2708">
        <f>CHOOSE(MOD($A2708-1,5)+1,"Портал","API","Импорт","Ручной ввод","Интеграция")</f>
        <v/>
      </c>
      <c r="Y2708" s="8">
        <f>ROUND(1000+MOD($A2708*37,90000)+IF($AB2708="Да",5000,0),2)</f>
        <v/>
      </c>
      <c r="Z2708">
        <f>1+MOD($A2708,20)</f>
        <v/>
      </c>
      <c r="AA2708" s="8">
        <f>ROUND($Y2708*(0.08+MOD($A2708,17)/100),2)</f>
        <v/>
      </c>
      <c r="AB2708">
        <f>IF(MOD($A2708,10)&lt;7,"Да","Нет")</f>
        <v/>
      </c>
      <c r="AC2708">
        <f>$R2708&amp;" / "&amp;$S2708&amp;" / "&amp;$T2708</f>
        <v/>
      </c>
      <c r="AD2708">
        <f>1</f>
        <v/>
      </c>
      <c r="AE2708">
        <f>IF($A2708&lt;=Settings!$B$4,"до 100",IF($A2708&lt;=Settings!$B$5,"до 10 000",IF($A2708&lt;=Settings!$B$6,"до 100 000","100 000+")))</f>
        <v/>
      </c>
    </row>
    <row r="2709">
      <c r="A2709">
        <f>ROW()-1</f>
        <v/>
      </c>
      <c r="B2709">
        <f>IF($A2709&lt;=Settings!$B$4,"small_control",IF($A2709&lt;=Settings!$B$5,"medium_10k",IF($A2709&lt;=Settings!$B$6,"large_100k","extreme_1m")))</f>
        <v/>
      </c>
      <c r="C2709">
        <f>"ORD-"&amp;TEXT(QUOTIENT($A2709-1,3)+1,"0000000")</f>
        <v/>
      </c>
      <c r="D2709">
        <f>"LINE-"&amp;TEXT($A2709,"0000000")</f>
        <v/>
      </c>
      <c r="E2709" s="7">
        <f>Settings!$B$2+$A2709-1</f>
        <v/>
      </c>
      <c r="F2709" s="7">
        <f>Settings!$B$2+MOD($A2709-1,Settings!$B$7)</f>
        <v/>
      </c>
      <c r="G2709">
        <f>YEAR($F2709)</f>
        <v/>
      </c>
      <c r="H2709">
        <f>"Q"&amp;ROUNDUP(MONTH($F2709)/3,0)</f>
        <v/>
      </c>
      <c r="I2709">
        <f>MONTH($F2709)</f>
        <v/>
      </c>
      <c r="J2709">
        <f>CHOOSE(MONTH($F2709),"Январь","Февраль","Март","Апрель","Май","Июнь","Июль","Август","Сентябрь","Октябрь","Ноябрь","Декабрь")</f>
        <v/>
      </c>
      <c r="K2709">
        <f>DAY($F2709)</f>
        <v/>
      </c>
      <c r="L2709">
        <f>IF(MOD($A2709,10)&lt;7,"ФО_01_Крупный","ФО_"&amp;TEXT(MOD($A2709,8)+1,"00"))</f>
        <v/>
      </c>
      <c r="M2709">
        <f>IF($AB2709="Да","Регион_001_Крупный","Регион_"&amp;TEXT(MOD(QUOTIENT($A2709-1,20),180)+1,"000"))</f>
        <v/>
      </c>
      <c r="N2709">
        <f>IF($AB2709="Да","Город_"&amp;TEXT(MOD($A2709-1,250)+1,"0000"),"Город_"&amp;TEXT(MOD($A2709-1,3000)+1,"0000"))</f>
        <v/>
      </c>
      <c r="O2709">
        <f>IF($AB2709="Да","Холдинг_Крупный","Холдинг_"&amp;TEXT(MOD(QUOTIENT($A2709-1,10000),20)+1,"00"))</f>
        <v/>
      </c>
      <c r="P2709">
        <f>IF($AB2709="Да","Организация_Крупная","Организация_"&amp;TEXT(MOD(QUOTIENT($A2709-1,500),600)+1,"000"))</f>
        <v/>
      </c>
      <c r="Q2709">
        <f>"Отдел_"&amp;TEXT(MOD(QUOTIENT($A2709-1,50),100)+1,"000")</f>
        <v/>
      </c>
      <c r="R2709">
        <f>IF($AB2709="Да","Группа_Крупная","Группа_"&amp;TEXT(MOD(QUOTIENT($A2709-1,5000),30)+1,"00"))</f>
        <v/>
      </c>
      <c r="S2709">
        <f>IF($AB2709="Да","Категория_Крупная","Категория_"&amp;TEXT(MOD(QUOTIENT($A2709-1,500),120)+1,"000"))</f>
        <v/>
      </c>
      <c r="T2709">
        <f>IF($AB2709="Да","Подкатегория_Крупная","Подкатегория_"&amp;TEXT(MOD(QUOTIENT($A2709-1,50),300)+1,"000"))</f>
        <v/>
      </c>
      <c r="U2709">
        <f>"SKU_"&amp;TEXT($A2709,"0000000")</f>
        <v/>
      </c>
      <c r="V2709">
        <f>CHOOSE(MOD($A2709-1,4)+1,"Enterprise","SMB","Госсектор","Розница")</f>
        <v/>
      </c>
      <c r="W2709">
        <f>"Клиент_"&amp;TEXT(MOD($A2709-1,20000)+1,"00000")</f>
        <v/>
      </c>
      <c r="X2709">
        <f>CHOOSE(MOD($A2709-1,5)+1,"Портал","API","Импорт","Ручной ввод","Интеграция")</f>
        <v/>
      </c>
      <c r="Y2709" s="8">
        <f>ROUND(1000+MOD($A2709*37,90000)+IF($AB2709="Да",5000,0),2)</f>
        <v/>
      </c>
      <c r="Z2709">
        <f>1+MOD($A2709,20)</f>
        <v/>
      </c>
      <c r="AA2709" s="8">
        <f>ROUND($Y2709*(0.08+MOD($A2709,17)/100),2)</f>
        <v/>
      </c>
      <c r="AB2709">
        <f>IF(MOD($A2709,10)&lt;7,"Да","Нет")</f>
        <v/>
      </c>
      <c r="AC2709">
        <f>$R2709&amp;" / "&amp;$S2709&amp;" / "&amp;$T2709</f>
        <v/>
      </c>
      <c r="AD2709">
        <f>1</f>
        <v/>
      </c>
      <c r="AE2709">
        <f>IF($A2709&lt;=Settings!$B$4,"до 100",IF($A2709&lt;=Settings!$B$5,"до 10 000",IF($A2709&lt;=Settings!$B$6,"до 100 000","100 000+")))</f>
        <v/>
      </c>
    </row>
    <row r="2710">
      <c r="A2710">
        <f>ROW()-1</f>
        <v/>
      </c>
      <c r="B2710">
        <f>IF($A2710&lt;=Settings!$B$4,"small_control",IF($A2710&lt;=Settings!$B$5,"medium_10k",IF($A2710&lt;=Settings!$B$6,"large_100k","extreme_1m")))</f>
        <v/>
      </c>
      <c r="C2710">
        <f>"ORD-"&amp;TEXT(QUOTIENT($A2710-1,3)+1,"0000000")</f>
        <v/>
      </c>
      <c r="D2710">
        <f>"LINE-"&amp;TEXT($A2710,"0000000")</f>
        <v/>
      </c>
      <c r="E2710" s="7">
        <f>Settings!$B$2+$A2710-1</f>
        <v/>
      </c>
      <c r="F2710" s="7">
        <f>Settings!$B$2+MOD($A2710-1,Settings!$B$7)</f>
        <v/>
      </c>
      <c r="G2710">
        <f>YEAR($F2710)</f>
        <v/>
      </c>
      <c r="H2710">
        <f>"Q"&amp;ROUNDUP(MONTH($F2710)/3,0)</f>
        <v/>
      </c>
      <c r="I2710">
        <f>MONTH($F2710)</f>
        <v/>
      </c>
      <c r="J2710">
        <f>CHOOSE(MONTH($F2710),"Январь","Февраль","Март","Апрель","Май","Июнь","Июль","Август","Сентябрь","Октябрь","Ноябрь","Декабрь")</f>
        <v/>
      </c>
      <c r="K2710">
        <f>DAY($F2710)</f>
        <v/>
      </c>
      <c r="L2710">
        <f>IF(MOD($A2710,10)&lt;7,"ФО_01_Крупный","ФО_"&amp;TEXT(MOD($A2710,8)+1,"00"))</f>
        <v/>
      </c>
      <c r="M2710">
        <f>IF($AB2710="Да","Регион_001_Крупный","Регион_"&amp;TEXT(MOD(QUOTIENT($A2710-1,20),180)+1,"000"))</f>
        <v/>
      </c>
      <c r="N2710">
        <f>IF($AB2710="Да","Город_"&amp;TEXT(MOD($A2710-1,250)+1,"0000"),"Город_"&amp;TEXT(MOD($A2710-1,3000)+1,"0000"))</f>
        <v/>
      </c>
      <c r="O2710">
        <f>IF($AB2710="Да","Холдинг_Крупный","Холдинг_"&amp;TEXT(MOD(QUOTIENT($A2710-1,10000),20)+1,"00"))</f>
        <v/>
      </c>
      <c r="P2710">
        <f>IF($AB2710="Да","Организация_Крупная","Организация_"&amp;TEXT(MOD(QUOTIENT($A2710-1,500),600)+1,"000"))</f>
        <v/>
      </c>
      <c r="Q2710">
        <f>"Отдел_"&amp;TEXT(MOD(QUOTIENT($A2710-1,50),100)+1,"000")</f>
        <v/>
      </c>
      <c r="R2710">
        <f>IF($AB2710="Да","Группа_Крупная","Группа_"&amp;TEXT(MOD(QUOTIENT($A2710-1,5000),30)+1,"00"))</f>
        <v/>
      </c>
      <c r="S2710">
        <f>IF($AB2710="Да","Категория_Крупная","Категория_"&amp;TEXT(MOD(QUOTIENT($A2710-1,500),120)+1,"000"))</f>
        <v/>
      </c>
      <c r="T2710">
        <f>IF($AB2710="Да","Подкатегория_Крупная","Подкатегория_"&amp;TEXT(MOD(QUOTIENT($A2710-1,50),300)+1,"000"))</f>
        <v/>
      </c>
      <c r="U2710">
        <f>"SKU_"&amp;TEXT($A2710,"0000000")</f>
        <v/>
      </c>
      <c r="V2710">
        <f>CHOOSE(MOD($A2710-1,4)+1,"Enterprise","SMB","Госсектор","Розница")</f>
        <v/>
      </c>
      <c r="W2710">
        <f>"Клиент_"&amp;TEXT(MOD($A2710-1,20000)+1,"00000")</f>
        <v/>
      </c>
      <c r="X2710">
        <f>CHOOSE(MOD($A2710-1,5)+1,"Портал","API","Импорт","Ручной ввод","Интеграция")</f>
        <v/>
      </c>
      <c r="Y2710" s="8">
        <f>ROUND(1000+MOD($A2710*37,90000)+IF($AB2710="Да",5000,0),2)</f>
        <v/>
      </c>
      <c r="Z2710">
        <f>1+MOD($A2710,20)</f>
        <v/>
      </c>
      <c r="AA2710" s="8">
        <f>ROUND($Y2710*(0.08+MOD($A2710,17)/100),2)</f>
        <v/>
      </c>
      <c r="AB2710">
        <f>IF(MOD($A2710,10)&lt;7,"Да","Нет")</f>
        <v/>
      </c>
      <c r="AC2710">
        <f>$R2710&amp;" / "&amp;$S2710&amp;" / "&amp;$T2710</f>
        <v/>
      </c>
      <c r="AD2710">
        <f>1</f>
        <v/>
      </c>
      <c r="AE2710">
        <f>IF($A2710&lt;=Settings!$B$4,"до 100",IF($A2710&lt;=Settings!$B$5,"до 10 000",IF($A2710&lt;=Settings!$B$6,"до 100 000","100 000+")))</f>
        <v/>
      </c>
    </row>
    <row r="2711">
      <c r="A2711">
        <f>ROW()-1</f>
        <v/>
      </c>
      <c r="B2711">
        <f>IF($A2711&lt;=Settings!$B$4,"small_control",IF($A2711&lt;=Settings!$B$5,"medium_10k",IF($A2711&lt;=Settings!$B$6,"large_100k","extreme_1m")))</f>
        <v/>
      </c>
      <c r="C2711">
        <f>"ORD-"&amp;TEXT(QUOTIENT($A2711-1,3)+1,"0000000")</f>
        <v/>
      </c>
      <c r="D2711">
        <f>"LINE-"&amp;TEXT($A2711,"0000000")</f>
        <v/>
      </c>
      <c r="E2711" s="7">
        <f>Settings!$B$2+$A2711-1</f>
        <v/>
      </c>
      <c r="F2711" s="7">
        <f>Settings!$B$2+MOD($A2711-1,Settings!$B$7)</f>
        <v/>
      </c>
      <c r="G2711">
        <f>YEAR($F2711)</f>
        <v/>
      </c>
      <c r="H2711">
        <f>"Q"&amp;ROUNDUP(MONTH($F2711)/3,0)</f>
        <v/>
      </c>
      <c r="I2711">
        <f>MONTH($F2711)</f>
        <v/>
      </c>
      <c r="J2711">
        <f>CHOOSE(MONTH($F2711),"Январь","Февраль","Март","Апрель","Май","Июнь","Июль","Август","Сентябрь","Октябрь","Ноябрь","Декабрь")</f>
        <v/>
      </c>
      <c r="K2711">
        <f>DAY($F2711)</f>
        <v/>
      </c>
      <c r="L2711">
        <f>IF(MOD($A2711,10)&lt;7,"ФО_01_Крупный","ФО_"&amp;TEXT(MOD($A2711,8)+1,"00"))</f>
        <v/>
      </c>
      <c r="M2711">
        <f>IF($AB2711="Да","Регион_001_Крупный","Регион_"&amp;TEXT(MOD(QUOTIENT($A2711-1,20),180)+1,"000"))</f>
        <v/>
      </c>
      <c r="N2711">
        <f>IF($AB2711="Да","Город_"&amp;TEXT(MOD($A2711-1,250)+1,"0000"),"Город_"&amp;TEXT(MOD($A2711-1,3000)+1,"0000"))</f>
        <v/>
      </c>
      <c r="O2711">
        <f>IF($AB2711="Да","Холдинг_Крупный","Холдинг_"&amp;TEXT(MOD(QUOTIENT($A2711-1,10000),20)+1,"00"))</f>
        <v/>
      </c>
      <c r="P2711">
        <f>IF($AB2711="Да","Организация_Крупная","Организация_"&amp;TEXT(MOD(QUOTIENT($A2711-1,500),600)+1,"000"))</f>
        <v/>
      </c>
      <c r="Q2711">
        <f>"Отдел_"&amp;TEXT(MOD(QUOTIENT($A2711-1,50),100)+1,"000")</f>
        <v/>
      </c>
      <c r="R2711">
        <f>IF($AB2711="Да","Группа_Крупная","Группа_"&amp;TEXT(MOD(QUOTIENT($A2711-1,5000),30)+1,"00"))</f>
        <v/>
      </c>
      <c r="S2711">
        <f>IF($AB2711="Да","Категория_Крупная","Категория_"&amp;TEXT(MOD(QUOTIENT($A2711-1,500),120)+1,"000"))</f>
        <v/>
      </c>
      <c r="T2711">
        <f>IF($AB2711="Да","Подкатегория_Крупная","Подкатегория_"&amp;TEXT(MOD(QUOTIENT($A2711-1,50),300)+1,"000"))</f>
        <v/>
      </c>
      <c r="U2711">
        <f>"SKU_"&amp;TEXT($A2711,"0000000")</f>
        <v/>
      </c>
      <c r="V2711">
        <f>CHOOSE(MOD($A2711-1,4)+1,"Enterprise","SMB","Госсектор","Розница")</f>
        <v/>
      </c>
      <c r="W2711">
        <f>"Клиент_"&amp;TEXT(MOD($A2711-1,20000)+1,"00000")</f>
        <v/>
      </c>
      <c r="X2711">
        <f>CHOOSE(MOD($A2711-1,5)+1,"Портал","API","Импорт","Ручной ввод","Интеграция")</f>
        <v/>
      </c>
      <c r="Y2711" s="8">
        <f>ROUND(1000+MOD($A2711*37,90000)+IF($AB2711="Да",5000,0),2)</f>
        <v/>
      </c>
      <c r="Z2711">
        <f>1+MOD($A2711,20)</f>
        <v/>
      </c>
      <c r="AA2711" s="8">
        <f>ROUND($Y2711*(0.08+MOD($A2711,17)/100),2)</f>
        <v/>
      </c>
      <c r="AB2711">
        <f>IF(MOD($A2711,10)&lt;7,"Да","Нет")</f>
        <v/>
      </c>
      <c r="AC2711">
        <f>$R2711&amp;" / "&amp;$S2711&amp;" / "&amp;$T2711</f>
        <v/>
      </c>
      <c r="AD2711">
        <f>1</f>
        <v/>
      </c>
      <c r="AE2711">
        <f>IF($A2711&lt;=Settings!$B$4,"до 100",IF($A2711&lt;=Settings!$B$5,"до 10 000",IF($A2711&lt;=Settings!$B$6,"до 100 000","100 000+")))</f>
        <v/>
      </c>
    </row>
    <row r="2712">
      <c r="A2712">
        <f>ROW()-1</f>
        <v/>
      </c>
      <c r="B2712">
        <f>IF($A2712&lt;=Settings!$B$4,"small_control",IF($A2712&lt;=Settings!$B$5,"medium_10k",IF($A2712&lt;=Settings!$B$6,"large_100k","extreme_1m")))</f>
        <v/>
      </c>
      <c r="C2712">
        <f>"ORD-"&amp;TEXT(QUOTIENT($A2712-1,3)+1,"0000000")</f>
        <v/>
      </c>
      <c r="D2712">
        <f>"LINE-"&amp;TEXT($A2712,"0000000")</f>
        <v/>
      </c>
      <c r="E2712" s="7">
        <f>Settings!$B$2+$A2712-1</f>
        <v/>
      </c>
      <c r="F2712" s="7">
        <f>Settings!$B$2+MOD($A2712-1,Settings!$B$7)</f>
        <v/>
      </c>
      <c r="G2712">
        <f>YEAR($F2712)</f>
        <v/>
      </c>
      <c r="H2712">
        <f>"Q"&amp;ROUNDUP(MONTH($F2712)/3,0)</f>
        <v/>
      </c>
      <c r="I2712">
        <f>MONTH($F2712)</f>
        <v/>
      </c>
      <c r="J2712">
        <f>CHOOSE(MONTH($F2712),"Январь","Февраль","Март","Апрель","Май","Июнь","Июль","Август","Сентябрь","Октябрь","Ноябрь","Декабрь")</f>
        <v/>
      </c>
      <c r="K2712">
        <f>DAY($F2712)</f>
        <v/>
      </c>
      <c r="L2712">
        <f>IF(MOD($A2712,10)&lt;7,"ФО_01_Крупный","ФО_"&amp;TEXT(MOD($A2712,8)+1,"00"))</f>
        <v/>
      </c>
      <c r="M2712">
        <f>IF($AB2712="Да","Регион_001_Крупный","Регион_"&amp;TEXT(MOD(QUOTIENT($A2712-1,20),180)+1,"000"))</f>
        <v/>
      </c>
      <c r="N2712">
        <f>IF($AB2712="Да","Город_"&amp;TEXT(MOD($A2712-1,250)+1,"0000"),"Город_"&amp;TEXT(MOD($A2712-1,3000)+1,"0000"))</f>
        <v/>
      </c>
      <c r="O2712">
        <f>IF($AB2712="Да","Холдинг_Крупный","Холдинг_"&amp;TEXT(MOD(QUOTIENT($A2712-1,10000),20)+1,"00"))</f>
        <v/>
      </c>
      <c r="P2712">
        <f>IF($AB2712="Да","Организация_Крупная","Организация_"&amp;TEXT(MOD(QUOTIENT($A2712-1,500),600)+1,"000"))</f>
        <v/>
      </c>
      <c r="Q2712">
        <f>"Отдел_"&amp;TEXT(MOD(QUOTIENT($A2712-1,50),100)+1,"000")</f>
        <v/>
      </c>
      <c r="R2712">
        <f>IF($AB2712="Да","Группа_Крупная","Группа_"&amp;TEXT(MOD(QUOTIENT($A2712-1,5000),30)+1,"00"))</f>
        <v/>
      </c>
      <c r="S2712">
        <f>IF($AB2712="Да","Категория_Крупная","Категория_"&amp;TEXT(MOD(QUOTIENT($A2712-1,500),120)+1,"000"))</f>
        <v/>
      </c>
      <c r="T2712">
        <f>IF($AB2712="Да","Подкатегория_Крупная","Подкатегория_"&amp;TEXT(MOD(QUOTIENT($A2712-1,50),300)+1,"000"))</f>
        <v/>
      </c>
      <c r="U2712">
        <f>"SKU_"&amp;TEXT($A2712,"0000000")</f>
        <v/>
      </c>
      <c r="V2712">
        <f>CHOOSE(MOD($A2712-1,4)+1,"Enterprise","SMB","Госсектор","Розница")</f>
        <v/>
      </c>
      <c r="W2712">
        <f>"Клиент_"&amp;TEXT(MOD($A2712-1,20000)+1,"00000")</f>
        <v/>
      </c>
      <c r="X2712">
        <f>CHOOSE(MOD($A2712-1,5)+1,"Портал","API","Импорт","Ручной ввод","Интеграция")</f>
        <v/>
      </c>
      <c r="Y2712" s="8">
        <f>ROUND(1000+MOD($A2712*37,90000)+IF($AB2712="Да",5000,0),2)</f>
        <v/>
      </c>
      <c r="Z2712">
        <f>1+MOD($A2712,20)</f>
        <v/>
      </c>
      <c r="AA2712" s="8">
        <f>ROUND($Y2712*(0.08+MOD($A2712,17)/100),2)</f>
        <v/>
      </c>
      <c r="AB2712">
        <f>IF(MOD($A2712,10)&lt;7,"Да","Нет")</f>
        <v/>
      </c>
      <c r="AC2712">
        <f>$R2712&amp;" / "&amp;$S2712&amp;" / "&amp;$T2712</f>
        <v/>
      </c>
      <c r="AD2712">
        <f>1</f>
        <v/>
      </c>
      <c r="AE2712">
        <f>IF($A2712&lt;=Settings!$B$4,"до 100",IF($A2712&lt;=Settings!$B$5,"до 10 000",IF($A2712&lt;=Settings!$B$6,"до 100 000","100 000+")))</f>
        <v/>
      </c>
    </row>
    <row r="2713">
      <c r="A2713">
        <f>ROW()-1</f>
        <v/>
      </c>
      <c r="B2713">
        <f>IF($A2713&lt;=Settings!$B$4,"small_control",IF($A2713&lt;=Settings!$B$5,"medium_10k",IF($A2713&lt;=Settings!$B$6,"large_100k","extreme_1m")))</f>
        <v/>
      </c>
      <c r="C2713">
        <f>"ORD-"&amp;TEXT(QUOTIENT($A2713-1,3)+1,"0000000")</f>
        <v/>
      </c>
      <c r="D2713">
        <f>"LINE-"&amp;TEXT($A2713,"0000000")</f>
        <v/>
      </c>
      <c r="E2713" s="7">
        <f>Settings!$B$2+$A2713-1</f>
        <v/>
      </c>
      <c r="F2713" s="7">
        <f>Settings!$B$2+MOD($A2713-1,Settings!$B$7)</f>
        <v/>
      </c>
      <c r="G2713">
        <f>YEAR($F2713)</f>
        <v/>
      </c>
      <c r="H2713">
        <f>"Q"&amp;ROUNDUP(MONTH($F2713)/3,0)</f>
        <v/>
      </c>
      <c r="I2713">
        <f>MONTH($F2713)</f>
        <v/>
      </c>
      <c r="J2713">
        <f>CHOOSE(MONTH($F2713),"Январь","Февраль","Март","Апрель","Май","Июнь","Июль","Август","Сентябрь","Октябрь","Ноябрь","Декабрь")</f>
        <v/>
      </c>
      <c r="K2713">
        <f>DAY($F2713)</f>
        <v/>
      </c>
      <c r="L2713">
        <f>IF(MOD($A2713,10)&lt;7,"ФО_01_Крупный","ФО_"&amp;TEXT(MOD($A2713,8)+1,"00"))</f>
        <v/>
      </c>
      <c r="M2713">
        <f>IF($AB2713="Да","Регион_001_Крупный","Регион_"&amp;TEXT(MOD(QUOTIENT($A2713-1,20),180)+1,"000"))</f>
        <v/>
      </c>
      <c r="N2713">
        <f>IF($AB2713="Да","Город_"&amp;TEXT(MOD($A2713-1,250)+1,"0000"),"Город_"&amp;TEXT(MOD($A2713-1,3000)+1,"0000"))</f>
        <v/>
      </c>
      <c r="O2713">
        <f>IF($AB2713="Да","Холдинг_Крупный","Холдинг_"&amp;TEXT(MOD(QUOTIENT($A2713-1,10000),20)+1,"00"))</f>
        <v/>
      </c>
      <c r="P2713">
        <f>IF($AB2713="Да","Организация_Крупная","Организация_"&amp;TEXT(MOD(QUOTIENT($A2713-1,500),600)+1,"000"))</f>
        <v/>
      </c>
      <c r="Q2713">
        <f>"Отдел_"&amp;TEXT(MOD(QUOTIENT($A2713-1,50),100)+1,"000")</f>
        <v/>
      </c>
      <c r="R2713">
        <f>IF($AB2713="Да","Группа_Крупная","Группа_"&amp;TEXT(MOD(QUOTIENT($A2713-1,5000),30)+1,"00"))</f>
        <v/>
      </c>
      <c r="S2713">
        <f>IF($AB2713="Да","Категория_Крупная","Категория_"&amp;TEXT(MOD(QUOTIENT($A2713-1,500),120)+1,"000"))</f>
        <v/>
      </c>
      <c r="T2713">
        <f>IF($AB2713="Да","Подкатегория_Крупная","Подкатегория_"&amp;TEXT(MOD(QUOTIENT($A2713-1,50),300)+1,"000"))</f>
        <v/>
      </c>
      <c r="U2713">
        <f>"SKU_"&amp;TEXT($A2713,"0000000")</f>
        <v/>
      </c>
      <c r="V2713">
        <f>CHOOSE(MOD($A2713-1,4)+1,"Enterprise","SMB","Госсектор","Розница")</f>
        <v/>
      </c>
      <c r="W2713">
        <f>"Клиент_"&amp;TEXT(MOD($A2713-1,20000)+1,"00000")</f>
        <v/>
      </c>
      <c r="X2713">
        <f>CHOOSE(MOD($A2713-1,5)+1,"Портал","API","Импорт","Ручной ввод","Интеграция")</f>
        <v/>
      </c>
      <c r="Y2713" s="8">
        <f>ROUND(1000+MOD($A2713*37,90000)+IF($AB2713="Да",5000,0),2)</f>
        <v/>
      </c>
      <c r="Z2713">
        <f>1+MOD($A2713,20)</f>
        <v/>
      </c>
      <c r="AA2713" s="8">
        <f>ROUND($Y2713*(0.08+MOD($A2713,17)/100),2)</f>
        <v/>
      </c>
      <c r="AB2713">
        <f>IF(MOD($A2713,10)&lt;7,"Да","Нет")</f>
        <v/>
      </c>
      <c r="AC2713">
        <f>$R2713&amp;" / "&amp;$S2713&amp;" / "&amp;$T2713</f>
        <v/>
      </c>
      <c r="AD2713">
        <f>1</f>
        <v/>
      </c>
      <c r="AE2713">
        <f>IF($A2713&lt;=Settings!$B$4,"до 100",IF($A2713&lt;=Settings!$B$5,"до 10 000",IF($A2713&lt;=Settings!$B$6,"до 100 000","100 000+")))</f>
        <v/>
      </c>
    </row>
    <row r="2714">
      <c r="A2714">
        <f>ROW()-1</f>
        <v/>
      </c>
      <c r="B2714">
        <f>IF($A2714&lt;=Settings!$B$4,"small_control",IF($A2714&lt;=Settings!$B$5,"medium_10k",IF($A2714&lt;=Settings!$B$6,"large_100k","extreme_1m")))</f>
        <v/>
      </c>
      <c r="C2714">
        <f>"ORD-"&amp;TEXT(QUOTIENT($A2714-1,3)+1,"0000000")</f>
        <v/>
      </c>
      <c r="D2714">
        <f>"LINE-"&amp;TEXT($A2714,"0000000")</f>
        <v/>
      </c>
      <c r="E2714" s="7">
        <f>Settings!$B$2+$A2714-1</f>
        <v/>
      </c>
      <c r="F2714" s="7">
        <f>Settings!$B$2+MOD($A2714-1,Settings!$B$7)</f>
        <v/>
      </c>
      <c r="G2714">
        <f>YEAR($F2714)</f>
        <v/>
      </c>
      <c r="H2714">
        <f>"Q"&amp;ROUNDUP(MONTH($F2714)/3,0)</f>
        <v/>
      </c>
      <c r="I2714">
        <f>MONTH($F2714)</f>
        <v/>
      </c>
      <c r="J2714">
        <f>CHOOSE(MONTH($F2714),"Январь","Февраль","Март","Апрель","Май","Июнь","Июль","Август","Сентябрь","Октябрь","Ноябрь","Декабрь")</f>
        <v/>
      </c>
      <c r="K2714">
        <f>DAY($F2714)</f>
        <v/>
      </c>
      <c r="L2714">
        <f>IF(MOD($A2714,10)&lt;7,"ФО_01_Крупный","ФО_"&amp;TEXT(MOD($A2714,8)+1,"00"))</f>
        <v/>
      </c>
      <c r="M2714">
        <f>IF($AB2714="Да","Регион_001_Крупный","Регион_"&amp;TEXT(MOD(QUOTIENT($A2714-1,20),180)+1,"000"))</f>
        <v/>
      </c>
      <c r="N2714">
        <f>IF($AB2714="Да","Город_"&amp;TEXT(MOD($A2714-1,250)+1,"0000"),"Город_"&amp;TEXT(MOD($A2714-1,3000)+1,"0000"))</f>
        <v/>
      </c>
      <c r="O2714">
        <f>IF($AB2714="Да","Холдинг_Крупный","Холдинг_"&amp;TEXT(MOD(QUOTIENT($A2714-1,10000),20)+1,"00"))</f>
        <v/>
      </c>
      <c r="P2714">
        <f>IF($AB2714="Да","Организация_Крупная","Организация_"&amp;TEXT(MOD(QUOTIENT($A2714-1,500),600)+1,"000"))</f>
        <v/>
      </c>
      <c r="Q2714">
        <f>"Отдел_"&amp;TEXT(MOD(QUOTIENT($A2714-1,50),100)+1,"000")</f>
        <v/>
      </c>
      <c r="R2714">
        <f>IF($AB2714="Да","Группа_Крупная","Группа_"&amp;TEXT(MOD(QUOTIENT($A2714-1,5000),30)+1,"00"))</f>
        <v/>
      </c>
      <c r="S2714">
        <f>IF($AB2714="Да","Категория_Крупная","Категория_"&amp;TEXT(MOD(QUOTIENT($A2714-1,500),120)+1,"000"))</f>
        <v/>
      </c>
      <c r="T2714">
        <f>IF($AB2714="Да","Подкатегория_Крупная","Подкатегория_"&amp;TEXT(MOD(QUOTIENT($A2714-1,50),300)+1,"000"))</f>
        <v/>
      </c>
      <c r="U2714">
        <f>"SKU_"&amp;TEXT($A2714,"0000000")</f>
        <v/>
      </c>
      <c r="V2714">
        <f>CHOOSE(MOD($A2714-1,4)+1,"Enterprise","SMB","Госсектор","Розница")</f>
        <v/>
      </c>
      <c r="W2714">
        <f>"Клиент_"&amp;TEXT(MOD($A2714-1,20000)+1,"00000")</f>
        <v/>
      </c>
      <c r="X2714">
        <f>CHOOSE(MOD($A2714-1,5)+1,"Портал","API","Импорт","Ручной ввод","Интеграция")</f>
        <v/>
      </c>
      <c r="Y2714" s="8">
        <f>ROUND(1000+MOD($A2714*37,90000)+IF($AB2714="Да",5000,0),2)</f>
        <v/>
      </c>
      <c r="Z2714">
        <f>1+MOD($A2714,20)</f>
        <v/>
      </c>
      <c r="AA2714" s="8">
        <f>ROUND($Y2714*(0.08+MOD($A2714,17)/100),2)</f>
        <v/>
      </c>
      <c r="AB2714">
        <f>IF(MOD($A2714,10)&lt;7,"Да","Нет")</f>
        <v/>
      </c>
      <c r="AC2714">
        <f>$R2714&amp;" / "&amp;$S2714&amp;" / "&amp;$T2714</f>
        <v/>
      </c>
      <c r="AD2714">
        <f>1</f>
        <v/>
      </c>
      <c r="AE2714">
        <f>IF($A2714&lt;=Settings!$B$4,"до 100",IF($A2714&lt;=Settings!$B$5,"до 10 000",IF($A2714&lt;=Settings!$B$6,"до 100 000","100 000+")))</f>
        <v/>
      </c>
    </row>
    <row r="2715">
      <c r="A2715">
        <f>ROW()-1</f>
        <v/>
      </c>
      <c r="B2715">
        <f>IF($A2715&lt;=Settings!$B$4,"small_control",IF($A2715&lt;=Settings!$B$5,"medium_10k",IF($A2715&lt;=Settings!$B$6,"large_100k","extreme_1m")))</f>
        <v/>
      </c>
      <c r="C2715">
        <f>"ORD-"&amp;TEXT(QUOTIENT($A2715-1,3)+1,"0000000")</f>
        <v/>
      </c>
      <c r="D2715">
        <f>"LINE-"&amp;TEXT($A2715,"0000000")</f>
        <v/>
      </c>
      <c r="E2715" s="7">
        <f>Settings!$B$2+$A2715-1</f>
        <v/>
      </c>
      <c r="F2715" s="7">
        <f>Settings!$B$2+MOD($A2715-1,Settings!$B$7)</f>
        <v/>
      </c>
      <c r="G2715">
        <f>YEAR($F2715)</f>
        <v/>
      </c>
      <c r="H2715">
        <f>"Q"&amp;ROUNDUP(MONTH($F2715)/3,0)</f>
        <v/>
      </c>
      <c r="I2715">
        <f>MONTH($F2715)</f>
        <v/>
      </c>
      <c r="J2715">
        <f>CHOOSE(MONTH($F2715),"Январь","Февраль","Март","Апрель","Май","Июнь","Июль","Август","Сентябрь","Октябрь","Ноябрь","Декабрь")</f>
        <v/>
      </c>
      <c r="K2715">
        <f>DAY($F2715)</f>
        <v/>
      </c>
      <c r="L2715">
        <f>IF(MOD($A2715,10)&lt;7,"ФО_01_Крупный","ФО_"&amp;TEXT(MOD($A2715,8)+1,"00"))</f>
        <v/>
      </c>
      <c r="M2715">
        <f>IF($AB2715="Да","Регион_001_Крупный","Регион_"&amp;TEXT(MOD(QUOTIENT($A2715-1,20),180)+1,"000"))</f>
        <v/>
      </c>
      <c r="N2715">
        <f>IF($AB2715="Да","Город_"&amp;TEXT(MOD($A2715-1,250)+1,"0000"),"Город_"&amp;TEXT(MOD($A2715-1,3000)+1,"0000"))</f>
        <v/>
      </c>
      <c r="O2715">
        <f>IF($AB2715="Да","Холдинг_Крупный","Холдинг_"&amp;TEXT(MOD(QUOTIENT($A2715-1,10000),20)+1,"00"))</f>
        <v/>
      </c>
      <c r="P2715">
        <f>IF($AB2715="Да","Организация_Крупная","Организация_"&amp;TEXT(MOD(QUOTIENT($A2715-1,500),600)+1,"000"))</f>
        <v/>
      </c>
      <c r="Q2715">
        <f>"Отдел_"&amp;TEXT(MOD(QUOTIENT($A2715-1,50),100)+1,"000")</f>
        <v/>
      </c>
      <c r="R2715">
        <f>IF($AB2715="Да","Группа_Крупная","Группа_"&amp;TEXT(MOD(QUOTIENT($A2715-1,5000),30)+1,"00"))</f>
        <v/>
      </c>
      <c r="S2715">
        <f>IF($AB2715="Да","Категория_Крупная","Категория_"&amp;TEXT(MOD(QUOTIENT($A2715-1,500),120)+1,"000"))</f>
        <v/>
      </c>
      <c r="T2715">
        <f>IF($AB2715="Да","Подкатегория_Крупная","Подкатегория_"&amp;TEXT(MOD(QUOTIENT($A2715-1,50),300)+1,"000"))</f>
        <v/>
      </c>
      <c r="U2715">
        <f>"SKU_"&amp;TEXT($A2715,"0000000")</f>
        <v/>
      </c>
      <c r="V2715">
        <f>CHOOSE(MOD($A2715-1,4)+1,"Enterprise","SMB","Госсектор","Розница")</f>
        <v/>
      </c>
      <c r="W2715">
        <f>"Клиент_"&amp;TEXT(MOD($A2715-1,20000)+1,"00000")</f>
        <v/>
      </c>
      <c r="X2715">
        <f>CHOOSE(MOD($A2715-1,5)+1,"Портал","API","Импорт","Ручной ввод","Интеграция")</f>
        <v/>
      </c>
      <c r="Y2715" s="8">
        <f>ROUND(1000+MOD($A2715*37,90000)+IF($AB2715="Да",5000,0),2)</f>
        <v/>
      </c>
      <c r="Z2715">
        <f>1+MOD($A2715,20)</f>
        <v/>
      </c>
      <c r="AA2715" s="8">
        <f>ROUND($Y2715*(0.08+MOD($A2715,17)/100),2)</f>
        <v/>
      </c>
      <c r="AB2715">
        <f>IF(MOD($A2715,10)&lt;7,"Да","Нет")</f>
        <v/>
      </c>
      <c r="AC2715">
        <f>$R2715&amp;" / "&amp;$S2715&amp;" / "&amp;$T2715</f>
        <v/>
      </c>
      <c r="AD2715">
        <f>1</f>
        <v/>
      </c>
      <c r="AE2715">
        <f>IF($A2715&lt;=Settings!$B$4,"до 100",IF($A2715&lt;=Settings!$B$5,"до 10 000",IF($A2715&lt;=Settings!$B$6,"до 100 000","100 000+")))</f>
        <v/>
      </c>
    </row>
    <row r="2716">
      <c r="A2716">
        <f>ROW()-1</f>
        <v/>
      </c>
      <c r="B2716">
        <f>IF($A2716&lt;=Settings!$B$4,"small_control",IF($A2716&lt;=Settings!$B$5,"medium_10k",IF($A2716&lt;=Settings!$B$6,"large_100k","extreme_1m")))</f>
        <v/>
      </c>
      <c r="C2716">
        <f>"ORD-"&amp;TEXT(QUOTIENT($A2716-1,3)+1,"0000000")</f>
        <v/>
      </c>
      <c r="D2716">
        <f>"LINE-"&amp;TEXT($A2716,"0000000")</f>
        <v/>
      </c>
      <c r="E2716" s="7">
        <f>Settings!$B$2+$A2716-1</f>
        <v/>
      </c>
      <c r="F2716" s="7">
        <f>Settings!$B$2+MOD($A2716-1,Settings!$B$7)</f>
        <v/>
      </c>
      <c r="G2716">
        <f>YEAR($F2716)</f>
        <v/>
      </c>
      <c r="H2716">
        <f>"Q"&amp;ROUNDUP(MONTH($F2716)/3,0)</f>
        <v/>
      </c>
      <c r="I2716">
        <f>MONTH($F2716)</f>
        <v/>
      </c>
      <c r="J2716">
        <f>CHOOSE(MONTH($F2716),"Январь","Февраль","Март","Апрель","Май","Июнь","Июль","Август","Сентябрь","Октябрь","Ноябрь","Декабрь")</f>
        <v/>
      </c>
      <c r="K2716">
        <f>DAY($F2716)</f>
        <v/>
      </c>
      <c r="L2716">
        <f>IF(MOD($A2716,10)&lt;7,"ФО_01_Крупный","ФО_"&amp;TEXT(MOD($A2716,8)+1,"00"))</f>
        <v/>
      </c>
      <c r="M2716">
        <f>IF($AB2716="Да","Регион_001_Крупный","Регион_"&amp;TEXT(MOD(QUOTIENT($A2716-1,20),180)+1,"000"))</f>
        <v/>
      </c>
      <c r="N2716">
        <f>IF($AB2716="Да","Город_"&amp;TEXT(MOD($A2716-1,250)+1,"0000"),"Город_"&amp;TEXT(MOD($A2716-1,3000)+1,"0000"))</f>
        <v/>
      </c>
      <c r="O2716">
        <f>IF($AB2716="Да","Холдинг_Крупный","Холдинг_"&amp;TEXT(MOD(QUOTIENT($A2716-1,10000),20)+1,"00"))</f>
        <v/>
      </c>
      <c r="P2716">
        <f>IF($AB2716="Да","Организация_Крупная","Организация_"&amp;TEXT(MOD(QUOTIENT($A2716-1,500),600)+1,"000"))</f>
        <v/>
      </c>
      <c r="Q2716">
        <f>"Отдел_"&amp;TEXT(MOD(QUOTIENT($A2716-1,50),100)+1,"000")</f>
        <v/>
      </c>
      <c r="R2716">
        <f>IF($AB2716="Да","Группа_Крупная","Группа_"&amp;TEXT(MOD(QUOTIENT($A2716-1,5000),30)+1,"00"))</f>
        <v/>
      </c>
      <c r="S2716">
        <f>IF($AB2716="Да","Категория_Крупная","Категория_"&amp;TEXT(MOD(QUOTIENT($A2716-1,500),120)+1,"000"))</f>
        <v/>
      </c>
      <c r="T2716">
        <f>IF($AB2716="Да","Подкатегория_Крупная","Подкатегория_"&amp;TEXT(MOD(QUOTIENT($A2716-1,50),300)+1,"000"))</f>
        <v/>
      </c>
      <c r="U2716">
        <f>"SKU_"&amp;TEXT($A2716,"0000000")</f>
        <v/>
      </c>
      <c r="V2716">
        <f>CHOOSE(MOD($A2716-1,4)+1,"Enterprise","SMB","Госсектор","Розница")</f>
        <v/>
      </c>
      <c r="W2716">
        <f>"Клиент_"&amp;TEXT(MOD($A2716-1,20000)+1,"00000")</f>
        <v/>
      </c>
      <c r="X2716">
        <f>CHOOSE(MOD($A2716-1,5)+1,"Портал","API","Импорт","Ручной ввод","Интеграция")</f>
        <v/>
      </c>
      <c r="Y2716" s="8">
        <f>ROUND(1000+MOD($A2716*37,90000)+IF($AB2716="Да",5000,0),2)</f>
        <v/>
      </c>
      <c r="Z2716">
        <f>1+MOD($A2716,20)</f>
        <v/>
      </c>
      <c r="AA2716" s="8">
        <f>ROUND($Y2716*(0.08+MOD($A2716,17)/100),2)</f>
        <v/>
      </c>
      <c r="AB2716">
        <f>IF(MOD($A2716,10)&lt;7,"Да","Нет")</f>
        <v/>
      </c>
      <c r="AC2716">
        <f>$R2716&amp;" / "&amp;$S2716&amp;" / "&amp;$T2716</f>
        <v/>
      </c>
      <c r="AD2716">
        <f>1</f>
        <v/>
      </c>
      <c r="AE2716">
        <f>IF($A2716&lt;=Settings!$B$4,"до 100",IF($A2716&lt;=Settings!$B$5,"до 10 000",IF($A2716&lt;=Settings!$B$6,"до 100 000","100 000+")))</f>
        <v/>
      </c>
    </row>
    <row r="2717">
      <c r="A2717">
        <f>ROW()-1</f>
        <v/>
      </c>
      <c r="B2717">
        <f>IF($A2717&lt;=Settings!$B$4,"small_control",IF($A2717&lt;=Settings!$B$5,"medium_10k",IF($A2717&lt;=Settings!$B$6,"large_100k","extreme_1m")))</f>
        <v/>
      </c>
      <c r="C2717">
        <f>"ORD-"&amp;TEXT(QUOTIENT($A2717-1,3)+1,"0000000")</f>
        <v/>
      </c>
      <c r="D2717">
        <f>"LINE-"&amp;TEXT($A2717,"0000000")</f>
        <v/>
      </c>
      <c r="E2717" s="7">
        <f>Settings!$B$2+$A2717-1</f>
        <v/>
      </c>
      <c r="F2717" s="7">
        <f>Settings!$B$2+MOD($A2717-1,Settings!$B$7)</f>
        <v/>
      </c>
      <c r="G2717">
        <f>YEAR($F2717)</f>
        <v/>
      </c>
      <c r="H2717">
        <f>"Q"&amp;ROUNDUP(MONTH($F2717)/3,0)</f>
        <v/>
      </c>
      <c r="I2717">
        <f>MONTH($F2717)</f>
        <v/>
      </c>
      <c r="J2717">
        <f>CHOOSE(MONTH($F2717),"Январь","Февраль","Март","Апрель","Май","Июнь","Июль","Август","Сентябрь","Октябрь","Ноябрь","Декабрь")</f>
        <v/>
      </c>
      <c r="K2717">
        <f>DAY($F2717)</f>
        <v/>
      </c>
      <c r="L2717">
        <f>IF(MOD($A2717,10)&lt;7,"ФО_01_Крупный","ФО_"&amp;TEXT(MOD($A2717,8)+1,"00"))</f>
        <v/>
      </c>
      <c r="M2717">
        <f>IF($AB2717="Да","Регион_001_Крупный","Регион_"&amp;TEXT(MOD(QUOTIENT($A2717-1,20),180)+1,"000"))</f>
        <v/>
      </c>
      <c r="N2717">
        <f>IF($AB2717="Да","Город_"&amp;TEXT(MOD($A2717-1,250)+1,"0000"),"Город_"&amp;TEXT(MOD($A2717-1,3000)+1,"0000"))</f>
        <v/>
      </c>
      <c r="O2717">
        <f>IF($AB2717="Да","Холдинг_Крупный","Холдинг_"&amp;TEXT(MOD(QUOTIENT($A2717-1,10000),20)+1,"00"))</f>
        <v/>
      </c>
      <c r="P2717">
        <f>IF($AB2717="Да","Организация_Крупная","Организация_"&amp;TEXT(MOD(QUOTIENT($A2717-1,500),600)+1,"000"))</f>
        <v/>
      </c>
      <c r="Q2717">
        <f>"Отдел_"&amp;TEXT(MOD(QUOTIENT($A2717-1,50),100)+1,"000")</f>
        <v/>
      </c>
      <c r="R2717">
        <f>IF($AB2717="Да","Группа_Крупная","Группа_"&amp;TEXT(MOD(QUOTIENT($A2717-1,5000),30)+1,"00"))</f>
        <v/>
      </c>
      <c r="S2717">
        <f>IF($AB2717="Да","Категория_Крупная","Категория_"&amp;TEXT(MOD(QUOTIENT($A2717-1,500),120)+1,"000"))</f>
        <v/>
      </c>
      <c r="T2717">
        <f>IF($AB2717="Да","Подкатегория_Крупная","Подкатегория_"&amp;TEXT(MOD(QUOTIENT($A2717-1,50),300)+1,"000"))</f>
        <v/>
      </c>
      <c r="U2717">
        <f>"SKU_"&amp;TEXT($A2717,"0000000")</f>
        <v/>
      </c>
      <c r="V2717">
        <f>CHOOSE(MOD($A2717-1,4)+1,"Enterprise","SMB","Госсектор","Розница")</f>
        <v/>
      </c>
      <c r="W2717">
        <f>"Клиент_"&amp;TEXT(MOD($A2717-1,20000)+1,"00000")</f>
        <v/>
      </c>
      <c r="X2717">
        <f>CHOOSE(MOD($A2717-1,5)+1,"Портал","API","Импорт","Ручной ввод","Интеграция")</f>
        <v/>
      </c>
      <c r="Y2717" s="8">
        <f>ROUND(1000+MOD($A2717*37,90000)+IF($AB2717="Да",5000,0),2)</f>
        <v/>
      </c>
      <c r="Z2717">
        <f>1+MOD($A2717,20)</f>
        <v/>
      </c>
      <c r="AA2717" s="8">
        <f>ROUND($Y2717*(0.08+MOD($A2717,17)/100),2)</f>
        <v/>
      </c>
      <c r="AB2717">
        <f>IF(MOD($A2717,10)&lt;7,"Да","Нет")</f>
        <v/>
      </c>
      <c r="AC2717">
        <f>$R2717&amp;" / "&amp;$S2717&amp;" / "&amp;$T2717</f>
        <v/>
      </c>
      <c r="AD2717">
        <f>1</f>
        <v/>
      </c>
      <c r="AE2717">
        <f>IF($A2717&lt;=Settings!$B$4,"до 100",IF($A2717&lt;=Settings!$B$5,"до 10 000",IF($A2717&lt;=Settings!$B$6,"до 100 000","100 000+")))</f>
        <v/>
      </c>
    </row>
    <row r="2718">
      <c r="A2718">
        <f>ROW()-1</f>
        <v/>
      </c>
      <c r="B2718">
        <f>IF($A2718&lt;=Settings!$B$4,"small_control",IF($A2718&lt;=Settings!$B$5,"medium_10k",IF($A2718&lt;=Settings!$B$6,"large_100k","extreme_1m")))</f>
        <v/>
      </c>
      <c r="C2718">
        <f>"ORD-"&amp;TEXT(QUOTIENT($A2718-1,3)+1,"0000000")</f>
        <v/>
      </c>
      <c r="D2718">
        <f>"LINE-"&amp;TEXT($A2718,"0000000")</f>
        <v/>
      </c>
      <c r="E2718" s="7">
        <f>Settings!$B$2+$A2718-1</f>
        <v/>
      </c>
      <c r="F2718" s="7">
        <f>Settings!$B$2+MOD($A2718-1,Settings!$B$7)</f>
        <v/>
      </c>
      <c r="G2718">
        <f>YEAR($F2718)</f>
        <v/>
      </c>
      <c r="H2718">
        <f>"Q"&amp;ROUNDUP(MONTH($F2718)/3,0)</f>
        <v/>
      </c>
      <c r="I2718">
        <f>MONTH($F2718)</f>
        <v/>
      </c>
      <c r="J2718">
        <f>CHOOSE(MONTH($F2718),"Январь","Февраль","Март","Апрель","Май","Июнь","Июль","Август","Сентябрь","Октябрь","Ноябрь","Декабрь")</f>
        <v/>
      </c>
      <c r="K2718">
        <f>DAY($F2718)</f>
        <v/>
      </c>
      <c r="L2718">
        <f>IF(MOD($A2718,10)&lt;7,"ФО_01_Крупный","ФО_"&amp;TEXT(MOD($A2718,8)+1,"00"))</f>
        <v/>
      </c>
      <c r="M2718">
        <f>IF($AB2718="Да","Регион_001_Крупный","Регион_"&amp;TEXT(MOD(QUOTIENT($A2718-1,20),180)+1,"000"))</f>
        <v/>
      </c>
      <c r="N2718">
        <f>IF($AB2718="Да","Город_"&amp;TEXT(MOD($A2718-1,250)+1,"0000"),"Город_"&amp;TEXT(MOD($A2718-1,3000)+1,"0000"))</f>
        <v/>
      </c>
      <c r="O2718">
        <f>IF($AB2718="Да","Холдинг_Крупный","Холдинг_"&amp;TEXT(MOD(QUOTIENT($A2718-1,10000),20)+1,"00"))</f>
        <v/>
      </c>
      <c r="P2718">
        <f>IF($AB2718="Да","Организация_Крупная","Организация_"&amp;TEXT(MOD(QUOTIENT($A2718-1,500),600)+1,"000"))</f>
        <v/>
      </c>
      <c r="Q2718">
        <f>"Отдел_"&amp;TEXT(MOD(QUOTIENT($A2718-1,50),100)+1,"000")</f>
        <v/>
      </c>
      <c r="R2718">
        <f>IF($AB2718="Да","Группа_Крупная","Группа_"&amp;TEXT(MOD(QUOTIENT($A2718-1,5000),30)+1,"00"))</f>
        <v/>
      </c>
      <c r="S2718">
        <f>IF($AB2718="Да","Категория_Крупная","Категория_"&amp;TEXT(MOD(QUOTIENT($A2718-1,500),120)+1,"000"))</f>
        <v/>
      </c>
      <c r="T2718">
        <f>IF($AB2718="Да","Подкатегория_Крупная","Подкатегория_"&amp;TEXT(MOD(QUOTIENT($A2718-1,50),300)+1,"000"))</f>
        <v/>
      </c>
      <c r="U2718">
        <f>"SKU_"&amp;TEXT($A2718,"0000000")</f>
        <v/>
      </c>
      <c r="V2718">
        <f>CHOOSE(MOD($A2718-1,4)+1,"Enterprise","SMB","Госсектор","Розница")</f>
        <v/>
      </c>
      <c r="W2718">
        <f>"Клиент_"&amp;TEXT(MOD($A2718-1,20000)+1,"00000")</f>
        <v/>
      </c>
      <c r="X2718">
        <f>CHOOSE(MOD($A2718-1,5)+1,"Портал","API","Импорт","Ручной ввод","Интеграция")</f>
        <v/>
      </c>
      <c r="Y2718" s="8">
        <f>ROUND(1000+MOD($A2718*37,90000)+IF($AB2718="Да",5000,0),2)</f>
        <v/>
      </c>
      <c r="Z2718">
        <f>1+MOD($A2718,20)</f>
        <v/>
      </c>
      <c r="AA2718" s="8">
        <f>ROUND($Y2718*(0.08+MOD($A2718,17)/100),2)</f>
        <v/>
      </c>
      <c r="AB2718">
        <f>IF(MOD($A2718,10)&lt;7,"Да","Нет")</f>
        <v/>
      </c>
      <c r="AC2718">
        <f>$R2718&amp;" / "&amp;$S2718&amp;" / "&amp;$T2718</f>
        <v/>
      </c>
      <c r="AD2718">
        <f>1</f>
        <v/>
      </c>
      <c r="AE2718">
        <f>IF($A2718&lt;=Settings!$B$4,"до 100",IF($A2718&lt;=Settings!$B$5,"до 10 000",IF($A2718&lt;=Settings!$B$6,"до 100 000","100 000+")))</f>
        <v/>
      </c>
    </row>
    <row r="2719">
      <c r="A2719">
        <f>ROW()-1</f>
        <v/>
      </c>
      <c r="B2719">
        <f>IF($A2719&lt;=Settings!$B$4,"small_control",IF($A2719&lt;=Settings!$B$5,"medium_10k",IF($A2719&lt;=Settings!$B$6,"large_100k","extreme_1m")))</f>
        <v/>
      </c>
      <c r="C2719">
        <f>"ORD-"&amp;TEXT(QUOTIENT($A2719-1,3)+1,"0000000")</f>
        <v/>
      </c>
      <c r="D2719">
        <f>"LINE-"&amp;TEXT($A2719,"0000000")</f>
        <v/>
      </c>
      <c r="E2719" s="7">
        <f>Settings!$B$2+$A2719-1</f>
        <v/>
      </c>
      <c r="F2719" s="7">
        <f>Settings!$B$2+MOD($A2719-1,Settings!$B$7)</f>
        <v/>
      </c>
      <c r="G2719">
        <f>YEAR($F2719)</f>
        <v/>
      </c>
      <c r="H2719">
        <f>"Q"&amp;ROUNDUP(MONTH($F2719)/3,0)</f>
        <v/>
      </c>
      <c r="I2719">
        <f>MONTH($F2719)</f>
        <v/>
      </c>
      <c r="J2719">
        <f>CHOOSE(MONTH($F2719),"Январь","Февраль","Март","Апрель","Май","Июнь","Июль","Август","Сентябрь","Октябрь","Ноябрь","Декабрь")</f>
        <v/>
      </c>
      <c r="K2719">
        <f>DAY($F2719)</f>
        <v/>
      </c>
      <c r="L2719">
        <f>IF(MOD($A2719,10)&lt;7,"ФО_01_Крупный","ФО_"&amp;TEXT(MOD($A2719,8)+1,"00"))</f>
        <v/>
      </c>
      <c r="M2719">
        <f>IF($AB2719="Да","Регион_001_Крупный","Регион_"&amp;TEXT(MOD(QUOTIENT($A2719-1,20),180)+1,"000"))</f>
        <v/>
      </c>
      <c r="N2719">
        <f>IF($AB2719="Да","Город_"&amp;TEXT(MOD($A2719-1,250)+1,"0000"),"Город_"&amp;TEXT(MOD($A2719-1,3000)+1,"0000"))</f>
        <v/>
      </c>
      <c r="O2719">
        <f>IF($AB2719="Да","Холдинг_Крупный","Холдинг_"&amp;TEXT(MOD(QUOTIENT($A2719-1,10000),20)+1,"00"))</f>
        <v/>
      </c>
      <c r="P2719">
        <f>IF($AB2719="Да","Организация_Крупная","Организация_"&amp;TEXT(MOD(QUOTIENT($A2719-1,500),600)+1,"000"))</f>
        <v/>
      </c>
      <c r="Q2719">
        <f>"Отдел_"&amp;TEXT(MOD(QUOTIENT($A2719-1,50),100)+1,"000")</f>
        <v/>
      </c>
      <c r="R2719">
        <f>IF($AB2719="Да","Группа_Крупная","Группа_"&amp;TEXT(MOD(QUOTIENT($A2719-1,5000),30)+1,"00"))</f>
        <v/>
      </c>
      <c r="S2719">
        <f>IF($AB2719="Да","Категория_Крупная","Категория_"&amp;TEXT(MOD(QUOTIENT($A2719-1,500),120)+1,"000"))</f>
        <v/>
      </c>
      <c r="T2719">
        <f>IF($AB2719="Да","Подкатегория_Крупная","Подкатегория_"&amp;TEXT(MOD(QUOTIENT($A2719-1,50),300)+1,"000"))</f>
        <v/>
      </c>
      <c r="U2719">
        <f>"SKU_"&amp;TEXT($A2719,"0000000")</f>
        <v/>
      </c>
      <c r="V2719">
        <f>CHOOSE(MOD($A2719-1,4)+1,"Enterprise","SMB","Госсектор","Розница")</f>
        <v/>
      </c>
      <c r="W2719">
        <f>"Клиент_"&amp;TEXT(MOD($A2719-1,20000)+1,"00000")</f>
        <v/>
      </c>
      <c r="X2719">
        <f>CHOOSE(MOD($A2719-1,5)+1,"Портал","API","Импорт","Ручной ввод","Интеграция")</f>
        <v/>
      </c>
      <c r="Y2719" s="8">
        <f>ROUND(1000+MOD($A2719*37,90000)+IF($AB2719="Да",5000,0),2)</f>
        <v/>
      </c>
      <c r="Z2719">
        <f>1+MOD($A2719,20)</f>
        <v/>
      </c>
      <c r="AA2719" s="8">
        <f>ROUND($Y2719*(0.08+MOD($A2719,17)/100),2)</f>
        <v/>
      </c>
      <c r="AB2719">
        <f>IF(MOD($A2719,10)&lt;7,"Да","Нет")</f>
        <v/>
      </c>
      <c r="AC2719">
        <f>$R2719&amp;" / "&amp;$S2719&amp;" / "&amp;$T2719</f>
        <v/>
      </c>
      <c r="AD2719">
        <f>1</f>
        <v/>
      </c>
      <c r="AE2719">
        <f>IF($A2719&lt;=Settings!$B$4,"до 100",IF($A2719&lt;=Settings!$B$5,"до 10 000",IF($A2719&lt;=Settings!$B$6,"до 100 000","100 000+")))</f>
        <v/>
      </c>
    </row>
    <row r="2720">
      <c r="A2720">
        <f>ROW()-1</f>
        <v/>
      </c>
      <c r="B2720">
        <f>IF($A2720&lt;=Settings!$B$4,"small_control",IF($A2720&lt;=Settings!$B$5,"medium_10k",IF($A2720&lt;=Settings!$B$6,"large_100k","extreme_1m")))</f>
        <v/>
      </c>
      <c r="C2720">
        <f>"ORD-"&amp;TEXT(QUOTIENT($A2720-1,3)+1,"0000000")</f>
        <v/>
      </c>
      <c r="D2720">
        <f>"LINE-"&amp;TEXT($A2720,"0000000")</f>
        <v/>
      </c>
      <c r="E2720" s="7">
        <f>Settings!$B$2+$A2720-1</f>
        <v/>
      </c>
      <c r="F2720" s="7">
        <f>Settings!$B$2+MOD($A2720-1,Settings!$B$7)</f>
        <v/>
      </c>
      <c r="G2720">
        <f>YEAR($F2720)</f>
        <v/>
      </c>
      <c r="H2720">
        <f>"Q"&amp;ROUNDUP(MONTH($F2720)/3,0)</f>
        <v/>
      </c>
      <c r="I2720">
        <f>MONTH($F2720)</f>
        <v/>
      </c>
      <c r="J2720">
        <f>CHOOSE(MONTH($F2720),"Январь","Февраль","Март","Апрель","Май","Июнь","Июль","Август","Сентябрь","Октябрь","Ноябрь","Декабрь")</f>
        <v/>
      </c>
      <c r="K2720">
        <f>DAY($F2720)</f>
        <v/>
      </c>
      <c r="L2720">
        <f>IF(MOD($A2720,10)&lt;7,"ФО_01_Крупный","ФО_"&amp;TEXT(MOD($A2720,8)+1,"00"))</f>
        <v/>
      </c>
      <c r="M2720">
        <f>IF($AB2720="Да","Регион_001_Крупный","Регион_"&amp;TEXT(MOD(QUOTIENT($A2720-1,20),180)+1,"000"))</f>
        <v/>
      </c>
      <c r="N2720">
        <f>IF($AB2720="Да","Город_"&amp;TEXT(MOD($A2720-1,250)+1,"0000"),"Город_"&amp;TEXT(MOD($A2720-1,3000)+1,"0000"))</f>
        <v/>
      </c>
      <c r="O2720">
        <f>IF($AB2720="Да","Холдинг_Крупный","Холдинг_"&amp;TEXT(MOD(QUOTIENT($A2720-1,10000),20)+1,"00"))</f>
        <v/>
      </c>
      <c r="P2720">
        <f>IF($AB2720="Да","Организация_Крупная","Организация_"&amp;TEXT(MOD(QUOTIENT($A2720-1,500),600)+1,"000"))</f>
        <v/>
      </c>
      <c r="Q2720">
        <f>"Отдел_"&amp;TEXT(MOD(QUOTIENT($A2720-1,50),100)+1,"000")</f>
        <v/>
      </c>
      <c r="R2720">
        <f>IF($AB2720="Да","Группа_Крупная","Группа_"&amp;TEXT(MOD(QUOTIENT($A2720-1,5000),30)+1,"00"))</f>
        <v/>
      </c>
      <c r="S2720">
        <f>IF($AB2720="Да","Категория_Крупная","Категория_"&amp;TEXT(MOD(QUOTIENT($A2720-1,500),120)+1,"000"))</f>
        <v/>
      </c>
      <c r="T2720">
        <f>IF($AB2720="Да","Подкатегория_Крупная","Подкатегория_"&amp;TEXT(MOD(QUOTIENT($A2720-1,50),300)+1,"000"))</f>
        <v/>
      </c>
      <c r="U2720">
        <f>"SKU_"&amp;TEXT($A2720,"0000000")</f>
        <v/>
      </c>
      <c r="V2720">
        <f>CHOOSE(MOD($A2720-1,4)+1,"Enterprise","SMB","Госсектор","Розница")</f>
        <v/>
      </c>
      <c r="W2720">
        <f>"Клиент_"&amp;TEXT(MOD($A2720-1,20000)+1,"00000")</f>
        <v/>
      </c>
      <c r="X2720">
        <f>CHOOSE(MOD($A2720-1,5)+1,"Портал","API","Импорт","Ручной ввод","Интеграция")</f>
        <v/>
      </c>
      <c r="Y2720" s="8">
        <f>ROUND(1000+MOD($A2720*37,90000)+IF($AB2720="Да",5000,0),2)</f>
        <v/>
      </c>
      <c r="Z2720">
        <f>1+MOD($A2720,20)</f>
        <v/>
      </c>
      <c r="AA2720" s="8">
        <f>ROUND($Y2720*(0.08+MOD($A2720,17)/100),2)</f>
        <v/>
      </c>
      <c r="AB2720">
        <f>IF(MOD($A2720,10)&lt;7,"Да","Нет")</f>
        <v/>
      </c>
      <c r="AC2720">
        <f>$R2720&amp;" / "&amp;$S2720&amp;" / "&amp;$T2720</f>
        <v/>
      </c>
      <c r="AD2720">
        <f>1</f>
        <v/>
      </c>
      <c r="AE2720">
        <f>IF($A2720&lt;=Settings!$B$4,"до 100",IF($A2720&lt;=Settings!$B$5,"до 10 000",IF($A2720&lt;=Settings!$B$6,"до 100 000","100 000+")))</f>
        <v/>
      </c>
    </row>
    <row r="2721">
      <c r="A2721">
        <f>ROW()-1</f>
        <v/>
      </c>
      <c r="B2721">
        <f>IF($A2721&lt;=Settings!$B$4,"small_control",IF($A2721&lt;=Settings!$B$5,"medium_10k",IF($A2721&lt;=Settings!$B$6,"large_100k","extreme_1m")))</f>
        <v/>
      </c>
      <c r="C2721">
        <f>"ORD-"&amp;TEXT(QUOTIENT($A2721-1,3)+1,"0000000")</f>
        <v/>
      </c>
      <c r="D2721">
        <f>"LINE-"&amp;TEXT($A2721,"0000000")</f>
        <v/>
      </c>
      <c r="E2721" s="7">
        <f>Settings!$B$2+$A2721-1</f>
        <v/>
      </c>
      <c r="F2721" s="7">
        <f>Settings!$B$2+MOD($A2721-1,Settings!$B$7)</f>
        <v/>
      </c>
      <c r="G2721">
        <f>YEAR($F2721)</f>
        <v/>
      </c>
      <c r="H2721">
        <f>"Q"&amp;ROUNDUP(MONTH($F2721)/3,0)</f>
        <v/>
      </c>
      <c r="I2721">
        <f>MONTH($F2721)</f>
        <v/>
      </c>
      <c r="J2721">
        <f>CHOOSE(MONTH($F2721),"Январь","Февраль","Март","Апрель","Май","Июнь","Июль","Август","Сентябрь","Октябрь","Ноябрь","Декабрь")</f>
        <v/>
      </c>
      <c r="K2721">
        <f>DAY($F2721)</f>
        <v/>
      </c>
      <c r="L2721">
        <f>IF(MOD($A2721,10)&lt;7,"ФО_01_Крупный","ФО_"&amp;TEXT(MOD($A2721,8)+1,"00"))</f>
        <v/>
      </c>
      <c r="M2721">
        <f>IF($AB2721="Да","Регион_001_Крупный","Регион_"&amp;TEXT(MOD(QUOTIENT($A2721-1,20),180)+1,"000"))</f>
        <v/>
      </c>
      <c r="N2721">
        <f>IF($AB2721="Да","Город_"&amp;TEXT(MOD($A2721-1,250)+1,"0000"),"Город_"&amp;TEXT(MOD($A2721-1,3000)+1,"0000"))</f>
        <v/>
      </c>
      <c r="O2721">
        <f>IF($AB2721="Да","Холдинг_Крупный","Холдинг_"&amp;TEXT(MOD(QUOTIENT($A2721-1,10000),20)+1,"00"))</f>
        <v/>
      </c>
      <c r="P2721">
        <f>IF($AB2721="Да","Организация_Крупная","Организация_"&amp;TEXT(MOD(QUOTIENT($A2721-1,500),600)+1,"000"))</f>
        <v/>
      </c>
      <c r="Q2721">
        <f>"Отдел_"&amp;TEXT(MOD(QUOTIENT($A2721-1,50),100)+1,"000")</f>
        <v/>
      </c>
      <c r="R2721">
        <f>IF($AB2721="Да","Группа_Крупная","Группа_"&amp;TEXT(MOD(QUOTIENT($A2721-1,5000),30)+1,"00"))</f>
        <v/>
      </c>
      <c r="S2721">
        <f>IF($AB2721="Да","Категория_Крупная","Категория_"&amp;TEXT(MOD(QUOTIENT($A2721-1,500),120)+1,"000"))</f>
        <v/>
      </c>
      <c r="T2721">
        <f>IF($AB2721="Да","Подкатегория_Крупная","Подкатегория_"&amp;TEXT(MOD(QUOTIENT($A2721-1,50),300)+1,"000"))</f>
        <v/>
      </c>
      <c r="U2721">
        <f>"SKU_"&amp;TEXT($A2721,"0000000")</f>
        <v/>
      </c>
      <c r="V2721">
        <f>CHOOSE(MOD($A2721-1,4)+1,"Enterprise","SMB","Госсектор","Розница")</f>
        <v/>
      </c>
      <c r="W2721">
        <f>"Клиент_"&amp;TEXT(MOD($A2721-1,20000)+1,"00000")</f>
        <v/>
      </c>
      <c r="X2721">
        <f>CHOOSE(MOD($A2721-1,5)+1,"Портал","API","Импорт","Ручной ввод","Интеграция")</f>
        <v/>
      </c>
      <c r="Y2721" s="8">
        <f>ROUND(1000+MOD($A2721*37,90000)+IF($AB2721="Да",5000,0),2)</f>
        <v/>
      </c>
      <c r="Z2721">
        <f>1+MOD($A2721,20)</f>
        <v/>
      </c>
      <c r="AA2721" s="8">
        <f>ROUND($Y2721*(0.08+MOD($A2721,17)/100),2)</f>
        <v/>
      </c>
      <c r="AB2721">
        <f>IF(MOD($A2721,10)&lt;7,"Да","Нет")</f>
        <v/>
      </c>
      <c r="AC2721">
        <f>$R2721&amp;" / "&amp;$S2721&amp;" / "&amp;$T2721</f>
        <v/>
      </c>
      <c r="AD2721">
        <f>1</f>
        <v/>
      </c>
      <c r="AE2721">
        <f>IF($A2721&lt;=Settings!$B$4,"до 100",IF($A2721&lt;=Settings!$B$5,"до 10 000",IF($A2721&lt;=Settings!$B$6,"до 100 000","100 000+")))</f>
        <v/>
      </c>
    </row>
    <row r="2722">
      <c r="A2722">
        <f>ROW()-1</f>
        <v/>
      </c>
      <c r="B2722">
        <f>IF($A2722&lt;=Settings!$B$4,"small_control",IF($A2722&lt;=Settings!$B$5,"medium_10k",IF($A2722&lt;=Settings!$B$6,"large_100k","extreme_1m")))</f>
        <v/>
      </c>
      <c r="C2722">
        <f>"ORD-"&amp;TEXT(QUOTIENT($A2722-1,3)+1,"0000000")</f>
        <v/>
      </c>
      <c r="D2722">
        <f>"LINE-"&amp;TEXT($A2722,"0000000")</f>
        <v/>
      </c>
      <c r="E2722" s="7">
        <f>Settings!$B$2+$A2722-1</f>
        <v/>
      </c>
      <c r="F2722" s="7">
        <f>Settings!$B$2+MOD($A2722-1,Settings!$B$7)</f>
        <v/>
      </c>
      <c r="G2722">
        <f>YEAR($F2722)</f>
        <v/>
      </c>
      <c r="H2722">
        <f>"Q"&amp;ROUNDUP(MONTH($F2722)/3,0)</f>
        <v/>
      </c>
      <c r="I2722">
        <f>MONTH($F2722)</f>
        <v/>
      </c>
      <c r="J2722">
        <f>CHOOSE(MONTH($F2722),"Январь","Февраль","Март","Апрель","Май","Июнь","Июль","Август","Сентябрь","Октябрь","Ноябрь","Декабрь")</f>
        <v/>
      </c>
      <c r="K2722">
        <f>DAY($F2722)</f>
        <v/>
      </c>
      <c r="L2722">
        <f>IF(MOD($A2722,10)&lt;7,"ФО_01_Крупный","ФО_"&amp;TEXT(MOD($A2722,8)+1,"00"))</f>
        <v/>
      </c>
      <c r="M2722">
        <f>IF($AB2722="Да","Регион_001_Крупный","Регион_"&amp;TEXT(MOD(QUOTIENT($A2722-1,20),180)+1,"000"))</f>
        <v/>
      </c>
      <c r="N2722">
        <f>IF($AB2722="Да","Город_"&amp;TEXT(MOD($A2722-1,250)+1,"0000"),"Город_"&amp;TEXT(MOD($A2722-1,3000)+1,"0000"))</f>
        <v/>
      </c>
      <c r="O2722">
        <f>IF($AB2722="Да","Холдинг_Крупный","Холдинг_"&amp;TEXT(MOD(QUOTIENT($A2722-1,10000),20)+1,"00"))</f>
        <v/>
      </c>
      <c r="P2722">
        <f>IF($AB2722="Да","Организация_Крупная","Организация_"&amp;TEXT(MOD(QUOTIENT($A2722-1,500),600)+1,"000"))</f>
        <v/>
      </c>
      <c r="Q2722">
        <f>"Отдел_"&amp;TEXT(MOD(QUOTIENT($A2722-1,50),100)+1,"000")</f>
        <v/>
      </c>
      <c r="R2722">
        <f>IF($AB2722="Да","Группа_Крупная","Группа_"&amp;TEXT(MOD(QUOTIENT($A2722-1,5000),30)+1,"00"))</f>
        <v/>
      </c>
      <c r="S2722">
        <f>IF($AB2722="Да","Категория_Крупная","Категория_"&amp;TEXT(MOD(QUOTIENT($A2722-1,500),120)+1,"000"))</f>
        <v/>
      </c>
      <c r="T2722">
        <f>IF($AB2722="Да","Подкатегория_Крупная","Подкатегория_"&amp;TEXT(MOD(QUOTIENT($A2722-1,50),300)+1,"000"))</f>
        <v/>
      </c>
      <c r="U2722">
        <f>"SKU_"&amp;TEXT($A2722,"0000000")</f>
        <v/>
      </c>
      <c r="V2722">
        <f>CHOOSE(MOD($A2722-1,4)+1,"Enterprise","SMB","Госсектор","Розница")</f>
        <v/>
      </c>
      <c r="W2722">
        <f>"Клиент_"&amp;TEXT(MOD($A2722-1,20000)+1,"00000")</f>
        <v/>
      </c>
      <c r="X2722">
        <f>CHOOSE(MOD($A2722-1,5)+1,"Портал","API","Импорт","Ручной ввод","Интеграция")</f>
        <v/>
      </c>
      <c r="Y2722" s="8">
        <f>ROUND(1000+MOD($A2722*37,90000)+IF($AB2722="Да",5000,0),2)</f>
        <v/>
      </c>
      <c r="Z2722">
        <f>1+MOD($A2722,20)</f>
        <v/>
      </c>
      <c r="AA2722" s="8">
        <f>ROUND($Y2722*(0.08+MOD($A2722,17)/100),2)</f>
        <v/>
      </c>
      <c r="AB2722">
        <f>IF(MOD($A2722,10)&lt;7,"Да","Нет")</f>
        <v/>
      </c>
      <c r="AC2722">
        <f>$R2722&amp;" / "&amp;$S2722&amp;" / "&amp;$T2722</f>
        <v/>
      </c>
      <c r="AD2722">
        <f>1</f>
        <v/>
      </c>
      <c r="AE2722">
        <f>IF($A2722&lt;=Settings!$B$4,"до 100",IF($A2722&lt;=Settings!$B$5,"до 10 000",IF($A2722&lt;=Settings!$B$6,"до 100 000","100 000+")))</f>
        <v/>
      </c>
    </row>
    <row r="2723">
      <c r="A2723">
        <f>ROW()-1</f>
        <v/>
      </c>
      <c r="B2723">
        <f>IF($A2723&lt;=Settings!$B$4,"small_control",IF($A2723&lt;=Settings!$B$5,"medium_10k",IF($A2723&lt;=Settings!$B$6,"large_100k","extreme_1m")))</f>
        <v/>
      </c>
      <c r="C2723">
        <f>"ORD-"&amp;TEXT(QUOTIENT($A2723-1,3)+1,"0000000")</f>
        <v/>
      </c>
      <c r="D2723">
        <f>"LINE-"&amp;TEXT($A2723,"0000000")</f>
        <v/>
      </c>
      <c r="E2723" s="7">
        <f>Settings!$B$2+$A2723-1</f>
        <v/>
      </c>
      <c r="F2723" s="7">
        <f>Settings!$B$2+MOD($A2723-1,Settings!$B$7)</f>
        <v/>
      </c>
      <c r="G2723">
        <f>YEAR($F2723)</f>
        <v/>
      </c>
      <c r="H2723">
        <f>"Q"&amp;ROUNDUP(MONTH($F2723)/3,0)</f>
        <v/>
      </c>
      <c r="I2723">
        <f>MONTH($F2723)</f>
        <v/>
      </c>
      <c r="J2723">
        <f>CHOOSE(MONTH($F2723),"Январь","Февраль","Март","Апрель","Май","Июнь","Июль","Август","Сентябрь","Октябрь","Ноябрь","Декабрь")</f>
        <v/>
      </c>
      <c r="K2723">
        <f>DAY($F2723)</f>
        <v/>
      </c>
      <c r="L2723">
        <f>IF(MOD($A2723,10)&lt;7,"ФО_01_Крупный","ФО_"&amp;TEXT(MOD($A2723,8)+1,"00"))</f>
        <v/>
      </c>
      <c r="M2723">
        <f>IF($AB2723="Да","Регион_001_Крупный","Регион_"&amp;TEXT(MOD(QUOTIENT($A2723-1,20),180)+1,"000"))</f>
        <v/>
      </c>
      <c r="N2723">
        <f>IF($AB2723="Да","Город_"&amp;TEXT(MOD($A2723-1,250)+1,"0000"),"Город_"&amp;TEXT(MOD($A2723-1,3000)+1,"0000"))</f>
        <v/>
      </c>
      <c r="O2723">
        <f>IF($AB2723="Да","Холдинг_Крупный","Холдинг_"&amp;TEXT(MOD(QUOTIENT($A2723-1,10000),20)+1,"00"))</f>
        <v/>
      </c>
      <c r="P2723">
        <f>IF($AB2723="Да","Организация_Крупная","Организация_"&amp;TEXT(MOD(QUOTIENT($A2723-1,500),600)+1,"000"))</f>
        <v/>
      </c>
      <c r="Q2723">
        <f>"Отдел_"&amp;TEXT(MOD(QUOTIENT($A2723-1,50),100)+1,"000")</f>
        <v/>
      </c>
      <c r="R2723">
        <f>IF($AB2723="Да","Группа_Крупная","Группа_"&amp;TEXT(MOD(QUOTIENT($A2723-1,5000),30)+1,"00"))</f>
        <v/>
      </c>
      <c r="S2723">
        <f>IF($AB2723="Да","Категория_Крупная","Категория_"&amp;TEXT(MOD(QUOTIENT($A2723-1,500),120)+1,"000"))</f>
        <v/>
      </c>
      <c r="T2723">
        <f>IF($AB2723="Да","Подкатегория_Крупная","Подкатегория_"&amp;TEXT(MOD(QUOTIENT($A2723-1,50),300)+1,"000"))</f>
        <v/>
      </c>
      <c r="U2723">
        <f>"SKU_"&amp;TEXT($A2723,"0000000")</f>
        <v/>
      </c>
      <c r="V2723">
        <f>CHOOSE(MOD($A2723-1,4)+1,"Enterprise","SMB","Госсектор","Розница")</f>
        <v/>
      </c>
      <c r="W2723">
        <f>"Клиент_"&amp;TEXT(MOD($A2723-1,20000)+1,"00000")</f>
        <v/>
      </c>
      <c r="X2723">
        <f>CHOOSE(MOD($A2723-1,5)+1,"Портал","API","Импорт","Ручной ввод","Интеграция")</f>
        <v/>
      </c>
      <c r="Y2723" s="8">
        <f>ROUND(1000+MOD($A2723*37,90000)+IF($AB2723="Да",5000,0),2)</f>
        <v/>
      </c>
      <c r="Z2723">
        <f>1+MOD($A2723,20)</f>
        <v/>
      </c>
      <c r="AA2723" s="8">
        <f>ROUND($Y2723*(0.08+MOD($A2723,17)/100),2)</f>
        <v/>
      </c>
      <c r="AB2723">
        <f>IF(MOD($A2723,10)&lt;7,"Да","Нет")</f>
        <v/>
      </c>
      <c r="AC2723">
        <f>$R2723&amp;" / "&amp;$S2723&amp;" / "&amp;$T2723</f>
        <v/>
      </c>
      <c r="AD2723">
        <f>1</f>
        <v/>
      </c>
      <c r="AE2723">
        <f>IF($A2723&lt;=Settings!$B$4,"до 100",IF($A2723&lt;=Settings!$B$5,"до 10 000",IF($A2723&lt;=Settings!$B$6,"до 100 000","100 000+")))</f>
        <v/>
      </c>
    </row>
    <row r="2724">
      <c r="A2724">
        <f>ROW()-1</f>
        <v/>
      </c>
      <c r="B2724">
        <f>IF($A2724&lt;=Settings!$B$4,"small_control",IF($A2724&lt;=Settings!$B$5,"medium_10k",IF($A2724&lt;=Settings!$B$6,"large_100k","extreme_1m")))</f>
        <v/>
      </c>
      <c r="C2724">
        <f>"ORD-"&amp;TEXT(QUOTIENT($A2724-1,3)+1,"0000000")</f>
        <v/>
      </c>
      <c r="D2724">
        <f>"LINE-"&amp;TEXT($A2724,"0000000")</f>
        <v/>
      </c>
      <c r="E2724" s="7">
        <f>Settings!$B$2+$A2724-1</f>
        <v/>
      </c>
      <c r="F2724" s="7">
        <f>Settings!$B$2+MOD($A2724-1,Settings!$B$7)</f>
        <v/>
      </c>
      <c r="G2724">
        <f>YEAR($F2724)</f>
        <v/>
      </c>
      <c r="H2724">
        <f>"Q"&amp;ROUNDUP(MONTH($F2724)/3,0)</f>
        <v/>
      </c>
      <c r="I2724">
        <f>MONTH($F2724)</f>
        <v/>
      </c>
      <c r="J2724">
        <f>CHOOSE(MONTH($F2724),"Январь","Февраль","Март","Апрель","Май","Июнь","Июль","Август","Сентябрь","Октябрь","Ноябрь","Декабрь")</f>
        <v/>
      </c>
      <c r="K2724">
        <f>DAY($F2724)</f>
        <v/>
      </c>
      <c r="L2724">
        <f>IF(MOD($A2724,10)&lt;7,"ФО_01_Крупный","ФО_"&amp;TEXT(MOD($A2724,8)+1,"00"))</f>
        <v/>
      </c>
      <c r="M2724">
        <f>IF($AB2724="Да","Регион_001_Крупный","Регион_"&amp;TEXT(MOD(QUOTIENT($A2724-1,20),180)+1,"000"))</f>
        <v/>
      </c>
      <c r="N2724">
        <f>IF($AB2724="Да","Город_"&amp;TEXT(MOD($A2724-1,250)+1,"0000"),"Город_"&amp;TEXT(MOD($A2724-1,3000)+1,"0000"))</f>
        <v/>
      </c>
      <c r="O2724">
        <f>IF($AB2724="Да","Холдинг_Крупный","Холдинг_"&amp;TEXT(MOD(QUOTIENT($A2724-1,10000),20)+1,"00"))</f>
        <v/>
      </c>
      <c r="P2724">
        <f>IF($AB2724="Да","Организация_Крупная","Организация_"&amp;TEXT(MOD(QUOTIENT($A2724-1,500),600)+1,"000"))</f>
        <v/>
      </c>
      <c r="Q2724">
        <f>"Отдел_"&amp;TEXT(MOD(QUOTIENT($A2724-1,50),100)+1,"000")</f>
        <v/>
      </c>
      <c r="R2724">
        <f>IF($AB2724="Да","Группа_Крупная","Группа_"&amp;TEXT(MOD(QUOTIENT($A2724-1,5000),30)+1,"00"))</f>
        <v/>
      </c>
      <c r="S2724">
        <f>IF($AB2724="Да","Категория_Крупная","Категория_"&amp;TEXT(MOD(QUOTIENT($A2724-1,500),120)+1,"000"))</f>
        <v/>
      </c>
      <c r="T2724">
        <f>IF($AB2724="Да","Подкатегория_Крупная","Подкатегория_"&amp;TEXT(MOD(QUOTIENT($A2724-1,50),300)+1,"000"))</f>
        <v/>
      </c>
      <c r="U2724">
        <f>"SKU_"&amp;TEXT($A2724,"0000000")</f>
        <v/>
      </c>
      <c r="V2724">
        <f>CHOOSE(MOD($A2724-1,4)+1,"Enterprise","SMB","Госсектор","Розница")</f>
        <v/>
      </c>
      <c r="W2724">
        <f>"Клиент_"&amp;TEXT(MOD($A2724-1,20000)+1,"00000")</f>
        <v/>
      </c>
      <c r="X2724">
        <f>CHOOSE(MOD($A2724-1,5)+1,"Портал","API","Импорт","Ручной ввод","Интеграция")</f>
        <v/>
      </c>
      <c r="Y2724" s="8">
        <f>ROUND(1000+MOD($A2724*37,90000)+IF($AB2724="Да",5000,0),2)</f>
        <v/>
      </c>
      <c r="Z2724">
        <f>1+MOD($A2724,20)</f>
        <v/>
      </c>
      <c r="AA2724" s="8">
        <f>ROUND($Y2724*(0.08+MOD($A2724,17)/100),2)</f>
        <v/>
      </c>
      <c r="AB2724">
        <f>IF(MOD($A2724,10)&lt;7,"Да","Нет")</f>
        <v/>
      </c>
      <c r="AC2724">
        <f>$R2724&amp;" / "&amp;$S2724&amp;" / "&amp;$T2724</f>
        <v/>
      </c>
      <c r="AD2724">
        <f>1</f>
        <v/>
      </c>
      <c r="AE2724">
        <f>IF($A2724&lt;=Settings!$B$4,"до 100",IF($A2724&lt;=Settings!$B$5,"до 10 000",IF($A2724&lt;=Settings!$B$6,"до 100 000","100 000+")))</f>
        <v/>
      </c>
    </row>
    <row r="2725">
      <c r="A2725">
        <f>ROW()-1</f>
        <v/>
      </c>
      <c r="B2725">
        <f>IF($A2725&lt;=Settings!$B$4,"small_control",IF($A2725&lt;=Settings!$B$5,"medium_10k",IF($A2725&lt;=Settings!$B$6,"large_100k","extreme_1m")))</f>
        <v/>
      </c>
      <c r="C2725">
        <f>"ORD-"&amp;TEXT(QUOTIENT($A2725-1,3)+1,"0000000")</f>
        <v/>
      </c>
      <c r="D2725">
        <f>"LINE-"&amp;TEXT($A2725,"0000000")</f>
        <v/>
      </c>
      <c r="E2725" s="7">
        <f>Settings!$B$2+$A2725-1</f>
        <v/>
      </c>
      <c r="F2725" s="7">
        <f>Settings!$B$2+MOD($A2725-1,Settings!$B$7)</f>
        <v/>
      </c>
      <c r="G2725">
        <f>YEAR($F2725)</f>
        <v/>
      </c>
      <c r="H2725">
        <f>"Q"&amp;ROUNDUP(MONTH($F2725)/3,0)</f>
        <v/>
      </c>
      <c r="I2725">
        <f>MONTH($F2725)</f>
        <v/>
      </c>
      <c r="J2725">
        <f>CHOOSE(MONTH($F2725),"Январь","Февраль","Март","Апрель","Май","Июнь","Июль","Август","Сентябрь","Октябрь","Ноябрь","Декабрь")</f>
        <v/>
      </c>
      <c r="K2725">
        <f>DAY($F2725)</f>
        <v/>
      </c>
      <c r="L2725">
        <f>IF(MOD($A2725,10)&lt;7,"ФО_01_Крупный","ФО_"&amp;TEXT(MOD($A2725,8)+1,"00"))</f>
        <v/>
      </c>
      <c r="M2725">
        <f>IF($AB2725="Да","Регион_001_Крупный","Регион_"&amp;TEXT(MOD(QUOTIENT($A2725-1,20),180)+1,"000"))</f>
        <v/>
      </c>
      <c r="N2725">
        <f>IF($AB2725="Да","Город_"&amp;TEXT(MOD($A2725-1,250)+1,"0000"),"Город_"&amp;TEXT(MOD($A2725-1,3000)+1,"0000"))</f>
        <v/>
      </c>
      <c r="O2725">
        <f>IF($AB2725="Да","Холдинг_Крупный","Холдинг_"&amp;TEXT(MOD(QUOTIENT($A2725-1,10000),20)+1,"00"))</f>
        <v/>
      </c>
      <c r="P2725">
        <f>IF($AB2725="Да","Организация_Крупная","Организация_"&amp;TEXT(MOD(QUOTIENT($A2725-1,500),600)+1,"000"))</f>
        <v/>
      </c>
      <c r="Q2725">
        <f>"Отдел_"&amp;TEXT(MOD(QUOTIENT($A2725-1,50),100)+1,"000")</f>
        <v/>
      </c>
      <c r="R2725">
        <f>IF($AB2725="Да","Группа_Крупная","Группа_"&amp;TEXT(MOD(QUOTIENT($A2725-1,5000),30)+1,"00"))</f>
        <v/>
      </c>
      <c r="S2725">
        <f>IF($AB2725="Да","Категория_Крупная","Категория_"&amp;TEXT(MOD(QUOTIENT($A2725-1,500),120)+1,"000"))</f>
        <v/>
      </c>
      <c r="T2725">
        <f>IF($AB2725="Да","Подкатегория_Крупная","Подкатегория_"&amp;TEXT(MOD(QUOTIENT($A2725-1,50),300)+1,"000"))</f>
        <v/>
      </c>
      <c r="U2725">
        <f>"SKU_"&amp;TEXT($A2725,"0000000")</f>
        <v/>
      </c>
      <c r="V2725">
        <f>CHOOSE(MOD($A2725-1,4)+1,"Enterprise","SMB","Госсектор","Розница")</f>
        <v/>
      </c>
      <c r="W2725">
        <f>"Клиент_"&amp;TEXT(MOD($A2725-1,20000)+1,"00000")</f>
        <v/>
      </c>
      <c r="X2725">
        <f>CHOOSE(MOD($A2725-1,5)+1,"Портал","API","Импорт","Ручной ввод","Интеграция")</f>
        <v/>
      </c>
      <c r="Y2725" s="8">
        <f>ROUND(1000+MOD($A2725*37,90000)+IF($AB2725="Да",5000,0),2)</f>
        <v/>
      </c>
      <c r="Z2725">
        <f>1+MOD($A2725,20)</f>
        <v/>
      </c>
      <c r="AA2725" s="8">
        <f>ROUND($Y2725*(0.08+MOD($A2725,17)/100),2)</f>
        <v/>
      </c>
      <c r="AB2725">
        <f>IF(MOD($A2725,10)&lt;7,"Да","Нет")</f>
        <v/>
      </c>
      <c r="AC2725">
        <f>$R2725&amp;" / "&amp;$S2725&amp;" / "&amp;$T2725</f>
        <v/>
      </c>
      <c r="AD2725">
        <f>1</f>
        <v/>
      </c>
      <c r="AE2725">
        <f>IF($A2725&lt;=Settings!$B$4,"до 100",IF($A2725&lt;=Settings!$B$5,"до 10 000",IF($A2725&lt;=Settings!$B$6,"до 100 000","100 000+")))</f>
        <v/>
      </c>
    </row>
    <row r="2726">
      <c r="A2726">
        <f>ROW()-1</f>
        <v/>
      </c>
      <c r="B2726">
        <f>IF($A2726&lt;=Settings!$B$4,"small_control",IF($A2726&lt;=Settings!$B$5,"medium_10k",IF($A2726&lt;=Settings!$B$6,"large_100k","extreme_1m")))</f>
        <v/>
      </c>
      <c r="C2726">
        <f>"ORD-"&amp;TEXT(QUOTIENT($A2726-1,3)+1,"0000000")</f>
        <v/>
      </c>
      <c r="D2726">
        <f>"LINE-"&amp;TEXT($A2726,"0000000")</f>
        <v/>
      </c>
      <c r="E2726" s="7">
        <f>Settings!$B$2+$A2726-1</f>
        <v/>
      </c>
      <c r="F2726" s="7">
        <f>Settings!$B$2+MOD($A2726-1,Settings!$B$7)</f>
        <v/>
      </c>
      <c r="G2726">
        <f>YEAR($F2726)</f>
        <v/>
      </c>
      <c r="H2726">
        <f>"Q"&amp;ROUNDUP(MONTH($F2726)/3,0)</f>
        <v/>
      </c>
      <c r="I2726">
        <f>MONTH($F2726)</f>
        <v/>
      </c>
      <c r="J2726">
        <f>CHOOSE(MONTH($F2726),"Январь","Февраль","Март","Апрель","Май","Июнь","Июль","Август","Сентябрь","Октябрь","Ноябрь","Декабрь")</f>
        <v/>
      </c>
      <c r="K2726">
        <f>DAY($F2726)</f>
        <v/>
      </c>
      <c r="L2726">
        <f>IF(MOD($A2726,10)&lt;7,"ФО_01_Крупный","ФО_"&amp;TEXT(MOD($A2726,8)+1,"00"))</f>
        <v/>
      </c>
      <c r="M2726">
        <f>IF($AB2726="Да","Регион_001_Крупный","Регион_"&amp;TEXT(MOD(QUOTIENT($A2726-1,20),180)+1,"000"))</f>
        <v/>
      </c>
      <c r="N2726">
        <f>IF($AB2726="Да","Город_"&amp;TEXT(MOD($A2726-1,250)+1,"0000"),"Город_"&amp;TEXT(MOD($A2726-1,3000)+1,"0000"))</f>
        <v/>
      </c>
      <c r="O2726">
        <f>IF($AB2726="Да","Холдинг_Крупный","Холдинг_"&amp;TEXT(MOD(QUOTIENT($A2726-1,10000),20)+1,"00"))</f>
        <v/>
      </c>
      <c r="P2726">
        <f>IF($AB2726="Да","Организация_Крупная","Организация_"&amp;TEXT(MOD(QUOTIENT($A2726-1,500),600)+1,"000"))</f>
        <v/>
      </c>
      <c r="Q2726">
        <f>"Отдел_"&amp;TEXT(MOD(QUOTIENT($A2726-1,50),100)+1,"000")</f>
        <v/>
      </c>
      <c r="R2726">
        <f>IF($AB2726="Да","Группа_Крупная","Группа_"&amp;TEXT(MOD(QUOTIENT($A2726-1,5000),30)+1,"00"))</f>
        <v/>
      </c>
      <c r="S2726">
        <f>IF($AB2726="Да","Категория_Крупная","Категория_"&amp;TEXT(MOD(QUOTIENT($A2726-1,500),120)+1,"000"))</f>
        <v/>
      </c>
      <c r="T2726">
        <f>IF($AB2726="Да","Подкатегория_Крупная","Подкатегория_"&amp;TEXT(MOD(QUOTIENT($A2726-1,50),300)+1,"000"))</f>
        <v/>
      </c>
      <c r="U2726">
        <f>"SKU_"&amp;TEXT($A2726,"0000000")</f>
        <v/>
      </c>
      <c r="V2726">
        <f>CHOOSE(MOD($A2726-1,4)+1,"Enterprise","SMB","Госсектор","Розница")</f>
        <v/>
      </c>
      <c r="W2726">
        <f>"Клиент_"&amp;TEXT(MOD($A2726-1,20000)+1,"00000")</f>
        <v/>
      </c>
      <c r="X2726">
        <f>CHOOSE(MOD($A2726-1,5)+1,"Портал","API","Импорт","Ручной ввод","Интеграция")</f>
        <v/>
      </c>
      <c r="Y2726" s="8">
        <f>ROUND(1000+MOD($A2726*37,90000)+IF($AB2726="Да",5000,0),2)</f>
        <v/>
      </c>
      <c r="Z2726">
        <f>1+MOD($A2726,20)</f>
        <v/>
      </c>
      <c r="AA2726" s="8">
        <f>ROUND($Y2726*(0.08+MOD($A2726,17)/100),2)</f>
        <v/>
      </c>
      <c r="AB2726">
        <f>IF(MOD($A2726,10)&lt;7,"Да","Нет")</f>
        <v/>
      </c>
      <c r="AC2726">
        <f>$R2726&amp;" / "&amp;$S2726&amp;" / "&amp;$T2726</f>
        <v/>
      </c>
      <c r="AD2726">
        <f>1</f>
        <v/>
      </c>
      <c r="AE2726">
        <f>IF($A2726&lt;=Settings!$B$4,"до 100",IF($A2726&lt;=Settings!$B$5,"до 10 000",IF($A2726&lt;=Settings!$B$6,"до 100 000","100 000+")))</f>
        <v/>
      </c>
    </row>
    <row r="2727">
      <c r="A2727">
        <f>ROW()-1</f>
        <v/>
      </c>
      <c r="B2727">
        <f>IF($A2727&lt;=Settings!$B$4,"small_control",IF($A2727&lt;=Settings!$B$5,"medium_10k",IF($A2727&lt;=Settings!$B$6,"large_100k","extreme_1m")))</f>
        <v/>
      </c>
      <c r="C2727">
        <f>"ORD-"&amp;TEXT(QUOTIENT($A2727-1,3)+1,"0000000")</f>
        <v/>
      </c>
      <c r="D2727">
        <f>"LINE-"&amp;TEXT($A2727,"0000000")</f>
        <v/>
      </c>
      <c r="E2727" s="7">
        <f>Settings!$B$2+$A2727-1</f>
        <v/>
      </c>
      <c r="F2727" s="7">
        <f>Settings!$B$2+MOD($A2727-1,Settings!$B$7)</f>
        <v/>
      </c>
      <c r="G2727">
        <f>YEAR($F2727)</f>
        <v/>
      </c>
      <c r="H2727">
        <f>"Q"&amp;ROUNDUP(MONTH($F2727)/3,0)</f>
        <v/>
      </c>
      <c r="I2727">
        <f>MONTH($F2727)</f>
        <v/>
      </c>
      <c r="J2727">
        <f>CHOOSE(MONTH($F2727),"Январь","Февраль","Март","Апрель","Май","Июнь","Июль","Август","Сентябрь","Октябрь","Ноябрь","Декабрь")</f>
        <v/>
      </c>
      <c r="K2727">
        <f>DAY($F2727)</f>
        <v/>
      </c>
      <c r="L2727">
        <f>IF(MOD($A2727,10)&lt;7,"ФО_01_Крупный","ФО_"&amp;TEXT(MOD($A2727,8)+1,"00"))</f>
        <v/>
      </c>
      <c r="M2727">
        <f>IF($AB2727="Да","Регион_001_Крупный","Регион_"&amp;TEXT(MOD(QUOTIENT($A2727-1,20),180)+1,"000"))</f>
        <v/>
      </c>
      <c r="N2727">
        <f>IF($AB2727="Да","Город_"&amp;TEXT(MOD($A2727-1,250)+1,"0000"),"Город_"&amp;TEXT(MOD($A2727-1,3000)+1,"0000"))</f>
        <v/>
      </c>
      <c r="O2727">
        <f>IF($AB2727="Да","Холдинг_Крупный","Холдинг_"&amp;TEXT(MOD(QUOTIENT($A2727-1,10000),20)+1,"00"))</f>
        <v/>
      </c>
      <c r="P2727">
        <f>IF($AB2727="Да","Организация_Крупная","Организация_"&amp;TEXT(MOD(QUOTIENT($A2727-1,500),600)+1,"000"))</f>
        <v/>
      </c>
      <c r="Q2727">
        <f>"Отдел_"&amp;TEXT(MOD(QUOTIENT($A2727-1,50),100)+1,"000")</f>
        <v/>
      </c>
      <c r="R2727">
        <f>IF($AB2727="Да","Группа_Крупная","Группа_"&amp;TEXT(MOD(QUOTIENT($A2727-1,5000),30)+1,"00"))</f>
        <v/>
      </c>
      <c r="S2727">
        <f>IF($AB2727="Да","Категория_Крупная","Категория_"&amp;TEXT(MOD(QUOTIENT($A2727-1,500),120)+1,"000"))</f>
        <v/>
      </c>
      <c r="T2727">
        <f>IF($AB2727="Да","Подкатегория_Крупная","Подкатегория_"&amp;TEXT(MOD(QUOTIENT($A2727-1,50),300)+1,"000"))</f>
        <v/>
      </c>
      <c r="U2727">
        <f>"SKU_"&amp;TEXT($A2727,"0000000")</f>
        <v/>
      </c>
      <c r="V2727">
        <f>CHOOSE(MOD($A2727-1,4)+1,"Enterprise","SMB","Госсектор","Розница")</f>
        <v/>
      </c>
      <c r="W2727">
        <f>"Клиент_"&amp;TEXT(MOD($A2727-1,20000)+1,"00000")</f>
        <v/>
      </c>
      <c r="X2727">
        <f>CHOOSE(MOD($A2727-1,5)+1,"Портал","API","Импорт","Ручной ввод","Интеграция")</f>
        <v/>
      </c>
      <c r="Y2727" s="8">
        <f>ROUND(1000+MOD($A2727*37,90000)+IF($AB2727="Да",5000,0),2)</f>
        <v/>
      </c>
      <c r="Z2727">
        <f>1+MOD($A2727,20)</f>
        <v/>
      </c>
      <c r="AA2727" s="8">
        <f>ROUND($Y2727*(0.08+MOD($A2727,17)/100),2)</f>
        <v/>
      </c>
      <c r="AB2727">
        <f>IF(MOD($A2727,10)&lt;7,"Да","Нет")</f>
        <v/>
      </c>
      <c r="AC2727">
        <f>$R2727&amp;" / "&amp;$S2727&amp;" / "&amp;$T2727</f>
        <v/>
      </c>
      <c r="AD2727">
        <f>1</f>
        <v/>
      </c>
      <c r="AE2727">
        <f>IF($A2727&lt;=Settings!$B$4,"до 100",IF($A2727&lt;=Settings!$B$5,"до 10 000",IF($A2727&lt;=Settings!$B$6,"до 100 000","100 000+")))</f>
        <v/>
      </c>
    </row>
    <row r="2728">
      <c r="A2728">
        <f>ROW()-1</f>
        <v/>
      </c>
      <c r="B2728">
        <f>IF($A2728&lt;=Settings!$B$4,"small_control",IF($A2728&lt;=Settings!$B$5,"medium_10k",IF($A2728&lt;=Settings!$B$6,"large_100k","extreme_1m")))</f>
        <v/>
      </c>
      <c r="C2728">
        <f>"ORD-"&amp;TEXT(QUOTIENT($A2728-1,3)+1,"0000000")</f>
        <v/>
      </c>
      <c r="D2728">
        <f>"LINE-"&amp;TEXT($A2728,"0000000")</f>
        <v/>
      </c>
      <c r="E2728" s="7">
        <f>Settings!$B$2+$A2728-1</f>
        <v/>
      </c>
      <c r="F2728" s="7">
        <f>Settings!$B$2+MOD($A2728-1,Settings!$B$7)</f>
        <v/>
      </c>
      <c r="G2728">
        <f>YEAR($F2728)</f>
        <v/>
      </c>
      <c r="H2728">
        <f>"Q"&amp;ROUNDUP(MONTH($F2728)/3,0)</f>
        <v/>
      </c>
      <c r="I2728">
        <f>MONTH($F2728)</f>
        <v/>
      </c>
      <c r="J2728">
        <f>CHOOSE(MONTH($F2728),"Январь","Февраль","Март","Апрель","Май","Июнь","Июль","Август","Сентябрь","Октябрь","Ноябрь","Декабрь")</f>
        <v/>
      </c>
      <c r="K2728">
        <f>DAY($F2728)</f>
        <v/>
      </c>
      <c r="L2728">
        <f>IF(MOD($A2728,10)&lt;7,"ФО_01_Крупный","ФО_"&amp;TEXT(MOD($A2728,8)+1,"00"))</f>
        <v/>
      </c>
      <c r="M2728">
        <f>IF($AB2728="Да","Регион_001_Крупный","Регион_"&amp;TEXT(MOD(QUOTIENT($A2728-1,20),180)+1,"000"))</f>
        <v/>
      </c>
      <c r="N2728">
        <f>IF($AB2728="Да","Город_"&amp;TEXT(MOD($A2728-1,250)+1,"0000"),"Город_"&amp;TEXT(MOD($A2728-1,3000)+1,"0000"))</f>
        <v/>
      </c>
      <c r="O2728">
        <f>IF($AB2728="Да","Холдинг_Крупный","Холдинг_"&amp;TEXT(MOD(QUOTIENT($A2728-1,10000),20)+1,"00"))</f>
        <v/>
      </c>
      <c r="P2728">
        <f>IF($AB2728="Да","Организация_Крупная","Организация_"&amp;TEXT(MOD(QUOTIENT($A2728-1,500),600)+1,"000"))</f>
        <v/>
      </c>
      <c r="Q2728">
        <f>"Отдел_"&amp;TEXT(MOD(QUOTIENT($A2728-1,50),100)+1,"000")</f>
        <v/>
      </c>
      <c r="R2728">
        <f>IF($AB2728="Да","Группа_Крупная","Группа_"&amp;TEXT(MOD(QUOTIENT($A2728-1,5000),30)+1,"00"))</f>
        <v/>
      </c>
      <c r="S2728">
        <f>IF($AB2728="Да","Категория_Крупная","Категория_"&amp;TEXT(MOD(QUOTIENT($A2728-1,500),120)+1,"000"))</f>
        <v/>
      </c>
      <c r="T2728">
        <f>IF($AB2728="Да","Подкатегория_Крупная","Подкатегория_"&amp;TEXT(MOD(QUOTIENT($A2728-1,50),300)+1,"000"))</f>
        <v/>
      </c>
      <c r="U2728">
        <f>"SKU_"&amp;TEXT($A2728,"0000000")</f>
        <v/>
      </c>
      <c r="V2728">
        <f>CHOOSE(MOD($A2728-1,4)+1,"Enterprise","SMB","Госсектор","Розница")</f>
        <v/>
      </c>
      <c r="W2728">
        <f>"Клиент_"&amp;TEXT(MOD($A2728-1,20000)+1,"00000")</f>
        <v/>
      </c>
      <c r="X2728">
        <f>CHOOSE(MOD($A2728-1,5)+1,"Портал","API","Импорт","Ручной ввод","Интеграция")</f>
        <v/>
      </c>
      <c r="Y2728" s="8">
        <f>ROUND(1000+MOD($A2728*37,90000)+IF($AB2728="Да",5000,0),2)</f>
        <v/>
      </c>
      <c r="Z2728">
        <f>1+MOD($A2728,20)</f>
        <v/>
      </c>
      <c r="AA2728" s="8">
        <f>ROUND($Y2728*(0.08+MOD($A2728,17)/100),2)</f>
        <v/>
      </c>
      <c r="AB2728">
        <f>IF(MOD($A2728,10)&lt;7,"Да","Нет")</f>
        <v/>
      </c>
      <c r="AC2728">
        <f>$R2728&amp;" / "&amp;$S2728&amp;" / "&amp;$T2728</f>
        <v/>
      </c>
      <c r="AD2728">
        <f>1</f>
        <v/>
      </c>
      <c r="AE2728">
        <f>IF($A2728&lt;=Settings!$B$4,"до 100",IF($A2728&lt;=Settings!$B$5,"до 10 000",IF($A2728&lt;=Settings!$B$6,"до 100 000","100 000+")))</f>
        <v/>
      </c>
    </row>
    <row r="2729">
      <c r="A2729">
        <f>ROW()-1</f>
        <v/>
      </c>
      <c r="B2729">
        <f>IF($A2729&lt;=Settings!$B$4,"small_control",IF($A2729&lt;=Settings!$B$5,"medium_10k",IF($A2729&lt;=Settings!$B$6,"large_100k","extreme_1m")))</f>
        <v/>
      </c>
      <c r="C2729">
        <f>"ORD-"&amp;TEXT(QUOTIENT($A2729-1,3)+1,"0000000")</f>
        <v/>
      </c>
      <c r="D2729">
        <f>"LINE-"&amp;TEXT($A2729,"0000000")</f>
        <v/>
      </c>
      <c r="E2729" s="7">
        <f>Settings!$B$2+$A2729-1</f>
        <v/>
      </c>
      <c r="F2729" s="7">
        <f>Settings!$B$2+MOD($A2729-1,Settings!$B$7)</f>
        <v/>
      </c>
      <c r="G2729">
        <f>YEAR($F2729)</f>
        <v/>
      </c>
      <c r="H2729">
        <f>"Q"&amp;ROUNDUP(MONTH($F2729)/3,0)</f>
        <v/>
      </c>
      <c r="I2729">
        <f>MONTH($F2729)</f>
        <v/>
      </c>
      <c r="J2729">
        <f>CHOOSE(MONTH($F2729),"Январь","Февраль","Март","Апрель","Май","Июнь","Июль","Август","Сентябрь","Октябрь","Ноябрь","Декабрь")</f>
        <v/>
      </c>
      <c r="K2729">
        <f>DAY($F2729)</f>
        <v/>
      </c>
      <c r="L2729">
        <f>IF(MOD($A2729,10)&lt;7,"ФО_01_Крупный","ФО_"&amp;TEXT(MOD($A2729,8)+1,"00"))</f>
        <v/>
      </c>
      <c r="M2729">
        <f>IF($AB2729="Да","Регион_001_Крупный","Регион_"&amp;TEXT(MOD(QUOTIENT($A2729-1,20),180)+1,"000"))</f>
        <v/>
      </c>
      <c r="N2729">
        <f>IF($AB2729="Да","Город_"&amp;TEXT(MOD($A2729-1,250)+1,"0000"),"Город_"&amp;TEXT(MOD($A2729-1,3000)+1,"0000"))</f>
        <v/>
      </c>
      <c r="O2729">
        <f>IF($AB2729="Да","Холдинг_Крупный","Холдинг_"&amp;TEXT(MOD(QUOTIENT($A2729-1,10000),20)+1,"00"))</f>
        <v/>
      </c>
      <c r="P2729">
        <f>IF($AB2729="Да","Организация_Крупная","Организация_"&amp;TEXT(MOD(QUOTIENT($A2729-1,500),600)+1,"000"))</f>
        <v/>
      </c>
      <c r="Q2729">
        <f>"Отдел_"&amp;TEXT(MOD(QUOTIENT($A2729-1,50),100)+1,"000")</f>
        <v/>
      </c>
      <c r="R2729">
        <f>IF($AB2729="Да","Группа_Крупная","Группа_"&amp;TEXT(MOD(QUOTIENT($A2729-1,5000),30)+1,"00"))</f>
        <v/>
      </c>
      <c r="S2729">
        <f>IF($AB2729="Да","Категория_Крупная","Категория_"&amp;TEXT(MOD(QUOTIENT($A2729-1,500),120)+1,"000"))</f>
        <v/>
      </c>
      <c r="T2729">
        <f>IF($AB2729="Да","Подкатегория_Крупная","Подкатегория_"&amp;TEXT(MOD(QUOTIENT($A2729-1,50),300)+1,"000"))</f>
        <v/>
      </c>
      <c r="U2729">
        <f>"SKU_"&amp;TEXT($A2729,"0000000")</f>
        <v/>
      </c>
      <c r="V2729">
        <f>CHOOSE(MOD($A2729-1,4)+1,"Enterprise","SMB","Госсектор","Розница")</f>
        <v/>
      </c>
      <c r="W2729">
        <f>"Клиент_"&amp;TEXT(MOD($A2729-1,20000)+1,"00000")</f>
        <v/>
      </c>
      <c r="X2729">
        <f>CHOOSE(MOD($A2729-1,5)+1,"Портал","API","Импорт","Ручной ввод","Интеграция")</f>
        <v/>
      </c>
      <c r="Y2729" s="8">
        <f>ROUND(1000+MOD($A2729*37,90000)+IF($AB2729="Да",5000,0),2)</f>
        <v/>
      </c>
      <c r="Z2729">
        <f>1+MOD($A2729,20)</f>
        <v/>
      </c>
      <c r="AA2729" s="8">
        <f>ROUND($Y2729*(0.08+MOD($A2729,17)/100),2)</f>
        <v/>
      </c>
      <c r="AB2729">
        <f>IF(MOD($A2729,10)&lt;7,"Да","Нет")</f>
        <v/>
      </c>
      <c r="AC2729">
        <f>$R2729&amp;" / "&amp;$S2729&amp;" / "&amp;$T2729</f>
        <v/>
      </c>
      <c r="AD2729">
        <f>1</f>
        <v/>
      </c>
      <c r="AE2729">
        <f>IF($A2729&lt;=Settings!$B$4,"до 100",IF($A2729&lt;=Settings!$B$5,"до 10 000",IF($A2729&lt;=Settings!$B$6,"до 100 000","100 000+")))</f>
        <v/>
      </c>
    </row>
    <row r="2730">
      <c r="A2730">
        <f>ROW()-1</f>
        <v/>
      </c>
      <c r="B2730">
        <f>IF($A2730&lt;=Settings!$B$4,"small_control",IF($A2730&lt;=Settings!$B$5,"medium_10k",IF($A2730&lt;=Settings!$B$6,"large_100k","extreme_1m")))</f>
        <v/>
      </c>
      <c r="C2730">
        <f>"ORD-"&amp;TEXT(QUOTIENT($A2730-1,3)+1,"0000000")</f>
        <v/>
      </c>
      <c r="D2730">
        <f>"LINE-"&amp;TEXT($A2730,"0000000")</f>
        <v/>
      </c>
      <c r="E2730" s="7">
        <f>Settings!$B$2+$A2730-1</f>
        <v/>
      </c>
      <c r="F2730" s="7">
        <f>Settings!$B$2+MOD($A2730-1,Settings!$B$7)</f>
        <v/>
      </c>
      <c r="G2730">
        <f>YEAR($F2730)</f>
        <v/>
      </c>
      <c r="H2730">
        <f>"Q"&amp;ROUNDUP(MONTH($F2730)/3,0)</f>
        <v/>
      </c>
      <c r="I2730">
        <f>MONTH($F2730)</f>
        <v/>
      </c>
      <c r="J2730">
        <f>CHOOSE(MONTH($F2730),"Январь","Февраль","Март","Апрель","Май","Июнь","Июль","Август","Сентябрь","Октябрь","Ноябрь","Декабрь")</f>
        <v/>
      </c>
      <c r="K2730">
        <f>DAY($F2730)</f>
        <v/>
      </c>
      <c r="L2730">
        <f>IF(MOD($A2730,10)&lt;7,"ФО_01_Крупный","ФО_"&amp;TEXT(MOD($A2730,8)+1,"00"))</f>
        <v/>
      </c>
      <c r="M2730">
        <f>IF($AB2730="Да","Регион_001_Крупный","Регион_"&amp;TEXT(MOD(QUOTIENT($A2730-1,20),180)+1,"000"))</f>
        <v/>
      </c>
      <c r="N2730">
        <f>IF($AB2730="Да","Город_"&amp;TEXT(MOD($A2730-1,250)+1,"0000"),"Город_"&amp;TEXT(MOD($A2730-1,3000)+1,"0000"))</f>
        <v/>
      </c>
      <c r="O2730">
        <f>IF($AB2730="Да","Холдинг_Крупный","Холдинг_"&amp;TEXT(MOD(QUOTIENT($A2730-1,10000),20)+1,"00"))</f>
        <v/>
      </c>
      <c r="P2730">
        <f>IF($AB2730="Да","Организация_Крупная","Организация_"&amp;TEXT(MOD(QUOTIENT($A2730-1,500),600)+1,"000"))</f>
        <v/>
      </c>
      <c r="Q2730">
        <f>"Отдел_"&amp;TEXT(MOD(QUOTIENT($A2730-1,50),100)+1,"000")</f>
        <v/>
      </c>
      <c r="R2730">
        <f>IF($AB2730="Да","Группа_Крупная","Группа_"&amp;TEXT(MOD(QUOTIENT($A2730-1,5000),30)+1,"00"))</f>
        <v/>
      </c>
      <c r="S2730">
        <f>IF($AB2730="Да","Категория_Крупная","Категория_"&amp;TEXT(MOD(QUOTIENT($A2730-1,500),120)+1,"000"))</f>
        <v/>
      </c>
      <c r="T2730">
        <f>IF($AB2730="Да","Подкатегория_Крупная","Подкатегория_"&amp;TEXT(MOD(QUOTIENT($A2730-1,50),300)+1,"000"))</f>
        <v/>
      </c>
      <c r="U2730">
        <f>"SKU_"&amp;TEXT($A2730,"0000000")</f>
        <v/>
      </c>
      <c r="V2730">
        <f>CHOOSE(MOD($A2730-1,4)+1,"Enterprise","SMB","Госсектор","Розница")</f>
        <v/>
      </c>
      <c r="W2730">
        <f>"Клиент_"&amp;TEXT(MOD($A2730-1,20000)+1,"00000")</f>
        <v/>
      </c>
      <c r="X2730">
        <f>CHOOSE(MOD($A2730-1,5)+1,"Портал","API","Импорт","Ручной ввод","Интеграция")</f>
        <v/>
      </c>
      <c r="Y2730" s="8">
        <f>ROUND(1000+MOD($A2730*37,90000)+IF($AB2730="Да",5000,0),2)</f>
        <v/>
      </c>
      <c r="Z2730">
        <f>1+MOD($A2730,20)</f>
        <v/>
      </c>
      <c r="AA2730" s="8">
        <f>ROUND($Y2730*(0.08+MOD($A2730,17)/100),2)</f>
        <v/>
      </c>
      <c r="AB2730">
        <f>IF(MOD($A2730,10)&lt;7,"Да","Нет")</f>
        <v/>
      </c>
      <c r="AC2730">
        <f>$R2730&amp;" / "&amp;$S2730&amp;" / "&amp;$T2730</f>
        <v/>
      </c>
      <c r="AD2730">
        <f>1</f>
        <v/>
      </c>
      <c r="AE2730">
        <f>IF($A2730&lt;=Settings!$B$4,"до 100",IF($A2730&lt;=Settings!$B$5,"до 10 000",IF($A2730&lt;=Settings!$B$6,"до 100 000","100 000+")))</f>
        <v/>
      </c>
    </row>
    <row r="2731">
      <c r="A2731">
        <f>ROW()-1</f>
        <v/>
      </c>
      <c r="B2731">
        <f>IF($A2731&lt;=Settings!$B$4,"small_control",IF($A2731&lt;=Settings!$B$5,"medium_10k",IF($A2731&lt;=Settings!$B$6,"large_100k","extreme_1m")))</f>
        <v/>
      </c>
      <c r="C2731">
        <f>"ORD-"&amp;TEXT(QUOTIENT($A2731-1,3)+1,"0000000")</f>
        <v/>
      </c>
      <c r="D2731">
        <f>"LINE-"&amp;TEXT($A2731,"0000000")</f>
        <v/>
      </c>
      <c r="E2731" s="7">
        <f>Settings!$B$2+$A2731-1</f>
        <v/>
      </c>
      <c r="F2731" s="7">
        <f>Settings!$B$2+MOD($A2731-1,Settings!$B$7)</f>
        <v/>
      </c>
      <c r="G2731">
        <f>YEAR($F2731)</f>
        <v/>
      </c>
      <c r="H2731">
        <f>"Q"&amp;ROUNDUP(MONTH($F2731)/3,0)</f>
        <v/>
      </c>
      <c r="I2731">
        <f>MONTH($F2731)</f>
        <v/>
      </c>
      <c r="J2731">
        <f>CHOOSE(MONTH($F2731),"Январь","Февраль","Март","Апрель","Май","Июнь","Июль","Август","Сентябрь","Октябрь","Ноябрь","Декабрь")</f>
        <v/>
      </c>
      <c r="K2731">
        <f>DAY($F2731)</f>
        <v/>
      </c>
      <c r="L2731">
        <f>IF(MOD($A2731,10)&lt;7,"ФО_01_Крупный","ФО_"&amp;TEXT(MOD($A2731,8)+1,"00"))</f>
        <v/>
      </c>
      <c r="M2731">
        <f>IF($AB2731="Да","Регион_001_Крупный","Регион_"&amp;TEXT(MOD(QUOTIENT($A2731-1,20),180)+1,"000"))</f>
        <v/>
      </c>
      <c r="N2731">
        <f>IF($AB2731="Да","Город_"&amp;TEXT(MOD($A2731-1,250)+1,"0000"),"Город_"&amp;TEXT(MOD($A2731-1,3000)+1,"0000"))</f>
        <v/>
      </c>
      <c r="O2731">
        <f>IF($AB2731="Да","Холдинг_Крупный","Холдинг_"&amp;TEXT(MOD(QUOTIENT($A2731-1,10000),20)+1,"00"))</f>
        <v/>
      </c>
      <c r="P2731">
        <f>IF($AB2731="Да","Организация_Крупная","Организация_"&amp;TEXT(MOD(QUOTIENT($A2731-1,500),600)+1,"000"))</f>
        <v/>
      </c>
      <c r="Q2731">
        <f>"Отдел_"&amp;TEXT(MOD(QUOTIENT($A2731-1,50),100)+1,"000")</f>
        <v/>
      </c>
      <c r="R2731">
        <f>IF($AB2731="Да","Группа_Крупная","Группа_"&amp;TEXT(MOD(QUOTIENT($A2731-1,5000),30)+1,"00"))</f>
        <v/>
      </c>
      <c r="S2731">
        <f>IF($AB2731="Да","Категория_Крупная","Категория_"&amp;TEXT(MOD(QUOTIENT($A2731-1,500),120)+1,"000"))</f>
        <v/>
      </c>
      <c r="T2731">
        <f>IF($AB2731="Да","Подкатегория_Крупная","Подкатегория_"&amp;TEXT(MOD(QUOTIENT($A2731-1,50),300)+1,"000"))</f>
        <v/>
      </c>
      <c r="U2731">
        <f>"SKU_"&amp;TEXT($A2731,"0000000")</f>
        <v/>
      </c>
      <c r="V2731">
        <f>CHOOSE(MOD($A2731-1,4)+1,"Enterprise","SMB","Госсектор","Розница")</f>
        <v/>
      </c>
      <c r="W2731">
        <f>"Клиент_"&amp;TEXT(MOD($A2731-1,20000)+1,"00000")</f>
        <v/>
      </c>
      <c r="X2731">
        <f>CHOOSE(MOD($A2731-1,5)+1,"Портал","API","Импорт","Ручной ввод","Интеграция")</f>
        <v/>
      </c>
      <c r="Y2731" s="8">
        <f>ROUND(1000+MOD($A2731*37,90000)+IF($AB2731="Да",5000,0),2)</f>
        <v/>
      </c>
      <c r="Z2731">
        <f>1+MOD($A2731,20)</f>
        <v/>
      </c>
      <c r="AA2731" s="8">
        <f>ROUND($Y2731*(0.08+MOD($A2731,17)/100),2)</f>
        <v/>
      </c>
      <c r="AB2731">
        <f>IF(MOD($A2731,10)&lt;7,"Да","Нет")</f>
        <v/>
      </c>
      <c r="AC2731">
        <f>$R2731&amp;" / "&amp;$S2731&amp;" / "&amp;$T2731</f>
        <v/>
      </c>
      <c r="AD2731">
        <f>1</f>
        <v/>
      </c>
      <c r="AE2731">
        <f>IF($A2731&lt;=Settings!$B$4,"до 100",IF($A2731&lt;=Settings!$B$5,"до 10 000",IF($A2731&lt;=Settings!$B$6,"до 100 000","100 000+")))</f>
        <v/>
      </c>
    </row>
    <row r="2732">
      <c r="A2732">
        <f>ROW()-1</f>
        <v/>
      </c>
      <c r="B2732">
        <f>IF($A2732&lt;=Settings!$B$4,"small_control",IF($A2732&lt;=Settings!$B$5,"medium_10k",IF($A2732&lt;=Settings!$B$6,"large_100k","extreme_1m")))</f>
        <v/>
      </c>
      <c r="C2732">
        <f>"ORD-"&amp;TEXT(QUOTIENT($A2732-1,3)+1,"0000000")</f>
        <v/>
      </c>
      <c r="D2732">
        <f>"LINE-"&amp;TEXT($A2732,"0000000")</f>
        <v/>
      </c>
      <c r="E2732" s="7">
        <f>Settings!$B$2+$A2732-1</f>
        <v/>
      </c>
      <c r="F2732" s="7">
        <f>Settings!$B$2+MOD($A2732-1,Settings!$B$7)</f>
        <v/>
      </c>
      <c r="G2732">
        <f>YEAR($F2732)</f>
        <v/>
      </c>
      <c r="H2732">
        <f>"Q"&amp;ROUNDUP(MONTH($F2732)/3,0)</f>
        <v/>
      </c>
      <c r="I2732">
        <f>MONTH($F2732)</f>
        <v/>
      </c>
      <c r="J2732">
        <f>CHOOSE(MONTH($F2732),"Январь","Февраль","Март","Апрель","Май","Июнь","Июль","Август","Сентябрь","Октябрь","Ноябрь","Декабрь")</f>
        <v/>
      </c>
      <c r="K2732">
        <f>DAY($F2732)</f>
        <v/>
      </c>
      <c r="L2732">
        <f>IF(MOD($A2732,10)&lt;7,"ФО_01_Крупный","ФО_"&amp;TEXT(MOD($A2732,8)+1,"00"))</f>
        <v/>
      </c>
      <c r="M2732">
        <f>IF($AB2732="Да","Регион_001_Крупный","Регион_"&amp;TEXT(MOD(QUOTIENT($A2732-1,20),180)+1,"000"))</f>
        <v/>
      </c>
      <c r="N2732">
        <f>IF($AB2732="Да","Город_"&amp;TEXT(MOD($A2732-1,250)+1,"0000"),"Город_"&amp;TEXT(MOD($A2732-1,3000)+1,"0000"))</f>
        <v/>
      </c>
      <c r="O2732">
        <f>IF($AB2732="Да","Холдинг_Крупный","Холдинг_"&amp;TEXT(MOD(QUOTIENT($A2732-1,10000),20)+1,"00"))</f>
        <v/>
      </c>
      <c r="P2732">
        <f>IF($AB2732="Да","Организация_Крупная","Организация_"&amp;TEXT(MOD(QUOTIENT($A2732-1,500),600)+1,"000"))</f>
        <v/>
      </c>
      <c r="Q2732">
        <f>"Отдел_"&amp;TEXT(MOD(QUOTIENT($A2732-1,50),100)+1,"000")</f>
        <v/>
      </c>
      <c r="R2732">
        <f>IF($AB2732="Да","Группа_Крупная","Группа_"&amp;TEXT(MOD(QUOTIENT($A2732-1,5000),30)+1,"00"))</f>
        <v/>
      </c>
      <c r="S2732">
        <f>IF($AB2732="Да","Категория_Крупная","Категория_"&amp;TEXT(MOD(QUOTIENT($A2732-1,500),120)+1,"000"))</f>
        <v/>
      </c>
      <c r="T2732">
        <f>IF($AB2732="Да","Подкатегория_Крупная","Подкатегория_"&amp;TEXT(MOD(QUOTIENT($A2732-1,50),300)+1,"000"))</f>
        <v/>
      </c>
      <c r="U2732">
        <f>"SKU_"&amp;TEXT($A2732,"0000000")</f>
        <v/>
      </c>
      <c r="V2732">
        <f>CHOOSE(MOD($A2732-1,4)+1,"Enterprise","SMB","Госсектор","Розница")</f>
        <v/>
      </c>
      <c r="W2732">
        <f>"Клиент_"&amp;TEXT(MOD($A2732-1,20000)+1,"00000")</f>
        <v/>
      </c>
      <c r="X2732">
        <f>CHOOSE(MOD($A2732-1,5)+1,"Портал","API","Импорт","Ручной ввод","Интеграция")</f>
        <v/>
      </c>
      <c r="Y2732" s="8">
        <f>ROUND(1000+MOD($A2732*37,90000)+IF($AB2732="Да",5000,0),2)</f>
        <v/>
      </c>
      <c r="Z2732">
        <f>1+MOD($A2732,20)</f>
        <v/>
      </c>
      <c r="AA2732" s="8">
        <f>ROUND($Y2732*(0.08+MOD($A2732,17)/100),2)</f>
        <v/>
      </c>
      <c r="AB2732">
        <f>IF(MOD($A2732,10)&lt;7,"Да","Нет")</f>
        <v/>
      </c>
      <c r="AC2732">
        <f>$R2732&amp;" / "&amp;$S2732&amp;" / "&amp;$T2732</f>
        <v/>
      </c>
      <c r="AD2732">
        <f>1</f>
        <v/>
      </c>
      <c r="AE2732">
        <f>IF($A2732&lt;=Settings!$B$4,"до 100",IF($A2732&lt;=Settings!$B$5,"до 10 000",IF($A2732&lt;=Settings!$B$6,"до 100 000","100 000+")))</f>
        <v/>
      </c>
    </row>
    <row r="2733">
      <c r="A2733">
        <f>ROW()-1</f>
        <v/>
      </c>
      <c r="B2733">
        <f>IF($A2733&lt;=Settings!$B$4,"small_control",IF($A2733&lt;=Settings!$B$5,"medium_10k",IF($A2733&lt;=Settings!$B$6,"large_100k","extreme_1m")))</f>
        <v/>
      </c>
      <c r="C2733">
        <f>"ORD-"&amp;TEXT(QUOTIENT($A2733-1,3)+1,"0000000")</f>
        <v/>
      </c>
      <c r="D2733">
        <f>"LINE-"&amp;TEXT($A2733,"0000000")</f>
        <v/>
      </c>
      <c r="E2733" s="7">
        <f>Settings!$B$2+$A2733-1</f>
        <v/>
      </c>
      <c r="F2733" s="7">
        <f>Settings!$B$2+MOD($A2733-1,Settings!$B$7)</f>
        <v/>
      </c>
      <c r="G2733">
        <f>YEAR($F2733)</f>
        <v/>
      </c>
      <c r="H2733">
        <f>"Q"&amp;ROUNDUP(MONTH($F2733)/3,0)</f>
        <v/>
      </c>
      <c r="I2733">
        <f>MONTH($F2733)</f>
        <v/>
      </c>
      <c r="J2733">
        <f>CHOOSE(MONTH($F2733),"Январь","Февраль","Март","Апрель","Май","Июнь","Июль","Август","Сентябрь","Октябрь","Ноябрь","Декабрь")</f>
        <v/>
      </c>
      <c r="K2733">
        <f>DAY($F2733)</f>
        <v/>
      </c>
      <c r="L2733">
        <f>IF(MOD($A2733,10)&lt;7,"ФО_01_Крупный","ФО_"&amp;TEXT(MOD($A2733,8)+1,"00"))</f>
        <v/>
      </c>
      <c r="M2733">
        <f>IF($AB2733="Да","Регион_001_Крупный","Регион_"&amp;TEXT(MOD(QUOTIENT($A2733-1,20),180)+1,"000"))</f>
        <v/>
      </c>
      <c r="N2733">
        <f>IF($AB2733="Да","Город_"&amp;TEXT(MOD($A2733-1,250)+1,"0000"),"Город_"&amp;TEXT(MOD($A2733-1,3000)+1,"0000"))</f>
        <v/>
      </c>
      <c r="O2733">
        <f>IF($AB2733="Да","Холдинг_Крупный","Холдинг_"&amp;TEXT(MOD(QUOTIENT($A2733-1,10000),20)+1,"00"))</f>
        <v/>
      </c>
      <c r="P2733">
        <f>IF($AB2733="Да","Организация_Крупная","Организация_"&amp;TEXT(MOD(QUOTIENT($A2733-1,500),600)+1,"000"))</f>
        <v/>
      </c>
      <c r="Q2733">
        <f>"Отдел_"&amp;TEXT(MOD(QUOTIENT($A2733-1,50),100)+1,"000")</f>
        <v/>
      </c>
      <c r="R2733">
        <f>IF($AB2733="Да","Группа_Крупная","Группа_"&amp;TEXT(MOD(QUOTIENT($A2733-1,5000),30)+1,"00"))</f>
        <v/>
      </c>
      <c r="S2733">
        <f>IF($AB2733="Да","Категория_Крупная","Категория_"&amp;TEXT(MOD(QUOTIENT($A2733-1,500),120)+1,"000"))</f>
        <v/>
      </c>
      <c r="T2733">
        <f>IF($AB2733="Да","Подкатегория_Крупная","Подкатегория_"&amp;TEXT(MOD(QUOTIENT($A2733-1,50),300)+1,"000"))</f>
        <v/>
      </c>
      <c r="U2733">
        <f>"SKU_"&amp;TEXT($A2733,"0000000")</f>
        <v/>
      </c>
      <c r="V2733">
        <f>CHOOSE(MOD($A2733-1,4)+1,"Enterprise","SMB","Госсектор","Розница")</f>
        <v/>
      </c>
      <c r="W2733">
        <f>"Клиент_"&amp;TEXT(MOD($A2733-1,20000)+1,"00000")</f>
        <v/>
      </c>
      <c r="X2733">
        <f>CHOOSE(MOD($A2733-1,5)+1,"Портал","API","Импорт","Ручной ввод","Интеграция")</f>
        <v/>
      </c>
      <c r="Y2733" s="8">
        <f>ROUND(1000+MOD($A2733*37,90000)+IF($AB2733="Да",5000,0),2)</f>
        <v/>
      </c>
      <c r="Z2733">
        <f>1+MOD($A2733,20)</f>
        <v/>
      </c>
      <c r="AA2733" s="8">
        <f>ROUND($Y2733*(0.08+MOD($A2733,17)/100),2)</f>
        <v/>
      </c>
      <c r="AB2733">
        <f>IF(MOD($A2733,10)&lt;7,"Да","Нет")</f>
        <v/>
      </c>
      <c r="AC2733">
        <f>$R2733&amp;" / "&amp;$S2733&amp;" / "&amp;$T2733</f>
        <v/>
      </c>
      <c r="AD2733">
        <f>1</f>
        <v/>
      </c>
      <c r="AE2733">
        <f>IF($A2733&lt;=Settings!$B$4,"до 100",IF($A2733&lt;=Settings!$B$5,"до 10 000",IF($A2733&lt;=Settings!$B$6,"до 100 000","100 000+")))</f>
        <v/>
      </c>
    </row>
    <row r="2734">
      <c r="A2734">
        <f>ROW()-1</f>
        <v/>
      </c>
      <c r="B2734">
        <f>IF($A2734&lt;=Settings!$B$4,"small_control",IF($A2734&lt;=Settings!$B$5,"medium_10k",IF($A2734&lt;=Settings!$B$6,"large_100k","extreme_1m")))</f>
        <v/>
      </c>
      <c r="C2734">
        <f>"ORD-"&amp;TEXT(QUOTIENT($A2734-1,3)+1,"0000000")</f>
        <v/>
      </c>
      <c r="D2734">
        <f>"LINE-"&amp;TEXT($A2734,"0000000")</f>
        <v/>
      </c>
      <c r="E2734" s="7">
        <f>Settings!$B$2+$A2734-1</f>
        <v/>
      </c>
      <c r="F2734" s="7">
        <f>Settings!$B$2+MOD($A2734-1,Settings!$B$7)</f>
        <v/>
      </c>
      <c r="G2734">
        <f>YEAR($F2734)</f>
        <v/>
      </c>
      <c r="H2734">
        <f>"Q"&amp;ROUNDUP(MONTH($F2734)/3,0)</f>
        <v/>
      </c>
      <c r="I2734">
        <f>MONTH($F2734)</f>
        <v/>
      </c>
      <c r="J2734">
        <f>CHOOSE(MONTH($F2734),"Январь","Февраль","Март","Апрель","Май","Июнь","Июль","Август","Сентябрь","Октябрь","Ноябрь","Декабрь")</f>
        <v/>
      </c>
      <c r="K2734">
        <f>DAY($F2734)</f>
        <v/>
      </c>
      <c r="L2734">
        <f>IF(MOD($A2734,10)&lt;7,"ФО_01_Крупный","ФО_"&amp;TEXT(MOD($A2734,8)+1,"00"))</f>
        <v/>
      </c>
      <c r="M2734">
        <f>IF($AB2734="Да","Регион_001_Крупный","Регион_"&amp;TEXT(MOD(QUOTIENT($A2734-1,20),180)+1,"000"))</f>
        <v/>
      </c>
      <c r="N2734">
        <f>IF($AB2734="Да","Город_"&amp;TEXT(MOD($A2734-1,250)+1,"0000"),"Город_"&amp;TEXT(MOD($A2734-1,3000)+1,"0000"))</f>
        <v/>
      </c>
      <c r="O2734">
        <f>IF($AB2734="Да","Холдинг_Крупный","Холдинг_"&amp;TEXT(MOD(QUOTIENT($A2734-1,10000),20)+1,"00"))</f>
        <v/>
      </c>
      <c r="P2734">
        <f>IF($AB2734="Да","Организация_Крупная","Организация_"&amp;TEXT(MOD(QUOTIENT($A2734-1,500),600)+1,"000"))</f>
        <v/>
      </c>
      <c r="Q2734">
        <f>"Отдел_"&amp;TEXT(MOD(QUOTIENT($A2734-1,50),100)+1,"000")</f>
        <v/>
      </c>
      <c r="R2734">
        <f>IF($AB2734="Да","Группа_Крупная","Группа_"&amp;TEXT(MOD(QUOTIENT($A2734-1,5000),30)+1,"00"))</f>
        <v/>
      </c>
      <c r="S2734">
        <f>IF($AB2734="Да","Категория_Крупная","Категория_"&amp;TEXT(MOD(QUOTIENT($A2734-1,500),120)+1,"000"))</f>
        <v/>
      </c>
      <c r="T2734">
        <f>IF($AB2734="Да","Подкатегория_Крупная","Подкатегория_"&amp;TEXT(MOD(QUOTIENT($A2734-1,50),300)+1,"000"))</f>
        <v/>
      </c>
      <c r="U2734">
        <f>"SKU_"&amp;TEXT($A2734,"0000000")</f>
        <v/>
      </c>
      <c r="V2734">
        <f>CHOOSE(MOD($A2734-1,4)+1,"Enterprise","SMB","Госсектор","Розница")</f>
        <v/>
      </c>
      <c r="W2734">
        <f>"Клиент_"&amp;TEXT(MOD($A2734-1,20000)+1,"00000")</f>
        <v/>
      </c>
      <c r="X2734">
        <f>CHOOSE(MOD($A2734-1,5)+1,"Портал","API","Импорт","Ручной ввод","Интеграция")</f>
        <v/>
      </c>
      <c r="Y2734" s="8">
        <f>ROUND(1000+MOD($A2734*37,90000)+IF($AB2734="Да",5000,0),2)</f>
        <v/>
      </c>
      <c r="Z2734">
        <f>1+MOD($A2734,20)</f>
        <v/>
      </c>
      <c r="AA2734" s="8">
        <f>ROUND($Y2734*(0.08+MOD($A2734,17)/100),2)</f>
        <v/>
      </c>
      <c r="AB2734">
        <f>IF(MOD($A2734,10)&lt;7,"Да","Нет")</f>
        <v/>
      </c>
      <c r="AC2734">
        <f>$R2734&amp;" / "&amp;$S2734&amp;" / "&amp;$T2734</f>
        <v/>
      </c>
      <c r="AD2734">
        <f>1</f>
        <v/>
      </c>
      <c r="AE2734">
        <f>IF($A2734&lt;=Settings!$B$4,"до 100",IF($A2734&lt;=Settings!$B$5,"до 10 000",IF($A2734&lt;=Settings!$B$6,"до 100 000","100 000+")))</f>
        <v/>
      </c>
    </row>
    <row r="2735">
      <c r="A2735">
        <f>ROW()-1</f>
        <v/>
      </c>
      <c r="B2735">
        <f>IF($A2735&lt;=Settings!$B$4,"small_control",IF($A2735&lt;=Settings!$B$5,"medium_10k",IF($A2735&lt;=Settings!$B$6,"large_100k","extreme_1m")))</f>
        <v/>
      </c>
      <c r="C2735">
        <f>"ORD-"&amp;TEXT(QUOTIENT($A2735-1,3)+1,"0000000")</f>
        <v/>
      </c>
      <c r="D2735">
        <f>"LINE-"&amp;TEXT($A2735,"0000000")</f>
        <v/>
      </c>
      <c r="E2735" s="7">
        <f>Settings!$B$2+$A2735-1</f>
        <v/>
      </c>
      <c r="F2735" s="7">
        <f>Settings!$B$2+MOD($A2735-1,Settings!$B$7)</f>
        <v/>
      </c>
      <c r="G2735">
        <f>YEAR($F2735)</f>
        <v/>
      </c>
      <c r="H2735">
        <f>"Q"&amp;ROUNDUP(MONTH($F2735)/3,0)</f>
        <v/>
      </c>
      <c r="I2735">
        <f>MONTH($F2735)</f>
        <v/>
      </c>
      <c r="J2735">
        <f>CHOOSE(MONTH($F2735),"Январь","Февраль","Март","Апрель","Май","Июнь","Июль","Август","Сентябрь","Октябрь","Ноябрь","Декабрь")</f>
        <v/>
      </c>
      <c r="K2735">
        <f>DAY($F2735)</f>
        <v/>
      </c>
      <c r="L2735">
        <f>IF(MOD($A2735,10)&lt;7,"ФО_01_Крупный","ФО_"&amp;TEXT(MOD($A2735,8)+1,"00"))</f>
        <v/>
      </c>
      <c r="M2735">
        <f>IF($AB2735="Да","Регион_001_Крупный","Регион_"&amp;TEXT(MOD(QUOTIENT($A2735-1,20),180)+1,"000"))</f>
        <v/>
      </c>
      <c r="N2735">
        <f>IF($AB2735="Да","Город_"&amp;TEXT(MOD($A2735-1,250)+1,"0000"),"Город_"&amp;TEXT(MOD($A2735-1,3000)+1,"0000"))</f>
        <v/>
      </c>
      <c r="O2735">
        <f>IF($AB2735="Да","Холдинг_Крупный","Холдинг_"&amp;TEXT(MOD(QUOTIENT($A2735-1,10000),20)+1,"00"))</f>
        <v/>
      </c>
      <c r="P2735">
        <f>IF($AB2735="Да","Организация_Крупная","Организация_"&amp;TEXT(MOD(QUOTIENT($A2735-1,500),600)+1,"000"))</f>
        <v/>
      </c>
      <c r="Q2735">
        <f>"Отдел_"&amp;TEXT(MOD(QUOTIENT($A2735-1,50),100)+1,"000")</f>
        <v/>
      </c>
      <c r="R2735">
        <f>IF($AB2735="Да","Группа_Крупная","Группа_"&amp;TEXT(MOD(QUOTIENT($A2735-1,5000),30)+1,"00"))</f>
        <v/>
      </c>
      <c r="S2735">
        <f>IF($AB2735="Да","Категория_Крупная","Категория_"&amp;TEXT(MOD(QUOTIENT($A2735-1,500),120)+1,"000"))</f>
        <v/>
      </c>
      <c r="T2735">
        <f>IF($AB2735="Да","Подкатегория_Крупная","Подкатегория_"&amp;TEXT(MOD(QUOTIENT($A2735-1,50),300)+1,"000"))</f>
        <v/>
      </c>
      <c r="U2735">
        <f>"SKU_"&amp;TEXT($A2735,"0000000")</f>
        <v/>
      </c>
      <c r="V2735">
        <f>CHOOSE(MOD($A2735-1,4)+1,"Enterprise","SMB","Госсектор","Розница")</f>
        <v/>
      </c>
      <c r="W2735">
        <f>"Клиент_"&amp;TEXT(MOD($A2735-1,20000)+1,"00000")</f>
        <v/>
      </c>
      <c r="X2735">
        <f>CHOOSE(MOD($A2735-1,5)+1,"Портал","API","Импорт","Ручной ввод","Интеграция")</f>
        <v/>
      </c>
      <c r="Y2735" s="8">
        <f>ROUND(1000+MOD($A2735*37,90000)+IF($AB2735="Да",5000,0),2)</f>
        <v/>
      </c>
      <c r="Z2735">
        <f>1+MOD($A2735,20)</f>
        <v/>
      </c>
      <c r="AA2735" s="8">
        <f>ROUND($Y2735*(0.08+MOD($A2735,17)/100),2)</f>
        <v/>
      </c>
      <c r="AB2735">
        <f>IF(MOD($A2735,10)&lt;7,"Да","Нет")</f>
        <v/>
      </c>
      <c r="AC2735">
        <f>$R2735&amp;" / "&amp;$S2735&amp;" / "&amp;$T2735</f>
        <v/>
      </c>
      <c r="AD2735">
        <f>1</f>
        <v/>
      </c>
      <c r="AE2735">
        <f>IF($A2735&lt;=Settings!$B$4,"до 100",IF($A2735&lt;=Settings!$B$5,"до 10 000",IF($A2735&lt;=Settings!$B$6,"до 100 000","100 000+")))</f>
        <v/>
      </c>
    </row>
    <row r="2736">
      <c r="A2736">
        <f>ROW()-1</f>
        <v/>
      </c>
      <c r="B2736">
        <f>IF($A2736&lt;=Settings!$B$4,"small_control",IF($A2736&lt;=Settings!$B$5,"medium_10k",IF($A2736&lt;=Settings!$B$6,"large_100k","extreme_1m")))</f>
        <v/>
      </c>
      <c r="C2736">
        <f>"ORD-"&amp;TEXT(QUOTIENT($A2736-1,3)+1,"0000000")</f>
        <v/>
      </c>
      <c r="D2736">
        <f>"LINE-"&amp;TEXT($A2736,"0000000")</f>
        <v/>
      </c>
      <c r="E2736" s="7">
        <f>Settings!$B$2+$A2736-1</f>
        <v/>
      </c>
      <c r="F2736" s="7">
        <f>Settings!$B$2+MOD($A2736-1,Settings!$B$7)</f>
        <v/>
      </c>
      <c r="G2736">
        <f>YEAR($F2736)</f>
        <v/>
      </c>
      <c r="H2736">
        <f>"Q"&amp;ROUNDUP(MONTH($F2736)/3,0)</f>
        <v/>
      </c>
      <c r="I2736">
        <f>MONTH($F2736)</f>
        <v/>
      </c>
      <c r="J2736">
        <f>CHOOSE(MONTH($F2736),"Январь","Февраль","Март","Апрель","Май","Июнь","Июль","Август","Сентябрь","Октябрь","Ноябрь","Декабрь")</f>
        <v/>
      </c>
      <c r="K2736">
        <f>DAY($F2736)</f>
        <v/>
      </c>
      <c r="L2736">
        <f>IF(MOD($A2736,10)&lt;7,"ФО_01_Крупный","ФО_"&amp;TEXT(MOD($A2736,8)+1,"00"))</f>
        <v/>
      </c>
      <c r="M2736">
        <f>IF($AB2736="Да","Регион_001_Крупный","Регион_"&amp;TEXT(MOD(QUOTIENT($A2736-1,20),180)+1,"000"))</f>
        <v/>
      </c>
      <c r="N2736">
        <f>IF($AB2736="Да","Город_"&amp;TEXT(MOD($A2736-1,250)+1,"0000"),"Город_"&amp;TEXT(MOD($A2736-1,3000)+1,"0000"))</f>
        <v/>
      </c>
      <c r="O2736">
        <f>IF($AB2736="Да","Холдинг_Крупный","Холдинг_"&amp;TEXT(MOD(QUOTIENT($A2736-1,10000),20)+1,"00"))</f>
        <v/>
      </c>
      <c r="P2736">
        <f>IF($AB2736="Да","Организация_Крупная","Организация_"&amp;TEXT(MOD(QUOTIENT($A2736-1,500),600)+1,"000"))</f>
        <v/>
      </c>
      <c r="Q2736">
        <f>"Отдел_"&amp;TEXT(MOD(QUOTIENT($A2736-1,50),100)+1,"000")</f>
        <v/>
      </c>
      <c r="R2736">
        <f>IF($AB2736="Да","Группа_Крупная","Группа_"&amp;TEXT(MOD(QUOTIENT($A2736-1,5000),30)+1,"00"))</f>
        <v/>
      </c>
      <c r="S2736">
        <f>IF($AB2736="Да","Категория_Крупная","Категория_"&amp;TEXT(MOD(QUOTIENT($A2736-1,500),120)+1,"000"))</f>
        <v/>
      </c>
      <c r="T2736">
        <f>IF($AB2736="Да","Подкатегория_Крупная","Подкатегория_"&amp;TEXT(MOD(QUOTIENT($A2736-1,50),300)+1,"000"))</f>
        <v/>
      </c>
      <c r="U2736">
        <f>"SKU_"&amp;TEXT($A2736,"0000000")</f>
        <v/>
      </c>
      <c r="V2736">
        <f>CHOOSE(MOD($A2736-1,4)+1,"Enterprise","SMB","Госсектор","Розница")</f>
        <v/>
      </c>
      <c r="W2736">
        <f>"Клиент_"&amp;TEXT(MOD($A2736-1,20000)+1,"00000")</f>
        <v/>
      </c>
      <c r="X2736">
        <f>CHOOSE(MOD($A2736-1,5)+1,"Портал","API","Импорт","Ручной ввод","Интеграция")</f>
        <v/>
      </c>
      <c r="Y2736" s="8">
        <f>ROUND(1000+MOD($A2736*37,90000)+IF($AB2736="Да",5000,0),2)</f>
        <v/>
      </c>
      <c r="Z2736">
        <f>1+MOD($A2736,20)</f>
        <v/>
      </c>
      <c r="AA2736" s="8">
        <f>ROUND($Y2736*(0.08+MOD($A2736,17)/100),2)</f>
        <v/>
      </c>
      <c r="AB2736">
        <f>IF(MOD($A2736,10)&lt;7,"Да","Нет")</f>
        <v/>
      </c>
      <c r="AC2736">
        <f>$R2736&amp;" / "&amp;$S2736&amp;" / "&amp;$T2736</f>
        <v/>
      </c>
      <c r="AD2736">
        <f>1</f>
        <v/>
      </c>
      <c r="AE2736">
        <f>IF($A2736&lt;=Settings!$B$4,"до 100",IF($A2736&lt;=Settings!$B$5,"до 10 000",IF($A2736&lt;=Settings!$B$6,"до 100 000","100 000+")))</f>
        <v/>
      </c>
    </row>
    <row r="2737">
      <c r="A2737">
        <f>ROW()-1</f>
        <v/>
      </c>
      <c r="B2737">
        <f>IF($A2737&lt;=Settings!$B$4,"small_control",IF($A2737&lt;=Settings!$B$5,"medium_10k",IF($A2737&lt;=Settings!$B$6,"large_100k","extreme_1m")))</f>
        <v/>
      </c>
      <c r="C2737">
        <f>"ORD-"&amp;TEXT(QUOTIENT($A2737-1,3)+1,"0000000")</f>
        <v/>
      </c>
      <c r="D2737">
        <f>"LINE-"&amp;TEXT($A2737,"0000000")</f>
        <v/>
      </c>
      <c r="E2737" s="7">
        <f>Settings!$B$2+$A2737-1</f>
        <v/>
      </c>
      <c r="F2737" s="7">
        <f>Settings!$B$2+MOD($A2737-1,Settings!$B$7)</f>
        <v/>
      </c>
      <c r="G2737">
        <f>YEAR($F2737)</f>
        <v/>
      </c>
      <c r="H2737">
        <f>"Q"&amp;ROUNDUP(MONTH($F2737)/3,0)</f>
        <v/>
      </c>
      <c r="I2737">
        <f>MONTH($F2737)</f>
        <v/>
      </c>
      <c r="J2737">
        <f>CHOOSE(MONTH($F2737),"Январь","Февраль","Март","Апрель","Май","Июнь","Июль","Август","Сентябрь","Октябрь","Ноябрь","Декабрь")</f>
        <v/>
      </c>
      <c r="K2737">
        <f>DAY($F2737)</f>
        <v/>
      </c>
      <c r="L2737">
        <f>IF(MOD($A2737,10)&lt;7,"ФО_01_Крупный","ФО_"&amp;TEXT(MOD($A2737,8)+1,"00"))</f>
        <v/>
      </c>
      <c r="M2737">
        <f>IF($AB2737="Да","Регион_001_Крупный","Регион_"&amp;TEXT(MOD(QUOTIENT($A2737-1,20),180)+1,"000"))</f>
        <v/>
      </c>
      <c r="N2737">
        <f>IF($AB2737="Да","Город_"&amp;TEXT(MOD($A2737-1,250)+1,"0000"),"Город_"&amp;TEXT(MOD($A2737-1,3000)+1,"0000"))</f>
        <v/>
      </c>
      <c r="O2737">
        <f>IF($AB2737="Да","Холдинг_Крупный","Холдинг_"&amp;TEXT(MOD(QUOTIENT($A2737-1,10000),20)+1,"00"))</f>
        <v/>
      </c>
      <c r="P2737">
        <f>IF($AB2737="Да","Организация_Крупная","Организация_"&amp;TEXT(MOD(QUOTIENT($A2737-1,500),600)+1,"000"))</f>
        <v/>
      </c>
      <c r="Q2737">
        <f>"Отдел_"&amp;TEXT(MOD(QUOTIENT($A2737-1,50),100)+1,"000")</f>
        <v/>
      </c>
      <c r="R2737">
        <f>IF($AB2737="Да","Группа_Крупная","Группа_"&amp;TEXT(MOD(QUOTIENT($A2737-1,5000),30)+1,"00"))</f>
        <v/>
      </c>
      <c r="S2737">
        <f>IF($AB2737="Да","Категория_Крупная","Категория_"&amp;TEXT(MOD(QUOTIENT($A2737-1,500),120)+1,"000"))</f>
        <v/>
      </c>
      <c r="T2737">
        <f>IF($AB2737="Да","Подкатегория_Крупная","Подкатегория_"&amp;TEXT(MOD(QUOTIENT($A2737-1,50),300)+1,"000"))</f>
        <v/>
      </c>
      <c r="U2737">
        <f>"SKU_"&amp;TEXT($A2737,"0000000")</f>
        <v/>
      </c>
      <c r="V2737">
        <f>CHOOSE(MOD($A2737-1,4)+1,"Enterprise","SMB","Госсектор","Розница")</f>
        <v/>
      </c>
      <c r="W2737">
        <f>"Клиент_"&amp;TEXT(MOD($A2737-1,20000)+1,"00000")</f>
        <v/>
      </c>
      <c r="X2737">
        <f>CHOOSE(MOD($A2737-1,5)+1,"Портал","API","Импорт","Ручной ввод","Интеграция")</f>
        <v/>
      </c>
      <c r="Y2737" s="8">
        <f>ROUND(1000+MOD($A2737*37,90000)+IF($AB2737="Да",5000,0),2)</f>
        <v/>
      </c>
      <c r="Z2737">
        <f>1+MOD($A2737,20)</f>
        <v/>
      </c>
      <c r="AA2737" s="8">
        <f>ROUND($Y2737*(0.08+MOD($A2737,17)/100),2)</f>
        <v/>
      </c>
      <c r="AB2737">
        <f>IF(MOD($A2737,10)&lt;7,"Да","Нет")</f>
        <v/>
      </c>
      <c r="AC2737">
        <f>$R2737&amp;" / "&amp;$S2737&amp;" / "&amp;$T2737</f>
        <v/>
      </c>
      <c r="AD2737">
        <f>1</f>
        <v/>
      </c>
      <c r="AE2737">
        <f>IF($A2737&lt;=Settings!$B$4,"до 100",IF($A2737&lt;=Settings!$B$5,"до 10 000",IF($A2737&lt;=Settings!$B$6,"до 100 000","100 000+")))</f>
        <v/>
      </c>
    </row>
    <row r="2738">
      <c r="A2738">
        <f>ROW()-1</f>
        <v/>
      </c>
      <c r="B2738">
        <f>IF($A2738&lt;=Settings!$B$4,"small_control",IF($A2738&lt;=Settings!$B$5,"medium_10k",IF($A2738&lt;=Settings!$B$6,"large_100k","extreme_1m")))</f>
        <v/>
      </c>
      <c r="C2738">
        <f>"ORD-"&amp;TEXT(QUOTIENT($A2738-1,3)+1,"0000000")</f>
        <v/>
      </c>
      <c r="D2738">
        <f>"LINE-"&amp;TEXT($A2738,"0000000")</f>
        <v/>
      </c>
      <c r="E2738" s="7">
        <f>Settings!$B$2+$A2738-1</f>
        <v/>
      </c>
      <c r="F2738" s="7">
        <f>Settings!$B$2+MOD($A2738-1,Settings!$B$7)</f>
        <v/>
      </c>
      <c r="G2738">
        <f>YEAR($F2738)</f>
        <v/>
      </c>
      <c r="H2738">
        <f>"Q"&amp;ROUNDUP(MONTH($F2738)/3,0)</f>
        <v/>
      </c>
      <c r="I2738">
        <f>MONTH($F2738)</f>
        <v/>
      </c>
      <c r="J2738">
        <f>CHOOSE(MONTH($F2738),"Январь","Февраль","Март","Апрель","Май","Июнь","Июль","Август","Сентябрь","Октябрь","Ноябрь","Декабрь")</f>
        <v/>
      </c>
      <c r="K2738">
        <f>DAY($F2738)</f>
        <v/>
      </c>
      <c r="L2738">
        <f>IF(MOD($A2738,10)&lt;7,"ФО_01_Крупный","ФО_"&amp;TEXT(MOD($A2738,8)+1,"00"))</f>
        <v/>
      </c>
      <c r="M2738">
        <f>IF($AB2738="Да","Регион_001_Крупный","Регион_"&amp;TEXT(MOD(QUOTIENT($A2738-1,20),180)+1,"000"))</f>
        <v/>
      </c>
      <c r="N2738">
        <f>IF($AB2738="Да","Город_"&amp;TEXT(MOD($A2738-1,250)+1,"0000"),"Город_"&amp;TEXT(MOD($A2738-1,3000)+1,"0000"))</f>
        <v/>
      </c>
      <c r="O2738">
        <f>IF($AB2738="Да","Холдинг_Крупный","Холдинг_"&amp;TEXT(MOD(QUOTIENT($A2738-1,10000),20)+1,"00"))</f>
        <v/>
      </c>
      <c r="P2738">
        <f>IF($AB2738="Да","Организация_Крупная","Организация_"&amp;TEXT(MOD(QUOTIENT($A2738-1,500),600)+1,"000"))</f>
        <v/>
      </c>
      <c r="Q2738">
        <f>"Отдел_"&amp;TEXT(MOD(QUOTIENT($A2738-1,50),100)+1,"000")</f>
        <v/>
      </c>
      <c r="R2738">
        <f>IF($AB2738="Да","Группа_Крупная","Группа_"&amp;TEXT(MOD(QUOTIENT($A2738-1,5000),30)+1,"00"))</f>
        <v/>
      </c>
      <c r="S2738">
        <f>IF($AB2738="Да","Категория_Крупная","Категория_"&amp;TEXT(MOD(QUOTIENT($A2738-1,500),120)+1,"000"))</f>
        <v/>
      </c>
      <c r="T2738">
        <f>IF($AB2738="Да","Подкатегория_Крупная","Подкатегория_"&amp;TEXT(MOD(QUOTIENT($A2738-1,50),300)+1,"000"))</f>
        <v/>
      </c>
      <c r="U2738">
        <f>"SKU_"&amp;TEXT($A2738,"0000000")</f>
        <v/>
      </c>
      <c r="V2738">
        <f>CHOOSE(MOD($A2738-1,4)+1,"Enterprise","SMB","Госсектор","Розница")</f>
        <v/>
      </c>
      <c r="W2738">
        <f>"Клиент_"&amp;TEXT(MOD($A2738-1,20000)+1,"00000")</f>
        <v/>
      </c>
      <c r="X2738">
        <f>CHOOSE(MOD($A2738-1,5)+1,"Портал","API","Импорт","Ручной ввод","Интеграция")</f>
        <v/>
      </c>
      <c r="Y2738" s="8">
        <f>ROUND(1000+MOD($A2738*37,90000)+IF($AB2738="Да",5000,0),2)</f>
        <v/>
      </c>
      <c r="Z2738">
        <f>1+MOD($A2738,20)</f>
        <v/>
      </c>
      <c r="AA2738" s="8">
        <f>ROUND($Y2738*(0.08+MOD($A2738,17)/100),2)</f>
        <v/>
      </c>
      <c r="AB2738">
        <f>IF(MOD($A2738,10)&lt;7,"Да","Нет")</f>
        <v/>
      </c>
      <c r="AC2738">
        <f>$R2738&amp;" / "&amp;$S2738&amp;" / "&amp;$T2738</f>
        <v/>
      </c>
      <c r="AD2738">
        <f>1</f>
        <v/>
      </c>
      <c r="AE2738">
        <f>IF($A2738&lt;=Settings!$B$4,"до 100",IF($A2738&lt;=Settings!$B$5,"до 10 000",IF($A2738&lt;=Settings!$B$6,"до 100 000","100 000+")))</f>
        <v/>
      </c>
    </row>
    <row r="2739">
      <c r="A2739">
        <f>ROW()-1</f>
        <v/>
      </c>
      <c r="B2739">
        <f>IF($A2739&lt;=Settings!$B$4,"small_control",IF($A2739&lt;=Settings!$B$5,"medium_10k",IF($A2739&lt;=Settings!$B$6,"large_100k","extreme_1m")))</f>
        <v/>
      </c>
      <c r="C2739">
        <f>"ORD-"&amp;TEXT(QUOTIENT($A2739-1,3)+1,"0000000")</f>
        <v/>
      </c>
      <c r="D2739">
        <f>"LINE-"&amp;TEXT($A2739,"0000000")</f>
        <v/>
      </c>
      <c r="E2739" s="7">
        <f>Settings!$B$2+$A2739-1</f>
        <v/>
      </c>
      <c r="F2739" s="7">
        <f>Settings!$B$2+MOD($A2739-1,Settings!$B$7)</f>
        <v/>
      </c>
      <c r="G2739">
        <f>YEAR($F2739)</f>
        <v/>
      </c>
      <c r="H2739">
        <f>"Q"&amp;ROUNDUP(MONTH($F2739)/3,0)</f>
        <v/>
      </c>
      <c r="I2739">
        <f>MONTH($F2739)</f>
        <v/>
      </c>
      <c r="J2739">
        <f>CHOOSE(MONTH($F2739),"Январь","Февраль","Март","Апрель","Май","Июнь","Июль","Август","Сентябрь","Октябрь","Ноябрь","Декабрь")</f>
        <v/>
      </c>
      <c r="K2739">
        <f>DAY($F2739)</f>
        <v/>
      </c>
      <c r="L2739">
        <f>IF(MOD($A2739,10)&lt;7,"ФО_01_Крупный","ФО_"&amp;TEXT(MOD($A2739,8)+1,"00"))</f>
        <v/>
      </c>
      <c r="M2739">
        <f>IF($AB2739="Да","Регион_001_Крупный","Регион_"&amp;TEXT(MOD(QUOTIENT($A2739-1,20),180)+1,"000"))</f>
        <v/>
      </c>
      <c r="N2739">
        <f>IF($AB2739="Да","Город_"&amp;TEXT(MOD($A2739-1,250)+1,"0000"),"Город_"&amp;TEXT(MOD($A2739-1,3000)+1,"0000"))</f>
        <v/>
      </c>
      <c r="O2739">
        <f>IF($AB2739="Да","Холдинг_Крупный","Холдинг_"&amp;TEXT(MOD(QUOTIENT($A2739-1,10000),20)+1,"00"))</f>
        <v/>
      </c>
      <c r="P2739">
        <f>IF($AB2739="Да","Организация_Крупная","Организация_"&amp;TEXT(MOD(QUOTIENT($A2739-1,500),600)+1,"000"))</f>
        <v/>
      </c>
      <c r="Q2739">
        <f>"Отдел_"&amp;TEXT(MOD(QUOTIENT($A2739-1,50),100)+1,"000")</f>
        <v/>
      </c>
      <c r="R2739">
        <f>IF($AB2739="Да","Группа_Крупная","Группа_"&amp;TEXT(MOD(QUOTIENT($A2739-1,5000),30)+1,"00"))</f>
        <v/>
      </c>
      <c r="S2739">
        <f>IF($AB2739="Да","Категория_Крупная","Категория_"&amp;TEXT(MOD(QUOTIENT($A2739-1,500),120)+1,"000"))</f>
        <v/>
      </c>
      <c r="T2739">
        <f>IF($AB2739="Да","Подкатегория_Крупная","Подкатегория_"&amp;TEXT(MOD(QUOTIENT($A2739-1,50),300)+1,"000"))</f>
        <v/>
      </c>
      <c r="U2739">
        <f>"SKU_"&amp;TEXT($A2739,"0000000")</f>
        <v/>
      </c>
      <c r="V2739">
        <f>CHOOSE(MOD($A2739-1,4)+1,"Enterprise","SMB","Госсектор","Розница")</f>
        <v/>
      </c>
      <c r="W2739">
        <f>"Клиент_"&amp;TEXT(MOD($A2739-1,20000)+1,"00000")</f>
        <v/>
      </c>
      <c r="X2739">
        <f>CHOOSE(MOD($A2739-1,5)+1,"Портал","API","Импорт","Ручной ввод","Интеграция")</f>
        <v/>
      </c>
      <c r="Y2739" s="8">
        <f>ROUND(1000+MOD($A2739*37,90000)+IF($AB2739="Да",5000,0),2)</f>
        <v/>
      </c>
      <c r="Z2739">
        <f>1+MOD($A2739,20)</f>
        <v/>
      </c>
      <c r="AA2739" s="8">
        <f>ROUND($Y2739*(0.08+MOD($A2739,17)/100),2)</f>
        <v/>
      </c>
      <c r="AB2739">
        <f>IF(MOD($A2739,10)&lt;7,"Да","Нет")</f>
        <v/>
      </c>
      <c r="AC2739">
        <f>$R2739&amp;" / "&amp;$S2739&amp;" / "&amp;$T2739</f>
        <v/>
      </c>
      <c r="AD2739">
        <f>1</f>
        <v/>
      </c>
      <c r="AE2739">
        <f>IF($A2739&lt;=Settings!$B$4,"до 100",IF($A2739&lt;=Settings!$B$5,"до 10 000",IF($A2739&lt;=Settings!$B$6,"до 100 000","100 000+")))</f>
        <v/>
      </c>
    </row>
    <row r="2740">
      <c r="A2740">
        <f>ROW()-1</f>
        <v/>
      </c>
      <c r="B2740">
        <f>IF($A2740&lt;=Settings!$B$4,"small_control",IF($A2740&lt;=Settings!$B$5,"medium_10k",IF($A2740&lt;=Settings!$B$6,"large_100k","extreme_1m")))</f>
        <v/>
      </c>
      <c r="C2740">
        <f>"ORD-"&amp;TEXT(QUOTIENT($A2740-1,3)+1,"0000000")</f>
        <v/>
      </c>
      <c r="D2740">
        <f>"LINE-"&amp;TEXT($A2740,"0000000")</f>
        <v/>
      </c>
      <c r="E2740" s="7">
        <f>Settings!$B$2+$A2740-1</f>
        <v/>
      </c>
      <c r="F2740" s="7">
        <f>Settings!$B$2+MOD($A2740-1,Settings!$B$7)</f>
        <v/>
      </c>
      <c r="G2740">
        <f>YEAR($F2740)</f>
        <v/>
      </c>
      <c r="H2740">
        <f>"Q"&amp;ROUNDUP(MONTH($F2740)/3,0)</f>
        <v/>
      </c>
      <c r="I2740">
        <f>MONTH($F2740)</f>
        <v/>
      </c>
      <c r="J2740">
        <f>CHOOSE(MONTH($F2740),"Январь","Февраль","Март","Апрель","Май","Июнь","Июль","Август","Сентябрь","Октябрь","Ноябрь","Декабрь")</f>
        <v/>
      </c>
      <c r="K2740">
        <f>DAY($F2740)</f>
        <v/>
      </c>
      <c r="L2740">
        <f>IF(MOD($A2740,10)&lt;7,"ФО_01_Крупный","ФО_"&amp;TEXT(MOD($A2740,8)+1,"00"))</f>
        <v/>
      </c>
      <c r="M2740">
        <f>IF($AB2740="Да","Регион_001_Крупный","Регион_"&amp;TEXT(MOD(QUOTIENT($A2740-1,20),180)+1,"000"))</f>
        <v/>
      </c>
      <c r="N2740">
        <f>IF($AB2740="Да","Город_"&amp;TEXT(MOD($A2740-1,250)+1,"0000"),"Город_"&amp;TEXT(MOD($A2740-1,3000)+1,"0000"))</f>
        <v/>
      </c>
      <c r="O2740">
        <f>IF($AB2740="Да","Холдинг_Крупный","Холдинг_"&amp;TEXT(MOD(QUOTIENT($A2740-1,10000),20)+1,"00"))</f>
        <v/>
      </c>
      <c r="P2740">
        <f>IF($AB2740="Да","Организация_Крупная","Организация_"&amp;TEXT(MOD(QUOTIENT($A2740-1,500),600)+1,"000"))</f>
        <v/>
      </c>
      <c r="Q2740">
        <f>"Отдел_"&amp;TEXT(MOD(QUOTIENT($A2740-1,50),100)+1,"000")</f>
        <v/>
      </c>
      <c r="R2740">
        <f>IF($AB2740="Да","Группа_Крупная","Группа_"&amp;TEXT(MOD(QUOTIENT($A2740-1,5000),30)+1,"00"))</f>
        <v/>
      </c>
      <c r="S2740">
        <f>IF($AB2740="Да","Категория_Крупная","Категория_"&amp;TEXT(MOD(QUOTIENT($A2740-1,500),120)+1,"000"))</f>
        <v/>
      </c>
      <c r="T2740">
        <f>IF($AB2740="Да","Подкатегория_Крупная","Подкатегория_"&amp;TEXT(MOD(QUOTIENT($A2740-1,50),300)+1,"000"))</f>
        <v/>
      </c>
      <c r="U2740">
        <f>"SKU_"&amp;TEXT($A2740,"0000000")</f>
        <v/>
      </c>
      <c r="V2740">
        <f>CHOOSE(MOD($A2740-1,4)+1,"Enterprise","SMB","Госсектор","Розница")</f>
        <v/>
      </c>
      <c r="W2740">
        <f>"Клиент_"&amp;TEXT(MOD($A2740-1,20000)+1,"00000")</f>
        <v/>
      </c>
      <c r="X2740">
        <f>CHOOSE(MOD($A2740-1,5)+1,"Портал","API","Импорт","Ручной ввод","Интеграция")</f>
        <v/>
      </c>
      <c r="Y2740" s="8">
        <f>ROUND(1000+MOD($A2740*37,90000)+IF($AB2740="Да",5000,0),2)</f>
        <v/>
      </c>
      <c r="Z2740">
        <f>1+MOD($A2740,20)</f>
        <v/>
      </c>
      <c r="AA2740" s="8">
        <f>ROUND($Y2740*(0.08+MOD($A2740,17)/100),2)</f>
        <v/>
      </c>
      <c r="AB2740">
        <f>IF(MOD($A2740,10)&lt;7,"Да","Нет")</f>
        <v/>
      </c>
      <c r="AC2740">
        <f>$R2740&amp;" / "&amp;$S2740&amp;" / "&amp;$T2740</f>
        <v/>
      </c>
      <c r="AD2740">
        <f>1</f>
        <v/>
      </c>
      <c r="AE2740">
        <f>IF($A2740&lt;=Settings!$B$4,"до 100",IF($A2740&lt;=Settings!$B$5,"до 10 000",IF($A2740&lt;=Settings!$B$6,"до 100 000","100 000+")))</f>
        <v/>
      </c>
    </row>
    <row r="2741">
      <c r="A2741">
        <f>ROW()-1</f>
        <v/>
      </c>
      <c r="B2741">
        <f>IF($A2741&lt;=Settings!$B$4,"small_control",IF($A2741&lt;=Settings!$B$5,"medium_10k",IF($A2741&lt;=Settings!$B$6,"large_100k","extreme_1m")))</f>
        <v/>
      </c>
      <c r="C2741">
        <f>"ORD-"&amp;TEXT(QUOTIENT($A2741-1,3)+1,"0000000")</f>
        <v/>
      </c>
      <c r="D2741">
        <f>"LINE-"&amp;TEXT($A2741,"0000000")</f>
        <v/>
      </c>
      <c r="E2741" s="7">
        <f>Settings!$B$2+$A2741-1</f>
        <v/>
      </c>
      <c r="F2741" s="7">
        <f>Settings!$B$2+MOD($A2741-1,Settings!$B$7)</f>
        <v/>
      </c>
      <c r="G2741">
        <f>YEAR($F2741)</f>
        <v/>
      </c>
      <c r="H2741">
        <f>"Q"&amp;ROUNDUP(MONTH($F2741)/3,0)</f>
        <v/>
      </c>
      <c r="I2741">
        <f>MONTH($F2741)</f>
        <v/>
      </c>
      <c r="J2741">
        <f>CHOOSE(MONTH($F2741),"Январь","Февраль","Март","Апрель","Май","Июнь","Июль","Август","Сентябрь","Октябрь","Ноябрь","Декабрь")</f>
        <v/>
      </c>
      <c r="K2741">
        <f>DAY($F2741)</f>
        <v/>
      </c>
      <c r="L2741">
        <f>IF(MOD($A2741,10)&lt;7,"ФО_01_Крупный","ФО_"&amp;TEXT(MOD($A2741,8)+1,"00"))</f>
        <v/>
      </c>
      <c r="M2741">
        <f>IF($AB2741="Да","Регион_001_Крупный","Регион_"&amp;TEXT(MOD(QUOTIENT($A2741-1,20),180)+1,"000"))</f>
        <v/>
      </c>
      <c r="N2741">
        <f>IF($AB2741="Да","Город_"&amp;TEXT(MOD($A2741-1,250)+1,"0000"),"Город_"&amp;TEXT(MOD($A2741-1,3000)+1,"0000"))</f>
        <v/>
      </c>
      <c r="O2741">
        <f>IF($AB2741="Да","Холдинг_Крупный","Холдинг_"&amp;TEXT(MOD(QUOTIENT($A2741-1,10000),20)+1,"00"))</f>
        <v/>
      </c>
      <c r="P2741">
        <f>IF($AB2741="Да","Организация_Крупная","Организация_"&amp;TEXT(MOD(QUOTIENT($A2741-1,500),600)+1,"000"))</f>
        <v/>
      </c>
      <c r="Q2741">
        <f>"Отдел_"&amp;TEXT(MOD(QUOTIENT($A2741-1,50),100)+1,"000")</f>
        <v/>
      </c>
      <c r="R2741">
        <f>IF($AB2741="Да","Группа_Крупная","Группа_"&amp;TEXT(MOD(QUOTIENT($A2741-1,5000),30)+1,"00"))</f>
        <v/>
      </c>
      <c r="S2741">
        <f>IF($AB2741="Да","Категория_Крупная","Категория_"&amp;TEXT(MOD(QUOTIENT($A2741-1,500),120)+1,"000"))</f>
        <v/>
      </c>
      <c r="T2741">
        <f>IF($AB2741="Да","Подкатегория_Крупная","Подкатегория_"&amp;TEXT(MOD(QUOTIENT($A2741-1,50),300)+1,"000"))</f>
        <v/>
      </c>
      <c r="U2741">
        <f>"SKU_"&amp;TEXT($A2741,"0000000")</f>
        <v/>
      </c>
      <c r="V2741">
        <f>CHOOSE(MOD($A2741-1,4)+1,"Enterprise","SMB","Госсектор","Розница")</f>
        <v/>
      </c>
      <c r="W2741">
        <f>"Клиент_"&amp;TEXT(MOD($A2741-1,20000)+1,"00000")</f>
        <v/>
      </c>
      <c r="X2741">
        <f>CHOOSE(MOD($A2741-1,5)+1,"Портал","API","Импорт","Ручной ввод","Интеграция")</f>
        <v/>
      </c>
      <c r="Y2741" s="8">
        <f>ROUND(1000+MOD($A2741*37,90000)+IF($AB2741="Да",5000,0),2)</f>
        <v/>
      </c>
      <c r="Z2741">
        <f>1+MOD($A2741,20)</f>
        <v/>
      </c>
      <c r="AA2741" s="8">
        <f>ROUND($Y2741*(0.08+MOD($A2741,17)/100),2)</f>
        <v/>
      </c>
      <c r="AB2741">
        <f>IF(MOD($A2741,10)&lt;7,"Да","Нет")</f>
        <v/>
      </c>
      <c r="AC2741">
        <f>$R2741&amp;" / "&amp;$S2741&amp;" / "&amp;$T2741</f>
        <v/>
      </c>
      <c r="AD2741">
        <f>1</f>
        <v/>
      </c>
      <c r="AE2741">
        <f>IF($A2741&lt;=Settings!$B$4,"до 100",IF($A2741&lt;=Settings!$B$5,"до 10 000",IF($A2741&lt;=Settings!$B$6,"до 100 000","100 000+")))</f>
        <v/>
      </c>
    </row>
    <row r="2742">
      <c r="A2742">
        <f>ROW()-1</f>
        <v/>
      </c>
      <c r="B2742">
        <f>IF($A2742&lt;=Settings!$B$4,"small_control",IF($A2742&lt;=Settings!$B$5,"medium_10k",IF($A2742&lt;=Settings!$B$6,"large_100k","extreme_1m")))</f>
        <v/>
      </c>
      <c r="C2742">
        <f>"ORD-"&amp;TEXT(QUOTIENT($A2742-1,3)+1,"0000000")</f>
        <v/>
      </c>
      <c r="D2742">
        <f>"LINE-"&amp;TEXT($A2742,"0000000")</f>
        <v/>
      </c>
      <c r="E2742" s="7">
        <f>Settings!$B$2+$A2742-1</f>
        <v/>
      </c>
      <c r="F2742" s="7">
        <f>Settings!$B$2+MOD($A2742-1,Settings!$B$7)</f>
        <v/>
      </c>
      <c r="G2742">
        <f>YEAR($F2742)</f>
        <v/>
      </c>
      <c r="H2742">
        <f>"Q"&amp;ROUNDUP(MONTH($F2742)/3,0)</f>
        <v/>
      </c>
      <c r="I2742">
        <f>MONTH($F2742)</f>
        <v/>
      </c>
      <c r="J2742">
        <f>CHOOSE(MONTH($F2742),"Январь","Февраль","Март","Апрель","Май","Июнь","Июль","Август","Сентябрь","Октябрь","Ноябрь","Декабрь")</f>
        <v/>
      </c>
      <c r="K2742">
        <f>DAY($F2742)</f>
        <v/>
      </c>
      <c r="L2742">
        <f>IF(MOD($A2742,10)&lt;7,"ФО_01_Крупный","ФО_"&amp;TEXT(MOD($A2742,8)+1,"00"))</f>
        <v/>
      </c>
      <c r="M2742">
        <f>IF($AB2742="Да","Регион_001_Крупный","Регион_"&amp;TEXT(MOD(QUOTIENT($A2742-1,20),180)+1,"000"))</f>
        <v/>
      </c>
      <c r="N2742">
        <f>IF($AB2742="Да","Город_"&amp;TEXT(MOD($A2742-1,250)+1,"0000"),"Город_"&amp;TEXT(MOD($A2742-1,3000)+1,"0000"))</f>
        <v/>
      </c>
      <c r="O2742">
        <f>IF($AB2742="Да","Холдинг_Крупный","Холдинг_"&amp;TEXT(MOD(QUOTIENT($A2742-1,10000),20)+1,"00"))</f>
        <v/>
      </c>
      <c r="P2742">
        <f>IF($AB2742="Да","Организация_Крупная","Организация_"&amp;TEXT(MOD(QUOTIENT($A2742-1,500),600)+1,"000"))</f>
        <v/>
      </c>
      <c r="Q2742">
        <f>"Отдел_"&amp;TEXT(MOD(QUOTIENT($A2742-1,50),100)+1,"000")</f>
        <v/>
      </c>
      <c r="R2742">
        <f>IF($AB2742="Да","Группа_Крупная","Группа_"&amp;TEXT(MOD(QUOTIENT($A2742-1,5000),30)+1,"00"))</f>
        <v/>
      </c>
      <c r="S2742">
        <f>IF($AB2742="Да","Категория_Крупная","Категория_"&amp;TEXT(MOD(QUOTIENT($A2742-1,500),120)+1,"000"))</f>
        <v/>
      </c>
      <c r="T2742">
        <f>IF($AB2742="Да","Подкатегория_Крупная","Подкатегория_"&amp;TEXT(MOD(QUOTIENT($A2742-1,50),300)+1,"000"))</f>
        <v/>
      </c>
      <c r="U2742">
        <f>"SKU_"&amp;TEXT($A2742,"0000000")</f>
        <v/>
      </c>
      <c r="V2742">
        <f>CHOOSE(MOD($A2742-1,4)+1,"Enterprise","SMB","Госсектор","Розница")</f>
        <v/>
      </c>
      <c r="W2742">
        <f>"Клиент_"&amp;TEXT(MOD($A2742-1,20000)+1,"00000")</f>
        <v/>
      </c>
      <c r="X2742">
        <f>CHOOSE(MOD($A2742-1,5)+1,"Портал","API","Импорт","Ручной ввод","Интеграция")</f>
        <v/>
      </c>
      <c r="Y2742" s="8">
        <f>ROUND(1000+MOD($A2742*37,90000)+IF($AB2742="Да",5000,0),2)</f>
        <v/>
      </c>
      <c r="Z2742">
        <f>1+MOD($A2742,20)</f>
        <v/>
      </c>
      <c r="AA2742" s="8">
        <f>ROUND($Y2742*(0.08+MOD($A2742,17)/100),2)</f>
        <v/>
      </c>
      <c r="AB2742">
        <f>IF(MOD($A2742,10)&lt;7,"Да","Нет")</f>
        <v/>
      </c>
      <c r="AC2742">
        <f>$R2742&amp;" / "&amp;$S2742&amp;" / "&amp;$T2742</f>
        <v/>
      </c>
      <c r="AD2742">
        <f>1</f>
        <v/>
      </c>
      <c r="AE2742">
        <f>IF($A2742&lt;=Settings!$B$4,"до 100",IF($A2742&lt;=Settings!$B$5,"до 10 000",IF($A2742&lt;=Settings!$B$6,"до 100 000","100 000+")))</f>
        <v/>
      </c>
    </row>
    <row r="2743">
      <c r="A2743">
        <f>ROW()-1</f>
        <v/>
      </c>
      <c r="B2743">
        <f>IF($A2743&lt;=Settings!$B$4,"small_control",IF($A2743&lt;=Settings!$B$5,"medium_10k",IF($A2743&lt;=Settings!$B$6,"large_100k","extreme_1m")))</f>
        <v/>
      </c>
      <c r="C2743">
        <f>"ORD-"&amp;TEXT(QUOTIENT($A2743-1,3)+1,"0000000")</f>
        <v/>
      </c>
      <c r="D2743">
        <f>"LINE-"&amp;TEXT($A2743,"0000000")</f>
        <v/>
      </c>
      <c r="E2743" s="7">
        <f>Settings!$B$2+$A2743-1</f>
        <v/>
      </c>
      <c r="F2743" s="7">
        <f>Settings!$B$2+MOD($A2743-1,Settings!$B$7)</f>
        <v/>
      </c>
      <c r="G2743">
        <f>YEAR($F2743)</f>
        <v/>
      </c>
      <c r="H2743">
        <f>"Q"&amp;ROUNDUP(MONTH($F2743)/3,0)</f>
        <v/>
      </c>
      <c r="I2743">
        <f>MONTH($F2743)</f>
        <v/>
      </c>
      <c r="J2743">
        <f>CHOOSE(MONTH($F2743),"Январь","Февраль","Март","Апрель","Май","Июнь","Июль","Август","Сентябрь","Октябрь","Ноябрь","Декабрь")</f>
        <v/>
      </c>
      <c r="K2743">
        <f>DAY($F2743)</f>
        <v/>
      </c>
      <c r="L2743">
        <f>IF(MOD($A2743,10)&lt;7,"ФО_01_Крупный","ФО_"&amp;TEXT(MOD($A2743,8)+1,"00"))</f>
        <v/>
      </c>
      <c r="M2743">
        <f>IF($AB2743="Да","Регион_001_Крупный","Регион_"&amp;TEXT(MOD(QUOTIENT($A2743-1,20),180)+1,"000"))</f>
        <v/>
      </c>
      <c r="N2743">
        <f>IF($AB2743="Да","Город_"&amp;TEXT(MOD($A2743-1,250)+1,"0000"),"Город_"&amp;TEXT(MOD($A2743-1,3000)+1,"0000"))</f>
        <v/>
      </c>
      <c r="O2743">
        <f>IF($AB2743="Да","Холдинг_Крупный","Холдинг_"&amp;TEXT(MOD(QUOTIENT($A2743-1,10000),20)+1,"00"))</f>
        <v/>
      </c>
      <c r="P2743">
        <f>IF($AB2743="Да","Организация_Крупная","Организация_"&amp;TEXT(MOD(QUOTIENT($A2743-1,500),600)+1,"000"))</f>
        <v/>
      </c>
      <c r="Q2743">
        <f>"Отдел_"&amp;TEXT(MOD(QUOTIENT($A2743-1,50),100)+1,"000")</f>
        <v/>
      </c>
      <c r="R2743">
        <f>IF($AB2743="Да","Группа_Крупная","Группа_"&amp;TEXT(MOD(QUOTIENT($A2743-1,5000),30)+1,"00"))</f>
        <v/>
      </c>
      <c r="S2743">
        <f>IF($AB2743="Да","Категория_Крупная","Категория_"&amp;TEXT(MOD(QUOTIENT($A2743-1,500),120)+1,"000"))</f>
        <v/>
      </c>
      <c r="T2743">
        <f>IF($AB2743="Да","Подкатегория_Крупная","Подкатегория_"&amp;TEXT(MOD(QUOTIENT($A2743-1,50),300)+1,"000"))</f>
        <v/>
      </c>
      <c r="U2743">
        <f>"SKU_"&amp;TEXT($A2743,"0000000")</f>
        <v/>
      </c>
      <c r="V2743">
        <f>CHOOSE(MOD($A2743-1,4)+1,"Enterprise","SMB","Госсектор","Розница")</f>
        <v/>
      </c>
      <c r="W2743">
        <f>"Клиент_"&amp;TEXT(MOD($A2743-1,20000)+1,"00000")</f>
        <v/>
      </c>
      <c r="X2743">
        <f>CHOOSE(MOD($A2743-1,5)+1,"Портал","API","Импорт","Ручной ввод","Интеграция")</f>
        <v/>
      </c>
      <c r="Y2743" s="8">
        <f>ROUND(1000+MOD($A2743*37,90000)+IF($AB2743="Да",5000,0),2)</f>
        <v/>
      </c>
      <c r="Z2743">
        <f>1+MOD($A2743,20)</f>
        <v/>
      </c>
      <c r="AA2743" s="8">
        <f>ROUND($Y2743*(0.08+MOD($A2743,17)/100),2)</f>
        <v/>
      </c>
      <c r="AB2743">
        <f>IF(MOD($A2743,10)&lt;7,"Да","Нет")</f>
        <v/>
      </c>
      <c r="AC2743">
        <f>$R2743&amp;" / "&amp;$S2743&amp;" / "&amp;$T2743</f>
        <v/>
      </c>
      <c r="AD2743">
        <f>1</f>
        <v/>
      </c>
      <c r="AE2743">
        <f>IF($A2743&lt;=Settings!$B$4,"до 100",IF($A2743&lt;=Settings!$B$5,"до 10 000",IF($A2743&lt;=Settings!$B$6,"до 100 000","100 000+")))</f>
        <v/>
      </c>
    </row>
    <row r="2744">
      <c r="A2744">
        <f>ROW()-1</f>
        <v/>
      </c>
      <c r="B2744">
        <f>IF($A2744&lt;=Settings!$B$4,"small_control",IF($A2744&lt;=Settings!$B$5,"medium_10k",IF($A2744&lt;=Settings!$B$6,"large_100k","extreme_1m")))</f>
        <v/>
      </c>
      <c r="C2744">
        <f>"ORD-"&amp;TEXT(QUOTIENT($A2744-1,3)+1,"0000000")</f>
        <v/>
      </c>
      <c r="D2744">
        <f>"LINE-"&amp;TEXT($A2744,"0000000")</f>
        <v/>
      </c>
      <c r="E2744" s="7">
        <f>Settings!$B$2+$A2744-1</f>
        <v/>
      </c>
      <c r="F2744" s="7">
        <f>Settings!$B$2+MOD($A2744-1,Settings!$B$7)</f>
        <v/>
      </c>
      <c r="G2744">
        <f>YEAR($F2744)</f>
        <v/>
      </c>
      <c r="H2744">
        <f>"Q"&amp;ROUNDUP(MONTH($F2744)/3,0)</f>
        <v/>
      </c>
      <c r="I2744">
        <f>MONTH($F2744)</f>
        <v/>
      </c>
      <c r="J2744">
        <f>CHOOSE(MONTH($F2744),"Январь","Февраль","Март","Апрель","Май","Июнь","Июль","Август","Сентябрь","Октябрь","Ноябрь","Декабрь")</f>
        <v/>
      </c>
      <c r="K2744">
        <f>DAY($F2744)</f>
        <v/>
      </c>
      <c r="L2744">
        <f>IF(MOD($A2744,10)&lt;7,"ФО_01_Крупный","ФО_"&amp;TEXT(MOD($A2744,8)+1,"00"))</f>
        <v/>
      </c>
      <c r="M2744">
        <f>IF($AB2744="Да","Регион_001_Крупный","Регион_"&amp;TEXT(MOD(QUOTIENT($A2744-1,20),180)+1,"000"))</f>
        <v/>
      </c>
      <c r="N2744">
        <f>IF($AB2744="Да","Город_"&amp;TEXT(MOD($A2744-1,250)+1,"0000"),"Город_"&amp;TEXT(MOD($A2744-1,3000)+1,"0000"))</f>
        <v/>
      </c>
      <c r="O2744">
        <f>IF($AB2744="Да","Холдинг_Крупный","Холдинг_"&amp;TEXT(MOD(QUOTIENT($A2744-1,10000),20)+1,"00"))</f>
        <v/>
      </c>
      <c r="P2744">
        <f>IF($AB2744="Да","Организация_Крупная","Организация_"&amp;TEXT(MOD(QUOTIENT($A2744-1,500),600)+1,"000"))</f>
        <v/>
      </c>
      <c r="Q2744">
        <f>"Отдел_"&amp;TEXT(MOD(QUOTIENT($A2744-1,50),100)+1,"000")</f>
        <v/>
      </c>
      <c r="R2744">
        <f>IF($AB2744="Да","Группа_Крупная","Группа_"&amp;TEXT(MOD(QUOTIENT($A2744-1,5000),30)+1,"00"))</f>
        <v/>
      </c>
      <c r="S2744">
        <f>IF($AB2744="Да","Категория_Крупная","Категория_"&amp;TEXT(MOD(QUOTIENT($A2744-1,500),120)+1,"000"))</f>
        <v/>
      </c>
      <c r="T2744">
        <f>IF($AB2744="Да","Подкатегория_Крупная","Подкатегория_"&amp;TEXT(MOD(QUOTIENT($A2744-1,50),300)+1,"000"))</f>
        <v/>
      </c>
      <c r="U2744">
        <f>"SKU_"&amp;TEXT($A2744,"0000000")</f>
        <v/>
      </c>
      <c r="V2744">
        <f>CHOOSE(MOD($A2744-1,4)+1,"Enterprise","SMB","Госсектор","Розница")</f>
        <v/>
      </c>
      <c r="W2744">
        <f>"Клиент_"&amp;TEXT(MOD($A2744-1,20000)+1,"00000")</f>
        <v/>
      </c>
      <c r="X2744">
        <f>CHOOSE(MOD($A2744-1,5)+1,"Портал","API","Импорт","Ручной ввод","Интеграция")</f>
        <v/>
      </c>
      <c r="Y2744" s="8">
        <f>ROUND(1000+MOD($A2744*37,90000)+IF($AB2744="Да",5000,0),2)</f>
        <v/>
      </c>
      <c r="Z2744">
        <f>1+MOD($A2744,20)</f>
        <v/>
      </c>
      <c r="AA2744" s="8">
        <f>ROUND($Y2744*(0.08+MOD($A2744,17)/100),2)</f>
        <v/>
      </c>
      <c r="AB2744">
        <f>IF(MOD($A2744,10)&lt;7,"Да","Нет")</f>
        <v/>
      </c>
      <c r="AC2744">
        <f>$R2744&amp;" / "&amp;$S2744&amp;" / "&amp;$T2744</f>
        <v/>
      </c>
      <c r="AD2744">
        <f>1</f>
        <v/>
      </c>
      <c r="AE2744">
        <f>IF($A2744&lt;=Settings!$B$4,"до 100",IF($A2744&lt;=Settings!$B$5,"до 10 000",IF($A2744&lt;=Settings!$B$6,"до 100 000","100 000+")))</f>
        <v/>
      </c>
    </row>
    <row r="2745">
      <c r="A2745">
        <f>ROW()-1</f>
        <v/>
      </c>
      <c r="B2745">
        <f>IF($A2745&lt;=Settings!$B$4,"small_control",IF($A2745&lt;=Settings!$B$5,"medium_10k",IF($A2745&lt;=Settings!$B$6,"large_100k","extreme_1m")))</f>
        <v/>
      </c>
      <c r="C2745">
        <f>"ORD-"&amp;TEXT(QUOTIENT($A2745-1,3)+1,"0000000")</f>
        <v/>
      </c>
      <c r="D2745">
        <f>"LINE-"&amp;TEXT($A2745,"0000000")</f>
        <v/>
      </c>
      <c r="E2745" s="7">
        <f>Settings!$B$2+$A2745-1</f>
        <v/>
      </c>
      <c r="F2745" s="7">
        <f>Settings!$B$2+MOD($A2745-1,Settings!$B$7)</f>
        <v/>
      </c>
      <c r="G2745">
        <f>YEAR($F2745)</f>
        <v/>
      </c>
      <c r="H2745">
        <f>"Q"&amp;ROUNDUP(MONTH($F2745)/3,0)</f>
        <v/>
      </c>
      <c r="I2745">
        <f>MONTH($F2745)</f>
        <v/>
      </c>
      <c r="J2745">
        <f>CHOOSE(MONTH($F2745),"Январь","Февраль","Март","Апрель","Май","Июнь","Июль","Август","Сентябрь","Октябрь","Ноябрь","Декабрь")</f>
        <v/>
      </c>
      <c r="K2745">
        <f>DAY($F2745)</f>
        <v/>
      </c>
      <c r="L2745">
        <f>IF(MOD($A2745,10)&lt;7,"ФО_01_Крупный","ФО_"&amp;TEXT(MOD($A2745,8)+1,"00"))</f>
        <v/>
      </c>
      <c r="M2745">
        <f>IF($AB2745="Да","Регион_001_Крупный","Регион_"&amp;TEXT(MOD(QUOTIENT($A2745-1,20),180)+1,"000"))</f>
        <v/>
      </c>
      <c r="N2745">
        <f>IF($AB2745="Да","Город_"&amp;TEXT(MOD($A2745-1,250)+1,"0000"),"Город_"&amp;TEXT(MOD($A2745-1,3000)+1,"0000"))</f>
        <v/>
      </c>
      <c r="O2745">
        <f>IF($AB2745="Да","Холдинг_Крупный","Холдинг_"&amp;TEXT(MOD(QUOTIENT($A2745-1,10000),20)+1,"00"))</f>
        <v/>
      </c>
      <c r="P2745">
        <f>IF($AB2745="Да","Организация_Крупная","Организация_"&amp;TEXT(MOD(QUOTIENT($A2745-1,500),600)+1,"000"))</f>
        <v/>
      </c>
      <c r="Q2745">
        <f>"Отдел_"&amp;TEXT(MOD(QUOTIENT($A2745-1,50),100)+1,"000")</f>
        <v/>
      </c>
      <c r="R2745">
        <f>IF($AB2745="Да","Группа_Крупная","Группа_"&amp;TEXT(MOD(QUOTIENT($A2745-1,5000),30)+1,"00"))</f>
        <v/>
      </c>
      <c r="S2745">
        <f>IF($AB2745="Да","Категория_Крупная","Категория_"&amp;TEXT(MOD(QUOTIENT($A2745-1,500),120)+1,"000"))</f>
        <v/>
      </c>
      <c r="T2745">
        <f>IF($AB2745="Да","Подкатегория_Крупная","Подкатегория_"&amp;TEXT(MOD(QUOTIENT($A2745-1,50),300)+1,"000"))</f>
        <v/>
      </c>
      <c r="U2745">
        <f>"SKU_"&amp;TEXT($A2745,"0000000")</f>
        <v/>
      </c>
      <c r="V2745">
        <f>CHOOSE(MOD($A2745-1,4)+1,"Enterprise","SMB","Госсектор","Розница")</f>
        <v/>
      </c>
      <c r="W2745">
        <f>"Клиент_"&amp;TEXT(MOD($A2745-1,20000)+1,"00000")</f>
        <v/>
      </c>
      <c r="X2745">
        <f>CHOOSE(MOD($A2745-1,5)+1,"Портал","API","Импорт","Ручной ввод","Интеграция")</f>
        <v/>
      </c>
      <c r="Y2745" s="8">
        <f>ROUND(1000+MOD($A2745*37,90000)+IF($AB2745="Да",5000,0),2)</f>
        <v/>
      </c>
      <c r="Z2745">
        <f>1+MOD($A2745,20)</f>
        <v/>
      </c>
      <c r="AA2745" s="8">
        <f>ROUND($Y2745*(0.08+MOD($A2745,17)/100),2)</f>
        <v/>
      </c>
      <c r="AB2745">
        <f>IF(MOD($A2745,10)&lt;7,"Да","Нет")</f>
        <v/>
      </c>
      <c r="AC2745">
        <f>$R2745&amp;" / "&amp;$S2745&amp;" / "&amp;$T2745</f>
        <v/>
      </c>
      <c r="AD2745">
        <f>1</f>
        <v/>
      </c>
      <c r="AE2745">
        <f>IF($A2745&lt;=Settings!$B$4,"до 100",IF($A2745&lt;=Settings!$B$5,"до 10 000",IF($A2745&lt;=Settings!$B$6,"до 100 000","100 000+")))</f>
        <v/>
      </c>
    </row>
    <row r="2746">
      <c r="A2746">
        <f>ROW()-1</f>
        <v/>
      </c>
      <c r="B2746">
        <f>IF($A2746&lt;=Settings!$B$4,"small_control",IF($A2746&lt;=Settings!$B$5,"medium_10k",IF($A2746&lt;=Settings!$B$6,"large_100k","extreme_1m")))</f>
        <v/>
      </c>
      <c r="C2746">
        <f>"ORD-"&amp;TEXT(QUOTIENT($A2746-1,3)+1,"0000000")</f>
        <v/>
      </c>
      <c r="D2746">
        <f>"LINE-"&amp;TEXT($A2746,"0000000")</f>
        <v/>
      </c>
      <c r="E2746" s="7">
        <f>Settings!$B$2+$A2746-1</f>
        <v/>
      </c>
      <c r="F2746" s="7">
        <f>Settings!$B$2+MOD($A2746-1,Settings!$B$7)</f>
        <v/>
      </c>
      <c r="G2746">
        <f>YEAR($F2746)</f>
        <v/>
      </c>
      <c r="H2746">
        <f>"Q"&amp;ROUNDUP(MONTH($F2746)/3,0)</f>
        <v/>
      </c>
      <c r="I2746">
        <f>MONTH($F2746)</f>
        <v/>
      </c>
      <c r="J2746">
        <f>CHOOSE(MONTH($F2746),"Январь","Февраль","Март","Апрель","Май","Июнь","Июль","Август","Сентябрь","Октябрь","Ноябрь","Декабрь")</f>
        <v/>
      </c>
      <c r="K2746">
        <f>DAY($F2746)</f>
        <v/>
      </c>
      <c r="L2746">
        <f>IF(MOD($A2746,10)&lt;7,"ФО_01_Крупный","ФО_"&amp;TEXT(MOD($A2746,8)+1,"00"))</f>
        <v/>
      </c>
      <c r="M2746">
        <f>IF($AB2746="Да","Регион_001_Крупный","Регион_"&amp;TEXT(MOD(QUOTIENT($A2746-1,20),180)+1,"000"))</f>
        <v/>
      </c>
      <c r="N2746">
        <f>IF($AB2746="Да","Город_"&amp;TEXT(MOD($A2746-1,250)+1,"0000"),"Город_"&amp;TEXT(MOD($A2746-1,3000)+1,"0000"))</f>
        <v/>
      </c>
      <c r="O2746">
        <f>IF($AB2746="Да","Холдинг_Крупный","Холдинг_"&amp;TEXT(MOD(QUOTIENT($A2746-1,10000),20)+1,"00"))</f>
        <v/>
      </c>
      <c r="P2746">
        <f>IF($AB2746="Да","Организация_Крупная","Организация_"&amp;TEXT(MOD(QUOTIENT($A2746-1,500),600)+1,"000"))</f>
        <v/>
      </c>
      <c r="Q2746">
        <f>"Отдел_"&amp;TEXT(MOD(QUOTIENT($A2746-1,50),100)+1,"000")</f>
        <v/>
      </c>
      <c r="R2746">
        <f>IF($AB2746="Да","Группа_Крупная","Группа_"&amp;TEXT(MOD(QUOTIENT($A2746-1,5000),30)+1,"00"))</f>
        <v/>
      </c>
      <c r="S2746">
        <f>IF($AB2746="Да","Категория_Крупная","Категория_"&amp;TEXT(MOD(QUOTIENT($A2746-1,500),120)+1,"000"))</f>
        <v/>
      </c>
      <c r="T2746">
        <f>IF($AB2746="Да","Подкатегория_Крупная","Подкатегория_"&amp;TEXT(MOD(QUOTIENT($A2746-1,50),300)+1,"000"))</f>
        <v/>
      </c>
      <c r="U2746">
        <f>"SKU_"&amp;TEXT($A2746,"0000000")</f>
        <v/>
      </c>
      <c r="V2746">
        <f>CHOOSE(MOD($A2746-1,4)+1,"Enterprise","SMB","Госсектор","Розница")</f>
        <v/>
      </c>
      <c r="W2746">
        <f>"Клиент_"&amp;TEXT(MOD($A2746-1,20000)+1,"00000")</f>
        <v/>
      </c>
      <c r="X2746">
        <f>CHOOSE(MOD($A2746-1,5)+1,"Портал","API","Импорт","Ручной ввод","Интеграция")</f>
        <v/>
      </c>
      <c r="Y2746" s="8">
        <f>ROUND(1000+MOD($A2746*37,90000)+IF($AB2746="Да",5000,0),2)</f>
        <v/>
      </c>
      <c r="Z2746">
        <f>1+MOD($A2746,20)</f>
        <v/>
      </c>
      <c r="AA2746" s="8">
        <f>ROUND($Y2746*(0.08+MOD($A2746,17)/100),2)</f>
        <v/>
      </c>
      <c r="AB2746">
        <f>IF(MOD($A2746,10)&lt;7,"Да","Нет")</f>
        <v/>
      </c>
      <c r="AC2746">
        <f>$R2746&amp;" / "&amp;$S2746&amp;" / "&amp;$T2746</f>
        <v/>
      </c>
      <c r="AD2746">
        <f>1</f>
        <v/>
      </c>
      <c r="AE2746">
        <f>IF($A2746&lt;=Settings!$B$4,"до 100",IF($A2746&lt;=Settings!$B$5,"до 10 000",IF($A2746&lt;=Settings!$B$6,"до 100 000","100 000+")))</f>
        <v/>
      </c>
    </row>
    <row r="2747">
      <c r="A2747">
        <f>ROW()-1</f>
        <v/>
      </c>
      <c r="B2747">
        <f>IF($A2747&lt;=Settings!$B$4,"small_control",IF($A2747&lt;=Settings!$B$5,"medium_10k",IF($A2747&lt;=Settings!$B$6,"large_100k","extreme_1m")))</f>
        <v/>
      </c>
      <c r="C2747">
        <f>"ORD-"&amp;TEXT(QUOTIENT($A2747-1,3)+1,"0000000")</f>
        <v/>
      </c>
      <c r="D2747">
        <f>"LINE-"&amp;TEXT($A2747,"0000000")</f>
        <v/>
      </c>
      <c r="E2747" s="7">
        <f>Settings!$B$2+$A2747-1</f>
        <v/>
      </c>
      <c r="F2747" s="7">
        <f>Settings!$B$2+MOD($A2747-1,Settings!$B$7)</f>
        <v/>
      </c>
      <c r="G2747">
        <f>YEAR($F2747)</f>
        <v/>
      </c>
      <c r="H2747">
        <f>"Q"&amp;ROUNDUP(MONTH($F2747)/3,0)</f>
        <v/>
      </c>
      <c r="I2747">
        <f>MONTH($F2747)</f>
        <v/>
      </c>
      <c r="J2747">
        <f>CHOOSE(MONTH($F2747),"Январь","Февраль","Март","Апрель","Май","Июнь","Июль","Август","Сентябрь","Октябрь","Ноябрь","Декабрь")</f>
        <v/>
      </c>
      <c r="K2747">
        <f>DAY($F2747)</f>
        <v/>
      </c>
      <c r="L2747">
        <f>IF(MOD($A2747,10)&lt;7,"ФО_01_Крупный","ФО_"&amp;TEXT(MOD($A2747,8)+1,"00"))</f>
        <v/>
      </c>
      <c r="M2747">
        <f>IF($AB2747="Да","Регион_001_Крупный","Регион_"&amp;TEXT(MOD(QUOTIENT($A2747-1,20),180)+1,"000"))</f>
        <v/>
      </c>
      <c r="N2747">
        <f>IF($AB2747="Да","Город_"&amp;TEXT(MOD($A2747-1,250)+1,"0000"),"Город_"&amp;TEXT(MOD($A2747-1,3000)+1,"0000"))</f>
        <v/>
      </c>
      <c r="O2747">
        <f>IF($AB2747="Да","Холдинг_Крупный","Холдинг_"&amp;TEXT(MOD(QUOTIENT($A2747-1,10000),20)+1,"00"))</f>
        <v/>
      </c>
      <c r="P2747">
        <f>IF($AB2747="Да","Организация_Крупная","Организация_"&amp;TEXT(MOD(QUOTIENT($A2747-1,500),600)+1,"000"))</f>
        <v/>
      </c>
      <c r="Q2747">
        <f>"Отдел_"&amp;TEXT(MOD(QUOTIENT($A2747-1,50),100)+1,"000")</f>
        <v/>
      </c>
      <c r="R2747">
        <f>IF($AB2747="Да","Группа_Крупная","Группа_"&amp;TEXT(MOD(QUOTIENT($A2747-1,5000),30)+1,"00"))</f>
        <v/>
      </c>
      <c r="S2747">
        <f>IF($AB2747="Да","Категория_Крупная","Категория_"&amp;TEXT(MOD(QUOTIENT($A2747-1,500),120)+1,"000"))</f>
        <v/>
      </c>
      <c r="T2747">
        <f>IF($AB2747="Да","Подкатегория_Крупная","Подкатегория_"&amp;TEXT(MOD(QUOTIENT($A2747-1,50),300)+1,"000"))</f>
        <v/>
      </c>
      <c r="U2747">
        <f>"SKU_"&amp;TEXT($A2747,"0000000")</f>
        <v/>
      </c>
      <c r="V2747">
        <f>CHOOSE(MOD($A2747-1,4)+1,"Enterprise","SMB","Госсектор","Розница")</f>
        <v/>
      </c>
      <c r="W2747">
        <f>"Клиент_"&amp;TEXT(MOD($A2747-1,20000)+1,"00000")</f>
        <v/>
      </c>
      <c r="X2747">
        <f>CHOOSE(MOD($A2747-1,5)+1,"Портал","API","Импорт","Ручной ввод","Интеграция")</f>
        <v/>
      </c>
      <c r="Y2747" s="8">
        <f>ROUND(1000+MOD($A2747*37,90000)+IF($AB2747="Да",5000,0),2)</f>
        <v/>
      </c>
      <c r="Z2747">
        <f>1+MOD($A2747,20)</f>
        <v/>
      </c>
      <c r="AA2747" s="8">
        <f>ROUND($Y2747*(0.08+MOD($A2747,17)/100),2)</f>
        <v/>
      </c>
      <c r="AB2747">
        <f>IF(MOD($A2747,10)&lt;7,"Да","Нет")</f>
        <v/>
      </c>
      <c r="AC2747">
        <f>$R2747&amp;" / "&amp;$S2747&amp;" / "&amp;$T2747</f>
        <v/>
      </c>
      <c r="AD2747">
        <f>1</f>
        <v/>
      </c>
      <c r="AE2747">
        <f>IF($A2747&lt;=Settings!$B$4,"до 100",IF($A2747&lt;=Settings!$B$5,"до 10 000",IF($A2747&lt;=Settings!$B$6,"до 100 000","100 000+")))</f>
        <v/>
      </c>
    </row>
    <row r="2748">
      <c r="A2748">
        <f>ROW()-1</f>
        <v/>
      </c>
      <c r="B2748">
        <f>IF($A2748&lt;=Settings!$B$4,"small_control",IF($A2748&lt;=Settings!$B$5,"medium_10k",IF($A2748&lt;=Settings!$B$6,"large_100k","extreme_1m")))</f>
        <v/>
      </c>
      <c r="C2748">
        <f>"ORD-"&amp;TEXT(QUOTIENT($A2748-1,3)+1,"0000000")</f>
        <v/>
      </c>
      <c r="D2748">
        <f>"LINE-"&amp;TEXT($A2748,"0000000")</f>
        <v/>
      </c>
      <c r="E2748" s="7">
        <f>Settings!$B$2+$A2748-1</f>
        <v/>
      </c>
      <c r="F2748" s="7">
        <f>Settings!$B$2+MOD($A2748-1,Settings!$B$7)</f>
        <v/>
      </c>
      <c r="G2748">
        <f>YEAR($F2748)</f>
        <v/>
      </c>
      <c r="H2748">
        <f>"Q"&amp;ROUNDUP(MONTH($F2748)/3,0)</f>
        <v/>
      </c>
      <c r="I2748">
        <f>MONTH($F2748)</f>
        <v/>
      </c>
      <c r="J2748">
        <f>CHOOSE(MONTH($F2748),"Январь","Февраль","Март","Апрель","Май","Июнь","Июль","Август","Сентябрь","Октябрь","Ноябрь","Декабрь")</f>
        <v/>
      </c>
      <c r="K2748">
        <f>DAY($F2748)</f>
        <v/>
      </c>
      <c r="L2748">
        <f>IF(MOD($A2748,10)&lt;7,"ФО_01_Крупный","ФО_"&amp;TEXT(MOD($A2748,8)+1,"00"))</f>
        <v/>
      </c>
      <c r="M2748">
        <f>IF($AB2748="Да","Регион_001_Крупный","Регион_"&amp;TEXT(MOD(QUOTIENT($A2748-1,20),180)+1,"000"))</f>
        <v/>
      </c>
      <c r="N2748">
        <f>IF($AB2748="Да","Город_"&amp;TEXT(MOD($A2748-1,250)+1,"0000"),"Город_"&amp;TEXT(MOD($A2748-1,3000)+1,"0000"))</f>
        <v/>
      </c>
      <c r="O2748">
        <f>IF($AB2748="Да","Холдинг_Крупный","Холдинг_"&amp;TEXT(MOD(QUOTIENT($A2748-1,10000),20)+1,"00"))</f>
        <v/>
      </c>
      <c r="P2748">
        <f>IF($AB2748="Да","Организация_Крупная","Организация_"&amp;TEXT(MOD(QUOTIENT($A2748-1,500),600)+1,"000"))</f>
        <v/>
      </c>
      <c r="Q2748">
        <f>"Отдел_"&amp;TEXT(MOD(QUOTIENT($A2748-1,50),100)+1,"000")</f>
        <v/>
      </c>
      <c r="R2748">
        <f>IF($AB2748="Да","Группа_Крупная","Группа_"&amp;TEXT(MOD(QUOTIENT($A2748-1,5000),30)+1,"00"))</f>
        <v/>
      </c>
      <c r="S2748">
        <f>IF($AB2748="Да","Категория_Крупная","Категория_"&amp;TEXT(MOD(QUOTIENT($A2748-1,500),120)+1,"000"))</f>
        <v/>
      </c>
      <c r="T2748">
        <f>IF($AB2748="Да","Подкатегория_Крупная","Подкатегория_"&amp;TEXT(MOD(QUOTIENT($A2748-1,50),300)+1,"000"))</f>
        <v/>
      </c>
      <c r="U2748">
        <f>"SKU_"&amp;TEXT($A2748,"0000000")</f>
        <v/>
      </c>
      <c r="V2748">
        <f>CHOOSE(MOD($A2748-1,4)+1,"Enterprise","SMB","Госсектор","Розница")</f>
        <v/>
      </c>
      <c r="W2748">
        <f>"Клиент_"&amp;TEXT(MOD($A2748-1,20000)+1,"00000")</f>
        <v/>
      </c>
      <c r="X2748">
        <f>CHOOSE(MOD($A2748-1,5)+1,"Портал","API","Импорт","Ручной ввод","Интеграция")</f>
        <v/>
      </c>
      <c r="Y2748" s="8">
        <f>ROUND(1000+MOD($A2748*37,90000)+IF($AB2748="Да",5000,0),2)</f>
        <v/>
      </c>
      <c r="Z2748">
        <f>1+MOD($A2748,20)</f>
        <v/>
      </c>
      <c r="AA2748" s="8">
        <f>ROUND($Y2748*(0.08+MOD($A2748,17)/100),2)</f>
        <v/>
      </c>
      <c r="AB2748">
        <f>IF(MOD($A2748,10)&lt;7,"Да","Нет")</f>
        <v/>
      </c>
      <c r="AC2748">
        <f>$R2748&amp;" / "&amp;$S2748&amp;" / "&amp;$T2748</f>
        <v/>
      </c>
      <c r="AD2748">
        <f>1</f>
        <v/>
      </c>
      <c r="AE2748">
        <f>IF($A2748&lt;=Settings!$B$4,"до 100",IF($A2748&lt;=Settings!$B$5,"до 10 000",IF($A2748&lt;=Settings!$B$6,"до 100 000","100 000+")))</f>
        <v/>
      </c>
    </row>
    <row r="2749">
      <c r="A2749">
        <f>ROW()-1</f>
        <v/>
      </c>
      <c r="B2749">
        <f>IF($A2749&lt;=Settings!$B$4,"small_control",IF($A2749&lt;=Settings!$B$5,"medium_10k",IF($A2749&lt;=Settings!$B$6,"large_100k","extreme_1m")))</f>
        <v/>
      </c>
      <c r="C2749">
        <f>"ORD-"&amp;TEXT(QUOTIENT($A2749-1,3)+1,"0000000")</f>
        <v/>
      </c>
      <c r="D2749">
        <f>"LINE-"&amp;TEXT($A2749,"0000000")</f>
        <v/>
      </c>
      <c r="E2749" s="7">
        <f>Settings!$B$2+$A2749-1</f>
        <v/>
      </c>
      <c r="F2749" s="7">
        <f>Settings!$B$2+MOD($A2749-1,Settings!$B$7)</f>
        <v/>
      </c>
      <c r="G2749">
        <f>YEAR($F2749)</f>
        <v/>
      </c>
      <c r="H2749">
        <f>"Q"&amp;ROUNDUP(MONTH($F2749)/3,0)</f>
        <v/>
      </c>
      <c r="I2749">
        <f>MONTH($F2749)</f>
        <v/>
      </c>
      <c r="J2749">
        <f>CHOOSE(MONTH($F2749),"Январь","Февраль","Март","Апрель","Май","Июнь","Июль","Август","Сентябрь","Октябрь","Ноябрь","Декабрь")</f>
        <v/>
      </c>
      <c r="K2749">
        <f>DAY($F2749)</f>
        <v/>
      </c>
      <c r="L2749">
        <f>IF(MOD($A2749,10)&lt;7,"ФО_01_Крупный","ФО_"&amp;TEXT(MOD($A2749,8)+1,"00"))</f>
        <v/>
      </c>
      <c r="M2749">
        <f>IF($AB2749="Да","Регион_001_Крупный","Регион_"&amp;TEXT(MOD(QUOTIENT($A2749-1,20),180)+1,"000"))</f>
        <v/>
      </c>
      <c r="N2749">
        <f>IF($AB2749="Да","Город_"&amp;TEXT(MOD($A2749-1,250)+1,"0000"),"Город_"&amp;TEXT(MOD($A2749-1,3000)+1,"0000"))</f>
        <v/>
      </c>
      <c r="O2749">
        <f>IF($AB2749="Да","Холдинг_Крупный","Холдинг_"&amp;TEXT(MOD(QUOTIENT($A2749-1,10000),20)+1,"00"))</f>
        <v/>
      </c>
      <c r="P2749">
        <f>IF($AB2749="Да","Организация_Крупная","Организация_"&amp;TEXT(MOD(QUOTIENT($A2749-1,500),600)+1,"000"))</f>
        <v/>
      </c>
      <c r="Q2749">
        <f>"Отдел_"&amp;TEXT(MOD(QUOTIENT($A2749-1,50),100)+1,"000")</f>
        <v/>
      </c>
      <c r="R2749">
        <f>IF($AB2749="Да","Группа_Крупная","Группа_"&amp;TEXT(MOD(QUOTIENT($A2749-1,5000),30)+1,"00"))</f>
        <v/>
      </c>
      <c r="S2749">
        <f>IF($AB2749="Да","Категория_Крупная","Категория_"&amp;TEXT(MOD(QUOTIENT($A2749-1,500),120)+1,"000"))</f>
        <v/>
      </c>
      <c r="T2749">
        <f>IF($AB2749="Да","Подкатегория_Крупная","Подкатегория_"&amp;TEXT(MOD(QUOTIENT($A2749-1,50),300)+1,"000"))</f>
        <v/>
      </c>
      <c r="U2749">
        <f>"SKU_"&amp;TEXT($A2749,"0000000")</f>
        <v/>
      </c>
      <c r="V2749">
        <f>CHOOSE(MOD($A2749-1,4)+1,"Enterprise","SMB","Госсектор","Розница")</f>
        <v/>
      </c>
      <c r="W2749">
        <f>"Клиент_"&amp;TEXT(MOD($A2749-1,20000)+1,"00000")</f>
        <v/>
      </c>
      <c r="X2749">
        <f>CHOOSE(MOD($A2749-1,5)+1,"Портал","API","Импорт","Ручной ввод","Интеграция")</f>
        <v/>
      </c>
      <c r="Y2749" s="8">
        <f>ROUND(1000+MOD($A2749*37,90000)+IF($AB2749="Да",5000,0),2)</f>
        <v/>
      </c>
      <c r="Z2749">
        <f>1+MOD($A2749,20)</f>
        <v/>
      </c>
      <c r="AA2749" s="8">
        <f>ROUND($Y2749*(0.08+MOD($A2749,17)/100),2)</f>
        <v/>
      </c>
      <c r="AB2749">
        <f>IF(MOD($A2749,10)&lt;7,"Да","Нет")</f>
        <v/>
      </c>
      <c r="AC2749">
        <f>$R2749&amp;" / "&amp;$S2749&amp;" / "&amp;$T2749</f>
        <v/>
      </c>
      <c r="AD2749">
        <f>1</f>
        <v/>
      </c>
      <c r="AE2749">
        <f>IF($A2749&lt;=Settings!$B$4,"до 100",IF($A2749&lt;=Settings!$B$5,"до 10 000",IF($A2749&lt;=Settings!$B$6,"до 100 000","100 000+")))</f>
        <v/>
      </c>
    </row>
    <row r="2750">
      <c r="A2750">
        <f>ROW()-1</f>
        <v/>
      </c>
      <c r="B2750">
        <f>IF($A2750&lt;=Settings!$B$4,"small_control",IF($A2750&lt;=Settings!$B$5,"medium_10k",IF($A2750&lt;=Settings!$B$6,"large_100k","extreme_1m")))</f>
        <v/>
      </c>
      <c r="C2750">
        <f>"ORD-"&amp;TEXT(QUOTIENT($A2750-1,3)+1,"0000000")</f>
        <v/>
      </c>
      <c r="D2750">
        <f>"LINE-"&amp;TEXT($A2750,"0000000")</f>
        <v/>
      </c>
      <c r="E2750" s="7">
        <f>Settings!$B$2+$A2750-1</f>
        <v/>
      </c>
      <c r="F2750" s="7">
        <f>Settings!$B$2+MOD($A2750-1,Settings!$B$7)</f>
        <v/>
      </c>
      <c r="G2750">
        <f>YEAR($F2750)</f>
        <v/>
      </c>
      <c r="H2750">
        <f>"Q"&amp;ROUNDUP(MONTH($F2750)/3,0)</f>
        <v/>
      </c>
      <c r="I2750">
        <f>MONTH($F2750)</f>
        <v/>
      </c>
      <c r="J2750">
        <f>CHOOSE(MONTH($F2750),"Январь","Февраль","Март","Апрель","Май","Июнь","Июль","Август","Сентябрь","Октябрь","Ноябрь","Декабрь")</f>
        <v/>
      </c>
      <c r="K2750">
        <f>DAY($F2750)</f>
        <v/>
      </c>
      <c r="L2750">
        <f>IF(MOD($A2750,10)&lt;7,"ФО_01_Крупный","ФО_"&amp;TEXT(MOD($A2750,8)+1,"00"))</f>
        <v/>
      </c>
      <c r="M2750">
        <f>IF($AB2750="Да","Регион_001_Крупный","Регион_"&amp;TEXT(MOD(QUOTIENT($A2750-1,20),180)+1,"000"))</f>
        <v/>
      </c>
      <c r="N2750">
        <f>IF($AB2750="Да","Город_"&amp;TEXT(MOD($A2750-1,250)+1,"0000"),"Город_"&amp;TEXT(MOD($A2750-1,3000)+1,"0000"))</f>
        <v/>
      </c>
      <c r="O2750">
        <f>IF($AB2750="Да","Холдинг_Крупный","Холдинг_"&amp;TEXT(MOD(QUOTIENT($A2750-1,10000),20)+1,"00"))</f>
        <v/>
      </c>
      <c r="P2750">
        <f>IF($AB2750="Да","Организация_Крупная","Организация_"&amp;TEXT(MOD(QUOTIENT($A2750-1,500),600)+1,"000"))</f>
        <v/>
      </c>
      <c r="Q2750">
        <f>"Отдел_"&amp;TEXT(MOD(QUOTIENT($A2750-1,50),100)+1,"000")</f>
        <v/>
      </c>
      <c r="R2750">
        <f>IF($AB2750="Да","Группа_Крупная","Группа_"&amp;TEXT(MOD(QUOTIENT($A2750-1,5000),30)+1,"00"))</f>
        <v/>
      </c>
      <c r="S2750">
        <f>IF($AB2750="Да","Категория_Крупная","Категория_"&amp;TEXT(MOD(QUOTIENT($A2750-1,500),120)+1,"000"))</f>
        <v/>
      </c>
      <c r="T2750">
        <f>IF($AB2750="Да","Подкатегория_Крупная","Подкатегория_"&amp;TEXT(MOD(QUOTIENT($A2750-1,50),300)+1,"000"))</f>
        <v/>
      </c>
      <c r="U2750">
        <f>"SKU_"&amp;TEXT($A2750,"0000000")</f>
        <v/>
      </c>
      <c r="V2750">
        <f>CHOOSE(MOD($A2750-1,4)+1,"Enterprise","SMB","Госсектор","Розница")</f>
        <v/>
      </c>
      <c r="W2750">
        <f>"Клиент_"&amp;TEXT(MOD($A2750-1,20000)+1,"00000")</f>
        <v/>
      </c>
      <c r="X2750">
        <f>CHOOSE(MOD($A2750-1,5)+1,"Портал","API","Импорт","Ручной ввод","Интеграция")</f>
        <v/>
      </c>
      <c r="Y2750" s="8">
        <f>ROUND(1000+MOD($A2750*37,90000)+IF($AB2750="Да",5000,0),2)</f>
        <v/>
      </c>
      <c r="Z2750">
        <f>1+MOD($A2750,20)</f>
        <v/>
      </c>
      <c r="AA2750" s="8">
        <f>ROUND($Y2750*(0.08+MOD($A2750,17)/100),2)</f>
        <v/>
      </c>
      <c r="AB2750">
        <f>IF(MOD($A2750,10)&lt;7,"Да","Нет")</f>
        <v/>
      </c>
      <c r="AC2750">
        <f>$R2750&amp;" / "&amp;$S2750&amp;" / "&amp;$T2750</f>
        <v/>
      </c>
      <c r="AD2750">
        <f>1</f>
        <v/>
      </c>
      <c r="AE2750">
        <f>IF($A2750&lt;=Settings!$B$4,"до 100",IF($A2750&lt;=Settings!$B$5,"до 10 000",IF($A2750&lt;=Settings!$B$6,"до 100 000","100 000+")))</f>
        <v/>
      </c>
    </row>
    <row r="2751">
      <c r="A2751">
        <f>ROW()-1</f>
        <v/>
      </c>
      <c r="B2751">
        <f>IF($A2751&lt;=Settings!$B$4,"small_control",IF($A2751&lt;=Settings!$B$5,"medium_10k",IF($A2751&lt;=Settings!$B$6,"large_100k","extreme_1m")))</f>
        <v/>
      </c>
      <c r="C2751">
        <f>"ORD-"&amp;TEXT(QUOTIENT($A2751-1,3)+1,"0000000")</f>
        <v/>
      </c>
      <c r="D2751">
        <f>"LINE-"&amp;TEXT($A2751,"0000000")</f>
        <v/>
      </c>
      <c r="E2751" s="7">
        <f>Settings!$B$2+$A2751-1</f>
        <v/>
      </c>
      <c r="F2751" s="7">
        <f>Settings!$B$2+MOD($A2751-1,Settings!$B$7)</f>
        <v/>
      </c>
      <c r="G2751">
        <f>YEAR($F2751)</f>
        <v/>
      </c>
      <c r="H2751">
        <f>"Q"&amp;ROUNDUP(MONTH($F2751)/3,0)</f>
        <v/>
      </c>
      <c r="I2751">
        <f>MONTH($F2751)</f>
        <v/>
      </c>
      <c r="J2751">
        <f>CHOOSE(MONTH($F2751),"Январь","Февраль","Март","Апрель","Май","Июнь","Июль","Август","Сентябрь","Октябрь","Ноябрь","Декабрь")</f>
        <v/>
      </c>
      <c r="K2751">
        <f>DAY($F2751)</f>
        <v/>
      </c>
      <c r="L2751">
        <f>IF(MOD($A2751,10)&lt;7,"ФО_01_Крупный","ФО_"&amp;TEXT(MOD($A2751,8)+1,"00"))</f>
        <v/>
      </c>
      <c r="M2751">
        <f>IF($AB2751="Да","Регион_001_Крупный","Регион_"&amp;TEXT(MOD(QUOTIENT($A2751-1,20),180)+1,"000"))</f>
        <v/>
      </c>
      <c r="N2751">
        <f>IF($AB2751="Да","Город_"&amp;TEXT(MOD($A2751-1,250)+1,"0000"),"Город_"&amp;TEXT(MOD($A2751-1,3000)+1,"0000"))</f>
        <v/>
      </c>
      <c r="O2751">
        <f>IF($AB2751="Да","Холдинг_Крупный","Холдинг_"&amp;TEXT(MOD(QUOTIENT($A2751-1,10000),20)+1,"00"))</f>
        <v/>
      </c>
      <c r="P2751">
        <f>IF($AB2751="Да","Организация_Крупная","Организация_"&amp;TEXT(MOD(QUOTIENT($A2751-1,500),600)+1,"000"))</f>
        <v/>
      </c>
      <c r="Q2751">
        <f>"Отдел_"&amp;TEXT(MOD(QUOTIENT($A2751-1,50),100)+1,"000")</f>
        <v/>
      </c>
      <c r="R2751">
        <f>IF($AB2751="Да","Группа_Крупная","Группа_"&amp;TEXT(MOD(QUOTIENT($A2751-1,5000),30)+1,"00"))</f>
        <v/>
      </c>
      <c r="S2751">
        <f>IF($AB2751="Да","Категория_Крупная","Категория_"&amp;TEXT(MOD(QUOTIENT($A2751-1,500),120)+1,"000"))</f>
        <v/>
      </c>
      <c r="T2751">
        <f>IF($AB2751="Да","Подкатегория_Крупная","Подкатегория_"&amp;TEXT(MOD(QUOTIENT($A2751-1,50),300)+1,"000"))</f>
        <v/>
      </c>
      <c r="U2751">
        <f>"SKU_"&amp;TEXT($A2751,"0000000")</f>
        <v/>
      </c>
      <c r="V2751">
        <f>CHOOSE(MOD($A2751-1,4)+1,"Enterprise","SMB","Госсектор","Розница")</f>
        <v/>
      </c>
      <c r="W2751">
        <f>"Клиент_"&amp;TEXT(MOD($A2751-1,20000)+1,"00000")</f>
        <v/>
      </c>
      <c r="X2751">
        <f>CHOOSE(MOD($A2751-1,5)+1,"Портал","API","Импорт","Ручной ввод","Интеграция")</f>
        <v/>
      </c>
      <c r="Y2751" s="8">
        <f>ROUND(1000+MOD($A2751*37,90000)+IF($AB2751="Да",5000,0),2)</f>
        <v/>
      </c>
      <c r="Z2751">
        <f>1+MOD($A2751,20)</f>
        <v/>
      </c>
      <c r="AA2751" s="8">
        <f>ROUND($Y2751*(0.08+MOD($A2751,17)/100),2)</f>
        <v/>
      </c>
      <c r="AB2751">
        <f>IF(MOD($A2751,10)&lt;7,"Да","Нет")</f>
        <v/>
      </c>
      <c r="AC2751">
        <f>$R2751&amp;" / "&amp;$S2751&amp;" / "&amp;$T2751</f>
        <v/>
      </c>
      <c r="AD2751">
        <f>1</f>
        <v/>
      </c>
      <c r="AE2751">
        <f>IF($A2751&lt;=Settings!$B$4,"до 100",IF($A2751&lt;=Settings!$B$5,"до 10 000",IF($A2751&lt;=Settings!$B$6,"до 100 000","100 000+")))</f>
        <v/>
      </c>
    </row>
    <row r="2752">
      <c r="A2752">
        <f>ROW()-1</f>
        <v/>
      </c>
      <c r="B2752">
        <f>IF($A2752&lt;=Settings!$B$4,"small_control",IF($A2752&lt;=Settings!$B$5,"medium_10k",IF($A2752&lt;=Settings!$B$6,"large_100k","extreme_1m")))</f>
        <v/>
      </c>
      <c r="C2752">
        <f>"ORD-"&amp;TEXT(QUOTIENT($A2752-1,3)+1,"0000000")</f>
        <v/>
      </c>
      <c r="D2752">
        <f>"LINE-"&amp;TEXT($A2752,"0000000")</f>
        <v/>
      </c>
      <c r="E2752" s="7">
        <f>Settings!$B$2+$A2752-1</f>
        <v/>
      </c>
      <c r="F2752" s="7">
        <f>Settings!$B$2+MOD($A2752-1,Settings!$B$7)</f>
        <v/>
      </c>
      <c r="G2752">
        <f>YEAR($F2752)</f>
        <v/>
      </c>
      <c r="H2752">
        <f>"Q"&amp;ROUNDUP(MONTH($F2752)/3,0)</f>
        <v/>
      </c>
      <c r="I2752">
        <f>MONTH($F2752)</f>
        <v/>
      </c>
      <c r="J2752">
        <f>CHOOSE(MONTH($F2752),"Январь","Февраль","Март","Апрель","Май","Июнь","Июль","Август","Сентябрь","Октябрь","Ноябрь","Декабрь")</f>
        <v/>
      </c>
      <c r="K2752">
        <f>DAY($F2752)</f>
        <v/>
      </c>
      <c r="L2752">
        <f>IF(MOD($A2752,10)&lt;7,"ФО_01_Крупный","ФО_"&amp;TEXT(MOD($A2752,8)+1,"00"))</f>
        <v/>
      </c>
      <c r="M2752">
        <f>IF($AB2752="Да","Регион_001_Крупный","Регион_"&amp;TEXT(MOD(QUOTIENT($A2752-1,20),180)+1,"000"))</f>
        <v/>
      </c>
      <c r="N2752">
        <f>IF($AB2752="Да","Город_"&amp;TEXT(MOD($A2752-1,250)+1,"0000"),"Город_"&amp;TEXT(MOD($A2752-1,3000)+1,"0000"))</f>
        <v/>
      </c>
      <c r="O2752">
        <f>IF($AB2752="Да","Холдинг_Крупный","Холдинг_"&amp;TEXT(MOD(QUOTIENT($A2752-1,10000),20)+1,"00"))</f>
        <v/>
      </c>
      <c r="P2752">
        <f>IF($AB2752="Да","Организация_Крупная","Организация_"&amp;TEXT(MOD(QUOTIENT($A2752-1,500),600)+1,"000"))</f>
        <v/>
      </c>
      <c r="Q2752">
        <f>"Отдел_"&amp;TEXT(MOD(QUOTIENT($A2752-1,50),100)+1,"000")</f>
        <v/>
      </c>
      <c r="R2752">
        <f>IF($AB2752="Да","Группа_Крупная","Группа_"&amp;TEXT(MOD(QUOTIENT($A2752-1,5000),30)+1,"00"))</f>
        <v/>
      </c>
      <c r="S2752">
        <f>IF($AB2752="Да","Категория_Крупная","Категория_"&amp;TEXT(MOD(QUOTIENT($A2752-1,500),120)+1,"000"))</f>
        <v/>
      </c>
      <c r="T2752">
        <f>IF($AB2752="Да","Подкатегория_Крупная","Подкатегория_"&amp;TEXT(MOD(QUOTIENT($A2752-1,50),300)+1,"000"))</f>
        <v/>
      </c>
      <c r="U2752">
        <f>"SKU_"&amp;TEXT($A2752,"0000000")</f>
        <v/>
      </c>
      <c r="V2752">
        <f>CHOOSE(MOD($A2752-1,4)+1,"Enterprise","SMB","Госсектор","Розница")</f>
        <v/>
      </c>
      <c r="W2752">
        <f>"Клиент_"&amp;TEXT(MOD($A2752-1,20000)+1,"00000")</f>
        <v/>
      </c>
      <c r="X2752">
        <f>CHOOSE(MOD($A2752-1,5)+1,"Портал","API","Импорт","Ручной ввод","Интеграция")</f>
        <v/>
      </c>
      <c r="Y2752" s="8">
        <f>ROUND(1000+MOD($A2752*37,90000)+IF($AB2752="Да",5000,0),2)</f>
        <v/>
      </c>
      <c r="Z2752">
        <f>1+MOD($A2752,20)</f>
        <v/>
      </c>
      <c r="AA2752" s="8">
        <f>ROUND($Y2752*(0.08+MOD($A2752,17)/100),2)</f>
        <v/>
      </c>
      <c r="AB2752">
        <f>IF(MOD($A2752,10)&lt;7,"Да","Нет")</f>
        <v/>
      </c>
      <c r="AC2752">
        <f>$R2752&amp;" / "&amp;$S2752&amp;" / "&amp;$T2752</f>
        <v/>
      </c>
      <c r="AD2752">
        <f>1</f>
        <v/>
      </c>
      <c r="AE2752">
        <f>IF($A2752&lt;=Settings!$B$4,"до 100",IF($A2752&lt;=Settings!$B$5,"до 10 000",IF($A2752&lt;=Settings!$B$6,"до 100 000","100 000+")))</f>
        <v/>
      </c>
    </row>
    <row r="2753">
      <c r="A2753">
        <f>ROW()-1</f>
        <v/>
      </c>
      <c r="B2753">
        <f>IF($A2753&lt;=Settings!$B$4,"small_control",IF($A2753&lt;=Settings!$B$5,"medium_10k",IF($A2753&lt;=Settings!$B$6,"large_100k","extreme_1m")))</f>
        <v/>
      </c>
      <c r="C2753">
        <f>"ORD-"&amp;TEXT(QUOTIENT($A2753-1,3)+1,"0000000")</f>
        <v/>
      </c>
      <c r="D2753">
        <f>"LINE-"&amp;TEXT($A2753,"0000000")</f>
        <v/>
      </c>
      <c r="E2753" s="7">
        <f>Settings!$B$2+$A2753-1</f>
        <v/>
      </c>
      <c r="F2753" s="7">
        <f>Settings!$B$2+MOD($A2753-1,Settings!$B$7)</f>
        <v/>
      </c>
      <c r="G2753">
        <f>YEAR($F2753)</f>
        <v/>
      </c>
      <c r="H2753">
        <f>"Q"&amp;ROUNDUP(MONTH($F2753)/3,0)</f>
        <v/>
      </c>
      <c r="I2753">
        <f>MONTH($F2753)</f>
        <v/>
      </c>
      <c r="J2753">
        <f>CHOOSE(MONTH($F2753),"Январь","Февраль","Март","Апрель","Май","Июнь","Июль","Август","Сентябрь","Октябрь","Ноябрь","Декабрь")</f>
        <v/>
      </c>
      <c r="K2753">
        <f>DAY($F2753)</f>
        <v/>
      </c>
      <c r="L2753">
        <f>IF(MOD($A2753,10)&lt;7,"ФО_01_Крупный","ФО_"&amp;TEXT(MOD($A2753,8)+1,"00"))</f>
        <v/>
      </c>
      <c r="M2753">
        <f>IF($AB2753="Да","Регион_001_Крупный","Регион_"&amp;TEXT(MOD(QUOTIENT($A2753-1,20),180)+1,"000"))</f>
        <v/>
      </c>
      <c r="N2753">
        <f>IF($AB2753="Да","Город_"&amp;TEXT(MOD($A2753-1,250)+1,"0000"),"Город_"&amp;TEXT(MOD($A2753-1,3000)+1,"0000"))</f>
        <v/>
      </c>
      <c r="O2753">
        <f>IF($AB2753="Да","Холдинг_Крупный","Холдинг_"&amp;TEXT(MOD(QUOTIENT($A2753-1,10000),20)+1,"00"))</f>
        <v/>
      </c>
      <c r="P2753">
        <f>IF($AB2753="Да","Организация_Крупная","Организация_"&amp;TEXT(MOD(QUOTIENT($A2753-1,500),600)+1,"000"))</f>
        <v/>
      </c>
      <c r="Q2753">
        <f>"Отдел_"&amp;TEXT(MOD(QUOTIENT($A2753-1,50),100)+1,"000")</f>
        <v/>
      </c>
      <c r="R2753">
        <f>IF($AB2753="Да","Группа_Крупная","Группа_"&amp;TEXT(MOD(QUOTIENT($A2753-1,5000),30)+1,"00"))</f>
        <v/>
      </c>
      <c r="S2753">
        <f>IF($AB2753="Да","Категория_Крупная","Категория_"&amp;TEXT(MOD(QUOTIENT($A2753-1,500),120)+1,"000"))</f>
        <v/>
      </c>
      <c r="T2753">
        <f>IF($AB2753="Да","Подкатегория_Крупная","Подкатегория_"&amp;TEXT(MOD(QUOTIENT($A2753-1,50),300)+1,"000"))</f>
        <v/>
      </c>
      <c r="U2753">
        <f>"SKU_"&amp;TEXT($A2753,"0000000")</f>
        <v/>
      </c>
      <c r="V2753">
        <f>CHOOSE(MOD($A2753-1,4)+1,"Enterprise","SMB","Госсектор","Розница")</f>
        <v/>
      </c>
      <c r="W2753">
        <f>"Клиент_"&amp;TEXT(MOD($A2753-1,20000)+1,"00000")</f>
        <v/>
      </c>
      <c r="X2753">
        <f>CHOOSE(MOD($A2753-1,5)+1,"Портал","API","Импорт","Ручной ввод","Интеграция")</f>
        <v/>
      </c>
      <c r="Y2753" s="8">
        <f>ROUND(1000+MOD($A2753*37,90000)+IF($AB2753="Да",5000,0),2)</f>
        <v/>
      </c>
      <c r="Z2753">
        <f>1+MOD($A2753,20)</f>
        <v/>
      </c>
      <c r="AA2753" s="8">
        <f>ROUND($Y2753*(0.08+MOD($A2753,17)/100),2)</f>
        <v/>
      </c>
      <c r="AB2753">
        <f>IF(MOD($A2753,10)&lt;7,"Да","Нет")</f>
        <v/>
      </c>
      <c r="AC2753">
        <f>$R2753&amp;" / "&amp;$S2753&amp;" / "&amp;$T2753</f>
        <v/>
      </c>
      <c r="AD2753">
        <f>1</f>
        <v/>
      </c>
      <c r="AE2753">
        <f>IF($A2753&lt;=Settings!$B$4,"до 100",IF($A2753&lt;=Settings!$B$5,"до 10 000",IF($A2753&lt;=Settings!$B$6,"до 100 000","100 000+")))</f>
        <v/>
      </c>
    </row>
    <row r="2754">
      <c r="A2754">
        <f>ROW()-1</f>
        <v/>
      </c>
      <c r="B2754">
        <f>IF($A2754&lt;=Settings!$B$4,"small_control",IF($A2754&lt;=Settings!$B$5,"medium_10k",IF($A2754&lt;=Settings!$B$6,"large_100k","extreme_1m")))</f>
        <v/>
      </c>
      <c r="C2754">
        <f>"ORD-"&amp;TEXT(QUOTIENT($A2754-1,3)+1,"0000000")</f>
        <v/>
      </c>
      <c r="D2754">
        <f>"LINE-"&amp;TEXT($A2754,"0000000")</f>
        <v/>
      </c>
      <c r="E2754" s="7">
        <f>Settings!$B$2+$A2754-1</f>
        <v/>
      </c>
      <c r="F2754" s="7">
        <f>Settings!$B$2+MOD($A2754-1,Settings!$B$7)</f>
        <v/>
      </c>
      <c r="G2754">
        <f>YEAR($F2754)</f>
        <v/>
      </c>
      <c r="H2754">
        <f>"Q"&amp;ROUNDUP(MONTH($F2754)/3,0)</f>
        <v/>
      </c>
      <c r="I2754">
        <f>MONTH($F2754)</f>
        <v/>
      </c>
      <c r="J2754">
        <f>CHOOSE(MONTH($F2754),"Январь","Февраль","Март","Апрель","Май","Июнь","Июль","Август","Сентябрь","Октябрь","Ноябрь","Декабрь")</f>
        <v/>
      </c>
      <c r="K2754">
        <f>DAY($F2754)</f>
        <v/>
      </c>
      <c r="L2754">
        <f>IF(MOD($A2754,10)&lt;7,"ФО_01_Крупный","ФО_"&amp;TEXT(MOD($A2754,8)+1,"00"))</f>
        <v/>
      </c>
      <c r="M2754">
        <f>IF($AB2754="Да","Регион_001_Крупный","Регион_"&amp;TEXT(MOD(QUOTIENT($A2754-1,20),180)+1,"000"))</f>
        <v/>
      </c>
      <c r="N2754">
        <f>IF($AB2754="Да","Город_"&amp;TEXT(MOD($A2754-1,250)+1,"0000"),"Город_"&amp;TEXT(MOD($A2754-1,3000)+1,"0000"))</f>
        <v/>
      </c>
      <c r="O2754">
        <f>IF($AB2754="Да","Холдинг_Крупный","Холдинг_"&amp;TEXT(MOD(QUOTIENT($A2754-1,10000),20)+1,"00"))</f>
        <v/>
      </c>
      <c r="P2754">
        <f>IF($AB2754="Да","Организация_Крупная","Организация_"&amp;TEXT(MOD(QUOTIENT($A2754-1,500),600)+1,"000"))</f>
        <v/>
      </c>
      <c r="Q2754">
        <f>"Отдел_"&amp;TEXT(MOD(QUOTIENT($A2754-1,50),100)+1,"000")</f>
        <v/>
      </c>
      <c r="R2754">
        <f>IF($AB2754="Да","Группа_Крупная","Группа_"&amp;TEXT(MOD(QUOTIENT($A2754-1,5000),30)+1,"00"))</f>
        <v/>
      </c>
      <c r="S2754">
        <f>IF($AB2754="Да","Категория_Крупная","Категория_"&amp;TEXT(MOD(QUOTIENT($A2754-1,500),120)+1,"000"))</f>
        <v/>
      </c>
      <c r="T2754">
        <f>IF($AB2754="Да","Подкатегория_Крупная","Подкатегория_"&amp;TEXT(MOD(QUOTIENT($A2754-1,50),300)+1,"000"))</f>
        <v/>
      </c>
      <c r="U2754">
        <f>"SKU_"&amp;TEXT($A2754,"0000000")</f>
        <v/>
      </c>
      <c r="V2754">
        <f>CHOOSE(MOD($A2754-1,4)+1,"Enterprise","SMB","Госсектор","Розница")</f>
        <v/>
      </c>
      <c r="W2754">
        <f>"Клиент_"&amp;TEXT(MOD($A2754-1,20000)+1,"00000")</f>
        <v/>
      </c>
      <c r="X2754">
        <f>CHOOSE(MOD($A2754-1,5)+1,"Портал","API","Импорт","Ручной ввод","Интеграция")</f>
        <v/>
      </c>
      <c r="Y2754" s="8">
        <f>ROUND(1000+MOD($A2754*37,90000)+IF($AB2754="Да",5000,0),2)</f>
        <v/>
      </c>
      <c r="Z2754">
        <f>1+MOD($A2754,20)</f>
        <v/>
      </c>
      <c r="AA2754" s="8">
        <f>ROUND($Y2754*(0.08+MOD($A2754,17)/100),2)</f>
        <v/>
      </c>
      <c r="AB2754">
        <f>IF(MOD($A2754,10)&lt;7,"Да","Нет")</f>
        <v/>
      </c>
      <c r="AC2754">
        <f>$R2754&amp;" / "&amp;$S2754&amp;" / "&amp;$T2754</f>
        <v/>
      </c>
      <c r="AD2754">
        <f>1</f>
        <v/>
      </c>
      <c r="AE2754">
        <f>IF($A2754&lt;=Settings!$B$4,"до 100",IF($A2754&lt;=Settings!$B$5,"до 10 000",IF($A2754&lt;=Settings!$B$6,"до 100 000","100 000+")))</f>
        <v/>
      </c>
    </row>
    <row r="2755">
      <c r="A2755">
        <f>ROW()-1</f>
        <v/>
      </c>
      <c r="B2755">
        <f>IF($A2755&lt;=Settings!$B$4,"small_control",IF($A2755&lt;=Settings!$B$5,"medium_10k",IF($A2755&lt;=Settings!$B$6,"large_100k","extreme_1m")))</f>
        <v/>
      </c>
      <c r="C2755">
        <f>"ORD-"&amp;TEXT(QUOTIENT($A2755-1,3)+1,"0000000")</f>
        <v/>
      </c>
      <c r="D2755">
        <f>"LINE-"&amp;TEXT($A2755,"0000000")</f>
        <v/>
      </c>
      <c r="E2755" s="7">
        <f>Settings!$B$2+$A2755-1</f>
        <v/>
      </c>
      <c r="F2755" s="7">
        <f>Settings!$B$2+MOD($A2755-1,Settings!$B$7)</f>
        <v/>
      </c>
      <c r="G2755">
        <f>YEAR($F2755)</f>
        <v/>
      </c>
      <c r="H2755">
        <f>"Q"&amp;ROUNDUP(MONTH($F2755)/3,0)</f>
        <v/>
      </c>
      <c r="I2755">
        <f>MONTH($F2755)</f>
        <v/>
      </c>
      <c r="J2755">
        <f>CHOOSE(MONTH($F2755),"Январь","Февраль","Март","Апрель","Май","Июнь","Июль","Август","Сентябрь","Октябрь","Ноябрь","Декабрь")</f>
        <v/>
      </c>
      <c r="K2755">
        <f>DAY($F2755)</f>
        <v/>
      </c>
      <c r="L2755">
        <f>IF(MOD($A2755,10)&lt;7,"ФО_01_Крупный","ФО_"&amp;TEXT(MOD($A2755,8)+1,"00"))</f>
        <v/>
      </c>
      <c r="M2755">
        <f>IF($AB2755="Да","Регион_001_Крупный","Регион_"&amp;TEXT(MOD(QUOTIENT($A2755-1,20),180)+1,"000"))</f>
        <v/>
      </c>
      <c r="N2755">
        <f>IF($AB2755="Да","Город_"&amp;TEXT(MOD($A2755-1,250)+1,"0000"),"Город_"&amp;TEXT(MOD($A2755-1,3000)+1,"0000"))</f>
        <v/>
      </c>
      <c r="O2755">
        <f>IF($AB2755="Да","Холдинг_Крупный","Холдинг_"&amp;TEXT(MOD(QUOTIENT($A2755-1,10000),20)+1,"00"))</f>
        <v/>
      </c>
      <c r="P2755">
        <f>IF($AB2755="Да","Организация_Крупная","Организация_"&amp;TEXT(MOD(QUOTIENT($A2755-1,500),600)+1,"000"))</f>
        <v/>
      </c>
      <c r="Q2755">
        <f>"Отдел_"&amp;TEXT(MOD(QUOTIENT($A2755-1,50),100)+1,"000")</f>
        <v/>
      </c>
      <c r="R2755">
        <f>IF($AB2755="Да","Группа_Крупная","Группа_"&amp;TEXT(MOD(QUOTIENT($A2755-1,5000),30)+1,"00"))</f>
        <v/>
      </c>
      <c r="S2755">
        <f>IF($AB2755="Да","Категория_Крупная","Категория_"&amp;TEXT(MOD(QUOTIENT($A2755-1,500),120)+1,"000"))</f>
        <v/>
      </c>
      <c r="T2755">
        <f>IF($AB2755="Да","Подкатегория_Крупная","Подкатегория_"&amp;TEXT(MOD(QUOTIENT($A2755-1,50),300)+1,"000"))</f>
        <v/>
      </c>
      <c r="U2755">
        <f>"SKU_"&amp;TEXT($A2755,"0000000")</f>
        <v/>
      </c>
      <c r="V2755">
        <f>CHOOSE(MOD($A2755-1,4)+1,"Enterprise","SMB","Госсектор","Розница")</f>
        <v/>
      </c>
      <c r="W2755">
        <f>"Клиент_"&amp;TEXT(MOD($A2755-1,20000)+1,"00000")</f>
        <v/>
      </c>
      <c r="X2755">
        <f>CHOOSE(MOD($A2755-1,5)+1,"Портал","API","Импорт","Ручной ввод","Интеграция")</f>
        <v/>
      </c>
      <c r="Y2755" s="8">
        <f>ROUND(1000+MOD($A2755*37,90000)+IF($AB2755="Да",5000,0),2)</f>
        <v/>
      </c>
      <c r="Z2755">
        <f>1+MOD($A2755,20)</f>
        <v/>
      </c>
      <c r="AA2755" s="8">
        <f>ROUND($Y2755*(0.08+MOD($A2755,17)/100),2)</f>
        <v/>
      </c>
      <c r="AB2755">
        <f>IF(MOD($A2755,10)&lt;7,"Да","Нет")</f>
        <v/>
      </c>
      <c r="AC2755">
        <f>$R2755&amp;" / "&amp;$S2755&amp;" / "&amp;$T2755</f>
        <v/>
      </c>
      <c r="AD2755">
        <f>1</f>
        <v/>
      </c>
      <c r="AE2755">
        <f>IF($A2755&lt;=Settings!$B$4,"до 100",IF($A2755&lt;=Settings!$B$5,"до 10 000",IF($A2755&lt;=Settings!$B$6,"до 100 000","100 000+")))</f>
        <v/>
      </c>
    </row>
    <row r="2756">
      <c r="A2756">
        <f>ROW()-1</f>
        <v/>
      </c>
      <c r="B2756">
        <f>IF($A2756&lt;=Settings!$B$4,"small_control",IF($A2756&lt;=Settings!$B$5,"medium_10k",IF($A2756&lt;=Settings!$B$6,"large_100k","extreme_1m")))</f>
        <v/>
      </c>
      <c r="C2756">
        <f>"ORD-"&amp;TEXT(QUOTIENT($A2756-1,3)+1,"0000000")</f>
        <v/>
      </c>
      <c r="D2756">
        <f>"LINE-"&amp;TEXT($A2756,"0000000")</f>
        <v/>
      </c>
      <c r="E2756" s="7">
        <f>Settings!$B$2+$A2756-1</f>
        <v/>
      </c>
      <c r="F2756" s="7">
        <f>Settings!$B$2+MOD($A2756-1,Settings!$B$7)</f>
        <v/>
      </c>
      <c r="G2756">
        <f>YEAR($F2756)</f>
        <v/>
      </c>
      <c r="H2756">
        <f>"Q"&amp;ROUNDUP(MONTH($F2756)/3,0)</f>
        <v/>
      </c>
      <c r="I2756">
        <f>MONTH($F2756)</f>
        <v/>
      </c>
      <c r="J2756">
        <f>CHOOSE(MONTH($F2756),"Январь","Февраль","Март","Апрель","Май","Июнь","Июль","Август","Сентябрь","Октябрь","Ноябрь","Декабрь")</f>
        <v/>
      </c>
      <c r="K2756">
        <f>DAY($F2756)</f>
        <v/>
      </c>
      <c r="L2756">
        <f>IF(MOD($A2756,10)&lt;7,"ФО_01_Крупный","ФО_"&amp;TEXT(MOD($A2756,8)+1,"00"))</f>
        <v/>
      </c>
      <c r="M2756">
        <f>IF($AB2756="Да","Регион_001_Крупный","Регион_"&amp;TEXT(MOD(QUOTIENT($A2756-1,20),180)+1,"000"))</f>
        <v/>
      </c>
      <c r="N2756">
        <f>IF($AB2756="Да","Город_"&amp;TEXT(MOD($A2756-1,250)+1,"0000"),"Город_"&amp;TEXT(MOD($A2756-1,3000)+1,"0000"))</f>
        <v/>
      </c>
      <c r="O2756">
        <f>IF($AB2756="Да","Холдинг_Крупный","Холдинг_"&amp;TEXT(MOD(QUOTIENT($A2756-1,10000),20)+1,"00"))</f>
        <v/>
      </c>
      <c r="P2756">
        <f>IF($AB2756="Да","Организация_Крупная","Организация_"&amp;TEXT(MOD(QUOTIENT($A2756-1,500),600)+1,"000"))</f>
        <v/>
      </c>
      <c r="Q2756">
        <f>"Отдел_"&amp;TEXT(MOD(QUOTIENT($A2756-1,50),100)+1,"000")</f>
        <v/>
      </c>
      <c r="R2756">
        <f>IF($AB2756="Да","Группа_Крупная","Группа_"&amp;TEXT(MOD(QUOTIENT($A2756-1,5000),30)+1,"00"))</f>
        <v/>
      </c>
      <c r="S2756">
        <f>IF($AB2756="Да","Категория_Крупная","Категория_"&amp;TEXT(MOD(QUOTIENT($A2756-1,500),120)+1,"000"))</f>
        <v/>
      </c>
      <c r="T2756">
        <f>IF($AB2756="Да","Подкатегория_Крупная","Подкатегория_"&amp;TEXT(MOD(QUOTIENT($A2756-1,50),300)+1,"000"))</f>
        <v/>
      </c>
      <c r="U2756">
        <f>"SKU_"&amp;TEXT($A2756,"0000000")</f>
        <v/>
      </c>
      <c r="V2756">
        <f>CHOOSE(MOD($A2756-1,4)+1,"Enterprise","SMB","Госсектор","Розница")</f>
        <v/>
      </c>
      <c r="W2756">
        <f>"Клиент_"&amp;TEXT(MOD($A2756-1,20000)+1,"00000")</f>
        <v/>
      </c>
      <c r="X2756">
        <f>CHOOSE(MOD($A2756-1,5)+1,"Портал","API","Импорт","Ручной ввод","Интеграция")</f>
        <v/>
      </c>
      <c r="Y2756" s="8">
        <f>ROUND(1000+MOD($A2756*37,90000)+IF($AB2756="Да",5000,0),2)</f>
        <v/>
      </c>
      <c r="Z2756">
        <f>1+MOD($A2756,20)</f>
        <v/>
      </c>
      <c r="AA2756" s="8">
        <f>ROUND($Y2756*(0.08+MOD($A2756,17)/100),2)</f>
        <v/>
      </c>
      <c r="AB2756">
        <f>IF(MOD($A2756,10)&lt;7,"Да","Нет")</f>
        <v/>
      </c>
      <c r="AC2756">
        <f>$R2756&amp;" / "&amp;$S2756&amp;" / "&amp;$T2756</f>
        <v/>
      </c>
      <c r="AD2756">
        <f>1</f>
        <v/>
      </c>
      <c r="AE2756">
        <f>IF($A2756&lt;=Settings!$B$4,"до 100",IF($A2756&lt;=Settings!$B$5,"до 10 000",IF($A2756&lt;=Settings!$B$6,"до 100 000","100 000+")))</f>
        <v/>
      </c>
    </row>
    <row r="2757">
      <c r="A2757">
        <f>ROW()-1</f>
        <v/>
      </c>
      <c r="B2757">
        <f>IF($A2757&lt;=Settings!$B$4,"small_control",IF($A2757&lt;=Settings!$B$5,"medium_10k",IF($A2757&lt;=Settings!$B$6,"large_100k","extreme_1m")))</f>
        <v/>
      </c>
      <c r="C2757">
        <f>"ORD-"&amp;TEXT(QUOTIENT($A2757-1,3)+1,"0000000")</f>
        <v/>
      </c>
      <c r="D2757">
        <f>"LINE-"&amp;TEXT($A2757,"0000000")</f>
        <v/>
      </c>
      <c r="E2757" s="7">
        <f>Settings!$B$2+$A2757-1</f>
        <v/>
      </c>
      <c r="F2757" s="7">
        <f>Settings!$B$2+MOD($A2757-1,Settings!$B$7)</f>
        <v/>
      </c>
      <c r="G2757">
        <f>YEAR($F2757)</f>
        <v/>
      </c>
      <c r="H2757">
        <f>"Q"&amp;ROUNDUP(MONTH($F2757)/3,0)</f>
        <v/>
      </c>
      <c r="I2757">
        <f>MONTH($F2757)</f>
        <v/>
      </c>
      <c r="J2757">
        <f>CHOOSE(MONTH($F2757),"Январь","Февраль","Март","Апрель","Май","Июнь","Июль","Август","Сентябрь","Октябрь","Ноябрь","Декабрь")</f>
        <v/>
      </c>
      <c r="K2757">
        <f>DAY($F2757)</f>
        <v/>
      </c>
      <c r="L2757">
        <f>IF(MOD($A2757,10)&lt;7,"ФО_01_Крупный","ФО_"&amp;TEXT(MOD($A2757,8)+1,"00"))</f>
        <v/>
      </c>
      <c r="M2757">
        <f>IF($AB2757="Да","Регион_001_Крупный","Регион_"&amp;TEXT(MOD(QUOTIENT($A2757-1,20),180)+1,"000"))</f>
        <v/>
      </c>
      <c r="N2757">
        <f>IF($AB2757="Да","Город_"&amp;TEXT(MOD($A2757-1,250)+1,"0000"),"Город_"&amp;TEXT(MOD($A2757-1,3000)+1,"0000"))</f>
        <v/>
      </c>
      <c r="O2757">
        <f>IF($AB2757="Да","Холдинг_Крупный","Холдинг_"&amp;TEXT(MOD(QUOTIENT($A2757-1,10000),20)+1,"00"))</f>
        <v/>
      </c>
      <c r="P2757">
        <f>IF($AB2757="Да","Организация_Крупная","Организация_"&amp;TEXT(MOD(QUOTIENT($A2757-1,500),600)+1,"000"))</f>
        <v/>
      </c>
      <c r="Q2757">
        <f>"Отдел_"&amp;TEXT(MOD(QUOTIENT($A2757-1,50),100)+1,"000")</f>
        <v/>
      </c>
      <c r="R2757">
        <f>IF($AB2757="Да","Группа_Крупная","Группа_"&amp;TEXT(MOD(QUOTIENT($A2757-1,5000),30)+1,"00"))</f>
        <v/>
      </c>
      <c r="S2757">
        <f>IF($AB2757="Да","Категория_Крупная","Категория_"&amp;TEXT(MOD(QUOTIENT($A2757-1,500),120)+1,"000"))</f>
        <v/>
      </c>
      <c r="T2757">
        <f>IF($AB2757="Да","Подкатегория_Крупная","Подкатегория_"&amp;TEXT(MOD(QUOTIENT($A2757-1,50),300)+1,"000"))</f>
        <v/>
      </c>
      <c r="U2757">
        <f>"SKU_"&amp;TEXT($A2757,"0000000")</f>
        <v/>
      </c>
      <c r="V2757">
        <f>CHOOSE(MOD($A2757-1,4)+1,"Enterprise","SMB","Госсектор","Розница")</f>
        <v/>
      </c>
      <c r="W2757">
        <f>"Клиент_"&amp;TEXT(MOD($A2757-1,20000)+1,"00000")</f>
        <v/>
      </c>
      <c r="X2757">
        <f>CHOOSE(MOD($A2757-1,5)+1,"Портал","API","Импорт","Ручной ввод","Интеграция")</f>
        <v/>
      </c>
      <c r="Y2757" s="8">
        <f>ROUND(1000+MOD($A2757*37,90000)+IF($AB2757="Да",5000,0),2)</f>
        <v/>
      </c>
      <c r="Z2757">
        <f>1+MOD($A2757,20)</f>
        <v/>
      </c>
      <c r="AA2757" s="8">
        <f>ROUND($Y2757*(0.08+MOD($A2757,17)/100),2)</f>
        <v/>
      </c>
      <c r="AB2757">
        <f>IF(MOD($A2757,10)&lt;7,"Да","Нет")</f>
        <v/>
      </c>
      <c r="AC2757">
        <f>$R2757&amp;" / "&amp;$S2757&amp;" / "&amp;$T2757</f>
        <v/>
      </c>
      <c r="AD2757">
        <f>1</f>
        <v/>
      </c>
      <c r="AE2757">
        <f>IF($A2757&lt;=Settings!$B$4,"до 100",IF($A2757&lt;=Settings!$B$5,"до 10 000",IF($A2757&lt;=Settings!$B$6,"до 100 000","100 000+")))</f>
        <v/>
      </c>
    </row>
    <row r="2758">
      <c r="A2758">
        <f>ROW()-1</f>
        <v/>
      </c>
      <c r="B2758">
        <f>IF($A2758&lt;=Settings!$B$4,"small_control",IF($A2758&lt;=Settings!$B$5,"medium_10k",IF($A2758&lt;=Settings!$B$6,"large_100k","extreme_1m")))</f>
        <v/>
      </c>
      <c r="C2758">
        <f>"ORD-"&amp;TEXT(QUOTIENT($A2758-1,3)+1,"0000000")</f>
        <v/>
      </c>
      <c r="D2758">
        <f>"LINE-"&amp;TEXT($A2758,"0000000")</f>
        <v/>
      </c>
      <c r="E2758" s="7">
        <f>Settings!$B$2+$A2758-1</f>
        <v/>
      </c>
      <c r="F2758" s="7">
        <f>Settings!$B$2+MOD($A2758-1,Settings!$B$7)</f>
        <v/>
      </c>
      <c r="G2758">
        <f>YEAR($F2758)</f>
        <v/>
      </c>
      <c r="H2758">
        <f>"Q"&amp;ROUNDUP(MONTH($F2758)/3,0)</f>
        <v/>
      </c>
      <c r="I2758">
        <f>MONTH($F2758)</f>
        <v/>
      </c>
      <c r="J2758">
        <f>CHOOSE(MONTH($F2758),"Январь","Февраль","Март","Апрель","Май","Июнь","Июль","Август","Сентябрь","Октябрь","Ноябрь","Декабрь")</f>
        <v/>
      </c>
      <c r="K2758">
        <f>DAY($F2758)</f>
        <v/>
      </c>
      <c r="L2758">
        <f>IF(MOD($A2758,10)&lt;7,"ФО_01_Крупный","ФО_"&amp;TEXT(MOD($A2758,8)+1,"00"))</f>
        <v/>
      </c>
      <c r="M2758">
        <f>IF($AB2758="Да","Регион_001_Крупный","Регион_"&amp;TEXT(MOD(QUOTIENT($A2758-1,20),180)+1,"000"))</f>
        <v/>
      </c>
      <c r="N2758">
        <f>IF($AB2758="Да","Город_"&amp;TEXT(MOD($A2758-1,250)+1,"0000"),"Город_"&amp;TEXT(MOD($A2758-1,3000)+1,"0000"))</f>
        <v/>
      </c>
      <c r="O2758">
        <f>IF($AB2758="Да","Холдинг_Крупный","Холдинг_"&amp;TEXT(MOD(QUOTIENT($A2758-1,10000),20)+1,"00"))</f>
        <v/>
      </c>
      <c r="P2758">
        <f>IF($AB2758="Да","Организация_Крупная","Организация_"&amp;TEXT(MOD(QUOTIENT($A2758-1,500),600)+1,"000"))</f>
        <v/>
      </c>
      <c r="Q2758">
        <f>"Отдел_"&amp;TEXT(MOD(QUOTIENT($A2758-1,50),100)+1,"000")</f>
        <v/>
      </c>
      <c r="R2758">
        <f>IF($AB2758="Да","Группа_Крупная","Группа_"&amp;TEXT(MOD(QUOTIENT($A2758-1,5000),30)+1,"00"))</f>
        <v/>
      </c>
      <c r="S2758">
        <f>IF($AB2758="Да","Категория_Крупная","Категория_"&amp;TEXT(MOD(QUOTIENT($A2758-1,500),120)+1,"000"))</f>
        <v/>
      </c>
      <c r="T2758">
        <f>IF($AB2758="Да","Подкатегория_Крупная","Подкатегория_"&amp;TEXT(MOD(QUOTIENT($A2758-1,50),300)+1,"000"))</f>
        <v/>
      </c>
      <c r="U2758">
        <f>"SKU_"&amp;TEXT($A2758,"0000000")</f>
        <v/>
      </c>
      <c r="V2758">
        <f>CHOOSE(MOD($A2758-1,4)+1,"Enterprise","SMB","Госсектор","Розница")</f>
        <v/>
      </c>
      <c r="W2758">
        <f>"Клиент_"&amp;TEXT(MOD($A2758-1,20000)+1,"00000")</f>
        <v/>
      </c>
      <c r="X2758">
        <f>CHOOSE(MOD($A2758-1,5)+1,"Портал","API","Импорт","Ручной ввод","Интеграция")</f>
        <v/>
      </c>
      <c r="Y2758" s="8">
        <f>ROUND(1000+MOD($A2758*37,90000)+IF($AB2758="Да",5000,0),2)</f>
        <v/>
      </c>
      <c r="Z2758">
        <f>1+MOD($A2758,20)</f>
        <v/>
      </c>
      <c r="AA2758" s="8">
        <f>ROUND($Y2758*(0.08+MOD($A2758,17)/100),2)</f>
        <v/>
      </c>
      <c r="AB2758">
        <f>IF(MOD($A2758,10)&lt;7,"Да","Нет")</f>
        <v/>
      </c>
      <c r="AC2758">
        <f>$R2758&amp;" / "&amp;$S2758&amp;" / "&amp;$T2758</f>
        <v/>
      </c>
      <c r="AD2758">
        <f>1</f>
        <v/>
      </c>
      <c r="AE2758">
        <f>IF($A2758&lt;=Settings!$B$4,"до 100",IF($A2758&lt;=Settings!$B$5,"до 10 000",IF($A2758&lt;=Settings!$B$6,"до 100 000","100 000+")))</f>
        <v/>
      </c>
    </row>
    <row r="2759">
      <c r="A2759">
        <f>ROW()-1</f>
        <v/>
      </c>
      <c r="B2759">
        <f>IF($A2759&lt;=Settings!$B$4,"small_control",IF($A2759&lt;=Settings!$B$5,"medium_10k",IF($A2759&lt;=Settings!$B$6,"large_100k","extreme_1m")))</f>
        <v/>
      </c>
      <c r="C2759">
        <f>"ORD-"&amp;TEXT(QUOTIENT($A2759-1,3)+1,"0000000")</f>
        <v/>
      </c>
      <c r="D2759">
        <f>"LINE-"&amp;TEXT($A2759,"0000000")</f>
        <v/>
      </c>
      <c r="E2759" s="7">
        <f>Settings!$B$2+$A2759-1</f>
        <v/>
      </c>
      <c r="F2759" s="7">
        <f>Settings!$B$2+MOD($A2759-1,Settings!$B$7)</f>
        <v/>
      </c>
      <c r="G2759">
        <f>YEAR($F2759)</f>
        <v/>
      </c>
      <c r="H2759">
        <f>"Q"&amp;ROUNDUP(MONTH($F2759)/3,0)</f>
        <v/>
      </c>
      <c r="I2759">
        <f>MONTH($F2759)</f>
        <v/>
      </c>
      <c r="J2759">
        <f>CHOOSE(MONTH($F2759),"Январь","Февраль","Март","Апрель","Май","Июнь","Июль","Август","Сентябрь","Октябрь","Ноябрь","Декабрь")</f>
        <v/>
      </c>
      <c r="K2759">
        <f>DAY($F2759)</f>
        <v/>
      </c>
      <c r="L2759">
        <f>IF(MOD($A2759,10)&lt;7,"ФО_01_Крупный","ФО_"&amp;TEXT(MOD($A2759,8)+1,"00"))</f>
        <v/>
      </c>
      <c r="M2759">
        <f>IF($AB2759="Да","Регион_001_Крупный","Регион_"&amp;TEXT(MOD(QUOTIENT($A2759-1,20),180)+1,"000"))</f>
        <v/>
      </c>
      <c r="N2759">
        <f>IF($AB2759="Да","Город_"&amp;TEXT(MOD($A2759-1,250)+1,"0000"),"Город_"&amp;TEXT(MOD($A2759-1,3000)+1,"0000"))</f>
        <v/>
      </c>
      <c r="O2759">
        <f>IF($AB2759="Да","Холдинг_Крупный","Холдинг_"&amp;TEXT(MOD(QUOTIENT($A2759-1,10000),20)+1,"00"))</f>
        <v/>
      </c>
      <c r="P2759">
        <f>IF($AB2759="Да","Организация_Крупная","Организация_"&amp;TEXT(MOD(QUOTIENT($A2759-1,500),600)+1,"000"))</f>
        <v/>
      </c>
      <c r="Q2759">
        <f>"Отдел_"&amp;TEXT(MOD(QUOTIENT($A2759-1,50),100)+1,"000")</f>
        <v/>
      </c>
      <c r="R2759">
        <f>IF($AB2759="Да","Группа_Крупная","Группа_"&amp;TEXT(MOD(QUOTIENT($A2759-1,5000),30)+1,"00"))</f>
        <v/>
      </c>
      <c r="S2759">
        <f>IF($AB2759="Да","Категория_Крупная","Категория_"&amp;TEXT(MOD(QUOTIENT($A2759-1,500),120)+1,"000"))</f>
        <v/>
      </c>
      <c r="T2759">
        <f>IF($AB2759="Да","Подкатегория_Крупная","Подкатегория_"&amp;TEXT(MOD(QUOTIENT($A2759-1,50),300)+1,"000"))</f>
        <v/>
      </c>
      <c r="U2759">
        <f>"SKU_"&amp;TEXT($A2759,"0000000")</f>
        <v/>
      </c>
      <c r="V2759">
        <f>CHOOSE(MOD($A2759-1,4)+1,"Enterprise","SMB","Госсектор","Розница")</f>
        <v/>
      </c>
      <c r="W2759">
        <f>"Клиент_"&amp;TEXT(MOD($A2759-1,20000)+1,"00000")</f>
        <v/>
      </c>
      <c r="X2759">
        <f>CHOOSE(MOD($A2759-1,5)+1,"Портал","API","Импорт","Ручной ввод","Интеграция")</f>
        <v/>
      </c>
      <c r="Y2759" s="8">
        <f>ROUND(1000+MOD($A2759*37,90000)+IF($AB2759="Да",5000,0),2)</f>
        <v/>
      </c>
      <c r="Z2759">
        <f>1+MOD($A2759,20)</f>
        <v/>
      </c>
      <c r="AA2759" s="8">
        <f>ROUND($Y2759*(0.08+MOD($A2759,17)/100),2)</f>
        <v/>
      </c>
      <c r="AB2759">
        <f>IF(MOD($A2759,10)&lt;7,"Да","Нет")</f>
        <v/>
      </c>
      <c r="AC2759">
        <f>$R2759&amp;" / "&amp;$S2759&amp;" / "&amp;$T2759</f>
        <v/>
      </c>
      <c r="AD2759">
        <f>1</f>
        <v/>
      </c>
      <c r="AE2759">
        <f>IF($A2759&lt;=Settings!$B$4,"до 100",IF($A2759&lt;=Settings!$B$5,"до 10 000",IF($A2759&lt;=Settings!$B$6,"до 100 000","100 000+")))</f>
        <v/>
      </c>
    </row>
    <row r="2760">
      <c r="A2760">
        <f>ROW()-1</f>
        <v/>
      </c>
      <c r="B2760">
        <f>IF($A2760&lt;=Settings!$B$4,"small_control",IF($A2760&lt;=Settings!$B$5,"medium_10k",IF($A2760&lt;=Settings!$B$6,"large_100k","extreme_1m")))</f>
        <v/>
      </c>
      <c r="C2760">
        <f>"ORD-"&amp;TEXT(QUOTIENT($A2760-1,3)+1,"0000000")</f>
        <v/>
      </c>
      <c r="D2760">
        <f>"LINE-"&amp;TEXT($A2760,"0000000")</f>
        <v/>
      </c>
      <c r="E2760" s="7">
        <f>Settings!$B$2+$A2760-1</f>
        <v/>
      </c>
      <c r="F2760" s="7">
        <f>Settings!$B$2+MOD($A2760-1,Settings!$B$7)</f>
        <v/>
      </c>
      <c r="G2760">
        <f>YEAR($F2760)</f>
        <v/>
      </c>
      <c r="H2760">
        <f>"Q"&amp;ROUNDUP(MONTH($F2760)/3,0)</f>
        <v/>
      </c>
      <c r="I2760">
        <f>MONTH($F2760)</f>
        <v/>
      </c>
      <c r="J2760">
        <f>CHOOSE(MONTH($F2760),"Январь","Февраль","Март","Апрель","Май","Июнь","Июль","Август","Сентябрь","Октябрь","Ноябрь","Декабрь")</f>
        <v/>
      </c>
      <c r="K2760">
        <f>DAY($F2760)</f>
        <v/>
      </c>
      <c r="L2760">
        <f>IF(MOD($A2760,10)&lt;7,"ФО_01_Крупный","ФО_"&amp;TEXT(MOD($A2760,8)+1,"00"))</f>
        <v/>
      </c>
      <c r="M2760">
        <f>IF($AB2760="Да","Регион_001_Крупный","Регион_"&amp;TEXT(MOD(QUOTIENT($A2760-1,20),180)+1,"000"))</f>
        <v/>
      </c>
      <c r="N2760">
        <f>IF($AB2760="Да","Город_"&amp;TEXT(MOD($A2760-1,250)+1,"0000"),"Город_"&amp;TEXT(MOD($A2760-1,3000)+1,"0000"))</f>
        <v/>
      </c>
      <c r="O2760">
        <f>IF($AB2760="Да","Холдинг_Крупный","Холдинг_"&amp;TEXT(MOD(QUOTIENT($A2760-1,10000),20)+1,"00"))</f>
        <v/>
      </c>
      <c r="P2760">
        <f>IF($AB2760="Да","Организация_Крупная","Организация_"&amp;TEXT(MOD(QUOTIENT($A2760-1,500),600)+1,"000"))</f>
        <v/>
      </c>
      <c r="Q2760">
        <f>"Отдел_"&amp;TEXT(MOD(QUOTIENT($A2760-1,50),100)+1,"000")</f>
        <v/>
      </c>
      <c r="R2760">
        <f>IF($AB2760="Да","Группа_Крупная","Группа_"&amp;TEXT(MOD(QUOTIENT($A2760-1,5000),30)+1,"00"))</f>
        <v/>
      </c>
      <c r="S2760">
        <f>IF($AB2760="Да","Категория_Крупная","Категория_"&amp;TEXT(MOD(QUOTIENT($A2760-1,500),120)+1,"000"))</f>
        <v/>
      </c>
      <c r="T2760">
        <f>IF($AB2760="Да","Подкатегория_Крупная","Подкатегория_"&amp;TEXT(MOD(QUOTIENT($A2760-1,50),300)+1,"000"))</f>
        <v/>
      </c>
      <c r="U2760">
        <f>"SKU_"&amp;TEXT($A2760,"0000000")</f>
        <v/>
      </c>
      <c r="V2760">
        <f>CHOOSE(MOD($A2760-1,4)+1,"Enterprise","SMB","Госсектор","Розница")</f>
        <v/>
      </c>
      <c r="W2760">
        <f>"Клиент_"&amp;TEXT(MOD($A2760-1,20000)+1,"00000")</f>
        <v/>
      </c>
      <c r="X2760">
        <f>CHOOSE(MOD($A2760-1,5)+1,"Портал","API","Импорт","Ручной ввод","Интеграция")</f>
        <v/>
      </c>
      <c r="Y2760" s="8">
        <f>ROUND(1000+MOD($A2760*37,90000)+IF($AB2760="Да",5000,0),2)</f>
        <v/>
      </c>
      <c r="Z2760">
        <f>1+MOD($A2760,20)</f>
        <v/>
      </c>
      <c r="AA2760" s="8">
        <f>ROUND($Y2760*(0.08+MOD($A2760,17)/100),2)</f>
        <v/>
      </c>
      <c r="AB2760">
        <f>IF(MOD($A2760,10)&lt;7,"Да","Нет")</f>
        <v/>
      </c>
      <c r="AC2760">
        <f>$R2760&amp;" / "&amp;$S2760&amp;" / "&amp;$T2760</f>
        <v/>
      </c>
      <c r="AD2760">
        <f>1</f>
        <v/>
      </c>
      <c r="AE2760">
        <f>IF($A2760&lt;=Settings!$B$4,"до 100",IF($A2760&lt;=Settings!$B$5,"до 10 000",IF($A2760&lt;=Settings!$B$6,"до 100 000","100 000+")))</f>
        <v/>
      </c>
    </row>
    <row r="2761">
      <c r="A2761">
        <f>ROW()-1</f>
        <v/>
      </c>
      <c r="B2761">
        <f>IF($A2761&lt;=Settings!$B$4,"small_control",IF($A2761&lt;=Settings!$B$5,"medium_10k",IF($A2761&lt;=Settings!$B$6,"large_100k","extreme_1m")))</f>
        <v/>
      </c>
      <c r="C2761">
        <f>"ORD-"&amp;TEXT(QUOTIENT($A2761-1,3)+1,"0000000")</f>
        <v/>
      </c>
      <c r="D2761">
        <f>"LINE-"&amp;TEXT($A2761,"0000000")</f>
        <v/>
      </c>
      <c r="E2761" s="7">
        <f>Settings!$B$2+$A2761-1</f>
        <v/>
      </c>
      <c r="F2761" s="7">
        <f>Settings!$B$2+MOD($A2761-1,Settings!$B$7)</f>
        <v/>
      </c>
      <c r="G2761">
        <f>YEAR($F2761)</f>
        <v/>
      </c>
      <c r="H2761">
        <f>"Q"&amp;ROUNDUP(MONTH($F2761)/3,0)</f>
        <v/>
      </c>
      <c r="I2761">
        <f>MONTH($F2761)</f>
        <v/>
      </c>
      <c r="J2761">
        <f>CHOOSE(MONTH($F2761),"Январь","Февраль","Март","Апрель","Май","Июнь","Июль","Август","Сентябрь","Октябрь","Ноябрь","Декабрь")</f>
        <v/>
      </c>
      <c r="K2761">
        <f>DAY($F2761)</f>
        <v/>
      </c>
      <c r="L2761">
        <f>IF(MOD($A2761,10)&lt;7,"ФО_01_Крупный","ФО_"&amp;TEXT(MOD($A2761,8)+1,"00"))</f>
        <v/>
      </c>
      <c r="M2761">
        <f>IF($AB2761="Да","Регион_001_Крупный","Регион_"&amp;TEXT(MOD(QUOTIENT($A2761-1,20),180)+1,"000"))</f>
        <v/>
      </c>
      <c r="N2761">
        <f>IF($AB2761="Да","Город_"&amp;TEXT(MOD($A2761-1,250)+1,"0000"),"Город_"&amp;TEXT(MOD($A2761-1,3000)+1,"0000"))</f>
        <v/>
      </c>
      <c r="O2761">
        <f>IF($AB2761="Да","Холдинг_Крупный","Холдинг_"&amp;TEXT(MOD(QUOTIENT($A2761-1,10000),20)+1,"00"))</f>
        <v/>
      </c>
      <c r="P2761">
        <f>IF($AB2761="Да","Организация_Крупная","Организация_"&amp;TEXT(MOD(QUOTIENT($A2761-1,500),600)+1,"000"))</f>
        <v/>
      </c>
      <c r="Q2761">
        <f>"Отдел_"&amp;TEXT(MOD(QUOTIENT($A2761-1,50),100)+1,"000")</f>
        <v/>
      </c>
      <c r="R2761">
        <f>IF($AB2761="Да","Группа_Крупная","Группа_"&amp;TEXT(MOD(QUOTIENT($A2761-1,5000),30)+1,"00"))</f>
        <v/>
      </c>
      <c r="S2761">
        <f>IF($AB2761="Да","Категория_Крупная","Категория_"&amp;TEXT(MOD(QUOTIENT($A2761-1,500),120)+1,"000"))</f>
        <v/>
      </c>
      <c r="T2761">
        <f>IF($AB2761="Да","Подкатегория_Крупная","Подкатегория_"&amp;TEXT(MOD(QUOTIENT($A2761-1,50),300)+1,"000"))</f>
        <v/>
      </c>
      <c r="U2761">
        <f>"SKU_"&amp;TEXT($A2761,"0000000")</f>
        <v/>
      </c>
      <c r="V2761">
        <f>CHOOSE(MOD($A2761-1,4)+1,"Enterprise","SMB","Госсектор","Розница")</f>
        <v/>
      </c>
      <c r="W2761">
        <f>"Клиент_"&amp;TEXT(MOD($A2761-1,20000)+1,"00000")</f>
        <v/>
      </c>
      <c r="X2761">
        <f>CHOOSE(MOD($A2761-1,5)+1,"Портал","API","Импорт","Ручной ввод","Интеграция")</f>
        <v/>
      </c>
      <c r="Y2761" s="8">
        <f>ROUND(1000+MOD($A2761*37,90000)+IF($AB2761="Да",5000,0),2)</f>
        <v/>
      </c>
      <c r="Z2761">
        <f>1+MOD($A2761,20)</f>
        <v/>
      </c>
      <c r="AA2761" s="8">
        <f>ROUND($Y2761*(0.08+MOD($A2761,17)/100),2)</f>
        <v/>
      </c>
      <c r="AB2761">
        <f>IF(MOD($A2761,10)&lt;7,"Да","Нет")</f>
        <v/>
      </c>
      <c r="AC2761">
        <f>$R2761&amp;" / "&amp;$S2761&amp;" / "&amp;$T2761</f>
        <v/>
      </c>
      <c r="AD2761">
        <f>1</f>
        <v/>
      </c>
      <c r="AE2761">
        <f>IF($A2761&lt;=Settings!$B$4,"до 100",IF($A2761&lt;=Settings!$B$5,"до 10 000",IF($A2761&lt;=Settings!$B$6,"до 100 000","100 000+")))</f>
        <v/>
      </c>
    </row>
    <row r="2762">
      <c r="A2762">
        <f>ROW()-1</f>
        <v/>
      </c>
      <c r="B2762">
        <f>IF($A2762&lt;=Settings!$B$4,"small_control",IF($A2762&lt;=Settings!$B$5,"medium_10k",IF($A2762&lt;=Settings!$B$6,"large_100k","extreme_1m")))</f>
        <v/>
      </c>
      <c r="C2762">
        <f>"ORD-"&amp;TEXT(QUOTIENT($A2762-1,3)+1,"0000000")</f>
        <v/>
      </c>
      <c r="D2762">
        <f>"LINE-"&amp;TEXT($A2762,"0000000")</f>
        <v/>
      </c>
      <c r="E2762" s="7">
        <f>Settings!$B$2+$A2762-1</f>
        <v/>
      </c>
      <c r="F2762" s="7">
        <f>Settings!$B$2+MOD($A2762-1,Settings!$B$7)</f>
        <v/>
      </c>
      <c r="G2762">
        <f>YEAR($F2762)</f>
        <v/>
      </c>
      <c r="H2762">
        <f>"Q"&amp;ROUNDUP(MONTH($F2762)/3,0)</f>
        <v/>
      </c>
      <c r="I2762">
        <f>MONTH($F2762)</f>
        <v/>
      </c>
      <c r="J2762">
        <f>CHOOSE(MONTH($F2762),"Январь","Февраль","Март","Апрель","Май","Июнь","Июль","Август","Сентябрь","Октябрь","Ноябрь","Декабрь")</f>
        <v/>
      </c>
      <c r="K2762">
        <f>DAY($F2762)</f>
        <v/>
      </c>
      <c r="L2762">
        <f>IF(MOD($A2762,10)&lt;7,"ФО_01_Крупный","ФО_"&amp;TEXT(MOD($A2762,8)+1,"00"))</f>
        <v/>
      </c>
      <c r="M2762">
        <f>IF($AB2762="Да","Регион_001_Крупный","Регион_"&amp;TEXT(MOD(QUOTIENT($A2762-1,20),180)+1,"000"))</f>
        <v/>
      </c>
      <c r="N2762">
        <f>IF($AB2762="Да","Город_"&amp;TEXT(MOD($A2762-1,250)+1,"0000"),"Город_"&amp;TEXT(MOD($A2762-1,3000)+1,"0000"))</f>
        <v/>
      </c>
      <c r="O2762">
        <f>IF($AB2762="Да","Холдинг_Крупный","Холдинг_"&amp;TEXT(MOD(QUOTIENT($A2762-1,10000),20)+1,"00"))</f>
        <v/>
      </c>
      <c r="P2762">
        <f>IF($AB2762="Да","Организация_Крупная","Организация_"&amp;TEXT(MOD(QUOTIENT($A2762-1,500),600)+1,"000"))</f>
        <v/>
      </c>
      <c r="Q2762">
        <f>"Отдел_"&amp;TEXT(MOD(QUOTIENT($A2762-1,50),100)+1,"000")</f>
        <v/>
      </c>
      <c r="R2762">
        <f>IF($AB2762="Да","Группа_Крупная","Группа_"&amp;TEXT(MOD(QUOTIENT($A2762-1,5000),30)+1,"00"))</f>
        <v/>
      </c>
      <c r="S2762">
        <f>IF($AB2762="Да","Категория_Крупная","Категория_"&amp;TEXT(MOD(QUOTIENT($A2762-1,500),120)+1,"000"))</f>
        <v/>
      </c>
      <c r="T2762">
        <f>IF($AB2762="Да","Подкатегория_Крупная","Подкатегория_"&amp;TEXT(MOD(QUOTIENT($A2762-1,50),300)+1,"000"))</f>
        <v/>
      </c>
      <c r="U2762">
        <f>"SKU_"&amp;TEXT($A2762,"0000000")</f>
        <v/>
      </c>
      <c r="V2762">
        <f>CHOOSE(MOD($A2762-1,4)+1,"Enterprise","SMB","Госсектор","Розница")</f>
        <v/>
      </c>
      <c r="W2762">
        <f>"Клиент_"&amp;TEXT(MOD($A2762-1,20000)+1,"00000")</f>
        <v/>
      </c>
      <c r="X2762">
        <f>CHOOSE(MOD($A2762-1,5)+1,"Портал","API","Импорт","Ручной ввод","Интеграция")</f>
        <v/>
      </c>
      <c r="Y2762" s="8">
        <f>ROUND(1000+MOD($A2762*37,90000)+IF($AB2762="Да",5000,0),2)</f>
        <v/>
      </c>
      <c r="Z2762">
        <f>1+MOD($A2762,20)</f>
        <v/>
      </c>
      <c r="AA2762" s="8">
        <f>ROUND($Y2762*(0.08+MOD($A2762,17)/100),2)</f>
        <v/>
      </c>
      <c r="AB2762">
        <f>IF(MOD($A2762,10)&lt;7,"Да","Нет")</f>
        <v/>
      </c>
      <c r="AC2762">
        <f>$R2762&amp;" / "&amp;$S2762&amp;" / "&amp;$T2762</f>
        <v/>
      </c>
      <c r="AD2762">
        <f>1</f>
        <v/>
      </c>
      <c r="AE2762">
        <f>IF($A2762&lt;=Settings!$B$4,"до 100",IF($A2762&lt;=Settings!$B$5,"до 10 000",IF($A2762&lt;=Settings!$B$6,"до 100 000","100 000+")))</f>
        <v/>
      </c>
    </row>
    <row r="2763">
      <c r="A2763">
        <f>ROW()-1</f>
        <v/>
      </c>
      <c r="B2763">
        <f>IF($A2763&lt;=Settings!$B$4,"small_control",IF($A2763&lt;=Settings!$B$5,"medium_10k",IF($A2763&lt;=Settings!$B$6,"large_100k","extreme_1m")))</f>
        <v/>
      </c>
      <c r="C2763">
        <f>"ORD-"&amp;TEXT(QUOTIENT($A2763-1,3)+1,"0000000")</f>
        <v/>
      </c>
      <c r="D2763">
        <f>"LINE-"&amp;TEXT($A2763,"0000000")</f>
        <v/>
      </c>
      <c r="E2763" s="7">
        <f>Settings!$B$2+$A2763-1</f>
        <v/>
      </c>
      <c r="F2763" s="7">
        <f>Settings!$B$2+MOD($A2763-1,Settings!$B$7)</f>
        <v/>
      </c>
      <c r="G2763">
        <f>YEAR($F2763)</f>
        <v/>
      </c>
      <c r="H2763">
        <f>"Q"&amp;ROUNDUP(MONTH($F2763)/3,0)</f>
        <v/>
      </c>
      <c r="I2763">
        <f>MONTH($F2763)</f>
        <v/>
      </c>
      <c r="J2763">
        <f>CHOOSE(MONTH($F2763),"Январь","Февраль","Март","Апрель","Май","Июнь","Июль","Август","Сентябрь","Октябрь","Ноябрь","Декабрь")</f>
        <v/>
      </c>
      <c r="K2763">
        <f>DAY($F2763)</f>
        <v/>
      </c>
      <c r="L2763">
        <f>IF(MOD($A2763,10)&lt;7,"ФО_01_Крупный","ФО_"&amp;TEXT(MOD($A2763,8)+1,"00"))</f>
        <v/>
      </c>
      <c r="M2763">
        <f>IF($AB2763="Да","Регион_001_Крупный","Регион_"&amp;TEXT(MOD(QUOTIENT($A2763-1,20),180)+1,"000"))</f>
        <v/>
      </c>
      <c r="N2763">
        <f>IF($AB2763="Да","Город_"&amp;TEXT(MOD($A2763-1,250)+1,"0000"),"Город_"&amp;TEXT(MOD($A2763-1,3000)+1,"0000"))</f>
        <v/>
      </c>
      <c r="O2763">
        <f>IF($AB2763="Да","Холдинг_Крупный","Холдинг_"&amp;TEXT(MOD(QUOTIENT($A2763-1,10000),20)+1,"00"))</f>
        <v/>
      </c>
      <c r="P2763">
        <f>IF($AB2763="Да","Организация_Крупная","Организация_"&amp;TEXT(MOD(QUOTIENT($A2763-1,500),600)+1,"000"))</f>
        <v/>
      </c>
      <c r="Q2763">
        <f>"Отдел_"&amp;TEXT(MOD(QUOTIENT($A2763-1,50),100)+1,"000")</f>
        <v/>
      </c>
      <c r="R2763">
        <f>IF($AB2763="Да","Группа_Крупная","Группа_"&amp;TEXT(MOD(QUOTIENT($A2763-1,5000),30)+1,"00"))</f>
        <v/>
      </c>
      <c r="S2763">
        <f>IF($AB2763="Да","Категория_Крупная","Категория_"&amp;TEXT(MOD(QUOTIENT($A2763-1,500),120)+1,"000"))</f>
        <v/>
      </c>
      <c r="T2763">
        <f>IF($AB2763="Да","Подкатегория_Крупная","Подкатегория_"&amp;TEXT(MOD(QUOTIENT($A2763-1,50),300)+1,"000"))</f>
        <v/>
      </c>
      <c r="U2763">
        <f>"SKU_"&amp;TEXT($A2763,"0000000")</f>
        <v/>
      </c>
      <c r="V2763">
        <f>CHOOSE(MOD($A2763-1,4)+1,"Enterprise","SMB","Госсектор","Розница")</f>
        <v/>
      </c>
      <c r="W2763">
        <f>"Клиент_"&amp;TEXT(MOD($A2763-1,20000)+1,"00000")</f>
        <v/>
      </c>
      <c r="X2763">
        <f>CHOOSE(MOD($A2763-1,5)+1,"Портал","API","Импорт","Ручной ввод","Интеграция")</f>
        <v/>
      </c>
      <c r="Y2763" s="8">
        <f>ROUND(1000+MOD($A2763*37,90000)+IF($AB2763="Да",5000,0),2)</f>
        <v/>
      </c>
      <c r="Z2763">
        <f>1+MOD($A2763,20)</f>
        <v/>
      </c>
      <c r="AA2763" s="8">
        <f>ROUND($Y2763*(0.08+MOD($A2763,17)/100),2)</f>
        <v/>
      </c>
      <c r="AB2763">
        <f>IF(MOD($A2763,10)&lt;7,"Да","Нет")</f>
        <v/>
      </c>
      <c r="AC2763">
        <f>$R2763&amp;" / "&amp;$S2763&amp;" / "&amp;$T2763</f>
        <v/>
      </c>
      <c r="AD2763">
        <f>1</f>
        <v/>
      </c>
      <c r="AE2763">
        <f>IF($A2763&lt;=Settings!$B$4,"до 100",IF($A2763&lt;=Settings!$B$5,"до 10 000",IF($A2763&lt;=Settings!$B$6,"до 100 000","100 000+")))</f>
        <v/>
      </c>
    </row>
    <row r="2764">
      <c r="A2764">
        <f>ROW()-1</f>
        <v/>
      </c>
      <c r="B2764">
        <f>IF($A2764&lt;=Settings!$B$4,"small_control",IF($A2764&lt;=Settings!$B$5,"medium_10k",IF($A2764&lt;=Settings!$B$6,"large_100k","extreme_1m")))</f>
        <v/>
      </c>
      <c r="C2764">
        <f>"ORD-"&amp;TEXT(QUOTIENT($A2764-1,3)+1,"0000000")</f>
        <v/>
      </c>
      <c r="D2764">
        <f>"LINE-"&amp;TEXT($A2764,"0000000")</f>
        <v/>
      </c>
      <c r="E2764" s="7">
        <f>Settings!$B$2+$A2764-1</f>
        <v/>
      </c>
      <c r="F2764" s="7">
        <f>Settings!$B$2+MOD($A2764-1,Settings!$B$7)</f>
        <v/>
      </c>
      <c r="G2764">
        <f>YEAR($F2764)</f>
        <v/>
      </c>
      <c r="H2764">
        <f>"Q"&amp;ROUNDUP(MONTH($F2764)/3,0)</f>
        <v/>
      </c>
      <c r="I2764">
        <f>MONTH($F2764)</f>
        <v/>
      </c>
      <c r="J2764">
        <f>CHOOSE(MONTH($F2764),"Январь","Февраль","Март","Апрель","Май","Июнь","Июль","Август","Сентябрь","Октябрь","Ноябрь","Декабрь")</f>
        <v/>
      </c>
      <c r="K2764">
        <f>DAY($F2764)</f>
        <v/>
      </c>
      <c r="L2764">
        <f>IF(MOD($A2764,10)&lt;7,"ФО_01_Крупный","ФО_"&amp;TEXT(MOD($A2764,8)+1,"00"))</f>
        <v/>
      </c>
      <c r="M2764">
        <f>IF($AB2764="Да","Регион_001_Крупный","Регион_"&amp;TEXT(MOD(QUOTIENT($A2764-1,20),180)+1,"000"))</f>
        <v/>
      </c>
      <c r="N2764">
        <f>IF($AB2764="Да","Город_"&amp;TEXT(MOD($A2764-1,250)+1,"0000"),"Город_"&amp;TEXT(MOD($A2764-1,3000)+1,"0000"))</f>
        <v/>
      </c>
      <c r="O2764">
        <f>IF($AB2764="Да","Холдинг_Крупный","Холдинг_"&amp;TEXT(MOD(QUOTIENT($A2764-1,10000),20)+1,"00"))</f>
        <v/>
      </c>
      <c r="P2764">
        <f>IF($AB2764="Да","Организация_Крупная","Организация_"&amp;TEXT(MOD(QUOTIENT($A2764-1,500),600)+1,"000"))</f>
        <v/>
      </c>
      <c r="Q2764">
        <f>"Отдел_"&amp;TEXT(MOD(QUOTIENT($A2764-1,50),100)+1,"000")</f>
        <v/>
      </c>
      <c r="R2764">
        <f>IF($AB2764="Да","Группа_Крупная","Группа_"&amp;TEXT(MOD(QUOTIENT($A2764-1,5000),30)+1,"00"))</f>
        <v/>
      </c>
      <c r="S2764">
        <f>IF($AB2764="Да","Категория_Крупная","Категория_"&amp;TEXT(MOD(QUOTIENT($A2764-1,500),120)+1,"000"))</f>
        <v/>
      </c>
      <c r="T2764">
        <f>IF($AB2764="Да","Подкатегория_Крупная","Подкатегория_"&amp;TEXT(MOD(QUOTIENT($A2764-1,50),300)+1,"000"))</f>
        <v/>
      </c>
      <c r="U2764">
        <f>"SKU_"&amp;TEXT($A2764,"0000000")</f>
        <v/>
      </c>
      <c r="V2764">
        <f>CHOOSE(MOD($A2764-1,4)+1,"Enterprise","SMB","Госсектор","Розница")</f>
        <v/>
      </c>
      <c r="W2764">
        <f>"Клиент_"&amp;TEXT(MOD($A2764-1,20000)+1,"00000")</f>
        <v/>
      </c>
      <c r="X2764">
        <f>CHOOSE(MOD($A2764-1,5)+1,"Портал","API","Импорт","Ручной ввод","Интеграция")</f>
        <v/>
      </c>
      <c r="Y2764" s="8">
        <f>ROUND(1000+MOD($A2764*37,90000)+IF($AB2764="Да",5000,0),2)</f>
        <v/>
      </c>
      <c r="Z2764">
        <f>1+MOD($A2764,20)</f>
        <v/>
      </c>
      <c r="AA2764" s="8">
        <f>ROUND($Y2764*(0.08+MOD($A2764,17)/100),2)</f>
        <v/>
      </c>
      <c r="AB2764">
        <f>IF(MOD($A2764,10)&lt;7,"Да","Нет")</f>
        <v/>
      </c>
      <c r="AC2764">
        <f>$R2764&amp;" / "&amp;$S2764&amp;" / "&amp;$T2764</f>
        <v/>
      </c>
      <c r="AD2764">
        <f>1</f>
        <v/>
      </c>
      <c r="AE2764">
        <f>IF($A2764&lt;=Settings!$B$4,"до 100",IF($A2764&lt;=Settings!$B$5,"до 10 000",IF($A2764&lt;=Settings!$B$6,"до 100 000","100 000+")))</f>
        <v/>
      </c>
    </row>
    <row r="2765">
      <c r="A2765">
        <f>ROW()-1</f>
        <v/>
      </c>
      <c r="B2765">
        <f>IF($A2765&lt;=Settings!$B$4,"small_control",IF($A2765&lt;=Settings!$B$5,"medium_10k",IF($A2765&lt;=Settings!$B$6,"large_100k","extreme_1m")))</f>
        <v/>
      </c>
      <c r="C2765">
        <f>"ORD-"&amp;TEXT(QUOTIENT($A2765-1,3)+1,"0000000")</f>
        <v/>
      </c>
      <c r="D2765">
        <f>"LINE-"&amp;TEXT($A2765,"0000000")</f>
        <v/>
      </c>
      <c r="E2765" s="7">
        <f>Settings!$B$2+$A2765-1</f>
        <v/>
      </c>
      <c r="F2765" s="7">
        <f>Settings!$B$2+MOD($A2765-1,Settings!$B$7)</f>
        <v/>
      </c>
      <c r="G2765">
        <f>YEAR($F2765)</f>
        <v/>
      </c>
      <c r="H2765">
        <f>"Q"&amp;ROUNDUP(MONTH($F2765)/3,0)</f>
        <v/>
      </c>
      <c r="I2765">
        <f>MONTH($F2765)</f>
        <v/>
      </c>
      <c r="J2765">
        <f>CHOOSE(MONTH($F2765),"Январь","Февраль","Март","Апрель","Май","Июнь","Июль","Август","Сентябрь","Октябрь","Ноябрь","Декабрь")</f>
        <v/>
      </c>
      <c r="K2765">
        <f>DAY($F2765)</f>
        <v/>
      </c>
      <c r="L2765">
        <f>IF(MOD($A2765,10)&lt;7,"ФО_01_Крупный","ФО_"&amp;TEXT(MOD($A2765,8)+1,"00"))</f>
        <v/>
      </c>
      <c r="M2765">
        <f>IF($AB2765="Да","Регион_001_Крупный","Регион_"&amp;TEXT(MOD(QUOTIENT($A2765-1,20),180)+1,"000"))</f>
        <v/>
      </c>
      <c r="N2765">
        <f>IF($AB2765="Да","Город_"&amp;TEXT(MOD($A2765-1,250)+1,"0000"),"Город_"&amp;TEXT(MOD($A2765-1,3000)+1,"0000"))</f>
        <v/>
      </c>
      <c r="O2765">
        <f>IF($AB2765="Да","Холдинг_Крупный","Холдинг_"&amp;TEXT(MOD(QUOTIENT($A2765-1,10000),20)+1,"00"))</f>
        <v/>
      </c>
      <c r="P2765">
        <f>IF($AB2765="Да","Организация_Крупная","Организация_"&amp;TEXT(MOD(QUOTIENT($A2765-1,500),600)+1,"000"))</f>
        <v/>
      </c>
      <c r="Q2765">
        <f>"Отдел_"&amp;TEXT(MOD(QUOTIENT($A2765-1,50),100)+1,"000")</f>
        <v/>
      </c>
      <c r="R2765">
        <f>IF($AB2765="Да","Группа_Крупная","Группа_"&amp;TEXT(MOD(QUOTIENT($A2765-1,5000),30)+1,"00"))</f>
        <v/>
      </c>
      <c r="S2765">
        <f>IF($AB2765="Да","Категория_Крупная","Категория_"&amp;TEXT(MOD(QUOTIENT($A2765-1,500),120)+1,"000"))</f>
        <v/>
      </c>
      <c r="T2765">
        <f>IF($AB2765="Да","Подкатегория_Крупная","Подкатегория_"&amp;TEXT(MOD(QUOTIENT($A2765-1,50),300)+1,"000"))</f>
        <v/>
      </c>
      <c r="U2765">
        <f>"SKU_"&amp;TEXT($A2765,"0000000")</f>
        <v/>
      </c>
      <c r="V2765">
        <f>CHOOSE(MOD($A2765-1,4)+1,"Enterprise","SMB","Госсектор","Розница")</f>
        <v/>
      </c>
      <c r="W2765">
        <f>"Клиент_"&amp;TEXT(MOD($A2765-1,20000)+1,"00000")</f>
        <v/>
      </c>
      <c r="X2765">
        <f>CHOOSE(MOD($A2765-1,5)+1,"Портал","API","Импорт","Ручной ввод","Интеграция")</f>
        <v/>
      </c>
      <c r="Y2765" s="8">
        <f>ROUND(1000+MOD($A2765*37,90000)+IF($AB2765="Да",5000,0),2)</f>
        <v/>
      </c>
      <c r="Z2765">
        <f>1+MOD($A2765,20)</f>
        <v/>
      </c>
      <c r="AA2765" s="8">
        <f>ROUND($Y2765*(0.08+MOD($A2765,17)/100),2)</f>
        <v/>
      </c>
      <c r="AB2765">
        <f>IF(MOD($A2765,10)&lt;7,"Да","Нет")</f>
        <v/>
      </c>
      <c r="AC2765">
        <f>$R2765&amp;" / "&amp;$S2765&amp;" / "&amp;$T2765</f>
        <v/>
      </c>
      <c r="AD2765">
        <f>1</f>
        <v/>
      </c>
      <c r="AE2765">
        <f>IF($A2765&lt;=Settings!$B$4,"до 100",IF($A2765&lt;=Settings!$B$5,"до 10 000",IF($A2765&lt;=Settings!$B$6,"до 100 000","100 000+")))</f>
        <v/>
      </c>
    </row>
    <row r="2766">
      <c r="A2766">
        <f>ROW()-1</f>
        <v/>
      </c>
      <c r="B2766">
        <f>IF($A2766&lt;=Settings!$B$4,"small_control",IF($A2766&lt;=Settings!$B$5,"medium_10k",IF($A2766&lt;=Settings!$B$6,"large_100k","extreme_1m")))</f>
        <v/>
      </c>
      <c r="C2766">
        <f>"ORD-"&amp;TEXT(QUOTIENT($A2766-1,3)+1,"0000000")</f>
        <v/>
      </c>
      <c r="D2766">
        <f>"LINE-"&amp;TEXT($A2766,"0000000")</f>
        <v/>
      </c>
      <c r="E2766" s="7">
        <f>Settings!$B$2+$A2766-1</f>
        <v/>
      </c>
      <c r="F2766" s="7">
        <f>Settings!$B$2+MOD($A2766-1,Settings!$B$7)</f>
        <v/>
      </c>
      <c r="G2766">
        <f>YEAR($F2766)</f>
        <v/>
      </c>
      <c r="H2766">
        <f>"Q"&amp;ROUNDUP(MONTH($F2766)/3,0)</f>
        <v/>
      </c>
      <c r="I2766">
        <f>MONTH($F2766)</f>
        <v/>
      </c>
      <c r="J2766">
        <f>CHOOSE(MONTH($F2766),"Январь","Февраль","Март","Апрель","Май","Июнь","Июль","Август","Сентябрь","Октябрь","Ноябрь","Декабрь")</f>
        <v/>
      </c>
      <c r="K2766">
        <f>DAY($F2766)</f>
        <v/>
      </c>
      <c r="L2766">
        <f>IF(MOD($A2766,10)&lt;7,"ФО_01_Крупный","ФО_"&amp;TEXT(MOD($A2766,8)+1,"00"))</f>
        <v/>
      </c>
      <c r="M2766">
        <f>IF($AB2766="Да","Регион_001_Крупный","Регион_"&amp;TEXT(MOD(QUOTIENT($A2766-1,20),180)+1,"000"))</f>
        <v/>
      </c>
      <c r="N2766">
        <f>IF($AB2766="Да","Город_"&amp;TEXT(MOD($A2766-1,250)+1,"0000"),"Город_"&amp;TEXT(MOD($A2766-1,3000)+1,"0000"))</f>
        <v/>
      </c>
      <c r="O2766">
        <f>IF($AB2766="Да","Холдинг_Крупный","Холдинг_"&amp;TEXT(MOD(QUOTIENT($A2766-1,10000),20)+1,"00"))</f>
        <v/>
      </c>
      <c r="P2766">
        <f>IF($AB2766="Да","Организация_Крупная","Организация_"&amp;TEXT(MOD(QUOTIENT($A2766-1,500),600)+1,"000"))</f>
        <v/>
      </c>
      <c r="Q2766">
        <f>"Отдел_"&amp;TEXT(MOD(QUOTIENT($A2766-1,50),100)+1,"000")</f>
        <v/>
      </c>
      <c r="R2766">
        <f>IF($AB2766="Да","Группа_Крупная","Группа_"&amp;TEXT(MOD(QUOTIENT($A2766-1,5000),30)+1,"00"))</f>
        <v/>
      </c>
      <c r="S2766">
        <f>IF($AB2766="Да","Категория_Крупная","Категория_"&amp;TEXT(MOD(QUOTIENT($A2766-1,500),120)+1,"000"))</f>
        <v/>
      </c>
      <c r="T2766">
        <f>IF($AB2766="Да","Подкатегория_Крупная","Подкатегория_"&amp;TEXT(MOD(QUOTIENT($A2766-1,50),300)+1,"000"))</f>
        <v/>
      </c>
      <c r="U2766">
        <f>"SKU_"&amp;TEXT($A2766,"0000000")</f>
        <v/>
      </c>
      <c r="V2766">
        <f>CHOOSE(MOD($A2766-1,4)+1,"Enterprise","SMB","Госсектор","Розница")</f>
        <v/>
      </c>
      <c r="W2766">
        <f>"Клиент_"&amp;TEXT(MOD($A2766-1,20000)+1,"00000")</f>
        <v/>
      </c>
      <c r="X2766">
        <f>CHOOSE(MOD($A2766-1,5)+1,"Портал","API","Импорт","Ручной ввод","Интеграция")</f>
        <v/>
      </c>
      <c r="Y2766" s="8">
        <f>ROUND(1000+MOD($A2766*37,90000)+IF($AB2766="Да",5000,0),2)</f>
        <v/>
      </c>
      <c r="Z2766">
        <f>1+MOD($A2766,20)</f>
        <v/>
      </c>
      <c r="AA2766" s="8">
        <f>ROUND($Y2766*(0.08+MOD($A2766,17)/100),2)</f>
        <v/>
      </c>
      <c r="AB2766">
        <f>IF(MOD($A2766,10)&lt;7,"Да","Нет")</f>
        <v/>
      </c>
      <c r="AC2766">
        <f>$R2766&amp;" / "&amp;$S2766&amp;" / "&amp;$T2766</f>
        <v/>
      </c>
      <c r="AD2766">
        <f>1</f>
        <v/>
      </c>
      <c r="AE2766">
        <f>IF($A2766&lt;=Settings!$B$4,"до 100",IF($A2766&lt;=Settings!$B$5,"до 10 000",IF($A2766&lt;=Settings!$B$6,"до 100 000","100 000+")))</f>
        <v/>
      </c>
    </row>
    <row r="2767">
      <c r="A2767">
        <f>ROW()-1</f>
        <v/>
      </c>
      <c r="B2767">
        <f>IF($A2767&lt;=Settings!$B$4,"small_control",IF($A2767&lt;=Settings!$B$5,"medium_10k",IF($A2767&lt;=Settings!$B$6,"large_100k","extreme_1m")))</f>
        <v/>
      </c>
      <c r="C2767">
        <f>"ORD-"&amp;TEXT(QUOTIENT($A2767-1,3)+1,"0000000")</f>
        <v/>
      </c>
      <c r="D2767">
        <f>"LINE-"&amp;TEXT($A2767,"0000000")</f>
        <v/>
      </c>
      <c r="E2767" s="7">
        <f>Settings!$B$2+$A2767-1</f>
        <v/>
      </c>
      <c r="F2767" s="7">
        <f>Settings!$B$2+MOD($A2767-1,Settings!$B$7)</f>
        <v/>
      </c>
      <c r="G2767">
        <f>YEAR($F2767)</f>
        <v/>
      </c>
      <c r="H2767">
        <f>"Q"&amp;ROUNDUP(MONTH($F2767)/3,0)</f>
        <v/>
      </c>
      <c r="I2767">
        <f>MONTH($F2767)</f>
        <v/>
      </c>
      <c r="J2767">
        <f>CHOOSE(MONTH($F2767),"Январь","Февраль","Март","Апрель","Май","Июнь","Июль","Август","Сентябрь","Октябрь","Ноябрь","Декабрь")</f>
        <v/>
      </c>
      <c r="K2767">
        <f>DAY($F2767)</f>
        <v/>
      </c>
      <c r="L2767">
        <f>IF(MOD($A2767,10)&lt;7,"ФО_01_Крупный","ФО_"&amp;TEXT(MOD($A2767,8)+1,"00"))</f>
        <v/>
      </c>
      <c r="M2767">
        <f>IF($AB2767="Да","Регион_001_Крупный","Регион_"&amp;TEXT(MOD(QUOTIENT($A2767-1,20),180)+1,"000"))</f>
        <v/>
      </c>
      <c r="N2767">
        <f>IF($AB2767="Да","Город_"&amp;TEXT(MOD($A2767-1,250)+1,"0000"),"Город_"&amp;TEXT(MOD($A2767-1,3000)+1,"0000"))</f>
        <v/>
      </c>
      <c r="O2767">
        <f>IF($AB2767="Да","Холдинг_Крупный","Холдинг_"&amp;TEXT(MOD(QUOTIENT($A2767-1,10000),20)+1,"00"))</f>
        <v/>
      </c>
      <c r="P2767">
        <f>IF($AB2767="Да","Организация_Крупная","Организация_"&amp;TEXT(MOD(QUOTIENT($A2767-1,500),600)+1,"000"))</f>
        <v/>
      </c>
      <c r="Q2767">
        <f>"Отдел_"&amp;TEXT(MOD(QUOTIENT($A2767-1,50),100)+1,"000")</f>
        <v/>
      </c>
      <c r="R2767">
        <f>IF($AB2767="Да","Группа_Крупная","Группа_"&amp;TEXT(MOD(QUOTIENT($A2767-1,5000),30)+1,"00"))</f>
        <v/>
      </c>
      <c r="S2767">
        <f>IF($AB2767="Да","Категория_Крупная","Категория_"&amp;TEXT(MOD(QUOTIENT($A2767-1,500),120)+1,"000"))</f>
        <v/>
      </c>
      <c r="T2767">
        <f>IF($AB2767="Да","Подкатегория_Крупная","Подкатегория_"&amp;TEXT(MOD(QUOTIENT($A2767-1,50),300)+1,"000"))</f>
        <v/>
      </c>
      <c r="U2767">
        <f>"SKU_"&amp;TEXT($A2767,"0000000")</f>
        <v/>
      </c>
      <c r="V2767">
        <f>CHOOSE(MOD($A2767-1,4)+1,"Enterprise","SMB","Госсектор","Розница")</f>
        <v/>
      </c>
      <c r="W2767">
        <f>"Клиент_"&amp;TEXT(MOD($A2767-1,20000)+1,"00000")</f>
        <v/>
      </c>
      <c r="X2767">
        <f>CHOOSE(MOD($A2767-1,5)+1,"Портал","API","Импорт","Ручной ввод","Интеграция")</f>
        <v/>
      </c>
      <c r="Y2767" s="8">
        <f>ROUND(1000+MOD($A2767*37,90000)+IF($AB2767="Да",5000,0),2)</f>
        <v/>
      </c>
      <c r="Z2767">
        <f>1+MOD($A2767,20)</f>
        <v/>
      </c>
      <c r="AA2767" s="8">
        <f>ROUND($Y2767*(0.08+MOD($A2767,17)/100),2)</f>
        <v/>
      </c>
      <c r="AB2767">
        <f>IF(MOD($A2767,10)&lt;7,"Да","Нет")</f>
        <v/>
      </c>
      <c r="AC2767">
        <f>$R2767&amp;" / "&amp;$S2767&amp;" / "&amp;$T2767</f>
        <v/>
      </c>
      <c r="AD2767">
        <f>1</f>
        <v/>
      </c>
      <c r="AE2767">
        <f>IF($A2767&lt;=Settings!$B$4,"до 100",IF($A2767&lt;=Settings!$B$5,"до 10 000",IF($A2767&lt;=Settings!$B$6,"до 100 000","100 000+")))</f>
        <v/>
      </c>
    </row>
    <row r="2768">
      <c r="A2768">
        <f>ROW()-1</f>
        <v/>
      </c>
      <c r="B2768">
        <f>IF($A2768&lt;=Settings!$B$4,"small_control",IF($A2768&lt;=Settings!$B$5,"medium_10k",IF($A2768&lt;=Settings!$B$6,"large_100k","extreme_1m")))</f>
        <v/>
      </c>
      <c r="C2768">
        <f>"ORD-"&amp;TEXT(QUOTIENT($A2768-1,3)+1,"0000000")</f>
        <v/>
      </c>
      <c r="D2768">
        <f>"LINE-"&amp;TEXT($A2768,"0000000")</f>
        <v/>
      </c>
      <c r="E2768" s="7">
        <f>Settings!$B$2+$A2768-1</f>
        <v/>
      </c>
      <c r="F2768" s="7">
        <f>Settings!$B$2+MOD($A2768-1,Settings!$B$7)</f>
        <v/>
      </c>
      <c r="G2768">
        <f>YEAR($F2768)</f>
        <v/>
      </c>
      <c r="H2768">
        <f>"Q"&amp;ROUNDUP(MONTH($F2768)/3,0)</f>
        <v/>
      </c>
      <c r="I2768">
        <f>MONTH($F2768)</f>
        <v/>
      </c>
      <c r="J2768">
        <f>CHOOSE(MONTH($F2768),"Январь","Февраль","Март","Апрель","Май","Июнь","Июль","Август","Сентябрь","Октябрь","Ноябрь","Декабрь")</f>
        <v/>
      </c>
      <c r="K2768">
        <f>DAY($F2768)</f>
        <v/>
      </c>
      <c r="L2768">
        <f>IF(MOD($A2768,10)&lt;7,"ФО_01_Крупный","ФО_"&amp;TEXT(MOD($A2768,8)+1,"00"))</f>
        <v/>
      </c>
      <c r="M2768">
        <f>IF($AB2768="Да","Регион_001_Крупный","Регион_"&amp;TEXT(MOD(QUOTIENT($A2768-1,20),180)+1,"000"))</f>
        <v/>
      </c>
      <c r="N2768">
        <f>IF($AB2768="Да","Город_"&amp;TEXT(MOD($A2768-1,250)+1,"0000"),"Город_"&amp;TEXT(MOD($A2768-1,3000)+1,"0000"))</f>
        <v/>
      </c>
      <c r="O2768">
        <f>IF($AB2768="Да","Холдинг_Крупный","Холдинг_"&amp;TEXT(MOD(QUOTIENT($A2768-1,10000),20)+1,"00"))</f>
        <v/>
      </c>
      <c r="P2768">
        <f>IF($AB2768="Да","Организация_Крупная","Организация_"&amp;TEXT(MOD(QUOTIENT($A2768-1,500),600)+1,"000"))</f>
        <v/>
      </c>
      <c r="Q2768">
        <f>"Отдел_"&amp;TEXT(MOD(QUOTIENT($A2768-1,50),100)+1,"000")</f>
        <v/>
      </c>
      <c r="R2768">
        <f>IF($AB2768="Да","Группа_Крупная","Группа_"&amp;TEXT(MOD(QUOTIENT($A2768-1,5000),30)+1,"00"))</f>
        <v/>
      </c>
      <c r="S2768">
        <f>IF($AB2768="Да","Категория_Крупная","Категория_"&amp;TEXT(MOD(QUOTIENT($A2768-1,500),120)+1,"000"))</f>
        <v/>
      </c>
      <c r="T2768">
        <f>IF($AB2768="Да","Подкатегория_Крупная","Подкатегория_"&amp;TEXT(MOD(QUOTIENT($A2768-1,50),300)+1,"000"))</f>
        <v/>
      </c>
      <c r="U2768">
        <f>"SKU_"&amp;TEXT($A2768,"0000000")</f>
        <v/>
      </c>
      <c r="V2768">
        <f>CHOOSE(MOD($A2768-1,4)+1,"Enterprise","SMB","Госсектор","Розница")</f>
        <v/>
      </c>
      <c r="W2768">
        <f>"Клиент_"&amp;TEXT(MOD($A2768-1,20000)+1,"00000")</f>
        <v/>
      </c>
      <c r="X2768">
        <f>CHOOSE(MOD($A2768-1,5)+1,"Портал","API","Импорт","Ручной ввод","Интеграция")</f>
        <v/>
      </c>
      <c r="Y2768" s="8">
        <f>ROUND(1000+MOD($A2768*37,90000)+IF($AB2768="Да",5000,0),2)</f>
        <v/>
      </c>
      <c r="Z2768">
        <f>1+MOD($A2768,20)</f>
        <v/>
      </c>
      <c r="AA2768" s="8">
        <f>ROUND($Y2768*(0.08+MOD($A2768,17)/100),2)</f>
        <v/>
      </c>
      <c r="AB2768">
        <f>IF(MOD($A2768,10)&lt;7,"Да","Нет")</f>
        <v/>
      </c>
      <c r="AC2768">
        <f>$R2768&amp;" / "&amp;$S2768&amp;" / "&amp;$T2768</f>
        <v/>
      </c>
      <c r="AD2768">
        <f>1</f>
        <v/>
      </c>
      <c r="AE2768">
        <f>IF($A2768&lt;=Settings!$B$4,"до 100",IF($A2768&lt;=Settings!$B$5,"до 10 000",IF($A2768&lt;=Settings!$B$6,"до 100 000","100 000+")))</f>
        <v/>
      </c>
    </row>
    <row r="2769">
      <c r="A2769">
        <f>ROW()-1</f>
        <v/>
      </c>
      <c r="B2769">
        <f>IF($A2769&lt;=Settings!$B$4,"small_control",IF($A2769&lt;=Settings!$B$5,"medium_10k",IF($A2769&lt;=Settings!$B$6,"large_100k","extreme_1m")))</f>
        <v/>
      </c>
      <c r="C2769">
        <f>"ORD-"&amp;TEXT(QUOTIENT($A2769-1,3)+1,"0000000")</f>
        <v/>
      </c>
      <c r="D2769">
        <f>"LINE-"&amp;TEXT($A2769,"0000000")</f>
        <v/>
      </c>
      <c r="E2769" s="7">
        <f>Settings!$B$2+$A2769-1</f>
        <v/>
      </c>
      <c r="F2769" s="7">
        <f>Settings!$B$2+MOD($A2769-1,Settings!$B$7)</f>
        <v/>
      </c>
      <c r="G2769">
        <f>YEAR($F2769)</f>
        <v/>
      </c>
      <c r="H2769">
        <f>"Q"&amp;ROUNDUP(MONTH($F2769)/3,0)</f>
        <v/>
      </c>
      <c r="I2769">
        <f>MONTH($F2769)</f>
        <v/>
      </c>
      <c r="J2769">
        <f>CHOOSE(MONTH($F2769),"Январь","Февраль","Март","Апрель","Май","Июнь","Июль","Август","Сентябрь","Октябрь","Ноябрь","Декабрь")</f>
        <v/>
      </c>
      <c r="K2769">
        <f>DAY($F2769)</f>
        <v/>
      </c>
      <c r="L2769">
        <f>IF(MOD($A2769,10)&lt;7,"ФО_01_Крупный","ФО_"&amp;TEXT(MOD($A2769,8)+1,"00"))</f>
        <v/>
      </c>
      <c r="M2769">
        <f>IF($AB2769="Да","Регион_001_Крупный","Регион_"&amp;TEXT(MOD(QUOTIENT($A2769-1,20),180)+1,"000"))</f>
        <v/>
      </c>
      <c r="N2769">
        <f>IF($AB2769="Да","Город_"&amp;TEXT(MOD($A2769-1,250)+1,"0000"),"Город_"&amp;TEXT(MOD($A2769-1,3000)+1,"0000"))</f>
        <v/>
      </c>
      <c r="O2769">
        <f>IF($AB2769="Да","Холдинг_Крупный","Холдинг_"&amp;TEXT(MOD(QUOTIENT($A2769-1,10000),20)+1,"00"))</f>
        <v/>
      </c>
      <c r="P2769">
        <f>IF($AB2769="Да","Организация_Крупная","Организация_"&amp;TEXT(MOD(QUOTIENT($A2769-1,500),600)+1,"000"))</f>
        <v/>
      </c>
      <c r="Q2769">
        <f>"Отдел_"&amp;TEXT(MOD(QUOTIENT($A2769-1,50),100)+1,"000")</f>
        <v/>
      </c>
      <c r="R2769">
        <f>IF($AB2769="Да","Группа_Крупная","Группа_"&amp;TEXT(MOD(QUOTIENT($A2769-1,5000),30)+1,"00"))</f>
        <v/>
      </c>
      <c r="S2769">
        <f>IF($AB2769="Да","Категория_Крупная","Категория_"&amp;TEXT(MOD(QUOTIENT($A2769-1,500),120)+1,"000"))</f>
        <v/>
      </c>
      <c r="T2769">
        <f>IF($AB2769="Да","Подкатегория_Крупная","Подкатегория_"&amp;TEXT(MOD(QUOTIENT($A2769-1,50),300)+1,"000"))</f>
        <v/>
      </c>
      <c r="U2769">
        <f>"SKU_"&amp;TEXT($A2769,"0000000")</f>
        <v/>
      </c>
      <c r="V2769">
        <f>CHOOSE(MOD($A2769-1,4)+1,"Enterprise","SMB","Госсектор","Розница")</f>
        <v/>
      </c>
      <c r="W2769">
        <f>"Клиент_"&amp;TEXT(MOD($A2769-1,20000)+1,"00000")</f>
        <v/>
      </c>
      <c r="X2769">
        <f>CHOOSE(MOD($A2769-1,5)+1,"Портал","API","Импорт","Ручной ввод","Интеграция")</f>
        <v/>
      </c>
      <c r="Y2769" s="8">
        <f>ROUND(1000+MOD($A2769*37,90000)+IF($AB2769="Да",5000,0),2)</f>
        <v/>
      </c>
      <c r="Z2769">
        <f>1+MOD($A2769,20)</f>
        <v/>
      </c>
      <c r="AA2769" s="8">
        <f>ROUND($Y2769*(0.08+MOD($A2769,17)/100),2)</f>
        <v/>
      </c>
      <c r="AB2769">
        <f>IF(MOD($A2769,10)&lt;7,"Да","Нет")</f>
        <v/>
      </c>
      <c r="AC2769">
        <f>$R2769&amp;" / "&amp;$S2769&amp;" / "&amp;$T2769</f>
        <v/>
      </c>
      <c r="AD2769">
        <f>1</f>
        <v/>
      </c>
      <c r="AE2769">
        <f>IF($A2769&lt;=Settings!$B$4,"до 100",IF($A2769&lt;=Settings!$B$5,"до 10 000",IF($A2769&lt;=Settings!$B$6,"до 100 000","100 000+")))</f>
        <v/>
      </c>
    </row>
    <row r="2770">
      <c r="A2770">
        <f>ROW()-1</f>
        <v/>
      </c>
      <c r="B2770">
        <f>IF($A2770&lt;=Settings!$B$4,"small_control",IF($A2770&lt;=Settings!$B$5,"medium_10k",IF($A2770&lt;=Settings!$B$6,"large_100k","extreme_1m")))</f>
        <v/>
      </c>
      <c r="C2770">
        <f>"ORD-"&amp;TEXT(QUOTIENT($A2770-1,3)+1,"0000000")</f>
        <v/>
      </c>
      <c r="D2770">
        <f>"LINE-"&amp;TEXT($A2770,"0000000")</f>
        <v/>
      </c>
      <c r="E2770" s="7">
        <f>Settings!$B$2+$A2770-1</f>
        <v/>
      </c>
      <c r="F2770" s="7">
        <f>Settings!$B$2+MOD($A2770-1,Settings!$B$7)</f>
        <v/>
      </c>
      <c r="G2770">
        <f>YEAR($F2770)</f>
        <v/>
      </c>
      <c r="H2770">
        <f>"Q"&amp;ROUNDUP(MONTH($F2770)/3,0)</f>
        <v/>
      </c>
      <c r="I2770">
        <f>MONTH($F2770)</f>
        <v/>
      </c>
      <c r="J2770">
        <f>CHOOSE(MONTH($F2770),"Январь","Февраль","Март","Апрель","Май","Июнь","Июль","Август","Сентябрь","Октябрь","Ноябрь","Декабрь")</f>
        <v/>
      </c>
      <c r="K2770">
        <f>DAY($F2770)</f>
        <v/>
      </c>
      <c r="L2770">
        <f>IF(MOD($A2770,10)&lt;7,"ФО_01_Крупный","ФО_"&amp;TEXT(MOD($A2770,8)+1,"00"))</f>
        <v/>
      </c>
      <c r="M2770">
        <f>IF($AB2770="Да","Регион_001_Крупный","Регион_"&amp;TEXT(MOD(QUOTIENT($A2770-1,20),180)+1,"000"))</f>
        <v/>
      </c>
      <c r="N2770">
        <f>IF($AB2770="Да","Город_"&amp;TEXT(MOD($A2770-1,250)+1,"0000"),"Город_"&amp;TEXT(MOD($A2770-1,3000)+1,"0000"))</f>
        <v/>
      </c>
      <c r="O2770">
        <f>IF($AB2770="Да","Холдинг_Крупный","Холдинг_"&amp;TEXT(MOD(QUOTIENT($A2770-1,10000),20)+1,"00"))</f>
        <v/>
      </c>
      <c r="P2770">
        <f>IF($AB2770="Да","Организация_Крупная","Организация_"&amp;TEXT(MOD(QUOTIENT($A2770-1,500),600)+1,"000"))</f>
        <v/>
      </c>
      <c r="Q2770">
        <f>"Отдел_"&amp;TEXT(MOD(QUOTIENT($A2770-1,50),100)+1,"000")</f>
        <v/>
      </c>
      <c r="R2770">
        <f>IF($AB2770="Да","Группа_Крупная","Группа_"&amp;TEXT(MOD(QUOTIENT($A2770-1,5000),30)+1,"00"))</f>
        <v/>
      </c>
      <c r="S2770">
        <f>IF($AB2770="Да","Категория_Крупная","Категория_"&amp;TEXT(MOD(QUOTIENT($A2770-1,500),120)+1,"000"))</f>
        <v/>
      </c>
      <c r="T2770">
        <f>IF($AB2770="Да","Подкатегория_Крупная","Подкатегория_"&amp;TEXT(MOD(QUOTIENT($A2770-1,50),300)+1,"000"))</f>
        <v/>
      </c>
      <c r="U2770">
        <f>"SKU_"&amp;TEXT($A2770,"0000000")</f>
        <v/>
      </c>
      <c r="V2770">
        <f>CHOOSE(MOD($A2770-1,4)+1,"Enterprise","SMB","Госсектор","Розница")</f>
        <v/>
      </c>
      <c r="W2770">
        <f>"Клиент_"&amp;TEXT(MOD($A2770-1,20000)+1,"00000")</f>
        <v/>
      </c>
      <c r="X2770">
        <f>CHOOSE(MOD($A2770-1,5)+1,"Портал","API","Импорт","Ручной ввод","Интеграция")</f>
        <v/>
      </c>
      <c r="Y2770" s="8">
        <f>ROUND(1000+MOD($A2770*37,90000)+IF($AB2770="Да",5000,0),2)</f>
        <v/>
      </c>
      <c r="Z2770">
        <f>1+MOD($A2770,20)</f>
        <v/>
      </c>
      <c r="AA2770" s="8">
        <f>ROUND($Y2770*(0.08+MOD($A2770,17)/100),2)</f>
        <v/>
      </c>
      <c r="AB2770">
        <f>IF(MOD($A2770,10)&lt;7,"Да","Нет")</f>
        <v/>
      </c>
      <c r="AC2770">
        <f>$R2770&amp;" / "&amp;$S2770&amp;" / "&amp;$T2770</f>
        <v/>
      </c>
      <c r="AD2770">
        <f>1</f>
        <v/>
      </c>
      <c r="AE2770">
        <f>IF($A2770&lt;=Settings!$B$4,"до 100",IF($A2770&lt;=Settings!$B$5,"до 10 000",IF($A2770&lt;=Settings!$B$6,"до 100 000","100 000+")))</f>
        <v/>
      </c>
    </row>
    <row r="2771">
      <c r="A2771">
        <f>ROW()-1</f>
        <v/>
      </c>
      <c r="B2771">
        <f>IF($A2771&lt;=Settings!$B$4,"small_control",IF($A2771&lt;=Settings!$B$5,"medium_10k",IF($A2771&lt;=Settings!$B$6,"large_100k","extreme_1m")))</f>
        <v/>
      </c>
      <c r="C2771">
        <f>"ORD-"&amp;TEXT(QUOTIENT($A2771-1,3)+1,"0000000")</f>
        <v/>
      </c>
      <c r="D2771">
        <f>"LINE-"&amp;TEXT($A2771,"0000000")</f>
        <v/>
      </c>
      <c r="E2771" s="7">
        <f>Settings!$B$2+$A2771-1</f>
        <v/>
      </c>
      <c r="F2771" s="7">
        <f>Settings!$B$2+MOD($A2771-1,Settings!$B$7)</f>
        <v/>
      </c>
      <c r="G2771">
        <f>YEAR($F2771)</f>
        <v/>
      </c>
      <c r="H2771">
        <f>"Q"&amp;ROUNDUP(MONTH($F2771)/3,0)</f>
        <v/>
      </c>
      <c r="I2771">
        <f>MONTH($F2771)</f>
        <v/>
      </c>
      <c r="J2771">
        <f>CHOOSE(MONTH($F2771),"Январь","Февраль","Март","Апрель","Май","Июнь","Июль","Август","Сентябрь","Октябрь","Ноябрь","Декабрь")</f>
        <v/>
      </c>
      <c r="K2771">
        <f>DAY($F2771)</f>
        <v/>
      </c>
      <c r="L2771">
        <f>IF(MOD($A2771,10)&lt;7,"ФО_01_Крупный","ФО_"&amp;TEXT(MOD($A2771,8)+1,"00"))</f>
        <v/>
      </c>
      <c r="M2771">
        <f>IF($AB2771="Да","Регион_001_Крупный","Регион_"&amp;TEXT(MOD(QUOTIENT($A2771-1,20),180)+1,"000"))</f>
        <v/>
      </c>
      <c r="N2771">
        <f>IF($AB2771="Да","Город_"&amp;TEXT(MOD($A2771-1,250)+1,"0000"),"Город_"&amp;TEXT(MOD($A2771-1,3000)+1,"0000"))</f>
        <v/>
      </c>
      <c r="O2771">
        <f>IF($AB2771="Да","Холдинг_Крупный","Холдинг_"&amp;TEXT(MOD(QUOTIENT($A2771-1,10000),20)+1,"00"))</f>
        <v/>
      </c>
      <c r="P2771">
        <f>IF($AB2771="Да","Организация_Крупная","Организация_"&amp;TEXT(MOD(QUOTIENT($A2771-1,500),600)+1,"000"))</f>
        <v/>
      </c>
      <c r="Q2771">
        <f>"Отдел_"&amp;TEXT(MOD(QUOTIENT($A2771-1,50),100)+1,"000")</f>
        <v/>
      </c>
      <c r="R2771">
        <f>IF($AB2771="Да","Группа_Крупная","Группа_"&amp;TEXT(MOD(QUOTIENT($A2771-1,5000),30)+1,"00"))</f>
        <v/>
      </c>
      <c r="S2771">
        <f>IF($AB2771="Да","Категория_Крупная","Категория_"&amp;TEXT(MOD(QUOTIENT($A2771-1,500),120)+1,"000"))</f>
        <v/>
      </c>
      <c r="T2771">
        <f>IF($AB2771="Да","Подкатегория_Крупная","Подкатегория_"&amp;TEXT(MOD(QUOTIENT($A2771-1,50),300)+1,"000"))</f>
        <v/>
      </c>
      <c r="U2771">
        <f>"SKU_"&amp;TEXT($A2771,"0000000")</f>
        <v/>
      </c>
      <c r="V2771">
        <f>CHOOSE(MOD($A2771-1,4)+1,"Enterprise","SMB","Госсектор","Розница")</f>
        <v/>
      </c>
      <c r="W2771">
        <f>"Клиент_"&amp;TEXT(MOD($A2771-1,20000)+1,"00000")</f>
        <v/>
      </c>
      <c r="X2771">
        <f>CHOOSE(MOD($A2771-1,5)+1,"Портал","API","Импорт","Ручной ввод","Интеграция")</f>
        <v/>
      </c>
      <c r="Y2771" s="8">
        <f>ROUND(1000+MOD($A2771*37,90000)+IF($AB2771="Да",5000,0),2)</f>
        <v/>
      </c>
      <c r="Z2771">
        <f>1+MOD($A2771,20)</f>
        <v/>
      </c>
      <c r="AA2771" s="8">
        <f>ROUND($Y2771*(0.08+MOD($A2771,17)/100),2)</f>
        <v/>
      </c>
      <c r="AB2771">
        <f>IF(MOD($A2771,10)&lt;7,"Да","Нет")</f>
        <v/>
      </c>
      <c r="AC2771">
        <f>$R2771&amp;" / "&amp;$S2771&amp;" / "&amp;$T2771</f>
        <v/>
      </c>
      <c r="AD2771">
        <f>1</f>
        <v/>
      </c>
      <c r="AE2771">
        <f>IF($A2771&lt;=Settings!$B$4,"до 100",IF($A2771&lt;=Settings!$B$5,"до 10 000",IF($A2771&lt;=Settings!$B$6,"до 100 000","100 000+")))</f>
        <v/>
      </c>
    </row>
    <row r="2772">
      <c r="A2772">
        <f>ROW()-1</f>
        <v/>
      </c>
      <c r="B2772">
        <f>IF($A2772&lt;=Settings!$B$4,"small_control",IF($A2772&lt;=Settings!$B$5,"medium_10k",IF($A2772&lt;=Settings!$B$6,"large_100k","extreme_1m")))</f>
        <v/>
      </c>
      <c r="C2772">
        <f>"ORD-"&amp;TEXT(QUOTIENT($A2772-1,3)+1,"0000000")</f>
        <v/>
      </c>
      <c r="D2772">
        <f>"LINE-"&amp;TEXT($A2772,"0000000")</f>
        <v/>
      </c>
      <c r="E2772" s="7">
        <f>Settings!$B$2+$A2772-1</f>
        <v/>
      </c>
      <c r="F2772" s="7">
        <f>Settings!$B$2+MOD($A2772-1,Settings!$B$7)</f>
        <v/>
      </c>
      <c r="G2772">
        <f>YEAR($F2772)</f>
        <v/>
      </c>
      <c r="H2772">
        <f>"Q"&amp;ROUNDUP(MONTH($F2772)/3,0)</f>
        <v/>
      </c>
      <c r="I2772">
        <f>MONTH($F2772)</f>
        <v/>
      </c>
      <c r="J2772">
        <f>CHOOSE(MONTH($F2772),"Январь","Февраль","Март","Апрель","Май","Июнь","Июль","Август","Сентябрь","Октябрь","Ноябрь","Декабрь")</f>
        <v/>
      </c>
      <c r="K2772">
        <f>DAY($F2772)</f>
        <v/>
      </c>
      <c r="L2772">
        <f>IF(MOD($A2772,10)&lt;7,"ФО_01_Крупный","ФО_"&amp;TEXT(MOD($A2772,8)+1,"00"))</f>
        <v/>
      </c>
      <c r="M2772">
        <f>IF($AB2772="Да","Регион_001_Крупный","Регион_"&amp;TEXT(MOD(QUOTIENT($A2772-1,20),180)+1,"000"))</f>
        <v/>
      </c>
      <c r="N2772">
        <f>IF($AB2772="Да","Город_"&amp;TEXT(MOD($A2772-1,250)+1,"0000"),"Город_"&amp;TEXT(MOD($A2772-1,3000)+1,"0000"))</f>
        <v/>
      </c>
      <c r="O2772">
        <f>IF($AB2772="Да","Холдинг_Крупный","Холдинг_"&amp;TEXT(MOD(QUOTIENT($A2772-1,10000),20)+1,"00"))</f>
        <v/>
      </c>
      <c r="P2772">
        <f>IF($AB2772="Да","Организация_Крупная","Организация_"&amp;TEXT(MOD(QUOTIENT($A2772-1,500),600)+1,"000"))</f>
        <v/>
      </c>
      <c r="Q2772">
        <f>"Отдел_"&amp;TEXT(MOD(QUOTIENT($A2772-1,50),100)+1,"000")</f>
        <v/>
      </c>
      <c r="R2772">
        <f>IF($AB2772="Да","Группа_Крупная","Группа_"&amp;TEXT(MOD(QUOTIENT($A2772-1,5000),30)+1,"00"))</f>
        <v/>
      </c>
      <c r="S2772">
        <f>IF($AB2772="Да","Категория_Крупная","Категория_"&amp;TEXT(MOD(QUOTIENT($A2772-1,500),120)+1,"000"))</f>
        <v/>
      </c>
      <c r="T2772">
        <f>IF($AB2772="Да","Подкатегория_Крупная","Подкатегория_"&amp;TEXT(MOD(QUOTIENT($A2772-1,50),300)+1,"000"))</f>
        <v/>
      </c>
      <c r="U2772">
        <f>"SKU_"&amp;TEXT($A2772,"0000000")</f>
        <v/>
      </c>
      <c r="V2772">
        <f>CHOOSE(MOD($A2772-1,4)+1,"Enterprise","SMB","Госсектор","Розница")</f>
        <v/>
      </c>
      <c r="W2772">
        <f>"Клиент_"&amp;TEXT(MOD($A2772-1,20000)+1,"00000")</f>
        <v/>
      </c>
      <c r="X2772">
        <f>CHOOSE(MOD($A2772-1,5)+1,"Портал","API","Импорт","Ручной ввод","Интеграция")</f>
        <v/>
      </c>
      <c r="Y2772" s="8">
        <f>ROUND(1000+MOD($A2772*37,90000)+IF($AB2772="Да",5000,0),2)</f>
        <v/>
      </c>
      <c r="Z2772">
        <f>1+MOD($A2772,20)</f>
        <v/>
      </c>
      <c r="AA2772" s="8">
        <f>ROUND($Y2772*(0.08+MOD($A2772,17)/100),2)</f>
        <v/>
      </c>
      <c r="AB2772">
        <f>IF(MOD($A2772,10)&lt;7,"Да","Нет")</f>
        <v/>
      </c>
      <c r="AC2772">
        <f>$R2772&amp;" / "&amp;$S2772&amp;" / "&amp;$T2772</f>
        <v/>
      </c>
      <c r="AD2772">
        <f>1</f>
        <v/>
      </c>
      <c r="AE2772">
        <f>IF($A2772&lt;=Settings!$B$4,"до 100",IF($A2772&lt;=Settings!$B$5,"до 10 000",IF($A2772&lt;=Settings!$B$6,"до 100 000","100 000+")))</f>
        <v/>
      </c>
    </row>
    <row r="2773">
      <c r="A2773">
        <f>ROW()-1</f>
        <v/>
      </c>
      <c r="B2773">
        <f>IF($A2773&lt;=Settings!$B$4,"small_control",IF($A2773&lt;=Settings!$B$5,"medium_10k",IF($A2773&lt;=Settings!$B$6,"large_100k","extreme_1m")))</f>
        <v/>
      </c>
      <c r="C2773">
        <f>"ORD-"&amp;TEXT(QUOTIENT($A2773-1,3)+1,"0000000")</f>
        <v/>
      </c>
      <c r="D2773">
        <f>"LINE-"&amp;TEXT($A2773,"0000000")</f>
        <v/>
      </c>
      <c r="E2773" s="7">
        <f>Settings!$B$2+$A2773-1</f>
        <v/>
      </c>
      <c r="F2773" s="7">
        <f>Settings!$B$2+MOD($A2773-1,Settings!$B$7)</f>
        <v/>
      </c>
      <c r="G2773">
        <f>YEAR($F2773)</f>
        <v/>
      </c>
      <c r="H2773">
        <f>"Q"&amp;ROUNDUP(MONTH($F2773)/3,0)</f>
        <v/>
      </c>
      <c r="I2773">
        <f>MONTH($F2773)</f>
        <v/>
      </c>
      <c r="J2773">
        <f>CHOOSE(MONTH($F2773),"Январь","Февраль","Март","Апрель","Май","Июнь","Июль","Август","Сентябрь","Октябрь","Ноябрь","Декабрь")</f>
        <v/>
      </c>
      <c r="K2773">
        <f>DAY($F2773)</f>
        <v/>
      </c>
      <c r="L2773">
        <f>IF(MOD($A2773,10)&lt;7,"ФО_01_Крупный","ФО_"&amp;TEXT(MOD($A2773,8)+1,"00"))</f>
        <v/>
      </c>
      <c r="M2773">
        <f>IF($AB2773="Да","Регион_001_Крупный","Регион_"&amp;TEXT(MOD(QUOTIENT($A2773-1,20),180)+1,"000"))</f>
        <v/>
      </c>
      <c r="N2773">
        <f>IF($AB2773="Да","Город_"&amp;TEXT(MOD($A2773-1,250)+1,"0000"),"Город_"&amp;TEXT(MOD($A2773-1,3000)+1,"0000"))</f>
        <v/>
      </c>
      <c r="O2773">
        <f>IF($AB2773="Да","Холдинг_Крупный","Холдинг_"&amp;TEXT(MOD(QUOTIENT($A2773-1,10000),20)+1,"00"))</f>
        <v/>
      </c>
      <c r="P2773">
        <f>IF($AB2773="Да","Организация_Крупная","Организация_"&amp;TEXT(MOD(QUOTIENT($A2773-1,500),600)+1,"000"))</f>
        <v/>
      </c>
      <c r="Q2773">
        <f>"Отдел_"&amp;TEXT(MOD(QUOTIENT($A2773-1,50),100)+1,"000")</f>
        <v/>
      </c>
      <c r="R2773">
        <f>IF($AB2773="Да","Группа_Крупная","Группа_"&amp;TEXT(MOD(QUOTIENT($A2773-1,5000),30)+1,"00"))</f>
        <v/>
      </c>
      <c r="S2773">
        <f>IF($AB2773="Да","Категория_Крупная","Категория_"&amp;TEXT(MOD(QUOTIENT($A2773-1,500),120)+1,"000"))</f>
        <v/>
      </c>
      <c r="T2773">
        <f>IF($AB2773="Да","Подкатегория_Крупная","Подкатегория_"&amp;TEXT(MOD(QUOTIENT($A2773-1,50),300)+1,"000"))</f>
        <v/>
      </c>
      <c r="U2773">
        <f>"SKU_"&amp;TEXT($A2773,"0000000")</f>
        <v/>
      </c>
      <c r="V2773">
        <f>CHOOSE(MOD($A2773-1,4)+1,"Enterprise","SMB","Госсектор","Розница")</f>
        <v/>
      </c>
      <c r="W2773">
        <f>"Клиент_"&amp;TEXT(MOD($A2773-1,20000)+1,"00000")</f>
        <v/>
      </c>
      <c r="X2773">
        <f>CHOOSE(MOD($A2773-1,5)+1,"Портал","API","Импорт","Ручной ввод","Интеграция")</f>
        <v/>
      </c>
      <c r="Y2773" s="8">
        <f>ROUND(1000+MOD($A2773*37,90000)+IF($AB2773="Да",5000,0),2)</f>
        <v/>
      </c>
      <c r="Z2773">
        <f>1+MOD($A2773,20)</f>
        <v/>
      </c>
      <c r="AA2773" s="8">
        <f>ROUND($Y2773*(0.08+MOD($A2773,17)/100),2)</f>
        <v/>
      </c>
      <c r="AB2773">
        <f>IF(MOD($A2773,10)&lt;7,"Да","Нет")</f>
        <v/>
      </c>
      <c r="AC2773">
        <f>$R2773&amp;" / "&amp;$S2773&amp;" / "&amp;$T2773</f>
        <v/>
      </c>
      <c r="AD2773">
        <f>1</f>
        <v/>
      </c>
      <c r="AE2773">
        <f>IF($A2773&lt;=Settings!$B$4,"до 100",IF($A2773&lt;=Settings!$B$5,"до 10 000",IF($A2773&lt;=Settings!$B$6,"до 100 000","100 000+")))</f>
        <v/>
      </c>
    </row>
    <row r="2774">
      <c r="A2774">
        <f>ROW()-1</f>
        <v/>
      </c>
      <c r="B2774">
        <f>IF($A2774&lt;=Settings!$B$4,"small_control",IF($A2774&lt;=Settings!$B$5,"medium_10k",IF($A2774&lt;=Settings!$B$6,"large_100k","extreme_1m")))</f>
        <v/>
      </c>
      <c r="C2774">
        <f>"ORD-"&amp;TEXT(QUOTIENT($A2774-1,3)+1,"0000000")</f>
        <v/>
      </c>
      <c r="D2774">
        <f>"LINE-"&amp;TEXT($A2774,"0000000")</f>
        <v/>
      </c>
      <c r="E2774" s="7">
        <f>Settings!$B$2+$A2774-1</f>
        <v/>
      </c>
      <c r="F2774" s="7">
        <f>Settings!$B$2+MOD($A2774-1,Settings!$B$7)</f>
        <v/>
      </c>
      <c r="G2774">
        <f>YEAR($F2774)</f>
        <v/>
      </c>
      <c r="H2774">
        <f>"Q"&amp;ROUNDUP(MONTH($F2774)/3,0)</f>
        <v/>
      </c>
      <c r="I2774">
        <f>MONTH($F2774)</f>
        <v/>
      </c>
      <c r="J2774">
        <f>CHOOSE(MONTH($F2774),"Январь","Февраль","Март","Апрель","Май","Июнь","Июль","Август","Сентябрь","Октябрь","Ноябрь","Декабрь")</f>
        <v/>
      </c>
      <c r="K2774">
        <f>DAY($F2774)</f>
        <v/>
      </c>
      <c r="L2774">
        <f>IF(MOD($A2774,10)&lt;7,"ФО_01_Крупный","ФО_"&amp;TEXT(MOD($A2774,8)+1,"00"))</f>
        <v/>
      </c>
      <c r="M2774">
        <f>IF($AB2774="Да","Регион_001_Крупный","Регион_"&amp;TEXT(MOD(QUOTIENT($A2774-1,20),180)+1,"000"))</f>
        <v/>
      </c>
      <c r="N2774">
        <f>IF($AB2774="Да","Город_"&amp;TEXT(MOD($A2774-1,250)+1,"0000"),"Город_"&amp;TEXT(MOD($A2774-1,3000)+1,"0000"))</f>
        <v/>
      </c>
      <c r="O2774">
        <f>IF($AB2774="Да","Холдинг_Крупный","Холдинг_"&amp;TEXT(MOD(QUOTIENT($A2774-1,10000),20)+1,"00"))</f>
        <v/>
      </c>
      <c r="P2774">
        <f>IF($AB2774="Да","Организация_Крупная","Организация_"&amp;TEXT(MOD(QUOTIENT($A2774-1,500),600)+1,"000"))</f>
        <v/>
      </c>
      <c r="Q2774">
        <f>"Отдел_"&amp;TEXT(MOD(QUOTIENT($A2774-1,50),100)+1,"000")</f>
        <v/>
      </c>
      <c r="R2774">
        <f>IF($AB2774="Да","Группа_Крупная","Группа_"&amp;TEXT(MOD(QUOTIENT($A2774-1,5000),30)+1,"00"))</f>
        <v/>
      </c>
      <c r="S2774">
        <f>IF($AB2774="Да","Категория_Крупная","Категория_"&amp;TEXT(MOD(QUOTIENT($A2774-1,500),120)+1,"000"))</f>
        <v/>
      </c>
      <c r="T2774">
        <f>IF($AB2774="Да","Подкатегория_Крупная","Подкатегория_"&amp;TEXT(MOD(QUOTIENT($A2774-1,50),300)+1,"000"))</f>
        <v/>
      </c>
      <c r="U2774">
        <f>"SKU_"&amp;TEXT($A2774,"0000000")</f>
        <v/>
      </c>
      <c r="V2774">
        <f>CHOOSE(MOD($A2774-1,4)+1,"Enterprise","SMB","Госсектор","Розница")</f>
        <v/>
      </c>
      <c r="W2774">
        <f>"Клиент_"&amp;TEXT(MOD($A2774-1,20000)+1,"00000")</f>
        <v/>
      </c>
      <c r="X2774">
        <f>CHOOSE(MOD($A2774-1,5)+1,"Портал","API","Импорт","Ручной ввод","Интеграция")</f>
        <v/>
      </c>
      <c r="Y2774" s="8">
        <f>ROUND(1000+MOD($A2774*37,90000)+IF($AB2774="Да",5000,0),2)</f>
        <v/>
      </c>
      <c r="Z2774">
        <f>1+MOD($A2774,20)</f>
        <v/>
      </c>
      <c r="AA2774" s="8">
        <f>ROUND($Y2774*(0.08+MOD($A2774,17)/100),2)</f>
        <v/>
      </c>
      <c r="AB2774">
        <f>IF(MOD($A2774,10)&lt;7,"Да","Нет")</f>
        <v/>
      </c>
      <c r="AC2774">
        <f>$R2774&amp;" / "&amp;$S2774&amp;" / "&amp;$T2774</f>
        <v/>
      </c>
      <c r="AD2774">
        <f>1</f>
        <v/>
      </c>
      <c r="AE2774">
        <f>IF($A2774&lt;=Settings!$B$4,"до 100",IF($A2774&lt;=Settings!$B$5,"до 10 000",IF($A2774&lt;=Settings!$B$6,"до 100 000","100 000+")))</f>
        <v/>
      </c>
    </row>
    <row r="2775">
      <c r="A2775">
        <f>ROW()-1</f>
        <v/>
      </c>
      <c r="B2775">
        <f>IF($A2775&lt;=Settings!$B$4,"small_control",IF($A2775&lt;=Settings!$B$5,"medium_10k",IF($A2775&lt;=Settings!$B$6,"large_100k","extreme_1m")))</f>
        <v/>
      </c>
      <c r="C2775">
        <f>"ORD-"&amp;TEXT(QUOTIENT($A2775-1,3)+1,"0000000")</f>
        <v/>
      </c>
      <c r="D2775">
        <f>"LINE-"&amp;TEXT($A2775,"0000000")</f>
        <v/>
      </c>
      <c r="E2775" s="7">
        <f>Settings!$B$2+$A2775-1</f>
        <v/>
      </c>
      <c r="F2775" s="7">
        <f>Settings!$B$2+MOD($A2775-1,Settings!$B$7)</f>
        <v/>
      </c>
      <c r="G2775">
        <f>YEAR($F2775)</f>
        <v/>
      </c>
      <c r="H2775">
        <f>"Q"&amp;ROUNDUP(MONTH($F2775)/3,0)</f>
        <v/>
      </c>
      <c r="I2775">
        <f>MONTH($F2775)</f>
        <v/>
      </c>
      <c r="J2775">
        <f>CHOOSE(MONTH($F2775),"Январь","Февраль","Март","Апрель","Май","Июнь","Июль","Август","Сентябрь","Октябрь","Ноябрь","Декабрь")</f>
        <v/>
      </c>
      <c r="K2775">
        <f>DAY($F2775)</f>
        <v/>
      </c>
      <c r="L2775">
        <f>IF(MOD($A2775,10)&lt;7,"ФО_01_Крупный","ФО_"&amp;TEXT(MOD($A2775,8)+1,"00"))</f>
        <v/>
      </c>
      <c r="M2775">
        <f>IF($AB2775="Да","Регион_001_Крупный","Регион_"&amp;TEXT(MOD(QUOTIENT($A2775-1,20),180)+1,"000"))</f>
        <v/>
      </c>
      <c r="N2775">
        <f>IF($AB2775="Да","Город_"&amp;TEXT(MOD($A2775-1,250)+1,"0000"),"Город_"&amp;TEXT(MOD($A2775-1,3000)+1,"0000"))</f>
        <v/>
      </c>
      <c r="O2775">
        <f>IF($AB2775="Да","Холдинг_Крупный","Холдинг_"&amp;TEXT(MOD(QUOTIENT($A2775-1,10000),20)+1,"00"))</f>
        <v/>
      </c>
      <c r="P2775">
        <f>IF($AB2775="Да","Организация_Крупная","Организация_"&amp;TEXT(MOD(QUOTIENT($A2775-1,500),600)+1,"000"))</f>
        <v/>
      </c>
      <c r="Q2775">
        <f>"Отдел_"&amp;TEXT(MOD(QUOTIENT($A2775-1,50),100)+1,"000")</f>
        <v/>
      </c>
      <c r="R2775">
        <f>IF($AB2775="Да","Группа_Крупная","Группа_"&amp;TEXT(MOD(QUOTIENT($A2775-1,5000),30)+1,"00"))</f>
        <v/>
      </c>
      <c r="S2775">
        <f>IF($AB2775="Да","Категория_Крупная","Категория_"&amp;TEXT(MOD(QUOTIENT($A2775-1,500),120)+1,"000"))</f>
        <v/>
      </c>
      <c r="T2775">
        <f>IF($AB2775="Да","Подкатегория_Крупная","Подкатегория_"&amp;TEXT(MOD(QUOTIENT($A2775-1,50),300)+1,"000"))</f>
        <v/>
      </c>
      <c r="U2775">
        <f>"SKU_"&amp;TEXT($A2775,"0000000")</f>
        <v/>
      </c>
      <c r="V2775">
        <f>CHOOSE(MOD($A2775-1,4)+1,"Enterprise","SMB","Госсектор","Розница")</f>
        <v/>
      </c>
      <c r="W2775">
        <f>"Клиент_"&amp;TEXT(MOD($A2775-1,20000)+1,"00000")</f>
        <v/>
      </c>
      <c r="X2775">
        <f>CHOOSE(MOD($A2775-1,5)+1,"Портал","API","Импорт","Ручной ввод","Интеграция")</f>
        <v/>
      </c>
      <c r="Y2775" s="8">
        <f>ROUND(1000+MOD($A2775*37,90000)+IF($AB2775="Да",5000,0),2)</f>
        <v/>
      </c>
      <c r="Z2775">
        <f>1+MOD($A2775,20)</f>
        <v/>
      </c>
      <c r="AA2775" s="8">
        <f>ROUND($Y2775*(0.08+MOD($A2775,17)/100),2)</f>
        <v/>
      </c>
      <c r="AB2775">
        <f>IF(MOD($A2775,10)&lt;7,"Да","Нет")</f>
        <v/>
      </c>
      <c r="AC2775">
        <f>$R2775&amp;" / "&amp;$S2775&amp;" / "&amp;$T2775</f>
        <v/>
      </c>
      <c r="AD2775">
        <f>1</f>
        <v/>
      </c>
      <c r="AE2775">
        <f>IF($A2775&lt;=Settings!$B$4,"до 100",IF($A2775&lt;=Settings!$B$5,"до 10 000",IF($A2775&lt;=Settings!$B$6,"до 100 000","100 000+")))</f>
        <v/>
      </c>
    </row>
    <row r="2776">
      <c r="A2776">
        <f>ROW()-1</f>
        <v/>
      </c>
      <c r="B2776">
        <f>IF($A2776&lt;=Settings!$B$4,"small_control",IF($A2776&lt;=Settings!$B$5,"medium_10k",IF($A2776&lt;=Settings!$B$6,"large_100k","extreme_1m")))</f>
        <v/>
      </c>
      <c r="C2776">
        <f>"ORD-"&amp;TEXT(QUOTIENT($A2776-1,3)+1,"0000000")</f>
        <v/>
      </c>
      <c r="D2776">
        <f>"LINE-"&amp;TEXT($A2776,"0000000")</f>
        <v/>
      </c>
      <c r="E2776" s="7">
        <f>Settings!$B$2+$A2776-1</f>
        <v/>
      </c>
      <c r="F2776" s="7">
        <f>Settings!$B$2+MOD($A2776-1,Settings!$B$7)</f>
        <v/>
      </c>
      <c r="G2776">
        <f>YEAR($F2776)</f>
        <v/>
      </c>
      <c r="H2776">
        <f>"Q"&amp;ROUNDUP(MONTH($F2776)/3,0)</f>
        <v/>
      </c>
      <c r="I2776">
        <f>MONTH($F2776)</f>
        <v/>
      </c>
      <c r="J2776">
        <f>CHOOSE(MONTH($F2776),"Январь","Февраль","Март","Апрель","Май","Июнь","Июль","Август","Сентябрь","Октябрь","Ноябрь","Декабрь")</f>
        <v/>
      </c>
      <c r="K2776">
        <f>DAY($F2776)</f>
        <v/>
      </c>
      <c r="L2776">
        <f>IF(MOD($A2776,10)&lt;7,"ФО_01_Крупный","ФО_"&amp;TEXT(MOD($A2776,8)+1,"00"))</f>
        <v/>
      </c>
      <c r="M2776">
        <f>IF($AB2776="Да","Регион_001_Крупный","Регион_"&amp;TEXT(MOD(QUOTIENT($A2776-1,20),180)+1,"000"))</f>
        <v/>
      </c>
      <c r="N2776">
        <f>IF($AB2776="Да","Город_"&amp;TEXT(MOD($A2776-1,250)+1,"0000"),"Город_"&amp;TEXT(MOD($A2776-1,3000)+1,"0000"))</f>
        <v/>
      </c>
      <c r="O2776">
        <f>IF($AB2776="Да","Холдинг_Крупный","Холдинг_"&amp;TEXT(MOD(QUOTIENT($A2776-1,10000),20)+1,"00"))</f>
        <v/>
      </c>
      <c r="P2776">
        <f>IF($AB2776="Да","Организация_Крупная","Организация_"&amp;TEXT(MOD(QUOTIENT($A2776-1,500),600)+1,"000"))</f>
        <v/>
      </c>
      <c r="Q2776">
        <f>"Отдел_"&amp;TEXT(MOD(QUOTIENT($A2776-1,50),100)+1,"000")</f>
        <v/>
      </c>
      <c r="R2776">
        <f>IF($AB2776="Да","Группа_Крупная","Группа_"&amp;TEXT(MOD(QUOTIENT($A2776-1,5000),30)+1,"00"))</f>
        <v/>
      </c>
      <c r="S2776">
        <f>IF($AB2776="Да","Категория_Крупная","Категория_"&amp;TEXT(MOD(QUOTIENT($A2776-1,500),120)+1,"000"))</f>
        <v/>
      </c>
      <c r="T2776">
        <f>IF($AB2776="Да","Подкатегория_Крупная","Подкатегория_"&amp;TEXT(MOD(QUOTIENT($A2776-1,50),300)+1,"000"))</f>
        <v/>
      </c>
      <c r="U2776">
        <f>"SKU_"&amp;TEXT($A2776,"0000000")</f>
        <v/>
      </c>
      <c r="V2776">
        <f>CHOOSE(MOD($A2776-1,4)+1,"Enterprise","SMB","Госсектор","Розница")</f>
        <v/>
      </c>
      <c r="W2776">
        <f>"Клиент_"&amp;TEXT(MOD($A2776-1,20000)+1,"00000")</f>
        <v/>
      </c>
      <c r="X2776">
        <f>CHOOSE(MOD($A2776-1,5)+1,"Портал","API","Импорт","Ручной ввод","Интеграция")</f>
        <v/>
      </c>
      <c r="Y2776" s="8">
        <f>ROUND(1000+MOD($A2776*37,90000)+IF($AB2776="Да",5000,0),2)</f>
        <v/>
      </c>
      <c r="Z2776">
        <f>1+MOD($A2776,20)</f>
        <v/>
      </c>
      <c r="AA2776" s="8">
        <f>ROUND($Y2776*(0.08+MOD($A2776,17)/100),2)</f>
        <v/>
      </c>
      <c r="AB2776">
        <f>IF(MOD($A2776,10)&lt;7,"Да","Нет")</f>
        <v/>
      </c>
      <c r="AC2776">
        <f>$R2776&amp;" / "&amp;$S2776&amp;" / "&amp;$T2776</f>
        <v/>
      </c>
      <c r="AD2776">
        <f>1</f>
        <v/>
      </c>
      <c r="AE2776">
        <f>IF($A2776&lt;=Settings!$B$4,"до 100",IF($A2776&lt;=Settings!$B$5,"до 10 000",IF($A2776&lt;=Settings!$B$6,"до 100 000","100 000+")))</f>
        <v/>
      </c>
    </row>
    <row r="2777">
      <c r="A2777">
        <f>ROW()-1</f>
        <v/>
      </c>
      <c r="B2777">
        <f>IF($A2777&lt;=Settings!$B$4,"small_control",IF($A2777&lt;=Settings!$B$5,"medium_10k",IF($A2777&lt;=Settings!$B$6,"large_100k","extreme_1m")))</f>
        <v/>
      </c>
      <c r="C2777">
        <f>"ORD-"&amp;TEXT(QUOTIENT($A2777-1,3)+1,"0000000")</f>
        <v/>
      </c>
      <c r="D2777">
        <f>"LINE-"&amp;TEXT($A2777,"0000000")</f>
        <v/>
      </c>
      <c r="E2777" s="7">
        <f>Settings!$B$2+$A2777-1</f>
        <v/>
      </c>
      <c r="F2777" s="7">
        <f>Settings!$B$2+MOD($A2777-1,Settings!$B$7)</f>
        <v/>
      </c>
      <c r="G2777">
        <f>YEAR($F2777)</f>
        <v/>
      </c>
      <c r="H2777">
        <f>"Q"&amp;ROUNDUP(MONTH($F2777)/3,0)</f>
        <v/>
      </c>
      <c r="I2777">
        <f>MONTH($F2777)</f>
        <v/>
      </c>
      <c r="J2777">
        <f>CHOOSE(MONTH($F2777),"Январь","Февраль","Март","Апрель","Май","Июнь","Июль","Август","Сентябрь","Октябрь","Ноябрь","Декабрь")</f>
        <v/>
      </c>
      <c r="K2777">
        <f>DAY($F2777)</f>
        <v/>
      </c>
      <c r="L2777">
        <f>IF(MOD($A2777,10)&lt;7,"ФО_01_Крупный","ФО_"&amp;TEXT(MOD($A2777,8)+1,"00"))</f>
        <v/>
      </c>
      <c r="M2777">
        <f>IF($AB2777="Да","Регион_001_Крупный","Регион_"&amp;TEXT(MOD(QUOTIENT($A2777-1,20),180)+1,"000"))</f>
        <v/>
      </c>
      <c r="N2777">
        <f>IF($AB2777="Да","Город_"&amp;TEXT(MOD($A2777-1,250)+1,"0000"),"Город_"&amp;TEXT(MOD($A2777-1,3000)+1,"0000"))</f>
        <v/>
      </c>
      <c r="O2777">
        <f>IF($AB2777="Да","Холдинг_Крупный","Холдинг_"&amp;TEXT(MOD(QUOTIENT($A2777-1,10000),20)+1,"00"))</f>
        <v/>
      </c>
      <c r="P2777">
        <f>IF($AB2777="Да","Организация_Крупная","Организация_"&amp;TEXT(MOD(QUOTIENT($A2777-1,500),600)+1,"000"))</f>
        <v/>
      </c>
      <c r="Q2777">
        <f>"Отдел_"&amp;TEXT(MOD(QUOTIENT($A2777-1,50),100)+1,"000")</f>
        <v/>
      </c>
      <c r="R2777">
        <f>IF($AB2777="Да","Группа_Крупная","Группа_"&amp;TEXT(MOD(QUOTIENT($A2777-1,5000),30)+1,"00"))</f>
        <v/>
      </c>
      <c r="S2777">
        <f>IF($AB2777="Да","Категория_Крупная","Категория_"&amp;TEXT(MOD(QUOTIENT($A2777-1,500),120)+1,"000"))</f>
        <v/>
      </c>
      <c r="T2777">
        <f>IF($AB2777="Да","Подкатегория_Крупная","Подкатегория_"&amp;TEXT(MOD(QUOTIENT($A2777-1,50),300)+1,"000"))</f>
        <v/>
      </c>
      <c r="U2777">
        <f>"SKU_"&amp;TEXT($A2777,"0000000")</f>
        <v/>
      </c>
      <c r="V2777">
        <f>CHOOSE(MOD($A2777-1,4)+1,"Enterprise","SMB","Госсектор","Розница")</f>
        <v/>
      </c>
      <c r="W2777">
        <f>"Клиент_"&amp;TEXT(MOD($A2777-1,20000)+1,"00000")</f>
        <v/>
      </c>
      <c r="X2777">
        <f>CHOOSE(MOD($A2777-1,5)+1,"Портал","API","Импорт","Ручной ввод","Интеграция")</f>
        <v/>
      </c>
      <c r="Y2777" s="8">
        <f>ROUND(1000+MOD($A2777*37,90000)+IF($AB2777="Да",5000,0),2)</f>
        <v/>
      </c>
      <c r="Z2777">
        <f>1+MOD($A2777,20)</f>
        <v/>
      </c>
      <c r="AA2777" s="8">
        <f>ROUND($Y2777*(0.08+MOD($A2777,17)/100),2)</f>
        <v/>
      </c>
      <c r="AB2777">
        <f>IF(MOD($A2777,10)&lt;7,"Да","Нет")</f>
        <v/>
      </c>
      <c r="AC2777">
        <f>$R2777&amp;" / "&amp;$S2777&amp;" / "&amp;$T2777</f>
        <v/>
      </c>
      <c r="AD2777">
        <f>1</f>
        <v/>
      </c>
      <c r="AE2777">
        <f>IF($A2777&lt;=Settings!$B$4,"до 100",IF($A2777&lt;=Settings!$B$5,"до 10 000",IF($A2777&lt;=Settings!$B$6,"до 100 000","100 000+")))</f>
        <v/>
      </c>
    </row>
    <row r="2778">
      <c r="A2778">
        <f>ROW()-1</f>
        <v/>
      </c>
      <c r="B2778">
        <f>IF($A2778&lt;=Settings!$B$4,"small_control",IF($A2778&lt;=Settings!$B$5,"medium_10k",IF($A2778&lt;=Settings!$B$6,"large_100k","extreme_1m")))</f>
        <v/>
      </c>
      <c r="C2778">
        <f>"ORD-"&amp;TEXT(QUOTIENT($A2778-1,3)+1,"0000000")</f>
        <v/>
      </c>
      <c r="D2778">
        <f>"LINE-"&amp;TEXT($A2778,"0000000")</f>
        <v/>
      </c>
      <c r="E2778" s="7">
        <f>Settings!$B$2+$A2778-1</f>
        <v/>
      </c>
      <c r="F2778" s="7">
        <f>Settings!$B$2+MOD($A2778-1,Settings!$B$7)</f>
        <v/>
      </c>
      <c r="G2778">
        <f>YEAR($F2778)</f>
        <v/>
      </c>
      <c r="H2778">
        <f>"Q"&amp;ROUNDUP(MONTH($F2778)/3,0)</f>
        <v/>
      </c>
      <c r="I2778">
        <f>MONTH($F2778)</f>
        <v/>
      </c>
      <c r="J2778">
        <f>CHOOSE(MONTH($F2778),"Январь","Февраль","Март","Апрель","Май","Июнь","Июль","Август","Сентябрь","Октябрь","Ноябрь","Декабрь")</f>
        <v/>
      </c>
      <c r="K2778">
        <f>DAY($F2778)</f>
        <v/>
      </c>
      <c r="L2778">
        <f>IF(MOD($A2778,10)&lt;7,"ФО_01_Крупный","ФО_"&amp;TEXT(MOD($A2778,8)+1,"00"))</f>
        <v/>
      </c>
      <c r="M2778">
        <f>IF($AB2778="Да","Регион_001_Крупный","Регион_"&amp;TEXT(MOD(QUOTIENT($A2778-1,20),180)+1,"000"))</f>
        <v/>
      </c>
      <c r="N2778">
        <f>IF($AB2778="Да","Город_"&amp;TEXT(MOD($A2778-1,250)+1,"0000"),"Город_"&amp;TEXT(MOD($A2778-1,3000)+1,"0000"))</f>
        <v/>
      </c>
      <c r="O2778">
        <f>IF($AB2778="Да","Холдинг_Крупный","Холдинг_"&amp;TEXT(MOD(QUOTIENT($A2778-1,10000),20)+1,"00"))</f>
        <v/>
      </c>
      <c r="P2778">
        <f>IF($AB2778="Да","Организация_Крупная","Организация_"&amp;TEXT(MOD(QUOTIENT($A2778-1,500),600)+1,"000"))</f>
        <v/>
      </c>
      <c r="Q2778">
        <f>"Отдел_"&amp;TEXT(MOD(QUOTIENT($A2778-1,50),100)+1,"000")</f>
        <v/>
      </c>
      <c r="R2778">
        <f>IF($AB2778="Да","Группа_Крупная","Группа_"&amp;TEXT(MOD(QUOTIENT($A2778-1,5000),30)+1,"00"))</f>
        <v/>
      </c>
      <c r="S2778">
        <f>IF($AB2778="Да","Категория_Крупная","Категория_"&amp;TEXT(MOD(QUOTIENT($A2778-1,500),120)+1,"000"))</f>
        <v/>
      </c>
      <c r="T2778">
        <f>IF($AB2778="Да","Подкатегория_Крупная","Подкатегория_"&amp;TEXT(MOD(QUOTIENT($A2778-1,50),300)+1,"000"))</f>
        <v/>
      </c>
      <c r="U2778">
        <f>"SKU_"&amp;TEXT($A2778,"0000000")</f>
        <v/>
      </c>
      <c r="V2778">
        <f>CHOOSE(MOD($A2778-1,4)+1,"Enterprise","SMB","Госсектор","Розница")</f>
        <v/>
      </c>
      <c r="W2778">
        <f>"Клиент_"&amp;TEXT(MOD($A2778-1,20000)+1,"00000")</f>
        <v/>
      </c>
      <c r="X2778">
        <f>CHOOSE(MOD($A2778-1,5)+1,"Портал","API","Импорт","Ручной ввод","Интеграция")</f>
        <v/>
      </c>
      <c r="Y2778" s="8">
        <f>ROUND(1000+MOD($A2778*37,90000)+IF($AB2778="Да",5000,0),2)</f>
        <v/>
      </c>
      <c r="Z2778">
        <f>1+MOD($A2778,20)</f>
        <v/>
      </c>
      <c r="AA2778" s="8">
        <f>ROUND($Y2778*(0.08+MOD($A2778,17)/100),2)</f>
        <v/>
      </c>
      <c r="AB2778">
        <f>IF(MOD($A2778,10)&lt;7,"Да","Нет")</f>
        <v/>
      </c>
      <c r="AC2778">
        <f>$R2778&amp;" / "&amp;$S2778&amp;" / "&amp;$T2778</f>
        <v/>
      </c>
      <c r="AD2778">
        <f>1</f>
        <v/>
      </c>
      <c r="AE2778">
        <f>IF($A2778&lt;=Settings!$B$4,"до 100",IF($A2778&lt;=Settings!$B$5,"до 10 000",IF($A2778&lt;=Settings!$B$6,"до 100 000","100 000+")))</f>
        <v/>
      </c>
    </row>
    <row r="2779">
      <c r="A2779">
        <f>ROW()-1</f>
        <v/>
      </c>
      <c r="B2779">
        <f>IF($A2779&lt;=Settings!$B$4,"small_control",IF($A2779&lt;=Settings!$B$5,"medium_10k",IF($A2779&lt;=Settings!$B$6,"large_100k","extreme_1m")))</f>
        <v/>
      </c>
      <c r="C2779">
        <f>"ORD-"&amp;TEXT(QUOTIENT($A2779-1,3)+1,"0000000")</f>
        <v/>
      </c>
      <c r="D2779">
        <f>"LINE-"&amp;TEXT($A2779,"0000000")</f>
        <v/>
      </c>
      <c r="E2779" s="7">
        <f>Settings!$B$2+$A2779-1</f>
        <v/>
      </c>
      <c r="F2779" s="7">
        <f>Settings!$B$2+MOD($A2779-1,Settings!$B$7)</f>
        <v/>
      </c>
      <c r="G2779">
        <f>YEAR($F2779)</f>
        <v/>
      </c>
      <c r="H2779">
        <f>"Q"&amp;ROUNDUP(MONTH($F2779)/3,0)</f>
        <v/>
      </c>
      <c r="I2779">
        <f>MONTH($F2779)</f>
        <v/>
      </c>
      <c r="J2779">
        <f>CHOOSE(MONTH($F2779),"Январь","Февраль","Март","Апрель","Май","Июнь","Июль","Август","Сентябрь","Октябрь","Ноябрь","Декабрь")</f>
        <v/>
      </c>
      <c r="K2779">
        <f>DAY($F2779)</f>
        <v/>
      </c>
      <c r="L2779">
        <f>IF(MOD($A2779,10)&lt;7,"ФО_01_Крупный","ФО_"&amp;TEXT(MOD($A2779,8)+1,"00"))</f>
        <v/>
      </c>
      <c r="M2779">
        <f>IF($AB2779="Да","Регион_001_Крупный","Регион_"&amp;TEXT(MOD(QUOTIENT($A2779-1,20),180)+1,"000"))</f>
        <v/>
      </c>
      <c r="N2779">
        <f>IF($AB2779="Да","Город_"&amp;TEXT(MOD($A2779-1,250)+1,"0000"),"Город_"&amp;TEXT(MOD($A2779-1,3000)+1,"0000"))</f>
        <v/>
      </c>
      <c r="O2779">
        <f>IF($AB2779="Да","Холдинг_Крупный","Холдинг_"&amp;TEXT(MOD(QUOTIENT($A2779-1,10000),20)+1,"00"))</f>
        <v/>
      </c>
      <c r="P2779">
        <f>IF($AB2779="Да","Организация_Крупная","Организация_"&amp;TEXT(MOD(QUOTIENT($A2779-1,500),600)+1,"000"))</f>
        <v/>
      </c>
      <c r="Q2779">
        <f>"Отдел_"&amp;TEXT(MOD(QUOTIENT($A2779-1,50),100)+1,"000")</f>
        <v/>
      </c>
      <c r="R2779">
        <f>IF($AB2779="Да","Группа_Крупная","Группа_"&amp;TEXT(MOD(QUOTIENT($A2779-1,5000),30)+1,"00"))</f>
        <v/>
      </c>
      <c r="S2779">
        <f>IF($AB2779="Да","Категория_Крупная","Категория_"&amp;TEXT(MOD(QUOTIENT($A2779-1,500),120)+1,"000"))</f>
        <v/>
      </c>
      <c r="T2779">
        <f>IF($AB2779="Да","Подкатегория_Крупная","Подкатегория_"&amp;TEXT(MOD(QUOTIENT($A2779-1,50),300)+1,"000"))</f>
        <v/>
      </c>
      <c r="U2779">
        <f>"SKU_"&amp;TEXT($A2779,"0000000")</f>
        <v/>
      </c>
      <c r="V2779">
        <f>CHOOSE(MOD($A2779-1,4)+1,"Enterprise","SMB","Госсектор","Розница")</f>
        <v/>
      </c>
      <c r="W2779">
        <f>"Клиент_"&amp;TEXT(MOD($A2779-1,20000)+1,"00000")</f>
        <v/>
      </c>
      <c r="X2779">
        <f>CHOOSE(MOD($A2779-1,5)+1,"Портал","API","Импорт","Ручной ввод","Интеграция")</f>
        <v/>
      </c>
      <c r="Y2779" s="8">
        <f>ROUND(1000+MOD($A2779*37,90000)+IF($AB2779="Да",5000,0),2)</f>
        <v/>
      </c>
      <c r="Z2779">
        <f>1+MOD($A2779,20)</f>
        <v/>
      </c>
      <c r="AA2779" s="8">
        <f>ROUND($Y2779*(0.08+MOD($A2779,17)/100),2)</f>
        <v/>
      </c>
      <c r="AB2779">
        <f>IF(MOD($A2779,10)&lt;7,"Да","Нет")</f>
        <v/>
      </c>
      <c r="AC2779">
        <f>$R2779&amp;" / "&amp;$S2779&amp;" / "&amp;$T2779</f>
        <v/>
      </c>
      <c r="AD2779">
        <f>1</f>
        <v/>
      </c>
      <c r="AE2779">
        <f>IF($A2779&lt;=Settings!$B$4,"до 100",IF($A2779&lt;=Settings!$B$5,"до 10 000",IF($A2779&lt;=Settings!$B$6,"до 100 000","100 000+")))</f>
        <v/>
      </c>
    </row>
    <row r="2780">
      <c r="A2780">
        <f>ROW()-1</f>
        <v/>
      </c>
      <c r="B2780">
        <f>IF($A2780&lt;=Settings!$B$4,"small_control",IF($A2780&lt;=Settings!$B$5,"medium_10k",IF($A2780&lt;=Settings!$B$6,"large_100k","extreme_1m")))</f>
        <v/>
      </c>
      <c r="C2780">
        <f>"ORD-"&amp;TEXT(QUOTIENT($A2780-1,3)+1,"0000000")</f>
        <v/>
      </c>
      <c r="D2780">
        <f>"LINE-"&amp;TEXT($A2780,"0000000")</f>
        <v/>
      </c>
      <c r="E2780" s="7">
        <f>Settings!$B$2+$A2780-1</f>
        <v/>
      </c>
      <c r="F2780" s="7">
        <f>Settings!$B$2+MOD($A2780-1,Settings!$B$7)</f>
        <v/>
      </c>
      <c r="G2780">
        <f>YEAR($F2780)</f>
        <v/>
      </c>
      <c r="H2780">
        <f>"Q"&amp;ROUNDUP(MONTH($F2780)/3,0)</f>
        <v/>
      </c>
      <c r="I2780">
        <f>MONTH($F2780)</f>
        <v/>
      </c>
      <c r="J2780">
        <f>CHOOSE(MONTH($F2780),"Январь","Февраль","Март","Апрель","Май","Июнь","Июль","Август","Сентябрь","Октябрь","Ноябрь","Декабрь")</f>
        <v/>
      </c>
      <c r="K2780">
        <f>DAY($F2780)</f>
        <v/>
      </c>
      <c r="L2780">
        <f>IF(MOD($A2780,10)&lt;7,"ФО_01_Крупный","ФО_"&amp;TEXT(MOD($A2780,8)+1,"00"))</f>
        <v/>
      </c>
      <c r="M2780">
        <f>IF($AB2780="Да","Регион_001_Крупный","Регион_"&amp;TEXT(MOD(QUOTIENT($A2780-1,20),180)+1,"000"))</f>
        <v/>
      </c>
      <c r="N2780">
        <f>IF($AB2780="Да","Город_"&amp;TEXT(MOD($A2780-1,250)+1,"0000"),"Город_"&amp;TEXT(MOD($A2780-1,3000)+1,"0000"))</f>
        <v/>
      </c>
      <c r="O2780">
        <f>IF($AB2780="Да","Холдинг_Крупный","Холдинг_"&amp;TEXT(MOD(QUOTIENT($A2780-1,10000),20)+1,"00"))</f>
        <v/>
      </c>
      <c r="P2780">
        <f>IF($AB2780="Да","Организация_Крупная","Организация_"&amp;TEXT(MOD(QUOTIENT($A2780-1,500),600)+1,"000"))</f>
        <v/>
      </c>
      <c r="Q2780">
        <f>"Отдел_"&amp;TEXT(MOD(QUOTIENT($A2780-1,50),100)+1,"000")</f>
        <v/>
      </c>
      <c r="R2780">
        <f>IF($AB2780="Да","Группа_Крупная","Группа_"&amp;TEXT(MOD(QUOTIENT($A2780-1,5000),30)+1,"00"))</f>
        <v/>
      </c>
      <c r="S2780">
        <f>IF($AB2780="Да","Категория_Крупная","Категория_"&amp;TEXT(MOD(QUOTIENT($A2780-1,500),120)+1,"000"))</f>
        <v/>
      </c>
      <c r="T2780">
        <f>IF($AB2780="Да","Подкатегория_Крупная","Подкатегория_"&amp;TEXT(MOD(QUOTIENT($A2780-1,50),300)+1,"000"))</f>
        <v/>
      </c>
      <c r="U2780">
        <f>"SKU_"&amp;TEXT($A2780,"0000000")</f>
        <v/>
      </c>
      <c r="V2780">
        <f>CHOOSE(MOD($A2780-1,4)+1,"Enterprise","SMB","Госсектор","Розница")</f>
        <v/>
      </c>
      <c r="W2780">
        <f>"Клиент_"&amp;TEXT(MOD($A2780-1,20000)+1,"00000")</f>
        <v/>
      </c>
      <c r="X2780">
        <f>CHOOSE(MOD($A2780-1,5)+1,"Портал","API","Импорт","Ручной ввод","Интеграция")</f>
        <v/>
      </c>
      <c r="Y2780" s="8">
        <f>ROUND(1000+MOD($A2780*37,90000)+IF($AB2780="Да",5000,0),2)</f>
        <v/>
      </c>
      <c r="Z2780">
        <f>1+MOD($A2780,20)</f>
        <v/>
      </c>
      <c r="AA2780" s="8">
        <f>ROUND($Y2780*(0.08+MOD($A2780,17)/100),2)</f>
        <v/>
      </c>
      <c r="AB2780">
        <f>IF(MOD($A2780,10)&lt;7,"Да","Нет")</f>
        <v/>
      </c>
      <c r="AC2780">
        <f>$R2780&amp;" / "&amp;$S2780&amp;" / "&amp;$T2780</f>
        <v/>
      </c>
      <c r="AD2780">
        <f>1</f>
        <v/>
      </c>
      <c r="AE2780">
        <f>IF($A2780&lt;=Settings!$B$4,"до 100",IF($A2780&lt;=Settings!$B$5,"до 10 000",IF($A2780&lt;=Settings!$B$6,"до 100 000","100 000+")))</f>
        <v/>
      </c>
    </row>
    <row r="2781">
      <c r="A2781">
        <f>ROW()-1</f>
        <v/>
      </c>
      <c r="B2781">
        <f>IF($A2781&lt;=Settings!$B$4,"small_control",IF($A2781&lt;=Settings!$B$5,"medium_10k",IF($A2781&lt;=Settings!$B$6,"large_100k","extreme_1m")))</f>
        <v/>
      </c>
      <c r="C2781">
        <f>"ORD-"&amp;TEXT(QUOTIENT($A2781-1,3)+1,"0000000")</f>
        <v/>
      </c>
      <c r="D2781">
        <f>"LINE-"&amp;TEXT($A2781,"0000000")</f>
        <v/>
      </c>
      <c r="E2781" s="7">
        <f>Settings!$B$2+$A2781-1</f>
        <v/>
      </c>
      <c r="F2781" s="7">
        <f>Settings!$B$2+MOD($A2781-1,Settings!$B$7)</f>
        <v/>
      </c>
      <c r="G2781">
        <f>YEAR($F2781)</f>
        <v/>
      </c>
      <c r="H2781">
        <f>"Q"&amp;ROUNDUP(MONTH($F2781)/3,0)</f>
        <v/>
      </c>
      <c r="I2781">
        <f>MONTH($F2781)</f>
        <v/>
      </c>
      <c r="J2781">
        <f>CHOOSE(MONTH($F2781),"Январь","Февраль","Март","Апрель","Май","Июнь","Июль","Август","Сентябрь","Октябрь","Ноябрь","Декабрь")</f>
        <v/>
      </c>
      <c r="K2781">
        <f>DAY($F2781)</f>
        <v/>
      </c>
      <c r="L2781">
        <f>IF(MOD($A2781,10)&lt;7,"ФО_01_Крупный","ФО_"&amp;TEXT(MOD($A2781,8)+1,"00"))</f>
        <v/>
      </c>
      <c r="M2781">
        <f>IF($AB2781="Да","Регион_001_Крупный","Регион_"&amp;TEXT(MOD(QUOTIENT($A2781-1,20),180)+1,"000"))</f>
        <v/>
      </c>
      <c r="N2781">
        <f>IF($AB2781="Да","Город_"&amp;TEXT(MOD($A2781-1,250)+1,"0000"),"Город_"&amp;TEXT(MOD($A2781-1,3000)+1,"0000"))</f>
        <v/>
      </c>
      <c r="O2781">
        <f>IF($AB2781="Да","Холдинг_Крупный","Холдинг_"&amp;TEXT(MOD(QUOTIENT($A2781-1,10000),20)+1,"00"))</f>
        <v/>
      </c>
      <c r="P2781">
        <f>IF($AB2781="Да","Организация_Крупная","Организация_"&amp;TEXT(MOD(QUOTIENT($A2781-1,500),600)+1,"000"))</f>
        <v/>
      </c>
      <c r="Q2781">
        <f>"Отдел_"&amp;TEXT(MOD(QUOTIENT($A2781-1,50),100)+1,"000")</f>
        <v/>
      </c>
      <c r="R2781">
        <f>IF($AB2781="Да","Группа_Крупная","Группа_"&amp;TEXT(MOD(QUOTIENT($A2781-1,5000),30)+1,"00"))</f>
        <v/>
      </c>
      <c r="S2781">
        <f>IF($AB2781="Да","Категория_Крупная","Категория_"&amp;TEXT(MOD(QUOTIENT($A2781-1,500),120)+1,"000"))</f>
        <v/>
      </c>
      <c r="T2781">
        <f>IF($AB2781="Да","Подкатегория_Крупная","Подкатегория_"&amp;TEXT(MOD(QUOTIENT($A2781-1,50),300)+1,"000"))</f>
        <v/>
      </c>
      <c r="U2781">
        <f>"SKU_"&amp;TEXT($A2781,"0000000")</f>
        <v/>
      </c>
      <c r="V2781">
        <f>CHOOSE(MOD($A2781-1,4)+1,"Enterprise","SMB","Госсектор","Розница")</f>
        <v/>
      </c>
      <c r="W2781">
        <f>"Клиент_"&amp;TEXT(MOD($A2781-1,20000)+1,"00000")</f>
        <v/>
      </c>
      <c r="X2781">
        <f>CHOOSE(MOD($A2781-1,5)+1,"Портал","API","Импорт","Ручной ввод","Интеграция")</f>
        <v/>
      </c>
      <c r="Y2781" s="8">
        <f>ROUND(1000+MOD($A2781*37,90000)+IF($AB2781="Да",5000,0),2)</f>
        <v/>
      </c>
      <c r="Z2781">
        <f>1+MOD($A2781,20)</f>
        <v/>
      </c>
      <c r="AA2781" s="8">
        <f>ROUND($Y2781*(0.08+MOD($A2781,17)/100),2)</f>
        <v/>
      </c>
      <c r="AB2781">
        <f>IF(MOD($A2781,10)&lt;7,"Да","Нет")</f>
        <v/>
      </c>
      <c r="AC2781">
        <f>$R2781&amp;" / "&amp;$S2781&amp;" / "&amp;$T2781</f>
        <v/>
      </c>
      <c r="AD2781">
        <f>1</f>
        <v/>
      </c>
      <c r="AE2781">
        <f>IF($A2781&lt;=Settings!$B$4,"до 100",IF($A2781&lt;=Settings!$B$5,"до 10 000",IF($A2781&lt;=Settings!$B$6,"до 100 000","100 000+")))</f>
        <v/>
      </c>
    </row>
    <row r="2782">
      <c r="A2782">
        <f>ROW()-1</f>
        <v/>
      </c>
      <c r="B2782">
        <f>IF($A2782&lt;=Settings!$B$4,"small_control",IF($A2782&lt;=Settings!$B$5,"medium_10k",IF($A2782&lt;=Settings!$B$6,"large_100k","extreme_1m")))</f>
        <v/>
      </c>
      <c r="C2782">
        <f>"ORD-"&amp;TEXT(QUOTIENT($A2782-1,3)+1,"0000000")</f>
        <v/>
      </c>
      <c r="D2782">
        <f>"LINE-"&amp;TEXT($A2782,"0000000")</f>
        <v/>
      </c>
      <c r="E2782" s="7">
        <f>Settings!$B$2+$A2782-1</f>
        <v/>
      </c>
      <c r="F2782" s="7">
        <f>Settings!$B$2+MOD($A2782-1,Settings!$B$7)</f>
        <v/>
      </c>
      <c r="G2782">
        <f>YEAR($F2782)</f>
        <v/>
      </c>
      <c r="H2782">
        <f>"Q"&amp;ROUNDUP(MONTH($F2782)/3,0)</f>
        <v/>
      </c>
      <c r="I2782">
        <f>MONTH($F2782)</f>
        <v/>
      </c>
      <c r="J2782">
        <f>CHOOSE(MONTH($F2782),"Январь","Февраль","Март","Апрель","Май","Июнь","Июль","Август","Сентябрь","Октябрь","Ноябрь","Декабрь")</f>
        <v/>
      </c>
      <c r="K2782">
        <f>DAY($F2782)</f>
        <v/>
      </c>
      <c r="L2782">
        <f>IF(MOD($A2782,10)&lt;7,"ФО_01_Крупный","ФО_"&amp;TEXT(MOD($A2782,8)+1,"00"))</f>
        <v/>
      </c>
      <c r="M2782">
        <f>IF($AB2782="Да","Регион_001_Крупный","Регион_"&amp;TEXT(MOD(QUOTIENT($A2782-1,20),180)+1,"000"))</f>
        <v/>
      </c>
      <c r="N2782">
        <f>IF($AB2782="Да","Город_"&amp;TEXT(MOD($A2782-1,250)+1,"0000"),"Город_"&amp;TEXT(MOD($A2782-1,3000)+1,"0000"))</f>
        <v/>
      </c>
      <c r="O2782">
        <f>IF($AB2782="Да","Холдинг_Крупный","Холдинг_"&amp;TEXT(MOD(QUOTIENT($A2782-1,10000),20)+1,"00"))</f>
        <v/>
      </c>
      <c r="P2782">
        <f>IF($AB2782="Да","Организация_Крупная","Организация_"&amp;TEXT(MOD(QUOTIENT($A2782-1,500),600)+1,"000"))</f>
        <v/>
      </c>
      <c r="Q2782">
        <f>"Отдел_"&amp;TEXT(MOD(QUOTIENT($A2782-1,50),100)+1,"000")</f>
        <v/>
      </c>
      <c r="R2782">
        <f>IF($AB2782="Да","Группа_Крупная","Группа_"&amp;TEXT(MOD(QUOTIENT($A2782-1,5000),30)+1,"00"))</f>
        <v/>
      </c>
      <c r="S2782">
        <f>IF($AB2782="Да","Категория_Крупная","Категория_"&amp;TEXT(MOD(QUOTIENT($A2782-1,500),120)+1,"000"))</f>
        <v/>
      </c>
      <c r="T2782">
        <f>IF($AB2782="Да","Подкатегория_Крупная","Подкатегория_"&amp;TEXT(MOD(QUOTIENT($A2782-1,50),300)+1,"000"))</f>
        <v/>
      </c>
      <c r="U2782">
        <f>"SKU_"&amp;TEXT($A2782,"0000000")</f>
        <v/>
      </c>
      <c r="V2782">
        <f>CHOOSE(MOD($A2782-1,4)+1,"Enterprise","SMB","Госсектор","Розница")</f>
        <v/>
      </c>
      <c r="W2782">
        <f>"Клиент_"&amp;TEXT(MOD($A2782-1,20000)+1,"00000")</f>
        <v/>
      </c>
      <c r="X2782">
        <f>CHOOSE(MOD($A2782-1,5)+1,"Портал","API","Импорт","Ручной ввод","Интеграция")</f>
        <v/>
      </c>
      <c r="Y2782" s="8">
        <f>ROUND(1000+MOD($A2782*37,90000)+IF($AB2782="Да",5000,0),2)</f>
        <v/>
      </c>
      <c r="Z2782">
        <f>1+MOD($A2782,20)</f>
        <v/>
      </c>
      <c r="AA2782" s="8">
        <f>ROUND($Y2782*(0.08+MOD($A2782,17)/100),2)</f>
        <v/>
      </c>
      <c r="AB2782">
        <f>IF(MOD($A2782,10)&lt;7,"Да","Нет")</f>
        <v/>
      </c>
      <c r="AC2782">
        <f>$R2782&amp;" / "&amp;$S2782&amp;" / "&amp;$T2782</f>
        <v/>
      </c>
      <c r="AD2782">
        <f>1</f>
        <v/>
      </c>
      <c r="AE2782">
        <f>IF($A2782&lt;=Settings!$B$4,"до 100",IF($A2782&lt;=Settings!$B$5,"до 10 000",IF($A2782&lt;=Settings!$B$6,"до 100 000","100 000+")))</f>
        <v/>
      </c>
    </row>
    <row r="2783">
      <c r="A2783">
        <f>ROW()-1</f>
        <v/>
      </c>
      <c r="B2783">
        <f>IF($A2783&lt;=Settings!$B$4,"small_control",IF($A2783&lt;=Settings!$B$5,"medium_10k",IF($A2783&lt;=Settings!$B$6,"large_100k","extreme_1m")))</f>
        <v/>
      </c>
      <c r="C2783">
        <f>"ORD-"&amp;TEXT(QUOTIENT($A2783-1,3)+1,"0000000")</f>
        <v/>
      </c>
      <c r="D2783">
        <f>"LINE-"&amp;TEXT($A2783,"0000000")</f>
        <v/>
      </c>
      <c r="E2783" s="7">
        <f>Settings!$B$2+$A2783-1</f>
        <v/>
      </c>
      <c r="F2783" s="7">
        <f>Settings!$B$2+MOD($A2783-1,Settings!$B$7)</f>
        <v/>
      </c>
      <c r="G2783">
        <f>YEAR($F2783)</f>
        <v/>
      </c>
      <c r="H2783">
        <f>"Q"&amp;ROUNDUP(MONTH($F2783)/3,0)</f>
        <v/>
      </c>
      <c r="I2783">
        <f>MONTH($F2783)</f>
        <v/>
      </c>
      <c r="J2783">
        <f>CHOOSE(MONTH($F2783),"Январь","Февраль","Март","Апрель","Май","Июнь","Июль","Август","Сентябрь","Октябрь","Ноябрь","Декабрь")</f>
        <v/>
      </c>
      <c r="K2783">
        <f>DAY($F2783)</f>
        <v/>
      </c>
      <c r="L2783">
        <f>IF(MOD($A2783,10)&lt;7,"ФО_01_Крупный","ФО_"&amp;TEXT(MOD($A2783,8)+1,"00"))</f>
        <v/>
      </c>
      <c r="M2783">
        <f>IF($AB2783="Да","Регион_001_Крупный","Регион_"&amp;TEXT(MOD(QUOTIENT($A2783-1,20),180)+1,"000"))</f>
        <v/>
      </c>
      <c r="N2783">
        <f>IF($AB2783="Да","Город_"&amp;TEXT(MOD($A2783-1,250)+1,"0000"),"Город_"&amp;TEXT(MOD($A2783-1,3000)+1,"0000"))</f>
        <v/>
      </c>
      <c r="O2783">
        <f>IF($AB2783="Да","Холдинг_Крупный","Холдинг_"&amp;TEXT(MOD(QUOTIENT($A2783-1,10000),20)+1,"00"))</f>
        <v/>
      </c>
      <c r="P2783">
        <f>IF($AB2783="Да","Организация_Крупная","Организация_"&amp;TEXT(MOD(QUOTIENT($A2783-1,500),600)+1,"000"))</f>
        <v/>
      </c>
      <c r="Q2783">
        <f>"Отдел_"&amp;TEXT(MOD(QUOTIENT($A2783-1,50),100)+1,"000")</f>
        <v/>
      </c>
      <c r="R2783">
        <f>IF($AB2783="Да","Группа_Крупная","Группа_"&amp;TEXT(MOD(QUOTIENT($A2783-1,5000),30)+1,"00"))</f>
        <v/>
      </c>
      <c r="S2783">
        <f>IF($AB2783="Да","Категория_Крупная","Категория_"&amp;TEXT(MOD(QUOTIENT($A2783-1,500),120)+1,"000"))</f>
        <v/>
      </c>
      <c r="T2783">
        <f>IF($AB2783="Да","Подкатегория_Крупная","Подкатегория_"&amp;TEXT(MOD(QUOTIENT($A2783-1,50),300)+1,"000"))</f>
        <v/>
      </c>
      <c r="U2783">
        <f>"SKU_"&amp;TEXT($A2783,"0000000")</f>
        <v/>
      </c>
      <c r="V2783">
        <f>CHOOSE(MOD($A2783-1,4)+1,"Enterprise","SMB","Госсектор","Розница")</f>
        <v/>
      </c>
      <c r="W2783">
        <f>"Клиент_"&amp;TEXT(MOD($A2783-1,20000)+1,"00000")</f>
        <v/>
      </c>
      <c r="X2783">
        <f>CHOOSE(MOD($A2783-1,5)+1,"Портал","API","Импорт","Ручной ввод","Интеграция")</f>
        <v/>
      </c>
      <c r="Y2783" s="8">
        <f>ROUND(1000+MOD($A2783*37,90000)+IF($AB2783="Да",5000,0),2)</f>
        <v/>
      </c>
      <c r="Z2783">
        <f>1+MOD($A2783,20)</f>
        <v/>
      </c>
      <c r="AA2783" s="8">
        <f>ROUND($Y2783*(0.08+MOD($A2783,17)/100),2)</f>
        <v/>
      </c>
      <c r="AB2783">
        <f>IF(MOD($A2783,10)&lt;7,"Да","Нет")</f>
        <v/>
      </c>
      <c r="AC2783">
        <f>$R2783&amp;" / "&amp;$S2783&amp;" / "&amp;$T2783</f>
        <v/>
      </c>
      <c r="AD2783">
        <f>1</f>
        <v/>
      </c>
      <c r="AE2783">
        <f>IF($A2783&lt;=Settings!$B$4,"до 100",IF($A2783&lt;=Settings!$B$5,"до 10 000",IF($A2783&lt;=Settings!$B$6,"до 100 000","100 000+")))</f>
        <v/>
      </c>
    </row>
    <row r="2784">
      <c r="A2784">
        <f>ROW()-1</f>
        <v/>
      </c>
      <c r="B2784">
        <f>IF($A2784&lt;=Settings!$B$4,"small_control",IF($A2784&lt;=Settings!$B$5,"medium_10k",IF($A2784&lt;=Settings!$B$6,"large_100k","extreme_1m")))</f>
        <v/>
      </c>
      <c r="C2784">
        <f>"ORD-"&amp;TEXT(QUOTIENT($A2784-1,3)+1,"0000000")</f>
        <v/>
      </c>
      <c r="D2784">
        <f>"LINE-"&amp;TEXT($A2784,"0000000")</f>
        <v/>
      </c>
      <c r="E2784" s="7">
        <f>Settings!$B$2+$A2784-1</f>
        <v/>
      </c>
      <c r="F2784" s="7">
        <f>Settings!$B$2+MOD($A2784-1,Settings!$B$7)</f>
        <v/>
      </c>
      <c r="G2784">
        <f>YEAR($F2784)</f>
        <v/>
      </c>
      <c r="H2784">
        <f>"Q"&amp;ROUNDUP(MONTH($F2784)/3,0)</f>
        <v/>
      </c>
      <c r="I2784">
        <f>MONTH($F2784)</f>
        <v/>
      </c>
      <c r="J2784">
        <f>CHOOSE(MONTH($F2784),"Январь","Февраль","Март","Апрель","Май","Июнь","Июль","Август","Сентябрь","Октябрь","Ноябрь","Декабрь")</f>
        <v/>
      </c>
      <c r="K2784">
        <f>DAY($F2784)</f>
        <v/>
      </c>
      <c r="L2784">
        <f>IF(MOD($A2784,10)&lt;7,"ФО_01_Крупный","ФО_"&amp;TEXT(MOD($A2784,8)+1,"00"))</f>
        <v/>
      </c>
      <c r="M2784">
        <f>IF($AB2784="Да","Регион_001_Крупный","Регион_"&amp;TEXT(MOD(QUOTIENT($A2784-1,20),180)+1,"000"))</f>
        <v/>
      </c>
      <c r="N2784">
        <f>IF($AB2784="Да","Город_"&amp;TEXT(MOD($A2784-1,250)+1,"0000"),"Город_"&amp;TEXT(MOD($A2784-1,3000)+1,"0000"))</f>
        <v/>
      </c>
      <c r="O2784">
        <f>IF($AB2784="Да","Холдинг_Крупный","Холдинг_"&amp;TEXT(MOD(QUOTIENT($A2784-1,10000),20)+1,"00"))</f>
        <v/>
      </c>
      <c r="P2784">
        <f>IF($AB2784="Да","Организация_Крупная","Организация_"&amp;TEXT(MOD(QUOTIENT($A2784-1,500),600)+1,"000"))</f>
        <v/>
      </c>
      <c r="Q2784">
        <f>"Отдел_"&amp;TEXT(MOD(QUOTIENT($A2784-1,50),100)+1,"000")</f>
        <v/>
      </c>
      <c r="R2784">
        <f>IF($AB2784="Да","Группа_Крупная","Группа_"&amp;TEXT(MOD(QUOTIENT($A2784-1,5000),30)+1,"00"))</f>
        <v/>
      </c>
      <c r="S2784">
        <f>IF($AB2784="Да","Категория_Крупная","Категория_"&amp;TEXT(MOD(QUOTIENT($A2784-1,500),120)+1,"000"))</f>
        <v/>
      </c>
      <c r="T2784">
        <f>IF($AB2784="Да","Подкатегория_Крупная","Подкатегория_"&amp;TEXT(MOD(QUOTIENT($A2784-1,50),300)+1,"000"))</f>
        <v/>
      </c>
      <c r="U2784">
        <f>"SKU_"&amp;TEXT($A2784,"0000000")</f>
        <v/>
      </c>
      <c r="V2784">
        <f>CHOOSE(MOD($A2784-1,4)+1,"Enterprise","SMB","Госсектор","Розница")</f>
        <v/>
      </c>
      <c r="W2784">
        <f>"Клиент_"&amp;TEXT(MOD($A2784-1,20000)+1,"00000")</f>
        <v/>
      </c>
      <c r="X2784">
        <f>CHOOSE(MOD($A2784-1,5)+1,"Портал","API","Импорт","Ручной ввод","Интеграция")</f>
        <v/>
      </c>
      <c r="Y2784" s="8">
        <f>ROUND(1000+MOD($A2784*37,90000)+IF($AB2784="Да",5000,0),2)</f>
        <v/>
      </c>
      <c r="Z2784">
        <f>1+MOD($A2784,20)</f>
        <v/>
      </c>
      <c r="AA2784" s="8">
        <f>ROUND($Y2784*(0.08+MOD($A2784,17)/100),2)</f>
        <v/>
      </c>
      <c r="AB2784">
        <f>IF(MOD($A2784,10)&lt;7,"Да","Нет")</f>
        <v/>
      </c>
      <c r="AC2784">
        <f>$R2784&amp;" / "&amp;$S2784&amp;" / "&amp;$T2784</f>
        <v/>
      </c>
      <c r="AD2784">
        <f>1</f>
        <v/>
      </c>
      <c r="AE2784">
        <f>IF($A2784&lt;=Settings!$B$4,"до 100",IF($A2784&lt;=Settings!$B$5,"до 10 000",IF($A2784&lt;=Settings!$B$6,"до 100 000","100 000+")))</f>
        <v/>
      </c>
    </row>
    <row r="2785">
      <c r="A2785">
        <f>ROW()-1</f>
        <v/>
      </c>
      <c r="B2785">
        <f>IF($A2785&lt;=Settings!$B$4,"small_control",IF($A2785&lt;=Settings!$B$5,"medium_10k",IF($A2785&lt;=Settings!$B$6,"large_100k","extreme_1m")))</f>
        <v/>
      </c>
      <c r="C2785">
        <f>"ORD-"&amp;TEXT(QUOTIENT($A2785-1,3)+1,"0000000")</f>
        <v/>
      </c>
      <c r="D2785">
        <f>"LINE-"&amp;TEXT($A2785,"0000000")</f>
        <v/>
      </c>
      <c r="E2785" s="7">
        <f>Settings!$B$2+$A2785-1</f>
        <v/>
      </c>
      <c r="F2785" s="7">
        <f>Settings!$B$2+MOD($A2785-1,Settings!$B$7)</f>
        <v/>
      </c>
      <c r="G2785">
        <f>YEAR($F2785)</f>
        <v/>
      </c>
      <c r="H2785">
        <f>"Q"&amp;ROUNDUP(MONTH($F2785)/3,0)</f>
        <v/>
      </c>
      <c r="I2785">
        <f>MONTH($F2785)</f>
        <v/>
      </c>
      <c r="J2785">
        <f>CHOOSE(MONTH($F2785),"Январь","Февраль","Март","Апрель","Май","Июнь","Июль","Август","Сентябрь","Октябрь","Ноябрь","Декабрь")</f>
        <v/>
      </c>
      <c r="K2785">
        <f>DAY($F2785)</f>
        <v/>
      </c>
      <c r="L2785">
        <f>IF(MOD($A2785,10)&lt;7,"ФО_01_Крупный","ФО_"&amp;TEXT(MOD($A2785,8)+1,"00"))</f>
        <v/>
      </c>
      <c r="M2785">
        <f>IF($AB2785="Да","Регион_001_Крупный","Регион_"&amp;TEXT(MOD(QUOTIENT($A2785-1,20),180)+1,"000"))</f>
        <v/>
      </c>
      <c r="N2785">
        <f>IF($AB2785="Да","Город_"&amp;TEXT(MOD($A2785-1,250)+1,"0000"),"Город_"&amp;TEXT(MOD($A2785-1,3000)+1,"0000"))</f>
        <v/>
      </c>
      <c r="O2785">
        <f>IF($AB2785="Да","Холдинг_Крупный","Холдинг_"&amp;TEXT(MOD(QUOTIENT($A2785-1,10000),20)+1,"00"))</f>
        <v/>
      </c>
      <c r="P2785">
        <f>IF($AB2785="Да","Организация_Крупная","Организация_"&amp;TEXT(MOD(QUOTIENT($A2785-1,500),600)+1,"000"))</f>
        <v/>
      </c>
      <c r="Q2785">
        <f>"Отдел_"&amp;TEXT(MOD(QUOTIENT($A2785-1,50),100)+1,"000")</f>
        <v/>
      </c>
      <c r="R2785">
        <f>IF($AB2785="Да","Группа_Крупная","Группа_"&amp;TEXT(MOD(QUOTIENT($A2785-1,5000),30)+1,"00"))</f>
        <v/>
      </c>
      <c r="S2785">
        <f>IF($AB2785="Да","Категория_Крупная","Категория_"&amp;TEXT(MOD(QUOTIENT($A2785-1,500),120)+1,"000"))</f>
        <v/>
      </c>
      <c r="T2785">
        <f>IF($AB2785="Да","Подкатегория_Крупная","Подкатегория_"&amp;TEXT(MOD(QUOTIENT($A2785-1,50),300)+1,"000"))</f>
        <v/>
      </c>
      <c r="U2785">
        <f>"SKU_"&amp;TEXT($A2785,"0000000")</f>
        <v/>
      </c>
      <c r="V2785">
        <f>CHOOSE(MOD($A2785-1,4)+1,"Enterprise","SMB","Госсектор","Розница")</f>
        <v/>
      </c>
      <c r="W2785">
        <f>"Клиент_"&amp;TEXT(MOD($A2785-1,20000)+1,"00000")</f>
        <v/>
      </c>
      <c r="X2785">
        <f>CHOOSE(MOD($A2785-1,5)+1,"Портал","API","Импорт","Ручной ввод","Интеграция")</f>
        <v/>
      </c>
      <c r="Y2785" s="8">
        <f>ROUND(1000+MOD($A2785*37,90000)+IF($AB2785="Да",5000,0),2)</f>
        <v/>
      </c>
      <c r="Z2785">
        <f>1+MOD($A2785,20)</f>
        <v/>
      </c>
      <c r="AA2785" s="8">
        <f>ROUND($Y2785*(0.08+MOD($A2785,17)/100),2)</f>
        <v/>
      </c>
      <c r="AB2785">
        <f>IF(MOD($A2785,10)&lt;7,"Да","Нет")</f>
        <v/>
      </c>
      <c r="AC2785">
        <f>$R2785&amp;" / "&amp;$S2785&amp;" / "&amp;$T2785</f>
        <v/>
      </c>
      <c r="AD2785">
        <f>1</f>
        <v/>
      </c>
      <c r="AE2785">
        <f>IF($A2785&lt;=Settings!$B$4,"до 100",IF($A2785&lt;=Settings!$B$5,"до 10 000",IF($A2785&lt;=Settings!$B$6,"до 100 000","100 000+")))</f>
        <v/>
      </c>
    </row>
    <row r="2786">
      <c r="A2786">
        <f>ROW()-1</f>
        <v/>
      </c>
      <c r="B2786">
        <f>IF($A2786&lt;=Settings!$B$4,"small_control",IF($A2786&lt;=Settings!$B$5,"medium_10k",IF($A2786&lt;=Settings!$B$6,"large_100k","extreme_1m")))</f>
        <v/>
      </c>
      <c r="C2786">
        <f>"ORD-"&amp;TEXT(QUOTIENT($A2786-1,3)+1,"0000000")</f>
        <v/>
      </c>
      <c r="D2786">
        <f>"LINE-"&amp;TEXT($A2786,"0000000")</f>
        <v/>
      </c>
      <c r="E2786" s="7">
        <f>Settings!$B$2+$A2786-1</f>
        <v/>
      </c>
      <c r="F2786" s="7">
        <f>Settings!$B$2+MOD($A2786-1,Settings!$B$7)</f>
        <v/>
      </c>
      <c r="G2786">
        <f>YEAR($F2786)</f>
        <v/>
      </c>
      <c r="H2786">
        <f>"Q"&amp;ROUNDUP(MONTH($F2786)/3,0)</f>
        <v/>
      </c>
      <c r="I2786">
        <f>MONTH($F2786)</f>
        <v/>
      </c>
      <c r="J2786">
        <f>CHOOSE(MONTH($F2786),"Январь","Февраль","Март","Апрель","Май","Июнь","Июль","Август","Сентябрь","Октябрь","Ноябрь","Декабрь")</f>
        <v/>
      </c>
      <c r="K2786">
        <f>DAY($F2786)</f>
        <v/>
      </c>
      <c r="L2786">
        <f>IF(MOD($A2786,10)&lt;7,"ФО_01_Крупный","ФО_"&amp;TEXT(MOD($A2786,8)+1,"00"))</f>
        <v/>
      </c>
      <c r="M2786">
        <f>IF($AB2786="Да","Регион_001_Крупный","Регион_"&amp;TEXT(MOD(QUOTIENT($A2786-1,20),180)+1,"000"))</f>
        <v/>
      </c>
      <c r="N2786">
        <f>IF($AB2786="Да","Город_"&amp;TEXT(MOD($A2786-1,250)+1,"0000"),"Город_"&amp;TEXT(MOD($A2786-1,3000)+1,"0000"))</f>
        <v/>
      </c>
      <c r="O2786">
        <f>IF($AB2786="Да","Холдинг_Крупный","Холдинг_"&amp;TEXT(MOD(QUOTIENT($A2786-1,10000),20)+1,"00"))</f>
        <v/>
      </c>
      <c r="P2786">
        <f>IF($AB2786="Да","Организация_Крупная","Организация_"&amp;TEXT(MOD(QUOTIENT($A2786-1,500),600)+1,"000"))</f>
        <v/>
      </c>
      <c r="Q2786">
        <f>"Отдел_"&amp;TEXT(MOD(QUOTIENT($A2786-1,50),100)+1,"000")</f>
        <v/>
      </c>
      <c r="R2786">
        <f>IF($AB2786="Да","Группа_Крупная","Группа_"&amp;TEXT(MOD(QUOTIENT($A2786-1,5000),30)+1,"00"))</f>
        <v/>
      </c>
      <c r="S2786">
        <f>IF($AB2786="Да","Категория_Крупная","Категория_"&amp;TEXT(MOD(QUOTIENT($A2786-1,500),120)+1,"000"))</f>
        <v/>
      </c>
      <c r="T2786">
        <f>IF($AB2786="Да","Подкатегория_Крупная","Подкатегория_"&amp;TEXT(MOD(QUOTIENT($A2786-1,50),300)+1,"000"))</f>
        <v/>
      </c>
      <c r="U2786">
        <f>"SKU_"&amp;TEXT($A2786,"0000000")</f>
        <v/>
      </c>
      <c r="V2786">
        <f>CHOOSE(MOD($A2786-1,4)+1,"Enterprise","SMB","Госсектор","Розница")</f>
        <v/>
      </c>
      <c r="W2786">
        <f>"Клиент_"&amp;TEXT(MOD($A2786-1,20000)+1,"00000")</f>
        <v/>
      </c>
      <c r="X2786">
        <f>CHOOSE(MOD($A2786-1,5)+1,"Портал","API","Импорт","Ручной ввод","Интеграция")</f>
        <v/>
      </c>
      <c r="Y2786" s="8">
        <f>ROUND(1000+MOD($A2786*37,90000)+IF($AB2786="Да",5000,0),2)</f>
        <v/>
      </c>
      <c r="Z2786">
        <f>1+MOD($A2786,20)</f>
        <v/>
      </c>
      <c r="AA2786" s="8">
        <f>ROUND($Y2786*(0.08+MOD($A2786,17)/100),2)</f>
        <v/>
      </c>
      <c r="AB2786">
        <f>IF(MOD($A2786,10)&lt;7,"Да","Нет")</f>
        <v/>
      </c>
      <c r="AC2786">
        <f>$R2786&amp;" / "&amp;$S2786&amp;" / "&amp;$T2786</f>
        <v/>
      </c>
      <c r="AD2786">
        <f>1</f>
        <v/>
      </c>
      <c r="AE2786">
        <f>IF($A2786&lt;=Settings!$B$4,"до 100",IF($A2786&lt;=Settings!$B$5,"до 10 000",IF($A2786&lt;=Settings!$B$6,"до 100 000","100 000+")))</f>
        <v/>
      </c>
    </row>
    <row r="2787">
      <c r="A2787">
        <f>ROW()-1</f>
        <v/>
      </c>
      <c r="B2787">
        <f>IF($A2787&lt;=Settings!$B$4,"small_control",IF($A2787&lt;=Settings!$B$5,"medium_10k",IF($A2787&lt;=Settings!$B$6,"large_100k","extreme_1m")))</f>
        <v/>
      </c>
      <c r="C2787">
        <f>"ORD-"&amp;TEXT(QUOTIENT($A2787-1,3)+1,"0000000")</f>
        <v/>
      </c>
      <c r="D2787">
        <f>"LINE-"&amp;TEXT($A2787,"0000000")</f>
        <v/>
      </c>
      <c r="E2787" s="7">
        <f>Settings!$B$2+$A2787-1</f>
        <v/>
      </c>
      <c r="F2787" s="7">
        <f>Settings!$B$2+MOD($A2787-1,Settings!$B$7)</f>
        <v/>
      </c>
      <c r="G2787">
        <f>YEAR($F2787)</f>
        <v/>
      </c>
      <c r="H2787">
        <f>"Q"&amp;ROUNDUP(MONTH($F2787)/3,0)</f>
        <v/>
      </c>
      <c r="I2787">
        <f>MONTH($F2787)</f>
        <v/>
      </c>
      <c r="J2787">
        <f>CHOOSE(MONTH($F2787),"Январь","Февраль","Март","Апрель","Май","Июнь","Июль","Август","Сентябрь","Октябрь","Ноябрь","Декабрь")</f>
        <v/>
      </c>
      <c r="K2787">
        <f>DAY($F2787)</f>
        <v/>
      </c>
      <c r="L2787">
        <f>IF(MOD($A2787,10)&lt;7,"ФО_01_Крупный","ФО_"&amp;TEXT(MOD($A2787,8)+1,"00"))</f>
        <v/>
      </c>
      <c r="M2787">
        <f>IF($AB2787="Да","Регион_001_Крупный","Регион_"&amp;TEXT(MOD(QUOTIENT($A2787-1,20),180)+1,"000"))</f>
        <v/>
      </c>
      <c r="N2787">
        <f>IF($AB2787="Да","Город_"&amp;TEXT(MOD($A2787-1,250)+1,"0000"),"Город_"&amp;TEXT(MOD($A2787-1,3000)+1,"0000"))</f>
        <v/>
      </c>
      <c r="O2787">
        <f>IF($AB2787="Да","Холдинг_Крупный","Холдинг_"&amp;TEXT(MOD(QUOTIENT($A2787-1,10000),20)+1,"00"))</f>
        <v/>
      </c>
      <c r="P2787">
        <f>IF($AB2787="Да","Организация_Крупная","Организация_"&amp;TEXT(MOD(QUOTIENT($A2787-1,500),600)+1,"000"))</f>
        <v/>
      </c>
      <c r="Q2787">
        <f>"Отдел_"&amp;TEXT(MOD(QUOTIENT($A2787-1,50),100)+1,"000")</f>
        <v/>
      </c>
      <c r="R2787">
        <f>IF($AB2787="Да","Группа_Крупная","Группа_"&amp;TEXT(MOD(QUOTIENT($A2787-1,5000),30)+1,"00"))</f>
        <v/>
      </c>
      <c r="S2787">
        <f>IF($AB2787="Да","Категория_Крупная","Категория_"&amp;TEXT(MOD(QUOTIENT($A2787-1,500),120)+1,"000"))</f>
        <v/>
      </c>
      <c r="T2787">
        <f>IF($AB2787="Да","Подкатегория_Крупная","Подкатегория_"&amp;TEXT(MOD(QUOTIENT($A2787-1,50),300)+1,"000"))</f>
        <v/>
      </c>
      <c r="U2787">
        <f>"SKU_"&amp;TEXT($A2787,"0000000")</f>
        <v/>
      </c>
      <c r="V2787">
        <f>CHOOSE(MOD($A2787-1,4)+1,"Enterprise","SMB","Госсектор","Розница")</f>
        <v/>
      </c>
      <c r="W2787">
        <f>"Клиент_"&amp;TEXT(MOD($A2787-1,20000)+1,"00000")</f>
        <v/>
      </c>
      <c r="X2787">
        <f>CHOOSE(MOD($A2787-1,5)+1,"Портал","API","Импорт","Ручной ввод","Интеграция")</f>
        <v/>
      </c>
      <c r="Y2787" s="8">
        <f>ROUND(1000+MOD($A2787*37,90000)+IF($AB2787="Да",5000,0),2)</f>
        <v/>
      </c>
      <c r="Z2787">
        <f>1+MOD($A2787,20)</f>
        <v/>
      </c>
      <c r="AA2787" s="8">
        <f>ROUND($Y2787*(0.08+MOD($A2787,17)/100),2)</f>
        <v/>
      </c>
      <c r="AB2787">
        <f>IF(MOD($A2787,10)&lt;7,"Да","Нет")</f>
        <v/>
      </c>
      <c r="AC2787">
        <f>$R2787&amp;" / "&amp;$S2787&amp;" / "&amp;$T2787</f>
        <v/>
      </c>
      <c r="AD2787">
        <f>1</f>
        <v/>
      </c>
      <c r="AE2787">
        <f>IF($A2787&lt;=Settings!$B$4,"до 100",IF($A2787&lt;=Settings!$B$5,"до 10 000",IF($A2787&lt;=Settings!$B$6,"до 100 000","100 000+")))</f>
        <v/>
      </c>
    </row>
    <row r="2788">
      <c r="A2788">
        <f>ROW()-1</f>
        <v/>
      </c>
      <c r="B2788">
        <f>IF($A2788&lt;=Settings!$B$4,"small_control",IF($A2788&lt;=Settings!$B$5,"medium_10k",IF($A2788&lt;=Settings!$B$6,"large_100k","extreme_1m")))</f>
        <v/>
      </c>
      <c r="C2788">
        <f>"ORD-"&amp;TEXT(QUOTIENT($A2788-1,3)+1,"0000000")</f>
        <v/>
      </c>
      <c r="D2788">
        <f>"LINE-"&amp;TEXT($A2788,"0000000")</f>
        <v/>
      </c>
      <c r="E2788" s="7">
        <f>Settings!$B$2+$A2788-1</f>
        <v/>
      </c>
      <c r="F2788" s="7">
        <f>Settings!$B$2+MOD($A2788-1,Settings!$B$7)</f>
        <v/>
      </c>
      <c r="G2788">
        <f>YEAR($F2788)</f>
        <v/>
      </c>
      <c r="H2788">
        <f>"Q"&amp;ROUNDUP(MONTH($F2788)/3,0)</f>
        <v/>
      </c>
      <c r="I2788">
        <f>MONTH($F2788)</f>
        <v/>
      </c>
      <c r="J2788">
        <f>CHOOSE(MONTH($F2788),"Январь","Февраль","Март","Апрель","Май","Июнь","Июль","Август","Сентябрь","Октябрь","Ноябрь","Декабрь")</f>
        <v/>
      </c>
      <c r="K2788">
        <f>DAY($F2788)</f>
        <v/>
      </c>
      <c r="L2788">
        <f>IF(MOD($A2788,10)&lt;7,"ФО_01_Крупный","ФО_"&amp;TEXT(MOD($A2788,8)+1,"00"))</f>
        <v/>
      </c>
      <c r="M2788">
        <f>IF($AB2788="Да","Регион_001_Крупный","Регион_"&amp;TEXT(MOD(QUOTIENT($A2788-1,20),180)+1,"000"))</f>
        <v/>
      </c>
      <c r="N2788">
        <f>IF($AB2788="Да","Город_"&amp;TEXT(MOD($A2788-1,250)+1,"0000"),"Город_"&amp;TEXT(MOD($A2788-1,3000)+1,"0000"))</f>
        <v/>
      </c>
      <c r="O2788">
        <f>IF($AB2788="Да","Холдинг_Крупный","Холдинг_"&amp;TEXT(MOD(QUOTIENT($A2788-1,10000),20)+1,"00"))</f>
        <v/>
      </c>
      <c r="P2788">
        <f>IF($AB2788="Да","Организация_Крупная","Организация_"&amp;TEXT(MOD(QUOTIENT($A2788-1,500),600)+1,"000"))</f>
        <v/>
      </c>
      <c r="Q2788">
        <f>"Отдел_"&amp;TEXT(MOD(QUOTIENT($A2788-1,50),100)+1,"000")</f>
        <v/>
      </c>
      <c r="R2788">
        <f>IF($AB2788="Да","Группа_Крупная","Группа_"&amp;TEXT(MOD(QUOTIENT($A2788-1,5000),30)+1,"00"))</f>
        <v/>
      </c>
      <c r="S2788">
        <f>IF($AB2788="Да","Категория_Крупная","Категория_"&amp;TEXT(MOD(QUOTIENT($A2788-1,500),120)+1,"000"))</f>
        <v/>
      </c>
      <c r="T2788">
        <f>IF($AB2788="Да","Подкатегория_Крупная","Подкатегория_"&amp;TEXT(MOD(QUOTIENT($A2788-1,50),300)+1,"000"))</f>
        <v/>
      </c>
      <c r="U2788">
        <f>"SKU_"&amp;TEXT($A2788,"0000000")</f>
        <v/>
      </c>
      <c r="V2788">
        <f>CHOOSE(MOD($A2788-1,4)+1,"Enterprise","SMB","Госсектор","Розница")</f>
        <v/>
      </c>
      <c r="W2788">
        <f>"Клиент_"&amp;TEXT(MOD($A2788-1,20000)+1,"00000")</f>
        <v/>
      </c>
      <c r="X2788">
        <f>CHOOSE(MOD($A2788-1,5)+1,"Портал","API","Импорт","Ручной ввод","Интеграция")</f>
        <v/>
      </c>
      <c r="Y2788" s="8">
        <f>ROUND(1000+MOD($A2788*37,90000)+IF($AB2788="Да",5000,0),2)</f>
        <v/>
      </c>
      <c r="Z2788">
        <f>1+MOD($A2788,20)</f>
        <v/>
      </c>
      <c r="AA2788" s="8">
        <f>ROUND($Y2788*(0.08+MOD($A2788,17)/100),2)</f>
        <v/>
      </c>
      <c r="AB2788">
        <f>IF(MOD($A2788,10)&lt;7,"Да","Нет")</f>
        <v/>
      </c>
      <c r="AC2788">
        <f>$R2788&amp;" / "&amp;$S2788&amp;" / "&amp;$T2788</f>
        <v/>
      </c>
      <c r="AD2788">
        <f>1</f>
        <v/>
      </c>
      <c r="AE2788">
        <f>IF($A2788&lt;=Settings!$B$4,"до 100",IF($A2788&lt;=Settings!$B$5,"до 10 000",IF($A2788&lt;=Settings!$B$6,"до 100 000","100 000+")))</f>
        <v/>
      </c>
    </row>
    <row r="2789">
      <c r="A2789">
        <f>ROW()-1</f>
        <v/>
      </c>
      <c r="B2789">
        <f>IF($A2789&lt;=Settings!$B$4,"small_control",IF($A2789&lt;=Settings!$B$5,"medium_10k",IF($A2789&lt;=Settings!$B$6,"large_100k","extreme_1m")))</f>
        <v/>
      </c>
      <c r="C2789">
        <f>"ORD-"&amp;TEXT(QUOTIENT($A2789-1,3)+1,"0000000")</f>
        <v/>
      </c>
      <c r="D2789">
        <f>"LINE-"&amp;TEXT($A2789,"0000000")</f>
        <v/>
      </c>
      <c r="E2789" s="7">
        <f>Settings!$B$2+$A2789-1</f>
        <v/>
      </c>
      <c r="F2789" s="7">
        <f>Settings!$B$2+MOD($A2789-1,Settings!$B$7)</f>
        <v/>
      </c>
      <c r="G2789">
        <f>YEAR($F2789)</f>
        <v/>
      </c>
      <c r="H2789">
        <f>"Q"&amp;ROUNDUP(MONTH($F2789)/3,0)</f>
        <v/>
      </c>
      <c r="I2789">
        <f>MONTH($F2789)</f>
        <v/>
      </c>
      <c r="J2789">
        <f>CHOOSE(MONTH($F2789),"Январь","Февраль","Март","Апрель","Май","Июнь","Июль","Август","Сентябрь","Октябрь","Ноябрь","Декабрь")</f>
        <v/>
      </c>
      <c r="K2789">
        <f>DAY($F2789)</f>
        <v/>
      </c>
      <c r="L2789">
        <f>IF(MOD($A2789,10)&lt;7,"ФО_01_Крупный","ФО_"&amp;TEXT(MOD($A2789,8)+1,"00"))</f>
        <v/>
      </c>
      <c r="M2789">
        <f>IF($AB2789="Да","Регион_001_Крупный","Регион_"&amp;TEXT(MOD(QUOTIENT($A2789-1,20),180)+1,"000"))</f>
        <v/>
      </c>
      <c r="N2789">
        <f>IF($AB2789="Да","Город_"&amp;TEXT(MOD($A2789-1,250)+1,"0000"),"Город_"&amp;TEXT(MOD($A2789-1,3000)+1,"0000"))</f>
        <v/>
      </c>
      <c r="O2789">
        <f>IF($AB2789="Да","Холдинг_Крупный","Холдинг_"&amp;TEXT(MOD(QUOTIENT($A2789-1,10000),20)+1,"00"))</f>
        <v/>
      </c>
      <c r="P2789">
        <f>IF($AB2789="Да","Организация_Крупная","Организация_"&amp;TEXT(MOD(QUOTIENT($A2789-1,500),600)+1,"000"))</f>
        <v/>
      </c>
      <c r="Q2789">
        <f>"Отдел_"&amp;TEXT(MOD(QUOTIENT($A2789-1,50),100)+1,"000")</f>
        <v/>
      </c>
      <c r="R2789">
        <f>IF($AB2789="Да","Группа_Крупная","Группа_"&amp;TEXT(MOD(QUOTIENT($A2789-1,5000),30)+1,"00"))</f>
        <v/>
      </c>
      <c r="S2789">
        <f>IF($AB2789="Да","Категория_Крупная","Категория_"&amp;TEXT(MOD(QUOTIENT($A2789-1,500),120)+1,"000"))</f>
        <v/>
      </c>
      <c r="T2789">
        <f>IF($AB2789="Да","Подкатегория_Крупная","Подкатегория_"&amp;TEXT(MOD(QUOTIENT($A2789-1,50),300)+1,"000"))</f>
        <v/>
      </c>
      <c r="U2789">
        <f>"SKU_"&amp;TEXT($A2789,"0000000")</f>
        <v/>
      </c>
      <c r="V2789">
        <f>CHOOSE(MOD($A2789-1,4)+1,"Enterprise","SMB","Госсектор","Розница")</f>
        <v/>
      </c>
      <c r="W2789">
        <f>"Клиент_"&amp;TEXT(MOD($A2789-1,20000)+1,"00000")</f>
        <v/>
      </c>
      <c r="X2789">
        <f>CHOOSE(MOD($A2789-1,5)+1,"Портал","API","Импорт","Ручной ввод","Интеграция")</f>
        <v/>
      </c>
      <c r="Y2789" s="8">
        <f>ROUND(1000+MOD($A2789*37,90000)+IF($AB2789="Да",5000,0),2)</f>
        <v/>
      </c>
      <c r="Z2789">
        <f>1+MOD($A2789,20)</f>
        <v/>
      </c>
      <c r="AA2789" s="8">
        <f>ROUND($Y2789*(0.08+MOD($A2789,17)/100),2)</f>
        <v/>
      </c>
      <c r="AB2789">
        <f>IF(MOD($A2789,10)&lt;7,"Да","Нет")</f>
        <v/>
      </c>
      <c r="AC2789">
        <f>$R2789&amp;" / "&amp;$S2789&amp;" / "&amp;$T2789</f>
        <v/>
      </c>
      <c r="AD2789">
        <f>1</f>
        <v/>
      </c>
      <c r="AE2789">
        <f>IF($A2789&lt;=Settings!$B$4,"до 100",IF($A2789&lt;=Settings!$B$5,"до 10 000",IF($A2789&lt;=Settings!$B$6,"до 100 000","100 000+")))</f>
        <v/>
      </c>
    </row>
    <row r="2790">
      <c r="A2790">
        <f>ROW()-1</f>
        <v/>
      </c>
      <c r="B2790">
        <f>IF($A2790&lt;=Settings!$B$4,"small_control",IF($A2790&lt;=Settings!$B$5,"medium_10k",IF($A2790&lt;=Settings!$B$6,"large_100k","extreme_1m")))</f>
        <v/>
      </c>
      <c r="C2790">
        <f>"ORD-"&amp;TEXT(QUOTIENT($A2790-1,3)+1,"0000000")</f>
        <v/>
      </c>
      <c r="D2790">
        <f>"LINE-"&amp;TEXT($A2790,"0000000")</f>
        <v/>
      </c>
      <c r="E2790" s="7">
        <f>Settings!$B$2+$A2790-1</f>
        <v/>
      </c>
      <c r="F2790" s="7">
        <f>Settings!$B$2+MOD($A2790-1,Settings!$B$7)</f>
        <v/>
      </c>
      <c r="G2790">
        <f>YEAR($F2790)</f>
        <v/>
      </c>
      <c r="H2790">
        <f>"Q"&amp;ROUNDUP(MONTH($F2790)/3,0)</f>
        <v/>
      </c>
      <c r="I2790">
        <f>MONTH($F2790)</f>
        <v/>
      </c>
      <c r="J2790">
        <f>CHOOSE(MONTH($F2790),"Январь","Февраль","Март","Апрель","Май","Июнь","Июль","Август","Сентябрь","Октябрь","Ноябрь","Декабрь")</f>
        <v/>
      </c>
      <c r="K2790">
        <f>DAY($F2790)</f>
        <v/>
      </c>
      <c r="L2790">
        <f>IF(MOD($A2790,10)&lt;7,"ФО_01_Крупный","ФО_"&amp;TEXT(MOD($A2790,8)+1,"00"))</f>
        <v/>
      </c>
      <c r="M2790">
        <f>IF($AB2790="Да","Регион_001_Крупный","Регион_"&amp;TEXT(MOD(QUOTIENT($A2790-1,20),180)+1,"000"))</f>
        <v/>
      </c>
      <c r="N2790">
        <f>IF($AB2790="Да","Город_"&amp;TEXT(MOD($A2790-1,250)+1,"0000"),"Город_"&amp;TEXT(MOD($A2790-1,3000)+1,"0000"))</f>
        <v/>
      </c>
      <c r="O2790">
        <f>IF($AB2790="Да","Холдинг_Крупный","Холдинг_"&amp;TEXT(MOD(QUOTIENT($A2790-1,10000),20)+1,"00"))</f>
        <v/>
      </c>
      <c r="P2790">
        <f>IF($AB2790="Да","Организация_Крупная","Организация_"&amp;TEXT(MOD(QUOTIENT($A2790-1,500),600)+1,"000"))</f>
        <v/>
      </c>
      <c r="Q2790">
        <f>"Отдел_"&amp;TEXT(MOD(QUOTIENT($A2790-1,50),100)+1,"000")</f>
        <v/>
      </c>
      <c r="R2790">
        <f>IF($AB2790="Да","Группа_Крупная","Группа_"&amp;TEXT(MOD(QUOTIENT($A2790-1,5000),30)+1,"00"))</f>
        <v/>
      </c>
      <c r="S2790">
        <f>IF($AB2790="Да","Категория_Крупная","Категория_"&amp;TEXT(MOD(QUOTIENT($A2790-1,500),120)+1,"000"))</f>
        <v/>
      </c>
      <c r="T2790">
        <f>IF($AB2790="Да","Подкатегория_Крупная","Подкатегория_"&amp;TEXT(MOD(QUOTIENT($A2790-1,50),300)+1,"000"))</f>
        <v/>
      </c>
      <c r="U2790">
        <f>"SKU_"&amp;TEXT($A2790,"0000000")</f>
        <v/>
      </c>
      <c r="V2790">
        <f>CHOOSE(MOD($A2790-1,4)+1,"Enterprise","SMB","Госсектор","Розница")</f>
        <v/>
      </c>
      <c r="W2790">
        <f>"Клиент_"&amp;TEXT(MOD($A2790-1,20000)+1,"00000")</f>
        <v/>
      </c>
      <c r="X2790">
        <f>CHOOSE(MOD($A2790-1,5)+1,"Портал","API","Импорт","Ручной ввод","Интеграция")</f>
        <v/>
      </c>
      <c r="Y2790" s="8">
        <f>ROUND(1000+MOD($A2790*37,90000)+IF($AB2790="Да",5000,0),2)</f>
        <v/>
      </c>
      <c r="Z2790">
        <f>1+MOD($A2790,20)</f>
        <v/>
      </c>
      <c r="AA2790" s="8">
        <f>ROUND($Y2790*(0.08+MOD($A2790,17)/100),2)</f>
        <v/>
      </c>
      <c r="AB2790">
        <f>IF(MOD($A2790,10)&lt;7,"Да","Нет")</f>
        <v/>
      </c>
      <c r="AC2790">
        <f>$R2790&amp;" / "&amp;$S2790&amp;" / "&amp;$T2790</f>
        <v/>
      </c>
      <c r="AD2790">
        <f>1</f>
        <v/>
      </c>
      <c r="AE2790">
        <f>IF($A2790&lt;=Settings!$B$4,"до 100",IF($A2790&lt;=Settings!$B$5,"до 10 000",IF($A2790&lt;=Settings!$B$6,"до 100 000","100 000+")))</f>
        <v/>
      </c>
    </row>
    <row r="2791">
      <c r="A2791">
        <f>ROW()-1</f>
        <v/>
      </c>
      <c r="B2791">
        <f>IF($A2791&lt;=Settings!$B$4,"small_control",IF($A2791&lt;=Settings!$B$5,"medium_10k",IF($A2791&lt;=Settings!$B$6,"large_100k","extreme_1m")))</f>
        <v/>
      </c>
      <c r="C2791">
        <f>"ORD-"&amp;TEXT(QUOTIENT($A2791-1,3)+1,"0000000")</f>
        <v/>
      </c>
      <c r="D2791">
        <f>"LINE-"&amp;TEXT($A2791,"0000000")</f>
        <v/>
      </c>
      <c r="E2791" s="7">
        <f>Settings!$B$2+$A2791-1</f>
        <v/>
      </c>
      <c r="F2791" s="7">
        <f>Settings!$B$2+MOD($A2791-1,Settings!$B$7)</f>
        <v/>
      </c>
      <c r="G2791">
        <f>YEAR($F2791)</f>
        <v/>
      </c>
      <c r="H2791">
        <f>"Q"&amp;ROUNDUP(MONTH($F2791)/3,0)</f>
        <v/>
      </c>
      <c r="I2791">
        <f>MONTH($F2791)</f>
        <v/>
      </c>
      <c r="J2791">
        <f>CHOOSE(MONTH($F2791),"Январь","Февраль","Март","Апрель","Май","Июнь","Июль","Август","Сентябрь","Октябрь","Ноябрь","Декабрь")</f>
        <v/>
      </c>
      <c r="K2791">
        <f>DAY($F2791)</f>
        <v/>
      </c>
      <c r="L2791">
        <f>IF(MOD($A2791,10)&lt;7,"ФО_01_Крупный","ФО_"&amp;TEXT(MOD($A2791,8)+1,"00"))</f>
        <v/>
      </c>
      <c r="M2791">
        <f>IF($AB2791="Да","Регион_001_Крупный","Регион_"&amp;TEXT(MOD(QUOTIENT($A2791-1,20),180)+1,"000"))</f>
        <v/>
      </c>
      <c r="N2791">
        <f>IF($AB2791="Да","Город_"&amp;TEXT(MOD($A2791-1,250)+1,"0000"),"Город_"&amp;TEXT(MOD($A2791-1,3000)+1,"0000"))</f>
        <v/>
      </c>
      <c r="O2791">
        <f>IF($AB2791="Да","Холдинг_Крупный","Холдинг_"&amp;TEXT(MOD(QUOTIENT($A2791-1,10000),20)+1,"00"))</f>
        <v/>
      </c>
      <c r="P2791">
        <f>IF($AB2791="Да","Организация_Крупная","Организация_"&amp;TEXT(MOD(QUOTIENT($A2791-1,500),600)+1,"000"))</f>
        <v/>
      </c>
      <c r="Q2791">
        <f>"Отдел_"&amp;TEXT(MOD(QUOTIENT($A2791-1,50),100)+1,"000")</f>
        <v/>
      </c>
      <c r="R2791">
        <f>IF($AB2791="Да","Группа_Крупная","Группа_"&amp;TEXT(MOD(QUOTIENT($A2791-1,5000),30)+1,"00"))</f>
        <v/>
      </c>
      <c r="S2791">
        <f>IF($AB2791="Да","Категория_Крупная","Категория_"&amp;TEXT(MOD(QUOTIENT($A2791-1,500),120)+1,"000"))</f>
        <v/>
      </c>
      <c r="T2791">
        <f>IF($AB2791="Да","Подкатегория_Крупная","Подкатегория_"&amp;TEXT(MOD(QUOTIENT($A2791-1,50),300)+1,"000"))</f>
        <v/>
      </c>
      <c r="U2791">
        <f>"SKU_"&amp;TEXT($A2791,"0000000")</f>
        <v/>
      </c>
      <c r="V2791">
        <f>CHOOSE(MOD($A2791-1,4)+1,"Enterprise","SMB","Госсектор","Розница")</f>
        <v/>
      </c>
      <c r="W2791">
        <f>"Клиент_"&amp;TEXT(MOD($A2791-1,20000)+1,"00000")</f>
        <v/>
      </c>
      <c r="X2791">
        <f>CHOOSE(MOD($A2791-1,5)+1,"Портал","API","Импорт","Ручной ввод","Интеграция")</f>
        <v/>
      </c>
      <c r="Y2791" s="8">
        <f>ROUND(1000+MOD($A2791*37,90000)+IF($AB2791="Да",5000,0),2)</f>
        <v/>
      </c>
      <c r="Z2791">
        <f>1+MOD($A2791,20)</f>
        <v/>
      </c>
      <c r="AA2791" s="8">
        <f>ROUND($Y2791*(0.08+MOD($A2791,17)/100),2)</f>
        <v/>
      </c>
      <c r="AB2791">
        <f>IF(MOD($A2791,10)&lt;7,"Да","Нет")</f>
        <v/>
      </c>
      <c r="AC2791">
        <f>$R2791&amp;" / "&amp;$S2791&amp;" / "&amp;$T2791</f>
        <v/>
      </c>
      <c r="AD2791">
        <f>1</f>
        <v/>
      </c>
      <c r="AE2791">
        <f>IF($A2791&lt;=Settings!$B$4,"до 100",IF($A2791&lt;=Settings!$B$5,"до 10 000",IF($A2791&lt;=Settings!$B$6,"до 100 000","100 000+")))</f>
        <v/>
      </c>
    </row>
    <row r="2792">
      <c r="A2792">
        <f>ROW()-1</f>
        <v/>
      </c>
      <c r="B2792">
        <f>IF($A2792&lt;=Settings!$B$4,"small_control",IF($A2792&lt;=Settings!$B$5,"medium_10k",IF($A2792&lt;=Settings!$B$6,"large_100k","extreme_1m")))</f>
        <v/>
      </c>
      <c r="C2792">
        <f>"ORD-"&amp;TEXT(QUOTIENT($A2792-1,3)+1,"0000000")</f>
        <v/>
      </c>
      <c r="D2792">
        <f>"LINE-"&amp;TEXT($A2792,"0000000")</f>
        <v/>
      </c>
      <c r="E2792" s="7">
        <f>Settings!$B$2+$A2792-1</f>
        <v/>
      </c>
      <c r="F2792" s="7">
        <f>Settings!$B$2+MOD($A2792-1,Settings!$B$7)</f>
        <v/>
      </c>
      <c r="G2792">
        <f>YEAR($F2792)</f>
        <v/>
      </c>
      <c r="H2792">
        <f>"Q"&amp;ROUNDUP(MONTH($F2792)/3,0)</f>
        <v/>
      </c>
      <c r="I2792">
        <f>MONTH($F2792)</f>
        <v/>
      </c>
      <c r="J2792">
        <f>CHOOSE(MONTH($F2792),"Январь","Февраль","Март","Апрель","Май","Июнь","Июль","Август","Сентябрь","Октябрь","Ноябрь","Декабрь")</f>
        <v/>
      </c>
      <c r="K2792">
        <f>DAY($F2792)</f>
        <v/>
      </c>
      <c r="L2792">
        <f>IF(MOD($A2792,10)&lt;7,"ФО_01_Крупный","ФО_"&amp;TEXT(MOD($A2792,8)+1,"00"))</f>
        <v/>
      </c>
      <c r="M2792">
        <f>IF($AB2792="Да","Регион_001_Крупный","Регион_"&amp;TEXT(MOD(QUOTIENT($A2792-1,20),180)+1,"000"))</f>
        <v/>
      </c>
      <c r="N2792">
        <f>IF($AB2792="Да","Город_"&amp;TEXT(MOD($A2792-1,250)+1,"0000"),"Город_"&amp;TEXT(MOD($A2792-1,3000)+1,"0000"))</f>
        <v/>
      </c>
      <c r="O2792">
        <f>IF($AB2792="Да","Холдинг_Крупный","Холдинг_"&amp;TEXT(MOD(QUOTIENT($A2792-1,10000),20)+1,"00"))</f>
        <v/>
      </c>
      <c r="P2792">
        <f>IF($AB2792="Да","Организация_Крупная","Организация_"&amp;TEXT(MOD(QUOTIENT($A2792-1,500),600)+1,"000"))</f>
        <v/>
      </c>
      <c r="Q2792">
        <f>"Отдел_"&amp;TEXT(MOD(QUOTIENT($A2792-1,50),100)+1,"000")</f>
        <v/>
      </c>
      <c r="R2792">
        <f>IF($AB2792="Да","Группа_Крупная","Группа_"&amp;TEXT(MOD(QUOTIENT($A2792-1,5000),30)+1,"00"))</f>
        <v/>
      </c>
      <c r="S2792">
        <f>IF($AB2792="Да","Категория_Крупная","Категория_"&amp;TEXT(MOD(QUOTIENT($A2792-1,500),120)+1,"000"))</f>
        <v/>
      </c>
      <c r="T2792">
        <f>IF($AB2792="Да","Подкатегория_Крупная","Подкатегория_"&amp;TEXT(MOD(QUOTIENT($A2792-1,50),300)+1,"000"))</f>
        <v/>
      </c>
      <c r="U2792">
        <f>"SKU_"&amp;TEXT($A2792,"0000000")</f>
        <v/>
      </c>
      <c r="V2792">
        <f>CHOOSE(MOD($A2792-1,4)+1,"Enterprise","SMB","Госсектор","Розница")</f>
        <v/>
      </c>
      <c r="W2792">
        <f>"Клиент_"&amp;TEXT(MOD($A2792-1,20000)+1,"00000")</f>
        <v/>
      </c>
      <c r="X2792">
        <f>CHOOSE(MOD($A2792-1,5)+1,"Портал","API","Импорт","Ручной ввод","Интеграция")</f>
        <v/>
      </c>
      <c r="Y2792" s="8">
        <f>ROUND(1000+MOD($A2792*37,90000)+IF($AB2792="Да",5000,0),2)</f>
        <v/>
      </c>
      <c r="Z2792">
        <f>1+MOD($A2792,20)</f>
        <v/>
      </c>
      <c r="AA2792" s="8">
        <f>ROUND($Y2792*(0.08+MOD($A2792,17)/100),2)</f>
        <v/>
      </c>
      <c r="AB2792">
        <f>IF(MOD($A2792,10)&lt;7,"Да","Нет")</f>
        <v/>
      </c>
      <c r="AC2792">
        <f>$R2792&amp;" / "&amp;$S2792&amp;" / "&amp;$T2792</f>
        <v/>
      </c>
      <c r="AD2792">
        <f>1</f>
        <v/>
      </c>
      <c r="AE2792">
        <f>IF($A2792&lt;=Settings!$B$4,"до 100",IF($A2792&lt;=Settings!$B$5,"до 10 000",IF($A2792&lt;=Settings!$B$6,"до 100 000","100 000+")))</f>
        <v/>
      </c>
    </row>
    <row r="2793">
      <c r="A2793">
        <f>ROW()-1</f>
        <v/>
      </c>
      <c r="B2793">
        <f>IF($A2793&lt;=Settings!$B$4,"small_control",IF($A2793&lt;=Settings!$B$5,"medium_10k",IF($A2793&lt;=Settings!$B$6,"large_100k","extreme_1m")))</f>
        <v/>
      </c>
      <c r="C2793">
        <f>"ORD-"&amp;TEXT(QUOTIENT($A2793-1,3)+1,"0000000")</f>
        <v/>
      </c>
      <c r="D2793">
        <f>"LINE-"&amp;TEXT($A2793,"0000000")</f>
        <v/>
      </c>
      <c r="E2793" s="7">
        <f>Settings!$B$2+$A2793-1</f>
        <v/>
      </c>
      <c r="F2793" s="7">
        <f>Settings!$B$2+MOD($A2793-1,Settings!$B$7)</f>
        <v/>
      </c>
      <c r="G2793">
        <f>YEAR($F2793)</f>
        <v/>
      </c>
      <c r="H2793">
        <f>"Q"&amp;ROUNDUP(MONTH($F2793)/3,0)</f>
        <v/>
      </c>
      <c r="I2793">
        <f>MONTH($F2793)</f>
        <v/>
      </c>
      <c r="J2793">
        <f>CHOOSE(MONTH($F2793),"Январь","Февраль","Март","Апрель","Май","Июнь","Июль","Август","Сентябрь","Октябрь","Ноябрь","Декабрь")</f>
        <v/>
      </c>
      <c r="K2793">
        <f>DAY($F2793)</f>
        <v/>
      </c>
      <c r="L2793">
        <f>IF(MOD($A2793,10)&lt;7,"ФО_01_Крупный","ФО_"&amp;TEXT(MOD($A2793,8)+1,"00"))</f>
        <v/>
      </c>
      <c r="M2793">
        <f>IF($AB2793="Да","Регион_001_Крупный","Регион_"&amp;TEXT(MOD(QUOTIENT($A2793-1,20),180)+1,"000"))</f>
        <v/>
      </c>
      <c r="N2793">
        <f>IF($AB2793="Да","Город_"&amp;TEXT(MOD($A2793-1,250)+1,"0000"),"Город_"&amp;TEXT(MOD($A2793-1,3000)+1,"0000"))</f>
        <v/>
      </c>
      <c r="O2793">
        <f>IF($AB2793="Да","Холдинг_Крупный","Холдинг_"&amp;TEXT(MOD(QUOTIENT($A2793-1,10000),20)+1,"00"))</f>
        <v/>
      </c>
      <c r="P2793">
        <f>IF($AB2793="Да","Организация_Крупная","Организация_"&amp;TEXT(MOD(QUOTIENT($A2793-1,500),600)+1,"000"))</f>
        <v/>
      </c>
      <c r="Q2793">
        <f>"Отдел_"&amp;TEXT(MOD(QUOTIENT($A2793-1,50),100)+1,"000")</f>
        <v/>
      </c>
      <c r="R2793">
        <f>IF($AB2793="Да","Группа_Крупная","Группа_"&amp;TEXT(MOD(QUOTIENT($A2793-1,5000),30)+1,"00"))</f>
        <v/>
      </c>
      <c r="S2793">
        <f>IF($AB2793="Да","Категория_Крупная","Категория_"&amp;TEXT(MOD(QUOTIENT($A2793-1,500),120)+1,"000"))</f>
        <v/>
      </c>
      <c r="T2793">
        <f>IF($AB2793="Да","Подкатегория_Крупная","Подкатегория_"&amp;TEXT(MOD(QUOTIENT($A2793-1,50),300)+1,"000"))</f>
        <v/>
      </c>
      <c r="U2793">
        <f>"SKU_"&amp;TEXT($A2793,"0000000")</f>
        <v/>
      </c>
      <c r="V2793">
        <f>CHOOSE(MOD($A2793-1,4)+1,"Enterprise","SMB","Госсектор","Розница")</f>
        <v/>
      </c>
      <c r="W2793">
        <f>"Клиент_"&amp;TEXT(MOD($A2793-1,20000)+1,"00000")</f>
        <v/>
      </c>
      <c r="X2793">
        <f>CHOOSE(MOD($A2793-1,5)+1,"Портал","API","Импорт","Ручной ввод","Интеграция")</f>
        <v/>
      </c>
      <c r="Y2793" s="8">
        <f>ROUND(1000+MOD($A2793*37,90000)+IF($AB2793="Да",5000,0),2)</f>
        <v/>
      </c>
      <c r="Z2793">
        <f>1+MOD($A2793,20)</f>
        <v/>
      </c>
      <c r="AA2793" s="8">
        <f>ROUND($Y2793*(0.08+MOD($A2793,17)/100),2)</f>
        <v/>
      </c>
      <c r="AB2793">
        <f>IF(MOD($A2793,10)&lt;7,"Да","Нет")</f>
        <v/>
      </c>
      <c r="AC2793">
        <f>$R2793&amp;" / "&amp;$S2793&amp;" / "&amp;$T2793</f>
        <v/>
      </c>
      <c r="AD2793">
        <f>1</f>
        <v/>
      </c>
      <c r="AE2793">
        <f>IF($A2793&lt;=Settings!$B$4,"до 100",IF($A2793&lt;=Settings!$B$5,"до 10 000",IF($A2793&lt;=Settings!$B$6,"до 100 000","100 000+")))</f>
        <v/>
      </c>
    </row>
    <row r="2794">
      <c r="A2794">
        <f>ROW()-1</f>
        <v/>
      </c>
      <c r="B2794">
        <f>IF($A2794&lt;=Settings!$B$4,"small_control",IF($A2794&lt;=Settings!$B$5,"medium_10k",IF($A2794&lt;=Settings!$B$6,"large_100k","extreme_1m")))</f>
        <v/>
      </c>
      <c r="C2794">
        <f>"ORD-"&amp;TEXT(QUOTIENT($A2794-1,3)+1,"0000000")</f>
        <v/>
      </c>
      <c r="D2794">
        <f>"LINE-"&amp;TEXT($A2794,"0000000")</f>
        <v/>
      </c>
      <c r="E2794" s="7">
        <f>Settings!$B$2+$A2794-1</f>
        <v/>
      </c>
      <c r="F2794" s="7">
        <f>Settings!$B$2+MOD($A2794-1,Settings!$B$7)</f>
        <v/>
      </c>
      <c r="G2794">
        <f>YEAR($F2794)</f>
        <v/>
      </c>
      <c r="H2794">
        <f>"Q"&amp;ROUNDUP(MONTH($F2794)/3,0)</f>
        <v/>
      </c>
      <c r="I2794">
        <f>MONTH($F2794)</f>
        <v/>
      </c>
      <c r="J2794">
        <f>CHOOSE(MONTH($F2794),"Январь","Февраль","Март","Апрель","Май","Июнь","Июль","Август","Сентябрь","Октябрь","Ноябрь","Декабрь")</f>
        <v/>
      </c>
      <c r="K2794">
        <f>DAY($F2794)</f>
        <v/>
      </c>
      <c r="L2794">
        <f>IF(MOD($A2794,10)&lt;7,"ФО_01_Крупный","ФО_"&amp;TEXT(MOD($A2794,8)+1,"00"))</f>
        <v/>
      </c>
      <c r="M2794">
        <f>IF($AB2794="Да","Регион_001_Крупный","Регион_"&amp;TEXT(MOD(QUOTIENT($A2794-1,20),180)+1,"000"))</f>
        <v/>
      </c>
      <c r="N2794">
        <f>IF($AB2794="Да","Город_"&amp;TEXT(MOD($A2794-1,250)+1,"0000"),"Город_"&amp;TEXT(MOD($A2794-1,3000)+1,"0000"))</f>
        <v/>
      </c>
      <c r="O2794">
        <f>IF($AB2794="Да","Холдинг_Крупный","Холдинг_"&amp;TEXT(MOD(QUOTIENT($A2794-1,10000),20)+1,"00"))</f>
        <v/>
      </c>
      <c r="P2794">
        <f>IF($AB2794="Да","Организация_Крупная","Организация_"&amp;TEXT(MOD(QUOTIENT($A2794-1,500),600)+1,"000"))</f>
        <v/>
      </c>
      <c r="Q2794">
        <f>"Отдел_"&amp;TEXT(MOD(QUOTIENT($A2794-1,50),100)+1,"000")</f>
        <v/>
      </c>
      <c r="R2794">
        <f>IF($AB2794="Да","Группа_Крупная","Группа_"&amp;TEXT(MOD(QUOTIENT($A2794-1,5000),30)+1,"00"))</f>
        <v/>
      </c>
      <c r="S2794">
        <f>IF($AB2794="Да","Категория_Крупная","Категория_"&amp;TEXT(MOD(QUOTIENT($A2794-1,500),120)+1,"000"))</f>
        <v/>
      </c>
      <c r="T2794">
        <f>IF($AB2794="Да","Подкатегория_Крупная","Подкатегория_"&amp;TEXT(MOD(QUOTIENT($A2794-1,50),300)+1,"000"))</f>
        <v/>
      </c>
      <c r="U2794">
        <f>"SKU_"&amp;TEXT($A2794,"0000000")</f>
        <v/>
      </c>
      <c r="V2794">
        <f>CHOOSE(MOD($A2794-1,4)+1,"Enterprise","SMB","Госсектор","Розница")</f>
        <v/>
      </c>
      <c r="W2794">
        <f>"Клиент_"&amp;TEXT(MOD($A2794-1,20000)+1,"00000")</f>
        <v/>
      </c>
      <c r="X2794">
        <f>CHOOSE(MOD($A2794-1,5)+1,"Портал","API","Импорт","Ручной ввод","Интеграция")</f>
        <v/>
      </c>
      <c r="Y2794" s="8">
        <f>ROUND(1000+MOD($A2794*37,90000)+IF($AB2794="Да",5000,0),2)</f>
        <v/>
      </c>
      <c r="Z2794">
        <f>1+MOD($A2794,20)</f>
        <v/>
      </c>
      <c r="AA2794" s="8">
        <f>ROUND($Y2794*(0.08+MOD($A2794,17)/100),2)</f>
        <v/>
      </c>
      <c r="AB2794">
        <f>IF(MOD($A2794,10)&lt;7,"Да","Нет")</f>
        <v/>
      </c>
      <c r="AC2794">
        <f>$R2794&amp;" / "&amp;$S2794&amp;" / "&amp;$T2794</f>
        <v/>
      </c>
      <c r="AD2794">
        <f>1</f>
        <v/>
      </c>
      <c r="AE2794">
        <f>IF($A2794&lt;=Settings!$B$4,"до 100",IF($A2794&lt;=Settings!$B$5,"до 10 000",IF($A2794&lt;=Settings!$B$6,"до 100 000","100 000+")))</f>
        <v/>
      </c>
    </row>
    <row r="2795">
      <c r="A2795">
        <f>ROW()-1</f>
        <v/>
      </c>
      <c r="B2795">
        <f>IF($A2795&lt;=Settings!$B$4,"small_control",IF($A2795&lt;=Settings!$B$5,"medium_10k",IF($A2795&lt;=Settings!$B$6,"large_100k","extreme_1m")))</f>
        <v/>
      </c>
      <c r="C2795">
        <f>"ORD-"&amp;TEXT(QUOTIENT($A2795-1,3)+1,"0000000")</f>
        <v/>
      </c>
      <c r="D2795">
        <f>"LINE-"&amp;TEXT($A2795,"0000000")</f>
        <v/>
      </c>
      <c r="E2795" s="7">
        <f>Settings!$B$2+$A2795-1</f>
        <v/>
      </c>
      <c r="F2795" s="7">
        <f>Settings!$B$2+MOD($A2795-1,Settings!$B$7)</f>
        <v/>
      </c>
      <c r="G2795">
        <f>YEAR($F2795)</f>
        <v/>
      </c>
      <c r="H2795">
        <f>"Q"&amp;ROUNDUP(MONTH($F2795)/3,0)</f>
        <v/>
      </c>
      <c r="I2795">
        <f>MONTH($F2795)</f>
        <v/>
      </c>
      <c r="J2795">
        <f>CHOOSE(MONTH($F2795),"Январь","Февраль","Март","Апрель","Май","Июнь","Июль","Август","Сентябрь","Октябрь","Ноябрь","Декабрь")</f>
        <v/>
      </c>
      <c r="K2795">
        <f>DAY($F2795)</f>
        <v/>
      </c>
      <c r="L2795">
        <f>IF(MOD($A2795,10)&lt;7,"ФО_01_Крупный","ФО_"&amp;TEXT(MOD($A2795,8)+1,"00"))</f>
        <v/>
      </c>
      <c r="M2795">
        <f>IF($AB2795="Да","Регион_001_Крупный","Регион_"&amp;TEXT(MOD(QUOTIENT($A2795-1,20),180)+1,"000"))</f>
        <v/>
      </c>
      <c r="N2795">
        <f>IF($AB2795="Да","Город_"&amp;TEXT(MOD($A2795-1,250)+1,"0000"),"Город_"&amp;TEXT(MOD($A2795-1,3000)+1,"0000"))</f>
        <v/>
      </c>
      <c r="O2795">
        <f>IF($AB2795="Да","Холдинг_Крупный","Холдинг_"&amp;TEXT(MOD(QUOTIENT($A2795-1,10000),20)+1,"00"))</f>
        <v/>
      </c>
      <c r="P2795">
        <f>IF($AB2795="Да","Организация_Крупная","Организация_"&amp;TEXT(MOD(QUOTIENT($A2795-1,500),600)+1,"000"))</f>
        <v/>
      </c>
      <c r="Q2795">
        <f>"Отдел_"&amp;TEXT(MOD(QUOTIENT($A2795-1,50),100)+1,"000")</f>
        <v/>
      </c>
      <c r="R2795">
        <f>IF($AB2795="Да","Группа_Крупная","Группа_"&amp;TEXT(MOD(QUOTIENT($A2795-1,5000),30)+1,"00"))</f>
        <v/>
      </c>
      <c r="S2795">
        <f>IF($AB2795="Да","Категория_Крупная","Категория_"&amp;TEXT(MOD(QUOTIENT($A2795-1,500),120)+1,"000"))</f>
        <v/>
      </c>
      <c r="T2795">
        <f>IF($AB2795="Да","Подкатегория_Крупная","Подкатегория_"&amp;TEXT(MOD(QUOTIENT($A2795-1,50),300)+1,"000"))</f>
        <v/>
      </c>
      <c r="U2795">
        <f>"SKU_"&amp;TEXT($A2795,"0000000")</f>
        <v/>
      </c>
      <c r="V2795">
        <f>CHOOSE(MOD($A2795-1,4)+1,"Enterprise","SMB","Госсектор","Розница")</f>
        <v/>
      </c>
      <c r="W2795">
        <f>"Клиент_"&amp;TEXT(MOD($A2795-1,20000)+1,"00000")</f>
        <v/>
      </c>
      <c r="X2795">
        <f>CHOOSE(MOD($A2795-1,5)+1,"Портал","API","Импорт","Ручной ввод","Интеграция")</f>
        <v/>
      </c>
      <c r="Y2795" s="8">
        <f>ROUND(1000+MOD($A2795*37,90000)+IF($AB2795="Да",5000,0),2)</f>
        <v/>
      </c>
      <c r="Z2795">
        <f>1+MOD($A2795,20)</f>
        <v/>
      </c>
      <c r="AA2795" s="8">
        <f>ROUND($Y2795*(0.08+MOD($A2795,17)/100),2)</f>
        <v/>
      </c>
      <c r="AB2795">
        <f>IF(MOD($A2795,10)&lt;7,"Да","Нет")</f>
        <v/>
      </c>
      <c r="AC2795">
        <f>$R2795&amp;" / "&amp;$S2795&amp;" / "&amp;$T2795</f>
        <v/>
      </c>
      <c r="AD2795">
        <f>1</f>
        <v/>
      </c>
      <c r="AE2795">
        <f>IF($A2795&lt;=Settings!$B$4,"до 100",IF($A2795&lt;=Settings!$B$5,"до 10 000",IF($A2795&lt;=Settings!$B$6,"до 100 000","100 000+")))</f>
        <v/>
      </c>
    </row>
    <row r="2796">
      <c r="A2796">
        <f>ROW()-1</f>
        <v/>
      </c>
      <c r="B2796">
        <f>IF($A2796&lt;=Settings!$B$4,"small_control",IF($A2796&lt;=Settings!$B$5,"medium_10k",IF($A2796&lt;=Settings!$B$6,"large_100k","extreme_1m")))</f>
        <v/>
      </c>
      <c r="C2796">
        <f>"ORD-"&amp;TEXT(QUOTIENT($A2796-1,3)+1,"0000000")</f>
        <v/>
      </c>
      <c r="D2796">
        <f>"LINE-"&amp;TEXT($A2796,"0000000")</f>
        <v/>
      </c>
      <c r="E2796" s="7">
        <f>Settings!$B$2+$A2796-1</f>
        <v/>
      </c>
      <c r="F2796" s="7">
        <f>Settings!$B$2+MOD($A2796-1,Settings!$B$7)</f>
        <v/>
      </c>
      <c r="G2796">
        <f>YEAR($F2796)</f>
        <v/>
      </c>
      <c r="H2796">
        <f>"Q"&amp;ROUNDUP(MONTH($F2796)/3,0)</f>
        <v/>
      </c>
      <c r="I2796">
        <f>MONTH($F2796)</f>
        <v/>
      </c>
      <c r="J2796">
        <f>CHOOSE(MONTH($F2796),"Январь","Февраль","Март","Апрель","Май","Июнь","Июль","Август","Сентябрь","Октябрь","Ноябрь","Декабрь")</f>
        <v/>
      </c>
      <c r="K2796">
        <f>DAY($F2796)</f>
        <v/>
      </c>
      <c r="L2796">
        <f>IF(MOD($A2796,10)&lt;7,"ФО_01_Крупный","ФО_"&amp;TEXT(MOD($A2796,8)+1,"00"))</f>
        <v/>
      </c>
      <c r="M2796">
        <f>IF($AB2796="Да","Регион_001_Крупный","Регион_"&amp;TEXT(MOD(QUOTIENT($A2796-1,20),180)+1,"000"))</f>
        <v/>
      </c>
      <c r="N2796">
        <f>IF($AB2796="Да","Город_"&amp;TEXT(MOD($A2796-1,250)+1,"0000"),"Город_"&amp;TEXT(MOD($A2796-1,3000)+1,"0000"))</f>
        <v/>
      </c>
      <c r="O2796">
        <f>IF($AB2796="Да","Холдинг_Крупный","Холдинг_"&amp;TEXT(MOD(QUOTIENT($A2796-1,10000),20)+1,"00"))</f>
        <v/>
      </c>
      <c r="P2796">
        <f>IF($AB2796="Да","Организация_Крупная","Организация_"&amp;TEXT(MOD(QUOTIENT($A2796-1,500),600)+1,"000"))</f>
        <v/>
      </c>
      <c r="Q2796">
        <f>"Отдел_"&amp;TEXT(MOD(QUOTIENT($A2796-1,50),100)+1,"000")</f>
        <v/>
      </c>
      <c r="R2796">
        <f>IF($AB2796="Да","Группа_Крупная","Группа_"&amp;TEXT(MOD(QUOTIENT($A2796-1,5000),30)+1,"00"))</f>
        <v/>
      </c>
      <c r="S2796">
        <f>IF($AB2796="Да","Категория_Крупная","Категория_"&amp;TEXT(MOD(QUOTIENT($A2796-1,500),120)+1,"000"))</f>
        <v/>
      </c>
      <c r="T2796">
        <f>IF($AB2796="Да","Подкатегория_Крупная","Подкатегория_"&amp;TEXT(MOD(QUOTIENT($A2796-1,50),300)+1,"000"))</f>
        <v/>
      </c>
      <c r="U2796">
        <f>"SKU_"&amp;TEXT($A2796,"0000000")</f>
        <v/>
      </c>
      <c r="V2796">
        <f>CHOOSE(MOD($A2796-1,4)+1,"Enterprise","SMB","Госсектор","Розница")</f>
        <v/>
      </c>
      <c r="W2796">
        <f>"Клиент_"&amp;TEXT(MOD($A2796-1,20000)+1,"00000")</f>
        <v/>
      </c>
      <c r="X2796">
        <f>CHOOSE(MOD($A2796-1,5)+1,"Портал","API","Импорт","Ручной ввод","Интеграция")</f>
        <v/>
      </c>
      <c r="Y2796" s="8">
        <f>ROUND(1000+MOD($A2796*37,90000)+IF($AB2796="Да",5000,0),2)</f>
        <v/>
      </c>
      <c r="Z2796">
        <f>1+MOD($A2796,20)</f>
        <v/>
      </c>
      <c r="AA2796" s="8">
        <f>ROUND($Y2796*(0.08+MOD($A2796,17)/100),2)</f>
        <v/>
      </c>
      <c r="AB2796">
        <f>IF(MOD($A2796,10)&lt;7,"Да","Нет")</f>
        <v/>
      </c>
      <c r="AC2796">
        <f>$R2796&amp;" / "&amp;$S2796&amp;" / "&amp;$T2796</f>
        <v/>
      </c>
      <c r="AD2796">
        <f>1</f>
        <v/>
      </c>
      <c r="AE2796">
        <f>IF($A2796&lt;=Settings!$B$4,"до 100",IF($A2796&lt;=Settings!$B$5,"до 10 000",IF($A2796&lt;=Settings!$B$6,"до 100 000","100 000+")))</f>
        <v/>
      </c>
    </row>
    <row r="2797">
      <c r="A2797">
        <f>ROW()-1</f>
        <v/>
      </c>
      <c r="B2797">
        <f>IF($A2797&lt;=Settings!$B$4,"small_control",IF($A2797&lt;=Settings!$B$5,"medium_10k",IF($A2797&lt;=Settings!$B$6,"large_100k","extreme_1m")))</f>
        <v/>
      </c>
      <c r="C2797">
        <f>"ORD-"&amp;TEXT(QUOTIENT($A2797-1,3)+1,"0000000")</f>
        <v/>
      </c>
      <c r="D2797">
        <f>"LINE-"&amp;TEXT($A2797,"0000000")</f>
        <v/>
      </c>
      <c r="E2797" s="7">
        <f>Settings!$B$2+$A2797-1</f>
        <v/>
      </c>
      <c r="F2797" s="7">
        <f>Settings!$B$2+MOD($A2797-1,Settings!$B$7)</f>
        <v/>
      </c>
      <c r="G2797">
        <f>YEAR($F2797)</f>
        <v/>
      </c>
      <c r="H2797">
        <f>"Q"&amp;ROUNDUP(MONTH($F2797)/3,0)</f>
        <v/>
      </c>
      <c r="I2797">
        <f>MONTH($F2797)</f>
        <v/>
      </c>
      <c r="J2797">
        <f>CHOOSE(MONTH($F2797),"Январь","Февраль","Март","Апрель","Май","Июнь","Июль","Август","Сентябрь","Октябрь","Ноябрь","Декабрь")</f>
        <v/>
      </c>
      <c r="K2797">
        <f>DAY($F2797)</f>
        <v/>
      </c>
      <c r="L2797">
        <f>IF(MOD($A2797,10)&lt;7,"ФО_01_Крупный","ФО_"&amp;TEXT(MOD($A2797,8)+1,"00"))</f>
        <v/>
      </c>
      <c r="M2797">
        <f>IF($AB2797="Да","Регион_001_Крупный","Регион_"&amp;TEXT(MOD(QUOTIENT($A2797-1,20),180)+1,"000"))</f>
        <v/>
      </c>
      <c r="N2797">
        <f>IF($AB2797="Да","Город_"&amp;TEXT(MOD($A2797-1,250)+1,"0000"),"Город_"&amp;TEXT(MOD($A2797-1,3000)+1,"0000"))</f>
        <v/>
      </c>
      <c r="O2797">
        <f>IF($AB2797="Да","Холдинг_Крупный","Холдинг_"&amp;TEXT(MOD(QUOTIENT($A2797-1,10000),20)+1,"00"))</f>
        <v/>
      </c>
      <c r="P2797">
        <f>IF($AB2797="Да","Организация_Крупная","Организация_"&amp;TEXT(MOD(QUOTIENT($A2797-1,500),600)+1,"000"))</f>
        <v/>
      </c>
      <c r="Q2797">
        <f>"Отдел_"&amp;TEXT(MOD(QUOTIENT($A2797-1,50),100)+1,"000")</f>
        <v/>
      </c>
      <c r="R2797">
        <f>IF($AB2797="Да","Группа_Крупная","Группа_"&amp;TEXT(MOD(QUOTIENT($A2797-1,5000),30)+1,"00"))</f>
        <v/>
      </c>
      <c r="S2797">
        <f>IF($AB2797="Да","Категория_Крупная","Категория_"&amp;TEXT(MOD(QUOTIENT($A2797-1,500),120)+1,"000"))</f>
        <v/>
      </c>
      <c r="T2797">
        <f>IF($AB2797="Да","Подкатегория_Крупная","Подкатегория_"&amp;TEXT(MOD(QUOTIENT($A2797-1,50),300)+1,"000"))</f>
        <v/>
      </c>
      <c r="U2797">
        <f>"SKU_"&amp;TEXT($A2797,"0000000")</f>
        <v/>
      </c>
      <c r="V2797">
        <f>CHOOSE(MOD($A2797-1,4)+1,"Enterprise","SMB","Госсектор","Розница")</f>
        <v/>
      </c>
      <c r="W2797">
        <f>"Клиент_"&amp;TEXT(MOD($A2797-1,20000)+1,"00000")</f>
        <v/>
      </c>
      <c r="X2797">
        <f>CHOOSE(MOD($A2797-1,5)+1,"Портал","API","Импорт","Ручной ввод","Интеграция")</f>
        <v/>
      </c>
      <c r="Y2797" s="8">
        <f>ROUND(1000+MOD($A2797*37,90000)+IF($AB2797="Да",5000,0),2)</f>
        <v/>
      </c>
      <c r="Z2797">
        <f>1+MOD($A2797,20)</f>
        <v/>
      </c>
      <c r="AA2797" s="8">
        <f>ROUND($Y2797*(0.08+MOD($A2797,17)/100),2)</f>
        <v/>
      </c>
      <c r="AB2797">
        <f>IF(MOD($A2797,10)&lt;7,"Да","Нет")</f>
        <v/>
      </c>
      <c r="AC2797">
        <f>$R2797&amp;" / "&amp;$S2797&amp;" / "&amp;$T2797</f>
        <v/>
      </c>
      <c r="AD2797">
        <f>1</f>
        <v/>
      </c>
      <c r="AE2797">
        <f>IF($A2797&lt;=Settings!$B$4,"до 100",IF($A2797&lt;=Settings!$B$5,"до 10 000",IF($A2797&lt;=Settings!$B$6,"до 100 000","100 000+")))</f>
        <v/>
      </c>
    </row>
    <row r="2798">
      <c r="A2798">
        <f>ROW()-1</f>
        <v/>
      </c>
      <c r="B2798">
        <f>IF($A2798&lt;=Settings!$B$4,"small_control",IF($A2798&lt;=Settings!$B$5,"medium_10k",IF($A2798&lt;=Settings!$B$6,"large_100k","extreme_1m")))</f>
        <v/>
      </c>
      <c r="C2798">
        <f>"ORD-"&amp;TEXT(QUOTIENT($A2798-1,3)+1,"0000000")</f>
        <v/>
      </c>
      <c r="D2798">
        <f>"LINE-"&amp;TEXT($A2798,"0000000")</f>
        <v/>
      </c>
      <c r="E2798" s="7">
        <f>Settings!$B$2+$A2798-1</f>
        <v/>
      </c>
      <c r="F2798" s="7">
        <f>Settings!$B$2+MOD($A2798-1,Settings!$B$7)</f>
        <v/>
      </c>
      <c r="G2798">
        <f>YEAR($F2798)</f>
        <v/>
      </c>
      <c r="H2798">
        <f>"Q"&amp;ROUNDUP(MONTH($F2798)/3,0)</f>
        <v/>
      </c>
      <c r="I2798">
        <f>MONTH($F2798)</f>
        <v/>
      </c>
      <c r="J2798">
        <f>CHOOSE(MONTH($F2798),"Январь","Февраль","Март","Апрель","Май","Июнь","Июль","Август","Сентябрь","Октябрь","Ноябрь","Декабрь")</f>
        <v/>
      </c>
      <c r="K2798">
        <f>DAY($F2798)</f>
        <v/>
      </c>
      <c r="L2798">
        <f>IF(MOD($A2798,10)&lt;7,"ФО_01_Крупный","ФО_"&amp;TEXT(MOD($A2798,8)+1,"00"))</f>
        <v/>
      </c>
      <c r="M2798">
        <f>IF($AB2798="Да","Регион_001_Крупный","Регион_"&amp;TEXT(MOD(QUOTIENT($A2798-1,20),180)+1,"000"))</f>
        <v/>
      </c>
      <c r="N2798">
        <f>IF($AB2798="Да","Город_"&amp;TEXT(MOD($A2798-1,250)+1,"0000"),"Город_"&amp;TEXT(MOD($A2798-1,3000)+1,"0000"))</f>
        <v/>
      </c>
      <c r="O2798">
        <f>IF($AB2798="Да","Холдинг_Крупный","Холдинг_"&amp;TEXT(MOD(QUOTIENT($A2798-1,10000),20)+1,"00"))</f>
        <v/>
      </c>
      <c r="P2798">
        <f>IF($AB2798="Да","Организация_Крупная","Организация_"&amp;TEXT(MOD(QUOTIENT($A2798-1,500),600)+1,"000"))</f>
        <v/>
      </c>
      <c r="Q2798">
        <f>"Отдел_"&amp;TEXT(MOD(QUOTIENT($A2798-1,50),100)+1,"000")</f>
        <v/>
      </c>
      <c r="R2798">
        <f>IF($AB2798="Да","Группа_Крупная","Группа_"&amp;TEXT(MOD(QUOTIENT($A2798-1,5000),30)+1,"00"))</f>
        <v/>
      </c>
      <c r="S2798">
        <f>IF($AB2798="Да","Категория_Крупная","Категория_"&amp;TEXT(MOD(QUOTIENT($A2798-1,500),120)+1,"000"))</f>
        <v/>
      </c>
      <c r="T2798">
        <f>IF($AB2798="Да","Подкатегория_Крупная","Подкатегория_"&amp;TEXT(MOD(QUOTIENT($A2798-1,50),300)+1,"000"))</f>
        <v/>
      </c>
      <c r="U2798">
        <f>"SKU_"&amp;TEXT($A2798,"0000000")</f>
        <v/>
      </c>
      <c r="V2798">
        <f>CHOOSE(MOD($A2798-1,4)+1,"Enterprise","SMB","Госсектор","Розница")</f>
        <v/>
      </c>
      <c r="W2798">
        <f>"Клиент_"&amp;TEXT(MOD($A2798-1,20000)+1,"00000")</f>
        <v/>
      </c>
      <c r="X2798">
        <f>CHOOSE(MOD($A2798-1,5)+1,"Портал","API","Импорт","Ручной ввод","Интеграция")</f>
        <v/>
      </c>
      <c r="Y2798" s="8">
        <f>ROUND(1000+MOD($A2798*37,90000)+IF($AB2798="Да",5000,0),2)</f>
        <v/>
      </c>
      <c r="Z2798">
        <f>1+MOD($A2798,20)</f>
        <v/>
      </c>
      <c r="AA2798" s="8">
        <f>ROUND($Y2798*(0.08+MOD($A2798,17)/100),2)</f>
        <v/>
      </c>
      <c r="AB2798">
        <f>IF(MOD($A2798,10)&lt;7,"Да","Нет")</f>
        <v/>
      </c>
      <c r="AC2798">
        <f>$R2798&amp;" / "&amp;$S2798&amp;" / "&amp;$T2798</f>
        <v/>
      </c>
      <c r="AD2798">
        <f>1</f>
        <v/>
      </c>
      <c r="AE2798">
        <f>IF($A2798&lt;=Settings!$B$4,"до 100",IF($A2798&lt;=Settings!$B$5,"до 10 000",IF($A2798&lt;=Settings!$B$6,"до 100 000","100 000+")))</f>
        <v/>
      </c>
    </row>
    <row r="2799">
      <c r="A2799">
        <f>ROW()-1</f>
        <v/>
      </c>
      <c r="B2799">
        <f>IF($A2799&lt;=Settings!$B$4,"small_control",IF($A2799&lt;=Settings!$B$5,"medium_10k",IF($A2799&lt;=Settings!$B$6,"large_100k","extreme_1m")))</f>
        <v/>
      </c>
      <c r="C2799">
        <f>"ORD-"&amp;TEXT(QUOTIENT($A2799-1,3)+1,"0000000")</f>
        <v/>
      </c>
      <c r="D2799">
        <f>"LINE-"&amp;TEXT($A2799,"0000000")</f>
        <v/>
      </c>
      <c r="E2799" s="7">
        <f>Settings!$B$2+$A2799-1</f>
        <v/>
      </c>
      <c r="F2799" s="7">
        <f>Settings!$B$2+MOD($A2799-1,Settings!$B$7)</f>
        <v/>
      </c>
      <c r="G2799">
        <f>YEAR($F2799)</f>
        <v/>
      </c>
      <c r="H2799">
        <f>"Q"&amp;ROUNDUP(MONTH($F2799)/3,0)</f>
        <v/>
      </c>
      <c r="I2799">
        <f>MONTH($F2799)</f>
        <v/>
      </c>
      <c r="J2799">
        <f>CHOOSE(MONTH($F2799),"Январь","Февраль","Март","Апрель","Май","Июнь","Июль","Август","Сентябрь","Октябрь","Ноябрь","Декабрь")</f>
        <v/>
      </c>
      <c r="K2799">
        <f>DAY($F2799)</f>
        <v/>
      </c>
      <c r="L2799">
        <f>IF(MOD($A2799,10)&lt;7,"ФО_01_Крупный","ФО_"&amp;TEXT(MOD($A2799,8)+1,"00"))</f>
        <v/>
      </c>
      <c r="M2799">
        <f>IF($AB2799="Да","Регион_001_Крупный","Регион_"&amp;TEXT(MOD(QUOTIENT($A2799-1,20),180)+1,"000"))</f>
        <v/>
      </c>
      <c r="N2799">
        <f>IF($AB2799="Да","Город_"&amp;TEXT(MOD($A2799-1,250)+1,"0000"),"Город_"&amp;TEXT(MOD($A2799-1,3000)+1,"0000"))</f>
        <v/>
      </c>
      <c r="O2799">
        <f>IF($AB2799="Да","Холдинг_Крупный","Холдинг_"&amp;TEXT(MOD(QUOTIENT($A2799-1,10000),20)+1,"00"))</f>
        <v/>
      </c>
      <c r="P2799">
        <f>IF($AB2799="Да","Организация_Крупная","Организация_"&amp;TEXT(MOD(QUOTIENT($A2799-1,500),600)+1,"000"))</f>
        <v/>
      </c>
      <c r="Q2799">
        <f>"Отдел_"&amp;TEXT(MOD(QUOTIENT($A2799-1,50),100)+1,"000")</f>
        <v/>
      </c>
      <c r="R2799">
        <f>IF($AB2799="Да","Группа_Крупная","Группа_"&amp;TEXT(MOD(QUOTIENT($A2799-1,5000),30)+1,"00"))</f>
        <v/>
      </c>
      <c r="S2799">
        <f>IF($AB2799="Да","Категория_Крупная","Категория_"&amp;TEXT(MOD(QUOTIENT($A2799-1,500),120)+1,"000"))</f>
        <v/>
      </c>
      <c r="T2799">
        <f>IF($AB2799="Да","Подкатегория_Крупная","Подкатегория_"&amp;TEXT(MOD(QUOTIENT($A2799-1,50),300)+1,"000"))</f>
        <v/>
      </c>
      <c r="U2799">
        <f>"SKU_"&amp;TEXT($A2799,"0000000")</f>
        <v/>
      </c>
      <c r="V2799">
        <f>CHOOSE(MOD($A2799-1,4)+1,"Enterprise","SMB","Госсектор","Розница")</f>
        <v/>
      </c>
      <c r="W2799">
        <f>"Клиент_"&amp;TEXT(MOD($A2799-1,20000)+1,"00000")</f>
        <v/>
      </c>
      <c r="X2799">
        <f>CHOOSE(MOD($A2799-1,5)+1,"Портал","API","Импорт","Ручной ввод","Интеграция")</f>
        <v/>
      </c>
      <c r="Y2799" s="8">
        <f>ROUND(1000+MOD($A2799*37,90000)+IF($AB2799="Да",5000,0),2)</f>
        <v/>
      </c>
      <c r="Z2799">
        <f>1+MOD($A2799,20)</f>
        <v/>
      </c>
      <c r="AA2799" s="8">
        <f>ROUND($Y2799*(0.08+MOD($A2799,17)/100),2)</f>
        <v/>
      </c>
      <c r="AB2799">
        <f>IF(MOD($A2799,10)&lt;7,"Да","Нет")</f>
        <v/>
      </c>
      <c r="AC2799">
        <f>$R2799&amp;" / "&amp;$S2799&amp;" / "&amp;$T2799</f>
        <v/>
      </c>
      <c r="AD2799">
        <f>1</f>
        <v/>
      </c>
      <c r="AE2799">
        <f>IF($A2799&lt;=Settings!$B$4,"до 100",IF($A2799&lt;=Settings!$B$5,"до 10 000",IF($A2799&lt;=Settings!$B$6,"до 100 000","100 000+")))</f>
        <v/>
      </c>
    </row>
    <row r="2800">
      <c r="A2800">
        <f>ROW()-1</f>
        <v/>
      </c>
      <c r="B2800">
        <f>IF($A2800&lt;=Settings!$B$4,"small_control",IF($A2800&lt;=Settings!$B$5,"medium_10k",IF($A2800&lt;=Settings!$B$6,"large_100k","extreme_1m")))</f>
        <v/>
      </c>
      <c r="C2800">
        <f>"ORD-"&amp;TEXT(QUOTIENT($A2800-1,3)+1,"0000000")</f>
        <v/>
      </c>
      <c r="D2800">
        <f>"LINE-"&amp;TEXT($A2800,"0000000")</f>
        <v/>
      </c>
      <c r="E2800" s="7">
        <f>Settings!$B$2+$A2800-1</f>
        <v/>
      </c>
      <c r="F2800" s="7">
        <f>Settings!$B$2+MOD($A2800-1,Settings!$B$7)</f>
        <v/>
      </c>
      <c r="G2800">
        <f>YEAR($F2800)</f>
        <v/>
      </c>
      <c r="H2800">
        <f>"Q"&amp;ROUNDUP(MONTH($F2800)/3,0)</f>
        <v/>
      </c>
      <c r="I2800">
        <f>MONTH($F2800)</f>
        <v/>
      </c>
      <c r="J2800">
        <f>CHOOSE(MONTH($F2800),"Январь","Февраль","Март","Апрель","Май","Июнь","Июль","Август","Сентябрь","Октябрь","Ноябрь","Декабрь")</f>
        <v/>
      </c>
      <c r="K2800">
        <f>DAY($F2800)</f>
        <v/>
      </c>
      <c r="L2800">
        <f>IF(MOD($A2800,10)&lt;7,"ФО_01_Крупный","ФО_"&amp;TEXT(MOD($A2800,8)+1,"00"))</f>
        <v/>
      </c>
      <c r="M2800">
        <f>IF($AB2800="Да","Регион_001_Крупный","Регион_"&amp;TEXT(MOD(QUOTIENT($A2800-1,20),180)+1,"000"))</f>
        <v/>
      </c>
      <c r="N2800">
        <f>IF($AB2800="Да","Город_"&amp;TEXT(MOD($A2800-1,250)+1,"0000"),"Город_"&amp;TEXT(MOD($A2800-1,3000)+1,"0000"))</f>
        <v/>
      </c>
      <c r="O2800">
        <f>IF($AB2800="Да","Холдинг_Крупный","Холдинг_"&amp;TEXT(MOD(QUOTIENT($A2800-1,10000),20)+1,"00"))</f>
        <v/>
      </c>
      <c r="P2800">
        <f>IF($AB2800="Да","Организация_Крупная","Организация_"&amp;TEXT(MOD(QUOTIENT($A2800-1,500),600)+1,"000"))</f>
        <v/>
      </c>
      <c r="Q2800">
        <f>"Отдел_"&amp;TEXT(MOD(QUOTIENT($A2800-1,50),100)+1,"000")</f>
        <v/>
      </c>
      <c r="R2800">
        <f>IF($AB2800="Да","Группа_Крупная","Группа_"&amp;TEXT(MOD(QUOTIENT($A2800-1,5000),30)+1,"00"))</f>
        <v/>
      </c>
      <c r="S2800">
        <f>IF($AB2800="Да","Категория_Крупная","Категория_"&amp;TEXT(MOD(QUOTIENT($A2800-1,500),120)+1,"000"))</f>
        <v/>
      </c>
      <c r="T2800">
        <f>IF($AB2800="Да","Подкатегория_Крупная","Подкатегория_"&amp;TEXT(MOD(QUOTIENT($A2800-1,50),300)+1,"000"))</f>
        <v/>
      </c>
      <c r="U2800">
        <f>"SKU_"&amp;TEXT($A2800,"0000000")</f>
        <v/>
      </c>
      <c r="V2800">
        <f>CHOOSE(MOD($A2800-1,4)+1,"Enterprise","SMB","Госсектор","Розница")</f>
        <v/>
      </c>
      <c r="W2800">
        <f>"Клиент_"&amp;TEXT(MOD($A2800-1,20000)+1,"00000")</f>
        <v/>
      </c>
      <c r="X2800">
        <f>CHOOSE(MOD($A2800-1,5)+1,"Портал","API","Импорт","Ручной ввод","Интеграция")</f>
        <v/>
      </c>
      <c r="Y2800" s="8">
        <f>ROUND(1000+MOD($A2800*37,90000)+IF($AB2800="Да",5000,0),2)</f>
        <v/>
      </c>
      <c r="Z2800">
        <f>1+MOD($A2800,20)</f>
        <v/>
      </c>
      <c r="AA2800" s="8">
        <f>ROUND($Y2800*(0.08+MOD($A2800,17)/100),2)</f>
        <v/>
      </c>
      <c r="AB2800">
        <f>IF(MOD($A2800,10)&lt;7,"Да","Нет")</f>
        <v/>
      </c>
      <c r="AC2800">
        <f>$R2800&amp;" / "&amp;$S2800&amp;" / "&amp;$T2800</f>
        <v/>
      </c>
      <c r="AD2800">
        <f>1</f>
        <v/>
      </c>
      <c r="AE2800">
        <f>IF($A2800&lt;=Settings!$B$4,"до 100",IF($A2800&lt;=Settings!$B$5,"до 10 000",IF($A2800&lt;=Settings!$B$6,"до 100 000","100 000+")))</f>
        <v/>
      </c>
    </row>
    <row r="2801">
      <c r="A2801">
        <f>ROW()-1</f>
        <v/>
      </c>
      <c r="B2801">
        <f>IF($A2801&lt;=Settings!$B$4,"small_control",IF($A2801&lt;=Settings!$B$5,"medium_10k",IF($A2801&lt;=Settings!$B$6,"large_100k","extreme_1m")))</f>
        <v/>
      </c>
      <c r="C2801">
        <f>"ORD-"&amp;TEXT(QUOTIENT($A2801-1,3)+1,"0000000")</f>
        <v/>
      </c>
      <c r="D2801">
        <f>"LINE-"&amp;TEXT($A2801,"0000000")</f>
        <v/>
      </c>
      <c r="E2801" s="7">
        <f>Settings!$B$2+$A2801-1</f>
        <v/>
      </c>
      <c r="F2801" s="7">
        <f>Settings!$B$2+MOD($A2801-1,Settings!$B$7)</f>
        <v/>
      </c>
      <c r="G2801">
        <f>YEAR($F2801)</f>
        <v/>
      </c>
      <c r="H2801">
        <f>"Q"&amp;ROUNDUP(MONTH($F2801)/3,0)</f>
        <v/>
      </c>
      <c r="I2801">
        <f>MONTH($F2801)</f>
        <v/>
      </c>
      <c r="J2801">
        <f>CHOOSE(MONTH($F2801),"Январь","Февраль","Март","Апрель","Май","Июнь","Июль","Август","Сентябрь","Октябрь","Ноябрь","Декабрь")</f>
        <v/>
      </c>
      <c r="K2801">
        <f>DAY($F2801)</f>
        <v/>
      </c>
      <c r="L2801">
        <f>IF(MOD($A2801,10)&lt;7,"ФО_01_Крупный","ФО_"&amp;TEXT(MOD($A2801,8)+1,"00"))</f>
        <v/>
      </c>
      <c r="M2801">
        <f>IF($AB2801="Да","Регион_001_Крупный","Регион_"&amp;TEXT(MOD(QUOTIENT($A2801-1,20),180)+1,"000"))</f>
        <v/>
      </c>
      <c r="N2801">
        <f>IF($AB2801="Да","Город_"&amp;TEXT(MOD($A2801-1,250)+1,"0000"),"Город_"&amp;TEXT(MOD($A2801-1,3000)+1,"0000"))</f>
        <v/>
      </c>
      <c r="O2801">
        <f>IF($AB2801="Да","Холдинг_Крупный","Холдинг_"&amp;TEXT(MOD(QUOTIENT($A2801-1,10000),20)+1,"00"))</f>
        <v/>
      </c>
      <c r="P2801">
        <f>IF($AB2801="Да","Организация_Крупная","Организация_"&amp;TEXT(MOD(QUOTIENT($A2801-1,500),600)+1,"000"))</f>
        <v/>
      </c>
      <c r="Q2801">
        <f>"Отдел_"&amp;TEXT(MOD(QUOTIENT($A2801-1,50),100)+1,"000")</f>
        <v/>
      </c>
      <c r="R2801">
        <f>IF($AB2801="Да","Группа_Крупная","Группа_"&amp;TEXT(MOD(QUOTIENT($A2801-1,5000),30)+1,"00"))</f>
        <v/>
      </c>
      <c r="S2801">
        <f>IF($AB2801="Да","Категория_Крупная","Категория_"&amp;TEXT(MOD(QUOTIENT($A2801-1,500),120)+1,"000"))</f>
        <v/>
      </c>
      <c r="T2801">
        <f>IF($AB2801="Да","Подкатегория_Крупная","Подкатегория_"&amp;TEXT(MOD(QUOTIENT($A2801-1,50),300)+1,"000"))</f>
        <v/>
      </c>
      <c r="U2801">
        <f>"SKU_"&amp;TEXT($A2801,"0000000")</f>
        <v/>
      </c>
      <c r="V2801">
        <f>CHOOSE(MOD($A2801-1,4)+1,"Enterprise","SMB","Госсектор","Розница")</f>
        <v/>
      </c>
      <c r="W2801">
        <f>"Клиент_"&amp;TEXT(MOD($A2801-1,20000)+1,"00000")</f>
        <v/>
      </c>
      <c r="X2801">
        <f>CHOOSE(MOD($A2801-1,5)+1,"Портал","API","Импорт","Ручной ввод","Интеграция")</f>
        <v/>
      </c>
      <c r="Y2801" s="8">
        <f>ROUND(1000+MOD($A2801*37,90000)+IF($AB2801="Да",5000,0),2)</f>
        <v/>
      </c>
      <c r="Z2801">
        <f>1+MOD($A2801,20)</f>
        <v/>
      </c>
      <c r="AA2801" s="8">
        <f>ROUND($Y2801*(0.08+MOD($A2801,17)/100),2)</f>
        <v/>
      </c>
      <c r="AB2801">
        <f>IF(MOD($A2801,10)&lt;7,"Да","Нет")</f>
        <v/>
      </c>
      <c r="AC2801">
        <f>$R2801&amp;" / "&amp;$S2801&amp;" / "&amp;$T2801</f>
        <v/>
      </c>
      <c r="AD2801">
        <f>1</f>
        <v/>
      </c>
      <c r="AE2801">
        <f>IF($A2801&lt;=Settings!$B$4,"до 100",IF($A2801&lt;=Settings!$B$5,"до 10 000",IF($A2801&lt;=Settings!$B$6,"до 100 000","100 000+")))</f>
        <v/>
      </c>
    </row>
    <row r="2802">
      <c r="A2802">
        <f>ROW()-1</f>
        <v/>
      </c>
      <c r="B2802">
        <f>IF($A2802&lt;=Settings!$B$4,"small_control",IF($A2802&lt;=Settings!$B$5,"medium_10k",IF($A2802&lt;=Settings!$B$6,"large_100k","extreme_1m")))</f>
        <v/>
      </c>
      <c r="C2802">
        <f>"ORD-"&amp;TEXT(QUOTIENT($A2802-1,3)+1,"0000000")</f>
        <v/>
      </c>
      <c r="D2802">
        <f>"LINE-"&amp;TEXT($A2802,"0000000")</f>
        <v/>
      </c>
      <c r="E2802" s="7">
        <f>Settings!$B$2+$A2802-1</f>
        <v/>
      </c>
      <c r="F2802" s="7">
        <f>Settings!$B$2+MOD($A2802-1,Settings!$B$7)</f>
        <v/>
      </c>
      <c r="G2802">
        <f>YEAR($F2802)</f>
        <v/>
      </c>
      <c r="H2802">
        <f>"Q"&amp;ROUNDUP(MONTH($F2802)/3,0)</f>
        <v/>
      </c>
      <c r="I2802">
        <f>MONTH($F2802)</f>
        <v/>
      </c>
      <c r="J2802">
        <f>CHOOSE(MONTH($F2802),"Январь","Февраль","Март","Апрель","Май","Июнь","Июль","Август","Сентябрь","Октябрь","Ноябрь","Декабрь")</f>
        <v/>
      </c>
      <c r="K2802">
        <f>DAY($F2802)</f>
        <v/>
      </c>
      <c r="L2802">
        <f>IF(MOD($A2802,10)&lt;7,"ФО_01_Крупный","ФО_"&amp;TEXT(MOD($A2802,8)+1,"00"))</f>
        <v/>
      </c>
      <c r="M2802">
        <f>IF($AB2802="Да","Регион_001_Крупный","Регион_"&amp;TEXT(MOD(QUOTIENT($A2802-1,20),180)+1,"000"))</f>
        <v/>
      </c>
      <c r="N2802">
        <f>IF($AB2802="Да","Город_"&amp;TEXT(MOD($A2802-1,250)+1,"0000"),"Город_"&amp;TEXT(MOD($A2802-1,3000)+1,"0000"))</f>
        <v/>
      </c>
      <c r="O2802">
        <f>IF($AB2802="Да","Холдинг_Крупный","Холдинг_"&amp;TEXT(MOD(QUOTIENT($A2802-1,10000),20)+1,"00"))</f>
        <v/>
      </c>
      <c r="P2802">
        <f>IF($AB2802="Да","Организация_Крупная","Организация_"&amp;TEXT(MOD(QUOTIENT($A2802-1,500),600)+1,"000"))</f>
        <v/>
      </c>
      <c r="Q2802">
        <f>"Отдел_"&amp;TEXT(MOD(QUOTIENT($A2802-1,50),100)+1,"000")</f>
        <v/>
      </c>
      <c r="R2802">
        <f>IF($AB2802="Да","Группа_Крупная","Группа_"&amp;TEXT(MOD(QUOTIENT($A2802-1,5000),30)+1,"00"))</f>
        <v/>
      </c>
      <c r="S2802">
        <f>IF($AB2802="Да","Категория_Крупная","Категория_"&amp;TEXT(MOD(QUOTIENT($A2802-1,500),120)+1,"000"))</f>
        <v/>
      </c>
      <c r="T2802">
        <f>IF($AB2802="Да","Подкатегория_Крупная","Подкатегория_"&amp;TEXT(MOD(QUOTIENT($A2802-1,50),300)+1,"000"))</f>
        <v/>
      </c>
      <c r="U2802">
        <f>"SKU_"&amp;TEXT($A2802,"0000000")</f>
        <v/>
      </c>
      <c r="V2802">
        <f>CHOOSE(MOD($A2802-1,4)+1,"Enterprise","SMB","Госсектор","Розница")</f>
        <v/>
      </c>
      <c r="W2802">
        <f>"Клиент_"&amp;TEXT(MOD($A2802-1,20000)+1,"00000")</f>
        <v/>
      </c>
      <c r="X2802">
        <f>CHOOSE(MOD($A2802-1,5)+1,"Портал","API","Импорт","Ручной ввод","Интеграция")</f>
        <v/>
      </c>
      <c r="Y2802" s="8">
        <f>ROUND(1000+MOD($A2802*37,90000)+IF($AB2802="Да",5000,0),2)</f>
        <v/>
      </c>
      <c r="Z2802">
        <f>1+MOD($A2802,20)</f>
        <v/>
      </c>
      <c r="AA2802" s="8">
        <f>ROUND($Y2802*(0.08+MOD($A2802,17)/100),2)</f>
        <v/>
      </c>
      <c r="AB2802">
        <f>IF(MOD($A2802,10)&lt;7,"Да","Нет")</f>
        <v/>
      </c>
      <c r="AC2802">
        <f>$R2802&amp;" / "&amp;$S2802&amp;" / "&amp;$T2802</f>
        <v/>
      </c>
      <c r="AD2802">
        <f>1</f>
        <v/>
      </c>
      <c r="AE2802">
        <f>IF($A2802&lt;=Settings!$B$4,"до 100",IF($A2802&lt;=Settings!$B$5,"до 10 000",IF($A2802&lt;=Settings!$B$6,"до 100 000","100 000+")))</f>
        <v/>
      </c>
    </row>
    <row r="2803">
      <c r="A2803">
        <f>ROW()-1</f>
        <v/>
      </c>
      <c r="B2803">
        <f>IF($A2803&lt;=Settings!$B$4,"small_control",IF($A2803&lt;=Settings!$B$5,"medium_10k",IF($A2803&lt;=Settings!$B$6,"large_100k","extreme_1m")))</f>
        <v/>
      </c>
      <c r="C2803">
        <f>"ORD-"&amp;TEXT(QUOTIENT($A2803-1,3)+1,"0000000")</f>
        <v/>
      </c>
      <c r="D2803">
        <f>"LINE-"&amp;TEXT($A2803,"0000000")</f>
        <v/>
      </c>
      <c r="E2803" s="7">
        <f>Settings!$B$2+$A2803-1</f>
        <v/>
      </c>
      <c r="F2803" s="7">
        <f>Settings!$B$2+MOD($A2803-1,Settings!$B$7)</f>
        <v/>
      </c>
      <c r="G2803">
        <f>YEAR($F2803)</f>
        <v/>
      </c>
      <c r="H2803">
        <f>"Q"&amp;ROUNDUP(MONTH($F2803)/3,0)</f>
        <v/>
      </c>
      <c r="I2803">
        <f>MONTH($F2803)</f>
        <v/>
      </c>
      <c r="J2803">
        <f>CHOOSE(MONTH($F2803),"Январь","Февраль","Март","Апрель","Май","Июнь","Июль","Август","Сентябрь","Октябрь","Ноябрь","Декабрь")</f>
        <v/>
      </c>
      <c r="K2803">
        <f>DAY($F2803)</f>
        <v/>
      </c>
      <c r="L2803">
        <f>IF(MOD($A2803,10)&lt;7,"ФО_01_Крупный","ФО_"&amp;TEXT(MOD($A2803,8)+1,"00"))</f>
        <v/>
      </c>
      <c r="M2803">
        <f>IF($AB2803="Да","Регион_001_Крупный","Регион_"&amp;TEXT(MOD(QUOTIENT($A2803-1,20),180)+1,"000"))</f>
        <v/>
      </c>
      <c r="N2803">
        <f>IF($AB2803="Да","Город_"&amp;TEXT(MOD($A2803-1,250)+1,"0000"),"Город_"&amp;TEXT(MOD($A2803-1,3000)+1,"0000"))</f>
        <v/>
      </c>
      <c r="O2803">
        <f>IF($AB2803="Да","Холдинг_Крупный","Холдинг_"&amp;TEXT(MOD(QUOTIENT($A2803-1,10000),20)+1,"00"))</f>
        <v/>
      </c>
      <c r="P2803">
        <f>IF($AB2803="Да","Организация_Крупная","Организация_"&amp;TEXT(MOD(QUOTIENT($A2803-1,500),600)+1,"000"))</f>
        <v/>
      </c>
      <c r="Q2803">
        <f>"Отдел_"&amp;TEXT(MOD(QUOTIENT($A2803-1,50),100)+1,"000")</f>
        <v/>
      </c>
      <c r="R2803">
        <f>IF($AB2803="Да","Группа_Крупная","Группа_"&amp;TEXT(MOD(QUOTIENT($A2803-1,5000),30)+1,"00"))</f>
        <v/>
      </c>
      <c r="S2803">
        <f>IF($AB2803="Да","Категория_Крупная","Категория_"&amp;TEXT(MOD(QUOTIENT($A2803-1,500),120)+1,"000"))</f>
        <v/>
      </c>
      <c r="T2803">
        <f>IF($AB2803="Да","Подкатегория_Крупная","Подкатегория_"&amp;TEXT(MOD(QUOTIENT($A2803-1,50),300)+1,"000"))</f>
        <v/>
      </c>
      <c r="U2803">
        <f>"SKU_"&amp;TEXT($A2803,"0000000")</f>
        <v/>
      </c>
      <c r="V2803">
        <f>CHOOSE(MOD($A2803-1,4)+1,"Enterprise","SMB","Госсектор","Розница")</f>
        <v/>
      </c>
      <c r="W2803">
        <f>"Клиент_"&amp;TEXT(MOD($A2803-1,20000)+1,"00000")</f>
        <v/>
      </c>
      <c r="X2803">
        <f>CHOOSE(MOD($A2803-1,5)+1,"Портал","API","Импорт","Ручной ввод","Интеграция")</f>
        <v/>
      </c>
      <c r="Y2803" s="8">
        <f>ROUND(1000+MOD($A2803*37,90000)+IF($AB2803="Да",5000,0),2)</f>
        <v/>
      </c>
      <c r="Z2803">
        <f>1+MOD($A2803,20)</f>
        <v/>
      </c>
      <c r="AA2803" s="8">
        <f>ROUND($Y2803*(0.08+MOD($A2803,17)/100),2)</f>
        <v/>
      </c>
      <c r="AB2803">
        <f>IF(MOD($A2803,10)&lt;7,"Да","Нет")</f>
        <v/>
      </c>
      <c r="AC2803">
        <f>$R2803&amp;" / "&amp;$S2803&amp;" / "&amp;$T2803</f>
        <v/>
      </c>
      <c r="AD2803">
        <f>1</f>
        <v/>
      </c>
      <c r="AE2803">
        <f>IF($A2803&lt;=Settings!$B$4,"до 100",IF($A2803&lt;=Settings!$B$5,"до 10 000",IF($A2803&lt;=Settings!$B$6,"до 100 000","100 000+")))</f>
        <v/>
      </c>
    </row>
    <row r="2804">
      <c r="A2804">
        <f>ROW()-1</f>
        <v/>
      </c>
      <c r="B2804">
        <f>IF($A2804&lt;=Settings!$B$4,"small_control",IF($A2804&lt;=Settings!$B$5,"medium_10k",IF($A2804&lt;=Settings!$B$6,"large_100k","extreme_1m")))</f>
        <v/>
      </c>
      <c r="C2804">
        <f>"ORD-"&amp;TEXT(QUOTIENT($A2804-1,3)+1,"0000000")</f>
        <v/>
      </c>
      <c r="D2804">
        <f>"LINE-"&amp;TEXT($A2804,"0000000")</f>
        <v/>
      </c>
      <c r="E2804" s="7">
        <f>Settings!$B$2+$A2804-1</f>
        <v/>
      </c>
      <c r="F2804" s="7">
        <f>Settings!$B$2+MOD($A2804-1,Settings!$B$7)</f>
        <v/>
      </c>
      <c r="G2804">
        <f>YEAR($F2804)</f>
        <v/>
      </c>
      <c r="H2804">
        <f>"Q"&amp;ROUNDUP(MONTH($F2804)/3,0)</f>
        <v/>
      </c>
      <c r="I2804">
        <f>MONTH($F2804)</f>
        <v/>
      </c>
      <c r="J2804">
        <f>CHOOSE(MONTH($F2804),"Январь","Февраль","Март","Апрель","Май","Июнь","Июль","Август","Сентябрь","Октябрь","Ноябрь","Декабрь")</f>
        <v/>
      </c>
      <c r="K2804">
        <f>DAY($F2804)</f>
        <v/>
      </c>
      <c r="L2804">
        <f>IF(MOD($A2804,10)&lt;7,"ФО_01_Крупный","ФО_"&amp;TEXT(MOD($A2804,8)+1,"00"))</f>
        <v/>
      </c>
      <c r="M2804">
        <f>IF($AB2804="Да","Регион_001_Крупный","Регион_"&amp;TEXT(MOD(QUOTIENT($A2804-1,20),180)+1,"000"))</f>
        <v/>
      </c>
      <c r="N2804">
        <f>IF($AB2804="Да","Город_"&amp;TEXT(MOD($A2804-1,250)+1,"0000"),"Город_"&amp;TEXT(MOD($A2804-1,3000)+1,"0000"))</f>
        <v/>
      </c>
      <c r="O2804">
        <f>IF($AB2804="Да","Холдинг_Крупный","Холдинг_"&amp;TEXT(MOD(QUOTIENT($A2804-1,10000),20)+1,"00"))</f>
        <v/>
      </c>
      <c r="P2804">
        <f>IF($AB2804="Да","Организация_Крупная","Организация_"&amp;TEXT(MOD(QUOTIENT($A2804-1,500),600)+1,"000"))</f>
        <v/>
      </c>
      <c r="Q2804">
        <f>"Отдел_"&amp;TEXT(MOD(QUOTIENT($A2804-1,50),100)+1,"000")</f>
        <v/>
      </c>
      <c r="R2804">
        <f>IF($AB2804="Да","Группа_Крупная","Группа_"&amp;TEXT(MOD(QUOTIENT($A2804-1,5000),30)+1,"00"))</f>
        <v/>
      </c>
      <c r="S2804">
        <f>IF($AB2804="Да","Категория_Крупная","Категория_"&amp;TEXT(MOD(QUOTIENT($A2804-1,500),120)+1,"000"))</f>
        <v/>
      </c>
      <c r="T2804">
        <f>IF($AB2804="Да","Подкатегория_Крупная","Подкатегория_"&amp;TEXT(MOD(QUOTIENT($A2804-1,50),300)+1,"000"))</f>
        <v/>
      </c>
      <c r="U2804">
        <f>"SKU_"&amp;TEXT($A2804,"0000000")</f>
        <v/>
      </c>
      <c r="V2804">
        <f>CHOOSE(MOD($A2804-1,4)+1,"Enterprise","SMB","Госсектор","Розница")</f>
        <v/>
      </c>
      <c r="W2804">
        <f>"Клиент_"&amp;TEXT(MOD($A2804-1,20000)+1,"00000")</f>
        <v/>
      </c>
      <c r="X2804">
        <f>CHOOSE(MOD($A2804-1,5)+1,"Портал","API","Импорт","Ручной ввод","Интеграция")</f>
        <v/>
      </c>
      <c r="Y2804" s="8">
        <f>ROUND(1000+MOD($A2804*37,90000)+IF($AB2804="Да",5000,0),2)</f>
        <v/>
      </c>
      <c r="Z2804">
        <f>1+MOD($A2804,20)</f>
        <v/>
      </c>
      <c r="AA2804" s="8">
        <f>ROUND($Y2804*(0.08+MOD($A2804,17)/100),2)</f>
        <v/>
      </c>
      <c r="AB2804">
        <f>IF(MOD($A2804,10)&lt;7,"Да","Нет")</f>
        <v/>
      </c>
      <c r="AC2804">
        <f>$R2804&amp;" / "&amp;$S2804&amp;" / "&amp;$T2804</f>
        <v/>
      </c>
      <c r="AD2804">
        <f>1</f>
        <v/>
      </c>
      <c r="AE2804">
        <f>IF($A2804&lt;=Settings!$B$4,"до 100",IF($A2804&lt;=Settings!$B$5,"до 10 000",IF($A2804&lt;=Settings!$B$6,"до 100 000","100 000+")))</f>
        <v/>
      </c>
    </row>
    <row r="2805">
      <c r="A2805">
        <f>ROW()-1</f>
        <v/>
      </c>
      <c r="B2805">
        <f>IF($A2805&lt;=Settings!$B$4,"small_control",IF($A2805&lt;=Settings!$B$5,"medium_10k",IF($A2805&lt;=Settings!$B$6,"large_100k","extreme_1m")))</f>
        <v/>
      </c>
      <c r="C2805">
        <f>"ORD-"&amp;TEXT(QUOTIENT($A2805-1,3)+1,"0000000")</f>
        <v/>
      </c>
      <c r="D2805">
        <f>"LINE-"&amp;TEXT($A2805,"0000000")</f>
        <v/>
      </c>
      <c r="E2805" s="7">
        <f>Settings!$B$2+$A2805-1</f>
        <v/>
      </c>
      <c r="F2805" s="7">
        <f>Settings!$B$2+MOD($A2805-1,Settings!$B$7)</f>
        <v/>
      </c>
      <c r="G2805">
        <f>YEAR($F2805)</f>
        <v/>
      </c>
      <c r="H2805">
        <f>"Q"&amp;ROUNDUP(MONTH($F2805)/3,0)</f>
        <v/>
      </c>
      <c r="I2805">
        <f>MONTH($F2805)</f>
        <v/>
      </c>
      <c r="J2805">
        <f>CHOOSE(MONTH($F2805),"Январь","Февраль","Март","Апрель","Май","Июнь","Июль","Август","Сентябрь","Октябрь","Ноябрь","Декабрь")</f>
        <v/>
      </c>
      <c r="K2805">
        <f>DAY($F2805)</f>
        <v/>
      </c>
      <c r="L2805">
        <f>IF(MOD($A2805,10)&lt;7,"ФО_01_Крупный","ФО_"&amp;TEXT(MOD($A2805,8)+1,"00"))</f>
        <v/>
      </c>
      <c r="M2805">
        <f>IF($AB2805="Да","Регион_001_Крупный","Регион_"&amp;TEXT(MOD(QUOTIENT($A2805-1,20),180)+1,"000"))</f>
        <v/>
      </c>
      <c r="N2805">
        <f>IF($AB2805="Да","Город_"&amp;TEXT(MOD($A2805-1,250)+1,"0000"),"Город_"&amp;TEXT(MOD($A2805-1,3000)+1,"0000"))</f>
        <v/>
      </c>
      <c r="O2805">
        <f>IF($AB2805="Да","Холдинг_Крупный","Холдинг_"&amp;TEXT(MOD(QUOTIENT($A2805-1,10000),20)+1,"00"))</f>
        <v/>
      </c>
      <c r="P2805">
        <f>IF($AB2805="Да","Организация_Крупная","Организация_"&amp;TEXT(MOD(QUOTIENT($A2805-1,500),600)+1,"000"))</f>
        <v/>
      </c>
      <c r="Q2805">
        <f>"Отдел_"&amp;TEXT(MOD(QUOTIENT($A2805-1,50),100)+1,"000")</f>
        <v/>
      </c>
      <c r="R2805">
        <f>IF($AB2805="Да","Группа_Крупная","Группа_"&amp;TEXT(MOD(QUOTIENT($A2805-1,5000),30)+1,"00"))</f>
        <v/>
      </c>
      <c r="S2805">
        <f>IF($AB2805="Да","Категория_Крупная","Категория_"&amp;TEXT(MOD(QUOTIENT($A2805-1,500),120)+1,"000"))</f>
        <v/>
      </c>
      <c r="T2805">
        <f>IF($AB2805="Да","Подкатегория_Крупная","Подкатегория_"&amp;TEXT(MOD(QUOTIENT($A2805-1,50),300)+1,"000"))</f>
        <v/>
      </c>
      <c r="U2805">
        <f>"SKU_"&amp;TEXT($A2805,"0000000")</f>
        <v/>
      </c>
      <c r="V2805">
        <f>CHOOSE(MOD($A2805-1,4)+1,"Enterprise","SMB","Госсектор","Розница")</f>
        <v/>
      </c>
      <c r="W2805">
        <f>"Клиент_"&amp;TEXT(MOD($A2805-1,20000)+1,"00000")</f>
        <v/>
      </c>
      <c r="X2805">
        <f>CHOOSE(MOD($A2805-1,5)+1,"Портал","API","Импорт","Ручной ввод","Интеграция")</f>
        <v/>
      </c>
      <c r="Y2805" s="8">
        <f>ROUND(1000+MOD($A2805*37,90000)+IF($AB2805="Да",5000,0),2)</f>
        <v/>
      </c>
      <c r="Z2805">
        <f>1+MOD($A2805,20)</f>
        <v/>
      </c>
      <c r="AA2805" s="8">
        <f>ROUND($Y2805*(0.08+MOD($A2805,17)/100),2)</f>
        <v/>
      </c>
      <c r="AB2805">
        <f>IF(MOD($A2805,10)&lt;7,"Да","Нет")</f>
        <v/>
      </c>
      <c r="AC2805">
        <f>$R2805&amp;" / "&amp;$S2805&amp;" / "&amp;$T2805</f>
        <v/>
      </c>
      <c r="AD2805">
        <f>1</f>
        <v/>
      </c>
      <c r="AE2805">
        <f>IF($A2805&lt;=Settings!$B$4,"до 100",IF($A2805&lt;=Settings!$B$5,"до 10 000",IF($A2805&lt;=Settings!$B$6,"до 100 000","100 000+")))</f>
        <v/>
      </c>
    </row>
    <row r="2806">
      <c r="A2806">
        <f>ROW()-1</f>
        <v/>
      </c>
      <c r="B2806">
        <f>IF($A2806&lt;=Settings!$B$4,"small_control",IF($A2806&lt;=Settings!$B$5,"medium_10k",IF($A2806&lt;=Settings!$B$6,"large_100k","extreme_1m")))</f>
        <v/>
      </c>
      <c r="C2806">
        <f>"ORD-"&amp;TEXT(QUOTIENT($A2806-1,3)+1,"0000000")</f>
        <v/>
      </c>
      <c r="D2806">
        <f>"LINE-"&amp;TEXT($A2806,"0000000")</f>
        <v/>
      </c>
      <c r="E2806" s="7">
        <f>Settings!$B$2+$A2806-1</f>
        <v/>
      </c>
      <c r="F2806" s="7">
        <f>Settings!$B$2+MOD($A2806-1,Settings!$B$7)</f>
        <v/>
      </c>
      <c r="G2806">
        <f>YEAR($F2806)</f>
        <v/>
      </c>
      <c r="H2806">
        <f>"Q"&amp;ROUNDUP(MONTH($F2806)/3,0)</f>
        <v/>
      </c>
      <c r="I2806">
        <f>MONTH($F2806)</f>
        <v/>
      </c>
      <c r="J2806">
        <f>CHOOSE(MONTH($F2806),"Январь","Февраль","Март","Апрель","Май","Июнь","Июль","Август","Сентябрь","Октябрь","Ноябрь","Декабрь")</f>
        <v/>
      </c>
      <c r="K2806">
        <f>DAY($F2806)</f>
        <v/>
      </c>
      <c r="L2806">
        <f>IF(MOD($A2806,10)&lt;7,"ФО_01_Крупный","ФО_"&amp;TEXT(MOD($A2806,8)+1,"00"))</f>
        <v/>
      </c>
      <c r="M2806">
        <f>IF($AB2806="Да","Регион_001_Крупный","Регион_"&amp;TEXT(MOD(QUOTIENT($A2806-1,20),180)+1,"000"))</f>
        <v/>
      </c>
      <c r="N2806">
        <f>IF($AB2806="Да","Город_"&amp;TEXT(MOD($A2806-1,250)+1,"0000"),"Город_"&amp;TEXT(MOD($A2806-1,3000)+1,"0000"))</f>
        <v/>
      </c>
      <c r="O2806">
        <f>IF($AB2806="Да","Холдинг_Крупный","Холдинг_"&amp;TEXT(MOD(QUOTIENT($A2806-1,10000),20)+1,"00"))</f>
        <v/>
      </c>
      <c r="P2806">
        <f>IF($AB2806="Да","Организация_Крупная","Организация_"&amp;TEXT(MOD(QUOTIENT($A2806-1,500),600)+1,"000"))</f>
        <v/>
      </c>
      <c r="Q2806">
        <f>"Отдел_"&amp;TEXT(MOD(QUOTIENT($A2806-1,50),100)+1,"000")</f>
        <v/>
      </c>
      <c r="R2806">
        <f>IF($AB2806="Да","Группа_Крупная","Группа_"&amp;TEXT(MOD(QUOTIENT($A2806-1,5000),30)+1,"00"))</f>
        <v/>
      </c>
      <c r="S2806">
        <f>IF($AB2806="Да","Категория_Крупная","Категория_"&amp;TEXT(MOD(QUOTIENT($A2806-1,500),120)+1,"000"))</f>
        <v/>
      </c>
      <c r="T2806">
        <f>IF($AB2806="Да","Подкатегория_Крупная","Подкатегория_"&amp;TEXT(MOD(QUOTIENT($A2806-1,50),300)+1,"000"))</f>
        <v/>
      </c>
      <c r="U2806">
        <f>"SKU_"&amp;TEXT($A2806,"0000000")</f>
        <v/>
      </c>
      <c r="V2806">
        <f>CHOOSE(MOD($A2806-1,4)+1,"Enterprise","SMB","Госсектор","Розница")</f>
        <v/>
      </c>
      <c r="W2806">
        <f>"Клиент_"&amp;TEXT(MOD($A2806-1,20000)+1,"00000")</f>
        <v/>
      </c>
      <c r="X2806">
        <f>CHOOSE(MOD($A2806-1,5)+1,"Портал","API","Импорт","Ручной ввод","Интеграция")</f>
        <v/>
      </c>
      <c r="Y2806" s="8">
        <f>ROUND(1000+MOD($A2806*37,90000)+IF($AB2806="Да",5000,0),2)</f>
        <v/>
      </c>
      <c r="Z2806">
        <f>1+MOD($A2806,20)</f>
        <v/>
      </c>
      <c r="AA2806" s="8">
        <f>ROUND($Y2806*(0.08+MOD($A2806,17)/100),2)</f>
        <v/>
      </c>
      <c r="AB2806">
        <f>IF(MOD($A2806,10)&lt;7,"Да","Нет")</f>
        <v/>
      </c>
      <c r="AC2806">
        <f>$R2806&amp;" / "&amp;$S2806&amp;" / "&amp;$T2806</f>
        <v/>
      </c>
      <c r="AD2806">
        <f>1</f>
        <v/>
      </c>
      <c r="AE2806">
        <f>IF($A2806&lt;=Settings!$B$4,"до 100",IF($A2806&lt;=Settings!$B$5,"до 10 000",IF($A2806&lt;=Settings!$B$6,"до 100 000","100 000+")))</f>
        <v/>
      </c>
    </row>
    <row r="2807">
      <c r="A2807">
        <f>ROW()-1</f>
        <v/>
      </c>
      <c r="B2807">
        <f>IF($A2807&lt;=Settings!$B$4,"small_control",IF($A2807&lt;=Settings!$B$5,"medium_10k",IF($A2807&lt;=Settings!$B$6,"large_100k","extreme_1m")))</f>
        <v/>
      </c>
      <c r="C2807">
        <f>"ORD-"&amp;TEXT(QUOTIENT($A2807-1,3)+1,"0000000")</f>
        <v/>
      </c>
      <c r="D2807">
        <f>"LINE-"&amp;TEXT($A2807,"0000000")</f>
        <v/>
      </c>
      <c r="E2807" s="7">
        <f>Settings!$B$2+$A2807-1</f>
        <v/>
      </c>
      <c r="F2807" s="7">
        <f>Settings!$B$2+MOD($A2807-1,Settings!$B$7)</f>
        <v/>
      </c>
      <c r="G2807">
        <f>YEAR($F2807)</f>
        <v/>
      </c>
      <c r="H2807">
        <f>"Q"&amp;ROUNDUP(MONTH($F2807)/3,0)</f>
        <v/>
      </c>
      <c r="I2807">
        <f>MONTH($F2807)</f>
        <v/>
      </c>
      <c r="J2807">
        <f>CHOOSE(MONTH($F2807),"Январь","Февраль","Март","Апрель","Май","Июнь","Июль","Август","Сентябрь","Октябрь","Ноябрь","Декабрь")</f>
        <v/>
      </c>
      <c r="K2807">
        <f>DAY($F2807)</f>
        <v/>
      </c>
      <c r="L2807">
        <f>IF(MOD($A2807,10)&lt;7,"ФО_01_Крупный","ФО_"&amp;TEXT(MOD($A2807,8)+1,"00"))</f>
        <v/>
      </c>
      <c r="M2807">
        <f>IF($AB2807="Да","Регион_001_Крупный","Регион_"&amp;TEXT(MOD(QUOTIENT($A2807-1,20),180)+1,"000"))</f>
        <v/>
      </c>
      <c r="N2807">
        <f>IF($AB2807="Да","Город_"&amp;TEXT(MOD($A2807-1,250)+1,"0000"),"Город_"&amp;TEXT(MOD($A2807-1,3000)+1,"0000"))</f>
        <v/>
      </c>
      <c r="O2807">
        <f>IF($AB2807="Да","Холдинг_Крупный","Холдинг_"&amp;TEXT(MOD(QUOTIENT($A2807-1,10000),20)+1,"00"))</f>
        <v/>
      </c>
      <c r="P2807">
        <f>IF($AB2807="Да","Организация_Крупная","Организация_"&amp;TEXT(MOD(QUOTIENT($A2807-1,500),600)+1,"000"))</f>
        <v/>
      </c>
      <c r="Q2807">
        <f>"Отдел_"&amp;TEXT(MOD(QUOTIENT($A2807-1,50),100)+1,"000")</f>
        <v/>
      </c>
      <c r="R2807">
        <f>IF($AB2807="Да","Группа_Крупная","Группа_"&amp;TEXT(MOD(QUOTIENT($A2807-1,5000),30)+1,"00"))</f>
        <v/>
      </c>
      <c r="S2807">
        <f>IF($AB2807="Да","Категория_Крупная","Категория_"&amp;TEXT(MOD(QUOTIENT($A2807-1,500),120)+1,"000"))</f>
        <v/>
      </c>
      <c r="T2807">
        <f>IF($AB2807="Да","Подкатегория_Крупная","Подкатегория_"&amp;TEXT(MOD(QUOTIENT($A2807-1,50),300)+1,"000"))</f>
        <v/>
      </c>
      <c r="U2807">
        <f>"SKU_"&amp;TEXT($A2807,"0000000")</f>
        <v/>
      </c>
      <c r="V2807">
        <f>CHOOSE(MOD($A2807-1,4)+1,"Enterprise","SMB","Госсектор","Розница")</f>
        <v/>
      </c>
      <c r="W2807">
        <f>"Клиент_"&amp;TEXT(MOD($A2807-1,20000)+1,"00000")</f>
        <v/>
      </c>
      <c r="X2807">
        <f>CHOOSE(MOD($A2807-1,5)+1,"Портал","API","Импорт","Ручной ввод","Интеграция")</f>
        <v/>
      </c>
      <c r="Y2807" s="8">
        <f>ROUND(1000+MOD($A2807*37,90000)+IF($AB2807="Да",5000,0),2)</f>
        <v/>
      </c>
      <c r="Z2807">
        <f>1+MOD($A2807,20)</f>
        <v/>
      </c>
      <c r="AA2807" s="8">
        <f>ROUND($Y2807*(0.08+MOD($A2807,17)/100),2)</f>
        <v/>
      </c>
      <c r="AB2807">
        <f>IF(MOD($A2807,10)&lt;7,"Да","Нет")</f>
        <v/>
      </c>
      <c r="AC2807">
        <f>$R2807&amp;" / "&amp;$S2807&amp;" / "&amp;$T2807</f>
        <v/>
      </c>
      <c r="AD2807">
        <f>1</f>
        <v/>
      </c>
      <c r="AE2807">
        <f>IF($A2807&lt;=Settings!$B$4,"до 100",IF($A2807&lt;=Settings!$B$5,"до 10 000",IF($A2807&lt;=Settings!$B$6,"до 100 000","100 000+")))</f>
        <v/>
      </c>
    </row>
    <row r="2808">
      <c r="A2808">
        <f>ROW()-1</f>
        <v/>
      </c>
      <c r="B2808">
        <f>IF($A2808&lt;=Settings!$B$4,"small_control",IF($A2808&lt;=Settings!$B$5,"medium_10k",IF($A2808&lt;=Settings!$B$6,"large_100k","extreme_1m")))</f>
        <v/>
      </c>
      <c r="C2808">
        <f>"ORD-"&amp;TEXT(QUOTIENT($A2808-1,3)+1,"0000000")</f>
        <v/>
      </c>
      <c r="D2808">
        <f>"LINE-"&amp;TEXT($A2808,"0000000")</f>
        <v/>
      </c>
      <c r="E2808" s="7">
        <f>Settings!$B$2+$A2808-1</f>
        <v/>
      </c>
      <c r="F2808" s="7">
        <f>Settings!$B$2+MOD($A2808-1,Settings!$B$7)</f>
        <v/>
      </c>
      <c r="G2808">
        <f>YEAR($F2808)</f>
        <v/>
      </c>
      <c r="H2808">
        <f>"Q"&amp;ROUNDUP(MONTH($F2808)/3,0)</f>
        <v/>
      </c>
      <c r="I2808">
        <f>MONTH($F2808)</f>
        <v/>
      </c>
      <c r="J2808">
        <f>CHOOSE(MONTH($F2808),"Январь","Февраль","Март","Апрель","Май","Июнь","Июль","Август","Сентябрь","Октябрь","Ноябрь","Декабрь")</f>
        <v/>
      </c>
      <c r="K2808">
        <f>DAY($F2808)</f>
        <v/>
      </c>
      <c r="L2808">
        <f>IF(MOD($A2808,10)&lt;7,"ФО_01_Крупный","ФО_"&amp;TEXT(MOD($A2808,8)+1,"00"))</f>
        <v/>
      </c>
      <c r="M2808">
        <f>IF($AB2808="Да","Регион_001_Крупный","Регион_"&amp;TEXT(MOD(QUOTIENT($A2808-1,20),180)+1,"000"))</f>
        <v/>
      </c>
      <c r="N2808">
        <f>IF($AB2808="Да","Город_"&amp;TEXT(MOD($A2808-1,250)+1,"0000"),"Город_"&amp;TEXT(MOD($A2808-1,3000)+1,"0000"))</f>
        <v/>
      </c>
      <c r="O2808">
        <f>IF($AB2808="Да","Холдинг_Крупный","Холдинг_"&amp;TEXT(MOD(QUOTIENT($A2808-1,10000),20)+1,"00"))</f>
        <v/>
      </c>
      <c r="P2808">
        <f>IF($AB2808="Да","Организация_Крупная","Организация_"&amp;TEXT(MOD(QUOTIENT($A2808-1,500),600)+1,"000"))</f>
        <v/>
      </c>
      <c r="Q2808">
        <f>"Отдел_"&amp;TEXT(MOD(QUOTIENT($A2808-1,50),100)+1,"000")</f>
        <v/>
      </c>
      <c r="R2808">
        <f>IF($AB2808="Да","Группа_Крупная","Группа_"&amp;TEXT(MOD(QUOTIENT($A2808-1,5000),30)+1,"00"))</f>
        <v/>
      </c>
      <c r="S2808">
        <f>IF($AB2808="Да","Категория_Крупная","Категория_"&amp;TEXT(MOD(QUOTIENT($A2808-1,500),120)+1,"000"))</f>
        <v/>
      </c>
      <c r="T2808">
        <f>IF($AB2808="Да","Подкатегория_Крупная","Подкатегория_"&amp;TEXT(MOD(QUOTIENT($A2808-1,50),300)+1,"000"))</f>
        <v/>
      </c>
      <c r="U2808">
        <f>"SKU_"&amp;TEXT($A2808,"0000000")</f>
        <v/>
      </c>
      <c r="V2808">
        <f>CHOOSE(MOD($A2808-1,4)+1,"Enterprise","SMB","Госсектор","Розница")</f>
        <v/>
      </c>
      <c r="W2808">
        <f>"Клиент_"&amp;TEXT(MOD($A2808-1,20000)+1,"00000")</f>
        <v/>
      </c>
      <c r="X2808">
        <f>CHOOSE(MOD($A2808-1,5)+1,"Портал","API","Импорт","Ручной ввод","Интеграция")</f>
        <v/>
      </c>
      <c r="Y2808" s="8">
        <f>ROUND(1000+MOD($A2808*37,90000)+IF($AB2808="Да",5000,0),2)</f>
        <v/>
      </c>
      <c r="Z2808">
        <f>1+MOD($A2808,20)</f>
        <v/>
      </c>
      <c r="AA2808" s="8">
        <f>ROUND($Y2808*(0.08+MOD($A2808,17)/100),2)</f>
        <v/>
      </c>
      <c r="AB2808">
        <f>IF(MOD($A2808,10)&lt;7,"Да","Нет")</f>
        <v/>
      </c>
      <c r="AC2808">
        <f>$R2808&amp;" / "&amp;$S2808&amp;" / "&amp;$T2808</f>
        <v/>
      </c>
      <c r="AD2808">
        <f>1</f>
        <v/>
      </c>
      <c r="AE2808">
        <f>IF($A2808&lt;=Settings!$B$4,"до 100",IF($A2808&lt;=Settings!$B$5,"до 10 000",IF($A2808&lt;=Settings!$B$6,"до 100 000","100 000+")))</f>
        <v/>
      </c>
    </row>
    <row r="2809">
      <c r="A2809">
        <f>ROW()-1</f>
        <v/>
      </c>
      <c r="B2809">
        <f>IF($A2809&lt;=Settings!$B$4,"small_control",IF($A2809&lt;=Settings!$B$5,"medium_10k",IF($A2809&lt;=Settings!$B$6,"large_100k","extreme_1m")))</f>
        <v/>
      </c>
      <c r="C2809">
        <f>"ORD-"&amp;TEXT(QUOTIENT($A2809-1,3)+1,"0000000")</f>
        <v/>
      </c>
      <c r="D2809">
        <f>"LINE-"&amp;TEXT($A2809,"0000000")</f>
        <v/>
      </c>
      <c r="E2809" s="7">
        <f>Settings!$B$2+$A2809-1</f>
        <v/>
      </c>
      <c r="F2809" s="7">
        <f>Settings!$B$2+MOD($A2809-1,Settings!$B$7)</f>
        <v/>
      </c>
      <c r="G2809">
        <f>YEAR($F2809)</f>
        <v/>
      </c>
      <c r="H2809">
        <f>"Q"&amp;ROUNDUP(MONTH($F2809)/3,0)</f>
        <v/>
      </c>
      <c r="I2809">
        <f>MONTH($F2809)</f>
        <v/>
      </c>
      <c r="J2809">
        <f>CHOOSE(MONTH($F2809),"Январь","Февраль","Март","Апрель","Май","Июнь","Июль","Август","Сентябрь","Октябрь","Ноябрь","Декабрь")</f>
        <v/>
      </c>
      <c r="K2809">
        <f>DAY($F2809)</f>
        <v/>
      </c>
      <c r="L2809">
        <f>IF(MOD($A2809,10)&lt;7,"ФО_01_Крупный","ФО_"&amp;TEXT(MOD($A2809,8)+1,"00"))</f>
        <v/>
      </c>
      <c r="M2809">
        <f>IF($AB2809="Да","Регион_001_Крупный","Регион_"&amp;TEXT(MOD(QUOTIENT($A2809-1,20),180)+1,"000"))</f>
        <v/>
      </c>
      <c r="N2809">
        <f>IF($AB2809="Да","Город_"&amp;TEXT(MOD($A2809-1,250)+1,"0000"),"Город_"&amp;TEXT(MOD($A2809-1,3000)+1,"0000"))</f>
        <v/>
      </c>
      <c r="O2809">
        <f>IF($AB2809="Да","Холдинг_Крупный","Холдинг_"&amp;TEXT(MOD(QUOTIENT($A2809-1,10000),20)+1,"00"))</f>
        <v/>
      </c>
      <c r="P2809">
        <f>IF($AB2809="Да","Организация_Крупная","Организация_"&amp;TEXT(MOD(QUOTIENT($A2809-1,500),600)+1,"000"))</f>
        <v/>
      </c>
      <c r="Q2809">
        <f>"Отдел_"&amp;TEXT(MOD(QUOTIENT($A2809-1,50),100)+1,"000")</f>
        <v/>
      </c>
      <c r="R2809">
        <f>IF($AB2809="Да","Группа_Крупная","Группа_"&amp;TEXT(MOD(QUOTIENT($A2809-1,5000),30)+1,"00"))</f>
        <v/>
      </c>
      <c r="S2809">
        <f>IF($AB2809="Да","Категория_Крупная","Категория_"&amp;TEXT(MOD(QUOTIENT($A2809-1,500),120)+1,"000"))</f>
        <v/>
      </c>
      <c r="T2809">
        <f>IF($AB2809="Да","Подкатегория_Крупная","Подкатегория_"&amp;TEXT(MOD(QUOTIENT($A2809-1,50),300)+1,"000"))</f>
        <v/>
      </c>
      <c r="U2809">
        <f>"SKU_"&amp;TEXT($A2809,"0000000")</f>
        <v/>
      </c>
      <c r="V2809">
        <f>CHOOSE(MOD($A2809-1,4)+1,"Enterprise","SMB","Госсектор","Розница")</f>
        <v/>
      </c>
      <c r="W2809">
        <f>"Клиент_"&amp;TEXT(MOD($A2809-1,20000)+1,"00000")</f>
        <v/>
      </c>
      <c r="X2809">
        <f>CHOOSE(MOD($A2809-1,5)+1,"Портал","API","Импорт","Ручной ввод","Интеграция")</f>
        <v/>
      </c>
      <c r="Y2809" s="8">
        <f>ROUND(1000+MOD($A2809*37,90000)+IF($AB2809="Да",5000,0),2)</f>
        <v/>
      </c>
      <c r="Z2809">
        <f>1+MOD($A2809,20)</f>
        <v/>
      </c>
      <c r="AA2809" s="8">
        <f>ROUND($Y2809*(0.08+MOD($A2809,17)/100),2)</f>
        <v/>
      </c>
      <c r="AB2809">
        <f>IF(MOD($A2809,10)&lt;7,"Да","Нет")</f>
        <v/>
      </c>
      <c r="AC2809">
        <f>$R2809&amp;" / "&amp;$S2809&amp;" / "&amp;$T2809</f>
        <v/>
      </c>
      <c r="AD2809">
        <f>1</f>
        <v/>
      </c>
      <c r="AE2809">
        <f>IF($A2809&lt;=Settings!$B$4,"до 100",IF($A2809&lt;=Settings!$B$5,"до 10 000",IF($A2809&lt;=Settings!$B$6,"до 100 000","100 000+")))</f>
        <v/>
      </c>
    </row>
    <row r="2810">
      <c r="A2810">
        <f>ROW()-1</f>
        <v/>
      </c>
      <c r="B2810">
        <f>IF($A2810&lt;=Settings!$B$4,"small_control",IF($A2810&lt;=Settings!$B$5,"medium_10k",IF($A2810&lt;=Settings!$B$6,"large_100k","extreme_1m")))</f>
        <v/>
      </c>
      <c r="C2810">
        <f>"ORD-"&amp;TEXT(QUOTIENT($A2810-1,3)+1,"0000000")</f>
        <v/>
      </c>
      <c r="D2810">
        <f>"LINE-"&amp;TEXT($A2810,"0000000")</f>
        <v/>
      </c>
      <c r="E2810" s="7">
        <f>Settings!$B$2+$A2810-1</f>
        <v/>
      </c>
      <c r="F2810" s="7">
        <f>Settings!$B$2+MOD($A2810-1,Settings!$B$7)</f>
        <v/>
      </c>
      <c r="G2810">
        <f>YEAR($F2810)</f>
        <v/>
      </c>
      <c r="H2810">
        <f>"Q"&amp;ROUNDUP(MONTH($F2810)/3,0)</f>
        <v/>
      </c>
      <c r="I2810">
        <f>MONTH($F2810)</f>
        <v/>
      </c>
      <c r="J2810">
        <f>CHOOSE(MONTH($F2810),"Январь","Февраль","Март","Апрель","Май","Июнь","Июль","Август","Сентябрь","Октябрь","Ноябрь","Декабрь")</f>
        <v/>
      </c>
      <c r="K2810">
        <f>DAY($F2810)</f>
        <v/>
      </c>
      <c r="L2810">
        <f>IF(MOD($A2810,10)&lt;7,"ФО_01_Крупный","ФО_"&amp;TEXT(MOD($A2810,8)+1,"00"))</f>
        <v/>
      </c>
      <c r="M2810">
        <f>IF($AB2810="Да","Регион_001_Крупный","Регион_"&amp;TEXT(MOD(QUOTIENT($A2810-1,20),180)+1,"000"))</f>
        <v/>
      </c>
      <c r="N2810">
        <f>IF($AB2810="Да","Город_"&amp;TEXT(MOD($A2810-1,250)+1,"0000"),"Город_"&amp;TEXT(MOD($A2810-1,3000)+1,"0000"))</f>
        <v/>
      </c>
      <c r="O2810">
        <f>IF($AB2810="Да","Холдинг_Крупный","Холдинг_"&amp;TEXT(MOD(QUOTIENT($A2810-1,10000),20)+1,"00"))</f>
        <v/>
      </c>
      <c r="P2810">
        <f>IF($AB2810="Да","Организация_Крупная","Организация_"&amp;TEXT(MOD(QUOTIENT($A2810-1,500),600)+1,"000"))</f>
        <v/>
      </c>
      <c r="Q2810">
        <f>"Отдел_"&amp;TEXT(MOD(QUOTIENT($A2810-1,50),100)+1,"000")</f>
        <v/>
      </c>
      <c r="R2810">
        <f>IF($AB2810="Да","Группа_Крупная","Группа_"&amp;TEXT(MOD(QUOTIENT($A2810-1,5000),30)+1,"00"))</f>
        <v/>
      </c>
      <c r="S2810">
        <f>IF($AB2810="Да","Категория_Крупная","Категория_"&amp;TEXT(MOD(QUOTIENT($A2810-1,500),120)+1,"000"))</f>
        <v/>
      </c>
      <c r="T2810">
        <f>IF($AB2810="Да","Подкатегория_Крупная","Подкатегория_"&amp;TEXT(MOD(QUOTIENT($A2810-1,50),300)+1,"000"))</f>
        <v/>
      </c>
      <c r="U2810">
        <f>"SKU_"&amp;TEXT($A2810,"0000000")</f>
        <v/>
      </c>
      <c r="V2810">
        <f>CHOOSE(MOD($A2810-1,4)+1,"Enterprise","SMB","Госсектор","Розница")</f>
        <v/>
      </c>
      <c r="W2810">
        <f>"Клиент_"&amp;TEXT(MOD($A2810-1,20000)+1,"00000")</f>
        <v/>
      </c>
      <c r="X2810">
        <f>CHOOSE(MOD($A2810-1,5)+1,"Портал","API","Импорт","Ручной ввод","Интеграция")</f>
        <v/>
      </c>
      <c r="Y2810" s="8">
        <f>ROUND(1000+MOD($A2810*37,90000)+IF($AB2810="Да",5000,0),2)</f>
        <v/>
      </c>
      <c r="Z2810">
        <f>1+MOD($A2810,20)</f>
        <v/>
      </c>
      <c r="AA2810" s="8">
        <f>ROUND($Y2810*(0.08+MOD($A2810,17)/100),2)</f>
        <v/>
      </c>
      <c r="AB2810">
        <f>IF(MOD($A2810,10)&lt;7,"Да","Нет")</f>
        <v/>
      </c>
      <c r="AC2810">
        <f>$R2810&amp;" / "&amp;$S2810&amp;" / "&amp;$T2810</f>
        <v/>
      </c>
      <c r="AD2810">
        <f>1</f>
        <v/>
      </c>
      <c r="AE2810">
        <f>IF($A2810&lt;=Settings!$B$4,"до 100",IF($A2810&lt;=Settings!$B$5,"до 10 000",IF($A2810&lt;=Settings!$B$6,"до 100 000","100 000+")))</f>
        <v/>
      </c>
    </row>
    <row r="2811">
      <c r="A2811">
        <f>ROW()-1</f>
        <v/>
      </c>
      <c r="B2811">
        <f>IF($A2811&lt;=Settings!$B$4,"small_control",IF($A2811&lt;=Settings!$B$5,"medium_10k",IF($A2811&lt;=Settings!$B$6,"large_100k","extreme_1m")))</f>
        <v/>
      </c>
      <c r="C2811">
        <f>"ORD-"&amp;TEXT(QUOTIENT($A2811-1,3)+1,"0000000")</f>
        <v/>
      </c>
      <c r="D2811">
        <f>"LINE-"&amp;TEXT($A2811,"0000000")</f>
        <v/>
      </c>
      <c r="E2811" s="7">
        <f>Settings!$B$2+$A2811-1</f>
        <v/>
      </c>
      <c r="F2811" s="7">
        <f>Settings!$B$2+MOD($A2811-1,Settings!$B$7)</f>
        <v/>
      </c>
      <c r="G2811">
        <f>YEAR($F2811)</f>
        <v/>
      </c>
      <c r="H2811">
        <f>"Q"&amp;ROUNDUP(MONTH($F2811)/3,0)</f>
        <v/>
      </c>
      <c r="I2811">
        <f>MONTH($F2811)</f>
        <v/>
      </c>
      <c r="J2811">
        <f>CHOOSE(MONTH($F2811),"Январь","Февраль","Март","Апрель","Май","Июнь","Июль","Август","Сентябрь","Октябрь","Ноябрь","Декабрь")</f>
        <v/>
      </c>
      <c r="K2811">
        <f>DAY($F2811)</f>
        <v/>
      </c>
      <c r="L2811">
        <f>IF(MOD($A2811,10)&lt;7,"ФО_01_Крупный","ФО_"&amp;TEXT(MOD($A2811,8)+1,"00"))</f>
        <v/>
      </c>
      <c r="M2811">
        <f>IF($AB2811="Да","Регион_001_Крупный","Регион_"&amp;TEXT(MOD(QUOTIENT($A2811-1,20),180)+1,"000"))</f>
        <v/>
      </c>
      <c r="N2811">
        <f>IF($AB2811="Да","Город_"&amp;TEXT(MOD($A2811-1,250)+1,"0000"),"Город_"&amp;TEXT(MOD($A2811-1,3000)+1,"0000"))</f>
        <v/>
      </c>
      <c r="O2811">
        <f>IF($AB2811="Да","Холдинг_Крупный","Холдинг_"&amp;TEXT(MOD(QUOTIENT($A2811-1,10000),20)+1,"00"))</f>
        <v/>
      </c>
      <c r="P2811">
        <f>IF($AB2811="Да","Организация_Крупная","Организация_"&amp;TEXT(MOD(QUOTIENT($A2811-1,500),600)+1,"000"))</f>
        <v/>
      </c>
      <c r="Q2811">
        <f>"Отдел_"&amp;TEXT(MOD(QUOTIENT($A2811-1,50),100)+1,"000")</f>
        <v/>
      </c>
      <c r="R2811">
        <f>IF($AB2811="Да","Группа_Крупная","Группа_"&amp;TEXT(MOD(QUOTIENT($A2811-1,5000),30)+1,"00"))</f>
        <v/>
      </c>
      <c r="S2811">
        <f>IF($AB2811="Да","Категория_Крупная","Категория_"&amp;TEXT(MOD(QUOTIENT($A2811-1,500),120)+1,"000"))</f>
        <v/>
      </c>
      <c r="T2811">
        <f>IF($AB2811="Да","Подкатегория_Крупная","Подкатегория_"&amp;TEXT(MOD(QUOTIENT($A2811-1,50),300)+1,"000"))</f>
        <v/>
      </c>
      <c r="U2811">
        <f>"SKU_"&amp;TEXT($A2811,"0000000")</f>
        <v/>
      </c>
      <c r="V2811">
        <f>CHOOSE(MOD($A2811-1,4)+1,"Enterprise","SMB","Госсектор","Розница")</f>
        <v/>
      </c>
      <c r="W2811">
        <f>"Клиент_"&amp;TEXT(MOD($A2811-1,20000)+1,"00000")</f>
        <v/>
      </c>
      <c r="X2811">
        <f>CHOOSE(MOD($A2811-1,5)+1,"Портал","API","Импорт","Ручной ввод","Интеграция")</f>
        <v/>
      </c>
      <c r="Y2811" s="8">
        <f>ROUND(1000+MOD($A2811*37,90000)+IF($AB2811="Да",5000,0),2)</f>
        <v/>
      </c>
      <c r="Z2811">
        <f>1+MOD($A2811,20)</f>
        <v/>
      </c>
      <c r="AA2811" s="8">
        <f>ROUND($Y2811*(0.08+MOD($A2811,17)/100),2)</f>
        <v/>
      </c>
      <c r="AB2811">
        <f>IF(MOD($A2811,10)&lt;7,"Да","Нет")</f>
        <v/>
      </c>
      <c r="AC2811">
        <f>$R2811&amp;" / "&amp;$S2811&amp;" / "&amp;$T2811</f>
        <v/>
      </c>
      <c r="AD2811">
        <f>1</f>
        <v/>
      </c>
      <c r="AE2811">
        <f>IF($A2811&lt;=Settings!$B$4,"до 100",IF($A2811&lt;=Settings!$B$5,"до 10 000",IF($A2811&lt;=Settings!$B$6,"до 100 000","100 000+")))</f>
        <v/>
      </c>
    </row>
    <row r="2812">
      <c r="A2812">
        <f>ROW()-1</f>
        <v/>
      </c>
      <c r="B2812">
        <f>IF($A2812&lt;=Settings!$B$4,"small_control",IF($A2812&lt;=Settings!$B$5,"medium_10k",IF($A2812&lt;=Settings!$B$6,"large_100k","extreme_1m")))</f>
        <v/>
      </c>
      <c r="C2812">
        <f>"ORD-"&amp;TEXT(QUOTIENT($A2812-1,3)+1,"0000000")</f>
        <v/>
      </c>
      <c r="D2812">
        <f>"LINE-"&amp;TEXT($A2812,"0000000")</f>
        <v/>
      </c>
      <c r="E2812" s="7">
        <f>Settings!$B$2+$A2812-1</f>
        <v/>
      </c>
      <c r="F2812" s="7">
        <f>Settings!$B$2+MOD($A2812-1,Settings!$B$7)</f>
        <v/>
      </c>
      <c r="G2812">
        <f>YEAR($F2812)</f>
        <v/>
      </c>
      <c r="H2812">
        <f>"Q"&amp;ROUNDUP(MONTH($F2812)/3,0)</f>
        <v/>
      </c>
      <c r="I2812">
        <f>MONTH($F2812)</f>
        <v/>
      </c>
      <c r="J2812">
        <f>CHOOSE(MONTH($F2812),"Январь","Февраль","Март","Апрель","Май","Июнь","Июль","Август","Сентябрь","Октябрь","Ноябрь","Декабрь")</f>
        <v/>
      </c>
      <c r="K2812">
        <f>DAY($F2812)</f>
        <v/>
      </c>
      <c r="L2812">
        <f>IF(MOD($A2812,10)&lt;7,"ФО_01_Крупный","ФО_"&amp;TEXT(MOD($A2812,8)+1,"00"))</f>
        <v/>
      </c>
      <c r="M2812">
        <f>IF($AB2812="Да","Регион_001_Крупный","Регион_"&amp;TEXT(MOD(QUOTIENT($A2812-1,20),180)+1,"000"))</f>
        <v/>
      </c>
      <c r="N2812">
        <f>IF($AB2812="Да","Город_"&amp;TEXT(MOD($A2812-1,250)+1,"0000"),"Город_"&amp;TEXT(MOD($A2812-1,3000)+1,"0000"))</f>
        <v/>
      </c>
      <c r="O2812">
        <f>IF($AB2812="Да","Холдинг_Крупный","Холдинг_"&amp;TEXT(MOD(QUOTIENT($A2812-1,10000),20)+1,"00"))</f>
        <v/>
      </c>
      <c r="P2812">
        <f>IF($AB2812="Да","Организация_Крупная","Организация_"&amp;TEXT(MOD(QUOTIENT($A2812-1,500),600)+1,"000"))</f>
        <v/>
      </c>
      <c r="Q2812">
        <f>"Отдел_"&amp;TEXT(MOD(QUOTIENT($A2812-1,50),100)+1,"000")</f>
        <v/>
      </c>
      <c r="R2812">
        <f>IF($AB2812="Да","Группа_Крупная","Группа_"&amp;TEXT(MOD(QUOTIENT($A2812-1,5000),30)+1,"00"))</f>
        <v/>
      </c>
      <c r="S2812">
        <f>IF($AB2812="Да","Категория_Крупная","Категория_"&amp;TEXT(MOD(QUOTIENT($A2812-1,500),120)+1,"000"))</f>
        <v/>
      </c>
      <c r="T2812">
        <f>IF($AB2812="Да","Подкатегория_Крупная","Подкатегория_"&amp;TEXT(MOD(QUOTIENT($A2812-1,50),300)+1,"000"))</f>
        <v/>
      </c>
      <c r="U2812">
        <f>"SKU_"&amp;TEXT($A2812,"0000000")</f>
        <v/>
      </c>
      <c r="V2812">
        <f>CHOOSE(MOD($A2812-1,4)+1,"Enterprise","SMB","Госсектор","Розница")</f>
        <v/>
      </c>
      <c r="W2812">
        <f>"Клиент_"&amp;TEXT(MOD($A2812-1,20000)+1,"00000")</f>
        <v/>
      </c>
      <c r="X2812">
        <f>CHOOSE(MOD($A2812-1,5)+1,"Портал","API","Импорт","Ручной ввод","Интеграция")</f>
        <v/>
      </c>
      <c r="Y2812" s="8">
        <f>ROUND(1000+MOD($A2812*37,90000)+IF($AB2812="Да",5000,0),2)</f>
        <v/>
      </c>
      <c r="Z2812">
        <f>1+MOD($A2812,20)</f>
        <v/>
      </c>
      <c r="AA2812" s="8">
        <f>ROUND($Y2812*(0.08+MOD($A2812,17)/100),2)</f>
        <v/>
      </c>
      <c r="AB2812">
        <f>IF(MOD($A2812,10)&lt;7,"Да","Нет")</f>
        <v/>
      </c>
      <c r="AC2812">
        <f>$R2812&amp;" / "&amp;$S2812&amp;" / "&amp;$T2812</f>
        <v/>
      </c>
      <c r="AD2812">
        <f>1</f>
        <v/>
      </c>
      <c r="AE2812">
        <f>IF($A2812&lt;=Settings!$B$4,"до 100",IF($A2812&lt;=Settings!$B$5,"до 10 000",IF($A2812&lt;=Settings!$B$6,"до 100 000","100 000+")))</f>
        <v/>
      </c>
    </row>
    <row r="2813">
      <c r="A2813">
        <f>ROW()-1</f>
        <v/>
      </c>
      <c r="B2813">
        <f>IF($A2813&lt;=Settings!$B$4,"small_control",IF($A2813&lt;=Settings!$B$5,"medium_10k",IF($A2813&lt;=Settings!$B$6,"large_100k","extreme_1m")))</f>
        <v/>
      </c>
      <c r="C2813">
        <f>"ORD-"&amp;TEXT(QUOTIENT($A2813-1,3)+1,"0000000")</f>
        <v/>
      </c>
      <c r="D2813">
        <f>"LINE-"&amp;TEXT($A2813,"0000000")</f>
        <v/>
      </c>
      <c r="E2813" s="7">
        <f>Settings!$B$2+$A2813-1</f>
        <v/>
      </c>
      <c r="F2813" s="7">
        <f>Settings!$B$2+MOD($A2813-1,Settings!$B$7)</f>
        <v/>
      </c>
      <c r="G2813">
        <f>YEAR($F2813)</f>
        <v/>
      </c>
      <c r="H2813">
        <f>"Q"&amp;ROUNDUP(MONTH($F2813)/3,0)</f>
        <v/>
      </c>
      <c r="I2813">
        <f>MONTH($F2813)</f>
        <v/>
      </c>
      <c r="J2813">
        <f>CHOOSE(MONTH($F2813),"Январь","Февраль","Март","Апрель","Май","Июнь","Июль","Август","Сентябрь","Октябрь","Ноябрь","Декабрь")</f>
        <v/>
      </c>
      <c r="K2813">
        <f>DAY($F2813)</f>
        <v/>
      </c>
      <c r="L2813">
        <f>IF(MOD($A2813,10)&lt;7,"ФО_01_Крупный","ФО_"&amp;TEXT(MOD($A2813,8)+1,"00"))</f>
        <v/>
      </c>
      <c r="M2813">
        <f>IF($AB2813="Да","Регион_001_Крупный","Регион_"&amp;TEXT(MOD(QUOTIENT($A2813-1,20),180)+1,"000"))</f>
        <v/>
      </c>
      <c r="N2813">
        <f>IF($AB2813="Да","Город_"&amp;TEXT(MOD($A2813-1,250)+1,"0000"),"Город_"&amp;TEXT(MOD($A2813-1,3000)+1,"0000"))</f>
        <v/>
      </c>
      <c r="O2813">
        <f>IF($AB2813="Да","Холдинг_Крупный","Холдинг_"&amp;TEXT(MOD(QUOTIENT($A2813-1,10000),20)+1,"00"))</f>
        <v/>
      </c>
      <c r="P2813">
        <f>IF($AB2813="Да","Организация_Крупная","Организация_"&amp;TEXT(MOD(QUOTIENT($A2813-1,500),600)+1,"000"))</f>
        <v/>
      </c>
      <c r="Q2813">
        <f>"Отдел_"&amp;TEXT(MOD(QUOTIENT($A2813-1,50),100)+1,"000")</f>
        <v/>
      </c>
      <c r="R2813">
        <f>IF($AB2813="Да","Группа_Крупная","Группа_"&amp;TEXT(MOD(QUOTIENT($A2813-1,5000),30)+1,"00"))</f>
        <v/>
      </c>
      <c r="S2813">
        <f>IF($AB2813="Да","Категория_Крупная","Категория_"&amp;TEXT(MOD(QUOTIENT($A2813-1,500),120)+1,"000"))</f>
        <v/>
      </c>
      <c r="T2813">
        <f>IF($AB2813="Да","Подкатегория_Крупная","Подкатегория_"&amp;TEXT(MOD(QUOTIENT($A2813-1,50),300)+1,"000"))</f>
        <v/>
      </c>
      <c r="U2813">
        <f>"SKU_"&amp;TEXT($A2813,"0000000")</f>
        <v/>
      </c>
      <c r="V2813">
        <f>CHOOSE(MOD($A2813-1,4)+1,"Enterprise","SMB","Госсектор","Розница")</f>
        <v/>
      </c>
      <c r="W2813">
        <f>"Клиент_"&amp;TEXT(MOD($A2813-1,20000)+1,"00000")</f>
        <v/>
      </c>
      <c r="X2813">
        <f>CHOOSE(MOD($A2813-1,5)+1,"Портал","API","Импорт","Ручной ввод","Интеграция")</f>
        <v/>
      </c>
      <c r="Y2813" s="8">
        <f>ROUND(1000+MOD($A2813*37,90000)+IF($AB2813="Да",5000,0),2)</f>
        <v/>
      </c>
      <c r="Z2813">
        <f>1+MOD($A2813,20)</f>
        <v/>
      </c>
      <c r="AA2813" s="8">
        <f>ROUND($Y2813*(0.08+MOD($A2813,17)/100),2)</f>
        <v/>
      </c>
      <c r="AB2813">
        <f>IF(MOD($A2813,10)&lt;7,"Да","Нет")</f>
        <v/>
      </c>
      <c r="AC2813">
        <f>$R2813&amp;" / "&amp;$S2813&amp;" / "&amp;$T2813</f>
        <v/>
      </c>
      <c r="AD2813">
        <f>1</f>
        <v/>
      </c>
      <c r="AE2813">
        <f>IF($A2813&lt;=Settings!$B$4,"до 100",IF($A2813&lt;=Settings!$B$5,"до 10 000",IF($A2813&lt;=Settings!$B$6,"до 100 000","100 000+")))</f>
        <v/>
      </c>
    </row>
    <row r="2814">
      <c r="A2814">
        <f>ROW()-1</f>
        <v/>
      </c>
      <c r="B2814">
        <f>IF($A2814&lt;=Settings!$B$4,"small_control",IF($A2814&lt;=Settings!$B$5,"medium_10k",IF($A2814&lt;=Settings!$B$6,"large_100k","extreme_1m")))</f>
        <v/>
      </c>
      <c r="C2814">
        <f>"ORD-"&amp;TEXT(QUOTIENT($A2814-1,3)+1,"0000000")</f>
        <v/>
      </c>
      <c r="D2814">
        <f>"LINE-"&amp;TEXT($A2814,"0000000")</f>
        <v/>
      </c>
      <c r="E2814" s="7">
        <f>Settings!$B$2+$A2814-1</f>
        <v/>
      </c>
      <c r="F2814" s="7">
        <f>Settings!$B$2+MOD($A2814-1,Settings!$B$7)</f>
        <v/>
      </c>
      <c r="G2814">
        <f>YEAR($F2814)</f>
        <v/>
      </c>
      <c r="H2814">
        <f>"Q"&amp;ROUNDUP(MONTH($F2814)/3,0)</f>
        <v/>
      </c>
      <c r="I2814">
        <f>MONTH($F2814)</f>
        <v/>
      </c>
      <c r="J2814">
        <f>CHOOSE(MONTH($F2814),"Январь","Февраль","Март","Апрель","Май","Июнь","Июль","Август","Сентябрь","Октябрь","Ноябрь","Декабрь")</f>
        <v/>
      </c>
      <c r="K2814">
        <f>DAY($F2814)</f>
        <v/>
      </c>
      <c r="L2814">
        <f>IF(MOD($A2814,10)&lt;7,"ФО_01_Крупный","ФО_"&amp;TEXT(MOD($A2814,8)+1,"00"))</f>
        <v/>
      </c>
      <c r="M2814">
        <f>IF($AB2814="Да","Регион_001_Крупный","Регион_"&amp;TEXT(MOD(QUOTIENT($A2814-1,20),180)+1,"000"))</f>
        <v/>
      </c>
      <c r="N2814">
        <f>IF($AB2814="Да","Город_"&amp;TEXT(MOD($A2814-1,250)+1,"0000"),"Город_"&amp;TEXT(MOD($A2814-1,3000)+1,"0000"))</f>
        <v/>
      </c>
      <c r="O2814">
        <f>IF($AB2814="Да","Холдинг_Крупный","Холдинг_"&amp;TEXT(MOD(QUOTIENT($A2814-1,10000),20)+1,"00"))</f>
        <v/>
      </c>
      <c r="P2814">
        <f>IF($AB2814="Да","Организация_Крупная","Организация_"&amp;TEXT(MOD(QUOTIENT($A2814-1,500),600)+1,"000"))</f>
        <v/>
      </c>
      <c r="Q2814">
        <f>"Отдел_"&amp;TEXT(MOD(QUOTIENT($A2814-1,50),100)+1,"000")</f>
        <v/>
      </c>
      <c r="R2814">
        <f>IF($AB2814="Да","Группа_Крупная","Группа_"&amp;TEXT(MOD(QUOTIENT($A2814-1,5000),30)+1,"00"))</f>
        <v/>
      </c>
      <c r="S2814">
        <f>IF($AB2814="Да","Категория_Крупная","Категория_"&amp;TEXT(MOD(QUOTIENT($A2814-1,500),120)+1,"000"))</f>
        <v/>
      </c>
      <c r="T2814">
        <f>IF($AB2814="Да","Подкатегория_Крупная","Подкатегория_"&amp;TEXT(MOD(QUOTIENT($A2814-1,50),300)+1,"000"))</f>
        <v/>
      </c>
      <c r="U2814">
        <f>"SKU_"&amp;TEXT($A2814,"0000000")</f>
        <v/>
      </c>
      <c r="V2814">
        <f>CHOOSE(MOD($A2814-1,4)+1,"Enterprise","SMB","Госсектор","Розница")</f>
        <v/>
      </c>
      <c r="W2814">
        <f>"Клиент_"&amp;TEXT(MOD($A2814-1,20000)+1,"00000")</f>
        <v/>
      </c>
      <c r="X2814">
        <f>CHOOSE(MOD($A2814-1,5)+1,"Портал","API","Импорт","Ручной ввод","Интеграция")</f>
        <v/>
      </c>
      <c r="Y2814" s="8">
        <f>ROUND(1000+MOD($A2814*37,90000)+IF($AB2814="Да",5000,0),2)</f>
        <v/>
      </c>
      <c r="Z2814">
        <f>1+MOD($A2814,20)</f>
        <v/>
      </c>
      <c r="AA2814" s="8">
        <f>ROUND($Y2814*(0.08+MOD($A2814,17)/100),2)</f>
        <v/>
      </c>
      <c r="AB2814">
        <f>IF(MOD($A2814,10)&lt;7,"Да","Нет")</f>
        <v/>
      </c>
      <c r="AC2814">
        <f>$R2814&amp;" / "&amp;$S2814&amp;" / "&amp;$T2814</f>
        <v/>
      </c>
      <c r="AD2814">
        <f>1</f>
        <v/>
      </c>
      <c r="AE2814">
        <f>IF($A2814&lt;=Settings!$B$4,"до 100",IF($A2814&lt;=Settings!$B$5,"до 10 000",IF($A2814&lt;=Settings!$B$6,"до 100 000","100 000+")))</f>
        <v/>
      </c>
    </row>
    <row r="2815">
      <c r="A2815">
        <f>ROW()-1</f>
        <v/>
      </c>
      <c r="B2815">
        <f>IF($A2815&lt;=Settings!$B$4,"small_control",IF($A2815&lt;=Settings!$B$5,"medium_10k",IF($A2815&lt;=Settings!$B$6,"large_100k","extreme_1m")))</f>
        <v/>
      </c>
      <c r="C2815">
        <f>"ORD-"&amp;TEXT(QUOTIENT($A2815-1,3)+1,"0000000")</f>
        <v/>
      </c>
      <c r="D2815">
        <f>"LINE-"&amp;TEXT($A2815,"0000000")</f>
        <v/>
      </c>
      <c r="E2815" s="7">
        <f>Settings!$B$2+$A2815-1</f>
        <v/>
      </c>
      <c r="F2815" s="7">
        <f>Settings!$B$2+MOD($A2815-1,Settings!$B$7)</f>
        <v/>
      </c>
      <c r="G2815">
        <f>YEAR($F2815)</f>
        <v/>
      </c>
      <c r="H2815">
        <f>"Q"&amp;ROUNDUP(MONTH($F2815)/3,0)</f>
        <v/>
      </c>
      <c r="I2815">
        <f>MONTH($F2815)</f>
        <v/>
      </c>
      <c r="J2815">
        <f>CHOOSE(MONTH($F2815),"Январь","Февраль","Март","Апрель","Май","Июнь","Июль","Август","Сентябрь","Октябрь","Ноябрь","Декабрь")</f>
        <v/>
      </c>
      <c r="K2815">
        <f>DAY($F2815)</f>
        <v/>
      </c>
      <c r="L2815">
        <f>IF(MOD($A2815,10)&lt;7,"ФО_01_Крупный","ФО_"&amp;TEXT(MOD($A2815,8)+1,"00"))</f>
        <v/>
      </c>
      <c r="M2815">
        <f>IF($AB2815="Да","Регион_001_Крупный","Регион_"&amp;TEXT(MOD(QUOTIENT($A2815-1,20),180)+1,"000"))</f>
        <v/>
      </c>
      <c r="N2815">
        <f>IF($AB2815="Да","Город_"&amp;TEXT(MOD($A2815-1,250)+1,"0000"),"Город_"&amp;TEXT(MOD($A2815-1,3000)+1,"0000"))</f>
        <v/>
      </c>
      <c r="O2815">
        <f>IF($AB2815="Да","Холдинг_Крупный","Холдинг_"&amp;TEXT(MOD(QUOTIENT($A2815-1,10000),20)+1,"00"))</f>
        <v/>
      </c>
      <c r="P2815">
        <f>IF($AB2815="Да","Организация_Крупная","Организация_"&amp;TEXT(MOD(QUOTIENT($A2815-1,500),600)+1,"000"))</f>
        <v/>
      </c>
      <c r="Q2815">
        <f>"Отдел_"&amp;TEXT(MOD(QUOTIENT($A2815-1,50),100)+1,"000")</f>
        <v/>
      </c>
      <c r="R2815">
        <f>IF($AB2815="Да","Группа_Крупная","Группа_"&amp;TEXT(MOD(QUOTIENT($A2815-1,5000),30)+1,"00"))</f>
        <v/>
      </c>
      <c r="S2815">
        <f>IF($AB2815="Да","Категория_Крупная","Категория_"&amp;TEXT(MOD(QUOTIENT($A2815-1,500),120)+1,"000"))</f>
        <v/>
      </c>
      <c r="T2815">
        <f>IF($AB2815="Да","Подкатегория_Крупная","Подкатегория_"&amp;TEXT(MOD(QUOTIENT($A2815-1,50),300)+1,"000"))</f>
        <v/>
      </c>
      <c r="U2815">
        <f>"SKU_"&amp;TEXT($A2815,"0000000")</f>
        <v/>
      </c>
      <c r="V2815">
        <f>CHOOSE(MOD($A2815-1,4)+1,"Enterprise","SMB","Госсектор","Розница")</f>
        <v/>
      </c>
      <c r="W2815">
        <f>"Клиент_"&amp;TEXT(MOD($A2815-1,20000)+1,"00000")</f>
        <v/>
      </c>
      <c r="X2815">
        <f>CHOOSE(MOD($A2815-1,5)+1,"Портал","API","Импорт","Ручной ввод","Интеграция")</f>
        <v/>
      </c>
      <c r="Y2815" s="8">
        <f>ROUND(1000+MOD($A2815*37,90000)+IF($AB2815="Да",5000,0),2)</f>
        <v/>
      </c>
      <c r="Z2815">
        <f>1+MOD($A2815,20)</f>
        <v/>
      </c>
      <c r="AA2815" s="8">
        <f>ROUND($Y2815*(0.08+MOD($A2815,17)/100),2)</f>
        <v/>
      </c>
      <c r="AB2815">
        <f>IF(MOD($A2815,10)&lt;7,"Да","Нет")</f>
        <v/>
      </c>
      <c r="AC2815">
        <f>$R2815&amp;" / "&amp;$S2815&amp;" / "&amp;$T2815</f>
        <v/>
      </c>
      <c r="AD2815">
        <f>1</f>
        <v/>
      </c>
      <c r="AE2815">
        <f>IF($A2815&lt;=Settings!$B$4,"до 100",IF($A2815&lt;=Settings!$B$5,"до 10 000",IF($A2815&lt;=Settings!$B$6,"до 100 000","100 000+")))</f>
        <v/>
      </c>
    </row>
    <row r="2816">
      <c r="A2816">
        <f>ROW()-1</f>
        <v/>
      </c>
      <c r="B2816">
        <f>IF($A2816&lt;=Settings!$B$4,"small_control",IF($A2816&lt;=Settings!$B$5,"medium_10k",IF($A2816&lt;=Settings!$B$6,"large_100k","extreme_1m")))</f>
        <v/>
      </c>
      <c r="C2816">
        <f>"ORD-"&amp;TEXT(QUOTIENT($A2816-1,3)+1,"0000000")</f>
        <v/>
      </c>
      <c r="D2816">
        <f>"LINE-"&amp;TEXT($A2816,"0000000")</f>
        <v/>
      </c>
      <c r="E2816" s="7">
        <f>Settings!$B$2+$A2816-1</f>
        <v/>
      </c>
      <c r="F2816" s="7">
        <f>Settings!$B$2+MOD($A2816-1,Settings!$B$7)</f>
        <v/>
      </c>
      <c r="G2816">
        <f>YEAR($F2816)</f>
        <v/>
      </c>
      <c r="H2816">
        <f>"Q"&amp;ROUNDUP(MONTH($F2816)/3,0)</f>
        <v/>
      </c>
      <c r="I2816">
        <f>MONTH($F2816)</f>
        <v/>
      </c>
      <c r="J2816">
        <f>CHOOSE(MONTH($F2816),"Январь","Февраль","Март","Апрель","Май","Июнь","Июль","Август","Сентябрь","Октябрь","Ноябрь","Декабрь")</f>
        <v/>
      </c>
      <c r="K2816">
        <f>DAY($F2816)</f>
        <v/>
      </c>
      <c r="L2816">
        <f>IF(MOD($A2816,10)&lt;7,"ФО_01_Крупный","ФО_"&amp;TEXT(MOD($A2816,8)+1,"00"))</f>
        <v/>
      </c>
      <c r="M2816">
        <f>IF($AB2816="Да","Регион_001_Крупный","Регион_"&amp;TEXT(MOD(QUOTIENT($A2816-1,20),180)+1,"000"))</f>
        <v/>
      </c>
      <c r="N2816">
        <f>IF($AB2816="Да","Город_"&amp;TEXT(MOD($A2816-1,250)+1,"0000"),"Город_"&amp;TEXT(MOD($A2816-1,3000)+1,"0000"))</f>
        <v/>
      </c>
      <c r="O2816">
        <f>IF($AB2816="Да","Холдинг_Крупный","Холдинг_"&amp;TEXT(MOD(QUOTIENT($A2816-1,10000),20)+1,"00"))</f>
        <v/>
      </c>
      <c r="P2816">
        <f>IF($AB2816="Да","Организация_Крупная","Организация_"&amp;TEXT(MOD(QUOTIENT($A2816-1,500),600)+1,"000"))</f>
        <v/>
      </c>
      <c r="Q2816">
        <f>"Отдел_"&amp;TEXT(MOD(QUOTIENT($A2816-1,50),100)+1,"000")</f>
        <v/>
      </c>
      <c r="R2816">
        <f>IF($AB2816="Да","Группа_Крупная","Группа_"&amp;TEXT(MOD(QUOTIENT($A2816-1,5000),30)+1,"00"))</f>
        <v/>
      </c>
      <c r="S2816">
        <f>IF($AB2816="Да","Категория_Крупная","Категория_"&amp;TEXT(MOD(QUOTIENT($A2816-1,500),120)+1,"000"))</f>
        <v/>
      </c>
      <c r="T2816">
        <f>IF($AB2816="Да","Подкатегория_Крупная","Подкатегория_"&amp;TEXT(MOD(QUOTIENT($A2816-1,50),300)+1,"000"))</f>
        <v/>
      </c>
      <c r="U2816">
        <f>"SKU_"&amp;TEXT($A2816,"0000000")</f>
        <v/>
      </c>
      <c r="V2816">
        <f>CHOOSE(MOD($A2816-1,4)+1,"Enterprise","SMB","Госсектор","Розница")</f>
        <v/>
      </c>
      <c r="W2816">
        <f>"Клиент_"&amp;TEXT(MOD($A2816-1,20000)+1,"00000")</f>
        <v/>
      </c>
      <c r="X2816">
        <f>CHOOSE(MOD($A2816-1,5)+1,"Портал","API","Импорт","Ручной ввод","Интеграция")</f>
        <v/>
      </c>
      <c r="Y2816" s="8">
        <f>ROUND(1000+MOD($A2816*37,90000)+IF($AB2816="Да",5000,0),2)</f>
        <v/>
      </c>
      <c r="Z2816">
        <f>1+MOD($A2816,20)</f>
        <v/>
      </c>
      <c r="AA2816" s="8">
        <f>ROUND($Y2816*(0.08+MOD($A2816,17)/100),2)</f>
        <v/>
      </c>
      <c r="AB2816">
        <f>IF(MOD($A2816,10)&lt;7,"Да","Нет")</f>
        <v/>
      </c>
      <c r="AC2816">
        <f>$R2816&amp;" / "&amp;$S2816&amp;" / "&amp;$T2816</f>
        <v/>
      </c>
      <c r="AD2816">
        <f>1</f>
        <v/>
      </c>
      <c r="AE2816">
        <f>IF($A2816&lt;=Settings!$B$4,"до 100",IF($A2816&lt;=Settings!$B$5,"до 10 000",IF($A2816&lt;=Settings!$B$6,"до 100 000","100 000+")))</f>
        <v/>
      </c>
    </row>
    <row r="2817">
      <c r="A2817">
        <f>ROW()-1</f>
        <v/>
      </c>
      <c r="B2817">
        <f>IF($A2817&lt;=Settings!$B$4,"small_control",IF($A2817&lt;=Settings!$B$5,"medium_10k",IF($A2817&lt;=Settings!$B$6,"large_100k","extreme_1m")))</f>
        <v/>
      </c>
      <c r="C2817">
        <f>"ORD-"&amp;TEXT(QUOTIENT($A2817-1,3)+1,"0000000")</f>
        <v/>
      </c>
      <c r="D2817">
        <f>"LINE-"&amp;TEXT($A2817,"0000000")</f>
        <v/>
      </c>
      <c r="E2817" s="7">
        <f>Settings!$B$2+$A2817-1</f>
        <v/>
      </c>
      <c r="F2817" s="7">
        <f>Settings!$B$2+MOD($A2817-1,Settings!$B$7)</f>
        <v/>
      </c>
      <c r="G2817">
        <f>YEAR($F2817)</f>
        <v/>
      </c>
      <c r="H2817">
        <f>"Q"&amp;ROUNDUP(MONTH($F2817)/3,0)</f>
        <v/>
      </c>
      <c r="I2817">
        <f>MONTH($F2817)</f>
        <v/>
      </c>
      <c r="J2817">
        <f>CHOOSE(MONTH($F2817),"Январь","Февраль","Март","Апрель","Май","Июнь","Июль","Август","Сентябрь","Октябрь","Ноябрь","Декабрь")</f>
        <v/>
      </c>
      <c r="K2817">
        <f>DAY($F2817)</f>
        <v/>
      </c>
      <c r="L2817">
        <f>IF(MOD($A2817,10)&lt;7,"ФО_01_Крупный","ФО_"&amp;TEXT(MOD($A2817,8)+1,"00"))</f>
        <v/>
      </c>
      <c r="M2817">
        <f>IF($AB2817="Да","Регион_001_Крупный","Регион_"&amp;TEXT(MOD(QUOTIENT($A2817-1,20),180)+1,"000"))</f>
        <v/>
      </c>
      <c r="N2817">
        <f>IF($AB2817="Да","Город_"&amp;TEXT(MOD($A2817-1,250)+1,"0000"),"Город_"&amp;TEXT(MOD($A2817-1,3000)+1,"0000"))</f>
        <v/>
      </c>
      <c r="O2817">
        <f>IF($AB2817="Да","Холдинг_Крупный","Холдинг_"&amp;TEXT(MOD(QUOTIENT($A2817-1,10000),20)+1,"00"))</f>
        <v/>
      </c>
      <c r="P2817">
        <f>IF($AB2817="Да","Организация_Крупная","Организация_"&amp;TEXT(MOD(QUOTIENT($A2817-1,500),600)+1,"000"))</f>
        <v/>
      </c>
      <c r="Q2817">
        <f>"Отдел_"&amp;TEXT(MOD(QUOTIENT($A2817-1,50),100)+1,"000")</f>
        <v/>
      </c>
      <c r="R2817">
        <f>IF($AB2817="Да","Группа_Крупная","Группа_"&amp;TEXT(MOD(QUOTIENT($A2817-1,5000),30)+1,"00"))</f>
        <v/>
      </c>
      <c r="S2817">
        <f>IF($AB2817="Да","Категория_Крупная","Категория_"&amp;TEXT(MOD(QUOTIENT($A2817-1,500),120)+1,"000"))</f>
        <v/>
      </c>
      <c r="T2817">
        <f>IF($AB2817="Да","Подкатегория_Крупная","Подкатегория_"&amp;TEXT(MOD(QUOTIENT($A2817-1,50),300)+1,"000"))</f>
        <v/>
      </c>
      <c r="U2817">
        <f>"SKU_"&amp;TEXT($A2817,"0000000")</f>
        <v/>
      </c>
      <c r="V2817">
        <f>CHOOSE(MOD($A2817-1,4)+1,"Enterprise","SMB","Госсектор","Розница")</f>
        <v/>
      </c>
      <c r="W2817">
        <f>"Клиент_"&amp;TEXT(MOD($A2817-1,20000)+1,"00000")</f>
        <v/>
      </c>
      <c r="X2817">
        <f>CHOOSE(MOD($A2817-1,5)+1,"Портал","API","Импорт","Ручной ввод","Интеграция")</f>
        <v/>
      </c>
      <c r="Y2817" s="8">
        <f>ROUND(1000+MOD($A2817*37,90000)+IF($AB2817="Да",5000,0),2)</f>
        <v/>
      </c>
      <c r="Z2817">
        <f>1+MOD($A2817,20)</f>
        <v/>
      </c>
      <c r="AA2817" s="8">
        <f>ROUND($Y2817*(0.08+MOD($A2817,17)/100),2)</f>
        <v/>
      </c>
      <c r="AB2817">
        <f>IF(MOD($A2817,10)&lt;7,"Да","Нет")</f>
        <v/>
      </c>
      <c r="AC2817">
        <f>$R2817&amp;" / "&amp;$S2817&amp;" / "&amp;$T2817</f>
        <v/>
      </c>
      <c r="AD2817">
        <f>1</f>
        <v/>
      </c>
      <c r="AE2817">
        <f>IF($A2817&lt;=Settings!$B$4,"до 100",IF($A2817&lt;=Settings!$B$5,"до 10 000",IF($A2817&lt;=Settings!$B$6,"до 100 000","100 000+")))</f>
        <v/>
      </c>
    </row>
    <row r="2818">
      <c r="A2818">
        <f>ROW()-1</f>
        <v/>
      </c>
      <c r="B2818">
        <f>IF($A2818&lt;=Settings!$B$4,"small_control",IF($A2818&lt;=Settings!$B$5,"medium_10k",IF($A2818&lt;=Settings!$B$6,"large_100k","extreme_1m")))</f>
        <v/>
      </c>
      <c r="C2818">
        <f>"ORD-"&amp;TEXT(QUOTIENT($A2818-1,3)+1,"0000000")</f>
        <v/>
      </c>
      <c r="D2818">
        <f>"LINE-"&amp;TEXT($A2818,"0000000")</f>
        <v/>
      </c>
      <c r="E2818" s="7">
        <f>Settings!$B$2+$A2818-1</f>
        <v/>
      </c>
      <c r="F2818" s="7">
        <f>Settings!$B$2+MOD($A2818-1,Settings!$B$7)</f>
        <v/>
      </c>
      <c r="G2818">
        <f>YEAR($F2818)</f>
        <v/>
      </c>
      <c r="H2818">
        <f>"Q"&amp;ROUNDUP(MONTH($F2818)/3,0)</f>
        <v/>
      </c>
      <c r="I2818">
        <f>MONTH($F2818)</f>
        <v/>
      </c>
      <c r="J2818">
        <f>CHOOSE(MONTH($F2818),"Январь","Февраль","Март","Апрель","Май","Июнь","Июль","Август","Сентябрь","Октябрь","Ноябрь","Декабрь")</f>
        <v/>
      </c>
      <c r="K2818">
        <f>DAY($F2818)</f>
        <v/>
      </c>
      <c r="L2818">
        <f>IF(MOD($A2818,10)&lt;7,"ФО_01_Крупный","ФО_"&amp;TEXT(MOD($A2818,8)+1,"00"))</f>
        <v/>
      </c>
      <c r="M2818">
        <f>IF($AB2818="Да","Регион_001_Крупный","Регион_"&amp;TEXT(MOD(QUOTIENT($A2818-1,20),180)+1,"000"))</f>
        <v/>
      </c>
      <c r="N2818">
        <f>IF($AB2818="Да","Город_"&amp;TEXT(MOD($A2818-1,250)+1,"0000"),"Город_"&amp;TEXT(MOD($A2818-1,3000)+1,"0000"))</f>
        <v/>
      </c>
      <c r="O2818">
        <f>IF($AB2818="Да","Холдинг_Крупный","Холдинг_"&amp;TEXT(MOD(QUOTIENT($A2818-1,10000),20)+1,"00"))</f>
        <v/>
      </c>
      <c r="P2818">
        <f>IF($AB2818="Да","Организация_Крупная","Организация_"&amp;TEXT(MOD(QUOTIENT($A2818-1,500),600)+1,"000"))</f>
        <v/>
      </c>
      <c r="Q2818">
        <f>"Отдел_"&amp;TEXT(MOD(QUOTIENT($A2818-1,50),100)+1,"000")</f>
        <v/>
      </c>
      <c r="R2818">
        <f>IF($AB2818="Да","Группа_Крупная","Группа_"&amp;TEXT(MOD(QUOTIENT($A2818-1,5000),30)+1,"00"))</f>
        <v/>
      </c>
      <c r="S2818">
        <f>IF($AB2818="Да","Категория_Крупная","Категория_"&amp;TEXT(MOD(QUOTIENT($A2818-1,500),120)+1,"000"))</f>
        <v/>
      </c>
      <c r="T2818">
        <f>IF($AB2818="Да","Подкатегория_Крупная","Подкатегория_"&amp;TEXT(MOD(QUOTIENT($A2818-1,50),300)+1,"000"))</f>
        <v/>
      </c>
      <c r="U2818">
        <f>"SKU_"&amp;TEXT($A2818,"0000000")</f>
        <v/>
      </c>
      <c r="V2818">
        <f>CHOOSE(MOD($A2818-1,4)+1,"Enterprise","SMB","Госсектор","Розница")</f>
        <v/>
      </c>
      <c r="W2818">
        <f>"Клиент_"&amp;TEXT(MOD($A2818-1,20000)+1,"00000")</f>
        <v/>
      </c>
      <c r="X2818">
        <f>CHOOSE(MOD($A2818-1,5)+1,"Портал","API","Импорт","Ручной ввод","Интеграция")</f>
        <v/>
      </c>
      <c r="Y2818" s="8">
        <f>ROUND(1000+MOD($A2818*37,90000)+IF($AB2818="Да",5000,0),2)</f>
        <v/>
      </c>
      <c r="Z2818">
        <f>1+MOD($A2818,20)</f>
        <v/>
      </c>
      <c r="AA2818" s="8">
        <f>ROUND($Y2818*(0.08+MOD($A2818,17)/100),2)</f>
        <v/>
      </c>
      <c r="AB2818">
        <f>IF(MOD($A2818,10)&lt;7,"Да","Нет")</f>
        <v/>
      </c>
      <c r="AC2818">
        <f>$R2818&amp;" / "&amp;$S2818&amp;" / "&amp;$T2818</f>
        <v/>
      </c>
      <c r="AD2818">
        <f>1</f>
        <v/>
      </c>
      <c r="AE2818">
        <f>IF($A2818&lt;=Settings!$B$4,"до 100",IF($A2818&lt;=Settings!$B$5,"до 10 000",IF($A2818&lt;=Settings!$B$6,"до 100 000","100 000+")))</f>
        <v/>
      </c>
    </row>
    <row r="2819">
      <c r="A2819">
        <f>ROW()-1</f>
        <v/>
      </c>
      <c r="B2819">
        <f>IF($A2819&lt;=Settings!$B$4,"small_control",IF($A2819&lt;=Settings!$B$5,"medium_10k",IF($A2819&lt;=Settings!$B$6,"large_100k","extreme_1m")))</f>
        <v/>
      </c>
      <c r="C2819">
        <f>"ORD-"&amp;TEXT(QUOTIENT($A2819-1,3)+1,"0000000")</f>
        <v/>
      </c>
      <c r="D2819">
        <f>"LINE-"&amp;TEXT($A2819,"0000000")</f>
        <v/>
      </c>
      <c r="E2819" s="7">
        <f>Settings!$B$2+$A2819-1</f>
        <v/>
      </c>
      <c r="F2819" s="7">
        <f>Settings!$B$2+MOD($A2819-1,Settings!$B$7)</f>
        <v/>
      </c>
      <c r="G2819">
        <f>YEAR($F2819)</f>
        <v/>
      </c>
      <c r="H2819">
        <f>"Q"&amp;ROUNDUP(MONTH($F2819)/3,0)</f>
        <v/>
      </c>
      <c r="I2819">
        <f>MONTH($F2819)</f>
        <v/>
      </c>
      <c r="J2819">
        <f>CHOOSE(MONTH($F2819),"Январь","Февраль","Март","Апрель","Май","Июнь","Июль","Август","Сентябрь","Октябрь","Ноябрь","Декабрь")</f>
        <v/>
      </c>
      <c r="K2819">
        <f>DAY($F2819)</f>
        <v/>
      </c>
      <c r="L2819">
        <f>IF(MOD($A2819,10)&lt;7,"ФО_01_Крупный","ФО_"&amp;TEXT(MOD($A2819,8)+1,"00"))</f>
        <v/>
      </c>
      <c r="M2819">
        <f>IF($AB2819="Да","Регион_001_Крупный","Регион_"&amp;TEXT(MOD(QUOTIENT($A2819-1,20),180)+1,"000"))</f>
        <v/>
      </c>
      <c r="N2819">
        <f>IF($AB2819="Да","Город_"&amp;TEXT(MOD($A2819-1,250)+1,"0000"),"Город_"&amp;TEXT(MOD($A2819-1,3000)+1,"0000"))</f>
        <v/>
      </c>
      <c r="O2819">
        <f>IF($AB2819="Да","Холдинг_Крупный","Холдинг_"&amp;TEXT(MOD(QUOTIENT($A2819-1,10000),20)+1,"00"))</f>
        <v/>
      </c>
      <c r="P2819">
        <f>IF($AB2819="Да","Организация_Крупная","Организация_"&amp;TEXT(MOD(QUOTIENT($A2819-1,500),600)+1,"000"))</f>
        <v/>
      </c>
      <c r="Q2819">
        <f>"Отдел_"&amp;TEXT(MOD(QUOTIENT($A2819-1,50),100)+1,"000")</f>
        <v/>
      </c>
      <c r="R2819">
        <f>IF($AB2819="Да","Группа_Крупная","Группа_"&amp;TEXT(MOD(QUOTIENT($A2819-1,5000),30)+1,"00"))</f>
        <v/>
      </c>
      <c r="S2819">
        <f>IF($AB2819="Да","Категория_Крупная","Категория_"&amp;TEXT(MOD(QUOTIENT($A2819-1,500),120)+1,"000"))</f>
        <v/>
      </c>
      <c r="T2819">
        <f>IF($AB2819="Да","Подкатегория_Крупная","Подкатегория_"&amp;TEXT(MOD(QUOTIENT($A2819-1,50),300)+1,"000"))</f>
        <v/>
      </c>
      <c r="U2819">
        <f>"SKU_"&amp;TEXT($A2819,"0000000")</f>
        <v/>
      </c>
      <c r="V2819">
        <f>CHOOSE(MOD($A2819-1,4)+1,"Enterprise","SMB","Госсектор","Розница")</f>
        <v/>
      </c>
      <c r="W2819">
        <f>"Клиент_"&amp;TEXT(MOD($A2819-1,20000)+1,"00000")</f>
        <v/>
      </c>
      <c r="X2819">
        <f>CHOOSE(MOD($A2819-1,5)+1,"Портал","API","Импорт","Ручной ввод","Интеграция")</f>
        <v/>
      </c>
      <c r="Y2819" s="8">
        <f>ROUND(1000+MOD($A2819*37,90000)+IF($AB2819="Да",5000,0),2)</f>
        <v/>
      </c>
      <c r="Z2819">
        <f>1+MOD($A2819,20)</f>
        <v/>
      </c>
      <c r="AA2819" s="8">
        <f>ROUND($Y2819*(0.08+MOD($A2819,17)/100),2)</f>
        <v/>
      </c>
      <c r="AB2819">
        <f>IF(MOD($A2819,10)&lt;7,"Да","Нет")</f>
        <v/>
      </c>
      <c r="AC2819">
        <f>$R2819&amp;" / "&amp;$S2819&amp;" / "&amp;$T2819</f>
        <v/>
      </c>
      <c r="AD2819">
        <f>1</f>
        <v/>
      </c>
      <c r="AE2819">
        <f>IF($A2819&lt;=Settings!$B$4,"до 100",IF($A2819&lt;=Settings!$B$5,"до 10 000",IF($A2819&lt;=Settings!$B$6,"до 100 000","100 000+")))</f>
        <v/>
      </c>
    </row>
    <row r="2820">
      <c r="A2820">
        <f>ROW()-1</f>
        <v/>
      </c>
      <c r="B2820">
        <f>IF($A2820&lt;=Settings!$B$4,"small_control",IF($A2820&lt;=Settings!$B$5,"medium_10k",IF($A2820&lt;=Settings!$B$6,"large_100k","extreme_1m")))</f>
        <v/>
      </c>
      <c r="C2820">
        <f>"ORD-"&amp;TEXT(QUOTIENT($A2820-1,3)+1,"0000000")</f>
        <v/>
      </c>
      <c r="D2820">
        <f>"LINE-"&amp;TEXT($A2820,"0000000")</f>
        <v/>
      </c>
      <c r="E2820" s="7">
        <f>Settings!$B$2+$A2820-1</f>
        <v/>
      </c>
      <c r="F2820" s="7">
        <f>Settings!$B$2+MOD($A2820-1,Settings!$B$7)</f>
        <v/>
      </c>
      <c r="G2820">
        <f>YEAR($F2820)</f>
        <v/>
      </c>
      <c r="H2820">
        <f>"Q"&amp;ROUNDUP(MONTH($F2820)/3,0)</f>
        <v/>
      </c>
      <c r="I2820">
        <f>MONTH($F2820)</f>
        <v/>
      </c>
      <c r="J2820">
        <f>CHOOSE(MONTH($F2820),"Январь","Февраль","Март","Апрель","Май","Июнь","Июль","Август","Сентябрь","Октябрь","Ноябрь","Декабрь")</f>
        <v/>
      </c>
      <c r="K2820">
        <f>DAY($F2820)</f>
        <v/>
      </c>
      <c r="L2820">
        <f>IF(MOD($A2820,10)&lt;7,"ФО_01_Крупный","ФО_"&amp;TEXT(MOD($A2820,8)+1,"00"))</f>
        <v/>
      </c>
      <c r="M2820">
        <f>IF($AB2820="Да","Регион_001_Крупный","Регион_"&amp;TEXT(MOD(QUOTIENT($A2820-1,20),180)+1,"000"))</f>
        <v/>
      </c>
      <c r="N2820">
        <f>IF($AB2820="Да","Город_"&amp;TEXT(MOD($A2820-1,250)+1,"0000"),"Город_"&amp;TEXT(MOD($A2820-1,3000)+1,"0000"))</f>
        <v/>
      </c>
      <c r="O2820">
        <f>IF($AB2820="Да","Холдинг_Крупный","Холдинг_"&amp;TEXT(MOD(QUOTIENT($A2820-1,10000),20)+1,"00"))</f>
        <v/>
      </c>
      <c r="P2820">
        <f>IF($AB2820="Да","Организация_Крупная","Организация_"&amp;TEXT(MOD(QUOTIENT($A2820-1,500),600)+1,"000"))</f>
        <v/>
      </c>
      <c r="Q2820">
        <f>"Отдел_"&amp;TEXT(MOD(QUOTIENT($A2820-1,50),100)+1,"000")</f>
        <v/>
      </c>
      <c r="R2820">
        <f>IF($AB2820="Да","Группа_Крупная","Группа_"&amp;TEXT(MOD(QUOTIENT($A2820-1,5000),30)+1,"00"))</f>
        <v/>
      </c>
      <c r="S2820">
        <f>IF($AB2820="Да","Категория_Крупная","Категория_"&amp;TEXT(MOD(QUOTIENT($A2820-1,500),120)+1,"000"))</f>
        <v/>
      </c>
      <c r="T2820">
        <f>IF($AB2820="Да","Подкатегория_Крупная","Подкатегория_"&amp;TEXT(MOD(QUOTIENT($A2820-1,50),300)+1,"000"))</f>
        <v/>
      </c>
      <c r="U2820">
        <f>"SKU_"&amp;TEXT($A2820,"0000000")</f>
        <v/>
      </c>
      <c r="V2820">
        <f>CHOOSE(MOD($A2820-1,4)+1,"Enterprise","SMB","Госсектор","Розница")</f>
        <v/>
      </c>
      <c r="W2820">
        <f>"Клиент_"&amp;TEXT(MOD($A2820-1,20000)+1,"00000")</f>
        <v/>
      </c>
      <c r="X2820">
        <f>CHOOSE(MOD($A2820-1,5)+1,"Портал","API","Импорт","Ручной ввод","Интеграция")</f>
        <v/>
      </c>
      <c r="Y2820" s="8">
        <f>ROUND(1000+MOD($A2820*37,90000)+IF($AB2820="Да",5000,0),2)</f>
        <v/>
      </c>
      <c r="Z2820">
        <f>1+MOD($A2820,20)</f>
        <v/>
      </c>
      <c r="AA2820" s="8">
        <f>ROUND($Y2820*(0.08+MOD($A2820,17)/100),2)</f>
        <v/>
      </c>
      <c r="AB2820">
        <f>IF(MOD($A2820,10)&lt;7,"Да","Нет")</f>
        <v/>
      </c>
      <c r="AC2820">
        <f>$R2820&amp;" / "&amp;$S2820&amp;" / "&amp;$T2820</f>
        <v/>
      </c>
      <c r="AD2820">
        <f>1</f>
        <v/>
      </c>
      <c r="AE2820">
        <f>IF($A2820&lt;=Settings!$B$4,"до 100",IF($A2820&lt;=Settings!$B$5,"до 10 000",IF($A2820&lt;=Settings!$B$6,"до 100 000","100 000+")))</f>
        <v/>
      </c>
    </row>
    <row r="2821">
      <c r="A2821">
        <f>ROW()-1</f>
        <v/>
      </c>
      <c r="B2821">
        <f>IF($A2821&lt;=Settings!$B$4,"small_control",IF($A2821&lt;=Settings!$B$5,"medium_10k",IF($A2821&lt;=Settings!$B$6,"large_100k","extreme_1m")))</f>
        <v/>
      </c>
      <c r="C2821">
        <f>"ORD-"&amp;TEXT(QUOTIENT($A2821-1,3)+1,"0000000")</f>
        <v/>
      </c>
      <c r="D2821">
        <f>"LINE-"&amp;TEXT($A2821,"0000000")</f>
        <v/>
      </c>
      <c r="E2821" s="7">
        <f>Settings!$B$2+$A2821-1</f>
        <v/>
      </c>
      <c r="F2821" s="7">
        <f>Settings!$B$2+MOD($A2821-1,Settings!$B$7)</f>
        <v/>
      </c>
      <c r="G2821">
        <f>YEAR($F2821)</f>
        <v/>
      </c>
      <c r="H2821">
        <f>"Q"&amp;ROUNDUP(MONTH($F2821)/3,0)</f>
        <v/>
      </c>
      <c r="I2821">
        <f>MONTH($F2821)</f>
        <v/>
      </c>
      <c r="J2821">
        <f>CHOOSE(MONTH($F2821),"Январь","Февраль","Март","Апрель","Май","Июнь","Июль","Август","Сентябрь","Октябрь","Ноябрь","Декабрь")</f>
        <v/>
      </c>
      <c r="K2821">
        <f>DAY($F2821)</f>
        <v/>
      </c>
      <c r="L2821">
        <f>IF(MOD($A2821,10)&lt;7,"ФО_01_Крупный","ФО_"&amp;TEXT(MOD($A2821,8)+1,"00"))</f>
        <v/>
      </c>
      <c r="M2821">
        <f>IF($AB2821="Да","Регион_001_Крупный","Регион_"&amp;TEXT(MOD(QUOTIENT($A2821-1,20),180)+1,"000"))</f>
        <v/>
      </c>
      <c r="N2821">
        <f>IF($AB2821="Да","Город_"&amp;TEXT(MOD($A2821-1,250)+1,"0000"),"Город_"&amp;TEXT(MOD($A2821-1,3000)+1,"0000"))</f>
        <v/>
      </c>
      <c r="O2821">
        <f>IF($AB2821="Да","Холдинг_Крупный","Холдинг_"&amp;TEXT(MOD(QUOTIENT($A2821-1,10000),20)+1,"00"))</f>
        <v/>
      </c>
      <c r="P2821">
        <f>IF($AB2821="Да","Организация_Крупная","Организация_"&amp;TEXT(MOD(QUOTIENT($A2821-1,500),600)+1,"000"))</f>
        <v/>
      </c>
      <c r="Q2821">
        <f>"Отдел_"&amp;TEXT(MOD(QUOTIENT($A2821-1,50),100)+1,"000")</f>
        <v/>
      </c>
      <c r="R2821">
        <f>IF($AB2821="Да","Группа_Крупная","Группа_"&amp;TEXT(MOD(QUOTIENT($A2821-1,5000),30)+1,"00"))</f>
        <v/>
      </c>
      <c r="S2821">
        <f>IF($AB2821="Да","Категория_Крупная","Категория_"&amp;TEXT(MOD(QUOTIENT($A2821-1,500),120)+1,"000"))</f>
        <v/>
      </c>
      <c r="T2821">
        <f>IF($AB2821="Да","Подкатегория_Крупная","Подкатегория_"&amp;TEXT(MOD(QUOTIENT($A2821-1,50),300)+1,"000"))</f>
        <v/>
      </c>
      <c r="U2821">
        <f>"SKU_"&amp;TEXT($A2821,"0000000")</f>
        <v/>
      </c>
      <c r="V2821">
        <f>CHOOSE(MOD($A2821-1,4)+1,"Enterprise","SMB","Госсектор","Розница")</f>
        <v/>
      </c>
      <c r="W2821">
        <f>"Клиент_"&amp;TEXT(MOD($A2821-1,20000)+1,"00000")</f>
        <v/>
      </c>
      <c r="X2821">
        <f>CHOOSE(MOD($A2821-1,5)+1,"Портал","API","Импорт","Ручной ввод","Интеграция")</f>
        <v/>
      </c>
      <c r="Y2821" s="8">
        <f>ROUND(1000+MOD($A2821*37,90000)+IF($AB2821="Да",5000,0),2)</f>
        <v/>
      </c>
      <c r="Z2821">
        <f>1+MOD($A2821,20)</f>
        <v/>
      </c>
      <c r="AA2821" s="8">
        <f>ROUND($Y2821*(0.08+MOD($A2821,17)/100),2)</f>
        <v/>
      </c>
      <c r="AB2821">
        <f>IF(MOD($A2821,10)&lt;7,"Да","Нет")</f>
        <v/>
      </c>
      <c r="AC2821">
        <f>$R2821&amp;" / "&amp;$S2821&amp;" / "&amp;$T2821</f>
        <v/>
      </c>
      <c r="AD2821">
        <f>1</f>
        <v/>
      </c>
      <c r="AE2821">
        <f>IF($A2821&lt;=Settings!$B$4,"до 100",IF($A2821&lt;=Settings!$B$5,"до 10 000",IF($A2821&lt;=Settings!$B$6,"до 100 000","100 000+")))</f>
        <v/>
      </c>
    </row>
    <row r="2822">
      <c r="A2822">
        <f>ROW()-1</f>
        <v/>
      </c>
      <c r="B2822">
        <f>IF($A2822&lt;=Settings!$B$4,"small_control",IF($A2822&lt;=Settings!$B$5,"medium_10k",IF($A2822&lt;=Settings!$B$6,"large_100k","extreme_1m")))</f>
        <v/>
      </c>
      <c r="C2822">
        <f>"ORD-"&amp;TEXT(QUOTIENT($A2822-1,3)+1,"0000000")</f>
        <v/>
      </c>
      <c r="D2822">
        <f>"LINE-"&amp;TEXT($A2822,"0000000")</f>
        <v/>
      </c>
      <c r="E2822" s="7">
        <f>Settings!$B$2+$A2822-1</f>
        <v/>
      </c>
      <c r="F2822" s="7">
        <f>Settings!$B$2+MOD($A2822-1,Settings!$B$7)</f>
        <v/>
      </c>
      <c r="G2822">
        <f>YEAR($F2822)</f>
        <v/>
      </c>
      <c r="H2822">
        <f>"Q"&amp;ROUNDUP(MONTH($F2822)/3,0)</f>
        <v/>
      </c>
      <c r="I2822">
        <f>MONTH($F2822)</f>
        <v/>
      </c>
      <c r="J2822">
        <f>CHOOSE(MONTH($F2822),"Январь","Февраль","Март","Апрель","Май","Июнь","Июль","Август","Сентябрь","Октябрь","Ноябрь","Декабрь")</f>
        <v/>
      </c>
      <c r="K2822">
        <f>DAY($F2822)</f>
        <v/>
      </c>
      <c r="L2822">
        <f>IF(MOD($A2822,10)&lt;7,"ФО_01_Крупный","ФО_"&amp;TEXT(MOD($A2822,8)+1,"00"))</f>
        <v/>
      </c>
      <c r="M2822">
        <f>IF($AB2822="Да","Регион_001_Крупный","Регион_"&amp;TEXT(MOD(QUOTIENT($A2822-1,20),180)+1,"000"))</f>
        <v/>
      </c>
      <c r="N2822">
        <f>IF($AB2822="Да","Город_"&amp;TEXT(MOD($A2822-1,250)+1,"0000"),"Город_"&amp;TEXT(MOD($A2822-1,3000)+1,"0000"))</f>
        <v/>
      </c>
      <c r="O2822">
        <f>IF($AB2822="Да","Холдинг_Крупный","Холдинг_"&amp;TEXT(MOD(QUOTIENT($A2822-1,10000),20)+1,"00"))</f>
        <v/>
      </c>
      <c r="P2822">
        <f>IF($AB2822="Да","Организация_Крупная","Организация_"&amp;TEXT(MOD(QUOTIENT($A2822-1,500),600)+1,"000"))</f>
        <v/>
      </c>
      <c r="Q2822">
        <f>"Отдел_"&amp;TEXT(MOD(QUOTIENT($A2822-1,50),100)+1,"000")</f>
        <v/>
      </c>
      <c r="R2822">
        <f>IF($AB2822="Да","Группа_Крупная","Группа_"&amp;TEXT(MOD(QUOTIENT($A2822-1,5000),30)+1,"00"))</f>
        <v/>
      </c>
      <c r="S2822">
        <f>IF($AB2822="Да","Категория_Крупная","Категория_"&amp;TEXT(MOD(QUOTIENT($A2822-1,500),120)+1,"000"))</f>
        <v/>
      </c>
      <c r="T2822">
        <f>IF($AB2822="Да","Подкатегория_Крупная","Подкатегория_"&amp;TEXT(MOD(QUOTIENT($A2822-1,50),300)+1,"000"))</f>
        <v/>
      </c>
      <c r="U2822">
        <f>"SKU_"&amp;TEXT($A2822,"0000000")</f>
        <v/>
      </c>
      <c r="V2822">
        <f>CHOOSE(MOD($A2822-1,4)+1,"Enterprise","SMB","Госсектор","Розница")</f>
        <v/>
      </c>
      <c r="W2822">
        <f>"Клиент_"&amp;TEXT(MOD($A2822-1,20000)+1,"00000")</f>
        <v/>
      </c>
      <c r="X2822">
        <f>CHOOSE(MOD($A2822-1,5)+1,"Портал","API","Импорт","Ручной ввод","Интеграция")</f>
        <v/>
      </c>
      <c r="Y2822" s="8">
        <f>ROUND(1000+MOD($A2822*37,90000)+IF($AB2822="Да",5000,0),2)</f>
        <v/>
      </c>
      <c r="Z2822">
        <f>1+MOD($A2822,20)</f>
        <v/>
      </c>
      <c r="AA2822" s="8">
        <f>ROUND($Y2822*(0.08+MOD($A2822,17)/100),2)</f>
        <v/>
      </c>
      <c r="AB2822">
        <f>IF(MOD($A2822,10)&lt;7,"Да","Нет")</f>
        <v/>
      </c>
      <c r="AC2822">
        <f>$R2822&amp;" / "&amp;$S2822&amp;" / "&amp;$T2822</f>
        <v/>
      </c>
      <c r="AD2822">
        <f>1</f>
        <v/>
      </c>
      <c r="AE2822">
        <f>IF($A2822&lt;=Settings!$B$4,"до 100",IF($A2822&lt;=Settings!$B$5,"до 10 000",IF($A2822&lt;=Settings!$B$6,"до 100 000","100 000+")))</f>
        <v/>
      </c>
    </row>
    <row r="2823">
      <c r="A2823">
        <f>ROW()-1</f>
        <v/>
      </c>
      <c r="B2823">
        <f>IF($A2823&lt;=Settings!$B$4,"small_control",IF($A2823&lt;=Settings!$B$5,"medium_10k",IF($A2823&lt;=Settings!$B$6,"large_100k","extreme_1m")))</f>
        <v/>
      </c>
      <c r="C2823">
        <f>"ORD-"&amp;TEXT(QUOTIENT($A2823-1,3)+1,"0000000")</f>
        <v/>
      </c>
      <c r="D2823">
        <f>"LINE-"&amp;TEXT($A2823,"0000000")</f>
        <v/>
      </c>
      <c r="E2823" s="7">
        <f>Settings!$B$2+$A2823-1</f>
        <v/>
      </c>
      <c r="F2823" s="7">
        <f>Settings!$B$2+MOD($A2823-1,Settings!$B$7)</f>
        <v/>
      </c>
      <c r="G2823">
        <f>YEAR($F2823)</f>
        <v/>
      </c>
      <c r="H2823">
        <f>"Q"&amp;ROUNDUP(MONTH($F2823)/3,0)</f>
        <v/>
      </c>
      <c r="I2823">
        <f>MONTH($F2823)</f>
        <v/>
      </c>
      <c r="J2823">
        <f>CHOOSE(MONTH($F2823),"Январь","Февраль","Март","Апрель","Май","Июнь","Июль","Август","Сентябрь","Октябрь","Ноябрь","Декабрь")</f>
        <v/>
      </c>
      <c r="K2823">
        <f>DAY($F2823)</f>
        <v/>
      </c>
      <c r="L2823">
        <f>IF(MOD($A2823,10)&lt;7,"ФО_01_Крупный","ФО_"&amp;TEXT(MOD($A2823,8)+1,"00"))</f>
        <v/>
      </c>
      <c r="M2823">
        <f>IF($AB2823="Да","Регион_001_Крупный","Регион_"&amp;TEXT(MOD(QUOTIENT($A2823-1,20),180)+1,"000"))</f>
        <v/>
      </c>
      <c r="N2823">
        <f>IF($AB2823="Да","Город_"&amp;TEXT(MOD($A2823-1,250)+1,"0000"),"Город_"&amp;TEXT(MOD($A2823-1,3000)+1,"0000"))</f>
        <v/>
      </c>
      <c r="O2823">
        <f>IF($AB2823="Да","Холдинг_Крупный","Холдинг_"&amp;TEXT(MOD(QUOTIENT($A2823-1,10000),20)+1,"00"))</f>
        <v/>
      </c>
      <c r="P2823">
        <f>IF($AB2823="Да","Организация_Крупная","Организация_"&amp;TEXT(MOD(QUOTIENT($A2823-1,500),600)+1,"000"))</f>
        <v/>
      </c>
      <c r="Q2823">
        <f>"Отдел_"&amp;TEXT(MOD(QUOTIENT($A2823-1,50),100)+1,"000")</f>
        <v/>
      </c>
      <c r="R2823">
        <f>IF($AB2823="Да","Группа_Крупная","Группа_"&amp;TEXT(MOD(QUOTIENT($A2823-1,5000),30)+1,"00"))</f>
        <v/>
      </c>
      <c r="S2823">
        <f>IF($AB2823="Да","Категория_Крупная","Категория_"&amp;TEXT(MOD(QUOTIENT($A2823-1,500),120)+1,"000"))</f>
        <v/>
      </c>
      <c r="T2823">
        <f>IF($AB2823="Да","Подкатегория_Крупная","Подкатегория_"&amp;TEXT(MOD(QUOTIENT($A2823-1,50),300)+1,"000"))</f>
        <v/>
      </c>
      <c r="U2823">
        <f>"SKU_"&amp;TEXT($A2823,"0000000")</f>
        <v/>
      </c>
      <c r="V2823">
        <f>CHOOSE(MOD($A2823-1,4)+1,"Enterprise","SMB","Госсектор","Розница")</f>
        <v/>
      </c>
      <c r="W2823">
        <f>"Клиент_"&amp;TEXT(MOD($A2823-1,20000)+1,"00000")</f>
        <v/>
      </c>
      <c r="X2823">
        <f>CHOOSE(MOD($A2823-1,5)+1,"Портал","API","Импорт","Ручной ввод","Интеграция")</f>
        <v/>
      </c>
      <c r="Y2823" s="8">
        <f>ROUND(1000+MOD($A2823*37,90000)+IF($AB2823="Да",5000,0),2)</f>
        <v/>
      </c>
      <c r="Z2823">
        <f>1+MOD($A2823,20)</f>
        <v/>
      </c>
      <c r="AA2823" s="8">
        <f>ROUND($Y2823*(0.08+MOD($A2823,17)/100),2)</f>
        <v/>
      </c>
      <c r="AB2823">
        <f>IF(MOD($A2823,10)&lt;7,"Да","Нет")</f>
        <v/>
      </c>
      <c r="AC2823">
        <f>$R2823&amp;" / "&amp;$S2823&amp;" / "&amp;$T2823</f>
        <v/>
      </c>
      <c r="AD2823">
        <f>1</f>
        <v/>
      </c>
      <c r="AE2823">
        <f>IF($A2823&lt;=Settings!$B$4,"до 100",IF($A2823&lt;=Settings!$B$5,"до 10 000",IF($A2823&lt;=Settings!$B$6,"до 100 000","100 000+")))</f>
        <v/>
      </c>
    </row>
    <row r="2824">
      <c r="A2824">
        <f>ROW()-1</f>
        <v/>
      </c>
      <c r="B2824">
        <f>IF($A2824&lt;=Settings!$B$4,"small_control",IF($A2824&lt;=Settings!$B$5,"medium_10k",IF($A2824&lt;=Settings!$B$6,"large_100k","extreme_1m")))</f>
        <v/>
      </c>
      <c r="C2824">
        <f>"ORD-"&amp;TEXT(QUOTIENT($A2824-1,3)+1,"0000000")</f>
        <v/>
      </c>
      <c r="D2824">
        <f>"LINE-"&amp;TEXT($A2824,"0000000")</f>
        <v/>
      </c>
      <c r="E2824" s="7">
        <f>Settings!$B$2+$A2824-1</f>
        <v/>
      </c>
      <c r="F2824" s="7">
        <f>Settings!$B$2+MOD($A2824-1,Settings!$B$7)</f>
        <v/>
      </c>
      <c r="G2824">
        <f>YEAR($F2824)</f>
        <v/>
      </c>
      <c r="H2824">
        <f>"Q"&amp;ROUNDUP(MONTH($F2824)/3,0)</f>
        <v/>
      </c>
      <c r="I2824">
        <f>MONTH($F2824)</f>
        <v/>
      </c>
      <c r="J2824">
        <f>CHOOSE(MONTH($F2824),"Январь","Февраль","Март","Апрель","Май","Июнь","Июль","Август","Сентябрь","Октябрь","Ноябрь","Декабрь")</f>
        <v/>
      </c>
      <c r="K2824">
        <f>DAY($F2824)</f>
        <v/>
      </c>
      <c r="L2824">
        <f>IF(MOD($A2824,10)&lt;7,"ФО_01_Крупный","ФО_"&amp;TEXT(MOD($A2824,8)+1,"00"))</f>
        <v/>
      </c>
      <c r="M2824">
        <f>IF($AB2824="Да","Регион_001_Крупный","Регион_"&amp;TEXT(MOD(QUOTIENT($A2824-1,20),180)+1,"000"))</f>
        <v/>
      </c>
      <c r="N2824">
        <f>IF($AB2824="Да","Город_"&amp;TEXT(MOD($A2824-1,250)+1,"0000"),"Город_"&amp;TEXT(MOD($A2824-1,3000)+1,"0000"))</f>
        <v/>
      </c>
      <c r="O2824">
        <f>IF($AB2824="Да","Холдинг_Крупный","Холдинг_"&amp;TEXT(MOD(QUOTIENT($A2824-1,10000),20)+1,"00"))</f>
        <v/>
      </c>
      <c r="P2824">
        <f>IF($AB2824="Да","Организация_Крупная","Организация_"&amp;TEXT(MOD(QUOTIENT($A2824-1,500),600)+1,"000"))</f>
        <v/>
      </c>
      <c r="Q2824">
        <f>"Отдел_"&amp;TEXT(MOD(QUOTIENT($A2824-1,50),100)+1,"000")</f>
        <v/>
      </c>
      <c r="R2824">
        <f>IF($AB2824="Да","Группа_Крупная","Группа_"&amp;TEXT(MOD(QUOTIENT($A2824-1,5000),30)+1,"00"))</f>
        <v/>
      </c>
      <c r="S2824">
        <f>IF($AB2824="Да","Категория_Крупная","Категория_"&amp;TEXT(MOD(QUOTIENT($A2824-1,500),120)+1,"000"))</f>
        <v/>
      </c>
      <c r="T2824">
        <f>IF($AB2824="Да","Подкатегория_Крупная","Подкатегория_"&amp;TEXT(MOD(QUOTIENT($A2824-1,50),300)+1,"000"))</f>
        <v/>
      </c>
      <c r="U2824">
        <f>"SKU_"&amp;TEXT($A2824,"0000000")</f>
        <v/>
      </c>
      <c r="V2824">
        <f>CHOOSE(MOD($A2824-1,4)+1,"Enterprise","SMB","Госсектор","Розница")</f>
        <v/>
      </c>
      <c r="W2824">
        <f>"Клиент_"&amp;TEXT(MOD($A2824-1,20000)+1,"00000")</f>
        <v/>
      </c>
      <c r="X2824">
        <f>CHOOSE(MOD($A2824-1,5)+1,"Портал","API","Импорт","Ручной ввод","Интеграция")</f>
        <v/>
      </c>
      <c r="Y2824" s="8">
        <f>ROUND(1000+MOD($A2824*37,90000)+IF($AB2824="Да",5000,0),2)</f>
        <v/>
      </c>
      <c r="Z2824">
        <f>1+MOD($A2824,20)</f>
        <v/>
      </c>
      <c r="AA2824" s="8">
        <f>ROUND($Y2824*(0.08+MOD($A2824,17)/100),2)</f>
        <v/>
      </c>
      <c r="AB2824">
        <f>IF(MOD($A2824,10)&lt;7,"Да","Нет")</f>
        <v/>
      </c>
      <c r="AC2824">
        <f>$R2824&amp;" / "&amp;$S2824&amp;" / "&amp;$T2824</f>
        <v/>
      </c>
      <c r="AD2824">
        <f>1</f>
        <v/>
      </c>
      <c r="AE2824">
        <f>IF($A2824&lt;=Settings!$B$4,"до 100",IF($A2824&lt;=Settings!$B$5,"до 10 000",IF($A2824&lt;=Settings!$B$6,"до 100 000","100 000+")))</f>
        <v/>
      </c>
    </row>
    <row r="2825">
      <c r="A2825">
        <f>ROW()-1</f>
        <v/>
      </c>
      <c r="B2825">
        <f>IF($A2825&lt;=Settings!$B$4,"small_control",IF($A2825&lt;=Settings!$B$5,"medium_10k",IF($A2825&lt;=Settings!$B$6,"large_100k","extreme_1m")))</f>
        <v/>
      </c>
      <c r="C2825">
        <f>"ORD-"&amp;TEXT(QUOTIENT($A2825-1,3)+1,"0000000")</f>
        <v/>
      </c>
      <c r="D2825">
        <f>"LINE-"&amp;TEXT($A2825,"0000000")</f>
        <v/>
      </c>
      <c r="E2825" s="7">
        <f>Settings!$B$2+$A2825-1</f>
        <v/>
      </c>
      <c r="F2825" s="7">
        <f>Settings!$B$2+MOD($A2825-1,Settings!$B$7)</f>
        <v/>
      </c>
      <c r="G2825">
        <f>YEAR($F2825)</f>
        <v/>
      </c>
      <c r="H2825">
        <f>"Q"&amp;ROUNDUP(MONTH($F2825)/3,0)</f>
        <v/>
      </c>
      <c r="I2825">
        <f>MONTH($F2825)</f>
        <v/>
      </c>
      <c r="J2825">
        <f>CHOOSE(MONTH($F2825),"Январь","Февраль","Март","Апрель","Май","Июнь","Июль","Август","Сентябрь","Октябрь","Ноябрь","Декабрь")</f>
        <v/>
      </c>
      <c r="K2825">
        <f>DAY($F2825)</f>
        <v/>
      </c>
      <c r="L2825">
        <f>IF(MOD($A2825,10)&lt;7,"ФО_01_Крупный","ФО_"&amp;TEXT(MOD($A2825,8)+1,"00"))</f>
        <v/>
      </c>
      <c r="M2825">
        <f>IF($AB2825="Да","Регион_001_Крупный","Регион_"&amp;TEXT(MOD(QUOTIENT($A2825-1,20),180)+1,"000"))</f>
        <v/>
      </c>
      <c r="N2825">
        <f>IF($AB2825="Да","Город_"&amp;TEXT(MOD($A2825-1,250)+1,"0000"),"Город_"&amp;TEXT(MOD($A2825-1,3000)+1,"0000"))</f>
        <v/>
      </c>
      <c r="O2825">
        <f>IF($AB2825="Да","Холдинг_Крупный","Холдинг_"&amp;TEXT(MOD(QUOTIENT($A2825-1,10000),20)+1,"00"))</f>
        <v/>
      </c>
      <c r="P2825">
        <f>IF($AB2825="Да","Организация_Крупная","Организация_"&amp;TEXT(MOD(QUOTIENT($A2825-1,500),600)+1,"000"))</f>
        <v/>
      </c>
      <c r="Q2825">
        <f>"Отдел_"&amp;TEXT(MOD(QUOTIENT($A2825-1,50),100)+1,"000")</f>
        <v/>
      </c>
      <c r="R2825">
        <f>IF($AB2825="Да","Группа_Крупная","Группа_"&amp;TEXT(MOD(QUOTIENT($A2825-1,5000),30)+1,"00"))</f>
        <v/>
      </c>
      <c r="S2825">
        <f>IF($AB2825="Да","Категория_Крупная","Категория_"&amp;TEXT(MOD(QUOTIENT($A2825-1,500),120)+1,"000"))</f>
        <v/>
      </c>
      <c r="T2825">
        <f>IF($AB2825="Да","Подкатегория_Крупная","Подкатегория_"&amp;TEXT(MOD(QUOTIENT($A2825-1,50),300)+1,"000"))</f>
        <v/>
      </c>
      <c r="U2825">
        <f>"SKU_"&amp;TEXT($A2825,"0000000")</f>
        <v/>
      </c>
      <c r="V2825">
        <f>CHOOSE(MOD($A2825-1,4)+1,"Enterprise","SMB","Госсектор","Розница")</f>
        <v/>
      </c>
      <c r="W2825">
        <f>"Клиент_"&amp;TEXT(MOD($A2825-1,20000)+1,"00000")</f>
        <v/>
      </c>
      <c r="X2825">
        <f>CHOOSE(MOD($A2825-1,5)+1,"Портал","API","Импорт","Ручной ввод","Интеграция")</f>
        <v/>
      </c>
      <c r="Y2825" s="8">
        <f>ROUND(1000+MOD($A2825*37,90000)+IF($AB2825="Да",5000,0),2)</f>
        <v/>
      </c>
      <c r="Z2825">
        <f>1+MOD($A2825,20)</f>
        <v/>
      </c>
      <c r="AA2825" s="8">
        <f>ROUND($Y2825*(0.08+MOD($A2825,17)/100),2)</f>
        <v/>
      </c>
      <c r="AB2825">
        <f>IF(MOD($A2825,10)&lt;7,"Да","Нет")</f>
        <v/>
      </c>
      <c r="AC2825">
        <f>$R2825&amp;" / "&amp;$S2825&amp;" / "&amp;$T2825</f>
        <v/>
      </c>
      <c r="AD2825">
        <f>1</f>
        <v/>
      </c>
      <c r="AE2825">
        <f>IF($A2825&lt;=Settings!$B$4,"до 100",IF($A2825&lt;=Settings!$B$5,"до 10 000",IF($A2825&lt;=Settings!$B$6,"до 100 000","100 000+")))</f>
        <v/>
      </c>
    </row>
    <row r="2826">
      <c r="A2826">
        <f>ROW()-1</f>
        <v/>
      </c>
      <c r="B2826">
        <f>IF($A2826&lt;=Settings!$B$4,"small_control",IF($A2826&lt;=Settings!$B$5,"medium_10k",IF($A2826&lt;=Settings!$B$6,"large_100k","extreme_1m")))</f>
        <v/>
      </c>
      <c r="C2826">
        <f>"ORD-"&amp;TEXT(QUOTIENT($A2826-1,3)+1,"0000000")</f>
        <v/>
      </c>
      <c r="D2826">
        <f>"LINE-"&amp;TEXT($A2826,"0000000")</f>
        <v/>
      </c>
      <c r="E2826" s="7">
        <f>Settings!$B$2+$A2826-1</f>
        <v/>
      </c>
      <c r="F2826" s="7">
        <f>Settings!$B$2+MOD($A2826-1,Settings!$B$7)</f>
        <v/>
      </c>
      <c r="G2826">
        <f>YEAR($F2826)</f>
        <v/>
      </c>
      <c r="H2826">
        <f>"Q"&amp;ROUNDUP(MONTH($F2826)/3,0)</f>
        <v/>
      </c>
      <c r="I2826">
        <f>MONTH($F2826)</f>
        <v/>
      </c>
      <c r="J2826">
        <f>CHOOSE(MONTH($F2826),"Январь","Февраль","Март","Апрель","Май","Июнь","Июль","Август","Сентябрь","Октябрь","Ноябрь","Декабрь")</f>
        <v/>
      </c>
      <c r="K2826">
        <f>DAY($F2826)</f>
        <v/>
      </c>
      <c r="L2826">
        <f>IF(MOD($A2826,10)&lt;7,"ФО_01_Крупный","ФО_"&amp;TEXT(MOD($A2826,8)+1,"00"))</f>
        <v/>
      </c>
      <c r="M2826">
        <f>IF($AB2826="Да","Регион_001_Крупный","Регион_"&amp;TEXT(MOD(QUOTIENT($A2826-1,20),180)+1,"000"))</f>
        <v/>
      </c>
      <c r="N2826">
        <f>IF($AB2826="Да","Город_"&amp;TEXT(MOD($A2826-1,250)+1,"0000"),"Город_"&amp;TEXT(MOD($A2826-1,3000)+1,"0000"))</f>
        <v/>
      </c>
      <c r="O2826">
        <f>IF($AB2826="Да","Холдинг_Крупный","Холдинг_"&amp;TEXT(MOD(QUOTIENT($A2826-1,10000),20)+1,"00"))</f>
        <v/>
      </c>
      <c r="P2826">
        <f>IF($AB2826="Да","Организация_Крупная","Организация_"&amp;TEXT(MOD(QUOTIENT($A2826-1,500),600)+1,"000"))</f>
        <v/>
      </c>
      <c r="Q2826">
        <f>"Отдел_"&amp;TEXT(MOD(QUOTIENT($A2826-1,50),100)+1,"000")</f>
        <v/>
      </c>
      <c r="R2826">
        <f>IF($AB2826="Да","Группа_Крупная","Группа_"&amp;TEXT(MOD(QUOTIENT($A2826-1,5000),30)+1,"00"))</f>
        <v/>
      </c>
      <c r="S2826">
        <f>IF($AB2826="Да","Категория_Крупная","Категория_"&amp;TEXT(MOD(QUOTIENT($A2826-1,500),120)+1,"000"))</f>
        <v/>
      </c>
      <c r="T2826">
        <f>IF($AB2826="Да","Подкатегория_Крупная","Подкатегория_"&amp;TEXT(MOD(QUOTIENT($A2826-1,50),300)+1,"000"))</f>
        <v/>
      </c>
      <c r="U2826">
        <f>"SKU_"&amp;TEXT($A2826,"0000000")</f>
        <v/>
      </c>
      <c r="V2826">
        <f>CHOOSE(MOD($A2826-1,4)+1,"Enterprise","SMB","Госсектор","Розница")</f>
        <v/>
      </c>
      <c r="W2826">
        <f>"Клиент_"&amp;TEXT(MOD($A2826-1,20000)+1,"00000")</f>
        <v/>
      </c>
      <c r="X2826">
        <f>CHOOSE(MOD($A2826-1,5)+1,"Портал","API","Импорт","Ручной ввод","Интеграция")</f>
        <v/>
      </c>
      <c r="Y2826" s="8">
        <f>ROUND(1000+MOD($A2826*37,90000)+IF($AB2826="Да",5000,0),2)</f>
        <v/>
      </c>
      <c r="Z2826">
        <f>1+MOD($A2826,20)</f>
        <v/>
      </c>
      <c r="AA2826" s="8">
        <f>ROUND($Y2826*(0.08+MOD($A2826,17)/100),2)</f>
        <v/>
      </c>
      <c r="AB2826">
        <f>IF(MOD($A2826,10)&lt;7,"Да","Нет")</f>
        <v/>
      </c>
      <c r="AC2826">
        <f>$R2826&amp;" / "&amp;$S2826&amp;" / "&amp;$T2826</f>
        <v/>
      </c>
      <c r="AD2826">
        <f>1</f>
        <v/>
      </c>
      <c r="AE2826">
        <f>IF($A2826&lt;=Settings!$B$4,"до 100",IF($A2826&lt;=Settings!$B$5,"до 10 000",IF($A2826&lt;=Settings!$B$6,"до 100 000","100 000+")))</f>
        <v/>
      </c>
    </row>
    <row r="2827">
      <c r="A2827">
        <f>ROW()-1</f>
        <v/>
      </c>
      <c r="B2827">
        <f>IF($A2827&lt;=Settings!$B$4,"small_control",IF($A2827&lt;=Settings!$B$5,"medium_10k",IF($A2827&lt;=Settings!$B$6,"large_100k","extreme_1m")))</f>
        <v/>
      </c>
      <c r="C2827">
        <f>"ORD-"&amp;TEXT(QUOTIENT($A2827-1,3)+1,"0000000")</f>
        <v/>
      </c>
      <c r="D2827">
        <f>"LINE-"&amp;TEXT($A2827,"0000000")</f>
        <v/>
      </c>
      <c r="E2827" s="7">
        <f>Settings!$B$2+$A2827-1</f>
        <v/>
      </c>
      <c r="F2827" s="7">
        <f>Settings!$B$2+MOD($A2827-1,Settings!$B$7)</f>
        <v/>
      </c>
      <c r="G2827">
        <f>YEAR($F2827)</f>
        <v/>
      </c>
      <c r="H2827">
        <f>"Q"&amp;ROUNDUP(MONTH($F2827)/3,0)</f>
        <v/>
      </c>
      <c r="I2827">
        <f>MONTH($F2827)</f>
        <v/>
      </c>
      <c r="J2827">
        <f>CHOOSE(MONTH($F2827),"Январь","Февраль","Март","Апрель","Май","Июнь","Июль","Август","Сентябрь","Октябрь","Ноябрь","Декабрь")</f>
        <v/>
      </c>
      <c r="K2827">
        <f>DAY($F2827)</f>
        <v/>
      </c>
      <c r="L2827">
        <f>IF(MOD($A2827,10)&lt;7,"ФО_01_Крупный","ФО_"&amp;TEXT(MOD($A2827,8)+1,"00"))</f>
        <v/>
      </c>
      <c r="M2827">
        <f>IF($AB2827="Да","Регион_001_Крупный","Регион_"&amp;TEXT(MOD(QUOTIENT($A2827-1,20),180)+1,"000"))</f>
        <v/>
      </c>
      <c r="N2827">
        <f>IF($AB2827="Да","Город_"&amp;TEXT(MOD($A2827-1,250)+1,"0000"),"Город_"&amp;TEXT(MOD($A2827-1,3000)+1,"0000"))</f>
        <v/>
      </c>
      <c r="O2827">
        <f>IF($AB2827="Да","Холдинг_Крупный","Холдинг_"&amp;TEXT(MOD(QUOTIENT($A2827-1,10000),20)+1,"00"))</f>
        <v/>
      </c>
      <c r="P2827">
        <f>IF($AB2827="Да","Организация_Крупная","Организация_"&amp;TEXT(MOD(QUOTIENT($A2827-1,500),600)+1,"000"))</f>
        <v/>
      </c>
      <c r="Q2827">
        <f>"Отдел_"&amp;TEXT(MOD(QUOTIENT($A2827-1,50),100)+1,"000")</f>
        <v/>
      </c>
      <c r="R2827">
        <f>IF($AB2827="Да","Группа_Крупная","Группа_"&amp;TEXT(MOD(QUOTIENT($A2827-1,5000),30)+1,"00"))</f>
        <v/>
      </c>
      <c r="S2827">
        <f>IF($AB2827="Да","Категория_Крупная","Категория_"&amp;TEXT(MOD(QUOTIENT($A2827-1,500),120)+1,"000"))</f>
        <v/>
      </c>
      <c r="T2827">
        <f>IF($AB2827="Да","Подкатегория_Крупная","Подкатегория_"&amp;TEXT(MOD(QUOTIENT($A2827-1,50),300)+1,"000"))</f>
        <v/>
      </c>
      <c r="U2827">
        <f>"SKU_"&amp;TEXT($A2827,"0000000")</f>
        <v/>
      </c>
      <c r="V2827">
        <f>CHOOSE(MOD($A2827-1,4)+1,"Enterprise","SMB","Госсектор","Розница")</f>
        <v/>
      </c>
      <c r="W2827">
        <f>"Клиент_"&amp;TEXT(MOD($A2827-1,20000)+1,"00000")</f>
        <v/>
      </c>
      <c r="X2827">
        <f>CHOOSE(MOD($A2827-1,5)+1,"Портал","API","Импорт","Ручной ввод","Интеграция")</f>
        <v/>
      </c>
      <c r="Y2827" s="8">
        <f>ROUND(1000+MOD($A2827*37,90000)+IF($AB2827="Да",5000,0),2)</f>
        <v/>
      </c>
      <c r="Z2827">
        <f>1+MOD($A2827,20)</f>
        <v/>
      </c>
      <c r="AA2827" s="8">
        <f>ROUND($Y2827*(0.08+MOD($A2827,17)/100),2)</f>
        <v/>
      </c>
      <c r="AB2827">
        <f>IF(MOD($A2827,10)&lt;7,"Да","Нет")</f>
        <v/>
      </c>
      <c r="AC2827">
        <f>$R2827&amp;" / "&amp;$S2827&amp;" / "&amp;$T2827</f>
        <v/>
      </c>
      <c r="AD2827">
        <f>1</f>
        <v/>
      </c>
      <c r="AE2827">
        <f>IF($A2827&lt;=Settings!$B$4,"до 100",IF($A2827&lt;=Settings!$B$5,"до 10 000",IF($A2827&lt;=Settings!$B$6,"до 100 000","100 000+")))</f>
        <v/>
      </c>
    </row>
    <row r="2828">
      <c r="A2828">
        <f>ROW()-1</f>
        <v/>
      </c>
      <c r="B2828">
        <f>IF($A2828&lt;=Settings!$B$4,"small_control",IF($A2828&lt;=Settings!$B$5,"medium_10k",IF($A2828&lt;=Settings!$B$6,"large_100k","extreme_1m")))</f>
        <v/>
      </c>
      <c r="C2828">
        <f>"ORD-"&amp;TEXT(QUOTIENT($A2828-1,3)+1,"0000000")</f>
        <v/>
      </c>
      <c r="D2828">
        <f>"LINE-"&amp;TEXT($A2828,"0000000")</f>
        <v/>
      </c>
      <c r="E2828" s="7">
        <f>Settings!$B$2+$A2828-1</f>
        <v/>
      </c>
      <c r="F2828" s="7">
        <f>Settings!$B$2+MOD($A2828-1,Settings!$B$7)</f>
        <v/>
      </c>
      <c r="G2828">
        <f>YEAR($F2828)</f>
        <v/>
      </c>
      <c r="H2828">
        <f>"Q"&amp;ROUNDUP(MONTH($F2828)/3,0)</f>
        <v/>
      </c>
      <c r="I2828">
        <f>MONTH($F2828)</f>
        <v/>
      </c>
      <c r="J2828">
        <f>CHOOSE(MONTH($F2828),"Январь","Февраль","Март","Апрель","Май","Июнь","Июль","Август","Сентябрь","Октябрь","Ноябрь","Декабрь")</f>
        <v/>
      </c>
      <c r="K2828">
        <f>DAY($F2828)</f>
        <v/>
      </c>
      <c r="L2828">
        <f>IF(MOD($A2828,10)&lt;7,"ФО_01_Крупный","ФО_"&amp;TEXT(MOD($A2828,8)+1,"00"))</f>
        <v/>
      </c>
      <c r="M2828">
        <f>IF($AB2828="Да","Регион_001_Крупный","Регион_"&amp;TEXT(MOD(QUOTIENT($A2828-1,20),180)+1,"000"))</f>
        <v/>
      </c>
      <c r="N2828">
        <f>IF($AB2828="Да","Город_"&amp;TEXT(MOD($A2828-1,250)+1,"0000"),"Город_"&amp;TEXT(MOD($A2828-1,3000)+1,"0000"))</f>
        <v/>
      </c>
      <c r="O2828">
        <f>IF($AB2828="Да","Холдинг_Крупный","Холдинг_"&amp;TEXT(MOD(QUOTIENT($A2828-1,10000),20)+1,"00"))</f>
        <v/>
      </c>
      <c r="P2828">
        <f>IF($AB2828="Да","Организация_Крупная","Организация_"&amp;TEXT(MOD(QUOTIENT($A2828-1,500),600)+1,"000"))</f>
        <v/>
      </c>
      <c r="Q2828">
        <f>"Отдел_"&amp;TEXT(MOD(QUOTIENT($A2828-1,50),100)+1,"000")</f>
        <v/>
      </c>
      <c r="R2828">
        <f>IF($AB2828="Да","Группа_Крупная","Группа_"&amp;TEXT(MOD(QUOTIENT($A2828-1,5000),30)+1,"00"))</f>
        <v/>
      </c>
      <c r="S2828">
        <f>IF($AB2828="Да","Категория_Крупная","Категория_"&amp;TEXT(MOD(QUOTIENT($A2828-1,500),120)+1,"000"))</f>
        <v/>
      </c>
      <c r="T2828">
        <f>IF($AB2828="Да","Подкатегория_Крупная","Подкатегория_"&amp;TEXT(MOD(QUOTIENT($A2828-1,50),300)+1,"000"))</f>
        <v/>
      </c>
      <c r="U2828">
        <f>"SKU_"&amp;TEXT($A2828,"0000000")</f>
        <v/>
      </c>
      <c r="V2828">
        <f>CHOOSE(MOD($A2828-1,4)+1,"Enterprise","SMB","Госсектор","Розница")</f>
        <v/>
      </c>
      <c r="W2828">
        <f>"Клиент_"&amp;TEXT(MOD($A2828-1,20000)+1,"00000")</f>
        <v/>
      </c>
      <c r="X2828">
        <f>CHOOSE(MOD($A2828-1,5)+1,"Портал","API","Импорт","Ручной ввод","Интеграция")</f>
        <v/>
      </c>
      <c r="Y2828" s="8">
        <f>ROUND(1000+MOD($A2828*37,90000)+IF($AB2828="Да",5000,0),2)</f>
        <v/>
      </c>
      <c r="Z2828">
        <f>1+MOD($A2828,20)</f>
        <v/>
      </c>
      <c r="AA2828" s="8">
        <f>ROUND($Y2828*(0.08+MOD($A2828,17)/100),2)</f>
        <v/>
      </c>
      <c r="AB2828">
        <f>IF(MOD($A2828,10)&lt;7,"Да","Нет")</f>
        <v/>
      </c>
      <c r="AC2828">
        <f>$R2828&amp;" / "&amp;$S2828&amp;" / "&amp;$T2828</f>
        <v/>
      </c>
      <c r="AD2828">
        <f>1</f>
        <v/>
      </c>
      <c r="AE2828">
        <f>IF($A2828&lt;=Settings!$B$4,"до 100",IF($A2828&lt;=Settings!$B$5,"до 10 000",IF($A2828&lt;=Settings!$B$6,"до 100 000","100 000+")))</f>
        <v/>
      </c>
    </row>
    <row r="2829">
      <c r="A2829">
        <f>ROW()-1</f>
        <v/>
      </c>
      <c r="B2829">
        <f>IF($A2829&lt;=Settings!$B$4,"small_control",IF($A2829&lt;=Settings!$B$5,"medium_10k",IF($A2829&lt;=Settings!$B$6,"large_100k","extreme_1m")))</f>
        <v/>
      </c>
      <c r="C2829">
        <f>"ORD-"&amp;TEXT(QUOTIENT($A2829-1,3)+1,"0000000")</f>
        <v/>
      </c>
      <c r="D2829">
        <f>"LINE-"&amp;TEXT($A2829,"0000000")</f>
        <v/>
      </c>
      <c r="E2829" s="7">
        <f>Settings!$B$2+$A2829-1</f>
        <v/>
      </c>
      <c r="F2829" s="7">
        <f>Settings!$B$2+MOD($A2829-1,Settings!$B$7)</f>
        <v/>
      </c>
      <c r="G2829">
        <f>YEAR($F2829)</f>
        <v/>
      </c>
      <c r="H2829">
        <f>"Q"&amp;ROUNDUP(MONTH($F2829)/3,0)</f>
        <v/>
      </c>
      <c r="I2829">
        <f>MONTH($F2829)</f>
        <v/>
      </c>
      <c r="J2829">
        <f>CHOOSE(MONTH($F2829),"Январь","Февраль","Март","Апрель","Май","Июнь","Июль","Август","Сентябрь","Октябрь","Ноябрь","Декабрь")</f>
        <v/>
      </c>
      <c r="K2829">
        <f>DAY($F2829)</f>
        <v/>
      </c>
      <c r="L2829">
        <f>IF(MOD($A2829,10)&lt;7,"ФО_01_Крупный","ФО_"&amp;TEXT(MOD($A2829,8)+1,"00"))</f>
        <v/>
      </c>
      <c r="M2829">
        <f>IF($AB2829="Да","Регион_001_Крупный","Регион_"&amp;TEXT(MOD(QUOTIENT($A2829-1,20),180)+1,"000"))</f>
        <v/>
      </c>
      <c r="N2829">
        <f>IF($AB2829="Да","Город_"&amp;TEXT(MOD($A2829-1,250)+1,"0000"),"Город_"&amp;TEXT(MOD($A2829-1,3000)+1,"0000"))</f>
        <v/>
      </c>
      <c r="O2829">
        <f>IF($AB2829="Да","Холдинг_Крупный","Холдинг_"&amp;TEXT(MOD(QUOTIENT($A2829-1,10000),20)+1,"00"))</f>
        <v/>
      </c>
      <c r="P2829">
        <f>IF($AB2829="Да","Организация_Крупная","Организация_"&amp;TEXT(MOD(QUOTIENT($A2829-1,500),600)+1,"000"))</f>
        <v/>
      </c>
      <c r="Q2829">
        <f>"Отдел_"&amp;TEXT(MOD(QUOTIENT($A2829-1,50),100)+1,"000")</f>
        <v/>
      </c>
      <c r="R2829">
        <f>IF($AB2829="Да","Группа_Крупная","Группа_"&amp;TEXT(MOD(QUOTIENT($A2829-1,5000),30)+1,"00"))</f>
        <v/>
      </c>
      <c r="S2829">
        <f>IF($AB2829="Да","Категория_Крупная","Категория_"&amp;TEXT(MOD(QUOTIENT($A2829-1,500),120)+1,"000"))</f>
        <v/>
      </c>
      <c r="T2829">
        <f>IF($AB2829="Да","Подкатегория_Крупная","Подкатегория_"&amp;TEXT(MOD(QUOTIENT($A2829-1,50),300)+1,"000"))</f>
        <v/>
      </c>
      <c r="U2829">
        <f>"SKU_"&amp;TEXT($A2829,"0000000")</f>
        <v/>
      </c>
      <c r="V2829">
        <f>CHOOSE(MOD($A2829-1,4)+1,"Enterprise","SMB","Госсектор","Розница")</f>
        <v/>
      </c>
      <c r="W2829">
        <f>"Клиент_"&amp;TEXT(MOD($A2829-1,20000)+1,"00000")</f>
        <v/>
      </c>
      <c r="X2829">
        <f>CHOOSE(MOD($A2829-1,5)+1,"Портал","API","Импорт","Ручной ввод","Интеграция")</f>
        <v/>
      </c>
      <c r="Y2829" s="8">
        <f>ROUND(1000+MOD($A2829*37,90000)+IF($AB2829="Да",5000,0),2)</f>
        <v/>
      </c>
      <c r="Z2829">
        <f>1+MOD($A2829,20)</f>
        <v/>
      </c>
      <c r="AA2829" s="8">
        <f>ROUND($Y2829*(0.08+MOD($A2829,17)/100),2)</f>
        <v/>
      </c>
      <c r="AB2829">
        <f>IF(MOD($A2829,10)&lt;7,"Да","Нет")</f>
        <v/>
      </c>
      <c r="AC2829">
        <f>$R2829&amp;" / "&amp;$S2829&amp;" / "&amp;$T2829</f>
        <v/>
      </c>
      <c r="AD2829">
        <f>1</f>
        <v/>
      </c>
      <c r="AE2829">
        <f>IF($A2829&lt;=Settings!$B$4,"до 100",IF($A2829&lt;=Settings!$B$5,"до 10 000",IF($A2829&lt;=Settings!$B$6,"до 100 000","100 000+")))</f>
        <v/>
      </c>
    </row>
    <row r="2830">
      <c r="A2830">
        <f>ROW()-1</f>
        <v/>
      </c>
      <c r="B2830">
        <f>IF($A2830&lt;=Settings!$B$4,"small_control",IF($A2830&lt;=Settings!$B$5,"medium_10k",IF($A2830&lt;=Settings!$B$6,"large_100k","extreme_1m")))</f>
        <v/>
      </c>
      <c r="C2830">
        <f>"ORD-"&amp;TEXT(QUOTIENT($A2830-1,3)+1,"0000000")</f>
        <v/>
      </c>
      <c r="D2830">
        <f>"LINE-"&amp;TEXT($A2830,"0000000")</f>
        <v/>
      </c>
      <c r="E2830" s="7">
        <f>Settings!$B$2+$A2830-1</f>
        <v/>
      </c>
      <c r="F2830" s="7">
        <f>Settings!$B$2+MOD($A2830-1,Settings!$B$7)</f>
        <v/>
      </c>
      <c r="G2830">
        <f>YEAR($F2830)</f>
        <v/>
      </c>
      <c r="H2830">
        <f>"Q"&amp;ROUNDUP(MONTH($F2830)/3,0)</f>
        <v/>
      </c>
      <c r="I2830">
        <f>MONTH($F2830)</f>
        <v/>
      </c>
      <c r="J2830">
        <f>CHOOSE(MONTH($F2830),"Январь","Февраль","Март","Апрель","Май","Июнь","Июль","Август","Сентябрь","Октябрь","Ноябрь","Декабрь")</f>
        <v/>
      </c>
      <c r="K2830">
        <f>DAY($F2830)</f>
        <v/>
      </c>
      <c r="L2830">
        <f>IF(MOD($A2830,10)&lt;7,"ФО_01_Крупный","ФО_"&amp;TEXT(MOD($A2830,8)+1,"00"))</f>
        <v/>
      </c>
      <c r="M2830">
        <f>IF($AB2830="Да","Регион_001_Крупный","Регион_"&amp;TEXT(MOD(QUOTIENT($A2830-1,20),180)+1,"000"))</f>
        <v/>
      </c>
      <c r="N2830">
        <f>IF($AB2830="Да","Город_"&amp;TEXT(MOD($A2830-1,250)+1,"0000"),"Город_"&amp;TEXT(MOD($A2830-1,3000)+1,"0000"))</f>
        <v/>
      </c>
      <c r="O2830">
        <f>IF($AB2830="Да","Холдинг_Крупный","Холдинг_"&amp;TEXT(MOD(QUOTIENT($A2830-1,10000),20)+1,"00"))</f>
        <v/>
      </c>
      <c r="P2830">
        <f>IF($AB2830="Да","Организация_Крупная","Организация_"&amp;TEXT(MOD(QUOTIENT($A2830-1,500),600)+1,"000"))</f>
        <v/>
      </c>
      <c r="Q2830">
        <f>"Отдел_"&amp;TEXT(MOD(QUOTIENT($A2830-1,50),100)+1,"000")</f>
        <v/>
      </c>
      <c r="R2830">
        <f>IF($AB2830="Да","Группа_Крупная","Группа_"&amp;TEXT(MOD(QUOTIENT($A2830-1,5000),30)+1,"00"))</f>
        <v/>
      </c>
      <c r="S2830">
        <f>IF($AB2830="Да","Категория_Крупная","Категория_"&amp;TEXT(MOD(QUOTIENT($A2830-1,500),120)+1,"000"))</f>
        <v/>
      </c>
      <c r="T2830">
        <f>IF($AB2830="Да","Подкатегория_Крупная","Подкатегория_"&amp;TEXT(MOD(QUOTIENT($A2830-1,50),300)+1,"000"))</f>
        <v/>
      </c>
      <c r="U2830">
        <f>"SKU_"&amp;TEXT($A2830,"0000000")</f>
        <v/>
      </c>
      <c r="V2830">
        <f>CHOOSE(MOD($A2830-1,4)+1,"Enterprise","SMB","Госсектор","Розница")</f>
        <v/>
      </c>
      <c r="W2830">
        <f>"Клиент_"&amp;TEXT(MOD($A2830-1,20000)+1,"00000")</f>
        <v/>
      </c>
      <c r="X2830">
        <f>CHOOSE(MOD($A2830-1,5)+1,"Портал","API","Импорт","Ручной ввод","Интеграция")</f>
        <v/>
      </c>
      <c r="Y2830" s="8">
        <f>ROUND(1000+MOD($A2830*37,90000)+IF($AB2830="Да",5000,0),2)</f>
        <v/>
      </c>
      <c r="Z2830">
        <f>1+MOD($A2830,20)</f>
        <v/>
      </c>
      <c r="AA2830" s="8">
        <f>ROUND($Y2830*(0.08+MOD($A2830,17)/100),2)</f>
        <v/>
      </c>
      <c r="AB2830">
        <f>IF(MOD($A2830,10)&lt;7,"Да","Нет")</f>
        <v/>
      </c>
      <c r="AC2830">
        <f>$R2830&amp;" / "&amp;$S2830&amp;" / "&amp;$T2830</f>
        <v/>
      </c>
      <c r="AD2830">
        <f>1</f>
        <v/>
      </c>
      <c r="AE2830">
        <f>IF($A2830&lt;=Settings!$B$4,"до 100",IF($A2830&lt;=Settings!$B$5,"до 10 000",IF($A2830&lt;=Settings!$B$6,"до 100 000","100 000+")))</f>
        <v/>
      </c>
    </row>
    <row r="2831">
      <c r="A2831">
        <f>ROW()-1</f>
        <v/>
      </c>
      <c r="B2831">
        <f>IF($A2831&lt;=Settings!$B$4,"small_control",IF($A2831&lt;=Settings!$B$5,"medium_10k",IF($A2831&lt;=Settings!$B$6,"large_100k","extreme_1m")))</f>
        <v/>
      </c>
      <c r="C2831">
        <f>"ORD-"&amp;TEXT(QUOTIENT($A2831-1,3)+1,"0000000")</f>
        <v/>
      </c>
      <c r="D2831">
        <f>"LINE-"&amp;TEXT($A2831,"0000000")</f>
        <v/>
      </c>
      <c r="E2831" s="7">
        <f>Settings!$B$2+$A2831-1</f>
        <v/>
      </c>
      <c r="F2831" s="7">
        <f>Settings!$B$2+MOD($A2831-1,Settings!$B$7)</f>
        <v/>
      </c>
      <c r="G2831">
        <f>YEAR($F2831)</f>
        <v/>
      </c>
      <c r="H2831">
        <f>"Q"&amp;ROUNDUP(MONTH($F2831)/3,0)</f>
        <v/>
      </c>
      <c r="I2831">
        <f>MONTH($F2831)</f>
        <v/>
      </c>
      <c r="J2831">
        <f>CHOOSE(MONTH($F2831),"Январь","Февраль","Март","Апрель","Май","Июнь","Июль","Август","Сентябрь","Октябрь","Ноябрь","Декабрь")</f>
        <v/>
      </c>
      <c r="K2831">
        <f>DAY($F2831)</f>
        <v/>
      </c>
      <c r="L2831">
        <f>IF(MOD($A2831,10)&lt;7,"ФО_01_Крупный","ФО_"&amp;TEXT(MOD($A2831,8)+1,"00"))</f>
        <v/>
      </c>
      <c r="M2831">
        <f>IF($AB2831="Да","Регион_001_Крупный","Регион_"&amp;TEXT(MOD(QUOTIENT($A2831-1,20),180)+1,"000"))</f>
        <v/>
      </c>
      <c r="N2831">
        <f>IF($AB2831="Да","Город_"&amp;TEXT(MOD($A2831-1,250)+1,"0000"),"Город_"&amp;TEXT(MOD($A2831-1,3000)+1,"0000"))</f>
        <v/>
      </c>
      <c r="O2831">
        <f>IF($AB2831="Да","Холдинг_Крупный","Холдинг_"&amp;TEXT(MOD(QUOTIENT($A2831-1,10000),20)+1,"00"))</f>
        <v/>
      </c>
      <c r="P2831">
        <f>IF($AB2831="Да","Организация_Крупная","Организация_"&amp;TEXT(MOD(QUOTIENT($A2831-1,500),600)+1,"000"))</f>
        <v/>
      </c>
      <c r="Q2831">
        <f>"Отдел_"&amp;TEXT(MOD(QUOTIENT($A2831-1,50),100)+1,"000")</f>
        <v/>
      </c>
      <c r="R2831">
        <f>IF($AB2831="Да","Группа_Крупная","Группа_"&amp;TEXT(MOD(QUOTIENT($A2831-1,5000),30)+1,"00"))</f>
        <v/>
      </c>
      <c r="S2831">
        <f>IF($AB2831="Да","Категория_Крупная","Категория_"&amp;TEXT(MOD(QUOTIENT($A2831-1,500),120)+1,"000"))</f>
        <v/>
      </c>
      <c r="T2831">
        <f>IF($AB2831="Да","Подкатегория_Крупная","Подкатегория_"&amp;TEXT(MOD(QUOTIENT($A2831-1,50),300)+1,"000"))</f>
        <v/>
      </c>
      <c r="U2831">
        <f>"SKU_"&amp;TEXT($A2831,"0000000")</f>
        <v/>
      </c>
      <c r="V2831">
        <f>CHOOSE(MOD($A2831-1,4)+1,"Enterprise","SMB","Госсектор","Розница")</f>
        <v/>
      </c>
      <c r="W2831">
        <f>"Клиент_"&amp;TEXT(MOD($A2831-1,20000)+1,"00000")</f>
        <v/>
      </c>
      <c r="X2831">
        <f>CHOOSE(MOD($A2831-1,5)+1,"Портал","API","Импорт","Ручной ввод","Интеграция")</f>
        <v/>
      </c>
      <c r="Y2831" s="8">
        <f>ROUND(1000+MOD($A2831*37,90000)+IF($AB2831="Да",5000,0),2)</f>
        <v/>
      </c>
      <c r="Z2831">
        <f>1+MOD($A2831,20)</f>
        <v/>
      </c>
      <c r="AA2831" s="8">
        <f>ROUND($Y2831*(0.08+MOD($A2831,17)/100),2)</f>
        <v/>
      </c>
      <c r="AB2831">
        <f>IF(MOD($A2831,10)&lt;7,"Да","Нет")</f>
        <v/>
      </c>
      <c r="AC2831">
        <f>$R2831&amp;" / "&amp;$S2831&amp;" / "&amp;$T2831</f>
        <v/>
      </c>
      <c r="AD2831">
        <f>1</f>
        <v/>
      </c>
      <c r="AE2831">
        <f>IF($A2831&lt;=Settings!$B$4,"до 100",IF($A2831&lt;=Settings!$B$5,"до 10 000",IF($A2831&lt;=Settings!$B$6,"до 100 000","100 000+")))</f>
        <v/>
      </c>
    </row>
    <row r="2832">
      <c r="A2832">
        <f>ROW()-1</f>
        <v/>
      </c>
      <c r="B2832">
        <f>IF($A2832&lt;=Settings!$B$4,"small_control",IF($A2832&lt;=Settings!$B$5,"medium_10k",IF($A2832&lt;=Settings!$B$6,"large_100k","extreme_1m")))</f>
        <v/>
      </c>
      <c r="C2832">
        <f>"ORD-"&amp;TEXT(QUOTIENT($A2832-1,3)+1,"0000000")</f>
        <v/>
      </c>
      <c r="D2832">
        <f>"LINE-"&amp;TEXT($A2832,"0000000")</f>
        <v/>
      </c>
      <c r="E2832" s="7">
        <f>Settings!$B$2+$A2832-1</f>
        <v/>
      </c>
      <c r="F2832" s="7">
        <f>Settings!$B$2+MOD($A2832-1,Settings!$B$7)</f>
        <v/>
      </c>
      <c r="G2832">
        <f>YEAR($F2832)</f>
        <v/>
      </c>
      <c r="H2832">
        <f>"Q"&amp;ROUNDUP(MONTH($F2832)/3,0)</f>
        <v/>
      </c>
      <c r="I2832">
        <f>MONTH($F2832)</f>
        <v/>
      </c>
      <c r="J2832">
        <f>CHOOSE(MONTH($F2832),"Январь","Февраль","Март","Апрель","Май","Июнь","Июль","Август","Сентябрь","Октябрь","Ноябрь","Декабрь")</f>
        <v/>
      </c>
      <c r="K2832">
        <f>DAY($F2832)</f>
        <v/>
      </c>
      <c r="L2832">
        <f>IF(MOD($A2832,10)&lt;7,"ФО_01_Крупный","ФО_"&amp;TEXT(MOD($A2832,8)+1,"00"))</f>
        <v/>
      </c>
      <c r="M2832">
        <f>IF($AB2832="Да","Регион_001_Крупный","Регион_"&amp;TEXT(MOD(QUOTIENT($A2832-1,20),180)+1,"000"))</f>
        <v/>
      </c>
      <c r="N2832">
        <f>IF($AB2832="Да","Город_"&amp;TEXT(MOD($A2832-1,250)+1,"0000"),"Город_"&amp;TEXT(MOD($A2832-1,3000)+1,"0000"))</f>
        <v/>
      </c>
      <c r="O2832">
        <f>IF($AB2832="Да","Холдинг_Крупный","Холдинг_"&amp;TEXT(MOD(QUOTIENT($A2832-1,10000),20)+1,"00"))</f>
        <v/>
      </c>
      <c r="P2832">
        <f>IF($AB2832="Да","Организация_Крупная","Организация_"&amp;TEXT(MOD(QUOTIENT($A2832-1,500),600)+1,"000"))</f>
        <v/>
      </c>
      <c r="Q2832">
        <f>"Отдел_"&amp;TEXT(MOD(QUOTIENT($A2832-1,50),100)+1,"000")</f>
        <v/>
      </c>
      <c r="R2832">
        <f>IF($AB2832="Да","Группа_Крупная","Группа_"&amp;TEXT(MOD(QUOTIENT($A2832-1,5000),30)+1,"00"))</f>
        <v/>
      </c>
      <c r="S2832">
        <f>IF($AB2832="Да","Категория_Крупная","Категория_"&amp;TEXT(MOD(QUOTIENT($A2832-1,500),120)+1,"000"))</f>
        <v/>
      </c>
      <c r="T2832">
        <f>IF($AB2832="Да","Подкатегория_Крупная","Подкатегория_"&amp;TEXT(MOD(QUOTIENT($A2832-1,50),300)+1,"000"))</f>
        <v/>
      </c>
      <c r="U2832">
        <f>"SKU_"&amp;TEXT($A2832,"0000000")</f>
        <v/>
      </c>
      <c r="V2832">
        <f>CHOOSE(MOD($A2832-1,4)+1,"Enterprise","SMB","Госсектор","Розница")</f>
        <v/>
      </c>
      <c r="W2832">
        <f>"Клиент_"&amp;TEXT(MOD($A2832-1,20000)+1,"00000")</f>
        <v/>
      </c>
      <c r="X2832">
        <f>CHOOSE(MOD($A2832-1,5)+1,"Портал","API","Импорт","Ручной ввод","Интеграция")</f>
        <v/>
      </c>
      <c r="Y2832" s="8">
        <f>ROUND(1000+MOD($A2832*37,90000)+IF($AB2832="Да",5000,0),2)</f>
        <v/>
      </c>
      <c r="Z2832">
        <f>1+MOD($A2832,20)</f>
        <v/>
      </c>
      <c r="AA2832" s="8">
        <f>ROUND($Y2832*(0.08+MOD($A2832,17)/100),2)</f>
        <v/>
      </c>
      <c r="AB2832">
        <f>IF(MOD($A2832,10)&lt;7,"Да","Нет")</f>
        <v/>
      </c>
      <c r="AC2832">
        <f>$R2832&amp;" / "&amp;$S2832&amp;" / "&amp;$T2832</f>
        <v/>
      </c>
      <c r="AD2832">
        <f>1</f>
        <v/>
      </c>
      <c r="AE2832">
        <f>IF($A2832&lt;=Settings!$B$4,"до 100",IF($A2832&lt;=Settings!$B$5,"до 10 000",IF($A2832&lt;=Settings!$B$6,"до 100 000","100 000+")))</f>
        <v/>
      </c>
    </row>
    <row r="2833">
      <c r="A2833">
        <f>ROW()-1</f>
        <v/>
      </c>
      <c r="B2833">
        <f>IF($A2833&lt;=Settings!$B$4,"small_control",IF($A2833&lt;=Settings!$B$5,"medium_10k",IF($A2833&lt;=Settings!$B$6,"large_100k","extreme_1m")))</f>
        <v/>
      </c>
      <c r="C2833">
        <f>"ORD-"&amp;TEXT(QUOTIENT($A2833-1,3)+1,"0000000")</f>
        <v/>
      </c>
      <c r="D2833">
        <f>"LINE-"&amp;TEXT($A2833,"0000000")</f>
        <v/>
      </c>
      <c r="E2833" s="7">
        <f>Settings!$B$2+$A2833-1</f>
        <v/>
      </c>
      <c r="F2833" s="7">
        <f>Settings!$B$2+MOD($A2833-1,Settings!$B$7)</f>
        <v/>
      </c>
      <c r="G2833">
        <f>YEAR($F2833)</f>
        <v/>
      </c>
      <c r="H2833">
        <f>"Q"&amp;ROUNDUP(MONTH($F2833)/3,0)</f>
        <v/>
      </c>
      <c r="I2833">
        <f>MONTH($F2833)</f>
        <v/>
      </c>
      <c r="J2833">
        <f>CHOOSE(MONTH($F2833),"Январь","Февраль","Март","Апрель","Май","Июнь","Июль","Август","Сентябрь","Октябрь","Ноябрь","Декабрь")</f>
        <v/>
      </c>
      <c r="K2833">
        <f>DAY($F2833)</f>
        <v/>
      </c>
      <c r="L2833">
        <f>IF(MOD($A2833,10)&lt;7,"ФО_01_Крупный","ФО_"&amp;TEXT(MOD($A2833,8)+1,"00"))</f>
        <v/>
      </c>
      <c r="M2833">
        <f>IF($AB2833="Да","Регион_001_Крупный","Регион_"&amp;TEXT(MOD(QUOTIENT($A2833-1,20),180)+1,"000"))</f>
        <v/>
      </c>
      <c r="N2833">
        <f>IF($AB2833="Да","Город_"&amp;TEXT(MOD($A2833-1,250)+1,"0000"),"Город_"&amp;TEXT(MOD($A2833-1,3000)+1,"0000"))</f>
        <v/>
      </c>
      <c r="O2833">
        <f>IF($AB2833="Да","Холдинг_Крупный","Холдинг_"&amp;TEXT(MOD(QUOTIENT($A2833-1,10000),20)+1,"00"))</f>
        <v/>
      </c>
      <c r="P2833">
        <f>IF($AB2833="Да","Организация_Крупная","Организация_"&amp;TEXT(MOD(QUOTIENT($A2833-1,500),600)+1,"000"))</f>
        <v/>
      </c>
      <c r="Q2833">
        <f>"Отдел_"&amp;TEXT(MOD(QUOTIENT($A2833-1,50),100)+1,"000")</f>
        <v/>
      </c>
      <c r="R2833">
        <f>IF($AB2833="Да","Группа_Крупная","Группа_"&amp;TEXT(MOD(QUOTIENT($A2833-1,5000),30)+1,"00"))</f>
        <v/>
      </c>
      <c r="S2833">
        <f>IF($AB2833="Да","Категория_Крупная","Категория_"&amp;TEXT(MOD(QUOTIENT($A2833-1,500),120)+1,"000"))</f>
        <v/>
      </c>
      <c r="T2833">
        <f>IF($AB2833="Да","Подкатегория_Крупная","Подкатегория_"&amp;TEXT(MOD(QUOTIENT($A2833-1,50),300)+1,"000"))</f>
        <v/>
      </c>
      <c r="U2833">
        <f>"SKU_"&amp;TEXT($A2833,"0000000")</f>
        <v/>
      </c>
      <c r="V2833">
        <f>CHOOSE(MOD($A2833-1,4)+1,"Enterprise","SMB","Госсектор","Розница")</f>
        <v/>
      </c>
      <c r="W2833">
        <f>"Клиент_"&amp;TEXT(MOD($A2833-1,20000)+1,"00000")</f>
        <v/>
      </c>
      <c r="X2833">
        <f>CHOOSE(MOD($A2833-1,5)+1,"Портал","API","Импорт","Ручной ввод","Интеграция")</f>
        <v/>
      </c>
      <c r="Y2833" s="8">
        <f>ROUND(1000+MOD($A2833*37,90000)+IF($AB2833="Да",5000,0),2)</f>
        <v/>
      </c>
      <c r="Z2833">
        <f>1+MOD($A2833,20)</f>
        <v/>
      </c>
      <c r="AA2833" s="8">
        <f>ROUND($Y2833*(0.08+MOD($A2833,17)/100),2)</f>
        <v/>
      </c>
      <c r="AB2833">
        <f>IF(MOD($A2833,10)&lt;7,"Да","Нет")</f>
        <v/>
      </c>
      <c r="AC2833">
        <f>$R2833&amp;" / "&amp;$S2833&amp;" / "&amp;$T2833</f>
        <v/>
      </c>
      <c r="AD2833">
        <f>1</f>
        <v/>
      </c>
      <c r="AE2833">
        <f>IF($A2833&lt;=Settings!$B$4,"до 100",IF($A2833&lt;=Settings!$B$5,"до 10 000",IF($A2833&lt;=Settings!$B$6,"до 100 000","100 000+")))</f>
        <v/>
      </c>
    </row>
    <row r="2834">
      <c r="A2834">
        <f>ROW()-1</f>
        <v/>
      </c>
      <c r="B2834">
        <f>IF($A2834&lt;=Settings!$B$4,"small_control",IF($A2834&lt;=Settings!$B$5,"medium_10k",IF($A2834&lt;=Settings!$B$6,"large_100k","extreme_1m")))</f>
        <v/>
      </c>
      <c r="C2834">
        <f>"ORD-"&amp;TEXT(QUOTIENT($A2834-1,3)+1,"0000000")</f>
        <v/>
      </c>
      <c r="D2834">
        <f>"LINE-"&amp;TEXT($A2834,"0000000")</f>
        <v/>
      </c>
      <c r="E2834" s="7">
        <f>Settings!$B$2+$A2834-1</f>
        <v/>
      </c>
      <c r="F2834" s="7">
        <f>Settings!$B$2+MOD($A2834-1,Settings!$B$7)</f>
        <v/>
      </c>
      <c r="G2834">
        <f>YEAR($F2834)</f>
        <v/>
      </c>
      <c r="H2834">
        <f>"Q"&amp;ROUNDUP(MONTH($F2834)/3,0)</f>
        <v/>
      </c>
      <c r="I2834">
        <f>MONTH($F2834)</f>
        <v/>
      </c>
      <c r="J2834">
        <f>CHOOSE(MONTH($F2834),"Январь","Февраль","Март","Апрель","Май","Июнь","Июль","Август","Сентябрь","Октябрь","Ноябрь","Декабрь")</f>
        <v/>
      </c>
      <c r="K2834">
        <f>DAY($F2834)</f>
        <v/>
      </c>
      <c r="L2834">
        <f>IF(MOD($A2834,10)&lt;7,"ФО_01_Крупный","ФО_"&amp;TEXT(MOD($A2834,8)+1,"00"))</f>
        <v/>
      </c>
      <c r="M2834">
        <f>IF($AB2834="Да","Регион_001_Крупный","Регион_"&amp;TEXT(MOD(QUOTIENT($A2834-1,20),180)+1,"000"))</f>
        <v/>
      </c>
      <c r="N2834">
        <f>IF($AB2834="Да","Город_"&amp;TEXT(MOD($A2834-1,250)+1,"0000"),"Город_"&amp;TEXT(MOD($A2834-1,3000)+1,"0000"))</f>
        <v/>
      </c>
      <c r="O2834">
        <f>IF($AB2834="Да","Холдинг_Крупный","Холдинг_"&amp;TEXT(MOD(QUOTIENT($A2834-1,10000),20)+1,"00"))</f>
        <v/>
      </c>
      <c r="P2834">
        <f>IF($AB2834="Да","Организация_Крупная","Организация_"&amp;TEXT(MOD(QUOTIENT($A2834-1,500),600)+1,"000"))</f>
        <v/>
      </c>
      <c r="Q2834">
        <f>"Отдел_"&amp;TEXT(MOD(QUOTIENT($A2834-1,50),100)+1,"000")</f>
        <v/>
      </c>
      <c r="R2834">
        <f>IF($AB2834="Да","Группа_Крупная","Группа_"&amp;TEXT(MOD(QUOTIENT($A2834-1,5000),30)+1,"00"))</f>
        <v/>
      </c>
      <c r="S2834">
        <f>IF($AB2834="Да","Категория_Крупная","Категория_"&amp;TEXT(MOD(QUOTIENT($A2834-1,500),120)+1,"000"))</f>
        <v/>
      </c>
      <c r="T2834">
        <f>IF($AB2834="Да","Подкатегория_Крупная","Подкатегория_"&amp;TEXT(MOD(QUOTIENT($A2834-1,50),300)+1,"000"))</f>
        <v/>
      </c>
      <c r="U2834">
        <f>"SKU_"&amp;TEXT($A2834,"0000000")</f>
        <v/>
      </c>
      <c r="V2834">
        <f>CHOOSE(MOD($A2834-1,4)+1,"Enterprise","SMB","Госсектор","Розница")</f>
        <v/>
      </c>
      <c r="W2834">
        <f>"Клиент_"&amp;TEXT(MOD($A2834-1,20000)+1,"00000")</f>
        <v/>
      </c>
      <c r="X2834">
        <f>CHOOSE(MOD($A2834-1,5)+1,"Портал","API","Импорт","Ручной ввод","Интеграция")</f>
        <v/>
      </c>
      <c r="Y2834" s="8">
        <f>ROUND(1000+MOD($A2834*37,90000)+IF($AB2834="Да",5000,0),2)</f>
        <v/>
      </c>
      <c r="Z2834">
        <f>1+MOD($A2834,20)</f>
        <v/>
      </c>
      <c r="AA2834" s="8">
        <f>ROUND($Y2834*(0.08+MOD($A2834,17)/100),2)</f>
        <v/>
      </c>
      <c r="AB2834">
        <f>IF(MOD($A2834,10)&lt;7,"Да","Нет")</f>
        <v/>
      </c>
      <c r="AC2834">
        <f>$R2834&amp;" / "&amp;$S2834&amp;" / "&amp;$T2834</f>
        <v/>
      </c>
      <c r="AD2834">
        <f>1</f>
        <v/>
      </c>
      <c r="AE2834">
        <f>IF($A2834&lt;=Settings!$B$4,"до 100",IF($A2834&lt;=Settings!$B$5,"до 10 000",IF($A2834&lt;=Settings!$B$6,"до 100 000","100 000+")))</f>
        <v/>
      </c>
    </row>
    <row r="2835">
      <c r="A2835">
        <f>ROW()-1</f>
        <v/>
      </c>
      <c r="B2835">
        <f>IF($A2835&lt;=Settings!$B$4,"small_control",IF($A2835&lt;=Settings!$B$5,"medium_10k",IF($A2835&lt;=Settings!$B$6,"large_100k","extreme_1m")))</f>
        <v/>
      </c>
      <c r="C2835">
        <f>"ORD-"&amp;TEXT(QUOTIENT($A2835-1,3)+1,"0000000")</f>
        <v/>
      </c>
      <c r="D2835">
        <f>"LINE-"&amp;TEXT($A2835,"0000000")</f>
        <v/>
      </c>
      <c r="E2835" s="7">
        <f>Settings!$B$2+$A2835-1</f>
        <v/>
      </c>
      <c r="F2835" s="7">
        <f>Settings!$B$2+MOD($A2835-1,Settings!$B$7)</f>
        <v/>
      </c>
      <c r="G2835">
        <f>YEAR($F2835)</f>
        <v/>
      </c>
      <c r="H2835">
        <f>"Q"&amp;ROUNDUP(MONTH($F2835)/3,0)</f>
        <v/>
      </c>
      <c r="I2835">
        <f>MONTH($F2835)</f>
        <v/>
      </c>
      <c r="J2835">
        <f>CHOOSE(MONTH($F2835),"Январь","Февраль","Март","Апрель","Май","Июнь","Июль","Август","Сентябрь","Октябрь","Ноябрь","Декабрь")</f>
        <v/>
      </c>
      <c r="K2835">
        <f>DAY($F2835)</f>
        <v/>
      </c>
      <c r="L2835">
        <f>IF(MOD($A2835,10)&lt;7,"ФО_01_Крупный","ФО_"&amp;TEXT(MOD($A2835,8)+1,"00"))</f>
        <v/>
      </c>
      <c r="M2835">
        <f>IF($AB2835="Да","Регион_001_Крупный","Регион_"&amp;TEXT(MOD(QUOTIENT($A2835-1,20),180)+1,"000"))</f>
        <v/>
      </c>
      <c r="N2835">
        <f>IF($AB2835="Да","Город_"&amp;TEXT(MOD($A2835-1,250)+1,"0000"),"Город_"&amp;TEXT(MOD($A2835-1,3000)+1,"0000"))</f>
        <v/>
      </c>
      <c r="O2835">
        <f>IF($AB2835="Да","Холдинг_Крупный","Холдинг_"&amp;TEXT(MOD(QUOTIENT($A2835-1,10000),20)+1,"00"))</f>
        <v/>
      </c>
      <c r="P2835">
        <f>IF($AB2835="Да","Организация_Крупная","Организация_"&amp;TEXT(MOD(QUOTIENT($A2835-1,500),600)+1,"000"))</f>
        <v/>
      </c>
      <c r="Q2835">
        <f>"Отдел_"&amp;TEXT(MOD(QUOTIENT($A2835-1,50),100)+1,"000")</f>
        <v/>
      </c>
      <c r="R2835">
        <f>IF($AB2835="Да","Группа_Крупная","Группа_"&amp;TEXT(MOD(QUOTIENT($A2835-1,5000),30)+1,"00"))</f>
        <v/>
      </c>
      <c r="S2835">
        <f>IF($AB2835="Да","Категория_Крупная","Категория_"&amp;TEXT(MOD(QUOTIENT($A2835-1,500),120)+1,"000"))</f>
        <v/>
      </c>
      <c r="T2835">
        <f>IF($AB2835="Да","Подкатегория_Крупная","Подкатегория_"&amp;TEXT(MOD(QUOTIENT($A2835-1,50),300)+1,"000"))</f>
        <v/>
      </c>
      <c r="U2835">
        <f>"SKU_"&amp;TEXT($A2835,"0000000")</f>
        <v/>
      </c>
      <c r="V2835">
        <f>CHOOSE(MOD($A2835-1,4)+1,"Enterprise","SMB","Госсектор","Розница")</f>
        <v/>
      </c>
      <c r="W2835">
        <f>"Клиент_"&amp;TEXT(MOD($A2835-1,20000)+1,"00000")</f>
        <v/>
      </c>
      <c r="X2835">
        <f>CHOOSE(MOD($A2835-1,5)+1,"Портал","API","Импорт","Ручной ввод","Интеграция")</f>
        <v/>
      </c>
      <c r="Y2835" s="8">
        <f>ROUND(1000+MOD($A2835*37,90000)+IF($AB2835="Да",5000,0),2)</f>
        <v/>
      </c>
      <c r="Z2835">
        <f>1+MOD($A2835,20)</f>
        <v/>
      </c>
      <c r="AA2835" s="8">
        <f>ROUND($Y2835*(0.08+MOD($A2835,17)/100),2)</f>
        <v/>
      </c>
      <c r="AB2835">
        <f>IF(MOD($A2835,10)&lt;7,"Да","Нет")</f>
        <v/>
      </c>
      <c r="AC2835">
        <f>$R2835&amp;" / "&amp;$S2835&amp;" / "&amp;$T2835</f>
        <v/>
      </c>
      <c r="AD2835">
        <f>1</f>
        <v/>
      </c>
      <c r="AE2835">
        <f>IF($A2835&lt;=Settings!$B$4,"до 100",IF($A2835&lt;=Settings!$B$5,"до 10 000",IF($A2835&lt;=Settings!$B$6,"до 100 000","100 000+")))</f>
        <v/>
      </c>
    </row>
    <row r="2836">
      <c r="A2836">
        <f>ROW()-1</f>
        <v/>
      </c>
      <c r="B2836">
        <f>IF($A2836&lt;=Settings!$B$4,"small_control",IF($A2836&lt;=Settings!$B$5,"medium_10k",IF($A2836&lt;=Settings!$B$6,"large_100k","extreme_1m")))</f>
        <v/>
      </c>
      <c r="C2836">
        <f>"ORD-"&amp;TEXT(QUOTIENT($A2836-1,3)+1,"0000000")</f>
        <v/>
      </c>
      <c r="D2836">
        <f>"LINE-"&amp;TEXT($A2836,"0000000")</f>
        <v/>
      </c>
      <c r="E2836" s="7">
        <f>Settings!$B$2+$A2836-1</f>
        <v/>
      </c>
      <c r="F2836" s="7">
        <f>Settings!$B$2+MOD($A2836-1,Settings!$B$7)</f>
        <v/>
      </c>
      <c r="G2836">
        <f>YEAR($F2836)</f>
        <v/>
      </c>
      <c r="H2836">
        <f>"Q"&amp;ROUNDUP(MONTH($F2836)/3,0)</f>
        <v/>
      </c>
      <c r="I2836">
        <f>MONTH($F2836)</f>
        <v/>
      </c>
      <c r="J2836">
        <f>CHOOSE(MONTH($F2836),"Январь","Февраль","Март","Апрель","Май","Июнь","Июль","Август","Сентябрь","Октябрь","Ноябрь","Декабрь")</f>
        <v/>
      </c>
      <c r="K2836">
        <f>DAY($F2836)</f>
        <v/>
      </c>
      <c r="L2836">
        <f>IF(MOD($A2836,10)&lt;7,"ФО_01_Крупный","ФО_"&amp;TEXT(MOD($A2836,8)+1,"00"))</f>
        <v/>
      </c>
      <c r="M2836">
        <f>IF($AB2836="Да","Регион_001_Крупный","Регион_"&amp;TEXT(MOD(QUOTIENT($A2836-1,20),180)+1,"000"))</f>
        <v/>
      </c>
      <c r="N2836">
        <f>IF($AB2836="Да","Город_"&amp;TEXT(MOD($A2836-1,250)+1,"0000"),"Город_"&amp;TEXT(MOD($A2836-1,3000)+1,"0000"))</f>
        <v/>
      </c>
      <c r="O2836">
        <f>IF($AB2836="Да","Холдинг_Крупный","Холдинг_"&amp;TEXT(MOD(QUOTIENT($A2836-1,10000),20)+1,"00"))</f>
        <v/>
      </c>
      <c r="P2836">
        <f>IF($AB2836="Да","Организация_Крупная","Организация_"&amp;TEXT(MOD(QUOTIENT($A2836-1,500),600)+1,"000"))</f>
        <v/>
      </c>
      <c r="Q2836">
        <f>"Отдел_"&amp;TEXT(MOD(QUOTIENT($A2836-1,50),100)+1,"000")</f>
        <v/>
      </c>
      <c r="R2836">
        <f>IF($AB2836="Да","Группа_Крупная","Группа_"&amp;TEXT(MOD(QUOTIENT($A2836-1,5000),30)+1,"00"))</f>
        <v/>
      </c>
      <c r="S2836">
        <f>IF($AB2836="Да","Категория_Крупная","Категория_"&amp;TEXT(MOD(QUOTIENT($A2836-1,500),120)+1,"000"))</f>
        <v/>
      </c>
      <c r="T2836">
        <f>IF($AB2836="Да","Подкатегория_Крупная","Подкатегория_"&amp;TEXT(MOD(QUOTIENT($A2836-1,50),300)+1,"000"))</f>
        <v/>
      </c>
      <c r="U2836">
        <f>"SKU_"&amp;TEXT($A2836,"0000000")</f>
        <v/>
      </c>
      <c r="V2836">
        <f>CHOOSE(MOD($A2836-1,4)+1,"Enterprise","SMB","Госсектор","Розница")</f>
        <v/>
      </c>
      <c r="W2836">
        <f>"Клиент_"&amp;TEXT(MOD($A2836-1,20000)+1,"00000")</f>
        <v/>
      </c>
      <c r="X2836">
        <f>CHOOSE(MOD($A2836-1,5)+1,"Портал","API","Импорт","Ручной ввод","Интеграция")</f>
        <v/>
      </c>
      <c r="Y2836" s="8">
        <f>ROUND(1000+MOD($A2836*37,90000)+IF($AB2836="Да",5000,0),2)</f>
        <v/>
      </c>
      <c r="Z2836">
        <f>1+MOD($A2836,20)</f>
        <v/>
      </c>
      <c r="AA2836" s="8">
        <f>ROUND($Y2836*(0.08+MOD($A2836,17)/100),2)</f>
        <v/>
      </c>
      <c r="AB2836">
        <f>IF(MOD($A2836,10)&lt;7,"Да","Нет")</f>
        <v/>
      </c>
      <c r="AC2836">
        <f>$R2836&amp;" / "&amp;$S2836&amp;" / "&amp;$T2836</f>
        <v/>
      </c>
      <c r="AD2836">
        <f>1</f>
        <v/>
      </c>
      <c r="AE2836">
        <f>IF($A2836&lt;=Settings!$B$4,"до 100",IF($A2836&lt;=Settings!$B$5,"до 10 000",IF($A2836&lt;=Settings!$B$6,"до 100 000","100 000+")))</f>
        <v/>
      </c>
    </row>
    <row r="2837">
      <c r="A2837">
        <f>ROW()-1</f>
        <v/>
      </c>
      <c r="B2837">
        <f>IF($A2837&lt;=Settings!$B$4,"small_control",IF($A2837&lt;=Settings!$B$5,"medium_10k",IF($A2837&lt;=Settings!$B$6,"large_100k","extreme_1m")))</f>
        <v/>
      </c>
      <c r="C2837">
        <f>"ORD-"&amp;TEXT(QUOTIENT($A2837-1,3)+1,"0000000")</f>
        <v/>
      </c>
      <c r="D2837">
        <f>"LINE-"&amp;TEXT($A2837,"0000000")</f>
        <v/>
      </c>
      <c r="E2837" s="7">
        <f>Settings!$B$2+$A2837-1</f>
        <v/>
      </c>
      <c r="F2837" s="7">
        <f>Settings!$B$2+MOD($A2837-1,Settings!$B$7)</f>
        <v/>
      </c>
      <c r="G2837">
        <f>YEAR($F2837)</f>
        <v/>
      </c>
      <c r="H2837">
        <f>"Q"&amp;ROUNDUP(MONTH($F2837)/3,0)</f>
        <v/>
      </c>
      <c r="I2837">
        <f>MONTH($F2837)</f>
        <v/>
      </c>
      <c r="J2837">
        <f>CHOOSE(MONTH($F2837),"Январь","Февраль","Март","Апрель","Май","Июнь","Июль","Август","Сентябрь","Октябрь","Ноябрь","Декабрь")</f>
        <v/>
      </c>
      <c r="K2837">
        <f>DAY($F2837)</f>
        <v/>
      </c>
      <c r="L2837">
        <f>IF(MOD($A2837,10)&lt;7,"ФО_01_Крупный","ФО_"&amp;TEXT(MOD($A2837,8)+1,"00"))</f>
        <v/>
      </c>
      <c r="M2837">
        <f>IF($AB2837="Да","Регион_001_Крупный","Регион_"&amp;TEXT(MOD(QUOTIENT($A2837-1,20),180)+1,"000"))</f>
        <v/>
      </c>
      <c r="N2837">
        <f>IF($AB2837="Да","Город_"&amp;TEXT(MOD($A2837-1,250)+1,"0000"),"Город_"&amp;TEXT(MOD($A2837-1,3000)+1,"0000"))</f>
        <v/>
      </c>
      <c r="O2837">
        <f>IF($AB2837="Да","Холдинг_Крупный","Холдинг_"&amp;TEXT(MOD(QUOTIENT($A2837-1,10000),20)+1,"00"))</f>
        <v/>
      </c>
      <c r="P2837">
        <f>IF($AB2837="Да","Организация_Крупная","Организация_"&amp;TEXT(MOD(QUOTIENT($A2837-1,500),600)+1,"000"))</f>
        <v/>
      </c>
      <c r="Q2837">
        <f>"Отдел_"&amp;TEXT(MOD(QUOTIENT($A2837-1,50),100)+1,"000")</f>
        <v/>
      </c>
      <c r="R2837">
        <f>IF($AB2837="Да","Группа_Крупная","Группа_"&amp;TEXT(MOD(QUOTIENT($A2837-1,5000),30)+1,"00"))</f>
        <v/>
      </c>
      <c r="S2837">
        <f>IF($AB2837="Да","Категория_Крупная","Категория_"&amp;TEXT(MOD(QUOTIENT($A2837-1,500),120)+1,"000"))</f>
        <v/>
      </c>
      <c r="T2837">
        <f>IF($AB2837="Да","Подкатегория_Крупная","Подкатегория_"&amp;TEXT(MOD(QUOTIENT($A2837-1,50),300)+1,"000"))</f>
        <v/>
      </c>
      <c r="U2837">
        <f>"SKU_"&amp;TEXT($A2837,"0000000")</f>
        <v/>
      </c>
      <c r="V2837">
        <f>CHOOSE(MOD($A2837-1,4)+1,"Enterprise","SMB","Госсектор","Розница")</f>
        <v/>
      </c>
      <c r="W2837">
        <f>"Клиент_"&amp;TEXT(MOD($A2837-1,20000)+1,"00000")</f>
        <v/>
      </c>
      <c r="X2837">
        <f>CHOOSE(MOD($A2837-1,5)+1,"Портал","API","Импорт","Ручной ввод","Интеграция")</f>
        <v/>
      </c>
      <c r="Y2837" s="8">
        <f>ROUND(1000+MOD($A2837*37,90000)+IF($AB2837="Да",5000,0),2)</f>
        <v/>
      </c>
      <c r="Z2837">
        <f>1+MOD($A2837,20)</f>
        <v/>
      </c>
      <c r="AA2837" s="8">
        <f>ROUND($Y2837*(0.08+MOD($A2837,17)/100),2)</f>
        <v/>
      </c>
      <c r="AB2837">
        <f>IF(MOD($A2837,10)&lt;7,"Да","Нет")</f>
        <v/>
      </c>
      <c r="AC2837">
        <f>$R2837&amp;" / "&amp;$S2837&amp;" / "&amp;$T2837</f>
        <v/>
      </c>
      <c r="AD2837">
        <f>1</f>
        <v/>
      </c>
      <c r="AE2837">
        <f>IF($A2837&lt;=Settings!$B$4,"до 100",IF($A2837&lt;=Settings!$B$5,"до 10 000",IF($A2837&lt;=Settings!$B$6,"до 100 000","100 000+")))</f>
        <v/>
      </c>
    </row>
    <row r="2838">
      <c r="A2838">
        <f>ROW()-1</f>
        <v/>
      </c>
      <c r="B2838">
        <f>IF($A2838&lt;=Settings!$B$4,"small_control",IF($A2838&lt;=Settings!$B$5,"medium_10k",IF($A2838&lt;=Settings!$B$6,"large_100k","extreme_1m")))</f>
        <v/>
      </c>
      <c r="C2838">
        <f>"ORD-"&amp;TEXT(QUOTIENT($A2838-1,3)+1,"0000000")</f>
        <v/>
      </c>
      <c r="D2838">
        <f>"LINE-"&amp;TEXT($A2838,"0000000")</f>
        <v/>
      </c>
      <c r="E2838" s="7">
        <f>Settings!$B$2+$A2838-1</f>
        <v/>
      </c>
      <c r="F2838" s="7">
        <f>Settings!$B$2+MOD($A2838-1,Settings!$B$7)</f>
        <v/>
      </c>
      <c r="G2838">
        <f>YEAR($F2838)</f>
        <v/>
      </c>
      <c r="H2838">
        <f>"Q"&amp;ROUNDUP(MONTH($F2838)/3,0)</f>
        <v/>
      </c>
      <c r="I2838">
        <f>MONTH($F2838)</f>
        <v/>
      </c>
      <c r="J2838">
        <f>CHOOSE(MONTH($F2838),"Январь","Февраль","Март","Апрель","Май","Июнь","Июль","Август","Сентябрь","Октябрь","Ноябрь","Декабрь")</f>
        <v/>
      </c>
      <c r="K2838">
        <f>DAY($F2838)</f>
        <v/>
      </c>
      <c r="L2838">
        <f>IF(MOD($A2838,10)&lt;7,"ФО_01_Крупный","ФО_"&amp;TEXT(MOD($A2838,8)+1,"00"))</f>
        <v/>
      </c>
      <c r="M2838">
        <f>IF($AB2838="Да","Регион_001_Крупный","Регион_"&amp;TEXT(MOD(QUOTIENT($A2838-1,20),180)+1,"000"))</f>
        <v/>
      </c>
      <c r="N2838">
        <f>IF($AB2838="Да","Город_"&amp;TEXT(MOD($A2838-1,250)+1,"0000"),"Город_"&amp;TEXT(MOD($A2838-1,3000)+1,"0000"))</f>
        <v/>
      </c>
      <c r="O2838">
        <f>IF($AB2838="Да","Холдинг_Крупный","Холдинг_"&amp;TEXT(MOD(QUOTIENT($A2838-1,10000),20)+1,"00"))</f>
        <v/>
      </c>
      <c r="P2838">
        <f>IF($AB2838="Да","Организация_Крупная","Организация_"&amp;TEXT(MOD(QUOTIENT($A2838-1,500),600)+1,"000"))</f>
        <v/>
      </c>
      <c r="Q2838">
        <f>"Отдел_"&amp;TEXT(MOD(QUOTIENT($A2838-1,50),100)+1,"000")</f>
        <v/>
      </c>
      <c r="R2838">
        <f>IF($AB2838="Да","Группа_Крупная","Группа_"&amp;TEXT(MOD(QUOTIENT($A2838-1,5000),30)+1,"00"))</f>
        <v/>
      </c>
      <c r="S2838">
        <f>IF($AB2838="Да","Категория_Крупная","Категория_"&amp;TEXT(MOD(QUOTIENT($A2838-1,500),120)+1,"000"))</f>
        <v/>
      </c>
      <c r="T2838">
        <f>IF($AB2838="Да","Подкатегория_Крупная","Подкатегория_"&amp;TEXT(MOD(QUOTIENT($A2838-1,50),300)+1,"000"))</f>
        <v/>
      </c>
      <c r="U2838">
        <f>"SKU_"&amp;TEXT($A2838,"0000000")</f>
        <v/>
      </c>
      <c r="V2838">
        <f>CHOOSE(MOD($A2838-1,4)+1,"Enterprise","SMB","Госсектор","Розница")</f>
        <v/>
      </c>
      <c r="W2838">
        <f>"Клиент_"&amp;TEXT(MOD($A2838-1,20000)+1,"00000")</f>
        <v/>
      </c>
      <c r="X2838">
        <f>CHOOSE(MOD($A2838-1,5)+1,"Портал","API","Импорт","Ручной ввод","Интеграция")</f>
        <v/>
      </c>
      <c r="Y2838" s="8">
        <f>ROUND(1000+MOD($A2838*37,90000)+IF($AB2838="Да",5000,0),2)</f>
        <v/>
      </c>
      <c r="Z2838">
        <f>1+MOD($A2838,20)</f>
        <v/>
      </c>
      <c r="AA2838" s="8">
        <f>ROUND($Y2838*(0.08+MOD($A2838,17)/100),2)</f>
        <v/>
      </c>
      <c r="AB2838">
        <f>IF(MOD($A2838,10)&lt;7,"Да","Нет")</f>
        <v/>
      </c>
      <c r="AC2838">
        <f>$R2838&amp;" / "&amp;$S2838&amp;" / "&amp;$T2838</f>
        <v/>
      </c>
      <c r="AD2838">
        <f>1</f>
        <v/>
      </c>
      <c r="AE2838">
        <f>IF($A2838&lt;=Settings!$B$4,"до 100",IF($A2838&lt;=Settings!$B$5,"до 10 000",IF($A2838&lt;=Settings!$B$6,"до 100 000","100 000+")))</f>
        <v/>
      </c>
    </row>
    <row r="2839">
      <c r="A2839">
        <f>ROW()-1</f>
        <v/>
      </c>
      <c r="B2839">
        <f>IF($A2839&lt;=Settings!$B$4,"small_control",IF($A2839&lt;=Settings!$B$5,"medium_10k",IF($A2839&lt;=Settings!$B$6,"large_100k","extreme_1m")))</f>
        <v/>
      </c>
      <c r="C2839">
        <f>"ORD-"&amp;TEXT(QUOTIENT($A2839-1,3)+1,"0000000")</f>
        <v/>
      </c>
      <c r="D2839">
        <f>"LINE-"&amp;TEXT($A2839,"0000000")</f>
        <v/>
      </c>
      <c r="E2839" s="7">
        <f>Settings!$B$2+$A2839-1</f>
        <v/>
      </c>
      <c r="F2839" s="7">
        <f>Settings!$B$2+MOD($A2839-1,Settings!$B$7)</f>
        <v/>
      </c>
      <c r="G2839">
        <f>YEAR($F2839)</f>
        <v/>
      </c>
      <c r="H2839">
        <f>"Q"&amp;ROUNDUP(MONTH($F2839)/3,0)</f>
        <v/>
      </c>
      <c r="I2839">
        <f>MONTH($F2839)</f>
        <v/>
      </c>
      <c r="J2839">
        <f>CHOOSE(MONTH($F2839),"Январь","Февраль","Март","Апрель","Май","Июнь","Июль","Август","Сентябрь","Октябрь","Ноябрь","Декабрь")</f>
        <v/>
      </c>
      <c r="K2839">
        <f>DAY($F2839)</f>
        <v/>
      </c>
      <c r="L2839">
        <f>IF(MOD($A2839,10)&lt;7,"ФО_01_Крупный","ФО_"&amp;TEXT(MOD($A2839,8)+1,"00"))</f>
        <v/>
      </c>
      <c r="M2839">
        <f>IF($AB2839="Да","Регион_001_Крупный","Регион_"&amp;TEXT(MOD(QUOTIENT($A2839-1,20),180)+1,"000"))</f>
        <v/>
      </c>
      <c r="N2839">
        <f>IF($AB2839="Да","Город_"&amp;TEXT(MOD($A2839-1,250)+1,"0000"),"Город_"&amp;TEXT(MOD($A2839-1,3000)+1,"0000"))</f>
        <v/>
      </c>
      <c r="O2839">
        <f>IF($AB2839="Да","Холдинг_Крупный","Холдинг_"&amp;TEXT(MOD(QUOTIENT($A2839-1,10000),20)+1,"00"))</f>
        <v/>
      </c>
      <c r="P2839">
        <f>IF($AB2839="Да","Организация_Крупная","Организация_"&amp;TEXT(MOD(QUOTIENT($A2839-1,500),600)+1,"000"))</f>
        <v/>
      </c>
      <c r="Q2839">
        <f>"Отдел_"&amp;TEXT(MOD(QUOTIENT($A2839-1,50),100)+1,"000")</f>
        <v/>
      </c>
      <c r="R2839">
        <f>IF($AB2839="Да","Группа_Крупная","Группа_"&amp;TEXT(MOD(QUOTIENT($A2839-1,5000),30)+1,"00"))</f>
        <v/>
      </c>
      <c r="S2839">
        <f>IF($AB2839="Да","Категория_Крупная","Категория_"&amp;TEXT(MOD(QUOTIENT($A2839-1,500),120)+1,"000"))</f>
        <v/>
      </c>
      <c r="T2839">
        <f>IF($AB2839="Да","Подкатегория_Крупная","Подкатегория_"&amp;TEXT(MOD(QUOTIENT($A2839-1,50),300)+1,"000"))</f>
        <v/>
      </c>
      <c r="U2839">
        <f>"SKU_"&amp;TEXT($A2839,"0000000")</f>
        <v/>
      </c>
      <c r="V2839">
        <f>CHOOSE(MOD($A2839-1,4)+1,"Enterprise","SMB","Госсектор","Розница")</f>
        <v/>
      </c>
      <c r="W2839">
        <f>"Клиент_"&amp;TEXT(MOD($A2839-1,20000)+1,"00000")</f>
        <v/>
      </c>
      <c r="X2839">
        <f>CHOOSE(MOD($A2839-1,5)+1,"Портал","API","Импорт","Ручной ввод","Интеграция")</f>
        <v/>
      </c>
      <c r="Y2839" s="8">
        <f>ROUND(1000+MOD($A2839*37,90000)+IF($AB2839="Да",5000,0),2)</f>
        <v/>
      </c>
      <c r="Z2839">
        <f>1+MOD($A2839,20)</f>
        <v/>
      </c>
      <c r="AA2839" s="8">
        <f>ROUND($Y2839*(0.08+MOD($A2839,17)/100),2)</f>
        <v/>
      </c>
      <c r="AB2839">
        <f>IF(MOD($A2839,10)&lt;7,"Да","Нет")</f>
        <v/>
      </c>
      <c r="AC2839">
        <f>$R2839&amp;" / "&amp;$S2839&amp;" / "&amp;$T2839</f>
        <v/>
      </c>
      <c r="AD2839">
        <f>1</f>
        <v/>
      </c>
      <c r="AE2839">
        <f>IF($A2839&lt;=Settings!$B$4,"до 100",IF($A2839&lt;=Settings!$B$5,"до 10 000",IF($A2839&lt;=Settings!$B$6,"до 100 000","100 000+")))</f>
        <v/>
      </c>
    </row>
    <row r="2840">
      <c r="A2840">
        <f>ROW()-1</f>
        <v/>
      </c>
      <c r="B2840">
        <f>IF($A2840&lt;=Settings!$B$4,"small_control",IF($A2840&lt;=Settings!$B$5,"medium_10k",IF($A2840&lt;=Settings!$B$6,"large_100k","extreme_1m")))</f>
        <v/>
      </c>
      <c r="C2840">
        <f>"ORD-"&amp;TEXT(QUOTIENT($A2840-1,3)+1,"0000000")</f>
        <v/>
      </c>
      <c r="D2840">
        <f>"LINE-"&amp;TEXT($A2840,"0000000")</f>
        <v/>
      </c>
      <c r="E2840" s="7">
        <f>Settings!$B$2+$A2840-1</f>
        <v/>
      </c>
      <c r="F2840" s="7">
        <f>Settings!$B$2+MOD($A2840-1,Settings!$B$7)</f>
        <v/>
      </c>
      <c r="G2840">
        <f>YEAR($F2840)</f>
        <v/>
      </c>
      <c r="H2840">
        <f>"Q"&amp;ROUNDUP(MONTH($F2840)/3,0)</f>
        <v/>
      </c>
      <c r="I2840">
        <f>MONTH($F2840)</f>
        <v/>
      </c>
      <c r="J2840">
        <f>CHOOSE(MONTH($F2840),"Январь","Февраль","Март","Апрель","Май","Июнь","Июль","Август","Сентябрь","Октябрь","Ноябрь","Декабрь")</f>
        <v/>
      </c>
      <c r="K2840">
        <f>DAY($F2840)</f>
        <v/>
      </c>
      <c r="L2840">
        <f>IF(MOD($A2840,10)&lt;7,"ФО_01_Крупный","ФО_"&amp;TEXT(MOD($A2840,8)+1,"00"))</f>
        <v/>
      </c>
      <c r="M2840">
        <f>IF($AB2840="Да","Регион_001_Крупный","Регион_"&amp;TEXT(MOD(QUOTIENT($A2840-1,20),180)+1,"000"))</f>
        <v/>
      </c>
      <c r="N2840">
        <f>IF($AB2840="Да","Город_"&amp;TEXT(MOD($A2840-1,250)+1,"0000"),"Город_"&amp;TEXT(MOD($A2840-1,3000)+1,"0000"))</f>
        <v/>
      </c>
      <c r="O2840">
        <f>IF($AB2840="Да","Холдинг_Крупный","Холдинг_"&amp;TEXT(MOD(QUOTIENT($A2840-1,10000),20)+1,"00"))</f>
        <v/>
      </c>
      <c r="P2840">
        <f>IF($AB2840="Да","Организация_Крупная","Организация_"&amp;TEXT(MOD(QUOTIENT($A2840-1,500),600)+1,"000"))</f>
        <v/>
      </c>
      <c r="Q2840">
        <f>"Отдел_"&amp;TEXT(MOD(QUOTIENT($A2840-1,50),100)+1,"000")</f>
        <v/>
      </c>
      <c r="R2840">
        <f>IF($AB2840="Да","Группа_Крупная","Группа_"&amp;TEXT(MOD(QUOTIENT($A2840-1,5000),30)+1,"00"))</f>
        <v/>
      </c>
      <c r="S2840">
        <f>IF($AB2840="Да","Категория_Крупная","Категория_"&amp;TEXT(MOD(QUOTIENT($A2840-1,500),120)+1,"000"))</f>
        <v/>
      </c>
      <c r="T2840">
        <f>IF($AB2840="Да","Подкатегория_Крупная","Подкатегория_"&amp;TEXT(MOD(QUOTIENT($A2840-1,50),300)+1,"000"))</f>
        <v/>
      </c>
      <c r="U2840">
        <f>"SKU_"&amp;TEXT($A2840,"0000000")</f>
        <v/>
      </c>
      <c r="V2840">
        <f>CHOOSE(MOD($A2840-1,4)+1,"Enterprise","SMB","Госсектор","Розница")</f>
        <v/>
      </c>
      <c r="W2840">
        <f>"Клиент_"&amp;TEXT(MOD($A2840-1,20000)+1,"00000")</f>
        <v/>
      </c>
      <c r="X2840">
        <f>CHOOSE(MOD($A2840-1,5)+1,"Портал","API","Импорт","Ручной ввод","Интеграция")</f>
        <v/>
      </c>
      <c r="Y2840" s="8">
        <f>ROUND(1000+MOD($A2840*37,90000)+IF($AB2840="Да",5000,0),2)</f>
        <v/>
      </c>
      <c r="Z2840">
        <f>1+MOD($A2840,20)</f>
        <v/>
      </c>
      <c r="AA2840" s="8">
        <f>ROUND($Y2840*(0.08+MOD($A2840,17)/100),2)</f>
        <v/>
      </c>
      <c r="AB2840">
        <f>IF(MOD($A2840,10)&lt;7,"Да","Нет")</f>
        <v/>
      </c>
      <c r="AC2840">
        <f>$R2840&amp;" / "&amp;$S2840&amp;" / "&amp;$T2840</f>
        <v/>
      </c>
      <c r="AD2840">
        <f>1</f>
        <v/>
      </c>
      <c r="AE2840">
        <f>IF($A2840&lt;=Settings!$B$4,"до 100",IF($A2840&lt;=Settings!$B$5,"до 10 000",IF($A2840&lt;=Settings!$B$6,"до 100 000","100 000+")))</f>
        <v/>
      </c>
    </row>
    <row r="2841">
      <c r="A2841">
        <f>ROW()-1</f>
        <v/>
      </c>
      <c r="B2841">
        <f>IF($A2841&lt;=Settings!$B$4,"small_control",IF($A2841&lt;=Settings!$B$5,"medium_10k",IF($A2841&lt;=Settings!$B$6,"large_100k","extreme_1m")))</f>
        <v/>
      </c>
      <c r="C2841">
        <f>"ORD-"&amp;TEXT(QUOTIENT($A2841-1,3)+1,"0000000")</f>
        <v/>
      </c>
      <c r="D2841">
        <f>"LINE-"&amp;TEXT($A2841,"0000000")</f>
        <v/>
      </c>
      <c r="E2841" s="7">
        <f>Settings!$B$2+$A2841-1</f>
        <v/>
      </c>
      <c r="F2841" s="7">
        <f>Settings!$B$2+MOD($A2841-1,Settings!$B$7)</f>
        <v/>
      </c>
      <c r="G2841">
        <f>YEAR($F2841)</f>
        <v/>
      </c>
      <c r="H2841">
        <f>"Q"&amp;ROUNDUP(MONTH($F2841)/3,0)</f>
        <v/>
      </c>
      <c r="I2841">
        <f>MONTH($F2841)</f>
        <v/>
      </c>
      <c r="J2841">
        <f>CHOOSE(MONTH($F2841),"Январь","Февраль","Март","Апрель","Май","Июнь","Июль","Август","Сентябрь","Октябрь","Ноябрь","Декабрь")</f>
        <v/>
      </c>
      <c r="K2841">
        <f>DAY($F2841)</f>
        <v/>
      </c>
      <c r="L2841">
        <f>IF(MOD($A2841,10)&lt;7,"ФО_01_Крупный","ФО_"&amp;TEXT(MOD($A2841,8)+1,"00"))</f>
        <v/>
      </c>
      <c r="M2841">
        <f>IF($AB2841="Да","Регион_001_Крупный","Регион_"&amp;TEXT(MOD(QUOTIENT($A2841-1,20),180)+1,"000"))</f>
        <v/>
      </c>
      <c r="N2841">
        <f>IF($AB2841="Да","Город_"&amp;TEXT(MOD($A2841-1,250)+1,"0000"),"Город_"&amp;TEXT(MOD($A2841-1,3000)+1,"0000"))</f>
        <v/>
      </c>
      <c r="O2841">
        <f>IF($AB2841="Да","Холдинг_Крупный","Холдинг_"&amp;TEXT(MOD(QUOTIENT($A2841-1,10000),20)+1,"00"))</f>
        <v/>
      </c>
      <c r="P2841">
        <f>IF($AB2841="Да","Организация_Крупная","Организация_"&amp;TEXT(MOD(QUOTIENT($A2841-1,500),600)+1,"000"))</f>
        <v/>
      </c>
      <c r="Q2841">
        <f>"Отдел_"&amp;TEXT(MOD(QUOTIENT($A2841-1,50),100)+1,"000")</f>
        <v/>
      </c>
      <c r="R2841">
        <f>IF($AB2841="Да","Группа_Крупная","Группа_"&amp;TEXT(MOD(QUOTIENT($A2841-1,5000),30)+1,"00"))</f>
        <v/>
      </c>
      <c r="S2841">
        <f>IF($AB2841="Да","Категория_Крупная","Категория_"&amp;TEXT(MOD(QUOTIENT($A2841-1,500),120)+1,"000"))</f>
        <v/>
      </c>
      <c r="T2841">
        <f>IF($AB2841="Да","Подкатегория_Крупная","Подкатегория_"&amp;TEXT(MOD(QUOTIENT($A2841-1,50),300)+1,"000"))</f>
        <v/>
      </c>
      <c r="U2841">
        <f>"SKU_"&amp;TEXT($A2841,"0000000")</f>
        <v/>
      </c>
      <c r="V2841">
        <f>CHOOSE(MOD($A2841-1,4)+1,"Enterprise","SMB","Госсектор","Розница")</f>
        <v/>
      </c>
      <c r="W2841">
        <f>"Клиент_"&amp;TEXT(MOD($A2841-1,20000)+1,"00000")</f>
        <v/>
      </c>
      <c r="X2841">
        <f>CHOOSE(MOD($A2841-1,5)+1,"Портал","API","Импорт","Ручной ввод","Интеграция")</f>
        <v/>
      </c>
      <c r="Y2841" s="8">
        <f>ROUND(1000+MOD($A2841*37,90000)+IF($AB2841="Да",5000,0),2)</f>
        <v/>
      </c>
      <c r="Z2841">
        <f>1+MOD($A2841,20)</f>
        <v/>
      </c>
      <c r="AA2841" s="8">
        <f>ROUND($Y2841*(0.08+MOD($A2841,17)/100),2)</f>
        <v/>
      </c>
      <c r="AB2841">
        <f>IF(MOD($A2841,10)&lt;7,"Да","Нет")</f>
        <v/>
      </c>
      <c r="AC2841">
        <f>$R2841&amp;" / "&amp;$S2841&amp;" / "&amp;$T2841</f>
        <v/>
      </c>
      <c r="AD2841">
        <f>1</f>
        <v/>
      </c>
      <c r="AE2841">
        <f>IF($A2841&lt;=Settings!$B$4,"до 100",IF($A2841&lt;=Settings!$B$5,"до 10 000",IF($A2841&lt;=Settings!$B$6,"до 100 000","100 000+")))</f>
        <v/>
      </c>
    </row>
    <row r="2842">
      <c r="A2842">
        <f>ROW()-1</f>
        <v/>
      </c>
      <c r="B2842">
        <f>IF($A2842&lt;=Settings!$B$4,"small_control",IF($A2842&lt;=Settings!$B$5,"medium_10k",IF($A2842&lt;=Settings!$B$6,"large_100k","extreme_1m")))</f>
        <v/>
      </c>
      <c r="C2842">
        <f>"ORD-"&amp;TEXT(QUOTIENT($A2842-1,3)+1,"0000000")</f>
        <v/>
      </c>
      <c r="D2842">
        <f>"LINE-"&amp;TEXT($A2842,"0000000")</f>
        <v/>
      </c>
      <c r="E2842" s="7">
        <f>Settings!$B$2+$A2842-1</f>
        <v/>
      </c>
      <c r="F2842" s="7">
        <f>Settings!$B$2+MOD($A2842-1,Settings!$B$7)</f>
        <v/>
      </c>
      <c r="G2842">
        <f>YEAR($F2842)</f>
        <v/>
      </c>
      <c r="H2842">
        <f>"Q"&amp;ROUNDUP(MONTH($F2842)/3,0)</f>
        <v/>
      </c>
      <c r="I2842">
        <f>MONTH($F2842)</f>
        <v/>
      </c>
      <c r="J2842">
        <f>CHOOSE(MONTH($F2842),"Январь","Февраль","Март","Апрель","Май","Июнь","Июль","Август","Сентябрь","Октябрь","Ноябрь","Декабрь")</f>
        <v/>
      </c>
      <c r="K2842">
        <f>DAY($F2842)</f>
        <v/>
      </c>
      <c r="L2842">
        <f>IF(MOD($A2842,10)&lt;7,"ФО_01_Крупный","ФО_"&amp;TEXT(MOD($A2842,8)+1,"00"))</f>
        <v/>
      </c>
      <c r="M2842">
        <f>IF($AB2842="Да","Регион_001_Крупный","Регион_"&amp;TEXT(MOD(QUOTIENT($A2842-1,20),180)+1,"000"))</f>
        <v/>
      </c>
      <c r="N2842">
        <f>IF($AB2842="Да","Город_"&amp;TEXT(MOD($A2842-1,250)+1,"0000"),"Город_"&amp;TEXT(MOD($A2842-1,3000)+1,"0000"))</f>
        <v/>
      </c>
      <c r="O2842">
        <f>IF($AB2842="Да","Холдинг_Крупный","Холдинг_"&amp;TEXT(MOD(QUOTIENT($A2842-1,10000),20)+1,"00"))</f>
        <v/>
      </c>
      <c r="P2842">
        <f>IF($AB2842="Да","Организация_Крупная","Организация_"&amp;TEXT(MOD(QUOTIENT($A2842-1,500),600)+1,"000"))</f>
        <v/>
      </c>
      <c r="Q2842">
        <f>"Отдел_"&amp;TEXT(MOD(QUOTIENT($A2842-1,50),100)+1,"000")</f>
        <v/>
      </c>
      <c r="R2842">
        <f>IF($AB2842="Да","Группа_Крупная","Группа_"&amp;TEXT(MOD(QUOTIENT($A2842-1,5000),30)+1,"00"))</f>
        <v/>
      </c>
      <c r="S2842">
        <f>IF($AB2842="Да","Категория_Крупная","Категория_"&amp;TEXT(MOD(QUOTIENT($A2842-1,500),120)+1,"000"))</f>
        <v/>
      </c>
      <c r="T2842">
        <f>IF($AB2842="Да","Подкатегория_Крупная","Подкатегория_"&amp;TEXT(MOD(QUOTIENT($A2842-1,50),300)+1,"000"))</f>
        <v/>
      </c>
      <c r="U2842">
        <f>"SKU_"&amp;TEXT($A2842,"0000000")</f>
        <v/>
      </c>
      <c r="V2842">
        <f>CHOOSE(MOD($A2842-1,4)+1,"Enterprise","SMB","Госсектор","Розница")</f>
        <v/>
      </c>
      <c r="W2842">
        <f>"Клиент_"&amp;TEXT(MOD($A2842-1,20000)+1,"00000")</f>
        <v/>
      </c>
      <c r="X2842">
        <f>CHOOSE(MOD($A2842-1,5)+1,"Портал","API","Импорт","Ручной ввод","Интеграция")</f>
        <v/>
      </c>
      <c r="Y2842" s="8">
        <f>ROUND(1000+MOD($A2842*37,90000)+IF($AB2842="Да",5000,0),2)</f>
        <v/>
      </c>
      <c r="Z2842">
        <f>1+MOD($A2842,20)</f>
        <v/>
      </c>
      <c r="AA2842" s="8">
        <f>ROUND($Y2842*(0.08+MOD($A2842,17)/100),2)</f>
        <v/>
      </c>
      <c r="AB2842">
        <f>IF(MOD($A2842,10)&lt;7,"Да","Нет")</f>
        <v/>
      </c>
      <c r="AC2842">
        <f>$R2842&amp;" / "&amp;$S2842&amp;" / "&amp;$T2842</f>
        <v/>
      </c>
      <c r="AD2842">
        <f>1</f>
        <v/>
      </c>
      <c r="AE2842">
        <f>IF($A2842&lt;=Settings!$B$4,"до 100",IF($A2842&lt;=Settings!$B$5,"до 10 000",IF($A2842&lt;=Settings!$B$6,"до 100 000","100 000+")))</f>
        <v/>
      </c>
    </row>
    <row r="2843">
      <c r="A2843">
        <f>ROW()-1</f>
        <v/>
      </c>
      <c r="B2843">
        <f>IF($A2843&lt;=Settings!$B$4,"small_control",IF($A2843&lt;=Settings!$B$5,"medium_10k",IF($A2843&lt;=Settings!$B$6,"large_100k","extreme_1m")))</f>
        <v/>
      </c>
      <c r="C2843">
        <f>"ORD-"&amp;TEXT(QUOTIENT($A2843-1,3)+1,"0000000")</f>
        <v/>
      </c>
      <c r="D2843">
        <f>"LINE-"&amp;TEXT($A2843,"0000000")</f>
        <v/>
      </c>
      <c r="E2843" s="7">
        <f>Settings!$B$2+$A2843-1</f>
        <v/>
      </c>
      <c r="F2843" s="7">
        <f>Settings!$B$2+MOD($A2843-1,Settings!$B$7)</f>
        <v/>
      </c>
      <c r="G2843">
        <f>YEAR($F2843)</f>
        <v/>
      </c>
      <c r="H2843">
        <f>"Q"&amp;ROUNDUP(MONTH($F2843)/3,0)</f>
        <v/>
      </c>
      <c r="I2843">
        <f>MONTH($F2843)</f>
        <v/>
      </c>
      <c r="J2843">
        <f>CHOOSE(MONTH($F2843),"Январь","Февраль","Март","Апрель","Май","Июнь","Июль","Август","Сентябрь","Октябрь","Ноябрь","Декабрь")</f>
        <v/>
      </c>
      <c r="K2843">
        <f>DAY($F2843)</f>
        <v/>
      </c>
      <c r="L2843">
        <f>IF(MOD($A2843,10)&lt;7,"ФО_01_Крупный","ФО_"&amp;TEXT(MOD($A2843,8)+1,"00"))</f>
        <v/>
      </c>
      <c r="M2843">
        <f>IF($AB2843="Да","Регион_001_Крупный","Регион_"&amp;TEXT(MOD(QUOTIENT($A2843-1,20),180)+1,"000"))</f>
        <v/>
      </c>
      <c r="N2843">
        <f>IF($AB2843="Да","Город_"&amp;TEXT(MOD($A2843-1,250)+1,"0000"),"Город_"&amp;TEXT(MOD($A2843-1,3000)+1,"0000"))</f>
        <v/>
      </c>
      <c r="O2843">
        <f>IF($AB2843="Да","Холдинг_Крупный","Холдинг_"&amp;TEXT(MOD(QUOTIENT($A2843-1,10000),20)+1,"00"))</f>
        <v/>
      </c>
      <c r="P2843">
        <f>IF($AB2843="Да","Организация_Крупная","Организация_"&amp;TEXT(MOD(QUOTIENT($A2843-1,500),600)+1,"000"))</f>
        <v/>
      </c>
      <c r="Q2843">
        <f>"Отдел_"&amp;TEXT(MOD(QUOTIENT($A2843-1,50),100)+1,"000")</f>
        <v/>
      </c>
      <c r="R2843">
        <f>IF($AB2843="Да","Группа_Крупная","Группа_"&amp;TEXT(MOD(QUOTIENT($A2843-1,5000),30)+1,"00"))</f>
        <v/>
      </c>
      <c r="S2843">
        <f>IF($AB2843="Да","Категория_Крупная","Категория_"&amp;TEXT(MOD(QUOTIENT($A2843-1,500),120)+1,"000"))</f>
        <v/>
      </c>
      <c r="T2843">
        <f>IF($AB2843="Да","Подкатегория_Крупная","Подкатегория_"&amp;TEXT(MOD(QUOTIENT($A2843-1,50),300)+1,"000"))</f>
        <v/>
      </c>
      <c r="U2843">
        <f>"SKU_"&amp;TEXT($A2843,"0000000")</f>
        <v/>
      </c>
      <c r="V2843">
        <f>CHOOSE(MOD($A2843-1,4)+1,"Enterprise","SMB","Госсектор","Розница")</f>
        <v/>
      </c>
      <c r="W2843">
        <f>"Клиент_"&amp;TEXT(MOD($A2843-1,20000)+1,"00000")</f>
        <v/>
      </c>
      <c r="X2843">
        <f>CHOOSE(MOD($A2843-1,5)+1,"Портал","API","Импорт","Ручной ввод","Интеграция")</f>
        <v/>
      </c>
      <c r="Y2843" s="8">
        <f>ROUND(1000+MOD($A2843*37,90000)+IF($AB2843="Да",5000,0),2)</f>
        <v/>
      </c>
      <c r="Z2843">
        <f>1+MOD($A2843,20)</f>
        <v/>
      </c>
      <c r="AA2843" s="8">
        <f>ROUND($Y2843*(0.08+MOD($A2843,17)/100),2)</f>
        <v/>
      </c>
      <c r="AB2843">
        <f>IF(MOD($A2843,10)&lt;7,"Да","Нет")</f>
        <v/>
      </c>
      <c r="AC2843">
        <f>$R2843&amp;" / "&amp;$S2843&amp;" / "&amp;$T2843</f>
        <v/>
      </c>
      <c r="AD2843">
        <f>1</f>
        <v/>
      </c>
      <c r="AE2843">
        <f>IF($A2843&lt;=Settings!$B$4,"до 100",IF($A2843&lt;=Settings!$B$5,"до 10 000",IF($A2843&lt;=Settings!$B$6,"до 100 000","100 000+")))</f>
        <v/>
      </c>
    </row>
    <row r="2844">
      <c r="A2844">
        <f>ROW()-1</f>
        <v/>
      </c>
      <c r="B2844">
        <f>IF($A2844&lt;=Settings!$B$4,"small_control",IF($A2844&lt;=Settings!$B$5,"medium_10k",IF($A2844&lt;=Settings!$B$6,"large_100k","extreme_1m")))</f>
        <v/>
      </c>
      <c r="C2844">
        <f>"ORD-"&amp;TEXT(QUOTIENT($A2844-1,3)+1,"0000000")</f>
        <v/>
      </c>
      <c r="D2844">
        <f>"LINE-"&amp;TEXT($A2844,"0000000")</f>
        <v/>
      </c>
      <c r="E2844" s="7">
        <f>Settings!$B$2+$A2844-1</f>
        <v/>
      </c>
      <c r="F2844" s="7">
        <f>Settings!$B$2+MOD($A2844-1,Settings!$B$7)</f>
        <v/>
      </c>
      <c r="G2844">
        <f>YEAR($F2844)</f>
        <v/>
      </c>
      <c r="H2844">
        <f>"Q"&amp;ROUNDUP(MONTH($F2844)/3,0)</f>
        <v/>
      </c>
      <c r="I2844">
        <f>MONTH($F2844)</f>
        <v/>
      </c>
      <c r="J2844">
        <f>CHOOSE(MONTH($F2844),"Январь","Февраль","Март","Апрель","Май","Июнь","Июль","Август","Сентябрь","Октябрь","Ноябрь","Декабрь")</f>
        <v/>
      </c>
      <c r="K2844">
        <f>DAY($F2844)</f>
        <v/>
      </c>
      <c r="L2844">
        <f>IF(MOD($A2844,10)&lt;7,"ФО_01_Крупный","ФО_"&amp;TEXT(MOD($A2844,8)+1,"00"))</f>
        <v/>
      </c>
      <c r="M2844">
        <f>IF($AB2844="Да","Регион_001_Крупный","Регион_"&amp;TEXT(MOD(QUOTIENT($A2844-1,20),180)+1,"000"))</f>
        <v/>
      </c>
      <c r="N2844">
        <f>IF($AB2844="Да","Город_"&amp;TEXT(MOD($A2844-1,250)+1,"0000"),"Город_"&amp;TEXT(MOD($A2844-1,3000)+1,"0000"))</f>
        <v/>
      </c>
      <c r="O2844">
        <f>IF($AB2844="Да","Холдинг_Крупный","Холдинг_"&amp;TEXT(MOD(QUOTIENT($A2844-1,10000),20)+1,"00"))</f>
        <v/>
      </c>
      <c r="P2844">
        <f>IF($AB2844="Да","Организация_Крупная","Организация_"&amp;TEXT(MOD(QUOTIENT($A2844-1,500),600)+1,"000"))</f>
        <v/>
      </c>
      <c r="Q2844">
        <f>"Отдел_"&amp;TEXT(MOD(QUOTIENT($A2844-1,50),100)+1,"000")</f>
        <v/>
      </c>
      <c r="R2844">
        <f>IF($AB2844="Да","Группа_Крупная","Группа_"&amp;TEXT(MOD(QUOTIENT($A2844-1,5000),30)+1,"00"))</f>
        <v/>
      </c>
      <c r="S2844">
        <f>IF($AB2844="Да","Категория_Крупная","Категория_"&amp;TEXT(MOD(QUOTIENT($A2844-1,500),120)+1,"000"))</f>
        <v/>
      </c>
      <c r="T2844">
        <f>IF($AB2844="Да","Подкатегория_Крупная","Подкатегория_"&amp;TEXT(MOD(QUOTIENT($A2844-1,50),300)+1,"000"))</f>
        <v/>
      </c>
      <c r="U2844">
        <f>"SKU_"&amp;TEXT($A2844,"0000000")</f>
        <v/>
      </c>
      <c r="V2844">
        <f>CHOOSE(MOD($A2844-1,4)+1,"Enterprise","SMB","Госсектор","Розница")</f>
        <v/>
      </c>
      <c r="W2844">
        <f>"Клиент_"&amp;TEXT(MOD($A2844-1,20000)+1,"00000")</f>
        <v/>
      </c>
      <c r="X2844">
        <f>CHOOSE(MOD($A2844-1,5)+1,"Портал","API","Импорт","Ручной ввод","Интеграция")</f>
        <v/>
      </c>
      <c r="Y2844" s="8">
        <f>ROUND(1000+MOD($A2844*37,90000)+IF($AB2844="Да",5000,0),2)</f>
        <v/>
      </c>
      <c r="Z2844">
        <f>1+MOD($A2844,20)</f>
        <v/>
      </c>
      <c r="AA2844" s="8">
        <f>ROUND($Y2844*(0.08+MOD($A2844,17)/100),2)</f>
        <v/>
      </c>
      <c r="AB2844">
        <f>IF(MOD($A2844,10)&lt;7,"Да","Нет")</f>
        <v/>
      </c>
      <c r="AC2844">
        <f>$R2844&amp;" / "&amp;$S2844&amp;" / "&amp;$T2844</f>
        <v/>
      </c>
      <c r="AD2844">
        <f>1</f>
        <v/>
      </c>
      <c r="AE2844">
        <f>IF($A2844&lt;=Settings!$B$4,"до 100",IF($A2844&lt;=Settings!$B$5,"до 10 000",IF($A2844&lt;=Settings!$B$6,"до 100 000","100 000+")))</f>
        <v/>
      </c>
    </row>
    <row r="2845">
      <c r="A2845">
        <f>ROW()-1</f>
        <v/>
      </c>
      <c r="B2845">
        <f>IF($A2845&lt;=Settings!$B$4,"small_control",IF($A2845&lt;=Settings!$B$5,"medium_10k",IF($A2845&lt;=Settings!$B$6,"large_100k","extreme_1m")))</f>
        <v/>
      </c>
      <c r="C2845">
        <f>"ORD-"&amp;TEXT(QUOTIENT($A2845-1,3)+1,"0000000")</f>
        <v/>
      </c>
      <c r="D2845">
        <f>"LINE-"&amp;TEXT($A2845,"0000000")</f>
        <v/>
      </c>
      <c r="E2845" s="7">
        <f>Settings!$B$2+$A2845-1</f>
        <v/>
      </c>
      <c r="F2845" s="7">
        <f>Settings!$B$2+MOD($A2845-1,Settings!$B$7)</f>
        <v/>
      </c>
      <c r="G2845">
        <f>YEAR($F2845)</f>
        <v/>
      </c>
      <c r="H2845">
        <f>"Q"&amp;ROUNDUP(MONTH($F2845)/3,0)</f>
        <v/>
      </c>
      <c r="I2845">
        <f>MONTH($F2845)</f>
        <v/>
      </c>
      <c r="J2845">
        <f>CHOOSE(MONTH($F2845),"Январь","Февраль","Март","Апрель","Май","Июнь","Июль","Август","Сентябрь","Октябрь","Ноябрь","Декабрь")</f>
        <v/>
      </c>
      <c r="K2845">
        <f>DAY($F2845)</f>
        <v/>
      </c>
      <c r="L2845">
        <f>IF(MOD($A2845,10)&lt;7,"ФО_01_Крупный","ФО_"&amp;TEXT(MOD($A2845,8)+1,"00"))</f>
        <v/>
      </c>
      <c r="M2845">
        <f>IF($AB2845="Да","Регион_001_Крупный","Регион_"&amp;TEXT(MOD(QUOTIENT($A2845-1,20),180)+1,"000"))</f>
        <v/>
      </c>
      <c r="N2845">
        <f>IF($AB2845="Да","Город_"&amp;TEXT(MOD($A2845-1,250)+1,"0000"),"Город_"&amp;TEXT(MOD($A2845-1,3000)+1,"0000"))</f>
        <v/>
      </c>
      <c r="O2845">
        <f>IF($AB2845="Да","Холдинг_Крупный","Холдинг_"&amp;TEXT(MOD(QUOTIENT($A2845-1,10000),20)+1,"00"))</f>
        <v/>
      </c>
      <c r="P2845">
        <f>IF($AB2845="Да","Организация_Крупная","Организация_"&amp;TEXT(MOD(QUOTIENT($A2845-1,500),600)+1,"000"))</f>
        <v/>
      </c>
      <c r="Q2845">
        <f>"Отдел_"&amp;TEXT(MOD(QUOTIENT($A2845-1,50),100)+1,"000")</f>
        <v/>
      </c>
      <c r="R2845">
        <f>IF($AB2845="Да","Группа_Крупная","Группа_"&amp;TEXT(MOD(QUOTIENT($A2845-1,5000),30)+1,"00"))</f>
        <v/>
      </c>
      <c r="S2845">
        <f>IF($AB2845="Да","Категория_Крупная","Категория_"&amp;TEXT(MOD(QUOTIENT($A2845-1,500),120)+1,"000"))</f>
        <v/>
      </c>
      <c r="T2845">
        <f>IF($AB2845="Да","Подкатегория_Крупная","Подкатегория_"&amp;TEXT(MOD(QUOTIENT($A2845-1,50),300)+1,"000"))</f>
        <v/>
      </c>
      <c r="U2845">
        <f>"SKU_"&amp;TEXT($A2845,"0000000")</f>
        <v/>
      </c>
      <c r="V2845">
        <f>CHOOSE(MOD($A2845-1,4)+1,"Enterprise","SMB","Госсектор","Розница")</f>
        <v/>
      </c>
      <c r="W2845">
        <f>"Клиент_"&amp;TEXT(MOD($A2845-1,20000)+1,"00000")</f>
        <v/>
      </c>
      <c r="X2845">
        <f>CHOOSE(MOD($A2845-1,5)+1,"Портал","API","Импорт","Ручной ввод","Интеграция")</f>
        <v/>
      </c>
      <c r="Y2845" s="8">
        <f>ROUND(1000+MOD($A2845*37,90000)+IF($AB2845="Да",5000,0),2)</f>
        <v/>
      </c>
      <c r="Z2845">
        <f>1+MOD($A2845,20)</f>
        <v/>
      </c>
      <c r="AA2845" s="8">
        <f>ROUND($Y2845*(0.08+MOD($A2845,17)/100),2)</f>
        <v/>
      </c>
      <c r="AB2845">
        <f>IF(MOD($A2845,10)&lt;7,"Да","Нет")</f>
        <v/>
      </c>
      <c r="AC2845">
        <f>$R2845&amp;" / "&amp;$S2845&amp;" / "&amp;$T2845</f>
        <v/>
      </c>
      <c r="AD2845">
        <f>1</f>
        <v/>
      </c>
      <c r="AE2845">
        <f>IF($A2845&lt;=Settings!$B$4,"до 100",IF($A2845&lt;=Settings!$B$5,"до 10 000",IF($A2845&lt;=Settings!$B$6,"до 100 000","100 000+")))</f>
        <v/>
      </c>
    </row>
    <row r="2846">
      <c r="A2846">
        <f>ROW()-1</f>
        <v/>
      </c>
      <c r="B2846">
        <f>IF($A2846&lt;=Settings!$B$4,"small_control",IF($A2846&lt;=Settings!$B$5,"medium_10k",IF($A2846&lt;=Settings!$B$6,"large_100k","extreme_1m")))</f>
        <v/>
      </c>
      <c r="C2846">
        <f>"ORD-"&amp;TEXT(QUOTIENT($A2846-1,3)+1,"0000000")</f>
        <v/>
      </c>
      <c r="D2846">
        <f>"LINE-"&amp;TEXT($A2846,"0000000")</f>
        <v/>
      </c>
      <c r="E2846" s="7">
        <f>Settings!$B$2+$A2846-1</f>
        <v/>
      </c>
      <c r="F2846" s="7">
        <f>Settings!$B$2+MOD($A2846-1,Settings!$B$7)</f>
        <v/>
      </c>
      <c r="G2846">
        <f>YEAR($F2846)</f>
        <v/>
      </c>
      <c r="H2846">
        <f>"Q"&amp;ROUNDUP(MONTH($F2846)/3,0)</f>
        <v/>
      </c>
      <c r="I2846">
        <f>MONTH($F2846)</f>
        <v/>
      </c>
      <c r="J2846">
        <f>CHOOSE(MONTH($F2846),"Январь","Февраль","Март","Апрель","Май","Июнь","Июль","Август","Сентябрь","Октябрь","Ноябрь","Декабрь")</f>
        <v/>
      </c>
      <c r="K2846">
        <f>DAY($F2846)</f>
        <v/>
      </c>
      <c r="L2846">
        <f>IF(MOD($A2846,10)&lt;7,"ФО_01_Крупный","ФО_"&amp;TEXT(MOD($A2846,8)+1,"00"))</f>
        <v/>
      </c>
      <c r="M2846">
        <f>IF($AB2846="Да","Регион_001_Крупный","Регион_"&amp;TEXT(MOD(QUOTIENT($A2846-1,20),180)+1,"000"))</f>
        <v/>
      </c>
      <c r="N2846">
        <f>IF($AB2846="Да","Город_"&amp;TEXT(MOD($A2846-1,250)+1,"0000"),"Город_"&amp;TEXT(MOD($A2846-1,3000)+1,"0000"))</f>
        <v/>
      </c>
      <c r="O2846">
        <f>IF($AB2846="Да","Холдинг_Крупный","Холдинг_"&amp;TEXT(MOD(QUOTIENT($A2846-1,10000),20)+1,"00"))</f>
        <v/>
      </c>
      <c r="P2846">
        <f>IF($AB2846="Да","Организация_Крупная","Организация_"&amp;TEXT(MOD(QUOTIENT($A2846-1,500),600)+1,"000"))</f>
        <v/>
      </c>
      <c r="Q2846">
        <f>"Отдел_"&amp;TEXT(MOD(QUOTIENT($A2846-1,50),100)+1,"000")</f>
        <v/>
      </c>
      <c r="R2846">
        <f>IF($AB2846="Да","Группа_Крупная","Группа_"&amp;TEXT(MOD(QUOTIENT($A2846-1,5000),30)+1,"00"))</f>
        <v/>
      </c>
      <c r="S2846">
        <f>IF($AB2846="Да","Категория_Крупная","Категория_"&amp;TEXT(MOD(QUOTIENT($A2846-1,500),120)+1,"000"))</f>
        <v/>
      </c>
      <c r="T2846">
        <f>IF($AB2846="Да","Подкатегория_Крупная","Подкатегория_"&amp;TEXT(MOD(QUOTIENT($A2846-1,50),300)+1,"000"))</f>
        <v/>
      </c>
      <c r="U2846">
        <f>"SKU_"&amp;TEXT($A2846,"0000000")</f>
        <v/>
      </c>
      <c r="V2846">
        <f>CHOOSE(MOD($A2846-1,4)+1,"Enterprise","SMB","Госсектор","Розница")</f>
        <v/>
      </c>
      <c r="W2846">
        <f>"Клиент_"&amp;TEXT(MOD($A2846-1,20000)+1,"00000")</f>
        <v/>
      </c>
      <c r="X2846">
        <f>CHOOSE(MOD($A2846-1,5)+1,"Портал","API","Импорт","Ручной ввод","Интеграция")</f>
        <v/>
      </c>
      <c r="Y2846" s="8">
        <f>ROUND(1000+MOD($A2846*37,90000)+IF($AB2846="Да",5000,0),2)</f>
        <v/>
      </c>
      <c r="Z2846">
        <f>1+MOD($A2846,20)</f>
        <v/>
      </c>
      <c r="AA2846" s="8">
        <f>ROUND($Y2846*(0.08+MOD($A2846,17)/100),2)</f>
        <v/>
      </c>
      <c r="AB2846">
        <f>IF(MOD($A2846,10)&lt;7,"Да","Нет")</f>
        <v/>
      </c>
      <c r="AC2846">
        <f>$R2846&amp;" / "&amp;$S2846&amp;" / "&amp;$T2846</f>
        <v/>
      </c>
      <c r="AD2846">
        <f>1</f>
        <v/>
      </c>
      <c r="AE2846">
        <f>IF($A2846&lt;=Settings!$B$4,"до 100",IF($A2846&lt;=Settings!$B$5,"до 10 000",IF($A2846&lt;=Settings!$B$6,"до 100 000","100 000+")))</f>
        <v/>
      </c>
    </row>
    <row r="2847">
      <c r="A2847">
        <f>ROW()-1</f>
        <v/>
      </c>
      <c r="B2847">
        <f>IF($A2847&lt;=Settings!$B$4,"small_control",IF($A2847&lt;=Settings!$B$5,"medium_10k",IF($A2847&lt;=Settings!$B$6,"large_100k","extreme_1m")))</f>
        <v/>
      </c>
      <c r="C2847">
        <f>"ORD-"&amp;TEXT(QUOTIENT($A2847-1,3)+1,"0000000")</f>
        <v/>
      </c>
      <c r="D2847">
        <f>"LINE-"&amp;TEXT($A2847,"0000000")</f>
        <v/>
      </c>
      <c r="E2847" s="7">
        <f>Settings!$B$2+$A2847-1</f>
        <v/>
      </c>
      <c r="F2847" s="7">
        <f>Settings!$B$2+MOD($A2847-1,Settings!$B$7)</f>
        <v/>
      </c>
      <c r="G2847">
        <f>YEAR($F2847)</f>
        <v/>
      </c>
      <c r="H2847">
        <f>"Q"&amp;ROUNDUP(MONTH($F2847)/3,0)</f>
        <v/>
      </c>
      <c r="I2847">
        <f>MONTH($F2847)</f>
        <v/>
      </c>
      <c r="J2847">
        <f>CHOOSE(MONTH($F2847),"Январь","Февраль","Март","Апрель","Май","Июнь","Июль","Август","Сентябрь","Октябрь","Ноябрь","Декабрь")</f>
        <v/>
      </c>
      <c r="K2847">
        <f>DAY($F2847)</f>
        <v/>
      </c>
      <c r="L2847">
        <f>IF(MOD($A2847,10)&lt;7,"ФО_01_Крупный","ФО_"&amp;TEXT(MOD($A2847,8)+1,"00"))</f>
        <v/>
      </c>
      <c r="M2847">
        <f>IF($AB2847="Да","Регион_001_Крупный","Регион_"&amp;TEXT(MOD(QUOTIENT($A2847-1,20),180)+1,"000"))</f>
        <v/>
      </c>
      <c r="N2847">
        <f>IF($AB2847="Да","Город_"&amp;TEXT(MOD($A2847-1,250)+1,"0000"),"Город_"&amp;TEXT(MOD($A2847-1,3000)+1,"0000"))</f>
        <v/>
      </c>
      <c r="O2847">
        <f>IF($AB2847="Да","Холдинг_Крупный","Холдинг_"&amp;TEXT(MOD(QUOTIENT($A2847-1,10000),20)+1,"00"))</f>
        <v/>
      </c>
      <c r="P2847">
        <f>IF($AB2847="Да","Организация_Крупная","Организация_"&amp;TEXT(MOD(QUOTIENT($A2847-1,500),600)+1,"000"))</f>
        <v/>
      </c>
      <c r="Q2847">
        <f>"Отдел_"&amp;TEXT(MOD(QUOTIENT($A2847-1,50),100)+1,"000")</f>
        <v/>
      </c>
      <c r="R2847">
        <f>IF($AB2847="Да","Группа_Крупная","Группа_"&amp;TEXT(MOD(QUOTIENT($A2847-1,5000),30)+1,"00"))</f>
        <v/>
      </c>
      <c r="S2847">
        <f>IF($AB2847="Да","Категория_Крупная","Категория_"&amp;TEXT(MOD(QUOTIENT($A2847-1,500),120)+1,"000"))</f>
        <v/>
      </c>
      <c r="T2847">
        <f>IF($AB2847="Да","Подкатегория_Крупная","Подкатегория_"&amp;TEXT(MOD(QUOTIENT($A2847-1,50),300)+1,"000"))</f>
        <v/>
      </c>
      <c r="U2847">
        <f>"SKU_"&amp;TEXT($A2847,"0000000")</f>
        <v/>
      </c>
      <c r="V2847">
        <f>CHOOSE(MOD($A2847-1,4)+1,"Enterprise","SMB","Госсектор","Розница")</f>
        <v/>
      </c>
      <c r="W2847">
        <f>"Клиент_"&amp;TEXT(MOD($A2847-1,20000)+1,"00000")</f>
        <v/>
      </c>
      <c r="X2847">
        <f>CHOOSE(MOD($A2847-1,5)+1,"Портал","API","Импорт","Ручной ввод","Интеграция")</f>
        <v/>
      </c>
      <c r="Y2847" s="8">
        <f>ROUND(1000+MOD($A2847*37,90000)+IF($AB2847="Да",5000,0),2)</f>
        <v/>
      </c>
      <c r="Z2847">
        <f>1+MOD($A2847,20)</f>
        <v/>
      </c>
      <c r="AA2847" s="8">
        <f>ROUND($Y2847*(0.08+MOD($A2847,17)/100),2)</f>
        <v/>
      </c>
      <c r="AB2847">
        <f>IF(MOD($A2847,10)&lt;7,"Да","Нет")</f>
        <v/>
      </c>
      <c r="AC2847">
        <f>$R2847&amp;" / "&amp;$S2847&amp;" / "&amp;$T2847</f>
        <v/>
      </c>
      <c r="AD2847">
        <f>1</f>
        <v/>
      </c>
      <c r="AE2847">
        <f>IF($A2847&lt;=Settings!$B$4,"до 100",IF($A2847&lt;=Settings!$B$5,"до 10 000",IF($A2847&lt;=Settings!$B$6,"до 100 000","100 000+")))</f>
        <v/>
      </c>
    </row>
    <row r="2848">
      <c r="A2848">
        <f>ROW()-1</f>
        <v/>
      </c>
      <c r="B2848">
        <f>IF($A2848&lt;=Settings!$B$4,"small_control",IF($A2848&lt;=Settings!$B$5,"medium_10k",IF($A2848&lt;=Settings!$B$6,"large_100k","extreme_1m")))</f>
        <v/>
      </c>
      <c r="C2848">
        <f>"ORD-"&amp;TEXT(QUOTIENT($A2848-1,3)+1,"0000000")</f>
        <v/>
      </c>
      <c r="D2848">
        <f>"LINE-"&amp;TEXT($A2848,"0000000")</f>
        <v/>
      </c>
      <c r="E2848" s="7">
        <f>Settings!$B$2+$A2848-1</f>
        <v/>
      </c>
      <c r="F2848" s="7">
        <f>Settings!$B$2+MOD($A2848-1,Settings!$B$7)</f>
        <v/>
      </c>
      <c r="G2848">
        <f>YEAR($F2848)</f>
        <v/>
      </c>
      <c r="H2848">
        <f>"Q"&amp;ROUNDUP(MONTH($F2848)/3,0)</f>
        <v/>
      </c>
      <c r="I2848">
        <f>MONTH($F2848)</f>
        <v/>
      </c>
      <c r="J2848">
        <f>CHOOSE(MONTH($F2848),"Январь","Февраль","Март","Апрель","Май","Июнь","Июль","Август","Сентябрь","Октябрь","Ноябрь","Декабрь")</f>
        <v/>
      </c>
      <c r="K2848">
        <f>DAY($F2848)</f>
        <v/>
      </c>
      <c r="L2848">
        <f>IF(MOD($A2848,10)&lt;7,"ФО_01_Крупный","ФО_"&amp;TEXT(MOD($A2848,8)+1,"00"))</f>
        <v/>
      </c>
      <c r="M2848">
        <f>IF($AB2848="Да","Регион_001_Крупный","Регион_"&amp;TEXT(MOD(QUOTIENT($A2848-1,20),180)+1,"000"))</f>
        <v/>
      </c>
      <c r="N2848">
        <f>IF($AB2848="Да","Город_"&amp;TEXT(MOD($A2848-1,250)+1,"0000"),"Город_"&amp;TEXT(MOD($A2848-1,3000)+1,"0000"))</f>
        <v/>
      </c>
      <c r="O2848">
        <f>IF($AB2848="Да","Холдинг_Крупный","Холдинг_"&amp;TEXT(MOD(QUOTIENT($A2848-1,10000),20)+1,"00"))</f>
        <v/>
      </c>
      <c r="P2848">
        <f>IF($AB2848="Да","Организация_Крупная","Организация_"&amp;TEXT(MOD(QUOTIENT($A2848-1,500),600)+1,"000"))</f>
        <v/>
      </c>
      <c r="Q2848">
        <f>"Отдел_"&amp;TEXT(MOD(QUOTIENT($A2848-1,50),100)+1,"000")</f>
        <v/>
      </c>
      <c r="R2848">
        <f>IF($AB2848="Да","Группа_Крупная","Группа_"&amp;TEXT(MOD(QUOTIENT($A2848-1,5000),30)+1,"00"))</f>
        <v/>
      </c>
      <c r="S2848">
        <f>IF($AB2848="Да","Категория_Крупная","Категория_"&amp;TEXT(MOD(QUOTIENT($A2848-1,500),120)+1,"000"))</f>
        <v/>
      </c>
      <c r="T2848">
        <f>IF($AB2848="Да","Подкатегория_Крупная","Подкатегория_"&amp;TEXT(MOD(QUOTIENT($A2848-1,50),300)+1,"000"))</f>
        <v/>
      </c>
      <c r="U2848">
        <f>"SKU_"&amp;TEXT($A2848,"0000000")</f>
        <v/>
      </c>
      <c r="V2848">
        <f>CHOOSE(MOD($A2848-1,4)+1,"Enterprise","SMB","Госсектор","Розница")</f>
        <v/>
      </c>
      <c r="W2848">
        <f>"Клиент_"&amp;TEXT(MOD($A2848-1,20000)+1,"00000")</f>
        <v/>
      </c>
      <c r="X2848">
        <f>CHOOSE(MOD($A2848-1,5)+1,"Портал","API","Импорт","Ручной ввод","Интеграция")</f>
        <v/>
      </c>
      <c r="Y2848" s="8">
        <f>ROUND(1000+MOD($A2848*37,90000)+IF($AB2848="Да",5000,0),2)</f>
        <v/>
      </c>
      <c r="Z2848">
        <f>1+MOD($A2848,20)</f>
        <v/>
      </c>
      <c r="AA2848" s="8">
        <f>ROUND($Y2848*(0.08+MOD($A2848,17)/100),2)</f>
        <v/>
      </c>
      <c r="AB2848">
        <f>IF(MOD($A2848,10)&lt;7,"Да","Нет")</f>
        <v/>
      </c>
      <c r="AC2848">
        <f>$R2848&amp;" / "&amp;$S2848&amp;" / "&amp;$T2848</f>
        <v/>
      </c>
      <c r="AD2848">
        <f>1</f>
        <v/>
      </c>
      <c r="AE2848">
        <f>IF($A2848&lt;=Settings!$B$4,"до 100",IF($A2848&lt;=Settings!$B$5,"до 10 000",IF($A2848&lt;=Settings!$B$6,"до 100 000","100 000+")))</f>
        <v/>
      </c>
    </row>
    <row r="2849">
      <c r="A2849">
        <f>ROW()-1</f>
        <v/>
      </c>
      <c r="B2849">
        <f>IF($A2849&lt;=Settings!$B$4,"small_control",IF($A2849&lt;=Settings!$B$5,"medium_10k",IF($A2849&lt;=Settings!$B$6,"large_100k","extreme_1m")))</f>
        <v/>
      </c>
      <c r="C2849">
        <f>"ORD-"&amp;TEXT(QUOTIENT($A2849-1,3)+1,"0000000")</f>
        <v/>
      </c>
      <c r="D2849">
        <f>"LINE-"&amp;TEXT($A2849,"0000000")</f>
        <v/>
      </c>
      <c r="E2849" s="7">
        <f>Settings!$B$2+$A2849-1</f>
        <v/>
      </c>
      <c r="F2849" s="7">
        <f>Settings!$B$2+MOD($A2849-1,Settings!$B$7)</f>
        <v/>
      </c>
      <c r="G2849">
        <f>YEAR($F2849)</f>
        <v/>
      </c>
      <c r="H2849">
        <f>"Q"&amp;ROUNDUP(MONTH($F2849)/3,0)</f>
        <v/>
      </c>
      <c r="I2849">
        <f>MONTH($F2849)</f>
        <v/>
      </c>
      <c r="J2849">
        <f>CHOOSE(MONTH($F2849),"Январь","Февраль","Март","Апрель","Май","Июнь","Июль","Август","Сентябрь","Октябрь","Ноябрь","Декабрь")</f>
        <v/>
      </c>
      <c r="K2849">
        <f>DAY($F2849)</f>
        <v/>
      </c>
      <c r="L2849">
        <f>IF(MOD($A2849,10)&lt;7,"ФО_01_Крупный","ФО_"&amp;TEXT(MOD($A2849,8)+1,"00"))</f>
        <v/>
      </c>
      <c r="M2849">
        <f>IF($AB2849="Да","Регион_001_Крупный","Регион_"&amp;TEXT(MOD(QUOTIENT($A2849-1,20),180)+1,"000"))</f>
        <v/>
      </c>
      <c r="N2849">
        <f>IF($AB2849="Да","Город_"&amp;TEXT(MOD($A2849-1,250)+1,"0000"),"Город_"&amp;TEXT(MOD($A2849-1,3000)+1,"0000"))</f>
        <v/>
      </c>
      <c r="O2849">
        <f>IF($AB2849="Да","Холдинг_Крупный","Холдинг_"&amp;TEXT(MOD(QUOTIENT($A2849-1,10000),20)+1,"00"))</f>
        <v/>
      </c>
      <c r="P2849">
        <f>IF($AB2849="Да","Организация_Крупная","Организация_"&amp;TEXT(MOD(QUOTIENT($A2849-1,500),600)+1,"000"))</f>
        <v/>
      </c>
      <c r="Q2849">
        <f>"Отдел_"&amp;TEXT(MOD(QUOTIENT($A2849-1,50),100)+1,"000")</f>
        <v/>
      </c>
      <c r="R2849">
        <f>IF($AB2849="Да","Группа_Крупная","Группа_"&amp;TEXT(MOD(QUOTIENT($A2849-1,5000),30)+1,"00"))</f>
        <v/>
      </c>
      <c r="S2849">
        <f>IF($AB2849="Да","Категория_Крупная","Категория_"&amp;TEXT(MOD(QUOTIENT($A2849-1,500),120)+1,"000"))</f>
        <v/>
      </c>
      <c r="T2849">
        <f>IF($AB2849="Да","Подкатегория_Крупная","Подкатегория_"&amp;TEXT(MOD(QUOTIENT($A2849-1,50),300)+1,"000"))</f>
        <v/>
      </c>
      <c r="U2849">
        <f>"SKU_"&amp;TEXT($A2849,"0000000")</f>
        <v/>
      </c>
      <c r="V2849">
        <f>CHOOSE(MOD($A2849-1,4)+1,"Enterprise","SMB","Госсектор","Розница")</f>
        <v/>
      </c>
      <c r="W2849">
        <f>"Клиент_"&amp;TEXT(MOD($A2849-1,20000)+1,"00000")</f>
        <v/>
      </c>
      <c r="X2849">
        <f>CHOOSE(MOD($A2849-1,5)+1,"Портал","API","Импорт","Ручной ввод","Интеграция")</f>
        <v/>
      </c>
      <c r="Y2849" s="8">
        <f>ROUND(1000+MOD($A2849*37,90000)+IF($AB2849="Да",5000,0),2)</f>
        <v/>
      </c>
      <c r="Z2849">
        <f>1+MOD($A2849,20)</f>
        <v/>
      </c>
      <c r="AA2849" s="8">
        <f>ROUND($Y2849*(0.08+MOD($A2849,17)/100),2)</f>
        <v/>
      </c>
      <c r="AB2849">
        <f>IF(MOD($A2849,10)&lt;7,"Да","Нет")</f>
        <v/>
      </c>
      <c r="AC2849">
        <f>$R2849&amp;" / "&amp;$S2849&amp;" / "&amp;$T2849</f>
        <v/>
      </c>
      <c r="AD2849">
        <f>1</f>
        <v/>
      </c>
      <c r="AE2849">
        <f>IF($A2849&lt;=Settings!$B$4,"до 100",IF($A2849&lt;=Settings!$B$5,"до 10 000",IF($A2849&lt;=Settings!$B$6,"до 100 000","100 000+")))</f>
        <v/>
      </c>
    </row>
    <row r="2850">
      <c r="A2850">
        <f>ROW()-1</f>
        <v/>
      </c>
      <c r="B2850">
        <f>IF($A2850&lt;=Settings!$B$4,"small_control",IF($A2850&lt;=Settings!$B$5,"medium_10k",IF($A2850&lt;=Settings!$B$6,"large_100k","extreme_1m")))</f>
        <v/>
      </c>
      <c r="C2850">
        <f>"ORD-"&amp;TEXT(QUOTIENT($A2850-1,3)+1,"0000000")</f>
        <v/>
      </c>
      <c r="D2850">
        <f>"LINE-"&amp;TEXT($A2850,"0000000")</f>
        <v/>
      </c>
      <c r="E2850" s="7">
        <f>Settings!$B$2+$A2850-1</f>
        <v/>
      </c>
      <c r="F2850" s="7">
        <f>Settings!$B$2+MOD($A2850-1,Settings!$B$7)</f>
        <v/>
      </c>
      <c r="G2850">
        <f>YEAR($F2850)</f>
        <v/>
      </c>
      <c r="H2850">
        <f>"Q"&amp;ROUNDUP(MONTH($F2850)/3,0)</f>
        <v/>
      </c>
      <c r="I2850">
        <f>MONTH($F2850)</f>
        <v/>
      </c>
      <c r="J2850">
        <f>CHOOSE(MONTH($F2850),"Январь","Февраль","Март","Апрель","Май","Июнь","Июль","Август","Сентябрь","Октябрь","Ноябрь","Декабрь")</f>
        <v/>
      </c>
      <c r="K2850">
        <f>DAY($F2850)</f>
        <v/>
      </c>
      <c r="L2850">
        <f>IF(MOD($A2850,10)&lt;7,"ФО_01_Крупный","ФО_"&amp;TEXT(MOD($A2850,8)+1,"00"))</f>
        <v/>
      </c>
      <c r="M2850">
        <f>IF($AB2850="Да","Регион_001_Крупный","Регион_"&amp;TEXT(MOD(QUOTIENT($A2850-1,20),180)+1,"000"))</f>
        <v/>
      </c>
      <c r="N2850">
        <f>IF($AB2850="Да","Город_"&amp;TEXT(MOD($A2850-1,250)+1,"0000"),"Город_"&amp;TEXT(MOD($A2850-1,3000)+1,"0000"))</f>
        <v/>
      </c>
      <c r="O2850">
        <f>IF($AB2850="Да","Холдинг_Крупный","Холдинг_"&amp;TEXT(MOD(QUOTIENT($A2850-1,10000),20)+1,"00"))</f>
        <v/>
      </c>
      <c r="P2850">
        <f>IF($AB2850="Да","Организация_Крупная","Организация_"&amp;TEXT(MOD(QUOTIENT($A2850-1,500),600)+1,"000"))</f>
        <v/>
      </c>
      <c r="Q2850">
        <f>"Отдел_"&amp;TEXT(MOD(QUOTIENT($A2850-1,50),100)+1,"000")</f>
        <v/>
      </c>
      <c r="R2850">
        <f>IF($AB2850="Да","Группа_Крупная","Группа_"&amp;TEXT(MOD(QUOTIENT($A2850-1,5000),30)+1,"00"))</f>
        <v/>
      </c>
      <c r="S2850">
        <f>IF($AB2850="Да","Категория_Крупная","Категория_"&amp;TEXT(MOD(QUOTIENT($A2850-1,500),120)+1,"000"))</f>
        <v/>
      </c>
      <c r="T2850">
        <f>IF($AB2850="Да","Подкатегория_Крупная","Подкатегория_"&amp;TEXT(MOD(QUOTIENT($A2850-1,50),300)+1,"000"))</f>
        <v/>
      </c>
      <c r="U2850">
        <f>"SKU_"&amp;TEXT($A2850,"0000000")</f>
        <v/>
      </c>
      <c r="V2850">
        <f>CHOOSE(MOD($A2850-1,4)+1,"Enterprise","SMB","Госсектор","Розница")</f>
        <v/>
      </c>
      <c r="W2850">
        <f>"Клиент_"&amp;TEXT(MOD($A2850-1,20000)+1,"00000")</f>
        <v/>
      </c>
      <c r="X2850">
        <f>CHOOSE(MOD($A2850-1,5)+1,"Портал","API","Импорт","Ручной ввод","Интеграция")</f>
        <v/>
      </c>
      <c r="Y2850" s="8">
        <f>ROUND(1000+MOD($A2850*37,90000)+IF($AB2850="Да",5000,0),2)</f>
        <v/>
      </c>
      <c r="Z2850">
        <f>1+MOD($A2850,20)</f>
        <v/>
      </c>
      <c r="AA2850" s="8">
        <f>ROUND($Y2850*(0.08+MOD($A2850,17)/100),2)</f>
        <v/>
      </c>
      <c r="AB2850">
        <f>IF(MOD($A2850,10)&lt;7,"Да","Нет")</f>
        <v/>
      </c>
      <c r="AC2850">
        <f>$R2850&amp;" / "&amp;$S2850&amp;" / "&amp;$T2850</f>
        <v/>
      </c>
      <c r="AD2850">
        <f>1</f>
        <v/>
      </c>
      <c r="AE2850">
        <f>IF($A2850&lt;=Settings!$B$4,"до 100",IF($A2850&lt;=Settings!$B$5,"до 10 000",IF($A2850&lt;=Settings!$B$6,"до 100 000","100 000+")))</f>
        <v/>
      </c>
    </row>
    <row r="2851">
      <c r="A2851">
        <f>ROW()-1</f>
        <v/>
      </c>
      <c r="B2851">
        <f>IF($A2851&lt;=Settings!$B$4,"small_control",IF($A2851&lt;=Settings!$B$5,"medium_10k",IF($A2851&lt;=Settings!$B$6,"large_100k","extreme_1m")))</f>
        <v/>
      </c>
      <c r="C2851">
        <f>"ORD-"&amp;TEXT(QUOTIENT($A2851-1,3)+1,"0000000")</f>
        <v/>
      </c>
      <c r="D2851">
        <f>"LINE-"&amp;TEXT($A2851,"0000000")</f>
        <v/>
      </c>
      <c r="E2851" s="7">
        <f>Settings!$B$2+$A2851-1</f>
        <v/>
      </c>
      <c r="F2851" s="7">
        <f>Settings!$B$2+MOD($A2851-1,Settings!$B$7)</f>
        <v/>
      </c>
      <c r="G2851">
        <f>YEAR($F2851)</f>
        <v/>
      </c>
      <c r="H2851">
        <f>"Q"&amp;ROUNDUP(MONTH($F2851)/3,0)</f>
        <v/>
      </c>
      <c r="I2851">
        <f>MONTH($F2851)</f>
        <v/>
      </c>
      <c r="J2851">
        <f>CHOOSE(MONTH($F2851),"Январь","Февраль","Март","Апрель","Май","Июнь","Июль","Август","Сентябрь","Октябрь","Ноябрь","Декабрь")</f>
        <v/>
      </c>
      <c r="K2851">
        <f>DAY($F2851)</f>
        <v/>
      </c>
      <c r="L2851">
        <f>IF(MOD($A2851,10)&lt;7,"ФО_01_Крупный","ФО_"&amp;TEXT(MOD($A2851,8)+1,"00"))</f>
        <v/>
      </c>
      <c r="M2851">
        <f>IF($AB2851="Да","Регион_001_Крупный","Регион_"&amp;TEXT(MOD(QUOTIENT($A2851-1,20),180)+1,"000"))</f>
        <v/>
      </c>
      <c r="N2851">
        <f>IF($AB2851="Да","Город_"&amp;TEXT(MOD($A2851-1,250)+1,"0000"),"Город_"&amp;TEXT(MOD($A2851-1,3000)+1,"0000"))</f>
        <v/>
      </c>
      <c r="O2851">
        <f>IF($AB2851="Да","Холдинг_Крупный","Холдинг_"&amp;TEXT(MOD(QUOTIENT($A2851-1,10000),20)+1,"00"))</f>
        <v/>
      </c>
      <c r="P2851">
        <f>IF($AB2851="Да","Организация_Крупная","Организация_"&amp;TEXT(MOD(QUOTIENT($A2851-1,500),600)+1,"000"))</f>
        <v/>
      </c>
      <c r="Q2851">
        <f>"Отдел_"&amp;TEXT(MOD(QUOTIENT($A2851-1,50),100)+1,"000")</f>
        <v/>
      </c>
      <c r="R2851">
        <f>IF($AB2851="Да","Группа_Крупная","Группа_"&amp;TEXT(MOD(QUOTIENT($A2851-1,5000),30)+1,"00"))</f>
        <v/>
      </c>
      <c r="S2851">
        <f>IF($AB2851="Да","Категория_Крупная","Категория_"&amp;TEXT(MOD(QUOTIENT($A2851-1,500),120)+1,"000"))</f>
        <v/>
      </c>
      <c r="T2851">
        <f>IF($AB2851="Да","Подкатегория_Крупная","Подкатегория_"&amp;TEXT(MOD(QUOTIENT($A2851-1,50),300)+1,"000"))</f>
        <v/>
      </c>
      <c r="U2851">
        <f>"SKU_"&amp;TEXT($A2851,"0000000")</f>
        <v/>
      </c>
      <c r="V2851">
        <f>CHOOSE(MOD($A2851-1,4)+1,"Enterprise","SMB","Госсектор","Розница")</f>
        <v/>
      </c>
      <c r="W2851">
        <f>"Клиент_"&amp;TEXT(MOD($A2851-1,20000)+1,"00000")</f>
        <v/>
      </c>
      <c r="X2851">
        <f>CHOOSE(MOD($A2851-1,5)+1,"Портал","API","Импорт","Ручной ввод","Интеграция")</f>
        <v/>
      </c>
      <c r="Y2851" s="8">
        <f>ROUND(1000+MOD($A2851*37,90000)+IF($AB2851="Да",5000,0),2)</f>
        <v/>
      </c>
      <c r="Z2851">
        <f>1+MOD($A2851,20)</f>
        <v/>
      </c>
      <c r="AA2851" s="8">
        <f>ROUND($Y2851*(0.08+MOD($A2851,17)/100),2)</f>
        <v/>
      </c>
      <c r="AB2851">
        <f>IF(MOD($A2851,10)&lt;7,"Да","Нет")</f>
        <v/>
      </c>
      <c r="AC2851">
        <f>$R2851&amp;" / "&amp;$S2851&amp;" / "&amp;$T2851</f>
        <v/>
      </c>
      <c r="AD2851">
        <f>1</f>
        <v/>
      </c>
      <c r="AE2851">
        <f>IF($A2851&lt;=Settings!$B$4,"до 100",IF($A2851&lt;=Settings!$B$5,"до 10 000",IF($A2851&lt;=Settings!$B$6,"до 100 000","100 000+")))</f>
        <v/>
      </c>
    </row>
    <row r="2852">
      <c r="A2852">
        <f>ROW()-1</f>
        <v/>
      </c>
      <c r="B2852">
        <f>IF($A2852&lt;=Settings!$B$4,"small_control",IF($A2852&lt;=Settings!$B$5,"medium_10k",IF($A2852&lt;=Settings!$B$6,"large_100k","extreme_1m")))</f>
        <v/>
      </c>
      <c r="C2852">
        <f>"ORD-"&amp;TEXT(QUOTIENT($A2852-1,3)+1,"0000000")</f>
        <v/>
      </c>
      <c r="D2852">
        <f>"LINE-"&amp;TEXT($A2852,"0000000")</f>
        <v/>
      </c>
      <c r="E2852" s="7">
        <f>Settings!$B$2+$A2852-1</f>
        <v/>
      </c>
      <c r="F2852" s="7">
        <f>Settings!$B$2+MOD($A2852-1,Settings!$B$7)</f>
        <v/>
      </c>
      <c r="G2852">
        <f>YEAR($F2852)</f>
        <v/>
      </c>
      <c r="H2852">
        <f>"Q"&amp;ROUNDUP(MONTH($F2852)/3,0)</f>
        <v/>
      </c>
      <c r="I2852">
        <f>MONTH($F2852)</f>
        <v/>
      </c>
      <c r="J2852">
        <f>CHOOSE(MONTH($F2852),"Январь","Февраль","Март","Апрель","Май","Июнь","Июль","Август","Сентябрь","Октябрь","Ноябрь","Декабрь")</f>
        <v/>
      </c>
      <c r="K2852">
        <f>DAY($F2852)</f>
        <v/>
      </c>
      <c r="L2852">
        <f>IF(MOD($A2852,10)&lt;7,"ФО_01_Крупный","ФО_"&amp;TEXT(MOD($A2852,8)+1,"00"))</f>
        <v/>
      </c>
      <c r="M2852">
        <f>IF($AB2852="Да","Регион_001_Крупный","Регион_"&amp;TEXT(MOD(QUOTIENT($A2852-1,20),180)+1,"000"))</f>
        <v/>
      </c>
      <c r="N2852">
        <f>IF($AB2852="Да","Город_"&amp;TEXT(MOD($A2852-1,250)+1,"0000"),"Город_"&amp;TEXT(MOD($A2852-1,3000)+1,"0000"))</f>
        <v/>
      </c>
      <c r="O2852">
        <f>IF($AB2852="Да","Холдинг_Крупный","Холдинг_"&amp;TEXT(MOD(QUOTIENT($A2852-1,10000),20)+1,"00"))</f>
        <v/>
      </c>
      <c r="P2852">
        <f>IF($AB2852="Да","Организация_Крупная","Организация_"&amp;TEXT(MOD(QUOTIENT($A2852-1,500),600)+1,"000"))</f>
        <v/>
      </c>
      <c r="Q2852">
        <f>"Отдел_"&amp;TEXT(MOD(QUOTIENT($A2852-1,50),100)+1,"000")</f>
        <v/>
      </c>
      <c r="R2852">
        <f>IF($AB2852="Да","Группа_Крупная","Группа_"&amp;TEXT(MOD(QUOTIENT($A2852-1,5000),30)+1,"00"))</f>
        <v/>
      </c>
      <c r="S2852">
        <f>IF($AB2852="Да","Категория_Крупная","Категория_"&amp;TEXT(MOD(QUOTIENT($A2852-1,500),120)+1,"000"))</f>
        <v/>
      </c>
      <c r="T2852">
        <f>IF($AB2852="Да","Подкатегория_Крупная","Подкатегория_"&amp;TEXT(MOD(QUOTIENT($A2852-1,50),300)+1,"000"))</f>
        <v/>
      </c>
      <c r="U2852">
        <f>"SKU_"&amp;TEXT($A2852,"0000000")</f>
        <v/>
      </c>
      <c r="V2852">
        <f>CHOOSE(MOD($A2852-1,4)+1,"Enterprise","SMB","Госсектор","Розница")</f>
        <v/>
      </c>
      <c r="W2852">
        <f>"Клиент_"&amp;TEXT(MOD($A2852-1,20000)+1,"00000")</f>
        <v/>
      </c>
      <c r="X2852">
        <f>CHOOSE(MOD($A2852-1,5)+1,"Портал","API","Импорт","Ручной ввод","Интеграция")</f>
        <v/>
      </c>
      <c r="Y2852" s="8">
        <f>ROUND(1000+MOD($A2852*37,90000)+IF($AB2852="Да",5000,0),2)</f>
        <v/>
      </c>
      <c r="Z2852">
        <f>1+MOD($A2852,20)</f>
        <v/>
      </c>
      <c r="AA2852" s="8">
        <f>ROUND($Y2852*(0.08+MOD($A2852,17)/100),2)</f>
        <v/>
      </c>
      <c r="AB2852">
        <f>IF(MOD($A2852,10)&lt;7,"Да","Нет")</f>
        <v/>
      </c>
      <c r="AC2852">
        <f>$R2852&amp;" / "&amp;$S2852&amp;" / "&amp;$T2852</f>
        <v/>
      </c>
      <c r="AD2852">
        <f>1</f>
        <v/>
      </c>
      <c r="AE2852">
        <f>IF($A2852&lt;=Settings!$B$4,"до 100",IF($A2852&lt;=Settings!$B$5,"до 10 000",IF($A2852&lt;=Settings!$B$6,"до 100 000","100 000+")))</f>
        <v/>
      </c>
    </row>
    <row r="2853">
      <c r="A2853">
        <f>ROW()-1</f>
        <v/>
      </c>
      <c r="B2853">
        <f>IF($A2853&lt;=Settings!$B$4,"small_control",IF($A2853&lt;=Settings!$B$5,"medium_10k",IF($A2853&lt;=Settings!$B$6,"large_100k","extreme_1m")))</f>
        <v/>
      </c>
      <c r="C2853">
        <f>"ORD-"&amp;TEXT(QUOTIENT($A2853-1,3)+1,"0000000")</f>
        <v/>
      </c>
      <c r="D2853">
        <f>"LINE-"&amp;TEXT($A2853,"0000000")</f>
        <v/>
      </c>
      <c r="E2853" s="7">
        <f>Settings!$B$2+$A2853-1</f>
        <v/>
      </c>
      <c r="F2853" s="7">
        <f>Settings!$B$2+MOD($A2853-1,Settings!$B$7)</f>
        <v/>
      </c>
      <c r="G2853">
        <f>YEAR($F2853)</f>
        <v/>
      </c>
      <c r="H2853">
        <f>"Q"&amp;ROUNDUP(MONTH($F2853)/3,0)</f>
        <v/>
      </c>
      <c r="I2853">
        <f>MONTH($F2853)</f>
        <v/>
      </c>
      <c r="J2853">
        <f>CHOOSE(MONTH($F2853),"Январь","Февраль","Март","Апрель","Май","Июнь","Июль","Август","Сентябрь","Октябрь","Ноябрь","Декабрь")</f>
        <v/>
      </c>
      <c r="K2853">
        <f>DAY($F2853)</f>
        <v/>
      </c>
      <c r="L2853">
        <f>IF(MOD($A2853,10)&lt;7,"ФО_01_Крупный","ФО_"&amp;TEXT(MOD($A2853,8)+1,"00"))</f>
        <v/>
      </c>
      <c r="M2853">
        <f>IF($AB2853="Да","Регион_001_Крупный","Регион_"&amp;TEXT(MOD(QUOTIENT($A2853-1,20),180)+1,"000"))</f>
        <v/>
      </c>
      <c r="N2853">
        <f>IF($AB2853="Да","Город_"&amp;TEXT(MOD($A2853-1,250)+1,"0000"),"Город_"&amp;TEXT(MOD($A2853-1,3000)+1,"0000"))</f>
        <v/>
      </c>
      <c r="O2853">
        <f>IF($AB2853="Да","Холдинг_Крупный","Холдинг_"&amp;TEXT(MOD(QUOTIENT($A2853-1,10000),20)+1,"00"))</f>
        <v/>
      </c>
      <c r="P2853">
        <f>IF($AB2853="Да","Организация_Крупная","Организация_"&amp;TEXT(MOD(QUOTIENT($A2853-1,500),600)+1,"000"))</f>
        <v/>
      </c>
      <c r="Q2853">
        <f>"Отдел_"&amp;TEXT(MOD(QUOTIENT($A2853-1,50),100)+1,"000")</f>
        <v/>
      </c>
      <c r="R2853">
        <f>IF($AB2853="Да","Группа_Крупная","Группа_"&amp;TEXT(MOD(QUOTIENT($A2853-1,5000),30)+1,"00"))</f>
        <v/>
      </c>
      <c r="S2853">
        <f>IF($AB2853="Да","Категория_Крупная","Категория_"&amp;TEXT(MOD(QUOTIENT($A2853-1,500),120)+1,"000"))</f>
        <v/>
      </c>
      <c r="T2853">
        <f>IF($AB2853="Да","Подкатегория_Крупная","Подкатегория_"&amp;TEXT(MOD(QUOTIENT($A2853-1,50),300)+1,"000"))</f>
        <v/>
      </c>
      <c r="U2853">
        <f>"SKU_"&amp;TEXT($A2853,"0000000")</f>
        <v/>
      </c>
      <c r="V2853">
        <f>CHOOSE(MOD($A2853-1,4)+1,"Enterprise","SMB","Госсектор","Розница")</f>
        <v/>
      </c>
      <c r="W2853">
        <f>"Клиент_"&amp;TEXT(MOD($A2853-1,20000)+1,"00000")</f>
        <v/>
      </c>
      <c r="X2853">
        <f>CHOOSE(MOD($A2853-1,5)+1,"Портал","API","Импорт","Ручной ввод","Интеграция")</f>
        <v/>
      </c>
      <c r="Y2853" s="8">
        <f>ROUND(1000+MOD($A2853*37,90000)+IF($AB2853="Да",5000,0),2)</f>
        <v/>
      </c>
      <c r="Z2853">
        <f>1+MOD($A2853,20)</f>
        <v/>
      </c>
      <c r="AA2853" s="8">
        <f>ROUND($Y2853*(0.08+MOD($A2853,17)/100),2)</f>
        <v/>
      </c>
      <c r="AB2853">
        <f>IF(MOD($A2853,10)&lt;7,"Да","Нет")</f>
        <v/>
      </c>
      <c r="AC2853">
        <f>$R2853&amp;" / "&amp;$S2853&amp;" / "&amp;$T2853</f>
        <v/>
      </c>
      <c r="AD2853">
        <f>1</f>
        <v/>
      </c>
      <c r="AE2853">
        <f>IF($A2853&lt;=Settings!$B$4,"до 100",IF($A2853&lt;=Settings!$B$5,"до 10 000",IF($A2853&lt;=Settings!$B$6,"до 100 000","100 000+")))</f>
        <v/>
      </c>
    </row>
    <row r="2854">
      <c r="A2854">
        <f>ROW()-1</f>
        <v/>
      </c>
      <c r="B2854">
        <f>IF($A2854&lt;=Settings!$B$4,"small_control",IF($A2854&lt;=Settings!$B$5,"medium_10k",IF($A2854&lt;=Settings!$B$6,"large_100k","extreme_1m")))</f>
        <v/>
      </c>
      <c r="C2854">
        <f>"ORD-"&amp;TEXT(QUOTIENT($A2854-1,3)+1,"0000000")</f>
        <v/>
      </c>
      <c r="D2854">
        <f>"LINE-"&amp;TEXT($A2854,"0000000")</f>
        <v/>
      </c>
      <c r="E2854" s="7">
        <f>Settings!$B$2+$A2854-1</f>
        <v/>
      </c>
      <c r="F2854" s="7">
        <f>Settings!$B$2+MOD($A2854-1,Settings!$B$7)</f>
        <v/>
      </c>
      <c r="G2854">
        <f>YEAR($F2854)</f>
        <v/>
      </c>
      <c r="H2854">
        <f>"Q"&amp;ROUNDUP(MONTH($F2854)/3,0)</f>
        <v/>
      </c>
      <c r="I2854">
        <f>MONTH($F2854)</f>
        <v/>
      </c>
      <c r="J2854">
        <f>CHOOSE(MONTH($F2854),"Январь","Февраль","Март","Апрель","Май","Июнь","Июль","Август","Сентябрь","Октябрь","Ноябрь","Декабрь")</f>
        <v/>
      </c>
      <c r="K2854">
        <f>DAY($F2854)</f>
        <v/>
      </c>
      <c r="L2854">
        <f>IF(MOD($A2854,10)&lt;7,"ФО_01_Крупный","ФО_"&amp;TEXT(MOD($A2854,8)+1,"00"))</f>
        <v/>
      </c>
      <c r="M2854">
        <f>IF($AB2854="Да","Регион_001_Крупный","Регион_"&amp;TEXT(MOD(QUOTIENT($A2854-1,20),180)+1,"000"))</f>
        <v/>
      </c>
      <c r="N2854">
        <f>IF($AB2854="Да","Город_"&amp;TEXT(MOD($A2854-1,250)+1,"0000"),"Город_"&amp;TEXT(MOD($A2854-1,3000)+1,"0000"))</f>
        <v/>
      </c>
      <c r="O2854">
        <f>IF($AB2854="Да","Холдинг_Крупный","Холдинг_"&amp;TEXT(MOD(QUOTIENT($A2854-1,10000),20)+1,"00"))</f>
        <v/>
      </c>
      <c r="P2854">
        <f>IF($AB2854="Да","Организация_Крупная","Организация_"&amp;TEXT(MOD(QUOTIENT($A2854-1,500),600)+1,"000"))</f>
        <v/>
      </c>
      <c r="Q2854">
        <f>"Отдел_"&amp;TEXT(MOD(QUOTIENT($A2854-1,50),100)+1,"000")</f>
        <v/>
      </c>
      <c r="R2854">
        <f>IF($AB2854="Да","Группа_Крупная","Группа_"&amp;TEXT(MOD(QUOTIENT($A2854-1,5000),30)+1,"00"))</f>
        <v/>
      </c>
      <c r="S2854">
        <f>IF($AB2854="Да","Категория_Крупная","Категория_"&amp;TEXT(MOD(QUOTIENT($A2854-1,500),120)+1,"000"))</f>
        <v/>
      </c>
      <c r="T2854">
        <f>IF($AB2854="Да","Подкатегория_Крупная","Подкатегория_"&amp;TEXT(MOD(QUOTIENT($A2854-1,50),300)+1,"000"))</f>
        <v/>
      </c>
      <c r="U2854">
        <f>"SKU_"&amp;TEXT($A2854,"0000000")</f>
        <v/>
      </c>
      <c r="V2854">
        <f>CHOOSE(MOD($A2854-1,4)+1,"Enterprise","SMB","Госсектор","Розница")</f>
        <v/>
      </c>
      <c r="W2854">
        <f>"Клиент_"&amp;TEXT(MOD($A2854-1,20000)+1,"00000")</f>
        <v/>
      </c>
      <c r="X2854">
        <f>CHOOSE(MOD($A2854-1,5)+1,"Портал","API","Импорт","Ручной ввод","Интеграция")</f>
        <v/>
      </c>
      <c r="Y2854" s="8">
        <f>ROUND(1000+MOD($A2854*37,90000)+IF($AB2854="Да",5000,0),2)</f>
        <v/>
      </c>
      <c r="Z2854">
        <f>1+MOD($A2854,20)</f>
        <v/>
      </c>
      <c r="AA2854" s="8">
        <f>ROUND($Y2854*(0.08+MOD($A2854,17)/100),2)</f>
        <v/>
      </c>
      <c r="AB2854">
        <f>IF(MOD($A2854,10)&lt;7,"Да","Нет")</f>
        <v/>
      </c>
      <c r="AC2854">
        <f>$R2854&amp;" / "&amp;$S2854&amp;" / "&amp;$T2854</f>
        <v/>
      </c>
      <c r="AD2854">
        <f>1</f>
        <v/>
      </c>
      <c r="AE2854">
        <f>IF($A2854&lt;=Settings!$B$4,"до 100",IF($A2854&lt;=Settings!$B$5,"до 10 000",IF($A2854&lt;=Settings!$B$6,"до 100 000","100 000+")))</f>
        <v/>
      </c>
    </row>
    <row r="2855">
      <c r="A2855">
        <f>ROW()-1</f>
        <v/>
      </c>
      <c r="B2855">
        <f>IF($A2855&lt;=Settings!$B$4,"small_control",IF($A2855&lt;=Settings!$B$5,"medium_10k",IF($A2855&lt;=Settings!$B$6,"large_100k","extreme_1m")))</f>
        <v/>
      </c>
      <c r="C2855">
        <f>"ORD-"&amp;TEXT(QUOTIENT($A2855-1,3)+1,"0000000")</f>
        <v/>
      </c>
      <c r="D2855">
        <f>"LINE-"&amp;TEXT($A2855,"0000000")</f>
        <v/>
      </c>
      <c r="E2855" s="7">
        <f>Settings!$B$2+$A2855-1</f>
        <v/>
      </c>
      <c r="F2855" s="7">
        <f>Settings!$B$2+MOD($A2855-1,Settings!$B$7)</f>
        <v/>
      </c>
      <c r="G2855">
        <f>YEAR($F2855)</f>
        <v/>
      </c>
      <c r="H2855">
        <f>"Q"&amp;ROUNDUP(MONTH($F2855)/3,0)</f>
        <v/>
      </c>
      <c r="I2855">
        <f>MONTH($F2855)</f>
        <v/>
      </c>
      <c r="J2855">
        <f>CHOOSE(MONTH($F2855),"Январь","Февраль","Март","Апрель","Май","Июнь","Июль","Август","Сентябрь","Октябрь","Ноябрь","Декабрь")</f>
        <v/>
      </c>
      <c r="K2855">
        <f>DAY($F2855)</f>
        <v/>
      </c>
      <c r="L2855">
        <f>IF(MOD($A2855,10)&lt;7,"ФО_01_Крупный","ФО_"&amp;TEXT(MOD($A2855,8)+1,"00"))</f>
        <v/>
      </c>
      <c r="M2855">
        <f>IF($AB2855="Да","Регион_001_Крупный","Регион_"&amp;TEXT(MOD(QUOTIENT($A2855-1,20),180)+1,"000"))</f>
        <v/>
      </c>
      <c r="N2855">
        <f>IF($AB2855="Да","Город_"&amp;TEXT(MOD($A2855-1,250)+1,"0000"),"Город_"&amp;TEXT(MOD($A2855-1,3000)+1,"0000"))</f>
        <v/>
      </c>
      <c r="O2855">
        <f>IF($AB2855="Да","Холдинг_Крупный","Холдинг_"&amp;TEXT(MOD(QUOTIENT($A2855-1,10000),20)+1,"00"))</f>
        <v/>
      </c>
      <c r="P2855">
        <f>IF($AB2855="Да","Организация_Крупная","Организация_"&amp;TEXT(MOD(QUOTIENT($A2855-1,500),600)+1,"000"))</f>
        <v/>
      </c>
      <c r="Q2855">
        <f>"Отдел_"&amp;TEXT(MOD(QUOTIENT($A2855-1,50),100)+1,"000")</f>
        <v/>
      </c>
      <c r="R2855">
        <f>IF($AB2855="Да","Группа_Крупная","Группа_"&amp;TEXT(MOD(QUOTIENT($A2855-1,5000),30)+1,"00"))</f>
        <v/>
      </c>
      <c r="S2855">
        <f>IF($AB2855="Да","Категория_Крупная","Категория_"&amp;TEXT(MOD(QUOTIENT($A2855-1,500),120)+1,"000"))</f>
        <v/>
      </c>
      <c r="T2855">
        <f>IF($AB2855="Да","Подкатегория_Крупная","Подкатегория_"&amp;TEXT(MOD(QUOTIENT($A2855-1,50),300)+1,"000"))</f>
        <v/>
      </c>
      <c r="U2855">
        <f>"SKU_"&amp;TEXT($A2855,"0000000")</f>
        <v/>
      </c>
      <c r="V2855">
        <f>CHOOSE(MOD($A2855-1,4)+1,"Enterprise","SMB","Госсектор","Розница")</f>
        <v/>
      </c>
      <c r="W2855">
        <f>"Клиент_"&amp;TEXT(MOD($A2855-1,20000)+1,"00000")</f>
        <v/>
      </c>
      <c r="X2855">
        <f>CHOOSE(MOD($A2855-1,5)+1,"Портал","API","Импорт","Ручной ввод","Интеграция")</f>
        <v/>
      </c>
      <c r="Y2855" s="8">
        <f>ROUND(1000+MOD($A2855*37,90000)+IF($AB2855="Да",5000,0),2)</f>
        <v/>
      </c>
      <c r="Z2855">
        <f>1+MOD($A2855,20)</f>
        <v/>
      </c>
      <c r="AA2855" s="8">
        <f>ROUND($Y2855*(0.08+MOD($A2855,17)/100),2)</f>
        <v/>
      </c>
      <c r="AB2855">
        <f>IF(MOD($A2855,10)&lt;7,"Да","Нет")</f>
        <v/>
      </c>
      <c r="AC2855">
        <f>$R2855&amp;" / "&amp;$S2855&amp;" / "&amp;$T2855</f>
        <v/>
      </c>
      <c r="AD2855">
        <f>1</f>
        <v/>
      </c>
      <c r="AE2855">
        <f>IF($A2855&lt;=Settings!$B$4,"до 100",IF($A2855&lt;=Settings!$B$5,"до 10 000",IF($A2855&lt;=Settings!$B$6,"до 100 000","100 000+")))</f>
        <v/>
      </c>
    </row>
    <row r="2856">
      <c r="A2856">
        <f>ROW()-1</f>
        <v/>
      </c>
      <c r="B2856">
        <f>IF($A2856&lt;=Settings!$B$4,"small_control",IF($A2856&lt;=Settings!$B$5,"medium_10k",IF($A2856&lt;=Settings!$B$6,"large_100k","extreme_1m")))</f>
        <v/>
      </c>
      <c r="C2856">
        <f>"ORD-"&amp;TEXT(QUOTIENT($A2856-1,3)+1,"0000000")</f>
        <v/>
      </c>
      <c r="D2856">
        <f>"LINE-"&amp;TEXT($A2856,"0000000")</f>
        <v/>
      </c>
      <c r="E2856" s="7">
        <f>Settings!$B$2+$A2856-1</f>
        <v/>
      </c>
      <c r="F2856" s="7">
        <f>Settings!$B$2+MOD($A2856-1,Settings!$B$7)</f>
        <v/>
      </c>
      <c r="G2856">
        <f>YEAR($F2856)</f>
        <v/>
      </c>
      <c r="H2856">
        <f>"Q"&amp;ROUNDUP(MONTH($F2856)/3,0)</f>
        <v/>
      </c>
      <c r="I2856">
        <f>MONTH($F2856)</f>
        <v/>
      </c>
      <c r="J2856">
        <f>CHOOSE(MONTH($F2856),"Январь","Февраль","Март","Апрель","Май","Июнь","Июль","Август","Сентябрь","Октябрь","Ноябрь","Декабрь")</f>
        <v/>
      </c>
      <c r="K2856">
        <f>DAY($F2856)</f>
        <v/>
      </c>
      <c r="L2856">
        <f>IF(MOD($A2856,10)&lt;7,"ФО_01_Крупный","ФО_"&amp;TEXT(MOD($A2856,8)+1,"00"))</f>
        <v/>
      </c>
      <c r="M2856">
        <f>IF($AB2856="Да","Регион_001_Крупный","Регион_"&amp;TEXT(MOD(QUOTIENT($A2856-1,20),180)+1,"000"))</f>
        <v/>
      </c>
      <c r="N2856">
        <f>IF($AB2856="Да","Город_"&amp;TEXT(MOD($A2856-1,250)+1,"0000"),"Город_"&amp;TEXT(MOD($A2856-1,3000)+1,"0000"))</f>
        <v/>
      </c>
      <c r="O2856">
        <f>IF($AB2856="Да","Холдинг_Крупный","Холдинг_"&amp;TEXT(MOD(QUOTIENT($A2856-1,10000),20)+1,"00"))</f>
        <v/>
      </c>
      <c r="P2856">
        <f>IF($AB2856="Да","Организация_Крупная","Организация_"&amp;TEXT(MOD(QUOTIENT($A2856-1,500),600)+1,"000"))</f>
        <v/>
      </c>
      <c r="Q2856">
        <f>"Отдел_"&amp;TEXT(MOD(QUOTIENT($A2856-1,50),100)+1,"000")</f>
        <v/>
      </c>
      <c r="R2856">
        <f>IF($AB2856="Да","Группа_Крупная","Группа_"&amp;TEXT(MOD(QUOTIENT($A2856-1,5000),30)+1,"00"))</f>
        <v/>
      </c>
      <c r="S2856">
        <f>IF($AB2856="Да","Категория_Крупная","Категория_"&amp;TEXT(MOD(QUOTIENT($A2856-1,500),120)+1,"000"))</f>
        <v/>
      </c>
      <c r="T2856">
        <f>IF($AB2856="Да","Подкатегория_Крупная","Подкатегория_"&amp;TEXT(MOD(QUOTIENT($A2856-1,50),300)+1,"000"))</f>
        <v/>
      </c>
      <c r="U2856">
        <f>"SKU_"&amp;TEXT($A2856,"0000000")</f>
        <v/>
      </c>
      <c r="V2856">
        <f>CHOOSE(MOD($A2856-1,4)+1,"Enterprise","SMB","Госсектор","Розница")</f>
        <v/>
      </c>
      <c r="W2856">
        <f>"Клиент_"&amp;TEXT(MOD($A2856-1,20000)+1,"00000")</f>
        <v/>
      </c>
      <c r="X2856">
        <f>CHOOSE(MOD($A2856-1,5)+1,"Портал","API","Импорт","Ручной ввод","Интеграция")</f>
        <v/>
      </c>
      <c r="Y2856" s="8">
        <f>ROUND(1000+MOD($A2856*37,90000)+IF($AB2856="Да",5000,0),2)</f>
        <v/>
      </c>
      <c r="Z2856">
        <f>1+MOD($A2856,20)</f>
        <v/>
      </c>
      <c r="AA2856" s="8">
        <f>ROUND($Y2856*(0.08+MOD($A2856,17)/100),2)</f>
        <v/>
      </c>
      <c r="AB2856">
        <f>IF(MOD($A2856,10)&lt;7,"Да","Нет")</f>
        <v/>
      </c>
      <c r="AC2856">
        <f>$R2856&amp;" / "&amp;$S2856&amp;" / "&amp;$T2856</f>
        <v/>
      </c>
      <c r="AD2856">
        <f>1</f>
        <v/>
      </c>
      <c r="AE2856">
        <f>IF($A2856&lt;=Settings!$B$4,"до 100",IF($A2856&lt;=Settings!$B$5,"до 10 000",IF($A2856&lt;=Settings!$B$6,"до 100 000","100 000+")))</f>
        <v/>
      </c>
    </row>
    <row r="2857">
      <c r="A2857">
        <f>ROW()-1</f>
        <v/>
      </c>
      <c r="B2857">
        <f>IF($A2857&lt;=Settings!$B$4,"small_control",IF($A2857&lt;=Settings!$B$5,"medium_10k",IF($A2857&lt;=Settings!$B$6,"large_100k","extreme_1m")))</f>
        <v/>
      </c>
      <c r="C2857">
        <f>"ORD-"&amp;TEXT(QUOTIENT($A2857-1,3)+1,"0000000")</f>
        <v/>
      </c>
      <c r="D2857">
        <f>"LINE-"&amp;TEXT($A2857,"0000000")</f>
        <v/>
      </c>
      <c r="E2857" s="7">
        <f>Settings!$B$2+$A2857-1</f>
        <v/>
      </c>
      <c r="F2857" s="7">
        <f>Settings!$B$2+MOD($A2857-1,Settings!$B$7)</f>
        <v/>
      </c>
      <c r="G2857">
        <f>YEAR($F2857)</f>
        <v/>
      </c>
      <c r="H2857">
        <f>"Q"&amp;ROUNDUP(MONTH($F2857)/3,0)</f>
        <v/>
      </c>
      <c r="I2857">
        <f>MONTH($F2857)</f>
        <v/>
      </c>
      <c r="J2857">
        <f>CHOOSE(MONTH($F2857),"Январь","Февраль","Март","Апрель","Май","Июнь","Июль","Август","Сентябрь","Октябрь","Ноябрь","Декабрь")</f>
        <v/>
      </c>
      <c r="K2857">
        <f>DAY($F2857)</f>
        <v/>
      </c>
      <c r="L2857">
        <f>IF(MOD($A2857,10)&lt;7,"ФО_01_Крупный","ФО_"&amp;TEXT(MOD($A2857,8)+1,"00"))</f>
        <v/>
      </c>
      <c r="M2857">
        <f>IF($AB2857="Да","Регион_001_Крупный","Регион_"&amp;TEXT(MOD(QUOTIENT($A2857-1,20),180)+1,"000"))</f>
        <v/>
      </c>
      <c r="N2857">
        <f>IF($AB2857="Да","Город_"&amp;TEXT(MOD($A2857-1,250)+1,"0000"),"Город_"&amp;TEXT(MOD($A2857-1,3000)+1,"0000"))</f>
        <v/>
      </c>
      <c r="O2857">
        <f>IF($AB2857="Да","Холдинг_Крупный","Холдинг_"&amp;TEXT(MOD(QUOTIENT($A2857-1,10000),20)+1,"00"))</f>
        <v/>
      </c>
      <c r="P2857">
        <f>IF($AB2857="Да","Организация_Крупная","Организация_"&amp;TEXT(MOD(QUOTIENT($A2857-1,500),600)+1,"000"))</f>
        <v/>
      </c>
      <c r="Q2857">
        <f>"Отдел_"&amp;TEXT(MOD(QUOTIENT($A2857-1,50),100)+1,"000")</f>
        <v/>
      </c>
      <c r="R2857">
        <f>IF($AB2857="Да","Группа_Крупная","Группа_"&amp;TEXT(MOD(QUOTIENT($A2857-1,5000),30)+1,"00"))</f>
        <v/>
      </c>
      <c r="S2857">
        <f>IF($AB2857="Да","Категория_Крупная","Категория_"&amp;TEXT(MOD(QUOTIENT($A2857-1,500),120)+1,"000"))</f>
        <v/>
      </c>
      <c r="T2857">
        <f>IF($AB2857="Да","Подкатегория_Крупная","Подкатегория_"&amp;TEXT(MOD(QUOTIENT($A2857-1,50),300)+1,"000"))</f>
        <v/>
      </c>
      <c r="U2857">
        <f>"SKU_"&amp;TEXT($A2857,"0000000")</f>
        <v/>
      </c>
      <c r="V2857">
        <f>CHOOSE(MOD($A2857-1,4)+1,"Enterprise","SMB","Госсектор","Розница")</f>
        <v/>
      </c>
      <c r="W2857">
        <f>"Клиент_"&amp;TEXT(MOD($A2857-1,20000)+1,"00000")</f>
        <v/>
      </c>
      <c r="X2857">
        <f>CHOOSE(MOD($A2857-1,5)+1,"Портал","API","Импорт","Ручной ввод","Интеграция")</f>
        <v/>
      </c>
      <c r="Y2857" s="8">
        <f>ROUND(1000+MOD($A2857*37,90000)+IF($AB2857="Да",5000,0),2)</f>
        <v/>
      </c>
      <c r="Z2857">
        <f>1+MOD($A2857,20)</f>
        <v/>
      </c>
      <c r="AA2857" s="8">
        <f>ROUND($Y2857*(0.08+MOD($A2857,17)/100),2)</f>
        <v/>
      </c>
      <c r="AB2857">
        <f>IF(MOD($A2857,10)&lt;7,"Да","Нет")</f>
        <v/>
      </c>
      <c r="AC2857">
        <f>$R2857&amp;" / "&amp;$S2857&amp;" / "&amp;$T2857</f>
        <v/>
      </c>
      <c r="AD2857">
        <f>1</f>
        <v/>
      </c>
      <c r="AE2857">
        <f>IF($A2857&lt;=Settings!$B$4,"до 100",IF($A2857&lt;=Settings!$B$5,"до 10 000",IF($A2857&lt;=Settings!$B$6,"до 100 000","100 000+")))</f>
        <v/>
      </c>
    </row>
    <row r="2858">
      <c r="A2858">
        <f>ROW()-1</f>
        <v/>
      </c>
      <c r="B2858">
        <f>IF($A2858&lt;=Settings!$B$4,"small_control",IF($A2858&lt;=Settings!$B$5,"medium_10k",IF($A2858&lt;=Settings!$B$6,"large_100k","extreme_1m")))</f>
        <v/>
      </c>
      <c r="C2858">
        <f>"ORD-"&amp;TEXT(QUOTIENT($A2858-1,3)+1,"0000000")</f>
        <v/>
      </c>
      <c r="D2858">
        <f>"LINE-"&amp;TEXT($A2858,"0000000")</f>
        <v/>
      </c>
      <c r="E2858" s="7">
        <f>Settings!$B$2+$A2858-1</f>
        <v/>
      </c>
      <c r="F2858" s="7">
        <f>Settings!$B$2+MOD($A2858-1,Settings!$B$7)</f>
        <v/>
      </c>
      <c r="G2858">
        <f>YEAR($F2858)</f>
        <v/>
      </c>
      <c r="H2858">
        <f>"Q"&amp;ROUNDUP(MONTH($F2858)/3,0)</f>
        <v/>
      </c>
      <c r="I2858">
        <f>MONTH($F2858)</f>
        <v/>
      </c>
      <c r="J2858">
        <f>CHOOSE(MONTH($F2858),"Январь","Февраль","Март","Апрель","Май","Июнь","Июль","Август","Сентябрь","Октябрь","Ноябрь","Декабрь")</f>
        <v/>
      </c>
      <c r="K2858">
        <f>DAY($F2858)</f>
        <v/>
      </c>
      <c r="L2858">
        <f>IF(MOD($A2858,10)&lt;7,"ФО_01_Крупный","ФО_"&amp;TEXT(MOD($A2858,8)+1,"00"))</f>
        <v/>
      </c>
      <c r="M2858">
        <f>IF($AB2858="Да","Регион_001_Крупный","Регион_"&amp;TEXT(MOD(QUOTIENT($A2858-1,20),180)+1,"000"))</f>
        <v/>
      </c>
      <c r="N2858">
        <f>IF($AB2858="Да","Город_"&amp;TEXT(MOD($A2858-1,250)+1,"0000"),"Город_"&amp;TEXT(MOD($A2858-1,3000)+1,"0000"))</f>
        <v/>
      </c>
      <c r="O2858">
        <f>IF($AB2858="Да","Холдинг_Крупный","Холдинг_"&amp;TEXT(MOD(QUOTIENT($A2858-1,10000),20)+1,"00"))</f>
        <v/>
      </c>
      <c r="P2858">
        <f>IF($AB2858="Да","Организация_Крупная","Организация_"&amp;TEXT(MOD(QUOTIENT($A2858-1,500),600)+1,"000"))</f>
        <v/>
      </c>
      <c r="Q2858">
        <f>"Отдел_"&amp;TEXT(MOD(QUOTIENT($A2858-1,50),100)+1,"000")</f>
        <v/>
      </c>
      <c r="R2858">
        <f>IF($AB2858="Да","Группа_Крупная","Группа_"&amp;TEXT(MOD(QUOTIENT($A2858-1,5000),30)+1,"00"))</f>
        <v/>
      </c>
      <c r="S2858">
        <f>IF($AB2858="Да","Категория_Крупная","Категория_"&amp;TEXT(MOD(QUOTIENT($A2858-1,500),120)+1,"000"))</f>
        <v/>
      </c>
      <c r="T2858">
        <f>IF($AB2858="Да","Подкатегория_Крупная","Подкатегория_"&amp;TEXT(MOD(QUOTIENT($A2858-1,50),300)+1,"000"))</f>
        <v/>
      </c>
      <c r="U2858">
        <f>"SKU_"&amp;TEXT($A2858,"0000000")</f>
        <v/>
      </c>
      <c r="V2858">
        <f>CHOOSE(MOD($A2858-1,4)+1,"Enterprise","SMB","Госсектор","Розница")</f>
        <v/>
      </c>
      <c r="W2858">
        <f>"Клиент_"&amp;TEXT(MOD($A2858-1,20000)+1,"00000")</f>
        <v/>
      </c>
      <c r="X2858">
        <f>CHOOSE(MOD($A2858-1,5)+1,"Портал","API","Импорт","Ручной ввод","Интеграция")</f>
        <v/>
      </c>
      <c r="Y2858" s="8">
        <f>ROUND(1000+MOD($A2858*37,90000)+IF($AB2858="Да",5000,0),2)</f>
        <v/>
      </c>
      <c r="Z2858">
        <f>1+MOD($A2858,20)</f>
        <v/>
      </c>
      <c r="AA2858" s="8">
        <f>ROUND($Y2858*(0.08+MOD($A2858,17)/100),2)</f>
        <v/>
      </c>
      <c r="AB2858">
        <f>IF(MOD($A2858,10)&lt;7,"Да","Нет")</f>
        <v/>
      </c>
      <c r="AC2858">
        <f>$R2858&amp;" / "&amp;$S2858&amp;" / "&amp;$T2858</f>
        <v/>
      </c>
      <c r="AD2858">
        <f>1</f>
        <v/>
      </c>
      <c r="AE2858">
        <f>IF($A2858&lt;=Settings!$B$4,"до 100",IF($A2858&lt;=Settings!$B$5,"до 10 000",IF($A2858&lt;=Settings!$B$6,"до 100 000","100 000+")))</f>
        <v/>
      </c>
    </row>
    <row r="2859">
      <c r="A2859">
        <f>ROW()-1</f>
        <v/>
      </c>
      <c r="B2859">
        <f>IF($A2859&lt;=Settings!$B$4,"small_control",IF($A2859&lt;=Settings!$B$5,"medium_10k",IF($A2859&lt;=Settings!$B$6,"large_100k","extreme_1m")))</f>
        <v/>
      </c>
      <c r="C2859">
        <f>"ORD-"&amp;TEXT(QUOTIENT($A2859-1,3)+1,"0000000")</f>
        <v/>
      </c>
      <c r="D2859">
        <f>"LINE-"&amp;TEXT($A2859,"0000000")</f>
        <v/>
      </c>
      <c r="E2859" s="7">
        <f>Settings!$B$2+$A2859-1</f>
        <v/>
      </c>
      <c r="F2859" s="7">
        <f>Settings!$B$2+MOD($A2859-1,Settings!$B$7)</f>
        <v/>
      </c>
      <c r="G2859">
        <f>YEAR($F2859)</f>
        <v/>
      </c>
      <c r="H2859">
        <f>"Q"&amp;ROUNDUP(MONTH($F2859)/3,0)</f>
        <v/>
      </c>
      <c r="I2859">
        <f>MONTH($F2859)</f>
        <v/>
      </c>
      <c r="J2859">
        <f>CHOOSE(MONTH($F2859),"Январь","Февраль","Март","Апрель","Май","Июнь","Июль","Август","Сентябрь","Октябрь","Ноябрь","Декабрь")</f>
        <v/>
      </c>
      <c r="K2859">
        <f>DAY($F2859)</f>
        <v/>
      </c>
      <c r="L2859">
        <f>IF(MOD($A2859,10)&lt;7,"ФО_01_Крупный","ФО_"&amp;TEXT(MOD($A2859,8)+1,"00"))</f>
        <v/>
      </c>
      <c r="M2859">
        <f>IF($AB2859="Да","Регион_001_Крупный","Регион_"&amp;TEXT(MOD(QUOTIENT($A2859-1,20),180)+1,"000"))</f>
        <v/>
      </c>
      <c r="N2859">
        <f>IF($AB2859="Да","Город_"&amp;TEXT(MOD($A2859-1,250)+1,"0000"),"Город_"&amp;TEXT(MOD($A2859-1,3000)+1,"0000"))</f>
        <v/>
      </c>
      <c r="O2859">
        <f>IF($AB2859="Да","Холдинг_Крупный","Холдинг_"&amp;TEXT(MOD(QUOTIENT($A2859-1,10000),20)+1,"00"))</f>
        <v/>
      </c>
      <c r="P2859">
        <f>IF($AB2859="Да","Организация_Крупная","Организация_"&amp;TEXT(MOD(QUOTIENT($A2859-1,500),600)+1,"000"))</f>
        <v/>
      </c>
      <c r="Q2859">
        <f>"Отдел_"&amp;TEXT(MOD(QUOTIENT($A2859-1,50),100)+1,"000")</f>
        <v/>
      </c>
      <c r="R2859">
        <f>IF($AB2859="Да","Группа_Крупная","Группа_"&amp;TEXT(MOD(QUOTIENT($A2859-1,5000),30)+1,"00"))</f>
        <v/>
      </c>
      <c r="S2859">
        <f>IF($AB2859="Да","Категория_Крупная","Категория_"&amp;TEXT(MOD(QUOTIENT($A2859-1,500),120)+1,"000"))</f>
        <v/>
      </c>
      <c r="T2859">
        <f>IF($AB2859="Да","Подкатегория_Крупная","Подкатегория_"&amp;TEXT(MOD(QUOTIENT($A2859-1,50),300)+1,"000"))</f>
        <v/>
      </c>
      <c r="U2859">
        <f>"SKU_"&amp;TEXT($A2859,"0000000")</f>
        <v/>
      </c>
      <c r="V2859">
        <f>CHOOSE(MOD($A2859-1,4)+1,"Enterprise","SMB","Госсектор","Розница")</f>
        <v/>
      </c>
      <c r="W2859">
        <f>"Клиент_"&amp;TEXT(MOD($A2859-1,20000)+1,"00000")</f>
        <v/>
      </c>
      <c r="X2859">
        <f>CHOOSE(MOD($A2859-1,5)+1,"Портал","API","Импорт","Ручной ввод","Интеграция")</f>
        <v/>
      </c>
      <c r="Y2859" s="8">
        <f>ROUND(1000+MOD($A2859*37,90000)+IF($AB2859="Да",5000,0),2)</f>
        <v/>
      </c>
      <c r="Z2859">
        <f>1+MOD($A2859,20)</f>
        <v/>
      </c>
      <c r="AA2859" s="8">
        <f>ROUND($Y2859*(0.08+MOD($A2859,17)/100),2)</f>
        <v/>
      </c>
      <c r="AB2859">
        <f>IF(MOD($A2859,10)&lt;7,"Да","Нет")</f>
        <v/>
      </c>
      <c r="AC2859">
        <f>$R2859&amp;" / "&amp;$S2859&amp;" / "&amp;$T2859</f>
        <v/>
      </c>
      <c r="AD2859">
        <f>1</f>
        <v/>
      </c>
      <c r="AE2859">
        <f>IF($A2859&lt;=Settings!$B$4,"до 100",IF($A2859&lt;=Settings!$B$5,"до 10 000",IF($A2859&lt;=Settings!$B$6,"до 100 000","100 000+")))</f>
        <v/>
      </c>
    </row>
    <row r="2860">
      <c r="A2860">
        <f>ROW()-1</f>
        <v/>
      </c>
      <c r="B2860">
        <f>IF($A2860&lt;=Settings!$B$4,"small_control",IF($A2860&lt;=Settings!$B$5,"medium_10k",IF($A2860&lt;=Settings!$B$6,"large_100k","extreme_1m")))</f>
        <v/>
      </c>
      <c r="C2860">
        <f>"ORD-"&amp;TEXT(QUOTIENT($A2860-1,3)+1,"0000000")</f>
        <v/>
      </c>
      <c r="D2860">
        <f>"LINE-"&amp;TEXT($A2860,"0000000")</f>
        <v/>
      </c>
      <c r="E2860" s="7">
        <f>Settings!$B$2+$A2860-1</f>
        <v/>
      </c>
      <c r="F2860" s="7">
        <f>Settings!$B$2+MOD($A2860-1,Settings!$B$7)</f>
        <v/>
      </c>
      <c r="G2860">
        <f>YEAR($F2860)</f>
        <v/>
      </c>
      <c r="H2860">
        <f>"Q"&amp;ROUNDUP(MONTH($F2860)/3,0)</f>
        <v/>
      </c>
      <c r="I2860">
        <f>MONTH($F2860)</f>
        <v/>
      </c>
      <c r="J2860">
        <f>CHOOSE(MONTH($F2860),"Январь","Февраль","Март","Апрель","Май","Июнь","Июль","Август","Сентябрь","Октябрь","Ноябрь","Декабрь")</f>
        <v/>
      </c>
      <c r="K2860">
        <f>DAY($F2860)</f>
        <v/>
      </c>
      <c r="L2860">
        <f>IF(MOD($A2860,10)&lt;7,"ФО_01_Крупный","ФО_"&amp;TEXT(MOD($A2860,8)+1,"00"))</f>
        <v/>
      </c>
      <c r="M2860">
        <f>IF($AB2860="Да","Регион_001_Крупный","Регион_"&amp;TEXT(MOD(QUOTIENT($A2860-1,20),180)+1,"000"))</f>
        <v/>
      </c>
      <c r="N2860">
        <f>IF($AB2860="Да","Город_"&amp;TEXT(MOD($A2860-1,250)+1,"0000"),"Город_"&amp;TEXT(MOD($A2860-1,3000)+1,"0000"))</f>
        <v/>
      </c>
      <c r="O2860">
        <f>IF($AB2860="Да","Холдинг_Крупный","Холдинг_"&amp;TEXT(MOD(QUOTIENT($A2860-1,10000),20)+1,"00"))</f>
        <v/>
      </c>
      <c r="P2860">
        <f>IF($AB2860="Да","Организация_Крупная","Организация_"&amp;TEXT(MOD(QUOTIENT($A2860-1,500),600)+1,"000"))</f>
        <v/>
      </c>
      <c r="Q2860">
        <f>"Отдел_"&amp;TEXT(MOD(QUOTIENT($A2860-1,50),100)+1,"000")</f>
        <v/>
      </c>
      <c r="R2860">
        <f>IF($AB2860="Да","Группа_Крупная","Группа_"&amp;TEXT(MOD(QUOTIENT($A2860-1,5000),30)+1,"00"))</f>
        <v/>
      </c>
      <c r="S2860">
        <f>IF($AB2860="Да","Категория_Крупная","Категория_"&amp;TEXT(MOD(QUOTIENT($A2860-1,500),120)+1,"000"))</f>
        <v/>
      </c>
      <c r="T2860">
        <f>IF($AB2860="Да","Подкатегория_Крупная","Подкатегория_"&amp;TEXT(MOD(QUOTIENT($A2860-1,50),300)+1,"000"))</f>
        <v/>
      </c>
      <c r="U2860">
        <f>"SKU_"&amp;TEXT($A2860,"0000000")</f>
        <v/>
      </c>
      <c r="V2860">
        <f>CHOOSE(MOD($A2860-1,4)+1,"Enterprise","SMB","Госсектор","Розница")</f>
        <v/>
      </c>
      <c r="W2860">
        <f>"Клиент_"&amp;TEXT(MOD($A2860-1,20000)+1,"00000")</f>
        <v/>
      </c>
      <c r="X2860">
        <f>CHOOSE(MOD($A2860-1,5)+1,"Портал","API","Импорт","Ручной ввод","Интеграция")</f>
        <v/>
      </c>
      <c r="Y2860" s="8">
        <f>ROUND(1000+MOD($A2860*37,90000)+IF($AB2860="Да",5000,0),2)</f>
        <v/>
      </c>
      <c r="Z2860">
        <f>1+MOD($A2860,20)</f>
        <v/>
      </c>
      <c r="AA2860" s="8">
        <f>ROUND($Y2860*(0.08+MOD($A2860,17)/100),2)</f>
        <v/>
      </c>
      <c r="AB2860">
        <f>IF(MOD($A2860,10)&lt;7,"Да","Нет")</f>
        <v/>
      </c>
      <c r="AC2860">
        <f>$R2860&amp;" / "&amp;$S2860&amp;" / "&amp;$T2860</f>
        <v/>
      </c>
      <c r="AD2860">
        <f>1</f>
        <v/>
      </c>
      <c r="AE2860">
        <f>IF($A2860&lt;=Settings!$B$4,"до 100",IF($A2860&lt;=Settings!$B$5,"до 10 000",IF($A2860&lt;=Settings!$B$6,"до 100 000","100 000+")))</f>
        <v/>
      </c>
    </row>
    <row r="2861">
      <c r="A2861">
        <f>ROW()-1</f>
        <v/>
      </c>
      <c r="B2861">
        <f>IF($A2861&lt;=Settings!$B$4,"small_control",IF($A2861&lt;=Settings!$B$5,"medium_10k",IF($A2861&lt;=Settings!$B$6,"large_100k","extreme_1m")))</f>
        <v/>
      </c>
      <c r="C2861">
        <f>"ORD-"&amp;TEXT(QUOTIENT($A2861-1,3)+1,"0000000")</f>
        <v/>
      </c>
      <c r="D2861">
        <f>"LINE-"&amp;TEXT($A2861,"0000000")</f>
        <v/>
      </c>
      <c r="E2861" s="7">
        <f>Settings!$B$2+$A2861-1</f>
        <v/>
      </c>
      <c r="F2861" s="7">
        <f>Settings!$B$2+MOD($A2861-1,Settings!$B$7)</f>
        <v/>
      </c>
      <c r="G2861">
        <f>YEAR($F2861)</f>
        <v/>
      </c>
      <c r="H2861">
        <f>"Q"&amp;ROUNDUP(MONTH($F2861)/3,0)</f>
        <v/>
      </c>
      <c r="I2861">
        <f>MONTH($F2861)</f>
        <v/>
      </c>
      <c r="J2861">
        <f>CHOOSE(MONTH($F2861),"Январь","Февраль","Март","Апрель","Май","Июнь","Июль","Август","Сентябрь","Октябрь","Ноябрь","Декабрь")</f>
        <v/>
      </c>
      <c r="K2861">
        <f>DAY($F2861)</f>
        <v/>
      </c>
      <c r="L2861">
        <f>IF(MOD($A2861,10)&lt;7,"ФО_01_Крупный","ФО_"&amp;TEXT(MOD($A2861,8)+1,"00"))</f>
        <v/>
      </c>
      <c r="M2861">
        <f>IF($AB2861="Да","Регион_001_Крупный","Регион_"&amp;TEXT(MOD(QUOTIENT($A2861-1,20),180)+1,"000"))</f>
        <v/>
      </c>
      <c r="N2861">
        <f>IF($AB2861="Да","Город_"&amp;TEXT(MOD($A2861-1,250)+1,"0000"),"Город_"&amp;TEXT(MOD($A2861-1,3000)+1,"0000"))</f>
        <v/>
      </c>
      <c r="O2861">
        <f>IF($AB2861="Да","Холдинг_Крупный","Холдинг_"&amp;TEXT(MOD(QUOTIENT($A2861-1,10000),20)+1,"00"))</f>
        <v/>
      </c>
      <c r="P2861">
        <f>IF($AB2861="Да","Организация_Крупная","Организация_"&amp;TEXT(MOD(QUOTIENT($A2861-1,500),600)+1,"000"))</f>
        <v/>
      </c>
      <c r="Q2861">
        <f>"Отдел_"&amp;TEXT(MOD(QUOTIENT($A2861-1,50),100)+1,"000")</f>
        <v/>
      </c>
      <c r="R2861">
        <f>IF($AB2861="Да","Группа_Крупная","Группа_"&amp;TEXT(MOD(QUOTIENT($A2861-1,5000),30)+1,"00"))</f>
        <v/>
      </c>
      <c r="S2861">
        <f>IF($AB2861="Да","Категория_Крупная","Категория_"&amp;TEXT(MOD(QUOTIENT($A2861-1,500),120)+1,"000"))</f>
        <v/>
      </c>
      <c r="T2861">
        <f>IF($AB2861="Да","Подкатегория_Крупная","Подкатегория_"&amp;TEXT(MOD(QUOTIENT($A2861-1,50),300)+1,"000"))</f>
        <v/>
      </c>
      <c r="U2861">
        <f>"SKU_"&amp;TEXT($A2861,"0000000")</f>
        <v/>
      </c>
      <c r="V2861">
        <f>CHOOSE(MOD($A2861-1,4)+1,"Enterprise","SMB","Госсектор","Розница")</f>
        <v/>
      </c>
      <c r="W2861">
        <f>"Клиент_"&amp;TEXT(MOD($A2861-1,20000)+1,"00000")</f>
        <v/>
      </c>
      <c r="X2861">
        <f>CHOOSE(MOD($A2861-1,5)+1,"Портал","API","Импорт","Ручной ввод","Интеграция")</f>
        <v/>
      </c>
      <c r="Y2861" s="8">
        <f>ROUND(1000+MOD($A2861*37,90000)+IF($AB2861="Да",5000,0),2)</f>
        <v/>
      </c>
      <c r="Z2861">
        <f>1+MOD($A2861,20)</f>
        <v/>
      </c>
      <c r="AA2861" s="8">
        <f>ROUND($Y2861*(0.08+MOD($A2861,17)/100),2)</f>
        <v/>
      </c>
      <c r="AB2861">
        <f>IF(MOD($A2861,10)&lt;7,"Да","Нет")</f>
        <v/>
      </c>
      <c r="AC2861">
        <f>$R2861&amp;" / "&amp;$S2861&amp;" / "&amp;$T2861</f>
        <v/>
      </c>
      <c r="AD2861">
        <f>1</f>
        <v/>
      </c>
      <c r="AE2861">
        <f>IF($A2861&lt;=Settings!$B$4,"до 100",IF($A2861&lt;=Settings!$B$5,"до 10 000",IF($A2861&lt;=Settings!$B$6,"до 100 000","100 000+")))</f>
        <v/>
      </c>
    </row>
    <row r="2862">
      <c r="A2862">
        <f>ROW()-1</f>
        <v/>
      </c>
      <c r="B2862">
        <f>IF($A2862&lt;=Settings!$B$4,"small_control",IF($A2862&lt;=Settings!$B$5,"medium_10k",IF($A2862&lt;=Settings!$B$6,"large_100k","extreme_1m")))</f>
        <v/>
      </c>
      <c r="C2862">
        <f>"ORD-"&amp;TEXT(QUOTIENT($A2862-1,3)+1,"0000000")</f>
        <v/>
      </c>
      <c r="D2862">
        <f>"LINE-"&amp;TEXT($A2862,"0000000")</f>
        <v/>
      </c>
      <c r="E2862" s="7">
        <f>Settings!$B$2+$A2862-1</f>
        <v/>
      </c>
      <c r="F2862" s="7">
        <f>Settings!$B$2+MOD($A2862-1,Settings!$B$7)</f>
        <v/>
      </c>
      <c r="G2862">
        <f>YEAR($F2862)</f>
        <v/>
      </c>
      <c r="H2862">
        <f>"Q"&amp;ROUNDUP(MONTH($F2862)/3,0)</f>
        <v/>
      </c>
      <c r="I2862">
        <f>MONTH($F2862)</f>
        <v/>
      </c>
      <c r="J2862">
        <f>CHOOSE(MONTH($F2862),"Январь","Февраль","Март","Апрель","Май","Июнь","Июль","Август","Сентябрь","Октябрь","Ноябрь","Декабрь")</f>
        <v/>
      </c>
      <c r="K2862">
        <f>DAY($F2862)</f>
        <v/>
      </c>
      <c r="L2862">
        <f>IF(MOD($A2862,10)&lt;7,"ФО_01_Крупный","ФО_"&amp;TEXT(MOD($A2862,8)+1,"00"))</f>
        <v/>
      </c>
      <c r="M2862">
        <f>IF($AB2862="Да","Регион_001_Крупный","Регион_"&amp;TEXT(MOD(QUOTIENT($A2862-1,20),180)+1,"000"))</f>
        <v/>
      </c>
      <c r="N2862">
        <f>IF($AB2862="Да","Город_"&amp;TEXT(MOD($A2862-1,250)+1,"0000"),"Город_"&amp;TEXT(MOD($A2862-1,3000)+1,"0000"))</f>
        <v/>
      </c>
      <c r="O2862">
        <f>IF($AB2862="Да","Холдинг_Крупный","Холдинг_"&amp;TEXT(MOD(QUOTIENT($A2862-1,10000),20)+1,"00"))</f>
        <v/>
      </c>
      <c r="P2862">
        <f>IF($AB2862="Да","Организация_Крупная","Организация_"&amp;TEXT(MOD(QUOTIENT($A2862-1,500),600)+1,"000"))</f>
        <v/>
      </c>
      <c r="Q2862">
        <f>"Отдел_"&amp;TEXT(MOD(QUOTIENT($A2862-1,50),100)+1,"000")</f>
        <v/>
      </c>
      <c r="R2862">
        <f>IF($AB2862="Да","Группа_Крупная","Группа_"&amp;TEXT(MOD(QUOTIENT($A2862-1,5000),30)+1,"00"))</f>
        <v/>
      </c>
      <c r="S2862">
        <f>IF($AB2862="Да","Категория_Крупная","Категория_"&amp;TEXT(MOD(QUOTIENT($A2862-1,500),120)+1,"000"))</f>
        <v/>
      </c>
      <c r="T2862">
        <f>IF($AB2862="Да","Подкатегория_Крупная","Подкатегория_"&amp;TEXT(MOD(QUOTIENT($A2862-1,50),300)+1,"000"))</f>
        <v/>
      </c>
      <c r="U2862">
        <f>"SKU_"&amp;TEXT($A2862,"0000000")</f>
        <v/>
      </c>
      <c r="V2862">
        <f>CHOOSE(MOD($A2862-1,4)+1,"Enterprise","SMB","Госсектор","Розница")</f>
        <v/>
      </c>
      <c r="W2862">
        <f>"Клиент_"&amp;TEXT(MOD($A2862-1,20000)+1,"00000")</f>
        <v/>
      </c>
      <c r="X2862">
        <f>CHOOSE(MOD($A2862-1,5)+1,"Портал","API","Импорт","Ручной ввод","Интеграция")</f>
        <v/>
      </c>
      <c r="Y2862" s="8">
        <f>ROUND(1000+MOD($A2862*37,90000)+IF($AB2862="Да",5000,0),2)</f>
        <v/>
      </c>
      <c r="Z2862">
        <f>1+MOD($A2862,20)</f>
        <v/>
      </c>
      <c r="AA2862" s="8">
        <f>ROUND($Y2862*(0.08+MOD($A2862,17)/100),2)</f>
        <v/>
      </c>
      <c r="AB2862">
        <f>IF(MOD($A2862,10)&lt;7,"Да","Нет")</f>
        <v/>
      </c>
      <c r="AC2862">
        <f>$R2862&amp;" / "&amp;$S2862&amp;" / "&amp;$T2862</f>
        <v/>
      </c>
      <c r="AD2862">
        <f>1</f>
        <v/>
      </c>
      <c r="AE2862">
        <f>IF($A2862&lt;=Settings!$B$4,"до 100",IF($A2862&lt;=Settings!$B$5,"до 10 000",IF($A2862&lt;=Settings!$B$6,"до 100 000","100 000+")))</f>
        <v/>
      </c>
    </row>
    <row r="2863">
      <c r="A2863">
        <f>ROW()-1</f>
        <v/>
      </c>
      <c r="B2863">
        <f>IF($A2863&lt;=Settings!$B$4,"small_control",IF($A2863&lt;=Settings!$B$5,"medium_10k",IF($A2863&lt;=Settings!$B$6,"large_100k","extreme_1m")))</f>
        <v/>
      </c>
      <c r="C2863">
        <f>"ORD-"&amp;TEXT(QUOTIENT($A2863-1,3)+1,"0000000")</f>
        <v/>
      </c>
      <c r="D2863">
        <f>"LINE-"&amp;TEXT($A2863,"0000000")</f>
        <v/>
      </c>
      <c r="E2863" s="7">
        <f>Settings!$B$2+$A2863-1</f>
        <v/>
      </c>
      <c r="F2863" s="7">
        <f>Settings!$B$2+MOD($A2863-1,Settings!$B$7)</f>
        <v/>
      </c>
      <c r="G2863">
        <f>YEAR($F2863)</f>
        <v/>
      </c>
      <c r="H2863">
        <f>"Q"&amp;ROUNDUP(MONTH($F2863)/3,0)</f>
        <v/>
      </c>
      <c r="I2863">
        <f>MONTH($F2863)</f>
        <v/>
      </c>
      <c r="J2863">
        <f>CHOOSE(MONTH($F2863),"Январь","Февраль","Март","Апрель","Май","Июнь","Июль","Август","Сентябрь","Октябрь","Ноябрь","Декабрь")</f>
        <v/>
      </c>
      <c r="K2863">
        <f>DAY($F2863)</f>
        <v/>
      </c>
      <c r="L2863">
        <f>IF(MOD($A2863,10)&lt;7,"ФО_01_Крупный","ФО_"&amp;TEXT(MOD($A2863,8)+1,"00"))</f>
        <v/>
      </c>
      <c r="M2863">
        <f>IF($AB2863="Да","Регион_001_Крупный","Регион_"&amp;TEXT(MOD(QUOTIENT($A2863-1,20),180)+1,"000"))</f>
        <v/>
      </c>
      <c r="N2863">
        <f>IF($AB2863="Да","Город_"&amp;TEXT(MOD($A2863-1,250)+1,"0000"),"Город_"&amp;TEXT(MOD($A2863-1,3000)+1,"0000"))</f>
        <v/>
      </c>
      <c r="O2863">
        <f>IF($AB2863="Да","Холдинг_Крупный","Холдинг_"&amp;TEXT(MOD(QUOTIENT($A2863-1,10000),20)+1,"00"))</f>
        <v/>
      </c>
      <c r="P2863">
        <f>IF($AB2863="Да","Организация_Крупная","Организация_"&amp;TEXT(MOD(QUOTIENT($A2863-1,500),600)+1,"000"))</f>
        <v/>
      </c>
      <c r="Q2863">
        <f>"Отдел_"&amp;TEXT(MOD(QUOTIENT($A2863-1,50),100)+1,"000")</f>
        <v/>
      </c>
      <c r="R2863">
        <f>IF($AB2863="Да","Группа_Крупная","Группа_"&amp;TEXT(MOD(QUOTIENT($A2863-1,5000),30)+1,"00"))</f>
        <v/>
      </c>
      <c r="S2863">
        <f>IF($AB2863="Да","Категория_Крупная","Категория_"&amp;TEXT(MOD(QUOTIENT($A2863-1,500),120)+1,"000"))</f>
        <v/>
      </c>
      <c r="T2863">
        <f>IF($AB2863="Да","Подкатегория_Крупная","Подкатегория_"&amp;TEXT(MOD(QUOTIENT($A2863-1,50),300)+1,"000"))</f>
        <v/>
      </c>
      <c r="U2863">
        <f>"SKU_"&amp;TEXT($A2863,"0000000")</f>
        <v/>
      </c>
      <c r="V2863">
        <f>CHOOSE(MOD($A2863-1,4)+1,"Enterprise","SMB","Госсектор","Розница")</f>
        <v/>
      </c>
      <c r="W2863">
        <f>"Клиент_"&amp;TEXT(MOD($A2863-1,20000)+1,"00000")</f>
        <v/>
      </c>
      <c r="X2863">
        <f>CHOOSE(MOD($A2863-1,5)+1,"Портал","API","Импорт","Ручной ввод","Интеграция")</f>
        <v/>
      </c>
      <c r="Y2863" s="8">
        <f>ROUND(1000+MOD($A2863*37,90000)+IF($AB2863="Да",5000,0),2)</f>
        <v/>
      </c>
      <c r="Z2863">
        <f>1+MOD($A2863,20)</f>
        <v/>
      </c>
      <c r="AA2863" s="8">
        <f>ROUND($Y2863*(0.08+MOD($A2863,17)/100),2)</f>
        <v/>
      </c>
      <c r="AB2863">
        <f>IF(MOD($A2863,10)&lt;7,"Да","Нет")</f>
        <v/>
      </c>
      <c r="AC2863">
        <f>$R2863&amp;" / "&amp;$S2863&amp;" / "&amp;$T2863</f>
        <v/>
      </c>
      <c r="AD2863">
        <f>1</f>
        <v/>
      </c>
      <c r="AE2863">
        <f>IF($A2863&lt;=Settings!$B$4,"до 100",IF($A2863&lt;=Settings!$B$5,"до 10 000",IF($A2863&lt;=Settings!$B$6,"до 100 000","100 000+")))</f>
        <v/>
      </c>
    </row>
    <row r="2864">
      <c r="A2864">
        <f>ROW()-1</f>
        <v/>
      </c>
      <c r="B2864">
        <f>IF($A2864&lt;=Settings!$B$4,"small_control",IF($A2864&lt;=Settings!$B$5,"medium_10k",IF($A2864&lt;=Settings!$B$6,"large_100k","extreme_1m")))</f>
        <v/>
      </c>
      <c r="C2864">
        <f>"ORD-"&amp;TEXT(QUOTIENT($A2864-1,3)+1,"0000000")</f>
        <v/>
      </c>
      <c r="D2864">
        <f>"LINE-"&amp;TEXT($A2864,"0000000")</f>
        <v/>
      </c>
      <c r="E2864" s="7">
        <f>Settings!$B$2+$A2864-1</f>
        <v/>
      </c>
      <c r="F2864" s="7">
        <f>Settings!$B$2+MOD($A2864-1,Settings!$B$7)</f>
        <v/>
      </c>
      <c r="G2864">
        <f>YEAR($F2864)</f>
        <v/>
      </c>
      <c r="H2864">
        <f>"Q"&amp;ROUNDUP(MONTH($F2864)/3,0)</f>
        <v/>
      </c>
      <c r="I2864">
        <f>MONTH($F2864)</f>
        <v/>
      </c>
      <c r="J2864">
        <f>CHOOSE(MONTH($F2864),"Январь","Февраль","Март","Апрель","Май","Июнь","Июль","Август","Сентябрь","Октябрь","Ноябрь","Декабрь")</f>
        <v/>
      </c>
      <c r="K2864">
        <f>DAY($F2864)</f>
        <v/>
      </c>
      <c r="L2864">
        <f>IF(MOD($A2864,10)&lt;7,"ФО_01_Крупный","ФО_"&amp;TEXT(MOD($A2864,8)+1,"00"))</f>
        <v/>
      </c>
      <c r="M2864">
        <f>IF($AB2864="Да","Регион_001_Крупный","Регион_"&amp;TEXT(MOD(QUOTIENT($A2864-1,20),180)+1,"000"))</f>
        <v/>
      </c>
      <c r="N2864">
        <f>IF($AB2864="Да","Город_"&amp;TEXT(MOD($A2864-1,250)+1,"0000"),"Город_"&amp;TEXT(MOD($A2864-1,3000)+1,"0000"))</f>
        <v/>
      </c>
      <c r="O2864">
        <f>IF($AB2864="Да","Холдинг_Крупный","Холдинг_"&amp;TEXT(MOD(QUOTIENT($A2864-1,10000),20)+1,"00"))</f>
        <v/>
      </c>
      <c r="P2864">
        <f>IF($AB2864="Да","Организация_Крупная","Организация_"&amp;TEXT(MOD(QUOTIENT($A2864-1,500),600)+1,"000"))</f>
        <v/>
      </c>
      <c r="Q2864">
        <f>"Отдел_"&amp;TEXT(MOD(QUOTIENT($A2864-1,50),100)+1,"000")</f>
        <v/>
      </c>
      <c r="R2864">
        <f>IF($AB2864="Да","Группа_Крупная","Группа_"&amp;TEXT(MOD(QUOTIENT($A2864-1,5000),30)+1,"00"))</f>
        <v/>
      </c>
      <c r="S2864">
        <f>IF($AB2864="Да","Категория_Крупная","Категория_"&amp;TEXT(MOD(QUOTIENT($A2864-1,500),120)+1,"000"))</f>
        <v/>
      </c>
      <c r="T2864">
        <f>IF($AB2864="Да","Подкатегория_Крупная","Подкатегория_"&amp;TEXT(MOD(QUOTIENT($A2864-1,50),300)+1,"000"))</f>
        <v/>
      </c>
      <c r="U2864">
        <f>"SKU_"&amp;TEXT($A2864,"0000000")</f>
        <v/>
      </c>
      <c r="V2864">
        <f>CHOOSE(MOD($A2864-1,4)+1,"Enterprise","SMB","Госсектор","Розница")</f>
        <v/>
      </c>
      <c r="W2864">
        <f>"Клиент_"&amp;TEXT(MOD($A2864-1,20000)+1,"00000")</f>
        <v/>
      </c>
      <c r="X2864">
        <f>CHOOSE(MOD($A2864-1,5)+1,"Портал","API","Импорт","Ручной ввод","Интеграция")</f>
        <v/>
      </c>
      <c r="Y2864" s="8">
        <f>ROUND(1000+MOD($A2864*37,90000)+IF($AB2864="Да",5000,0),2)</f>
        <v/>
      </c>
      <c r="Z2864">
        <f>1+MOD($A2864,20)</f>
        <v/>
      </c>
      <c r="AA2864" s="8">
        <f>ROUND($Y2864*(0.08+MOD($A2864,17)/100),2)</f>
        <v/>
      </c>
      <c r="AB2864">
        <f>IF(MOD($A2864,10)&lt;7,"Да","Нет")</f>
        <v/>
      </c>
      <c r="AC2864">
        <f>$R2864&amp;" / "&amp;$S2864&amp;" / "&amp;$T2864</f>
        <v/>
      </c>
      <c r="AD2864">
        <f>1</f>
        <v/>
      </c>
      <c r="AE2864">
        <f>IF($A2864&lt;=Settings!$B$4,"до 100",IF($A2864&lt;=Settings!$B$5,"до 10 000",IF($A2864&lt;=Settings!$B$6,"до 100 000","100 000+")))</f>
        <v/>
      </c>
    </row>
    <row r="2865">
      <c r="A2865">
        <f>ROW()-1</f>
        <v/>
      </c>
      <c r="B2865">
        <f>IF($A2865&lt;=Settings!$B$4,"small_control",IF($A2865&lt;=Settings!$B$5,"medium_10k",IF($A2865&lt;=Settings!$B$6,"large_100k","extreme_1m")))</f>
        <v/>
      </c>
      <c r="C2865">
        <f>"ORD-"&amp;TEXT(QUOTIENT($A2865-1,3)+1,"0000000")</f>
        <v/>
      </c>
      <c r="D2865">
        <f>"LINE-"&amp;TEXT($A2865,"0000000")</f>
        <v/>
      </c>
      <c r="E2865" s="7">
        <f>Settings!$B$2+$A2865-1</f>
        <v/>
      </c>
      <c r="F2865" s="7">
        <f>Settings!$B$2+MOD($A2865-1,Settings!$B$7)</f>
        <v/>
      </c>
      <c r="G2865">
        <f>YEAR($F2865)</f>
        <v/>
      </c>
      <c r="H2865">
        <f>"Q"&amp;ROUNDUP(MONTH($F2865)/3,0)</f>
        <v/>
      </c>
      <c r="I2865">
        <f>MONTH($F2865)</f>
        <v/>
      </c>
      <c r="J2865">
        <f>CHOOSE(MONTH($F2865),"Январь","Февраль","Март","Апрель","Май","Июнь","Июль","Август","Сентябрь","Октябрь","Ноябрь","Декабрь")</f>
        <v/>
      </c>
      <c r="K2865">
        <f>DAY($F2865)</f>
        <v/>
      </c>
      <c r="L2865">
        <f>IF(MOD($A2865,10)&lt;7,"ФО_01_Крупный","ФО_"&amp;TEXT(MOD($A2865,8)+1,"00"))</f>
        <v/>
      </c>
      <c r="M2865">
        <f>IF($AB2865="Да","Регион_001_Крупный","Регион_"&amp;TEXT(MOD(QUOTIENT($A2865-1,20),180)+1,"000"))</f>
        <v/>
      </c>
      <c r="N2865">
        <f>IF($AB2865="Да","Город_"&amp;TEXT(MOD($A2865-1,250)+1,"0000"),"Город_"&amp;TEXT(MOD($A2865-1,3000)+1,"0000"))</f>
        <v/>
      </c>
      <c r="O2865">
        <f>IF($AB2865="Да","Холдинг_Крупный","Холдинг_"&amp;TEXT(MOD(QUOTIENT($A2865-1,10000),20)+1,"00"))</f>
        <v/>
      </c>
      <c r="P2865">
        <f>IF($AB2865="Да","Организация_Крупная","Организация_"&amp;TEXT(MOD(QUOTIENT($A2865-1,500),600)+1,"000"))</f>
        <v/>
      </c>
      <c r="Q2865">
        <f>"Отдел_"&amp;TEXT(MOD(QUOTIENT($A2865-1,50),100)+1,"000")</f>
        <v/>
      </c>
      <c r="R2865">
        <f>IF($AB2865="Да","Группа_Крупная","Группа_"&amp;TEXT(MOD(QUOTIENT($A2865-1,5000),30)+1,"00"))</f>
        <v/>
      </c>
      <c r="S2865">
        <f>IF($AB2865="Да","Категория_Крупная","Категория_"&amp;TEXT(MOD(QUOTIENT($A2865-1,500),120)+1,"000"))</f>
        <v/>
      </c>
      <c r="T2865">
        <f>IF($AB2865="Да","Подкатегория_Крупная","Подкатегория_"&amp;TEXT(MOD(QUOTIENT($A2865-1,50),300)+1,"000"))</f>
        <v/>
      </c>
      <c r="U2865">
        <f>"SKU_"&amp;TEXT($A2865,"0000000")</f>
        <v/>
      </c>
      <c r="V2865">
        <f>CHOOSE(MOD($A2865-1,4)+1,"Enterprise","SMB","Госсектор","Розница")</f>
        <v/>
      </c>
      <c r="W2865">
        <f>"Клиент_"&amp;TEXT(MOD($A2865-1,20000)+1,"00000")</f>
        <v/>
      </c>
      <c r="X2865">
        <f>CHOOSE(MOD($A2865-1,5)+1,"Портал","API","Импорт","Ручной ввод","Интеграция")</f>
        <v/>
      </c>
      <c r="Y2865" s="8">
        <f>ROUND(1000+MOD($A2865*37,90000)+IF($AB2865="Да",5000,0),2)</f>
        <v/>
      </c>
      <c r="Z2865">
        <f>1+MOD($A2865,20)</f>
        <v/>
      </c>
      <c r="AA2865" s="8">
        <f>ROUND($Y2865*(0.08+MOD($A2865,17)/100),2)</f>
        <v/>
      </c>
      <c r="AB2865">
        <f>IF(MOD($A2865,10)&lt;7,"Да","Нет")</f>
        <v/>
      </c>
      <c r="AC2865">
        <f>$R2865&amp;" / "&amp;$S2865&amp;" / "&amp;$T2865</f>
        <v/>
      </c>
      <c r="AD2865">
        <f>1</f>
        <v/>
      </c>
      <c r="AE2865">
        <f>IF($A2865&lt;=Settings!$B$4,"до 100",IF($A2865&lt;=Settings!$B$5,"до 10 000",IF($A2865&lt;=Settings!$B$6,"до 100 000","100 000+")))</f>
        <v/>
      </c>
    </row>
    <row r="2866">
      <c r="A2866">
        <f>ROW()-1</f>
        <v/>
      </c>
      <c r="B2866">
        <f>IF($A2866&lt;=Settings!$B$4,"small_control",IF($A2866&lt;=Settings!$B$5,"medium_10k",IF($A2866&lt;=Settings!$B$6,"large_100k","extreme_1m")))</f>
        <v/>
      </c>
      <c r="C2866">
        <f>"ORD-"&amp;TEXT(QUOTIENT($A2866-1,3)+1,"0000000")</f>
        <v/>
      </c>
      <c r="D2866">
        <f>"LINE-"&amp;TEXT($A2866,"0000000")</f>
        <v/>
      </c>
      <c r="E2866" s="7">
        <f>Settings!$B$2+$A2866-1</f>
        <v/>
      </c>
      <c r="F2866" s="7">
        <f>Settings!$B$2+MOD($A2866-1,Settings!$B$7)</f>
        <v/>
      </c>
      <c r="G2866">
        <f>YEAR($F2866)</f>
        <v/>
      </c>
      <c r="H2866">
        <f>"Q"&amp;ROUNDUP(MONTH($F2866)/3,0)</f>
        <v/>
      </c>
      <c r="I2866">
        <f>MONTH($F2866)</f>
        <v/>
      </c>
      <c r="J2866">
        <f>CHOOSE(MONTH($F2866),"Январь","Февраль","Март","Апрель","Май","Июнь","Июль","Август","Сентябрь","Октябрь","Ноябрь","Декабрь")</f>
        <v/>
      </c>
      <c r="K2866">
        <f>DAY($F2866)</f>
        <v/>
      </c>
      <c r="L2866">
        <f>IF(MOD($A2866,10)&lt;7,"ФО_01_Крупный","ФО_"&amp;TEXT(MOD($A2866,8)+1,"00"))</f>
        <v/>
      </c>
      <c r="M2866">
        <f>IF($AB2866="Да","Регион_001_Крупный","Регион_"&amp;TEXT(MOD(QUOTIENT($A2866-1,20),180)+1,"000"))</f>
        <v/>
      </c>
      <c r="N2866">
        <f>IF($AB2866="Да","Город_"&amp;TEXT(MOD($A2866-1,250)+1,"0000"),"Город_"&amp;TEXT(MOD($A2866-1,3000)+1,"0000"))</f>
        <v/>
      </c>
      <c r="O2866">
        <f>IF($AB2866="Да","Холдинг_Крупный","Холдинг_"&amp;TEXT(MOD(QUOTIENT($A2866-1,10000),20)+1,"00"))</f>
        <v/>
      </c>
      <c r="P2866">
        <f>IF($AB2866="Да","Организация_Крупная","Организация_"&amp;TEXT(MOD(QUOTIENT($A2866-1,500),600)+1,"000"))</f>
        <v/>
      </c>
      <c r="Q2866">
        <f>"Отдел_"&amp;TEXT(MOD(QUOTIENT($A2866-1,50),100)+1,"000")</f>
        <v/>
      </c>
      <c r="R2866">
        <f>IF($AB2866="Да","Группа_Крупная","Группа_"&amp;TEXT(MOD(QUOTIENT($A2866-1,5000),30)+1,"00"))</f>
        <v/>
      </c>
      <c r="S2866">
        <f>IF($AB2866="Да","Категория_Крупная","Категория_"&amp;TEXT(MOD(QUOTIENT($A2866-1,500),120)+1,"000"))</f>
        <v/>
      </c>
      <c r="T2866">
        <f>IF($AB2866="Да","Подкатегория_Крупная","Подкатегория_"&amp;TEXT(MOD(QUOTIENT($A2866-1,50),300)+1,"000"))</f>
        <v/>
      </c>
      <c r="U2866">
        <f>"SKU_"&amp;TEXT($A2866,"0000000")</f>
        <v/>
      </c>
      <c r="V2866">
        <f>CHOOSE(MOD($A2866-1,4)+1,"Enterprise","SMB","Госсектор","Розница")</f>
        <v/>
      </c>
      <c r="W2866">
        <f>"Клиент_"&amp;TEXT(MOD($A2866-1,20000)+1,"00000")</f>
        <v/>
      </c>
      <c r="X2866">
        <f>CHOOSE(MOD($A2866-1,5)+1,"Портал","API","Импорт","Ручной ввод","Интеграция")</f>
        <v/>
      </c>
      <c r="Y2866" s="8">
        <f>ROUND(1000+MOD($A2866*37,90000)+IF($AB2866="Да",5000,0),2)</f>
        <v/>
      </c>
      <c r="Z2866">
        <f>1+MOD($A2866,20)</f>
        <v/>
      </c>
      <c r="AA2866" s="8">
        <f>ROUND($Y2866*(0.08+MOD($A2866,17)/100),2)</f>
        <v/>
      </c>
      <c r="AB2866">
        <f>IF(MOD($A2866,10)&lt;7,"Да","Нет")</f>
        <v/>
      </c>
      <c r="AC2866">
        <f>$R2866&amp;" / "&amp;$S2866&amp;" / "&amp;$T2866</f>
        <v/>
      </c>
      <c r="AD2866">
        <f>1</f>
        <v/>
      </c>
      <c r="AE2866">
        <f>IF($A2866&lt;=Settings!$B$4,"до 100",IF($A2866&lt;=Settings!$B$5,"до 10 000",IF($A2866&lt;=Settings!$B$6,"до 100 000","100 000+")))</f>
        <v/>
      </c>
    </row>
    <row r="2867">
      <c r="A2867">
        <f>ROW()-1</f>
        <v/>
      </c>
      <c r="B2867">
        <f>IF($A2867&lt;=Settings!$B$4,"small_control",IF($A2867&lt;=Settings!$B$5,"medium_10k",IF($A2867&lt;=Settings!$B$6,"large_100k","extreme_1m")))</f>
        <v/>
      </c>
      <c r="C2867">
        <f>"ORD-"&amp;TEXT(QUOTIENT($A2867-1,3)+1,"0000000")</f>
        <v/>
      </c>
      <c r="D2867">
        <f>"LINE-"&amp;TEXT($A2867,"0000000")</f>
        <v/>
      </c>
      <c r="E2867" s="7">
        <f>Settings!$B$2+$A2867-1</f>
        <v/>
      </c>
      <c r="F2867" s="7">
        <f>Settings!$B$2+MOD($A2867-1,Settings!$B$7)</f>
        <v/>
      </c>
      <c r="G2867">
        <f>YEAR($F2867)</f>
        <v/>
      </c>
      <c r="H2867">
        <f>"Q"&amp;ROUNDUP(MONTH($F2867)/3,0)</f>
        <v/>
      </c>
      <c r="I2867">
        <f>MONTH($F2867)</f>
        <v/>
      </c>
      <c r="J2867">
        <f>CHOOSE(MONTH($F2867),"Январь","Февраль","Март","Апрель","Май","Июнь","Июль","Август","Сентябрь","Октябрь","Ноябрь","Декабрь")</f>
        <v/>
      </c>
      <c r="K2867">
        <f>DAY($F2867)</f>
        <v/>
      </c>
      <c r="L2867">
        <f>IF(MOD($A2867,10)&lt;7,"ФО_01_Крупный","ФО_"&amp;TEXT(MOD($A2867,8)+1,"00"))</f>
        <v/>
      </c>
      <c r="M2867">
        <f>IF($AB2867="Да","Регион_001_Крупный","Регион_"&amp;TEXT(MOD(QUOTIENT($A2867-1,20),180)+1,"000"))</f>
        <v/>
      </c>
      <c r="N2867">
        <f>IF($AB2867="Да","Город_"&amp;TEXT(MOD($A2867-1,250)+1,"0000"),"Город_"&amp;TEXT(MOD($A2867-1,3000)+1,"0000"))</f>
        <v/>
      </c>
      <c r="O2867">
        <f>IF($AB2867="Да","Холдинг_Крупный","Холдинг_"&amp;TEXT(MOD(QUOTIENT($A2867-1,10000),20)+1,"00"))</f>
        <v/>
      </c>
      <c r="P2867">
        <f>IF($AB2867="Да","Организация_Крупная","Организация_"&amp;TEXT(MOD(QUOTIENT($A2867-1,500),600)+1,"000"))</f>
        <v/>
      </c>
      <c r="Q2867">
        <f>"Отдел_"&amp;TEXT(MOD(QUOTIENT($A2867-1,50),100)+1,"000")</f>
        <v/>
      </c>
      <c r="R2867">
        <f>IF($AB2867="Да","Группа_Крупная","Группа_"&amp;TEXT(MOD(QUOTIENT($A2867-1,5000),30)+1,"00"))</f>
        <v/>
      </c>
      <c r="S2867">
        <f>IF($AB2867="Да","Категория_Крупная","Категория_"&amp;TEXT(MOD(QUOTIENT($A2867-1,500),120)+1,"000"))</f>
        <v/>
      </c>
      <c r="T2867">
        <f>IF($AB2867="Да","Подкатегория_Крупная","Подкатегория_"&amp;TEXT(MOD(QUOTIENT($A2867-1,50),300)+1,"000"))</f>
        <v/>
      </c>
      <c r="U2867">
        <f>"SKU_"&amp;TEXT($A2867,"0000000")</f>
        <v/>
      </c>
      <c r="V2867">
        <f>CHOOSE(MOD($A2867-1,4)+1,"Enterprise","SMB","Госсектор","Розница")</f>
        <v/>
      </c>
      <c r="W2867">
        <f>"Клиент_"&amp;TEXT(MOD($A2867-1,20000)+1,"00000")</f>
        <v/>
      </c>
      <c r="X2867">
        <f>CHOOSE(MOD($A2867-1,5)+1,"Портал","API","Импорт","Ручной ввод","Интеграция")</f>
        <v/>
      </c>
      <c r="Y2867" s="8">
        <f>ROUND(1000+MOD($A2867*37,90000)+IF($AB2867="Да",5000,0),2)</f>
        <v/>
      </c>
      <c r="Z2867">
        <f>1+MOD($A2867,20)</f>
        <v/>
      </c>
      <c r="AA2867" s="8">
        <f>ROUND($Y2867*(0.08+MOD($A2867,17)/100),2)</f>
        <v/>
      </c>
      <c r="AB2867">
        <f>IF(MOD($A2867,10)&lt;7,"Да","Нет")</f>
        <v/>
      </c>
      <c r="AC2867">
        <f>$R2867&amp;" / "&amp;$S2867&amp;" / "&amp;$T2867</f>
        <v/>
      </c>
      <c r="AD2867">
        <f>1</f>
        <v/>
      </c>
      <c r="AE2867">
        <f>IF($A2867&lt;=Settings!$B$4,"до 100",IF($A2867&lt;=Settings!$B$5,"до 10 000",IF($A2867&lt;=Settings!$B$6,"до 100 000","100 000+")))</f>
        <v/>
      </c>
    </row>
    <row r="2868">
      <c r="A2868">
        <f>ROW()-1</f>
        <v/>
      </c>
      <c r="B2868">
        <f>IF($A2868&lt;=Settings!$B$4,"small_control",IF($A2868&lt;=Settings!$B$5,"medium_10k",IF($A2868&lt;=Settings!$B$6,"large_100k","extreme_1m")))</f>
        <v/>
      </c>
      <c r="C2868">
        <f>"ORD-"&amp;TEXT(QUOTIENT($A2868-1,3)+1,"0000000")</f>
        <v/>
      </c>
      <c r="D2868">
        <f>"LINE-"&amp;TEXT($A2868,"0000000")</f>
        <v/>
      </c>
      <c r="E2868" s="7">
        <f>Settings!$B$2+$A2868-1</f>
        <v/>
      </c>
      <c r="F2868" s="7">
        <f>Settings!$B$2+MOD($A2868-1,Settings!$B$7)</f>
        <v/>
      </c>
      <c r="G2868">
        <f>YEAR($F2868)</f>
        <v/>
      </c>
      <c r="H2868">
        <f>"Q"&amp;ROUNDUP(MONTH($F2868)/3,0)</f>
        <v/>
      </c>
      <c r="I2868">
        <f>MONTH($F2868)</f>
        <v/>
      </c>
      <c r="J2868">
        <f>CHOOSE(MONTH($F2868),"Январь","Февраль","Март","Апрель","Май","Июнь","Июль","Август","Сентябрь","Октябрь","Ноябрь","Декабрь")</f>
        <v/>
      </c>
      <c r="K2868">
        <f>DAY($F2868)</f>
        <v/>
      </c>
      <c r="L2868">
        <f>IF(MOD($A2868,10)&lt;7,"ФО_01_Крупный","ФО_"&amp;TEXT(MOD($A2868,8)+1,"00"))</f>
        <v/>
      </c>
      <c r="M2868">
        <f>IF($AB2868="Да","Регион_001_Крупный","Регион_"&amp;TEXT(MOD(QUOTIENT($A2868-1,20),180)+1,"000"))</f>
        <v/>
      </c>
      <c r="N2868">
        <f>IF($AB2868="Да","Город_"&amp;TEXT(MOD($A2868-1,250)+1,"0000"),"Город_"&amp;TEXT(MOD($A2868-1,3000)+1,"0000"))</f>
        <v/>
      </c>
      <c r="O2868">
        <f>IF($AB2868="Да","Холдинг_Крупный","Холдинг_"&amp;TEXT(MOD(QUOTIENT($A2868-1,10000),20)+1,"00"))</f>
        <v/>
      </c>
      <c r="P2868">
        <f>IF($AB2868="Да","Организация_Крупная","Организация_"&amp;TEXT(MOD(QUOTIENT($A2868-1,500),600)+1,"000"))</f>
        <v/>
      </c>
      <c r="Q2868">
        <f>"Отдел_"&amp;TEXT(MOD(QUOTIENT($A2868-1,50),100)+1,"000")</f>
        <v/>
      </c>
      <c r="R2868">
        <f>IF($AB2868="Да","Группа_Крупная","Группа_"&amp;TEXT(MOD(QUOTIENT($A2868-1,5000),30)+1,"00"))</f>
        <v/>
      </c>
      <c r="S2868">
        <f>IF($AB2868="Да","Категория_Крупная","Категория_"&amp;TEXT(MOD(QUOTIENT($A2868-1,500),120)+1,"000"))</f>
        <v/>
      </c>
      <c r="T2868">
        <f>IF($AB2868="Да","Подкатегория_Крупная","Подкатегория_"&amp;TEXT(MOD(QUOTIENT($A2868-1,50),300)+1,"000"))</f>
        <v/>
      </c>
      <c r="U2868">
        <f>"SKU_"&amp;TEXT($A2868,"0000000")</f>
        <v/>
      </c>
      <c r="V2868">
        <f>CHOOSE(MOD($A2868-1,4)+1,"Enterprise","SMB","Госсектор","Розница")</f>
        <v/>
      </c>
      <c r="W2868">
        <f>"Клиент_"&amp;TEXT(MOD($A2868-1,20000)+1,"00000")</f>
        <v/>
      </c>
      <c r="X2868">
        <f>CHOOSE(MOD($A2868-1,5)+1,"Портал","API","Импорт","Ручной ввод","Интеграция")</f>
        <v/>
      </c>
      <c r="Y2868" s="8">
        <f>ROUND(1000+MOD($A2868*37,90000)+IF($AB2868="Да",5000,0),2)</f>
        <v/>
      </c>
      <c r="Z2868">
        <f>1+MOD($A2868,20)</f>
        <v/>
      </c>
      <c r="AA2868" s="8">
        <f>ROUND($Y2868*(0.08+MOD($A2868,17)/100),2)</f>
        <v/>
      </c>
      <c r="AB2868">
        <f>IF(MOD($A2868,10)&lt;7,"Да","Нет")</f>
        <v/>
      </c>
      <c r="AC2868">
        <f>$R2868&amp;" / "&amp;$S2868&amp;" / "&amp;$T2868</f>
        <v/>
      </c>
      <c r="AD2868">
        <f>1</f>
        <v/>
      </c>
      <c r="AE2868">
        <f>IF($A2868&lt;=Settings!$B$4,"до 100",IF($A2868&lt;=Settings!$B$5,"до 10 000",IF($A2868&lt;=Settings!$B$6,"до 100 000","100 000+")))</f>
        <v/>
      </c>
    </row>
    <row r="2869">
      <c r="A2869">
        <f>ROW()-1</f>
        <v/>
      </c>
      <c r="B2869">
        <f>IF($A2869&lt;=Settings!$B$4,"small_control",IF($A2869&lt;=Settings!$B$5,"medium_10k",IF($A2869&lt;=Settings!$B$6,"large_100k","extreme_1m")))</f>
        <v/>
      </c>
      <c r="C2869">
        <f>"ORD-"&amp;TEXT(QUOTIENT($A2869-1,3)+1,"0000000")</f>
        <v/>
      </c>
      <c r="D2869">
        <f>"LINE-"&amp;TEXT($A2869,"0000000")</f>
        <v/>
      </c>
      <c r="E2869" s="7">
        <f>Settings!$B$2+$A2869-1</f>
        <v/>
      </c>
      <c r="F2869" s="7">
        <f>Settings!$B$2+MOD($A2869-1,Settings!$B$7)</f>
        <v/>
      </c>
      <c r="G2869">
        <f>YEAR($F2869)</f>
        <v/>
      </c>
      <c r="H2869">
        <f>"Q"&amp;ROUNDUP(MONTH($F2869)/3,0)</f>
        <v/>
      </c>
      <c r="I2869">
        <f>MONTH($F2869)</f>
        <v/>
      </c>
      <c r="J2869">
        <f>CHOOSE(MONTH($F2869),"Январь","Февраль","Март","Апрель","Май","Июнь","Июль","Август","Сентябрь","Октябрь","Ноябрь","Декабрь")</f>
        <v/>
      </c>
      <c r="K2869">
        <f>DAY($F2869)</f>
        <v/>
      </c>
      <c r="L2869">
        <f>IF(MOD($A2869,10)&lt;7,"ФО_01_Крупный","ФО_"&amp;TEXT(MOD($A2869,8)+1,"00"))</f>
        <v/>
      </c>
      <c r="M2869">
        <f>IF($AB2869="Да","Регион_001_Крупный","Регион_"&amp;TEXT(MOD(QUOTIENT($A2869-1,20),180)+1,"000"))</f>
        <v/>
      </c>
      <c r="N2869">
        <f>IF($AB2869="Да","Город_"&amp;TEXT(MOD($A2869-1,250)+1,"0000"),"Город_"&amp;TEXT(MOD($A2869-1,3000)+1,"0000"))</f>
        <v/>
      </c>
      <c r="O2869">
        <f>IF($AB2869="Да","Холдинг_Крупный","Холдинг_"&amp;TEXT(MOD(QUOTIENT($A2869-1,10000),20)+1,"00"))</f>
        <v/>
      </c>
      <c r="P2869">
        <f>IF($AB2869="Да","Организация_Крупная","Организация_"&amp;TEXT(MOD(QUOTIENT($A2869-1,500),600)+1,"000"))</f>
        <v/>
      </c>
      <c r="Q2869">
        <f>"Отдел_"&amp;TEXT(MOD(QUOTIENT($A2869-1,50),100)+1,"000")</f>
        <v/>
      </c>
      <c r="R2869">
        <f>IF($AB2869="Да","Группа_Крупная","Группа_"&amp;TEXT(MOD(QUOTIENT($A2869-1,5000),30)+1,"00"))</f>
        <v/>
      </c>
      <c r="S2869">
        <f>IF($AB2869="Да","Категория_Крупная","Категория_"&amp;TEXT(MOD(QUOTIENT($A2869-1,500),120)+1,"000"))</f>
        <v/>
      </c>
      <c r="T2869">
        <f>IF($AB2869="Да","Подкатегория_Крупная","Подкатегория_"&amp;TEXT(MOD(QUOTIENT($A2869-1,50),300)+1,"000"))</f>
        <v/>
      </c>
      <c r="U2869">
        <f>"SKU_"&amp;TEXT($A2869,"0000000")</f>
        <v/>
      </c>
      <c r="V2869">
        <f>CHOOSE(MOD($A2869-1,4)+1,"Enterprise","SMB","Госсектор","Розница")</f>
        <v/>
      </c>
      <c r="W2869">
        <f>"Клиент_"&amp;TEXT(MOD($A2869-1,20000)+1,"00000")</f>
        <v/>
      </c>
      <c r="X2869">
        <f>CHOOSE(MOD($A2869-1,5)+1,"Портал","API","Импорт","Ручной ввод","Интеграция")</f>
        <v/>
      </c>
      <c r="Y2869" s="8">
        <f>ROUND(1000+MOD($A2869*37,90000)+IF($AB2869="Да",5000,0),2)</f>
        <v/>
      </c>
      <c r="Z2869">
        <f>1+MOD($A2869,20)</f>
        <v/>
      </c>
      <c r="AA2869" s="8">
        <f>ROUND($Y2869*(0.08+MOD($A2869,17)/100),2)</f>
        <v/>
      </c>
      <c r="AB2869">
        <f>IF(MOD($A2869,10)&lt;7,"Да","Нет")</f>
        <v/>
      </c>
      <c r="AC2869">
        <f>$R2869&amp;" / "&amp;$S2869&amp;" / "&amp;$T2869</f>
        <v/>
      </c>
      <c r="AD2869">
        <f>1</f>
        <v/>
      </c>
      <c r="AE2869">
        <f>IF($A2869&lt;=Settings!$B$4,"до 100",IF($A2869&lt;=Settings!$B$5,"до 10 000",IF($A2869&lt;=Settings!$B$6,"до 100 000","100 000+")))</f>
        <v/>
      </c>
    </row>
    <row r="2870">
      <c r="A2870">
        <f>ROW()-1</f>
        <v/>
      </c>
      <c r="B2870">
        <f>IF($A2870&lt;=Settings!$B$4,"small_control",IF($A2870&lt;=Settings!$B$5,"medium_10k",IF($A2870&lt;=Settings!$B$6,"large_100k","extreme_1m")))</f>
        <v/>
      </c>
      <c r="C2870">
        <f>"ORD-"&amp;TEXT(QUOTIENT($A2870-1,3)+1,"0000000")</f>
        <v/>
      </c>
      <c r="D2870">
        <f>"LINE-"&amp;TEXT($A2870,"0000000")</f>
        <v/>
      </c>
      <c r="E2870" s="7">
        <f>Settings!$B$2+$A2870-1</f>
        <v/>
      </c>
      <c r="F2870" s="7">
        <f>Settings!$B$2+MOD($A2870-1,Settings!$B$7)</f>
        <v/>
      </c>
      <c r="G2870">
        <f>YEAR($F2870)</f>
        <v/>
      </c>
      <c r="H2870">
        <f>"Q"&amp;ROUNDUP(MONTH($F2870)/3,0)</f>
        <v/>
      </c>
      <c r="I2870">
        <f>MONTH($F2870)</f>
        <v/>
      </c>
      <c r="J2870">
        <f>CHOOSE(MONTH($F2870),"Январь","Февраль","Март","Апрель","Май","Июнь","Июль","Август","Сентябрь","Октябрь","Ноябрь","Декабрь")</f>
        <v/>
      </c>
      <c r="K2870">
        <f>DAY($F2870)</f>
        <v/>
      </c>
      <c r="L2870">
        <f>IF(MOD($A2870,10)&lt;7,"ФО_01_Крупный","ФО_"&amp;TEXT(MOD($A2870,8)+1,"00"))</f>
        <v/>
      </c>
      <c r="M2870">
        <f>IF($AB2870="Да","Регион_001_Крупный","Регион_"&amp;TEXT(MOD(QUOTIENT($A2870-1,20),180)+1,"000"))</f>
        <v/>
      </c>
      <c r="N2870">
        <f>IF($AB2870="Да","Город_"&amp;TEXT(MOD($A2870-1,250)+1,"0000"),"Город_"&amp;TEXT(MOD($A2870-1,3000)+1,"0000"))</f>
        <v/>
      </c>
      <c r="O2870">
        <f>IF($AB2870="Да","Холдинг_Крупный","Холдинг_"&amp;TEXT(MOD(QUOTIENT($A2870-1,10000),20)+1,"00"))</f>
        <v/>
      </c>
      <c r="P2870">
        <f>IF($AB2870="Да","Организация_Крупная","Организация_"&amp;TEXT(MOD(QUOTIENT($A2870-1,500),600)+1,"000"))</f>
        <v/>
      </c>
      <c r="Q2870">
        <f>"Отдел_"&amp;TEXT(MOD(QUOTIENT($A2870-1,50),100)+1,"000")</f>
        <v/>
      </c>
      <c r="R2870">
        <f>IF($AB2870="Да","Группа_Крупная","Группа_"&amp;TEXT(MOD(QUOTIENT($A2870-1,5000),30)+1,"00"))</f>
        <v/>
      </c>
      <c r="S2870">
        <f>IF($AB2870="Да","Категория_Крупная","Категория_"&amp;TEXT(MOD(QUOTIENT($A2870-1,500),120)+1,"000"))</f>
        <v/>
      </c>
      <c r="T2870">
        <f>IF($AB2870="Да","Подкатегория_Крупная","Подкатегория_"&amp;TEXT(MOD(QUOTIENT($A2870-1,50),300)+1,"000"))</f>
        <v/>
      </c>
      <c r="U2870">
        <f>"SKU_"&amp;TEXT($A2870,"0000000")</f>
        <v/>
      </c>
      <c r="V2870">
        <f>CHOOSE(MOD($A2870-1,4)+1,"Enterprise","SMB","Госсектор","Розница")</f>
        <v/>
      </c>
      <c r="W2870">
        <f>"Клиент_"&amp;TEXT(MOD($A2870-1,20000)+1,"00000")</f>
        <v/>
      </c>
      <c r="X2870">
        <f>CHOOSE(MOD($A2870-1,5)+1,"Портал","API","Импорт","Ручной ввод","Интеграция")</f>
        <v/>
      </c>
      <c r="Y2870" s="8">
        <f>ROUND(1000+MOD($A2870*37,90000)+IF($AB2870="Да",5000,0),2)</f>
        <v/>
      </c>
      <c r="Z2870">
        <f>1+MOD($A2870,20)</f>
        <v/>
      </c>
      <c r="AA2870" s="8">
        <f>ROUND($Y2870*(0.08+MOD($A2870,17)/100),2)</f>
        <v/>
      </c>
      <c r="AB2870">
        <f>IF(MOD($A2870,10)&lt;7,"Да","Нет")</f>
        <v/>
      </c>
      <c r="AC2870">
        <f>$R2870&amp;" / "&amp;$S2870&amp;" / "&amp;$T2870</f>
        <v/>
      </c>
      <c r="AD2870">
        <f>1</f>
        <v/>
      </c>
      <c r="AE2870">
        <f>IF($A2870&lt;=Settings!$B$4,"до 100",IF($A2870&lt;=Settings!$B$5,"до 10 000",IF($A2870&lt;=Settings!$B$6,"до 100 000","100 000+")))</f>
        <v/>
      </c>
    </row>
    <row r="2871">
      <c r="A2871">
        <f>ROW()-1</f>
        <v/>
      </c>
      <c r="B2871">
        <f>IF($A2871&lt;=Settings!$B$4,"small_control",IF($A2871&lt;=Settings!$B$5,"medium_10k",IF($A2871&lt;=Settings!$B$6,"large_100k","extreme_1m")))</f>
        <v/>
      </c>
      <c r="C2871">
        <f>"ORD-"&amp;TEXT(QUOTIENT($A2871-1,3)+1,"0000000")</f>
        <v/>
      </c>
      <c r="D2871">
        <f>"LINE-"&amp;TEXT($A2871,"0000000")</f>
        <v/>
      </c>
      <c r="E2871" s="7">
        <f>Settings!$B$2+$A2871-1</f>
        <v/>
      </c>
      <c r="F2871" s="7">
        <f>Settings!$B$2+MOD($A2871-1,Settings!$B$7)</f>
        <v/>
      </c>
      <c r="G2871">
        <f>YEAR($F2871)</f>
        <v/>
      </c>
      <c r="H2871">
        <f>"Q"&amp;ROUNDUP(MONTH($F2871)/3,0)</f>
        <v/>
      </c>
      <c r="I2871">
        <f>MONTH($F2871)</f>
        <v/>
      </c>
      <c r="J2871">
        <f>CHOOSE(MONTH($F2871),"Январь","Февраль","Март","Апрель","Май","Июнь","Июль","Август","Сентябрь","Октябрь","Ноябрь","Декабрь")</f>
        <v/>
      </c>
      <c r="K2871">
        <f>DAY($F2871)</f>
        <v/>
      </c>
      <c r="L2871">
        <f>IF(MOD($A2871,10)&lt;7,"ФО_01_Крупный","ФО_"&amp;TEXT(MOD($A2871,8)+1,"00"))</f>
        <v/>
      </c>
      <c r="M2871">
        <f>IF($AB2871="Да","Регион_001_Крупный","Регион_"&amp;TEXT(MOD(QUOTIENT($A2871-1,20),180)+1,"000"))</f>
        <v/>
      </c>
      <c r="N2871">
        <f>IF($AB2871="Да","Город_"&amp;TEXT(MOD($A2871-1,250)+1,"0000"),"Город_"&amp;TEXT(MOD($A2871-1,3000)+1,"0000"))</f>
        <v/>
      </c>
      <c r="O2871">
        <f>IF($AB2871="Да","Холдинг_Крупный","Холдинг_"&amp;TEXT(MOD(QUOTIENT($A2871-1,10000),20)+1,"00"))</f>
        <v/>
      </c>
      <c r="P2871">
        <f>IF($AB2871="Да","Организация_Крупная","Организация_"&amp;TEXT(MOD(QUOTIENT($A2871-1,500),600)+1,"000"))</f>
        <v/>
      </c>
      <c r="Q2871">
        <f>"Отдел_"&amp;TEXT(MOD(QUOTIENT($A2871-1,50),100)+1,"000")</f>
        <v/>
      </c>
      <c r="R2871">
        <f>IF($AB2871="Да","Группа_Крупная","Группа_"&amp;TEXT(MOD(QUOTIENT($A2871-1,5000),30)+1,"00"))</f>
        <v/>
      </c>
      <c r="S2871">
        <f>IF($AB2871="Да","Категория_Крупная","Категория_"&amp;TEXT(MOD(QUOTIENT($A2871-1,500),120)+1,"000"))</f>
        <v/>
      </c>
      <c r="T2871">
        <f>IF($AB2871="Да","Подкатегория_Крупная","Подкатегория_"&amp;TEXT(MOD(QUOTIENT($A2871-1,50),300)+1,"000"))</f>
        <v/>
      </c>
      <c r="U2871">
        <f>"SKU_"&amp;TEXT($A2871,"0000000")</f>
        <v/>
      </c>
      <c r="V2871">
        <f>CHOOSE(MOD($A2871-1,4)+1,"Enterprise","SMB","Госсектор","Розница")</f>
        <v/>
      </c>
      <c r="W2871">
        <f>"Клиент_"&amp;TEXT(MOD($A2871-1,20000)+1,"00000")</f>
        <v/>
      </c>
      <c r="X2871">
        <f>CHOOSE(MOD($A2871-1,5)+1,"Портал","API","Импорт","Ручной ввод","Интеграция")</f>
        <v/>
      </c>
      <c r="Y2871" s="8">
        <f>ROUND(1000+MOD($A2871*37,90000)+IF($AB2871="Да",5000,0),2)</f>
        <v/>
      </c>
      <c r="Z2871">
        <f>1+MOD($A2871,20)</f>
        <v/>
      </c>
      <c r="AA2871" s="8">
        <f>ROUND($Y2871*(0.08+MOD($A2871,17)/100),2)</f>
        <v/>
      </c>
      <c r="AB2871">
        <f>IF(MOD($A2871,10)&lt;7,"Да","Нет")</f>
        <v/>
      </c>
      <c r="AC2871">
        <f>$R2871&amp;" / "&amp;$S2871&amp;" / "&amp;$T2871</f>
        <v/>
      </c>
      <c r="AD2871">
        <f>1</f>
        <v/>
      </c>
      <c r="AE2871">
        <f>IF($A2871&lt;=Settings!$B$4,"до 100",IF($A2871&lt;=Settings!$B$5,"до 10 000",IF($A2871&lt;=Settings!$B$6,"до 100 000","100 000+")))</f>
        <v/>
      </c>
    </row>
    <row r="2872">
      <c r="A2872">
        <f>ROW()-1</f>
        <v/>
      </c>
      <c r="B2872">
        <f>IF($A2872&lt;=Settings!$B$4,"small_control",IF($A2872&lt;=Settings!$B$5,"medium_10k",IF($A2872&lt;=Settings!$B$6,"large_100k","extreme_1m")))</f>
        <v/>
      </c>
      <c r="C2872">
        <f>"ORD-"&amp;TEXT(QUOTIENT($A2872-1,3)+1,"0000000")</f>
        <v/>
      </c>
      <c r="D2872">
        <f>"LINE-"&amp;TEXT($A2872,"0000000")</f>
        <v/>
      </c>
      <c r="E2872" s="7">
        <f>Settings!$B$2+$A2872-1</f>
        <v/>
      </c>
      <c r="F2872" s="7">
        <f>Settings!$B$2+MOD($A2872-1,Settings!$B$7)</f>
        <v/>
      </c>
      <c r="G2872">
        <f>YEAR($F2872)</f>
        <v/>
      </c>
      <c r="H2872">
        <f>"Q"&amp;ROUNDUP(MONTH($F2872)/3,0)</f>
        <v/>
      </c>
      <c r="I2872">
        <f>MONTH($F2872)</f>
        <v/>
      </c>
      <c r="J2872">
        <f>CHOOSE(MONTH($F2872),"Январь","Февраль","Март","Апрель","Май","Июнь","Июль","Август","Сентябрь","Октябрь","Ноябрь","Декабрь")</f>
        <v/>
      </c>
      <c r="K2872">
        <f>DAY($F2872)</f>
        <v/>
      </c>
      <c r="L2872">
        <f>IF(MOD($A2872,10)&lt;7,"ФО_01_Крупный","ФО_"&amp;TEXT(MOD($A2872,8)+1,"00"))</f>
        <v/>
      </c>
      <c r="M2872">
        <f>IF($AB2872="Да","Регион_001_Крупный","Регион_"&amp;TEXT(MOD(QUOTIENT($A2872-1,20),180)+1,"000"))</f>
        <v/>
      </c>
      <c r="N2872">
        <f>IF($AB2872="Да","Город_"&amp;TEXT(MOD($A2872-1,250)+1,"0000"),"Город_"&amp;TEXT(MOD($A2872-1,3000)+1,"0000"))</f>
        <v/>
      </c>
      <c r="O2872">
        <f>IF($AB2872="Да","Холдинг_Крупный","Холдинг_"&amp;TEXT(MOD(QUOTIENT($A2872-1,10000),20)+1,"00"))</f>
        <v/>
      </c>
      <c r="P2872">
        <f>IF($AB2872="Да","Организация_Крупная","Организация_"&amp;TEXT(MOD(QUOTIENT($A2872-1,500),600)+1,"000"))</f>
        <v/>
      </c>
      <c r="Q2872">
        <f>"Отдел_"&amp;TEXT(MOD(QUOTIENT($A2872-1,50),100)+1,"000")</f>
        <v/>
      </c>
      <c r="R2872">
        <f>IF($AB2872="Да","Группа_Крупная","Группа_"&amp;TEXT(MOD(QUOTIENT($A2872-1,5000),30)+1,"00"))</f>
        <v/>
      </c>
      <c r="S2872">
        <f>IF($AB2872="Да","Категория_Крупная","Категория_"&amp;TEXT(MOD(QUOTIENT($A2872-1,500),120)+1,"000"))</f>
        <v/>
      </c>
      <c r="T2872">
        <f>IF($AB2872="Да","Подкатегория_Крупная","Подкатегория_"&amp;TEXT(MOD(QUOTIENT($A2872-1,50),300)+1,"000"))</f>
        <v/>
      </c>
      <c r="U2872">
        <f>"SKU_"&amp;TEXT($A2872,"0000000")</f>
        <v/>
      </c>
      <c r="V2872">
        <f>CHOOSE(MOD($A2872-1,4)+1,"Enterprise","SMB","Госсектор","Розница")</f>
        <v/>
      </c>
      <c r="W2872">
        <f>"Клиент_"&amp;TEXT(MOD($A2872-1,20000)+1,"00000")</f>
        <v/>
      </c>
      <c r="X2872">
        <f>CHOOSE(MOD($A2872-1,5)+1,"Портал","API","Импорт","Ручной ввод","Интеграция")</f>
        <v/>
      </c>
      <c r="Y2872" s="8">
        <f>ROUND(1000+MOD($A2872*37,90000)+IF($AB2872="Да",5000,0),2)</f>
        <v/>
      </c>
      <c r="Z2872">
        <f>1+MOD($A2872,20)</f>
        <v/>
      </c>
      <c r="AA2872" s="8">
        <f>ROUND($Y2872*(0.08+MOD($A2872,17)/100),2)</f>
        <v/>
      </c>
      <c r="AB2872">
        <f>IF(MOD($A2872,10)&lt;7,"Да","Нет")</f>
        <v/>
      </c>
      <c r="AC2872">
        <f>$R2872&amp;" / "&amp;$S2872&amp;" / "&amp;$T2872</f>
        <v/>
      </c>
      <c r="AD2872">
        <f>1</f>
        <v/>
      </c>
      <c r="AE2872">
        <f>IF($A2872&lt;=Settings!$B$4,"до 100",IF($A2872&lt;=Settings!$B$5,"до 10 000",IF($A2872&lt;=Settings!$B$6,"до 100 000","100 000+")))</f>
        <v/>
      </c>
    </row>
    <row r="2873">
      <c r="A2873">
        <f>ROW()-1</f>
        <v/>
      </c>
      <c r="B2873">
        <f>IF($A2873&lt;=Settings!$B$4,"small_control",IF($A2873&lt;=Settings!$B$5,"medium_10k",IF($A2873&lt;=Settings!$B$6,"large_100k","extreme_1m")))</f>
        <v/>
      </c>
      <c r="C2873">
        <f>"ORD-"&amp;TEXT(QUOTIENT($A2873-1,3)+1,"0000000")</f>
        <v/>
      </c>
      <c r="D2873">
        <f>"LINE-"&amp;TEXT($A2873,"0000000")</f>
        <v/>
      </c>
      <c r="E2873" s="7">
        <f>Settings!$B$2+$A2873-1</f>
        <v/>
      </c>
      <c r="F2873" s="7">
        <f>Settings!$B$2+MOD($A2873-1,Settings!$B$7)</f>
        <v/>
      </c>
      <c r="G2873">
        <f>YEAR($F2873)</f>
        <v/>
      </c>
      <c r="H2873">
        <f>"Q"&amp;ROUNDUP(MONTH($F2873)/3,0)</f>
        <v/>
      </c>
      <c r="I2873">
        <f>MONTH($F2873)</f>
        <v/>
      </c>
      <c r="J2873">
        <f>CHOOSE(MONTH($F2873),"Январь","Февраль","Март","Апрель","Май","Июнь","Июль","Август","Сентябрь","Октябрь","Ноябрь","Декабрь")</f>
        <v/>
      </c>
      <c r="K2873">
        <f>DAY($F2873)</f>
        <v/>
      </c>
      <c r="L2873">
        <f>IF(MOD($A2873,10)&lt;7,"ФО_01_Крупный","ФО_"&amp;TEXT(MOD($A2873,8)+1,"00"))</f>
        <v/>
      </c>
      <c r="M2873">
        <f>IF($AB2873="Да","Регион_001_Крупный","Регион_"&amp;TEXT(MOD(QUOTIENT($A2873-1,20),180)+1,"000"))</f>
        <v/>
      </c>
      <c r="N2873">
        <f>IF($AB2873="Да","Город_"&amp;TEXT(MOD($A2873-1,250)+1,"0000"),"Город_"&amp;TEXT(MOD($A2873-1,3000)+1,"0000"))</f>
        <v/>
      </c>
      <c r="O2873">
        <f>IF($AB2873="Да","Холдинг_Крупный","Холдинг_"&amp;TEXT(MOD(QUOTIENT($A2873-1,10000),20)+1,"00"))</f>
        <v/>
      </c>
      <c r="P2873">
        <f>IF($AB2873="Да","Организация_Крупная","Организация_"&amp;TEXT(MOD(QUOTIENT($A2873-1,500),600)+1,"000"))</f>
        <v/>
      </c>
      <c r="Q2873">
        <f>"Отдел_"&amp;TEXT(MOD(QUOTIENT($A2873-1,50),100)+1,"000")</f>
        <v/>
      </c>
      <c r="R2873">
        <f>IF($AB2873="Да","Группа_Крупная","Группа_"&amp;TEXT(MOD(QUOTIENT($A2873-1,5000),30)+1,"00"))</f>
        <v/>
      </c>
      <c r="S2873">
        <f>IF($AB2873="Да","Категория_Крупная","Категория_"&amp;TEXT(MOD(QUOTIENT($A2873-1,500),120)+1,"000"))</f>
        <v/>
      </c>
      <c r="T2873">
        <f>IF($AB2873="Да","Подкатегория_Крупная","Подкатегория_"&amp;TEXT(MOD(QUOTIENT($A2873-1,50),300)+1,"000"))</f>
        <v/>
      </c>
      <c r="U2873">
        <f>"SKU_"&amp;TEXT($A2873,"0000000")</f>
        <v/>
      </c>
      <c r="V2873">
        <f>CHOOSE(MOD($A2873-1,4)+1,"Enterprise","SMB","Госсектор","Розница")</f>
        <v/>
      </c>
      <c r="W2873">
        <f>"Клиент_"&amp;TEXT(MOD($A2873-1,20000)+1,"00000")</f>
        <v/>
      </c>
      <c r="X2873">
        <f>CHOOSE(MOD($A2873-1,5)+1,"Портал","API","Импорт","Ручной ввод","Интеграция")</f>
        <v/>
      </c>
      <c r="Y2873" s="8">
        <f>ROUND(1000+MOD($A2873*37,90000)+IF($AB2873="Да",5000,0),2)</f>
        <v/>
      </c>
      <c r="Z2873">
        <f>1+MOD($A2873,20)</f>
        <v/>
      </c>
      <c r="AA2873" s="8">
        <f>ROUND($Y2873*(0.08+MOD($A2873,17)/100),2)</f>
        <v/>
      </c>
      <c r="AB2873">
        <f>IF(MOD($A2873,10)&lt;7,"Да","Нет")</f>
        <v/>
      </c>
      <c r="AC2873">
        <f>$R2873&amp;" / "&amp;$S2873&amp;" / "&amp;$T2873</f>
        <v/>
      </c>
      <c r="AD2873">
        <f>1</f>
        <v/>
      </c>
      <c r="AE2873">
        <f>IF($A2873&lt;=Settings!$B$4,"до 100",IF($A2873&lt;=Settings!$B$5,"до 10 000",IF($A2873&lt;=Settings!$B$6,"до 100 000","100 000+")))</f>
        <v/>
      </c>
    </row>
    <row r="2874">
      <c r="A2874">
        <f>ROW()-1</f>
        <v/>
      </c>
      <c r="B2874">
        <f>IF($A2874&lt;=Settings!$B$4,"small_control",IF($A2874&lt;=Settings!$B$5,"medium_10k",IF($A2874&lt;=Settings!$B$6,"large_100k","extreme_1m")))</f>
        <v/>
      </c>
      <c r="C2874">
        <f>"ORD-"&amp;TEXT(QUOTIENT($A2874-1,3)+1,"0000000")</f>
        <v/>
      </c>
      <c r="D2874">
        <f>"LINE-"&amp;TEXT($A2874,"0000000")</f>
        <v/>
      </c>
      <c r="E2874" s="7">
        <f>Settings!$B$2+$A2874-1</f>
        <v/>
      </c>
      <c r="F2874" s="7">
        <f>Settings!$B$2+MOD($A2874-1,Settings!$B$7)</f>
        <v/>
      </c>
      <c r="G2874">
        <f>YEAR($F2874)</f>
        <v/>
      </c>
      <c r="H2874">
        <f>"Q"&amp;ROUNDUP(MONTH($F2874)/3,0)</f>
        <v/>
      </c>
      <c r="I2874">
        <f>MONTH($F2874)</f>
        <v/>
      </c>
      <c r="J2874">
        <f>CHOOSE(MONTH($F2874),"Январь","Февраль","Март","Апрель","Май","Июнь","Июль","Август","Сентябрь","Октябрь","Ноябрь","Декабрь")</f>
        <v/>
      </c>
      <c r="K2874">
        <f>DAY($F2874)</f>
        <v/>
      </c>
      <c r="L2874">
        <f>IF(MOD($A2874,10)&lt;7,"ФО_01_Крупный","ФО_"&amp;TEXT(MOD($A2874,8)+1,"00"))</f>
        <v/>
      </c>
      <c r="M2874">
        <f>IF($AB2874="Да","Регион_001_Крупный","Регион_"&amp;TEXT(MOD(QUOTIENT($A2874-1,20),180)+1,"000"))</f>
        <v/>
      </c>
      <c r="N2874">
        <f>IF($AB2874="Да","Город_"&amp;TEXT(MOD($A2874-1,250)+1,"0000"),"Город_"&amp;TEXT(MOD($A2874-1,3000)+1,"0000"))</f>
        <v/>
      </c>
      <c r="O2874">
        <f>IF($AB2874="Да","Холдинг_Крупный","Холдинг_"&amp;TEXT(MOD(QUOTIENT($A2874-1,10000),20)+1,"00"))</f>
        <v/>
      </c>
      <c r="P2874">
        <f>IF($AB2874="Да","Организация_Крупная","Организация_"&amp;TEXT(MOD(QUOTIENT($A2874-1,500),600)+1,"000"))</f>
        <v/>
      </c>
      <c r="Q2874">
        <f>"Отдел_"&amp;TEXT(MOD(QUOTIENT($A2874-1,50),100)+1,"000")</f>
        <v/>
      </c>
      <c r="R2874">
        <f>IF($AB2874="Да","Группа_Крупная","Группа_"&amp;TEXT(MOD(QUOTIENT($A2874-1,5000),30)+1,"00"))</f>
        <v/>
      </c>
      <c r="S2874">
        <f>IF($AB2874="Да","Категория_Крупная","Категория_"&amp;TEXT(MOD(QUOTIENT($A2874-1,500),120)+1,"000"))</f>
        <v/>
      </c>
      <c r="T2874">
        <f>IF($AB2874="Да","Подкатегория_Крупная","Подкатегория_"&amp;TEXT(MOD(QUOTIENT($A2874-1,50),300)+1,"000"))</f>
        <v/>
      </c>
      <c r="U2874">
        <f>"SKU_"&amp;TEXT($A2874,"0000000")</f>
        <v/>
      </c>
      <c r="V2874">
        <f>CHOOSE(MOD($A2874-1,4)+1,"Enterprise","SMB","Госсектор","Розница")</f>
        <v/>
      </c>
      <c r="W2874">
        <f>"Клиент_"&amp;TEXT(MOD($A2874-1,20000)+1,"00000")</f>
        <v/>
      </c>
      <c r="X2874">
        <f>CHOOSE(MOD($A2874-1,5)+1,"Портал","API","Импорт","Ручной ввод","Интеграция")</f>
        <v/>
      </c>
      <c r="Y2874" s="8">
        <f>ROUND(1000+MOD($A2874*37,90000)+IF($AB2874="Да",5000,0),2)</f>
        <v/>
      </c>
      <c r="Z2874">
        <f>1+MOD($A2874,20)</f>
        <v/>
      </c>
      <c r="AA2874" s="8">
        <f>ROUND($Y2874*(0.08+MOD($A2874,17)/100),2)</f>
        <v/>
      </c>
      <c r="AB2874">
        <f>IF(MOD($A2874,10)&lt;7,"Да","Нет")</f>
        <v/>
      </c>
      <c r="AC2874">
        <f>$R2874&amp;" / "&amp;$S2874&amp;" / "&amp;$T2874</f>
        <v/>
      </c>
      <c r="AD2874">
        <f>1</f>
        <v/>
      </c>
      <c r="AE2874">
        <f>IF($A2874&lt;=Settings!$B$4,"до 100",IF($A2874&lt;=Settings!$B$5,"до 10 000",IF($A2874&lt;=Settings!$B$6,"до 100 000","100 000+")))</f>
        <v/>
      </c>
    </row>
    <row r="2875">
      <c r="A2875">
        <f>ROW()-1</f>
        <v/>
      </c>
      <c r="B2875">
        <f>IF($A2875&lt;=Settings!$B$4,"small_control",IF($A2875&lt;=Settings!$B$5,"medium_10k",IF($A2875&lt;=Settings!$B$6,"large_100k","extreme_1m")))</f>
        <v/>
      </c>
      <c r="C2875">
        <f>"ORD-"&amp;TEXT(QUOTIENT($A2875-1,3)+1,"0000000")</f>
        <v/>
      </c>
      <c r="D2875">
        <f>"LINE-"&amp;TEXT($A2875,"0000000")</f>
        <v/>
      </c>
      <c r="E2875" s="7">
        <f>Settings!$B$2+$A2875-1</f>
        <v/>
      </c>
      <c r="F2875" s="7">
        <f>Settings!$B$2+MOD($A2875-1,Settings!$B$7)</f>
        <v/>
      </c>
      <c r="G2875">
        <f>YEAR($F2875)</f>
        <v/>
      </c>
      <c r="H2875">
        <f>"Q"&amp;ROUNDUP(MONTH($F2875)/3,0)</f>
        <v/>
      </c>
      <c r="I2875">
        <f>MONTH($F2875)</f>
        <v/>
      </c>
      <c r="J2875">
        <f>CHOOSE(MONTH($F2875),"Январь","Февраль","Март","Апрель","Май","Июнь","Июль","Август","Сентябрь","Октябрь","Ноябрь","Декабрь")</f>
        <v/>
      </c>
      <c r="K2875">
        <f>DAY($F2875)</f>
        <v/>
      </c>
      <c r="L2875">
        <f>IF(MOD($A2875,10)&lt;7,"ФО_01_Крупный","ФО_"&amp;TEXT(MOD($A2875,8)+1,"00"))</f>
        <v/>
      </c>
      <c r="M2875">
        <f>IF($AB2875="Да","Регион_001_Крупный","Регион_"&amp;TEXT(MOD(QUOTIENT($A2875-1,20),180)+1,"000"))</f>
        <v/>
      </c>
      <c r="N2875">
        <f>IF($AB2875="Да","Город_"&amp;TEXT(MOD($A2875-1,250)+1,"0000"),"Город_"&amp;TEXT(MOD($A2875-1,3000)+1,"0000"))</f>
        <v/>
      </c>
      <c r="O2875">
        <f>IF($AB2875="Да","Холдинг_Крупный","Холдинг_"&amp;TEXT(MOD(QUOTIENT($A2875-1,10000),20)+1,"00"))</f>
        <v/>
      </c>
      <c r="P2875">
        <f>IF($AB2875="Да","Организация_Крупная","Организация_"&amp;TEXT(MOD(QUOTIENT($A2875-1,500),600)+1,"000"))</f>
        <v/>
      </c>
      <c r="Q2875">
        <f>"Отдел_"&amp;TEXT(MOD(QUOTIENT($A2875-1,50),100)+1,"000")</f>
        <v/>
      </c>
      <c r="R2875">
        <f>IF($AB2875="Да","Группа_Крупная","Группа_"&amp;TEXT(MOD(QUOTIENT($A2875-1,5000),30)+1,"00"))</f>
        <v/>
      </c>
      <c r="S2875">
        <f>IF($AB2875="Да","Категория_Крупная","Категория_"&amp;TEXT(MOD(QUOTIENT($A2875-1,500),120)+1,"000"))</f>
        <v/>
      </c>
      <c r="T2875">
        <f>IF($AB2875="Да","Подкатегория_Крупная","Подкатегория_"&amp;TEXT(MOD(QUOTIENT($A2875-1,50),300)+1,"000"))</f>
        <v/>
      </c>
      <c r="U2875">
        <f>"SKU_"&amp;TEXT($A2875,"0000000")</f>
        <v/>
      </c>
      <c r="V2875">
        <f>CHOOSE(MOD($A2875-1,4)+1,"Enterprise","SMB","Госсектор","Розница")</f>
        <v/>
      </c>
      <c r="W2875">
        <f>"Клиент_"&amp;TEXT(MOD($A2875-1,20000)+1,"00000")</f>
        <v/>
      </c>
      <c r="X2875">
        <f>CHOOSE(MOD($A2875-1,5)+1,"Портал","API","Импорт","Ручной ввод","Интеграция")</f>
        <v/>
      </c>
      <c r="Y2875" s="8">
        <f>ROUND(1000+MOD($A2875*37,90000)+IF($AB2875="Да",5000,0),2)</f>
        <v/>
      </c>
      <c r="Z2875">
        <f>1+MOD($A2875,20)</f>
        <v/>
      </c>
      <c r="AA2875" s="8">
        <f>ROUND($Y2875*(0.08+MOD($A2875,17)/100),2)</f>
        <v/>
      </c>
      <c r="AB2875">
        <f>IF(MOD($A2875,10)&lt;7,"Да","Нет")</f>
        <v/>
      </c>
      <c r="AC2875">
        <f>$R2875&amp;" / "&amp;$S2875&amp;" / "&amp;$T2875</f>
        <v/>
      </c>
      <c r="AD2875">
        <f>1</f>
        <v/>
      </c>
      <c r="AE2875">
        <f>IF($A2875&lt;=Settings!$B$4,"до 100",IF($A2875&lt;=Settings!$B$5,"до 10 000",IF($A2875&lt;=Settings!$B$6,"до 100 000","100 000+")))</f>
        <v/>
      </c>
    </row>
    <row r="2876">
      <c r="A2876">
        <f>ROW()-1</f>
        <v/>
      </c>
      <c r="B2876">
        <f>IF($A2876&lt;=Settings!$B$4,"small_control",IF($A2876&lt;=Settings!$B$5,"medium_10k",IF($A2876&lt;=Settings!$B$6,"large_100k","extreme_1m")))</f>
        <v/>
      </c>
      <c r="C2876">
        <f>"ORD-"&amp;TEXT(QUOTIENT($A2876-1,3)+1,"0000000")</f>
        <v/>
      </c>
      <c r="D2876">
        <f>"LINE-"&amp;TEXT($A2876,"0000000")</f>
        <v/>
      </c>
      <c r="E2876" s="7">
        <f>Settings!$B$2+$A2876-1</f>
        <v/>
      </c>
      <c r="F2876" s="7">
        <f>Settings!$B$2+MOD($A2876-1,Settings!$B$7)</f>
        <v/>
      </c>
      <c r="G2876">
        <f>YEAR($F2876)</f>
        <v/>
      </c>
      <c r="H2876">
        <f>"Q"&amp;ROUNDUP(MONTH($F2876)/3,0)</f>
        <v/>
      </c>
      <c r="I2876">
        <f>MONTH($F2876)</f>
        <v/>
      </c>
      <c r="J2876">
        <f>CHOOSE(MONTH($F2876),"Январь","Февраль","Март","Апрель","Май","Июнь","Июль","Август","Сентябрь","Октябрь","Ноябрь","Декабрь")</f>
        <v/>
      </c>
      <c r="K2876">
        <f>DAY($F2876)</f>
        <v/>
      </c>
      <c r="L2876">
        <f>IF(MOD($A2876,10)&lt;7,"ФО_01_Крупный","ФО_"&amp;TEXT(MOD($A2876,8)+1,"00"))</f>
        <v/>
      </c>
      <c r="M2876">
        <f>IF($AB2876="Да","Регион_001_Крупный","Регион_"&amp;TEXT(MOD(QUOTIENT($A2876-1,20),180)+1,"000"))</f>
        <v/>
      </c>
      <c r="N2876">
        <f>IF($AB2876="Да","Город_"&amp;TEXT(MOD($A2876-1,250)+1,"0000"),"Город_"&amp;TEXT(MOD($A2876-1,3000)+1,"0000"))</f>
        <v/>
      </c>
      <c r="O2876">
        <f>IF($AB2876="Да","Холдинг_Крупный","Холдинг_"&amp;TEXT(MOD(QUOTIENT($A2876-1,10000),20)+1,"00"))</f>
        <v/>
      </c>
      <c r="P2876">
        <f>IF($AB2876="Да","Организация_Крупная","Организация_"&amp;TEXT(MOD(QUOTIENT($A2876-1,500),600)+1,"000"))</f>
        <v/>
      </c>
      <c r="Q2876">
        <f>"Отдел_"&amp;TEXT(MOD(QUOTIENT($A2876-1,50),100)+1,"000")</f>
        <v/>
      </c>
      <c r="R2876">
        <f>IF($AB2876="Да","Группа_Крупная","Группа_"&amp;TEXT(MOD(QUOTIENT($A2876-1,5000),30)+1,"00"))</f>
        <v/>
      </c>
      <c r="S2876">
        <f>IF($AB2876="Да","Категория_Крупная","Категория_"&amp;TEXT(MOD(QUOTIENT($A2876-1,500),120)+1,"000"))</f>
        <v/>
      </c>
      <c r="T2876">
        <f>IF($AB2876="Да","Подкатегория_Крупная","Подкатегория_"&amp;TEXT(MOD(QUOTIENT($A2876-1,50),300)+1,"000"))</f>
        <v/>
      </c>
      <c r="U2876">
        <f>"SKU_"&amp;TEXT($A2876,"0000000")</f>
        <v/>
      </c>
      <c r="V2876">
        <f>CHOOSE(MOD($A2876-1,4)+1,"Enterprise","SMB","Госсектор","Розница")</f>
        <v/>
      </c>
      <c r="W2876">
        <f>"Клиент_"&amp;TEXT(MOD($A2876-1,20000)+1,"00000")</f>
        <v/>
      </c>
      <c r="X2876">
        <f>CHOOSE(MOD($A2876-1,5)+1,"Портал","API","Импорт","Ручной ввод","Интеграция")</f>
        <v/>
      </c>
      <c r="Y2876" s="8">
        <f>ROUND(1000+MOD($A2876*37,90000)+IF($AB2876="Да",5000,0),2)</f>
        <v/>
      </c>
      <c r="Z2876">
        <f>1+MOD($A2876,20)</f>
        <v/>
      </c>
      <c r="AA2876" s="8">
        <f>ROUND($Y2876*(0.08+MOD($A2876,17)/100),2)</f>
        <v/>
      </c>
      <c r="AB2876">
        <f>IF(MOD($A2876,10)&lt;7,"Да","Нет")</f>
        <v/>
      </c>
      <c r="AC2876">
        <f>$R2876&amp;" / "&amp;$S2876&amp;" / "&amp;$T2876</f>
        <v/>
      </c>
      <c r="AD2876">
        <f>1</f>
        <v/>
      </c>
      <c r="AE2876">
        <f>IF($A2876&lt;=Settings!$B$4,"до 100",IF($A2876&lt;=Settings!$B$5,"до 10 000",IF($A2876&lt;=Settings!$B$6,"до 100 000","100 000+")))</f>
        <v/>
      </c>
    </row>
    <row r="2877">
      <c r="A2877">
        <f>ROW()-1</f>
        <v/>
      </c>
      <c r="B2877">
        <f>IF($A2877&lt;=Settings!$B$4,"small_control",IF($A2877&lt;=Settings!$B$5,"medium_10k",IF($A2877&lt;=Settings!$B$6,"large_100k","extreme_1m")))</f>
        <v/>
      </c>
      <c r="C2877">
        <f>"ORD-"&amp;TEXT(QUOTIENT($A2877-1,3)+1,"0000000")</f>
        <v/>
      </c>
      <c r="D2877">
        <f>"LINE-"&amp;TEXT($A2877,"0000000")</f>
        <v/>
      </c>
      <c r="E2877" s="7">
        <f>Settings!$B$2+$A2877-1</f>
        <v/>
      </c>
      <c r="F2877" s="7">
        <f>Settings!$B$2+MOD($A2877-1,Settings!$B$7)</f>
        <v/>
      </c>
      <c r="G2877">
        <f>YEAR($F2877)</f>
        <v/>
      </c>
      <c r="H2877">
        <f>"Q"&amp;ROUNDUP(MONTH($F2877)/3,0)</f>
        <v/>
      </c>
      <c r="I2877">
        <f>MONTH($F2877)</f>
        <v/>
      </c>
      <c r="J2877">
        <f>CHOOSE(MONTH($F2877),"Январь","Февраль","Март","Апрель","Май","Июнь","Июль","Август","Сентябрь","Октябрь","Ноябрь","Декабрь")</f>
        <v/>
      </c>
      <c r="K2877">
        <f>DAY($F2877)</f>
        <v/>
      </c>
      <c r="L2877">
        <f>IF(MOD($A2877,10)&lt;7,"ФО_01_Крупный","ФО_"&amp;TEXT(MOD($A2877,8)+1,"00"))</f>
        <v/>
      </c>
      <c r="M2877">
        <f>IF($AB2877="Да","Регион_001_Крупный","Регион_"&amp;TEXT(MOD(QUOTIENT($A2877-1,20),180)+1,"000"))</f>
        <v/>
      </c>
      <c r="N2877">
        <f>IF($AB2877="Да","Город_"&amp;TEXT(MOD($A2877-1,250)+1,"0000"),"Город_"&amp;TEXT(MOD($A2877-1,3000)+1,"0000"))</f>
        <v/>
      </c>
      <c r="O2877">
        <f>IF($AB2877="Да","Холдинг_Крупный","Холдинг_"&amp;TEXT(MOD(QUOTIENT($A2877-1,10000),20)+1,"00"))</f>
        <v/>
      </c>
      <c r="P2877">
        <f>IF($AB2877="Да","Организация_Крупная","Организация_"&amp;TEXT(MOD(QUOTIENT($A2877-1,500),600)+1,"000"))</f>
        <v/>
      </c>
      <c r="Q2877">
        <f>"Отдел_"&amp;TEXT(MOD(QUOTIENT($A2877-1,50),100)+1,"000")</f>
        <v/>
      </c>
      <c r="R2877">
        <f>IF($AB2877="Да","Группа_Крупная","Группа_"&amp;TEXT(MOD(QUOTIENT($A2877-1,5000),30)+1,"00"))</f>
        <v/>
      </c>
      <c r="S2877">
        <f>IF($AB2877="Да","Категория_Крупная","Категория_"&amp;TEXT(MOD(QUOTIENT($A2877-1,500),120)+1,"000"))</f>
        <v/>
      </c>
      <c r="T2877">
        <f>IF($AB2877="Да","Подкатегория_Крупная","Подкатегория_"&amp;TEXT(MOD(QUOTIENT($A2877-1,50),300)+1,"000"))</f>
        <v/>
      </c>
      <c r="U2877">
        <f>"SKU_"&amp;TEXT($A2877,"0000000")</f>
        <v/>
      </c>
      <c r="V2877">
        <f>CHOOSE(MOD($A2877-1,4)+1,"Enterprise","SMB","Госсектор","Розница")</f>
        <v/>
      </c>
      <c r="W2877">
        <f>"Клиент_"&amp;TEXT(MOD($A2877-1,20000)+1,"00000")</f>
        <v/>
      </c>
      <c r="X2877">
        <f>CHOOSE(MOD($A2877-1,5)+1,"Портал","API","Импорт","Ручной ввод","Интеграция")</f>
        <v/>
      </c>
      <c r="Y2877" s="8">
        <f>ROUND(1000+MOD($A2877*37,90000)+IF($AB2877="Да",5000,0),2)</f>
        <v/>
      </c>
      <c r="Z2877">
        <f>1+MOD($A2877,20)</f>
        <v/>
      </c>
      <c r="AA2877" s="8">
        <f>ROUND($Y2877*(0.08+MOD($A2877,17)/100),2)</f>
        <v/>
      </c>
      <c r="AB2877">
        <f>IF(MOD($A2877,10)&lt;7,"Да","Нет")</f>
        <v/>
      </c>
      <c r="AC2877">
        <f>$R2877&amp;" / "&amp;$S2877&amp;" / "&amp;$T2877</f>
        <v/>
      </c>
      <c r="AD2877">
        <f>1</f>
        <v/>
      </c>
      <c r="AE2877">
        <f>IF($A2877&lt;=Settings!$B$4,"до 100",IF($A2877&lt;=Settings!$B$5,"до 10 000",IF($A2877&lt;=Settings!$B$6,"до 100 000","100 000+")))</f>
        <v/>
      </c>
    </row>
    <row r="2878">
      <c r="A2878">
        <f>ROW()-1</f>
        <v/>
      </c>
      <c r="B2878">
        <f>IF($A2878&lt;=Settings!$B$4,"small_control",IF($A2878&lt;=Settings!$B$5,"medium_10k",IF($A2878&lt;=Settings!$B$6,"large_100k","extreme_1m")))</f>
        <v/>
      </c>
      <c r="C2878">
        <f>"ORD-"&amp;TEXT(QUOTIENT($A2878-1,3)+1,"0000000")</f>
        <v/>
      </c>
      <c r="D2878">
        <f>"LINE-"&amp;TEXT($A2878,"0000000")</f>
        <v/>
      </c>
      <c r="E2878" s="7">
        <f>Settings!$B$2+$A2878-1</f>
        <v/>
      </c>
      <c r="F2878" s="7">
        <f>Settings!$B$2+MOD($A2878-1,Settings!$B$7)</f>
        <v/>
      </c>
      <c r="G2878">
        <f>YEAR($F2878)</f>
        <v/>
      </c>
      <c r="H2878">
        <f>"Q"&amp;ROUNDUP(MONTH($F2878)/3,0)</f>
        <v/>
      </c>
      <c r="I2878">
        <f>MONTH($F2878)</f>
        <v/>
      </c>
      <c r="J2878">
        <f>CHOOSE(MONTH($F2878),"Январь","Февраль","Март","Апрель","Май","Июнь","Июль","Август","Сентябрь","Октябрь","Ноябрь","Декабрь")</f>
        <v/>
      </c>
      <c r="K2878">
        <f>DAY($F2878)</f>
        <v/>
      </c>
      <c r="L2878">
        <f>IF(MOD($A2878,10)&lt;7,"ФО_01_Крупный","ФО_"&amp;TEXT(MOD($A2878,8)+1,"00"))</f>
        <v/>
      </c>
      <c r="M2878">
        <f>IF($AB2878="Да","Регион_001_Крупный","Регион_"&amp;TEXT(MOD(QUOTIENT($A2878-1,20),180)+1,"000"))</f>
        <v/>
      </c>
      <c r="N2878">
        <f>IF($AB2878="Да","Город_"&amp;TEXT(MOD($A2878-1,250)+1,"0000"),"Город_"&amp;TEXT(MOD($A2878-1,3000)+1,"0000"))</f>
        <v/>
      </c>
      <c r="O2878">
        <f>IF($AB2878="Да","Холдинг_Крупный","Холдинг_"&amp;TEXT(MOD(QUOTIENT($A2878-1,10000),20)+1,"00"))</f>
        <v/>
      </c>
      <c r="P2878">
        <f>IF($AB2878="Да","Организация_Крупная","Организация_"&amp;TEXT(MOD(QUOTIENT($A2878-1,500),600)+1,"000"))</f>
        <v/>
      </c>
      <c r="Q2878">
        <f>"Отдел_"&amp;TEXT(MOD(QUOTIENT($A2878-1,50),100)+1,"000")</f>
        <v/>
      </c>
      <c r="R2878">
        <f>IF($AB2878="Да","Группа_Крупная","Группа_"&amp;TEXT(MOD(QUOTIENT($A2878-1,5000),30)+1,"00"))</f>
        <v/>
      </c>
      <c r="S2878">
        <f>IF($AB2878="Да","Категория_Крупная","Категория_"&amp;TEXT(MOD(QUOTIENT($A2878-1,500),120)+1,"000"))</f>
        <v/>
      </c>
      <c r="T2878">
        <f>IF($AB2878="Да","Подкатегория_Крупная","Подкатегория_"&amp;TEXT(MOD(QUOTIENT($A2878-1,50),300)+1,"000"))</f>
        <v/>
      </c>
      <c r="U2878">
        <f>"SKU_"&amp;TEXT($A2878,"0000000")</f>
        <v/>
      </c>
      <c r="V2878">
        <f>CHOOSE(MOD($A2878-1,4)+1,"Enterprise","SMB","Госсектор","Розница")</f>
        <v/>
      </c>
      <c r="W2878">
        <f>"Клиент_"&amp;TEXT(MOD($A2878-1,20000)+1,"00000")</f>
        <v/>
      </c>
      <c r="X2878">
        <f>CHOOSE(MOD($A2878-1,5)+1,"Портал","API","Импорт","Ручной ввод","Интеграция")</f>
        <v/>
      </c>
      <c r="Y2878" s="8">
        <f>ROUND(1000+MOD($A2878*37,90000)+IF($AB2878="Да",5000,0),2)</f>
        <v/>
      </c>
      <c r="Z2878">
        <f>1+MOD($A2878,20)</f>
        <v/>
      </c>
      <c r="AA2878" s="8">
        <f>ROUND($Y2878*(0.08+MOD($A2878,17)/100),2)</f>
        <v/>
      </c>
      <c r="AB2878">
        <f>IF(MOD($A2878,10)&lt;7,"Да","Нет")</f>
        <v/>
      </c>
      <c r="AC2878">
        <f>$R2878&amp;" / "&amp;$S2878&amp;" / "&amp;$T2878</f>
        <v/>
      </c>
      <c r="AD2878">
        <f>1</f>
        <v/>
      </c>
      <c r="AE2878">
        <f>IF($A2878&lt;=Settings!$B$4,"до 100",IF($A2878&lt;=Settings!$B$5,"до 10 000",IF($A2878&lt;=Settings!$B$6,"до 100 000","100 000+")))</f>
        <v/>
      </c>
    </row>
    <row r="2879">
      <c r="A2879">
        <f>ROW()-1</f>
        <v/>
      </c>
      <c r="B2879">
        <f>IF($A2879&lt;=Settings!$B$4,"small_control",IF($A2879&lt;=Settings!$B$5,"medium_10k",IF($A2879&lt;=Settings!$B$6,"large_100k","extreme_1m")))</f>
        <v/>
      </c>
      <c r="C2879">
        <f>"ORD-"&amp;TEXT(QUOTIENT($A2879-1,3)+1,"0000000")</f>
        <v/>
      </c>
      <c r="D2879">
        <f>"LINE-"&amp;TEXT($A2879,"0000000")</f>
        <v/>
      </c>
      <c r="E2879" s="7">
        <f>Settings!$B$2+$A2879-1</f>
        <v/>
      </c>
      <c r="F2879" s="7">
        <f>Settings!$B$2+MOD($A2879-1,Settings!$B$7)</f>
        <v/>
      </c>
      <c r="G2879">
        <f>YEAR($F2879)</f>
        <v/>
      </c>
      <c r="H2879">
        <f>"Q"&amp;ROUNDUP(MONTH($F2879)/3,0)</f>
        <v/>
      </c>
      <c r="I2879">
        <f>MONTH($F2879)</f>
        <v/>
      </c>
      <c r="J2879">
        <f>CHOOSE(MONTH($F2879),"Январь","Февраль","Март","Апрель","Май","Июнь","Июль","Август","Сентябрь","Октябрь","Ноябрь","Декабрь")</f>
        <v/>
      </c>
      <c r="K2879">
        <f>DAY($F2879)</f>
        <v/>
      </c>
      <c r="L2879">
        <f>IF(MOD($A2879,10)&lt;7,"ФО_01_Крупный","ФО_"&amp;TEXT(MOD($A2879,8)+1,"00"))</f>
        <v/>
      </c>
      <c r="M2879">
        <f>IF($AB2879="Да","Регион_001_Крупный","Регион_"&amp;TEXT(MOD(QUOTIENT($A2879-1,20),180)+1,"000"))</f>
        <v/>
      </c>
      <c r="N2879">
        <f>IF($AB2879="Да","Город_"&amp;TEXT(MOD($A2879-1,250)+1,"0000"),"Город_"&amp;TEXT(MOD($A2879-1,3000)+1,"0000"))</f>
        <v/>
      </c>
      <c r="O2879">
        <f>IF($AB2879="Да","Холдинг_Крупный","Холдинг_"&amp;TEXT(MOD(QUOTIENT($A2879-1,10000),20)+1,"00"))</f>
        <v/>
      </c>
      <c r="P2879">
        <f>IF($AB2879="Да","Организация_Крупная","Организация_"&amp;TEXT(MOD(QUOTIENT($A2879-1,500),600)+1,"000"))</f>
        <v/>
      </c>
      <c r="Q2879">
        <f>"Отдел_"&amp;TEXT(MOD(QUOTIENT($A2879-1,50),100)+1,"000")</f>
        <v/>
      </c>
      <c r="R2879">
        <f>IF($AB2879="Да","Группа_Крупная","Группа_"&amp;TEXT(MOD(QUOTIENT($A2879-1,5000),30)+1,"00"))</f>
        <v/>
      </c>
      <c r="S2879">
        <f>IF($AB2879="Да","Категория_Крупная","Категория_"&amp;TEXT(MOD(QUOTIENT($A2879-1,500),120)+1,"000"))</f>
        <v/>
      </c>
      <c r="T2879">
        <f>IF($AB2879="Да","Подкатегория_Крупная","Подкатегория_"&amp;TEXT(MOD(QUOTIENT($A2879-1,50),300)+1,"000"))</f>
        <v/>
      </c>
      <c r="U2879">
        <f>"SKU_"&amp;TEXT($A2879,"0000000")</f>
        <v/>
      </c>
      <c r="V2879">
        <f>CHOOSE(MOD($A2879-1,4)+1,"Enterprise","SMB","Госсектор","Розница")</f>
        <v/>
      </c>
      <c r="W2879">
        <f>"Клиент_"&amp;TEXT(MOD($A2879-1,20000)+1,"00000")</f>
        <v/>
      </c>
      <c r="X2879">
        <f>CHOOSE(MOD($A2879-1,5)+1,"Портал","API","Импорт","Ручной ввод","Интеграция")</f>
        <v/>
      </c>
      <c r="Y2879" s="8">
        <f>ROUND(1000+MOD($A2879*37,90000)+IF($AB2879="Да",5000,0),2)</f>
        <v/>
      </c>
      <c r="Z2879">
        <f>1+MOD($A2879,20)</f>
        <v/>
      </c>
      <c r="AA2879" s="8">
        <f>ROUND($Y2879*(0.08+MOD($A2879,17)/100),2)</f>
        <v/>
      </c>
      <c r="AB2879">
        <f>IF(MOD($A2879,10)&lt;7,"Да","Нет")</f>
        <v/>
      </c>
      <c r="AC2879">
        <f>$R2879&amp;" / "&amp;$S2879&amp;" / "&amp;$T2879</f>
        <v/>
      </c>
      <c r="AD2879">
        <f>1</f>
        <v/>
      </c>
      <c r="AE2879">
        <f>IF($A2879&lt;=Settings!$B$4,"до 100",IF($A2879&lt;=Settings!$B$5,"до 10 000",IF($A2879&lt;=Settings!$B$6,"до 100 000","100 000+")))</f>
        <v/>
      </c>
    </row>
    <row r="2880">
      <c r="A2880">
        <f>ROW()-1</f>
        <v/>
      </c>
      <c r="B2880">
        <f>IF($A2880&lt;=Settings!$B$4,"small_control",IF($A2880&lt;=Settings!$B$5,"medium_10k",IF($A2880&lt;=Settings!$B$6,"large_100k","extreme_1m")))</f>
        <v/>
      </c>
      <c r="C2880">
        <f>"ORD-"&amp;TEXT(QUOTIENT($A2880-1,3)+1,"0000000")</f>
        <v/>
      </c>
      <c r="D2880">
        <f>"LINE-"&amp;TEXT($A2880,"0000000")</f>
        <v/>
      </c>
      <c r="E2880" s="7">
        <f>Settings!$B$2+$A2880-1</f>
        <v/>
      </c>
      <c r="F2880" s="7">
        <f>Settings!$B$2+MOD($A2880-1,Settings!$B$7)</f>
        <v/>
      </c>
      <c r="G2880">
        <f>YEAR($F2880)</f>
        <v/>
      </c>
      <c r="H2880">
        <f>"Q"&amp;ROUNDUP(MONTH($F2880)/3,0)</f>
        <v/>
      </c>
      <c r="I2880">
        <f>MONTH($F2880)</f>
        <v/>
      </c>
      <c r="J2880">
        <f>CHOOSE(MONTH($F2880),"Январь","Февраль","Март","Апрель","Май","Июнь","Июль","Август","Сентябрь","Октябрь","Ноябрь","Декабрь")</f>
        <v/>
      </c>
      <c r="K2880">
        <f>DAY($F2880)</f>
        <v/>
      </c>
      <c r="L2880">
        <f>IF(MOD($A2880,10)&lt;7,"ФО_01_Крупный","ФО_"&amp;TEXT(MOD($A2880,8)+1,"00"))</f>
        <v/>
      </c>
      <c r="M2880">
        <f>IF($AB2880="Да","Регион_001_Крупный","Регион_"&amp;TEXT(MOD(QUOTIENT($A2880-1,20),180)+1,"000"))</f>
        <v/>
      </c>
      <c r="N2880">
        <f>IF($AB2880="Да","Город_"&amp;TEXT(MOD($A2880-1,250)+1,"0000"),"Город_"&amp;TEXT(MOD($A2880-1,3000)+1,"0000"))</f>
        <v/>
      </c>
      <c r="O2880">
        <f>IF($AB2880="Да","Холдинг_Крупный","Холдинг_"&amp;TEXT(MOD(QUOTIENT($A2880-1,10000),20)+1,"00"))</f>
        <v/>
      </c>
      <c r="P2880">
        <f>IF($AB2880="Да","Организация_Крупная","Организация_"&amp;TEXT(MOD(QUOTIENT($A2880-1,500),600)+1,"000"))</f>
        <v/>
      </c>
      <c r="Q2880">
        <f>"Отдел_"&amp;TEXT(MOD(QUOTIENT($A2880-1,50),100)+1,"000")</f>
        <v/>
      </c>
      <c r="R2880">
        <f>IF($AB2880="Да","Группа_Крупная","Группа_"&amp;TEXT(MOD(QUOTIENT($A2880-1,5000),30)+1,"00"))</f>
        <v/>
      </c>
      <c r="S2880">
        <f>IF($AB2880="Да","Категория_Крупная","Категория_"&amp;TEXT(MOD(QUOTIENT($A2880-1,500),120)+1,"000"))</f>
        <v/>
      </c>
      <c r="T2880">
        <f>IF($AB2880="Да","Подкатегория_Крупная","Подкатегория_"&amp;TEXT(MOD(QUOTIENT($A2880-1,50),300)+1,"000"))</f>
        <v/>
      </c>
      <c r="U2880">
        <f>"SKU_"&amp;TEXT($A2880,"0000000")</f>
        <v/>
      </c>
      <c r="V2880">
        <f>CHOOSE(MOD($A2880-1,4)+1,"Enterprise","SMB","Госсектор","Розница")</f>
        <v/>
      </c>
      <c r="W2880">
        <f>"Клиент_"&amp;TEXT(MOD($A2880-1,20000)+1,"00000")</f>
        <v/>
      </c>
      <c r="X2880">
        <f>CHOOSE(MOD($A2880-1,5)+1,"Портал","API","Импорт","Ручной ввод","Интеграция")</f>
        <v/>
      </c>
      <c r="Y2880" s="8">
        <f>ROUND(1000+MOD($A2880*37,90000)+IF($AB2880="Да",5000,0),2)</f>
        <v/>
      </c>
      <c r="Z2880">
        <f>1+MOD($A2880,20)</f>
        <v/>
      </c>
      <c r="AA2880" s="8">
        <f>ROUND($Y2880*(0.08+MOD($A2880,17)/100),2)</f>
        <v/>
      </c>
      <c r="AB2880">
        <f>IF(MOD($A2880,10)&lt;7,"Да","Нет")</f>
        <v/>
      </c>
      <c r="AC2880">
        <f>$R2880&amp;" / "&amp;$S2880&amp;" / "&amp;$T2880</f>
        <v/>
      </c>
      <c r="AD2880">
        <f>1</f>
        <v/>
      </c>
      <c r="AE2880">
        <f>IF($A2880&lt;=Settings!$B$4,"до 100",IF($A2880&lt;=Settings!$B$5,"до 10 000",IF($A2880&lt;=Settings!$B$6,"до 100 000","100 000+")))</f>
        <v/>
      </c>
    </row>
    <row r="2881">
      <c r="A2881">
        <f>ROW()-1</f>
        <v/>
      </c>
      <c r="B2881">
        <f>IF($A2881&lt;=Settings!$B$4,"small_control",IF($A2881&lt;=Settings!$B$5,"medium_10k",IF($A2881&lt;=Settings!$B$6,"large_100k","extreme_1m")))</f>
        <v/>
      </c>
      <c r="C2881">
        <f>"ORD-"&amp;TEXT(QUOTIENT($A2881-1,3)+1,"0000000")</f>
        <v/>
      </c>
      <c r="D2881">
        <f>"LINE-"&amp;TEXT($A2881,"0000000")</f>
        <v/>
      </c>
      <c r="E2881" s="7">
        <f>Settings!$B$2+$A2881-1</f>
        <v/>
      </c>
      <c r="F2881" s="7">
        <f>Settings!$B$2+MOD($A2881-1,Settings!$B$7)</f>
        <v/>
      </c>
      <c r="G2881">
        <f>YEAR($F2881)</f>
        <v/>
      </c>
      <c r="H2881">
        <f>"Q"&amp;ROUNDUP(MONTH($F2881)/3,0)</f>
        <v/>
      </c>
      <c r="I2881">
        <f>MONTH($F2881)</f>
        <v/>
      </c>
      <c r="J2881">
        <f>CHOOSE(MONTH($F2881),"Январь","Февраль","Март","Апрель","Май","Июнь","Июль","Август","Сентябрь","Октябрь","Ноябрь","Декабрь")</f>
        <v/>
      </c>
      <c r="K2881">
        <f>DAY($F2881)</f>
        <v/>
      </c>
      <c r="L2881">
        <f>IF(MOD($A2881,10)&lt;7,"ФО_01_Крупный","ФО_"&amp;TEXT(MOD($A2881,8)+1,"00"))</f>
        <v/>
      </c>
      <c r="M2881">
        <f>IF($AB2881="Да","Регион_001_Крупный","Регион_"&amp;TEXT(MOD(QUOTIENT($A2881-1,20),180)+1,"000"))</f>
        <v/>
      </c>
      <c r="N2881">
        <f>IF($AB2881="Да","Город_"&amp;TEXT(MOD($A2881-1,250)+1,"0000"),"Город_"&amp;TEXT(MOD($A2881-1,3000)+1,"0000"))</f>
        <v/>
      </c>
      <c r="O2881">
        <f>IF($AB2881="Да","Холдинг_Крупный","Холдинг_"&amp;TEXT(MOD(QUOTIENT($A2881-1,10000),20)+1,"00"))</f>
        <v/>
      </c>
      <c r="P2881">
        <f>IF($AB2881="Да","Организация_Крупная","Организация_"&amp;TEXT(MOD(QUOTIENT($A2881-1,500),600)+1,"000"))</f>
        <v/>
      </c>
      <c r="Q2881">
        <f>"Отдел_"&amp;TEXT(MOD(QUOTIENT($A2881-1,50),100)+1,"000")</f>
        <v/>
      </c>
      <c r="R2881">
        <f>IF($AB2881="Да","Группа_Крупная","Группа_"&amp;TEXT(MOD(QUOTIENT($A2881-1,5000),30)+1,"00"))</f>
        <v/>
      </c>
      <c r="S2881">
        <f>IF($AB2881="Да","Категория_Крупная","Категория_"&amp;TEXT(MOD(QUOTIENT($A2881-1,500),120)+1,"000"))</f>
        <v/>
      </c>
      <c r="T2881">
        <f>IF($AB2881="Да","Подкатегория_Крупная","Подкатегория_"&amp;TEXT(MOD(QUOTIENT($A2881-1,50),300)+1,"000"))</f>
        <v/>
      </c>
      <c r="U2881">
        <f>"SKU_"&amp;TEXT($A2881,"0000000")</f>
        <v/>
      </c>
      <c r="V2881">
        <f>CHOOSE(MOD($A2881-1,4)+1,"Enterprise","SMB","Госсектор","Розница")</f>
        <v/>
      </c>
      <c r="W2881">
        <f>"Клиент_"&amp;TEXT(MOD($A2881-1,20000)+1,"00000")</f>
        <v/>
      </c>
      <c r="X2881">
        <f>CHOOSE(MOD($A2881-1,5)+1,"Портал","API","Импорт","Ручной ввод","Интеграция")</f>
        <v/>
      </c>
      <c r="Y2881" s="8">
        <f>ROUND(1000+MOD($A2881*37,90000)+IF($AB2881="Да",5000,0),2)</f>
        <v/>
      </c>
      <c r="Z2881">
        <f>1+MOD($A2881,20)</f>
        <v/>
      </c>
      <c r="AA2881" s="8">
        <f>ROUND($Y2881*(0.08+MOD($A2881,17)/100),2)</f>
        <v/>
      </c>
      <c r="AB2881">
        <f>IF(MOD($A2881,10)&lt;7,"Да","Нет")</f>
        <v/>
      </c>
      <c r="AC2881">
        <f>$R2881&amp;" / "&amp;$S2881&amp;" / "&amp;$T2881</f>
        <v/>
      </c>
      <c r="AD2881">
        <f>1</f>
        <v/>
      </c>
      <c r="AE2881">
        <f>IF($A2881&lt;=Settings!$B$4,"до 100",IF($A2881&lt;=Settings!$B$5,"до 10 000",IF($A2881&lt;=Settings!$B$6,"до 100 000","100 000+")))</f>
        <v/>
      </c>
    </row>
    <row r="2882">
      <c r="A2882">
        <f>ROW()-1</f>
        <v/>
      </c>
      <c r="B2882">
        <f>IF($A2882&lt;=Settings!$B$4,"small_control",IF($A2882&lt;=Settings!$B$5,"medium_10k",IF($A2882&lt;=Settings!$B$6,"large_100k","extreme_1m")))</f>
        <v/>
      </c>
      <c r="C2882">
        <f>"ORD-"&amp;TEXT(QUOTIENT($A2882-1,3)+1,"0000000")</f>
        <v/>
      </c>
      <c r="D2882">
        <f>"LINE-"&amp;TEXT($A2882,"0000000")</f>
        <v/>
      </c>
      <c r="E2882" s="7">
        <f>Settings!$B$2+$A2882-1</f>
        <v/>
      </c>
      <c r="F2882" s="7">
        <f>Settings!$B$2+MOD($A2882-1,Settings!$B$7)</f>
        <v/>
      </c>
      <c r="G2882">
        <f>YEAR($F2882)</f>
        <v/>
      </c>
      <c r="H2882">
        <f>"Q"&amp;ROUNDUP(MONTH($F2882)/3,0)</f>
        <v/>
      </c>
      <c r="I2882">
        <f>MONTH($F2882)</f>
        <v/>
      </c>
      <c r="J2882">
        <f>CHOOSE(MONTH($F2882),"Январь","Февраль","Март","Апрель","Май","Июнь","Июль","Август","Сентябрь","Октябрь","Ноябрь","Декабрь")</f>
        <v/>
      </c>
      <c r="K2882">
        <f>DAY($F2882)</f>
        <v/>
      </c>
      <c r="L2882">
        <f>IF(MOD($A2882,10)&lt;7,"ФО_01_Крупный","ФО_"&amp;TEXT(MOD($A2882,8)+1,"00"))</f>
        <v/>
      </c>
      <c r="M2882">
        <f>IF($AB2882="Да","Регион_001_Крупный","Регион_"&amp;TEXT(MOD(QUOTIENT($A2882-1,20),180)+1,"000"))</f>
        <v/>
      </c>
      <c r="N2882">
        <f>IF($AB2882="Да","Город_"&amp;TEXT(MOD($A2882-1,250)+1,"0000"),"Город_"&amp;TEXT(MOD($A2882-1,3000)+1,"0000"))</f>
        <v/>
      </c>
      <c r="O2882">
        <f>IF($AB2882="Да","Холдинг_Крупный","Холдинг_"&amp;TEXT(MOD(QUOTIENT($A2882-1,10000),20)+1,"00"))</f>
        <v/>
      </c>
      <c r="P2882">
        <f>IF($AB2882="Да","Организация_Крупная","Организация_"&amp;TEXT(MOD(QUOTIENT($A2882-1,500),600)+1,"000"))</f>
        <v/>
      </c>
      <c r="Q2882">
        <f>"Отдел_"&amp;TEXT(MOD(QUOTIENT($A2882-1,50),100)+1,"000")</f>
        <v/>
      </c>
      <c r="R2882">
        <f>IF($AB2882="Да","Группа_Крупная","Группа_"&amp;TEXT(MOD(QUOTIENT($A2882-1,5000),30)+1,"00"))</f>
        <v/>
      </c>
      <c r="S2882">
        <f>IF($AB2882="Да","Категория_Крупная","Категория_"&amp;TEXT(MOD(QUOTIENT($A2882-1,500),120)+1,"000"))</f>
        <v/>
      </c>
      <c r="T2882">
        <f>IF($AB2882="Да","Подкатегория_Крупная","Подкатегория_"&amp;TEXT(MOD(QUOTIENT($A2882-1,50),300)+1,"000"))</f>
        <v/>
      </c>
      <c r="U2882">
        <f>"SKU_"&amp;TEXT($A2882,"0000000")</f>
        <v/>
      </c>
      <c r="V2882">
        <f>CHOOSE(MOD($A2882-1,4)+1,"Enterprise","SMB","Госсектор","Розница")</f>
        <v/>
      </c>
      <c r="W2882">
        <f>"Клиент_"&amp;TEXT(MOD($A2882-1,20000)+1,"00000")</f>
        <v/>
      </c>
      <c r="X2882">
        <f>CHOOSE(MOD($A2882-1,5)+1,"Портал","API","Импорт","Ручной ввод","Интеграция")</f>
        <v/>
      </c>
      <c r="Y2882" s="8">
        <f>ROUND(1000+MOD($A2882*37,90000)+IF($AB2882="Да",5000,0),2)</f>
        <v/>
      </c>
      <c r="Z2882">
        <f>1+MOD($A2882,20)</f>
        <v/>
      </c>
      <c r="AA2882" s="8">
        <f>ROUND($Y2882*(0.08+MOD($A2882,17)/100),2)</f>
        <v/>
      </c>
      <c r="AB2882">
        <f>IF(MOD($A2882,10)&lt;7,"Да","Нет")</f>
        <v/>
      </c>
      <c r="AC2882">
        <f>$R2882&amp;" / "&amp;$S2882&amp;" / "&amp;$T2882</f>
        <v/>
      </c>
      <c r="AD2882">
        <f>1</f>
        <v/>
      </c>
      <c r="AE2882">
        <f>IF($A2882&lt;=Settings!$B$4,"до 100",IF($A2882&lt;=Settings!$B$5,"до 10 000",IF($A2882&lt;=Settings!$B$6,"до 100 000","100 000+")))</f>
        <v/>
      </c>
    </row>
    <row r="2883">
      <c r="A2883">
        <f>ROW()-1</f>
        <v/>
      </c>
      <c r="B2883">
        <f>IF($A2883&lt;=Settings!$B$4,"small_control",IF($A2883&lt;=Settings!$B$5,"medium_10k",IF($A2883&lt;=Settings!$B$6,"large_100k","extreme_1m")))</f>
        <v/>
      </c>
      <c r="C2883">
        <f>"ORD-"&amp;TEXT(QUOTIENT($A2883-1,3)+1,"0000000")</f>
        <v/>
      </c>
      <c r="D2883">
        <f>"LINE-"&amp;TEXT($A2883,"0000000")</f>
        <v/>
      </c>
      <c r="E2883" s="7">
        <f>Settings!$B$2+$A2883-1</f>
        <v/>
      </c>
      <c r="F2883" s="7">
        <f>Settings!$B$2+MOD($A2883-1,Settings!$B$7)</f>
        <v/>
      </c>
      <c r="G2883">
        <f>YEAR($F2883)</f>
        <v/>
      </c>
      <c r="H2883">
        <f>"Q"&amp;ROUNDUP(MONTH($F2883)/3,0)</f>
        <v/>
      </c>
      <c r="I2883">
        <f>MONTH($F2883)</f>
        <v/>
      </c>
      <c r="J2883">
        <f>CHOOSE(MONTH($F2883),"Январь","Февраль","Март","Апрель","Май","Июнь","Июль","Август","Сентябрь","Октябрь","Ноябрь","Декабрь")</f>
        <v/>
      </c>
      <c r="K2883">
        <f>DAY($F2883)</f>
        <v/>
      </c>
      <c r="L2883">
        <f>IF(MOD($A2883,10)&lt;7,"ФО_01_Крупный","ФО_"&amp;TEXT(MOD($A2883,8)+1,"00"))</f>
        <v/>
      </c>
      <c r="M2883">
        <f>IF($AB2883="Да","Регион_001_Крупный","Регион_"&amp;TEXT(MOD(QUOTIENT($A2883-1,20),180)+1,"000"))</f>
        <v/>
      </c>
      <c r="N2883">
        <f>IF($AB2883="Да","Город_"&amp;TEXT(MOD($A2883-1,250)+1,"0000"),"Город_"&amp;TEXT(MOD($A2883-1,3000)+1,"0000"))</f>
        <v/>
      </c>
      <c r="O2883">
        <f>IF($AB2883="Да","Холдинг_Крупный","Холдинг_"&amp;TEXT(MOD(QUOTIENT($A2883-1,10000),20)+1,"00"))</f>
        <v/>
      </c>
      <c r="P2883">
        <f>IF($AB2883="Да","Организация_Крупная","Организация_"&amp;TEXT(MOD(QUOTIENT($A2883-1,500),600)+1,"000"))</f>
        <v/>
      </c>
      <c r="Q2883">
        <f>"Отдел_"&amp;TEXT(MOD(QUOTIENT($A2883-1,50),100)+1,"000")</f>
        <v/>
      </c>
      <c r="R2883">
        <f>IF($AB2883="Да","Группа_Крупная","Группа_"&amp;TEXT(MOD(QUOTIENT($A2883-1,5000),30)+1,"00"))</f>
        <v/>
      </c>
      <c r="S2883">
        <f>IF($AB2883="Да","Категория_Крупная","Категория_"&amp;TEXT(MOD(QUOTIENT($A2883-1,500),120)+1,"000"))</f>
        <v/>
      </c>
      <c r="T2883">
        <f>IF($AB2883="Да","Подкатегория_Крупная","Подкатегория_"&amp;TEXT(MOD(QUOTIENT($A2883-1,50),300)+1,"000"))</f>
        <v/>
      </c>
      <c r="U2883">
        <f>"SKU_"&amp;TEXT($A2883,"0000000")</f>
        <v/>
      </c>
      <c r="V2883">
        <f>CHOOSE(MOD($A2883-1,4)+1,"Enterprise","SMB","Госсектор","Розница")</f>
        <v/>
      </c>
      <c r="W2883">
        <f>"Клиент_"&amp;TEXT(MOD($A2883-1,20000)+1,"00000")</f>
        <v/>
      </c>
      <c r="X2883">
        <f>CHOOSE(MOD($A2883-1,5)+1,"Портал","API","Импорт","Ручной ввод","Интеграция")</f>
        <v/>
      </c>
      <c r="Y2883" s="8">
        <f>ROUND(1000+MOD($A2883*37,90000)+IF($AB2883="Да",5000,0),2)</f>
        <v/>
      </c>
      <c r="Z2883">
        <f>1+MOD($A2883,20)</f>
        <v/>
      </c>
      <c r="AA2883" s="8">
        <f>ROUND($Y2883*(0.08+MOD($A2883,17)/100),2)</f>
        <v/>
      </c>
      <c r="AB2883">
        <f>IF(MOD($A2883,10)&lt;7,"Да","Нет")</f>
        <v/>
      </c>
      <c r="AC2883">
        <f>$R2883&amp;" / "&amp;$S2883&amp;" / "&amp;$T2883</f>
        <v/>
      </c>
      <c r="AD2883">
        <f>1</f>
        <v/>
      </c>
      <c r="AE2883">
        <f>IF($A2883&lt;=Settings!$B$4,"до 100",IF($A2883&lt;=Settings!$B$5,"до 10 000",IF($A2883&lt;=Settings!$B$6,"до 100 000","100 000+")))</f>
        <v/>
      </c>
    </row>
    <row r="2884">
      <c r="A2884">
        <f>ROW()-1</f>
        <v/>
      </c>
      <c r="B2884">
        <f>IF($A2884&lt;=Settings!$B$4,"small_control",IF($A2884&lt;=Settings!$B$5,"medium_10k",IF($A2884&lt;=Settings!$B$6,"large_100k","extreme_1m")))</f>
        <v/>
      </c>
      <c r="C2884">
        <f>"ORD-"&amp;TEXT(QUOTIENT($A2884-1,3)+1,"0000000")</f>
        <v/>
      </c>
      <c r="D2884">
        <f>"LINE-"&amp;TEXT($A2884,"0000000")</f>
        <v/>
      </c>
      <c r="E2884" s="7">
        <f>Settings!$B$2+$A2884-1</f>
        <v/>
      </c>
      <c r="F2884" s="7">
        <f>Settings!$B$2+MOD($A2884-1,Settings!$B$7)</f>
        <v/>
      </c>
      <c r="G2884">
        <f>YEAR($F2884)</f>
        <v/>
      </c>
      <c r="H2884">
        <f>"Q"&amp;ROUNDUP(MONTH($F2884)/3,0)</f>
        <v/>
      </c>
      <c r="I2884">
        <f>MONTH($F2884)</f>
        <v/>
      </c>
      <c r="J2884">
        <f>CHOOSE(MONTH($F2884),"Январь","Февраль","Март","Апрель","Май","Июнь","Июль","Август","Сентябрь","Октябрь","Ноябрь","Декабрь")</f>
        <v/>
      </c>
      <c r="K2884">
        <f>DAY($F2884)</f>
        <v/>
      </c>
      <c r="L2884">
        <f>IF(MOD($A2884,10)&lt;7,"ФО_01_Крупный","ФО_"&amp;TEXT(MOD($A2884,8)+1,"00"))</f>
        <v/>
      </c>
      <c r="M2884">
        <f>IF($AB2884="Да","Регион_001_Крупный","Регион_"&amp;TEXT(MOD(QUOTIENT($A2884-1,20),180)+1,"000"))</f>
        <v/>
      </c>
      <c r="N2884">
        <f>IF($AB2884="Да","Город_"&amp;TEXT(MOD($A2884-1,250)+1,"0000"),"Город_"&amp;TEXT(MOD($A2884-1,3000)+1,"0000"))</f>
        <v/>
      </c>
      <c r="O2884">
        <f>IF($AB2884="Да","Холдинг_Крупный","Холдинг_"&amp;TEXT(MOD(QUOTIENT($A2884-1,10000),20)+1,"00"))</f>
        <v/>
      </c>
      <c r="P2884">
        <f>IF($AB2884="Да","Организация_Крупная","Организация_"&amp;TEXT(MOD(QUOTIENT($A2884-1,500),600)+1,"000"))</f>
        <v/>
      </c>
      <c r="Q2884">
        <f>"Отдел_"&amp;TEXT(MOD(QUOTIENT($A2884-1,50),100)+1,"000")</f>
        <v/>
      </c>
      <c r="R2884">
        <f>IF($AB2884="Да","Группа_Крупная","Группа_"&amp;TEXT(MOD(QUOTIENT($A2884-1,5000),30)+1,"00"))</f>
        <v/>
      </c>
      <c r="S2884">
        <f>IF($AB2884="Да","Категория_Крупная","Категория_"&amp;TEXT(MOD(QUOTIENT($A2884-1,500),120)+1,"000"))</f>
        <v/>
      </c>
      <c r="T2884">
        <f>IF($AB2884="Да","Подкатегория_Крупная","Подкатегория_"&amp;TEXT(MOD(QUOTIENT($A2884-1,50),300)+1,"000"))</f>
        <v/>
      </c>
      <c r="U2884">
        <f>"SKU_"&amp;TEXT($A2884,"0000000")</f>
        <v/>
      </c>
      <c r="V2884">
        <f>CHOOSE(MOD($A2884-1,4)+1,"Enterprise","SMB","Госсектор","Розница")</f>
        <v/>
      </c>
      <c r="W2884">
        <f>"Клиент_"&amp;TEXT(MOD($A2884-1,20000)+1,"00000")</f>
        <v/>
      </c>
      <c r="X2884">
        <f>CHOOSE(MOD($A2884-1,5)+1,"Портал","API","Импорт","Ручной ввод","Интеграция")</f>
        <v/>
      </c>
      <c r="Y2884" s="8">
        <f>ROUND(1000+MOD($A2884*37,90000)+IF($AB2884="Да",5000,0),2)</f>
        <v/>
      </c>
      <c r="Z2884">
        <f>1+MOD($A2884,20)</f>
        <v/>
      </c>
      <c r="AA2884" s="8">
        <f>ROUND($Y2884*(0.08+MOD($A2884,17)/100),2)</f>
        <v/>
      </c>
      <c r="AB2884">
        <f>IF(MOD($A2884,10)&lt;7,"Да","Нет")</f>
        <v/>
      </c>
      <c r="AC2884">
        <f>$R2884&amp;" / "&amp;$S2884&amp;" / "&amp;$T2884</f>
        <v/>
      </c>
      <c r="AD2884">
        <f>1</f>
        <v/>
      </c>
      <c r="AE2884">
        <f>IF($A2884&lt;=Settings!$B$4,"до 100",IF($A2884&lt;=Settings!$B$5,"до 10 000",IF($A2884&lt;=Settings!$B$6,"до 100 000","100 000+")))</f>
        <v/>
      </c>
    </row>
    <row r="2885">
      <c r="A2885">
        <f>ROW()-1</f>
        <v/>
      </c>
      <c r="B2885">
        <f>IF($A2885&lt;=Settings!$B$4,"small_control",IF($A2885&lt;=Settings!$B$5,"medium_10k",IF($A2885&lt;=Settings!$B$6,"large_100k","extreme_1m")))</f>
        <v/>
      </c>
      <c r="C2885">
        <f>"ORD-"&amp;TEXT(QUOTIENT($A2885-1,3)+1,"0000000")</f>
        <v/>
      </c>
      <c r="D2885">
        <f>"LINE-"&amp;TEXT($A2885,"0000000")</f>
        <v/>
      </c>
      <c r="E2885" s="7">
        <f>Settings!$B$2+$A2885-1</f>
        <v/>
      </c>
      <c r="F2885" s="7">
        <f>Settings!$B$2+MOD($A2885-1,Settings!$B$7)</f>
        <v/>
      </c>
      <c r="G2885">
        <f>YEAR($F2885)</f>
        <v/>
      </c>
      <c r="H2885">
        <f>"Q"&amp;ROUNDUP(MONTH($F2885)/3,0)</f>
        <v/>
      </c>
      <c r="I2885">
        <f>MONTH($F2885)</f>
        <v/>
      </c>
      <c r="J2885">
        <f>CHOOSE(MONTH($F2885),"Январь","Февраль","Март","Апрель","Май","Июнь","Июль","Август","Сентябрь","Октябрь","Ноябрь","Декабрь")</f>
        <v/>
      </c>
      <c r="K2885">
        <f>DAY($F2885)</f>
        <v/>
      </c>
      <c r="L2885">
        <f>IF(MOD($A2885,10)&lt;7,"ФО_01_Крупный","ФО_"&amp;TEXT(MOD($A2885,8)+1,"00"))</f>
        <v/>
      </c>
      <c r="M2885">
        <f>IF($AB2885="Да","Регион_001_Крупный","Регион_"&amp;TEXT(MOD(QUOTIENT($A2885-1,20),180)+1,"000"))</f>
        <v/>
      </c>
      <c r="N2885">
        <f>IF($AB2885="Да","Город_"&amp;TEXT(MOD($A2885-1,250)+1,"0000"),"Город_"&amp;TEXT(MOD($A2885-1,3000)+1,"0000"))</f>
        <v/>
      </c>
      <c r="O2885">
        <f>IF($AB2885="Да","Холдинг_Крупный","Холдинг_"&amp;TEXT(MOD(QUOTIENT($A2885-1,10000),20)+1,"00"))</f>
        <v/>
      </c>
      <c r="P2885">
        <f>IF($AB2885="Да","Организация_Крупная","Организация_"&amp;TEXT(MOD(QUOTIENT($A2885-1,500),600)+1,"000"))</f>
        <v/>
      </c>
      <c r="Q2885">
        <f>"Отдел_"&amp;TEXT(MOD(QUOTIENT($A2885-1,50),100)+1,"000")</f>
        <v/>
      </c>
      <c r="R2885">
        <f>IF($AB2885="Да","Группа_Крупная","Группа_"&amp;TEXT(MOD(QUOTIENT($A2885-1,5000),30)+1,"00"))</f>
        <v/>
      </c>
      <c r="S2885">
        <f>IF($AB2885="Да","Категория_Крупная","Категория_"&amp;TEXT(MOD(QUOTIENT($A2885-1,500),120)+1,"000"))</f>
        <v/>
      </c>
      <c r="T2885">
        <f>IF($AB2885="Да","Подкатегория_Крупная","Подкатегория_"&amp;TEXT(MOD(QUOTIENT($A2885-1,50),300)+1,"000"))</f>
        <v/>
      </c>
      <c r="U2885">
        <f>"SKU_"&amp;TEXT($A2885,"0000000")</f>
        <v/>
      </c>
      <c r="V2885">
        <f>CHOOSE(MOD($A2885-1,4)+1,"Enterprise","SMB","Госсектор","Розница")</f>
        <v/>
      </c>
      <c r="W2885">
        <f>"Клиент_"&amp;TEXT(MOD($A2885-1,20000)+1,"00000")</f>
        <v/>
      </c>
      <c r="X2885">
        <f>CHOOSE(MOD($A2885-1,5)+1,"Портал","API","Импорт","Ручной ввод","Интеграция")</f>
        <v/>
      </c>
      <c r="Y2885" s="8">
        <f>ROUND(1000+MOD($A2885*37,90000)+IF($AB2885="Да",5000,0),2)</f>
        <v/>
      </c>
      <c r="Z2885">
        <f>1+MOD($A2885,20)</f>
        <v/>
      </c>
      <c r="AA2885" s="8">
        <f>ROUND($Y2885*(0.08+MOD($A2885,17)/100),2)</f>
        <v/>
      </c>
      <c r="AB2885">
        <f>IF(MOD($A2885,10)&lt;7,"Да","Нет")</f>
        <v/>
      </c>
      <c r="AC2885">
        <f>$R2885&amp;" / "&amp;$S2885&amp;" / "&amp;$T2885</f>
        <v/>
      </c>
      <c r="AD2885">
        <f>1</f>
        <v/>
      </c>
      <c r="AE2885">
        <f>IF($A2885&lt;=Settings!$B$4,"до 100",IF($A2885&lt;=Settings!$B$5,"до 10 000",IF($A2885&lt;=Settings!$B$6,"до 100 000","100 000+")))</f>
        <v/>
      </c>
    </row>
    <row r="2886">
      <c r="A2886">
        <f>ROW()-1</f>
        <v/>
      </c>
      <c r="B2886">
        <f>IF($A2886&lt;=Settings!$B$4,"small_control",IF($A2886&lt;=Settings!$B$5,"medium_10k",IF($A2886&lt;=Settings!$B$6,"large_100k","extreme_1m")))</f>
        <v/>
      </c>
      <c r="C2886">
        <f>"ORD-"&amp;TEXT(QUOTIENT($A2886-1,3)+1,"0000000")</f>
        <v/>
      </c>
      <c r="D2886">
        <f>"LINE-"&amp;TEXT($A2886,"0000000")</f>
        <v/>
      </c>
      <c r="E2886" s="7">
        <f>Settings!$B$2+$A2886-1</f>
        <v/>
      </c>
      <c r="F2886" s="7">
        <f>Settings!$B$2+MOD($A2886-1,Settings!$B$7)</f>
        <v/>
      </c>
      <c r="G2886">
        <f>YEAR($F2886)</f>
        <v/>
      </c>
      <c r="H2886">
        <f>"Q"&amp;ROUNDUP(MONTH($F2886)/3,0)</f>
        <v/>
      </c>
      <c r="I2886">
        <f>MONTH($F2886)</f>
        <v/>
      </c>
      <c r="J2886">
        <f>CHOOSE(MONTH($F2886),"Январь","Февраль","Март","Апрель","Май","Июнь","Июль","Август","Сентябрь","Октябрь","Ноябрь","Декабрь")</f>
        <v/>
      </c>
      <c r="K2886">
        <f>DAY($F2886)</f>
        <v/>
      </c>
      <c r="L2886">
        <f>IF(MOD($A2886,10)&lt;7,"ФО_01_Крупный","ФО_"&amp;TEXT(MOD($A2886,8)+1,"00"))</f>
        <v/>
      </c>
      <c r="M2886">
        <f>IF($AB2886="Да","Регион_001_Крупный","Регион_"&amp;TEXT(MOD(QUOTIENT($A2886-1,20),180)+1,"000"))</f>
        <v/>
      </c>
      <c r="N2886">
        <f>IF($AB2886="Да","Город_"&amp;TEXT(MOD($A2886-1,250)+1,"0000"),"Город_"&amp;TEXT(MOD($A2886-1,3000)+1,"0000"))</f>
        <v/>
      </c>
      <c r="O2886">
        <f>IF($AB2886="Да","Холдинг_Крупный","Холдинг_"&amp;TEXT(MOD(QUOTIENT($A2886-1,10000),20)+1,"00"))</f>
        <v/>
      </c>
      <c r="P2886">
        <f>IF($AB2886="Да","Организация_Крупная","Организация_"&amp;TEXT(MOD(QUOTIENT($A2886-1,500),600)+1,"000"))</f>
        <v/>
      </c>
      <c r="Q2886">
        <f>"Отдел_"&amp;TEXT(MOD(QUOTIENT($A2886-1,50),100)+1,"000")</f>
        <v/>
      </c>
      <c r="R2886">
        <f>IF($AB2886="Да","Группа_Крупная","Группа_"&amp;TEXT(MOD(QUOTIENT($A2886-1,5000),30)+1,"00"))</f>
        <v/>
      </c>
      <c r="S2886">
        <f>IF($AB2886="Да","Категория_Крупная","Категория_"&amp;TEXT(MOD(QUOTIENT($A2886-1,500),120)+1,"000"))</f>
        <v/>
      </c>
      <c r="T2886">
        <f>IF($AB2886="Да","Подкатегория_Крупная","Подкатегория_"&amp;TEXT(MOD(QUOTIENT($A2886-1,50),300)+1,"000"))</f>
        <v/>
      </c>
      <c r="U2886">
        <f>"SKU_"&amp;TEXT($A2886,"0000000")</f>
        <v/>
      </c>
      <c r="V2886">
        <f>CHOOSE(MOD($A2886-1,4)+1,"Enterprise","SMB","Госсектор","Розница")</f>
        <v/>
      </c>
      <c r="W2886">
        <f>"Клиент_"&amp;TEXT(MOD($A2886-1,20000)+1,"00000")</f>
        <v/>
      </c>
      <c r="X2886">
        <f>CHOOSE(MOD($A2886-1,5)+1,"Портал","API","Импорт","Ручной ввод","Интеграция")</f>
        <v/>
      </c>
      <c r="Y2886" s="8">
        <f>ROUND(1000+MOD($A2886*37,90000)+IF($AB2886="Да",5000,0),2)</f>
        <v/>
      </c>
      <c r="Z2886">
        <f>1+MOD($A2886,20)</f>
        <v/>
      </c>
      <c r="AA2886" s="8">
        <f>ROUND($Y2886*(0.08+MOD($A2886,17)/100),2)</f>
        <v/>
      </c>
      <c r="AB2886">
        <f>IF(MOD($A2886,10)&lt;7,"Да","Нет")</f>
        <v/>
      </c>
      <c r="AC2886">
        <f>$R2886&amp;" / "&amp;$S2886&amp;" / "&amp;$T2886</f>
        <v/>
      </c>
      <c r="AD2886">
        <f>1</f>
        <v/>
      </c>
      <c r="AE2886">
        <f>IF($A2886&lt;=Settings!$B$4,"до 100",IF($A2886&lt;=Settings!$B$5,"до 10 000",IF($A2886&lt;=Settings!$B$6,"до 100 000","100 000+")))</f>
        <v/>
      </c>
    </row>
    <row r="2887">
      <c r="A2887">
        <f>ROW()-1</f>
        <v/>
      </c>
      <c r="B2887">
        <f>IF($A2887&lt;=Settings!$B$4,"small_control",IF($A2887&lt;=Settings!$B$5,"medium_10k",IF($A2887&lt;=Settings!$B$6,"large_100k","extreme_1m")))</f>
        <v/>
      </c>
      <c r="C2887">
        <f>"ORD-"&amp;TEXT(QUOTIENT($A2887-1,3)+1,"0000000")</f>
        <v/>
      </c>
      <c r="D2887">
        <f>"LINE-"&amp;TEXT($A2887,"0000000")</f>
        <v/>
      </c>
      <c r="E2887" s="7">
        <f>Settings!$B$2+$A2887-1</f>
        <v/>
      </c>
      <c r="F2887" s="7">
        <f>Settings!$B$2+MOD($A2887-1,Settings!$B$7)</f>
        <v/>
      </c>
      <c r="G2887">
        <f>YEAR($F2887)</f>
        <v/>
      </c>
      <c r="H2887">
        <f>"Q"&amp;ROUNDUP(MONTH($F2887)/3,0)</f>
        <v/>
      </c>
      <c r="I2887">
        <f>MONTH($F2887)</f>
        <v/>
      </c>
      <c r="J2887">
        <f>CHOOSE(MONTH($F2887),"Январь","Февраль","Март","Апрель","Май","Июнь","Июль","Август","Сентябрь","Октябрь","Ноябрь","Декабрь")</f>
        <v/>
      </c>
      <c r="K2887">
        <f>DAY($F2887)</f>
        <v/>
      </c>
      <c r="L2887">
        <f>IF(MOD($A2887,10)&lt;7,"ФО_01_Крупный","ФО_"&amp;TEXT(MOD($A2887,8)+1,"00"))</f>
        <v/>
      </c>
      <c r="M2887">
        <f>IF($AB2887="Да","Регион_001_Крупный","Регион_"&amp;TEXT(MOD(QUOTIENT($A2887-1,20),180)+1,"000"))</f>
        <v/>
      </c>
      <c r="N2887">
        <f>IF($AB2887="Да","Город_"&amp;TEXT(MOD($A2887-1,250)+1,"0000"),"Город_"&amp;TEXT(MOD($A2887-1,3000)+1,"0000"))</f>
        <v/>
      </c>
      <c r="O2887">
        <f>IF($AB2887="Да","Холдинг_Крупный","Холдинг_"&amp;TEXT(MOD(QUOTIENT($A2887-1,10000),20)+1,"00"))</f>
        <v/>
      </c>
      <c r="P2887">
        <f>IF($AB2887="Да","Организация_Крупная","Организация_"&amp;TEXT(MOD(QUOTIENT($A2887-1,500),600)+1,"000"))</f>
        <v/>
      </c>
      <c r="Q2887">
        <f>"Отдел_"&amp;TEXT(MOD(QUOTIENT($A2887-1,50),100)+1,"000")</f>
        <v/>
      </c>
      <c r="R2887">
        <f>IF($AB2887="Да","Группа_Крупная","Группа_"&amp;TEXT(MOD(QUOTIENT($A2887-1,5000),30)+1,"00"))</f>
        <v/>
      </c>
      <c r="S2887">
        <f>IF($AB2887="Да","Категория_Крупная","Категория_"&amp;TEXT(MOD(QUOTIENT($A2887-1,500),120)+1,"000"))</f>
        <v/>
      </c>
      <c r="T2887">
        <f>IF($AB2887="Да","Подкатегория_Крупная","Подкатегория_"&amp;TEXT(MOD(QUOTIENT($A2887-1,50),300)+1,"000"))</f>
        <v/>
      </c>
      <c r="U2887">
        <f>"SKU_"&amp;TEXT($A2887,"0000000")</f>
        <v/>
      </c>
      <c r="V2887">
        <f>CHOOSE(MOD($A2887-1,4)+1,"Enterprise","SMB","Госсектор","Розница")</f>
        <v/>
      </c>
      <c r="W2887">
        <f>"Клиент_"&amp;TEXT(MOD($A2887-1,20000)+1,"00000")</f>
        <v/>
      </c>
      <c r="X2887">
        <f>CHOOSE(MOD($A2887-1,5)+1,"Портал","API","Импорт","Ручной ввод","Интеграция")</f>
        <v/>
      </c>
      <c r="Y2887" s="8">
        <f>ROUND(1000+MOD($A2887*37,90000)+IF($AB2887="Да",5000,0),2)</f>
        <v/>
      </c>
      <c r="Z2887">
        <f>1+MOD($A2887,20)</f>
        <v/>
      </c>
      <c r="AA2887" s="8">
        <f>ROUND($Y2887*(0.08+MOD($A2887,17)/100),2)</f>
        <v/>
      </c>
      <c r="AB2887">
        <f>IF(MOD($A2887,10)&lt;7,"Да","Нет")</f>
        <v/>
      </c>
      <c r="AC2887">
        <f>$R2887&amp;" / "&amp;$S2887&amp;" / "&amp;$T2887</f>
        <v/>
      </c>
      <c r="AD2887">
        <f>1</f>
        <v/>
      </c>
      <c r="AE2887">
        <f>IF($A2887&lt;=Settings!$B$4,"до 100",IF($A2887&lt;=Settings!$B$5,"до 10 000",IF($A2887&lt;=Settings!$B$6,"до 100 000","100 000+")))</f>
        <v/>
      </c>
    </row>
    <row r="2888">
      <c r="A2888">
        <f>ROW()-1</f>
        <v/>
      </c>
      <c r="B2888">
        <f>IF($A2888&lt;=Settings!$B$4,"small_control",IF($A2888&lt;=Settings!$B$5,"medium_10k",IF($A2888&lt;=Settings!$B$6,"large_100k","extreme_1m")))</f>
        <v/>
      </c>
      <c r="C2888">
        <f>"ORD-"&amp;TEXT(QUOTIENT($A2888-1,3)+1,"0000000")</f>
        <v/>
      </c>
      <c r="D2888">
        <f>"LINE-"&amp;TEXT($A2888,"0000000")</f>
        <v/>
      </c>
      <c r="E2888" s="7">
        <f>Settings!$B$2+$A2888-1</f>
        <v/>
      </c>
      <c r="F2888" s="7">
        <f>Settings!$B$2+MOD($A2888-1,Settings!$B$7)</f>
        <v/>
      </c>
      <c r="G2888">
        <f>YEAR($F2888)</f>
        <v/>
      </c>
      <c r="H2888">
        <f>"Q"&amp;ROUNDUP(MONTH($F2888)/3,0)</f>
        <v/>
      </c>
      <c r="I2888">
        <f>MONTH($F2888)</f>
        <v/>
      </c>
      <c r="J2888">
        <f>CHOOSE(MONTH($F2888),"Январь","Февраль","Март","Апрель","Май","Июнь","Июль","Август","Сентябрь","Октябрь","Ноябрь","Декабрь")</f>
        <v/>
      </c>
      <c r="K2888">
        <f>DAY($F2888)</f>
        <v/>
      </c>
      <c r="L2888">
        <f>IF(MOD($A2888,10)&lt;7,"ФО_01_Крупный","ФО_"&amp;TEXT(MOD($A2888,8)+1,"00"))</f>
        <v/>
      </c>
      <c r="M2888">
        <f>IF($AB2888="Да","Регион_001_Крупный","Регион_"&amp;TEXT(MOD(QUOTIENT($A2888-1,20),180)+1,"000"))</f>
        <v/>
      </c>
      <c r="N2888">
        <f>IF($AB2888="Да","Город_"&amp;TEXT(MOD($A2888-1,250)+1,"0000"),"Город_"&amp;TEXT(MOD($A2888-1,3000)+1,"0000"))</f>
        <v/>
      </c>
      <c r="O2888">
        <f>IF($AB2888="Да","Холдинг_Крупный","Холдинг_"&amp;TEXT(MOD(QUOTIENT($A2888-1,10000),20)+1,"00"))</f>
        <v/>
      </c>
      <c r="P2888">
        <f>IF($AB2888="Да","Организация_Крупная","Организация_"&amp;TEXT(MOD(QUOTIENT($A2888-1,500),600)+1,"000"))</f>
        <v/>
      </c>
      <c r="Q2888">
        <f>"Отдел_"&amp;TEXT(MOD(QUOTIENT($A2888-1,50),100)+1,"000")</f>
        <v/>
      </c>
      <c r="R2888">
        <f>IF($AB2888="Да","Группа_Крупная","Группа_"&amp;TEXT(MOD(QUOTIENT($A2888-1,5000),30)+1,"00"))</f>
        <v/>
      </c>
      <c r="S2888">
        <f>IF($AB2888="Да","Категория_Крупная","Категория_"&amp;TEXT(MOD(QUOTIENT($A2888-1,500),120)+1,"000"))</f>
        <v/>
      </c>
      <c r="T2888">
        <f>IF($AB2888="Да","Подкатегория_Крупная","Подкатегория_"&amp;TEXT(MOD(QUOTIENT($A2888-1,50),300)+1,"000"))</f>
        <v/>
      </c>
      <c r="U2888">
        <f>"SKU_"&amp;TEXT($A2888,"0000000")</f>
        <v/>
      </c>
      <c r="V2888">
        <f>CHOOSE(MOD($A2888-1,4)+1,"Enterprise","SMB","Госсектор","Розница")</f>
        <v/>
      </c>
      <c r="W2888">
        <f>"Клиент_"&amp;TEXT(MOD($A2888-1,20000)+1,"00000")</f>
        <v/>
      </c>
      <c r="X2888">
        <f>CHOOSE(MOD($A2888-1,5)+1,"Портал","API","Импорт","Ручной ввод","Интеграция")</f>
        <v/>
      </c>
      <c r="Y2888" s="8">
        <f>ROUND(1000+MOD($A2888*37,90000)+IF($AB2888="Да",5000,0),2)</f>
        <v/>
      </c>
      <c r="Z2888">
        <f>1+MOD($A2888,20)</f>
        <v/>
      </c>
      <c r="AA2888" s="8">
        <f>ROUND($Y2888*(0.08+MOD($A2888,17)/100),2)</f>
        <v/>
      </c>
      <c r="AB2888">
        <f>IF(MOD($A2888,10)&lt;7,"Да","Нет")</f>
        <v/>
      </c>
      <c r="AC2888">
        <f>$R2888&amp;" / "&amp;$S2888&amp;" / "&amp;$T2888</f>
        <v/>
      </c>
      <c r="AD2888">
        <f>1</f>
        <v/>
      </c>
      <c r="AE2888">
        <f>IF($A2888&lt;=Settings!$B$4,"до 100",IF($A2888&lt;=Settings!$B$5,"до 10 000",IF($A2888&lt;=Settings!$B$6,"до 100 000","100 000+")))</f>
        <v/>
      </c>
    </row>
    <row r="2889">
      <c r="A2889">
        <f>ROW()-1</f>
        <v/>
      </c>
      <c r="B2889">
        <f>IF($A2889&lt;=Settings!$B$4,"small_control",IF($A2889&lt;=Settings!$B$5,"medium_10k",IF($A2889&lt;=Settings!$B$6,"large_100k","extreme_1m")))</f>
        <v/>
      </c>
      <c r="C2889">
        <f>"ORD-"&amp;TEXT(QUOTIENT($A2889-1,3)+1,"0000000")</f>
        <v/>
      </c>
      <c r="D2889">
        <f>"LINE-"&amp;TEXT($A2889,"0000000")</f>
        <v/>
      </c>
      <c r="E2889" s="7">
        <f>Settings!$B$2+$A2889-1</f>
        <v/>
      </c>
      <c r="F2889" s="7">
        <f>Settings!$B$2+MOD($A2889-1,Settings!$B$7)</f>
        <v/>
      </c>
      <c r="G2889">
        <f>YEAR($F2889)</f>
        <v/>
      </c>
      <c r="H2889">
        <f>"Q"&amp;ROUNDUP(MONTH($F2889)/3,0)</f>
        <v/>
      </c>
      <c r="I2889">
        <f>MONTH($F2889)</f>
        <v/>
      </c>
      <c r="J2889">
        <f>CHOOSE(MONTH($F2889),"Январь","Февраль","Март","Апрель","Май","Июнь","Июль","Август","Сентябрь","Октябрь","Ноябрь","Декабрь")</f>
        <v/>
      </c>
      <c r="K2889">
        <f>DAY($F2889)</f>
        <v/>
      </c>
      <c r="L2889">
        <f>IF(MOD($A2889,10)&lt;7,"ФО_01_Крупный","ФО_"&amp;TEXT(MOD($A2889,8)+1,"00"))</f>
        <v/>
      </c>
      <c r="M2889">
        <f>IF($AB2889="Да","Регион_001_Крупный","Регион_"&amp;TEXT(MOD(QUOTIENT($A2889-1,20),180)+1,"000"))</f>
        <v/>
      </c>
      <c r="N2889">
        <f>IF($AB2889="Да","Город_"&amp;TEXT(MOD($A2889-1,250)+1,"0000"),"Город_"&amp;TEXT(MOD($A2889-1,3000)+1,"0000"))</f>
        <v/>
      </c>
      <c r="O2889">
        <f>IF($AB2889="Да","Холдинг_Крупный","Холдинг_"&amp;TEXT(MOD(QUOTIENT($A2889-1,10000),20)+1,"00"))</f>
        <v/>
      </c>
      <c r="P2889">
        <f>IF($AB2889="Да","Организация_Крупная","Организация_"&amp;TEXT(MOD(QUOTIENT($A2889-1,500),600)+1,"000"))</f>
        <v/>
      </c>
      <c r="Q2889">
        <f>"Отдел_"&amp;TEXT(MOD(QUOTIENT($A2889-1,50),100)+1,"000")</f>
        <v/>
      </c>
      <c r="R2889">
        <f>IF($AB2889="Да","Группа_Крупная","Группа_"&amp;TEXT(MOD(QUOTIENT($A2889-1,5000),30)+1,"00"))</f>
        <v/>
      </c>
      <c r="S2889">
        <f>IF($AB2889="Да","Категория_Крупная","Категория_"&amp;TEXT(MOD(QUOTIENT($A2889-1,500),120)+1,"000"))</f>
        <v/>
      </c>
      <c r="T2889">
        <f>IF($AB2889="Да","Подкатегория_Крупная","Подкатегория_"&amp;TEXT(MOD(QUOTIENT($A2889-1,50),300)+1,"000"))</f>
        <v/>
      </c>
      <c r="U2889">
        <f>"SKU_"&amp;TEXT($A2889,"0000000")</f>
        <v/>
      </c>
      <c r="V2889">
        <f>CHOOSE(MOD($A2889-1,4)+1,"Enterprise","SMB","Госсектор","Розница")</f>
        <v/>
      </c>
      <c r="W2889">
        <f>"Клиент_"&amp;TEXT(MOD($A2889-1,20000)+1,"00000")</f>
        <v/>
      </c>
      <c r="X2889">
        <f>CHOOSE(MOD($A2889-1,5)+1,"Портал","API","Импорт","Ручной ввод","Интеграция")</f>
        <v/>
      </c>
      <c r="Y2889" s="8">
        <f>ROUND(1000+MOD($A2889*37,90000)+IF($AB2889="Да",5000,0),2)</f>
        <v/>
      </c>
      <c r="Z2889">
        <f>1+MOD($A2889,20)</f>
        <v/>
      </c>
      <c r="AA2889" s="8">
        <f>ROUND($Y2889*(0.08+MOD($A2889,17)/100),2)</f>
        <v/>
      </c>
      <c r="AB2889">
        <f>IF(MOD($A2889,10)&lt;7,"Да","Нет")</f>
        <v/>
      </c>
      <c r="AC2889">
        <f>$R2889&amp;" / "&amp;$S2889&amp;" / "&amp;$T2889</f>
        <v/>
      </c>
      <c r="AD2889">
        <f>1</f>
        <v/>
      </c>
      <c r="AE2889">
        <f>IF($A2889&lt;=Settings!$B$4,"до 100",IF($A2889&lt;=Settings!$B$5,"до 10 000",IF($A2889&lt;=Settings!$B$6,"до 100 000","100 000+")))</f>
        <v/>
      </c>
    </row>
    <row r="2890">
      <c r="A2890">
        <f>ROW()-1</f>
        <v/>
      </c>
      <c r="B2890">
        <f>IF($A2890&lt;=Settings!$B$4,"small_control",IF($A2890&lt;=Settings!$B$5,"medium_10k",IF($A2890&lt;=Settings!$B$6,"large_100k","extreme_1m")))</f>
        <v/>
      </c>
      <c r="C2890">
        <f>"ORD-"&amp;TEXT(QUOTIENT($A2890-1,3)+1,"0000000")</f>
        <v/>
      </c>
      <c r="D2890">
        <f>"LINE-"&amp;TEXT($A2890,"0000000")</f>
        <v/>
      </c>
      <c r="E2890" s="7">
        <f>Settings!$B$2+$A2890-1</f>
        <v/>
      </c>
      <c r="F2890" s="7">
        <f>Settings!$B$2+MOD($A2890-1,Settings!$B$7)</f>
        <v/>
      </c>
      <c r="G2890">
        <f>YEAR($F2890)</f>
        <v/>
      </c>
      <c r="H2890">
        <f>"Q"&amp;ROUNDUP(MONTH($F2890)/3,0)</f>
        <v/>
      </c>
      <c r="I2890">
        <f>MONTH($F2890)</f>
        <v/>
      </c>
      <c r="J2890">
        <f>CHOOSE(MONTH($F2890),"Январь","Февраль","Март","Апрель","Май","Июнь","Июль","Август","Сентябрь","Октябрь","Ноябрь","Декабрь")</f>
        <v/>
      </c>
      <c r="K2890">
        <f>DAY($F2890)</f>
        <v/>
      </c>
      <c r="L2890">
        <f>IF(MOD($A2890,10)&lt;7,"ФО_01_Крупный","ФО_"&amp;TEXT(MOD($A2890,8)+1,"00"))</f>
        <v/>
      </c>
      <c r="M2890">
        <f>IF($AB2890="Да","Регион_001_Крупный","Регион_"&amp;TEXT(MOD(QUOTIENT($A2890-1,20),180)+1,"000"))</f>
        <v/>
      </c>
      <c r="N2890">
        <f>IF($AB2890="Да","Город_"&amp;TEXT(MOD($A2890-1,250)+1,"0000"),"Город_"&amp;TEXT(MOD($A2890-1,3000)+1,"0000"))</f>
        <v/>
      </c>
      <c r="O2890">
        <f>IF($AB2890="Да","Холдинг_Крупный","Холдинг_"&amp;TEXT(MOD(QUOTIENT($A2890-1,10000),20)+1,"00"))</f>
        <v/>
      </c>
      <c r="P2890">
        <f>IF($AB2890="Да","Организация_Крупная","Организация_"&amp;TEXT(MOD(QUOTIENT($A2890-1,500),600)+1,"000"))</f>
        <v/>
      </c>
      <c r="Q2890">
        <f>"Отдел_"&amp;TEXT(MOD(QUOTIENT($A2890-1,50),100)+1,"000")</f>
        <v/>
      </c>
      <c r="R2890">
        <f>IF($AB2890="Да","Группа_Крупная","Группа_"&amp;TEXT(MOD(QUOTIENT($A2890-1,5000),30)+1,"00"))</f>
        <v/>
      </c>
      <c r="S2890">
        <f>IF($AB2890="Да","Категория_Крупная","Категория_"&amp;TEXT(MOD(QUOTIENT($A2890-1,500),120)+1,"000"))</f>
        <v/>
      </c>
      <c r="T2890">
        <f>IF($AB2890="Да","Подкатегория_Крупная","Подкатегория_"&amp;TEXT(MOD(QUOTIENT($A2890-1,50),300)+1,"000"))</f>
        <v/>
      </c>
      <c r="U2890">
        <f>"SKU_"&amp;TEXT($A2890,"0000000")</f>
        <v/>
      </c>
      <c r="V2890">
        <f>CHOOSE(MOD($A2890-1,4)+1,"Enterprise","SMB","Госсектор","Розница")</f>
        <v/>
      </c>
      <c r="W2890">
        <f>"Клиент_"&amp;TEXT(MOD($A2890-1,20000)+1,"00000")</f>
        <v/>
      </c>
      <c r="X2890">
        <f>CHOOSE(MOD($A2890-1,5)+1,"Портал","API","Импорт","Ручной ввод","Интеграция")</f>
        <v/>
      </c>
      <c r="Y2890" s="8">
        <f>ROUND(1000+MOD($A2890*37,90000)+IF($AB2890="Да",5000,0),2)</f>
        <v/>
      </c>
      <c r="Z2890">
        <f>1+MOD($A2890,20)</f>
        <v/>
      </c>
      <c r="AA2890" s="8">
        <f>ROUND($Y2890*(0.08+MOD($A2890,17)/100),2)</f>
        <v/>
      </c>
      <c r="AB2890">
        <f>IF(MOD($A2890,10)&lt;7,"Да","Нет")</f>
        <v/>
      </c>
      <c r="AC2890">
        <f>$R2890&amp;" / "&amp;$S2890&amp;" / "&amp;$T2890</f>
        <v/>
      </c>
      <c r="AD2890">
        <f>1</f>
        <v/>
      </c>
      <c r="AE2890">
        <f>IF($A2890&lt;=Settings!$B$4,"до 100",IF($A2890&lt;=Settings!$B$5,"до 10 000",IF($A2890&lt;=Settings!$B$6,"до 100 000","100 000+")))</f>
        <v/>
      </c>
    </row>
    <row r="2891">
      <c r="A2891">
        <f>ROW()-1</f>
        <v/>
      </c>
      <c r="B2891">
        <f>IF($A2891&lt;=Settings!$B$4,"small_control",IF($A2891&lt;=Settings!$B$5,"medium_10k",IF($A2891&lt;=Settings!$B$6,"large_100k","extreme_1m")))</f>
        <v/>
      </c>
      <c r="C2891">
        <f>"ORD-"&amp;TEXT(QUOTIENT($A2891-1,3)+1,"0000000")</f>
        <v/>
      </c>
      <c r="D2891">
        <f>"LINE-"&amp;TEXT($A2891,"0000000")</f>
        <v/>
      </c>
      <c r="E2891" s="7">
        <f>Settings!$B$2+$A2891-1</f>
        <v/>
      </c>
      <c r="F2891" s="7">
        <f>Settings!$B$2+MOD($A2891-1,Settings!$B$7)</f>
        <v/>
      </c>
      <c r="G2891">
        <f>YEAR($F2891)</f>
        <v/>
      </c>
      <c r="H2891">
        <f>"Q"&amp;ROUNDUP(MONTH($F2891)/3,0)</f>
        <v/>
      </c>
      <c r="I2891">
        <f>MONTH($F2891)</f>
        <v/>
      </c>
      <c r="J2891">
        <f>CHOOSE(MONTH($F2891),"Январь","Февраль","Март","Апрель","Май","Июнь","Июль","Август","Сентябрь","Октябрь","Ноябрь","Декабрь")</f>
        <v/>
      </c>
      <c r="K2891">
        <f>DAY($F2891)</f>
        <v/>
      </c>
      <c r="L2891">
        <f>IF(MOD($A2891,10)&lt;7,"ФО_01_Крупный","ФО_"&amp;TEXT(MOD($A2891,8)+1,"00"))</f>
        <v/>
      </c>
      <c r="M2891">
        <f>IF($AB2891="Да","Регион_001_Крупный","Регион_"&amp;TEXT(MOD(QUOTIENT($A2891-1,20),180)+1,"000"))</f>
        <v/>
      </c>
      <c r="N2891">
        <f>IF($AB2891="Да","Город_"&amp;TEXT(MOD($A2891-1,250)+1,"0000"),"Город_"&amp;TEXT(MOD($A2891-1,3000)+1,"0000"))</f>
        <v/>
      </c>
      <c r="O2891">
        <f>IF($AB2891="Да","Холдинг_Крупный","Холдинг_"&amp;TEXT(MOD(QUOTIENT($A2891-1,10000),20)+1,"00"))</f>
        <v/>
      </c>
      <c r="P2891">
        <f>IF($AB2891="Да","Организация_Крупная","Организация_"&amp;TEXT(MOD(QUOTIENT($A2891-1,500),600)+1,"000"))</f>
        <v/>
      </c>
      <c r="Q2891">
        <f>"Отдел_"&amp;TEXT(MOD(QUOTIENT($A2891-1,50),100)+1,"000")</f>
        <v/>
      </c>
      <c r="R2891">
        <f>IF($AB2891="Да","Группа_Крупная","Группа_"&amp;TEXT(MOD(QUOTIENT($A2891-1,5000),30)+1,"00"))</f>
        <v/>
      </c>
      <c r="S2891">
        <f>IF($AB2891="Да","Категория_Крупная","Категория_"&amp;TEXT(MOD(QUOTIENT($A2891-1,500),120)+1,"000"))</f>
        <v/>
      </c>
      <c r="T2891">
        <f>IF($AB2891="Да","Подкатегория_Крупная","Подкатегория_"&amp;TEXT(MOD(QUOTIENT($A2891-1,50),300)+1,"000"))</f>
        <v/>
      </c>
      <c r="U2891">
        <f>"SKU_"&amp;TEXT($A2891,"0000000")</f>
        <v/>
      </c>
      <c r="V2891">
        <f>CHOOSE(MOD($A2891-1,4)+1,"Enterprise","SMB","Госсектор","Розница")</f>
        <v/>
      </c>
      <c r="W2891">
        <f>"Клиент_"&amp;TEXT(MOD($A2891-1,20000)+1,"00000")</f>
        <v/>
      </c>
      <c r="X2891">
        <f>CHOOSE(MOD($A2891-1,5)+1,"Портал","API","Импорт","Ручной ввод","Интеграция")</f>
        <v/>
      </c>
      <c r="Y2891" s="8">
        <f>ROUND(1000+MOD($A2891*37,90000)+IF($AB2891="Да",5000,0),2)</f>
        <v/>
      </c>
      <c r="Z2891">
        <f>1+MOD($A2891,20)</f>
        <v/>
      </c>
      <c r="AA2891" s="8">
        <f>ROUND($Y2891*(0.08+MOD($A2891,17)/100),2)</f>
        <v/>
      </c>
      <c r="AB2891">
        <f>IF(MOD($A2891,10)&lt;7,"Да","Нет")</f>
        <v/>
      </c>
      <c r="AC2891">
        <f>$R2891&amp;" / "&amp;$S2891&amp;" / "&amp;$T2891</f>
        <v/>
      </c>
      <c r="AD2891">
        <f>1</f>
        <v/>
      </c>
      <c r="AE2891">
        <f>IF($A2891&lt;=Settings!$B$4,"до 100",IF($A2891&lt;=Settings!$B$5,"до 10 000",IF($A2891&lt;=Settings!$B$6,"до 100 000","100 000+")))</f>
        <v/>
      </c>
    </row>
    <row r="2892">
      <c r="A2892">
        <f>ROW()-1</f>
        <v/>
      </c>
      <c r="B2892">
        <f>IF($A2892&lt;=Settings!$B$4,"small_control",IF($A2892&lt;=Settings!$B$5,"medium_10k",IF($A2892&lt;=Settings!$B$6,"large_100k","extreme_1m")))</f>
        <v/>
      </c>
      <c r="C2892">
        <f>"ORD-"&amp;TEXT(QUOTIENT($A2892-1,3)+1,"0000000")</f>
        <v/>
      </c>
      <c r="D2892">
        <f>"LINE-"&amp;TEXT($A2892,"0000000")</f>
        <v/>
      </c>
      <c r="E2892" s="7">
        <f>Settings!$B$2+$A2892-1</f>
        <v/>
      </c>
      <c r="F2892" s="7">
        <f>Settings!$B$2+MOD($A2892-1,Settings!$B$7)</f>
        <v/>
      </c>
      <c r="G2892">
        <f>YEAR($F2892)</f>
        <v/>
      </c>
      <c r="H2892">
        <f>"Q"&amp;ROUNDUP(MONTH($F2892)/3,0)</f>
        <v/>
      </c>
      <c r="I2892">
        <f>MONTH($F2892)</f>
        <v/>
      </c>
      <c r="J2892">
        <f>CHOOSE(MONTH($F2892),"Январь","Февраль","Март","Апрель","Май","Июнь","Июль","Август","Сентябрь","Октябрь","Ноябрь","Декабрь")</f>
        <v/>
      </c>
      <c r="K2892">
        <f>DAY($F2892)</f>
        <v/>
      </c>
      <c r="L2892">
        <f>IF(MOD($A2892,10)&lt;7,"ФО_01_Крупный","ФО_"&amp;TEXT(MOD($A2892,8)+1,"00"))</f>
        <v/>
      </c>
      <c r="M2892">
        <f>IF($AB2892="Да","Регион_001_Крупный","Регион_"&amp;TEXT(MOD(QUOTIENT($A2892-1,20),180)+1,"000"))</f>
        <v/>
      </c>
      <c r="N2892">
        <f>IF($AB2892="Да","Город_"&amp;TEXT(MOD($A2892-1,250)+1,"0000"),"Город_"&amp;TEXT(MOD($A2892-1,3000)+1,"0000"))</f>
        <v/>
      </c>
      <c r="O2892">
        <f>IF($AB2892="Да","Холдинг_Крупный","Холдинг_"&amp;TEXT(MOD(QUOTIENT($A2892-1,10000),20)+1,"00"))</f>
        <v/>
      </c>
      <c r="P2892">
        <f>IF($AB2892="Да","Организация_Крупная","Организация_"&amp;TEXT(MOD(QUOTIENT($A2892-1,500),600)+1,"000"))</f>
        <v/>
      </c>
      <c r="Q2892">
        <f>"Отдел_"&amp;TEXT(MOD(QUOTIENT($A2892-1,50),100)+1,"000")</f>
        <v/>
      </c>
      <c r="R2892">
        <f>IF($AB2892="Да","Группа_Крупная","Группа_"&amp;TEXT(MOD(QUOTIENT($A2892-1,5000),30)+1,"00"))</f>
        <v/>
      </c>
      <c r="S2892">
        <f>IF($AB2892="Да","Категория_Крупная","Категория_"&amp;TEXT(MOD(QUOTIENT($A2892-1,500),120)+1,"000"))</f>
        <v/>
      </c>
      <c r="T2892">
        <f>IF($AB2892="Да","Подкатегория_Крупная","Подкатегория_"&amp;TEXT(MOD(QUOTIENT($A2892-1,50),300)+1,"000"))</f>
        <v/>
      </c>
      <c r="U2892">
        <f>"SKU_"&amp;TEXT($A2892,"0000000")</f>
        <v/>
      </c>
      <c r="V2892">
        <f>CHOOSE(MOD($A2892-1,4)+1,"Enterprise","SMB","Госсектор","Розница")</f>
        <v/>
      </c>
      <c r="W2892">
        <f>"Клиент_"&amp;TEXT(MOD($A2892-1,20000)+1,"00000")</f>
        <v/>
      </c>
      <c r="X2892">
        <f>CHOOSE(MOD($A2892-1,5)+1,"Портал","API","Импорт","Ручной ввод","Интеграция")</f>
        <v/>
      </c>
      <c r="Y2892" s="8">
        <f>ROUND(1000+MOD($A2892*37,90000)+IF($AB2892="Да",5000,0),2)</f>
        <v/>
      </c>
      <c r="Z2892">
        <f>1+MOD($A2892,20)</f>
        <v/>
      </c>
      <c r="AA2892" s="8">
        <f>ROUND($Y2892*(0.08+MOD($A2892,17)/100),2)</f>
        <v/>
      </c>
      <c r="AB2892">
        <f>IF(MOD($A2892,10)&lt;7,"Да","Нет")</f>
        <v/>
      </c>
      <c r="AC2892">
        <f>$R2892&amp;" / "&amp;$S2892&amp;" / "&amp;$T2892</f>
        <v/>
      </c>
      <c r="AD2892">
        <f>1</f>
        <v/>
      </c>
      <c r="AE2892">
        <f>IF($A2892&lt;=Settings!$B$4,"до 100",IF($A2892&lt;=Settings!$B$5,"до 10 000",IF($A2892&lt;=Settings!$B$6,"до 100 000","100 000+")))</f>
        <v/>
      </c>
    </row>
    <row r="2893">
      <c r="A2893">
        <f>ROW()-1</f>
        <v/>
      </c>
      <c r="B2893">
        <f>IF($A2893&lt;=Settings!$B$4,"small_control",IF($A2893&lt;=Settings!$B$5,"medium_10k",IF($A2893&lt;=Settings!$B$6,"large_100k","extreme_1m")))</f>
        <v/>
      </c>
      <c r="C2893">
        <f>"ORD-"&amp;TEXT(QUOTIENT($A2893-1,3)+1,"0000000")</f>
        <v/>
      </c>
      <c r="D2893">
        <f>"LINE-"&amp;TEXT($A2893,"0000000")</f>
        <v/>
      </c>
      <c r="E2893" s="7">
        <f>Settings!$B$2+$A2893-1</f>
        <v/>
      </c>
      <c r="F2893" s="7">
        <f>Settings!$B$2+MOD($A2893-1,Settings!$B$7)</f>
        <v/>
      </c>
      <c r="G2893">
        <f>YEAR($F2893)</f>
        <v/>
      </c>
      <c r="H2893">
        <f>"Q"&amp;ROUNDUP(MONTH($F2893)/3,0)</f>
        <v/>
      </c>
      <c r="I2893">
        <f>MONTH($F2893)</f>
        <v/>
      </c>
      <c r="J2893">
        <f>CHOOSE(MONTH($F2893),"Январь","Февраль","Март","Апрель","Май","Июнь","Июль","Август","Сентябрь","Октябрь","Ноябрь","Декабрь")</f>
        <v/>
      </c>
      <c r="K2893">
        <f>DAY($F2893)</f>
        <v/>
      </c>
      <c r="L2893">
        <f>IF(MOD($A2893,10)&lt;7,"ФО_01_Крупный","ФО_"&amp;TEXT(MOD($A2893,8)+1,"00"))</f>
        <v/>
      </c>
      <c r="M2893">
        <f>IF($AB2893="Да","Регион_001_Крупный","Регион_"&amp;TEXT(MOD(QUOTIENT($A2893-1,20),180)+1,"000"))</f>
        <v/>
      </c>
      <c r="N2893">
        <f>IF($AB2893="Да","Город_"&amp;TEXT(MOD($A2893-1,250)+1,"0000"),"Город_"&amp;TEXT(MOD($A2893-1,3000)+1,"0000"))</f>
        <v/>
      </c>
      <c r="O2893">
        <f>IF($AB2893="Да","Холдинг_Крупный","Холдинг_"&amp;TEXT(MOD(QUOTIENT($A2893-1,10000),20)+1,"00"))</f>
        <v/>
      </c>
      <c r="P2893">
        <f>IF($AB2893="Да","Организация_Крупная","Организация_"&amp;TEXT(MOD(QUOTIENT($A2893-1,500),600)+1,"000"))</f>
        <v/>
      </c>
      <c r="Q2893">
        <f>"Отдел_"&amp;TEXT(MOD(QUOTIENT($A2893-1,50),100)+1,"000")</f>
        <v/>
      </c>
      <c r="R2893">
        <f>IF($AB2893="Да","Группа_Крупная","Группа_"&amp;TEXT(MOD(QUOTIENT($A2893-1,5000),30)+1,"00"))</f>
        <v/>
      </c>
      <c r="S2893">
        <f>IF($AB2893="Да","Категория_Крупная","Категория_"&amp;TEXT(MOD(QUOTIENT($A2893-1,500),120)+1,"000"))</f>
        <v/>
      </c>
      <c r="T2893">
        <f>IF($AB2893="Да","Подкатегория_Крупная","Подкатегория_"&amp;TEXT(MOD(QUOTIENT($A2893-1,50),300)+1,"000"))</f>
        <v/>
      </c>
      <c r="U2893">
        <f>"SKU_"&amp;TEXT($A2893,"0000000")</f>
        <v/>
      </c>
      <c r="V2893">
        <f>CHOOSE(MOD($A2893-1,4)+1,"Enterprise","SMB","Госсектор","Розница")</f>
        <v/>
      </c>
      <c r="W2893">
        <f>"Клиент_"&amp;TEXT(MOD($A2893-1,20000)+1,"00000")</f>
        <v/>
      </c>
      <c r="X2893">
        <f>CHOOSE(MOD($A2893-1,5)+1,"Портал","API","Импорт","Ручной ввод","Интеграция")</f>
        <v/>
      </c>
      <c r="Y2893" s="8">
        <f>ROUND(1000+MOD($A2893*37,90000)+IF($AB2893="Да",5000,0),2)</f>
        <v/>
      </c>
      <c r="Z2893">
        <f>1+MOD($A2893,20)</f>
        <v/>
      </c>
      <c r="AA2893" s="8">
        <f>ROUND($Y2893*(0.08+MOD($A2893,17)/100),2)</f>
        <v/>
      </c>
      <c r="AB2893">
        <f>IF(MOD($A2893,10)&lt;7,"Да","Нет")</f>
        <v/>
      </c>
      <c r="AC2893">
        <f>$R2893&amp;" / "&amp;$S2893&amp;" / "&amp;$T2893</f>
        <v/>
      </c>
      <c r="AD2893">
        <f>1</f>
        <v/>
      </c>
      <c r="AE2893">
        <f>IF($A2893&lt;=Settings!$B$4,"до 100",IF($A2893&lt;=Settings!$B$5,"до 10 000",IF($A2893&lt;=Settings!$B$6,"до 100 000","100 000+")))</f>
        <v/>
      </c>
    </row>
    <row r="2894">
      <c r="A2894">
        <f>ROW()-1</f>
        <v/>
      </c>
      <c r="B2894">
        <f>IF($A2894&lt;=Settings!$B$4,"small_control",IF($A2894&lt;=Settings!$B$5,"medium_10k",IF($A2894&lt;=Settings!$B$6,"large_100k","extreme_1m")))</f>
        <v/>
      </c>
      <c r="C2894">
        <f>"ORD-"&amp;TEXT(QUOTIENT($A2894-1,3)+1,"0000000")</f>
        <v/>
      </c>
      <c r="D2894">
        <f>"LINE-"&amp;TEXT($A2894,"0000000")</f>
        <v/>
      </c>
      <c r="E2894" s="7">
        <f>Settings!$B$2+$A2894-1</f>
        <v/>
      </c>
      <c r="F2894" s="7">
        <f>Settings!$B$2+MOD($A2894-1,Settings!$B$7)</f>
        <v/>
      </c>
      <c r="G2894">
        <f>YEAR($F2894)</f>
        <v/>
      </c>
      <c r="H2894">
        <f>"Q"&amp;ROUNDUP(MONTH($F2894)/3,0)</f>
        <v/>
      </c>
      <c r="I2894">
        <f>MONTH($F2894)</f>
        <v/>
      </c>
      <c r="J2894">
        <f>CHOOSE(MONTH($F2894),"Январь","Февраль","Март","Апрель","Май","Июнь","Июль","Август","Сентябрь","Октябрь","Ноябрь","Декабрь")</f>
        <v/>
      </c>
      <c r="K2894">
        <f>DAY($F2894)</f>
        <v/>
      </c>
      <c r="L2894">
        <f>IF(MOD($A2894,10)&lt;7,"ФО_01_Крупный","ФО_"&amp;TEXT(MOD($A2894,8)+1,"00"))</f>
        <v/>
      </c>
      <c r="M2894">
        <f>IF($AB2894="Да","Регион_001_Крупный","Регион_"&amp;TEXT(MOD(QUOTIENT($A2894-1,20),180)+1,"000"))</f>
        <v/>
      </c>
      <c r="N2894">
        <f>IF($AB2894="Да","Город_"&amp;TEXT(MOD($A2894-1,250)+1,"0000"),"Город_"&amp;TEXT(MOD($A2894-1,3000)+1,"0000"))</f>
        <v/>
      </c>
      <c r="O2894">
        <f>IF($AB2894="Да","Холдинг_Крупный","Холдинг_"&amp;TEXT(MOD(QUOTIENT($A2894-1,10000),20)+1,"00"))</f>
        <v/>
      </c>
      <c r="P2894">
        <f>IF($AB2894="Да","Организация_Крупная","Организация_"&amp;TEXT(MOD(QUOTIENT($A2894-1,500),600)+1,"000"))</f>
        <v/>
      </c>
      <c r="Q2894">
        <f>"Отдел_"&amp;TEXT(MOD(QUOTIENT($A2894-1,50),100)+1,"000")</f>
        <v/>
      </c>
      <c r="R2894">
        <f>IF($AB2894="Да","Группа_Крупная","Группа_"&amp;TEXT(MOD(QUOTIENT($A2894-1,5000),30)+1,"00"))</f>
        <v/>
      </c>
      <c r="S2894">
        <f>IF($AB2894="Да","Категория_Крупная","Категория_"&amp;TEXT(MOD(QUOTIENT($A2894-1,500),120)+1,"000"))</f>
        <v/>
      </c>
      <c r="T2894">
        <f>IF($AB2894="Да","Подкатегория_Крупная","Подкатегория_"&amp;TEXT(MOD(QUOTIENT($A2894-1,50),300)+1,"000"))</f>
        <v/>
      </c>
      <c r="U2894">
        <f>"SKU_"&amp;TEXT($A2894,"0000000")</f>
        <v/>
      </c>
      <c r="V2894">
        <f>CHOOSE(MOD($A2894-1,4)+1,"Enterprise","SMB","Госсектор","Розница")</f>
        <v/>
      </c>
      <c r="W2894">
        <f>"Клиент_"&amp;TEXT(MOD($A2894-1,20000)+1,"00000")</f>
        <v/>
      </c>
      <c r="X2894">
        <f>CHOOSE(MOD($A2894-1,5)+1,"Портал","API","Импорт","Ручной ввод","Интеграция")</f>
        <v/>
      </c>
      <c r="Y2894" s="8">
        <f>ROUND(1000+MOD($A2894*37,90000)+IF($AB2894="Да",5000,0),2)</f>
        <v/>
      </c>
      <c r="Z2894">
        <f>1+MOD($A2894,20)</f>
        <v/>
      </c>
      <c r="AA2894" s="8">
        <f>ROUND($Y2894*(0.08+MOD($A2894,17)/100),2)</f>
        <v/>
      </c>
      <c r="AB2894">
        <f>IF(MOD($A2894,10)&lt;7,"Да","Нет")</f>
        <v/>
      </c>
      <c r="AC2894">
        <f>$R2894&amp;" / "&amp;$S2894&amp;" / "&amp;$T2894</f>
        <v/>
      </c>
      <c r="AD2894">
        <f>1</f>
        <v/>
      </c>
      <c r="AE2894">
        <f>IF($A2894&lt;=Settings!$B$4,"до 100",IF($A2894&lt;=Settings!$B$5,"до 10 000",IF($A2894&lt;=Settings!$B$6,"до 100 000","100 000+")))</f>
        <v/>
      </c>
    </row>
    <row r="2895">
      <c r="A2895">
        <f>ROW()-1</f>
        <v/>
      </c>
      <c r="B2895">
        <f>IF($A2895&lt;=Settings!$B$4,"small_control",IF($A2895&lt;=Settings!$B$5,"medium_10k",IF($A2895&lt;=Settings!$B$6,"large_100k","extreme_1m")))</f>
        <v/>
      </c>
      <c r="C2895">
        <f>"ORD-"&amp;TEXT(QUOTIENT($A2895-1,3)+1,"0000000")</f>
        <v/>
      </c>
      <c r="D2895">
        <f>"LINE-"&amp;TEXT($A2895,"0000000")</f>
        <v/>
      </c>
      <c r="E2895" s="7">
        <f>Settings!$B$2+$A2895-1</f>
        <v/>
      </c>
      <c r="F2895" s="7">
        <f>Settings!$B$2+MOD($A2895-1,Settings!$B$7)</f>
        <v/>
      </c>
      <c r="G2895">
        <f>YEAR($F2895)</f>
        <v/>
      </c>
      <c r="H2895">
        <f>"Q"&amp;ROUNDUP(MONTH($F2895)/3,0)</f>
        <v/>
      </c>
      <c r="I2895">
        <f>MONTH($F2895)</f>
        <v/>
      </c>
      <c r="J2895">
        <f>CHOOSE(MONTH($F2895),"Январь","Февраль","Март","Апрель","Май","Июнь","Июль","Август","Сентябрь","Октябрь","Ноябрь","Декабрь")</f>
        <v/>
      </c>
      <c r="K2895">
        <f>DAY($F2895)</f>
        <v/>
      </c>
      <c r="L2895">
        <f>IF(MOD($A2895,10)&lt;7,"ФО_01_Крупный","ФО_"&amp;TEXT(MOD($A2895,8)+1,"00"))</f>
        <v/>
      </c>
      <c r="M2895">
        <f>IF($AB2895="Да","Регион_001_Крупный","Регион_"&amp;TEXT(MOD(QUOTIENT($A2895-1,20),180)+1,"000"))</f>
        <v/>
      </c>
      <c r="N2895">
        <f>IF($AB2895="Да","Город_"&amp;TEXT(MOD($A2895-1,250)+1,"0000"),"Город_"&amp;TEXT(MOD($A2895-1,3000)+1,"0000"))</f>
        <v/>
      </c>
      <c r="O2895">
        <f>IF($AB2895="Да","Холдинг_Крупный","Холдинг_"&amp;TEXT(MOD(QUOTIENT($A2895-1,10000),20)+1,"00"))</f>
        <v/>
      </c>
      <c r="P2895">
        <f>IF($AB2895="Да","Организация_Крупная","Организация_"&amp;TEXT(MOD(QUOTIENT($A2895-1,500),600)+1,"000"))</f>
        <v/>
      </c>
      <c r="Q2895">
        <f>"Отдел_"&amp;TEXT(MOD(QUOTIENT($A2895-1,50),100)+1,"000")</f>
        <v/>
      </c>
      <c r="R2895">
        <f>IF($AB2895="Да","Группа_Крупная","Группа_"&amp;TEXT(MOD(QUOTIENT($A2895-1,5000),30)+1,"00"))</f>
        <v/>
      </c>
      <c r="S2895">
        <f>IF($AB2895="Да","Категория_Крупная","Категория_"&amp;TEXT(MOD(QUOTIENT($A2895-1,500),120)+1,"000"))</f>
        <v/>
      </c>
      <c r="T2895">
        <f>IF($AB2895="Да","Подкатегория_Крупная","Подкатегория_"&amp;TEXT(MOD(QUOTIENT($A2895-1,50),300)+1,"000"))</f>
        <v/>
      </c>
      <c r="U2895">
        <f>"SKU_"&amp;TEXT($A2895,"0000000")</f>
        <v/>
      </c>
      <c r="V2895">
        <f>CHOOSE(MOD($A2895-1,4)+1,"Enterprise","SMB","Госсектор","Розница")</f>
        <v/>
      </c>
      <c r="W2895">
        <f>"Клиент_"&amp;TEXT(MOD($A2895-1,20000)+1,"00000")</f>
        <v/>
      </c>
      <c r="X2895">
        <f>CHOOSE(MOD($A2895-1,5)+1,"Портал","API","Импорт","Ручной ввод","Интеграция")</f>
        <v/>
      </c>
      <c r="Y2895" s="8">
        <f>ROUND(1000+MOD($A2895*37,90000)+IF($AB2895="Да",5000,0),2)</f>
        <v/>
      </c>
      <c r="Z2895">
        <f>1+MOD($A2895,20)</f>
        <v/>
      </c>
      <c r="AA2895" s="8">
        <f>ROUND($Y2895*(0.08+MOD($A2895,17)/100),2)</f>
        <v/>
      </c>
      <c r="AB2895">
        <f>IF(MOD($A2895,10)&lt;7,"Да","Нет")</f>
        <v/>
      </c>
      <c r="AC2895">
        <f>$R2895&amp;" / "&amp;$S2895&amp;" / "&amp;$T2895</f>
        <v/>
      </c>
      <c r="AD2895">
        <f>1</f>
        <v/>
      </c>
      <c r="AE2895">
        <f>IF($A2895&lt;=Settings!$B$4,"до 100",IF($A2895&lt;=Settings!$B$5,"до 10 000",IF($A2895&lt;=Settings!$B$6,"до 100 000","100 000+")))</f>
        <v/>
      </c>
    </row>
    <row r="2896">
      <c r="A2896">
        <f>ROW()-1</f>
        <v/>
      </c>
      <c r="B2896">
        <f>IF($A2896&lt;=Settings!$B$4,"small_control",IF($A2896&lt;=Settings!$B$5,"medium_10k",IF($A2896&lt;=Settings!$B$6,"large_100k","extreme_1m")))</f>
        <v/>
      </c>
      <c r="C2896">
        <f>"ORD-"&amp;TEXT(QUOTIENT($A2896-1,3)+1,"0000000")</f>
        <v/>
      </c>
      <c r="D2896">
        <f>"LINE-"&amp;TEXT($A2896,"0000000")</f>
        <v/>
      </c>
      <c r="E2896" s="7">
        <f>Settings!$B$2+$A2896-1</f>
        <v/>
      </c>
      <c r="F2896" s="7">
        <f>Settings!$B$2+MOD($A2896-1,Settings!$B$7)</f>
        <v/>
      </c>
      <c r="G2896">
        <f>YEAR($F2896)</f>
        <v/>
      </c>
      <c r="H2896">
        <f>"Q"&amp;ROUNDUP(MONTH($F2896)/3,0)</f>
        <v/>
      </c>
      <c r="I2896">
        <f>MONTH($F2896)</f>
        <v/>
      </c>
      <c r="J2896">
        <f>CHOOSE(MONTH($F2896),"Январь","Февраль","Март","Апрель","Май","Июнь","Июль","Август","Сентябрь","Октябрь","Ноябрь","Декабрь")</f>
        <v/>
      </c>
      <c r="K2896">
        <f>DAY($F2896)</f>
        <v/>
      </c>
      <c r="L2896">
        <f>IF(MOD($A2896,10)&lt;7,"ФО_01_Крупный","ФО_"&amp;TEXT(MOD($A2896,8)+1,"00"))</f>
        <v/>
      </c>
      <c r="M2896">
        <f>IF($AB2896="Да","Регион_001_Крупный","Регион_"&amp;TEXT(MOD(QUOTIENT($A2896-1,20),180)+1,"000"))</f>
        <v/>
      </c>
      <c r="N2896">
        <f>IF($AB2896="Да","Город_"&amp;TEXT(MOD($A2896-1,250)+1,"0000"),"Город_"&amp;TEXT(MOD($A2896-1,3000)+1,"0000"))</f>
        <v/>
      </c>
      <c r="O2896">
        <f>IF($AB2896="Да","Холдинг_Крупный","Холдинг_"&amp;TEXT(MOD(QUOTIENT($A2896-1,10000),20)+1,"00"))</f>
        <v/>
      </c>
      <c r="P2896">
        <f>IF($AB2896="Да","Организация_Крупная","Организация_"&amp;TEXT(MOD(QUOTIENT($A2896-1,500),600)+1,"000"))</f>
        <v/>
      </c>
      <c r="Q2896">
        <f>"Отдел_"&amp;TEXT(MOD(QUOTIENT($A2896-1,50),100)+1,"000")</f>
        <v/>
      </c>
      <c r="R2896">
        <f>IF($AB2896="Да","Группа_Крупная","Группа_"&amp;TEXT(MOD(QUOTIENT($A2896-1,5000),30)+1,"00"))</f>
        <v/>
      </c>
      <c r="S2896">
        <f>IF($AB2896="Да","Категория_Крупная","Категория_"&amp;TEXT(MOD(QUOTIENT($A2896-1,500),120)+1,"000"))</f>
        <v/>
      </c>
      <c r="T2896">
        <f>IF($AB2896="Да","Подкатегория_Крупная","Подкатегория_"&amp;TEXT(MOD(QUOTIENT($A2896-1,50),300)+1,"000"))</f>
        <v/>
      </c>
      <c r="U2896">
        <f>"SKU_"&amp;TEXT($A2896,"0000000")</f>
        <v/>
      </c>
      <c r="V2896">
        <f>CHOOSE(MOD($A2896-1,4)+1,"Enterprise","SMB","Госсектор","Розница")</f>
        <v/>
      </c>
      <c r="W2896">
        <f>"Клиент_"&amp;TEXT(MOD($A2896-1,20000)+1,"00000")</f>
        <v/>
      </c>
      <c r="X2896">
        <f>CHOOSE(MOD($A2896-1,5)+1,"Портал","API","Импорт","Ручной ввод","Интеграция")</f>
        <v/>
      </c>
      <c r="Y2896" s="8">
        <f>ROUND(1000+MOD($A2896*37,90000)+IF($AB2896="Да",5000,0),2)</f>
        <v/>
      </c>
      <c r="Z2896">
        <f>1+MOD($A2896,20)</f>
        <v/>
      </c>
      <c r="AA2896" s="8">
        <f>ROUND($Y2896*(0.08+MOD($A2896,17)/100),2)</f>
        <v/>
      </c>
      <c r="AB2896">
        <f>IF(MOD($A2896,10)&lt;7,"Да","Нет")</f>
        <v/>
      </c>
      <c r="AC2896">
        <f>$R2896&amp;" / "&amp;$S2896&amp;" / "&amp;$T2896</f>
        <v/>
      </c>
      <c r="AD2896">
        <f>1</f>
        <v/>
      </c>
      <c r="AE2896">
        <f>IF($A2896&lt;=Settings!$B$4,"до 100",IF($A2896&lt;=Settings!$B$5,"до 10 000",IF($A2896&lt;=Settings!$B$6,"до 100 000","100 000+")))</f>
        <v/>
      </c>
    </row>
    <row r="2897">
      <c r="A2897">
        <f>ROW()-1</f>
        <v/>
      </c>
      <c r="B2897">
        <f>IF($A2897&lt;=Settings!$B$4,"small_control",IF($A2897&lt;=Settings!$B$5,"medium_10k",IF($A2897&lt;=Settings!$B$6,"large_100k","extreme_1m")))</f>
        <v/>
      </c>
      <c r="C2897">
        <f>"ORD-"&amp;TEXT(QUOTIENT($A2897-1,3)+1,"0000000")</f>
        <v/>
      </c>
      <c r="D2897">
        <f>"LINE-"&amp;TEXT($A2897,"0000000")</f>
        <v/>
      </c>
      <c r="E2897" s="7">
        <f>Settings!$B$2+$A2897-1</f>
        <v/>
      </c>
      <c r="F2897" s="7">
        <f>Settings!$B$2+MOD($A2897-1,Settings!$B$7)</f>
        <v/>
      </c>
      <c r="G2897">
        <f>YEAR($F2897)</f>
        <v/>
      </c>
      <c r="H2897">
        <f>"Q"&amp;ROUNDUP(MONTH($F2897)/3,0)</f>
        <v/>
      </c>
      <c r="I2897">
        <f>MONTH($F2897)</f>
        <v/>
      </c>
      <c r="J2897">
        <f>CHOOSE(MONTH($F2897),"Январь","Февраль","Март","Апрель","Май","Июнь","Июль","Август","Сентябрь","Октябрь","Ноябрь","Декабрь")</f>
        <v/>
      </c>
      <c r="K2897">
        <f>DAY($F2897)</f>
        <v/>
      </c>
      <c r="L2897">
        <f>IF(MOD($A2897,10)&lt;7,"ФО_01_Крупный","ФО_"&amp;TEXT(MOD($A2897,8)+1,"00"))</f>
        <v/>
      </c>
      <c r="M2897">
        <f>IF($AB2897="Да","Регион_001_Крупный","Регион_"&amp;TEXT(MOD(QUOTIENT($A2897-1,20),180)+1,"000"))</f>
        <v/>
      </c>
      <c r="N2897">
        <f>IF($AB2897="Да","Город_"&amp;TEXT(MOD($A2897-1,250)+1,"0000"),"Город_"&amp;TEXT(MOD($A2897-1,3000)+1,"0000"))</f>
        <v/>
      </c>
      <c r="O2897">
        <f>IF($AB2897="Да","Холдинг_Крупный","Холдинг_"&amp;TEXT(MOD(QUOTIENT($A2897-1,10000),20)+1,"00"))</f>
        <v/>
      </c>
      <c r="P2897">
        <f>IF($AB2897="Да","Организация_Крупная","Организация_"&amp;TEXT(MOD(QUOTIENT($A2897-1,500),600)+1,"000"))</f>
        <v/>
      </c>
      <c r="Q2897">
        <f>"Отдел_"&amp;TEXT(MOD(QUOTIENT($A2897-1,50),100)+1,"000")</f>
        <v/>
      </c>
      <c r="R2897">
        <f>IF($AB2897="Да","Группа_Крупная","Группа_"&amp;TEXT(MOD(QUOTIENT($A2897-1,5000),30)+1,"00"))</f>
        <v/>
      </c>
      <c r="S2897">
        <f>IF($AB2897="Да","Категория_Крупная","Категория_"&amp;TEXT(MOD(QUOTIENT($A2897-1,500),120)+1,"000"))</f>
        <v/>
      </c>
      <c r="T2897">
        <f>IF($AB2897="Да","Подкатегория_Крупная","Подкатегория_"&amp;TEXT(MOD(QUOTIENT($A2897-1,50),300)+1,"000"))</f>
        <v/>
      </c>
      <c r="U2897">
        <f>"SKU_"&amp;TEXT($A2897,"0000000")</f>
        <v/>
      </c>
      <c r="V2897">
        <f>CHOOSE(MOD($A2897-1,4)+1,"Enterprise","SMB","Госсектор","Розница")</f>
        <v/>
      </c>
      <c r="W2897">
        <f>"Клиент_"&amp;TEXT(MOD($A2897-1,20000)+1,"00000")</f>
        <v/>
      </c>
      <c r="X2897">
        <f>CHOOSE(MOD($A2897-1,5)+1,"Портал","API","Импорт","Ручной ввод","Интеграция")</f>
        <v/>
      </c>
      <c r="Y2897" s="8">
        <f>ROUND(1000+MOD($A2897*37,90000)+IF($AB2897="Да",5000,0),2)</f>
        <v/>
      </c>
      <c r="Z2897">
        <f>1+MOD($A2897,20)</f>
        <v/>
      </c>
      <c r="AA2897" s="8">
        <f>ROUND($Y2897*(0.08+MOD($A2897,17)/100),2)</f>
        <v/>
      </c>
      <c r="AB2897">
        <f>IF(MOD($A2897,10)&lt;7,"Да","Нет")</f>
        <v/>
      </c>
      <c r="AC2897">
        <f>$R2897&amp;" / "&amp;$S2897&amp;" / "&amp;$T2897</f>
        <v/>
      </c>
      <c r="AD2897">
        <f>1</f>
        <v/>
      </c>
      <c r="AE2897">
        <f>IF($A2897&lt;=Settings!$B$4,"до 100",IF($A2897&lt;=Settings!$B$5,"до 10 000",IF($A2897&lt;=Settings!$B$6,"до 100 000","100 000+")))</f>
        <v/>
      </c>
    </row>
    <row r="2898">
      <c r="A2898">
        <f>ROW()-1</f>
        <v/>
      </c>
      <c r="B2898">
        <f>IF($A2898&lt;=Settings!$B$4,"small_control",IF($A2898&lt;=Settings!$B$5,"medium_10k",IF($A2898&lt;=Settings!$B$6,"large_100k","extreme_1m")))</f>
        <v/>
      </c>
      <c r="C2898">
        <f>"ORD-"&amp;TEXT(QUOTIENT($A2898-1,3)+1,"0000000")</f>
        <v/>
      </c>
      <c r="D2898">
        <f>"LINE-"&amp;TEXT($A2898,"0000000")</f>
        <v/>
      </c>
      <c r="E2898" s="7">
        <f>Settings!$B$2+$A2898-1</f>
        <v/>
      </c>
      <c r="F2898" s="7">
        <f>Settings!$B$2+MOD($A2898-1,Settings!$B$7)</f>
        <v/>
      </c>
      <c r="G2898">
        <f>YEAR($F2898)</f>
        <v/>
      </c>
      <c r="H2898">
        <f>"Q"&amp;ROUNDUP(MONTH($F2898)/3,0)</f>
        <v/>
      </c>
      <c r="I2898">
        <f>MONTH($F2898)</f>
        <v/>
      </c>
      <c r="J2898">
        <f>CHOOSE(MONTH($F2898),"Январь","Февраль","Март","Апрель","Май","Июнь","Июль","Август","Сентябрь","Октябрь","Ноябрь","Декабрь")</f>
        <v/>
      </c>
      <c r="K2898">
        <f>DAY($F2898)</f>
        <v/>
      </c>
      <c r="L2898">
        <f>IF(MOD($A2898,10)&lt;7,"ФО_01_Крупный","ФО_"&amp;TEXT(MOD($A2898,8)+1,"00"))</f>
        <v/>
      </c>
      <c r="M2898">
        <f>IF($AB2898="Да","Регион_001_Крупный","Регион_"&amp;TEXT(MOD(QUOTIENT($A2898-1,20),180)+1,"000"))</f>
        <v/>
      </c>
      <c r="N2898">
        <f>IF($AB2898="Да","Город_"&amp;TEXT(MOD($A2898-1,250)+1,"0000"),"Город_"&amp;TEXT(MOD($A2898-1,3000)+1,"0000"))</f>
        <v/>
      </c>
      <c r="O2898">
        <f>IF($AB2898="Да","Холдинг_Крупный","Холдинг_"&amp;TEXT(MOD(QUOTIENT($A2898-1,10000),20)+1,"00"))</f>
        <v/>
      </c>
      <c r="P2898">
        <f>IF($AB2898="Да","Организация_Крупная","Организация_"&amp;TEXT(MOD(QUOTIENT($A2898-1,500),600)+1,"000"))</f>
        <v/>
      </c>
      <c r="Q2898">
        <f>"Отдел_"&amp;TEXT(MOD(QUOTIENT($A2898-1,50),100)+1,"000")</f>
        <v/>
      </c>
      <c r="R2898">
        <f>IF($AB2898="Да","Группа_Крупная","Группа_"&amp;TEXT(MOD(QUOTIENT($A2898-1,5000),30)+1,"00"))</f>
        <v/>
      </c>
      <c r="S2898">
        <f>IF($AB2898="Да","Категория_Крупная","Категория_"&amp;TEXT(MOD(QUOTIENT($A2898-1,500),120)+1,"000"))</f>
        <v/>
      </c>
      <c r="T2898">
        <f>IF($AB2898="Да","Подкатегория_Крупная","Подкатегория_"&amp;TEXT(MOD(QUOTIENT($A2898-1,50),300)+1,"000"))</f>
        <v/>
      </c>
      <c r="U2898">
        <f>"SKU_"&amp;TEXT($A2898,"0000000")</f>
        <v/>
      </c>
      <c r="V2898">
        <f>CHOOSE(MOD($A2898-1,4)+1,"Enterprise","SMB","Госсектор","Розница")</f>
        <v/>
      </c>
      <c r="W2898">
        <f>"Клиент_"&amp;TEXT(MOD($A2898-1,20000)+1,"00000")</f>
        <v/>
      </c>
      <c r="X2898">
        <f>CHOOSE(MOD($A2898-1,5)+1,"Портал","API","Импорт","Ручной ввод","Интеграция")</f>
        <v/>
      </c>
      <c r="Y2898" s="8">
        <f>ROUND(1000+MOD($A2898*37,90000)+IF($AB2898="Да",5000,0),2)</f>
        <v/>
      </c>
      <c r="Z2898">
        <f>1+MOD($A2898,20)</f>
        <v/>
      </c>
      <c r="AA2898" s="8">
        <f>ROUND($Y2898*(0.08+MOD($A2898,17)/100),2)</f>
        <v/>
      </c>
      <c r="AB2898">
        <f>IF(MOD($A2898,10)&lt;7,"Да","Нет")</f>
        <v/>
      </c>
      <c r="AC2898">
        <f>$R2898&amp;" / "&amp;$S2898&amp;" / "&amp;$T2898</f>
        <v/>
      </c>
      <c r="AD2898">
        <f>1</f>
        <v/>
      </c>
      <c r="AE2898">
        <f>IF($A2898&lt;=Settings!$B$4,"до 100",IF($A2898&lt;=Settings!$B$5,"до 10 000",IF($A2898&lt;=Settings!$B$6,"до 100 000","100 000+")))</f>
        <v/>
      </c>
    </row>
    <row r="2899">
      <c r="A2899">
        <f>ROW()-1</f>
        <v/>
      </c>
      <c r="B2899">
        <f>IF($A2899&lt;=Settings!$B$4,"small_control",IF($A2899&lt;=Settings!$B$5,"medium_10k",IF($A2899&lt;=Settings!$B$6,"large_100k","extreme_1m")))</f>
        <v/>
      </c>
      <c r="C2899">
        <f>"ORD-"&amp;TEXT(QUOTIENT($A2899-1,3)+1,"0000000")</f>
        <v/>
      </c>
      <c r="D2899">
        <f>"LINE-"&amp;TEXT($A2899,"0000000")</f>
        <v/>
      </c>
      <c r="E2899" s="7">
        <f>Settings!$B$2+$A2899-1</f>
        <v/>
      </c>
      <c r="F2899" s="7">
        <f>Settings!$B$2+MOD($A2899-1,Settings!$B$7)</f>
        <v/>
      </c>
      <c r="G2899">
        <f>YEAR($F2899)</f>
        <v/>
      </c>
      <c r="H2899">
        <f>"Q"&amp;ROUNDUP(MONTH($F2899)/3,0)</f>
        <v/>
      </c>
      <c r="I2899">
        <f>MONTH($F2899)</f>
        <v/>
      </c>
      <c r="J2899">
        <f>CHOOSE(MONTH($F2899),"Январь","Февраль","Март","Апрель","Май","Июнь","Июль","Август","Сентябрь","Октябрь","Ноябрь","Декабрь")</f>
        <v/>
      </c>
      <c r="K2899">
        <f>DAY($F2899)</f>
        <v/>
      </c>
      <c r="L2899">
        <f>IF(MOD($A2899,10)&lt;7,"ФО_01_Крупный","ФО_"&amp;TEXT(MOD($A2899,8)+1,"00"))</f>
        <v/>
      </c>
      <c r="M2899">
        <f>IF($AB2899="Да","Регион_001_Крупный","Регион_"&amp;TEXT(MOD(QUOTIENT($A2899-1,20),180)+1,"000"))</f>
        <v/>
      </c>
      <c r="N2899">
        <f>IF($AB2899="Да","Город_"&amp;TEXT(MOD($A2899-1,250)+1,"0000"),"Город_"&amp;TEXT(MOD($A2899-1,3000)+1,"0000"))</f>
        <v/>
      </c>
      <c r="O2899">
        <f>IF($AB2899="Да","Холдинг_Крупный","Холдинг_"&amp;TEXT(MOD(QUOTIENT($A2899-1,10000),20)+1,"00"))</f>
        <v/>
      </c>
      <c r="P2899">
        <f>IF($AB2899="Да","Организация_Крупная","Организация_"&amp;TEXT(MOD(QUOTIENT($A2899-1,500),600)+1,"000"))</f>
        <v/>
      </c>
      <c r="Q2899">
        <f>"Отдел_"&amp;TEXT(MOD(QUOTIENT($A2899-1,50),100)+1,"000")</f>
        <v/>
      </c>
      <c r="R2899">
        <f>IF($AB2899="Да","Группа_Крупная","Группа_"&amp;TEXT(MOD(QUOTIENT($A2899-1,5000),30)+1,"00"))</f>
        <v/>
      </c>
      <c r="S2899">
        <f>IF($AB2899="Да","Категория_Крупная","Категория_"&amp;TEXT(MOD(QUOTIENT($A2899-1,500),120)+1,"000"))</f>
        <v/>
      </c>
      <c r="T2899">
        <f>IF($AB2899="Да","Подкатегория_Крупная","Подкатегория_"&amp;TEXT(MOD(QUOTIENT($A2899-1,50),300)+1,"000"))</f>
        <v/>
      </c>
      <c r="U2899">
        <f>"SKU_"&amp;TEXT($A2899,"0000000")</f>
        <v/>
      </c>
      <c r="V2899">
        <f>CHOOSE(MOD($A2899-1,4)+1,"Enterprise","SMB","Госсектор","Розница")</f>
        <v/>
      </c>
      <c r="W2899">
        <f>"Клиент_"&amp;TEXT(MOD($A2899-1,20000)+1,"00000")</f>
        <v/>
      </c>
      <c r="X2899">
        <f>CHOOSE(MOD($A2899-1,5)+1,"Портал","API","Импорт","Ручной ввод","Интеграция")</f>
        <v/>
      </c>
      <c r="Y2899" s="8">
        <f>ROUND(1000+MOD($A2899*37,90000)+IF($AB2899="Да",5000,0),2)</f>
        <v/>
      </c>
      <c r="Z2899">
        <f>1+MOD($A2899,20)</f>
        <v/>
      </c>
      <c r="AA2899" s="8">
        <f>ROUND($Y2899*(0.08+MOD($A2899,17)/100),2)</f>
        <v/>
      </c>
      <c r="AB2899">
        <f>IF(MOD($A2899,10)&lt;7,"Да","Нет")</f>
        <v/>
      </c>
      <c r="AC2899">
        <f>$R2899&amp;" / "&amp;$S2899&amp;" / "&amp;$T2899</f>
        <v/>
      </c>
      <c r="AD2899">
        <f>1</f>
        <v/>
      </c>
      <c r="AE2899">
        <f>IF($A2899&lt;=Settings!$B$4,"до 100",IF($A2899&lt;=Settings!$B$5,"до 10 000",IF($A2899&lt;=Settings!$B$6,"до 100 000","100 000+")))</f>
        <v/>
      </c>
    </row>
    <row r="2900">
      <c r="A2900">
        <f>ROW()-1</f>
        <v/>
      </c>
      <c r="B2900">
        <f>IF($A2900&lt;=Settings!$B$4,"small_control",IF($A2900&lt;=Settings!$B$5,"medium_10k",IF($A2900&lt;=Settings!$B$6,"large_100k","extreme_1m")))</f>
        <v/>
      </c>
      <c r="C2900">
        <f>"ORD-"&amp;TEXT(QUOTIENT($A2900-1,3)+1,"0000000")</f>
        <v/>
      </c>
      <c r="D2900">
        <f>"LINE-"&amp;TEXT($A2900,"0000000")</f>
        <v/>
      </c>
      <c r="E2900" s="7">
        <f>Settings!$B$2+$A2900-1</f>
        <v/>
      </c>
      <c r="F2900" s="7">
        <f>Settings!$B$2+MOD($A2900-1,Settings!$B$7)</f>
        <v/>
      </c>
      <c r="G2900">
        <f>YEAR($F2900)</f>
        <v/>
      </c>
      <c r="H2900">
        <f>"Q"&amp;ROUNDUP(MONTH($F2900)/3,0)</f>
        <v/>
      </c>
      <c r="I2900">
        <f>MONTH($F2900)</f>
        <v/>
      </c>
      <c r="J2900">
        <f>CHOOSE(MONTH($F2900),"Январь","Февраль","Март","Апрель","Май","Июнь","Июль","Август","Сентябрь","Октябрь","Ноябрь","Декабрь")</f>
        <v/>
      </c>
      <c r="K2900">
        <f>DAY($F2900)</f>
        <v/>
      </c>
      <c r="L2900">
        <f>IF(MOD($A2900,10)&lt;7,"ФО_01_Крупный","ФО_"&amp;TEXT(MOD($A2900,8)+1,"00"))</f>
        <v/>
      </c>
      <c r="M2900">
        <f>IF($AB2900="Да","Регион_001_Крупный","Регион_"&amp;TEXT(MOD(QUOTIENT($A2900-1,20),180)+1,"000"))</f>
        <v/>
      </c>
      <c r="N2900">
        <f>IF($AB2900="Да","Город_"&amp;TEXT(MOD($A2900-1,250)+1,"0000"),"Город_"&amp;TEXT(MOD($A2900-1,3000)+1,"0000"))</f>
        <v/>
      </c>
      <c r="O2900">
        <f>IF($AB2900="Да","Холдинг_Крупный","Холдинг_"&amp;TEXT(MOD(QUOTIENT($A2900-1,10000),20)+1,"00"))</f>
        <v/>
      </c>
      <c r="P2900">
        <f>IF($AB2900="Да","Организация_Крупная","Организация_"&amp;TEXT(MOD(QUOTIENT($A2900-1,500),600)+1,"000"))</f>
        <v/>
      </c>
      <c r="Q2900">
        <f>"Отдел_"&amp;TEXT(MOD(QUOTIENT($A2900-1,50),100)+1,"000")</f>
        <v/>
      </c>
      <c r="R2900">
        <f>IF($AB2900="Да","Группа_Крупная","Группа_"&amp;TEXT(MOD(QUOTIENT($A2900-1,5000),30)+1,"00"))</f>
        <v/>
      </c>
      <c r="S2900">
        <f>IF($AB2900="Да","Категория_Крупная","Категория_"&amp;TEXT(MOD(QUOTIENT($A2900-1,500),120)+1,"000"))</f>
        <v/>
      </c>
      <c r="T2900">
        <f>IF($AB2900="Да","Подкатегория_Крупная","Подкатегория_"&amp;TEXT(MOD(QUOTIENT($A2900-1,50),300)+1,"000"))</f>
        <v/>
      </c>
      <c r="U2900">
        <f>"SKU_"&amp;TEXT($A2900,"0000000")</f>
        <v/>
      </c>
      <c r="V2900">
        <f>CHOOSE(MOD($A2900-1,4)+1,"Enterprise","SMB","Госсектор","Розница")</f>
        <v/>
      </c>
      <c r="W2900">
        <f>"Клиент_"&amp;TEXT(MOD($A2900-1,20000)+1,"00000")</f>
        <v/>
      </c>
      <c r="X2900">
        <f>CHOOSE(MOD($A2900-1,5)+1,"Портал","API","Импорт","Ручной ввод","Интеграция")</f>
        <v/>
      </c>
      <c r="Y2900" s="8">
        <f>ROUND(1000+MOD($A2900*37,90000)+IF($AB2900="Да",5000,0),2)</f>
        <v/>
      </c>
      <c r="Z2900">
        <f>1+MOD($A2900,20)</f>
        <v/>
      </c>
      <c r="AA2900" s="8">
        <f>ROUND($Y2900*(0.08+MOD($A2900,17)/100),2)</f>
        <v/>
      </c>
      <c r="AB2900">
        <f>IF(MOD($A2900,10)&lt;7,"Да","Нет")</f>
        <v/>
      </c>
      <c r="AC2900">
        <f>$R2900&amp;" / "&amp;$S2900&amp;" / "&amp;$T2900</f>
        <v/>
      </c>
      <c r="AD2900">
        <f>1</f>
        <v/>
      </c>
      <c r="AE2900">
        <f>IF($A2900&lt;=Settings!$B$4,"до 100",IF($A2900&lt;=Settings!$B$5,"до 10 000",IF($A2900&lt;=Settings!$B$6,"до 100 000","100 000+")))</f>
        <v/>
      </c>
    </row>
    <row r="2901">
      <c r="A2901">
        <f>ROW()-1</f>
        <v/>
      </c>
      <c r="B2901">
        <f>IF($A2901&lt;=Settings!$B$4,"small_control",IF($A2901&lt;=Settings!$B$5,"medium_10k",IF($A2901&lt;=Settings!$B$6,"large_100k","extreme_1m")))</f>
        <v/>
      </c>
      <c r="C2901">
        <f>"ORD-"&amp;TEXT(QUOTIENT($A2901-1,3)+1,"0000000")</f>
        <v/>
      </c>
      <c r="D2901">
        <f>"LINE-"&amp;TEXT($A2901,"0000000")</f>
        <v/>
      </c>
      <c r="E2901" s="7">
        <f>Settings!$B$2+$A2901-1</f>
        <v/>
      </c>
      <c r="F2901" s="7">
        <f>Settings!$B$2+MOD($A2901-1,Settings!$B$7)</f>
        <v/>
      </c>
      <c r="G2901">
        <f>YEAR($F2901)</f>
        <v/>
      </c>
      <c r="H2901">
        <f>"Q"&amp;ROUNDUP(MONTH($F2901)/3,0)</f>
        <v/>
      </c>
      <c r="I2901">
        <f>MONTH($F2901)</f>
        <v/>
      </c>
      <c r="J2901">
        <f>CHOOSE(MONTH($F2901),"Январь","Февраль","Март","Апрель","Май","Июнь","Июль","Август","Сентябрь","Октябрь","Ноябрь","Декабрь")</f>
        <v/>
      </c>
      <c r="K2901">
        <f>DAY($F2901)</f>
        <v/>
      </c>
      <c r="L2901">
        <f>IF(MOD($A2901,10)&lt;7,"ФО_01_Крупный","ФО_"&amp;TEXT(MOD($A2901,8)+1,"00"))</f>
        <v/>
      </c>
      <c r="M2901">
        <f>IF($AB2901="Да","Регион_001_Крупный","Регион_"&amp;TEXT(MOD(QUOTIENT($A2901-1,20),180)+1,"000"))</f>
        <v/>
      </c>
      <c r="N2901">
        <f>IF($AB2901="Да","Город_"&amp;TEXT(MOD($A2901-1,250)+1,"0000"),"Город_"&amp;TEXT(MOD($A2901-1,3000)+1,"0000"))</f>
        <v/>
      </c>
      <c r="O2901">
        <f>IF($AB2901="Да","Холдинг_Крупный","Холдинг_"&amp;TEXT(MOD(QUOTIENT($A2901-1,10000),20)+1,"00"))</f>
        <v/>
      </c>
      <c r="P2901">
        <f>IF($AB2901="Да","Организация_Крупная","Организация_"&amp;TEXT(MOD(QUOTIENT($A2901-1,500),600)+1,"000"))</f>
        <v/>
      </c>
      <c r="Q2901">
        <f>"Отдел_"&amp;TEXT(MOD(QUOTIENT($A2901-1,50),100)+1,"000")</f>
        <v/>
      </c>
      <c r="R2901">
        <f>IF($AB2901="Да","Группа_Крупная","Группа_"&amp;TEXT(MOD(QUOTIENT($A2901-1,5000),30)+1,"00"))</f>
        <v/>
      </c>
      <c r="S2901">
        <f>IF($AB2901="Да","Категория_Крупная","Категория_"&amp;TEXT(MOD(QUOTIENT($A2901-1,500),120)+1,"000"))</f>
        <v/>
      </c>
      <c r="T2901">
        <f>IF($AB2901="Да","Подкатегория_Крупная","Подкатегория_"&amp;TEXT(MOD(QUOTIENT($A2901-1,50),300)+1,"000"))</f>
        <v/>
      </c>
      <c r="U2901">
        <f>"SKU_"&amp;TEXT($A2901,"0000000")</f>
        <v/>
      </c>
      <c r="V2901">
        <f>CHOOSE(MOD($A2901-1,4)+1,"Enterprise","SMB","Госсектор","Розница")</f>
        <v/>
      </c>
      <c r="W2901">
        <f>"Клиент_"&amp;TEXT(MOD($A2901-1,20000)+1,"00000")</f>
        <v/>
      </c>
      <c r="X2901">
        <f>CHOOSE(MOD($A2901-1,5)+1,"Портал","API","Импорт","Ручной ввод","Интеграция")</f>
        <v/>
      </c>
      <c r="Y2901" s="8">
        <f>ROUND(1000+MOD($A2901*37,90000)+IF($AB2901="Да",5000,0),2)</f>
        <v/>
      </c>
      <c r="Z2901">
        <f>1+MOD($A2901,20)</f>
        <v/>
      </c>
      <c r="AA2901" s="8">
        <f>ROUND($Y2901*(0.08+MOD($A2901,17)/100),2)</f>
        <v/>
      </c>
      <c r="AB2901">
        <f>IF(MOD($A2901,10)&lt;7,"Да","Нет")</f>
        <v/>
      </c>
      <c r="AC2901">
        <f>$R2901&amp;" / "&amp;$S2901&amp;" / "&amp;$T2901</f>
        <v/>
      </c>
      <c r="AD2901">
        <f>1</f>
        <v/>
      </c>
      <c r="AE2901">
        <f>IF($A2901&lt;=Settings!$B$4,"до 100",IF($A2901&lt;=Settings!$B$5,"до 10 000",IF($A2901&lt;=Settings!$B$6,"до 100 000","100 000+")))</f>
        <v/>
      </c>
    </row>
    <row r="2902">
      <c r="A2902">
        <f>ROW()-1</f>
        <v/>
      </c>
      <c r="B2902">
        <f>IF($A2902&lt;=Settings!$B$4,"small_control",IF($A2902&lt;=Settings!$B$5,"medium_10k",IF($A2902&lt;=Settings!$B$6,"large_100k","extreme_1m")))</f>
        <v/>
      </c>
      <c r="C2902">
        <f>"ORD-"&amp;TEXT(QUOTIENT($A2902-1,3)+1,"0000000")</f>
        <v/>
      </c>
      <c r="D2902">
        <f>"LINE-"&amp;TEXT($A2902,"0000000")</f>
        <v/>
      </c>
      <c r="E2902" s="7">
        <f>Settings!$B$2+$A2902-1</f>
        <v/>
      </c>
      <c r="F2902" s="7">
        <f>Settings!$B$2+MOD($A2902-1,Settings!$B$7)</f>
        <v/>
      </c>
      <c r="G2902">
        <f>YEAR($F2902)</f>
        <v/>
      </c>
      <c r="H2902">
        <f>"Q"&amp;ROUNDUP(MONTH($F2902)/3,0)</f>
        <v/>
      </c>
      <c r="I2902">
        <f>MONTH($F2902)</f>
        <v/>
      </c>
      <c r="J2902">
        <f>CHOOSE(MONTH($F2902),"Январь","Февраль","Март","Апрель","Май","Июнь","Июль","Август","Сентябрь","Октябрь","Ноябрь","Декабрь")</f>
        <v/>
      </c>
      <c r="K2902">
        <f>DAY($F2902)</f>
        <v/>
      </c>
      <c r="L2902">
        <f>IF(MOD($A2902,10)&lt;7,"ФО_01_Крупный","ФО_"&amp;TEXT(MOD($A2902,8)+1,"00"))</f>
        <v/>
      </c>
      <c r="M2902">
        <f>IF($AB2902="Да","Регион_001_Крупный","Регион_"&amp;TEXT(MOD(QUOTIENT($A2902-1,20),180)+1,"000"))</f>
        <v/>
      </c>
      <c r="N2902">
        <f>IF($AB2902="Да","Город_"&amp;TEXT(MOD($A2902-1,250)+1,"0000"),"Город_"&amp;TEXT(MOD($A2902-1,3000)+1,"0000"))</f>
        <v/>
      </c>
      <c r="O2902">
        <f>IF($AB2902="Да","Холдинг_Крупный","Холдинг_"&amp;TEXT(MOD(QUOTIENT($A2902-1,10000),20)+1,"00"))</f>
        <v/>
      </c>
      <c r="P2902">
        <f>IF($AB2902="Да","Организация_Крупная","Организация_"&amp;TEXT(MOD(QUOTIENT($A2902-1,500),600)+1,"000"))</f>
        <v/>
      </c>
      <c r="Q2902">
        <f>"Отдел_"&amp;TEXT(MOD(QUOTIENT($A2902-1,50),100)+1,"000")</f>
        <v/>
      </c>
      <c r="R2902">
        <f>IF($AB2902="Да","Группа_Крупная","Группа_"&amp;TEXT(MOD(QUOTIENT($A2902-1,5000),30)+1,"00"))</f>
        <v/>
      </c>
      <c r="S2902">
        <f>IF($AB2902="Да","Категория_Крупная","Категория_"&amp;TEXT(MOD(QUOTIENT($A2902-1,500),120)+1,"000"))</f>
        <v/>
      </c>
      <c r="T2902">
        <f>IF($AB2902="Да","Подкатегория_Крупная","Подкатегория_"&amp;TEXT(MOD(QUOTIENT($A2902-1,50),300)+1,"000"))</f>
        <v/>
      </c>
      <c r="U2902">
        <f>"SKU_"&amp;TEXT($A2902,"0000000")</f>
        <v/>
      </c>
      <c r="V2902">
        <f>CHOOSE(MOD($A2902-1,4)+1,"Enterprise","SMB","Госсектор","Розница")</f>
        <v/>
      </c>
      <c r="W2902">
        <f>"Клиент_"&amp;TEXT(MOD($A2902-1,20000)+1,"00000")</f>
        <v/>
      </c>
      <c r="X2902">
        <f>CHOOSE(MOD($A2902-1,5)+1,"Портал","API","Импорт","Ручной ввод","Интеграция")</f>
        <v/>
      </c>
      <c r="Y2902" s="8">
        <f>ROUND(1000+MOD($A2902*37,90000)+IF($AB2902="Да",5000,0),2)</f>
        <v/>
      </c>
      <c r="Z2902">
        <f>1+MOD($A2902,20)</f>
        <v/>
      </c>
      <c r="AA2902" s="8">
        <f>ROUND($Y2902*(0.08+MOD($A2902,17)/100),2)</f>
        <v/>
      </c>
      <c r="AB2902">
        <f>IF(MOD($A2902,10)&lt;7,"Да","Нет")</f>
        <v/>
      </c>
      <c r="AC2902">
        <f>$R2902&amp;" / "&amp;$S2902&amp;" / "&amp;$T2902</f>
        <v/>
      </c>
      <c r="AD2902">
        <f>1</f>
        <v/>
      </c>
      <c r="AE2902">
        <f>IF($A2902&lt;=Settings!$B$4,"до 100",IF($A2902&lt;=Settings!$B$5,"до 10 000",IF($A2902&lt;=Settings!$B$6,"до 100 000","100 000+")))</f>
        <v/>
      </c>
    </row>
    <row r="2903">
      <c r="A2903">
        <f>ROW()-1</f>
        <v/>
      </c>
      <c r="B2903">
        <f>IF($A2903&lt;=Settings!$B$4,"small_control",IF($A2903&lt;=Settings!$B$5,"medium_10k",IF($A2903&lt;=Settings!$B$6,"large_100k","extreme_1m")))</f>
        <v/>
      </c>
      <c r="C2903">
        <f>"ORD-"&amp;TEXT(QUOTIENT($A2903-1,3)+1,"0000000")</f>
        <v/>
      </c>
      <c r="D2903">
        <f>"LINE-"&amp;TEXT($A2903,"0000000")</f>
        <v/>
      </c>
      <c r="E2903" s="7">
        <f>Settings!$B$2+$A2903-1</f>
        <v/>
      </c>
      <c r="F2903" s="7">
        <f>Settings!$B$2+MOD($A2903-1,Settings!$B$7)</f>
        <v/>
      </c>
      <c r="G2903">
        <f>YEAR($F2903)</f>
        <v/>
      </c>
      <c r="H2903">
        <f>"Q"&amp;ROUNDUP(MONTH($F2903)/3,0)</f>
        <v/>
      </c>
      <c r="I2903">
        <f>MONTH($F2903)</f>
        <v/>
      </c>
      <c r="J2903">
        <f>CHOOSE(MONTH($F2903),"Январь","Февраль","Март","Апрель","Май","Июнь","Июль","Август","Сентябрь","Октябрь","Ноябрь","Декабрь")</f>
        <v/>
      </c>
      <c r="K2903">
        <f>DAY($F2903)</f>
        <v/>
      </c>
      <c r="L2903">
        <f>IF(MOD($A2903,10)&lt;7,"ФО_01_Крупный","ФО_"&amp;TEXT(MOD($A2903,8)+1,"00"))</f>
        <v/>
      </c>
      <c r="M2903">
        <f>IF($AB2903="Да","Регион_001_Крупный","Регион_"&amp;TEXT(MOD(QUOTIENT($A2903-1,20),180)+1,"000"))</f>
        <v/>
      </c>
      <c r="N2903">
        <f>IF($AB2903="Да","Город_"&amp;TEXT(MOD($A2903-1,250)+1,"0000"),"Город_"&amp;TEXT(MOD($A2903-1,3000)+1,"0000"))</f>
        <v/>
      </c>
      <c r="O2903">
        <f>IF($AB2903="Да","Холдинг_Крупный","Холдинг_"&amp;TEXT(MOD(QUOTIENT($A2903-1,10000),20)+1,"00"))</f>
        <v/>
      </c>
      <c r="P2903">
        <f>IF($AB2903="Да","Организация_Крупная","Организация_"&amp;TEXT(MOD(QUOTIENT($A2903-1,500),600)+1,"000"))</f>
        <v/>
      </c>
      <c r="Q2903">
        <f>"Отдел_"&amp;TEXT(MOD(QUOTIENT($A2903-1,50),100)+1,"000")</f>
        <v/>
      </c>
      <c r="R2903">
        <f>IF($AB2903="Да","Группа_Крупная","Группа_"&amp;TEXT(MOD(QUOTIENT($A2903-1,5000),30)+1,"00"))</f>
        <v/>
      </c>
      <c r="S2903">
        <f>IF($AB2903="Да","Категория_Крупная","Категория_"&amp;TEXT(MOD(QUOTIENT($A2903-1,500),120)+1,"000"))</f>
        <v/>
      </c>
      <c r="T2903">
        <f>IF($AB2903="Да","Подкатегория_Крупная","Подкатегория_"&amp;TEXT(MOD(QUOTIENT($A2903-1,50),300)+1,"000"))</f>
        <v/>
      </c>
      <c r="U2903">
        <f>"SKU_"&amp;TEXT($A2903,"0000000")</f>
        <v/>
      </c>
      <c r="V2903">
        <f>CHOOSE(MOD($A2903-1,4)+1,"Enterprise","SMB","Госсектор","Розница")</f>
        <v/>
      </c>
      <c r="W2903">
        <f>"Клиент_"&amp;TEXT(MOD($A2903-1,20000)+1,"00000")</f>
        <v/>
      </c>
      <c r="X2903">
        <f>CHOOSE(MOD($A2903-1,5)+1,"Портал","API","Импорт","Ручной ввод","Интеграция")</f>
        <v/>
      </c>
      <c r="Y2903" s="8">
        <f>ROUND(1000+MOD($A2903*37,90000)+IF($AB2903="Да",5000,0),2)</f>
        <v/>
      </c>
      <c r="Z2903">
        <f>1+MOD($A2903,20)</f>
        <v/>
      </c>
      <c r="AA2903" s="8">
        <f>ROUND($Y2903*(0.08+MOD($A2903,17)/100),2)</f>
        <v/>
      </c>
      <c r="AB2903">
        <f>IF(MOD($A2903,10)&lt;7,"Да","Нет")</f>
        <v/>
      </c>
      <c r="AC2903">
        <f>$R2903&amp;" / "&amp;$S2903&amp;" / "&amp;$T2903</f>
        <v/>
      </c>
      <c r="AD2903">
        <f>1</f>
        <v/>
      </c>
      <c r="AE2903">
        <f>IF($A2903&lt;=Settings!$B$4,"до 100",IF($A2903&lt;=Settings!$B$5,"до 10 000",IF($A2903&lt;=Settings!$B$6,"до 100 000","100 000+")))</f>
        <v/>
      </c>
    </row>
    <row r="2904">
      <c r="A2904">
        <f>ROW()-1</f>
        <v/>
      </c>
      <c r="B2904">
        <f>IF($A2904&lt;=Settings!$B$4,"small_control",IF($A2904&lt;=Settings!$B$5,"medium_10k",IF($A2904&lt;=Settings!$B$6,"large_100k","extreme_1m")))</f>
        <v/>
      </c>
      <c r="C2904">
        <f>"ORD-"&amp;TEXT(QUOTIENT($A2904-1,3)+1,"0000000")</f>
        <v/>
      </c>
      <c r="D2904">
        <f>"LINE-"&amp;TEXT($A2904,"0000000")</f>
        <v/>
      </c>
      <c r="E2904" s="7">
        <f>Settings!$B$2+$A2904-1</f>
        <v/>
      </c>
      <c r="F2904" s="7">
        <f>Settings!$B$2+MOD($A2904-1,Settings!$B$7)</f>
        <v/>
      </c>
      <c r="G2904">
        <f>YEAR($F2904)</f>
        <v/>
      </c>
      <c r="H2904">
        <f>"Q"&amp;ROUNDUP(MONTH($F2904)/3,0)</f>
        <v/>
      </c>
      <c r="I2904">
        <f>MONTH($F2904)</f>
        <v/>
      </c>
      <c r="J2904">
        <f>CHOOSE(MONTH($F2904),"Январь","Февраль","Март","Апрель","Май","Июнь","Июль","Август","Сентябрь","Октябрь","Ноябрь","Декабрь")</f>
        <v/>
      </c>
      <c r="K2904">
        <f>DAY($F2904)</f>
        <v/>
      </c>
      <c r="L2904">
        <f>IF(MOD($A2904,10)&lt;7,"ФО_01_Крупный","ФО_"&amp;TEXT(MOD($A2904,8)+1,"00"))</f>
        <v/>
      </c>
      <c r="M2904">
        <f>IF($AB2904="Да","Регион_001_Крупный","Регион_"&amp;TEXT(MOD(QUOTIENT($A2904-1,20),180)+1,"000"))</f>
        <v/>
      </c>
      <c r="N2904">
        <f>IF($AB2904="Да","Город_"&amp;TEXT(MOD($A2904-1,250)+1,"0000"),"Город_"&amp;TEXT(MOD($A2904-1,3000)+1,"0000"))</f>
        <v/>
      </c>
      <c r="O2904">
        <f>IF($AB2904="Да","Холдинг_Крупный","Холдинг_"&amp;TEXT(MOD(QUOTIENT($A2904-1,10000),20)+1,"00"))</f>
        <v/>
      </c>
      <c r="P2904">
        <f>IF($AB2904="Да","Организация_Крупная","Организация_"&amp;TEXT(MOD(QUOTIENT($A2904-1,500),600)+1,"000"))</f>
        <v/>
      </c>
      <c r="Q2904">
        <f>"Отдел_"&amp;TEXT(MOD(QUOTIENT($A2904-1,50),100)+1,"000")</f>
        <v/>
      </c>
      <c r="R2904">
        <f>IF($AB2904="Да","Группа_Крупная","Группа_"&amp;TEXT(MOD(QUOTIENT($A2904-1,5000),30)+1,"00"))</f>
        <v/>
      </c>
      <c r="S2904">
        <f>IF($AB2904="Да","Категория_Крупная","Категория_"&amp;TEXT(MOD(QUOTIENT($A2904-1,500),120)+1,"000"))</f>
        <v/>
      </c>
      <c r="T2904">
        <f>IF($AB2904="Да","Подкатегория_Крупная","Подкатегория_"&amp;TEXT(MOD(QUOTIENT($A2904-1,50),300)+1,"000"))</f>
        <v/>
      </c>
      <c r="U2904">
        <f>"SKU_"&amp;TEXT($A2904,"0000000")</f>
        <v/>
      </c>
      <c r="V2904">
        <f>CHOOSE(MOD($A2904-1,4)+1,"Enterprise","SMB","Госсектор","Розница")</f>
        <v/>
      </c>
      <c r="W2904">
        <f>"Клиент_"&amp;TEXT(MOD($A2904-1,20000)+1,"00000")</f>
        <v/>
      </c>
      <c r="X2904">
        <f>CHOOSE(MOD($A2904-1,5)+1,"Портал","API","Импорт","Ручной ввод","Интеграция")</f>
        <v/>
      </c>
      <c r="Y2904" s="8">
        <f>ROUND(1000+MOD($A2904*37,90000)+IF($AB2904="Да",5000,0),2)</f>
        <v/>
      </c>
      <c r="Z2904">
        <f>1+MOD($A2904,20)</f>
        <v/>
      </c>
      <c r="AA2904" s="8">
        <f>ROUND($Y2904*(0.08+MOD($A2904,17)/100),2)</f>
        <v/>
      </c>
      <c r="AB2904">
        <f>IF(MOD($A2904,10)&lt;7,"Да","Нет")</f>
        <v/>
      </c>
      <c r="AC2904">
        <f>$R2904&amp;" / "&amp;$S2904&amp;" / "&amp;$T2904</f>
        <v/>
      </c>
      <c r="AD2904">
        <f>1</f>
        <v/>
      </c>
      <c r="AE2904">
        <f>IF($A2904&lt;=Settings!$B$4,"до 100",IF($A2904&lt;=Settings!$B$5,"до 10 000",IF($A2904&lt;=Settings!$B$6,"до 100 000","100 000+")))</f>
        <v/>
      </c>
    </row>
    <row r="2905">
      <c r="A2905">
        <f>ROW()-1</f>
        <v/>
      </c>
      <c r="B2905">
        <f>IF($A2905&lt;=Settings!$B$4,"small_control",IF($A2905&lt;=Settings!$B$5,"medium_10k",IF($A2905&lt;=Settings!$B$6,"large_100k","extreme_1m")))</f>
        <v/>
      </c>
      <c r="C2905">
        <f>"ORD-"&amp;TEXT(QUOTIENT($A2905-1,3)+1,"0000000")</f>
        <v/>
      </c>
      <c r="D2905">
        <f>"LINE-"&amp;TEXT($A2905,"0000000")</f>
        <v/>
      </c>
      <c r="E2905" s="7">
        <f>Settings!$B$2+$A2905-1</f>
        <v/>
      </c>
      <c r="F2905" s="7">
        <f>Settings!$B$2+MOD($A2905-1,Settings!$B$7)</f>
        <v/>
      </c>
      <c r="G2905">
        <f>YEAR($F2905)</f>
        <v/>
      </c>
      <c r="H2905">
        <f>"Q"&amp;ROUNDUP(MONTH($F2905)/3,0)</f>
        <v/>
      </c>
      <c r="I2905">
        <f>MONTH($F2905)</f>
        <v/>
      </c>
      <c r="J2905">
        <f>CHOOSE(MONTH($F2905),"Январь","Февраль","Март","Апрель","Май","Июнь","Июль","Август","Сентябрь","Октябрь","Ноябрь","Декабрь")</f>
        <v/>
      </c>
      <c r="K2905">
        <f>DAY($F2905)</f>
        <v/>
      </c>
      <c r="L2905">
        <f>IF(MOD($A2905,10)&lt;7,"ФО_01_Крупный","ФО_"&amp;TEXT(MOD($A2905,8)+1,"00"))</f>
        <v/>
      </c>
      <c r="M2905">
        <f>IF($AB2905="Да","Регион_001_Крупный","Регион_"&amp;TEXT(MOD(QUOTIENT($A2905-1,20),180)+1,"000"))</f>
        <v/>
      </c>
      <c r="N2905">
        <f>IF($AB2905="Да","Город_"&amp;TEXT(MOD($A2905-1,250)+1,"0000"),"Город_"&amp;TEXT(MOD($A2905-1,3000)+1,"0000"))</f>
        <v/>
      </c>
      <c r="O2905">
        <f>IF($AB2905="Да","Холдинг_Крупный","Холдинг_"&amp;TEXT(MOD(QUOTIENT($A2905-1,10000),20)+1,"00"))</f>
        <v/>
      </c>
      <c r="P2905">
        <f>IF($AB2905="Да","Организация_Крупная","Организация_"&amp;TEXT(MOD(QUOTIENT($A2905-1,500),600)+1,"000"))</f>
        <v/>
      </c>
      <c r="Q2905">
        <f>"Отдел_"&amp;TEXT(MOD(QUOTIENT($A2905-1,50),100)+1,"000")</f>
        <v/>
      </c>
      <c r="R2905">
        <f>IF($AB2905="Да","Группа_Крупная","Группа_"&amp;TEXT(MOD(QUOTIENT($A2905-1,5000),30)+1,"00"))</f>
        <v/>
      </c>
      <c r="S2905">
        <f>IF($AB2905="Да","Категория_Крупная","Категория_"&amp;TEXT(MOD(QUOTIENT($A2905-1,500),120)+1,"000"))</f>
        <v/>
      </c>
      <c r="T2905">
        <f>IF($AB2905="Да","Подкатегория_Крупная","Подкатегория_"&amp;TEXT(MOD(QUOTIENT($A2905-1,50),300)+1,"000"))</f>
        <v/>
      </c>
      <c r="U2905">
        <f>"SKU_"&amp;TEXT($A2905,"0000000")</f>
        <v/>
      </c>
      <c r="V2905">
        <f>CHOOSE(MOD($A2905-1,4)+1,"Enterprise","SMB","Госсектор","Розница")</f>
        <v/>
      </c>
      <c r="W2905">
        <f>"Клиент_"&amp;TEXT(MOD($A2905-1,20000)+1,"00000")</f>
        <v/>
      </c>
      <c r="X2905">
        <f>CHOOSE(MOD($A2905-1,5)+1,"Портал","API","Импорт","Ручной ввод","Интеграция")</f>
        <v/>
      </c>
      <c r="Y2905" s="8">
        <f>ROUND(1000+MOD($A2905*37,90000)+IF($AB2905="Да",5000,0),2)</f>
        <v/>
      </c>
      <c r="Z2905">
        <f>1+MOD($A2905,20)</f>
        <v/>
      </c>
      <c r="AA2905" s="8">
        <f>ROUND($Y2905*(0.08+MOD($A2905,17)/100),2)</f>
        <v/>
      </c>
      <c r="AB2905">
        <f>IF(MOD($A2905,10)&lt;7,"Да","Нет")</f>
        <v/>
      </c>
      <c r="AC2905">
        <f>$R2905&amp;" / "&amp;$S2905&amp;" / "&amp;$T2905</f>
        <v/>
      </c>
      <c r="AD2905">
        <f>1</f>
        <v/>
      </c>
      <c r="AE2905">
        <f>IF($A2905&lt;=Settings!$B$4,"до 100",IF($A2905&lt;=Settings!$B$5,"до 10 000",IF($A2905&lt;=Settings!$B$6,"до 100 000","100 000+")))</f>
        <v/>
      </c>
    </row>
    <row r="2906">
      <c r="A2906">
        <f>ROW()-1</f>
        <v/>
      </c>
      <c r="B2906">
        <f>IF($A2906&lt;=Settings!$B$4,"small_control",IF($A2906&lt;=Settings!$B$5,"medium_10k",IF($A2906&lt;=Settings!$B$6,"large_100k","extreme_1m")))</f>
        <v/>
      </c>
      <c r="C2906">
        <f>"ORD-"&amp;TEXT(QUOTIENT($A2906-1,3)+1,"0000000")</f>
        <v/>
      </c>
      <c r="D2906">
        <f>"LINE-"&amp;TEXT($A2906,"0000000")</f>
        <v/>
      </c>
      <c r="E2906" s="7">
        <f>Settings!$B$2+$A2906-1</f>
        <v/>
      </c>
      <c r="F2906" s="7">
        <f>Settings!$B$2+MOD($A2906-1,Settings!$B$7)</f>
        <v/>
      </c>
      <c r="G2906">
        <f>YEAR($F2906)</f>
        <v/>
      </c>
      <c r="H2906">
        <f>"Q"&amp;ROUNDUP(MONTH($F2906)/3,0)</f>
        <v/>
      </c>
      <c r="I2906">
        <f>MONTH($F2906)</f>
        <v/>
      </c>
      <c r="J2906">
        <f>CHOOSE(MONTH($F2906),"Январь","Февраль","Март","Апрель","Май","Июнь","Июль","Август","Сентябрь","Октябрь","Ноябрь","Декабрь")</f>
        <v/>
      </c>
      <c r="K2906">
        <f>DAY($F2906)</f>
        <v/>
      </c>
      <c r="L2906">
        <f>IF(MOD($A2906,10)&lt;7,"ФО_01_Крупный","ФО_"&amp;TEXT(MOD($A2906,8)+1,"00"))</f>
        <v/>
      </c>
      <c r="M2906">
        <f>IF($AB2906="Да","Регион_001_Крупный","Регион_"&amp;TEXT(MOD(QUOTIENT($A2906-1,20),180)+1,"000"))</f>
        <v/>
      </c>
      <c r="N2906">
        <f>IF($AB2906="Да","Город_"&amp;TEXT(MOD($A2906-1,250)+1,"0000"),"Город_"&amp;TEXT(MOD($A2906-1,3000)+1,"0000"))</f>
        <v/>
      </c>
      <c r="O2906">
        <f>IF($AB2906="Да","Холдинг_Крупный","Холдинг_"&amp;TEXT(MOD(QUOTIENT($A2906-1,10000),20)+1,"00"))</f>
        <v/>
      </c>
      <c r="P2906">
        <f>IF($AB2906="Да","Организация_Крупная","Организация_"&amp;TEXT(MOD(QUOTIENT($A2906-1,500),600)+1,"000"))</f>
        <v/>
      </c>
      <c r="Q2906">
        <f>"Отдел_"&amp;TEXT(MOD(QUOTIENT($A2906-1,50),100)+1,"000")</f>
        <v/>
      </c>
      <c r="R2906">
        <f>IF($AB2906="Да","Группа_Крупная","Группа_"&amp;TEXT(MOD(QUOTIENT($A2906-1,5000),30)+1,"00"))</f>
        <v/>
      </c>
      <c r="S2906">
        <f>IF($AB2906="Да","Категория_Крупная","Категория_"&amp;TEXT(MOD(QUOTIENT($A2906-1,500),120)+1,"000"))</f>
        <v/>
      </c>
      <c r="T2906">
        <f>IF($AB2906="Да","Подкатегория_Крупная","Подкатегория_"&amp;TEXT(MOD(QUOTIENT($A2906-1,50),300)+1,"000"))</f>
        <v/>
      </c>
      <c r="U2906">
        <f>"SKU_"&amp;TEXT($A2906,"0000000")</f>
        <v/>
      </c>
      <c r="V2906">
        <f>CHOOSE(MOD($A2906-1,4)+1,"Enterprise","SMB","Госсектор","Розница")</f>
        <v/>
      </c>
      <c r="W2906">
        <f>"Клиент_"&amp;TEXT(MOD($A2906-1,20000)+1,"00000")</f>
        <v/>
      </c>
      <c r="X2906">
        <f>CHOOSE(MOD($A2906-1,5)+1,"Портал","API","Импорт","Ручной ввод","Интеграция")</f>
        <v/>
      </c>
      <c r="Y2906" s="8">
        <f>ROUND(1000+MOD($A2906*37,90000)+IF($AB2906="Да",5000,0),2)</f>
        <v/>
      </c>
      <c r="Z2906">
        <f>1+MOD($A2906,20)</f>
        <v/>
      </c>
      <c r="AA2906" s="8">
        <f>ROUND($Y2906*(0.08+MOD($A2906,17)/100),2)</f>
        <v/>
      </c>
      <c r="AB2906">
        <f>IF(MOD($A2906,10)&lt;7,"Да","Нет")</f>
        <v/>
      </c>
      <c r="AC2906">
        <f>$R2906&amp;" / "&amp;$S2906&amp;" / "&amp;$T2906</f>
        <v/>
      </c>
      <c r="AD2906">
        <f>1</f>
        <v/>
      </c>
      <c r="AE2906">
        <f>IF($A2906&lt;=Settings!$B$4,"до 100",IF($A2906&lt;=Settings!$B$5,"до 10 000",IF($A2906&lt;=Settings!$B$6,"до 100 000","100 000+")))</f>
        <v/>
      </c>
    </row>
    <row r="2907">
      <c r="A2907">
        <f>ROW()-1</f>
        <v/>
      </c>
      <c r="B2907">
        <f>IF($A2907&lt;=Settings!$B$4,"small_control",IF($A2907&lt;=Settings!$B$5,"medium_10k",IF($A2907&lt;=Settings!$B$6,"large_100k","extreme_1m")))</f>
        <v/>
      </c>
      <c r="C2907">
        <f>"ORD-"&amp;TEXT(QUOTIENT($A2907-1,3)+1,"0000000")</f>
        <v/>
      </c>
      <c r="D2907">
        <f>"LINE-"&amp;TEXT($A2907,"0000000")</f>
        <v/>
      </c>
      <c r="E2907" s="7">
        <f>Settings!$B$2+$A2907-1</f>
        <v/>
      </c>
      <c r="F2907" s="7">
        <f>Settings!$B$2+MOD($A2907-1,Settings!$B$7)</f>
        <v/>
      </c>
      <c r="G2907">
        <f>YEAR($F2907)</f>
        <v/>
      </c>
      <c r="H2907">
        <f>"Q"&amp;ROUNDUP(MONTH($F2907)/3,0)</f>
        <v/>
      </c>
      <c r="I2907">
        <f>MONTH($F2907)</f>
        <v/>
      </c>
      <c r="J2907">
        <f>CHOOSE(MONTH($F2907),"Январь","Февраль","Март","Апрель","Май","Июнь","Июль","Август","Сентябрь","Октябрь","Ноябрь","Декабрь")</f>
        <v/>
      </c>
      <c r="K2907">
        <f>DAY($F2907)</f>
        <v/>
      </c>
      <c r="L2907">
        <f>IF(MOD($A2907,10)&lt;7,"ФО_01_Крупный","ФО_"&amp;TEXT(MOD($A2907,8)+1,"00"))</f>
        <v/>
      </c>
      <c r="M2907">
        <f>IF($AB2907="Да","Регион_001_Крупный","Регион_"&amp;TEXT(MOD(QUOTIENT($A2907-1,20),180)+1,"000"))</f>
        <v/>
      </c>
      <c r="N2907">
        <f>IF($AB2907="Да","Город_"&amp;TEXT(MOD($A2907-1,250)+1,"0000"),"Город_"&amp;TEXT(MOD($A2907-1,3000)+1,"0000"))</f>
        <v/>
      </c>
      <c r="O2907">
        <f>IF($AB2907="Да","Холдинг_Крупный","Холдинг_"&amp;TEXT(MOD(QUOTIENT($A2907-1,10000),20)+1,"00"))</f>
        <v/>
      </c>
      <c r="P2907">
        <f>IF($AB2907="Да","Организация_Крупная","Организация_"&amp;TEXT(MOD(QUOTIENT($A2907-1,500),600)+1,"000"))</f>
        <v/>
      </c>
      <c r="Q2907">
        <f>"Отдел_"&amp;TEXT(MOD(QUOTIENT($A2907-1,50),100)+1,"000")</f>
        <v/>
      </c>
      <c r="R2907">
        <f>IF($AB2907="Да","Группа_Крупная","Группа_"&amp;TEXT(MOD(QUOTIENT($A2907-1,5000),30)+1,"00"))</f>
        <v/>
      </c>
      <c r="S2907">
        <f>IF($AB2907="Да","Категория_Крупная","Категория_"&amp;TEXT(MOD(QUOTIENT($A2907-1,500),120)+1,"000"))</f>
        <v/>
      </c>
      <c r="T2907">
        <f>IF($AB2907="Да","Подкатегория_Крупная","Подкатегория_"&amp;TEXT(MOD(QUOTIENT($A2907-1,50),300)+1,"000"))</f>
        <v/>
      </c>
      <c r="U2907">
        <f>"SKU_"&amp;TEXT($A2907,"0000000")</f>
        <v/>
      </c>
      <c r="V2907">
        <f>CHOOSE(MOD($A2907-1,4)+1,"Enterprise","SMB","Госсектор","Розница")</f>
        <v/>
      </c>
      <c r="W2907">
        <f>"Клиент_"&amp;TEXT(MOD($A2907-1,20000)+1,"00000")</f>
        <v/>
      </c>
      <c r="X2907">
        <f>CHOOSE(MOD($A2907-1,5)+1,"Портал","API","Импорт","Ручной ввод","Интеграция")</f>
        <v/>
      </c>
      <c r="Y2907" s="8">
        <f>ROUND(1000+MOD($A2907*37,90000)+IF($AB2907="Да",5000,0),2)</f>
        <v/>
      </c>
      <c r="Z2907">
        <f>1+MOD($A2907,20)</f>
        <v/>
      </c>
      <c r="AA2907" s="8">
        <f>ROUND($Y2907*(0.08+MOD($A2907,17)/100),2)</f>
        <v/>
      </c>
      <c r="AB2907">
        <f>IF(MOD($A2907,10)&lt;7,"Да","Нет")</f>
        <v/>
      </c>
      <c r="AC2907">
        <f>$R2907&amp;" / "&amp;$S2907&amp;" / "&amp;$T2907</f>
        <v/>
      </c>
      <c r="AD2907">
        <f>1</f>
        <v/>
      </c>
      <c r="AE2907">
        <f>IF($A2907&lt;=Settings!$B$4,"до 100",IF($A2907&lt;=Settings!$B$5,"до 10 000",IF($A2907&lt;=Settings!$B$6,"до 100 000","100 000+")))</f>
        <v/>
      </c>
    </row>
    <row r="2908">
      <c r="A2908">
        <f>ROW()-1</f>
        <v/>
      </c>
      <c r="B2908">
        <f>IF($A2908&lt;=Settings!$B$4,"small_control",IF($A2908&lt;=Settings!$B$5,"medium_10k",IF($A2908&lt;=Settings!$B$6,"large_100k","extreme_1m")))</f>
        <v/>
      </c>
      <c r="C2908">
        <f>"ORD-"&amp;TEXT(QUOTIENT($A2908-1,3)+1,"0000000")</f>
        <v/>
      </c>
      <c r="D2908">
        <f>"LINE-"&amp;TEXT($A2908,"0000000")</f>
        <v/>
      </c>
      <c r="E2908" s="7">
        <f>Settings!$B$2+$A2908-1</f>
        <v/>
      </c>
      <c r="F2908" s="7">
        <f>Settings!$B$2+MOD($A2908-1,Settings!$B$7)</f>
        <v/>
      </c>
      <c r="G2908">
        <f>YEAR($F2908)</f>
        <v/>
      </c>
      <c r="H2908">
        <f>"Q"&amp;ROUNDUP(MONTH($F2908)/3,0)</f>
        <v/>
      </c>
      <c r="I2908">
        <f>MONTH($F2908)</f>
        <v/>
      </c>
      <c r="J2908">
        <f>CHOOSE(MONTH($F2908),"Январь","Февраль","Март","Апрель","Май","Июнь","Июль","Август","Сентябрь","Октябрь","Ноябрь","Декабрь")</f>
        <v/>
      </c>
      <c r="K2908">
        <f>DAY($F2908)</f>
        <v/>
      </c>
      <c r="L2908">
        <f>IF(MOD($A2908,10)&lt;7,"ФО_01_Крупный","ФО_"&amp;TEXT(MOD($A2908,8)+1,"00"))</f>
        <v/>
      </c>
      <c r="M2908">
        <f>IF($AB2908="Да","Регион_001_Крупный","Регион_"&amp;TEXT(MOD(QUOTIENT($A2908-1,20),180)+1,"000"))</f>
        <v/>
      </c>
      <c r="N2908">
        <f>IF($AB2908="Да","Город_"&amp;TEXT(MOD($A2908-1,250)+1,"0000"),"Город_"&amp;TEXT(MOD($A2908-1,3000)+1,"0000"))</f>
        <v/>
      </c>
      <c r="O2908">
        <f>IF($AB2908="Да","Холдинг_Крупный","Холдинг_"&amp;TEXT(MOD(QUOTIENT($A2908-1,10000),20)+1,"00"))</f>
        <v/>
      </c>
      <c r="P2908">
        <f>IF($AB2908="Да","Организация_Крупная","Организация_"&amp;TEXT(MOD(QUOTIENT($A2908-1,500),600)+1,"000"))</f>
        <v/>
      </c>
      <c r="Q2908">
        <f>"Отдел_"&amp;TEXT(MOD(QUOTIENT($A2908-1,50),100)+1,"000")</f>
        <v/>
      </c>
      <c r="R2908">
        <f>IF($AB2908="Да","Группа_Крупная","Группа_"&amp;TEXT(MOD(QUOTIENT($A2908-1,5000),30)+1,"00"))</f>
        <v/>
      </c>
      <c r="S2908">
        <f>IF($AB2908="Да","Категория_Крупная","Категория_"&amp;TEXT(MOD(QUOTIENT($A2908-1,500),120)+1,"000"))</f>
        <v/>
      </c>
      <c r="T2908">
        <f>IF($AB2908="Да","Подкатегория_Крупная","Подкатегория_"&amp;TEXT(MOD(QUOTIENT($A2908-1,50),300)+1,"000"))</f>
        <v/>
      </c>
      <c r="U2908">
        <f>"SKU_"&amp;TEXT($A2908,"0000000")</f>
        <v/>
      </c>
      <c r="V2908">
        <f>CHOOSE(MOD($A2908-1,4)+1,"Enterprise","SMB","Госсектор","Розница")</f>
        <v/>
      </c>
      <c r="W2908">
        <f>"Клиент_"&amp;TEXT(MOD($A2908-1,20000)+1,"00000")</f>
        <v/>
      </c>
      <c r="X2908">
        <f>CHOOSE(MOD($A2908-1,5)+1,"Портал","API","Импорт","Ручной ввод","Интеграция")</f>
        <v/>
      </c>
      <c r="Y2908" s="8">
        <f>ROUND(1000+MOD($A2908*37,90000)+IF($AB2908="Да",5000,0),2)</f>
        <v/>
      </c>
      <c r="Z2908">
        <f>1+MOD($A2908,20)</f>
        <v/>
      </c>
      <c r="AA2908" s="8">
        <f>ROUND($Y2908*(0.08+MOD($A2908,17)/100),2)</f>
        <v/>
      </c>
      <c r="AB2908">
        <f>IF(MOD($A2908,10)&lt;7,"Да","Нет")</f>
        <v/>
      </c>
      <c r="AC2908">
        <f>$R2908&amp;" / "&amp;$S2908&amp;" / "&amp;$T2908</f>
        <v/>
      </c>
      <c r="AD2908">
        <f>1</f>
        <v/>
      </c>
      <c r="AE2908">
        <f>IF($A2908&lt;=Settings!$B$4,"до 100",IF($A2908&lt;=Settings!$B$5,"до 10 000",IF($A2908&lt;=Settings!$B$6,"до 100 000","100 000+")))</f>
        <v/>
      </c>
    </row>
    <row r="2909">
      <c r="A2909">
        <f>ROW()-1</f>
        <v/>
      </c>
      <c r="B2909">
        <f>IF($A2909&lt;=Settings!$B$4,"small_control",IF($A2909&lt;=Settings!$B$5,"medium_10k",IF($A2909&lt;=Settings!$B$6,"large_100k","extreme_1m")))</f>
        <v/>
      </c>
      <c r="C2909">
        <f>"ORD-"&amp;TEXT(QUOTIENT($A2909-1,3)+1,"0000000")</f>
        <v/>
      </c>
      <c r="D2909">
        <f>"LINE-"&amp;TEXT($A2909,"0000000")</f>
        <v/>
      </c>
      <c r="E2909" s="7">
        <f>Settings!$B$2+$A2909-1</f>
        <v/>
      </c>
      <c r="F2909" s="7">
        <f>Settings!$B$2+MOD($A2909-1,Settings!$B$7)</f>
        <v/>
      </c>
      <c r="G2909">
        <f>YEAR($F2909)</f>
        <v/>
      </c>
      <c r="H2909">
        <f>"Q"&amp;ROUNDUP(MONTH($F2909)/3,0)</f>
        <v/>
      </c>
      <c r="I2909">
        <f>MONTH($F2909)</f>
        <v/>
      </c>
      <c r="J2909">
        <f>CHOOSE(MONTH($F2909),"Январь","Февраль","Март","Апрель","Май","Июнь","Июль","Август","Сентябрь","Октябрь","Ноябрь","Декабрь")</f>
        <v/>
      </c>
      <c r="K2909">
        <f>DAY($F2909)</f>
        <v/>
      </c>
      <c r="L2909">
        <f>IF(MOD($A2909,10)&lt;7,"ФО_01_Крупный","ФО_"&amp;TEXT(MOD($A2909,8)+1,"00"))</f>
        <v/>
      </c>
      <c r="M2909">
        <f>IF($AB2909="Да","Регион_001_Крупный","Регион_"&amp;TEXT(MOD(QUOTIENT($A2909-1,20),180)+1,"000"))</f>
        <v/>
      </c>
      <c r="N2909">
        <f>IF($AB2909="Да","Город_"&amp;TEXT(MOD($A2909-1,250)+1,"0000"),"Город_"&amp;TEXT(MOD($A2909-1,3000)+1,"0000"))</f>
        <v/>
      </c>
      <c r="O2909">
        <f>IF($AB2909="Да","Холдинг_Крупный","Холдинг_"&amp;TEXT(MOD(QUOTIENT($A2909-1,10000),20)+1,"00"))</f>
        <v/>
      </c>
      <c r="P2909">
        <f>IF($AB2909="Да","Организация_Крупная","Организация_"&amp;TEXT(MOD(QUOTIENT($A2909-1,500),600)+1,"000"))</f>
        <v/>
      </c>
      <c r="Q2909">
        <f>"Отдел_"&amp;TEXT(MOD(QUOTIENT($A2909-1,50),100)+1,"000")</f>
        <v/>
      </c>
      <c r="R2909">
        <f>IF($AB2909="Да","Группа_Крупная","Группа_"&amp;TEXT(MOD(QUOTIENT($A2909-1,5000),30)+1,"00"))</f>
        <v/>
      </c>
      <c r="S2909">
        <f>IF($AB2909="Да","Категория_Крупная","Категория_"&amp;TEXT(MOD(QUOTIENT($A2909-1,500),120)+1,"000"))</f>
        <v/>
      </c>
      <c r="T2909">
        <f>IF($AB2909="Да","Подкатегория_Крупная","Подкатегория_"&amp;TEXT(MOD(QUOTIENT($A2909-1,50),300)+1,"000"))</f>
        <v/>
      </c>
      <c r="U2909">
        <f>"SKU_"&amp;TEXT($A2909,"0000000")</f>
        <v/>
      </c>
      <c r="V2909">
        <f>CHOOSE(MOD($A2909-1,4)+1,"Enterprise","SMB","Госсектор","Розница")</f>
        <v/>
      </c>
      <c r="W2909">
        <f>"Клиент_"&amp;TEXT(MOD($A2909-1,20000)+1,"00000")</f>
        <v/>
      </c>
      <c r="X2909">
        <f>CHOOSE(MOD($A2909-1,5)+1,"Портал","API","Импорт","Ручной ввод","Интеграция")</f>
        <v/>
      </c>
      <c r="Y2909" s="8">
        <f>ROUND(1000+MOD($A2909*37,90000)+IF($AB2909="Да",5000,0),2)</f>
        <v/>
      </c>
      <c r="Z2909">
        <f>1+MOD($A2909,20)</f>
        <v/>
      </c>
      <c r="AA2909" s="8">
        <f>ROUND($Y2909*(0.08+MOD($A2909,17)/100),2)</f>
        <v/>
      </c>
      <c r="AB2909">
        <f>IF(MOD($A2909,10)&lt;7,"Да","Нет")</f>
        <v/>
      </c>
      <c r="AC2909">
        <f>$R2909&amp;" / "&amp;$S2909&amp;" / "&amp;$T2909</f>
        <v/>
      </c>
      <c r="AD2909">
        <f>1</f>
        <v/>
      </c>
      <c r="AE2909">
        <f>IF($A2909&lt;=Settings!$B$4,"до 100",IF($A2909&lt;=Settings!$B$5,"до 10 000",IF($A2909&lt;=Settings!$B$6,"до 100 000","100 000+")))</f>
        <v/>
      </c>
    </row>
    <row r="2910">
      <c r="A2910">
        <f>ROW()-1</f>
        <v/>
      </c>
      <c r="B2910">
        <f>IF($A2910&lt;=Settings!$B$4,"small_control",IF($A2910&lt;=Settings!$B$5,"medium_10k",IF($A2910&lt;=Settings!$B$6,"large_100k","extreme_1m")))</f>
        <v/>
      </c>
      <c r="C2910">
        <f>"ORD-"&amp;TEXT(QUOTIENT($A2910-1,3)+1,"0000000")</f>
        <v/>
      </c>
      <c r="D2910">
        <f>"LINE-"&amp;TEXT($A2910,"0000000")</f>
        <v/>
      </c>
      <c r="E2910" s="7">
        <f>Settings!$B$2+$A2910-1</f>
        <v/>
      </c>
      <c r="F2910" s="7">
        <f>Settings!$B$2+MOD($A2910-1,Settings!$B$7)</f>
        <v/>
      </c>
      <c r="G2910">
        <f>YEAR($F2910)</f>
        <v/>
      </c>
      <c r="H2910">
        <f>"Q"&amp;ROUNDUP(MONTH($F2910)/3,0)</f>
        <v/>
      </c>
      <c r="I2910">
        <f>MONTH($F2910)</f>
        <v/>
      </c>
      <c r="J2910">
        <f>CHOOSE(MONTH($F2910),"Январь","Февраль","Март","Апрель","Май","Июнь","Июль","Август","Сентябрь","Октябрь","Ноябрь","Декабрь")</f>
        <v/>
      </c>
      <c r="K2910">
        <f>DAY($F2910)</f>
        <v/>
      </c>
      <c r="L2910">
        <f>IF(MOD($A2910,10)&lt;7,"ФО_01_Крупный","ФО_"&amp;TEXT(MOD($A2910,8)+1,"00"))</f>
        <v/>
      </c>
      <c r="M2910">
        <f>IF($AB2910="Да","Регион_001_Крупный","Регион_"&amp;TEXT(MOD(QUOTIENT($A2910-1,20),180)+1,"000"))</f>
        <v/>
      </c>
      <c r="N2910">
        <f>IF($AB2910="Да","Город_"&amp;TEXT(MOD($A2910-1,250)+1,"0000"),"Город_"&amp;TEXT(MOD($A2910-1,3000)+1,"0000"))</f>
        <v/>
      </c>
      <c r="O2910">
        <f>IF($AB2910="Да","Холдинг_Крупный","Холдинг_"&amp;TEXT(MOD(QUOTIENT($A2910-1,10000),20)+1,"00"))</f>
        <v/>
      </c>
      <c r="P2910">
        <f>IF($AB2910="Да","Организация_Крупная","Организация_"&amp;TEXT(MOD(QUOTIENT($A2910-1,500),600)+1,"000"))</f>
        <v/>
      </c>
      <c r="Q2910">
        <f>"Отдел_"&amp;TEXT(MOD(QUOTIENT($A2910-1,50),100)+1,"000")</f>
        <v/>
      </c>
      <c r="R2910">
        <f>IF($AB2910="Да","Группа_Крупная","Группа_"&amp;TEXT(MOD(QUOTIENT($A2910-1,5000),30)+1,"00"))</f>
        <v/>
      </c>
      <c r="S2910">
        <f>IF($AB2910="Да","Категория_Крупная","Категория_"&amp;TEXT(MOD(QUOTIENT($A2910-1,500),120)+1,"000"))</f>
        <v/>
      </c>
      <c r="T2910">
        <f>IF($AB2910="Да","Подкатегория_Крупная","Подкатегория_"&amp;TEXT(MOD(QUOTIENT($A2910-1,50),300)+1,"000"))</f>
        <v/>
      </c>
      <c r="U2910">
        <f>"SKU_"&amp;TEXT($A2910,"0000000")</f>
        <v/>
      </c>
      <c r="V2910">
        <f>CHOOSE(MOD($A2910-1,4)+1,"Enterprise","SMB","Госсектор","Розница")</f>
        <v/>
      </c>
      <c r="W2910">
        <f>"Клиент_"&amp;TEXT(MOD($A2910-1,20000)+1,"00000")</f>
        <v/>
      </c>
      <c r="X2910">
        <f>CHOOSE(MOD($A2910-1,5)+1,"Портал","API","Импорт","Ручной ввод","Интеграция")</f>
        <v/>
      </c>
      <c r="Y2910" s="8">
        <f>ROUND(1000+MOD($A2910*37,90000)+IF($AB2910="Да",5000,0),2)</f>
        <v/>
      </c>
      <c r="Z2910">
        <f>1+MOD($A2910,20)</f>
        <v/>
      </c>
      <c r="AA2910" s="8">
        <f>ROUND($Y2910*(0.08+MOD($A2910,17)/100),2)</f>
        <v/>
      </c>
      <c r="AB2910">
        <f>IF(MOD($A2910,10)&lt;7,"Да","Нет")</f>
        <v/>
      </c>
      <c r="AC2910">
        <f>$R2910&amp;" / "&amp;$S2910&amp;" / "&amp;$T2910</f>
        <v/>
      </c>
      <c r="AD2910">
        <f>1</f>
        <v/>
      </c>
      <c r="AE2910">
        <f>IF($A2910&lt;=Settings!$B$4,"до 100",IF($A2910&lt;=Settings!$B$5,"до 10 000",IF($A2910&lt;=Settings!$B$6,"до 100 000","100 000+")))</f>
        <v/>
      </c>
    </row>
    <row r="2911">
      <c r="A2911">
        <f>ROW()-1</f>
        <v/>
      </c>
      <c r="B2911">
        <f>IF($A2911&lt;=Settings!$B$4,"small_control",IF($A2911&lt;=Settings!$B$5,"medium_10k",IF($A2911&lt;=Settings!$B$6,"large_100k","extreme_1m")))</f>
        <v/>
      </c>
      <c r="C2911">
        <f>"ORD-"&amp;TEXT(QUOTIENT($A2911-1,3)+1,"0000000")</f>
        <v/>
      </c>
      <c r="D2911">
        <f>"LINE-"&amp;TEXT($A2911,"0000000")</f>
        <v/>
      </c>
      <c r="E2911" s="7">
        <f>Settings!$B$2+$A2911-1</f>
        <v/>
      </c>
      <c r="F2911" s="7">
        <f>Settings!$B$2+MOD($A2911-1,Settings!$B$7)</f>
        <v/>
      </c>
      <c r="G2911">
        <f>YEAR($F2911)</f>
        <v/>
      </c>
      <c r="H2911">
        <f>"Q"&amp;ROUNDUP(MONTH($F2911)/3,0)</f>
        <v/>
      </c>
      <c r="I2911">
        <f>MONTH($F2911)</f>
        <v/>
      </c>
      <c r="J2911">
        <f>CHOOSE(MONTH($F2911),"Январь","Февраль","Март","Апрель","Май","Июнь","Июль","Август","Сентябрь","Октябрь","Ноябрь","Декабрь")</f>
        <v/>
      </c>
      <c r="K2911">
        <f>DAY($F2911)</f>
        <v/>
      </c>
      <c r="L2911">
        <f>IF(MOD($A2911,10)&lt;7,"ФО_01_Крупный","ФО_"&amp;TEXT(MOD($A2911,8)+1,"00"))</f>
        <v/>
      </c>
      <c r="M2911">
        <f>IF($AB2911="Да","Регион_001_Крупный","Регион_"&amp;TEXT(MOD(QUOTIENT($A2911-1,20),180)+1,"000"))</f>
        <v/>
      </c>
      <c r="N2911">
        <f>IF($AB2911="Да","Город_"&amp;TEXT(MOD($A2911-1,250)+1,"0000"),"Город_"&amp;TEXT(MOD($A2911-1,3000)+1,"0000"))</f>
        <v/>
      </c>
      <c r="O2911">
        <f>IF($AB2911="Да","Холдинг_Крупный","Холдинг_"&amp;TEXT(MOD(QUOTIENT($A2911-1,10000),20)+1,"00"))</f>
        <v/>
      </c>
      <c r="P2911">
        <f>IF($AB2911="Да","Организация_Крупная","Организация_"&amp;TEXT(MOD(QUOTIENT($A2911-1,500),600)+1,"000"))</f>
        <v/>
      </c>
      <c r="Q2911">
        <f>"Отдел_"&amp;TEXT(MOD(QUOTIENT($A2911-1,50),100)+1,"000")</f>
        <v/>
      </c>
      <c r="R2911">
        <f>IF($AB2911="Да","Группа_Крупная","Группа_"&amp;TEXT(MOD(QUOTIENT($A2911-1,5000),30)+1,"00"))</f>
        <v/>
      </c>
      <c r="S2911">
        <f>IF($AB2911="Да","Категория_Крупная","Категория_"&amp;TEXT(MOD(QUOTIENT($A2911-1,500),120)+1,"000"))</f>
        <v/>
      </c>
      <c r="T2911">
        <f>IF($AB2911="Да","Подкатегория_Крупная","Подкатегория_"&amp;TEXT(MOD(QUOTIENT($A2911-1,50),300)+1,"000"))</f>
        <v/>
      </c>
      <c r="U2911">
        <f>"SKU_"&amp;TEXT($A2911,"0000000")</f>
        <v/>
      </c>
      <c r="V2911">
        <f>CHOOSE(MOD($A2911-1,4)+1,"Enterprise","SMB","Госсектор","Розница")</f>
        <v/>
      </c>
      <c r="W2911">
        <f>"Клиент_"&amp;TEXT(MOD($A2911-1,20000)+1,"00000")</f>
        <v/>
      </c>
      <c r="X2911">
        <f>CHOOSE(MOD($A2911-1,5)+1,"Портал","API","Импорт","Ручной ввод","Интеграция")</f>
        <v/>
      </c>
      <c r="Y2911" s="8">
        <f>ROUND(1000+MOD($A2911*37,90000)+IF($AB2911="Да",5000,0),2)</f>
        <v/>
      </c>
      <c r="Z2911">
        <f>1+MOD($A2911,20)</f>
        <v/>
      </c>
      <c r="AA2911" s="8">
        <f>ROUND($Y2911*(0.08+MOD($A2911,17)/100),2)</f>
        <v/>
      </c>
      <c r="AB2911">
        <f>IF(MOD($A2911,10)&lt;7,"Да","Нет")</f>
        <v/>
      </c>
      <c r="AC2911">
        <f>$R2911&amp;" / "&amp;$S2911&amp;" / "&amp;$T2911</f>
        <v/>
      </c>
      <c r="AD2911">
        <f>1</f>
        <v/>
      </c>
      <c r="AE2911">
        <f>IF($A2911&lt;=Settings!$B$4,"до 100",IF($A2911&lt;=Settings!$B$5,"до 10 000",IF($A2911&lt;=Settings!$B$6,"до 100 000","100 000+")))</f>
        <v/>
      </c>
    </row>
    <row r="2912">
      <c r="A2912">
        <f>ROW()-1</f>
        <v/>
      </c>
      <c r="B2912">
        <f>IF($A2912&lt;=Settings!$B$4,"small_control",IF($A2912&lt;=Settings!$B$5,"medium_10k",IF($A2912&lt;=Settings!$B$6,"large_100k","extreme_1m")))</f>
        <v/>
      </c>
      <c r="C2912">
        <f>"ORD-"&amp;TEXT(QUOTIENT($A2912-1,3)+1,"0000000")</f>
        <v/>
      </c>
      <c r="D2912">
        <f>"LINE-"&amp;TEXT($A2912,"0000000")</f>
        <v/>
      </c>
      <c r="E2912" s="7">
        <f>Settings!$B$2+$A2912-1</f>
        <v/>
      </c>
      <c r="F2912" s="7">
        <f>Settings!$B$2+MOD($A2912-1,Settings!$B$7)</f>
        <v/>
      </c>
      <c r="G2912">
        <f>YEAR($F2912)</f>
        <v/>
      </c>
      <c r="H2912">
        <f>"Q"&amp;ROUNDUP(MONTH($F2912)/3,0)</f>
        <v/>
      </c>
      <c r="I2912">
        <f>MONTH($F2912)</f>
        <v/>
      </c>
      <c r="J2912">
        <f>CHOOSE(MONTH($F2912),"Январь","Февраль","Март","Апрель","Май","Июнь","Июль","Август","Сентябрь","Октябрь","Ноябрь","Декабрь")</f>
        <v/>
      </c>
      <c r="K2912">
        <f>DAY($F2912)</f>
        <v/>
      </c>
      <c r="L2912">
        <f>IF(MOD($A2912,10)&lt;7,"ФО_01_Крупный","ФО_"&amp;TEXT(MOD($A2912,8)+1,"00"))</f>
        <v/>
      </c>
      <c r="M2912">
        <f>IF($AB2912="Да","Регион_001_Крупный","Регион_"&amp;TEXT(MOD(QUOTIENT($A2912-1,20),180)+1,"000"))</f>
        <v/>
      </c>
      <c r="N2912">
        <f>IF($AB2912="Да","Город_"&amp;TEXT(MOD($A2912-1,250)+1,"0000"),"Город_"&amp;TEXT(MOD($A2912-1,3000)+1,"0000"))</f>
        <v/>
      </c>
      <c r="O2912">
        <f>IF($AB2912="Да","Холдинг_Крупный","Холдинг_"&amp;TEXT(MOD(QUOTIENT($A2912-1,10000),20)+1,"00"))</f>
        <v/>
      </c>
      <c r="P2912">
        <f>IF($AB2912="Да","Организация_Крупная","Организация_"&amp;TEXT(MOD(QUOTIENT($A2912-1,500),600)+1,"000"))</f>
        <v/>
      </c>
      <c r="Q2912">
        <f>"Отдел_"&amp;TEXT(MOD(QUOTIENT($A2912-1,50),100)+1,"000")</f>
        <v/>
      </c>
      <c r="R2912">
        <f>IF($AB2912="Да","Группа_Крупная","Группа_"&amp;TEXT(MOD(QUOTIENT($A2912-1,5000),30)+1,"00"))</f>
        <v/>
      </c>
      <c r="S2912">
        <f>IF($AB2912="Да","Категория_Крупная","Категория_"&amp;TEXT(MOD(QUOTIENT($A2912-1,500),120)+1,"000"))</f>
        <v/>
      </c>
      <c r="T2912">
        <f>IF($AB2912="Да","Подкатегория_Крупная","Подкатегория_"&amp;TEXT(MOD(QUOTIENT($A2912-1,50),300)+1,"000"))</f>
        <v/>
      </c>
      <c r="U2912">
        <f>"SKU_"&amp;TEXT($A2912,"0000000")</f>
        <v/>
      </c>
      <c r="V2912">
        <f>CHOOSE(MOD($A2912-1,4)+1,"Enterprise","SMB","Госсектор","Розница")</f>
        <v/>
      </c>
      <c r="W2912">
        <f>"Клиент_"&amp;TEXT(MOD($A2912-1,20000)+1,"00000")</f>
        <v/>
      </c>
      <c r="X2912">
        <f>CHOOSE(MOD($A2912-1,5)+1,"Портал","API","Импорт","Ручной ввод","Интеграция")</f>
        <v/>
      </c>
      <c r="Y2912" s="8">
        <f>ROUND(1000+MOD($A2912*37,90000)+IF($AB2912="Да",5000,0),2)</f>
        <v/>
      </c>
      <c r="Z2912">
        <f>1+MOD($A2912,20)</f>
        <v/>
      </c>
      <c r="AA2912" s="8">
        <f>ROUND($Y2912*(0.08+MOD($A2912,17)/100),2)</f>
        <v/>
      </c>
      <c r="AB2912">
        <f>IF(MOD($A2912,10)&lt;7,"Да","Нет")</f>
        <v/>
      </c>
      <c r="AC2912">
        <f>$R2912&amp;" / "&amp;$S2912&amp;" / "&amp;$T2912</f>
        <v/>
      </c>
      <c r="AD2912">
        <f>1</f>
        <v/>
      </c>
      <c r="AE2912">
        <f>IF($A2912&lt;=Settings!$B$4,"до 100",IF($A2912&lt;=Settings!$B$5,"до 10 000",IF($A2912&lt;=Settings!$B$6,"до 100 000","100 000+")))</f>
        <v/>
      </c>
    </row>
    <row r="2913">
      <c r="A2913">
        <f>ROW()-1</f>
        <v/>
      </c>
      <c r="B2913">
        <f>IF($A2913&lt;=Settings!$B$4,"small_control",IF($A2913&lt;=Settings!$B$5,"medium_10k",IF($A2913&lt;=Settings!$B$6,"large_100k","extreme_1m")))</f>
        <v/>
      </c>
      <c r="C2913">
        <f>"ORD-"&amp;TEXT(QUOTIENT($A2913-1,3)+1,"0000000")</f>
        <v/>
      </c>
      <c r="D2913">
        <f>"LINE-"&amp;TEXT($A2913,"0000000")</f>
        <v/>
      </c>
      <c r="E2913" s="7">
        <f>Settings!$B$2+$A2913-1</f>
        <v/>
      </c>
      <c r="F2913" s="7">
        <f>Settings!$B$2+MOD($A2913-1,Settings!$B$7)</f>
        <v/>
      </c>
      <c r="G2913">
        <f>YEAR($F2913)</f>
        <v/>
      </c>
      <c r="H2913">
        <f>"Q"&amp;ROUNDUP(MONTH($F2913)/3,0)</f>
        <v/>
      </c>
      <c r="I2913">
        <f>MONTH($F2913)</f>
        <v/>
      </c>
      <c r="J2913">
        <f>CHOOSE(MONTH($F2913),"Январь","Февраль","Март","Апрель","Май","Июнь","Июль","Август","Сентябрь","Октябрь","Ноябрь","Декабрь")</f>
        <v/>
      </c>
      <c r="K2913">
        <f>DAY($F2913)</f>
        <v/>
      </c>
      <c r="L2913">
        <f>IF(MOD($A2913,10)&lt;7,"ФО_01_Крупный","ФО_"&amp;TEXT(MOD($A2913,8)+1,"00"))</f>
        <v/>
      </c>
      <c r="M2913">
        <f>IF($AB2913="Да","Регион_001_Крупный","Регион_"&amp;TEXT(MOD(QUOTIENT($A2913-1,20),180)+1,"000"))</f>
        <v/>
      </c>
      <c r="N2913">
        <f>IF($AB2913="Да","Город_"&amp;TEXT(MOD($A2913-1,250)+1,"0000"),"Город_"&amp;TEXT(MOD($A2913-1,3000)+1,"0000"))</f>
        <v/>
      </c>
      <c r="O2913">
        <f>IF($AB2913="Да","Холдинг_Крупный","Холдинг_"&amp;TEXT(MOD(QUOTIENT($A2913-1,10000),20)+1,"00"))</f>
        <v/>
      </c>
      <c r="P2913">
        <f>IF($AB2913="Да","Организация_Крупная","Организация_"&amp;TEXT(MOD(QUOTIENT($A2913-1,500),600)+1,"000"))</f>
        <v/>
      </c>
      <c r="Q2913">
        <f>"Отдел_"&amp;TEXT(MOD(QUOTIENT($A2913-1,50),100)+1,"000")</f>
        <v/>
      </c>
      <c r="R2913">
        <f>IF($AB2913="Да","Группа_Крупная","Группа_"&amp;TEXT(MOD(QUOTIENT($A2913-1,5000),30)+1,"00"))</f>
        <v/>
      </c>
      <c r="S2913">
        <f>IF($AB2913="Да","Категория_Крупная","Категория_"&amp;TEXT(MOD(QUOTIENT($A2913-1,500),120)+1,"000"))</f>
        <v/>
      </c>
      <c r="T2913">
        <f>IF($AB2913="Да","Подкатегория_Крупная","Подкатегория_"&amp;TEXT(MOD(QUOTIENT($A2913-1,50),300)+1,"000"))</f>
        <v/>
      </c>
      <c r="U2913">
        <f>"SKU_"&amp;TEXT($A2913,"0000000")</f>
        <v/>
      </c>
      <c r="V2913">
        <f>CHOOSE(MOD($A2913-1,4)+1,"Enterprise","SMB","Госсектор","Розница")</f>
        <v/>
      </c>
      <c r="W2913">
        <f>"Клиент_"&amp;TEXT(MOD($A2913-1,20000)+1,"00000")</f>
        <v/>
      </c>
      <c r="X2913">
        <f>CHOOSE(MOD($A2913-1,5)+1,"Портал","API","Импорт","Ручной ввод","Интеграция")</f>
        <v/>
      </c>
      <c r="Y2913" s="8">
        <f>ROUND(1000+MOD($A2913*37,90000)+IF($AB2913="Да",5000,0),2)</f>
        <v/>
      </c>
      <c r="Z2913">
        <f>1+MOD($A2913,20)</f>
        <v/>
      </c>
      <c r="AA2913" s="8">
        <f>ROUND($Y2913*(0.08+MOD($A2913,17)/100),2)</f>
        <v/>
      </c>
      <c r="AB2913">
        <f>IF(MOD($A2913,10)&lt;7,"Да","Нет")</f>
        <v/>
      </c>
      <c r="AC2913">
        <f>$R2913&amp;" / "&amp;$S2913&amp;" / "&amp;$T2913</f>
        <v/>
      </c>
      <c r="AD2913">
        <f>1</f>
        <v/>
      </c>
      <c r="AE2913">
        <f>IF($A2913&lt;=Settings!$B$4,"до 100",IF($A2913&lt;=Settings!$B$5,"до 10 000",IF($A2913&lt;=Settings!$B$6,"до 100 000","100 000+")))</f>
        <v/>
      </c>
    </row>
    <row r="2914">
      <c r="A2914">
        <f>ROW()-1</f>
        <v/>
      </c>
      <c r="B2914">
        <f>IF($A2914&lt;=Settings!$B$4,"small_control",IF($A2914&lt;=Settings!$B$5,"medium_10k",IF($A2914&lt;=Settings!$B$6,"large_100k","extreme_1m")))</f>
        <v/>
      </c>
      <c r="C2914">
        <f>"ORD-"&amp;TEXT(QUOTIENT($A2914-1,3)+1,"0000000")</f>
        <v/>
      </c>
      <c r="D2914">
        <f>"LINE-"&amp;TEXT($A2914,"0000000")</f>
        <v/>
      </c>
      <c r="E2914" s="7">
        <f>Settings!$B$2+$A2914-1</f>
        <v/>
      </c>
      <c r="F2914" s="7">
        <f>Settings!$B$2+MOD($A2914-1,Settings!$B$7)</f>
        <v/>
      </c>
      <c r="G2914">
        <f>YEAR($F2914)</f>
        <v/>
      </c>
      <c r="H2914">
        <f>"Q"&amp;ROUNDUP(MONTH($F2914)/3,0)</f>
        <v/>
      </c>
      <c r="I2914">
        <f>MONTH($F2914)</f>
        <v/>
      </c>
      <c r="J2914">
        <f>CHOOSE(MONTH($F2914),"Январь","Февраль","Март","Апрель","Май","Июнь","Июль","Август","Сентябрь","Октябрь","Ноябрь","Декабрь")</f>
        <v/>
      </c>
      <c r="K2914">
        <f>DAY($F2914)</f>
        <v/>
      </c>
      <c r="L2914">
        <f>IF(MOD($A2914,10)&lt;7,"ФО_01_Крупный","ФО_"&amp;TEXT(MOD($A2914,8)+1,"00"))</f>
        <v/>
      </c>
      <c r="M2914">
        <f>IF($AB2914="Да","Регион_001_Крупный","Регион_"&amp;TEXT(MOD(QUOTIENT($A2914-1,20),180)+1,"000"))</f>
        <v/>
      </c>
      <c r="N2914">
        <f>IF($AB2914="Да","Город_"&amp;TEXT(MOD($A2914-1,250)+1,"0000"),"Город_"&amp;TEXT(MOD($A2914-1,3000)+1,"0000"))</f>
        <v/>
      </c>
      <c r="O2914">
        <f>IF($AB2914="Да","Холдинг_Крупный","Холдинг_"&amp;TEXT(MOD(QUOTIENT($A2914-1,10000),20)+1,"00"))</f>
        <v/>
      </c>
      <c r="P2914">
        <f>IF($AB2914="Да","Организация_Крупная","Организация_"&amp;TEXT(MOD(QUOTIENT($A2914-1,500),600)+1,"000"))</f>
        <v/>
      </c>
      <c r="Q2914">
        <f>"Отдел_"&amp;TEXT(MOD(QUOTIENT($A2914-1,50),100)+1,"000")</f>
        <v/>
      </c>
      <c r="R2914">
        <f>IF($AB2914="Да","Группа_Крупная","Группа_"&amp;TEXT(MOD(QUOTIENT($A2914-1,5000),30)+1,"00"))</f>
        <v/>
      </c>
      <c r="S2914">
        <f>IF($AB2914="Да","Категория_Крупная","Категория_"&amp;TEXT(MOD(QUOTIENT($A2914-1,500),120)+1,"000"))</f>
        <v/>
      </c>
      <c r="T2914">
        <f>IF($AB2914="Да","Подкатегория_Крупная","Подкатегория_"&amp;TEXT(MOD(QUOTIENT($A2914-1,50),300)+1,"000"))</f>
        <v/>
      </c>
      <c r="U2914">
        <f>"SKU_"&amp;TEXT($A2914,"0000000")</f>
        <v/>
      </c>
      <c r="V2914">
        <f>CHOOSE(MOD($A2914-1,4)+1,"Enterprise","SMB","Госсектор","Розница")</f>
        <v/>
      </c>
      <c r="W2914">
        <f>"Клиент_"&amp;TEXT(MOD($A2914-1,20000)+1,"00000")</f>
        <v/>
      </c>
      <c r="X2914">
        <f>CHOOSE(MOD($A2914-1,5)+1,"Портал","API","Импорт","Ручной ввод","Интеграция")</f>
        <v/>
      </c>
      <c r="Y2914" s="8">
        <f>ROUND(1000+MOD($A2914*37,90000)+IF($AB2914="Да",5000,0),2)</f>
        <v/>
      </c>
      <c r="Z2914">
        <f>1+MOD($A2914,20)</f>
        <v/>
      </c>
      <c r="AA2914" s="8">
        <f>ROUND($Y2914*(0.08+MOD($A2914,17)/100),2)</f>
        <v/>
      </c>
      <c r="AB2914">
        <f>IF(MOD($A2914,10)&lt;7,"Да","Нет")</f>
        <v/>
      </c>
      <c r="AC2914">
        <f>$R2914&amp;" / "&amp;$S2914&amp;" / "&amp;$T2914</f>
        <v/>
      </c>
      <c r="AD2914">
        <f>1</f>
        <v/>
      </c>
      <c r="AE2914">
        <f>IF($A2914&lt;=Settings!$B$4,"до 100",IF($A2914&lt;=Settings!$B$5,"до 10 000",IF($A2914&lt;=Settings!$B$6,"до 100 000","100 000+")))</f>
        <v/>
      </c>
    </row>
    <row r="2915">
      <c r="A2915">
        <f>ROW()-1</f>
        <v/>
      </c>
      <c r="B2915">
        <f>IF($A2915&lt;=Settings!$B$4,"small_control",IF($A2915&lt;=Settings!$B$5,"medium_10k",IF($A2915&lt;=Settings!$B$6,"large_100k","extreme_1m")))</f>
        <v/>
      </c>
      <c r="C2915">
        <f>"ORD-"&amp;TEXT(QUOTIENT($A2915-1,3)+1,"0000000")</f>
        <v/>
      </c>
      <c r="D2915">
        <f>"LINE-"&amp;TEXT($A2915,"0000000")</f>
        <v/>
      </c>
      <c r="E2915" s="7">
        <f>Settings!$B$2+$A2915-1</f>
        <v/>
      </c>
      <c r="F2915" s="7">
        <f>Settings!$B$2+MOD($A2915-1,Settings!$B$7)</f>
        <v/>
      </c>
      <c r="G2915">
        <f>YEAR($F2915)</f>
        <v/>
      </c>
      <c r="H2915">
        <f>"Q"&amp;ROUNDUP(MONTH($F2915)/3,0)</f>
        <v/>
      </c>
      <c r="I2915">
        <f>MONTH($F2915)</f>
        <v/>
      </c>
      <c r="J2915">
        <f>CHOOSE(MONTH($F2915),"Январь","Февраль","Март","Апрель","Май","Июнь","Июль","Август","Сентябрь","Октябрь","Ноябрь","Декабрь")</f>
        <v/>
      </c>
      <c r="K2915">
        <f>DAY($F2915)</f>
        <v/>
      </c>
      <c r="L2915">
        <f>IF(MOD($A2915,10)&lt;7,"ФО_01_Крупный","ФО_"&amp;TEXT(MOD($A2915,8)+1,"00"))</f>
        <v/>
      </c>
      <c r="M2915">
        <f>IF($AB2915="Да","Регион_001_Крупный","Регион_"&amp;TEXT(MOD(QUOTIENT($A2915-1,20),180)+1,"000"))</f>
        <v/>
      </c>
      <c r="N2915">
        <f>IF($AB2915="Да","Город_"&amp;TEXT(MOD($A2915-1,250)+1,"0000"),"Город_"&amp;TEXT(MOD($A2915-1,3000)+1,"0000"))</f>
        <v/>
      </c>
      <c r="O2915">
        <f>IF($AB2915="Да","Холдинг_Крупный","Холдинг_"&amp;TEXT(MOD(QUOTIENT($A2915-1,10000),20)+1,"00"))</f>
        <v/>
      </c>
      <c r="P2915">
        <f>IF($AB2915="Да","Организация_Крупная","Организация_"&amp;TEXT(MOD(QUOTIENT($A2915-1,500),600)+1,"000"))</f>
        <v/>
      </c>
      <c r="Q2915">
        <f>"Отдел_"&amp;TEXT(MOD(QUOTIENT($A2915-1,50),100)+1,"000")</f>
        <v/>
      </c>
      <c r="R2915">
        <f>IF($AB2915="Да","Группа_Крупная","Группа_"&amp;TEXT(MOD(QUOTIENT($A2915-1,5000),30)+1,"00"))</f>
        <v/>
      </c>
      <c r="S2915">
        <f>IF($AB2915="Да","Категория_Крупная","Категория_"&amp;TEXT(MOD(QUOTIENT($A2915-1,500),120)+1,"000"))</f>
        <v/>
      </c>
      <c r="T2915">
        <f>IF($AB2915="Да","Подкатегория_Крупная","Подкатегория_"&amp;TEXT(MOD(QUOTIENT($A2915-1,50),300)+1,"000"))</f>
        <v/>
      </c>
      <c r="U2915">
        <f>"SKU_"&amp;TEXT($A2915,"0000000")</f>
        <v/>
      </c>
      <c r="V2915">
        <f>CHOOSE(MOD($A2915-1,4)+1,"Enterprise","SMB","Госсектор","Розница")</f>
        <v/>
      </c>
      <c r="W2915">
        <f>"Клиент_"&amp;TEXT(MOD($A2915-1,20000)+1,"00000")</f>
        <v/>
      </c>
      <c r="X2915">
        <f>CHOOSE(MOD($A2915-1,5)+1,"Портал","API","Импорт","Ручной ввод","Интеграция")</f>
        <v/>
      </c>
      <c r="Y2915" s="8">
        <f>ROUND(1000+MOD($A2915*37,90000)+IF($AB2915="Да",5000,0),2)</f>
        <v/>
      </c>
      <c r="Z2915">
        <f>1+MOD($A2915,20)</f>
        <v/>
      </c>
      <c r="AA2915" s="8">
        <f>ROUND($Y2915*(0.08+MOD($A2915,17)/100),2)</f>
        <v/>
      </c>
      <c r="AB2915">
        <f>IF(MOD($A2915,10)&lt;7,"Да","Нет")</f>
        <v/>
      </c>
      <c r="AC2915">
        <f>$R2915&amp;" / "&amp;$S2915&amp;" / "&amp;$T2915</f>
        <v/>
      </c>
      <c r="AD2915">
        <f>1</f>
        <v/>
      </c>
      <c r="AE2915">
        <f>IF($A2915&lt;=Settings!$B$4,"до 100",IF($A2915&lt;=Settings!$B$5,"до 10 000",IF($A2915&lt;=Settings!$B$6,"до 100 000","100 000+")))</f>
        <v/>
      </c>
    </row>
    <row r="2916">
      <c r="A2916">
        <f>ROW()-1</f>
        <v/>
      </c>
      <c r="B2916">
        <f>IF($A2916&lt;=Settings!$B$4,"small_control",IF($A2916&lt;=Settings!$B$5,"medium_10k",IF($A2916&lt;=Settings!$B$6,"large_100k","extreme_1m")))</f>
        <v/>
      </c>
      <c r="C2916">
        <f>"ORD-"&amp;TEXT(QUOTIENT($A2916-1,3)+1,"0000000")</f>
        <v/>
      </c>
      <c r="D2916">
        <f>"LINE-"&amp;TEXT($A2916,"0000000")</f>
        <v/>
      </c>
      <c r="E2916" s="7">
        <f>Settings!$B$2+$A2916-1</f>
        <v/>
      </c>
      <c r="F2916" s="7">
        <f>Settings!$B$2+MOD($A2916-1,Settings!$B$7)</f>
        <v/>
      </c>
      <c r="G2916">
        <f>YEAR($F2916)</f>
        <v/>
      </c>
      <c r="H2916">
        <f>"Q"&amp;ROUNDUP(MONTH($F2916)/3,0)</f>
        <v/>
      </c>
      <c r="I2916">
        <f>MONTH($F2916)</f>
        <v/>
      </c>
      <c r="J2916">
        <f>CHOOSE(MONTH($F2916),"Январь","Февраль","Март","Апрель","Май","Июнь","Июль","Август","Сентябрь","Октябрь","Ноябрь","Декабрь")</f>
        <v/>
      </c>
      <c r="K2916">
        <f>DAY($F2916)</f>
        <v/>
      </c>
      <c r="L2916">
        <f>IF(MOD($A2916,10)&lt;7,"ФО_01_Крупный","ФО_"&amp;TEXT(MOD($A2916,8)+1,"00"))</f>
        <v/>
      </c>
      <c r="M2916">
        <f>IF($AB2916="Да","Регион_001_Крупный","Регион_"&amp;TEXT(MOD(QUOTIENT($A2916-1,20),180)+1,"000"))</f>
        <v/>
      </c>
      <c r="N2916">
        <f>IF($AB2916="Да","Город_"&amp;TEXT(MOD($A2916-1,250)+1,"0000"),"Город_"&amp;TEXT(MOD($A2916-1,3000)+1,"0000"))</f>
        <v/>
      </c>
      <c r="O2916">
        <f>IF($AB2916="Да","Холдинг_Крупный","Холдинг_"&amp;TEXT(MOD(QUOTIENT($A2916-1,10000),20)+1,"00"))</f>
        <v/>
      </c>
      <c r="P2916">
        <f>IF($AB2916="Да","Организация_Крупная","Организация_"&amp;TEXT(MOD(QUOTIENT($A2916-1,500),600)+1,"000"))</f>
        <v/>
      </c>
      <c r="Q2916">
        <f>"Отдел_"&amp;TEXT(MOD(QUOTIENT($A2916-1,50),100)+1,"000")</f>
        <v/>
      </c>
      <c r="R2916">
        <f>IF($AB2916="Да","Группа_Крупная","Группа_"&amp;TEXT(MOD(QUOTIENT($A2916-1,5000),30)+1,"00"))</f>
        <v/>
      </c>
      <c r="S2916">
        <f>IF($AB2916="Да","Категория_Крупная","Категория_"&amp;TEXT(MOD(QUOTIENT($A2916-1,500),120)+1,"000"))</f>
        <v/>
      </c>
      <c r="T2916">
        <f>IF($AB2916="Да","Подкатегория_Крупная","Подкатегория_"&amp;TEXT(MOD(QUOTIENT($A2916-1,50),300)+1,"000"))</f>
        <v/>
      </c>
      <c r="U2916">
        <f>"SKU_"&amp;TEXT($A2916,"0000000")</f>
        <v/>
      </c>
      <c r="V2916">
        <f>CHOOSE(MOD($A2916-1,4)+1,"Enterprise","SMB","Госсектор","Розница")</f>
        <v/>
      </c>
      <c r="W2916">
        <f>"Клиент_"&amp;TEXT(MOD($A2916-1,20000)+1,"00000")</f>
        <v/>
      </c>
      <c r="X2916">
        <f>CHOOSE(MOD($A2916-1,5)+1,"Портал","API","Импорт","Ручной ввод","Интеграция")</f>
        <v/>
      </c>
      <c r="Y2916" s="8">
        <f>ROUND(1000+MOD($A2916*37,90000)+IF($AB2916="Да",5000,0),2)</f>
        <v/>
      </c>
      <c r="Z2916">
        <f>1+MOD($A2916,20)</f>
        <v/>
      </c>
      <c r="AA2916" s="8">
        <f>ROUND($Y2916*(0.08+MOD($A2916,17)/100),2)</f>
        <v/>
      </c>
      <c r="AB2916">
        <f>IF(MOD($A2916,10)&lt;7,"Да","Нет")</f>
        <v/>
      </c>
      <c r="AC2916">
        <f>$R2916&amp;" / "&amp;$S2916&amp;" / "&amp;$T2916</f>
        <v/>
      </c>
      <c r="AD2916">
        <f>1</f>
        <v/>
      </c>
      <c r="AE2916">
        <f>IF($A2916&lt;=Settings!$B$4,"до 100",IF($A2916&lt;=Settings!$B$5,"до 10 000",IF($A2916&lt;=Settings!$B$6,"до 100 000","100 000+")))</f>
        <v/>
      </c>
    </row>
    <row r="2917">
      <c r="A2917">
        <f>ROW()-1</f>
        <v/>
      </c>
      <c r="B2917">
        <f>IF($A2917&lt;=Settings!$B$4,"small_control",IF($A2917&lt;=Settings!$B$5,"medium_10k",IF($A2917&lt;=Settings!$B$6,"large_100k","extreme_1m")))</f>
        <v/>
      </c>
      <c r="C2917">
        <f>"ORD-"&amp;TEXT(QUOTIENT($A2917-1,3)+1,"0000000")</f>
        <v/>
      </c>
      <c r="D2917">
        <f>"LINE-"&amp;TEXT($A2917,"0000000")</f>
        <v/>
      </c>
      <c r="E2917" s="7">
        <f>Settings!$B$2+$A2917-1</f>
        <v/>
      </c>
      <c r="F2917" s="7">
        <f>Settings!$B$2+MOD($A2917-1,Settings!$B$7)</f>
        <v/>
      </c>
      <c r="G2917">
        <f>YEAR($F2917)</f>
        <v/>
      </c>
      <c r="H2917">
        <f>"Q"&amp;ROUNDUP(MONTH($F2917)/3,0)</f>
        <v/>
      </c>
      <c r="I2917">
        <f>MONTH($F2917)</f>
        <v/>
      </c>
      <c r="J2917">
        <f>CHOOSE(MONTH($F2917),"Январь","Февраль","Март","Апрель","Май","Июнь","Июль","Август","Сентябрь","Октябрь","Ноябрь","Декабрь")</f>
        <v/>
      </c>
      <c r="K2917">
        <f>DAY($F2917)</f>
        <v/>
      </c>
      <c r="L2917">
        <f>IF(MOD($A2917,10)&lt;7,"ФО_01_Крупный","ФО_"&amp;TEXT(MOD($A2917,8)+1,"00"))</f>
        <v/>
      </c>
      <c r="M2917">
        <f>IF($AB2917="Да","Регион_001_Крупный","Регион_"&amp;TEXT(MOD(QUOTIENT($A2917-1,20),180)+1,"000"))</f>
        <v/>
      </c>
      <c r="N2917">
        <f>IF($AB2917="Да","Город_"&amp;TEXT(MOD($A2917-1,250)+1,"0000"),"Город_"&amp;TEXT(MOD($A2917-1,3000)+1,"0000"))</f>
        <v/>
      </c>
      <c r="O2917">
        <f>IF($AB2917="Да","Холдинг_Крупный","Холдинг_"&amp;TEXT(MOD(QUOTIENT($A2917-1,10000),20)+1,"00"))</f>
        <v/>
      </c>
      <c r="P2917">
        <f>IF($AB2917="Да","Организация_Крупная","Организация_"&amp;TEXT(MOD(QUOTIENT($A2917-1,500),600)+1,"000"))</f>
        <v/>
      </c>
      <c r="Q2917">
        <f>"Отдел_"&amp;TEXT(MOD(QUOTIENT($A2917-1,50),100)+1,"000")</f>
        <v/>
      </c>
      <c r="R2917">
        <f>IF($AB2917="Да","Группа_Крупная","Группа_"&amp;TEXT(MOD(QUOTIENT($A2917-1,5000),30)+1,"00"))</f>
        <v/>
      </c>
      <c r="S2917">
        <f>IF($AB2917="Да","Категория_Крупная","Категория_"&amp;TEXT(MOD(QUOTIENT($A2917-1,500),120)+1,"000"))</f>
        <v/>
      </c>
      <c r="T2917">
        <f>IF($AB2917="Да","Подкатегория_Крупная","Подкатегория_"&amp;TEXT(MOD(QUOTIENT($A2917-1,50),300)+1,"000"))</f>
        <v/>
      </c>
      <c r="U2917">
        <f>"SKU_"&amp;TEXT($A2917,"0000000")</f>
        <v/>
      </c>
      <c r="V2917">
        <f>CHOOSE(MOD($A2917-1,4)+1,"Enterprise","SMB","Госсектор","Розница")</f>
        <v/>
      </c>
      <c r="W2917">
        <f>"Клиент_"&amp;TEXT(MOD($A2917-1,20000)+1,"00000")</f>
        <v/>
      </c>
      <c r="X2917">
        <f>CHOOSE(MOD($A2917-1,5)+1,"Портал","API","Импорт","Ручной ввод","Интеграция")</f>
        <v/>
      </c>
      <c r="Y2917" s="8">
        <f>ROUND(1000+MOD($A2917*37,90000)+IF($AB2917="Да",5000,0),2)</f>
        <v/>
      </c>
      <c r="Z2917">
        <f>1+MOD($A2917,20)</f>
        <v/>
      </c>
      <c r="AA2917" s="8">
        <f>ROUND($Y2917*(0.08+MOD($A2917,17)/100),2)</f>
        <v/>
      </c>
      <c r="AB2917">
        <f>IF(MOD($A2917,10)&lt;7,"Да","Нет")</f>
        <v/>
      </c>
      <c r="AC2917">
        <f>$R2917&amp;" / "&amp;$S2917&amp;" / "&amp;$T2917</f>
        <v/>
      </c>
      <c r="AD2917">
        <f>1</f>
        <v/>
      </c>
      <c r="AE2917">
        <f>IF($A2917&lt;=Settings!$B$4,"до 100",IF($A2917&lt;=Settings!$B$5,"до 10 000",IF($A2917&lt;=Settings!$B$6,"до 100 000","100 000+")))</f>
        <v/>
      </c>
    </row>
    <row r="2918">
      <c r="A2918">
        <f>ROW()-1</f>
        <v/>
      </c>
      <c r="B2918">
        <f>IF($A2918&lt;=Settings!$B$4,"small_control",IF($A2918&lt;=Settings!$B$5,"medium_10k",IF($A2918&lt;=Settings!$B$6,"large_100k","extreme_1m")))</f>
        <v/>
      </c>
      <c r="C2918">
        <f>"ORD-"&amp;TEXT(QUOTIENT($A2918-1,3)+1,"0000000")</f>
        <v/>
      </c>
      <c r="D2918">
        <f>"LINE-"&amp;TEXT($A2918,"0000000")</f>
        <v/>
      </c>
      <c r="E2918" s="7">
        <f>Settings!$B$2+$A2918-1</f>
        <v/>
      </c>
      <c r="F2918" s="7">
        <f>Settings!$B$2+MOD($A2918-1,Settings!$B$7)</f>
        <v/>
      </c>
      <c r="G2918">
        <f>YEAR($F2918)</f>
        <v/>
      </c>
      <c r="H2918">
        <f>"Q"&amp;ROUNDUP(MONTH($F2918)/3,0)</f>
        <v/>
      </c>
      <c r="I2918">
        <f>MONTH($F2918)</f>
        <v/>
      </c>
      <c r="J2918">
        <f>CHOOSE(MONTH($F2918),"Январь","Февраль","Март","Апрель","Май","Июнь","Июль","Август","Сентябрь","Октябрь","Ноябрь","Декабрь")</f>
        <v/>
      </c>
      <c r="K2918">
        <f>DAY($F2918)</f>
        <v/>
      </c>
      <c r="L2918">
        <f>IF(MOD($A2918,10)&lt;7,"ФО_01_Крупный","ФО_"&amp;TEXT(MOD($A2918,8)+1,"00"))</f>
        <v/>
      </c>
      <c r="M2918">
        <f>IF($AB2918="Да","Регион_001_Крупный","Регион_"&amp;TEXT(MOD(QUOTIENT($A2918-1,20),180)+1,"000"))</f>
        <v/>
      </c>
      <c r="N2918">
        <f>IF($AB2918="Да","Город_"&amp;TEXT(MOD($A2918-1,250)+1,"0000"),"Город_"&amp;TEXT(MOD($A2918-1,3000)+1,"0000"))</f>
        <v/>
      </c>
      <c r="O2918">
        <f>IF($AB2918="Да","Холдинг_Крупный","Холдинг_"&amp;TEXT(MOD(QUOTIENT($A2918-1,10000),20)+1,"00"))</f>
        <v/>
      </c>
      <c r="P2918">
        <f>IF($AB2918="Да","Организация_Крупная","Организация_"&amp;TEXT(MOD(QUOTIENT($A2918-1,500),600)+1,"000"))</f>
        <v/>
      </c>
      <c r="Q2918">
        <f>"Отдел_"&amp;TEXT(MOD(QUOTIENT($A2918-1,50),100)+1,"000")</f>
        <v/>
      </c>
      <c r="R2918">
        <f>IF($AB2918="Да","Группа_Крупная","Группа_"&amp;TEXT(MOD(QUOTIENT($A2918-1,5000),30)+1,"00"))</f>
        <v/>
      </c>
      <c r="S2918">
        <f>IF($AB2918="Да","Категория_Крупная","Категория_"&amp;TEXT(MOD(QUOTIENT($A2918-1,500),120)+1,"000"))</f>
        <v/>
      </c>
      <c r="T2918">
        <f>IF($AB2918="Да","Подкатегория_Крупная","Подкатегория_"&amp;TEXT(MOD(QUOTIENT($A2918-1,50),300)+1,"000"))</f>
        <v/>
      </c>
      <c r="U2918">
        <f>"SKU_"&amp;TEXT($A2918,"0000000")</f>
        <v/>
      </c>
      <c r="V2918">
        <f>CHOOSE(MOD($A2918-1,4)+1,"Enterprise","SMB","Госсектор","Розница")</f>
        <v/>
      </c>
      <c r="W2918">
        <f>"Клиент_"&amp;TEXT(MOD($A2918-1,20000)+1,"00000")</f>
        <v/>
      </c>
      <c r="X2918">
        <f>CHOOSE(MOD($A2918-1,5)+1,"Портал","API","Импорт","Ручной ввод","Интеграция")</f>
        <v/>
      </c>
      <c r="Y2918" s="8">
        <f>ROUND(1000+MOD($A2918*37,90000)+IF($AB2918="Да",5000,0),2)</f>
        <v/>
      </c>
      <c r="Z2918">
        <f>1+MOD($A2918,20)</f>
        <v/>
      </c>
      <c r="AA2918" s="8">
        <f>ROUND($Y2918*(0.08+MOD($A2918,17)/100),2)</f>
        <v/>
      </c>
      <c r="AB2918">
        <f>IF(MOD($A2918,10)&lt;7,"Да","Нет")</f>
        <v/>
      </c>
      <c r="AC2918">
        <f>$R2918&amp;" / "&amp;$S2918&amp;" / "&amp;$T2918</f>
        <v/>
      </c>
      <c r="AD2918">
        <f>1</f>
        <v/>
      </c>
      <c r="AE2918">
        <f>IF($A2918&lt;=Settings!$B$4,"до 100",IF($A2918&lt;=Settings!$B$5,"до 10 000",IF($A2918&lt;=Settings!$B$6,"до 100 000","100 000+")))</f>
        <v/>
      </c>
    </row>
    <row r="2919">
      <c r="A2919">
        <f>ROW()-1</f>
        <v/>
      </c>
      <c r="B2919">
        <f>IF($A2919&lt;=Settings!$B$4,"small_control",IF($A2919&lt;=Settings!$B$5,"medium_10k",IF($A2919&lt;=Settings!$B$6,"large_100k","extreme_1m")))</f>
        <v/>
      </c>
      <c r="C2919">
        <f>"ORD-"&amp;TEXT(QUOTIENT($A2919-1,3)+1,"0000000")</f>
        <v/>
      </c>
      <c r="D2919">
        <f>"LINE-"&amp;TEXT($A2919,"0000000")</f>
        <v/>
      </c>
      <c r="E2919" s="7">
        <f>Settings!$B$2+$A2919-1</f>
        <v/>
      </c>
      <c r="F2919" s="7">
        <f>Settings!$B$2+MOD($A2919-1,Settings!$B$7)</f>
        <v/>
      </c>
      <c r="G2919">
        <f>YEAR($F2919)</f>
        <v/>
      </c>
      <c r="H2919">
        <f>"Q"&amp;ROUNDUP(MONTH($F2919)/3,0)</f>
        <v/>
      </c>
      <c r="I2919">
        <f>MONTH($F2919)</f>
        <v/>
      </c>
      <c r="J2919">
        <f>CHOOSE(MONTH($F2919),"Январь","Февраль","Март","Апрель","Май","Июнь","Июль","Август","Сентябрь","Октябрь","Ноябрь","Декабрь")</f>
        <v/>
      </c>
      <c r="K2919">
        <f>DAY($F2919)</f>
        <v/>
      </c>
      <c r="L2919">
        <f>IF(MOD($A2919,10)&lt;7,"ФО_01_Крупный","ФО_"&amp;TEXT(MOD($A2919,8)+1,"00"))</f>
        <v/>
      </c>
      <c r="M2919">
        <f>IF($AB2919="Да","Регион_001_Крупный","Регион_"&amp;TEXT(MOD(QUOTIENT($A2919-1,20),180)+1,"000"))</f>
        <v/>
      </c>
      <c r="N2919">
        <f>IF($AB2919="Да","Город_"&amp;TEXT(MOD($A2919-1,250)+1,"0000"),"Город_"&amp;TEXT(MOD($A2919-1,3000)+1,"0000"))</f>
        <v/>
      </c>
      <c r="O2919">
        <f>IF($AB2919="Да","Холдинг_Крупный","Холдинг_"&amp;TEXT(MOD(QUOTIENT($A2919-1,10000),20)+1,"00"))</f>
        <v/>
      </c>
      <c r="P2919">
        <f>IF($AB2919="Да","Организация_Крупная","Организация_"&amp;TEXT(MOD(QUOTIENT($A2919-1,500),600)+1,"000"))</f>
        <v/>
      </c>
      <c r="Q2919">
        <f>"Отдел_"&amp;TEXT(MOD(QUOTIENT($A2919-1,50),100)+1,"000")</f>
        <v/>
      </c>
      <c r="R2919">
        <f>IF($AB2919="Да","Группа_Крупная","Группа_"&amp;TEXT(MOD(QUOTIENT($A2919-1,5000),30)+1,"00"))</f>
        <v/>
      </c>
      <c r="S2919">
        <f>IF($AB2919="Да","Категория_Крупная","Категория_"&amp;TEXT(MOD(QUOTIENT($A2919-1,500),120)+1,"000"))</f>
        <v/>
      </c>
      <c r="T2919">
        <f>IF($AB2919="Да","Подкатегория_Крупная","Подкатегория_"&amp;TEXT(MOD(QUOTIENT($A2919-1,50),300)+1,"000"))</f>
        <v/>
      </c>
      <c r="U2919">
        <f>"SKU_"&amp;TEXT($A2919,"0000000")</f>
        <v/>
      </c>
      <c r="V2919">
        <f>CHOOSE(MOD($A2919-1,4)+1,"Enterprise","SMB","Госсектор","Розница")</f>
        <v/>
      </c>
      <c r="W2919">
        <f>"Клиент_"&amp;TEXT(MOD($A2919-1,20000)+1,"00000")</f>
        <v/>
      </c>
      <c r="X2919">
        <f>CHOOSE(MOD($A2919-1,5)+1,"Портал","API","Импорт","Ручной ввод","Интеграция")</f>
        <v/>
      </c>
      <c r="Y2919" s="8">
        <f>ROUND(1000+MOD($A2919*37,90000)+IF($AB2919="Да",5000,0),2)</f>
        <v/>
      </c>
      <c r="Z2919">
        <f>1+MOD($A2919,20)</f>
        <v/>
      </c>
      <c r="AA2919" s="8">
        <f>ROUND($Y2919*(0.08+MOD($A2919,17)/100),2)</f>
        <v/>
      </c>
      <c r="AB2919">
        <f>IF(MOD($A2919,10)&lt;7,"Да","Нет")</f>
        <v/>
      </c>
      <c r="AC2919">
        <f>$R2919&amp;" / "&amp;$S2919&amp;" / "&amp;$T2919</f>
        <v/>
      </c>
      <c r="AD2919">
        <f>1</f>
        <v/>
      </c>
      <c r="AE2919">
        <f>IF($A2919&lt;=Settings!$B$4,"до 100",IF($A2919&lt;=Settings!$B$5,"до 10 000",IF($A2919&lt;=Settings!$B$6,"до 100 000","100 000+")))</f>
        <v/>
      </c>
    </row>
    <row r="2920">
      <c r="A2920">
        <f>ROW()-1</f>
        <v/>
      </c>
      <c r="B2920">
        <f>IF($A2920&lt;=Settings!$B$4,"small_control",IF($A2920&lt;=Settings!$B$5,"medium_10k",IF($A2920&lt;=Settings!$B$6,"large_100k","extreme_1m")))</f>
        <v/>
      </c>
      <c r="C2920">
        <f>"ORD-"&amp;TEXT(QUOTIENT($A2920-1,3)+1,"0000000")</f>
        <v/>
      </c>
      <c r="D2920">
        <f>"LINE-"&amp;TEXT($A2920,"0000000")</f>
        <v/>
      </c>
      <c r="E2920" s="7">
        <f>Settings!$B$2+$A2920-1</f>
        <v/>
      </c>
      <c r="F2920" s="7">
        <f>Settings!$B$2+MOD($A2920-1,Settings!$B$7)</f>
        <v/>
      </c>
      <c r="G2920">
        <f>YEAR($F2920)</f>
        <v/>
      </c>
      <c r="H2920">
        <f>"Q"&amp;ROUNDUP(MONTH($F2920)/3,0)</f>
        <v/>
      </c>
      <c r="I2920">
        <f>MONTH($F2920)</f>
        <v/>
      </c>
      <c r="J2920">
        <f>CHOOSE(MONTH($F2920),"Январь","Февраль","Март","Апрель","Май","Июнь","Июль","Август","Сентябрь","Октябрь","Ноябрь","Декабрь")</f>
        <v/>
      </c>
      <c r="K2920">
        <f>DAY($F2920)</f>
        <v/>
      </c>
      <c r="L2920">
        <f>IF(MOD($A2920,10)&lt;7,"ФО_01_Крупный","ФО_"&amp;TEXT(MOD($A2920,8)+1,"00"))</f>
        <v/>
      </c>
      <c r="M2920">
        <f>IF($AB2920="Да","Регион_001_Крупный","Регион_"&amp;TEXT(MOD(QUOTIENT($A2920-1,20),180)+1,"000"))</f>
        <v/>
      </c>
      <c r="N2920">
        <f>IF($AB2920="Да","Город_"&amp;TEXT(MOD($A2920-1,250)+1,"0000"),"Город_"&amp;TEXT(MOD($A2920-1,3000)+1,"0000"))</f>
        <v/>
      </c>
      <c r="O2920">
        <f>IF($AB2920="Да","Холдинг_Крупный","Холдинг_"&amp;TEXT(MOD(QUOTIENT($A2920-1,10000),20)+1,"00"))</f>
        <v/>
      </c>
      <c r="P2920">
        <f>IF($AB2920="Да","Организация_Крупная","Организация_"&amp;TEXT(MOD(QUOTIENT($A2920-1,500),600)+1,"000"))</f>
        <v/>
      </c>
      <c r="Q2920">
        <f>"Отдел_"&amp;TEXT(MOD(QUOTIENT($A2920-1,50),100)+1,"000")</f>
        <v/>
      </c>
      <c r="R2920">
        <f>IF($AB2920="Да","Группа_Крупная","Группа_"&amp;TEXT(MOD(QUOTIENT($A2920-1,5000),30)+1,"00"))</f>
        <v/>
      </c>
      <c r="S2920">
        <f>IF($AB2920="Да","Категория_Крупная","Категория_"&amp;TEXT(MOD(QUOTIENT($A2920-1,500),120)+1,"000"))</f>
        <v/>
      </c>
      <c r="T2920">
        <f>IF($AB2920="Да","Подкатегория_Крупная","Подкатегория_"&amp;TEXT(MOD(QUOTIENT($A2920-1,50),300)+1,"000"))</f>
        <v/>
      </c>
      <c r="U2920">
        <f>"SKU_"&amp;TEXT($A2920,"0000000")</f>
        <v/>
      </c>
      <c r="V2920">
        <f>CHOOSE(MOD($A2920-1,4)+1,"Enterprise","SMB","Госсектор","Розница")</f>
        <v/>
      </c>
      <c r="W2920">
        <f>"Клиент_"&amp;TEXT(MOD($A2920-1,20000)+1,"00000")</f>
        <v/>
      </c>
      <c r="X2920">
        <f>CHOOSE(MOD($A2920-1,5)+1,"Портал","API","Импорт","Ручной ввод","Интеграция")</f>
        <v/>
      </c>
      <c r="Y2920" s="8">
        <f>ROUND(1000+MOD($A2920*37,90000)+IF($AB2920="Да",5000,0),2)</f>
        <v/>
      </c>
      <c r="Z2920">
        <f>1+MOD($A2920,20)</f>
        <v/>
      </c>
      <c r="AA2920" s="8">
        <f>ROUND($Y2920*(0.08+MOD($A2920,17)/100),2)</f>
        <v/>
      </c>
      <c r="AB2920">
        <f>IF(MOD($A2920,10)&lt;7,"Да","Нет")</f>
        <v/>
      </c>
      <c r="AC2920">
        <f>$R2920&amp;" / "&amp;$S2920&amp;" / "&amp;$T2920</f>
        <v/>
      </c>
      <c r="AD2920">
        <f>1</f>
        <v/>
      </c>
      <c r="AE2920">
        <f>IF($A2920&lt;=Settings!$B$4,"до 100",IF($A2920&lt;=Settings!$B$5,"до 10 000",IF($A2920&lt;=Settings!$B$6,"до 100 000","100 000+")))</f>
        <v/>
      </c>
    </row>
    <row r="2921">
      <c r="A2921">
        <f>ROW()-1</f>
        <v/>
      </c>
      <c r="B2921">
        <f>IF($A2921&lt;=Settings!$B$4,"small_control",IF($A2921&lt;=Settings!$B$5,"medium_10k",IF($A2921&lt;=Settings!$B$6,"large_100k","extreme_1m")))</f>
        <v/>
      </c>
      <c r="C2921">
        <f>"ORD-"&amp;TEXT(QUOTIENT($A2921-1,3)+1,"0000000")</f>
        <v/>
      </c>
      <c r="D2921">
        <f>"LINE-"&amp;TEXT($A2921,"0000000")</f>
        <v/>
      </c>
      <c r="E2921" s="7">
        <f>Settings!$B$2+$A2921-1</f>
        <v/>
      </c>
      <c r="F2921" s="7">
        <f>Settings!$B$2+MOD($A2921-1,Settings!$B$7)</f>
        <v/>
      </c>
      <c r="G2921">
        <f>YEAR($F2921)</f>
        <v/>
      </c>
      <c r="H2921">
        <f>"Q"&amp;ROUNDUP(MONTH($F2921)/3,0)</f>
        <v/>
      </c>
      <c r="I2921">
        <f>MONTH($F2921)</f>
        <v/>
      </c>
      <c r="J2921">
        <f>CHOOSE(MONTH($F2921),"Январь","Февраль","Март","Апрель","Май","Июнь","Июль","Август","Сентябрь","Октябрь","Ноябрь","Декабрь")</f>
        <v/>
      </c>
      <c r="K2921">
        <f>DAY($F2921)</f>
        <v/>
      </c>
      <c r="L2921">
        <f>IF(MOD($A2921,10)&lt;7,"ФО_01_Крупный","ФО_"&amp;TEXT(MOD($A2921,8)+1,"00"))</f>
        <v/>
      </c>
      <c r="M2921">
        <f>IF($AB2921="Да","Регион_001_Крупный","Регион_"&amp;TEXT(MOD(QUOTIENT($A2921-1,20),180)+1,"000"))</f>
        <v/>
      </c>
      <c r="N2921">
        <f>IF($AB2921="Да","Город_"&amp;TEXT(MOD($A2921-1,250)+1,"0000"),"Город_"&amp;TEXT(MOD($A2921-1,3000)+1,"0000"))</f>
        <v/>
      </c>
      <c r="O2921">
        <f>IF($AB2921="Да","Холдинг_Крупный","Холдинг_"&amp;TEXT(MOD(QUOTIENT($A2921-1,10000),20)+1,"00"))</f>
        <v/>
      </c>
      <c r="P2921">
        <f>IF($AB2921="Да","Организация_Крупная","Организация_"&amp;TEXT(MOD(QUOTIENT($A2921-1,500),600)+1,"000"))</f>
        <v/>
      </c>
      <c r="Q2921">
        <f>"Отдел_"&amp;TEXT(MOD(QUOTIENT($A2921-1,50),100)+1,"000")</f>
        <v/>
      </c>
      <c r="R2921">
        <f>IF($AB2921="Да","Группа_Крупная","Группа_"&amp;TEXT(MOD(QUOTIENT($A2921-1,5000),30)+1,"00"))</f>
        <v/>
      </c>
      <c r="S2921">
        <f>IF($AB2921="Да","Категория_Крупная","Категория_"&amp;TEXT(MOD(QUOTIENT($A2921-1,500),120)+1,"000"))</f>
        <v/>
      </c>
      <c r="T2921">
        <f>IF($AB2921="Да","Подкатегория_Крупная","Подкатегория_"&amp;TEXT(MOD(QUOTIENT($A2921-1,50),300)+1,"000"))</f>
        <v/>
      </c>
      <c r="U2921">
        <f>"SKU_"&amp;TEXT($A2921,"0000000")</f>
        <v/>
      </c>
      <c r="V2921">
        <f>CHOOSE(MOD($A2921-1,4)+1,"Enterprise","SMB","Госсектор","Розница")</f>
        <v/>
      </c>
      <c r="W2921">
        <f>"Клиент_"&amp;TEXT(MOD($A2921-1,20000)+1,"00000")</f>
        <v/>
      </c>
      <c r="X2921">
        <f>CHOOSE(MOD($A2921-1,5)+1,"Портал","API","Импорт","Ручной ввод","Интеграция")</f>
        <v/>
      </c>
      <c r="Y2921" s="8">
        <f>ROUND(1000+MOD($A2921*37,90000)+IF($AB2921="Да",5000,0),2)</f>
        <v/>
      </c>
      <c r="Z2921">
        <f>1+MOD($A2921,20)</f>
        <v/>
      </c>
      <c r="AA2921" s="8">
        <f>ROUND($Y2921*(0.08+MOD($A2921,17)/100),2)</f>
        <v/>
      </c>
      <c r="AB2921">
        <f>IF(MOD($A2921,10)&lt;7,"Да","Нет")</f>
        <v/>
      </c>
      <c r="AC2921">
        <f>$R2921&amp;" / "&amp;$S2921&amp;" / "&amp;$T2921</f>
        <v/>
      </c>
      <c r="AD2921">
        <f>1</f>
        <v/>
      </c>
      <c r="AE2921">
        <f>IF($A2921&lt;=Settings!$B$4,"до 100",IF($A2921&lt;=Settings!$B$5,"до 10 000",IF($A2921&lt;=Settings!$B$6,"до 100 000","100 000+")))</f>
        <v/>
      </c>
    </row>
    <row r="2922">
      <c r="A2922">
        <f>ROW()-1</f>
        <v/>
      </c>
      <c r="B2922">
        <f>IF($A2922&lt;=Settings!$B$4,"small_control",IF($A2922&lt;=Settings!$B$5,"medium_10k",IF($A2922&lt;=Settings!$B$6,"large_100k","extreme_1m")))</f>
        <v/>
      </c>
      <c r="C2922">
        <f>"ORD-"&amp;TEXT(QUOTIENT($A2922-1,3)+1,"0000000")</f>
        <v/>
      </c>
      <c r="D2922">
        <f>"LINE-"&amp;TEXT($A2922,"0000000")</f>
        <v/>
      </c>
      <c r="E2922" s="7">
        <f>Settings!$B$2+$A2922-1</f>
        <v/>
      </c>
      <c r="F2922" s="7">
        <f>Settings!$B$2+MOD($A2922-1,Settings!$B$7)</f>
        <v/>
      </c>
      <c r="G2922">
        <f>YEAR($F2922)</f>
        <v/>
      </c>
      <c r="H2922">
        <f>"Q"&amp;ROUNDUP(MONTH($F2922)/3,0)</f>
        <v/>
      </c>
      <c r="I2922">
        <f>MONTH($F2922)</f>
        <v/>
      </c>
      <c r="J2922">
        <f>CHOOSE(MONTH($F2922),"Январь","Февраль","Март","Апрель","Май","Июнь","Июль","Август","Сентябрь","Октябрь","Ноябрь","Декабрь")</f>
        <v/>
      </c>
      <c r="K2922">
        <f>DAY($F2922)</f>
        <v/>
      </c>
      <c r="L2922">
        <f>IF(MOD($A2922,10)&lt;7,"ФО_01_Крупный","ФО_"&amp;TEXT(MOD($A2922,8)+1,"00"))</f>
        <v/>
      </c>
      <c r="M2922">
        <f>IF($AB2922="Да","Регион_001_Крупный","Регион_"&amp;TEXT(MOD(QUOTIENT($A2922-1,20),180)+1,"000"))</f>
        <v/>
      </c>
      <c r="N2922">
        <f>IF($AB2922="Да","Город_"&amp;TEXT(MOD($A2922-1,250)+1,"0000"),"Город_"&amp;TEXT(MOD($A2922-1,3000)+1,"0000"))</f>
        <v/>
      </c>
      <c r="O2922">
        <f>IF($AB2922="Да","Холдинг_Крупный","Холдинг_"&amp;TEXT(MOD(QUOTIENT($A2922-1,10000),20)+1,"00"))</f>
        <v/>
      </c>
      <c r="P2922">
        <f>IF($AB2922="Да","Организация_Крупная","Организация_"&amp;TEXT(MOD(QUOTIENT($A2922-1,500),600)+1,"000"))</f>
        <v/>
      </c>
      <c r="Q2922">
        <f>"Отдел_"&amp;TEXT(MOD(QUOTIENT($A2922-1,50),100)+1,"000")</f>
        <v/>
      </c>
      <c r="R2922">
        <f>IF($AB2922="Да","Группа_Крупная","Группа_"&amp;TEXT(MOD(QUOTIENT($A2922-1,5000),30)+1,"00"))</f>
        <v/>
      </c>
      <c r="S2922">
        <f>IF($AB2922="Да","Категория_Крупная","Категория_"&amp;TEXT(MOD(QUOTIENT($A2922-1,500),120)+1,"000"))</f>
        <v/>
      </c>
      <c r="T2922">
        <f>IF($AB2922="Да","Подкатегория_Крупная","Подкатегория_"&amp;TEXT(MOD(QUOTIENT($A2922-1,50),300)+1,"000"))</f>
        <v/>
      </c>
      <c r="U2922">
        <f>"SKU_"&amp;TEXT($A2922,"0000000")</f>
        <v/>
      </c>
      <c r="V2922">
        <f>CHOOSE(MOD($A2922-1,4)+1,"Enterprise","SMB","Госсектор","Розница")</f>
        <v/>
      </c>
      <c r="W2922">
        <f>"Клиент_"&amp;TEXT(MOD($A2922-1,20000)+1,"00000")</f>
        <v/>
      </c>
      <c r="X2922">
        <f>CHOOSE(MOD($A2922-1,5)+1,"Портал","API","Импорт","Ручной ввод","Интеграция")</f>
        <v/>
      </c>
      <c r="Y2922" s="8">
        <f>ROUND(1000+MOD($A2922*37,90000)+IF($AB2922="Да",5000,0),2)</f>
        <v/>
      </c>
      <c r="Z2922">
        <f>1+MOD($A2922,20)</f>
        <v/>
      </c>
      <c r="AA2922" s="8">
        <f>ROUND($Y2922*(0.08+MOD($A2922,17)/100),2)</f>
        <v/>
      </c>
      <c r="AB2922">
        <f>IF(MOD($A2922,10)&lt;7,"Да","Нет")</f>
        <v/>
      </c>
      <c r="AC2922">
        <f>$R2922&amp;" / "&amp;$S2922&amp;" / "&amp;$T2922</f>
        <v/>
      </c>
      <c r="AD2922">
        <f>1</f>
        <v/>
      </c>
      <c r="AE2922">
        <f>IF($A2922&lt;=Settings!$B$4,"до 100",IF($A2922&lt;=Settings!$B$5,"до 10 000",IF($A2922&lt;=Settings!$B$6,"до 100 000","100 000+")))</f>
        <v/>
      </c>
    </row>
    <row r="2923">
      <c r="A2923">
        <f>ROW()-1</f>
        <v/>
      </c>
      <c r="B2923">
        <f>IF($A2923&lt;=Settings!$B$4,"small_control",IF($A2923&lt;=Settings!$B$5,"medium_10k",IF($A2923&lt;=Settings!$B$6,"large_100k","extreme_1m")))</f>
        <v/>
      </c>
      <c r="C2923">
        <f>"ORD-"&amp;TEXT(QUOTIENT($A2923-1,3)+1,"0000000")</f>
        <v/>
      </c>
      <c r="D2923">
        <f>"LINE-"&amp;TEXT($A2923,"0000000")</f>
        <v/>
      </c>
      <c r="E2923" s="7">
        <f>Settings!$B$2+$A2923-1</f>
        <v/>
      </c>
      <c r="F2923" s="7">
        <f>Settings!$B$2+MOD($A2923-1,Settings!$B$7)</f>
        <v/>
      </c>
      <c r="G2923">
        <f>YEAR($F2923)</f>
        <v/>
      </c>
      <c r="H2923">
        <f>"Q"&amp;ROUNDUP(MONTH($F2923)/3,0)</f>
        <v/>
      </c>
      <c r="I2923">
        <f>MONTH($F2923)</f>
        <v/>
      </c>
      <c r="J2923">
        <f>CHOOSE(MONTH($F2923),"Январь","Февраль","Март","Апрель","Май","Июнь","Июль","Август","Сентябрь","Октябрь","Ноябрь","Декабрь")</f>
        <v/>
      </c>
      <c r="K2923">
        <f>DAY($F2923)</f>
        <v/>
      </c>
      <c r="L2923">
        <f>IF(MOD($A2923,10)&lt;7,"ФО_01_Крупный","ФО_"&amp;TEXT(MOD($A2923,8)+1,"00"))</f>
        <v/>
      </c>
      <c r="M2923">
        <f>IF($AB2923="Да","Регион_001_Крупный","Регион_"&amp;TEXT(MOD(QUOTIENT($A2923-1,20),180)+1,"000"))</f>
        <v/>
      </c>
      <c r="N2923">
        <f>IF($AB2923="Да","Город_"&amp;TEXT(MOD($A2923-1,250)+1,"0000"),"Город_"&amp;TEXT(MOD($A2923-1,3000)+1,"0000"))</f>
        <v/>
      </c>
      <c r="O2923">
        <f>IF($AB2923="Да","Холдинг_Крупный","Холдинг_"&amp;TEXT(MOD(QUOTIENT($A2923-1,10000),20)+1,"00"))</f>
        <v/>
      </c>
      <c r="P2923">
        <f>IF($AB2923="Да","Организация_Крупная","Организация_"&amp;TEXT(MOD(QUOTIENT($A2923-1,500),600)+1,"000"))</f>
        <v/>
      </c>
      <c r="Q2923">
        <f>"Отдел_"&amp;TEXT(MOD(QUOTIENT($A2923-1,50),100)+1,"000")</f>
        <v/>
      </c>
      <c r="R2923">
        <f>IF($AB2923="Да","Группа_Крупная","Группа_"&amp;TEXT(MOD(QUOTIENT($A2923-1,5000),30)+1,"00"))</f>
        <v/>
      </c>
      <c r="S2923">
        <f>IF($AB2923="Да","Категория_Крупная","Категория_"&amp;TEXT(MOD(QUOTIENT($A2923-1,500),120)+1,"000"))</f>
        <v/>
      </c>
      <c r="T2923">
        <f>IF($AB2923="Да","Подкатегория_Крупная","Подкатегория_"&amp;TEXT(MOD(QUOTIENT($A2923-1,50),300)+1,"000"))</f>
        <v/>
      </c>
      <c r="U2923">
        <f>"SKU_"&amp;TEXT($A2923,"0000000")</f>
        <v/>
      </c>
      <c r="V2923">
        <f>CHOOSE(MOD($A2923-1,4)+1,"Enterprise","SMB","Госсектор","Розница")</f>
        <v/>
      </c>
      <c r="W2923">
        <f>"Клиент_"&amp;TEXT(MOD($A2923-1,20000)+1,"00000")</f>
        <v/>
      </c>
      <c r="X2923">
        <f>CHOOSE(MOD($A2923-1,5)+1,"Портал","API","Импорт","Ручной ввод","Интеграция")</f>
        <v/>
      </c>
      <c r="Y2923" s="8">
        <f>ROUND(1000+MOD($A2923*37,90000)+IF($AB2923="Да",5000,0),2)</f>
        <v/>
      </c>
      <c r="Z2923">
        <f>1+MOD($A2923,20)</f>
        <v/>
      </c>
      <c r="AA2923" s="8">
        <f>ROUND($Y2923*(0.08+MOD($A2923,17)/100),2)</f>
        <v/>
      </c>
      <c r="AB2923">
        <f>IF(MOD($A2923,10)&lt;7,"Да","Нет")</f>
        <v/>
      </c>
      <c r="AC2923">
        <f>$R2923&amp;" / "&amp;$S2923&amp;" / "&amp;$T2923</f>
        <v/>
      </c>
      <c r="AD2923">
        <f>1</f>
        <v/>
      </c>
      <c r="AE2923">
        <f>IF($A2923&lt;=Settings!$B$4,"до 100",IF($A2923&lt;=Settings!$B$5,"до 10 000",IF($A2923&lt;=Settings!$B$6,"до 100 000","100 000+")))</f>
        <v/>
      </c>
    </row>
    <row r="2924">
      <c r="A2924">
        <f>ROW()-1</f>
        <v/>
      </c>
      <c r="B2924">
        <f>IF($A2924&lt;=Settings!$B$4,"small_control",IF($A2924&lt;=Settings!$B$5,"medium_10k",IF($A2924&lt;=Settings!$B$6,"large_100k","extreme_1m")))</f>
        <v/>
      </c>
      <c r="C2924">
        <f>"ORD-"&amp;TEXT(QUOTIENT($A2924-1,3)+1,"0000000")</f>
        <v/>
      </c>
      <c r="D2924">
        <f>"LINE-"&amp;TEXT($A2924,"0000000")</f>
        <v/>
      </c>
      <c r="E2924" s="7">
        <f>Settings!$B$2+$A2924-1</f>
        <v/>
      </c>
      <c r="F2924" s="7">
        <f>Settings!$B$2+MOD($A2924-1,Settings!$B$7)</f>
        <v/>
      </c>
      <c r="G2924">
        <f>YEAR($F2924)</f>
        <v/>
      </c>
      <c r="H2924">
        <f>"Q"&amp;ROUNDUP(MONTH($F2924)/3,0)</f>
        <v/>
      </c>
      <c r="I2924">
        <f>MONTH($F2924)</f>
        <v/>
      </c>
      <c r="J2924">
        <f>CHOOSE(MONTH($F2924),"Январь","Февраль","Март","Апрель","Май","Июнь","Июль","Август","Сентябрь","Октябрь","Ноябрь","Декабрь")</f>
        <v/>
      </c>
      <c r="K2924">
        <f>DAY($F2924)</f>
        <v/>
      </c>
      <c r="L2924">
        <f>IF(MOD($A2924,10)&lt;7,"ФО_01_Крупный","ФО_"&amp;TEXT(MOD($A2924,8)+1,"00"))</f>
        <v/>
      </c>
      <c r="M2924">
        <f>IF($AB2924="Да","Регион_001_Крупный","Регион_"&amp;TEXT(MOD(QUOTIENT($A2924-1,20),180)+1,"000"))</f>
        <v/>
      </c>
      <c r="N2924">
        <f>IF($AB2924="Да","Город_"&amp;TEXT(MOD($A2924-1,250)+1,"0000"),"Город_"&amp;TEXT(MOD($A2924-1,3000)+1,"0000"))</f>
        <v/>
      </c>
      <c r="O2924">
        <f>IF($AB2924="Да","Холдинг_Крупный","Холдинг_"&amp;TEXT(MOD(QUOTIENT($A2924-1,10000),20)+1,"00"))</f>
        <v/>
      </c>
      <c r="P2924">
        <f>IF($AB2924="Да","Организация_Крупная","Организация_"&amp;TEXT(MOD(QUOTIENT($A2924-1,500),600)+1,"000"))</f>
        <v/>
      </c>
      <c r="Q2924">
        <f>"Отдел_"&amp;TEXT(MOD(QUOTIENT($A2924-1,50),100)+1,"000")</f>
        <v/>
      </c>
      <c r="R2924">
        <f>IF($AB2924="Да","Группа_Крупная","Группа_"&amp;TEXT(MOD(QUOTIENT($A2924-1,5000),30)+1,"00"))</f>
        <v/>
      </c>
      <c r="S2924">
        <f>IF($AB2924="Да","Категория_Крупная","Категория_"&amp;TEXT(MOD(QUOTIENT($A2924-1,500),120)+1,"000"))</f>
        <v/>
      </c>
      <c r="T2924">
        <f>IF($AB2924="Да","Подкатегория_Крупная","Подкатегория_"&amp;TEXT(MOD(QUOTIENT($A2924-1,50),300)+1,"000"))</f>
        <v/>
      </c>
      <c r="U2924">
        <f>"SKU_"&amp;TEXT($A2924,"0000000")</f>
        <v/>
      </c>
      <c r="V2924">
        <f>CHOOSE(MOD($A2924-1,4)+1,"Enterprise","SMB","Госсектор","Розница")</f>
        <v/>
      </c>
      <c r="W2924">
        <f>"Клиент_"&amp;TEXT(MOD($A2924-1,20000)+1,"00000")</f>
        <v/>
      </c>
      <c r="X2924">
        <f>CHOOSE(MOD($A2924-1,5)+1,"Портал","API","Импорт","Ручной ввод","Интеграция")</f>
        <v/>
      </c>
      <c r="Y2924" s="8">
        <f>ROUND(1000+MOD($A2924*37,90000)+IF($AB2924="Да",5000,0),2)</f>
        <v/>
      </c>
      <c r="Z2924">
        <f>1+MOD($A2924,20)</f>
        <v/>
      </c>
      <c r="AA2924" s="8">
        <f>ROUND($Y2924*(0.08+MOD($A2924,17)/100),2)</f>
        <v/>
      </c>
      <c r="AB2924">
        <f>IF(MOD($A2924,10)&lt;7,"Да","Нет")</f>
        <v/>
      </c>
      <c r="AC2924">
        <f>$R2924&amp;" / "&amp;$S2924&amp;" / "&amp;$T2924</f>
        <v/>
      </c>
      <c r="AD2924">
        <f>1</f>
        <v/>
      </c>
      <c r="AE2924">
        <f>IF($A2924&lt;=Settings!$B$4,"до 100",IF($A2924&lt;=Settings!$B$5,"до 10 000",IF($A2924&lt;=Settings!$B$6,"до 100 000","100 000+")))</f>
        <v/>
      </c>
    </row>
    <row r="2925">
      <c r="A2925">
        <f>ROW()-1</f>
        <v/>
      </c>
      <c r="B2925">
        <f>IF($A2925&lt;=Settings!$B$4,"small_control",IF($A2925&lt;=Settings!$B$5,"medium_10k",IF($A2925&lt;=Settings!$B$6,"large_100k","extreme_1m")))</f>
        <v/>
      </c>
      <c r="C2925">
        <f>"ORD-"&amp;TEXT(QUOTIENT($A2925-1,3)+1,"0000000")</f>
        <v/>
      </c>
      <c r="D2925">
        <f>"LINE-"&amp;TEXT($A2925,"0000000")</f>
        <v/>
      </c>
      <c r="E2925" s="7">
        <f>Settings!$B$2+$A2925-1</f>
        <v/>
      </c>
      <c r="F2925" s="7">
        <f>Settings!$B$2+MOD($A2925-1,Settings!$B$7)</f>
        <v/>
      </c>
      <c r="G2925">
        <f>YEAR($F2925)</f>
        <v/>
      </c>
      <c r="H2925">
        <f>"Q"&amp;ROUNDUP(MONTH($F2925)/3,0)</f>
        <v/>
      </c>
      <c r="I2925">
        <f>MONTH($F2925)</f>
        <v/>
      </c>
      <c r="J2925">
        <f>CHOOSE(MONTH($F2925),"Январь","Февраль","Март","Апрель","Май","Июнь","Июль","Август","Сентябрь","Октябрь","Ноябрь","Декабрь")</f>
        <v/>
      </c>
      <c r="K2925">
        <f>DAY($F2925)</f>
        <v/>
      </c>
      <c r="L2925">
        <f>IF(MOD($A2925,10)&lt;7,"ФО_01_Крупный","ФО_"&amp;TEXT(MOD($A2925,8)+1,"00"))</f>
        <v/>
      </c>
      <c r="M2925">
        <f>IF($AB2925="Да","Регион_001_Крупный","Регион_"&amp;TEXT(MOD(QUOTIENT($A2925-1,20),180)+1,"000"))</f>
        <v/>
      </c>
      <c r="N2925">
        <f>IF($AB2925="Да","Город_"&amp;TEXT(MOD($A2925-1,250)+1,"0000"),"Город_"&amp;TEXT(MOD($A2925-1,3000)+1,"0000"))</f>
        <v/>
      </c>
      <c r="O2925">
        <f>IF($AB2925="Да","Холдинг_Крупный","Холдинг_"&amp;TEXT(MOD(QUOTIENT($A2925-1,10000),20)+1,"00"))</f>
        <v/>
      </c>
      <c r="P2925">
        <f>IF($AB2925="Да","Организация_Крупная","Организация_"&amp;TEXT(MOD(QUOTIENT($A2925-1,500),600)+1,"000"))</f>
        <v/>
      </c>
      <c r="Q2925">
        <f>"Отдел_"&amp;TEXT(MOD(QUOTIENT($A2925-1,50),100)+1,"000")</f>
        <v/>
      </c>
      <c r="R2925">
        <f>IF($AB2925="Да","Группа_Крупная","Группа_"&amp;TEXT(MOD(QUOTIENT($A2925-1,5000),30)+1,"00"))</f>
        <v/>
      </c>
      <c r="S2925">
        <f>IF($AB2925="Да","Категория_Крупная","Категория_"&amp;TEXT(MOD(QUOTIENT($A2925-1,500),120)+1,"000"))</f>
        <v/>
      </c>
      <c r="T2925">
        <f>IF($AB2925="Да","Подкатегория_Крупная","Подкатегория_"&amp;TEXT(MOD(QUOTIENT($A2925-1,50),300)+1,"000"))</f>
        <v/>
      </c>
      <c r="U2925">
        <f>"SKU_"&amp;TEXT($A2925,"0000000")</f>
        <v/>
      </c>
      <c r="V2925">
        <f>CHOOSE(MOD($A2925-1,4)+1,"Enterprise","SMB","Госсектор","Розница")</f>
        <v/>
      </c>
      <c r="W2925">
        <f>"Клиент_"&amp;TEXT(MOD($A2925-1,20000)+1,"00000")</f>
        <v/>
      </c>
      <c r="X2925">
        <f>CHOOSE(MOD($A2925-1,5)+1,"Портал","API","Импорт","Ручной ввод","Интеграция")</f>
        <v/>
      </c>
      <c r="Y2925" s="8">
        <f>ROUND(1000+MOD($A2925*37,90000)+IF($AB2925="Да",5000,0),2)</f>
        <v/>
      </c>
      <c r="Z2925">
        <f>1+MOD($A2925,20)</f>
        <v/>
      </c>
      <c r="AA2925" s="8">
        <f>ROUND($Y2925*(0.08+MOD($A2925,17)/100),2)</f>
        <v/>
      </c>
      <c r="AB2925">
        <f>IF(MOD($A2925,10)&lt;7,"Да","Нет")</f>
        <v/>
      </c>
      <c r="AC2925">
        <f>$R2925&amp;" / "&amp;$S2925&amp;" / "&amp;$T2925</f>
        <v/>
      </c>
      <c r="AD2925">
        <f>1</f>
        <v/>
      </c>
      <c r="AE2925">
        <f>IF($A2925&lt;=Settings!$B$4,"до 100",IF($A2925&lt;=Settings!$B$5,"до 10 000",IF($A2925&lt;=Settings!$B$6,"до 100 000","100 000+")))</f>
        <v/>
      </c>
    </row>
    <row r="2926">
      <c r="A2926">
        <f>ROW()-1</f>
        <v/>
      </c>
      <c r="B2926">
        <f>IF($A2926&lt;=Settings!$B$4,"small_control",IF($A2926&lt;=Settings!$B$5,"medium_10k",IF($A2926&lt;=Settings!$B$6,"large_100k","extreme_1m")))</f>
        <v/>
      </c>
      <c r="C2926">
        <f>"ORD-"&amp;TEXT(QUOTIENT($A2926-1,3)+1,"0000000")</f>
        <v/>
      </c>
      <c r="D2926">
        <f>"LINE-"&amp;TEXT($A2926,"0000000")</f>
        <v/>
      </c>
      <c r="E2926" s="7">
        <f>Settings!$B$2+$A2926-1</f>
        <v/>
      </c>
      <c r="F2926" s="7">
        <f>Settings!$B$2+MOD($A2926-1,Settings!$B$7)</f>
        <v/>
      </c>
      <c r="G2926">
        <f>YEAR($F2926)</f>
        <v/>
      </c>
      <c r="H2926">
        <f>"Q"&amp;ROUNDUP(MONTH($F2926)/3,0)</f>
        <v/>
      </c>
      <c r="I2926">
        <f>MONTH($F2926)</f>
        <v/>
      </c>
      <c r="J2926">
        <f>CHOOSE(MONTH($F2926),"Январь","Февраль","Март","Апрель","Май","Июнь","Июль","Август","Сентябрь","Октябрь","Ноябрь","Декабрь")</f>
        <v/>
      </c>
      <c r="K2926">
        <f>DAY($F2926)</f>
        <v/>
      </c>
      <c r="L2926">
        <f>IF(MOD($A2926,10)&lt;7,"ФО_01_Крупный","ФО_"&amp;TEXT(MOD($A2926,8)+1,"00"))</f>
        <v/>
      </c>
      <c r="M2926">
        <f>IF($AB2926="Да","Регион_001_Крупный","Регион_"&amp;TEXT(MOD(QUOTIENT($A2926-1,20),180)+1,"000"))</f>
        <v/>
      </c>
      <c r="N2926">
        <f>IF($AB2926="Да","Город_"&amp;TEXT(MOD($A2926-1,250)+1,"0000"),"Город_"&amp;TEXT(MOD($A2926-1,3000)+1,"0000"))</f>
        <v/>
      </c>
      <c r="O2926">
        <f>IF($AB2926="Да","Холдинг_Крупный","Холдинг_"&amp;TEXT(MOD(QUOTIENT($A2926-1,10000),20)+1,"00"))</f>
        <v/>
      </c>
      <c r="P2926">
        <f>IF($AB2926="Да","Организация_Крупная","Организация_"&amp;TEXT(MOD(QUOTIENT($A2926-1,500),600)+1,"000"))</f>
        <v/>
      </c>
      <c r="Q2926">
        <f>"Отдел_"&amp;TEXT(MOD(QUOTIENT($A2926-1,50),100)+1,"000")</f>
        <v/>
      </c>
      <c r="R2926">
        <f>IF($AB2926="Да","Группа_Крупная","Группа_"&amp;TEXT(MOD(QUOTIENT($A2926-1,5000),30)+1,"00"))</f>
        <v/>
      </c>
      <c r="S2926">
        <f>IF($AB2926="Да","Категория_Крупная","Категория_"&amp;TEXT(MOD(QUOTIENT($A2926-1,500),120)+1,"000"))</f>
        <v/>
      </c>
      <c r="T2926">
        <f>IF($AB2926="Да","Подкатегория_Крупная","Подкатегория_"&amp;TEXT(MOD(QUOTIENT($A2926-1,50),300)+1,"000"))</f>
        <v/>
      </c>
      <c r="U2926">
        <f>"SKU_"&amp;TEXT($A2926,"0000000")</f>
        <v/>
      </c>
      <c r="V2926">
        <f>CHOOSE(MOD($A2926-1,4)+1,"Enterprise","SMB","Госсектор","Розница")</f>
        <v/>
      </c>
      <c r="W2926">
        <f>"Клиент_"&amp;TEXT(MOD($A2926-1,20000)+1,"00000")</f>
        <v/>
      </c>
      <c r="X2926">
        <f>CHOOSE(MOD($A2926-1,5)+1,"Портал","API","Импорт","Ручной ввод","Интеграция")</f>
        <v/>
      </c>
      <c r="Y2926" s="8">
        <f>ROUND(1000+MOD($A2926*37,90000)+IF($AB2926="Да",5000,0),2)</f>
        <v/>
      </c>
      <c r="Z2926">
        <f>1+MOD($A2926,20)</f>
        <v/>
      </c>
      <c r="AA2926" s="8">
        <f>ROUND($Y2926*(0.08+MOD($A2926,17)/100),2)</f>
        <v/>
      </c>
      <c r="AB2926">
        <f>IF(MOD($A2926,10)&lt;7,"Да","Нет")</f>
        <v/>
      </c>
      <c r="AC2926">
        <f>$R2926&amp;" / "&amp;$S2926&amp;" / "&amp;$T2926</f>
        <v/>
      </c>
      <c r="AD2926">
        <f>1</f>
        <v/>
      </c>
      <c r="AE2926">
        <f>IF($A2926&lt;=Settings!$B$4,"до 100",IF($A2926&lt;=Settings!$B$5,"до 10 000",IF($A2926&lt;=Settings!$B$6,"до 100 000","100 000+")))</f>
        <v/>
      </c>
    </row>
    <row r="2927">
      <c r="A2927">
        <f>ROW()-1</f>
        <v/>
      </c>
      <c r="B2927">
        <f>IF($A2927&lt;=Settings!$B$4,"small_control",IF($A2927&lt;=Settings!$B$5,"medium_10k",IF($A2927&lt;=Settings!$B$6,"large_100k","extreme_1m")))</f>
        <v/>
      </c>
      <c r="C2927">
        <f>"ORD-"&amp;TEXT(QUOTIENT($A2927-1,3)+1,"0000000")</f>
        <v/>
      </c>
      <c r="D2927">
        <f>"LINE-"&amp;TEXT($A2927,"0000000")</f>
        <v/>
      </c>
      <c r="E2927" s="7">
        <f>Settings!$B$2+$A2927-1</f>
        <v/>
      </c>
      <c r="F2927" s="7">
        <f>Settings!$B$2+MOD($A2927-1,Settings!$B$7)</f>
        <v/>
      </c>
      <c r="G2927">
        <f>YEAR($F2927)</f>
        <v/>
      </c>
      <c r="H2927">
        <f>"Q"&amp;ROUNDUP(MONTH($F2927)/3,0)</f>
        <v/>
      </c>
      <c r="I2927">
        <f>MONTH($F2927)</f>
        <v/>
      </c>
      <c r="J2927">
        <f>CHOOSE(MONTH($F2927),"Январь","Февраль","Март","Апрель","Май","Июнь","Июль","Август","Сентябрь","Октябрь","Ноябрь","Декабрь")</f>
        <v/>
      </c>
      <c r="K2927">
        <f>DAY($F2927)</f>
        <v/>
      </c>
      <c r="L2927">
        <f>IF(MOD($A2927,10)&lt;7,"ФО_01_Крупный","ФО_"&amp;TEXT(MOD($A2927,8)+1,"00"))</f>
        <v/>
      </c>
      <c r="M2927">
        <f>IF($AB2927="Да","Регион_001_Крупный","Регион_"&amp;TEXT(MOD(QUOTIENT($A2927-1,20),180)+1,"000"))</f>
        <v/>
      </c>
      <c r="N2927">
        <f>IF($AB2927="Да","Город_"&amp;TEXT(MOD($A2927-1,250)+1,"0000"),"Город_"&amp;TEXT(MOD($A2927-1,3000)+1,"0000"))</f>
        <v/>
      </c>
      <c r="O2927">
        <f>IF($AB2927="Да","Холдинг_Крупный","Холдинг_"&amp;TEXT(MOD(QUOTIENT($A2927-1,10000),20)+1,"00"))</f>
        <v/>
      </c>
      <c r="P2927">
        <f>IF($AB2927="Да","Организация_Крупная","Организация_"&amp;TEXT(MOD(QUOTIENT($A2927-1,500),600)+1,"000"))</f>
        <v/>
      </c>
      <c r="Q2927">
        <f>"Отдел_"&amp;TEXT(MOD(QUOTIENT($A2927-1,50),100)+1,"000")</f>
        <v/>
      </c>
      <c r="R2927">
        <f>IF($AB2927="Да","Группа_Крупная","Группа_"&amp;TEXT(MOD(QUOTIENT($A2927-1,5000),30)+1,"00"))</f>
        <v/>
      </c>
      <c r="S2927">
        <f>IF($AB2927="Да","Категория_Крупная","Категория_"&amp;TEXT(MOD(QUOTIENT($A2927-1,500),120)+1,"000"))</f>
        <v/>
      </c>
      <c r="T2927">
        <f>IF($AB2927="Да","Подкатегория_Крупная","Подкатегория_"&amp;TEXT(MOD(QUOTIENT($A2927-1,50),300)+1,"000"))</f>
        <v/>
      </c>
      <c r="U2927">
        <f>"SKU_"&amp;TEXT($A2927,"0000000")</f>
        <v/>
      </c>
      <c r="V2927">
        <f>CHOOSE(MOD($A2927-1,4)+1,"Enterprise","SMB","Госсектор","Розница")</f>
        <v/>
      </c>
      <c r="W2927">
        <f>"Клиент_"&amp;TEXT(MOD($A2927-1,20000)+1,"00000")</f>
        <v/>
      </c>
      <c r="X2927">
        <f>CHOOSE(MOD($A2927-1,5)+1,"Портал","API","Импорт","Ручной ввод","Интеграция")</f>
        <v/>
      </c>
      <c r="Y2927" s="8">
        <f>ROUND(1000+MOD($A2927*37,90000)+IF($AB2927="Да",5000,0),2)</f>
        <v/>
      </c>
      <c r="Z2927">
        <f>1+MOD($A2927,20)</f>
        <v/>
      </c>
      <c r="AA2927" s="8">
        <f>ROUND($Y2927*(0.08+MOD($A2927,17)/100),2)</f>
        <v/>
      </c>
      <c r="AB2927">
        <f>IF(MOD($A2927,10)&lt;7,"Да","Нет")</f>
        <v/>
      </c>
      <c r="AC2927">
        <f>$R2927&amp;" / "&amp;$S2927&amp;" / "&amp;$T2927</f>
        <v/>
      </c>
      <c r="AD2927">
        <f>1</f>
        <v/>
      </c>
      <c r="AE2927">
        <f>IF($A2927&lt;=Settings!$B$4,"до 100",IF($A2927&lt;=Settings!$B$5,"до 10 000",IF($A2927&lt;=Settings!$B$6,"до 100 000","100 000+")))</f>
        <v/>
      </c>
    </row>
    <row r="2928">
      <c r="A2928">
        <f>ROW()-1</f>
        <v/>
      </c>
      <c r="B2928">
        <f>IF($A2928&lt;=Settings!$B$4,"small_control",IF($A2928&lt;=Settings!$B$5,"medium_10k",IF($A2928&lt;=Settings!$B$6,"large_100k","extreme_1m")))</f>
        <v/>
      </c>
      <c r="C2928">
        <f>"ORD-"&amp;TEXT(QUOTIENT($A2928-1,3)+1,"0000000")</f>
        <v/>
      </c>
      <c r="D2928">
        <f>"LINE-"&amp;TEXT($A2928,"0000000")</f>
        <v/>
      </c>
      <c r="E2928" s="7">
        <f>Settings!$B$2+$A2928-1</f>
        <v/>
      </c>
      <c r="F2928" s="7">
        <f>Settings!$B$2+MOD($A2928-1,Settings!$B$7)</f>
        <v/>
      </c>
      <c r="G2928">
        <f>YEAR($F2928)</f>
        <v/>
      </c>
      <c r="H2928">
        <f>"Q"&amp;ROUNDUP(MONTH($F2928)/3,0)</f>
        <v/>
      </c>
      <c r="I2928">
        <f>MONTH($F2928)</f>
        <v/>
      </c>
      <c r="J2928">
        <f>CHOOSE(MONTH($F2928),"Январь","Февраль","Март","Апрель","Май","Июнь","Июль","Август","Сентябрь","Октябрь","Ноябрь","Декабрь")</f>
        <v/>
      </c>
      <c r="K2928">
        <f>DAY($F2928)</f>
        <v/>
      </c>
      <c r="L2928">
        <f>IF(MOD($A2928,10)&lt;7,"ФО_01_Крупный","ФО_"&amp;TEXT(MOD($A2928,8)+1,"00"))</f>
        <v/>
      </c>
      <c r="M2928">
        <f>IF($AB2928="Да","Регион_001_Крупный","Регион_"&amp;TEXT(MOD(QUOTIENT($A2928-1,20),180)+1,"000"))</f>
        <v/>
      </c>
      <c r="N2928">
        <f>IF($AB2928="Да","Город_"&amp;TEXT(MOD($A2928-1,250)+1,"0000"),"Город_"&amp;TEXT(MOD($A2928-1,3000)+1,"0000"))</f>
        <v/>
      </c>
      <c r="O2928">
        <f>IF($AB2928="Да","Холдинг_Крупный","Холдинг_"&amp;TEXT(MOD(QUOTIENT($A2928-1,10000),20)+1,"00"))</f>
        <v/>
      </c>
      <c r="P2928">
        <f>IF($AB2928="Да","Организация_Крупная","Организация_"&amp;TEXT(MOD(QUOTIENT($A2928-1,500),600)+1,"000"))</f>
        <v/>
      </c>
      <c r="Q2928">
        <f>"Отдел_"&amp;TEXT(MOD(QUOTIENT($A2928-1,50),100)+1,"000")</f>
        <v/>
      </c>
      <c r="R2928">
        <f>IF($AB2928="Да","Группа_Крупная","Группа_"&amp;TEXT(MOD(QUOTIENT($A2928-1,5000),30)+1,"00"))</f>
        <v/>
      </c>
      <c r="S2928">
        <f>IF($AB2928="Да","Категория_Крупная","Категория_"&amp;TEXT(MOD(QUOTIENT($A2928-1,500),120)+1,"000"))</f>
        <v/>
      </c>
      <c r="T2928">
        <f>IF($AB2928="Да","Подкатегория_Крупная","Подкатегория_"&amp;TEXT(MOD(QUOTIENT($A2928-1,50),300)+1,"000"))</f>
        <v/>
      </c>
      <c r="U2928">
        <f>"SKU_"&amp;TEXT($A2928,"0000000")</f>
        <v/>
      </c>
      <c r="V2928">
        <f>CHOOSE(MOD($A2928-1,4)+1,"Enterprise","SMB","Госсектор","Розница")</f>
        <v/>
      </c>
      <c r="W2928">
        <f>"Клиент_"&amp;TEXT(MOD($A2928-1,20000)+1,"00000")</f>
        <v/>
      </c>
      <c r="X2928">
        <f>CHOOSE(MOD($A2928-1,5)+1,"Портал","API","Импорт","Ручной ввод","Интеграция")</f>
        <v/>
      </c>
      <c r="Y2928" s="8">
        <f>ROUND(1000+MOD($A2928*37,90000)+IF($AB2928="Да",5000,0),2)</f>
        <v/>
      </c>
      <c r="Z2928">
        <f>1+MOD($A2928,20)</f>
        <v/>
      </c>
      <c r="AA2928" s="8">
        <f>ROUND($Y2928*(0.08+MOD($A2928,17)/100),2)</f>
        <v/>
      </c>
      <c r="AB2928">
        <f>IF(MOD($A2928,10)&lt;7,"Да","Нет")</f>
        <v/>
      </c>
      <c r="AC2928">
        <f>$R2928&amp;" / "&amp;$S2928&amp;" / "&amp;$T2928</f>
        <v/>
      </c>
      <c r="AD2928">
        <f>1</f>
        <v/>
      </c>
      <c r="AE2928">
        <f>IF($A2928&lt;=Settings!$B$4,"до 100",IF($A2928&lt;=Settings!$B$5,"до 10 000",IF($A2928&lt;=Settings!$B$6,"до 100 000","100 000+")))</f>
        <v/>
      </c>
    </row>
    <row r="2929">
      <c r="A2929">
        <f>ROW()-1</f>
        <v/>
      </c>
      <c r="B2929">
        <f>IF($A2929&lt;=Settings!$B$4,"small_control",IF($A2929&lt;=Settings!$B$5,"medium_10k",IF($A2929&lt;=Settings!$B$6,"large_100k","extreme_1m")))</f>
        <v/>
      </c>
      <c r="C2929">
        <f>"ORD-"&amp;TEXT(QUOTIENT($A2929-1,3)+1,"0000000")</f>
        <v/>
      </c>
      <c r="D2929">
        <f>"LINE-"&amp;TEXT($A2929,"0000000")</f>
        <v/>
      </c>
      <c r="E2929" s="7">
        <f>Settings!$B$2+$A2929-1</f>
        <v/>
      </c>
      <c r="F2929" s="7">
        <f>Settings!$B$2+MOD($A2929-1,Settings!$B$7)</f>
        <v/>
      </c>
      <c r="G2929">
        <f>YEAR($F2929)</f>
        <v/>
      </c>
      <c r="H2929">
        <f>"Q"&amp;ROUNDUP(MONTH($F2929)/3,0)</f>
        <v/>
      </c>
      <c r="I2929">
        <f>MONTH($F2929)</f>
        <v/>
      </c>
      <c r="J2929">
        <f>CHOOSE(MONTH($F2929),"Январь","Февраль","Март","Апрель","Май","Июнь","Июль","Август","Сентябрь","Октябрь","Ноябрь","Декабрь")</f>
        <v/>
      </c>
      <c r="K2929">
        <f>DAY($F2929)</f>
        <v/>
      </c>
      <c r="L2929">
        <f>IF(MOD($A2929,10)&lt;7,"ФО_01_Крупный","ФО_"&amp;TEXT(MOD($A2929,8)+1,"00"))</f>
        <v/>
      </c>
      <c r="M2929">
        <f>IF($AB2929="Да","Регион_001_Крупный","Регион_"&amp;TEXT(MOD(QUOTIENT($A2929-1,20),180)+1,"000"))</f>
        <v/>
      </c>
      <c r="N2929">
        <f>IF($AB2929="Да","Город_"&amp;TEXT(MOD($A2929-1,250)+1,"0000"),"Город_"&amp;TEXT(MOD($A2929-1,3000)+1,"0000"))</f>
        <v/>
      </c>
      <c r="O2929">
        <f>IF($AB2929="Да","Холдинг_Крупный","Холдинг_"&amp;TEXT(MOD(QUOTIENT($A2929-1,10000),20)+1,"00"))</f>
        <v/>
      </c>
      <c r="P2929">
        <f>IF($AB2929="Да","Организация_Крупная","Организация_"&amp;TEXT(MOD(QUOTIENT($A2929-1,500),600)+1,"000"))</f>
        <v/>
      </c>
      <c r="Q2929">
        <f>"Отдел_"&amp;TEXT(MOD(QUOTIENT($A2929-1,50),100)+1,"000")</f>
        <v/>
      </c>
      <c r="R2929">
        <f>IF($AB2929="Да","Группа_Крупная","Группа_"&amp;TEXT(MOD(QUOTIENT($A2929-1,5000),30)+1,"00"))</f>
        <v/>
      </c>
      <c r="S2929">
        <f>IF($AB2929="Да","Категория_Крупная","Категория_"&amp;TEXT(MOD(QUOTIENT($A2929-1,500),120)+1,"000"))</f>
        <v/>
      </c>
      <c r="T2929">
        <f>IF($AB2929="Да","Подкатегория_Крупная","Подкатегория_"&amp;TEXT(MOD(QUOTIENT($A2929-1,50),300)+1,"000"))</f>
        <v/>
      </c>
      <c r="U2929">
        <f>"SKU_"&amp;TEXT($A2929,"0000000")</f>
        <v/>
      </c>
      <c r="V2929">
        <f>CHOOSE(MOD($A2929-1,4)+1,"Enterprise","SMB","Госсектор","Розница")</f>
        <v/>
      </c>
      <c r="W2929">
        <f>"Клиент_"&amp;TEXT(MOD($A2929-1,20000)+1,"00000")</f>
        <v/>
      </c>
      <c r="X2929">
        <f>CHOOSE(MOD($A2929-1,5)+1,"Портал","API","Импорт","Ручной ввод","Интеграция")</f>
        <v/>
      </c>
      <c r="Y2929" s="8">
        <f>ROUND(1000+MOD($A2929*37,90000)+IF($AB2929="Да",5000,0),2)</f>
        <v/>
      </c>
      <c r="Z2929">
        <f>1+MOD($A2929,20)</f>
        <v/>
      </c>
      <c r="AA2929" s="8">
        <f>ROUND($Y2929*(0.08+MOD($A2929,17)/100),2)</f>
        <v/>
      </c>
      <c r="AB2929">
        <f>IF(MOD($A2929,10)&lt;7,"Да","Нет")</f>
        <v/>
      </c>
      <c r="AC2929">
        <f>$R2929&amp;" / "&amp;$S2929&amp;" / "&amp;$T2929</f>
        <v/>
      </c>
      <c r="AD2929">
        <f>1</f>
        <v/>
      </c>
      <c r="AE2929">
        <f>IF($A2929&lt;=Settings!$B$4,"до 100",IF($A2929&lt;=Settings!$B$5,"до 10 000",IF($A2929&lt;=Settings!$B$6,"до 100 000","100 000+")))</f>
        <v/>
      </c>
    </row>
    <row r="2930">
      <c r="A2930">
        <f>ROW()-1</f>
        <v/>
      </c>
      <c r="B2930">
        <f>IF($A2930&lt;=Settings!$B$4,"small_control",IF($A2930&lt;=Settings!$B$5,"medium_10k",IF($A2930&lt;=Settings!$B$6,"large_100k","extreme_1m")))</f>
        <v/>
      </c>
      <c r="C2930">
        <f>"ORD-"&amp;TEXT(QUOTIENT($A2930-1,3)+1,"0000000")</f>
        <v/>
      </c>
      <c r="D2930">
        <f>"LINE-"&amp;TEXT($A2930,"0000000")</f>
        <v/>
      </c>
      <c r="E2930" s="7">
        <f>Settings!$B$2+$A2930-1</f>
        <v/>
      </c>
      <c r="F2930" s="7">
        <f>Settings!$B$2+MOD($A2930-1,Settings!$B$7)</f>
        <v/>
      </c>
      <c r="G2930">
        <f>YEAR($F2930)</f>
        <v/>
      </c>
      <c r="H2930">
        <f>"Q"&amp;ROUNDUP(MONTH($F2930)/3,0)</f>
        <v/>
      </c>
      <c r="I2930">
        <f>MONTH($F2930)</f>
        <v/>
      </c>
      <c r="J2930">
        <f>CHOOSE(MONTH($F2930),"Январь","Февраль","Март","Апрель","Май","Июнь","Июль","Август","Сентябрь","Октябрь","Ноябрь","Декабрь")</f>
        <v/>
      </c>
      <c r="K2930">
        <f>DAY($F2930)</f>
        <v/>
      </c>
      <c r="L2930">
        <f>IF(MOD($A2930,10)&lt;7,"ФО_01_Крупный","ФО_"&amp;TEXT(MOD($A2930,8)+1,"00"))</f>
        <v/>
      </c>
      <c r="M2930">
        <f>IF($AB2930="Да","Регион_001_Крупный","Регион_"&amp;TEXT(MOD(QUOTIENT($A2930-1,20),180)+1,"000"))</f>
        <v/>
      </c>
      <c r="N2930">
        <f>IF($AB2930="Да","Город_"&amp;TEXT(MOD($A2930-1,250)+1,"0000"),"Город_"&amp;TEXT(MOD($A2930-1,3000)+1,"0000"))</f>
        <v/>
      </c>
      <c r="O2930">
        <f>IF($AB2930="Да","Холдинг_Крупный","Холдинг_"&amp;TEXT(MOD(QUOTIENT($A2930-1,10000),20)+1,"00"))</f>
        <v/>
      </c>
      <c r="P2930">
        <f>IF($AB2930="Да","Организация_Крупная","Организация_"&amp;TEXT(MOD(QUOTIENT($A2930-1,500),600)+1,"000"))</f>
        <v/>
      </c>
      <c r="Q2930">
        <f>"Отдел_"&amp;TEXT(MOD(QUOTIENT($A2930-1,50),100)+1,"000")</f>
        <v/>
      </c>
      <c r="R2930">
        <f>IF($AB2930="Да","Группа_Крупная","Группа_"&amp;TEXT(MOD(QUOTIENT($A2930-1,5000),30)+1,"00"))</f>
        <v/>
      </c>
      <c r="S2930">
        <f>IF($AB2930="Да","Категория_Крупная","Категория_"&amp;TEXT(MOD(QUOTIENT($A2930-1,500),120)+1,"000"))</f>
        <v/>
      </c>
      <c r="T2930">
        <f>IF($AB2930="Да","Подкатегория_Крупная","Подкатегория_"&amp;TEXT(MOD(QUOTIENT($A2930-1,50),300)+1,"000"))</f>
        <v/>
      </c>
      <c r="U2930">
        <f>"SKU_"&amp;TEXT($A2930,"0000000")</f>
        <v/>
      </c>
      <c r="V2930">
        <f>CHOOSE(MOD($A2930-1,4)+1,"Enterprise","SMB","Госсектор","Розница")</f>
        <v/>
      </c>
      <c r="W2930">
        <f>"Клиент_"&amp;TEXT(MOD($A2930-1,20000)+1,"00000")</f>
        <v/>
      </c>
      <c r="X2930">
        <f>CHOOSE(MOD($A2930-1,5)+1,"Портал","API","Импорт","Ручной ввод","Интеграция")</f>
        <v/>
      </c>
      <c r="Y2930" s="8">
        <f>ROUND(1000+MOD($A2930*37,90000)+IF($AB2930="Да",5000,0),2)</f>
        <v/>
      </c>
      <c r="Z2930">
        <f>1+MOD($A2930,20)</f>
        <v/>
      </c>
      <c r="AA2930" s="8">
        <f>ROUND($Y2930*(0.08+MOD($A2930,17)/100),2)</f>
        <v/>
      </c>
      <c r="AB2930">
        <f>IF(MOD($A2930,10)&lt;7,"Да","Нет")</f>
        <v/>
      </c>
      <c r="AC2930">
        <f>$R2930&amp;" / "&amp;$S2930&amp;" / "&amp;$T2930</f>
        <v/>
      </c>
      <c r="AD2930">
        <f>1</f>
        <v/>
      </c>
      <c r="AE2930">
        <f>IF($A2930&lt;=Settings!$B$4,"до 100",IF($A2930&lt;=Settings!$B$5,"до 10 000",IF($A2930&lt;=Settings!$B$6,"до 100 000","100 000+")))</f>
        <v/>
      </c>
    </row>
    <row r="2931">
      <c r="A2931">
        <f>ROW()-1</f>
        <v/>
      </c>
      <c r="B2931">
        <f>IF($A2931&lt;=Settings!$B$4,"small_control",IF($A2931&lt;=Settings!$B$5,"medium_10k",IF($A2931&lt;=Settings!$B$6,"large_100k","extreme_1m")))</f>
        <v/>
      </c>
      <c r="C2931">
        <f>"ORD-"&amp;TEXT(QUOTIENT($A2931-1,3)+1,"0000000")</f>
        <v/>
      </c>
      <c r="D2931">
        <f>"LINE-"&amp;TEXT($A2931,"0000000")</f>
        <v/>
      </c>
      <c r="E2931" s="7">
        <f>Settings!$B$2+$A2931-1</f>
        <v/>
      </c>
      <c r="F2931" s="7">
        <f>Settings!$B$2+MOD($A2931-1,Settings!$B$7)</f>
        <v/>
      </c>
      <c r="G2931">
        <f>YEAR($F2931)</f>
        <v/>
      </c>
      <c r="H2931">
        <f>"Q"&amp;ROUNDUP(MONTH($F2931)/3,0)</f>
        <v/>
      </c>
      <c r="I2931">
        <f>MONTH($F2931)</f>
        <v/>
      </c>
      <c r="J2931">
        <f>CHOOSE(MONTH($F2931),"Январь","Февраль","Март","Апрель","Май","Июнь","Июль","Август","Сентябрь","Октябрь","Ноябрь","Декабрь")</f>
        <v/>
      </c>
      <c r="K2931">
        <f>DAY($F2931)</f>
        <v/>
      </c>
      <c r="L2931">
        <f>IF(MOD($A2931,10)&lt;7,"ФО_01_Крупный","ФО_"&amp;TEXT(MOD($A2931,8)+1,"00"))</f>
        <v/>
      </c>
      <c r="M2931">
        <f>IF($AB2931="Да","Регион_001_Крупный","Регион_"&amp;TEXT(MOD(QUOTIENT($A2931-1,20),180)+1,"000"))</f>
        <v/>
      </c>
      <c r="N2931">
        <f>IF($AB2931="Да","Город_"&amp;TEXT(MOD($A2931-1,250)+1,"0000"),"Город_"&amp;TEXT(MOD($A2931-1,3000)+1,"0000"))</f>
        <v/>
      </c>
      <c r="O2931">
        <f>IF($AB2931="Да","Холдинг_Крупный","Холдинг_"&amp;TEXT(MOD(QUOTIENT($A2931-1,10000),20)+1,"00"))</f>
        <v/>
      </c>
      <c r="P2931">
        <f>IF($AB2931="Да","Организация_Крупная","Организация_"&amp;TEXT(MOD(QUOTIENT($A2931-1,500),600)+1,"000"))</f>
        <v/>
      </c>
      <c r="Q2931">
        <f>"Отдел_"&amp;TEXT(MOD(QUOTIENT($A2931-1,50),100)+1,"000")</f>
        <v/>
      </c>
      <c r="R2931">
        <f>IF($AB2931="Да","Группа_Крупная","Группа_"&amp;TEXT(MOD(QUOTIENT($A2931-1,5000),30)+1,"00"))</f>
        <v/>
      </c>
      <c r="S2931">
        <f>IF($AB2931="Да","Категория_Крупная","Категория_"&amp;TEXT(MOD(QUOTIENT($A2931-1,500),120)+1,"000"))</f>
        <v/>
      </c>
      <c r="T2931">
        <f>IF($AB2931="Да","Подкатегория_Крупная","Подкатегория_"&amp;TEXT(MOD(QUOTIENT($A2931-1,50),300)+1,"000"))</f>
        <v/>
      </c>
      <c r="U2931">
        <f>"SKU_"&amp;TEXT($A2931,"0000000")</f>
        <v/>
      </c>
      <c r="V2931">
        <f>CHOOSE(MOD($A2931-1,4)+1,"Enterprise","SMB","Госсектор","Розница")</f>
        <v/>
      </c>
      <c r="W2931">
        <f>"Клиент_"&amp;TEXT(MOD($A2931-1,20000)+1,"00000")</f>
        <v/>
      </c>
      <c r="X2931">
        <f>CHOOSE(MOD($A2931-1,5)+1,"Портал","API","Импорт","Ручной ввод","Интеграция")</f>
        <v/>
      </c>
      <c r="Y2931" s="8">
        <f>ROUND(1000+MOD($A2931*37,90000)+IF($AB2931="Да",5000,0),2)</f>
        <v/>
      </c>
      <c r="Z2931">
        <f>1+MOD($A2931,20)</f>
        <v/>
      </c>
      <c r="AA2931" s="8">
        <f>ROUND($Y2931*(0.08+MOD($A2931,17)/100),2)</f>
        <v/>
      </c>
      <c r="AB2931">
        <f>IF(MOD($A2931,10)&lt;7,"Да","Нет")</f>
        <v/>
      </c>
      <c r="AC2931">
        <f>$R2931&amp;" / "&amp;$S2931&amp;" / "&amp;$T2931</f>
        <v/>
      </c>
      <c r="AD2931">
        <f>1</f>
        <v/>
      </c>
      <c r="AE2931">
        <f>IF($A2931&lt;=Settings!$B$4,"до 100",IF($A2931&lt;=Settings!$B$5,"до 10 000",IF($A2931&lt;=Settings!$B$6,"до 100 000","100 000+")))</f>
        <v/>
      </c>
    </row>
    <row r="2932">
      <c r="A2932">
        <f>ROW()-1</f>
        <v/>
      </c>
      <c r="B2932">
        <f>IF($A2932&lt;=Settings!$B$4,"small_control",IF($A2932&lt;=Settings!$B$5,"medium_10k",IF($A2932&lt;=Settings!$B$6,"large_100k","extreme_1m")))</f>
        <v/>
      </c>
      <c r="C2932">
        <f>"ORD-"&amp;TEXT(QUOTIENT($A2932-1,3)+1,"0000000")</f>
        <v/>
      </c>
      <c r="D2932">
        <f>"LINE-"&amp;TEXT($A2932,"0000000")</f>
        <v/>
      </c>
      <c r="E2932" s="7">
        <f>Settings!$B$2+$A2932-1</f>
        <v/>
      </c>
      <c r="F2932" s="7">
        <f>Settings!$B$2+MOD($A2932-1,Settings!$B$7)</f>
        <v/>
      </c>
      <c r="G2932">
        <f>YEAR($F2932)</f>
        <v/>
      </c>
      <c r="H2932">
        <f>"Q"&amp;ROUNDUP(MONTH($F2932)/3,0)</f>
        <v/>
      </c>
      <c r="I2932">
        <f>MONTH($F2932)</f>
        <v/>
      </c>
      <c r="J2932">
        <f>CHOOSE(MONTH($F2932),"Январь","Февраль","Март","Апрель","Май","Июнь","Июль","Август","Сентябрь","Октябрь","Ноябрь","Декабрь")</f>
        <v/>
      </c>
      <c r="K2932">
        <f>DAY($F2932)</f>
        <v/>
      </c>
      <c r="L2932">
        <f>IF(MOD($A2932,10)&lt;7,"ФО_01_Крупный","ФО_"&amp;TEXT(MOD($A2932,8)+1,"00"))</f>
        <v/>
      </c>
      <c r="M2932">
        <f>IF($AB2932="Да","Регион_001_Крупный","Регион_"&amp;TEXT(MOD(QUOTIENT($A2932-1,20),180)+1,"000"))</f>
        <v/>
      </c>
      <c r="N2932">
        <f>IF($AB2932="Да","Город_"&amp;TEXT(MOD($A2932-1,250)+1,"0000"),"Город_"&amp;TEXT(MOD($A2932-1,3000)+1,"0000"))</f>
        <v/>
      </c>
      <c r="O2932">
        <f>IF($AB2932="Да","Холдинг_Крупный","Холдинг_"&amp;TEXT(MOD(QUOTIENT($A2932-1,10000),20)+1,"00"))</f>
        <v/>
      </c>
      <c r="P2932">
        <f>IF($AB2932="Да","Организация_Крупная","Организация_"&amp;TEXT(MOD(QUOTIENT($A2932-1,500),600)+1,"000"))</f>
        <v/>
      </c>
      <c r="Q2932">
        <f>"Отдел_"&amp;TEXT(MOD(QUOTIENT($A2932-1,50),100)+1,"000")</f>
        <v/>
      </c>
      <c r="R2932">
        <f>IF($AB2932="Да","Группа_Крупная","Группа_"&amp;TEXT(MOD(QUOTIENT($A2932-1,5000),30)+1,"00"))</f>
        <v/>
      </c>
      <c r="S2932">
        <f>IF($AB2932="Да","Категория_Крупная","Категория_"&amp;TEXT(MOD(QUOTIENT($A2932-1,500),120)+1,"000"))</f>
        <v/>
      </c>
      <c r="T2932">
        <f>IF($AB2932="Да","Подкатегория_Крупная","Подкатегория_"&amp;TEXT(MOD(QUOTIENT($A2932-1,50),300)+1,"000"))</f>
        <v/>
      </c>
      <c r="U2932">
        <f>"SKU_"&amp;TEXT($A2932,"0000000")</f>
        <v/>
      </c>
      <c r="V2932">
        <f>CHOOSE(MOD($A2932-1,4)+1,"Enterprise","SMB","Госсектор","Розница")</f>
        <v/>
      </c>
      <c r="W2932">
        <f>"Клиент_"&amp;TEXT(MOD($A2932-1,20000)+1,"00000")</f>
        <v/>
      </c>
      <c r="X2932">
        <f>CHOOSE(MOD($A2932-1,5)+1,"Портал","API","Импорт","Ручной ввод","Интеграция")</f>
        <v/>
      </c>
      <c r="Y2932" s="8">
        <f>ROUND(1000+MOD($A2932*37,90000)+IF($AB2932="Да",5000,0),2)</f>
        <v/>
      </c>
      <c r="Z2932">
        <f>1+MOD($A2932,20)</f>
        <v/>
      </c>
      <c r="AA2932" s="8">
        <f>ROUND($Y2932*(0.08+MOD($A2932,17)/100),2)</f>
        <v/>
      </c>
      <c r="AB2932">
        <f>IF(MOD($A2932,10)&lt;7,"Да","Нет")</f>
        <v/>
      </c>
      <c r="AC2932">
        <f>$R2932&amp;" / "&amp;$S2932&amp;" / "&amp;$T2932</f>
        <v/>
      </c>
      <c r="AD2932">
        <f>1</f>
        <v/>
      </c>
      <c r="AE2932">
        <f>IF($A2932&lt;=Settings!$B$4,"до 100",IF($A2932&lt;=Settings!$B$5,"до 10 000",IF($A2932&lt;=Settings!$B$6,"до 100 000","100 000+")))</f>
        <v/>
      </c>
    </row>
    <row r="2933">
      <c r="A2933">
        <f>ROW()-1</f>
        <v/>
      </c>
      <c r="B2933">
        <f>IF($A2933&lt;=Settings!$B$4,"small_control",IF($A2933&lt;=Settings!$B$5,"medium_10k",IF($A2933&lt;=Settings!$B$6,"large_100k","extreme_1m")))</f>
        <v/>
      </c>
      <c r="C2933">
        <f>"ORD-"&amp;TEXT(QUOTIENT($A2933-1,3)+1,"0000000")</f>
        <v/>
      </c>
      <c r="D2933">
        <f>"LINE-"&amp;TEXT($A2933,"0000000")</f>
        <v/>
      </c>
      <c r="E2933" s="7">
        <f>Settings!$B$2+$A2933-1</f>
        <v/>
      </c>
      <c r="F2933" s="7">
        <f>Settings!$B$2+MOD($A2933-1,Settings!$B$7)</f>
        <v/>
      </c>
      <c r="G2933">
        <f>YEAR($F2933)</f>
        <v/>
      </c>
      <c r="H2933">
        <f>"Q"&amp;ROUNDUP(MONTH($F2933)/3,0)</f>
        <v/>
      </c>
      <c r="I2933">
        <f>MONTH($F2933)</f>
        <v/>
      </c>
      <c r="J2933">
        <f>CHOOSE(MONTH($F2933),"Январь","Февраль","Март","Апрель","Май","Июнь","Июль","Август","Сентябрь","Октябрь","Ноябрь","Декабрь")</f>
        <v/>
      </c>
      <c r="K2933">
        <f>DAY($F2933)</f>
        <v/>
      </c>
      <c r="L2933">
        <f>IF(MOD($A2933,10)&lt;7,"ФО_01_Крупный","ФО_"&amp;TEXT(MOD($A2933,8)+1,"00"))</f>
        <v/>
      </c>
      <c r="M2933">
        <f>IF($AB2933="Да","Регион_001_Крупный","Регион_"&amp;TEXT(MOD(QUOTIENT($A2933-1,20),180)+1,"000"))</f>
        <v/>
      </c>
      <c r="N2933">
        <f>IF($AB2933="Да","Город_"&amp;TEXT(MOD($A2933-1,250)+1,"0000"),"Город_"&amp;TEXT(MOD($A2933-1,3000)+1,"0000"))</f>
        <v/>
      </c>
      <c r="O2933">
        <f>IF($AB2933="Да","Холдинг_Крупный","Холдинг_"&amp;TEXT(MOD(QUOTIENT($A2933-1,10000),20)+1,"00"))</f>
        <v/>
      </c>
      <c r="P2933">
        <f>IF($AB2933="Да","Организация_Крупная","Организация_"&amp;TEXT(MOD(QUOTIENT($A2933-1,500),600)+1,"000"))</f>
        <v/>
      </c>
      <c r="Q2933">
        <f>"Отдел_"&amp;TEXT(MOD(QUOTIENT($A2933-1,50),100)+1,"000")</f>
        <v/>
      </c>
      <c r="R2933">
        <f>IF($AB2933="Да","Группа_Крупная","Группа_"&amp;TEXT(MOD(QUOTIENT($A2933-1,5000),30)+1,"00"))</f>
        <v/>
      </c>
      <c r="S2933">
        <f>IF($AB2933="Да","Категория_Крупная","Категория_"&amp;TEXT(MOD(QUOTIENT($A2933-1,500),120)+1,"000"))</f>
        <v/>
      </c>
      <c r="T2933">
        <f>IF($AB2933="Да","Подкатегория_Крупная","Подкатегория_"&amp;TEXT(MOD(QUOTIENT($A2933-1,50),300)+1,"000"))</f>
        <v/>
      </c>
      <c r="U2933">
        <f>"SKU_"&amp;TEXT($A2933,"0000000")</f>
        <v/>
      </c>
      <c r="V2933">
        <f>CHOOSE(MOD($A2933-1,4)+1,"Enterprise","SMB","Госсектор","Розница")</f>
        <v/>
      </c>
      <c r="W2933">
        <f>"Клиент_"&amp;TEXT(MOD($A2933-1,20000)+1,"00000")</f>
        <v/>
      </c>
      <c r="X2933">
        <f>CHOOSE(MOD($A2933-1,5)+1,"Портал","API","Импорт","Ручной ввод","Интеграция")</f>
        <v/>
      </c>
      <c r="Y2933" s="8">
        <f>ROUND(1000+MOD($A2933*37,90000)+IF($AB2933="Да",5000,0),2)</f>
        <v/>
      </c>
      <c r="Z2933">
        <f>1+MOD($A2933,20)</f>
        <v/>
      </c>
      <c r="AA2933" s="8">
        <f>ROUND($Y2933*(0.08+MOD($A2933,17)/100),2)</f>
        <v/>
      </c>
      <c r="AB2933">
        <f>IF(MOD($A2933,10)&lt;7,"Да","Нет")</f>
        <v/>
      </c>
      <c r="AC2933">
        <f>$R2933&amp;" / "&amp;$S2933&amp;" / "&amp;$T2933</f>
        <v/>
      </c>
      <c r="AD2933">
        <f>1</f>
        <v/>
      </c>
      <c r="AE2933">
        <f>IF($A2933&lt;=Settings!$B$4,"до 100",IF($A2933&lt;=Settings!$B$5,"до 10 000",IF($A2933&lt;=Settings!$B$6,"до 100 000","100 000+")))</f>
        <v/>
      </c>
    </row>
    <row r="2934">
      <c r="A2934">
        <f>ROW()-1</f>
        <v/>
      </c>
      <c r="B2934">
        <f>IF($A2934&lt;=Settings!$B$4,"small_control",IF($A2934&lt;=Settings!$B$5,"medium_10k",IF($A2934&lt;=Settings!$B$6,"large_100k","extreme_1m")))</f>
        <v/>
      </c>
      <c r="C2934">
        <f>"ORD-"&amp;TEXT(QUOTIENT($A2934-1,3)+1,"0000000")</f>
        <v/>
      </c>
      <c r="D2934">
        <f>"LINE-"&amp;TEXT($A2934,"0000000")</f>
        <v/>
      </c>
      <c r="E2934" s="7">
        <f>Settings!$B$2+$A2934-1</f>
        <v/>
      </c>
      <c r="F2934" s="7">
        <f>Settings!$B$2+MOD($A2934-1,Settings!$B$7)</f>
        <v/>
      </c>
      <c r="G2934">
        <f>YEAR($F2934)</f>
        <v/>
      </c>
      <c r="H2934">
        <f>"Q"&amp;ROUNDUP(MONTH($F2934)/3,0)</f>
        <v/>
      </c>
      <c r="I2934">
        <f>MONTH($F2934)</f>
        <v/>
      </c>
      <c r="J2934">
        <f>CHOOSE(MONTH($F2934),"Январь","Февраль","Март","Апрель","Май","Июнь","Июль","Август","Сентябрь","Октябрь","Ноябрь","Декабрь")</f>
        <v/>
      </c>
      <c r="K2934">
        <f>DAY($F2934)</f>
        <v/>
      </c>
      <c r="L2934">
        <f>IF(MOD($A2934,10)&lt;7,"ФО_01_Крупный","ФО_"&amp;TEXT(MOD($A2934,8)+1,"00"))</f>
        <v/>
      </c>
      <c r="M2934">
        <f>IF($AB2934="Да","Регион_001_Крупный","Регион_"&amp;TEXT(MOD(QUOTIENT($A2934-1,20),180)+1,"000"))</f>
        <v/>
      </c>
      <c r="N2934">
        <f>IF($AB2934="Да","Город_"&amp;TEXT(MOD($A2934-1,250)+1,"0000"),"Город_"&amp;TEXT(MOD($A2934-1,3000)+1,"0000"))</f>
        <v/>
      </c>
      <c r="O2934">
        <f>IF($AB2934="Да","Холдинг_Крупный","Холдинг_"&amp;TEXT(MOD(QUOTIENT($A2934-1,10000),20)+1,"00"))</f>
        <v/>
      </c>
      <c r="P2934">
        <f>IF($AB2934="Да","Организация_Крупная","Организация_"&amp;TEXT(MOD(QUOTIENT($A2934-1,500),600)+1,"000"))</f>
        <v/>
      </c>
      <c r="Q2934">
        <f>"Отдел_"&amp;TEXT(MOD(QUOTIENT($A2934-1,50),100)+1,"000")</f>
        <v/>
      </c>
      <c r="R2934">
        <f>IF($AB2934="Да","Группа_Крупная","Группа_"&amp;TEXT(MOD(QUOTIENT($A2934-1,5000),30)+1,"00"))</f>
        <v/>
      </c>
      <c r="S2934">
        <f>IF($AB2934="Да","Категория_Крупная","Категория_"&amp;TEXT(MOD(QUOTIENT($A2934-1,500),120)+1,"000"))</f>
        <v/>
      </c>
      <c r="T2934">
        <f>IF($AB2934="Да","Подкатегория_Крупная","Подкатегория_"&amp;TEXT(MOD(QUOTIENT($A2934-1,50),300)+1,"000"))</f>
        <v/>
      </c>
      <c r="U2934">
        <f>"SKU_"&amp;TEXT($A2934,"0000000")</f>
        <v/>
      </c>
      <c r="V2934">
        <f>CHOOSE(MOD($A2934-1,4)+1,"Enterprise","SMB","Госсектор","Розница")</f>
        <v/>
      </c>
      <c r="W2934">
        <f>"Клиент_"&amp;TEXT(MOD($A2934-1,20000)+1,"00000")</f>
        <v/>
      </c>
      <c r="X2934">
        <f>CHOOSE(MOD($A2934-1,5)+1,"Портал","API","Импорт","Ручной ввод","Интеграция")</f>
        <v/>
      </c>
      <c r="Y2934" s="8">
        <f>ROUND(1000+MOD($A2934*37,90000)+IF($AB2934="Да",5000,0),2)</f>
        <v/>
      </c>
      <c r="Z2934">
        <f>1+MOD($A2934,20)</f>
        <v/>
      </c>
      <c r="AA2934" s="8">
        <f>ROUND($Y2934*(0.08+MOD($A2934,17)/100),2)</f>
        <v/>
      </c>
      <c r="AB2934">
        <f>IF(MOD($A2934,10)&lt;7,"Да","Нет")</f>
        <v/>
      </c>
      <c r="AC2934">
        <f>$R2934&amp;" / "&amp;$S2934&amp;" / "&amp;$T2934</f>
        <v/>
      </c>
      <c r="AD2934">
        <f>1</f>
        <v/>
      </c>
      <c r="AE2934">
        <f>IF($A2934&lt;=Settings!$B$4,"до 100",IF($A2934&lt;=Settings!$B$5,"до 10 000",IF($A2934&lt;=Settings!$B$6,"до 100 000","100 000+")))</f>
        <v/>
      </c>
    </row>
    <row r="2935">
      <c r="A2935">
        <f>ROW()-1</f>
        <v/>
      </c>
      <c r="B2935">
        <f>IF($A2935&lt;=Settings!$B$4,"small_control",IF($A2935&lt;=Settings!$B$5,"medium_10k",IF($A2935&lt;=Settings!$B$6,"large_100k","extreme_1m")))</f>
        <v/>
      </c>
      <c r="C2935">
        <f>"ORD-"&amp;TEXT(QUOTIENT($A2935-1,3)+1,"0000000")</f>
        <v/>
      </c>
      <c r="D2935">
        <f>"LINE-"&amp;TEXT($A2935,"0000000")</f>
        <v/>
      </c>
      <c r="E2935" s="7">
        <f>Settings!$B$2+$A2935-1</f>
        <v/>
      </c>
      <c r="F2935" s="7">
        <f>Settings!$B$2+MOD($A2935-1,Settings!$B$7)</f>
        <v/>
      </c>
      <c r="G2935">
        <f>YEAR($F2935)</f>
        <v/>
      </c>
      <c r="H2935">
        <f>"Q"&amp;ROUNDUP(MONTH($F2935)/3,0)</f>
        <v/>
      </c>
      <c r="I2935">
        <f>MONTH($F2935)</f>
        <v/>
      </c>
      <c r="J2935">
        <f>CHOOSE(MONTH($F2935),"Январь","Февраль","Март","Апрель","Май","Июнь","Июль","Август","Сентябрь","Октябрь","Ноябрь","Декабрь")</f>
        <v/>
      </c>
      <c r="K2935">
        <f>DAY($F2935)</f>
        <v/>
      </c>
      <c r="L2935">
        <f>IF(MOD($A2935,10)&lt;7,"ФО_01_Крупный","ФО_"&amp;TEXT(MOD($A2935,8)+1,"00"))</f>
        <v/>
      </c>
      <c r="M2935">
        <f>IF($AB2935="Да","Регион_001_Крупный","Регион_"&amp;TEXT(MOD(QUOTIENT($A2935-1,20),180)+1,"000"))</f>
        <v/>
      </c>
      <c r="N2935">
        <f>IF($AB2935="Да","Город_"&amp;TEXT(MOD($A2935-1,250)+1,"0000"),"Город_"&amp;TEXT(MOD($A2935-1,3000)+1,"0000"))</f>
        <v/>
      </c>
      <c r="O2935">
        <f>IF($AB2935="Да","Холдинг_Крупный","Холдинг_"&amp;TEXT(MOD(QUOTIENT($A2935-1,10000),20)+1,"00"))</f>
        <v/>
      </c>
      <c r="P2935">
        <f>IF($AB2935="Да","Организация_Крупная","Организация_"&amp;TEXT(MOD(QUOTIENT($A2935-1,500),600)+1,"000"))</f>
        <v/>
      </c>
      <c r="Q2935">
        <f>"Отдел_"&amp;TEXT(MOD(QUOTIENT($A2935-1,50),100)+1,"000")</f>
        <v/>
      </c>
      <c r="R2935">
        <f>IF($AB2935="Да","Группа_Крупная","Группа_"&amp;TEXT(MOD(QUOTIENT($A2935-1,5000),30)+1,"00"))</f>
        <v/>
      </c>
      <c r="S2935">
        <f>IF($AB2935="Да","Категория_Крупная","Категория_"&amp;TEXT(MOD(QUOTIENT($A2935-1,500),120)+1,"000"))</f>
        <v/>
      </c>
      <c r="T2935">
        <f>IF($AB2935="Да","Подкатегория_Крупная","Подкатегория_"&amp;TEXT(MOD(QUOTIENT($A2935-1,50),300)+1,"000"))</f>
        <v/>
      </c>
      <c r="U2935">
        <f>"SKU_"&amp;TEXT($A2935,"0000000")</f>
        <v/>
      </c>
      <c r="V2935">
        <f>CHOOSE(MOD($A2935-1,4)+1,"Enterprise","SMB","Госсектор","Розница")</f>
        <v/>
      </c>
      <c r="W2935">
        <f>"Клиент_"&amp;TEXT(MOD($A2935-1,20000)+1,"00000")</f>
        <v/>
      </c>
      <c r="X2935">
        <f>CHOOSE(MOD($A2935-1,5)+1,"Портал","API","Импорт","Ручной ввод","Интеграция")</f>
        <v/>
      </c>
      <c r="Y2935" s="8">
        <f>ROUND(1000+MOD($A2935*37,90000)+IF($AB2935="Да",5000,0),2)</f>
        <v/>
      </c>
      <c r="Z2935">
        <f>1+MOD($A2935,20)</f>
        <v/>
      </c>
      <c r="AA2935" s="8">
        <f>ROUND($Y2935*(0.08+MOD($A2935,17)/100),2)</f>
        <v/>
      </c>
      <c r="AB2935">
        <f>IF(MOD($A2935,10)&lt;7,"Да","Нет")</f>
        <v/>
      </c>
      <c r="AC2935">
        <f>$R2935&amp;" / "&amp;$S2935&amp;" / "&amp;$T2935</f>
        <v/>
      </c>
      <c r="AD2935">
        <f>1</f>
        <v/>
      </c>
      <c r="AE2935">
        <f>IF($A2935&lt;=Settings!$B$4,"до 100",IF($A2935&lt;=Settings!$B$5,"до 10 000",IF($A2935&lt;=Settings!$B$6,"до 100 000","100 000+")))</f>
        <v/>
      </c>
    </row>
    <row r="2936">
      <c r="A2936">
        <f>ROW()-1</f>
        <v/>
      </c>
      <c r="B2936">
        <f>IF($A2936&lt;=Settings!$B$4,"small_control",IF($A2936&lt;=Settings!$B$5,"medium_10k",IF($A2936&lt;=Settings!$B$6,"large_100k","extreme_1m")))</f>
        <v/>
      </c>
      <c r="C2936">
        <f>"ORD-"&amp;TEXT(QUOTIENT($A2936-1,3)+1,"0000000")</f>
        <v/>
      </c>
      <c r="D2936">
        <f>"LINE-"&amp;TEXT($A2936,"0000000")</f>
        <v/>
      </c>
      <c r="E2936" s="7">
        <f>Settings!$B$2+$A2936-1</f>
        <v/>
      </c>
      <c r="F2936" s="7">
        <f>Settings!$B$2+MOD($A2936-1,Settings!$B$7)</f>
        <v/>
      </c>
      <c r="G2936">
        <f>YEAR($F2936)</f>
        <v/>
      </c>
      <c r="H2936">
        <f>"Q"&amp;ROUNDUP(MONTH($F2936)/3,0)</f>
        <v/>
      </c>
      <c r="I2936">
        <f>MONTH($F2936)</f>
        <v/>
      </c>
      <c r="J2936">
        <f>CHOOSE(MONTH($F2936),"Январь","Февраль","Март","Апрель","Май","Июнь","Июль","Август","Сентябрь","Октябрь","Ноябрь","Декабрь")</f>
        <v/>
      </c>
      <c r="K2936">
        <f>DAY($F2936)</f>
        <v/>
      </c>
      <c r="L2936">
        <f>IF(MOD($A2936,10)&lt;7,"ФО_01_Крупный","ФО_"&amp;TEXT(MOD($A2936,8)+1,"00"))</f>
        <v/>
      </c>
      <c r="M2936">
        <f>IF($AB2936="Да","Регион_001_Крупный","Регион_"&amp;TEXT(MOD(QUOTIENT($A2936-1,20),180)+1,"000"))</f>
        <v/>
      </c>
      <c r="N2936">
        <f>IF($AB2936="Да","Город_"&amp;TEXT(MOD($A2936-1,250)+1,"0000"),"Город_"&amp;TEXT(MOD($A2936-1,3000)+1,"0000"))</f>
        <v/>
      </c>
      <c r="O2936">
        <f>IF($AB2936="Да","Холдинг_Крупный","Холдинг_"&amp;TEXT(MOD(QUOTIENT($A2936-1,10000),20)+1,"00"))</f>
        <v/>
      </c>
      <c r="P2936">
        <f>IF($AB2936="Да","Организация_Крупная","Организация_"&amp;TEXT(MOD(QUOTIENT($A2936-1,500),600)+1,"000"))</f>
        <v/>
      </c>
      <c r="Q2936">
        <f>"Отдел_"&amp;TEXT(MOD(QUOTIENT($A2936-1,50),100)+1,"000")</f>
        <v/>
      </c>
      <c r="R2936">
        <f>IF($AB2936="Да","Группа_Крупная","Группа_"&amp;TEXT(MOD(QUOTIENT($A2936-1,5000),30)+1,"00"))</f>
        <v/>
      </c>
      <c r="S2936">
        <f>IF($AB2936="Да","Категория_Крупная","Категория_"&amp;TEXT(MOD(QUOTIENT($A2936-1,500),120)+1,"000"))</f>
        <v/>
      </c>
      <c r="T2936">
        <f>IF($AB2936="Да","Подкатегория_Крупная","Подкатегория_"&amp;TEXT(MOD(QUOTIENT($A2936-1,50),300)+1,"000"))</f>
        <v/>
      </c>
      <c r="U2936">
        <f>"SKU_"&amp;TEXT($A2936,"0000000")</f>
        <v/>
      </c>
      <c r="V2936">
        <f>CHOOSE(MOD($A2936-1,4)+1,"Enterprise","SMB","Госсектор","Розница")</f>
        <v/>
      </c>
      <c r="W2936">
        <f>"Клиент_"&amp;TEXT(MOD($A2936-1,20000)+1,"00000")</f>
        <v/>
      </c>
      <c r="X2936">
        <f>CHOOSE(MOD($A2936-1,5)+1,"Портал","API","Импорт","Ручной ввод","Интеграция")</f>
        <v/>
      </c>
      <c r="Y2936" s="8">
        <f>ROUND(1000+MOD($A2936*37,90000)+IF($AB2936="Да",5000,0),2)</f>
        <v/>
      </c>
      <c r="Z2936">
        <f>1+MOD($A2936,20)</f>
        <v/>
      </c>
      <c r="AA2936" s="8">
        <f>ROUND($Y2936*(0.08+MOD($A2936,17)/100),2)</f>
        <v/>
      </c>
      <c r="AB2936">
        <f>IF(MOD($A2936,10)&lt;7,"Да","Нет")</f>
        <v/>
      </c>
      <c r="AC2936">
        <f>$R2936&amp;" / "&amp;$S2936&amp;" / "&amp;$T2936</f>
        <v/>
      </c>
      <c r="AD2936">
        <f>1</f>
        <v/>
      </c>
      <c r="AE2936">
        <f>IF($A2936&lt;=Settings!$B$4,"до 100",IF($A2936&lt;=Settings!$B$5,"до 10 000",IF($A2936&lt;=Settings!$B$6,"до 100 000","100 000+")))</f>
        <v/>
      </c>
    </row>
    <row r="2937">
      <c r="A2937">
        <f>ROW()-1</f>
        <v/>
      </c>
      <c r="B2937">
        <f>IF($A2937&lt;=Settings!$B$4,"small_control",IF($A2937&lt;=Settings!$B$5,"medium_10k",IF($A2937&lt;=Settings!$B$6,"large_100k","extreme_1m")))</f>
        <v/>
      </c>
      <c r="C2937">
        <f>"ORD-"&amp;TEXT(QUOTIENT($A2937-1,3)+1,"0000000")</f>
        <v/>
      </c>
      <c r="D2937">
        <f>"LINE-"&amp;TEXT($A2937,"0000000")</f>
        <v/>
      </c>
      <c r="E2937" s="7">
        <f>Settings!$B$2+$A2937-1</f>
        <v/>
      </c>
      <c r="F2937" s="7">
        <f>Settings!$B$2+MOD($A2937-1,Settings!$B$7)</f>
        <v/>
      </c>
      <c r="G2937">
        <f>YEAR($F2937)</f>
        <v/>
      </c>
      <c r="H2937">
        <f>"Q"&amp;ROUNDUP(MONTH($F2937)/3,0)</f>
        <v/>
      </c>
      <c r="I2937">
        <f>MONTH($F2937)</f>
        <v/>
      </c>
      <c r="J2937">
        <f>CHOOSE(MONTH($F2937),"Январь","Февраль","Март","Апрель","Май","Июнь","Июль","Август","Сентябрь","Октябрь","Ноябрь","Декабрь")</f>
        <v/>
      </c>
      <c r="K2937">
        <f>DAY($F2937)</f>
        <v/>
      </c>
      <c r="L2937">
        <f>IF(MOD($A2937,10)&lt;7,"ФО_01_Крупный","ФО_"&amp;TEXT(MOD($A2937,8)+1,"00"))</f>
        <v/>
      </c>
      <c r="M2937">
        <f>IF($AB2937="Да","Регион_001_Крупный","Регион_"&amp;TEXT(MOD(QUOTIENT($A2937-1,20),180)+1,"000"))</f>
        <v/>
      </c>
      <c r="N2937">
        <f>IF($AB2937="Да","Город_"&amp;TEXT(MOD($A2937-1,250)+1,"0000"),"Город_"&amp;TEXT(MOD($A2937-1,3000)+1,"0000"))</f>
        <v/>
      </c>
      <c r="O2937">
        <f>IF($AB2937="Да","Холдинг_Крупный","Холдинг_"&amp;TEXT(MOD(QUOTIENT($A2937-1,10000),20)+1,"00"))</f>
        <v/>
      </c>
      <c r="P2937">
        <f>IF($AB2937="Да","Организация_Крупная","Организация_"&amp;TEXT(MOD(QUOTIENT($A2937-1,500),600)+1,"000"))</f>
        <v/>
      </c>
      <c r="Q2937">
        <f>"Отдел_"&amp;TEXT(MOD(QUOTIENT($A2937-1,50),100)+1,"000")</f>
        <v/>
      </c>
      <c r="R2937">
        <f>IF($AB2937="Да","Группа_Крупная","Группа_"&amp;TEXT(MOD(QUOTIENT($A2937-1,5000),30)+1,"00"))</f>
        <v/>
      </c>
      <c r="S2937">
        <f>IF($AB2937="Да","Категория_Крупная","Категория_"&amp;TEXT(MOD(QUOTIENT($A2937-1,500),120)+1,"000"))</f>
        <v/>
      </c>
      <c r="T2937">
        <f>IF($AB2937="Да","Подкатегория_Крупная","Подкатегория_"&amp;TEXT(MOD(QUOTIENT($A2937-1,50),300)+1,"000"))</f>
        <v/>
      </c>
      <c r="U2937">
        <f>"SKU_"&amp;TEXT($A2937,"0000000")</f>
        <v/>
      </c>
      <c r="V2937">
        <f>CHOOSE(MOD($A2937-1,4)+1,"Enterprise","SMB","Госсектор","Розница")</f>
        <v/>
      </c>
      <c r="W2937">
        <f>"Клиент_"&amp;TEXT(MOD($A2937-1,20000)+1,"00000")</f>
        <v/>
      </c>
      <c r="X2937">
        <f>CHOOSE(MOD($A2937-1,5)+1,"Портал","API","Импорт","Ручной ввод","Интеграция")</f>
        <v/>
      </c>
      <c r="Y2937" s="8">
        <f>ROUND(1000+MOD($A2937*37,90000)+IF($AB2937="Да",5000,0),2)</f>
        <v/>
      </c>
      <c r="Z2937">
        <f>1+MOD($A2937,20)</f>
        <v/>
      </c>
      <c r="AA2937" s="8">
        <f>ROUND($Y2937*(0.08+MOD($A2937,17)/100),2)</f>
        <v/>
      </c>
      <c r="AB2937">
        <f>IF(MOD($A2937,10)&lt;7,"Да","Нет")</f>
        <v/>
      </c>
      <c r="AC2937">
        <f>$R2937&amp;" / "&amp;$S2937&amp;" / "&amp;$T2937</f>
        <v/>
      </c>
      <c r="AD2937">
        <f>1</f>
        <v/>
      </c>
      <c r="AE2937">
        <f>IF($A2937&lt;=Settings!$B$4,"до 100",IF($A2937&lt;=Settings!$B$5,"до 10 000",IF($A2937&lt;=Settings!$B$6,"до 100 000","100 000+")))</f>
        <v/>
      </c>
    </row>
    <row r="2938">
      <c r="A2938">
        <f>ROW()-1</f>
        <v/>
      </c>
      <c r="B2938">
        <f>IF($A2938&lt;=Settings!$B$4,"small_control",IF($A2938&lt;=Settings!$B$5,"medium_10k",IF($A2938&lt;=Settings!$B$6,"large_100k","extreme_1m")))</f>
        <v/>
      </c>
      <c r="C2938">
        <f>"ORD-"&amp;TEXT(QUOTIENT($A2938-1,3)+1,"0000000")</f>
        <v/>
      </c>
      <c r="D2938">
        <f>"LINE-"&amp;TEXT($A2938,"0000000")</f>
        <v/>
      </c>
      <c r="E2938" s="7">
        <f>Settings!$B$2+$A2938-1</f>
        <v/>
      </c>
      <c r="F2938" s="7">
        <f>Settings!$B$2+MOD($A2938-1,Settings!$B$7)</f>
        <v/>
      </c>
      <c r="G2938">
        <f>YEAR($F2938)</f>
        <v/>
      </c>
      <c r="H2938">
        <f>"Q"&amp;ROUNDUP(MONTH($F2938)/3,0)</f>
        <v/>
      </c>
      <c r="I2938">
        <f>MONTH($F2938)</f>
        <v/>
      </c>
      <c r="J2938">
        <f>CHOOSE(MONTH($F2938),"Январь","Февраль","Март","Апрель","Май","Июнь","Июль","Август","Сентябрь","Октябрь","Ноябрь","Декабрь")</f>
        <v/>
      </c>
      <c r="K2938">
        <f>DAY($F2938)</f>
        <v/>
      </c>
      <c r="L2938">
        <f>IF(MOD($A2938,10)&lt;7,"ФО_01_Крупный","ФО_"&amp;TEXT(MOD($A2938,8)+1,"00"))</f>
        <v/>
      </c>
      <c r="M2938">
        <f>IF($AB2938="Да","Регион_001_Крупный","Регион_"&amp;TEXT(MOD(QUOTIENT($A2938-1,20),180)+1,"000"))</f>
        <v/>
      </c>
      <c r="N2938">
        <f>IF($AB2938="Да","Город_"&amp;TEXT(MOD($A2938-1,250)+1,"0000"),"Город_"&amp;TEXT(MOD($A2938-1,3000)+1,"0000"))</f>
        <v/>
      </c>
      <c r="O2938">
        <f>IF($AB2938="Да","Холдинг_Крупный","Холдинг_"&amp;TEXT(MOD(QUOTIENT($A2938-1,10000),20)+1,"00"))</f>
        <v/>
      </c>
      <c r="P2938">
        <f>IF($AB2938="Да","Организация_Крупная","Организация_"&amp;TEXT(MOD(QUOTIENT($A2938-1,500),600)+1,"000"))</f>
        <v/>
      </c>
      <c r="Q2938">
        <f>"Отдел_"&amp;TEXT(MOD(QUOTIENT($A2938-1,50),100)+1,"000")</f>
        <v/>
      </c>
      <c r="R2938">
        <f>IF($AB2938="Да","Группа_Крупная","Группа_"&amp;TEXT(MOD(QUOTIENT($A2938-1,5000),30)+1,"00"))</f>
        <v/>
      </c>
      <c r="S2938">
        <f>IF($AB2938="Да","Категория_Крупная","Категория_"&amp;TEXT(MOD(QUOTIENT($A2938-1,500),120)+1,"000"))</f>
        <v/>
      </c>
      <c r="T2938">
        <f>IF($AB2938="Да","Подкатегория_Крупная","Подкатегория_"&amp;TEXT(MOD(QUOTIENT($A2938-1,50),300)+1,"000"))</f>
        <v/>
      </c>
      <c r="U2938">
        <f>"SKU_"&amp;TEXT($A2938,"0000000")</f>
        <v/>
      </c>
      <c r="V2938">
        <f>CHOOSE(MOD($A2938-1,4)+1,"Enterprise","SMB","Госсектор","Розница")</f>
        <v/>
      </c>
      <c r="W2938">
        <f>"Клиент_"&amp;TEXT(MOD($A2938-1,20000)+1,"00000")</f>
        <v/>
      </c>
      <c r="X2938">
        <f>CHOOSE(MOD($A2938-1,5)+1,"Портал","API","Импорт","Ручной ввод","Интеграция")</f>
        <v/>
      </c>
      <c r="Y2938" s="8">
        <f>ROUND(1000+MOD($A2938*37,90000)+IF($AB2938="Да",5000,0),2)</f>
        <v/>
      </c>
      <c r="Z2938">
        <f>1+MOD($A2938,20)</f>
        <v/>
      </c>
      <c r="AA2938" s="8">
        <f>ROUND($Y2938*(0.08+MOD($A2938,17)/100),2)</f>
        <v/>
      </c>
      <c r="AB2938">
        <f>IF(MOD($A2938,10)&lt;7,"Да","Нет")</f>
        <v/>
      </c>
      <c r="AC2938">
        <f>$R2938&amp;" / "&amp;$S2938&amp;" / "&amp;$T2938</f>
        <v/>
      </c>
      <c r="AD2938">
        <f>1</f>
        <v/>
      </c>
      <c r="AE2938">
        <f>IF($A2938&lt;=Settings!$B$4,"до 100",IF($A2938&lt;=Settings!$B$5,"до 10 000",IF($A2938&lt;=Settings!$B$6,"до 100 000","100 000+")))</f>
        <v/>
      </c>
    </row>
    <row r="2939">
      <c r="A2939">
        <f>ROW()-1</f>
        <v/>
      </c>
      <c r="B2939">
        <f>IF($A2939&lt;=Settings!$B$4,"small_control",IF($A2939&lt;=Settings!$B$5,"medium_10k",IF($A2939&lt;=Settings!$B$6,"large_100k","extreme_1m")))</f>
        <v/>
      </c>
      <c r="C2939">
        <f>"ORD-"&amp;TEXT(QUOTIENT($A2939-1,3)+1,"0000000")</f>
        <v/>
      </c>
      <c r="D2939">
        <f>"LINE-"&amp;TEXT($A2939,"0000000")</f>
        <v/>
      </c>
      <c r="E2939" s="7">
        <f>Settings!$B$2+$A2939-1</f>
        <v/>
      </c>
      <c r="F2939" s="7">
        <f>Settings!$B$2+MOD($A2939-1,Settings!$B$7)</f>
        <v/>
      </c>
      <c r="G2939">
        <f>YEAR($F2939)</f>
        <v/>
      </c>
      <c r="H2939">
        <f>"Q"&amp;ROUNDUP(MONTH($F2939)/3,0)</f>
        <v/>
      </c>
      <c r="I2939">
        <f>MONTH($F2939)</f>
        <v/>
      </c>
      <c r="J2939">
        <f>CHOOSE(MONTH($F2939),"Январь","Февраль","Март","Апрель","Май","Июнь","Июль","Август","Сентябрь","Октябрь","Ноябрь","Декабрь")</f>
        <v/>
      </c>
      <c r="K2939">
        <f>DAY($F2939)</f>
        <v/>
      </c>
      <c r="L2939">
        <f>IF(MOD($A2939,10)&lt;7,"ФО_01_Крупный","ФО_"&amp;TEXT(MOD($A2939,8)+1,"00"))</f>
        <v/>
      </c>
      <c r="M2939">
        <f>IF($AB2939="Да","Регион_001_Крупный","Регион_"&amp;TEXT(MOD(QUOTIENT($A2939-1,20),180)+1,"000"))</f>
        <v/>
      </c>
      <c r="N2939">
        <f>IF($AB2939="Да","Город_"&amp;TEXT(MOD($A2939-1,250)+1,"0000"),"Город_"&amp;TEXT(MOD($A2939-1,3000)+1,"0000"))</f>
        <v/>
      </c>
      <c r="O2939">
        <f>IF($AB2939="Да","Холдинг_Крупный","Холдинг_"&amp;TEXT(MOD(QUOTIENT($A2939-1,10000),20)+1,"00"))</f>
        <v/>
      </c>
      <c r="P2939">
        <f>IF($AB2939="Да","Организация_Крупная","Организация_"&amp;TEXT(MOD(QUOTIENT($A2939-1,500),600)+1,"000"))</f>
        <v/>
      </c>
      <c r="Q2939">
        <f>"Отдел_"&amp;TEXT(MOD(QUOTIENT($A2939-1,50),100)+1,"000")</f>
        <v/>
      </c>
      <c r="R2939">
        <f>IF($AB2939="Да","Группа_Крупная","Группа_"&amp;TEXT(MOD(QUOTIENT($A2939-1,5000),30)+1,"00"))</f>
        <v/>
      </c>
      <c r="S2939">
        <f>IF($AB2939="Да","Категория_Крупная","Категория_"&amp;TEXT(MOD(QUOTIENT($A2939-1,500),120)+1,"000"))</f>
        <v/>
      </c>
      <c r="T2939">
        <f>IF($AB2939="Да","Подкатегория_Крупная","Подкатегория_"&amp;TEXT(MOD(QUOTIENT($A2939-1,50),300)+1,"000"))</f>
        <v/>
      </c>
      <c r="U2939">
        <f>"SKU_"&amp;TEXT($A2939,"0000000")</f>
        <v/>
      </c>
      <c r="V2939">
        <f>CHOOSE(MOD($A2939-1,4)+1,"Enterprise","SMB","Госсектор","Розница")</f>
        <v/>
      </c>
      <c r="W2939">
        <f>"Клиент_"&amp;TEXT(MOD($A2939-1,20000)+1,"00000")</f>
        <v/>
      </c>
      <c r="X2939">
        <f>CHOOSE(MOD($A2939-1,5)+1,"Портал","API","Импорт","Ручной ввод","Интеграция")</f>
        <v/>
      </c>
      <c r="Y2939" s="8">
        <f>ROUND(1000+MOD($A2939*37,90000)+IF($AB2939="Да",5000,0),2)</f>
        <v/>
      </c>
      <c r="Z2939">
        <f>1+MOD($A2939,20)</f>
        <v/>
      </c>
      <c r="AA2939" s="8">
        <f>ROUND($Y2939*(0.08+MOD($A2939,17)/100),2)</f>
        <v/>
      </c>
      <c r="AB2939">
        <f>IF(MOD($A2939,10)&lt;7,"Да","Нет")</f>
        <v/>
      </c>
      <c r="AC2939">
        <f>$R2939&amp;" / "&amp;$S2939&amp;" / "&amp;$T2939</f>
        <v/>
      </c>
      <c r="AD2939">
        <f>1</f>
        <v/>
      </c>
      <c r="AE2939">
        <f>IF($A2939&lt;=Settings!$B$4,"до 100",IF($A2939&lt;=Settings!$B$5,"до 10 000",IF($A2939&lt;=Settings!$B$6,"до 100 000","100 000+")))</f>
        <v/>
      </c>
    </row>
    <row r="2940">
      <c r="A2940">
        <f>ROW()-1</f>
        <v/>
      </c>
      <c r="B2940">
        <f>IF($A2940&lt;=Settings!$B$4,"small_control",IF($A2940&lt;=Settings!$B$5,"medium_10k",IF($A2940&lt;=Settings!$B$6,"large_100k","extreme_1m")))</f>
        <v/>
      </c>
      <c r="C2940">
        <f>"ORD-"&amp;TEXT(QUOTIENT($A2940-1,3)+1,"0000000")</f>
        <v/>
      </c>
      <c r="D2940">
        <f>"LINE-"&amp;TEXT($A2940,"0000000")</f>
        <v/>
      </c>
      <c r="E2940" s="7">
        <f>Settings!$B$2+$A2940-1</f>
        <v/>
      </c>
      <c r="F2940" s="7">
        <f>Settings!$B$2+MOD($A2940-1,Settings!$B$7)</f>
        <v/>
      </c>
      <c r="G2940">
        <f>YEAR($F2940)</f>
        <v/>
      </c>
      <c r="H2940">
        <f>"Q"&amp;ROUNDUP(MONTH($F2940)/3,0)</f>
        <v/>
      </c>
      <c r="I2940">
        <f>MONTH($F2940)</f>
        <v/>
      </c>
      <c r="J2940">
        <f>CHOOSE(MONTH($F2940),"Январь","Февраль","Март","Апрель","Май","Июнь","Июль","Август","Сентябрь","Октябрь","Ноябрь","Декабрь")</f>
        <v/>
      </c>
      <c r="K2940">
        <f>DAY($F2940)</f>
        <v/>
      </c>
      <c r="L2940">
        <f>IF(MOD($A2940,10)&lt;7,"ФО_01_Крупный","ФО_"&amp;TEXT(MOD($A2940,8)+1,"00"))</f>
        <v/>
      </c>
      <c r="M2940">
        <f>IF($AB2940="Да","Регион_001_Крупный","Регион_"&amp;TEXT(MOD(QUOTIENT($A2940-1,20),180)+1,"000"))</f>
        <v/>
      </c>
      <c r="N2940">
        <f>IF($AB2940="Да","Город_"&amp;TEXT(MOD($A2940-1,250)+1,"0000"),"Город_"&amp;TEXT(MOD($A2940-1,3000)+1,"0000"))</f>
        <v/>
      </c>
      <c r="O2940">
        <f>IF($AB2940="Да","Холдинг_Крупный","Холдинг_"&amp;TEXT(MOD(QUOTIENT($A2940-1,10000),20)+1,"00"))</f>
        <v/>
      </c>
      <c r="P2940">
        <f>IF($AB2940="Да","Организация_Крупная","Организация_"&amp;TEXT(MOD(QUOTIENT($A2940-1,500),600)+1,"000"))</f>
        <v/>
      </c>
      <c r="Q2940">
        <f>"Отдел_"&amp;TEXT(MOD(QUOTIENT($A2940-1,50),100)+1,"000")</f>
        <v/>
      </c>
      <c r="R2940">
        <f>IF($AB2940="Да","Группа_Крупная","Группа_"&amp;TEXT(MOD(QUOTIENT($A2940-1,5000),30)+1,"00"))</f>
        <v/>
      </c>
      <c r="S2940">
        <f>IF($AB2940="Да","Категория_Крупная","Категория_"&amp;TEXT(MOD(QUOTIENT($A2940-1,500),120)+1,"000"))</f>
        <v/>
      </c>
      <c r="T2940">
        <f>IF($AB2940="Да","Подкатегория_Крупная","Подкатегория_"&amp;TEXT(MOD(QUOTIENT($A2940-1,50),300)+1,"000"))</f>
        <v/>
      </c>
      <c r="U2940">
        <f>"SKU_"&amp;TEXT($A2940,"0000000")</f>
        <v/>
      </c>
      <c r="V2940">
        <f>CHOOSE(MOD($A2940-1,4)+1,"Enterprise","SMB","Госсектор","Розница")</f>
        <v/>
      </c>
      <c r="W2940">
        <f>"Клиент_"&amp;TEXT(MOD($A2940-1,20000)+1,"00000")</f>
        <v/>
      </c>
      <c r="X2940">
        <f>CHOOSE(MOD($A2940-1,5)+1,"Портал","API","Импорт","Ручной ввод","Интеграция")</f>
        <v/>
      </c>
      <c r="Y2940" s="8">
        <f>ROUND(1000+MOD($A2940*37,90000)+IF($AB2940="Да",5000,0),2)</f>
        <v/>
      </c>
      <c r="Z2940">
        <f>1+MOD($A2940,20)</f>
        <v/>
      </c>
      <c r="AA2940" s="8">
        <f>ROUND($Y2940*(0.08+MOD($A2940,17)/100),2)</f>
        <v/>
      </c>
      <c r="AB2940">
        <f>IF(MOD($A2940,10)&lt;7,"Да","Нет")</f>
        <v/>
      </c>
      <c r="AC2940">
        <f>$R2940&amp;" / "&amp;$S2940&amp;" / "&amp;$T2940</f>
        <v/>
      </c>
      <c r="AD2940">
        <f>1</f>
        <v/>
      </c>
      <c r="AE2940">
        <f>IF($A2940&lt;=Settings!$B$4,"до 100",IF($A2940&lt;=Settings!$B$5,"до 10 000",IF($A2940&lt;=Settings!$B$6,"до 100 000","100 000+")))</f>
        <v/>
      </c>
    </row>
    <row r="2941">
      <c r="A2941">
        <f>ROW()-1</f>
        <v/>
      </c>
      <c r="B2941">
        <f>IF($A2941&lt;=Settings!$B$4,"small_control",IF($A2941&lt;=Settings!$B$5,"medium_10k",IF($A2941&lt;=Settings!$B$6,"large_100k","extreme_1m")))</f>
        <v/>
      </c>
      <c r="C2941">
        <f>"ORD-"&amp;TEXT(QUOTIENT($A2941-1,3)+1,"0000000")</f>
        <v/>
      </c>
      <c r="D2941">
        <f>"LINE-"&amp;TEXT($A2941,"0000000")</f>
        <v/>
      </c>
      <c r="E2941" s="7">
        <f>Settings!$B$2+$A2941-1</f>
        <v/>
      </c>
      <c r="F2941" s="7">
        <f>Settings!$B$2+MOD($A2941-1,Settings!$B$7)</f>
        <v/>
      </c>
      <c r="G2941">
        <f>YEAR($F2941)</f>
        <v/>
      </c>
      <c r="H2941">
        <f>"Q"&amp;ROUNDUP(MONTH($F2941)/3,0)</f>
        <v/>
      </c>
      <c r="I2941">
        <f>MONTH($F2941)</f>
        <v/>
      </c>
      <c r="J2941">
        <f>CHOOSE(MONTH($F2941),"Январь","Февраль","Март","Апрель","Май","Июнь","Июль","Август","Сентябрь","Октябрь","Ноябрь","Декабрь")</f>
        <v/>
      </c>
      <c r="K2941">
        <f>DAY($F2941)</f>
        <v/>
      </c>
      <c r="L2941">
        <f>IF(MOD($A2941,10)&lt;7,"ФО_01_Крупный","ФО_"&amp;TEXT(MOD($A2941,8)+1,"00"))</f>
        <v/>
      </c>
      <c r="M2941">
        <f>IF($AB2941="Да","Регион_001_Крупный","Регион_"&amp;TEXT(MOD(QUOTIENT($A2941-1,20),180)+1,"000"))</f>
        <v/>
      </c>
      <c r="N2941">
        <f>IF($AB2941="Да","Город_"&amp;TEXT(MOD($A2941-1,250)+1,"0000"),"Город_"&amp;TEXT(MOD($A2941-1,3000)+1,"0000"))</f>
        <v/>
      </c>
      <c r="O2941">
        <f>IF($AB2941="Да","Холдинг_Крупный","Холдинг_"&amp;TEXT(MOD(QUOTIENT($A2941-1,10000),20)+1,"00"))</f>
        <v/>
      </c>
      <c r="P2941">
        <f>IF($AB2941="Да","Организация_Крупная","Организация_"&amp;TEXT(MOD(QUOTIENT($A2941-1,500),600)+1,"000"))</f>
        <v/>
      </c>
      <c r="Q2941">
        <f>"Отдел_"&amp;TEXT(MOD(QUOTIENT($A2941-1,50),100)+1,"000")</f>
        <v/>
      </c>
      <c r="R2941">
        <f>IF($AB2941="Да","Группа_Крупная","Группа_"&amp;TEXT(MOD(QUOTIENT($A2941-1,5000),30)+1,"00"))</f>
        <v/>
      </c>
      <c r="S2941">
        <f>IF($AB2941="Да","Категория_Крупная","Категория_"&amp;TEXT(MOD(QUOTIENT($A2941-1,500),120)+1,"000"))</f>
        <v/>
      </c>
      <c r="T2941">
        <f>IF($AB2941="Да","Подкатегория_Крупная","Подкатегория_"&amp;TEXT(MOD(QUOTIENT($A2941-1,50),300)+1,"000"))</f>
        <v/>
      </c>
      <c r="U2941">
        <f>"SKU_"&amp;TEXT($A2941,"0000000")</f>
        <v/>
      </c>
      <c r="V2941">
        <f>CHOOSE(MOD($A2941-1,4)+1,"Enterprise","SMB","Госсектор","Розница")</f>
        <v/>
      </c>
      <c r="W2941">
        <f>"Клиент_"&amp;TEXT(MOD($A2941-1,20000)+1,"00000")</f>
        <v/>
      </c>
      <c r="X2941">
        <f>CHOOSE(MOD($A2941-1,5)+1,"Портал","API","Импорт","Ручной ввод","Интеграция")</f>
        <v/>
      </c>
      <c r="Y2941" s="8">
        <f>ROUND(1000+MOD($A2941*37,90000)+IF($AB2941="Да",5000,0),2)</f>
        <v/>
      </c>
      <c r="Z2941">
        <f>1+MOD($A2941,20)</f>
        <v/>
      </c>
      <c r="AA2941" s="8">
        <f>ROUND($Y2941*(0.08+MOD($A2941,17)/100),2)</f>
        <v/>
      </c>
      <c r="AB2941">
        <f>IF(MOD($A2941,10)&lt;7,"Да","Нет")</f>
        <v/>
      </c>
      <c r="AC2941">
        <f>$R2941&amp;" / "&amp;$S2941&amp;" / "&amp;$T2941</f>
        <v/>
      </c>
      <c r="AD2941">
        <f>1</f>
        <v/>
      </c>
      <c r="AE2941">
        <f>IF($A2941&lt;=Settings!$B$4,"до 100",IF($A2941&lt;=Settings!$B$5,"до 10 000",IF($A2941&lt;=Settings!$B$6,"до 100 000","100 000+")))</f>
        <v/>
      </c>
    </row>
    <row r="2942">
      <c r="A2942">
        <f>ROW()-1</f>
        <v/>
      </c>
      <c r="B2942">
        <f>IF($A2942&lt;=Settings!$B$4,"small_control",IF($A2942&lt;=Settings!$B$5,"medium_10k",IF($A2942&lt;=Settings!$B$6,"large_100k","extreme_1m")))</f>
        <v/>
      </c>
      <c r="C2942">
        <f>"ORD-"&amp;TEXT(QUOTIENT($A2942-1,3)+1,"0000000")</f>
        <v/>
      </c>
      <c r="D2942">
        <f>"LINE-"&amp;TEXT($A2942,"0000000")</f>
        <v/>
      </c>
      <c r="E2942" s="7">
        <f>Settings!$B$2+$A2942-1</f>
        <v/>
      </c>
      <c r="F2942" s="7">
        <f>Settings!$B$2+MOD($A2942-1,Settings!$B$7)</f>
        <v/>
      </c>
      <c r="G2942">
        <f>YEAR($F2942)</f>
        <v/>
      </c>
      <c r="H2942">
        <f>"Q"&amp;ROUNDUP(MONTH($F2942)/3,0)</f>
        <v/>
      </c>
      <c r="I2942">
        <f>MONTH($F2942)</f>
        <v/>
      </c>
      <c r="J2942">
        <f>CHOOSE(MONTH($F2942),"Январь","Февраль","Март","Апрель","Май","Июнь","Июль","Август","Сентябрь","Октябрь","Ноябрь","Декабрь")</f>
        <v/>
      </c>
      <c r="K2942">
        <f>DAY($F2942)</f>
        <v/>
      </c>
      <c r="L2942">
        <f>IF(MOD($A2942,10)&lt;7,"ФО_01_Крупный","ФО_"&amp;TEXT(MOD($A2942,8)+1,"00"))</f>
        <v/>
      </c>
      <c r="M2942">
        <f>IF($AB2942="Да","Регион_001_Крупный","Регион_"&amp;TEXT(MOD(QUOTIENT($A2942-1,20),180)+1,"000"))</f>
        <v/>
      </c>
      <c r="N2942">
        <f>IF($AB2942="Да","Город_"&amp;TEXT(MOD($A2942-1,250)+1,"0000"),"Город_"&amp;TEXT(MOD($A2942-1,3000)+1,"0000"))</f>
        <v/>
      </c>
      <c r="O2942">
        <f>IF($AB2942="Да","Холдинг_Крупный","Холдинг_"&amp;TEXT(MOD(QUOTIENT($A2942-1,10000),20)+1,"00"))</f>
        <v/>
      </c>
      <c r="P2942">
        <f>IF($AB2942="Да","Организация_Крупная","Организация_"&amp;TEXT(MOD(QUOTIENT($A2942-1,500),600)+1,"000"))</f>
        <v/>
      </c>
      <c r="Q2942">
        <f>"Отдел_"&amp;TEXT(MOD(QUOTIENT($A2942-1,50),100)+1,"000")</f>
        <v/>
      </c>
      <c r="R2942">
        <f>IF($AB2942="Да","Группа_Крупная","Группа_"&amp;TEXT(MOD(QUOTIENT($A2942-1,5000),30)+1,"00"))</f>
        <v/>
      </c>
      <c r="S2942">
        <f>IF($AB2942="Да","Категория_Крупная","Категория_"&amp;TEXT(MOD(QUOTIENT($A2942-1,500),120)+1,"000"))</f>
        <v/>
      </c>
      <c r="T2942">
        <f>IF($AB2942="Да","Подкатегория_Крупная","Подкатегория_"&amp;TEXT(MOD(QUOTIENT($A2942-1,50),300)+1,"000"))</f>
        <v/>
      </c>
      <c r="U2942">
        <f>"SKU_"&amp;TEXT($A2942,"0000000")</f>
        <v/>
      </c>
      <c r="V2942">
        <f>CHOOSE(MOD($A2942-1,4)+1,"Enterprise","SMB","Госсектор","Розница")</f>
        <v/>
      </c>
      <c r="W2942">
        <f>"Клиент_"&amp;TEXT(MOD($A2942-1,20000)+1,"00000")</f>
        <v/>
      </c>
      <c r="X2942">
        <f>CHOOSE(MOD($A2942-1,5)+1,"Портал","API","Импорт","Ручной ввод","Интеграция")</f>
        <v/>
      </c>
      <c r="Y2942" s="8">
        <f>ROUND(1000+MOD($A2942*37,90000)+IF($AB2942="Да",5000,0),2)</f>
        <v/>
      </c>
      <c r="Z2942">
        <f>1+MOD($A2942,20)</f>
        <v/>
      </c>
      <c r="AA2942" s="8">
        <f>ROUND($Y2942*(0.08+MOD($A2942,17)/100),2)</f>
        <v/>
      </c>
      <c r="AB2942">
        <f>IF(MOD($A2942,10)&lt;7,"Да","Нет")</f>
        <v/>
      </c>
      <c r="AC2942">
        <f>$R2942&amp;" / "&amp;$S2942&amp;" / "&amp;$T2942</f>
        <v/>
      </c>
      <c r="AD2942">
        <f>1</f>
        <v/>
      </c>
      <c r="AE2942">
        <f>IF($A2942&lt;=Settings!$B$4,"до 100",IF($A2942&lt;=Settings!$B$5,"до 10 000",IF($A2942&lt;=Settings!$B$6,"до 100 000","100 000+")))</f>
        <v/>
      </c>
    </row>
    <row r="2943">
      <c r="A2943">
        <f>ROW()-1</f>
        <v/>
      </c>
      <c r="B2943">
        <f>IF($A2943&lt;=Settings!$B$4,"small_control",IF($A2943&lt;=Settings!$B$5,"medium_10k",IF($A2943&lt;=Settings!$B$6,"large_100k","extreme_1m")))</f>
        <v/>
      </c>
      <c r="C2943">
        <f>"ORD-"&amp;TEXT(QUOTIENT($A2943-1,3)+1,"0000000")</f>
        <v/>
      </c>
      <c r="D2943">
        <f>"LINE-"&amp;TEXT($A2943,"0000000")</f>
        <v/>
      </c>
      <c r="E2943" s="7">
        <f>Settings!$B$2+$A2943-1</f>
        <v/>
      </c>
      <c r="F2943" s="7">
        <f>Settings!$B$2+MOD($A2943-1,Settings!$B$7)</f>
        <v/>
      </c>
      <c r="G2943">
        <f>YEAR($F2943)</f>
        <v/>
      </c>
      <c r="H2943">
        <f>"Q"&amp;ROUNDUP(MONTH($F2943)/3,0)</f>
        <v/>
      </c>
      <c r="I2943">
        <f>MONTH($F2943)</f>
        <v/>
      </c>
      <c r="J2943">
        <f>CHOOSE(MONTH($F2943),"Январь","Февраль","Март","Апрель","Май","Июнь","Июль","Август","Сентябрь","Октябрь","Ноябрь","Декабрь")</f>
        <v/>
      </c>
      <c r="K2943">
        <f>DAY($F2943)</f>
        <v/>
      </c>
      <c r="L2943">
        <f>IF(MOD($A2943,10)&lt;7,"ФО_01_Крупный","ФО_"&amp;TEXT(MOD($A2943,8)+1,"00"))</f>
        <v/>
      </c>
      <c r="M2943">
        <f>IF($AB2943="Да","Регион_001_Крупный","Регион_"&amp;TEXT(MOD(QUOTIENT($A2943-1,20),180)+1,"000"))</f>
        <v/>
      </c>
      <c r="N2943">
        <f>IF($AB2943="Да","Город_"&amp;TEXT(MOD($A2943-1,250)+1,"0000"),"Город_"&amp;TEXT(MOD($A2943-1,3000)+1,"0000"))</f>
        <v/>
      </c>
      <c r="O2943">
        <f>IF($AB2943="Да","Холдинг_Крупный","Холдинг_"&amp;TEXT(MOD(QUOTIENT($A2943-1,10000),20)+1,"00"))</f>
        <v/>
      </c>
      <c r="P2943">
        <f>IF($AB2943="Да","Организация_Крупная","Организация_"&amp;TEXT(MOD(QUOTIENT($A2943-1,500),600)+1,"000"))</f>
        <v/>
      </c>
      <c r="Q2943">
        <f>"Отдел_"&amp;TEXT(MOD(QUOTIENT($A2943-1,50),100)+1,"000")</f>
        <v/>
      </c>
      <c r="R2943">
        <f>IF($AB2943="Да","Группа_Крупная","Группа_"&amp;TEXT(MOD(QUOTIENT($A2943-1,5000),30)+1,"00"))</f>
        <v/>
      </c>
      <c r="S2943">
        <f>IF($AB2943="Да","Категория_Крупная","Категория_"&amp;TEXT(MOD(QUOTIENT($A2943-1,500),120)+1,"000"))</f>
        <v/>
      </c>
      <c r="T2943">
        <f>IF($AB2943="Да","Подкатегория_Крупная","Подкатегория_"&amp;TEXT(MOD(QUOTIENT($A2943-1,50),300)+1,"000"))</f>
        <v/>
      </c>
      <c r="U2943">
        <f>"SKU_"&amp;TEXT($A2943,"0000000")</f>
        <v/>
      </c>
      <c r="V2943">
        <f>CHOOSE(MOD($A2943-1,4)+1,"Enterprise","SMB","Госсектор","Розница")</f>
        <v/>
      </c>
      <c r="W2943">
        <f>"Клиент_"&amp;TEXT(MOD($A2943-1,20000)+1,"00000")</f>
        <v/>
      </c>
      <c r="X2943">
        <f>CHOOSE(MOD($A2943-1,5)+1,"Портал","API","Импорт","Ручной ввод","Интеграция")</f>
        <v/>
      </c>
      <c r="Y2943" s="8">
        <f>ROUND(1000+MOD($A2943*37,90000)+IF($AB2943="Да",5000,0),2)</f>
        <v/>
      </c>
      <c r="Z2943">
        <f>1+MOD($A2943,20)</f>
        <v/>
      </c>
      <c r="AA2943" s="8">
        <f>ROUND($Y2943*(0.08+MOD($A2943,17)/100),2)</f>
        <v/>
      </c>
      <c r="AB2943">
        <f>IF(MOD($A2943,10)&lt;7,"Да","Нет")</f>
        <v/>
      </c>
      <c r="AC2943">
        <f>$R2943&amp;" / "&amp;$S2943&amp;" / "&amp;$T2943</f>
        <v/>
      </c>
      <c r="AD2943">
        <f>1</f>
        <v/>
      </c>
      <c r="AE2943">
        <f>IF($A2943&lt;=Settings!$B$4,"до 100",IF($A2943&lt;=Settings!$B$5,"до 10 000",IF($A2943&lt;=Settings!$B$6,"до 100 000","100 000+")))</f>
        <v/>
      </c>
    </row>
    <row r="2944">
      <c r="A2944">
        <f>ROW()-1</f>
        <v/>
      </c>
      <c r="B2944">
        <f>IF($A2944&lt;=Settings!$B$4,"small_control",IF($A2944&lt;=Settings!$B$5,"medium_10k",IF($A2944&lt;=Settings!$B$6,"large_100k","extreme_1m")))</f>
        <v/>
      </c>
      <c r="C2944">
        <f>"ORD-"&amp;TEXT(QUOTIENT($A2944-1,3)+1,"0000000")</f>
        <v/>
      </c>
      <c r="D2944">
        <f>"LINE-"&amp;TEXT($A2944,"0000000")</f>
        <v/>
      </c>
      <c r="E2944" s="7">
        <f>Settings!$B$2+$A2944-1</f>
        <v/>
      </c>
      <c r="F2944" s="7">
        <f>Settings!$B$2+MOD($A2944-1,Settings!$B$7)</f>
        <v/>
      </c>
      <c r="G2944">
        <f>YEAR($F2944)</f>
        <v/>
      </c>
      <c r="H2944">
        <f>"Q"&amp;ROUNDUP(MONTH($F2944)/3,0)</f>
        <v/>
      </c>
      <c r="I2944">
        <f>MONTH($F2944)</f>
        <v/>
      </c>
      <c r="J2944">
        <f>CHOOSE(MONTH($F2944),"Январь","Февраль","Март","Апрель","Май","Июнь","Июль","Август","Сентябрь","Октябрь","Ноябрь","Декабрь")</f>
        <v/>
      </c>
      <c r="K2944">
        <f>DAY($F2944)</f>
        <v/>
      </c>
      <c r="L2944">
        <f>IF(MOD($A2944,10)&lt;7,"ФО_01_Крупный","ФО_"&amp;TEXT(MOD($A2944,8)+1,"00"))</f>
        <v/>
      </c>
      <c r="M2944">
        <f>IF($AB2944="Да","Регион_001_Крупный","Регион_"&amp;TEXT(MOD(QUOTIENT($A2944-1,20),180)+1,"000"))</f>
        <v/>
      </c>
      <c r="N2944">
        <f>IF($AB2944="Да","Город_"&amp;TEXT(MOD($A2944-1,250)+1,"0000"),"Город_"&amp;TEXT(MOD($A2944-1,3000)+1,"0000"))</f>
        <v/>
      </c>
      <c r="O2944">
        <f>IF($AB2944="Да","Холдинг_Крупный","Холдинг_"&amp;TEXT(MOD(QUOTIENT($A2944-1,10000),20)+1,"00"))</f>
        <v/>
      </c>
      <c r="P2944">
        <f>IF($AB2944="Да","Организация_Крупная","Организация_"&amp;TEXT(MOD(QUOTIENT($A2944-1,500),600)+1,"000"))</f>
        <v/>
      </c>
      <c r="Q2944">
        <f>"Отдел_"&amp;TEXT(MOD(QUOTIENT($A2944-1,50),100)+1,"000")</f>
        <v/>
      </c>
      <c r="R2944">
        <f>IF($AB2944="Да","Группа_Крупная","Группа_"&amp;TEXT(MOD(QUOTIENT($A2944-1,5000),30)+1,"00"))</f>
        <v/>
      </c>
      <c r="S2944">
        <f>IF($AB2944="Да","Категория_Крупная","Категория_"&amp;TEXT(MOD(QUOTIENT($A2944-1,500),120)+1,"000"))</f>
        <v/>
      </c>
      <c r="T2944">
        <f>IF($AB2944="Да","Подкатегория_Крупная","Подкатегория_"&amp;TEXT(MOD(QUOTIENT($A2944-1,50),300)+1,"000"))</f>
        <v/>
      </c>
      <c r="U2944">
        <f>"SKU_"&amp;TEXT($A2944,"0000000")</f>
        <v/>
      </c>
      <c r="V2944">
        <f>CHOOSE(MOD($A2944-1,4)+1,"Enterprise","SMB","Госсектор","Розница")</f>
        <v/>
      </c>
      <c r="W2944">
        <f>"Клиент_"&amp;TEXT(MOD($A2944-1,20000)+1,"00000")</f>
        <v/>
      </c>
      <c r="X2944">
        <f>CHOOSE(MOD($A2944-1,5)+1,"Портал","API","Импорт","Ручной ввод","Интеграция")</f>
        <v/>
      </c>
      <c r="Y2944" s="8">
        <f>ROUND(1000+MOD($A2944*37,90000)+IF($AB2944="Да",5000,0),2)</f>
        <v/>
      </c>
      <c r="Z2944">
        <f>1+MOD($A2944,20)</f>
        <v/>
      </c>
      <c r="AA2944" s="8">
        <f>ROUND($Y2944*(0.08+MOD($A2944,17)/100),2)</f>
        <v/>
      </c>
      <c r="AB2944">
        <f>IF(MOD($A2944,10)&lt;7,"Да","Нет")</f>
        <v/>
      </c>
      <c r="AC2944">
        <f>$R2944&amp;" / "&amp;$S2944&amp;" / "&amp;$T2944</f>
        <v/>
      </c>
      <c r="AD2944">
        <f>1</f>
        <v/>
      </c>
      <c r="AE2944">
        <f>IF($A2944&lt;=Settings!$B$4,"до 100",IF($A2944&lt;=Settings!$B$5,"до 10 000",IF($A2944&lt;=Settings!$B$6,"до 100 000","100 000+")))</f>
        <v/>
      </c>
    </row>
    <row r="2945">
      <c r="A2945">
        <f>ROW()-1</f>
        <v/>
      </c>
      <c r="B2945">
        <f>IF($A2945&lt;=Settings!$B$4,"small_control",IF($A2945&lt;=Settings!$B$5,"medium_10k",IF($A2945&lt;=Settings!$B$6,"large_100k","extreme_1m")))</f>
        <v/>
      </c>
      <c r="C2945">
        <f>"ORD-"&amp;TEXT(QUOTIENT($A2945-1,3)+1,"0000000")</f>
        <v/>
      </c>
      <c r="D2945">
        <f>"LINE-"&amp;TEXT($A2945,"0000000")</f>
        <v/>
      </c>
      <c r="E2945" s="7">
        <f>Settings!$B$2+$A2945-1</f>
        <v/>
      </c>
      <c r="F2945" s="7">
        <f>Settings!$B$2+MOD($A2945-1,Settings!$B$7)</f>
        <v/>
      </c>
      <c r="G2945">
        <f>YEAR($F2945)</f>
        <v/>
      </c>
      <c r="H2945">
        <f>"Q"&amp;ROUNDUP(MONTH($F2945)/3,0)</f>
        <v/>
      </c>
      <c r="I2945">
        <f>MONTH($F2945)</f>
        <v/>
      </c>
      <c r="J2945">
        <f>CHOOSE(MONTH($F2945),"Январь","Февраль","Март","Апрель","Май","Июнь","Июль","Август","Сентябрь","Октябрь","Ноябрь","Декабрь")</f>
        <v/>
      </c>
      <c r="K2945">
        <f>DAY($F2945)</f>
        <v/>
      </c>
      <c r="L2945">
        <f>IF(MOD($A2945,10)&lt;7,"ФО_01_Крупный","ФО_"&amp;TEXT(MOD($A2945,8)+1,"00"))</f>
        <v/>
      </c>
      <c r="M2945">
        <f>IF($AB2945="Да","Регион_001_Крупный","Регион_"&amp;TEXT(MOD(QUOTIENT($A2945-1,20),180)+1,"000"))</f>
        <v/>
      </c>
      <c r="N2945">
        <f>IF($AB2945="Да","Город_"&amp;TEXT(MOD($A2945-1,250)+1,"0000"),"Город_"&amp;TEXT(MOD($A2945-1,3000)+1,"0000"))</f>
        <v/>
      </c>
      <c r="O2945">
        <f>IF($AB2945="Да","Холдинг_Крупный","Холдинг_"&amp;TEXT(MOD(QUOTIENT($A2945-1,10000),20)+1,"00"))</f>
        <v/>
      </c>
      <c r="P2945">
        <f>IF($AB2945="Да","Организация_Крупная","Организация_"&amp;TEXT(MOD(QUOTIENT($A2945-1,500),600)+1,"000"))</f>
        <v/>
      </c>
      <c r="Q2945">
        <f>"Отдел_"&amp;TEXT(MOD(QUOTIENT($A2945-1,50),100)+1,"000")</f>
        <v/>
      </c>
      <c r="R2945">
        <f>IF($AB2945="Да","Группа_Крупная","Группа_"&amp;TEXT(MOD(QUOTIENT($A2945-1,5000),30)+1,"00"))</f>
        <v/>
      </c>
      <c r="S2945">
        <f>IF($AB2945="Да","Категория_Крупная","Категория_"&amp;TEXT(MOD(QUOTIENT($A2945-1,500),120)+1,"000"))</f>
        <v/>
      </c>
      <c r="T2945">
        <f>IF($AB2945="Да","Подкатегория_Крупная","Подкатегория_"&amp;TEXT(MOD(QUOTIENT($A2945-1,50),300)+1,"000"))</f>
        <v/>
      </c>
      <c r="U2945">
        <f>"SKU_"&amp;TEXT($A2945,"0000000")</f>
        <v/>
      </c>
      <c r="V2945">
        <f>CHOOSE(MOD($A2945-1,4)+1,"Enterprise","SMB","Госсектор","Розница")</f>
        <v/>
      </c>
      <c r="W2945">
        <f>"Клиент_"&amp;TEXT(MOD($A2945-1,20000)+1,"00000")</f>
        <v/>
      </c>
      <c r="X2945">
        <f>CHOOSE(MOD($A2945-1,5)+1,"Портал","API","Импорт","Ручной ввод","Интеграция")</f>
        <v/>
      </c>
      <c r="Y2945" s="8">
        <f>ROUND(1000+MOD($A2945*37,90000)+IF($AB2945="Да",5000,0),2)</f>
        <v/>
      </c>
      <c r="Z2945">
        <f>1+MOD($A2945,20)</f>
        <v/>
      </c>
      <c r="AA2945" s="8">
        <f>ROUND($Y2945*(0.08+MOD($A2945,17)/100),2)</f>
        <v/>
      </c>
      <c r="AB2945">
        <f>IF(MOD($A2945,10)&lt;7,"Да","Нет")</f>
        <v/>
      </c>
      <c r="AC2945">
        <f>$R2945&amp;" / "&amp;$S2945&amp;" / "&amp;$T2945</f>
        <v/>
      </c>
      <c r="AD2945">
        <f>1</f>
        <v/>
      </c>
      <c r="AE2945">
        <f>IF($A2945&lt;=Settings!$B$4,"до 100",IF($A2945&lt;=Settings!$B$5,"до 10 000",IF($A2945&lt;=Settings!$B$6,"до 100 000","100 000+")))</f>
        <v/>
      </c>
    </row>
    <row r="2946">
      <c r="A2946">
        <f>ROW()-1</f>
        <v/>
      </c>
      <c r="B2946">
        <f>IF($A2946&lt;=Settings!$B$4,"small_control",IF($A2946&lt;=Settings!$B$5,"medium_10k",IF($A2946&lt;=Settings!$B$6,"large_100k","extreme_1m")))</f>
        <v/>
      </c>
      <c r="C2946">
        <f>"ORD-"&amp;TEXT(QUOTIENT($A2946-1,3)+1,"0000000")</f>
        <v/>
      </c>
      <c r="D2946">
        <f>"LINE-"&amp;TEXT($A2946,"0000000")</f>
        <v/>
      </c>
      <c r="E2946" s="7">
        <f>Settings!$B$2+$A2946-1</f>
        <v/>
      </c>
      <c r="F2946" s="7">
        <f>Settings!$B$2+MOD($A2946-1,Settings!$B$7)</f>
        <v/>
      </c>
      <c r="G2946">
        <f>YEAR($F2946)</f>
        <v/>
      </c>
      <c r="H2946">
        <f>"Q"&amp;ROUNDUP(MONTH($F2946)/3,0)</f>
        <v/>
      </c>
      <c r="I2946">
        <f>MONTH($F2946)</f>
        <v/>
      </c>
      <c r="J2946">
        <f>CHOOSE(MONTH($F2946),"Январь","Февраль","Март","Апрель","Май","Июнь","Июль","Август","Сентябрь","Октябрь","Ноябрь","Декабрь")</f>
        <v/>
      </c>
      <c r="K2946">
        <f>DAY($F2946)</f>
        <v/>
      </c>
      <c r="L2946">
        <f>IF(MOD($A2946,10)&lt;7,"ФО_01_Крупный","ФО_"&amp;TEXT(MOD($A2946,8)+1,"00"))</f>
        <v/>
      </c>
      <c r="M2946">
        <f>IF($AB2946="Да","Регион_001_Крупный","Регион_"&amp;TEXT(MOD(QUOTIENT($A2946-1,20),180)+1,"000"))</f>
        <v/>
      </c>
      <c r="N2946">
        <f>IF($AB2946="Да","Город_"&amp;TEXT(MOD($A2946-1,250)+1,"0000"),"Город_"&amp;TEXT(MOD($A2946-1,3000)+1,"0000"))</f>
        <v/>
      </c>
      <c r="O2946">
        <f>IF($AB2946="Да","Холдинг_Крупный","Холдинг_"&amp;TEXT(MOD(QUOTIENT($A2946-1,10000),20)+1,"00"))</f>
        <v/>
      </c>
      <c r="P2946">
        <f>IF($AB2946="Да","Организация_Крупная","Организация_"&amp;TEXT(MOD(QUOTIENT($A2946-1,500),600)+1,"000"))</f>
        <v/>
      </c>
      <c r="Q2946">
        <f>"Отдел_"&amp;TEXT(MOD(QUOTIENT($A2946-1,50),100)+1,"000")</f>
        <v/>
      </c>
      <c r="R2946">
        <f>IF($AB2946="Да","Группа_Крупная","Группа_"&amp;TEXT(MOD(QUOTIENT($A2946-1,5000),30)+1,"00"))</f>
        <v/>
      </c>
      <c r="S2946">
        <f>IF($AB2946="Да","Категория_Крупная","Категория_"&amp;TEXT(MOD(QUOTIENT($A2946-1,500),120)+1,"000"))</f>
        <v/>
      </c>
      <c r="T2946">
        <f>IF($AB2946="Да","Подкатегория_Крупная","Подкатегория_"&amp;TEXT(MOD(QUOTIENT($A2946-1,50),300)+1,"000"))</f>
        <v/>
      </c>
      <c r="U2946">
        <f>"SKU_"&amp;TEXT($A2946,"0000000")</f>
        <v/>
      </c>
      <c r="V2946">
        <f>CHOOSE(MOD($A2946-1,4)+1,"Enterprise","SMB","Госсектор","Розница")</f>
        <v/>
      </c>
      <c r="W2946">
        <f>"Клиент_"&amp;TEXT(MOD($A2946-1,20000)+1,"00000")</f>
        <v/>
      </c>
      <c r="X2946">
        <f>CHOOSE(MOD($A2946-1,5)+1,"Портал","API","Импорт","Ручной ввод","Интеграция")</f>
        <v/>
      </c>
      <c r="Y2946" s="8">
        <f>ROUND(1000+MOD($A2946*37,90000)+IF($AB2946="Да",5000,0),2)</f>
        <v/>
      </c>
      <c r="Z2946">
        <f>1+MOD($A2946,20)</f>
        <v/>
      </c>
      <c r="AA2946" s="8">
        <f>ROUND($Y2946*(0.08+MOD($A2946,17)/100),2)</f>
        <v/>
      </c>
      <c r="AB2946">
        <f>IF(MOD($A2946,10)&lt;7,"Да","Нет")</f>
        <v/>
      </c>
      <c r="AC2946">
        <f>$R2946&amp;" / "&amp;$S2946&amp;" / "&amp;$T2946</f>
        <v/>
      </c>
      <c r="AD2946">
        <f>1</f>
        <v/>
      </c>
      <c r="AE2946">
        <f>IF($A2946&lt;=Settings!$B$4,"до 100",IF($A2946&lt;=Settings!$B$5,"до 10 000",IF($A2946&lt;=Settings!$B$6,"до 100 000","100 000+")))</f>
        <v/>
      </c>
    </row>
    <row r="2947">
      <c r="A2947">
        <f>ROW()-1</f>
        <v/>
      </c>
      <c r="B2947">
        <f>IF($A2947&lt;=Settings!$B$4,"small_control",IF($A2947&lt;=Settings!$B$5,"medium_10k",IF($A2947&lt;=Settings!$B$6,"large_100k","extreme_1m")))</f>
        <v/>
      </c>
      <c r="C2947">
        <f>"ORD-"&amp;TEXT(QUOTIENT($A2947-1,3)+1,"0000000")</f>
        <v/>
      </c>
      <c r="D2947">
        <f>"LINE-"&amp;TEXT($A2947,"0000000")</f>
        <v/>
      </c>
      <c r="E2947" s="7">
        <f>Settings!$B$2+$A2947-1</f>
        <v/>
      </c>
      <c r="F2947" s="7">
        <f>Settings!$B$2+MOD($A2947-1,Settings!$B$7)</f>
        <v/>
      </c>
      <c r="G2947">
        <f>YEAR($F2947)</f>
        <v/>
      </c>
      <c r="H2947">
        <f>"Q"&amp;ROUNDUP(MONTH($F2947)/3,0)</f>
        <v/>
      </c>
      <c r="I2947">
        <f>MONTH($F2947)</f>
        <v/>
      </c>
      <c r="J2947">
        <f>CHOOSE(MONTH($F2947),"Январь","Февраль","Март","Апрель","Май","Июнь","Июль","Август","Сентябрь","Октябрь","Ноябрь","Декабрь")</f>
        <v/>
      </c>
      <c r="K2947">
        <f>DAY($F2947)</f>
        <v/>
      </c>
      <c r="L2947">
        <f>IF(MOD($A2947,10)&lt;7,"ФО_01_Крупный","ФО_"&amp;TEXT(MOD($A2947,8)+1,"00"))</f>
        <v/>
      </c>
      <c r="M2947">
        <f>IF($AB2947="Да","Регион_001_Крупный","Регион_"&amp;TEXT(MOD(QUOTIENT($A2947-1,20),180)+1,"000"))</f>
        <v/>
      </c>
      <c r="N2947">
        <f>IF($AB2947="Да","Город_"&amp;TEXT(MOD($A2947-1,250)+1,"0000"),"Город_"&amp;TEXT(MOD($A2947-1,3000)+1,"0000"))</f>
        <v/>
      </c>
      <c r="O2947">
        <f>IF($AB2947="Да","Холдинг_Крупный","Холдинг_"&amp;TEXT(MOD(QUOTIENT($A2947-1,10000),20)+1,"00"))</f>
        <v/>
      </c>
      <c r="P2947">
        <f>IF($AB2947="Да","Организация_Крупная","Организация_"&amp;TEXT(MOD(QUOTIENT($A2947-1,500),600)+1,"000"))</f>
        <v/>
      </c>
      <c r="Q2947">
        <f>"Отдел_"&amp;TEXT(MOD(QUOTIENT($A2947-1,50),100)+1,"000")</f>
        <v/>
      </c>
      <c r="R2947">
        <f>IF($AB2947="Да","Группа_Крупная","Группа_"&amp;TEXT(MOD(QUOTIENT($A2947-1,5000),30)+1,"00"))</f>
        <v/>
      </c>
      <c r="S2947">
        <f>IF($AB2947="Да","Категория_Крупная","Категория_"&amp;TEXT(MOD(QUOTIENT($A2947-1,500),120)+1,"000"))</f>
        <v/>
      </c>
      <c r="T2947">
        <f>IF($AB2947="Да","Подкатегория_Крупная","Подкатегория_"&amp;TEXT(MOD(QUOTIENT($A2947-1,50),300)+1,"000"))</f>
        <v/>
      </c>
      <c r="U2947">
        <f>"SKU_"&amp;TEXT($A2947,"0000000")</f>
        <v/>
      </c>
      <c r="V2947">
        <f>CHOOSE(MOD($A2947-1,4)+1,"Enterprise","SMB","Госсектор","Розница")</f>
        <v/>
      </c>
      <c r="W2947">
        <f>"Клиент_"&amp;TEXT(MOD($A2947-1,20000)+1,"00000")</f>
        <v/>
      </c>
      <c r="X2947">
        <f>CHOOSE(MOD($A2947-1,5)+1,"Портал","API","Импорт","Ручной ввод","Интеграция")</f>
        <v/>
      </c>
      <c r="Y2947" s="8">
        <f>ROUND(1000+MOD($A2947*37,90000)+IF($AB2947="Да",5000,0),2)</f>
        <v/>
      </c>
      <c r="Z2947">
        <f>1+MOD($A2947,20)</f>
        <v/>
      </c>
      <c r="AA2947" s="8">
        <f>ROUND($Y2947*(0.08+MOD($A2947,17)/100),2)</f>
        <v/>
      </c>
      <c r="AB2947">
        <f>IF(MOD($A2947,10)&lt;7,"Да","Нет")</f>
        <v/>
      </c>
      <c r="AC2947">
        <f>$R2947&amp;" / "&amp;$S2947&amp;" / "&amp;$T2947</f>
        <v/>
      </c>
      <c r="AD2947">
        <f>1</f>
        <v/>
      </c>
      <c r="AE2947">
        <f>IF($A2947&lt;=Settings!$B$4,"до 100",IF($A2947&lt;=Settings!$B$5,"до 10 000",IF($A2947&lt;=Settings!$B$6,"до 100 000","100 000+")))</f>
        <v/>
      </c>
    </row>
    <row r="2948">
      <c r="A2948">
        <f>ROW()-1</f>
        <v/>
      </c>
      <c r="B2948">
        <f>IF($A2948&lt;=Settings!$B$4,"small_control",IF($A2948&lt;=Settings!$B$5,"medium_10k",IF($A2948&lt;=Settings!$B$6,"large_100k","extreme_1m")))</f>
        <v/>
      </c>
      <c r="C2948">
        <f>"ORD-"&amp;TEXT(QUOTIENT($A2948-1,3)+1,"0000000")</f>
        <v/>
      </c>
      <c r="D2948">
        <f>"LINE-"&amp;TEXT($A2948,"0000000")</f>
        <v/>
      </c>
      <c r="E2948" s="7">
        <f>Settings!$B$2+$A2948-1</f>
        <v/>
      </c>
      <c r="F2948" s="7">
        <f>Settings!$B$2+MOD($A2948-1,Settings!$B$7)</f>
        <v/>
      </c>
      <c r="G2948">
        <f>YEAR($F2948)</f>
        <v/>
      </c>
      <c r="H2948">
        <f>"Q"&amp;ROUNDUP(MONTH($F2948)/3,0)</f>
        <v/>
      </c>
      <c r="I2948">
        <f>MONTH($F2948)</f>
        <v/>
      </c>
      <c r="J2948">
        <f>CHOOSE(MONTH($F2948),"Январь","Февраль","Март","Апрель","Май","Июнь","Июль","Август","Сентябрь","Октябрь","Ноябрь","Декабрь")</f>
        <v/>
      </c>
      <c r="K2948">
        <f>DAY($F2948)</f>
        <v/>
      </c>
      <c r="L2948">
        <f>IF(MOD($A2948,10)&lt;7,"ФО_01_Крупный","ФО_"&amp;TEXT(MOD($A2948,8)+1,"00"))</f>
        <v/>
      </c>
      <c r="M2948">
        <f>IF($AB2948="Да","Регион_001_Крупный","Регион_"&amp;TEXT(MOD(QUOTIENT($A2948-1,20),180)+1,"000"))</f>
        <v/>
      </c>
      <c r="N2948">
        <f>IF($AB2948="Да","Город_"&amp;TEXT(MOD($A2948-1,250)+1,"0000"),"Город_"&amp;TEXT(MOD($A2948-1,3000)+1,"0000"))</f>
        <v/>
      </c>
      <c r="O2948">
        <f>IF($AB2948="Да","Холдинг_Крупный","Холдинг_"&amp;TEXT(MOD(QUOTIENT($A2948-1,10000),20)+1,"00"))</f>
        <v/>
      </c>
      <c r="P2948">
        <f>IF($AB2948="Да","Организация_Крупная","Организация_"&amp;TEXT(MOD(QUOTIENT($A2948-1,500),600)+1,"000"))</f>
        <v/>
      </c>
      <c r="Q2948">
        <f>"Отдел_"&amp;TEXT(MOD(QUOTIENT($A2948-1,50),100)+1,"000")</f>
        <v/>
      </c>
      <c r="R2948">
        <f>IF($AB2948="Да","Группа_Крупная","Группа_"&amp;TEXT(MOD(QUOTIENT($A2948-1,5000),30)+1,"00"))</f>
        <v/>
      </c>
      <c r="S2948">
        <f>IF($AB2948="Да","Категория_Крупная","Категория_"&amp;TEXT(MOD(QUOTIENT($A2948-1,500),120)+1,"000"))</f>
        <v/>
      </c>
      <c r="T2948">
        <f>IF($AB2948="Да","Подкатегория_Крупная","Подкатегория_"&amp;TEXT(MOD(QUOTIENT($A2948-1,50),300)+1,"000"))</f>
        <v/>
      </c>
      <c r="U2948">
        <f>"SKU_"&amp;TEXT($A2948,"0000000")</f>
        <v/>
      </c>
      <c r="V2948">
        <f>CHOOSE(MOD($A2948-1,4)+1,"Enterprise","SMB","Госсектор","Розница")</f>
        <v/>
      </c>
      <c r="W2948">
        <f>"Клиент_"&amp;TEXT(MOD($A2948-1,20000)+1,"00000")</f>
        <v/>
      </c>
      <c r="X2948">
        <f>CHOOSE(MOD($A2948-1,5)+1,"Портал","API","Импорт","Ручной ввод","Интеграция")</f>
        <v/>
      </c>
      <c r="Y2948" s="8">
        <f>ROUND(1000+MOD($A2948*37,90000)+IF($AB2948="Да",5000,0),2)</f>
        <v/>
      </c>
      <c r="Z2948">
        <f>1+MOD($A2948,20)</f>
        <v/>
      </c>
      <c r="AA2948" s="8">
        <f>ROUND($Y2948*(0.08+MOD($A2948,17)/100),2)</f>
        <v/>
      </c>
      <c r="AB2948">
        <f>IF(MOD($A2948,10)&lt;7,"Да","Нет")</f>
        <v/>
      </c>
      <c r="AC2948">
        <f>$R2948&amp;" / "&amp;$S2948&amp;" / "&amp;$T2948</f>
        <v/>
      </c>
      <c r="AD2948">
        <f>1</f>
        <v/>
      </c>
      <c r="AE2948">
        <f>IF($A2948&lt;=Settings!$B$4,"до 100",IF($A2948&lt;=Settings!$B$5,"до 10 000",IF($A2948&lt;=Settings!$B$6,"до 100 000","100 000+")))</f>
        <v/>
      </c>
    </row>
    <row r="2949">
      <c r="A2949">
        <f>ROW()-1</f>
        <v/>
      </c>
      <c r="B2949">
        <f>IF($A2949&lt;=Settings!$B$4,"small_control",IF($A2949&lt;=Settings!$B$5,"medium_10k",IF($A2949&lt;=Settings!$B$6,"large_100k","extreme_1m")))</f>
        <v/>
      </c>
      <c r="C2949">
        <f>"ORD-"&amp;TEXT(QUOTIENT($A2949-1,3)+1,"0000000")</f>
        <v/>
      </c>
      <c r="D2949">
        <f>"LINE-"&amp;TEXT($A2949,"0000000")</f>
        <v/>
      </c>
      <c r="E2949" s="7">
        <f>Settings!$B$2+$A2949-1</f>
        <v/>
      </c>
      <c r="F2949" s="7">
        <f>Settings!$B$2+MOD($A2949-1,Settings!$B$7)</f>
        <v/>
      </c>
      <c r="G2949">
        <f>YEAR($F2949)</f>
        <v/>
      </c>
      <c r="H2949">
        <f>"Q"&amp;ROUNDUP(MONTH($F2949)/3,0)</f>
        <v/>
      </c>
      <c r="I2949">
        <f>MONTH($F2949)</f>
        <v/>
      </c>
      <c r="J2949">
        <f>CHOOSE(MONTH($F2949),"Январь","Февраль","Март","Апрель","Май","Июнь","Июль","Август","Сентябрь","Октябрь","Ноябрь","Декабрь")</f>
        <v/>
      </c>
      <c r="K2949">
        <f>DAY($F2949)</f>
        <v/>
      </c>
      <c r="L2949">
        <f>IF(MOD($A2949,10)&lt;7,"ФО_01_Крупный","ФО_"&amp;TEXT(MOD($A2949,8)+1,"00"))</f>
        <v/>
      </c>
      <c r="M2949">
        <f>IF($AB2949="Да","Регион_001_Крупный","Регион_"&amp;TEXT(MOD(QUOTIENT($A2949-1,20),180)+1,"000"))</f>
        <v/>
      </c>
      <c r="N2949">
        <f>IF($AB2949="Да","Город_"&amp;TEXT(MOD($A2949-1,250)+1,"0000"),"Город_"&amp;TEXT(MOD($A2949-1,3000)+1,"0000"))</f>
        <v/>
      </c>
      <c r="O2949">
        <f>IF($AB2949="Да","Холдинг_Крупный","Холдинг_"&amp;TEXT(MOD(QUOTIENT($A2949-1,10000),20)+1,"00"))</f>
        <v/>
      </c>
      <c r="P2949">
        <f>IF($AB2949="Да","Организация_Крупная","Организация_"&amp;TEXT(MOD(QUOTIENT($A2949-1,500),600)+1,"000"))</f>
        <v/>
      </c>
      <c r="Q2949">
        <f>"Отдел_"&amp;TEXT(MOD(QUOTIENT($A2949-1,50),100)+1,"000")</f>
        <v/>
      </c>
      <c r="R2949">
        <f>IF($AB2949="Да","Группа_Крупная","Группа_"&amp;TEXT(MOD(QUOTIENT($A2949-1,5000),30)+1,"00"))</f>
        <v/>
      </c>
      <c r="S2949">
        <f>IF($AB2949="Да","Категория_Крупная","Категория_"&amp;TEXT(MOD(QUOTIENT($A2949-1,500),120)+1,"000"))</f>
        <v/>
      </c>
      <c r="T2949">
        <f>IF($AB2949="Да","Подкатегория_Крупная","Подкатегория_"&amp;TEXT(MOD(QUOTIENT($A2949-1,50),300)+1,"000"))</f>
        <v/>
      </c>
      <c r="U2949">
        <f>"SKU_"&amp;TEXT($A2949,"0000000")</f>
        <v/>
      </c>
      <c r="V2949">
        <f>CHOOSE(MOD($A2949-1,4)+1,"Enterprise","SMB","Госсектор","Розница")</f>
        <v/>
      </c>
      <c r="W2949">
        <f>"Клиент_"&amp;TEXT(MOD($A2949-1,20000)+1,"00000")</f>
        <v/>
      </c>
      <c r="X2949">
        <f>CHOOSE(MOD($A2949-1,5)+1,"Портал","API","Импорт","Ручной ввод","Интеграция")</f>
        <v/>
      </c>
      <c r="Y2949" s="8">
        <f>ROUND(1000+MOD($A2949*37,90000)+IF($AB2949="Да",5000,0),2)</f>
        <v/>
      </c>
      <c r="Z2949">
        <f>1+MOD($A2949,20)</f>
        <v/>
      </c>
      <c r="AA2949" s="8">
        <f>ROUND($Y2949*(0.08+MOD($A2949,17)/100),2)</f>
        <v/>
      </c>
      <c r="AB2949">
        <f>IF(MOD($A2949,10)&lt;7,"Да","Нет")</f>
        <v/>
      </c>
      <c r="AC2949">
        <f>$R2949&amp;" / "&amp;$S2949&amp;" / "&amp;$T2949</f>
        <v/>
      </c>
      <c r="AD2949">
        <f>1</f>
        <v/>
      </c>
      <c r="AE2949">
        <f>IF($A2949&lt;=Settings!$B$4,"до 100",IF($A2949&lt;=Settings!$B$5,"до 10 000",IF($A2949&lt;=Settings!$B$6,"до 100 000","100 000+")))</f>
        <v/>
      </c>
    </row>
    <row r="2950">
      <c r="A2950">
        <f>ROW()-1</f>
        <v/>
      </c>
      <c r="B2950">
        <f>IF($A2950&lt;=Settings!$B$4,"small_control",IF($A2950&lt;=Settings!$B$5,"medium_10k",IF($A2950&lt;=Settings!$B$6,"large_100k","extreme_1m")))</f>
        <v/>
      </c>
      <c r="C2950">
        <f>"ORD-"&amp;TEXT(QUOTIENT($A2950-1,3)+1,"0000000")</f>
        <v/>
      </c>
      <c r="D2950">
        <f>"LINE-"&amp;TEXT($A2950,"0000000")</f>
        <v/>
      </c>
      <c r="E2950" s="7">
        <f>Settings!$B$2+$A2950-1</f>
        <v/>
      </c>
      <c r="F2950" s="7">
        <f>Settings!$B$2+MOD($A2950-1,Settings!$B$7)</f>
        <v/>
      </c>
      <c r="G2950">
        <f>YEAR($F2950)</f>
        <v/>
      </c>
      <c r="H2950">
        <f>"Q"&amp;ROUNDUP(MONTH($F2950)/3,0)</f>
        <v/>
      </c>
      <c r="I2950">
        <f>MONTH($F2950)</f>
        <v/>
      </c>
      <c r="J2950">
        <f>CHOOSE(MONTH($F2950),"Январь","Февраль","Март","Апрель","Май","Июнь","Июль","Август","Сентябрь","Октябрь","Ноябрь","Декабрь")</f>
        <v/>
      </c>
      <c r="K2950">
        <f>DAY($F2950)</f>
        <v/>
      </c>
      <c r="L2950">
        <f>IF(MOD($A2950,10)&lt;7,"ФО_01_Крупный","ФО_"&amp;TEXT(MOD($A2950,8)+1,"00"))</f>
        <v/>
      </c>
      <c r="M2950">
        <f>IF($AB2950="Да","Регион_001_Крупный","Регион_"&amp;TEXT(MOD(QUOTIENT($A2950-1,20),180)+1,"000"))</f>
        <v/>
      </c>
      <c r="N2950">
        <f>IF($AB2950="Да","Город_"&amp;TEXT(MOD($A2950-1,250)+1,"0000"),"Город_"&amp;TEXT(MOD($A2950-1,3000)+1,"0000"))</f>
        <v/>
      </c>
      <c r="O2950">
        <f>IF($AB2950="Да","Холдинг_Крупный","Холдинг_"&amp;TEXT(MOD(QUOTIENT($A2950-1,10000),20)+1,"00"))</f>
        <v/>
      </c>
      <c r="P2950">
        <f>IF($AB2950="Да","Организация_Крупная","Организация_"&amp;TEXT(MOD(QUOTIENT($A2950-1,500),600)+1,"000"))</f>
        <v/>
      </c>
      <c r="Q2950">
        <f>"Отдел_"&amp;TEXT(MOD(QUOTIENT($A2950-1,50),100)+1,"000")</f>
        <v/>
      </c>
      <c r="R2950">
        <f>IF($AB2950="Да","Группа_Крупная","Группа_"&amp;TEXT(MOD(QUOTIENT($A2950-1,5000),30)+1,"00"))</f>
        <v/>
      </c>
      <c r="S2950">
        <f>IF($AB2950="Да","Категория_Крупная","Категория_"&amp;TEXT(MOD(QUOTIENT($A2950-1,500),120)+1,"000"))</f>
        <v/>
      </c>
      <c r="T2950">
        <f>IF($AB2950="Да","Подкатегория_Крупная","Подкатегория_"&amp;TEXT(MOD(QUOTIENT($A2950-1,50),300)+1,"000"))</f>
        <v/>
      </c>
      <c r="U2950">
        <f>"SKU_"&amp;TEXT($A2950,"0000000")</f>
        <v/>
      </c>
      <c r="V2950">
        <f>CHOOSE(MOD($A2950-1,4)+1,"Enterprise","SMB","Госсектор","Розница")</f>
        <v/>
      </c>
      <c r="W2950">
        <f>"Клиент_"&amp;TEXT(MOD($A2950-1,20000)+1,"00000")</f>
        <v/>
      </c>
      <c r="X2950">
        <f>CHOOSE(MOD($A2950-1,5)+1,"Портал","API","Импорт","Ручной ввод","Интеграция")</f>
        <v/>
      </c>
      <c r="Y2950" s="8">
        <f>ROUND(1000+MOD($A2950*37,90000)+IF($AB2950="Да",5000,0),2)</f>
        <v/>
      </c>
      <c r="Z2950">
        <f>1+MOD($A2950,20)</f>
        <v/>
      </c>
      <c r="AA2950" s="8">
        <f>ROUND($Y2950*(0.08+MOD($A2950,17)/100),2)</f>
        <v/>
      </c>
      <c r="AB2950">
        <f>IF(MOD($A2950,10)&lt;7,"Да","Нет")</f>
        <v/>
      </c>
      <c r="AC2950">
        <f>$R2950&amp;" / "&amp;$S2950&amp;" / "&amp;$T2950</f>
        <v/>
      </c>
      <c r="AD2950">
        <f>1</f>
        <v/>
      </c>
      <c r="AE2950">
        <f>IF($A2950&lt;=Settings!$B$4,"до 100",IF($A2950&lt;=Settings!$B$5,"до 10 000",IF($A2950&lt;=Settings!$B$6,"до 100 000","100 000+")))</f>
        <v/>
      </c>
    </row>
    <row r="2951">
      <c r="A2951">
        <f>ROW()-1</f>
        <v/>
      </c>
      <c r="B2951">
        <f>IF($A2951&lt;=Settings!$B$4,"small_control",IF($A2951&lt;=Settings!$B$5,"medium_10k",IF($A2951&lt;=Settings!$B$6,"large_100k","extreme_1m")))</f>
        <v/>
      </c>
      <c r="C2951">
        <f>"ORD-"&amp;TEXT(QUOTIENT($A2951-1,3)+1,"0000000")</f>
        <v/>
      </c>
      <c r="D2951">
        <f>"LINE-"&amp;TEXT($A2951,"0000000")</f>
        <v/>
      </c>
      <c r="E2951" s="7">
        <f>Settings!$B$2+$A2951-1</f>
        <v/>
      </c>
      <c r="F2951" s="7">
        <f>Settings!$B$2+MOD($A2951-1,Settings!$B$7)</f>
        <v/>
      </c>
      <c r="G2951">
        <f>YEAR($F2951)</f>
        <v/>
      </c>
      <c r="H2951">
        <f>"Q"&amp;ROUNDUP(MONTH($F2951)/3,0)</f>
        <v/>
      </c>
      <c r="I2951">
        <f>MONTH($F2951)</f>
        <v/>
      </c>
      <c r="J2951">
        <f>CHOOSE(MONTH($F2951),"Январь","Февраль","Март","Апрель","Май","Июнь","Июль","Август","Сентябрь","Октябрь","Ноябрь","Декабрь")</f>
        <v/>
      </c>
      <c r="K2951">
        <f>DAY($F2951)</f>
        <v/>
      </c>
      <c r="L2951">
        <f>IF(MOD($A2951,10)&lt;7,"ФО_01_Крупный","ФО_"&amp;TEXT(MOD($A2951,8)+1,"00"))</f>
        <v/>
      </c>
      <c r="M2951">
        <f>IF($AB2951="Да","Регион_001_Крупный","Регион_"&amp;TEXT(MOD(QUOTIENT($A2951-1,20),180)+1,"000"))</f>
        <v/>
      </c>
      <c r="N2951">
        <f>IF($AB2951="Да","Город_"&amp;TEXT(MOD($A2951-1,250)+1,"0000"),"Город_"&amp;TEXT(MOD($A2951-1,3000)+1,"0000"))</f>
        <v/>
      </c>
      <c r="O2951">
        <f>IF($AB2951="Да","Холдинг_Крупный","Холдинг_"&amp;TEXT(MOD(QUOTIENT($A2951-1,10000),20)+1,"00"))</f>
        <v/>
      </c>
      <c r="P2951">
        <f>IF($AB2951="Да","Организация_Крупная","Организация_"&amp;TEXT(MOD(QUOTIENT($A2951-1,500),600)+1,"000"))</f>
        <v/>
      </c>
      <c r="Q2951">
        <f>"Отдел_"&amp;TEXT(MOD(QUOTIENT($A2951-1,50),100)+1,"000")</f>
        <v/>
      </c>
      <c r="R2951">
        <f>IF($AB2951="Да","Группа_Крупная","Группа_"&amp;TEXT(MOD(QUOTIENT($A2951-1,5000),30)+1,"00"))</f>
        <v/>
      </c>
      <c r="S2951">
        <f>IF($AB2951="Да","Категория_Крупная","Категория_"&amp;TEXT(MOD(QUOTIENT($A2951-1,500),120)+1,"000"))</f>
        <v/>
      </c>
      <c r="T2951">
        <f>IF($AB2951="Да","Подкатегория_Крупная","Подкатегория_"&amp;TEXT(MOD(QUOTIENT($A2951-1,50),300)+1,"000"))</f>
        <v/>
      </c>
      <c r="U2951">
        <f>"SKU_"&amp;TEXT($A2951,"0000000")</f>
        <v/>
      </c>
      <c r="V2951">
        <f>CHOOSE(MOD($A2951-1,4)+1,"Enterprise","SMB","Госсектор","Розница")</f>
        <v/>
      </c>
      <c r="W2951">
        <f>"Клиент_"&amp;TEXT(MOD($A2951-1,20000)+1,"00000")</f>
        <v/>
      </c>
      <c r="X2951">
        <f>CHOOSE(MOD($A2951-1,5)+1,"Портал","API","Импорт","Ручной ввод","Интеграция")</f>
        <v/>
      </c>
      <c r="Y2951" s="8">
        <f>ROUND(1000+MOD($A2951*37,90000)+IF($AB2951="Да",5000,0),2)</f>
        <v/>
      </c>
      <c r="Z2951">
        <f>1+MOD($A2951,20)</f>
        <v/>
      </c>
      <c r="AA2951" s="8">
        <f>ROUND($Y2951*(0.08+MOD($A2951,17)/100),2)</f>
        <v/>
      </c>
      <c r="AB2951">
        <f>IF(MOD($A2951,10)&lt;7,"Да","Нет")</f>
        <v/>
      </c>
      <c r="AC2951">
        <f>$R2951&amp;" / "&amp;$S2951&amp;" / "&amp;$T2951</f>
        <v/>
      </c>
      <c r="AD2951">
        <f>1</f>
        <v/>
      </c>
      <c r="AE2951">
        <f>IF($A2951&lt;=Settings!$B$4,"до 100",IF($A2951&lt;=Settings!$B$5,"до 10 000",IF($A2951&lt;=Settings!$B$6,"до 100 000","100 000+")))</f>
        <v/>
      </c>
    </row>
    <row r="2952">
      <c r="A2952">
        <f>ROW()-1</f>
        <v/>
      </c>
      <c r="B2952">
        <f>IF($A2952&lt;=Settings!$B$4,"small_control",IF($A2952&lt;=Settings!$B$5,"medium_10k",IF($A2952&lt;=Settings!$B$6,"large_100k","extreme_1m")))</f>
        <v/>
      </c>
      <c r="C2952">
        <f>"ORD-"&amp;TEXT(QUOTIENT($A2952-1,3)+1,"0000000")</f>
        <v/>
      </c>
      <c r="D2952">
        <f>"LINE-"&amp;TEXT($A2952,"0000000")</f>
        <v/>
      </c>
      <c r="E2952" s="7">
        <f>Settings!$B$2+$A2952-1</f>
        <v/>
      </c>
      <c r="F2952" s="7">
        <f>Settings!$B$2+MOD($A2952-1,Settings!$B$7)</f>
        <v/>
      </c>
      <c r="G2952">
        <f>YEAR($F2952)</f>
        <v/>
      </c>
      <c r="H2952">
        <f>"Q"&amp;ROUNDUP(MONTH($F2952)/3,0)</f>
        <v/>
      </c>
      <c r="I2952">
        <f>MONTH($F2952)</f>
        <v/>
      </c>
      <c r="J2952">
        <f>CHOOSE(MONTH($F2952),"Январь","Февраль","Март","Апрель","Май","Июнь","Июль","Август","Сентябрь","Октябрь","Ноябрь","Декабрь")</f>
        <v/>
      </c>
      <c r="K2952">
        <f>DAY($F2952)</f>
        <v/>
      </c>
      <c r="L2952">
        <f>IF(MOD($A2952,10)&lt;7,"ФО_01_Крупный","ФО_"&amp;TEXT(MOD($A2952,8)+1,"00"))</f>
        <v/>
      </c>
      <c r="M2952">
        <f>IF($AB2952="Да","Регион_001_Крупный","Регион_"&amp;TEXT(MOD(QUOTIENT($A2952-1,20),180)+1,"000"))</f>
        <v/>
      </c>
      <c r="N2952">
        <f>IF($AB2952="Да","Город_"&amp;TEXT(MOD($A2952-1,250)+1,"0000"),"Город_"&amp;TEXT(MOD($A2952-1,3000)+1,"0000"))</f>
        <v/>
      </c>
      <c r="O2952">
        <f>IF($AB2952="Да","Холдинг_Крупный","Холдинг_"&amp;TEXT(MOD(QUOTIENT($A2952-1,10000),20)+1,"00"))</f>
        <v/>
      </c>
      <c r="P2952">
        <f>IF($AB2952="Да","Организация_Крупная","Организация_"&amp;TEXT(MOD(QUOTIENT($A2952-1,500),600)+1,"000"))</f>
        <v/>
      </c>
      <c r="Q2952">
        <f>"Отдел_"&amp;TEXT(MOD(QUOTIENT($A2952-1,50),100)+1,"000")</f>
        <v/>
      </c>
      <c r="R2952">
        <f>IF($AB2952="Да","Группа_Крупная","Группа_"&amp;TEXT(MOD(QUOTIENT($A2952-1,5000),30)+1,"00"))</f>
        <v/>
      </c>
      <c r="S2952">
        <f>IF($AB2952="Да","Категория_Крупная","Категория_"&amp;TEXT(MOD(QUOTIENT($A2952-1,500),120)+1,"000"))</f>
        <v/>
      </c>
      <c r="T2952">
        <f>IF($AB2952="Да","Подкатегория_Крупная","Подкатегория_"&amp;TEXT(MOD(QUOTIENT($A2952-1,50),300)+1,"000"))</f>
        <v/>
      </c>
      <c r="U2952">
        <f>"SKU_"&amp;TEXT($A2952,"0000000")</f>
        <v/>
      </c>
      <c r="V2952">
        <f>CHOOSE(MOD($A2952-1,4)+1,"Enterprise","SMB","Госсектор","Розница")</f>
        <v/>
      </c>
      <c r="W2952">
        <f>"Клиент_"&amp;TEXT(MOD($A2952-1,20000)+1,"00000")</f>
        <v/>
      </c>
      <c r="X2952">
        <f>CHOOSE(MOD($A2952-1,5)+1,"Портал","API","Импорт","Ручной ввод","Интеграция")</f>
        <v/>
      </c>
      <c r="Y2952" s="8">
        <f>ROUND(1000+MOD($A2952*37,90000)+IF($AB2952="Да",5000,0),2)</f>
        <v/>
      </c>
      <c r="Z2952">
        <f>1+MOD($A2952,20)</f>
        <v/>
      </c>
      <c r="AA2952" s="8">
        <f>ROUND($Y2952*(0.08+MOD($A2952,17)/100),2)</f>
        <v/>
      </c>
      <c r="AB2952">
        <f>IF(MOD($A2952,10)&lt;7,"Да","Нет")</f>
        <v/>
      </c>
      <c r="AC2952">
        <f>$R2952&amp;" / "&amp;$S2952&amp;" / "&amp;$T2952</f>
        <v/>
      </c>
      <c r="AD2952">
        <f>1</f>
        <v/>
      </c>
      <c r="AE2952">
        <f>IF($A2952&lt;=Settings!$B$4,"до 100",IF($A2952&lt;=Settings!$B$5,"до 10 000",IF($A2952&lt;=Settings!$B$6,"до 100 000","100 000+")))</f>
        <v/>
      </c>
    </row>
    <row r="2953">
      <c r="A2953">
        <f>ROW()-1</f>
        <v/>
      </c>
      <c r="B2953">
        <f>IF($A2953&lt;=Settings!$B$4,"small_control",IF($A2953&lt;=Settings!$B$5,"medium_10k",IF($A2953&lt;=Settings!$B$6,"large_100k","extreme_1m")))</f>
        <v/>
      </c>
      <c r="C2953">
        <f>"ORD-"&amp;TEXT(QUOTIENT($A2953-1,3)+1,"0000000")</f>
        <v/>
      </c>
      <c r="D2953">
        <f>"LINE-"&amp;TEXT($A2953,"0000000")</f>
        <v/>
      </c>
      <c r="E2953" s="7">
        <f>Settings!$B$2+$A2953-1</f>
        <v/>
      </c>
      <c r="F2953" s="7">
        <f>Settings!$B$2+MOD($A2953-1,Settings!$B$7)</f>
        <v/>
      </c>
      <c r="G2953">
        <f>YEAR($F2953)</f>
        <v/>
      </c>
      <c r="H2953">
        <f>"Q"&amp;ROUNDUP(MONTH($F2953)/3,0)</f>
        <v/>
      </c>
      <c r="I2953">
        <f>MONTH($F2953)</f>
        <v/>
      </c>
      <c r="J2953">
        <f>CHOOSE(MONTH($F2953),"Январь","Февраль","Март","Апрель","Май","Июнь","Июль","Август","Сентябрь","Октябрь","Ноябрь","Декабрь")</f>
        <v/>
      </c>
      <c r="K2953">
        <f>DAY($F2953)</f>
        <v/>
      </c>
      <c r="L2953">
        <f>IF(MOD($A2953,10)&lt;7,"ФО_01_Крупный","ФО_"&amp;TEXT(MOD($A2953,8)+1,"00"))</f>
        <v/>
      </c>
      <c r="M2953">
        <f>IF($AB2953="Да","Регион_001_Крупный","Регион_"&amp;TEXT(MOD(QUOTIENT($A2953-1,20),180)+1,"000"))</f>
        <v/>
      </c>
      <c r="N2953">
        <f>IF($AB2953="Да","Город_"&amp;TEXT(MOD($A2953-1,250)+1,"0000"),"Город_"&amp;TEXT(MOD($A2953-1,3000)+1,"0000"))</f>
        <v/>
      </c>
      <c r="O2953">
        <f>IF($AB2953="Да","Холдинг_Крупный","Холдинг_"&amp;TEXT(MOD(QUOTIENT($A2953-1,10000),20)+1,"00"))</f>
        <v/>
      </c>
      <c r="P2953">
        <f>IF($AB2953="Да","Организация_Крупная","Организация_"&amp;TEXT(MOD(QUOTIENT($A2953-1,500),600)+1,"000"))</f>
        <v/>
      </c>
      <c r="Q2953">
        <f>"Отдел_"&amp;TEXT(MOD(QUOTIENT($A2953-1,50),100)+1,"000")</f>
        <v/>
      </c>
      <c r="R2953">
        <f>IF($AB2953="Да","Группа_Крупная","Группа_"&amp;TEXT(MOD(QUOTIENT($A2953-1,5000),30)+1,"00"))</f>
        <v/>
      </c>
      <c r="S2953">
        <f>IF($AB2953="Да","Категория_Крупная","Категория_"&amp;TEXT(MOD(QUOTIENT($A2953-1,500),120)+1,"000"))</f>
        <v/>
      </c>
      <c r="T2953">
        <f>IF($AB2953="Да","Подкатегория_Крупная","Подкатегория_"&amp;TEXT(MOD(QUOTIENT($A2953-1,50),300)+1,"000"))</f>
        <v/>
      </c>
      <c r="U2953">
        <f>"SKU_"&amp;TEXT($A2953,"0000000")</f>
        <v/>
      </c>
      <c r="V2953">
        <f>CHOOSE(MOD($A2953-1,4)+1,"Enterprise","SMB","Госсектор","Розница")</f>
        <v/>
      </c>
      <c r="W2953">
        <f>"Клиент_"&amp;TEXT(MOD($A2953-1,20000)+1,"00000")</f>
        <v/>
      </c>
      <c r="X2953">
        <f>CHOOSE(MOD($A2953-1,5)+1,"Портал","API","Импорт","Ручной ввод","Интеграция")</f>
        <v/>
      </c>
      <c r="Y2953" s="8">
        <f>ROUND(1000+MOD($A2953*37,90000)+IF($AB2953="Да",5000,0),2)</f>
        <v/>
      </c>
      <c r="Z2953">
        <f>1+MOD($A2953,20)</f>
        <v/>
      </c>
      <c r="AA2953" s="8">
        <f>ROUND($Y2953*(0.08+MOD($A2953,17)/100),2)</f>
        <v/>
      </c>
      <c r="AB2953">
        <f>IF(MOD($A2953,10)&lt;7,"Да","Нет")</f>
        <v/>
      </c>
      <c r="AC2953">
        <f>$R2953&amp;" / "&amp;$S2953&amp;" / "&amp;$T2953</f>
        <v/>
      </c>
      <c r="AD2953">
        <f>1</f>
        <v/>
      </c>
      <c r="AE2953">
        <f>IF($A2953&lt;=Settings!$B$4,"до 100",IF($A2953&lt;=Settings!$B$5,"до 10 000",IF($A2953&lt;=Settings!$B$6,"до 100 000","100 000+")))</f>
        <v/>
      </c>
    </row>
    <row r="2954">
      <c r="A2954">
        <f>ROW()-1</f>
        <v/>
      </c>
      <c r="B2954">
        <f>IF($A2954&lt;=Settings!$B$4,"small_control",IF($A2954&lt;=Settings!$B$5,"medium_10k",IF($A2954&lt;=Settings!$B$6,"large_100k","extreme_1m")))</f>
        <v/>
      </c>
      <c r="C2954">
        <f>"ORD-"&amp;TEXT(QUOTIENT($A2954-1,3)+1,"0000000")</f>
        <v/>
      </c>
      <c r="D2954">
        <f>"LINE-"&amp;TEXT($A2954,"0000000")</f>
        <v/>
      </c>
      <c r="E2954" s="7">
        <f>Settings!$B$2+$A2954-1</f>
        <v/>
      </c>
      <c r="F2954" s="7">
        <f>Settings!$B$2+MOD($A2954-1,Settings!$B$7)</f>
        <v/>
      </c>
      <c r="G2954">
        <f>YEAR($F2954)</f>
        <v/>
      </c>
      <c r="H2954">
        <f>"Q"&amp;ROUNDUP(MONTH($F2954)/3,0)</f>
        <v/>
      </c>
      <c r="I2954">
        <f>MONTH($F2954)</f>
        <v/>
      </c>
      <c r="J2954">
        <f>CHOOSE(MONTH($F2954),"Январь","Февраль","Март","Апрель","Май","Июнь","Июль","Август","Сентябрь","Октябрь","Ноябрь","Декабрь")</f>
        <v/>
      </c>
      <c r="K2954">
        <f>DAY($F2954)</f>
        <v/>
      </c>
      <c r="L2954">
        <f>IF(MOD($A2954,10)&lt;7,"ФО_01_Крупный","ФО_"&amp;TEXT(MOD($A2954,8)+1,"00"))</f>
        <v/>
      </c>
      <c r="M2954">
        <f>IF($AB2954="Да","Регион_001_Крупный","Регион_"&amp;TEXT(MOD(QUOTIENT($A2954-1,20),180)+1,"000"))</f>
        <v/>
      </c>
      <c r="N2954">
        <f>IF($AB2954="Да","Город_"&amp;TEXT(MOD($A2954-1,250)+1,"0000"),"Город_"&amp;TEXT(MOD($A2954-1,3000)+1,"0000"))</f>
        <v/>
      </c>
      <c r="O2954">
        <f>IF($AB2954="Да","Холдинг_Крупный","Холдинг_"&amp;TEXT(MOD(QUOTIENT($A2954-1,10000),20)+1,"00"))</f>
        <v/>
      </c>
      <c r="P2954">
        <f>IF($AB2954="Да","Организация_Крупная","Организация_"&amp;TEXT(MOD(QUOTIENT($A2954-1,500),600)+1,"000"))</f>
        <v/>
      </c>
      <c r="Q2954">
        <f>"Отдел_"&amp;TEXT(MOD(QUOTIENT($A2954-1,50),100)+1,"000")</f>
        <v/>
      </c>
      <c r="R2954">
        <f>IF($AB2954="Да","Группа_Крупная","Группа_"&amp;TEXT(MOD(QUOTIENT($A2954-1,5000),30)+1,"00"))</f>
        <v/>
      </c>
      <c r="S2954">
        <f>IF($AB2954="Да","Категория_Крупная","Категория_"&amp;TEXT(MOD(QUOTIENT($A2954-1,500),120)+1,"000"))</f>
        <v/>
      </c>
      <c r="T2954">
        <f>IF($AB2954="Да","Подкатегория_Крупная","Подкатегория_"&amp;TEXT(MOD(QUOTIENT($A2954-1,50),300)+1,"000"))</f>
        <v/>
      </c>
      <c r="U2954">
        <f>"SKU_"&amp;TEXT($A2954,"0000000")</f>
        <v/>
      </c>
      <c r="V2954">
        <f>CHOOSE(MOD($A2954-1,4)+1,"Enterprise","SMB","Госсектор","Розница")</f>
        <v/>
      </c>
      <c r="W2954">
        <f>"Клиент_"&amp;TEXT(MOD($A2954-1,20000)+1,"00000")</f>
        <v/>
      </c>
      <c r="X2954">
        <f>CHOOSE(MOD($A2954-1,5)+1,"Портал","API","Импорт","Ручной ввод","Интеграция")</f>
        <v/>
      </c>
      <c r="Y2954" s="8">
        <f>ROUND(1000+MOD($A2954*37,90000)+IF($AB2954="Да",5000,0),2)</f>
        <v/>
      </c>
      <c r="Z2954">
        <f>1+MOD($A2954,20)</f>
        <v/>
      </c>
      <c r="AA2954" s="8">
        <f>ROUND($Y2954*(0.08+MOD($A2954,17)/100),2)</f>
        <v/>
      </c>
      <c r="AB2954">
        <f>IF(MOD($A2954,10)&lt;7,"Да","Нет")</f>
        <v/>
      </c>
      <c r="AC2954">
        <f>$R2954&amp;" / "&amp;$S2954&amp;" / "&amp;$T2954</f>
        <v/>
      </c>
      <c r="AD2954">
        <f>1</f>
        <v/>
      </c>
      <c r="AE2954">
        <f>IF($A2954&lt;=Settings!$B$4,"до 100",IF($A2954&lt;=Settings!$B$5,"до 10 000",IF($A2954&lt;=Settings!$B$6,"до 100 000","100 000+")))</f>
        <v/>
      </c>
    </row>
    <row r="2955">
      <c r="A2955">
        <f>ROW()-1</f>
        <v/>
      </c>
      <c r="B2955">
        <f>IF($A2955&lt;=Settings!$B$4,"small_control",IF($A2955&lt;=Settings!$B$5,"medium_10k",IF($A2955&lt;=Settings!$B$6,"large_100k","extreme_1m")))</f>
        <v/>
      </c>
      <c r="C2955">
        <f>"ORD-"&amp;TEXT(QUOTIENT($A2955-1,3)+1,"0000000")</f>
        <v/>
      </c>
      <c r="D2955">
        <f>"LINE-"&amp;TEXT($A2955,"0000000")</f>
        <v/>
      </c>
      <c r="E2955" s="7">
        <f>Settings!$B$2+$A2955-1</f>
        <v/>
      </c>
      <c r="F2955" s="7">
        <f>Settings!$B$2+MOD($A2955-1,Settings!$B$7)</f>
        <v/>
      </c>
      <c r="G2955">
        <f>YEAR($F2955)</f>
        <v/>
      </c>
      <c r="H2955">
        <f>"Q"&amp;ROUNDUP(MONTH($F2955)/3,0)</f>
        <v/>
      </c>
      <c r="I2955">
        <f>MONTH($F2955)</f>
        <v/>
      </c>
      <c r="J2955">
        <f>CHOOSE(MONTH($F2955),"Январь","Февраль","Март","Апрель","Май","Июнь","Июль","Август","Сентябрь","Октябрь","Ноябрь","Декабрь")</f>
        <v/>
      </c>
      <c r="K2955">
        <f>DAY($F2955)</f>
        <v/>
      </c>
      <c r="L2955">
        <f>IF(MOD($A2955,10)&lt;7,"ФО_01_Крупный","ФО_"&amp;TEXT(MOD($A2955,8)+1,"00"))</f>
        <v/>
      </c>
      <c r="M2955">
        <f>IF($AB2955="Да","Регион_001_Крупный","Регион_"&amp;TEXT(MOD(QUOTIENT($A2955-1,20),180)+1,"000"))</f>
        <v/>
      </c>
      <c r="N2955">
        <f>IF($AB2955="Да","Город_"&amp;TEXT(MOD($A2955-1,250)+1,"0000"),"Город_"&amp;TEXT(MOD($A2955-1,3000)+1,"0000"))</f>
        <v/>
      </c>
      <c r="O2955">
        <f>IF($AB2955="Да","Холдинг_Крупный","Холдинг_"&amp;TEXT(MOD(QUOTIENT($A2955-1,10000),20)+1,"00"))</f>
        <v/>
      </c>
      <c r="P2955">
        <f>IF($AB2955="Да","Организация_Крупная","Организация_"&amp;TEXT(MOD(QUOTIENT($A2955-1,500),600)+1,"000"))</f>
        <v/>
      </c>
      <c r="Q2955">
        <f>"Отдел_"&amp;TEXT(MOD(QUOTIENT($A2955-1,50),100)+1,"000")</f>
        <v/>
      </c>
      <c r="R2955">
        <f>IF($AB2955="Да","Группа_Крупная","Группа_"&amp;TEXT(MOD(QUOTIENT($A2955-1,5000),30)+1,"00"))</f>
        <v/>
      </c>
      <c r="S2955">
        <f>IF($AB2955="Да","Категория_Крупная","Категория_"&amp;TEXT(MOD(QUOTIENT($A2955-1,500),120)+1,"000"))</f>
        <v/>
      </c>
      <c r="T2955">
        <f>IF($AB2955="Да","Подкатегория_Крупная","Подкатегория_"&amp;TEXT(MOD(QUOTIENT($A2955-1,50),300)+1,"000"))</f>
        <v/>
      </c>
      <c r="U2955">
        <f>"SKU_"&amp;TEXT($A2955,"0000000")</f>
        <v/>
      </c>
      <c r="V2955">
        <f>CHOOSE(MOD($A2955-1,4)+1,"Enterprise","SMB","Госсектор","Розница")</f>
        <v/>
      </c>
      <c r="W2955">
        <f>"Клиент_"&amp;TEXT(MOD($A2955-1,20000)+1,"00000")</f>
        <v/>
      </c>
      <c r="X2955">
        <f>CHOOSE(MOD($A2955-1,5)+1,"Портал","API","Импорт","Ручной ввод","Интеграция")</f>
        <v/>
      </c>
      <c r="Y2955" s="8">
        <f>ROUND(1000+MOD($A2955*37,90000)+IF($AB2955="Да",5000,0),2)</f>
        <v/>
      </c>
      <c r="Z2955">
        <f>1+MOD($A2955,20)</f>
        <v/>
      </c>
      <c r="AA2955" s="8">
        <f>ROUND($Y2955*(0.08+MOD($A2955,17)/100),2)</f>
        <v/>
      </c>
      <c r="AB2955">
        <f>IF(MOD($A2955,10)&lt;7,"Да","Нет")</f>
        <v/>
      </c>
      <c r="AC2955">
        <f>$R2955&amp;" / "&amp;$S2955&amp;" / "&amp;$T2955</f>
        <v/>
      </c>
      <c r="AD2955">
        <f>1</f>
        <v/>
      </c>
      <c r="AE2955">
        <f>IF($A2955&lt;=Settings!$B$4,"до 100",IF($A2955&lt;=Settings!$B$5,"до 10 000",IF($A2955&lt;=Settings!$B$6,"до 100 000","100 000+")))</f>
        <v/>
      </c>
    </row>
    <row r="2956">
      <c r="A2956">
        <f>ROW()-1</f>
        <v/>
      </c>
      <c r="B2956">
        <f>IF($A2956&lt;=Settings!$B$4,"small_control",IF($A2956&lt;=Settings!$B$5,"medium_10k",IF($A2956&lt;=Settings!$B$6,"large_100k","extreme_1m")))</f>
        <v/>
      </c>
      <c r="C2956">
        <f>"ORD-"&amp;TEXT(QUOTIENT($A2956-1,3)+1,"0000000")</f>
        <v/>
      </c>
      <c r="D2956">
        <f>"LINE-"&amp;TEXT($A2956,"0000000")</f>
        <v/>
      </c>
      <c r="E2956" s="7">
        <f>Settings!$B$2+$A2956-1</f>
        <v/>
      </c>
      <c r="F2956" s="7">
        <f>Settings!$B$2+MOD($A2956-1,Settings!$B$7)</f>
        <v/>
      </c>
      <c r="G2956">
        <f>YEAR($F2956)</f>
        <v/>
      </c>
      <c r="H2956">
        <f>"Q"&amp;ROUNDUP(MONTH($F2956)/3,0)</f>
        <v/>
      </c>
      <c r="I2956">
        <f>MONTH($F2956)</f>
        <v/>
      </c>
      <c r="J2956">
        <f>CHOOSE(MONTH($F2956),"Январь","Февраль","Март","Апрель","Май","Июнь","Июль","Август","Сентябрь","Октябрь","Ноябрь","Декабрь")</f>
        <v/>
      </c>
      <c r="K2956">
        <f>DAY($F2956)</f>
        <v/>
      </c>
      <c r="L2956">
        <f>IF(MOD($A2956,10)&lt;7,"ФО_01_Крупный","ФО_"&amp;TEXT(MOD($A2956,8)+1,"00"))</f>
        <v/>
      </c>
      <c r="M2956">
        <f>IF($AB2956="Да","Регион_001_Крупный","Регион_"&amp;TEXT(MOD(QUOTIENT($A2956-1,20),180)+1,"000"))</f>
        <v/>
      </c>
      <c r="N2956">
        <f>IF($AB2956="Да","Город_"&amp;TEXT(MOD($A2956-1,250)+1,"0000"),"Город_"&amp;TEXT(MOD($A2956-1,3000)+1,"0000"))</f>
        <v/>
      </c>
      <c r="O2956">
        <f>IF($AB2956="Да","Холдинг_Крупный","Холдинг_"&amp;TEXT(MOD(QUOTIENT($A2956-1,10000),20)+1,"00"))</f>
        <v/>
      </c>
      <c r="P2956">
        <f>IF($AB2956="Да","Организация_Крупная","Организация_"&amp;TEXT(MOD(QUOTIENT($A2956-1,500),600)+1,"000"))</f>
        <v/>
      </c>
      <c r="Q2956">
        <f>"Отдел_"&amp;TEXT(MOD(QUOTIENT($A2956-1,50),100)+1,"000")</f>
        <v/>
      </c>
      <c r="R2956">
        <f>IF($AB2956="Да","Группа_Крупная","Группа_"&amp;TEXT(MOD(QUOTIENT($A2956-1,5000),30)+1,"00"))</f>
        <v/>
      </c>
      <c r="S2956">
        <f>IF($AB2956="Да","Категория_Крупная","Категория_"&amp;TEXT(MOD(QUOTIENT($A2956-1,500),120)+1,"000"))</f>
        <v/>
      </c>
      <c r="T2956">
        <f>IF($AB2956="Да","Подкатегория_Крупная","Подкатегория_"&amp;TEXT(MOD(QUOTIENT($A2956-1,50),300)+1,"000"))</f>
        <v/>
      </c>
      <c r="U2956">
        <f>"SKU_"&amp;TEXT($A2956,"0000000")</f>
        <v/>
      </c>
      <c r="V2956">
        <f>CHOOSE(MOD($A2956-1,4)+1,"Enterprise","SMB","Госсектор","Розница")</f>
        <v/>
      </c>
      <c r="W2956">
        <f>"Клиент_"&amp;TEXT(MOD($A2956-1,20000)+1,"00000")</f>
        <v/>
      </c>
      <c r="X2956">
        <f>CHOOSE(MOD($A2956-1,5)+1,"Портал","API","Импорт","Ручной ввод","Интеграция")</f>
        <v/>
      </c>
      <c r="Y2956" s="8">
        <f>ROUND(1000+MOD($A2956*37,90000)+IF($AB2956="Да",5000,0),2)</f>
        <v/>
      </c>
      <c r="Z2956">
        <f>1+MOD($A2956,20)</f>
        <v/>
      </c>
      <c r="AA2956" s="8">
        <f>ROUND($Y2956*(0.08+MOD($A2956,17)/100),2)</f>
        <v/>
      </c>
      <c r="AB2956">
        <f>IF(MOD($A2956,10)&lt;7,"Да","Нет")</f>
        <v/>
      </c>
      <c r="AC2956">
        <f>$R2956&amp;" / "&amp;$S2956&amp;" / "&amp;$T2956</f>
        <v/>
      </c>
      <c r="AD2956">
        <f>1</f>
        <v/>
      </c>
      <c r="AE2956">
        <f>IF($A2956&lt;=Settings!$B$4,"до 100",IF($A2956&lt;=Settings!$B$5,"до 10 000",IF($A2956&lt;=Settings!$B$6,"до 100 000","100 000+")))</f>
        <v/>
      </c>
    </row>
    <row r="2957">
      <c r="A2957">
        <f>ROW()-1</f>
        <v/>
      </c>
      <c r="B2957">
        <f>IF($A2957&lt;=Settings!$B$4,"small_control",IF($A2957&lt;=Settings!$B$5,"medium_10k",IF($A2957&lt;=Settings!$B$6,"large_100k","extreme_1m")))</f>
        <v/>
      </c>
      <c r="C2957">
        <f>"ORD-"&amp;TEXT(QUOTIENT($A2957-1,3)+1,"0000000")</f>
        <v/>
      </c>
      <c r="D2957">
        <f>"LINE-"&amp;TEXT($A2957,"0000000")</f>
        <v/>
      </c>
      <c r="E2957" s="7">
        <f>Settings!$B$2+$A2957-1</f>
        <v/>
      </c>
      <c r="F2957" s="7">
        <f>Settings!$B$2+MOD($A2957-1,Settings!$B$7)</f>
        <v/>
      </c>
      <c r="G2957">
        <f>YEAR($F2957)</f>
        <v/>
      </c>
      <c r="H2957">
        <f>"Q"&amp;ROUNDUP(MONTH($F2957)/3,0)</f>
        <v/>
      </c>
      <c r="I2957">
        <f>MONTH($F2957)</f>
        <v/>
      </c>
      <c r="J2957">
        <f>CHOOSE(MONTH($F2957),"Январь","Февраль","Март","Апрель","Май","Июнь","Июль","Август","Сентябрь","Октябрь","Ноябрь","Декабрь")</f>
        <v/>
      </c>
      <c r="K2957">
        <f>DAY($F2957)</f>
        <v/>
      </c>
      <c r="L2957">
        <f>IF(MOD($A2957,10)&lt;7,"ФО_01_Крупный","ФО_"&amp;TEXT(MOD($A2957,8)+1,"00"))</f>
        <v/>
      </c>
      <c r="M2957">
        <f>IF($AB2957="Да","Регион_001_Крупный","Регион_"&amp;TEXT(MOD(QUOTIENT($A2957-1,20),180)+1,"000"))</f>
        <v/>
      </c>
      <c r="N2957">
        <f>IF($AB2957="Да","Город_"&amp;TEXT(MOD($A2957-1,250)+1,"0000"),"Город_"&amp;TEXT(MOD($A2957-1,3000)+1,"0000"))</f>
        <v/>
      </c>
      <c r="O2957">
        <f>IF($AB2957="Да","Холдинг_Крупный","Холдинг_"&amp;TEXT(MOD(QUOTIENT($A2957-1,10000),20)+1,"00"))</f>
        <v/>
      </c>
      <c r="P2957">
        <f>IF($AB2957="Да","Организация_Крупная","Организация_"&amp;TEXT(MOD(QUOTIENT($A2957-1,500),600)+1,"000"))</f>
        <v/>
      </c>
      <c r="Q2957">
        <f>"Отдел_"&amp;TEXT(MOD(QUOTIENT($A2957-1,50),100)+1,"000")</f>
        <v/>
      </c>
      <c r="R2957">
        <f>IF($AB2957="Да","Группа_Крупная","Группа_"&amp;TEXT(MOD(QUOTIENT($A2957-1,5000),30)+1,"00"))</f>
        <v/>
      </c>
      <c r="S2957">
        <f>IF($AB2957="Да","Категория_Крупная","Категория_"&amp;TEXT(MOD(QUOTIENT($A2957-1,500),120)+1,"000"))</f>
        <v/>
      </c>
      <c r="T2957">
        <f>IF($AB2957="Да","Подкатегория_Крупная","Подкатегория_"&amp;TEXT(MOD(QUOTIENT($A2957-1,50),300)+1,"000"))</f>
        <v/>
      </c>
      <c r="U2957">
        <f>"SKU_"&amp;TEXT($A2957,"0000000")</f>
        <v/>
      </c>
      <c r="V2957">
        <f>CHOOSE(MOD($A2957-1,4)+1,"Enterprise","SMB","Госсектор","Розница")</f>
        <v/>
      </c>
      <c r="W2957">
        <f>"Клиент_"&amp;TEXT(MOD($A2957-1,20000)+1,"00000")</f>
        <v/>
      </c>
      <c r="X2957">
        <f>CHOOSE(MOD($A2957-1,5)+1,"Портал","API","Импорт","Ручной ввод","Интеграция")</f>
        <v/>
      </c>
      <c r="Y2957" s="8">
        <f>ROUND(1000+MOD($A2957*37,90000)+IF($AB2957="Да",5000,0),2)</f>
        <v/>
      </c>
      <c r="Z2957">
        <f>1+MOD($A2957,20)</f>
        <v/>
      </c>
      <c r="AA2957" s="8">
        <f>ROUND($Y2957*(0.08+MOD($A2957,17)/100),2)</f>
        <v/>
      </c>
      <c r="AB2957">
        <f>IF(MOD($A2957,10)&lt;7,"Да","Нет")</f>
        <v/>
      </c>
      <c r="AC2957">
        <f>$R2957&amp;" / "&amp;$S2957&amp;" / "&amp;$T2957</f>
        <v/>
      </c>
      <c r="AD2957">
        <f>1</f>
        <v/>
      </c>
      <c r="AE2957">
        <f>IF($A2957&lt;=Settings!$B$4,"до 100",IF($A2957&lt;=Settings!$B$5,"до 10 000",IF($A2957&lt;=Settings!$B$6,"до 100 000","100 000+")))</f>
        <v/>
      </c>
    </row>
    <row r="2958">
      <c r="A2958">
        <f>ROW()-1</f>
        <v/>
      </c>
      <c r="B2958">
        <f>IF($A2958&lt;=Settings!$B$4,"small_control",IF($A2958&lt;=Settings!$B$5,"medium_10k",IF($A2958&lt;=Settings!$B$6,"large_100k","extreme_1m")))</f>
        <v/>
      </c>
      <c r="C2958">
        <f>"ORD-"&amp;TEXT(QUOTIENT($A2958-1,3)+1,"0000000")</f>
        <v/>
      </c>
      <c r="D2958">
        <f>"LINE-"&amp;TEXT($A2958,"0000000")</f>
        <v/>
      </c>
      <c r="E2958" s="7">
        <f>Settings!$B$2+$A2958-1</f>
        <v/>
      </c>
      <c r="F2958" s="7">
        <f>Settings!$B$2+MOD($A2958-1,Settings!$B$7)</f>
        <v/>
      </c>
      <c r="G2958">
        <f>YEAR($F2958)</f>
        <v/>
      </c>
      <c r="H2958">
        <f>"Q"&amp;ROUNDUP(MONTH($F2958)/3,0)</f>
        <v/>
      </c>
      <c r="I2958">
        <f>MONTH($F2958)</f>
        <v/>
      </c>
      <c r="J2958">
        <f>CHOOSE(MONTH($F2958),"Январь","Февраль","Март","Апрель","Май","Июнь","Июль","Август","Сентябрь","Октябрь","Ноябрь","Декабрь")</f>
        <v/>
      </c>
      <c r="K2958">
        <f>DAY($F2958)</f>
        <v/>
      </c>
      <c r="L2958">
        <f>IF(MOD($A2958,10)&lt;7,"ФО_01_Крупный","ФО_"&amp;TEXT(MOD($A2958,8)+1,"00"))</f>
        <v/>
      </c>
      <c r="M2958">
        <f>IF($AB2958="Да","Регион_001_Крупный","Регион_"&amp;TEXT(MOD(QUOTIENT($A2958-1,20),180)+1,"000"))</f>
        <v/>
      </c>
      <c r="N2958">
        <f>IF($AB2958="Да","Город_"&amp;TEXT(MOD($A2958-1,250)+1,"0000"),"Город_"&amp;TEXT(MOD($A2958-1,3000)+1,"0000"))</f>
        <v/>
      </c>
      <c r="O2958">
        <f>IF($AB2958="Да","Холдинг_Крупный","Холдинг_"&amp;TEXT(MOD(QUOTIENT($A2958-1,10000),20)+1,"00"))</f>
        <v/>
      </c>
      <c r="P2958">
        <f>IF($AB2958="Да","Организация_Крупная","Организация_"&amp;TEXT(MOD(QUOTIENT($A2958-1,500),600)+1,"000"))</f>
        <v/>
      </c>
      <c r="Q2958">
        <f>"Отдел_"&amp;TEXT(MOD(QUOTIENT($A2958-1,50),100)+1,"000")</f>
        <v/>
      </c>
      <c r="R2958">
        <f>IF($AB2958="Да","Группа_Крупная","Группа_"&amp;TEXT(MOD(QUOTIENT($A2958-1,5000),30)+1,"00"))</f>
        <v/>
      </c>
      <c r="S2958">
        <f>IF($AB2958="Да","Категория_Крупная","Категория_"&amp;TEXT(MOD(QUOTIENT($A2958-1,500),120)+1,"000"))</f>
        <v/>
      </c>
      <c r="T2958">
        <f>IF($AB2958="Да","Подкатегория_Крупная","Подкатегория_"&amp;TEXT(MOD(QUOTIENT($A2958-1,50),300)+1,"000"))</f>
        <v/>
      </c>
      <c r="U2958">
        <f>"SKU_"&amp;TEXT($A2958,"0000000")</f>
        <v/>
      </c>
      <c r="V2958">
        <f>CHOOSE(MOD($A2958-1,4)+1,"Enterprise","SMB","Госсектор","Розница")</f>
        <v/>
      </c>
      <c r="W2958">
        <f>"Клиент_"&amp;TEXT(MOD($A2958-1,20000)+1,"00000")</f>
        <v/>
      </c>
      <c r="X2958">
        <f>CHOOSE(MOD($A2958-1,5)+1,"Портал","API","Импорт","Ручной ввод","Интеграция")</f>
        <v/>
      </c>
      <c r="Y2958" s="8">
        <f>ROUND(1000+MOD($A2958*37,90000)+IF($AB2958="Да",5000,0),2)</f>
        <v/>
      </c>
      <c r="Z2958">
        <f>1+MOD($A2958,20)</f>
        <v/>
      </c>
      <c r="AA2958" s="8">
        <f>ROUND($Y2958*(0.08+MOD($A2958,17)/100),2)</f>
        <v/>
      </c>
      <c r="AB2958">
        <f>IF(MOD($A2958,10)&lt;7,"Да","Нет")</f>
        <v/>
      </c>
      <c r="AC2958">
        <f>$R2958&amp;" / "&amp;$S2958&amp;" / "&amp;$T2958</f>
        <v/>
      </c>
      <c r="AD2958">
        <f>1</f>
        <v/>
      </c>
      <c r="AE2958">
        <f>IF($A2958&lt;=Settings!$B$4,"до 100",IF($A2958&lt;=Settings!$B$5,"до 10 000",IF($A2958&lt;=Settings!$B$6,"до 100 000","100 000+")))</f>
        <v/>
      </c>
    </row>
    <row r="2959">
      <c r="A2959">
        <f>ROW()-1</f>
        <v/>
      </c>
      <c r="B2959">
        <f>IF($A2959&lt;=Settings!$B$4,"small_control",IF($A2959&lt;=Settings!$B$5,"medium_10k",IF($A2959&lt;=Settings!$B$6,"large_100k","extreme_1m")))</f>
        <v/>
      </c>
      <c r="C2959">
        <f>"ORD-"&amp;TEXT(QUOTIENT($A2959-1,3)+1,"0000000")</f>
        <v/>
      </c>
      <c r="D2959">
        <f>"LINE-"&amp;TEXT($A2959,"0000000")</f>
        <v/>
      </c>
      <c r="E2959" s="7">
        <f>Settings!$B$2+$A2959-1</f>
        <v/>
      </c>
      <c r="F2959" s="7">
        <f>Settings!$B$2+MOD($A2959-1,Settings!$B$7)</f>
        <v/>
      </c>
      <c r="G2959">
        <f>YEAR($F2959)</f>
        <v/>
      </c>
      <c r="H2959">
        <f>"Q"&amp;ROUNDUP(MONTH($F2959)/3,0)</f>
        <v/>
      </c>
      <c r="I2959">
        <f>MONTH($F2959)</f>
        <v/>
      </c>
      <c r="J2959">
        <f>CHOOSE(MONTH($F2959),"Январь","Февраль","Март","Апрель","Май","Июнь","Июль","Август","Сентябрь","Октябрь","Ноябрь","Декабрь")</f>
        <v/>
      </c>
      <c r="K2959">
        <f>DAY($F2959)</f>
        <v/>
      </c>
      <c r="L2959">
        <f>IF(MOD($A2959,10)&lt;7,"ФО_01_Крупный","ФО_"&amp;TEXT(MOD($A2959,8)+1,"00"))</f>
        <v/>
      </c>
      <c r="M2959">
        <f>IF($AB2959="Да","Регион_001_Крупный","Регион_"&amp;TEXT(MOD(QUOTIENT($A2959-1,20),180)+1,"000"))</f>
        <v/>
      </c>
      <c r="N2959">
        <f>IF($AB2959="Да","Город_"&amp;TEXT(MOD($A2959-1,250)+1,"0000"),"Город_"&amp;TEXT(MOD($A2959-1,3000)+1,"0000"))</f>
        <v/>
      </c>
      <c r="O2959">
        <f>IF($AB2959="Да","Холдинг_Крупный","Холдинг_"&amp;TEXT(MOD(QUOTIENT($A2959-1,10000),20)+1,"00"))</f>
        <v/>
      </c>
      <c r="P2959">
        <f>IF($AB2959="Да","Организация_Крупная","Организация_"&amp;TEXT(MOD(QUOTIENT($A2959-1,500),600)+1,"000"))</f>
        <v/>
      </c>
      <c r="Q2959">
        <f>"Отдел_"&amp;TEXT(MOD(QUOTIENT($A2959-1,50),100)+1,"000")</f>
        <v/>
      </c>
      <c r="R2959">
        <f>IF($AB2959="Да","Группа_Крупная","Группа_"&amp;TEXT(MOD(QUOTIENT($A2959-1,5000),30)+1,"00"))</f>
        <v/>
      </c>
      <c r="S2959">
        <f>IF($AB2959="Да","Категория_Крупная","Категория_"&amp;TEXT(MOD(QUOTIENT($A2959-1,500),120)+1,"000"))</f>
        <v/>
      </c>
      <c r="T2959">
        <f>IF($AB2959="Да","Подкатегория_Крупная","Подкатегория_"&amp;TEXT(MOD(QUOTIENT($A2959-1,50),300)+1,"000"))</f>
        <v/>
      </c>
      <c r="U2959">
        <f>"SKU_"&amp;TEXT($A2959,"0000000")</f>
        <v/>
      </c>
      <c r="V2959">
        <f>CHOOSE(MOD($A2959-1,4)+1,"Enterprise","SMB","Госсектор","Розница")</f>
        <v/>
      </c>
      <c r="W2959">
        <f>"Клиент_"&amp;TEXT(MOD($A2959-1,20000)+1,"00000")</f>
        <v/>
      </c>
      <c r="X2959">
        <f>CHOOSE(MOD($A2959-1,5)+1,"Портал","API","Импорт","Ручной ввод","Интеграция")</f>
        <v/>
      </c>
      <c r="Y2959" s="8">
        <f>ROUND(1000+MOD($A2959*37,90000)+IF($AB2959="Да",5000,0),2)</f>
        <v/>
      </c>
      <c r="Z2959">
        <f>1+MOD($A2959,20)</f>
        <v/>
      </c>
      <c r="AA2959" s="8">
        <f>ROUND($Y2959*(0.08+MOD($A2959,17)/100),2)</f>
        <v/>
      </c>
      <c r="AB2959">
        <f>IF(MOD($A2959,10)&lt;7,"Да","Нет")</f>
        <v/>
      </c>
      <c r="AC2959">
        <f>$R2959&amp;" / "&amp;$S2959&amp;" / "&amp;$T2959</f>
        <v/>
      </c>
      <c r="AD2959">
        <f>1</f>
        <v/>
      </c>
      <c r="AE2959">
        <f>IF($A2959&lt;=Settings!$B$4,"до 100",IF($A2959&lt;=Settings!$B$5,"до 10 000",IF($A2959&lt;=Settings!$B$6,"до 100 000","100 000+")))</f>
        <v/>
      </c>
    </row>
    <row r="2960">
      <c r="A2960">
        <f>ROW()-1</f>
        <v/>
      </c>
      <c r="B2960">
        <f>IF($A2960&lt;=Settings!$B$4,"small_control",IF($A2960&lt;=Settings!$B$5,"medium_10k",IF($A2960&lt;=Settings!$B$6,"large_100k","extreme_1m")))</f>
        <v/>
      </c>
      <c r="C2960">
        <f>"ORD-"&amp;TEXT(QUOTIENT($A2960-1,3)+1,"0000000")</f>
        <v/>
      </c>
      <c r="D2960">
        <f>"LINE-"&amp;TEXT($A2960,"0000000")</f>
        <v/>
      </c>
      <c r="E2960" s="7">
        <f>Settings!$B$2+$A2960-1</f>
        <v/>
      </c>
      <c r="F2960" s="7">
        <f>Settings!$B$2+MOD($A2960-1,Settings!$B$7)</f>
        <v/>
      </c>
      <c r="G2960">
        <f>YEAR($F2960)</f>
        <v/>
      </c>
      <c r="H2960">
        <f>"Q"&amp;ROUNDUP(MONTH($F2960)/3,0)</f>
        <v/>
      </c>
      <c r="I2960">
        <f>MONTH($F2960)</f>
        <v/>
      </c>
      <c r="J2960">
        <f>CHOOSE(MONTH($F2960),"Январь","Февраль","Март","Апрель","Май","Июнь","Июль","Август","Сентябрь","Октябрь","Ноябрь","Декабрь")</f>
        <v/>
      </c>
      <c r="K2960">
        <f>DAY($F2960)</f>
        <v/>
      </c>
      <c r="L2960">
        <f>IF(MOD($A2960,10)&lt;7,"ФО_01_Крупный","ФО_"&amp;TEXT(MOD($A2960,8)+1,"00"))</f>
        <v/>
      </c>
      <c r="M2960">
        <f>IF($AB2960="Да","Регион_001_Крупный","Регион_"&amp;TEXT(MOD(QUOTIENT($A2960-1,20),180)+1,"000"))</f>
        <v/>
      </c>
      <c r="N2960">
        <f>IF($AB2960="Да","Город_"&amp;TEXT(MOD($A2960-1,250)+1,"0000"),"Город_"&amp;TEXT(MOD($A2960-1,3000)+1,"0000"))</f>
        <v/>
      </c>
      <c r="O2960">
        <f>IF($AB2960="Да","Холдинг_Крупный","Холдинг_"&amp;TEXT(MOD(QUOTIENT($A2960-1,10000),20)+1,"00"))</f>
        <v/>
      </c>
      <c r="P2960">
        <f>IF($AB2960="Да","Организация_Крупная","Организация_"&amp;TEXT(MOD(QUOTIENT($A2960-1,500),600)+1,"000"))</f>
        <v/>
      </c>
      <c r="Q2960">
        <f>"Отдел_"&amp;TEXT(MOD(QUOTIENT($A2960-1,50),100)+1,"000")</f>
        <v/>
      </c>
      <c r="R2960">
        <f>IF($AB2960="Да","Группа_Крупная","Группа_"&amp;TEXT(MOD(QUOTIENT($A2960-1,5000),30)+1,"00"))</f>
        <v/>
      </c>
      <c r="S2960">
        <f>IF($AB2960="Да","Категория_Крупная","Категория_"&amp;TEXT(MOD(QUOTIENT($A2960-1,500),120)+1,"000"))</f>
        <v/>
      </c>
      <c r="T2960">
        <f>IF($AB2960="Да","Подкатегория_Крупная","Подкатегория_"&amp;TEXT(MOD(QUOTIENT($A2960-1,50),300)+1,"000"))</f>
        <v/>
      </c>
      <c r="U2960">
        <f>"SKU_"&amp;TEXT($A2960,"0000000")</f>
        <v/>
      </c>
      <c r="V2960">
        <f>CHOOSE(MOD($A2960-1,4)+1,"Enterprise","SMB","Госсектор","Розница")</f>
        <v/>
      </c>
      <c r="W2960">
        <f>"Клиент_"&amp;TEXT(MOD($A2960-1,20000)+1,"00000")</f>
        <v/>
      </c>
      <c r="X2960">
        <f>CHOOSE(MOD($A2960-1,5)+1,"Портал","API","Импорт","Ручной ввод","Интеграция")</f>
        <v/>
      </c>
      <c r="Y2960" s="8">
        <f>ROUND(1000+MOD($A2960*37,90000)+IF($AB2960="Да",5000,0),2)</f>
        <v/>
      </c>
      <c r="Z2960">
        <f>1+MOD($A2960,20)</f>
        <v/>
      </c>
      <c r="AA2960" s="8">
        <f>ROUND($Y2960*(0.08+MOD($A2960,17)/100),2)</f>
        <v/>
      </c>
      <c r="AB2960">
        <f>IF(MOD($A2960,10)&lt;7,"Да","Нет")</f>
        <v/>
      </c>
      <c r="AC2960">
        <f>$R2960&amp;" / "&amp;$S2960&amp;" / "&amp;$T2960</f>
        <v/>
      </c>
      <c r="AD2960">
        <f>1</f>
        <v/>
      </c>
      <c r="AE2960">
        <f>IF($A2960&lt;=Settings!$B$4,"до 100",IF($A2960&lt;=Settings!$B$5,"до 10 000",IF($A2960&lt;=Settings!$B$6,"до 100 000","100 000+")))</f>
        <v/>
      </c>
    </row>
    <row r="2961">
      <c r="A2961">
        <f>ROW()-1</f>
        <v/>
      </c>
      <c r="B2961">
        <f>IF($A2961&lt;=Settings!$B$4,"small_control",IF($A2961&lt;=Settings!$B$5,"medium_10k",IF($A2961&lt;=Settings!$B$6,"large_100k","extreme_1m")))</f>
        <v/>
      </c>
      <c r="C2961">
        <f>"ORD-"&amp;TEXT(QUOTIENT($A2961-1,3)+1,"0000000")</f>
        <v/>
      </c>
      <c r="D2961">
        <f>"LINE-"&amp;TEXT($A2961,"0000000")</f>
        <v/>
      </c>
      <c r="E2961" s="7">
        <f>Settings!$B$2+$A2961-1</f>
        <v/>
      </c>
      <c r="F2961" s="7">
        <f>Settings!$B$2+MOD($A2961-1,Settings!$B$7)</f>
        <v/>
      </c>
      <c r="G2961">
        <f>YEAR($F2961)</f>
        <v/>
      </c>
      <c r="H2961">
        <f>"Q"&amp;ROUNDUP(MONTH($F2961)/3,0)</f>
        <v/>
      </c>
      <c r="I2961">
        <f>MONTH($F2961)</f>
        <v/>
      </c>
      <c r="J2961">
        <f>CHOOSE(MONTH($F2961),"Январь","Февраль","Март","Апрель","Май","Июнь","Июль","Август","Сентябрь","Октябрь","Ноябрь","Декабрь")</f>
        <v/>
      </c>
      <c r="K2961">
        <f>DAY($F2961)</f>
        <v/>
      </c>
      <c r="L2961">
        <f>IF(MOD($A2961,10)&lt;7,"ФО_01_Крупный","ФО_"&amp;TEXT(MOD($A2961,8)+1,"00"))</f>
        <v/>
      </c>
      <c r="M2961">
        <f>IF($AB2961="Да","Регион_001_Крупный","Регион_"&amp;TEXT(MOD(QUOTIENT($A2961-1,20),180)+1,"000"))</f>
        <v/>
      </c>
      <c r="N2961">
        <f>IF($AB2961="Да","Город_"&amp;TEXT(MOD($A2961-1,250)+1,"0000"),"Город_"&amp;TEXT(MOD($A2961-1,3000)+1,"0000"))</f>
        <v/>
      </c>
      <c r="O2961">
        <f>IF($AB2961="Да","Холдинг_Крупный","Холдинг_"&amp;TEXT(MOD(QUOTIENT($A2961-1,10000),20)+1,"00"))</f>
        <v/>
      </c>
      <c r="P2961">
        <f>IF($AB2961="Да","Организация_Крупная","Организация_"&amp;TEXT(MOD(QUOTIENT($A2961-1,500),600)+1,"000"))</f>
        <v/>
      </c>
      <c r="Q2961">
        <f>"Отдел_"&amp;TEXT(MOD(QUOTIENT($A2961-1,50),100)+1,"000")</f>
        <v/>
      </c>
      <c r="R2961">
        <f>IF($AB2961="Да","Группа_Крупная","Группа_"&amp;TEXT(MOD(QUOTIENT($A2961-1,5000),30)+1,"00"))</f>
        <v/>
      </c>
      <c r="S2961">
        <f>IF($AB2961="Да","Категория_Крупная","Категория_"&amp;TEXT(MOD(QUOTIENT($A2961-1,500),120)+1,"000"))</f>
        <v/>
      </c>
      <c r="T2961">
        <f>IF($AB2961="Да","Подкатегория_Крупная","Подкатегория_"&amp;TEXT(MOD(QUOTIENT($A2961-1,50),300)+1,"000"))</f>
        <v/>
      </c>
      <c r="U2961">
        <f>"SKU_"&amp;TEXT($A2961,"0000000")</f>
        <v/>
      </c>
      <c r="V2961">
        <f>CHOOSE(MOD($A2961-1,4)+1,"Enterprise","SMB","Госсектор","Розница")</f>
        <v/>
      </c>
      <c r="W2961">
        <f>"Клиент_"&amp;TEXT(MOD($A2961-1,20000)+1,"00000")</f>
        <v/>
      </c>
      <c r="X2961">
        <f>CHOOSE(MOD($A2961-1,5)+1,"Портал","API","Импорт","Ручной ввод","Интеграция")</f>
        <v/>
      </c>
      <c r="Y2961" s="8">
        <f>ROUND(1000+MOD($A2961*37,90000)+IF($AB2961="Да",5000,0),2)</f>
        <v/>
      </c>
      <c r="Z2961">
        <f>1+MOD($A2961,20)</f>
        <v/>
      </c>
      <c r="AA2961" s="8">
        <f>ROUND($Y2961*(0.08+MOD($A2961,17)/100),2)</f>
        <v/>
      </c>
      <c r="AB2961">
        <f>IF(MOD($A2961,10)&lt;7,"Да","Нет")</f>
        <v/>
      </c>
      <c r="AC2961">
        <f>$R2961&amp;" / "&amp;$S2961&amp;" / "&amp;$T2961</f>
        <v/>
      </c>
      <c r="AD2961">
        <f>1</f>
        <v/>
      </c>
      <c r="AE2961">
        <f>IF($A2961&lt;=Settings!$B$4,"до 100",IF($A2961&lt;=Settings!$B$5,"до 10 000",IF($A2961&lt;=Settings!$B$6,"до 100 000","100 000+")))</f>
        <v/>
      </c>
    </row>
    <row r="2962">
      <c r="A2962">
        <f>ROW()-1</f>
        <v/>
      </c>
      <c r="B2962">
        <f>IF($A2962&lt;=Settings!$B$4,"small_control",IF($A2962&lt;=Settings!$B$5,"medium_10k",IF($A2962&lt;=Settings!$B$6,"large_100k","extreme_1m")))</f>
        <v/>
      </c>
      <c r="C2962">
        <f>"ORD-"&amp;TEXT(QUOTIENT($A2962-1,3)+1,"0000000")</f>
        <v/>
      </c>
      <c r="D2962">
        <f>"LINE-"&amp;TEXT($A2962,"0000000")</f>
        <v/>
      </c>
      <c r="E2962" s="7">
        <f>Settings!$B$2+$A2962-1</f>
        <v/>
      </c>
      <c r="F2962" s="7">
        <f>Settings!$B$2+MOD($A2962-1,Settings!$B$7)</f>
        <v/>
      </c>
      <c r="G2962">
        <f>YEAR($F2962)</f>
        <v/>
      </c>
      <c r="H2962">
        <f>"Q"&amp;ROUNDUP(MONTH($F2962)/3,0)</f>
        <v/>
      </c>
      <c r="I2962">
        <f>MONTH($F2962)</f>
        <v/>
      </c>
      <c r="J2962">
        <f>CHOOSE(MONTH($F2962),"Январь","Февраль","Март","Апрель","Май","Июнь","Июль","Август","Сентябрь","Октябрь","Ноябрь","Декабрь")</f>
        <v/>
      </c>
      <c r="K2962">
        <f>DAY($F2962)</f>
        <v/>
      </c>
      <c r="L2962">
        <f>IF(MOD($A2962,10)&lt;7,"ФО_01_Крупный","ФО_"&amp;TEXT(MOD($A2962,8)+1,"00"))</f>
        <v/>
      </c>
      <c r="M2962">
        <f>IF($AB2962="Да","Регион_001_Крупный","Регион_"&amp;TEXT(MOD(QUOTIENT($A2962-1,20),180)+1,"000"))</f>
        <v/>
      </c>
      <c r="N2962">
        <f>IF($AB2962="Да","Город_"&amp;TEXT(MOD($A2962-1,250)+1,"0000"),"Город_"&amp;TEXT(MOD($A2962-1,3000)+1,"0000"))</f>
        <v/>
      </c>
      <c r="O2962">
        <f>IF($AB2962="Да","Холдинг_Крупный","Холдинг_"&amp;TEXT(MOD(QUOTIENT($A2962-1,10000),20)+1,"00"))</f>
        <v/>
      </c>
      <c r="P2962">
        <f>IF($AB2962="Да","Организация_Крупная","Организация_"&amp;TEXT(MOD(QUOTIENT($A2962-1,500),600)+1,"000"))</f>
        <v/>
      </c>
      <c r="Q2962">
        <f>"Отдел_"&amp;TEXT(MOD(QUOTIENT($A2962-1,50),100)+1,"000")</f>
        <v/>
      </c>
      <c r="R2962">
        <f>IF($AB2962="Да","Группа_Крупная","Группа_"&amp;TEXT(MOD(QUOTIENT($A2962-1,5000),30)+1,"00"))</f>
        <v/>
      </c>
      <c r="S2962">
        <f>IF($AB2962="Да","Категория_Крупная","Категория_"&amp;TEXT(MOD(QUOTIENT($A2962-1,500),120)+1,"000"))</f>
        <v/>
      </c>
      <c r="T2962">
        <f>IF($AB2962="Да","Подкатегория_Крупная","Подкатегория_"&amp;TEXT(MOD(QUOTIENT($A2962-1,50),300)+1,"000"))</f>
        <v/>
      </c>
      <c r="U2962">
        <f>"SKU_"&amp;TEXT($A2962,"0000000")</f>
        <v/>
      </c>
      <c r="V2962">
        <f>CHOOSE(MOD($A2962-1,4)+1,"Enterprise","SMB","Госсектор","Розница")</f>
        <v/>
      </c>
      <c r="W2962">
        <f>"Клиент_"&amp;TEXT(MOD($A2962-1,20000)+1,"00000")</f>
        <v/>
      </c>
      <c r="X2962">
        <f>CHOOSE(MOD($A2962-1,5)+1,"Портал","API","Импорт","Ручной ввод","Интеграция")</f>
        <v/>
      </c>
      <c r="Y2962" s="8">
        <f>ROUND(1000+MOD($A2962*37,90000)+IF($AB2962="Да",5000,0),2)</f>
        <v/>
      </c>
      <c r="Z2962">
        <f>1+MOD($A2962,20)</f>
        <v/>
      </c>
      <c r="AA2962" s="8">
        <f>ROUND($Y2962*(0.08+MOD($A2962,17)/100),2)</f>
        <v/>
      </c>
      <c r="AB2962">
        <f>IF(MOD($A2962,10)&lt;7,"Да","Нет")</f>
        <v/>
      </c>
      <c r="AC2962">
        <f>$R2962&amp;" / "&amp;$S2962&amp;" / "&amp;$T2962</f>
        <v/>
      </c>
      <c r="AD2962">
        <f>1</f>
        <v/>
      </c>
      <c r="AE2962">
        <f>IF($A2962&lt;=Settings!$B$4,"до 100",IF($A2962&lt;=Settings!$B$5,"до 10 000",IF($A2962&lt;=Settings!$B$6,"до 100 000","100 000+")))</f>
        <v/>
      </c>
    </row>
    <row r="2963">
      <c r="A2963">
        <f>ROW()-1</f>
        <v/>
      </c>
      <c r="B2963">
        <f>IF($A2963&lt;=Settings!$B$4,"small_control",IF($A2963&lt;=Settings!$B$5,"medium_10k",IF($A2963&lt;=Settings!$B$6,"large_100k","extreme_1m")))</f>
        <v/>
      </c>
      <c r="C2963">
        <f>"ORD-"&amp;TEXT(QUOTIENT($A2963-1,3)+1,"0000000")</f>
        <v/>
      </c>
      <c r="D2963">
        <f>"LINE-"&amp;TEXT($A2963,"0000000")</f>
        <v/>
      </c>
      <c r="E2963" s="7">
        <f>Settings!$B$2+$A2963-1</f>
        <v/>
      </c>
      <c r="F2963" s="7">
        <f>Settings!$B$2+MOD($A2963-1,Settings!$B$7)</f>
        <v/>
      </c>
      <c r="G2963">
        <f>YEAR($F2963)</f>
        <v/>
      </c>
      <c r="H2963">
        <f>"Q"&amp;ROUNDUP(MONTH($F2963)/3,0)</f>
        <v/>
      </c>
      <c r="I2963">
        <f>MONTH($F2963)</f>
        <v/>
      </c>
      <c r="J2963">
        <f>CHOOSE(MONTH($F2963),"Январь","Февраль","Март","Апрель","Май","Июнь","Июль","Август","Сентябрь","Октябрь","Ноябрь","Декабрь")</f>
        <v/>
      </c>
      <c r="K2963">
        <f>DAY($F2963)</f>
        <v/>
      </c>
      <c r="L2963">
        <f>IF(MOD($A2963,10)&lt;7,"ФО_01_Крупный","ФО_"&amp;TEXT(MOD($A2963,8)+1,"00"))</f>
        <v/>
      </c>
      <c r="M2963">
        <f>IF($AB2963="Да","Регион_001_Крупный","Регион_"&amp;TEXT(MOD(QUOTIENT($A2963-1,20),180)+1,"000"))</f>
        <v/>
      </c>
      <c r="N2963">
        <f>IF($AB2963="Да","Город_"&amp;TEXT(MOD($A2963-1,250)+1,"0000"),"Город_"&amp;TEXT(MOD($A2963-1,3000)+1,"0000"))</f>
        <v/>
      </c>
      <c r="O2963">
        <f>IF($AB2963="Да","Холдинг_Крупный","Холдинг_"&amp;TEXT(MOD(QUOTIENT($A2963-1,10000),20)+1,"00"))</f>
        <v/>
      </c>
      <c r="P2963">
        <f>IF($AB2963="Да","Организация_Крупная","Организация_"&amp;TEXT(MOD(QUOTIENT($A2963-1,500),600)+1,"000"))</f>
        <v/>
      </c>
      <c r="Q2963">
        <f>"Отдел_"&amp;TEXT(MOD(QUOTIENT($A2963-1,50),100)+1,"000")</f>
        <v/>
      </c>
      <c r="R2963">
        <f>IF($AB2963="Да","Группа_Крупная","Группа_"&amp;TEXT(MOD(QUOTIENT($A2963-1,5000),30)+1,"00"))</f>
        <v/>
      </c>
      <c r="S2963">
        <f>IF($AB2963="Да","Категория_Крупная","Категория_"&amp;TEXT(MOD(QUOTIENT($A2963-1,500),120)+1,"000"))</f>
        <v/>
      </c>
      <c r="T2963">
        <f>IF($AB2963="Да","Подкатегория_Крупная","Подкатегория_"&amp;TEXT(MOD(QUOTIENT($A2963-1,50),300)+1,"000"))</f>
        <v/>
      </c>
      <c r="U2963">
        <f>"SKU_"&amp;TEXT($A2963,"0000000")</f>
        <v/>
      </c>
      <c r="V2963">
        <f>CHOOSE(MOD($A2963-1,4)+1,"Enterprise","SMB","Госсектор","Розница")</f>
        <v/>
      </c>
      <c r="W2963">
        <f>"Клиент_"&amp;TEXT(MOD($A2963-1,20000)+1,"00000")</f>
        <v/>
      </c>
      <c r="X2963">
        <f>CHOOSE(MOD($A2963-1,5)+1,"Портал","API","Импорт","Ручной ввод","Интеграция")</f>
        <v/>
      </c>
      <c r="Y2963" s="8">
        <f>ROUND(1000+MOD($A2963*37,90000)+IF($AB2963="Да",5000,0),2)</f>
        <v/>
      </c>
      <c r="Z2963">
        <f>1+MOD($A2963,20)</f>
        <v/>
      </c>
      <c r="AA2963" s="8">
        <f>ROUND($Y2963*(0.08+MOD($A2963,17)/100),2)</f>
        <v/>
      </c>
      <c r="AB2963">
        <f>IF(MOD($A2963,10)&lt;7,"Да","Нет")</f>
        <v/>
      </c>
      <c r="AC2963">
        <f>$R2963&amp;" / "&amp;$S2963&amp;" / "&amp;$T2963</f>
        <v/>
      </c>
      <c r="AD2963">
        <f>1</f>
        <v/>
      </c>
      <c r="AE2963">
        <f>IF($A2963&lt;=Settings!$B$4,"до 100",IF($A2963&lt;=Settings!$B$5,"до 10 000",IF($A2963&lt;=Settings!$B$6,"до 100 000","100 000+")))</f>
        <v/>
      </c>
    </row>
    <row r="2964">
      <c r="A2964">
        <f>ROW()-1</f>
        <v/>
      </c>
      <c r="B2964">
        <f>IF($A2964&lt;=Settings!$B$4,"small_control",IF($A2964&lt;=Settings!$B$5,"medium_10k",IF($A2964&lt;=Settings!$B$6,"large_100k","extreme_1m")))</f>
        <v/>
      </c>
      <c r="C2964">
        <f>"ORD-"&amp;TEXT(QUOTIENT($A2964-1,3)+1,"0000000")</f>
        <v/>
      </c>
      <c r="D2964">
        <f>"LINE-"&amp;TEXT($A2964,"0000000")</f>
        <v/>
      </c>
      <c r="E2964" s="7">
        <f>Settings!$B$2+$A2964-1</f>
        <v/>
      </c>
      <c r="F2964" s="7">
        <f>Settings!$B$2+MOD($A2964-1,Settings!$B$7)</f>
        <v/>
      </c>
      <c r="G2964">
        <f>YEAR($F2964)</f>
        <v/>
      </c>
      <c r="H2964">
        <f>"Q"&amp;ROUNDUP(MONTH($F2964)/3,0)</f>
        <v/>
      </c>
      <c r="I2964">
        <f>MONTH($F2964)</f>
        <v/>
      </c>
      <c r="J2964">
        <f>CHOOSE(MONTH($F2964),"Январь","Февраль","Март","Апрель","Май","Июнь","Июль","Август","Сентябрь","Октябрь","Ноябрь","Декабрь")</f>
        <v/>
      </c>
      <c r="K2964">
        <f>DAY($F2964)</f>
        <v/>
      </c>
      <c r="L2964">
        <f>IF(MOD($A2964,10)&lt;7,"ФО_01_Крупный","ФО_"&amp;TEXT(MOD($A2964,8)+1,"00"))</f>
        <v/>
      </c>
      <c r="M2964">
        <f>IF($AB2964="Да","Регион_001_Крупный","Регион_"&amp;TEXT(MOD(QUOTIENT($A2964-1,20),180)+1,"000"))</f>
        <v/>
      </c>
      <c r="N2964">
        <f>IF($AB2964="Да","Город_"&amp;TEXT(MOD($A2964-1,250)+1,"0000"),"Город_"&amp;TEXT(MOD($A2964-1,3000)+1,"0000"))</f>
        <v/>
      </c>
      <c r="O2964">
        <f>IF($AB2964="Да","Холдинг_Крупный","Холдинг_"&amp;TEXT(MOD(QUOTIENT($A2964-1,10000),20)+1,"00"))</f>
        <v/>
      </c>
      <c r="P2964">
        <f>IF($AB2964="Да","Организация_Крупная","Организация_"&amp;TEXT(MOD(QUOTIENT($A2964-1,500),600)+1,"000"))</f>
        <v/>
      </c>
      <c r="Q2964">
        <f>"Отдел_"&amp;TEXT(MOD(QUOTIENT($A2964-1,50),100)+1,"000")</f>
        <v/>
      </c>
      <c r="R2964">
        <f>IF($AB2964="Да","Группа_Крупная","Группа_"&amp;TEXT(MOD(QUOTIENT($A2964-1,5000),30)+1,"00"))</f>
        <v/>
      </c>
      <c r="S2964">
        <f>IF($AB2964="Да","Категория_Крупная","Категория_"&amp;TEXT(MOD(QUOTIENT($A2964-1,500),120)+1,"000"))</f>
        <v/>
      </c>
      <c r="T2964">
        <f>IF($AB2964="Да","Подкатегория_Крупная","Подкатегория_"&amp;TEXT(MOD(QUOTIENT($A2964-1,50),300)+1,"000"))</f>
        <v/>
      </c>
      <c r="U2964">
        <f>"SKU_"&amp;TEXT($A2964,"0000000")</f>
        <v/>
      </c>
      <c r="V2964">
        <f>CHOOSE(MOD($A2964-1,4)+1,"Enterprise","SMB","Госсектор","Розница")</f>
        <v/>
      </c>
      <c r="W2964">
        <f>"Клиент_"&amp;TEXT(MOD($A2964-1,20000)+1,"00000")</f>
        <v/>
      </c>
      <c r="X2964">
        <f>CHOOSE(MOD($A2964-1,5)+1,"Портал","API","Импорт","Ручной ввод","Интеграция")</f>
        <v/>
      </c>
      <c r="Y2964" s="8">
        <f>ROUND(1000+MOD($A2964*37,90000)+IF($AB2964="Да",5000,0),2)</f>
        <v/>
      </c>
      <c r="Z2964">
        <f>1+MOD($A2964,20)</f>
        <v/>
      </c>
      <c r="AA2964" s="8">
        <f>ROUND($Y2964*(0.08+MOD($A2964,17)/100),2)</f>
        <v/>
      </c>
      <c r="AB2964">
        <f>IF(MOD($A2964,10)&lt;7,"Да","Нет")</f>
        <v/>
      </c>
      <c r="AC2964">
        <f>$R2964&amp;" / "&amp;$S2964&amp;" / "&amp;$T2964</f>
        <v/>
      </c>
      <c r="AD2964">
        <f>1</f>
        <v/>
      </c>
      <c r="AE2964">
        <f>IF($A2964&lt;=Settings!$B$4,"до 100",IF($A2964&lt;=Settings!$B$5,"до 10 000",IF($A2964&lt;=Settings!$B$6,"до 100 000","100 000+")))</f>
        <v/>
      </c>
    </row>
    <row r="2965">
      <c r="A2965">
        <f>ROW()-1</f>
        <v/>
      </c>
      <c r="B2965">
        <f>IF($A2965&lt;=Settings!$B$4,"small_control",IF($A2965&lt;=Settings!$B$5,"medium_10k",IF($A2965&lt;=Settings!$B$6,"large_100k","extreme_1m")))</f>
        <v/>
      </c>
      <c r="C2965">
        <f>"ORD-"&amp;TEXT(QUOTIENT($A2965-1,3)+1,"0000000")</f>
        <v/>
      </c>
      <c r="D2965">
        <f>"LINE-"&amp;TEXT($A2965,"0000000")</f>
        <v/>
      </c>
      <c r="E2965" s="7">
        <f>Settings!$B$2+$A2965-1</f>
        <v/>
      </c>
      <c r="F2965" s="7">
        <f>Settings!$B$2+MOD($A2965-1,Settings!$B$7)</f>
        <v/>
      </c>
      <c r="G2965">
        <f>YEAR($F2965)</f>
        <v/>
      </c>
      <c r="H2965">
        <f>"Q"&amp;ROUNDUP(MONTH($F2965)/3,0)</f>
        <v/>
      </c>
      <c r="I2965">
        <f>MONTH($F2965)</f>
        <v/>
      </c>
      <c r="J2965">
        <f>CHOOSE(MONTH($F2965),"Январь","Февраль","Март","Апрель","Май","Июнь","Июль","Август","Сентябрь","Октябрь","Ноябрь","Декабрь")</f>
        <v/>
      </c>
      <c r="K2965">
        <f>DAY($F2965)</f>
        <v/>
      </c>
      <c r="L2965">
        <f>IF(MOD($A2965,10)&lt;7,"ФО_01_Крупный","ФО_"&amp;TEXT(MOD($A2965,8)+1,"00"))</f>
        <v/>
      </c>
      <c r="M2965">
        <f>IF($AB2965="Да","Регион_001_Крупный","Регион_"&amp;TEXT(MOD(QUOTIENT($A2965-1,20),180)+1,"000"))</f>
        <v/>
      </c>
      <c r="N2965">
        <f>IF($AB2965="Да","Город_"&amp;TEXT(MOD($A2965-1,250)+1,"0000"),"Город_"&amp;TEXT(MOD($A2965-1,3000)+1,"0000"))</f>
        <v/>
      </c>
      <c r="O2965">
        <f>IF($AB2965="Да","Холдинг_Крупный","Холдинг_"&amp;TEXT(MOD(QUOTIENT($A2965-1,10000),20)+1,"00"))</f>
        <v/>
      </c>
      <c r="P2965">
        <f>IF($AB2965="Да","Организация_Крупная","Организация_"&amp;TEXT(MOD(QUOTIENT($A2965-1,500),600)+1,"000"))</f>
        <v/>
      </c>
      <c r="Q2965">
        <f>"Отдел_"&amp;TEXT(MOD(QUOTIENT($A2965-1,50),100)+1,"000")</f>
        <v/>
      </c>
      <c r="R2965">
        <f>IF($AB2965="Да","Группа_Крупная","Группа_"&amp;TEXT(MOD(QUOTIENT($A2965-1,5000),30)+1,"00"))</f>
        <v/>
      </c>
      <c r="S2965">
        <f>IF($AB2965="Да","Категория_Крупная","Категория_"&amp;TEXT(MOD(QUOTIENT($A2965-1,500),120)+1,"000"))</f>
        <v/>
      </c>
      <c r="T2965">
        <f>IF($AB2965="Да","Подкатегория_Крупная","Подкатегория_"&amp;TEXT(MOD(QUOTIENT($A2965-1,50),300)+1,"000"))</f>
        <v/>
      </c>
      <c r="U2965">
        <f>"SKU_"&amp;TEXT($A2965,"0000000")</f>
        <v/>
      </c>
      <c r="V2965">
        <f>CHOOSE(MOD($A2965-1,4)+1,"Enterprise","SMB","Госсектор","Розница")</f>
        <v/>
      </c>
      <c r="W2965">
        <f>"Клиент_"&amp;TEXT(MOD($A2965-1,20000)+1,"00000")</f>
        <v/>
      </c>
      <c r="X2965">
        <f>CHOOSE(MOD($A2965-1,5)+1,"Портал","API","Импорт","Ручной ввод","Интеграция")</f>
        <v/>
      </c>
      <c r="Y2965" s="8">
        <f>ROUND(1000+MOD($A2965*37,90000)+IF($AB2965="Да",5000,0),2)</f>
        <v/>
      </c>
      <c r="Z2965">
        <f>1+MOD($A2965,20)</f>
        <v/>
      </c>
      <c r="AA2965" s="8">
        <f>ROUND($Y2965*(0.08+MOD($A2965,17)/100),2)</f>
        <v/>
      </c>
      <c r="AB2965">
        <f>IF(MOD($A2965,10)&lt;7,"Да","Нет")</f>
        <v/>
      </c>
      <c r="AC2965">
        <f>$R2965&amp;" / "&amp;$S2965&amp;" / "&amp;$T2965</f>
        <v/>
      </c>
      <c r="AD2965">
        <f>1</f>
        <v/>
      </c>
      <c r="AE2965">
        <f>IF($A2965&lt;=Settings!$B$4,"до 100",IF($A2965&lt;=Settings!$B$5,"до 10 000",IF($A2965&lt;=Settings!$B$6,"до 100 000","100 000+")))</f>
        <v/>
      </c>
    </row>
    <row r="2966">
      <c r="A2966">
        <f>ROW()-1</f>
        <v/>
      </c>
      <c r="B2966">
        <f>IF($A2966&lt;=Settings!$B$4,"small_control",IF($A2966&lt;=Settings!$B$5,"medium_10k",IF($A2966&lt;=Settings!$B$6,"large_100k","extreme_1m")))</f>
        <v/>
      </c>
      <c r="C2966">
        <f>"ORD-"&amp;TEXT(QUOTIENT($A2966-1,3)+1,"0000000")</f>
        <v/>
      </c>
      <c r="D2966">
        <f>"LINE-"&amp;TEXT($A2966,"0000000")</f>
        <v/>
      </c>
      <c r="E2966" s="7">
        <f>Settings!$B$2+$A2966-1</f>
        <v/>
      </c>
      <c r="F2966" s="7">
        <f>Settings!$B$2+MOD($A2966-1,Settings!$B$7)</f>
        <v/>
      </c>
      <c r="G2966">
        <f>YEAR($F2966)</f>
        <v/>
      </c>
      <c r="H2966">
        <f>"Q"&amp;ROUNDUP(MONTH($F2966)/3,0)</f>
        <v/>
      </c>
      <c r="I2966">
        <f>MONTH($F2966)</f>
        <v/>
      </c>
      <c r="J2966">
        <f>CHOOSE(MONTH($F2966),"Январь","Февраль","Март","Апрель","Май","Июнь","Июль","Август","Сентябрь","Октябрь","Ноябрь","Декабрь")</f>
        <v/>
      </c>
      <c r="K2966">
        <f>DAY($F2966)</f>
        <v/>
      </c>
      <c r="L2966">
        <f>IF(MOD($A2966,10)&lt;7,"ФО_01_Крупный","ФО_"&amp;TEXT(MOD($A2966,8)+1,"00"))</f>
        <v/>
      </c>
      <c r="M2966">
        <f>IF($AB2966="Да","Регион_001_Крупный","Регион_"&amp;TEXT(MOD(QUOTIENT($A2966-1,20),180)+1,"000"))</f>
        <v/>
      </c>
      <c r="N2966">
        <f>IF($AB2966="Да","Город_"&amp;TEXT(MOD($A2966-1,250)+1,"0000"),"Город_"&amp;TEXT(MOD($A2966-1,3000)+1,"0000"))</f>
        <v/>
      </c>
      <c r="O2966">
        <f>IF($AB2966="Да","Холдинг_Крупный","Холдинг_"&amp;TEXT(MOD(QUOTIENT($A2966-1,10000),20)+1,"00"))</f>
        <v/>
      </c>
      <c r="P2966">
        <f>IF($AB2966="Да","Организация_Крупная","Организация_"&amp;TEXT(MOD(QUOTIENT($A2966-1,500),600)+1,"000"))</f>
        <v/>
      </c>
      <c r="Q2966">
        <f>"Отдел_"&amp;TEXT(MOD(QUOTIENT($A2966-1,50),100)+1,"000")</f>
        <v/>
      </c>
      <c r="R2966">
        <f>IF($AB2966="Да","Группа_Крупная","Группа_"&amp;TEXT(MOD(QUOTIENT($A2966-1,5000),30)+1,"00"))</f>
        <v/>
      </c>
      <c r="S2966">
        <f>IF($AB2966="Да","Категория_Крупная","Категория_"&amp;TEXT(MOD(QUOTIENT($A2966-1,500),120)+1,"000"))</f>
        <v/>
      </c>
      <c r="T2966">
        <f>IF($AB2966="Да","Подкатегория_Крупная","Подкатегория_"&amp;TEXT(MOD(QUOTIENT($A2966-1,50),300)+1,"000"))</f>
        <v/>
      </c>
      <c r="U2966">
        <f>"SKU_"&amp;TEXT($A2966,"0000000")</f>
        <v/>
      </c>
      <c r="V2966">
        <f>CHOOSE(MOD($A2966-1,4)+1,"Enterprise","SMB","Госсектор","Розница")</f>
        <v/>
      </c>
      <c r="W2966">
        <f>"Клиент_"&amp;TEXT(MOD($A2966-1,20000)+1,"00000")</f>
        <v/>
      </c>
      <c r="X2966">
        <f>CHOOSE(MOD($A2966-1,5)+1,"Портал","API","Импорт","Ручной ввод","Интеграция")</f>
        <v/>
      </c>
      <c r="Y2966" s="8">
        <f>ROUND(1000+MOD($A2966*37,90000)+IF($AB2966="Да",5000,0),2)</f>
        <v/>
      </c>
      <c r="Z2966">
        <f>1+MOD($A2966,20)</f>
        <v/>
      </c>
      <c r="AA2966" s="8">
        <f>ROUND($Y2966*(0.08+MOD($A2966,17)/100),2)</f>
        <v/>
      </c>
      <c r="AB2966">
        <f>IF(MOD($A2966,10)&lt;7,"Да","Нет")</f>
        <v/>
      </c>
      <c r="AC2966">
        <f>$R2966&amp;" / "&amp;$S2966&amp;" / "&amp;$T2966</f>
        <v/>
      </c>
      <c r="AD2966">
        <f>1</f>
        <v/>
      </c>
      <c r="AE2966">
        <f>IF($A2966&lt;=Settings!$B$4,"до 100",IF($A2966&lt;=Settings!$B$5,"до 10 000",IF($A2966&lt;=Settings!$B$6,"до 100 000","100 000+")))</f>
        <v/>
      </c>
    </row>
    <row r="2967">
      <c r="A2967">
        <f>ROW()-1</f>
        <v/>
      </c>
      <c r="B2967">
        <f>IF($A2967&lt;=Settings!$B$4,"small_control",IF($A2967&lt;=Settings!$B$5,"medium_10k",IF($A2967&lt;=Settings!$B$6,"large_100k","extreme_1m")))</f>
        <v/>
      </c>
      <c r="C2967">
        <f>"ORD-"&amp;TEXT(QUOTIENT($A2967-1,3)+1,"0000000")</f>
        <v/>
      </c>
      <c r="D2967">
        <f>"LINE-"&amp;TEXT($A2967,"0000000")</f>
        <v/>
      </c>
      <c r="E2967" s="7">
        <f>Settings!$B$2+$A2967-1</f>
        <v/>
      </c>
      <c r="F2967" s="7">
        <f>Settings!$B$2+MOD($A2967-1,Settings!$B$7)</f>
        <v/>
      </c>
      <c r="G2967">
        <f>YEAR($F2967)</f>
        <v/>
      </c>
      <c r="H2967">
        <f>"Q"&amp;ROUNDUP(MONTH($F2967)/3,0)</f>
        <v/>
      </c>
      <c r="I2967">
        <f>MONTH($F2967)</f>
        <v/>
      </c>
      <c r="J2967">
        <f>CHOOSE(MONTH($F2967),"Январь","Февраль","Март","Апрель","Май","Июнь","Июль","Август","Сентябрь","Октябрь","Ноябрь","Декабрь")</f>
        <v/>
      </c>
      <c r="K2967">
        <f>DAY($F2967)</f>
        <v/>
      </c>
      <c r="L2967">
        <f>IF(MOD($A2967,10)&lt;7,"ФО_01_Крупный","ФО_"&amp;TEXT(MOD($A2967,8)+1,"00"))</f>
        <v/>
      </c>
      <c r="M2967">
        <f>IF($AB2967="Да","Регион_001_Крупный","Регион_"&amp;TEXT(MOD(QUOTIENT($A2967-1,20),180)+1,"000"))</f>
        <v/>
      </c>
      <c r="N2967">
        <f>IF($AB2967="Да","Город_"&amp;TEXT(MOD($A2967-1,250)+1,"0000"),"Город_"&amp;TEXT(MOD($A2967-1,3000)+1,"0000"))</f>
        <v/>
      </c>
      <c r="O2967">
        <f>IF($AB2967="Да","Холдинг_Крупный","Холдинг_"&amp;TEXT(MOD(QUOTIENT($A2967-1,10000),20)+1,"00"))</f>
        <v/>
      </c>
      <c r="P2967">
        <f>IF($AB2967="Да","Организация_Крупная","Организация_"&amp;TEXT(MOD(QUOTIENT($A2967-1,500),600)+1,"000"))</f>
        <v/>
      </c>
      <c r="Q2967">
        <f>"Отдел_"&amp;TEXT(MOD(QUOTIENT($A2967-1,50),100)+1,"000")</f>
        <v/>
      </c>
      <c r="R2967">
        <f>IF($AB2967="Да","Группа_Крупная","Группа_"&amp;TEXT(MOD(QUOTIENT($A2967-1,5000),30)+1,"00"))</f>
        <v/>
      </c>
      <c r="S2967">
        <f>IF($AB2967="Да","Категория_Крупная","Категория_"&amp;TEXT(MOD(QUOTIENT($A2967-1,500),120)+1,"000"))</f>
        <v/>
      </c>
      <c r="T2967">
        <f>IF($AB2967="Да","Подкатегория_Крупная","Подкатегория_"&amp;TEXT(MOD(QUOTIENT($A2967-1,50),300)+1,"000"))</f>
        <v/>
      </c>
      <c r="U2967">
        <f>"SKU_"&amp;TEXT($A2967,"0000000")</f>
        <v/>
      </c>
      <c r="V2967">
        <f>CHOOSE(MOD($A2967-1,4)+1,"Enterprise","SMB","Госсектор","Розница")</f>
        <v/>
      </c>
      <c r="W2967">
        <f>"Клиент_"&amp;TEXT(MOD($A2967-1,20000)+1,"00000")</f>
        <v/>
      </c>
      <c r="X2967">
        <f>CHOOSE(MOD($A2967-1,5)+1,"Портал","API","Импорт","Ручной ввод","Интеграция")</f>
        <v/>
      </c>
      <c r="Y2967" s="8">
        <f>ROUND(1000+MOD($A2967*37,90000)+IF($AB2967="Да",5000,0),2)</f>
        <v/>
      </c>
      <c r="Z2967">
        <f>1+MOD($A2967,20)</f>
        <v/>
      </c>
      <c r="AA2967" s="8">
        <f>ROUND($Y2967*(0.08+MOD($A2967,17)/100),2)</f>
        <v/>
      </c>
      <c r="AB2967">
        <f>IF(MOD($A2967,10)&lt;7,"Да","Нет")</f>
        <v/>
      </c>
      <c r="AC2967">
        <f>$R2967&amp;" / "&amp;$S2967&amp;" / "&amp;$T2967</f>
        <v/>
      </c>
      <c r="AD2967">
        <f>1</f>
        <v/>
      </c>
      <c r="AE2967">
        <f>IF($A2967&lt;=Settings!$B$4,"до 100",IF($A2967&lt;=Settings!$B$5,"до 10 000",IF($A2967&lt;=Settings!$B$6,"до 100 000","100 000+")))</f>
        <v/>
      </c>
    </row>
    <row r="2968">
      <c r="A2968">
        <f>ROW()-1</f>
        <v/>
      </c>
      <c r="B2968">
        <f>IF($A2968&lt;=Settings!$B$4,"small_control",IF($A2968&lt;=Settings!$B$5,"medium_10k",IF($A2968&lt;=Settings!$B$6,"large_100k","extreme_1m")))</f>
        <v/>
      </c>
      <c r="C2968">
        <f>"ORD-"&amp;TEXT(QUOTIENT($A2968-1,3)+1,"0000000")</f>
        <v/>
      </c>
      <c r="D2968">
        <f>"LINE-"&amp;TEXT($A2968,"0000000")</f>
        <v/>
      </c>
      <c r="E2968" s="7">
        <f>Settings!$B$2+$A2968-1</f>
        <v/>
      </c>
      <c r="F2968" s="7">
        <f>Settings!$B$2+MOD($A2968-1,Settings!$B$7)</f>
        <v/>
      </c>
      <c r="G2968">
        <f>YEAR($F2968)</f>
        <v/>
      </c>
      <c r="H2968">
        <f>"Q"&amp;ROUNDUP(MONTH($F2968)/3,0)</f>
        <v/>
      </c>
      <c r="I2968">
        <f>MONTH($F2968)</f>
        <v/>
      </c>
      <c r="J2968">
        <f>CHOOSE(MONTH($F2968),"Январь","Февраль","Март","Апрель","Май","Июнь","Июль","Август","Сентябрь","Октябрь","Ноябрь","Декабрь")</f>
        <v/>
      </c>
      <c r="K2968">
        <f>DAY($F2968)</f>
        <v/>
      </c>
      <c r="L2968">
        <f>IF(MOD($A2968,10)&lt;7,"ФО_01_Крупный","ФО_"&amp;TEXT(MOD($A2968,8)+1,"00"))</f>
        <v/>
      </c>
      <c r="M2968">
        <f>IF($AB2968="Да","Регион_001_Крупный","Регион_"&amp;TEXT(MOD(QUOTIENT($A2968-1,20),180)+1,"000"))</f>
        <v/>
      </c>
      <c r="N2968">
        <f>IF($AB2968="Да","Город_"&amp;TEXT(MOD($A2968-1,250)+1,"0000"),"Город_"&amp;TEXT(MOD($A2968-1,3000)+1,"0000"))</f>
        <v/>
      </c>
      <c r="O2968">
        <f>IF($AB2968="Да","Холдинг_Крупный","Холдинг_"&amp;TEXT(MOD(QUOTIENT($A2968-1,10000),20)+1,"00"))</f>
        <v/>
      </c>
      <c r="P2968">
        <f>IF($AB2968="Да","Организация_Крупная","Организация_"&amp;TEXT(MOD(QUOTIENT($A2968-1,500),600)+1,"000"))</f>
        <v/>
      </c>
      <c r="Q2968">
        <f>"Отдел_"&amp;TEXT(MOD(QUOTIENT($A2968-1,50),100)+1,"000")</f>
        <v/>
      </c>
      <c r="R2968">
        <f>IF($AB2968="Да","Группа_Крупная","Группа_"&amp;TEXT(MOD(QUOTIENT($A2968-1,5000),30)+1,"00"))</f>
        <v/>
      </c>
      <c r="S2968">
        <f>IF($AB2968="Да","Категория_Крупная","Категория_"&amp;TEXT(MOD(QUOTIENT($A2968-1,500),120)+1,"000"))</f>
        <v/>
      </c>
      <c r="T2968">
        <f>IF($AB2968="Да","Подкатегория_Крупная","Подкатегория_"&amp;TEXT(MOD(QUOTIENT($A2968-1,50),300)+1,"000"))</f>
        <v/>
      </c>
      <c r="U2968">
        <f>"SKU_"&amp;TEXT($A2968,"0000000")</f>
        <v/>
      </c>
      <c r="V2968">
        <f>CHOOSE(MOD($A2968-1,4)+1,"Enterprise","SMB","Госсектор","Розница")</f>
        <v/>
      </c>
      <c r="W2968">
        <f>"Клиент_"&amp;TEXT(MOD($A2968-1,20000)+1,"00000")</f>
        <v/>
      </c>
      <c r="X2968">
        <f>CHOOSE(MOD($A2968-1,5)+1,"Портал","API","Импорт","Ручной ввод","Интеграция")</f>
        <v/>
      </c>
      <c r="Y2968" s="8">
        <f>ROUND(1000+MOD($A2968*37,90000)+IF($AB2968="Да",5000,0),2)</f>
        <v/>
      </c>
      <c r="Z2968">
        <f>1+MOD($A2968,20)</f>
        <v/>
      </c>
      <c r="AA2968" s="8">
        <f>ROUND($Y2968*(0.08+MOD($A2968,17)/100),2)</f>
        <v/>
      </c>
      <c r="AB2968">
        <f>IF(MOD($A2968,10)&lt;7,"Да","Нет")</f>
        <v/>
      </c>
      <c r="AC2968">
        <f>$R2968&amp;" / "&amp;$S2968&amp;" / "&amp;$T2968</f>
        <v/>
      </c>
      <c r="AD2968">
        <f>1</f>
        <v/>
      </c>
      <c r="AE2968">
        <f>IF($A2968&lt;=Settings!$B$4,"до 100",IF($A2968&lt;=Settings!$B$5,"до 10 000",IF($A2968&lt;=Settings!$B$6,"до 100 000","100 000+")))</f>
        <v/>
      </c>
    </row>
    <row r="2969">
      <c r="A2969">
        <f>ROW()-1</f>
        <v/>
      </c>
      <c r="B2969">
        <f>IF($A2969&lt;=Settings!$B$4,"small_control",IF($A2969&lt;=Settings!$B$5,"medium_10k",IF($A2969&lt;=Settings!$B$6,"large_100k","extreme_1m")))</f>
        <v/>
      </c>
      <c r="C2969">
        <f>"ORD-"&amp;TEXT(QUOTIENT($A2969-1,3)+1,"0000000")</f>
        <v/>
      </c>
      <c r="D2969">
        <f>"LINE-"&amp;TEXT($A2969,"0000000")</f>
        <v/>
      </c>
      <c r="E2969" s="7">
        <f>Settings!$B$2+$A2969-1</f>
        <v/>
      </c>
      <c r="F2969" s="7">
        <f>Settings!$B$2+MOD($A2969-1,Settings!$B$7)</f>
        <v/>
      </c>
      <c r="G2969">
        <f>YEAR($F2969)</f>
        <v/>
      </c>
      <c r="H2969">
        <f>"Q"&amp;ROUNDUP(MONTH($F2969)/3,0)</f>
        <v/>
      </c>
      <c r="I2969">
        <f>MONTH($F2969)</f>
        <v/>
      </c>
      <c r="J2969">
        <f>CHOOSE(MONTH($F2969),"Январь","Февраль","Март","Апрель","Май","Июнь","Июль","Август","Сентябрь","Октябрь","Ноябрь","Декабрь")</f>
        <v/>
      </c>
      <c r="K2969">
        <f>DAY($F2969)</f>
        <v/>
      </c>
      <c r="L2969">
        <f>IF(MOD($A2969,10)&lt;7,"ФО_01_Крупный","ФО_"&amp;TEXT(MOD($A2969,8)+1,"00"))</f>
        <v/>
      </c>
      <c r="M2969">
        <f>IF($AB2969="Да","Регион_001_Крупный","Регион_"&amp;TEXT(MOD(QUOTIENT($A2969-1,20),180)+1,"000"))</f>
        <v/>
      </c>
      <c r="N2969">
        <f>IF($AB2969="Да","Город_"&amp;TEXT(MOD($A2969-1,250)+1,"0000"),"Город_"&amp;TEXT(MOD($A2969-1,3000)+1,"0000"))</f>
        <v/>
      </c>
      <c r="O2969">
        <f>IF($AB2969="Да","Холдинг_Крупный","Холдинг_"&amp;TEXT(MOD(QUOTIENT($A2969-1,10000),20)+1,"00"))</f>
        <v/>
      </c>
      <c r="P2969">
        <f>IF($AB2969="Да","Организация_Крупная","Организация_"&amp;TEXT(MOD(QUOTIENT($A2969-1,500),600)+1,"000"))</f>
        <v/>
      </c>
      <c r="Q2969">
        <f>"Отдел_"&amp;TEXT(MOD(QUOTIENT($A2969-1,50),100)+1,"000")</f>
        <v/>
      </c>
      <c r="R2969">
        <f>IF($AB2969="Да","Группа_Крупная","Группа_"&amp;TEXT(MOD(QUOTIENT($A2969-1,5000),30)+1,"00"))</f>
        <v/>
      </c>
      <c r="S2969">
        <f>IF($AB2969="Да","Категория_Крупная","Категория_"&amp;TEXT(MOD(QUOTIENT($A2969-1,500),120)+1,"000"))</f>
        <v/>
      </c>
      <c r="T2969">
        <f>IF($AB2969="Да","Подкатегория_Крупная","Подкатегория_"&amp;TEXT(MOD(QUOTIENT($A2969-1,50),300)+1,"000"))</f>
        <v/>
      </c>
      <c r="U2969">
        <f>"SKU_"&amp;TEXT($A2969,"0000000")</f>
        <v/>
      </c>
      <c r="V2969">
        <f>CHOOSE(MOD($A2969-1,4)+1,"Enterprise","SMB","Госсектор","Розница")</f>
        <v/>
      </c>
      <c r="W2969">
        <f>"Клиент_"&amp;TEXT(MOD($A2969-1,20000)+1,"00000")</f>
        <v/>
      </c>
      <c r="X2969">
        <f>CHOOSE(MOD($A2969-1,5)+1,"Портал","API","Импорт","Ручной ввод","Интеграция")</f>
        <v/>
      </c>
      <c r="Y2969" s="8">
        <f>ROUND(1000+MOD($A2969*37,90000)+IF($AB2969="Да",5000,0),2)</f>
        <v/>
      </c>
      <c r="Z2969">
        <f>1+MOD($A2969,20)</f>
        <v/>
      </c>
      <c r="AA2969" s="8">
        <f>ROUND($Y2969*(0.08+MOD($A2969,17)/100),2)</f>
        <v/>
      </c>
      <c r="AB2969">
        <f>IF(MOD($A2969,10)&lt;7,"Да","Нет")</f>
        <v/>
      </c>
      <c r="AC2969">
        <f>$R2969&amp;" / "&amp;$S2969&amp;" / "&amp;$T2969</f>
        <v/>
      </c>
      <c r="AD2969">
        <f>1</f>
        <v/>
      </c>
      <c r="AE2969">
        <f>IF($A2969&lt;=Settings!$B$4,"до 100",IF($A2969&lt;=Settings!$B$5,"до 10 000",IF($A2969&lt;=Settings!$B$6,"до 100 000","100 000+")))</f>
        <v/>
      </c>
    </row>
    <row r="2970">
      <c r="A2970">
        <f>ROW()-1</f>
        <v/>
      </c>
      <c r="B2970">
        <f>IF($A2970&lt;=Settings!$B$4,"small_control",IF($A2970&lt;=Settings!$B$5,"medium_10k",IF($A2970&lt;=Settings!$B$6,"large_100k","extreme_1m")))</f>
        <v/>
      </c>
      <c r="C2970">
        <f>"ORD-"&amp;TEXT(QUOTIENT($A2970-1,3)+1,"0000000")</f>
        <v/>
      </c>
      <c r="D2970">
        <f>"LINE-"&amp;TEXT($A2970,"0000000")</f>
        <v/>
      </c>
      <c r="E2970" s="7">
        <f>Settings!$B$2+$A2970-1</f>
        <v/>
      </c>
      <c r="F2970" s="7">
        <f>Settings!$B$2+MOD($A2970-1,Settings!$B$7)</f>
        <v/>
      </c>
      <c r="G2970">
        <f>YEAR($F2970)</f>
        <v/>
      </c>
      <c r="H2970">
        <f>"Q"&amp;ROUNDUP(MONTH($F2970)/3,0)</f>
        <v/>
      </c>
      <c r="I2970">
        <f>MONTH($F2970)</f>
        <v/>
      </c>
      <c r="J2970">
        <f>CHOOSE(MONTH($F2970),"Январь","Февраль","Март","Апрель","Май","Июнь","Июль","Август","Сентябрь","Октябрь","Ноябрь","Декабрь")</f>
        <v/>
      </c>
      <c r="K2970">
        <f>DAY($F2970)</f>
        <v/>
      </c>
      <c r="L2970">
        <f>IF(MOD($A2970,10)&lt;7,"ФО_01_Крупный","ФО_"&amp;TEXT(MOD($A2970,8)+1,"00"))</f>
        <v/>
      </c>
      <c r="M2970">
        <f>IF($AB2970="Да","Регион_001_Крупный","Регион_"&amp;TEXT(MOD(QUOTIENT($A2970-1,20),180)+1,"000"))</f>
        <v/>
      </c>
      <c r="N2970">
        <f>IF($AB2970="Да","Город_"&amp;TEXT(MOD($A2970-1,250)+1,"0000"),"Город_"&amp;TEXT(MOD($A2970-1,3000)+1,"0000"))</f>
        <v/>
      </c>
      <c r="O2970">
        <f>IF($AB2970="Да","Холдинг_Крупный","Холдинг_"&amp;TEXT(MOD(QUOTIENT($A2970-1,10000),20)+1,"00"))</f>
        <v/>
      </c>
      <c r="P2970">
        <f>IF($AB2970="Да","Организация_Крупная","Организация_"&amp;TEXT(MOD(QUOTIENT($A2970-1,500),600)+1,"000"))</f>
        <v/>
      </c>
      <c r="Q2970">
        <f>"Отдел_"&amp;TEXT(MOD(QUOTIENT($A2970-1,50),100)+1,"000")</f>
        <v/>
      </c>
      <c r="R2970">
        <f>IF($AB2970="Да","Группа_Крупная","Группа_"&amp;TEXT(MOD(QUOTIENT($A2970-1,5000),30)+1,"00"))</f>
        <v/>
      </c>
      <c r="S2970">
        <f>IF($AB2970="Да","Категория_Крупная","Категория_"&amp;TEXT(MOD(QUOTIENT($A2970-1,500),120)+1,"000"))</f>
        <v/>
      </c>
      <c r="T2970">
        <f>IF($AB2970="Да","Подкатегория_Крупная","Подкатегория_"&amp;TEXT(MOD(QUOTIENT($A2970-1,50),300)+1,"000"))</f>
        <v/>
      </c>
      <c r="U2970">
        <f>"SKU_"&amp;TEXT($A2970,"0000000")</f>
        <v/>
      </c>
      <c r="V2970">
        <f>CHOOSE(MOD($A2970-1,4)+1,"Enterprise","SMB","Госсектор","Розница")</f>
        <v/>
      </c>
      <c r="W2970">
        <f>"Клиент_"&amp;TEXT(MOD($A2970-1,20000)+1,"00000")</f>
        <v/>
      </c>
      <c r="X2970">
        <f>CHOOSE(MOD($A2970-1,5)+1,"Портал","API","Импорт","Ручной ввод","Интеграция")</f>
        <v/>
      </c>
      <c r="Y2970" s="8">
        <f>ROUND(1000+MOD($A2970*37,90000)+IF($AB2970="Да",5000,0),2)</f>
        <v/>
      </c>
      <c r="Z2970">
        <f>1+MOD($A2970,20)</f>
        <v/>
      </c>
      <c r="AA2970" s="8">
        <f>ROUND($Y2970*(0.08+MOD($A2970,17)/100),2)</f>
        <v/>
      </c>
      <c r="AB2970">
        <f>IF(MOD($A2970,10)&lt;7,"Да","Нет")</f>
        <v/>
      </c>
      <c r="AC2970">
        <f>$R2970&amp;" / "&amp;$S2970&amp;" / "&amp;$T2970</f>
        <v/>
      </c>
      <c r="AD2970">
        <f>1</f>
        <v/>
      </c>
      <c r="AE2970">
        <f>IF($A2970&lt;=Settings!$B$4,"до 100",IF($A2970&lt;=Settings!$B$5,"до 10 000",IF($A2970&lt;=Settings!$B$6,"до 100 000","100 000+")))</f>
        <v/>
      </c>
    </row>
    <row r="2971">
      <c r="A2971">
        <f>ROW()-1</f>
        <v/>
      </c>
      <c r="B2971">
        <f>IF($A2971&lt;=Settings!$B$4,"small_control",IF($A2971&lt;=Settings!$B$5,"medium_10k",IF($A2971&lt;=Settings!$B$6,"large_100k","extreme_1m")))</f>
        <v/>
      </c>
      <c r="C2971">
        <f>"ORD-"&amp;TEXT(QUOTIENT($A2971-1,3)+1,"0000000")</f>
        <v/>
      </c>
      <c r="D2971">
        <f>"LINE-"&amp;TEXT($A2971,"0000000")</f>
        <v/>
      </c>
      <c r="E2971" s="7">
        <f>Settings!$B$2+$A2971-1</f>
        <v/>
      </c>
      <c r="F2971" s="7">
        <f>Settings!$B$2+MOD($A2971-1,Settings!$B$7)</f>
        <v/>
      </c>
      <c r="G2971">
        <f>YEAR($F2971)</f>
        <v/>
      </c>
      <c r="H2971">
        <f>"Q"&amp;ROUNDUP(MONTH($F2971)/3,0)</f>
        <v/>
      </c>
      <c r="I2971">
        <f>MONTH($F2971)</f>
        <v/>
      </c>
      <c r="J2971">
        <f>CHOOSE(MONTH($F2971),"Январь","Февраль","Март","Апрель","Май","Июнь","Июль","Август","Сентябрь","Октябрь","Ноябрь","Декабрь")</f>
        <v/>
      </c>
      <c r="K2971">
        <f>DAY($F2971)</f>
        <v/>
      </c>
      <c r="L2971">
        <f>IF(MOD($A2971,10)&lt;7,"ФО_01_Крупный","ФО_"&amp;TEXT(MOD($A2971,8)+1,"00"))</f>
        <v/>
      </c>
      <c r="M2971">
        <f>IF($AB2971="Да","Регион_001_Крупный","Регион_"&amp;TEXT(MOD(QUOTIENT($A2971-1,20),180)+1,"000"))</f>
        <v/>
      </c>
      <c r="N2971">
        <f>IF($AB2971="Да","Город_"&amp;TEXT(MOD($A2971-1,250)+1,"0000"),"Город_"&amp;TEXT(MOD($A2971-1,3000)+1,"0000"))</f>
        <v/>
      </c>
      <c r="O2971">
        <f>IF($AB2971="Да","Холдинг_Крупный","Холдинг_"&amp;TEXT(MOD(QUOTIENT($A2971-1,10000),20)+1,"00"))</f>
        <v/>
      </c>
      <c r="P2971">
        <f>IF($AB2971="Да","Организация_Крупная","Организация_"&amp;TEXT(MOD(QUOTIENT($A2971-1,500),600)+1,"000"))</f>
        <v/>
      </c>
      <c r="Q2971">
        <f>"Отдел_"&amp;TEXT(MOD(QUOTIENT($A2971-1,50),100)+1,"000")</f>
        <v/>
      </c>
      <c r="R2971">
        <f>IF($AB2971="Да","Группа_Крупная","Группа_"&amp;TEXT(MOD(QUOTIENT($A2971-1,5000),30)+1,"00"))</f>
        <v/>
      </c>
      <c r="S2971">
        <f>IF($AB2971="Да","Категория_Крупная","Категория_"&amp;TEXT(MOD(QUOTIENT($A2971-1,500),120)+1,"000"))</f>
        <v/>
      </c>
      <c r="T2971">
        <f>IF($AB2971="Да","Подкатегория_Крупная","Подкатегория_"&amp;TEXT(MOD(QUOTIENT($A2971-1,50),300)+1,"000"))</f>
        <v/>
      </c>
      <c r="U2971">
        <f>"SKU_"&amp;TEXT($A2971,"0000000")</f>
        <v/>
      </c>
      <c r="V2971">
        <f>CHOOSE(MOD($A2971-1,4)+1,"Enterprise","SMB","Госсектор","Розница")</f>
        <v/>
      </c>
      <c r="W2971">
        <f>"Клиент_"&amp;TEXT(MOD($A2971-1,20000)+1,"00000")</f>
        <v/>
      </c>
      <c r="X2971">
        <f>CHOOSE(MOD($A2971-1,5)+1,"Портал","API","Импорт","Ручной ввод","Интеграция")</f>
        <v/>
      </c>
      <c r="Y2971" s="8">
        <f>ROUND(1000+MOD($A2971*37,90000)+IF($AB2971="Да",5000,0),2)</f>
        <v/>
      </c>
      <c r="Z2971">
        <f>1+MOD($A2971,20)</f>
        <v/>
      </c>
      <c r="AA2971" s="8">
        <f>ROUND($Y2971*(0.08+MOD($A2971,17)/100),2)</f>
        <v/>
      </c>
      <c r="AB2971">
        <f>IF(MOD($A2971,10)&lt;7,"Да","Нет")</f>
        <v/>
      </c>
      <c r="AC2971">
        <f>$R2971&amp;" / "&amp;$S2971&amp;" / "&amp;$T2971</f>
        <v/>
      </c>
      <c r="AD2971">
        <f>1</f>
        <v/>
      </c>
      <c r="AE2971">
        <f>IF($A2971&lt;=Settings!$B$4,"до 100",IF($A2971&lt;=Settings!$B$5,"до 10 000",IF($A2971&lt;=Settings!$B$6,"до 100 000","100 000+")))</f>
        <v/>
      </c>
    </row>
    <row r="2972">
      <c r="A2972">
        <f>ROW()-1</f>
        <v/>
      </c>
      <c r="B2972">
        <f>IF($A2972&lt;=Settings!$B$4,"small_control",IF($A2972&lt;=Settings!$B$5,"medium_10k",IF($A2972&lt;=Settings!$B$6,"large_100k","extreme_1m")))</f>
        <v/>
      </c>
      <c r="C2972">
        <f>"ORD-"&amp;TEXT(QUOTIENT($A2972-1,3)+1,"0000000")</f>
        <v/>
      </c>
      <c r="D2972">
        <f>"LINE-"&amp;TEXT($A2972,"0000000")</f>
        <v/>
      </c>
      <c r="E2972" s="7">
        <f>Settings!$B$2+$A2972-1</f>
        <v/>
      </c>
      <c r="F2972" s="7">
        <f>Settings!$B$2+MOD($A2972-1,Settings!$B$7)</f>
        <v/>
      </c>
      <c r="G2972">
        <f>YEAR($F2972)</f>
        <v/>
      </c>
      <c r="H2972">
        <f>"Q"&amp;ROUNDUP(MONTH($F2972)/3,0)</f>
        <v/>
      </c>
      <c r="I2972">
        <f>MONTH($F2972)</f>
        <v/>
      </c>
      <c r="J2972">
        <f>CHOOSE(MONTH($F2972),"Январь","Февраль","Март","Апрель","Май","Июнь","Июль","Август","Сентябрь","Октябрь","Ноябрь","Декабрь")</f>
        <v/>
      </c>
      <c r="K2972">
        <f>DAY($F2972)</f>
        <v/>
      </c>
      <c r="L2972">
        <f>IF(MOD($A2972,10)&lt;7,"ФО_01_Крупный","ФО_"&amp;TEXT(MOD($A2972,8)+1,"00"))</f>
        <v/>
      </c>
      <c r="M2972">
        <f>IF($AB2972="Да","Регион_001_Крупный","Регион_"&amp;TEXT(MOD(QUOTIENT($A2972-1,20),180)+1,"000"))</f>
        <v/>
      </c>
      <c r="N2972">
        <f>IF($AB2972="Да","Город_"&amp;TEXT(MOD($A2972-1,250)+1,"0000"),"Город_"&amp;TEXT(MOD($A2972-1,3000)+1,"0000"))</f>
        <v/>
      </c>
      <c r="O2972">
        <f>IF($AB2972="Да","Холдинг_Крупный","Холдинг_"&amp;TEXT(MOD(QUOTIENT($A2972-1,10000),20)+1,"00"))</f>
        <v/>
      </c>
      <c r="P2972">
        <f>IF($AB2972="Да","Организация_Крупная","Организация_"&amp;TEXT(MOD(QUOTIENT($A2972-1,500),600)+1,"000"))</f>
        <v/>
      </c>
      <c r="Q2972">
        <f>"Отдел_"&amp;TEXT(MOD(QUOTIENT($A2972-1,50),100)+1,"000")</f>
        <v/>
      </c>
      <c r="R2972">
        <f>IF($AB2972="Да","Группа_Крупная","Группа_"&amp;TEXT(MOD(QUOTIENT($A2972-1,5000),30)+1,"00"))</f>
        <v/>
      </c>
      <c r="S2972">
        <f>IF($AB2972="Да","Категория_Крупная","Категория_"&amp;TEXT(MOD(QUOTIENT($A2972-1,500),120)+1,"000"))</f>
        <v/>
      </c>
      <c r="T2972">
        <f>IF($AB2972="Да","Подкатегория_Крупная","Подкатегория_"&amp;TEXT(MOD(QUOTIENT($A2972-1,50),300)+1,"000"))</f>
        <v/>
      </c>
      <c r="U2972">
        <f>"SKU_"&amp;TEXT($A2972,"0000000")</f>
        <v/>
      </c>
      <c r="V2972">
        <f>CHOOSE(MOD($A2972-1,4)+1,"Enterprise","SMB","Госсектор","Розница")</f>
        <v/>
      </c>
      <c r="W2972">
        <f>"Клиент_"&amp;TEXT(MOD($A2972-1,20000)+1,"00000")</f>
        <v/>
      </c>
      <c r="X2972">
        <f>CHOOSE(MOD($A2972-1,5)+1,"Портал","API","Импорт","Ручной ввод","Интеграция")</f>
        <v/>
      </c>
      <c r="Y2972" s="8">
        <f>ROUND(1000+MOD($A2972*37,90000)+IF($AB2972="Да",5000,0),2)</f>
        <v/>
      </c>
      <c r="Z2972">
        <f>1+MOD($A2972,20)</f>
        <v/>
      </c>
      <c r="AA2972" s="8">
        <f>ROUND($Y2972*(0.08+MOD($A2972,17)/100),2)</f>
        <v/>
      </c>
      <c r="AB2972">
        <f>IF(MOD($A2972,10)&lt;7,"Да","Нет")</f>
        <v/>
      </c>
      <c r="AC2972">
        <f>$R2972&amp;" / "&amp;$S2972&amp;" / "&amp;$T2972</f>
        <v/>
      </c>
      <c r="AD2972">
        <f>1</f>
        <v/>
      </c>
      <c r="AE2972">
        <f>IF($A2972&lt;=Settings!$B$4,"до 100",IF($A2972&lt;=Settings!$B$5,"до 10 000",IF($A2972&lt;=Settings!$B$6,"до 100 000","100 000+")))</f>
        <v/>
      </c>
    </row>
    <row r="2973">
      <c r="A2973">
        <f>ROW()-1</f>
        <v/>
      </c>
      <c r="B2973">
        <f>IF($A2973&lt;=Settings!$B$4,"small_control",IF($A2973&lt;=Settings!$B$5,"medium_10k",IF($A2973&lt;=Settings!$B$6,"large_100k","extreme_1m")))</f>
        <v/>
      </c>
      <c r="C2973">
        <f>"ORD-"&amp;TEXT(QUOTIENT($A2973-1,3)+1,"0000000")</f>
        <v/>
      </c>
      <c r="D2973">
        <f>"LINE-"&amp;TEXT($A2973,"0000000")</f>
        <v/>
      </c>
      <c r="E2973" s="7">
        <f>Settings!$B$2+$A2973-1</f>
        <v/>
      </c>
      <c r="F2973" s="7">
        <f>Settings!$B$2+MOD($A2973-1,Settings!$B$7)</f>
        <v/>
      </c>
      <c r="G2973">
        <f>YEAR($F2973)</f>
        <v/>
      </c>
      <c r="H2973">
        <f>"Q"&amp;ROUNDUP(MONTH($F2973)/3,0)</f>
        <v/>
      </c>
      <c r="I2973">
        <f>MONTH($F2973)</f>
        <v/>
      </c>
      <c r="J2973">
        <f>CHOOSE(MONTH($F2973),"Январь","Февраль","Март","Апрель","Май","Июнь","Июль","Август","Сентябрь","Октябрь","Ноябрь","Декабрь")</f>
        <v/>
      </c>
      <c r="K2973">
        <f>DAY($F2973)</f>
        <v/>
      </c>
      <c r="L2973">
        <f>IF(MOD($A2973,10)&lt;7,"ФО_01_Крупный","ФО_"&amp;TEXT(MOD($A2973,8)+1,"00"))</f>
        <v/>
      </c>
      <c r="M2973">
        <f>IF($AB2973="Да","Регион_001_Крупный","Регион_"&amp;TEXT(MOD(QUOTIENT($A2973-1,20),180)+1,"000"))</f>
        <v/>
      </c>
      <c r="N2973">
        <f>IF($AB2973="Да","Город_"&amp;TEXT(MOD($A2973-1,250)+1,"0000"),"Город_"&amp;TEXT(MOD($A2973-1,3000)+1,"0000"))</f>
        <v/>
      </c>
      <c r="O2973">
        <f>IF($AB2973="Да","Холдинг_Крупный","Холдинг_"&amp;TEXT(MOD(QUOTIENT($A2973-1,10000),20)+1,"00"))</f>
        <v/>
      </c>
      <c r="P2973">
        <f>IF($AB2973="Да","Организация_Крупная","Организация_"&amp;TEXT(MOD(QUOTIENT($A2973-1,500),600)+1,"000"))</f>
        <v/>
      </c>
      <c r="Q2973">
        <f>"Отдел_"&amp;TEXT(MOD(QUOTIENT($A2973-1,50),100)+1,"000")</f>
        <v/>
      </c>
      <c r="R2973">
        <f>IF($AB2973="Да","Группа_Крупная","Группа_"&amp;TEXT(MOD(QUOTIENT($A2973-1,5000),30)+1,"00"))</f>
        <v/>
      </c>
      <c r="S2973">
        <f>IF($AB2973="Да","Категория_Крупная","Категория_"&amp;TEXT(MOD(QUOTIENT($A2973-1,500),120)+1,"000"))</f>
        <v/>
      </c>
      <c r="T2973">
        <f>IF($AB2973="Да","Подкатегория_Крупная","Подкатегория_"&amp;TEXT(MOD(QUOTIENT($A2973-1,50),300)+1,"000"))</f>
        <v/>
      </c>
      <c r="U2973">
        <f>"SKU_"&amp;TEXT($A2973,"0000000")</f>
        <v/>
      </c>
      <c r="V2973">
        <f>CHOOSE(MOD($A2973-1,4)+1,"Enterprise","SMB","Госсектор","Розница")</f>
        <v/>
      </c>
      <c r="W2973">
        <f>"Клиент_"&amp;TEXT(MOD($A2973-1,20000)+1,"00000")</f>
        <v/>
      </c>
      <c r="X2973">
        <f>CHOOSE(MOD($A2973-1,5)+1,"Портал","API","Импорт","Ручной ввод","Интеграция")</f>
        <v/>
      </c>
      <c r="Y2973" s="8">
        <f>ROUND(1000+MOD($A2973*37,90000)+IF($AB2973="Да",5000,0),2)</f>
        <v/>
      </c>
      <c r="Z2973">
        <f>1+MOD($A2973,20)</f>
        <v/>
      </c>
      <c r="AA2973" s="8">
        <f>ROUND($Y2973*(0.08+MOD($A2973,17)/100),2)</f>
        <v/>
      </c>
      <c r="AB2973">
        <f>IF(MOD($A2973,10)&lt;7,"Да","Нет")</f>
        <v/>
      </c>
      <c r="AC2973">
        <f>$R2973&amp;" / "&amp;$S2973&amp;" / "&amp;$T2973</f>
        <v/>
      </c>
      <c r="AD2973">
        <f>1</f>
        <v/>
      </c>
      <c r="AE2973">
        <f>IF($A2973&lt;=Settings!$B$4,"до 100",IF($A2973&lt;=Settings!$B$5,"до 10 000",IF($A2973&lt;=Settings!$B$6,"до 100 000","100 000+")))</f>
        <v/>
      </c>
    </row>
    <row r="2974">
      <c r="A2974">
        <f>ROW()-1</f>
        <v/>
      </c>
      <c r="B2974">
        <f>IF($A2974&lt;=Settings!$B$4,"small_control",IF($A2974&lt;=Settings!$B$5,"medium_10k",IF($A2974&lt;=Settings!$B$6,"large_100k","extreme_1m")))</f>
        <v/>
      </c>
      <c r="C2974">
        <f>"ORD-"&amp;TEXT(QUOTIENT($A2974-1,3)+1,"0000000")</f>
        <v/>
      </c>
      <c r="D2974">
        <f>"LINE-"&amp;TEXT($A2974,"0000000")</f>
        <v/>
      </c>
      <c r="E2974" s="7">
        <f>Settings!$B$2+$A2974-1</f>
        <v/>
      </c>
      <c r="F2974" s="7">
        <f>Settings!$B$2+MOD($A2974-1,Settings!$B$7)</f>
        <v/>
      </c>
      <c r="G2974">
        <f>YEAR($F2974)</f>
        <v/>
      </c>
      <c r="H2974">
        <f>"Q"&amp;ROUNDUP(MONTH($F2974)/3,0)</f>
        <v/>
      </c>
      <c r="I2974">
        <f>MONTH($F2974)</f>
        <v/>
      </c>
      <c r="J2974">
        <f>CHOOSE(MONTH($F2974),"Январь","Февраль","Март","Апрель","Май","Июнь","Июль","Август","Сентябрь","Октябрь","Ноябрь","Декабрь")</f>
        <v/>
      </c>
      <c r="K2974">
        <f>DAY($F2974)</f>
        <v/>
      </c>
      <c r="L2974">
        <f>IF(MOD($A2974,10)&lt;7,"ФО_01_Крупный","ФО_"&amp;TEXT(MOD($A2974,8)+1,"00"))</f>
        <v/>
      </c>
      <c r="M2974">
        <f>IF($AB2974="Да","Регион_001_Крупный","Регион_"&amp;TEXT(MOD(QUOTIENT($A2974-1,20),180)+1,"000"))</f>
        <v/>
      </c>
      <c r="N2974">
        <f>IF($AB2974="Да","Город_"&amp;TEXT(MOD($A2974-1,250)+1,"0000"),"Город_"&amp;TEXT(MOD($A2974-1,3000)+1,"0000"))</f>
        <v/>
      </c>
      <c r="O2974">
        <f>IF($AB2974="Да","Холдинг_Крупный","Холдинг_"&amp;TEXT(MOD(QUOTIENT($A2974-1,10000),20)+1,"00"))</f>
        <v/>
      </c>
      <c r="P2974">
        <f>IF($AB2974="Да","Организация_Крупная","Организация_"&amp;TEXT(MOD(QUOTIENT($A2974-1,500),600)+1,"000"))</f>
        <v/>
      </c>
      <c r="Q2974">
        <f>"Отдел_"&amp;TEXT(MOD(QUOTIENT($A2974-1,50),100)+1,"000")</f>
        <v/>
      </c>
      <c r="R2974">
        <f>IF($AB2974="Да","Группа_Крупная","Группа_"&amp;TEXT(MOD(QUOTIENT($A2974-1,5000),30)+1,"00"))</f>
        <v/>
      </c>
      <c r="S2974">
        <f>IF($AB2974="Да","Категория_Крупная","Категория_"&amp;TEXT(MOD(QUOTIENT($A2974-1,500),120)+1,"000"))</f>
        <v/>
      </c>
      <c r="T2974">
        <f>IF($AB2974="Да","Подкатегория_Крупная","Подкатегория_"&amp;TEXT(MOD(QUOTIENT($A2974-1,50),300)+1,"000"))</f>
        <v/>
      </c>
      <c r="U2974">
        <f>"SKU_"&amp;TEXT($A2974,"0000000")</f>
        <v/>
      </c>
      <c r="V2974">
        <f>CHOOSE(MOD($A2974-1,4)+1,"Enterprise","SMB","Госсектор","Розница")</f>
        <v/>
      </c>
      <c r="W2974">
        <f>"Клиент_"&amp;TEXT(MOD($A2974-1,20000)+1,"00000")</f>
        <v/>
      </c>
      <c r="X2974">
        <f>CHOOSE(MOD($A2974-1,5)+1,"Портал","API","Импорт","Ручной ввод","Интеграция")</f>
        <v/>
      </c>
      <c r="Y2974" s="8">
        <f>ROUND(1000+MOD($A2974*37,90000)+IF($AB2974="Да",5000,0),2)</f>
        <v/>
      </c>
      <c r="Z2974">
        <f>1+MOD($A2974,20)</f>
        <v/>
      </c>
      <c r="AA2974" s="8">
        <f>ROUND($Y2974*(0.08+MOD($A2974,17)/100),2)</f>
        <v/>
      </c>
      <c r="AB2974">
        <f>IF(MOD($A2974,10)&lt;7,"Да","Нет")</f>
        <v/>
      </c>
      <c r="AC2974">
        <f>$R2974&amp;" / "&amp;$S2974&amp;" / "&amp;$T2974</f>
        <v/>
      </c>
      <c r="AD2974">
        <f>1</f>
        <v/>
      </c>
      <c r="AE2974">
        <f>IF($A2974&lt;=Settings!$B$4,"до 100",IF($A2974&lt;=Settings!$B$5,"до 10 000",IF($A2974&lt;=Settings!$B$6,"до 100 000","100 000+")))</f>
        <v/>
      </c>
    </row>
    <row r="2975">
      <c r="A2975">
        <f>ROW()-1</f>
        <v/>
      </c>
      <c r="B2975">
        <f>IF($A2975&lt;=Settings!$B$4,"small_control",IF($A2975&lt;=Settings!$B$5,"medium_10k",IF($A2975&lt;=Settings!$B$6,"large_100k","extreme_1m")))</f>
        <v/>
      </c>
      <c r="C2975">
        <f>"ORD-"&amp;TEXT(QUOTIENT($A2975-1,3)+1,"0000000")</f>
        <v/>
      </c>
      <c r="D2975">
        <f>"LINE-"&amp;TEXT($A2975,"0000000")</f>
        <v/>
      </c>
      <c r="E2975" s="7">
        <f>Settings!$B$2+$A2975-1</f>
        <v/>
      </c>
      <c r="F2975" s="7">
        <f>Settings!$B$2+MOD($A2975-1,Settings!$B$7)</f>
        <v/>
      </c>
      <c r="G2975">
        <f>YEAR($F2975)</f>
        <v/>
      </c>
      <c r="H2975">
        <f>"Q"&amp;ROUNDUP(MONTH($F2975)/3,0)</f>
        <v/>
      </c>
      <c r="I2975">
        <f>MONTH($F2975)</f>
        <v/>
      </c>
      <c r="J2975">
        <f>CHOOSE(MONTH($F2975),"Январь","Февраль","Март","Апрель","Май","Июнь","Июль","Август","Сентябрь","Октябрь","Ноябрь","Декабрь")</f>
        <v/>
      </c>
      <c r="K2975">
        <f>DAY($F2975)</f>
        <v/>
      </c>
      <c r="L2975">
        <f>IF(MOD($A2975,10)&lt;7,"ФО_01_Крупный","ФО_"&amp;TEXT(MOD($A2975,8)+1,"00"))</f>
        <v/>
      </c>
      <c r="M2975">
        <f>IF($AB2975="Да","Регион_001_Крупный","Регион_"&amp;TEXT(MOD(QUOTIENT($A2975-1,20),180)+1,"000"))</f>
        <v/>
      </c>
      <c r="N2975">
        <f>IF($AB2975="Да","Город_"&amp;TEXT(MOD($A2975-1,250)+1,"0000"),"Город_"&amp;TEXT(MOD($A2975-1,3000)+1,"0000"))</f>
        <v/>
      </c>
      <c r="O2975">
        <f>IF($AB2975="Да","Холдинг_Крупный","Холдинг_"&amp;TEXT(MOD(QUOTIENT($A2975-1,10000),20)+1,"00"))</f>
        <v/>
      </c>
      <c r="P2975">
        <f>IF($AB2975="Да","Организация_Крупная","Организация_"&amp;TEXT(MOD(QUOTIENT($A2975-1,500),600)+1,"000"))</f>
        <v/>
      </c>
      <c r="Q2975">
        <f>"Отдел_"&amp;TEXT(MOD(QUOTIENT($A2975-1,50),100)+1,"000")</f>
        <v/>
      </c>
      <c r="R2975">
        <f>IF($AB2975="Да","Группа_Крупная","Группа_"&amp;TEXT(MOD(QUOTIENT($A2975-1,5000),30)+1,"00"))</f>
        <v/>
      </c>
      <c r="S2975">
        <f>IF($AB2975="Да","Категория_Крупная","Категория_"&amp;TEXT(MOD(QUOTIENT($A2975-1,500),120)+1,"000"))</f>
        <v/>
      </c>
      <c r="T2975">
        <f>IF($AB2975="Да","Подкатегория_Крупная","Подкатегория_"&amp;TEXT(MOD(QUOTIENT($A2975-1,50),300)+1,"000"))</f>
        <v/>
      </c>
      <c r="U2975">
        <f>"SKU_"&amp;TEXT($A2975,"0000000")</f>
        <v/>
      </c>
      <c r="V2975">
        <f>CHOOSE(MOD($A2975-1,4)+1,"Enterprise","SMB","Госсектор","Розница")</f>
        <v/>
      </c>
      <c r="W2975">
        <f>"Клиент_"&amp;TEXT(MOD($A2975-1,20000)+1,"00000")</f>
        <v/>
      </c>
      <c r="X2975">
        <f>CHOOSE(MOD($A2975-1,5)+1,"Портал","API","Импорт","Ручной ввод","Интеграция")</f>
        <v/>
      </c>
      <c r="Y2975" s="8">
        <f>ROUND(1000+MOD($A2975*37,90000)+IF($AB2975="Да",5000,0),2)</f>
        <v/>
      </c>
      <c r="Z2975">
        <f>1+MOD($A2975,20)</f>
        <v/>
      </c>
      <c r="AA2975" s="8">
        <f>ROUND($Y2975*(0.08+MOD($A2975,17)/100),2)</f>
        <v/>
      </c>
      <c r="AB2975">
        <f>IF(MOD($A2975,10)&lt;7,"Да","Нет")</f>
        <v/>
      </c>
      <c r="AC2975">
        <f>$R2975&amp;" / "&amp;$S2975&amp;" / "&amp;$T2975</f>
        <v/>
      </c>
      <c r="AD2975">
        <f>1</f>
        <v/>
      </c>
      <c r="AE2975">
        <f>IF($A2975&lt;=Settings!$B$4,"до 100",IF($A2975&lt;=Settings!$B$5,"до 10 000",IF($A2975&lt;=Settings!$B$6,"до 100 000","100 000+")))</f>
        <v/>
      </c>
    </row>
    <row r="2976">
      <c r="A2976">
        <f>ROW()-1</f>
        <v/>
      </c>
      <c r="B2976">
        <f>IF($A2976&lt;=Settings!$B$4,"small_control",IF($A2976&lt;=Settings!$B$5,"medium_10k",IF($A2976&lt;=Settings!$B$6,"large_100k","extreme_1m")))</f>
        <v/>
      </c>
      <c r="C2976">
        <f>"ORD-"&amp;TEXT(QUOTIENT($A2976-1,3)+1,"0000000")</f>
        <v/>
      </c>
      <c r="D2976">
        <f>"LINE-"&amp;TEXT($A2976,"0000000")</f>
        <v/>
      </c>
      <c r="E2976" s="7">
        <f>Settings!$B$2+$A2976-1</f>
        <v/>
      </c>
      <c r="F2976" s="7">
        <f>Settings!$B$2+MOD($A2976-1,Settings!$B$7)</f>
        <v/>
      </c>
      <c r="G2976">
        <f>YEAR($F2976)</f>
        <v/>
      </c>
      <c r="H2976">
        <f>"Q"&amp;ROUNDUP(MONTH($F2976)/3,0)</f>
        <v/>
      </c>
      <c r="I2976">
        <f>MONTH($F2976)</f>
        <v/>
      </c>
      <c r="J2976">
        <f>CHOOSE(MONTH($F2976),"Январь","Февраль","Март","Апрель","Май","Июнь","Июль","Август","Сентябрь","Октябрь","Ноябрь","Декабрь")</f>
        <v/>
      </c>
      <c r="K2976">
        <f>DAY($F2976)</f>
        <v/>
      </c>
      <c r="L2976">
        <f>IF(MOD($A2976,10)&lt;7,"ФО_01_Крупный","ФО_"&amp;TEXT(MOD($A2976,8)+1,"00"))</f>
        <v/>
      </c>
      <c r="M2976">
        <f>IF($AB2976="Да","Регион_001_Крупный","Регион_"&amp;TEXT(MOD(QUOTIENT($A2976-1,20),180)+1,"000"))</f>
        <v/>
      </c>
      <c r="N2976">
        <f>IF($AB2976="Да","Город_"&amp;TEXT(MOD($A2976-1,250)+1,"0000"),"Город_"&amp;TEXT(MOD($A2976-1,3000)+1,"0000"))</f>
        <v/>
      </c>
      <c r="O2976">
        <f>IF($AB2976="Да","Холдинг_Крупный","Холдинг_"&amp;TEXT(MOD(QUOTIENT($A2976-1,10000),20)+1,"00"))</f>
        <v/>
      </c>
      <c r="P2976">
        <f>IF($AB2976="Да","Организация_Крупная","Организация_"&amp;TEXT(MOD(QUOTIENT($A2976-1,500),600)+1,"000"))</f>
        <v/>
      </c>
      <c r="Q2976">
        <f>"Отдел_"&amp;TEXT(MOD(QUOTIENT($A2976-1,50),100)+1,"000")</f>
        <v/>
      </c>
      <c r="R2976">
        <f>IF($AB2976="Да","Группа_Крупная","Группа_"&amp;TEXT(MOD(QUOTIENT($A2976-1,5000),30)+1,"00"))</f>
        <v/>
      </c>
      <c r="S2976">
        <f>IF($AB2976="Да","Категория_Крупная","Категория_"&amp;TEXT(MOD(QUOTIENT($A2976-1,500),120)+1,"000"))</f>
        <v/>
      </c>
      <c r="T2976">
        <f>IF($AB2976="Да","Подкатегория_Крупная","Подкатегория_"&amp;TEXT(MOD(QUOTIENT($A2976-1,50),300)+1,"000"))</f>
        <v/>
      </c>
      <c r="U2976">
        <f>"SKU_"&amp;TEXT($A2976,"0000000")</f>
        <v/>
      </c>
      <c r="V2976">
        <f>CHOOSE(MOD($A2976-1,4)+1,"Enterprise","SMB","Госсектор","Розница")</f>
        <v/>
      </c>
      <c r="W2976">
        <f>"Клиент_"&amp;TEXT(MOD($A2976-1,20000)+1,"00000")</f>
        <v/>
      </c>
      <c r="X2976">
        <f>CHOOSE(MOD($A2976-1,5)+1,"Портал","API","Импорт","Ручной ввод","Интеграция")</f>
        <v/>
      </c>
      <c r="Y2976" s="8">
        <f>ROUND(1000+MOD($A2976*37,90000)+IF($AB2976="Да",5000,0),2)</f>
        <v/>
      </c>
      <c r="Z2976">
        <f>1+MOD($A2976,20)</f>
        <v/>
      </c>
      <c r="AA2976" s="8">
        <f>ROUND($Y2976*(0.08+MOD($A2976,17)/100),2)</f>
        <v/>
      </c>
      <c r="AB2976">
        <f>IF(MOD($A2976,10)&lt;7,"Да","Нет")</f>
        <v/>
      </c>
      <c r="AC2976">
        <f>$R2976&amp;" / "&amp;$S2976&amp;" / "&amp;$T2976</f>
        <v/>
      </c>
      <c r="AD2976">
        <f>1</f>
        <v/>
      </c>
      <c r="AE2976">
        <f>IF($A2976&lt;=Settings!$B$4,"до 100",IF($A2976&lt;=Settings!$B$5,"до 10 000",IF($A2976&lt;=Settings!$B$6,"до 100 000","100 000+")))</f>
        <v/>
      </c>
    </row>
    <row r="2977">
      <c r="A2977">
        <f>ROW()-1</f>
        <v/>
      </c>
      <c r="B2977">
        <f>IF($A2977&lt;=Settings!$B$4,"small_control",IF($A2977&lt;=Settings!$B$5,"medium_10k",IF($A2977&lt;=Settings!$B$6,"large_100k","extreme_1m")))</f>
        <v/>
      </c>
      <c r="C2977">
        <f>"ORD-"&amp;TEXT(QUOTIENT($A2977-1,3)+1,"0000000")</f>
        <v/>
      </c>
      <c r="D2977">
        <f>"LINE-"&amp;TEXT($A2977,"0000000")</f>
        <v/>
      </c>
      <c r="E2977" s="7">
        <f>Settings!$B$2+$A2977-1</f>
        <v/>
      </c>
      <c r="F2977" s="7">
        <f>Settings!$B$2+MOD($A2977-1,Settings!$B$7)</f>
        <v/>
      </c>
      <c r="G2977">
        <f>YEAR($F2977)</f>
        <v/>
      </c>
      <c r="H2977">
        <f>"Q"&amp;ROUNDUP(MONTH($F2977)/3,0)</f>
        <v/>
      </c>
      <c r="I2977">
        <f>MONTH($F2977)</f>
        <v/>
      </c>
      <c r="J2977">
        <f>CHOOSE(MONTH($F2977),"Январь","Февраль","Март","Апрель","Май","Июнь","Июль","Август","Сентябрь","Октябрь","Ноябрь","Декабрь")</f>
        <v/>
      </c>
      <c r="K2977">
        <f>DAY($F2977)</f>
        <v/>
      </c>
      <c r="L2977">
        <f>IF(MOD($A2977,10)&lt;7,"ФО_01_Крупный","ФО_"&amp;TEXT(MOD($A2977,8)+1,"00"))</f>
        <v/>
      </c>
      <c r="M2977">
        <f>IF($AB2977="Да","Регион_001_Крупный","Регион_"&amp;TEXT(MOD(QUOTIENT($A2977-1,20),180)+1,"000"))</f>
        <v/>
      </c>
      <c r="N2977">
        <f>IF($AB2977="Да","Город_"&amp;TEXT(MOD($A2977-1,250)+1,"0000"),"Город_"&amp;TEXT(MOD($A2977-1,3000)+1,"0000"))</f>
        <v/>
      </c>
      <c r="O2977">
        <f>IF($AB2977="Да","Холдинг_Крупный","Холдинг_"&amp;TEXT(MOD(QUOTIENT($A2977-1,10000),20)+1,"00"))</f>
        <v/>
      </c>
      <c r="P2977">
        <f>IF($AB2977="Да","Организация_Крупная","Организация_"&amp;TEXT(MOD(QUOTIENT($A2977-1,500),600)+1,"000"))</f>
        <v/>
      </c>
      <c r="Q2977">
        <f>"Отдел_"&amp;TEXT(MOD(QUOTIENT($A2977-1,50),100)+1,"000")</f>
        <v/>
      </c>
      <c r="R2977">
        <f>IF($AB2977="Да","Группа_Крупная","Группа_"&amp;TEXT(MOD(QUOTIENT($A2977-1,5000),30)+1,"00"))</f>
        <v/>
      </c>
      <c r="S2977">
        <f>IF($AB2977="Да","Категория_Крупная","Категория_"&amp;TEXT(MOD(QUOTIENT($A2977-1,500),120)+1,"000"))</f>
        <v/>
      </c>
      <c r="T2977">
        <f>IF($AB2977="Да","Подкатегория_Крупная","Подкатегория_"&amp;TEXT(MOD(QUOTIENT($A2977-1,50),300)+1,"000"))</f>
        <v/>
      </c>
      <c r="U2977">
        <f>"SKU_"&amp;TEXT($A2977,"0000000")</f>
        <v/>
      </c>
      <c r="V2977">
        <f>CHOOSE(MOD($A2977-1,4)+1,"Enterprise","SMB","Госсектор","Розница")</f>
        <v/>
      </c>
      <c r="W2977">
        <f>"Клиент_"&amp;TEXT(MOD($A2977-1,20000)+1,"00000")</f>
        <v/>
      </c>
      <c r="X2977">
        <f>CHOOSE(MOD($A2977-1,5)+1,"Портал","API","Импорт","Ручной ввод","Интеграция")</f>
        <v/>
      </c>
      <c r="Y2977" s="8">
        <f>ROUND(1000+MOD($A2977*37,90000)+IF($AB2977="Да",5000,0),2)</f>
        <v/>
      </c>
      <c r="Z2977">
        <f>1+MOD($A2977,20)</f>
        <v/>
      </c>
      <c r="AA2977" s="8">
        <f>ROUND($Y2977*(0.08+MOD($A2977,17)/100),2)</f>
        <v/>
      </c>
      <c r="AB2977">
        <f>IF(MOD($A2977,10)&lt;7,"Да","Нет")</f>
        <v/>
      </c>
      <c r="AC2977">
        <f>$R2977&amp;" / "&amp;$S2977&amp;" / "&amp;$T2977</f>
        <v/>
      </c>
      <c r="AD2977">
        <f>1</f>
        <v/>
      </c>
      <c r="AE2977">
        <f>IF($A2977&lt;=Settings!$B$4,"до 100",IF($A2977&lt;=Settings!$B$5,"до 10 000",IF($A2977&lt;=Settings!$B$6,"до 100 000","100 000+")))</f>
        <v/>
      </c>
    </row>
    <row r="2978">
      <c r="A2978">
        <f>ROW()-1</f>
        <v/>
      </c>
      <c r="B2978">
        <f>IF($A2978&lt;=Settings!$B$4,"small_control",IF($A2978&lt;=Settings!$B$5,"medium_10k",IF($A2978&lt;=Settings!$B$6,"large_100k","extreme_1m")))</f>
        <v/>
      </c>
      <c r="C2978">
        <f>"ORD-"&amp;TEXT(QUOTIENT($A2978-1,3)+1,"0000000")</f>
        <v/>
      </c>
      <c r="D2978">
        <f>"LINE-"&amp;TEXT($A2978,"0000000")</f>
        <v/>
      </c>
      <c r="E2978" s="7">
        <f>Settings!$B$2+$A2978-1</f>
        <v/>
      </c>
      <c r="F2978" s="7">
        <f>Settings!$B$2+MOD($A2978-1,Settings!$B$7)</f>
        <v/>
      </c>
      <c r="G2978">
        <f>YEAR($F2978)</f>
        <v/>
      </c>
      <c r="H2978">
        <f>"Q"&amp;ROUNDUP(MONTH($F2978)/3,0)</f>
        <v/>
      </c>
      <c r="I2978">
        <f>MONTH($F2978)</f>
        <v/>
      </c>
      <c r="J2978">
        <f>CHOOSE(MONTH($F2978),"Январь","Февраль","Март","Апрель","Май","Июнь","Июль","Август","Сентябрь","Октябрь","Ноябрь","Декабрь")</f>
        <v/>
      </c>
      <c r="K2978">
        <f>DAY($F2978)</f>
        <v/>
      </c>
      <c r="L2978">
        <f>IF(MOD($A2978,10)&lt;7,"ФО_01_Крупный","ФО_"&amp;TEXT(MOD($A2978,8)+1,"00"))</f>
        <v/>
      </c>
      <c r="M2978">
        <f>IF($AB2978="Да","Регион_001_Крупный","Регион_"&amp;TEXT(MOD(QUOTIENT($A2978-1,20),180)+1,"000"))</f>
        <v/>
      </c>
      <c r="N2978">
        <f>IF($AB2978="Да","Город_"&amp;TEXT(MOD($A2978-1,250)+1,"0000"),"Город_"&amp;TEXT(MOD($A2978-1,3000)+1,"0000"))</f>
        <v/>
      </c>
      <c r="O2978">
        <f>IF($AB2978="Да","Холдинг_Крупный","Холдинг_"&amp;TEXT(MOD(QUOTIENT($A2978-1,10000),20)+1,"00"))</f>
        <v/>
      </c>
      <c r="P2978">
        <f>IF($AB2978="Да","Организация_Крупная","Организация_"&amp;TEXT(MOD(QUOTIENT($A2978-1,500),600)+1,"000"))</f>
        <v/>
      </c>
      <c r="Q2978">
        <f>"Отдел_"&amp;TEXT(MOD(QUOTIENT($A2978-1,50),100)+1,"000")</f>
        <v/>
      </c>
      <c r="R2978">
        <f>IF($AB2978="Да","Группа_Крупная","Группа_"&amp;TEXT(MOD(QUOTIENT($A2978-1,5000),30)+1,"00"))</f>
        <v/>
      </c>
      <c r="S2978">
        <f>IF($AB2978="Да","Категория_Крупная","Категория_"&amp;TEXT(MOD(QUOTIENT($A2978-1,500),120)+1,"000"))</f>
        <v/>
      </c>
      <c r="T2978">
        <f>IF($AB2978="Да","Подкатегория_Крупная","Подкатегория_"&amp;TEXT(MOD(QUOTIENT($A2978-1,50),300)+1,"000"))</f>
        <v/>
      </c>
      <c r="U2978">
        <f>"SKU_"&amp;TEXT($A2978,"0000000")</f>
        <v/>
      </c>
      <c r="V2978">
        <f>CHOOSE(MOD($A2978-1,4)+1,"Enterprise","SMB","Госсектор","Розница")</f>
        <v/>
      </c>
      <c r="W2978">
        <f>"Клиент_"&amp;TEXT(MOD($A2978-1,20000)+1,"00000")</f>
        <v/>
      </c>
      <c r="X2978">
        <f>CHOOSE(MOD($A2978-1,5)+1,"Портал","API","Импорт","Ручной ввод","Интеграция")</f>
        <v/>
      </c>
      <c r="Y2978" s="8">
        <f>ROUND(1000+MOD($A2978*37,90000)+IF($AB2978="Да",5000,0),2)</f>
        <v/>
      </c>
      <c r="Z2978">
        <f>1+MOD($A2978,20)</f>
        <v/>
      </c>
      <c r="AA2978" s="8">
        <f>ROUND($Y2978*(0.08+MOD($A2978,17)/100),2)</f>
        <v/>
      </c>
      <c r="AB2978">
        <f>IF(MOD($A2978,10)&lt;7,"Да","Нет")</f>
        <v/>
      </c>
      <c r="AC2978">
        <f>$R2978&amp;" / "&amp;$S2978&amp;" / "&amp;$T2978</f>
        <v/>
      </c>
      <c r="AD2978">
        <f>1</f>
        <v/>
      </c>
      <c r="AE2978">
        <f>IF($A2978&lt;=Settings!$B$4,"до 100",IF($A2978&lt;=Settings!$B$5,"до 10 000",IF($A2978&lt;=Settings!$B$6,"до 100 000","100 000+")))</f>
        <v/>
      </c>
    </row>
    <row r="2979">
      <c r="A2979">
        <f>ROW()-1</f>
        <v/>
      </c>
      <c r="B2979">
        <f>IF($A2979&lt;=Settings!$B$4,"small_control",IF($A2979&lt;=Settings!$B$5,"medium_10k",IF($A2979&lt;=Settings!$B$6,"large_100k","extreme_1m")))</f>
        <v/>
      </c>
      <c r="C2979">
        <f>"ORD-"&amp;TEXT(QUOTIENT($A2979-1,3)+1,"0000000")</f>
        <v/>
      </c>
      <c r="D2979">
        <f>"LINE-"&amp;TEXT($A2979,"0000000")</f>
        <v/>
      </c>
      <c r="E2979" s="7">
        <f>Settings!$B$2+$A2979-1</f>
        <v/>
      </c>
      <c r="F2979" s="7">
        <f>Settings!$B$2+MOD($A2979-1,Settings!$B$7)</f>
        <v/>
      </c>
      <c r="G2979">
        <f>YEAR($F2979)</f>
        <v/>
      </c>
      <c r="H2979">
        <f>"Q"&amp;ROUNDUP(MONTH($F2979)/3,0)</f>
        <v/>
      </c>
      <c r="I2979">
        <f>MONTH($F2979)</f>
        <v/>
      </c>
      <c r="J2979">
        <f>CHOOSE(MONTH($F2979),"Январь","Февраль","Март","Апрель","Май","Июнь","Июль","Август","Сентябрь","Октябрь","Ноябрь","Декабрь")</f>
        <v/>
      </c>
      <c r="K2979">
        <f>DAY($F2979)</f>
        <v/>
      </c>
      <c r="L2979">
        <f>IF(MOD($A2979,10)&lt;7,"ФО_01_Крупный","ФО_"&amp;TEXT(MOD($A2979,8)+1,"00"))</f>
        <v/>
      </c>
      <c r="M2979">
        <f>IF($AB2979="Да","Регион_001_Крупный","Регион_"&amp;TEXT(MOD(QUOTIENT($A2979-1,20),180)+1,"000"))</f>
        <v/>
      </c>
      <c r="N2979">
        <f>IF($AB2979="Да","Город_"&amp;TEXT(MOD($A2979-1,250)+1,"0000"),"Город_"&amp;TEXT(MOD($A2979-1,3000)+1,"0000"))</f>
        <v/>
      </c>
      <c r="O2979">
        <f>IF($AB2979="Да","Холдинг_Крупный","Холдинг_"&amp;TEXT(MOD(QUOTIENT($A2979-1,10000),20)+1,"00"))</f>
        <v/>
      </c>
      <c r="P2979">
        <f>IF($AB2979="Да","Организация_Крупная","Организация_"&amp;TEXT(MOD(QUOTIENT($A2979-1,500),600)+1,"000"))</f>
        <v/>
      </c>
      <c r="Q2979">
        <f>"Отдел_"&amp;TEXT(MOD(QUOTIENT($A2979-1,50),100)+1,"000")</f>
        <v/>
      </c>
      <c r="R2979">
        <f>IF($AB2979="Да","Группа_Крупная","Группа_"&amp;TEXT(MOD(QUOTIENT($A2979-1,5000),30)+1,"00"))</f>
        <v/>
      </c>
      <c r="S2979">
        <f>IF($AB2979="Да","Категория_Крупная","Категория_"&amp;TEXT(MOD(QUOTIENT($A2979-1,500),120)+1,"000"))</f>
        <v/>
      </c>
      <c r="T2979">
        <f>IF($AB2979="Да","Подкатегория_Крупная","Подкатегория_"&amp;TEXT(MOD(QUOTIENT($A2979-1,50),300)+1,"000"))</f>
        <v/>
      </c>
      <c r="U2979">
        <f>"SKU_"&amp;TEXT($A2979,"0000000")</f>
        <v/>
      </c>
      <c r="V2979">
        <f>CHOOSE(MOD($A2979-1,4)+1,"Enterprise","SMB","Госсектор","Розница")</f>
        <v/>
      </c>
      <c r="W2979">
        <f>"Клиент_"&amp;TEXT(MOD($A2979-1,20000)+1,"00000")</f>
        <v/>
      </c>
      <c r="X2979">
        <f>CHOOSE(MOD($A2979-1,5)+1,"Портал","API","Импорт","Ручной ввод","Интеграция")</f>
        <v/>
      </c>
      <c r="Y2979" s="8">
        <f>ROUND(1000+MOD($A2979*37,90000)+IF($AB2979="Да",5000,0),2)</f>
        <v/>
      </c>
      <c r="Z2979">
        <f>1+MOD($A2979,20)</f>
        <v/>
      </c>
      <c r="AA2979" s="8">
        <f>ROUND($Y2979*(0.08+MOD($A2979,17)/100),2)</f>
        <v/>
      </c>
      <c r="AB2979">
        <f>IF(MOD($A2979,10)&lt;7,"Да","Нет")</f>
        <v/>
      </c>
      <c r="AC2979">
        <f>$R2979&amp;" / "&amp;$S2979&amp;" / "&amp;$T2979</f>
        <v/>
      </c>
      <c r="AD2979">
        <f>1</f>
        <v/>
      </c>
      <c r="AE2979">
        <f>IF($A2979&lt;=Settings!$B$4,"до 100",IF($A2979&lt;=Settings!$B$5,"до 10 000",IF($A2979&lt;=Settings!$B$6,"до 100 000","100 000+")))</f>
        <v/>
      </c>
    </row>
    <row r="2980">
      <c r="A2980">
        <f>ROW()-1</f>
        <v/>
      </c>
      <c r="B2980">
        <f>IF($A2980&lt;=Settings!$B$4,"small_control",IF($A2980&lt;=Settings!$B$5,"medium_10k",IF($A2980&lt;=Settings!$B$6,"large_100k","extreme_1m")))</f>
        <v/>
      </c>
      <c r="C2980">
        <f>"ORD-"&amp;TEXT(QUOTIENT($A2980-1,3)+1,"0000000")</f>
        <v/>
      </c>
      <c r="D2980">
        <f>"LINE-"&amp;TEXT($A2980,"0000000")</f>
        <v/>
      </c>
      <c r="E2980" s="7">
        <f>Settings!$B$2+$A2980-1</f>
        <v/>
      </c>
      <c r="F2980" s="7">
        <f>Settings!$B$2+MOD($A2980-1,Settings!$B$7)</f>
        <v/>
      </c>
      <c r="G2980">
        <f>YEAR($F2980)</f>
        <v/>
      </c>
      <c r="H2980">
        <f>"Q"&amp;ROUNDUP(MONTH($F2980)/3,0)</f>
        <v/>
      </c>
      <c r="I2980">
        <f>MONTH($F2980)</f>
        <v/>
      </c>
      <c r="J2980">
        <f>CHOOSE(MONTH($F2980),"Январь","Февраль","Март","Апрель","Май","Июнь","Июль","Август","Сентябрь","Октябрь","Ноябрь","Декабрь")</f>
        <v/>
      </c>
      <c r="K2980">
        <f>DAY($F2980)</f>
        <v/>
      </c>
      <c r="L2980">
        <f>IF(MOD($A2980,10)&lt;7,"ФО_01_Крупный","ФО_"&amp;TEXT(MOD($A2980,8)+1,"00"))</f>
        <v/>
      </c>
      <c r="M2980">
        <f>IF($AB2980="Да","Регион_001_Крупный","Регион_"&amp;TEXT(MOD(QUOTIENT($A2980-1,20),180)+1,"000"))</f>
        <v/>
      </c>
      <c r="N2980">
        <f>IF($AB2980="Да","Город_"&amp;TEXT(MOD($A2980-1,250)+1,"0000"),"Город_"&amp;TEXT(MOD($A2980-1,3000)+1,"0000"))</f>
        <v/>
      </c>
      <c r="O2980">
        <f>IF($AB2980="Да","Холдинг_Крупный","Холдинг_"&amp;TEXT(MOD(QUOTIENT($A2980-1,10000),20)+1,"00"))</f>
        <v/>
      </c>
      <c r="P2980">
        <f>IF($AB2980="Да","Организация_Крупная","Организация_"&amp;TEXT(MOD(QUOTIENT($A2980-1,500),600)+1,"000"))</f>
        <v/>
      </c>
      <c r="Q2980">
        <f>"Отдел_"&amp;TEXT(MOD(QUOTIENT($A2980-1,50),100)+1,"000")</f>
        <v/>
      </c>
      <c r="R2980">
        <f>IF($AB2980="Да","Группа_Крупная","Группа_"&amp;TEXT(MOD(QUOTIENT($A2980-1,5000),30)+1,"00"))</f>
        <v/>
      </c>
      <c r="S2980">
        <f>IF($AB2980="Да","Категория_Крупная","Категория_"&amp;TEXT(MOD(QUOTIENT($A2980-1,500),120)+1,"000"))</f>
        <v/>
      </c>
      <c r="T2980">
        <f>IF($AB2980="Да","Подкатегория_Крупная","Подкатегория_"&amp;TEXT(MOD(QUOTIENT($A2980-1,50),300)+1,"000"))</f>
        <v/>
      </c>
      <c r="U2980">
        <f>"SKU_"&amp;TEXT($A2980,"0000000")</f>
        <v/>
      </c>
      <c r="V2980">
        <f>CHOOSE(MOD($A2980-1,4)+1,"Enterprise","SMB","Госсектор","Розница")</f>
        <v/>
      </c>
      <c r="W2980">
        <f>"Клиент_"&amp;TEXT(MOD($A2980-1,20000)+1,"00000")</f>
        <v/>
      </c>
      <c r="X2980">
        <f>CHOOSE(MOD($A2980-1,5)+1,"Портал","API","Импорт","Ручной ввод","Интеграция")</f>
        <v/>
      </c>
      <c r="Y2980" s="8">
        <f>ROUND(1000+MOD($A2980*37,90000)+IF($AB2980="Да",5000,0),2)</f>
        <v/>
      </c>
      <c r="Z2980">
        <f>1+MOD($A2980,20)</f>
        <v/>
      </c>
      <c r="AA2980" s="8">
        <f>ROUND($Y2980*(0.08+MOD($A2980,17)/100),2)</f>
        <v/>
      </c>
      <c r="AB2980">
        <f>IF(MOD($A2980,10)&lt;7,"Да","Нет")</f>
        <v/>
      </c>
      <c r="AC2980">
        <f>$R2980&amp;" / "&amp;$S2980&amp;" / "&amp;$T2980</f>
        <v/>
      </c>
      <c r="AD2980">
        <f>1</f>
        <v/>
      </c>
      <c r="AE2980">
        <f>IF($A2980&lt;=Settings!$B$4,"до 100",IF($A2980&lt;=Settings!$B$5,"до 10 000",IF($A2980&lt;=Settings!$B$6,"до 100 000","100 000+")))</f>
        <v/>
      </c>
    </row>
    <row r="2981">
      <c r="A2981">
        <f>ROW()-1</f>
        <v/>
      </c>
      <c r="B2981">
        <f>IF($A2981&lt;=Settings!$B$4,"small_control",IF($A2981&lt;=Settings!$B$5,"medium_10k",IF($A2981&lt;=Settings!$B$6,"large_100k","extreme_1m")))</f>
        <v/>
      </c>
      <c r="C2981">
        <f>"ORD-"&amp;TEXT(QUOTIENT($A2981-1,3)+1,"0000000")</f>
        <v/>
      </c>
      <c r="D2981">
        <f>"LINE-"&amp;TEXT($A2981,"0000000")</f>
        <v/>
      </c>
      <c r="E2981" s="7">
        <f>Settings!$B$2+$A2981-1</f>
        <v/>
      </c>
      <c r="F2981" s="7">
        <f>Settings!$B$2+MOD($A2981-1,Settings!$B$7)</f>
        <v/>
      </c>
      <c r="G2981">
        <f>YEAR($F2981)</f>
        <v/>
      </c>
      <c r="H2981">
        <f>"Q"&amp;ROUNDUP(MONTH($F2981)/3,0)</f>
        <v/>
      </c>
      <c r="I2981">
        <f>MONTH($F2981)</f>
        <v/>
      </c>
      <c r="J2981">
        <f>CHOOSE(MONTH($F2981),"Январь","Февраль","Март","Апрель","Май","Июнь","Июль","Август","Сентябрь","Октябрь","Ноябрь","Декабрь")</f>
        <v/>
      </c>
      <c r="K2981">
        <f>DAY($F2981)</f>
        <v/>
      </c>
      <c r="L2981">
        <f>IF(MOD($A2981,10)&lt;7,"ФО_01_Крупный","ФО_"&amp;TEXT(MOD($A2981,8)+1,"00"))</f>
        <v/>
      </c>
      <c r="M2981">
        <f>IF($AB2981="Да","Регион_001_Крупный","Регион_"&amp;TEXT(MOD(QUOTIENT($A2981-1,20),180)+1,"000"))</f>
        <v/>
      </c>
      <c r="N2981">
        <f>IF($AB2981="Да","Город_"&amp;TEXT(MOD($A2981-1,250)+1,"0000"),"Город_"&amp;TEXT(MOD($A2981-1,3000)+1,"0000"))</f>
        <v/>
      </c>
      <c r="O2981">
        <f>IF($AB2981="Да","Холдинг_Крупный","Холдинг_"&amp;TEXT(MOD(QUOTIENT($A2981-1,10000),20)+1,"00"))</f>
        <v/>
      </c>
      <c r="P2981">
        <f>IF($AB2981="Да","Организация_Крупная","Организация_"&amp;TEXT(MOD(QUOTIENT($A2981-1,500),600)+1,"000"))</f>
        <v/>
      </c>
      <c r="Q2981">
        <f>"Отдел_"&amp;TEXT(MOD(QUOTIENT($A2981-1,50),100)+1,"000")</f>
        <v/>
      </c>
      <c r="R2981">
        <f>IF($AB2981="Да","Группа_Крупная","Группа_"&amp;TEXT(MOD(QUOTIENT($A2981-1,5000),30)+1,"00"))</f>
        <v/>
      </c>
      <c r="S2981">
        <f>IF($AB2981="Да","Категория_Крупная","Категория_"&amp;TEXT(MOD(QUOTIENT($A2981-1,500),120)+1,"000"))</f>
        <v/>
      </c>
      <c r="T2981">
        <f>IF($AB2981="Да","Подкатегория_Крупная","Подкатегория_"&amp;TEXT(MOD(QUOTIENT($A2981-1,50),300)+1,"000"))</f>
        <v/>
      </c>
      <c r="U2981">
        <f>"SKU_"&amp;TEXT($A2981,"0000000")</f>
        <v/>
      </c>
      <c r="V2981">
        <f>CHOOSE(MOD($A2981-1,4)+1,"Enterprise","SMB","Госсектор","Розница")</f>
        <v/>
      </c>
      <c r="W2981">
        <f>"Клиент_"&amp;TEXT(MOD($A2981-1,20000)+1,"00000")</f>
        <v/>
      </c>
      <c r="X2981">
        <f>CHOOSE(MOD($A2981-1,5)+1,"Портал","API","Импорт","Ручной ввод","Интеграция")</f>
        <v/>
      </c>
      <c r="Y2981" s="8">
        <f>ROUND(1000+MOD($A2981*37,90000)+IF($AB2981="Да",5000,0),2)</f>
        <v/>
      </c>
      <c r="Z2981">
        <f>1+MOD($A2981,20)</f>
        <v/>
      </c>
      <c r="AA2981" s="8">
        <f>ROUND($Y2981*(0.08+MOD($A2981,17)/100),2)</f>
        <v/>
      </c>
      <c r="AB2981">
        <f>IF(MOD($A2981,10)&lt;7,"Да","Нет")</f>
        <v/>
      </c>
      <c r="AC2981">
        <f>$R2981&amp;" / "&amp;$S2981&amp;" / "&amp;$T2981</f>
        <v/>
      </c>
      <c r="AD2981">
        <f>1</f>
        <v/>
      </c>
      <c r="AE2981">
        <f>IF($A2981&lt;=Settings!$B$4,"до 100",IF($A2981&lt;=Settings!$B$5,"до 10 000",IF($A2981&lt;=Settings!$B$6,"до 100 000","100 000+")))</f>
        <v/>
      </c>
    </row>
    <row r="2982">
      <c r="A2982">
        <f>ROW()-1</f>
        <v/>
      </c>
      <c r="B2982">
        <f>IF($A2982&lt;=Settings!$B$4,"small_control",IF($A2982&lt;=Settings!$B$5,"medium_10k",IF($A2982&lt;=Settings!$B$6,"large_100k","extreme_1m")))</f>
        <v/>
      </c>
      <c r="C2982">
        <f>"ORD-"&amp;TEXT(QUOTIENT($A2982-1,3)+1,"0000000")</f>
        <v/>
      </c>
      <c r="D2982">
        <f>"LINE-"&amp;TEXT($A2982,"0000000")</f>
        <v/>
      </c>
      <c r="E2982" s="7">
        <f>Settings!$B$2+$A2982-1</f>
        <v/>
      </c>
      <c r="F2982" s="7">
        <f>Settings!$B$2+MOD($A2982-1,Settings!$B$7)</f>
        <v/>
      </c>
      <c r="G2982">
        <f>YEAR($F2982)</f>
        <v/>
      </c>
      <c r="H2982">
        <f>"Q"&amp;ROUNDUP(MONTH($F2982)/3,0)</f>
        <v/>
      </c>
      <c r="I2982">
        <f>MONTH($F2982)</f>
        <v/>
      </c>
      <c r="J2982">
        <f>CHOOSE(MONTH($F2982),"Январь","Февраль","Март","Апрель","Май","Июнь","Июль","Август","Сентябрь","Октябрь","Ноябрь","Декабрь")</f>
        <v/>
      </c>
      <c r="K2982">
        <f>DAY($F2982)</f>
        <v/>
      </c>
      <c r="L2982">
        <f>IF(MOD($A2982,10)&lt;7,"ФО_01_Крупный","ФО_"&amp;TEXT(MOD($A2982,8)+1,"00"))</f>
        <v/>
      </c>
      <c r="M2982">
        <f>IF($AB2982="Да","Регион_001_Крупный","Регион_"&amp;TEXT(MOD(QUOTIENT($A2982-1,20),180)+1,"000"))</f>
        <v/>
      </c>
      <c r="N2982">
        <f>IF($AB2982="Да","Город_"&amp;TEXT(MOD($A2982-1,250)+1,"0000"),"Город_"&amp;TEXT(MOD($A2982-1,3000)+1,"0000"))</f>
        <v/>
      </c>
      <c r="O2982">
        <f>IF($AB2982="Да","Холдинг_Крупный","Холдинг_"&amp;TEXT(MOD(QUOTIENT($A2982-1,10000),20)+1,"00"))</f>
        <v/>
      </c>
      <c r="P2982">
        <f>IF($AB2982="Да","Организация_Крупная","Организация_"&amp;TEXT(MOD(QUOTIENT($A2982-1,500),600)+1,"000"))</f>
        <v/>
      </c>
      <c r="Q2982">
        <f>"Отдел_"&amp;TEXT(MOD(QUOTIENT($A2982-1,50),100)+1,"000")</f>
        <v/>
      </c>
      <c r="R2982">
        <f>IF($AB2982="Да","Группа_Крупная","Группа_"&amp;TEXT(MOD(QUOTIENT($A2982-1,5000),30)+1,"00"))</f>
        <v/>
      </c>
      <c r="S2982">
        <f>IF($AB2982="Да","Категория_Крупная","Категория_"&amp;TEXT(MOD(QUOTIENT($A2982-1,500),120)+1,"000"))</f>
        <v/>
      </c>
      <c r="T2982">
        <f>IF($AB2982="Да","Подкатегория_Крупная","Подкатегория_"&amp;TEXT(MOD(QUOTIENT($A2982-1,50),300)+1,"000"))</f>
        <v/>
      </c>
      <c r="U2982">
        <f>"SKU_"&amp;TEXT($A2982,"0000000")</f>
        <v/>
      </c>
      <c r="V2982">
        <f>CHOOSE(MOD($A2982-1,4)+1,"Enterprise","SMB","Госсектор","Розница")</f>
        <v/>
      </c>
      <c r="W2982">
        <f>"Клиент_"&amp;TEXT(MOD($A2982-1,20000)+1,"00000")</f>
        <v/>
      </c>
      <c r="X2982">
        <f>CHOOSE(MOD($A2982-1,5)+1,"Портал","API","Импорт","Ручной ввод","Интеграция")</f>
        <v/>
      </c>
      <c r="Y2982" s="8">
        <f>ROUND(1000+MOD($A2982*37,90000)+IF($AB2982="Да",5000,0),2)</f>
        <v/>
      </c>
      <c r="Z2982">
        <f>1+MOD($A2982,20)</f>
        <v/>
      </c>
      <c r="AA2982" s="8">
        <f>ROUND($Y2982*(0.08+MOD($A2982,17)/100),2)</f>
        <v/>
      </c>
      <c r="AB2982">
        <f>IF(MOD($A2982,10)&lt;7,"Да","Нет")</f>
        <v/>
      </c>
      <c r="AC2982">
        <f>$R2982&amp;" / "&amp;$S2982&amp;" / "&amp;$T2982</f>
        <v/>
      </c>
      <c r="AD2982">
        <f>1</f>
        <v/>
      </c>
      <c r="AE2982">
        <f>IF($A2982&lt;=Settings!$B$4,"до 100",IF($A2982&lt;=Settings!$B$5,"до 10 000",IF($A2982&lt;=Settings!$B$6,"до 100 000","100 000+")))</f>
        <v/>
      </c>
    </row>
    <row r="2983">
      <c r="A2983">
        <f>ROW()-1</f>
        <v/>
      </c>
      <c r="B2983">
        <f>IF($A2983&lt;=Settings!$B$4,"small_control",IF($A2983&lt;=Settings!$B$5,"medium_10k",IF($A2983&lt;=Settings!$B$6,"large_100k","extreme_1m")))</f>
        <v/>
      </c>
      <c r="C2983">
        <f>"ORD-"&amp;TEXT(QUOTIENT($A2983-1,3)+1,"0000000")</f>
        <v/>
      </c>
      <c r="D2983">
        <f>"LINE-"&amp;TEXT($A2983,"0000000")</f>
        <v/>
      </c>
      <c r="E2983" s="7">
        <f>Settings!$B$2+$A2983-1</f>
        <v/>
      </c>
      <c r="F2983" s="7">
        <f>Settings!$B$2+MOD($A2983-1,Settings!$B$7)</f>
        <v/>
      </c>
      <c r="G2983">
        <f>YEAR($F2983)</f>
        <v/>
      </c>
      <c r="H2983">
        <f>"Q"&amp;ROUNDUP(MONTH($F2983)/3,0)</f>
        <v/>
      </c>
      <c r="I2983">
        <f>MONTH($F2983)</f>
        <v/>
      </c>
      <c r="J2983">
        <f>CHOOSE(MONTH($F2983),"Январь","Февраль","Март","Апрель","Май","Июнь","Июль","Август","Сентябрь","Октябрь","Ноябрь","Декабрь")</f>
        <v/>
      </c>
      <c r="K2983">
        <f>DAY($F2983)</f>
        <v/>
      </c>
      <c r="L2983">
        <f>IF(MOD($A2983,10)&lt;7,"ФО_01_Крупный","ФО_"&amp;TEXT(MOD($A2983,8)+1,"00"))</f>
        <v/>
      </c>
      <c r="M2983">
        <f>IF($AB2983="Да","Регион_001_Крупный","Регион_"&amp;TEXT(MOD(QUOTIENT($A2983-1,20),180)+1,"000"))</f>
        <v/>
      </c>
      <c r="N2983">
        <f>IF($AB2983="Да","Город_"&amp;TEXT(MOD($A2983-1,250)+1,"0000"),"Город_"&amp;TEXT(MOD($A2983-1,3000)+1,"0000"))</f>
        <v/>
      </c>
      <c r="O2983">
        <f>IF($AB2983="Да","Холдинг_Крупный","Холдинг_"&amp;TEXT(MOD(QUOTIENT($A2983-1,10000),20)+1,"00"))</f>
        <v/>
      </c>
      <c r="P2983">
        <f>IF($AB2983="Да","Организация_Крупная","Организация_"&amp;TEXT(MOD(QUOTIENT($A2983-1,500),600)+1,"000"))</f>
        <v/>
      </c>
      <c r="Q2983">
        <f>"Отдел_"&amp;TEXT(MOD(QUOTIENT($A2983-1,50),100)+1,"000")</f>
        <v/>
      </c>
      <c r="R2983">
        <f>IF($AB2983="Да","Группа_Крупная","Группа_"&amp;TEXT(MOD(QUOTIENT($A2983-1,5000),30)+1,"00"))</f>
        <v/>
      </c>
      <c r="S2983">
        <f>IF($AB2983="Да","Категория_Крупная","Категория_"&amp;TEXT(MOD(QUOTIENT($A2983-1,500),120)+1,"000"))</f>
        <v/>
      </c>
      <c r="T2983">
        <f>IF($AB2983="Да","Подкатегория_Крупная","Подкатегория_"&amp;TEXT(MOD(QUOTIENT($A2983-1,50),300)+1,"000"))</f>
        <v/>
      </c>
      <c r="U2983">
        <f>"SKU_"&amp;TEXT($A2983,"0000000")</f>
        <v/>
      </c>
      <c r="V2983">
        <f>CHOOSE(MOD($A2983-1,4)+1,"Enterprise","SMB","Госсектор","Розница")</f>
        <v/>
      </c>
      <c r="W2983">
        <f>"Клиент_"&amp;TEXT(MOD($A2983-1,20000)+1,"00000")</f>
        <v/>
      </c>
      <c r="X2983">
        <f>CHOOSE(MOD($A2983-1,5)+1,"Портал","API","Импорт","Ручной ввод","Интеграция")</f>
        <v/>
      </c>
      <c r="Y2983" s="8">
        <f>ROUND(1000+MOD($A2983*37,90000)+IF($AB2983="Да",5000,0),2)</f>
        <v/>
      </c>
      <c r="Z2983">
        <f>1+MOD($A2983,20)</f>
        <v/>
      </c>
      <c r="AA2983" s="8">
        <f>ROUND($Y2983*(0.08+MOD($A2983,17)/100),2)</f>
        <v/>
      </c>
      <c r="AB2983">
        <f>IF(MOD($A2983,10)&lt;7,"Да","Нет")</f>
        <v/>
      </c>
      <c r="AC2983">
        <f>$R2983&amp;" / "&amp;$S2983&amp;" / "&amp;$T2983</f>
        <v/>
      </c>
      <c r="AD2983">
        <f>1</f>
        <v/>
      </c>
      <c r="AE2983">
        <f>IF($A2983&lt;=Settings!$B$4,"до 100",IF($A2983&lt;=Settings!$B$5,"до 10 000",IF($A2983&lt;=Settings!$B$6,"до 100 000","100 000+")))</f>
        <v/>
      </c>
    </row>
    <row r="2984">
      <c r="A2984">
        <f>ROW()-1</f>
        <v/>
      </c>
      <c r="B2984">
        <f>IF($A2984&lt;=Settings!$B$4,"small_control",IF($A2984&lt;=Settings!$B$5,"medium_10k",IF($A2984&lt;=Settings!$B$6,"large_100k","extreme_1m")))</f>
        <v/>
      </c>
      <c r="C2984">
        <f>"ORD-"&amp;TEXT(QUOTIENT($A2984-1,3)+1,"0000000")</f>
        <v/>
      </c>
      <c r="D2984">
        <f>"LINE-"&amp;TEXT($A2984,"0000000")</f>
        <v/>
      </c>
      <c r="E2984" s="7">
        <f>Settings!$B$2+$A2984-1</f>
        <v/>
      </c>
      <c r="F2984" s="7">
        <f>Settings!$B$2+MOD($A2984-1,Settings!$B$7)</f>
        <v/>
      </c>
      <c r="G2984">
        <f>YEAR($F2984)</f>
        <v/>
      </c>
      <c r="H2984">
        <f>"Q"&amp;ROUNDUP(MONTH($F2984)/3,0)</f>
        <v/>
      </c>
      <c r="I2984">
        <f>MONTH($F2984)</f>
        <v/>
      </c>
      <c r="J2984">
        <f>CHOOSE(MONTH($F2984),"Январь","Февраль","Март","Апрель","Май","Июнь","Июль","Август","Сентябрь","Октябрь","Ноябрь","Декабрь")</f>
        <v/>
      </c>
      <c r="K2984">
        <f>DAY($F2984)</f>
        <v/>
      </c>
      <c r="L2984">
        <f>IF(MOD($A2984,10)&lt;7,"ФО_01_Крупный","ФО_"&amp;TEXT(MOD($A2984,8)+1,"00"))</f>
        <v/>
      </c>
      <c r="M2984">
        <f>IF($AB2984="Да","Регион_001_Крупный","Регион_"&amp;TEXT(MOD(QUOTIENT($A2984-1,20),180)+1,"000"))</f>
        <v/>
      </c>
      <c r="N2984">
        <f>IF($AB2984="Да","Город_"&amp;TEXT(MOD($A2984-1,250)+1,"0000"),"Город_"&amp;TEXT(MOD($A2984-1,3000)+1,"0000"))</f>
        <v/>
      </c>
      <c r="O2984">
        <f>IF($AB2984="Да","Холдинг_Крупный","Холдинг_"&amp;TEXT(MOD(QUOTIENT($A2984-1,10000),20)+1,"00"))</f>
        <v/>
      </c>
      <c r="P2984">
        <f>IF($AB2984="Да","Организация_Крупная","Организация_"&amp;TEXT(MOD(QUOTIENT($A2984-1,500),600)+1,"000"))</f>
        <v/>
      </c>
      <c r="Q2984">
        <f>"Отдел_"&amp;TEXT(MOD(QUOTIENT($A2984-1,50),100)+1,"000")</f>
        <v/>
      </c>
      <c r="R2984">
        <f>IF($AB2984="Да","Группа_Крупная","Группа_"&amp;TEXT(MOD(QUOTIENT($A2984-1,5000),30)+1,"00"))</f>
        <v/>
      </c>
      <c r="S2984">
        <f>IF($AB2984="Да","Категория_Крупная","Категория_"&amp;TEXT(MOD(QUOTIENT($A2984-1,500),120)+1,"000"))</f>
        <v/>
      </c>
      <c r="T2984">
        <f>IF($AB2984="Да","Подкатегория_Крупная","Подкатегория_"&amp;TEXT(MOD(QUOTIENT($A2984-1,50),300)+1,"000"))</f>
        <v/>
      </c>
      <c r="U2984">
        <f>"SKU_"&amp;TEXT($A2984,"0000000")</f>
        <v/>
      </c>
      <c r="V2984">
        <f>CHOOSE(MOD($A2984-1,4)+1,"Enterprise","SMB","Госсектор","Розница")</f>
        <v/>
      </c>
      <c r="W2984">
        <f>"Клиент_"&amp;TEXT(MOD($A2984-1,20000)+1,"00000")</f>
        <v/>
      </c>
      <c r="X2984">
        <f>CHOOSE(MOD($A2984-1,5)+1,"Портал","API","Импорт","Ручной ввод","Интеграция")</f>
        <v/>
      </c>
      <c r="Y2984" s="8">
        <f>ROUND(1000+MOD($A2984*37,90000)+IF($AB2984="Да",5000,0),2)</f>
        <v/>
      </c>
      <c r="Z2984">
        <f>1+MOD($A2984,20)</f>
        <v/>
      </c>
      <c r="AA2984" s="8">
        <f>ROUND($Y2984*(0.08+MOD($A2984,17)/100),2)</f>
        <v/>
      </c>
      <c r="AB2984">
        <f>IF(MOD($A2984,10)&lt;7,"Да","Нет")</f>
        <v/>
      </c>
      <c r="AC2984">
        <f>$R2984&amp;" / "&amp;$S2984&amp;" / "&amp;$T2984</f>
        <v/>
      </c>
      <c r="AD2984">
        <f>1</f>
        <v/>
      </c>
      <c r="AE2984">
        <f>IF($A2984&lt;=Settings!$B$4,"до 100",IF($A2984&lt;=Settings!$B$5,"до 10 000",IF($A2984&lt;=Settings!$B$6,"до 100 000","100 000+")))</f>
        <v/>
      </c>
    </row>
    <row r="2985">
      <c r="A2985">
        <f>ROW()-1</f>
        <v/>
      </c>
      <c r="B2985">
        <f>IF($A2985&lt;=Settings!$B$4,"small_control",IF($A2985&lt;=Settings!$B$5,"medium_10k",IF($A2985&lt;=Settings!$B$6,"large_100k","extreme_1m")))</f>
        <v/>
      </c>
      <c r="C2985">
        <f>"ORD-"&amp;TEXT(QUOTIENT($A2985-1,3)+1,"0000000")</f>
        <v/>
      </c>
      <c r="D2985">
        <f>"LINE-"&amp;TEXT($A2985,"0000000")</f>
        <v/>
      </c>
      <c r="E2985" s="7">
        <f>Settings!$B$2+$A2985-1</f>
        <v/>
      </c>
      <c r="F2985" s="7">
        <f>Settings!$B$2+MOD($A2985-1,Settings!$B$7)</f>
        <v/>
      </c>
      <c r="G2985">
        <f>YEAR($F2985)</f>
        <v/>
      </c>
      <c r="H2985">
        <f>"Q"&amp;ROUNDUP(MONTH($F2985)/3,0)</f>
        <v/>
      </c>
      <c r="I2985">
        <f>MONTH($F2985)</f>
        <v/>
      </c>
      <c r="J2985">
        <f>CHOOSE(MONTH($F2985),"Январь","Февраль","Март","Апрель","Май","Июнь","Июль","Август","Сентябрь","Октябрь","Ноябрь","Декабрь")</f>
        <v/>
      </c>
      <c r="K2985">
        <f>DAY($F2985)</f>
        <v/>
      </c>
      <c r="L2985">
        <f>IF(MOD($A2985,10)&lt;7,"ФО_01_Крупный","ФО_"&amp;TEXT(MOD($A2985,8)+1,"00"))</f>
        <v/>
      </c>
      <c r="M2985">
        <f>IF($AB2985="Да","Регион_001_Крупный","Регион_"&amp;TEXT(MOD(QUOTIENT($A2985-1,20),180)+1,"000"))</f>
        <v/>
      </c>
      <c r="N2985">
        <f>IF($AB2985="Да","Город_"&amp;TEXT(MOD($A2985-1,250)+1,"0000"),"Город_"&amp;TEXT(MOD($A2985-1,3000)+1,"0000"))</f>
        <v/>
      </c>
      <c r="O2985">
        <f>IF($AB2985="Да","Холдинг_Крупный","Холдинг_"&amp;TEXT(MOD(QUOTIENT($A2985-1,10000),20)+1,"00"))</f>
        <v/>
      </c>
      <c r="P2985">
        <f>IF($AB2985="Да","Организация_Крупная","Организация_"&amp;TEXT(MOD(QUOTIENT($A2985-1,500),600)+1,"000"))</f>
        <v/>
      </c>
      <c r="Q2985">
        <f>"Отдел_"&amp;TEXT(MOD(QUOTIENT($A2985-1,50),100)+1,"000")</f>
        <v/>
      </c>
      <c r="R2985">
        <f>IF($AB2985="Да","Группа_Крупная","Группа_"&amp;TEXT(MOD(QUOTIENT($A2985-1,5000),30)+1,"00"))</f>
        <v/>
      </c>
      <c r="S2985">
        <f>IF($AB2985="Да","Категория_Крупная","Категория_"&amp;TEXT(MOD(QUOTIENT($A2985-1,500),120)+1,"000"))</f>
        <v/>
      </c>
      <c r="T2985">
        <f>IF($AB2985="Да","Подкатегория_Крупная","Подкатегория_"&amp;TEXT(MOD(QUOTIENT($A2985-1,50),300)+1,"000"))</f>
        <v/>
      </c>
      <c r="U2985">
        <f>"SKU_"&amp;TEXT($A2985,"0000000")</f>
        <v/>
      </c>
      <c r="V2985">
        <f>CHOOSE(MOD($A2985-1,4)+1,"Enterprise","SMB","Госсектор","Розница")</f>
        <v/>
      </c>
      <c r="W2985">
        <f>"Клиент_"&amp;TEXT(MOD($A2985-1,20000)+1,"00000")</f>
        <v/>
      </c>
      <c r="X2985">
        <f>CHOOSE(MOD($A2985-1,5)+1,"Портал","API","Импорт","Ручной ввод","Интеграция")</f>
        <v/>
      </c>
      <c r="Y2985" s="8">
        <f>ROUND(1000+MOD($A2985*37,90000)+IF($AB2985="Да",5000,0),2)</f>
        <v/>
      </c>
      <c r="Z2985">
        <f>1+MOD($A2985,20)</f>
        <v/>
      </c>
      <c r="AA2985" s="8">
        <f>ROUND($Y2985*(0.08+MOD($A2985,17)/100),2)</f>
        <v/>
      </c>
      <c r="AB2985">
        <f>IF(MOD($A2985,10)&lt;7,"Да","Нет")</f>
        <v/>
      </c>
      <c r="AC2985">
        <f>$R2985&amp;" / "&amp;$S2985&amp;" / "&amp;$T2985</f>
        <v/>
      </c>
      <c r="AD2985">
        <f>1</f>
        <v/>
      </c>
      <c r="AE2985">
        <f>IF($A2985&lt;=Settings!$B$4,"до 100",IF($A2985&lt;=Settings!$B$5,"до 10 000",IF($A2985&lt;=Settings!$B$6,"до 100 000","100 000+")))</f>
        <v/>
      </c>
    </row>
    <row r="2986">
      <c r="A2986">
        <f>ROW()-1</f>
        <v/>
      </c>
      <c r="B2986">
        <f>IF($A2986&lt;=Settings!$B$4,"small_control",IF($A2986&lt;=Settings!$B$5,"medium_10k",IF($A2986&lt;=Settings!$B$6,"large_100k","extreme_1m")))</f>
        <v/>
      </c>
      <c r="C2986">
        <f>"ORD-"&amp;TEXT(QUOTIENT($A2986-1,3)+1,"0000000")</f>
        <v/>
      </c>
      <c r="D2986">
        <f>"LINE-"&amp;TEXT($A2986,"0000000")</f>
        <v/>
      </c>
      <c r="E2986" s="7">
        <f>Settings!$B$2+$A2986-1</f>
        <v/>
      </c>
      <c r="F2986" s="7">
        <f>Settings!$B$2+MOD($A2986-1,Settings!$B$7)</f>
        <v/>
      </c>
      <c r="G2986">
        <f>YEAR($F2986)</f>
        <v/>
      </c>
      <c r="H2986">
        <f>"Q"&amp;ROUNDUP(MONTH($F2986)/3,0)</f>
        <v/>
      </c>
      <c r="I2986">
        <f>MONTH($F2986)</f>
        <v/>
      </c>
      <c r="J2986">
        <f>CHOOSE(MONTH($F2986),"Январь","Февраль","Март","Апрель","Май","Июнь","Июль","Август","Сентябрь","Октябрь","Ноябрь","Декабрь")</f>
        <v/>
      </c>
      <c r="K2986">
        <f>DAY($F2986)</f>
        <v/>
      </c>
      <c r="L2986">
        <f>IF(MOD($A2986,10)&lt;7,"ФО_01_Крупный","ФО_"&amp;TEXT(MOD($A2986,8)+1,"00"))</f>
        <v/>
      </c>
      <c r="M2986">
        <f>IF($AB2986="Да","Регион_001_Крупный","Регион_"&amp;TEXT(MOD(QUOTIENT($A2986-1,20),180)+1,"000"))</f>
        <v/>
      </c>
      <c r="N2986">
        <f>IF($AB2986="Да","Город_"&amp;TEXT(MOD($A2986-1,250)+1,"0000"),"Город_"&amp;TEXT(MOD($A2986-1,3000)+1,"0000"))</f>
        <v/>
      </c>
      <c r="O2986">
        <f>IF($AB2986="Да","Холдинг_Крупный","Холдинг_"&amp;TEXT(MOD(QUOTIENT($A2986-1,10000),20)+1,"00"))</f>
        <v/>
      </c>
      <c r="P2986">
        <f>IF($AB2986="Да","Организация_Крупная","Организация_"&amp;TEXT(MOD(QUOTIENT($A2986-1,500),600)+1,"000"))</f>
        <v/>
      </c>
      <c r="Q2986">
        <f>"Отдел_"&amp;TEXT(MOD(QUOTIENT($A2986-1,50),100)+1,"000")</f>
        <v/>
      </c>
      <c r="R2986">
        <f>IF($AB2986="Да","Группа_Крупная","Группа_"&amp;TEXT(MOD(QUOTIENT($A2986-1,5000),30)+1,"00"))</f>
        <v/>
      </c>
      <c r="S2986">
        <f>IF($AB2986="Да","Категория_Крупная","Категория_"&amp;TEXT(MOD(QUOTIENT($A2986-1,500),120)+1,"000"))</f>
        <v/>
      </c>
      <c r="T2986">
        <f>IF($AB2986="Да","Подкатегория_Крупная","Подкатегория_"&amp;TEXT(MOD(QUOTIENT($A2986-1,50),300)+1,"000"))</f>
        <v/>
      </c>
      <c r="U2986">
        <f>"SKU_"&amp;TEXT($A2986,"0000000")</f>
        <v/>
      </c>
      <c r="V2986">
        <f>CHOOSE(MOD($A2986-1,4)+1,"Enterprise","SMB","Госсектор","Розница")</f>
        <v/>
      </c>
      <c r="W2986">
        <f>"Клиент_"&amp;TEXT(MOD($A2986-1,20000)+1,"00000")</f>
        <v/>
      </c>
      <c r="X2986">
        <f>CHOOSE(MOD($A2986-1,5)+1,"Портал","API","Импорт","Ручной ввод","Интеграция")</f>
        <v/>
      </c>
      <c r="Y2986" s="8">
        <f>ROUND(1000+MOD($A2986*37,90000)+IF($AB2986="Да",5000,0),2)</f>
        <v/>
      </c>
      <c r="Z2986">
        <f>1+MOD($A2986,20)</f>
        <v/>
      </c>
      <c r="AA2986" s="8">
        <f>ROUND($Y2986*(0.08+MOD($A2986,17)/100),2)</f>
        <v/>
      </c>
      <c r="AB2986">
        <f>IF(MOD($A2986,10)&lt;7,"Да","Нет")</f>
        <v/>
      </c>
      <c r="AC2986">
        <f>$R2986&amp;" / "&amp;$S2986&amp;" / "&amp;$T2986</f>
        <v/>
      </c>
      <c r="AD2986">
        <f>1</f>
        <v/>
      </c>
      <c r="AE2986">
        <f>IF($A2986&lt;=Settings!$B$4,"до 100",IF($A2986&lt;=Settings!$B$5,"до 10 000",IF($A2986&lt;=Settings!$B$6,"до 100 000","100 000+")))</f>
        <v/>
      </c>
    </row>
    <row r="2987">
      <c r="A2987">
        <f>ROW()-1</f>
        <v/>
      </c>
      <c r="B2987">
        <f>IF($A2987&lt;=Settings!$B$4,"small_control",IF($A2987&lt;=Settings!$B$5,"medium_10k",IF($A2987&lt;=Settings!$B$6,"large_100k","extreme_1m")))</f>
        <v/>
      </c>
      <c r="C2987">
        <f>"ORD-"&amp;TEXT(QUOTIENT($A2987-1,3)+1,"0000000")</f>
        <v/>
      </c>
      <c r="D2987">
        <f>"LINE-"&amp;TEXT($A2987,"0000000")</f>
        <v/>
      </c>
      <c r="E2987" s="7">
        <f>Settings!$B$2+$A2987-1</f>
        <v/>
      </c>
      <c r="F2987" s="7">
        <f>Settings!$B$2+MOD($A2987-1,Settings!$B$7)</f>
        <v/>
      </c>
      <c r="G2987">
        <f>YEAR($F2987)</f>
        <v/>
      </c>
      <c r="H2987">
        <f>"Q"&amp;ROUNDUP(MONTH($F2987)/3,0)</f>
        <v/>
      </c>
      <c r="I2987">
        <f>MONTH($F2987)</f>
        <v/>
      </c>
      <c r="J2987">
        <f>CHOOSE(MONTH($F2987),"Январь","Февраль","Март","Апрель","Май","Июнь","Июль","Август","Сентябрь","Октябрь","Ноябрь","Декабрь")</f>
        <v/>
      </c>
      <c r="K2987">
        <f>DAY($F2987)</f>
        <v/>
      </c>
      <c r="L2987">
        <f>IF(MOD($A2987,10)&lt;7,"ФО_01_Крупный","ФО_"&amp;TEXT(MOD($A2987,8)+1,"00"))</f>
        <v/>
      </c>
      <c r="M2987">
        <f>IF($AB2987="Да","Регион_001_Крупный","Регион_"&amp;TEXT(MOD(QUOTIENT($A2987-1,20),180)+1,"000"))</f>
        <v/>
      </c>
      <c r="N2987">
        <f>IF($AB2987="Да","Город_"&amp;TEXT(MOD($A2987-1,250)+1,"0000"),"Город_"&amp;TEXT(MOD($A2987-1,3000)+1,"0000"))</f>
        <v/>
      </c>
      <c r="O2987">
        <f>IF($AB2987="Да","Холдинг_Крупный","Холдинг_"&amp;TEXT(MOD(QUOTIENT($A2987-1,10000),20)+1,"00"))</f>
        <v/>
      </c>
      <c r="P2987">
        <f>IF($AB2987="Да","Организация_Крупная","Организация_"&amp;TEXT(MOD(QUOTIENT($A2987-1,500),600)+1,"000"))</f>
        <v/>
      </c>
      <c r="Q2987">
        <f>"Отдел_"&amp;TEXT(MOD(QUOTIENT($A2987-1,50),100)+1,"000")</f>
        <v/>
      </c>
      <c r="R2987">
        <f>IF($AB2987="Да","Группа_Крупная","Группа_"&amp;TEXT(MOD(QUOTIENT($A2987-1,5000),30)+1,"00"))</f>
        <v/>
      </c>
      <c r="S2987">
        <f>IF($AB2987="Да","Категория_Крупная","Категория_"&amp;TEXT(MOD(QUOTIENT($A2987-1,500),120)+1,"000"))</f>
        <v/>
      </c>
      <c r="T2987">
        <f>IF($AB2987="Да","Подкатегория_Крупная","Подкатегория_"&amp;TEXT(MOD(QUOTIENT($A2987-1,50),300)+1,"000"))</f>
        <v/>
      </c>
      <c r="U2987">
        <f>"SKU_"&amp;TEXT($A2987,"0000000")</f>
        <v/>
      </c>
      <c r="V2987">
        <f>CHOOSE(MOD($A2987-1,4)+1,"Enterprise","SMB","Госсектор","Розница")</f>
        <v/>
      </c>
      <c r="W2987">
        <f>"Клиент_"&amp;TEXT(MOD($A2987-1,20000)+1,"00000")</f>
        <v/>
      </c>
      <c r="X2987">
        <f>CHOOSE(MOD($A2987-1,5)+1,"Портал","API","Импорт","Ручной ввод","Интеграция")</f>
        <v/>
      </c>
      <c r="Y2987" s="8">
        <f>ROUND(1000+MOD($A2987*37,90000)+IF($AB2987="Да",5000,0),2)</f>
        <v/>
      </c>
      <c r="Z2987">
        <f>1+MOD($A2987,20)</f>
        <v/>
      </c>
      <c r="AA2987" s="8">
        <f>ROUND($Y2987*(0.08+MOD($A2987,17)/100),2)</f>
        <v/>
      </c>
      <c r="AB2987">
        <f>IF(MOD($A2987,10)&lt;7,"Да","Нет")</f>
        <v/>
      </c>
      <c r="AC2987">
        <f>$R2987&amp;" / "&amp;$S2987&amp;" / "&amp;$T2987</f>
        <v/>
      </c>
      <c r="AD2987">
        <f>1</f>
        <v/>
      </c>
      <c r="AE2987">
        <f>IF($A2987&lt;=Settings!$B$4,"до 100",IF($A2987&lt;=Settings!$B$5,"до 10 000",IF($A2987&lt;=Settings!$B$6,"до 100 000","100 000+")))</f>
        <v/>
      </c>
    </row>
    <row r="2988">
      <c r="A2988">
        <f>ROW()-1</f>
        <v/>
      </c>
      <c r="B2988">
        <f>IF($A2988&lt;=Settings!$B$4,"small_control",IF($A2988&lt;=Settings!$B$5,"medium_10k",IF($A2988&lt;=Settings!$B$6,"large_100k","extreme_1m")))</f>
        <v/>
      </c>
      <c r="C2988">
        <f>"ORD-"&amp;TEXT(QUOTIENT($A2988-1,3)+1,"0000000")</f>
        <v/>
      </c>
      <c r="D2988">
        <f>"LINE-"&amp;TEXT($A2988,"0000000")</f>
        <v/>
      </c>
      <c r="E2988" s="7">
        <f>Settings!$B$2+$A2988-1</f>
        <v/>
      </c>
      <c r="F2988" s="7">
        <f>Settings!$B$2+MOD($A2988-1,Settings!$B$7)</f>
        <v/>
      </c>
      <c r="G2988">
        <f>YEAR($F2988)</f>
        <v/>
      </c>
      <c r="H2988">
        <f>"Q"&amp;ROUNDUP(MONTH($F2988)/3,0)</f>
        <v/>
      </c>
      <c r="I2988">
        <f>MONTH($F2988)</f>
        <v/>
      </c>
      <c r="J2988">
        <f>CHOOSE(MONTH($F2988),"Январь","Февраль","Март","Апрель","Май","Июнь","Июль","Август","Сентябрь","Октябрь","Ноябрь","Декабрь")</f>
        <v/>
      </c>
      <c r="K2988">
        <f>DAY($F2988)</f>
        <v/>
      </c>
      <c r="L2988">
        <f>IF(MOD($A2988,10)&lt;7,"ФО_01_Крупный","ФО_"&amp;TEXT(MOD($A2988,8)+1,"00"))</f>
        <v/>
      </c>
      <c r="M2988">
        <f>IF($AB2988="Да","Регион_001_Крупный","Регион_"&amp;TEXT(MOD(QUOTIENT($A2988-1,20),180)+1,"000"))</f>
        <v/>
      </c>
      <c r="N2988">
        <f>IF($AB2988="Да","Город_"&amp;TEXT(MOD($A2988-1,250)+1,"0000"),"Город_"&amp;TEXT(MOD($A2988-1,3000)+1,"0000"))</f>
        <v/>
      </c>
      <c r="O2988">
        <f>IF($AB2988="Да","Холдинг_Крупный","Холдинг_"&amp;TEXT(MOD(QUOTIENT($A2988-1,10000),20)+1,"00"))</f>
        <v/>
      </c>
      <c r="P2988">
        <f>IF($AB2988="Да","Организация_Крупная","Организация_"&amp;TEXT(MOD(QUOTIENT($A2988-1,500),600)+1,"000"))</f>
        <v/>
      </c>
      <c r="Q2988">
        <f>"Отдел_"&amp;TEXT(MOD(QUOTIENT($A2988-1,50),100)+1,"000")</f>
        <v/>
      </c>
      <c r="R2988">
        <f>IF($AB2988="Да","Группа_Крупная","Группа_"&amp;TEXT(MOD(QUOTIENT($A2988-1,5000),30)+1,"00"))</f>
        <v/>
      </c>
      <c r="S2988">
        <f>IF($AB2988="Да","Категория_Крупная","Категория_"&amp;TEXT(MOD(QUOTIENT($A2988-1,500),120)+1,"000"))</f>
        <v/>
      </c>
      <c r="T2988">
        <f>IF($AB2988="Да","Подкатегория_Крупная","Подкатегория_"&amp;TEXT(MOD(QUOTIENT($A2988-1,50),300)+1,"000"))</f>
        <v/>
      </c>
      <c r="U2988">
        <f>"SKU_"&amp;TEXT($A2988,"0000000")</f>
        <v/>
      </c>
      <c r="V2988">
        <f>CHOOSE(MOD($A2988-1,4)+1,"Enterprise","SMB","Госсектор","Розница")</f>
        <v/>
      </c>
      <c r="W2988">
        <f>"Клиент_"&amp;TEXT(MOD($A2988-1,20000)+1,"00000")</f>
        <v/>
      </c>
      <c r="X2988">
        <f>CHOOSE(MOD($A2988-1,5)+1,"Портал","API","Импорт","Ручной ввод","Интеграция")</f>
        <v/>
      </c>
      <c r="Y2988" s="8">
        <f>ROUND(1000+MOD($A2988*37,90000)+IF($AB2988="Да",5000,0),2)</f>
        <v/>
      </c>
      <c r="Z2988">
        <f>1+MOD($A2988,20)</f>
        <v/>
      </c>
      <c r="AA2988" s="8">
        <f>ROUND($Y2988*(0.08+MOD($A2988,17)/100),2)</f>
        <v/>
      </c>
      <c r="AB2988">
        <f>IF(MOD($A2988,10)&lt;7,"Да","Нет")</f>
        <v/>
      </c>
      <c r="AC2988">
        <f>$R2988&amp;" / "&amp;$S2988&amp;" / "&amp;$T2988</f>
        <v/>
      </c>
      <c r="AD2988">
        <f>1</f>
        <v/>
      </c>
      <c r="AE2988">
        <f>IF($A2988&lt;=Settings!$B$4,"до 100",IF($A2988&lt;=Settings!$B$5,"до 10 000",IF($A2988&lt;=Settings!$B$6,"до 100 000","100 000+")))</f>
        <v/>
      </c>
    </row>
    <row r="2989">
      <c r="A2989">
        <f>ROW()-1</f>
        <v/>
      </c>
      <c r="B2989">
        <f>IF($A2989&lt;=Settings!$B$4,"small_control",IF($A2989&lt;=Settings!$B$5,"medium_10k",IF($A2989&lt;=Settings!$B$6,"large_100k","extreme_1m")))</f>
        <v/>
      </c>
      <c r="C2989">
        <f>"ORD-"&amp;TEXT(QUOTIENT($A2989-1,3)+1,"0000000")</f>
        <v/>
      </c>
      <c r="D2989">
        <f>"LINE-"&amp;TEXT($A2989,"0000000")</f>
        <v/>
      </c>
      <c r="E2989" s="7">
        <f>Settings!$B$2+$A2989-1</f>
        <v/>
      </c>
      <c r="F2989" s="7">
        <f>Settings!$B$2+MOD($A2989-1,Settings!$B$7)</f>
        <v/>
      </c>
      <c r="G2989">
        <f>YEAR($F2989)</f>
        <v/>
      </c>
      <c r="H2989">
        <f>"Q"&amp;ROUNDUP(MONTH($F2989)/3,0)</f>
        <v/>
      </c>
      <c r="I2989">
        <f>MONTH($F2989)</f>
        <v/>
      </c>
      <c r="J2989">
        <f>CHOOSE(MONTH($F2989),"Январь","Февраль","Март","Апрель","Май","Июнь","Июль","Август","Сентябрь","Октябрь","Ноябрь","Декабрь")</f>
        <v/>
      </c>
      <c r="K2989">
        <f>DAY($F2989)</f>
        <v/>
      </c>
      <c r="L2989">
        <f>IF(MOD($A2989,10)&lt;7,"ФО_01_Крупный","ФО_"&amp;TEXT(MOD($A2989,8)+1,"00"))</f>
        <v/>
      </c>
      <c r="M2989">
        <f>IF($AB2989="Да","Регион_001_Крупный","Регион_"&amp;TEXT(MOD(QUOTIENT($A2989-1,20),180)+1,"000"))</f>
        <v/>
      </c>
      <c r="N2989">
        <f>IF($AB2989="Да","Город_"&amp;TEXT(MOD($A2989-1,250)+1,"0000"),"Город_"&amp;TEXT(MOD($A2989-1,3000)+1,"0000"))</f>
        <v/>
      </c>
      <c r="O2989">
        <f>IF($AB2989="Да","Холдинг_Крупный","Холдинг_"&amp;TEXT(MOD(QUOTIENT($A2989-1,10000),20)+1,"00"))</f>
        <v/>
      </c>
      <c r="P2989">
        <f>IF($AB2989="Да","Организация_Крупная","Организация_"&amp;TEXT(MOD(QUOTIENT($A2989-1,500),600)+1,"000"))</f>
        <v/>
      </c>
      <c r="Q2989">
        <f>"Отдел_"&amp;TEXT(MOD(QUOTIENT($A2989-1,50),100)+1,"000")</f>
        <v/>
      </c>
      <c r="R2989">
        <f>IF($AB2989="Да","Группа_Крупная","Группа_"&amp;TEXT(MOD(QUOTIENT($A2989-1,5000),30)+1,"00"))</f>
        <v/>
      </c>
      <c r="S2989">
        <f>IF($AB2989="Да","Категория_Крупная","Категория_"&amp;TEXT(MOD(QUOTIENT($A2989-1,500),120)+1,"000"))</f>
        <v/>
      </c>
      <c r="T2989">
        <f>IF($AB2989="Да","Подкатегория_Крупная","Подкатегория_"&amp;TEXT(MOD(QUOTIENT($A2989-1,50),300)+1,"000"))</f>
        <v/>
      </c>
      <c r="U2989">
        <f>"SKU_"&amp;TEXT($A2989,"0000000")</f>
        <v/>
      </c>
      <c r="V2989">
        <f>CHOOSE(MOD($A2989-1,4)+1,"Enterprise","SMB","Госсектор","Розница")</f>
        <v/>
      </c>
      <c r="W2989">
        <f>"Клиент_"&amp;TEXT(MOD($A2989-1,20000)+1,"00000")</f>
        <v/>
      </c>
      <c r="X2989">
        <f>CHOOSE(MOD($A2989-1,5)+1,"Портал","API","Импорт","Ручной ввод","Интеграция")</f>
        <v/>
      </c>
      <c r="Y2989" s="8">
        <f>ROUND(1000+MOD($A2989*37,90000)+IF($AB2989="Да",5000,0),2)</f>
        <v/>
      </c>
      <c r="Z2989">
        <f>1+MOD($A2989,20)</f>
        <v/>
      </c>
      <c r="AA2989" s="8">
        <f>ROUND($Y2989*(0.08+MOD($A2989,17)/100),2)</f>
        <v/>
      </c>
      <c r="AB2989">
        <f>IF(MOD($A2989,10)&lt;7,"Да","Нет")</f>
        <v/>
      </c>
      <c r="AC2989">
        <f>$R2989&amp;" / "&amp;$S2989&amp;" / "&amp;$T2989</f>
        <v/>
      </c>
      <c r="AD2989">
        <f>1</f>
        <v/>
      </c>
      <c r="AE2989">
        <f>IF($A2989&lt;=Settings!$B$4,"до 100",IF($A2989&lt;=Settings!$B$5,"до 10 000",IF($A2989&lt;=Settings!$B$6,"до 100 000","100 000+")))</f>
        <v/>
      </c>
    </row>
    <row r="2990">
      <c r="A2990">
        <f>ROW()-1</f>
        <v/>
      </c>
      <c r="B2990">
        <f>IF($A2990&lt;=Settings!$B$4,"small_control",IF($A2990&lt;=Settings!$B$5,"medium_10k",IF($A2990&lt;=Settings!$B$6,"large_100k","extreme_1m")))</f>
        <v/>
      </c>
      <c r="C2990">
        <f>"ORD-"&amp;TEXT(QUOTIENT($A2990-1,3)+1,"0000000")</f>
        <v/>
      </c>
      <c r="D2990">
        <f>"LINE-"&amp;TEXT($A2990,"0000000")</f>
        <v/>
      </c>
      <c r="E2990" s="7">
        <f>Settings!$B$2+$A2990-1</f>
        <v/>
      </c>
      <c r="F2990" s="7">
        <f>Settings!$B$2+MOD($A2990-1,Settings!$B$7)</f>
        <v/>
      </c>
      <c r="G2990">
        <f>YEAR($F2990)</f>
        <v/>
      </c>
      <c r="H2990">
        <f>"Q"&amp;ROUNDUP(MONTH($F2990)/3,0)</f>
        <v/>
      </c>
      <c r="I2990">
        <f>MONTH($F2990)</f>
        <v/>
      </c>
      <c r="J2990">
        <f>CHOOSE(MONTH($F2990),"Январь","Февраль","Март","Апрель","Май","Июнь","Июль","Август","Сентябрь","Октябрь","Ноябрь","Декабрь")</f>
        <v/>
      </c>
      <c r="K2990">
        <f>DAY($F2990)</f>
        <v/>
      </c>
      <c r="L2990">
        <f>IF(MOD($A2990,10)&lt;7,"ФО_01_Крупный","ФО_"&amp;TEXT(MOD($A2990,8)+1,"00"))</f>
        <v/>
      </c>
      <c r="M2990">
        <f>IF($AB2990="Да","Регион_001_Крупный","Регион_"&amp;TEXT(MOD(QUOTIENT($A2990-1,20),180)+1,"000"))</f>
        <v/>
      </c>
      <c r="N2990">
        <f>IF($AB2990="Да","Город_"&amp;TEXT(MOD($A2990-1,250)+1,"0000"),"Город_"&amp;TEXT(MOD($A2990-1,3000)+1,"0000"))</f>
        <v/>
      </c>
      <c r="O2990">
        <f>IF($AB2990="Да","Холдинг_Крупный","Холдинг_"&amp;TEXT(MOD(QUOTIENT($A2990-1,10000),20)+1,"00"))</f>
        <v/>
      </c>
      <c r="P2990">
        <f>IF($AB2990="Да","Организация_Крупная","Организация_"&amp;TEXT(MOD(QUOTIENT($A2990-1,500),600)+1,"000"))</f>
        <v/>
      </c>
      <c r="Q2990">
        <f>"Отдел_"&amp;TEXT(MOD(QUOTIENT($A2990-1,50),100)+1,"000")</f>
        <v/>
      </c>
      <c r="R2990">
        <f>IF($AB2990="Да","Группа_Крупная","Группа_"&amp;TEXT(MOD(QUOTIENT($A2990-1,5000),30)+1,"00"))</f>
        <v/>
      </c>
      <c r="S2990">
        <f>IF($AB2990="Да","Категория_Крупная","Категория_"&amp;TEXT(MOD(QUOTIENT($A2990-1,500),120)+1,"000"))</f>
        <v/>
      </c>
      <c r="T2990">
        <f>IF($AB2990="Да","Подкатегория_Крупная","Подкатегория_"&amp;TEXT(MOD(QUOTIENT($A2990-1,50),300)+1,"000"))</f>
        <v/>
      </c>
      <c r="U2990">
        <f>"SKU_"&amp;TEXT($A2990,"0000000")</f>
        <v/>
      </c>
      <c r="V2990">
        <f>CHOOSE(MOD($A2990-1,4)+1,"Enterprise","SMB","Госсектор","Розница")</f>
        <v/>
      </c>
      <c r="W2990">
        <f>"Клиент_"&amp;TEXT(MOD($A2990-1,20000)+1,"00000")</f>
        <v/>
      </c>
      <c r="X2990">
        <f>CHOOSE(MOD($A2990-1,5)+1,"Портал","API","Импорт","Ручной ввод","Интеграция")</f>
        <v/>
      </c>
      <c r="Y2990" s="8">
        <f>ROUND(1000+MOD($A2990*37,90000)+IF($AB2990="Да",5000,0),2)</f>
        <v/>
      </c>
      <c r="Z2990">
        <f>1+MOD($A2990,20)</f>
        <v/>
      </c>
      <c r="AA2990" s="8">
        <f>ROUND($Y2990*(0.08+MOD($A2990,17)/100),2)</f>
        <v/>
      </c>
      <c r="AB2990">
        <f>IF(MOD($A2990,10)&lt;7,"Да","Нет")</f>
        <v/>
      </c>
      <c r="AC2990">
        <f>$R2990&amp;" / "&amp;$S2990&amp;" / "&amp;$T2990</f>
        <v/>
      </c>
      <c r="AD2990">
        <f>1</f>
        <v/>
      </c>
      <c r="AE2990">
        <f>IF($A2990&lt;=Settings!$B$4,"до 100",IF($A2990&lt;=Settings!$B$5,"до 10 000",IF($A2990&lt;=Settings!$B$6,"до 100 000","100 000+")))</f>
        <v/>
      </c>
    </row>
    <row r="2991">
      <c r="A2991">
        <f>ROW()-1</f>
        <v/>
      </c>
      <c r="B2991">
        <f>IF($A2991&lt;=Settings!$B$4,"small_control",IF($A2991&lt;=Settings!$B$5,"medium_10k",IF($A2991&lt;=Settings!$B$6,"large_100k","extreme_1m")))</f>
        <v/>
      </c>
      <c r="C2991">
        <f>"ORD-"&amp;TEXT(QUOTIENT($A2991-1,3)+1,"0000000")</f>
        <v/>
      </c>
      <c r="D2991">
        <f>"LINE-"&amp;TEXT($A2991,"0000000")</f>
        <v/>
      </c>
      <c r="E2991" s="7">
        <f>Settings!$B$2+$A2991-1</f>
        <v/>
      </c>
      <c r="F2991" s="7">
        <f>Settings!$B$2+MOD($A2991-1,Settings!$B$7)</f>
        <v/>
      </c>
      <c r="G2991">
        <f>YEAR($F2991)</f>
        <v/>
      </c>
      <c r="H2991">
        <f>"Q"&amp;ROUNDUP(MONTH($F2991)/3,0)</f>
        <v/>
      </c>
      <c r="I2991">
        <f>MONTH($F2991)</f>
        <v/>
      </c>
      <c r="J2991">
        <f>CHOOSE(MONTH($F2991),"Январь","Февраль","Март","Апрель","Май","Июнь","Июль","Август","Сентябрь","Октябрь","Ноябрь","Декабрь")</f>
        <v/>
      </c>
      <c r="K2991">
        <f>DAY($F2991)</f>
        <v/>
      </c>
      <c r="L2991">
        <f>IF(MOD($A2991,10)&lt;7,"ФО_01_Крупный","ФО_"&amp;TEXT(MOD($A2991,8)+1,"00"))</f>
        <v/>
      </c>
      <c r="M2991">
        <f>IF($AB2991="Да","Регион_001_Крупный","Регион_"&amp;TEXT(MOD(QUOTIENT($A2991-1,20),180)+1,"000"))</f>
        <v/>
      </c>
      <c r="N2991">
        <f>IF($AB2991="Да","Город_"&amp;TEXT(MOD($A2991-1,250)+1,"0000"),"Город_"&amp;TEXT(MOD($A2991-1,3000)+1,"0000"))</f>
        <v/>
      </c>
      <c r="O2991">
        <f>IF($AB2991="Да","Холдинг_Крупный","Холдинг_"&amp;TEXT(MOD(QUOTIENT($A2991-1,10000),20)+1,"00"))</f>
        <v/>
      </c>
      <c r="P2991">
        <f>IF($AB2991="Да","Организация_Крупная","Организация_"&amp;TEXT(MOD(QUOTIENT($A2991-1,500),600)+1,"000"))</f>
        <v/>
      </c>
      <c r="Q2991">
        <f>"Отдел_"&amp;TEXT(MOD(QUOTIENT($A2991-1,50),100)+1,"000")</f>
        <v/>
      </c>
      <c r="R2991">
        <f>IF($AB2991="Да","Группа_Крупная","Группа_"&amp;TEXT(MOD(QUOTIENT($A2991-1,5000),30)+1,"00"))</f>
        <v/>
      </c>
      <c r="S2991">
        <f>IF($AB2991="Да","Категория_Крупная","Категория_"&amp;TEXT(MOD(QUOTIENT($A2991-1,500),120)+1,"000"))</f>
        <v/>
      </c>
      <c r="T2991">
        <f>IF($AB2991="Да","Подкатегория_Крупная","Подкатегория_"&amp;TEXT(MOD(QUOTIENT($A2991-1,50),300)+1,"000"))</f>
        <v/>
      </c>
      <c r="U2991">
        <f>"SKU_"&amp;TEXT($A2991,"0000000")</f>
        <v/>
      </c>
      <c r="V2991">
        <f>CHOOSE(MOD($A2991-1,4)+1,"Enterprise","SMB","Госсектор","Розница")</f>
        <v/>
      </c>
      <c r="W2991">
        <f>"Клиент_"&amp;TEXT(MOD($A2991-1,20000)+1,"00000")</f>
        <v/>
      </c>
      <c r="X2991">
        <f>CHOOSE(MOD($A2991-1,5)+1,"Портал","API","Импорт","Ручной ввод","Интеграция")</f>
        <v/>
      </c>
      <c r="Y2991" s="8">
        <f>ROUND(1000+MOD($A2991*37,90000)+IF($AB2991="Да",5000,0),2)</f>
        <v/>
      </c>
      <c r="Z2991">
        <f>1+MOD($A2991,20)</f>
        <v/>
      </c>
      <c r="AA2991" s="8">
        <f>ROUND($Y2991*(0.08+MOD($A2991,17)/100),2)</f>
        <v/>
      </c>
      <c r="AB2991">
        <f>IF(MOD($A2991,10)&lt;7,"Да","Нет")</f>
        <v/>
      </c>
      <c r="AC2991">
        <f>$R2991&amp;" / "&amp;$S2991&amp;" / "&amp;$T2991</f>
        <v/>
      </c>
      <c r="AD2991">
        <f>1</f>
        <v/>
      </c>
      <c r="AE2991">
        <f>IF($A2991&lt;=Settings!$B$4,"до 100",IF($A2991&lt;=Settings!$B$5,"до 10 000",IF($A2991&lt;=Settings!$B$6,"до 100 000","100 000+")))</f>
        <v/>
      </c>
    </row>
    <row r="2992">
      <c r="A2992">
        <f>ROW()-1</f>
        <v/>
      </c>
      <c r="B2992">
        <f>IF($A2992&lt;=Settings!$B$4,"small_control",IF($A2992&lt;=Settings!$B$5,"medium_10k",IF($A2992&lt;=Settings!$B$6,"large_100k","extreme_1m")))</f>
        <v/>
      </c>
      <c r="C2992">
        <f>"ORD-"&amp;TEXT(QUOTIENT($A2992-1,3)+1,"0000000")</f>
        <v/>
      </c>
      <c r="D2992">
        <f>"LINE-"&amp;TEXT($A2992,"0000000")</f>
        <v/>
      </c>
      <c r="E2992" s="7">
        <f>Settings!$B$2+$A2992-1</f>
        <v/>
      </c>
      <c r="F2992" s="7">
        <f>Settings!$B$2+MOD($A2992-1,Settings!$B$7)</f>
        <v/>
      </c>
      <c r="G2992">
        <f>YEAR($F2992)</f>
        <v/>
      </c>
      <c r="H2992">
        <f>"Q"&amp;ROUNDUP(MONTH($F2992)/3,0)</f>
        <v/>
      </c>
      <c r="I2992">
        <f>MONTH($F2992)</f>
        <v/>
      </c>
      <c r="J2992">
        <f>CHOOSE(MONTH($F2992),"Январь","Февраль","Март","Апрель","Май","Июнь","Июль","Август","Сентябрь","Октябрь","Ноябрь","Декабрь")</f>
        <v/>
      </c>
      <c r="K2992">
        <f>DAY($F2992)</f>
        <v/>
      </c>
      <c r="L2992">
        <f>IF(MOD($A2992,10)&lt;7,"ФО_01_Крупный","ФО_"&amp;TEXT(MOD($A2992,8)+1,"00"))</f>
        <v/>
      </c>
      <c r="M2992">
        <f>IF($AB2992="Да","Регион_001_Крупный","Регион_"&amp;TEXT(MOD(QUOTIENT($A2992-1,20),180)+1,"000"))</f>
        <v/>
      </c>
      <c r="N2992">
        <f>IF($AB2992="Да","Город_"&amp;TEXT(MOD($A2992-1,250)+1,"0000"),"Город_"&amp;TEXT(MOD($A2992-1,3000)+1,"0000"))</f>
        <v/>
      </c>
      <c r="O2992">
        <f>IF($AB2992="Да","Холдинг_Крупный","Холдинг_"&amp;TEXT(MOD(QUOTIENT($A2992-1,10000),20)+1,"00"))</f>
        <v/>
      </c>
      <c r="P2992">
        <f>IF($AB2992="Да","Организация_Крупная","Организация_"&amp;TEXT(MOD(QUOTIENT($A2992-1,500),600)+1,"000"))</f>
        <v/>
      </c>
      <c r="Q2992">
        <f>"Отдел_"&amp;TEXT(MOD(QUOTIENT($A2992-1,50),100)+1,"000")</f>
        <v/>
      </c>
      <c r="R2992">
        <f>IF($AB2992="Да","Группа_Крупная","Группа_"&amp;TEXT(MOD(QUOTIENT($A2992-1,5000),30)+1,"00"))</f>
        <v/>
      </c>
      <c r="S2992">
        <f>IF($AB2992="Да","Категория_Крупная","Категория_"&amp;TEXT(MOD(QUOTIENT($A2992-1,500),120)+1,"000"))</f>
        <v/>
      </c>
      <c r="T2992">
        <f>IF($AB2992="Да","Подкатегория_Крупная","Подкатегория_"&amp;TEXT(MOD(QUOTIENT($A2992-1,50),300)+1,"000"))</f>
        <v/>
      </c>
      <c r="U2992">
        <f>"SKU_"&amp;TEXT($A2992,"0000000")</f>
        <v/>
      </c>
      <c r="V2992">
        <f>CHOOSE(MOD($A2992-1,4)+1,"Enterprise","SMB","Госсектор","Розница")</f>
        <v/>
      </c>
      <c r="W2992">
        <f>"Клиент_"&amp;TEXT(MOD($A2992-1,20000)+1,"00000")</f>
        <v/>
      </c>
      <c r="X2992">
        <f>CHOOSE(MOD($A2992-1,5)+1,"Портал","API","Импорт","Ручной ввод","Интеграция")</f>
        <v/>
      </c>
      <c r="Y2992" s="8">
        <f>ROUND(1000+MOD($A2992*37,90000)+IF($AB2992="Да",5000,0),2)</f>
        <v/>
      </c>
      <c r="Z2992">
        <f>1+MOD($A2992,20)</f>
        <v/>
      </c>
      <c r="AA2992" s="8">
        <f>ROUND($Y2992*(0.08+MOD($A2992,17)/100),2)</f>
        <v/>
      </c>
      <c r="AB2992">
        <f>IF(MOD($A2992,10)&lt;7,"Да","Нет")</f>
        <v/>
      </c>
      <c r="AC2992">
        <f>$R2992&amp;" / "&amp;$S2992&amp;" / "&amp;$T2992</f>
        <v/>
      </c>
      <c r="AD2992">
        <f>1</f>
        <v/>
      </c>
      <c r="AE2992">
        <f>IF($A2992&lt;=Settings!$B$4,"до 100",IF($A2992&lt;=Settings!$B$5,"до 10 000",IF($A2992&lt;=Settings!$B$6,"до 100 000","100 000+")))</f>
        <v/>
      </c>
    </row>
    <row r="2993">
      <c r="A2993">
        <f>ROW()-1</f>
        <v/>
      </c>
      <c r="B2993">
        <f>IF($A2993&lt;=Settings!$B$4,"small_control",IF($A2993&lt;=Settings!$B$5,"medium_10k",IF($A2993&lt;=Settings!$B$6,"large_100k","extreme_1m")))</f>
        <v/>
      </c>
      <c r="C2993">
        <f>"ORD-"&amp;TEXT(QUOTIENT($A2993-1,3)+1,"0000000")</f>
        <v/>
      </c>
      <c r="D2993">
        <f>"LINE-"&amp;TEXT($A2993,"0000000")</f>
        <v/>
      </c>
      <c r="E2993" s="7">
        <f>Settings!$B$2+$A2993-1</f>
        <v/>
      </c>
      <c r="F2993" s="7">
        <f>Settings!$B$2+MOD($A2993-1,Settings!$B$7)</f>
        <v/>
      </c>
      <c r="G2993">
        <f>YEAR($F2993)</f>
        <v/>
      </c>
      <c r="H2993">
        <f>"Q"&amp;ROUNDUP(MONTH($F2993)/3,0)</f>
        <v/>
      </c>
      <c r="I2993">
        <f>MONTH($F2993)</f>
        <v/>
      </c>
      <c r="J2993">
        <f>CHOOSE(MONTH($F2993),"Январь","Февраль","Март","Апрель","Май","Июнь","Июль","Август","Сентябрь","Октябрь","Ноябрь","Декабрь")</f>
        <v/>
      </c>
      <c r="K2993">
        <f>DAY($F2993)</f>
        <v/>
      </c>
      <c r="L2993">
        <f>IF(MOD($A2993,10)&lt;7,"ФО_01_Крупный","ФО_"&amp;TEXT(MOD($A2993,8)+1,"00"))</f>
        <v/>
      </c>
      <c r="M2993">
        <f>IF($AB2993="Да","Регион_001_Крупный","Регион_"&amp;TEXT(MOD(QUOTIENT($A2993-1,20),180)+1,"000"))</f>
        <v/>
      </c>
      <c r="N2993">
        <f>IF($AB2993="Да","Город_"&amp;TEXT(MOD($A2993-1,250)+1,"0000"),"Город_"&amp;TEXT(MOD($A2993-1,3000)+1,"0000"))</f>
        <v/>
      </c>
      <c r="O2993">
        <f>IF($AB2993="Да","Холдинг_Крупный","Холдинг_"&amp;TEXT(MOD(QUOTIENT($A2993-1,10000),20)+1,"00"))</f>
        <v/>
      </c>
      <c r="P2993">
        <f>IF($AB2993="Да","Организация_Крупная","Организация_"&amp;TEXT(MOD(QUOTIENT($A2993-1,500),600)+1,"000"))</f>
        <v/>
      </c>
      <c r="Q2993">
        <f>"Отдел_"&amp;TEXT(MOD(QUOTIENT($A2993-1,50),100)+1,"000")</f>
        <v/>
      </c>
      <c r="R2993">
        <f>IF($AB2993="Да","Группа_Крупная","Группа_"&amp;TEXT(MOD(QUOTIENT($A2993-1,5000),30)+1,"00"))</f>
        <v/>
      </c>
      <c r="S2993">
        <f>IF($AB2993="Да","Категория_Крупная","Категория_"&amp;TEXT(MOD(QUOTIENT($A2993-1,500),120)+1,"000"))</f>
        <v/>
      </c>
      <c r="T2993">
        <f>IF($AB2993="Да","Подкатегория_Крупная","Подкатегория_"&amp;TEXT(MOD(QUOTIENT($A2993-1,50),300)+1,"000"))</f>
        <v/>
      </c>
      <c r="U2993">
        <f>"SKU_"&amp;TEXT($A2993,"0000000")</f>
        <v/>
      </c>
      <c r="V2993">
        <f>CHOOSE(MOD($A2993-1,4)+1,"Enterprise","SMB","Госсектор","Розница")</f>
        <v/>
      </c>
      <c r="W2993">
        <f>"Клиент_"&amp;TEXT(MOD($A2993-1,20000)+1,"00000")</f>
        <v/>
      </c>
      <c r="X2993">
        <f>CHOOSE(MOD($A2993-1,5)+1,"Портал","API","Импорт","Ручной ввод","Интеграция")</f>
        <v/>
      </c>
      <c r="Y2993" s="8">
        <f>ROUND(1000+MOD($A2993*37,90000)+IF($AB2993="Да",5000,0),2)</f>
        <v/>
      </c>
      <c r="Z2993">
        <f>1+MOD($A2993,20)</f>
        <v/>
      </c>
      <c r="AA2993" s="8">
        <f>ROUND($Y2993*(0.08+MOD($A2993,17)/100),2)</f>
        <v/>
      </c>
      <c r="AB2993">
        <f>IF(MOD($A2993,10)&lt;7,"Да","Нет")</f>
        <v/>
      </c>
      <c r="AC2993">
        <f>$R2993&amp;" / "&amp;$S2993&amp;" / "&amp;$T2993</f>
        <v/>
      </c>
      <c r="AD2993">
        <f>1</f>
        <v/>
      </c>
      <c r="AE2993">
        <f>IF($A2993&lt;=Settings!$B$4,"до 100",IF($A2993&lt;=Settings!$B$5,"до 10 000",IF($A2993&lt;=Settings!$B$6,"до 100 000","100 000+")))</f>
        <v/>
      </c>
    </row>
    <row r="2994">
      <c r="A2994">
        <f>ROW()-1</f>
        <v/>
      </c>
      <c r="B2994">
        <f>IF($A2994&lt;=Settings!$B$4,"small_control",IF($A2994&lt;=Settings!$B$5,"medium_10k",IF($A2994&lt;=Settings!$B$6,"large_100k","extreme_1m")))</f>
        <v/>
      </c>
      <c r="C2994">
        <f>"ORD-"&amp;TEXT(QUOTIENT($A2994-1,3)+1,"0000000")</f>
        <v/>
      </c>
      <c r="D2994">
        <f>"LINE-"&amp;TEXT($A2994,"0000000")</f>
        <v/>
      </c>
      <c r="E2994" s="7">
        <f>Settings!$B$2+$A2994-1</f>
        <v/>
      </c>
      <c r="F2994" s="7">
        <f>Settings!$B$2+MOD($A2994-1,Settings!$B$7)</f>
        <v/>
      </c>
      <c r="G2994">
        <f>YEAR($F2994)</f>
        <v/>
      </c>
      <c r="H2994">
        <f>"Q"&amp;ROUNDUP(MONTH($F2994)/3,0)</f>
        <v/>
      </c>
      <c r="I2994">
        <f>MONTH($F2994)</f>
        <v/>
      </c>
      <c r="J2994">
        <f>CHOOSE(MONTH($F2994),"Январь","Февраль","Март","Апрель","Май","Июнь","Июль","Август","Сентябрь","Октябрь","Ноябрь","Декабрь")</f>
        <v/>
      </c>
      <c r="K2994">
        <f>DAY($F2994)</f>
        <v/>
      </c>
      <c r="L2994">
        <f>IF(MOD($A2994,10)&lt;7,"ФО_01_Крупный","ФО_"&amp;TEXT(MOD($A2994,8)+1,"00"))</f>
        <v/>
      </c>
      <c r="M2994">
        <f>IF($AB2994="Да","Регион_001_Крупный","Регион_"&amp;TEXT(MOD(QUOTIENT($A2994-1,20),180)+1,"000"))</f>
        <v/>
      </c>
      <c r="N2994">
        <f>IF($AB2994="Да","Город_"&amp;TEXT(MOD($A2994-1,250)+1,"0000"),"Город_"&amp;TEXT(MOD($A2994-1,3000)+1,"0000"))</f>
        <v/>
      </c>
      <c r="O2994">
        <f>IF($AB2994="Да","Холдинг_Крупный","Холдинг_"&amp;TEXT(MOD(QUOTIENT($A2994-1,10000),20)+1,"00"))</f>
        <v/>
      </c>
      <c r="P2994">
        <f>IF($AB2994="Да","Организация_Крупная","Организация_"&amp;TEXT(MOD(QUOTIENT($A2994-1,500),600)+1,"000"))</f>
        <v/>
      </c>
      <c r="Q2994">
        <f>"Отдел_"&amp;TEXT(MOD(QUOTIENT($A2994-1,50),100)+1,"000")</f>
        <v/>
      </c>
      <c r="R2994">
        <f>IF($AB2994="Да","Группа_Крупная","Группа_"&amp;TEXT(MOD(QUOTIENT($A2994-1,5000),30)+1,"00"))</f>
        <v/>
      </c>
      <c r="S2994">
        <f>IF($AB2994="Да","Категория_Крупная","Категория_"&amp;TEXT(MOD(QUOTIENT($A2994-1,500),120)+1,"000"))</f>
        <v/>
      </c>
      <c r="T2994">
        <f>IF($AB2994="Да","Подкатегория_Крупная","Подкатегория_"&amp;TEXT(MOD(QUOTIENT($A2994-1,50),300)+1,"000"))</f>
        <v/>
      </c>
      <c r="U2994">
        <f>"SKU_"&amp;TEXT($A2994,"0000000")</f>
        <v/>
      </c>
      <c r="V2994">
        <f>CHOOSE(MOD($A2994-1,4)+1,"Enterprise","SMB","Госсектор","Розница")</f>
        <v/>
      </c>
      <c r="W2994">
        <f>"Клиент_"&amp;TEXT(MOD($A2994-1,20000)+1,"00000")</f>
        <v/>
      </c>
      <c r="X2994">
        <f>CHOOSE(MOD($A2994-1,5)+1,"Портал","API","Импорт","Ручной ввод","Интеграция")</f>
        <v/>
      </c>
      <c r="Y2994" s="8">
        <f>ROUND(1000+MOD($A2994*37,90000)+IF($AB2994="Да",5000,0),2)</f>
        <v/>
      </c>
      <c r="Z2994">
        <f>1+MOD($A2994,20)</f>
        <v/>
      </c>
      <c r="AA2994" s="8">
        <f>ROUND($Y2994*(0.08+MOD($A2994,17)/100),2)</f>
        <v/>
      </c>
      <c r="AB2994">
        <f>IF(MOD($A2994,10)&lt;7,"Да","Нет")</f>
        <v/>
      </c>
      <c r="AC2994">
        <f>$R2994&amp;" / "&amp;$S2994&amp;" / "&amp;$T2994</f>
        <v/>
      </c>
      <c r="AD2994">
        <f>1</f>
        <v/>
      </c>
      <c r="AE2994">
        <f>IF($A2994&lt;=Settings!$B$4,"до 100",IF($A2994&lt;=Settings!$B$5,"до 10 000",IF($A2994&lt;=Settings!$B$6,"до 100 000","100 000+")))</f>
        <v/>
      </c>
    </row>
    <row r="2995">
      <c r="A2995">
        <f>ROW()-1</f>
        <v/>
      </c>
      <c r="B2995">
        <f>IF($A2995&lt;=Settings!$B$4,"small_control",IF($A2995&lt;=Settings!$B$5,"medium_10k",IF($A2995&lt;=Settings!$B$6,"large_100k","extreme_1m")))</f>
        <v/>
      </c>
      <c r="C2995">
        <f>"ORD-"&amp;TEXT(QUOTIENT($A2995-1,3)+1,"0000000")</f>
        <v/>
      </c>
      <c r="D2995">
        <f>"LINE-"&amp;TEXT($A2995,"0000000")</f>
        <v/>
      </c>
      <c r="E2995" s="7">
        <f>Settings!$B$2+$A2995-1</f>
        <v/>
      </c>
      <c r="F2995" s="7">
        <f>Settings!$B$2+MOD($A2995-1,Settings!$B$7)</f>
        <v/>
      </c>
      <c r="G2995">
        <f>YEAR($F2995)</f>
        <v/>
      </c>
      <c r="H2995">
        <f>"Q"&amp;ROUNDUP(MONTH($F2995)/3,0)</f>
        <v/>
      </c>
      <c r="I2995">
        <f>MONTH($F2995)</f>
        <v/>
      </c>
      <c r="J2995">
        <f>CHOOSE(MONTH($F2995),"Январь","Февраль","Март","Апрель","Май","Июнь","Июль","Август","Сентябрь","Октябрь","Ноябрь","Декабрь")</f>
        <v/>
      </c>
      <c r="K2995">
        <f>DAY($F2995)</f>
        <v/>
      </c>
      <c r="L2995">
        <f>IF(MOD($A2995,10)&lt;7,"ФО_01_Крупный","ФО_"&amp;TEXT(MOD($A2995,8)+1,"00"))</f>
        <v/>
      </c>
      <c r="M2995">
        <f>IF($AB2995="Да","Регион_001_Крупный","Регион_"&amp;TEXT(MOD(QUOTIENT($A2995-1,20),180)+1,"000"))</f>
        <v/>
      </c>
      <c r="N2995">
        <f>IF($AB2995="Да","Город_"&amp;TEXT(MOD($A2995-1,250)+1,"0000"),"Город_"&amp;TEXT(MOD($A2995-1,3000)+1,"0000"))</f>
        <v/>
      </c>
      <c r="O2995">
        <f>IF($AB2995="Да","Холдинг_Крупный","Холдинг_"&amp;TEXT(MOD(QUOTIENT($A2995-1,10000),20)+1,"00"))</f>
        <v/>
      </c>
      <c r="P2995">
        <f>IF($AB2995="Да","Организация_Крупная","Организация_"&amp;TEXT(MOD(QUOTIENT($A2995-1,500),600)+1,"000"))</f>
        <v/>
      </c>
      <c r="Q2995">
        <f>"Отдел_"&amp;TEXT(MOD(QUOTIENT($A2995-1,50),100)+1,"000")</f>
        <v/>
      </c>
      <c r="R2995">
        <f>IF($AB2995="Да","Группа_Крупная","Группа_"&amp;TEXT(MOD(QUOTIENT($A2995-1,5000),30)+1,"00"))</f>
        <v/>
      </c>
      <c r="S2995">
        <f>IF($AB2995="Да","Категория_Крупная","Категория_"&amp;TEXT(MOD(QUOTIENT($A2995-1,500),120)+1,"000"))</f>
        <v/>
      </c>
      <c r="T2995">
        <f>IF($AB2995="Да","Подкатегория_Крупная","Подкатегория_"&amp;TEXT(MOD(QUOTIENT($A2995-1,50),300)+1,"000"))</f>
        <v/>
      </c>
      <c r="U2995">
        <f>"SKU_"&amp;TEXT($A2995,"0000000")</f>
        <v/>
      </c>
      <c r="V2995">
        <f>CHOOSE(MOD($A2995-1,4)+1,"Enterprise","SMB","Госсектор","Розница")</f>
        <v/>
      </c>
      <c r="W2995">
        <f>"Клиент_"&amp;TEXT(MOD($A2995-1,20000)+1,"00000")</f>
        <v/>
      </c>
      <c r="X2995">
        <f>CHOOSE(MOD($A2995-1,5)+1,"Портал","API","Импорт","Ручной ввод","Интеграция")</f>
        <v/>
      </c>
      <c r="Y2995" s="8">
        <f>ROUND(1000+MOD($A2995*37,90000)+IF($AB2995="Да",5000,0),2)</f>
        <v/>
      </c>
      <c r="Z2995">
        <f>1+MOD($A2995,20)</f>
        <v/>
      </c>
      <c r="AA2995" s="8">
        <f>ROUND($Y2995*(0.08+MOD($A2995,17)/100),2)</f>
        <v/>
      </c>
      <c r="AB2995">
        <f>IF(MOD($A2995,10)&lt;7,"Да","Нет")</f>
        <v/>
      </c>
      <c r="AC2995">
        <f>$R2995&amp;" / "&amp;$S2995&amp;" / "&amp;$T2995</f>
        <v/>
      </c>
      <c r="AD2995">
        <f>1</f>
        <v/>
      </c>
      <c r="AE2995">
        <f>IF($A2995&lt;=Settings!$B$4,"до 100",IF($A2995&lt;=Settings!$B$5,"до 10 000",IF($A2995&lt;=Settings!$B$6,"до 100 000","100 000+")))</f>
        <v/>
      </c>
    </row>
    <row r="2996">
      <c r="A2996">
        <f>ROW()-1</f>
        <v/>
      </c>
      <c r="B2996">
        <f>IF($A2996&lt;=Settings!$B$4,"small_control",IF($A2996&lt;=Settings!$B$5,"medium_10k",IF($A2996&lt;=Settings!$B$6,"large_100k","extreme_1m")))</f>
        <v/>
      </c>
      <c r="C2996">
        <f>"ORD-"&amp;TEXT(QUOTIENT($A2996-1,3)+1,"0000000")</f>
        <v/>
      </c>
      <c r="D2996">
        <f>"LINE-"&amp;TEXT($A2996,"0000000")</f>
        <v/>
      </c>
      <c r="E2996" s="7">
        <f>Settings!$B$2+$A2996-1</f>
        <v/>
      </c>
      <c r="F2996" s="7">
        <f>Settings!$B$2+MOD($A2996-1,Settings!$B$7)</f>
        <v/>
      </c>
      <c r="G2996">
        <f>YEAR($F2996)</f>
        <v/>
      </c>
      <c r="H2996">
        <f>"Q"&amp;ROUNDUP(MONTH($F2996)/3,0)</f>
        <v/>
      </c>
      <c r="I2996">
        <f>MONTH($F2996)</f>
        <v/>
      </c>
      <c r="J2996">
        <f>CHOOSE(MONTH($F2996),"Январь","Февраль","Март","Апрель","Май","Июнь","Июль","Август","Сентябрь","Октябрь","Ноябрь","Декабрь")</f>
        <v/>
      </c>
      <c r="K2996">
        <f>DAY($F2996)</f>
        <v/>
      </c>
      <c r="L2996">
        <f>IF(MOD($A2996,10)&lt;7,"ФО_01_Крупный","ФО_"&amp;TEXT(MOD($A2996,8)+1,"00"))</f>
        <v/>
      </c>
      <c r="M2996">
        <f>IF($AB2996="Да","Регион_001_Крупный","Регион_"&amp;TEXT(MOD(QUOTIENT($A2996-1,20),180)+1,"000"))</f>
        <v/>
      </c>
      <c r="N2996">
        <f>IF($AB2996="Да","Город_"&amp;TEXT(MOD($A2996-1,250)+1,"0000"),"Город_"&amp;TEXT(MOD($A2996-1,3000)+1,"0000"))</f>
        <v/>
      </c>
      <c r="O2996">
        <f>IF($AB2996="Да","Холдинг_Крупный","Холдинг_"&amp;TEXT(MOD(QUOTIENT($A2996-1,10000),20)+1,"00"))</f>
        <v/>
      </c>
      <c r="P2996">
        <f>IF($AB2996="Да","Организация_Крупная","Организация_"&amp;TEXT(MOD(QUOTIENT($A2996-1,500),600)+1,"000"))</f>
        <v/>
      </c>
      <c r="Q2996">
        <f>"Отдел_"&amp;TEXT(MOD(QUOTIENT($A2996-1,50),100)+1,"000")</f>
        <v/>
      </c>
      <c r="R2996">
        <f>IF($AB2996="Да","Группа_Крупная","Группа_"&amp;TEXT(MOD(QUOTIENT($A2996-1,5000),30)+1,"00"))</f>
        <v/>
      </c>
      <c r="S2996">
        <f>IF($AB2996="Да","Категория_Крупная","Категория_"&amp;TEXT(MOD(QUOTIENT($A2996-1,500),120)+1,"000"))</f>
        <v/>
      </c>
      <c r="T2996">
        <f>IF($AB2996="Да","Подкатегория_Крупная","Подкатегория_"&amp;TEXT(MOD(QUOTIENT($A2996-1,50),300)+1,"000"))</f>
        <v/>
      </c>
      <c r="U2996">
        <f>"SKU_"&amp;TEXT($A2996,"0000000")</f>
        <v/>
      </c>
      <c r="V2996">
        <f>CHOOSE(MOD($A2996-1,4)+1,"Enterprise","SMB","Госсектор","Розница")</f>
        <v/>
      </c>
      <c r="W2996">
        <f>"Клиент_"&amp;TEXT(MOD($A2996-1,20000)+1,"00000")</f>
        <v/>
      </c>
      <c r="X2996">
        <f>CHOOSE(MOD($A2996-1,5)+1,"Портал","API","Импорт","Ручной ввод","Интеграция")</f>
        <v/>
      </c>
      <c r="Y2996" s="8">
        <f>ROUND(1000+MOD($A2996*37,90000)+IF($AB2996="Да",5000,0),2)</f>
        <v/>
      </c>
      <c r="Z2996">
        <f>1+MOD($A2996,20)</f>
        <v/>
      </c>
      <c r="AA2996" s="8">
        <f>ROUND($Y2996*(0.08+MOD($A2996,17)/100),2)</f>
        <v/>
      </c>
      <c r="AB2996">
        <f>IF(MOD($A2996,10)&lt;7,"Да","Нет")</f>
        <v/>
      </c>
      <c r="AC2996">
        <f>$R2996&amp;" / "&amp;$S2996&amp;" / "&amp;$T2996</f>
        <v/>
      </c>
      <c r="AD2996">
        <f>1</f>
        <v/>
      </c>
      <c r="AE2996">
        <f>IF($A2996&lt;=Settings!$B$4,"до 100",IF($A2996&lt;=Settings!$B$5,"до 10 000",IF($A2996&lt;=Settings!$B$6,"до 100 000","100 000+")))</f>
        <v/>
      </c>
    </row>
    <row r="2997">
      <c r="A2997">
        <f>ROW()-1</f>
        <v/>
      </c>
      <c r="B2997">
        <f>IF($A2997&lt;=Settings!$B$4,"small_control",IF($A2997&lt;=Settings!$B$5,"medium_10k",IF($A2997&lt;=Settings!$B$6,"large_100k","extreme_1m")))</f>
        <v/>
      </c>
      <c r="C2997">
        <f>"ORD-"&amp;TEXT(QUOTIENT($A2997-1,3)+1,"0000000")</f>
        <v/>
      </c>
      <c r="D2997">
        <f>"LINE-"&amp;TEXT($A2997,"0000000")</f>
        <v/>
      </c>
      <c r="E2997" s="7">
        <f>Settings!$B$2+$A2997-1</f>
        <v/>
      </c>
      <c r="F2997" s="7">
        <f>Settings!$B$2+MOD($A2997-1,Settings!$B$7)</f>
        <v/>
      </c>
      <c r="G2997">
        <f>YEAR($F2997)</f>
        <v/>
      </c>
      <c r="H2997">
        <f>"Q"&amp;ROUNDUP(MONTH($F2997)/3,0)</f>
        <v/>
      </c>
      <c r="I2997">
        <f>MONTH($F2997)</f>
        <v/>
      </c>
      <c r="J2997">
        <f>CHOOSE(MONTH($F2997),"Январь","Февраль","Март","Апрель","Май","Июнь","Июль","Август","Сентябрь","Октябрь","Ноябрь","Декабрь")</f>
        <v/>
      </c>
      <c r="K2997">
        <f>DAY($F2997)</f>
        <v/>
      </c>
      <c r="L2997">
        <f>IF(MOD($A2997,10)&lt;7,"ФО_01_Крупный","ФО_"&amp;TEXT(MOD($A2997,8)+1,"00"))</f>
        <v/>
      </c>
      <c r="M2997">
        <f>IF($AB2997="Да","Регион_001_Крупный","Регион_"&amp;TEXT(MOD(QUOTIENT($A2997-1,20),180)+1,"000"))</f>
        <v/>
      </c>
      <c r="N2997">
        <f>IF($AB2997="Да","Город_"&amp;TEXT(MOD($A2997-1,250)+1,"0000"),"Город_"&amp;TEXT(MOD($A2997-1,3000)+1,"0000"))</f>
        <v/>
      </c>
      <c r="O2997">
        <f>IF($AB2997="Да","Холдинг_Крупный","Холдинг_"&amp;TEXT(MOD(QUOTIENT($A2997-1,10000),20)+1,"00"))</f>
        <v/>
      </c>
      <c r="P2997">
        <f>IF($AB2997="Да","Организация_Крупная","Организация_"&amp;TEXT(MOD(QUOTIENT($A2997-1,500),600)+1,"000"))</f>
        <v/>
      </c>
      <c r="Q2997">
        <f>"Отдел_"&amp;TEXT(MOD(QUOTIENT($A2997-1,50),100)+1,"000")</f>
        <v/>
      </c>
      <c r="R2997">
        <f>IF($AB2997="Да","Группа_Крупная","Группа_"&amp;TEXT(MOD(QUOTIENT($A2997-1,5000),30)+1,"00"))</f>
        <v/>
      </c>
      <c r="S2997">
        <f>IF($AB2997="Да","Категория_Крупная","Категория_"&amp;TEXT(MOD(QUOTIENT($A2997-1,500),120)+1,"000"))</f>
        <v/>
      </c>
      <c r="T2997">
        <f>IF($AB2997="Да","Подкатегория_Крупная","Подкатегория_"&amp;TEXT(MOD(QUOTIENT($A2997-1,50),300)+1,"000"))</f>
        <v/>
      </c>
      <c r="U2997">
        <f>"SKU_"&amp;TEXT($A2997,"0000000")</f>
        <v/>
      </c>
      <c r="V2997">
        <f>CHOOSE(MOD($A2997-1,4)+1,"Enterprise","SMB","Госсектор","Розница")</f>
        <v/>
      </c>
      <c r="W2997">
        <f>"Клиент_"&amp;TEXT(MOD($A2997-1,20000)+1,"00000")</f>
        <v/>
      </c>
      <c r="X2997">
        <f>CHOOSE(MOD($A2997-1,5)+1,"Портал","API","Импорт","Ручной ввод","Интеграция")</f>
        <v/>
      </c>
      <c r="Y2997" s="8">
        <f>ROUND(1000+MOD($A2997*37,90000)+IF($AB2997="Да",5000,0),2)</f>
        <v/>
      </c>
      <c r="Z2997">
        <f>1+MOD($A2997,20)</f>
        <v/>
      </c>
      <c r="AA2997" s="8">
        <f>ROUND($Y2997*(0.08+MOD($A2997,17)/100),2)</f>
        <v/>
      </c>
      <c r="AB2997">
        <f>IF(MOD($A2997,10)&lt;7,"Да","Нет")</f>
        <v/>
      </c>
      <c r="AC2997">
        <f>$R2997&amp;" / "&amp;$S2997&amp;" / "&amp;$T2997</f>
        <v/>
      </c>
      <c r="AD2997">
        <f>1</f>
        <v/>
      </c>
      <c r="AE2997">
        <f>IF($A2997&lt;=Settings!$B$4,"до 100",IF($A2997&lt;=Settings!$B$5,"до 10 000",IF($A2997&lt;=Settings!$B$6,"до 100 000","100 000+")))</f>
        <v/>
      </c>
    </row>
    <row r="2998">
      <c r="A2998">
        <f>ROW()-1</f>
        <v/>
      </c>
      <c r="B2998">
        <f>IF($A2998&lt;=Settings!$B$4,"small_control",IF($A2998&lt;=Settings!$B$5,"medium_10k",IF($A2998&lt;=Settings!$B$6,"large_100k","extreme_1m")))</f>
        <v/>
      </c>
      <c r="C2998">
        <f>"ORD-"&amp;TEXT(QUOTIENT($A2998-1,3)+1,"0000000")</f>
        <v/>
      </c>
      <c r="D2998">
        <f>"LINE-"&amp;TEXT($A2998,"0000000")</f>
        <v/>
      </c>
      <c r="E2998" s="7">
        <f>Settings!$B$2+$A2998-1</f>
        <v/>
      </c>
      <c r="F2998" s="7">
        <f>Settings!$B$2+MOD($A2998-1,Settings!$B$7)</f>
        <v/>
      </c>
      <c r="G2998">
        <f>YEAR($F2998)</f>
        <v/>
      </c>
      <c r="H2998">
        <f>"Q"&amp;ROUNDUP(MONTH($F2998)/3,0)</f>
        <v/>
      </c>
      <c r="I2998">
        <f>MONTH($F2998)</f>
        <v/>
      </c>
      <c r="J2998">
        <f>CHOOSE(MONTH($F2998),"Январь","Февраль","Март","Апрель","Май","Июнь","Июль","Август","Сентябрь","Октябрь","Ноябрь","Декабрь")</f>
        <v/>
      </c>
      <c r="K2998">
        <f>DAY($F2998)</f>
        <v/>
      </c>
      <c r="L2998">
        <f>IF(MOD($A2998,10)&lt;7,"ФО_01_Крупный","ФО_"&amp;TEXT(MOD($A2998,8)+1,"00"))</f>
        <v/>
      </c>
      <c r="M2998">
        <f>IF($AB2998="Да","Регион_001_Крупный","Регион_"&amp;TEXT(MOD(QUOTIENT($A2998-1,20),180)+1,"000"))</f>
        <v/>
      </c>
      <c r="N2998">
        <f>IF($AB2998="Да","Город_"&amp;TEXT(MOD($A2998-1,250)+1,"0000"),"Город_"&amp;TEXT(MOD($A2998-1,3000)+1,"0000"))</f>
        <v/>
      </c>
      <c r="O2998">
        <f>IF($AB2998="Да","Холдинг_Крупный","Холдинг_"&amp;TEXT(MOD(QUOTIENT($A2998-1,10000),20)+1,"00"))</f>
        <v/>
      </c>
      <c r="P2998">
        <f>IF($AB2998="Да","Организация_Крупная","Организация_"&amp;TEXT(MOD(QUOTIENT($A2998-1,500),600)+1,"000"))</f>
        <v/>
      </c>
      <c r="Q2998">
        <f>"Отдел_"&amp;TEXT(MOD(QUOTIENT($A2998-1,50),100)+1,"000")</f>
        <v/>
      </c>
      <c r="R2998">
        <f>IF($AB2998="Да","Группа_Крупная","Группа_"&amp;TEXT(MOD(QUOTIENT($A2998-1,5000),30)+1,"00"))</f>
        <v/>
      </c>
      <c r="S2998">
        <f>IF($AB2998="Да","Категория_Крупная","Категория_"&amp;TEXT(MOD(QUOTIENT($A2998-1,500),120)+1,"000"))</f>
        <v/>
      </c>
      <c r="T2998">
        <f>IF($AB2998="Да","Подкатегория_Крупная","Подкатегория_"&amp;TEXT(MOD(QUOTIENT($A2998-1,50),300)+1,"000"))</f>
        <v/>
      </c>
      <c r="U2998">
        <f>"SKU_"&amp;TEXT($A2998,"0000000")</f>
        <v/>
      </c>
      <c r="V2998">
        <f>CHOOSE(MOD($A2998-1,4)+1,"Enterprise","SMB","Госсектор","Розница")</f>
        <v/>
      </c>
      <c r="W2998">
        <f>"Клиент_"&amp;TEXT(MOD($A2998-1,20000)+1,"00000")</f>
        <v/>
      </c>
      <c r="X2998">
        <f>CHOOSE(MOD($A2998-1,5)+1,"Портал","API","Импорт","Ручной ввод","Интеграция")</f>
        <v/>
      </c>
      <c r="Y2998" s="8">
        <f>ROUND(1000+MOD($A2998*37,90000)+IF($AB2998="Да",5000,0),2)</f>
        <v/>
      </c>
      <c r="Z2998">
        <f>1+MOD($A2998,20)</f>
        <v/>
      </c>
      <c r="AA2998" s="8">
        <f>ROUND($Y2998*(0.08+MOD($A2998,17)/100),2)</f>
        <v/>
      </c>
      <c r="AB2998">
        <f>IF(MOD($A2998,10)&lt;7,"Да","Нет")</f>
        <v/>
      </c>
      <c r="AC2998">
        <f>$R2998&amp;" / "&amp;$S2998&amp;" / "&amp;$T2998</f>
        <v/>
      </c>
      <c r="AD2998">
        <f>1</f>
        <v/>
      </c>
      <c r="AE2998">
        <f>IF($A2998&lt;=Settings!$B$4,"до 100",IF($A2998&lt;=Settings!$B$5,"до 10 000",IF($A2998&lt;=Settings!$B$6,"до 100 000","100 000+")))</f>
        <v/>
      </c>
    </row>
    <row r="2999">
      <c r="A2999">
        <f>ROW()-1</f>
        <v/>
      </c>
      <c r="B2999">
        <f>IF($A2999&lt;=Settings!$B$4,"small_control",IF($A2999&lt;=Settings!$B$5,"medium_10k",IF($A2999&lt;=Settings!$B$6,"large_100k","extreme_1m")))</f>
        <v/>
      </c>
      <c r="C2999">
        <f>"ORD-"&amp;TEXT(QUOTIENT($A2999-1,3)+1,"0000000")</f>
        <v/>
      </c>
      <c r="D2999">
        <f>"LINE-"&amp;TEXT($A2999,"0000000")</f>
        <v/>
      </c>
      <c r="E2999" s="7">
        <f>Settings!$B$2+$A2999-1</f>
        <v/>
      </c>
      <c r="F2999" s="7">
        <f>Settings!$B$2+MOD($A2999-1,Settings!$B$7)</f>
        <v/>
      </c>
      <c r="G2999">
        <f>YEAR($F2999)</f>
        <v/>
      </c>
      <c r="H2999">
        <f>"Q"&amp;ROUNDUP(MONTH($F2999)/3,0)</f>
        <v/>
      </c>
      <c r="I2999">
        <f>MONTH($F2999)</f>
        <v/>
      </c>
      <c r="J2999">
        <f>CHOOSE(MONTH($F2999),"Январь","Февраль","Март","Апрель","Май","Июнь","Июль","Август","Сентябрь","Октябрь","Ноябрь","Декабрь")</f>
        <v/>
      </c>
      <c r="K2999">
        <f>DAY($F2999)</f>
        <v/>
      </c>
      <c r="L2999">
        <f>IF(MOD($A2999,10)&lt;7,"ФО_01_Крупный","ФО_"&amp;TEXT(MOD($A2999,8)+1,"00"))</f>
        <v/>
      </c>
      <c r="M2999">
        <f>IF($AB2999="Да","Регион_001_Крупный","Регион_"&amp;TEXT(MOD(QUOTIENT($A2999-1,20),180)+1,"000"))</f>
        <v/>
      </c>
      <c r="N2999">
        <f>IF($AB2999="Да","Город_"&amp;TEXT(MOD($A2999-1,250)+1,"0000"),"Город_"&amp;TEXT(MOD($A2999-1,3000)+1,"0000"))</f>
        <v/>
      </c>
      <c r="O2999">
        <f>IF($AB2999="Да","Холдинг_Крупный","Холдинг_"&amp;TEXT(MOD(QUOTIENT($A2999-1,10000),20)+1,"00"))</f>
        <v/>
      </c>
      <c r="P2999">
        <f>IF($AB2999="Да","Организация_Крупная","Организация_"&amp;TEXT(MOD(QUOTIENT($A2999-1,500),600)+1,"000"))</f>
        <v/>
      </c>
      <c r="Q2999">
        <f>"Отдел_"&amp;TEXT(MOD(QUOTIENT($A2999-1,50),100)+1,"000")</f>
        <v/>
      </c>
      <c r="R2999">
        <f>IF($AB2999="Да","Группа_Крупная","Группа_"&amp;TEXT(MOD(QUOTIENT($A2999-1,5000),30)+1,"00"))</f>
        <v/>
      </c>
      <c r="S2999">
        <f>IF($AB2999="Да","Категория_Крупная","Категория_"&amp;TEXT(MOD(QUOTIENT($A2999-1,500),120)+1,"000"))</f>
        <v/>
      </c>
      <c r="T2999">
        <f>IF($AB2999="Да","Подкатегория_Крупная","Подкатегория_"&amp;TEXT(MOD(QUOTIENT($A2999-1,50),300)+1,"000"))</f>
        <v/>
      </c>
      <c r="U2999">
        <f>"SKU_"&amp;TEXT($A2999,"0000000")</f>
        <v/>
      </c>
      <c r="V2999">
        <f>CHOOSE(MOD($A2999-1,4)+1,"Enterprise","SMB","Госсектор","Розница")</f>
        <v/>
      </c>
      <c r="W2999">
        <f>"Клиент_"&amp;TEXT(MOD($A2999-1,20000)+1,"00000")</f>
        <v/>
      </c>
      <c r="X2999">
        <f>CHOOSE(MOD($A2999-1,5)+1,"Портал","API","Импорт","Ручной ввод","Интеграция")</f>
        <v/>
      </c>
      <c r="Y2999" s="8">
        <f>ROUND(1000+MOD($A2999*37,90000)+IF($AB2999="Да",5000,0),2)</f>
        <v/>
      </c>
      <c r="Z2999">
        <f>1+MOD($A2999,20)</f>
        <v/>
      </c>
      <c r="AA2999" s="8">
        <f>ROUND($Y2999*(0.08+MOD($A2999,17)/100),2)</f>
        <v/>
      </c>
      <c r="AB2999">
        <f>IF(MOD($A2999,10)&lt;7,"Да","Нет")</f>
        <v/>
      </c>
      <c r="AC2999">
        <f>$R2999&amp;" / "&amp;$S2999&amp;" / "&amp;$T2999</f>
        <v/>
      </c>
      <c r="AD2999">
        <f>1</f>
        <v/>
      </c>
      <c r="AE2999">
        <f>IF($A2999&lt;=Settings!$B$4,"до 100",IF($A2999&lt;=Settings!$B$5,"до 10 000",IF($A2999&lt;=Settings!$B$6,"до 100 000","100 000+")))</f>
        <v/>
      </c>
    </row>
    <row r="3000">
      <c r="A3000">
        <f>ROW()-1</f>
        <v/>
      </c>
      <c r="B3000">
        <f>IF($A3000&lt;=Settings!$B$4,"small_control",IF($A3000&lt;=Settings!$B$5,"medium_10k",IF($A3000&lt;=Settings!$B$6,"large_100k","extreme_1m")))</f>
        <v/>
      </c>
      <c r="C3000">
        <f>"ORD-"&amp;TEXT(QUOTIENT($A3000-1,3)+1,"0000000")</f>
        <v/>
      </c>
      <c r="D3000">
        <f>"LINE-"&amp;TEXT($A3000,"0000000")</f>
        <v/>
      </c>
      <c r="E3000" s="7">
        <f>Settings!$B$2+$A3000-1</f>
        <v/>
      </c>
      <c r="F3000" s="7">
        <f>Settings!$B$2+MOD($A3000-1,Settings!$B$7)</f>
        <v/>
      </c>
      <c r="G3000">
        <f>YEAR($F3000)</f>
        <v/>
      </c>
      <c r="H3000">
        <f>"Q"&amp;ROUNDUP(MONTH($F3000)/3,0)</f>
        <v/>
      </c>
      <c r="I3000">
        <f>MONTH($F3000)</f>
        <v/>
      </c>
      <c r="J3000">
        <f>CHOOSE(MONTH($F3000),"Январь","Февраль","Март","Апрель","Май","Июнь","Июль","Август","Сентябрь","Октябрь","Ноябрь","Декабрь")</f>
        <v/>
      </c>
      <c r="K3000">
        <f>DAY($F3000)</f>
        <v/>
      </c>
      <c r="L3000">
        <f>IF(MOD($A3000,10)&lt;7,"ФО_01_Крупный","ФО_"&amp;TEXT(MOD($A3000,8)+1,"00"))</f>
        <v/>
      </c>
      <c r="M3000">
        <f>IF($AB3000="Да","Регион_001_Крупный","Регион_"&amp;TEXT(MOD(QUOTIENT($A3000-1,20),180)+1,"000"))</f>
        <v/>
      </c>
      <c r="N3000">
        <f>IF($AB3000="Да","Город_"&amp;TEXT(MOD($A3000-1,250)+1,"0000"),"Город_"&amp;TEXT(MOD($A3000-1,3000)+1,"0000"))</f>
        <v/>
      </c>
      <c r="O3000">
        <f>IF($AB3000="Да","Холдинг_Крупный","Холдинг_"&amp;TEXT(MOD(QUOTIENT($A3000-1,10000),20)+1,"00"))</f>
        <v/>
      </c>
      <c r="P3000">
        <f>IF($AB3000="Да","Организация_Крупная","Организация_"&amp;TEXT(MOD(QUOTIENT($A3000-1,500),600)+1,"000"))</f>
        <v/>
      </c>
      <c r="Q3000">
        <f>"Отдел_"&amp;TEXT(MOD(QUOTIENT($A3000-1,50),100)+1,"000")</f>
        <v/>
      </c>
      <c r="R3000">
        <f>IF($AB3000="Да","Группа_Крупная","Группа_"&amp;TEXT(MOD(QUOTIENT($A3000-1,5000),30)+1,"00"))</f>
        <v/>
      </c>
      <c r="S3000">
        <f>IF($AB3000="Да","Категория_Крупная","Категория_"&amp;TEXT(MOD(QUOTIENT($A3000-1,500),120)+1,"000"))</f>
        <v/>
      </c>
      <c r="T3000">
        <f>IF($AB3000="Да","Подкатегория_Крупная","Подкатегория_"&amp;TEXT(MOD(QUOTIENT($A3000-1,50),300)+1,"000"))</f>
        <v/>
      </c>
      <c r="U3000">
        <f>"SKU_"&amp;TEXT($A3000,"0000000")</f>
        <v/>
      </c>
      <c r="V3000">
        <f>CHOOSE(MOD($A3000-1,4)+1,"Enterprise","SMB","Госсектор","Розница")</f>
        <v/>
      </c>
      <c r="W3000">
        <f>"Клиент_"&amp;TEXT(MOD($A3000-1,20000)+1,"00000")</f>
        <v/>
      </c>
      <c r="X3000">
        <f>CHOOSE(MOD($A3000-1,5)+1,"Портал","API","Импорт","Ручной ввод","Интеграция")</f>
        <v/>
      </c>
      <c r="Y3000" s="8">
        <f>ROUND(1000+MOD($A3000*37,90000)+IF($AB3000="Да",5000,0),2)</f>
        <v/>
      </c>
      <c r="Z3000">
        <f>1+MOD($A3000,20)</f>
        <v/>
      </c>
      <c r="AA3000" s="8">
        <f>ROUND($Y3000*(0.08+MOD($A3000,17)/100),2)</f>
        <v/>
      </c>
      <c r="AB3000">
        <f>IF(MOD($A3000,10)&lt;7,"Да","Нет")</f>
        <v/>
      </c>
      <c r="AC3000">
        <f>$R3000&amp;" / "&amp;$S3000&amp;" / "&amp;$T3000</f>
        <v/>
      </c>
      <c r="AD3000">
        <f>1</f>
        <v/>
      </c>
      <c r="AE3000">
        <f>IF($A3000&lt;=Settings!$B$4,"до 100",IF($A3000&lt;=Settings!$B$5,"до 10 000",IF($A3000&lt;=Settings!$B$6,"до 100 000","100 000+")))</f>
        <v/>
      </c>
    </row>
    <row r="3001">
      <c r="A3001">
        <f>ROW()-1</f>
        <v/>
      </c>
      <c r="B3001">
        <f>IF($A3001&lt;=Settings!$B$4,"small_control",IF($A3001&lt;=Settings!$B$5,"medium_10k",IF($A3001&lt;=Settings!$B$6,"large_100k","extreme_1m")))</f>
        <v/>
      </c>
      <c r="C3001">
        <f>"ORD-"&amp;TEXT(QUOTIENT($A3001-1,3)+1,"0000000")</f>
        <v/>
      </c>
      <c r="D3001">
        <f>"LINE-"&amp;TEXT($A3001,"0000000")</f>
        <v/>
      </c>
      <c r="E3001" s="7">
        <f>Settings!$B$2+$A3001-1</f>
        <v/>
      </c>
      <c r="F3001" s="7">
        <f>Settings!$B$2+MOD($A3001-1,Settings!$B$7)</f>
        <v/>
      </c>
      <c r="G3001">
        <f>YEAR($F3001)</f>
        <v/>
      </c>
      <c r="H3001">
        <f>"Q"&amp;ROUNDUP(MONTH($F3001)/3,0)</f>
        <v/>
      </c>
      <c r="I3001">
        <f>MONTH($F3001)</f>
        <v/>
      </c>
      <c r="J3001">
        <f>CHOOSE(MONTH($F3001),"Январь","Февраль","Март","Апрель","Май","Июнь","Июль","Август","Сентябрь","Октябрь","Ноябрь","Декабрь")</f>
        <v/>
      </c>
      <c r="K3001">
        <f>DAY($F3001)</f>
        <v/>
      </c>
      <c r="L3001">
        <f>IF(MOD($A3001,10)&lt;7,"ФО_01_Крупный","ФО_"&amp;TEXT(MOD($A3001,8)+1,"00"))</f>
        <v/>
      </c>
      <c r="M3001">
        <f>IF($AB3001="Да","Регион_001_Крупный","Регион_"&amp;TEXT(MOD(QUOTIENT($A3001-1,20),180)+1,"000"))</f>
        <v/>
      </c>
      <c r="N3001">
        <f>IF($AB3001="Да","Город_"&amp;TEXT(MOD($A3001-1,250)+1,"0000"),"Город_"&amp;TEXT(MOD($A3001-1,3000)+1,"0000"))</f>
        <v/>
      </c>
      <c r="O3001">
        <f>IF($AB3001="Да","Холдинг_Крупный","Холдинг_"&amp;TEXT(MOD(QUOTIENT($A3001-1,10000),20)+1,"00"))</f>
        <v/>
      </c>
      <c r="P3001">
        <f>IF($AB3001="Да","Организация_Крупная","Организация_"&amp;TEXT(MOD(QUOTIENT($A3001-1,500),600)+1,"000"))</f>
        <v/>
      </c>
      <c r="Q3001">
        <f>"Отдел_"&amp;TEXT(MOD(QUOTIENT($A3001-1,50),100)+1,"000")</f>
        <v/>
      </c>
      <c r="R3001">
        <f>IF($AB3001="Да","Группа_Крупная","Группа_"&amp;TEXT(MOD(QUOTIENT($A3001-1,5000),30)+1,"00"))</f>
        <v/>
      </c>
      <c r="S3001">
        <f>IF($AB3001="Да","Категория_Крупная","Категория_"&amp;TEXT(MOD(QUOTIENT($A3001-1,500),120)+1,"000"))</f>
        <v/>
      </c>
      <c r="T3001">
        <f>IF($AB3001="Да","Подкатегория_Крупная","Подкатегория_"&amp;TEXT(MOD(QUOTIENT($A3001-1,50),300)+1,"000"))</f>
        <v/>
      </c>
      <c r="U3001">
        <f>"SKU_"&amp;TEXT($A3001,"0000000")</f>
        <v/>
      </c>
      <c r="V3001">
        <f>CHOOSE(MOD($A3001-1,4)+1,"Enterprise","SMB","Госсектор","Розница")</f>
        <v/>
      </c>
      <c r="W3001">
        <f>"Клиент_"&amp;TEXT(MOD($A3001-1,20000)+1,"00000")</f>
        <v/>
      </c>
      <c r="X3001">
        <f>CHOOSE(MOD($A3001-1,5)+1,"Портал","API","Импорт","Ручной ввод","Интеграция")</f>
        <v/>
      </c>
      <c r="Y3001" s="8">
        <f>ROUND(1000+MOD($A3001*37,90000)+IF($AB3001="Да",5000,0),2)</f>
        <v/>
      </c>
      <c r="Z3001">
        <f>1+MOD($A3001,20)</f>
        <v/>
      </c>
      <c r="AA3001" s="8">
        <f>ROUND($Y3001*(0.08+MOD($A3001,17)/100),2)</f>
        <v/>
      </c>
      <c r="AB3001">
        <f>IF(MOD($A3001,10)&lt;7,"Да","Нет")</f>
        <v/>
      </c>
      <c r="AC3001">
        <f>$R3001&amp;" / "&amp;$S3001&amp;" / "&amp;$T3001</f>
        <v/>
      </c>
      <c r="AD3001">
        <f>1</f>
        <v/>
      </c>
      <c r="AE3001">
        <f>IF($A3001&lt;=Settings!$B$4,"до 100",IF($A3001&lt;=Settings!$B$5,"до 10 000",IF($A3001&lt;=Settings!$B$6,"до 100 000","100 000+")))</f>
        <v/>
      </c>
    </row>
    <row r="3002">
      <c r="A3002">
        <f>ROW()-1</f>
        <v/>
      </c>
      <c r="B3002">
        <f>IF($A3002&lt;=Settings!$B$4,"small_control",IF($A3002&lt;=Settings!$B$5,"medium_10k",IF($A3002&lt;=Settings!$B$6,"large_100k","extreme_1m")))</f>
        <v/>
      </c>
      <c r="C3002">
        <f>"ORD-"&amp;TEXT(QUOTIENT($A3002-1,3)+1,"0000000")</f>
        <v/>
      </c>
      <c r="D3002">
        <f>"LINE-"&amp;TEXT($A3002,"0000000")</f>
        <v/>
      </c>
      <c r="E3002" s="7">
        <f>Settings!$B$2+$A3002-1</f>
        <v/>
      </c>
      <c r="F3002" s="7">
        <f>Settings!$B$2+MOD($A3002-1,Settings!$B$7)</f>
        <v/>
      </c>
      <c r="G3002">
        <f>YEAR($F3002)</f>
        <v/>
      </c>
      <c r="H3002">
        <f>"Q"&amp;ROUNDUP(MONTH($F3002)/3,0)</f>
        <v/>
      </c>
      <c r="I3002">
        <f>MONTH($F3002)</f>
        <v/>
      </c>
      <c r="J3002">
        <f>CHOOSE(MONTH($F3002),"Январь","Февраль","Март","Апрель","Май","Июнь","Июль","Август","Сентябрь","Октябрь","Ноябрь","Декабрь")</f>
        <v/>
      </c>
      <c r="K3002">
        <f>DAY($F3002)</f>
        <v/>
      </c>
      <c r="L3002">
        <f>IF(MOD($A3002,10)&lt;7,"ФО_01_Крупный","ФО_"&amp;TEXT(MOD($A3002,8)+1,"00"))</f>
        <v/>
      </c>
      <c r="M3002">
        <f>IF($AB3002="Да","Регион_001_Крупный","Регион_"&amp;TEXT(MOD(QUOTIENT($A3002-1,20),180)+1,"000"))</f>
        <v/>
      </c>
      <c r="N3002">
        <f>IF($AB3002="Да","Город_"&amp;TEXT(MOD($A3002-1,250)+1,"0000"),"Город_"&amp;TEXT(MOD($A3002-1,3000)+1,"0000"))</f>
        <v/>
      </c>
      <c r="O3002">
        <f>IF($AB3002="Да","Холдинг_Крупный","Холдинг_"&amp;TEXT(MOD(QUOTIENT($A3002-1,10000),20)+1,"00"))</f>
        <v/>
      </c>
      <c r="P3002">
        <f>IF($AB3002="Да","Организация_Крупная","Организация_"&amp;TEXT(MOD(QUOTIENT($A3002-1,500),600)+1,"000"))</f>
        <v/>
      </c>
      <c r="Q3002">
        <f>"Отдел_"&amp;TEXT(MOD(QUOTIENT($A3002-1,50),100)+1,"000")</f>
        <v/>
      </c>
      <c r="R3002">
        <f>IF($AB3002="Да","Группа_Крупная","Группа_"&amp;TEXT(MOD(QUOTIENT($A3002-1,5000),30)+1,"00"))</f>
        <v/>
      </c>
      <c r="S3002">
        <f>IF($AB3002="Да","Категория_Крупная","Категория_"&amp;TEXT(MOD(QUOTIENT($A3002-1,500),120)+1,"000"))</f>
        <v/>
      </c>
      <c r="T3002">
        <f>IF($AB3002="Да","Подкатегория_Крупная","Подкатегория_"&amp;TEXT(MOD(QUOTIENT($A3002-1,50),300)+1,"000"))</f>
        <v/>
      </c>
      <c r="U3002">
        <f>"SKU_"&amp;TEXT($A3002,"0000000")</f>
        <v/>
      </c>
      <c r="V3002">
        <f>CHOOSE(MOD($A3002-1,4)+1,"Enterprise","SMB","Госсектор","Розница")</f>
        <v/>
      </c>
      <c r="W3002">
        <f>"Клиент_"&amp;TEXT(MOD($A3002-1,20000)+1,"00000")</f>
        <v/>
      </c>
      <c r="X3002">
        <f>CHOOSE(MOD($A3002-1,5)+1,"Портал","API","Импорт","Ручной ввод","Интеграция")</f>
        <v/>
      </c>
      <c r="Y3002" s="8">
        <f>ROUND(1000+MOD($A3002*37,90000)+IF($AB3002="Да",5000,0),2)</f>
        <v/>
      </c>
      <c r="Z3002">
        <f>1+MOD($A3002,20)</f>
        <v/>
      </c>
      <c r="AA3002" s="8">
        <f>ROUND($Y3002*(0.08+MOD($A3002,17)/100),2)</f>
        <v/>
      </c>
      <c r="AB3002">
        <f>IF(MOD($A3002,10)&lt;7,"Да","Нет")</f>
        <v/>
      </c>
      <c r="AC3002">
        <f>$R3002&amp;" / "&amp;$S3002&amp;" / "&amp;$T3002</f>
        <v/>
      </c>
      <c r="AD3002">
        <f>1</f>
        <v/>
      </c>
      <c r="AE3002">
        <f>IF($A3002&lt;=Settings!$B$4,"до 100",IF($A3002&lt;=Settings!$B$5,"до 10 000",IF($A3002&lt;=Settings!$B$6,"до 100 000","100 000+")))</f>
        <v/>
      </c>
    </row>
    <row r="3003">
      <c r="A3003">
        <f>ROW()-1</f>
        <v/>
      </c>
      <c r="B3003">
        <f>IF($A3003&lt;=Settings!$B$4,"small_control",IF($A3003&lt;=Settings!$B$5,"medium_10k",IF($A3003&lt;=Settings!$B$6,"large_100k","extreme_1m")))</f>
        <v/>
      </c>
      <c r="C3003">
        <f>"ORD-"&amp;TEXT(QUOTIENT($A3003-1,3)+1,"0000000")</f>
        <v/>
      </c>
      <c r="D3003">
        <f>"LINE-"&amp;TEXT($A3003,"0000000")</f>
        <v/>
      </c>
      <c r="E3003" s="7">
        <f>Settings!$B$2+$A3003-1</f>
        <v/>
      </c>
      <c r="F3003" s="7">
        <f>Settings!$B$2+MOD($A3003-1,Settings!$B$7)</f>
        <v/>
      </c>
      <c r="G3003">
        <f>YEAR($F3003)</f>
        <v/>
      </c>
      <c r="H3003">
        <f>"Q"&amp;ROUNDUP(MONTH($F3003)/3,0)</f>
        <v/>
      </c>
      <c r="I3003">
        <f>MONTH($F3003)</f>
        <v/>
      </c>
      <c r="J3003">
        <f>CHOOSE(MONTH($F3003),"Январь","Февраль","Март","Апрель","Май","Июнь","Июль","Август","Сентябрь","Октябрь","Ноябрь","Декабрь")</f>
        <v/>
      </c>
      <c r="K3003">
        <f>DAY($F3003)</f>
        <v/>
      </c>
      <c r="L3003">
        <f>IF(MOD($A3003,10)&lt;7,"ФО_01_Крупный","ФО_"&amp;TEXT(MOD($A3003,8)+1,"00"))</f>
        <v/>
      </c>
      <c r="M3003">
        <f>IF($AB3003="Да","Регион_001_Крупный","Регион_"&amp;TEXT(MOD(QUOTIENT($A3003-1,20),180)+1,"000"))</f>
        <v/>
      </c>
      <c r="N3003">
        <f>IF($AB3003="Да","Город_"&amp;TEXT(MOD($A3003-1,250)+1,"0000"),"Город_"&amp;TEXT(MOD($A3003-1,3000)+1,"0000"))</f>
        <v/>
      </c>
      <c r="O3003">
        <f>IF($AB3003="Да","Холдинг_Крупный","Холдинг_"&amp;TEXT(MOD(QUOTIENT($A3003-1,10000),20)+1,"00"))</f>
        <v/>
      </c>
      <c r="P3003">
        <f>IF($AB3003="Да","Организация_Крупная","Организация_"&amp;TEXT(MOD(QUOTIENT($A3003-1,500),600)+1,"000"))</f>
        <v/>
      </c>
      <c r="Q3003">
        <f>"Отдел_"&amp;TEXT(MOD(QUOTIENT($A3003-1,50),100)+1,"000")</f>
        <v/>
      </c>
      <c r="R3003">
        <f>IF($AB3003="Да","Группа_Крупная","Группа_"&amp;TEXT(MOD(QUOTIENT($A3003-1,5000),30)+1,"00"))</f>
        <v/>
      </c>
      <c r="S3003">
        <f>IF($AB3003="Да","Категория_Крупная","Категория_"&amp;TEXT(MOD(QUOTIENT($A3003-1,500),120)+1,"000"))</f>
        <v/>
      </c>
      <c r="T3003">
        <f>IF($AB3003="Да","Подкатегория_Крупная","Подкатегория_"&amp;TEXT(MOD(QUOTIENT($A3003-1,50),300)+1,"000"))</f>
        <v/>
      </c>
      <c r="U3003">
        <f>"SKU_"&amp;TEXT($A3003,"0000000")</f>
        <v/>
      </c>
      <c r="V3003">
        <f>CHOOSE(MOD($A3003-1,4)+1,"Enterprise","SMB","Госсектор","Розница")</f>
        <v/>
      </c>
      <c r="W3003">
        <f>"Клиент_"&amp;TEXT(MOD($A3003-1,20000)+1,"00000")</f>
        <v/>
      </c>
      <c r="X3003">
        <f>CHOOSE(MOD($A3003-1,5)+1,"Портал","API","Импорт","Ручной ввод","Интеграция")</f>
        <v/>
      </c>
      <c r="Y3003" s="8">
        <f>ROUND(1000+MOD($A3003*37,90000)+IF($AB3003="Да",5000,0),2)</f>
        <v/>
      </c>
      <c r="Z3003">
        <f>1+MOD($A3003,20)</f>
        <v/>
      </c>
      <c r="AA3003" s="8">
        <f>ROUND($Y3003*(0.08+MOD($A3003,17)/100),2)</f>
        <v/>
      </c>
      <c r="AB3003">
        <f>IF(MOD($A3003,10)&lt;7,"Да","Нет")</f>
        <v/>
      </c>
      <c r="AC3003">
        <f>$R3003&amp;" / "&amp;$S3003&amp;" / "&amp;$T3003</f>
        <v/>
      </c>
      <c r="AD3003">
        <f>1</f>
        <v/>
      </c>
      <c r="AE3003">
        <f>IF($A3003&lt;=Settings!$B$4,"до 100",IF($A3003&lt;=Settings!$B$5,"до 10 000",IF($A3003&lt;=Settings!$B$6,"до 100 000","100 000+")))</f>
        <v/>
      </c>
    </row>
    <row r="3004">
      <c r="A3004">
        <f>ROW()-1</f>
        <v/>
      </c>
      <c r="B3004">
        <f>IF($A3004&lt;=Settings!$B$4,"small_control",IF($A3004&lt;=Settings!$B$5,"medium_10k",IF($A3004&lt;=Settings!$B$6,"large_100k","extreme_1m")))</f>
        <v/>
      </c>
      <c r="C3004">
        <f>"ORD-"&amp;TEXT(QUOTIENT($A3004-1,3)+1,"0000000")</f>
        <v/>
      </c>
      <c r="D3004">
        <f>"LINE-"&amp;TEXT($A3004,"0000000")</f>
        <v/>
      </c>
      <c r="E3004" s="7">
        <f>Settings!$B$2+$A3004-1</f>
        <v/>
      </c>
      <c r="F3004" s="7">
        <f>Settings!$B$2+MOD($A3004-1,Settings!$B$7)</f>
        <v/>
      </c>
      <c r="G3004">
        <f>YEAR($F3004)</f>
        <v/>
      </c>
      <c r="H3004">
        <f>"Q"&amp;ROUNDUP(MONTH($F3004)/3,0)</f>
        <v/>
      </c>
      <c r="I3004">
        <f>MONTH($F3004)</f>
        <v/>
      </c>
      <c r="J3004">
        <f>CHOOSE(MONTH($F3004),"Январь","Февраль","Март","Апрель","Май","Июнь","Июль","Август","Сентябрь","Октябрь","Ноябрь","Декабрь")</f>
        <v/>
      </c>
      <c r="K3004">
        <f>DAY($F3004)</f>
        <v/>
      </c>
      <c r="L3004">
        <f>IF(MOD($A3004,10)&lt;7,"ФО_01_Крупный","ФО_"&amp;TEXT(MOD($A3004,8)+1,"00"))</f>
        <v/>
      </c>
      <c r="M3004">
        <f>IF($AB3004="Да","Регион_001_Крупный","Регион_"&amp;TEXT(MOD(QUOTIENT($A3004-1,20),180)+1,"000"))</f>
        <v/>
      </c>
      <c r="N3004">
        <f>IF($AB3004="Да","Город_"&amp;TEXT(MOD($A3004-1,250)+1,"0000"),"Город_"&amp;TEXT(MOD($A3004-1,3000)+1,"0000"))</f>
        <v/>
      </c>
      <c r="O3004">
        <f>IF($AB3004="Да","Холдинг_Крупный","Холдинг_"&amp;TEXT(MOD(QUOTIENT($A3004-1,10000),20)+1,"00"))</f>
        <v/>
      </c>
      <c r="P3004">
        <f>IF($AB3004="Да","Организация_Крупная","Организация_"&amp;TEXT(MOD(QUOTIENT($A3004-1,500),600)+1,"000"))</f>
        <v/>
      </c>
      <c r="Q3004">
        <f>"Отдел_"&amp;TEXT(MOD(QUOTIENT($A3004-1,50),100)+1,"000")</f>
        <v/>
      </c>
      <c r="R3004">
        <f>IF($AB3004="Да","Группа_Крупная","Группа_"&amp;TEXT(MOD(QUOTIENT($A3004-1,5000),30)+1,"00"))</f>
        <v/>
      </c>
      <c r="S3004">
        <f>IF($AB3004="Да","Категория_Крупная","Категория_"&amp;TEXT(MOD(QUOTIENT($A3004-1,500),120)+1,"000"))</f>
        <v/>
      </c>
      <c r="T3004">
        <f>IF($AB3004="Да","Подкатегория_Крупная","Подкатегория_"&amp;TEXT(MOD(QUOTIENT($A3004-1,50),300)+1,"000"))</f>
        <v/>
      </c>
      <c r="U3004">
        <f>"SKU_"&amp;TEXT($A3004,"0000000")</f>
        <v/>
      </c>
      <c r="V3004">
        <f>CHOOSE(MOD($A3004-1,4)+1,"Enterprise","SMB","Госсектор","Розница")</f>
        <v/>
      </c>
      <c r="W3004">
        <f>"Клиент_"&amp;TEXT(MOD($A3004-1,20000)+1,"00000")</f>
        <v/>
      </c>
      <c r="X3004">
        <f>CHOOSE(MOD($A3004-1,5)+1,"Портал","API","Импорт","Ручной ввод","Интеграция")</f>
        <v/>
      </c>
      <c r="Y3004" s="8">
        <f>ROUND(1000+MOD($A3004*37,90000)+IF($AB3004="Да",5000,0),2)</f>
        <v/>
      </c>
      <c r="Z3004">
        <f>1+MOD($A3004,20)</f>
        <v/>
      </c>
      <c r="AA3004" s="8">
        <f>ROUND($Y3004*(0.08+MOD($A3004,17)/100),2)</f>
        <v/>
      </c>
      <c r="AB3004">
        <f>IF(MOD($A3004,10)&lt;7,"Да","Нет")</f>
        <v/>
      </c>
      <c r="AC3004">
        <f>$R3004&amp;" / "&amp;$S3004&amp;" / "&amp;$T3004</f>
        <v/>
      </c>
      <c r="AD3004">
        <f>1</f>
        <v/>
      </c>
      <c r="AE3004">
        <f>IF($A3004&lt;=Settings!$B$4,"до 100",IF($A3004&lt;=Settings!$B$5,"до 10 000",IF($A3004&lt;=Settings!$B$6,"до 100 000","100 000+")))</f>
        <v/>
      </c>
    </row>
    <row r="3005">
      <c r="A3005">
        <f>ROW()-1</f>
        <v/>
      </c>
      <c r="B3005">
        <f>IF($A3005&lt;=Settings!$B$4,"small_control",IF($A3005&lt;=Settings!$B$5,"medium_10k",IF($A3005&lt;=Settings!$B$6,"large_100k","extreme_1m")))</f>
        <v/>
      </c>
      <c r="C3005">
        <f>"ORD-"&amp;TEXT(QUOTIENT($A3005-1,3)+1,"0000000")</f>
        <v/>
      </c>
      <c r="D3005">
        <f>"LINE-"&amp;TEXT($A3005,"0000000")</f>
        <v/>
      </c>
      <c r="E3005" s="7">
        <f>Settings!$B$2+$A3005-1</f>
        <v/>
      </c>
      <c r="F3005" s="7">
        <f>Settings!$B$2+MOD($A3005-1,Settings!$B$7)</f>
        <v/>
      </c>
      <c r="G3005">
        <f>YEAR($F3005)</f>
        <v/>
      </c>
      <c r="H3005">
        <f>"Q"&amp;ROUNDUP(MONTH($F3005)/3,0)</f>
        <v/>
      </c>
      <c r="I3005">
        <f>MONTH($F3005)</f>
        <v/>
      </c>
      <c r="J3005">
        <f>CHOOSE(MONTH($F3005),"Январь","Февраль","Март","Апрель","Май","Июнь","Июль","Август","Сентябрь","Октябрь","Ноябрь","Декабрь")</f>
        <v/>
      </c>
      <c r="K3005">
        <f>DAY($F3005)</f>
        <v/>
      </c>
      <c r="L3005">
        <f>IF(MOD($A3005,10)&lt;7,"ФО_01_Крупный","ФО_"&amp;TEXT(MOD($A3005,8)+1,"00"))</f>
        <v/>
      </c>
      <c r="M3005">
        <f>IF($AB3005="Да","Регион_001_Крупный","Регион_"&amp;TEXT(MOD(QUOTIENT($A3005-1,20),180)+1,"000"))</f>
        <v/>
      </c>
      <c r="N3005">
        <f>IF($AB3005="Да","Город_"&amp;TEXT(MOD($A3005-1,250)+1,"0000"),"Город_"&amp;TEXT(MOD($A3005-1,3000)+1,"0000"))</f>
        <v/>
      </c>
      <c r="O3005">
        <f>IF($AB3005="Да","Холдинг_Крупный","Холдинг_"&amp;TEXT(MOD(QUOTIENT($A3005-1,10000),20)+1,"00"))</f>
        <v/>
      </c>
      <c r="P3005">
        <f>IF($AB3005="Да","Организация_Крупная","Организация_"&amp;TEXT(MOD(QUOTIENT($A3005-1,500),600)+1,"000"))</f>
        <v/>
      </c>
      <c r="Q3005">
        <f>"Отдел_"&amp;TEXT(MOD(QUOTIENT($A3005-1,50),100)+1,"000")</f>
        <v/>
      </c>
      <c r="R3005">
        <f>IF($AB3005="Да","Группа_Крупная","Группа_"&amp;TEXT(MOD(QUOTIENT($A3005-1,5000),30)+1,"00"))</f>
        <v/>
      </c>
      <c r="S3005">
        <f>IF($AB3005="Да","Категория_Крупная","Категория_"&amp;TEXT(MOD(QUOTIENT($A3005-1,500),120)+1,"000"))</f>
        <v/>
      </c>
      <c r="T3005">
        <f>IF($AB3005="Да","Подкатегория_Крупная","Подкатегория_"&amp;TEXT(MOD(QUOTIENT($A3005-1,50),300)+1,"000"))</f>
        <v/>
      </c>
      <c r="U3005">
        <f>"SKU_"&amp;TEXT($A3005,"0000000")</f>
        <v/>
      </c>
      <c r="V3005">
        <f>CHOOSE(MOD($A3005-1,4)+1,"Enterprise","SMB","Госсектор","Розница")</f>
        <v/>
      </c>
      <c r="W3005">
        <f>"Клиент_"&amp;TEXT(MOD($A3005-1,20000)+1,"00000")</f>
        <v/>
      </c>
      <c r="X3005">
        <f>CHOOSE(MOD($A3005-1,5)+1,"Портал","API","Импорт","Ручной ввод","Интеграция")</f>
        <v/>
      </c>
      <c r="Y3005" s="8">
        <f>ROUND(1000+MOD($A3005*37,90000)+IF($AB3005="Да",5000,0),2)</f>
        <v/>
      </c>
      <c r="Z3005">
        <f>1+MOD($A3005,20)</f>
        <v/>
      </c>
      <c r="AA3005" s="8">
        <f>ROUND($Y3005*(0.08+MOD($A3005,17)/100),2)</f>
        <v/>
      </c>
      <c r="AB3005">
        <f>IF(MOD($A3005,10)&lt;7,"Да","Нет")</f>
        <v/>
      </c>
      <c r="AC3005">
        <f>$R3005&amp;" / "&amp;$S3005&amp;" / "&amp;$T3005</f>
        <v/>
      </c>
      <c r="AD3005">
        <f>1</f>
        <v/>
      </c>
      <c r="AE3005">
        <f>IF($A3005&lt;=Settings!$B$4,"до 100",IF($A3005&lt;=Settings!$B$5,"до 10 000",IF($A3005&lt;=Settings!$B$6,"до 100 000","100 000+")))</f>
        <v/>
      </c>
    </row>
    <row r="3006">
      <c r="A3006">
        <f>ROW()-1</f>
        <v/>
      </c>
      <c r="B3006">
        <f>IF($A3006&lt;=Settings!$B$4,"small_control",IF($A3006&lt;=Settings!$B$5,"medium_10k",IF($A3006&lt;=Settings!$B$6,"large_100k","extreme_1m")))</f>
        <v/>
      </c>
      <c r="C3006">
        <f>"ORD-"&amp;TEXT(QUOTIENT($A3006-1,3)+1,"0000000")</f>
        <v/>
      </c>
      <c r="D3006">
        <f>"LINE-"&amp;TEXT($A3006,"0000000")</f>
        <v/>
      </c>
      <c r="E3006" s="7">
        <f>Settings!$B$2+$A3006-1</f>
        <v/>
      </c>
      <c r="F3006" s="7">
        <f>Settings!$B$2+MOD($A3006-1,Settings!$B$7)</f>
        <v/>
      </c>
      <c r="G3006">
        <f>YEAR($F3006)</f>
        <v/>
      </c>
      <c r="H3006">
        <f>"Q"&amp;ROUNDUP(MONTH($F3006)/3,0)</f>
        <v/>
      </c>
      <c r="I3006">
        <f>MONTH($F3006)</f>
        <v/>
      </c>
      <c r="J3006">
        <f>CHOOSE(MONTH($F3006),"Январь","Февраль","Март","Апрель","Май","Июнь","Июль","Август","Сентябрь","Октябрь","Ноябрь","Декабрь")</f>
        <v/>
      </c>
      <c r="K3006">
        <f>DAY($F3006)</f>
        <v/>
      </c>
      <c r="L3006">
        <f>IF(MOD($A3006,10)&lt;7,"ФО_01_Крупный","ФО_"&amp;TEXT(MOD($A3006,8)+1,"00"))</f>
        <v/>
      </c>
      <c r="M3006">
        <f>IF($AB3006="Да","Регион_001_Крупный","Регион_"&amp;TEXT(MOD(QUOTIENT($A3006-1,20),180)+1,"000"))</f>
        <v/>
      </c>
      <c r="N3006">
        <f>IF($AB3006="Да","Город_"&amp;TEXT(MOD($A3006-1,250)+1,"0000"),"Город_"&amp;TEXT(MOD($A3006-1,3000)+1,"0000"))</f>
        <v/>
      </c>
      <c r="O3006">
        <f>IF($AB3006="Да","Холдинг_Крупный","Холдинг_"&amp;TEXT(MOD(QUOTIENT($A3006-1,10000),20)+1,"00"))</f>
        <v/>
      </c>
      <c r="P3006">
        <f>IF($AB3006="Да","Организация_Крупная","Организация_"&amp;TEXT(MOD(QUOTIENT($A3006-1,500),600)+1,"000"))</f>
        <v/>
      </c>
      <c r="Q3006">
        <f>"Отдел_"&amp;TEXT(MOD(QUOTIENT($A3006-1,50),100)+1,"000")</f>
        <v/>
      </c>
      <c r="R3006">
        <f>IF($AB3006="Да","Группа_Крупная","Группа_"&amp;TEXT(MOD(QUOTIENT($A3006-1,5000),30)+1,"00"))</f>
        <v/>
      </c>
      <c r="S3006">
        <f>IF($AB3006="Да","Категория_Крупная","Категория_"&amp;TEXT(MOD(QUOTIENT($A3006-1,500),120)+1,"000"))</f>
        <v/>
      </c>
      <c r="T3006">
        <f>IF($AB3006="Да","Подкатегория_Крупная","Подкатегория_"&amp;TEXT(MOD(QUOTIENT($A3006-1,50),300)+1,"000"))</f>
        <v/>
      </c>
      <c r="U3006">
        <f>"SKU_"&amp;TEXT($A3006,"0000000")</f>
        <v/>
      </c>
      <c r="V3006">
        <f>CHOOSE(MOD($A3006-1,4)+1,"Enterprise","SMB","Госсектор","Розница")</f>
        <v/>
      </c>
      <c r="W3006">
        <f>"Клиент_"&amp;TEXT(MOD($A3006-1,20000)+1,"00000")</f>
        <v/>
      </c>
      <c r="X3006">
        <f>CHOOSE(MOD($A3006-1,5)+1,"Портал","API","Импорт","Ручной ввод","Интеграция")</f>
        <v/>
      </c>
      <c r="Y3006" s="8">
        <f>ROUND(1000+MOD($A3006*37,90000)+IF($AB3006="Да",5000,0),2)</f>
        <v/>
      </c>
      <c r="Z3006">
        <f>1+MOD($A3006,20)</f>
        <v/>
      </c>
      <c r="AA3006" s="8">
        <f>ROUND($Y3006*(0.08+MOD($A3006,17)/100),2)</f>
        <v/>
      </c>
      <c r="AB3006">
        <f>IF(MOD($A3006,10)&lt;7,"Да","Нет")</f>
        <v/>
      </c>
      <c r="AC3006">
        <f>$R3006&amp;" / "&amp;$S3006&amp;" / "&amp;$T3006</f>
        <v/>
      </c>
      <c r="AD3006">
        <f>1</f>
        <v/>
      </c>
      <c r="AE3006">
        <f>IF($A3006&lt;=Settings!$B$4,"до 100",IF($A3006&lt;=Settings!$B$5,"до 10 000",IF($A3006&lt;=Settings!$B$6,"до 100 000","100 000+")))</f>
        <v/>
      </c>
    </row>
    <row r="3007">
      <c r="A3007">
        <f>ROW()-1</f>
        <v/>
      </c>
      <c r="B3007">
        <f>IF($A3007&lt;=Settings!$B$4,"small_control",IF($A3007&lt;=Settings!$B$5,"medium_10k",IF($A3007&lt;=Settings!$B$6,"large_100k","extreme_1m")))</f>
        <v/>
      </c>
      <c r="C3007">
        <f>"ORD-"&amp;TEXT(QUOTIENT($A3007-1,3)+1,"0000000")</f>
        <v/>
      </c>
      <c r="D3007">
        <f>"LINE-"&amp;TEXT($A3007,"0000000")</f>
        <v/>
      </c>
      <c r="E3007" s="7">
        <f>Settings!$B$2+$A3007-1</f>
        <v/>
      </c>
      <c r="F3007" s="7">
        <f>Settings!$B$2+MOD($A3007-1,Settings!$B$7)</f>
        <v/>
      </c>
      <c r="G3007">
        <f>YEAR($F3007)</f>
        <v/>
      </c>
      <c r="H3007">
        <f>"Q"&amp;ROUNDUP(MONTH($F3007)/3,0)</f>
        <v/>
      </c>
      <c r="I3007">
        <f>MONTH($F3007)</f>
        <v/>
      </c>
      <c r="J3007">
        <f>CHOOSE(MONTH($F3007),"Январь","Февраль","Март","Апрель","Май","Июнь","Июль","Август","Сентябрь","Октябрь","Ноябрь","Декабрь")</f>
        <v/>
      </c>
      <c r="K3007">
        <f>DAY($F3007)</f>
        <v/>
      </c>
      <c r="L3007">
        <f>IF(MOD($A3007,10)&lt;7,"ФО_01_Крупный","ФО_"&amp;TEXT(MOD($A3007,8)+1,"00"))</f>
        <v/>
      </c>
      <c r="M3007">
        <f>IF($AB3007="Да","Регион_001_Крупный","Регион_"&amp;TEXT(MOD(QUOTIENT($A3007-1,20),180)+1,"000"))</f>
        <v/>
      </c>
      <c r="N3007">
        <f>IF($AB3007="Да","Город_"&amp;TEXT(MOD($A3007-1,250)+1,"0000"),"Город_"&amp;TEXT(MOD($A3007-1,3000)+1,"0000"))</f>
        <v/>
      </c>
      <c r="O3007">
        <f>IF($AB3007="Да","Холдинг_Крупный","Холдинг_"&amp;TEXT(MOD(QUOTIENT($A3007-1,10000),20)+1,"00"))</f>
        <v/>
      </c>
      <c r="P3007">
        <f>IF($AB3007="Да","Организация_Крупная","Организация_"&amp;TEXT(MOD(QUOTIENT($A3007-1,500),600)+1,"000"))</f>
        <v/>
      </c>
      <c r="Q3007">
        <f>"Отдел_"&amp;TEXT(MOD(QUOTIENT($A3007-1,50),100)+1,"000")</f>
        <v/>
      </c>
      <c r="R3007">
        <f>IF($AB3007="Да","Группа_Крупная","Группа_"&amp;TEXT(MOD(QUOTIENT($A3007-1,5000),30)+1,"00"))</f>
        <v/>
      </c>
      <c r="S3007">
        <f>IF($AB3007="Да","Категория_Крупная","Категория_"&amp;TEXT(MOD(QUOTIENT($A3007-1,500),120)+1,"000"))</f>
        <v/>
      </c>
      <c r="T3007">
        <f>IF($AB3007="Да","Подкатегория_Крупная","Подкатегория_"&amp;TEXT(MOD(QUOTIENT($A3007-1,50),300)+1,"000"))</f>
        <v/>
      </c>
      <c r="U3007">
        <f>"SKU_"&amp;TEXT($A3007,"0000000")</f>
        <v/>
      </c>
      <c r="V3007">
        <f>CHOOSE(MOD($A3007-1,4)+1,"Enterprise","SMB","Госсектор","Розница")</f>
        <v/>
      </c>
      <c r="W3007">
        <f>"Клиент_"&amp;TEXT(MOD($A3007-1,20000)+1,"00000")</f>
        <v/>
      </c>
      <c r="X3007">
        <f>CHOOSE(MOD($A3007-1,5)+1,"Портал","API","Импорт","Ручной ввод","Интеграция")</f>
        <v/>
      </c>
      <c r="Y3007" s="8">
        <f>ROUND(1000+MOD($A3007*37,90000)+IF($AB3007="Да",5000,0),2)</f>
        <v/>
      </c>
      <c r="Z3007">
        <f>1+MOD($A3007,20)</f>
        <v/>
      </c>
      <c r="AA3007" s="8">
        <f>ROUND($Y3007*(0.08+MOD($A3007,17)/100),2)</f>
        <v/>
      </c>
      <c r="AB3007">
        <f>IF(MOD($A3007,10)&lt;7,"Да","Нет")</f>
        <v/>
      </c>
      <c r="AC3007">
        <f>$R3007&amp;" / "&amp;$S3007&amp;" / "&amp;$T3007</f>
        <v/>
      </c>
      <c r="AD3007">
        <f>1</f>
        <v/>
      </c>
      <c r="AE3007">
        <f>IF($A3007&lt;=Settings!$B$4,"до 100",IF($A3007&lt;=Settings!$B$5,"до 10 000",IF($A3007&lt;=Settings!$B$6,"до 100 000","100 000+")))</f>
        <v/>
      </c>
    </row>
    <row r="3008">
      <c r="A3008">
        <f>ROW()-1</f>
        <v/>
      </c>
      <c r="B3008">
        <f>IF($A3008&lt;=Settings!$B$4,"small_control",IF($A3008&lt;=Settings!$B$5,"medium_10k",IF($A3008&lt;=Settings!$B$6,"large_100k","extreme_1m")))</f>
        <v/>
      </c>
      <c r="C3008">
        <f>"ORD-"&amp;TEXT(QUOTIENT($A3008-1,3)+1,"0000000")</f>
        <v/>
      </c>
      <c r="D3008">
        <f>"LINE-"&amp;TEXT($A3008,"0000000")</f>
        <v/>
      </c>
      <c r="E3008" s="7">
        <f>Settings!$B$2+$A3008-1</f>
        <v/>
      </c>
      <c r="F3008" s="7">
        <f>Settings!$B$2+MOD($A3008-1,Settings!$B$7)</f>
        <v/>
      </c>
      <c r="G3008">
        <f>YEAR($F3008)</f>
        <v/>
      </c>
      <c r="H3008">
        <f>"Q"&amp;ROUNDUP(MONTH($F3008)/3,0)</f>
        <v/>
      </c>
      <c r="I3008">
        <f>MONTH($F3008)</f>
        <v/>
      </c>
      <c r="J3008">
        <f>CHOOSE(MONTH($F3008),"Январь","Февраль","Март","Апрель","Май","Июнь","Июль","Август","Сентябрь","Октябрь","Ноябрь","Декабрь")</f>
        <v/>
      </c>
      <c r="K3008">
        <f>DAY($F3008)</f>
        <v/>
      </c>
      <c r="L3008">
        <f>IF(MOD($A3008,10)&lt;7,"ФО_01_Крупный","ФО_"&amp;TEXT(MOD($A3008,8)+1,"00"))</f>
        <v/>
      </c>
      <c r="M3008">
        <f>IF($AB3008="Да","Регион_001_Крупный","Регион_"&amp;TEXT(MOD(QUOTIENT($A3008-1,20),180)+1,"000"))</f>
        <v/>
      </c>
      <c r="N3008">
        <f>IF($AB3008="Да","Город_"&amp;TEXT(MOD($A3008-1,250)+1,"0000"),"Город_"&amp;TEXT(MOD($A3008-1,3000)+1,"0000"))</f>
        <v/>
      </c>
      <c r="O3008">
        <f>IF($AB3008="Да","Холдинг_Крупный","Холдинг_"&amp;TEXT(MOD(QUOTIENT($A3008-1,10000),20)+1,"00"))</f>
        <v/>
      </c>
      <c r="P3008">
        <f>IF($AB3008="Да","Организация_Крупная","Организация_"&amp;TEXT(MOD(QUOTIENT($A3008-1,500),600)+1,"000"))</f>
        <v/>
      </c>
      <c r="Q3008">
        <f>"Отдел_"&amp;TEXT(MOD(QUOTIENT($A3008-1,50),100)+1,"000")</f>
        <v/>
      </c>
      <c r="R3008">
        <f>IF($AB3008="Да","Группа_Крупная","Группа_"&amp;TEXT(MOD(QUOTIENT($A3008-1,5000),30)+1,"00"))</f>
        <v/>
      </c>
      <c r="S3008">
        <f>IF($AB3008="Да","Категория_Крупная","Категория_"&amp;TEXT(MOD(QUOTIENT($A3008-1,500),120)+1,"000"))</f>
        <v/>
      </c>
      <c r="T3008">
        <f>IF($AB3008="Да","Подкатегория_Крупная","Подкатегория_"&amp;TEXT(MOD(QUOTIENT($A3008-1,50),300)+1,"000"))</f>
        <v/>
      </c>
      <c r="U3008">
        <f>"SKU_"&amp;TEXT($A3008,"0000000")</f>
        <v/>
      </c>
      <c r="V3008">
        <f>CHOOSE(MOD($A3008-1,4)+1,"Enterprise","SMB","Госсектор","Розница")</f>
        <v/>
      </c>
      <c r="W3008">
        <f>"Клиент_"&amp;TEXT(MOD($A3008-1,20000)+1,"00000")</f>
        <v/>
      </c>
      <c r="X3008">
        <f>CHOOSE(MOD($A3008-1,5)+1,"Портал","API","Импорт","Ручной ввод","Интеграция")</f>
        <v/>
      </c>
      <c r="Y3008" s="8">
        <f>ROUND(1000+MOD($A3008*37,90000)+IF($AB3008="Да",5000,0),2)</f>
        <v/>
      </c>
      <c r="Z3008">
        <f>1+MOD($A3008,20)</f>
        <v/>
      </c>
      <c r="AA3008" s="8">
        <f>ROUND($Y3008*(0.08+MOD($A3008,17)/100),2)</f>
        <v/>
      </c>
      <c r="AB3008">
        <f>IF(MOD($A3008,10)&lt;7,"Да","Нет")</f>
        <v/>
      </c>
      <c r="AC3008">
        <f>$R3008&amp;" / "&amp;$S3008&amp;" / "&amp;$T3008</f>
        <v/>
      </c>
      <c r="AD3008">
        <f>1</f>
        <v/>
      </c>
      <c r="AE3008">
        <f>IF($A3008&lt;=Settings!$B$4,"до 100",IF($A3008&lt;=Settings!$B$5,"до 10 000",IF($A3008&lt;=Settings!$B$6,"до 100 000","100 000+")))</f>
        <v/>
      </c>
    </row>
    <row r="3009">
      <c r="A3009">
        <f>ROW()-1</f>
        <v/>
      </c>
      <c r="B3009">
        <f>IF($A3009&lt;=Settings!$B$4,"small_control",IF($A3009&lt;=Settings!$B$5,"medium_10k",IF($A3009&lt;=Settings!$B$6,"large_100k","extreme_1m")))</f>
        <v/>
      </c>
      <c r="C3009">
        <f>"ORD-"&amp;TEXT(QUOTIENT($A3009-1,3)+1,"0000000")</f>
        <v/>
      </c>
      <c r="D3009">
        <f>"LINE-"&amp;TEXT($A3009,"0000000")</f>
        <v/>
      </c>
      <c r="E3009" s="7">
        <f>Settings!$B$2+$A3009-1</f>
        <v/>
      </c>
      <c r="F3009" s="7">
        <f>Settings!$B$2+MOD($A3009-1,Settings!$B$7)</f>
        <v/>
      </c>
      <c r="G3009">
        <f>YEAR($F3009)</f>
        <v/>
      </c>
      <c r="H3009">
        <f>"Q"&amp;ROUNDUP(MONTH($F3009)/3,0)</f>
        <v/>
      </c>
      <c r="I3009">
        <f>MONTH($F3009)</f>
        <v/>
      </c>
      <c r="J3009">
        <f>CHOOSE(MONTH($F3009),"Январь","Февраль","Март","Апрель","Май","Июнь","Июль","Август","Сентябрь","Октябрь","Ноябрь","Декабрь")</f>
        <v/>
      </c>
      <c r="K3009">
        <f>DAY($F3009)</f>
        <v/>
      </c>
      <c r="L3009">
        <f>IF(MOD($A3009,10)&lt;7,"ФО_01_Крупный","ФО_"&amp;TEXT(MOD($A3009,8)+1,"00"))</f>
        <v/>
      </c>
      <c r="M3009">
        <f>IF($AB3009="Да","Регион_001_Крупный","Регион_"&amp;TEXT(MOD(QUOTIENT($A3009-1,20),180)+1,"000"))</f>
        <v/>
      </c>
      <c r="N3009">
        <f>IF($AB3009="Да","Город_"&amp;TEXT(MOD($A3009-1,250)+1,"0000"),"Город_"&amp;TEXT(MOD($A3009-1,3000)+1,"0000"))</f>
        <v/>
      </c>
      <c r="O3009">
        <f>IF($AB3009="Да","Холдинг_Крупный","Холдинг_"&amp;TEXT(MOD(QUOTIENT($A3009-1,10000),20)+1,"00"))</f>
        <v/>
      </c>
      <c r="P3009">
        <f>IF($AB3009="Да","Организация_Крупная","Организация_"&amp;TEXT(MOD(QUOTIENT($A3009-1,500),600)+1,"000"))</f>
        <v/>
      </c>
      <c r="Q3009">
        <f>"Отдел_"&amp;TEXT(MOD(QUOTIENT($A3009-1,50),100)+1,"000")</f>
        <v/>
      </c>
      <c r="R3009">
        <f>IF($AB3009="Да","Группа_Крупная","Группа_"&amp;TEXT(MOD(QUOTIENT($A3009-1,5000),30)+1,"00"))</f>
        <v/>
      </c>
      <c r="S3009">
        <f>IF($AB3009="Да","Категория_Крупная","Категория_"&amp;TEXT(MOD(QUOTIENT($A3009-1,500),120)+1,"000"))</f>
        <v/>
      </c>
      <c r="T3009">
        <f>IF($AB3009="Да","Подкатегория_Крупная","Подкатегория_"&amp;TEXT(MOD(QUOTIENT($A3009-1,50),300)+1,"000"))</f>
        <v/>
      </c>
      <c r="U3009">
        <f>"SKU_"&amp;TEXT($A3009,"0000000")</f>
        <v/>
      </c>
      <c r="V3009">
        <f>CHOOSE(MOD($A3009-1,4)+1,"Enterprise","SMB","Госсектор","Розница")</f>
        <v/>
      </c>
      <c r="W3009">
        <f>"Клиент_"&amp;TEXT(MOD($A3009-1,20000)+1,"00000")</f>
        <v/>
      </c>
      <c r="X3009">
        <f>CHOOSE(MOD($A3009-1,5)+1,"Портал","API","Импорт","Ручной ввод","Интеграция")</f>
        <v/>
      </c>
      <c r="Y3009" s="8">
        <f>ROUND(1000+MOD($A3009*37,90000)+IF($AB3009="Да",5000,0),2)</f>
        <v/>
      </c>
      <c r="Z3009">
        <f>1+MOD($A3009,20)</f>
        <v/>
      </c>
      <c r="AA3009" s="8">
        <f>ROUND($Y3009*(0.08+MOD($A3009,17)/100),2)</f>
        <v/>
      </c>
      <c r="AB3009">
        <f>IF(MOD($A3009,10)&lt;7,"Да","Нет")</f>
        <v/>
      </c>
      <c r="AC3009">
        <f>$R3009&amp;" / "&amp;$S3009&amp;" / "&amp;$T3009</f>
        <v/>
      </c>
      <c r="AD3009">
        <f>1</f>
        <v/>
      </c>
      <c r="AE3009">
        <f>IF($A3009&lt;=Settings!$B$4,"до 100",IF($A3009&lt;=Settings!$B$5,"до 10 000",IF($A3009&lt;=Settings!$B$6,"до 100 000","100 000+")))</f>
        <v/>
      </c>
    </row>
    <row r="3010">
      <c r="A3010">
        <f>ROW()-1</f>
        <v/>
      </c>
      <c r="B3010">
        <f>IF($A3010&lt;=Settings!$B$4,"small_control",IF($A3010&lt;=Settings!$B$5,"medium_10k",IF($A3010&lt;=Settings!$B$6,"large_100k","extreme_1m")))</f>
        <v/>
      </c>
      <c r="C3010">
        <f>"ORD-"&amp;TEXT(QUOTIENT($A3010-1,3)+1,"0000000")</f>
        <v/>
      </c>
      <c r="D3010">
        <f>"LINE-"&amp;TEXT($A3010,"0000000")</f>
        <v/>
      </c>
      <c r="E3010" s="7">
        <f>Settings!$B$2+$A3010-1</f>
        <v/>
      </c>
      <c r="F3010" s="7">
        <f>Settings!$B$2+MOD($A3010-1,Settings!$B$7)</f>
        <v/>
      </c>
      <c r="G3010">
        <f>YEAR($F3010)</f>
        <v/>
      </c>
      <c r="H3010">
        <f>"Q"&amp;ROUNDUP(MONTH($F3010)/3,0)</f>
        <v/>
      </c>
      <c r="I3010">
        <f>MONTH($F3010)</f>
        <v/>
      </c>
      <c r="J3010">
        <f>CHOOSE(MONTH($F3010),"Январь","Февраль","Март","Апрель","Май","Июнь","Июль","Август","Сентябрь","Октябрь","Ноябрь","Декабрь")</f>
        <v/>
      </c>
      <c r="K3010">
        <f>DAY($F3010)</f>
        <v/>
      </c>
      <c r="L3010">
        <f>IF(MOD($A3010,10)&lt;7,"ФО_01_Крупный","ФО_"&amp;TEXT(MOD($A3010,8)+1,"00"))</f>
        <v/>
      </c>
      <c r="M3010">
        <f>IF($AB3010="Да","Регион_001_Крупный","Регион_"&amp;TEXT(MOD(QUOTIENT($A3010-1,20),180)+1,"000"))</f>
        <v/>
      </c>
      <c r="N3010">
        <f>IF($AB3010="Да","Город_"&amp;TEXT(MOD($A3010-1,250)+1,"0000"),"Город_"&amp;TEXT(MOD($A3010-1,3000)+1,"0000"))</f>
        <v/>
      </c>
      <c r="O3010">
        <f>IF($AB3010="Да","Холдинг_Крупный","Холдинг_"&amp;TEXT(MOD(QUOTIENT($A3010-1,10000),20)+1,"00"))</f>
        <v/>
      </c>
      <c r="P3010">
        <f>IF($AB3010="Да","Организация_Крупная","Организация_"&amp;TEXT(MOD(QUOTIENT($A3010-1,500),600)+1,"000"))</f>
        <v/>
      </c>
      <c r="Q3010">
        <f>"Отдел_"&amp;TEXT(MOD(QUOTIENT($A3010-1,50),100)+1,"000")</f>
        <v/>
      </c>
      <c r="R3010">
        <f>IF($AB3010="Да","Группа_Крупная","Группа_"&amp;TEXT(MOD(QUOTIENT($A3010-1,5000),30)+1,"00"))</f>
        <v/>
      </c>
      <c r="S3010">
        <f>IF($AB3010="Да","Категория_Крупная","Категория_"&amp;TEXT(MOD(QUOTIENT($A3010-1,500),120)+1,"000"))</f>
        <v/>
      </c>
      <c r="T3010">
        <f>IF($AB3010="Да","Подкатегория_Крупная","Подкатегория_"&amp;TEXT(MOD(QUOTIENT($A3010-1,50),300)+1,"000"))</f>
        <v/>
      </c>
      <c r="U3010">
        <f>"SKU_"&amp;TEXT($A3010,"0000000")</f>
        <v/>
      </c>
      <c r="V3010">
        <f>CHOOSE(MOD($A3010-1,4)+1,"Enterprise","SMB","Госсектор","Розница")</f>
        <v/>
      </c>
      <c r="W3010">
        <f>"Клиент_"&amp;TEXT(MOD($A3010-1,20000)+1,"00000")</f>
        <v/>
      </c>
      <c r="X3010">
        <f>CHOOSE(MOD($A3010-1,5)+1,"Портал","API","Импорт","Ручной ввод","Интеграция")</f>
        <v/>
      </c>
      <c r="Y3010" s="8">
        <f>ROUND(1000+MOD($A3010*37,90000)+IF($AB3010="Да",5000,0),2)</f>
        <v/>
      </c>
      <c r="Z3010">
        <f>1+MOD($A3010,20)</f>
        <v/>
      </c>
      <c r="AA3010" s="8">
        <f>ROUND($Y3010*(0.08+MOD($A3010,17)/100),2)</f>
        <v/>
      </c>
      <c r="AB3010">
        <f>IF(MOD($A3010,10)&lt;7,"Да","Нет")</f>
        <v/>
      </c>
      <c r="AC3010">
        <f>$R3010&amp;" / "&amp;$S3010&amp;" / "&amp;$T3010</f>
        <v/>
      </c>
      <c r="AD3010">
        <f>1</f>
        <v/>
      </c>
      <c r="AE3010">
        <f>IF($A3010&lt;=Settings!$B$4,"до 100",IF($A3010&lt;=Settings!$B$5,"до 10 000",IF($A3010&lt;=Settings!$B$6,"до 100 000","100 000+")))</f>
        <v/>
      </c>
    </row>
    <row r="3011">
      <c r="A3011">
        <f>ROW()-1</f>
        <v/>
      </c>
      <c r="B3011">
        <f>IF($A3011&lt;=Settings!$B$4,"small_control",IF($A3011&lt;=Settings!$B$5,"medium_10k",IF($A3011&lt;=Settings!$B$6,"large_100k","extreme_1m")))</f>
        <v/>
      </c>
      <c r="C3011">
        <f>"ORD-"&amp;TEXT(QUOTIENT($A3011-1,3)+1,"0000000")</f>
        <v/>
      </c>
      <c r="D3011">
        <f>"LINE-"&amp;TEXT($A3011,"0000000")</f>
        <v/>
      </c>
      <c r="E3011" s="7">
        <f>Settings!$B$2+$A3011-1</f>
        <v/>
      </c>
      <c r="F3011" s="7">
        <f>Settings!$B$2+MOD($A3011-1,Settings!$B$7)</f>
        <v/>
      </c>
      <c r="G3011">
        <f>YEAR($F3011)</f>
        <v/>
      </c>
      <c r="H3011">
        <f>"Q"&amp;ROUNDUP(MONTH($F3011)/3,0)</f>
        <v/>
      </c>
      <c r="I3011">
        <f>MONTH($F3011)</f>
        <v/>
      </c>
      <c r="J3011">
        <f>CHOOSE(MONTH($F3011),"Январь","Февраль","Март","Апрель","Май","Июнь","Июль","Август","Сентябрь","Октябрь","Ноябрь","Декабрь")</f>
        <v/>
      </c>
      <c r="K3011">
        <f>DAY($F3011)</f>
        <v/>
      </c>
      <c r="L3011">
        <f>IF(MOD($A3011,10)&lt;7,"ФО_01_Крупный","ФО_"&amp;TEXT(MOD($A3011,8)+1,"00"))</f>
        <v/>
      </c>
      <c r="M3011">
        <f>IF($AB3011="Да","Регион_001_Крупный","Регион_"&amp;TEXT(MOD(QUOTIENT($A3011-1,20),180)+1,"000"))</f>
        <v/>
      </c>
      <c r="N3011">
        <f>IF($AB3011="Да","Город_"&amp;TEXT(MOD($A3011-1,250)+1,"0000"),"Город_"&amp;TEXT(MOD($A3011-1,3000)+1,"0000"))</f>
        <v/>
      </c>
      <c r="O3011">
        <f>IF($AB3011="Да","Холдинг_Крупный","Холдинг_"&amp;TEXT(MOD(QUOTIENT($A3011-1,10000),20)+1,"00"))</f>
        <v/>
      </c>
      <c r="P3011">
        <f>IF($AB3011="Да","Организация_Крупная","Организация_"&amp;TEXT(MOD(QUOTIENT($A3011-1,500),600)+1,"000"))</f>
        <v/>
      </c>
      <c r="Q3011">
        <f>"Отдел_"&amp;TEXT(MOD(QUOTIENT($A3011-1,50),100)+1,"000")</f>
        <v/>
      </c>
      <c r="R3011">
        <f>IF($AB3011="Да","Группа_Крупная","Группа_"&amp;TEXT(MOD(QUOTIENT($A3011-1,5000),30)+1,"00"))</f>
        <v/>
      </c>
      <c r="S3011">
        <f>IF($AB3011="Да","Категория_Крупная","Категория_"&amp;TEXT(MOD(QUOTIENT($A3011-1,500),120)+1,"000"))</f>
        <v/>
      </c>
      <c r="T3011">
        <f>IF($AB3011="Да","Подкатегория_Крупная","Подкатегория_"&amp;TEXT(MOD(QUOTIENT($A3011-1,50),300)+1,"000"))</f>
        <v/>
      </c>
      <c r="U3011">
        <f>"SKU_"&amp;TEXT($A3011,"0000000")</f>
        <v/>
      </c>
      <c r="V3011">
        <f>CHOOSE(MOD($A3011-1,4)+1,"Enterprise","SMB","Госсектор","Розница")</f>
        <v/>
      </c>
      <c r="W3011">
        <f>"Клиент_"&amp;TEXT(MOD($A3011-1,20000)+1,"00000")</f>
        <v/>
      </c>
      <c r="X3011">
        <f>CHOOSE(MOD($A3011-1,5)+1,"Портал","API","Импорт","Ручной ввод","Интеграция")</f>
        <v/>
      </c>
      <c r="Y3011" s="8">
        <f>ROUND(1000+MOD($A3011*37,90000)+IF($AB3011="Да",5000,0),2)</f>
        <v/>
      </c>
      <c r="Z3011">
        <f>1+MOD($A3011,20)</f>
        <v/>
      </c>
      <c r="AA3011" s="8">
        <f>ROUND($Y3011*(0.08+MOD($A3011,17)/100),2)</f>
        <v/>
      </c>
      <c r="AB3011">
        <f>IF(MOD($A3011,10)&lt;7,"Да","Нет")</f>
        <v/>
      </c>
      <c r="AC3011">
        <f>$R3011&amp;" / "&amp;$S3011&amp;" / "&amp;$T3011</f>
        <v/>
      </c>
      <c r="AD3011">
        <f>1</f>
        <v/>
      </c>
      <c r="AE3011">
        <f>IF($A3011&lt;=Settings!$B$4,"до 100",IF($A3011&lt;=Settings!$B$5,"до 10 000",IF($A3011&lt;=Settings!$B$6,"до 100 000","100 000+")))</f>
        <v/>
      </c>
    </row>
    <row r="3012">
      <c r="A3012">
        <f>ROW()-1</f>
        <v/>
      </c>
      <c r="B3012">
        <f>IF($A3012&lt;=Settings!$B$4,"small_control",IF($A3012&lt;=Settings!$B$5,"medium_10k",IF($A3012&lt;=Settings!$B$6,"large_100k","extreme_1m")))</f>
        <v/>
      </c>
      <c r="C3012">
        <f>"ORD-"&amp;TEXT(QUOTIENT($A3012-1,3)+1,"0000000")</f>
        <v/>
      </c>
      <c r="D3012">
        <f>"LINE-"&amp;TEXT($A3012,"0000000")</f>
        <v/>
      </c>
      <c r="E3012" s="7">
        <f>Settings!$B$2+$A3012-1</f>
        <v/>
      </c>
      <c r="F3012" s="7">
        <f>Settings!$B$2+MOD($A3012-1,Settings!$B$7)</f>
        <v/>
      </c>
      <c r="G3012">
        <f>YEAR($F3012)</f>
        <v/>
      </c>
      <c r="H3012">
        <f>"Q"&amp;ROUNDUP(MONTH($F3012)/3,0)</f>
        <v/>
      </c>
      <c r="I3012">
        <f>MONTH($F3012)</f>
        <v/>
      </c>
      <c r="J3012">
        <f>CHOOSE(MONTH($F3012),"Январь","Февраль","Март","Апрель","Май","Июнь","Июль","Август","Сентябрь","Октябрь","Ноябрь","Декабрь")</f>
        <v/>
      </c>
      <c r="K3012">
        <f>DAY($F3012)</f>
        <v/>
      </c>
      <c r="L3012">
        <f>IF(MOD($A3012,10)&lt;7,"ФО_01_Крупный","ФО_"&amp;TEXT(MOD($A3012,8)+1,"00"))</f>
        <v/>
      </c>
      <c r="M3012">
        <f>IF($AB3012="Да","Регион_001_Крупный","Регион_"&amp;TEXT(MOD(QUOTIENT($A3012-1,20),180)+1,"000"))</f>
        <v/>
      </c>
      <c r="N3012">
        <f>IF($AB3012="Да","Город_"&amp;TEXT(MOD($A3012-1,250)+1,"0000"),"Город_"&amp;TEXT(MOD($A3012-1,3000)+1,"0000"))</f>
        <v/>
      </c>
      <c r="O3012">
        <f>IF($AB3012="Да","Холдинг_Крупный","Холдинг_"&amp;TEXT(MOD(QUOTIENT($A3012-1,10000),20)+1,"00"))</f>
        <v/>
      </c>
      <c r="P3012">
        <f>IF($AB3012="Да","Организация_Крупная","Организация_"&amp;TEXT(MOD(QUOTIENT($A3012-1,500),600)+1,"000"))</f>
        <v/>
      </c>
      <c r="Q3012">
        <f>"Отдел_"&amp;TEXT(MOD(QUOTIENT($A3012-1,50),100)+1,"000")</f>
        <v/>
      </c>
      <c r="R3012">
        <f>IF($AB3012="Да","Группа_Крупная","Группа_"&amp;TEXT(MOD(QUOTIENT($A3012-1,5000),30)+1,"00"))</f>
        <v/>
      </c>
      <c r="S3012">
        <f>IF($AB3012="Да","Категория_Крупная","Категория_"&amp;TEXT(MOD(QUOTIENT($A3012-1,500),120)+1,"000"))</f>
        <v/>
      </c>
      <c r="T3012">
        <f>IF($AB3012="Да","Подкатегория_Крупная","Подкатегория_"&amp;TEXT(MOD(QUOTIENT($A3012-1,50),300)+1,"000"))</f>
        <v/>
      </c>
      <c r="U3012">
        <f>"SKU_"&amp;TEXT($A3012,"0000000")</f>
        <v/>
      </c>
      <c r="V3012">
        <f>CHOOSE(MOD($A3012-1,4)+1,"Enterprise","SMB","Госсектор","Розница")</f>
        <v/>
      </c>
      <c r="W3012">
        <f>"Клиент_"&amp;TEXT(MOD($A3012-1,20000)+1,"00000")</f>
        <v/>
      </c>
      <c r="X3012">
        <f>CHOOSE(MOD($A3012-1,5)+1,"Портал","API","Импорт","Ручной ввод","Интеграция")</f>
        <v/>
      </c>
      <c r="Y3012" s="8">
        <f>ROUND(1000+MOD($A3012*37,90000)+IF($AB3012="Да",5000,0),2)</f>
        <v/>
      </c>
      <c r="Z3012">
        <f>1+MOD($A3012,20)</f>
        <v/>
      </c>
      <c r="AA3012" s="8">
        <f>ROUND($Y3012*(0.08+MOD($A3012,17)/100),2)</f>
        <v/>
      </c>
      <c r="AB3012">
        <f>IF(MOD($A3012,10)&lt;7,"Да","Нет")</f>
        <v/>
      </c>
      <c r="AC3012">
        <f>$R3012&amp;" / "&amp;$S3012&amp;" / "&amp;$T3012</f>
        <v/>
      </c>
      <c r="AD3012">
        <f>1</f>
        <v/>
      </c>
      <c r="AE3012">
        <f>IF($A3012&lt;=Settings!$B$4,"до 100",IF($A3012&lt;=Settings!$B$5,"до 10 000",IF($A3012&lt;=Settings!$B$6,"до 100 000","100 000+")))</f>
        <v/>
      </c>
    </row>
    <row r="3013">
      <c r="A3013">
        <f>ROW()-1</f>
        <v/>
      </c>
      <c r="B3013">
        <f>IF($A3013&lt;=Settings!$B$4,"small_control",IF($A3013&lt;=Settings!$B$5,"medium_10k",IF($A3013&lt;=Settings!$B$6,"large_100k","extreme_1m")))</f>
        <v/>
      </c>
      <c r="C3013">
        <f>"ORD-"&amp;TEXT(QUOTIENT($A3013-1,3)+1,"0000000")</f>
        <v/>
      </c>
      <c r="D3013">
        <f>"LINE-"&amp;TEXT($A3013,"0000000")</f>
        <v/>
      </c>
      <c r="E3013" s="7">
        <f>Settings!$B$2+$A3013-1</f>
        <v/>
      </c>
      <c r="F3013" s="7">
        <f>Settings!$B$2+MOD($A3013-1,Settings!$B$7)</f>
        <v/>
      </c>
      <c r="G3013">
        <f>YEAR($F3013)</f>
        <v/>
      </c>
      <c r="H3013">
        <f>"Q"&amp;ROUNDUP(MONTH($F3013)/3,0)</f>
        <v/>
      </c>
      <c r="I3013">
        <f>MONTH($F3013)</f>
        <v/>
      </c>
      <c r="J3013">
        <f>CHOOSE(MONTH($F3013),"Январь","Февраль","Март","Апрель","Май","Июнь","Июль","Август","Сентябрь","Октябрь","Ноябрь","Декабрь")</f>
        <v/>
      </c>
      <c r="K3013">
        <f>DAY($F3013)</f>
        <v/>
      </c>
      <c r="L3013">
        <f>IF(MOD($A3013,10)&lt;7,"ФО_01_Крупный","ФО_"&amp;TEXT(MOD($A3013,8)+1,"00"))</f>
        <v/>
      </c>
      <c r="M3013">
        <f>IF($AB3013="Да","Регион_001_Крупный","Регион_"&amp;TEXT(MOD(QUOTIENT($A3013-1,20),180)+1,"000"))</f>
        <v/>
      </c>
      <c r="N3013">
        <f>IF($AB3013="Да","Город_"&amp;TEXT(MOD($A3013-1,250)+1,"0000"),"Город_"&amp;TEXT(MOD($A3013-1,3000)+1,"0000"))</f>
        <v/>
      </c>
      <c r="O3013">
        <f>IF($AB3013="Да","Холдинг_Крупный","Холдинг_"&amp;TEXT(MOD(QUOTIENT($A3013-1,10000),20)+1,"00"))</f>
        <v/>
      </c>
      <c r="P3013">
        <f>IF($AB3013="Да","Организация_Крупная","Организация_"&amp;TEXT(MOD(QUOTIENT($A3013-1,500),600)+1,"000"))</f>
        <v/>
      </c>
      <c r="Q3013">
        <f>"Отдел_"&amp;TEXT(MOD(QUOTIENT($A3013-1,50),100)+1,"000")</f>
        <v/>
      </c>
      <c r="R3013">
        <f>IF($AB3013="Да","Группа_Крупная","Группа_"&amp;TEXT(MOD(QUOTIENT($A3013-1,5000),30)+1,"00"))</f>
        <v/>
      </c>
      <c r="S3013">
        <f>IF($AB3013="Да","Категория_Крупная","Категория_"&amp;TEXT(MOD(QUOTIENT($A3013-1,500),120)+1,"000"))</f>
        <v/>
      </c>
      <c r="T3013">
        <f>IF($AB3013="Да","Подкатегория_Крупная","Подкатегория_"&amp;TEXT(MOD(QUOTIENT($A3013-1,50),300)+1,"000"))</f>
        <v/>
      </c>
      <c r="U3013">
        <f>"SKU_"&amp;TEXT($A3013,"0000000")</f>
        <v/>
      </c>
      <c r="V3013">
        <f>CHOOSE(MOD($A3013-1,4)+1,"Enterprise","SMB","Госсектор","Розница")</f>
        <v/>
      </c>
      <c r="W3013">
        <f>"Клиент_"&amp;TEXT(MOD($A3013-1,20000)+1,"00000")</f>
        <v/>
      </c>
      <c r="X3013">
        <f>CHOOSE(MOD($A3013-1,5)+1,"Портал","API","Импорт","Ручной ввод","Интеграция")</f>
        <v/>
      </c>
      <c r="Y3013" s="8">
        <f>ROUND(1000+MOD($A3013*37,90000)+IF($AB3013="Да",5000,0),2)</f>
        <v/>
      </c>
      <c r="Z3013">
        <f>1+MOD($A3013,20)</f>
        <v/>
      </c>
      <c r="AA3013" s="8">
        <f>ROUND($Y3013*(0.08+MOD($A3013,17)/100),2)</f>
        <v/>
      </c>
      <c r="AB3013">
        <f>IF(MOD($A3013,10)&lt;7,"Да","Нет")</f>
        <v/>
      </c>
      <c r="AC3013">
        <f>$R3013&amp;" / "&amp;$S3013&amp;" / "&amp;$T3013</f>
        <v/>
      </c>
      <c r="AD3013">
        <f>1</f>
        <v/>
      </c>
      <c r="AE3013">
        <f>IF($A3013&lt;=Settings!$B$4,"до 100",IF($A3013&lt;=Settings!$B$5,"до 10 000",IF($A3013&lt;=Settings!$B$6,"до 100 000","100 000+")))</f>
        <v/>
      </c>
    </row>
    <row r="3014">
      <c r="A3014">
        <f>ROW()-1</f>
        <v/>
      </c>
      <c r="B3014">
        <f>IF($A3014&lt;=Settings!$B$4,"small_control",IF($A3014&lt;=Settings!$B$5,"medium_10k",IF($A3014&lt;=Settings!$B$6,"large_100k","extreme_1m")))</f>
        <v/>
      </c>
      <c r="C3014">
        <f>"ORD-"&amp;TEXT(QUOTIENT($A3014-1,3)+1,"0000000")</f>
        <v/>
      </c>
      <c r="D3014">
        <f>"LINE-"&amp;TEXT($A3014,"0000000")</f>
        <v/>
      </c>
      <c r="E3014" s="7">
        <f>Settings!$B$2+$A3014-1</f>
        <v/>
      </c>
      <c r="F3014" s="7">
        <f>Settings!$B$2+MOD($A3014-1,Settings!$B$7)</f>
        <v/>
      </c>
      <c r="G3014">
        <f>YEAR($F3014)</f>
        <v/>
      </c>
      <c r="H3014">
        <f>"Q"&amp;ROUNDUP(MONTH($F3014)/3,0)</f>
        <v/>
      </c>
      <c r="I3014">
        <f>MONTH($F3014)</f>
        <v/>
      </c>
      <c r="J3014">
        <f>CHOOSE(MONTH($F3014),"Январь","Февраль","Март","Апрель","Май","Июнь","Июль","Август","Сентябрь","Октябрь","Ноябрь","Декабрь")</f>
        <v/>
      </c>
      <c r="K3014">
        <f>DAY($F3014)</f>
        <v/>
      </c>
      <c r="L3014">
        <f>IF(MOD($A3014,10)&lt;7,"ФО_01_Крупный","ФО_"&amp;TEXT(MOD($A3014,8)+1,"00"))</f>
        <v/>
      </c>
      <c r="M3014">
        <f>IF($AB3014="Да","Регион_001_Крупный","Регион_"&amp;TEXT(MOD(QUOTIENT($A3014-1,20),180)+1,"000"))</f>
        <v/>
      </c>
      <c r="N3014">
        <f>IF($AB3014="Да","Город_"&amp;TEXT(MOD($A3014-1,250)+1,"0000"),"Город_"&amp;TEXT(MOD($A3014-1,3000)+1,"0000"))</f>
        <v/>
      </c>
      <c r="O3014">
        <f>IF($AB3014="Да","Холдинг_Крупный","Холдинг_"&amp;TEXT(MOD(QUOTIENT($A3014-1,10000),20)+1,"00"))</f>
        <v/>
      </c>
      <c r="P3014">
        <f>IF($AB3014="Да","Организация_Крупная","Организация_"&amp;TEXT(MOD(QUOTIENT($A3014-1,500),600)+1,"000"))</f>
        <v/>
      </c>
      <c r="Q3014">
        <f>"Отдел_"&amp;TEXT(MOD(QUOTIENT($A3014-1,50),100)+1,"000")</f>
        <v/>
      </c>
      <c r="R3014">
        <f>IF($AB3014="Да","Группа_Крупная","Группа_"&amp;TEXT(MOD(QUOTIENT($A3014-1,5000),30)+1,"00"))</f>
        <v/>
      </c>
      <c r="S3014">
        <f>IF($AB3014="Да","Категория_Крупная","Категория_"&amp;TEXT(MOD(QUOTIENT($A3014-1,500),120)+1,"000"))</f>
        <v/>
      </c>
      <c r="T3014">
        <f>IF($AB3014="Да","Подкатегория_Крупная","Подкатегория_"&amp;TEXT(MOD(QUOTIENT($A3014-1,50),300)+1,"000"))</f>
        <v/>
      </c>
      <c r="U3014">
        <f>"SKU_"&amp;TEXT($A3014,"0000000")</f>
        <v/>
      </c>
      <c r="V3014">
        <f>CHOOSE(MOD($A3014-1,4)+1,"Enterprise","SMB","Госсектор","Розница")</f>
        <v/>
      </c>
      <c r="W3014">
        <f>"Клиент_"&amp;TEXT(MOD($A3014-1,20000)+1,"00000")</f>
        <v/>
      </c>
      <c r="X3014">
        <f>CHOOSE(MOD($A3014-1,5)+1,"Портал","API","Импорт","Ручной ввод","Интеграция")</f>
        <v/>
      </c>
      <c r="Y3014" s="8">
        <f>ROUND(1000+MOD($A3014*37,90000)+IF($AB3014="Да",5000,0),2)</f>
        <v/>
      </c>
      <c r="Z3014">
        <f>1+MOD($A3014,20)</f>
        <v/>
      </c>
      <c r="AA3014" s="8">
        <f>ROUND($Y3014*(0.08+MOD($A3014,17)/100),2)</f>
        <v/>
      </c>
      <c r="AB3014">
        <f>IF(MOD($A3014,10)&lt;7,"Да","Нет")</f>
        <v/>
      </c>
      <c r="AC3014">
        <f>$R3014&amp;" / "&amp;$S3014&amp;" / "&amp;$T3014</f>
        <v/>
      </c>
      <c r="AD3014">
        <f>1</f>
        <v/>
      </c>
      <c r="AE3014">
        <f>IF($A3014&lt;=Settings!$B$4,"до 100",IF($A3014&lt;=Settings!$B$5,"до 10 000",IF($A3014&lt;=Settings!$B$6,"до 100 000","100 000+")))</f>
        <v/>
      </c>
    </row>
    <row r="3015">
      <c r="A3015">
        <f>ROW()-1</f>
        <v/>
      </c>
      <c r="B3015">
        <f>IF($A3015&lt;=Settings!$B$4,"small_control",IF($A3015&lt;=Settings!$B$5,"medium_10k",IF($A3015&lt;=Settings!$B$6,"large_100k","extreme_1m")))</f>
        <v/>
      </c>
      <c r="C3015">
        <f>"ORD-"&amp;TEXT(QUOTIENT($A3015-1,3)+1,"0000000")</f>
        <v/>
      </c>
      <c r="D3015">
        <f>"LINE-"&amp;TEXT($A3015,"0000000")</f>
        <v/>
      </c>
      <c r="E3015" s="7">
        <f>Settings!$B$2+$A3015-1</f>
        <v/>
      </c>
      <c r="F3015" s="7">
        <f>Settings!$B$2+MOD($A3015-1,Settings!$B$7)</f>
        <v/>
      </c>
      <c r="G3015">
        <f>YEAR($F3015)</f>
        <v/>
      </c>
      <c r="H3015">
        <f>"Q"&amp;ROUNDUP(MONTH($F3015)/3,0)</f>
        <v/>
      </c>
      <c r="I3015">
        <f>MONTH($F3015)</f>
        <v/>
      </c>
      <c r="J3015">
        <f>CHOOSE(MONTH($F3015),"Январь","Февраль","Март","Апрель","Май","Июнь","Июль","Август","Сентябрь","Октябрь","Ноябрь","Декабрь")</f>
        <v/>
      </c>
      <c r="K3015">
        <f>DAY($F3015)</f>
        <v/>
      </c>
      <c r="L3015">
        <f>IF(MOD($A3015,10)&lt;7,"ФО_01_Крупный","ФО_"&amp;TEXT(MOD($A3015,8)+1,"00"))</f>
        <v/>
      </c>
      <c r="M3015">
        <f>IF($AB3015="Да","Регион_001_Крупный","Регион_"&amp;TEXT(MOD(QUOTIENT($A3015-1,20),180)+1,"000"))</f>
        <v/>
      </c>
      <c r="N3015">
        <f>IF($AB3015="Да","Город_"&amp;TEXT(MOD($A3015-1,250)+1,"0000"),"Город_"&amp;TEXT(MOD($A3015-1,3000)+1,"0000"))</f>
        <v/>
      </c>
      <c r="O3015">
        <f>IF($AB3015="Да","Холдинг_Крупный","Холдинг_"&amp;TEXT(MOD(QUOTIENT($A3015-1,10000),20)+1,"00"))</f>
        <v/>
      </c>
      <c r="P3015">
        <f>IF($AB3015="Да","Организация_Крупная","Организация_"&amp;TEXT(MOD(QUOTIENT($A3015-1,500),600)+1,"000"))</f>
        <v/>
      </c>
      <c r="Q3015">
        <f>"Отдел_"&amp;TEXT(MOD(QUOTIENT($A3015-1,50),100)+1,"000")</f>
        <v/>
      </c>
      <c r="R3015">
        <f>IF($AB3015="Да","Группа_Крупная","Группа_"&amp;TEXT(MOD(QUOTIENT($A3015-1,5000),30)+1,"00"))</f>
        <v/>
      </c>
      <c r="S3015">
        <f>IF($AB3015="Да","Категория_Крупная","Категория_"&amp;TEXT(MOD(QUOTIENT($A3015-1,500),120)+1,"000"))</f>
        <v/>
      </c>
      <c r="T3015">
        <f>IF($AB3015="Да","Подкатегория_Крупная","Подкатегория_"&amp;TEXT(MOD(QUOTIENT($A3015-1,50),300)+1,"000"))</f>
        <v/>
      </c>
      <c r="U3015">
        <f>"SKU_"&amp;TEXT($A3015,"0000000")</f>
        <v/>
      </c>
      <c r="V3015">
        <f>CHOOSE(MOD($A3015-1,4)+1,"Enterprise","SMB","Госсектор","Розница")</f>
        <v/>
      </c>
      <c r="W3015">
        <f>"Клиент_"&amp;TEXT(MOD($A3015-1,20000)+1,"00000")</f>
        <v/>
      </c>
      <c r="X3015">
        <f>CHOOSE(MOD($A3015-1,5)+1,"Портал","API","Импорт","Ручной ввод","Интеграция")</f>
        <v/>
      </c>
      <c r="Y3015" s="8">
        <f>ROUND(1000+MOD($A3015*37,90000)+IF($AB3015="Да",5000,0),2)</f>
        <v/>
      </c>
      <c r="Z3015">
        <f>1+MOD($A3015,20)</f>
        <v/>
      </c>
      <c r="AA3015" s="8">
        <f>ROUND($Y3015*(0.08+MOD($A3015,17)/100),2)</f>
        <v/>
      </c>
      <c r="AB3015">
        <f>IF(MOD($A3015,10)&lt;7,"Да","Нет")</f>
        <v/>
      </c>
      <c r="AC3015">
        <f>$R3015&amp;" / "&amp;$S3015&amp;" / "&amp;$T3015</f>
        <v/>
      </c>
      <c r="AD3015">
        <f>1</f>
        <v/>
      </c>
      <c r="AE3015">
        <f>IF($A3015&lt;=Settings!$B$4,"до 100",IF($A3015&lt;=Settings!$B$5,"до 10 000",IF($A3015&lt;=Settings!$B$6,"до 100 000","100 000+")))</f>
        <v/>
      </c>
    </row>
    <row r="3016">
      <c r="A3016">
        <f>ROW()-1</f>
        <v/>
      </c>
      <c r="B3016">
        <f>IF($A3016&lt;=Settings!$B$4,"small_control",IF($A3016&lt;=Settings!$B$5,"medium_10k",IF($A3016&lt;=Settings!$B$6,"large_100k","extreme_1m")))</f>
        <v/>
      </c>
      <c r="C3016">
        <f>"ORD-"&amp;TEXT(QUOTIENT($A3016-1,3)+1,"0000000")</f>
        <v/>
      </c>
      <c r="D3016">
        <f>"LINE-"&amp;TEXT($A3016,"0000000")</f>
        <v/>
      </c>
      <c r="E3016" s="7">
        <f>Settings!$B$2+$A3016-1</f>
        <v/>
      </c>
      <c r="F3016" s="7">
        <f>Settings!$B$2+MOD($A3016-1,Settings!$B$7)</f>
        <v/>
      </c>
      <c r="G3016">
        <f>YEAR($F3016)</f>
        <v/>
      </c>
      <c r="H3016">
        <f>"Q"&amp;ROUNDUP(MONTH($F3016)/3,0)</f>
        <v/>
      </c>
      <c r="I3016">
        <f>MONTH($F3016)</f>
        <v/>
      </c>
      <c r="J3016">
        <f>CHOOSE(MONTH($F3016),"Январь","Февраль","Март","Апрель","Май","Июнь","Июль","Август","Сентябрь","Октябрь","Ноябрь","Декабрь")</f>
        <v/>
      </c>
      <c r="K3016">
        <f>DAY($F3016)</f>
        <v/>
      </c>
      <c r="L3016">
        <f>IF(MOD($A3016,10)&lt;7,"ФО_01_Крупный","ФО_"&amp;TEXT(MOD($A3016,8)+1,"00"))</f>
        <v/>
      </c>
      <c r="M3016">
        <f>IF($AB3016="Да","Регион_001_Крупный","Регион_"&amp;TEXT(MOD(QUOTIENT($A3016-1,20),180)+1,"000"))</f>
        <v/>
      </c>
      <c r="N3016">
        <f>IF($AB3016="Да","Город_"&amp;TEXT(MOD($A3016-1,250)+1,"0000"),"Город_"&amp;TEXT(MOD($A3016-1,3000)+1,"0000"))</f>
        <v/>
      </c>
      <c r="O3016">
        <f>IF($AB3016="Да","Холдинг_Крупный","Холдинг_"&amp;TEXT(MOD(QUOTIENT($A3016-1,10000),20)+1,"00"))</f>
        <v/>
      </c>
      <c r="P3016">
        <f>IF($AB3016="Да","Организация_Крупная","Организация_"&amp;TEXT(MOD(QUOTIENT($A3016-1,500),600)+1,"000"))</f>
        <v/>
      </c>
      <c r="Q3016">
        <f>"Отдел_"&amp;TEXT(MOD(QUOTIENT($A3016-1,50),100)+1,"000")</f>
        <v/>
      </c>
      <c r="R3016">
        <f>IF($AB3016="Да","Группа_Крупная","Группа_"&amp;TEXT(MOD(QUOTIENT($A3016-1,5000),30)+1,"00"))</f>
        <v/>
      </c>
      <c r="S3016">
        <f>IF($AB3016="Да","Категория_Крупная","Категория_"&amp;TEXT(MOD(QUOTIENT($A3016-1,500),120)+1,"000"))</f>
        <v/>
      </c>
      <c r="T3016">
        <f>IF($AB3016="Да","Подкатегория_Крупная","Подкатегория_"&amp;TEXT(MOD(QUOTIENT($A3016-1,50),300)+1,"000"))</f>
        <v/>
      </c>
      <c r="U3016">
        <f>"SKU_"&amp;TEXT($A3016,"0000000")</f>
        <v/>
      </c>
      <c r="V3016">
        <f>CHOOSE(MOD($A3016-1,4)+1,"Enterprise","SMB","Госсектор","Розница")</f>
        <v/>
      </c>
      <c r="W3016">
        <f>"Клиент_"&amp;TEXT(MOD($A3016-1,20000)+1,"00000")</f>
        <v/>
      </c>
      <c r="X3016">
        <f>CHOOSE(MOD($A3016-1,5)+1,"Портал","API","Импорт","Ручной ввод","Интеграция")</f>
        <v/>
      </c>
      <c r="Y3016" s="8">
        <f>ROUND(1000+MOD($A3016*37,90000)+IF($AB3016="Да",5000,0),2)</f>
        <v/>
      </c>
      <c r="Z3016">
        <f>1+MOD($A3016,20)</f>
        <v/>
      </c>
      <c r="AA3016" s="8">
        <f>ROUND($Y3016*(0.08+MOD($A3016,17)/100),2)</f>
        <v/>
      </c>
      <c r="AB3016">
        <f>IF(MOD($A3016,10)&lt;7,"Да","Нет")</f>
        <v/>
      </c>
      <c r="AC3016">
        <f>$R3016&amp;" / "&amp;$S3016&amp;" / "&amp;$T3016</f>
        <v/>
      </c>
      <c r="AD3016">
        <f>1</f>
        <v/>
      </c>
      <c r="AE3016">
        <f>IF($A3016&lt;=Settings!$B$4,"до 100",IF($A3016&lt;=Settings!$B$5,"до 10 000",IF($A3016&lt;=Settings!$B$6,"до 100 000","100 000+")))</f>
        <v/>
      </c>
    </row>
    <row r="3017">
      <c r="A3017">
        <f>ROW()-1</f>
        <v/>
      </c>
      <c r="B3017">
        <f>IF($A3017&lt;=Settings!$B$4,"small_control",IF($A3017&lt;=Settings!$B$5,"medium_10k",IF($A3017&lt;=Settings!$B$6,"large_100k","extreme_1m")))</f>
        <v/>
      </c>
      <c r="C3017">
        <f>"ORD-"&amp;TEXT(QUOTIENT($A3017-1,3)+1,"0000000")</f>
        <v/>
      </c>
      <c r="D3017">
        <f>"LINE-"&amp;TEXT($A3017,"0000000")</f>
        <v/>
      </c>
      <c r="E3017" s="7">
        <f>Settings!$B$2+$A3017-1</f>
        <v/>
      </c>
      <c r="F3017" s="7">
        <f>Settings!$B$2+MOD($A3017-1,Settings!$B$7)</f>
        <v/>
      </c>
      <c r="G3017">
        <f>YEAR($F3017)</f>
        <v/>
      </c>
      <c r="H3017">
        <f>"Q"&amp;ROUNDUP(MONTH($F3017)/3,0)</f>
        <v/>
      </c>
      <c r="I3017">
        <f>MONTH($F3017)</f>
        <v/>
      </c>
      <c r="J3017">
        <f>CHOOSE(MONTH($F3017),"Январь","Февраль","Март","Апрель","Май","Июнь","Июль","Август","Сентябрь","Октябрь","Ноябрь","Декабрь")</f>
        <v/>
      </c>
      <c r="K3017">
        <f>DAY($F3017)</f>
        <v/>
      </c>
      <c r="L3017">
        <f>IF(MOD($A3017,10)&lt;7,"ФО_01_Крупный","ФО_"&amp;TEXT(MOD($A3017,8)+1,"00"))</f>
        <v/>
      </c>
      <c r="M3017">
        <f>IF($AB3017="Да","Регион_001_Крупный","Регион_"&amp;TEXT(MOD(QUOTIENT($A3017-1,20),180)+1,"000"))</f>
        <v/>
      </c>
      <c r="N3017">
        <f>IF($AB3017="Да","Город_"&amp;TEXT(MOD($A3017-1,250)+1,"0000"),"Город_"&amp;TEXT(MOD($A3017-1,3000)+1,"0000"))</f>
        <v/>
      </c>
      <c r="O3017">
        <f>IF($AB3017="Да","Холдинг_Крупный","Холдинг_"&amp;TEXT(MOD(QUOTIENT($A3017-1,10000),20)+1,"00"))</f>
        <v/>
      </c>
      <c r="P3017">
        <f>IF($AB3017="Да","Организация_Крупная","Организация_"&amp;TEXT(MOD(QUOTIENT($A3017-1,500),600)+1,"000"))</f>
        <v/>
      </c>
      <c r="Q3017">
        <f>"Отдел_"&amp;TEXT(MOD(QUOTIENT($A3017-1,50),100)+1,"000")</f>
        <v/>
      </c>
      <c r="R3017">
        <f>IF($AB3017="Да","Группа_Крупная","Группа_"&amp;TEXT(MOD(QUOTIENT($A3017-1,5000),30)+1,"00"))</f>
        <v/>
      </c>
      <c r="S3017">
        <f>IF($AB3017="Да","Категория_Крупная","Категория_"&amp;TEXT(MOD(QUOTIENT($A3017-1,500),120)+1,"000"))</f>
        <v/>
      </c>
      <c r="T3017">
        <f>IF($AB3017="Да","Подкатегория_Крупная","Подкатегория_"&amp;TEXT(MOD(QUOTIENT($A3017-1,50),300)+1,"000"))</f>
        <v/>
      </c>
      <c r="U3017">
        <f>"SKU_"&amp;TEXT($A3017,"0000000")</f>
        <v/>
      </c>
      <c r="V3017">
        <f>CHOOSE(MOD($A3017-1,4)+1,"Enterprise","SMB","Госсектор","Розница")</f>
        <v/>
      </c>
      <c r="W3017">
        <f>"Клиент_"&amp;TEXT(MOD($A3017-1,20000)+1,"00000")</f>
        <v/>
      </c>
      <c r="X3017">
        <f>CHOOSE(MOD($A3017-1,5)+1,"Портал","API","Импорт","Ручной ввод","Интеграция")</f>
        <v/>
      </c>
      <c r="Y3017" s="8">
        <f>ROUND(1000+MOD($A3017*37,90000)+IF($AB3017="Да",5000,0),2)</f>
        <v/>
      </c>
      <c r="Z3017">
        <f>1+MOD($A3017,20)</f>
        <v/>
      </c>
      <c r="AA3017" s="8">
        <f>ROUND($Y3017*(0.08+MOD($A3017,17)/100),2)</f>
        <v/>
      </c>
      <c r="AB3017">
        <f>IF(MOD($A3017,10)&lt;7,"Да","Нет")</f>
        <v/>
      </c>
      <c r="AC3017">
        <f>$R3017&amp;" / "&amp;$S3017&amp;" / "&amp;$T3017</f>
        <v/>
      </c>
      <c r="AD3017">
        <f>1</f>
        <v/>
      </c>
      <c r="AE3017">
        <f>IF($A3017&lt;=Settings!$B$4,"до 100",IF($A3017&lt;=Settings!$B$5,"до 10 000",IF($A3017&lt;=Settings!$B$6,"до 100 000","100 000+")))</f>
        <v/>
      </c>
    </row>
    <row r="3018">
      <c r="A3018">
        <f>ROW()-1</f>
        <v/>
      </c>
      <c r="B3018">
        <f>IF($A3018&lt;=Settings!$B$4,"small_control",IF($A3018&lt;=Settings!$B$5,"medium_10k",IF($A3018&lt;=Settings!$B$6,"large_100k","extreme_1m")))</f>
        <v/>
      </c>
      <c r="C3018">
        <f>"ORD-"&amp;TEXT(QUOTIENT($A3018-1,3)+1,"0000000")</f>
        <v/>
      </c>
      <c r="D3018">
        <f>"LINE-"&amp;TEXT($A3018,"0000000")</f>
        <v/>
      </c>
      <c r="E3018" s="7">
        <f>Settings!$B$2+$A3018-1</f>
        <v/>
      </c>
      <c r="F3018" s="7">
        <f>Settings!$B$2+MOD($A3018-1,Settings!$B$7)</f>
        <v/>
      </c>
      <c r="G3018">
        <f>YEAR($F3018)</f>
        <v/>
      </c>
      <c r="H3018">
        <f>"Q"&amp;ROUNDUP(MONTH($F3018)/3,0)</f>
        <v/>
      </c>
      <c r="I3018">
        <f>MONTH($F3018)</f>
        <v/>
      </c>
      <c r="J3018">
        <f>CHOOSE(MONTH($F3018),"Январь","Февраль","Март","Апрель","Май","Июнь","Июль","Август","Сентябрь","Октябрь","Ноябрь","Декабрь")</f>
        <v/>
      </c>
      <c r="K3018">
        <f>DAY($F3018)</f>
        <v/>
      </c>
      <c r="L3018">
        <f>IF(MOD($A3018,10)&lt;7,"ФО_01_Крупный","ФО_"&amp;TEXT(MOD($A3018,8)+1,"00"))</f>
        <v/>
      </c>
      <c r="M3018">
        <f>IF($AB3018="Да","Регион_001_Крупный","Регион_"&amp;TEXT(MOD(QUOTIENT($A3018-1,20),180)+1,"000"))</f>
        <v/>
      </c>
      <c r="N3018">
        <f>IF($AB3018="Да","Город_"&amp;TEXT(MOD($A3018-1,250)+1,"0000"),"Город_"&amp;TEXT(MOD($A3018-1,3000)+1,"0000"))</f>
        <v/>
      </c>
      <c r="O3018">
        <f>IF($AB3018="Да","Холдинг_Крупный","Холдинг_"&amp;TEXT(MOD(QUOTIENT($A3018-1,10000),20)+1,"00"))</f>
        <v/>
      </c>
      <c r="P3018">
        <f>IF($AB3018="Да","Организация_Крупная","Организация_"&amp;TEXT(MOD(QUOTIENT($A3018-1,500),600)+1,"000"))</f>
        <v/>
      </c>
      <c r="Q3018">
        <f>"Отдел_"&amp;TEXT(MOD(QUOTIENT($A3018-1,50),100)+1,"000")</f>
        <v/>
      </c>
      <c r="R3018">
        <f>IF($AB3018="Да","Группа_Крупная","Группа_"&amp;TEXT(MOD(QUOTIENT($A3018-1,5000),30)+1,"00"))</f>
        <v/>
      </c>
      <c r="S3018">
        <f>IF($AB3018="Да","Категория_Крупная","Категория_"&amp;TEXT(MOD(QUOTIENT($A3018-1,500),120)+1,"000"))</f>
        <v/>
      </c>
      <c r="T3018">
        <f>IF($AB3018="Да","Подкатегория_Крупная","Подкатегория_"&amp;TEXT(MOD(QUOTIENT($A3018-1,50),300)+1,"000"))</f>
        <v/>
      </c>
      <c r="U3018">
        <f>"SKU_"&amp;TEXT($A3018,"0000000")</f>
        <v/>
      </c>
      <c r="V3018">
        <f>CHOOSE(MOD($A3018-1,4)+1,"Enterprise","SMB","Госсектор","Розница")</f>
        <v/>
      </c>
      <c r="W3018">
        <f>"Клиент_"&amp;TEXT(MOD($A3018-1,20000)+1,"00000")</f>
        <v/>
      </c>
      <c r="X3018">
        <f>CHOOSE(MOD($A3018-1,5)+1,"Портал","API","Импорт","Ручной ввод","Интеграция")</f>
        <v/>
      </c>
      <c r="Y3018" s="8">
        <f>ROUND(1000+MOD($A3018*37,90000)+IF($AB3018="Да",5000,0),2)</f>
        <v/>
      </c>
      <c r="Z3018">
        <f>1+MOD($A3018,20)</f>
        <v/>
      </c>
      <c r="AA3018" s="8">
        <f>ROUND($Y3018*(0.08+MOD($A3018,17)/100),2)</f>
        <v/>
      </c>
      <c r="AB3018">
        <f>IF(MOD($A3018,10)&lt;7,"Да","Нет")</f>
        <v/>
      </c>
      <c r="AC3018">
        <f>$R3018&amp;" / "&amp;$S3018&amp;" / "&amp;$T3018</f>
        <v/>
      </c>
      <c r="AD3018">
        <f>1</f>
        <v/>
      </c>
      <c r="AE3018">
        <f>IF($A3018&lt;=Settings!$B$4,"до 100",IF($A3018&lt;=Settings!$B$5,"до 10 000",IF($A3018&lt;=Settings!$B$6,"до 100 000","100 000+")))</f>
        <v/>
      </c>
    </row>
    <row r="3019">
      <c r="A3019">
        <f>ROW()-1</f>
        <v/>
      </c>
      <c r="B3019">
        <f>IF($A3019&lt;=Settings!$B$4,"small_control",IF($A3019&lt;=Settings!$B$5,"medium_10k",IF($A3019&lt;=Settings!$B$6,"large_100k","extreme_1m")))</f>
        <v/>
      </c>
      <c r="C3019">
        <f>"ORD-"&amp;TEXT(QUOTIENT($A3019-1,3)+1,"0000000")</f>
        <v/>
      </c>
      <c r="D3019">
        <f>"LINE-"&amp;TEXT($A3019,"0000000")</f>
        <v/>
      </c>
      <c r="E3019" s="7">
        <f>Settings!$B$2+$A3019-1</f>
        <v/>
      </c>
      <c r="F3019" s="7">
        <f>Settings!$B$2+MOD($A3019-1,Settings!$B$7)</f>
        <v/>
      </c>
      <c r="G3019">
        <f>YEAR($F3019)</f>
        <v/>
      </c>
      <c r="H3019">
        <f>"Q"&amp;ROUNDUP(MONTH($F3019)/3,0)</f>
        <v/>
      </c>
      <c r="I3019">
        <f>MONTH($F3019)</f>
        <v/>
      </c>
      <c r="J3019">
        <f>CHOOSE(MONTH($F3019),"Январь","Февраль","Март","Апрель","Май","Июнь","Июль","Август","Сентябрь","Октябрь","Ноябрь","Декабрь")</f>
        <v/>
      </c>
      <c r="K3019">
        <f>DAY($F3019)</f>
        <v/>
      </c>
      <c r="L3019">
        <f>IF(MOD($A3019,10)&lt;7,"ФО_01_Крупный","ФО_"&amp;TEXT(MOD($A3019,8)+1,"00"))</f>
        <v/>
      </c>
      <c r="M3019">
        <f>IF($AB3019="Да","Регион_001_Крупный","Регион_"&amp;TEXT(MOD(QUOTIENT($A3019-1,20),180)+1,"000"))</f>
        <v/>
      </c>
      <c r="N3019">
        <f>IF($AB3019="Да","Город_"&amp;TEXT(MOD($A3019-1,250)+1,"0000"),"Город_"&amp;TEXT(MOD($A3019-1,3000)+1,"0000"))</f>
        <v/>
      </c>
      <c r="O3019">
        <f>IF($AB3019="Да","Холдинг_Крупный","Холдинг_"&amp;TEXT(MOD(QUOTIENT($A3019-1,10000),20)+1,"00"))</f>
        <v/>
      </c>
      <c r="P3019">
        <f>IF($AB3019="Да","Организация_Крупная","Организация_"&amp;TEXT(MOD(QUOTIENT($A3019-1,500),600)+1,"000"))</f>
        <v/>
      </c>
      <c r="Q3019">
        <f>"Отдел_"&amp;TEXT(MOD(QUOTIENT($A3019-1,50),100)+1,"000")</f>
        <v/>
      </c>
      <c r="R3019">
        <f>IF($AB3019="Да","Группа_Крупная","Группа_"&amp;TEXT(MOD(QUOTIENT($A3019-1,5000),30)+1,"00"))</f>
        <v/>
      </c>
      <c r="S3019">
        <f>IF($AB3019="Да","Категория_Крупная","Категория_"&amp;TEXT(MOD(QUOTIENT($A3019-1,500),120)+1,"000"))</f>
        <v/>
      </c>
      <c r="T3019">
        <f>IF($AB3019="Да","Подкатегория_Крупная","Подкатегория_"&amp;TEXT(MOD(QUOTIENT($A3019-1,50),300)+1,"000"))</f>
        <v/>
      </c>
      <c r="U3019">
        <f>"SKU_"&amp;TEXT($A3019,"0000000")</f>
        <v/>
      </c>
      <c r="V3019">
        <f>CHOOSE(MOD($A3019-1,4)+1,"Enterprise","SMB","Госсектор","Розница")</f>
        <v/>
      </c>
      <c r="W3019">
        <f>"Клиент_"&amp;TEXT(MOD($A3019-1,20000)+1,"00000")</f>
        <v/>
      </c>
      <c r="X3019">
        <f>CHOOSE(MOD($A3019-1,5)+1,"Портал","API","Импорт","Ручной ввод","Интеграция")</f>
        <v/>
      </c>
      <c r="Y3019" s="8">
        <f>ROUND(1000+MOD($A3019*37,90000)+IF($AB3019="Да",5000,0),2)</f>
        <v/>
      </c>
      <c r="Z3019">
        <f>1+MOD($A3019,20)</f>
        <v/>
      </c>
      <c r="AA3019" s="8">
        <f>ROUND($Y3019*(0.08+MOD($A3019,17)/100),2)</f>
        <v/>
      </c>
      <c r="AB3019">
        <f>IF(MOD($A3019,10)&lt;7,"Да","Нет")</f>
        <v/>
      </c>
      <c r="AC3019">
        <f>$R3019&amp;" / "&amp;$S3019&amp;" / "&amp;$T3019</f>
        <v/>
      </c>
      <c r="AD3019">
        <f>1</f>
        <v/>
      </c>
      <c r="AE3019">
        <f>IF($A3019&lt;=Settings!$B$4,"до 100",IF($A3019&lt;=Settings!$B$5,"до 10 000",IF($A3019&lt;=Settings!$B$6,"до 100 000","100 000+")))</f>
        <v/>
      </c>
    </row>
    <row r="3020">
      <c r="A3020">
        <f>ROW()-1</f>
        <v/>
      </c>
      <c r="B3020">
        <f>IF($A3020&lt;=Settings!$B$4,"small_control",IF($A3020&lt;=Settings!$B$5,"medium_10k",IF($A3020&lt;=Settings!$B$6,"large_100k","extreme_1m")))</f>
        <v/>
      </c>
      <c r="C3020">
        <f>"ORD-"&amp;TEXT(QUOTIENT($A3020-1,3)+1,"0000000")</f>
        <v/>
      </c>
      <c r="D3020">
        <f>"LINE-"&amp;TEXT($A3020,"0000000")</f>
        <v/>
      </c>
      <c r="E3020" s="7">
        <f>Settings!$B$2+$A3020-1</f>
        <v/>
      </c>
      <c r="F3020" s="7">
        <f>Settings!$B$2+MOD($A3020-1,Settings!$B$7)</f>
        <v/>
      </c>
      <c r="G3020">
        <f>YEAR($F3020)</f>
        <v/>
      </c>
      <c r="H3020">
        <f>"Q"&amp;ROUNDUP(MONTH($F3020)/3,0)</f>
        <v/>
      </c>
      <c r="I3020">
        <f>MONTH($F3020)</f>
        <v/>
      </c>
      <c r="J3020">
        <f>CHOOSE(MONTH($F3020),"Январь","Февраль","Март","Апрель","Май","Июнь","Июль","Август","Сентябрь","Октябрь","Ноябрь","Декабрь")</f>
        <v/>
      </c>
      <c r="K3020">
        <f>DAY($F3020)</f>
        <v/>
      </c>
      <c r="L3020">
        <f>IF(MOD($A3020,10)&lt;7,"ФО_01_Крупный","ФО_"&amp;TEXT(MOD($A3020,8)+1,"00"))</f>
        <v/>
      </c>
      <c r="M3020">
        <f>IF($AB3020="Да","Регион_001_Крупный","Регион_"&amp;TEXT(MOD(QUOTIENT($A3020-1,20),180)+1,"000"))</f>
        <v/>
      </c>
      <c r="N3020">
        <f>IF($AB3020="Да","Город_"&amp;TEXT(MOD($A3020-1,250)+1,"0000"),"Город_"&amp;TEXT(MOD($A3020-1,3000)+1,"0000"))</f>
        <v/>
      </c>
      <c r="O3020">
        <f>IF($AB3020="Да","Холдинг_Крупный","Холдинг_"&amp;TEXT(MOD(QUOTIENT($A3020-1,10000),20)+1,"00"))</f>
        <v/>
      </c>
      <c r="P3020">
        <f>IF($AB3020="Да","Организация_Крупная","Организация_"&amp;TEXT(MOD(QUOTIENT($A3020-1,500),600)+1,"000"))</f>
        <v/>
      </c>
      <c r="Q3020">
        <f>"Отдел_"&amp;TEXT(MOD(QUOTIENT($A3020-1,50),100)+1,"000")</f>
        <v/>
      </c>
      <c r="R3020">
        <f>IF($AB3020="Да","Группа_Крупная","Группа_"&amp;TEXT(MOD(QUOTIENT($A3020-1,5000),30)+1,"00"))</f>
        <v/>
      </c>
      <c r="S3020">
        <f>IF($AB3020="Да","Категория_Крупная","Категория_"&amp;TEXT(MOD(QUOTIENT($A3020-1,500),120)+1,"000"))</f>
        <v/>
      </c>
      <c r="T3020">
        <f>IF($AB3020="Да","Подкатегория_Крупная","Подкатегория_"&amp;TEXT(MOD(QUOTIENT($A3020-1,50),300)+1,"000"))</f>
        <v/>
      </c>
      <c r="U3020">
        <f>"SKU_"&amp;TEXT($A3020,"0000000")</f>
        <v/>
      </c>
      <c r="V3020">
        <f>CHOOSE(MOD($A3020-1,4)+1,"Enterprise","SMB","Госсектор","Розница")</f>
        <v/>
      </c>
      <c r="W3020">
        <f>"Клиент_"&amp;TEXT(MOD($A3020-1,20000)+1,"00000")</f>
        <v/>
      </c>
      <c r="X3020">
        <f>CHOOSE(MOD($A3020-1,5)+1,"Портал","API","Импорт","Ручной ввод","Интеграция")</f>
        <v/>
      </c>
      <c r="Y3020" s="8">
        <f>ROUND(1000+MOD($A3020*37,90000)+IF($AB3020="Да",5000,0),2)</f>
        <v/>
      </c>
      <c r="Z3020">
        <f>1+MOD($A3020,20)</f>
        <v/>
      </c>
      <c r="AA3020" s="8">
        <f>ROUND($Y3020*(0.08+MOD($A3020,17)/100),2)</f>
        <v/>
      </c>
      <c r="AB3020">
        <f>IF(MOD($A3020,10)&lt;7,"Да","Нет")</f>
        <v/>
      </c>
      <c r="AC3020">
        <f>$R3020&amp;" / "&amp;$S3020&amp;" / "&amp;$T3020</f>
        <v/>
      </c>
      <c r="AD3020">
        <f>1</f>
        <v/>
      </c>
      <c r="AE3020">
        <f>IF($A3020&lt;=Settings!$B$4,"до 100",IF($A3020&lt;=Settings!$B$5,"до 10 000",IF($A3020&lt;=Settings!$B$6,"до 100 000","100 000+")))</f>
        <v/>
      </c>
    </row>
    <row r="3021">
      <c r="A3021">
        <f>ROW()-1</f>
        <v/>
      </c>
      <c r="B3021">
        <f>IF($A3021&lt;=Settings!$B$4,"small_control",IF($A3021&lt;=Settings!$B$5,"medium_10k",IF($A3021&lt;=Settings!$B$6,"large_100k","extreme_1m")))</f>
        <v/>
      </c>
      <c r="C3021">
        <f>"ORD-"&amp;TEXT(QUOTIENT($A3021-1,3)+1,"0000000")</f>
        <v/>
      </c>
      <c r="D3021">
        <f>"LINE-"&amp;TEXT($A3021,"0000000")</f>
        <v/>
      </c>
      <c r="E3021" s="7">
        <f>Settings!$B$2+$A3021-1</f>
        <v/>
      </c>
      <c r="F3021" s="7">
        <f>Settings!$B$2+MOD($A3021-1,Settings!$B$7)</f>
        <v/>
      </c>
      <c r="G3021">
        <f>YEAR($F3021)</f>
        <v/>
      </c>
      <c r="H3021">
        <f>"Q"&amp;ROUNDUP(MONTH($F3021)/3,0)</f>
        <v/>
      </c>
      <c r="I3021">
        <f>MONTH($F3021)</f>
        <v/>
      </c>
      <c r="J3021">
        <f>CHOOSE(MONTH($F3021),"Январь","Февраль","Март","Апрель","Май","Июнь","Июль","Август","Сентябрь","Октябрь","Ноябрь","Декабрь")</f>
        <v/>
      </c>
      <c r="K3021">
        <f>DAY($F3021)</f>
        <v/>
      </c>
      <c r="L3021">
        <f>IF(MOD($A3021,10)&lt;7,"ФО_01_Крупный","ФО_"&amp;TEXT(MOD($A3021,8)+1,"00"))</f>
        <v/>
      </c>
      <c r="M3021">
        <f>IF($AB3021="Да","Регион_001_Крупный","Регион_"&amp;TEXT(MOD(QUOTIENT($A3021-1,20),180)+1,"000"))</f>
        <v/>
      </c>
      <c r="N3021">
        <f>IF($AB3021="Да","Город_"&amp;TEXT(MOD($A3021-1,250)+1,"0000"),"Город_"&amp;TEXT(MOD($A3021-1,3000)+1,"0000"))</f>
        <v/>
      </c>
      <c r="O3021">
        <f>IF($AB3021="Да","Холдинг_Крупный","Холдинг_"&amp;TEXT(MOD(QUOTIENT($A3021-1,10000),20)+1,"00"))</f>
        <v/>
      </c>
      <c r="P3021">
        <f>IF($AB3021="Да","Организация_Крупная","Организация_"&amp;TEXT(MOD(QUOTIENT($A3021-1,500),600)+1,"000"))</f>
        <v/>
      </c>
      <c r="Q3021">
        <f>"Отдел_"&amp;TEXT(MOD(QUOTIENT($A3021-1,50),100)+1,"000")</f>
        <v/>
      </c>
      <c r="R3021">
        <f>IF($AB3021="Да","Группа_Крупная","Группа_"&amp;TEXT(MOD(QUOTIENT($A3021-1,5000),30)+1,"00"))</f>
        <v/>
      </c>
      <c r="S3021">
        <f>IF($AB3021="Да","Категория_Крупная","Категория_"&amp;TEXT(MOD(QUOTIENT($A3021-1,500),120)+1,"000"))</f>
        <v/>
      </c>
      <c r="T3021">
        <f>IF($AB3021="Да","Подкатегория_Крупная","Подкатегория_"&amp;TEXT(MOD(QUOTIENT($A3021-1,50),300)+1,"000"))</f>
        <v/>
      </c>
      <c r="U3021">
        <f>"SKU_"&amp;TEXT($A3021,"0000000")</f>
        <v/>
      </c>
      <c r="V3021">
        <f>CHOOSE(MOD($A3021-1,4)+1,"Enterprise","SMB","Госсектор","Розница")</f>
        <v/>
      </c>
      <c r="W3021">
        <f>"Клиент_"&amp;TEXT(MOD($A3021-1,20000)+1,"00000")</f>
        <v/>
      </c>
      <c r="X3021">
        <f>CHOOSE(MOD($A3021-1,5)+1,"Портал","API","Импорт","Ручной ввод","Интеграция")</f>
        <v/>
      </c>
      <c r="Y3021" s="8">
        <f>ROUND(1000+MOD($A3021*37,90000)+IF($AB3021="Да",5000,0),2)</f>
        <v/>
      </c>
      <c r="Z3021">
        <f>1+MOD($A3021,20)</f>
        <v/>
      </c>
      <c r="AA3021" s="8">
        <f>ROUND($Y3021*(0.08+MOD($A3021,17)/100),2)</f>
        <v/>
      </c>
      <c r="AB3021">
        <f>IF(MOD($A3021,10)&lt;7,"Да","Нет")</f>
        <v/>
      </c>
      <c r="AC3021">
        <f>$R3021&amp;" / "&amp;$S3021&amp;" / "&amp;$T3021</f>
        <v/>
      </c>
      <c r="AD3021">
        <f>1</f>
        <v/>
      </c>
      <c r="AE3021">
        <f>IF($A3021&lt;=Settings!$B$4,"до 100",IF($A3021&lt;=Settings!$B$5,"до 10 000",IF($A3021&lt;=Settings!$B$6,"до 100 000","100 000+")))</f>
        <v/>
      </c>
    </row>
    <row r="3022">
      <c r="A3022">
        <f>ROW()-1</f>
        <v/>
      </c>
      <c r="B3022">
        <f>IF($A3022&lt;=Settings!$B$4,"small_control",IF($A3022&lt;=Settings!$B$5,"medium_10k",IF($A3022&lt;=Settings!$B$6,"large_100k","extreme_1m")))</f>
        <v/>
      </c>
      <c r="C3022">
        <f>"ORD-"&amp;TEXT(QUOTIENT($A3022-1,3)+1,"0000000")</f>
        <v/>
      </c>
      <c r="D3022">
        <f>"LINE-"&amp;TEXT($A3022,"0000000")</f>
        <v/>
      </c>
      <c r="E3022" s="7">
        <f>Settings!$B$2+$A3022-1</f>
        <v/>
      </c>
      <c r="F3022" s="7">
        <f>Settings!$B$2+MOD($A3022-1,Settings!$B$7)</f>
        <v/>
      </c>
      <c r="G3022">
        <f>YEAR($F3022)</f>
        <v/>
      </c>
      <c r="H3022">
        <f>"Q"&amp;ROUNDUP(MONTH($F3022)/3,0)</f>
        <v/>
      </c>
      <c r="I3022">
        <f>MONTH($F3022)</f>
        <v/>
      </c>
      <c r="J3022">
        <f>CHOOSE(MONTH($F3022),"Январь","Февраль","Март","Апрель","Май","Июнь","Июль","Август","Сентябрь","Октябрь","Ноябрь","Декабрь")</f>
        <v/>
      </c>
      <c r="K3022">
        <f>DAY($F3022)</f>
        <v/>
      </c>
      <c r="L3022">
        <f>IF(MOD($A3022,10)&lt;7,"ФО_01_Крупный","ФО_"&amp;TEXT(MOD($A3022,8)+1,"00"))</f>
        <v/>
      </c>
      <c r="M3022">
        <f>IF($AB3022="Да","Регион_001_Крупный","Регион_"&amp;TEXT(MOD(QUOTIENT($A3022-1,20),180)+1,"000"))</f>
        <v/>
      </c>
      <c r="N3022">
        <f>IF($AB3022="Да","Город_"&amp;TEXT(MOD($A3022-1,250)+1,"0000"),"Город_"&amp;TEXT(MOD($A3022-1,3000)+1,"0000"))</f>
        <v/>
      </c>
      <c r="O3022">
        <f>IF($AB3022="Да","Холдинг_Крупный","Холдинг_"&amp;TEXT(MOD(QUOTIENT($A3022-1,10000),20)+1,"00"))</f>
        <v/>
      </c>
      <c r="P3022">
        <f>IF($AB3022="Да","Организация_Крупная","Организация_"&amp;TEXT(MOD(QUOTIENT($A3022-1,500),600)+1,"000"))</f>
        <v/>
      </c>
      <c r="Q3022">
        <f>"Отдел_"&amp;TEXT(MOD(QUOTIENT($A3022-1,50),100)+1,"000")</f>
        <v/>
      </c>
      <c r="R3022">
        <f>IF($AB3022="Да","Группа_Крупная","Группа_"&amp;TEXT(MOD(QUOTIENT($A3022-1,5000),30)+1,"00"))</f>
        <v/>
      </c>
      <c r="S3022">
        <f>IF($AB3022="Да","Категория_Крупная","Категория_"&amp;TEXT(MOD(QUOTIENT($A3022-1,500),120)+1,"000"))</f>
        <v/>
      </c>
      <c r="T3022">
        <f>IF($AB3022="Да","Подкатегория_Крупная","Подкатегория_"&amp;TEXT(MOD(QUOTIENT($A3022-1,50),300)+1,"000"))</f>
        <v/>
      </c>
      <c r="U3022">
        <f>"SKU_"&amp;TEXT($A3022,"0000000")</f>
        <v/>
      </c>
      <c r="V3022">
        <f>CHOOSE(MOD($A3022-1,4)+1,"Enterprise","SMB","Госсектор","Розница")</f>
        <v/>
      </c>
      <c r="W3022">
        <f>"Клиент_"&amp;TEXT(MOD($A3022-1,20000)+1,"00000")</f>
        <v/>
      </c>
      <c r="X3022">
        <f>CHOOSE(MOD($A3022-1,5)+1,"Портал","API","Импорт","Ручной ввод","Интеграция")</f>
        <v/>
      </c>
      <c r="Y3022" s="8">
        <f>ROUND(1000+MOD($A3022*37,90000)+IF($AB3022="Да",5000,0),2)</f>
        <v/>
      </c>
      <c r="Z3022">
        <f>1+MOD($A3022,20)</f>
        <v/>
      </c>
      <c r="AA3022" s="8">
        <f>ROUND($Y3022*(0.08+MOD($A3022,17)/100),2)</f>
        <v/>
      </c>
      <c r="AB3022">
        <f>IF(MOD($A3022,10)&lt;7,"Да","Нет")</f>
        <v/>
      </c>
      <c r="AC3022">
        <f>$R3022&amp;" / "&amp;$S3022&amp;" / "&amp;$T3022</f>
        <v/>
      </c>
      <c r="AD3022">
        <f>1</f>
        <v/>
      </c>
      <c r="AE3022">
        <f>IF($A3022&lt;=Settings!$B$4,"до 100",IF($A3022&lt;=Settings!$B$5,"до 10 000",IF($A3022&lt;=Settings!$B$6,"до 100 000","100 000+")))</f>
        <v/>
      </c>
    </row>
    <row r="3023">
      <c r="A3023">
        <f>ROW()-1</f>
        <v/>
      </c>
      <c r="B3023">
        <f>IF($A3023&lt;=Settings!$B$4,"small_control",IF($A3023&lt;=Settings!$B$5,"medium_10k",IF($A3023&lt;=Settings!$B$6,"large_100k","extreme_1m")))</f>
        <v/>
      </c>
      <c r="C3023">
        <f>"ORD-"&amp;TEXT(QUOTIENT($A3023-1,3)+1,"0000000")</f>
        <v/>
      </c>
      <c r="D3023">
        <f>"LINE-"&amp;TEXT($A3023,"0000000")</f>
        <v/>
      </c>
      <c r="E3023" s="7">
        <f>Settings!$B$2+$A3023-1</f>
        <v/>
      </c>
      <c r="F3023" s="7">
        <f>Settings!$B$2+MOD($A3023-1,Settings!$B$7)</f>
        <v/>
      </c>
      <c r="G3023">
        <f>YEAR($F3023)</f>
        <v/>
      </c>
      <c r="H3023">
        <f>"Q"&amp;ROUNDUP(MONTH($F3023)/3,0)</f>
        <v/>
      </c>
      <c r="I3023">
        <f>MONTH($F3023)</f>
        <v/>
      </c>
      <c r="J3023">
        <f>CHOOSE(MONTH($F3023),"Январь","Февраль","Март","Апрель","Май","Июнь","Июль","Август","Сентябрь","Октябрь","Ноябрь","Декабрь")</f>
        <v/>
      </c>
      <c r="K3023">
        <f>DAY($F3023)</f>
        <v/>
      </c>
      <c r="L3023">
        <f>IF(MOD($A3023,10)&lt;7,"ФО_01_Крупный","ФО_"&amp;TEXT(MOD($A3023,8)+1,"00"))</f>
        <v/>
      </c>
      <c r="M3023">
        <f>IF($AB3023="Да","Регион_001_Крупный","Регион_"&amp;TEXT(MOD(QUOTIENT($A3023-1,20),180)+1,"000"))</f>
        <v/>
      </c>
      <c r="N3023">
        <f>IF($AB3023="Да","Город_"&amp;TEXT(MOD($A3023-1,250)+1,"0000"),"Город_"&amp;TEXT(MOD($A3023-1,3000)+1,"0000"))</f>
        <v/>
      </c>
      <c r="O3023">
        <f>IF($AB3023="Да","Холдинг_Крупный","Холдинг_"&amp;TEXT(MOD(QUOTIENT($A3023-1,10000),20)+1,"00"))</f>
        <v/>
      </c>
      <c r="P3023">
        <f>IF($AB3023="Да","Организация_Крупная","Организация_"&amp;TEXT(MOD(QUOTIENT($A3023-1,500),600)+1,"000"))</f>
        <v/>
      </c>
      <c r="Q3023">
        <f>"Отдел_"&amp;TEXT(MOD(QUOTIENT($A3023-1,50),100)+1,"000")</f>
        <v/>
      </c>
      <c r="R3023">
        <f>IF($AB3023="Да","Группа_Крупная","Группа_"&amp;TEXT(MOD(QUOTIENT($A3023-1,5000),30)+1,"00"))</f>
        <v/>
      </c>
      <c r="S3023">
        <f>IF($AB3023="Да","Категория_Крупная","Категория_"&amp;TEXT(MOD(QUOTIENT($A3023-1,500),120)+1,"000"))</f>
        <v/>
      </c>
      <c r="T3023">
        <f>IF($AB3023="Да","Подкатегория_Крупная","Подкатегория_"&amp;TEXT(MOD(QUOTIENT($A3023-1,50),300)+1,"000"))</f>
        <v/>
      </c>
      <c r="U3023">
        <f>"SKU_"&amp;TEXT($A3023,"0000000")</f>
        <v/>
      </c>
      <c r="V3023">
        <f>CHOOSE(MOD($A3023-1,4)+1,"Enterprise","SMB","Госсектор","Розница")</f>
        <v/>
      </c>
      <c r="W3023">
        <f>"Клиент_"&amp;TEXT(MOD($A3023-1,20000)+1,"00000")</f>
        <v/>
      </c>
      <c r="X3023">
        <f>CHOOSE(MOD($A3023-1,5)+1,"Портал","API","Импорт","Ручной ввод","Интеграция")</f>
        <v/>
      </c>
      <c r="Y3023" s="8">
        <f>ROUND(1000+MOD($A3023*37,90000)+IF($AB3023="Да",5000,0),2)</f>
        <v/>
      </c>
      <c r="Z3023">
        <f>1+MOD($A3023,20)</f>
        <v/>
      </c>
      <c r="AA3023" s="8">
        <f>ROUND($Y3023*(0.08+MOD($A3023,17)/100),2)</f>
        <v/>
      </c>
      <c r="AB3023">
        <f>IF(MOD($A3023,10)&lt;7,"Да","Нет")</f>
        <v/>
      </c>
      <c r="AC3023">
        <f>$R3023&amp;" / "&amp;$S3023&amp;" / "&amp;$T3023</f>
        <v/>
      </c>
      <c r="AD3023">
        <f>1</f>
        <v/>
      </c>
      <c r="AE3023">
        <f>IF($A3023&lt;=Settings!$B$4,"до 100",IF($A3023&lt;=Settings!$B$5,"до 10 000",IF($A3023&lt;=Settings!$B$6,"до 100 000","100 000+")))</f>
        <v/>
      </c>
    </row>
    <row r="3024">
      <c r="A3024">
        <f>ROW()-1</f>
        <v/>
      </c>
      <c r="B3024">
        <f>IF($A3024&lt;=Settings!$B$4,"small_control",IF($A3024&lt;=Settings!$B$5,"medium_10k",IF($A3024&lt;=Settings!$B$6,"large_100k","extreme_1m")))</f>
        <v/>
      </c>
      <c r="C3024">
        <f>"ORD-"&amp;TEXT(QUOTIENT($A3024-1,3)+1,"0000000")</f>
        <v/>
      </c>
      <c r="D3024">
        <f>"LINE-"&amp;TEXT($A3024,"0000000")</f>
        <v/>
      </c>
      <c r="E3024" s="7">
        <f>Settings!$B$2+$A3024-1</f>
        <v/>
      </c>
      <c r="F3024" s="7">
        <f>Settings!$B$2+MOD($A3024-1,Settings!$B$7)</f>
        <v/>
      </c>
      <c r="G3024">
        <f>YEAR($F3024)</f>
        <v/>
      </c>
      <c r="H3024">
        <f>"Q"&amp;ROUNDUP(MONTH($F3024)/3,0)</f>
        <v/>
      </c>
      <c r="I3024">
        <f>MONTH($F3024)</f>
        <v/>
      </c>
      <c r="J3024">
        <f>CHOOSE(MONTH($F3024),"Январь","Февраль","Март","Апрель","Май","Июнь","Июль","Август","Сентябрь","Октябрь","Ноябрь","Декабрь")</f>
        <v/>
      </c>
      <c r="K3024">
        <f>DAY($F3024)</f>
        <v/>
      </c>
      <c r="L3024">
        <f>IF(MOD($A3024,10)&lt;7,"ФО_01_Крупный","ФО_"&amp;TEXT(MOD($A3024,8)+1,"00"))</f>
        <v/>
      </c>
      <c r="M3024">
        <f>IF($AB3024="Да","Регион_001_Крупный","Регион_"&amp;TEXT(MOD(QUOTIENT($A3024-1,20),180)+1,"000"))</f>
        <v/>
      </c>
      <c r="N3024">
        <f>IF($AB3024="Да","Город_"&amp;TEXT(MOD($A3024-1,250)+1,"0000"),"Город_"&amp;TEXT(MOD($A3024-1,3000)+1,"0000"))</f>
        <v/>
      </c>
      <c r="O3024">
        <f>IF($AB3024="Да","Холдинг_Крупный","Холдинг_"&amp;TEXT(MOD(QUOTIENT($A3024-1,10000),20)+1,"00"))</f>
        <v/>
      </c>
      <c r="P3024">
        <f>IF($AB3024="Да","Организация_Крупная","Организация_"&amp;TEXT(MOD(QUOTIENT($A3024-1,500),600)+1,"000"))</f>
        <v/>
      </c>
      <c r="Q3024">
        <f>"Отдел_"&amp;TEXT(MOD(QUOTIENT($A3024-1,50),100)+1,"000")</f>
        <v/>
      </c>
      <c r="R3024">
        <f>IF($AB3024="Да","Группа_Крупная","Группа_"&amp;TEXT(MOD(QUOTIENT($A3024-1,5000),30)+1,"00"))</f>
        <v/>
      </c>
      <c r="S3024">
        <f>IF($AB3024="Да","Категория_Крупная","Категория_"&amp;TEXT(MOD(QUOTIENT($A3024-1,500),120)+1,"000"))</f>
        <v/>
      </c>
      <c r="T3024">
        <f>IF($AB3024="Да","Подкатегория_Крупная","Подкатегория_"&amp;TEXT(MOD(QUOTIENT($A3024-1,50),300)+1,"000"))</f>
        <v/>
      </c>
      <c r="U3024">
        <f>"SKU_"&amp;TEXT($A3024,"0000000")</f>
        <v/>
      </c>
      <c r="V3024">
        <f>CHOOSE(MOD($A3024-1,4)+1,"Enterprise","SMB","Госсектор","Розница")</f>
        <v/>
      </c>
      <c r="W3024">
        <f>"Клиент_"&amp;TEXT(MOD($A3024-1,20000)+1,"00000")</f>
        <v/>
      </c>
      <c r="X3024">
        <f>CHOOSE(MOD($A3024-1,5)+1,"Портал","API","Импорт","Ручной ввод","Интеграция")</f>
        <v/>
      </c>
      <c r="Y3024" s="8">
        <f>ROUND(1000+MOD($A3024*37,90000)+IF($AB3024="Да",5000,0),2)</f>
        <v/>
      </c>
      <c r="Z3024">
        <f>1+MOD($A3024,20)</f>
        <v/>
      </c>
      <c r="AA3024" s="8">
        <f>ROUND($Y3024*(0.08+MOD($A3024,17)/100),2)</f>
        <v/>
      </c>
      <c r="AB3024">
        <f>IF(MOD($A3024,10)&lt;7,"Да","Нет")</f>
        <v/>
      </c>
      <c r="AC3024">
        <f>$R3024&amp;" / "&amp;$S3024&amp;" / "&amp;$T3024</f>
        <v/>
      </c>
      <c r="AD3024">
        <f>1</f>
        <v/>
      </c>
      <c r="AE3024">
        <f>IF($A3024&lt;=Settings!$B$4,"до 100",IF($A3024&lt;=Settings!$B$5,"до 10 000",IF($A3024&lt;=Settings!$B$6,"до 100 000","100 000+")))</f>
        <v/>
      </c>
    </row>
    <row r="3025">
      <c r="A3025">
        <f>ROW()-1</f>
        <v/>
      </c>
      <c r="B3025">
        <f>IF($A3025&lt;=Settings!$B$4,"small_control",IF($A3025&lt;=Settings!$B$5,"medium_10k",IF($A3025&lt;=Settings!$B$6,"large_100k","extreme_1m")))</f>
        <v/>
      </c>
      <c r="C3025">
        <f>"ORD-"&amp;TEXT(QUOTIENT($A3025-1,3)+1,"0000000")</f>
        <v/>
      </c>
      <c r="D3025">
        <f>"LINE-"&amp;TEXT($A3025,"0000000")</f>
        <v/>
      </c>
      <c r="E3025" s="7">
        <f>Settings!$B$2+$A3025-1</f>
        <v/>
      </c>
      <c r="F3025" s="7">
        <f>Settings!$B$2+MOD($A3025-1,Settings!$B$7)</f>
        <v/>
      </c>
      <c r="G3025">
        <f>YEAR($F3025)</f>
        <v/>
      </c>
      <c r="H3025">
        <f>"Q"&amp;ROUNDUP(MONTH($F3025)/3,0)</f>
        <v/>
      </c>
      <c r="I3025">
        <f>MONTH($F3025)</f>
        <v/>
      </c>
      <c r="J3025">
        <f>CHOOSE(MONTH($F3025),"Январь","Февраль","Март","Апрель","Май","Июнь","Июль","Август","Сентябрь","Октябрь","Ноябрь","Декабрь")</f>
        <v/>
      </c>
      <c r="K3025">
        <f>DAY($F3025)</f>
        <v/>
      </c>
      <c r="L3025">
        <f>IF(MOD($A3025,10)&lt;7,"ФО_01_Крупный","ФО_"&amp;TEXT(MOD($A3025,8)+1,"00"))</f>
        <v/>
      </c>
      <c r="M3025">
        <f>IF($AB3025="Да","Регион_001_Крупный","Регион_"&amp;TEXT(MOD(QUOTIENT($A3025-1,20),180)+1,"000"))</f>
        <v/>
      </c>
      <c r="N3025">
        <f>IF($AB3025="Да","Город_"&amp;TEXT(MOD($A3025-1,250)+1,"0000"),"Город_"&amp;TEXT(MOD($A3025-1,3000)+1,"0000"))</f>
        <v/>
      </c>
      <c r="O3025">
        <f>IF($AB3025="Да","Холдинг_Крупный","Холдинг_"&amp;TEXT(MOD(QUOTIENT($A3025-1,10000),20)+1,"00"))</f>
        <v/>
      </c>
      <c r="P3025">
        <f>IF($AB3025="Да","Организация_Крупная","Организация_"&amp;TEXT(MOD(QUOTIENT($A3025-1,500),600)+1,"000"))</f>
        <v/>
      </c>
      <c r="Q3025">
        <f>"Отдел_"&amp;TEXT(MOD(QUOTIENT($A3025-1,50),100)+1,"000")</f>
        <v/>
      </c>
      <c r="R3025">
        <f>IF($AB3025="Да","Группа_Крупная","Группа_"&amp;TEXT(MOD(QUOTIENT($A3025-1,5000),30)+1,"00"))</f>
        <v/>
      </c>
      <c r="S3025">
        <f>IF($AB3025="Да","Категория_Крупная","Категория_"&amp;TEXT(MOD(QUOTIENT($A3025-1,500),120)+1,"000"))</f>
        <v/>
      </c>
      <c r="T3025">
        <f>IF($AB3025="Да","Подкатегория_Крупная","Подкатегория_"&amp;TEXT(MOD(QUOTIENT($A3025-1,50),300)+1,"000"))</f>
        <v/>
      </c>
      <c r="U3025">
        <f>"SKU_"&amp;TEXT($A3025,"0000000")</f>
        <v/>
      </c>
      <c r="V3025">
        <f>CHOOSE(MOD($A3025-1,4)+1,"Enterprise","SMB","Госсектор","Розница")</f>
        <v/>
      </c>
      <c r="W3025">
        <f>"Клиент_"&amp;TEXT(MOD($A3025-1,20000)+1,"00000")</f>
        <v/>
      </c>
      <c r="X3025">
        <f>CHOOSE(MOD($A3025-1,5)+1,"Портал","API","Импорт","Ручной ввод","Интеграция")</f>
        <v/>
      </c>
      <c r="Y3025" s="8">
        <f>ROUND(1000+MOD($A3025*37,90000)+IF($AB3025="Да",5000,0),2)</f>
        <v/>
      </c>
      <c r="Z3025">
        <f>1+MOD($A3025,20)</f>
        <v/>
      </c>
      <c r="AA3025" s="8">
        <f>ROUND($Y3025*(0.08+MOD($A3025,17)/100),2)</f>
        <v/>
      </c>
      <c r="AB3025">
        <f>IF(MOD($A3025,10)&lt;7,"Да","Нет")</f>
        <v/>
      </c>
      <c r="AC3025">
        <f>$R3025&amp;" / "&amp;$S3025&amp;" / "&amp;$T3025</f>
        <v/>
      </c>
      <c r="AD3025">
        <f>1</f>
        <v/>
      </c>
      <c r="AE3025">
        <f>IF($A3025&lt;=Settings!$B$4,"до 100",IF($A3025&lt;=Settings!$B$5,"до 10 000",IF($A3025&lt;=Settings!$B$6,"до 100 000","100 000+")))</f>
        <v/>
      </c>
    </row>
    <row r="3026">
      <c r="A3026">
        <f>ROW()-1</f>
        <v/>
      </c>
      <c r="B3026">
        <f>IF($A3026&lt;=Settings!$B$4,"small_control",IF($A3026&lt;=Settings!$B$5,"medium_10k",IF($A3026&lt;=Settings!$B$6,"large_100k","extreme_1m")))</f>
        <v/>
      </c>
      <c r="C3026">
        <f>"ORD-"&amp;TEXT(QUOTIENT($A3026-1,3)+1,"0000000")</f>
        <v/>
      </c>
      <c r="D3026">
        <f>"LINE-"&amp;TEXT($A3026,"0000000")</f>
        <v/>
      </c>
      <c r="E3026" s="7">
        <f>Settings!$B$2+$A3026-1</f>
        <v/>
      </c>
      <c r="F3026" s="7">
        <f>Settings!$B$2+MOD($A3026-1,Settings!$B$7)</f>
        <v/>
      </c>
      <c r="G3026">
        <f>YEAR($F3026)</f>
        <v/>
      </c>
      <c r="H3026">
        <f>"Q"&amp;ROUNDUP(MONTH($F3026)/3,0)</f>
        <v/>
      </c>
      <c r="I3026">
        <f>MONTH($F3026)</f>
        <v/>
      </c>
      <c r="J3026">
        <f>CHOOSE(MONTH($F3026),"Январь","Февраль","Март","Апрель","Май","Июнь","Июль","Август","Сентябрь","Октябрь","Ноябрь","Декабрь")</f>
        <v/>
      </c>
      <c r="K3026">
        <f>DAY($F3026)</f>
        <v/>
      </c>
      <c r="L3026">
        <f>IF(MOD($A3026,10)&lt;7,"ФО_01_Крупный","ФО_"&amp;TEXT(MOD($A3026,8)+1,"00"))</f>
        <v/>
      </c>
      <c r="M3026">
        <f>IF($AB3026="Да","Регион_001_Крупный","Регион_"&amp;TEXT(MOD(QUOTIENT($A3026-1,20),180)+1,"000"))</f>
        <v/>
      </c>
      <c r="N3026">
        <f>IF($AB3026="Да","Город_"&amp;TEXT(MOD($A3026-1,250)+1,"0000"),"Город_"&amp;TEXT(MOD($A3026-1,3000)+1,"0000"))</f>
        <v/>
      </c>
      <c r="O3026">
        <f>IF($AB3026="Да","Холдинг_Крупный","Холдинг_"&amp;TEXT(MOD(QUOTIENT($A3026-1,10000),20)+1,"00"))</f>
        <v/>
      </c>
      <c r="P3026">
        <f>IF($AB3026="Да","Организация_Крупная","Организация_"&amp;TEXT(MOD(QUOTIENT($A3026-1,500),600)+1,"000"))</f>
        <v/>
      </c>
      <c r="Q3026">
        <f>"Отдел_"&amp;TEXT(MOD(QUOTIENT($A3026-1,50),100)+1,"000")</f>
        <v/>
      </c>
      <c r="R3026">
        <f>IF($AB3026="Да","Группа_Крупная","Группа_"&amp;TEXT(MOD(QUOTIENT($A3026-1,5000),30)+1,"00"))</f>
        <v/>
      </c>
      <c r="S3026">
        <f>IF($AB3026="Да","Категория_Крупная","Категория_"&amp;TEXT(MOD(QUOTIENT($A3026-1,500),120)+1,"000"))</f>
        <v/>
      </c>
      <c r="T3026">
        <f>IF($AB3026="Да","Подкатегория_Крупная","Подкатегория_"&amp;TEXT(MOD(QUOTIENT($A3026-1,50),300)+1,"000"))</f>
        <v/>
      </c>
      <c r="U3026">
        <f>"SKU_"&amp;TEXT($A3026,"0000000")</f>
        <v/>
      </c>
      <c r="V3026">
        <f>CHOOSE(MOD($A3026-1,4)+1,"Enterprise","SMB","Госсектор","Розница")</f>
        <v/>
      </c>
      <c r="W3026">
        <f>"Клиент_"&amp;TEXT(MOD($A3026-1,20000)+1,"00000")</f>
        <v/>
      </c>
      <c r="X3026">
        <f>CHOOSE(MOD($A3026-1,5)+1,"Портал","API","Импорт","Ручной ввод","Интеграция")</f>
        <v/>
      </c>
      <c r="Y3026" s="8">
        <f>ROUND(1000+MOD($A3026*37,90000)+IF($AB3026="Да",5000,0),2)</f>
        <v/>
      </c>
      <c r="Z3026">
        <f>1+MOD($A3026,20)</f>
        <v/>
      </c>
      <c r="AA3026" s="8">
        <f>ROUND($Y3026*(0.08+MOD($A3026,17)/100),2)</f>
        <v/>
      </c>
      <c r="AB3026">
        <f>IF(MOD($A3026,10)&lt;7,"Да","Нет")</f>
        <v/>
      </c>
      <c r="AC3026">
        <f>$R3026&amp;" / "&amp;$S3026&amp;" / "&amp;$T3026</f>
        <v/>
      </c>
      <c r="AD3026">
        <f>1</f>
        <v/>
      </c>
      <c r="AE3026">
        <f>IF($A3026&lt;=Settings!$B$4,"до 100",IF($A3026&lt;=Settings!$B$5,"до 10 000",IF($A3026&lt;=Settings!$B$6,"до 100 000","100 000+")))</f>
        <v/>
      </c>
    </row>
    <row r="3027">
      <c r="A3027">
        <f>ROW()-1</f>
        <v/>
      </c>
      <c r="B3027">
        <f>IF($A3027&lt;=Settings!$B$4,"small_control",IF($A3027&lt;=Settings!$B$5,"medium_10k",IF($A3027&lt;=Settings!$B$6,"large_100k","extreme_1m")))</f>
        <v/>
      </c>
      <c r="C3027">
        <f>"ORD-"&amp;TEXT(QUOTIENT($A3027-1,3)+1,"0000000")</f>
        <v/>
      </c>
      <c r="D3027">
        <f>"LINE-"&amp;TEXT($A3027,"0000000")</f>
        <v/>
      </c>
      <c r="E3027" s="7">
        <f>Settings!$B$2+$A3027-1</f>
        <v/>
      </c>
      <c r="F3027" s="7">
        <f>Settings!$B$2+MOD($A3027-1,Settings!$B$7)</f>
        <v/>
      </c>
      <c r="G3027">
        <f>YEAR($F3027)</f>
        <v/>
      </c>
      <c r="H3027">
        <f>"Q"&amp;ROUNDUP(MONTH($F3027)/3,0)</f>
        <v/>
      </c>
      <c r="I3027">
        <f>MONTH($F3027)</f>
        <v/>
      </c>
      <c r="J3027">
        <f>CHOOSE(MONTH($F3027),"Январь","Февраль","Март","Апрель","Май","Июнь","Июль","Август","Сентябрь","Октябрь","Ноябрь","Декабрь")</f>
        <v/>
      </c>
      <c r="K3027">
        <f>DAY($F3027)</f>
        <v/>
      </c>
      <c r="L3027">
        <f>IF(MOD($A3027,10)&lt;7,"ФО_01_Крупный","ФО_"&amp;TEXT(MOD($A3027,8)+1,"00"))</f>
        <v/>
      </c>
      <c r="M3027">
        <f>IF($AB3027="Да","Регион_001_Крупный","Регион_"&amp;TEXT(MOD(QUOTIENT($A3027-1,20),180)+1,"000"))</f>
        <v/>
      </c>
      <c r="N3027">
        <f>IF($AB3027="Да","Город_"&amp;TEXT(MOD($A3027-1,250)+1,"0000"),"Город_"&amp;TEXT(MOD($A3027-1,3000)+1,"0000"))</f>
        <v/>
      </c>
      <c r="O3027">
        <f>IF($AB3027="Да","Холдинг_Крупный","Холдинг_"&amp;TEXT(MOD(QUOTIENT($A3027-1,10000),20)+1,"00"))</f>
        <v/>
      </c>
      <c r="P3027">
        <f>IF($AB3027="Да","Организация_Крупная","Организация_"&amp;TEXT(MOD(QUOTIENT($A3027-1,500),600)+1,"000"))</f>
        <v/>
      </c>
      <c r="Q3027">
        <f>"Отдел_"&amp;TEXT(MOD(QUOTIENT($A3027-1,50),100)+1,"000")</f>
        <v/>
      </c>
      <c r="R3027">
        <f>IF($AB3027="Да","Группа_Крупная","Группа_"&amp;TEXT(MOD(QUOTIENT($A3027-1,5000),30)+1,"00"))</f>
        <v/>
      </c>
      <c r="S3027">
        <f>IF($AB3027="Да","Категория_Крупная","Категория_"&amp;TEXT(MOD(QUOTIENT($A3027-1,500),120)+1,"000"))</f>
        <v/>
      </c>
      <c r="T3027">
        <f>IF($AB3027="Да","Подкатегория_Крупная","Подкатегория_"&amp;TEXT(MOD(QUOTIENT($A3027-1,50),300)+1,"000"))</f>
        <v/>
      </c>
      <c r="U3027">
        <f>"SKU_"&amp;TEXT($A3027,"0000000")</f>
        <v/>
      </c>
      <c r="V3027">
        <f>CHOOSE(MOD($A3027-1,4)+1,"Enterprise","SMB","Госсектор","Розница")</f>
        <v/>
      </c>
      <c r="W3027">
        <f>"Клиент_"&amp;TEXT(MOD($A3027-1,20000)+1,"00000")</f>
        <v/>
      </c>
      <c r="X3027">
        <f>CHOOSE(MOD($A3027-1,5)+1,"Портал","API","Импорт","Ручной ввод","Интеграция")</f>
        <v/>
      </c>
      <c r="Y3027" s="8">
        <f>ROUND(1000+MOD($A3027*37,90000)+IF($AB3027="Да",5000,0),2)</f>
        <v/>
      </c>
      <c r="Z3027">
        <f>1+MOD($A3027,20)</f>
        <v/>
      </c>
      <c r="AA3027" s="8">
        <f>ROUND($Y3027*(0.08+MOD($A3027,17)/100),2)</f>
        <v/>
      </c>
      <c r="AB3027">
        <f>IF(MOD($A3027,10)&lt;7,"Да","Нет")</f>
        <v/>
      </c>
      <c r="AC3027">
        <f>$R3027&amp;" / "&amp;$S3027&amp;" / "&amp;$T3027</f>
        <v/>
      </c>
      <c r="AD3027">
        <f>1</f>
        <v/>
      </c>
      <c r="AE3027">
        <f>IF($A3027&lt;=Settings!$B$4,"до 100",IF($A3027&lt;=Settings!$B$5,"до 10 000",IF($A3027&lt;=Settings!$B$6,"до 100 000","100 000+")))</f>
        <v/>
      </c>
    </row>
    <row r="3028">
      <c r="A3028">
        <f>ROW()-1</f>
        <v/>
      </c>
      <c r="B3028">
        <f>IF($A3028&lt;=Settings!$B$4,"small_control",IF($A3028&lt;=Settings!$B$5,"medium_10k",IF($A3028&lt;=Settings!$B$6,"large_100k","extreme_1m")))</f>
        <v/>
      </c>
      <c r="C3028">
        <f>"ORD-"&amp;TEXT(QUOTIENT($A3028-1,3)+1,"0000000")</f>
        <v/>
      </c>
      <c r="D3028">
        <f>"LINE-"&amp;TEXT($A3028,"0000000")</f>
        <v/>
      </c>
      <c r="E3028" s="7">
        <f>Settings!$B$2+$A3028-1</f>
        <v/>
      </c>
      <c r="F3028" s="7">
        <f>Settings!$B$2+MOD($A3028-1,Settings!$B$7)</f>
        <v/>
      </c>
      <c r="G3028">
        <f>YEAR($F3028)</f>
        <v/>
      </c>
      <c r="H3028">
        <f>"Q"&amp;ROUNDUP(MONTH($F3028)/3,0)</f>
        <v/>
      </c>
      <c r="I3028">
        <f>MONTH($F3028)</f>
        <v/>
      </c>
      <c r="J3028">
        <f>CHOOSE(MONTH($F3028),"Январь","Февраль","Март","Апрель","Май","Июнь","Июль","Август","Сентябрь","Октябрь","Ноябрь","Декабрь")</f>
        <v/>
      </c>
      <c r="K3028">
        <f>DAY($F3028)</f>
        <v/>
      </c>
      <c r="L3028">
        <f>IF(MOD($A3028,10)&lt;7,"ФО_01_Крупный","ФО_"&amp;TEXT(MOD($A3028,8)+1,"00"))</f>
        <v/>
      </c>
      <c r="M3028">
        <f>IF($AB3028="Да","Регион_001_Крупный","Регион_"&amp;TEXT(MOD(QUOTIENT($A3028-1,20),180)+1,"000"))</f>
        <v/>
      </c>
      <c r="N3028">
        <f>IF($AB3028="Да","Город_"&amp;TEXT(MOD($A3028-1,250)+1,"0000"),"Город_"&amp;TEXT(MOD($A3028-1,3000)+1,"0000"))</f>
        <v/>
      </c>
      <c r="O3028">
        <f>IF($AB3028="Да","Холдинг_Крупный","Холдинг_"&amp;TEXT(MOD(QUOTIENT($A3028-1,10000),20)+1,"00"))</f>
        <v/>
      </c>
      <c r="P3028">
        <f>IF($AB3028="Да","Организация_Крупная","Организация_"&amp;TEXT(MOD(QUOTIENT($A3028-1,500),600)+1,"000"))</f>
        <v/>
      </c>
      <c r="Q3028">
        <f>"Отдел_"&amp;TEXT(MOD(QUOTIENT($A3028-1,50),100)+1,"000")</f>
        <v/>
      </c>
      <c r="R3028">
        <f>IF($AB3028="Да","Группа_Крупная","Группа_"&amp;TEXT(MOD(QUOTIENT($A3028-1,5000),30)+1,"00"))</f>
        <v/>
      </c>
      <c r="S3028">
        <f>IF($AB3028="Да","Категория_Крупная","Категория_"&amp;TEXT(MOD(QUOTIENT($A3028-1,500),120)+1,"000"))</f>
        <v/>
      </c>
      <c r="T3028">
        <f>IF($AB3028="Да","Подкатегория_Крупная","Подкатегория_"&amp;TEXT(MOD(QUOTIENT($A3028-1,50),300)+1,"000"))</f>
        <v/>
      </c>
      <c r="U3028">
        <f>"SKU_"&amp;TEXT($A3028,"0000000")</f>
        <v/>
      </c>
      <c r="V3028">
        <f>CHOOSE(MOD($A3028-1,4)+1,"Enterprise","SMB","Госсектор","Розница")</f>
        <v/>
      </c>
      <c r="W3028">
        <f>"Клиент_"&amp;TEXT(MOD($A3028-1,20000)+1,"00000")</f>
        <v/>
      </c>
      <c r="X3028">
        <f>CHOOSE(MOD($A3028-1,5)+1,"Портал","API","Импорт","Ручной ввод","Интеграция")</f>
        <v/>
      </c>
      <c r="Y3028" s="8">
        <f>ROUND(1000+MOD($A3028*37,90000)+IF($AB3028="Да",5000,0),2)</f>
        <v/>
      </c>
      <c r="Z3028">
        <f>1+MOD($A3028,20)</f>
        <v/>
      </c>
      <c r="AA3028" s="8">
        <f>ROUND($Y3028*(0.08+MOD($A3028,17)/100),2)</f>
        <v/>
      </c>
      <c r="AB3028">
        <f>IF(MOD($A3028,10)&lt;7,"Да","Нет")</f>
        <v/>
      </c>
      <c r="AC3028">
        <f>$R3028&amp;" / "&amp;$S3028&amp;" / "&amp;$T3028</f>
        <v/>
      </c>
      <c r="AD3028">
        <f>1</f>
        <v/>
      </c>
      <c r="AE3028">
        <f>IF($A3028&lt;=Settings!$B$4,"до 100",IF($A3028&lt;=Settings!$B$5,"до 10 000",IF($A3028&lt;=Settings!$B$6,"до 100 000","100 000+")))</f>
        <v/>
      </c>
    </row>
    <row r="3029">
      <c r="A3029">
        <f>ROW()-1</f>
        <v/>
      </c>
      <c r="B3029">
        <f>IF($A3029&lt;=Settings!$B$4,"small_control",IF($A3029&lt;=Settings!$B$5,"medium_10k",IF($A3029&lt;=Settings!$B$6,"large_100k","extreme_1m")))</f>
        <v/>
      </c>
      <c r="C3029">
        <f>"ORD-"&amp;TEXT(QUOTIENT($A3029-1,3)+1,"0000000")</f>
        <v/>
      </c>
      <c r="D3029">
        <f>"LINE-"&amp;TEXT($A3029,"0000000")</f>
        <v/>
      </c>
      <c r="E3029" s="7">
        <f>Settings!$B$2+$A3029-1</f>
        <v/>
      </c>
      <c r="F3029" s="7">
        <f>Settings!$B$2+MOD($A3029-1,Settings!$B$7)</f>
        <v/>
      </c>
      <c r="G3029">
        <f>YEAR($F3029)</f>
        <v/>
      </c>
      <c r="H3029">
        <f>"Q"&amp;ROUNDUP(MONTH($F3029)/3,0)</f>
        <v/>
      </c>
      <c r="I3029">
        <f>MONTH($F3029)</f>
        <v/>
      </c>
      <c r="J3029">
        <f>CHOOSE(MONTH($F3029),"Январь","Февраль","Март","Апрель","Май","Июнь","Июль","Август","Сентябрь","Октябрь","Ноябрь","Декабрь")</f>
        <v/>
      </c>
      <c r="K3029">
        <f>DAY($F3029)</f>
        <v/>
      </c>
      <c r="L3029">
        <f>IF(MOD($A3029,10)&lt;7,"ФО_01_Крупный","ФО_"&amp;TEXT(MOD($A3029,8)+1,"00"))</f>
        <v/>
      </c>
      <c r="M3029">
        <f>IF($AB3029="Да","Регион_001_Крупный","Регион_"&amp;TEXT(MOD(QUOTIENT($A3029-1,20),180)+1,"000"))</f>
        <v/>
      </c>
      <c r="N3029">
        <f>IF($AB3029="Да","Город_"&amp;TEXT(MOD($A3029-1,250)+1,"0000"),"Город_"&amp;TEXT(MOD($A3029-1,3000)+1,"0000"))</f>
        <v/>
      </c>
      <c r="O3029">
        <f>IF($AB3029="Да","Холдинг_Крупный","Холдинг_"&amp;TEXT(MOD(QUOTIENT($A3029-1,10000),20)+1,"00"))</f>
        <v/>
      </c>
      <c r="P3029">
        <f>IF($AB3029="Да","Организация_Крупная","Организация_"&amp;TEXT(MOD(QUOTIENT($A3029-1,500),600)+1,"000"))</f>
        <v/>
      </c>
      <c r="Q3029">
        <f>"Отдел_"&amp;TEXT(MOD(QUOTIENT($A3029-1,50),100)+1,"000")</f>
        <v/>
      </c>
      <c r="R3029">
        <f>IF($AB3029="Да","Группа_Крупная","Группа_"&amp;TEXT(MOD(QUOTIENT($A3029-1,5000),30)+1,"00"))</f>
        <v/>
      </c>
      <c r="S3029">
        <f>IF($AB3029="Да","Категория_Крупная","Категория_"&amp;TEXT(MOD(QUOTIENT($A3029-1,500),120)+1,"000"))</f>
        <v/>
      </c>
      <c r="T3029">
        <f>IF($AB3029="Да","Подкатегория_Крупная","Подкатегория_"&amp;TEXT(MOD(QUOTIENT($A3029-1,50),300)+1,"000"))</f>
        <v/>
      </c>
      <c r="U3029">
        <f>"SKU_"&amp;TEXT($A3029,"0000000")</f>
        <v/>
      </c>
      <c r="V3029">
        <f>CHOOSE(MOD($A3029-1,4)+1,"Enterprise","SMB","Госсектор","Розница")</f>
        <v/>
      </c>
      <c r="W3029">
        <f>"Клиент_"&amp;TEXT(MOD($A3029-1,20000)+1,"00000")</f>
        <v/>
      </c>
      <c r="X3029">
        <f>CHOOSE(MOD($A3029-1,5)+1,"Портал","API","Импорт","Ручной ввод","Интеграция")</f>
        <v/>
      </c>
      <c r="Y3029" s="8">
        <f>ROUND(1000+MOD($A3029*37,90000)+IF($AB3029="Да",5000,0),2)</f>
        <v/>
      </c>
      <c r="Z3029">
        <f>1+MOD($A3029,20)</f>
        <v/>
      </c>
      <c r="AA3029" s="8">
        <f>ROUND($Y3029*(0.08+MOD($A3029,17)/100),2)</f>
        <v/>
      </c>
      <c r="AB3029">
        <f>IF(MOD($A3029,10)&lt;7,"Да","Нет")</f>
        <v/>
      </c>
      <c r="AC3029">
        <f>$R3029&amp;" / "&amp;$S3029&amp;" / "&amp;$T3029</f>
        <v/>
      </c>
      <c r="AD3029">
        <f>1</f>
        <v/>
      </c>
      <c r="AE3029">
        <f>IF($A3029&lt;=Settings!$B$4,"до 100",IF($A3029&lt;=Settings!$B$5,"до 10 000",IF($A3029&lt;=Settings!$B$6,"до 100 000","100 000+")))</f>
        <v/>
      </c>
    </row>
    <row r="3030">
      <c r="A3030">
        <f>ROW()-1</f>
        <v/>
      </c>
      <c r="B3030">
        <f>IF($A3030&lt;=Settings!$B$4,"small_control",IF($A3030&lt;=Settings!$B$5,"medium_10k",IF($A3030&lt;=Settings!$B$6,"large_100k","extreme_1m")))</f>
        <v/>
      </c>
      <c r="C3030">
        <f>"ORD-"&amp;TEXT(QUOTIENT($A3030-1,3)+1,"0000000")</f>
        <v/>
      </c>
      <c r="D3030">
        <f>"LINE-"&amp;TEXT($A3030,"0000000")</f>
        <v/>
      </c>
      <c r="E3030" s="7">
        <f>Settings!$B$2+$A3030-1</f>
        <v/>
      </c>
      <c r="F3030" s="7">
        <f>Settings!$B$2+MOD($A3030-1,Settings!$B$7)</f>
        <v/>
      </c>
      <c r="G3030">
        <f>YEAR($F3030)</f>
        <v/>
      </c>
      <c r="H3030">
        <f>"Q"&amp;ROUNDUP(MONTH($F3030)/3,0)</f>
        <v/>
      </c>
      <c r="I3030">
        <f>MONTH($F3030)</f>
        <v/>
      </c>
      <c r="J3030">
        <f>CHOOSE(MONTH($F3030),"Январь","Февраль","Март","Апрель","Май","Июнь","Июль","Август","Сентябрь","Октябрь","Ноябрь","Декабрь")</f>
        <v/>
      </c>
      <c r="K3030">
        <f>DAY($F3030)</f>
        <v/>
      </c>
      <c r="L3030">
        <f>IF(MOD($A3030,10)&lt;7,"ФО_01_Крупный","ФО_"&amp;TEXT(MOD($A3030,8)+1,"00"))</f>
        <v/>
      </c>
      <c r="M3030">
        <f>IF($AB3030="Да","Регион_001_Крупный","Регион_"&amp;TEXT(MOD(QUOTIENT($A3030-1,20),180)+1,"000"))</f>
        <v/>
      </c>
      <c r="N3030">
        <f>IF($AB3030="Да","Город_"&amp;TEXT(MOD($A3030-1,250)+1,"0000"),"Город_"&amp;TEXT(MOD($A3030-1,3000)+1,"0000"))</f>
        <v/>
      </c>
      <c r="O3030">
        <f>IF($AB3030="Да","Холдинг_Крупный","Холдинг_"&amp;TEXT(MOD(QUOTIENT($A3030-1,10000),20)+1,"00"))</f>
        <v/>
      </c>
      <c r="P3030">
        <f>IF($AB3030="Да","Организация_Крупная","Организация_"&amp;TEXT(MOD(QUOTIENT($A3030-1,500),600)+1,"000"))</f>
        <v/>
      </c>
      <c r="Q3030">
        <f>"Отдел_"&amp;TEXT(MOD(QUOTIENT($A3030-1,50),100)+1,"000")</f>
        <v/>
      </c>
      <c r="R3030">
        <f>IF($AB3030="Да","Группа_Крупная","Группа_"&amp;TEXT(MOD(QUOTIENT($A3030-1,5000),30)+1,"00"))</f>
        <v/>
      </c>
      <c r="S3030">
        <f>IF($AB3030="Да","Категория_Крупная","Категория_"&amp;TEXT(MOD(QUOTIENT($A3030-1,500),120)+1,"000"))</f>
        <v/>
      </c>
      <c r="T3030">
        <f>IF($AB3030="Да","Подкатегория_Крупная","Подкатегория_"&amp;TEXT(MOD(QUOTIENT($A3030-1,50),300)+1,"000"))</f>
        <v/>
      </c>
      <c r="U3030">
        <f>"SKU_"&amp;TEXT($A3030,"0000000")</f>
        <v/>
      </c>
      <c r="V3030">
        <f>CHOOSE(MOD($A3030-1,4)+1,"Enterprise","SMB","Госсектор","Розница")</f>
        <v/>
      </c>
      <c r="W3030">
        <f>"Клиент_"&amp;TEXT(MOD($A3030-1,20000)+1,"00000")</f>
        <v/>
      </c>
      <c r="X3030">
        <f>CHOOSE(MOD($A3030-1,5)+1,"Портал","API","Импорт","Ручной ввод","Интеграция")</f>
        <v/>
      </c>
      <c r="Y3030" s="8">
        <f>ROUND(1000+MOD($A3030*37,90000)+IF($AB3030="Да",5000,0),2)</f>
        <v/>
      </c>
      <c r="Z3030">
        <f>1+MOD($A3030,20)</f>
        <v/>
      </c>
      <c r="AA3030" s="8">
        <f>ROUND($Y3030*(0.08+MOD($A3030,17)/100),2)</f>
        <v/>
      </c>
      <c r="AB3030">
        <f>IF(MOD($A3030,10)&lt;7,"Да","Нет")</f>
        <v/>
      </c>
      <c r="AC3030">
        <f>$R3030&amp;" / "&amp;$S3030&amp;" / "&amp;$T3030</f>
        <v/>
      </c>
      <c r="AD3030">
        <f>1</f>
        <v/>
      </c>
      <c r="AE3030">
        <f>IF($A3030&lt;=Settings!$B$4,"до 100",IF($A3030&lt;=Settings!$B$5,"до 10 000",IF($A3030&lt;=Settings!$B$6,"до 100 000","100 000+")))</f>
        <v/>
      </c>
    </row>
    <row r="3031">
      <c r="A3031">
        <f>ROW()-1</f>
        <v/>
      </c>
      <c r="B3031">
        <f>IF($A3031&lt;=Settings!$B$4,"small_control",IF($A3031&lt;=Settings!$B$5,"medium_10k",IF($A3031&lt;=Settings!$B$6,"large_100k","extreme_1m")))</f>
        <v/>
      </c>
      <c r="C3031">
        <f>"ORD-"&amp;TEXT(QUOTIENT($A3031-1,3)+1,"0000000")</f>
        <v/>
      </c>
      <c r="D3031">
        <f>"LINE-"&amp;TEXT($A3031,"0000000")</f>
        <v/>
      </c>
      <c r="E3031" s="7">
        <f>Settings!$B$2+$A3031-1</f>
        <v/>
      </c>
      <c r="F3031" s="7">
        <f>Settings!$B$2+MOD($A3031-1,Settings!$B$7)</f>
        <v/>
      </c>
      <c r="G3031">
        <f>YEAR($F3031)</f>
        <v/>
      </c>
      <c r="H3031">
        <f>"Q"&amp;ROUNDUP(MONTH($F3031)/3,0)</f>
        <v/>
      </c>
      <c r="I3031">
        <f>MONTH($F3031)</f>
        <v/>
      </c>
      <c r="J3031">
        <f>CHOOSE(MONTH($F3031),"Январь","Февраль","Март","Апрель","Май","Июнь","Июль","Август","Сентябрь","Октябрь","Ноябрь","Декабрь")</f>
        <v/>
      </c>
      <c r="K3031">
        <f>DAY($F3031)</f>
        <v/>
      </c>
      <c r="L3031">
        <f>IF(MOD($A3031,10)&lt;7,"ФО_01_Крупный","ФО_"&amp;TEXT(MOD($A3031,8)+1,"00"))</f>
        <v/>
      </c>
      <c r="M3031">
        <f>IF($AB3031="Да","Регион_001_Крупный","Регион_"&amp;TEXT(MOD(QUOTIENT($A3031-1,20),180)+1,"000"))</f>
        <v/>
      </c>
      <c r="N3031">
        <f>IF($AB3031="Да","Город_"&amp;TEXT(MOD($A3031-1,250)+1,"0000"),"Город_"&amp;TEXT(MOD($A3031-1,3000)+1,"0000"))</f>
        <v/>
      </c>
      <c r="O3031">
        <f>IF($AB3031="Да","Холдинг_Крупный","Холдинг_"&amp;TEXT(MOD(QUOTIENT($A3031-1,10000),20)+1,"00"))</f>
        <v/>
      </c>
      <c r="P3031">
        <f>IF($AB3031="Да","Организация_Крупная","Организация_"&amp;TEXT(MOD(QUOTIENT($A3031-1,500),600)+1,"000"))</f>
        <v/>
      </c>
      <c r="Q3031">
        <f>"Отдел_"&amp;TEXT(MOD(QUOTIENT($A3031-1,50),100)+1,"000")</f>
        <v/>
      </c>
      <c r="R3031">
        <f>IF($AB3031="Да","Группа_Крупная","Группа_"&amp;TEXT(MOD(QUOTIENT($A3031-1,5000),30)+1,"00"))</f>
        <v/>
      </c>
      <c r="S3031">
        <f>IF($AB3031="Да","Категория_Крупная","Категория_"&amp;TEXT(MOD(QUOTIENT($A3031-1,500),120)+1,"000"))</f>
        <v/>
      </c>
      <c r="T3031">
        <f>IF($AB3031="Да","Подкатегория_Крупная","Подкатегория_"&amp;TEXT(MOD(QUOTIENT($A3031-1,50),300)+1,"000"))</f>
        <v/>
      </c>
      <c r="U3031">
        <f>"SKU_"&amp;TEXT($A3031,"0000000")</f>
        <v/>
      </c>
      <c r="V3031">
        <f>CHOOSE(MOD($A3031-1,4)+1,"Enterprise","SMB","Госсектор","Розница")</f>
        <v/>
      </c>
      <c r="W3031">
        <f>"Клиент_"&amp;TEXT(MOD($A3031-1,20000)+1,"00000")</f>
        <v/>
      </c>
      <c r="X3031">
        <f>CHOOSE(MOD($A3031-1,5)+1,"Портал","API","Импорт","Ручной ввод","Интеграция")</f>
        <v/>
      </c>
      <c r="Y3031" s="8">
        <f>ROUND(1000+MOD($A3031*37,90000)+IF($AB3031="Да",5000,0),2)</f>
        <v/>
      </c>
      <c r="Z3031">
        <f>1+MOD($A3031,20)</f>
        <v/>
      </c>
      <c r="AA3031" s="8">
        <f>ROUND($Y3031*(0.08+MOD($A3031,17)/100),2)</f>
        <v/>
      </c>
      <c r="AB3031">
        <f>IF(MOD($A3031,10)&lt;7,"Да","Нет")</f>
        <v/>
      </c>
      <c r="AC3031">
        <f>$R3031&amp;" / "&amp;$S3031&amp;" / "&amp;$T3031</f>
        <v/>
      </c>
      <c r="AD3031">
        <f>1</f>
        <v/>
      </c>
      <c r="AE3031">
        <f>IF($A3031&lt;=Settings!$B$4,"до 100",IF($A3031&lt;=Settings!$B$5,"до 10 000",IF($A3031&lt;=Settings!$B$6,"до 100 000","100 000+")))</f>
        <v/>
      </c>
    </row>
    <row r="3032">
      <c r="A3032">
        <f>ROW()-1</f>
        <v/>
      </c>
      <c r="B3032">
        <f>IF($A3032&lt;=Settings!$B$4,"small_control",IF($A3032&lt;=Settings!$B$5,"medium_10k",IF($A3032&lt;=Settings!$B$6,"large_100k","extreme_1m")))</f>
        <v/>
      </c>
      <c r="C3032">
        <f>"ORD-"&amp;TEXT(QUOTIENT($A3032-1,3)+1,"0000000")</f>
        <v/>
      </c>
      <c r="D3032">
        <f>"LINE-"&amp;TEXT($A3032,"0000000")</f>
        <v/>
      </c>
      <c r="E3032" s="7">
        <f>Settings!$B$2+$A3032-1</f>
        <v/>
      </c>
      <c r="F3032" s="7">
        <f>Settings!$B$2+MOD($A3032-1,Settings!$B$7)</f>
        <v/>
      </c>
      <c r="G3032">
        <f>YEAR($F3032)</f>
        <v/>
      </c>
      <c r="H3032">
        <f>"Q"&amp;ROUNDUP(MONTH($F3032)/3,0)</f>
        <v/>
      </c>
      <c r="I3032">
        <f>MONTH($F3032)</f>
        <v/>
      </c>
      <c r="J3032">
        <f>CHOOSE(MONTH($F3032),"Январь","Февраль","Март","Апрель","Май","Июнь","Июль","Август","Сентябрь","Октябрь","Ноябрь","Декабрь")</f>
        <v/>
      </c>
      <c r="K3032">
        <f>DAY($F3032)</f>
        <v/>
      </c>
      <c r="L3032">
        <f>IF(MOD($A3032,10)&lt;7,"ФО_01_Крупный","ФО_"&amp;TEXT(MOD($A3032,8)+1,"00"))</f>
        <v/>
      </c>
      <c r="M3032">
        <f>IF($AB3032="Да","Регион_001_Крупный","Регион_"&amp;TEXT(MOD(QUOTIENT($A3032-1,20),180)+1,"000"))</f>
        <v/>
      </c>
      <c r="N3032">
        <f>IF($AB3032="Да","Город_"&amp;TEXT(MOD($A3032-1,250)+1,"0000"),"Город_"&amp;TEXT(MOD($A3032-1,3000)+1,"0000"))</f>
        <v/>
      </c>
      <c r="O3032">
        <f>IF($AB3032="Да","Холдинг_Крупный","Холдинг_"&amp;TEXT(MOD(QUOTIENT($A3032-1,10000),20)+1,"00"))</f>
        <v/>
      </c>
      <c r="P3032">
        <f>IF($AB3032="Да","Организация_Крупная","Организация_"&amp;TEXT(MOD(QUOTIENT($A3032-1,500),600)+1,"000"))</f>
        <v/>
      </c>
      <c r="Q3032">
        <f>"Отдел_"&amp;TEXT(MOD(QUOTIENT($A3032-1,50),100)+1,"000")</f>
        <v/>
      </c>
      <c r="R3032">
        <f>IF($AB3032="Да","Группа_Крупная","Группа_"&amp;TEXT(MOD(QUOTIENT($A3032-1,5000),30)+1,"00"))</f>
        <v/>
      </c>
      <c r="S3032">
        <f>IF($AB3032="Да","Категория_Крупная","Категория_"&amp;TEXT(MOD(QUOTIENT($A3032-1,500),120)+1,"000"))</f>
        <v/>
      </c>
      <c r="T3032">
        <f>IF($AB3032="Да","Подкатегория_Крупная","Подкатегория_"&amp;TEXT(MOD(QUOTIENT($A3032-1,50),300)+1,"000"))</f>
        <v/>
      </c>
      <c r="U3032">
        <f>"SKU_"&amp;TEXT($A3032,"0000000")</f>
        <v/>
      </c>
      <c r="V3032">
        <f>CHOOSE(MOD($A3032-1,4)+1,"Enterprise","SMB","Госсектор","Розница")</f>
        <v/>
      </c>
      <c r="W3032">
        <f>"Клиент_"&amp;TEXT(MOD($A3032-1,20000)+1,"00000")</f>
        <v/>
      </c>
      <c r="X3032">
        <f>CHOOSE(MOD($A3032-1,5)+1,"Портал","API","Импорт","Ручной ввод","Интеграция")</f>
        <v/>
      </c>
      <c r="Y3032" s="8">
        <f>ROUND(1000+MOD($A3032*37,90000)+IF($AB3032="Да",5000,0),2)</f>
        <v/>
      </c>
      <c r="Z3032">
        <f>1+MOD($A3032,20)</f>
        <v/>
      </c>
      <c r="AA3032" s="8">
        <f>ROUND($Y3032*(0.08+MOD($A3032,17)/100),2)</f>
        <v/>
      </c>
      <c r="AB3032">
        <f>IF(MOD($A3032,10)&lt;7,"Да","Нет")</f>
        <v/>
      </c>
      <c r="AC3032">
        <f>$R3032&amp;" / "&amp;$S3032&amp;" / "&amp;$T3032</f>
        <v/>
      </c>
      <c r="AD3032">
        <f>1</f>
        <v/>
      </c>
      <c r="AE3032">
        <f>IF($A3032&lt;=Settings!$B$4,"до 100",IF($A3032&lt;=Settings!$B$5,"до 10 000",IF($A3032&lt;=Settings!$B$6,"до 100 000","100 000+")))</f>
        <v/>
      </c>
    </row>
    <row r="3033">
      <c r="A3033">
        <f>ROW()-1</f>
        <v/>
      </c>
      <c r="B3033">
        <f>IF($A3033&lt;=Settings!$B$4,"small_control",IF($A3033&lt;=Settings!$B$5,"medium_10k",IF($A3033&lt;=Settings!$B$6,"large_100k","extreme_1m")))</f>
        <v/>
      </c>
      <c r="C3033">
        <f>"ORD-"&amp;TEXT(QUOTIENT($A3033-1,3)+1,"0000000")</f>
        <v/>
      </c>
      <c r="D3033">
        <f>"LINE-"&amp;TEXT($A3033,"0000000")</f>
        <v/>
      </c>
      <c r="E3033" s="7">
        <f>Settings!$B$2+$A3033-1</f>
        <v/>
      </c>
      <c r="F3033" s="7">
        <f>Settings!$B$2+MOD($A3033-1,Settings!$B$7)</f>
        <v/>
      </c>
      <c r="G3033">
        <f>YEAR($F3033)</f>
        <v/>
      </c>
      <c r="H3033">
        <f>"Q"&amp;ROUNDUP(MONTH($F3033)/3,0)</f>
        <v/>
      </c>
      <c r="I3033">
        <f>MONTH($F3033)</f>
        <v/>
      </c>
      <c r="J3033">
        <f>CHOOSE(MONTH($F3033),"Январь","Февраль","Март","Апрель","Май","Июнь","Июль","Август","Сентябрь","Октябрь","Ноябрь","Декабрь")</f>
        <v/>
      </c>
      <c r="K3033">
        <f>DAY($F3033)</f>
        <v/>
      </c>
      <c r="L3033">
        <f>IF(MOD($A3033,10)&lt;7,"ФО_01_Крупный","ФО_"&amp;TEXT(MOD($A3033,8)+1,"00"))</f>
        <v/>
      </c>
      <c r="M3033">
        <f>IF($AB3033="Да","Регион_001_Крупный","Регион_"&amp;TEXT(MOD(QUOTIENT($A3033-1,20),180)+1,"000"))</f>
        <v/>
      </c>
      <c r="N3033">
        <f>IF($AB3033="Да","Город_"&amp;TEXT(MOD($A3033-1,250)+1,"0000"),"Город_"&amp;TEXT(MOD($A3033-1,3000)+1,"0000"))</f>
        <v/>
      </c>
      <c r="O3033">
        <f>IF($AB3033="Да","Холдинг_Крупный","Холдинг_"&amp;TEXT(MOD(QUOTIENT($A3033-1,10000),20)+1,"00"))</f>
        <v/>
      </c>
      <c r="P3033">
        <f>IF($AB3033="Да","Организация_Крупная","Организация_"&amp;TEXT(MOD(QUOTIENT($A3033-1,500),600)+1,"000"))</f>
        <v/>
      </c>
      <c r="Q3033">
        <f>"Отдел_"&amp;TEXT(MOD(QUOTIENT($A3033-1,50),100)+1,"000")</f>
        <v/>
      </c>
      <c r="R3033">
        <f>IF($AB3033="Да","Группа_Крупная","Группа_"&amp;TEXT(MOD(QUOTIENT($A3033-1,5000),30)+1,"00"))</f>
        <v/>
      </c>
      <c r="S3033">
        <f>IF($AB3033="Да","Категория_Крупная","Категория_"&amp;TEXT(MOD(QUOTIENT($A3033-1,500),120)+1,"000"))</f>
        <v/>
      </c>
      <c r="T3033">
        <f>IF($AB3033="Да","Подкатегория_Крупная","Подкатегория_"&amp;TEXT(MOD(QUOTIENT($A3033-1,50),300)+1,"000"))</f>
        <v/>
      </c>
      <c r="U3033">
        <f>"SKU_"&amp;TEXT($A3033,"0000000")</f>
        <v/>
      </c>
      <c r="V3033">
        <f>CHOOSE(MOD($A3033-1,4)+1,"Enterprise","SMB","Госсектор","Розница")</f>
        <v/>
      </c>
      <c r="W3033">
        <f>"Клиент_"&amp;TEXT(MOD($A3033-1,20000)+1,"00000")</f>
        <v/>
      </c>
      <c r="X3033">
        <f>CHOOSE(MOD($A3033-1,5)+1,"Портал","API","Импорт","Ручной ввод","Интеграция")</f>
        <v/>
      </c>
      <c r="Y3033" s="8">
        <f>ROUND(1000+MOD($A3033*37,90000)+IF($AB3033="Да",5000,0),2)</f>
        <v/>
      </c>
      <c r="Z3033">
        <f>1+MOD($A3033,20)</f>
        <v/>
      </c>
      <c r="AA3033" s="8">
        <f>ROUND($Y3033*(0.08+MOD($A3033,17)/100),2)</f>
        <v/>
      </c>
      <c r="AB3033">
        <f>IF(MOD($A3033,10)&lt;7,"Да","Нет")</f>
        <v/>
      </c>
      <c r="AC3033">
        <f>$R3033&amp;" / "&amp;$S3033&amp;" / "&amp;$T3033</f>
        <v/>
      </c>
      <c r="AD3033">
        <f>1</f>
        <v/>
      </c>
      <c r="AE3033">
        <f>IF($A3033&lt;=Settings!$B$4,"до 100",IF($A3033&lt;=Settings!$B$5,"до 10 000",IF($A3033&lt;=Settings!$B$6,"до 100 000","100 000+")))</f>
        <v/>
      </c>
    </row>
    <row r="3034">
      <c r="A3034">
        <f>ROW()-1</f>
        <v/>
      </c>
      <c r="B3034">
        <f>IF($A3034&lt;=Settings!$B$4,"small_control",IF($A3034&lt;=Settings!$B$5,"medium_10k",IF($A3034&lt;=Settings!$B$6,"large_100k","extreme_1m")))</f>
        <v/>
      </c>
      <c r="C3034">
        <f>"ORD-"&amp;TEXT(QUOTIENT($A3034-1,3)+1,"0000000")</f>
        <v/>
      </c>
      <c r="D3034">
        <f>"LINE-"&amp;TEXT($A3034,"0000000")</f>
        <v/>
      </c>
      <c r="E3034" s="7">
        <f>Settings!$B$2+$A3034-1</f>
        <v/>
      </c>
      <c r="F3034" s="7">
        <f>Settings!$B$2+MOD($A3034-1,Settings!$B$7)</f>
        <v/>
      </c>
      <c r="G3034">
        <f>YEAR($F3034)</f>
        <v/>
      </c>
      <c r="H3034">
        <f>"Q"&amp;ROUNDUP(MONTH($F3034)/3,0)</f>
        <v/>
      </c>
      <c r="I3034">
        <f>MONTH($F3034)</f>
        <v/>
      </c>
      <c r="J3034">
        <f>CHOOSE(MONTH($F3034),"Январь","Февраль","Март","Апрель","Май","Июнь","Июль","Август","Сентябрь","Октябрь","Ноябрь","Декабрь")</f>
        <v/>
      </c>
      <c r="K3034">
        <f>DAY($F3034)</f>
        <v/>
      </c>
      <c r="L3034">
        <f>IF(MOD($A3034,10)&lt;7,"ФО_01_Крупный","ФО_"&amp;TEXT(MOD($A3034,8)+1,"00"))</f>
        <v/>
      </c>
      <c r="M3034">
        <f>IF($AB3034="Да","Регион_001_Крупный","Регион_"&amp;TEXT(MOD(QUOTIENT($A3034-1,20),180)+1,"000"))</f>
        <v/>
      </c>
      <c r="N3034">
        <f>IF($AB3034="Да","Город_"&amp;TEXT(MOD($A3034-1,250)+1,"0000"),"Город_"&amp;TEXT(MOD($A3034-1,3000)+1,"0000"))</f>
        <v/>
      </c>
      <c r="O3034">
        <f>IF($AB3034="Да","Холдинг_Крупный","Холдинг_"&amp;TEXT(MOD(QUOTIENT($A3034-1,10000),20)+1,"00"))</f>
        <v/>
      </c>
      <c r="P3034">
        <f>IF($AB3034="Да","Организация_Крупная","Организация_"&amp;TEXT(MOD(QUOTIENT($A3034-1,500),600)+1,"000"))</f>
        <v/>
      </c>
      <c r="Q3034">
        <f>"Отдел_"&amp;TEXT(MOD(QUOTIENT($A3034-1,50),100)+1,"000")</f>
        <v/>
      </c>
      <c r="R3034">
        <f>IF($AB3034="Да","Группа_Крупная","Группа_"&amp;TEXT(MOD(QUOTIENT($A3034-1,5000),30)+1,"00"))</f>
        <v/>
      </c>
      <c r="S3034">
        <f>IF($AB3034="Да","Категория_Крупная","Категория_"&amp;TEXT(MOD(QUOTIENT($A3034-1,500),120)+1,"000"))</f>
        <v/>
      </c>
      <c r="T3034">
        <f>IF($AB3034="Да","Подкатегория_Крупная","Подкатегория_"&amp;TEXT(MOD(QUOTIENT($A3034-1,50),300)+1,"000"))</f>
        <v/>
      </c>
      <c r="U3034">
        <f>"SKU_"&amp;TEXT($A3034,"0000000")</f>
        <v/>
      </c>
      <c r="V3034">
        <f>CHOOSE(MOD($A3034-1,4)+1,"Enterprise","SMB","Госсектор","Розница")</f>
        <v/>
      </c>
      <c r="W3034">
        <f>"Клиент_"&amp;TEXT(MOD($A3034-1,20000)+1,"00000")</f>
        <v/>
      </c>
      <c r="X3034">
        <f>CHOOSE(MOD($A3034-1,5)+1,"Портал","API","Импорт","Ручной ввод","Интеграция")</f>
        <v/>
      </c>
      <c r="Y3034" s="8">
        <f>ROUND(1000+MOD($A3034*37,90000)+IF($AB3034="Да",5000,0),2)</f>
        <v/>
      </c>
      <c r="Z3034">
        <f>1+MOD($A3034,20)</f>
        <v/>
      </c>
      <c r="AA3034" s="8">
        <f>ROUND($Y3034*(0.08+MOD($A3034,17)/100),2)</f>
        <v/>
      </c>
      <c r="AB3034">
        <f>IF(MOD($A3034,10)&lt;7,"Да","Нет")</f>
        <v/>
      </c>
      <c r="AC3034">
        <f>$R3034&amp;" / "&amp;$S3034&amp;" / "&amp;$T3034</f>
        <v/>
      </c>
      <c r="AD3034">
        <f>1</f>
        <v/>
      </c>
      <c r="AE3034">
        <f>IF($A3034&lt;=Settings!$B$4,"до 100",IF($A3034&lt;=Settings!$B$5,"до 10 000",IF($A3034&lt;=Settings!$B$6,"до 100 000","100 000+")))</f>
        <v/>
      </c>
    </row>
    <row r="3035">
      <c r="A3035">
        <f>ROW()-1</f>
        <v/>
      </c>
      <c r="B3035">
        <f>IF($A3035&lt;=Settings!$B$4,"small_control",IF($A3035&lt;=Settings!$B$5,"medium_10k",IF($A3035&lt;=Settings!$B$6,"large_100k","extreme_1m")))</f>
        <v/>
      </c>
      <c r="C3035">
        <f>"ORD-"&amp;TEXT(QUOTIENT($A3035-1,3)+1,"0000000")</f>
        <v/>
      </c>
      <c r="D3035">
        <f>"LINE-"&amp;TEXT($A3035,"0000000")</f>
        <v/>
      </c>
      <c r="E3035" s="7">
        <f>Settings!$B$2+$A3035-1</f>
        <v/>
      </c>
      <c r="F3035" s="7">
        <f>Settings!$B$2+MOD($A3035-1,Settings!$B$7)</f>
        <v/>
      </c>
      <c r="G3035">
        <f>YEAR($F3035)</f>
        <v/>
      </c>
      <c r="H3035">
        <f>"Q"&amp;ROUNDUP(MONTH($F3035)/3,0)</f>
        <v/>
      </c>
      <c r="I3035">
        <f>MONTH($F3035)</f>
        <v/>
      </c>
      <c r="J3035">
        <f>CHOOSE(MONTH($F3035),"Январь","Февраль","Март","Апрель","Май","Июнь","Июль","Август","Сентябрь","Октябрь","Ноябрь","Декабрь")</f>
        <v/>
      </c>
      <c r="K3035">
        <f>DAY($F3035)</f>
        <v/>
      </c>
      <c r="L3035">
        <f>IF(MOD($A3035,10)&lt;7,"ФО_01_Крупный","ФО_"&amp;TEXT(MOD($A3035,8)+1,"00"))</f>
        <v/>
      </c>
      <c r="M3035">
        <f>IF($AB3035="Да","Регион_001_Крупный","Регион_"&amp;TEXT(MOD(QUOTIENT($A3035-1,20),180)+1,"000"))</f>
        <v/>
      </c>
      <c r="N3035">
        <f>IF($AB3035="Да","Город_"&amp;TEXT(MOD($A3035-1,250)+1,"0000"),"Город_"&amp;TEXT(MOD($A3035-1,3000)+1,"0000"))</f>
        <v/>
      </c>
      <c r="O3035">
        <f>IF($AB3035="Да","Холдинг_Крупный","Холдинг_"&amp;TEXT(MOD(QUOTIENT($A3035-1,10000),20)+1,"00"))</f>
        <v/>
      </c>
      <c r="P3035">
        <f>IF($AB3035="Да","Организация_Крупная","Организация_"&amp;TEXT(MOD(QUOTIENT($A3035-1,500),600)+1,"000"))</f>
        <v/>
      </c>
      <c r="Q3035">
        <f>"Отдел_"&amp;TEXT(MOD(QUOTIENT($A3035-1,50),100)+1,"000")</f>
        <v/>
      </c>
      <c r="R3035">
        <f>IF($AB3035="Да","Группа_Крупная","Группа_"&amp;TEXT(MOD(QUOTIENT($A3035-1,5000),30)+1,"00"))</f>
        <v/>
      </c>
      <c r="S3035">
        <f>IF($AB3035="Да","Категория_Крупная","Категория_"&amp;TEXT(MOD(QUOTIENT($A3035-1,500),120)+1,"000"))</f>
        <v/>
      </c>
      <c r="T3035">
        <f>IF($AB3035="Да","Подкатегория_Крупная","Подкатегория_"&amp;TEXT(MOD(QUOTIENT($A3035-1,50),300)+1,"000"))</f>
        <v/>
      </c>
      <c r="U3035">
        <f>"SKU_"&amp;TEXT($A3035,"0000000")</f>
        <v/>
      </c>
      <c r="V3035">
        <f>CHOOSE(MOD($A3035-1,4)+1,"Enterprise","SMB","Госсектор","Розница")</f>
        <v/>
      </c>
      <c r="W3035">
        <f>"Клиент_"&amp;TEXT(MOD($A3035-1,20000)+1,"00000")</f>
        <v/>
      </c>
      <c r="X3035">
        <f>CHOOSE(MOD($A3035-1,5)+1,"Портал","API","Импорт","Ручной ввод","Интеграция")</f>
        <v/>
      </c>
      <c r="Y3035" s="8">
        <f>ROUND(1000+MOD($A3035*37,90000)+IF($AB3035="Да",5000,0),2)</f>
        <v/>
      </c>
      <c r="Z3035">
        <f>1+MOD($A3035,20)</f>
        <v/>
      </c>
      <c r="AA3035" s="8">
        <f>ROUND($Y3035*(0.08+MOD($A3035,17)/100),2)</f>
        <v/>
      </c>
      <c r="AB3035">
        <f>IF(MOD($A3035,10)&lt;7,"Да","Нет")</f>
        <v/>
      </c>
      <c r="AC3035">
        <f>$R3035&amp;" / "&amp;$S3035&amp;" / "&amp;$T3035</f>
        <v/>
      </c>
      <c r="AD3035">
        <f>1</f>
        <v/>
      </c>
      <c r="AE3035">
        <f>IF($A3035&lt;=Settings!$B$4,"до 100",IF($A3035&lt;=Settings!$B$5,"до 10 000",IF($A3035&lt;=Settings!$B$6,"до 100 000","100 000+")))</f>
        <v/>
      </c>
    </row>
    <row r="3036">
      <c r="A3036">
        <f>ROW()-1</f>
        <v/>
      </c>
      <c r="B3036">
        <f>IF($A3036&lt;=Settings!$B$4,"small_control",IF($A3036&lt;=Settings!$B$5,"medium_10k",IF($A3036&lt;=Settings!$B$6,"large_100k","extreme_1m")))</f>
        <v/>
      </c>
      <c r="C3036">
        <f>"ORD-"&amp;TEXT(QUOTIENT($A3036-1,3)+1,"0000000")</f>
        <v/>
      </c>
      <c r="D3036">
        <f>"LINE-"&amp;TEXT($A3036,"0000000")</f>
        <v/>
      </c>
      <c r="E3036" s="7">
        <f>Settings!$B$2+$A3036-1</f>
        <v/>
      </c>
      <c r="F3036" s="7">
        <f>Settings!$B$2+MOD($A3036-1,Settings!$B$7)</f>
        <v/>
      </c>
      <c r="G3036">
        <f>YEAR($F3036)</f>
        <v/>
      </c>
      <c r="H3036">
        <f>"Q"&amp;ROUNDUP(MONTH($F3036)/3,0)</f>
        <v/>
      </c>
      <c r="I3036">
        <f>MONTH($F3036)</f>
        <v/>
      </c>
      <c r="J3036">
        <f>CHOOSE(MONTH($F3036),"Январь","Февраль","Март","Апрель","Май","Июнь","Июль","Август","Сентябрь","Октябрь","Ноябрь","Декабрь")</f>
        <v/>
      </c>
      <c r="K3036">
        <f>DAY($F3036)</f>
        <v/>
      </c>
      <c r="L3036">
        <f>IF(MOD($A3036,10)&lt;7,"ФО_01_Крупный","ФО_"&amp;TEXT(MOD($A3036,8)+1,"00"))</f>
        <v/>
      </c>
      <c r="M3036">
        <f>IF($AB3036="Да","Регион_001_Крупный","Регион_"&amp;TEXT(MOD(QUOTIENT($A3036-1,20),180)+1,"000"))</f>
        <v/>
      </c>
      <c r="N3036">
        <f>IF($AB3036="Да","Город_"&amp;TEXT(MOD($A3036-1,250)+1,"0000"),"Город_"&amp;TEXT(MOD($A3036-1,3000)+1,"0000"))</f>
        <v/>
      </c>
      <c r="O3036">
        <f>IF($AB3036="Да","Холдинг_Крупный","Холдинг_"&amp;TEXT(MOD(QUOTIENT($A3036-1,10000),20)+1,"00"))</f>
        <v/>
      </c>
      <c r="P3036">
        <f>IF($AB3036="Да","Организация_Крупная","Организация_"&amp;TEXT(MOD(QUOTIENT($A3036-1,500),600)+1,"000"))</f>
        <v/>
      </c>
      <c r="Q3036">
        <f>"Отдел_"&amp;TEXT(MOD(QUOTIENT($A3036-1,50),100)+1,"000")</f>
        <v/>
      </c>
      <c r="R3036">
        <f>IF($AB3036="Да","Группа_Крупная","Группа_"&amp;TEXT(MOD(QUOTIENT($A3036-1,5000),30)+1,"00"))</f>
        <v/>
      </c>
      <c r="S3036">
        <f>IF($AB3036="Да","Категория_Крупная","Категория_"&amp;TEXT(MOD(QUOTIENT($A3036-1,500),120)+1,"000"))</f>
        <v/>
      </c>
      <c r="T3036">
        <f>IF($AB3036="Да","Подкатегория_Крупная","Подкатегория_"&amp;TEXT(MOD(QUOTIENT($A3036-1,50),300)+1,"000"))</f>
        <v/>
      </c>
      <c r="U3036">
        <f>"SKU_"&amp;TEXT($A3036,"0000000")</f>
        <v/>
      </c>
      <c r="V3036">
        <f>CHOOSE(MOD($A3036-1,4)+1,"Enterprise","SMB","Госсектор","Розница")</f>
        <v/>
      </c>
      <c r="W3036">
        <f>"Клиент_"&amp;TEXT(MOD($A3036-1,20000)+1,"00000")</f>
        <v/>
      </c>
      <c r="X3036">
        <f>CHOOSE(MOD($A3036-1,5)+1,"Портал","API","Импорт","Ручной ввод","Интеграция")</f>
        <v/>
      </c>
      <c r="Y3036" s="8">
        <f>ROUND(1000+MOD($A3036*37,90000)+IF($AB3036="Да",5000,0),2)</f>
        <v/>
      </c>
      <c r="Z3036">
        <f>1+MOD($A3036,20)</f>
        <v/>
      </c>
      <c r="AA3036" s="8">
        <f>ROUND($Y3036*(0.08+MOD($A3036,17)/100),2)</f>
        <v/>
      </c>
      <c r="AB3036">
        <f>IF(MOD($A3036,10)&lt;7,"Да","Нет")</f>
        <v/>
      </c>
      <c r="AC3036">
        <f>$R3036&amp;" / "&amp;$S3036&amp;" / "&amp;$T3036</f>
        <v/>
      </c>
      <c r="AD3036">
        <f>1</f>
        <v/>
      </c>
      <c r="AE3036">
        <f>IF($A3036&lt;=Settings!$B$4,"до 100",IF($A3036&lt;=Settings!$B$5,"до 10 000",IF($A3036&lt;=Settings!$B$6,"до 100 000","100 000+")))</f>
        <v/>
      </c>
    </row>
    <row r="3037">
      <c r="A3037">
        <f>ROW()-1</f>
        <v/>
      </c>
      <c r="B3037">
        <f>IF($A3037&lt;=Settings!$B$4,"small_control",IF($A3037&lt;=Settings!$B$5,"medium_10k",IF($A3037&lt;=Settings!$B$6,"large_100k","extreme_1m")))</f>
        <v/>
      </c>
      <c r="C3037">
        <f>"ORD-"&amp;TEXT(QUOTIENT($A3037-1,3)+1,"0000000")</f>
        <v/>
      </c>
      <c r="D3037">
        <f>"LINE-"&amp;TEXT($A3037,"0000000")</f>
        <v/>
      </c>
      <c r="E3037" s="7">
        <f>Settings!$B$2+$A3037-1</f>
        <v/>
      </c>
      <c r="F3037" s="7">
        <f>Settings!$B$2+MOD($A3037-1,Settings!$B$7)</f>
        <v/>
      </c>
      <c r="G3037">
        <f>YEAR($F3037)</f>
        <v/>
      </c>
      <c r="H3037">
        <f>"Q"&amp;ROUNDUP(MONTH($F3037)/3,0)</f>
        <v/>
      </c>
      <c r="I3037">
        <f>MONTH($F3037)</f>
        <v/>
      </c>
      <c r="J3037">
        <f>CHOOSE(MONTH($F3037),"Январь","Февраль","Март","Апрель","Май","Июнь","Июль","Август","Сентябрь","Октябрь","Ноябрь","Декабрь")</f>
        <v/>
      </c>
      <c r="K3037">
        <f>DAY($F3037)</f>
        <v/>
      </c>
      <c r="L3037">
        <f>IF(MOD($A3037,10)&lt;7,"ФО_01_Крупный","ФО_"&amp;TEXT(MOD($A3037,8)+1,"00"))</f>
        <v/>
      </c>
      <c r="M3037">
        <f>IF($AB3037="Да","Регион_001_Крупный","Регион_"&amp;TEXT(MOD(QUOTIENT($A3037-1,20),180)+1,"000"))</f>
        <v/>
      </c>
      <c r="N3037">
        <f>IF($AB3037="Да","Город_"&amp;TEXT(MOD($A3037-1,250)+1,"0000"),"Город_"&amp;TEXT(MOD($A3037-1,3000)+1,"0000"))</f>
        <v/>
      </c>
      <c r="O3037">
        <f>IF($AB3037="Да","Холдинг_Крупный","Холдинг_"&amp;TEXT(MOD(QUOTIENT($A3037-1,10000),20)+1,"00"))</f>
        <v/>
      </c>
      <c r="P3037">
        <f>IF($AB3037="Да","Организация_Крупная","Организация_"&amp;TEXT(MOD(QUOTIENT($A3037-1,500),600)+1,"000"))</f>
        <v/>
      </c>
      <c r="Q3037">
        <f>"Отдел_"&amp;TEXT(MOD(QUOTIENT($A3037-1,50),100)+1,"000")</f>
        <v/>
      </c>
      <c r="R3037">
        <f>IF($AB3037="Да","Группа_Крупная","Группа_"&amp;TEXT(MOD(QUOTIENT($A3037-1,5000),30)+1,"00"))</f>
        <v/>
      </c>
      <c r="S3037">
        <f>IF($AB3037="Да","Категория_Крупная","Категория_"&amp;TEXT(MOD(QUOTIENT($A3037-1,500),120)+1,"000"))</f>
        <v/>
      </c>
      <c r="T3037">
        <f>IF($AB3037="Да","Подкатегория_Крупная","Подкатегория_"&amp;TEXT(MOD(QUOTIENT($A3037-1,50),300)+1,"000"))</f>
        <v/>
      </c>
      <c r="U3037">
        <f>"SKU_"&amp;TEXT($A3037,"0000000")</f>
        <v/>
      </c>
      <c r="V3037">
        <f>CHOOSE(MOD($A3037-1,4)+1,"Enterprise","SMB","Госсектор","Розница")</f>
        <v/>
      </c>
      <c r="W3037">
        <f>"Клиент_"&amp;TEXT(MOD($A3037-1,20000)+1,"00000")</f>
        <v/>
      </c>
      <c r="X3037">
        <f>CHOOSE(MOD($A3037-1,5)+1,"Портал","API","Импорт","Ручной ввод","Интеграция")</f>
        <v/>
      </c>
      <c r="Y3037" s="8">
        <f>ROUND(1000+MOD($A3037*37,90000)+IF($AB3037="Да",5000,0),2)</f>
        <v/>
      </c>
      <c r="Z3037">
        <f>1+MOD($A3037,20)</f>
        <v/>
      </c>
      <c r="AA3037" s="8">
        <f>ROUND($Y3037*(0.08+MOD($A3037,17)/100),2)</f>
        <v/>
      </c>
      <c r="AB3037">
        <f>IF(MOD($A3037,10)&lt;7,"Да","Нет")</f>
        <v/>
      </c>
      <c r="AC3037">
        <f>$R3037&amp;" / "&amp;$S3037&amp;" / "&amp;$T3037</f>
        <v/>
      </c>
      <c r="AD3037">
        <f>1</f>
        <v/>
      </c>
      <c r="AE3037">
        <f>IF($A3037&lt;=Settings!$B$4,"до 100",IF($A3037&lt;=Settings!$B$5,"до 10 000",IF($A3037&lt;=Settings!$B$6,"до 100 000","100 000+")))</f>
        <v/>
      </c>
    </row>
    <row r="3038">
      <c r="A3038">
        <f>ROW()-1</f>
        <v/>
      </c>
      <c r="B3038">
        <f>IF($A3038&lt;=Settings!$B$4,"small_control",IF($A3038&lt;=Settings!$B$5,"medium_10k",IF($A3038&lt;=Settings!$B$6,"large_100k","extreme_1m")))</f>
        <v/>
      </c>
      <c r="C3038">
        <f>"ORD-"&amp;TEXT(QUOTIENT($A3038-1,3)+1,"0000000")</f>
        <v/>
      </c>
      <c r="D3038">
        <f>"LINE-"&amp;TEXT($A3038,"0000000")</f>
        <v/>
      </c>
      <c r="E3038" s="7">
        <f>Settings!$B$2+$A3038-1</f>
        <v/>
      </c>
      <c r="F3038" s="7">
        <f>Settings!$B$2+MOD($A3038-1,Settings!$B$7)</f>
        <v/>
      </c>
      <c r="G3038">
        <f>YEAR($F3038)</f>
        <v/>
      </c>
      <c r="H3038">
        <f>"Q"&amp;ROUNDUP(MONTH($F3038)/3,0)</f>
        <v/>
      </c>
      <c r="I3038">
        <f>MONTH($F3038)</f>
        <v/>
      </c>
      <c r="J3038">
        <f>CHOOSE(MONTH($F3038),"Январь","Февраль","Март","Апрель","Май","Июнь","Июль","Август","Сентябрь","Октябрь","Ноябрь","Декабрь")</f>
        <v/>
      </c>
      <c r="K3038">
        <f>DAY($F3038)</f>
        <v/>
      </c>
      <c r="L3038">
        <f>IF(MOD($A3038,10)&lt;7,"ФО_01_Крупный","ФО_"&amp;TEXT(MOD($A3038,8)+1,"00"))</f>
        <v/>
      </c>
      <c r="M3038">
        <f>IF($AB3038="Да","Регион_001_Крупный","Регион_"&amp;TEXT(MOD(QUOTIENT($A3038-1,20),180)+1,"000"))</f>
        <v/>
      </c>
      <c r="N3038">
        <f>IF($AB3038="Да","Город_"&amp;TEXT(MOD($A3038-1,250)+1,"0000"),"Город_"&amp;TEXT(MOD($A3038-1,3000)+1,"0000"))</f>
        <v/>
      </c>
      <c r="O3038">
        <f>IF($AB3038="Да","Холдинг_Крупный","Холдинг_"&amp;TEXT(MOD(QUOTIENT($A3038-1,10000),20)+1,"00"))</f>
        <v/>
      </c>
      <c r="P3038">
        <f>IF($AB3038="Да","Организация_Крупная","Организация_"&amp;TEXT(MOD(QUOTIENT($A3038-1,500),600)+1,"000"))</f>
        <v/>
      </c>
      <c r="Q3038">
        <f>"Отдел_"&amp;TEXT(MOD(QUOTIENT($A3038-1,50),100)+1,"000")</f>
        <v/>
      </c>
      <c r="R3038">
        <f>IF($AB3038="Да","Группа_Крупная","Группа_"&amp;TEXT(MOD(QUOTIENT($A3038-1,5000),30)+1,"00"))</f>
        <v/>
      </c>
      <c r="S3038">
        <f>IF($AB3038="Да","Категория_Крупная","Категория_"&amp;TEXT(MOD(QUOTIENT($A3038-1,500),120)+1,"000"))</f>
        <v/>
      </c>
      <c r="T3038">
        <f>IF($AB3038="Да","Подкатегория_Крупная","Подкатегория_"&amp;TEXT(MOD(QUOTIENT($A3038-1,50),300)+1,"000"))</f>
        <v/>
      </c>
      <c r="U3038">
        <f>"SKU_"&amp;TEXT($A3038,"0000000")</f>
        <v/>
      </c>
      <c r="V3038">
        <f>CHOOSE(MOD($A3038-1,4)+1,"Enterprise","SMB","Госсектор","Розница")</f>
        <v/>
      </c>
      <c r="W3038">
        <f>"Клиент_"&amp;TEXT(MOD($A3038-1,20000)+1,"00000")</f>
        <v/>
      </c>
      <c r="X3038">
        <f>CHOOSE(MOD($A3038-1,5)+1,"Портал","API","Импорт","Ручной ввод","Интеграция")</f>
        <v/>
      </c>
      <c r="Y3038" s="8">
        <f>ROUND(1000+MOD($A3038*37,90000)+IF($AB3038="Да",5000,0),2)</f>
        <v/>
      </c>
      <c r="Z3038">
        <f>1+MOD($A3038,20)</f>
        <v/>
      </c>
      <c r="AA3038" s="8">
        <f>ROUND($Y3038*(0.08+MOD($A3038,17)/100),2)</f>
        <v/>
      </c>
      <c r="AB3038">
        <f>IF(MOD($A3038,10)&lt;7,"Да","Нет")</f>
        <v/>
      </c>
      <c r="AC3038">
        <f>$R3038&amp;" / "&amp;$S3038&amp;" / "&amp;$T3038</f>
        <v/>
      </c>
      <c r="AD3038">
        <f>1</f>
        <v/>
      </c>
      <c r="AE3038">
        <f>IF($A3038&lt;=Settings!$B$4,"до 100",IF($A3038&lt;=Settings!$B$5,"до 10 000",IF($A3038&lt;=Settings!$B$6,"до 100 000","100 000+")))</f>
        <v/>
      </c>
    </row>
    <row r="3039">
      <c r="A3039">
        <f>ROW()-1</f>
        <v/>
      </c>
      <c r="B3039">
        <f>IF($A3039&lt;=Settings!$B$4,"small_control",IF($A3039&lt;=Settings!$B$5,"medium_10k",IF($A3039&lt;=Settings!$B$6,"large_100k","extreme_1m")))</f>
        <v/>
      </c>
      <c r="C3039">
        <f>"ORD-"&amp;TEXT(QUOTIENT($A3039-1,3)+1,"0000000")</f>
        <v/>
      </c>
      <c r="D3039">
        <f>"LINE-"&amp;TEXT($A3039,"0000000")</f>
        <v/>
      </c>
      <c r="E3039" s="7">
        <f>Settings!$B$2+$A3039-1</f>
        <v/>
      </c>
      <c r="F3039" s="7">
        <f>Settings!$B$2+MOD($A3039-1,Settings!$B$7)</f>
        <v/>
      </c>
      <c r="G3039">
        <f>YEAR($F3039)</f>
        <v/>
      </c>
      <c r="H3039">
        <f>"Q"&amp;ROUNDUP(MONTH($F3039)/3,0)</f>
        <v/>
      </c>
      <c r="I3039">
        <f>MONTH($F3039)</f>
        <v/>
      </c>
      <c r="J3039">
        <f>CHOOSE(MONTH($F3039),"Январь","Февраль","Март","Апрель","Май","Июнь","Июль","Август","Сентябрь","Октябрь","Ноябрь","Декабрь")</f>
        <v/>
      </c>
      <c r="K3039">
        <f>DAY($F3039)</f>
        <v/>
      </c>
      <c r="L3039">
        <f>IF(MOD($A3039,10)&lt;7,"ФО_01_Крупный","ФО_"&amp;TEXT(MOD($A3039,8)+1,"00"))</f>
        <v/>
      </c>
      <c r="M3039">
        <f>IF($AB3039="Да","Регион_001_Крупный","Регион_"&amp;TEXT(MOD(QUOTIENT($A3039-1,20),180)+1,"000"))</f>
        <v/>
      </c>
      <c r="N3039">
        <f>IF($AB3039="Да","Город_"&amp;TEXT(MOD($A3039-1,250)+1,"0000"),"Город_"&amp;TEXT(MOD($A3039-1,3000)+1,"0000"))</f>
        <v/>
      </c>
      <c r="O3039">
        <f>IF($AB3039="Да","Холдинг_Крупный","Холдинг_"&amp;TEXT(MOD(QUOTIENT($A3039-1,10000),20)+1,"00"))</f>
        <v/>
      </c>
      <c r="P3039">
        <f>IF($AB3039="Да","Организация_Крупная","Организация_"&amp;TEXT(MOD(QUOTIENT($A3039-1,500),600)+1,"000"))</f>
        <v/>
      </c>
      <c r="Q3039">
        <f>"Отдел_"&amp;TEXT(MOD(QUOTIENT($A3039-1,50),100)+1,"000")</f>
        <v/>
      </c>
      <c r="R3039">
        <f>IF($AB3039="Да","Группа_Крупная","Группа_"&amp;TEXT(MOD(QUOTIENT($A3039-1,5000),30)+1,"00"))</f>
        <v/>
      </c>
      <c r="S3039">
        <f>IF($AB3039="Да","Категория_Крупная","Категория_"&amp;TEXT(MOD(QUOTIENT($A3039-1,500),120)+1,"000"))</f>
        <v/>
      </c>
      <c r="T3039">
        <f>IF($AB3039="Да","Подкатегория_Крупная","Подкатегория_"&amp;TEXT(MOD(QUOTIENT($A3039-1,50),300)+1,"000"))</f>
        <v/>
      </c>
      <c r="U3039">
        <f>"SKU_"&amp;TEXT($A3039,"0000000")</f>
        <v/>
      </c>
      <c r="V3039">
        <f>CHOOSE(MOD($A3039-1,4)+1,"Enterprise","SMB","Госсектор","Розница")</f>
        <v/>
      </c>
      <c r="W3039">
        <f>"Клиент_"&amp;TEXT(MOD($A3039-1,20000)+1,"00000")</f>
        <v/>
      </c>
      <c r="X3039">
        <f>CHOOSE(MOD($A3039-1,5)+1,"Портал","API","Импорт","Ручной ввод","Интеграция")</f>
        <v/>
      </c>
      <c r="Y3039" s="8">
        <f>ROUND(1000+MOD($A3039*37,90000)+IF($AB3039="Да",5000,0),2)</f>
        <v/>
      </c>
      <c r="Z3039">
        <f>1+MOD($A3039,20)</f>
        <v/>
      </c>
      <c r="AA3039" s="8">
        <f>ROUND($Y3039*(0.08+MOD($A3039,17)/100),2)</f>
        <v/>
      </c>
      <c r="AB3039">
        <f>IF(MOD($A3039,10)&lt;7,"Да","Нет")</f>
        <v/>
      </c>
      <c r="AC3039">
        <f>$R3039&amp;" / "&amp;$S3039&amp;" / "&amp;$T3039</f>
        <v/>
      </c>
      <c r="AD3039">
        <f>1</f>
        <v/>
      </c>
      <c r="AE3039">
        <f>IF($A3039&lt;=Settings!$B$4,"до 100",IF($A3039&lt;=Settings!$B$5,"до 10 000",IF($A3039&lt;=Settings!$B$6,"до 100 000","100 000+")))</f>
        <v/>
      </c>
    </row>
    <row r="3040">
      <c r="A3040">
        <f>ROW()-1</f>
        <v/>
      </c>
      <c r="B3040">
        <f>IF($A3040&lt;=Settings!$B$4,"small_control",IF($A3040&lt;=Settings!$B$5,"medium_10k",IF($A3040&lt;=Settings!$B$6,"large_100k","extreme_1m")))</f>
        <v/>
      </c>
      <c r="C3040">
        <f>"ORD-"&amp;TEXT(QUOTIENT($A3040-1,3)+1,"0000000")</f>
        <v/>
      </c>
      <c r="D3040">
        <f>"LINE-"&amp;TEXT($A3040,"0000000")</f>
        <v/>
      </c>
      <c r="E3040" s="7">
        <f>Settings!$B$2+$A3040-1</f>
        <v/>
      </c>
      <c r="F3040" s="7">
        <f>Settings!$B$2+MOD($A3040-1,Settings!$B$7)</f>
        <v/>
      </c>
      <c r="G3040">
        <f>YEAR($F3040)</f>
        <v/>
      </c>
      <c r="H3040">
        <f>"Q"&amp;ROUNDUP(MONTH($F3040)/3,0)</f>
        <v/>
      </c>
      <c r="I3040">
        <f>MONTH($F3040)</f>
        <v/>
      </c>
      <c r="J3040">
        <f>CHOOSE(MONTH($F3040),"Январь","Февраль","Март","Апрель","Май","Июнь","Июль","Август","Сентябрь","Октябрь","Ноябрь","Декабрь")</f>
        <v/>
      </c>
      <c r="K3040">
        <f>DAY($F3040)</f>
        <v/>
      </c>
      <c r="L3040">
        <f>IF(MOD($A3040,10)&lt;7,"ФО_01_Крупный","ФО_"&amp;TEXT(MOD($A3040,8)+1,"00"))</f>
        <v/>
      </c>
      <c r="M3040">
        <f>IF($AB3040="Да","Регион_001_Крупный","Регион_"&amp;TEXT(MOD(QUOTIENT($A3040-1,20),180)+1,"000"))</f>
        <v/>
      </c>
      <c r="N3040">
        <f>IF($AB3040="Да","Город_"&amp;TEXT(MOD($A3040-1,250)+1,"0000"),"Город_"&amp;TEXT(MOD($A3040-1,3000)+1,"0000"))</f>
        <v/>
      </c>
      <c r="O3040">
        <f>IF($AB3040="Да","Холдинг_Крупный","Холдинг_"&amp;TEXT(MOD(QUOTIENT($A3040-1,10000),20)+1,"00"))</f>
        <v/>
      </c>
      <c r="P3040">
        <f>IF($AB3040="Да","Организация_Крупная","Организация_"&amp;TEXT(MOD(QUOTIENT($A3040-1,500),600)+1,"000"))</f>
        <v/>
      </c>
      <c r="Q3040">
        <f>"Отдел_"&amp;TEXT(MOD(QUOTIENT($A3040-1,50),100)+1,"000")</f>
        <v/>
      </c>
      <c r="R3040">
        <f>IF($AB3040="Да","Группа_Крупная","Группа_"&amp;TEXT(MOD(QUOTIENT($A3040-1,5000),30)+1,"00"))</f>
        <v/>
      </c>
      <c r="S3040">
        <f>IF($AB3040="Да","Категория_Крупная","Категория_"&amp;TEXT(MOD(QUOTIENT($A3040-1,500),120)+1,"000"))</f>
        <v/>
      </c>
      <c r="T3040">
        <f>IF($AB3040="Да","Подкатегория_Крупная","Подкатегория_"&amp;TEXT(MOD(QUOTIENT($A3040-1,50),300)+1,"000"))</f>
        <v/>
      </c>
      <c r="U3040">
        <f>"SKU_"&amp;TEXT($A3040,"0000000")</f>
        <v/>
      </c>
      <c r="V3040">
        <f>CHOOSE(MOD($A3040-1,4)+1,"Enterprise","SMB","Госсектор","Розница")</f>
        <v/>
      </c>
      <c r="W3040">
        <f>"Клиент_"&amp;TEXT(MOD($A3040-1,20000)+1,"00000")</f>
        <v/>
      </c>
      <c r="X3040">
        <f>CHOOSE(MOD($A3040-1,5)+1,"Портал","API","Импорт","Ручной ввод","Интеграция")</f>
        <v/>
      </c>
      <c r="Y3040" s="8">
        <f>ROUND(1000+MOD($A3040*37,90000)+IF($AB3040="Да",5000,0),2)</f>
        <v/>
      </c>
      <c r="Z3040">
        <f>1+MOD($A3040,20)</f>
        <v/>
      </c>
      <c r="AA3040" s="8">
        <f>ROUND($Y3040*(0.08+MOD($A3040,17)/100),2)</f>
        <v/>
      </c>
      <c r="AB3040">
        <f>IF(MOD($A3040,10)&lt;7,"Да","Нет")</f>
        <v/>
      </c>
      <c r="AC3040">
        <f>$R3040&amp;" / "&amp;$S3040&amp;" / "&amp;$T3040</f>
        <v/>
      </c>
      <c r="AD3040">
        <f>1</f>
        <v/>
      </c>
      <c r="AE3040">
        <f>IF($A3040&lt;=Settings!$B$4,"до 100",IF($A3040&lt;=Settings!$B$5,"до 10 000",IF($A3040&lt;=Settings!$B$6,"до 100 000","100 000+")))</f>
        <v/>
      </c>
    </row>
    <row r="3041">
      <c r="A3041">
        <f>ROW()-1</f>
        <v/>
      </c>
      <c r="B3041">
        <f>IF($A3041&lt;=Settings!$B$4,"small_control",IF($A3041&lt;=Settings!$B$5,"medium_10k",IF($A3041&lt;=Settings!$B$6,"large_100k","extreme_1m")))</f>
        <v/>
      </c>
      <c r="C3041">
        <f>"ORD-"&amp;TEXT(QUOTIENT($A3041-1,3)+1,"0000000")</f>
        <v/>
      </c>
      <c r="D3041">
        <f>"LINE-"&amp;TEXT($A3041,"0000000")</f>
        <v/>
      </c>
      <c r="E3041" s="7">
        <f>Settings!$B$2+$A3041-1</f>
        <v/>
      </c>
      <c r="F3041" s="7">
        <f>Settings!$B$2+MOD($A3041-1,Settings!$B$7)</f>
        <v/>
      </c>
      <c r="G3041">
        <f>YEAR($F3041)</f>
        <v/>
      </c>
      <c r="H3041">
        <f>"Q"&amp;ROUNDUP(MONTH($F3041)/3,0)</f>
        <v/>
      </c>
      <c r="I3041">
        <f>MONTH($F3041)</f>
        <v/>
      </c>
      <c r="J3041">
        <f>CHOOSE(MONTH($F3041),"Январь","Февраль","Март","Апрель","Май","Июнь","Июль","Август","Сентябрь","Октябрь","Ноябрь","Декабрь")</f>
        <v/>
      </c>
      <c r="K3041">
        <f>DAY($F3041)</f>
        <v/>
      </c>
      <c r="L3041">
        <f>IF(MOD($A3041,10)&lt;7,"ФО_01_Крупный","ФО_"&amp;TEXT(MOD($A3041,8)+1,"00"))</f>
        <v/>
      </c>
      <c r="M3041">
        <f>IF($AB3041="Да","Регион_001_Крупный","Регион_"&amp;TEXT(MOD(QUOTIENT($A3041-1,20),180)+1,"000"))</f>
        <v/>
      </c>
      <c r="N3041">
        <f>IF($AB3041="Да","Город_"&amp;TEXT(MOD($A3041-1,250)+1,"0000"),"Город_"&amp;TEXT(MOD($A3041-1,3000)+1,"0000"))</f>
        <v/>
      </c>
      <c r="O3041">
        <f>IF($AB3041="Да","Холдинг_Крупный","Холдинг_"&amp;TEXT(MOD(QUOTIENT($A3041-1,10000),20)+1,"00"))</f>
        <v/>
      </c>
      <c r="P3041">
        <f>IF($AB3041="Да","Организация_Крупная","Организация_"&amp;TEXT(MOD(QUOTIENT($A3041-1,500),600)+1,"000"))</f>
        <v/>
      </c>
      <c r="Q3041">
        <f>"Отдел_"&amp;TEXT(MOD(QUOTIENT($A3041-1,50),100)+1,"000")</f>
        <v/>
      </c>
      <c r="R3041">
        <f>IF($AB3041="Да","Группа_Крупная","Группа_"&amp;TEXT(MOD(QUOTIENT($A3041-1,5000),30)+1,"00"))</f>
        <v/>
      </c>
      <c r="S3041">
        <f>IF($AB3041="Да","Категория_Крупная","Категория_"&amp;TEXT(MOD(QUOTIENT($A3041-1,500),120)+1,"000"))</f>
        <v/>
      </c>
      <c r="T3041">
        <f>IF($AB3041="Да","Подкатегория_Крупная","Подкатегория_"&amp;TEXT(MOD(QUOTIENT($A3041-1,50),300)+1,"000"))</f>
        <v/>
      </c>
      <c r="U3041">
        <f>"SKU_"&amp;TEXT($A3041,"0000000")</f>
        <v/>
      </c>
      <c r="V3041">
        <f>CHOOSE(MOD($A3041-1,4)+1,"Enterprise","SMB","Госсектор","Розница")</f>
        <v/>
      </c>
      <c r="W3041">
        <f>"Клиент_"&amp;TEXT(MOD($A3041-1,20000)+1,"00000")</f>
        <v/>
      </c>
      <c r="X3041">
        <f>CHOOSE(MOD($A3041-1,5)+1,"Портал","API","Импорт","Ручной ввод","Интеграция")</f>
        <v/>
      </c>
      <c r="Y3041" s="8">
        <f>ROUND(1000+MOD($A3041*37,90000)+IF($AB3041="Да",5000,0),2)</f>
        <v/>
      </c>
      <c r="Z3041">
        <f>1+MOD($A3041,20)</f>
        <v/>
      </c>
      <c r="AA3041" s="8">
        <f>ROUND($Y3041*(0.08+MOD($A3041,17)/100),2)</f>
        <v/>
      </c>
      <c r="AB3041">
        <f>IF(MOD($A3041,10)&lt;7,"Да","Нет")</f>
        <v/>
      </c>
      <c r="AC3041">
        <f>$R3041&amp;" / "&amp;$S3041&amp;" / "&amp;$T3041</f>
        <v/>
      </c>
      <c r="AD3041">
        <f>1</f>
        <v/>
      </c>
      <c r="AE3041">
        <f>IF($A3041&lt;=Settings!$B$4,"до 100",IF($A3041&lt;=Settings!$B$5,"до 10 000",IF($A3041&lt;=Settings!$B$6,"до 100 000","100 000+")))</f>
        <v/>
      </c>
    </row>
    <row r="3042">
      <c r="A3042">
        <f>ROW()-1</f>
        <v/>
      </c>
      <c r="B3042">
        <f>IF($A3042&lt;=Settings!$B$4,"small_control",IF($A3042&lt;=Settings!$B$5,"medium_10k",IF($A3042&lt;=Settings!$B$6,"large_100k","extreme_1m")))</f>
        <v/>
      </c>
      <c r="C3042">
        <f>"ORD-"&amp;TEXT(QUOTIENT($A3042-1,3)+1,"0000000")</f>
        <v/>
      </c>
      <c r="D3042">
        <f>"LINE-"&amp;TEXT($A3042,"0000000")</f>
        <v/>
      </c>
      <c r="E3042" s="7">
        <f>Settings!$B$2+$A3042-1</f>
        <v/>
      </c>
      <c r="F3042" s="7">
        <f>Settings!$B$2+MOD($A3042-1,Settings!$B$7)</f>
        <v/>
      </c>
      <c r="G3042">
        <f>YEAR($F3042)</f>
        <v/>
      </c>
      <c r="H3042">
        <f>"Q"&amp;ROUNDUP(MONTH($F3042)/3,0)</f>
        <v/>
      </c>
      <c r="I3042">
        <f>MONTH($F3042)</f>
        <v/>
      </c>
      <c r="J3042">
        <f>CHOOSE(MONTH($F3042),"Январь","Февраль","Март","Апрель","Май","Июнь","Июль","Август","Сентябрь","Октябрь","Ноябрь","Декабрь")</f>
        <v/>
      </c>
      <c r="K3042">
        <f>DAY($F3042)</f>
        <v/>
      </c>
      <c r="L3042">
        <f>IF(MOD($A3042,10)&lt;7,"ФО_01_Крупный","ФО_"&amp;TEXT(MOD($A3042,8)+1,"00"))</f>
        <v/>
      </c>
      <c r="M3042">
        <f>IF($AB3042="Да","Регион_001_Крупный","Регион_"&amp;TEXT(MOD(QUOTIENT($A3042-1,20),180)+1,"000"))</f>
        <v/>
      </c>
      <c r="N3042">
        <f>IF($AB3042="Да","Город_"&amp;TEXT(MOD($A3042-1,250)+1,"0000"),"Город_"&amp;TEXT(MOD($A3042-1,3000)+1,"0000"))</f>
        <v/>
      </c>
      <c r="O3042">
        <f>IF($AB3042="Да","Холдинг_Крупный","Холдинг_"&amp;TEXT(MOD(QUOTIENT($A3042-1,10000),20)+1,"00"))</f>
        <v/>
      </c>
      <c r="P3042">
        <f>IF($AB3042="Да","Организация_Крупная","Организация_"&amp;TEXT(MOD(QUOTIENT($A3042-1,500),600)+1,"000"))</f>
        <v/>
      </c>
      <c r="Q3042">
        <f>"Отдел_"&amp;TEXT(MOD(QUOTIENT($A3042-1,50),100)+1,"000")</f>
        <v/>
      </c>
      <c r="R3042">
        <f>IF($AB3042="Да","Группа_Крупная","Группа_"&amp;TEXT(MOD(QUOTIENT($A3042-1,5000),30)+1,"00"))</f>
        <v/>
      </c>
      <c r="S3042">
        <f>IF($AB3042="Да","Категория_Крупная","Категория_"&amp;TEXT(MOD(QUOTIENT($A3042-1,500),120)+1,"000"))</f>
        <v/>
      </c>
      <c r="T3042">
        <f>IF($AB3042="Да","Подкатегория_Крупная","Подкатегория_"&amp;TEXT(MOD(QUOTIENT($A3042-1,50),300)+1,"000"))</f>
        <v/>
      </c>
      <c r="U3042">
        <f>"SKU_"&amp;TEXT($A3042,"0000000")</f>
        <v/>
      </c>
      <c r="V3042">
        <f>CHOOSE(MOD($A3042-1,4)+1,"Enterprise","SMB","Госсектор","Розница")</f>
        <v/>
      </c>
      <c r="W3042">
        <f>"Клиент_"&amp;TEXT(MOD($A3042-1,20000)+1,"00000")</f>
        <v/>
      </c>
      <c r="X3042">
        <f>CHOOSE(MOD($A3042-1,5)+1,"Портал","API","Импорт","Ручной ввод","Интеграция")</f>
        <v/>
      </c>
      <c r="Y3042" s="8">
        <f>ROUND(1000+MOD($A3042*37,90000)+IF($AB3042="Да",5000,0),2)</f>
        <v/>
      </c>
      <c r="Z3042">
        <f>1+MOD($A3042,20)</f>
        <v/>
      </c>
      <c r="AA3042" s="8">
        <f>ROUND($Y3042*(0.08+MOD($A3042,17)/100),2)</f>
        <v/>
      </c>
      <c r="AB3042">
        <f>IF(MOD($A3042,10)&lt;7,"Да","Нет")</f>
        <v/>
      </c>
      <c r="AC3042">
        <f>$R3042&amp;" / "&amp;$S3042&amp;" / "&amp;$T3042</f>
        <v/>
      </c>
      <c r="AD3042">
        <f>1</f>
        <v/>
      </c>
      <c r="AE3042">
        <f>IF($A3042&lt;=Settings!$B$4,"до 100",IF($A3042&lt;=Settings!$B$5,"до 10 000",IF($A3042&lt;=Settings!$B$6,"до 100 000","100 000+")))</f>
        <v/>
      </c>
    </row>
    <row r="3043">
      <c r="A3043">
        <f>ROW()-1</f>
        <v/>
      </c>
      <c r="B3043">
        <f>IF($A3043&lt;=Settings!$B$4,"small_control",IF($A3043&lt;=Settings!$B$5,"medium_10k",IF($A3043&lt;=Settings!$B$6,"large_100k","extreme_1m")))</f>
        <v/>
      </c>
      <c r="C3043">
        <f>"ORD-"&amp;TEXT(QUOTIENT($A3043-1,3)+1,"0000000")</f>
        <v/>
      </c>
      <c r="D3043">
        <f>"LINE-"&amp;TEXT($A3043,"0000000")</f>
        <v/>
      </c>
      <c r="E3043" s="7">
        <f>Settings!$B$2+$A3043-1</f>
        <v/>
      </c>
      <c r="F3043" s="7">
        <f>Settings!$B$2+MOD($A3043-1,Settings!$B$7)</f>
        <v/>
      </c>
      <c r="G3043">
        <f>YEAR($F3043)</f>
        <v/>
      </c>
      <c r="H3043">
        <f>"Q"&amp;ROUNDUP(MONTH($F3043)/3,0)</f>
        <v/>
      </c>
      <c r="I3043">
        <f>MONTH($F3043)</f>
        <v/>
      </c>
      <c r="J3043">
        <f>CHOOSE(MONTH($F3043),"Январь","Февраль","Март","Апрель","Май","Июнь","Июль","Август","Сентябрь","Октябрь","Ноябрь","Декабрь")</f>
        <v/>
      </c>
      <c r="K3043">
        <f>DAY($F3043)</f>
        <v/>
      </c>
      <c r="L3043">
        <f>IF(MOD($A3043,10)&lt;7,"ФО_01_Крупный","ФО_"&amp;TEXT(MOD($A3043,8)+1,"00"))</f>
        <v/>
      </c>
      <c r="M3043">
        <f>IF($AB3043="Да","Регион_001_Крупный","Регион_"&amp;TEXT(MOD(QUOTIENT($A3043-1,20),180)+1,"000"))</f>
        <v/>
      </c>
      <c r="N3043">
        <f>IF($AB3043="Да","Город_"&amp;TEXT(MOD($A3043-1,250)+1,"0000"),"Город_"&amp;TEXT(MOD($A3043-1,3000)+1,"0000"))</f>
        <v/>
      </c>
      <c r="O3043">
        <f>IF($AB3043="Да","Холдинг_Крупный","Холдинг_"&amp;TEXT(MOD(QUOTIENT($A3043-1,10000),20)+1,"00"))</f>
        <v/>
      </c>
      <c r="P3043">
        <f>IF($AB3043="Да","Организация_Крупная","Организация_"&amp;TEXT(MOD(QUOTIENT($A3043-1,500),600)+1,"000"))</f>
        <v/>
      </c>
      <c r="Q3043">
        <f>"Отдел_"&amp;TEXT(MOD(QUOTIENT($A3043-1,50),100)+1,"000")</f>
        <v/>
      </c>
      <c r="R3043">
        <f>IF($AB3043="Да","Группа_Крупная","Группа_"&amp;TEXT(MOD(QUOTIENT($A3043-1,5000),30)+1,"00"))</f>
        <v/>
      </c>
      <c r="S3043">
        <f>IF($AB3043="Да","Категория_Крупная","Категория_"&amp;TEXT(MOD(QUOTIENT($A3043-1,500),120)+1,"000"))</f>
        <v/>
      </c>
      <c r="T3043">
        <f>IF($AB3043="Да","Подкатегория_Крупная","Подкатегория_"&amp;TEXT(MOD(QUOTIENT($A3043-1,50),300)+1,"000"))</f>
        <v/>
      </c>
      <c r="U3043">
        <f>"SKU_"&amp;TEXT($A3043,"0000000")</f>
        <v/>
      </c>
      <c r="V3043">
        <f>CHOOSE(MOD($A3043-1,4)+1,"Enterprise","SMB","Госсектор","Розница")</f>
        <v/>
      </c>
      <c r="W3043">
        <f>"Клиент_"&amp;TEXT(MOD($A3043-1,20000)+1,"00000")</f>
        <v/>
      </c>
      <c r="X3043">
        <f>CHOOSE(MOD($A3043-1,5)+1,"Портал","API","Импорт","Ручной ввод","Интеграция")</f>
        <v/>
      </c>
      <c r="Y3043" s="8">
        <f>ROUND(1000+MOD($A3043*37,90000)+IF($AB3043="Да",5000,0),2)</f>
        <v/>
      </c>
      <c r="Z3043">
        <f>1+MOD($A3043,20)</f>
        <v/>
      </c>
      <c r="AA3043" s="8">
        <f>ROUND($Y3043*(0.08+MOD($A3043,17)/100),2)</f>
        <v/>
      </c>
      <c r="AB3043">
        <f>IF(MOD($A3043,10)&lt;7,"Да","Нет")</f>
        <v/>
      </c>
      <c r="AC3043">
        <f>$R3043&amp;" / "&amp;$S3043&amp;" / "&amp;$T3043</f>
        <v/>
      </c>
      <c r="AD3043">
        <f>1</f>
        <v/>
      </c>
      <c r="AE3043">
        <f>IF($A3043&lt;=Settings!$B$4,"до 100",IF($A3043&lt;=Settings!$B$5,"до 10 000",IF($A3043&lt;=Settings!$B$6,"до 100 000","100 000+")))</f>
        <v/>
      </c>
    </row>
    <row r="3044">
      <c r="A3044">
        <f>ROW()-1</f>
        <v/>
      </c>
      <c r="B3044">
        <f>IF($A3044&lt;=Settings!$B$4,"small_control",IF($A3044&lt;=Settings!$B$5,"medium_10k",IF($A3044&lt;=Settings!$B$6,"large_100k","extreme_1m")))</f>
        <v/>
      </c>
      <c r="C3044">
        <f>"ORD-"&amp;TEXT(QUOTIENT($A3044-1,3)+1,"0000000")</f>
        <v/>
      </c>
      <c r="D3044">
        <f>"LINE-"&amp;TEXT($A3044,"0000000")</f>
        <v/>
      </c>
      <c r="E3044" s="7">
        <f>Settings!$B$2+$A3044-1</f>
        <v/>
      </c>
      <c r="F3044" s="7">
        <f>Settings!$B$2+MOD($A3044-1,Settings!$B$7)</f>
        <v/>
      </c>
      <c r="G3044">
        <f>YEAR($F3044)</f>
        <v/>
      </c>
      <c r="H3044">
        <f>"Q"&amp;ROUNDUP(MONTH($F3044)/3,0)</f>
        <v/>
      </c>
      <c r="I3044">
        <f>MONTH($F3044)</f>
        <v/>
      </c>
      <c r="J3044">
        <f>CHOOSE(MONTH($F3044),"Январь","Февраль","Март","Апрель","Май","Июнь","Июль","Август","Сентябрь","Октябрь","Ноябрь","Декабрь")</f>
        <v/>
      </c>
      <c r="K3044">
        <f>DAY($F3044)</f>
        <v/>
      </c>
      <c r="L3044">
        <f>IF(MOD($A3044,10)&lt;7,"ФО_01_Крупный","ФО_"&amp;TEXT(MOD($A3044,8)+1,"00"))</f>
        <v/>
      </c>
      <c r="M3044">
        <f>IF($AB3044="Да","Регион_001_Крупный","Регион_"&amp;TEXT(MOD(QUOTIENT($A3044-1,20),180)+1,"000"))</f>
        <v/>
      </c>
      <c r="N3044">
        <f>IF($AB3044="Да","Город_"&amp;TEXT(MOD($A3044-1,250)+1,"0000"),"Город_"&amp;TEXT(MOD($A3044-1,3000)+1,"0000"))</f>
        <v/>
      </c>
      <c r="O3044">
        <f>IF($AB3044="Да","Холдинг_Крупный","Холдинг_"&amp;TEXT(MOD(QUOTIENT($A3044-1,10000),20)+1,"00"))</f>
        <v/>
      </c>
      <c r="P3044">
        <f>IF($AB3044="Да","Организация_Крупная","Организация_"&amp;TEXT(MOD(QUOTIENT($A3044-1,500),600)+1,"000"))</f>
        <v/>
      </c>
      <c r="Q3044">
        <f>"Отдел_"&amp;TEXT(MOD(QUOTIENT($A3044-1,50),100)+1,"000")</f>
        <v/>
      </c>
      <c r="R3044">
        <f>IF($AB3044="Да","Группа_Крупная","Группа_"&amp;TEXT(MOD(QUOTIENT($A3044-1,5000),30)+1,"00"))</f>
        <v/>
      </c>
      <c r="S3044">
        <f>IF($AB3044="Да","Категория_Крупная","Категория_"&amp;TEXT(MOD(QUOTIENT($A3044-1,500),120)+1,"000"))</f>
        <v/>
      </c>
      <c r="T3044">
        <f>IF($AB3044="Да","Подкатегория_Крупная","Подкатегория_"&amp;TEXT(MOD(QUOTIENT($A3044-1,50),300)+1,"000"))</f>
        <v/>
      </c>
      <c r="U3044">
        <f>"SKU_"&amp;TEXT($A3044,"0000000")</f>
        <v/>
      </c>
      <c r="V3044">
        <f>CHOOSE(MOD($A3044-1,4)+1,"Enterprise","SMB","Госсектор","Розница")</f>
        <v/>
      </c>
      <c r="W3044">
        <f>"Клиент_"&amp;TEXT(MOD($A3044-1,20000)+1,"00000")</f>
        <v/>
      </c>
      <c r="X3044">
        <f>CHOOSE(MOD($A3044-1,5)+1,"Портал","API","Импорт","Ручной ввод","Интеграция")</f>
        <v/>
      </c>
      <c r="Y3044" s="8">
        <f>ROUND(1000+MOD($A3044*37,90000)+IF($AB3044="Да",5000,0),2)</f>
        <v/>
      </c>
      <c r="Z3044">
        <f>1+MOD($A3044,20)</f>
        <v/>
      </c>
      <c r="AA3044" s="8">
        <f>ROUND($Y3044*(0.08+MOD($A3044,17)/100),2)</f>
        <v/>
      </c>
      <c r="AB3044">
        <f>IF(MOD($A3044,10)&lt;7,"Да","Нет")</f>
        <v/>
      </c>
      <c r="AC3044">
        <f>$R3044&amp;" / "&amp;$S3044&amp;" / "&amp;$T3044</f>
        <v/>
      </c>
      <c r="AD3044">
        <f>1</f>
        <v/>
      </c>
      <c r="AE3044">
        <f>IF($A3044&lt;=Settings!$B$4,"до 100",IF($A3044&lt;=Settings!$B$5,"до 10 000",IF($A3044&lt;=Settings!$B$6,"до 100 000","100 000+")))</f>
        <v/>
      </c>
    </row>
    <row r="3045">
      <c r="A3045">
        <f>ROW()-1</f>
        <v/>
      </c>
      <c r="B3045">
        <f>IF($A3045&lt;=Settings!$B$4,"small_control",IF($A3045&lt;=Settings!$B$5,"medium_10k",IF($A3045&lt;=Settings!$B$6,"large_100k","extreme_1m")))</f>
        <v/>
      </c>
      <c r="C3045">
        <f>"ORD-"&amp;TEXT(QUOTIENT($A3045-1,3)+1,"0000000")</f>
        <v/>
      </c>
      <c r="D3045">
        <f>"LINE-"&amp;TEXT($A3045,"0000000")</f>
        <v/>
      </c>
      <c r="E3045" s="7">
        <f>Settings!$B$2+$A3045-1</f>
        <v/>
      </c>
      <c r="F3045" s="7">
        <f>Settings!$B$2+MOD($A3045-1,Settings!$B$7)</f>
        <v/>
      </c>
      <c r="G3045">
        <f>YEAR($F3045)</f>
        <v/>
      </c>
      <c r="H3045">
        <f>"Q"&amp;ROUNDUP(MONTH($F3045)/3,0)</f>
        <v/>
      </c>
      <c r="I3045">
        <f>MONTH($F3045)</f>
        <v/>
      </c>
      <c r="J3045">
        <f>CHOOSE(MONTH($F3045),"Январь","Февраль","Март","Апрель","Май","Июнь","Июль","Август","Сентябрь","Октябрь","Ноябрь","Декабрь")</f>
        <v/>
      </c>
      <c r="K3045">
        <f>DAY($F3045)</f>
        <v/>
      </c>
      <c r="L3045">
        <f>IF(MOD($A3045,10)&lt;7,"ФО_01_Крупный","ФО_"&amp;TEXT(MOD($A3045,8)+1,"00"))</f>
        <v/>
      </c>
      <c r="M3045">
        <f>IF($AB3045="Да","Регион_001_Крупный","Регион_"&amp;TEXT(MOD(QUOTIENT($A3045-1,20),180)+1,"000"))</f>
        <v/>
      </c>
      <c r="N3045">
        <f>IF($AB3045="Да","Город_"&amp;TEXT(MOD($A3045-1,250)+1,"0000"),"Город_"&amp;TEXT(MOD($A3045-1,3000)+1,"0000"))</f>
        <v/>
      </c>
      <c r="O3045">
        <f>IF($AB3045="Да","Холдинг_Крупный","Холдинг_"&amp;TEXT(MOD(QUOTIENT($A3045-1,10000),20)+1,"00"))</f>
        <v/>
      </c>
      <c r="P3045">
        <f>IF($AB3045="Да","Организация_Крупная","Организация_"&amp;TEXT(MOD(QUOTIENT($A3045-1,500),600)+1,"000"))</f>
        <v/>
      </c>
      <c r="Q3045">
        <f>"Отдел_"&amp;TEXT(MOD(QUOTIENT($A3045-1,50),100)+1,"000")</f>
        <v/>
      </c>
      <c r="R3045">
        <f>IF($AB3045="Да","Группа_Крупная","Группа_"&amp;TEXT(MOD(QUOTIENT($A3045-1,5000),30)+1,"00"))</f>
        <v/>
      </c>
      <c r="S3045">
        <f>IF($AB3045="Да","Категория_Крупная","Категория_"&amp;TEXT(MOD(QUOTIENT($A3045-1,500),120)+1,"000"))</f>
        <v/>
      </c>
      <c r="T3045">
        <f>IF($AB3045="Да","Подкатегория_Крупная","Подкатегория_"&amp;TEXT(MOD(QUOTIENT($A3045-1,50),300)+1,"000"))</f>
        <v/>
      </c>
      <c r="U3045">
        <f>"SKU_"&amp;TEXT($A3045,"0000000")</f>
        <v/>
      </c>
      <c r="V3045">
        <f>CHOOSE(MOD($A3045-1,4)+1,"Enterprise","SMB","Госсектор","Розница")</f>
        <v/>
      </c>
      <c r="W3045">
        <f>"Клиент_"&amp;TEXT(MOD($A3045-1,20000)+1,"00000")</f>
        <v/>
      </c>
      <c r="X3045">
        <f>CHOOSE(MOD($A3045-1,5)+1,"Портал","API","Импорт","Ручной ввод","Интеграция")</f>
        <v/>
      </c>
      <c r="Y3045" s="8">
        <f>ROUND(1000+MOD($A3045*37,90000)+IF($AB3045="Да",5000,0),2)</f>
        <v/>
      </c>
      <c r="Z3045">
        <f>1+MOD($A3045,20)</f>
        <v/>
      </c>
      <c r="AA3045" s="8">
        <f>ROUND($Y3045*(0.08+MOD($A3045,17)/100),2)</f>
        <v/>
      </c>
      <c r="AB3045">
        <f>IF(MOD($A3045,10)&lt;7,"Да","Нет")</f>
        <v/>
      </c>
      <c r="AC3045">
        <f>$R3045&amp;" / "&amp;$S3045&amp;" / "&amp;$T3045</f>
        <v/>
      </c>
      <c r="AD3045">
        <f>1</f>
        <v/>
      </c>
      <c r="AE3045">
        <f>IF($A3045&lt;=Settings!$B$4,"до 100",IF($A3045&lt;=Settings!$B$5,"до 10 000",IF($A3045&lt;=Settings!$B$6,"до 100 000","100 000+")))</f>
        <v/>
      </c>
    </row>
    <row r="3046">
      <c r="A3046">
        <f>ROW()-1</f>
        <v/>
      </c>
      <c r="B3046">
        <f>IF($A3046&lt;=Settings!$B$4,"small_control",IF($A3046&lt;=Settings!$B$5,"medium_10k",IF($A3046&lt;=Settings!$B$6,"large_100k","extreme_1m")))</f>
        <v/>
      </c>
      <c r="C3046">
        <f>"ORD-"&amp;TEXT(QUOTIENT($A3046-1,3)+1,"0000000")</f>
        <v/>
      </c>
      <c r="D3046">
        <f>"LINE-"&amp;TEXT($A3046,"0000000")</f>
        <v/>
      </c>
      <c r="E3046" s="7">
        <f>Settings!$B$2+$A3046-1</f>
        <v/>
      </c>
      <c r="F3046" s="7">
        <f>Settings!$B$2+MOD($A3046-1,Settings!$B$7)</f>
        <v/>
      </c>
      <c r="G3046">
        <f>YEAR($F3046)</f>
        <v/>
      </c>
      <c r="H3046">
        <f>"Q"&amp;ROUNDUP(MONTH($F3046)/3,0)</f>
        <v/>
      </c>
      <c r="I3046">
        <f>MONTH($F3046)</f>
        <v/>
      </c>
      <c r="J3046">
        <f>CHOOSE(MONTH($F3046),"Январь","Февраль","Март","Апрель","Май","Июнь","Июль","Август","Сентябрь","Октябрь","Ноябрь","Декабрь")</f>
        <v/>
      </c>
      <c r="K3046">
        <f>DAY($F3046)</f>
        <v/>
      </c>
      <c r="L3046">
        <f>IF(MOD($A3046,10)&lt;7,"ФО_01_Крупный","ФО_"&amp;TEXT(MOD($A3046,8)+1,"00"))</f>
        <v/>
      </c>
      <c r="M3046">
        <f>IF($AB3046="Да","Регион_001_Крупный","Регион_"&amp;TEXT(MOD(QUOTIENT($A3046-1,20),180)+1,"000"))</f>
        <v/>
      </c>
      <c r="N3046">
        <f>IF($AB3046="Да","Город_"&amp;TEXT(MOD($A3046-1,250)+1,"0000"),"Город_"&amp;TEXT(MOD($A3046-1,3000)+1,"0000"))</f>
        <v/>
      </c>
      <c r="O3046">
        <f>IF($AB3046="Да","Холдинг_Крупный","Холдинг_"&amp;TEXT(MOD(QUOTIENT($A3046-1,10000),20)+1,"00"))</f>
        <v/>
      </c>
      <c r="P3046">
        <f>IF($AB3046="Да","Организация_Крупная","Организация_"&amp;TEXT(MOD(QUOTIENT($A3046-1,500),600)+1,"000"))</f>
        <v/>
      </c>
      <c r="Q3046">
        <f>"Отдел_"&amp;TEXT(MOD(QUOTIENT($A3046-1,50),100)+1,"000")</f>
        <v/>
      </c>
      <c r="R3046">
        <f>IF($AB3046="Да","Группа_Крупная","Группа_"&amp;TEXT(MOD(QUOTIENT($A3046-1,5000),30)+1,"00"))</f>
        <v/>
      </c>
      <c r="S3046">
        <f>IF($AB3046="Да","Категория_Крупная","Категория_"&amp;TEXT(MOD(QUOTIENT($A3046-1,500),120)+1,"000"))</f>
        <v/>
      </c>
      <c r="T3046">
        <f>IF($AB3046="Да","Подкатегория_Крупная","Подкатегория_"&amp;TEXT(MOD(QUOTIENT($A3046-1,50),300)+1,"000"))</f>
        <v/>
      </c>
      <c r="U3046">
        <f>"SKU_"&amp;TEXT($A3046,"0000000")</f>
        <v/>
      </c>
      <c r="V3046">
        <f>CHOOSE(MOD($A3046-1,4)+1,"Enterprise","SMB","Госсектор","Розница")</f>
        <v/>
      </c>
      <c r="W3046">
        <f>"Клиент_"&amp;TEXT(MOD($A3046-1,20000)+1,"00000")</f>
        <v/>
      </c>
      <c r="X3046">
        <f>CHOOSE(MOD($A3046-1,5)+1,"Портал","API","Импорт","Ручной ввод","Интеграция")</f>
        <v/>
      </c>
      <c r="Y3046" s="8">
        <f>ROUND(1000+MOD($A3046*37,90000)+IF($AB3046="Да",5000,0),2)</f>
        <v/>
      </c>
      <c r="Z3046">
        <f>1+MOD($A3046,20)</f>
        <v/>
      </c>
      <c r="AA3046" s="8">
        <f>ROUND($Y3046*(0.08+MOD($A3046,17)/100),2)</f>
        <v/>
      </c>
      <c r="AB3046">
        <f>IF(MOD($A3046,10)&lt;7,"Да","Нет")</f>
        <v/>
      </c>
      <c r="AC3046">
        <f>$R3046&amp;" / "&amp;$S3046&amp;" / "&amp;$T3046</f>
        <v/>
      </c>
      <c r="AD3046">
        <f>1</f>
        <v/>
      </c>
      <c r="AE3046">
        <f>IF($A3046&lt;=Settings!$B$4,"до 100",IF($A3046&lt;=Settings!$B$5,"до 10 000",IF($A3046&lt;=Settings!$B$6,"до 100 000","100 000+")))</f>
        <v/>
      </c>
    </row>
    <row r="3047">
      <c r="A3047">
        <f>ROW()-1</f>
        <v/>
      </c>
      <c r="B3047">
        <f>IF($A3047&lt;=Settings!$B$4,"small_control",IF($A3047&lt;=Settings!$B$5,"medium_10k",IF($A3047&lt;=Settings!$B$6,"large_100k","extreme_1m")))</f>
        <v/>
      </c>
      <c r="C3047">
        <f>"ORD-"&amp;TEXT(QUOTIENT($A3047-1,3)+1,"0000000")</f>
        <v/>
      </c>
      <c r="D3047">
        <f>"LINE-"&amp;TEXT($A3047,"0000000")</f>
        <v/>
      </c>
      <c r="E3047" s="7">
        <f>Settings!$B$2+$A3047-1</f>
        <v/>
      </c>
      <c r="F3047" s="7">
        <f>Settings!$B$2+MOD($A3047-1,Settings!$B$7)</f>
        <v/>
      </c>
      <c r="G3047">
        <f>YEAR($F3047)</f>
        <v/>
      </c>
      <c r="H3047">
        <f>"Q"&amp;ROUNDUP(MONTH($F3047)/3,0)</f>
        <v/>
      </c>
      <c r="I3047">
        <f>MONTH($F3047)</f>
        <v/>
      </c>
      <c r="J3047">
        <f>CHOOSE(MONTH($F3047),"Январь","Февраль","Март","Апрель","Май","Июнь","Июль","Август","Сентябрь","Октябрь","Ноябрь","Декабрь")</f>
        <v/>
      </c>
      <c r="K3047">
        <f>DAY($F3047)</f>
        <v/>
      </c>
      <c r="L3047">
        <f>IF(MOD($A3047,10)&lt;7,"ФО_01_Крупный","ФО_"&amp;TEXT(MOD($A3047,8)+1,"00"))</f>
        <v/>
      </c>
      <c r="M3047">
        <f>IF($AB3047="Да","Регион_001_Крупный","Регион_"&amp;TEXT(MOD(QUOTIENT($A3047-1,20),180)+1,"000"))</f>
        <v/>
      </c>
      <c r="N3047">
        <f>IF($AB3047="Да","Город_"&amp;TEXT(MOD($A3047-1,250)+1,"0000"),"Город_"&amp;TEXT(MOD($A3047-1,3000)+1,"0000"))</f>
        <v/>
      </c>
      <c r="O3047">
        <f>IF($AB3047="Да","Холдинг_Крупный","Холдинг_"&amp;TEXT(MOD(QUOTIENT($A3047-1,10000),20)+1,"00"))</f>
        <v/>
      </c>
      <c r="P3047">
        <f>IF($AB3047="Да","Организация_Крупная","Организация_"&amp;TEXT(MOD(QUOTIENT($A3047-1,500),600)+1,"000"))</f>
        <v/>
      </c>
      <c r="Q3047">
        <f>"Отдел_"&amp;TEXT(MOD(QUOTIENT($A3047-1,50),100)+1,"000")</f>
        <v/>
      </c>
      <c r="R3047">
        <f>IF($AB3047="Да","Группа_Крупная","Группа_"&amp;TEXT(MOD(QUOTIENT($A3047-1,5000),30)+1,"00"))</f>
        <v/>
      </c>
      <c r="S3047">
        <f>IF($AB3047="Да","Категория_Крупная","Категория_"&amp;TEXT(MOD(QUOTIENT($A3047-1,500),120)+1,"000"))</f>
        <v/>
      </c>
      <c r="T3047">
        <f>IF($AB3047="Да","Подкатегория_Крупная","Подкатегория_"&amp;TEXT(MOD(QUOTIENT($A3047-1,50),300)+1,"000"))</f>
        <v/>
      </c>
      <c r="U3047">
        <f>"SKU_"&amp;TEXT($A3047,"0000000")</f>
        <v/>
      </c>
      <c r="V3047">
        <f>CHOOSE(MOD($A3047-1,4)+1,"Enterprise","SMB","Госсектор","Розница")</f>
        <v/>
      </c>
      <c r="W3047">
        <f>"Клиент_"&amp;TEXT(MOD($A3047-1,20000)+1,"00000")</f>
        <v/>
      </c>
      <c r="X3047">
        <f>CHOOSE(MOD($A3047-1,5)+1,"Портал","API","Импорт","Ручной ввод","Интеграция")</f>
        <v/>
      </c>
      <c r="Y3047" s="8">
        <f>ROUND(1000+MOD($A3047*37,90000)+IF($AB3047="Да",5000,0),2)</f>
        <v/>
      </c>
      <c r="Z3047">
        <f>1+MOD($A3047,20)</f>
        <v/>
      </c>
      <c r="AA3047" s="8">
        <f>ROUND($Y3047*(0.08+MOD($A3047,17)/100),2)</f>
        <v/>
      </c>
      <c r="AB3047">
        <f>IF(MOD($A3047,10)&lt;7,"Да","Нет")</f>
        <v/>
      </c>
      <c r="AC3047">
        <f>$R3047&amp;" / "&amp;$S3047&amp;" / "&amp;$T3047</f>
        <v/>
      </c>
      <c r="AD3047">
        <f>1</f>
        <v/>
      </c>
      <c r="AE3047">
        <f>IF($A3047&lt;=Settings!$B$4,"до 100",IF($A3047&lt;=Settings!$B$5,"до 10 000",IF($A3047&lt;=Settings!$B$6,"до 100 000","100 000+")))</f>
        <v/>
      </c>
    </row>
    <row r="3048">
      <c r="A3048">
        <f>ROW()-1</f>
        <v/>
      </c>
      <c r="B3048">
        <f>IF($A3048&lt;=Settings!$B$4,"small_control",IF($A3048&lt;=Settings!$B$5,"medium_10k",IF($A3048&lt;=Settings!$B$6,"large_100k","extreme_1m")))</f>
        <v/>
      </c>
      <c r="C3048">
        <f>"ORD-"&amp;TEXT(QUOTIENT($A3048-1,3)+1,"0000000")</f>
        <v/>
      </c>
      <c r="D3048">
        <f>"LINE-"&amp;TEXT($A3048,"0000000")</f>
        <v/>
      </c>
      <c r="E3048" s="7">
        <f>Settings!$B$2+$A3048-1</f>
        <v/>
      </c>
      <c r="F3048" s="7">
        <f>Settings!$B$2+MOD($A3048-1,Settings!$B$7)</f>
        <v/>
      </c>
      <c r="G3048">
        <f>YEAR($F3048)</f>
        <v/>
      </c>
      <c r="H3048">
        <f>"Q"&amp;ROUNDUP(MONTH($F3048)/3,0)</f>
        <v/>
      </c>
      <c r="I3048">
        <f>MONTH($F3048)</f>
        <v/>
      </c>
      <c r="J3048">
        <f>CHOOSE(MONTH($F3048),"Январь","Февраль","Март","Апрель","Май","Июнь","Июль","Август","Сентябрь","Октябрь","Ноябрь","Декабрь")</f>
        <v/>
      </c>
      <c r="K3048">
        <f>DAY($F3048)</f>
        <v/>
      </c>
      <c r="L3048">
        <f>IF(MOD($A3048,10)&lt;7,"ФО_01_Крупный","ФО_"&amp;TEXT(MOD($A3048,8)+1,"00"))</f>
        <v/>
      </c>
      <c r="M3048">
        <f>IF($AB3048="Да","Регион_001_Крупный","Регион_"&amp;TEXT(MOD(QUOTIENT($A3048-1,20),180)+1,"000"))</f>
        <v/>
      </c>
      <c r="N3048">
        <f>IF($AB3048="Да","Город_"&amp;TEXT(MOD($A3048-1,250)+1,"0000"),"Город_"&amp;TEXT(MOD($A3048-1,3000)+1,"0000"))</f>
        <v/>
      </c>
      <c r="O3048">
        <f>IF($AB3048="Да","Холдинг_Крупный","Холдинг_"&amp;TEXT(MOD(QUOTIENT($A3048-1,10000),20)+1,"00"))</f>
        <v/>
      </c>
      <c r="P3048">
        <f>IF($AB3048="Да","Организация_Крупная","Организация_"&amp;TEXT(MOD(QUOTIENT($A3048-1,500),600)+1,"000"))</f>
        <v/>
      </c>
      <c r="Q3048">
        <f>"Отдел_"&amp;TEXT(MOD(QUOTIENT($A3048-1,50),100)+1,"000")</f>
        <v/>
      </c>
      <c r="R3048">
        <f>IF($AB3048="Да","Группа_Крупная","Группа_"&amp;TEXT(MOD(QUOTIENT($A3048-1,5000),30)+1,"00"))</f>
        <v/>
      </c>
      <c r="S3048">
        <f>IF($AB3048="Да","Категория_Крупная","Категория_"&amp;TEXT(MOD(QUOTIENT($A3048-1,500),120)+1,"000"))</f>
        <v/>
      </c>
      <c r="T3048">
        <f>IF($AB3048="Да","Подкатегория_Крупная","Подкатегория_"&amp;TEXT(MOD(QUOTIENT($A3048-1,50),300)+1,"000"))</f>
        <v/>
      </c>
      <c r="U3048">
        <f>"SKU_"&amp;TEXT($A3048,"0000000")</f>
        <v/>
      </c>
      <c r="V3048">
        <f>CHOOSE(MOD($A3048-1,4)+1,"Enterprise","SMB","Госсектор","Розница")</f>
        <v/>
      </c>
      <c r="W3048">
        <f>"Клиент_"&amp;TEXT(MOD($A3048-1,20000)+1,"00000")</f>
        <v/>
      </c>
      <c r="X3048">
        <f>CHOOSE(MOD($A3048-1,5)+1,"Портал","API","Импорт","Ручной ввод","Интеграция")</f>
        <v/>
      </c>
      <c r="Y3048" s="8">
        <f>ROUND(1000+MOD($A3048*37,90000)+IF($AB3048="Да",5000,0),2)</f>
        <v/>
      </c>
      <c r="Z3048">
        <f>1+MOD($A3048,20)</f>
        <v/>
      </c>
      <c r="AA3048" s="8">
        <f>ROUND($Y3048*(0.08+MOD($A3048,17)/100),2)</f>
        <v/>
      </c>
      <c r="AB3048">
        <f>IF(MOD($A3048,10)&lt;7,"Да","Нет")</f>
        <v/>
      </c>
      <c r="AC3048">
        <f>$R3048&amp;" / "&amp;$S3048&amp;" / "&amp;$T3048</f>
        <v/>
      </c>
      <c r="AD3048">
        <f>1</f>
        <v/>
      </c>
      <c r="AE3048">
        <f>IF($A3048&lt;=Settings!$B$4,"до 100",IF($A3048&lt;=Settings!$B$5,"до 10 000",IF($A3048&lt;=Settings!$B$6,"до 100 000","100 000+")))</f>
        <v/>
      </c>
    </row>
    <row r="3049">
      <c r="A3049">
        <f>ROW()-1</f>
        <v/>
      </c>
      <c r="B3049">
        <f>IF($A3049&lt;=Settings!$B$4,"small_control",IF($A3049&lt;=Settings!$B$5,"medium_10k",IF($A3049&lt;=Settings!$B$6,"large_100k","extreme_1m")))</f>
        <v/>
      </c>
      <c r="C3049">
        <f>"ORD-"&amp;TEXT(QUOTIENT($A3049-1,3)+1,"0000000")</f>
        <v/>
      </c>
      <c r="D3049">
        <f>"LINE-"&amp;TEXT($A3049,"0000000")</f>
        <v/>
      </c>
      <c r="E3049" s="7">
        <f>Settings!$B$2+$A3049-1</f>
        <v/>
      </c>
      <c r="F3049" s="7">
        <f>Settings!$B$2+MOD($A3049-1,Settings!$B$7)</f>
        <v/>
      </c>
      <c r="G3049">
        <f>YEAR($F3049)</f>
        <v/>
      </c>
      <c r="H3049">
        <f>"Q"&amp;ROUNDUP(MONTH($F3049)/3,0)</f>
        <v/>
      </c>
      <c r="I3049">
        <f>MONTH($F3049)</f>
        <v/>
      </c>
      <c r="J3049">
        <f>CHOOSE(MONTH($F3049),"Январь","Февраль","Март","Апрель","Май","Июнь","Июль","Август","Сентябрь","Октябрь","Ноябрь","Декабрь")</f>
        <v/>
      </c>
      <c r="K3049">
        <f>DAY($F3049)</f>
        <v/>
      </c>
      <c r="L3049">
        <f>IF(MOD($A3049,10)&lt;7,"ФО_01_Крупный","ФО_"&amp;TEXT(MOD($A3049,8)+1,"00"))</f>
        <v/>
      </c>
      <c r="M3049">
        <f>IF($AB3049="Да","Регион_001_Крупный","Регион_"&amp;TEXT(MOD(QUOTIENT($A3049-1,20),180)+1,"000"))</f>
        <v/>
      </c>
      <c r="N3049">
        <f>IF($AB3049="Да","Город_"&amp;TEXT(MOD($A3049-1,250)+1,"0000"),"Город_"&amp;TEXT(MOD($A3049-1,3000)+1,"0000"))</f>
        <v/>
      </c>
      <c r="O3049">
        <f>IF($AB3049="Да","Холдинг_Крупный","Холдинг_"&amp;TEXT(MOD(QUOTIENT($A3049-1,10000),20)+1,"00"))</f>
        <v/>
      </c>
      <c r="P3049">
        <f>IF($AB3049="Да","Организация_Крупная","Организация_"&amp;TEXT(MOD(QUOTIENT($A3049-1,500),600)+1,"000"))</f>
        <v/>
      </c>
      <c r="Q3049">
        <f>"Отдел_"&amp;TEXT(MOD(QUOTIENT($A3049-1,50),100)+1,"000")</f>
        <v/>
      </c>
      <c r="R3049">
        <f>IF($AB3049="Да","Группа_Крупная","Группа_"&amp;TEXT(MOD(QUOTIENT($A3049-1,5000),30)+1,"00"))</f>
        <v/>
      </c>
      <c r="S3049">
        <f>IF($AB3049="Да","Категория_Крупная","Категория_"&amp;TEXT(MOD(QUOTIENT($A3049-1,500),120)+1,"000"))</f>
        <v/>
      </c>
      <c r="T3049">
        <f>IF($AB3049="Да","Подкатегория_Крупная","Подкатегория_"&amp;TEXT(MOD(QUOTIENT($A3049-1,50),300)+1,"000"))</f>
        <v/>
      </c>
      <c r="U3049">
        <f>"SKU_"&amp;TEXT($A3049,"0000000")</f>
        <v/>
      </c>
      <c r="V3049">
        <f>CHOOSE(MOD($A3049-1,4)+1,"Enterprise","SMB","Госсектор","Розница")</f>
        <v/>
      </c>
      <c r="W3049">
        <f>"Клиент_"&amp;TEXT(MOD($A3049-1,20000)+1,"00000")</f>
        <v/>
      </c>
      <c r="X3049">
        <f>CHOOSE(MOD($A3049-1,5)+1,"Портал","API","Импорт","Ручной ввод","Интеграция")</f>
        <v/>
      </c>
      <c r="Y3049" s="8">
        <f>ROUND(1000+MOD($A3049*37,90000)+IF($AB3049="Да",5000,0),2)</f>
        <v/>
      </c>
      <c r="Z3049">
        <f>1+MOD($A3049,20)</f>
        <v/>
      </c>
      <c r="AA3049" s="8">
        <f>ROUND($Y3049*(0.08+MOD($A3049,17)/100),2)</f>
        <v/>
      </c>
      <c r="AB3049">
        <f>IF(MOD($A3049,10)&lt;7,"Да","Нет")</f>
        <v/>
      </c>
      <c r="AC3049">
        <f>$R3049&amp;" / "&amp;$S3049&amp;" / "&amp;$T3049</f>
        <v/>
      </c>
      <c r="AD3049">
        <f>1</f>
        <v/>
      </c>
      <c r="AE3049">
        <f>IF($A3049&lt;=Settings!$B$4,"до 100",IF($A3049&lt;=Settings!$B$5,"до 10 000",IF($A3049&lt;=Settings!$B$6,"до 100 000","100 000+")))</f>
        <v/>
      </c>
    </row>
    <row r="3050">
      <c r="A3050">
        <f>ROW()-1</f>
        <v/>
      </c>
      <c r="B3050">
        <f>IF($A3050&lt;=Settings!$B$4,"small_control",IF($A3050&lt;=Settings!$B$5,"medium_10k",IF($A3050&lt;=Settings!$B$6,"large_100k","extreme_1m")))</f>
        <v/>
      </c>
      <c r="C3050">
        <f>"ORD-"&amp;TEXT(QUOTIENT($A3050-1,3)+1,"0000000")</f>
        <v/>
      </c>
      <c r="D3050">
        <f>"LINE-"&amp;TEXT($A3050,"0000000")</f>
        <v/>
      </c>
      <c r="E3050" s="7">
        <f>Settings!$B$2+$A3050-1</f>
        <v/>
      </c>
      <c r="F3050" s="7">
        <f>Settings!$B$2+MOD($A3050-1,Settings!$B$7)</f>
        <v/>
      </c>
      <c r="G3050">
        <f>YEAR($F3050)</f>
        <v/>
      </c>
      <c r="H3050">
        <f>"Q"&amp;ROUNDUP(MONTH($F3050)/3,0)</f>
        <v/>
      </c>
      <c r="I3050">
        <f>MONTH($F3050)</f>
        <v/>
      </c>
      <c r="J3050">
        <f>CHOOSE(MONTH($F3050),"Январь","Февраль","Март","Апрель","Май","Июнь","Июль","Август","Сентябрь","Октябрь","Ноябрь","Декабрь")</f>
        <v/>
      </c>
      <c r="K3050">
        <f>DAY($F3050)</f>
        <v/>
      </c>
      <c r="L3050">
        <f>IF(MOD($A3050,10)&lt;7,"ФО_01_Крупный","ФО_"&amp;TEXT(MOD($A3050,8)+1,"00"))</f>
        <v/>
      </c>
      <c r="M3050">
        <f>IF($AB3050="Да","Регион_001_Крупный","Регион_"&amp;TEXT(MOD(QUOTIENT($A3050-1,20),180)+1,"000"))</f>
        <v/>
      </c>
      <c r="N3050">
        <f>IF($AB3050="Да","Город_"&amp;TEXT(MOD($A3050-1,250)+1,"0000"),"Город_"&amp;TEXT(MOD($A3050-1,3000)+1,"0000"))</f>
        <v/>
      </c>
      <c r="O3050">
        <f>IF($AB3050="Да","Холдинг_Крупный","Холдинг_"&amp;TEXT(MOD(QUOTIENT($A3050-1,10000),20)+1,"00"))</f>
        <v/>
      </c>
      <c r="P3050">
        <f>IF($AB3050="Да","Организация_Крупная","Организация_"&amp;TEXT(MOD(QUOTIENT($A3050-1,500),600)+1,"000"))</f>
        <v/>
      </c>
      <c r="Q3050">
        <f>"Отдел_"&amp;TEXT(MOD(QUOTIENT($A3050-1,50),100)+1,"000")</f>
        <v/>
      </c>
      <c r="R3050">
        <f>IF($AB3050="Да","Группа_Крупная","Группа_"&amp;TEXT(MOD(QUOTIENT($A3050-1,5000),30)+1,"00"))</f>
        <v/>
      </c>
      <c r="S3050">
        <f>IF($AB3050="Да","Категория_Крупная","Категория_"&amp;TEXT(MOD(QUOTIENT($A3050-1,500),120)+1,"000"))</f>
        <v/>
      </c>
      <c r="T3050">
        <f>IF($AB3050="Да","Подкатегория_Крупная","Подкатегория_"&amp;TEXT(MOD(QUOTIENT($A3050-1,50),300)+1,"000"))</f>
        <v/>
      </c>
      <c r="U3050">
        <f>"SKU_"&amp;TEXT($A3050,"0000000")</f>
        <v/>
      </c>
      <c r="V3050">
        <f>CHOOSE(MOD($A3050-1,4)+1,"Enterprise","SMB","Госсектор","Розница")</f>
        <v/>
      </c>
      <c r="W3050">
        <f>"Клиент_"&amp;TEXT(MOD($A3050-1,20000)+1,"00000")</f>
        <v/>
      </c>
      <c r="X3050">
        <f>CHOOSE(MOD($A3050-1,5)+1,"Портал","API","Импорт","Ручной ввод","Интеграция")</f>
        <v/>
      </c>
      <c r="Y3050" s="8">
        <f>ROUND(1000+MOD($A3050*37,90000)+IF($AB3050="Да",5000,0),2)</f>
        <v/>
      </c>
      <c r="Z3050">
        <f>1+MOD($A3050,20)</f>
        <v/>
      </c>
      <c r="AA3050" s="8">
        <f>ROUND($Y3050*(0.08+MOD($A3050,17)/100),2)</f>
        <v/>
      </c>
      <c r="AB3050">
        <f>IF(MOD($A3050,10)&lt;7,"Да","Нет")</f>
        <v/>
      </c>
      <c r="AC3050">
        <f>$R3050&amp;" / "&amp;$S3050&amp;" / "&amp;$T3050</f>
        <v/>
      </c>
      <c r="AD3050">
        <f>1</f>
        <v/>
      </c>
      <c r="AE3050">
        <f>IF($A3050&lt;=Settings!$B$4,"до 100",IF($A3050&lt;=Settings!$B$5,"до 10 000",IF($A3050&lt;=Settings!$B$6,"до 100 000","100 000+")))</f>
        <v/>
      </c>
    </row>
    <row r="3051">
      <c r="A3051">
        <f>ROW()-1</f>
        <v/>
      </c>
      <c r="B3051">
        <f>IF($A3051&lt;=Settings!$B$4,"small_control",IF($A3051&lt;=Settings!$B$5,"medium_10k",IF($A3051&lt;=Settings!$B$6,"large_100k","extreme_1m")))</f>
        <v/>
      </c>
      <c r="C3051">
        <f>"ORD-"&amp;TEXT(QUOTIENT($A3051-1,3)+1,"0000000")</f>
        <v/>
      </c>
      <c r="D3051">
        <f>"LINE-"&amp;TEXT($A3051,"0000000")</f>
        <v/>
      </c>
      <c r="E3051" s="7">
        <f>Settings!$B$2+$A3051-1</f>
        <v/>
      </c>
      <c r="F3051" s="7">
        <f>Settings!$B$2+MOD($A3051-1,Settings!$B$7)</f>
        <v/>
      </c>
      <c r="G3051">
        <f>YEAR($F3051)</f>
        <v/>
      </c>
      <c r="H3051">
        <f>"Q"&amp;ROUNDUP(MONTH($F3051)/3,0)</f>
        <v/>
      </c>
      <c r="I3051">
        <f>MONTH($F3051)</f>
        <v/>
      </c>
      <c r="J3051">
        <f>CHOOSE(MONTH($F3051),"Январь","Февраль","Март","Апрель","Май","Июнь","Июль","Август","Сентябрь","Октябрь","Ноябрь","Декабрь")</f>
        <v/>
      </c>
      <c r="K3051">
        <f>DAY($F3051)</f>
        <v/>
      </c>
      <c r="L3051">
        <f>IF(MOD($A3051,10)&lt;7,"ФО_01_Крупный","ФО_"&amp;TEXT(MOD($A3051,8)+1,"00"))</f>
        <v/>
      </c>
      <c r="M3051">
        <f>IF($AB3051="Да","Регион_001_Крупный","Регион_"&amp;TEXT(MOD(QUOTIENT($A3051-1,20),180)+1,"000"))</f>
        <v/>
      </c>
      <c r="N3051">
        <f>IF($AB3051="Да","Город_"&amp;TEXT(MOD($A3051-1,250)+1,"0000"),"Город_"&amp;TEXT(MOD($A3051-1,3000)+1,"0000"))</f>
        <v/>
      </c>
      <c r="O3051">
        <f>IF($AB3051="Да","Холдинг_Крупный","Холдинг_"&amp;TEXT(MOD(QUOTIENT($A3051-1,10000),20)+1,"00"))</f>
        <v/>
      </c>
      <c r="P3051">
        <f>IF($AB3051="Да","Организация_Крупная","Организация_"&amp;TEXT(MOD(QUOTIENT($A3051-1,500),600)+1,"000"))</f>
        <v/>
      </c>
      <c r="Q3051">
        <f>"Отдел_"&amp;TEXT(MOD(QUOTIENT($A3051-1,50),100)+1,"000")</f>
        <v/>
      </c>
      <c r="R3051">
        <f>IF($AB3051="Да","Группа_Крупная","Группа_"&amp;TEXT(MOD(QUOTIENT($A3051-1,5000),30)+1,"00"))</f>
        <v/>
      </c>
      <c r="S3051">
        <f>IF($AB3051="Да","Категория_Крупная","Категория_"&amp;TEXT(MOD(QUOTIENT($A3051-1,500),120)+1,"000"))</f>
        <v/>
      </c>
      <c r="T3051">
        <f>IF($AB3051="Да","Подкатегория_Крупная","Подкатегория_"&amp;TEXT(MOD(QUOTIENT($A3051-1,50),300)+1,"000"))</f>
        <v/>
      </c>
      <c r="U3051">
        <f>"SKU_"&amp;TEXT($A3051,"0000000")</f>
        <v/>
      </c>
      <c r="V3051">
        <f>CHOOSE(MOD($A3051-1,4)+1,"Enterprise","SMB","Госсектор","Розница")</f>
        <v/>
      </c>
      <c r="W3051">
        <f>"Клиент_"&amp;TEXT(MOD($A3051-1,20000)+1,"00000")</f>
        <v/>
      </c>
      <c r="X3051">
        <f>CHOOSE(MOD($A3051-1,5)+1,"Портал","API","Импорт","Ручной ввод","Интеграция")</f>
        <v/>
      </c>
      <c r="Y3051" s="8">
        <f>ROUND(1000+MOD($A3051*37,90000)+IF($AB3051="Да",5000,0),2)</f>
        <v/>
      </c>
      <c r="Z3051">
        <f>1+MOD($A3051,20)</f>
        <v/>
      </c>
      <c r="AA3051" s="8">
        <f>ROUND($Y3051*(0.08+MOD($A3051,17)/100),2)</f>
        <v/>
      </c>
      <c r="AB3051">
        <f>IF(MOD($A3051,10)&lt;7,"Да","Нет")</f>
        <v/>
      </c>
      <c r="AC3051">
        <f>$R3051&amp;" / "&amp;$S3051&amp;" / "&amp;$T3051</f>
        <v/>
      </c>
      <c r="AD3051">
        <f>1</f>
        <v/>
      </c>
      <c r="AE3051">
        <f>IF($A3051&lt;=Settings!$B$4,"до 100",IF($A3051&lt;=Settings!$B$5,"до 10 000",IF($A3051&lt;=Settings!$B$6,"до 100 000","100 000+")))</f>
        <v/>
      </c>
    </row>
    <row r="3052">
      <c r="A3052">
        <f>ROW()-1</f>
        <v/>
      </c>
      <c r="B3052">
        <f>IF($A3052&lt;=Settings!$B$4,"small_control",IF($A3052&lt;=Settings!$B$5,"medium_10k",IF($A3052&lt;=Settings!$B$6,"large_100k","extreme_1m")))</f>
        <v/>
      </c>
      <c r="C3052">
        <f>"ORD-"&amp;TEXT(QUOTIENT($A3052-1,3)+1,"0000000")</f>
        <v/>
      </c>
      <c r="D3052">
        <f>"LINE-"&amp;TEXT($A3052,"0000000")</f>
        <v/>
      </c>
      <c r="E3052" s="7">
        <f>Settings!$B$2+$A3052-1</f>
        <v/>
      </c>
      <c r="F3052" s="7">
        <f>Settings!$B$2+MOD($A3052-1,Settings!$B$7)</f>
        <v/>
      </c>
      <c r="G3052">
        <f>YEAR($F3052)</f>
        <v/>
      </c>
      <c r="H3052">
        <f>"Q"&amp;ROUNDUP(MONTH($F3052)/3,0)</f>
        <v/>
      </c>
      <c r="I3052">
        <f>MONTH($F3052)</f>
        <v/>
      </c>
      <c r="J3052">
        <f>CHOOSE(MONTH($F3052),"Январь","Февраль","Март","Апрель","Май","Июнь","Июль","Август","Сентябрь","Октябрь","Ноябрь","Декабрь")</f>
        <v/>
      </c>
      <c r="K3052">
        <f>DAY($F3052)</f>
        <v/>
      </c>
      <c r="L3052">
        <f>IF(MOD($A3052,10)&lt;7,"ФО_01_Крупный","ФО_"&amp;TEXT(MOD($A3052,8)+1,"00"))</f>
        <v/>
      </c>
      <c r="M3052">
        <f>IF($AB3052="Да","Регион_001_Крупный","Регион_"&amp;TEXT(MOD(QUOTIENT($A3052-1,20),180)+1,"000"))</f>
        <v/>
      </c>
      <c r="N3052">
        <f>IF($AB3052="Да","Город_"&amp;TEXT(MOD($A3052-1,250)+1,"0000"),"Город_"&amp;TEXT(MOD($A3052-1,3000)+1,"0000"))</f>
        <v/>
      </c>
      <c r="O3052">
        <f>IF($AB3052="Да","Холдинг_Крупный","Холдинг_"&amp;TEXT(MOD(QUOTIENT($A3052-1,10000),20)+1,"00"))</f>
        <v/>
      </c>
      <c r="P3052">
        <f>IF($AB3052="Да","Организация_Крупная","Организация_"&amp;TEXT(MOD(QUOTIENT($A3052-1,500),600)+1,"000"))</f>
        <v/>
      </c>
      <c r="Q3052">
        <f>"Отдел_"&amp;TEXT(MOD(QUOTIENT($A3052-1,50),100)+1,"000")</f>
        <v/>
      </c>
      <c r="R3052">
        <f>IF($AB3052="Да","Группа_Крупная","Группа_"&amp;TEXT(MOD(QUOTIENT($A3052-1,5000),30)+1,"00"))</f>
        <v/>
      </c>
      <c r="S3052">
        <f>IF($AB3052="Да","Категория_Крупная","Категория_"&amp;TEXT(MOD(QUOTIENT($A3052-1,500),120)+1,"000"))</f>
        <v/>
      </c>
      <c r="T3052">
        <f>IF($AB3052="Да","Подкатегория_Крупная","Подкатегория_"&amp;TEXT(MOD(QUOTIENT($A3052-1,50),300)+1,"000"))</f>
        <v/>
      </c>
      <c r="U3052">
        <f>"SKU_"&amp;TEXT($A3052,"0000000")</f>
        <v/>
      </c>
      <c r="V3052">
        <f>CHOOSE(MOD($A3052-1,4)+1,"Enterprise","SMB","Госсектор","Розница")</f>
        <v/>
      </c>
      <c r="W3052">
        <f>"Клиент_"&amp;TEXT(MOD($A3052-1,20000)+1,"00000")</f>
        <v/>
      </c>
      <c r="X3052">
        <f>CHOOSE(MOD($A3052-1,5)+1,"Портал","API","Импорт","Ручной ввод","Интеграция")</f>
        <v/>
      </c>
      <c r="Y3052" s="8">
        <f>ROUND(1000+MOD($A3052*37,90000)+IF($AB3052="Да",5000,0),2)</f>
        <v/>
      </c>
      <c r="Z3052">
        <f>1+MOD($A3052,20)</f>
        <v/>
      </c>
      <c r="AA3052" s="8">
        <f>ROUND($Y3052*(0.08+MOD($A3052,17)/100),2)</f>
        <v/>
      </c>
      <c r="AB3052">
        <f>IF(MOD($A3052,10)&lt;7,"Да","Нет")</f>
        <v/>
      </c>
      <c r="AC3052">
        <f>$R3052&amp;" / "&amp;$S3052&amp;" / "&amp;$T3052</f>
        <v/>
      </c>
      <c r="AD3052">
        <f>1</f>
        <v/>
      </c>
      <c r="AE3052">
        <f>IF($A3052&lt;=Settings!$B$4,"до 100",IF($A3052&lt;=Settings!$B$5,"до 10 000",IF($A3052&lt;=Settings!$B$6,"до 100 000","100 000+")))</f>
        <v/>
      </c>
    </row>
    <row r="3053">
      <c r="A3053">
        <f>ROW()-1</f>
        <v/>
      </c>
      <c r="B3053">
        <f>IF($A3053&lt;=Settings!$B$4,"small_control",IF($A3053&lt;=Settings!$B$5,"medium_10k",IF($A3053&lt;=Settings!$B$6,"large_100k","extreme_1m")))</f>
        <v/>
      </c>
      <c r="C3053">
        <f>"ORD-"&amp;TEXT(QUOTIENT($A3053-1,3)+1,"0000000")</f>
        <v/>
      </c>
      <c r="D3053">
        <f>"LINE-"&amp;TEXT($A3053,"0000000")</f>
        <v/>
      </c>
      <c r="E3053" s="7">
        <f>Settings!$B$2+$A3053-1</f>
        <v/>
      </c>
      <c r="F3053" s="7">
        <f>Settings!$B$2+MOD($A3053-1,Settings!$B$7)</f>
        <v/>
      </c>
      <c r="G3053">
        <f>YEAR($F3053)</f>
        <v/>
      </c>
      <c r="H3053">
        <f>"Q"&amp;ROUNDUP(MONTH($F3053)/3,0)</f>
        <v/>
      </c>
      <c r="I3053">
        <f>MONTH($F3053)</f>
        <v/>
      </c>
      <c r="J3053">
        <f>CHOOSE(MONTH($F3053),"Январь","Февраль","Март","Апрель","Май","Июнь","Июль","Август","Сентябрь","Октябрь","Ноябрь","Декабрь")</f>
        <v/>
      </c>
      <c r="K3053">
        <f>DAY($F3053)</f>
        <v/>
      </c>
      <c r="L3053">
        <f>IF(MOD($A3053,10)&lt;7,"ФО_01_Крупный","ФО_"&amp;TEXT(MOD($A3053,8)+1,"00"))</f>
        <v/>
      </c>
      <c r="M3053">
        <f>IF($AB3053="Да","Регион_001_Крупный","Регион_"&amp;TEXT(MOD(QUOTIENT($A3053-1,20),180)+1,"000"))</f>
        <v/>
      </c>
      <c r="N3053">
        <f>IF($AB3053="Да","Город_"&amp;TEXT(MOD($A3053-1,250)+1,"0000"),"Город_"&amp;TEXT(MOD($A3053-1,3000)+1,"0000"))</f>
        <v/>
      </c>
      <c r="O3053">
        <f>IF($AB3053="Да","Холдинг_Крупный","Холдинг_"&amp;TEXT(MOD(QUOTIENT($A3053-1,10000),20)+1,"00"))</f>
        <v/>
      </c>
      <c r="P3053">
        <f>IF($AB3053="Да","Организация_Крупная","Организация_"&amp;TEXT(MOD(QUOTIENT($A3053-1,500),600)+1,"000"))</f>
        <v/>
      </c>
      <c r="Q3053">
        <f>"Отдел_"&amp;TEXT(MOD(QUOTIENT($A3053-1,50),100)+1,"000")</f>
        <v/>
      </c>
      <c r="R3053">
        <f>IF($AB3053="Да","Группа_Крупная","Группа_"&amp;TEXT(MOD(QUOTIENT($A3053-1,5000),30)+1,"00"))</f>
        <v/>
      </c>
      <c r="S3053">
        <f>IF($AB3053="Да","Категория_Крупная","Категория_"&amp;TEXT(MOD(QUOTIENT($A3053-1,500),120)+1,"000"))</f>
        <v/>
      </c>
      <c r="T3053">
        <f>IF($AB3053="Да","Подкатегория_Крупная","Подкатегория_"&amp;TEXT(MOD(QUOTIENT($A3053-1,50),300)+1,"000"))</f>
        <v/>
      </c>
      <c r="U3053">
        <f>"SKU_"&amp;TEXT($A3053,"0000000")</f>
        <v/>
      </c>
      <c r="V3053">
        <f>CHOOSE(MOD($A3053-1,4)+1,"Enterprise","SMB","Госсектор","Розница")</f>
        <v/>
      </c>
      <c r="W3053">
        <f>"Клиент_"&amp;TEXT(MOD($A3053-1,20000)+1,"00000")</f>
        <v/>
      </c>
      <c r="X3053">
        <f>CHOOSE(MOD($A3053-1,5)+1,"Портал","API","Импорт","Ручной ввод","Интеграция")</f>
        <v/>
      </c>
      <c r="Y3053" s="8">
        <f>ROUND(1000+MOD($A3053*37,90000)+IF($AB3053="Да",5000,0),2)</f>
        <v/>
      </c>
      <c r="Z3053">
        <f>1+MOD($A3053,20)</f>
        <v/>
      </c>
      <c r="AA3053" s="8">
        <f>ROUND($Y3053*(0.08+MOD($A3053,17)/100),2)</f>
        <v/>
      </c>
      <c r="AB3053">
        <f>IF(MOD($A3053,10)&lt;7,"Да","Нет")</f>
        <v/>
      </c>
      <c r="AC3053">
        <f>$R3053&amp;" / "&amp;$S3053&amp;" / "&amp;$T3053</f>
        <v/>
      </c>
      <c r="AD3053">
        <f>1</f>
        <v/>
      </c>
      <c r="AE3053">
        <f>IF($A3053&lt;=Settings!$B$4,"до 100",IF($A3053&lt;=Settings!$B$5,"до 10 000",IF($A3053&lt;=Settings!$B$6,"до 100 000","100 000+")))</f>
        <v/>
      </c>
    </row>
    <row r="3054">
      <c r="A3054">
        <f>ROW()-1</f>
        <v/>
      </c>
      <c r="B3054">
        <f>IF($A3054&lt;=Settings!$B$4,"small_control",IF($A3054&lt;=Settings!$B$5,"medium_10k",IF($A3054&lt;=Settings!$B$6,"large_100k","extreme_1m")))</f>
        <v/>
      </c>
      <c r="C3054">
        <f>"ORD-"&amp;TEXT(QUOTIENT($A3054-1,3)+1,"0000000")</f>
        <v/>
      </c>
      <c r="D3054">
        <f>"LINE-"&amp;TEXT($A3054,"0000000")</f>
        <v/>
      </c>
      <c r="E3054" s="7">
        <f>Settings!$B$2+$A3054-1</f>
        <v/>
      </c>
      <c r="F3054" s="7">
        <f>Settings!$B$2+MOD($A3054-1,Settings!$B$7)</f>
        <v/>
      </c>
      <c r="G3054">
        <f>YEAR($F3054)</f>
        <v/>
      </c>
      <c r="H3054">
        <f>"Q"&amp;ROUNDUP(MONTH($F3054)/3,0)</f>
        <v/>
      </c>
      <c r="I3054">
        <f>MONTH($F3054)</f>
        <v/>
      </c>
      <c r="J3054">
        <f>CHOOSE(MONTH($F3054),"Январь","Февраль","Март","Апрель","Май","Июнь","Июль","Август","Сентябрь","Октябрь","Ноябрь","Декабрь")</f>
        <v/>
      </c>
      <c r="K3054">
        <f>DAY($F3054)</f>
        <v/>
      </c>
      <c r="L3054">
        <f>IF(MOD($A3054,10)&lt;7,"ФО_01_Крупный","ФО_"&amp;TEXT(MOD($A3054,8)+1,"00"))</f>
        <v/>
      </c>
      <c r="M3054">
        <f>IF($AB3054="Да","Регион_001_Крупный","Регион_"&amp;TEXT(MOD(QUOTIENT($A3054-1,20),180)+1,"000"))</f>
        <v/>
      </c>
      <c r="N3054">
        <f>IF($AB3054="Да","Город_"&amp;TEXT(MOD($A3054-1,250)+1,"0000"),"Город_"&amp;TEXT(MOD($A3054-1,3000)+1,"0000"))</f>
        <v/>
      </c>
      <c r="O3054">
        <f>IF($AB3054="Да","Холдинг_Крупный","Холдинг_"&amp;TEXT(MOD(QUOTIENT($A3054-1,10000),20)+1,"00"))</f>
        <v/>
      </c>
      <c r="P3054">
        <f>IF($AB3054="Да","Организация_Крупная","Организация_"&amp;TEXT(MOD(QUOTIENT($A3054-1,500),600)+1,"000"))</f>
        <v/>
      </c>
      <c r="Q3054">
        <f>"Отдел_"&amp;TEXT(MOD(QUOTIENT($A3054-1,50),100)+1,"000")</f>
        <v/>
      </c>
      <c r="R3054">
        <f>IF($AB3054="Да","Группа_Крупная","Группа_"&amp;TEXT(MOD(QUOTIENT($A3054-1,5000),30)+1,"00"))</f>
        <v/>
      </c>
      <c r="S3054">
        <f>IF($AB3054="Да","Категория_Крупная","Категория_"&amp;TEXT(MOD(QUOTIENT($A3054-1,500),120)+1,"000"))</f>
        <v/>
      </c>
      <c r="T3054">
        <f>IF($AB3054="Да","Подкатегория_Крупная","Подкатегория_"&amp;TEXT(MOD(QUOTIENT($A3054-1,50),300)+1,"000"))</f>
        <v/>
      </c>
      <c r="U3054">
        <f>"SKU_"&amp;TEXT($A3054,"0000000")</f>
        <v/>
      </c>
      <c r="V3054">
        <f>CHOOSE(MOD($A3054-1,4)+1,"Enterprise","SMB","Госсектор","Розница")</f>
        <v/>
      </c>
      <c r="W3054">
        <f>"Клиент_"&amp;TEXT(MOD($A3054-1,20000)+1,"00000")</f>
        <v/>
      </c>
      <c r="X3054">
        <f>CHOOSE(MOD($A3054-1,5)+1,"Портал","API","Импорт","Ручной ввод","Интеграция")</f>
        <v/>
      </c>
      <c r="Y3054" s="8">
        <f>ROUND(1000+MOD($A3054*37,90000)+IF($AB3054="Да",5000,0),2)</f>
        <v/>
      </c>
      <c r="Z3054">
        <f>1+MOD($A3054,20)</f>
        <v/>
      </c>
      <c r="AA3054" s="8">
        <f>ROUND($Y3054*(0.08+MOD($A3054,17)/100),2)</f>
        <v/>
      </c>
      <c r="AB3054">
        <f>IF(MOD($A3054,10)&lt;7,"Да","Нет")</f>
        <v/>
      </c>
      <c r="AC3054">
        <f>$R3054&amp;" / "&amp;$S3054&amp;" / "&amp;$T3054</f>
        <v/>
      </c>
      <c r="AD3054">
        <f>1</f>
        <v/>
      </c>
      <c r="AE3054">
        <f>IF($A3054&lt;=Settings!$B$4,"до 100",IF($A3054&lt;=Settings!$B$5,"до 10 000",IF($A3054&lt;=Settings!$B$6,"до 100 000","100 000+")))</f>
        <v/>
      </c>
    </row>
    <row r="3055">
      <c r="A3055">
        <f>ROW()-1</f>
        <v/>
      </c>
      <c r="B3055">
        <f>IF($A3055&lt;=Settings!$B$4,"small_control",IF($A3055&lt;=Settings!$B$5,"medium_10k",IF($A3055&lt;=Settings!$B$6,"large_100k","extreme_1m")))</f>
        <v/>
      </c>
      <c r="C3055">
        <f>"ORD-"&amp;TEXT(QUOTIENT($A3055-1,3)+1,"0000000")</f>
        <v/>
      </c>
      <c r="D3055">
        <f>"LINE-"&amp;TEXT($A3055,"0000000")</f>
        <v/>
      </c>
      <c r="E3055" s="7">
        <f>Settings!$B$2+$A3055-1</f>
        <v/>
      </c>
      <c r="F3055" s="7">
        <f>Settings!$B$2+MOD($A3055-1,Settings!$B$7)</f>
        <v/>
      </c>
      <c r="G3055">
        <f>YEAR($F3055)</f>
        <v/>
      </c>
      <c r="H3055">
        <f>"Q"&amp;ROUNDUP(MONTH($F3055)/3,0)</f>
        <v/>
      </c>
      <c r="I3055">
        <f>MONTH($F3055)</f>
        <v/>
      </c>
      <c r="J3055">
        <f>CHOOSE(MONTH($F3055),"Январь","Февраль","Март","Апрель","Май","Июнь","Июль","Август","Сентябрь","Октябрь","Ноябрь","Декабрь")</f>
        <v/>
      </c>
      <c r="K3055">
        <f>DAY($F3055)</f>
        <v/>
      </c>
      <c r="L3055">
        <f>IF(MOD($A3055,10)&lt;7,"ФО_01_Крупный","ФО_"&amp;TEXT(MOD($A3055,8)+1,"00"))</f>
        <v/>
      </c>
      <c r="M3055">
        <f>IF($AB3055="Да","Регион_001_Крупный","Регион_"&amp;TEXT(MOD(QUOTIENT($A3055-1,20),180)+1,"000"))</f>
        <v/>
      </c>
      <c r="N3055">
        <f>IF($AB3055="Да","Город_"&amp;TEXT(MOD($A3055-1,250)+1,"0000"),"Город_"&amp;TEXT(MOD($A3055-1,3000)+1,"0000"))</f>
        <v/>
      </c>
      <c r="O3055">
        <f>IF($AB3055="Да","Холдинг_Крупный","Холдинг_"&amp;TEXT(MOD(QUOTIENT($A3055-1,10000),20)+1,"00"))</f>
        <v/>
      </c>
      <c r="P3055">
        <f>IF($AB3055="Да","Организация_Крупная","Организация_"&amp;TEXT(MOD(QUOTIENT($A3055-1,500),600)+1,"000"))</f>
        <v/>
      </c>
      <c r="Q3055">
        <f>"Отдел_"&amp;TEXT(MOD(QUOTIENT($A3055-1,50),100)+1,"000")</f>
        <v/>
      </c>
      <c r="R3055">
        <f>IF($AB3055="Да","Группа_Крупная","Группа_"&amp;TEXT(MOD(QUOTIENT($A3055-1,5000),30)+1,"00"))</f>
        <v/>
      </c>
      <c r="S3055">
        <f>IF($AB3055="Да","Категория_Крупная","Категория_"&amp;TEXT(MOD(QUOTIENT($A3055-1,500),120)+1,"000"))</f>
        <v/>
      </c>
      <c r="T3055">
        <f>IF($AB3055="Да","Подкатегория_Крупная","Подкатегория_"&amp;TEXT(MOD(QUOTIENT($A3055-1,50),300)+1,"000"))</f>
        <v/>
      </c>
      <c r="U3055">
        <f>"SKU_"&amp;TEXT($A3055,"0000000")</f>
        <v/>
      </c>
      <c r="V3055">
        <f>CHOOSE(MOD($A3055-1,4)+1,"Enterprise","SMB","Госсектор","Розница")</f>
        <v/>
      </c>
      <c r="W3055">
        <f>"Клиент_"&amp;TEXT(MOD($A3055-1,20000)+1,"00000")</f>
        <v/>
      </c>
      <c r="X3055">
        <f>CHOOSE(MOD($A3055-1,5)+1,"Портал","API","Импорт","Ручной ввод","Интеграция")</f>
        <v/>
      </c>
      <c r="Y3055" s="8">
        <f>ROUND(1000+MOD($A3055*37,90000)+IF($AB3055="Да",5000,0),2)</f>
        <v/>
      </c>
      <c r="Z3055">
        <f>1+MOD($A3055,20)</f>
        <v/>
      </c>
      <c r="AA3055" s="8">
        <f>ROUND($Y3055*(0.08+MOD($A3055,17)/100),2)</f>
        <v/>
      </c>
      <c r="AB3055">
        <f>IF(MOD($A3055,10)&lt;7,"Да","Нет")</f>
        <v/>
      </c>
      <c r="AC3055">
        <f>$R3055&amp;" / "&amp;$S3055&amp;" / "&amp;$T3055</f>
        <v/>
      </c>
      <c r="AD3055">
        <f>1</f>
        <v/>
      </c>
      <c r="AE3055">
        <f>IF($A3055&lt;=Settings!$B$4,"до 100",IF($A3055&lt;=Settings!$B$5,"до 10 000",IF($A3055&lt;=Settings!$B$6,"до 100 000","100 000+")))</f>
        <v/>
      </c>
    </row>
    <row r="3056">
      <c r="A3056">
        <f>ROW()-1</f>
        <v/>
      </c>
      <c r="B3056">
        <f>IF($A3056&lt;=Settings!$B$4,"small_control",IF($A3056&lt;=Settings!$B$5,"medium_10k",IF($A3056&lt;=Settings!$B$6,"large_100k","extreme_1m")))</f>
        <v/>
      </c>
      <c r="C3056">
        <f>"ORD-"&amp;TEXT(QUOTIENT($A3056-1,3)+1,"0000000")</f>
        <v/>
      </c>
      <c r="D3056">
        <f>"LINE-"&amp;TEXT($A3056,"0000000")</f>
        <v/>
      </c>
      <c r="E3056" s="7">
        <f>Settings!$B$2+$A3056-1</f>
        <v/>
      </c>
      <c r="F3056" s="7">
        <f>Settings!$B$2+MOD($A3056-1,Settings!$B$7)</f>
        <v/>
      </c>
      <c r="G3056">
        <f>YEAR($F3056)</f>
        <v/>
      </c>
      <c r="H3056">
        <f>"Q"&amp;ROUNDUP(MONTH($F3056)/3,0)</f>
        <v/>
      </c>
      <c r="I3056">
        <f>MONTH($F3056)</f>
        <v/>
      </c>
      <c r="J3056">
        <f>CHOOSE(MONTH($F3056),"Январь","Февраль","Март","Апрель","Май","Июнь","Июль","Август","Сентябрь","Октябрь","Ноябрь","Декабрь")</f>
        <v/>
      </c>
      <c r="K3056">
        <f>DAY($F3056)</f>
        <v/>
      </c>
      <c r="L3056">
        <f>IF(MOD($A3056,10)&lt;7,"ФО_01_Крупный","ФО_"&amp;TEXT(MOD($A3056,8)+1,"00"))</f>
        <v/>
      </c>
      <c r="M3056">
        <f>IF($AB3056="Да","Регион_001_Крупный","Регион_"&amp;TEXT(MOD(QUOTIENT($A3056-1,20),180)+1,"000"))</f>
        <v/>
      </c>
      <c r="N3056">
        <f>IF($AB3056="Да","Город_"&amp;TEXT(MOD($A3056-1,250)+1,"0000"),"Город_"&amp;TEXT(MOD($A3056-1,3000)+1,"0000"))</f>
        <v/>
      </c>
      <c r="O3056">
        <f>IF($AB3056="Да","Холдинг_Крупный","Холдинг_"&amp;TEXT(MOD(QUOTIENT($A3056-1,10000),20)+1,"00"))</f>
        <v/>
      </c>
      <c r="P3056">
        <f>IF($AB3056="Да","Организация_Крупная","Организация_"&amp;TEXT(MOD(QUOTIENT($A3056-1,500),600)+1,"000"))</f>
        <v/>
      </c>
      <c r="Q3056">
        <f>"Отдел_"&amp;TEXT(MOD(QUOTIENT($A3056-1,50),100)+1,"000")</f>
        <v/>
      </c>
      <c r="R3056">
        <f>IF($AB3056="Да","Группа_Крупная","Группа_"&amp;TEXT(MOD(QUOTIENT($A3056-1,5000),30)+1,"00"))</f>
        <v/>
      </c>
      <c r="S3056">
        <f>IF($AB3056="Да","Категория_Крупная","Категория_"&amp;TEXT(MOD(QUOTIENT($A3056-1,500),120)+1,"000"))</f>
        <v/>
      </c>
      <c r="T3056">
        <f>IF($AB3056="Да","Подкатегория_Крупная","Подкатегория_"&amp;TEXT(MOD(QUOTIENT($A3056-1,50),300)+1,"000"))</f>
        <v/>
      </c>
      <c r="U3056">
        <f>"SKU_"&amp;TEXT($A3056,"0000000")</f>
        <v/>
      </c>
      <c r="V3056">
        <f>CHOOSE(MOD($A3056-1,4)+1,"Enterprise","SMB","Госсектор","Розница")</f>
        <v/>
      </c>
      <c r="W3056">
        <f>"Клиент_"&amp;TEXT(MOD($A3056-1,20000)+1,"00000")</f>
        <v/>
      </c>
      <c r="X3056">
        <f>CHOOSE(MOD($A3056-1,5)+1,"Портал","API","Импорт","Ручной ввод","Интеграция")</f>
        <v/>
      </c>
      <c r="Y3056" s="8">
        <f>ROUND(1000+MOD($A3056*37,90000)+IF($AB3056="Да",5000,0),2)</f>
        <v/>
      </c>
      <c r="Z3056">
        <f>1+MOD($A3056,20)</f>
        <v/>
      </c>
      <c r="AA3056" s="8">
        <f>ROUND($Y3056*(0.08+MOD($A3056,17)/100),2)</f>
        <v/>
      </c>
      <c r="AB3056">
        <f>IF(MOD($A3056,10)&lt;7,"Да","Нет")</f>
        <v/>
      </c>
      <c r="AC3056">
        <f>$R3056&amp;" / "&amp;$S3056&amp;" / "&amp;$T3056</f>
        <v/>
      </c>
      <c r="AD3056">
        <f>1</f>
        <v/>
      </c>
      <c r="AE3056">
        <f>IF($A3056&lt;=Settings!$B$4,"до 100",IF($A3056&lt;=Settings!$B$5,"до 10 000",IF($A3056&lt;=Settings!$B$6,"до 100 000","100 000+")))</f>
        <v/>
      </c>
    </row>
    <row r="3057">
      <c r="A3057">
        <f>ROW()-1</f>
        <v/>
      </c>
      <c r="B3057">
        <f>IF($A3057&lt;=Settings!$B$4,"small_control",IF($A3057&lt;=Settings!$B$5,"medium_10k",IF($A3057&lt;=Settings!$B$6,"large_100k","extreme_1m")))</f>
        <v/>
      </c>
      <c r="C3057">
        <f>"ORD-"&amp;TEXT(QUOTIENT($A3057-1,3)+1,"0000000")</f>
        <v/>
      </c>
      <c r="D3057">
        <f>"LINE-"&amp;TEXT($A3057,"0000000")</f>
        <v/>
      </c>
      <c r="E3057" s="7">
        <f>Settings!$B$2+$A3057-1</f>
        <v/>
      </c>
      <c r="F3057" s="7">
        <f>Settings!$B$2+MOD($A3057-1,Settings!$B$7)</f>
        <v/>
      </c>
      <c r="G3057">
        <f>YEAR($F3057)</f>
        <v/>
      </c>
      <c r="H3057">
        <f>"Q"&amp;ROUNDUP(MONTH($F3057)/3,0)</f>
        <v/>
      </c>
      <c r="I3057">
        <f>MONTH($F3057)</f>
        <v/>
      </c>
      <c r="J3057">
        <f>CHOOSE(MONTH($F3057),"Январь","Февраль","Март","Апрель","Май","Июнь","Июль","Август","Сентябрь","Октябрь","Ноябрь","Декабрь")</f>
        <v/>
      </c>
      <c r="K3057">
        <f>DAY($F3057)</f>
        <v/>
      </c>
      <c r="L3057">
        <f>IF(MOD($A3057,10)&lt;7,"ФО_01_Крупный","ФО_"&amp;TEXT(MOD($A3057,8)+1,"00"))</f>
        <v/>
      </c>
      <c r="M3057">
        <f>IF($AB3057="Да","Регион_001_Крупный","Регион_"&amp;TEXT(MOD(QUOTIENT($A3057-1,20),180)+1,"000"))</f>
        <v/>
      </c>
      <c r="N3057">
        <f>IF($AB3057="Да","Город_"&amp;TEXT(MOD($A3057-1,250)+1,"0000"),"Город_"&amp;TEXT(MOD($A3057-1,3000)+1,"0000"))</f>
        <v/>
      </c>
      <c r="O3057">
        <f>IF($AB3057="Да","Холдинг_Крупный","Холдинг_"&amp;TEXT(MOD(QUOTIENT($A3057-1,10000),20)+1,"00"))</f>
        <v/>
      </c>
      <c r="P3057">
        <f>IF($AB3057="Да","Организация_Крупная","Организация_"&amp;TEXT(MOD(QUOTIENT($A3057-1,500),600)+1,"000"))</f>
        <v/>
      </c>
      <c r="Q3057">
        <f>"Отдел_"&amp;TEXT(MOD(QUOTIENT($A3057-1,50),100)+1,"000")</f>
        <v/>
      </c>
      <c r="R3057">
        <f>IF($AB3057="Да","Группа_Крупная","Группа_"&amp;TEXT(MOD(QUOTIENT($A3057-1,5000),30)+1,"00"))</f>
        <v/>
      </c>
      <c r="S3057">
        <f>IF($AB3057="Да","Категория_Крупная","Категория_"&amp;TEXT(MOD(QUOTIENT($A3057-1,500),120)+1,"000"))</f>
        <v/>
      </c>
      <c r="T3057">
        <f>IF($AB3057="Да","Подкатегория_Крупная","Подкатегория_"&amp;TEXT(MOD(QUOTIENT($A3057-1,50),300)+1,"000"))</f>
        <v/>
      </c>
      <c r="U3057">
        <f>"SKU_"&amp;TEXT($A3057,"0000000")</f>
        <v/>
      </c>
      <c r="V3057">
        <f>CHOOSE(MOD($A3057-1,4)+1,"Enterprise","SMB","Госсектор","Розница")</f>
        <v/>
      </c>
      <c r="W3057">
        <f>"Клиент_"&amp;TEXT(MOD($A3057-1,20000)+1,"00000")</f>
        <v/>
      </c>
      <c r="X3057">
        <f>CHOOSE(MOD($A3057-1,5)+1,"Портал","API","Импорт","Ручной ввод","Интеграция")</f>
        <v/>
      </c>
      <c r="Y3057" s="8">
        <f>ROUND(1000+MOD($A3057*37,90000)+IF($AB3057="Да",5000,0),2)</f>
        <v/>
      </c>
      <c r="Z3057">
        <f>1+MOD($A3057,20)</f>
        <v/>
      </c>
      <c r="AA3057" s="8">
        <f>ROUND($Y3057*(0.08+MOD($A3057,17)/100),2)</f>
        <v/>
      </c>
      <c r="AB3057">
        <f>IF(MOD($A3057,10)&lt;7,"Да","Нет")</f>
        <v/>
      </c>
      <c r="AC3057">
        <f>$R3057&amp;" / "&amp;$S3057&amp;" / "&amp;$T3057</f>
        <v/>
      </c>
      <c r="AD3057">
        <f>1</f>
        <v/>
      </c>
      <c r="AE3057">
        <f>IF($A3057&lt;=Settings!$B$4,"до 100",IF($A3057&lt;=Settings!$B$5,"до 10 000",IF($A3057&lt;=Settings!$B$6,"до 100 000","100 000+")))</f>
        <v/>
      </c>
    </row>
    <row r="3058">
      <c r="A3058">
        <f>ROW()-1</f>
        <v/>
      </c>
      <c r="B3058">
        <f>IF($A3058&lt;=Settings!$B$4,"small_control",IF($A3058&lt;=Settings!$B$5,"medium_10k",IF($A3058&lt;=Settings!$B$6,"large_100k","extreme_1m")))</f>
        <v/>
      </c>
      <c r="C3058">
        <f>"ORD-"&amp;TEXT(QUOTIENT($A3058-1,3)+1,"0000000")</f>
        <v/>
      </c>
      <c r="D3058">
        <f>"LINE-"&amp;TEXT($A3058,"0000000")</f>
        <v/>
      </c>
      <c r="E3058" s="7">
        <f>Settings!$B$2+$A3058-1</f>
        <v/>
      </c>
      <c r="F3058" s="7">
        <f>Settings!$B$2+MOD($A3058-1,Settings!$B$7)</f>
        <v/>
      </c>
      <c r="G3058">
        <f>YEAR($F3058)</f>
        <v/>
      </c>
      <c r="H3058">
        <f>"Q"&amp;ROUNDUP(MONTH($F3058)/3,0)</f>
        <v/>
      </c>
      <c r="I3058">
        <f>MONTH($F3058)</f>
        <v/>
      </c>
      <c r="J3058">
        <f>CHOOSE(MONTH($F3058),"Январь","Февраль","Март","Апрель","Май","Июнь","Июль","Август","Сентябрь","Октябрь","Ноябрь","Декабрь")</f>
        <v/>
      </c>
      <c r="K3058">
        <f>DAY($F3058)</f>
        <v/>
      </c>
      <c r="L3058">
        <f>IF(MOD($A3058,10)&lt;7,"ФО_01_Крупный","ФО_"&amp;TEXT(MOD($A3058,8)+1,"00"))</f>
        <v/>
      </c>
      <c r="M3058">
        <f>IF($AB3058="Да","Регион_001_Крупный","Регион_"&amp;TEXT(MOD(QUOTIENT($A3058-1,20),180)+1,"000"))</f>
        <v/>
      </c>
      <c r="N3058">
        <f>IF($AB3058="Да","Город_"&amp;TEXT(MOD($A3058-1,250)+1,"0000"),"Город_"&amp;TEXT(MOD($A3058-1,3000)+1,"0000"))</f>
        <v/>
      </c>
      <c r="O3058">
        <f>IF($AB3058="Да","Холдинг_Крупный","Холдинг_"&amp;TEXT(MOD(QUOTIENT($A3058-1,10000),20)+1,"00"))</f>
        <v/>
      </c>
      <c r="P3058">
        <f>IF($AB3058="Да","Организация_Крупная","Организация_"&amp;TEXT(MOD(QUOTIENT($A3058-1,500),600)+1,"000"))</f>
        <v/>
      </c>
      <c r="Q3058">
        <f>"Отдел_"&amp;TEXT(MOD(QUOTIENT($A3058-1,50),100)+1,"000")</f>
        <v/>
      </c>
      <c r="R3058">
        <f>IF($AB3058="Да","Группа_Крупная","Группа_"&amp;TEXT(MOD(QUOTIENT($A3058-1,5000),30)+1,"00"))</f>
        <v/>
      </c>
      <c r="S3058">
        <f>IF($AB3058="Да","Категория_Крупная","Категория_"&amp;TEXT(MOD(QUOTIENT($A3058-1,500),120)+1,"000"))</f>
        <v/>
      </c>
      <c r="T3058">
        <f>IF($AB3058="Да","Подкатегория_Крупная","Подкатегория_"&amp;TEXT(MOD(QUOTIENT($A3058-1,50),300)+1,"000"))</f>
        <v/>
      </c>
      <c r="U3058">
        <f>"SKU_"&amp;TEXT($A3058,"0000000")</f>
        <v/>
      </c>
      <c r="V3058">
        <f>CHOOSE(MOD($A3058-1,4)+1,"Enterprise","SMB","Госсектор","Розница")</f>
        <v/>
      </c>
      <c r="W3058">
        <f>"Клиент_"&amp;TEXT(MOD($A3058-1,20000)+1,"00000")</f>
        <v/>
      </c>
      <c r="X3058">
        <f>CHOOSE(MOD($A3058-1,5)+1,"Портал","API","Импорт","Ручной ввод","Интеграция")</f>
        <v/>
      </c>
      <c r="Y3058" s="8">
        <f>ROUND(1000+MOD($A3058*37,90000)+IF($AB3058="Да",5000,0),2)</f>
        <v/>
      </c>
      <c r="Z3058">
        <f>1+MOD($A3058,20)</f>
        <v/>
      </c>
      <c r="AA3058" s="8">
        <f>ROUND($Y3058*(0.08+MOD($A3058,17)/100),2)</f>
        <v/>
      </c>
      <c r="AB3058">
        <f>IF(MOD($A3058,10)&lt;7,"Да","Нет")</f>
        <v/>
      </c>
      <c r="AC3058">
        <f>$R3058&amp;" / "&amp;$S3058&amp;" / "&amp;$T3058</f>
        <v/>
      </c>
      <c r="AD3058">
        <f>1</f>
        <v/>
      </c>
      <c r="AE3058">
        <f>IF($A3058&lt;=Settings!$B$4,"до 100",IF($A3058&lt;=Settings!$B$5,"до 10 000",IF($A3058&lt;=Settings!$B$6,"до 100 000","100 000+")))</f>
        <v/>
      </c>
    </row>
    <row r="3059">
      <c r="A3059">
        <f>ROW()-1</f>
        <v/>
      </c>
      <c r="B3059">
        <f>IF($A3059&lt;=Settings!$B$4,"small_control",IF($A3059&lt;=Settings!$B$5,"medium_10k",IF($A3059&lt;=Settings!$B$6,"large_100k","extreme_1m")))</f>
        <v/>
      </c>
      <c r="C3059">
        <f>"ORD-"&amp;TEXT(QUOTIENT($A3059-1,3)+1,"0000000")</f>
        <v/>
      </c>
      <c r="D3059">
        <f>"LINE-"&amp;TEXT($A3059,"0000000")</f>
        <v/>
      </c>
      <c r="E3059" s="7">
        <f>Settings!$B$2+$A3059-1</f>
        <v/>
      </c>
      <c r="F3059" s="7">
        <f>Settings!$B$2+MOD($A3059-1,Settings!$B$7)</f>
        <v/>
      </c>
      <c r="G3059">
        <f>YEAR($F3059)</f>
        <v/>
      </c>
      <c r="H3059">
        <f>"Q"&amp;ROUNDUP(MONTH($F3059)/3,0)</f>
        <v/>
      </c>
      <c r="I3059">
        <f>MONTH($F3059)</f>
        <v/>
      </c>
      <c r="J3059">
        <f>CHOOSE(MONTH($F3059),"Январь","Февраль","Март","Апрель","Май","Июнь","Июль","Август","Сентябрь","Октябрь","Ноябрь","Декабрь")</f>
        <v/>
      </c>
      <c r="K3059">
        <f>DAY($F3059)</f>
        <v/>
      </c>
      <c r="L3059">
        <f>IF(MOD($A3059,10)&lt;7,"ФО_01_Крупный","ФО_"&amp;TEXT(MOD($A3059,8)+1,"00"))</f>
        <v/>
      </c>
      <c r="M3059">
        <f>IF($AB3059="Да","Регион_001_Крупный","Регион_"&amp;TEXT(MOD(QUOTIENT($A3059-1,20),180)+1,"000"))</f>
        <v/>
      </c>
      <c r="N3059">
        <f>IF($AB3059="Да","Город_"&amp;TEXT(MOD($A3059-1,250)+1,"0000"),"Город_"&amp;TEXT(MOD($A3059-1,3000)+1,"0000"))</f>
        <v/>
      </c>
      <c r="O3059">
        <f>IF($AB3059="Да","Холдинг_Крупный","Холдинг_"&amp;TEXT(MOD(QUOTIENT($A3059-1,10000),20)+1,"00"))</f>
        <v/>
      </c>
      <c r="P3059">
        <f>IF($AB3059="Да","Организация_Крупная","Организация_"&amp;TEXT(MOD(QUOTIENT($A3059-1,500),600)+1,"000"))</f>
        <v/>
      </c>
      <c r="Q3059">
        <f>"Отдел_"&amp;TEXT(MOD(QUOTIENT($A3059-1,50),100)+1,"000")</f>
        <v/>
      </c>
      <c r="R3059">
        <f>IF($AB3059="Да","Группа_Крупная","Группа_"&amp;TEXT(MOD(QUOTIENT($A3059-1,5000),30)+1,"00"))</f>
        <v/>
      </c>
      <c r="S3059">
        <f>IF($AB3059="Да","Категория_Крупная","Категория_"&amp;TEXT(MOD(QUOTIENT($A3059-1,500),120)+1,"000"))</f>
        <v/>
      </c>
      <c r="T3059">
        <f>IF($AB3059="Да","Подкатегория_Крупная","Подкатегория_"&amp;TEXT(MOD(QUOTIENT($A3059-1,50),300)+1,"000"))</f>
        <v/>
      </c>
      <c r="U3059">
        <f>"SKU_"&amp;TEXT($A3059,"0000000")</f>
        <v/>
      </c>
      <c r="V3059">
        <f>CHOOSE(MOD($A3059-1,4)+1,"Enterprise","SMB","Госсектор","Розница")</f>
        <v/>
      </c>
      <c r="W3059">
        <f>"Клиент_"&amp;TEXT(MOD($A3059-1,20000)+1,"00000")</f>
        <v/>
      </c>
      <c r="X3059">
        <f>CHOOSE(MOD($A3059-1,5)+1,"Портал","API","Импорт","Ручной ввод","Интеграция")</f>
        <v/>
      </c>
      <c r="Y3059" s="8">
        <f>ROUND(1000+MOD($A3059*37,90000)+IF($AB3059="Да",5000,0),2)</f>
        <v/>
      </c>
      <c r="Z3059">
        <f>1+MOD($A3059,20)</f>
        <v/>
      </c>
      <c r="AA3059" s="8">
        <f>ROUND($Y3059*(0.08+MOD($A3059,17)/100),2)</f>
        <v/>
      </c>
      <c r="AB3059">
        <f>IF(MOD($A3059,10)&lt;7,"Да","Нет")</f>
        <v/>
      </c>
      <c r="AC3059">
        <f>$R3059&amp;" / "&amp;$S3059&amp;" / "&amp;$T3059</f>
        <v/>
      </c>
      <c r="AD3059">
        <f>1</f>
        <v/>
      </c>
      <c r="AE3059">
        <f>IF($A3059&lt;=Settings!$B$4,"до 100",IF($A3059&lt;=Settings!$B$5,"до 10 000",IF($A3059&lt;=Settings!$B$6,"до 100 000","100 000+")))</f>
        <v/>
      </c>
    </row>
    <row r="3060">
      <c r="A3060">
        <f>ROW()-1</f>
        <v/>
      </c>
      <c r="B3060">
        <f>IF($A3060&lt;=Settings!$B$4,"small_control",IF($A3060&lt;=Settings!$B$5,"medium_10k",IF($A3060&lt;=Settings!$B$6,"large_100k","extreme_1m")))</f>
        <v/>
      </c>
      <c r="C3060">
        <f>"ORD-"&amp;TEXT(QUOTIENT($A3060-1,3)+1,"0000000")</f>
        <v/>
      </c>
      <c r="D3060">
        <f>"LINE-"&amp;TEXT($A3060,"0000000")</f>
        <v/>
      </c>
      <c r="E3060" s="7">
        <f>Settings!$B$2+$A3060-1</f>
        <v/>
      </c>
      <c r="F3060" s="7">
        <f>Settings!$B$2+MOD($A3060-1,Settings!$B$7)</f>
        <v/>
      </c>
      <c r="G3060">
        <f>YEAR($F3060)</f>
        <v/>
      </c>
      <c r="H3060">
        <f>"Q"&amp;ROUNDUP(MONTH($F3060)/3,0)</f>
        <v/>
      </c>
      <c r="I3060">
        <f>MONTH($F3060)</f>
        <v/>
      </c>
      <c r="J3060">
        <f>CHOOSE(MONTH($F3060),"Январь","Февраль","Март","Апрель","Май","Июнь","Июль","Август","Сентябрь","Октябрь","Ноябрь","Декабрь")</f>
        <v/>
      </c>
      <c r="K3060">
        <f>DAY($F3060)</f>
        <v/>
      </c>
      <c r="L3060">
        <f>IF(MOD($A3060,10)&lt;7,"ФО_01_Крупный","ФО_"&amp;TEXT(MOD($A3060,8)+1,"00"))</f>
        <v/>
      </c>
      <c r="M3060">
        <f>IF($AB3060="Да","Регион_001_Крупный","Регион_"&amp;TEXT(MOD(QUOTIENT($A3060-1,20),180)+1,"000"))</f>
        <v/>
      </c>
      <c r="N3060">
        <f>IF($AB3060="Да","Город_"&amp;TEXT(MOD($A3060-1,250)+1,"0000"),"Город_"&amp;TEXT(MOD($A3060-1,3000)+1,"0000"))</f>
        <v/>
      </c>
      <c r="O3060">
        <f>IF($AB3060="Да","Холдинг_Крупный","Холдинг_"&amp;TEXT(MOD(QUOTIENT($A3060-1,10000),20)+1,"00"))</f>
        <v/>
      </c>
      <c r="P3060">
        <f>IF($AB3060="Да","Организация_Крупная","Организация_"&amp;TEXT(MOD(QUOTIENT($A3060-1,500),600)+1,"000"))</f>
        <v/>
      </c>
      <c r="Q3060">
        <f>"Отдел_"&amp;TEXT(MOD(QUOTIENT($A3060-1,50),100)+1,"000")</f>
        <v/>
      </c>
      <c r="R3060">
        <f>IF($AB3060="Да","Группа_Крупная","Группа_"&amp;TEXT(MOD(QUOTIENT($A3060-1,5000),30)+1,"00"))</f>
        <v/>
      </c>
      <c r="S3060">
        <f>IF($AB3060="Да","Категория_Крупная","Категория_"&amp;TEXT(MOD(QUOTIENT($A3060-1,500),120)+1,"000"))</f>
        <v/>
      </c>
      <c r="T3060">
        <f>IF($AB3060="Да","Подкатегория_Крупная","Подкатегория_"&amp;TEXT(MOD(QUOTIENT($A3060-1,50),300)+1,"000"))</f>
        <v/>
      </c>
      <c r="U3060">
        <f>"SKU_"&amp;TEXT($A3060,"0000000")</f>
        <v/>
      </c>
      <c r="V3060">
        <f>CHOOSE(MOD($A3060-1,4)+1,"Enterprise","SMB","Госсектор","Розница")</f>
        <v/>
      </c>
      <c r="W3060">
        <f>"Клиент_"&amp;TEXT(MOD($A3060-1,20000)+1,"00000")</f>
        <v/>
      </c>
      <c r="X3060">
        <f>CHOOSE(MOD($A3060-1,5)+1,"Портал","API","Импорт","Ручной ввод","Интеграция")</f>
        <v/>
      </c>
      <c r="Y3060" s="8">
        <f>ROUND(1000+MOD($A3060*37,90000)+IF($AB3060="Да",5000,0),2)</f>
        <v/>
      </c>
      <c r="Z3060">
        <f>1+MOD($A3060,20)</f>
        <v/>
      </c>
      <c r="AA3060" s="8">
        <f>ROUND($Y3060*(0.08+MOD($A3060,17)/100),2)</f>
        <v/>
      </c>
      <c r="AB3060">
        <f>IF(MOD($A3060,10)&lt;7,"Да","Нет")</f>
        <v/>
      </c>
      <c r="AC3060">
        <f>$R3060&amp;" / "&amp;$S3060&amp;" / "&amp;$T3060</f>
        <v/>
      </c>
      <c r="AD3060">
        <f>1</f>
        <v/>
      </c>
      <c r="AE3060">
        <f>IF($A3060&lt;=Settings!$B$4,"до 100",IF($A3060&lt;=Settings!$B$5,"до 10 000",IF($A3060&lt;=Settings!$B$6,"до 100 000","100 000+")))</f>
        <v/>
      </c>
    </row>
    <row r="3061">
      <c r="A3061">
        <f>ROW()-1</f>
        <v/>
      </c>
      <c r="B3061">
        <f>IF($A3061&lt;=Settings!$B$4,"small_control",IF($A3061&lt;=Settings!$B$5,"medium_10k",IF($A3061&lt;=Settings!$B$6,"large_100k","extreme_1m")))</f>
        <v/>
      </c>
      <c r="C3061">
        <f>"ORD-"&amp;TEXT(QUOTIENT($A3061-1,3)+1,"0000000")</f>
        <v/>
      </c>
      <c r="D3061">
        <f>"LINE-"&amp;TEXT($A3061,"0000000")</f>
        <v/>
      </c>
      <c r="E3061" s="7">
        <f>Settings!$B$2+$A3061-1</f>
        <v/>
      </c>
      <c r="F3061" s="7">
        <f>Settings!$B$2+MOD($A3061-1,Settings!$B$7)</f>
        <v/>
      </c>
      <c r="G3061">
        <f>YEAR($F3061)</f>
        <v/>
      </c>
      <c r="H3061">
        <f>"Q"&amp;ROUNDUP(MONTH($F3061)/3,0)</f>
        <v/>
      </c>
      <c r="I3061">
        <f>MONTH($F3061)</f>
        <v/>
      </c>
      <c r="J3061">
        <f>CHOOSE(MONTH($F3061),"Январь","Февраль","Март","Апрель","Май","Июнь","Июль","Август","Сентябрь","Октябрь","Ноябрь","Декабрь")</f>
        <v/>
      </c>
      <c r="K3061">
        <f>DAY($F3061)</f>
        <v/>
      </c>
      <c r="L3061">
        <f>IF(MOD($A3061,10)&lt;7,"ФО_01_Крупный","ФО_"&amp;TEXT(MOD($A3061,8)+1,"00"))</f>
        <v/>
      </c>
      <c r="M3061">
        <f>IF($AB3061="Да","Регион_001_Крупный","Регион_"&amp;TEXT(MOD(QUOTIENT($A3061-1,20),180)+1,"000"))</f>
        <v/>
      </c>
      <c r="N3061">
        <f>IF($AB3061="Да","Город_"&amp;TEXT(MOD($A3061-1,250)+1,"0000"),"Город_"&amp;TEXT(MOD($A3061-1,3000)+1,"0000"))</f>
        <v/>
      </c>
      <c r="O3061">
        <f>IF($AB3061="Да","Холдинг_Крупный","Холдинг_"&amp;TEXT(MOD(QUOTIENT($A3061-1,10000),20)+1,"00"))</f>
        <v/>
      </c>
      <c r="P3061">
        <f>IF($AB3061="Да","Организация_Крупная","Организация_"&amp;TEXT(MOD(QUOTIENT($A3061-1,500),600)+1,"000"))</f>
        <v/>
      </c>
      <c r="Q3061">
        <f>"Отдел_"&amp;TEXT(MOD(QUOTIENT($A3061-1,50),100)+1,"000")</f>
        <v/>
      </c>
      <c r="R3061">
        <f>IF($AB3061="Да","Группа_Крупная","Группа_"&amp;TEXT(MOD(QUOTIENT($A3061-1,5000),30)+1,"00"))</f>
        <v/>
      </c>
      <c r="S3061">
        <f>IF($AB3061="Да","Категория_Крупная","Категория_"&amp;TEXT(MOD(QUOTIENT($A3061-1,500),120)+1,"000"))</f>
        <v/>
      </c>
      <c r="T3061">
        <f>IF($AB3061="Да","Подкатегория_Крупная","Подкатегория_"&amp;TEXT(MOD(QUOTIENT($A3061-1,50),300)+1,"000"))</f>
        <v/>
      </c>
      <c r="U3061">
        <f>"SKU_"&amp;TEXT($A3061,"0000000")</f>
        <v/>
      </c>
      <c r="V3061">
        <f>CHOOSE(MOD($A3061-1,4)+1,"Enterprise","SMB","Госсектор","Розница")</f>
        <v/>
      </c>
      <c r="W3061">
        <f>"Клиент_"&amp;TEXT(MOD($A3061-1,20000)+1,"00000")</f>
        <v/>
      </c>
      <c r="X3061">
        <f>CHOOSE(MOD($A3061-1,5)+1,"Портал","API","Импорт","Ручной ввод","Интеграция")</f>
        <v/>
      </c>
      <c r="Y3061" s="8">
        <f>ROUND(1000+MOD($A3061*37,90000)+IF($AB3061="Да",5000,0),2)</f>
        <v/>
      </c>
      <c r="Z3061">
        <f>1+MOD($A3061,20)</f>
        <v/>
      </c>
      <c r="AA3061" s="8">
        <f>ROUND($Y3061*(0.08+MOD($A3061,17)/100),2)</f>
        <v/>
      </c>
      <c r="AB3061">
        <f>IF(MOD($A3061,10)&lt;7,"Да","Нет")</f>
        <v/>
      </c>
      <c r="AC3061">
        <f>$R3061&amp;" / "&amp;$S3061&amp;" / "&amp;$T3061</f>
        <v/>
      </c>
      <c r="AD3061">
        <f>1</f>
        <v/>
      </c>
      <c r="AE3061">
        <f>IF($A3061&lt;=Settings!$B$4,"до 100",IF($A3061&lt;=Settings!$B$5,"до 10 000",IF($A3061&lt;=Settings!$B$6,"до 100 000","100 000+")))</f>
        <v/>
      </c>
    </row>
    <row r="3062">
      <c r="A3062">
        <f>ROW()-1</f>
        <v/>
      </c>
      <c r="B3062">
        <f>IF($A3062&lt;=Settings!$B$4,"small_control",IF($A3062&lt;=Settings!$B$5,"medium_10k",IF($A3062&lt;=Settings!$B$6,"large_100k","extreme_1m")))</f>
        <v/>
      </c>
      <c r="C3062">
        <f>"ORD-"&amp;TEXT(QUOTIENT($A3062-1,3)+1,"0000000")</f>
        <v/>
      </c>
      <c r="D3062">
        <f>"LINE-"&amp;TEXT($A3062,"0000000")</f>
        <v/>
      </c>
      <c r="E3062" s="7">
        <f>Settings!$B$2+$A3062-1</f>
        <v/>
      </c>
      <c r="F3062" s="7">
        <f>Settings!$B$2+MOD($A3062-1,Settings!$B$7)</f>
        <v/>
      </c>
      <c r="G3062">
        <f>YEAR($F3062)</f>
        <v/>
      </c>
      <c r="H3062">
        <f>"Q"&amp;ROUNDUP(MONTH($F3062)/3,0)</f>
        <v/>
      </c>
      <c r="I3062">
        <f>MONTH($F3062)</f>
        <v/>
      </c>
      <c r="J3062">
        <f>CHOOSE(MONTH($F3062),"Январь","Февраль","Март","Апрель","Май","Июнь","Июль","Август","Сентябрь","Октябрь","Ноябрь","Декабрь")</f>
        <v/>
      </c>
      <c r="K3062">
        <f>DAY($F3062)</f>
        <v/>
      </c>
      <c r="L3062">
        <f>IF(MOD($A3062,10)&lt;7,"ФО_01_Крупный","ФО_"&amp;TEXT(MOD($A3062,8)+1,"00"))</f>
        <v/>
      </c>
      <c r="M3062">
        <f>IF($AB3062="Да","Регион_001_Крупный","Регион_"&amp;TEXT(MOD(QUOTIENT($A3062-1,20),180)+1,"000"))</f>
        <v/>
      </c>
      <c r="N3062">
        <f>IF($AB3062="Да","Город_"&amp;TEXT(MOD($A3062-1,250)+1,"0000"),"Город_"&amp;TEXT(MOD($A3062-1,3000)+1,"0000"))</f>
        <v/>
      </c>
      <c r="O3062">
        <f>IF($AB3062="Да","Холдинг_Крупный","Холдинг_"&amp;TEXT(MOD(QUOTIENT($A3062-1,10000),20)+1,"00"))</f>
        <v/>
      </c>
      <c r="P3062">
        <f>IF($AB3062="Да","Организация_Крупная","Организация_"&amp;TEXT(MOD(QUOTIENT($A3062-1,500),600)+1,"000"))</f>
        <v/>
      </c>
      <c r="Q3062">
        <f>"Отдел_"&amp;TEXT(MOD(QUOTIENT($A3062-1,50),100)+1,"000")</f>
        <v/>
      </c>
      <c r="R3062">
        <f>IF($AB3062="Да","Группа_Крупная","Группа_"&amp;TEXT(MOD(QUOTIENT($A3062-1,5000),30)+1,"00"))</f>
        <v/>
      </c>
      <c r="S3062">
        <f>IF($AB3062="Да","Категория_Крупная","Категория_"&amp;TEXT(MOD(QUOTIENT($A3062-1,500),120)+1,"000"))</f>
        <v/>
      </c>
      <c r="T3062">
        <f>IF($AB3062="Да","Подкатегория_Крупная","Подкатегория_"&amp;TEXT(MOD(QUOTIENT($A3062-1,50),300)+1,"000"))</f>
        <v/>
      </c>
      <c r="U3062">
        <f>"SKU_"&amp;TEXT($A3062,"0000000")</f>
        <v/>
      </c>
      <c r="V3062">
        <f>CHOOSE(MOD($A3062-1,4)+1,"Enterprise","SMB","Госсектор","Розница")</f>
        <v/>
      </c>
      <c r="W3062">
        <f>"Клиент_"&amp;TEXT(MOD($A3062-1,20000)+1,"00000")</f>
        <v/>
      </c>
      <c r="X3062">
        <f>CHOOSE(MOD($A3062-1,5)+1,"Портал","API","Импорт","Ручной ввод","Интеграция")</f>
        <v/>
      </c>
      <c r="Y3062" s="8">
        <f>ROUND(1000+MOD($A3062*37,90000)+IF($AB3062="Да",5000,0),2)</f>
        <v/>
      </c>
      <c r="Z3062">
        <f>1+MOD($A3062,20)</f>
        <v/>
      </c>
      <c r="AA3062" s="8">
        <f>ROUND($Y3062*(0.08+MOD($A3062,17)/100),2)</f>
        <v/>
      </c>
      <c r="AB3062">
        <f>IF(MOD($A3062,10)&lt;7,"Да","Нет")</f>
        <v/>
      </c>
      <c r="AC3062">
        <f>$R3062&amp;" / "&amp;$S3062&amp;" / "&amp;$T3062</f>
        <v/>
      </c>
      <c r="AD3062">
        <f>1</f>
        <v/>
      </c>
      <c r="AE3062">
        <f>IF($A3062&lt;=Settings!$B$4,"до 100",IF($A3062&lt;=Settings!$B$5,"до 10 000",IF($A3062&lt;=Settings!$B$6,"до 100 000","100 000+")))</f>
        <v/>
      </c>
    </row>
    <row r="3063">
      <c r="A3063">
        <f>ROW()-1</f>
        <v/>
      </c>
      <c r="B3063">
        <f>IF($A3063&lt;=Settings!$B$4,"small_control",IF($A3063&lt;=Settings!$B$5,"medium_10k",IF($A3063&lt;=Settings!$B$6,"large_100k","extreme_1m")))</f>
        <v/>
      </c>
      <c r="C3063">
        <f>"ORD-"&amp;TEXT(QUOTIENT($A3063-1,3)+1,"0000000")</f>
        <v/>
      </c>
      <c r="D3063">
        <f>"LINE-"&amp;TEXT($A3063,"0000000")</f>
        <v/>
      </c>
      <c r="E3063" s="7">
        <f>Settings!$B$2+$A3063-1</f>
        <v/>
      </c>
      <c r="F3063" s="7">
        <f>Settings!$B$2+MOD($A3063-1,Settings!$B$7)</f>
        <v/>
      </c>
      <c r="G3063">
        <f>YEAR($F3063)</f>
        <v/>
      </c>
      <c r="H3063">
        <f>"Q"&amp;ROUNDUP(MONTH($F3063)/3,0)</f>
        <v/>
      </c>
      <c r="I3063">
        <f>MONTH($F3063)</f>
        <v/>
      </c>
      <c r="J3063">
        <f>CHOOSE(MONTH($F3063),"Январь","Февраль","Март","Апрель","Май","Июнь","Июль","Август","Сентябрь","Октябрь","Ноябрь","Декабрь")</f>
        <v/>
      </c>
      <c r="K3063">
        <f>DAY($F3063)</f>
        <v/>
      </c>
      <c r="L3063">
        <f>IF(MOD($A3063,10)&lt;7,"ФО_01_Крупный","ФО_"&amp;TEXT(MOD($A3063,8)+1,"00"))</f>
        <v/>
      </c>
      <c r="M3063">
        <f>IF($AB3063="Да","Регион_001_Крупный","Регион_"&amp;TEXT(MOD(QUOTIENT($A3063-1,20),180)+1,"000"))</f>
        <v/>
      </c>
      <c r="N3063">
        <f>IF($AB3063="Да","Город_"&amp;TEXT(MOD($A3063-1,250)+1,"0000"),"Город_"&amp;TEXT(MOD($A3063-1,3000)+1,"0000"))</f>
        <v/>
      </c>
      <c r="O3063">
        <f>IF($AB3063="Да","Холдинг_Крупный","Холдинг_"&amp;TEXT(MOD(QUOTIENT($A3063-1,10000),20)+1,"00"))</f>
        <v/>
      </c>
      <c r="P3063">
        <f>IF($AB3063="Да","Организация_Крупная","Организация_"&amp;TEXT(MOD(QUOTIENT($A3063-1,500),600)+1,"000"))</f>
        <v/>
      </c>
      <c r="Q3063">
        <f>"Отдел_"&amp;TEXT(MOD(QUOTIENT($A3063-1,50),100)+1,"000")</f>
        <v/>
      </c>
      <c r="R3063">
        <f>IF($AB3063="Да","Группа_Крупная","Группа_"&amp;TEXT(MOD(QUOTIENT($A3063-1,5000),30)+1,"00"))</f>
        <v/>
      </c>
      <c r="S3063">
        <f>IF($AB3063="Да","Категория_Крупная","Категория_"&amp;TEXT(MOD(QUOTIENT($A3063-1,500),120)+1,"000"))</f>
        <v/>
      </c>
      <c r="T3063">
        <f>IF($AB3063="Да","Подкатегория_Крупная","Подкатегория_"&amp;TEXT(MOD(QUOTIENT($A3063-1,50),300)+1,"000"))</f>
        <v/>
      </c>
      <c r="U3063">
        <f>"SKU_"&amp;TEXT($A3063,"0000000")</f>
        <v/>
      </c>
      <c r="V3063">
        <f>CHOOSE(MOD($A3063-1,4)+1,"Enterprise","SMB","Госсектор","Розница")</f>
        <v/>
      </c>
      <c r="W3063">
        <f>"Клиент_"&amp;TEXT(MOD($A3063-1,20000)+1,"00000")</f>
        <v/>
      </c>
      <c r="X3063">
        <f>CHOOSE(MOD($A3063-1,5)+1,"Портал","API","Импорт","Ручной ввод","Интеграция")</f>
        <v/>
      </c>
      <c r="Y3063" s="8">
        <f>ROUND(1000+MOD($A3063*37,90000)+IF($AB3063="Да",5000,0),2)</f>
        <v/>
      </c>
      <c r="Z3063">
        <f>1+MOD($A3063,20)</f>
        <v/>
      </c>
      <c r="AA3063" s="8">
        <f>ROUND($Y3063*(0.08+MOD($A3063,17)/100),2)</f>
        <v/>
      </c>
      <c r="AB3063">
        <f>IF(MOD($A3063,10)&lt;7,"Да","Нет")</f>
        <v/>
      </c>
      <c r="AC3063">
        <f>$R3063&amp;" / "&amp;$S3063&amp;" / "&amp;$T3063</f>
        <v/>
      </c>
      <c r="AD3063">
        <f>1</f>
        <v/>
      </c>
      <c r="AE3063">
        <f>IF($A3063&lt;=Settings!$B$4,"до 100",IF($A3063&lt;=Settings!$B$5,"до 10 000",IF($A3063&lt;=Settings!$B$6,"до 100 000","100 000+")))</f>
        <v/>
      </c>
    </row>
    <row r="3064">
      <c r="A3064">
        <f>ROW()-1</f>
        <v/>
      </c>
      <c r="B3064">
        <f>IF($A3064&lt;=Settings!$B$4,"small_control",IF($A3064&lt;=Settings!$B$5,"medium_10k",IF($A3064&lt;=Settings!$B$6,"large_100k","extreme_1m")))</f>
        <v/>
      </c>
      <c r="C3064">
        <f>"ORD-"&amp;TEXT(QUOTIENT($A3064-1,3)+1,"0000000")</f>
        <v/>
      </c>
      <c r="D3064">
        <f>"LINE-"&amp;TEXT($A3064,"0000000")</f>
        <v/>
      </c>
      <c r="E3064" s="7">
        <f>Settings!$B$2+$A3064-1</f>
        <v/>
      </c>
      <c r="F3064" s="7">
        <f>Settings!$B$2+MOD($A3064-1,Settings!$B$7)</f>
        <v/>
      </c>
      <c r="G3064">
        <f>YEAR($F3064)</f>
        <v/>
      </c>
      <c r="H3064">
        <f>"Q"&amp;ROUNDUP(MONTH($F3064)/3,0)</f>
        <v/>
      </c>
      <c r="I3064">
        <f>MONTH($F3064)</f>
        <v/>
      </c>
      <c r="J3064">
        <f>CHOOSE(MONTH($F3064),"Январь","Февраль","Март","Апрель","Май","Июнь","Июль","Август","Сентябрь","Октябрь","Ноябрь","Декабрь")</f>
        <v/>
      </c>
      <c r="K3064">
        <f>DAY($F3064)</f>
        <v/>
      </c>
      <c r="L3064">
        <f>IF(MOD($A3064,10)&lt;7,"ФО_01_Крупный","ФО_"&amp;TEXT(MOD($A3064,8)+1,"00"))</f>
        <v/>
      </c>
      <c r="M3064">
        <f>IF($AB3064="Да","Регион_001_Крупный","Регион_"&amp;TEXT(MOD(QUOTIENT($A3064-1,20),180)+1,"000"))</f>
        <v/>
      </c>
      <c r="N3064">
        <f>IF($AB3064="Да","Город_"&amp;TEXT(MOD($A3064-1,250)+1,"0000"),"Город_"&amp;TEXT(MOD($A3064-1,3000)+1,"0000"))</f>
        <v/>
      </c>
      <c r="O3064">
        <f>IF($AB3064="Да","Холдинг_Крупный","Холдинг_"&amp;TEXT(MOD(QUOTIENT($A3064-1,10000),20)+1,"00"))</f>
        <v/>
      </c>
      <c r="P3064">
        <f>IF($AB3064="Да","Организация_Крупная","Организация_"&amp;TEXT(MOD(QUOTIENT($A3064-1,500),600)+1,"000"))</f>
        <v/>
      </c>
      <c r="Q3064">
        <f>"Отдел_"&amp;TEXT(MOD(QUOTIENT($A3064-1,50),100)+1,"000")</f>
        <v/>
      </c>
      <c r="R3064">
        <f>IF($AB3064="Да","Группа_Крупная","Группа_"&amp;TEXT(MOD(QUOTIENT($A3064-1,5000),30)+1,"00"))</f>
        <v/>
      </c>
      <c r="S3064">
        <f>IF($AB3064="Да","Категория_Крупная","Категория_"&amp;TEXT(MOD(QUOTIENT($A3064-1,500),120)+1,"000"))</f>
        <v/>
      </c>
      <c r="T3064">
        <f>IF($AB3064="Да","Подкатегория_Крупная","Подкатегория_"&amp;TEXT(MOD(QUOTIENT($A3064-1,50),300)+1,"000"))</f>
        <v/>
      </c>
      <c r="U3064">
        <f>"SKU_"&amp;TEXT($A3064,"0000000")</f>
        <v/>
      </c>
      <c r="V3064">
        <f>CHOOSE(MOD($A3064-1,4)+1,"Enterprise","SMB","Госсектор","Розница")</f>
        <v/>
      </c>
      <c r="W3064">
        <f>"Клиент_"&amp;TEXT(MOD($A3064-1,20000)+1,"00000")</f>
        <v/>
      </c>
      <c r="X3064">
        <f>CHOOSE(MOD($A3064-1,5)+1,"Портал","API","Импорт","Ручной ввод","Интеграция")</f>
        <v/>
      </c>
      <c r="Y3064" s="8">
        <f>ROUND(1000+MOD($A3064*37,90000)+IF($AB3064="Да",5000,0),2)</f>
        <v/>
      </c>
      <c r="Z3064">
        <f>1+MOD($A3064,20)</f>
        <v/>
      </c>
      <c r="AA3064" s="8">
        <f>ROUND($Y3064*(0.08+MOD($A3064,17)/100),2)</f>
        <v/>
      </c>
      <c r="AB3064">
        <f>IF(MOD($A3064,10)&lt;7,"Да","Нет")</f>
        <v/>
      </c>
      <c r="AC3064">
        <f>$R3064&amp;" / "&amp;$S3064&amp;" / "&amp;$T3064</f>
        <v/>
      </c>
      <c r="AD3064">
        <f>1</f>
        <v/>
      </c>
      <c r="AE3064">
        <f>IF($A3064&lt;=Settings!$B$4,"до 100",IF($A3064&lt;=Settings!$B$5,"до 10 000",IF($A3064&lt;=Settings!$B$6,"до 100 000","100 000+")))</f>
        <v/>
      </c>
    </row>
    <row r="3065">
      <c r="A3065">
        <f>ROW()-1</f>
        <v/>
      </c>
      <c r="B3065">
        <f>IF($A3065&lt;=Settings!$B$4,"small_control",IF($A3065&lt;=Settings!$B$5,"medium_10k",IF($A3065&lt;=Settings!$B$6,"large_100k","extreme_1m")))</f>
        <v/>
      </c>
      <c r="C3065">
        <f>"ORD-"&amp;TEXT(QUOTIENT($A3065-1,3)+1,"0000000")</f>
        <v/>
      </c>
      <c r="D3065">
        <f>"LINE-"&amp;TEXT($A3065,"0000000")</f>
        <v/>
      </c>
      <c r="E3065" s="7">
        <f>Settings!$B$2+$A3065-1</f>
        <v/>
      </c>
      <c r="F3065" s="7">
        <f>Settings!$B$2+MOD($A3065-1,Settings!$B$7)</f>
        <v/>
      </c>
      <c r="G3065">
        <f>YEAR($F3065)</f>
        <v/>
      </c>
      <c r="H3065">
        <f>"Q"&amp;ROUNDUP(MONTH($F3065)/3,0)</f>
        <v/>
      </c>
      <c r="I3065">
        <f>MONTH($F3065)</f>
        <v/>
      </c>
      <c r="J3065">
        <f>CHOOSE(MONTH($F3065),"Январь","Февраль","Март","Апрель","Май","Июнь","Июль","Август","Сентябрь","Октябрь","Ноябрь","Декабрь")</f>
        <v/>
      </c>
      <c r="K3065">
        <f>DAY($F3065)</f>
        <v/>
      </c>
      <c r="L3065">
        <f>IF(MOD($A3065,10)&lt;7,"ФО_01_Крупный","ФО_"&amp;TEXT(MOD($A3065,8)+1,"00"))</f>
        <v/>
      </c>
      <c r="M3065">
        <f>IF($AB3065="Да","Регион_001_Крупный","Регион_"&amp;TEXT(MOD(QUOTIENT($A3065-1,20),180)+1,"000"))</f>
        <v/>
      </c>
      <c r="N3065">
        <f>IF($AB3065="Да","Город_"&amp;TEXT(MOD($A3065-1,250)+1,"0000"),"Город_"&amp;TEXT(MOD($A3065-1,3000)+1,"0000"))</f>
        <v/>
      </c>
      <c r="O3065">
        <f>IF($AB3065="Да","Холдинг_Крупный","Холдинг_"&amp;TEXT(MOD(QUOTIENT($A3065-1,10000),20)+1,"00"))</f>
        <v/>
      </c>
      <c r="P3065">
        <f>IF($AB3065="Да","Организация_Крупная","Организация_"&amp;TEXT(MOD(QUOTIENT($A3065-1,500),600)+1,"000"))</f>
        <v/>
      </c>
      <c r="Q3065">
        <f>"Отдел_"&amp;TEXT(MOD(QUOTIENT($A3065-1,50),100)+1,"000")</f>
        <v/>
      </c>
      <c r="R3065">
        <f>IF($AB3065="Да","Группа_Крупная","Группа_"&amp;TEXT(MOD(QUOTIENT($A3065-1,5000),30)+1,"00"))</f>
        <v/>
      </c>
      <c r="S3065">
        <f>IF($AB3065="Да","Категория_Крупная","Категория_"&amp;TEXT(MOD(QUOTIENT($A3065-1,500),120)+1,"000"))</f>
        <v/>
      </c>
      <c r="T3065">
        <f>IF($AB3065="Да","Подкатегория_Крупная","Подкатегория_"&amp;TEXT(MOD(QUOTIENT($A3065-1,50),300)+1,"000"))</f>
        <v/>
      </c>
      <c r="U3065">
        <f>"SKU_"&amp;TEXT($A3065,"0000000")</f>
        <v/>
      </c>
      <c r="V3065">
        <f>CHOOSE(MOD($A3065-1,4)+1,"Enterprise","SMB","Госсектор","Розница")</f>
        <v/>
      </c>
      <c r="W3065">
        <f>"Клиент_"&amp;TEXT(MOD($A3065-1,20000)+1,"00000")</f>
        <v/>
      </c>
      <c r="X3065">
        <f>CHOOSE(MOD($A3065-1,5)+1,"Портал","API","Импорт","Ручной ввод","Интеграция")</f>
        <v/>
      </c>
      <c r="Y3065" s="8">
        <f>ROUND(1000+MOD($A3065*37,90000)+IF($AB3065="Да",5000,0),2)</f>
        <v/>
      </c>
      <c r="Z3065">
        <f>1+MOD($A3065,20)</f>
        <v/>
      </c>
      <c r="AA3065" s="8">
        <f>ROUND($Y3065*(0.08+MOD($A3065,17)/100),2)</f>
        <v/>
      </c>
      <c r="AB3065">
        <f>IF(MOD($A3065,10)&lt;7,"Да","Нет")</f>
        <v/>
      </c>
      <c r="AC3065">
        <f>$R3065&amp;" / "&amp;$S3065&amp;" / "&amp;$T3065</f>
        <v/>
      </c>
      <c r="AD3065">
        <f>1</f>
        <v/>
      </c>
      <c r="AE3065">
        <f>IF($A3065&lt;=Settings!$B$4,"до 100",IF($A3065&lt;=Settings!$B$5,"до 10 000",IF($A3065&lt;=Settings!$B$6,"до 100 000","100 000+")))</f>
        <v/>
      </c>
    </row>
    <row r="3066">
      <c r="A3066">
        <f>ROW()-1</f>
        <v/>
      </c>
      <c r="B3066">
        <f>IF($A3066&lt;=Settings!$B$4,"small_control",IF($A3066&lt;=Settings!$B$5,"medium_10k",IF($A3066&lt;=Settings!$B$6,"large_100k","extreme_1m")))</f>
        <v/>
      </c>
      <c r="C3066">
        <f>"ORD-"&amp;TEXT(QUOTIENT($A3066-1,3)+1,"0000000")</f>
        <v/>
      </c>
      <c r="D3066">
        <f>"LINE-"&amp;TEXT($A3066,"0000000")</f>
        <v/>
      </c>
      <c r="E3066" s="7">
        <f>Settings!$B$2+$A3066-1</f>
        <v/>
      </c>
      <c r="F3066" s="7">
        <f>Settings!$B$2+MOD($A3066-1,Settings!$B$7)</f>
        <v/>
      </c>
      <c r="G3066">
        <f>YEAR($F3066)</f>
        <v/>
      </c>
      <c r="H3066">
        <f>"Q"&amp;ROUNDUP(MONTH($F3066)/3,0)</f>
        <v/>
      </c>
      <c r="I3066">
        <f>MONTH($F3066)</f>
        <v/>
      </c>
      <c r="J3066">
        <f>CHOOSE(MONTH($F3066),"Январь","Февраль","Март","Апрель","Май","Июнь","Июль","Август","Сентябрь","Октябрь","Ноябрь","Декабрь")</f>
        <v/>
      </c>
      <c r="K3066">
        <f>DAY($F3066)</f>
        <v/>
      </c>
      <c r="L3066">
        <f>IF(MOD($A3066,10)&lt;7,"ФО_01_Крупный","ФО_"&amp;TEXT(MOD($A3066,8)+1,"00"))</f>
        <v/>
      </c>
      <c r="M3066">
        <f>IF($AB3066="Да","Регион_001_Крупный","Регион_"&amp;TEXT(MOD(QUOTIENT($A3066-1,20),180)+1,"000"))</f>
        <v/>
      </c>
      <c r="N3066">
        <f>IF($AB3066="Да","Город_"&amp;TEXT(MOD($A3066-1,250)+1,"0000"),"Город_"&amp;TEXT(MOD($A3066-1,3000)+1,"0000"))</f>
        <v/>
      </c>
      <c r="O3066">
        <f>IF($AB3066="Да","Холдинг_Крупный","Холдинг_"&amp;TEXT(MOD(QUOTIENT($A3066-1,10000),20)+1,"00"))</f>
        <v/>
      </c>
      <c r="P3066">
        <f>IF($AB3066="Да","Организация_Крупная","Организация_"&amp;TEXT(MOD(QUOTIENT($A3066-1,500),600)+1,"000"))</f>
        <v/>
      </c>
      <c r="Q3066">
        <f>"Отдел_"&amp;TEXT(MOD(QUOTIENT($A3066-1,50),100)+1,"000")</f>
        <v/>
      </c>
      <c r="R3066">
        <f>IF($AB3066="Да","Группа_Крупная","Группа_"&amp;TEXT(MOD(QUOTIENT($A3066-1,5000),30)+1,"00"))</f>
        <v/>
      </c>
      <c r="S3066">
        <f>IF($AB3066="Да","Категория_Крупная","Категория_"&amp;TEXT(MOD(QUOTIENT($A3066-1,500),120)+1,"000"))</f>
        <v/>
      </c>
      <c r="T3066">
        <f>IF($AB3066="Да","Подкатегория_Крупная","Подкатегория_"&amp;TEXT(MOD(QUOTIENT($A3066-1,50),300)+1,"000"))</f>
        <v/>
      </c>
      <c r="U3066">
        <f>"SKU_"&amp;TEXT($A3066,"0000000")</f>
        <v/>
      </c>
      <c r="V3066">
        <f>CHOOSE(MOD($A3066-1,4)+1,"Enterprise","SMB","Госсектор","Розница")</f>
        <v/>
      </c>
      <c r="W3066">
        <f>"Клиент_"&amp;TEXT(MOD($A3066-1,20000)+1,"00000")</f>
        <v/>
      </c>
      <c r="X3066">
        <f>CHOOSE(MOD($A3066-1,5)+1,"Портал","API","Импорт","Ручной ввод","Интеграция")</f>
        <v/>
      </c>
      <c r="Y3066" s="8">
        <f>ROUND(1000+MOD($A3066*37,90000)+IF($AB3066="Да",5000,0),2)</f>
        <v/>
      </c>
      <c r="Z3066">
        <f>1+MOD($A3066,20)</f>
        <v/>
      </c>
      <c r="AA3066" s="8">
        <f>ROUND($Y3066*(0.08+MOD($A3066,17)/100),2)</f>
        <v/>
      </c>
      <c r="AB3066">
        <f>IF(MOD($A3066,10)&lt;7,"Да","Нет")</f>
        <v/>
      </c>
      <c r="AC3066">
        <f>$R3066&amp;" / "&amp;$S3066&amp;" / "&amp;$T3066</f>
        <v/>
      </c>
      <c r="AD3066">
        <f>1</f>
        <v/>
      </c>
      <c r="AE3066">
        <f>IF($A3066&lt;=Settings!$B$4,"до 100",IF($A3066&lt;=Settings!$B$5,"до 10 000",IF($A3066&lt;=Settings!$B$6,"до 100 000","100 000+")))</f>
        <v/>
      </c>
    </row>
    <row r="3067">
      <c r="A3067">
        <f>ROW()-1</f>
        <v/>
      </c>
      <c r="B3067">
        <f>IF($A3067&lt;=Settings!$B$4,"small_control",IF($A3067&lt;=Settings!$B$5,"medium_10k",IF($A3067&lt;=Settings!$B$6,"large_100k","extreme_1m")))</f>
        <v/>
      </c>
      <c r="C3067">
        <f>"ORD-"&amp;TEXT(QUOTIENT($A3067-1,3)+1,"0000000")</f>
        <v/>
      </c>
      <c r="D3067">
        <f>"LINE-"&amp;TEXT($A3067,"0000000")</f>
        <v/>
      </c>
      <c r="E3067" s="7">
        <f>Settings!$B$2+$A3067-1</f>
        <v/>
      </c>
      <c r="F3067" s="7">
        <f>Settings!$B$2+MOD($A3067-1,Settings!$B$7)</f>
        <v/>
      </c>
      <c r="G3067">
        <f>YEAR($F3067)</f>
        <v/>
      </c>
      <c r="H3067">
        <f>"Q"&amp;ROUNDUP(MONTH($F3067)/3,0)</f>
        <v/>
      </c>
      <c r="I3067">
        <f>MONTH($F3067)</f>
        <v/>
      </c>
      <c r="J3067">
        <f>CHOOSE(MONTH($F3067),"Январь","Февраль","Март","Апрель","Май","Июнь","Июль","Август","Сентябрь","Октябрь","Ноябрь","Декабрь")</f>
        <v/>
      </c>
      <c r="K3067">
        <f>DAY($F3067)</f>
        <v/>
      </c>
      <c r="L3067">
        <f>IF(MOD($A3067,10)&lt;7,"ФО_01_Крупный","ФО_"&amp;TEXT(MOD($A3067,8)+1,"00"))</f>
        <v/>
      </c>
      <c r="M3067">
        <f>IF($AB3067="Да","Регион_001_Крупный","Регион_"&amp;TEXT(MOD(QUOTIENT($A3067-1,20),180)+1,"000"))</f>
        <v/>
      </c>
      <c r="N3067">
        <f>IF($AB3067="Да","Город_"&amp;TEXT(MOD($A3067-1,250)+1,"0000"),"Город_"&amp;TEXT(MOD($A3067-1,3000)+1,"0000"))</f>
        <v/>
      </c>
      <c r="O3067">
        <f>IF($AB3067="Да","Холдинг_Крупный","Холдинг_"&amp;TEXT(MOD(QUOTIENT($A3067-1,10000),20)+1,"00"))</f>
        <v/>
      </c>
      <c r="P3067">
        <f>IF($AB3067="Да","Организация_Крупная","Организация_"&amp;TEXT(MOD(QUOTIENT($A3067-1,500),600)+1,"000"))</f>
        <v/>
      </c>
      <c r="Q3067">
        <f>"Отдел_"&amp;TEXT(MOD(QUOTIENT($A3067-1,50),100)+1,"000")</f>
        <v/>
      </c>
      <c r="R3067">
        <f>IF($AB3067="Да","Группа_Крупная","Группа_"&amp;TEXT(MOD(QUOTIENT($A3067-1,5000),30)+1,"00"))</f>
        <v/>
      </c>
      <c r="S3067">
        <f>IF($AB3067="Да","Категория_Крупная","Категория_"&amp;TEXT(MOD(QUOTIENT($A3067-1,500),120)+1,"000"))</f>
        <v/>
      </c>
      <c r="T3067">
        <f>IF($AB3067="Да","Подкатегория_Крупная","Подкатегория_"&amp;TEXT(MOD(QUOTIENT($A3067-1,50),300)+1,"000"))</f>
        <v/>
      </c>
      <c r="U3067">
        <f>"SKU_"&amp;TEXT($A3067,"0000000")</f>
        <v/>
      </c>
      <c r="V3067">
        <f>CHOOSE(MOD($A3067-1,4)+1,"Enterprise","SMB","Госсектор","Розница")</f>
        <v/>
      </c>
      <c r="W3067">
        <f>"Клиент_"&amp;TEXT(MOD($A3067-1,20000)+1,"00000")</f>
        <v/>
      </c>
      <c r="X3067">
        <f>CHOOSE(MOD($A3067-1,5)+1,"Портал","API","Импорт","Ручной ввод","Интеграция")</f>
        <v/>
      </c>
      <c r="Y3067" s="8">
        <f>ROUND(1000+MOD($A3067*37,90000)+IF($AB3067="Да",5000,0),2)</f>
        <v/>
      </c>
      <c r="Z3067">
        <f>1+MOD($A3067,20)</f>
        <v/>
      </c>
      <c r="AA3067" s="8">
        <f>ROUND($Y3067*(0.08+MOD($A3067,17)/100),2)</f>
        <v/>
      </c>
      <c r="AB3067">
        <f>IF(MOD($A3067,10)&lt;7,"Да","Нет")</f>
        <v/>
      </c>
      <c r="AC3067">
        <f>$R3067&amp;" / "&amp;$S3067&amp;" / "&amp;$T3067</f>
        <v/>
      </c>
      <c r="AD3067">
        <f>1</f>
        <v/>
      </c>
      <c r="AE3067">
        <f>IF($A3067&lt;=Settings!$B$4,"до 100",IF($A3067&lt;=Settings!$B$5,"до 10 000",IF($A3067&lt;=Settings!$B$6,"до 100 000","100 000+")))</f>
        <v/>
      </c>
    </row>
    <row r="3068">
      <c r="A3068">
        <f>ROW()-1</f>
        <v/>
      </c>
      <c r="B3068">
        <f>IF($A3068&lt;=Settings!$B$4,"small_control",IF($A3068&lt;=Settings!$B$5,"medium_10k",IF($A3068&lt;=Settings!$B$6,"large_100k","extreme_1m")))</f>
        <v/>
      </c>
      <c r="C3068">
        <f>"ORD-"&amp;TEXT(QUOTIENT($A3068-1,3)+1,"0000000")</f>
        <v/>
      </c>
      <c r="D3068">
        <f>"LINE-"&amp;TEXT($A3068,"0000000")</f>
        <v/>
      </c>
      <c r="E3068" s="7">
        <f>Settings!$B$2+$A3068-1</f>
        <v/>
      </c>
      <c r="F3068" s="7">
        <f>Settings!$B$2+MOD($A3068-1,Settings!$B$7)</f>
        <v/>
      </c>
      <c r="G3068">
        <f>YEAR($F3068)</f>
        <v/>
      </c>
      <c r="H3068">
        <f>"Q"&amp;ROUNDUP(MONTH($F3068)/3,0)</f>
        <v/>
      </c>
      <c r="I3068">
        <f>MONTH($F3068)</f>
        <v/>
      </c>
      <c r="J3068">
        <f>CHOOSE(MONTH($F3068),"Январь","Февраль","Март","Апрель","Май","Июнь","Июль","Август","Сентябрь","Октябрь","Ноябрь","Декабрь")</f>
        <v/>
      </c>
      <c r="K3068">
        <f>DAY($F3068)</f>
        <v/>
      </c>
      <c r="L3068">
        <f>IF(MOD($A3068,10)&lt;7,"ФО_01_Крупный","ФО_"&amp;TEXT(MOD($A3068,8)+1,"00"))</f>
        <v/>
      </c>
      <c r="M3068">
        <f>IF($AB3068="Да","Регион_001_Крупный","Регион_"&amp;TEXT(MOD(QUOTIENT($A3068-1,20),180)+1,"000"))</f>
        <v/>
      </c>
      <c r="N3068">
        <f>IF($AB3068="Да","Город_"&amp;TEXT(MOD($A3068-1,250)+1,"0000"),"Город_"&amp;TEXT(MOD($A3068-1,3000)+1,"0000"))</f>
        <v/>
      </c>
      <c r="O3068">
        <f>IF($AB3068="Да","Холдинг_Крупный","Холдинг_"&amp;TEXT(MOD(QUOTIENT($A3068-1,10000),20)+1,"00"))</f>
        <v/>
      </c>
      <c r="P3068">
        <f>IF($AB3068="Да","Организация_Крупная","Организация_"&amp;TEXT(MOD(QUOTIENT($A3068-1,500),600)+1,"000"))</f>
        <v/>
      </c>
      <c r="Q3068">
        <f>"Отдел_"&amp;TEXT(MOD(QUOTIENT($A3068-1,50),100)+1,"000")</f>
        <v/>
      </c>
      <c r="R3068">
        <f>IF($AB3068="Да","Группа_Крупная","Группа_"&amp;TEXT(MOD(QUOTIENT($A3068-1,5000),30)+1,"00"))</f>
        <v/>
      </c>
      <c r="S3068">
        <f>IF($AB3068="Да","Категория_Крупная","Категория_"&amp;TEXT(MOD(QUOTIENT($A3068-1,500),120)+1,"000"))</f>
        <v/>
      </c>
      <c r="T3068">
        <f>IF($AB3068="Да","Подкатегория_Крупная","Подкатегория_"&amp;TEXT(MOD(QUOTIENT($A3068-1,50),300)+1,"000"))</f>
        <v/>
      </c>
      <c r="U3068">
        <f>"SKU_"&amp;TEXT($A3068,"0000000")</f>
        <v/>
      </c>
      <c r="V3068">
        <f>CHOOSE(MOD($A3068-1,4)+1,"Enterprise","SMB","Госсектор","Розница")</f>
        <v/>
      </c>
      <c r="W3068">
        <f>"Клиент_"&amp;TEXT(MOD($A3068-1,20000)+1,"00000")</f>
        <v/>
      </c>
      <c r="X3068">
        <f>CHOOSE(MOD($A3068-1,5)+1,"Портал","API","Импорт","Ручной ввод","Интеграция")</f>
        <v/>
      </c>
      <c r="Y3068" s="8">
        <f>ROUND(1000+MOD($A3068*37,90000)+IF($AB3068="Да",5000,0),2)</f>
        <v/>
      </c>
      <c r="Z3068">
        <f>1+MOD($A3068,20)</f>
        <v/>
      </c>
      <c r="AA3068" s="8">
        <f>ROUND($Y3068*(0.08+MOD($A3068,17)/100),2)</f>
        <v/>
      </c>
      <c r="AB3068">
        <f>IF(MOD($A3068,10)&lt;7,"Да","Нет")</f>
        <v/>
      </c>
      <c r="AC3068">
        <f>$R3068&amp;" / "&amp;$S3068&amp;" / "&amp;$T3068</f>
        <v/>
      </c>
      <c r="AD3068">
        <f>1</f>
        <v/>
      </c>
      <c r="AE3068">
        <f>IF($A3068&lt;=Settings!$B$4,"до 100",IF($A3068&lt;=Settings!$B$5,"до 10 000",IF($A3068&lt;=Settings!$B$6,"до 100 000","100 000+")))</f>
        <v/>
      </c>
    </row>
    <row r="3069">
      <c r="A3069">
        <f>ROW()-1</f>
        <v/>
      </c>
      <c r="B3069">
        <f>IF($A3069&lt;=Settings!$B$4,"small_control",IF($A3069&lt;=Settings!$B$5,"medium_10k",IF($A3069&lt;=Settings!$B$6,"large_100k","extreme_1m")))</f>
        <v/>
      </c>
      <c r="C3069">
        <f>"ORD-"&amp;TEXT(QUOTIENT($A3069-1,3)+1,"0000000")</f>
        <v/>
      </c>
      <c r="D3069">
        <f>"LINE-"&amp;TEXT($A3069,"0000000")</f>
        <v/>
      </c>
      <c r="E3069" s="7">
        <f>Settings!$B$2+$A3069-1</f>
        <v/>
      </c>
      <c r="F3069" s="7">
        <f>Settings!$B$2+MOD($A3069-1,Settings!$B$7)</f>
        <v/>
      </c>
      <c r="G3069">
        <f>YEAR($F3069)</f>
        <v/>
      </c>
      <c r="H3069">
        <f>"Q"&amp;ROUNDUP(MONTH($F3069)/3,0)</f>
        <v/>
      </c>
      <c r="I3069">
        <f>MONTH($F3069)</f>
        <v/>
      </c>
      <c r="J3069">
        <f>CHOOSE(MONTH($F3069),"Январь","Февраль","Март","Апрель","Май","Июнь","Июль","Август","Сентябрь","Октябрь","Ноябрь","Декабрь")</f>
        <v/>
      </c>
      <c r="K3069">
        <f>DAY($F3069)</f>
        <v/>
      </c>
      <c r="L3069">
        <f>IF(MOD($A3069,10)&lt;7,"ФО_01_Крупный","ФО_"&amp;TEXT(MOD($A3069,8)+1,"00"))</f>
        <v/>
      </c>
      <c r="M3069">
        <f>IF($AB3069="Да","Регион_001_Крупный","Регион_"&amp;TEXT(MOD(QUOTIENT($A3069-1,20),180)+1,"000"))</f>
        <v/>
      </c>
      <c r="N3069">
        <f>IF($AB3069="Да","Город_"&amp;TEXT(MOD($A3069-1,250)+1,"0000"),"Город_"&amp;TEXT(MOD($A3069-1,3000)+1,"0000"))</f>
        <v/>
      </c>
      <c r="O3069">
        <f>IF($AB3069="Да","Холдинг_Крупный","Холдинг_"&amp;TEXT(MOD(QUOTIENT($A3069-1,10000),20)+1,"00"))</f>
        <v/>
      </c>
      <c r="P3069">
        <f>IF($AB3069="Да","Организация_Крупная","Организация_"&amp;TEXT(MOD(QUOTIENT($A3069-1,500),600)+1,"000"))</f>
        <v/>
      </c>
      <c r="Q3069">
        <f>"Отдел_"&amp;TEXT(MOD(QUOTIENT($A3069-1,50),100)+1,"000")</f>
        <v/>
      </c>
      <c r="R3069">
        <f>IF($AB3069="Да","Группа_Крупная","Группа_"&amp;TEXT(MOD(QUOTIENT($A3069-1,5000),30)+1,"00"))</f>
        <v/>
      </c>
      <c r="S3069">
        <f>IF($AB3069="Да","Категория_Крупная","Категория_"&amp;TEXT(MOD(QUOTIENT($A3069-1,500),120)+1,"000"))</f>
        <v/>
      </c>
      <c r="T3069">
        <f>IF($AB3069="Да","Подкатегория_Крупная","Подкатегория_"&amp;TEXT(MOD(QUOTIENT($A3069-1,50),300)+1,"000"))</f>
        <v/>
      </c>
      <c r="U3069">
        <f>"SKU_"&amp;TEXT($A3069,"0000000")</f>
        <v/>
      </c>
      <c r="V3069">
        <f>CHOOSE(MOD($A3069-1,4)+1,"Enterprise","SMB","Госсектор","Розница")</f>
        <v/>
      </c>
      <c r="W3069">
        <f>"Клиент_"&amp;TEXT(MOD($A3069-1,20000)+1,"00000")</f>
        <v/>
      </c>
      <c r="X3069">
        <f>CHOOSE(MOD($A3069-1,5)+1,"Портал","API","Импорт","Ручной ввод","Интеграция")</f>
        <v/>
      </c>
      <c r="Y3069" s="8">
        <f>ROUND(1000+MOD($A3069*37,90000)+IF($AB3069="Да",5000,0),2)</f>
        <v/>
      </c>
      <c r="Z3069">
        <f>1+MOD($A3069,20)</f>
        <v/>
      </c>
      <c r="AA3069" s="8">
        <f>ROUND($Y3069*(0.08+MOD($A3069,17)/100),2)</f>
        <v/>
      </c>
      <c r="AB3069">
        <f>IF(MOD($A3069,10)&lt;7,"Да","Нет")</f>
        <v/>
      </c>
      <c r="AC3069">
        <f>$R3069&amp;" / "&amp;$S3069&amp;" / "&amp;$T3069</f>
        <v/>
      </c>
      <c r="AD3069">
        <f>1</f>
        <v/>
      </c>
      <c r="AE3069">
        <f>IF($A3069&lt;=Settings!$B$4,"до 100",IF($A3069&lt;=Settings!$B$5,"до 10 000",IF($A3069&lt;=Settings!$B$6,"до 100 000","100 000+")))</f>
        <v/>
      </c>
    </row>
    <row r="3070">
      <c r="A3070">
        <f>ROW()-1</f>
        <v/>
      </c>
      <c r="B3070">
        <f>IF($A3070&lt;=Settings!$B$4,"small_control",IF($A3070&lt;=Settings!$B$5,"medium_10k",IF($A3070&lt;=Settings!$B$6,"large_100k","extreme_1m")))</f>
        <v/>
      </c>
      <c r="C3070">
        <f>"ORD-"&amp;TEXT(QUOTIENT($A3070-1,3)+1,"0000000")</f>
        <v/>
      </c>
      <c r="D3070">
        <f>"LINE-"&amp;TEXT($A3070,"0000000")</f>
        <v/>
      </c>
      <c r="E3070" s="7">
        <f>Settings!$B$2+$A3070-1</f>
        <v/>
      </c>
      <c r="F3070" s="7">
        <f>Settings!$B$2+MOD($A3070-1,Settings!$B$7)</f>
        <v/>
      </c>
      <c r="G3070">
        <f>YEAR($F3070)</f>
        <v/>
      </c>
      <c r="H3070">
        <f>"Q"&amp;ROUNDUP(MONTH($F3070)/3,0)</f>
        <v/>
      </c>
      <c r="I3070">
        <f>MONTH($F3070)</f>
        <v/>
      </c>
      <c r="J3070">
        <f>CHOOSE(MONTH($F3070),"Январь","Февраль","Март","Апрель","Май","Июнь","Июль","Август","Сентябрь","Октябрь","Ноябрь","Декабрь")</f>
        <v/>
      </c>
      <c r="K3070">
        <f>DAY($F3070)</f>
        <v/>
      </c>
      <c r="L3070">
        <f>IF(MOD($A3070,10)&lt;7,"ФО_01_Крупный","ФО_"&amp;TEXT(MOD($A3070,8)+1,"00"))</f>
        <v/>
      </c>
      <c r="M3070">
        <f>IF($AB3070="Да","Регион_001_Крупный","Регион_"&amp;TEXT(MOD(QUOTIENT($A3070-1,20),180)+1,"000"))</f>
        <v/>
      </c>
      <c r="N3070">
        <f>IF($AB3070="Да","Город_"&amp;TEXT(MOD($A3070-1,250)+1,"0000"),"Город_"&amp;TEXT(MOD($A3070-1,3000)+1,"0000"))</f>
        <v/>
      </c>
      <c r="O3070">
        <f>IF($AB3070="Да","Холдинг_Крупный","Холдинг_"&amp;TEXT(MOD(QUOTIENT($A3070-1,10000),20)+1,"00"))</f>
        <v/>
      </c>
      <c r="P3070">
        <f>IF($AB3070="Да","Организация_Крупная","Организация_"&amp;TEXT(MOD(QUOTIENT($A3070-1,500),600)+1,"000"))</f>
        <v/>
      </c>
      <c r="Q3070">
        <f>"Отдел_"&amp;TEXT(MOD(QUOTIENT($A3070-1,50),100)+1,"000")</f>
        <v/>
      </c>
      <c r="R3070">
        <f>IF($AB3070="Да","Группа_Крупная","Группа_"&amp;TEXT(MOD(QUOTIENT($A3070-1,5000),30)+1,"00"))</f>
        <v/>
      </c>
      <c r="S3070">
        <f>IF($AB3070="Да","Категория_Крупная","Категория_"&amp;TEXT(MOD(QUOTIENT($A3070-1,500),120)+1,"000"))</f>
        <v/>
      </c>
      <c r="T3070">
        <f>IF($AB3070="Да","Подкатегория_Крупная","Подкатегория_"&amp;TEXT(MOD(QUOTIENT($A3070-1,50),300)+1,"000"))</f>
        <v/>
      </c>
      <c r="U3070">
        <f>"SKU_"&amp;TEXT($A3070,"0000000")</f>
        <v/>
      </c>
      <c r="V3070">
        <f>CHOOSE(MOD($A3070-1,4)+1,"Enterprise","SMB","Госсектор","Розница")</f>
        <v/>
      </c>
      <c r="W3070">
        <f>"Клиент_"&amp;TEXT(MOD($A3070-1,20000)+1,"00000")</f>
        <v/>
      </c>
      <c r="X3070">
        <f>CHOOSE(MOD($A3070-1,5)+1,"Портал","API","Импорт","Ручной ввод","Интеграция")</f>
        <v/>
      </c>
      <c r="Y3070" s="8">
        <f>ROUND(1000+MOD($A3070*37,90000)+IF($AB3070="Да",5000,0),2)</f>
        <v/>
      </c>
      <c r="Z3070">
        <f>1+MOD($A3070,20)</f>
        <v/>
      </c>
      <c r="AA3070" s="8">
        <f>ROUND($Y3070*(0.08+MOD($A3070,17)/100),2)</f>
        <v/>
      </c>
      <c r="AB3070">
        <f>IF(MOD($A3070,10)&lt;7,"Да","Нет")</f>
        <v/>
      </c>
      <c r="AC3070">
        <f>$R3070&amp;" / "&amp;$S3070&amp;" / "&amp;$T3070</f>
        <v/>
      </c>
      <c r="AD3070">
        <f>1</f>
        <v/>
      </c>
      <c r="AE3070">
        <f>IF($A3070&lt;=Settings!$B$4,"до 100",IF($A3070&lt;=Settings!$B$5,"до 10 000",IF($A3070&lt;=Settings!$B$6,"до 100 000","100 000+")))</f>
        <v/>
      </c>
    </row>
    <row r="3071">
      <c r="A3071">
        <f>ROW()-1</f>
        <v/>
      </c>
      <c r="B3071">
        <f>IF($A3071&lt;=Settings!$B$4,"small_control",IF($A3071&lt;=Settings!$B$5,"medium_10k",IF($A3071&lt;=Settings!$B$6,"large_100k","extreme_1m")))</f>
        <v/>
      </c>
      <c r="C3071">
        <f>"ORD-"&amp;TEXT(QUOTIENT($A3071-1,3)+1,"0000000")</f>
        <v/>
      </c>
      <c r="D3071">
        <f>"LINE-"&amp;TEXT($A3071,"0000000")</f>
        <v/>
      </c>
      <c r="E3071" s="7">
        <f>Settings!$B$2+$A3071-1</f>
        <v/>
      </c>
      <c r="F3071" s="7">
        <f>Settings!$B$2+MOD($A3071-1,Settings!$B$7)</f>
        <v/>
      </c>
      <c r="G3071">
        <f>YEAR($F3071)</f>
        <v/>
      </c>
      <c r="H3071">
        <f>"Q"&amp;ROUNDUP(MONTH($F3071)/3,0)</f>
        <v/>
      </c>
      <c r="I3071">
        <f>MONTH($F3071)</f>
        <v/>
      </c>
      <c r="J3071">
        <f>CHOOSE(MONTH($F3071),"Январь","Февраль","Март","Апрель","Май","Июнь","Июль","Август","Сентябрь","Октябрь","Ноябрь","Декабрь")</f>
        <v/>
      </c>
      <c r="K3071">
        <f>DAY($F3071)</f>
        <v/>
      </c>
      <c r="L3071">
        <f>IF(MOD($A3071,10)&lt;7,"ФО_01_Крупный","ФО_"&amp;TEXT(MOD($A3071,8)+1,"00"))</f>
        <v/>
      </c>
      <c r="M3071">
        <f>IF($AB3071="Да","Регион_001_Крупный","Регион_"&amp;TEXT(MOD(QUOTIENT($A3071-1,20),180)+1,"000"))</f>
        <v/>
      </c>
      <c r="N3071">
        <f>IF($AB3071="Да","Город_"&amp;TEXT(MOD($A3071-1,250)+1,"0000"),"Город_"&amp;TEXT(MOD($A3071-1,3000)+1,"0000"))</f>
        <v/>
      </c>
      <c r="O3071">
        <f>IF($AB3071="Да","Холдинг_Крупный","Холдинг_"&amp;TEXT(MOD(QUOTIENT($A3071-1,10000),20)+1,"00"))</f>
        <v/>
      </c>
      <c r="P3071">
        <f>IF($AB3071="Да","Организация_Крупная","Организация_"&amp;TEXT(MOD(QUOTIENT($A3071-1,500),600)+1,"000"))</f>
        <v/>
      </c>
      <c r="Q3071">
        <f>"Отдел_"&amp;TEXT(MOD(QUOTIENT($A3071-1,50),100)+1,"000")</f>
        <v/>
      </c>
      <c r="R3071">
        <f>IF($AB3071="Да","Группа_Крупная","Группа_"&amp;TEXT(MOD(QUOTIENT($A3071-1,5000),30)+1,"00"))</f>
        <v/>
      </c>
      <c r="S3071">
        <f>IF($AB3071="Да","Категория_Крупная","Категория_"&amp;TEXT(MOD(QUOTIENT($A3071-1,500),120)+1,"000"))</f>
        <v/>
      </c>
      <c r="T3071">
        <f>IF($AB3071="Да","Подкатегория_Крупная","Подкатегория_"&amp;TEXT(MOD(QUOTIENT($A3071-1,50),300)+1,"000"))</f>
        <v/>
      </c>
      <c r="U3071">
        <f>"SKU_"&amp;TEXT($A3071,"0000000")</f>
        <v/>
      </c>
      <c r="V3071">
        <f>CHOOSE(MOD($A3071-1,4)+1,"Enterprise","SMB","Госсектор","Розница")</f>
        <v/>
      </c>
      <c r="W3071">
        <f>"Клиент_"&amp;TEXT(MOD($A3071-1,20000)+1,"00000")</f>
        <v/>
      </c>
      <c r="X3071">
        <f>CHOOSE(MOD($A3071-1,5)+1,"Портал","API","Импорт","Ручной ввод","Интеграция")</f>
        <v/>
      </c>
      <c r="Y3071" s="8">
        <f>ROUND(1000+MOD($A3071*37,90000)+IF($AB3071="Да",5000,0),2)</f>
        <v/>
      </c>
      <c r="Z3071">
        <f>1+MOD($A3071,20)</f>
        <v/>
      </c>
      <c r="AA3071" s="8">
        <f>ROUND($Y3071*(0.08+MOD($A3071,17)/100),2)</f>
        <v/>
      </c>
      <c r="AB3071">
        <f>IF(MOD($A3071,10)&lt;7,"Да","Нет")</f>
        <v/>
      </c>
      <c r="AC3071">
        <f>$R3071&amp;" / "&amp;$S3071&amp;" / "&amp;$T3071</f>
        <v/>
      </c>
      <c r="AD3071">
        <f>1</f>
        <v/>
      </c>
      <c r="AE3071">
        <f>IF($A3071&lt;=Settings!$B$4,"до 100",IF($A3071&lt;=Settings!$B$5,"до 10 000",IF($A3071&lt;=Settings!$B$6,"до 100 000","100 000+")))</f>
        <v/>
      </c>
    </row>
    <row r="3072">
      <c r="A3072">
        <f>ROW()-1</f>
        <v/>
      </c>
      <c r="B3072">
        <f>IF($A3072&lt;=Settings!$B$4,"small_control",IF($A3072&lt;=Settings!$B$5,"medium_10k",IF($A3072&lt;=Settings!$B$6,"large_100k","extreme_1m")))</f>
        <v/>
      </c>
      <c r="C3072">
        <f>"ORD-"&amp;TEXT(QUOTIENT($A3072-1,3)+1,"0000000")</f>
        <v/>
      </c>
      <c r="D3072">
        <f>"LINE-"&amp;TEXT($A3072,"0000000")</f>
        <v/>
      </c>
      <c r="E3072" s="7">
        <f>Settings!$B$2+$A3072-1</f>
        <v/>
      </c>
      <c r="F3072" s="7">
        <f>Settings!$B$2+MOD($A3072-1,Settings!$B$7)</f>
        <v/>
      </c>
      <c r="G3072">
        <f>YEAR($F3072)</f>
        <v/>
      </c>
      <c r="H3072">
        <f>"Q"&amp;ROUNDUP(MONTH($F3072)/3,0)</f>
        <v/>
      </c>
      <c r="I3072">
        <f>MONTH($F3072)</f>
        <v/>
      </c>
      <c r="J3072">
        <f>CHOOSE(MONTH($F3072),"Январь","Февраль","Март","Апрель","Май","Июнь","Июль","Август","Сентябрь","Октябрь","Ноябрь","Декабрь")</f>
        <v/>
      </c>
      <c r="K3072">
        <f>DAY($F3072)</f>
        <v/>
      </c>
      <c r="L3072">
        <f>IF(MOD($A3072,10)&lt;7,"ФО_01_Крупный","ФО_"&amp;TEXT(MOD($A3072,8)+1,"00"))</f>
        <v/>
      </c>
      <c r="M3072">
        <f>IF($AB3072="Да","Регион_001_Крупный","Регион_"&amp;TEXT(MOD(QUOTIENT($A3072-1,20),180)+1,"000"))</f>
        <v/>
      </c>
      <c r="N3072">
        <f>IF($AB3072="Да","Город_"&amp;TEXT(MOD($A3072-1,250)+1,"0000"),"Город_"&amp;TEXT(MOD($A3072-1,3000)+1,"0000"))</f>
        <v/>
      </c>
      <c r="O3072">
        <f>IF($AB3072="Да","Холдинг_Крупный","Холдинг_"&amp;TEXT(MOD(QUOTIENT($A3072-1,10000),20)+1,"00"))</f>
        <v/>
      </c>
      <c r="P3072">
        <f>IF($AB3072="Да","Организация_Крупная","Организация_"&amp;TEXT(MOD(QUOTIENT($A3072-1,500),600)+1,"000"))</f>
        <v/>
      </c>
      <c r="Q3072">
        <f>"Отдел_"&amp;TEXT(MOD(QUOTIENT($A3072-1,50),100)+1,"000")</f>
        <v/>
      </c>
      <c r="R3072">
        <f>IF($AB3072="Да","Группа_Крупная","Группа_"&amp;TEXT(MOD(QUOTIENT($A3072-1,5000),30)+1,"00"))</f>
        <v/>
      </c>
      <c r="S3072">
        <f>IF($AB3072="Да","Категория_Крупная","Категория_"&amp;TEXT(MOD(QUOTIENT($A3072-1,500),120)+1,"000"))</f>
        <v/>
      </c>
      <c r="T3072">
        <f>IF($AB3072="Да","Подкатегория_Крупная","Подкатегория_"&amp;TEXT(MOD(QUOTIENT($A3072-1,50),300)+1,"000"))</f>
        <v/>
      </c>
      <c r="U3072">
        <f>"SKU_"&amp;TEXT($A3072,"0000000")</f>
        <v/>
      </c>
      <c r="V3072">
        <f>CHOOSE(MOD($A3072-1,4)+1,"Enterprise","SMB","Госсектор","Розница")</f>
        <v/>
      </c>
      <c r="W3072">
        <f>"Клиент_"&amp;TEXT(MOD($A3072-1,20000)+1,"00000")</f>
        <v/>
      </c>
      <c r="X3072">
        <f>CHOOSE(MOD($A3072-1,5)+1,"Портал","API","Импорт","Ручной ввод","Интеграция")</f>
        <v/>
      </c>
      <c r="Y3072" s="8">
        <f>ROUND(1000+MOD($A3072*37,90000)+IF($AB3072="Да",5000,0),2)</f>
        <v/>
      </c>
      <c r="Z3072">
        <f>1+MOD($A3072,20)</f>
        <v/>
      </c>
      <c r="AA3072" s="8">
        <f>ROUND($Y3072*(0.08+MOD($A3072,17)/100),2)</f>
        <v/>
      </c>
      <c r="AB3072">
        <f>IF(MOD($A3072,10)&lt;7,"Да","Нет")</f>
        <v/>
      </c>
      <c r="AC3072">
        <f>$R3072&amp;" / "&amp;$S3072&amp;" / "&amp;$T3072</f>
        <v/>
      </c>
      <c r="AD3072">
        <f>1</f>
        <v/>
      </c>
      <c r="AE3072">
        <f>IF($A3072&lt;=Settings!$B$4,"до 100",IF($A3072&lt;=Settings!$B$5,"до 10 000",IF($A3072&lt;=Settings!$B$6,"до 100 000","100 000+")))</f>
        <v/>
      </c>
    </row>
    <row r="3073">
      <c r="A3073">
        <f>ROW()-1</f>
        <v/>
      </c>
      <c r="B3073">
        <f>IF($A3073&lt;=Settings!$B$4,"small_control",IF($A3073&lt;=Settings!$B$5,"medium_10k",IF($A3073&lt;=Settings!$B$6,"large_100k","extreme_1m")))</f>
        <v/>
      </c>
      <c r="C3073">
        <f>"ORD-"&amp;TEXT(QUOTIENT($A3073-1,3)+1,"0000000")</f>
        <v/>
      </c>
      <c r="D3073">
        <f>"LINE-"&amp;TEXT($A3073,"0000000")</f>
        <v/>
      </c>
      <c r="E3073" s="7">
        <f>Settings!$B$2+$A3073-1</f>
        <v/>
      </c>
      <c r="F3073" s="7">
        <f>Settings!$B$2+MOD($A3073-1,Settings!$B$7)</f>
        <v/>
      </c>
      <c r="G3073">
        <f>YEAR($F3073)</f>
        <v/>
      </c>
      <c r="H3073">
        <f>"Q"&amp;ROUNDUP(MONTH($F3073)/3,0)</f>
        <v/>
      </c>
      <c r="I3073">
        <f>MONTH($F3073)</f>
        <v/>
      </c>
      <c r="J3073">
        <f>CHOOSE(MONTH($F3073),"Январь","Февраль","Март","Апрель","Май","Июнь","Июль","Август","Сентябрь","Октябрь","Ноябрь","Декабрь")</f>
        <v/>
      </c>
      <c r="K3073">
        <f>DAY($F3073)</f>
        <v/>
      </c>
      <c r="L3073">
        <f>IF(MOD($A3073,10)&lt;7,"ФО_01_Крупный","ФО_"&amp;TEXT(MOD($A3073,8)+1,"00"))</f>
        <v/>
      </c>
      <c r="M3073">
        <f>IF($AB3073="Да","Регион_001_Крупный","Регион_"&amp;TEXT(MOD(QUOTIENT($A3073-1,20),180)+1,"000"))</f>
        <v/>
      </c>
      <c r="N3073">
        <f>IF($AB3073="Да","Город_"&amp;TEXT(MOD($A3073-1,250)+1,"0000"),"Город_"&amp;TEXT(MOD($A3073-1,3000)+1,"0000"))</f>
        <v/>
      </c>
      <c r="O3073">
        <f>IF($AB3073="Да","Холдинг_Крупный","Холдинг_"&amp;TEXT(MOD(QUOTIENT($A3073-1,10000),20)+1,"00"))</f>
        <v/>
      </c>
      <c r="P3073">
        <f>IF($AB3073="Да","Организация_Крупная","Организация_"&amp;TEXT(MOD(QUOTIENT($A3073-1,500),600)+1,"000"))</f>
        <v/>
      </c>
      <c r="Q3073">
        <f>"Отдел_"&amp;TEXT(MOD(QUOTIENT($A3073-1,50),100)+1,"000")</f>
        <v/>
      </c>
      <c r="R3073">
        <f>IF($AB3073="Да","Группа_Крупная","Группа_"&amp;TEXT(MOD(QUOTIENT($A3073-1,5000),30)+1,"00"))</f>
        <v/>
      </c>
      <c r="S3073">
        <f>IF($AB3073="Да","Категория_Крупная","Категория_"&amp;TEXT(MOD(QUOTIENT($A3073-1,500),120)+1,"000"))</f>
        <v/>
      </c>
      <c r="T3073">
        <f>IF($AB3073="Да","Подкатегория_Крупная","Подкатегория_"&amp;TEXT(MOD(QUOTIENT($A3073-1,50),300)+1,"000"))</f>
        <v/>
      </c>
      <c r="U3073">
        <f>"SKU_"&amp;TEXT($A3073,"0000000")</f>
        <v/>
      </c>
      <c r="V3073">
        <f>CHOOSE(MOD($A3073-1,4)+1,"Enterprise","SMB","Госсектор","Розница")</f>
        <v/>
      </c>
      <c r="W3073">
        <f>"Клиент_"&amp;TEXT(MOD($A3073-1,20000)+1,"00000")</f>
        <v/>
      </c>
      <c r="X3073">
        <f>CHOOSE(MOD($A3073-1,5)+1,"Портал","API","Импорт","Ручной ввод","Интеграция")</f>
        <v/>
      </c>
      <c r="Y3073" s="8">
        <f>ROUND(1000+MOD($A3073*37,90000)+IF($AB3073="Да",5000,0),2)</f>
        <v/>
      </c>
      <c r="Z3073">
        <f>1+MOD($A3073,20)</f>
        <v/>
      </c>
      <c r="AA3073" s="8">
        <f>ROUND($Y3073*(0.08+MOD($A3073,17)/100),2)</f>
        <v/>
      </c>
      <c r="AB3073">
        <f>IF(MOD($A3073,10)&lt;7,"Да","Нет")</f>
        <v/>
      </c>
      <c r="AC3073">
        <f>$R3073&amp;" / "&amp;$S3073&amp;" / "&amp;$T3073</f>
        <v/>
      </c>
      <c r="AD3073">
        <f>1</f>
        <v/>
      </c>
      <c r="AE3073">
        <f>IF($A3073&lt;=Settings!$B$4,"до 100",IF($A3073&lt;=Settings!$B$5,"до 10 000",IF($A3073&lt;=Settings!$B$6,"до 100 000","100 000+")))</f>
        <v/>
      </c>
    </row>
    <row r="3074">
      <c r="A3074">
        <f>ROW()-1</f>
        <v/>
      </c>
      <c r="B3074">
        <f>IF($A3074&lt;=Settings!$B$4,"small_control",IF($A3074&lt;=Settings!$B$5,"medium_10k",IF($A3074&lt;=Settings!$B$6,"large_100k","extreme_1m")))</f>
        <v/>
      </c>
      <c r="C3074">
        <f>"ORD-"&amp;TEXT(QUOTIENT($A3074-1,3)+1,"0000000")</f>
        <v/>
      </c>
      <c r="D3074">
        <f>"LINE-"&amp;TEXT($A3074,"0000000")</f>
        <v/>
      </c>
      <c r="E3074" s="7">
        <f>Settings!$B$2+$A3074-1</f>
        <v/>
      </c>
      <c r="F3074" s="7">
        <f>Settings!$B$2+MOD($A3074-1,Settings!$B$7)</f>
        <v/>
      </c>
      <c r="G3074">
        <f>YEAR($F3074)</f>
        <v/>
      </c>
      <c r="H3074">
        <f>"Q"&amp;ROUNDUP(MONTH($F3074)/3,0)</f>
        <v/>
      </c>
      <c r="I3074">
        <f>MONTH($F3074)</f>
        <v/>
      </c>
      <c r="J3074">
        <f>CHOOSE(MONTH($F3074),"Январь","Февраль","Март","Апрель","Май","Июнь","Июль","Август","Сентябрь","Октябрь","Ноябрь","Декабрь")</f>
        <v/>
      </c>
      <c r="K3074">
        <f>DAY($F3074)</f>
        <v/>
      </c>
      <c r="L3074">
        <f>IF(MOD($A3074,10)&lt;7,"ФО_01_Крупный","ФО_"&amp;TEXT(MOD($A3074,8)+1,"00"))</f>
        <v/>
      </c>
      <c r="M3074">
        <f>IF($AB3074="Да","Регион_001_Крупный","Регион_"&amp;TEXT(MOD(QUOTIENT($A3074-1,20),180)+1,"000"))</f>
        <v/>
      </c>
      <c r="N3074">
        <f>IF($AB3074="Да","Город_"&amp;TEXT(MOD($A3074-1,250)+1,"0000"),"Город_"&amp;TEXT(MOD($A3074-1,3000)+1,"0000"))</f>
        <v/>
      </c>
      <c r="O3074">
        <f>IF($AB3074="Да","Холдинг_Крупный","Холдинг_"&amp;TEXT(MOD(QUOTIENT($A3074-1,10000),20)+1,"00"))</f>
        <v/>
      </c>
      <c r="P3074">
        <f>IF($AB3074="Да","Организация_Крупная","Организация_"&amp;TEXT(MOD(QUOTIENT($A3074-1,500),600)+1,"000"))</f>
        <v/>
      </c>
      <c r="Q3074">
        <f>"Отдел_"&amp;TEXT(MOD(QUOTIENT($A3074-1,50),100)+1,"000")</f>
        <v/>
      </c>
      <c r="R3074">
        <f>IF($AB3074="Да","Группа_Крупная","Группа_"&amp;TEXT(MOD(QUOTIENT($A3074-1,5000),30)+1,"00"))</f>
        <v/>
      </c>
      <c r="S3074">
        <f>IF($AB3074="Да","Категория_Крупная","Категория_"&amp;TEXT(MOD(QUOTIENT($A3074-1,500),120)+1,"000"))</f>
        <v/>
      </c>
      <c r="T3074">
        <f>IF($AB3074="Да","Подкатегория_Крупная","Подкатегория_"&amp;TEXT(MOD(QUOTIENT($A3074-1,50),300)+1,"000"))</f>
        <v/>
      </c>
      <c r="U3074">
        <f>"SKU_"&amp;TEXT($A3074,"0000000")</f>
        <v/>
      </c>
      <c r="V3074">
        <f>CHOOSE(MOD($A3074-1,4)+1,"Enterprise","SMB","Госсектор","Розница")</f>
        <v/>
      </c>
      <c r="W3074">
        <f>"Клиент_"&amp;TEXT(MOD($A3074-1,20000)+1,"00000")</f>
        <v/>
      </c>
      <c r="X3074">
        <f>CHOOSE(MOD($A3074-1,5)+1,"Портал","API","Импорт","Ручной ввод","Интеграция")</f>
        <v/>
      </c>
      <c r="Y3074" s="8">
        <f>ROUND(1000+MOD($A3074*37,90000)+IF($AB3074="Да",5000,0),2)</f>
        <v/>
      </c>
      <c r="Z3074">
        <f>1+MOD($A3074,20)</f>
        <v/>
      </c>
      <c r="AA3074" s="8">
        <f>ROUND($Y3074*(0.08+MOD($A3074,17)/100),2)</f>
        <v/>
      </c>
      <c r="AB3074">
        <f>IF(MOD($A3074,10)&lt;7,"Да","Нет")</f>
        <v/>
      </c>
      <c r="AC3074">
        <f>$R3074&amp;" / "&amp;$S3074&amp;" / "&amp;$T3074</f>
        <v/>
      </c>
      <c r="AD3074">
        <f>1</f>
        <v/>
      </c>
      <c r="AE3074">
        <f>IF($A3074&lt;=Settings!$B$4,"до 100",IF($A3074&lt;=Settings!$B$5,"до 10 000",IF($A3074&lt;=Settings!$B$6,"до 100 000","100 000+")))</f>
        <v/>
      </c>
    </row>
    <row r="3075">
      <c r="A3075">
        <f>ROW()-1</f>
        <v/>
      </c>
      <c r="B3075">
        <f>IF($A3075&lt;=Settings!$B$4,"small_control",IF($A3075&lt;=Settings!$B$5,"medium_10k",IF($A3075&lt;=Settings!$B$6,"large_100k","extreme_1m")))</f>
        <v/>
      </c>
      <c r="C3075">
        <f>"ORD-"&amp;TEXT(QUOTIENT($A3075-1,3)+1,"0000000")</f>
        <v/>
      </c>
      <c r="D3075">
        <f>"LINE-"&amp;TEXT($A3075,"0000000")</f>
        <v/>
      </c>
      <c r="E3075" s="7">
        <f>Settings!$B$2+$A3075-1</f>
        <v/>
      </c>
      <c r="F3075" s="7">
        <f>Settings!$B$2+MOD($A3075-1,Settings!$B$7)</f>
        <v/>
      </c>
      <c r="G3075">
        <f>YEAR($F3075)</f>
        <v/>
      </c>
      <c r="H3075">
        <f>"Q"&amp;ROUNDUP(MONTH($F3075)/3,0)</f>
        <v/>
      </c>
      <c r="I3075">
        <f>MONTH($F3075)</f>
        <v/>
      </c>
      <c r="J3075">
        <f>CHOOSE(MONTH($F3075),"Январь","Февраль","Март","Апрель","Май","Июнь","Июль","Август","Сентябрь","Октябрь","Ноябрь","Декабрь")</f>
        <v/>
      </c>
      <c r="K3075">
        <f>DAY($F3075)</f>
        <v/>
      </c>
      <c r="L3075">
        <f>IF(MOD($A3075,10)&lt;7,"ФО_01_Крупный","ФО_"&amp;TEXT(MOD($A3075,8)+1,"00"))</f>
        <v/>
      </c>
      <c r="M3075">
        <f>IF($AB3075="Да","Регион_001_Крупный","Регион_"&amp;TEXT(MOD(QUOTIENT($A3075-1,20),180)+1,"000"))</f>
        <v/>
      </c>
      <c r="N3075">
        <f>IF($AB3075="Да","Город_"&amp;TEXT(MOD($A3075-1,250)+1,"0000"),"Город_"&amp;TEXT(MOD($A3075-1,3000)+1,"0000"))</f>
        <v/>
      </c>
      <c r="O3075">
        <f>IF($AB3075="Да","Холдинг_Крупный","Холдинг_"&amp;TEXT(MOD(QUOTIENT($A3075-1,10000),20)+1,"00"))</f>
        <v/>
      </c>
      <c r="P3075">
        <f>IF($AB3075="Да","Организация_Крупная","Организация_"&amp;TEXT(MOD(QUOTIENT($A3075-1,500),600)+1,"000"))</f>
        <v/>
      </c>
      <c r="Q3075">
        <f>"Отдел_"&amp;TEXT(MOD(QUOTIENT($A3075-1,50),100)+1,"000")</f>
        <v/>
      </c>
      <c r="R3075">
        <f>IF($AB3075="Да","Группа_Крупная","Группа_"&amp;TEXT(MOD(QUOTIENT($A3075-1,5000),30)+1,"00"))</f>
        <v/>
      </c>
      <c r="S3075">
        <f>IF($AB3075="Да","Категория_Крупная","Категория_"&amp;TEXT(MOD(QUOTIENT($A3075-1,500),120)+1,"000"))</f>
        <v/>
      </c>
      <c r="T3075">
        <f>IF($AB3075="Да","Подкатегория_Крупная","Подкатегория_"&amp;TEXT(MOD(QUOTIENT($A3075-1,50),300)+1,"000"))</f>
        <v/>
      </c>
      <c r="U3075">
        <f>"SKU_"&amp;TEXT($A3075,"0000000")</f>
        <v/>
      </c>
      <c r="V3075">
        <f>CHOOSE(MOD($A3075-1,4)+1,"Enterprise","SMB","Госсектор","Розница")</f>
        <v/>
      </c>
      <c r="W3075">
        <f>"Клиент_"&amp;TEXT(MOD($A3075-1,20000)+1,"00000")</f>
        <v/>
      </c>
      <c r="X3075">
        <f>CHOOSE(MOD($A3075-1,5)+1,"Портал","API","Импорт","Ручной ввод","Интеграция")</f>
        <v/>
      </c>
      <c r="Y3075" s="8">
        <f>ROUND(1000+MOD($A3075*37,90000)+IF($AB3075="Да",5000,0),2)</f>
        <v/>
      </c>
      <c r="Z3075">
        <f>1+MOD($A3075,20)</f>
        <v/>
      </c>
      <c r="AA3075" s="8">
        <f>ROUND($Y3075*(0.08+MOD($A3075,17)/100),2)</f>
        <v/>
      </c>
      <c r="AB3075">
        <f>IF(MOD($A3075,10)&lt;7,"Да","Нет")</f>
        <v/>
      </c>
      <c r="AC3075">
        <f>$R3075&amp;" / "&amp;$S3075&amp;" / "&amp;$T3075</f>
        <v/>
      </c>
      <c r="AD3075">
        <f>1</f>
        <v/>
      </c>
      <c r="AE3075">
        <f>IF($A3075&lt;=Settings!$B$4,"до 100",IF($A3075&lt;=Settings!$B$5,"до 10 000",IF($A3075&lt;=Settings!$B$6,"до 100 000","100 000+")))</f>
        <v/>
      </c>
    </row>
    <row r="3076">
      <c r="A3076">
        <f>ROW()-1</f>
        <v/>
      </c>
      <c r="B3076">
        <f>IF($A3076&lt;=Settings!$B$4,"small_control",IF($A3076&lt;=Settings!$B$5,"medium_10k",IF($A3076&lt;=Settings!$B$6,"large_100k","extreme_1m")))</f>
        <v/>
      </c>
      <c r="C3076">
        <f>"ORD-"&amp;TEXT(QUOTIENT($A3076-1,3)+1,"0000000")</f>
        <v/>
      </c>
      <c r="D3076">
        <f>"LINE-"&amp;TEXT($A3076,"0000000")</f>
        <v/>
      </c>
      <c r="E3076" s="7">
        <f>Settings!$B$2+$A3076-1</f>
        <v/>
      </c>
      <c r="F3076" s="7">
        <f>Settings!$B$2+MOD($A3076-1,Settings!$B$7)</f>
        <v/>
      </c>
      <c r="G3076">
        <f>YEAR($F3076)</f>
        <v/>
      </c>
      <c r="H3076">
        <f>"Q"&amp;ROUNDUP(MONTH($F3076)/3,0)</f>
        <v/>
      </c>
      <c r="I3076">
        <f>MONTH($F3076)</f>
        <v/>
      </c>
      <c r="J3076">
        <f>CHOOSE(MONTH($F3076),"Январь","Февраль","Март","Апрель","Май","Июнь","Июль","Август","Сентябрь","Октябрь","Ноябрь","Декабрь")</f>
        <v/>
      </c>
      <c r="K3076">
        <f>DAY($F3076)</f>
        <v/>
      </c>
      <c r="L3076">
        <f>IF(MOD($A3076,10)&lt;7,"ФО_01_Крупный","ФО_"&amp;TEXT(MOD($A3076,8)+1,"00"))</f>
        <v/>
      </c>
      <c r="M3076">
        <f>IF($AB3076="Да","Регион_001_Крупный","Регион_"&amp;TEXT(MOD(QUOTIENT($A3076-1,20),180)+1,"000"))</f>
        <v/>
      </c>
      <c r="N3076">
        <f>IF($AB3076="Да","Город_"&amp;TEXT(MOD($A3076-1,250)+1,"0000"),"Город_"&amp;TEXT(MOD($A3076-1,3000)+1,"0000"))</f>
        <v/>
      </c>
      <c r="O3076">
        <f>IF($AB3076="Да","Холдинг_Крупный","Холдинг_"&amp;TEXT(MOD(QUOTIENT($A3076-1,10000),20)+1,"00"))</f>
        <v/>
      </c>
      <c r="P3076">
        <f>IF($AB3076="Да","Организация_Крупная","Организация_"&amp;TEXT(MOD(QUOTIENT($A3076-1,500),600)+1,"000"))</f>
        <v/>
      </c>
      <c r="Q3076">
        <f>"Отдел_"&amp;TEXT(MOD(QUOTIENT($A3076-1,50),100)+1,"000")</f>
        <v/>
      </c>
      <c r="R3076">
        <f>IF($AB3076="Да","Группа_Крупная","Группа_"&amp;TEXT(MOD(QUOTIENT($A3076-1,5000),30)+1,"00"))</f>
        <v/>
      </c>
      <c r="S3076">
        <f>IF($AB3076="Да","Категория_Крупная","Категория_"&amp;TEXT(MOD(QUOTIENT($A3076-1,500),120)+1,"000"))</f>
        <v/>
      </c>
      <c r="T3076">
        <f>IF($AB3076="Да","Подкатегория_Крупная","Подкатегория_"&amp;TEXT(MOD(QUOTIENT($A3076-1,50),300)+1,"000"))</f>
        <v/>
      </c>
      <c r="U3076">
        <f>"SKU_"&amp;TEXT($A3076,"0000000")</f>
        <v/>
      </c>
      <c r="V3076">
        <f>CHOOSE(MOD($A3076-1,4)+1,"Enterprise","SMB","Госсектор","Розница")</f>
        <v/>
      </c>
      <c r="W3076">
        <f>"Клиент_"&amp;TEXT(MOD($A3076-1,20000)+1,"00000")</f>
        <v/>
      </c>
      <c r="X3076">
        <f>CHOOSE(MOD($A3076-1,5)+1,"Портал","API","Импорт","Ручной ввод","Интеграция")</f>
        <v/>
      </c>
      <c r="Y3076" s="8">
        <f>ROUND(1000+MOD($A3076*37,90000)+IF($AB3076="Да",5000,0),2)</f>
        <v/>
      </c>
      <c r="Z3076">
        <f>1+MOD($A3076,20)</f>
        <v/>
      </c>
      <c r="AA3076" s="8">
        <f>ROUND($Y3076*(0.08+MOD($A3076,17)/100),2)</f>
        <v/>
      </c>
      <c r="AB3076">
        <f>IF(MOD($A3076,10)&lt;7,"Да","Нет")</f>
        <v/>
      </c>
      <c r="AC3076">
        <f>$R3076&amp;" / "&amp;$S3076&amp;" / "&amp;$T3076</f>
        <v/>
      </c>
      <c r="AD3076">
        <f>1</f>
        <v/>
      </c>
      <c r="AE3076">
        <f>IF($A3076&lt;=Settings!$B$4,"до 100",IF($A3076&lt;=Settings!$B$5,"до 10 000",IF($A3076&lt;=Settings!$B$6,"до 100 000","100 000+")))</f>
        <v/>
      </c>
    </row>
    <row r="3077">
      <c r="A3077">
        <f>ROW()-1</f>
        <v/>
      </c>
      <c r="B3077">
        <f>IF($A3077&lt;=Settings!$B$4,"small_control",IF($A3077&lt;=Settings!$B$5,"medium_10k",IF($A3077&lt;=Settings!$B$6,"large_100k","extreme_1m")))</f>
        <v/>
      </c>
      <c r="C3077">
        <f>"ORD-"&amp;TEXT(QUOTIENT($A3077-1,3)+1,"0000000")</f>
        <v/>
      </c>
      <c r="D3077">
        <f>"LINE-"&amp;TEXT($A3077,"0000000")</f>
        <v/>
      </c>
      <c r="E3077" s="7">
        <f>Settings!$B$2+$A3077-1</f>
        <v/>
      </c>
      <c r="F3077" s="7">
        <f>Settings!$B$2+MOD($A3077-1,Settings!$B$7)</f>
        <v/>
      </c>
      <c r="G3077">
        <f>YEAR($F3077)</f>
        <v/>
      </c>
      <c r="H3077">
        <f>"Q"&amp;ROUNDUP(MONTH($F3077)/3,0)</f>
        <v/>
      </c>
      <c r="I3077">
        <f>MONTH($F3077)</f>
        <v/>
      </c>
      <c r="J3077">
        <f>CHOOSE(MONTH($F3077),"Январь","Февраль","Март","Апрель","Май","Июнь","Июль","Август","Сентябрь","Октябрь","Ноябрь","Декабрь")</f>
        <v/>
      </c>
      <c r="K3077">
        <f>DAY($F3077)</f>
        <v/>
      </c>
      <c r="L3077">
        <f>IF(MOD($A3077,10)&lt;7,"ФО_01_Крупный","ФО_"&amp;TEXT(MOD($A3077,8)+1,"00"))</f>
        <v/>
      </c>
      <c r="M3077">
        <f>IF($AB3077="Да","Регион_001_Крупный","Регион_"&amp;TEXT(MOD(QUOTIENT($A3077-1,20),180)+1,"000"))</f>
        <v/>
      </c>
      <c r="N3077">
        <f>IF($AB3077="Да","Город_"&amp;TEXT(MOD($A3077-1,250)+1,"0000"),"Город_"&amp;TEXT(MOD($A3077-1,3000)+1,"0000"))</f>
        <v/>
      </c>
      <c r="O3077">
        <f>IF($AB3077="Да","Холдинг_Крупный","Холдинг_"&amp;TEXT(MOD(QUOTIENT($A3077-1,10000),20)+1,"00"))</f>
        <v/>
      </c>
      <c r="P3077">
        <f>IF($AB3077="Да","Организация_Крупная","Организация_"&amp;TEXT(MOD(QUOTIENT($A3077-1,500),600)+1,"000"))</f>
        <v/>
      </c>
      <c r="Q3077">
        <f>"Отдел_"&amp;TEXT(MOD(QUOTIENT($A3077-1,50),100)+1,"000")</f>
        <v/>
      </c>
      <c r="R3077">
        <f>IF($AB3077="Да","Группа_Крупная","Группа_"&amp;TEXT(MOD(QUOTIENT($A3077-1,5000),30)+1,"00"))</f>
        <v/>
      </c>
      <c r="S3077">
        <f>IF($AB3077="Да","Категория_Крупная","Категория_"&amp;TEXT(MOD(QUOTIENT($A3077-1,500),120)+1,"000"))</f>
        <v/>
      </c>
      <c r="T3077">
        <f>IF($AB3077="Да","Подкатегория_Крупная","Подкатегория_"&amp;TEXT(MOD(QUOTIENT($A3077-1,50),300)+1,"000"))</f>
        <v/>
      </c>
      <c r="U3077">
        <f>"SKU_"&amp;TEXT($A3077,"0000000")</f>
        <v/>
      </c>
      <c r="V3077">
        <f>CHOOSE(MOD($A3077-1,4)+1,"Enterprise","SMB","Госсектор","Розница")</f>
        <v/>
      </c>
      <c r="W3077">
        <f>"Клиент_"&amp;TEXT(MOD($A3077-1,20000)+1,"00000")</f>
        <v/>
      </c>
      <c r="X3077">
        <f>CHOOSE(MOD($A3077-1,5)+1,"Портал","API","Импорт","Ручной ввод","Интеграция")</f>
        <v/>
      </c>
      <c r="Y3077" s="8">
        <f>ROUND(1000+MOD($A3077*37,90000)+IF($AB3077="Да",5000,0),2)</f>
        <v/>
      </c>
      <c r="Z3077">
        <f>1+MOD($A3077,20)</f>
        <v/>
      </c>
      <c r="AA3077" s="8">
        <f>ROUND($Y3077*(0.08+MOD($A3077,17)/100),2)</f>
        <v/>
      </c>
      <c r="AB3077">
        <f>IF(MOD($A3077,10)&lt;7,"Да","Нет")</f>
        <v/>
      </c>
      <c r="AC3077">
        <f>$R3077&amp;" / "&amp;$S3077&amp;" / "&amp;$T3077</f>
        <v/>
      </c>
      <c r="AD3077">
        <f>1</f>
        <v/>
      </c>
      <c r="AE3077">
        <f>IF($A3077&lt;=Settings!$B$4,"до 100",IF($A3077&lt;=Settings!$B$5,"до 10 000",IF($A3077&lt;=Settings!$B$6,"до 100 000","100 000+")))</f>
        <v/>
      </c>
    </row>
    <row r="3078">
      <c r="A3078">
        <f>ROW()-1</f>
        <v/>
      </c>
      <c r="B3078">
        <f>IF($A3078&lt;=Settings!$B$4,"small_control",IF($A3078&lt;=Settings!$B$5,"medium_10k",IF($A3078&lt;=Settings!$B$6,"large_100k","extreme_1m")))</f>
        <v/>
      </c>
      <c r="C3078">
        <f>"ORD-"&amp;TEXT(QUOTIENT($A3078-1,3)+1,"0000000")</f>
        <v/>
      </c>
      <c r="D3078">
        <f>"LINE-"&amp;TEXT($A3078,"0000000")</f>
        <v/>
      </c>
      <c r="E3078" s="7">
        <f>Settings!$B$2+$A3078-1</f>
        <v/>
      </c>
      <c r="F3078" s="7">
        <f>Settings!$B$2+MOD($A3078-1,Settings!$B$7)</f>
        <v/>
      </c>
      <c r="G3078">
        <f>YEAR($F3078)</f>
        <v/>
      </c>
      <c r="H3078">
        <f>"Q"&amp;ROUNDUP(MONTH($F3078)/3,0)</f>
        <v/>
      </c>
      <c r="I3078">
        <f>MONTH($F3078)</f>
        <v/>
      </c>
      <c r="J3078">
        <f>CHOOSE(MONTH($F3078),"Январь","Февраль","Март","Апрель","Май","Июнь","Июль","Август","Сентябрь","Октябрь","Ноябрь","Декабрь")</f>
        <v/>
      </c>
      <c r="K3078">
        <f>DAY($F3078)</f>
        <v/>
      </c>
      <c r="L3078">
        <f>IF(MOD($A3078,10)&lt;7,"ФО_01_Крупный","ФО_"&amp;TEXT(MOD($A3078,8)+1,"00"))</f>
        <v/>
      </c>
      <c r="M3078">
        <f>IF($AB3078="Да","Регион_001_Крупный","Регион_"&amp;TEXT(MOD(QUOTIENT($A3078-1,20),180)+1,"000"))</f>
        <v/>
      </c>
      <c r="N3078">
        <f>IF($AB3078="Да","Город_"&amp;TEXT(MOD($A3078-1,250)+1,"0000"),"Город_"&amp;TEXT(MOD($A3078-1,3000)+1,"0000"))</f>
        <v/>
      </c>
      <c r="O3078">
        <f>IF($AB3078="Да","Холдинг_Крупный","Холдинг_"&amp;TEXT(MOD(QUOTIENT($A3078-1,10000),20)+1,"00"))</f>
        <v/>
      </c>
      <c r="P3078">
        <f>IF($AB3078="Да","Организация_Крупная","Организация_"&amp;TEXT(MOD(QUOTIENT($A3078-1,500),600)+1,"000"))</f>
        <v/>
      </c>
      <c r="Q3078">
        <f>"Отдел_"&amp;TEXT(MOD(QUOTIENT($A3078-1,50),100)+1,"000")</f>
        <v/>
      </c>
      <c r="R3078">
        <f>IF($AB3078="Да","Группа_Крупная","Группа_"&amp;TEXT(MOD(QUOTIENT($A3078-1,5000),30)+1,"00"))</f>
        <v/>
      </c>
      <c r="S3078">
        <f>IF($AB3078="Да","Категория_Крупная","Категория_"&amp;TEXT(MOD(QUOTIENT($A3078-1,500),120)+1,"000"))</f>
        <v/>
      </c>
      <c r="T3078">
        <f>IF($AB3078="Да","Подкатегория_Крупная","Подкатегория_"&amp;TEXT(MOD(QUOTIENT($A3078-1,50),300)+1,"000"))</f>
        <v/>
      </c>
      <c r="U3078">
        <f>"SKU_"&amp;TEXT($A3078,"0000000")</f>
        <v/>
      </c>
      <c r="V3078">
        <f>CHOOSE(MOD($A3078-1,4)+1,"Enterprise","SMB","Госсектор","Розница")</f>
        <v/>
      </c>
      <c r="W3078">
        <f>"Клиент_"&amp;TEXT(MOD($A3078-1,20000)+1,"00000")</f>
        <v/>
      </c>
      <c r="X3078">
        <f>CHOOSE(MOD($A3078-1,5)+1,"Портал","API","Импорт","Ручной ввод","Интеграция")</f>
        <v/>
      </c>
      <c r="Y3078" s="8">
        <f>ROUND(1000+MOD($A3078*37,90000)+IF($AB3078="Да",5000,0),2)</f>
        <v/>
      </c>
      <c r="Z3078">
        <f>1+MOD($A3078,20)</f>
        <v/>
      </c>
      <c r="AA3078" s="8">
        <f>ROUND($Y3078*(0.08+MOD($A3078,17)/100),2)</f>
        <v/>
      </c>
      <c r="AB3078">
        <f>IF(MOD($A3078,10)&lt;7,"Да","Нет")</f>
        <v/>
      </c>
      <c r="AC3078">
        <f>$R3078&amp;" / "&amp;$S3078&amp;" / "&amp;$T3078</f>
        <v/>
      </c>
      <c r="AD3078">
        <f>1</f>
        <v/>
      </c>
      <c r="AE3078">
        <f>IF($A3078&lt;=Settings!$B$4,"до 100",IF($A3078&lt;=Settings!$B$5,"до 10 000",IF($A3078&lt;=Settings!$B$6,"до 100 000","100 000+")))</f>
        <v/>
      </c>
    </row>
    <row r="3079">
      <c r="A3079">
        <f>ROW()-1</f>
        <v/>
      </c>
      <c r="B3079">
        <f>IF($A3079&lt;=Settings!$B$4,"small_control",IF($A3079&lt;=Settings!$B$5,"medium_10k",IF($A3079&lt;=Settings!$B$6,"large_100k","extreme_1m")))</f>
        <v/>
      </c>
      <c r="C3079">
        <f>"ORD-"&amp;TEXT(QUOTIENT($A3079-1,3)+1,"0000000")</f>
        <v/>
      </c>
      <c r="D3079">
        <f>"LINE-"&amp;TEXT($A3079,"0000000")</f>
        <v/>
      </c>
      <c r="E3079" s="7">
        <f>Settings!$B$2+$A3079-1</f>
        <v/>
      </c>
      <c r="F3079" s="7">
        <f>Settings!$B$2+MOD($A3079-1,Settings!$B$7)</f>
        <v/>
      </c>
      <c r="G3079">
        <f>YEAR($F3079)</f>
        <v/>
      </c>
      <c r="H3079">
        <f>"Q"&amp;ROUNDUP(MONTH($F3079)/3,0)</f>
        <v/>
      </c>
      <c r="I3079">
        <f>MONTH($F3079)</f>
        <v/>
      </c>
      <c r="J3079">
        <f>CHOOSE(MONTH($F3079),"Январь","Февраль","Март","Апрель","Май","Июнь","Июль","Август","Сентябрь","Октябрь","Ноябрь","Декабрь")</f>
        <v/>
      </c>
      <c r="K3079">
        <f>DAY($F3079)</f>
        <v/>
      </c>
      <c r="L3079">
        <f>IF(MOD($A3079,10)&lt;7,"ФО_01_Крупный","ФО_"&amp;TEXT(MOD($A3079,8)+1,"00"))</f>
        <v/>
      </c>
      <c r="M3079">
        <f>IF($AB3079="Да","Регион_001_Крупный","Регион_"&amp;TEXT(MOD(QUOTIENT($A3079-1,20),180)+1,"000"))</f>
        <v/>
      </c>
      <c r="N3079">
        <f>IF($AB3079="Да","Город_"&amp;TEXT(MOD($A3079-1,250)+1,"0000"),"Город_"&amp;TEXT(MOD($A3079-1,3000)+1,"0000"))</f>
        <v/>
      </c>
      <c r="O3079">
        <f>IF($AB3079="Да","Холдинг_Крупный","Холдинг_"&amp;TEXT(MOD(QUOTIENT($A3079-1,10000),20)+1,"00"))</f>
        <v/>
      </c>
      <c r="P3079">
        <f>IF($AB3079="Да","Организация_Крупная","Организация_"&amp;TEXT(MOD(QUOTIENT($A3079-1,500),600)+1,"000"))</f>
        <v/>
      </c>
      <c r="Q3079">
        <f>"Отдел_"&amp;TEXT(MOD(QUOTIENT($A3079-1,50),100)+1,"000")</f>
        <v/>
      </c>
      <c r="R3079">
        <f>IF($AB3079="Да","Группа_Крупная","Группа_"&amp;TEXT(MOD(QUOTIENT($A3079-1,5000),30)+1,"00"))</f>
        <v/>
      </c>
      <c r="S3079">
        <f>IF($AB3079="Да","Категория_Крупная","Категория_"&amp;TEXT(MOD(QUOTIENT($A3079-1,500),120)+1,"000"))</f>
        <v/>
      </c>
      <c r="T3079">
        <f>IF($AB3079="Да","Подкатегория_Крупная","Подкатегория_"&amp;TEXT(MOD(QUOTIENT($A3079-1,50),300)+1,"000"))</f>
        <v/>
      </c>
      <c r="U3079">
        <f>"SKU_"&amp;TEXT($A3079,"0000000")</f>
        <v/>
      </c>
      <c r="V3079">
        <f>CHOOSE(MOD($A3079-1,4)+1,"Enterprise","SMB","Госсектор","Розница")</f>
        <v/>
      </c>
      <c r="W3079">
        <f>"Клиент_"&amp;TEXT(MOD($A3079-1,20000)+1,"00000")</f>
        <v/>
      </c>
      <c r="X3079">
        <f>CHOOSE(MOD($A3079-1,5)+1,"Портал","API","Импорт","Ручной ввод","Интеграция")</f>
        <v/>
      </c>
      <c r="Y3079" s="8">
        <f>ROUND(1000+MOD($A3079*37,90000)+IF($AB3079="Да",5000,0),2)</f>
        <v/>
      </c>
      <c r="Z3079">
        <f>1+MOD($A3079,20)</f>
        <v/>
      </c>
      <c r="AA3079" s="8">
        <f>ROUND($Y3079*(0.08+MOD($A3079,17)/100),2)</f>
        <v/>
      </c>
      <c r="AB3079">
        <f>IF(MOD($A3079,10)&lt;7,"Да","Нет")</f>
        <v/>
      </c>
      <c r="AC3079">
        <f>$R3079&amp;" / "&amp;$S3079&amp;" / "&amp;$T3079</f>
        <v/>
      </c>
      <c r="AD3079">
        <f>1</f>
        <v/>
      </c>
      <c r="AE3079">
        <f>IF($A3079&lt;=Settings!$B$4,"до 100",IF($A3079&lt;=Settings!$B$5,"до 10 000",IF($A3079&lt;=Settings!$B$6,"до 100 000","100 000+")))</f>
        <v/>
      </c>
    </row>
    <row r="3080">
      <c r="A3080">
        <f>ROW()-1</f>
        <v/>
      </c>
      <c r="B3080">
        <f>IF($A3080&lt;=Settings!$B$4,"small_control",IF($A3080&lt;=Settings!$B$5,"medium_10k",IF($A3080&lt;=Settings!$B$6,"large_100k","extreme_1m")))</f>
        <v/>
      </c>
      <c r="C3080">
        <f>"ORD-"&amp;TEXT(QUOTIENT($A3080-1,3)+1,"0000000")</f>
        <v/>
      </c>
      <c r="D3080">
        <f>"LINE-"&amp;TEXT($A3080,"0000000")</f>
        <v/>
      </c>
      <c r="E3080" s="7">
        <f>Settings!$B$2+$A3080-1</f>
        <v/>
      </c>
      <c r="F3080" s="7">
        <f>Settings!$B$2+MOD($A3080-1,Settings!$B$7)</f>
        <v/>
      </c>
      <c r="G3080">
        <f>YEAR($F3080)</f>
        <v/>
      </c>
      <c r="H3080">
        <f>"Q"&amp;ROUNDUP(MONTH($F3080)/3,0)</f>
        <v/>
      </c>
      <c r="I3080">
        <f>MONTH($F3080)</f>
        <v/>
      </c>
      <c r="J3080">
        <f>CHOOSE(MONTH($F3080),"Январь","Февраль","Март","Апрель","Май","Июнь","Июль","Август","Сентябрь","Октябрь","Ноябрь","Декабрь")</f>
        <v/>
      </c>
      <c r="K3080">
        <f>DAY($F3080)</f>
        <v/>
      </c>
      <c r="L3080">
        <f>IF(MOD($A3080,10)&lt;7,"ФО_01_Крупный","ФО_"&amp;TEXT(MOD($A3080,8)+1,"00"))</f>
        <v/>
      </c>
      <c r="M3080">
        <f>IF($AB3080="Да","Регион_001_Крупный","Регион_"&amp;TEXT(MOD(QUOTIENT($A3080-1,20),180)+1,"000"))</f>
        <v/>
      </c>
      <c r="N3080">
        <f>IF($AB3080="Да","Город_"&amp;TEXT(MOD($A3080-1,250)+1,"0000"),"Город_"&amp;TEXT(MOD($A3080-1,3000)+1,"0000"))</f>
        <v/>
      </c>
      <c r="O3080">
        <f>IF($AB3080="Да","Холдинг_Крупный","Холдинг_"&amp;TEXT(MOD(QUOTIENT($A3080-1,10000),20)+1,"00"))</f>
        <v/>
      </c>
      <c r="P3080">
        <f>IF($AB3080="Да","Организация_Крупная","Организация_"&amp;TEXT(MOD(QUOTIENT($A3080-1,500),600)+1,"000"))</f>
        <v/>
      </c>
      <c r="Q3080">
        <f>"Отдел_"&amp;TEXT(MOD(QUOTIENT($A3080-1,50),100)+1,"000")</f>
        <v/>
      </c>
      <c r="R3080">
        <f>IF($AB3080="Да","Группа_Крупная","Группа_"&amp;TEXT(MOD(QUOTIENT($A3080-1,5000),30)+1,"00"))</f>
        <v/>
      </c>
      <c r="S3080">
        <f>IF($AB3080="Да","Категория_Крупная","Категория_"&amp;TEXT(MOD(QUOTIENT($A3080-1,500),120)+1,"000"))</f>
        <v/>
      </c>
      <c r="T3080">
        <f>IF($AB3080="Да","Подкатегория_Крупная","Подкатегория_"&amp;TEXT(MOD(QUOTIENT($A3080-1,50),300)+1,"000"))</f>
        <v/>
      </c>
      <c r="U3080">
        <f>"SKU_"&amp;TEXT($A3080,"0000000")</f>
        <v/>
      </c>
      <c r="V3080">
        <f>CHOOSE(MOD($A3080-1,4)+1,"Enterprise","SMB","Госсектор","Розница")</f>
        <v/>
      </c>
      <c r="W3080">
        <f>"Клиент_"&amp;TEXT(MOD($A3080-1,20000)+1,"00000")</f>
        <v/>
      </c>
      <c r="X3080">
        <f>CHOOSE(MOD($A3080-1,5)+1,"Портал","API","Импорт","Ручной ввод","Интеграция")</f>
        <v/>
      </c>
      <c r="Y3080" s="8">
        <f>ROUND(1000+MOD($A3080*37,90000)+IF($AB3080="Да",5000,0),2)</f>
        <v/>
      </c>
      <c r="Z3080">
        <f>1+MOD($A3080,20)</f>
        <v/>
      </c>
      <c r="AA3080" s="8">
        <f>ROUND($Y3080*(0.08+MOD($A3080,17)/100),2)</f>
        <v/>
      </c>
      <c r="AB3080">
        <f>IF(MOD($A3080,10)&lt;7,"Да","Нет")</f>
        <v/>
      </c>
      <c r="AC3080">
        <f>$R3080&amp;" / "&amp;$S3080&amp;" / "&amp;$T3080</f>
        <v/>
      </c>
      <c r="AD3080">
        <f>1</f>
        <v/>
      </c>
      <c r="AE3080">
        <f>IF($A3080&lt;=Settings!$B$4,"до 100",IF($A3080&lt;=Settings!$B$5,"до 10 000",IF($A3080&lt;=Settings!$B$6,"до 100 000","100 000+")))</f>
        <v/>
      </c>
    </row>
    <row r="3081">
      <c r="A3081">
        <f>ROW()-1</f>
        <v/>
      </c>
      <c r="B3081">
        <f>IF($A3081&lt;=Settings!$B$4,"small_control",IF($A3081&lt;=Settings!$B$5,"medium_10k",IF($A3081&lt;=Settings!$B$6,"large_100k","extreme_1m")))</f>
        <v/>
      </c>
      <c r="C3081">
        <f>"ORD-"&amp;TEXT(QUOTIENT($A3081-1,3)+1,"0000000")</f>
        <v/>
      </c>
      <c r="D3081">
        <f>"LINE-"&amp;TEXT($A3081,"0000000")</f>
        <v/>
      </c>
      <c r="E3081" s="7">
        <f>Settings!$B$2+$A3081-1</f>
        <v/>
      </c>
      <c r="F3081" s="7">
        <f>Settings!$B$2+MOD($A3081-1,Settings!$B$7)</f>
        <v/>
      </c>
      <c r="G3081">
        <f>YEAR($F3081)</f>
        <v/>
      </c>
      <c r="H3081">
        <f>"Q"&amp;ROUNDUP(MONTH($F3081)/3,0)</f>
        <v/>
      </c>
      <c r="I3081">
        <f>MONTH($F3081)</f>
        <v/>
      </c>
      <c r="J3081">
        <f>CHOOSE(MONTH($F3081),"Январь","Февраль","Март","Апрель","Май","Июнь","Июль","Август","Сентябрь","Октябрь","Ноябрь","Декабрь")</f>
        <v/>
      </c>
      <c r="K3081">
        <f>DAY($F3081)</f>
        <v/>
      </c>
      <c r="L3081">
        <f>IF(MOD($A3081,10)&lt;7,"ФО_01_Крупный","ФО_"&amp;TEXT(MOD($A3081,8)+1,"00"))</f>
        <v/>
      </c>
      <c r="M3081">
        <f>IF($AB3081="Да","Регион_001_Крупный","Регион_"&amp;TEXT(MOD(QUOTIENT($A3081-1,20),180)+1,"000"))</f>
        <v/>
      </c>
      <c r="N3081">
        <f>IF($AB3081="Да","Город_"&amp;TEXT(MOD($A3081-1,250)+1,"0000"),"Город_"&amp;TEXT(MOD($A3081-1,3000)+1,"0000"))</f>
        <v/>
      </c>
      <c r="O3081">
        <f>IF($AB3081="Да","Холдинг_Крупный","Холдинг_"&amp;TEXT(MOD(QUOTIENT($A3081-1,10000),20)+1,"00"))</f>
        <v/>
      </c>
      <c r="P3081">
        <f>IF($AB3081="Да","Организация_Крупная","Организация_"&amp;TEXT(MOD(QUOTIENT($A3081-1,500),600)+1,"000"))</f>
        <v/>
      </c>
      <c r="Q3081">
        <f>"Отдел_"&amp;TEXT(MOD(QUOTIENT($A3081-1,50),100)+1,"000")</f>
        <v/>
      </c>
      <c r="R3081">
        <f>IF($AB3081="Да","Группа_Крупная","Группа_"&amp;TEXT(MOD(QUOTIENT($A3081-1,5000),30)+1,"00"))</f>
        <v/>
      </c>
      <c r="S3081">
        <f>IF($AB3081="Да","Категория_Крупная","Категория_"&amp;TEXT(MOD(QUOTIENT($A3081-1,500),120)+1,"000"))</f>
        <v/>
      </c>
      <c r="T3081">
        <f>IF($AB3081="Да","Подкатегория_Крупная","Подкатегория_"&amp;TEXT(MOD(QUOTIENT($A3081-1,50),300)+1,"000"))</f>
        <v/>
      </c>
      <c r="U3081">
        <f>"SKU_"&amp;TEXT($A3081,"0000000")</f>
        <v/>
      </c>
      <c r="V3081">
        <f>CHOOSE(MOD($A3081-1,4)+1,"Enterprise","SMB","Госсектор","Розница")</f>
        <v/>
      </c>
      <c r="W3081">
        <f>"Клиент_"&amp;TEXT(MOD($A3081-1,20000)+1,"00000")</f>
        <v/>
      </c>
      <c r="X3081">
        <f>CHOOSE(MOD($A3081-1,5)+1,"Портал","API","Импорт","Ручной ввод","Интеграция")</f>
        <v/>
      </c>
      <c r="Y3081" s="8">
        <f>ROUND(1000+MOD($A3081*37,90000)+IF($AB3081="Да",5000,0),2)</f>
        <v/>
      </c>
      <c r="Z3081">
        <f>1+MOD($A3081,20)</f>
        <v/>
      </c>
      <c r="AA3081" s="8">
        <f>ROUND($Y3081*(0.08+MOD($A3081,17)/100),2)</f>
        <v/>
      </c>
      <c r="AB3081">
        <f>IF(MOD($A3081,10)&lt;7,"Да","Нет")</f>
        <v/>
      </c>
      <c r="AC3081">
        <f>$R3081&amp;" / "&amp;$S3081&amp;" / "&amp;$T3081</f>
        <v/>
      </c>
      <c r="AD3081">
        <f>1</f>
        <v/>
      </c>
      <c r="AE3081">
        <f>IF($A3081&lt;=Settings!$B$4,"до 100",IF($A3081&lt;=Settings!$B$5,"до 10 000",IF($A3081&lt;=Settings!$B$6,"до 100 000","100 000+")))</f>
        <v/>
      </c>
    </row>
    <row r="3082">
      <c r="A3082">
        <f>ROW()-1</f>
        <v/>
      </c>
      <c r="B3082">
        <f>IF($A3082&lt;=Settings!$B$4,"small_control",IF($A3082&lt;=Settings!$B$5,"medium_10k",IF($A3082&lt;=Settings!$B$6,"large_100k","extreme_1m")))</f>
        <v/>
      </c>
      <c r="C3082">
        <f>"ORD-"&amp;TEXT(QUOTIENT($A3082-1,3)+1,"0000000")</f>
        <v/>
      </c>
      <c r="D3082">
        <f>"LINE-"&amp;TEXT($A3082,"0000000")</f>
        <v/>
      </c>
      <c r="E3082" s="7">
        <f>Settings!$B$2+$A3082-1</f>
        <v/>
      </c>
      <c r="F3082" s="7">
        <f>Settings!$B$2+MOD($A3082-1,Settings!$B$7)</f>
        <v/>
      </c>
      <c r="G3082">
        <f>YEAR($F3082)</f>
        <v/>
      </c>
      <c r="H3082">
        <f>"Q"&amp;ROUNDUP(MONTH($F3082)/3,0)</f>
        <v/>
      </c>
      <c r="I3082">
        <f>MONTH($F3082)</f>
        <v/>
      </c>
      <c r="J3082">
        <f>CHOOSE(MONTH($F3082),"Январь","Февраль","Март","Апрель","Май","Июнь","Июль","Август","Сентябрь","Октябрь","Ноябрь","Декабрь")</f>
        <v/>
      </c>
      <c r="K3082">
        <f>DAY($F3082)</f>
        <v/>
      </c>
      <c r="L3082">
        <f>IF(MOD($A3082,10)&lt;7,"ФО_01_Крупный","ФО_"&amp;TEXT(MOD($A3082,8)+1,"00"))</f>
        <v/>
      </c>
      <c r="M3082">
        <f>IF($AB3082="Да","Регион_001_Крупный","Регион_"&amp;TEXT(MOD(QUOTIENT($A3082-1,20),180)+1,"000"))</f>
        <v/>
      </c>
      <c r="N3082">
        <f>IF($AB3082="Да","Город_"&amp;TEXT(MOD($A3082-1,250)+1,"0000"),"Город_"&amp;TEXT(MOD($A3082-1,3000)+1,"0000"))</f>
        <v/>
      </c>
      <c r="O3082">
        <f>IF($AB3082="Да","Холдинг_Крупный","Холдинг_"&amp;TEXT(MOD(QUOTIENT($A3082-1,10000),20)+1,"00"))</f>
        <v/>
      </c>
      <c r="P3082">
        <f>IF($AB3082="Да","Организация_Крупная","Организация_"&amp;TEXT(MOD(QUOTIENT($A3082-1,500),600)+1,"000"))</f>
        <v/>
      </c>
      <c r="Q3082">
        <f>"Отдел_"&amp;TEXT(MOD(QUOTIENT($A3082-1,50),100)+1,"000")</f>
        <v/>
      </c>
      <c r="R3082">
        <f>IF($AB3082="Да","Группа_Крупная","Группа_"&amp;TEXT(MOD(QUOTIENT($A3082-1,5000),30)+1,"00"))</f>
        <v/>
      </c>
      <c r="S3082">
        <f>IF($AB3082="Да","Категория_Крупная","Категория_"&amp;TEXT(MOD(QUOTIENT($A3082-1,500),120)+1,"000"))</f>
        <v/>
      </c>
      <c r="T3082">
        <f>IF($AB3082="Да","Подкатегория_Крупная","Подкатегория_"&amp;TEXT(MOD(QUOTIENT($A3082-1,50),300)+1,"000"))</f>
        <v/>
      </c>
      <c r="U3082">
        <f>"SKU_"&amp;TEXT($A3082,"0000000")</f>
        <v/>
      </c>
      <c r="V3082">
        <f>CHOOSE(MOD($A3082-1,4)+1,"Enterprise","SMB","Госсектор","Розница")</f>
        <v/>
      </c>
      <c r="W3082">
        <f>"Клиент_"&amp;TEXT(MOD($A3082-1,20000)+1,"00000")</f>
        <v/>
      </c>
      <c r="X3082">
        <f>CHOOSE(MOD($A3082-1,5)+1,"Портал","API","Импорт","Ручной ввод","Интеграция")</f>
        <v/>
      </c>
      <c r="Y3082" s="8">
        <f>ROUND(1000+MOD($A3082*37,90000)+IF($AB3082="Да",5000,0),2)</f>
        <v/>
      </c>
      <c r="Z3082">
        <f>1+MOD($A3082,20)</f>
        <v/>
      </c>
      <c r="AA3082" s="8">
        <f>ROUND($Y3082*(0.08+MOD($A3082,17)/100),2)</f>
        <v/>
      </c>
      <c r="AB3082">
        <f>IF(MOD($A3082,10)&lt;7,"Да","Нет")</f>
        <v/>
      </c>
      <c r="AC3082">
        <f>$R3082&amp;" / "&amp;$S3082&amp;" / "&amp;$T3082</f>
        <v/>
      </c>
      <c r="AD3082">
        <f>1</f>
        <v/>
      </c>
      <c r="AE3082">
        <f>IF($A3082&lt;=Settings!$B$4,"до 100",IF($A3082&lt;=Settings!$B$5,"до 10 000",IF($A3082&lt;=Settings!$B$6,"до 100 000","100 000+")))</f>
        <v/>
      </c>
    </row>
    <row r="3083">
      <c r="A3083">
        <f>ROW()-1</f>
        <v/>
      </c>
      <c r="B3083">
        <f>IF($A3083&lt;=Settings!$B$4,"small_control",IF($A3083&lt;=Settings!$B$5,"medium_10k",IF($A3083&lt;=Settings!$B$6,"large_100k","extreme_1m")))</f>
        <v/>
      </c>
      <c r="C3083">
        <f>"ORD-"&amp;TEXT(QUOTIENT($A3083-1,3)+1,"0000000")</f>
        <v/>
      </c>
      <c r="D3083">
        <f>"LINE-"&amp;TEXT($A3083,"0000000")</f>
        <v/>
      </c>
      <c r="E3083" s="7">
        <f>Settings!$B$2+$A3083-1</f>
        <v/>
      </c>
      <c r="F3083" s="7">
        <f>Settings!$B$2+MOD($A3083-1,Settings!$B$7)</f>
        <v/>
      </c>
      <c r="G3083">
        <f>YEAR($F3083)</f>
        <v/>
      </c>
      <c r="H3083">
        <f>"Q"&amp;ROUNDUP(MONTH($F3083)/3,0)</f>
        <v/>
      </c>
      <c r="I3083">
        <f>MONTH($F3083)</f>
        <v/>
      </c>
      <c r="J3083">
        <f>CHOOSE(MONTH($F3083),"Январь","Февраль","Март","Апрель","Май","Июнь","Июль","Август","Сентябрь","Октябрь","Ноябрь","Декабрь")</f>
        <v/>
      </c>
      <c r="K3083">
        <f>DAY($F3083)</f>
        <v/>
      </c>
      <c r="L3083">
        <f>IF(MOD($A3083,10)&lt;7,"ФО_01_Крупный","ФО_"&amp;TEXT(MOD($A3083,8)+1,"00"))</f>
        <v/>
      </c>
      <c r="M3083">
        <f>IF($AB3083="Да","Регион_001_Крупный","Регион_"&amp;TEXT(MOD(QUOTIENT($A3083-1,20),180)+1,"000"))</f>
        <v/>
      </c>
      <c r="N3083">
        <f>IF($AB3083="Да","Город_"&amp;TEXT(MOD($A3083-1,250)+1,"0000"),"Город_"&amp;TEXT(MOD($A3083-1,3000)+1,"0000"))</f>
        <v/>
      </c>
      <c r="O3083">
        <f>IF($AB3083="Да","Холдинг_Крупный","Холдинг_"&amp;TEXT(MOD(QUOTIENT($A3083-1,10000),20)+1,"00"))</f>
        <v/>
      </c>
      <c r="P3083">
        <f>IF($AB3083="Да","Организация_Крупная","Организация_"&amp;TEXT(MOD(QUOTIENT($A3083-1,500),600)+1,"000"))</f>
        <v/>
      </c>
      <c r="Q3083">
        <f>"Отдел_"&amp;TEXT(MOD(QUOTIENT($A3083-1,50),100)+1,"000")</f>
        <v/>
      </c>
      <c r="R3083">
        <f>IF($AB3083="Да","Группа_Крупная","Группа_"&amp;TEXT(MOD(QUOTIENT($A3083-1,5000),30)+1,"00"))</f>
        <v/>
      </c>
      <c r="S3083">
        <f>IF($AB3083="Да","Категория_Крупная","Категория_"&amp;TEXT(MOD(QUOTIENT($A3083-1,500),120)+1,"000"))</f>
        <v/>
      </c>
      <c r="T3083">
        <f>IF($AB3083="Да","Подкатегория_Крупная","Подкатегория_"&amp;TEXT(MOD(QUOTIENT($A3083-1,50),300)+1,"000"))</f>
        <v/>
      </c>
      <c r="U3083">
        <f>"SKU_"&amp;TEXT($A3083,"0000000")</f>
        <v/>
      </c>
      <c r="V3083">
        <f>CHOOSE(MOD($A3083-1,4)+1,"Enterprise","SMB","Госсектор","Розница")</f>
        <v/>
      </c>
      <c r="W3083">
        <f>"Клиент_"&amp;TEXT(MOD($A3083-1,20000)+1,"00000")</f>
        <v/>
      </c>
      <c r="X3083">
        <f>CHOOSE(MOD($A3083-1,5)+1,"Портал","API","Импорт","Ручной ввод","Интеграция")</f>
        <v/>
      </c>
      <c r="Y3083" s="8">
        <f>ROUND(1000+MOD($A3083*37,90000)+IF($AB3083="Да",5000,0),2)</f>
        <v/>
      </c>
      <c r="Z3083">
        <f>1+MOD($A3083,20)</f>
        <v/>
      </c>
      <c r="AA3083" s="8">
        <f>ROUND($Y3083*(0.08+MOD($A3083,17)/100),2)</f>
        <v/>
      </c>
      <c r="AB3083">
        <f>IF(MOD($A3083,10)&lt;7,"Да","Нет")</f>
        <v/>
      </c>
      <c r="AC3083">
        <f>$R3083&amp;" / "&amp;$S3083&amp;" / "&amp;$T3083</f>
        <v/>
      </c>
      <c r="AD3083">
        <f>1</f>
        <v/>
      </c>
      <c r="AE3083">
        <f>IF($A3083&lt;=Settings!$B$4,"до 100",IF($A3083&lt;=Settings!$B$5,"до 10 000",IF($A3083&lt;=Settings!$B$6,"до 100 000","100 000+")))</f>
        <v/>
      </c>
    </row>
    <row r="3084">
      <c r="A3084">
        <f>ROW()-1</f>
        <v/>
      </c>
      <c r="B3084">
        <f>IF($A3084&lt;=Settings!$B$4,"small_control",IF($A3084&lt;=Settings!$B$5,"medium_10k",IF($A3084&lt;=Settings!$B$6,"large_100k","extreme_1m")))</f>
        <v/>
      </c>
      <c r="C3084">
        <f>"ORD-"&amp;TEXT(QUOTIENT($A3084-1,3)+1,"0000000")</f>
        <v/>
      </c>
      <c r="D3084">
        <f>"LINE-"&amp;TEXT($A3084,"0000000")</f>
        <v/>
      </c>
      <c r="E3084" s="7">
        <f>Settings!$B$2+$A3084-1</f>
        <v/>
      </c>
      <c r="F3084" s="7">
        <f>Settings!$B$2+MOD($A3084-1,Settings!$B$7)</f>
        <v/>
      </c>
      <c r="G3084">
        <f>YEAR($F3084)</f>
        <v/>
      </c>
      <c r="H3084">
        <f>"Q"&amp;ROUNDUP(MONTH($F3084)/3,0)</f>
        <v/>
      </c>
      <c r="I3084">
        <f>MONTH($F3084)</f>
        <v/>
      </c>
      <c r="J3084">
        <f>CHOOSE(MONTH($F3084),"Январь","Февраль","Март","Апрель","Май","Июнь","Июль","Август","Сентябрь","Октябрь","Ноябрь","Декабрь")</f>
        <v/>
      </c>
      <c r="K3084">
        <f>DAY($F3084)</f>
        <v/>
      </c>
      <c r="L3084">
        <f>IF(MOD($A3084,10)&lt;7,"ФО_01_Крупный","ФО_"&amp;TEXT(MOD($A3084,8)+1,"00"))</f>
        <v/>
      </c>
      <c r="M3084">
        <f>IF($AB3084="Да","Регион_001_Крупный","Регион_"&amp;TEXT(MOD(QUOTIENT($A3084-1,20),180)+1,"000"))</f>
        <v/>
      </c>
      <c r="N3084">
        <f>IF($AB3084="Да","Город_"&amp;TEXT(MOD($A3084-1,250)+1,"0000"),"Город_"&amp;TEXT(MOD($A3084-1,3000)+1,"0000"))</f>
        <v/>
      </c>
      <c r="O3084">
        <f>IF($AB3084="Да","Холдинг_Крупный","Холдинг_"&amp;TEXT(MOD(QUOTIENT($A3084-1,10000),20)+1,"00"))</f>
        <v/>
      </c>
      <c r="P3084">
        <f>IF($AB3084="Да","Организация_Крупная","Организация_"&amp;TEXT(MOD(QUOTIENT($A3084-1,500),600)+1,"000"))</f>
        <v/>
      </c>
      <c r="Q3084">
        <f>"Отдел_"&amp;TEXT(MOD(QUOTIENT($A3084-1,50),100)+1,"000")</f>
        <v/>
      </c>
      <c r="R3084">
        <f>IF($AB3084="Да","Группа_Крупная","Группа_"&amp;TEXT(MOD(QUOTIENT($A3084-1,5000),30)+1,"00"))</f>
        <v/>
      </c>
      <c r="S3084">
        <f>IF($AB3084="Да","Категория_Крупная","Категория_"&amp;TEXT(MOD(QUOTIENT($A3084-1,500),120)+1,"000"))</f>
        <v/>
      </c>
      <c r="T3084">
        <f>IF($AB3084="Да","Подкатегория_Крупная","Подкатегория_"&amp;TEXT(MOD(QUOTIENT($A3084-1,50),300)+1,"000"))</f>
        <v/>
      </c>
      <c r="U3084">
        <f>"SKU_"&amp;TEXT($A3084,"0000000")</f>
        <v/>
      </c>
      <c r="V3084">
        <f>CHOOSE(MOD($A3084-1,4)+1,"Enterprise","SMB","Госсектор","Розница")</f>
        <v/>
      </c>
      <c r="W3084">
        <f>"Клиент_"&amp;TEXT(MOD($A3084-1,20000)+1,"00000")</f>
        <v/>
      </c>
      <c r="X3084">
        <f>CHOOSE(MOD($A3084-1,5)+1,"Портал","API","Импорт","Ручной ввод","Интеграция")</f>
        <v/>
      </c>
      <c r="Y3084" s="8">
        <f>ROUND(1000+MOD($A3084*37,90000)+IF($AB3084="Да",5000,0),2)</f>
        <v/>
      </c>
      <c r="Z3084">
        <f>1+MOD($A3084,20)</f>
        <v/>
      </c>
      <c r="AA3084" s="8">
        <f>ROUND($Y3084*(0.08+MOD($A3084,17)/100),2)</f>
        <v/>
      </c>
      <c r="AB3084">
        <f>IF(MOD($A3084,10)&lt;7,"Да","Нет")</f>
        <v/>
      </c>
      <c r="AC3084">
        <f>$R3084&amp;" / "&amp;$S3084&amp;" / "&amp;$T3084</f>
        <v/>
      </c>
      <c r="AD3084">
        <f>1</f>
        <v/>
      </c>
      <c r="AE3084">
        <f>IF($A3084&lt;=Settings!$B$4,"до 100",IF($A3084&lt;=Settings!$B$5,"до 10 000",IF($A3084&lt;=Settings!$B$6,"до 100 000","100 000+")))</f>
        <v/>
      </c>
    </row>
    <row r="3085">
      <c r="A3085">
        <f>ROW()-1</f>
        <v/>
      </c>
      <c r="B3085">
        <f>IF($A3085&lt;=Settings!$B$4,"small_control",IF($A3085&lt;=Settings!$B$5,"medium_10k",IF($A3085&lt;=Settings!$B$6,"large_100k","extreme_1m")))</f>
        <v/>
      </c>
      <c r="C3085">
        <f>"ORD-"&amp;TEXT(QUOTIENT($A3085-1,3)+1,"0000000")</f>
        <v/>
      </c>
      <c r="D3085">
        <f>"LINE-"&amp;TEXT($A3085,"0000000")</f>
        <v/>
      </c>
      <c r="E3085" s="7">
        <f>Settings!$B$2+$A3085-1</f>
        <v/>
      </c>
      <c r="F3085" s="7">
        <f>Settings!$B$2+MOD($A3085-1,Settings!$B$7)</f>
        <v/>
      </c>
      <c r="G3085">
        <f>YEAR($F3085)</f>
        <v/>
      </c>
      <c r="H3085">
        <f>"Q"&amp;ROUNDUP(MONTH($F3085)/3,0)</f>
        <v/>
      </c>
      <c r="I3085">
        <f>MONTH($F3085)</f>
        <v/>
      </c>
      <c r="J3085">
        <f>CHOOSE(MONTH($F3085),"Январь","Февраль","Март","Апрель","Май","Июнь","Июль","Август","Сентябрь","Октябрь","Ноябрь","Декабрь")</f>
        <v/>
      </c>
      <c r="K3085">
        <f>DAY($F3085)</f>
        <v/>
      </c>
      <c r="L3085">
        <f>IF(MOD($A3085,10)&lt;7,"ФО_01_Крупный","ФО_"&amp;TEXT(MOD($A3085,8)+1,"00"))</f>
        <v/>
      </c>
      <c r="M3085">
        <f>IF($AB3085="Да","Регион_001_Крупный","Регион_"&amp;TEXT(MOD(QUOTIENT($A3085-1,20),180)+1,"000"))</f>
        <v/>
      </c>
      <c r="N3085">
        <f>IF($AB3085="Да","Город_"&amp;TEXT(MOD($A3085-1,250)+1,"0000"),"Город_"&amp;TEXT(MOD($A3085-1,3000)+1,"0000"))</f>
        <v/>
      </c>
      <c r="O3085">
        <f>IF($AB3085="Да","Холдинг_Крупный","Холдинг_"&amp;TEXT(MOD(QUOTIENT($A3085-1,10000),20)+1,"00"))</f>
        <v/>
      </c>
      <c r="P3085">
        <f>IF($AB3085="Да","Организация_Крупная","Организация_"&amp;TEXT(MOD(QUOTIENT($A3085-1,500),600)+1,"000"))</f>
        <v/>
      </c>
      <c r="Q3085">
        <f>"Отдел_"&amp;TEXT(MOD(QUOTIENT($A3085-1,50),100)+1,"000")</f>
        <v/>
      </c>
      <c r="R3085">
        <f>IF($AB3085="Да","Группа_Крупная","Группа_"&amp;TEXT(MOD(QUOTIENT($A3085-1,5000),30)+1,"00"))</f>
        <v/>
      </c>
      <c r="S3085">
        <f>IF($AB3085="Да","Категория_Крупная","Категория_"&amp;TEXT(MOD(QUOTIENT($A3085-1,500),120)+1,"000"))</f>
        <v/>
      </c>
      <c r="T3085">
        <f>IF($AB3085="Да","Подкатегория_Крупная","Подкатегория_"&amp;TEXT(MOD(QUOTIENT($A3085-1,50),300)+1,"000"))</f>
        <v/>
      </c>
      <c r="U3085">
        <f>"SKU_"&amp;TEXT($A3085,"0000000")</f>
        <v/>
      </c>
      <c r="V3085">
        <f>CHOOSE(MOD($A3085-1,4)+1,"Enterprise","SMB","Госсектор","Розница")</f>
        <v/>
      </c>
      <c r="W3085">
        <f>"Клиент_"&amp;TEXT(MOD($A3085-1,20000)+1,"00000")</f>
        <v/>
      </c>
      <c r="X3085">
        <f>CHOOSE(MOD($A3085-1,5)+1,"Портал","API","Импорт","Ручной ввод","Интеграция")</f>
        <v/>
      </c>
      <c r="Y3085" s="8">
        <f>ROUND(1000+MOD($A3085*37,90000)+IF($AB3085="Да",5000,0),2)</f>
        <v/>
      </c>
      <c r="Z3085">
        <f>1+MOD($A3085,20)</f>
        <v/>
      </c>
      <c r="AA3085" s="8">
        <f>ROUND($Y3085*(0.08+MOD($A3085,17)/100),2)</f>
        <v/>
      </c>
      <c r="AB3085">
        <f>IF(MOD($A3085,10)&lt;7,"Да","Нет")</f>
        <v/>
      </c>
      <c r="AC3085">
        <f>$R3085&amp;" / "&amp;$S3085&amp;" / "&amp;$T3085</f>
        <v/>
      </c>
      <c r="AD3085">
        <f>1</f>
        <v/>
      </c>
      <c r="AE3085">
        <f>IF($A3085&lt;=Settings!$B$4,"до 100",IF($A3085&lt;=Settings!$B$5,"до 10 000",IF($A3085&lt;=Settings!$B$6,"до 100 000","100 000+")))</f>
        <v/>
      </c>
    </row>
    <row r="3086">
      <c r="A3086">
        <f>ROW()-1</f>
        <v/>
      </c>
      <c r="B3086">
        <f>IF($A3086&lt;=Settings!$B$4,"small_control",IF($A3086&lt;=Settings!$B$5,"medium_10k",IF($A3086&lt;=Settings!$B$6,"large_100k","extreme_1m")))</f>
        <v/>
      </c>
      <c r="C3086">
        <f>"ORD-"&amp;TEXT(QUOTIENT($A3086-1,3)+1,"0000000")</f>
        <v/>
      </c>
      <c r="D3086">
        <f>"LINE-"&amp;TEXT($A3086,"0000000")</f>
        <v/>
      </c>
      <c r="E3086" s="7">
        <f>Settings!$B$2+$A3086-1</f>
        <v/>
      </c>
      <c r="F3086" s="7">
        <f>Settings!$B$2+MOD($A3086-1,Settings!$B$7)</f>
        <v/>
      </c>
      <c r="G3086">
        <f>YEAR($F3086)</f>
        <v/>
      </c>
      <c r="H3086">
        <f>"Q"&amp;ROUNDUP(MONTH($F3086)/3,0)</f>
        <v/>
      </c>
      <c r="I3086">
        <f>MONTH($F3086)</f>
        <v/>
      </c>
      <c r="J3086">
        <f>CHOOSE(MONTH($F3086),"Январь","Февраль","Март","Апрель","Май","Июнь","Июль","Август","Сентябрь","Октябрь","Ноябрь","Декабрь")</f>
        <v/>
      </c>
      <c r="K3086">
        <f>DAY($F3086)</f>
        <v/>
      </c>
      <c r="L3086">
        <f>IF(MOD($A3086,10)&lt;7,"ФО_01_Крупный","ФО_"&amp;TEXT(MOD($A3086,8)+1,"00"))</f>
        <v/>
      </c>
      <c r="M3086">
        <f>IF($AB3086="Да","Регион_001_Крупный","Регион_"&amp;TEXT(MOD(QUOTIENT($A3086-1,20),180)+1,"000"))</f>
        <v/>
      </c>
      <c r="N3086">
        <f>IF($AB3086="Да","Город_"&amp;TEXT(MOD($A3086-1,250)+1,"0000"),"Город_"&amp;TEXT(MOD($A3086-1,3000)+1,"0000"))</f>
        <v/>
      </c>
      <c r="O3086">
        <f>IF($AB3086="Да","Холдинг_Крупный","Холдинг_"&amp;TEXT(MOD(QUOTIENT($A3086-1,10000),20)+1,"00"))</f>
        <v/>
      </c>
      <c r="P3086">
        <f>IF($AB3086="Да","Организация_Крупная","Организация_"&amp;TEXT(MOD(QUOTIENT($A3086-1,500),600)+1,"000"))</f>
        <v/>
      </c>
      <c r="Q3086">
        <f>"Отдел_"&amp;TEXT(MOD(QUOTIENT($A3086-1,50),100)+1,"000")</f>
        <v/>
      </c>
      <c r="R3086">
        <f>IF($AB3086="Да","Группа_Крупная","Группа_"&amp;TEXT(MOD(QUOTIENT($A3086-1,5000),30)+1,"00"))</f>
        <v/>
      </c>
      <c r="S3086">
        <f>IF($AB3086="Да","Категория_Крупная","Категория_"&amp;TEXT(MOD(QUOTIENT($A3086-1,500),120)+1,"000"))</f>
        <v/>
      </c>
      <c r="T3086">
        <f>IF($AB3086="Да","Подкатегория_Крупная","Подкатегория_"&amp;TEXT(MOD(QUOTIENT($A3086-1,50),300)+1,"000"))</f>
        <v/>
      </c>
      <c r="U3086">
        <f>"SKU_"&amp;TEXT($A3086,"0000000")</f>
        <v/>
      </c>
      <c r="V3086">
        <f>CHOOSE(MOD($A3086-1,4)+1,"Enterprise","SMB","Госсектор","Розница")</f>
        <v/>
      </c>
      <c r="W3086">
        <f>"Клиент_"&amp;TEXT(MOD($A3086-1,20000)+1,"00000")</f>
        <v/>
      </c>
      <c r="X3086">
        <f>CHOOSE(MOD($A3086-1,5)+1,"Портал","API","Импорт","Ручной ввод","Интеграция")</f>
        <v/>
      </c>
      <c r="Y3086" s="8">
        <f>ROUND(1000+MOD($A3086*37,90000)+IF($AB3086="Да",5000,0),2)</f>
        <v/>
      </c>
      <c r="Z3086">
        <f>1+MOD($A3086,20)</f>
        <v/>
      </c>
      <c r="AA3086" s="8">
        <f>ROUND($Y3086*(0.08+MOD($A3086,17)/100),2)</f>
        <v/>
      </c>
      <c r="AB3086">
        <f>IF(MOD($A3086,10)&lt;7,"Да","Нет")</f>
        <v/>
      </c>
      <c r="AC3086">
        <f>$R3086&amp;" / "&amp;$S3086&amp;" / "&amp;$T3086</f>
        <v/>
      </c>
      <c r="AD3086">
        <f>1</f>
        <v/>
      </c>
      <c r="AE3086">
        <f>IF($A3086&lt;=Settings!$B$4,"до 100",IF($A3086&lt;=Settings!$B$5,"до 10 000",IF($A3086&lt;=Settings!$B$6,"до 100 000","100 000+")))</f>
        <v/>
      </c>
    </row>
    <row r="3087">
      <c r="A3087">
        <f>ROW()-1</f>
        <v/>
      </c>
      <c r="B3087">
        <f>IF($A3087&lt;=Settings!$B$4,"small_control",IF($A3087&lt;=Settings!$B$5,"medium_10k",IF($A3087&lt;=Settings!$B$6,"large_100k","extreme_1m")))</f>
        <v/>
      </c>
      <c r="C3087">
        <f>"ORD-"&amp;TEXT(QUOTIENT($A3087-1,3)+1,"0000000")</f>
        <v/>
      </c>
      <c r="D3087">
        <f>"LINE-"&amp;TEXT($A3087,"0000000")</f>
        <v/>
      </c>
      <c r="E3087" s="7">
        <f>Settings!$B$2+$A3087-1</f>
        <v/>
      </c>
      <c r="F3087" s="7">
        <f>Settings!$B$2+MOD($A3087-1,Settings!$B$7)</f>
        <v/>
      </c>
      <c r="G3087">
        <f>YEAR($F3087)</f>
        <v/>
      </c>
      <c r="H3087">
        <f>"Q"&amp;ROUNDUP(MONTH($F3087)/3,0)</f>
        <v/>
      </c>
      <c r="I3087">
        <f>MONTH($F3087)</f>
        <v/>
      </c>
      <c r="J3087">
        <f>CHOOSE(MONTH($F3087),"Январь","Февраль","Март","Апрель","Май","Июнь","Июль","Август","Сентябрь","Октябрь","Ноябрь","Декабрь")</f>
        <v/>
      </c>
      <c r="K3087">
        <f>DAY($F3087)</f>
        <v/>
      </c>
      <c r="L3087">
        <f>IF(MOD($A3087,10)&lt;7,"ФО_01_Крупный","ФО_"&amp;TEXT(MOD($A3087,8)+1,"00"))</f>
        <v/>
      </c>
      <c r="M3087">
        <f>IF($AB3087="Да","Регион_001_Крупный","Регион_"&amp;TEXT(MOD(QUOTIENT($A3087-1,20),180)+1,"000"))</f>
        <v/>
      </c>
      <c r="N3087">
        <f>IF($AB3087="Да","Город_"&amp;TEXT(MOD($A3087-1,250)+1,"0000"),"Город_"&amp;TEXT(MOD($A3087-1,3000)+1,"0000"))</f>
        <v/>
      </c>
      <c r="O3087">
        <f>IF($AB3087="Да","Холдинг_Крупный","Холдинг_"&amp;TEXT(MOD(QUOTIENT($A3087-1,10000),20)+1,"00"))</f>
        <v/>
      </c>
      <c r="P3087">
        <f>IF($AB3087="Да","Организация_Крупная","Организация_"&amp;TEXT(MOD(QUOTIENT($A3087-1,500),600)+1,"000"))</f>
        <v/>
      </c>
      <c r="Q3087">
        <f>"Отдел_"&amp;TEXT(MOD(QUOTIENT($A3087-1,50),100)+1,"000")</f>
        <v/>
      </c>
      <c r="R3087">
        <f>IF($AB3087="Да","Группа_Крупная","Группа_"&amp;TEXT(MOD(QUOTIENT($A3087-1,5000),30)+1,"00"))</f>
        <v/>
      </c>
      <c r="S3087">
        <f>IF($AB3087="Да","Категория_Крупная","Категория_"&amp;TEXT(MOD(QUOTIENT($A3087-1,500),120)+1,"000"))</f>
        <v/>
      </c>
      <c r="T3087">
        <f>IF($AB3087="Да","Подкатегория_Крупная","Подкатегория_"&amp;TEXT(MOD(QUOTIENT($A3087-1,50),300)+1,"000"))</f>
        <v/>
      </c>
      <c r="U3087">
        <f>"SKU_"&amp;TEXT($A3087,"0000000")</f>
        <v/>
      </c>
      <c r="V3087">
        <f>CHOOSE(MOD($A3087-1,4)+1,"Enterprise","SMB","Госсектор","Розница")</f>
        <v/>
      </c>
      <c r="W3087">
        <f>"Клиент_"&amp;TEXT(MOD($A3087-1,20000)+1,"00000")</f>
        <v/>
      </c>
      <c r="X3087">
        <f>CHOOSE(MOD($A3087-1,5)+1,"Портал","API","Импорт","Ручной ввод","Интеграция")</f>
        <v/>
      </c>
      <c r="Y3087" s="8">
        <f>ROUND(1000+MOD($A3087*37,90000)+IF($AB3087="Да",5000,0),2)</f>
        <v/>
      </c>
      <c r="Z3087">
        <f>1+MOD($A3087,20)</f>
        <v/>
      </c>
      <c r="AA3087" s="8">
        <f>ROUND($Y3087*(0.08+MOD($A3087,17)/100),2)</f>
        <v/>
      </c>
      <c r="AB3087">
        <f>IF(MOD($A3087,10)&lt;7,"Да","Нет")</f>
        <v/>
      </c>
      <c r="AC3087">
        <f>$R3087&amp;" / "&amp;$S3087&amp;" / "&amp;$T3087</f>
        <v/>
      </c>
      <c r="AD3087">
        <f>1</f>
        <v/>
      </c>
      <c r="AE3087">
        <f>IF($A3087&lt;=Settings!$B$4,"до 100",IF($A3087&lt;=Settings!$B$5,"до 10 000",IF($A3087&lt;=Settings!$B$6,"до 100 000","100 000+")))</f>
        <v/>
      </c>
    </row>
    <row r="3088">
      <c r="A3088">
        <f>ROW()-1</f>
        <v/>
      </c>
      <c r="B3088">
        <f>IF($A3088&lt;=Settings!$B$4,"small_control",IF($A3088&lt;=Settings!$B$5,"medium_10k",IF($A3088&lt;=Settings!$B$6,"large_100k","extreme_1m")))</f>
        <v/>
      </c>
      <c r="C3088">
        <f>"ORD-"&amp;TEXT(QUOTIENT($A3088-1,3)+1,"0000000")</f>
        <v/>
      </c>
      <c r="D3088">
        <f>"LINE-"&amp;TEXT($A3088,"0000000")</f>
        <v/>
      </c>
      <c r="E3088" s="7">
        <f>Settings!$B$2+$A3088-1</f>
        <v/>
      </c>
      <c r="F3088" s="7">
        <f>Settings!$B$2+MOD($A3088-1,Settings!$B$7)</f>
        <v/>
      </c>
      <c r="G3088">
        <f>YEAR($F3088)</f>
        <v/>
      </c>
      <c r="H3088">
        <f>"Q"&amp;ROUNDUP(MONTH($F3088)/3,0)</f>
        <v/>
      </c>
      <c r="I3088">
        <f>MONTH($F3088)</f>
        <v/>
      </c>
      <c r="J3088">
        <f>CHOOSE(MONTH($F3088),"Январь","Февраль","Март","Апрель","Май","Июнь","Июль","Август","Сентябрь","Октябрь","Ноябрь","Декабрь")</f>
        <v/>
      </c>
      <c r="K3088">
        <f>DAY($F3088)</f>
        <v/>
      </c>
      <c r="L3088">
        <f>IF(MOD($A3088,10)&lt;7,"ФО_01_Крупный","ФО_"&amp;TEXT(MOD($A3088,8)+1,"00"))</f>
        <v/>
      </c>
      <c r="M3088">
        <f>IF($AB3088="Да","Регион_001_Крупный","Регион_"&amp;TEXT(MOD(QUOTIENT($A3088-1,20),180)+1,"000"))</f>
        <v/>
      </c>
      <c r="N3088">
        <f>IF($AB3088="Да","Город_"&amp;TEXT(MOD($A3088-1,250)+1,"0000"),"Город_"&amp;TEXT(MOD($A3088-1,3000)+1,"0000"))</f>
        <v/>
      </c>
      <c r="O3088">
        <f>IF($AB3088="Да","Холдинг_Крупный","Холдинг_"&amp;TEXT(MOD(QUOTIENT($A3088-1,10000),20)+1,"00"))</f>
        <v/>
      </c>
      <c r="P3088">
        <f>IF($AB3088="Да","Организация_Крупная","Организация_"&amp;TEXT(MOD(QUOTIENT($A3088-1,500),600)+1,"000"))</f>
        <v/>
      </c>
      <c r="Q3088">
        <f>"Отдел_"&amp;TEXT(MOD(QUOTIENT($A3088-1,50),100)+1,"000")</f>
        <v/>
      </c>
      <c r="R3088">
        <f>IF($AB3088="Да","Группа_Крупная","Группа_"&amp;TEXT(MOD(QUOTIENT($A3088-1,5000),30)+1,"00"))</f>
        <v/>
      </c>
      <c r="S3088">
        <f>IF($AB3088="Да","Категория_Крупная","Категория_"&amp;TEXT(MOD(QUOTIENT($A3088-1,500),120)+1,"000"))</f>
        <v/>
      </c>
      <c r="T3088">
        <f>IF($AB3088="Да","Подкатегория_Крупная","Подкатегория_"&amp;TEXT(MOD(QUOTIENT($A3088-1,50),300)+1,"000"))</f>
        <v/>
      </c>
      <c r="U3088">
        <f>"SKU_"&amp;TEXT($A3088,"0000000")</f>
        <v/>
      </c>
      <c r="V3088">
        <f>CHOOSE(MOD($A3088-1,4)+1,"Enterprise","SMB","Госсектор","Розница")</f>
        <v/>
      </c>
      <c r="W3088">
        <f>"Клиент_"&amp;TEXT(MOD($A3088-1,20000)+1,"00000")</f>
        <v/>
      </c>
      <c r="X3088">
        <f>CHOOSE(MOD($A3088-1,5)+1,"Портал","API","Импорт","Ручной ввод","Интеграция")</f>
        <v/>
      </c>
      <c r="Y3088" s="8">
        <f>ROUND(1000+MOD($A3088*37,90000)+IF($AB3088="Да",5000,0),2)</f>
        <v/>
      </c>
      <c r="Z3088">
        <f>1+MOD($A3088,20)</f>
        <v/>
      </c>
      <c r="AA3088" s="8">
        <f>ROUND($Y3088*(0.08+MOD($A3088,17)/100),2)</f>
        <v/>
      </c>
      <c r="AB3088">
        <f>IF(MOD($A3088,10)&lt;7,"Да","Нет")</f>
        <v/>
      </c>
      <c r="AC3088">
        <f>$R3088&amp;" / "&amp;$S3088&amp;" / "&amp;$T3088</f>
        <v/>
      </c>
      <c r="AD3088">
        <f>1</f>
        <v/>
      </c>
      <c r="AE3088">
        <f>IF($A3088&lt;=Settings!$B$4,"до 100",IF($A3088&lt;=Settings!$B$5,"до 10 000",IF($A3088&lt;=Settings!$B$6,"до 100 000","100 000+")))</f>
        <v/>
      </c>
    </row>
    <row r="3089">
      <c r="A3089">
        <f>ROW()-1</f>
        <v/>
      </c>
      <c r="B3089">
        <f>IF($A3089&lt;=Settings!$B$4,"small_control",IF($A3089&lt;=Settings!$B$5,"medium_10k",IF($A3089&lt;=Settings!$B$6,"large_100k","extreme_1m")))</f>
        <v/>
      </c>
      <c r="C3089">
        <f>"ORD-"&amp;TEXT(QUOTIENT($A3089-1,3)+1,"0000000")</f>
        <v/>
      </c>
      <c r="D3089">
        <f>"LINE-"&amp;TEXT($A3089,"0000000")</f>
        <v/>
      </c>
      <c r="E3089" s="7">
        <f>Settings!$B$2+$A3089-1</f>
        <v/>
      </c>
      <c r="F3089" s="7">
        <f>Settings!$B$2+MOD($A3089-1,Settings!$B$7)</f>
        <v/>
      </c>
      <c r="G3089">
        <f>YEAR($F3089)</f>
        <v/>
      </c>
      <c r="H3089">
        <f>"Q"&amp;ROUNDUP(MONTH($F3089)/3,0)</f>
        <v/>
      </c>
      <c r="I3089">
        <f>MONTH($F3089)</f>
        <v/>
      </c>
      <c r="J3089">
        <f>CHOOSE(MONTH($F3089),"Январь","Февраль","Март","Апрель","Май","Июнь","Июль","Август","Сентябрь","Октябрь","Ноябрь","Декабрь")</f>
        <v/>
      </c>
      <c r="K3089">
        <f>DAY($F3089)</f>
        <v/>
      </c>
      <c r="L3089">
        <f>IF(MOD($A3089,10)&lt;7,"ФО_01_Крупный","ФО_"&amp;TEXT(MOD($A3089,8)+1,"00"))</f>
        <v/>
      </c>
      <c r="M3089">
        <f>IF($AB3089="Да","Регион_001_Крупный","Регион_"&amp;TEXT(MOD(QUOTIENT($A3089-1,20),180)+1,"000"))</f>
        <v/>
      </c>
      <c r="N3089">
        <f>IF($AB3089="Да","Город_"&amp;TEXT(MOD($A3089-1,250)+1,"0000"),"Город_"&amp;TEXT(MOD($A3089-1,3000)+1,"0000"))</f>
        <v/>
      </c>
      <c r="O3089">
        <f>IF($AB3089="Да","Холдинг_Крупный","Холдинг_"&amp;TEXT(MOD(QUOTIENT($A3089-1,10000),20)+1,"00"))</f>
        <v/>
      </c>
      <c r="P3089">
        <f>IF($AB3089="Да","Организация_Крупная","Организация_"&amp;TEXT(MOD(QUOTIENT($A3089-1,500),600)+1,"000"))</f>
        <v/>
      </c>
      <c r="Q3089">
        <f>"Отдел_"&amp;TEXT(MOD(QUOTIENT($A3089-1,50),100)+1,"000")</f>
        <v/>
      </c>
      <c r="R3089">
        <f>IF($AB3089="Да","Группа_Крупная","Группа_"&amp;TEXT(MOD(QUOTIENT($A3089-1,5000),30)+1,"00"))</f>
        <v/>
      </c>
      <c r="S3089">
        <f>IF($AB3089="Да","Категория_Крупная","Категория_"&amp;TEXT(MOD(QUOTIENT($A3089-1,500),120)+1,"000"))</f>
        <v/>
      </c>
      <c r="T3089">
        <f>IF($AB3089="Да","Подкатегория_Крупная","Подкатегория_"&amp;TEXT(MOD(QUOTIENT($A3089-1,50),300)+1,"000"))</f>
        <v/>
      </c>
      <c r="U3089">
        <f>"SKU_"&amp;TEXT($A3089,"0000000")</f>
        <v/>
      </c>
      <c r="V3089">
        <f>CHOOSE(MOD($A3089-1,4)+1,"Enterprise","SMB","Госсектор","Розница")</f>
        <v/>
      </c>
      <c r="W3089">
        <f>"Клиент_"&amp;TEXT(MOD($A3089-1,20000)+1,"00000")</f>
        <v/>
      </c>
      <c r="X3089">
        <f>CHOOSE(MOD($A3089-1,5)+1,"Портал","API","Импорт","Ручной ввод","Интеграция")</f>
        <v/>
      </c>
      <c r="Y3089" s="8">
        <f>ROUND(1000+MOD($A3089*37,90000)+IF($AB3089="Да",5000,0),2)</f>
        <v/>
      </c>
      <c r="Z3089">
        <f>1+MOD($A3089,20)</f>
        <v/>
      </c>
      <c r="AA3089" s="8">
        <f>ROUND($Y3089*(0.08+MOD($A3089,17)/100),2)</f>
        <v/>
      </c>
      <c r="AB3089">
        <f>IF(MOD($A3089,10)&lt;7,"Да","Нет")</f>
        <v/>
      </c>
      <c r="AC3089">
        <f>$R3089&amp;" / "&amp;$S3089&amp;" / "&amp;$T3089</f>
        <v/>
      </c>
      <c r="AD3089">
        <f>1</f>
        <v/>
      </c>
      <c r="AE3089">
        <f>IF($A3089&lt;=Settings!$B$4,"до 100",IF($A3089&lt;=Settings!$B$5,"до 10 000",IF($A3089&lt;=Settings!$B$6,"до 100 000","100 000+")))</f>
        <v/>
      </c>
    </row>
    <row r="3090">
      <c r="A3090">
        <f>ROW()-1</f>
        <v/>
      </c>
      <c r="B3090">
        <f>IF($A3090&lt;=Settings!$B$4,"small_control",IF($A3090&lt;=Settings!$B$5,"medium_10k",IF($A3090&lt;=Settings!$B$6,"large_100k","extreme_1m")))</f>
        <v/>
      </c>
      <c r="C3090">
        <f>"ORD-"&amp;TEXT(QUOTIENT($A3090-1,3)+1,"0000000")</f>
        <v/>
      </c>
      <c r="D3090">
        <f>"LINE-"&amp;TEXT($A3090,"0000000")</f>
        <v/>
      </c>
      <c r="E3090" s="7">
        <f>Settings!$B$2+$A3090-1</f>
        <v/>
      </c>
      <c r="F3090" s="7">
        <f>Settings!$B$2+MOD($A3090-1,Settings!$B$7)</f>
        <v/>
      </c>
      <c r="G3090">
        <f>YEAR($F3090)</f>
        <v/>
      </c>
      <c r="H3090">
        <f>"Q"&amp;ROUNDUP(MONTH($F3090)/3,0)</f>
        <v/>
      </c>
      <c r="I3090">
        <f>MONTH($F3090)</f>
        <v/>
      </c>
      <c r="J3090">
        <f>CHOOSE(MONTH($F3090),"Январь","Февраль","Март","Апрель","Май","Июнь","Июль","Август","Сентябрь","Октябрь","Ноябрь","Декабрь")</f>
        <v/>
      </c>
      <c r="K3090">
        <f>DAY($F3090)</f>
        <v/>
      </c>
      <c r="L3090">
        <f>IF(MOD($A3090,10)&lt;7,"ФО_01_Крупный","ФО_"&amp;TEXT(MOD($A3090,8)+1,"00"))</f>
        <v/>
      </c>
      <c r="M3090">
        <f>IF($AB3090="Да","Регион_001_Крупный","Регион_"&amp;TEXT(MOD(QUOTIENT($A3090-1,20),180)+1,"000"))</f>
        <v/>
      </c>
      <c r="N3090">
        <f>IF($AB3090="Да","Город_"&amp;TEXT(MOD($A3090-1,250)+1,"0000"),"Город_"&amp;TEXT(MOD($A3090-1,3000)+1,"0000"))</f>
        <v/>
      </c>
      <c r="O3090">
        <f>IF($AB3090="Да","Холдинг_Крупный","Холдинг_"&amp;TEXT(MOD(QUOTIENT($A3090-1,10000),20)+1,"00"))</f>
        <v/>
      </c>
      <c r="P3090">
        <f>IF($AB3090="Да","Организация_Крупная","Организация_"&amp;TEXT(MOD(QUOTIENT($A3090-1,500),600)+1,"000"))</f>
        <v/>
      </c>
      <c r="Q3090">
        <f>"Отдел_"&amp;TEXT(MOD(QUOTIENT($A3090-1,50),100)+1,"000")</f>
        <v/>
      </c>
      <c r="R3090">
        <f>IF($AB3090="Да","Группа_Крупная","Группа_"&amp;TEXT(MOD(QUOTIENT($A3090-1,5000),30)+1,"00"))</f>
        <v/>
      </c>
      <c r="S3090">
        <f>IF($AB3090="Да","Категория_Крупная","Категория_"&amp;TEXT(MOD(QUOTIENT($A3090-1,500),120)+1,"000"))</f>
        <v/>
      </c>
      <c r="T3090">
        <f>IF($AB3090="Да","Подкатегория_Крупная","Подкатегория_"&amp;TEXT(MOD(QUOTIENT($A3090-1,50),300)+1,"000"))</f>
        <v/>
      </c>
      <c r="U3090">
        <f>"SKU_"&amp;TEXT($A3090,"0000000")</f>
        <v/>
      </c>
      <c r="V3090">
        <f>CHOOSE(MOD($A3090-1,4)+1,"Enterprise","SMB","Госсектор","Розница")</f>
        <v/>
      </c>
      <c r="W3090">
        <f>"Клиент_"&amp;TEXT(MOD($A3090-1,20000)+1,"00000")</f>
        <v/>
      </c>
      <c r="X3090">
        <f>CHOOSE(MOD($A3090-1,5)+1,"Портал","API","Импорт","Ручной ввод","Интеграция")</f>
        <v/>
      </c>
      <c r="Y3090" s="8">
        <f>ROUND(1000+MOD($A3090*37,90000)+IF($AB3090="Да",5000,0),2)</f>
        <v/>
      </c>
      <c r="Z3090">
        <f>1+MOD($A3090,20)</f>
        <v/>
      </c>
      <c r="AA3090" s="8">
        <f>ROUND($Y3090*(0.08+MOD($A3090,17)/100),2)</f>
        <v/>
      </c>
      <c r="AB3090">
        <f>IF(MOD($A3090,10)&lt;7,"Да","Нет")</f>
        <v/>
      </c>
      <c r="AC3090">
        <f>$R3090&amp;" / "&amp;$S3090&amp;" / "&amp;$T3090</f>
        <v/>
      </c>
      <c r="AD3090">
        <f>1</f>
        <v/>
      </c>
      <c r="AE3090">
        <f>IF($A3090&lt;=Settings!$B$4,"до 100",IF($A3090&lt;=Settings!$B$5,"до 10 000",IF($A3090&lt;=Settings!$B$6,"до 100 000","100 000+")))</f>
        <v/>
      </c>
    </row>
    <row r="3091">
      <c r="A3091">
        <f>ROW()-1</f>
        <v/>
      </c>
      <c r="B3091">
        <f>IF($A3091&lt;=Settings!$B$4,"small_control",IF($A3091&lt;=Settings!$B$5,"medium_10k",IF($A3091&lt;=Settings!$B$6,"large_100k","extreme_1m")))</f>
        <v/>
      </c>
      <c r="C3091">
        <f>"ORD-"&amp;TEXT(QUOTIENT($A3091-1,3)+1,"0000000")</f>
        <v/>
      </c>
      <c r="D3091">
        <f>"LINE-"&amp;TEXT($A3091,"0000000")</f>
        <v/>
      </c>
      <c r="E3091" s="7">
        <f>Settings!$B$2+$A3091-1</f>
        <v/>
      </c>
      <c r="F3091" s="7">
        <f>Settings!$B$2+MOD($A3091-1,Settings!$B$7)</f>
        <v/>
      </c>
      <c r="G3091">
        <f>YEAR($F3091)</f>
        <v/>
      </c>
      <c r="H3091">
        <f>"Q"&amp;ROUNDUP(MONTH($F3091)/3,0)</f>
        <v/>
      </c>
      <c r="I3091">
        <f>MONTH($F3091)</f>
        <v/>
      </c>
      <c r="J3091">
        <f>CHOOSE(MONTH($F3091),"Январь","Февраль","Март","Апрель","Май","Июнь","Июль","Август","Сентябрь","Октябрь","Ноябрь","Декабрь")</f>
        <v/>
      </c>
      <c r="K3091">
        <f>DAY($F3091)</f>
        <v/>
      </c>
      <c r="L3091">
        <f>IF(MOD($A3091,10)&lt;7,"ФО_01_Крупный","ФО_"&amp;TEXT(MOD($A3091,8)+1,"00"))</f>
        <v/>
      </c>
      <c r="M3091">
        <f>IF($AB3091="Да","Регион_001_Крупный","Регион_"&amp;TEXT(MOD(QUOTIENT($A3091-1,20),180)+1,"000"))</f>
        <v/>
      </c>
      <c r="N3091">
        <f>IF($AB3091="Да","Город_"&amp;TEXT(MOD($A3091-1,250)+1,"0000"),"Город_"&amp;TEXT(MOD($A3091-1,3000)+1,"0000"))</f>
        <v/>
      </c>
      <c r="O3091">
        <f>IF($AB3091="Да","Холдинг_Крупный","Холдинг_"&amp;TEXT(MOD(QUOTIENT($A3091-1,10000),20)+1,"00"))</f>
        <v/>
      </c>
      <c r="P3091">
        <f>IF($AB3091="Да","Организация_Крупная","Организация_"&amp;TEXT(MOD(QUOTIENT($A3091-1,500),600)+1,"000"))</f>
        <v/>
      </c>
      <c r="Q3091">
        <f>"Отдел_"&amp;TEXT(MOD(QUOTIENT($A3091-1,50),100)+1,"000")</f>
        <v/>
      </c>
      <c r="R3091">
        <f>IF($AB3091="Да","Группа_Крупная","Группа_"&amp;TEXT(MOD(QUOTIENT($A3091-1,5000),30)+1,"00"))</f>
        <v/>
      </c>
      <c r="S3091">
        <f>IF($AB3091="Да","Категория_Крупная","Категория_"&amp;TEXT(MOD(QUOTIENT($A3091-1,500),120)+1,"000"))</f>
        <v/>
      </c>
      <c r="T3091">
        <f>IF($AB3091="Да","Подкатегория_Крупная","Подкатегория_"&amp;TEXT(MOD(QUOTIENT($A3091-1,50),300)+1,"000"))</f>
        <v/>
      </c>
      <c r="U3091">
        <f>"SKU_"&amp;TEXT($A3091,"0000000")</f>
        <v/>
      </c>
      <c r="V3091">
        <f>CHOOSE(MOD($A3091-1,4)+1,"Enterprise","SMB","Госсектор","Розница")</f>
        <v/>
      </c>
      <c r="W3091">
        <f>"Клиент_"&amp;TEXT(MOD($A3091-1,20000)+1,"00000")</f>
        <v/>
      </c>
      <c r="X3091">
        <f>CHOOSE(MOD($A3091-1,5)+1,"Портал","API","Импорт","Ручной ввод","Интеграция")</f>
        <v/>
      </c>
      <c r="Y3091" s="8">
        <f>ROUND(1000+MOD($A3091*37,90000)+IF($AB3091="Да",5000,0),2)</f>
        <v/>
      </c>
      <c r="Z3091">
        <f>1+MOD($A3091,20)</f>
        <v/>
      </c>
      <c r="AA3091" s="8">
        <f>ROUND($Y3091*(0.08+MOD($A3091,17)/100),2)</f>
        <v/>
      </c>
      <c r="AB3091">
        <f>IF(MOD($A3091,10)&lt;7,"Да","Нет")</f>
        <v/>
      </c>
      <c r="AC3091">
        <f>$R3091&amp;" / "&amp;$S3091&amp;" / "&amp;$T3091</f>
        <v/>
      </c>
      <c r="AD3091">
        <f>1</f>
        <v/>
      </c>
      <c r="AE3091">
        <f>IF($A3091&lt;=Settings!$B$4,"до 100",IF($A3091&lt;=Settings!$B$5,"до 10 000",IF($A3091&lt;=Settings!$B$6,"до 100 000","100 000+")))</f>
        <v/>
      </c>
    </row>
    <row r="3092">
      <c r="A3092">
        <f>ROW()-1</f>
        <v/>
      </c>
      <c r="B3092">
        <f>IF($A3092&lt;=Settings!$B$4,"small_control",IF($A3092&lt;=Settings!$B$5,"medium_10k",IF($A3092&lt;=Settings!$B$6,"large_100k","extreme_1m")))</f>
        <v/>
      </c>
      <c r="C3092">
        <f>"ORD-"&amp;TEXT(QUOTIENT($A3092-1,3)+1,"0000000")</f>
        <v/>
      </c>
      <c r="D3092">
        <f>"LINE-"&amp;TEXT($A3092,"0000000")</f>
        <v/>
      </c>
      <c r="E3092" s="7">
        <f>Settings!$B$2+$A3092-1</f>
        <v/>
      </c>
      <c r="F3092" s="7">
        <f>Settings!$B$2+MOD($A3092-1,Settings!$B$7)</f>
        <v/>
      </c>
      <c r="G3092">
        <f>YEAR($F3092)</f>
        <v/>
      </c>
      <c r="H3092">
        <f>"Q"&amp;ROUNDUP(MONTH($F3092)/3,0)</f>
        <v/>
      </c>
      <c r="I3092">
        <f>MONTH($F3092)</f>
        <v/>
      </c>
      <c r="J3092">
        <f>CHOOSE(MONTH($F3092),"Январь","Февраль","Март","Апрель","Май","Июнь","Июль","Август","Сентябрь","Октябрь","Ноябрь","Декабрь")</f>
        <v/>
      </c>
      <c r="K3092">
        <f>DAY($F3092)</f>
        <v/>
      </c>
      <c r="L3092">
        <f>IF(MOD($A3092,10)&lt;7,"ФО_01_Крупный","ФО_"&amp;TEXT(MOD($A3092,8)+1,"00"))</f>
        <v/>
      </c>
      <c r="M3092">
        <f>IF($AB3092="Да","Регион_001_Крупный","Регион_"&amp;TEXT(MOD(QUOTIENT($A3092-1,20),180)+1,"000"))</f>
        <v/>
      </c>
      <c r="N3092">
        <f>IF($AB3092="Да","Город_"&amp;TEXT(MOD($A3092-1,250)+1,"0000"),"Город_"&amp;TEXT(MOD($A3092-1,3000)+1,"0000"))</f>
        <v/>
      </c>
      <c r="O3092">
        <f>IF($AB3092="Да","Холдинг_Крупный","Холдинг_"&amp;TEXT(MOD(QUOTIENT($A3092-1,10000),20)+1,"00"))</f>
        <v/>
      </c>
      <c r="P3092">
        <f>IF($AB3092="Да","Организация_Крупная","Организация_"&amp;TEXT(MOD(QUOTIENT($A3092-1,500),600)+1,"000"))</f>
        <v/>
      </c>
      <c r="Q3092">
        <f>"Отдел_"&amp;TEXT(MOD(QUOTIENT($A3092-1,50),100)+1,"000")</f>
        <v/>
      </c>
      <c r="R3092">
        <f>IF($AB3092="Да","Группа_Крупная","Группа_"&amp;TEXT(MOD(QUOTIENT($A3092-1,5000),30)+1,"00"))</f>
        <v/>
      </c>
      <c r="S3092">
        <f>IF($AB3092="Да","Категория_Крупная","Категория_"&amp;TEXT(MOD(QUOTIENT($A3092-1,500),120)+1,"000"))</f>
        <v/>
      </c>
      <c r="T3092">
        <f>IF($AB3092="Да","Подкатегория_Крупная","Подкатегория_"&amp;TEXT(MOD(QUOTIENT($A3092-1,50),300)+1,"000"))</f>
        <v/>
      </c>
      <c r="U3092">
        <f>"SKU_"&amp;TEXT($A3092,"0000000")</f>
        <v/>
      </c>
      <c r="V3092">
        <f>CHOOSE(MOD($A3092-1,4)+1,"Enterprise","SMB","Госсектор","Розница")</f>
        <v/>
      </c>
      <c r="W3092">
        <f>"Клиент_"&amp;TEXT(MOD($A3092-1,20000)+1,"00000")</f>
        <v/>
      </c>
      <c r="X3092">
        <f>CHOOSE(MOD($A3092-1,5)+1,"Портал","API","Импорт","Ручной ввод","Интеграция")</f>
        <v/>
      </c>
      <c r="Y3092" s="8">
        <f>ROUND(1000+MOD($A3092*37,90000)+IF($AB3092="Да",5000,0),2)</f>
        <v/>
      </c>
      <c r="Z3092">
        <f>1+MOD($A3092,20)</f>
        <v/>
      </c>
      <c r="AA3092" s="8">
        <f>ROUND($Y3092*(0.08+MOD($A3092,17)/100),2)</f>
        <v/>
      </c>
      <c r="AB3092">
        <f>IF(MOD($A3092,10)&lt;7,"Да","Нет")</f>
        <v/>
      </c>
      <c r="AC3092">
        <f>$R3092&amp;" / "&amp;$S3092&amp;" / "&amp;$T3092</f>
        <v/>
      </c>
      <c r="AD3092">
        <f>1</f>
        <v/>
      </c>
      <c r="AE3092">
        <f>IF($A3092&lt;=Settings!$B$4,"до 100",IF($A3092&lt;=Settings!$B$5,"до 10 000",IF($A3092&lt;=Settings!$B$6,"до 100 000","100 000+")))</f>
        <v/>
      </c>
    </row>
    <row r="3093">
      <c r="A3093">
        <f>ROW()-1</f>
        <v/>
      </c>
      <c r="B3093">
        <f>IF($A3093&lt;=Settings!$B$4,"small_control",IF($A3093&lt;=Settings!$B$5,"medium_10k",IF($A3093&lt;=Settings!$B$6,"large_100k","extreme_1m")))</f>
        <v/>
      </c>
      <c r="C3093">
        <f>"ORD-"&amp;TEXT(QUOTIENT($A3093-1,3)+1,"0000000")</f>
        <v/>
      </c>
      <c r="D3093">
        <f>"LINE-"&amp;TEXT($A3093,"0000000")</f>
        <v/>
      </c>
      <c r="E3093" s="7">
        <f>Settings!$B$2+$A3093-1</f>
        <v/>
      </c>
      <c r="F3093" s="7">
        <f>Settings!$B$2+MOD($A3093-1,Settings!$B$7)</f>
        <v/>
      </c>
      <c r="G3093">
        <f>YEAR($F3093)</f>
        <v/>
      </c>
      <c r="H3093">
        <f>"Q"&amp;ROUNDUP(MONTH($F3093)/3,0)</f>
        <v/>
      </c>
      <c r="I3093">
        <f>MONTH($F3093)</f>
        <v/>
      </c>
      <c r="J3093">
        <f>CHOOSE(MONTH($F3093),"Январь","Февраль","Март","Апрель","Май","Июнь","Июль","Август","Сентябрь","Октябрь","Ноябрь","Декабрь")</f>
        <v/>
      </c>
      <c r="K3093">
        <f>DAY($F3093)</f>
        <v/>
      </c>
      <c r="L3093">
        <f>IF(MOD($A3093,10)&lt;7,"ФО_01_Крупный","ФО_"&amp;TEXT(MOD($A3093,8)+1,"00"))</f>
        <v/>
      </c>
      <c r="M3093">
        <f>IF($AB3093="Да","Регион_001_Крупный","Регион_"&amp;TEXT(MOD(QUOTIENT($A3093-1,20),180)+1,"000"))</f>
        <v/>
      </c>
      <c r="N3093">
        <f>IF($AB3093="Да","Город_"&amp;TEXT(MOD($A3093-1,250)+1,"0000"),"Город_"&amp;TEXT(MOD($A3093-1,3000)+1,"0000"))</f>
        <v/>
      </c>
      <c r="O3093">
        <f>IF($AB3093="Да","Холдинг_Крупный","Холдинг_"&amp;TEXT(MOD(QUOTIENT($A3093-1,10000),20)+1,"00"))</f>
        <v/>
      </c>
      <c r="P3093">
        <f>IF($AB3093="Да","Организация_Крупная","Организация_"&amp;TEXT(MOD(QUOTIENT($A3093-1,500),600)+1,"000"))</f>
        <v/>
      </c>
      <c r="Q3093">
        <f>"Отдел_"&amp;TEXT(MOD(QUOTIENT($A3093-1,50),100)+1,"000")</f>
        <v/>
      </c>
      <c r="R3093">
        <f>IF($AB3093="Да","Группа_Крупная","Группа_"&amp;TEXT(MOD(QUOTIENT($A3093-1,5000),30)+1,"00"))</f>
        <v/>
      </c>
      <c r="S3093">
        <f>IF($AB3093="Да","Категория_Крупная","Категория_"&amp;TEXT(MOD(QUOTIENT($A3093-1,500),120)+1,"000"))</f>
        <v/>
      </c>
      <c r="T3093">
        <f>IF($AB3093="Да","Подкатегория_Крупная","Подкатегория_"&amp;TEXT(MOD(QUOTIENT($A3093-1,50),300)+1,"000"))</f>
        <v/>
      </c>
      <c r="U3093">
        <f>"SKU_"&amp;TEXT($A3093,"0000000")</f>
        <v/>
      </c>
      <c r="V3093">
        <f>CHOOSE(MOD($A3093-1,4)+1,"Enterprise","SMB","Госсектор","Розница")</f>
        <v/>
      </c>
      <c r="W3093">
        <f>"Клиент_"&amp;TEXT(MOD($A3093-1,20000)+1,"00000")</f>
        <v/>
      </c>
      <c r="X3093">
        <f>CHOOSE(MOD($A3093-1,5)+1,"Портал","API","Импорт","Ручной ввод","Интеграция")</f>
        <v/>
      </c>
      <c r="Y3093" s="8">
        <f>ROUND(1000+MOD($A3093*37,90000)+IF($AB3093="Да",5000,0),2)</f>
        <v/>
      </c>
      <c r="Z3093">
        <f>1+MOD($A3093,20)</f>
        <v/>
      </c>
      <c r="AA3093" s="8">
        <f>ROUND($Y3093*(0.08+MOD($A3093,17)/100),2)</f>
        <v/>
      </c>
      <c r="AB3093">
        <f>IF(MOD($A3093,10)&lt;7,"Да","Нет")</f>
        <v/>
      </c>
      <c r="AC3093">
        <f>$R3093&amp;" / "&amp;$S3093&amp;" / "&amp;$T3093</f>
        <v/>
      </c>
      <c r="AD3093">
        <f>1</f>
        <v/>
      </c>
      <c r="AE3093">
        <f>IF($A3093&lt;=Settings!$B$4,"до 100",IF($A3093&lt;=Settings!$B$5,"до 10 000",IF($A3093&lt;=Settings!$B$6,"до 100 000","100 000+")))</f>
        <v/>
      </c>
    </row>
    <row r="3094">
      <c r="A3094">
        <f>ROW()-1</f>
        <v/>
      </c>
      <c r="B3094">
        <f>IF($A3094&lt;=Settings!$B$4,"small_control",IF($A3094&lt;=Settings!$B$5,"medium_10k",IF($A3094&lt;=Settings!$B$6,"large_100k","extreme_1m")))</f>
        <v/>
      </c>
      <c r="C3094">
        <f>"ORD-"&amp;TEXT(QUOTIENT($A3094-1,3)+1,"0000000")</f>
        <v/>
      </c>
      <c r="D3094">
        <f>"LINE-"&amp;TEXT($A3094,"0000000")</f>
        <v/>
      </c>
      <c r="E3094" s="7">
        <f>Settings!$B$2+$A3094-1</f>
        <v/>
      </c>
      <c r="F3094" s="7">
        <f>Settings!$B$2+MOD($A3094-1,Settings!$B$7)</f>
        <v/>
      </c>
      <c r="G3094">
        <f>YEAR($F3094)</f>
        <v/>
      </c>
      <c r="H3094">
        <f>"Q"&amp;ROUNDUP(MONTH($F3094)/3,0)</f>
        <v/>
      </c>
      <c r="I3094">
        <f>MONTH($F3094)</f>
        <v/>
      </c>
      <c r="J3094">
        <f>CHOOSE(MONTH($F3094),"Январь","Февраль","Март","Апрель","Май","Июнь","Июль","Август","Сентябрь","Октябрь","Ноябрь","Декабрь")</f>
        <v/>
      </c>
      <c r="K3094">
        <f>DAY($F3094)</f>
        <v/>
      </c>
      <c r="L3094">
        <f>IF(MOD($A3094,10)&lt;7,"ФО_01_Крупный","ФО_"&amp;TEXT(MOD($A3094,8)+1,"00"))</f>
        <v/>
      </c>
      <c r="M3094">
        <f>IF($AB3094="Да","Регион_001_Крупный","Регион_"&amp;TEXT(MOD(QUOTIENT($A3094-1,20),180)+1,"000"))</f>
        <v/>
      </c>
      <c r="N3094">
        <f>IF($AB3094="Да","Город_"&amp;TEXT(MOD($A3094-1,250)+1,"0000"),"Город_"&amp;TEXT(MOD($A3094-1,3000)+1,"0000"))</f>
        <v/>
      </c>
      <c r="O3094">
        <f>IF($AB3094="Да","Холдинг_Крупный","Холдинг_"&amp;TEXT(MOD(QUOTIENT($A3094-1,10000),20)+1,"00"))</f>
        <v/>
      </c>
      <c r="P3094">
        <f>IF($AB3094="Да","Организация_Крупная","Организация_"&amp;TEXT(MOD(QUOTIENT($A3094-1,500),600)+1,"000"))</f>
        <v/>
      </c>
      <c r="Q3094">
        <f>"Отдел_"&amp;TEXT(MOD(QUOTIENT($A3094-1,50),100)+1,"000")</f>
        <v/>
      </c>
      <c r="R3094">
        <f>IF($AB3094="Да","Группа_Крупная","Группа_"&amp;TEXT(MOD(QUOTIENT($A3094-1,5000),30)+1,"00"))</f>
        <v/>
      </c>
      <c r="S3094">
        <f>IF($AB3094="Да","Категория_Крупная","Категория_"&amp;TEXT(MOD(QUOTIENT($A3094-1,500),120)+1,"000"))</f>
        <v/>
      </c>
      <c r="T3094">
        <f>IF($AB3094="Да","Подкатегория_Крупная","Подкатегория_"&amp;TEXT(MOD(QUOTIENT($A3094-1,50),300)+1,"000"))</f>
        <v/>
      </c>
      <c r="U3094">
        <f>"SKU_"&amp;TEXT($A3094,"0000000")</f>
        <v/>
      </c>
      <c r="V3094">
        <f>CHOOSE(MOD($A3094-1,4)+1,"Enterprise","SMB","Госсектор","Розница")</f>
        <v/>
      </c>
      <c r="W3094">
        <f>"Клиент_"&amp;TEXT(MOD($A3094-1,20000)+1,"00000")</f>
        <v/>
      </c>
      <c r="X3094">
        <f>CHOOSE(MOD($A3094-1,5)+1,"Портал","API","Импорт","Ручной ввод","Интеграция")</f>
        <v/>
      </c>
      <c r="Y3094" s="8">
        <f>ROUND(1000+MOD($A3094*37,90000)+IF($AB3094="Да",5000,0),2)</f>
        <v/>
      </c>
      <c r="Z3094">
        <f>1+MOD($A3094,20)</f>
        <v/>
      </c>
      <c r="AA3094" s="8">
        <f>ROUND($Y3094*(0.08+MOD($A3094,17)/100),2)</f>
        <v/>
      </c>
      <c r="AB3094">
        <f>IF(MOD($A3094,10)&lt;7,"Да","Нет")</f>
        <v/>
      </c>
      <c r="AC3094">
        <f>$R3094&amp;" / "&amp;$S3094&amp;" / "&amp;$T3094</f>
        <v/>
      </c>
      <c r="AD3094">
        <f>1</f>
        <v/>
      </c>
      <c r="AE3094">
        <f>IF($A3094&lt;=Settings!$B$4,"до 100",IF($A3094&lt;=Settings!$B$5,"до 10 000",IF($A3094&lt;=Settings!$B$6,"до 100 000","100 000+")))</f>
        <v/>
      </c>
    </row>
    <row r="3095">
      <c r="A3095">
        <f>ROW()-1</f>
        <v/>
      </c>
      <c r="B3095">
        <f>IF($A3095&lt;=Settings!$B$4,"small_control",IF($A3095&lt;=Settings!$B$5,"medium_10k",IF($A3095&lt;=Settings!$B$6,"large_100k","extreme_1m")))</f>
        <v/>
      </c>
      <c r="C3095">
        <f>"ORD-"&amp;TEXT(QUOTIENT($A3095-1,3)+1,"0000000")</f>
        <v/>
      </c>
      <c r="D3095">
        <f>"LINE-"&amp;TEXT($A3095,"0000000")</f>
        <v/>
      </c>
      <c r="E3095" s="7">
        <f>Settings!$B$2+$A3095-1</f>
        <v/>
      </c>
      <c r="F3095" s="7">
        <f>Settings!$B$2+MOD($A3095-1,Settings!$B$7)</f>
        <v/>
      </c>
      <c r="G3095">
        <f>YEAR($F3095)</f>
        <v/>
      </c>
      <c r="H3095">
        <f>"Q"&amp;ROUNDUP(MONTH($F3095)/3,0)</f>
        <v/>
      </c>
      <c r="I3095">
        <f>MONTH($F3095)</f>
        <v/>
      </c>
      <c r="J3095">
        <f>CHOOSE(MONTH($F3095),"Январь","Февраль","Март","Апрель","Май","Июнь","Июль","Август","Сентябрь","Октябрь","Ноябрь","Декабрь")</f>
        <v/>
      </c>
      <c r="K3095">
        <f>DAY($F3095)</f>
        <v/>
      </c>
      <c r="L3095">
        <f>IF(MOD($A3095,10)&lt;7,"ФО_01_Крупный","ФО_"&amp;TEXT(MOD($A3095,8)+1,"00"))</f>
        <v/>
      </c>
      <c r="M3095">
        <f>IF($AB3095="Да","Регион_001_Крупный","Регион_"&amp;TEXT(MOD(QUOTIENT($A3095-1,20),180)+1,"000"))</f>
        <v/>
      </c>
      <c r="N3095">
        <f>IF($AB3095="Да","Город_"&amp;TEXT(MOD($A3095-1,250)+1,"0000"),"Город_"&amp;TEXT(MOD($A3095-1,3000)+1,"0000"))</f>
        <v/>
      </c>
      <c r="O3095">
        <f>IF($AB3095="Да","Холдинг_Крупный","Холдинг_"&amp;TEXT(MOD(QUOTIENT($A3095-1,10000),20)+1,"00"))</f>
        <v/>
      </c>
      <c r="P3095">
        <f>IF($AB3095="Да","Организация_Крупная","Организация_"&amp;TEXT(MOD(QUOTIENT($A3095-1,500),600)+1,"000"))</f>
        <v/>
      </c>
      <c r="Q3095">
        <f>"Отдел_"&amp;TEXT(MOD(QUOTIENT($A3095-1,50),100)+1,"000")</f>
        <v/>
      </c>
      <c r="R3095">
        <f>IF($AB3095="Да","Группа_Крупная","Группа_"&amp;TEXT(MOD(QUOTIENT($A3095-1,5000),30)+1,"00"))</f>
        <v/>
      </c>
      <c r="S3095">
        <f>IF($AB3095="Да","Категория_Крупная","Категория_"&amp;TEXT(MOD(QUOTIENT($A3095-1,500),120)+1,"000"))</f>
        <v/>
      </c>
      <c r="T3095">
        <f>IF($AB3095="Да","Подкатегория_Крупная","Подкатегория_"&amp;TEXT(MOD(QUOTIENT($A3095-1,50),300)+1,"000"))</f>
        <v/>
      </c>
      <c r="U3095">
        <f>"SKU_"&amp;TEXT($A3095,"0000000")</f>
        <v/>
      </c>
      <c r="V3095">
        <f>CHOOSE(MOD($A3095-1,4)+1,"Enterprise","SMB","Госсектор","Розница")</f>
        <v/>
      </c>
      <c r="W3095">
        <f>"Клиент_"&amp;TEXT(MOD($A3095-1,20000)+1,"00000")</f>
        <v/>
      </c>
      <c r="X3095">
        <f>CHOOSE(MOD($A3095-1,5)+1,"Портал","API","Импорт","Ручной ввод","Интеграция")</f>
        <v/>
      </c>
      <c r="Y3095" s="8">
        <f>ROUND(1000+MOD($A3095*37,90000)+IF($AB3095="Да",5000,0),2)</f>
        <v/>
      </c>
      <c r="Z3095">
        <f>1+MOD($A3095,20)</f>
        <v/>
      </c>
      <c r="AA3095" s="8">
        <f>ROUND($Y3095*(0.08+MOD($A3095,17)/100),2)</f>
        <v/>
      </c>
      <c r="AB3095">
        <f>IF(MOD($A3095,10)&lt;7,"Да","Нет")</f>
        <v/>
      </c>
      <c r="AC3095">
        <f>$R3095&amp;" / "&amp;$S3095&amp;" / "&amp;$T3095</f>
        <v/>
      </c>
      <c r="AD3095">
        <f>1</f>
        <v/>
      </c>
      <c r="AE3095">
        <f>IF($A3095&lt;=Settings!$B$4,"до 100",IF($A3095&lt;=Settings!$B$5,"до 10 000",IF($A3095&lt;=Settings!$B$6,"до 100 000","100 000+")))</f>
        <v/>
      </c>
    </row>
    <row r="3096">
      <c r="A3096">
        <f>ROW()-1</f>
        <v/>
      </c>
      <c r="B3096">
        <f>IF($A3096&lt;=Settings!$B$4,"small_control",IF($A3096&lt;=Settings!$B$5,"medium_10k",IF($A3096&lt;=Settings!$B$6,"large_100k","extreme_1m")))</f>
        <v/>
      </c>
      <c r="C3096">
        <f>"ORD-"&amp;TEXT(QUOTIENT($A3096-1,3)+1,"0000000")</f>
        <v/>
      </c>
      <c r="D3096">
        <f>"LINE-"&amp;TEXT($A3096,"0000000")</f>
        <v/>
      </c>
      <c r="E3096" s="7">
        <f>Settings!$B$2+$A3096-1</f>
        <v/>
      </c>
      <c r="F3096" s="7">
        <f>Settings!$B$2+MOD($A3096-1,Settings!$B$7)</f>
        <v/>
      </c>
      <c r="G3096">
        <f>YEAR($F3096)</f>
        <v/>
      </c>
      <c r="H3096">
        <f>"Q"&amp;ROUNDUP(MONTH($F3096)/3,0)</f>
        <v/>
      </c>
      <c r="I3096">
        <f>MONTH($F3096)</f>
        <v/>
      </c>
      <c r="J3096">
        <f>CHOOSE(MONTH($F3096),"Январь","Февраль","Март","Апрель","Май","Июнь","Июль","Август","Сентябрь","Октябрь","Ноябрь","Декабрь")</f>
        <v/>
      </c>
      <c r="K3096">
        <f>DAY($F3096)</f>
        <v/>
      </c>
      <c r="L3096">
        <f>IF(MOD($A3096,10)&lt;7,"ФО_01_Крупный","ФО_"&amp;TEXT(MOD($A3096,8)+1,"00"))</f>
        <v/>
      </c>
      <c r="M3096">
        <f>IF($AB3096="Да","Регион_001_Крупный","Регион_"&amp;TEXT(MOD(QUOTIENT($A3096-1,20),180)+1,"000"))</f>
        <v/>
      </c>
      <c r="N3096">
        <f>IF($AB3096="Да","Город_"&amp;TEXT(MOD($A3096-1,250)+1,"0000"),"Город_"&amp;TEXT(MOD($A3096-1,3000)+1,"0000"))</f>
        <v/>
      </c>
      <c r="O3096">
        <f>IF($AB3096="Да","Холдинг_Крупный","Холдинг_"&amp;TEXT(MOD(QUOTIENT($A3096-1,10000),20)+1,"00"))</f>
        <v/>
      </c>
      <c r="P3096">
        <f>IF($AB3096="Да","Организация_Крупная","Организация_"&amp;TEXT(MOD(QUOTIENT($A3096-1,500),600)+1,"000"))</f>
        <v/>
      </c>
      <c r="Q3096">
        <f>"Отдел_"&amp;TEXT(MOD(QUOTIENT($A3096-1,50),100)+1,"000")</f>
        <v/>
      </c>
      <c r="R3096">
        <f>IF($AB3096="Да","Группа_Крупная","Группа_"&amp;TEXT(MOD(QUOTIENT($A3096-1,5000),30)+1,"00"))</f>
        <v/>
      </c>
      <c r="S3096">
        <f>IF($AB3096="Да","Категория_Крупная","Категория_"&amp;TEXT(MOD(QUOTIENT($A3096-1,500),120)+1,"000"))</f>
        <v/>
      </c>
      <c r="T3096">
        <f>IF($AB3096="Да","Подкатегория_Крупная","Подкатегория_"&amp;TEXT(MOD(QUOTIENT($A3096-1,50),300)+1,"000"))</f>
        <v/>
      </c>
      <c r="U3096">
        <f>"SKU_"&amp;TEXT($A3096,"0000000")</f>
        <v/>
      </c>
      <c r="V3096">
        <f>CHOOSE(MOD($A3096-1,4)+1,"Enterprise","SMB","Госсектор","Розница")</f>
        <v/>
      </c>
      <c r="W3096">
        <f>"Клиент_"&amp;TEXT(MOD($A3096-1,20000)+1,"00000")</f>
        <v/>
      </c>
      <c r="X3096">
        <f>CHOOSE(MOD($A3096-1,5)+1,"Портал","API","Импорт","Ручной ввод","Интеграция")</f>
        <v/>
      </c>
      <c r="Y3096" s="8">
        <f>ROUND(1000+MOD($A3096*37,90000)+IF($AB3096="Да",5000,0),2)</f>
        <v/>
      </c>
      <c r="Z3096">
        <f>1+MOD($A3096,20)</f>
        <v/>
      </c>
      <c r="AA3096" s="8">
        <f>ROUND($Y3096*(0.08+MOD($A3096,17)/100),2)</f>
        <v/>
      </c>
      <c r="AB3096">
        <f>IF(MOD($A3096,10)&lt;7,"Да","Нет")</f>
        <v/>
      </c>
      <c r="AC3096">
        <f>$R3096&amp;" / "&amp;$S3096&amp;" / "&amp;$T3096</f>
        <v/>
      </c>
      <c r="AD3096">
        <f>1</f>
        <v/>
      </c>
      <c r="AE3096">
        <f>IF($A3096&lt;=Settings!$B$4,"до 100",IF($A3096&lt;=Settings!$B$5,"до 10 000",IF($A3096&lt;=Settings!$B$6,"до 100 000","100 000+")))</f>
        <v/>
      </c>
    </row>
    <row r="3097">
      <c r="A3097">
        <f>ROW()-1</f>
        <v/>
      </c>
      <c r="B3097">
        <f>IF($A3097&lt;=Settings!$B$4,"small_control",IF($A3097&lt;=Settings!$B$5,"medium_10k",IF($A3097&lt;=Settings!$B$6,"large_100k","extreme_1m")))</f>
        <v/>
      </c>
      <c r="C3097">
        <f>"ORD-"&amp;TEXT(QUOTIENT($A3097-1,3)+1,"0000000")</f>
        <v/>
      </c>
      <c r="D3097">
        <f>"LINE-"&amp;TEXT($A3097,"0000000")</f>
        <v/>
      </c>
      <c r="E3097" s="7">
        <f>Settings!$B$2+$A3097-1</f>
        <v/>
      </c>
      <c r="F3097" s="7">
        <f>Settings!$B$2+MOD($A3097-1,Settings!$B$7)</f>
        <v/>
      </c>
      <c r="G3097">
        <f>YEAR($F3097)</f>
        <v/>
      </c>
      <c r="H3097">
        <f>"Q"&amp;ROUNDUP(MONTH($F3097)/3,0)</f>
        <v/>
      </c>
      <c r="I3097">
        <f>MONTH($F3097)</f>
        <v/>
      </c>
      <c r="J3097">
        <f>CHOOSE(MONTH($F3097),"Январь","Февраль","Март","Апрель","Май","Июнь","Июль","Август","Сентябрь","Октябрь","Ноябрь","Декабрь")</f>
        <v/>
      </c>
      <c r="K3097">
        <f>DAY($F3097)</f>
        <v/>
      </c>
      <c r="L3097">
        <f>IF(MOD($A3097,10)&lt;7,"ФО_01_Крупный","ФО_"&amp;TEXT(MOD($A3097,8)+1,"00"))</f>
        <v/>
      </c>
      <c r="M3097">
        <f>IF($AB3097="Да","Регион_001_Крупный","Регион_"&amp;TEXT(MOD(QUOTIENT($A3097-1,20),180)+1,"000"))</f>
        <v/>
      </c>
      <c r="N3097">
        <f>IF($AB3097="Да","Город_"&amp;TEXT(MOD($A3097-1,250)+1,"0000"),"Город_"&amp;TEXT(MOD($A3097-1,3000)+1,"0000"))</f>
        <v/>
      </c>
      <c r="O3097">
        <f>IF($AB3097="Да","Холдинг_Крупный","Холдинг_"&amp;TEXT(MOD(QUOTIENT($A3097-1,10000),20)+1,"00"))</f>
        <v/>
      </c>
      <c r="P3097">
        <f>IF($AB3097="Да","Организация_Крупная","Организация_"&amp;TEXT(MOD(QUOTIENT($A3097-1,500),600)+1,"000"))</f>
        <v/>
      </c>
      <c r="Q3097">
        <f>"Отдел_"&amp;TEXT(MOD(QUOTIENT($A3097-1,50),100)+1,"000")</f>
        <v/>
      </c>
      <c r="R3097">
        <f>IF($AB3097="Да","Группа_Крупная","Группа_"&amp;TEXT(MOD(QUOTIENT($A3097-1,5000),30)+1,"00"))</f>
        <v/>
      </c>
      <c r="S3097">
        <f>IF($AB3097="Да","Категория_Крупная","Категория_"&amp;TEXT(MOD(QUOTIENT($A3097-1,500),120)+1,"000"))</f>
        <v/>
      </c>
      <c r="T3097">
        <f>IF($AB3097="Да","Подкатегория_Крупная","Подкатегория_"&amp;TEXT(MOD(QUOTIENT($A3097-1,50),300)+1,"000"))</f>
        <v/>
      </c>
      <c r="U3097">
        <f>"SKU_"&amp;TEXT($A3097,"0000000")</f>
        <v/>
      </c>
      <c r="V3097">
        <f>CHOOSE(MOD($A3097-1,4)+1,"Enterprise","SMB","Госсектор","Розница")</f>
        <v/>
      </c>
      <c r="W3097">
        <f>"Клиент_"&amp;TEXT(MOD($A3097-1,20000)+1,"00000")</f>
        <v/>
      </c>
      <c r="X3097">
        <f>CHOOSE(MOD($A3097-1,5)+1,"Портал","API","Импорт","Ручной ввод","Интеграция")</f>
        <v/>
      </c>
      <c r="Y3097" s="8">
        <f>ROUND(1000+MOD($A3097*37,90000)+IF($AB3097="Да",5000,0),2)</f>
        <v/>
      </c>
      <c r="Z3097">
        <f>1+MOD($A3097,20)</f>
        <v/>
      </c>
      <c r="AA3097" s="8">
        <f>ROUND($Y3097*(0.08+MOD($A3097,17)/100),2)</f>
        <v/>
      </c>
      <c r="AB3097">
        <f>IF(MOD($A3097,10)&lt;7,"Да","Нет")</f>
        <v/>
      </c>
      <c r="AC3097">
        <f>$R3097&amp;" / "&amp;$S3097&amp;" / "&amp;$T3097</f>
        <v/>
      </c>
      <c r="AD3097">
        <f>1</f>
        <v/>
      </c>
      <c r="AE3097">
        <f>IF($A3097&lt;=Settings!$B$4,"до 100",IF($A3097&lt;=Settings!$B$5,"до 10 000",IF($A3097&lt;=Settings!$B$6,"до 100 000","100 000+")))</f>
        <v/>
      </c>
    </row>
    <row r="3098">
      <c r="A3098">
        <f>ROW()-1</f>
        <v/>
      </c>
      <c r="B3098">
        <f>IF($A3098&lt;=Settings!$B$4,"small_control",IF($A3098&lt;=Settings!$B$5,"medium_10k",IF($A3098&lt;=Settings!$B$6,"large_100k","extreme_1m")))</f>
        <v/>
      </c>
      <c r="C3098">
        <f>"ORD-"&amp;TEXT(QUOTIENT($A3098-1,3)+1,"0000000")</f>
        <v/>
      </c>
      <c r="D3098">
        <f>"LINE-"&amp;TEXT($A3098,"0000000")</f>
        <v/>
      </c>
      <c r="E3098" s="7">
        <f>Settings!$B$2+$A3098-1</f>
        <v/>
      </c>
      <c r="F3098" s="7">
        <f>Settings!$B$2+MOD($A3098-1,Settings!$B$7)</f>
        <v/>
      </c>
      <c r="G3098">
        <f>YEAR($F3098)</f>
        <v/>
      </c>
      <c r="H3098">
        <f>"Q"&amp;ROUNDUP(MONTH($F3098)/3,0)</f>
        <v/>
      </c>
      <c r="I3098">
        <f>MONTH($F3098)</f>
        <v/>
      </c>
      <c r="J3098">
        <f>CHOOSE(MONTH($F3098),"Январь","Февраль","Март","Апрель","Май","Июнь","Июль","Август","Сентябрь","Октябрь","Ноябрь","Декабрь")</f>
        <v/>
      </c>
      <c r="K3098">
        <f>DAY($F3098)</f>
        <v/>
      </c>
      <c r="L3098">
        <f>IF(MOD($A3098,10)&lt;7,"ФО_01_Крупный","ФО_"&amp;TEXT(MOD($A3098,8)+1,"00"))</f>
        <v/>
      </c>
      <c r="M3098">
        <f>IF($AB3098="Да","Регион_001_Крупный","Регион_"&amp;TEXT(MOD(QUOTIENT($A3098-1,20),180)+1,"000"))</f>
        <v/>
      </c>
      <c r="N3098">
        <f>IF($AB3098="Да","Город_"&amp;TEXT(MOD($A3098-1,250)+1,"0000"),"Город_"&amp;TEXT(MOD($A3098-1,3000)+1,"0000"))</f>
        <v/>
      </c>
      <c r="O3098">
        <f>IF($AB3098="Да","Холдинг_Крупный","Холдинг_"&amp;TEXT(MOD(QUOTIENT($A3098-1,10000),20)+1,"00"))</f>
        <v/>
      </c>
      <c r="P3098">
        <f>IF($AB3098="Да","Организация_Крупная","Организация_"&amp;TEXT(MOD(QUOTIENT($A3098-1,500),600)+1,"000"))</f>
        <v/>
      </c>
      <c r="Q3098">
        <f>"Отдел_"&amp;TEXT(MOD(QUOTIENT($A3098-1,50),100)+1,"000")</f>
        <v/>
      </c>
      <c r="R3098">
        <f>IF($AB3098="Да","Группа_Крупная","Группа_"&amp;TEXT(MOD(QUOTIENT($A3098-1,5000),30)+1,"00"))</f>
        <v/>
      </c>
      <c r="S3098">
        <f>IF($AB3098="Да","Категория_Крупная","Категория_"&amp;TEXT(MOD(QUOTIENT($A3098-1,500),120)+1,"000"))</f>
        <v/>
      </c>
      <c r="T3098">
        <f>IF($AB3098="Да","Подкатегория_Крупная","Подкатегория_"&amp;TEXT(MOD(QUOTIENT($A3098-1,50),300)+1,"000"))</f>
        <v/>
      </c>
      <c r="U3098">
        <f>"SKU_"&amp;TEXT($A3098,"0000000")</f>
        <v/>
      </c>
      <c r="V3098">
        <f>CHOOSE(MOD($A3098-1,4)+1,"Enterprise","SMB","Госсектор","Розница")</f>
        <v/>
      </c>
      <c r="W3098">
        <f>"Клиент_"&amp;TEXT(MOD($A3098-1,20000)+1,"00000")</f>
        <v/>
      </c>
      <c r="X3098">
        <f>CHOOSE(MOD($A3098-1,5)+1,"Портал","API","Импорт","Ручной ввод","Интеграция")</f>
        <v/>
      </c>
      <c r="Y3098" s="8">
        <f>ROUND(1000+MOD($A3098*37,90000)+IF($AB3098="Да",5000,0),2)</f>
        <v/>
      </c>
      <c r="Z3098">
        <f>1+MOD($A3098,20)</f>
        <v/>
      </c>
      <c r="AA3098" s="8">
        <f>ROUND($Y3098*(0.08+MOD($A3098,17)/100),2)</f>
        <v/>
      </c>
      <c r="AB3098">
        <f>IF(MOD($A3098,10)&lt;7,"Да","Нет")</f>
        <v/>
      </c>
      <c r="AC3098">
        <f>$R3098&amp;" / "&amp;$S3098&amp;" / "&amp;$T3098</f>
        <v/>
      </c>
      <c r="AD3098">
        <f>1</f>
        <v/>
      </c>
      <c r="AE3098">
        <f>IF($A3098&lt;=Settings!$B$4,"до 100",IF($A3098&lt;=Settings!$B$5,"до 10 000",IF($A3098&lt;=Settings!$B$6,"до 100 000","100 000+")))</f>
        <v/>
      </c>
    </row>
    <row r="3099">
      <c r="A3099">
        <f>ROW()-1</f>
        <v/>
      </c>
      <c r="B3099">
        <f>IF($A3099&lt;=Settings!$B$4,"small_control",IF($A3099&lt;=Settings!$B$5,"medium_10k",IF($A3099&lt;=Settings!$B$6,"large_100k","extreme_1m")))</f>
        <v/>
      </c>
      <c r="C3099">
        <f>"ORD-"&amp;TEXT(QUOTIENT($A3099-1,3)+1,"0000000")</f>
        <v/>
      </c>
      <c r="D3099">
        <f>"LINE-"&amp;TEXT($A3099,"0000000")</f>
        <v/>
      </c>
      <c r="E3099" s="7">
        <f>Settings!$B$2+$A3099-1</f>
        <v/>
      </c>
      <c r="F3099" s="7">
        <f>Settings!$B$2+MOD($A3099-1,Settings!$B$7)</f>
        <v/>
      </c>
      <c r="G3099">
        <f>YEAR($F3099)</f>
        <v/>
      </c>
      <c r="H3099">
        <f>"Q"&amp;ROUNDUP(MONTH($F3099)/3,0)</f>
        <v/>
      </c>
      <c r="I3099">
        <f>MONTH($F3099)</f>
        <v/>
      </c>
      <c r="J3099">
        <f>CHOOSE(MONTH($F3099),"Январь","Февраль","Март","Апрель","Май","Июнь","Июль","Август","Сентябрь","Октябрь","Ноябрь","Декабрь")</f>
        <v/>
      </c>
      <c r="K3099">
        <f>DAY($F3099)</f>
        <v/>
      </c>
      <c r="L3099">
        <f>IF(MOD($A3099,10)&lt;7,"ФО_01_Крупный","ФО_"&amp;TEXT(MOD($A3099,8)+1,"00"))</f>
        <v/>
      </c>
      <c r="M3099">
        <f>IF($AB3099="Да","Регион_001_Крупный","Регион_"&amp;TEXT(MOD(QUOTIENT($A3099-1,20),180)+1,"000"))</f>
        <v/>
      </c>
      <c r="N3099">
        <f>IF($AB3099="Да","Город_"&amp;TEXT(MOD($A3099-1,250)+1,"0000"),"Город_"&amp;TEXT(MOD($A3099-1,3000)+1,"0000"))</f>
        <v/>
      </c>
      <c r="O3099">
        <f>IF($AB3099="Да","Холдинг_Крупный","Холдинг_"&amp;TEXT(MOD(QUOTIENT($A3099-1,10000),20)+1,"00"))</f>
        <v/>
      </c>
      <c r="P3099">
        <f>IF($AB3099="Да","Организация_Крупная","Организация_"&amp;TEXT(MOD(QUOTIENT($A3099-1,500),600)+1,"000"))</f>
        <v/>
      </c>
      <c r="Q3099">
        <f>"Отдел_"&amp;TEXT(MOD(QUOTIENT($A3099-1,50),100)+1,"000")</f>
        <v/>
      </c>
      <c r="R3099">
        <f>IF($AB3099="Да","Группа_Крупная","Группа_"&amp;TEXT(MOD(QUOTIENT($A3099-1,5000),30)+1,"00"))</f>
        <v/>
      </c>
      <c r="S3099">
        <f>IF($AB3099="Да","Категория_Крупная","Категория_"&amp;TEXT(MOD(QUOTIENT($A3099-1,500),120)+1,"000"))</f>
        <v/>
      </c>
      <c r="T3099">
        <f>IF($AB3099="Да","Подкатегория_Крупная","Подкатегория_"&amp;TEXT(MOD(QUOTIENT($A3099-1,50),300)+1,"000"))</f>
        <v/>
      </c>
      <c r="U3099">
        <f>"SKU_"&amp;TEXT($A3099,"0000000")</f>
        <v/>
      </c>
      <c r="V3099">
        <f>CHOOSE(MOD($A3099-1,4)+1,"Enterprise","SMB","Госсектор","Розница")</f>
        <v/>
      </c>
      <c r="W3099">
        <f>"Клиент_"&amp;TEXT(MOD($A3099-1,20000)+1,"00000")</f>
        <v/>
      </c>
      <c r="X3099">
        <f>CHOOSE(MOD($A3099-1,5)+1,"Портал","API","Импорт","Ручной ввод","Интеграция")</f>
        <v/>
      </c>
      <c r="Y3099" s="8">
        <f>ROUND(1000+MOD($A3099*37,90000)+IF($AB3099="Да",5000,0),2)</f>
        <v/>
      </c>
      <c r="Z3099">
        <f>1+MOD($A3099,20)</f>
        <v/>
      </c>
      <c r="AA3099" s="8">
        <f>ROUND($Y3099*(0.08+MOD($A3099,17)/100),2)</f>
        <v/>
      </c>
      <c r="AB3099">
        <f>IF(MOD($A3099,10)&lt;7,"Да","Нет")</f>
        <v/>
      </c>
      <c r="AC3099">
        <f>$R3099&amp;" / "&amp;$S3099&amp;" / "&amp;$T3099</f>
        <v/>
      </c>
      <c r="AD3099">
        <f>1</f>
        <v/>
      </c>
      <c r="AE3099">
        <f>IF($A3099&lt;=Settings!$B$4,"до 100",IF($A3099&lt;=Settings!$B$5,"до 10 000",IF($A3099&lt;=Settings!$B$6,"до 100 000","100 000+")))</f>
        <v/>
      </c>
    </row>
    <row r="3100">
      <c r="A3100">
        <f>ROW()-1</f>
        <v/>
      </c>
      <c r="B3100">
        <f>IF($A3100&lt;=Settings!$B$4,"small_control",IF($A3100&lt;=Settings!$B$5,"medium_10k",IF($A3100&lt;=Settings!$B$6,"large_100k","extreme_1m")))</f>
        <v/>
      </c>
      <c r="C3100">
        <f>"ORD-"&amp;TEXT(QUOTIENT($A3100-1,3)+1,"0000000")</f>
        <v/>
      </c>
      <c r="D3100">
        <f>"LINE-"&amp;TEXT($A3100,"0000000")</f>
        <v/>
      </c>
      <c r="E3100" s="7">
        <f>Settings!$B$2+$A3100-1</f>
        <v/>
      </c>
      <c r="F3100" s="7">
        <f>Settings!$B$2+MOD($A3100-1,Settings!$B$7)</f>
        <v/>
      </c>
      <c r="G3100">
        <f>YEAR($F3100)</f>
        <v/>
      </c>
      <c r="H3100">
        <f>"Q"&amp;ROUNDUP(MONTH($F3100)/3,0)</f>
        <v/>
      </c>
      <c r="I3100">
        <f>MONTH($F3100)</f>
        <v/>
      </c>
      <c r="J3100">
        <f>CHOOSE(MONTH($F3100),"Январь","Февраль","Март","Апрель","Май","Июнь","Июль","Август","Сентябрь","Октябрь","Ноябрь","Декабрь")</f>
        <v/>
      </c>
      <c r="K3100">
        <f>DAY($F3100)</f>
        <v/>
      </c>
      <c r="L3100">
        <f>IF(MOD($A3100,10)&lt;7,"ФО_01_Крупный","ФО_"&amp;TEXT(MOD($A3100,8)+1,"00"))</f>
        <v/>
      </c>
      <c r="M3100">
        <f>IF($AB3100="Да","Регион_001_Крупный","Регион_"&amp;TEXT(MOD(QUOTIENT($A3100-1,20),180)+1,"000"))</f>
        <v/>
      </c>
      <c r="N3100">
        <f>IF($AB3100="Да","Город_"&amp;TEXT(MOD($A3100-1,250)+1,"0000"),"Город_"&amp;TEXT(MOD($A3100-1,3000)+1,"0000"))</f>
        <v/>
      </c>
      <c r="O3100">
        <f>IF($AB3100="Да","Холдинг_Крупный","Холдинг_"&amp;TEXT(MOD(QUOTIENT($A3100-1,10000),20)+1,"00"))</f>
        <v/>
      </c>
      <c r="P3100">
        <f>IF($AB3100="Да","Организация_Крупная","Организация_"&amp;TEXT(MOD(QUOTIENT($A3100-1,500),600)+1,"000"))</f>
        <v/>
      </c>
      <c r="Q3100">
        <f>"Отдел_"&amp;TEXT(MOD(QUOTIENT($A3100-1,50),100)+1,"000")</f>
        <v/>
      </c>
      <c r="R3100">
        <f>IF($AB3100="Да","Группа_Крупная","Группа_"&amp;TEXT(MOD(QUOTIENT($A3100-1,5000),30)+1,"00"))</f>
        <v/>
      </c>
      <c r="S3100">
        <f>IF($AB3100="Да","Категория_Крупная","Категория_"&amp;TEXT(MOD(QUOTIENT($A3100-1,500),120)+1,"000"))</f>
        <v/>
      </c>
      <c r="T3100">
        <f>IF($AB3100="Да","Подкатегория_Крупная","Подкатегория_"&amp;TEXT(MOD(QUOTIENT($A3100-1,50),300)+1,"000"))</f>
        <v/>
      </c>
      <c r="U3100">
        <f>"SKU_"&amp;TEXT($A3100,"0000000")</f>
        <v/>
      </c>
      <c r="V3100">
        <f>CHOOSE(MOD($A3100-1,4)+1,"Enterprise","SMB","Госсектор","Розница")</f>
        <v/>
      </c>
      <c r="W3100">
        <f>"Клиент_"&amp;TEXT(MOD($A3100-1,20000)+1,"00000")</f>
        <v/>
      </c>
      <c r="X3100">
        <f>CHOOSE(MOD($A3100-1,5)+1,"Портал","API","Импорт","Ручной ввод","Интеграция")</f>
        <v/>
      </c>
      <c r="Y3100" s="8">
        <f>ROUND(1000+MOD($A3100*37,90000)+IF($AB3100="Да",5000,0),2)</f>
        <v/>
      </c>
      <c r="Z3100">
        <f>1+MOD($A3100,20)</f>
        <v/>
      </c>
      <c r="AA3100" s="8">
        <f>ROUND($Y3100*(0.08+MOD($A3100,17)/100),2)</f>
        <v/>
      </c>
      <c r="AB3100">
        <f>IF(MOD($A3100,10)&lt;7,"Да","Нет")</f>
        <v/>
      </c>
      <c r="AC3100">
        <f>$R3100&amp;" / "&amp;$S3100&amp;" / "&amp;$T3100</f>
        <v/>
      </c>
      <c r="AD3100">
        <f>1</f>
        <v/>
      </c>
      <c r="AE3100">
        <f>IF($A3100&lt;=Settings!$B$4,"до 100",IF($A3100&lt;=Settings!$B$5,"до 10 000",IF($A3100&lt;=Settings!$B$6,"до 100 000","100 000+")))</f>
        <v/>
      </c>
    </row>
    <row r="3101">
      <c r="A3101">
        <f>ROW()-1</f>
        <v/>
      </c>
      <c r="B3101">
        <f>IF($A3101&lt;=Settings!$B$4,"small_control",IF($A3101&lt;=Settings!$B$5,"medium_10k",IF($A3101&lt;=Settings!$B$6,"large_100k","extreme_1m")))</f>
        <v/>
      </c>
      <c r="C3101">
        <f>"ORD-"&amp;TEXT(QUOTIENT($A3101-1,3)+1,"0000000")</f>
        <v/>
      </c>
      <c r="D3101">
        <f>"LINE-"&amp;TEXT($A3101,"0000000")</f>
        <v/>
      </c>
      <c r="E3101" s="7">
        <f>Settings!$B$2+$A3101-1</f>
        <v/>
      </c>
      <c r="F3101" s="7">
        <f>Settings!$B$2+MOD($A3101-1,Settings!$B$7)</f>
        <v/>
      </c>
      <c r="G3101">
        <f>YEAR($F3101)</f>
        <v/>
      </c>
      <c r="H3101">
        <f>"Q"&amp;ROUNDUP(MONTH($F3101)/3,0)</f>
        <v/>
      </c>
      <c r="I3101">
        <f>MONTH($F3101)</f>
        <v/>
      </c>
      <c r="J3101">
        <f>CHOOSE(MONTH($F3101),"Январь","Февраль","Март","Апрель","Май","Июнь","Июль","Август","Сентябрь","Октябрь","Ноябрь","Декабрь")</f>
        <v/>
      </c>
      <c r="K3101">
        <f>DAY($F3101)</f>
        <v/>
      </c>
      <c r="L3101">
        <f>IF(MOD($A3101,10)&lt;7,"ФО_01_Крупный","ФО_"&amp;TEXT(MOD($A3101,8)+1,"00"))</f>
        <v/>
      </c>
      <c r="M3101">
        <f>IF($AB3101="Да","Регион_001_Крупный","Регион_"&amp;TEXT(MOD(QUOTIENT($A3101-1,20),180)+1,"000"))</f>
        <v/>
      </c>
      <c r="N3101">
        <f>IF($AB3101="Да","Город_"&amp;TEXT(MOD($A3101-1,250)+1,"0000"),"Город_"&amp;TEXT(MOD($A3101-1,3000)+1,"0000"))</f>
        <v/>
      </c>
      <c r="O3101">
        <f>IF($AB3101="Да","Холдинг_Крупный","Холдинг_"&amp;TEXT(MOD(QUOTIENT($A3101-1,10000),20)+1,"00"))</f>
        <v/>
      </c>
      <c r="P3101">
        <f>IF($AB3101="Да","Организация_Крупная","Организация_"&amp;TEXT(MOD(QUOTIENT($A3101-1,500),600)+1,"000"))</f>
        <v/>
      </c>
      <c r="Q3101">
        <f>"Отдел_"&amp;TEXT(MOD(QUOTIENT($A3101-1,50),100)+1,"000")</f>
        <v/>
      </c>
      <c r="R3101">
        <f>IF($AB3101="Да","Группа_Крупная","Группа_"&amp;TEXT(MOD(QUOTIENT($A3101-1,5000),30)+1,"00"))</f>
        <v/>
      </c>
      <c r="S3101">
        <f>IF($AB3101="Да","Категория_Крупная","Категория_"&amp;TEXT(MOD(QUOTIENT($A3101-1,500),120)+1,"000"))</f>
        <v/>
      </c>
      <c r="T3101">
        <f>IF($AB3101="Да","Подкатегория_Крупная","Подкатегория_"&amp;TEXT(MOD(QUOTIENT($A3101-1,50),300)+1,"000"))</f>
        <v/>
      </c>
      <c r="U3101">
        <f>"SKU_"&amp;TEXT($A3101,"0000000")</f>
        <v/>
      </c>
      <c r="V3101">
        <f>CHOOSE(MOD($A3101-1,4)+1,"Enterprise","SMB","Госсектор","Розница")</f>
        <v/>
      </c>
      <c r="W3101">
        <f>"Клиент_"&amp;TEXT(MOD($A3101-1,20000)+1,"00000")</f>
        <v/>
      </c>
      <c r="X3101">
        <f>CHOOSE(MOD($A3101-1,5)+1,"Портал","API","Импорт","Ручной ввод","Интеграция")</f>
        <v/>
      </c>
      <c r="Y3101" s="8">
        <f>ROUND(1000+MOD($A3101*37,90000)+IF($AB3101="Да",5000,0),2)</f>
        <v/>
      </c>
      <c r="Z3101">
        <f>1+MOD($A3101,20)</f>
        <v/>
      </c>
      <c r="AA3101" s="8">
        <f>ROUND($Y3101*(0.08+MOD($A3101,17)/100),2)</f>
        <v/>
      </c>
      <c r="AB3101">
        <f>IF(MOD($A3101,10)&lt;7,"Да","Нет")</f>
        <v/>
      </c>
      <c r="AC3101">
        <f>$R3101&amp;" / "&amp;$S3101&amp;" / "&amp;$T3101</f>
        <v/>
      </c>
      <c r="AD3101">
        <f>1</f>
        <v/>
      </c>
      <c r="AE3101">
        <f>IF($A3101&lt;=Settings!$B$4,"до 100",IF($A3101&lt;=Settings!$B$5,"до 10 000",IF($A3101&lt;=Settings!$B$6,"до 100 000","100 000+")))</f>
        <v/>
      </c>
    </row>
    <row r="3102">
      <c r="A3102">
        <f>ROW()-1</f>
        <v/>
      </c>
      <c r="B3102">
        <f>IF($A3102&lt;=Settings!$B$4,"small_control",IF($A3102&lt;=Settings!$B$5,"medium_10k",IF($A3102&lt;=Settings!$B$6,"large_100k","extreme_1m")))</f>
        <v/>
      </c>
      <c r="C3102">
        <f>"ORD-"&amp;TEXT(QUOTIENT($A3102-1,3)+1,"0000000")</f>
        <v/>
      </c>
      <c r="D3102">
        <f>"LINE-"&amp;TEXT($A3102,"0000000")</f>
        <v/>
      </c>
      <c r="E3102" s="7">
        <f>Settings!$B$2+$A3102-1</f>
        <v/>
      </c>
      <c r="F3102" s="7">
        <f>Settings!$B$2+MOD($A3102-1,Settings!$B$7)</f>
        <v/>
      </c>
      <c r="G3102">
        <f>YEAR($F3102)</f>
        <v/>
      </c>
      <c r="H3102">
        <f>"Q"&amp;ROUNDUP(MONTH($F3102)/3,0)</f>
        <v/>
      </c>
      <c r="I3102">
        <f>MONTH($F3102)</f>
        <v/>
      </c>
      <c r="J3102">
        <f>CHOOSE(MONTH($F3102),"Январь","Февраль","Март","Апрель","Май","Июнь","Июль","Август","Сентябрь","Октябрь","Ноябрь","Декабрь")</f>
        <v/>
      </c>
      <c r="K3102">
        <f>DAY($F3102)</f>
        <v/>
      </c>
      <c r="L3102">
        <f>IF(MOD($A3102,10)&lt;7,"ФО_01_Крупный","ФО_"&amp;TEXT(MOD($A3102,8)+1,"00"))</f>
        <v/>
      </c>
      <c r="M3102">
        <f>IF($AB3102="Да","Регион_001_Крупный","Регион_"&amp;TEXT(MOD(QUOTIENT($A3102-1,20),180)+1,"000"))</f>
        <v/>
      </c>
      <c r="N3102">
        <f>IF($AB3102="Да","Город_"&amp;TEXT(MOD($A3102-1,250)+1,"0000"),"Город_"&amp;TEXT(MOD($A3102-1,3000)+1,"0000"))</f>
        <v/>
      </c>
      <c r="O3102">
        <f>IF($AB3102="Да","Холдинг_Крупный","Холдинг_"&amp;TEXT(MOD(QUOTIENT($A3102-1,10000),20)+1,"00"))</f>
        <v/>
      </c>
      <c r="P3102">
        <f>IF($AB3102="Да","Организация_Крупная","Организация_"&amp;TEXT(MOD(QUOTIENT($A3102-1,500),600)+1,"000"))</f>
        <v/>
      </c>
      <c r="Q3102">
        <f>"Отдел_"&amp;TEXT(MOD(QUOTIENT($A3102-1,50),100)+1,"000")</f>
        <v/>
      </c>
      <c r="R3102">
        <f>IF($AB3102="Да","Группа_Крупная","Группа_"&amp;TEXT(MOD(QUOTIENT($A3102-1,5000),30)+1,"00"))</f>
        <v/>
      </c>
      <c r="S3102">
        <f>IF($AB3102="Да","Категория_Крупная","Категория_"&amp;TEXT(MOD(QUOTIENT($A3102-1,500),120)+1,"000"))</f>
        <v/>
      </c>
      <c r="T3102">
        <f>IF($AB3102="Да","Подкатегория_Крупная","Подкатегория_"&amp;TEXT(MOD(QUOTIENT($A3102-1,50),300)+1,"000"))</f>
        <v/>
      </c>
      <c r="U3102">
        <f>"SKU_"&amp;TEXT($A3102,"0000000")</f>
        <v/>
      </c>
      <c r="V3102">
        <f>CHOOSE(MOD($A3102-1,4)+1,"Enterprise","SMB","Госсектор","Розница")</f>
        <v/>
      </c>
      <c r="W3102">
        <f>"Клиент_"&amp;TEXT(MOD($A3102-1,20000)+1,"00000")</f>
        <v/>
      </c>
      <c r="X3102">
        <f>CHOOSE(MOD($A3102-1,5)+1,"Портал","API","Импорт","Ручной ввод","Интеграция")</f>
        <v/>
      </c>
      <c r="Y3102" s="8">
        <f>ROUND(1000+MOD($A3102*37,90000)+IF($AB3102="Да",5000,0),2)</f>
        <v/>
      </c>
      <c r="Z3102">
        <f>1+MOD($A3102,20)</f>
        <v/>
      </c>
      <c r="AA3102" s="8">
        <f>ROUND($Y3102*(0.08+MOD($A3102,17)/100),2)</f>
        <v/>
      </c>
      <c r="AB3102">
        <f>IF(MOD($A3102,10)&lt;7,"Да","Нет")</f>
        <v/>
      </c>
      <c r="AC3102">
        <f>$R3102&amp;" / "&amp;$S3102&amp;" / "&amp;$T3102</f>
        <v/>
      </c>
      <c r="AD3102">
        <f>1</f>
        <v/>
      </c>
      <c r="AE3102">
        <f>IF($A3102&lt;=Settings!$B$4,"до 100",IF($A3102&lt;=Settings!$B$5,"до 10 000",IF($A3102&lt;=Settings!$B$6,"до 100 000","100 000+")))</f>
        <v/>
      </c>
    </row>
    <row r="3103">
      <c r="A3103">
        <f>ROW()-1</f>
        <v/>
      </c>
      <c r="B3103">
        <f>IF($A3103&lt;=Settings!$B$4,"small_control",IF($A3103&lt;=Settings!$B$5,"medium_10k",IF($A3103&lt;=Settings!$B$6,"large_100k","extreme_1m")))</f>
        <v/>
      </c>
      <c r="C3103">
        <f>"ORD-"&amp;TEXT(QUOTIENT($A3103-1,3)+1,"0000000")</f>
        <v/>
      </c>
      <c r="D3103">
        <f>"LINE-"&amp;TEXT($A3103,"0000000")</f>
        <v/>
      </c>
      <c r="E3103" s="7">
        <f>Settings!$B$2+$A3103-1</f>
        <v/>
      </c>
      <c r="F3103" s="7">
        <f>Settings!$B$2+MOD($A3103-1,Settings!$B$7)</f>
        <v/>
      </c>
      <c r="G3103">
        <f>YEAR($F3103)</f>
        <v/>
      </c>
      <c r="H3103">
        <f>"Q"&amp;ROUNDUP(MONTH($F3103)/3,0)</f>
        <v/>
      </c>
      <c r="I3103">
        <f>MONTH($F3103)</f>
        <v/>
      </c>
      <c r="J3103">
        <f>CHOOSE(MONTH($F3103),"Январь","Февраль","Март","Апрель","Май","Июнь","Июль","Август","Сентябрь","Октябрь","Ноябрь","Декабрь")</f>
        <v/>
      </c>
      <c r="K3103">
        <f>DAY($F3103)</f>
        <v/>
      </c>
      <c r="L3103">
        <f>IF(MOD($A3103,10)&lt;7,"ФО_01_Крупный","ФО_"&amp;TEXT(MOD($A3103,8)+1,"00"))</f>
        <v/>
      </c>
      <c r="M3103">
        <f>IF($AB3103="Да","Регион_001_Крупный","Регион_"&amp;TEXT(MOD(QUOTIENT($A3103-1,20),180)+1,"000"))</f>
        <v/>
      </c>
      <c r="N3103">
        <f>IF($AB3103="Да","Город_"&amp;TEXT(MOD($A3103-1,250)+1,"0000"),"Город_"&amp;TEXT(MOD($A3103-1,3000)+1,"0000"))</f>
        <v/>
      </c>
      <c r="O3103">
        <f>IF($AB3103="Да","Холдинг_Крупный","Холдинг_"&amp;TEXT(MOD(QUOTIENT($A3103-1,10000),20)+1,"00"))</f>
        <v/>
      </c>
      <c r="P3103">
        <f>IF($AB3103="Да","Организация_Крупная","Организация_"&amp;TEXT(MOD(QUOTIENT($A3103-1,500),600)+1,"000"))</f>
        <v/>
      </c>
      <c r="Q3103">
        <f>"Отдел_"&amp;TEXT(MOD(QUOTIENT($A3103-1,50),100)+1,"000")</f>
        <v/>
      </c>
      <c r="R3103">
        <f>IF($AB3103="Да","Группа_Крупная","Группа_"&amp;TEXT(MOD(QUOTIENT($A3103-1,5000),30)+1,"00"))</f>
        <v/>
      </c>
      <c r="S3103">
        <f>IF($AB3103="Да","Категория_Крупная","Категория_"&amp;TEXT(MOD(QUOTIENT($A3103-1,500),120)+1,"000"))</f>
        <v/>
      </c>
      <c r="T3103">
        <f>IF($AB3103="Да","Подкатегория_Крупная","Подкатегория_"&amp;TEXT(MOD(QUOTIENT($A3103-1,50),300)+1,"000"))</f>
        <v/>
      </c>
      <c r="U3103">
        <f>"SKU_"&amp;TEXT($A3103,"0000000")</f>
        <v/>
      </c>
      <c r="V3103">
        <f>CHOOSE(MOD($A3103-1,4)+1,"Enterprise","SMB","Госсектор","Розница")</f>
        <v/>
      </c>
      <c r="W3103">
        <f>"Клиент_"&amp;TEXT(MOD($A3103-1,20000)+1,"00000")</f>
        <v/>
      </c>
      <c r="X3103">
        <f>CHOOSE(MOD($A3103-1,5)+1,"Портал","API","Импорт","Ручной ввод","Интеграция")</f>
        <v/>
      </c>
      <c r="Y3103" s="8">
        <f>ROUND(1000+MOD($A3103*37,90000)+IF($AB3103="Да",5000,0),2)</f>
        <v/>
      </c>
      <c r="Z3103">
        <f>1+MOD($A3103,20)</f>
        <v/>
      </c>
      <c r="AA3103" s="8">
        <f>ROUND($Y3103*(0.08+MOD($A3103,17)/100),2)</f>
        <v/>
      </c>
      <c r="AB3103">
        <f>IF(MOD($A3103,10)&lt;7,"Да","Нет")</f>
        <v/>
      </c>
      <c r="AC3103">
        <f>$R3103&amp;" / "&amp;$S3103&amp;" / "&amp;$T3103</f>
        <v/>
      </c>
      <c r="AD3103">
        <f>1</f>
        <v/>
      </c>
      <c r="AE3103">
        <f>IF($A3103&lt;=Settings!$B$4,"до 100",IF($A3103&lt;=Settings!$B$5,"до 10 000",IF($A3103&lt;=Settings!$B$6,"до 100 000","100 000+")))</f>
        <v/>
      </c>
    </row>
    <row r="3104">
      <c r="A3104">
        <f>ROW()-1</f>
        <v/>
      </c>
      <c r="B3104">
        <f>IF($A3104&lt;=Settings!$B$4,"small_control",IF($A3104&lt;=Settings!$B$5,"medium_10k",IF($A3104&lt;=Settings!$B$6,"large_100k","extreme_1m")))</f>
        <v/>
      </c>
      <c r="C3104">
        <f>"ORD-"&amp;TEXT(QUOTIENT($A3104-1,3)+1,"0000000")</f>
        <v/>
      </c>
      <c r="D3104">
        <f>"LINE-"&amp;TEXT($A3104,"0000000")</f>
        <v/>
      </c>
      <c r="E3104" s="7">
        <f>Settings!$B$2+$A3104-1</f>
        <v/>
      </c>
      <c r="F3104" s="7">
        <f>Settings!$B$2+MOD($A3104-1,Settings!$B$7)</f>
        <v/>
      </c>
      <c r="G3104">
        <f>YEAR($F3104)</f>
        <v/>
      </c>
      <c r="H3104">
        <f>"Q"&amp;ROUNDUP(MONTH($F3104)/3,0)</f>
        <v/>
      </c>
      <c r="I3104">
        <f>MONTH($F3104)</f>
        <v/>
      </c>
      <c r="J3104">
        <f>CHOOSE(MONTH($F3104),"Январь","Февраль","Март","Апрель","Май","Июнь","Июль","Август","Сентябрь","Октябрь","Ноябрь","Декабрь")</f>
        <v/>
      </c>
      <c r="K3104">
        <f>DAY($F3104)</f>
        <v/>
      </c>
      <c r="L3104">
        <f>IF(MOD($A3104,10)&lt;7,"ФО_01_Крупный","ФО_"&amp;TEXT(MOD($A3104,8)+1,"00"))</f>
        <v/>
      </c>
      <c r="M3104">
        <f>IF($AB3104="Да","Регион_001_Крупный","Регион_"&amp;TEXT(MOD(QUOTIENT($A3104-1,20),180)+1,"000"))</f>
        <v/>
      </c>
      <c r="N3104">
        <f>IF($AB3104="Да","Город_"&amp;TEXT(MOD($A3104-1,250)+1,"0000"),"Город_"&amp;TEXT(MOD($A3104-1,3000)+1,"0000"))</f>
        <v/>
      </c>
      <c r="O3104">
        <f>IF($AB3104="Да","Холдинг_Крупный","Холдинг_"&amp;TEXT(MOD(QUOTIENT($A3104-1,10000),20)+1,"00"))</f>
        <v/>
      </c>
      <c r="P3104">
        <f>IF($AB3104="Да","Организация_Крупная","Организация_"&amp;TEXT(MOD(QUOTIENT($A3104-1,500),600)+1,"000"))</f>
        <v/>
      </c>
      <c r="Q3104">
        <f>"Отдел_"&amp;TEXT(MOD(QUOTIENT($A3104-1,50),100)+1,"000")</f>
        <v/>
      </c>
      <c r="R3104">
        <f>IF($AB3104="Да","Группа_Крупная","Группа_"&amp;TEXT(MOD(QUOTIENT($A3104-1,5000),30)+1,"00"))</f>
        <v/>
      </c>
      <c r="S3104">
        <f>IF($AB3104="Да","Категория_Крупная","Категория_"&amp;TEXT(MOD(QUOTIENT($A3104-1,500),120)+1,"000"))</f>
        <v/>
      </c>
      <c r="T3104">
        <f>IF($AB3104="Да","Подкатегория_Крупная","Подкатегория_"&amp;TEXT(MOD(QUOTIENT($A3104-1,50),300)+1,"000"))</f>
        <v/>
      </c>
      <c r="U3104">
        <f>"SKU_"&amp;TEXT($A3104,"0000000")</f>
        <v/>
      </c>
      <c r="V3104">
        <f>CHOOSE(MOD($A3104-1,4)+1,"Enterprise","SMB","Госсектор","Розница")</f>
        <v/>
      </c>
      <c r="W3104">
        <f>"Клиент_"&amp;TEXT(MOD($A3104-1,20000)+1,"00000")</f>
        <v/>
      </c>
      <c r="X3104">
        <f>CHOOSE(MOD($A3104-1,5)+1,"Портал","API","Импорт","Ручной ввод","Интеграция")</f>
        <v/>
      </c>
      <c r="Y3104" s="8">
        <f>ROUND(1000+MOD($A3104*37,90000)+IF($AB3104="Да",5000,0),2)</f>
        <v/>
      </c>
      <c r="Z3104">
        <f>1+MOD($A3104,20)</f>
        <v/>
      </c>
      <c r="AA3104" s="8">
        <f>ROUND($Y3104*(0.08+MOD($A3104,17)/100),2)</f>
        <v/>
      </c>
      <c r="AB3104">
        <f>IF(MOD($A3104,10)&lt;7,"Да","Нет")</f>
        <v/>
      </c>
      <c r="AC3104">
        <f>$R3104&amp;" / "&amp;$S3104&amp;" / "&amp;$T3104</f>
        <v/>
      </c>
      <c r="AD3104">
        <f>1</f>
        <v/>
      </c>
      <c r="AE3104">
        <f>IF($A3104&lt;=Settings!$B$4,"до 100",IF($A3104&lt;=Settings!$B$5,"до 10 000",IF($A3104&lt;=Settings!$B$6,"до 100 000","100 000+")))</f>
        <v/>
      </c>
    </row>
    <row r="3105">
      <c r="A3105">
        <f>ROW()-1</f>
        <v/>
      </c>
      <c r="B3105">
        <f>IF($A3105&lt;=Settings!$B$4,"small_control",IF($A3105&lt;=Settings!$B$5,"medium_10k",IF($A3105&lt;=Settings!$B$6,"large_100k","extreme_1m")))</f>
        <v/>
      </c>
      <c r="C3105">
        <f>"ORD-"&amp;TEXT(QUOTIENT($A3105-1,3)+1,"0000000")</f>
        <v/>
      </c>
      <c r="D3105">
        <f>"LINE-"&amp;TEXT($A3105,"0000000")</f>
        <v/>
      </c>
      <c r="E3105" s="7">
        <f>Settings!$B$2+$A3105-1</f>
        <v/>
      </c>
      <c r="F3105" s="7">
        <f>Settings!$B$2+MOD($A3105-1,Settings!$B$7)</f>
        <v/>
      </c>
      <c r="G3105">
        <f>YEAR($F3105)</f>
        <v/>
      </c>
      <c r="H3105">
        <f>"Q"&amp;ROUNDUP(MONTH($F3105)/3,0)</f>
        <v/>
      </c>
      <c r="I3105">
        <f>MONTH($F3105)</f>
        <v/>
      </c>
      <c r="J3105">
        <f>CHOOSE(MONTH($F3105),"Январь","Февраль","Март","Апрель","Май","Июнь","Июль","Август","Сентябрь","Октябрь","Ноябрь","Декабрь")</f>
        <v/>
      </c>
      <c r="K3105">
        <f>DAY($F3105)</f>
        <v/>
      </c>
      <c r="L3105">
        <f>IF(MOD($A3105,10)&lt;7,"ФО_01_Крупный","ФО_"&amp;TEXT(MOD($A3105,8)+1,"00"))</f>
        <v/>
      </c>
      <c r="M3105">
        <f>IF($AB3105="Да","Регион_001_Крупный","Регион_"&amp;TEXT(MOD(QUOTIENT($A3105-1,20),180)+1,"000"))</f>
        <v/>
      </c>
      <c r="N3105">
        <f>IF($AB3105="Да","Город_"&amp;TEXT(MOD($A3105-1,250)+1,"0000"),"Город_"&amp;TEXT(MOD($A3105-1,3000)+1,"0000"))</f>
        <v/>
      </c>
      <c r="O3105">
        <f>IF($AB3105="Да","Холдинг_Крупный","Холдинг_"&amp;TEXT(MOD(QUOTIENT($A3105-1,10000),20)+1,"00"))</f>
        <v/>
      </c>
      <c r="P3105">
        <f>IF($AB3105="Да","Организация_Крупная","Организация_"&amp;TEXT(MOD(QUOTIENT($A3105-1,500),600)+1,"000"))</f>
        <v/>
      </c>
      <c r="Q3105">
        <f>"Отдел_"&amp;TEXT(MOD(QUOTIENT($A3105-1,50),100)+1,"000")</f>
        <v/>
      </c>
      <c r="R3105">
        <f>IF($AB3105="Да","Группа_Крупная","Группа_"&amp;TEXT(MOD(QUOTIENT($A3105-1,5000),30)+1,"00"))</f>
        <v/>
      </c>
      <c r="S3105">
        <f>IF($AB3105="Да","Категория_Крупная","Категория_"&amp;TEXT(MOD(QUOTIENT($A3105-1,500),120)+1,"000"))</f>
        <v/>
      </c>
      <c r="T3105">
        <f>IF($AB3105="Да","Подкатегория_Крупная","Подкатегория_"&amp;TEXT(MOD(QUOTIENT($A3105-1,50),300)+1,"000"))</f>
        <v/>
      </c>
      <c r="U3105">
        <f>"SKU_"&amp;TEXT($A3105,"0000000")</f>
        <v/>
      </c>
      <c r="V3105">
        <f>CHOOSE(MOD($A3105-1,4)+1,"Enterprise","SMB","Госсектор","Розница")</f>
        <v/>
      </c>
      <c r="W3105">
        <f>"Клиент_"&amp;TEXT(MOD($A3105-1,20000)+1,"00000")</f>
        <v/>
      </c>
      <c r="X3105">
        <f>CHOOSE(MOD($A3105-1,5)+1,"Портал","API","Импорт","Ручной ввод","Интеграция")</f>
        <v/>
      </c>
      <c r="Y3105" s="8">
        <f>ROUND(1000+MOD($A3105*37,90000)+IF($AB3105="Да",5000,0),2)</f>
        <v/>
      </c>
      <c r="Z3105">
        <f>1+MOD($A3105,20)</f>
        <v/>
      </c>
      <c r="AA3105" s="8">
        <f>ROUND($Y3105*(0.08+MOD($A3105,17)/100),2)</f>
        <v/>
      </c>
      <c r="AB3105">
        <f>IF(MOD($A3105,10)&lt;7,"Да","Нет")</f>
        <v/>
      </c>
      <c r="AC3105">
        <f>$R3105&amp;" / "&amp;$S3105&amp;" / "&amp;$T3105</f>
        <v/>
      </c>
      <c r="AD3105">
        <f>1</f>
        <v/>
      </c>
      <c r="AE3105">
        <f>IF($A3105&lt;=Settings!$B$4,"до 100",IF($A3105&lt;=Settings!$B$5,"до 10 000",IF($A3105&lt;=Settings!$B$6,"до 100 000","100 000+")))</f>
        <v/>
      </c>
    </row>
    <row r="3106">
      <c r="A3106">
        <f>ROW()-1</f>
        <v/>
      </c>
      <c r="B3106">
        <f>IF($A3106&lt;=Settings!$B$4,"small_control",IF($A3106&lt;=Settings!$B$5,"medium_10k",IF($A3106&lt;=Settings!$B$6,"large_100k","extreme_1m")))</f>
        <v/>
      </c>
      <c r="C3106">
        <f>"ORD-"&amp;TEXT(QUOTIENT($A3106-1,3)+1,"0000000")</f>
        <v/>
      </c>
      <c r="D3106">
        <f>"LINE-"&amp;TEXT($A3106,"0000000")</f>
        <v/>
      </c>
      <c r="E3106" s="7">
        <f>Settings!$B$2+$A3106-1</f>
        <v/>
      </c>
      <c r="F3106" s="7">
        <f>Settings!$B$2+MOD($A3106-1,Settings!$B$7)</f>
        <v/>
      </c>
      <c r="G3106">
        <f>YEAR($F3106)</f>
        <v/>
      </c>
      <c r="H3106">
        <f>"Q"&amp;ROUNDUP(MONTH($F3106)/3,0)</f>
        <v/>
      </c>
      <c r="I3106">
        <f>MONTH($F3106)</f>
        <v/>
      </c>
      <c r="J3106">
        <f>CHOOSE(MONTH($F3106),"Январь","Февраль","Март","Апрель","Май","Июнь","Июль","Август","Сентябрь","Октябрь","Ноябрь","Декабрь")</f>
        <v/>
      </c>
      <c r="K3106">
        <f>DAY($F3106)</f>
        <v/>
      </c>
      <c r="L3106">
        <f>IF(MOD($A3106,10)&lt;7,"ФО_01_Крупный","ФО_"&amp;TEXT(MOD($A3106,8)+1,"00"))</f>
        <v/>
      </c>
      <c r="M3106">
        <f>IF($AB3106="Да","Регион_001_Крупный","Регион_"&amp;TEXT(MOD(QUOTIENT($A3106-1,20),180)+1,"000"))</f>
        <v/>
      </c>
      <c r="N3106">
        <f>IF($AB3106="Да","Город_"&amp;TEXT(MOD($A3106-1,250)+1,"0000"),"Город_"&amp;TEXT(MOD($A3106-1,3000)+1,"0000"))</f>
        <v/>
      </c>
      <c r="O3106">
        <f>IF($AB3106="Да","Холдинг_Крупный","Холдинг_"&amp;TEXT(MOD(QUOTIENT($A3106-1,10000),20)+1,"00"))</f>
        <v/>
      </c>
      <c r="P3106">
        <f>IF($AB3106="Да","Организация_Крупная","Организация_"&amp;TEXT(MOD(QUOTIENT($A3106-1,500),600)+1,"000"))</f>
        <v/>
      </c>
      <c r="Q3106">
        <f>"Отдел_"&amp;TEXT(MOD(QUOTIENT($A3106-1,50),100)+1,"000")</f>
        <v/>
      </c>
      <c r="R3106">
        <f>IF($AB3106="Да","Группа_Крупная","Группа_"&amp;TEXT(MOD(QUOTIENT($A3106-1,5000),30)+1,"00"))</f>
        <v/>
      </c>
      <c r="S3106">
        <f>IF($AB3106="Да","Категория_Крупная","Категория_"&amp;TEXT(MOD(QUOTIENT($A3106-1,500),120)+1,"000"))</f>
        <v/>
      </c>
      <c r="T3106">
        <f>IF($AB3106="Да","Подкатегория_Крупная","Подкатегория_"&amp;TEXT(MOD(QUOTIENT($A3106-1,50),300)+1,"000"))</f>
        <v/>
      </c>
      <c r="U3106">
        <f>"SKU_"&amp;TEXT($A3106,"0000000")</f>
        <v/>
      </c>
      <c r="V3106">
        <f>CHOOSE(MOD($A3106-1,4)+1,"Enterprise","SMB","Госсектор","Розница")</f>
        <v/>
      </c>
      <c r="W3106">
        <f>"Клиент_"&amp;TEXT(MOD($A3106-1,20000)+1,"00000")</f>
        <v/>
      </c>
      <c r="X3106">
        <f>CHOOSE(MOD($A3106-1,5)+1,"Портал","API","Импорт","Ручной ввод","Интеграция")</f>
        <v/>
      </c>
      <c r="Y3106" s="8">
        <f>ROUND(1000+MOD($A3106*37,90000)+IF($AB3106="Да",5000,0),2)</f>
        <v/>
      </c>
      <c r="Z3106">
        <f>1+MOD($A3106,20)</f>
        <v/>
      </c>
      <c r="AA3106" s="8">
        <f>ROUND($Y3106*(0.08+MOD($A3106,17)/100),2)</f>
        <v/>
      </c>
      <c r="AB3106">
        <f>IF(MOD($A3106,10)&lt;7,"Да","Нет")</f>
        <v/>
      </c>
      <c r="AC3106">
        <f>$R3106&amp;" / "&amp;$S3106&amp;" / "&amp;$T3106</f>
        <v/>
      </c>
      <c r="AD3106">
        <f>1</f>
        <v/>
      </c>
      <c r="AE3106">
        <f>IF($A3106&lt;=Settings!$B$4,"до 100",IF($A3106&lt;=Settings!$B$5,"до 10 000",IF($A3106&lt;=Settings!$B$6,"до 100 000","100 000+")))</f>
        <v/>
      </c>
    </row>
    <row r="3107">
      <c r="A3107">
        <f>ROW()-1</f>
        <v/>
      </c>
      <c r="B3107">
        <f>IF($A3107&lt;=Settings!$B$4,"small_control",IF($A3107&lt;=Settings!$B$5,"medium_10k",IF($A3107&lt;=Settings!$B$6,"large_100k","extreme_1m")))</f>
        <v/>
      </c>
      <c r="C3107">
        <f>"ORD-"&amp;TEXT(QUOTIENT($A3107-1,3)+1,"0000000")</f>
        <v/>
      </c>
      <c r="D3107">
        <f>"LINE-"&amp;TEXT($A3107,"0000000")</f>
        <v/>
      </c>
      <c r="E3107" s="7">
        <f>Settings!$B$2+$A3107-1</f>
        <v/>
      </c>
      <c r="F3107" s="7">
        <f>Settings!$B$2+MOD($A3107-1,Settings!$B$7)</f>
        <v/>
      </c>
      <c r="G3107">
        <f>YEAR($F3107)</f>
        <v/>
      </c>
      <c r="H3107">
        <f>"Q"&amp;ROUNDUP(MONTH($F3107)/3,0)</f>
        <v/>
      </c>
      <c r="I3107">
        <f>MONTH($F3107)</f>
        <v/>
      </c>
      <c r="J3107">
        <f>CHOOSE(MONTH($F3107),"Январь","Февраль","Март","Апрель","Май","Июнь","Июль","Август","Сентябрь","Октябрь","Ноябрь","Декабрь")</f>
        <v/>
      </c>
      <c r="K3107">
        <f>DAY($F3107)</f>
        <v/>
      </c>
      <c r="L3107">
        <f>IF(MOD($A3107,10)&lt;7,"ФО_01_Крупный","ФО_"&amp;TEXT(MOD($A3107,8)+1,"00"))</f>
        <v/>
      </c>
      <c r="M3107">
        <f>IF($AB3107="Да","Регион_001_Крупный","Регион_"&amp;TEXT(MOD(QUOTIENT($A3107-1,20),180)+1,"000"))</f>
        <v/>
      </c>
      <c r="N3107">
        <f>IF($AB3107="Да","Город_"&amp;TEXT(MOD($A3107-1,250)+1,"0000"),"Город_"&amp;TEXT(MOD($A3107-1,3000)+1,"0000"))</f>
        <v/>
      </c>
      <c r="O3107">
        <f>IF($AB3107="Да","Холдинг_Крупный","Холдинг_"&amp;TEXT(MOD(QUOTIENT($A3107-1,10000),20)+1,"00"))</f>
        <v/>
      </c>
      <c r="P3107">
        <f>IF($AB3107="Да","Организация_Крупная","Организация_"&amp;TEXT(MOD(QUOTIENT($A3107-1,500),600)+1,"000"))</f>
        <v/>
      </c>
      <c r="Q3107">
        <f>"Отдел_"&amp;TEXT(MOD(QUOTIENT($A3107-1,50),100)+1,"000")</f>
        <v/>
      </c>
      <c r="R3107">
        <f>IF($AB3107="Да","Группа_Крупная","Группа_"&amp;TEXT(MOD(QUOTIENT($A3107-1,5000),30)+1,"00"))</f>
        <v/>
      </c>
      <c r="S3107">
        <f>IF($AB3107="Да","Категория_Крупная","Категория_"&amp;TEXT(MOD(QUOTIENT($A3107-1,500),120)+1,"000"))</f>
        <v/>
      </c>
      <c r="T3107">
        <f>IF($AB3107="Да","Подкатегория_Крупная","Подкатегория_"&amp;TEXT(MOD(QUOTIENT($A3107-1,50),300)+1,"000"))</f>
        <v/>
      </c>
      <c r="U3107">
        <f>"SKU_"&amp;TEXT($A3107,"0000000")</f>
        <v/>
      </c>
      <c r="V3107">
        <f>CHOOSE(MOD($A3107-1,4)+1,"Enterprise","SMB","Госсектор","Розница")</f>
        <v/>
      </c>
      <c r="W3107">
        <f>"Клиент_"&amp;TEXT(MOD($A3107-1,20000)+1,"00000")</f>
        <v/>
      </c>
      <c r="X3107">
        <f>CHOOSE(MOD($A3107-1,5)+1,"Портал","API","Импорт","Ручной ввод","Интеграция")</f>
        <v/>
      </c>
      <c r="Y3107" s="8">
        <f>ROUND(1000+MOD($A3107*37,90000)+IF($AB3107="Да",5000,0),2)</f>
        <v/>
      </c>
      <c r="Z3107">
        <f>1+MOD($A3107,20)</f>
        <v/>
      </c>
      <c r="AA3107" s="8">
        <f>ROUND($Y3107*(0.08+MOD($A3107,17)/100),2)</f>
        <v/>
      </c>
      <c r="AB3107">
        <f>IF(MOD($A3107,10)&lt;7,"Да","Нет")</f>
        <v/>
      </c>
      <c r="AC3107">
        <f>$R3107&amp;" / "&amp;$S3107&amp;" / "&amp;$T3107</f>
        <v/>
      </c>
      <c r="AD3107">
        <f>1</f>
        <v/>
      </c>
      <c r="AE3107">
        <f>IF($A3107&lt;=Settings!$B$4,"до 100",IF($A3107&lt;=Settings!$B$5,"до 10 000",IF($A3107&lt;=Settings!$B$6,"до 100 000","100 000+")))</f>
        <v/>
      </c>
    </row>
    <row r="3108">
      <c r="A3108">
        <f>ROW()-1</f>
        <v/>
      </c>
      <c r="B3108">
        <f>IF($A3108&lt;=Settings!$B$4,"small_control",IF($A3108&lt;=Settings!$B$5,"medium_10k",IF($A3108&lt;=Settings!$B$6,"large_100k","extreme_1m")))</f>
        <v/>
      </c>
      <c r="C3108">
        <f>"ORD-"&amp;TEXT(QUOTIENT($A3108-1,3)+1,"0000000")</f>
        <v/>
      </c>
      <c r="D3108">
        <f>"LINE-"&amp;TEXT($A3108,"0000000")</f>
        <v/>
      </c>
      <c r="E3108" s="7">
        <f>Settings!$B$2+$A3108-1</f>
        <v/>
      </c>
      <c r="F3108" s="7">
        <f>Settings!$B$2+MOD($A3108-1,Settings!$B$7)</f>
        <v/>
      </c>
      <c r="G3108">
        <f>YEAR($F3108)</f>
        <v/>
      </c>
      <c r="H3108">
        <f>"Q"&amp;ROUNDUP(MONTH($F3108)/3,0)</f>
        <v/>
      </c>
      <c r="I3108">
        <f>MONTH($F3108)</f>
        <v/>
      </c>
      <c r="J3108">
        <f>CHOOSE(MONTH($F3108),"Январь","Февраль","Март","Апрель","Май","Июнь","Июль","Август","Сентябрь","Октябрь","Ноябрь","Декабрь")</f>
        <v/>
      </c>
      <c r="K3108">
        <f>DAY($F3108)</f>
        <v/>
      </c>
      <c r="L3108">
        <f>IF(MOD($A3108,10)&lt;7,"ФО_01_Крупный","ФО_"&amp;TEXT(MOD($A3108,8)+1,"00"))</f>
        <v/>
      </c>
      <c r="M3108">
        <f>IF($AB3108="Да","Регион_001_Крупный","Регион_"&amp;TEXT(MOD(QUOTIENT($A3108-1,20),180)+1,"000"))</f>
        <v/>
      </c>
      <c r="N3108">
        <f>IF($AB3108="Да","Город_"&amp;TEXT(MOD($A3108-1,250)+1,"0000"),"Город_"&amp;TEXT(MOD($A3108-1,3000)+1,"0000"))</f>
        <v/>
      </c>
      <c r="O3108">
        <f>IF($AB3108="Да","Холдинг_Крупный","Холдинг_"&amp;TEXT(MOD(QUOTIENT($A3108-1,10000),20)+1,"00"))</f>
        <v/>
      </c>
      <c r="P3108">
        <f>IF($AB3108="Да","Организация_Крупная","Организация_"&amp;TEXT(MOD(QUOTIENT($A3108-1,500),600)+1,"000"))</f>
        <v/>
      </c>
      <c r="Q3108">
        <f>"Отдел_"&amp;TEXT(MOD(QUOTIENT($A3108-1,50),100)+1,"000")</f>
        <v/>
      </c>
      <c r="R3108">
        <f>IF($AB3108="Да","Группа_Крупная","Группа_"&amp;TEXT(MOD(QUOTIENT($A3108-1,5000),30)+1,"00"))</f>
        <v/>
      </c>
      <c r="S3108">
        <f>IF($AB3108="Да","Категория_Крупная","Категория_"&amp;TEXT(MOD(QUOTIENT($A3108-1,500),120)+1,"000"))</f>
        <v/>
      </c>
      <c r="T3108">
        <f>IF($AB3108="Да","Подкатегория_Крупная","Подкатегория_"&amp;TEXT(MOD(QUOTIENT($A3108-1,50),300)+1,"000"))</f>
        <v/>
      </c>
      <c r="U3108">
        <f>"SKU_"&amp;TEXT($A3108,"0000000")</f>
        <v/>
      </c>
      <c r="V3108">
        <f>CHOOSE(MOD($A3108-1,4)+1,"Enterprise","SMB","Госсектор","Розница")</f>
        <v/>
      </c>
      <c r="W3108">
        <f>"Клиент_"&amp;TEXT(MOD($A3108-1,20000)+1,"00000")</f>
        <v/>
      </c>
      <c r="X3108">
        <f>CHOOSE(MOD($A3108-1,5)+1,"Портал","API","Импорт","Ручной ввод","Интеграция")</f>
        <v/>
      </c>
      <c r="Y3108" s="8">
        <f>ROUND(1000+MOD($A3108*37,90000)+IF($AB3108="Да",5000,0),2)</f>
        <v/>
      </c>
      <c r="Z3108">
        <f>1+MOD($A3108,20)</f>
        <v/>
      </c>
      <c r="AA3108" s="8">
        <f>ROUND($Y3108*(0.08+MOD($A3108,17)/100),2)</f>
        <v/>
      </c>
      <c r="AB3108">
        <f>IF(MOD($A3108,10)&lt;7,"Да","Нет")</f>
        <v/>
      </c>
      <c r="AC3108">
        <f>$R3108&amp;" / "&amp;$S3108&amp;" / "&amp;$T3108</f>
        <v/>
      </c>
      <c r="AD3108">
        <f>1</f>
        <v/>
      </c>
      <c r="AE3108">
        <f>IF($A3108&lt;=Settings!$B$4,"до 100",IF($A3108&lt;=Settings!$B$5,"до 10 000",IF($A3108&lt;=Settings!$B$6,"до 100 000","100 000+")))</f>
        <v/>
      </c>
    </row>
    <row r="3109">
      <c r="A3109">
        <f>ROW()-1</f>
        <v/>
      </c>
      <c r="B3109">
        <f>IF($A3109&lt;=Settings!$B$4,"small_control",IF($A3109&lt;=Settings!$B$5,"medium_10k",IF($A3109&lt;=Settings!$B$6,"large_100k","extreme_1m")))</f>
        <v/>
      </c>
      <c r="C3109">
        <f>"ORD-"&amp;TEXT(QUOTIENT($A3109-1,3)+1,"0000000")</f>
        <v/>
      </c>
      <c r="D3109">
        <f>"LINE-"&amp;TEXT($A3109,"0000000")</f>
        <v/>
      </c>
      <c r="E3109" s="7">
        <f>Settings!$B$2+$A3109-1</f>
        <v/>
      </c>
      <c r="F3109" s="7">
        <f>Settings!$B$2+MOD($A3109-1,Settings!$B$7)</f>
        <v/>
      </c>
      <c r="G3109">
        <f>YEAR($F3109)</f>
        <v/>
      </c>
      <c r="H3109">
        <f>"Q"&amp;ROUNDUP(MONTH($F3109)/3,0)</f>
        <v/>
      </c>
      <c r="I3109">
        <f>MONTH($F3109)</f>
        <v/>
      </c>
      <c r="J3109">
        <f>CHOOSE(MONTH($F3109),"Январь","Февраль","Март","Апрель","Май","Июнь","Июль","Август","Сентябрь","Октябрь","Ноябрь","Декабрь")</f>
        <v/>
      </c>
      <c r="K3109">
        <f>DAY($F3109)</f>
        <v/>
      </c>
      <c r="L3109">
        <f>IF(MOD($A3109,10)&lt;7,"ФО_01_Крупный","ФО_"&amp;TEXT(MOD($A3109,8)+1,"00"))</f>
        <v/>
      </c>
      <c r="M3109">
        <f>IF($AB3109="Да","Регион_001_Крупный","Регион_"&amp;TEXT(MOD(QUOTIENT($A3109-1,20),180)+1,"000"))</f>
        <v/>
      </c>
      <c r="N3109">
        <f>IF($AB3109="Да","Город_"&amp;TEXT(MOD($A3109-1,250)+1,"0000"),"Город_"&amp;TEXT(MOD($A3109-1,3000)+1,"0000"))</f>
        <v/>
      </c>
      <c r="O3109">
        <f>IF($AB3109="Да","Холдинг_Крупный","Холдинг_"&amp;TEXT(MOD(QUOTIENT($A3109-1,10000),20)+1,"00"))</f>
        <v/>
      </c>
      <c r="P3109">
        <f>IF($AB3109="Да","Организация_Крупная","Организация_"&amp;TEXT(MOD(QUOTIENT($A3109-1,500),600)+1,"000"))</f>
        <v/>
      </c>
      <c r="Q3109">
        <f>"Отдел_"&amp;TEXT(MOD(QUOTIENT($A3109-1,50),100)+1,"000")</f>
        <v/>
      </c>
      <c r="R3109">
        <f>IF($AB3109="Да","Группа_Крупная","Группа_"&amp;TEXT(MOD(QUOTIENT($A3109-1,5000),30)+1,"00"))</f>
        <v/>
      </c>
      <c r="S3109">
        <f>IF($AB3109="Да","Категория_Крупная","Категория_"&amp;TEXT(MOD(QUOTIENT($A3109-1,500),120)+1,"000"))</f>
        <v/>
      </c>
      <c r="T3109">
        <f>IF($AB3109="Да","Подкатегория_Крупная","Подкатегория_"&amp;TEXT(MOD(QUOTIENT($A3109-1,50),300)+1,"000"))</f>
        <v/>
      </c>
      <c r="U3109">
        <f>"SKU_"&amp;TEXT($A3109,"0000000")</f>
        <v/>
      </c>
      <c r="V3109">
        <f>CHOOSE(MOD($A3109-1,4)+1,"Enterprise","SMB","Госсектор","Розница")</f>
        <v/>
      </c>
      <c r="W3109">
        <f>"Клиент_"&amp;TEXT(MOD($A3109-1,20000)+1,"00000")</f>
        <v/>
      </c>
      <c r="X3109">
        <f>CHOOSE(MOD($A3109-1,5)+1,"Портал","API","Импорт","Ручной ввод","Интеграция")</f>
        <v/>
      </c>
      <c r="Y3109" s="8">
        <f>ROUND(1000+MOD($A3109*37,90000)+IF($AB3109="Да",5000,0),2)</f>
        <v/>
      </c>
      <c r="Z3109">
        <f>1+MOD($A3109,20)</f>
        <v/>
      </c>
      <c r="AA3109" s="8">
        <f>ROUND($Y3109*(0.08+MOD($A3109,17)/100),2)</f>
        <v/>
      </c>
      <c r="AB3109">
        <f>IF(MOD($A3109,10)&lt;7,"Да","Нет")</f>
        <v/>
      </c>
      <c r="AC3109">
        <f>$R3109&amp;" / "&amp;$S3109&amp;" / "&amp;$T3109</f>
        <v/>
      </c>
      <c r="AD3109">
        <f>1</f>
        <v/>
      </c>
      <c r="AE3109">
        <f>IF($A3109&lt;=Settings!$B$4,"до 100",IF($A3109&lt;=Settings!$B$5,"до 10 000",IF($A3109&lt;=Settings!$B$6,"до 100 000","100 000+")))</f>
        <v/>
      </c>
    </row>
    <row r="3110">
      <c r="A3110">
        <f>ROW()-1</f>
        <v/>
      </c>
      <c r="B3110">
        <f>IF($A3110&lt;=Settings!$B$4,"small_control",IF($A3110&lt;=Settings!$B$5,"medium_10k",IF($A3110&lt;=Settings!$B$6,"large_100k","extreme_1m")))</f>
        <v/>
      </c>
      <c r="C3110">
        <f>"ORD-"&amp;TEXT(QUOTIENT($A3110-1,3)+1,"0000000")</f>
        <v/>
      </c>
      <c r="D3110">
        <f>"LINE-"&amp;TEXT($A3110,"0000000")</f>
        <v/>
      </c>
      <c r="E3110" s="7">
        <f>Settings!$B$2+$A3110-1</f>
        <v/>
      </c>
      <c r="F3110" s="7">
        <f>Settings!$B$2+MOD($A3110-1,Settings!$B$7)</f>
        <v/>
      </c>
      <c r="G3110">
        <f>YEAR($F3110)</f>
        <v/>
      </c>
      <c r="H3110">
        <f>"Q"&amp;ROUNDUP(MONTH($F3110)/3,0)</f>
        <v/>
      </c>
      <c r="I3110">
        <f>MONTH($F3110)</f>
        <v/>
      </c>
      <c r="J3110">
        <f>CHOOSE(MONTH($F3110),"Январь","Февраль","Март","Апрель","Май","Июнь","Июль","Август","Сентябрь","Октябрь","Ноябрь","Декабрь")</f>
        <v/>
      </c>
      <c r="K3110">
        <f>DAY($F3110)</f>
        <v/>
      </c>
      <c r="L3110">
        <f>IF(MOD($A3110,10)&lt;7,"ФО_01_Крупный","ФО_"&amp;TEXT(MOD($A3110,8)+1,"00"))</f>
        <v/>
      </c>
      <c r="M3110">
        <f>IF($AB3110="Да","Регион_001_Крупный","Регион_"&amp;TEXT(MOD(QUOTIENT($A3110-1,20),180)+1,"000"))</f>
        <v/>
      </c>
      <c r="N3110">
        <f>IF($AB3110="Да","Город_"&amp;TEXT(MOD($A3110-1,250)+1,"0000"),"Город_"&amp;TEXT(MOD($A3110-1,3000)+1,"0000"))</f>
        <v/>
      </c>
      <c r="O3110">
        <f>IF($AB3110="Да","Холдинг_Крупный","Холдинг_"&amp;TEXT(MOD(QUOTIENT($A3110-1,10000),20)+1,"00"))</f>
        <v/>
      </c>
      <c r="P3110">
        <f>IF($AB3110="Да","Организация_Крупная","Организация_"&amp;TEXT(MOD(QUOTIENT($A3110-1,500),600)+1,"000"))</f>
        <v/>
      </c>
      <c r="Q3110">
        <f>"Отдел_"&amp;TEXT(MOD(QUOTIENT($A3110-1,50),100)+1,"000")</f>
        <v/>
      </c>
      <c r="R3110">
        <f>IF($AB3110="Да","Группа_Крупная","Группа_"&amp;TEXT(MOD(QUOTIENT($A3110-1,5000),30)+1,"00"))</f>
        <v/>
      </c>
      <c r="S3110">
        <f>IF($AB3110="Да","Категория_Крупная","Категория_"&amp;TEXT(MOD(QUOTIENT($A3110-1,500),120)+1,"000"))</f>
        <v/>
      </c>
      <c r="T3110">
        <f>IF($AB3110="Да","Подкатегория_Крупная","Подкатегория_"&amp;TEXT(MOD(QUOTIENT($A3110-1,50),300)+1,"000"))</f>
        <v/>
      </c>
      <c r="U3110">
        <f>"SKU_"&amp;TEXT($A3110,"0000000")</f>
        <v/>
      </c>
      <c r="V3110">
        <f>CHOOSE(MOD($A3110-1,4)+1,"Enterprise","SMB","Госсектор","Розница")</f>
        <v/>
      </c>
      <c r="W3110">
        <f>"Клиент_"&amp;TEXT(MOD($A3110-1,20000)+1,"00000")</f>
        <v/>
      </c>
      <c r="X3110">
        <f>CHOOSE(MOD($A3110-1,5)+1,"Портал","API","Импорт","Ручной ввод","Интеграция")</f>
        <v/>
      </c>
      <c r="Y3110" s="8">
        <f>ROUND(1000+MOD($A3110*37,90000)+IF($AB3110="Да",5000,0),2)</f>
        <v/>
      </c>
      <c r="Z3110">
        <f>1+MOD($A3110,20)</f>
        <v/>
      </c>
      <c r="AA3110" s="8">
        <f>ROUND($Y3110*(0.08+MOD($A3110,17)/100),2)</f>
        <v/>
      </c>
      <c r="AB3110">
        <f>IF(MOD($A3110,10)&lt;7,"Да","Нет")</f>
        <v/>
      </c>
      <c r="AC3110">
        <f>$R3110&amp;" / "&amp;$S3110&amp;" / "&amp;$T3110</f>
        <v/>
      </c>
      <c r="AD3110">
        <f>1</f>
        <v/>
      </c>
      <c r="AE3110">
        <f>IF($A3110&lt;=Settings!$B$4,"до 100",IF($A3110&lt;=Settings!$B$5,"до 10 000",IF($A3110&lt;=Settings!$B$6,"до 100 000","100 000+")))</f>
        <v/>
      </c>
    </row>
    <row r="3111">
      <c r="A3111">
        <f>ROW()-1</f>
        <v/>
      </c>
      <c r="B3111">
        <f>IF($A3111&lt;=Settings!$B$4,"small_control",IF($A3111&lt;=Settings!$B$5,"medium_10k",IF($A3111&lt;=Settings!$B$6,"large_100k","extreme_1m")))</f>
        <v/>
      </c>
      <c r="C3111">
        <f>"ORD-"&amp;TEXT(QUOTIENT($A3111-1,3)+1,"0000000")</f>
        <v/>
      </c>
      <c r="D3111">
        <f>"LINE-"&amp;TEXT($A3111,"0000000")</f>
        <v/>
      </c>
      <c r="E3111" s="7">
        <f>Settings!$B$2+$A3111-1</f>
        <v/>
      </c>
      <c r="F3111" s="7">
        <f>Settings!$B$2+MOD($A3111-1,Settings!$B$7)</f>
        <v/>
      </c>
      <c r="G3111">
        <f>YEAR($F3111)</f>
        <v/>
      </c>
      <c r="H3111">
        <f>"Q"&amp;ROUNDUP(MONTH($F3111)/3,0)</f>
        <v/>
      </c>
      <c r="I3111">
        <f>MONTH($F3111)</f>
        <v/>
      </c>
      <c r="J3111">
        <f>CHOOSE(MONTH($F3111),"Январь","Февраль","Март","Апрель","Май","Июнь","Июль","Август","Сентябрь","Октябрь","Ноябрь","Декабрь")</f>
        <v/>
      </c>
      <c r="K3111">
        <f>DAY($F3111)</f>
        <v/>
      </c>
      <c r="L3111">
        <f>IF(MOD($A3111,10)&lt;7,"ФО_01_Крупный","ФО_"&amp;TEXT(MOD($A3111,8)+1,"00"))</f>
        <v/>
      </c>
      <c r="M3111">
        <f>IF($AB3111="Да","Регион_001_Крупный","Регион_"&amp;TEXT(MOD(QUOTIENT($A3111-1,20),180)+1,"000"))</f>
        <v/>
      </c>
      <c r="N3111">
        <f>IF($AB3111="Да","Город_"&amp;TEXT(MOD($A3111-1,250)+1,"0000"),"Город_"&amp;TEXT(MOD($A3111-1,3000)+1,"0000"))</f>
        <v/>
      </c>
      <c r="O3111">
        <f>IF($AB3111="Да","Холдинг_Крупный","Холдинг_"&amp;TEXT(MOD(QUOTIENT($A3111-1,10000),20)+1,"00"))</f>
        <v/>
      </c>
      <c r="P3111">
        <f>IF($AB3111="Да","Организация_Крупная","Организация_"&amp;TEXT(MOD(QUOTIENT($A3111-1,500),600)+1,"000"))</f>
        <v/>
      </c>
      <c r="Q3111">
        <f>"Отдел_"&amp;TEXT(MOD(QUOTIENT($A3111-1,50),100)+1,"000")</f>
        <v/>
      </c>
      <c r="R3111">
        <f>IF($AB3111="Да","Группа_Крупная","Группа_"&amp;TEXT(MOD(QUOTIENT($A3111-1,5000),30)+1,"00"))</f>
        <v/>
      </c>
      <c r="S3111">
        <f>IF($AB3111="Да","Категория_Крупная","Категория_"&amp;TEXT(MOD(QUOTIENT($A3111-1,500),120)+1,"000"))</f>
        <v/>
      </c>
      <c r="T3111">
        <f>IF($AB3111="Да","Подкатегория_Крупная","Подкатегория_"&amp;TEXT(MOD(QUOTIENT($A3111-1,50),300)+1,"000"))</f>
        <v/>
      </c>
      <c r="U3111">
        <f>"SKU_"&amp;TEXT($A3111,"0000000")</f>
        <v/>
      </c>
      <c r="V3111">
        <f>CHOOSE(MOD($A3111-1,4)+1,"Enterprise","SMB","Госсектор","Розница")</f>
        <v/>
      </c>
      <c r="W3111">
        <f>"Клиент_"&amp;TEXT(MOD($A3111-1,20000)+1,"00000")</f>
        <v/>
      </c>
      <c r="X3111">
        <f>CHOOSE(MOD($A3111-1,5)+1,"Портал","API","Импорт","Ручной ввод","Интеграция")</f>
        <v/>
      </c>
      <c r="Y3111" s="8">
        <f>ROUND(1000+MOD($A3111*37,90000)+IF($AB3111="Да",5000,0),2)</f>
        <v/>
      </c>
      <c r="Z3111">
        <f>1+MOD($A3111,20)</f>
        <v/>
      </c>
      <c r="AA3111" s="8">
        <f>ROUND($Y3111*(0.08+MOD($A3111,17)/100),2)</f>
        <v/>
      </c>
      <c r="AB3111">
        <f>IF(MOD($A3111,10)&lt;7,"Да","Нет")</f>
        <v/>
      </c>
      <c r="AC3111">
        <f>$R3111&amp;" / "&amp;$S3111&amp;" / "&amp;$T3111</f>
        <v/>
      </c>
      <c r="AD3111">
        <f>1</f>
        <v/>
      </c>
      <c r="AE3111">
        <f>IF($A3111&lt;=Settings!$B$4,"до 100",IF($A3111&lt;=Settings!$B$5,"до 10 000",IF($A3111&lt;=Settings!$B$6,"до 100 000","100 000+")))</f>
        <v/>
      </c>
    </row>
    <row r="3112">
      <c r="A3112">
        <f>ROW()-1</f>
        <v/>
      </c>
      <c r="B3112">
        <f>IF($A3112&lt;=Settings!$B$4,"small_control",IF($A3112&lt;=Settings!$B$5,"medium_10k",IF($A3112&lt;=Settings!$B$6,"large_100k","extreme_1m")))</f>
        <v/>
      </c>
      <c r="C3112">
        <f>"ORD-"&amp;TEXT(QUOTIENT($A3112-1,3)+1,"0000000")</f>
        <v/>
      </c>
      <c r="D3112">
        <f>"LINE-"&amp;TEXT($A3112,"0000000")</f>
        <v/>
      </c>
      <c r="E3112" s="7">
        <f>Settings!$B$2+$A3112-1</f>
        <v/>
      </c>
      <c r="F3112" s="7">
        <f>Settings!$B$2+MOD($A3112-1,Settings!$B$7)</f>
        <v/>
      </c>
      <c r="G3112">
        <f>YEAR($F3112)</f>
        <v/>
      </c>
      <c r="H3112">
        <f>"Q"&amp;ROUNDUP(MONTH($F3112)/3,0)</f>
        <v/>
      </c>
      <c r="I3112">
        <f>MONTH($F3112)</f>
        <v/>
      </c>
      <c r="J3112">
        <f>CHOOSE(MONTH($F3112),"Январь","Февраль","Март","Апрель","Май","Июнь","Июль","Август","Сентябрь","Октябрь","Ноябрь","Декабрь")</f>
        <v/>
      </c>
      <c r="K3112">
        <f>DAY($F3112)</f>
        <v/>
      </c>
      <c r="L3112">
        <f>IF(MOD($A3112,10)&lt;7,"ФО_01_Крупный","ФО_"&amp;TEXT(MOD($A3112,8)+1,"00"))</f>
        <v/>
      </c>
      <c r="M3112">
        <f>IF($AB3112="Да","Регион_001_Крупный","Регион_"&amp;TEXT(MOD(QUOTIENT($A3112-1,20),180)+1,"000"))</f>
        <v/>
      </c>
      <c r="N3112">
        <f>IF($AB3112="Да","Город_"&amp;TEXT(MOD($A3112-1,250)+1,"0000"),"Город_"&amp;TEXT(MOD($A3112-1,3000)+1,"0000"))</f>
        <v/>
      </c>
      <c r="O3112">
        <f>IF($AB3112="Да","Холдинг_Крупный","Холдинг_"&amp;TEXT(MOD(QUOTIENT($A3112-1,10000),20)+1,"00"))</f>
        <v/>
      </c>
      <c r="P3112">
        <f>IF($AB3112="Да","Организация_Крупная","Организация_"&amp;TEXT(MOD(QUOTIENT($A3112-1,500),600)+1,"000"))</f>
        <v/>
      </c>
      <c r="Q3112">
        <f>"Отдел_"&amp;TEXT(MOD(QUOTIENT($A3112-1,50),100)+1,"000")</f>
        <v/>
      </c>
      <c r="R3112">
        <f>IF($AB3112="Да","Группа_Крупная","Группа_"&amp;TEXT(MOD(QUOTIENT($A3112-1,5000),30)+1,"00"))</f>
        <v/>
      </c>
      <c r="S3112">
        <f>IF($AB3112="Да","Категория_Крупная","Категория_"&amp;TEXT(MOD(QUOTIENT($A3112-1,500),120)+1,"000"))</f>
        <v/>
      </c>
      <c r="T3112">
        <f>IF($AB3112="Да","Подкатегория_Крупная","Подкатегория_"&amp;TEXT(MOD(QUOTIENT($A3112-1,50),300)+1,"000"))</f>
        <v/>
      </c>
      <c r="U3112">
        <f>"SKU_"&amp;TEXT($A3112,"0000000")</f>
        <v/>
      </c>
      <c r="V3112">
        <f>CHOOSE(MOD($A3112-1,4)+1,"Enterprise","SMB","Госсектор","Розница")</f>
        <v/>
      </c>
      <c r="W3112">
        <f>"Клиент_"&amp;TEXT(MOD($A3112-1,20000)+1,"00000")</f>
        <v/>
      </c>
      <c r="X3112">
        <f>CHOOSE(MOD($A3112-1,5)+1,"Портал","API","Импорт","Ручной ввод","Интеграция")</f>
        <v/>
      </c>
      <c r="Y3112" s="8">
        <f>ROUND(1000+MOD($A3112*37,90000)+IF($AB3112="Да",5000,0),2)</f>
        <v/>
      </c>
      <c r="Z3112">
        <f>1+MOD($A3112,20)</f>
        <v/>
      </c>
      <c r="AA3112" s="8">
        <f>ROUND($Y3112*(0.08+MOD($A3112,17)/100),2)</f>
        <v/>
      </c>
      <c r="AB3112">
        <f>IF(MOD($A3112,10)&lt;7,"Да","Нет")</f>
        <v/>
      </c>
      <c r="AC3112">
        <f>$R3112&amp;" / "&amp;$S3112&amp;" / "&amp;$T3112</f>
        <v/>
      </c>
      <c r="AD3112">
        <f>1</f>
        <v/>
      </c>
      <c r="AE3112">
        <f>IF($A3112&lt;=Settings!$B$4,"до 100",IF($A3112&lt;=Settings!$B$5,"до 10 000",IF($A3112&lt;=Settings!$B$6,"до 100 000","100 000+")))</f>
        <v/>
      </c>
    </row>
    <row r="3113">
      <c r="A3113">
        <f>ROW()-1</f>
        <v/>
      </c>
      <c r="B3113">
        <f>IF($A3113&lt;=Settings!$B$4,"small_control",IF($A3113&lt;=Settings!$B$5,"medium_10k",IF($A3113&lt;=Settings!$B$6,"large_100k","extreme_1m")))</f>
        <v/>
      </c>
      <c r="C3113">
        <f>"ORD-"&amp;TEXT(QUOTIENT($A3113-1,3)+1,"0000000")</f>
        <v/>
      </c>
      <c r="D3113">
        <f>"LINE-"&amp;TEXT($A3113,"0000000")</f>
        <v/>
      </c>
      <c r="E3113" s="7">
        <f>Settings!$B$2+$A3113-1</f>
        <v/>
      </c>
      <c r="F3113" s="7">
        <f>Settings!$B$2+MOD($A3113-1,Settings!$B$7)</f>
        <v/>
      </c>
      <c r="G3113">
        <f>YEAR($F3113)</f>
        <v/>
      </c>
      <c r="H3113">
        <f>"Q"&amp;ROUNDUP(MONTH($F3113)/3,0)</f>
        <v/>
      </c>
      <c r="I3113">
        <f>MONTH($F3113)</f>
        <v/>
      </c>
      <c r="J3113">
        <f>CHOOSE(MONTH($F3113),"Январь","Февраль","Март","Апрель","Май","Июнь","Июль","Август","Сентябрь","Октябрь","Ноябрь","Декабрь")</f>
        <v/>
      </c>
      <c r="K3113">
        <f>DAY($F3113)</f>
        <v/>
      </c>
      <c r="L3113">
        <f>IF(MOD($A3113,10)&lt;7,"ФО_01_Крупный","ФО_"&amp;TEXT(MOD($A3113,8)+1,"00"))</f>
        <v/>
      </c>
      <c r="M3113">
        <f>IF($AB3113="Да","Регион_001_Крупный","Регион_"&amp;TEXT(MOD(QUOTIENT($A3113-1,20),180)+1,"000"))</f>
        <v/>
      </c>
      <c r="N3113">
        <f>IF($AB3113="Да","Город_"&amp;TEXT(MOD($A3113-1,250)+1,"0000"),"Город_"&amp;TEXT(MOD($A3113-1,3000)+1,"0000"))</f>
        <v/>
      </c>
      <c r="O3113">
        <f>IF($AB3113="Да","Холдинг_Крупный","Холдинг_"&amp;TEXT(MOD(QUOTIENT($A3113-1,10000),20)+1,"00"))</f>
        <v/>
      </c>
      <c r="P3113">
        <f>IF($AB3113="Да","Организация_Крупная","Организация_"&amp;TEXT(MOD(QUOTIENT($A3113-1,500),600)+1,"000"))</f>
        <v/>
      </c>
      <c r="Q3113">
        <f>"Отдел_"&amp;TEXT(MOD(QUOTIENT($A3113-1,50),100)+1,"000")</f>
        <v/>
      </c>
      <c r="R3113">
        <f>IF($AB3113="Да","Группа_Крупная","Группа_"&amp;TEXT(MOD(QUOTIENT($A3113-1,5000),30)+1,"00"))</f>
        <v/>
      </c>
      <c r="S3113">
        <f>IF($AB3113="Да","Категория_Крупная","Категория_"&amp;TEXT(MOD(QUOTIENT($A3113-1,500),120)+1,"000"))</f>
        <v/>
      </c>
      <c r="T3113">
        <f>IF($AB3113="Да","Подкатегория_Крупная","Подкатегория_"&amp;TEXT(MOD(QUOTIENT($A3113-1,50),300)+1,"000"))</f>
        <v/>
      </c>
      <c r="U3113">
        <f>"SKU_"&amp;TEXT($A3113,"0000000")</f>
        <v/>
      </c>
      <c r="V3113">
        <f>CHOOSE(MOD($A3113-1,4)+1,"Enterprise","SMB","Госсектор","Розница")</f>
        <v/>
      </c>
      <c r="W3113">
        <f>"Клиент_"&amp;TEXT(MOD($A3113-1,20000)+1,"00000")</f>
        <v/>
      </c>
      <c r="X3113">
        <f>CHOOSE(MOD($A3113-1,5)+1,"Портал","API","Импорт","Ручной ввод","Интеграция")</f>
        <v/>
      </c>
      <c r="Y3113" s="8">
        <f>ROUND(1000+MOD($A3113*37,90000)+IF($AB3113="Да",5000,0),2)</f>
        <v/>
      </c>
      <c r="Z3113">
        <f>1+MOD($A3113,20)</f>
        <v/>
      </c>
      <c r="AA3113" s="8">
        <f>ROUND($Y3113*(0.08+MOD($A3113,17)/100),2)</f>
        <v/>
      </c>
      <c r="AB3113">
        <f>IF(MOD($A3113,10)&lt;7,"Да","Нет")</f>
        <v/>
      </c>
      <c r="AC3113">
        <f>$R3113&amp;" / "&amp;$S3113&amp;" / "&amp;$T3113</f>
        <v/>
      </c>
      <c r="AD3113">
        <f>1</f>
        <v/>
      </c>
      <c r="AE3113">
        <f>IF($A3113&lt;=Settings!$B$4,"до 100",IF($A3113&lt;=Settings!$B$5,"до 10 000",IF($A3113&lt;=Settings!$B$6,"до 100 000","100 000+")))</f>
        <v/>
      </c>
    </row>
    <row r="3114">
      <c r="A3114">
        <f>ROW()-1</f>
        <v/>
      </c>
      <c r="B3114">
        <f>IF($A3114&lt;=Settings!$B$4,"small_control",IF($A3114&lt;=Settings!$B$5,"medium_10k",IF($A3114&lt;=Settings!$B$6,"large_100k","extreme_1m")))</f>
        <v/>
      </c>
      <c r="C3114">
        <f>"ORD-"&amp;TEXT(QUOTIENT($A3114-1,3)+1,"0000000")</f>
        <v/>
      </c>
      <c r="D3114">
        <f>"LINE-"&amp;TEXT($A3114,"0000000")</f>
        <v/>
      </c>
      <c r="E3114" s="7">
        <f>Settings!$B$2+$A3114-1</f>
        <v/>
      </c>
      <c r="F3114" s="7">
        <f>Settings!$B$2+MOD($A3114-1,Settings!$B$7)</f>
        <v/>
      </c>
      <c r="G3114">
        <f>YEAR($F3114)</f>
        <v/>
      </c>
      <c r="H3114">
        <f>"Q"&amp;ROUNDUP(MONTH($F3114)/3,0)</f>
        <v/>
      </c>
      <c r="I3114">
        <f>MONTH($F3114)</f>
        <v/>
      </c>
      <c r="J3114">
        <f>CHOOSE(MONTH($F3114),"Январь","Февраль","Март","Апрель","Май","Июнь","Июль","Август","Сентябрь","Октябрь","Ноябрь","Декабрь")</f>
        <v/>
      </c>
      <c r="K3114">
        <f>DAY($F3114)</f>
        <v/>
      </c>
      <c r="L3114">
        <f>IF(MOD($A3114,10)&lt;7,"ФО_01_Крупный","ФО_"&amp;TEXT(MOD($A3114,8)+1,"00"))</f>
        <v/>
      </c>
      <c r="M3114">
        <f>IF($AB3114="Да","Регион_001_Крупный","Регион_"&amp;TEXT(MOD(QUOTIENT($A3114-1,20),180)+1,"000"))</f>
        <v/>
      </c>
      <c r="N3114">
        <f>IF($AB3114="Да","Город_"&amp;TEXT(MOD($A3114-1,250)+1,"0000"),"Город_"&amp;TEXT(MOD($A3114-1,3000)+1,"0000"))</f>
        <v/>
      </c>
      <c r="O3114">
        <f>IF($AB3114="Да","Холдинг_Крупный","Холдинг_"&amp;TEXT(MOD(QUOTIENT($A3114-1,10000),20)+1,"00"))</f>
        <v/>
      </c>
      <c r="P3114">
        <f>IF($AB3114="Да","Организация_Крупная","Организация_"&amp;TEXT(MOD(QUOTIENT($A3114-1,500),600)+1,"000"))</f>
        <v/>
      </c>
      <c r="Q3114">
        <f>"Отдел_"&amp;TEXT(MOD(QUOTIENT($A3114-1,50),100)+1,"000")</f>
        <v/>
      </c>
      <c r="R3114">
        <f>IF($AB3114="Да","Группа_Крупная","Группа_"&amp;TEXT(MOD(QUOTIENT($A3114-1,5000),30)+1,"00"))</f>
        <v/>
      </c>
      <c r="S3114">
        <f>IF($AB3114="Да","Категория_Крупная","Категория_"&amp;TEXT(MOD(QUOTIENT($A3114-1,500),120)+1,"000"))</f>
        <v/>
      </c>
      <c r="T3114">
        <f>IF($AB3114="Да","Подкатегория_Крупная","Подкатегория_"&amp;TEXT(MOD(QUOTIENT($A3114-1,50),300)+1,"000"))</f>
        <v/>
      </c>
      <c r="U3114">
        <f>"SKU_"&amp;TEXT($A3114,"0000000")</f>
        <v/>
      </c>
      <c r="V3114">
        <f>CHOOSE(MOD($A3114-1,4)+1,"Enterprise","SMB","Госсектор","Розница")</f>
        <v/>
      </c>
      <c r="W3114">
        <f>"Клиент_"&amp;TEXT(MOD($A3114-1,20000)+1,"00000")</f>
        <v/>
      </c>
      <c r="X3114">
        <f>CHOOSE(MOD($A3114-1,5)+1,"Портал","API","Импорт","Ручной ввод","Интеграция")</f>
        <v/>
      </c>
      <c r="Y3114" s="8">
        <f>ROUND(1000+MOD($A3114*37,90000)+IF($AB3114="Да",5000,0),2)</f>
        <v/>
      </c>
      <c r="Z3114">
        <f>1+MOD($A3114,20)</f>
        <v/>
      </c>
      <c r="AA3114" s="8">
        <f>ROUND($Y3114*(0.08+MOD($A3114,17)/100),2)</f>
        <v/>
      </c>
      <c r="AB3114">
        <f>IF(MOD($A3114,10)&lt;7,"Да","Нет")</f>
        <v/>
      </c>
      <c r="AC3114">
        <f>$R3114&amp;" / "&amp;$S3114&amp;" / "&amp;$T3114</f>
        <v/>
      </c>
      <c r="AD3114">
        <f>1</f>
        <v/>
      </c>
      <c r="AE3114">
        <f>IF($A3114&lt;=Settings!$B$4,"до 100",IF($A3114&lt;=Settings!$B$5,"до 10 000",IF($A3114&lt;=Settings!$B$6,"до 100 000","100 000+")))</f>
        <v/>
      </c>
    </row>
    <row r="3115">
      <c r="A3115">
        <f>ROW()-1</f>
        <v/>
      </c>
      <c r="B3115">
        <f>IF($A3115&lt;=Settings!$B$4,"small_control",IF($A3115&lt;=Settings!$B$5,"medium_10k",IF($A3115&lt;=Settings!$B$6,"large_100k","extreme_1m")))</f>
        <v/>
      </c>
      <c r="C3115">
        <f>"ORD-"&amp;TEXT(QUOTIENT($A3115-1,3)+1,"0000000")</f>
        <v/>
      </c>
      <c r="D3115">
        <f>"LINE-"&amp;TEXT($A3115,"0000000")</f>
        <v/>
      </c>
      <c r="E3115" s="7">
        <f>Settings!$B$2+$A3115-1</f>
        <v/>
      </c>
      <c r="F3115" s="7">
        <f>Settings!$B$2+MOD($A3115-1,Settings!$B$7)</f>
        <v/>
      </c>
      <c r="G3115">
        <f>YEAR($F3115)</f>
        <v/>
      </c>
      <c r="H3115">
        <f>"Q"&amp;ROUNDUP(MONTH($F3115)/3,0)</f>
        <v/>
      </c>
      <c r="I3115">
        <f>MONTH($F3115)</f>
        <v/>
      </c>
      <c r="J3115">
        <f>CHOOSE(MONTH($F3115),"Январь","Февраль","Март","Апрель","Май","Июнь","Июль","Август","Сентябрь","Октябрь","Ноябрь","Декабрь")</f>
        <v/>
      </c>
      <c r="K3115">
        <f>DAY($F3115)</f>
        <v/>
      </c>
      <c r="L3115">
        <f>IF(MOD($A3115,10)&lt;7,"ФО_01_Крупный","ФО_"&amp;TEXT(MOD($A3115,8)+1,"00"))</f>
        <v/>
      </c>
      <c r="M3115">
        <f>IF($AB3115="Да","Регион_001_Крупный","Регион_"&amp;TEXT(MOD(QUOTIENT($A3115-1,20),180)+1,"000"))</f>
        <v/>
      </c>
      <c r="N3115">
        <f>IF($AB3115="Да","Город_"&amp;TEXT(MOD($A3115-1,250)+1,"0000"),"Город_"&amp;TEXT(MOD($A3115-1,3000)+1,"0000"))</f>
        <v/>
      </c>
      <c r="O3115">
        <f>IF($AB3115="Да","Холдинг_Крупный","Холдинг_"&amp;TEXT(MOD(QUOTIENT($A3115-1,10000),20)+1,"00"))</f>
        <v/>
      </c>
      <c r="P3115">
        <f>IF($AB3115="Да","Организация_Крупная","Организация_"&amp;TEXT(MOD(QUOTIENT($A3115-1,500),600)+1,"000"))</f>
        <v/>
      </c>
      <c r="Q3115">
        <f>"Отдел_"&amp;TEXT(MOD(QUOTIENT($A3115-1,50),100)+1,"000")</f>
        <v/>
      </c>
      <c r="R3115">
        <f>IF($AB3115="Да","Группа_Крупная","Группа_"&amp;TEXT(MOD(QUOTIENT($A3115-1,5000),30)+1,"00"))</f>
        <v/>
      </c>
      <c r="S3115">
        <f>IF($AB3115="Да","Категория_Крупная","Категория_"&amp;TEXT(MOD(QUOTIENT($A3115-1,500),120)+1,"000"))</f>
        <v/>
      </c>
      <c r="T3115">
        <f>IF($AB3115="Да","Подкатегория_Крупная","Подкатегория_"&amp;TEXT(MOD(QUOTIENT($A3115-1,50),300)+1,"000"))</f>
        <v/>
      </c>
      <c r="U3115">
        <f>"SKU_"&amp;TEXT($A3115,"0000000")</f>
        <v/>
      </c>
      <c r="V3115">
        <f>CHOOSE(MOD($A3115-1,4)+1,"Enterprise","SMB","Госсектор","Розница")</f>
        <v/>
      </c>
      <c r="W3115">
        <f>"Клиент_"&amp;TEXT(MOD($A3115-1,20000)+1,"00000")</f>
        <v/>
      </c>
      <c r="X3115">
        <f>CHOOSE(MOD($A3115-1,5)+1,"Портал","API","Импорт","Ручной ввод","Интеграция")</f>
        <v/>
      </c>
      <c r="Y3115" s="8">
        <f>ROUND(1000+MOD($A3115*37,90000)+IF($AB3115="Да",5000,0),2)</f>
        <v/>
      </c>
      <c r="Z3115">
        <f>1+MOD($A3115,20)</f>
        <v/>
      </c>
      <c r="AA3115" s="8">
        <f>ROUND($Y3115*(0.08+MOD($A3115,17)/100),2)</f>
        <v/>
      </c>
      <c r="AB3115">
        <f>IF(MOD($A3115,10)&lt;7,"Да","Нет")</f>
        <v/>
      </c>
      <c r="AC3115">
        <f>$R3115&amp;" / "&amp;$S3115&amp;" / "&amp;$T3115</f>
        <v/>
      </c>
      <c r="AD3115">
        <f>1</f>
        <v/>
      </c>
      <c r="AE3115">
        <f>IF($A3115&lt;=Settings!$B$4,"до 100",IF($A3115&lt;=Settings!$B$5,"до 10 000",IF($A3115&lt;=Settings!$B$6,"до 100 000","100 000+")))</f>
        <v/>
      </c>
    </row>
    <row r="3116">
      <c r="A3116">
        <f>ROW()-1</f>
        <v/>
      </c>
      <c r="B3116">
        <f>IF($A3116&lt;=Settings!$B$4,"small_control",IF($A3116&lt;=Settings!$B$5,"medium_10k",IF($A3116&lt;=Settings!$B$6,"large_100k","extreme_1m")))</f>
        <v/>
      </c>
      <c r="C3116">
        <f>"ORD-"&amp;TEXT(QUOTIENT($A3116-1,3)+1,"0000000")</f>
        <v/>
      </c>
      <c r="D3116">
        <f>"LINE-"&amp;TEXT($A3116,"0000000")</f>
        <v/>
      </c>
      <c r="E3116" s="7">
        <f>Settings!$B$2+$A3116-1</f>
        <v/>
      </c>
      <c r="F3116" s="7">
        <f>Settings!$B$2+MOD($A3116-1,Settings!$B$7)</f>
        <v/>
      </c>
      <c r="G3116">
        <f>YEAR($F3116)</f>
        <v/>
      </c>
      <c r="H3116">
        <f>"Q"&amp;ROUNDUP(MONTH($F3116)/3,0)</f>
        <v/>
      </c>
      <c r="I3116">
        <f>MONTH($F3116)</f>
        <v/>
      </c>
      <c r="J3116">
        <f>CHOOSE(MONTH($F3116),"Январь","Февраль","Март","Апрель","Май","Июнь","Июль","Август","Сентябрь","Октябрь","Ноябрь","Декабрь")</f>
        <v/>
      </c>
      <c r="K3116">
        <f>DAY($F3116)</f>
        <v/>
      </c>
      <c r="L3116">
        <f>IF(MOD($A3116,10)&lt;7,"ФО_01_Крупный","ФО_"&amp;TEXT(MOD($A3116,8)+1,"00"))</f>
        <v/>
      </c>
      <c r="M3116">
        <f>IF($AB3116="Да","Регион_001_Крупный","Регион_"&amp;TEXT(MOD(QUOTIENT($A3116-1,20),180)+1,"000"))</f>
        <v/>
      </c>
      <c r="N3116">
        <f>IF($AB3116="Да","Город_"&amp;TEXT(MOD($A3116-1,250)+1,"0000"),"Город_"&amp;TEXT(MOD($A3116-1,3000)+1,"0000"))</f>
        <v/>
      </c>
      <c r="O3116">
        <f>IF($AB3116="Да","Холдинг_Крупный","Холдинг_"&amp;TEXT(MOD(QUOTIENT($A3116-1,10000),20)+1,"00"))</f>
        <v/>
      </c>
      <c r="P3116">
        <f>IF($AB3116="Да","Организация_Крупная","Организация_"&amp;TEXT(MOD(QUOTIENT($A3116-1,500),600)+1,"000"))</f>
        <v/>
      </c>
      <c r="Q3116">
        <f>"Отдел_"&amp;TEXT(MOD(QUOTIENT($A3116-1,50),100)+1,"000")</f>
        <v/>
      </c>
      <c r="R3116">
        <f>IF($AB3116="Да","Группа_Крупная","Группа_"&amp;TEXT(MOD(QUOTIENT($A3116-1,5000),30)+1,"00"))</f>
        <v/>
      </c>
      <c r="S3116">
        <f>IF($AB3116="Да","Категория_Крупная","Категория_"&amp;TEXT(MOD(QUOTIENT($A3116-1,500),120)+1,"000"))</f>
        <v/>
      </c>
      <c r="T3116">
        <f>IF($AB3116="Да","Подкатегория_Крупная","Подкатегория_"&amp;TEXT(MOD(QUOTIENT($A3116-1,50),300)+1,"000"))</f>
        <v/>
      </c>
      <c r="U3116">
        <f>"SKU_"&amp;TEXT($A3116,"0000000")</f>
        <v/>
      </c>
      <c r="V3116">
        <f>CHOOSE(MOD($A3116-1,4)+1,"Enterprise","SMB","Госсектор","Розница")</f>
        <v/>
      </c>
      <c r="W3116">
        <f>"Клиент_"&amp;TEXT(MOD($A3116-1,20000)+1,"00000")</f>
        <v/>
      </c>
      <c r="X3116">
        <f>CHOOSE(MOD($A3116-1,5)+1,"Портал","API","Импорт","Ручной ввод","Интеграция")</f>
        <v/>
      </c>
      <c r="Y3116" s="8">
        <f>ROUND(1000+MOD($A3116*37,90000)+IF($AB3116="Да",5000,0),2)</f>
        <v/>
      </c>
      <c r="Z3116">
        <f>1+MOD($A3116,20)</f>
        <v/>
      </c>
      <c r="AA3116" s="8">
        <f>ROUND($Y3116*(0.08+MOD($A3116,17)/100),2)</f>
        <v/>
      </c>
      <c r="AB3116">
        <f>IF(MOD($A3116,10)&lt;7,"Да","Нет")</f>
        <v/>
      </c>
      <c r="AC3116">
        <f>$R3116&amp;" / "&amp;$S3116&amp;" / "&amp;$T3116</f>
        <v/>
      </c>
      <c r="AD3116">
        <f>1</f>
        <v/>
      </c>
      <c r="AE3116">
        <f>IF($A3116&lt;=Settings!$B$4,"до 100",IF($A3116&lt;=Settings!$B$5,"до 10 000",IF($A3116&lt;=Settings!$B$6,"до 100 000","100 000+")))</f>
        <v/>
      </c>
    </row>
    <row r="3117">
      <c r="A3117">
        <f>ROW()-1</f>
        <v/>
      </c>
      <c r="B3117">
        <f>IF($A3117&lt;=Settings!$B$4,"small_control",IF($A3117&lt;=Settings!$B$5,"medium_10k",IF($A3117&lt;=Settings!$B$6,"large_100k","extreme_1m")))</f>
        <v/>
      </c>
      <c r="C3117">
        <f>"ORD-"&amp;TEXT(QUOTIENT($A3117-1,3)+1,"0000000")</f>
        <v/>
      </c>
      <c r="D3117">
        <f>"LINE-"&amp;TEXT($A3117,"0000000")</f>
        <v/>
      </c>
      <c r="E3117" s="7">
        <f>Settings!$B$2+$A3117-1</f>
        <v/>
      </c>
      <c r="F3117" s="7">
        <f>Settings!$B$2+MOD($A3117-1,Settings!$B$7)</f>
        <v/>
      </c>
      <c r="G3117">
        <f>YEAR($F3117)</f>
        <v/>
      </c>
      <c r="H3117">
        <f>"Q"&amp;ROUNDUP(MONTH($F3117)/3,0)</f>
        <v/>
      </c>
      <c r="I3117">
        <f>MONTH($F3117)</f>
        <v/>
      </c>
      <c r="J3117">
        <f>CHOOSE(MONTH($F3117),"Январь","Февраль","Март","Апрель","Май","Июнь","Июль","Август","Сентябрь","Октябрь","Ноябрь","Декабрь")</f>
        <v/>
      </c>
      <c r="K3117">
        <f>DAY($F3117)</f>
        <v/>
      </c>
      <c r="L3117">
        <f>IF(MOD($A3117,10)&lt;7,"ФО_01_Крупный","ФО_"&amp;TEXT(MOD($A3117,8)+1,"00"))</f>
        <v/>
      </c>
      <c r="M3117">
        <f>IF($AB3117="Да","Регион_001_Крупный","Регион_"&amp;TEXT(MOD(QUOTIENT($A3117-1,20),180)+1,"000"))</f>
        <v/>
      </c>
      <c r="N3117">
        <f>IF($AB3117="Да","Город_"&amp;TEXT(MOD($A3117-1,250)+1,"0000"),"Город_"&amp;TEXT(MOD($A3117-1,3000)+1,"0000"))</f>
        <v/>
      </c>
      <c r="O3117">
        <f>IF($AB3117="Да","Холдинг_Крупный","Холдинг_"&amp;TEXT(MOD(QUOTIENT($A3117-1,10000),20)+1,"00"))</f>
        <v/>
      </c>
      <c r="P3117">
        <f>IF($AB3117="Да","Организация_Крупная","Организация_"&amp;TEXT(MOD(QUOTIENT($A3117-1,500),600)+1,"000"))</f>
        <v/>
      </c>
      <c r="Q3117">
        <f>"Отдел_"&amp;TEXT(MOD(QUOTIENT($A3117-1,50),100)+1,"000")</f>
        <v/>
      </c>
      <c r="R3117">
        <f>IF($AB3117="Да","Группа_Крупная","Группа_"&amp;TEXT(MOD(QUOTIENT($A3117-1,5000),30)+1,"00"))</f>
        <v/>
      </c>
      <c r="S3117">
        <f>IF($AB3117="Да","Категория_Крупная","Категория_"&amp;TEXT(MOD(QUOTIENT($A3117-1,500),120)+1,"000"))</f>
        <v/>
      </c>
      <c r="T3117">
        <f>IF($AB3117="Да","Подкатегория_Крупная","Подкатегория_"&amp;TEXT(MOD(QUOTIENT($A3117-1,50),300)+1,"000"))</f>
        <v/>
      </c>
      <c r="U3117">
        <f>"SKU_"&amp;TEXT($A3117,"0000000")</f>
        <v/>
      </c>
      <c r="V3117">
        <f>CHOOSE(MOD($A3117-1,4)+1,"Enterprise","SMB","Госсектор","Розница")</f>
        <v/>
      </c>
      <c r="W3117">
        <f>"Клиент_"&amp;TEXT(MOD($A3117-1,20000)+1,"00000")</f>
        <v/>
      </c>
      <c r="X3117">
        <f>CHOOSE(MOD($A3117-1,5)+1,"Портал","API","Импорт","Ручной ввод","Интеграция")</f>
        <v/>
      </c>
      <c r="Y3117" s="8">
        <f>ROUND(1000+MOD($A3117*37,90000)+IF($AB3117="Да",5000,0),2)</f>
        <v/>
      </c>
      <c r="Z3117">
        <f>1+MOD($A3117,20)</f>
        <v/>
      </c>
      <c r="AA3117" s="8">
        <f>ROUND($Y3117*(0.08+MOD($A3117,17)/100),2)</f>
        <v/>
      </c>
      <c r="AB3117">
        <f>IF(MOD($A3117,10)&lt;7,"Да","Нет")</f>
        <v/>
      </c>
      <c r="AC3117">
        <f>$R3117&amp;" / "&amp;$S3117&amp;" / "&amp;$T3117</f>
        <v/>
      </c>
      <c r="AD3117">
        <f>1</f>
        <v/>
      </c>
      <c r="AE3117">
        <f>IF($A3117&lt;=Settings!$B$4,"до 100",IF($A3117&lt;=Settings!$B$5,"до 10 000",IF($A3117&lt;=Settings!$B$6,"до 100 000","100 000+")))</f>
        <v/>
      </c>
    </row>
    <row r="3118">
      <c r="A3118">
        <f>ROW()-1</f>
        <v/>
      </c>
      <c r="B3118">
        <f>IF($A3118&lt;=Settings!$B$4,"small_control",IF($A3118&lt;=Settings!$B$5,"medium_10k",IF($A3118&lt;=Settings!$B$6,"large_100k","extreme_1m")))</f>
        <v/>
      </c>
      <c r="C3118">
        <f>"ORD-"&amp;TEXT(QUOTIENT($A3118-1,3)+1,"0000000")</f>
        <v/>
      </c>
      <c r="D3118">
        <f>"LINE-"&amp;TEXT($A3118,"0000000")</f>
        <v/>
      </c>
      <c r="E3118" s="7">
        <f>Settings!$B$2+$A3118-1</f>
        <v/>
      </c>
      <c r="F3118" s="7">
        <f>Settings!$B$2+MOD($A3118-1,Settings!$B$7)</f>
        <v/>
      </c>
      <c r="G3118">
        <f>YEAR($F3118)</f>
        <v/>
      </c>
      <c r="H3118">
        <f>"Q"&amp;ROUNDUP(MONTH($F3118)/3,0)</f>
        <v/>
      </c>
      <c r="I3118">
        <f>MONTH($F3118)</f>
        <v/>
      </c>
      <c r="J3118">
        <f>CHOOSE(MONTH($F3118),"Январь","Февраль","Март","Апрель","Май","Июнь","Июль","Август","Сентябрь","Октябрь","Ноябрь","Декабрь")</f>
        <v/>
      </c>
      <c r="K3118">
        <f>DAY($F3118)</f>
        <v/>
      </c>
      <c r="L3118">
        <f>IF(MOD($A3118,10)&lt;7,"ФО_01_Крупный","ФО_"&amp;TEXT(MOD($A3118,8)+1,"00"))</f>
        <v/>
      </c>
      <c r="M3118">
        <f>IF($AB3118="Да","Регион_001_Крупный","Регион_"&amp;TEXT(MOD(QUOTIENT($A3118-1,20),180)+1,"000"))</f>
        <v/>
      </c>
      <c r="N3118">
        <f>IF($AB3118="Да","Город_"&amp;TEXT(MOD($A3118-1,250)+1,"0000"),"Город_"&amp;TEXT(MOD($A3118-1,3000)+1,"0000"))</f>
        <v/>
      </c>
      <c r="O3118">
        <f>IF($AB3118="Да","Холдинг_Крупный","Холдинг_"&amp;TEXT(MOD(QUOTIENT($A3118-1,10000),20)+1,"00"))</f>
        <v/>
      </c>
      <c r="P3118">
        <f>IF($AB3118="Да","Организация_Крупная","Организация_"&amp;TEXT(MOD(QUOTIENT($A3118-1,500),600)+1,"000"))</f>
        <v/>
      </c>
      <c r="Q3118">
        <f>"Отдел_"&amp;TEXT(MOD(QUOTIENT($A3118-1,50),100)+1,"000")</f>
        <v/>
      </c>
      <c r="R3118">
        <f>IF($AB3118="Да","Группа_Крупная","Группа_"&amp;TEXT(MOD(QUOTIENT($A3118-1,5000),30)+1,"00"))</f>
        <v/>
      </c>
      <c r="S3118">
        <f>IF($AB3118="Да","Категория_Крупная","Категория_"&amp;TEXT(MOD(QUOTIENT($A3118-1,500),120)+1,"000"))</f>
        <v/>
      </c>
      <c r="T3118">
        <f>IF($AB3118="Да","Подкатегория_Крупная","Подкатегория_"&amp;TEXT(MOD(QUOTIENT($A3118-1,50),300)+1,"000"))</f>
        <v/>
      </c>
      <c r="U3118">
        <f>"SKU_"&amp;TEXT($A3118,"0000000")</f>
        <v/>
      </c>
      <c r="V3118">
        <f>CHOOSE(MOD($A3118-1,4)+1,"Enterprise","SMB","Госсектор","Розница")</f>
        <v/>
      </c>
      <c r="W3118">
        <f>"Клиент_"&amp;TEXT(MOD($A3118-1,20000)+1,"00000")</f>
        <v/>
      </c>
      <c r="X3118">
        <f>CHOOSE(MOD($A3118-1,5)+1,"Портал","API","Импорт","Ручной ввод","Интеграция")</f>
        <v/>
      </c>
      <c r="Y3118" s="8">
        <f>ROUND(1000+MOD($A3118*37,90000)+IF($AB3118="Да",5000,0),2)</f>
        <v/>
      </c>
      <c r="Z3118">
        <f>1+MOD($A3118,20)</f>
        <v/>
      </c>
      <c r="AA3118" s="8">
        <f>ROUND($Y3118*(0.08+MOD($A3118,17)/100),2)</f>
        <v/>
      </c>
      <c r="AB3118">
        <f>IF(MOD($A3118,10)&lt;7,"Да","Нет")</f>
        <v/>
      </c>
      <c r="AC3118">
        <f>$R3118&amp;" / "&amp;$S3118&amp;" / "&amp;$T3118</f>
        <v/>
      </c>
      <c r="AD3118">
        <f>1</f>
        <v/>
      </c>
      <c r="AE3118">
        <f>IF($A3118&lt;=Settings!$B$4,"до 100",IF($A3118&lt;=Settings!$B$5,"до 10 000",IF($A3118&lt;=Settings!$B$6,"до 100 000","100 000+")))</f>
        <v/>
      </c>
    </row>
    <row r="3119">
      <c r="A3119">
        <f>ROW()-1</f>
        <v/>
      </c>
      <c r="B3119">
        <f>IF($A3119&lt;=Settings!$B$4,"small_control",IF($A3119&lt;=Settings!$B$5,"medium_10k",IF($A3119&lt;=Settings!$B$6,"large_100k","extreme_1m")))</f>
        <v/>
      </c>
      <c r="C3119">
        <f>"ORD-"&amp;TEXT(QUOTIENT($A3119-1,3)+1,"0000000")</f>
        <v/>
      </c>
      <c r="D3119">
        <f>"LINE-"&amp;TEXT($A3119,"0000000")</f>
        <v/>
      </c>
      <c r="E3119" s="7">
        <f>Settings!$B$2+$A3119-1</f>
        <v/>
      </c>
      <c r="F3119" s="7">
        <f>Settings!$B$2+MOD($A3119-1,Settings!$B$7)</f>
        <v/>
      </c>
      <c r="G3119">
        <f>YEAR($F3119)</f>
        <v/>
      </c>
      <c r="H3119">
        <f>"Q"&amp;ROUNDUP(MONTH($F3119)/3,0)</f>
        <v/>
      </c>
      <c r="I3119">
        <f>MONTH($F3119)</f>
        <v/>
      </c>
      <c r="J3119">
        <f>CHOOSE(MONTH($F3119),"Январь","Февраль","Март","Апрель","Май","Июнь","Июль","Август","Сентябрь","Октябрь","Ноябрь","Декабрь")</f>
        <v/>
      </c>
      <c r="K3119">
        <f>DAY($F3119)</f>
        <v/>
      </c>
      <c r="L3119">
        <f>IF(MOD($A3119,10)&lt;7,"ФО_01_Крупный","ФО_"&amp;TEXT(MOD($A3119,8)+1,"00"))</f>
        <v/>
      </c>
      <c r="M3119">
        <f>IF($AB3119="Да","Регион_001_Крупный","Регион_"&amp;TEXT(MOD(QUOTIENT($A3119-1,20),180)+1,"000"))</f>
        <v/>
      </c>
      <c r="N3119">
        <f>IF($AB3119="Да","Город_"&amp;TEXT(MOD($A3119-1,250)+1,"0000"),"Город_"&amp;TEXT(MOD($A3119-1,3000)+1,"0000"))</f>
        <v/>
      </c>
      <c r="O3119">
        <f>IF($AB3119="Да","Холдинг_Крупный","Холдинг_"&amp;TEXT(MOD(QUOTIENT($A3119-1,10000),20)+1,"00"))</f>
        <v/>
      </c>
      <c r="P3119">
        <f>IF($AB3119="Да","Организация_Крупная","Организация_"&amp;TEXT(MOD(QUOTIENT($A3119-1,500),600)+1,"000"))</f>
        <v/>
      </c>
      <c r="Q3119">
        <f>"Отдел_"&amp;TEXT(MOD(QUOTIENT($A3119-1,50),100)+1,"000")</f>
        <v/>
      </c>
      <c r="R3119">
        <f>IF($AB3119="Да","Группа_Крупная","Группа_"&amp;TEXT(MOD(QUOTIENT($A3119-1,5000),30)+1,"00"))</f>
        <v/>
      </c>
      <c r="S3119">
        <f>IF($AB3119="Да","Категория_Крупная","Категория_"&amp;TEXT(MOD(QUOTIENT($A3119-1,500),120)+1,"000"))</f>
        <v/>
      </c>
      <c r="T3119">
        <f>IF($AB3119="Да","Подкатегория_Крупная","Подкатегория_"&amp;TEXT(MOD(QUOTIENT($A3119-1,50),300)+1,"000"))</f>
        <v/>
      </c>
      <c r="U3119">
        <f>"SKU_"&amp;TEXT($A3119,"0000000")</f>
        <v/>
      </c>
      <c r="V3119">
        <f>CHOOSE(MOD($A3119-1,4)+1,"Enterprise","SMB","Госсектор","Розница")</f>
        <v/>
      </c>
      <c r="W3119">
        <f>"Клиент_"&amp;TEXT(MOD($A3119-1,20000)+1,"00000")</f>
        <v/>
      </c>
      <c r="X3119">
        <f>CHOOSE(MOD($A3119-1,5)+1,"Портал","API","Импорт","Ручной ввод","Интеграция")</f>
        <v/>
      </c>
      <c r="Y3119" s="8">
        <f>ROUND(1000+MOD($A3119*37,90000)+IF($AB3119="Да",5000,0),2)</f>
        <v/>
      </c>
      <c r="Z3119">
        <f>1+MOD($A3119,20)</f>
        <v/>
      </c>
      <c r="AA3119" s="8">
        <f>ROUND($Y3119*(0.08+MOD($A3119,17)/100),2)</f>
        <v/>
      </c>
      <c r="AB3119">
        <f>IF(MOD($A3119,10)&lt;7,"Да","Нет")</f>
        <v/>
      </c>
      <c r="AC3119">
        <f>$R3119&amp;" / "&amp;$S3119&amp;" / "&amp;$T3119</f>
        <v/>
      </c>
      <c r="AD3119">
        <f>1</f>
        <v/>
      </c>
      <c r="AE3119">
        <f>IF($A3119&lt;=Settings!$B$4,"до 100",IF($A3119&lt;=Settings!$B$5,"до 10 000",IF($A3119&lt;=Settings!$B$6,"до 100 000","100 000+")))</f>
        <v/>
      </c>
    </row>
    <row r="3120">
      <c r="A3120">
        <f>ROW()-1</f>
        <v/>
      </c>
      <c r="B3120">
        <f>IF($A3120&lt;=Settings!$B$4,"small_control",IF($A3120&lt;=Settings!$B$5,"medium_10k",IF($A3120&lt;=Settings!$B$6,"large_100k","extreme_1m")))</f>
        <v/>
      </c>
      <c r="C3120">
        <f>"ORD-"&amp;TEXT(QUOTIENT($A3120-1,3)+1,"0000000")</f>
        <v/>
      </c>
      <c r="D3120">
        <f>"LINE-"&amp;TEXT($A3120,"0000000")</f>
        <v/>
      </c>
      <c r="E3120" s="7">
        <f>Settings!$B$2+$A3120-1</f>
        <v/>
      </c>
      <c r="F3120" s="7">
        <f>Settings!$B$2+MOD($A3120-1,Settings!$B$7)</f>
        <v/>
      </c>
      <c r="G3120">
        <f>YEAR($F3120)</f>
        <v/>
      </c>
      <c r="H3120">
        <f>"Q"&amp;ROUNDUP(MONTH($F3120)/3,0)</f>
        <v/>
      </c>
      <c r="I3120">
        <f>MONTH($F3120)</f>
        <v/>
      </c>
      <c r="J3120">
        <f>CHOOSE(MONTH($F3120),"Январь","Февраль","Март","Апрель","Май","Июнь","Июль","Август","Сентябрь","Октябрь","Ноябрь","Декабрь")</f>
        <v/>
      </c>
      <c r="K3120">
        <f>DAY($F3120)</f>
        <v/>
      </c>
      <c r="L3120">
        <f>IF(MOD($A3120,10)&lt;7,"ФО_01_Крупный","ФО_"&amp;TEXT(MOD($A3120,8)+1,"00"))</f>
        <v/>
      </c>
      <c r="M3120">
        <f>IF($AB3120="Да","Регион_001_Крупный","Регион_"&amp;TEXT(MOD(QUOTIENT($A3120-1,20),180)+1,"000"))</f>
        <v/>
      </c>
      <c r="N3120">
        <f>IF($AB3120="Да","Город_"&amp;TEXT(MOD($A3120-1,250)+1,"0000"),"Город_"&amp;TEXT(MOD($A3120-1,3000)+1,"0000"))</f>
        <v/>
      </c>
      <c r="O3120">
        <f>IF($AB3120="Да","Холдинг_Крупный","Холдинг_"&amp;TEXT(MOD(QUOTIENT($A3120-1,10000),20)+1,"00"))</f>
        <v/>
      </c>
      <c r="P3120">
        <f>IF($AB3120="Да","Организация_Крупная","Организация_"&amp;TEXT(MOD(QUOTIENT($A3120-1,500),600)+1,"000"))</f>
        <v/>
      </c>
      <c r="Q3120">
        <f>"Отдел_"&amp;TEXT(MOD(QUOTIENT($A3120-1,50),100)+1,"000")</f>
        <v/>
      </c>
      <c r="R3120">
        <f>IF($AB3120="Да","Группа_Крупная","Группа_"&amp;TEXT(MOD(QUOTIENT($A3120-1,5000),30)+1,"00"))</f>
        <v/>
      </c>
      <c r="S3120">
        <f>IF($AB3120="Да","Категория_Крупная","Категория_"&amp;TEXT(MOD(QUOTIENT($A3120-1,500),120)+1,"000"))</f>
        <v/>
      </c>
      <c r="T3120">
        <f>IF($AB3120="Да","Подкатегория_Крупная","Подкатегория_"&amp;TEXT(MOD(QUOTIENT($A3120-1,50),300)+1,"000"))</f>
        <v/>
      </c>
      <c r="U3120">
        <f>"SKU_"&amp;TEXT($A3120,"0000000")</f>
        <v/>
      </c>
      <c r="V3120">
        <f>CHOOSE(MOD($A3120-1,4)+1,"Enterprise","SMB","Госсектор","Розница")</f>
        <v/>
      </c>
      <c r="W3120">
        <f>"Клиент_"&amp;TEXT(MOD($A3120-1,20000)+1,"00000")</f>
        <v/>
      </c>
      <c r="X3120">
        <f>CHOOSE(MOD($A3120-1,5)+1,"Портал","API","Импорт","Ручной ввод","Интеграция")</f>
        <v/>
      </c>
      <c r="Y3120" s="8">
        <f>ROUND(1000+MOD($A3120*37,90000)+IF($AB3120="Да",5000,0),2)</f>
        <v/>
      </c>
      <c r="Z3120">
        <f>1+MOD($A3120,20)</f>
        <v/>
      </c>
      <c r="AA3120" s="8">
        <f>ROUND($Y3120*(0.08+MOD($A3120,17)/100),2)</f>
        <v/>
      </c>
      <c r="AB3120">
        <f>IF(MOD($A3120,10)&lt;7,"Да","Нет")</f>
        <v/>
      </c>
      <c r="AC3120">
        <f>$R3120&amp;" / "&amp;$S3120&amp;" / "&amp;$T3120</f>
        <v/>
      </c>
      <c r="AD3120">
        <f>1</f>
        <v/>
      </c>
      <c r="AE3120">
        <f>IF($A3120&lt;=Settings!$B$4,"до 100",IF($A3120&lt;=Settings!$B$5,"до 10 000",IF($A3120&lt;=Settings!$B$6,"до 100 000","100 000+")))</f>
        <v/>
      </c>
    </row>
    <row r="3121">
      <c r="A3121">
        <f>ROW()-1</f>
        <v/>
      </c>
      <c r="B3121">
        <f>IF($A3121&lt;=Settings!$B$4,"small_control",IF($A3121&lt;=Settings!$B$5,"medium_10k",IF($A3121&lt;=Settings!$B$6,"large_100k","extreme_1m")))</f>
        <v/>
      </c>
      <c r="C3121">
        <f>"ORD-"&amp;TEXT(QUOTIENT($A3121-1,3)+1,"0000000")</f>
        <v/>
      </c>
      <c r="D3121">
        <f>"LINE-"&amp;TEXT($A3121,"0000000")</f>
        <v/>
      </c>
      <c r="E3121" s="7">
        <f>Settings!$B$2+$A3121-1</f>
        <v/>
      </c>
      <c r="F3121" s="7">
        <f>Settings!$B$2+MOD($A3121-1,Settings!$B$7)</f>
        <v/>
      </c>
      <c r="G3121">
        <f>YEAR($F3121)</f>
        <v/>
      </c>
      <c r="H3121">
        <f>"Q"&amp;ROUNDUP(MONTH($F3121)/3,0)</f>
        <v/>
      </c>
      <c r="I3121">
        <f>MONTH($F3121)</f>
        <v/>
      </c>
      <c r="J3121">
        <f>CHOOSE(MONTH($F3121),"Январь","Февраль","Март","Апрель","Май","Июнь","Июль","Август","Сентябрь","Октябрь","Ноябрь","Декабрь")</f>
        <v/>
      </c>
      <c r="K3121">
        <f>DAY($F3121)</f>
        <v/>
      </c>
      <c r="L3121">
        <f>IF(MOD($A3121,10)&lt;7,"ФО_01_Крупный","ФО_"&amp;TEXT(MOD($A3121,8)+1,"00"))</f>
        <v/>
      </c>
      <c r="M3121">
        <f>IF($AB3121="Да","Регион_001_Крупный","Регион_"&amp;TEXT(MOD(QUOTIENT($A3121-1,20),180)+1,"000"))</f>
        <v/>
      </c>
      <c r="N3121">
        <f>IF($AB3121="Да","Город_"&amp;TEXT(MOD($A3121-1,250)+1,"0000"),"Город_"&amp;TEXT(MOD($A3121-1,3000)+1,"0000"))</f>
        <v/>
      </c>
      <c r="O3121">
        <f>IF($AB3121="Да","Холдинг_Крупный","Холдинг_"&amp;TEXT(MOD(QUOTIENT($A3121-1,10000),20)+1,"00"))</f>
        <v/>
      </c>
      <c r="P3121">
        <f>IF($AB3121="Да","Организация_Крупная","Организация_"&amp;TEXT(MOD(QUOTIENT($A3121-1,500),600)+1,"000"))</f>
        <v/>
      </c>
      <c r="Q3121">
        <f>"Отдел_"&amp;TEXT(MOD(QUOTIENT($A3121-1,50),100)+1,"000")</f>
        <v/>
      </c>
      <c r="R3121">
        <f>IF($AB3121="Да","Группа_Крупная","Группа_"&amp;TEXT(MOD(QUOTIENT($A3121-1,5000),30)+1,"00"))</f>
        <v/>
      </c>
      <c r="S3121">
        <f>IF($AB3121="Да","Категория_Крупная","Категория_"&amp;TEXT(MOD(QUOTIENT($A3121-1,500),120)+1,"000"))</f>
        <v/>
      </c>
      <c r="T3121">
        <f>IF($AB3121="Да","Подкатегория_Крупная","Подкатегория_"&amp;TEXT(MOD(QUOTIENT($A3121-1,50),300)+1,"000"))</f>
        <v/>
      </c>
      <c r="U3121">
        <f>"SKU_"&amp;TEXT($A3121,"0000000")</f>
        <v/>
      </c>
      <c r="V3121">
        <f>CHOOSE(MOD($A3121-1,4)+1,"Enterprise","SMB","Госсектор","Розница")</f>
        <v/>
      </c>
      <c r="W3121">
        <f>"Клиент_"&amp;TEXT(MOD($A3121-1,20000)+1,"00000")</f>
        <v/>
      </c>
      <c r="X3121">
        <f>CHOOSE(MOD($A3121-1,5)+1,"Портал","API","Импорт","Ручной ввод","Интеграция")</f>
        <v/>
      </c>
      <c r="Y3121" s="8">
        <f>ROUND(1000+MOD($A3121*37,90000)+IF($AB3121="Да",5000,0),2)</f>
        <v/>
      </c>
      <c r="Z3121">
        <f>1+MOD($A3121,20)</f>
        <v/>
      </c>
      <c r="AA3121" s="8">
        <f>ROUND($Y3121*(0.08+MOD($A3121,17)/100),2)</f>
        <v/>
      </c>
      <c r="AB3121">
        <f>IF(MOD($A3121,10)&lt;7,"Да","Нет")</f>
        <v/>
      </c>
      <c r="AC3121">
        <f>$R3121&amp;" / "&amp;$S3121&amp;" / "&amp;$T3121</f>
        <v/>
      </c>
      <c r="AD3121">
        <f>1</f>
        <v/>
      </c>
      <c r="AE3121">
        <f>IF($A3121&lt;=Settings!$B$4,"до 100",IF($A3121&lt;=Settings!$B$5,"до 10 000",IF($A3121&lt;=Settings!$B$6,"до 100 000","100 000+")))</f>
        <v/>
      </c>
    </row>
    <row r="3122">
      <c r="A3122">
        <f>ROW()-1</f>
        <v/>
      </c>
      <c r="B3122">
        <f>IF($A3122&lt;=Settings!$B$4,"small_control",IF($A3122&lt;=Settings!$B$5,"medium_10k",IF($A3122&lt;=Settings!$B$6,"large_100k","extreme_1m")))</f>
        <v/>
      </c>
      <c r="C3122">
        <f>"ORD-"&amp;TEXT(QUOTIENT($A3122-1,3)+1,"0000000")</f>
        <v/>
      </c>
      <c r="D3122">
        <f>"LINE-"&amp;TEXT($A3122,"0000000")</f>
        <v/>
      </c>
      <c r="E3122" s="7">
        <f>Settings!$B$2+$A3122-1</f>
        <v/>
      </c>
      <c r="F3122" s="7">
        <f>Settings!$B$2+MOD($A3122-1,Settings!$B$7)</f>
        <v/>
      </c>
      <c r="G3122">
        <f>YEAR($F3122)</f>
        <v/>
      </c>
      <c r="H3122">
        <f>"Q"&amp;ROUNDUP(MONTH($F3122)/3,0)</f>
        <v/>
      </c>
      <c r="I3122">
        <f>MONTH($F3122)</f>
        <v/>
      </c>
      <c r="J3122">
        <f>CHOOSE(MONTH($F3122),"Январь","Февраль","Март","Апрель","Май","Июнь","Июль","Август","Сентябрь","Октябрь","Ноябрь","Декабрь")</f>
        <v/>
      </c>
      <c r="K3122">
        <f>DAY($F3122)</f>
        <v/>
      </c>
      <c r="L3122">
        <f>IF(MOD($A3122,10)&lt;7,"ФО_01_Крупный","ФО_"&amp;TEXT(MOD($A3122,8)+1,"00"))</f>
        <v/>
      </c>
      <c r="M3122">
        <f>IF($AB3122="Да","Регион_001_Крупный","Регион_"&amp;TEXT(MOD(QUOTIENT($A3122-1,20),180)+1,"000"))</f>
        <v/>
      </c>
      <c r="N3122">
        <f>IF($AB3122="Да","Город_"&amp;TEXT(MOD($A3122-1,250)+1,"0000"),"Город_"&amp;TEXT(MOD($A3122-1,3000)+1,"0000"))</f>
        <v/>
      </c>
      <c r="O3122">
        <f>IF($AB3122="Да","Холдинг_Крупный","Холдинг_"&amp;TEXT(MOD(QUOTIENT($A3122-1,10000),20)+1,"00"))</f>
        <v/>
      </c>
      <c r="P3122">
        <f>IF($AB3122="Да","Организация_Крупная","Организация_"&amp;TEXT(MOD(QUOTIENT($A3122-1,500),600)+1,"000"))</f>
        <v/>
      </c>
      <c r="Q3122">
        <f>"Отдел_"&amp;TEXT(MOD(QUOTIENT($A3122-1,50),100)+1,"000")</f>
        <v/>
      </c>
      <c r="R3122">
        <f>IF($AB3122="Да","Группа_Крупная","Группа_"&amp;TEXT(MOD(QUOTIENT($A3122-1,5000),30)+1,"00"))</f>
        <v/>
      </c>
      <c r="S3122">
        <f>IF($AB3122="Да","Категория_Крупная","Категория_"&amp;TEXT(MOD(QUOTIENT($A3122-1,500),120)+1,"000"))</f>
        <v/>
      </c>
      <c r="T3122">
        <f>IF($AB3122="Да","Подкатегория_Крупная","Подкатегория_"&amp;TEXT(MOD(QUOTIENT($A3122-1,50),300)+1,"000"))</f>
        <v/>
      </c>
      <c r="U3122">
        <f>"SKU_"&amp;TEXT($A3122,"0000000")</f>
        <v/>
      </c>
      <c r="V3122">
        <f>CHOOSE(MOD($A3122-1,4)+1,"Enterprise","SMB","Госсектор","Розница")</f>
        <v/>
      </c>
      <c r="W3122">
        <f>"Клиент_"&amp;TEXT(MOD($A3122-1,20000)+1,"00000")</f>
        <v/>
      </c>
      <c r="X3122">
        <f>CHOOSE(MOD($A3122-1,5)+1,"Портал","API","Импорт","Ручной ввод","Интеграция")</f>
        <v/>
      </c>
      <c r="Y3122" s="8">
        <f>ROUND(1000+MOD($A3122*37,90000)+IF($AB3122="Да",5000,0),2)</f>
        <v/>
      </c>
      <c r="Z3122">
        <f>1+MOD($A3122,20)</f>
        <v/>
      </c>
      <c r="AA3122" s="8">
        <f>ROUND($Y3122*(0.08+MOD($A3122,17)/100),2)</f>
        <v/>
      </c>
      <c r="AB3122">
        <f>IF(MOD($A3122,10)&lt;7,"Да","Нет")</f>
        <v/>
      </c>
      <c r="AC3122">
        <f>$R3122&amp;" / "&amp;$S3122&amp;" / "&amp;$T3122</f>
        <v/>
      </c>
      <c r="AD3122">
        <f>1</f>
        <v/>
      </c>
      <c r="AE3122">
        <f>IF($A3122&lt;=Settings!$B$4,"до 100",IF($A3122&lt;=Settings!$B$5,"до 10 000",IF($A3122&lt;=Settings!$B$6,"до 100 000","100 000+")))</f>
        <v/>
      </c>
    </row>
    <row r="3123">
      <c r="A3123">
        <f>ROW()-1</f>
        <v/>
      </c>
      <c r="B3123">
        <f>IF($A3123&lt;=Settings!$B$4,"small_control",IF($A3123&lt;=Settings!$B$5,"medium_10k",IF($A3123&lt;=Settings!$B$6,"large_100k","extreme_1m")))</f>
        <v/>
      </c>
      <c r="C3123">
        <f>"ORD-"&amp;TEXT(QUOTIENT($A3123-1,3)+1,"0000000")</f>
        <v/>
      </c>
      <c r="D3123">
        <f>"LINE-"&amp;TEXT($A3123,"0000000")</f>
        <v/>
      </c>
      <c r="E3123" s="7">
        <f>Settings!$B$2+$A3123-1</f>
        <v/>
      </c>
      <c r="F3123" s="7">
        <f>Settings!$B$2+MOD($A3123-1,Settings!$B$7)</f>
        <v/>
      </c>
      <c r="G3123">
        <f>YEAR($F3123)</f>
        <v/>
      </c>
      <c r="H3123">
        <f>"Q"&amp;ROUNDUP(MONTH($F3123)/3,0)</f>
        <v/>
      </c>
      <c r="I3123">
        <f>MONTH($F3123)</f>
        <v/>
      </c>
      <c r="J3123">
        <f>CHOOSE(MONTH($F3123),"Январь","Февраль","Март","Апрель","Май","Июнь","Июль","Август","Сентябрь","Октябрь","Ноябрь","Декабрь")</f>
        <v/>
      </c>
      <c r="K3123">
        <f>DAY($F3123)</f>
        <v/>
      </c>
      <c r="L3123">
        <f>IF(MOD($A3123,10)&lt;7,"ФО_01_Крупный","ФО_"&amp;TEXT(MOD($A3123,8)+1,"00"))</f>
        <v/>
      </c>
      <c r="M3123">
        <f>IF($AB3123="Да","Регион_001_Крупный","Регион_"&amp;TEXT(MOD(QUOTIENT($A3123-1,20),180)+1,"000"))</f>
        <v/>
      </c>
      <c r="N3123">
        <f>IF($AB3123="Да","Город_"&amp;TEXT(MOD($A3123-1,250)+1,"0000"),"Город_"&amp;TEXT(MOD($A3123-1,3000)+1,"0000"))</f>
        <v/>
      </c>
      <c r="O3123">
        <f>IF($AB3123="Да","Холдинг_Крупный","Холдинг_"&amp;TEXT(MOD(QUOTIENT($A3123-1,10000),20)+1,"00"))</f>
        <v/>
      </c>
      <c r="P3123">
        <f>IF($AB3123="Да","Организация_Крупная","Организация_"&amp;TEXT(MOD(QUOTIENT($A3123-1,500),600)+1,"000"))</f>
        <v/>
      </c>
      <c r="Q3123">
        <f>"Отдел_"&amp;TEXT(MOD(QUOTIENT($A3123-1,50),100)+1,"000")</f>
        <v/>
      </c>
      <c r="R3123">
        <f>IF($AB3123="Да","Группа_Крупная","Группа_"&amp;TEXT(MOD(QUOTIENT($A3123-1,5000),30)+1,"00"))</f>
        <v/>
      </c>
      <c r="S3123">
        <f>IF($AB3123="Да","Категория_Крупная","Категория_"&amp;TEXT(MOD(QUOTIENT($A3123-1,500),120)+1,"000"))</f>
        <v/>
      </c>
      <c r="T3123">
        <f>IF($AB3123="Да","Подкатегория_Крупная","Подкатегория_"&amp;TEXT(MOD(QUOTIENT($A3123-1,50),300)+1,"000"))</f>
        <v/>
      </c>
      <c r="U3123">
        <f>"SKU_"&amp;TEXT($A3123,"0000000")</f>
        <v/>
      </c>
      <c r="V3123">
        <f>CHOOSE(MOD($A3123-1,4)+1,"Enterprise","SMB","Госсектор","Розница")</f>
        <v/>
      </c>
      <c r="W3123">
        <f>"Клиент_"&amp;TEXT(MOD($A3123-1,20000)+1,"00000")</f>
        <v/>
      </c>
      <c r="X3123">
        <f>CHOOSE(MOD($A3123-1,5)+1,"Портал","API","Импорт","Ручной ввод","Интеграция")</f>
        <v/>
      </c>
      <c r="Y3123" s="8">
        <f>ROUND(1000+MOD($A3123*37,90000)+IF($AB3123="Да",5000,0),2)</f>
        <v/>
      </c>
      <c r="Z3123">
        <f>1+MOD($A3123,20)</f>
        <v/>
      </c>
      <c r="AA3123" s="8">
        <f>ROUND($Y3123*(0.08+MOD($A3123,17)/100),2)</f>
        <v/>
      </c>
      <c r="AB3123">
        <f>IF(MOD($A3123,10)&lt;7,"Да","Нет")</f>
        <v/>
      </c>
      <c r="AC3123">
        <f>$R3123&amp;" / "&amp;$S3123&amp;" / "&amp;$T3123</f>
        <v/>
      </c>
      <c r="AD3123">
        <f>1</f>
        <v/>
      </c>
      <c r="AE3123">
        <f>IF($A3123&lt;=Settings!$B$4,"до 100",IF($A3123&lt;=Settings!$B$5,"до 10 000",IF($A3123&lt;=Settings!$B$6,"до 100 000","100 000+")))</f>
        <v/>
      </c>
    </row>
    <row r="3124">
      <c r="A3124">
        <f>ROW()-1</f>
        <v/>
      </c>
      <c r="B3124">
        <f>IF($A3124&lt;=Settings!$B$4,"small_control",IF($A3124&lt;=Settings!$B$5,"medium_10k",IF($A3124&lt;=Settings!$B$6,"large_100k","extreme_1m")))</f>
        <v/>
      </c>
      <c r="C3124">
        <f>"ORD-"&amp;TEXT(QUOTIENT($A3124-1,3)+1,"0000000")</f>
        <v/>
      </c>
      <c r="D3124">
        <f>"LINE-"&amp;TEXT($A3124,"0000000")</f>
        <v/>
      </c>
      <c r="E3124" s="7">
        <f>Settings!$B$2+$A3124-1</f>
        <v/>
      </c>
      <c r="F3124" s="7">
        <f>Settings!$B$2+MOD($A3124-1,Settings!$B$7)</f>
        <v/>
      </c>
      <c r="G3124">
        <f>YEAR($F3124)</f>
        <v/>
      </c>
      <c r="H3124">
        <f>"Q"&amp;ROUNDUP(MONTH($F3124)/3,0)</f>
        <v/>
      </c>
      <c r="I3124">
        <f>MONTH($F3124)</f>
        <v/>
      </c>
      <c r="J3124">
        <f>CHOOSE(MONTH($F3124),"Январь","Февраль","Март","Апрель","Май","Июнь","Июль","Август","Сентябрь","Октябрь","Ноябрь","Декабрь")</f>
        <v/>
      </c>
      <c r="K3124">
        <f>DAY($F3124)</f>
        <v/>
      </c>
      <c r="L3124">
        <f>IF(MOD($A3124,10)&lt;7,"ФО_01_Крупный","ФО_"&amp;TEXT(MOD($A3124,8)+1,"00"))</f>
        <v/>
      </c>
      <c r="M3124">
        <f>IF($AB3124="Да","Регион_001_Крупный","Регион_"&amp;TEXT(MOD(QUOTIENT($A3124-1,20),180)+1,"000"))</f>
        <v/>
      </c>
      <c r="N3124">
        <f>IF($AB3124="Да","Город_"&amp;TEXT(MOD($A3124-1,250)+1,"0000"),"Город_"&amp;TEXT(MOD($A3124-1,3000)+1,"0000"))</f>
        <v/>
      </c>
      <c r="O3124">
        <f>IF($AB3124="Да","Холдинг_Крупный","Холдинг_"&amp;TEXT(MOD(QUOTIENT($A3124-1,10000),20)+1,"00"))</f>
        <v/>
      </c>
      <c r="P3124">
        <f>IF($AB3124="Да","Организация_Крупная","Организация_"&amp;TEXT(MOD(QUOTIENT($A3124-1,500),600)+1,"000"))</f>
        <v/>
      </c>
      <c r="Q3124">
        <f>"Отдел_"&amp;TEXT(MOD(QUOTIENT($A3124-1,50),100)+1,"000")</f>
        <v/>
      </c>
      <c r="R3124">
        <f>IF($AB3124="Да","Группа_Крупная","Группа_"&amp;TEXT(MOD(QUOTIENT($A3124-1,5000),30)+1,"00"))</f>
        <v/>
      </c>
      <c r="S3124">
        <f>IF($AB3124="Да","Категория_Крупная","Категория_"&amp;TEXT(MOD(QUOTIENT($A3124-1,500),120)+1,"000"))</f>
        <v/>
      </c>
      <c r="T3124">
        <f>IF($AB3124="Да","Подкатегория_Крупная","Подкатегория_"&amp;TEXT(MOD(QUOTIENT($A3124-1,50),300)+1,"000"))</f>
        <v/>
      </c>
      <c r="U3124">
        <f>"SKU_"&amp;TEXT($A3124,"0000000")</f>
        <v/>
      </c>
      <c r="V3124">
        <f>CHOOSE(MOD($A3124-1,4)+1,"Enterprise","SMB","Госсектор","Розница")</f>
        <v/>
      </c>
      <c r="W3124">
        <f>"Клиент_"&amp;TEXT(MOD($A3124-1,20000)+1,"00000")</f>
        <v/>
      </c>
      <c r="X3124">
        <f>CHOOSE(MOD($A3124-1,5)+1,"Портал","API","Импорт","Ручной ввод","Интеграция")</f>
        <v/>
      </c>
      <c r="Y3124" s="8">
        <f>ROUND(1000+MOD($A3124*37,90000)+IF($AB3124="Да",5000,0),2)</f>
        <v/>
      </c>
      <c r="Z3124">
        <f>1+MOD($A3124,20)</f>
        <v/>
      </c>
      <c r="AA3124" s="8">
        <f>ROUND($Y3124*(0.08+MOD($A3124,17)/100),2)</f>
        <v/>
      </c>
      <c r="AB3124">
        <f>IF(MOD($A3124,10)&lt;7,"Да","Нет")</f>
        <v/>
      </c>
      <c r="AC3124">
        <f>$R3124&amp;" / "&amp;$S3124&amp;" / "&amp;$T3124</f>
        <v/>
      </c>
      <c r="AD3124">
        <f>1</f>
        <v/>
      </c>
      <c r="AE3124">
        <f>IF($A3124&lt;=Settings!$B$4,"до 100",IF($A3124&lt;=Settings!$B$5,"до 10 000",IF($A3124&lt;=Settings!$B$6,"до 100 000","100 000+")))</f>
        <v/>
      </c>
    </row>
    <row r="3125">
      <c r="A3125">
        <f>ROW()-1</f>
        <v/>
      </c>
      <c r="B3125">
        <f>IF($A3125&lt;=Settings!$B$4,"small_control",IF($A3125&lt;=Settings!$B$5,"medium_10k",IF($A3125&lt;=Settings!$B$6,"large_100k","extreme_1m")))</f>
        <v/>
      </c>
      <c r="C3125">
        <f>"ORD-"&amp;TEXT(QUOTIENT($A3125-1,3)+1,"0000000")</f>
        <v/>
      </c>
      <c r="D3125">
        <f>"LINE-"&amp;TEXT($A3125,"0000000")</f>
        <v/>
      </c>
      <c r="E3125" s="7">
        <f>Settings!$B$2+$A3125-1</f>
        <v/>
      </c>
      <c r="F3125" s="7">
        <f>Settings!$B$2+MOD($A3125-1,Settings!$B$7)</f>
        <v/>
      </c>
      <c r="G3125">
        <f>YEAR($F3125)</f>
        <v/>
      </c>
      <c r="H3125">
        <f>"Q"&amp;ROUNDUP(MONTH($F3125)/3,0)</f>
        <v/>
      </c>
      <c r="I3125">
        <f>MONTH($F3125)</f>
        <v/>
      </c>
      <c r="J3125">
        <f>CHOOSE(MONTH($F3125),"Январь","Февраль","Март","Апрель","Май","Июнь","Июль","Август","Сентябрь","Октябрь","Ноябрь","Декабрь")</f>
        <v/>
      </c>
      <c r="K3125">
        <f>DAY($F3125)</f>
        <v/>
      </c>
      <c r="L3125">
        <f>IF(MOD($A3125,10)&lt;7,"ФО_01_Крупный","ФО_"&amp;TEXT(MOD($A3125,8)+1,"00"))</f>
        <v/>
      </c>
      <c r="M3125">
        <f>IF($AB3125="Да","Регион_001_Крупный","Регион_"&amp;TEXT(MOD(QUOTIENT($A3125-1,20),180)+1,"000"))</f>
        <v/>
      </c>
      <c r="N3125">
        <f>IF($AB3125="Да","Город_"&amp;TEXT(MOD($A3125-1,250)+1,"0000"),"Город_"&amp;TEXT(MOD($A3125-1,3000)+1,"0000"))</f>
        <v/>
      </c>
      <c r="O3125">
        <f>IF($AB3125="Да","Холдинг_Крупный","Холдинг_"&amp;TEXT(MOD(QUOTIENT($A3125-1,10000),20)+1,"00"))</f>
        <v/>
      </c>
      <c r="P3125">
        <f>IF($AB3125="Да","Организация_Крупная","Организация_"&amp;TEXT(MOD(QUOTIENT($A3125-1,500),600)+1,"000"))</f>
        <v/>
      </c>
      <c r="Q3125">
        <f>"Отдел_"&amp;TEXT(MOD(QUOTIENT($A3125-1,50),100)+1,"000")</f>
        <v/>
      </c>
      <c r="R3125">
        <f>IF($AB3125="Да","Группа_Крупная","Группа_"&amp;TEXT(MOD(QUOTIENT($A3125-1,5000),30)+1,"00"))</f>
        <v/>
      </c>
      <c r="S3125">
        <f>IF($AB3125="Да","Категория_Крупная","Категория_"&amp;TEXT(MOD(QUOTIENT($A3125-1,500),120)+1,"000"))</f>
        <v/>
      </c>
      <c r="T3125">
        <f>IF($AB3125="Да","Подкатегория_Крупная","Подкатегория_"&amp;TEXT(MOD(QUOTIENT($A3125-1,50),300)+1,"000"))</f>
        <v/>
      </c>
      <c r="U3125">
        <f>"SKU_"&amp;TEXT($A3125,"0000000")</f>
        <v/>
      </c>
      <c r="V3125">
        <f>CHOOSE(MOD($A3125-1,4)+1,"Enterprise","SMB","Госсектор","Розница")</f>
        <v/>
      </c>
      <c r="W3125">
        <f>"Клиент_"&amp;TEXT(MOD($A3125-1,20000)+1,"00000")</f>
        <v/>
      </c>
      <c r="X3125">
        <f>CHOOSE(MOD($A3125-1,5)+1,"Портал","API","Импорт","Ручной ввод","Интеграция")</f>
        <v/>
      </c>
      <c r="Y3125" s="8">
        <f>ROUND(1000+MOD($A3125*37,90000)+IF($AB3125="Да",5000,0),2)</f>
        <v/>
      </c>
      <c r="Z3125">
        <f>1+MOD($A3125,20)</f>
        <v/>
      </c>
      <c r="AA3125" s="8">
        <f>ROUND($Y3125*(0.08+MOD($A3125,17)/100),2)</f>
        <v/>
      </c>
      <c r="AB3125">
        <f>IF(MOD($A3125,10)&lt;7,"Да","Нет")</f>
        <v/>
      </c>
      <c r="AC3125">
        <f>$R3125&amp;" / "&amp;$S3125&amp;" / "&amp;$T3125</f>
        <v/>
      </c>
      <c r="AD3125">
        <f>1</f>
        <v/>
      </c>
      <c r="AE3125">
        <f>IF($A3125&lt;=Settings!$B$4,"до 100",IF($A3125&lt;=Settings!$B$5,"до 10 000",IF($A3125&lt;=Settings!$B$6,"до 100 000","100 000+")))</f>
        <v/>
      </c>
    </row>
    <row r="3126">
      <c r="A3126">
        <f>ROW()-1</f>
        <v/>
      </c>
      <c r="B3126">
        <f>IF($A3126&lt;=Settings!$B$4,"small_control",IF($A3126&lt;=Settings!$B$5,"medium_10k",IF($A3126&lt;=Settings!$B$6,"large_100k","extreme_1m")))</f>
        <v/>
      </c>
      <c r="C3126">
        <f>"ORD-"&amp;TEXT(QUOTIENT($A3126-1,3)+1,"0000000")</f>
        <v/>
      </c>
      <c r="D3126">
        <f>"LINE-"&amp;TEXT($A3126,"0000000")</f>
        <v/>
      </c>
      <c r="E3126" s="7">
        <f>Settings!$B$2+$A3126-1</f>
        <v/>
      </c>
      <c r="F3126" s="7">
        <f>Settings!$B$2+MOD($A3126-1,Settings!$B$7)</f>
        <v/>
      </c>
      <c r="G3126">
        <f>YEAR($F3126)</f>
        <v/>
      </c>
      <c r="H3126">
        <f>"Q"&amp;ROUNDUP(MONTH($F3126)/3,0)</f>
        <v/>
      </c>
      <c r="I3126">
        <f>MONTH($F3126)</f>
        <v/>
      </c>
      <c r="J3126">
        <f>CHOOSE(MONTH($F3126),"Январь","Февраль","Март","Апрель","Май","Июнь","Июль","Август","Сентябрь","Октябрь","Ноябрь","Декабрь")</f>
        <v/>
      </c>
      <c r="K3126">
        <f>DAY($F3126)</f>
        <v/>
      </c>
      <c r="L3126">
        <f>IF(MOD($A3126,10)&lt;7,"ФО_01_Крупный","ФО_"&amp;TEXT(MOD($A3126,8)+1,"00"))</f>
        <v/>
      </c>
      <c r="M3126">
        <f>IF($AB3126="Да","Регион_001_Крупный","Регион_"&amp;TEXT(MOD(QUOTIENT($A3126-1,20),180)+1,"000"))</f>
        <v/>
      </c>
      <c r="N3126">
        <f>IF($AB3126="Да","Город_"&amp;TEXT(MOD($A3126-1,250)+1,"0000"),"Город_"&amp;TEXT(MOD($A3126-1,3000)+1,"0000"))</f>
        <v/>
      </c>
      <c r="O3126">
        <f>IF($AB3126="Да","Холдинг_Крупный","Холдинг_"&amp;TEXT(MOD(QUOTIENT($A3126-1,10000),20)+1,"00"))</f>
        <v/>
      </c>
      <c r="P3126">
        <f>IF($AB3126="Да","Организация_Крупная","Организация_"&amp;TEXT(MOD(QUOTIENT($A3126-1,500),600)+1,"000"))</f>
        <v/>
      </c>
      <c r="Q3126">
        <f>"Отдел_"&amp;TEXT(MOD(QUOTIENT($A3126-1,50),100)+1,"000")</f>
        <v/>
      </c>
      <c r="R3126">
        <f>IF($AB3126="Да","Группа_Крупная","Группа_"&amp;TEXT(MOD(QUOTIENT($A3126-1,5000),30)+1,"00"))</f>
        <v/>
      </c>
      <c r="S3126">
        <f>IF($AB3126="Да","Категория_Крупная","Категория_"&amp;TEXT(MOD(QUOTIENT($A3126-1,500),120)+1,"000"))</f>
        <v/>
      </c>
      <c r="T3126">
        <f>IF($AB3126="Да","Подкатегория_Крупная","Подкатегория_"&amp;TEXT(MOD(QUOTIENT($A3126-1,50),300)+1,"000"))</f>
        <v/>
      </c>
      <c r="U3126">
        <f>"SKU_"&amp;TEXT($A3126,"0000000")</f>
        <v/>
      </c>
      <c r="V3126">
        <f>CHOOSE(MOD($A3126-1,4)+1,"Enterprise","SMB","Госсектор","Розница")</f>
        <v/>
      </c>
      <c r="W3126">
        <f>"Клиент_"&amp;TEXT(MOD($A3126-1,20000)+1,"00000")</f>
        <v/>
      </c>
      <c r="X3126">
        <f>CHOOSE(MOD($A3126-1,5)+1,"Портал","API","Импорт","Ручной ввод","Интеграция")</f>
        <v/>
      </c>
      <c r="Y3126" s="8">
        <f>ROUND(1000+MOD($A3126*37,90000)+IF($AB3126="Да",5000,0),2)</f>
        <v/>
      </c>
      <c r="Z3126">
        <f>1+MOD($A3126,20)</f>
        <v/>
      </c>
      <c r="AA3126" s="8">
        <f>ROUND($Y3126*(0.08+MOD($A3126,17)/100),2)</f>
        <v/>
      </c>
      <c r="AB3126">
        <f>IF(MOD($A3126,10)&lt;7,"Да","Нет")</f>
        <v/>
      </c>
      <c r="AC3126">
        <f>$R3126&amp;" / "&amp;$S3126&amp;" / "&amp;$T3126</f>
        <v/>
      </c>
      <c r="AD3126">
        <f>1</f>
        <v/>
      </c>
      <c r="AE3126">
        <f>IF($A3126&lt;=Settings!$B$4,"до 100",IF($A3126&lt;=Settings!$B$5,"до 10 000",IF($A3126&lt;=Settings!$B$6,"до 100 000","100 000+")))</f>
        <v/>
      </c>
    </row>
    <row r="3127">
      <c r="A3127">
        <f>ROW()-1</f>
        <v/>
      </c>
      <c r="B3127">
        <f>IF($A3127&lt;=Settings!$B$4,"small_control",IF($A3127&lt;=Settings!$B$5,"medium_10k",IF($A3127&lt;=Settings!$B$6,"large_100k","extreme_1m")))</f>
        <v/>
      </c>
      <c r="C3127">
        <f>"ORD-"&amp;TEXT(QUOTIENT($A3127-1,3)+1,"0000000")</f>
        <v/>
      </c>
      <c r="D3127">
        <f>"LINE-"&amp;TEXT($A3127,"0000000")</f>
        <v/>
      </c>
      <c r="E3127" s="7">
        <f>Settings!$B$2+$A3127-1</f>
        <v/>
      </c>
      <c r="F3127" s="7">
        <f>Settings!$B$2+MOD($A3127-1,Settings!$B$7)</f>
        <v/>
      </c>
      <c r="G3127">
        <f>YEAR($F3127)</f>
        <v/>
      </c>
      <c r="H3127">
        <f>"Q"&amp;ROUNDUP(MONTH($F3127)/3,0)</f>
        <v/>
      </c>
      <c r="I3127">
        <f>MONTH($F3127)</f>
        <v/>
      </c>
      <c r="J3127">
        <f>CHOOSE(MONTH($F3127),"Январь","Февраль","Март","Апрель","Май","Июнь","Июль","Август","Сентябрь","Октябрь","Ноябрь","Декабрь")</f>
        <v/>
      </c>
      <c r="K3127">
        <f>DAY($F3127)</f>
        <v/>
      </c>
      <c r="L3127">
        <f>IF(MOD($A3127,10)&lt;7,"ФО_01_Крупный","ФО_"&amp;TEXT(MOD($A3127,8)+1,"00"))</f>
        <v/>
      </c>
      <c r="M3127">
        <f>IF($AB3127="Да","Регион_001_Крупный","Регион_"&amp;TEXT(MOD(QUOTIENT($A3127-1,20),180)+1,"000"))</f>
        <v/>
      </c>
      <c r="N3127">
        <f>IF($AB3127="Да","Город_"&amp;TEXT(MOD($A3127-1,250)+1,"0000"),"Город_"&amp;TEXT(MOD($A3127-1,3000)+1,"0000"))</f>
        <v/>
      </c>
      <c r="O3127">
        <f>IF($AB3127="Да","Холдинг_Крупный","Холдинг_"&amp;TEXT(MOD(QUOTIENT($A3127-1,10000),20)+1,"00"))</f>
        <v/>
      </c>
      <c r="P3127">
        <f>IF($AB3127="Да","Организация_Крупная","Организация_"&amp;TEXT(MOD(QUOTIENT($A3127-1,500),600)+1,"000"))</f>
        <v/>
      </c>
      <c r="Q3127">
        <f>"Отдел_"&amp;TEXT(MOD(QUOTIENT($A3127-1,50),100)+1,"000")</f>
        <v/>
      </c>
      <c r="R3127">
        <f>IF($AB3127="Да","Группа_Крупная","Группа_"&amp;TEXT(MOD(QUOTIENT($A3127-1,5000),30)+1,"00"))</f>
        <v/>
      </c>
      <c r="S3127">
        <f>IF($AB3127="Да","Категория_Крупная","Категория_"&amp;TEXT(MOD(QUOTIENT($A3127-1,500),120)+1,"000"))</f>
        <v/>
      </c>
      <c r="T3127">
        <f>IF($AB3127="Да","Подкатегория_Крупная","Подкатегория_"&amp;TEXT(MOD(QUOTIENT($A3127-1,50),300)+1,"000"))</f>
        <v/>
      </c>
      <c r="U3127">
        <f>"SKU_"&amp;TEXT($A3127,"0000000")</f>
        <v/>
      </c>
      <c r="V3127">
        <f>CHOOSE(MOD($A3127-1,4)+1,"Enterprise","SMB","Госсектор","Розница")</f>
        <v/>
      </c>
      <c r="W3127">
        <f>"Клиент_"&amp;TEXT(MOD($A3127-1,20000)+1,"00000")</f>
        <v/>
      </c>
      <c r="X3127">
        <f>CHOOSE(MOD($A3127-1,5)+1,"Портал","API","Импорт","Ручной ввод","Интеграция")</f>
        <v/>
      </c>
      <c r="Y3127" s="8">
        <f>ROUND(1000+MOD($A3127*37,90000)+IF($AB3127="Да",5000,0),2)</f>
        <v/>
      </c>
      <c r="Z3127">
        <f>1+MOD($A3127,20)</f>
        <v/>
      </c>
      <c r="AA3127" s="8">
        <f>ROUND($Y3127*(0.08+MOD($A3127,17)/100),2)</f>
        <v/>
      </c>
      <c r="AB3127">
        <f>IF(MOD($A3127,10)&lt;7,"Да","Нет")</f>
        <v/>
      </c>
      <c r="AC3127">
        <f>$R3127&amp;" / "&amp;$S3127&amp;" / "&amp;$T3127</f>
        <v/>
      </c>
      <c r="AD3127">
        <f>1</f>
        <v/>
      </c>
      <c r="AE3127">
        <f>IF($A3127&lt;=Settings!$B$4,"до 100",IF($A3127&lt;=Settings!$B$5,"до 10 000",IF($A3127&lt;=Settings!$B$6,"до 100 000","100 000+")))</f>
        <v/>
      </c>
    </row>
    <row r="3128">
      <c r="A3128">
        <f>ROW()-1</f>
        <v/>
      </c>
      <c r="B3128">
        <f>IF($A3128&lt;=Settings!$B$4,"small_control",IF($A3128&lt;=Settings!$B$5,"medium_10k",IF($A3128&lt;=Settings!$B$6,"large_100k","extreme_1m")))</f>
        <v/>
      </c>
      <c r="C3128">
        <f>"ORD-"&amp;TEXT(QUOTIENT($A3128-1,3)+1,"0000000")</f>
        <v/>
      </c>
      <c r="D3128">
        <f>"LINE-"&amp;TEXT($A3128,"0000000")</f>
        <v/>
      </c>
      <c r="E3128" s="7">
        <f>Settings!$B$2+$A3128-1</f>
        <v/>
      </c>
      <c r="F3128" s="7">
        <f>Settings!$B$2+MOD($A3128-1,Settings!$B$7)</f>
        <v/>
      </c>
      <c r="G3128">
        <f>YEAR($F3128)</f>
        <v/>
      </c>
      <c r="H3128">
        <f>"Q"&amp;ROUNDUP(MONTH($F3128)/3,0)</f>
        <v/>
      </c>
      <c r="I3128">
        <f>MONTH($F3128)</f>
        <v/>
      </c>
      <c r="J3128">
        <f>CHOOSE(MONTH($F3128),"Январь","Февраль","Март","Апрель","Май","Июнь","Июль","Август","Сентябрь","Октябрь","Ноябрь","Декабрь")</f>
        <v/>
      </c>
      <c r="K3128">
        <f>DAY($F3128)</f>
        <v/>
      </c>
      <c r="L3128">
        <f>IF(MOD($A3128,10)&lt;7,"ФО_01_Крупный","ФО_"&amp;TEXT(MOD($A3128,8)+1,"00"))</f>
        <v/>
      </c>
      <c r="M3128">
        <f>IF($AB3128="Да","Регион_001_Крупный","Регион_"&amp;TEXT(MOD(QUOTIENT($A3128-1,20),180)+1,"000"))</f>
        <v/>
      </c>
      <c r="N3128">
        <f>IF($AB3128="Да","Город_"&amp;TEXT(MOD($A3128-1,250)+1,"0000"),"Город_"&amp;TEXT(MOD($A3128-1,3000)+1,"0000"))</f>
        <v/>
      </c>
      <c r="O3128">
        <f>IF($AB3128="Да","Холдинг_Крупный","Холдинг_"&amp;TEXT(MOD(QUOTIENT($A3128-1,10000),20)+1,"00"))</f>
        <v/>
      </c>
      <c r="P3128">
        <f>IF($AB3128="Да","Организация_Крупная","Организация_"&amp;TEXT(MOD(QUOTIENT($A3128-1,500),600)+1,"000"))</f>
        <v/>
      </c>
      <c r="Q3128">
        <f>"Отдел_"&amp;TEXT(MOD(QUOTIENT($A3128-1,50),100)+1,"000")</f>
        <v/>
      </c>
      <c r="R3128">
        <f>IF($AB3128="Да","Группа_Крупная","Группа_"&amp;TEXT(MOD(QUOTIENT($A3128-1,5000),30)+1,"00"))</f>
        <v/>
      </c>
      <c r="S3128">
        <f>IF($AB3128="Да","Категория_Крупная","Категория_"&amp;TEXT(MOD(QUOTIENT($A3128-1,500),120)+1,"000"))</f>
        <v/>
      </c>
      <c r="T3128">
        <f>IF($AB3128="Да","Подкатегория_Крупная","Подкатегория_"&amp;TEXT(MOD(QUOTIENT($A3128-1,50),300)+1,"000"))</f>
        <v/>
      </c>
      <c r="U3128">
        <f>"SKU_"&amp;TEXT($A3128,"0000000")</f>
        <v/>
      </c>
      <c r="V3128">
        <f>CHOOSE(MOD($A3128-1,4)+1,"Enterprise","SMB","Госсектор","Розница")</f>
        <v/>
      </c>
      <c r="W3128">
        <f>"Клиент_"&amp;TEXT(MOD($A3128-1,20000)+1,"00000")</f>
        <v/>
      </c>
      <c r="X3128">
        <f>CHOOSE(MOD($A3128-1,5)+1,"Портал","API","Импорт","Ручной ввод","Интеграция")</f>
        <v/>
      </c>
      <c r="Y3128" s="8">
        <f>ROUND(1000+MOD($A3128*37,90000)+IF($AB3128="Да",5000,0),2)</f>
        <v/>
      </c>
      <c r="Z3128">
        <f>1+MOD($A3128,20)</f>
        <v/>
      </c>
      <c r="AA3128" s="8">
        <f>ROUND($Y3128*(0.08+MOD($A3128,17)/100),2)</f>
        <v/>
      </c>
      <c r="AB3128">
        <f>IF(MOD($A3128,10)&lt;7,"Да","Нет")</f>
        <v/>
      </c>
      <c r="AC3128">
        <f>$R3128&amp;" / "&amp;$S3128&amp;" / "&amp;$T3128</f>
        <v/>
      </c>
      <c r="AD3128">
        <f>1</f>
        <v/>
      </c>
      <c r="AE3128">
        <f>IF($A3128&lt;=Settings!$B$4,"до 100",IF($A3128&lt;=Settings!$B$5,"до 10 000",IF($A3128&lt;=Settings!$B$6,"до 100 000","100 000+")))</f>
        <v/>
      </c>
    </row>
    <row r="3129">
      <c r="A3129">
        <f>ROW()-1</f>
        <v/>
      </c>
      <c r="B3129">
        <f>IF($A3129&lt;=Settings!$B$4,"small_control",IF($A3129&lt;=Settings!$B$5,"medium_10k",IF($A3129&lt;=Settings!$B$6,"large_100k","extreme_1m")))</f>
        <v/>
      </c>
      <c r="C3129">
        <f>"ORD-"&amp;TEXT(QUOTIENT($A3129-1,3)+1,"0000000")</f>
        <v/>
      </c>
      <c r="D3129">
        <f>"LINE-"&amp;TEXT($A3129,"0000000")</f>
        <v/>
      </c>
      <c r="E3129" s="7">
        <f>Settings!$B$2+$A3129-1</f>
        <v/>
      </c>
      <c r="F3129" s="7">
        <f>Settings!$B$2+MOD($A3129-1,Settings!$B$7)</f>
        <v/>
      </c>
      <c r="G3129">
        <f>YEAR($F3129)</f>
        <v/>
      </c>
      <c r="H3129">
        <f>"Q"&amp;ROUNDUP(MONTH($F3129)/3,0)</f>
        <v/>
      </c>
      <c r="I3129">
        <f>MONTH($F3129)</f>
        <v/>
      </c>
      <c r="J3129">
        <f>CHOOSE(MONTH($F3129),"Январь","Февраль","Март","Апрель","Май","Июнь","Июль","Август","Сентябрь","Октябрь","Ноябрь","Декабрь")</f>
        <v/>
      </c>
      <c r="K3129">
        <f>DAY($F3129)</f>
        <v/>
      </c>
      <c r="L3129">
        <f>IF(MOD($A3129,10)&lt;7,"ФО_01_Крупный","ФО_"&amp;TEXT(MOD($A3129,8)+1,"00"))</f>
        <v/>
      </c>
      <c r="M3129">
        <f>IF($AB3129="Да","Регион_001_Крупный","Регион_"&amp;TEXT(MOD(QUOTIENT($A3129-1,20),180)+1,"000"))</f>
        <v/>
      </c>
      <c r="N3129">
        <f>IF($AB3129="Да","Город_"&amp;TEXT(MOD($A3129-1,250)+1,"0000"),"Город_"&amp;TEXT(MOD($A3129-1,3000)+1,"0000"))</f>
        <v/>
      </c>
      <c r="O3129">
        <f>IF($AB3129="Да","Холдинг_Крупный","Холдинг_"&amp;TEXT(MOD(QUOTIENT($A3129-1,10000),20)+1,"00"))</f>
        <v/>
      </c>
      <c r="P3129">
        <f>IF($AB3129="Да","Организация_Крупная","Организация_"&amp;TEXT(MOD(QUOTIENT($A3129-1,500),600)+1,"000"))</f>
        <v/>
      </c>
      <c r="Q3129">
        <f>"Отдел_"&amp;TEXT(MOD(QUOTIENT($A3129-1,50),100)+1,"000")</f>
        <v/>
      </c>
      <c r="R3129">
        <f>IF($AB3129="Да","Группа_Крупная","Группа_"&amp;TEXT(MOD(QUOTIENT($A3129-1,5000),30)+1,"00"))</f>
        <v/>
      </c>
      <c r="S3129">
        <f>IF($AB3129="Да","Категория_Крупная","Категория_"&amp;TEXT(MOD(QUOTIENT($A3129-1,500),120)+1,"000"))</f>
        <v/>
      </c>
      <c r="T3129">
        <f>IF($AB3129="Да","Подкатегория_Крупная","Подкатегория_"&amp;TEXT(MOD(QUOTIENT($A3129-1,50),300)+1,"000"))</f>
        <v/>
      </c>
      <c r="U3129">
        <f>"SKU_"&amp;TEXT($A3129,"0000000")</f>
        <v/>
      </c>
      <c r="V3129">
        <f>CHOOSE(MOD($A3129-1,4)+1,"Enterprise","SMB","Госсектор","Розница")</f>
        <v/>
      </c>
      <c r="W3129">
        <f>"Клиент_"&amp;TEXT(MOD($A3129-1,20000)+1,"00000")</f>
        <v/>
      </c>
      <c r="X3129">
        <f>CHOOSE(MOD($A3129-1,5)+1,"Портал","API","Импорт","Ручной ввод","Интеграция")</f>
        <v/>
      </c>
      <c r="Y3129" s="8">
        <f>ROUND(1000+MOD($A3129*37,90000)+IF($AB3129="Да",5000,0),2)</f>
        <v/>
      </c>
      <c r="Z3129">
        <f>1+MOD($A3129,20)</f>
        <v/>
      </c>
      <c r="AA3129" s="8">
        <f>ROUND($Y3129*(0.08+MOD($A3129,17)/100),2)</f>
        <v/>
      </c>
      <c r="AB3129">
        <f>IF(MOD($A3129,10)&lt;7,"Да","Нет")</f>
        <v/>
      </c>
      <c r="AC3129">
        <f>$R3129&amp;" / "&amp;$S3129&amp;" / "&amp;$T3129</f>
        <v/>
      </c>
      <c r="AD3129">
        <f>1</f>
        <v/>
      </c>
      <c r="AE3129">
        <f>IF($A3129&lt;=Settings!$B$4,"до 100",IF($A3129&lt;=Settings!$B$5,"до 10 000",IF($A3129&lt;=Settings!$B$6,"до 100 000","100 000+")))</f>
        <v/>
      </c>
    </row>
    <row r="3130">
      <c r="A3130">
        <f>ROW()-1</f>
        <v/>
      </c>
      <c r="B3130">
        <f>IF($A3130&lt;=Settings!$B$4,"small_control",IF($A3130&lt;=Settings!$B$5,"medium_10k",IF($A3130&lt;=Settings!$B$6,"large_100k","extreme_1m")))</f>
        <v/>
      </c>
      <c r="C3130">
        <f>"ORD-"&amp;TEXT(QUOTIENT($A3130-1,3)+1,"0000000")</f>
        <v/>
      </c>
      <c r="D3130">
        <f>"LINE-"&amp;TEXT($A3130,"0000000")</f>
        <v/>
      </c>
      <c r="E3130" s="7">
        <f>Settings!$B$2+$A3130-1</f>
        <v/>
      </c>
      <c r="F3130" s="7">
        <f>Settings!$B$2+MOD($A3130-1,Settings!$B$7)</f>
        <v/>
      </c>
      <c r="G3130">
        <f>YEAR($F3130)</f>
        <v/>
      </c>
      <c r="H3130">
        <f>"Q"&amp;ROUNDUP(MONTH($F3130)/3,0)</f>
        <v/>
      </c>
      <c r="I3130">
        <f>MONTH($F3130)</f>
        <v/>
      </c>
      <c r="J3130">
        <f>CHOOSE(MONTH($F3130),"Январь","Февраль","Март","Апрель","Май","Июнь","Июль","Август","Сентябрь","Октябрь","Ноябрь","Декабрь")</f>
        <v/>
      </c>
      <c r="K3130">
        <f>DAY($F3130)</f>
        <v/>
      </c>
      <c r="L3130">
        <f>IF(MOD($A3130,10)&lt;7,"ФО_01_Крупный","ФО_"&amp;TEXT(MOD($A3130,8)+1,"00"))</f>
        <v/>
      </c>
      <c r="M3130">
        <f>IF($AB3130="Да","Регион_001_Крупный","Регион_"&amp;TEXT(MOD(QUOTIENT($A3130-1,20),180)+1,"000"))</f>
        <v/>
      </c>
      <c r="N3130">
        <f>IF($AB3130="Да","Город_"&amp;TEXT(MOD($A3130-1,250)+1,"0000"),"Город_"&amp;TEXT(MOD($A3130-1,3000)+1,"0000"))</f>
        <v/>
      </c>
      <c r="O3130">
        <f>IF($AB3130="Да","Холдинг_Крупный","Холдинг_"&amp;TEXT(MOD(QUOTIENT($A3130-1,10000),20)+1,"00"))</f>
        <v/>
      </c>
      <c r="P3130">
        <f>IF($AB3130="Да","Организация_Крупная","Организация_"&amp;TEXT(MOD(QUOTIENT($A3130-1,500),600)+1,"000"))</f>
        <v/>
      </c>
      <c r="Q3130">
        <f>"Отдел_"&amp;TEXT(MOD(QUOTIENT($A3130-1,50),100)+1,"000")</f>
        <v/>
      </c>
      <c r="R3130">
        <f>IF($AB3130="Да","Группа_Крупная","Группа_"&amp;TEXT(MOD(QUOTIENT($A3130-1,5000),30)+1,"00"))</f>
        <v/>
      </c>
      <c r="S3130">
        <f>IF($AB3130="Да","Категория_Крупная","Категория_"&amp;TEXT(MOD(QUOTIENT($A3130-1,500),120)+1,"000"))</f>
        <v/>
      </c>
      <c r="T3130">
        <f>IF($AB3130="Да","Подкатегория_Крупная","Подкатегория_"&amp;TEXT(MOD(QUOTIENT($A3130-1,50),300)+1,"000"))</f>
        <v/>
      </c>
      <c r="U3130">
        <f>"SKU_"&amp;TEXT($A3130,"0000000")</f>
        <v/>
      </c>
      <c r="V3130">
        <f>CHOOSE(MOD($A3130-1,4)+1,"Enterprise","SMB","Госсектор","Розница")</f>
        <v/>
      </c>
      <c r="W3130">
        <f>"Клиент_"&amp;TEXT(MOD($A3130-1,20000)+1,"00000")</f>
        <v/>
      </c>
      <c r="X3130">
        <f>CHOOSE(MOD($A3130-1,5)+1,"Портал","API","Импорт","Ручной ввод","Интеграция")</f>
        <v/>
      </c>
      <c r="Y3130" s="8">
        <f>ROUND(1000+MOD($A3130*37,90000)+IF($AB3130="Да",5000,0),2)</f>
        <v/>
      </c>
      <c r="Z3130">
        <f>1+MOD($A3130,20)</f>
        <v/>
      </c>
      <c r="AA3130" s="8">
        <f>ROUND($Y3130*(0.08+MOD($A3130,17)/100),2)</f>
        <v/>
      </c>
      <c r="AB3130">
        <f>IF(MOD($A3130,10)&lt;7,"Да","Нет")</f>
        <v/>
      </c>
      <c r="AC3130">
        <f>$R3130&amp;" / "&amp;$S3130&amp;" / "&amp;$T3130</f>
        <v/>
      </c>
      <c r="AD3130">
        <f>1</f>
        <v/>
      </c>
      <c r="AE3130">
        <f>IF($A3130&lt;=Settings!$B$4,"до 100",IF($A3130&lt;=Settings!$B$5,"до 10 000",IF($A3130&lt;=Settings!$B$6,"до 100 000","100 000+")))</f>
        <v/>
      </c>
    </row>
    <row r="3131">
      <c r="A3131">
        <f>ROW()-1</f>
        <v/>
      </c>
      <c r="B3131">
        <f>IF($A3131&lt;=Settings!$B$4,"small_control",IF($A3131&lt;=Settings!$B$5,"medium_10k",IF($A3131&lt;=Settings!$B$6,"large_100k","extreme_1m")))</f>
        <v/>
      </c>
      <c r="C3131">
        <f>"ORD-"&amp;TEXT(QUOTIENT($A3131-1,3)+1,"0000000")</f>
        <v/>
      </c>
      <c r="D3131">
        <f>"LINE-"&amp;TEXT($A3131,"0000000")</f>
        <v/>
      </c>
      <c r="E3131" s="7">
        <f>Settings!$B$2+$A3131-1</f>
        <v/>
      </c>
      <c r="F3131" s="7">
        <f>Settings!$B$2+MOD($A3131-1,Settings!$B$7)</f>
        <v/>
      </c>
      <c r="G3131">
        <f>YEAR($F3131)</f>
        <v/>
      </c>
      <c r="H3131">
        <f>"Q"&amp;ROUNDUP(MONTH($F3131)/3,0)</f>
        <v/>
      </c>
      <c r="I3131">
        <f>MONTH($F3131)</f>
        <v/>
      </c>
      <c r="J3131">
        <f>CHOOSE(MONTH($F3131),"Январь","Февраль","Март","Апрель","Май","Июнь","Июль","Август","Сентябрь","Октябрь","Ноябрь","Декабрь")</f>
        <v/>
      </c>
      <c r="K3131">
        <f>DAY($F3131)</f>
        <v/>
      </c>
      <c r="L3131">
        <f>IF(MOD($A3131,10)&lt;7,"ФО_01_Крупный","ФО_"&amp;TEXT(MOD($A3131,8)+1,"00"))</f>
        <v/>
      </c>
      <c r="M3131">
        <f>IF($AB3131="Да","Регион_001_Крупный","Регион_"&amp;TEXT(MOD(QUOTIENT($A3131-1,20),180)+1,"000"))</f>
        <v/>
      </c>
      <c r="N3131">
        <f>IF($AB3131="Да","Город_"&amp;TEXT(MOD($A3131-1,250)+1,"0000"),"Город_"&amp;TEXT(MOD($A3131-1,3000)+1,"0000"))</f>
        <v/>
      </c>
      <c r="O3131">
        <f>IF($AB3131="Да","Холдинг_Крупный","Холдинг_"&amp;TEXT(MOD(QUOTIENT($A3131-1,10000),20)+1,"00"))</f>
        <v/>
      </c>
      <c r="P3131">
        <f>IF($AB3131="Да","Организация_Крупная","Организация_"&amp;TEXT(MOD(QUOTIENT($A3131-1,500),600)+1,"000"))</f>
        <v/>
      </c>
      <c r="Q3131">
        <f>"Отдел_"&amp;TEXT(MOD(QUOTIENT($A3131-1,50),100)+1,"000")</f>
        <v/>
      </c>
      <c r="R3131">
        <f>IF($AB3131="Да","Группа_Крупная","Группа_"&amp;TEXT(MOD(QUOTIENT($A3131-1,5000),30)+1,"00"))</f>
        <v/>
      </c>
      <c r="S3131">
        <f>IF($AB3131="Да","Категория_Крупная","Категория_"&amp;TEXT(MOD(QUOTIENT($A3131-1,500),120)+1,"000"))</f>
        <v/>
      </c>
      <c r="T3131">
        <f>IF($AB3131="Да","Подкатегория_Крупная","Подкатегория_"&amp;TEXT(MOD(QUOTIENT($A3131-1,50),300)+1,"000"))</f>
        <v/>
      </c>
      <c r="U3131">
        <f>"SKU_"&amp;TEXT($A3131,"0000000")</f>
        <v/>
      </c>
      <c r="V3131">
        <f>CHOOSE(MOD($A3131-1,4)+1,"Enterprise","SMB","Госсектор","Розница")</f>
        <v/>
      </c>
      <c r="W3131">
        <f>"Клиент_"&amp;TEXT(MOD($A3131-1,20000)+1,"00000")</f>
        <v/>
      </c>
      <c r="X3131">
        <f>CHOOSE(MOD($A3131-1,5)+1,"Портал","API","Импорт","Ручной ввод","Интеграция")</f>
        <v/>
      </c>
      <c r="Y3131" s="8">
        <f>ROUND(1000+MOD($A3131*37,90000)+IF($AB3131="Да",5000,0),2)</f>
        <v/>
      </c>
      <c r="Z3131">
        <f>1+MOD($A3131,20)</f>
        <v/>
      </c>
      <c r="AA3131" s="8">
        <f>ROUND($Y3131*(0.08+MOD($A3131,17)/100),2)</f>
        <v/>
      </c>
      <c r="AB3131">
        <f>IF(MOD($A3131,10)&lt;7,"Да","Нет")</f>
        <v/>
      </c>
      <c r="AC3131">
        <f>$R3131&amp;" / "&amp;$S3131&amp;" / "&amp;$T3131</f>
        <v/>
      </c>
      <c r="AD3131">
        <f>1</f>
        <v/>
      </c>
      <c r="AE3131">
        <f>IF($A3131&lt;=Settings!$B$4,"до 100",IF($A3131&lt;=Settings!$B$5,"до 10 000",IF($A3131&lt;=Settings!$B$6,"до 100 000","100 000+")))</f>
        <v/>
      </c>
    </row>
    <row r="3132">
      <c r="A3132">
        <f>ROW()-1</f>
        <v/>
      </c>
      <c r="B3132">
        <f>IF($A3132&lt;=Settings!$B$4,"small_control",IF($A3132&lt;=Settings!$B$5,"medium_10k",IF($A3132&lt;=Settings!$B$6,"large_100k","extreme_1m")))</f>
        <v/>
      </c>
      <c r="C3132">
        <f>"ORD-"&amp;TEXT(QUOTIENT($A3132-1,3)+1,"0000000")</f>
        <v/>
      </c>
      <c r="D3132">
        <f>"LINE-"&amp;TEXT($A3132,"0000000")</f>
        <v/>
      </c>
      <c r="E3132" s="7">
        <f>Settings!$B$2+$A3132-1</f>
        <v/>
      </c>
      <c r="F3132" s="7">
        <f>Settings!$B$2+MOD($A3132-1,Settings!$B$7)</f>
        <v/>
      </c>
      <c r="G3132">
        <f>YEAR($F3132)</f>
        <v/>
      </c>
      <c r="H3132">
        <f>"Q"&amp;ROUNDUP(MONTH($F3132)/3,0)</f>
        <v/>
      </c>
      <c r="I3132">
        <f>MONTH($F3132)</f>
        <v/>
      </c>
      <c r="J3132">
        <f>CHOOSE(MONTH($F3132),"Январь","Февраль","Март","Апрель","Май","Июнь","Июль","Август","Сентябрь","Октябрь","Ноябрь","Декабрь")</f>
        <v/>
      </c>
      <c r="K3132">
        <f>DAY($F3132)</f>
        <v/>
      </c>
      <c r="L3132">
        <f>IF(MOD($A3132,10)&lt;7,"ФО_01_Крупный","ФО_"&amp;TEXT(MOD($A3132,8)+1,"00"))</f>
        <v/>
      </c>
      <c r="M3132">
        <f>IF($AB3132="Да","Регион_001_Крупный","Регион_"&amp;TEXT(MOD(QUOTIENT($A3132-1,20),180)+1,"000"))</f>
        <v/>
      </c>
      <c r="N3132">
        <f>IF($AB3132="Да","Город_"&amp;TEXT(MOD($A3132-1,250)+1,"0000"),"Город_"&amp;TEXT(MOD($A3132-1,3000)+1,"0000"))</f>
        <v/>
      </c>
      <c r="O3132">
        <f>IF($AB3132="Да","Холдинг_Крупный","Холдинг_"&amp;TEXT(MOD(QUOTIENT($A3132-1,10000),20)+1,"00"))</f>
        <v/>
      </c>
      <c r="P3132">
        <f>IF($AB3132="Да","Организация_Крупная","Организация_"&amp;TEXT(MOD(QUOTIENT($A3132-1,500),600)+1,"000"))</f>
        <v/>
      </c>
      <c r="Q3132">
        <f>"Отдел_"&amp;TEXT(MOD(QUOTIENT($A3132-1,50),100)+1,"000")</f>
        <v/>
      </c>
      <c r="R3132">
        <f>IF($AB3132="Да","Группа_Крупная","Группа_"&amp;TEXT(MOD(QUOTIENT($A3132-1,5000),30)+1,"00"))</f>
        <v/>
      </c>
      <c r="S3132">
        <f>IF($AB3132="Да","Категория_Крупная","Категория_"&amp;TEXT(MOD(QUOTIENT($A3132-1,500),120)+1,"000"))</f>
        <v/>
      </c>
      <c r="T3132">
        <f>IF($AB3132="Да","Подкатегория_Крупная","Подкатегория_"&amp;TEXT(MOD(QUOTIENT($A3132-1,50),300)+1,"000"))</f>
        <v/>
      </c>
      <c r="U3132">
        <f>"SKU_"&amp;TEXT($A3132,"0000000")</f>
        <v/>
      </c>
      <c r="V3132">
        <f>CHOOSE(MOD($A3132-1,4)+1,"Enterprise","SMB","Госсектор","Розница")</f>
        <v/>
      </c>
      <c r="W3132">
        <f>"Клиент_"&amp;TEXT(MOD($A3132-1,20000)+1,"00000")</f>
        <v/>
      </c>
      <c r="X3132">
        <f>CHOOSE(MOD($A3132-1,5)+1,"Портал","API","Импорт","Ручной ввод","Интеграция")</f>
        <v/>
      </c>
      <c r="Y3132" s="8">
        <f>ROUND(1000+MOD($A3132*37,90000)+IF($AB3132="Да",5000,0),2)</f>
        <v/>
      </c>
      <c r="Z3132">
        <f>1+MOD($A3132,20)</f>
        <v/>
      </c>
      <c r="AA3132" s="8">
        <f>ROUND($Y3132*(0.08+MOD($A3132,17)/100),2)</f>
        <v/>
      </c>
      <c r="AB3132">
        <f>IF(MOD($A3132,10)&lt;7,"Да","Нет")</f>
        <v/>
      </c>
      <c r="AC3132">
        <f>$R3132&amp;" / "&amp;$S3132&amp;" / "&amp;$T3132</f>
        <v/>
      </c>
      <c r="AD3132">
        <f>1</f>
        <v/>
      </c>
      <c r="AE3132">
        <f>IF($A3132&lt;=Settings!$B$4,"до 100",IF($A3132&lt;=Settings!$B$5,"до 10 000",IF($A3132&lt;=Settings!$B$6,"до 100 000","100 000+")))</f>
        <v/>
      </c>
    </row>
    <row r="3133">
      <c r="A3133">
        <f>ROW()-1</f>
        <v/>
      </c>
      <c r="B3133">
        <f>IF($A3133&lt;=Settings!$B$4,"small_control",IF($A3133&lt;=Settings!$B$5,"medium_10k",IF($A3133&lt;=Settings!$B$6,"large_100k","extreme_1m")))</f>
        <v/>
      </c>
      <c r="C3133">
        <f>"ORD-"&amp;TEXT(QUOTIENT($A3133-1,3)+1,"0000000")</f>
        <v/>
      </c>
      <c r="D3133">
        <f>"LINE-"&amp;TEXT($A3133,"0000000")</f>
        <v/>
      </c>
      <c r="E3133" s="7">
        <f>Settings!$B$2+$A3133-1</f>
        <v/>
      </c>
      <c r="F3133" s="7">
        <f>Settings!$B$2+MOD($A3133-1,Settings!$B$7)</f>
        <v/>
      </c>
      <c r="G3133">
        <f>YEAR($F3133)</f>
        <v/>
      </c>
      <c r="H3133">
        <f>"Q"&amp;ROUNDUP(MONTH($F3133)/3,0)</f>
        <v/>
      </c>
      <c r="I3133">
        <f>MONTH($F3133)</f>
        <v/>
      </c>
      <c r="J3133">
        <f>CHOOSE(MONTH($F3133),"Январь","Февраль","Март","Апрель","Май","Июнь","Июль","Август","Сентябрь","Октябрь","Ноябрь","Декабрь")</f>
        <v/>
      </c>
      <c r="K3133">
        <f>DAY($F3133)</f>
        <v/>
      </c>
      <c r="L3133">
        <f>IF(MOD($A3133,10)&lt;7,"ФО_01_Крупный","ФО_"&amp;TEXT(MOD($A3133,8)+1,"00"))</f>
        <v/>
      </c>
      <c r="M3133">
        <f>IF($AB3133="Да","Регион_001_Крупный","Регион_"&amp;TEXT(MOD(QUOTIENT($A3133-1,20),180)+1,"000"))</f>
        <v/>
      </c>
      <c r="N3133">
        <f>IF($AB3133="Да","Город_"&amp;TEXT(MOD($A3133-1,250)+1,"0000"),"Город_"&amp;TEXT(MOD($A3133-1,3000)+1,"0000"))</f>
        <v/>
      </c>
      <c r="O3133">
        <f>IF($AB3133="Да","Холдинг_Крупный","Холдинг_"&amp;TEXT(MOD(QUOTIENT($A3133-1,10000),20)+1,"00"))</f>
        <v/>
      </c>
      <c r="P3133">
        <f>IF($AB3133="Да","Организация_Крупная","Организация_"&amp;TEXT(MOD(QUOTIENT($A3133-1,500),600)+1,"000"))</f>
        <v/>
      </c>
      <c r="Q3133">
        <f>"Отдел_"&amp;TEXT(MOD(QUOTIENT($A3133-1,50),100)+1,"000")</f>
        <v/>
      </c>
      <c r="R3133">
        <f>IF($AB3133="Да","Группа_Крупная","Группа_"&amp;TEXT(MOD(QUOTIENT($A3133-1,5000),30)+1,"00"))</f>
        <v/>
      </c>
      <c r="S3133">
        <f>IF($AB3133="Да","Категория_Крупная","Категория_"&amp;TEXT(MOD(QUOTIENT($A3133-1,500),120)+1,"000"))</f>
        <v/>
      </c>
      <c r="T3133">
        <f>IF($AB3133="Да","Подкатегория_Крупная","Подкатегория_"&amp;TEXT(MOD(QUOTIENT($A3133-1,50),300)+1,"000"))</f>
        <v/>
      </c>
      <c r="U3133">
        <f>"SKU_"&amp;TEXT($A3133,"0000000")</f>
        <v/>
      </c>
      <c r="V3133">
        <f>CHOOSE(MOD($A3133-1,4)+1,"Enterprise","SMB","Госсектор","Розница")</f>
        <v/>
      </c>
      <c r="W3133">
        <f>"Клиент_"&amp;TEXT(MOD($A3133-1,20000)+1,"00000")</f>
        <v/>
      </c>
      <c r="X3133">
        <f>CHOOSE(MOD($A3133-1,5)+1,"Портал","API","Импорт","Ручной ввод","Интеграция")</f>
        <v/>
      </c>
      <c r="Y3133" s="8">
        <f>ROUND(1000+MOD($A3133*37,90000)+IF($AB3133="Да",5000,0),2)</f>
        <v/>
      </c>
      <c r="Z3133">
        <f>1+MOD($A3133,20)</f>
        <v/>
      </c>
      <c r="AA3133" s="8">
        <f>ROUND($Y3133*(0.08+MOD($A3133,17)/100),2)</f>
        <v/>
      </c>
      <c r="AB3133">
        <f>IF(MOD($A3133,10)&lt;7,"Да","Нет")</f>
        <v/>
      </c>
      <c r="AC3133">
        <f>$R3133&amp;" / "&amp;$S3133&amp;" / "&amp;$T3133</f>
        <v/>
      </c>
      <c r="AD3133">
        <f>1</f>
        <v/>
      </c>
      <c r="AE3133">
        <f>IF($A3133&lt;=Settings!$B$4,"до 100",IF($A3133&lt;=Settings!$B$5,"до 10 000",IF($A3133&lt;=Settings!$B$6,"до 100 000","100 000+")))</f>
        <v/>
      </c>
    </row>
    <row r="3134">
      <c r="A3134">
        <f>ROW()-1</f>
        <v/>
      </c>
      <c r="B3134">
        <f>IF($A3134&lt;=Settings!$B$4,"small_control",IF($A3134&lt;=Settings!$B$5,"medium_10k",IF($A3134&lt;=Settings!$B$6,"large_100k","extreme_1m")))</f>
        <v/>
      </c>
      <c r="C3134">
        <f>"ORD-"&amp;TEXT(QUOTIENT($A3134-1,3)+1,"0000000")</f>
        <v/>
      </c>
      <c r="D3134">
        <f>"LINE-"&amp;TEXT($A3134,"0000000")</f>
        <v/>
      </c>
      <c r="E3134" s="7">
        <f>Settings!$B$2+$A3134-1</f>
        <v/>
      </c>
      <c r="F3134" s="7">
        <f>Settings!$B$2+MOD($A3134-1,Settings!$B$7)</f>
        <v/>
      </c>
      <c r="G3134">
        <f>YEAR($F3134)</f>
        <v/>
      </c>
      <c r="H3134">
        <f>"Q"&amp;ROUNDUP(MONTH($F3134)/3,0)</f>
        <v/>
      </c>
      <c r="I3134">
        <f>MONTH($F3134)</f>
        <v/>
      </c>
      <c r="J3134">
        <f>CHOOSE(MONTH($F3134),"Январь","Февраль","Март","Апрель","Май","Июнь","Июль","Август","Сентябрь","Октябрь","Ноябрь","Декабрь")</f>
        <v/>
      </c>
      <c r="K3134">
        <f>DAY($F3134)</f>
        <v/>
      </c>
      <c r="L3134">
        <f>IF(MOD($A3134,10)&lt;7,"ФО_01_Крупный","ФО_"&amp;TEXT(MOD($A3134,8)+1,"00"))</f>
        <v/>
      </c>
      <c r="M3134">
        <f>IF($AB3134="Да","Регион_001_Крупный","Регион_"&amp;TEXT(MOD(QUOTIENT($A3134-1,20),180)+1,"000"))</f>
        <v/>
      </c>
      <c r="N3134">
        <f>IF($AB3134="Да","Город_"&amp;TEXT(MOD($A3134-1,250)+1,"0000"),"Город_"&amp;TEXT(MOD($A3134-1,3000)+1,"0000"))</f>
        <v/>
      </c>
      <c r="O3134">
        <f>IF($AB3134="Да","Холдинг_Крупный","Холдинг_"&amp;TEXT(MOD(QUOTIENT($A3134-1,10000),20)+1,"00"))</f>
        <v/>
      </c>
      <c r="P3134">
        <f>IF($AB3134="Да","Организация_Крупная","Организация_"&amp;TEXT(MOD(QUOTIENT($A3134-1,500),600)+1,"000"))</f>
        <v/>
      </c>
      <c r="Q3134">
        <f>"Отдел_"&amp;TEXT(MOD(QUOTIENT($A3134-1,50),100)+1,"000")</f>
        <v/>
      </c>
      <c r="R3134">
        <f>IF($AB3134="Да","Группа_Крупная","Группа_"&amp;TEXT(MOD(QUOTIENT($A3134-1,5000),30)+1,"00"))</f>
        <v/>
      </c>
      <c r="S3134">
        <f>IF($AB3134="Да","Категория_Крупная","Категория_"&amp;TEXT(MOD(QUOTIENT($A3134-1,500),120)+1,"000"))</f>
        <v/>
      </c>
      <c r="T3134">
        <f>IF($AB3134="Да","Подкатегория_Крупная","Подкатегория_"&amp;TEXT(MOD(QUOTIENT($A3134-1,50),300)+1,"000"))</f>
        <v/>
      </c>
      <c r="U3134">
        <f>"SKU_"&amp;TEXT($A3134,"0000000")</f>
        <v/>
      </c>
      <c r="V3134">
        <f>CHOOSE(MOD($A3134-1,4)+1,"Enterprise","SMB","Госсектор","Розница")</f>
        <v/>
      </c>
      <c r="W3134">
        <f>"Клиент_"&amp;TEXT(MOD($A3134-1,20000)+1,"00000")</f>
        <v/>
      </c>
      <c r="X3134">
        <f>CHOOSE(MOD($A3134-1,5)+1,"Портал","API","Импорт","Ручной ввод","Интеграция")</f>
        <v/>
      </c>
      <c r="Y3134" s="8">
        <f>ROUND(1000+MOD($A3134*37,90000)+IF($AB3134="Да",5000,0),2)</f>
        <v/>
      </c>
      <c r="Z3134">
        <f>1+MOD($A3134,20)</f>
        <v/>
      </c>
      <c r="AA3134" s="8">
        <f>ROUND($Y3134*(0.08+MOD($A3134,17)/100),2)</f>
        <v/>
      </c>
      <c r="AB3134">
        <f>IF(MOD($A3134,10)&lt;7,"Да","Нет")</f>
        <v/>
      </c>
      <c r="AC3134">
        <f>$R3134&amp;" / "&amp;$S3134&amp;" / "&amp;$T3134</f>
        <v/>
      </c>
      <c r="AD3134">
        <f>1</f>
        <v/>
      </c>
      <c r="AE3134">
        <f>IF($A3134&lt;=Settings!$B$4,"до 100",IF($A3134&lt;=Settings!$B$5,"до 10 000",IF($A3134&lt;=Settings!$B$6,"до 100 000","100 000+")))</f>
        <v/>
      </c>
    </row>
    <row r="3135">
      <c r="A3135">
        <f>ROW()-1</f>
        <v/>
      </c>
      <c r="B3135">
        <f>IF($A3135&lt;=Settings!$B$4,"small_control",IF($A3135&lt;=Settings!$B$5,"medium_10k",IF($A3135&lt;=Settings!$B$6,"large_100k","extreme_1m")))</f>
        <v/>
      </c>
      <c r="C3135">
        <f>"ORD-"&amp;TEXT(QUOTIENT($A3135-1,3)+1,"0000000")</f>
        <v/>
      </c>
      <c r="D3135">
        <f>"LINE-"&amp;TEXT($A3135,"0000000")</f>
        <v/>
      </c>
      <c r="E3135" s="7">
        <f>Settings!$B$2+$A3135-1</f>
        <v/>
      </c>
      <c r="F3135" s="7">
        <f>Settings!$B$2+MOD($A3135-1,Settings!$B$7)</f>
        <v/>
      </c>
      <c r="G3135">
        <f>YEAR($F3135)</f>
        <v/>
      </c>
      <c r="H3135">
        <f>"Q"&amp;ROUNDUP(MONTH($F3135)/3,0)</f>
        <v/>
      </c>
      <c r="I3135">
        <f>MONTH($F3135)</f>
        <v/>
      </c>
      <c r="J3135">
        <f>CHOOSE(MONTH($F3135),"Январь","Февраль","Март","Апрель","Май","Июнь","Июль","Август","Сентябрь","Октябрь","Ноябрь","Декабрь")</f>
        <v/>
      </c>
      <c r="K3135">
        <f>DAY($F3135)</f>
        <v/>
      </c>
      <c r="L3135">
        <f>IF(MOD($A3135,10)&lt;7,"ФО_01_Крупный","ФО_"&amp;TEXT(MOD($A3135,8)+1,"00"))</f>
        <v/>
      </c>
      <c r="M3135">
        <f>IF($AB3135="Да","Регион_001_Крупный","Регион_"&amp;TEXT(MOD(QUOTIENT($A3135-1,20),180)+1,"000"))</f>
        <v/>
      </c>
      <c r="N3135">
        <f>IF($AB3135="Да","Город_"&amp;TEXT(MOD($A3135-1,250)+1,"0000"),"Город_"&amp;TEXT(MOD($A3135-1,3000)+1,"0000"))</f>
        <v/>
      </c>
      <c r="O3135">
        <f>IF($AB3135="Да","Холдинг_Крупный","Холдинг_"&amp;TEXT(MOD(QUOTIENT($A3135-1,10000),20)+1,"00"))</f>
        <v/>
      </c>
      <c r="P3135">
        <f>IF($AB3135="Да","Организация_Крупная","Организация_"&amp;TEXT(MOD(QUOTIENT($A3135-1,500),600)+1,"000"))</f>
        <v/>
      </c>
      <c r="Q3135">
        <f>"Отдел_"&amp;TEXT(MOD(QUOTIENT($A3135-1,50),100)+1,"000")</f>
        <v/>
      </c>
      <c r="R3135">
        <f>IF($AB3135="Да","Группа_Крупная","Группа_"&amp;TEXT(MOD(QUOTIENT($A3135-1,5000),30)+1,"00"))</f>
        <v/>
      </c>
      <c r="S3135">
        <f>IF($AB3135="Да","Категория_Крупная","Категория_"&amp;TEXT(MOD(QUOTIENT($A3135-1,500),120)+1,"000"))</f>
        <v/>
      </c>
      <c r="T3135">
        <f>IF($AB3135="Да","Подкатегория_Крупная","Подкатегория_"&amp;TEXT(MOD(QUOTIENT($A3135-1,50),300)+1,"000"))</f>
        <v/>
      </c>
      <c r="U3135">
        <f>"SKU_"&amp;TEXT($A3135,"0000000")</f>
        <v/>
      </c>
      <c r="V3135">
        <f>CHOOSE(MOD($A3135-1,4)+1,"Enterprise","SMB","Госсектор","Розница")</f>
        <v/>
      </c>
      <c r="W3135">
        <f>"Клиент_"&amp;TEXT(MOD($A3135-1,20000)+1,"00000")</f>
        <v/>
      </c>
      <c r="X3135">
        <f>CHOOSE(MOD($A3135-1,5)+1,"Портал","API","Импорт","Ручной ввод","Интеграция")</f>
        <v/>
      </c>
      <c r="Y3135" s="8">
        <f>ROUND(1000+MOD($A3135*37,90000)+IF($AB3135="Да",5000,0),2)</f>
        <v/>
      </c>
      <c r="Z3135">
        <f>1+MOD($A3135,20)</f>
        <v/>
      </c>
      <c r="AA3135" s="8">
        <f>ROUND($Y3135*(0.08+MOD($A3135,17)/100),2)</f>
        <v/>
      </c>
      <c r="AB3135">
        <f>IF(MOD($A3135,10)&lt;7,"Да","Нет")</f>
        <v/>
      </c>
      <c r="AC3135">
        <f>$R3135&amp;" / "&amp;$S3135&amp;" / "&amp;$T3135</f>
        <v/>
      </c>
      <c r="AD3135">
        <f>1</f>
        <v/>
      </c>
      <c r="AE3135">
        <f>IF($A3135&lt;=Settings!$B$4,"до 100",IF($A3135&lt;=Settings!$B$5,"до 10 000",IF($A3135&lt;=Settings!$B$6,"до 100 000","100 000+")))</f>
        <v/>
      </c>
    </row>
    <row r="3136">
      <c r="A3136">
        <f>ROW()-1</f>
        <v/>
      </c>
      <c r="B3136">
        <f>IF($A3136&lt;=Settings!$B$4,"small_control",IF($A3136&lt;=Settings!$B$5,"medium_10k",IF($A3136&lt;=Settings!$B$6,"large_100k","extreme_1m")))</f>
        <v/>
      </c>
      <c r="C3136">
        <f>"ORD-"&amp;TEXT(QUOTIENT($A3136-1,3)+1,"0000000")</f>
        <v/>
      </c>
      <c r="D3136">
        <f>"LINE-"&amp;TEXT($A3136,"0000000")</f>
        <v/>
      </c>
      <c r="E3136" s="7">
        <f>Settings!$B$2+$A3136-1</f>
        <v/>
      </c>
      <c r="F3136" s="7">
        <f>Settings!$B$2+MOD($A3136-1,Settings!$B$7)</f>
        <v/>
      </c>
      <c r="G3136">
        <f>YEAR($F3136)</f>
        <v/>
      </c>
      <c r="H3136">
        <f>"Q"&amp;ROUNDUP(MONTH($F3136)/3,0)</f>
        <v/>
      </c>
      <c r="I3136">
        <f>MONTH($F3136)</f>
        <v/>
      </c>
      <c r="J3136">
        <f>CHOOSE(MONTH($F3136),"Январь","Февраль","Март","Апрель","Май","Июнь","Июль","Август","Сентябрь","Октябрь","Ноябрь","Декабрь")</f>
        <v/>
      </c>
      <c r="K3136">
        <f>DAY($F3136)</f>
        <v/>
      </c>
      <c r="L3136">
        <f>IF(MOD($A3136,10)&lt;7,"ФО_01_Крупный","ФО_"&amp;TEXT(MOD($A3136,8)+1,"00"))</f>
        <v/>
      </c>
      <c r="M3136">
        <f>IF($AB3136="Да","Регион_001_Крупный","Регион_"&amp;TEXT(MOD(QUOTIENT($A3136-1,20),180)+1,"000"))</f>
        <v/>
      </c>
      <c r="N3136">
        <f>IF($AB3136="Да","Город_"&amp;TEXT(MOD($A3136-1,250)+1,"0000"),"Город_"&amp;TEXT(MOD($A3136-1,3000)+1,"0000"))</f>
        <v/>
      </c>
      <c r="O3136">
        <f>IF($AB3136="Да","Холдинг_Крупный","Холдинг_"&amp;TEXT(MOD(QUOTIENT($A3136-1,10000),20)+1,"00"))</f>
        <v/>
      </c>
      <c r="P3136">
        <f>IF($AB3136="Да","Организация_Крупная","Организация_"&amp;TEXT(MOD(QUOTIENT($A3136-1,500),600)+1,"000"))</f>
        <v/>
      </c>
      <c r="Q3136">
        <f>"Отдел_"&amp;TEXT(MOD(QUOTIENT($A3136-1,50),100)+1,"000")</f>
        <v/>
      </c>
      <c r="R3136">
        <f>IF($AB3136="Да","Группа_Крупная","Группа_"&amp;TEXT(MOD(QUOTIENT($A3136-1,5000),30)+1,"00"))</f>
        <v/>
      </c>
      <c r="S3136">
        <f>IF($AB3136="Да","Категория_Крупная","Категория_"&amp;TEXT(MOD(QUOTIENT($A3136-1,500),120)+1,"000"))</f>
        <v/>
      </c>
      <c r="T3136">
        <f>IF($AB3136="Да","Подкатегория_Крупная","Подкатегория_"&amp;TEXT(MOD(QUOTIENT($A3136-1,50),300)+1,"000"))</f>
        <v/>
      </c>
      <c r="U3136">
        <f>"SKU_"&amp;TEXT($A3136,"0000000")</f>
        <v/>
      </c>
      <c r="V3136">
        <f>CHOOSE(MOD($A3136-1,4)+1,"Enterprise","SMB","Госсектор","Розница")</f>
        <v/>
      </c>
      <c r="W3136">
        <f>"Клиент_"&amp;TEXT(MOD($A3136-1,20000)+1,"00000")</f>
        <v/>
      </c>
      <c r="X3136">
        <f>CHOOSE(MOD($A3136-1,5)+1,"Портал","API","Импорт","Ручной ввод","Интеграция")</f>
        <v/>
      </c>
      <c r="Y3136" s="8">
        <f>ROUND(1000+MOD($A3136*37,90000)+IF($AB3136="Да",5000,0),2)</f>
        <v/>
      </c>
      <c r="Z3136">
        <f>1+MOD($A3136,20)</f>
        <v/>
      </c>
      <c r="AA3136" s="8">
        <f>ROUND($Y3136*(0.08+MOD($A3136,17)/100),2)</f>
        <v/>
      </c>
      <c r="AB3136">
        <f>IF(MOD($A3136,10)&lt;7,"Да","Нет")</f>
        <v/>
      </c>
      <c r="AC3136">
        <f>$R3136&amp;" / "&amp;$S3136&amp;" / "&amp;$T3136</f>
        <v/>
      </c>
      <c r="AD3136">
        <f>1</f>
        <v/>
      </c>
      <c r="AE3136">
        <f>IF($A3136&lt;=Settings!$B$4,"до 100",IF($A3136&lt;=Settings!$B$5,"до 10 000",IF($A3136&lt;=Settings!$B$6,"до 100 000","100 000+")))</f>
        <v/>
      </c>
    </row>
    <row r="3137">
      <c r="A3137">
        <f>ROW()-1</f>
        <v/>
      </c>
      <c r="B3137">
        <f>IF($A3137&lt;=Settings!$B$4,"small_control",IF($A3137&lt;=Settings!$B$5,"medium_10k",IF($A3137&lt;=Settings!$B$6,"large_100k","extreme_1m")))</f>
        <v/>
      </c>
      <c r="C3137">
        <f>"ORD-"&amp;TEXT(QUOTIENT($A3137-1,3)+1,"0000000")</f>
        <v/>
      </c>
      <c r="D3137">
        <f>"LINE-"&amp;TEXT($A3137,"0000000")</f>
        <v/>
      </c>
      <c r="E3137" s="7">
        <f>Settings!$B$2+$A3137-1</f>
        <v/>
      </c>
      <c r="F3137" s="7">
        <f>Settings!$B$2+MOD($A3137-1,Settings!$B$7)</f>
        <v/>
      </c>
      <c r="G3137">
        <f>YEAR($F3137)</f>
        <v/>
      </c>
      <c r="H3137">
        <f>"Q"&amp;ROUNDUP(MONTH($F3137)/3,0)</f>
        <v/>
      </c>
      <c r="I3137">
        <f>MONTH($F3137)</f>
        <v/>
      </c>
      <c r="J3137">
        <f>CHOOSE(MONTH($F3137),"Январь","Февраль","Март","Апрель","Май","Июнь","Июль","Август","Сентябрь","Октябрь","Ноябрь","Декабрь")</f>
        <v/>
      </c>
      <c r="K3137">
        <f>DAY($F3137)</f>
        <v/>
      </c>
      <c r="L3137">
        <f>IF(MOD($A3137,10)&lt;7,"ФО_01_Крупный","ФО_"&amp;TEXT(MOD($A3137,8)+1,"00"))</f>
        <v/>
      </c>
      <c r="M3137">
        <f>IF($AB3137="Да","Регион_001_Крупный","Регион_"&amp;TEXT(MOD(QUOTIENT($A3137-1,20),180)+1,"000"))</f>
        <v/>
      </c>
      <c r="N3137">
        <f>IF($AB3137="Да","Город_"&amp;TEXT(MOD($A3137-1,250)+1,"0000"),"Город_"&amp;TEXT(MOD($A3137-1,3000)+1,"0000"))</f>
        <v/>
      </c>
      <c r="O3137">
        <f>IF($AB3137="Да","Холдинг_Крупный","Холдинг_"&amp;TEXT(MOD(QUOTIENT($A3137-1,10000),20)+1,"00"))</f>
        <v/>
      </c>
      <c r="P3137">
        <f>IF($AB3137="Да","Организация_Крупная","Организация_"&amp;TEXT(MOD(QUOTIENT($A3137-1,500),600)+1,"000"))</f>
        <v/>
      </c>
      <c r="Q3137">
        <f>"Отдел_"&amp;TEXT(MOD(QUOTIENT($A3137-1,50),100)+1,"000")</f>
        <v/>
      </c>
      <c r="R3137">
        <f>IF($AB3137="Да","Группа_Крупная","Группа_"&amp;TEXT(MOD(QUOTIENT($A3137-1,5000),30)+1,"00"))</f>
        <v/>
      </c>
      <c r="S3137">
        <f>IF($AB3137="Да","Категория_Крупная","Категория_"&amp;TEXT(MOD(QUOTIENT($A3137-1,500),120)+1,"000"))</f>
        <v/>
      </c>
      <c r="T3137">
        <f>IF($AB3137="Да","Подкатегория_Крупная","Подкатегория_"&amp;TEXT(MOD(QUOTIENT($A3137-1,50),300)+1,"000"))</f>
        <v/>
      </c>
      <c r="U3137">
        <f>"SKU_"&amp;TEXT($A3137,"0000000")</f>
        <v/>
      </c>
      <c r="V3137">
        <f>CHOOSE(MOD($A3137-1,4)+1,"Enterprise","SMB","Госсектор","Розница")</f>
        <v/>
      </c>
      <c r="W3137">
        <f>"Клиент_"&amp;TEXT(MOD($A3137-1,20000)+1,"00000")</f>
        <v/>
      </c>
      <c r="X3137">
        <f>CHOOSE(MOD($A3137-1,5)+1,"Портал","API","Импорт","Ручной ввод","Интеграция")</f>
        <v/>
      </c>
      <c r="Y3137" s="8">
        <f>ROUND(1000+MOD($A3137*37,90000)+IF($AB3137="Да",5000,0),2)</f>
        <v/>
      </c>
      <c r="Z3137">
        <f>1+MOD($A3137,20)</f>
        <v/>
      </c>
      <c r="AA3137" s="8">
        <f>ROUND($Y3137*(0.08+MOD($A3137,17)/100),2)</f>
        <v/>
      </c>
      <c r="AB3137">
        <f>IF(MOD($A3137,10)&lt;7,"Да","Нет")</f>
        <v/>
      </c>
      <c r="AC3137">
        <f>$R3137&amp;" / "&amp;$S3137&amp;" / "&amp;$T3137</f>
        <v/>
      </c>
      <c r="AD3137">
        <f>1</f>
        <v/>
      </c>
      <c r="AE3137">
        <f>IF($A3137&lt;=Settings!$B$4,"до 100",IF($A3137&lt;=Settings!$B$5,"до 10 000",IF($A3137&lt;=Settings!$B$6,"до 100 000","100 000+")))</f>
        <v/>
      </c>
    </row>
    <row r="3138">
      <c r="A3138">
        <f>ROW()-1</f>
        <v/>
      </c>
      <c r="B3138">
        <f>IF($A3138&lt;=Settings!$B$4,"small_control",IF($A3138&lt;=Settings!$B$5,"medium_10k",IF($A3138&lt;=Settings!$B$6,"large_100k","extreme_1m")))</f>
        <v/>
      </c>
      <c r="C3138">
        <f>"ORD-"&amp;TEXT(QUOTIENT($A3138-1,3)+1,"0000000")</f>
        <v/>
      </c>
      <c r="D3138">
        <f>"LINE-"&amp;TEXT($A3138,"0000000")</f>
        <v/>
      </c>
      <c r="E3138" s="7">
        <f>Settings!$B$2+$A3138-1</f>
        <v/>
      </c>
      <c r="F3138" s="7">
        <f>Settings!$B$2+MOD($A3138-1,Settings!$B$7)</f>
        <v/>
      </c>
      <c r="G3138">
        <f>YEAR($F3138)</f>
        <v/>
      </c>
      <c r="H3138">
        <f>"Q"&amp;ROUNDUP(MONTH($F3138)/3,0)</f>
        <v/>
      </c>
      <c r="I3138">
        <f>MONTH($F3138)</f>
        <v/>
      </c>
      <c r="J3138">
        <f>CHOOSE(MONTH($F3138),"Январь","Февраль","Март","Апрель","Май","Июнь","Июль","Август","Сентябрь","Октябрь","Ноябрь","Декабрь")</f>
        <v/>
      </c>
      <c r="K3138">
        <f>DAY($F3138)</f>
        <v/>
      </c>
      <c r="L3138">
        <f>IF(MOD($A3138,10)&lt;7,"ФО_01_Крупный","ФО_"&amp;TEXT(MOD($A3138,8)+1,"00"))</f>
        <v/>
      </c>
      <c r="M3138">
        <f>IF($AB3138="Да","Регион_001_Крупный","Регион_"&amp;TEXT(MOD(QUOTIENT($A3138-1,20),180)+1,"000"))</f>
        <v/>
      </c>
      <c r="N3138">
        <f>IF($AB3138="Да","Город_"&amp;TEXT(MOD($A3138-1,250)+1,"0000"),"Город_"&amp;TEXT(MOD($A3138-1,3000)+1,"0000"))</f>
        <v/>
      </c>
      <c r="O3138">
        <f>IF($AB3138="Да","Холдинг_Крупный","Холдинг_"&amp;TEXT(MOD(QUOTIENT($A3138-1,10000),20)+1,"00"))</f>
        <v/>
      </c>
      <c r="P3138">
        <f>IF($AB3138="Да","Организация_Крупная","Организация_"&amp;TEXT(MOD(QUOTIENT($A3138-1,500),600)+1,"000"))</f>
        <v/>
      </c>
      <c r="Q3138">
        <f>"Отдел_"&amp;TEXT(MOD(QUOTIENT($A3138-1,50),100)+1,"000")</f>
        <v/>
      </c>
      <c r="R3138">
        <f>IF($AB3138="Да","Группа_Крупная","Группа_"&amp;TEXT(MOD(QUOTIENT($A3138-1,5000),30)+1,"00"))</f>
        <v/>
      </c>
      <c r="S3138">
        <f>IF($AB3138="Да","Категория_Крупная","Категория_"&amp;TEXT(MOD(QUOTIENT($A3138-1,500),120)+1,"000"))</f>
        <v/>
      </c>
      <c r="T3138">
        <f>IF($AB3138="Да","Подкатегория_Крупная","Подкатегория_"&amp;TEXT(MOD(QUOTIENT($A3138-1,50),300)+1,"000"))</f>
        <v/>
      </c>
      <c r="U3138">
        <f>"SKU_"&amp;TEXT($A3138,"0000000")</f>
        <v/>
      </c>
      <c r="V3138">
        <f>CHOOSE(MOD($A3138-1,4)+1,"Enterprise","SMB","Госсектор","Розница")</f>
        <v/>
      </c>
      <c r="W3138">
        <f>"Клиент_"&amp;TEXT(MOD($A3138-1,20000)+1,"00000")</f>
        <v/>
      </c>
      <c r="X3138">
        <f>CHOOSE(MOD($A3138-1,5)+1,"Портал","API","Импорт","Ручной ввод","Интеграция")</f>
        <v/>
      </c>
      <c r="Y3138" s="8">
        <f>ROUND(1000+MOD($A3138*37,90000)+IF($AB3138="Да",5000,0),2)</f>
        <v/>
      </c>
      <c r="Z3138">
        <f>1+MOD($A3138,20)</f>
        <v/>
      </c>
      <c r="AA3138" s="8">
        <f>ROUND($Y3138*(0.08+MOD($A3138,17)/100),2)</f>
        <v/>
      </c>
      <c r="AB3138">
        <f>IF(MOD($A3138,10)&lt;7,"Да","Нет")</f>
        <v/>
      </c>
      <c r="AC3138">
        <f>$R3138&amp;" / "&amp;$S3138&amp;" / "&amp;$T3138</f>
        <v/>
      </c>
      <c r="AD3138">
        <f>1</f>
        <v/>
      </c>
      <c r="AE3138">
        <f>IF($A3138&lt;=Settings!$B$4,"до 100",IF($A3138&lt;=Settings!$B$5,"до 10 000",IF($A3138&lt;=Settings!$B$6,"до 100 000","100 000+")))</f>
        <v/>
      </c>
    </row>
    <row r="3139">
      <c r="A3139">
        <f>ROW()-1</f>
        <v/>
      </c>
      <c r="B3139">
        <f>IF($A3139&lt;=Settings!$B$4,"small_control",IF($A3139&lt;=Settings!$B$5,"medium_10k",IF($A3139&lt;=Settings!$B$6,"large_100k","extreme_1m")))</f>
        <v/>
      </c>
      <c r="C3139">
        <f>"ORD-"&amp;TEXT(QUOTIENT($A3139-1,3)+1,"0000000")</f>
        <v/>
      </c>
      <c r="D3139">
        <f>"LINE-"&amp;TEXT($A3139,"0000000")</f>
        <v/>
      </c>
      <c r="E3139" s="7">
        <f>Settings!$B$2+$A3139-1</f>
        <v/>
      </c>
      <c r="F3139" s="7">
        <f>Settings!$B$2+MOD($A3139-1,Settings!$B$7)</f>
        <v/>
      </c>
      <c r="G3139">
        <f>YEAR($F3139)</f>
        <v/>
      </c>
      <c r="H3139">
        <f>"Q"&amp;ROUNDUP(MONTH($F3139)/3,0)</f>
        <v/>
      </c>
      <c r="I3139">
        <f>MONTH($F3139)</f>
        <v/>
      </c>
      <c r="J3139">
        <f>CHOOSE(MONTH($F3139),"Январь","Февраль","Март","Апрель","Май","Июнь","Июль","Август","Сентябрь","Октябрь","Ноябрь","Декабрь")</f>
        <v/>
      </c>
      <c r="K3139">
        <f>DAY($F3139)</f>
        <v/>
      </c>
      <c r="L3139">
        <f>IF(MOD($A3139,10)&lt;7,"ФО_01_Крупный","ФО_"&amp;TEXT(MOD($A3139,8)+1,"00"))</f>
        <v/>
      </c>
      <c r="M3139">
        <f>IF($AB3139="Да","Регион_001_Крупный","Регион_"&amp;TEXT(MOD(QUOTIENT($A3139-1,20),180)+1,"000"))</f>
        <v/>
      </c>
      <c r="N3139">
        <f>IF($AB3139="Да","Город_"&amp;TEXT(MOD($A3139-1,250)+1,"0000"),"Город_"&amp;TEXT(MOD($A3139-1,3000)+1,"0000"))</f>
        <v/>
      </c>
      <c r="O3139">
        <f>IF($AB3139="Да","Холдинг_Крупный","Холдинг_"&amp;TEXT(MOD(QUOTIENT($A3139-1,10000),20)+1,"00"))</f>
        <v/>
      </c>
      <c r="P3139">
        <f>IF($AB3139="Да","Организация_Крупная","Организация_"&amp;TEXT(MOD(QUOTIENT($A3139-1,500),600)+1,"000"))</f>
        <v/>
      </c>
      <c r="Q3139">
        <f>"Отдел_"&amp;TEXT(MOD(QUOTIENT($A3139-1,50),100)+1,"000")</f>
        <v/>
      </c>
      <c r="R3139">
        <f>IF($AB3139="Да","Группа_Крупная","Группа_"&amp;TEXT(MOD(QUOTIENT($A3139-1,5000),30)+1,"00"))</f>
        <v/>
      </c>
      <c r="S3139">
        <f>IF($AB3139="Да","Категория_Крупная","Категория_"&amp;TEXT(MOD(QUOTIENT($A3139-1,500),120)+1,"000"))</f>
        <v/>
      </c>
      <c r="T3139">
        <f>IF($AB3139="Да","Подкатегория_Крупная","Подкатегория_"&amp;TEXT(MOD(QUOTIENT($A3139-1,50),300)+1,"000"))</f>
        <v/>
      </c>
      <c r="U3139">
        <f>"SKU_"&amp;TEXT($A3139,"0000000")</f>
        <v/>
      </c>
      <c r="V3139">
        <f>CHOOSE(MOD($A3139-1,4)+1,"Enterprise","SMB","Госсектор","Розница")</f>
        <v/>
      </c>
      <c r="W3139">
        <f>"Клиент_"&amp;TEXT(MOD($A3139-1,20000)+1,"00000")</f>
        <v/>
      </c>
      <c r="X3139">
        <f>CHOOSE(MOD($A3139-1,5)+1,"Портал","API","Импорт","Ручной ввод","Интеграция")</f>
        <v/>
      </c>
      <c r="Y3139" s="8">
        <f>ROUND(1000+MOD($A3139*37,90000)+IF($AB3139="Да",5000,0),2)</f>
        <v/>
      </c>
      <c r="Z3139">
        <f>1+MOD($A3139,20)</f>
        <v/>
      </c>
      <c r="AA3139" s="8">
        <f>ROUND($Y3139*(0.08+MOD($A3139,17)/100),2)</f>
        <v/>
      </c>
      <c r="AB3139">
        <f>IF(MOD($A3139,10)&lt;7,"Да","Нет")</f>
        <v/>
      </c>
      <c r="AC3139">
        <f>$R3139&amp;" / "&amp;$S3139&amp;" / "&amp;$T3139</f>
        <v/>
      </c>
      <c r="AD3139">
        <f>1</f>
        <v/>
      </c>
      <c r="AE3139">
        <f>IF($A3139&lt;=Settings!$B$4,"до 100",IF($A3139&lt;=Settings!$B$5,"до 10 000",IF($A3139&lt;=Settings!$B$6,"до 100 000","100 000+")))</f>
        <v/>
      </c>
    </row>
    <row r="3140">
      <c r="A3140">
        <f>ROW()-1</f>
        <v/>
      </c>
      <c r="B3140">
        <f>IF($A3140&lt;=Settings!$B$4,"small_control",IF($A3140&lt;=Settings!$B$5,"medium_10k",IF($A3140&lt;=Settings!$B$6,"large_100k","extreme_1m")))</f>
        <v/>
      </c>
      <c r="C3140">
        <f>"ORD-"&amp;TEXT(QUOTIENT($A3140-1,3)+1,"0000000")</f>
        <v/>
      </c>
      <c r="D3140">
        <f>"LINE-"&amp;TEXT($A3140,"0000000")</f>
        <v/>
      </c>
      <c r="E3140" s="7">
        <f>Settings!$B$2+$A3140-1</f>
        <v/>
      </c>
      <c r="F3140" s="7">
        <f>Settings!$B$2+MOD($A3140-1,Settings!$B$7)</f>
        <v/>
      </c>
      <c r="G3140">
        <f>YEAR($F3140)</f>
        <v/>
      </c>
      <c r="H3140">
        <f>"Q"&amp;ROUNDUP(MONTH($F3140)/3,0)</f>
        <v/>
      </c>
      <c r="I3140">
        <f>MONTH($F3140)</f>
        <v/>
      </c>
      <c r="J3140">
        <f>CHOOSE(MONTH($F3140),"Январь","Февраль","Март","Апрель","Май","Июнь","Июль","Август","Сентябрь","Октябрь","Ноябрь","Декабрь")</f>
        <v/>
      </c>
      <c r="K3140">
        <f>DAY($F3140)</f>
        <v/>
      </c>
      <c r="L3140">
        <f>IF(MOD($A3140,10)&lt;7,"ФО_01_Крупный","ФО_"&amp;TEXT(MOD($A3140,8)+1,"00"))</f>
        <v/>
      </c>
      <c r="M3140">
        <f>IF($AB3140="Да","Регион_001_Крупный","Регион_"&amp;TEXT(MOD(QUOTIENT($A3140-1,20),180)+1,"000"))</f>
        <v/>
      </c>
      <c r="N3140">
        <f>IF($AB3140="Да","Город_"&amp;TEXT(MOD($A3140-1,250)+1,"0000"),"Город_"&amp;TEXT(MOD($A3140-1,3000)+1,"0000"))</f>
        <v/>
      </c>
      <c r="O3140">
        <f>IF($AB3140="Да","Холдинг_Крупный","Холдинг_"&amp;TEXT(MOD(QUOTIENT($A3140-1,10000),20)+1,"00"))</f>
        <v/>
      </c>
      <c r="P3140">
        <f>IF($AB3140="Да","Организация_Крупная","Организация_"&amp;TEXT(MOD(QUOTIENT($A3140-1,500),600)+1,"000"))</f>
        <v/>
      </c>
      <c r="Q3140">
        <f>"Отдел_"&amp;TEXT(MOD(QUOTIENT($A3140-1,50),100)+1,"000")</f>
        <v/>
      </c>
      <c r="R3140">
        <f>IF($AB3140="Да","Группа_Крупная","Группа_"&amp;TEXT(MOD(QUOTIENT($A3140-1,5000),30)+1,"00"))</f>
        <v/>
      </c>
      <c r="S3140">
        <f>IF($AB3140="Да","Категория_Крупная","Категория_"&amp;TEXT(MOD(QUOTIENT($A3140-1,500),120)+1,"000"))</f>
        <v/>
      </c>
      <c r="T3140">
        <f>IF($AB3140="Да","Подкатегория_Крупная","Подкатегория_"&amp;TEXT(MOD(QUOTIENT($A3140-1,50),300)+1,"000"))</f>
        <v/>
      </c>
      <c r="U3140">
        <f>"SKU_"&amp;TEXT($A3140,"0000000")</f>
        <v/>
      </c>
      <c r="V3140">
        <f>CHOOSE(MOD($A3140-1,4)+1,"Enterprise","SMB","Госсектор","Розница")</f>
        <v/>
      </c>
      <c r="W3140">
        <f>"Клиент_"&amp;TEXT(MOD($A3140-1,20000)+1,"00000")</f>
        <v/>
      </c>
      <c r="X3140">
        <f>CHOOSE(MOD($A3140-1,5)+1,"Портал","API","Импорт","Ручной ввод","Интеграция")</f>
        <v/>
      </c>
      <c r="Y3140" s="8">
        <f>ROUND(1000+MOD($A3140*37,90000)+IF($AB3140="Да",5000,0),2)</f>
        <v/>
      </c>
      <c r="Z3140">
        <f>1+MOD($A3140,20)</f>
        <v/>
      </c>
      <c r="AA3140" s="8">
        <f>ROUND($Y3140*(0.08+MOD($A3140,17)/100),2)</f>
        <v/>
      </c>
      <c r="AB3140">
        <f>IF(MOD($A3140,10)&lt;7,"Да","Нет")</f>
        <v/>
      </c>
      <c r="AC3140">
        <f>$R3140&amp;" / "&amp;$S3140&amp;" / "&amp;$T3140</f>
        <v/>
      </c>
      <c r="AD3140">
        <f>1</f>
        <v/>
      </c>
      <c r="AE3140">
        <f>IF($A3140&lt;=Settings!$B$4,"до 100",IF($A3140&lt;=Settings!$B$5,"до 10 000",IF($A3140&lt;=Settings!$B$6,"до 100 000","100 000+")))</f>
        <v/>
      </c>
    </row>
    <row r="3141">
      <c r="A3141">
        <f>ROW()-1</f>
        <v/>
      </c>
      <c r="B3141">
        <f>IF($A3141&lt;=Settings!$B$4,"small_control",IF($A3141&lt;=Settings!$B$5,"medium_10k",IF($A3141&lt;=Settings!$B$6,"large_100k","extreme_1m")))</f>
        <v/>
      </c>
      <c r="C3141">
        <f>"ORD-"&amp;TEXT(QUOTIENT($A3141-1,3)+1,"0000000")</f>
        <v/>
      </c>
      <c r="D3141">
        <f>"LINE-"&amp;TEXT($A3141,"0000000")</f>
        <v/>
      </c>
      <c r="E3141" s="7">
        <f>Settings!$B$2+$A3141-1</f>
        <v/>
      </c>
      <c r="F3141" s="7">
        <f>Settings!$B$2+MOD($A3141-1,Settings!$B$7)</f>
        <v/>
      </c>
      <c r="G3141">
        <f>YEAR($F3141)</f>
        <v/>
      </c>
      <c r="H3141">
        <f>"Q"&amp;ROUNDUP(MONTH($F3141)/3,0)</f>
        <v/>
      </c>
      <c r="I3141">
        <f>MONTH($F3141)</f>
        <v/>
      </c>
      <c r="J3141">
        <f>CHOOSE(MONTH($F3141),"Январь","Февраль","Март","Апрель","Май","Июнь","Июль","Август","Сентябрь","Октябрь","Ноябрь","Декабрь")</f>
        <v/>
      </c>
      <c r="K3141">
        <f>DAY($F3141)</f>
        <v/>
      </c>
      <c r="L3141">
        <f>IF(MOD($A3141,10)&lt;7,"ФО_01_Крупный","ФО_"&amp;TEXT(MOD($A3141,8)+1,"00"))</f>
        <v/>
      </c>
      <c r="M3141">
        <f>IF($AB3141="Да","Регион_001_Крупный","Регион_"&amp;TEXT(MOD(QUOTIENT($A3141-1,20),180)+1,"000"))</f>
        <v/>
      </c>
      <c r="N3141">
        <f>IF($AB3141="Да","Город_"&amp;TEXT(MOD($A3141-1,250)+1,"0000"),"Город_"&amp;TEXT(MOD($A3141-1,3000)+1,"0000"))</f>
        <v/>
      </c>
      <c r="O3141">
        <f>IF($AB3141="Да","Холдинг_Крупный","Холдинг_"&amp;TEXT(MOD(QUOTIENT($A3141-1,10000),20)+1,"00"))</f>
        <v/>
      </c>
      <c r="P3141">
        <f>IF($AB3141="Да","Организация_Крупная","Организация_"&amp;TEXT(MOD(QUOTIENT($A3141-1,500),600)+1,"000"))</f>
        <v/>
      </c>
      <c r="Q3141">
        <f>"Отдел_"&amp;TEXT(MOD(QUOTIENT($A3141-1,50),100)+1,"000")</f>
        <v/>
      </c>
      <c r="R3141">
        <f>IF($AB3141="Да","Группа_Крупная","Группа_"&amp;TEXT(MOD(QUOTIENT($A3141-1,5000),30)+1,"00"))</f>
        <v/>
      </c>
      <c r="S3141">
        <f>IF($AB3141="Да","Категория_Крупная","Категория_"&amp;TEXT(MOD(QUOTIENT($A3141-1,500),120)+1,"000"))</f>
        <v/>
      </c>
      <c r="T3141">
        <f>IF($AB3141="Да","Подкатегория_Крупная","Подкатегория_"&amp;TEXT(MOD(QUOTIENT($A3141-1,50),300)+1,"000"))</f>
        <v/>
      </c>
      <c r="U3141">
        <f>"SKU_"&amp;TEXT($A3141,"0000000")</f>
        <v/>
      </c>
      <c r="V3141">
        <f>CHOOSE(MOD($A3141-1,4)+1,"Enterprise","SMB","Госсектор","Розница")</f>
        <v/>
      </c>
      <c r="W3141">
        <f>"Клиент_"&amp;TEXT(MOD($A3141-1,20000)+1,"00000")</f>
        <v/>
      </c>
      <c r="X3141">
        <f>CHOOSE(MOD($A3141-1,5)+1,"Портал","API","Импорт","Ручной ввод","Интеграция")</f>
        <v/>
      </c>
      <c r="Y3141" s="8">
        <f>ROUND(1000+MOD($A3141*37,90000)+IF($AB3141="Да",5000,0),2)</f>
        <v/>
      </c>
      <c r="Z3141">
        <f>1+MOD($A3141,20)</f>
        <v/>
      </c>
      <c r="AA3141" s="8">
        <f>ROUND($Y3141*(0.08+MOD($A3141,17)/100),2)</f>
        <v/>
      </c>
      <c r="AB3141">
        <f>IF(MOD($A3141,10)&lt;7,"Да","Нет")</f>
        <v/>
      </c>
      <c r="AC3141">
        <f>$R3141&amp;" / "&amp;$S3141&amp;" / "&amp;$T3141</f>
        <v/>
      </c>
      <c r="AD3141">
        <f>1</f>
        <v/>
      </c>
      <c r="AE3141">
        <f>IF($A3141&lt;=Settings!$B$4,"до 100",IF($A3141&lt;=Settings!$B$5,"до 10 000",IF($A3141&lt;=Settings!$B$6,"до 100 000","100 000+")))</f>
        <v/>
      </c>
    </row>
    <row r="3142">
      <c r="A3142">
        <f>ROW()-1</f>
        <v/>
      </c>
      <c r="B3142">
        <f>IF($A3142&lt;=Settings!$B$4,"small_control",IF($A3142&lt;=Settings!$B$5,"medium_10k",IF($A3142&lt;=Settings!$B$6,"large_100k","extreme_1m")))</f>
        <v/>
      </c>
      <c r="C3142">
        <f>"ORD-"&amp;TEXT(QUOTIENT($A3142-1,3)+1,"0000000")</f>
        <v/>
      </c>
      <c r="D3142">
        <f>"LINE-"&amp;TEXT($A3142,"0000000")</f>
        <v/>
      </c>
      <c r="E3142" s="7">
        <f>Settings!$B$2+$A3142-1</f>
        <v/>
      </c>
      <c r="F3142" s="7">
        <f>Settings!$B$2+MOD($A3142-1,Settings!$B$7)</f>
        <v/>
      </c>
      <c r="G3142">
        <f>YEAR($F3142)</f>
        <v/>
      </c>
      <c r="H3142">
        <f>"Q"&amp;ROUNDUP(MONTH($F3142)/3,0)</f>
        <v/>
      </c>
      <c r="I3142">
        <f>MONTH($F3142)</f>
        <v/>
      </c>
      <c r="J3142">
        <f>CHOOSE(MONTH($F3142),"Январь","Февраль","Март","Апрель","Май","Июнь","Июль","Август","Сентябрь","Октябрь","Ноябрь","Декабрь")</f>
        <v/>
      </c>
      <c r="K3142">
        <f>DAY($F3142)</f>
        <v/>
      </c>
      <c r="L3142">
        <f>IF(MOD($A3142,10)&lt;7,"ФО_01_Крупный","ФО_"&amp;TEXT(MOD($A3142,8)+1,"00"))</f>
        <v/>
      </c>
      <c r="M3142">
        <f>IF($AB3142="Да","Регион_001_Крупный","Регион_"&amp;TEXT(MOD(QUOTIENT($A3142-1,20),180)+1,"000"))</f>
        <v/>
      </c>
      <c r="N3142">
        <f>IF($AB3142="Да","Город_"&amp;TEXT(MOD($A3142-1,250)+1,"0000"),"Город_"&amp;TEXT(MOD($A3142-1,3000)+1,"0000"))</f>
        <v/>
      </c>
      <c r="O3142">
        <f>IF($AB3142="Да","Холдинг_Крупный","Холдинг_"&amp;TEXT(MOD(QUOTIENT($A3142-1,10000),20)+1,"00"))</f>
        <v/>
      </c>
      <c r="P3142">
        <f>IF($AB3142="Да","Организация_Крупная","Организация_"&amp;TEXT(MOD(QUOTIENT($A3142-1,500),600)+1,"000"))</f>
        <v/>
      </c>
      <c r="Q3142">
        <f>"Отдел_"&amp;TEXT(MOD(QUOTIENT($A3142-1,50),100)+1,"000")</f>
        <v/>
      </c>
      <c r="R3142">
        <f>IF($AB3142="Да","Группа_Крупная","Группа_"&amp;TEXT(MOD(QUOTIENT($A3142-1,5000),30)+1,"00"))</f>
        <v/>
      </c>
      <c r="S3142">
        <f>IF($AB3142="Да","Категория_Крупная","Категория_"&amp;TEXT(MOD(QUOTIENT($A3142-1,500),120)+1,"000"))</f>
        <v/>
      </c>
      <c r="T3142">
        <f>IF($AB3142="Да","Подкатегория_Крупная","Подкатегория_"&amp;TEXT(MOD(QUOTIENT($A3142-1,50),300)+1,"000"))</f>
        <v/>
      </c>
      <c r="U3142">
        <f>"SKU_"&amp;TEXT($A3142,"0000000")</f>
        <v/>
      </c>
      <c r="V3142">
        <f>CHOOSE(MOD($A3142-1,4)+1,"Enterprise","SMB","Госсектор","Розница")</f>
        <v/>
      </c>
      <c r="W3142">
        <f>"Клиент_"&amp;TEXT(MOD($A3142-1,20000)+1,"00000")</f>
        <v/>
      </c>
      <c r="X3142">
        <f>CHOOSE(MOD($A3142-1,5)+1,"Портал","API","Импорт","Ручной ввод","Интеграция")</f>
        <v/>
      </c>
      <c r="Y3142" s="8">
        <f>ROUND(1000+MOD($A3142*37,90000)+IF($AB3142="Да",5000,0),2)</f>
        <v/>
      </c>
      <c r="Z3142">
        <f>1+MOD($A3142,20)</f>
        <v/>
      </c>
      <c r="AA3142" s="8">
        <f>ROUND($Y3142*(0.08+MOD($A3142,17)/100),2)</f>
        <v/>
      </c>
      <c r="AB3142">
        <f>IF(MOD($A3142,10)&lt;7,"Да","Нет")</f>
        <v/>
      </c>
      <c r="AC3142">
        <f>$R3142&amp;" / "&amp;$S3142&amp;" / "&amp;$T3142</f>
        <v/>
      </c>
      <c r="AD3142">
        <f>1</f>
        <v/>
      </c>
      <c r="AE3142">
        <f>IF($A3142&lt;=Settings!$B$4,"до 100",IF($A3142&lt;=Settings!$B$5,"до 10 000",IF($A3142&lt;=Settings!$B$6,"до 100 000","100 000+")))</f>
        <v/>
      </c>
    </row>
    <row r="3143">
      <c r="A3143">
        <f>ROW()-1</f>
        <v/>
      </c>
      <c r="B3143">
        <f>IF($A3143&lt;=Settings!$B$4,"small_control",IF($A3143&lt;=Settings!$B$5,"medium_10k",IF($A3143&lt;=Settings!$B$6,"large_100k","extreme_1m")))</f>
        <v/>
      </c>
      <c r="C3143">
        <f>"ORD-"&amp;TEXT(QUOTIENT($A3143-1,3)+1,"0000000")</f>
        <v/>
      </c>
      <c r="D3143">
        <f>"LINE-"&amp;TEXT($A3143,"0000000")</f>
        <v/>
      </c>
      <c r="E3143" s="7">
        <f>Settings!$B$2+$A3143-1</f>
        <v/>
      </c>
      <c r="F3143" s="7">
        <f>Settings!$B$2+MOD($A3143-1,Settings!$B$7)</f>
        <v/>
      </c>
      <c r="G3143">
        <f>YEAR($F3143)</f>
        <v/>
      </c>
      <c r="H3143">
        <f>"Q"&amp;ROUNDUP(MONTH($F3143)/3,0)</f>
        <v/>
      </c>
      <c r="I3143">
        <f>MONTH($F3143)</f>
        <v/>
      </c>
      <c r="J3143">
        <f>CHOOSE(MONTH($F3143),"Январь","Февраль","Март","Апрель","Май","Июнь","Июль","Август","Сентябрь","Октябрь","Ноябрь","Декабрь")</f>
        <v/>
      </c>
      <c r="K3143">
        <f>DAY($F3143)</f>
        <v/>
      </c>
      <c r="L3143">
        <f>IF(MOD($A3143,10)&lt;7,"ФО_01_Крупный","ФО_"&amp;TEXT(MOD($A3143,8)+1,"00"))</f>
        <v/>
      </c>
      <c r="M3143">
        <f>IF($AB3143="Да","Регион_001_Крупный","Регион_"&amp;TEXT(MOD(QUOTIENT($A3143-1,20),180)+1,"000"))</f>
        <v/>
      </c>
      <c r="N3143">
        <f>IF($AB3143="Да","Город_"&amp;TEXT(MOD($A3143-1,250)+1,"0000"),"Город_"&amp;TEXT(MOD($A3143-1,3000)+1,"0000"))</f>
        <v/>
      </c>
      <c r="O3143">
        <f>IF($AB3143="Да","Холдинг_Крупный","Холдинг_"&amp;TEXT(MOD(QUOTIENT($A3143-1,10000),20)+1,"00"))</f>
        <v/>
      </c>
      <c r="P3143">
        <f>IF($AB3143="Да","Организация_Крупная","Организация_"&amp;TEXT(MOD(QUOTIENT($A3143-1,500),600)+1,"000"))</f>
        <v/>
      </c>
      <c r="Q3143">
        <f>"Отдел_"&amp;TEXT(MOD(QUOTIENT($A3143-1,50),100)+1,"000")</f>
        <v/>
      </c>
      <c r="R3143">
        <f>IF($AB3143="Да","Группа_Крупная","Группа_"&amp;TEXT(MOD(QUOTIENT($A3143-1,5000),30)+1,"00"))</f>
        <v/>
      </c>
      <c r="S3143">
        <f>IF($AB3143="Да","Категория_Крупная","Категория_"&amp;TEXT(MOD(QUOTIENT($A3143-1,500),120)+1,"000"))</f>
        <v/>
      </c>
      <c r="T3143">
        <f>IF($AB3143="Да","Подкатегория_Крупная","Подкатегория_"&amp;TEXT(MOD(QUOTIENT($A3143-1,50),300)+1,"000"))</f>
        <v/>
      </c>
      <c r="U3143">
        <f>"SKU_"&amp;TEXT($A3143,"0000000")</f>
        <v/>
      </c>
      <c r="V3143">
        <f>CHOOSE(MOD($A3143-1,4)+1,"Enterprise","SMB","Госсектор","Розница")</f>
        <v/>
      </c>
      <c r="W3143">
        <f>"Клиент_"&amp;TEXT(MOD($A3143-1,20000)+1,"00000")</f>
        <v/>
      </c>
      <c r="X3143">
        <f>CHOOSE(MOD($A3143-1,5)+1,"Портал","API","Импорт","Ручной ввод","Интеграция")</f>
        <v/>
      </c>
      <c r="Y3143" s="8">
        <f>ROUND(1000+MOD($A3143*37,90000)+IF($AB3143="Да",5000,0),2)</f>
        <v/>
      </c>
      <c r="Z3143">
        <f>1+MOD($A3143,20)</f>
        <v/>
      </c>
      <c r="AA3143" s="8">
        <f>ROUND($Y3143*(0.08+MOD($A3143,17)/100),2)</f>
        <v/>
      </c>
      <c r="AB3143">
        <f>IF(MOD($A3143,10)&lt;7,"Да","Нет")</f>
        <v/>
      </c>
      <c r="AC3143">
        <f>$R3143&amp;" / "&amp;$S3143&amp;" / "&amp;$T3143</f>
        <v/>
      </c>
      <c r="AD3143">
        <f>1</f>
        <v/>
      </c>
      <c r="AE3143">
        <f>IF($A3143&lt;=Settings!$B$4,"до 100",IF($A3143&lt;=Settings!$B$5,"до 10 000",IF($A3143&lt;=Settings!$B$6,"до 100 000","100 000+")))</f>
        <v/>
      </c>
    </row>
    <row r="3144">
      <c r="A3144">
        <f>ROW()-1</f>
        <v/>
      </c>
      <c r="B3144">
        <f>IF($A3144&lt;=Settings!$B$4,"small_control",IF($A3144&lt;=Settings!$B$5,"medium_10k",IF($A3144&lt;=Settings!$B$6,"large_100k","extreme_1m")))</f>
        <v/>
      </c>
      <c r="C3144">
        <f>"ORD-"&amp;TEXT(QUOTIENT($A3144-1,3)+1,"0000000")</f>
        <v/>
      </c>
      <c r="D3144">
        <f>"LINE-"&amp;TEXT($A3144,"0000000")</f>
        <v/>
      </c>
      <c r="E3144" s="7">
        <f>Settings!$B$2+$A3144-1</f>
        <v/>
      </c>
      <c r="F3144" s="7">
        <f>Settings!$B$2+MOD($A3144-1,Settings!$B$7)</f>
        <v/>
      </c>
      <c r="G3144">
        <f>YEAR($F3144)</f>
        <v/>
      </c>
      <c r="H3144">
        <f>"Q"&amp;ROUNDUP(MONTH($F3144)/3,0)</f>
        <v/>
      </c>
      <c r="I3144">
        <f>MONTH($F3144)</f>
        <v/>
      </c>
      <c r="J3144">
        <f>CHOOSE(MONTH($F3144),"Январь","Февраль","Март","Апрель","Май","Июнь","Июль","Август","Сентябрь","Октябрь","Ноябрь","Декабрь")</f>
        <v/>
      </c>
      <c r="K3144">
        <f>DAY($F3144)</f>
        <v/>
      </c>
      <c r="L3144">
        <f>IF(MOD($A3144,10)&lt;7,"ФО_01_Крупный","ФО_"&amp;TEXT(MOD($A3144,8)+1,"00"))</f>
        <v/>
      </c>
      <c r="M3144">
        <f>IF($AB3144="Да","Регион_001_Крупный","Регион_"&amp;TEXT(MOD(QUOTIENT($A3144-1,20),180)+1,"000"))</f>
        <v/>
      </c>
      <c r="N3144">
        <f>IF($AB3144="Да","Город_"&amp;TEXT(MOD($A3144-1,250)+1,"0000"),"Город_"&amp;TEXT(MOD($A3144-1,3000)+1,"0000"))</f>
        <v/>
      </c>
      <c r="O3144">
        <f>IF($AB3144="Да","Холдинг_Крупный","Холдинг_"&amp;TEXT(MOD(QUOTIENT($A3144-1,10000),20)+1,"00"))</f>
        <v/>
      </c>
      <c r="P3144">
        <f>IF($AB3144="Да","Организация_Крупная","Организация_"&amp;TEXT(MOD(QUOTIENT($A3144-1,500),600)+1,"000"))</f>
        <v/>
      </c>
      <c r="Q3144">
        <f>"Отдел_"&amp;TEXT(MOD(QUOTIENT($A3144-1,50),100)+1,"000")</f>
        <v/>
      </c>
      <c r="R3144">
        <f>IF($AB3144="Да","Группа_Крупная","Группа_"&amp;TEXT(MOD(QUOTIENT($A3144-1,5000),30)+1,"00"))</f>
        <v/>
      </c>
      <c r="S3144">
        <f>IF($AB3144="Да","Категория_Крупная","Категория_"&amp;TEXT(MOD(QUOTIENT($A3144-1,500),120)+1,"000"))</f>
        <v/>
      </c>
      <c r="T3144">
        <f>IF($AB3144="Да","Подкатегория_Крупная","Подкатегория_"&amp;TEXT(MOD(QUOTIENT($A3144-1,50),300)+1,"000"))</f>
        <v/>
      </c>
      <c r="U3144">
        <f>"SKU_"&amp;TEXT($A3144,"0000000")</f>
        <v/>
      </c>
      <c r="V3144">
        <f>CHOOSE(MOD($A3144-1,4)+1,"Enterprise","SMB","Госсектор","Розница")</f>
        <v/>
      </c>
      <c r="W3144">
        <f>"Клиент_"&amp;TEXT(MOD($A3144-1,20000)+1,"00000")</f>
        <v/>
      </c>
      <c r="X3144">
        <f>CHOOSE(MOD($A3144-1,5)+1,"Портал","API","Импорт","Ручной ввод","Интеграция")</f>
        <v/>
      </c>
      <c r="Y3144" s="8">
        <f>ROUND(1000+MOD($A3144*37,90000)+IF($AB3144="Да",5000,0),2)</f>
        <v/>
      </c>
      <c r="Z3144">
        <f>1+MOD($A3144,20)</f>
        <v/>
      </c>
      <c r="AA3144" s="8">
        <f>ROUND($Y3144*(0.08+MOD($A3144,17)/100),2)</f>
        <v/>
      </c>
      <c r="AB3144">
        <f>IF(MOD($A3144,10)&lt;7,"Да","Нет")</f>
        <v/>
      </c>
      <c r="AC3144">
        <f>$R3144&amp;" / "&amp;$S3144&amp;" / "&amp;$T3144</f>
        <v/>
      </c>
      <c r="AD3144">
        <f>1</f>
        <v/>
      </c>
      <c r="AE3144">
        <f>IF($A3144&lt;=Settings!$B$4,"до 100",IF($A3144&lt;=Settings!$B$5,"до 10 000",IF($A3144&lt;=Settings!$B$6,"до 100 000","100 000+")))</f>
        <v/>
      </c>
    </row>
    <row r="3145">
      <c r="A3145">
        <f>ROW()-1</f>
        <v/>
      </c>
      <c r="B3145">
        <f>IF($A3145&lt;=Settings!$B$4,"small_control",IF($A3145&lt;=Settings!$B$5,"medium_10k",IF($A3145&lt;=Settings!$B$6,"large_100k","extreme_1m")))</f>
        <v/>
      </c>
      <c r="C3145">
        <f>"ORD-"&amp;TEXT(QUOTIENT($A3145-1,3)+1,"0000000")</f>
        <v/>
      </c>
      <c r="D3145">
        <f>"LINE-"&amp;TEXT($A3145,"0000000")</f>
        <v/>
      </c>
      <c r="E3145" s="7">
        <f>Settings!$B$2+$A3145-1</f>
        <v/>
      </c>
      <c r="F3145" s="7">
        <f>Settings!$B$2+MOD($A3145-1,Settings!$B$7)</f>
        <v/>
      </c>
      <c r="G3145">
        <f>YEAR($F3145)</f>
        <v/>
      </c>
      <c r="H3145">
        <f>"Q"&amp;ROUNDUP(MONTH($F3145)/3,0)</f>
        <v/>
      </c>
      <c r="I3145">
        <f>MONTH($F3145)</f>
        <v/>
      </c>
      <c r="J3145">
        <f>CHOOSE(MONTH($F3145),"Январь","Февраль","Март","Апрель","Май","Июнь","Июль","Август","Сентябрь","Октябрь","Ноябрь","Декабрь")</f>
        <v/>
      </c>
      <c r="K3145">
        <f>DAY($F3145)</f>
        <v/>
      </c>
      <c r="L3145">
        <f>IF(MOD($A3145,10)&lt;7,"ФО_01_Крупный","ФО_"&amp;TEXT(MOD($A3145,8)+1,"00"))</f>
        <v/>
      </c>
      <c r="M3145">
        <f>IF($AB3145="Да","Регион_001_Крупный","Регион_"&amp;TEXT(MOD(QUOTIENT($A3145-1,20),180)+1,"000"))</f>
        <v/>
      </c>
      <c r="N3145">
        <f>IF($AB3145="Да","Город_"&amp;TEXT(MOD($A3145-1,250)+1,"0000"),"Город_"&amp;TEXT(MOD($A3145-1,3000)+1,"0000"))</f>
        <v/>
      </c>
      <c r="O3145">
        <f>IF($AB3145="Да","Холдинг_Крупный","Холдинг_"&amp;TEXT(MOD(QUOTIENT($A3145-1,10000),20)+1,"00"))</f>
        <v/>
      </c>
      <c r="P3145">
        <f>IF($AB3145="Да","Организация_Крупная","Организация_"&amp;TEXT(MOD(QUOTIENT($A3145-1,500),600)+1,"000"))</f>
        <v/>
      </c>
      <c r="Q3145">
        <f>"Отдел_"&amp;TEXT(MOD(QUOTIENT($A3145-1,50),100)+1,"000")</f>
        <v/>
      </c>
      <c r="R3145">
        <f>IF($AB3145="Да","Группа_Крупная","Группа_"&amp;TEXT(MOD(QUOTIENT($A3145-1,5000),30)+1,"00"))</f>
        <v/>
      </c>
      <c r="S3145">
        <f>IF($AB3145="Да","Категория_Крупная","Категория_"&amp;TEXT(MOD(QUOTIENT($A3145-1,500),120)+1,"000"))</f>
        <v/>
      </c>
      <c r="T3145">
        <f>IF($AB3145="Да","Подкатегория_Крупная","Подкатегория_"&amp;TEXT(MOD(QUOTIENT($A3145-1,50),300)+1,"000"))</f>
        <v/>
      </c>
      <c r="U3145">
        <f>"SKU_"&amp;TEXT($A3145,"0000000")</f>
        <v/>
      </c>
      <c r="V3145">
        <f>CHOOSE(MOD($A3145-1,4)+1,"Enterprise","SMB","Госсектор","Розница")</f>
        <v/>
      </c>
      <c r="W3145">
        <f>"Клиент_"&amp;TEXT(MOD($A3145-1,20000)+1,"00000")</f>
        <v/>
      </c>
      <c r="X3145">
        <f>CHOOSE(MOD($A3145-1,5)+1,"Портал","API","Импорт","Ручной ввод","Интеграция")</f>
        <v/>
      </c>
      <c r="Y3145" s="8">
        <f>ROUND(1000+MOD($A3145*37,90000)+IF($AB3145="Да",5000,0),2)</f>
        <v/>
      </c>
      <c r="Z3145">
        <f>1+MOD($A3145,20)</f>
        <v/>
      </c>
      <c r="AA3145" s="8">
        <f>ROUND($Y3145*(0.08+MOD($A3145,17)/100),2)</f>
        <v/>
      </c>
      <c r="AB3145">
        <f>IF(MOD($A3145,10)&lt;7,"Да","Нет")</f>
        <v/>
      </c>
      <c r="AC3145">
        <f>$R3145&amp;" / "&amp;$S3145&amp;" / "&amp;$T3145</f>
        <v/>
      </c>
      <c r="AD3145">
        <f>1</f>
        <v/>
      </c>
      <c r="AE3145">
        <f>IF($A3145&lt;=Settings!$B$4,"до 100",IF($A3145&lt;=Settings!$B$5,"до 10 000",IF($A3145&lt;=Settings!$B$6,"до 100 000","100 000+")))</f>
        <v/>
      </c>
    </row>
    <row r="3146">
      <c r="A3146">
        <f>ROW()-1</f>
        <v/>
      </c>
      <c r="B3146">
        <f>IF($A3146&lt;=Settings!$B$4,"small_control",IF($A3146&lt;=Settings!$B$5,"medium_10k",IF($A3146&lt;=Settings!$B$6,"large_100k","extreme_1m")))</f>
        <v/>
      </c>
      <c r="C3146">
        <f>"ORD-"&amp;TEXT(QUOTIENT($A3146-1,3)+1,"0000000")</f>
        <v/>
      </c>
      <c r="D3146">
        <f>"LINE-"&amp;TEXT($A3146,"0000000")</f>
        <v/>
      </c>
      <c r="E3146" s="7">
        <f>Settings!$B$2+$A3146-1</f>
        <v/>
      </c>
      <c r="F3146" s="7">
        <f>Settings!$B$2+MOD($A3146-1,Settings!$B$7)</f>
        <v/>
      </c>
      <c r="G3146">
        <f>YEAR($F3146)</f>
        <v/>
      </c>
      <c r="H3146">
        <f>"Q"&amp;ROUNDUP(MONTH($F3146)/3,0)</f>
        <v/>
      </c>
      <c r="I3146">
        <f>MONTH($F3146)</f>
        <v/>
      </c>
      <c r="J3146">
        <f>CHOOSE(MONTH($F3146),"Январь","Февраль","Март","Апрель","Май","Июнь","Июль","Август","Сентябрь","Октябрь","Ноябрь","Декабрь")</f>
        <v/>
      </c>
      <c r="K3146">
        <f>DAY($F3146)</f>
        <v/>
      </c>
      <c r="L3146">
        <f>IF(MOD($A3146,10)&lt;7,"ФО_01_Крупный","ФО_"&amp;TEXT(MOD($A3146,8)+1,"00"))</f>
        <v/>
      </c>
      <c r="M3146">
        <f>IF($AB3146="Да","Регион_001_Крупный","Регион_"&amp;TEXT(MOD(QUOTIENT($A3146-1,20),180)+1,"000"))</f>
        <v/>
      </c>
      <c r="N3146">
        <f>IF($AB3146="Да","Город_"&amp;TEXT(MOD($A3146-1,250)+1,"0000"),"Город_"&amp;TEXT(MOD($A3146-1,3000)+1,"0000"))</f>
        <v/>
      </c>
      <c r="O3146">
        <f>IF($AB3146="Да","Холдинг_Крупный","Холдинг_"&amp;TEXT(MOD(QUOTIENT($A3146-1,10000),20)+1,"00"))</f>
        <v/>
      </c>
      <c r="P3146">
        <f>IF($AB3146="Да","Организация_Крупная","Организация_"&amp;TEXT(MOD(QUOTIENT($A3146-1,500),600)+1,"000"))</f>
        <v/>
      </c>
      <c r="Q3146">
        <f>"Отдел_"&amp;TEXT(MOD(QUOTIENT($A3146-1,50),100)+1,"000")</f>
        <v/>
      </c>
      <c r="R3146">
        <f>IF($AB3146="Да","Группа_Крупная","Группа_"&amp;TEXT(MOD(QUOTIENT($A3146-1,5000),30)+1,"00"))</f>
        <v/>
      </c>
      <c r="S3146">
        <f>IF($AB3146="Да","Категория_Крупная","Категория_"&amp;TEXT(MOD(QUOTIENT($A3146-1,500),120)+1,"000"))</f>
        <v/>
      </c>
      <c r="T3146">
        <f>IF($AB3146="Да","Подкатегория_Крупная","Подкатегория_"&amp;TEXT(MOD(QUOTIENT($A3146-1,50),300)+1,"000"))</f>
        <v/>
      </c>
      <c r="U3146">
        <f>"SKU_"&amp;TEXT($A3146,"0000000")</f>
        <v/>
      </c>
      <c r="V3146">
        <f>CHOOSE(MOD($A3146-1,4)+1,"Enterprise","SMB","Госсектор","Розница")</f>
        <v/>
      </c>
      <c r="W3146">
        <f>"Клиент_"&amp;TEXT(MOD($A3146-1,20000)+1,"00000")</f>
        <v/>
      </c>
      <c r="X3146">
        <f>CHOOSE(MOD($A3146-1,5)+1,"Портал","API","Импорт","Ручной ввод","Интеграция")</f>
        <v/>
      </c>
      <c r="Y3146" s="8">
        <f>ROUND(1000+MOD($A3146*37,90000)+IF($AB3146="Да",5000,0),2)</f>
        <v/>
      </c>
      <c r="Z3146">
        <f>1+MOD($A3146,20)</f>
        <v/>
      </c>
      <c r="AA3146" s="8">
        <f>ROUND($Y3146*(0.08+MOD($A3146,17)/100),2)</f>
        <v/>
      </c>
      <c r="AB3146">
        <f>IF(MOD($A3146,10)&lt;7,"Да","Нет")</f>
        <v/>
      </c>
      <c r="AC3146">
        <f>$R3146&amp;" / "&amp;$S3146&amp;" / "&amp;$T3146</f>
        <v/>
      </c>
      <c r="AD3146">
        <f>1</f>
        <v/>
      </c>
      <c r="AE3146">
        <f>IF($A3146&lt;=Settings!$B$4,"до 100",IF($A3146&lt;=Settings!$B$5,"до 10 000",IF($A3146&lt;=Settings!$B$6,"до 100 000","100 000+")))</f>
        <v/>
      </c>
    </row>
    <row r="3147">
      <c r="A3147">
        <f>ROW()-1</f>
        <v/>
      </c>
      <c r="B3147">
        <f>IF($A3147&lt;=Settings!$B$4,"small_control",IF($A3147&lt;=Settings!$B$5,"medium_10k",IF($A3147&lt;=Settings!$B$6,"large_100k","extreme_1m")))</f>
        <v/>
      </c>
      <c r="C3147">
        <f>"ORD-"&amp;TEXT(QUOTIENT($A3147-1,3)+1,"0000000")</f>
        <v/>
      </c>
      <c r="D3147">
        <f>"LINE-"&amp;TEXT($A3147,"0000000")</f>
        <v/>
      </c>
      <c r="E3147" s="7">
        <f>Settings!$B$2+$A3147-1</f>
        <v/>
      </c>
      <c r="F3147" s="7">
        <f>Settings!$B$2+MOD($A3147-1,Settings!$B$7)</f>
        <v/>
      </c>
      <c r="G3147">
        <f>YEAR($F3147)</f>
        <v/>
      </c>
      <c r="H3147">
        <f>"Q"&amp;ROUNDUP(MONTH($F3147)/3,0)</f>
        <v/>
      </c>
      <c r="I3147">
        <f>MONTH($F3147)</f>
        <v/>
      </c>
      <c r="J3147">
        <f>CHOOSE(MONTH($F3147),"Январь","Февраль","Март","Апрель","Май","Июнь","Июль","Август","Сентябрь","Октябрь","Ноябрь","Декабрь")</f>
        <v/>
      </c>
      <c r="K3147">
        <f>DAY($F3147)</f>
        <v/>
      </c>
      <c r="L3147">
        <f>IF(MOD($A3147,10)&lt;7,"ФО_01_Крупный","ФО_"&amp;TEXT(MOD($A3147,8)+1,"00"))</f>
        <v/>
      </c>
      <c r="M3147">
        <f>IF($AB3147="Да","Регион_001_Крупный","Регион_"&amp;TEXT(MOD(QUOTIENT($A3147-1,20),180)+1,"000"))</f>
        <v/>
      </c>
      <c r="N3147">
        <f>IF($AB3147="Да","Город_"&amp;TEXT(MOD($A3147-1,250)+1,"0000"),"Город_"&amp;TEXT(MOD($A3147-1,3000)+1,"0000"))</f>
        <v/>
      </c>
      <c r="O3147">
        <f>IF($AB3147="Да","Холдинг_Крупный","Холдинг_"&amp;TEXT(MOD(QUOTIENT($A3147-1,10000),20)+1,"00"))</f>
        <v/>
      </c>
      <c r="P3147">
        <f>IF($AB3147="Да","Организация_Крупная","Организация_"&amp;TEXT(MOD(QUOTIENT($A3147-1,500),600)+1,"000"))</f>
        <v/>
      </c>
      <c r="Q3147">
        <f>"Отдел_"&amp;TEXT(MOD(QUOTIENT($A3147-1,50),100)+1,"000")</f>
        <v/>
      </c>
      <c r="R3147">
        <f>IF($AB3147="Да","Группа_Крупная","Группа_"&amp;TEXT(MOD(QUOTIENT($A3147-1,5000),30)+1,"00"))</f>
        <v/>
      </c>
      <c r="S3147">
        <f>IF($AB3147="Да","Категория_Крупная","Категория_"&amp;TEXT(MOD(QUOTIENT($A3147-1,500),120)+1,"000"))</f>
        <v/>
      </c>
      <c r="T3147">
        <f>IF($AB3147="Да","Подкатегория_Крупная","Подкатегория_"&amp;TEXT(MOD(QUOTIENT($A3147-1,50),300)+1,"000"))</f>
        <v/>
      </c>
      <c r="U3147">
        <f>"SKU_"&amp;TEXT($A3147,"0000000")</f>
        <v/>
      </c>
      <c r="V3147">
        <f>CHOOSE(MOD($A3147-1,4)+1,"Enterprise","SMB","Госсектор","Розница")</f>
        <v/>
      </c>
      <c r="W3147">
        <f>"Клиент_"&amp;TEXT(MOD($A3147-1,20000)+1,"00000")</f>
        <v/>
      </c>
      <c r="X3147">
        <f>CHOOSE(MOD($A3147-1,5)+1,"Портал","API","Импорт","Ручной ввод","Интеграция")</f>
        <v/>
      </c>
      <c r="Y3147" s="8">
        <f>ROUND(1000+MOD($A3147*37,90000)+IF($AB3147="Да",5000,0),2)</f>
        <v/>
      </c>
      <c r="Z3147">
        <f>1+MOD($A3147,20)</f>
        <v/>
      </c>
      <c r="AA3147" s="8">
        <f>ROUND($Y3147*(0.08+MOD($A3147,17)/100),2)</f>
        <v/>
      </c>
      <c r="AB3147">
        <f>IF(MOD($A3147,10)&lt;7,"Да","Нет")</f>
        <v/>
      </c>
      <c r="AC3147">
        <f>$R3147&amp;" / "&amp;$S3147&amp;" / "&amp;$T3147</f>
        <v/>
      </c>
      <c r="AD3147">
        <f>1</f>
        <v/>
      </c>
      <c r="AE3147">
        <f>IF($A3147&lt;=Settings!$B$4,"до 100",IF($A3147&lt;=Settings!$B$5,"до 10 000",IF($A3147&lt;=Settings!$B$6,"до 100 000","100 000+")))</f>
        <v/>
      </c>
    </row>
    <row r="3148">
      <c r="A3148">
        <f>ROW()-1</f>
        <v/>
      </c>
      <c r="B3148">
        <f>IF($A3148&lt;=Settings!$B$4,"small_control",IF($A3148&lt;=Settings!$B$5,"medium_10k",IF($A3148&lt;=Settings!$B$6,"large_100k","extreme_1m")))</f>
        <v/>
      </c>
      <c r="C3148">
        <f>"ORD-"&amp;TEXT(QUOTIENT($A3148-1,3)+1,"0000000")</f>
        <v/>
      </c>
      <c r="D3148">
        <f>"LINE-"&amp;TEXT($A3148,"0000000")</f>
        <v/>
      </c>
      <c r="E3148" s="7">
        <f>Settings!$B$2+$A3148-1</f>
        <v/>
      </c>
      <c r="F3148" s="7">
        <f>Settings!$B$2+MOD($A3148-1,Settings!$B$7)</f>
        <v/>
      </c>
      <c r="G3148">
        <f>YEAR($F3148)</f>
        <v/>
      </c>
      <c r="H3148">
        <f>"Q"&amp;ROUNDUP(MONTH($F3148)/3,0)</f>
        <v/>
      </c>
      <c r="I3148">
        <f>MONTH($F3148)</f>
        <v/>
      </c>
      <c r="J3148">
        <f>CHOOSE(MONTH($F3148),"Январь","Февраль","Март","Апрель","Май","Июнь","Июль","Август","Сентябрь","Октябрь","Ноябрь","Декабрь")</f>
        <v/>
      </c>
      <c r="K3148">
        <f>DAY($F3148)</f>
        <v/>
      </c>
      <c r="L3148">
        <f>IF(MOD($A3148,10)&lt;7,"ФО_01_Крупный","ФО_"&amp;TEXT(MOD($A3148,8)+1,"00"))</f>
        <v/>
      </c>
      <c r="M3148">
        <f>IF($AB3148="Да","Регион_001_Крупный","Регион_"&amp;TEXT(MOD(QUOTIENT($A3148-1,20),180)+1,"000"))</f>
        <v/>
      </c>
      <c r="N3148">
        <f>IF($AB3148="Да","Город_"&amp;TEXT(MOD($A3148-1,250)+1,"0000"),"Город_"&amp;TEXT(MOD($A3148-1,3000)+1,"0000"))</f>
        <v/>
      </c>
      <c r="O3148">
        <f>IF($AB3148="Да","Холдинг_Крупный","Холдинг_"&amp;TEXT(MOD(QUOTIENT($A3148-1,10000),20)+1,"00"))</f>
        <v/>
      </c>
      <c r="P3148">
        <f>IF($AB3148="Да","Организация_Крупная","Организация_"&amp;TEXT(MOD(QUOTIENT($A3148-1,500),600)+1,"000"))</f>
        <v/>
      </c>
      <c r="Q3148">
        <f>"Отдел_"&amp;TEXT(MOD(QUOTIENT($A3148-1,50),100)+1,"000")</f>
        <v/>
      </c>
      <c r="R3148">
        <f>IF($AB3148="Да","Группа_Крупная","Группа_"&amp;TEXT(MOD(QUOTIENT($A3148-1,5000),30)+1,"00"))</f>
        <v/>
      </c>
      <c r="S3148">
        <f>IF($AB3148="Да","Категория_Крупная","Категория_"&amp;TEXT(MOD(QUOTIENT($A3148-1,500),120)+1,"000"))</f>
        <v/>
      </c>
      <c r="T3148">
        <f>IF($AB3148="Да","Подкатегория_Крупная","Подкатегория_"&amp;TEXT(MOD(QUOTIENT($A3148-1,50),300)+1,"000"))</f>
        <v/>
      </c>
      <c r="U3148">
        <f>"SKU_"&amp;TEXT($A3148,"0000000")</f>
        <v/>
      </c>
      <c r="V3148">
        <f>CHOOSE(MOD($A3148-1,4)+1,"Enterprise","SMB","Госсектор","Розница")</f>
        <v/>
      </c>
      <c r="W3148">
        <f>"Клиент_"&amp;TEXT(MOD($A3148-1,20000)+1,"00000")</f>
        <v/>
      </c>
      <c r="X3148">
        <f>CHOOSE(MOD($A3148-1,5)+1,"Портал","API","Импорт","Ручной ввод","Интеграция")</f>
        <v/>
      </c>
      <c r="Y3148" s="8">
        <f>ROUND(1000+MOD($A3148*37,90000)+IF($AB3148="Да",5000,0),2)</f>
        <v/>
      </c>
      <c r="Z3148">
        <f>1+MOD($A3148,20)</f>
        <v/>
      </c>
      <c r="AA3148" s="8">
        <f>ROUND($Y3148*(0.08+MOD($A3148,17)/100),2)</f>
        <v/>
      </c>
      <c r="AB3148">
        <f>IF(MOD($A3148,10)&lt;7,"Да","Нет")</f>
        <v/>
      </c>
      <c r="AC3148">
        <f>$R3148&amp;" / "&amp;$S3148&amp;" / "&amp;$T3148</f>
        <v/>
      </c>
      <c r="AD3148">
        <f>1</f>
        <v/>
      </c>
      <c r="AE3148">
        <f>IF($A3148&lt;=Settings!$B$4,"до 100",IF($A3148&lt;=Settings!$B$5,"до 10 000",IF($A3148&lt;=Settings!$B$6,"до 100 000","100 000+")))</f>
        <v/>
      </c>
    </row>
    <row r="3149">
      <c r="A3149">
        <f>ROW()-1</f>
        <v/>
      </c>
      <c r="B3149">
        <f>IF($A3149&lt;=Settings!$B$4,"small_control",IF($A3149&lt;=Settings!$B$5,"medium_10k",IF($A3149&lt;=Settings!$B$6,"large_100k","extreme_1m")))</f>
        <v/>
      </c>
      <c r="C3149">
        <f>"ORD-"&amp;TEXT(QUOTIENT($A3149-1,3)+1,"0000000")</f>
        <v/>
      </c>
      <c r="D3149">
        <f>"LINE-"&amp;TEXT($A3149,"0000000")</f>
        <v/>
      </c>
      <c r="E3149" s="7">
        <f>Settings!$B$2+$A3149-1</f>
        <v/>
      </c>
      <c r="F3149" s="7">
        <f>Settings!$B$2+MOD($A3149-1,Settings!$B$7)</f>
        <v/>
      </c>
      <c r="G3149">
        <f>YEAR($F3149)</f>
        <v/>
      </c>
      <c r="H3149">
        <f>"Q"&amp;ROUNDUP(MONTH($F3149)/3,0)</f>
        <v/>
      </c>
      <c r="I3149">
        <f>MONTH($F3149)</f>
        <v/>
      </c>
      <c r="J3149">
        <f>CHOOSE(MONTH($F3149),"Январь","Февраль","Март","Апрель","Май","Июнь","Июль","Август","Сентябрь","Октябрь","Ноябрь","Декабрь")</f>
        <v/>
      </c>
      <c r="K3149">
        <f>DAY($F3149)</f>
        <v/>
      </c>
      <c r="L3149">
        <f>IF(MOD($A3149,10)&lt;7,"ФО_01_Крупный","ФО_"&amp;TEXT(MOD($A3149,8)+1,"00"))</f>
        <v/>
      </c>
      <c r="M3149">
        <f>IF($AB3149="Да","Регион_001_Крупный","Регион_"&amp;TEXT(MOD(QUOTIENT($A3149-1,20),180)+1,"000"))</f>
        <v/>
      </c>
      <c r="N3149">
        <f>IF($AB3149="Да","Город_"&amp;TEXT(MOD($A3149-1,250)+1,"0000"),"Город_"&amp;TEXT(MOD($A3149-1,3000)+1,"0000"))</f>
        <v/>
      </c>
      <c r="O3149">
        <f>IF($AB3149="Да","Холдинг_Крупный","Холдинг_"&amp;TEXT(MOD(QUOTIENT($A3149-1,10000),20)+1,"00"))</f>
        <v/>
      </c>
      <c r="P3149">
        <f>IF($AB3149="Да","Организация_Крупная","Организация_"&amp;TEXT(MOD(QUOTIENT($A3149-1,500),600)+1,"000"))</f>
        <v/>
      </c>
      <c r="Q3149">
        <f>"Отдел_"&amp;TEXT(MOD(QUOTIENT($A3149-1,50),100)+1,"000")</f>
        <v/>
      </c>
      <c r="R3149">
        <f>IF($AB3149="Да","Группа_Крупная","Группа_"&amp;TEXT(MOD(QUOTIENT($A3149-1,5000),30)+1,"00"))</f>
        <v/>
      </c>
      <c r="S3149">
        <f>IF($AB3149="Да","Категория_Крупная","Категория_"&amp;TEXT(MOD(QUOTIENT($A3149-1,500),120)+1,"000"))</f>
        <v/>
      </c>
      <c r="T3149">
        <f>IF($AB3149="Да","Подкатегория_Крупная","Подкатегория_"&amp;TEXT(MOD(QUOTIENT($A3149-1,50),300)+1,"000"))</f>
        <v/>
      </c>
      <c r="U3149">
        <f>"SKU_"&amp;TEXT($A3149,"0000000")</f>
        <v/>
      </c>
      <c r="V3149">
        <f>CHOOSE(MOD($A3149-1,4)+1,"Enterprise","SMB","Госсектор","Розница")</f>
        <v/>
      </c>
      <c r="W3149">
        <f>"Клиент_"&amp;TEXT(MOD($A3149-1,20000)+1,"00000")</f>
        <v/>
      </c>
      <c r="X3149">
        <f>CHOOSE(MOD($A3149-1,5)+1,"Портал","API","Импорт","Ручной ввод","Интеграция")</f>
        <v/>
      </c>
      <c r="Y3149" s="8">
        <f>ROUND(1000+MOD($A3149*37,90000)+IF($AB3149="Да",5000,0),2)</f>
        <v/>
      </c>
      <c r="Z3149">
        <f>1+MOD($A3149,20)</f>
        <v/>
      </c>
      <c r="AA3149" s="8">
        <f>ROUND($Y3149*(0.08+MOD($A3149,17)/100),2)</f>
        <v/>
      </c>
      <c r="AB3149">
        <f>IF(MOD($A3149,10)&lt;7,"Да","Нет")</f>
        <v/>
      </c>
      <c r="AC3149">
        <f>$R3149&amp;" / "&amp;$S3149&amp;" / "&amp;$T3149</f>
        <v/>
      </c>
      <c r="AD3149">
        <f>1</f>
        <v/>
      </c>
      <c r="AE3149">
        <f>IF($A3149&lt;=Settings!$B$4,"до 100",IF($A3149&lt;=Settings!$B$5,"до 10 000",IF($A3149&lt;=Settings!$B$6,"до 100 000","100 000+")))</f>
        <v/>
      </c>
    </row>
    <row r="3150">
      <c r="A3150">
        <f>ROW()-1</f>
        <v/>
      </c>
      <c r="B3150">
        <f>IF($A3150&lt;=Settings!$B$4,"small_control",IF($A3150&lt;=Settings!$B$5,"medium_10k",IF($A3150&lt;=Settings!$B$6,"large_100k","extreme_1m")))</f>
        <v/>
      </c>
      <c r="C3150">
        <f>"ORD-"&amp;TEXT(QUOTIENT($A3150-1,3)+1,"0000000")</f>
        <v/>
      </c>
      <c r="D3150">
        <f>"LINE-"&amp;TEXT($A3150,"0000000")</f>
        <v/>
      </c>
      <c r="E3150" s="7">
        <f>Settings!$B$2+$A3150-1</f>
        <v/>
      </c>
      <c r="F3150" s="7">
        <f>Settings!$B$2+MOD($A3150-1,Settings!$B$7)</f>
        <v/>
      </c>
      <c r="G3150">
        <f>YEAR($F3150)</f>
        <v/>
      </c>
      <c r="H3150">
        <f>"Q"&amp;ROUNDUP(MONTH($F3150)/3,0)</f>
        <v/>
      </c>
      <c r="I3150">
        <f>MONTH($F3150)</f>
        <v/>
      </c>
      <c r="J3150">
        <f>CHOOSE(MONTH($F3150),"Январь","Февраль","Март","Апрель","Май","Июнь","Июль","Август","Сентябрь","Октябрь","Ноябрь","Декабрь")</f>
        <v/>
      </c>
      <c r="K3150">
        <f>DAY($F3150)</f>
        <v/>
      </c>
      <c r="L3150">
        <f>IF(MOD($A3150,10)&lt;7,"ФО_01_Крупный","ФО_"&amp;TEXT(MOD($A3150,8)+1,"00"))</f>
        <v/>
      </c>
      <c r="M3150">
        <f>IF($AB3150="Да","Регион_001_Крупный","Регион_"&amp;TEXT(MOD(QUOTIENT($A3150-1,20),180)+1,"000"))</f>
        <v/>
      </c>
      <c r="N3150">
        <f>IF($AB3150="Да","Город_"&amp;TEXT(MOD($A3150-1,250)+1,"0000"),"Город_"&amp;TEXT(MOD($A3150-1,3000)+1,"0000"))</f>
        <v/>
      </c>
      <c r="O3150">
        <f>IF($AB3150="Да","Холдинг_Крупный","Холдинг_"&amp;TEXT(MOD(QUOTIENT($A3150-1,10000),20)+1,"00"))</f>
        <v/>
      </c>
      <c r="P3150">
        <f>IF($AB3150="Да","Организация_Крупная","Организация_"&amp;TEXT(MOD(QUOTIENT($A3150-1,500),600)+1,"000"))</f>
        <v/>
      </c>
      <c r="Q3150">
        <f>"Отдел_"&amp;TEXT(MOD(QUOTIENT($A3150-1,50),100)+1,"000")</f>
        <v/>
      </c>
      <c r="R3150">
        <f>IF($AB3150="Да","Группа_Крупная","Группа_"&amp;TEXT(MOD(QUOTIENT($A3150-1,5000),30)+1,"00"))</f>
        <v/>
      </c>
      <c r="S3150">
        <f>IF($AB3150="Да","Категория_Крупная","Категория_"&amp;TEXT(MOD(QUOTIENT($A3150-1,500),120)+1,"000"))</f>
        <v/>
      </c>
      <c r="T3150">
        <f>IF($AB3150="Да","Подкатегория_Крупная","Подкатегория_"&amp;TEXT(MOD(QUOTIENT($A3150-1,50),300)+1,"000"))</f>
        <v/>
      </c>
      <c r="U3150">
        <f>"SKU_"&amp;TEXT($A3150,"0000000")</f>
        <v/>
      </c>
      <c r="V3150">
        <f>CHOOSE(MOD($A3150-1,4)+1,"Enterprise","SMB","Госсектор","Розница")</f>
        <v/>
      </c>
      <c r="W3150">
        <f>"Клиент_"&amp;TEXT(MOD($A3150-1,20000)+1,"00000")</f>
        <v/>
      </c>
      <c r="X3150">
        <f>CHOOSE(MOD($A3150-1,5)+1,"Портал","API","Импорт","Ручной ввод","Интеграция")</f>
        <v/>
      </c>
      <c r="Y3150" s="8">
        <f>ROUND(1000+MOD($A3150*37,90000)+IF($AB3150="Да",5000,0),2)</f>
        <v/>
      </c>
      <c r="Z3150">
        <f>1+MOD($A3150,20)</f>
        <v/>
      </c>
      <c r="AA3150" s="8">
        <f>ROUND($Y3150*(0.08+MOD($A3150,17)/100),2)</f>
        <v/>
      </c>
      <c r="AB3150">
        <f>IF(MOD($A3150,10)&lt;7,"Да","Нет")</f>
        <v/>
      </c>
      <c r="AC3150">
        <f>$R3150&amp;" / "&amp;$S3150&amp;" / "&amp;$T3150</f>
        <v/>
      </c>
      <c r="AD3150">
        <f>1</f>
        <v/>
      </c>
      <c r="AE3150">
        <f>IF($A3150&lt;=Settings!$B$4,"до 100",IF($A3150&lt;=Settings!$B$5,"до 10 000",IF($A3150&lt;=Settings!$B$6,"до 100 000","100 000+")))</f>
        <v/>
      </c>
    </row>
    <row r="3151">
      <c r="A3151">
        <f>ROW()-1</f>
        <v/>
      </c>
      <c r="B3151">
        <f>IF($A3151&lt;=Settings!$B$4,"small_control",IF($A3151&lt;=Settings!$B$5,"medium_10k",IF($A3151&lt;=Settings!$B$6,"large_100k","extreme_1m")))</f>
        <v/>
      </c>
      <c r="C3151">
        <f>"ORD-"&amp;TEXT(QUOTIENT($A3151-1,3)+1,"0000000")</f>
        <v/>
      </c>
      <c r="D3151">
        <f>"LINE-"&amp;TEXT($A3151,"0000000")</f>
        <v/>
      </c>
      <c r="E3151" s="7">
        <f>Settings!$B$2+$A3151-1</f>
        <v/>
      </c>
      <c r="F3151" s="7">
        <f>Settings!$B$2+MOD($A3151-1,Settings!$B$7)</f>
        <v/>
      </c>
      <c r="G3151">
        <f>YEAR($F3151)</f>
        <v/>
      </c>
      <c r="H3151">
        <f>"Q"&amp;ROUNDUP(MONTH($F3151)/3,0)</f>
        <v/>
      </c>
      <c r="I3151">
        <f>MONTH($F3151)</f>
        <v/>
      </c>
      <c r="J3151">
        <f>CHOOSE(MONTH($F3151),"Январь","Февраль","Март","Апрель","Май","Июнь","Июль","Август","Сентябрь","Октябрь","Ноябрь","Декабрь")</f>
        <v/>
      </c>
      <c r="K3151">
        <f>DAY($F3151)</f>
        <v/>
      </c>
      <c r="L3151">
        <f>IF(MOD($A3151,10)&lt;7,"ФО_01_Крупный","ФО_"&amp;TEXT(MOD($A3151,8)+1,"00"))</f>
        <v/>
      </c>
      <c r="M3151">
        <f>IF($AB3151="Да","Регион_001_Крупный","Регион_"&amp;TEXT(MOD(QUOTIENT($A3151-1,20),180)+1,"000"))</f>
        <v/>
      </c>
      <c r="N3151">
        <f>IF($AB3151="Да","Город_"&amp;TEXT(MOD($A3151-1,250)+1,"0000"),"Город_"&amp;TEXT(MOD($A3151-1,3000)+1,"0000"))</f>
        <v/>
      </c>
      <c r="O3151">
        <f>IF($AB3151="Да","Холдинг_Крупный","Холдинг_"&amp;TEXT(MOD(QUOTIENT($A3151-1,10000),20)+1,"00"))</f>
        <v/>
      </c>
      <c r="P3151">
        <f>IF($AB3151="Да","Организация_Крупная","Организация_"&amp;TEXT(MOD(QUOTIENT($A3151-1,500),600)+1,"000"))</f>
        <v/>
      </c>
      <c r="Q3151">
        <f>"Отдел_"&amp;TEXT(MOD(QUOTIENT($A3151-1,50),100)+1,"000")</f>
        <v/>
      </c>
      <c r="R3151">
        <f>IF($AB3151="Да","Группа_Крупная","Группа_"&amp;TEXT(MOD(QUOTIENT($A3151-1,5000),30)+1,"00"))</f>
        <v/>
      </c>
      <c r="S3151">
        <f>IF($AB3151="Да","Категория_Крупная","Категория_"&amp;TEXT(MOD(QUOTIENT($A3151-1,500),120)+1,"000"))</f>
        <v/>
      </c>
      <c r="T3151">
        <f>IF($AB3151="Да","Подкатегория_Крупная","Подкатегория_"&amp;TEXT(MOD(QUOTIENT($A3151-1,50),300)+1,"000"))</f>
        <v/>
      </c>
      <c r="U3151">
        <f>"SKU_"&amp;TEXT($A3151,"0000000")</f>
        <v/>
      </c>
      <c r="V3151">
        <f>CHOOSE(MOD($A3151-1,4)+1,"Enterprise","SMB","Госсектор","Розница")</f>
        <v/>
      </c>
      <c r="W3151">
        <f>"Клиент_"&amp;TEXT(MOD($A3151-1,20000)+1,"00000")</f>
        <v/>
      </c>
      <c r="X3151">
        <f>CHOOSE(MOD($A3151-1,5)+1,"Портал","API","Импорт","Ручной ввод","Интеграция")</f>
        <v/>
      </c>
      <c r="Y3151" s="8">
        <f>ROUND(1000+MOD($A3151*37,90000)+IF($AB3151="Да",5000,0),2)</f>
        <v/>
      </c>
      <c r="Z3151">
        <f>1+MOD($A3151,20)</f>
        <v/>
      </c>
      <c r="AA3151" s="8">
        <f>ROUND($Y3151*(0.08+MOD($A3151,17)/100),2)</f>
        <v/>
      </c>
      <c r="AB3151">
        <f>IF(MOD($A3151,10)&lt;7,"Да","Нет")</f>
        <v/>
      </c>
      <c r="AC3151">
        <f>$R3151&amp;" / "&amp;$S3151&amp;" / "&amp;$T3151</f>
        <v/>
      </c>
      <c r="AD3151">
        <f>1</f>
        <v/>
      </c>
      <c r="AE3151">
        <f>IF($A3151&lt;=Settings!$B$4,"до 100",IF($A3151&lt;=Settings!$B$5,"до 10 000",IF($A3151&lt;=Settings!$B$6,"до 100 000","100 000+")))</f>
        <v/>
      </c>
    </row>
    <row r="3152">
      <c r="A3152">
        <f>ROW()-1</f>
        <v/>
      </c>
      <c r="B3152">
        <f>IF($A3152&lt;=Settings!$B$4,"small_control",IF($A3152&lt;=Settings!$B$5,"medium_10k",IF($A3152&lt;=Settings!$B$6,"large_100k","extreme_1m")))</f>
        <v/>
      </c>
      <c r="C3152">
        <f>"ORD-"&amp;TEXT(QUOTIENT($A3152-1,3)+1,"0000000")</f>
        <v/>
      </c>
      <c r="D3152">
        <f>"LINE-"&amp;TEXT($A3152,"0000000")</f>
        <v/>
      </c>
      <c r="E3152" s="7">
        <f>Settings!$B$2+$A3152-1</f>
        <v/>
      </c>
      <c r="F3152" s="7">
        <f>Settings!$B$2+MOD($A3152-1,Settings!$B$7)</f>
        <v/>
      </c>
      <c r="G3152">
        <f>YEAR($F3152)</f>
        <v/>
      </c>
      <c r="H3152">
        <f>"Q"&amp;ROUNDUP(MONTH($F3152)/3,0)</f>
        <v/>
      </c>
      <c r="I3152">
        <f>MONTH($F3152)</f>
        <v/>
      </c>
      <c r="J3152">
        <f>CHOOSE(MONTH($F3152),"Январь","Февраль","Март","Апрель","Май","Июнь","Июль","Август","Сентябрь","Октябрь","Ноябрь","Декабрь")</f>
        <v/>
      </c>
      <c r="K3152">
        <f>DAY($F3152)</f>
        <v/>
      </c>
      <c r="L3152">
        <f>IF(MOD($A3152,10)&lt;7,"ФО_01_Крупный","ФО_"&amp;TEXT(MOD($A3152,8)+1,"00"))</f>
        <v/>
      </c>
      <c r="M3152">
        <f>IF($AB3152="Да","Регион_001_Крупный","Регион_"&amp;TEXT(MOD(QUOTIENT($A3152-1,20),180)+1,"000"))</f>
        <v/>
      </c>
      <c r="N3152">
        <f>IF($AB3152="Да","Город_"&amp;TEXT(MOD($A3152-1,250)+1,"0000"),"Город_"&amp;TEXT(MOD($A3152-1,3000)+1,"0000"))</f>
        <v/>
      </c>
      <c r="O3152">
        <f>IF($AB3152="Да","Холдинг_Крупный","Холдинг_"&amp;TEXT(MOD(QUOTIENT($A3152-1,10000),20)+1,"00"))</f>
        <v/>
      </c>
      <c r="P3152">
        <f>IF($AB3152="Да","Организация_Крупная","Организация_"&amp;TEXT(MOD(QUOTIENT($A3152-1,500),600)+1,"000"))</f>
        <v/>
      </c>
      <c r="Q3152">
        <f>"Отдел_"&amp;TEXT(MOD(QUOTIENT($A3152-1,50),100)+1,"000")</f>
        <v/>
      </c>
      <c r="R3152">
        <f>IF($AB3152="Да","Группа_Крупная","Группа_"&amp;TEXT(MOD(QUOTIENT($A3152-1,5000),30)+1,"00"))</f>
        <v/>
      </c>
      <c r="S3152">
        <f>IF($AB3152="Да","Категория_Крупная","Категория_"&amp;TEXT(MOD(QUOTIENT($A3152-1,500),120)+1,"000"))</f>
        <v/>
      </c>
      <c r="T3152">
        <f>IF($AB3152="Да","Подкатегория_Крупная","Подкатегория_"&amp;TEXT(MOD(QUOTIENT($A3152-1,50),300)+1,"000"))</f>
        <v/>
      </c>
      <c r="U3152">
        <f>"SKU_"&amp;TEXT($A3152,"0000000")</f>
        <v/>
      </c>
      <c r="V3152">
        <f>CHOOSE(MOD($A3152-1,4)+1,"Enterprise","SMB","Госсектор","Розница")</f>
        <v/>
      </c>
      <c r="W3152">
        <f>"Клиент_"&amp;TEXT(MOD($A3152-1,20000)+1,"00000")</f>
        <v/>
      </c>
      <c r="X3152">
        <f>CHOOSE(MOD($A3152-1,5)+1,"Портал","API","Импорт","Ручной ввод","Интеграция")</f>
        <v/>
      </c>
      <c r="Y3152" s="8">
        <f>ROUND(1000+MOD($A3152*37,90000)+IF($AB3152="Да",5000,0),2)</f>
        <v/>
      </c>
      <c r="Z3152">
        <f>1+MOD($A3152,20)</f>
        <v/>
      </c>
      <c r="AA3152" s="8">
        <f>ROUND($Y3152*(0.08+MOD($A3152,17)/100),2)</f>
        <v/>
      </c>
      <c r="AB3152">
        <f>IF(MOD($A3152,10)&lt;7,"Да","Нет")</f>
        <v/>
      </c>
      <c r="AC3152">
        <f>$R3152&amp;" / "&amp;$S3152&amp;" / "&amp;$T3152</f>
        <v/>
      </c>
      <c r="AD3152">
        <f>1</f>
        <v/>
      </c>
      <c r="AE3152">
        <f>IF($A3152&lt;=Settings!$B$4,"до 100",IF($A3152&lt;=Settings!$B$5,"до 10 000",IF($A3152&lt;=Settings!$B$6,"до 100 000","100 000+")))</f>
        <v/>
      </c>
    </row>
    <row r="3153">
      <c r="A3153">
        <f>ROW()-1</f>
        <v/>
      </c>
      <c r="B3153">
        <f>IF($A3153&lt;=Settings!$B$4,"small_control",IF($A3153&lt;=Settings!$B$5,"medium_10k",IF($A3153&lt;=Settings!$B$6,"large_100k","extreme_1m")))</f>
        <v/>
      </c>
      <c r="C3153">
        <f>"ORD-"&amp;TEXT(QUOTIENT($A3153-1,3)+1,"0000000")</f>
        <v/>
      </c>
      <c r="D3153">
        <f>"LINE-"&amp;TEXT($A3153,"0000000")</f>
        <v/>
      </c>
      <c r="E3153" s="7">
        <f>Settings!$B$2+$A3153-1</f>
        <v/>
      </c>
      <c r="F3153" s="7">
        <f>Settings!$B$2+MOD($A3153-1,Settings!$B$7)</f>
        <v/>
      </c>
      <c r="G3153">
        <f>YEAR($F3153)</f>
        <v/>
      </c>
      <c r="H3153">
        <f>"Q"&amp;ROUNDUP(MONTH($F3153)/3,0)</f>
        <v/>
      </c>
      <c r="I3153">
        <f>MONTH($F3153)</f>
        <v/>
      </c>
      <c r="J3153">
        <f>CHOOSE(MONTH($F3153),"Январь","Февраль","Март","Апрель","Май","Июнь","Июль","Август","Сентябрь","Октябрь","Ноябрь","Декабрь")</f>
        <v/>
      </c>
      <c r="K3153">
        <f>DAY($F3153)</f>
        <v/>
      </c>
      <c r="L3153">
        <f>IF(MOD($A3153,10)&lt;7,"ФО_01_Крупный","ФО_"&amp;TEXT(MOD($A3153,8)+1,"00"))</f>
        <v/>
      </c>
      <c r="M3153">
        <f>IF($AB3153="Да","Регион_001_Крупный","Регион_"&amp;TEXT(MOD(QUOTIENT($A3153-1,20),180)+1,"000"))</f>
        <v/>
      </c>
      <c r="N3153">
        <f>IF($AB3153="Да","Город_"&amp;TEXT(MOD($A3153-1,250)+1,"0000"),"Город_"&amp;TEXT(MOD($A3153-1,3000)+1,"0000"))</f>
        <v/>
      </c>
      <c r="O3153">
        <f>IF($AB3153="Да","Холдинг_Крупный","Холдинг_"&amp;TEXT(MOD(QUOTIENT($A3153-1,10000),20)+1,"00"))</f>
        <v/>
      </c>
      <c r="P3153">
        <f>IF($AB3153="Да","Организация_Крупная","Организация_"&amp;TEXT(MOD(QUOTIENT($A3153-1,500),600)+1,"000"))</f>
        <v/>
      </c>
      <c r="Q3153">
        <f>"Отдел_"&amp;TEXT(MOD(QUOTIENT($A3153-1,50),100)+1,"000")</f>
        <v/>
      </c>
      <c r="R3153">
        <f>IF($AB3153="Да","Группа_Крупная","Группа_"&amp;TEXT(MOD(QUOTIENT($A3153-1,5000),30)+1,"00"))</f>
        <v/>
      </c>
      <c r="S3153">
        <f>IF($AB3153="Да","Категория_Крупная","Категория_"&amp;TEXT(MOD(QUOTIENT($A3153-1,500),120)+1,"000"))</f>
        <v/>
      </c>
      <c r="T3153">
        <f>IF($AB3153="Да","Подкатегория_Крупная","Подкатегория_"&amp;TEXT(MOD(QUOTIENT($A3153-1,50),300)+1,"000"))</f>
        <v/>
      </c>
      <c r="U3153">
        <f>"SKU_"&amp;TEXT($A3153,"0000000")</f>
        <v/>
      </c>
      <c r="V3153">
        <f>CHOOSE(MOD($A3153-1,4)+1,"Enterprise","SMB","Госсектор","Розница")</f>
        <v/>
      </c>
      <c r="W3153">
        <f>"Клиент_"&amp;TEXT(MOD($A3153-1,20000)+1,"00000")</f>
        <v/>
      </c>
      <c r="X3153">
        <f>CHOOSE(MOD($A3153-1,5)+1,"Портал","API","Импорт","Ручной ввод","Интеграция")</f>
        <v/>
      </c>
      <c r="Y3153" s="8">
        <f>ROUND(1000+MOD($A3153*37,90000)+IF($AB3153="Да",5000,0),2)</f>
        <v/>
      </c>
      <c r="Z3153">
        <f>1+MOD($A3153,20)</f>
        <v/>
      </c>
      <c r="AA3153" s="8">
        <f>ROUND($Y3153*(0.08+MOD($A3153,17)/100),2)</f>
        <v/>
      </c>
      <c r="AB3153">
        <f>IF(MOD($A3153,10)&lt;7,"Да","Нет")</f>
        <v/>
      </c>
      <c r="AC3153">
        <f>$R3153&amp;" / "&amp;$S3153&amp;" / "&amp;$T3153</f>
        <v/>
      </c>
      <c r="AD3153">
        <f>1</f>
        <v/>
      </c>
      <c r="AE3153">
        <f>IF($A3153&lt;=Settings!$B$4,"до 100",IF($A3153&lt;=Settings!$B$5,"до 10 000",IF($A3153&lt;=Settings!$B$6,"до 100 000","100 000+")))</f>
        <v/>
      </c>
    </row>
    <row r="3154">
      <c r="A3154">
        <f>ROW()-1</f>
        <v/>
      </c>
      <c r="B3154">
        <f>IF($A3154&lt;=Settings!$B$4,"small_control",IF($A3154&lt;=Settings!$B$5,"medium_10k",IF($A3154&lt;=Settings!$B$6,"large_100k","extreme_1m")))</f>
        <v/>
      </c>
      <c r="C3154">
        <f>"ORD-"&amp;TEXT(QUOTIENT($A3154-1,3)+1,"0000000")</f>
        <v/>
      </c>
      <c r="D3154">
        <f>"LINE-"&amp;TEXT($A3154,"0000000")</f>
        <v/>
      </c>
      <c r="E3154" s="7">
        <f>Settings!$B$2+$A3154-1</f>
        <v/>
      </c>
      <c r="F3154" s="7">
        <f>Settings!$B$2+MOD($A3154-1,Settings!$B$7)</f>
        <v/>
      </c>
      <c r="G3154">
        <f>YEAR($F3154)</f>
        <v/>
      </c>
      <c r="H3154">
        <f>"Q"&amp;ROUNDUP(MONTH($F3154)/3,0)</f>
        <v/>
      </c>
      <c r="I3154">
        <f>MONTH($F3154)</f>
        <v/>
      </c>
      <c r="J3154">
        <f>CHOOSE(MONTH($F3154),"Январь","Февраль","Март","Апрель","Май","Июнь","Июль","Август","Сентябрь","Октябрь","Ноябрь","Декабрь")</f>
        <v/>
      </c>
      <c r="K3154">
        <f>DAY($F3154)</f>
        <v/>
      </c>
      <c r="L3154">
        <f>IF(MOD($A3154,10)&lt;7,"ФО_01_Крупный","ФО_"&amp;TEXT(MOD($A3154,8)+1,"00"))</f>
        <v/>
      </c>
      <c r="M3154">
        <f>IF($AB3154="Да","Регион_001_Крупный","Регион_"&amp;TEXT(MOD(QUOTIENT($A3154-1,20),180)+1,"000"))</f>
        <v/>
      </c>
      <c r="N3154">
        <f>IF($AB3154="Да","Город_"&amp;TEXT(MOD($A3154-1,250)+1,"0000"),"Город_"&amp;TEXT(MOD($A3154-1,3000)+1,"0000"))</f>
        <v/>
      </c>
      <c r="O3154">
        <f>IF($AB3154="Да","Холдинг_Крупный","Холдинг_"&amp;TEXT(MOD(QUOTIENT($A3154-1,10000),20)+1,"00"))</f>
        <v/>
      </c>
      <c r="P3154">
        <f>IF($AB3154="Да","Организация_Крупная","Организация_"&amp;TEXT(MOD(QUOTIENT($A3154-1,500),600)+1,"000"))</f>
        <v/>
      </c>
      <c r="Q3154">
        <f>"Отдел_"&amp;TEXT(MOD(QUOTIENT($A3154-1,50),100)+1,"000")</f>
        <v/>
      </c>
      <c r="R3154">
        <f>IF($AB3154="Да","Группа_Крупная","Группа_"&amp;TEXT(MOD(QUOTIENT($A3154-1,5000),30)+1,"00"))</f>
        <v/>
      </c>
      <c r="S3154">
        <f>IF($AB3154="Да","Категория_Крупная","Категория_"&amp;TEXT(MOD(QUOTIENT($A3154-1,500),120)+1,"000"))</f>
        <v/>
      </c>
      <c r="T3154">
        <f>IF($AB3154="Да","Подкатегория_Крупная","Подкатегория_"&amp;TEXT(MOD(QUOTIENT($A3154-1,50),300)+1,"000"))</f>
        <v/>
      </c>
      <c r="U3154">
        <f>"SKU_"&amp;TEXT($A3154,"0000000")</f>
        <v/>
      </c>
      <c r="V3154">
        <f>CHOOSE(MOD($A3154-1,4)+1,"Enterprise","SMB","Госсектор","Розница")</f>
        <v/>
      </c>
      <c r="W3154">
        <f>"Клиент_"&amp;TEXT(MOD($A3154-1,20000)+1,"00000")</f>
        <v/>
      </c>
      <c r="X3154">
        <f>CHOOSE(MOD($A3154-1,5)+1,"Портал","API","Импорт","Ручной ввод","Интеграция")</f>
        <v/>
      </c>
      <c r="Y3154" s="8">
        <f>ROUND(1000+MOD($A3154*37,90000)+IF($AB3154="Да",5000,0),2)</f>
        <v/>
      </c>
      <c r="Z3154">
        <f>1+MOD($A3154,20)</f>
        <v/>
      </c>
      <c r="AA3154" s="8">
        <f>ROUND($Y3154*(0.08+MOD($A3154,17)/100),2)</f>
        <v/>
      </c>
      <c r="AB3154">
        <f>IF(MOD($A3154,10)&lt;7,"Да","Нет")</f>
        <v/>
      </c>
      <c r="AC3154">
        <f>$R3154&amp;" / "&amp;$S3154&amp;" / "&amp;$T3154</f>
        <v/>
      </c>
      <c r="AD3154">
        <f>1</f>
        <v/>
      </c>
      <c r="AE3154">
        <f>IF($A3154&lt;=Settings!$B$4,"до 100",IF($A3154&lt;=Settings!$B$5,"до 10 000",IF($A3154&lt;=Settings!$B$6,"до 100 000","100 000+")))</f>
        <v/>
      </c>
    </row>
    <row r="3155">
      <c r="A3155">
        <f>ROW()-1</f>
        <v/>
      </c>
      <c r="B3155">
        <f>IF($A3155&lt;=Settings!$B$4,"small_control",IF($A3155&lt;=Settings!$B$5,"medium_10k",IF($A3155&lt;=Settings!$B$6,"large_100k","extreme_1m")))</f>
        <v/>
      </c>
      <c r="C3155">
        <f>"ORD-"&amp;TEXT(QUOTIENT($A3155-1,3)+1,"0000000")</f>
        <v/>
      </c>
      <c r="D3155">
        <f>"LINE-"&amp;TEXT($A3155,"0000000")</f>
        <v/>
      </c>
      <c r="E3155" s="7">
        <f>Settings!$B$2+$A3155-1</f>
        <v/>
      </c>
      <c r="F3155" s="7">
        <f>Settings!$B$2+MOD($A3155-1,Settings!$B$7)</f>
        <v/>
      </c>
      <c r="G3155">
        <f>YEAR($F3155)</f>
        <v/>
      </c>
      <c r="H3155">
        <f>"Q"&amp;ROUNDUP(MONTH($F3155)/3,0)</f>
        <v/>
      </c>
      <c r="I3155">
        <f>MONTH($F3155)</f>
        <v/>
      </c>
      <c r="J3155">
        <f>CHOOSE(MONTH($F3155),"Январь","Февраль","Март","Апрель","Май","Июнь","Июль","Август","Сентябрь","Октябрь","Ноябрь","Декабрь")</f>
        <v/>
      </c>
      <c r="K3155">
        <f>DAY($F3155)</f>
        <v/>
      </c>
      <c r="L3155">
        <f>IF(MOD($A3155,10)&lt;7,"ФО_01_Крупный","ФО_"&amp;TEXT(MOD($A3155,8)+1,"00"))</f>
        <v/>
      </c>
      <c r="M3155">
        <f>IF($AB3155="Да","Регион_001_Крупный","Регион_"&amp;TEXT(MOD(QUOTIENT($A3155-1,20),180)+1,"000"))</f>
        <v/>
      </c>
      <c r="N3155">
        <f>IF($AB3155="Да","Город_"&amp;TEXT(MOD($A3155-1,250)+1,"0000"),"Город_"&amp;TEXT(MOD($A3155-1,3000)+1,"0000"))</f>
        <v/>
      </c>
      <c r="O3155">
        <f>IF($AB3155="Да","Холдинг_Крупный","Холдинг_"&amp;TEXT(MOD(QUOTIENT($A3155-1,10000),20)+1,"00"))</f>
        <v/>
      </c>
      <c r="P3155">
        <f>IF($AB3155="Да","Организация_Крупная","Организация_"&amp;TEXT(MOD(QUOTIENT($A3155-1,500),600)+1,"000"))</f>
        <v/>
      </c>
      <c r="Q3155">
        <f>"Отдел_"&amp;TEXT(MOD(QUOTIENT($A3155-1,50),100)+1,"000")</f>
        <v/>
      </c>
      <c r="R3155">
        <f>IF($AB3155="Да","Группа_Крупная","Группа_"&amp;TEXT(MOD(QUOTIENT($A3155-1,5000),30)+1,"00"))</f>
        <v/>
      </c>
      <c r="S3155">
        <f>IF($AB3155="Да","Категория_Крупная","Категория_"&amp;TEXT(MOD(QUOTIENT($A3155-1,500),120)+1,"000"))</f>
        <v/>
      </c>
      <c r="T3155">
        <f>IF($AB3155="Да","Подкатегория_Крупная","Подкатегория_"&amp;TEXT(MOD(QUOTIENT($A3155-1,50),300)+1,"000"))</f>
        <v/>
      </c>
      <c r="U3155">
        <f>"SKU_"&amp;TEXT($A3155,"0000000")</f>
        <v/>
      </c>
      <c r="V3155">
        <f>CHOOSE(MOD($A3155-1,4)+1,"Enterprise","SMB","Госсектор","Розница")</f>
        <v/>
      </c>
      <c r="W3155">
        <f>"Клиент_"&amp;TEXT(MOD($A3155-1,20000)+1,"00000")</f>
        <v/>
      </c>
      <c r="X3155">
        <f>CHOOSE(MOD($A3155-1,5)+1,"Портал","API","Импорт","Ручной ввод","Интеграция")</f>
        <v/>
      </c>
      <c r="Y3155" s="8">
        <f>ROUND(1000+MOD($A3155*37,90000)+IF($AB3155="Да",5000,0),2)</f>
        <v/>
      </c>
      <c r="Z3155">
        <f>1+MOD($A3155,20)</f>
        <v/>
      </c>
      <c r="AA3155" s="8">
        <f>ROUND($Y3155*(0.08+MOD($A3155,17)/100),2)</f>
        <v/>
      </c>
      <c r="AB3155">
        <f>IF(MOD($A3155,10)&lt;7,"Да","Нет")</f>
        <v/>
      </c>
      <c r="AC3155">
        <f>$R3155&amp;" / "&amp;$S3155&amp;" / "&amp;$T3155</f>
        <v/>
      </c>
      <c r="AD3155">
        <f>1</f>
        <v/>
      </c>
      <c r="AE3155">
        <f>IF($A3155&lt;=Settings!$B$4,"до 100",IF($A3155&lt;=Settings!$B$5,"до 10 000",IF($A3155&lt;=Settings!$B$6,"до 100 000","100 000+")))</f>
        <v/>
      </c>
    </row>
    <row r="3156">
      <c r="A3156">
        <f>ROW()-1</f>
        <v/>
      </c>
      <c r="B3156">
        <f>IF($A3156&lt;=Settings!$B$4,"small_control",IF($A3156&lt;=Settings!$B$5,"medium_10k",IF($A3156&lt;=Settings!$B$6,"large_100k","extreme_1m")))</f>
        <v/>
      </c>
      <c r="C3156">
        <f>"ORD-"&amp;TEXT(QUOTIENT($A3156-1,3)+1,"0000000")</f>
        <v/>
      </c>
      <c r="D3156">
        <f>"LINE-"&amp;TEXT($A3156,"0000000")</f>
        <v/>
      </c>
      <c r="E3156" s="7">
        <f>Settings!$B$2+$A3156-1</f>
        <v/>
      </c>
      <c r="F3156" s="7">
        <f>Settings!$B$2+MOD($A3156-1,Settings!$B$7)</f>
        <v/>
      </c>
      <c r="G3156">
        <f>YEAR($F3156)</f>
        <v/>
      </c>
      <c r="H3156">
        <f>"Q"&amp;ROUNDUP(MONTH($F3156)/3,0)</f>
        <v/>
      </c>
      <c r="I3156">
        <f>MONTH($F3156)</f>
        <v/>
      </c>
      <c r="J3156">
        <f>CHOOSE(MONTH($F3156),"Январь","Февраль","Март","Апрель","Май","Июнь","Июль","Август","Сентябрь","Октябрь","Ноябрь","Декабрь")</f>
        <v/>
      </c>
      <c r="K3156">
        <f>DAY($F3156)</f>
        <v/>
      </c>
      <c r="L3156">
        <f>IF(MOD($A3156,10)&lt;7,"ФО_01_Крупный","ФО_"&amp;TEXT(MOD($A3156,8)+1,"00"))</f>
        <v/>
      </c>
      <c r="M3156">
        <f>IF($AB3156="Да","Регион_001_Крупный","Регион_"&amp;TEXT(MOD(QUOTIENT($A3156-1,20),180)+1,"000"))</f>
        <v/>
      </c>
      <c r="N3156">
        <f>IF($AB3156="Да","Город_"&amp;TEXT(MOD($A3156-1,250)+1,"0000"),"Город_"&amp;TEXT(MOD($A3156-1,3000)+1,"0000"))</f>
        <v/>
      </c>
      <c r="O3156">
        <f>IF($AB3156="Да","Холдинг_Крупный","Холдинг_"&amp;TEXT(MOD(QUOTIENT($A3156-1,10000),20)+1,"00"))</f>
        <v/>
      </c>
      <c r="P3156">
        <f>IF($AB3156="Да","Организация_Крупная","Организация_"&amp;TEXT(MOD(QUOTIENT($A3156-1,500),600)+1,"000"))</f>
        <v/>
      </c>
      <c r="Q3156">
        <f>"Отдел_"&amp;TEXT(MOD(QUOTIENT($A3156-1,50),100)+1,"000")</f>
        <v/>
      </c>
      <c r="R3156">
        <f>IF($AB3156="Да","Группа_Крупная","Группа_"&amp;TEXT(MOD(QUOTIENT($A3156-1,5000),30)+1,"00"))</f>
        <v/>
      </c>
      <c r="S3156">
        <f>IF($AB3156="Да","Категория_Крупная","Категория_"&amp;TEXT(MOD(QUOTIENT($A3156-1,500),120)+1,"000"))</f>
        <v/>
      </c>
      <c r="T3156">
        <f>IF($AB3156="Да","Подкатегория_Крупная","Подкатегория_"&amp;TEXT(MOD(QUOTIENT($A3156-1,50),300)+1,"000"))</f>
        <v/>
      </c>
      <c r="U3156">
        <f>"SKU_"&amp;TEXT($A3156,"0000000")</f>
        <v/>
      </c>
      <c r="V3156">
        <f>CHOOSE(MOD($A3156-1,4)+1,"Enterprise","SMB","Госсектор","Розница")</f>
        <v/>
      </c>
      <c r="W3156">
        <f>"Клиент_"&amp;TEXT(MOD($A3156-1,20000)+1,"00000")</f>
        <v/>
      </c>
      <c r="X3156">
        <f>CHOOSE(MOD($A3156-1,5)+1,"Портал","API","Импорт","Ручной ввод","Интеграция")</f>
        <v/>
      </c>
      <c r="Y3156" s="8">
        <f>ROUND(1000+MOD($A3156*37,90000)+IF($AB3156="Да",5000,0),2)</f>
        <v/>
      </c>
      <c r="Z3156">
        <f>1+MOD($A3156,20)</f>
        <v/>
      </c>
      <c r="AA3156" s="8">
        <f>ROUND($Y3156*(0.08+MOD($A3156,17)/100),2)</f>
        <v/>
      </c>
      <c r="AB3156">
        <f>IF(MOD($A3156,10)&lt;7,"Да","Нет")</f>
        <v/>
      </c>
      <c r="AC3156">
        <f>$R3156&amp;" / "&amp;$S3156&amp;" / "&amp;$T3156</f>
        <v/>
      </c>
      <c r="AD3156">
        <f>1</f>
        <v/>
      </c>
      <c r="AE3156">
        <f>IF($A3156&lt;=Settings!$B$4,"до 100",IF($A3156&lt;=Settings!$B$5,"до 10 000",IF($A3156&lt;=Settings!$B$6,"до 100 000","100 000+")))</f>
        <v/>
      </c>
    </row>
    <row r="3157">
      <c r="A3157">
        <f>ROW()-1</f>
        <v/>
      </c>
      <c r="B3157">
        <f>IF($A3157&lt;=Settings!$B$4,"small_control",IF($A3157&lt;=Settings!$B$5,"medium_10k",IF($A3157&lt;=Settings!$B$6,"large_100k","extreme_1m")))</f>
        <v/>
      </c>
      <c r="C3157">
        <f>"ORD-"&amp;TEXT(QUOTIENT($A3157-1,3)+1,"0000000")</f>
        <v/>
      </c>
      <c r="D3157">
        <f>"LINE-"&amp;TEXT($A3157,"0000000")</f>
        <v/>
      </c>
      <c r="E3157" s="7">
        <f>Settings!$B$2+$A3157-1</f>
        <v/>
      </c>
      <c r="F3157" s="7">
        <f>Settings!$B$2+MOD($A3157-1,Settings!$B$7)</f>
        <v/>
      </c>
      <c r="G3157">
        <f>YEAR($F3157)</f>
        <v/>
      </c>
      <c r="H3157">
        <f>"Q"&amp;ROUNDUP(MONTH($F3157)/3,0)</f>
        <v/>
      </c>
      <c r="I3157">
        <f>MONTH($F3157)</f>
        <v/>
      </c>
      <c r="J3157">
        <f>CHOOSE(MONTH($F3157),"Январь","Февраль","Март","Апрель","Май","Июнь","Июль","Август","Сентябрь","Октябрь","Ноябрь","Декабрь")</f>
        <v/>
      </c>
      <c r="K3157">
        <f>DAY($F3157)</f>
        <v/>
      </c>
      <c r="L3157">
        <f>IF(MOD($A3157,10)&lt;7,"ФО_01_Крупный","ФО_"&amp;TEXT(MOD($A3157,8)+1,"00"))</f>
        <v/>
      </c>
      <c r="M3157">
        <f>IF($AB3157="Да","Регион_001_Крупный","Регион_"&amp;TEXT(MOD(QUOTIENT($A3157-1,20),180)+1,"000"))</f>
        <v/>
      </c>
      <c r="N3157">
        <f>IF($AB3157="Да","Город_"&amp;TEXT(MOD($A3157-1,250)+1,"0000"),"Город_"&amp;TEXT(MOD($A3157-1,3000)+1,"0000"))</f>
        <v/>
      </c>
      <c r="O3157">
        <f>IF($AB3157="Да","Холдинг_Крупный","Холдинг_"&amp;TEXT(MOD(QUOTIENT($A3157-1,10000),20)+1,"00"))</f>
        <v/>
      </c>
      <c r="P3157">
        <f>IF($AB3157="Да","Организация_Крупная","Организация_"&amp;TEXT(MOD(QUOTIENT($A3157-1,500),600)+1,"000"))</f>
        <v/>
      </c>
      <c r="Q3157">
        <f>"Отдел_"&amp;TEXT(MOD(QUOTIENT($A3157-1,50),100)+1,"000")</f>
        <v/>
      </c>
      <c r="R3157">
        <f>IF($AB3157="Да","Группа_Крупная","Группа_"&amp;TEXT(MOD(QUOTIENT($A3157-1,5000),30)+1,"00"))</f>
        <v/>
      </c>
      <c r="S3157">
        <f>IF($AB3157="Да","Категория_Крупная","Категория_"&amp;TEXT(MOD(QUOTIENT($A3157-1,500),120)+1,"000"))</f>
        <v/>
      </c>
      <c r="T3157">
        <f>IF($AB3157="Да","Подкатегория_Крупная","Подкатегория_"&amp;TEXT(MOD(QUOTIENT($A3157-1,50),300)+1,"000"))</f>
        <v/>
      </c>
      <c r="U3157">
        <f>"SKU_"&amp;TEXT($A3157,"0000000")</f>
        <v/>
      </c>
      <c r="V3157">
        <f>CHOOSE(MOD($A3157-1,4)+1,"Enterprise","SMB","Госсектор","Розница")</f>
        <v/>
      </c>
      <c r="W3157">
        <f>"Клиент_"&amp;TEXT(MOD($A3157-1,20000)+1,"00000")</f>
        <v/>
      </c>
      <c r="X3157">
        <f>CHOOSE(MOD($A3157-1,5)+1,"Портал","API","Импорт","Ручной ввод","Интеграция")</f>
        <v/>
      </c>
      <c r="Y3157" s="8">
        <f>ROUND(1000+MOD($A3157*37,90000)+IF($AB3157="Да",5000,0),2)</f>
        <v/>
      </c>
      <c r="Z3157">
        <f>1+MOD($A3157,20)</f>
        <v/>
      </c>
      <c r="AA3157" s="8">
        <f>ROUND($Y3157*(0.08+MOD($A3157,17)/100),2)</f>
        <v/>
      </c>
      <c r="AB3157">
        <f>IF(MOD($A3157,10)&lt;7,"Да","Нет")</f>
        <v/>
      </c>
      <c r="AC3157">
        <f>$R3157&amp;" / "&amp;$S3157&amp;" / "&amp;$T3157</f>
        <v/>
      </c>
      <c r="AD3157">
        <f>1</f>
        <v/>
      </c>
      <c r="AE3157">
        <f>IF($A3157&lt;=Settings!$B$4,"до 100",IF($A3157&lt;=Settings!$B$5,"до 10 000",IF($A3157&lt;=Settings!$B$6,"до 100 000","100 000+")))</f>
        <v/>
      </c>
    </row>
    <row r="3158">
      <c r="A3158">
        <f>ROW()-1</f>
        <v/>
      </c>
      <c r="B3158">
        <f>IF($A3158&lt;=Settings!$B$4,"small_control",IF($A3158&lt;=Settings!$B$5,"medium_10k",IF($A3158&lt;=Settings!$B$6,"large_100k","extreme_1m")))</f>
        <v/>
      </c>
      <c r="C3158">
        <f>"ORD-"&amp;TEXT(QUOTIENT($A3158-1,3)+1,"0000000")</f>
        <v/>
      </c>
      <c r="D3158">
        <f>"LINE-"&amp;TEXT($A3158,"0000000")</f>
        <v/>
      </c>
      <c r="E3158" s="7">
        <f>Settings!$B$2+$A3158-1</f>
        <v/>
      </c>
      <c r="F3158" s="7">
        <f>Settings!$B$2+MOD($A3158-1,Settings!$B$7)</f>
        <v/>
      </c>
      <c r="G3158">
        <f>YEAR($F3158)</f>
        <v/>
      </c>
      <c r="H3158">
        <f>"Q"&amp;ROUNDUP(MONTH($F3158)/3,0)</f>
        <v/>
      </c>
      <c r="I3158">
        <f>MONTH($F3158)</f>
        <v/>
      </c>
      <c r="J3158">
        <f>CHOOSE(MONTH($F3158),"Январь","Февраль","Март","Апрель","Май","Июнь","Июль","Август","Сентябрь","Октябрь","Ноябрь","Декабрь")</f>
        <v/>
      </c>
      <c r="K3158">
        <f>DAY($F3158)</f>
        <v/>
      </c>
      <c r="L3158">
        <f>IF(MOD($A3158,10)&lt;7,"ФО_01_Крупный","ФО_"&amp;TEXT(MOD($A3158,8)+1,"00"))</f>
        <v/>
      </c>
      <c r="M3158">
        <f>IF($AB3158="Да","Регион_001_Крупный","Регион_"&amp;TEXT(MOD(QUOTIENT($A3158-1,20),180)+1,"000"))</f>
        <v/>
      </c>
      <c r="N3158">
        <f>IF($AB3158="Да","Город_"&amp;TEXT(MOD($A3158-1,250)+1,"0000"),"Город_"&amp;TEXT(MOD($A3158-1,3000)+1,"0000"))</f>
        <v/>
      </c>
      <c r="O3158">
        <f>IF($AB3158="Да","Холдинг_Крупный","Холдинг_"&amp;TEXT(MOD(QUOTIENT($A3158-1,10000),20)+1,"00"))</f>
        <v/>
      </c>
      <c r="P3158">
        <f>IF($AB3158="Да","Организация_Крупная","Организация_"&amp;TEXT(MOD(QUOTIENT($A3158-1,500),600)+1,"000"))</f>
        <v/>
      </c>
      <c r="Q3158">
        <f>"Отдел_"&amp;TEXT(MOD(QUOTIENT($A3158-1,50),100)+1,"000")</f>
        <v/>
      </c>
      <c r="R3158">
        <f>IF($AB3158="Да","Группа_Крупная","Группа_"&amp;TEXT(MOD(QUOTIENT($A3158-1,5000),30)+1,"00"))</f>
        <v/>
      </c>
      <c r="S3158">
        <f>IF($AB3158="Да","Категория_Крупная","Категория_"&amp;TEXT(MOD(QUOTIENT($A3158-1,500),120)+1,"000"))</f>
        <v/>
      </c>
      <c r="T3158">
        <f>IF($AB3158="Да","Подкатегория_Крупная","Подкатегория_"&amp;TEXT(MOD(QUOTIENT($A3158-1,50),300)+1,"000"))</f>
        <v/>
      </c>
      <c r="U3158">
        <f>"SKU_"&amp;TEXT($A3158,"0000000")</f>
        <v/>
      </c>
      <c r="V3158">
        <f>CHOOSE(MOD($A3158-1,4)+1,"Enterprise","SMB","Госсектор","Розница")</f>
        <v/>
      </c>
      <c r="W3158">
        <f>"Клиент_"&amp;TEXT(MOD($A3158-1,20000)+1,"00000")</f>
        <v/>
      </c>
      <c r="X3158">
        <f>CHOOSE(MOD($A3158-1,5)+1,"Портал","API","Импорт","Ручной ввод","Интеграция")</f>
        <v/>
      </c>
      <c r="Y3158" s="8">
        <f>ROUND(1000+MOD($A3158*37,90000)+IF($AB3158="Да",5000,0),2)</f>
        <v/>
      </c>
      <c r="Z3158">
        <f>1+MOD($A3158,20)</f>
        <v/>
      </c>
      <c r="AA3158" s="8">
        <f>ROUND($Y3158*(0.08+MOD($A3158,17)/100),2)</f>
        <v/>
      </c>
      <c r="AB3158">
        <f>IF(MOD($A3158,10)&lt;7,"Да","Нет")</f>
        <v/>
      </c>
      <c r="AC3158">
        <f>$R3158&amp;" / "&amp;$S3158&amp;" / "&amp;$T3158</f>
        <v/>
      </c>
      <c r="AD3158">
        <f>1</f>
        <v/>
      </c>
      <c r="AE3158">
        <f>IF($A3158&lt;=Settings!$B$4,"до 100",IF($A3158&lt;=Settings!$B$5,"до 10 000",IF($A3158&lt;=Settings!$B$6,"до 100 000","100 000+")))</f>
        <v/>
      </c>
    </row>
    <row r="3159">
      <c r="A3159">
        <f>ROW()-1</f>
        <v/>
      </c>
      <c r="B3159">
        <f>IF($A3159&lt;=Settings!$B$4,"small_control",IF($A3159&lt;=Settings!$B$5,"medium_10k",IF($A3159&lt;=Settings!$B$6,"large_100k","extreme_1m")))</f>
        <v/>
      </c>
      <c r="C3159">
        <f>"ORD-"&amp;TEXT(QUOTIENT($A3159-1,3)+1,"0000000")</f>
        <v/>
      </c>
      <c r="D3159">
        <f>"LINE-"&amp;TEXT($A3159,"0000000")</f>
        <v/>
      </c>
      <c r="E3159" s="7">
        <f>Settings!$B$2+$A3159-1</f>
        <v/>
      </c>
      <c r="F3159" s="7">
        <f>Settings!$B$2+MOD($A3159-1,Settings!$B$7)</f>
        <v/>
      </c>
      <c r="G3159">
        <f>YEAR($F3159)</f>
        <v/>
      </c>
      <c r="H3159">
        <f>"Q"&amp;ROUNDUP(MONTH($F3159)/3,0)</f>
        <v/>
      </c>
      <c r="I3159">
        <f>MONTH($F3159)</f>
        <v/>
      </c>
      <c r="J3159">
        <f>CHOOSE(MONTH($F3159),"Январь","Февраль","Март","Апрель","Май","Июнь","Июль","Август","Сентябрь","Октябрь","Ноябрь","Декабрь")</f>
        <v/>
      </c>
      <c r="K3159">
        <f>DAY($F3159)</f>
        <v/>
      </c>
      <c r="L3159">
        <f>IF(MOD($A3159,10)&lt;7,"ФО_01_Крупный","ФО_"&amp;TEXT(MOD($A3159,8)+1,"00"))</f>
        <v/>
      </c>
      <c r="M3159">
        <f>IF($AB3159="Да","Регион_001_Крупный","Регион_"&amp;TEXT(MOD(QUOTIENT($A3159-1,20),180)+1,"000"))</f>
        <v/>
      </c>
      <c r="N3159">
        <f>IF($AB3159="Да","Город_"&amp;TEXT(MOD($A3159-1,250)+1,"0000"),"Город_"&amp;TEXT(MOD($A3159-1,3000)+1,"0000"))</f>
        <v/>
      </c>
      <c r="O3159">
        <f>IF($AB3159="Да","Холдинг_Крупный","Холдинг_"&amp;TEXT(MOD(QUOTIENT($A3159-1,10000),20)+1,"00"))</f>
        <v/>
      </c>
      <c r="P3159">
        <f>IF($AB3159="Да","Организация_Крупная","Организация_"&amp;TEXT(MOD(QUOTIENT($A3159-1,500),600)+1,"000"))</f>
        <v/>
      </c>
      <c r="Q3159">
        <f>"Отдел_"&amp;TEXT(MOD(QUOTIENT($A3159-1,50),100)+1,"000")</f>
        <v/>
      </c>
      <c r="R3159">
        <f>IF($AB3159="Да","Группа_Крупная","Группа_"&amp;TEXT(MOD(QUOTIENT($A3159-1,5000),30)+1,"00"))</f>
        <v/>
      </c>
      <c r="S3159">
        <f>IF($AB3159="Да","Категория_Крупная","Категория_"&amp;TEXT(MOD(QUOTIENT($A3159-1,500),120)+1,"000"))</f>
        <v/>
      </c>
      <c r="T3159">
        <f>IF($AB3159="Да","Подкатегория_Крупная","Подкатегория_"&amp;TEXT(MOD(QUOTIENT($A3159-1,50),300)+1,"000"))</f>
        <v/>
      </c>
      <c r="U3159">
        <f>"SKU_"&amp;TEXT($A3159,"0000000")</f>
        <v/>
      </c>
      <c r="V3159">
        <f>CHOOSE(MOD($A3159-1,4)+1,"Enterprise","SMB","Госсектор","Розница")</f>
        <v/>
      </c>
      <c r="W3159">
        <f>"Клиент_"&amp;TEXT(MOD($A3159-1,20000)+1,"00000")</f>
        <v/>
      </c>
      <c r="X3159">
        <f>CHOOSE(MOD($A3159-1,5)+1,"Портал","API","Импорт","Ручной ввод","Интеграция")</f>
        <v/>
      </c>
      <c r="Y3159" s="8">
        <f>ROUND(1000+MOD($A3159*37,90000)+IF($AB3159="Да",5000,0),2)</f>
        <v/>
      </c>
      <c r="Z3159">
        <f>1+MOD($A3159,20)</f>
        <v/>
      </c>
      <c r="AA3159" s="8">
        <f>ROUND($Y3159*(0.08+MOD($A3159,17)/100),2)</f>
        <v/>
      </c>
      <c r="AB3159">
        <f>IF(MOD($A3159,10)&lt;7,"Да","Нет")</f>
        <v/>
      </c>
      <c r="AC3159">
        <f>$R3159&amp;" / "&amp;$S3159&amp;" / "&amp;$T3159</f>
        <v/>
      </c>
      <c r="AD3159">
        <f>1</f>
        <v/>
      </c>
      <c r="AE3159">
        <f>IF($A3159&lt;=Settings!$B$4,"до 100",IF($A3159&lt;=Settings!$B$5,"до 10 000",IF($A3159&lt;=Settings!$B$6,"до 100 000","100 000+")))</f>
        <v/>
      </c>
    </row>
    <row r="3160">
      <c r="A3160">
        <f>ROW()-1</f>
        <v/>
      </c>
      <c r="B3160">
        <f>IF($A3160&lt;=Settings!$B$4,"small_control",IF($A3160&lt;=Settings!$B$5,"medium_10k",IF($A3160&lt;=Settings!$B$6,"large_100k","extreme_1m")))</f>
        <v/>
      </c>
      <c r="C3160">
        <f>"ORD-"&amp;TEXT(QUOTIENT($A3160-1,3)+1,"0000000")</f>
        <v/>
      </c>
      <c r="D3160">
        <f>"LINE-"&amp;TEXT($A3160,"0000000")</f>
        <v/>
      </c>
      <c r="E3160" s="7">
        <f>Settings!$B$2+$A3160-1</f>
        <v/>
      </c>
      <c r="F3160" s="7">
        <f>Settings!$B$2+MOD($A3160-1,Settings!$B$7)</f>
        <v/>
      </c>
      <c r="G3160">
        <f>YEAR($F3160)</f>
        <v/>
      </c>
      <c r="H3160">
        <f>"Q"&amp;ROUNDUP(MONTH($F3160)/3,0)</f>
        <v/>
      </c>
      <c r="I3160">
        <f>MONTH($F3160)</f>
        <v/>
      </c>
      <c r="J3160">
        <f>CHOOSE(MONTH($F3160),"Январь","Февраль","Март","Апрель","Май","Июнь","Июль","Август","Сентябрь","Октябрь","Ноябрь","Декабрь")</f>
        <v/>
      </c>
      <c r="K3160">
        <f>DAY($F3160)</f>
        <v/>
      </c>
      <c r="L3160">
        <f>IF(MOD($A3160,10)&lt;7,"ФО_01_Крупный","ФО_"&amp;TEXT(MOD($A3160,8)+1,"00"))</f>
        <v/>
      </c>
      <c r="M3160">
        <f>IF($AB3160="Да","Регион_001_Крупный","Регион_"&amp;TEXT(MOD(QUOTIENT($A3160-1,20),180)+1,"000"))</f>
        <v/>
      </c>
      <c r="N3160">
        <f>IF($AB3160="Да","Город_"&amp;TEXT(MOD($A3160-1,250)+1,"0000"),"Город_"&amp;TEXT(MOD($A3160-1,3000)+1,"0000"))</f>
        <v/>
      </c>
      <c r="O3160">
        <f>IF($AB3160="Да","Холдинг_Крупный","Холдинг_"&amp;TEXT(MOD(QUOTIENT($A3160-1,10000),20)+1,"00"))</f>
        <v/>
      </c>
      <c r="P3160">
        <f>IF($AB3160="Да","Организация_Крупная","Организация_"&amp;TEXT(MOD(QUOTIENT($A3160-1,500),600)+1,"000"))</f>
        <v/>
      </c>
      <c r="Q3160">
        <f>"Отдел_"&amp;TEXT(MOD(QUOTIENT($A3160-1,50),100)+1,"000")</f>
        <v/>
      </c>
      <c r="R3160">
        <f>IF($AB3160="Да","Группа_Крупная","Группа_"&amp;TEXT(MOD(QUOTIENT($A3160-1,5000),30)+1,"00"))</f>
        <v/>
      </c>
      <c r="S3160">
        <f>IF($AB3160="Да","Категория_Крупная","Категория_"&amp;TEXT(MOD(QUOTIENT($A3160-1,500),120)+1,"000"))</f>
        <v/>
      </c>
      <c r="T3160">
        <f>IF($AB3160="Да","Подкатегория_Крупная","Подкатегория_"&amp;TEXT(MOD(QUOTIENT($A3160-1,50),300)+1,"000"))</f>
        <v/>
      </c>
      <c r="U3160">
        <f>"SKU_"&amp;TEXT($A3160,"0000000")</f>
        <v/>
      </c>
      <c r="V3160">
        <f>CHOOSE(MOD($A3160-1,4)+1,"Enterprise","SMB","Госсектор","Розница")</f>
        <v/>
      </c>
      <c r="W3160">
        <f>"Клиент_"&amp;TEXT(MOD($A3160-1,20000)+1,"00000")</f>
        <v/>
      </c>
      <c r="X3160">
        <f>CHOOSE(MOD($A3160-1,5)+1,"Портал","API","Импорт","Ручной ввод","Интеграция")</f>
        <v/>
      </c>
      <c r="Y3160" s="8">
        <f>ROUND(1000+MOD($A3160*37,90000)+IF($AB3160="Да",5000,0),2)</f>
        <v/>
      </c>
      <c r="Z3160">
        <f>1+MOD($A3160,20)</f>
        <v/>
      </c>
      <c r="AA3160" s="8">
        <f>ROUND($Y3160*(0.08+MOD($A3160,17)/100),2)</f>
        <v/>
      </c>
      <c r="AB3160">
        <f>IF(MOD($A3160,10)&lt;7,"Да","Нет")</f>
        <v/>
      </c>
      <c r="AC3160">
        <f>$R3160&amp;" / "&amp;$S3160&amp;" / "&amp;$T3160</f>
        <v/>
      </c>
      <c r="AD3160">
        <f>1</f>
        <v/>
      </c>
      <c r="AE3160">
        <f>IF($A3160&lt;=Settings!$B$4,"до 100",IF($A3160&lt;=Settings!$B$5,"до 10 000",IF($A3160&lt;=Settings!$B$6,"до 100 000","100 000+")))</f>
        <v/>
      </c>
    </row>
    <row r="3161">
      <c r="A3161">
        <f>ROW()-1</f>
        <v/>
      </c>
      <c r="B3161">
        <f>IF($A3161&lt;=Settings!$B$4,"small_control",IF($A3161&lt;=Settings!$B$5,"medium_10k",IF($A3161&lt;=Settings!$B$6,"large_100k","extreme_1m")))</f>
        <v/>
      </c>
      <c r="C3161">
        <f>"ORD-"&amp;TEXT(QUOTIENT($A3161-1,3)+1,"0000000")</f>
        <v/>
      </c>
      <c r="D3161">
        <f>"LINE-"&amp;TEXT($A3161,"0000000")</f>
        <v/>
      </c>
      <c r="E3161" s="7">
        <f>Settings!$B$2+$A3161-1</f>
        <v/>
      </c>
      <c r="F3161" s="7">
        <f>Settings!$B$2+MOD($A3161-1,Settings!$B$7)</f>
        <v/>
      </c>
      <c r="G3161">
        <f>YEAR($F3161)</f>
        <v/>
      </c>
      <c r="H3161">
        <f>"Q"&amp;ROUNDUP(MONTH($F3161)/3,0)</f>
        <v/>
      </c>
      <c r="I3161">
        <f>MONTH($F3161)</f>
        <v/>
      </c>
      <c r="J3161">
        <f>CHOOSE(MONTH($F3161),"Январь","Февраль","Март","Апрель","Май","Июнь","Июль","Август","Сентябрь","Октябрь","Ноябрь","Декабрь")</f>
        <v/>
      </c>
      <c r="K3161">
        <f>DAY($F3161)</f>
        <v/>
      </c>
      <c r="L3161">
        <f>IF(MOD($A3161,10)&lt;7,"ФО_01_Крупный","ФО_"&amp;TEXT(MOD($A3161,8)+1,"00"))</f>
        <v/>
      </c>
      <c r="M3161">
        <f>IF($AB3161="Да","Регион_001_Крупный","Регион_"&amp;TEXT(MOD(QUOTIENT($A3161-1,20),180)+1,"000"))</f>
        <v/>
      </c>
      <c r="N3161">
        <f>IF($AB3161="Да","Город_"&amp;TEXT(MOD($A3161-1,250)+1,"0000"),"Город_"&amp;TEXT(MOD($A3161-1,3000)+1,"0000"))</f>
        <v/>
      </c>
      <c r="O3161">
        <f>IF($AB3161="Да","Холдинг_Крупный","Холдинг_"&amp;TEXT(MOD(QUOTIENT($A3161-1,10000),20)+1,"00"))</f>
        <v/>
      </c>
      <c r="P3161">
        <f>IF($AB3161="Да","Организация_Крупная","Организация_"&amp;TEXT(MOD(QUOTIENT($A3161-1,500),600)+1,"000"))</f>
        <v/>
      </c>
      <c r="Q3161">
        <f>"Отдел_"&amp;TEXT(MOD(QUOTIENT($A3161-1,50),100)+1,"000")</f>
        <v/>
      </c>
      <c r="R3161">
        <f>IF($AB3161="Да","Группа_Крупная","Группа_"&amp;TEXT(MOD(QUOTIENT($A3161-1,5000),30)+1,"00"))</f>
        <v/>
      </c>
      <c r="S3161">
        <f>IF($AB3161="Да","Категория_Крупная","Категория_"&amp;TEXT(MOD(QUOTIENT($A3161-1,500),120)+1,"000"))</f>
        <v/>
      </c>
      <c r="T3161">
        <f>IF($AB3161="Да","Подкатегория_Крупная","Подкатегория_"&amp;TEXT(MOD(QUOTIENT($A3161-1,50),300)+1,"000"))</f>
        <v/>
      </c>
      <c r="U3161">
        <f>"SKU_"&amp;TEXT($A3161,"0000000")</f>
        <v/>
      </c>
      <c r="V3161">
        <f>CHOOSE(MOD($A3161-1,4)+1,"Enterprise","SMB","Госсектор","Розница")</f>
        <v/>
      </c>
      <c r="W3161">
        <f>"Клиент_"&amp;TEXT(MOD($A3161-1,20000)+1,"00000")</f>
        <v/>
      </c>
      <c r="X3161">
        <f>CHOOSE(MOD($A3161-1,5)+1,"Портал","API","Импорт","Ручной ввод","Интеграция")</f>
        <v/>
      </c>
      <c r="Y3161" s="8">
        <f>ROUND(1000+MOD($A3161*37,90000)+IF($AB3161="Да",5000,0),2)</f>
        <v/>
      </c>
      <c r="Z3161">
        <f>1+MOD($A3161,20)</f>
        <v/>
      </c>
      <c r="AA3161" s="8">
        <f>ROUND($Y3161*(0.08+MOD($A3161,17)/100),2)</f>
        <v/>
      </c>
      <c r="AB3161">
        <f>IF(MOD($A3161,10)&lt;7,"Да","Нет")</f>
        <v/>
      </c>
      <c r="AC3161">
        <f>$R3161&amp;" / "&amp;$S3161&amp;" / "&amp;$T3161</f>
        <v/>
      </c>
      <c r="AD3161">
        <f>1</f>
        <v/>
      </c>
      <c r="AE3161">
        <f>IF($A3161&lt;=Settings!$B$4,"до 100",IF($A3161&lt;=Settings!$B$5,"до 10 000",IF($A3161&lt;=Settings!$B$6,"до 100 000","100 000+")))</f>
        <v/>
      </c>
    </row>
    <row r="3162">
      <c r="A3162">
        <f>ROW()-1</f>
        <v/>
      </c>
      <c r="B3162">
        <f>IF($A3162&lt;=Settings!$B$4,"small_control",IF($A3162&lt;=Settings!$B$5,"medium_10k",IF($A3162&lt;=Settings!$B$6,"large_100k","extreme_1m")))</f>
        <v/>
      </c>
      <c r="C3162">
        <f>"ORD-"&amp;TEXT(QUOTIENT($A3162-1,3)+1,"0000000")</f>
        <v/>
      </c>
      <c r="D3162">
        <f>"LINE-"&amp;TEXT($A3162,"0000000")</f>
        <v/>
      </c>
      <c r="E3162" s="7">
        <f>Settings!$B$2+$A3162-1</f>
        <v/>
      </c>
      <c r="F3162" s="7">
        <f>Settings!$B$2+MOD($A3162-1,Settings!$B$7)</f>
        <v/>
      </c>
      <c r="G3162">
        <f>YEAR($F3162)</f>
        <v/>
      </c>
      <c r="H3162">
        <f>"Q"&amp;ROUNDUP(MONTH($F3162)/3,0)</f>
        <v/>
      </c>
      <c r="I3162">
        <f>MONTH($F3162)</f>
        <v/>
      </c>
      <c r="J3162">
        <f>CHOOSE(MONTH($F3162),"Январь","Февраль","Март","Апрель","Май","Июнь","Июль","Август","Сентябрь","Октябрь","Ноябрь","Декабрь")</f>
        <v/>
      </c>
      <c r="K3162">
        <f>DAY($F3162)</f>
        <v/>
      </c>
      <c r="L3162">
        <f>IF(MOD($A3162,10)&lt;7,"ФО_01_Крупный","ФО_"&amp;TEXT(MOD($A3162,8)+1,"00"))</f>
        <v/>
      </c>
      <c r="M3162">
        <f>IF($AB3162="Да","Регион_001_Крупный","Регион_"&amp;TEXT(MOD(QUOTIENT($A3162-1,20),180)+1,"000"))</f>
        <v/>
      </c>
      <c r="N3162">
        <f>IF($AB3162="Да","Город_"&amp;TEXT(MOD($A3162-1,250)+1,"0000"),"Город_"&amp;TEXT(MOD($A3162-1,3000)+1,"0000"))</f>
        <v/>
      </c>
      <c r="O3162">
        <f>IF($AB3162="Да","Холдинг_Крупный","Холдинг_"&amp;TEXT(MOD(QUOTIENT($A3162-1,10000),20)+1,"00"))</f>
        <v/>
      </c>
      <c r="P3162">
        <f>IF($AB3162="Да","Организация_Крупная","Организация_"&amp;TEXT(MOD(QUOTIENT($A3162-1,500),600)+1,"000"))</f>
        <v/>
      </c>
      <c r="Q3162">
        <f>"Отдел_"&amp;TEXT(MOD(QUOTIENT($A3162-1,50),100)+1,"000")</f>
        <v/>
      </c>
      <c r="R3162">
        <f>IF($AB3162="Да","Группа_Крупная","Группа_"&amp;TEXT(MOD(QUOTIENT($A3162-1,5000),30)+1,"00"))</f>
        <v/>
      </c>
      <c r="S3162">
        <f>IF($AB3162="Да","Категория_Крупная","Категория_"&amp;TEXT(MOD(QUOTIENT($A3162-1,500),120)+1,"000"))</f>
        <v/>
      </c>
      <c r="T3162">
        <f>IF($AB3162="Да","Подкатегория_Крупная","Подкатегория_"&amp;TEXT(MOD(QUOTIENT($A3162-1,50),300)+1,"000"))</f>
        <v/>
      </c>
      <c r="U3162">
        <f>"SKU_"&amp;TEXT($A3162,"0000000")</f>
        <v/>
      </c>
      <c r="V3162">
        <f>CHOOSE(MOD($A3162-1,4)+1,"Enterprise","SMB","Госсектор","Розница")</f>
        <v/>
      </c>
      <c r="W3162">
        <f>"Клиент_"&amp;TEXT(MOD($A3162-1,20000)+1,"00000")</f>
        <v/>
      </c>
      <c r="X3162">
        <f>CHOOSE(MOD($A3162-1,5)+1,"Портал","API","Импорт","Ручной ввод","Интеграция")</f>
        <v/>
      </c>
      <c r="Y3162" s="8">
        <f>ROUND(1000+MOD($A3162*37,90000)+IF($AB3162="Да",5000,0),2)</f>
        <v/>
      </c>
      <c r="Z3162">
        <f>1+MOD($A3162,20)</f>
        <v/>
      </c>
      <c r="AA3162" s="8">
        <f>ROUND($Y3162*(0.08+MOD($A3162,17)/100),2)</f>
        <v/>
      </c>
      <c r="AB3162">
        <f>IF(MOD($A3162,10)&lt;7,"Да","Нет")</f>
        <v/>
      </c>
      <c r="AC3162">
        <f>$R3162&amp;" / "&amp;$S3162&amp;" / "&amp;$T3162</f>
        <v/>
      </c>
      <c r="AD3162">
        <f>1</f>
        <v/>
      </c>
      <c r="AE3162">
        <f>IF($A3162&lt;=Settings!$B$4,"до 100",IF($A3162&lt;=Settings!$B$5,"до 10 000",IF($A3162&lt;=Settings!$B$6,"до 100 000","100 000+")))</f>
        <v/>
      </c>
    </row>
    <row r="3163">
      <c r="A3163">
        <f>ROW()-1</f>
        <v/>
      </c>
      <c r="B3163">
        <f>IF($A3163&lt;=Settings!$B$4,"small_control",IF($A3163&lt;=Settings!$B$5,"medium_10k",IF($A3163&lt;=Settings!$B$6,"large_100k","extreme_1m")))</f>
        <v/>
      </c>
      <c r="C3163">
        <f>"ORD-"&amp;TEXT(QUOTIENT($A3163-1,3)+1,"0000000")</f>
        <v/>
      </c>
      <c r="D3163">
        <f>"LINE-"&amp;TEXT($A3163,"0000000")</f>
        <v/>
      </c>
      <c r="E3163" s="7">
        <f>Settings!$B$2+$A3163-1</f>
        <v/>
      </c>
      <c r="F3163" s="7">
        <f>Settings!$B$2+MOD($A3163-1,Settings!$B$7)</f>
        <v/>
      </c>
      <c r="G3163">
        <f>YEAR($F3163)</f>
        <v/>
      </c>
      <c r="H3163">
        <f>"Q"&amp;ROUNDUP(MONTH($F3163)/3,0)</f>
        <v/>
      </c>
      <c r="I3163">
        <f>MONTH($F3163)</f>
        <v/>
      </c>
      <c r="J3163">
        <f>CHOOSE(MONTH($F3163),"Январь","Февраль","Март","Апрель","Май","Июнь","Июль","Август","Сентябрь","Октябрь","Ноябрь","Декабрь")</f>
        <v/>
      </c>
      <c r="K3163">
        <f>DAY($F3163)</f>
        <v/>
      </c>
      <c r="L3163">
        <f>IF(MOD($A3163,10)&lt;7,"ФО_01_Крупный","ФО_"&amp;TEXT(MOD($A3163,8)+1,"00"))</f>
        <v/>
      </c>
      <c r="M3163">
        <f>IF($AB3163="Да","Регион_001_Крупный","Регион_"&amp;TEXT(MOD(QUOTIENT($A3163-1,20),180)+1,"000"))</f>
        <v/>
      </c>
      <c r="N3163">
        <f>IF($AB3163="Да","Город_"&amp;TEXT(MOD($A3163-1,250)+1,"0000"),"Город_"&amp;TEXT(MOD($A3163-1,3000)+1,"0000"))</f>
        <v/>
      </c>
      <c r="O3163">
        <f>IF($AB3163="Да","Холдинг_Крупный","Холдинг_"&amp;TEXT(MOD(QUOTIENT($A3163-1,10000),20)+1,"00"))</f>
        <v/>
      </c>
      <c r="P3163">
        <f>IF($AB3163="Да","Организация_Крупная","Организация_"&amp;TEXT(MOD(QUOTIENT($A3163-1,500),600)+1,"000"))</f>
        <v/>
      </c>
      <c r="Q3163">
        <f>"Отдел_"&amp;TEXT(MOD(QUOTIENT($A3163-1,50),100)+1,"000")</f>
        <v/>
      </c>
      <c r="R3163">
        <f>IF($AB3163="Да","Группа_Крупная","Группа_"&amp;TEXT(MOD(QUOTIENT($A3163-1,5000),30)+1,"00"))</f>
        <v/>
      </c>
      <c r="S3163">
        <f>IF($AB3163="Да","Категория_Крупная","Категория_"&amp;TEXT(MOD(QUOTIENT($A3163-1,500),120)+1,"000"))</f>
        <v/>
      </c>
      <c r="T3163">
        <f>IF($AB3163="Да","Подкатегория_Крупная","Подкатегория_"&amp;TEXT(MOD(QUOTIENT($A3163-1,50),300)+1,"000"))</f>
        <v/>
      </c>
      <c r="U3163">
        <f>"SKU_"&amp;TEXT($A3163,"0000000")</f>
        <v/>
      </c>
      <c r="V3163">
        <f>CHOOSE(MOD($A3163-1,4)+1,"Enterprise","SMB","Госсектор","Розница")</f>
        <v/>
      </c>
      <c r="W3163">
        <f>"Клиент_"&amp;TEXT(MOD($A3163-1,20000)+1,"00000")</f>
        <v/>
      </c>
      <c r="X3163">
        <f>CHOOSE(MOD($A3163-1,5)+1,"Портал","API","Импорт","Ручной ввод","Интеграция")</f>
        <v/>
      </c>
      <c r="Y3163" s="8">
        <f>ROUND(1000+MOD($A3163*37,90000)+IF($AB3163="Да",5000,0),2)</f>
        <v/>
      </c>
      <c r="Z3163">
        <f>1+MOD($A3163,20)</f>
        <v/>
      </c>
      <c r="AA3163" s="8">
        <f>ROUND($Y3163*(0.08+MOD($A3163,17)/100),2)</f>
        <v/>
      </c>
      <c r="AB3163">
        <f>IF(MOD($A3163,10)&lt;7,"Да","Нет")</f>
        <v/>
      </c>
      <c r="AC3163">
        <f>$R3163&amp;" / "&amp;$S3163&amp;" / "&amp;$T3163</f>
        <v/>
      </c>
      <c r="AD3163">
        <f>1</f>
        <v/>
      </c>
      <c r="AE3163">
        <f>IF($A3163&lt;=Settings!$B$4,"до 100",IF($A3163&lt;=Settings!$B$5,"до 10 000",IF($A3163&lt;=Settings!$B$6,"до 100 000","100 000+")))</f>
        <v/>
      </c>
    </row>
    <row r="3164">
      <c r="A3164">
        <f>ROW()-1</f>
        <v/>
      </c>
      <c r="B3164">
        <f>IF($A3164&lt;=Settings!$B$4,"small_control",IF($A3164&lt;=Settings!$B$5,"medium_10k",IF($A3164&lt;=Settings!$B$6,"large_100k","extreme_1m")))</f>
        <v/>
      </c>
      <c r="C3164">
        <f>"ORD-"&amp;TEXT(QUOTIENT($A3164-1,3)+1,"0000000")</f>
        <v/>
      </c>
      <c r="D3164">
        <f>"LINE-"&amp;TEXT($A3164,"0000000")</f>
        <v/>
      </c>
      <c r="E3164" s="7">
        <f>Settings!$B$2+$A3164-1</f>
        <v/>
      </c>
      <c r="F3164" s="7">
        <f>Settings!$B$2+MOD($A3164-1,Settings!$B$7)</f>
        <v/>
      </c>
      <c r="G3164">
        <f>YEAR($F3164)</f>
        <v/>
      </c>
      <c r="H3164">
        <f>"Q"&amp;ROUNDUP(MONTH($F3164)/3,0)</f>
        <v/>
      </c>
      <c r="I3164">
        <f>MONTH($F3164)</f>
        <v/>
      </c>
      <c r="J3164">
        <f>CHOOSE(MONTH($F3164),"Январь","Февраль","Март","Апрель","Май","Июнь","Июль","Август","Сентябрь","Октябрь","Ноябрь","Декабрь")</f>
        <v/>
      </c>
      <c r="K3164">
        <f>DAY($F3164)</f>
        <v/>
      </c>
      <c r="L3164">
        <f>IF(MOD($A3164,10)&lt;7,"ФО_01_Крупный","ФО_"&amp;TEXT(MOD($A3164,8)+1,"00"))</f>
        <v/>
      </c>
      <c r="M3164">
        <f>IF($AB3164="Да","Регион_001_Крупный","Регион_"&amp;TEXT(MOD(QUOTIENT($A3164-1,20),180)+1,"000"))</f>
        <v/>
      </c>
      <c r="N3164">
        <f>IF($AB3164="Да","Город_"&amp;TEXT(MOD($A3164-1,250)+1,"0000"),"Город_"&amp;TEXT(MOD($A3164-1,3000)+1,"0000"))</f>
        <v/>
      </c>
      <c r="O3164">
        <f>IF($AB3164="Да","Холдинг_Крупный","Холдинг_"&amp;TEXT(MOD(QUOTIENT($A3164-1,10000),20)+1,"00"))</f>
        <v/>
      </c>
      <c r="P3164">
        <f>IF($AB3164="Да","Организация_Крупная","Организация_"&amp;TEXT(MOD(QUOTIENT($A3164-1,500),600)+1,"000"))</f>
        <v/>
      </c>
      <c r="Q3164">
        <f>"Отдел_"&amp;TEXT(MOD(QUOTIENT($A3164-1,50),100)+1,"000")</f>
        <v/>
      </c>
      <c r="R3164">
        <f>IF($AB3164="Да","Группа_Крупная","Группа_"&amp;TEXT(MOD(QUOTIENT($A3164-1,5000),30)+1,"00"))</f>
        <v/>
      </c>
      <c r="S3164">
        <f>IF($AB3164="Да","Категория_Крупная","Категория_"&amp;TEXT(MOD(QUOTIENT($A3164-1,500),120)+1,"000"))</f>
        <v/>
      </c>
      <c r="T3164">
        <f>IF($AB3164="Да","Подкатегория_Крупная","Подкатегория_"&amp;TEXT(MOD(QUOTIENT($A3164-1,50),300)+1,"000"))</f>
        <v/>
      </c>
      <c r="U3164">
        <f>"SKU_"&amp;TEXT($A3164,"0000000")</f>
        <v/>
      </c>
      <c r="V3164">
        <f>CHOOSE(MOD($A3164-1,4)+1,"Enterprise","SMB","Госсектор","Розница")</f>
        <v/>
      </c>
      <c r="W3164">
        <f>"Клиент_"&amp;TEXT(MOD($A3164-1,20000)+1,"00000")</f>
        <v/>
      </c>
      <c r="X3164">
        <f>CHOOSE(MOD($A3164-1,5)+1,"Портал","API","Импорт","Ручной ввод","Интеграция")</f>
        <v/>
      </c>
      <c r="Y3164" s="8">
        <f>ROUND(1000+MOD($A3164*37,90000)+IF($AB3164="Да",5000,0),2)</f>
        <v/>
      </c>
      <c r="Z3164">
        <f>1+MOD($A3164,20)</f>
        <v/>
      </c>
      <c r="AA3164" s="8">
        <f>ROUND($Y3164*(0.08+MOD($A3164,17)/100),2)</f>
        <v/>
      </c>
      <c r="AB3164">
        <f>IF(MOD($A3164,10)&lt;7,"Да","Нет")</f>
        <v/>
      </c>
      <c r="AC3164">
        <f>$R3164&amp;" / "&amp;$S3164&amp;" / "&amp;$T3164</f>
        <v/>
      </c>
      <c r="AD3164">
        <f>1</f>
        <v/>
      </c>
      <c r="AE3164">
        <f>IF($A3164&lt;=Settings!$B$4,"до 100",IF($A3164&lt;=Settings!$B$5,"до 10 000",IF($A3164&lt;=Settings!$B$6,"до 100 000","100 000+")))</f>
        <v/>
      </c>
    </row>
    <row r="3165">
      <c r="A3165">
        <f>ROW()-1</f>
        <v/>
      </c>
      <c r="B3165">
        <f>IF($A3165&lt;=Settings!$B$4,"small_control",IF($A3165&lt;=Settings!$B$5,"medium_10k",IF($A3165&lt;=Settings!$B$6,"large_100k","extreme_1m")))</f>
        <v/>
      </c>
      <c r="C3165">
        <f>"ORD-"&amp;TEXT(QUOTIENT($A3165-1,3)+1,"0000000")</f>
        <v/>
      </c>
      <c r="D3165">
        <f>"LINE-"&amp;TEXT($A3165,"0000000")</f>
        <v/>
      </c>
      <c r="E3165" s="7">
        <f>Settings!$B$2+$A3165-1</f>
        <v/>
      </c>
      <c r="F3165" s="7">
        <f>Settings!$B$2+MOD($A3165-1,Settings!$B$7)</f>
        <v/>
      </c>
      <c r="G3165">
        <f>YEAR($F3165)</f>
        <v/>
      </c>
      <c r="H3165">
        <f>"Q"&amp;ROUNDUP(MONTH($F3165)/3,0)</f>
        <v/>
      </c>
      <c r="I3165">
        <f>MONTH($F3165)</f>
        <v/>
      </c>
      <c r="J3165">
        <f>CHOOSE(MONTH($F3165),"Январь","Февраль","Март","Апрель","Май","Июнь","Июль","Август","Сентябрь","Октябрь","Ноябрь","Декабрь")</f>
        <v/>
      </c>
      <c r="K3165">
        <f>DAY($F3165)</f>
        <v/>
      </c>
      <c r="L3165">
        <f>IF(MOD($A3165,10)&lt;7,"ФО_01_Крупный","ФО_"&amp;TEXT(MOD($A3165,8)+1,"00"))</f>
        <v/>
      </c>
      <c r="M3165">
        <f>IF($AB3165="Да","Регион_001_Крупный","Регион_"&amp;TEXT(MOD(QUOTIENT($A3165-1,20),180)+1,"000"))</f>
        <v/>
      </c>
      <c r="N3165">
        <f>IF($AB3165="Да","Город_"&amp;TEXT(MOD($A3165-1,250)+1,"0000"),"Город_"&amp;TEXT(MOD($A3165-1,3000)+1,"0000"))</f>
        <v/>
      </c>
      <c r="O3165">
        <f>IF($AB3165="Да","Холдинг_Крупный","Холдинг_"&amp;TEXT(MOD(QUOTIENT($A3165-1,10000),20)+1,"00"))</f>
        <v/>
      </c>
      <c r="P3165">
        <f>IF($AB3165="Да","Организация_Крупная","Организация_"&amp;TEXT(MOD(QUOTIENT($A3165-1,500),600)+1,"000"))</f>
        <v/>
      </c>
      <c r="Q3165">
        <f>"Отдел_"&amp;TEXT(MOD(QUOTIENT($A3165-1,50),100)+1,"000")</f>
        <v/>
      </c>
      <c r="R3165">
        <f>IF($AB3165="Да","Группа_Крупная","Группа_"&amp;TEXT(MOD(QUOTIENT($A3165-1,5000),30)+1,"00"))</f>
        <v/>
      </c>
      <c r="S3165">
        <f>IF($AB3165="Да","Категория_Крупная","Категория_"&amp;TEXT(MOD(QUOTIENT($A3165-1,500),120)+1,"000"))</f>
        <v/>
      </c>
      <c r="T3165">
        <f>IF($AB3165="Да","Подкатегория_Крупная","Подкатегория_"&amp;TEXT(MOD(QUOTIENT($A3165-1,50),300)+1,"000"))</f>
        <v/>
      </c>
      <c r="U3165">
        <f>"SKU_"&amp;TEXT($A3165,"0000000")</f>
        <v/>
      </c>
      <c r="V3165">
        <f>CHOOSE(MOD($A3165-1,4)+1,"Enterprise","SMB","Госсектор","Розница")</f>
        <v/>
      </c>
      <c r="W3165">
        <f>"Клиент_"&amp;TEXT(MOD($A3165-1,20000)+1,"00000")</f>
        <v/>
      </c>
      <c r="X3165">
        <f>CHOOSE(MOD($A3165-1,5)+1,"Портал","API","Импорт","Ручной ввод","Интеграция")</f>
        <v/>
      </c>
      <c r="Y3165" s="8">
        <f>ROUND(1000+MOD($A3165*37,90000)+IF($AB3165="Да",5000,0),2)</f>
        <v/>
      </c>
      <c r="Z3165">
        <f>1+MOD($A3165,20)</f>
        <v/>
      </c>
      <c r="AA3165" s="8">
        <f>ROUND($Y3165*(0.08+MOD($A3165,17)/100),2)</f>
        <v/>
      </c>
      <c r="AB3165">
        <f>IF(MOD($A3165,10)&lt;7,"Да","Нет")</f>
        <v/>
      </c>
      <c r="AC3165">
        <f>$R3165&amp;" / "&amp;$S3165&amp;" / "&amp;$T3165</f>
        <v/>
      </c>
      <c r="AD3165">
        <f>1</f>
        <v/>
      </c>
      <c r="AE3165">
        <f>IF($A3165&lt;=Settings!$B$4,"до 100",IF($A3165&lt;=Settings!$B$5,"до 10 000",IF($A3165&lt;=Settings!$B$6,"до 100 000","100 000+")))</f>
        <v/>
      </c>
    </row>
    <row r="3166">
      <c r="A3166">
        <f>ROW()-1</f>
        <v/>
      </c>
      <c r="B3166">
        <f>IF($A3166&lt;=Settings!$B$4,"small_control",IF($A3166&lt;=Settings!$B$5,"medium_10k",IF($A3166&lt;=Settings!$B$6,"large_100k","extreme_1m")))</f>
        <v/>
      </c>
      <c r="C3166">
        <f>"ORD-"&amp;TEXT(QUOTIENT($A3166-1,3)+1,"0000000")</f>
        <v/>
      </c>
      <c r="D3166">
        <f>"LINE-"&amp;TEXT($A3166,"0000000")</f>
        <v/>
      </c>
      <c r="E3166" s="7">
        <f>Settings!$B$2+$A3166-1</f>
        <v/>
      </c>
      <c r="F3166" s="7">
        <f>Settings!$B$2+MOD($A3166-1,Settings!$B$7)</f>
        <v/>
      </c>
      <c r="G3166">
        <f>YEAR($F3166)</f>
        <v/>
      </c>
      <c r="H3166">
        <f>"Q"&amp;ROUNDUP(MONTH($F3166)/3,0)</f>
        <v/>
      </c>
      <c r="I3166">
        <f>MONTH($F3166)</f>
        <v/>
      </c>
      <c r="J3166">
        <f>CHOOSE(MONTH($F3166),"Январь","Февраль","Март","Апрель","Май","Июнь","Июль","Август","Сентябрь","Октябрь","Ноябрь","Декабрь")</f>
        <v/>
      </c>
      <c r="K3166">
        <f>DAY($F3166)</f>
        <v/>
      </c>
      <c r="L3166">
        <f>IF(MOD($A3166,10)&lt;7,"ФО_01_Крупный","ФО_"&amp;TEXT(MOD($A3166,8)+1,"00"))</f>
        <v/>
      </c>
      <c r="M3166">
        <f>IF($AB3166="Да","Регион_001_Крупный","Регион_"&amp;TEXT(MOD(QUOTIENT($A3166-1,20),180)+1,"000"))</f>
        <v/>
      </c>
      <c r="N3166">
        <f>IF($AB3166="Да","Город_"&amp;TEXT(MOD($A3166-1,250)+1,"0000"),"Город_"&amp;TEXT(MOD($A3166-1,3000)+1,"0000"))</f>
        <v/>
      </c>
      <c r="O3166">
        <f>IF($AB3166="Да","Холдинг_Крупный","Холдинг_"&amp;TEXT(MOD(QUOTIENT($A3166-1,10000),20)+1,"00"))</f>
        <v/>
      </c>
      <c r="P3166">
        <f>IF($AB3166="Да","Организация_Крупная","Организация_"&amp;TEXT(MOD(QUOTIENT($A3166-1,500),600)+1,"000"))</f>
        <v/>
      </c>
      <c r="Q3166">
        <f>"Отдел_"&amp;TEXT(MOD(QUOTIENT($A3166-1,50),100)+1,"000")</f>
        <v/>
      </c>
      <c r="R3166">
        <f>IF($AB3166="Да","Группа_Крупная","Группа_"&amp;TEXT(MOD(QUOTIENT($A3166-1,5000),30)+1,"00"))</f>
        <v/>
      </c>
      <c r="S3166">
        <f>IF($AB3166="Да","Категория_Крупная","Категория_"&amp;TEXT(MOD(QUOTIENT($A3166-1,500),120)+1,"000"))</f>
        <v/>
      </c>
      <c r="T3166">
        <f>IF($AB3166="Да","Подкатегория_Крупная","Подкатегория_"&amp;TEXT(MOD(QUOTIENT($A3166-1,50),300)+1,"000"))</f>
        <v/>
      </c>
      <c r="U3166">
        <f>"SKU_"&amp;TEXT($A3166,"0000000")</f>
        <v/>
      </c>
      <c r="V3166">
        <f>CHOOSE(MOD($A3166-1,4)+1,"Enterprise","SMB","Госсектор","Розница")</f>
        <v/>
      </c>
      <c r="W3166">
        <f>"Клиент_"&amp;TEXT(MOD($A3166-1,20000)+1,"00000")</f>
        <v/>
      </c>
      <c r="X3166">
        <f>CHOOSE(MOD($A3166-1,5)+1,"Портал","API","Импорт","Ручной ввод","Интеграция")</f>
        <v/>
      </c>
      <c r="Y3166" s="8">
        <f>ROUND(1000+MOD($A3166*37,90000)+IF($AB3166="Да",5000,0),2)</f>
        <v/>
      </c>
      <c r="Z3166">
        <f>1+MOD($A3166,20)</f>
        <v/>
      </c>
      <c r="AA3166" s="8">
        <f>ROUND($Y3166*(0.08+MOD($A3166,17)/100),2)</f>
        <v/>
      </c>
      <c r="AB3166">
        <f>IF(MOD($A3166,10)&lt;7,"Да","Нет")</f>
        <v/>
      </c>
      <c r="AC3166">
        <f>$R3166&amp;" / "&amp;$S3166&amp;" / "&amp;$T3166</f>
        <v/>
      </c>
      <c r="AD3166">
        <f>1</f>
        <v/>
      </c>
      <c r="AE3166">
        <f>IF($A3166&lt;=Settings!$B$4,"до 100",IF($A3166&lt;=Settings!$B$5,"до 10 000",IF($A3166&lt;=Settings!$B$6,"до 100 000","100 000+")))</f>
        <v/>
      </c>
    </row>
    <row r="3167">
      <c r="A3167">
        <f>ROW()-1</f>
        <v/>
      </c>
      <c r="B3167">
        <f>IF($A3167&lt;=Settings!$B$4,"small_control",IF($A3167&lt;=Settings!$B$5,"medium_10k",IF($A3167&lt;=Settings!$B$6,"large_100k","extreme_1m")))</f>
        <v/>
      </c>
      <c r="C3167">
        <f>"ORD-"&amp;TEXT(QUOTIENT($A3167-1,3)+1,"0000000")</f>
        <v/>
      </c>
      <c r="D3167">
        <f>"LINE-"&amp;TEXT($A3167,"0000000")</f>
        <v/>
      </c>
      <c r="E3167" s="7">
        <f>Settings!$B$2+$A3167-1</f>
        <v/>
      </c>
      <c r="F3167" s="7">
        <f>Settings!$B$2+MOD($A3167-1,Settings!$B$7)</f>
        <v/>
      </c>
      <c r="G3167">
        <f>YEAR($F3167)</f>
        <v/>
      </c>
      <c r="H3167">
        <f>"Q"&amp;ROUNDUP(MONTH($F3167)/3,0)</f>
        <v/>
      </c>
      <c r="I3167">
        <f>MONTH($F3167)</f>
        <v/>
      </c>
      <c r="J3167">
        <f>CHOOSE(MONTH($F3167),"Январь","Февраль","Март","Апрель","Май","Июнь","Июль","Август","Сентябрь","Октябрь","Ноябрь","Декабрь")</f>
        <v/>
      </c>
      <c r="K3167">
        <f>DAY($F3167)</f>
        <v/>
      </c>
      <c r="L3167">
        <f>IF(MOD($A3167,10)&lt;7,"ФО_01_Крупный","ФО_"&amp;TEXT(MOD($A3167,8)+1,"00"))</f>
        <v/>
      </c>
      <c r="M3167">
        <f>IF($AB3167="Да","Регион_001_Крупный","Регион_"&amp;TEXT(MOD(QUOTIENT($A3167-1,20),180)+1,"000"))</f>
        <v/>
      </c>
      <c r="N3167">
        <f>IF($AB3167="Да","Город_"&amp;TEXT(MOD($A3167-1,250)+1,"0000"),"Город_"&amp;TEXT(MOD($A3167-1,3000)+1,"0000"))</f>
        <v/>
      </c>
      <c r="O3167">
        <f>IF($AB3167="Да","Холдинг_Крупный","Холдинг_"&amp;TEXT(MOD(QUOTIENT($A3167-1,10000),20)+1,"00"))</f>
        <v/>
      </c>
      <c r="P3167">
        <f>IF($AB3167="Да","Организация_Крупная","Организация_"&amp;TEXT(MOD(QUOTIENT($A3167-1,500),600)+1,"000"))</f>
        <v/>
      </c>
      <c r="Q3167">
        <f>"Отдел_"&amp;TEXT(MOD(QUOTIENT($A3167-1,50),100)+1,"000")</f>
        <v/>
      </c>
      <c r="R3167">
        <f>IF($AB3167="Да","Группа_Крупная","Группа_"&amp;TEXT(MOD(QUOTIENT($A3167-1,5000),30)+1,"00"))</f>
        <v/>
      </c>
      <c r="S3167">
        <f>IF($AB3167="Да","Категория_Крупная","Категория_"&amp;TEXT(MOD(QUOTIENT($A3167-1,500),120)+1,"000"))</f>
        <v/>
      </c>
      <c r="T3167">
        <f>IF($AB3167="Да","Подкатегория_Крупная","Подкатегория_"&amp;TEXT(MOD(QUOTIENT($A3167-1,50),300)+1,"000"))</f>
        <v/>
      </c>
      <c r="U3167">
        <f>"SKU_"&amp;TEXT($A3167,"0000000")</f>
        <v/>
      </c>
      <c r="V3167">
        <f>CHOOSE(MOD($A3167-1,4)+1,"Enterprise","SMB","Госсектор","Розница")</f>
        <v/>
      </c>
      <c r="W3167">
        <f>"Клиент_"&amp;TEXT(MOD($A3167-1,20000)+1,"00000")</f>
        <v/>
      </c>
      <c r="X3167">
        <f>CHOOSE(MOD($A3167-1,5)+1,"Портал","API","Импорт","Ручной ввод","Интеграция")</f>
        <v/>
      </c>
      <c r="Y3167" s="8">
        <f>ROUND(1000+MOD($A3167*37,90000)+IF($AB3167="Да",5000,0),2)</f>
        <v/>
      </c>
      <c r="Z3167">
        <f>1+MOD($A3167,20)</f>
        <v/>
      </c>
      <c r="AA3167" s="8">
        <f>ROUND($Y3167*(0.08+MOD($A3167,17)/100),2)</f>
        <v/>
      </c>
      <c r="AB3167">
        <f>IF(MOD($A3167,10)&lt;7,"Да","Нет")</f>
        <v/>
      </c>
      <c r="AC3167">
        <f>$R3167&amp;" / "&amp;$S3167&amp;" / "&amp;$T3167</f>
        <v/>
      </c>
      <c r="AD3167">
        <f>1</f>
        <v/>
      </c>
      <c r="AE3167">
        <f>IF($A3167&lt;=Settings!$B$4,"до 100",IF($A3167&lt;=Settings!$B$5,"до 10 000",IF($A3167&lt;=Settings!$B$6,"до 100 000","100 000+")))</f>
        <v/>
      </c>
    </row>
    <row r="3168">
      <c r="A3168">
        <f>ROW()-1</f>
        <v/>
      </c>
      <c r="B3168">
        <f>IF($A3168&lt;=Settings!$B$4,"small_control",IF($A3168&lt;=Settings!$B$5,"medium_10k",IF($A3168&lt;=Settings!$B$6,"large_100k","extreme_1m")))</f>
        <v/>
      </c>
      <c r="C3168">
        <f>"ORD-"&amp;TEXT(QUOTIENT($A3168-1,3)+1,"0000000")</f>
        <v/>
      </c>
      <c r="D3168">
        <f>"LINE-"&amp;TEXT($A3168,"0000000")</f>
        <v/>
      </c>
      <c r="E3168" s="7">
        <f>Settings!$B$2+$A3168-1</f>
        <v/>
      </c>
      <c r="F3168" s="7">
        <f>Settings!$B$2+MOD($A3168-1,Settings!$B$7)</f>
        <v/>
      </c>
      <c r="G3168">
        <f>YEAR($F3168)</f>
        <v/>
      </c>
      <c r="H3168">
        <f>"Q"&amp;ROUNDUP(MONTH($F3168)/3,0)</f>
        <v/>
      </c>
      <c r="I3168">
        <f>MONTH($F3168)</f>
        <v/>
      </c>
      <c r="J3168">
        <f>CHOOSE(MONTH($F3168),"Январь","Февраль","Март","Апрель","Май","Июнь","Июль","Август","Сентябрь","Октябрь","Ноябрь","Декабрь")</f>
        <v/>
      </c>
      <c r="K3168">
        <f>DAY($F3168)</f>
        <v/>
      </c>
      <c r="L3168">
        <f>IF(MOD($A3168,10)&lt;7,"ФО_01_Крупный","ФО_"&amp;TEXT(MOD($A3168,8)+1,"00"))</f>
        <v/>
      </c>
      <c r="M3168">
        <f>IF($AB3168="Да","Регион_001_Крупный","Регион_"&amp;TEXT(MOD(QUOTIENT($A3168-1,20),180)+1,"000"))</f>
        <v/>
      </c>
      <c r="N3168">
        <f>IF($AB3168="Да","Город_"&amp;TEXT(MOD($A3168-1,250)+1,"0000"),"Город_"&amp;TEXT(MOD($A3168-1,3000)+1,"0000"))</f>
        <v/>
      </c>
      <c r="O3168">
        <f>IF($AB3168="Да","Холдинг_Крупный","Холдинг_"&amp;TEXT(MOD(QUOTIENT($A3168-1,10000),20)+1,"00"))</f>
        <v/>
      </c>
      <c r="P3168">
        <f>IF($AB3168="Да","Организация_Крупная","Организация_"&amp;TEXT(MOD(QUOTIENT($A3168-1,500),600)+1,"000"))</f>
        <v/>
      </c>
      <c r="Q3168">
        <f>"Отдел_"&amp;TEXT(MOD(QUOTIENT($A3168-1,50),100)+1,"000")</f>
        <v/>
      </c>
      <c r="R3168">
        <f>IF($AB3168="Да","Группа_Крупная","Группа_"&amp;TEXT(MOD(QUOTIENT($A3168-1,5000),30)+1,"00"))</f>
        <v/>
      </c>
      <c r="S3168">
        <f>IF($AB3168="Да","Категория_Крупная","Категория_"&amp;TEXT(MOD(QUOTIENT($A3168-1,500),120)+1,"000"))</f>
        <v/>
      </c>
      <c r="T3168">
        <f>IF($AB3168="Да","Подкатегория_Крупная","Подкатегория_"&amp;TEXT(MOD(QUOTIENT($A3168-1,50),300)+1,"000"))</f>
        <v/>
      </c>
      <c r="U3168">
        <f>"SKU_"&amp;TEXT($A3168,"0000000")</f>
        <v/>
      </c>
      <c r="V3168">
        <f>CHOOSE(MOD($A3168-1,4)+1,"Enterprise","SMB","Госсектор","Розница")</f>
        <v/>
      </c>
      <c r="W3168">
        <f>"Клиент_"&amp;TEXT(MOD($A3168-1,20000)+1,"00000")</f>
        <v/>
      </c>
      <c r="X3168">
        <f>CHOOSE(MOD($A3168-1,5)+1,"Портал","API","Импорт","Ручной ввод","Интеграция")</f>
        <v/>
      </c>
      <c r="Y3168" s="8">
        <f>ROUND(1000+MOD($A3168*37,90000)+IF($AB3168="Да",5000,0),2)</f>
        <v/>
      </c>
      <c r="Z3168">
        <f>1+MOD($A3168,20)</f>
        <v/>
      </c>
      <c r="AA3168" s="8">
        <f>ROUND($Y3168*(0.08+MOD($A3168,17)/100),2)</f>
        <v/>
      </c>
      <c r="AB3168">
        <f>IF(MOD($A3168,10)&lt;7,"Да","Нет")</f>
        <v/>
      </c>
      <c r="AC3168">
        <f>$R3168&amp;" / "&amp;$S3168&amp;" / "&amp;$T3168</f>
        <v/>
      </c>
      <c r="AD3168">
        <f>1</f>
        <v/>
      </c>
      <c r="AE3168">
        <f>IF($A3168&lt;=Settings!$B$4,"до 100",IF($A3168&lt;=Settings!$B$5,"до 10 000",IF($A3168&lt;=Settings!$B$6,"до 100 000","100 000+")))</f>
        <v/>
      </c>
    </row>
    <row r="3169">
      <c r="A3169">
        <f>ROW()-1</f>
        <v/>
      </c>
      <c r="B3169">
        <f>IF($A3169&lt;=Settings!$B$4,"small_control",IF($A3169&lt;=Settings!$B$5,"medium_10k",IF($A3169&lt;=Settings!$B$6,"large_100k","extreme_1m")))</f>
        <v/>
      </c>
      <c r="C3169">
        <f>"ORD-"&amp;TEXT(QUOTIENT($A3169-1,3)+1,"0000000")</f>
        <v/>
      </c>
      <c r="D3169">
        <f>"LINE-"&amp;TEXT($A3169,"0000000")</f>
        <v/>
      </c>
      <c r="E3169" s="7">
        <f>Settings!$B$2+$A3169-1</f>
        <v/>
      </c>
      <c r="F3169" s="7">
        <f>Settings!$B$2+MOD($A3169-1,Settings!$B$7)</f>
        <v/>
      </c>
      <c r="G3169">
        <f>YEAR($F3169)</f>
        <v/>
      </c>
      <c r="H3169">
        <f>"Q"&amp;ROUNDUP(MONTH($F3169)/3,0)</f>
        <v/>
      </c>
      <c r="I3169">
        <f>MONTH($F3169)</f>
        <v/>
      </c>
      <c r="J3169">
        <f>CHOOSE(MONTH($F3169),"Январь","Февраль","Март","Апрель","Май","Июнь","Июль","Август","Сентябрь","Октябрь","Ноябрь","Декабрь")</f>
        <v/>
      </c>
      <c r="K3169">
        <f>DAY($F3169)</f>
        <v/>
      </c>
      <c r="L3169">
        <f>IF(MOD($A3169,10)&lt;7,"ФО_01_Крупный","ФО_"&amp;TEXT(MOD($A3169,8)+1,"00"))</f>
        <v/>
      </c>
      <c r="M3169">
        <f>IF($AB3169="Да","Регион_001_Крупный","Регион_"&amp;TEXT(MOD(QUOTIENT($A3169-1,20),180)+1,"000"))</f>
        <v/>
      </c>
      <c r="N3169">
        <f>IF($AB3169="Да","Город_"&amp;TEXT(MOD($A3169-1,250)+1,"0000"),"Город_"&amp;TEXT(MOD($A3169-1,3000)+1,"0000"))</f>
        <v/>
      </c>
      <c r="O3169">
        <f>IF($AB3169="Да","Холдинг_Крупный","Холдинг_"&amp;TEXT(MOD(QUOTIENT($A3169-1,10000),20)+1,"00"))</f>
        <v/>
      </c>
      <c r="P3169">
        <f>IF($AB3169="Да","Организация_Крупная","Организация_"&amp;TEXT(MOD(QUOTIENT($A3169-1,500),600)+1,"000"))</f>
        <v/>
      </c>
      <c r="Q3169">
        <f>"Отдел_"&amp;TEXT(MOD(QUOTIENT($A3169-1,50),100)+1,"000")</f>
        <v/>
      </c>
      <c r="R3169">
        <f>IF($AB3169="Да","Группа_Крупная","Группа_"&amp;TEXT(MOD(QUOTIENT($A3169-1,5000),30)+1,"00"))</f>
        <v/>
      </c>
      <c r="S3169">
        <f>IF($AB3169="Да","Категория_Крупная","Категория_"&amp;TEXT(MOD(QUOTIENT($A3169-1,500),120)+1,"000"))</f>
        <v/>
      </c>
      <c r="T3169">
        <f>IF($AB3169="Да","Подкатегория_Крупная","Подкатегория_"&amp;TEXT(MOD(QUOTIENT($A3169-1,50),300)+1,"000"))</f>
        <v/>
      </c>
      <c r="U3169">
        <f>"SKU_"&amp;TEXT($A3169,"0000000")</f>
        <v/>
      </c>
      <c r="V3169">
        <f>CHOOSE(MOD($A3169-1,4)+1,"Enterprise","SMB","Госсектор","Розница")</f>
        <v/>
      </c>
      <c r="W3169">
        <f>"Клиент_"&amp;TEXT(MOD($A3169-1,20000)+1,"00000")</f>
        <v/>
      </c>
      <c r="X3169">
        <f>CHOOSE(MOD($A3169-1,5)+1,"Портал","API","Импорт","Ручной ввод","Интеграция")</f>
        <v/>
      </c>
      <c r="Y3169" s="8">
        <f>ROUND(1000+MOD($A3169*37,90000)+IF($AB3169="Да",5000,0),2)</f>
        <v/>
      </c>
      <c r="Z3169">
        <f>1+MOD($A3169,20)</f>
        <v/>
      </c>
      <c r="AA3169" s="8">
        <f>ROUND($Y3169*(0.08+MOD($A3169,17)/100),2)</f>
        <v/>
      </c>
      <c r="AB3169">
        <f>IF(MOD($A3169,10)&lt;7,"Да","Нет")</f>
        <v/>
      </c>
      <c r="AC3169">
        <f>$R3169&amp;" / "&amp;$S3169&amp;" / "&amp;$T3169</f>
        <v/>
      </c>
      <c r="AD3169">
        <f>1</f>
        <v/>
      </c>
      <c r="AE3169">
        <f>IF($A3169&lt;=Settings!$B$4,"до 100",IF($A3169&lt;=Settings!$B$5,"до 10 000",IF($A3169&lt;=Settings!$B$6,"до 100 000","100 000+")))</f>
        <v/>
      </c>
    </row>
    <row r="3170">
      <c r="A3170">
        <f>ROW()-1</f>
        <v/>
      </c>
      <c r="B3170">
        <f>IF($A3170&lt;=Settings!$B$4,"small_control",IF($A3170&lt;=Settings!$B$5,"medium_10k",IF($A3170&lt;=Settings!$B$6,"large_100k","extreme_1m")))</f>
        <v/>
      </c>
      <c r="C3170">
        <f>"ORD-"&amp;TEXT(QUOTIENT($A3170-1,3)+1,"0000000")</f>
        <v/>
      </c>
      <c r="D3170">
        <f>"LINE-"&amp;TEXT($A3170,"0000000")</f>
        <v/>
      </c>
      <c r="E3170" s="7">
        <f>Settings!$B$2+$A3170-1</f>
        <v/>
      </c>
      <c r="F3170" s="7">
        <f>Settings!$B$2+MOD($A3170-1,Settings!$B$7)</f>
        <v/>
      </c>
      <c r="G3170">
        <f>YEAR($F3170)</f>
        <v/>
      </c>
      <c r="H3170">
        <f>"Q"&amp;ROUNDUP(MONTH($F3170)/3,0)</f>
        <v/>
      </c>
      <c r="I3170">
        <f>MONTH($F3170)</f>
        <v/>
      </c>
      <c r="J3170">
        <f>CHOOSE(MONTH($F3170),"Январь","Февраль","Март","Апрель","Май","Июнь","Июль","Август","Сентябрь","Октябрь","Ноябрь","Декабрь")</f>
        <v/>
      </c>
      <c r="K3170">
        <f>DAY($F3170)</f>
        <v/>
      </c>
      <c r="L3170">
        <f>IF(MOD($A3170,10)&lt;7,"ФО_01_Крупный","ФО_"&amp;TEXT(MOD($A3170,8)+1,"00"))</f>
        <v/>
      </c>
      <c r="M3170">
        <f>IF($AB3170="Да","Регион_001_Крупный","Регион_"&amp;TEXT(MOD(QUOTIENT($A3170-1,20),180)+1,"000"))</f>
        <v/>
      </c>
      <c r="N3170">
        <f>IF($AB3170="Да","Город_"&amp;TEXT(MOD($A3170-1,250)+1,"0000"),"Город_"&amp;TEXT(MOD($A3170-1,3000)+1,"0000"))</f>
        <v/>
      </c>
      <c r="O3170">
        <f>IF($AB3170="Да","Холдинг_Крупный","Холдинг_"&amp;TEXT(MOD(QUOTIENT($A3170-1,10000),20)+1,"00"))</f>
        <v/>
      </c>
      <c r="P3170">
        <f>IF($AB3170="Да","Организация_Крупная","Организация_"&amp;TEXT(MOD(QUOTIENT($A3170-1,500),600)+1,"000"))</f>
        <v/>
      </c>
      <c r="Q3170">
        <f>"Отдел_"&amp;TEXT(MOD(QUOTIENT($A3170-1,50),100)+1,"000")</f>
        <v/>
      </c>
      <c r="R3170">
        <f>IF($AB3170="Да","Группа_Крупная","Группа_"&amp;TEXT(MOD(QUOTIENT($A3170-1,5000),30)+1,"00"))</f>
        <v/>
      </c>
      <c r="S3170">
        <f>IF($AB3170="Да","Категория_Крупная","Категория_"&amp;TEXT(MOD(QUOTIENT($A3170-1,500),120)+1,"000"))</f>
        <v/>
      </c>
      <c r="T3170">
        <f>IF($AB3170="Да","Подкатегория_Крупная","Подкатегория_"&amp;TEXT(MOD(QUOTIENT($A3170-1,50),300)+1,"000"))</f>
        <v/>
      </c>
      <c r="U3170">
        <f>"SKU_"&amp;TEXT($A3170,"0000000")</f>
        <v/>
      </c>
      <c r="V3170">
        <f>CHOOSE(MOD($A3170-1,4)+1,"Enterprise","SMB","Госсектор","Розница")</f>
        <v/>
      </c>
      <c r="W3170">
        <f>"Клиент_"&amp;TEXT(MOD($A3170-1,20000)+1,"00000")</f>
        <v/>
      </c>
      <c r="X3170">
        <f>CHOOSE(MOD($A3170-1,5)+1,"Портал","API","Импорт","Ручной ввод","Интеграция")</f>
        <v/>
      </c>
      <c r="Y3170" s="8">
        <f>ROUND(1000+MOD($A3170*37,90000)+IF($AB3170="Да",5000,0),2)</f>
        <v/>
      </c>
      <c r="Z3170">
        <f>1+MOD($A3170,20)</f>
        <v/>
      </c>
      <c r="AA3170" s="8">
        <f>ROUND($Y3170*(0.08+MOD($A3170,17)/100),2)</f>
        <v/>
      </c>
      <c r="AB3170">
        <f>IF(MOD($A3170,10)&lt;7,"Да","Нет")</f>
        <v/>
      </c>
      <c r="AC3170">
        <f>$R3170&amp;" / "&amp;$S3170&amp;" / "&amp;$T3170</f>
        <v/>
      </c>
      <c r="AD3170">
        <f>1</f>
        <v/>
      </c>
      <c r="AE3170">
        <f>IF($A3170&lt;=Settings!$B$4,"до 100",IF($A3170&lt;=Settings!$B$5,"до 10 000",IF($A3170&lt;=Settings!$B$6,"до 100 000","100 000+")))</f>
        <v/>
      </c>
    </row>
    <row r="3171">
      <c r="A3171">
        <f>ROW()-1</f>
        <v/>
      </c>
      <c r="B3171">
        <f>IF($A3171&lt;=Settings!$B$4,"small_control",IF($A3171&lt;=Settings!$B$5,"medium_10k",IF($A3171&lt;=Settings!$B$6,"large_100k","extreme_1m")))</f>
        <v/>
      </c>
      <c r="C3171">
        <f>"ORD-"&amp;TEXT(QUOTIENT($A3171-1,3)+1,"0000000")</f>
        <v/>
      </c>
      <c r="D3171">
        <f>"LINE-"&amp;TEXT($A3171,"0000000")</f>
        <v/>
      </c>
      <c r="E3171" s="7">
        <f>Settings!$B$2+$A3171-1</f>
        <v/>
      </c>
      <c r="F3171" s="7">
        <f>Settings!$B$2+MOD($A3171-1,Settings!$B$7)</f>
        <v/>
      </c>
      <c r="G3171">
        <f>YEAR($F3171)</f>
        <v/>
      </c>
      <c r="H3171">
        <f>"Q"&amp;ROUNDUP(MONTH($F3171)/3,0)</f>
        <v/>
      </c>
      <c r="I3171">
        <f>MONTH($F3171)</f>
        <v/>
      </c>
      <c r="J3171">
        <f>CHOOSE(MONTH($F3171),"Январь","Февраль","Март","Апрель","Май","Июнь","Июль","Август","Сентябрь","Октябрь","Ноябрь","Декабрь")</f>
        <v/>
      </c>
      <c r="K3171">
        <f>DAY($F3171)</f>
        <v/>
      </c>
      <c r="L3171">
        <f>IF(MOD($A3171,10)&lt;7,"ФО_01_Крупный","ФО_"&amp;TEXT(MOD($A3171,8)+1,"00"))</f>
        <v/>
      </c>
      <c r="M3171">
        <f>IF($AB3171="Да","Регион_001_Крупный","Регион_"&amp;TEXT(MOD(QUOTIENT($A3171-1,20),180)+1,"000"))</f>
        <v/>
      </c>
      <c r="N3171">
        <f>IF($AB3171="Да","Город_"&amp;TEXT(MOD($A3171-1,250)+1,"0000"),"Город_"&amp;TEXT(MOD($A3171-1,3000)+1,"0000"))</f>
        <v/>
      </c>
      <c r="O3171">
        <f>IF($AB3171="Да","Холдинг_Крупный","Холдинг_"&amp;TEXT(MOD(QUOTIENT($A3171-1,10000),20)+1,"00"))</f>
        <v/>
      </c>
      <c r="P3171">
        <f>IF($AB3171="Да","Организация_Крупная","Организация_"&amp;TEXT(MOD(QUOTIENT($A3171-1,500),600)+1,"000"))</f>
        <v/>
      </c>
      <c r="Q3171">
        <f>"Отдел_"&amp;TEXT(MOD(QUOTIENT($A3171-1,50),100)+1,"000")</f>
        <v/>
      </c>
      <c r="R3171">
        <f>IF($AB3171="Да","Группа_Крупная","Группа_"&amp;TEXT(MOD(QUOTIENT($A3171-1,5000),30)+1,"00"))</f>
        <v/>
      </c>
      <c r="S3171">
        <f>IF($AB3171="Да","Категория_Крупная","Категория_"&amp;TEXT(MOD(QUOTIENT($A3171-1,500),120)+1,"000"))</f>
        <v/>
      </c>
      <c r="T3171">
        <f>IF($AB3171="Да","Подкатегория_Крупная","Подкатегория_"&amp;TEXT(MOD(QUOTIENT($A3171-1,50),300)+1,"000"))</f>
        <v/>
      </c>
      <c r="U3171">
        <f>"SKU_"&amp;TEXT($A3171,"0000000")</f>
        <v/>
      </c>
      <c r="V3171">
        <f>CHOOSE(MOD($A3171-1,4)+1,"Enterprise","SMB","Госсектор","Розница")</f>
        <v/>
      </c>
      <c r="W3171">
        <f>"Клиент_"&amp;TEXT(MOD($A3171-1,20000)+1,"00000")</f>
        <v/>
      </c>
      <c r="X3171">
        <f>CHOOSE(MOD($A3171-1,5)+1,"Портал","API","Импорт","Ручной ввод","Интеграция")</f>
        <v/>
      </c>
      <c r="Y3171" s="8">
        <f>ROUND(1000+MOD($A3171*37,90000)+IF($AB3171="Да",5000,0),2)</f>
        <v/>
      </c>
      <c r="Z3171">
        <f>1+MOD($A3171,20)</f>
        <v/>
      </c>
      <c r="AA3171" s="8">
        <f>ROUND($Y3171*(0.08+MOD($A3171,17)/100),2)</f>
        <v/>
      </c>
      <c r="AB3171">
        <f>IF(MOD($A3171,10)&lt;7,"Да","Нет")</f>
        <v/>
      </c>
      <c r="AC3171">
        <f>$R3171&amp;" / "&amp;$S3171&amp;" / "&amp;$T3171</f>
        <v/>
      </c>
      <c r="AD3171">
        <f>1</f>
        <v/>
      </c>
      <c r="AE3171">
        <f>IF($A3171&lt;=Settings!$B$4,"до 100",IF($A3171&lt;=Settings!$B$5,"до 10 000",IF($A3171&lt;=Settings!$B$6,"до 100 000","100 000+")))</f>
        <v/>
      </c>
    </row>
    <row r="3172">
      <c r="A3172">
        <f>ROW()-1</f>
        <v/>
      </c>
      <c r="B3172">
        <f>IF($A3172&lt;=Settings!$B$4,"small_control",IF($A3172&lt;=Settings!$B$5,"medium_10k",IF($A3172&lt;=Settings!$B$6,"large_100k","extreme_1m")))</f>
        <v/>
      </c>
      <c r="C3172">
        <f>"ORD-"&amp;TEXT(QUOTIENT($A3172-1,3)+1,"0000000")</f>
        <v/>
      </c>
      <c r="D3172">
        <f>"LINE-"&amp;TEXT($A3172,"0000000")</f>
        <v/>
      </c>
      <c r="E3172" s="7">
        <f>Settings!$B$2+$A3172-1</f>
        <v/>
      </c>
      <c r="F3172" s="7">
        <f>Settings!$B$2+MOD($A3172-1,Settings!$B$7)</f>
        <v/>
      </c>
      <c r="G3172">
        <f>YEAR($F3172)</f>
        <v/>
      </c>
      <c r="H3172">
        <f>"Q"&amp;ROUNDUP(MONTH($F3172)/3,0)</f>
        <v/>
      </c>
      <c r="I3172">
        <f>MONTH($F3172)</f>
        <v/>
      </c>
      <c r="J3172">
        <f>CHOOSE(MONTH($F3172),"Январь","Февраль","Март","Апрель","Май","Июнь","Июль","Август","Сентябрь","Октябрь","Ноябрь","Декабрь")</f>
        <v/>
      </c>
      <c r="K3172">
        <f>DAY($F3172)</f>
        <v/>
      </c>
      <c r="L3172">
        <f>IF(MOD($A3172,10)&lt;7,"ФО_01_Крупный","ФО_"&amp;TEXT(MOD($A3172,8)+1,"00"))</f>
        <v/>
      </c>
      <c r="M3172">
        <f>IF($AB3172="Да","Регион_001_Крупный","Регион_"&amp;TEXT(MOD(QUOTIENT($A3172-1,20),180)+1,"000"))</f>
        <v/>
      </c>
      <c r="N3172">
        <f>IF($AB3172="Да","Город_"&amp;TEXT(MOD($A3172-1,250)+1,"0000"),"Город_"&amp;TEXT(MOD($A3172-1,3000)+1,"0000"))</f>
        <v/>
      </c>
      <c r="O3172">
        <f>IF($AB3172="Да","Холдинг_Крупный","Холдинг_"&amp;TEXT(MOD(QUOTIENT($A3172-1,10000),20)+1,"00"))</f>
        <v/>
      </c>
      <c r="P3172">
        <f>IF($AB3172="Да","Организация_Крупная","Организация_"&amp;TEXT(MOD(QUOTIENT($A3172-1,500),600)+1,"000"))</f>
        <v/>
      </c>
      <c r="Q3172">
        <f>"Отдел_"&amp;TEXT(MOD(QUOTIENT($A3172-1,50),100)+1,"000")</f>
        <v/>
      </c>
      <c r="R3172">
        <f>IF($AB3172="Да","Группа_Крупная","Группа_"&amp;TEXT(MOD(QUOTIENT($A3172-1,5000),30)+1,"00"))</f>
        <v/>
      </c>
      <c r="S3172">
        <f>IF($AB3172="Да","Категория_Крупная","Категория_"&amp;TEXT(MOD(QUOTIENT($A3172-1,500),120)+1,"000"))</f>
        <v/>
      </c>
      <c r="T3172">
        <f>IF($AB3172="Да","Подкатегория_Крупная","Подкатегория_"&amp;TEXT(MOD(QUOTIENT($A3172-1,50),300)+1,"000"))</f>
        <v/>
      </c>
      <c r="U3172">
        <f>"SKU_"&amp;TEXT($A3172,"0000000")</f>
        <v/>
      </c>
      <c r="V3172">
        <f>CHOOSE(MOD($A3172-1,4)+1,"Enterprise","SMB","Госсектор","Розница")</f>
        <v/>
      </c>
      <c r="W3172">
        <f>"Клиент_"&amp;TEXT(MOD($A3172-1,20000)+1,"00000")</f>
        <v/>
      </c>
      <c r="X3172">
        <f>CHOOSE(MOD($A3172-1,5)+1,"Портал","API","Импорт","Ручной ввод","Интеграция")</f>
        <v/>
      </c>
      <c r="Y3172" s="8">
        <f>ROUND(1000+MOD($A3172*37,90000)+IF($AB3172="Да",5000,0),2)</f>
        <v/>
      </c>
      <c r="Z3172">
        <f>1+MOD($A3172,20)</f>
        <v/>
      </c>
      <c r="AA3172" s="8">
        <f>ROUND($Y3172*(0.08+MOD($A3172,17)/100),2)</f>
        <v/>
      </c>
      <c r="AB3172">
        <f>IF(MOD($A3172,10)&lt;7,"Да","Нет")</f>
        <v/>
      </c>
      <c r="AC3172">
        <f>$R3172&amp;" / "&amp;$S3172&amp;" / "&amp;$T3172</f>
        <v/>
      </c>
      <c r="AD3172">
        <f>1</f>
        <v/>
      </c>
      <c r="AE3172">
        <f>IF($A3172&lt;=Settings!$B$4,"до 100",IF($A3172&lt;=Settings!$B$5,"до 10 000",IF($A3172&lt;=Settings!$B$6,"до 100 000","100 000+")))</f>
        <v/>
      </c>
    </row>
    <row r="3173">
      <c r="A3173">
        <f>ROW()-1</f>
        <v/>
      </c>
      <c r="B3173">
        <f>IF($A3173&lt;=Settings!$B$4,"small_control",IF($A3173&lt;=Settings!$B$5,"medium_10k",IF($A3173&lt;=Settings!$B$6,"large_100k","extreme_1m")))</f>
        <v/>
      </c>
      <c r="C3173">
        <f>"ORD-"&amp;TEXT(QUOTIENT($A3173-1,3)+1,"0000000")</f>
        <v/>
      </c>
      <c r="D3173">
        <f>"LINE-"&amp;TEXT($A3173,"0000000")</f>
        <v/>
      </c>
      <c r="E3173" s="7">
        <f>Settings!$B$2+$A3173-1</f>
        <v/>
      </c>
      <c r="F3173" s="7">
        <f>Settings!$B$2+MOD($A3173-1,Settings!$B$7)</f>
        <v/>
      </c>
      <c r="G3173">
        <f>YEAR($F3173)</f>
        <v/>
      </c>
      <c r="H3173">
        <f>"Q"&amp;ROUNDUP(MONTH($F3173)/3,0)</f>
        <v/>
      </c>
      <c r="I3173">
        <f>MONTH($F3173)</f>
        <v/>
      </c>
      <c r="J3173">
        <f>CHOOSE(MONTH($F3173),"Январь","Февраль","Март","Апрель","Май","Июнь","Июль","Август","Сентябрь","Октябрь","Ноябрь","Декабрь")</f>
        <v/>
      </c>
      <c r="K3173">
        <f>DAY($F3173)</f>
        <v/>
      </c>
      <c r="L3173">
        <f>IF(MOD($A3173,10)&lt;7,"ФО_01_Крупный","ФО_"&amp;TEXT(MOD($A3173,8)+1,"00"))</f>
        <v/>
      </c>
      <c r="M3173">
        <f>IF($AB3173="Да","Регион_001_Крупный","Регион_"&amp;TEXT(MOD(QUOTIENT($A3173-1,20),180)+1,"000"))</f>
        <v/>
      </c>
      <c r="N3173">
        <f>IF($AB3173="Да","Город_"&amp;TEXT(MOD($A3173-1,250)+1,"0000"),"Город_"&amp;TEXT(MOD($A3173-1,3000)+1,"0000"))</f>
        <v/>
      </c>
      <c r="O3173">
        <f>IF($AB3173="Да","Холдинг_Крупный","Холдинг_"&amp;TEXT(MOD(QUOTIENT($A3173-1,10000),20)+1,"00"))</f>
        <v/>
      </c>
      <c r="P3173">
        <f>IF($AB3173="Да","Организация_Крупная","Организация_"&amp;TEXT(MOD(QUOTIENT($A3173-1,500),600)+1,"000"))</f>
        <v/>
      </c>
      <c r="Q3173">
        <f>"Отдел_"&amp;TEXT(MOD(QUOTIENT($A3173-1,50),100)+1,"000")</f>
        <v/>
      </c>
      <c r="R3173">
        <f>IF($AB3173="Да","Группа_Крупная","Группа_"&amp;TEXT(MOD(QUOTIENT($A3173-1,5000),30)+1,"00"))</f>
        <v/>
      </c>
      <c r="S3173">
        <f>IF($AB3173="Да","Категория_Крупная","Категория_"&amp;TEXT(MOD(QUOTIENT($A3173-1,500),120)+1,"000"))</f>
        <v/>
      </c>
      <c r="T3173">
        <f>IF($AB3173="Да","Подкатегория_Крупная","Подкатегория_"&amp;TEXT(MOD(QUOTIENT($A3173-1,50),300)+1,"000"))</f>
        <v/>
      </c>
      <c r="U3173">
        <f>"SKU_"&amp;TEXT($A3173,"0000000")</f>
        <v/>
      </c>
      <c r="V3173">
        <f>CHOOSE(MOD($A3173-1,4)+1,"Enterprise","SMB","Госсектор","Розница")</f>
        <v/>
      </c>
      <c r="W3173">
        <f>"Клиент_"&amp;TEXT(MOD($A3173-1,20000)+1,"00000")</f>
        <v/>
      </c>
      <c r="X3173">
        <f>CHOOSE(MOD($A3173-1,5)+1,"Портал","API","Импорт","Ручной ввод","Интеграция")</f>
        <v/>
      </c>
      <c r="Y3173" s="8">
        <f>ROUND(1000+MOD($A3173*37,90000)+IF($AB3173="Да",5000,0),2)</f>
        <v/>
      </c>
      <c r="Z3173">
        <f>1+MOD($A3173,20)</f>
        <v/>
      </c>
      <c r="AA3173" s="8">
        <f>ROUND($Y3173*(0.08+MOD($A3173,17)/100),2)</f>
        <v/>
      </c>
      <c r="AB3173">
        <f>IF(MOD($A3173,10)&lt;7,"Да","Нет")</f>
        <v/>
      </c>
      <c r="AC3173">
        <f>$R3173&amp;" / "&amp;$S3173&amp;" / "&amp;$T3173</f>
        <v/>
      </c>
      <c r="AD3173">
        <f>1</f>
        <v/>
      </c>
      <c r="AE3173">
        <f>IF($A3173&lt;=Settings!$B$4,"до 100",IF($A3173&lt;=Settings!$B$5,"до 10 000",IF($A3173&lt;=Settings!$B$6,"до 100 000","100 000+")))</f>
        <v/>
      </c>
    </row>
    <row r="3174">
      <c r="A3174">
        <f>ROW()-1</f>
        <v/>
      </c>
      <c r="B3174">
        <f>IF($A3174&lt;=Settings!$B$4,"small_control",IF($A3174&lt;=Settings!$B$5,"medium_10k",IF($A3174&lt;=Settings!$B$6,"large_100k","extreme_1m")))</f>
        <v/>
      </c>
      <c r="C3174">
        <f>"ORD-"&amp;TEXT(QUOTIENT($A3174-1,3)+1,"0000000")</f>
        <v/>
      </c>
      <c r="D3174">
        <f>"LINE-"&amp;TEXT($A3174,"0000000")</f>
        <v/>
      </c>
      <c r="E3174" s="7">
        <f>Settings!$B$2+$A3174-1</f>
        <v/>
      </c>
      <c r="F3174" s="7">
        <f>Settings!$B$2+MOD($A3174-1,Settings!$B$7)</f>
        <v/>
      </c>
      <c r="G3174">
        <f>YEAR($F3174)</f>
        <v/>
      </c>
      <c r="H3174">
        <f>"Q"&amp;ROUNDUP(MONTH($F3174)/3,0)</f>
        <v/>
      </c>
      <c r="I3174">
        <f>MONTH($F3174)</f>
        <v/>
      </c>
      <c r="J3174">
        <f>CHOOSE(MONTH($F3174),"Январь","Февраль","Март","Апрель","Май","Июнь","Июль","Август","Сентябрь","Октябрь","Ноябрь","Декабрь")</f>
        <v/>
      </c>
      <c r="K3174">
        <f>DAY($F3174)</f>
        <v/>
      </c>
      <c r="L3174">
        <f>IF(MOD($A3174,10)&lt;7,"ФО_01_Крупный","ФО_"&amp;TEXT(MOD($A3174,8)+1,"00"))</f>
        <v/>
      </c>
      <c r="M3174">
        <f>IF($AB3174="Да","Регион_001_Крупный","Регион_"&amp;TEXT(MOD(QUOTIENT($A3174-1,20),180)+1,"000"))</f>
        <v/>
      </c>
      <c r="N3174">
        <f>IF($AB3174="Да","Город_"&amp;TEXT(MOD($A3174-1,250)+1,"0000"),"Город_"&amp;TEXT(MOD($A3174-1,3000)+1,"0000"))</f>
        <v/>
      </c>
      <c r="O3174">
        <f>IF($AB3174="Да","Холдинг_Крупный","Холдинг_"&amp;TEXT(MOD(QUOTIENT($A3174-1,10000),20)+1,"00"))</f>
        <v/>
      </c>
      <c r="P3174">
        <f>IF($AB3174="Да","Организация_Крупная","Организация_"&amp;TEXT(MOD(QUOTIENT($A3174-1,500),600)+1,"000"))</f>
        <v/>
      </c>
      <c r="Q3174">
        <f>"Отдел_"&amp;TEXT(MOD(QUOTIENT($A3174-1,50),100)+1,"000")</f>
        <v/>
      </c>
      <c r="R3174">
        <f>IF($AB3174="Да","Группа_Крупная","Группа_"&amp;TEXT(MOD(QUOTIENT($A3174-1,5000),30)+1,"00"))</f>
        <v/>
      </c>
      <c r="S3174">
        <f>IF($AB3174="Да","Категория_Крупная","Категория_"&amp;TEXT(MOD(QUOTIENT($A3174-1,500),120)+1,"000"))</f>
        <v/>
      </c>
      <c r="T3174">
        <f>IF($AB3174="Да","Подкатегория_Крупная","Подкатегория_"&amp;TEXT(MOD(QUOTIENT($A3174-1,50),300)+1,"000"))</f>
        <v/>
      </c>
      <c r="U3174">
        <f>"SKU_"&amp;TEXT($A3174,"0000000")</f>
        <v/>
      </c>
      <c r="V3174">
        <f>CHOOSE(MOD($A3174-1,4)+1,"Enterprise","SMB","Госсектор","Розница")</f>
        <v/>
      </c>
      <c r="W3174">
        <f>"Клиент_"&amp;TEXT(MOD($A3174-1,20000)+1,"00000")</f>
        <v/>
      </c>
      <c r="X3174">
        <f>CHOOSE(MOD($A3174-1,5)+1,"Портал","API","Импорт","Ручной ввод","Интеграция")</f>
        <v/>
      </c>
      <c r="Y3174" s="8">
        <f>ROUND(1000+MOD($A3174*37,90000)+IF($AB3174="Да",5000,0),2)</f>
        <v/>
      </c>
      <c r="Z3174">
        <f>1+MOD($A3174,20)</f>
        <v/>
      </c>
      <c r="AA3174" s="8">
        <f>ROUND($Y3174*(0.08+MOD($A3174,17)/100),2)</f>
        <v/>
      </c>
      <c r="AB3174">
        <f>IF(MOD($A3174,10)&lt;7,"Да","Нет")</f>
        <v/>
      </c>
      <c r="AC3174">
        <f>$R3174&amp;" / "&amp;$S3174&amp;" / "&amp;$T3174</f>
        <v/>
      </c>
      <c r="AD3174">
        <f>1</f>
        <v/>
      </c>
      <c r="AE3174">
        <f>IF($A3174&lt;=Settings!$B$4,"до 100",IF($A3174&lt;=Settings!$B$5,"до 10 000",IF($A3174&lt;=Settings!$B$6,"до 100 000","100 000+")))</f>
        <v/>
      </c>
    </row>
    <row r="3175">
      <c r="A3175">
        <f>ROW()-1</f>
        <v/>
      </c>
      <c r="B3175">
        <f>IF($A3175&lt;=Settings!$B$4,"small_control",IF($A3175&lt;=Settings!$B$5,"medium_10k",IF($A3175&lt;=Settings!$B$6,"large_100k","extreme_1m")))</f>
        <v/>
      </c>
      <c r="C3175">
        <f>"ORD-"&amp;TEXT(QUOTIENT($A3175-1,3)+1,"0000000")</f>
        <v/>
      </c>
      <c r="D3175">
        <f>"LINE-"&amp;TEXT($A3175,"0000000")</f>
        <v/>
      </c>
      <c r="E3175" s="7">
        <f>Settings!$B$2+$A3175-1</f>
        <v/>
      </c>
      <c r="F3175" s="7">
        <f>Settings!$B$2+MOD($A3175-1,Settings!$B$7)</f>
        <v/>
      </c>
      <c r="G3175">
        <f>YEAR($F3175)</f>
        <v/>
      </c>
      <c r="H3175">
        <f>"Q"&amp;ROUNDUP(MONTH($F3175)/3,0)</f>
        <v/>
      </c>
      <c r="I3175">
        <f>MONTH($F3175)</f>
        <v/>
      </c>
      <c r="J3175">
        <f>CHOOSE(MONTH($F3175),"Январь","Февраль","Март","Апрель","Май","Июнь","Июль","Август","Сентябрь","Октябрь","Ноябрь","Декабрь")</f>
        <v/>
      </c>
      <c r="K3175">
        <f>DAY($F3175)</f>
        <v/>
      </c>
      <c r="L3175">
        <f>IF(MOD($A3175,10)&lt;7,"ФО_01_Крупный","ФО_"&amp;TEXT(MOD($A3175,8)+1,"00"))</f>
        <v/>
      </c>
      <c r="M3175">
        <f>IF($AB3175="Да","Регион_001_Крупный","Регион_"&amp;TEXT(MOD(QUOTIENT($A3175-1,20),180)+1,"000"))</f>
        <v/>
      </c>
      <c r="N3175">
        <f>IF($AB3175="Да","Город_"&amp;TEXT(MOD($A3175-1,250)+1,"0000"),"Город_"&amp;TEXT(MOD($A3175-1,3000)+1,"0000"))</f>
        <v/>
      </c>
      <c r="O3175">
        <f>IF($AB3175="Да","Холдинг_Крупный","Холдинг_"&amp;TEXT(MOD(QUOTIENT($A3175-1,10000),20)+1,"00"))</f>
        <v/>
      </c>
      <c r="P3175">
        <f>IF($AB3175="Да","Организация_Крупная","Организация_"&amp;TEXT(MOD(QUOTIENT($A3175-1,500),600)+1,"000"))</f>
        <v/>
      </c>
      <c r="Q3175">
        <f>"Отдел_"&amp;TEXT(MOD(QUOTIENT($A3175-1,50),100)+1,"000")</f>
        <v/>
      </c>
      <c r="R3175">
        <f>IF($AB3175="Да","Группа_Крупная","Группа_"&amp;TEXT(MOD(QUOTIENT($A3175-1,5000),30)+1,"00"))</f>
        <v/>
      </c>
      <c r="S3175">
        <f>IF($AB3175="Да","Категория_Крупная","Категория_"&amp;TEXT(MOD(QUOTIENT($A3175-1,500),120)+1,"000"))</f>
        <v/>
      </c>
      <c r="T3175">
        <f>IF($AB3175="Да","Подкатегория_Крупная","Подкатегория_"&amp;TEXT(MOD(QUOTIENT($A3175-1,50),300)+1,"000"))</f>
        <v/>
      </c>
      <c r="U3175">
        <f>"SKU_"&amp;TEXT($A3175,"0000000")</f>
        <v/>
      </c>
      <c r="V3175">
        <f>CHOOSE(MOD($A3175-1,4)+1,"Enterprise","SMB","Госсектор","Розница")</f>
        <v/>
      </c>
      <c r="W3175">
        <f>"Клиент_"&amp;TEXT(MOD($A3175-1,20000)+1,"00000")</f>
        <v/>
      </c>
      <c r="X3175">
        <f>CHOOSE(MOD($A3175-1,5)+1,"Портал","API","Импорт","Ручной ввод","Интеграция")</f>
        <v/>
      </c>
      <c r="Y3175" s="8">
        <f>ROUND(1000+MOD($A3175*37,90000)+IF($AB3175="Да",5000,0),2)</f>
        <v/>
      </c>
      <c r="Z3175">
        <f>1+MOD($A3175,20)</f>
        <v/>
      </c>
      <c r="AA3175" s="8">
        <f>ROUND($Y3175*(0.08+MOD($A3175,17)/100),2)</f>
        <v/>
      </c>
      <c r="AB3175">
        <f>IF(MOD($A3175,10)&lt;7,"Да","Нет")</f>
        <v/>
      </c>
      <c r="AC3175">
        <f>$R3175&amp;" / "&amp;$S3175&amp;" / "&amp;$T3175</f>
        <v/>
      </c>
      <c r="AD3175">
        <f>1</f>
        <v/>
      </c>
      <c r="AE3175">
        <f>IF($A3175&lt;=Settings!$B$4,"до 100",IF($A3175&lt;=Settings!$B$5,"до 10 000",IF($A3175&lt;=Settings!$B$6,"до 100 000","100 000+")))</f>
        <v/>
      </c>
    </row>
    <row r="3176">
      <c r="A3176">
        <f>ROW()-1</f>
        <v/>
      </c>
      <c r="B3176">
        <f>IF($A3176&lt;=Settings!$B$4,"small_control",IF($A3176&lt;=Settings!$B$5,"medium_10k",IF($A3176&lt;=Settings!$B$6,"large_100k","extreme_1m")))</f>
        <v/>
      </c>
      <c r="C3176">
        <f>"ORD-"&amp;TEXT(QUOTIENT($A3176-1,3)+1,"0000000")</f>
        <v/>
      </c>
      <c r="D3176">
        <f>"LINE-"&amp;TEXT($A3176,"0000000")</f>
        <v/>
      </c>
      <c r="E3176" s="7">
        <f>Settings!$B$2+$A3176-1</f>
        <v/>
      </c>
      <c r="F3176" s="7">
        <f>Settings!$B$2+MOD($A3176-1,Settings!$B$7)</f>
        <v/>
      </c>
      <c r="G3176">
        <f>YEAR($F3176)</f>
        <v/>
      </c>
      <c r="H3176">
        <f>"Q"&amp;ROUNDUP(MONTH($F3176)/3,0)</f>
        <v/>
      </c>
      <c r="I3176">
        <f>MONTH($F3176)</f>
        <v/>
      </c>
      <c r="J3176">
        <f>CHOOSE(MONTH($F3176),"Январь","Февраль","Март","Апрель","Май","Июнь","Июль","Август","Сентябрь","Октябрь","Ноябрь","Декабрь")</f>
        <v/>
      </c>
      <c r="K3176">
        <f>DAY($F3176)</f>
        <v/>
      </c>
      <c r="L3176">
        <f>IF(MOD($A3176,10)&lt;7,"ФО_01_Крупный","ФО_"&amp;TEXT(MOD($A3176,8)+1,"00"))</f>
        <v/>
      </c>
      <c r="M3176">
        <f>IF($AB3176="Да","Регион_001_Крупный","Регион_"&amp;TEXT(MOD(QUOTIENT($A3176-1,20),180)+1,"000"))</f>
        <v/>
      </c>
      <c r="N3176">
        <f>IF($AB3176="Да","Город_"&amp;TEXT(MOD($A3176-1,250)+1,"0000"),"Город_"&amp;TEXT(MOD($A3176-1,3000)+1,"0000"))</f>
        <v/>
      </c>
      <c r="O3176">
        <f>IF($AB3176="Да","Холдинг_Крупный","Холдинг_"&amp;TEXT(MOD(QUOTIENT($A3176-1,10000),20)+1,"00"))</f>
        <v/>
      </c>
      <c r="P3176">
        <f>IF($AB3176="Да","Организация_Крупная","Организация_"&amp;TEXT(MOD(QUOTIENT($A3176-1,500),600)+1,"000"))</f>
        <v/>
      </c>
      <c r="Q3176">
        <f>"Отдел_"&amp;TEXT(MOD(QUOTIENT($A3176-1,50),100)+1,"000")</f>
        <v/>
      </c>
      <c r="R3176">
        <f>IF($AB3176="Да","Группа_Крупная","Группа_"&amp;TEXT(MOD(QUOTIENT($A3176-1,5000),30)+1,"00"))</f>
        <v/>
      </c>
      <c r="S3176">
        <f>IF($AB3176="Да","Категория_Крупная","Категория_"&amp;TEXT(MOD(QUOTIENT($A3176-1,500),120)+1,"000"))</f>
        <v/>
      </c>
      <c r="T3176">
        <f>IF($AB3176="Да","Подкатегория_Крупная","Подкатегория_"&amp;TEXT(MOD(QUOTIENT($A3176-1,50),300)+1,"000"))</f>
        <v/>
      </c>
      <c r="U3176">
        <f>"SKU_"&amp;TEXT($A3176,"0000000")</f>
        <v/>
      </c>
      <c r="V3176">
        <f>CHOOSE(MOD($A3176-1,4)+1,"Enterprise","SMB","Госсектор","Розница")</f>
        <v/>
      </c>
      <c r="W3176">
        <f>"Клиент_"&amp;TEXT(MOD($A3176-1,20000)+1,"00000")</f>
        <v/>
      </c>
      <c r="X3176">
        <f>CHOOSE(MOD($A3176-1,5)+1,"Портал","API","Импорт","Ручной ввод","Интеграция")</f>
        <v/>
      </c>
      <c r="Y3176" s="8">
        <f>ROUND(1000+MOD($A3176*37,90000)+IF($AB3176="Да",5000,0),2)</f>
        <v/>
      </c>
      <c r="Z3176">
        <f>1+MOD($A3176,20)</f>
        <v/>
      </c>
      <c r="AA3176" s="8">
        <f>ROUND($Y3176*(0.08+MOD($A3176,17)/100),2)</f>
        <v/>
      </c>
      <c r="AB3176">
        <f>IF(MOD($A3176,10)&lt;7,"Да","Нет")</f>
        <v/>
      </c>
      <c r="AC3176">
        <f>$R3176&amp;" / "&amp;$S3176&amp;" / "&amp;$T3176</f>
        <v/>
      </c>
      <c r="AD3176">
        <f>1</f>
        <v/>
      </c>
      <c r="AE3176">
        <f>IF($A3176&lt;=Settings!$B$4,"до 100",IF($A3176&lt;=Settings!$B$5,"до 10 000",IF($A3176&lt;=Settings!$B$6,"до 100 000","100 000+")))</f>
        <v/>
      </c>
    </row>
    <row r="3177">
      <c r="A3177">
        <f>ROW()-1</f>
        <v/>
      </c>
      <c r="B3177">
        <f>IF($A3177&lt;=Settings!$B$4,"small_control",IF($A3177&lt;=Settings!$B$5,"medium_10k",IF($A3177&lt;=Settings!$B$6,"large_100k","extreme_1m")))</f>
        <v/>
      </c>
      <c r="C3177">
        <f>"ORD-"&amp;TEXT(QUOTIENT($A3177-1,3)+1,"0000000")</f>
        <v/>
      </c>
      <c r="D3177">
        <f>"LINE-"&amp;TEXT($A3177,"0000000")</f>
        <v/>
      </c>
      <c r="E3177" s="7">
        <f>Settings!$B$2+$A3177-1</f>
        <v/>
      </c>
      <c r="F3177" s="7">
        <f>Settings!$B$2+MOD($A3177-1,Settings!$B$7)</f>
        <v/>
      </c>
      <c r="G3177">
        <f>YEAR($F3177)</f>
        <v/>
      </c>
      <c r="H3177">
        <f>"Q"&amp;ROUNDUP(MONTH($F3177)/3,0)</f>
        <v/>
      </c>
      <c r="I3177">
        <f>MONTH($F3177)</f>
        <v/>
      </c>
      <c r="J3177">
        <f>CHOOSE(MONTH($F3177),"Январь","Февраль","Март","Апрель","Май","Июнь","Июль","Август","Сентябрь","Октябрь","Ноябрь","Декабрь")</f>
        <v/>
      </c>
      <c r="K3177">
        <f>DAY($F3177)</f>
        <v/>
      </c>
      <c r="L3177">
        <f>IF(MOD($A3177,10)&lt;7,"ФО_01_Крупный","ФО_"&amp;TEXT(MOD($A3177,8)+1,"00"))</f>
        <v/>
      </c>
      <c r="M3177">
        <f>IF($AB3177="Да","Регион_001_Крупный","Регион_"&amp;TEXT(MOD(QUOTIENT($A3177-1,20),180)+1,"000"))</f>
        <v/>
      </c>
      <c r="N3177">
        <f>IF($AB3177="Да","Город_"&amp;TEXT(MOD($A3177-1,250)+1,"0000"),"Город_"&amp;TEXT(MOD($A3177-1,3000)+1,"0000"))</f>
        <v/>
      </c>
      <c r="O3177">
        <f>IF($AB3177="Да","Холдинг_Крупный","Холдинг_"&amp;TEXT(MOD(QUOTIENT($A3177-1,10000),20)+1,"00"))</f>
        <v/>
      </c>
      <c r="P3177">
        <f>IF($AB3177="Да","Организация_Крупная","Организация_"&amp;TEXT(MOD(QUOTIENT($A3177-1,500),600)+1,"000"))</f>
        <v/>
      </c>
      <c r="Q3177">
        <f>"Отдел_"&amp;TEXT(MOD(QUOTIENT($A3177-1,50),100)+1,"000")</f>
        <v/>
      </c>
      <c r="R3177">
        <f>IF($AB3177="Да","Группа_Крупная","Группа_"&amp;TEXT(MOD(QUOTIENT($A3177-1,5000),30)+1,"00"))</f>
        <v/>
      </c>
      <c r="S3177">
        <f>IF($AB3177="Да","Категория_Крупная","Категория_"&amp;TEXT(MOD(QUOTIENT($A3177-1,500),120)+1,"000"))</f>
        <v/>
      </c>
      <c r="T3177">
        <f>IF($AB3177="Да","Подкатегория_Крупная","Подкатегория_"&amp;TEXT(MOD(QUOTIENT($A3177-1,50),300)+1,"000"))</f>
        <v/>
      </c>
      <c r="U3177">
        <f>"SKU_"&amp;TEXT($A3177,"0000000")</f>
        <v/>
      </c>
      <c r="V3177">
        <f>CHOOSE(MOD($A3177-1,4)+1,"Enterprise","SMB","Госсектор","Розница")</f>
        <v/>
      </c>
      <c r="W3177">
        <f>"Клиент_"&amp;TEXT(MOD($A3177-1,20000)+1,"00000")</f>
        <v/>
      </c>
      <c r="X3177">
        <f>CHOOSE(MOD($A3177-1,5)+1,"Портал","API","Импорт","Ручной ввод","Интеграция")</f>
        <v/>
      </c>
      <c r="Y3177" s="8">
        <f>ROUND(1000+MOD($A3177*37,90000)+IF($AB3177="Да",5000,0),2)</f>
        <v/>
      </c>
      <c r="Z3177">
        <f>1+MOD($A3177,20)</f>
        <v/>
      </c>
      <c r="AA3177" s="8">
        <f>ROUND($Y3177*(0.08+MOD($A3177,17)/100),2)</f>
        <v/>
      </c>
      <c r="AB3177">
        <f>IF(MOD($A3177,10)&lt;7,"Да","Нет")</f>
        <v/>
      </c>
      <c r="AC3177">
        <f>$R3177&amp;" / "&amp;$S3177&amp;" / "&amp;$T3177</f>
        <v/>
      </c>
      <c r="AD3177">
        <f>1</f>
        <v/>
      </c>
      <c r="AE3177">
        <f>IF($A3177&lt;=Settings!$B$4,"до 100",IF($A3177&lt;=Settings!$B$5,"до 10 000",IF($A3177&lt;=Settings!$B$6,"до 100 000","100 000+")))</f>
        <v/>
      </c>
    </row>
    <row r="3178">
      <c r="A3178">
        <f>ROW()-1</f>
        <v/>
      </c>
      <c r="B3178">
        <f>IF($A3178&lt;=Settings!$B$4,"small_control",IF($A3178&lt;=Settings!$B$5,"medium_10k",IF($A3178&lt;=Settings!$B$6,"large_100k","extreme_1m")))</f>
        <v/>
      </c>
      <c r="C3178">
        <f>"ORD-"&amp;TEXT(QUOTIENT($A3178-1,3)+1,"0000000")</f>
        <v/>
      </c>
      <c r="D3178">
        <f>"LINE-"&amp;TEXT($A3178,"0000000")</f>
        <v/>
      </c>
      <c r="E3178" s="7">
        <f>Settings!$B$2+$A3178-1</f>
        <v/>
      </c>
      <c r="F3178" s="7">
        <f>Settings!$B$2+MOD($A3178-1,Settings!$B$7)</f>
        <v/>
      </c>
      <c r="G3178">
        <f>YEAR($F3178)</f>
        <v/>
      </c>
      <c r="H3178">
        <f>"Q"&amp;ROUNDUP(MONTH($F3178)/3,0)</f>
        <v/>
      </c>
      <c r="I3178">
        <f>MONTH($F3178)</f>
        <v/>
      </c>
      <c r="J3178">
        <f>CHOOSE(MONTH($F3178),"Январь","Февраль","Март","Апрель","Май","Июнь","Июль","Август","Сентябрь","Октябрь","Ноябрь","Декабрь")</f>
        <v/>
      </c>
      <c r="K3178">
        <f>DAY($F3178)</f>
        <v/>
      </c>
      <c r="L3178">
        <f>IF(MOD($A3178,10)&lt;7,"ФО_01_Крупный","ФО_"&amp;TEXT(MOD($A3178,8)+1,"00"))</f>
        <v/>
      </c>
      <c r="M3178">
        <f>IF($AB3178="Да","Регион_001_Крупный","Регион_"&amp;TEXT(MOD(QUOTIENT($A3178-1,20),180)+1,"000"))</f>
        <v/>
      </c>
      <c r="N3178">
        <f>IF($AB3178="Да","Город_"&amp;TEXT(MOD($A3178-1,250)+1,"0000"),"Город_"&amp;TEXT(MOD($A3178-1,3000)+1,"0000"))</f>
        <v/>
      </c>
      <c r="O3178">
        <f>IF($AB3178="Да","Холдинг_Крупный","Холдинг_"&amp;TEXT(MOD(QUOTIENT($A3178-1,10000),20)+1,"00"))</f>
        <v/>
      </c>
      <c r="P3178">
        <f>IF($AB3178="Да","Организация_Крупная","Организация_"&amp;TEXT(MOD(QUOTIENT($A3178-1,500),600)+1,"000"))</f>
        <v/>
      </c>
      <c r="Q3178">
        <f>"Отдел_"&amp;TEXT(MOD(QUOTIENT($A3178-1,50),100)+1,"000")</f>
        <v/>
      </c>
      <c r="R3178">
        <f>IF($AB3178="Да","Группа_Крупная","Группа_"&amp;TEXT(MOD(QUOTIENT($A3178-1,5000),30)+1,"00"))</f>
        <v/>
      </c>
      <c r="S3178">
        <f>IF($AB3178="Да","Категория_Крупная","Категория_"&amp;TEXT(MOD(QUOTIENT($A3178-1,500),120)+1,"000"))</f>
        <v/>
      </c>
      <c r="T3178">
        <f>IF($AB3178="Да","Подкатегория_Крупная","Подкатегория_"&amp;TEXT(MOD(QUOTIENT($A3178-1,50),300)+1,"000"))</f>
        <v/>
      </c>
      <c r="U3178">
        <f>"SKU_"&amp;TEXT($A3178,"0000000")</f>
        <v/>
      </c>
      <c r="V3178">
        <f>CHOOSE(MOD($A3178-1,4)+1,"Enterprise","SMB","Госсектор","Розница")</f>
        <v/>
      </c>
      <c r="W3178">
        <f>"Клиент_"&amp;TEXT(MOD($A3178-1,20000)+1,"00000")</f>
        <v/>
      </c>
      <c r="X3178">
        <f>CHOOSE(MOD($A3178-1,5)+1,"Портал","API","Импорт","Ручной ввод","Интеграция")</f>
        <v/>
      </c>
      <c r="Y3178" s="8">
        <f>ROUND(1000+MOD($A3178*37,90000)+IF($AB3178="Да",5000,0),2)</f>
        <v/>
      </c>
      <c r="Z3178">
        <f>1+MOD($A3178,20)</f>
        <v/>
      </c>
      <c r="AA3178" s="8">
        <f>ROUND($Y3178*(0.08+MOD($A3178,17)/100),2)</f>
        <v/>
      </c>
      <c r="AB3178">
        <f>IF(MOD($A3178,10)&lt;7,"Да","Нет")</f>
        <v/>
      </c>
      <c r="AC3178">
        <f>$R3178&amp;" / "&amp;$S3178&amp;" / "&amp;$T3178</f>
        <v/>
      </c>
      <c r="AD3178">
        <f>1</f>
        <v/>
      </c>
      <c r="AE3178">
        <f>IF($A3178&lt;=Settings!$B$4,"до 100",IF($A3178&lt;=Settings!$B$5,"до 10 000",IF($A3178&lt;=Settings!$B$6,"до 100 000","100 000+")))</f>
        <v/>
      </c>
    </row>
    <row r="3179">
      <c r="A3179">
        <f>ROW()-1</f>
        <v/>
      </c>
      <c r="B3179">
        <f>IF($A3179&lt;=Settings!$B$4,"small_control",IF($A3179&lt;=Settings!$B$5,"medium_10k",IF($A3179&lt;=Settings!$B$6,"large_100k","extreme_1m")))</f>
        <v/>
      </c>
      <c r="C3179">
        <f>"ORD-"&amp;TEXT(QUOTIENT($A3179-1,3)+1,"0000000")</f>
        <v/>
      </c>
      <c r="D3179">
        <f>"LINE-"&amp;TEXT($A3179,"0000000")</f>
        <v/>
      </c>
      <c r="E3179" s="7">
        <f>Settings!$B$2+$A3179-1</f>
        <v/>
      </c>
      <c r="F3179" s="7">
        <f>Settings!$B$2+MOD($A3179-1,Settings!$B$7)</f>
        <v/>
      </c>
      <c r="G3179">
        <f>YEAR($F3179)</f>
        <v/>
      </c>
      <c r="H3179">
        <f>"Q"&amp;ROUNDUP(MONTH($F3179)/3,0)</f>
        <v/>
      </c>
      <c r="I3179">
        <f>MONTH($F3179)</f>
        <v/>
      </c>
      <c r="J3179">
        <f>CHOOSE(MONTH($F3179),"Январь","Февраль","Март","Апрель","Май","Июнь","Июль","Август","Сентябрь","Октябрь","Ноябрь","Декабрь")</f>
        <v/>
      </c>
      <c r="K3179">
        <f>DAY($F3179)</f>
        <v/>
      </c>
      <c r="L3179">
        <f>IF(MOD($A3179,10)&lt;7,"ФО_01_Крупный","ФО_"&amp;TEXT(MOD($A3179,8)+1,"00"))</f>
        <v/>
      </c>
      <c r="M3179">
        <f>IF($AB3179="Да","Регион_001_Крупный","Регион_"&amp;TEXT(MOD(QUOTIENT($A3179-1,20),180)+1,"000"))</f>
        <v/>
      </c>
      <c r="N3179">
        <f>IF($AB3179="Да","Город_"&amp;TEXT(MOD($A3179-1,250)+1,"0000"),"Город_"&amp;TEXT(MOD($A3179-1,3000)+1,"0000"))</f>
        <v/>
      </c>
      <c r="O3179">
        <f>IF($AB3179="Да","Холдинг_Крупный","Холдинг_"&amp;TEXT(MOD(QUOTIENT($A3179-1,10000),20)+1,"00"))</f>
        <v/>
      </c>
      <c r="P3179">
        <f>IF($AB3179="Да","Организация_Крупная","Организация_"&amp;TEXT(MOD(QUOTIENT($A3179-1,500),600)+1,"000"))</f>
        <v/>
      </c>
      <c r="Q3179">
        <f>"Отдел_"&amp;TEXT(MOD(QUOTIENT($A3179-1,50),100)+1,"000")</f>
        <v/>
      </c>
      <c r="R3179">
        <f>IF($AB3179="Да","Группа_Крупная","Группа_"&amp;TEXT(MOD(QUOTIENT($A3179-1,5000),30)+1,"00"))</f>
        <v/>
      </c>
      <c r="S3179">
        <f>IF($AB3179="Да","Категория_Крупная","Категория_"&amp;TEXT(MOD(QUOTIENT($A3179-1,500),120)+1,"000"))</f>
        <v/>
      </c>
      <c r="T3179">
        <f>IF($AB3179="Да","Подкатегория_Крупная","Подкатегория_"&amp;TEXT(MOD(QUOTIENT($A3179-1,50),300)+1,"000"))</f>
        <v/>
      </c>
      <c r="U3179">
        <f>"SKU_"&amp;TEXT($A3179,"0000000")</f>
        <v/>
      </c>
      <c r="V3179">
        <f>CHOOSE(MOD($A3179-1,4)+1,"Enterprise","SMB","Госсектор","Розница")</f>
        <v/>
      </c>
      <c r="W3179">
        <f>"Клиент_"&amp;TEXT(MOD($A3179-1,20000)+1,"00000")</f>
        <v/>
      </c>
      <c r="X3179">
        <f>CHOOSE(MOD($A3179-1,5)+1,"Портал","API","Импорт","Ручной ввод","Интеграция")</f>
        <v/>
      </c>
      <c r="Y3179" s="8">
        <f>ROUND(1000+MOD($A3179*37,90000)+IF($AB3179="Да",5000,0),2)</f>
        <v/>
      </c>
      <c r="Z3179">
        <f>1+MOD($A3179,20)</f>
        <v/>
      </c>
      <c r="AA3179" s="8">
        <f>ROUND($Y3179*(0.08+MOD($A3179,17)/100),2)</f>
        <v/>
      </c>
      <c r="AB3179">
        <f>IF(MOD($A3179,10)&lt;7,"Да","Нет")</f>
        <v/>
      </c>
      <c r="AC3179">
        <f>$R3179&amp;" / "&amp;$S3179&amp;" / "&amp;$T3179</f>
        <v/>
      </c>
      <c r="AD3179">
        <f>1</f>
        <v/>
      </c>
      <c r="AE3179">
        <f>IF($A3179&lt;=Settings!$B$4,"до 100",IF($A3179&lt;=Settings!$B$5,"до 10 000",IF($A3179&lt;=Settings!$B$6,"до 100 000","100 000+")))</f>
        <v/>
      </c>
    </row>
    <row r="3180">
      <c r="A3180">
        <f>ROW()-1</f>
        <v/>
      </c>
      <c r="B3180">
        <f>IF($A3180&lt;=Settings!$B$4,"small_control",IF($A3180&lt;=Settings!$B$5,"medium_10k",IF($A3180&lt;=Settings!$B$6,"large_100k","extreme_1m")))</f>
        <v/>
      </c>
      <c r="C3180">
        <f>"ORD-"&amp;TEXT(QUOTIENT($A3180-1,3)+1,"0000000")</f>
        <v/>
      </c>
      <c r="D3180">
        <f>"LINE-"&amp;TEXT($A3180,"0000000")</f>
        <v/>
      </c>
      <c r="E3180" s="7">
        <f>Settings!$B$2+$A3180-1</f>
        <v/>
      </c>
      <c r="F3180" s="7">
        <f>Settings!$B$2+MOD($A3180-1,Settings!$B$7)</f>
        <v/>
      </c>
      <c r="G3180">
        <f>YEAR($F3180)</f>
        <v/>
      </c>
      <c r="H3180">
        <f>"Q"&amp;ROUNDUP(MONTH($F3180)/3,0)</f>
        <v/>
      </c>
      <c r="I3180">
        <f>MONTH($F3180)</f>
        <v/>
      </c>
      <c r="J3180">
        <f>CHOOSE(MONTH($F3180),"Январь","Февраль","Март","Апрель","Май","Июнь","Июль","Август","Сентябрь","Октябрь","Ноябрь","Декабрь")</f>
        <v/>
      </c>
      <c r="K3180">
        <f>DAY($F3180)</f>
        <v/>
      </c>
      <c r="L3180">
        <f>IF(MOD($A3180,10)&lt;7,"ФО_01_Крупный","ФО_"&amp;TEXT(MOD($A3180,8)+1,"00"))</f>
        <v/>
      </c>
      <c r="M3180">
        <f>IF($AB3180="Да","Регион_001_Крупный","Регион_"&amp;TEXT(MOD(QUOTIENT($A3180-1,20),180)+1,"000"))</f>
        <v/>
      </c>
      <c r="N3180">
        <f>IF($AB3180="Да","Город_"&amp;TEXT(MOD($A3180-1,250)+1,"0000"),"Город_"&amp;TEXT(MOD($A3180-1,3000)+1,"0000"))</f>
        <v/>
      </c>
      <c r="O3180">
        <f>IF($AB3180="Да","Холдинг_Крупный","Холдинг_"&amp;TEXT(MOD(QUOTIENT($A3180-1,10000),20)+1,"00"))</f>
        <v/>
      </c>
      <c r="P3180">
        <f>IF($AB3180="Да","Организация_Крупная","Организация_"&amp;TEXT(MOD(QUOTIENT($A3180-1,500),600)+1,"000"))</f>
        <v/>
      </c>
      <c r="Q3180">
        <f>"Отдел_"&amp;TEXT(MOD(QUOTIENT($A3180-1,50),100)+1,"000")</f>
        <v/>
      </c>
      <c r="R3180">
        <f>IF($AB3180="Да","Группа_Крупная","Группа_"&amp;TEXT(MOD(QUOTIENT($A3180-1,5000),30)+1,"00"))</f>
        <v/>
      </c>
      <c r="S3180">
        <f>IF($AB3180="Да","Категория_Крупная","Категория_"&amp;TEXT(MOD(QUOTIENT($A3180-1,500),120)+1,"000"))</f>
        <v/>
      </c>
      <c r="T3180">
        <f>IF($AB3180="Да","Подкатегория_Крупная","Подкатегория_"&amp;TEXT(MOD(QUOTIENT($A3180-1,50),300)+1,"000"))</f>
        <v/>
      </c>
      <c r="U3180">
        <f>"SKU_"&amp;TEXT($A3180,"0000000")</f>
        <v/>
      </c>
      <c r="V3180">
        <f>CHOOSE(MOD($A3180-1,4)+1,"Enterprise","SMB","Госсектор","Розница")</f>
        <v/>
      </c>
      <c r="W3180">
        <f>"Клиент_"&amp;TEXT(MOD($A3180-1,20000)+1,"00000")</f>
        <v/>
      </c>
      <c r="X3180">
        <f>CHOOSE(MOD($A3180-1,5)+1,"Портал","API","Импорт","Ручной ввод","Интеграция")</f>
        <v/>
      </c>
      <c r="Y3180" s="8">
        <f>ROUND(1000+MOD($A3180*37,90000)+IF($AB3180="Да",5000,0),2)</f>
        <v/>
      </c>
      <c r="Z3180">
        <f>1+MOD($A3180,20)</f>
        <v/>
      </c>
      <c r="AA3180" s="8">
        <f>ROUND($Y3180*(0.08+MOD($A3180,17)/100),2)</f>
        <v/>
      </c>
      <c r="AB3180">
        <f>IF(MOD($A3180,10)&lt;7,"Да","Нет")</f>
        <v/>
      </c>
      <c r="AC3180">
        <f>$R3180&amp;" / "&amp;$S3180&amp;" / "&amp;$T3180</f>
        <v/>
      </c>
      <c r="AD3180">
        <f>1</f>
        <v/>
      </c>
      <c r="AE3180">
        <f>IF($A3180&lt;=Settings!$B$4,"до 100",IF($A3180&lt;=Settings!$B$5,"до 10 000",IF($A3180&lt;=Settings!$B$6,"до 100 000","100 000+")))</f>
        <v/>
      </c>
    </row>
    <row r="3181">
      <c r="A3181">
        <f>ROW()-1</f>
        <v/>
      </c>
      <c r="B3181">
        <f>IF($A3181&lt;=Settings!$B$4,"small_control",IF($A3181&lt;=Settings!$B$5,"medium_10k",IF($A3181&lt;=Settings!$B$6,"large_100k","extreme_1m")))</f>
        <v/>
      </c>
      <c r="C3181">
        <f>"ORD-"&amp;TEXT(QUOTIENT($A3181-1,3)+1,"0000000")</f>
        <v/>
      </c>
      <c r="D3181">
        <f>"LINE-"&amp;TEXT($A3181,"0000000")</f>
        <v/>
      </c>
      <c r="E3181" s="7">
        <f>Settings!$B$2+$A3181-1</f>
        <v/>
      </c>
      <c r="F3181" s="7">
        <f>Settings!$B$2+MOD($A3181-1,Settings!$B$7)</f>
        <v/>
      </c>
      <c r="G3181">
        <f>YEAR($F3181)</f>
        <v/>
      </c>
      <c r="H3181">
        <f>"Q"&amp;ROUNDUP(MONTH($F3181)/3,0)</f>
        <v/>
      </c>
      <c r="I3181">
        <f>MONTH($F3181)</f>
        <v/>
      </c>
      <c r="J3181">
        <f>CHOOSE(MONTH($F3181),"Январь","Февраль","Март","Апрель","Май","Июнь","Июль","Август","Сентябрь","Октябрь","Ноябрь","Декабрь")</f>
        <v/>
      </c>
      <c r="K3181">
        <f>DAY($F3181)</f>
        <v/>
      </c>
      <c r="L3181">
        <f>IF(MOD($A3181,10)&lt;7,"ФО_01_Крупный","ФО_"&amp;TEXT(MOD($A3181,8)+1,"00"))</f>
        <v/>
      </c>
      <c r="M3181">
        <f>IF($AB3181="Да","Регион_001_Крупный","Регион_"&amp;TEXT(MOD(QUOTIENT($A3181-1,20),180)+1,"000"))</f>
        <v/>
      </c>
      <c r="N3181">
        <f>IF($AB3181="Да","Город_"&amp;TEXT(MOD($A3181-1,250)+1,"0000"),"Город_"&amp;TEXT(MOD($A3181-1,3000)+1,"0000"))</f>
        <v/>
      </c>
      <c r="O3181">
        <f>IF($AB3181="Да","Холдинг_Крупный","Холдинг_"&amp;TEXT(MOD(QUOTIENT($A3181-1,10000),20)+1,"00"))</f>
        <v/>
      </c>
      <c r="P3181">
        <f>IF($AB3181="Да","Организация_Крупная","Организация_"&amp;TEXT(MOD(QUOTIENT($A3181-1,500),600)+1,"000"))</f>
        <v/>
      </c>
      <c r="Q3181">
        <f>"Отдел_"&amp;TEXT(MOD(QUOTIENT($A3181-1,50),100)+1,"000")</f>
        <v/>
      </c>
      <c r="R3181">
        <f>IF($AB3181="Да","Группа_Крупная","Группа_"&amp;TEXT(MOD(QUOTIENT($A3181-1,5000),30)+1,"00"))</f>
        <v/>
      </c>
      <c r="S3181">
        <f>IF($AB3181="Да","Категория_Крупная","Категория_"&amp;TEXT(MOD(QUOTIENT($A3181-1,500),120)+1,"000"))</f>
        <v/>
      </c>
      <c r="T3181">
        <f>IF($AB3181="Да","Подкатегория_Крупная","Подкатегория_"&amp;TEXT(MOD(QUOTIENT($A3181-1,50),300)+1,"000"))</f>
        <v/>
      </c>
      <c r="U3181">
        <f>"SKU_"&amp;TEXT($A3181,"0000000")</f>
        <v/>
      </c>
      <c r="V3181">
        <f>CHOOSE(MOD($A3181-1,4)+1,"Enterprise","SMB","Госсектор","Розница")</f>
        <v/>
      </c>
      <c r="W3181">
        <f>"Клиент_"&amp;TEXT(MOD($A3181-1,20000)+1,"00000")</f>
        <v/>
      </c>
      <c r="X3181">
        <f>CHOOSE(MOD($A3181-1,5)+1,"Портал","API","Импорт","Ручной ввод","Интеграция")</f>
        <v/>
      </c>
      <c r="Y3181" s="8">
        <f>ROUND(1000+MOD($A3181*37,90000)+IF($AB3181="Да",5000,0),2)</f>
        <v/>
      </c>
      <c r="Z3181">
        <f>1+MOD($A3181,20)</f>
        <v/>
      </c>
      <c r="AA3181" s="8">
        <f>ROUND($Y3181*(0.08+MOD($A3181,17)/100),2)</f>
        <v/>
      </c>
      <c r="AB3181">
        <f>IF(MOD($A3181,10)&lt;7,"Да","Нет")</f>
        <v/>
      </c>
      <c r="AC3181">
        <f>$R3181&amp;" / "&amp;$S3181&amp;" / "&amp;$T3181</f>
        <v/>
      </c>
      <c r="AD3181">
        <f>1</f>
        <v/>
      </c>
      <c r="AE3181">
        <f>IF($A3181&lt;=Settings!$B$4,"до 100",IF($A3181&lt;=Settings!$B$5,"до 10 000",IF($A3181&lt;=Settings!$B$6,"до 100 000","100 000+")))</f>
        <v/>
      </c>
    </row>
    <row r="3182">
      <c r="A3182">
        <f>ROW()-1</f>
        <v/>
      </c>
      <c r="B3182">
        <f>IF($A3182&lt;=Settings!$B$4,"small_control",IF($A3182&lt;=Settings!$B$5,"medium_10k",IF($A3182&lt;=Settings!$B$6,"large_100k","extreme_1m")))</f>
        <v/>
      </c>
      <c r="C3182">
        <f>"ORD-"&amp;TEXT(QUOTIENT($A3182-1,3)+1,"0000000")</f>
        <v/>
      </c>
      <c r="D3182">
        <f>"LINE-"&amp;TEXT($A3182,"0000000")</f>
        <v/>
      </c>
      <c r="E3182" s="7">
        <f>Settings!$B$2+$A3182-1</f>
        <v/>
      </c>
      <c r="F3182" s="7">
        <f>Settings!$B$2+MOD($A3182-1,Settings!$B$7)</f>
        <v/>
      </c>
      <c r="G3182">
        <f>YEAR($F3182)</f>
        <v/>
      </c>
      <c r="H3182">
        <f>"Q"&amp;ROUNDUP(MONTH($F3182)/3,0)</f>
        <v/>
      </c>
      <c r="I3182">
        <f>MONTH($F3182)</f>
        <v/>
      </c>
      <c r="J3182">
        <f>CHOOSE(MONTH($F3182),"Январь","Февраль","Март","Апрель","Май","Июнь","Июль","Август","Сентябрь","Октябрь","Ноябрь","Декабрь")</f>
        <v/>
      </c>
      <c r="K3182">
        <f>DAY($F3182)</f>
        <v/>
      </c>
      <c r="L3182">
        <f>IF(MOD($A3182,10)&lt;7,"ФО_01_Крупный","ФО_"&amp;TEXT(MOD($A3182,8)+1,"00"))</f>
        <v/>
      </c>
      <c r="M3182">
        <f>IF($AB3182="Да","Регион_001_Крупный","Регион_"&amp;TEXT(MOD(QUOTIENT($A3182-1,20),180)+1,"000"))</f>
        <v/>
      </c>
      <c r="N3182">
        <f>IF($AB3182="Да","Город_"&amp;TEXT(MOD($A3182-1,250)+1,"0000"),"Город_"&amp;TEXT(MOD($A3182-1,3000)+1,"0000"))</f>
        <v/>
      </c>
      <c r="O3182">
        <f>IF($AB3182="Да","Холдинг_Крупный","Холдинг_"&amp;TEXT(MOD(QUOTIENT($A3182-1,10000),20)+1,"00"))</f>
        <v/>
      </c>
      <c r="P3182">
        <f>IF($AB3182="Да","Организация_Крупная","Организация_"&amp;TEXT(MOD(QUOTIENT($A3182-1,500),600)+1,"000"))</f>
        <v/>
      </c>
      <c r="Q3182">
        <f>"Отдел_"&amp;TEXT(MOD(QUOTIENT($A3182-1,50),100)+1,"000")</f>
        <v/>
      </c>
      <c r="R3182">
        <f>IF($AB3182="Да","Группа_Крупная","Группа_"&amp;TEXT(MOD(QUOTIENT($A3182-1,5000),30)+1,"00"))</f>
        <v/>
      </c>
      <c r="S3182">
        <f>IF($AB3182="Да","Категория_Крупная","Категория_"&amp;TEXT(MOD(QUOTIENT($A3182-1,500),120)+1,"000"))</f>
        <v/>
      </c>
      <c r="T3182">
        <f>IF($AB3182="Да","Подкатегория_Крупная","Подкатегория_"&amp;TEXT(MOD(QUOTIENT($A3182-1,50),300)+1,"000"))</f>
        <v/>
      </c>
      <c r="U3182">
        <f>"SKU_"&amp;TEXT($A3182,"0000000")</f>
        <v/>
      </c>
      <c r="V3182">
        <f>CHOOSE(MOD($A3182-1,4)+1,"Enterprise","SMB","Госсектор","Розница")</f>
        <v/>
      </c>
      <c r="W3182">
        <f>"Клиент_"&amp;TEXT(MOD($A3182-1,20000)+1,"00000")</f>
        <v/>
      </c>
      <c r="X3182">
        <f>CHOOSE(MOD($A3182-1,5)+1,"Портал","API","Импорт","Ручной ввод","Интеграция")</f>
        <v/>
      </c>
      <c r="Y3182" s="8">
        <f>ROUND(1000+MOD($A3182*37,90000)+IF($AB3182="Да",5000,0),2)</f>
        <v/>
      </c>
      <c r="Z3182">
        <f>1+MOD($A3182,20)</f>
        <v/>
      </c>
      <c r="AA3182" s="8">
        <f>ROUND($Y3182*(0.08+MOD($A3182,17)/100),2)</f>
        <v/>
      </c>
      <c r="AB3182">
        <f>IF(MOD($A3182,10)&lt;7,"Да","Нет")</f>
        <v/>
      </c>
      <c r="AC3182">
        <f>$R3182&amp;" / "&amp;$S3182&amp;" / "&amp;$T3182</f>
        <v/>
      </c>
      <c r="AD3182">
        <f>1</f>
        <v/>
      </c>
      <c r="AE3182">
        <f>IF($A3182&lt;=Settings!$B$4,"до 100",IF($A3182&lt;=Settings!$B$5,"до 10 000",IF($A3182&lt;=Settings!$B$6,"до 100 000","100 000+")))</f>
        <v/>
      </c>
    </row>
    <row r="3183">
      <c r="A3183">
        <f>ROW()-1</f>
        <v/>
      </c>
      <c r="B3183">
        <f>IF($A3183&lt;=Settings!$B$4,"small_control",IF($A3183&lt;=Settings!$B$5,"medium_10k",IF($A3183&lt;=Settings!$B$6,"large_100k","extreme_1m")))</f>
        <v/>
      </c>
      <c r="C3183">
        <f>"ORD-"&amp;TEXT(QUOTIENT($A3183-1,3)+1,"0000000")</f>
        <v/>
      </c>
      <c r="D3183">
        <f>"LINE-"&amp;TEXT($A3183,"0000000")</f>
        <v/>
      </c>
      <c r="E3183" s="7">
        <f>Settings!$B$2+$A3183-1</f>
        <v/>
      </c>
      <c r="F3183" s="7">
        <f>Settings!$B$2+MOD($A3183-1,Settings!$B$7)</f>
        <v/>
      </c>
      <c r="G3183">
        <f>YEAR($F3183)</f>
        <v/>
      </c>
      <c r="H3183">
        <f>"Q"&amp;ROUNDUP(MONTH($F3183)/3,0)</f>
        <v/>
      </c>
      <c r="I3183">
        <f>MONTH($F3183)</f>
        <v/>
      </c>
      <c r="J3183">
        <f>CHOOSE(MONTH($F3183),"Январь","Февраль","Март","Апрель","Май","Июнь","Июль","Август","Сентябрь","Октябрь","Ноябрь","Декабрь")</f>
        <v/>
      </c>
      <c r="K3183">
        <f>DAY($F3183)</f>
        <v/>
      </c>
      <c r="L3183">
        <f>IF(MOD($A3183,10)&lt;7,"ФО_01_Крупный","ФО_"&amp;TEXT(MOD($A3183,8)+1,"00"))</f>
        <v/>
      </c>
      <c r="M3183">
        <f>IF($AB3183="Да","Регион_001_Крупный","Регион_"&amp;TEXT(MOD(QUOTIENT($A3183-1,20),180)+1,"000"))</f>
        <v/>
      </c>
      <c r="N3183">
        <f>IF($AB3183="Да","Город_"&amp;TEXT(MOD($A3183-1,250)+1,"0000"),"Город_"&amp;TEXT(MOD($A3183-1,3000)+1,"0000"))</f>
        <v/>
      </c>
      <c r="O3183">
        <f>IF($AB3183="Да","Холдинг_Крупный","Холдинг_"&amp;TEXT(MOD(QUOTIENT($A3183-1,10000),20)+1,"00"))</f>
        <v/>
      </c>
      <c r="P3183">
        <f>IF($AB3183="Да","Организация_Крупная","Организация_"&amp;TEXT(MOD(QUOTIENT($A3183-1,500),600)+1,"000"))</f>
        <v/>
      </c>
      <c r="Q3183">
        <f>"Отдел_"&amp;TEXT(MOD(QUOTIENT($A3183-1,50),100)+1,"000")</f>
        <v/>
      </c>
      <c r="R3183">
        <f>IF($AB3183="Да","Группа_Крупная","Группа_"&amp;TEXT(MOD(QUOTIENT($A3183-1,5000),30)+1,"00"))</f>
        <v/>
      </c>
      <c r="S3183">
        <f>IF($AB3183="Да","Категория_Крупная","Категория_"&amp;TEXT(MOD(QUOTIENT($A3183-1,500),120)+1,"000"))</f>
        <v/>
      </c>
      <c r="T3183">
        <f>IF($AB3183="Да","Подкатегория_Крупная","Подкатегория_"&amp;TEXT(MOD(QUOTIENT($A3183-1,50),300)+1,"000"))</f>
        <v/>
      </c>
      <c r="U3183">
        <f>"SKU_"&amp;TEXT($A3183,"0000000")</f>
        <v/>
      </c>
      <c r="V3183">
        <f>CHOOSE(MOD($A3183-1,4)+1,"Enterprise","SMB","Госсектор","Розница")</f>
        <v/>
      </c>
      <c r="W3183">
        <f>"Клиент_"&amp;TEXT(MOD($A3183-1,20000)+1,"00000")</f>
        <v/>
      </c>
      <c r="X3183">
        <f>CHOOSE(MOD($A3183-1,5)+1,"Портал","API","Импорт","Ручной ввод","Интеграция")</f>
        <v/>
      </c>
      <c r="Y3183" s="8">
        <f>ROUND(1000+MOD($A3183*37,90000)+IF($AB3183="Да",5000,0),2)</f>
        <v/>
      </c>
      <c r="Z3183">
        <f>1+MOD($A3183,20)</f>
        <v/>
      </c>
      <c r="AA3183" s="8">
        <f>ROUND($Y3183*(0.08+MOD($A3183,17)/100),2)</f>
        <v/>
      </c>
      <c r="AB3183">
        <f>IF(MOD($A3183,10)&lt;7,"Да","Нет")</f>
        <v/>
      </c>
      <c r="AC3183">
        <f>$R3183&amp;" / "&amp;$S3183&amp;" / "&amp;$T3183</f>
        <v/>
      </c>
      <c r="AD3183">
        <f>1</f>
        <v/>
      </c>
      <c r="AE3183">
        <f>IF($A3183&lt;=Settings!$B$4,"до 100",IF($A3183&lt;=Settings!$B$5,"до 10 000",IF($A3183&lt;=Settings!$B$6,"до 100 000","100 000+")))</f>
        <v/>
      </c>
    </row>
    <row r="3184">
      <c r="A3184">
        <f>ROW()-1</f>
        <v/>
      </c>
      <c r="B3184">
        <f>IF($A3184&lt;=Settings!$B$4,"small_control",IF($A3184&lt;=Settings!$B$5,"medium_10k",IF($A3184&lt;=Settings!$B$6,"large_100k","extreme_1m")))</f>
        <v/>
      </c>
      <c r="C3184">
        <f>"ORD-"&amp;TEXT(QUOTIENT($A3184-1,3)+1,"0000000")</f>
        <v/>
      </c>
      <c r="D3184">
        <f>"LINE-"&amp;TEXT($A3184,"0000000")</f>
        <v/>
      </c>
      <c r="E3184" s="7">
        <f>Settings!$B$2+$A3184-1</f>
        <v/>
      </c>
      <c r="F3184" s="7">
        <f>Settings!$B$2+MOD($A3184-1,Settings!$B$7)</f>
        <v/>
      </c>
      <c r="G3184">
        <f>YEAR($F3184)</f>
        <v/>
      </c>
      <c r="H3184">
        <f>"Q"&amp;ROUNDUP(MONTH($F3184)/3,0)</f>
        <v/>
      </c>
      <c r="I3184">
        <f>MONTH($F3184)</f>
        <v/>
      </c>
      <c r="J3184">
        <f>CHOOSE(MONTH($F3184),"Январь","Февраль","Март","Апрель","Май","Июнь","Июль","Август","Сентябрь","Октябрь","Ноябрь","Декабрь")</f>
        <v/>
      </c>
      <c r="K3184">
        <f>DAY($F3184)</f>
        <v/>
      </c>
      <c r="L3184">
        <f>IF(MOD($A3184,10)&lt;7,"ФО_01_Крупный","ФО_"&amp;TEXT(MOD($A3184,8)+1,"00"))</f>
        <v/>
      </c>
      <c r="M3184">
        <f>IF($AB3184="Да","Регион_001_Крупный","Регион_"&amp;TEXT(MOD(QUOTIENT($A3184-1,20),180)+1,"000"))</f>
        <v/>
      </c>
      <c r="N3184">
        <f>IF($AB3184="Да","Город_"&amp;TEXT(MOD($A3184-1,250)+1,"0000"),"Город_"&amp;TEXT(MOD($A3184-1,3000)+1,"0000"))</f>
        <v/>
      </c>
      <c r="O3184">
        <f>IF($AB3184="Да","Холдинг_Крупный","Холдинг_"&amp;TEXT(MOD(QUOTIENT($A3184-1,10000),20)+1,"00"))</f>
        <v/>
      </c>
      <c r="P3184">
        <f>IF($AB3184="Да","Организация_Крупная","Организация_"&amp;TEXT(MOD(QUOTIENT($A3184-1,500),600)+1,"000"))</f>
        <v/>
      </c>
      <c r="Q3184">
        <f>"Отдел_"&amp;TEXT(MOD(QUOTIENT($A3184-1,50),100)+1,"000")</f>
        <v/>
      </c>
      <c r="R3184">
        <f>IF($AB3184="Да","Группа_Крупная","Группа_"&amp;TEXT(MOD(QUOTIENT($A3184-1,5000),30)+1,"00"))</f>
        <v/>
      </c>
      <c r="S3184">
        <f>IF($AB3184="Да","Категория_Крупная","Категория_"&amp;TEXT(MOD(QUOTIENT($A3184-1,500),120)+1,"000"))</f>
        <v/>
      </c>
      <c r="T3184">
        <f>IF($AB3184="Да","Подкатегория_Крупная","Подкатегория_"&amp;TEXT(MOD(QUOTIENT($A3184-1,50),300)+1,"000"))</f>
        <v/>
      </c>
      <c r="U3184">
        <f>"SKU_"&amp;TEXT($A3184,"0000000")</f>
        <v/>
      </c>
      <c r="V3184">
        <f>CHOOSE(MOD($A3184-1,4)+1,"Enterprise","SMB","Госсектор","Розница")</f>
        <v/>
      </c>
      <c r="W3184">
        <f>"Клиент_"&amp;TEXT(MOD($A3184-1,20000)+1,"00000")</f>
        <v/>
      </c>
      <c r="X3184">
        <f>CHOOSE(MOD($A3184-1,5)+1,"Портал","API","Импорт","Ручной ввод","Интеграция")</f>
        <v/>
      </c>
      <c r="Y3184" s="8">
        <f>ROUND(1000+MOD($A3184*37,90000)+IF($AB3184="Да",5000,0),2)</f>
        <v/>
      </c>
      <c r="Z3184">
        <f>1+MOD($A3184,20)</f>
        <v/>
      </c>
      <c r="AA3184" s="8">
        <f>ROUND($Y3184*(0.08+MOD($A3184,17)/100),2)</f>
        <v/>
      </c>
      <c r="AB3184">
        <f>IF(MOD($A3184,10)&lt;7,"Да","Нет")</f>
        <v/>
      </c>
      <c r="AC3184">
        <f>$R3184&amp;" / "&amp;$S3184&amp;" / "&amp;$T3184</f>
        <v/>
      </c>
      <c r="AD3184">
        <f>1</f>
        <v/>
      </c>
      <c r="AE3184">
        <f>IF($A3184&lt;=Settings!$B$4,"до 100",IF($A3184&lt;=Settings!$B$5,"до 10 000",IF($A3184&lt;=Settings!$B$6,"до 100 000","100 000+")))</f>
        <v/>
      </c>
    </row>
    <row r="3185">
      <c r="A3185">
        <f>ROW()-1</f>
        <v/>
      </c>
      <c r="B3185">
        <f>IF($A3185&lt;=Settings!$B$4,"small_control",IF($A3185&lt;=Settings!$B$5,"medium_10k",IF($A3185&lt;=Settings!$B$6,"large_100k","extreme_1m")))</f>
        <v/>
      </c>
      <c r="C3185">
        <f>"ORD-"&amp;TEXT(QUOTIENT($A3185-1,3)+1,"0000000")</f>
        <v/>
      </c>
      <c r="D3185">
        <f>"LINE-"&amp;TEXT($A3185,"0000000")</f>
        <v/>
      </c>
      <c r="E3185" s="7">
        <f>Settings!$B$2+$A3185-1</f>
        <v/>
      </c>
      <c r="F3185" s="7">
        <f>Settings!$B$2+MOD($A3185-1,Settings!$B$7)</f>
        <v/>
      </c>
      <c r="G3185">
        <f>YEAR($F3185)</f>
        <v/>
      </c>
      <c r="H3185">
        <f>"Q"&amp;ROUNDUP(MONTH($F3185)/3,0)</f>
        <v/>
      </c>
      <c r="I3185">
        <f>MONTH($F3185)</f>
        <v/>
      </c>
      <c r="J3185">
        <f>CHOOSE(MONTH($F3185),"Январь","Февраль","Март","Апрель","Май","Июнь","Июль","Август","Сентябрь","Октябрь","Ноябрь","Декабрь")</f>
        <v/>
      </c>
      <c r="K3185">
        <f>DAY($F3185)</f>
        <v/>
      </c>
      <c r="L3185">
        <f>IF(MOD($A3185,10)&lt;7,"ФО_01_Крупный","ФО_"&amp;TEXT(MOD($A3185,8)+1,"00"))</f>
        <v/>
      </c>
      <c r="M3185">
        <f>IF($AB3185="Да","Регион_001_Крупный","Регион_"&amp;TEXT(MOD(QUOTIENT($A3185-1,20),180)+1,"000"))</f>
        <v/>
      </c>
      <c r="N3185">
        <f>IF($AB3185="Да","Город_"&amp;TEXT(MOD($A3185-1,250)+1,"0000"),"Город_"&amp;TEXT(MOD($A3185-1,3000)+1,"0000"))</f>
        <v/>
      </c>
      <c r="O3185">
        <f>IF($AB3185="Да","Холдинг_Крупный","Холдинг_"&amp;TEXT(MOD(QUOTIENT($A3185-1,10000),20)+1,"00"))</f>
        <v/>
      </c>
      <c r="P3185">
        <f>IF($AB3185="Да","Организация_Крупная","Организация_"&amp;TEXT(MOD(QUOTIENT($A3185-1,500),600)+1,"000"))</f>
        <v/>
      </c>
      <c r="Q3185">
        <f>"Отдел_"&amp;TEXT(MOD(QUOTIENT($A3185-1,50),100)+1,"000")</f>
        <v/>
      </c>
      <c r="R3185">
        <f>IF($AB3185="Да","Группа_Крупная","Группа_"&amp;TEXT(MOD(QUOTIENT($A3185-1,5000),30)+1,"00"))</f>
        <v/>
      </c>
      <c r="S3185">
        <f>IF($AB3185="Да","Категория_Крупная","Категория_"&amp;TEXT(MOD(QUOTIENT($A3185-1,500),120)+1,"000"))</f>
        <v/>
      </c>
      <c r="T3185">
        <f>IF($AB3185="Да","Подкатегория_Крупная","Подкатегория_"&amp;TEXT(MOD(QUOTIENT($A3185-1,50),300)+1,"000"))</f>
        <v/>
      </c>
      <c r="U3185">
        <f>"SKU_"&amp;TEXT($A3185,"0000000")</f>
        <v/>
      </c>
      <c r="V3185">
        <f>CHOOSE(MOD($A3185-1,4)+1,"Enterprise","SMB","Госсектор","Розница")</f>
        <v/>
      </c>
      <c r="W3185">
        <f>"Клиент_"&amp;TEXT(MOD($A3185-1,20000)+1,"00000")</f>
        <v/>
      </c>
      <c r="X3185">
        <f>CHOOSE(MOD($A3185-1,5)+1,"Портал","API","Импорт","Ручной ввод","Интеграция")</f>
        <v/>
      </c>
      <c r="Y3185" s="8">
        <f>ROUND(1000+MOD($A3185*37,90000)+IF($AB3185="Да",5000,0),2)</f>
        <v/>
      </c>
      <c r="Z3185">
        <f>1+MOD($A3185,20)</f>
        <v/>
      </c>
      <c r="AA3185" s="8">
        <f>ROUND($Y3185*(0.08+MOD($A3185,17)/100),2)</f>
        <v/>
      </c>
      <c r="AB3185">
        <f>IF(MOD($A3185,10)&lt;7,"Да","Нет")</f>
        <v/>
      </c>
      <c r="AC3185">
        <f>$R3185&amp;" / "&amp;$S3185&amp;" / "&amp;$T3185</f>
        <v/>
      </c>
      <c r="AD3185">
        <f>1</f>
        <v/>
      </c>
      <c r="AE3185">
        <f>IF($A3185&lt;=Settings!$B$4,"до 100",IF($A3185&lt;=Settings!$B$5,"до 10 000",IF($A3185&lt;=Settings!$B$6,"до 100 000","100 000+")))</f>
        <v/>
      </c>
    </row>
    <row r="3186">
      <c r="A3186">
        <f>ROW()-1</f>
        <v/>
      </c>
      <c r="B3186">
        <f>IF($A3186&lt;=Settings!$B$4,"small_control",IF($A3186&lt;=Settings!$B$5,"medium_10k",IF($A3186&lt;=Settings!$B$6,"large_100k","extreme_1m")))</f>
        <v/>
      </c>
      <c r="C3186">
        <f>"ORD-"&amp;TEXT(QUOTIENT($A3186-1,3)+1,"0000000")</f>
        <v/>
      </c>
      <c r="D3186">
        <f>"LINE-"&amp;TEXT($A3186,"0000000")</f>
        <v/>
      </c>
      <c r="E3186" s="7">
        <f>Settings!$B$2+$A3186-1</f>
        <v/>
      </c>
      <c r="F3186" s="7">
        <f>Settings!$B$2+MOD($A3186-1,Settings!$B$7)</f>
        <v/>
      </c>
      <c r="G3186">
        <f>YEAR($F3186)</f>
        <v/>
      </c>
      <c r="H3186">
        <f>"Q"&amp;ROUNDUP(MONTH($F3186)/3,0)</f>
        <v/>
      </c>
      <c r="I3186">
        <f>MONTH($F3186)</f>
        <v/>
      </c>
      <c r="J3186">
        <f>CHOOSE(MONTH($F3186),"Январь","Февраль","Март","Апрель","Май","Июнь","Июль","Август","Сентябрь","Октябрь","Ноябрь","Декабрь")</f>
        <v/>
      </c>
      <c r="K3186">
        <f>DAY($F3186)</f>
        <v/>
      </c>
      <c r="L3186">
        <f>IF(MOD($A3186,10)&lt;7,"ФО_01_Крупный","ФО_"&amp;TEXT(MOD($A3186,8)+1,"00"))</f>
        <v/>
      </c>
      <c r="M3186">
        <f>IF($AB3186="Да","Регион_001_Крупный","Регион_"&amp;TEXT(MOD(QUOTIENT($A3186-1,20),180)+1,"000"))</f>
        <v/>
      </c>
      <c r="N3186">
        <f>IF($AB3186="Да","Город_"&amp;TEXT(MOD($A3186-1,250)+1,"0000"),"Город_"&amp;TEXT(MOD($A3186-1,3000)+1,"0000"))</f>
        <v/>
      </c>
      <c r="O3186">
        <f>IF($AB3186="Да","Холдинг_Крупный","Холдинг_"&amp;TEXT(MOD(QUOTIENT($A3186-1,10000),20)+1,"00"))</f>
        <v/>
      </c>
      <c r="P3186">
        <f>IF($AB3186="Да","Организация_Крупная","Организация_"&amp;TEXT(MOD(QUOTIENT($A3186-1,500),600)+1,"000"))</f>
        <v/>
      </c>
      <c r="Q3186">
        <f>"Отдел_"&amp;TEXT(MOD(QUOTIENT($A3186-1,50),100)+1,"000")</f>
        <v/>
      </c>
      <c r="R3186">
        <f>IF($AB3186="Да","Группа_Крупная","Группа_"&amp;TEXT(MOD(QUOTIENT($A3186-1,5000),30)+1,"00"))</f>
        <v/>
      </c>
      <c r="S3186">
        <f>IF($AB3186="Да","Категория_Крупная","Категория_"&amp;TEXT(MOD(QUOTIENT($A3186-1,500),120)+1,"000"))</f>
        <v/>
      </c>
      <c r="T3186">
        <f>IF($AB3186="Да","Подкатегория_Крупная","Подкатегория_"&amp;TEXT(MOD(QUOTIENT($A3186-1,50),300)+1,"000"))</f>
        <v/>
      </c>
      <c r="U3186">
        <f>"SKU_"&amp;TEXT($A3186,"0000000")</f>
        <v/>
      </c>
      <c r="V3186">
        <f>CHOOSE(MOD($A3186-1,4)+1,"Enterprise","SMB","Госсектор","Розница")</f>
        <v/>
      </c>
      <c r="W3186">
        <f>"Клиент_"&amp;TEXT(MOD($A3186-1,20000)+1,"00000")</f>
        <v/>
      </c>
      <c r="X3186">
        <f>CHOOSE(MOD($A3186-1,5)+1,"Портал","API","Импорт","Ручной ввод","Интеграция")</f>
        <v/>
      </c>
      <c r="Y3186" s="8">
        <f>ROUND(1000+MOD($A3186*37,90000)+IF($AB3186="Да",5000,0),2)</f>
        <v/>
      </c>
      <c r="Z3186">
        <f>1+MOD($A3186,20)</f>
        <v/>
      </c>
      <c r="AA3186" s="8">
        <f>ROUND($Y3186*(0.08+MOD($A3186,17)/100),2)</f>
        <v/>
      </c>
      <c r="AB3186">
        <f>IF(MOD($A3186,10)&lt;7,"Да","Нет")</f>
        <v/>
      </c>
      <c r="AC3186">
        <f>$R3186&amp;" / "&amp;$S3186&amp;" / "&amp;$T3186</f>
        <v/>
      </c>
      <c r="AD3186">
        <f>1</f>
        <v/>
      </c>
      <c r="AE3186">
        <f>IF($A3186&lt;=Settings!$B$4,"до 100",IF($A3186&lt;=Settings!$B$5,"до 10 000",IF($A3186&lt;=Settings!$B$6,"до 100 000","100 000+")))</f>
        <v/>
      </c>
    </row>
    <row r="3187">
      <c r="A3187">
        <f>ROW()-1</f>
        <v/>
      </c>
      <c r="B3187">
        <f>IF($A3187&lt;=Settings!$B$4,"small_control",IF($A3187&lt;=Settings!$B$5,"medium_10k",IF($A3187&lt;=Settings!$B$6,"large_100k","extreme_1m")))</f>
        <v/>
      </c>
      <c r="C3187">
        <f>"ORD-"&amp;TEXT(QUOTIENT($A3187-1,3)+1,"0000000")</f>
        <v/>
      </c>
      <c r="D3187">
        <f>"LINE-"&amp;TEXT($A3187,"0000000")</f>
        <v/>
      </c>
      <c r="E3187" s="7">
        <f>Settings!$B$2+$A3187-1</f>
        <v/>
      </c>
      <c r="F3187" s="7">
        <f>Settings!$B$2+MOD($A3187-1,Settings!$B$7)</f>
        <v/>
      </c>
      <c r="G3187">
        <f>YEAR($F3187)</f>
        <v/>
      </c>
      <c r="H3187">
        <f>"Q"&amp;ROUNDUP(MONTH($F3187)/3,0)</f>
        <v/>
      </c>
      <c r="I3187">
        <f>MONTH($F3187)</f>
        <v/>
      </c>
      <c r="J3187">
        <f>CHOOSE(MONTH($F3187),"Январь","Февраль","Март","Апрель","Май","Июнь","Июль","Август","Сентябрь","Октябрь","Ноябрь","Декабрь")</f>
        <v/>
      </c>
      <c r="K3187">
        <f>DAY($F3187)</f>
        <v/>
      </c>
      <c r="L3187">
        <f>IF(MOD($A3187,10)&lt;7,"ФО_01_Крупный","ФО_"&amp;TEXT(MOD($A3187,8)+1,"00"))</f>
        <v/>
      </c>
      <c r="M3187">
        <f>IF($AB3187="Да","Регион_001_Крупный","Регион_"&amp;TEXT(MOD(QUOTIENT($A3187-1,20),180)+1,"000"))</f>
        <v/>
      </c>
      <c r="N3187">
        <f>IF($AB3187="Да","Город_"&amp;TEXT(MOD($A3187-1,250)+1,"0000"),"Город_"&amp;TEXT(MOD($A3187-1,3000)+1,"0000"))</f>
        <v/>
      </c>
      <c r="O3187">
        <f>IF($AB3187="Да","Холдинг_Крупный","Холдинг_"&amp;TEXT(MOD(QUOTIENT($A3187-1,10000),20)+1,"00"))</f>
        <v/>
      </c>
      <c r="P3187">
        <f>IF($AB3187="Да","Организация_Крупная","Организация_"&amp;TEXT(MOD(QUOTIENT($A3187-1,500),600)+1,"000"))</f>
        <v/>
      </c>
      <c r="Q3187">
        <f>"Отдел_"&amp;TEXT(MOD(QUOTIENT($A3187-1,50),100)+1,"000")</f>
        <v/>
      </c>
      <c r="R3187">
        <f>IF($AB3187="Да","Группа_Крупная","Группа_"&amp;TEXT(MOD(QUOTIENT($A3187-1,5000),30)+1,"00"))</f>
        <v/>
      </c>
      <c r="S3187">
        <f>IF($AB3187="Да","Категория_Крупная","Категория_"&amp;TEXT(MOD(QUOTIENT($A3187-1,500),120)+1,"000"))</f>
        <v/>
      </c>
      <c r="T3187">
        <f>IF($AB3187="Да","Подкатегория_Крупная","Подкатегория_"&amp;TEXT(MOD(QUOTIENT($A3187-1,50),300)+1,"000"))</f>
        <v/>
      </c>
      <c r="U3187">
        <f>"SKU_"&amp;TEXT($A3187,"0000000")</f>
        <v/>
      </c>
      <c r="V3187">
        <f>CHOOSE(MOD($A3187-1,4)+1,"Enterprise","SMB","Госсектор","Розница")</f>
        <v/>
      </c>
      <c r="W3187">
        <f>"Клиент_"&amp;TEXT(MOD($A3187-1,20000)+1,"00000")</f>
        <v/>
      </c>
      <c r="X3187">
        <f>CHOOSE(MOD($A3187-1,5)+1,"Портал","API","Импорт","Ручной ввод","Интеграция")</f>
        <v/>
      </c>
      <c r="Y3187" s="8">
        <f>ROUND(1000+MOD($A3187*37,90000)+IF($AB3187="Да",5000,0),2)</f>
        <v/>
      </c>
      <c r="Z3187">
        <f>1+MOD($A3187,20)</f>
        <v/>
      </c>
      <c r="AA3187" s="8">
        <f>ROUND($Y3187*(0.08+MOD($A3187,17)/100),2)</f>
        <v/>
      </c>
      <c r="AB3187">
        <f>IF(MOD($A3187,10)&lt;7,"Да","Нет")</f>
        <v/>
      </c>
      <c r="AC3187">
        <f>$R3187&amp;" / "&amp;$S3187&amp;" / "&amp;$T3187</f>
        <v/>
      </c>
      <c r="AD3187">
        <f>1</f>
        <v/>
      </c>
      <c r="AE3187">
        <f>IF($A3187&lt;=Settings!$B$4,"до 100",IF($A3187&lt;=Settings!$B$5,"до 10 000",IF($A3187&lt;=Settings!$B$6,"до 100 000","100 000+")))</f>
        <v/>
      </c>
    </row>
    <row r="3188">
      <c r="A3188">
        <f>ROW()-1</f>
        <v/>
      </c>
      <c r="B3188">
        <f>IF($A3188&lt;=Settings!$B$4,"small_control",IF($A3188&lt;=Settings!$B$5,"medium_10k",IF($A3188&lt;=Settings!$B$6,"large_100k","extreme_1m")))</f>
        <v/>
      </c>
      <c r="C3188">
        <f>"ORD-"&amp;TEXT(QUOTIENT($A3188-1,3)+1,"0000000")</f>
        <v/>
      </c>
      <c r="D3188">
        <f>"LINE-"&amp;TEXT($A3188,"0000000")</f>
        <v/>
      </c>
      <c r="E3188" s="7">
        <f>Settings!$B$2+$A3188-1</f>
        <v/>
      </c>
      <c r="F3188" s="7">
        <f>Settings!$B$2+MOD($A3188-1,Settings!$B$7)</f>
        <v/>
      </c>
      <c r="G3188">
        <f>YEAR($F3188)</f>
        <v/>
      </c>
      <c r="H3188">
        <f>"Q"&amp;ROUNDUP(MONTH($F3188)/3,0)</f>
        <v/>
      </c>
      <c r="I3188">
        <f>MONTH($F3188)</f>
        <v/>
      </c>
      <c r="J3188">
        <f>CHOOSE(MONTH($F3188),"Январь","Февраль","Март","Апрель","Май","Июнь","Июль","Август","Сентябрь","Октябрь","Ноябрь","Декабрь")</f>
        <v/>
      </c>
      <c r="K3188">
        <f>DAY($F3188)</f>
        <v/>
      </c>
      <c r="L3188">
        <f>IF(MOD($A3188,10)&lt;7,"ФО_01_Крупный","ФО_"&amp;TEXT(MOD($A3188,8)+1,"00"))</f>
        <v/>
      </c>
      <c r="M3188">
        <f>IF($AB3188="Да","Регион_001_Крупный","Регион_"&amp;TEXT(MOD(QUOTIENT($A3188-1,20),180)+1,"000"))</f>
        <v/>
      </c>
      <c r="N3188">
        <f>IF($AB3188="Да","Город_"&amp;TEXT(MOD($A3188-1,250)+1,"0000"),"Город_"&amp;TEXT(MOD($A3188-1,3000)+1,"0000"))</f>
        <v/>
      </c>
      <c r="O3188">
        <f>IF($AB3188="Да","Холдинг_Крупный","Холдинг_"&amp;TEXT(MOD(QUOTIENT($A3188-1,10000),20)+1,"00"))</f>
        <v/>
      </c>
      <c r="P3188">
        <f>IF($AB3188="Да","Организация_Крупная","Организация_"&amp;TEXT(MOD(QUOTIENT($A3188-1,500),600)+1,"000"))</f>
        <v/>
      </c>
      <c r="Q3188">
        <f>"Отдел_"&amp;TEXT(MOD(QUOTIENT($A3188-1,50),100)+1,"000")</f>
        <v/>
      </c>
      <c r="R3188">
        <f>IF($AB3188="Да","Группа_Крупная","Группа_"&amp;TEXT(MOD(QUOTIENT($A3188-1,5000),30)+1,"00"))</f>
        <v/>
      </c>
      <c r="S3188">
        <f>IF($AB3188="Да","Категория_Крупная","Категория_"&amp;TEXT(MOD(QUOTIENT($A3188-1,500),120)+1,"000"))</f>
        <v/>
      </c>
      <c r="T3188">
        <f>IF($AB3188="Да","Подкатегория_Крупная","Подкатегория_"&amp;TEXT(MOD(QUOTIENT($A3188-1,50),300)+1,"000"))</f>
        <v/>
      </c>
      <c r="U3188">
        <f>"SKU_"&amp;TEXT($A3188,"0000000")</f>
        <v/>
      </c>
      <c r="V3188">
        <f>CHOOSE(MOD($A3188-1,4)+1,"Enterprise","SMB","Госсектор","Розница")</f>
        <v/>
      </c>
      <c r="W3188">
        <f>"Клиент_"&amp;TEXT(MOD($A3188-1,20000)+1,"00000")</f>
        <v/>
      </c>
      <c r="X3188">
        <f>CHOOSE(MOD($A3188-1,5)+1,"Портал","API","Импорт","Ручной ввод","Интеграция")</f>
        <v/>
      </c>
      <c r="Y3188" s="8">
        <f>ROUND(1000+MOD($A3188*37,90000)+IF($AB3188="Да",5000,0),2)</f>
        <v/>
      </c>
      <c r="Z3188">
        <f>1+MOD($A3188,20)</f>
        <v/>
      </c>
      <c r="AA3188" s="8">
        <f>ROUND($Y3188*(0.08+MOD($A3188,17)/100),2)</f>
        <v/>
      </c>
      <c r="AB3188">
        <f>IF(MOD($A3188,10)&lt;7,"Да","Нет")</f>
        <v/>
      </c>
      <c r="AC3188">
        <f>$R3188&amp;" / "&amp;$S3188&amp;" / "&amp;$T3188</f>
        <v/>
      </c>
      <c r="AD3188">
        <f>1</f>
        <v/>
      </c>
      <c r="AE3188">
        <f>IF($A3188&lt;=Settings!$B$4,"до 100",IF($A3188&lt;=Settings!$B$5,"до 10 000",IF($A3188&lt;=Settings!$B$6,"до 100 000","100 000+")))</f>
        <v/>
      </c>
    </row>
    <row r="3189">
      <c r="A3189">
        <f>ROW()-1</f>
        <v/>
      </c>
      <c r="B3189">
        <f>IF($A3189&lt;=Settings!$B$4,"small_control",IF($A3189&lt;=Settings!$B$5,"medium_10k",IF($A3189&lt;=Settings!$B$6,"large_100k","extreme_1m")))</f>
        <v/>
      </c>
      <c r="C3189">
        <f>"ORD-"&amp;TEXT(QUOTIENT($A3189-1,3)+1,"0000000")</f>
        <v/>
      </c>
      <c r="D3189">
        <f>"LINE-"&amp;TEXT($A3189,"0000000")</f>
        <v/>
      </c>
      <c r="E3189" s="7">
        <f>Settings!$B$2+$A3189-1</f>
        <v/>
      </c>
      <c r="F3189" s="7">
        <f>Settings!$B$2+MOD($A3189-1,Settings!$B$7)</f>
        <v/>
      </c>
      <c r="G3189">
        <f>YEAR($F3189)</f>
        <v/>
      </c>
      <c r="H3189">
        <f>"Q"&amp;ROUNDUP(MONTH($F3189)/3,0)</f>
        <v/>
      </c>
      <c r="I3189">
        <f>MONTH($F3189)</f>
        <v/>
      </c>
      <c r="J3189">
        <f>CHOOSE(MONTH($F3189),"Январь","Февраль","Март","Апрель","Май","Июнь","Июль","Август","Сентябрь","Октябрь","Ноябрь","Декабрь")</f>
        <v/>
      </c>
      <c r="K3189">
        <f>DAY($F3189)</f>
        <v/>
      </c>
      <c r="L3189">
        <f>IF(MOD($A3189,10)&lt;7,"ФО_01_Крупный","ФО_"&amp;TEXT(MOD($A3189,8)+1,"00"))</f>
        <v/>
      </c>
      <c r="M3189">
        <f>IF($AB3189="Да","Регион_001_Крупный","Регион_"&amp;TEXT(MOD(QUOTIENT($A3189-1,20),180)+1,"000"))</f>
        <v/>
      </c>
      <c r="N3189">
        <f>IF($AB3189="Да","Город_"&amp;TEXT(MOD($A3189-1,250)+1,"0000"),"Город_"&amp;TEXT(MOD($A3189-1,3000)+1,"0000"))</f>
        <v/>
      </c>
      <c r="O3189">
        <f>IF($AB3189="Да","Холдинг_Крупный","Холдинг_"&amp;TEXT(MOD(QUOTIENT($A3189-1,10000),20)+1,"00"))</f>
        <v/>
      </c>
      <c r="P3189">
        <f>IF($AB3189="Да","Организация_Крупная","Организация_"&amp;TEXT(MOD(QUOTIENT($A3189-1,500),600)+1,"000"))</f>
        <v/>
      </c>
      <c r="Q3189">
        <f>"Отдел_"&amp;TEXT(MOD(QUOTIENT($A3189-1,50),100)+1,"000")</f>
        <v/>
      </c>
      <c r="R3189">
        <f>IF($AB3189="Да","Группа_Крупная","Группа_"&amp;TEXT(MOD(QUOTIENT($A3189-1,5000),30)+1,"00"))</f>
        <v/>
      </c>
      <c r="S3189">
        <f>IF($AB3189="Да","Категория_Крупная","Категория_"&amp;TEXT(MOD(QUOTIENT($A3189-1,500),120)+1,"000"))</f>
        <v/>
      </c>
      <c r="T3189">
        <f>IF($AB3189="Да","Подкатегория_Крупная","Подкатегория_"&amp;TEXT(MOD(QUOTIENT($A3189-1,50),300)+1,"000"))</f>
        <v/>
      </c>
      <c r="U3189">
        <f>"SKU_"&amp;TEXT($A3189,"0000000")</f>
        <v/>
      </c>
      <c r="V3189">
        <f>CHOOSE(MOD($A3189-1,4)+1,"Enterprise","SMB","Госсектор","Розница")</f>
        <v/>
      </c>
      <c r="W3189">
        <f>"Клиент_"&amp;TEXT(MOD($A3189-1,20000)+1,"00000")</f>
        <v/>
      </c>
      <c r="X3189">
        <f>CHOOSE(MOD($A3189-1,5)+1,"Портал","API","Импорт","Ручной ввод","Интеграция")</f>
        <v/>
      </c>
      <c r="Y3189" s="8">
        <f>ROUND(1000+MOD($A3189*37,90000)+IF($AB3189="Да",5000,0),2)</f>
        <v/>
      </c>
      <c r="Z3189">
        <f>1+MOD($A3189,20)</f>
        <v/>
      </c>
      <c r="AA3189" s="8">
        <f>ROUND($Y3189*(0.08+MOD($A3189,17)/100),2)</f>
        <v/>
      </c>
      <c r="AB3189">
        <f>IF(MOD($A3189,10)&lt;7,"Да","Нет")</f>
        <v/>
      </c>
      <c r="AC3189">
        <f>$R3189&amp;" / "&amp;$S3189&amp;" / "&amp;$T3189</f>
        <v/>
      </c>
      <c r="AD3189">
        <f>1</f>
        <v/>
      </c>
      <c r="AE3189">
        <f>IF($A3189&lt;=Settings!$B$4,"до 100",IF($A3189&lt;=Settings!$B$5,"до 10 000",IF($A3189&lt;=Settings!$B$6,"до 100 000","100 000+")))</f>
        <v/>
      </c>
    </row>
    <row r="3190">
      <c r="A3190">
        <f>ROW()-1</f>
        <v/>
      </c>
      <c r="B3190">
        <f>IF($A3190&lt;=Settings!$B$4,"small_control",IF($A3190&lt;=Settings!$B$5,"medium_10k",IF($A3190&lt;=Settings!$B$6,"large_100k","extreme_1m")))</f>
        <v/>
      </c>
      <c r="C3190">
        <f>"ORD-"&amp;TEXT(QUOTIENT($A3190-1,3)+1,"0000000")</f>
        <v/>
      </c>
      <c r="D3190">
        <f>"LINE-"&amp;TEXT($A3190,"0000000")</f>
        <v/>
      </c>
      <c r="E3190" s="7">
        <f>Settings!$B$2+$A3190-1</f>
        <v/>
      </c>
      <c r="F3190" s="7">
        <f>Settings!$B$2+MOD($A3190-1,Settings!$B$7)</f>
        <v/>
      </c>
      <c r="G3190">
        <f>YEAR($F3190)</f>
        <v/>
      </c>
      <c r="H3190">
        <f>"Q"&amp;ROUNDUP(MONTH($F3190)/3,0)</f>
        <v/>
      </c>
      <c r="I3190">
        <f>MONTH($F3190)</f>
        <v/>
      </c>
      <c r="J3190">
        <f>CHOOSE(MONTH($F3190),"Январь","Февраль","Март","Апрель","Май","Июнь","Июль","Август","Сентябрь","Октябрь","Ноябрь","Декабрь")</f>
        <v/>
      </c>
      <c r="K3190">
        <f>DAY($F3190)</f>
        <v/>
      </c>
      <c r="L3190">
        <f>IF(MOD($A3190,10)&lt;7,"ФО_01_Крупный","ФО_"&amp;TEXT(MOD($A3190,8)+1,"00"))</f>
        <v/>
      </c>
      <c r="M3190">
        <f>IF($AB3190="Да","Регион_001_Крупный","Регион_"&amp;TEXT(MOD(QUOTIENT($A3190-1,20),180)+1,"000"))</f>
        <v/>
      </c>
      <c r="N3190">
        <f>IF($AB3190="Да","Город_"&amp;TEXT(MOD($A3190-1,250)+1,"0000"),"Город_"&amp;TEXT(MOD($A3190-1,3000)+1,"0000"))</f>
        <v/>
      </c>
      <c r="O3190">
        <f>IF($AB3190="Да","Холдинг_Крупный","Холдинг_"&amp;TEXT(MOD(QUOTIENT($A3190-1,10000),20)+1,"00"))</f>
        <v/>
      </c>
      <c r="P3190">
        <f>IF($AB3190="Да","Организация_Крупная","Организация_"&amp;TEXT(MOD(QUOTIENT($A3190-1,500),600)+1,"000"))</f>
        <v/>
      </c>
      <c r="Q3190">
        <f>"Отдел_"&amp;TEXT(MOD(QUOTIENT($A3190-1,50),100)+1,"000")</f>
        <v/>
      </c>
      <c r="R3190">
        <f>IF($AB3190="Да","Группа_Крупная","Группа_"&amp;TEXT(MOD(QUOTIENT($A3190-1,5000),30)+1,"00"))</f>
        <v/>
      </c>
      <c r="S3190">
        <f>IF($AB3190="Да","Категория_Крупная","Категория_"&amp;TEXT(MOD(QUOTIENT($A3190-1,500),120)+1,"000"))</f>
        <v/>
      </c>
      <c r="T3190">
        <f>IF($AB3190="Да","Подкатегория_Крупная","Подкатегория_"&amp;TEXT(MOD(QUOTIENT($A3190-1,50),300)+1,"000"))</f>
        <v/>
      </c>
      <c r="U3190">
        <f>"SKU_"&amp;TEXT($A3190,"0000000")</f>
        <v/>
      </c>
      <c r="V3190">
        <f>CHOOSE(MOD($A3190-1,4)+1,"Enterprise","SMB","Госсектор","Розница")</f>
        <v/>
      </c>
      <c r="W3190">
        <f>"Клиент_"&amp;TEXT(MOD($A3190-1,20000)+1,"00000")</f>
        <v/>
      </c>
      <c r="X3190">
        <f>CHOOSE(MOD($A3190-1,5)+1,"Портал","API","Импорт","Ручной ввод","Интеграция")</f>
        <v/>
      </c>
      <c r="Y3190" s="8">
        <f>ROUND(1000+MOD($A3190*37,90000)+IF($AB3190="Да",5000,0),2)</f>
        <v/>
      </c>
      <c r="Z3190">
        <f>1+MOD($A3190,20)</f>
        <v/>
      </c>
      <c r="AA3190" s="8">
        <f>ROUND($Y3190*(0.08+MOD($A3190,17)/100),2)</f>
        <v/>
      </c>
      <c r="AB3190">
        <f>IF(MOD($A3190,10)&lt;7,"Да","Нет")</f>
        <v/>
      </c>
      <c r="AC3190">
        <f>$R3190&amp;" / "&amp;$S3190&amp;" / "&amp;$T3190</f>
        <v/>
      </c>
      <c r="AD3190">
        <f>1</f>
        <v/>
      </c>
      <c r="AE3190">
        <f>IF($A3190&lt;=Settings!$B$4,"до 100",IF($A3190&lt;=Settings!$B$5,"до 10 000",IF($A3190&lt;=Settings!$B$6,"до 100 000","100 000+")))</f>
        <v/>
      </c>
    </row>
    <row r="3191">
      <c r="A3191">
        <f>ROW()-1</f>
        <v/>
      </c>
      <c r="B3191">
        <f>IF($A3191&lt;=Settings!$B$4,"small_control",IF($A3191&lt;=Settings!$B$5,"medium_10k",IF($A3191&lt;=Settings!$B$6,"large_100k","extreme_1m")))</f>
        <v/>
      </c>
      <c r="C3191">
        <f>"ORD-"&amp;TEXT(QUOTIENT($A3191-1,3)+1,"0000000")</f>
        <v/>
      </c>
      <c r="D3191">
        <f>"LINE-"&amp;TEXT($A3191,"0000000")</f>
        <v/>
      </c>
      <c r="E3191" s="7">
        <f>Settings!$B$2+$A3191-1</f>
        <v/>
      </c>
      <c r="F3191" s="7">
        <f>Settings!$B$2+MOD($A3191-1,Settings!$B$7)</f>
        <v/>
      </c>
      <c r="G3191">
        <f>YEAR($F3191)</f>
        <v/>
      </c>
      <c r="H3191">
        <f>"Q"&amp;ROUNDUP(MONTH($F3191)/3,0)</f>
        <v/>
      </c>
      <c r="I3191">
        <f>MONTH($F3191)</f>
        <v/>
      </c>
      <c r="J3191">
        <f>CHOOSE(MONTH($F3191),"Январь","Февраль","Март","Апрель","Май","Июнь","Июль","Август","Сентябрь","Октябрь","Ноябрь","Декабрь")</f>
        <v/>
      </c>
      <c r="K3191">
        <f>DAY($F3191)</f>
        <v/>
      </c>
      <c r="L3191">
        <f>IF(MOD($A3191,10)&lt;7,"ФО_01_Крупный","ФО_"&amp;TEXT(MOD($A3191,8)+1,"00"))</f>
        <v/>
      </c>
      <c r="M3191">
        <f>IF($AB3191="Да","Регион_001_Крупный","Регион_"&amp;TEXT(MOD(QUOTIENT($A3191-1,20),180)+1,"000"))</f>
        <v/>
      </c>
      <c r="N3191">
        <f>IF($AB3191="Да","Город_"&amp;TEXT(MOD($A3191-1,250)+1,"0000"),"Город_"&amp;TEXT(MOD($A3191-1,3000)+1,"0000"))</f>
        <v/>
      </c>
      <c r="O3191">
        <f>IF($AB3191="Да","Холдинг_Крупный","Холдинг_"&amp;TEXT(MOD(QUOTIENT($A3191-1,10000),20)+1,"00"))</f>
        <v/>
      </c>
      <c r="P3191">
        <f>IF($AB3191="Да","Организация_Крупная","Организация_"&amp;TEXT(MOD(QUOTIENT($A3191-1,500),600)+1,"000"))</f>
        <v/>
      </c>
      <c r="Q3191">
        <f>"Отдел_"&amp;TEXT(MOD(QUOTIENT($A3191-1,50),100)+1,"000")</f>
        <v/>
      </c>
      <c r="R3191">
        <f>IF($AB3191="Да","Группа_Крупная","Группа_"&amp;TEXT(MOD(QUOTIENT($A3191-1,5000),30)+1,"00"))</f>
        <v/>
      </c>
      <c r="S3191">
        <f>IF($AB3191="Да","Категория_Крупная","Категория_"&amp;TEXT(MOD(QUOTIENT($A3191-1,500),120)+1,"000"))</f>
        <v/>
      </c>
      <c r="T3191">
        <f>IF($AB3191="Да","Подкатегория_Крупная","Подкатегория_"&amp;TEXT(MOD(QUOTIENT($A3191-1,50),300)+1,"000"))</f>
        <v/>
      </c>
      <c r="U3191">
        <f>"SKU_"&amp;TEXT($A3191,"0000000")</f>
        <v/>
      </c>
      <c r="V3191">
        <f>CHOOSE(MOD($A3191-1,4)+1,"Enterprise","SMB","Госсектор","Розница")</f>
        <v/>
      </c>
      <c r="W3191">
        <f>"Клиент_"&amp;TEXT(MOD($A3191-1,20000)+1,"00000")</f>
        <v/>
      </c>
      <c r="X3191">
        <f>CHOOSE(MOD($A3191-1,5)+1,"Портал","API","Импорт","Ручной ввод","Интеграция")</f>
        <v/>
      </c>
      <c r="Y3191" s="8">
        <f>ROUND(1000+MOD($A3191*37,90000)+IF($AB3191="Да",5000,0),2)</f>
        <v/>
      </c>
      <c r="Z3191">
        <f>1+MOD($A3191,20)</f>
        <v/>
      </c>
      <c r="AA3191" s="8">
        <f>ROUND($Y3191*(0.08+MOD($A3191,17)/100),2)</f>
        <v/>
      </c>
      <c r="AB3191">
        <f>IF(MOD($A3191,10)&lt;7,"Да","Нет")</f>
        <v/>
      </c>
      <c r="AC3191">
        <f>$R3191&amp;" / "&amp;$S3191&amp;" / "&amp;$T3191</f>
        <v/>
      </c>
      <c r="AD3191">
        <f>1</f>
        <v/>
      </c>
      <c r="AE3191">
        <f>IF($A3191&lt;=Settings!$B$4,"до 100",IF($A3191&lt;=Settings!$B$5,"до 10 000",IF($A3191&lt;=Settings!$B$6,"до 100 000","100 000+")))</f>
        <v/>
      </c>
    </row>
    <row r="3192">
      <c r="A3192">
        <f>ROW()-1</f>
        <v/>
      </c>
      <c r="B3192">
        <f>IF($A3192&lt;=Settings!$B$4,"small_control",IF($A3192&lt;=Settings!$B$5,"medium_10k",IF($A3192&lt;=Settings!$B$6,"large_100k","extreme_1m")))</f>
        <v/>
      </c>
      <c r="C3192">
        <f>"ORD-"&amp;TEXT(QUOTIENT($A3192-1,3)+1,"0000000")</f>
        <v/>
      </c>
      <c r="D3192">
        <f>"LINE-"&amp;TEXT($A3192,"0000000")</f>
        <v/>
      </c>
      <c r="E3192" s="7">
        <f>Settings!$B$2+$A3192-1</f>
        <v/>
      </c>
      <c r="F3192" s="7">
        <f>Settings!$B$2+MOD($A3192-1,Settings!$B$7)</f>
        <v/>
      </c>
      <c r="G3192">
        <f>YEAR($F3192)</f>
        <v/>
      </c>
      <c r="H3192">
        <f>"Q"&amp;ROUNDUP(MONTH($F3192)/3,0)</f>
        <v/>
      </c>
      <c r="I3192">
        <f>MONTH($F3192)</f>
        <v/>
      </c>
      <c r="J3192">
        <f>CHOOSE(MONTH($F3192),"Январь","Февраль","Март","Апрель","Май","Июнь","Июль","Август","Сентябрь","Октябрь","Ноябрь","Декабрь")</f>
        <v/>
      </c>
      <c r="K3192">
        <f>DAY($F3192)</f>
        <v/>
      </c>
      <c r="L3192">
        <f>IF(MOD($A3192,10)&lt;7,"ФО_01_Крупный","ФО_"&amp;TEXT(MOD($A3192,8)+1,"00"))</f>
        <v/>
      </c>
      <c r="M3192">
        <f>IF($AB3192="Да","Регион_001_Крупный","Регион_"&amp;TEXT(MOD(QUOTIENT($A3192-1,20),180)+1,"000"))</f>
        <v/>
      </c>
      <c r="N3192">
        <f>IF($AB3192="Да","Город_"&amp;TEXT(MOD($A3192-1,250)+1,"0000"),"Город_"&amp;TEXT(MOD($A3192-1,3000)+1,"0000"))</f>
        <v/>
      </c>
      <c r="O3192">
        <f>IF($AB3192="Да","Холдинг_Крупный","Холдинг_"&amp;TEXT(MOD(QUOTIENT($A3192-1,10000),20)+1,"00"))</f>
        <v/>
      </c>
      <c r="P3192">
        <f>IF($AB3192="Да","Организация_Крупная","Организация_"&amp;TEXT(MOD(QUOTIENT($A3192-1,500),600)+1,"000"))</f>
        <v/>
      </c>
      <c r="Q3192">
        <f>"Отдел_"&amp;TEXT(MOD(QUOTIENT($A3192-1,50),100)+1,"000")</f>
        <v/>
      </c>
      <c r="R3192">
        <f>IF($AB3192="Да","Группа_Крупная","Группа_"&amp;TEXT(MOD(QUOTIENT($A3192-1,5000),30)+1,"00"))</f>
        <v/>
      </c>
      <c r="S3192">
        <f>IF($AB3192="Да","Категория_Крупная","Категория_"&amp;TEXT(MOD(QUOTIENT($A3192-1,500),120)+1,"000"))</f>
        <v/>
      </c>
      <c r="T3192">
        <f>IF($AB3192="Да","Подкатегория_Крупная","Подкатегория_"&amp;TEXT(MOD(QUOTIENT($A3192-1,50),300)+1,"000"))</f>
        <v/>
      </c>
      <c r="U3192">
        <f>"SKU_"&amp;TEXT($A3192,"0000000")</f>
        <v/>
      </c>
      <c r="V3192">
        <f>CHOOSE(MOD($A3192-1,4)+1,"Enterprise","SMB","Госсектор","Розница")</f>
        <v/>
      </c>
      <c r="W3192">
        <f>"Клиент_"&amp;TEXT(MOD($A3192-1,20000)+1,"00000")</f>
        <v/>
      </c>
      <c r="X3192">
        <f>CHOOSE(MOD($A3192-1,5)+1,"Портал","API","Импорт","Ручной ввод","Интеграция")</f>
        <v/>
      </c>
      <c r="Y3192" s="8">
        <f>ROUND(1000+MOD($A3192*37,90000)+IF($AB3192="Да",5000,0),2)</f>
        <v/>
      </c>
      <c r="Z3192">
        <f>1+MOD($A3192,20)</f>
        <v/>
      </c>
      <c r="AA3192" s="8">
        <f>ROUND($Y3192*(0.08+MOD($A3192,17)/100),2)</f>
        <v/>
      </c>
      <c r="AB3192">
        <f>IF(MOD($A3192,10)&lt;7,"Да","Нет")</f>
        <v/>
      </c>
      <c r="AC3192">
        <f>$R3192&amp;" / "&amp;$S3192&amp;" / "&amp;$T3192</f>
        <v/>
      </c>
      <c r="AD3192">
        <f>1</f>
        <v/>
      </c>
      <c r="AE3192">
        <f>IF($A3192&lt;=Settings!$B$4,"до 100",IF($A3192&lt;=Settings!$B$5,"до 10 000",IF($A3192&lt;=Settings!$B$6,"до 100 000","100 000+")))</f>
        <v/>
      </c>
    </row>
    <row r="3193">
      <c r="A3193">
        <f>ROW()-1</f>
        <v/>
      </c>
      <c r="B3193">
        <f>IF($A3193&lt;=Settings!$B$4,"small_control",IF($A3193&lt;=Settings!$B$5,"medium_10k",IF($A3193&lt;=Settings!$B$6,"large_100k","extreme_1m")))</f>
        <v/>
      </c>
      <c r="C3193">
        <f>"ORD-"&amp;TEXT(QUOTIENT($A3193-1,3)+1,"0000000")</f>
        <v/>
      </c>
      <c r="D3193">
        <f>"LINE-"&amp;TEXT($A3193,"0000000")</f>
        <v/>
      </c>
      <c r="E3193" s="7">
        <f>Settings!$B$2+$A3193-1</f>
        <v/>
      </c>
      <c r="F3193" s="7">
        <f>Settings!$B$2+MOD($A3193-1,Settings!$B$7)</f>
        <v/>
      </c>
      <c r="G3193">
        <f>YEAR($F3193)</f>
        <v/>
      </c>
      <c r="H3193">
        <f>"Q"&amp;ROUNDUP(MONTH($F3193)/3,0)</f>
        <v/>
      </c>
      <c r="I3193">
        <f>MONTH($F3193)</f>
        <v/>
      </c>
      <c r="J3193">
        <f>CHOOSE(MONTH($F3193),"Январь","Февраль","Март","Апрель","Май","Июнь","Июль","Август","Сентябрь","Октябрь","Ноябрь","Декабрь")</f>
        <v/>
      </c>
      <c r="K3193">
        <f>DAY($F3193)</f>
        <v/>
      </c>
      <c r="L3193">
        <f>IF(MOD($A3193,10)&lt;7,"ФО_01_Крупный","ФО_"&amp;TEXT(MOD($A3193,8)+1,"00"))</f>
        <v/>
      </c>
      <c r="M3193">
        <f>IF($AB3193="Да","Регион_001_Крупный","Регион_"&amp;TEXT(MOD(QUOTIENT($A3193-1,20),180)+1,"000"))</f>
        <v/>
      </c>
      <c r="N3193">
        <f>IF($AB3193="Да","Город_"&amp;TEXT(MOD($A3193-1,250)+1,"0000"),"Город_"&amp;TEXT(MOD($A3193-1,3000)+1,"0000"))</f>
        <v/>
      </c>
      <c r="O3193">
        <f>IF($AB3193="Да","Холдинг_Крупный","Холдинг_"&amp;TEXT(MOD(QUOTIENT($A3193-1,10000),20)+1,"00"))</f>
        <v/>
      </c>
      <c r="P3193">
        <f>IF($AB3193="Да","Организация_Крупная","Организация_"&amp;TEXT(MOD(QUOTIENT($A3193-1,500),600)+1,"000"))</f>
        <v/>
      </c>
      <c r="Q3193">
        <f>"Отдел_"&amp;TEXT(MOD(QUOTIENT($A3193-1,50),100)+1,"000")</f>
        <v/>
      </c>
      <c r="R3193">
        <f>IF($AB3193="Да","Группа_Крупная","Группа_"&amp;TEXT(MOD(QUOTIENT($A3193-1,5000),30)+1,"00"))</f>
        <v/>
      </c>
      <c r="S3193">
        <f>IF($AB3193="Да","Категория_Крупная","Категория_"&amp;TEXT(MOD(QUOTIENT($A3193-1,500),120)+1,"000"))</f>
        <v/>
      </c>
      <c r="T3193">
        <f>IF($AB3193="Да","Подкатегория_Крупная","Подкатегория_"&amp;TEXT(MOD(QUOTIENT($A3193-1,50),300)+1,"000"))</f>
        <v/>
      </c>
      <c r="U3193">
        <f>"SKU_"&amp;TEXT($A3193,"0000000")</f>
        <v/>
      </c>
      <c r="V3193">
        <f>CHOOSE(MOD($A3193-1,4)+1,"Enterprise","SMB","Госсектор","Розница")</f>
        <v/>
      </c>
      <c r="W3193">
        <f>"Клиент_"&amp;TEXT(MOD($A3193-1,20000)+1,"00000")</f>
        <v/>
      </c>
      <c r="X3193">
        <f>CHOOSE(MOD($A3193-1,5)+1,"Портал","API","Импорт","Ручной ввод","Интеграция")</f>
        <v/>
      </c>
      <c r="Y3193" s="8">
        <f>ROUND(1000+MOD($A3193*37,90000)+IF($AB3193="Да",5000,0),2)</f>
        <v/>
      </c>
      <c r="Z3193">
        <f>1+MOD($A3193,20)</f>
        <v/>
      </c>
      <c r="AA3193" s="8">
        <f>ROUND($Y3193*(0.08+MOD($A3193,17)/100),2)</f>
        <v/>
      </c>
      <c r="AB3193">
        <f>IF(MOD($A3193,10)&lt;7,"Да","Нет")</f>
        <v/>
      </c>
      <c r="AC3193">
        <f>$R3193&amp;" / "&amp;$S3193&amp;" / "&amp;$T3193</f>
        <v/>
      </c>
      <c r="AD3193">
        <f>1</f>
        <v/>
      </c>
      <c r="AE3193">
        <f>IF($A3193&lt;=Settings!$B$4,"до 100",IF($A3193&lt;=Settings!$B$5,"до 10 000",IF($A3193&lt;=Settings!$B$6,"до 100 000","100 000+")))</f>
        <v/>
      </c>
    </row>
    <row r="3194">
      <c r="A3194">
        <f>ROW()-1</f>
        <v/>
      </c>
      <c r="B3194">
        <f>IF($A3194&lt;=Settings!$B$4,"small_control",IF($A3194&lt;=Settings!$B$5,"medium_10k",IF($A3194&lt;=Settings!$B$6,"large_100k","extreme_1m")))</f>
        <v/>
      </c>
      <c r="C3194">
        <f>"ORD-"&amp;TEXT(QUOTIENT($A3194-1,3)+1,"0000000")</f>
        <v/>
      </c>
      <c r="D3194">
        <f>"LINE-"&amp;TEXT($A3194,"0000000")</f>
        <v/>
      </c>
      <c r="E3194" s="7">
        <f>Settings!$B$2+$A3194-1</f>
        <v/>
      </c>
      <c r="F3194" s="7">
        <f>Settings!$B$2+MOD($A3194-1,Settings!$B$7)</f>
        <v/>
      </c>
      <c r="G3194">
        <f>YEAR($F3194)</f>
        <v/>
      </c>
      <c r="H3194">
        <f>"Q"&amp;ROUNDUP(MONTH($F3194)/3,0)</f>
        <v/>
      </c>
      <c r="I3194">
        <f>MONTH($F3194)</f>
        <v/>
      </c>
      <c r="J3194">
        <f>CHOOSE(MONTH($F3194),"Январь","Февраль","Март","Апрель","Май","Июнь","Июль","Август","Сентябрь","Октябрь","Ноябрь","Декабрь")</f>
        <v/>
      </c>
      <c r="K3194">
        <f>DAY($F3194)</f>
        <v/>
      </c>
      <c r="L3194">
        <f>IF(MOD($A3194,10)&lt;7,"ФО_01_Крупный","ФО_"&amp;TEXT(MOD($A3194,8)+1,"00"))</f>
        <v/>
      </c>
      <c r="M3194">
        <f>IF($AB3194="Да","Регион_001_Крупный","Регион_"&amp;TEXT(MOD(QUOTIENT($A3194-1,20),180)+1,"000"))</f>
        <v/>
      </c>
      <c r="N3194">
        <f>IF($AB3194="Да","Город_"&amp;TEXT(MOD($A3194-1,250)+1,"0000"),"Город_"&amp;TEXT(MOD($A3194-1,3000)+1,"0000"))</f>
        <v/>
      </c>
      <c r="O3194">
        <f>IF($AB3194="Да","Холдинг_Крупный","Холдинг_"&amp;TEXT(MOD(QUOTIENT($A3194-1,10000),20)+1,"00"))</f>
        <v/>
      </c>
      <c r="P3194">
        <f>IF($AB3194="Да","Организация_Крупная","Организация_"&amp;TEXT(MOD(QUOTIENT($A3194-1,500),600)+1,"000"))</f>
        <v/>
      </c>
      <c r="Q3194">
        <f>"Отдел_"&amp;TEXT(MOD(QUOTIENT($A3194-1,50),100)+1,"000")</f>
        <v/>
      </c>
      <c r="R3194">
        <f>IF($AB3194="Да","Группа_Крупная","Группа_"&amp;TEXT(MOD(QUOTIENT($A3194-1,5000),30)+1,"00"))</f>
        <v/>
      </c>
      <c r="S3194">
        <f>IF($AB3194="Да","Категория_Крупная","Категория_"&amp;TEXT(MOD(QUOTIENT($A3194-1,500),120)+1,"000"))</f>
        <v/>
      </c>
      <c r="T3194">
        <f>IF($AB3194="Да","Подкатегория_Крупная","Подкатегория_"&amp;TEXT(MOD(QUOTIENT($A3194-1,50),300)+1,"000"))</f>
        <v/>
      </c>
      <c r="U3194">
        <f>"SKU_"&amp;TEXT($A3194,"0000000")</f>
        <v/>
      </c>
      <c r="V3194">
        <f>CHOOSE(MOD($A3194-1,4)+1,"Enterprise","SMB","Госсектор","Розница")</f>
        <v/>
      </c>
      <c r="W3194">
        <f>"Клиент_"&amp;TEXT(MOD($A3194-1,20000)+1,"00000")</f>
        <v/>
      </c>
      <c r="X3194">
        <f>CHOOSE(MOD($A3194-1,5)+1,"Портал","API","Импорт","Ручной ввод","Интеграция")</f>
        <v/>
      </c>
      <c r="Y3194" s="8">
        <f>ROUND(1000+MOD($A3194*37,90000)+IF($AB3194="Да",5000,0),2)</f>
        <v/>
      </c>
      <c r="Z3194">
        <f>1+MOD($A3194,20)</f>
        <v/>
      </c>
      <c r="AA3194" s="8">
        <f>ROUND($Y3194*(0.08+MOD($A3194,17)/100),2)</f>
        <v/>
      </c>
      <c r="AB3194">
        <f>IF(MOD($A3194,10)&lt;7,"Да","Нет")</f>
        <v/>
      </c>
      <c r="AC3194">
        <f>$R3194&amp;" / "&amp;$S3194&amp;" / "&amp;$T3194</f>
        <v/>
      </c>
      <c r="AD3194">
        <f>1</f>
        <v/>
      </c>
      <c r="AE3194">
        <f>IF($A3194&lt;=Settings!$B$4,"до 100",IF($A3194&lt;=Settings!$B$5,"до 10 000",IF($A3194&lt;=Settings!$B$6,"до 100 000","100 000+")))</f>
        <v/>
      </c>
    </row>
    <row r="3195">
      <c r="A3195">
        <f>ROW()-1</f>
        <v/>
      </c>
      <c r="B3195">
        <f>IF($A3195&lt;=Settings!$B$4,"small_control",IF($A3195&lt;=Settings!$B$5,"medium_10k",IF($A3195&lt;=Settings!$B$6,"large_100k","extreme_1m")))</f>
        <v/>
      </c>
      <c r="C3195">
        <f>"ORD-"&amp;TEXT(QUOTIENT($A3195-1,3)+1,"0000000")</f>
        <v/>
      </c>
      <c r="D3195">
        <f>"LINE-"&amp;TEXT($A3195,"0000000")</f>
        <v/>
      </c>
      <c r="E3195" s="7">
        <f>Settings!$B$2+$A3195-1</f>
        <v/>
      </c>
      <c r="F3195" s="7">
        <f>Settings!$B$2+MOD($A3195-1,Settings!$B$7)</f>
        <v/>
      </c>
      <c r="G3195">
        <f>YEAR($F3195)</f>
        <v/>
      </c>
      <c r="H3195">
        <f>"Q"&amp;ROUNDUP(MONTH($F3195)/3,0)</f>
        <v/>
      </c>
      <c r="I3195">
        <f>MONTH($F3195)</f>
        <v/>
      </c>
      <c r="J3195">
        <f>CHOOSE(MONTH($F3195),"Январь","Февраль","Март","Апрель","Май","Июнь","Июль","Август","Сентябрь","Октябрь","Ноябрь","Декабрь")</f>
        <v/>
      </c>
      <c r="K3195">
        <f>DAY($F3195)</f>
        <v/>
      </c>
      <c r="L3195">
        <f>IF(MOD($A3195,10)&lt;7,"ФО_01_Крупный","ФО_"&amp;TEXT(MOD($A3195,8)+1,"00"))</f>
        <v/>
      </c>
      <c r="M3195">
        <f>IF($AB3195="Да","Регион_001_Крупный","Регион_"&amp;TEXT(MOD(QUOTIENT($A3195-1,20),180)+1,"000"))</f>
        <v/>
      </c>
      <c r="N3195">
        <f>IF($AB3195="Да","Город_"&amp;TEXT(MOD($A3195-1,250)+1,"0000"),"Город_"&amp;TEXT(MOD($A3195-1,3000)+1,"0000"))</f>
        <v/>
      </c>
      <c r="O3195">
        <f>IF($AB3195="Да","Холдинг_Крупный","Холдинг_"&amp;TEXT(MOD(QUOTIENT($A3195-1,10000),20)+1,"00"))</f>
        <v/>
      </c>
      <c r="P3195">
        <f>IF($AB3195="Да","Организация_Крупная","Организация_"&amp;TEXT(MOD(QUOTIENT($A3195-1,500),600)+1,"000"))</f>
        <v/>
      </c>
      <c r="Q3195">
        <f>"Отдел_"&amp;TEXT(MOD(QUOTIENT($A3195-1,50),100)+1,"000")</f>
        <v/>
      </c>
      <c r="R3195">
        <f>IF($AB3195="Да","Группа_Крупная","Группа_"&amp;TEXT(MOD(QUOTIENT($A3195-1,5000),30)+1,"00"))</f>
        <v/>
      </c>
      <c r="S3195">
        <f>IF($AB3195="Да","Категория_Крупная","Категория_"&amp;TEXT(MOD(QUOTIENT($A3195-1,500),120)+1,"000"))</f>
        <v/>
      </c>
      <c r="T3195">
        <f>IF($AB3195="Да","Подкатегория_Крупная","Подкатегория_"&amp;TEXT(MOD(QUOTIENT($A3195-1,50),300)+1,"000"))</f>
        <v/>
      </c>
      <c r="U3195">
        <f>"SKU_"&amp;TEXT($A3195,"0000000")</f>
        <v/>
      </c>
      <c r="V3195">
        <f>CHOOSE(MOD($A3195-1,4)+1,"Enterprise","SMB","Госсектор","Розница")</f>
        <v/>
      </c>
      <c r="W3195">
        <f>"Клиент_"&amp;TEXT(MOD($A3195-1,20000)+1,"00000")</f>
        <v/>
      </c>
      <c r="X3195">
        <f>CHOOSE(MOD($A3195-1,5)+1,"Портал","API","Импорт","Ручной ввод","Интеграция")</f>
        <v/>
      </c>
      <c r="Y3195" s="8">
        <f>ROUND(1000+MOD($A3195*37,90000)+IF($AB3195="Да",5000,0),2)</f>
        <v/>
      </c>
      <c r="Z3195">
        <f>1+MOD($A3195,20)</f>
        <v/>
      </c>
      <c r="AA3195" s="8">
        <f>ROUND($Y3195*(0.08+MOD($A3195,17)/100),2)</f>
        <v/>
      </c>
      <c r="AB3195">
        <f>IF(MOD($A3195,10)&lt;7,"Да","Нет")</f>
        <v/>
      </c>
      <c r="AC3195">
        <f>$R3195&amp;" / "&amp;$S3195&amp;" / "&amp;$T3195</f>
        <v/>
      </c>
      <c r="AD3195">
        <f>1</f>
        <v/>
      </c>
      <c r="AE3195">
        <f>IF($A3195&lt;=Settings!$B$4,"до 100",IF($A3195&lt;=Settings!$B$5,"до 10 000",IF($A3195&lt;=Settings!$B$6,"до 100 000","100 000+")))</f>
        <v/>
      </c>
    </row>
    <row r="3196">
      <c r="A3196">
        <f>ROW()-1</f>
        <v/>
      </c>
      <c r="B3196">
        <f>IF($A3196&lt;=Settings!$B$4,"small_control",IF($A3196&lt;=Settings!$B$5,"medium_10k",IF($A3196&lt;=Settings!$B$6,"large_100k","extreme_1m")))</f>
        <v/>
      </c>
      <c r="C3196">
        <f>"ORD-"&amp;TEXT(QUOTIENT($A3196-1,3)+1,"0000000")</f>
        <v/>
      </c>
      <c r="D3196">
        <f>"LINE-"&amp;TEXT($A3196,"0000000")</f>
        <v/>
      </c>
      <c r="E3196" s="7">
        <f>Settings!$B$2+$A3196-1</f>
        <v/>
      </c>
      <c r="F3196" s="7">
        <f>Settings!$B$2+MOD($A3196-1,Settings!$B$7)</f>
        <v/>
      </c>
      <c r="G3196">
        <f>YEAR($F3196)</f>
        <v/>
      </c>
      <c r="H3196">
        <f>"Q"&amp;ROUNDUP(MONTH($F3196)/3,0)</f>
        <v/>
      </c>
      <c r="I3196">
        <f>MONTH($F3196)</f>
        <v/>
      </c>
      <c r="J3196">
        <f>CHOOSE(MONTH($F3196),"Январь","Февраль","Март","Апрель","Май","Июнь","Июль","Август","Сентябрь","Октябрь","Ноябрь","Декабрь")</f>
        <v/>
      </c>
      <c r="K3196">
        <f>DAY($F3196)</f>
        <v/>
      </c>
      <c r="L3196">
        <f>IF(MOD($A3196,10)&lt;7,"ФО_01_Крупный","ФО_"&amp;TEXT(MOD($A3196,8)+1,"00"))</f>
        <v/>
      </c>
      <c r="M3196">
        <f>IF($AB3196="Да","Регион_001_Крупный","Регион_"&amp;TEXT(MOD(QUOTIENT($A3196-1,20),180)+1,"000"))</f>
        <v/>
      </c>
      <c r="N3196">
        <f>IF($AB3196="Да","Город_"&amp;TEXT(MOD($A3196-1,250)+1,"0000"),"Город_"&amp;TEXT(MOD($A3196-1,3000)+1,"0000"))</f>
        <v/>
      </c>
      <c r="O3196">
        <f>IF($AB3196="Да","Холдинг_Крупный","Холдинг_"&amp;TEXT(MOD(QUOTIENT($A3196-1,10000),20)+1,"00"))</f>
        <v/>
      </c>
      <c r="P3196">
        <f>IF($AB3196="Да","Организация_Крупная","Организация_"&amp;TEXT(MOD(QUOTIENT($A3196-1,500),600)+1,"000"))</f>
        <v/>
      </c>
      <c r="Q3196">
        <f>"Отдел_"&amp;TEXT(MOD(QUOTIENT($A3196-1,50),100)+1,"000")</f>
        <v/>
      </c>
      <c r="R3196">
        <f>IF($AB3196="Да","Группа_Крупная","Группа_"&amp;TEXT(MOD(QUOTIENT($A3196-1,5000),30)+1,"00"))</f>
        <v/>
      </c>
      <c r="S3196">
        <f>IF($AB3196="Да","Категория_Крупная","Категория_"&amp;TEXT(MOD(QUOTIENT($A3196-1,500),120)+1,"000"))</f>
        <v/>
      </c>
      <c r="T3196">
        <f>IF($AB3196="Да","Подкатегория_Крупная","Подкатегория_"&amp;TEXT(MOD(QUOTIENT($A3196-1,50),300)+1,"000"))</f>
        <v/>
      </c>
      <c r="U3196">
        <f>"SKU_"&amp;TEXT($A3196,"0000000")</f>
        <v/>
      </c>
      <c r="V3196">
        <f>CHOOSE(MOD($A3196-1,4)+1,"Enterprise","SMB","Госсектор","Розница")</f>
        <v/>
      </c>
      <c r="W3196">
        <f>"Клиент_"&amp;TEXT(MOD($A3196-1,20000)+1,"00000")</f>
        <v/>
      </c>
      <c r="X3196">
        <f>CHOOSE(MOD($A3196-1,5)+1,"Портал","API","Импорт","Ручной ввод","Интеграция")</f>
        <v/>
      </c>
      <c r="Y3196" s="8">
        <f>ROUND(1000+MOD($A3196*37,90000)+IF($AB3196="Да",5000,0),2)</f>
        <v/>
      </c>
      <c r="Z3196">
        <f>1+MOD($A3196,20)</f>
        <v/>
      </c>
      <c r="AA3196" s="8">
        <f>ROUND($Y3196*(0.08+MOD($A3196,17)/100),2)</f>
        <v/>
      </c>
      <c r="AB3196">
        <f>IF(MOD($A3196,10)&lt;7,"Да","Нет")</f>
        <v/>
      </c>
      <c r="AC3196">
        <f>$R3196&amp;" / "&amp;$S3196&amp;" / "&amp;$T3196</f>
        <v/>
      </c>
      <c r="AD3196">
        <f>1</f>
        <v/>
      </c>
      <c r="AE3196">
        <f>IF($A3196&lt;=Settings!$B$4,"до 100",IF($A3196&lt;=Settings!$B$5,"до 10 000",IF($A3196&lt;=Settings!$B$6,"до 100 000","100 000+")))</f>
        <v/>
      </c>
    </row>
    <row r="3197">
      <c r="A3197">
        <f>ROW()-1</f>
        <v/>
      </c>
      <c r="B3197">
        <f>IF($A3197&lt;=Settings!$B$4,"small_control",IF($A3197&lt;=Settings!$B$5,"medium_10k",IF($A3197&lt;=Settings!$B$6,"large_100k","extreme_1m")))</f>
        <v/>
      </c>
      <c r="C3197">
        <f>"ORD-"&amp;TEXT(QUOTIENT($A3197-1,3)+1,"0000000")</f>
        <v/>
      </c>
      <c r="D3197">
        <f>"LINE-"&amp;TEXT($A3197,"0000000")</f>
        <v/>
      </c>
      <c r="E3197" s="7">
        <f>Settings!$B$2+$A3197-1</f>
        <v/>
      </c>
      <c r="F3197" s="7">
        <f>Settings!$B$2+MOD($A3197-1,Settings!$B$7)</f>
        <v/>
      </c>
      <c r="G3197">
        <f>YEAR($F3197)</f>
        <v/>
      </c>
      <c r="H3197">
        <f>"Q"&amp;ROUNDUP(MONTH($F3197)/3,0)</f>
        <v/>
      </c>
      <c r="I3197">
        <f>MONTH($F3197)</f>
        <v/>
      </c>
      <c r="J3197">
        <f>CHOOSE(MONTH($F3197),"Январь","Февраль","Март","Апрель","Май","Июнь","Июль","Август","Сентябрь","Октябрь","Ноябрь","Декабрь")</f>
        <v/>
      </c>
      <c r="K3197">
        <f>DAY($F3197)</f>
        <v/>
      </c>
      <c r="L3197">
        <f>IF(MOD($A3197,10)&lt;7,"ФО_01_Крупный","ФО_"&amp;TEXT(MOD($A3197,8)+1,"00"))</f>
        <v/>
      </c>
      <c r="M3197">
        <f>IF($AB3197="Да","Регион_001_Крупный","Регион_"&amp;TEXT(MOD(QUOTIENT($A3197-1,20),180)+1,"000"))</f>
        <v/>
      </c>
      <c r="N3197">
        <f>IF($AB3197="Да","Город_"&amp;TEXT(MOD($A3197-1,250)+1,"0000"),"Город_"&amp;TEXT(MOD($A3197-1,3000)+1,"0000"))</f>
        <v/>
      </c>
      <c r="O3197">
        <f>IF($AB3197="Да","Холдинг_Крупный","Холдинг_"&amp;TEXT(MOD(QUOTIENT($A3197-1,10000),20)+1,"00"))</f>
        <v/>
      </c>
      <c r="P3197">
        <f>IF($AB3197="Да","Организация_Крупная","Организация_"&amp;TEXT(MOD(QUOTIENT($A3197-1,500),600)+1,"000"))</f>
        <v/>
      </c>
      <c r="Q3197">
        <f>"Отдел_"&amp;TEXT(MOD(QUOTIENT($A3197-1,50),100)+1,"000")</f>
        <v/>
      </c>
      <c r="R3197">
        <f>IF($AB3197="Да","Группа_Крупная","Группа_"&amp;TEXT(MOD(QUOTIENT($A3197-1,5000),30)+1,"00"))</f>
        <v/>
      </c>
      <c r="S3197">
        <f>IF($AB3197="Да","Категория_Крупная","Категория_"&amp;TEXT(MOD(QUOTIENT($A3197-1,500),120)+1,"000"))</f>
        <v/>
      </c>
      <c r="T3197">
        <f>IF($AB3197="Да","Подкатегория_Крупная","Подкатегория_"&amp;TEXT(MOD(QUOTIENT($A3197-1,50),300)+1,"000"))</f>
        <v/>
      </c>
      <c r="U3197">
        <f>"SKU_"&amp;TEXT($A3197,"0000000")</f>
        <v/>
      </c>
      <c r="V3197">
        <f>CHOOSE(MOD($A3197-1,4)+1,"Enterprise","SMB","Госсектор","Розница")</f>
        <v/>
      </c>
      <c r="W3197">
        <f>"Клиент_"&amp;TEXT(MOD($A3197-1,20000)+1,"00000")</f>
        <v/>
      </c>
      <c r="X3197">
        <f>CHOOSE(MOD($A3197-1,5)+1,"Портал","API","Импорт","Ручной ввод","Интеграция")</f>
        <v/>
      </c>
      <c r="Y3197" s="8">
        <f>ROUND(1000+MOD($A3197*37,90000)+IF($AB3197="Да",5000,0),2)</f>
        <v/>
      </c>
      <c r="Z3197">
        <f>1+MOD($A3197,20)</f>
        <v/>
      </c>
      <c r="AA3197" s="8">
        <f>ROUND($Y3197*(0.08+MOD($A3197,17)/100),2)</f>
        <v/>
      </c>
      <c r="AB3197">
        <f>IF(MOD($A3197,10)&lt;7,"Да","Нет")</f>
        <v/>
      </c>
      <c r="AC3197">
        <f>$R3197&amp;" / "&amp;$S3197&amp;" / "&amp;$T3197</f>
        <v/>
      </c>
      <c r="AD3197">
        <f>1</f>
        <v/>
      </c>
      <c r="AE3197">
        <f>IF($A3197&lt;=Settings!$B$4,"до 100",IF($A3197&lt;=Settings!$B$5,"до 10 000",IF($A3197&lt;=Settings!$B$6,"до 100 000","100 000+")))</f>
        <v/>
      </c>
    </row>
    <row r="3198">
      <c r="A3198">
        <f>ROW()-1</f>
        <v/>
      </c>
      <c r="B3198">
        <f>IF($A3198&lt;=Settings!$B$4,"small_control",IF($A3198&lt;=Settings!$B$5,"medium_10k",IF($A3198&lt;=Settings!$B$6,"large_100k","extreme_1m")))</f>
        <v/>
      </c>
      <c r="C3198">
        <f>"ORD-"&amp;TEXT(QUOTIENT($A3198-1,3)+1,"0000000")</f>
        <v/>
      </c>
      <c r="D3198">
        <f>"LINE-"&amp;TEXT($A3198,"0000000")</f>
        <v/>
      </c>
      <c r="E3198" s="7">
        <f>Settings!$B$2+$A3198-1</f>
        <v/>
      </c>
      <c r="F3198" s="7">
        <f>Settings!$B$2+MOD($A3198-1,Settings!$B$7)</f>
        <v/>
      </c>
      <c r="G3198">
        <f>YEAR($F3198)</f>
        <v/>
      </c>
      <c r="H3198">
        <f>"Q"&amp;ROUNDUP(MONTH($F3198)/3,0)</f>
        <v/>
      </c>
      <c r="I3198">
        <f>MONTH($F3198)</f>
        <v/>
      </c>
      <c r="J3198">
        <f>CHOOSE(MONTH($F3198),"Январь","Февраль","Март","Апрель","Май","Июнь","Июль","Август","Сентябрь","Октябрь","Ноябрь","Декабрь")</f>
        <v/>
      </c>
      <c r="K3198">
        <f>DAY($F3198)</f>
        <v/>
      </c>
      <c r="L3198">
        <f>IF(MOD($A3198,10)&lt;7,"ФО_01_Крупный","ФО_"&amp;TEXT(MOD($A3198,8)+1,"00"))</f>
        <v/>
      </c>
      <c r="M3198">
        <f>IF($AB3198="Да","Регион_001_Крупный","Регион_"&amp;TEXT(MOD(QUOTIENT($A3198-1,20),180)+1,"000"))</f>
        <v/>
      </c>
      <c r="N3198">
        <f>IF($AB3198="Да","Город_"&amp;TEXT(MOD($A3198-1,250)+1,"0000"),"Город_"&amp;TEXT(MOD($A3198-1,3000)+1,"0000"))</f>
        <v/>
      </c>
      <c r="O3198">
        <f>IF($AB3198="Да","Холдинг_Крупный","Холдинг_"&amp;TEXT(MOD(QUOTIENT($A3198-1,10000),20)+1,"00"))</f>
        <v/>
      </c>
      <c r="P3198">
        <f>IF($AB3198="Да","Организация_Крупная","Организация_"&amp;TEXT(MOD(QUOTIENT($A3198-1,500),600)+1,"000"))</f>
        <v/>
      </c>
      <c r="Q3198">
        <f>"Отдел_"&amp;TEXT(MOD(QUOTIENT($A3198-1,50),100)+1,"000")</f>
        <v/>
      </c>
      <c r="R3198">
        <f>IF($AB3198="Да","Группа_Крупная","Группа_"&amp;TEXT(MOD(QUOTIENT($A3198-1,5000),30)+1,"00"))</f>
        <v/>
      </c>
      <c r="S3198">
        <f>IF($AB3198="Да","Категория_Крупная","Категория_"&amp;TEXT(MOD(QUOTIENT($A3198-1,500),120)+1,"000"))</f>
        <v/>
      </c>
      <c r="T3198">
        <f>IF($AB3198="Да","Подкатегория_Крупная","Подкатегория_"&amp;TEXT(MOD(QUOTIENT($A3198-1,50),300)+1,"000"))</f>
        <v/>
      </c>
      <c r="U3198">
        <f>"SKU_"&amp;TEXT($A3198,"0000000")</f>
        <v/>
      </c>
      <c r="V3198">
        <f>CHOOSE(MOD($A3198-1,4)+1,"Enterprise","SMB","Госсектор","Розница")</f>
        <v/>
      </c>
      <c r="W3198">
        <f>"Клиент_"&amp;TEXT(MOD($A3198-1,20000)+1,"00000")</f>
        <v/>
      </c>
      <c r="X3198">
        <f>CHOOSE(MOD($A3198-1,5)+1,"Портал","API","Импорт","Ручной ввод","Интеграция")</f>
        <v/>
      </c>
      <c r="Y3198" s="8">
        <f>ROUND(1000+MOD($A3198*37,90000)+IF($AB3198="Да",5000,0),2)</f>
        <v/>
      </c>
      <c r="Z3198">
        <f>1+MOD($A3198,20)</f>
        <v/>
      </c>
      <c r="AA3198" s="8">
        <f>ROUND($Y3198*(0.08+MOD($A3198,17)/100),2)</f>
        <v/>
      </c>
      <c r="AB3198">
        <f>IF(MOD($A3198,10)&lt;7,"Да","Нет")</f>
        <v/>
      </c>
      <c r="AC3198">
        <f>$R3198&amp;" / "&amp;$S3198&amp;" / "&amp;$T3198</f>
        <v/>
      </c>
      <c r="AD3198">
        <f>1</f>
        <v/>
      </c>
      <c r="AE3198">
        <f>IF($A3198&lt;=Settings!$B$4,"до 100",IF($A3198&lt;=Settings!$B$5,"до 10 000",IF($A3198&lt;=Settings!$B$6,"до 100 000","100 000+")))</f>
        <v/>
      </c>
    </row>
    <row r="3199">
      <c r="A3199">
        <f>ROW()-1</f>
        <v/>
      </c>
      <c r="B3199">
        <f>IF($A3199&lt;=Settings!$B$4,"small_control",IF($A3199&lt;=Settings!$B$5,"medium_10k",IF($A3199&lt;=Settings!$B$6,"large_100k","extreme_1m")))</f>
        <v/>
      </c>
      <c r="C3199">
        <f>"ORD-"&amp;TEXT(QUOTIENT($A3199-1,3)+1,"0000000")</f>
        <v/>
      </c>
      <c r="D3199">
        <f>"LINE-"&amp;TEXT($A3199,"0000000")</f>
        <v/>
      </c>
      <c r="E3199" s="7">
        <f>Settings!$B$2+$A3199-1</f>
        <v/>
      </c>
      <c r="F3199" s="7">
        <f>Settings!$B$2+MOD($A3199-1,Settings!$B$7)</f>
        <v/>
      </c>
      <c r="G3199">
        <f>YEAR($F3199)</f>
        <v/>
      </c>
      <c r="H3199">
        <f>"Q"&amp;ROUNDUP(MONTH($F3199)/3,0)</f>
        <v/>
      </c>
      <c r="I3199">
        <f>MONTH($F3199)</f>
        <v/>
      </c>
      <c r="J3199">
        <f>CHOOSE(MONTH($F3199),"Январь","Февраль","Март","Апрель","Май","Июнь","Июль","Август","Сентябрь","Октябрь","Ноябрь","Декабрь")</f>
        <v/>
      </c>
      <c r="K3199">
        <f>DAY($F3199)</f>
        <v/>
      </c>
      <c r="L3199">
        <f>IF(MOD($A3199,10)&lt;7,"ФО_01_Крупный","ФО_"&amp;TEXT(MOD($A3199,8)+1,"00"))</f>
        <v/>
      </c>
      <c r="M3199">
        <f>IF($AB3199="Да","Регион_001_Крупный","Регион_"&amp;TEXT(MOD(QUOTIENT($A3199-1,20),180)+1,"000"))</f>
        <v/>
      </c>
      <c r="N3199">
        <f>IF($AB3199="Да","Город_"&amp;TEXT(MOD($A3199-1,250)+1,"0000"),"Город_"&amp;TEXT(MOD($A3199-1,3000)+1,"0000"))</f>
        <v/>
      </c>
      <c r="O3199">
        <f>IF($AB3199="Да","Холдинг_Крупный","Холдинг_"&amp;TEXT(MOD(QUOTIENT($A3199-1,10000),20)+1,"00"))</f>
        <v/>
      </c>
      <c r="P3199">
        <f>IF($AB3199="Да","Организация_Крупная","Организация_"&amp;TEXT(MOD(QUOTIENT($A3199-1,500),600)+1,"000"))</f>
        <v/>
      </c>
      <c r="Q3199">
        <f>"Отдел_"&amp;TEXT(MOD(QUOTIENT($A3199-1,50),100)+1,"000")</f>
        <v/>
      </c>
      <c r="R3199">
        <f>IF($AB3199="Да","Группа_Крупная","Группа_"&amp;TEXT(MOD(QUOTIENT($A3199-1,5000),30)+1,"00"))</f>
        <v/>
      </c>
      <c r="S3199">
        <f>IF($AB3199="Да","Категория_Крупная","Категория_"&amp;TEXT(MOD(QUOTIENT($A3199-1,500),120)+1,"000"))</f>
        <v/>
      </c>
      <c r="T3199">
        <f>IF($AB3199="Да","Подкатегория_Крупная","Подкатегория_"&amp;TEXT(MOD(QUOTIENT($A3199-1,50),300)+1,"000"))</f>
        <v/>
      </c>
      <c r="U3199">
        <f>"SKU_"&amp;TEXT($A3199,"0000000")</f>
        <v/>
      </c>
      <c r="V3199">
        <f>CHOOSE(MOD($A3199-1,4)+1,"Enterprise","SMB","Госсектор","Розница")</f>
        <v/>
      </c>
      <c r="W3199">
        <f>"Клиент_"&amp;TEXT(MOD($A3199-1,20000)+1,"00000")</f>
        <v/>
      </c>
      <c r="X3199">
        <f>CHOOSE(MOD($A3199-1,5)+1,"Портал","API","Импорт","Ручной ввод","Интеграция")</f>
        <v/>
      </c>
      <c r="Y3199" s="8">
        <f>ROUND(1000+MOD($A3199*37,90000)+IF($AB3199="Да",5000,0),2)</f>
        <v/>
      </c>
      <c r="Z3199">
        <f>1+MOD($A3199,20)</f>
        <v/>
      </c>
      <c r="AA3199" s="8">
        <f>ROUND($Y3199*(0.08+MOD($A3199,17)/100),2)</f>
        <v/>
      </c>
      <c r="AB3199">
        <f>IF(MOD($A3199,10)&lt;7,"Да","Нет")</f>
        <v/>
      </c>
      <c r="AC3199">
        <f>$R3199&amp;" / "&amp;$S3199&amp;" / "&amp;$T3199</f>
        <v/>
      </c>
      <c r="AD3199">
        <f>1</f>
        <v/>
      </c>
      <c r="AE3199">
        <f>IF($A3199&lt;=Settings!$B$4,"до 100",IF($A3199&lt;=Settings!$B$5,"до 10 000",IF($A3199&lt;=Settings!$B$6,"до 100 000","100 000+")))</f>
        <v/>
      </c>
    </row>
    <row r="3200">
      <c r="A3200">
        <f>ROW()-1</f>
        <v/>
      </c>
      <c r="B3200">
        <f>IF($A3200&lt;=Settings!$B$4,"small_control",IF($A3200&lt;=Settings!$B$5,"medium_10k",IF($A3200&lt;=Settings!$B$6,"large_100k","extreme_1m")))</f>
        <v/>
      </c>
      <c r="C3200">
        <f>"ORD-"&amp;TEXT(QUOTIENT($A3200-1,3)+1,"0000000")</f>
        <v/>
      </c>
      <c r="D3200">
        <f>"LINE-"&amp;TEXT($A3200,"0000000")</f>
        <v/>
      </c>
      <c r="E3200" s="7">
        <f>Settings!$B$2+$A3200-1</f>
        <v/>
      </c>
      <c r="F3200" s="7">
        <f>Settings!$B$2+MOD($A3200-1,Settings!$B$7)</f>
        <v/>
      </c>
      <c r="G3200">
        <f>YEAR($F3200)</f>
        <v/>
      </c>
      <c r="H3200">
        <f>"Q"&amp;ROUNDUP(MONTH($F3200)/3,0)</f>
        <v/>
      </c>
      <c r="I3200">
        <f>MONTH($F3200)</f>
        <v/>
      </c>
      <c r="J3200">
        <f>CHOOSE(MONTH($F3200),"Январь","Февраль","Март","Апрель","Май","Июнь","Июль","Август","Сентябрь","Октябрь","Ноябрь","Декабрь")</f>
        <v/>
      </c>
      <c r="K3200">
        <f>DAY($F3200)</f>
        <v/>
      </c>
      <c r="L3200">
        <f>IF(MOD($A3200,10)&lt;7,"ФО_01_Крупный","ФО_"&amp;TEXT(MOD($A3200,8)+1,"00"))</f>
        <v/>
      </c>
      <c r="M3200">
        <f>IF($AB3200="Да","Регион_001_Крупный","Регион_"&amp;TEXT(MOD(QUOTIENT($A3200-1,20),180)+1,"000"))</f>
        <v/>
      </c>
      <c r="N3200">
        <f>IF($AB3200="Да","Город_"&amp;TEXT(MOD($A3200-1,250)+1,"0000"),"Город_"&amp;TEXT(MOD($A3200-1,3000)+1,"0000"))</f>
        <v/>
      </c>
      <c r="O3200">
        <f>IF($AB3200="Да","Холдинг_Крупный","Холдинг_"&amp;TEXT(MOD(QUOTIENT($A3200-1,10000),20)+1,"00"))</f>
        <v/>
      </c>
      <c r="P3200">
        <f>IF($AB3200="Да","Организация_Крупная","Организация_"&amp;TEXT(MOD(QUOTIENT($A3200-1,500),600)+1,"000"))</f>
        <v/>
      </c>
      <c r="Q3200">
        <f>"Отдел_"&amp;TEXT(MOD(QUOTIENT($A3200-1,50),100)+1,"000")</f>
        <v/>
      </c>
      <c r="R3200">
        <f>IF($AB3200="Да","Группа_Крупная","Группа_"&amp;TEXT(MOD(QUOTIENT($A3200-1,5000),30)+1,"00"))</f>
        <v/>
      </c>
      <c r="S3200">
        <f>IF($AB3200="Да","Категория_Крупная","Категория_"&amp;TEXT(MOD(QUOTIENT($A3200-1,500),120)+1,"000"))</f>
        <v/>
      </c>
      <c r="T3200">
        <f>IF($AB3200="Да","Подкатегория_Крупная","Подкатегория_"&amp;TEXT(MOD(QUOTIENT($A3200-1,50),300)+1,"000"))</f>
        <v/>
      </c>
      <c r="U3200">
        <f>"SKU_"&amp;TEXT($A3200,"0000000")</f>
        <v/>
      </c>
      <c r="V3200">
        <f>CHOOSE(MOD($A3200-1,4)+1,"Enterprise","SMB","Госсектор","Розница")</f>
        <v/>
      </c>
      <c r="W3200">
        <f>"Клиент_"&amp;TEXT(MOD($A3200-1,20000)+1,"00000")</f>
        <v/>
      </c>
      <c r="X3200">
        <f>CHOOSE(MOD($A3200-1,5)+1,"Портал","API","Импорт","Ручной ввод","Интеграция")</f>
        <v/>
      </c>
      <c r="Y3200" s="8">
        <f>ROUND(1000+MOD($A3200*37,90000)+IF($AB3200="Да",5000,0),2)</f>
        <v/>
      </c>
      <c r="Z3200">
        <f>1+MOD($A3200,20)</f>
        <v/>
      </c>
      <c r="AA3200" s="8">
        <f>ROUND($Y3200*(0.08+MOD($A3200,17)/100),2)</f>
        <v/>
      </c>
      <c r="AB3200">
        <f>IF(MOD($A3200,10)&lt;7,"Да","Нет")</f>
        <v/>
      </c>
      <c r="AC3200">
        <f>$R3200&amp;" / "&amp;$S3200&amp;" / "&amp;$T3200</f>
        <v/>
      </c>
      <c r="AD3200">
        <f>1</f>
        <v/>
      </c>
      <c r="AE3200">
        <f>IF($A3200&lt;=Settings!$B$4,"до 100",IF($A3200&lt;=Settings!$B$5,"до 10 000",IF($A3200&lt;=Settings!$B$6,"до 100 000","100 000+")))</f>
        <v/>
      </c>
    </row>
    <row r="3201">
      <c r="A3201">
        <f>ROW()-1</f>
        <v/>
      </c>
      <c r="B3201">
        <f>IF($A3201&lt;=Settings!$B$4,"small_control",IF($A3201&lt;=Settings!$B$5,"medium_10k",IF($A3201&lt;=Settings!$B$6,"large_100k","extreme_1m")))</f>
        <v/>
      </c>
      <c r="C3201">
        <f>"ORD-"&amp;TEXT(QUOTIENT($A3201-1,3)+1,"0000000")</f>
        <v/>
      </c>
      <c r="D3201">
        <f>"LINE-"&amp;TEXT($A3201,"0000000")</f>
        <v/>
      </c>
      <c r="E3201" s="7">
        <f>Settings!$B$2+$A3201-1</f>
        <v/>
      </c>
      <c r="F3201" s="7">
        <f>Settings!$B$2+MOD($A3201-1,Settings!$B$7)</f>
        <v/>
      </c>
      <c r="G3201">
        <f>YEAR($F3201)</f>
        <v/>
      </c>
      <c r="H3201">
        <f>"Q"&amp;ROUNDUP(MONTH($F3201)/3,0)</f>
        <v/>
      </c>
      <c r="I3201">
        <f>MONTH($F3201)</f>
        <v/>
      </c>
      <c r="J3201">
        <f>CHOOSE(MONTH($F3201),"Январь","Февраль","Март","Апрель","Май","Июнь","Июль","Август","Сентябрь","Октябрь","Ноябрь","Декабрь")</f>
        <v/>
      </c>
      <c r="K3201">
        <f>DAY($F3201)</f>
        <v/>
      </c>
      <c r="L3201">
        <f>IF(MOD($A3201,10)&lt;7,"ФО_01_Крупный","ФО_"&amp;TEXT(MOD($A3201,8)+1,"00"))</f>
        <v/>
      </c>
      <c r="M3201">
        <f>IF($AB3201="Да","Регион_001_Крупный","Регион_"&amp;TEXT(MOD(QUOTIENT($A3201-1,20),180)+1,"000"))</f>
        <v/>
      </c>
      <c r="N3201">
        <f>IF($AB3201="Да","Город_"&amp;TEXT(MOD($A3201-1,250)+1,"0000"),"Город_"&amp;TEXT(MOD($A3201-1,3000)+1,"0000"))</f>
        <v/>
      </c>
      <c r="O3201">
        <f>IF($AB3201="Да","Холдинг_Крупный","Холдинг_"&amp;TEXT(MOD(QUOTIENT($A3201-1,10000),20)+1,"00"))</f>
        <v/>
      </c>
      <c r="P3201">
        <f>IF($AB3201="Да","Организация_Крупная","Организация_"&amp;TEXT(MOD(QUOTIENT($A3201-1,500),600)+1,"000"))</f>
        <v/>
      </c>
      <c r="Q3201">
        <f>"Отдел_"&amp;TEXT(MOD(QUOTIENT($A3201-1,50),100)+1,"000")</f>
        <v/>
      </c>
      <c r="R3201">
        <f>IF($AB3201="Да","Группа_Крупная","Группа_"&amp;TEXT(MOD(QUOTIENT($A3201-1,5000),30)+1,"00"))</f>
        <v/>
      </c>
      <c r="S3201">
        <f>IF($AB3201="Да","Категория_Крупная","Категория_"&amp;TEXT(MOD(QUOTIENT($A3201-1,500),120)+1,"000"))</f>
        <v/>
      </c>
      <c r="T3201">
        <f>IF($AB3201="Да","Подкатегория_Крупная","Подкатегория_"&amp;TEXT(MOD(QUOTIENT($A3201-1,50),300)+1,"000"))</f>
        <v/>
      </c>
      <c r="U3201">
        <f>"SKU_"&amp;TEXT($A3201,"0000000")</f>
        <v/>
      </c>
      <c r="V3201">
        <f>CHOOSE(MOD($A3201-1,4)+1,"Enterprise","SMB","Госсектор","Розница")</f>
        <v/>
      </c>
      <c r="W3201">
        <f>"Клиент_"&amp;TEXT(MOD($A3201-1,20000)+1,"00000")</f>
        <v/>
      </c>
      <c r="X3201">
        <f>CHOOSE(MOD($A3201-1,5)+1,"Портал","API","Импорт","Ручной ввод","Интеграция")</f>
        <v/>
      </c>
      <c r="Y3201" s="8">
        <f>ROUND(1000+MOD($A3201*37,90000)+IF($AB3201="Да",5000,0),2)</f>
        <v/>
      </c>
      <c r="Z3201">
        <f>1+MOD($A3201,20)</f>
        <v/>
      </c>
      <c r="AA3201" s="8">
        <f>ROUND($Y3201*(0.08+MOD($A3201,17)/100),2)</f>
        <v/>
      </c>
      <c r="AB3201">
        <f>IF(MOD($A3201,10)&lt;7,"Да","Нет")</f>
        <v/>
      </c>
      <c r="AC3201">
        <f>$R3201&amp;" / "&amp;$S3201&amp;" / "&amp;$T3201</f>
        <v/>
      </c>
      <c r="AD3201">
        <f>1</f>
        <v/>
      </c>
      <c r="AE3201">
        <f>IF($A3201&lt;=Settings!$B$4,"до 100",IF($A3201&lt;=Settings!$B$5,"до 10 000",IF($A3201&lt;=Settings!$B$6,"до 100 000","100 000+")))</f>
        <v/>
      </c>
    </row>
    <row r="3202">
      <c r="A3202">
        <f>ROW()-1</f>
        <v/>
      </c>
      <c r="B3202">
        <f>IF($A3202&lt;=Settings!$B$4,"small_control",IF($A3202&lt;=Settings!$B$5,"medium_10k",IF($A3202&lt;=Settings!$B$6,"large_100k","extreme_1m")))</f>
        <v/>
      </c>
      <c r="C3202">
        <f>"ORD-"&amp;TEXT(QUOTIENT($A3202-1,3)+1,"0000000")</f>
        <v/>
      </c>
      <c r="D3202">
        <f>"LINE-"&amp;TEXT($A3202,"0000000")</f>
        <v/>
      </c>
      <c r="E3202" s="7">
        <f>Settings!$B$2+$A3202-1</f>
        <v/>
      </c>
      <c r="F3202" s="7">
        <f>Settings!$B$2+MOD($A3202-1,Settings!$B$7)</f>
        <v/>
      </c>
      <c r="G3202">
        <f>YEAR($F3202)</f>
        <v/>
      </c>
      <c r="H3202">
        <f>"Q"&amp;ROUNDUP(MONTH($F3202)/3,0)</f>
        <v/>
      </c>
      <c r="I3202">
        <f>MONTH($F3202)</f>
        <v/>
      </c>
      <c r="J3202">
        <f>CHOOSE(MONTH($F3202),"Январь","Февраль","Март","Апрель","Май","Июнь","Июль","Август","Сентябрь","Октябрь","Ноябрь","Декабрь")</f>
        <v/>
      </c>
      <c r="K3202">
        <f>DAY($F3202)</f>
        <v/>
      </c>
      <c r="L3202">
        <f>IF(MOD($A3202,10)&lt;7,"ФО_01_Крупный","ФО_"&amp;TEXT(MOD($A3202,8)+1,"00"))</f>
        <v/>
      </c>
      <c r="M3202">
        <f>IF($AB3202="Да","Регион_001_Крупный","Регион_"&amp;TEXT(MOD(QUOTIENT($A3202-1,20),180)+1,"000"))</f>
        <v/>
      </c>
      <c r="N3202">
        <f>IF($AB3202="Да","Город_"&amp;TEXT(MOD($A3202-1,250)+1,"0000"),"Город_"&amp;TEXT(MOD($A3202-1,3000)+1,"0000"))</f>
        <v/>
      </c>
      <c r="O3202">
        <f>IF($AB3202="Да","Холдинг_Крупный","Холдинг_"&amp;TEXT(MOD(QUOTIENT($A3202-1,10000),20)+1,"00"))</f>
        <v/>
      </c>
      <c r="P3202">
        <f>IF($AB3202="Да","Организация_Крупная","Организация_"&amp;TEXT(MOD(QUOTIENT($A3202-1,500),600)+1,"000"))</f>
        <v/>
      </c>
      <c r="Q3202">
        <f>"Отдел_"&amp;TEXT(MOD(QUOTIENT($A3202-1,50),100)+1,"000")</f>
        <v/>
      </c>
      <c r="R3202">
        <f>IF($AB3202="Да","Группа_Крупная","Группа_"&amp;TEXT(MOD(QUOTIENT($A3202-1,5000),30)+1,"00"))</f>
        <v/>
      </c>
      <c r="S3202">
        <f>IF($AB3202="Да","Категория_Крупная","Категория_"&amp;TEXT(MOD(QUOTIENT($A3202-1,500),120)+1,"000"))</f>
        <v/>
      </c>
      <c r="T3202">
        <f>IF($AB3202="Да","Подкатегория_Крупная","Подкатегория_"&amp;TEXT(MOD(QUOTIENT($A3202-1,50),300)+1,"000"))</f>
        <v/>
      </c>
      <c r="U3202">
        <f>"SKU_"&amp;TEXT($A3202,"0000000")</f>
        <v/>
      </c>
      <c r="V3202">
        <f>CHOOSE(MOD($A3202-1,4)+1,"Enterprise","SMB","Госсектор","Розница")</f>
        <v/>
      </c>
      <c r="W3202">
        <f>"Клиент_"&amp;TEXT(MOD($A3202-1,20000)+1,"00000")</f>
        <v/>
      </c>
      <c r="X3202">
        <f>CHOOSE(MOD($A3202-1,5)+1,"Портал","API","Импорт","Ручной ввод","Интеграция")</f>
        <v/>
      </c>
      <c r="Y3202" s="8">
        <f>ROUND(1000+MOD($A3202*37,90000)+IF($AB3202="Да",5000,0),2)</f>
        <v/>
      </c>
      <c r="Z3202">
        <f>1+MOD($A3202,20)</f>
        <v/>
      </c>
      <c r="AA3202" s="8">
        <f>ROUND($Y3202*(0.08+MOD($A3202,17)/100),2)</f>
        <v/>
      </c>
      <c r="AB3202">
        <f>IF(MOD($A3202,10)&lt;7,"Да","Нет")</f>
        <v/>
      </c>
      <c r="AC3202">
        <f>$R3202&amp;" / "&amp;$S3202&amp;" / "&amp;$T3202</f>
        <v/>
      </c>
      <c r="AD3202">
        <f>1</f>
        <v/>
      </c>
      <c r="AE3202">
        <f>IF($A3202&lt;=Settings!$B$4,"до 100",IF($A3202&lt;=Settings!$B$5,"до 10 000",IF($A3202&lt;=Settings!$B$6,"до 100 000","100 000+")))</f>
        <v/>
      </c>
    </row>
    <row r="3203">
      <c r="A3203">
        <f>ROW()-1</f>
        <v/>
      </c>
      <c r="B3203">
        <f>IF($A3203&lt;=Settings!$B$4,"small_control",IF($A3203&lt;=Settings!$B$5,"medium_10k",IF($A3203&lt;=Settings!$B$6,"large_100k","extreme_1m")))</f>
        <v/>
      </c>
      <c r="C3203">
        <f>"ORD-"&amp;TEXT(QUOTIENT($A3203-1,3)+1,"0000000")</f>
        <v/>
      </c>
      <c r="D3203">
        <f>"LINE-"&amp;TEXT($A3203,"0000000")</f>
        <v/>
      </c>
      <c r="E3203" s="7">
        <f>Settings!$B$2+$A3203-1</f>
        <v/>
      </c>
      <c r="F3203" s="7">
        <f>Settings!$B$2+MOD($A3203-1,Settings!$B$7)</f>
        <v/>
      </c>
      <c r="G3203">
        <f>YEAR($F3203)</f>
        <v/>
      </c>
      <c r="H3203">
        <f>"Q"&amp;ROUNDUP(MONTH($F3203)/3,0)</f>
        <v/>
      </c>
      <c r="I3203">
        <f>MONTH($F3203)</f>
        <v/>
      </c>
      <c r="J3203">
        <f>CHOOSE(MONTH($F3203),"Январь","Февраль","Март","Апрель","Май","Июнь","Июль","Август","Сентябрь","Октябрь","Ноябрь","Декабрь")</f>
        <v/>
      </c>
      <c r="K3203">
        <f>DAY($F3203)</f>
        <v/>
      </c>
      <c r="L3203">
        <f>IF(MOD($A3203,10)&lt;7,"ФО_01_Крупный","ФО_"&amp;TEXT(MOD($A3203,8)+1,"00"))</f>
        <v/>
      </c>
      <c r="M3203">
        <f>IF($AB3203="Да","Регион_001_Крупный","Регион_"&amp;TEXT(MOD(QUOTIENT($A3203-1,20),180)+1,"000"))</f>
        <v/>
      </c>
      <c r="N3203">
        <f>IF($AB3203="Да","Город_"&amp;TEXT(MOD($A3203-1,250)+1,"0000"),"Город_"&amp;TEXT(MOD($A3203-1,3000)+1,"0000"))</f>
        <v/>
      </c>
      <c r="O3203">
        <f>IF($AB3203="Да","Холдинг_Крупный","Холдинг_"&amp;TEXT(MOD(QUOTIENT($A3203-1,10000),20)+1,"00"))</f>
        <v/>
      </c>
      <c r="P3203">
        <f>IF($AB3203="Да","Организация_Крупная","Организация_"&amp;TEXT(MOD(QUOTIENT($A3203-1,500),600)+1,"000"))</f>
        <v/>
      </c>
      <c r="Q3203">
        <f>"Отдел_"&amp;TEXT(MOD(QUOTIENT($A3203-1,50),100)+1,"000")</f>
        <v/>
      </c>
      <c r="R3203">
        <f>IF($AB3203="Да","Группа_Крупная","Группа_"&amp;TEXT(MOD(QUOTIENT($A3203-1,5000),30)+1,"00"))</f>
        <v/>
      </c>
      <c r="S3203">
        <f>IF($AB3203="Да","Категория_Крупная","Категория_"&amp;TEXT(MOD(QUOTIENT($A3203-1,500),120)+1,"000"))</f>
        <v/>
      </c>
      <c r="T3203">
        <f>IF($AB3203="Да","Подкатегория_Крупная","Подкатегория_"&amp;TEXT(MOD(QUOTIENT($A3203-1,50),300)+1,"000"))</f>
        <v/>
      </c>
      <c r="U3203">
        <f>"SKU_"&amp;TEXT($A3203,"0000000")</f>
        <v/>
      </c>
      <c r="V3203">
        <f>CHOOSE(MOD($A3203-1,4)+1,"Enterprise","SMB","Госсектор","Розница")</f>
        <v/>
      </c>
      <c r="W3203">
        <f>"Клиент_"&amp;TEXT(MOD($A3203-1,20000)+1,"00000")</f>
        <v/>
      </c>
      <c r="X3203">
        <f>CHOOSE(MOD($A3203-1,5)+1,"Портал","API","Импорт","Ручной ввод","Интеграция")</f>
        <v/>
      </c>
      <c r="Y3203" s="8">
        <f>ROUND(1000+MOD($A3203*37,90000)+IF($AB3203="Да",5000,0),2)</f>
        <v/>
      </c>
      <c r="Z3203">
        <f>1+MOD($A3203,20)</f>
        <v/>
      </c>
      <c r="AA3203" s="8">
        <f>ROUND($Y3203*(0.08+MOD($A3203,17)/100),2)</f>
        <v/>
      </c>
      <c r="AB3203">
        <f>IF(MOD($A3203,10)&lt;7,"Да","Нет")</f>
        <v/>
      </c>
      <c r="AC3203">
        <f>$R3203&amp;" / "&amp;$S3203&amp;" / "&amp;$T3203</f>
        <v/>
      </c>
      <c r="AD3203">
        <f>1</f>
        <v/>
      </c>
      <c r="AE3203">
        <f>IF($A3203&lt;=Settings!$B$4,"до 100",IF($A3203&lt;=Settings!$B$5,"до 10 000",IF($A3203&lt;=Settings!$B$6,"до 100 000","100 000+")))</f>
        <v/>
      </c>
    </row>
    <row r="3204">
      <c r="A3204">
        <f>ROW()-1</f>
        <v/>
      </c>
      <c r="B3204">
        <f>IF($A3204&lt;=Settings!$B$4,"small_control",IF($A3204&lt;=Settings!$B$5,"medium_10k",IF($A3204&lt;=Settings!$B$6,"large_100k","extreme_1m")))</f>
        <v/>
      </c>
      <c r="C3204">
        <f>"ORD-"&amp;TEXT(QUOTIENT($A3204-1,3)+1,"0000000")</f>
        <v/>
      </c>
      <c r="D3204">
        <f>"LINE-"&amp;TEXT($A3204,"0000000")</f>
        <v/>
      </c>
      <c r="E3204" s="7">
        <f>Settings!$B$2+$A3204-1</f>
        <v/>
      </c>
      <c r="F3204" s="7">
        <f>Settings!$B$2+MOD($A3204-1,Settings!$B$7)</f>
        <v/>
      </c>
      <c r="G3204">
        <f>YEAR($F3204)</f>
        <v/>
      </c>
      <c r="H3204">
        <f>"Q"&amp;ROUNDUP(MONTH($F3204)/3,0)</f>
        <v/>
      </c>
      <c r="I3204">
        <f>MONTH($F3204)</f>
        <v/>
      </c>
      <c r="J3204">
        <f>CHOOSE(MONTH($F3204),"Январь","Февраль","Март","Апрель","Май","Июнь","Июль","Август","Сентябрь","Октябрь","Ноябрь","Декабрь")</f>
        <v/>
      </c>
      <c r="K3204">
        <f>DAY($F3204)</f>
        <v/>
      </c>
      <c r="L3204">
        <f>IF(MOD($A3204,10)&lt;7,"ФО_01_Крупный","ФО_"&amp;TEXT(MOD($A3204,8)+1,"00"))</f>
        <v/>
      </c>
      <c r="M3204">
        <f>IF($AB3204="Да","Регион_001_Крупный","Регион_"&amp;TEXT(MOD(QUOTIENT($A3204-1,20),180)+1,"000"))</f>
        <v/>
      </c>
      <c r="N3204">
        <f>IF($AB3204="Да","Город_"&amp;TEXT(MOD($A3204-1,250)+1,"0000"),"Город_"&amp;TEXT(MOD($A3204-1,3000)+1,"0000"))</f>
        <v/>
      </c>
      <c r="O3204">
        <f>IF($AB3204="Да","Холдинг_Крупный","Холдинг_"&amp;TEXT(MOD(QUOTIENT($A3204-1,10000),20)+1,"00"))</f>
        <v/>
      </c>
      <c r="P3204">
        <f>IF($AB3204="Да","Организация_Крупная","Организация_"&amp;TEXT(MOD(QUOTIENT($A3204-1,500),600)+1,"000"))</f>
        <v/>
      </c>
      <c r="Q3204">
        <f>"Отдел_"&amp;TEXT(MOD(QUOTIENT($A3204-1,50),100)+1,"000")</f>
        <v/>
      </c>
      <c r="R3204">
        <f>IF($AB3204="Да","Группа_Крупная","Группа_"&amp;TEXT(MOD(QUOTIENT($A3204-1,5000),30)+1,"00"))</f>
        <v/>
      </c>
      <c r="S3204">
        <f>IF($AB3204="Да","Категория_Крупная","Категория_"&amp;TEXT(MOD(QUOTIENT($A3204-1,500),120)+1,"000"))</f>
        <v/>
      </c>
      <c r="T3204">
        <f>IF($AB3204="Да","Подкатегория_Крупная","Подкатегория_"&amp;TEXT(MOD(QUOTIENT($A3204-1,50),300)+1,"000"))</f>
        <v/>
      </c>
      <c r="U3204">
        <f>"SKU_"&amp;TEXT($A3204,"0000000")</f>
        <v/>
      </c>
      <c r="V3204">
        <f>CHOOSE(MOD($A3204-1,4)+1,"Enterprise","SMB","Госсектор","Розница")</f>
        <v/>
      </c>
      <c r="W3204">
        <f>"Клиент_"&amp;TEXT(MOD($A3204-1,20000)+1,"00000")</f>
        <v/>
      </c>
      <c r="X3204">
        <f>CHOOSE(MOD($A3204-1,5)+1,"Портал","API","Импорт","Ручной ввод","Интеграция")</f>
        <v/>
      </c>
      <c r="Y3204" s="8">
        <f>ROUND(1000+MOD($A3204*37,90000)+IF($AB3204="Да",5000,0),2)</f>
        <v/>
      </c>
      <c r="Z3204">
        <f>1+MOD($A3204,20)</f>
        <v/>
      </c>
      <c r="AA3204" s="8">
        <f>ROUND($Y3204*(0.08+MOD($A3204,17)/100),2)</f>
        <v/>
      </c>
      <c r="AB3204">
        <f>IF(MOD($A3204,10)&lt;7,"Да","Нет")</f>
        <v/>
      </c>
      <c r="AC3204">
        <f>$R3204&amp;" / "&amp;$S3204&amp;" / "&amp;$T3204</f>
        <v/>
      </c>
      <c r="AD3204">
        <f>1</f>
        <v/>
      </c>
      <c r="AE3204">
        <f>IF($A3204&lt;=Settings!$B$4,"до 100",IF($A3204&lt;=Settings!$B$5,"до 10 000",IF($A3204&lt;=Settings!$B$6,"до 100 000","100 000+")))</f>
        <v/>
      </c>
    </row>
    <row r="3205">
      <c r="A3205">
        <f>ROW()-1</f>
        <v/>
      </c>
      <c r="B3205">
        <f>IF($A3205&lt;=Settings!$B$4,"small_control",IF($A3205&lt;=Settings!$B$5,"medium_10k",IF($A3205&lt;=Settings!$B$6,"large_100k","extreme_1m")))</f>
        <v/>
      </c>
      <c r="C3205">
        <f>"ORD-"&amp;TEXT(QUOTIENT($A3205-1,3)+1,"0000000")</f>
        <v/>
      </c>
      <c r="D3205">
        <f>"LINE-"&amp;TEXT($A3205,"0000000")</f>
        <v/>
      </c>
      <c r="E3205" s="7">
        <f>Settings!$B$2+$A3205-1</f>
        <v/>
      </c>
      <c r="F3205" s="7">
        <f>Settings!$B$2+MOD($A3205-1,Settings!$B$7)</f>
        <v/>
      </c>
      <c r="G3205">
        <f>YEAR($F3205)</f>
        <v/>
      </c>
      <c r="H3205">
        <f>"Q"&amp;ROUNDUP(MONTH($F3205)/3,0)</f>
        <v/>
      </c>
      <c r="I3205">
        <f>MONTH($F3205)</f>
        <v/>
      </c>
      <c r="J3205">
        <f>CHOOSE(MONTH($F3205),"Январь","Февраль","Март","Апрель","Май","Июнь","Июль","Август","Сентябрь","Октябрь","Ноябрь","Декабрь")</f>
        <v/>
      </c>
      <c r="K3205">
        <f>DAY($F3205)</f>
        <v/>
      </c>
      <c r="L3205">
        <f>IF(MOD($A3205,10)&lt;7,"ФО_01_Крупный","ФО_"&amp;TEXT(MOD($A3205,8)+1,"00"))</f>
        <v/>
      </c>
      <c r="M3205">
        <f>IF($AB3205="Да","Регион_001_Крупный","Регион_"&amp;TEXT(MOD(QUOTIENT($A3205-1,20),180)+1,"000"))</f>
        <v/>
      </c>
      <c r="N3205">
        <f>IF($AB3205="Да","Город_"&amp;TEXT(MOD($A3205-1,250)+1,"0000"),"Город_"&amp;TEXT(MOD($A3205-1,3000)+1,"0000"))</f>
        <v/>
      </c>
      <c r="O3205">
        <f>IF($AB3205="Да","Холдинг_Крупный","Холдинг_"&amp;TEXT(MOD(QUOTIENT($A3205-1,10000),20)+1,"00"))</f>
        <v/>
      </c>
      <c r="P3205">
        <f>IF($AB3205="Да","Организация_Крупная","Организация_"&amp;TEXT(MOD(QUOTIENT($A3205-1,500),600)+1,"000"))</f>
        <v/>
      </c>
      <c r="Q3205">
        <f>"Отдел_"&amp;TEXT(MOD(QUOTIENT($A3205-1,50),100)+1,"000")</f>
        <v/>
      </c>
      <c r="R3205">
        <f>IF($AB3205="Да","Группа_Крупная","Группа_"&amp;TEXT(MOD(QUOTIENT($A3205-1,5000),30)+1,"00"))</f>
        <v/>
      </c>
      <c r="S3205">
        <f>IF($AB3205="Да","Категория_Крупная","Категория_"&amp;TEXT(MOD(QUOTIENT($A3205-1,500),120)+1,"000"))</f>
        <v/>
      </c>
      <c r="T3205">
        <f>IF($AB3205="Да","Подкатегория_Крупная","Подкатегория_"&amp;TEXT(MOD(QUOTIENT($A3205-1,50),300)+1,"000"))</f>
        <v/>
      </c>
      <c r="U3205">
        <f>"SKU_"&amp;TEXT($A3205,"0000000")</f>
        <v/>
      </c>
      <c r="V3205">
        <f>CHOOSE(MOD($A3205-1,4)+1,"Enterprise","SMB","Госсектор","Розница")</f>
        <v/>
      </c>
      <c r="W3205">
        <f>"Клиент_"&amp;TEXT(MOD($A3205-1,20000)+1,"00000")</f>
        <v/>
      </c>
      <c r="X3205">
        <f>CHOOSE(MOD($A3205-1,5)+1,"Портал","API","Импорт","Ручной ввод","Интеграция")</f>
        <v/>
      </c>
      <c r="Y3205" s="8">
        <f>ROUND(1000+MOD($A3205*37,90000)+IF($AB3205="Да",5000,0),2)</f>
        <v/>
      </c>
      <c r="Z3205">
        <f>1+MOD($A3205,20)</f>
        <v/>
      </c>
      <c r="AA3205" s="8">
        <f>ROUND($Y3205*(0.08+MOD($A3205,17)/100),2)</f>
        <v/>
      </c>
      <c r="AB3205">
        <f>IF(MOD($A3205,10)&lt;7,"Да","Нет")</f>
        <v/>
      </c>
      <c r="AC3205">
        <f>$R3205&amp;" / "&amp;$S3205&amp;" / "&amp;$T3205</f>
        <v/>
      </c>
      <c r="AD3205">
        <f>1</f>
        <v/>
      </c>
      <c r="AE3205">
        <f>IF($A3205&lt;=Settings!$B$4,"до 100",IF($A3205&lt;=Settings!$B$5,"до 10 000",IF($A3205&lt;=Settings!$B$6,"до 100 000","100 000+")))</f>
        <v/>
      </c>
    </row>
    <row r="3206">
      <c r="A3206">
        <f>ROW()-1</f>
        <v/>
      </c>
      <c r="B3206">
        <f>IF($A3206&lt;=Settings!$B$4,"small_control",IF($A3206&lt;=Settings!$B$5,"medium_10k",IF($A3206&lt;=Settings!$B$6,"large_100k","extreme_1m")))</f>
        <v/>
      </c>
      <c r="C3206">
        <f>"ORD-"&amp;TEXT(QUOTIENT($A3206-1,3)+1,"0000000")</f>
        <v/>
      </c>
      <c r="D3206">
        <f>"LINE-"&amp;TEXT($A3206,"0000000")</f>
        <v/>
      </c>
      <c r="E3206" s="7">
        <f>Settings!$B$2+$A3206-1</f>
        <v/>
      </c>
      <c r="F3206" s="7">
        <f>Settings!$B$2+MOD($A3206-1,Settings!$B$7)</f>
        <v/>
      </c>
      <c r="G3206">
        <f>YEAR($F3206)</f>
        <v/>
      </c>
      <c r="H3206">
        <f>"Q"&amp;ROUNDUP(MONTH($F3206)/3,0)</f>
        <v/>
      </c>
      <c r="I3206">
        <f>MONTH($F3206)</f>
        <v/>
      </c>
      <c r="J3206">
        <f>CHOOSE(MONTH($F3206),"Январь","Февраль","Март","Апрель","Май","Июнь","Июль","Август","Сентябрь","Октябрь","Ноябрь","Декабрь")</f>
        <v/>
      </c>
      <c r="K3206">
        <f>DAY($F3206)</f>
        <v/>
      </c>
      <c r="L3206">
        <f>IF(MOD($A3206,10)&lt;7,"ФО_01_Крупный","ФО_"&amp;TEXT(MOD($A3206,8)+1,"00"))</f>
        <v/>
      </c>
      <c r="M3206">
        <f>IF($AB3206="Да","Регион_001_Крупный","Регион_"&amp;TEXT(MOD(QUOTIENT($A3206-1,20),180)+1,"000"))</f>
        <v/>
      </c>
      <c r="N3206">
        <f>IF($AB3206="Да","Город_"&amp;TEXT(MOD($A3206-1,250)+1,"0000"),"Город_"&amp;TEXT(MOD($A3206-1,3000)+1,"0000"))</f>
        <v/>
      </c>
      <c r="O3206">
        <f>IF($AB3206="Да","Холдинг_Крупный","Холдинг_"&amp;TEXT(MOD(QUOTIENT($A3206-1,10000),20)+1,"00"))</f>
        <v/>
      </c>
      <c r="P3206">
        <f>IF($AB3206="Да","Организация_Крупная","Организация_"&amp;TEXT(MOD(QUOTIENT($A3206-1,500),600)+1,"000"))</f>
        <v/>
      </c>
      <c r="Q3206">
        <f>"Отдел_"&amp;TEXT(MOD(QUOTIENT($A3206-1,50),100)+1,"000")</f>
        <v/>
      </c>
      <c r="R3206">
        <f>IF($AB3206="Да","Группа_Крупная","Группа_"&amp;TEXT(MOD(QUOTIENT($A3206-1,5000),30)+1,"00"))</f>
        <v/>
      </c>
      <c r="S3206">
        <f>IF($AB3206="Да","Категория_Крупная","Категория_"&amp;TEXT(MOD(QUOTIENT($A3206-1,500),120)+1,"000"))</f>
        <v/>
      </c>
      <c r="T3206">
        <f>IF($AB3206="Да","Подкатегория_Крупная","Подкатегория_"&amp;TEXT(MOD(QUOTIENT($A3206-1,50),300)+1,"000"))</f>
        <v/>
      </c>
      <c r="U3206">
        <f>"SKU_"&amp;TEXT($A3206,"0000000")</f>
        <v/>
      </c>
      <c r="V3206">
        <f>CHOOSE(MOD($A3206-1,4)+1,"Enterprise","SMB","Госсектор","Розница")</f>
        <v/>
      </c>
      <c r="W3206">
        <f>"Клиент_"&amp;TEXT(MOD($A3206-1,20000)+1,"00000")</f>
        <v/>
      </c>
      <c r="X3206">
        <f>CHOOSE(MOD($A3206-1,5)+1,"Портал","API","Импорт","Ручной ввод","Интеграция")</f>
        <v/>
      </c>
      <c r="Y3206" s="8">
        <f>ROUND(1000+MOD($A3206*37,90000)+IF($AB3206="Да",5000,0),2)</f>
        <v/>
      </c>
      <c r="Z3206">
        <f>1+MOD($A3206,20)</f>
        <v/>
      </c>
      <c r="AA3206" s="8">
        <f>ROUND($Y3206*(0.08+MOD($A3206,17)/100),2)</f>
        <v/>
      </c>
      <c r="AB3206">
        <f>IF(MOD($A3206,10)&lt;7,"Да","Нет")</f>
        <v/>
      </c>
      <c r="AC3206">
        <f>$R3206&amp;" / "&amp;$S3206&amp;" / "&amp;$T3206</f>
        <v/>
      </c>
      <c r="AD3206">
        <f>1</f>
        <v/>
      </c>
      <c r="AE3206">
        <f>IF($A3206&lt;=Settings!$B$4,"до 100",IF($A3206&lt;=Settings!$B$5,"до 10 000",IF($A3206&lt;=Settings!$B$6,"до 100 000","100 000+")))</f>
        <v/>
      </c>
    </row>
    <row r="3207">
      <c r="A3207">
        <f>ROW()-1</f>
        <v/>
      </c>
      <c r="B3207">
        <f>IF($A3207&lt;=Settings!$B$4,"small_control",IF($A3207&lt;=Settings!$B$5,"medium_10k",IF($A3207&lt;=Settings!$B$6,"large_100k","extreme_1m")))</f>
        <v/>
      </c>
      <c r="C3207">
        <f>"ORD-"&amp;TEXT(QUOTIENT($A3207-1,3)+1,"0000000")</f>
        <v/>
      </c>
      <c r="D3207">
        <f>"LINE-"&amp;TEXT($A3207,"0000000")</f>
        <v/>
      </c>
      <c r="E3207" s="7">
        <f>Settings!$B$2+$A3207-1</f>
        <v/>
      </c>
      <c r="F3207" s="7">
        <f>Settings!$B$2+MOD($A3207-1,Settings!$B$7)</f>
        <v/>
      </c>
      <c r="G3207">
        <f>YEAR($F3207)</f>
        <v/>
      </c>
      <c r="H3207">
        <f>"Q"&amp;ROUNDUP(MONTH($F3207)/3,0)</f>
        <v/>
      </c>
      <c r="I3207">
        <f>MONTH($F3207)</f>
        <v/>
      </c>
      <c r="J3207">
        <f>CHOOSE(MONTH($F3207),"Январь","Февраль","Март","Апрель","Май","Июнь","Июль","Август","Сентябрь","Октябрь","Ноябрь","Декабрь")</f>
        <v/>
      </c>
      <c r="K3207">
        <f>DAY($F3207)</f>
        <v/>
      </c>
      <c r="L3207">
        <f>IF(MOD($A3207,10)&lt;7,"ФО_01_Крупный","ФО_"&amp;TEXT(MOD($A3207,8)+1,"00"))</f>
        <v/>
      </c>
      <c r="M3207">
        <f>IF($AB3207="Да","Регион_001_Крупный","Регион_"&amp;TEXT(MOD(QUOTIENT($A3207-1,20),180)+1,"000"))</f>
        <v/>
      </c>
      <c r="N3207">
        <f>IF($AB3207="Да","Город_"&amp;TEXT(MOD($A3207-1,250)+1,"0000"),"Город_"&amp;TEXT(MOD($A3207-1,3000)+1,"0000"))</f>
        <v/>
      </c>
      <c r="O3207">
        <f>IF($AB3207="Да","Холдинг_Крупный","Холдинг_"&amp;TEXT(MOD(QUOTIENT($A3207-1,10000),20)+1,"00"))</f>
        <v/>
      </c>
      <c r="P3207">
        <f>IF($AB3207="Да","Организация_Крупная","Организация_"&amp;TEXT(MOD(QUOTIENT($A3207-1,500),600)+1,"000"))</f>
        <v/>
      </c>
      <c r="Q3207">
        <f>"Отдел_"&amp;TEXT(MOD(QUOTIENT($A3207-1,50),100)+1,"000")</f>
        <v/>
      </c>
      <c r="R3207">
        <f>IF($AB3207="Да","Группа_Крупная","Группа_"&amp;TEXT(MOD(QUOTIENT($A3207-1,5000),30)+1,"00"))</f>
        <v/>
      </c>
      <c r="S3207">
        <f>IF($AB3207="Да","Категория_Крупная","Категория_"&amp;TEXT(MOD(QUOTIENT($A3207-1,500),120)+1,"000"))</f>
        <v/>
      </c>
      <c r="T3207">
        <f>IF($AB3207="Да","Подкатегория_Крупная","Подкатегория_"&amp;TEXT(MOD(QUOTIENT($A3207-1,50),300)+1,"000"))</f>
        <v/>
      </c>
      <c r="U3207">
        <f>"SKU_"&amp;TEXT($A3207,"0000000")</f>
        <v/>
      </c>
      <c r="V3207">
        <f>CHOOSE(MOD($A3207-1,4)+1,"Enterprise","SMB","Госсектор","Розница")</f>
        <v/>
      </c>
      <c r="W3207">
        <f>"Клиент_"&amp;TEXT(MOD($A3207-1,20000)+1,"00000")</f>
        <v/>
      </c>
      <c r="X3207">
        <f>CHOOSE(MOD($A3207-1,5)+1,"Портал","API","Импорт","Ручной ввод","Интеграция")</f>
        <v/>
      </c>
      <c r="Y3207" s="8">
        <f>ROUND(1000+MOD($A3207*37,90000)+IF($AB3207="Да",5000,0),2)</f>
        <v/>
      </c>
      <c r="Z3207">
        <f>1+MOD($A3207,20)</f>
        <v/>
      </c>
      <c r="AA3207" s="8">
        <f>ROUND($Y3207*(0.08+MOD($A3207,17)/100),2)</f>
        <v/>
      </c>
      <c r="AB3207">
        <f>IF(MOD($A3207,10)&lt;7,"Да","Нет")</f>
        <v/>
      </c>
      <c r="AC3207">
        <f>$R3207&amp;" / "&amp;$S3207&amp;" / "&amp;$T3207</f>
        <v/>
      </c>
      <c r="AD3207">
        <f>1</f>
        <v/>
      </c>
      <c r="AE3207">
        <f>IF($A3207&lt;=Settings!$B$4,"до 100",IF($A3207&lt;=Settings!$B$5,"до 10 000",IF($A3207&lt;=Settings!$B$6,"до 100 000","100 000+")))</f>
        <v/>
      </c>
    </row>
    <row r="3208">
      <c r="A3208">
        <f>ROW()-1</f>
        <v/>
      </c>
      <c r="B3208">
        <f>IF($A3208&lt;=Settings!$B$4,"small_control",IF($A3208&lt;=Settings!$B$5,"medium_10k",IF($A3208&lt;=Settings!$B$6,"large_100k","extreme_1m")))</f>
        <v/>
      </c>
      <c r="C3208">
        <f>"ORD-"&amp;TEXT(QUOTIENT($A3208-1,3)+1,"0000000")</f>
        <v/>
      </c>
      <c r="D3208">
        <f>"LINE-"&amp;TEXT($A3208,"0000000")</f>
        <v/>
      </c>
      <c r="E3208" s="7">
        <f>Settings!$B$2+$A3208-1</f>
        <v/>
      </c>
      <c r="F3208" s="7">
        <f>Settings!$B$2+MOD($A3208-1,Settings!$B$7)</f>
        <v/>
      </c>
      <c r="G3208">
        <f>YEAR($F3208)</f>
        <v/>
      </c>
      <c r="H3208">
        <f>"Q"&amp;ROUNDUP(MONTH($F3208)/3,0)</f>
        <v/>
      </c>
      <c r="I3208">
        <f>MONTH($F3208)</f>
        <v/>
      </c>
      <c r="J3208">
        <f>CHOOSE(MONTH($F3208),"Январь","Февраль","Март","Апрель","Май","Июнь","Июль","Август","Сентябрь","Октябрь","Ноябрь","Декабрь")</f>
        <v/>
      </c>
      <c r="K3208">
        <f>DAY($F3208)</f>
        <v/>
      </c>
      <c r="L3208">
        <f>IF(MOD($A3208,10)&lt;7,"ФО_01_Крупный","ФО_"&amp;TEXT(MOD($A3208,8)+1,"00"))</f>
        <v/>
      </c>
      <c r="M3208">
        <f>IF($AB3208="Да","Регион_001_Крупный","Регион_"&amp;TEXT(MOD(QUOTIENT($A3208-1,20),180)+1,"000"))</f>
        <v/>
      </c>
      <c r="N3208">
        <f>IF($AB3208="Да","Город_"&amp;TEXT(MOD($A3208-1,250)+1,"0000"),"Город_"&amp;TEXT(MOD($A3208-1,3000)+1,"0000"))</f>
        <v/>
      </c>
      <c r="O3208">
        <f>IF($AB3208="Да","Холдинг_Крупный","Холдинг_"&amp;TEXT(MOD(QUOTIENT($A3208-1,10000),20)+1,"00"))</f>
        <v/>
      </c>
      <c r="P3208">
        <f>IF($AB3208="Да","Организация_Крупная","Организация_"&amp;TEXT(MOD(QUOTIENT($A3208-1,500),600)+1,"000"))</f>
        <v/>
      </c>
      <c r="Q3208">
        <f>"Отдел_"&amp;TEXT(MOD(QUOTIENT($A3208-1,50),100)+1,"000")</f>
        <v/>
      </c>
      <c r="R3208">
        <f>IF($AB3208="Да","Группа_Крупная","Группа_"&amp;TEXT(MOD(QUOTIENT($A3208-1,5000),30)+1,"00"))</f>
        <v/>
      </c>
      <c r="S3208">
        <f>IF($AB3208="Да","Категория_Крупная","Категория_"&amp;TEXT(MOD(QUOTIENT($A3208-1,500),120)+1,"000"))</f>
        <v/>
      </c>
      <c r="T3208">
        <f>IF($AB3208="Да","Подкатегория_Крупная","Подкатегория_"&amp;TEXT(MOD(QUOTIENT($A3208-1,50),300)+1,"000"))</f>
        <v/>
      </c>
      <c r="U3208">
        <f>"SKU_"&amp;TEXT($A3208,"0000000")</f>
        <v/>
      </c>
      <c r="V3208">
        <f>CHOOSE(MOD($A3208-1,4)+1,"Enterprise","SMB","Госсектор","Розница")</f>
        <v/>
      </c>
      <c r="W3208">
        <f>"Клиент_"&amp;TEXT(MOD($A3208-1,20000)+1,"00000")</f>
        <v/>
      </c>
      <c r="X3208">
        <f>CHOOSE(MOD($A3208-1,5)+1,"Портал","API","Импорт","Ручной ввод","Интеграция")</f>
        <v/>
      </c>
      <c r="Y3208" s="8">
        <f>ROUND(1000+MOD($A3208*37,90000)+IF($AB3208="Да",5000,0),2)</f>
        <v/>
      </c>
      <c r="Z3208">
        <f>1+MOD($A3208,20)</f>
        <v/>
      </c>
      <c r="AA3208" s="8">
        <f>ROUND($Y3208*(0.08+MOD($A3208,17)/100),2)</f>
        <v/>
      </c>
      <c r="AB3208">
        <f>IF(MOD($A3208,10)&lt;7,"Да","Нет")</f>
        <v/>
      </c>
      <c r="AC3208">
        <f>$R3208&amp;" / "&amp;$S3208&amp;" / "&amp;$T3208</f>
        <v/>
      </c>
      <c r="AD3208">
        <f>1</f>
        <v/>
      </c>
      <c r="AE3208">
        <f>IF($A3208&lt;=Settings!$B$4,"до 100",IF($A3208&lt;=Settings!$B$5,"до 10 000",IF($A3208&lt;=Settings!$B$6,"до 100 000","100 000+")))</f>
        <v/>
      </c>
    </row>
    <row r="3209">
      <c r="A3209">
        <f>ROW()-1</f>
        <v/>
      </c>
      <c r="B3209">
        <f>IF($A3209&lt;=Settings!$B$4,"small_control",IF($A3209&lt;=Settings!$B$5,"medium_10k",IF($A3209&lt;=Settings!$B$6,"large_100k","extreme_1m")))</f>
        <v/>
      </c>
      <c r="C3209">
        <f>"ORD-"&amp;TEXT(QUOTIENT($A3209-1,3)+1,"0000000")</f>
        <v/>
      </c>
      <c r="D3209">
        <f>"LINE-"&amp;TEXT($A3209,"0000000")</f>
        <v/>
      </c>
      <c r="E3209" s="7">
        <f>Settings!$B$2+$A3209-1</f>
        <v/>
      </c>
      <c r="F3209" s="7">
        <f>Settings!$B$2+MOD($A3209-1,Settings!$B$7)</f>
        <v/>
      </c>
      <c r="G3209">
        <f>YEAR($F3209)</f>
        <v/>
      </c>
      <c r="H3209">
        <f>"Q"&amp;ROUNDUP(MONTH($F3209)/3,0)</f>
        <v/>
      </c>
      <c r="I3209">
        <f>MONTH($F3209)</f>
        <v/>
      </c>
      <c r="J3209">
        <f>CHOOSE(MONTH($F3209),"Январь","Февраль","Март","Апрель","Май","Июнь","Июль","Август","Сентябрь","Октябрь","Ноябрь","Декабрь")</f>
        <v/>
      </c>
      <c r="K3209">
        <f>DAY($F3209)</f>
        <v/>
      </c>
      <c r="L3209">
        <f>IF(MOD($A3209,10)&lt;7,"ФО_01_Крупный","ФО_"&amp;TEXT(MOD($A3209,8)+1,"00"))</f>
        <v/>
      </c>
      <c r="M3209">
        <f>IF($AB3209="Да","Регион_001_Крупный","Регион_"&amp;TEXT(MOD(QUOTIENT($A3209-1,20),180)+1,"000"))</f>
        <v/>
      </c>
      <c r="N3209">
        <f>IF($AB3209="Да","Город_"&amp;TEXT(MOD($A3209-1,250)+1,"0000"),"Город_"&amp;TEXT(MOD($A3209-1,3000)+1,"0000"))</f>
        <v/>
      </c>
      <c r="O3209">
        <f>IF($AB3209="Да","Холдинг_Крупный","Холдинг_"&amp;TEXT(MOD(QUOTIENT($A3209-1,10000),20)+1,"00"))</f>
        <v/>
      </c>
      <c r="P3209">
        <f>IF($AB3209="Да","Организация_Крупная","Организация_"&amp;TEXT(MOD(QUOTIENT($A3209-1,500),600)+1,"000"))</f>
        <v/>
      </c>
      <c r="Q3209">
        <f>"Отдел_"&amp;TEXT(MOD(QUOTIENT($A3209-1,50),100)+1,"000")</f>
        <v/>
      </c>
      <c r="R3209">
        <f>IF($AB3209="Да","Группа_Крупная","Группа_"&amp;TEXT(MOD(QUOTIENT($A3209-1,5000),30)+1,"00"))</f>
        <v/>
      </c>
      <c r="S3209">
        <f>IF($AB3209="Да","Категория_Крупная","Категория_"&amp;TEXT(MOD(QUOTIENT($A3209-1,500),120)+1,"000"))</f>
        <v/>
      </c>
      <c r="T3209">
        <f>IF($AB3209="Да","Подкатегория_Крупная","Подкатегория_"&amp;TEXT(MOD(QUOTIENT($A3209-1,50),300)+1,"000"))</f>
        <v/>
      </c>
      <c r="U3209">
        <f>"SKU_"&amp;TEXT($A3209,"0000000")</f>
        <v/>
      </c>
      <c r="V3209">
        <f>CHOOSE(MOD($A3209-1,4)+1,"Enterprise","SMB","Госсектор","Розница")</f>
        <v/>
      </c>
      <c r="W3209">
        <f>"Клиент_"&amp;TEXT(MOD($A3209-1,20000)+1,"00000")</f>
        <v/>
      </c>
      <c r="X3209">
        <f>CHOOSE(MOD($A3209-1,5)+1,"Портал","API","Импорт","Ручной ввод","Интеграция")</f>
        <v/>
      </c>
      <c r="Y3209" s="8">
        <f>ROUND(1000+MOD($A3209*37,90000)+IF($AB3209="Да",5000,0),2)</f>
        <v/>
      </c>
      <c r="Z3209">
        <f>1+MOD($A3209,20)</f>
        <v/>
      </c>
      <c r="AA3209" s="8">
        <f>ROUND($Y3209*(0.08+MOD($A3209,17)/100),2)</f>
        <v/>
      </c>
      <c r="AB3209">
        <f>IF(MOD($A3209,10)&lt;7,"Да","Нет")</f>
        <v/>
      </c>
      <c r="AC3209">
        <f>$R3209&amp;" / "&amp;$S3209&amp;" / "&amp;$T3209</f>
        <v/>
      </c>
      <c r="AD3209">
        <f>1</f>
        <v/>
      </c>
      <c r="AE3209">
        <f>IF($A3209&lt;=Settings!$B$4,"до 100",IF($A3209&lt;=Settings!$B$5,"до 10 000",IF($A3209&lt;=Settings!$B$6,"до 100 000","100 000+")))</f>
        <v/>
      </c>
    </row>
    <row r="3210">
      <c r="A3210">
        <f>ROW()-1</f>
        <v/>
      </c>
      <c r="B3210">
        <f>IF($A3210&lt;=Settings!$B$4,"small_control",IF($A3210&lt;=Settings!$B$5,"medium_10k",IF($A3210&lt;=Settings!$B$6,"large_100k","extreme_1m")))</f>
        <v/>
      </c>
      <c r="C3210">
        <f>"ORD-"&amp;TEXT(QUOTIENT($A3210-1,3)+1,"0000000")</f>
        <v/>
      </c>
      <c r="D3210">
        <f>"LINE-"&amp;TEXT($A3210,"0000000")</f>
        <v/>
      </c>
      <c r="E3210" s="7">
        <f>Settings!$B$2+$A3210-1</f>
        <v/>
      </c>
      <c r="F3210" s="7">
        <f>Settings!$B$2+MOD($A3210-1,Settings!$B$7)</f>
        <v/>
      </c>
      <c r="G3210">
        <f>YEAR($F3210)</f>
        <v/>
      </c>
      <c r="H3210">
        <f>"Q"&amp;ROUNDUP(MONTH($F3210)/3,0)</f>
        <v/>
      </c>
      <c r="I3210">
        <f>MONTH($F3210)</f>
        <v/>
      </c>
      <c r="J3210">
        <f>CHOOSE(MONTH($F3210),"Январь","Февраль","Март","Апрель","Май","Июнь","Июль","Август","Сентябрь","Октябрь","Ноябрь","Декабрь")</f>
        <v/>
      </c>
      <c r="K3210">
        <f>DAY($F3210)</f>
        <v/>
      </c>
      <c r="L3210">
        <f>IF(MOD($A3210,10)&lt;7,"ФО_01_Крупный","ФО_"&amp;TEXT(MOD($A3210,8)+1,"00"))</f>
        <v/>
      </c>
      <c r="M3210">
        <f>IF($AB3210="Да","Регион_001_Крупный","Регион_"&amp;TEXT(MOD(QUOTIENT($A3210-1,20),180)+1,"000"))</f>
        <v/>
      </c>
      <c r="N3210">
        <f>IF($AB3210="Да","Город_"&amp;TEXT(MOD($A3210-1,250)+1,"0000"),"Город_"&amp;TEXT(MOD($A3210-1,3000)+1,"0000"))</f>
        <v/>
      </c>
      <c r="O3210">
        <f>IF($AB3210="Да","Холдинг_Крупный","Холдинг_"&amp;TEXT(MOD(QUOTIENT($A3210-1,10000),20)+1,"00"))</f>
        <v/>
      </c>
      <c r="P3210">
        <f>IF($AB3210="Да","Организация_Крупная","Организация_"&amp;TEXT(MOD(QUOTIENT($A3210-1,500),600)+1,"000"))</f>
        <v/>
      </c>
      <c r="Q3210">
        <f>"Отдел_"&amp;TEXT(MOD(QUOTIENT($A3210-1,50),100)+1,"000")</f>
        <v/>
      </c>
      <c r="R3210">
        <f>IF($AB3210="Да","Группа_Крупная","Группа_"&amp;TEXT(MOD(QUOTIENT($A3210-1,5000),30)+1,"00"))</f>
        <v/>
      </c>
      <c r="S3210">
        <f>IF($AB3210="Да","Категория_Крупная","Категория_"&amp;TEXT(MOD(QUOTIENT($A3210-1,500),120)+1,"000"))</f>
        <v/>
      </c>
      <c r="T3210">
        <f>IF($AB3210="Да","Подкатегория_Крупная","Подкатегория_"&amp;TEXT(MOD(QUOTIENT($A3210-1,50),300)+1,"000"))</f>
        <v/>
      </c>
      <c r="U3210">
        <f>"SKU_"&amp;TEXT($A3210,"0000000")</f>
        <v/>
      </c>
      <c r="V3210">
        <f>CHOOSE(MOD($A3210-1,4)+1,"Enterprise","SMB","Госсектор","Розница")</f>
        <v/>
      </c>
      <c r="W3210">
        <f>"Клиент_"&amp;TEXT(MOD($A3210-1,20000)+1,"00000")</f>
        <v/>
      </c>
      <c r="X3210">
        <f>CHOOSE(MOD($A3210-1,5)+1,"Портал","API","Импорт","Ручной ввод","Интеграция")</f>
        <v/>
      </c>
      <c r="Y3210" s="8">
        <f>ROUND(1000+MOD($A3210*37,90000)+IF($AB3210="Да",5000,0),2)</f>
        <v/>
      </c>
      <c r="Z3210">
        <f>1+MOD($A3210,20)</f>
        <v/>
      </c>
      <c r="AA3210" s="8">
        <f>ROUND($Y3210*(0.08+MOD($A3210,17)/100),2)</f>
        <v/>
      </c>
      <c r="AB3210">
        <f>IF(MOD($A3210,10)&lt;7,"Да","Нет")</f>
        <v/>
      </c>
      <c r="AC3210">
        <f>$R3210&amp;" / "&amp;$S3210&amp;" / "&amp;$T3210</f>
        <v/>
      </c>
      <c r="AD3210">
        <f>1</f>
        <v/>
      </c>
      <c r="AE3210">
        <f>IF($A3210&lt;=Settings!$B$4,"до 100",IF($A3210&lt;=Settings!$B$5,"до 10 000",IF($A3210&lt;=Settings!$B$6,"до 100 000","100 000+")))</f>
        <v/>
      </c>
    </row>
    <row r="3211">
      <c r="A3211">
        <f>ROW()-1</f>
        <v/>
      </c>
      <c r="B3211">
        <f>IF($A3211&lt;=Settings!$B$4,"small_control",IF($A3211&lt;=Settings!$B$5,"medium_10k",IF($A3211&lt;=Settings!$B$6,"large_100k","extreme_1m")))</f>
        <v/>
      </c>
      <c r="C3211">
        <f>"ORD-"&amp;TEXT(QUOTIENT($A3211-1,3)+1,"0000000")</f>
        <v/>
      </c>
      <c r="D3211">
        <f>"LINE-"&amp;TEXT($A3211,"0000000")</f>
        <v/>
      </c>
      <c r="E3211" s="7">
        <f>Settings!$B$2+$A3211-1</f>
        <v/>
      </c>
      <c r="F3211" s="7">
        <f>Settings!$B$2+MOD($A3211-1,Settings!$B$7)</f>
        <v/>
      </c>
      <c r="G3211">
        <f>YEAR($F3211)</f>
        <v/>
      </c>
      <c r="H3211">
        <f>"Q"&amp;ROUNDUP(MONTH($F3211)/3,0)</f>
        <v/>
      </c>
      <c r="I3211">
        <f>MONTH($F3211)</f>
        <v/>
      </c>
      <c r="J3211">
        <f>CHOOSE(MONTH($F3211),"Январь","Февраль","Март","Апрель","Май","Июнь","Июль","Август","Сентябрь","Октябрь","Ноябрь","Декабрь")</f>
        <v/>
      </c>
      <c r="K3211">
        <f>DAY($F3211)</f>
        <v/>
      </c>
      <c r="L3211">
        <f>IF(MOD($A3211,10)&lt;7,"ФО_01_Крупный","ФО_"&amp;TEXT(MOD($A3211,8)+1,"00"))</f>
        <v/>
      </c>
      <c r="M3211">
        <f>IF($AB3211="Да","Регион_001_Крупный","Регион_"&amp;TEXT(MOD(QUOTIENT($A3211-1,20),180)+1,"000"))</f>
        <v/>
      </c>
      <c r="N3211">
        <f>IF($AB3211="Да","Город_"&amp;TEXT(MOD($A3211-1,250)+1,"0000"),"Город_"&amp;TEXT(MOD($A3211-1,3000)+1,"0000"))</f>
        <v/>
      </c>
      <c r="O3211">
        <f>IF($AB3211="Да","Холдинг_Крупный","Холдинг_"&amp;TEXT(MOD(QUOTIENT($A3211-1,10000),20)+1,"00"))</f>
        <v/>
      </c>
      <c r="P3211">
        <f>IF($AB3211="Да","Организация_Крупная","Организация_"&amp;TEXT(MOD(QUOTIENT($A3211-1,500),600)+1,"000"))</f>
        <v/>
      </c>
      <c r="Q3211">
        <f>"Отдел_"&amp;TEXT(MOD(QUOTIENT($A3211-1,50),100)+1,"000")</f>
        <v/>
      </c>
      <c r="R3211">
        <f>IF($AB3211="Да","Группа_Крупная","Группа_"&amp;TEXT(MOD(QUOTIENT($A3211-1,5000),30)+1,"00"))</f>
        <v/>
      </c>
      <c r="S3211">
        <f>IF($AB3211="Да","Категория_Крупная","Категория_"&amp;TEXT(MOD(QUOTIENT($A3211-1,500),120)+1,"000"))</f>
        <v/>
      </c>
      <c r="T3211">
        <f>IF($AB3211="Да","Подкатегория_Крупная","Подкатегория_"&amp;TEXT(MOD(QUOTIENT($A3211-1,50),300)+1,"000"))</f>
        <v/>
      </c>
      <c r="U3211">
        <f>"SKU_"&amp;TEXT($A3211,"0000000")</f>
        <v/>
      </c>
      <c r="V3211">
        <f>CHOOSE(MOD($A3211-1,4)+1,"Enterprise","SMB","Госсектор","Розница")</f>
        <v/>
      </c>
      <c r="W3211">
        <f>"Клиент_"&amp;TEXT(MOD($A3211-1,20000)+1,"00000")</f>
        <v/>
      </c>
      <c r="X3211">
        <f>CHOOSE(MOD($A3211-1,5)+1,"Портал","API","Импорт","Ручной ввод","Интеграция")</f>
        <v/>
      </c>
      <c r="Y3211" s="8">
        <f>ROUND(1000+MOD($A3211*37,90000)+IF($AB3211="Да",5000,0),2)</f>
        <v/>
      </c>
      <c r="Z3211">
        <f>1+MOD($A3211,20)</f>
        <v/>
      </c>
      <c r="AA3211" s="8">
        <f>ROUND($Y3211*(0.08+MOD($A3211,17)/100),2)</f>
        <v/>
      </c>
      <c r="AB3211">
        <f>IF(MOD($A3211,10)&lt;7,"Да","Нет")</f>
        <v/>
      </c>
      <c r="AC3211">
        <f>$R3211&amp;" / "&amp;$S3211&amp;" / "&amp;$T3211</f>
        <v/>
      </c>
      <c r="AD3211">
        <f>1</f>
        <v/>
      </c>
      <c r="AE3211">
        <f>IF($A3211&lt;=Settings!$B$4,"до 100",IF($A3211&lt;=Settings!$B$5,"до 10 000",IF($A3211&lt;=Settings!$B$6,"до 100 000","100 000+")))</f>
        <v/>
      </c>
    </row>
    <row r="3212">
      <c r="A3212">
        <f>ROW()-1</f>
        <v/>
      </c>
      <c r="B3212">
        <f>IF($A3212&lt;=Settings!$B$4,"small_control",IF($A3212&lt;=Settings!$B$5,"medium_10k",IF($A3212&lt;=Settings!$B$6,"large_100k","extreme_1m")))</f>
        <v/>
      </c>
      <c r="C3212">
        <f>"ORD-"&amp;TEXT(QUOTIENT($A3212-1,3)+1,"0000000")</f>
        <v/>
      </c>
      <c r="D3212">
        <f>"LINE-"&amp;TEXT($A3212,"0000000")</f>
        <v/>
      </c>
      <c r="E3212" s="7">
        <f>Settings!$B$2+$A3212-1</f>
        <v/>
      </c>
      <c r="F3212" s="7">
        <f>Settings!$B$2+MOD($A3212-1,Settings!$B$7)</f>
        <v/>
      </c>
      <c r="G3212">
        <f>YEAR($F3212)</f>
        <v/>
      </c>
      <c r="H3212">
        <f>"Q"&amp;ROUNDUP(MONTH($F3212)/3,0)</f>
        <v/>
      </c>
      <c r="I3212">
        <f>MONTH($F3212)</f>
        <v/>
      </c>
      <c r="J3212">
        <f>CHOOSE(MONTH($F3212),"Январь","Февраль","Март","Апрель","Май","Июнь","Июль","Август","Сентябрь","Октябрь","Ноябрь","Декабрь")</f>
        <v/>
      </c>
      <c r="K3212">
        <f>DAY($F3212)</f>
        <v/>
      </c>
      <c r="L3212">
        <f>IF(MOD($A3212,10)&lt;7,"ФО_01_Крупный","ФО_"&amp;TEXT(MOD($A3212,8)+1,"00"))</f>
        <v/>
      </c>
      <c r="M3212">
        <f>IF($AB3212="Да","Регион_001_Крупный","Регион_"&amp;TEXT(MOD(QUOTIENT($A3212-1,20),180)+1,"000"))</f>
        <v/>
      </c>
      <c r="N3212">
        <f>IF($AB3212="Да","Город_"&amp;TEXT(MOD($A3212-1,250)+1,"0000"),"Город_"&amp;TEXT(MOD($A3212-1,3000)+1,"0000"))</f>
        <v/>
      </c>
      <c r="O3212">
        <f>IF($AB3212="Да","Холдинг_Крупный","Холдинг_"&amp;TEXT(MOD(QUOTIENT($A3212-1,10000),20)+1,"00"))</f>
        <v/>
      </c>
      <c r="P3212">
        <f>IF($AB3212="Да","Организация_Крупная","Организация_"&amp;TEXT(MOD(QUOTIENT($A3212-1,500),600)+1,"000"))</f>
        <v/>
      </c>
      <c r="Q3212">
        <f>"Отдел_"&amp;TEXT(MOD(QUOTIENT($A3212-1,50),100)+1,"000")</f>
        <v/>
      </c>
      <c r="R3212">
        <f>IF($AB3212="Да","Группа_Крупная","Группа_"&amp;TEXT(MOD(QUOTIENT($A3212-1,5000),30)+1,"00"))</f>
        <v/>
      </c>
      <c r="S3212">
        <f>IF($AB3212="Да","Категория_Крупная","Категория_"&amp;TEXT(MOD(QUOTIENT($A3212-1,500),120)+1,"000"))</f>
        <v/>
      </c>
      <c r="T3212">
        <f>IF($AB3212="Да","Подкатегория_Крупная","Подкатегория_"&amp;TEXT(MOD(QUOTIENT($A3212-1,50),300)+1,"000"))</f>
        <v/>
      </c>
      <c r="U3212">
        <f>"SKU_"&amp;TEXT($A3212,"0000000")</f>
        <v/>
      </c>
      <c r="V3212">
        <f>CHOOSE(MOD($A3212-1,4)+1,"Enterprise","SMB","Госсектор","Розница")</f>
        <v/>
      </c>
      <c r="W3212">
        <f>"Клиент_"&amp;TEXT(MOD($A3212-1,20000)+1,"00000")</f>
        <v/>
      </c>
      <c r="X3212">
        <f>CHOOSE(MOD($A3212-1,5)+1,"Портал","API","Импорт","Ручной ввод","Интеграция")</f>
        <v/>
      </c>
      <c r="Y3212" s="8">
        <f>ROUND(1000+MOD($A3212*37,90000)+IF($AB3212="Да",5000,0),2)</f>
        <v/>
      </c>
      <c r="Z3212">
        <f>1+MOD($A3212,20)</f>
        <v/>
      </c>
      <c r="AA3212" s="8">
        <f>ROUND($Y3212*(0.08+MOD($A3212,17)/100),2)</f>
        <v/>
      </c>
      <c r="AB3212">
        <f>IF(MOD($A3212,10)&lt;7,"Да","Нет")</f>
        <v/>
      </c>
      <c r="AC3212">
        <f>$R3212&amp;" / "&amp;$S3212&amp;" / "&amp;$T3212</f>
        <v/>
      </c>
      <c r="AD3212">
        <f>1</f>
        <v/>
      </c>
      <c r="AE3212">
        <f>IF($A3212&lt;=Settings!$B$4,"до 100",IF($A3212&lt;=Settings!$B$5,"до 10 000",IF($A3212&lt;=Settings!$B$6,"до 100 000","100 000+")))</f>
        <v/>
      </c>
    </row>
    <row r="3213">
      <c r="A3213">
        <f>ROW()-1</f>
        <v/>
      </c>
      <c r="B3213">
        <f>IF($A3213&lt;=Settings!$B$4,"small_control",IF($A3213&lt;=Settings!$B$5,"medium_10k",IF($A3213&lt;=Settings!$B$6,"large_100k","extreme_1m")))</f>
        <v/>
      </c>
      <c r="C3213">
        <f>"ORD-"&amp;TEXT(QUOTIENT($A3213-1,3)+1,"0000000")</f>
        <v/>
      </c>
      <c r="D3213">
        <f>"LINE-"&amp;TEXT($A3213,"0000000")</f>
        <v/>
      </c>
      <c r="E3213" s="7">
        <f>Settings!$B$2+$A3213-1</f>
        <v/>
      </c>
      <c r="F3213" s="7">
        <f>Settings!$B$2+MOD($A3213-1,Settings!$B$7)</f>
        <v/>
      </c>
      <c r="G3213">
        <f>YEAR($F3213)</f>
        <v/>
      </c>
      <c r="H3213">
        <f>"Q"&amp;ROUNDUP(MONTH($F3213)/3,0)</f>
        <v/>
      </c>
      <c r="I3213">
        <f>MONTH($F3213)</f>
        <v/>
      </c>
      <c r="J3213">
        <f>CHOOSE(MONTH($F3213),"Январь","Февраль","Март","Апрель","Май","Июнь","Июль","Август","Сентябрь","Октябрь","Ноябрь","Декабрь")</f>
        <v/>
      </c>
      <c r="K3213">
        <f>DAY($F3213)</f>
        <v/>
      </c>
      <c r="L3213">
        <f>IF(MOD($A3213,10)&lt;7,"ФО_01_Крупный","ФО_"&amp;TEXT(MOD($A3213,8)+1,"00"))</f>
        <v/>
      </c>
      <c r="M3213">
        <f>IF($AB3213="Да","Регион_001_Крупный","Регион_"&amp;TEXT(MOD(QUOTIENT($A3213-1,20),180)+1,"000"))</f>
        <v/>
      </c>
      <c r="N3213">
        <f>IF($AB3213="Да","Город_"&amp;TEXT(MOD($A3213-1,250)+1,"0000"),"Город_"&amp;TEXT(MOD($A3213-1,3000)+1,"0000"))</f>
        <v/>
      </c>
      <c r="O3213">
        <f>IF($AB3213="Да","Холдинг_Крупный","Холдинг_"&amp;TEXT(MOD(QUOTIENT($A3213-1,10000),20)+1,"00"))</f>
        <v/>
      </c>
      <c r="P3213">
        <f>IF($AB3213="Да","Организация_Крупная","Организация_"&amp;TEXT(MOD(QUOTIENT($A3213-1,500),600)+1,"000"))</f>
        <v/>
      </c>
      <c r="Q3213">
        <f>"Отдел_"&amp;TEXT(MOD(QUOTIENT($A3213-1,50),100)+1,"000")</f>
        <v/>
      </c>
      <c r="R3213">
        <f>IF($AB3213="Да","Группа_Крупная","Группа_"&amp;TEXT(MOD(QUOTIENT($A3213-1,5000),30)+1,"00"))</f>
        <v/>
      </c>
      <c r="S3213">
        <f>IF($AB3213="Да","Категория_Крупная","Категория_"&amp;TEXT(MOD(QUOTIENT($A3213-1,500),120)+1,"000"))</f>
        <v/>
      </c>
      <c r="T3213">
        <f>IF($AB3213="Да","Подкатегория_Крупная","Подкатегория_"&amp;TEXT(MOD(QUOTIENT($A3213-1,50),300)+1,"000"))</f>
        <v/>
      </c>
      <c r="U3213">
        <f>"SKU_"&amp;TEXT($A3213,"0000000")</f>
        <v/>
      </c>
      <c r="V3213">
        <f>CHOOSE(MOD($A3213-1,4)+1,"Enterprise","SMB","Госсектор","Розница")</f>
        <v/>
      </c>
      <c r="W3213">
        <f>"Клиент_"&amp;TEXT(MOD($A3213-1,20000)+1,"00000")</f>
        <v/>
      </c>
      <c r="X3213">
        <f>CHOOSE(MOD($A3213-1,5)+1,"Портал","API","Импорт","Ручной ввод","Интеграция")</f>
        <v/>
      </c>
      <c r="Y3213" s="8">
        <f>ROUND(1000+MOD($A3213*37,90000)+IF($AB3213="Да",5000,0),2)</f>
        <v/>
      </c>
      <c r="Z3213">
        <f>1+MOD($A3213,20)</f>
        <v/>
      </c>
      <c r="AA3213" s="8">
        <f>ROUND($Y3213*(0.08+MOD($A3213,17)/100),2)</f>
        <v/>
      </c>
      <c r="AB3213">
        <f>IF(MOD($A3213,10)&lt;7,"Да","Нет")</f>
        <v/>
      </c>
      <c r="AC3213">
        <f>$R3213&amp;" / "&amp;$S3213&amp;" / "&amp;$T3213</f>
        <v/>
      </c>
      <c r="AD3213">
        <f>1</f>
        <v/>
      </c>
      <c r="AE3213">
        <f>IF($A3213&lt;=Settings!$B$4,"до 100",IF($A3213&lt;=Settings!$B$5,"до 10 000",IF($A3213&lt;=Settings!$B$6,"до 100 000","100 000+")))</f>
        <v/>
      </c>
    </row>
    <row r="3214">
      <c r="A3214">
        <f>ROW()-1</f>
        <v/>
      </c>
      <c r="B3214">
        <f>IF($A3214&lt;=Settings!$B$4,"small_control",IF($A3214&lt;=Settings!$B$5,"medium_10k",IF($A3214&lt;=Settings!$B$6,"large_100k","extreme_1m")))</f>
        <v/>
      </c>
      <c r="C3214">
        <f>"ORD-"&amp;TEXT(QUOTIENT($A3214-1,3)+1,"0000000")</f>
        <v/>
      </c>
      <c r="D3214">
        <f>"LINE-"&amp;TEXT($A3214,"0000000")</f>
        <v/>
      </c>
      <c r="E3214" s="7">
        <f>Settings!$B$2+$A3214-1</f>
        <v/>
      </c>
      <c r="F3214" s="7">
        <f>Settings!$B$2+MOD($A3214-1,Settings!$B$7)</f>
        <v/>
      </c>
      <c r="G3214">
        <f>YEAR($F3214)</f>
        <v/>
      </c>
      <c r="H3214">
        <f>"Q"&amp;ROUNDUP(MONTH($F3214)/3,0)</f>
        <v/>
      </c>
      <c r="I3214">
        <f>MONTH($F3214)</f>
        <v/>
      </c>
      <c r="J3214">
        <f>CHOOSE(MONTH($F3214),"Январь","Февраль","Март","Апрель","Май","Июнь","Июль","Август","Сентябрь","Октябрь","Ноябрь","Декабрь")</f>
        <v/>
      </c>
      <c r="K3214">
        <f>DAY($F3214)</f>
        <v/>
      </c>
      <c r="L3214">
        <f>IF(MOD($A3214,10)&lt;7,"ФО_01_Крупный","ФО_"&amp;TEXT(MOD($A3214,8)+1,"00"))</f>
        <v/>
      </c>
      <c r="M3214">
        <f>IF($AB3214="Да","Регион_001_Крупный","Регион_"&amp;TEXT(MOD(QUOTIENT($A3214-1,20),180)+1,"000"))</f>
        <v/>
      </c>
      <c r="N3214">
        <f>IF($AB3214="Да","Город_"&amp;TEXT(MOD($A3214-1,250)+1,"0000"),"Город_"&amp;TEXT(MOD($A3214-1,3000)+1,"0000"))</f>
        <v/>
      </c>
      <c r="O3214">
        <f>IF($AB3214="Да","Холдинг_Крупный","Холдинг_"&amp;TEXT(MOD(QUOTIENT($A3214-1,10000),20)+1,"00"))</f>
        <v/>
      </c>
      <c r="P3214">
        <f>IF($AB3214="Да","Организация_Крупная","Организация_"&amp;TEXT(MOD(QUOTIENT($A3214-1,500),600)+1,"000"))</f>
        <v/>
      </c>
      <c r="Q3214">
        <f>"Отдел_"&amp;TEXT(MOD(QUOTIENT($A3214-1,50),100)+1,"000")</f>
        <v/>
      </c>
      <c r="R3214">
        <f>IF($AB3214="Да","Группа_Крупная","Группа_"&amp;TEXT(MOD(QUOTIENT($A3214-1,5000),30)+1,"00"))</f>
        <v/>
      </c>
      <c r="S3214">
        <f>IF($AB3214="Да","Категория_Крупная","Категория_"&amp;TEXT(MOD(QUOTIENT($A3214-1,500),120)+1,"000"))</f>
        <v/>
      </c>
      <c r="T3214">
        <f>IF($AB3214="Да","Подкатегория_Крупная","Подкатегория_"&amp;TEXT(MOD(QUOTIENT($A3214-1,50),300)+1,"000"))</f>
        <v/>
      </c>
      <c r="U3214">
        <f>"SKU_"&amp;TEXT($A3214,"0000000")</f>
        <v/>
      </c>
      <c r="V3214">
        <f>CHOOSE(MOD($A3214-1,4)+1,"Enterprise","SMB","Госсектор","Розница")</f>
        <v/>
      </c>
      <c r="W3214">
        <f>"Клиент_"&amp;TEXT(MOD($A3214-1,20000)+1,"00000")</f>
        <v/>
      </c>
      <c r="X3214">
        <f>CHOOSE(MOD($A3214-1,5)+1,"Портал","API","Импорт","Ручной ввод","Интеграция")</f>
        <v/>
      </c>
      <c r="Y3214" s="8">
        <f>ROUND(1000+MOD($A3214*37,90000)+IF($AB3214="Да",5000,0),2)</f>
        <v/>
      </c>
      <c r="Z3214">
        <f>1+MOD($A3214,20)</f>
        <v/>
      </c>
      <c r="AA3214" s="8">
        <f>ROUND($Y3214*(0.08+MOD($A3214,17)/100),2)</f>
        <v/>
      </c>
      <c r="AB3214">
        <f>IF(MOD($A3214,10)&lt;7,"Да","Нет")</f>
        <v/>
      </c>
      <c r="AC3214">
        <f>$R3214&amp;" / "&amp;$S3214&amp;" / "&amp;$T3214</f>
        <v/>
      </c>
      <c r="AD3214">
        <f>1</f>
        <v/>
      </c>
      <c r="AE3214">
        <f>IF($A3214&lt;=Settings!$B$4,"до 100",IF($A3214&lt;=Settings!$B$5,"до 10 000",IF($A3214&lt;=Settings!$B$6,"до 100 000","100 000+")))</f>
        <v/>
      </c>
    </row>
    <row r="3215">
      <c r="A3215">
        <f>ROW()-1</f>
        <v/>
      </c>
      <c r="B3215">
        <f>IF($A3215&lt;=Settings!$B$4,"small_control",IF($A3215&lt;=Settings!$B$5,"medium_10k",IF($A3215&lt;=Settings!$B$6,"large_100k","extreme_1m")))</f>
        <v/>
      </c>
      <c r="C3215">
        <f>"ORD-"&amp;TEXT(QUOTIENT($A3215-1,3)+1,"0000000")</f>
        <v/>
      </c>
      <c r="D3215">
        <f>"LINE-"&amp;TEXT($A3215,"0000000")</f>
        <v/>
      </c>
      <c r="E3215" s="7">
        <f>Settings!$B$2+$A3215-1</f>
        <v/>
      </c>
      <c r="F3215" s="7">
        <f>Settings!$B$2+MOD($A3215-1,Settings!$B$7)</f>
        <v/>
      </c>
      <c r="G3215">
        <f>YEAR($F3215)</f>
        <v/>
      </c>
      <c r="H3215">
        <f>"Q"&amp;ROUNDUP(MONTH($F3215)/3,0)</f>
        <v/>
      </c>
      <c r="I3215">
        <f>MONTH($F3215)</f>
        <v/>
      </c>
      <c r="J3215">
        <f>CHOOSE(MONTH($F3215),"Январь","Февраль","Март","Апрель","Май","Июнь","Июль","Август","Сентябрь","Октябрь","Ноябрь","Декабрь")</f>
        <v/>
      </c>
      <c r="K3215">
        <f>DAY($F3215)</f>
        <v/>
      </c>
      <c r="L3215">
        <f>IF(MOD($A3215,10)&lt;7,"ФО_01_Крупный","ФО_"&amp;TEXT(MOD($A3215,8)+1,"00"))</f>
        <v/>
      </c>
      <c r="M3215">
        <f>IF($AB3215="Да","Регион_001_Крупный","Регион_"&amp;TEXT(MOD(QUOTIENT($A3215-1,20),180)+1,"000"))</f>
        <v/>
      </c>
      <c r="N3215">
        <f>IF($AB3215="Да","Город_"&amp;TEXT(MOD($A3215-1,250)+1,"0000"),"Город_"&amp;TEXT(MOD($A3215-1,3000)+1,"0000"))</f>
        <v/>
      </c>
      <c r="O3215">
        <f>IF($AB3215="Да","Холдинг_Крупный","Холдинг_"&amp;TEXT(MOD(QUOTIENT($A3215-1,10000),20)+1,"00"))</f>
        <v/>
      </c>
      <c r="P3215">
        <f>IF($AB3215="Да","Организация_Крупная","Организация_"&amp;TEXT(MOD(QUOTIENT($A3215-1,500),600)+1,"000"))</f>
        <v/>
      </c>
      <c r="Q3215">
        <f>"Отдел_"&amp;TEXT(MOD(QUOTIENT($A3215-1,50),100)+1,"000")</f>
        <v/>
      </c>
      <c r="R3215">
        <f>IF($AB3215="Да","Группа_Крупная","Группа_"&amp;TEXT(MOD(QUOTIENT($A3215-1,5000),30)+1,"00"))</f>
        <v/>
      </c>
      <c r="S3215">
        <f>IF($AB3215="Да","Категория_Крупная","Категория_"&amp;TEXT(MOD(QUOTIENT($A3215-1,500),120)+1,"000"))</f>
        <v/>
      </c>
      <c r="T3215">
        <f>IF($AB3215="Да","Подкатегория_Крупная","Подкатегория_"&amp;TEXT(MOD(QUOTIENT($A3215-1,50),300)+1,"000"))</f>
        <v/>
      </c>
      <c r="U3215">
        <f>"SKU_"&amp;TEXT($A3215,"0000000")</f>
        <v/>
      </c>
      <c r="V3215">
        <f>CHOOSE(MOD($A3215-1,4)+1,"Enterprise","SMB","Госсектор","Розница")</f>
        <v/>
      </c>
      <c r="W3215">
        <f>"Клиент_"&amp;TEXT(MOD($A3215-1,20000)+1,"00000")</f>
        <v/>
      </c>
      <c r="X3215">
        <f>CHOOSE(MOD($A3215-1,5)+1,"Портал","API","Импорт","Ручной ввод","Интеграция")</f>
        <v/>
      </c>
      <c r="Y3215" s="8">
        <f>ROUND(1000+MOD($A3215*37,90000)+IF($AB3215="Да",5000,0),2)</f>
        <v/>
      </c>
      <c r="Z3215">
        <f>1+MOD($A3215,20)</f>
        <v/>
      </c>
      <c r="AA3215" s="8">
        <f>ROUND($Y3215*(0.08+MOD($A3215,17)/100),2)</f>
        <v/>
      </c>
      <c r="AB3215">
        <f>IF(MOD($A3215,10)&lt;7,"Да","Нет")</f>
        <v/>
      </c>
      <c r="AC3215">
        <f>$R3215&amp;" / "&amp;$S3215&amp;" / "&amp;$T3215</f>
        <v/>
      </c>
      <c r="AD3215">
        <f>1</f>
        <v/>
      </c>
      <c r="AE3215">
        <f>IF($A3215&lt;=Settings!$B$4,"до 100",IF($A3215&lt;=Settings!$B$5,"до 10 000",IF($A3215&lt;=Settings!$B$6,"до 100 000","100 000+")))</f>
        <v/>
      </c>
    </row>
    <row r="3216">
      <c r="A3216">
        <f>ROW()-1</f>
        <v/>
      </c>
      <c r="B3216">
        <f>IF($A3216&lt;=Settings!$B$4,"small_control",IF($A3216&lt;=Settings!$B$5,"medium_10k",IF($A3216&lt;=Settings!$B$6,"large_100k","extreme_1m")))</f>
        <v/>
      </c>
      <c r="C3216">
        <f>"ORD-"&amp;TEXT(QUOTIENT($A3216-1,3)+1,"0000000")</f>
        <v/>
      </c>
      <c r="D3216">
        <f>"LINE-"&amp;TEXT($A3216,"0000000")</f>
        <v/>
      </c>
      <c r="E3216" s="7">
        <f>Settings!$B$2+$A3216-1</f>
        <v/>
      </c>
      <c r="F3216" s="7">
        <f>Settings!$B$2+MOD($A3216-1,Settings!$B$7)</f>
        <v/>
      </c>
      <c r="G3216">
        <f>YEAR($F3216)</f>
        <v/>
      </c>
      <c r="H3216">
        <f>"Q"&amp;ROUNDUP(MONTH($F3216)/3,0)</f>
        <v/>
      </c>
      <c r="I3216">
        <f>MONTH($F3216)</f>
        <v/>
      </c>
      <c r="J3216">
        <f>CHOOSE(MONTH($F3216),"Январь","Февраль","Март","Апрель","Май","Июнь","Июль","Август","Сентябрь","Октябрь","Ноябрь","Декабрь")</f>
        <v/>
      </c>
      <c r="K3216">
        <f>DAY($F3216)</f>
        <v/>
      </c>
      <c r="L3216">
        <f>IF(MOD($A3216,10)&lt;7,"ФО_01_Крупный","ФО_"&amp;TEXT(MOD($A3216,8)+1,"00"))</f>
        <v/>
      </c>
      <c r="M3216">
        <f>IF($AB3216="Да","Регион_001_Крупный","Регион_"&amp;TEXT(MOD(QUOTIENT($A3216-1,20),180)+1,"000"))</f>
        <v/>
      </c>
      <c r="N3216">
        <f>IF($AB3216="Да","Город_"&amp;TEXT(MOD($A3216-1,250)+1,"0000"),"Город_"&amp;TEXT(MOD($A3216-1,3000)+1,"0000"))</f>
        <v/>
      </c>
      <c r="O3216">
        <f>IF($AB3216="Да","Холдинг_Крупный","Холдинг_"&amp;TEXT(MOD(QUOTIENT($A3216-1,10000),20)+1,"00"))</f>
        <v/>
      </c>
      <c r="P3216">
        <f>IF($AB3216="Да","Организация_Крупная","Организация_"&amp;TEXT(MOD(QUOTIENT($A3216-1,500),600)+1,"000"))</f>
        <v/>
      </c>
      <c r="Q3216">
        <f>"Отдел_"&amp;TEXT(MOD(QUOTIENT($A3216-1,50),100)+1,"000")</f>
        <v/>
      </c>
      <c r="R3216">
        <f>IF($AB3216="Да","Группа_Крупная","Группа_"&amp;TEXT(MOD(QUOTIENT($A3216-1,5000),30)+1,"00"))</f>
        <v/>
      </c>
      <c r="S3216">
        <f>IF($AB3216="Да","Категория_Крупная","Категория_"&amp;TEXT(MOD(QUOTIENT($A3216-1,500),120)+1,"000"))</f>
        <v/>
      </c>
      <c r="T3216">
        <f>IF($AB3216="Да","Подкатегория_Крупная","Подкатегория_"&amp;TEXT(MOD(QUOTIENT($A3216-1,50),300)+1,"000"))</f>
        <v/>
      </c>
      <c r="U3216">
        <f>"SKU_"&amp;TEXT($A3216,"0000000")</f>
        <v/>
      </c>
      <c r="V3216">
        <f>CHOOSE(MOD($A3216-1,4)+1,"Enterprise","SMB","Госсектор","Розница")</f>
        <v/>
      </c>
      <c r="W3216">
        <f>"Клиент_"&amp;TEXT(MOD($A3216-1,20000)+1,"00000")</f>
        <v/>
      </c>
      <c r="X3216">
        <f>CHOOSE(MOD($A3216-1,5)+1,"Портал","API","Импорт","Ручной ввод","Интеграция")</f>
        <v/>
      </c>
      <c r="Y3216" s="8">
        <f>ROUND(1000+MOD($A3216*37,90000)+IF($AB3216="Да",5000,0),2)</f>
        <v/>
      </c>
      <c r="Z3216">
        <f>1+MOD($A3216,20)</f>
        <v/>
      </c>
      <c r="AA3216" s="8">
        <f>ROUND($Y3216*(0.08+MOD($A3216,17)/100),2)</f>
        <v/>
      </c>
      <c r="AB3216">
        <f>IF(MOD($A3216,10)&lt;7,"Да","Нет")</f>
        <v/>
      </c>
      <c r="AC3216">
        <f>$R3216&amp;" / "&amp;$S3216&amp;" / "&amp;$T3216</f>
        <v/>
      </c>
      <c r="AD3216">
        <f>1</f>
        <v/>
      </c>
      <c r="AE3216">
        <f>IF($A3216&lt;=Settings!$B$4,"до 100",IF($A3216&lt;=Settings!$B$5,"до 10 000",IF($A3216&lt;=Settings!$B$6,"до 100 000","100 000+")))</f>
        <v/>
      </c>
    </row>
    <row r="3217">
      <c r="A3217">
        <f>ROW()-1</f>
        <v/>
      </c>
      <c r="B3217">
        <f>IF($A3217&lt;=Settings!$B$4,"small_control",IF($A3217&lt;=Settings!$B$5,"medium_10k",IF($A3217&lt;=Settings!$B$6,"large_100k","extreme_1m")))</f>
        <v/>
      </c>
      <c r="C3217">
        <f>"ORD-"&amp;TEXT(QUOTIENT($A3217-1,3)+1,"0000000")</f>
        <v/>
      </c>
      <c r="D3217">
        <f>"LINE-"&amp;TEXT($A3217,"0000000")</f>
        <v/>
      </c>
      <c r="E3217" s="7">
        <f>Settings!$B$2+$A3217-1</f>
        <v/>
      </c>
      <c r="F3217" s="7">
        <f>Settings!$B$2+MOD($A3217-1,Settings!$B$7)</f>
        <v/>
      </c>
      <c r="G3217">
        <f>YEAR($F3217)</f>
        <v/>
      </c>
      <c r="H3217">
        <f>"Q"&amp;ROUNDUP(MONTH($F3217)/3,0)</f>
        <v/>
      </c>
      <c r="I3217">
        <f>MONTH($F3217)</f>
        <v/>
      </c>
      <c r="J3217">
        <f>CHOOSE(MONTH($F3217),"Январь","Февраль","Март","Апрель","Май","Июнь","Июль","Август","Сентябрь","Октябрь","Ноябрь","Декабрь")</f>
        <v/>
      </c>
      <c r="K3217">
        <f>DAY($F3217)</f>
        <v/>
      </c>
      <c r="L3217">
        <f>IF(MOD($A3217,10)&lt;7,"ФО_01_Крупный","ФО_"&amp;TEXT(MOD($A3217,8)+1,"00"))</f>
        <v/>
      </c>
      <c r="M3217">
        <f>IF($AB3217="Да","Регион_001_Крупный","Регион_"&amp;TEXT(MOD(QUOTIENT($A3217-1,20),180)+1,"000"))</f>
        <v/>
      </c>
      <c r="N3217">
        <f>IF($AB3217="Да","Город_"&amp;TEXT(MOD($A3217-1,250)+1,"0000"),"Город_"&amp;TEXT(MOD($A3217-1,3000)+1,"0000"))</f>
        <v/>
      </c>
      <c r="O3217">
        <f>IF($AB3217="Да","Холдинг_Крупный","Холдинг_"&amp;TEXT(MOD(QUOTIENT($A3217-1,10000),20)+1,"00"))</f>
        <v/>
      </c>
      <c r="P3217">
        <f>IF($AB3217="Да","Организация_Крупная","Организация_"&amp;TEXT(MOD(QUOTIENT($A3217-1,500),600)+1,"000"))</f>
        <v/>
      </c>
      <c r="Q3217">
        <f>"Отдел_"&amp;TEXT(MOD(QUOTIENT($A3217-1,50),100)+1,"000")</f>
        <v/>
      </c>
      <c r="R3217">
        <f>IF($AB3217="Да","Группа_Крупная","Группа_"&amp;TEXT(MOD(QUOTIENT($A3217-1,5000),30)+1,"00"))</f>
        <v/>
      </c>
      <c r="S3217">
        <f>IF($AB3217="Да","Категория_Крупная","Категория_"&amp;TEXT(MOD(QUOTIENT($A3217-1,500),120)+1,"000"))</f>
        <v/>
      </c>
      <c r="T3217">
        <f>IF($AB3217="Да","Подкатегория_Крупная","Подкатегория_"&amp;TEXT(MOD(QUOTIENT($A3217-1,50),300)+1,"000"))</f>
        <v/>
      </c>
      <c r="U3217">
        <f>"SKU_"&amp;TEXT($A3217,"0000000")</f>
        <v/>
      </c>
      <c r="V3217">
        <f>CHOOSE(MOD($A3217-1,4)+1,"Enterprise","SMB","Госсектор","Розница")</f>
        <v/>
      </c>
      <c r="W3217">
        <f>"Клиент_"&amp;TEXT(MOD($A3217-1,20000)+1,"00000")</f>
        <v/>
      </c>
      <c r="X3217">
        <f>CHOOSE(MOD($A3217-1,5)+1,"Портал","API","Импорт","Ручной ввод","Интеграция")</f>
        <v/>
      </c>
      <c r="Y3217" s="8">
        <f>ROUND(1000+MOD($A3217*37,90000)+IF($AB3217="Да",5000,0),2)</f>
        <v/>
      </c>
      <c r="Z3217">
        <f>1+MOD($A3217,20)</f>
        <v/>
      </c>
      <c r="AA3217" s="8">
        <f>ROUND($Y3217*(0.08+MOD($A3217,17)/100),2)</f>
        <v/>
      </c>
      <c r="AB3217">
        <f>IF(MOD($A3217,10)&lt;7,"Да","Нет")</f>
        <v/>
      </c>
      <c r="AC3217">
        <f>$R3217&amp;" / "&amp;$S3217&amp;" / "&amp;$T3217</f>
        <v/>
      </c>
      <c r="AD3217">
        <f>1</f>
        <v/>
      </c>
      <c r="AE3217">
        <f>IF($A3217&lt;=Settings!$B$4,"до 100",IF($A3217&lt;=Settings!$B$5,"до 10 000",IF($A3217&lt;=Settings!$B$6,"до 100 000","100 000+")))</f>
        <v/>
      </c>
    </row>
    <row r="3218">
      <c r="A3218">
        <f>ROW()-1</f>
        <v/>
      </c>
      <c r="B3218">
        <f>IF($A3218&lt;=Settings!$B$4,"small_control",IF($A3218&lt;=Settings!$B$5,"medium_10k",IF($A3218&lt;=Settings!$B$6,"large_100k","extreme_1m")))</f>
        <v/>
      </c>
      <c r="C3218">
        <f>"ORD-"&amp;TEXT(QUOTIENT($A3218-1,3)+1,"0000000")</f>
        <v/>
      </c>
      <c r="D3218">
        <f>"LINE-"&amp;TEXT($A3218,"0000000")</f>
        <v/>
      </c>
      <c r="E3218" s="7">
        <f>Settings!$B$2+$A3218-1</f>
        <v/>
      </c>
      <c r="F3218" s="7">
        <f>Settings!$B$2+MOD($A3218-1,Settings!$B$7)</f>
        <v/>
      </c>
      <c r="G3218">
        <f>YEAR($F3218)</f>
        <v/>
      </c>
      <c r="H3218">
        <f>"Q"&amp;ROUNDUP(MONTH($F3218)/3,0)</f>
        <v/>
      </c>
      <c r="I3218">
        <f>MONTH($F3218)</f>
        <v/>
      </c>
      <c r="J3218">
        <f>CHOOSE(MONTH($F3218),"Январь","Февраль","Март","Апрель","Май","Июнь","Июль","Август","Сентябрь","Октябрь","Ноябрь","Декабрь")</f>
        <v/>
      </c>
      <c r="K3218">
        <f>DAY($F3218)</f>
        <v/>
      </c>
      <c r="L3218">
        <f>IF(MOD($A3218,10)&lt;7,"ФО_01_Крупный","ФО_"&amp;TEXT(MOD($A3218,8)+1,"00"))</f>
        <v/>
      </c>
      <c r="M3218">
        <f>IF($AB3218="Да","Регион_001_Крупный","Регион_"&amp;TEXT(MOD(QUOTIENT($A3218-1,20),180)+1,"000"))</f>
        <v/>
      </c>
      <c r="N3218">
        <f>IF($AB3218="Да","Город_"&amp;TEXT(MOD($A3218-1,250)+1,"0000"),"Город_"&amp;TEXT(MOD($A3218-1,3000)+1,"0000"))</f>
        <v/>
      </c>
      <c r="O3218">
        <f>IF($AB3218="Да","Холдинг_Крупный","Холдинг_"&amp;TEXT(MOD(QUOTIENT($A3218-1,10000),20)+1,"00"))</f>
        <v/>
      </c>
      <c r="P3218">
        <f>IF($AB3218="Да","Организация_Крупная","Организация_"&amp;TEXT(MOD(QUOTIENT($A3218-1,500),600)+1,"000"))</f>
        <v/>
      </c>
      <c r="Q3218">
        <f>"Отдел_"&amp;TEXT(MOD(QUOTIENT($A3218-1,50),100)+1,"000")</f>
        <v/>
      </c>
      <c r="R3218">
        <f>IF($AB3218="Да","Группа_Крупная","Группа_"&amp;TEXT(MOD(QUOTIENT($A3218-1,5000),30)+1,"00"))</f>
        <v/>
      </c>
      <c r="S3218">
        <f>IF($AB3218="Да","Категория_Крупная","Категория_"&amp;TEXT(MOD(QUOTIENT($A3218-1,500),120)+1,"000"))</f>
        <v/>
      </c>
      <c r="T3218">
        <f>IF($AB3218="Да","Подкатегория_Крупная","Подкатегория_"&amp;TEXT(MOD(QUOTIENT($A3218-1,50),300)+1,"000"))</f>
        <v/>
      </c>
      <c r="U3218">
        <f>"SKU_"&amp;TEXT($A3218,"0000000")</f>
        <v/>
      </c>
      <c r="V3218">
        <f>CHOOSE(MOD($A3218-1,4)+1,"Enterprise","SMB","Госсектор","Розница")</f>
        <v/>
      </c>
      <c r="W3218">
        <f>"Клиент_"&amp;TEXT(MOD($A3218-1,20000)+1,"00000")</f>
        <v/>
      </c>
      <c r="X3218">
        <f>CHOOSE(MOD($A3218-1,5)+1,"Портал","API","Импорт","Ручной ввод","Интеграция")</f>
        <v/>
      </c>
      <c r="Y3218" s="8">
        <f>ROUND(1000+MOD($A3218*37,90000)+IF($AB3218="Да",5000,0),2)</f>
        <v/>
      </c>
      <c r="Z3218">
        <f>1+MOD($A3218,20)</f>
        <v/>
      </c>
      <c r="AA3218" s="8">
        <f>ROUND($Y3218*(0.08+MOD($A3218,17)/100),2)</f>
        <v/>
      </c>
      <c r="AB3218">
        <f>IF(MOD($A3218,10)&lt;7,"Да","Нет")</f>
        <v/>
      </c>
      <c r="AC3218">
        <f>$R3218&amp;" / "&amp;$S3218&amp;" / "&amp;$T3218</f>
        <v/>
      </c>
      <c r="AD3218">
        <f>1</f>
        <v/>
      </c>
      <c r="AE3218">
        <f>IF($A3218&lt;=Settings!$B$4,"до 100",IF($A3218&lt;=Settings!$B$5,"до 10 000",IF($A3218&lt;=Settings!$B$6,"до 100 000","100 000+")))</f>
        <v/>
      </c>
    </row>
    <row r="3219">
      <c r="A3219">
        <f>ROW()-1</f>
        <v/>
      </c>
      <c r="B3219">
        <f>IF($A3219&lt;=Settings!$B$4,"small_control",IF($A3219&lt;=Settings!$B$5,"medium_10k",IF($A3219&lt;=Settings!$B$6,"large_100k","extreme_1m")))</f>
        <v/>
      </c>
      <c r="C3219">
        <f>"ORD-"&amp;TEXT(QUOTIENT($A3219-1,3)+1,"0000000")</f>
        <v/>
      </c>
      <c r="D3219">
        <f>"LINE-"&amp;TEXT($A3219,"0000000")</f>
        <v/>
      </c>
      <c r="E3219" s="7">
        <f>Settings!$B$2+$A3219-1</f>
        <v/>
      </c>
      <c r="F3219" s="7">
        <f>Settings!$B$2+MOD($A3219-1,Settings!$B$7)</f>
        <v/>
      </c>
      <c r="G3219">
        <f>YEAR($F3219)</f>
        <v/>
      </c>
      <c r="H3219">
        <f>"Q"&amp;ROUNDUP(MONTH($F3219)/3,0)</f>
        <v/>
      </c>
      <c r="I3219">
        <f>MONTH($F3219)</f>
        <v/>
      </c>
      <c r="J3219">
        <f>CHOOSE(MONTH($F3219),"Январь","Февраль","Март","Апрель","Май","Июнь","Июль","Август","Сентябрь","Октябрь","Ноябрь","Декабрь")</f>
        <v/>
      </c>
      <c r="K3219">
        <f>DAY($F3219)</f>
        <v/>
      </c>
      <c r="L3219">
        <f>IF(MOD($A3219,10)&lt;7,"ФО_01_Крупный","ФО_"&amp;TEXT(MOD($A3219,8)+1,"00"))</f>
        <v/>
      </c>
      <c r="M3219">
        <f>IF($AB3219="Да","Регион_001_Крупный","Регион_"&amp;TEXT(MOD(QUOTIENT($A3219-1,20),180)+1,"000"))</f>
        <v/>
      </c>
      <c r="N3219">
        <f>IF($AB3219="Да","Город_"&amp;TEXT(MOD($A3219-1,250)+1,"0000"),"Город_"&amp;TEXT(MOD($A3219-1,3000)+1,"0000"))</f>
        <v/>
      </c>
      <c r="O3219">
        <f>IF($AB3219="Да","Холдинг_Крупный","Холдинг_"&amp;TEXT(MOD(QUOTIENT($A3219-1,10000),20)+1,"00"))</f>
        <v/>
      </c>
      <c r="P3219">
        <f>IF($AB3219="Да","Организация_Крупная","Организация_"&amp;TEXT(MOD(QUOTIENT($A3219-1,500),600)+1,"000"))</f>
        <v/>
      </c>
      <c r="Q3219">
        <f>"Отдел_"&amp;TEXT(MOD(QUOTIENT($A3219-1,50),100)+1,"000")</f>
        <v/>
      </c>
      <c r="R3219">
        <f>IF($AB3219="Да","Группа_Крупная","Группа_"&amp;TEXT(MOD(QUOTIENT($A3219-1,5000),30)+1,"00"))</f>
        <v/>
      </c>
      <c r="S3219">
        <f>IF($AB3219="Да","Категория_Крупная","Категория_"&amp;TEXT(MOD(QUOTIENT($A3219-1,500),120)+1,"000"))</f>
        <v/>
      </c>
      <c r="T3219">
        <f>IF($AB3219="Да","Подкатегория_Крупная","Подкатегория_"&amp;TEXT(MOD(QUOTIENT($A3219-1,50),300)+1,"000"))</f>
        <v/>
      </c>
      <c r="U3219">
        <f>"SKU_"&amp;TEXT($A3219,"0000000")</f>
        <v/>
      </c>
      <c r="V3219">
        <f>CHOOSE(MOD($A3219-1,4)+1,"Enterprise","SMB","Госсектор","Розница")</f>
        <v/>
      </c>
      <c r="W3219">
        <f>"Клиент_"&amp;TEXT(MOD($A3219-1,20000)+1,"00000")</f>
        <v/>
      </c>
      <c r="X3219">
        <f>CHOOSE(MOD($A3219-1,5)+1,"Портал","API","Импорт","Ручной ввод","Интеграция")</f>
        <v/>
      </c>
      <c r="Y3219" s="8">
        <f>ROUND(1000+MOD($A3219*37,90000)+IF($AB3219="Да",5000,0),2)</f>
        <v/>
      </c>
      <c r="Z3219">
        <f>1+MOD($A3219,20)</f>
        <v/>
      </c>
      <c r="AA3219" s="8">
        <f>ROUND($Y3219*(0.08+MOD($A3219,17)/100),2)</f>
        <v/>
      </c>
      <c r="AB3219">
        <f>IF(MOD($A3219,10)&lt;7,"Да","Нет")</f>
        <v/>
      </c>
      <c r="AC3219">
        <f>$R3219&amp;" / "&amp;$S3219&amp;" / "&amp;$T3219</f>
        <v/>
      </c>
      <c r="AD3219">
        <f>1</f>
        <v/>
      </c>
      <c r="AE3219">
        <f>IF($A3219&lt;=Settings!$B$4,"до 100",IF($A3219&lt;=Settings!$B$5,"до 10 000",IF($A3219&lt;=Settings!$B$6,"до 100 000","100 000+")))</f>
        <v/>
      </c>
    </row>
    <row r="3220">
      <c r="A3220">
        <f>ROW()-1</f>
        <v/>
      </c>
      <c r="B3220">
        <f>IF($A3220&lt;=Settings!$B$4,"small_control",IF($A3220&lt;=Settings!$B$5,"medium_10k",IF($A3220&lt;=Settings!$B$6,"large_100k","extreme_1m")))</f>
        <v/>
      </c>
      <c r="C3220">
        <f>"ORD-"&amp;TEXT(QUOTIENT($A3220-1,3)+1,"0000000")</f>
        <v/>
      </c>
      <c r="D3220">
        <f>"LINE-"&amp;TEXT($A3220,"0000000")</f>
        <v/>
      </c>
      <c r="E3220" s="7">
        <f>Settings!$B$2+$A3220-1</f>
        <v/>
      </c>
      <c r="F3220" s="7">
        <f>Settings!$B$2+MOD($A3220-1,Settings!$B$7)</f>
        <v/>
      </c>
      <c r="G3220">
        <f>YEAR($F3220)</f>
        <v/>
      </c>
      <c r="H3220">
        <f>"Q"&amp;ROUNDUP(MONTH($F3220)/3,0)</f>
        <v/>
      </c>
      <c r="I3220">
        <f>MONTH($F3220)</f>
        <v/>
      </c>
      <c r="J3220">
        <f>CHOOSE(MONTH($F3220),"Январь","Февраль","Март","Апрель","Май","Июнь","Июль","Август","Сентябрь","Октябрь","Ноябрь","Декабрь")</f>
        <v/>
      </c>
      <c r="K3220">
        <f>DAY($F3220)</f>
        <v/>
      </c>
      <c r="L3220">
        <f>IF(MOD($A3220,10)&lt;7,"ФО_01_Крупный","ФО_"&amp;TEXT(MOD($A3220,8)+1,"00"))</f>
        <v/>
      </c>
      <c r="M3220">
        <f>IF($AB3220="Да","Регион_001_Крупный","Регион_"&amp;TEXT(MOD(QUOTIENT($A3220-1,20),180)+1,"000"))</f>
        <v/>
      </c>
      <c r="N3220">
        <f>IF($AB3220="Да","Город_"&amp;TEXT(MOD($A3220-1,250)+1,"0000"),"Город_"&amp;TEXT(MOD($A3220-1,3000)+1,"0000"))</f>
        <v/>
      </c>
      <c r="O3220">
        <f>IF($AB3220="Да","Холдинг_Крупный","Холдинг_"&amp;TEXT(MOD(QUOTIENT($A3220-1,10000),20)+1,"00"))</f>
        <v/>
      </c>
      <c r="P3220">
        <f>IF($AB3220="Да","Организация_Крупная","Организация_"&amp;TEXT(MOD(QUOTIENT($A3220-1,500),600)+1,"000"))</f>
        <v/>
      </c>
      <c r="Q3220">
        <f>"Отдел_"&amp;TEXT(MOD(QUOTIENT($A3220-1,50),100)+1,"000")</f>
        <v/>
      </c>
      <c r="R3220">
        <f>IF($AB3220="Да","Группа_Крупная","Группа_"&amp;TEXT(MOD(QUOTIENT($A3220-1,5000),30)+1,"00"))</f>
        <v/>
      </c>
      <c r="S3220">
        <f>IF($AB3220="Да","Категория_Крупная","Категория_"&amp;TEXT(MOD(QUOTIENT($A3220-1,500),120)+1,"000"))</f>
        <v/>
      </c>
      <c r="T3220">
        <f>IF($AB3220="Да","Подкатегория_Крупная","Подкатегория_"&amp;TEXT(MOD(QUOTIENT($A3220-1,50),300)+1,"000"))</f>
        <v/>
      </c>
      <c r="U3220">
        <f>"SKU_"&amp;TEXT($A3220,"0000000")</f>
        <v/>
      </c>
      <c r="V3220">
        <f>CHOOSE(MOD($A3220-1,4)+1,"Enterprise","SMB","Госсектор","Розница")</f>
        <v/>
      </c>
      <c r="W3220">
        <f>"Клиент_"&amp;TEXT(MOD($A3220-1,20000)+1,"00000")</f>
        <v/>
      </c>
      <c r="X3220">
        <f>CHOOSE(MOD($A3220-1,5)+1,"Портал","API","Импорт","Ручной ввод","Интеграция")</f>
        <v/>
      </c>
      <c r="Y3220" s="8">
        <f>ROUND(1000+MOD($A3220*37,90000)+IF($AB3220="Да",5000,0),2)</f>
        <v/>
      </c>
      <c r="Z3220">
        <f>1+MOD($A3220,20)</f>
        <v/>
      </c>
      <c r="AA3220" s="8">
        <f>ROUND($Y3220*(0.08+MOD($A3220,17)/100),2)</f>
        <v/>
      </c>
      <c r="AB3220">
        <f>IF(MOD($A3220,10)&lt;7,"Да","Нет")</f>
        <v/>
      </c>
      <c r="AC3220">
        <f>$R3220&amp;" / "&amp;$S3220&amp;" / "&amp;$T3220</f>
        <v/>
      </c>
      <c r="AD3220">
        <f>1</f>
        <v/>
      </c>
      <c r="AE3220">
        <f>IF($A3220&lt;=Settings!$B$4,"до 100",IF($A3220&lt;=Settings!$B$5,"до 10 000",IF($A3220&lt;=Settings!$B$6,"до 100 000","100 000+")))</f>
        <v/>
      </c>
    </row>
    <row r="3221">
      <c r="A3221">
        <f>ROW()-1</f>
        <v/>
      </c>
      <c r="B3221">
        <f>IF($A3221&lt;=Settings!$B$4,"small_control",IF($A3221&lt;=Settings!$B$5,"medium_10k",IF($A3221&lt;=Settings!$B$6,"large_100k","extreme_1m")))</f>
        <v/>
      </c>
      <c r="C3221">
        <f>"ORD-"&amp;TEXT(QUOTIENT($A3221-1,3)+1,"0000000")</f>
        <v/>
      </c>
      <c r="D3221">
        <f>"LINE-"&amp;TEXT($A3221,"0000000")</f>
        <v/>
      </c>
      <c r="E3221" s="7">
        <f>Settings!$B$2+$A3221-1</f>
        <v/>
      </c>
      <c r="F3221" s="7">
        <f>Settings!$B$2+MOD($A3221-1,Settings!$B$7)</f>
        <v/>
      </c>
      <c r="G3221">
        <f>YEAR($F3221)</f>
        <v/>
      </c>
      <c r="H3221">
        <f>"Q"&amp;ROUNDUP(MONTH($F3221)/3,0)</f>
        <v/>
      </c>
      <c r="I3221">
        <f>MONTH($F3221)</f>
        <v/>
      </c>
      <c r="J3221">
        <f>CHOOSE(MONTH($F3221),"Январь","Февраль","Март","Апрель","Май","Июнь","Июль","Август","Сентябрь","Октябрь","Ноябрь","Декабрь")</f>
        <v/>
      </c>
      <c r="K3221">
        <f>DAY($F3221)</f>
        <v/>
      </c>
      <c r="L3221">
        <f>IF(MOD($A3221,10)&lt;7,"ФО_01_Крупный","ФО_"&amp;TEXT(MOD($A3221,8)+1,"00"))</f>
        <v/>
      </c>
      <c r="M3221">
        <f>IF($AB3221="Да","Регион_001_Крупный","Регион_"&amp;TEXT(MOD(QUOTIENT($A3221-1,20),180)+1,"000"))</f>
        <v/>
      </c>
      <c r="N3221">
        <f>IF($AB3221="Да","Город_"&amp;TEXT(MOD($A3221-1,250)+1,"0000"),"Город_"&amp;TEXT(MOD($A3221-1,3000)+1,"0000"))</f>
        <v/>
      </c>
      <c r="O3221">
        <f>IF($AB3221="Да","Холдинг_Крупный","Холдинг_"&amp;TEXT(MOD(QUOTIENT($A3221-1,10000),20)+1,"00"))</f>
        <v/>
      </c>
      <c r="P3221">
        <f>IF($AB3221="Да","Организация_Крупная","Организация_"&amp;TEXT(MOD(QUOTIENT($A3221-1,500),600)+1,"000"))</f>
        <v/>
      </c>
      <c r="Q3221">
        <f>"Отдел_"&amp;TEXT(MOD(QUOTIENT($A3221-1,50),100)+1,"000")</f>
        <v/>
      </c>
      <c r="R3221">
        <f>IF($AB3221="Да","Группа_Крупная","Группа_"&amp;TEXT(MOD(QUOTIENT($A3221-1,5000),30)+1,"00"))</f>
        <v/>
      </c>
      <c r="S3221">
        <f>IF($AB3221="Да","Категория_Крупная","Категория_"&amp;TEXT(MOD(QUOTIENT($A3221-1,500),120)+1,"000"))</f>
        <v/>
      </c>
      <c r="T3221">
        <f>IF($AB3221="Да","Подкатегория_Крупная","Подкатегория_"&amp;TEXT(MOD(QUOTIENT($A3221-1,50),300)+1,"000"))</f>
        <v/>
      </c>
      <c r="U3221">
        <f>"SKU_"&amp;TEXT($A3221,"0000000")</f>
        <v/>
      </c>
      <c r="V3221">
        <f>CHOOSE(MOD($A3221-1,4)+1,"Enterprise","SMB","Госсектор","Розница")</f>
        <v/>
      </c>
      <c r="W3221">
        <f>"Клиент_"&amp;TEXT(MOD($A3221-1,20000)+1,"00000")</f>
        <v/>
      </c>
      <c r="X3221">
        <f>CHOOSE(MOD($A3221-1,5)+1,"Портал","API","Импорт","Ручной ввод","Интеграция")</f>
        <v/>
      </c>
      <c r="Y3221" s="8">
        <f>ROUND(1000+MOD($A3221*37,90000)+IF($AB3221="Да",5000,0),2)</f>
        <v/>
      </c>
      <c r="Z3221">
        <f>1+MOD($A3221,20)</f>
        <v/>
      </c>
      <c r="AA3221" s="8">
        <f>ROUND($Y3221*(0.08+MOD($A3221,17)/100),2)</f>
        <v/>
      </c>
      <c r="AB3221">
        <f>IF(MOD($A3221,10)&lt;7,"Да","Нет")</f>
        <v/>
      </c>
      <c r="AC3221">
        <f>$R3221&amp;" / "&amp;$S3221&amp;" / "&amp;$T3221</f>
        <v/>
      </c>
      <c r="AD3221">
        <f>1</f>
        <v/>
      </c>
      <c r="AE3221">
        <f>IF($A3221&lt;=Settings!$B$4,"до 100",IF($A3221&lt;=Settings!$B$5,"до 10 000",IF($A3221&lt;=Settings!$B$6,"до 100 000","100 000+")))</f>
        <v/>
      </c>
    </row>
    <row r="3222">
      <c r="A3222">
        <f>ROW()-1</f>
        <v/>
      </c>
      <c r="B3222">
        <f>IF($A3222&lt;=Settings!$B$4,"small_control",IF($A3222&lt;=Settings!$B$5,"medium_10k",IF($A3222&lt;=Settings!$B$6,"large_100k","extreme_1m")))</f>
        <v/>
      </c>
      <c r="C3222">
        <f>"ORD-"&amp;TEXT(QUOTIENT($A3222-1,3)+1,"0000000")</f>
        <v/>
      </c>
      <c r="D3222">
        <f>"LINE-"&amp;TEXT($A3222,"0000000")</f>
        <v/>
      </c>
      <c r="E3222" s="7">
        <f>Settings!$B$2+$A3222-1</f>
        <v/>
      </c>
      <c r="F3222" s="7">
        <f>Settings!$B$2+MOD($A3222-1,Settings!$B$7)</f>
        <v/>
      </c>
      <c r="G3222">
        <f>YEAR($F3222)</f>
        <v/>
      </c>
      <c r="H3222">
        <f>"Q"&amp;ROUNDUP(MONTH($F3222)/3,0)</f>
        <v/>
      </c>
      <c r="I3222">
        <f>MONTH($F3222)</f>
        <v/>
      </c>
      <c r="J3222">
        <f>CHOOSE(MONTH($F3222),"Январь","Февраль","Март","Апрель","Май","Июнь","Июль","Август","Сентябрь","Октябрь","Ноябрь","Декабрь")</f>
        <v/>
      </c>
      <c r="K3222">
        <f>DAY($F3222)</f>
        <v/>
      </c>
      <c r="L3222">
        <f>IF(MOD($A3222,10)&lt;7,"ФО_01_Крупный","ФО_"&amp;TEXT(MOD($A3222,8)+1,"00"))</f>
        <v/>
      </c>
      <c r="M3222">
        <f>IF($AB3222="Да","Регион_001_Крупный","Регион_"&amp;TEXT(MOD(QUOTIENT($A3222-1,20),180)+1,"000"))</f>
        <v/>
      </c>
      <c r="N3222">
        <f>IF($AB3222="Да","Город_"&amp;TEXT(MOD($A3222-1,250)+1,"0000"),"Город_"&amp;TEXT(MOD($A3222-1,3000)+1,"0000"))</f>
        <v/>
      </c>
      <c r="O3222">
        <f>IF($AB3222="Да","Холдинг_Крупный","Холдинг_"&amp;TEXT(MOD(QUOTIENT($A3222-1,10000),20)+1,"00"))</f>
        <v/>
      </c>
      <c r="P3222">
        <f>IF($AB3222="Да","Организация_Крупная","Организация_"&amp;TEXT(MOD(QUOTIENT($A3222-1,500),600)+1,"000"))</f>
        <v/>
      </c>
      <c r="Q3222">
        <f>"Отдел_"&amp;TEXT(MOD(QUOTIENT($A3222-1,50),100)+1,"000")</f>
        <v/>
      </c>
      <c r="R3222">
        <f>IF($AB3222="Да","Группа_Крупная","Группа_"&amp;TEXT(MOD(QUOTIENT($A3222-1,5000),30)+1,"00"))</f>
        <v/>
      </c>
      <c r="S3222">
        <f>IF($AB3222="Да","Категория_Крупная","Категория_"&amp;TEXT(MOD(QUOTIENT($A3222-1,500),120)+1,"000"))</f>
        <v/>
      </c>
      <c r="T3222">
        <f>IF($AB3222="Да","Подкатегория_Крупная","Подкатегория_"&amp;TEXT(MOD(QUOTIENT($A3222-1,50),300)+1,"000"))</f>
        <v/>
      </c>
      <c r="U3222">
        <f>"SKU_"&amp;TEXT($A3222,"0000000")</f>
        <v/>
      </c>
      <c r="V3222">
        <f>CHOOSE(MOD($A3222-1,4)+1,"Enterprise","SMB","Госсектор","Розница")</f>
        <v/>
      </c>
      <c r="W3222">
        <f>"Клиент_"&amp;TEXT(MOD($A3222-1,20000)+1,"00000")</f>
        <v/>
      </c>
      <c r="X3222">
        <f>CHOOSE(MOD($A3222-1,5)+1,"Портал","API","Импорт","Ручной ввод","Интеграция")</f>
        <v/>
      </c>
      <c r="Y3222" s="8">
        <f>ROUND(1000+MOD($A3222*37,90000)+IF($AB3222="Да",5000,0),2)</f>
        <v/>
      </c>
      <c r="Z3222">
        <f>1+MOD($A3222,20)</f>
        <v/>
      </c>
      <c r="AA3222" s="8">
        <f>ROUND($Y3222*(0.08+MOD($A3222,17)/100),2)</f>
        <v/>
      </c>
      <c r="AB3222">
        <f>IF(MOD($A3222,10)&lt;7,"Да","Нет")</f>
        <v/>
      </c>
      <c r="AC3222">
        <f>$R3222&amp;" / "&amp;$S3222&amp;" / "&amp;$T3222</f>
        <v/>
      </c>
      <c r="AD3222">
        <f>1</f>
        <v/>
      </c>
      <c r="AE3222">
        <f>IF($A3222&lt;=Settings!$B$4,"до 100",IF($A3222&lt;=Settings!$B$5,"до 10 000",IF($A3222&lt;=Settings!$B$6,"до 100 000","100 000+")))</f>
        <v/>
      </c>
    </row>
    <row r="3223">
      <c r="A3223">
        <f>ROW()-1</f>
        <v/>
      </c>
      <c r="B3223">
        <f>IF($A3223&lt;=Settings!$B$4,"small_control",IF($A3223&lt;=Settings!$B$5,"medium_10k",IF($A3223&lt;=Settings!$B$6,"large_100k","extreme_1m")))</f>
        <v/>
      </c>
      <c r="C3223">
        <f>"ORD-"&amp;TEXT(QUOTIENT($A3223-1,3)+1,"0000000")</f>
        <v/>
      </c>
      <c r="D3223">
        <f>"LINE-"&amp;TEXT($A3223,"0000000")</f>
        <v/>
      </c>
      <c r="E3223" s="7">
        <f>Settings!$B$2+$A3223-1</f>
        <v/>
      </c>
      <c r="F3223" s="7">
        <f>Settings!$B$2+MOD($A3223-1,Settings!$B$7)</f>
        <v/>
      </c>
      <c r="G3223">
        <f>YEAR($F3223)</f>
        <v/>
      </c>
      <c r="H3223">
        <f>"Q"&amp;ROUNDUP(MONTH($F3223)/3,0)</f>
        <v/>
      </c>
      <c r="I3223">
        <f>MONTH($F3223)</f>
        <v/>
      </c>
      <c r="J3223">
        <f>CHOOSE(MONTH($F3223),"Январь","Февраль","Март","Апрель","Май","Июнь","Июль","Август","Сентябрь","Октябрь","Ноябрь","Декабрь")</f>
        <v/>
      </c>
      <c r="K3223">
        <f>DAY($F3223)</f>
        <v/>
      </c>
      <c r="L3223">
        <f>IF(MOD($A3223,10)&lt;7,"ФО_01_Крупный","ФО_"&amp;TEXT(MOD($A3223,8)+1,"00"))</f>
        <v/>
      </c>
      <c r="M3223">
        <f>IF($AB3223="Да","Регион_001_Крупный","Регион_"&amp;TEXT(MOD(QUOTIENT($A3223-1,20),180)+1,"000"))</f>
        <v/>
      </c>
      <c r="N3223">
        <f>IF($AB3223="Да","Город_"&amp;TEXT(MOD($A3223-1,250)+1,"0000"),"Город_"&amp;TEXT(MOD($A3223-1,3000)+1,"0000"))</f>
        <v/>
      </c>
      <c r="O3223">
        <f>IF($AB3223="Да","Холдинг_Крупный","Холдинг_"&amp;TEXT(MOD(QUOTIENT($A3223-1,10000),20)+1,"00"))</f>
        <v/>
      </c>
      <c r="P3223">
        <f>IF($AB3223="Да","Организация_Крупная","Организация_"&amp;TEXT(MOD(QUOTIENT($A3223-1,500),600)+1,"000"))</f>
        <v/>
      </c>
      <c r="Q3223">
        <f>"Отдел_"&amp;TEXT(MOD(QUOTIENT($A3223-1,50),100)+1,"000")</f>
        <v/>
      </c>
      <c r="R3223">
        <f>IF($AB3223="Да","Группа_Крупная","Группа_"&amp;TEXT(MOD(QUOTIENT($A3223-1,5000),30)+1,"00"))</f>
        <v/>
      </c>
      <c r="S3223">
        <f>IF($AB3223="Да","Категория_Крупная","Категория_"&amp;TEXT(MOD(QUOTIENT($A3223-1,500),120)+1,"000"))</f>
        <v/>
      </c>
      <c r="T3223">
        <f>IF($AB3223="Да","Подкатегория_Крупная","Подкатегория_"&amp;TEXT(MOD(QUOTIENT($A3223-1,50),300)+1,"000"))</f>
        <v/>
      </c>
      <c r="U3223">
        <f>"SKU_"&amp;TEXT($A3223,"0000000")</f>
        <v/>
      </c>
      <c r="V3223">
        <f>CHOOSE(MOD($A3223-1,4)+1,"Enterprise","SMB","Госсектор","Розница")</f>
        <v/>
      </c>
      <c r="W3223">
        <f>"Клиент_"&amp;TEXT(MOD($A3223-1,20000)+1,"00000")</f>
        <v/>
      </c>
      <c r="X3223">
        <f>CHOOSE(MOD($A3223-1,5)+1,"Портал","API","Импорт","Ручной ввод","Интеграция")</f>
        <v/>
      </c>
      <c r="Y3223" s="8">
        <f>ROUND(1000+MOD($A3223*37,90000)+IF($AB3223="Да",5000,0),2)</f>
        <v/>
      </c>
      <c r="Z3223">
        <f>1+MOD($A3223,20)</f>
        <v/>
      </c>
      <c r="AA3223" s="8">
        <f>ROUND($Y3223*(0.08+MOD($A3223,17)/100),2)</f>
        <v/>
      </c>
      <c r="AB3223">
        <f>IF(MOD($A3223,10)&lt;7,"Да","Нет")</f>
        <v/>
      </c>
      <c r="AC3223">
        <f>$R3223&amp;" / "&amp;$S3223&amp;" / "&amp;$T3223</f>
        <v/>
      </c>
      <c r="AD3223">
        <f>1</f>
        <v/>
      </c>
      <c r="AE3223">
        <f>IF($A3223&lt;=Settings!$B$4,"до 100",IF($A3223&lt;=Settings!$B$5,"до 10 000",IF($A3223&lt;=Settings!$B$6,"до 100 000","100 000+")))</f>
        <v/>
      </c>
    </row>
    <row r="3224">
      <c r="A3224">
        <f>ROW()-1</f>
        <v/>
      </c>
      <c r="B3224">
        <f>IF($A3224&lt;=Settings!$B$4,"small_control",IF($A3224&lt;=Settings!$B$5,"medium_10k",IF($A3224&lt;=Settings!$B$6,"large_100k","extreme_1m")))</f>
        <v/>
      </c>
      <c r="C3224">
        <f>"ORD-"&amp;TEXT(QUOTIENT($A3224-1,3)+1,"0000000")</f>
        <v/>
      </c>
      <c r="D3224">
        <f>"LINE-"&amp;TEXT($A3224,"0000000")</f>
        <v/>
      </c>
      <c r="E3224" s="7">
        <f>Settings!$B$2+$A3224-1</f>
        <v/>
      </c>
      <c r="F3224" s="7">
        <f>Settings!$B$2+MOD($A3224-1,Settings!$B$7)</f>
        <v/>
      </c>
      <c r="G3224">
        <f>YEAR($F3224)</f>
        <v/>
      </c>
      <c r="H3224">
        <f>"Q"&amp;ROUNDUP(MONTH($F3224)/3,0)</f>
        <v/>
      </c>
      <c r="I3224">
        <f>MONTH($F3224)</f>
        <v/>
      </c>
      <c r="J3224">
        <f>CHOOSE(MONTH($F3224),"Январь","Февраль","Март","Апрель","Май","Июнь","Июль","Август","Сентябрь","Октябрь","Ноябрь","Декабрь")</f>
        <v/>
      </c>
      <c r="K3224">
        <f>DAY($F3224)</f>
        <v/>
      </c>
      <c r="L3224">
        <f>IF(MOD($A3224,10)&lt;7,"ФО_01_Крупный","ФО_"&amp;TEXT(MOD($A3224,8)+1,"00"))</f>
        <v/>
      </c>
      <c r="M3224">
        <f>IF($AB3224="Да","Регион_001_Крупный","Регион_"&amp;TEXT(MOD(QUOTIENT($A3224-1,20),180)+1,"000"))</f>
        <v/>
      </c>
      <c r="N3224">
        <f>IF($AB3224="Да","Город_"&amp;TEXT(MOD($A3224-1,250)+1,"0000"),"Город_"&amp;TEXT(MOD($A3224-1,3000)+1,"0000"))</f>
        <v/>
      </c>
      <c r="O3224">
        <f>IF($AB3224="Да","Холдинг_Крупный","Холдинг_"&amp;TEXT(MOD(QUOTIENT($A3224-1,10000),20)+1,"00"))</f>
        <v/>
      </c>
      <c r="P3224">
        <f>IF($AB3224="Да","Организация_Крупная","Организация_"&amp;TEXT(MOD(QUOTIENT($A3224-1,500),600)+1,"000"))</f>
        <v/>
      </c>
      <c r="Q3224">
        <f>"Отдел_"&amp;TEXT(MOD(QUOTIENT($A3224-1,50),100)+1,"000")</f>
        <v/>
      </c>
      <c r="R3224">
        <f>IF($AB3224="Да","Группа_Крупная","Группа_"&amp;TEXT(MOD(QUOTIENT($A3224-1,5000),30)+1,"00"))</f>
        <v/>
      </c>
      <c r="S3224">
        <f>IF($AB3224="Да","Категория_Крупная","Категория_"&amp;TEXT(MOD(QUOTIENT($A3224-1,500),120)+1,"000"))</f>
        <v/>
      </c>
      <c r="T3224">
        <f>IF($AB3224="Да","Подкатегория_Крупная","Подкатегория_"&amp;TEXT(MOD(QUOTIENT($A3224-1,50),300)+1,"000"))</f>
        <v/>
      </c>
      <c r="U3224">
        <f>"SKU_"&amp;TEXT($A3224,"0000000")</f>
        <v/>
      </c>
      <c r="V3224">
        <f>CHOOSE(MOD($A3224-1,4)+1,"Enterprise","SMB","Госсектор","Розница")</f>
        <v/>
      </c>
      <c r="W3224">
        <f>"Клиент_"&amp;TEXT(MOD($A3224-1,20000)+1,"00000")</f>
        <v/>
      </c>
      <c r="X3224">
        <f>CHOOSE(MOD($A3224-1,5)+1,"Портал","API","Импорт","Ручной ввод","Интеграция")</f>
        <v/>
      </c>
      <c r="Y3224" s="8">
        <f>ROUND(1000+MOD($A3224*37,90000)+IF($AB3224="Да",5000,0),2)</f>
        <v/>
      </c>
      <c r="Z3224">
        <f>1+MOD($A3224,20)</f>
        <v/>
      </c>
      <c r="AA3224" s="8">
        <f>ROUND($Y3224*(0.08+MOD($A3224,17)/100),2)</f>
        <v/>
      </c>
      <c r="AB3224">
        <f>IF(MOD($A3224,10)&lt;7,"Да","Нет")</f>
        <v/>
      </c>
      <c r="AC3224">
        <f>$R3224&amp;" / "&amp;$S3224&amp;" / "&amp;$T3224</f>
        <v/>
      </c>
      <c r="AD3224">
        <f>1</f>
        <v/>
      </c>
      <c r="AE3224">
        <f>IF($A3224&lt;=Settings!$B$4,"до 100",IF($A3224&lt;=Settings!$B$5,"до 10 000",IF($A3224&lt;=Settings!$B$6,"до 100 000","100 000+")))</f>
        <v/>
      </c>
    </row>
    <row r="3225">
      <c r="A3225">
        <f>ROW()-1</f>
        <v/>
      </c>
      <c r="B3225">
        <f>IF($A3225&lt;=Settings!$B$4,"small_control",IF($A3225&lt;=Settings!$B$5,"medium_10k",IF($A3225&lt;=Settings!$B$6,"large_100k","extreme_1m")))</f>
        <v/>
      </c>
      <c r="C3225">
        <f>"ORD-"&amp;TEXT(QUOTIENT($A3225-1,3)+1,"0000000")</f>
        <v/>
      </c>
      <c r="D3225">
        <f>"LINE-"&amp;TEXT($A3225,"0000000")</f>
        <v/>
      </c>
      <c r="E3225" s="7">
        <f>Settings!$B$2+$A3225-1</f>
        <v/>
      </c>
      <c r="F3225" s="7">
        <f>Settings!$B$2+MOD($A3225-1,Settings!$B$7)</f>
        <v/>
      </c>
      <c r="G3225">
        <f>YEAR($F3225)</f>
        <v/>
      </c>
      <c r="H3225">
        <f>"Q"&amp;ROUNDUP(MONTH($F3225)/3,0)</f>
        <v/>
      </c>
      <c r="I3225">
        <f>MONTH($F3225)</f>
        <v/>
      </c>
      <c r="J3225">
        <f>CHOOSE(MONTH($F3225),"Январь","Февраль","Март","Апрель","Май","Июнь","Июль","Август","Сентябрь","Октябрь","Ноябрь","Декабрь")</f>
        <v/>
      </c>
      <c r="K3225">
        <f>DAY($F3225)</f>
        <v/>
      </c>
      <c r="L3225">
        <f>IF(MOD($A3225,10)&lt;7,"ФО_01_Крупный","ФО_"&amp;TEXT(MOD($A3225,8)+1,"00"))</f>
        <v/>
      </c>
      <c r="M3225">
        <f>IF($AB3225="Да","Регион_001_Крупный","Регион_"&amp;TEXT(MOD(QUOTIENT($A3225-1,20),180)+1,"000"))</f>
        <v/>
      </c>
      <c r="N3225">
        <f>IF($AB3225="Да","Город_"&amp;TEXT(MOD($A3225-1,250)+1,"0000"),"Город_"&amp;TEXT(MOD($A3225-1,3000)+1,"0000"))</f>
        <v/>
      </c>
      <c r="O3225">
        <f>IF($AB3225="Да","Холдинг_Крупный","Холдинг_"&amp;TEXT(MOD(QUOTIENT($A3225-1,10000),20)+1,"00"))</f>
        <v/>
      </c>
      <c r="P3225">
        <f>IF($AB3225="Да","Организация_Крупная","Организация_"&amp;TEXT(MOD(QUOTIENT($A3225-1,500),600)+1,"000"))</f>
        <v/>
      </c>
      <c r="Q3225">
        <f>"Отдел_"&amp;TEXT(MOD(QUOTIENT($A3225-1,50),100)+1,"000")</f>
        <v/>
      </c>
      <c r="R3225">
        <f>IF($AB3225="Да","Группа_Крупная","Группа_"&amp;TEXT(MOD(QUOTIENT($A3225-1,5000),30)+1,"00"))</f>
        <v/>
      </c>
      <c r="S3225">
        <f>IF($AB3225="Да","Категория_Крупная","Категория_"&amp;TEXT(MOD(QUOTIENT($A3225-1,500),120)+1,"000"))</f>
        <v/>
      </c>
      <c r="T3225">
        <f>IF($AB3225="Да","Подкатегория_Крупная","Подкатегория_"&amp;TEXT(MOD(QUOTIENT($A3225-1,50),300)+1,"000"))</f>
        <v/>
      </c>
      <c r="U3225">
        <f>"SKU_"&amp;TEXT($A3225,"0000000")</f>
        <v/>
      </c>
      <c r="V3225">
        <f>CHOOSE(MOD($A3225-1,4)+1,"Enterprise","SMB","Госсектор","Розница")</f>
        <v/>
      </c>
      <c r="W3225">
        <f>"Клиент_"&amp;TEXT(MOD($A3225-1,20000)+1,"00000")</f>
        <v/>
      </c>
      <c r="X3225">
        <f>CHOOSE(MOD($A3225-1,5)+1,"Портал","API","Импорт","Ручной ввод","Интеграция")</f>
        <v/>
      </c>
      <c r="Y3225" s="8">
        <f>ROUND(1000+MOD($A3225*37,90000)+IF($AB3225="Да",5000,0),2)</f>
        <v/>
      </c>
      <c r="Z3225">
        <f>1+MOD($A3225,20)</f>
        <v/>
      </c>
      <c r="AA3225" s="8">
        <f>ROUND($Y3225*(0.08+MOD($A3225,17)/100),2)</f>
        <v/>
      </c>
      <c r="AB3225">
        <f>IF(MOD($A3225,10)&lt;7,"Да","Нет")</f>
        <v/>
      </c>
      <c r="AC3225">
        <f>$R3225&amp;" / "&amp;$S3225&amp;" / "&amp;$T3225</f>
        <v/>
      </c>
      <c r="AD3225">
        <f>1</f>
        <v/>
      </c>
      <c r="AE3225">
        <f>IF($A3225&lt;=Settings!$B$4,"до 100",IF($A3225&lt;=Settings!$B$5,"до 10 000",IF($A3225&lt;=Settings!$B$6,"до 100 000","100 000+")))</f>
        <v/>
      </c>
    </row>
    <row r="3226">
      <c r="A3226">
        <f>ROW()-1</f>
        <v/>
      </c>
      <c r="B3226">
        <f>IF($A3226&lt;=Settings!$B$4,"small_control",IF($A3226&lt;=Settings!$B$5,"medium_10k",IF($A3226&lt;=Settings!$B$6,"large_100k","extreme_1m")))</f>
        <v/>
      </c>
      <c r="C3226">
        <f>"ORD-"&amp;TEXT(QUOTIENT($A3226-1,3)+1,"0000000")</f>
        <v/>
      </c>
      <c r="D3226">
        <f>"LINE-"&amp;TEXT($A3226,"0000000")</f>
        <v/>
      </c>
      <c r="E3226" s="7">
        <f>Settings!$B$2+$A3226-1</f>
        <v/>
      </c>
      <c r="F3226" s="7">
        <f>Settings!$B$2+MOD($A3226-1,Settings!$B$7)</f>
        <v/>
      </c>
      <c r="G3226">
        <f>YEAR($F3226)</f>
        <v/>
      </c>
      <c r="H3226">
        <f>"Q"&amp;ROUNDUP(MONTH($F3226)/3,0)</f>
        <v/>
      </c>
      <c r="I3226">
        <f>MONTH($F3226)</f>
        <v/>
      </c>
      <c r="J3226">
        <f>CHOOSE(MONTH($F3226),"Январь","Февраль","Март","Апрель","Май","Июнь","Июль","Август","Сентябрь","Октябрь","Ноябрь","Декабрь")</f>
        <v/>
      </c>
      <c r="K3226">
        <f>DAY($F3226)</f>
        <v/>
      </c>
      <c r="L3226">
        <f>IF(MOD($A3226,10)&lt;7,"ФО_01_Крупный","ФО_"&amp;TEXT(MOD($A3226,8)+1,"00"))</f>
        <v/>
      </c>
      <c r="M3226">
        <f>IF($AB3226="Да","Регион_001_Крупный","Регион_"&amp;TEXT(MOD(QUOTIENT($A3226-1,20),180)+1,"000"))</f>
        <v/>
      </c>
      <c r="N3226">
        <f>IF($AB3226="Да","Город_"&amp;TEXT(MOD($A3226-1,250)+1,"0000"),"Город_"&amp;TEXT(MOD($A3226-1,3000)+1,"0000"))</f>
        <v/>
      </c>
      <c r="O3226">
        <f>IF($AB3226="Да","Холдинг_Крупный","Холдинг_"&amp;TEXT(MOD(QUOTIENT($A3226-1,10000),20)+1,"00"))</f>
        <v/>
      </c>
      <c r="P3226">
        <f>IF($AB3226="Да","Организация_Крупная","Организация_"&amp;TEXT(MOD(QUOTIENT($A3226-1,500),600)+1,"000"))</f>
        <v/>
      </c>
      <c r="Q3226">
        <f>"Отдел_"&amp;TEXT(MOD(QUOTIENT($A3226-1,50),100)+1,"000")</f>
        <v/>
      </c>
      <c r="R3226">
        <f>IF($AB3226="Да","Группа_Крупная","Группа_"&amp;TEXT(MOD(QUOTIENT($A3226-1,5000),30)+1,"00"))</f>
        <v/>
      </c>
      <c r="S3226">
        <f>IF($AB3226="Да","Категория_Крупная","Категория_"&amp;TEXT(MOD(QUOTIENT($A3226-1,500),120)+1,"000"))</f>
        <v/>
      </c>
      <c r="T3226">
        <f>IF($AB3226="Да","Подкатегория_Крупная","Подкатегория_"&amp;TEXT(MOD(QUOTIENT($A3226-1,50),300)+1,"000"))</f>
        <v/>
      </c>
      <c r="U3226">
        <f>"SKU_"&amp;TEXT($A3226,"0000000")</f>
        <v/>
      </c>
      <c r="V3226">
        <f>CHOOSE(MOD($A3226-1,4)+1,"Enterprise","SMB","Госсектор","Розница")</f>
        <v/>
      </c>
      <c r="W3226">
        <f>"Клиент_"&amp;TEXT(MOD($A3226-1,20000)+1,"00000")</f>
        <v/>
      </c>
      <c r="X3226">
        <f>CHOOSE(MOD($A3226-1,5)+1,"Портал","API","Импорт","Ручной ввод","Интеграция")</f>
        <v/>
      </c>
      <c r="Y3226" s="8">
        <f>ROUND(1000+MOD($A3226*37,90000)+IF($AB3226="Да",5000,0),2)</f>
        <v/>
      </c>
      <c r="Z3226">
        <f>1+MOD($A3226,20)</f>
        <v/>
      </c>
      <c r="AA3226" s="8">
        <f>ROUND($Y3226*(0.08+MOD($A3226,17)/100),2)</f>
        <v/>
      </c>
      <c r="AB3226">
        <f>IF(MOD($A3226,10)&lt;7,"Да","Нет")</f>
        <v/>
      </c>
      <c r="AC3226">
        <f>$R3226&amp;" / "&amp;$S3226&amp;" / "&amp;$T3226</f>
        <v/>
      </c>
      <c r="AD3226">
        <f>1</f>
        <v/>
      </c>
      <c r="AE3226">
        <f>IF($A3226&lt;=Settings!$B$4,"до 100",IF($A3226&lt;=Settings!$B$5,"до 10 000",IF($A3226&lt;=Settings!$B$6,"до 100 000","100 000+")))</f>
        <v/>
      </c>
    </row>
    <row r="3227">
      <c r="A3227">
        <f>ROW()-1</f>
        <v/>
      </c>
      <c r="B3227">
        <f>IF($A3227&lt;=Settings!$B$4,"small_control",IF($A3227&lt;=Settings!$B$5,"medium_10k",IF($A3227&lt;=Settings!$B$6,"large_100k","extreme_1m")))</f>
        <v/>
      </c>
      <c r="C3227">
        <f>"ORD-"&amp;TEXT(QUOTIENT($A3227-1,3)+1,"0000000")</f>
        <v/>
      </c>
      <c r="D3227">
        <f>"LINE-"&amp;TEXT($A3227,"0000000")</f>
        <v/>
      </c>
      <c r="E3227" s="7">
        <f>Settings!$B$2+$A3227-1</f>
        <v/>
      </c>
      <c r="F3227" s="7">
        <f>Settings!$B$2+MOD($A3227-1,Settings!$B$7)</f>
        <v/>
      </c>
      <c r="G3227">
        <f>YEAR($F3227)</f>
        <v/>
      </c>
      <c r="H3227">
        <f>"Q"&amp;ROUNDUP(MONTH($F3227)/3,0)</f>
        <v/>
      </c>
      <c r="I3227">
        <f>MONTH($F3227)</f>
        <v/>
      </c>
      <c r="J3227">
        <f>CHOOSE(MONTH($F3227),"Январь","Февраль","Март","Апрель","Май","Июнь","Июль","Август","Сентябрь","Октябрь","Ноябрь","Декабрь")</f>
        <v/>
      </c>
      <c r="K3227">
        <f>DAY($F3227)</f>
        <v/>
      </c>
      <c r="L3227">
        <f>IF(MOD($A3227,10)&lt;7,"ФО_01_Крупный","ФО_"&amp;TEXT(MOD($A3227,8)+1,"00"))</f>
        <v/>
      </c>
      <c r="M3227">
        <f>IF($AB3227="Да","Регион_001_Крупный","Регион_"&amp;TEXT(MOD(QUOTIENT($A3227-1,20),180)+1,"000"))</f>
        <v/>
      </c>
      <c r="N3227">
        <f>IF($AB3227="Да","Город_"&amp;TEXT(MOD($A3227-1,250)+1,"0000"),"Город_"&amp;TEXT(MOD($A3227-1,3000)+1,"0000"))</f>
        <v/>
      </c>
      <c r="O3227">
        <f>IF($AB3227="Да","Холдинг_Крупный","Холдинг_"&amp;TEXT(MOD(QUOTIENT($A3227-1,10000),20)+1,"00"))</f>
        <v/>
      </c>
      <c r="P3227">
        <f>IF($AB3227="Да","Организация_Крупная","Организация_"&amp;TEXT(MOD(QUOTIENT($A3227-1,500),600)+1,"000"))</f>
        <v/>
      </c>
      <c r="Q3227">
        <f>"Отдел_"&amp;TEXT(MOD(QUOTIENT($A3227-1,50),100)+1,"000")</f>
        <v/>
      </c>
      <c r="R3227">
        <f>IF($AB3227="Да","Группа_Крупная","Группа_"&amp;TEXT(MOD(QUOTIENT($A3227-1,5000),30)+1,"00"))</f>
        <v/>
      </c>
      <c r="S3227">
        <f>IF($AB3227="Да","Категория_Крупная","Категория_"&amp;TEXT(MOD(QUOTIENT($A3227-1,500),120)+1,"000"))</f>
        <v/>
      </c>
      <c r="T3227">
        <f>IF($AB3227="Да","Подкатегория_Крупная","Подкатегория_"&amp;TEXT(MOD(QUOTIENT($A3227-1,50),300)+1,"000"))</f>
        <v/>
      </c>
      <c r="U3227">
        <f>"SKU_"&amp;TEXT($A3227,"0000000")</f>
        <v/>
      </c>
      <c r="V3227">
        <f>CHOOSE(MOD($A3227-1,4)+1,"Enterprise","SMB","Госсектор","Розница")</f>
        <v/>
      </c>
      <c r="W3227">
        <f>"Клиент_"&amp;TEXT(MOD($A3227-1,20000)+1,"00000")</f>
        <v/>
      </c>
      <c r="X3227">
        <f>CHOOSE(MOD($A3227-1,5)+1,"Портал","API","Импорт","Ручной ввод","Интеграция")</f>
        <v/>
      </c>
      <c r="Y3227" s="8">
        <f>ROUND(1000+MOD($A3227*37,90000)+IF($AB3227="Да",5000,0),2)</f>
        <v/>
      </c>
      <c r="Z3227">
        <f>1+MOD($A3227,20)</f>
        <v/>
      </c>
      <c r="AA3227" s="8">
        <f>ROUND($Y3227*(0.08+MOD($A3227,17)/100),2)</f>
        <v/>
      </c>
      <c r="AB3227">
        <f>IF(MOD($A3227,10)&lt;7,"Да","Нет")</f>
        <v/>
      </c>
      <c r="AC3227">
        <f>$R3227&amp;" / "&amp;$S3227&amp;" / "&amp;$T3227</f>
        <v/>
      </c>
      <c r="AD3227">
        <f>1</f>
        <v/>
      </c>
      <c r="AE3227">
        <f>IF($A3227&lt;=Settings!$B$4,"до 100",IF($A3227&lt;=Settings!$B$5,"до 10 000",IF($A3227&lt;=Settings!$B$6,"до 100 000","100 000+")))</f>
        <v/>
      </c>
    </row>
    <row r="3228">
      <c r="A3228">
        <f>ROW()-1</f>
        <v/>
      </c>
      <c r="B3228">
        <f>IF($A3228&lt;=Settings!$B$4,"small_control",IF($A3228&lt;=Settings!$B$5,"medium_10k",IF($A3228&lt;=Settings!$B$6,"large_100k","extreme_1m")))</f>
        <v/>
      </c>
      <c r="C3228">
        <f>"ORD-"&amp;TEXT(QUOTIENT($A3228-1,3)+1,"0000000")</f>
        <v/>
      </c>
      <c r="D3228">
        <f>"LINE-"&amp;TEXT($A3228,"0000000")</f>
        <v/>
      </c>
      <c r="E3228" s="7">
        <f>Settings!$B$2+$A3228-1</f>
        <v/>
      </c>
      <c r="F3228" s="7">
        <f>Settings!$B$2+MOD($A3228-1,Settings!$B$7)</f>
        <v/>
      </c>
      <c r="G3228">
        <f>YEAR($F3228)</f>
        <v/>
      </c>
      <c r="H3228">
        <f>"Q"&amp;ROUNDUP(MONTH($F3228)/3,0)</f>
        <v/>
      </c>
      <c r="I3228">
        <f>MONTH($F3228)</f>
        <v/>
      </c>
      <c r="J3228">
        <f>CHOOSE(MONTH($F3228),"Январь","Февраль","Март","Апрель","Май","Июнь","Июль","Август","Сентябрь","Октябрь","Ноябрь","Декабрь")</f>
        <v/>
      </c>
      <c r="K3228">
        <f>DAY($F3228)</f>
        <v/>
      </c>
      <c r="L3228">
        <f>IF(MOD($A3228,10)&lt;7,"ФО_01_Крупный","ФО_"&amp;TEXT(MOD($A3228,8)+1,"00"))</f>
        <v/>
      </c>
      <c r="M3228">
        <f>IF($AB3228="Да","Регион_001_Крупный","Регион_"&amp;TEXT(MOD(QUOTIENT($A3228-1,20),180)+1,"000"))</f>
        <v/>
      </c>
      <c r="N3228">
        <f>IF($AB3228="Да","Город_"&amp;TEXT(MOD($A3228-1,250)+1,"0000"),"Город_"&amp;TEXT(MOD($A3228-1,3000)+1,"0000"))</f>
        <v/>
      </c>
      <c r="O3228">
        <f>IF($AB3228="Да","Холдинг_Крупный","Холдинг_"&amp;TEXT(MOD(QUOTIENT($A3228-1,10000),20)+1,"00"))</f>
        <v/>
      </c>
      <c r="P3228">
        <f>IF($AB3228="Да","Организация_Крупная","Организация_"&amp;TEXT(MOD(QUOTIENT($A3228-1,500),600)+1,"000"))</f>
        <v/>
      </c>
      <c r="Q3228">
        <f>"Отдел_"&amp;TEXT(MOD(QUOTIENT($A3228-1,50),100)+1,"000")</f>
        <v/>
      </c>
      <c r="R3228">
        <f>IF($AB3228="Да","Группа_Крупная","Группа_"&amp;TEXT(MOD(QUOTIENT($A3228-1,5000),30)+1,"00"))</f>
        <v/>
      </c>
      <c r="S3228">
        <f>IF($AB3228="Да","Категория_Крупная","Категория_"&amp;TEXT(MOD(QUOTIENT($A3228-1,500),120)+1,"000"))</f>
        <v/>
      </c>
      <c r="T3228">
        <f>IF($AB3228="Да","Подкатегория_Крупная","Подкатегория_"&amp;TEXT(MOD(QUOTIENT($A3228-1,50),300)+1,"000"))</f>
        <v/>
      </c>
      <c r="U3228">
        <f>"SKU_"&amp;TEXT($A3228,"0000000")</f>
        <v/>
      </c>
      <c r="V3228">
        <f>CHOOSE(MOD($A3228-1,4)+1,"Enterprise","SMB","Госсектор","Розница")</f>
        <v/>
      </c>
      <c r="W3228">
        <f>"Клиент_"&amp;TEXT(MOD($A3228-1,20000)+1,"00000")</f>
        <v/>
      </c>
      <c r="X3228">
        <f>CHOOSE(MOD($A3228-1,5)+1,"Портал","API","Импорт","Ручной ввод","Интеграция")</f>
        <v/>
      </c>
      <c r="Y3228" s="8">
        <f>ROUND(1000+MOD($A3228*37,90000)+IF($AB3228="Да",5000,0),2)</f>
        <v/>
      </c>
      <c r="Z3228">
        <f>1+MOD($A3228,20)</f>
        <v/>
      </c>
      <c r="AA3228" s="8">
        <f>ROUND($Y3228*(0.08+MOD($A3228,17)/100),2)</f>
        <v/>
      </c>
      <c r="AB3228">
        <f>IF(MOD($A3228,10)&lt;7,"Да","Нет")</f>
        <v/>
      </c>
      <c r="AC3228">
        <f>$R3228&amp;" / "&amp;$S3228&amp;" / "&amp;$T3228</f>
        <v/>
      </c>
      <c r="AD3228">
        <f>1</f>
        <v/>
      </c>
      <c r="AE3228">
        <f>IF($A3228&lt;=Settings!$B$4,"до 100",IF($A3228&lt;=Settings!$B$5,"до 10 000",IF($A3228&lt;=Settings!$B$6,"до 100 000","100 000+")))</f>
        <v/>
      </c>
    </row>
    <row r="3229">
      <c r="A3229">
        <f>ROW()-1</f>
        <v/>
      </c>
      <c r="B3229">
        <f>IF($A3229&lt;=Settings!$B$4,"small_control",IF($A3229&lt;=Settings!$B$5,"medium_10k",IF($A3229&lt;=Settings!$B$6,"large_100k","extreme_1m")))</f>
        <v/>
      </c>
      <c r="C3229">
        <f>"ORD-"&amp;TEXT(QUOTIENT($A3229-1,3)+1,"0000000")</f>
        <v/>
      </c>
      <c r="D3229">
        <f>"LINE-"&amp;TEXT($A3229,"0000000")</f>
        <v/>
      </c>
      <c r="E3229" s="7">
        <f>Settings!$B$2+$A3229-1</f>
        <v/>
      </c>
      <c r="F3229" s="7">
        <f>Settings!$B$2+MOD($A3229-1,Settings!$B$7)</f>
        <v/>
      </c>
      <c r="G3229">
        <f>YEAR($F3229)</f>
        <v/>
      </c>
      <c r="H3229">
        <f>"Q"&amp;ROUNDUP(MONTH($F3229)/3,0)</f>
        <v/>
      </c>
      <c r="I3229">
        <f>MONTH($F3229)</f>
        <v/>
      </c>
      <c r="J3229">
        <f>CHOOSE(MONTH($F3229),"Январь","Февраль","Март","Апрель","Май","Июнь","Июль","Август","Сентябрь","Октябрь","Ноябрь","Декабрь")</f>
        <v/>
      </c>
      <c r="K3229">
        <f>DAY($F3229)</f>
        <v/>
      </c>
      <c r="L3229">
        <f>IF(MOD($A3229,10)&lt;7,"ФО_01_Крупный","ФО_"&amp;TEXT(MOD($A3229,8)+1,"00"))</f>
        <v/>
      </c>
      <c r="M3229">
        <f>IF($AB3229="Да","Регион_001_Крупный","Регион_"&amp;TEXT(MOD(QUOTIENT($A3229-1,20),180)+1,"000"))</f>
        <v/>
      </c>
      <c r="N3229">
        <f>IF($AB3229="Да","Город_"&amp;TEXT(MOD($A3229-1,250)+1,"0000"),"Город_"&amp;TEXT(MOD($A3229-1,3000)+1,"0000"))</f>
        <v/>
      </c>
      <c r="O3229">
        <f>IF($AB3229="Да","Холдинг_Крупный","Холдинг_"&amp;TEXT(MOD(QUOTIENT($A3229-1,10000),20)+1,"00"))</f>
        <v/>
      </c>
      <c r="P3229">
        <f>IF($AB3229="Да","Организация_Крупная","Организация_"&amp;TEXT(MOD(QUOTIENT($A3229-1,500),600)+1,"000"))</f>
        <v/>
      </c>
      <c r="Q3229">
        <f>"Отдел_"&amp;TEXT(MOD(QUOTIENT($A3229-1,50),100)+1,"000")</f>
        <v/>
      </c>
      <c r="R3229">
        <f>IF($AB3229="Да","Группа_Крупная","Группа_"&amp;TEXT(MOD(QUOTIENT($A3229-1,5000),30)+1,"00"))</f>
        <v/>
      </c>
      <c r="S3229">
        <f>IF($AB3229="Да","Категория_Крупная","Категория_"&amp;TEXT(MOD(QUOTIENT($A3229-1,500),120)+1,"000"))</f>
        <v/>
      </c>
      <c r="T3229">
        <f>IF($AB3229="Да","Подкатегория_Крупная","Подкатегория_"&amp;TEXT(MOD(QUOTIENT($A3229-1,50),300)+1,"000"))</f>
        <v/>
      </c>
      <c r="U3229">
        <f>"SKU_"&amp;TEXT($A3229,"0000000")</f>
        <v/>
      </c>
      <c r="V3229">
        <f>CHOOSE(MOD($A3229-1,4)+1,"Enterprise","SMB","Госсектор","Розница")</f>
        <v/>
      </c>
      <c r="W3229">
        <f>"Клиент_"&amp;TEXT(MOD($A3229-1,20000)+1,"00000")</f>
        <v/>
      </c>
      <c r="X3229">
        <f>CHOOSE(MOD($A3229-1,5)+1,"Портал","API","Импорт","Ручной ввод","Интеграция")</f>
        <v/>
      </c>
      <c r="Y3229" s="8">
        <f>ROUND(1000+MOD($A3229*37,90000)+IF($AB3229="Да",5000,0),2)</f>
        <v/>
      </c>
      <c r="Z3229">
        <f>1+MOD($A3229,20)</f>
        <v/>
      </c>
      <c r="AA3229" s="8">
        <f>ROUND($Y3229*(0.08+MOD($A3229,17)/100),2)</f>
        <v/>
      </c>
      <c r="AB3229">
        <f>IF(MOD($A3229,10)&lt;7,"Да","Нет")</f>
        <v/>
      </c>
      <c r="AC3229">
        <f>$R3229&amp;" / "&amp;$S3229&amp;" / "&amp;$T3229</f>
        <v/>
      </c>
      <c r="AD3229">
        <f>1</f>
        <v/>
      </c>
      <c r="AE3229">
        <f>IF($A3229&lt;=Settings!$B$4,"до 100",IF($A3229&lt;=Settings!$B$5,"до 10 000",IF($A3229&lt;=Settings!$B$6,"до 100 000","100 000+")))</f>
        <v/>
      </c>
    </row>
    <row r="3230">
      <c r="A3230">
        <f>ROW()-1</f>
        <v/>
      </c>
      <c r="B3230">
        <f>IF($A3230&lt;=Settings!$B$4,"small_control",IF($A3230&lt;=Settings!$B$5,"medium_10k",IF($A3230&lt;=Settings!$B$6,"large_100k","extreme_1m")))</f>
        <v/>
      </c>
      <c r="C3230">
        <f>"ORD-"&amp;TEXT(QUOTIENT($A3230-1,3)+1,"0000000")</f>
        <v/>
      </c>
      <c r="D3230">
        <f>"LINE-"&amp;TEXT($A3230,"0000000")</f>
        <v/>
      </c>
      <c r="E3230" s="7">
        <f>Settings!$B$2+$A3230-1</f>
        <v/>
      </c>
      <c r="F3230" s="7">
        <f>Settings!$B$2+MOD($A3230-1,Settings!$B$7)</f>
        <v/>
      </c>
      <c r="G3230">
        <f>YEAR($F3230)</f>
        <v/>
      </c>
      <c r="H3230">
        <f>"Q"&amp;ROUNDUP(MONTH($F3230)/3,0)</f>
        <v/>
      </c>
      <c r="I3230">
        <f>MONTH($F3230)</f>
        <v/>
      </c>
      <c r="J3230">
        <f>CHOOSE(MONTH($F3230),"Январь","Февраль","Март","Апрель","Май","Июнь","Июль","Август","Сентябрь","Октябрь","Ноябрь","Декабрь")</f>
        <v/>
      </c>
      <c r="K3230">
        <f>DAY($F3230)</f>
        <v/>
      </c>
      <c r="L3230">
        <f>IF(MOD($A3230,10)&lt;7,"ФО_01_Крупный","ФО_"&amp;TEXT(MOD($A3230,8)+1,"00"))</f>
        <v/>
      </c>
      <c r="M3230">
        <f>IF($AB3230="Да","Регион_001_Крупный","Регион_"&amp;TEXT(MOD(QUOTIENT($A3230-1,20),180)+1,"000"))</f>
        <v/>
      </c>
      <c r="N3230">
        <f>IF($AB3230="Да","Город_"&amp;TEXT(MOD($A3230-1,250)+1,"0000"),"Город_"&amp;TEXT(MOD($A3230-1,3000)+1,"0000"))</f>
        <v/>
      </c>
      <c r="O3230">
        <f>IF($AB3230="Да","Холдинг_Крупный","Холдинг_"&amp;TEXT(MOD(QUOTIENT($A3230-1,10000),20)+1,"00"))</f>
        <v/>
      </c>
      <c r="P3230">
        <f>IF($AB3230="Да","Организация_Крупная","Организация_"&amp;TEXT(MOD(QUOTIENT($A3230-1,500),600)+1,"000"))</f>
        <v/>
      </c>
      <c r="Q3230">
        <f>"Отдел_"&amp;TEXT(MOD(QUOTIENT($A3230-1,50),100)+1,"000")</f>
        <v/>
      </c>
      <c r="R3230">
        <f>IF($AB3230="Да","Группа_Крупная","Группа_"&amp;TEXT(MOD(QUOTIENT($A3230-1,5000),30)+1,"00"))</f>
        <v/>
      </c>
      <c r="S3230">
        <f>IF($AB3230="Да","Категория_Крупная","Категория_"&amp;TEXT(MOD(QUOTIENT($A3230-1,500),120)+1,"000"))</f>
        <v/>
      </c>
      <c r="T3230">
        <f>IF($AB3230="Да","Подкатегория_Крупная","Подкатегория_"&amp;TEXT(MOD(QUOTIENT($A3230-1,50),300)+1,"000"))</f>
        <v/>
      </c>
      <c r="U3230">
        <f>"SKU_"&amp;TEXT($A3230,"0000000")</f>
        <v/>
      </c>
      <c r="V3230">
        <f>CHOOSE(MOD($A3230-1,4)+1,"Enterprise","SMB","Госсектор","Розница")</f>
        <v/>
      </c>
      <c r="W3230">
        <f>"Клиент_"&amp;TEXT(MOD($A3230-1,20000)+1,"00000")</f>
        <v/>
      </c>
      <c r="X3230">
        <f>CHOOSE(MOD($A3230-1,5)+1,"Портал","API","Импорт","Ручной ввод","Интеграция")</f>
        <v/>
      </c>
      <c r="Y3230" s="8">
        <f>ROUND(1000+MOD($A3230*37,90000)+IF($AB3230="Да",5000,0),2)</f>
        <v/>
      </c>
      <c r="Z3230">
        <f>1+MOD($A3230,20)</f>
        <v/>
      </c>
      <c r="AA3230" s="8">
        <f>ROUND($Y3230*(0.08+MOD($A3230,17)/100),2)</f>
        <v/>
      </c>
      <c r="AB3230">
        <f>IF(MOD($A3230,10)&lt;7,"Да","Нет")</f>
        <v/>
      </c>
      <c r="AC3230">
        <f>$R3230&amp;" / "&amp;$S3230&amp;" / "&amp;$T3230</f>
        <v/>
      </c>
      <c r="AD3230">
        <f>1</f>
        <v/>
      </c>
      <c r="AE3230">
        <f>IF($A3230&lt;=Settings!$B$4,"до 100",IF($A3230&lt;=Settings!$B$5,"до 10 000",IF($A3230&lt;=Settings!$B$6,"до 100 000","100 000+")))</f>
        <v/>
      </c>
    </row>
    <row r="3231">
      <c r="A3231">
        <f>ROW()-1</f>
        <v/>
      </c>
      <c r="B3231">
        <f>IF($A3231&lt;=Settings!$B$4,"small_control",IF($A3231&lt;=Settings!$B$5,"medium_10k",IF($A3231&lt;=Settings!$B$6,"large_100k","extreme_1m")))</f>
        <v/>
      </c>
      <c r="C3231">
        <f>"ORD-"&amp;TEXT(QUOTIENT($A3231-1,3)+1,"0000000")</f>
        <v/>
      </c>
      <c r="D3231">
        <f>"LINE-"&amp;TEXT($A3231,"0000000")</f>
        <v/>
      </c>
      <c r="E3231" s="7">
        <f>Settings!$B$2+$A3231-1</f>
        <v/>
      </c>
      <c r="F3231" s="7">
        <f>Settings!$B$2+MOD($A3231-1,Settings!$B$7)</f>
        <v/>
      </c>
      <c r="G3231">
        <f>YEAR($F3231)</f>
        <v/>
      </c>
      <c r="H3231">
        <f>"Q"&amp;ROUNDUP(MONTH($F3231)/3,0)</f>
        <v/>
      </c>
      <c r="I3231">
        <f>MONTH($F3231)</f>
        <v/>
      </c>
      <c r="J3231">
        <f>CHOOSE(MONTH($F3231),"Январь","Февраль","Март","Апрель","Май","Июнь","Июль","Август","Сентябрь","Октябрь","Ноябрь","Декабрь")</f>
        <v/>
      </c>
      <c r="K3231">
        <f>DAY($F3231)</f>
        <v/>
      </c>
      <c r="L3231">
        <f>IF(MOD($A3231,10)&lt;7,"ФО_01_Крупный","ФО_"&amp;TEXT(MOD($A3231,8)+1,"00"))</f>
        <v/>
      </c>
      <c r="M3231">
        <f>IF($AB3231="Да","Регион_001_Крупный","Регион_"&amp;TEXT(MOD(QUOTIENT($A3231-1,20),180)+1,"000"))</f>
        <v/>
      </c>
      <c r="N3231">
        <f>IF($AB3231="Да","Город_"&amp;TEXT(MOD($A3231-1,250)+1,"0000"),"Город_"&amp;TEXT(MOD($A3231-1,3000)+1,"0000"))</f>
        <v/>
      </c>
      <c r="O3231">
        <f>IF($AB3231="Да","Холдинг_Крупный","Холдинг_"&amp;TEXT(MOD(QUOTIENT($A3231-1,10000),20)+1,"00"))</f>
        <v/>
      </c>
      <c r="P3231">
        <f>IF($AB3231="Да","Организация_Крупная","Организация_"&amp;TEXT(MOD(QUOTIENT($A3231-1,500),600)+1,"000"))</f>
        <v/>
      </c>
      <c r="Q3231">
        <f>"Отдел_"&amp;TEXT(MOD(QUOTIENT($A3231-1,50),100)+1,"000")</f>
        <v/>
      </c>
      <c r="R3231">
        <f>IF($AB3231="Да","Группа_Крупная","Группа_"&amp;TEXT(MOD(QUOTIENT($A3231-1,5000),30)+1,"00"))</f>
        <v/>
      </c>
      <c r="S3231">
        <f>IF($AB3231="Да","Категория_Крупная","Категория_"&amp;TEXT(MOD(QUOTIENT($A3231-1,500),120)+1,"000"))</f>
        <v/>
      </c>
      <c r="T3231">
        <f>IF($AB3231="Да","Подкатегория_Крупная","Подкатегория_"&amp;TEXT(MOD(QUOTIENT($A3231-1,50),300)+1,"000"))</f>
        <v/>
      </c>
      <c r="U3231">
        <f>"SKU_"&amp;TEXT($A3231,"0000000")</f>
        <v/>
      </c>
      <c r="V3231">
        <f>CHOOSE(MOD($A3231-1,4)+1,"Enterprise","SMB","Госсектор","Розница")</f>
        <v/>
      </c>
      <c r="W3231">
        <f>"Клиент_"&amp;TEXT(MOD($A3231-1,20000)+1,"00000")</f>
        <v/>
      </c>
      <c r="X3231">
        <f>CHOOSE(MOD($A3231-1,5)+1,"Портал","API","Импорт","Ручной ввод","Интеграция")</f>
        <v/>
      </c>
      <c r="Y3231" s="8">
        <f>ROUND(1000+MOD($A3231*37,90000)+IF($AB3231="Да",5000,0),2)</f>
        <v/>
      </c>
      <c r="Z3231">
        <f>1+MOD($A3231,20)</f>
        <v/>
      </c>
      <c r="AA3231" s="8">
        <f>ROUND($Y3231*(0.08+MOD($A3231,17)/100),2)</f>
        <v/>
      </c>
      <c r="AB3231">
        <f>IF(MOD($A3231,10)&lt;7,"Да","Нет")</f>
        <v/>
      </c>
      <c r="AC3231">
        <f>$R3231&amp;" / "&amp;$S3231&amp;" / "&amp;$T3231</f>
        <v/>
      </c>
      <c r="AD3231">
        <f>1</f>
        <v/>
      </c>
      <c r="AE3231">
        <f>IF($A3231&lt;=Settings!$B$4,"до 100",IF($A3231&lt;=Settings!$B$5,"до 10 000",IF($A3231&lt;=Settings!$B$6,"до 100 000","100 000+")))</f>
        <v/>
      </c>
    </row>
    <row r="3232">
      <c r="A3232">
        <f>ROW()-1</f>
        <v/>
      </c>
      <c r="B3232">
        <f>IF($A3232&lt;=Settings!$B$4,"small_control",IF($A3232&lt;=Settings!$B$5,"medium_10k",IF($A3232&lt;=Settings!$B$6,"large_100k","extreme_1m")))</f>
        <v/>
      </c>
      <c r="C3232">
        <f>"ORD-"&amp;TEXT(QUOTIENT($A3232-1,3)+1,"0000000")</f>
        <v/>
      </c>
      <c r="D3232">
        <f>"LINE-"&amp;TEXT($A3232,"0000000")</f>
        <v/>
      </c>
      <c r="E3232" s="7">
        <f>Settings!$B$2+$A3232-1</f>
        <v/>
      </c>
      <c r="F3232" s="7">
        <f>Settings!$B$2+MOD($A3232-1,Settings!$B$7)</f>
        <v/>
      </c>
      <c r="G3232">
        <f>YEAR($F3232)</f>
        <v/>
      </c>
      <c r="H3232">
        <f>"Q"&amp;ROUNDUP(MONTH($F3232)/3,0)</f>
        <v/>
      </c>
      <c r="I3232">
        <f>MONTH($F3232)</f>
        <v/>
      </c>
      <c r="J3232">
        <f>CHOOSE(MONTH($F3232),"Январь","Февраль","Март","Апрель","Май","Июнь","Июль","Август","Сентябрь","Октябрь","Ноябрь","Декабрь")</f>
        <v/>
      </c>
      <c r="K3232">
        <f>DAY($F3232)</f>
        <v/>
      </c>
      <c r="L3232">
        <f>IF(MOD($A3232,10)&lt;7,"ФО_01_Крупный","ФО_"&amp;TEXT(MOD($A3232,8)+1,"00"))</f>
        <v/>
      </c>
      <c r="M3232">
        <f>IF($AB3232="Да","Регион_001_Крупный","Регион_"&amp;TEXT(MOD(QUOTIENT($A3232-1,20),180)+1,"000"))</f>
        <v/>
      </c>
      <c r="N3232">
        <f>IF($AB3232="Да","Город_"&amp;TEXT(MOD($A3232-1,250)+1,"0000"),"Город_"&amp;TEXT(MOD($A3232-1,3000)+1,"0000"))</f>
        <v/>
      </c>
      <c r="O3232">
        <f>IF($AB3232="Да","Холдинг_Крупный","Холдинг_"&amp;TEXT(MOD(QUOTIENT($A3232-1,10000),20)+1,"00"))</f>
        <v/>
      </c>
      <c r="P3232">
        <f>IF($AB3232="Да","Организация_Крупная","Организация_"&amp;TEXT(MOD(QUOTIENT($A3232-1,500),600)+1,"000"))</f>
        <v/>
      </c>
      <c r="Q3232">
        <f>"Отдел_"&amp;TEXT(MOD(QUOTIENT($A3232-1,50),100)+1,"000")</f>
        <v/>
      </c>
      <c r="R3232">
        <f>IF($AB3232="Да","Группа_Крупная","Группа_"&amp;TEXT(MOD(QUOTIENT($A3232-1,5000),30)+1,"00"))</f>
        <v/>
      </c>
      <c r="S3232">
        <f>IF($AB3232="Да","Категория_Крупная","Категория_"&amp;TEXT(MOD(QUOTIENT($A3232-1,500),120)+1,"000"))</f>
        <v/>
      </c>
      <c r="T3232">
        <f>IF($AB3232="Да","Подкатегория_Крупная","Подкатегория_"&amp;TEXT(MOD(QUOTIENT($A3232-1,50),300)+1,"000"))</f>
        <v/>
      </c>
      <c r="U3232">
        <f>"SKU_"&amp;TEXT($A3232,"0000000")</f>
        <v/>
      </c>
      <c r="V3232">
        <f>CHOOSE(MOD($A3232-1,4)+1,"Enterprise","SMB","Госсектор","Розница")</f>
        <v/>
      </c>
      <c r="W3232">
        <f>"Клиент_"&amp;TEXT(MOD($A3232-1,20000)+1,"00000")</f>
        <v/>
      </c>
      <c r="X3232">
        <f>CHOOSE(MOD($A3232-1,5)+1,"Портал","API","Импорт","Ручной ввод","Интеграция")</f>
        <v/>
      </c>
      <c r="Y3232" s="8">
        <f>ROUND(1000+MOD($A3232*37,90000)+IF($AB3232="Да",5000,0),2)</f>
        <v/>
      </c>
      <c r="Z3232">
        <f>1+MOD($A3232,20)</f>
        <v/>
      </c>
      <c r="AA3232" s="8">
        <f>ROUND($Y3232*(0.08+MOD($A3232,17)/100),2)</f>
        <v/>
      </c>
      <c r="AB3232">
        <f>IF(MOD($A3232,10)&lt;7,"Да","Нет")</f>
        <v/>
      </c>
      <c r="AC3232">
        <f>$R3232&amp;" / "&amp;$S3232&amp;" / "&amp;$T3232</f>
        <v/>
      </c>
      <c r="AD3232">
        <f>1</f>
        <v/>
      </c>
      <c r="AE3232">
        <f>IF($A3232&lt;=Settings!$B$4,"до 100",IF($A3232&lt;=Settings!$B$5,"до 10 000",IF($A3232&lt;=Settings!$B$6,"до 100 000","100 000+")))</f>
        <v/>
      </c>
    </row>
    <row r="3233">
      <c r="A3233">
        <f>ROW()-1</f>
        <v/>
      </c>
      <c r="B3233">
        <f>IF($A3233&lt;=Settings!$B$4,"small_control",IF($A3233&lt;=Settings!$B$5,"medium_10k",IF($A3233&lt;=Settings!$B$6,"large_100k","extreme_1m")))</f>
        <v/>
      </c>
      <c r="C3233">
        <f>"ORD-"&amp;TEXT(QUOTIENT($A3233-1,3)+1,"0000000")</f>
        <v/>
      </c>
      <c r="D3233">
        <f>"LINE-"&amp;TEXT($A3233,"0000000")</f>
        <v/>
      </c>
      <c r="E3233" s="7">
        <f>Settings!$B$2+$A3233-1</f>
        <v/>
      </c>
      <c r="F3233" s="7">
        <f>Settings!$B$2+MOD($A3233-1,Settings!$B$7)</f>
        <v/>
      </c>
      <c r="G3233">
        <f>YEAR($F3233)</f>
        <v/>
      </c>
      <c r="H3233">
        <f>"Q"&amp;ROUNDUP(MONTH($F3233)/3,0)</f>
        <v/>
      </c>
      <c r="I3233">
        <f>MONTH($F3233)</f>
        <v/>
      </c>
      <c r="J3233">
        <f>CHOOSE(MONTH($F3233),"Январь","Февраль","Март","Апрель","Май","Июнь","Июль","Август","Сентябрь","Октябрь","Ноябрь","Декабрь")</f>
        <v/>
      </c>
      <c r="K3233">
        <f>DAY($F3233)</f>
        <v/>
      </c>
      <c r="L3233">
        <f>IF(MOD($A3233,10)&lt;7,"ФО_01_Крупный","ФО_"&amp;TEXT(MOD($A3233,8)+1,"00"))</f>
        <v/>
      </c>
      <c r="M3233">
        <f>IF($AB3233="Да","Регион_001_Крупный","Регион_"&amp;TEXT(MOD(QUOTIENT($A3233-1,20),180)+1,"000"))</f>
        <v/>
      </c>
      <c r="N3233">
        <f>IF($AB3233="Да","Город_"&amp;TEXT(MOD($A3233-1,250)+1,"0000"),"Город_"&amp;TEXT(MOD($A3233-1,3000)+1,"0000"))</f>
        <v/>
      </c>
      <c r="O3233">
        <f>IF($AB3233="Да","Холдинг_Крупный","Холдинг_"&amp;TEXT(MOD(QUOTIENT($A3233-1,10000),20)+1,"00"))</f>
        <v/>
      </c>
      <c r="P3233">
        <f>IF($AB3233="Да","Организация_Крупная","Организация_"&amp;TEXT(MOD(QUOTIENT($A3233-1,500),600)+1,"000"))</f>
        <v/>
      </c>
      <c r="Q3233">
        <f>"Отдел_"&amp;TEXT(MOD(QUOTIENT($A3233-1,50),100)+1,"000")</f>
        <v/>
      </c>
      <c r="R3233">
        <f>IF($AB3233="Да","Группа_Крупная","Группа_"&amp;TEXT(MOD(QUOTIENT($A3233-1,5000),30)+1,"00"))</f>
        <v/>
      </c>
      <c r="S3233">
        <f>IF($AB3233="Да","Категория_Крупная","Категория_"&amp;TEXT(MOD(QUOTIENT($A3233-1,500),120)+1,"000"))</f>
        <v/>
      </c>
      <c r="T3233">
        <f>IF($AB3233="Да","Подкатегория_Крупная","Подкатегория_"&amp;TEXT(MOD(QUOTIENT($A3233-1,50),300)+1,"000"))</f>
        <v/>
      </c>
      <c r="U3233">
        <f>"SKU_"&amp;TEXT($A3233,"0000000")</f>
        <v/>
      </c>
      <c r="V3233">
        <f>CHOOSE(MOD($A3233-1,4)+1,"Enterprise","SMB","Госсектор","Розница")</f>
        <v/>
      </c>
      <c r="W3233">
        <f>"Клиент_"&amp;TEXT(MOD($A3233-1,20000)+1,"00000")</f>
        <v/>
      </c>
      <c r="X3233">
        <f>CHOOSE(MOD($A3233-1,5)+1,"Портал","API","Импорт","Ручной ввод","Интеграция")</f>
        <v/>
      </c>
      <c r="Y3233" s="8">
        <f>ROUND(1000+MOD($A3233*37,90000)+IF($AB3233="Да",5000,0),2)</f>
        <v/>
      </c>
      <c r="Z3233">
        <f>1+MOD($A3233,20)</f>
        <v/>
      </c>
      <c r="AA3233" s="8">
        <f>ROUND($Y3233*(0.08+MOD($A3233,17)/100),2)</f>
        <v/>
      </c>
      <c r="AB3233">
        <f>IF(MOD($A3233,10)&lt;7,"Да","Нет")</f>
        <v/>
      </c>
      <c r="AC3233">
        <f>$R3233&amp;" / "&amp;$S3233&amp;" / "&amp;$T3233</f>
        <v/>
      </c>
      <c r="AD3233">
        <f>1</f>
        <v/>
      </c>
      <c r="AE3233">
        <f>IF($A3233&lt;=Settings!$B$4,"до 100",IF($A3233&lt;=Settings!$B$5,"до 10 000",IF($A3233&lt;=Settings!$B$6,"до 100 000","100 000+")))</f>
        <v/>
      </c>
    </row>
    <row r="3234">
      <c r="A3234">
        <f>ROW()-1</f>
        <v/>
      </c>
      <c r="B3234">
        <f>IF($A3234&lt;=Settings!$B$4,"small_control",IF($A3234&lt;=Settings!$B$5,"medium_10k",IF($A3234&lt;=Settings!$B$6,"large_100k","extreme_1m")))</f>
        <v/>
      </c>
      <c r="C3234">
        <f>"ORD-"&amp;TEXT(QUOTIENT($A3234-1,3)+1,"0000000")</f>
        <v/>
      </c>
      <c r="D3234">
        <f>"LINE-"&amp;TEXT($A3234,"0000000")</f>
        <v/>
      </c>
      <c r="E3234" s="7">
        <f>Settings!$B$2+$A3234-1</f>
        <v/>
      </c>
      <c r="F3234" s="7">
        <f>Settings!$B$2+MOD($A3234-1,Settings!$B$7)</f>
        <v/>
      </c>
      <c r="G3234">
        <f>YEAR($F3234)</f>
        <v/>
      </c>
      <c r="H3234">
        <f>"Q"&amp;ROUNDUP(MONTH($F3234)/3,0)</f>
        <v/>
      </c>
      <c r="I3234">
        <f>MONTH($F3234)</f>
        <v/>
      </c>
      <c r="J3234">
        <f>CHOOSE(MONTH($F3234),"Январь","Февраль","Март","Апрель","Май","Июнь","Июль","Август","Сентябрь","Октябрь","Ноябрь","Декабрь")</f>
        <v/>
      </c>
      <c r="K3234">
        <f>DAY($F3234)</f>
        <v/>
      </c>
      <c r="L3234">
        <f>IF(MOD($A3234,10)&lt;7,"ФО_01_Крупный","ФО_"&amp;TEXT(MOD($A3234,8)+1,"00"))</f>
        <v/>
      </c>
      <c r="M3234">
        <f>IF($AB3234="Да","Регион_001_Крупный","Регион_"&amp;TEXT(MOD(QUOTIENT($A3234-1,20),180)+1,"000"))</f>
        <v/>
      </c>
      <c r="N3234">
        <f>IF($AB3234="Да","Город_"&amp;TEXT(MOD($A3234-1,250)+1,"0000"),"Город_"&amp;TEXT(MOD($A3234-1,3000)+1,"0000"))</f>
        <v/>
      </c>
      <c r="O3234">
        <f>IF($AB3234="Да","Холдинг_Крупный","Холдинг_"&amp;TEXT(MOD(QUOTIENT($A3234-1,10000),20)+1,"00"))</f>
        <v/>
      </c>
      <c r="P3234">
        <f>IF($AB3234="Да","Организация_Крупная","Организация_"&amp;TEXT(MOD(QUOTIENT($A3234-1,500),600)+1,"000"))</f>
        <v/>
      </c>
      <c r="Q3234">
        <f>"Отдел_"&amp;TEXT(MOD(QUOTIENT($A3234-1,50),100)+1,"000")</f>
        <v/>
      </c>
      <c r="R3234">
        <f>IF($AB3234="Да","Группа_Крупная","Группа_"&amp;TEXT(MOD(QUOTIENT($A3234-1,5000),30)+1,"00"))</f>
        <v/>
      </c>
      <c r="S3234">
        <f>IF($AB3234="Да","Категория_Крупная","Категория_"&amp;TEXT(MOD(QUOTIENT($A3234-1,500),120)+1,"000"))</f>
        <v/>
      </c>
      <c r="T3234">
        <f>IF($AB3234="Да","Подкатегория_Крупная","Подкатегория_"&amp;TEXT(MOD(QUOTIENT($A3234-1,50),300)+1,"000"))</f>
        <v/>
      </c>
      <c r="U3234">
        <f>"SKU_"&amp;TEXT($A3234,"0000000")</f>
        <v/>
      </c>
      <c r="V3234">
        <f>CHOOSE(MOD($A3234-1,4)+1,"Enterprise","SMB","Госсектор","Розница")</f>
        <v/>
      </c>
      <c r="W3234">
        <f>"Клиент_"&amp;TEXT(MOD($A3234-1,20000)+1,"00000")</f>
        <v/>
      </c>
      <c r="X3234">
        <f>CHOOSE(MOD($A3234-1,5)+1,"Портал","API","Импорт","Ручной ввод","Интеграция")</f>
        <v/>
      </c>
      <c r="Y3234" s="8">
        <f>ROUND(1000+MOD($A3234*37,90000)+IF($AB3234="Да",5000,0),2)</f>
        <v/>
      </c>
      <c r="Z3234">
        <f>1+MOD($A3234,20)</f>
        <v/>
      </c>
      <c r="AA3234" s="8">
        <f>ROUND($Y3234*(0.08+MOD($A3234,17)/100),2)</f>
        <v/>
      </c>
      <c r="AB3234">
        <f>IF(MOD($A3234,10)&lt;7,"Да","Нет")</f>
        <v/>
      </c>
      <c r="AC3234">
        <f>$R3234&amp;" / "&amp;$S3234&amp;" / "&amp;$T3234</f>
        <v/>
      </c>
      <c r="AD3234">
        <f>1</f>
        <v/>
      </c>
      <c r="AE3234">
        <f>IF($A3234&lt;=Settings!$B$4,"до 100",IF($A3234&lt;=Settings!$B$5,"до 10 000",IF($A3234&lt;=Settings!$B$6,"до 100 000","100 000+")))</f>
        <v/>
      </c>
    </row>
    <row r="3235">
      <c r="A3235">
        <f>ROW()-1</f>
        <v/>
      </c>
      <c r="B3235">
        <f>IF($A3235&lt;=Settings!$B$4,"small_control",IF($A3235&lt;=Settings!$B$5,"medium_10k",IF($A3235&lt;=Settings!$B$6,"large_100k","extreme_1m")))</f>
        <v/>
      </c>
      <c r="C3235">
        <f>"ORD-"&amp;TEXT(QUOTIENT($A3235-1,3)+1,"0000000")</f>
        <v/>
      </c>
      <c r="D3235">
        <f>"LINE-"&amp;TEXT($A3235,"0000000")</f>
        <v/>
      </c>
      <c r="E3235" s="7">
        <f>Settings!$B$2+$A3235-1</f>
        <v/>
      </c>
      <c r="F3235" s="7">
        <f>Settings!$B$2+MOD($A3235-1,Settings!$B$7)</f>
        <v/>
      </c>
      <c r="G3235">
        <f>YEAR($F3235)</f>
        <v/>
      </c>
      <c r="H3235">
        <f>"Q"&amp;ROUNDUP(MONTH($F3235)/3,0)</f>
        <v/>
      </c>
      <c r="I3235">
        <f>MONTH($F3235)</f>
        <v/>
      </c>
      <c r="J3235">
        <f>CHOOSE(MONTH($F3235),"Январь","Февраль","Март","Апрель","Май","Июнь","Июль","Август","Сентябрь","Октябрь","Ноябрь","Декабрь")</f>
        <v/>
      </c>
      <c r="K3235">
        <f>DAY($F3235)</f>
        <v/>
      </c>
      <c r="L3235">
        <f>IF(MOD($A3235,10)&lt;7,"ФО_01_Крупный","ФО_"&amp;TEXT(MOD($A3235,8)+1,"00"))</f>
        <v/>
      </c>
      <c r="M3235">
        <f>IF($AB3235="Да","Регион_001_Крупный","Регион_"&amp;TEXT(MOD(QUOTIENT($A3235-1,20),180)+1,"000"))</f>
        <v/>
      </c>
      <c r="N3235">
        <f>IF($AB3235="Да","Город_"&amp;TEXT(MOD($A3235-1,250)+1,"0000"),"Город_"&amp;TEXT(MOD($A3235-1,3000)+1,"0000"))</f>
        <v/>
      </c>
      <c r="O3235">
        <f>IF($AB3235="Да","Холдинг_Крупный","Холдинг_"&amp;TEXT(MOD(QUOTIENT($A3235-1,10000),20)+1,"00"))</f>
        <v/>
      </c>
      <c r="P3235">
        <f>IF($AB3235="Да","Организация_Крупная","Организация_"&amp;TEXT(MOD(QUOTIENT($A3235-1,500),600)+1,"000"))</f>
        <v/>
      </c>
      <c r="Q3235">
        <f>"Отдел_"&amp;TEXT(MOD(QUOTIENT($A3235-1,50),100)+1,"000")</f>
        <v/>
      </c>
      <c r="R3235">
        <f>IF($AB3235="Да","Группа_Крупная","Группа_"&amp;TEXT(MOD(QUOTIENT($A3235-1,5000),30)+1,"00"))</f>
        <v/>
      </c>
      <c r="S3235">
        <f>IF($AB3235="Да","Категория_Крупная","Категория_"&amp;TEXT(MOD(QUOTIENT($A3235-1,500),120)+1,"000"))</f>
        <v/>
      </c>
      <c r="T3235">
        <f>IF($AB3235="Да","Подкатегория_Крупная","Подкатегория_"&amp;TEXT(MOD(QUOTIENT($A3235-1,50),300)+1,"000"))</f>
        <v/>
      </c>
      <c r="U3235">
        <f>"SKU_"&amp;TEXT($A3235,"0000000")</f>
        <v/>
      </c>
      <c r="V3235">
        <f>CHOOSE(MOD($A3235-1,4)+1,"Enterprise","SMB","Госсектор","Розница")</f>
        <v/>
      </c>
      <c r="W3235">
        <f>"Клиент_"&amp;TEXT(MOD($A3235-1,20000)+1,"00000")</f>
        <v/>
      </c>
      <c r="X3235">
        <f>CHOOSE(MOD($A3235-1,5)+1,"Портал","API","Импорт","Ручной ввод","Интеграция")</f>
        <v/>
      </c>
      <c r="Y3235" s="8">
        <f>ROUND(1000+MOD($A3235*37,90000)+IF($AB3235="Да",5000,0),2)</f>
        <v/>
      </c>
      <c r="Z3235">
        <f>1+MOD($A3235,20)</f>
        <v/>
      </c>
      <c r="AA3235" s="8">
        <f>ROUND($Y3235*(0.08+MOD($A3235,17)/100),2)</f>
        <v/>
      </c>
      <c r="AB3235">
        <f>IF(MOD($A3235,10)&lt;7,"Да","Нет")</f>
        <v/>
      </c>
      <c r="AC3235">
        <f>$R3235&amp;" / "&amp;$S3235&amp;" / "&amp;$T3235</f>
        <v/>
      </c>
      <c r="AD3235">
        <f>1</f>
        <v/>
      </c>
      <c r="AE3235">
        <f>IF($A3235&lt;=Settings!$B$4,"до 100",IF($A3235&lt;=Settings!$B$5,"до 10 000",IF($A3235&lt;=Settings!$B$6,"до 100 000","100 000+")))</f>
        <v/>
      </c>
    </row>
    <row r="3236">
      <c r="A3236">
        <f>ROW()-1</f>
        <v/>
      </c>
      <c r="B3236">
        <f>IF($A3236&lt;=Settings!$B$4,"small_control",IF($A3236&lt;=Settings!$B$5,"medium_10k",IF($A3236&lt;=Settings!$B$6,"large_100k","extreme_1m")))</f>
        <v/>
      </c>
      <c r="C3236">
        <f>"ORD-"&amp;TEXT(QUOTIENT($A3236-1,3)+1,"0000000")</f>
        <v/>
      </c>
      <c r="D3236">
        <f>"LINE-"&amp;TEXT($A3236,"0000000")</f>
        <v/>
      </c>
      <c r="E3236" s="7">
        <f>Settings!$B$2+$A3236-1</f>
        <v/>
      </c>
      <c r="F3236" s="7">
        <f>Settings!$B$2+MOD($A3236-1,Settings!$B$7)</f>
        <v/>
      </c>
      <c r="G3236">
        <f>YEAR($F3236)</f>
        <v/>
      </c>
      <c r="H3236">
        <f>"Q"&amp;ROUNDUP(MONTH($F3236)/3,0)</f>
        <v/>
      </c>
      <c r="I3236">
        <f>MONTH($F3236)</f>
        <v/>
      </c>
      <c r="J3236">
        <f>CHOOSE(MONTH($F3236),"Январь","Февраль","Март","Апрель","Май","Июнь","Июль","Август","Сентябрь","Октябрь","Ноябрь","Декабрь")</f>
        <v/>
      </c>
      <c r="K3236">
        <f>DAY($F3236)</f>
        <v/>
      </c>
      <c r="L3236">
        <f>IF(MOD($A3236,10)&lt;7,"ФО_01_Крупный","ФО_"&amp;TEXT(MOD($A3236,8)+1,"00"))</f>
        <v/>
      </c>
      <c r="M3236">
        <f>IF($AB3236="Да","Регион_001_Крупный","Регион_"&amp;TEXT(MOD(QUOTIENT($A3236-1,20),180)+1,"000"))</f>
        <v/>
      </c>
      <c r="N3236">
        <f>IF($AB3236="Да","Город_"&amp;TEXT(MOD($A3236-1,250)+1,"0000"),"Город_"&amp;TEXT(MOD($A3236-1,3000)+1,"0000"))</f>
        <v/>
      </c>
      <c r="O3236">
        <f>IF($AB3236="Да","Холдинг_Крупный","Холдинг_"&amp;TEXT(MOD(QUOTIENT($A3236-1,10000),20)+1,"00"))</f>
        <v/>
      </c>
      <c r="P3236">
        <f>IF($AB3236="Да","Организация_Крупная","Организация_"&amp;TEXT(MOD(QUOTIENT($A3236-1,500),600)+1,"000"))</f>
        <v/>
      </c>
      <c r="Q3236">
        <f>"Отдел_"&amp;TEXT(MOD(QUOTIENT($A3236-1,50),100)+1,"000")</f>
        <v/>
      </c>
      <c r="R3236">
        <f>IF($AB3236="Да","Группа_Крупная","Группа_"&amp;TEXT(MOD(QUOTIENT($A3236-1,5000),30)+1,"00"))</f>
        <v/>
      </c>
      <c r="S3236">
        <f>IF($AB3236="Да","Категория_Крупная","Категория_"&amp;TEXT(MOD(QUOTIENT($A3236-1,500),120)+1,"000"))</f>
        <v/>
      </c>
      <c r="T3236">
        <f>IF($AB3236="Да","Подкатегория_Крупная","Подкатегория_"&amp;TEXT(MOD(QUOTIENT($A3236-1,50),300)+1,"000"))</f>
        <v/>
      </c>
      <c r="U3236">
        <f>"SKU_"&amp;TEXT($A3236,"0000000")</f>
        <v/>
      </c>
      <c r="V3236">
        <f>CHOOSE(MOD($A3236-1,4)+1,"Enterprise","SMB","Госсектор","Розница")</f>
        <v/>
      </c>
      <c r="W3236">
        <f>"Клиент_"&amp;TEXT(MOD($A3236-1,20000)+1,"00000")</f>
        <v/>
      </c>
      <c r="X3236">
        <f>CHOOSE(MOD($A3236-1,5)+1,"Портал","API","Импорт","Ручной ввод","Интеграция")</f>
        <v/>
      </c>
      <c r="Y3236" s="8">
        <f>ROUND(1000+MOD($A3236*37,90000)+IF($AB3236="Да",5000,0),2)</f>
        <v/>
      </c>
      <c r="Z3236">
        <f>1+MOD($A3236,20)</f>
        <v/>
      </c>
      <c r="AA3236" s="8">
        <f>ROUND($Y3236*(0.08+MOD($A3236,17)/100),2)</f>
        <v/>
      </c>
      <c r="AB3236">
        <f>IF(MOD($A3236,10)&lt;7,"Да","Нет")</f>
        <v/>
      </c>
      <c r="AC3236">
        <f>$R3236&amp;" / "&amp;$S3236&amp;" / "&amp;$T3236</f>
        <v/>
      </c>
      <c r="AD3236">
        <f>1</f>
        <v/>
      </c>
      <c r="AE3236">
        <f>IF($A3236&lt;=Settings!$B$4,"до 100",IF($A3236&lt;=Settings!$B$5,"до 10 000",IF($A3236&lt;=Settings!$B$6,"до 100 000","100 000+")))</f>
        <v/>
      </c>
    </row>
    <row r="3237">
      <c r="A3237">
        <f>ROW()-1</f>
        <v/>
      </c>
      <c r="B3237">
        <f>IF($A3237&lt;=Settings!$B$4,"small_control",IF($A3237&lt;=Settings!$B$5,"medium_10k",IF($A3237&lt;=Settings!$B$6,"large_100k","extreme_1m")))</f>
        <v/>
      </c>
      <c r="C3237">
        <f>"ORD-"&amp;TEXT(QUOTIENT($A3237-1,3)+1,"0000000")</f>
        <v/>
      </c>
      <c r="D3237">
        <f>"LINE-"&amp;TEXT($A3237,"0000000")</f>
        <v/>
      </c>
      <c r="E3237" s="7">
        <f>Settings!$B$2+$A3237-1</f>
        <v/>
      </c>
      <c r="F3237" s="7">
        <f>Settings!$B$2+MOD($A3237-1,Settings!$B$7)</f>
        <v/>
      </c>
      <c r="G3237">
        <f>YEAR($F3237)</f>
        <v/>
      </c>
      <c r="H3237">
        <f>"Q"&amp;ROUNDUP(MONTH($F3237)/3,0)</f>
        <v/>
      </c>
      <c r="I3237">
        <f>MONTH($F3237)</f>
        <v/>
      </c>
      <c r="J3237">
        <f>CHOOSE(MONTH($F3237),"Январь","Февраль","Март","Апрель","Май","Июнь","Июль","Август","Сентябрь","Октябрь","Ноябрь","Декабрь")</f>
        <v/>
      </c>
      <c r="K3237">
        <f>DAY($F3237)</f>
        <v/>
      </c>
      <c r="L3237">
        <f>IF(MOD($A3237,10)&lt;7,"ФО_01_Крупный","ФО_"&amp;TEXT(MOD($A3237,8)+1,"00"))</f>
        <v/>
      </c>
      <c r="M3237">
        <f>IF($AB3237="Да","Регион_001_Крупный","Регион_"&amp;TEXT(MOD(QUOTIENT($A3237-1,20),180)+1,"000"))</f>
        <v/>
      </c>
      <c r="N3237">
        <f>IF($AB3237="Да","Город_"&amp;TEXT(MOD($A3237-1,250)+1,"0000"),"Город_"&amp;TEXT(MOD($A3237-1,3000)+1,"0000"))</f>
        <v/>
      </c>
      <c r="O3237">
        <f>IF($AB3237="Да","Холдинг_Крупный","Холдинг_"&amp;TEXT(MOD(QUOTIENT($A3237-1,10000),20)+1,"00"))</f>
        <v/>
      </c>
      <c r="P3237">
        <f>IF($AB3237="Да","Организация_Крупная","Организация_"&amp;TEXT(MOD(QUOTIENT($A3237-1,500),600)+1,"000"))</f>
        <v/>
      </c>
      <c r="Q3237">
        <f>"Отдел_"&amp;TEXT(MOD(QUOTIENT($A3237-1,50),100)+1,"000")</f>
        <v/>
      </c>
      <c r="R3237">
        <f>IF($AB3237="Да","Группа_Крупная","Группа_"&amp;TEXT(MOD(QUOTIENT($A3237-1,5000),30)+1,"00"))</f>
        <v/>
      </c>
      <c r="S3237">
        <f>IF($AB3237="Да","Категория_Крупная","Категория_"&amp;TEXT(MOD(QUOTIENT($A3237-1,500),120)+1,"000"))</f>
        <v/>
      </c>
      <c r="T3237">
        <f>IF($AB3237="Да","Подкатегория_Крупная","Подкатегория_"&amp;TEXT(MOD(QUOTIENT($A3237-1,50),300)+1,"000"))</f>
        <v/>
      </c>
      <c r="U3237">
        <f>"SKU_"&amp;TEXT($A3237,"0000000")</f>
        <v/>
      </c>
      <c r="V3237">
        <f>CHOOSE(MOD($A3237-1,4)+1,"Enterprise","SMB","Госсектор","Розница")</f>
        <v/>
      </c>
      <c r="W3237">
        <f>"Клиент_"&amp;TEXT(MOD($A3237-1,20000)+1,"00000")</f>
        <v/>
      </c>
      <c r="X3237">
        <f>CHOOSE(MOD($A3237-1,5)+1,"Портал","API","Импорт","Ручной ввод","Интеграция")</f>
        <v/>
      </c>
      <c r="Y3237" s="8">
        <f>ROUND(1000+MOD($A3237*37,90000)+IF($AB3237="Да",5000,0),2)</f>
        <v/>
      </c>
      <c r="Z3237">
        <f>1+MOD($A3237,20)</f>
        <v/>
      </c>
      <c r="AA3237" s="8">
        <f>ROUND($Y3237*(0.08+MOD($A3237,17)/100),2)</f>
        <v/>
      </c>
      <c r="AB3237">
        <f>IF(MOD($A3237,10)&lt;7,"Да","Нет")</f>
        <v/>
      </c>
      <c r="AC3237">
        <f>$R3237&amp;" / "&amp;$S3237&amp;" / "&amp;$T3237</f>
        <v/>
      </c>
      <c r="AD3237">
        <f>1</f>
        <v/>
      </c>
      <c r="AE3237">
        <f>IF($A3237&lt;=Settings!$B$4,"до 100",IF($A3237&lt;=Settings!$B$5,"до 10 000",IF($A3237&lt;=Settings!$B$6,"до 100 000","100 000+")))</f>
        <v/>
      </c>
    </row>
    <row r="3238">
      <c r="A3238">
        <f>ROW()-1</f>
        <v/>
      </c>
      <c r="B3238">
        <f>IF($A3238&lt;=Settings!$B$4,"small_control",IF($A3238&lt;=Settings!$B$5,"medium_10k",IF($A3238&lt;=Settings!$B$6,"large_100k","extreme_1m")))</f>
        <v/>
      </c>
      <c r="C3238">
        <f>"ORD-"&amp;TEXT(QUOTIENT($A3238-1,3)+1,"0000000")</f>
        <v/>
      </c>
      <c r="D3238">
        <f>"LINE-"&amp;TEXT($A3238,"0000000")</f>
        <v/>
      </c>
      <c r="E3238" s="7">
        <f>Settings!$B$2+$A3238-1</f>
        <v/>
      </c>
      <c r="F3238" s="7">
        <f>Settings!$B$2+MOD($A3238-1,Settings!$B$7)</f>
        <v/>
      </c>
      <c r="G3238">
        <f>YEAR($F3238)</f>
        <v/>
      </c>
      <c r="H3238">
        <f>"Q"&amp;ROUNDUP(MONTH($F3238)/3,0)</f>
        <v/>
      </c>
      <c r="I3238">
        <f>MONTH($F3238)</f>
        <v/>
      </c>
      <c r="J3238">
        <f>CHOOSE(MONTH($F3238),"Январь","Февраль","Март","Апрель","Май","Июнь","Июль","Август","Сентябрь","Октябрь","Ноябрь","Декабрь")</f>
        <v/>
      </c>
      <c r="K3238">
        <f>DAY($F3238)</f>
        <v/>
      </c>
      <c r="L3238">
        <f>IF(MOD($A3238,10)&lt;7,"ФО_01_Крупный","ФО_"&amp;TEXT(MOD($A3238,8)+1,"00"))</f>
        <v/>
      </c>
      <c r="M3238">
        <f>IF($AB3238="Да","Регион_001_Крупный","Регион_"&amp;TEXT(MOD(QUOTIENT($A3238-1,20),180)+1,"000"))</f>
        <v/>
      </c>
      <c r="N3238">
        <f>IF($AB3238="Да","Город_"&amp;TEXT(MOD($A3238-1,250)+1,"0000"),"Город_"&amp;TEXT(MOD($A3238-1,3000)+1,"0000"))</f>
        <v/>
      </c>
      <c r="O3238">
        <f>IF($AB3238="Да","Холдинг_Крупный","Холдинг_"&amp;TEXT(MOD(QUOTIENT($A3238-1,10000),20)+1,"00"))</f>
        <v/>
      </c>
      <c r="P3238">
        <f>IF($AB3238="Да","Организация_Крупная","Организация_"&amp;TEXT(MOD(QUOTIENT($A3238-1,500),600)+1,"000"))</f>
        <v/>
      </c>
      <c r="Q3238">
        <f>"Отдел_"&amp;TEXT(MOD(QUOTIENT($A3238-1,50),100)+1,"000")</f>
        <v/>
      </c>
      <c r="R3238">
        <f>IF($AB3238="Да","Группа_Крупная","Группа_"&amp;TEXT(MOD(QUOTIENT($A3238-1,5000),30)+1,"00"))</f>
        <v/>
      </c>
      <c r="S3238">
        <f>IF($AB3238="Да","Категория_Крупная","Категория_"&amp;TEXT(MOD(QUOTIENT($A3238-1,500),120)+1,"000"))</f>
        <v/>
      </c>
      <c r="T3238">
        <f>IF($AB3238="Да","Подкатегория_Крупная","Подкатегория_"&amp;TEXT(MOD(QUOTIENT($A3238-1,50),300)+1,"000"))</f>
        <v/>
      </c>
      <c r="U3238">
        <f>"SKU_"&amp;TEXT($A3238,"0000000")</f>
        <v/>
      </c>
      <c r="V3238">
        <f>CHOOSE(MOD($A3238-1,4)+1,"Enterprise","SMB","Госсектор","Розница")</f>
        <v/>
      </c>
      <c r="W3238">
        <f>"Клиент_"&amp;TEXT(MOD($A3238-1,20000)+1,"00000")</f>
        <v/>
      </c>
      <c r="X3238">
        <f>CHOOSE(MOD($A3238-1,5)+1,"Портал","API","Импорт","Ручной ввод","Интеграция")</f>
        <v/>
      </c>
      <c r="Y3238" s="8">
        <f>ROUND(1000+MOD($A3238*37,90000)+IF($AB3238="Да",5000,0),2)</f>
        <v/>
      </c>
      <c r="Z3238">
        <f>1+MOD($A3238,20)</f>
        <v/>
      </c>
      <c r="AA3238" s="8">
        <f>ROUND($Y3238*(0.08+MOD($A3238,17)/100),2)</f>
        <v/>
      </c>
      <c r="AB3238">
        <f>IF(MOD($A3238,10)&lt;7,"Да","Нет")</f>
        <v/>
      </c>
      <c r="AC3238">
        <f>$R3238&amp;" / "&amp;$S3238&amp;" / "&amp;$T3238</f>
        <v/>
      </c>
      <c r="AD3238">
        <f>1</f>
        <v/>
      </c>
      <c r="AE3238">
        <f>IF($A3238&lt;=Settings!$B$4,"до 100",IF($A3238&lt;=Settings!$B$5,"до 10 000",IF($A3238&lt;=Settings!$B$6,"до 100 000","100 000+")))</f>
        <v/>
      </c>
    </row>
    <row r="3239">
      <c r="A3239">
        <f>ROW()-1</f>
        <v/>
      </c>
      <c r="B3239">
        <f>IF($A3239&lt;=Settings!$B$4,"small_control",IF($A3239&lt;=Settings!$B$5,"medium_10k",IF($A3239&lt;=Settings!$B$6,"large_100k","extreme_1m")))</f>
        <v/>
      </c>
      <c r="C3239">
        <f>"ORD-"&amp;TEXT(QUOTIENT($A3239-1,3)+1,"0000000")</f>
        <v/>
      </c>
      <c r="D3239">
        <f>"LINE-"&amp;TEXT($A3239,"0000000")</f>
        <v/>
      </c>
      <c r="E3239" s="7">
        <f>Settings!$B$2+$A3239-1</f>
        <v/>
      </c>
      <c r="F3239" s="7">
        <f>Settings!$B$2+MOD($A3239-1,Settings!$B$7)</f>
        <v/>
      </c>
      <c r="G3239">
        <f>YEAR($F3239)</f>
        <v/>
      </c>
      <c r="H3239">
        <f>"Q"&amp;ROUNDUP(MONTH($F3239)/3,0)</f>
        <v/>
      </c>
      <c r="I3239">
        <f>MONTH($F3239)</f>
        <v/>
      </c>
      <c r="J3239">
        <f>CHOOSE(MONTH($F3239),"Январь","Февраль","Март","Апрель","Май","Июнь","Июль","Август","Сентябрь","Октябрь","Ноябрь","Декабрь")</f>
        <v/>
      </c>
      <c r="K3239">
        <f>DAY($F3239)</f>
        <v/>
      </c>
      <c r="L3239">
        <f>IF(MOD($A3239,10)&lt;7,"ФО_01_Крупный","ФО_"&amp;TEXT(MOD($A3239,8)+1,"00"))</f>
        <v/>
      </c>
      <c r="M3239">
        <f>IF($AB3239="Да","Регион_001_Крупный","Регион_"&amp;TEXT(MOD(QUOTIENT($A3239-1,20),180)+1,"000"))</f>
        <v/>
      </c>
      <c r="N3239">
        <f>IF($AB3239="Да","Город_"&amp;TEXT(MOD($A3239-1,250)+1,"0000"),"Город_"&amp;TEXT(MOD($A3239-1,3000)+1,"0000"))</f>
        <v/>
      </c>
      <c r="O3239">
        <f>IF($AB3239="Да","Холдинг_Крупный","Холдинг_"&amp;TEXT(MOD(QUOTIENT($A3239-1,10000),20)+1,"00"))</f>
        <v/>
      </c>
      <c r="P3239">
        <f>IF($AB3239="Да","Организация_Крупная","Организация_"&amp;TEXT(MOD(QUOTIENT($A3239-1,500),600)+1,"000"))</f>
        <v/>
      </c>
      <c r="Q3239">
        <f>"Отдел_"&amp;TEXT(MOD(QUOTIENT($A3239-1,50),100)+1,"000")</f>
        <v/>
      </c>
      <c r="R3239">
        <f>IF($AB3239="Да","Группа_Крупная","Группа_"&amp;TEXT(MOD(QUOTIENT($A3239-1,5000),30)+1,"00"))</f>
        <v/>
      </c>
      <c r="S3239">
        <f>IF($AB3239="Да","Категория_Крупная","Категория_"&amp;TEXT(MOD(QUOTIENT($A3239-1,500),120)+1,"000"))</f>
        <v/>
      </c>
      <c r="T3239">
        <f>IF($AB3239="Да","Подкатегория_Крупная","Подкатегория_"&amp;TEXT(MOD(QUOTIENT($A3239-1,50),300)+1,"000"))</f>
        <v/>
      </c>
      <c r="U3239">
        <f>"SKU_"&amp;TEXT($A3239,"0000000")</f>
        <v/>
      </c>
      <c r="V3239">
        <f>CHOOSE(MOD($A3239-1,4)+1,"Enterprise","SMB","Госсектор","Розница")</f>
        <v/>
      </c>
      <c r="W3239">
        <f>"Клиент_"&amp;TEXT(MOD($A3239-1,20000)+1,"00000")</f>
        <v/>
      </c>
      <c r="X3239">
        <f>CHOOSE(MOD($A3239-1,5)+1,"Портал","API","Импорт","Ручной ввод","Интеграция")</f>
        <v/>
      </c>
      <c r="Y3239" s="8">
        <f>ROUND(1000+MOD($A3239*37,90000)+IF($AB3239="Да",5000,0),2)</f>
        <v/>
      </c>
      <c r="Z3239">
        <f>1+MOD($A3239,20)</f>
        <v/>
      </c>
      <c r="AA3239" s="8">
        <f>ROUND($Y3239*(0.08+MOD($A3239,17)/100),2)</f>
        <v/>
      </c>
      <c r="AB3239">
        <f>IF(MOD($A3239,10)&lt;7,"Да","Нет")</f>
        <v/>
      </c>
      <c r="AC3239">
        <f>$R3239&amp;" / "&amp;$S3239&amp;" / "&amp;$T3239</f>
        <v/>
      </c>
      <c r="AD3239">
        <f>1</f>
        <v/>
      </c>
      <c r="AE3239">
        <f>IF($A3239&lt;=Settings!$B$4,"до 100",IF($A3239&lt;=Settings!$B$5,"до 10 000",IF($A3239&lt;=Settings!$B$6,"до 100 000","100 000+")))</f>
        <v/>
      </c>
    </row>
    <row r="3240">
      <c r="A3240">
        <f>ROW()-1</f>
        <v/>
      </c>
      <c r="B3240">
        <f>IF($A3240&lt;=Settings!$B$4,"small_control",IF($A3240&lt;=Settings!$B$5,"medium_10k",IF($A3240&lt;=Settings!$B$6,"large_100k","extreme_1m")))</f>
        <v/>
      </c>
      <c r="C3240">
        <f>"ORD-"&amp;TEXT(QUOTIENT($A3240-1,3)+1,"0000000")</f>
        <v/>
      </c>
      <c r="D3240">
        <f>"LINE-"&amp;TEXT($A3240,"0000000")</f>
        <v/>
      </c>
      <c r="E3240" s="7">
        <f>Settings!$B$2+$A3240-1</f>
        <v/>
      </c>
      <c r="F3240" s="7">
        <f>Settings!$B$2+MOD($A3240-1,Settings!$B$7)</f>
        <v/>
      </c>
      <c r="G3240">
        <f>YEAR($F3240)</f>
        <v/>
      </c>
      <c r="H3240">
        <f>"Q"&amp;ROUNDUP(MONTH($F3240)/3,0)</f>
        <v/>
      </c>
      <c r="I3240">
        <f>MONTH($F3240)</f>
        <v/>
      </c>
      <c r="J3240">
        <f>CHOOSE(MONTH($F3240),"Январь","Февраль","Март","Апрель","Май","Июнь","Июль","Август","Сентябрь","Октябрь","Ноябрь","Декабрь")</f>
        <v/>
      </c>
      <c r="K3240">
        <f>DAY($F3240)</f>
        <v/>
      </c>
      <c r="L3240">
        <f>IF(MOD($A3240,10)&lt;7,"ФО_01_Крупный","ФО_"&amp;TEXT(MOD($A3240,8)+1,"00"))</f>
        <v/>
      </c>
      <c r="M3240">
        <f>IF($AB3240="Да","Регион_001_Крупный","Регион_"&amp;TEXT(MOD(QUOTIENT($A3240-1,20),180)+1,"000"))</f>
        <v/>
      </c>
      <c r="N3240">
        <f>IF($AB3240="Да","Город_"&amp;TEXT(MOD($A3240-1,250)+1,"0000"),"Город_"&amp;TEXT(MOD($A3240-1,3000)+1,"0000"))</f>
        <v/>
      </c>
      <c r="O3240">
        <f>IF($AB3240="Да","Холдинг_Крупный","Холдинг_"&amp;TEXT(MOD(QUOTIENT($A3240-1,10000),20)+1,"00"))</f>
        <v/>
      </c>
      <c r="P3240">
        <f>IF($AB3240="Да","Организация_Крупная","Организация_"&amp;TEXT(MOD(QUOTIENT($A3240-1,500),600)+1,"000"))</f>
        <v/>
      </c>
      <c r="Q3240">
        <f>"Отдел_"&amp;TEXT(MOD(QUOTIENT($A3240-1,50),100)+1,"000")</f>
        <v/>
      </c>
      <c r="R3240">
        <f>IF($AB3240="Да","Группа_Крупная","Группа_"&amp;TEXT(MOD(QUOTIENT($A3240-1,5000),30)+1,"00"))</f>
        <v/>
      </c>
      <c r="S3240">
        <f>IF($AB3240="Да","Категория_Крупная","Категория_"&amp;TEXT(MOD(QUOTIENT($A3240-1,500),120)+1,"000"))</f>
        <v/>
      </c>
      <c r="T3240">
        <f>IF($AB3240="Да","Подкатегория_Крупная","Подкатегория_"&amp;TEXT(MOD(QUOTIENT($A3240-1,50),300)+1,"000"))</f>
        <v/>
      </c>
      <c r="U3240">
        <f>"SKU_"&amp;TEXT($A3240,"0000000")</f>
        <v/>
      </c>
      <c r="V3240">
        <f>CHOOSE(MOD($A3240-1,4)+1,"Enterprise","SMB","Госсектор","Розница")</f>
        <v/>
      </c>
      <c r="W3240">
        <f>"Клиент_"&amp;TEXT(MOD($A3240-1,20000)+1,"00000")</f>
        <v/>
      </c>
      <c r="X3240">
        <f>CHOOSE(MOD($A3240-1,5)+1,"Портал","API","Импорт","Ручной ввод","Интеграция")</f>
        <v/>
      </c>
      <c r="Y3240" s="8">
        <f>ROUND(1000+MOD($A3240*37,90000)+IF($AB3240="Да",5000,0),2)</f>
        <v/>
      </c>
      <c r="Z3240">
        <f>1+MOD($A3240,20)</f>
        <v/>
      </c>
      <c r="AA3240" s="8">
        <f>ROUND($Y3240*(0.08+MOD($A3240,17)/100),2)</f>
        <v/>
      </c>
      <c r="AB3240">
        <f>IF(MOD($A3240,10)&lt;7,"Да","Нет")</f>
        <v/>
      </c>
      <c r="AC3240">
        <f>$R3240&amp;" / "&amp;$S3240&amp;" / "&amp;$T3240</f>
        <v/>
      </c>
      <c r="AD3240">
        <f>1</f>
        <v/>
      </c>
      <c r="AE3240">
        <f>IF($A3240&lt;=Settings!$B$4,"до 100",IF($A3240&lt;=Settings!$B$5,"до 10 000",IF($A3240&lt;=Settings!$B$6,"до 100 000","100 000+")))</f>
        <v/>
      </c>
    </row>
    <row r="3241">
      <c r="A3241">
        <f>ROW()-1</f>
        <v/>
      </c>
      <c r="B3241">
        <f>IF($A3241&lt;=Settings!$B$4,"small_control",IF($A3241&lt;=Settings!$B$5,"medium_10k",IF($A3241&lt;=Settings!$B$6,"large_100k","extreme_1m")))</f>
        <v/>
      </c>
      <c r="C3241">
        <f>"ORD-"&amp;TEXT(QUOTIENT($A3241-1,3)+1,"0000000")</f>
        <v/>
      </c>
      <c r="D3241">
        <f>"LINE-"&amp;TEXT($A3241,"0000000")</f>
        <v/>
      </c>
      <c r="E3241" s="7">
        <f>Settings!$B$2+$A3241-1</f>
        <v/>
      </c>
      <c r="F3241" s="7">
        <f>Settings!$B$2+MOD($A3241-1,Settings!$B$7)</f>
        <v/>
      </c>
      <c r="G3241">
        <f>YEAR($F3241)</f>
        <v/>
      </c>
      <c r="H3241">
        <f>"Q"&amp;ROUNDUP(MONTH($F3241)/3,0)</f>
        <v/>
      </c>
      <c r="I3241">
        <f>MONTH($F3241)</f>
        <v/>
      </c>
      <c r="J3241">
        <f>CHOOSE(MONTH($F3241),"Январь","Февраль","Март","Апрель","Май","Июнь","Июль","Август","Сентябрь","Октябрь","Ноябрь","Декабрь")</f>
        <v/>
      </c>
      <c r="K3241">
        <f>DAY($F3241)</f>
        <v/>
      </c>
      <c r="L3241">
        <f>IF(MOD($A3241,10)&lt;7,"ФО_01_Крупный","ФО_"&amp;TEXT(MOD($A3241,8)+1,"00"))</f>
        <v/>
      </c>
      <c r="M3241">
        <f>IF($AB3241="Да","Регион_001_Крупный","Регион_"&amp;TEXT(MOD(QUOTIENT($A3241-1,20),180)+1,"000"))</f>
        <v/>
      </c>
      <c r="N3241">
        <f>IF($AB3241="Да","Город_"&amp;TEXT(MOD($A3241-1,250)+1,"0000"),"Город_"&amp;TEXT(MOD($A3241-1,3000)+1,"0000"))</f>
        <v/>
      </c>
      <c r="O3241">
        <f>IF($AB3241="Да","Холдинг_Крупный","Холдинг_"&amp;TEXT(MOD(QUOTIENT($A3241-1,10000),20)+1,"00"))</f>
        <v/>
      </c>
      <c r="P3241">
        <f>IF($AB3241="Да","Организация_Крупная","Организация_"&amp;TEXT(MOD(QUOTIENT($A3241-1,500),600)+1,"000"))</f>
        <v/>
      </c>
      <c r="Q3241">
        <f>"Отдел_"&amp;TEXT(MOD(QUOTIENT($A3241-1,50),100)+1,"000")</f>
        <v/>
      </c>
      <c r="R3241">
        <f>IF($AB3241="Да","Группа_Крупная","Группа_"&amp;TEXT(MOD(QUOTIENT($A3241-1,5000),30)+1,"00"))</f>
        <v/>
      </c>
      <c r="S3241">
        <f>IF($AB3241="Да","Категория_Крупная","Категория_"&amp;TEXT(MOD(QUOTIENT($A3241-1,500),120)+1,"000"))</f>
        <v/>
      </c>
      <c r="T3241">
        <f>IF($AB3241="Да","Подкатегория_Крупная","Подкатегория_"&amp;TEXT(MOD(QUOTIENT($A3241-1,50),300)+1,"000"))</f>
        <v/>
      </c>
      <c r="U3241">
        <f>"SKU_"&amp;TEXT($A3241,"0000000")</f>
        <v/>
      </c>
      <c r="V3241">
        <f>CHOOSE(MOD($A3241-1,4)+1,"Enterprise","SMB","Госсектор","Розница")</f>
        <v/>
      </c>
      <c r="W3241">
        <f>"Клиент_"&amp;TEXT(MOD($A3241-1,20000)+1,"00000")</f>
        <v/>
      </c>
      <c r="X3241">
        <f>CHOOSE(MOD($A3241-1,5)+1,"Портал","API","Импорт","Ручной ввод","Интеграция")</f>
        <v/>
      </c>
      <c r="Y3241" s="8">
        <f>ROUND(1000+MOD($A3241*37,90000)+IF($AB3241="Да",5000,0),2)</f>
        <v/>
      </c>
      <c r="Z3241">
        <f>1+MOD($A3241,20)</f>
        <v/>
      </c>
      <c r="AA3241" s="8">
        <f>ROUND($Y3241*(0.08+MOD($A3241,17)/100),2)</f>
        <v/>
      </c>
      <c r="AB3241">
        <f>IF(MOD($A3241,10)&lt;7,"Да","Нет")</f>
        <v/>
      </c>
      <c r="AC3241">
        <f>$R3241&amp;" / "&amp;$S3241&amp;" / "&amp;$T3241</f>
        <v/>
      </c>
      <c r="AD3241">
        <f>1</f>
        <v/>
      </c>
      <c r="AE3241">
        <f>IF($A3241&lt;=Settings!$B$4,"до 100",IF($A3241&lt;=Settings!$B$5,"до 10 000",IF($A3241&lt;=Settings!$B$6,"до 100 000","100 000+")))</f>
        <v/>
      </c>
    </row>
    <row r="3242">
      <c r="A3242">
        <f>ROW()-1</f>
        <v/>
      </c>
      <c r="B3242">
        <f>IF($A3242&lt;=Settings!$B$4,"small_control",IF($A3242&lt;=Settings!$B$5,"medium_10k",IF($A3242&lt;=Settings!$B$6,"large_100k","extreme_1m")))</f>
        <v/>
      </c>
      <c r="C3242">
        <f>"ORD-"&amp;TEXT(QUOTIENT($A3242-1,3)+1,"0000000")</f>
        <v/>
      </c>
      <c r="D3242">
        <f>"LINE-"&amp;TEXT($A3242,"0000000")</f>
        <v/>
      </c>
      <c r="E3242" s="7">
        <f>Settings!$B$2+$A3242-1</f>
        <v/>
      </c>
      <c r="F3242" s="7">
        <f>Settings!$B$2+MOD($A3242-1,Settings!$B$7)</f>
        <v/>
      </c>
      <c r="G3242">
        <f>YEAR($F3242)</f>
        <v/>
      </c>
      <c r="H3242">
        <f>"Q"&amp;ROUNDUP(MONTH($F3242)/3,0)</f>
        <v/>
      </c>
      <c r="I3242">
        <f>MONTH($F3242)</f>
        <v/>
      </c>
      <c r="J3242">
        <f>CHOOSE(MONTH($F3242),"Январь","Февраль","Март","Апрель","Май","Июнь","Июль","Август","Сентябрь","Октябрь","Ноябрь","Декабрь")</f>
        <v/>
      </c>
      <c r="K3242">
        <f>DAY($F3242)</f>
        <v/>
      </c>
      <c r="L3242">
        <f>IF(MOD($A3242,10)&lt;7,"ФО_01_Крупный","ФО_"&amp;TEXT(MOD($A3242,8)+1,"00"))</f>
        <v/>
      </c>
      <c r="M3242">
        <f>IF($AB3242="Да","Регион_001_Крупный","Регион_"&amp;TEXT(MOD(QUOTIENT($A3242-1,20),180)+1,"000"))</f>
        <v/>
      </c>
      <c r="N3242">
        <f>IF($AB3242="Да","Город_"&amp;TEXT(MOD($A3242-1,250)+1,"0000"),"Город_"&amp;TEXT(MOD($A3242-1,3000)+1,"0000"))</f>
        <v/>
      </c>
      <c r="O3242">
        <f>IF($AB3242="Да","Холдинг_Крупный","Холдинг_"&amp;TEXT(MOD(QUOTIENT($A3242-1,10000),20)+1,"00"))</f>
        <v/>
      </c>
      <c r="P3242">
        <f>IF($AB3242="Да","Организация_Крупная","Организация_"&amp;TEXT(MOD(QUOTIENT($A3242-1,500),600)+1,"000"))</f>
        <v/>
      </c>
      <c r="Q3242">
        <f>"Отдел_"&amp;TEXT(MOD(QUOTIENT($A3242-1,50),100)+1,"000")</f>
        <v/>
      </c>
      <c r="R3242">
        <f>IF($AB3242="Да","Группа_Крупная","Группа_"&amp;TEXT(MOD(QUOTIENT($A3242-1,5000),30)+1,"00"))</f>
        <v/>
      </c>
      <c r="S3242">
        <f>IF($AB3242="Да","Категория_Крупная","Категория_"&amp;TEXT(MOD(QUOTIENT($A3242-1,500),120)+1,"000"))</f>
        <v/>
      </c>
      <c r="T3242">
        <f>IF($AB3242="Да","Подкатегория_Крупная","Подкатегория_"&amp;TEXT(MOD(QUOTIENT($A3242-1,50),300)+1,"000"))</f>
        <v/>
      </c>
      <c r="U3242">
        <f>"SKU_"&amp;TEXT($A3242,"0000000")</f>
        <v/>
      </c>
      <c r="V3242">
        <f>CHOOSE(MOD($A3242-1,4)+1,"Enterprise","SMB","Госсектор","Розница")</f>
        <v/>
      </c>
      <c r="W3242">
        <f>"Клиент_"&amp;TEXT(MOD($A3242-1,20000)+1,"00000")</f>
        <v/>
      </c>
      <c r="X3242">
        <f>CHOOSE(MOD($A3242-1,5)+1,"Портал","API","Импорт","Ручной ввод","Интеграция")</f>
        <v/>
      </c>
      <c r="Y3242" s="8">
        <f>ROUND(1000+MOD($A3242*37,90000)+IF($AB3242="Да",5000,0),2)</f>
        <v/>
      </c>
      <c r="Z3242">
        <f>1+MOD($A3242,20)</f>
        <v/>
      </c>
      <c r="AA3242" s="8">
        <f>ROUND($Y3242*(0.08+MOD($A3242,17)/100),2)</f>
        <v/>
      </c>
      <c r="AB3242">
        <f>IF(MOD($A3242,10)&lt;7,"Да","Нет")</f>
        <v/>
      </c>
      <c r="AC3242">
        <f>$R3242&amp;" / "&amp;$S3242&amp;" / "&amp;$T3242</f>
        <v/>
      </c>
      <c r="AD3242">
        <f>1</f>
        <v/>
      </c>
      <c r="AE3242">
        <f>IF($A3242&lt;=Settings!$B$4,"до 100",IF($A3242&lt;=Settings!$B$5,"до 10 000",IF($A3242&lt;=Settings!$B$6,"до 100 000","100 000+")))</f>
        <v/>
      </c>
    </row>
    <row r="3243">
      <c r="A3243">
        <f>ROW()-1</f>
        <v/>
      </c>
      <c r="B3243">
        <f>IF($A3243&lt;=Settings!$B$4,"small_control",IF($A3243&lt;=Settings!$B$5,"medium_10k",IF($A3243&lt;=Settings!$B$6,"large_100k","extreme_1m")))</f>
        <v/>
      </c>
      <c r="C3243">
        <f>"ORD-"&amp;TEXT(QUOTIENT($A3243-1,3)+1,"0000000")</f>
        <v/>
      </c>
      <c r="D3243">
        <f>"LINE-"&amp;TEXT($A3243,"0000000")</f>
        <v/>
      </c>
      <c r="E3243" s="7">
        <f>Settings!$B$2+$A3243-1</f>
        <v/>
      </c>
      <c r="F3243" s="7">
        <f>Settings!$B$2+MOD($A3243-1,Settings!$B$7)</f>
        <v/>
      </c>
      <c r="G3243">
        <f>YEAR($F3243)</f>
        <v/>
      </c>
      <c r="H3243">
        <f>"Q"&amp;ROUNDUP(MONTH($F3243)/3,0)</f>
        <v/>
      </c>
      <c r="I3243">
        <f>MONTH($F3243)</f>
        <v/>
      </c>
      <c r="J3243">
        <f>CHOOSE(MONTH($F3243),"Январь","Февраль","Март","Апрель","Май","Июнь","Июль","Август","Сентябрь","Октябрь","Ноябрь","Декабрь")</f>
        <v/>
      </c>
      <c r="K3243">
        <f>DAY($F3243)</f>
        <v/>
      </c>
      <c r="L3243">
        <f>IF(MOD($A3243,10)&lt;7,"ФО_01_Крупный","ФО_"&amp;TEXT(MOD($A3243,8)+1,"00"))</f>
        <v/>
      </c>
      <c r="M3243">
        <f>IF($AB3243="Да","Регион_001_Крупный","Регион_"&amp;TEXT(MOD(QUOTIENT($A3243-1,20),180)+1,"000"))</f>
        <v/>
      </c>
      <c r="N3243">
        <f>IF($AB3243="Да","Город_"&amp;TEXT(MOD($A3243-1,250)+1,"0000"),"Город_"&amp;TEXT(MOD($A3243-1,3000)+1,"0000"))</f>
        <v/>
      </c>
      <c r="O3243">
        <f>IF($AB3243="Да","Холдинг_Крупный","Холдинг_"&amp;TEXT(MOD(QUOTIENT($A3243-1,10000),20)+1,"00"))</f>
        <v/>
      </c>
      <c r="P3243">
        <f>IF($AB3243="Да","Организация_Крупная","Организация_"&amp;TEXT(MOD(QUOTIENT($A3243-1,500),600)+1,"000"))</f>
        <v/>
      </c>
      <c r="Q3243">
        <f>"Отдел_"&amp;TEXT(MOD(QUOTIENT($A3243-1,50),100)+1,"000")</f>
        <v/>
      </c>
      <c r="R3243">
        <f>IF($AB3243="Да","Группа_Крупная","Группа_"&amp;TEXT(MOD(QUOTIENT($A3243-1,5000),30)+1,"00"))</f>
        <v/>
      </c>
      <c r="S3243">
        <f>IF($AB3243="Да","Категория_Крупная","Категория_"&amp;TEXT(MOD(QUOTIENT($A3243-1,500),120)+1,"000"))</f>
        <v/>
      </c>
      <c r="T3243">
        <f>IF($AB3243="Да","Подкатегория_Крупная","Подкатегория_"&amp;TEXT(MOD(QUOTIENT($A3243-1,50),300)+1,"000"))</f>
        <v/>
      </c>
      <c r="U3243">
        <f>"SKU_"&amp;TEXT($A3243,"0000000")</f>
        <v/>
      </c>
      <c r="V3243">
        <f>CHOOSE(MOD($A3243-1,4)+1,"Enterprise","SMB","Госсектор","Розница")</f>
        <v/>
      </c>
      <c r="W3243">
        <f>"Клиент_"&amp;TEXT(MOD($A3243-1,20000)+1,"00000")</f>
        <v/>
      </c>
      <c r="X3243">
        <f>CHOOSE(MOD($A3243-1,5)+1,"Портал","API","Импорт","Ручной ввод","Интеграция")</f>
        <v/>
      </c>
      <c r="Y3243" s="8">
        <f>ROUND(1000+MOD($A3243*37,90000)+IF($AB3243="Да",5000,0),2)</f>
        <v/>
      </c>
      <c r="Z3243">
        <f>1+MOD($A3243,20)</f>
        <v/>
      </c>
      <c r="AA3243" s="8">
        <f>ROUND($Y3243*(0.08+MOD($A3243,17)/100),2)</f>
        <v/>
      </c>
      <c r="AB3243">
        <f>IF(MOD($A3243,10)&lt;7,"Да","Нет")</f>
        <v/>
      </c>
      <c r="AC3243">
        <f>$R3243&amp;" / "&amp;$S3243&amp;" / "&amp;$T3243</f>
        <v/>
      </c>
      <c r="AD3243">
        <f>1</f>
        <v/>
      </c>
      <c r="AE3243">
        <f>IF($A3243&lt;=Settings!$B$4,"до 100",IF($A3243&lt;=Settings!$B$5,"до 10 000",IF($A3243&lt;=Settings!$B$6,"до 100 000","100 000+")))</f>
        <v/>
      </c>
    </row>
    <row r="3244">
      <c r="A3244">
        <f>ROW()-1</f>
        <v/>
      </c>
      <c r="B3244">
        <f>IF($A3244&lt;=Settings!$B$4,"small_control",IF($A3244&lt;=Settings!$B$5,"medium_10k",IF($A3244&lt;=Settings!$B$6,"large_100k","extreme_1m")))</f>
        <v/>
      </c>
      <c r="C3244">
        <f>"ORD-"&amp;TEXT(QUOTIENT($A3244-1,3)+1,"0000000")</f>
        <v/>
      </c>
      <c r="D3244">
        <f>"LINE-"&amp;TEXT($A3244,"0000000")</f>
        <v/>
      </c>
      <c r="E3244" s="7">
        <f>Settings!$B$2+$A3244-1</f>
        <v/>
      </c>
      <c r="F3244" s="7">
        <f>Settings!$B$2+MOD($A3244-1,Settings!$B$7)</f>
        <v/>
      </c>
      <c r="G3244">
        <f>YEAR($F3244)</f>
        <v/>
      </c>
      <c r="H3244">
        <f>"Q"&amp;ROUNDUP(MONTH($F3244)/3,0)</f>
        <v/>
      </c>
      <c r="I3244">
        <f>MONTH($F3244)</f>
        <v/>
      </c>
      <c r="J3244">
        <f>CHOOSE(MONTH($F3244),"Январь","Февраль","Март","Апрель","Май","Июнь","Июль","Август","Сентябрь","Октябрь","Ноябрь","Декабрь")</f>
        <v/>
      </c>
      <c r="K3244">
        <f>DAY($F3244)</f>
        <v/>
      </c>
      <c r="L3244">
        <f>IF(MOD($A3244,10)&lt;7,"ФО_01_Крупный","ФО_"&amp;TEXT(MOD($A3244,8)+1,"00"))</f>
        <v/>
      </c>
      <c r="M3244">
        <f>IF($AB3244="Да","Регион_001_Крупный","Регион_"&amp;TEXT(MOD(QUOTIENT($A3244-1,20),180)+1,"000"))</f>
        <v/>
      </c>
      <c r="N3244">
        <f>IF($AB3244="Да","Город_"&amp;TEXT(MOD($A3244-1,250)+1,"0000"),"Город_"&amp;TEXT(MOD($A3244-1,3000)+1,"0000"))</f>
        <v/>
      </c>
      <c r="O3244">
        <f>IF($AB3244="Да","Холдинг_Крупный","Холдинг_"&amp;TEXT(MOD(QUOTIENT($A3244-1,10000),20)+1,"00"))</f>
        <v/>
      </c>
      <c r="P3244">
        <f>IF($AB3244="Да","Организация_Крупная","Организация_"&amp;TEXT(MOD(QUOTIENT($A3244-1,500),600)+1,"000"))</f>
        <v/>
      </c>
      <c r="Q3244">
        <f>"Отдел_"&amp;TEXT(MOD(QUOTIENT($A3244-1,50),100)+1,"000")</f>
        <v/>
      </c>
      <c r="R3244">
        <f>IF($AB3244="Да","Группа_Крупная","Группа_"&amp;TEXT(MOD(QUOTIENT($A3244-1,5000),30)+1,"00"))</f>
        <v/>
      </c>
      <c r="S3244">
        <f>IF($AB3244="Да","Категория_Крупная","Категория_"&amp;TEXT(MOD(QUOTIENT($A3244-1,500),120)+1,"000"))</f>
        <v/>
      </c>
      <c r="T3244">
        <f>IF($AB3244="Да","Подкатегория_Крупная","Подкатегория_"&amp;TEXT(MOD(QUOTIENT($A3244-1,50),300)+1,"000"))</f>
        <v/>
      </c>
      <c r="U3244">
        <f>"SKU_"&amp;TEXT($A3244,"0000000")</f>
        <v/>
      </c>
      <c r="V3244">
        <f>CHOOSE(MOD($A3244-1,4)+1,"Enterprise","SMB","Госсектор","Розница")</f>
        <v/>
      </c>
      <c r="W3244">
        <f>"Клиент_"&amp;TEXT(MOD($A3244-1,20000)+1,"00000")</f>
        <v/>
      </c>
      <c r="X3244">
        <f>CHOOSE(MOD($A3244-1,5)+1,"Портал","API","Импорт","Ручной ввод","Интеграция")</f>
        <v/>
      </c>
      <c r="Y3244" s="8">
        <f>ROUND(1000+MOD($A3244*37,90000)+IF($AB3244="Да",5000,0),2)</f>
        <v/>
      </c>
      <c r="Z3244">
        <f>1+MOD($A3244,20)</f>
        <v/>
      </c>
      <c r="AA3244" s="8">
        <f>ROUND($Y3244*(0.08+MOD($A3244,17)/100),2)</f>
        <v/>
      </c>
      <c r="AB3244">
        <f>IF(MOD($A3244,10)&lt;7,"Да","Нет")</f>
        <v/>
      </c>
      <c r="AC3244">
        <f>$R3244&amp;" / "&amp;$S3244&amp;" / "&amp;$T3244</f>
        <v/>
      </c>
      <c r="AD3244">
        <f>1</f>
        <v/>
      </c>
      <c r="AE3244">
        <f>IF($A3244&lt;=Settings!$B$4,"до 100",IF($A3244&lt;=Settings!$B$5,"до 10 000",IF($A3244&lt;=Settings!$B$6,"до 100 000","100 000+")))</f>
        <v/>
      </c>
    </row>
    <row r="3245">
      <c r="A3245">
        <f>ROW()-1</f>
        <v/>
      </c>
      <c r="B3245">
        <f>IF($A3245&lt;=Settings!$B$4,"small_control",IF($A3245&lt;=Settings!$B$5,"medium_10k",IF($A3245&lt;=Settings!$B$6,"large_100k","extreme_1m")))</f>
        <v/>
      </c>
      <c r="C3245">
        <f>"ORD-"&amp;TEXT(QUOTIENT($A3245-1,3)+1,"0000000")</f>
        <v/>
      </c>
      <c r="D3245">
        <f>"LINE-"&amp;TEXT($A3245,"0000000")</f>
        <v/>
      </c>
      <c r="E3245" s="7">
        <f>Settings!$B$2+$A3245-1</f>
        <v/>
      </c>
      <c r="F3245" s="7">
        <f>Settings!$B$2+MOD($A3245-1,Settings!$B$7)</f>
        <v/>
      </c>
      <c r="G3245">
        <f>YEAR($F3245)</f>
        <v/>
      </c>
      <c r="H3245">
        <f>"Q"&amp;ROUNDUP(MONTH($F3245)/3,0)</f>
        <v/>
      </c>
      <c r="I3245">
        <f>MONTH($F3245)</f>
        <v/>
      </c>
      <c r="J3245">
        <f>CHOOSE(MONTH($F3245),"Январь","Февраль","Март","Апрель","Май","Июнь","Июль","Август","Сентябрь","Октябрь","Ноябрь","Декабрь")</f>
        <v/>
      </c>
      <c r="K3245">
        <f>DAY($F3245)</f>
        <v/>
      </c>
      <c r="L3245">
        <f>IF(MOD($A3245,10)&lt;7,"ФО_01_Крупный","ФО_"&amp;TEXT(MOD($A3245,8)+1,"00"))</f>
        <v/>
      </c>
      <c r="M3245">
        <f>IF($AB3245="Да","Регион_001_Крупный","Регион_"&amp;TEXT(MOD(QUOTIENT($A3245-1,20),180)+1,"000"))</f>
        <v/>
      </c>
      <c r="N3245">
        <f>IF($AB3245="Да","Город_"&amp;TEXT(MOD($A3245-1,250)+1,"0000"),"Город_"&amp;TEXT(MOD($A3245-1,3000)+1,"0000"))</f>
        <v/>
      </c>
      <c r="O3245">
        <f>IF($AB3245="Да","Холдинг_Крупный","Холдинг_"&amp;TEXT(MOD(QUOTIENT($A3245-1,10000),20)+1,"00"))</f>
        <v/>
      </c>
      <c r="P3245">
        <f>IF($AB3245="Да","Организация_Крупная","Организация_"&amp;TEXT(MOD(QUOTIENT($A3245-1,500),600)+1,"000"))</f>
        <v/>
      </c>
      <c r="Q3245">
        <f>"Отдел_"&amp;TEXT(MOD(QUOTIENT($A3245-1,50),100)+1,"000")</f>
        <v/>
      </c>
      <c r="R3245">
        <f>IF($AB3245="Да","Группа_Крупная","Группа_"&amp;TEXT(MOD(QUOTIENT($A3245-1,5000),30)+1,"00"))</f>
        <v/>
      </c>
      <c r="S3245">
        <f>IF($AB3245="Да","Категория_Крупная","Категория_"&amp;TEXT(MOD(QUOTIENT($A3245-1,500),120)+1,"000"))</f>
        <v/>
      </c>
      <c r="T3245">
        <f>IF($AB3245="Да","Подкатегория_Крупная","Подкатегория_"&amp;TEXT(MOD(QUOTIENT($A3245-1,50),300)+1,"000"))</f>
        <v/>
      </c>
      <c r="U3245">
        <f>"SKU_"&amp;TEXT($A3245,"0000000")</f>
        <v/>
      </c>
      <c r="V3245">
        <f>CHOOSE(MOD($A3245-1,4)+1,"Enterprise","SMB","Госсектор","Розница")</f>
        <v/>
      </c>
      <c r="W3245">
        <f>"Клиент_"&amp;TEXT(MOD($A3245-1,20000)+1,"00000")</f>
        <v/>
      </c>
      <c r="X3245">
        <f>CHOOSE(MOD($A3245-1,5)+1,"Портал","API","Импорт","Ручной ввод","Интеграция")</f>
        <v/>
      </c>
      <c r="Y3245" s="8">
        <f>ROUND(1000+MOD($A3245*37,90000)+IF($AB3245="Да",5000,0),2)</f>
        <v/>
      </c>
      <c r="Z3245">
        <f>1+MOD($A3245,20)</f>
        <v/>
      </c>
      <c r="AA3245" s="8">
        <f>ROUND($Y3245*(0.08+MOD($A3245,17)/100),2)</f>
        <v/>
      </c>
      <c r="AB3245">
        <f>IF(MOD($A3245,10)&lt;7,"Да","Нет")</f>
        <v/>
      </c>
      <c r="AC3245">
        <f>$R3245&amp;" / "&amp;$S3245&amp;" / "&amp;$T3245</f>
        <v/>
      </c>
      <c r="AD3245">
        <f>1</f>
        <v/>
      </c>
      <c r="AE3245">
        <f>IF($A3245&lt;=Settings!$B$4,"до 100",IF($A3245&lt;=Settings!$B$5,"до 10 000",IF($A3245&lt;=Settings!$B$6,"до 100 000","100 000+")))</f>
        <v/>
      </c>
    </row>
    <row r="3246">
      <c r="A3246">
        <f>ROW()-1</f>
        <v/>
      </c>
      <c r="B3246">
        <f>IF($A3246&lt;=Settings!$B$4,"small_control",IF($A3246&lt;=Settings!$B$5,"medium_10k",IF($A3246&lt;=Settings!$B$6,"large_100k","extreme_1m")))</f>
        <v/>
      </c>
      <c r="C3246">
        <f>"ORD-"&amp;TEXT(QUOTIENT($A3246-1,3)+1,"0000000")</f>
        <v/>
      </c>
      <c r="D3246">
        <f>"LINE-"&amp;TEXT($A3246,"0000000")</f>
        <v/>
      </c>
      <c r="E3246" s="7">
        <f>Settings!$B$2+$A3246-1</f>
        <v/>
      </c>
      <c r="F3246" s="7">
        <f>Settings!$B$2+MOD($A3246-1,Settings!$B$7)</f>
        <v/>
      </c>
      <c r="G3246">
        <f>YEAR($F3246)</f>
        <v/>
      </c>
      <c r="H3246">
        <f>"Q"&amp;ROUNDUP(MONTH($F3246)/3,0)</f>
        <v/>
      </c>
      <c r="I3246">
        <f>MONTH($F3246)</f>
        <v/>
      </c>
      <c r="J3246">
        <f>CHOOSE(MONTH($F3246),"Январь","Февраль","Март","Апрель","Май","Июнь","Июль","Август","Сентябрь","Октябрь","Ноябрь","Декабрь")</f>
        <v/>
      </c>
      <c r="K3246">
        <f>DAY($F3246)</f>
        <v/>
      </c>
      <c r="L3246">
        <f>IF(MOD($A3246,10)&lt;7,"ФО_01_Крупный","ФО_"&amp;TEXT(MOD($A3246,8)+1,"00"))</f>
        <v/>
      </c>
      <c r="M3246">
        <f>IF($AB3246="Да","Регион_001_Крупный","Регион_"&amp;TEXT(MOD(QUOTIENT($A3246-1,20),180)+1,"000"))</f>
        <v/>
      </c>
      <c r="N3246">
        <f>IF($AB3246="Да","Город_"&amp;TEXT(MOD($A3246-1,250)+1,"0000"),"Город_"&amp;TEXT(MOD($A3246-1,3000)+1,"0000"))</f>
        <v/>
      </c>
      <c r="O3246">
        <f>IF($AB3246="Да","Холдинг_Крупный","Холдинг_"&amp;TEXT(MOD(QUOTIENT($A3246-1,10000),20)+1,"00"))</f>
        <v/>
      </c>
      <c r="P3246">
        <f>IF($AB3246="Да","Организация_Крупная","Организация_"&amp;TEXT(MOD(QUOTIENT($A3246-1,500),600)+1,"000"))</f>
        <v/>
      </c>
      <c r="Q3246">
        <f>"Отдел_"&amp;TEXT(MOD(QUOTIENT($A3246-1,50),100)+1,"000")</f>
        <v/>
      </c>
      <c r="R3246">
        <f>IF($AB3246="Да","Группа_Крупная","Группа_"&amp;TEXT(MOD(QUOTIENT($A3246-1,5000),30)+1,"00"))</f>
        <v/>
      </c>
      <c r="S3246">
        <f>IF($AB3246="Да","Категория_Крупная","Категория_"&amp;TEXT(MOD(QUOTIENT($A3246-1,500),120)+1,"000"))</f>
        <v/>
      </c>
      <c r="T3246">
        <f>IF($AB3246="Да","Подкатегория_Крупная","Подкатегория_"&amp;TEXT(MOD(QUOTIENT($A3246-1,50),300)+1,"000"))</f>
        <v/>
      </c>
      <c r="U3246">
        <f>"SKU_"&amp;TEXT($A3246,"0000000")</f>
        <v/>
      </c>
      <c r="V3246">
        <f>CHOOSE(MOD($A3246-1,4)+1,"Enterprise","SMB","Госсектор","Розница")</f>
        <v/>
      </c>
      <c r="W3246">
        <f>"Клиент_"&amp;TEXT(MOD($A3246-1,20000)+1,"00000")</f>
        <v/>
      </c>
      <c r="X3246">
        <f>CHOOSE(MOD($A3246-1,5)+1,"Портал","API","Импорт","Ручной ввод","Интеграция")</f>
        <v/>
      </c>
      <c r="Y3246" s="8">
        <f>ROUND(1000+MOD($A3246*37,90000)+IF($AB3246="Да",5000,0),2)</f>
        <v/>
      </c>
      <c r="Z3246">
        <f>1+MOD($A3246,20)</f>
        <v/>
      </c>
      <c r="AA3246" s="8">
        <f>ROUND($Y3246*(0.08+MOD($A3246,17)/100),2)</f>
        <v/>
      </c>
      <c r="AB3246">
        <f>IF(MOD($A3246,10)&lt;7,"Да","Нет")</f>
        <v/>
      </c>
      <c r="AC3246">
        <f>$R3246&amp;" / "&amp;$S3246&amp;" / "&amp;$T3246</f>
        <v/>
      </c>
      <c r="AD3246">
        <f>1</f>
        <v/>
      </c>
      <c r="AE3246">
        <f>IF($A3246&lt;=Settings!$B$4,"до 100",IF($A3246&lt;=Settings!$B$5,"до 10 000",IF($A3246&lt;=Settings!$B$6,"до 100 000","100 000+")))</f>
        <v/>
      </c>
    </row>
    <row r="3247">
      <c r="A3247">
        <f>ROW()-1</f>
        <v/>
      </c>
      <c r="B3247">
        <f>IF($A3247&lt;=Settings!$B$4,"small_control",IF($A3247&lt;=Settings!$B$5,"medium_10k",IF($A3247&lt;=Settings!$B$6,"large_100k","extreme_1m")))</f>
        <v/>
      </c>
      <c r="C3247">
        <f>"ORD-"&amp;TEXT(QUOTIENT($A3247-1,3)+1,"0000000")</f>
        <v/>
      </c>
      <c r="D3247">
        <f>"LINE-"&amp;TEXT($A3247,"0000000")</f>
        <v/>
      </c>
      <c r="E3247" s="7">
        <f>Settings!$B$2+$A3247-1</f>
        <v/>
      </c>
      <c r="F3247" s="7">
        <f>Settings!$B$2+MOD($A3247-1,Settings!$B$7)</f>
        <v/>
      </c>
      <c r="G3247">
        <f>YEAR($F3247)</f>
        <v/>
      </c>
      <c r="H3247">
        <f>"Q"&amp;ROUNDUP(MONTH($F3247)/3,0)</f>
        <v/>
      </c>
      <c r="I3247">
        <f>MONTH($F3247)</f>
        <v/>
      </c>
      <c r="J3247">
        <f>CHOOSE(MONTH($F3247),"Январь","Февраль","Март","Апрель","Май","Июнь","Июль","Август","Сентябрь","Октябрь","Ноябрь","Декабрь")</f>
        <v/>
      </c>
      <c r="K3247">
        <f>DAY($F3247)</f>
        <v/>
      </c>
      <c r="L3247">
        <f>IF(MOD($A3247,10)&lt;7,"ФО_01_Крупный","ФО_"&amp;TEXT(MOD($A3247,8)+1,"00"))</f>
        <v/>
      </c>
      <c r="M3247">
        <f>IF($AB3247="Да","Регион_001_Крупный","Регион_"&amp;TEXT(MOD(QUOTIENT($A3247-1,20),180)+1,"000"))</f>
        <v/>
      </c>
      <c r="N3247">
        <f>IF($AB3247="Да","Город_"&amp;TEXT(MOD($A3247-1,250)+1,"0000"),"Город_"&amp;TEXT(MOD($A3247-1,3000)+1,"0000"))</f>
        <v/>
      </c>
      <c r="O3247">
        <f>IF($AB3247="Да","Холдинг_Крупный","Холдинг_"&amp;TEXT(MOD(QUOTIENT($A3247-1,10000),20)+1,"00"))</f>
        <v/>
      </c>
      <c r="P3247">
        <f>IF($AB3247="Да","Организация_Крупная","Организация_"&amp;TEXT(MOD(QUOTIENT($A3247-1,500),600)+1,"000"))</f>
        <v/>
      </c>
      <c r="Q3247">
        <f>"Отдел_"&amp;TEXT(MOD(QUOTIENT($A3247-1,50),100)+1,"000")</f>
        <v/>
      </c>
      <c r="R3247">
        <f>IF($AB3247="Да","Группа_Крупная","Группа_"&amp;TEXT(MOD(QUOTIENT($A3247-1,5000),30)+1,"00"))</f>
        <v/>
      </c>
      <c r="S3247">
        <f>IF($AB3247="Да","Категория_Крупная","Категория_"&amp;TEXT(MOD(QUOTIENT($A3247-1,500),120)+1,"000"))</f>
        <v/>
      </c>
      <c r="T3247">
        <f>IF($AB3247="Да","Подкатегория_Крупная","Подкатегория_"&amp;TEXT(MOD(QUOTIENT($A3247-1,50),300)+1,"000"))</f>
        <v/>
      </c>
      <c r="U3247">
        <f>"SKU_"&amp;TEXT($A3247,"0000000")</f>
        <v/>
      </c>
      <c r="V3247">
        <f>CHOOSE(MOD($A3247-1,4)+1,"Enterprise","SMB","Госсектор","Розница")</f>
        <v/>
      </c>
      <c r="W3247">
        <f>"Клиент_"&amp;TEXT(MOD($A3247-1,20000)+1,"00000")</f>
        <v/>
      </c>
      <c r="X3247">
        <f>CHOOSE(MOD($A3247-1,5)+1,"Портал","API","Импорт","Ручной ввод","Интеграция")</f>
        <v/>
      </c>
      <c r="Y3247" s="8">
        <f>ROUND(1000+MOD($A3247*37,90000)+IF($AB3247="Да",5000,0),2)</f>
        <v/>
      </c>
      <c r="Z3247">
        <f>1+MOD($A3247,20)</f>
        <v/>
      </c>
      <c r="AA3247" s="8">
        <f>ROUND($Y3247*(0.08+MOD($A3247,17)/100),2)</f>
        <v/>
      </c>
      <c r="AB3247">
        <f>IF(MOD($A3247,10)&lt;7,"Да","Нет")</f>
        <v/>
      </c>
      <c r="AC3247">
        <f>$R3247&amp;" / "&amp;$S3247&amp;" / "&amp;$T3247</f>
        <v/>
      </c>
      <c r="AD3247">
        <f>1</f>
        <v/>
      </c>
      <c r="AE3247">
        <f>IF($A3247&lt;=Settings!$B$4,"до 100",IF($A3247&lt;=Settings!$B$5,"до 10 000",IF($A3247&lt;=Settings!$B$6,"до 100 000","100 000+")))</f>
        <v/>
      </c>
    </row>
    <row r="3248">
      <c r="A3248">
        <f>ROW()-1</f>
        <v/>
      </c>
      <c r="B3248">
        <f>IF($A3248&lt;=Settings!$B$4,"small_control",IF($A3248&lt;=Settings!$B$5,"medium_10k",IF($A3248&lt;=Settings!$B$6,"large_100k","extreme_1m")))</f>
        <v/>
      </c>
      <c r="C3248">
        <f>"ORD-"&amp;TEXT(QUOTIENT($A3248-1,3)+1,"0000000")</f>
        <v/>
      </c>
      <c r="D3248">
        <f>"LINE-"&amp;TEXT($A3248,"0000000")</f>
        <v/>
      </c>
      <c r="E3248" s="7">
        <f>Settings!$B$2+$A3248-1</f>
        <v/>
      </c>
      <c r="F3248" s="7">
        <f>Settings!$B$2+MOD($A3248-1,Settings!$B$7)</f>
        <v/>
      </c>
      <c r="G3248">
        <f>YEAR($F3248)</f>
        <v/>
      </c>
      <c r="H3248">
        <f>"Q"&amp;ROUNDUP(MONTH($F3248)/3,0)</f>
        <v/>
      </c>
      <c r="I3248">
        <f>MONTH($F3248)</f>
        <v/>
      </c>
      <c r="J3248">
        <f>CHOOSE(MONTH($F3248),"Январь","Февраль","Март","Апрель","Май","Июнь","Июль","Август","Сентябрь","Октябрь","Ноябрь","Декабрь")</f>
        <v/>
      </c>
      <c r="K3248">
        <f>DAY($F3248)</f>
        <v/>
      </c>
      <c r="L3248">
        <f>IF(MOD($A3248,10)&lt;7,"ФО_01_Крупный","ФО_"&amp;TEXT(MOD($A3248,8)+1,"00"))</f>
        <v/>
      </c>
      <c r="M3248">
        <f>IF($AB3248="Да","Регион_001_Крупный","Регион_"&amp;TEXT(MOD(QUOTIENT($A3248-1,20),180)+1,"000"))</f>
        <v/>
      </c>
      <c r="N3248">
        <f>IF($AB3248="Да","Город_"&amp;TEXT(MOD($A3248-1,250)+1,"0000"),"Город_"&amp;TEXT(MOD($A3248-1,3000)+1,"0000"))</f>
        <v/>
      </c>
      <c r="O3248">
        <f>IF($AB3248="Да","Холдинг_Крупный","Холдинг_"&amp;TEXT(MOD(QUOTIENT($A3248-1,10000),20)+1,"00"))</f>
        <v/>
      </c>
      <c r="P3248">
        <f>IF($AB3248="Да","Организация_Крупная","Организация_"&amp;TEXT(MOD(QUOTIENT($A3248-1,500),600)+1,"000"))</f>
        <v/>
      </c>
      <c r="Q3248">
        <f>"Отдел_"&amp;TEXT(MOD(QUOTIENT($A3248-1,50),100)+1,"000")</f>
        <v/>
      </c>
      <c r="R3248">
        <f>IF($AB3248="Да","Группа_Крупная","Группа_"&amp;TEXT(MOD(QUOTIENT($A3248-1,5000),30)+1,"00"))</f>
        <v/>
      </c>
      <c r="S3248">
        <f>IF($AB3248="Да","Категория_Крупная","Категория_"&amp;TEXT(MOD(QUOTIENT($A3248-1,500),120)+1,"000"))</f>
        <v/>
      </c>
      <c r="T3248">
        <f>IF($AB3248="Да","Подкатегория_Крупная","Подкатегория_"&amp;TEXT(MOD(QUOTIENT($A3248-1,50),300)+1,"000"))</f>
        <v/>
      </c>
      <c r="U3248">
        <f>"SKU_"&amp;TEXT($A3248,"0000000")</f>
        <v/>
      </c>
      <c r="V3248">
        <f>CHOOSE(MOD($A3248-1,4)+1,"Enterprise","SMB","Госсектор","Розница")</f>
        <v/>
      </c>
      <c r="W3248">
        <f>"Клиент_"&amp;TEXT(MOD($A3248-1,20000)+1,"00000")</f>
        <v/>
      </c>
      <c r="X3248">
        <f>CHOOSE(MOD($A3248-1,5)+1,"Портал","API","Импорт","Ручной ввод","Интеграция")</f>
        <v/>
      </c>
      <c r="Y3248" s="8">
        <f>ROUND(1000+MOD($A3248*37,90000)+IF($AB3248="Да",5000,0),2)</f>
        <v/>
      </c>
      <c r="Z3248">
        <f>1+MOD($A3248,20)</f>
        <v/>
      </c>
      <c r="AA3248" s="8">
        <f>ROUND($Y3248*(0.08+MOD($A3248,17)/100),2)</f>
        <v/>
      </c>
      <c r="AB3248">
        <f>IF(MOD($A3248,10)&lt;7,"Да","Нет")</f>
        <v/>
      </c>
      <c r="AC3248">
        <f>$R3248&amp;" / "&amp;$S3248&amp;" / "&amp;$T3248</f>
        <v/>
      </c>
      <c r="AD3248">
        <f>1</f>
        <v/>
      </c>
      <c r="AE3248">
        <f>IF($A3248&lt;=Settings!$B$4,"до 100",IF($A3248&lt;=Settings!$B$5,"до 10 000",IF($A3248&lt;=Settings!$B$6,"до 100 000","100 000+")))</f>
        <v/>
      </c>
    </row>
    <row r="3249">
      <c r="A3249">
        <f>ROW()-1</f>
        <v/>
      </c>
      <c r="B3249">
        <f>IF($A3249&lt;=Settings!$B$4,"small_control",IF($A3249&lt;=Settings!$B$5,"medium_10k",IF($A3249&lt;=Settings!$B$6,"large_100k","extreme_1m")))</f>
        <v/>
      </c>
      <c r="C3249">
        <f>"ORD-"&amp;TEXT(QUOTIENT($A3249-1,3)+1,"0000000")</f>
        <v/>
      </c>
      <c r="D3249">
        <f>"LINE-"&amp;TEXT($A3249,"0000000")</f>
        <v/>
      </c>
      <c r="E3249" s="7">
        <f>Settings!$B$2+$A3249-1</f>
        <v/>
      </c>
      <c r="F3249" s="7">
        <f>Settings!$B$2+MOD($A3249-1,Settings!$B$7)</f>
        <v/>
      </c>
      <c r="G3249">
        <f>YEAR($F3249)</f>
        <v/>
      </c>
      <c r="H3249">
        <f>"Q"&amp;ROUNDUP(MONTH($F3249)/3,0)</f>
        <v/>
      </c>
      <c r="I3249">
        <f>MONTH($F3249)</f>
        <v/>
      </c>
      <c r="J3249">
        <f>CHOOSE(MONTH($F3249),"Январь","Февраль","Март","Апрель","Май","Июнь","Июль","Август","Сентябрь","Октябрь","Ноябрь","Декабрь")</f>
        <v/>
      </c>
      <c r="K3249">
        <f>DAY($F3249)</f>
        <v/>
      </c>
      <c r="L3249">
        <f>IF(MOD($A3249,10)&lt;7,"ФО_01_Крупный","ФО_"&amp;TEXT(MOD($A3249,8)+1,"00"))</f>
        <v/>
      </c>
      <c r="M3249">
        <f>IF($AB3249="Да","Регион_001_Крупный","Регион_"&amp;TEXT(MOD(QUOTIENT($A3249-1,20),180)+1,"000"))</f>
        <v/>
      </c>
      <c r="N3249">
        <f>IF($AB3249="Да","Город_"&amp;TEXT(MOD($A3249-1,250)+1,"0000"),"Город_"&amp;TEXT(MOD($A3249-1,3000)+1,"0000"))</f>
        <v/>
      </c>
      <c r="O3249">
        <f>IF($AB3249="Да","Холдинг_Крупный","Холдинг_"&amp;TEXT(MOD(QUOTIENT($A3249-1,10000),20)+1,"00"))</f>
        <v/>
      </c>
      <c r="P3249">
        <f>IF($AB3249="Да","Организация_Крупная","Организация_"&amp;TEXT(MOD(QUOTIENT($A3249-1,500),600)+1,"000"))</f>
        <v/>
      </c>
      <c r="Q3249">
        <f>"Отдел_"&amp;TEXT(MOD(QUOTIENT($A3249-1,50),100)+1,"000")</f>
        <v/>
      </c>
      <c r="R3249">
        <f>IF($AB3249="Да","Группа_Крупная","Группа_"&amp;TEXT(MOD(QUOTIENT($A3249-1,5000),30)+1,"00"))</f>
        <v/>
      </c>
      <c r="S3249">
        <f>IF($AB3249="Да","Категория_Крупная","Категория_"&amp;TEXT(MOD(QUOTIENT($A3249-1,500),120)+1,"000"))</f>
        <v/>
      </c>
      <c r="T3249">
        <f>IF($AB3249="Да","Подкатегория_Крупная","Подкатегория_"&amp;TEXT(MOD(QUOTIENT($A3249-1,50),300)+1,"000"))</f>
        <v/>
      </c>
      <c r="U3249">
        <f>"SKU_"&amp;TEXT($A3249,"0000000")</f>
        <v/>
      </c>
      <c r="V3249">
        <f>CHOOSE(MOD($A3249-1,4)+1,"Enterprise","SMB","Госсектор","Розница")</f>
        <v/>
      </c>
      <c r="W3249">
        <f>"Клиент_"&amp;TEXT(MOD($A3249-1,20000)+1,"00000")</f>
        <v/>
      </c>
      <c r="X3249">
        <f>CHOOSE(MOD($A3249-1,5)+1,"Портал","API","Импорт","Ручной ввод","Интеграция")</f>
        <v/>
      </c>
      <c r="Y3249" s="8">
        <f>ROUND(1000+MOD($A3249*37,90000)+IF($AB3249="Да",5000,0),2)</f>
        <v/>
      </c>
      <c r="Z3249">
        <f>1+MOD($A3249,20)</f>
        <v/>
      </c>
      <c r="AA3249" s="8">
        <f>ROUND($Y3249*(0.08+MOD($A3249,17)/100),2)</f>
        <v/>
      </c>
      <c r="AB3249">
        <f>IF(MOD($A3249,10)&lt;7,"Да","Нет")</f>
        <v/>
      </c>
      <c r="AC3249">
        <f>$R3249&amp;" / "&amp;$S3249&amp;" / "&amp;$T3249</f>
        <v/>
      </c>
      <c r="AD3249">
        <f>1</f>
        <v/>
      </c>
      <c r="AE3249">
        <f>IF($A3249&lt;=Settings!$B$4,"до 100",IF($A3249&lt;=Settings!$B$5,"до 10 000",IF($A3249&lt;=Settings!$B$6,"до 100 000","100 000+")))</f>
        <v/>
      </c>
    </row>
    <row r="3250">
      <c r="A3250">
        <f>ROW()-1</f>
        <v/>
      </c>
      <c r="B3250">
        <f>IF($A3250&lt;=Settings!$B$4,"small_control",IF($A3250&lt;=Settings!$B$5,"medium_10k",IF($A3250&lt;=Settings!$B$6,"large_100k","extreme_1m")))</f>
        <v/>
      </c>
      <c r="C3250">
        <f>"ORD-"&amp;TEXT(QUOTIENT($A3250-1,3)+1,"0000000")</f>
        <v/>
      </c>
      <c r="D3250">
        <f>"LINE-"&amp;TEXT($A3250,"0000000")</f>
        <v/>
      </c>
      <c r="E3250" s="7">
        <f>Settings!$B$2+$A3250-1</f>
        <v/>
      </c>
      <c r="F3250" s="7">
        <f>Settings!$B$2+MOD($A3250-1,Settings!$B$7)</f>
        <v/>
      </c>
      <c r="G3250">
        <f>YEAR($F3250)</f>
        <v/>
      </c>
      <c r="H3250">
        <f>"Q"&amp;ROUNDUP(MONTH($F3250)/3,0)</f>
        <v/>
      </c>
      <c r="I3250">
        <f>MONTH($F3250)</f>
        <v/>
      </c>
      <c r="J3250">
        <f>CHOOSE(MONTH($F3250),"Январь","Февраль","Март","Апрель","Май","Июнь","Июль","Август","Сентябрь","Октябрь","Ноябрь","Декабрь")</f>
        <v/>
      </c>
      <c r="K3250">
        <f>DAY($F3250)</f>
        <v/>
      </c>
      <c r="L3250">
        <f>IF(MOD($A3250,10)&lt;7,"ФО_01_Крупный","ФО_"&amp;TEXT(MOD($A3250,8)+1,"00"))</f>
        <v/>
      </c>
      <c r="M3250">
        <f>IF($AB3250="Да","Регион_001_Крупный","Регион_"&amp;TEXT(MOD(QUOTIENT($A3250-1,20),180)+1,"000"))</f>
        <v/>
      </c>
      <c r="N3250">
        <f>IF($AB3250="Да","Город_"&amp;TEXT(MOD($A3250-1,250)+1,"0000"),"Город_"&amp;TEXT(MOD($A3250-1,3000)+1,"0000"))</f>
        <v/>
      </c>
      <c r="O3250">
        <f>IF($AB3250="Да","Холдинг_Крупный","Холдинг_"&amp;TEXT(MOD(QUOTIENT($A3250-1,10000),20)+1,"00"))</f>
        <v/>
      </c>
      <c r="P3250">
        <f>IF($AB3250="Да","Организация_Крупная","Организация_"&amp;TEXT(MOD(QUOTIENT($A3250-1,500),600)+1,"000"))</f>
        <v/>
      </c>
      <c r="Q3250">
        <f>"Отдел_"&amp;TEXT(MOD(QUOTIENT($A3250-1,50),100)+1,"000")</f>
        <v/>
      </c>
      <c r="R3250">
        <f>IF($AB3250="Да","Группа_Крупная","Группа_"&amp;TEXT(MOD(QUOTIENT($A3250-1,5000),30)+1,"00"))</f>
        <v/>
      </c>
      <c r="S3250">
        <f>IF($AB3250="Да","Категория_Крупная","Категория_"&amp;TEXT(MOD(QUOTIENT($A3250-1,500),120)+1,"000"))</f>
        <v/>
      </c>
      <c r="T3250">
        <f>IF($AB3250="Да","Подкатегория_Крупная","Подкатегория_"&amp;TEXT(MOD(QUOTIENT($A3250-1,50),300)+1,"000"))</f>
        <v/>
      </c>
      <c r="U3250">
        <f>"SKU_"&amp;TEXT($A3250,"0000000")</f>
        <v/>
      </c>
      <c r="V3250">
        <f>CHOOSE(MOD($A3250-1,4)+1,"Enterprise","SMB","Госсектор","Розница")</f>
        <v/>
      </c>
      <c r="W3250">
        <f>"Клиент_"&amp;TEXT(MOD($A3250-1,20000)+1,"00000")</f>
        <v/>
      </c>
      <c r="X3250">
        <f>CHOOSE(MOD($A3250-1,5)+1,"Портал","API","Импорт","Ручной ввод","Интеграция")</f>
        <v/>
      </c>
      <c r="Y3250" s="8">
        <f>ROUND(1000+MOD($A3250*37,90000)+IF($AB3250="Да",5000,0),2)</f>
        <v/>
      </c>
      <c r="Z3250">
        <f>1+MOD($A3250,20)</f>
        <v/>
      </c>
      <c r="AA3250" s="8">
        <f>ROUND($Y3250*(0.08+MOD($A3250,17)/100),2)</f>
        <v/>
      </c>
      <c r="AB3250">
        <f>IF(MOD($A3250,10)&lt;7,"Да","Нет")</f>
        <v/>
      </c>
      <c r="AC3250">
        <f>$R3250&amp;" / "&amp;$S3250&amp;" / "&amp;$T3250</f>
        <v/>
      </c>
      <c r="AD3250">
        <f>1</f>
        <v/>
      </c>
      <c r="AE3250">
        <f>IF($A3250&lt;=Settings!$B$4,"до 100",IF($A3250&lt;=Settings!$B$5,"до 10 000",IF($A3250&lt;=Settings!$B$6,"до 100 000","100 000+")))</f>
        <v/>
      </c>
    </row>
    <row r="3251">
      <c r="A3251">
        <f>ROW()-1</f>
        <v/>
      </c>
      <c r="B3251">
        <f>IF($A3251&lt;=Settings!$B$4,"small_control",IF($A3251&lt;=Settings!$B$5,"medium_10k",IF($A3251&lt;=Settings!$B$6,"large_100k","extreme_1m")))</f>
        <v/>
      </c>
      <c r="C3251">
        <f>"ORD-"&amp;TEXT(QUOTIENT($A3251-1,3)+1,"0000000")</f>
        <v/>
      </c>
      <c r="D3251">
        <f>"LINE-"&amp;TEXT($A3251,"0000000")</f>
        <v/>
      </c>
      <c r="E3251" s="7">
        <f>Settings!$B$2+$A3251-1</f>
        <v/>
      </c>
      <c r="F3251" s="7">
        <f>Settings!$B$2+MOD($A3251-1,Settings!$B$7)</f>
        <v/>
      </c>
      <c r="G3251">
        <f>YEAR($F3251)</f>
        <v/>
      </c>
      <c r="H3251">
        <f>"Q"&amp;ROUNDUP(MONTH($F3251)/3,0)</f>
        <v/>
      </c>
      <c r="I3251">
        <f>MONTH($F3251)</f>
        <v/>
      </c>
      <c r="J3251">
        <f>CHOOSE(MONTH($F3251),"Январь","Февраль","Март","Апрель","Май","Июнь","Июль","Август","Сентябрь","Октябрь","Ноябрь","Декабрь")</f>
        <v/>
      </c>
      <c r="K3251">
        <f>DAY($F3251)</f>
        <v/>
      </c>
      <c r="L3251">
        <f>IF(MOD($A3251,10)&lt;7,"ФО_01_Крупный","ФО_"&amp;TEXT(MOD($A3251,8)+1,"00"))</f>
        <v/>
      </c>
      <c r="M3251">
        <f>IF($AB3251="Да","Регион_001_Крупный","Регион_"&amp;TEXT(MOD(QUOTIENT($A3251-1,20),180)+1,"000"))</f>
        <v/>
      </c>
      <c r="N3251">
        <f>IF($AB3251="Да","Город_"&amp;TEXT(MOD($A3251-1,250)+1,"0000"),"Город_"&amp;TEXT(MOD($A3251-1,3000)+1,"0000"))</f>
        <v/>
      </c>
      <c r="O3251">
        <f>IF($AB3251="Да","Холдинг_Крупный","Холдинг_"&amp;TEXT(MOD(QUOTIENT($A3251-1,10000),20)+1,"00"))</f>
        <v/>
      </c>
      <c r="P3251">
        <f>IF($AB3251="Да","Организация_Крупная","Организация_"&amp;TEXT(MOD(QUOTIENT($A3251-1,500),600)+1,"000"))</f>
        <v/>
      </c>
      <c r="Q3251">
        <f>"Отдел_"&amp;TEXT(MOD(QUOTIENT($A3251-1,50),100)+1,"000")</f>
        <v/>
      </c>
      <c r="R3251">
        <f>IF($AB3251="Да","Группа_Крупная","Группа_"&amp;TEXT(MOD(QUOTIENT($A3251-1,5000),30)+1,"00"))</f>
        <v/>
      </c>
      <c r="S3251">
        <f>IF($AB3251="Да","Категория_Крупная","Категория_"&amp;TEXT(MOD(QUOTIENT($A3251-1,500),120)+1,"000"))</f>
        <v/>
      </c>
      <c r="T3251">
        <f>IF($AB3251="Да","Подкатегория_Крупная","Подкатегория_"&amp;TEXT(MOD(QUOTIENT($A3251-1,50),300)+1,"000"))</f>
        <v/>
      </c>
      <c r="U3251">
        <f>"SKU_"&amp;TEXT($A3251,"0000000")</f>
        <v/>
      </c>
      <c r="V3251">
        <f>CHOOSE(MOD($A3251-1,4)+1,"Enterprise","SMB","Госсектор","Розница")</f>
        <v/>
      </c>
      <c r="W3251">
        <f>"Клиент_"&amp;TEXT(MOD($A3251-1,20000)+1,"00000")</f>
        <v/>
      </c>
      <c r="X3251">
        <f>CHOOSE(MOD($A3251-1,5)+1,"Портал","API","Импорт","Ручной ввод","Интеграция")</f>
        <v/>
      </c>
      <c r="Y3251" s="8">
        <f>ROUND(1000+MOD($A3251*37,90000)+IF($AB3251="Да",5000,0),2)</f>
        <v/>
      </c>
      <c r="Z3251">
        <f>1+MOD($A3251,20)</f>
        <v/>
      </c>
      <c r="AA3251" s="8">
        <f>ROUND($Y3251*(0.08+MOD($A3251,17)/100),2)</f>
        <v/>
      </c>
      <c r="AB3251">
        <f>IF(MOD($A3251,10)&lt;7,"Да","Нет")</f>
        <v/>
      </c>
      <c r="AC3251">
        <f>$R3251&amp;" / "&amp;$S3251&amp;" / "&amp;$T3251</f>
        <v/>
      </c>
      <c r="AD3251">
        <f>1</f>
        <v/>
      </c>
      <c r="AE3251">
        <f>IF($A3251&lt;=Settings!$B$4,"до 100",IF($A3251&lt;=Settings!$B$5,"до 10 000",IF($A3251&lt;=Settings!$B$6,"до 100 000","100 000+")))</f>
        <v/>
      </c>
    </row>
    <row r="3252">
      <c r="A3252">
        <f>ROW()-1</f>
        <v/>
      </c>
      <c r="B3252">
        <f>IF($A3252&lt;=Settings!$B$4,"small_control",IF($A3252&lt;=Settings!$B$5,"medium_10k",IF($A3252&lt;=Settings!$B$6,"large_100k","extreme_1m")))</f>
        <v/>
      </c>
      <c r="C3252">
        <f>"ORD-"&amp;TEXT(QUOTIENT($A3252-1,3)+1,"0000000")</f>
        <v/>
      </c>
      <c r="D3252">
        <f>"LINE-"&amp;TEXT($A3252,"0000000")</f>
        <v/>
      </c>
      <c r="E3252" s="7">
        <f>Settings!$B$2+$A3252-1</f>
        <v/>
      </c>
      <c r="F3252" s="7">
        <f>Settings!$B$2+MOD($A3252-1,Settings!$B$7)</f>
        <v/>
      </c>
      <c r="G3252">
        <f>YEAR($F3252)</f>
        <v/>
      </c>
      <c r="H3252">
        <f>"Q"&amp;ROUNDUP(MONTH($F3252)/3,0)</f>
        <v/>
      </c>
      <c r="I3252">
        <f>MONTH($F3252)</f>
        <v/>
      </c>
      <c r="J3252">
        <f>CHOOSE(MONTH($F3252),"Январь","Февраль","Март","Апрель","Май","Июнь","Июль","Август","Сентябрь","Октябрь","Ноябрь","Декабрь")</f>
        <v/>
      </c>
      <c r="K3252">
        <f>DAY($F3252)</f>
        <v/>
      </c>
      <c r="L3252">
        <f>IF(MOD($A3252,10)&lt;7,"ФО_01_Крупный","ФО_"&amp;TEXT(MOD($A3252,8)+1,"00"))</f>
        <v/>
      </c>
      <c r="M3252">
        <f>IF($AB3252="Да","Регион_001_Крупный","Регион_"&amp;TEXT(MOD(QUOTIENT($A3252-1,20),180)+1,"000"))</f>
        <v/>
      </c>
      <c r="N3252">
        <f>IF($AB3252="Да","Город_"&amp;TEXT(MOD($A3252-1,250)+1,"0000"),"Город_"&amp;TEXT(MOD($A3252-1,3000)+1,"0000"))</f>
        <v/>
      </c>
      <c r="O3252">
        <f>IF($AB3252="Да","Холдинг_Крупный","Холдинг_"&amp;TEXT(MOD(QUOTIENT($A3252-1,10000),20)+1,"00"))</f>
        <v/>
      </c>
      <c r="P3252">
        <f>IF($AB3252="Да","Организация_Крупная","Организация_"&amp;TEXT(MOD(QUOTIENT($A3252-1,500),600)+1,"000"))</f>
        <v/>
      </c>
      <c r="Q3252">
        <f>"Отдел_"&amp;TEXT(MOD(QUOTIENT($A3252-1,50),100)+1,"000")</f>
        <v/>
      </c>
      <c r="R3252">
        <f>IF($AB3252="Да","Группа_Крупная","Группа_"&amp;TEXT(MOD(QUOTIENT($A3252-1,5000),30)+1,"00"))</f>
        <v/>
      </c>
      <c r="S3252">
        <f>IF($AB3252="Да","Категория_Крупная","Категория_"&amp;TEXT(MOD(QUOTIENT($A3252-1,500),120)+1,"000"))</f>
        <v/>
      </c>
      <c r="T3252">
        <f>IF($AB3252="Да","Подкатегория_Крупная","Подкатегория_"&amp;TEXT(MOD(QUOTIENT($A3252-1,50),300)+1,"000"))</f>
        <v/>
      </c>
      <c r="U3252">
        <f>"SKU_"&amp;TEXT($A3252,"0000000")</f>
        <v/>
      </c>
      <c r="V3252">
        <f>CHOOSE(MOD($A3252-1,4)+1,"Enterprise","SMB","Госсектор","Розница")</f>
        <v/>
      </c>
      <c r="W3252">
        <f>"Клиент_"&amp;TEXT(MOD($A3252-1,20000)+1,"00000")</f>
        <v/>
      </c>
      <c r="X3252">
        <f>CHOOSE(MOD($A3252-1,5)+1,"Портал","API","Импорт","Ручной ввод","Интеграция")</f>
        <v/>
      </c>
      <c r="Y3252" s="8">
        <f>ROUND(1000+MOD($A3252*37,90000)+IF($AB3252="Да",5000,0),2)</f>
        <v/>
      </c>
      <c r="Z3252">
        <f>1+MOD($A3252,20)</f>
        <v/>
      </c>
      <c r="AA3252" s="8">
        <f>ROUND($Y3252*(0.08+MOD($A3252,17)/100),2)</f>
        <v/>
      </c>
      <c r="AB3252">
        <f>IF(MOD($A3252,10)&lt;7,"Да","Нет")</f>
        <v/>
      </c>
      <c r="AC3252">
        <f>$R3252&amp;" / "&amp;$S3252&amp;" / "&amp;$T3252</f>
        <v/>
      </c>
      <c r="AD3252">
        <f>1</f>
        <v/>
      </c>
      <c r="AE3252">
        <f>IF($A3252&lt;=Settings!$B$4,"до 100",IF($A3252&lt;=Settings!$B$5,"до 10 000",IF($A3252&lt;=Settings!$B$6,"до 100 000","100 000+")))</f>
        <v/>
      </c>
    </row>
    <row r="3253">
      <c r="A3253">
        <f>ROW()-1</f>
        <v/>
      </c>
      <c r="B3253">
        <f>IF($A3253&lt;=Settings!$B$4,"small_control",IF($A3253&lt;=Settings!$B$5,"medium_10k",IF($A3253&lt;=Settings!$B$6,"large_100k","extreme_1m")))</f>
        <v/>
      </c>
      <c r="C3253">
        <f>"ORD-"&amp;TEXT(QUOTIENT($A3253-1,3)+1,"0000000")</f>
        <v/>
      </c>
      <c r="D3253">
        <f>"LINE-"&amp;TEXT($A3253,"0000000")</f>
        <v/>
      </c>
      <c r="E3253" s="7">
        <f>Settings!$B$2+$A3253-1</f>
        <v/>
      </c>
      <c r="F3253" s="7">
        <f>Settings!$B$2+MOD($A3253-1,Settings!$B$7)</f>
        <v/>
      </c>
      <c r="G3253">
        <f>YEAR($F3253)</f>
        <v/>
      </c>
      <c r="H3253">
        <f>"Q"&amp;ROUNDUP(MONTH($F3253)/3,0)</f>
        <v/>
      </c>
      <c r="I3253">
        <f>MONTH($F3253)</f>
        <v/>
      </c>
      <c r="J3253">
        <f>CHOOSE(MONTH($F3253),"Январь","Февраль","Март","Апрель","Май","Июнь","Июль","Август","Сентябрь","Октябрь","Ноябрь","Декабрь")</f>
        <v/>
      </c>
      <c r="K3253">
        <f>DAY($F3253)</f>
        <v/>
      </c>
      <c r="L3253">
        <f>IF(MOD($A3253,10)&lt;7,"ФО_01_Крупный","ФО_"&amp;TEXT(MOD($A3253,8)+1,"00"))</f>
        <v/>
      </c>
      <c r="M3253">
        <f>IF($AB3253="Да","Регион_001_Крупный","Регион_"&amp;TEXT(MOD(QUOTIENT($A3253-1,20),180)+1,"000"))</f>
        <v/>
      </c>
      <c r="N3253">
        <f>IF($AB3253="Да","Город_"&amp;TEXT(MOD($A3253-1,250)+1,"0000"),"Город_"&amp;TEXT(MOD($A3253-1,3000)+1,"0000"))</f>
        <v/>
      </c>
      <c r="O3253">
        <f>IF($AB3253="Да","Холдинг_Крупный","Холдинг_"&amp;TEXT(MOD(QUOTIENT($A3253-1,10000),20)+1,"00"))</f>
        <v/>
      </c>
      <c r="P3253">
        <f>IF($AB3253="Да","Организация_Крупная","Организация_"&amp;TEXT(MOD(QUOTIENT($A3253-1,500),600)+1,"000"))</f>
        <v/>
      </c>
      <c r="Q3253">
        <f>"Отдел_"&amp;TEXT(MOD(QUOTIENT($A3253-1,50),100)+1,"000")</f>
        <v/>
      </c>
      <c r="R3253">
        <f>IF($AB3253="Да","Группа_Крупная","Группа_"&amp;TEXT(MOD(QUOTIENT($A3253-1,5000),30)+1,"00"))</f>
        <v/>
      </c>
      <c r="S3253">
        <f>IF($AB3253="Да","Категория_Крупная","Категория_"&amp;TEXT(MOD(QUOTIENT($A3253-1,500),120)+1,"000"))</f>
        <v/>
      </c>
      <c r="T3253">
        <f>IF($AB3253="Да","Подкатегория_Крупная","Подкатегория_"&amp;TEXT(MOD(QUOTIENT($A3253-1,50),300)+1,"000"))</f>
        <v/>
      </c>
      <c r="U3253">
        <f>"SKU_"&amp;TEXT($A3253,"0000000")</f>
        <v/>
      </c>
      <c r="V3253">
        <f>CHOOSE(MOD($A3253-1,4)+1,"Enterprise","SMB","Госсектор","Розница")</f>
        <v/>
      </c>
      <c r="W3253">
        <f>"Клиент_"&amp;TEXT(MOD($A3253-1,20000)+1,"00000")</f>
        <v/>
      </c>
      <c r="X3253">
        <f>CHOOSE(MOD($A3253-1,5)+1,"Портал","API","Импорт","Ручной ввод","Интеграция")</f>
        <v/>
      </c>
      <c r="Y3253" s="8">
        <f>ROUND(1000+MOD($A3253*37,90000)+IF($AB3253="Да",5000,0),2)</f>
        <v/>
      </c>
      <c r="Z3253">
        <f>1+MOD($A3253,20)</f>
        <v/>
      </c>
      <c r="AA3253" s="8">
        <f>ROUND($Y3253*(0.08+MOD($A3253,17)/100),2)</f>
        <v/>
      </c>
      <c r="AB3253">
        <f>IF(MOD($A3253,10)&lt;7,"Да","Нет")</f>
        <v/>
      </c>
      <c r="AC3253">
        <f>$R3253&amp;" / "&amp;$S3253&amp;" / "&amp;$T3253</f>
        <v/>
      </c>
      <c r="AD3253">
        <f>1</f>
        <v/>
      </c>
      <c r="AE3253">
        <f>IF($A3253&lt;=Settings!$B$4,"до 100",IF($A3253&lt;=Settings!$B$5,"до 10 000",IF($A3253&lt;=Settings!$B$6,"до 100 000","100 000+")))</f>
        <v/>
      </c>
    </row>
    <row r="3254">
      <c r="A3254">
        <f>ROW()-1</f>
        <v/>
      </c>
      <c r="B3254">
        <f>IF($A3254&lt;=Settings!$B$4,"small_control",IF($A3254&lt;=Settings!$B$5,"medium_10k",IF($A3254&lt;=Settings!$B$6,"large_100k","extreme_1m")))</f>
        <v/>
      </c>
      <c r="C3254">
        <f>"ORD-"&amp;TEXT(QUOTIENT($A3254-1,3)+1,"0000000")</f>
        <v/>
      </c>
      <c r="D3254">
        <f>"LINE-"&amp;TEXT($A3254,"0000000")</f>
        <v/>
      </c>
      <c r="E3254" s="7">
        <f>Settings!$B$2+$A3254-1</f>
        <v/>
      </c>
      <c r="F3254" s="7">
        <f>Settings!$B$2+MOD($A3254-1,Settings!$B$7)</f>
        <v/>
      </c>
      <c r="G3254">
        <f>YEAR($F3254)</f>
        <v/>
      </c>
      <c r="H3254">
        <f>"Q"&amp;ROUNDUP(MONTH($F3254)/3,0)</f>
        <v/>
      </c>
      <c r="I3254">
        <f>MONTH($F3254)</f>
        <v/>
      </c>
      <c r="J3254">
        <f>CHOOSE(MONTH($F3254),"Январь","Февраль","Март","Апрель","Май","Июнь","Июль","Август","Сентябрь","Октябрь","Ноябрь","Декабрь")</f>
        <v/>
      </c>
      <c r="K3254">
        <f>DAY($F3254)</f>
        <v/>
      </c>
      <c r="L3254">
        <f>IF(MOD($A3254,10)&lt;7,"ФО_01_Крупный","ФО_"&amp;TEXT(MOD($A3254,8)+1,"00"))</f>
        <v/>
      </c>
      <c r="M3254">
        <f>IF($AB3254="Да","Регион_001_Крупный","Регион_"&amp;TEXT(MOD(QUOTIENT($A3254-1,20),180)+1,"000"))</f>
        <v/>
      </c>
      <c r="N3254">
        <f>IF($AB3254="Да","Город_"&amp;TEXT(MOD($A3254-1,250)+1,"0000"),"Город_"&amp;TEXT(MOD($A3254-1,3000)+1,"0000"))</f>
        <v/>
      </c>
      <c r="O3254">
        <f>IF($AB3254="Да","Холдинг_Крупный","Холдинг_"&amp;TEXT(MOD(QUOTIENT($A3254-1,10000),20)+1,"00"))</f>
        <v/>
      </c>
      <c r="P3254">
        <f>IF($AB3254="Да","Организация_Крупная","Организация_"&amp;TEXT(MOD(QUOTIENT($A3254-1,500),600)+1,"000"))</f>
        <v/>
      </c>
      <c r="Q3254">
        <f>"Отдел_"&amp;TEXT(MOD(QUOTIENT($A3254-1,50),100)+1,"000")</f>
        <v/>
      </c>
      <c r="R3254">
        <f>IF($AB3254="Да","Группа_Крупная","Группа_"&amp;TEXT(MOD(QUOTIENT($A3254-1,5000),30)+1,"00"))</f>
        <v/>
      </c>
      <c r="S3254">
        <f>IF($AB3254="Да","Категория_Крупная","Категория_"&amp;TEXT(MOD(QUOTIENT($A3254-1,500),120)+1,"000"))</f>
        <v/>
      </c>
      <c r="T3254">
        <f>IF($AB3254="Да","Подкатегория_Крупная","Подкатегория_"&amp;TEXT(MOD(QUOTIENT($A3254-1,50),300)+1,"000"))</f>
        <v/>
      </c>
      <c r="U3254">
        <f>"SKU_"&amp;TEXT($A3254,"0000000")</f>
        <v/>
      </c>
      <c r="V3254">
        <f>CHOOSE(MOD($A3254-1,4)+1,"Enterprise","SMB","Госсектор","Розница")</f>
        <v/>
      </c>
      <c r="W3254">
        <f>"Клиент_"&amp;TEXT(MOD($A3254-1,20000)+1,"00000")</f>
        <v/>
      </c>
      <c r="X3254">
        <f>CHOOSE(MOD($A3254-1,5)+1,"Портал","API","Импорт","Ручной ввод","Интеграция")</f>
        <v/>
      </c>
      <c r="Y3254" s="8">
        <f>ROUND(1000+MOD($A3254*37,90000)+IF($AB3254="Да",5000,0),2)</f>
        <v/>
      </c>
      <c r="Z3254">
        <f>1+MOD($A3254,20)</f>
        <v/>
      </c>
      <c r="AA3254" s="8">
        <f>ROUND($Y3254*(0.08+MOD($A3254,17)/100),2)</f>
        <v/>
      </c>
      <c r="AB3254">
        <f>IF(MOD($A3254,10)&lt;7,"Да","Нет")</f>
        <v/>
      </c>
      <c r="AC3254">
        <f>$R3254&amp;" / "&amp;$S3254&amp;" / "&amp;$T3254</f>
        <v/>
      </c>
      <c r="AD3254">
        <f>1</f>
        <v/>
      </c>
      <c r="AE3254">
        <f>IF($A3254&lt;=Settings!$B$4,"до 100",IF($A3254&lt;=Settings!$B$5,"до 10 000",IF($A3254&lt;=Settings!$B$6,"до 100 000","100 000+")))</f>
        <v/>
      </c>
    </row>
    <row r="3255">
      <c r="A3255">
        <f>ROW()-1</f>
        <v/>
      </c>
      <c r="B3255">
        <f>IF($A3255&lt;=Settings!$B$4,"small_control",IF($A3255&lt;=Settings!$B$5,"medium_10k",IF($A3255&lt;=Settings!$B$6,"large_100k","extreme_1m")))</f>
        <v/>
      </c>
      <c r="C3255">
        <f>"ORD-"&amp;TEXT(QUOTIENT($A3255-1,3)+1,"0000000")</f>
        <v/>
      </c>
      <c r="D3255">
        <f>"LINE-"&amp;TEXT($A3255,"0000000")</f>
        <v/>
      </c>
      <c r="E3255" s="7">
        <f>Settings!$B$2+$A3255-1</f>
        <v/>
      </c>
      <c r="F3255" s="7">
        <f>Settings!$B$2+MOD($A3255-1,Settings!$B$7)</f>
        <v/>
      </c>
      <c r="G3255">
        <f>YEAR($F3255)</f>
        <v/>
      </c>
      <c r="H3255">
        <f>"Q"&amp;ROUNDUP(MONTH($F3255)/3,0)</f>
        <v/>
      </c>
      <c r="I3255">
        <f>MONTH($F3255)</f>
        <v/>
      </c>
      <c r="J3255">
        <f>CHOOSE(MONTH($F3255),"Январь","Февраль","Март","Апрель","Май","Июнь","Июль","Август","Сентябрь","Октябрь","Ноябрь","Декабрь")</f>
        <v/>
      </c>
      <c r="K3255">
        <f>DAY($F3255)</f>
        <v/>
      </c>
      <c r="L3255">
        <f>IF(MOD($A3255,10)&lt;7,"ФО_01_Крупный","ФО_"&amp;TEXT(MOD($A3255,8)+1,"00"))</f>
        <v/>
      </c>
      <c r="M3255">
        <f>IF($AB3255="Да","Регион_001_Крупный","Регион_"&amp;TEXT(MOD(QUOTIENT($A3255-1,20),180)+1,"000"))</f>
        <v/>
      </c>
      <c r="N3255">
        <f>IF($AB3255="Да","Город_"&amp;TEXT(MOD($A3255-1,250)+1,"0000"),"Город_"&amp;TEXT(MOD($A3255-1,3000)+1,"0000"))</f>
        <v/>
      </c>
      <c r="O3255">
        <f>IF($AB3255="Да","Холдинг_Крупный","Холдинг_"&amp;TEXT(MOD(QUOTIENT($A3255-1,10000),20)+1,"00"))</f>
        <v/>
      </c>
      <c r="P3255">
        <f>IF($AB3255="Да","Организация_Крупная","Организация_"&amp;TEXT(MOD(QUOTIENT($A3255-1,500),600)+1,"000"))</f>
        <v/>
      </c>
      <c r="Q3255">
        <f>"Отдел_"&amp;TEXT(MOD(QUOTIENT($A3255-1,50),100)+1,"000")</f>
        <v/>
      </c>
      <c r="R3255">
        <f>IF($AB3255="Да","Группа_Крупная","Группа_"&amp;TEXT(MOD(QUOTIENT($A3255-1,5000),30)+1,"00"))</f>
        <v/>
      </c>
      <c r="S3255">
        <f>IF($AB3255="Да","Категория_Крупная","Категория_"&amp;TEXT(MOD(QUOTIENT($A3255-1,500),120)+1,"000"))</f>
        <v/>
      </c>
      <c r="T3255">
        <f>IF($AB3255="Да","Подкатегория_Крупная","Подкатегория_"&amp;TEXT(MOD(QUOTIENT($A3255-1,50),300)+1,"000"))</f>
        <v/>
      </c>
      <c r="U3255">
        <f>"SKU_"&amp;TEXT($A3255,"0000000")</f>
        <v/>
      </c>
      <c r="V3255">
        <f>CHOOSE(MOD($A3255-1,4)+1,"Enterprise","SMB","Госсектор","Розница")</f>
        <v/>
      </c>
      <c r="W3255">
        <f>"Клиент_"&amp;TEXT(MOD($A3255-1,20000)+1,"00000")</f>
        <v/>
      </c>
      <c r="X3255">
        <f>CHOOSE(MOD($A3255-1,5)+1,"Портал","API","Импорт","Ручной ввод","Интеграция")</f>
        <v/>
      </c>
      <c r="Y3255" s="8">
        <f>ROUND(1000+MOD($A3255*37,90000)+IF($AB3255="Да",5000,0),2)</f>
        <v/>
      </c>
      <c r="Z3255">
        <f>1+MOD($A3255,20)</f>
        <v/>
      </c>
      <c r="AA3255" s="8">
        <f>ROUND($Y3255*(0.08+MOD($A3255,17)/100),2)</f>
        <v/>
      </c>
      <c r="AB3255">
        <f>IF(MOD($A3255,10)&lt;7,"Да","Нет")</f>
        <v/>
      </c>
      <c r="AC3255">
        <f>$R3255&amp;" / "&amp;$S3255&amp;" / "&amp;$T3255</f>
        <v/>
      </c>
      <c r="AD3255">
        <f>1</f>
        <v/>
      </c>
      <c r="AE3255">
        <f>IF($A3255&lt;=Settings!$B$4,"до 100",IF($A3255&lt;=Settings!$B$5,"до 10 000",IF($A3255&lt;=Settings!$B$6,"до 100 000","100 000+")))</f>
        <v/>
      </c>
    </row>
    <row r="3256">
      <c r="A3256">
        <f>ROW()-1</f>
        <v/>
      </c>
      <c r="B3256">
        <f>IF($A3256&lt;=Settings!$B$4,"small_control",IF($A3256&lt;=Settings!$B$5,"medium_10k",IF($A3256&lt;=Settings!$B$6,"large_100k","extreme_1m")))</f>
        <v/>
      </c>
      <c r="C3256">
        <f>"ORD-"&amp;TEXT(QUOTIENT($A3256-1,3)+1,"0000000")</f>
        <v/>
      </c>
      <c r="D3256">
        <f>"LINE-"&amp;TEXT($A3256,"0000000")</f>
        <v/>
      </c>
      <c r="E3256" s="7">
        <f>Settings!$B$2+$A3256-1</f>
        <v/>
      </c>
      <c r="F3256" s="7">
        <f>Settings!$B$2+MOD($A3256-1,Settings!$B$7)</f>
        <v/>
      </c>
      <c r="G3256">
        <f>YEAR($F3256)</f>
        <v/>
      </c>
      <c r="H3256">
        <f>"Q"&amp;ROUNDUP(MONTH($F3256)/3,0)</f>
        <v/>
      </c>
      <c r="I3256">
        <f>MONTH($F3256)</f>
        <v/>
      </c>
      <c r="J3256">
        <f>CHOOSE(MONTH($F3256),"Январь","Февраль","Март","Апрель","Май","Июнь","Июль","Август","Сентябрь","Октябрь","Ноябрь","Декабрь")</f>
        <v/>
      </c>
      <c r="K3256">
        <f>DAY($F3256)</f>
        <v/>
      </c>
      <c r="L3256">
        <f>IF(MOD($A3256,10)&lt;7,"ФО_01_Крупный","ФО_"&amp;TEXT(MOD($A3256,8)+1,"00"))</f>
        <v/>
      </c>
      <c r="M3256">
        <f>IF($AB3256="Да","Регион_001_Крупный","Регион_"&amp;TEXT(MOD(QUOTIENT($A3256-1,20),180)+1,"000"))</f>
        <v/>
      </c>
      <c r="N3256">
        <f>IF($AB3256="Да","Город_"&amp;TEXT(MOD($A3256-1,250)+1,"0000"),"Город_"&amp;TEXT(MOD($A3256-1,3000)+1,"0000"))</f>
        <v/>
      </c>
      <c r="O3256">
        <f>IF($AB3256="Да","Холдинг_Крупный","Холдинг_"&amp;TEXT(MOD(QUOTIENT($A3256-1,10000),20)+1,"00"))</f>
        <v/>
      </c>
      <c r="P3256">
        <f>IF($AB3256="Да","Организация_Крупная","Организация_"&amp;TEXT(MOD(QUOTIENT($A3256-1,500),600)+1,"000"))</f>
        <v/>
      </c>
      <c r="Q3256">
        <f>"Отдел_"&amp;TEXT(MOD(QUOTIENT($A3256-1,50),100)+1,"000")</f>
        <v/>
      </c>
      <c r="R3256">
        <f>IF($AB3256="Да","Группа_Крупная","Группа_"&amp;TEXT(MOD(QUOTIENT($A3256-1,5000),30)+1,"00"))</f>
        <v/>
      </c>
      <c r="S3256">
        <f>IF($AB3256="Да","Категория_Крупная","Категория_"&amp;TEXT(MOD(QUOTIENT($A3256-1,500),120)+1,"000"))</f>
        <v/>
      </c>
      <c r="T3256">
        <f>IF($AB3256="Да","Подкатегория_Крупная","Подкатегория_"&amp;TEXT(MOD(QUOTIENT($A3256-1,50),300)+1,"000"))</f>
        <v/>
      </c>
      <c r="U3256">
        <f>"SKU_"&amp;TEXT($A3256,"0000000")</f>
        <v/>
      </c>
      <c r="V3256">
        <f>CHOOSE(MOD($A3256-1,4)+1,"Enterprise","SMB","Госсектор","Розница")</f>
        <v/>
      </c>
      <c r="W3256">
        <f>"Клиент_"&amp;TEXT(MOD($A3256-1,20000)+1,"00000")</f>
        <v/>
      </c>
      <c r="X3256">
        <f>CHOOSE(MOD($A3256-1,5)+1,"Портал","API","Импорт","Ручной ввод","Интеграция")</f>
        <v/>
      </c>
      <c r="Y3256" s="8">
        <f>ROUND(1000+MOD($A3256*37,90000)+IF($AB3256="Да",5000,0),2)</f>
        <v/>
      </c>
      <c r="Z3256">
        <f>1+MOD($A3256,20)</f>
        <v/>
      </c>
      <c r="AA3256" s="8">
        <f>ROUND($Y3256*(0.08+MOD($A3256,17)/100),2)</f>
        <v/>
      </c>
      <c r="AB3256">
        <f>IF(MOD($A3256,10)&lt;7,"Да","Нет")</f>
        <v/>
      </c>
      <c r="AC3256">
        <f>$R3256&amp;" / "&amp;$S3256&amp;" / "&amp;$T3256</f>
        <v/>
      </c>
      <c r="AD3256">
        <f>1</f>
        <v/>
      </c>
      <c r="AE3256">
        <f>IF($A3256&lt;=Settings!$B$4,"до 100",IF($A3256&lt;=Settings!$B$5,"до 10 000",IF($A3256&lt;=Settings!$B$6,"до 100 000","100 000+")))</f>
        <v/>
      </c>
    </row>
    <row r="3257">
      <c r="A3257">
        <f>ROW()-1</f>
        <v/>
      </c>
      <c r="B3257">
        <f>IF($A3257&lt;=Settings!$B$4,"small_control",IF($A3257&lt;=Settings!$B$5,"medium_10k",IF($A3257&lt;=Settings!$B$6,"large_100k","extreme_1m")))</f>
        <v/>
      </c>
      <c r="C3257">
        <f>"ORD-"&amp;TEXT(QUOTIENT($A3257-1,3)+1,"0000000")</f>
        <v/>
      </c>
      <c r="D3257">
        <f>"LINE-"&amp;TEXT($A3257,"0000000")</f>
        <v/>
      </c>
      <c r="E3257" s="7">
        <f>Settings!$B$2+$A3257-1</f>
        <v/>
      </c>
      <c r="F3257" s="7">
        <f>Settings!$B$2+MOD($A3257-1,Settings!$B$7)</f>
        <v/>
      </c>
      <c r="G3257">
        <f>YEAR($F3257)</f>
        <v/>
      </c>
      <c r="H3257">
        <f>"Q"&amp;ROUNDUP(MONTH($F3257)/3,0)</f>
        <v/>
      </c>
      <c r="I3257">
        <f>MONTH($F3257)</f>
        <v/>
      </c>
      <c r="J3257">
        <f>CHOOSE(MONTH($F3257),"Январь","Февраль","Март","Апрель","Май","Июнь","Июль","Август","Сентябрь","Октябрь","Ноябрь","Декабрь")</f>
        <v/>
      </c>
      <c r="K3257">
        <f>DAY($F3257)</f>
        <v/>
      </c>
      <c r="L3257">
        <f>IF(MOD($A3257,10)&lt;7,"ФО_01_Крупный","ФО_"&amp;TEXT(MOD($A3257,8)+1,"00"))</f>
        <v/>
      </c>
      <c r="M3257">
        <f>IF($AB3257="Да","Регион_001_Крупный","Регион_"&amp;TEXT(MOD(QUOTIENT($A3257-1,20),180)+1,"000"))</f>
        <v/>
      </c>
      <c r="N3257">
        <f>IF($AB3257="Да","Город_"&amp;TEXT(MOD($A3257-1,250)+1,"0000"),"Город_"&amp;TEXT(MOD($A3257-1,3000)+1,"0000"))</f>
        <v/>
      </c>
      <c r="O3257">
        <f>IF($AB3257="Да","Холдинг_Крупный","Холдинг_"&amp;TEXT(MOD(QUOTIENT($A3257-1,10000),20)+1,"00"))</f>
        <v/>
      </c>
      <c r="P3257">
        <f>IF($AB3257="Да","Организация_Крупная","Организация_"&amp;TEXT(MOD(QUOTIENT($A3257-1,500),600)+1,"000"))</f>
        <v/>
      </c>
      <c r="Q3257">
        <f>"Отдел_"&amp;TEXT(MOD(QUOTIENT($A3257-1,50),100)+1,"000")</f>
        <v/>
      </c>
      <c r="R3257">
        <f>IF($AB3257="Да","Группа_Крупная","Группа_"&amp;TEXT(MOD(QUOTIENT($A3257-1,5000),30)+1,"00"))</f>
        <v/>
      </c>
      <c r="S3257">
        <f>IF($AB3257="Да","Категория_Крупная","Категория_"&amp;TEXT(MOD(QUOTIENT($A3257-1,500),120)+1,"000"))</f>
        <v/>
      </c>
      <c r="T3257">
        <f>IF($AB3257="Да","Подкатегория_Крупная","Подкатегория_"&amp;TEXT(MOD(QUOTIENT($A3257-1,50),300)+1,"000"))</f>
        <v/>
      </c>
      <c r="U3257">
        <f>"SKU_"&amp;TEXT($A3257,"0000000")</f>
        <v/>
      </c>
      <c r="V3257">
        <f>CHOOSE(MOD($A3257-1,4)+1,"Enterprise","SMB","Госсектор","Розница")</f>
        <v/>
      </c>
      <c r="W3257">
        <f>"Клиент_"&amp;TEXT(MOD($A3257-1,20000)+1,"00000")</f>
        <v/>
      </c>
      <c r="X3257">
        <f>CHOOSE(MOD($A3257-1,5)+1,"Портал","API","Импорт","Ручной ввод","Интеграция")</f>
        <v/>
      </c>
      <c r="Y3257" s="8">
        <f>ROUND(1000+MOD($A3257*37,90000)+IF($AB3257="Да",5000,0),2)</f>
        <v/>
      </c>
      <c r="Z3257">
        <f>1+MOD($A3257,20)</f>
        <v/>
      </c>
      <c r="AA3257" s="8">
        <f>ROUND($Y3257*(0.08+MOD($A3257,17)/100),2)</f>
        <v/>
      </c>
      <c r="AB3257">
        <f>IF(MOD($A3257,10)&lt;7,"Да","Нет")</f>
        <v/>
      </c>
      <c r="AC3257">
        <f>$R3257&amp;" / "&amp;$S3257&amp;" / "&amp;$T3257</f>
        <v/>
      </c>
      <c r="AD3257">
        <f>1</f>
        <v/>
      </c>
      <c r="AE3257">
        <f>IF($A3257&lt;=Settings!$B$4,"до 100",IF($A3257&lt;=Settings!$B$5,"до 10 000",IF($A3257&lt;=Settings!$B$6,"до 100 000","100 000+")))</f>
        <v/>
      </c>
    </row>
    <row r="3258">
      <c r="A3258">
        <f>ROW()-1</f>
        <v/>
      </c>
      <c r="B3258">
        <f>IF($A3258&lt;=Settings!$B$4,"small_control",IF($A3258&lt;=Settings!$B$5,"medium_10k",IF($A3258&lt;=Settings!$B$6,"large_100k","extreme_1m")))</f>
        <v/>
      </c>
      <c r="C3258">
        <f>"ORD-"&amp;TEXT(QUOTIENT($A3258-1,3)+1,"0000000")</f>
        <v/>
      </c>
      <c r="D3258">
        <f>"LINE-"&amp;TEXT($A3258,"0000000")</f>
        <v/>
      </c>
      <c r="E3258" s="7">
        <f>Settings!$B$2+$A3258-1</f>
        <v/>
      </c>
      <c r="F3258" s="7">
        <f>Settings!$B$2+MOD($A3258-1,Settings!$B$7)</f>
        <v/>
      </c>
      <c r="G3258">
        <f>YEAR($F3258)</f>
        <v/>
      </c>
      <c r="H3258">
        <f>"Q"&amp;ROUNDUP(MONTH($F3258)/3,0)</f>
        <v/>
      </c>
      <c r="I3258">
        <f>MONTH($F3258)</f>
        <v/>
      </c>
      <c r="J3258">
        <f>CHOOSE(MONTH($F3258),"Январь","Февраль","Март","Апрель","Май","Июнь","Июль","Август","Сентябрь","Октябрь","Ноябрь","Декабрь")</f>
        <v/>
      </c>
      <c r="K3258">
        <f>DAY($F3258)</f>
        <v/>
      </c>
      <c r="L3258">
        <f>IF(MOD($A3258,10)&lt;7,"ФО_01_Крупный","ФО_"&amp;TEXT(MOD($A3258,8)+1,"00"))</f>
        <v/>
      </c>
      <c r="M3258">
        <f>IF($AB3258="Да","Регион_001_Крупный","Регион_"&amp;TEXT(MOD(QUOTIENT($A3258-1,20),180)+1,"000"))</f>
        <v/>
      </c>
      <c r="N3258">
        <f>IF($AB3258="Да","Город_"&amp;TEXT(MOD($A3258-1,250)+1,"0000"),"Город_"&amp;TEXT(MOD($A3258-1,3000)+1,"0000"))</f>
        <v/>
      </c>
      <c r="O3258">
        <f>IF($AB3258="Да","Холдинг_Крупный","Холдинг_"&amp;TEXT(MOD(QUOTIENT($A3258-1,10000),20)+1,"00"))</f>
        <v/>
      </c>
      <c r="P3258">
        <f>IF($AB3258="Да","Организация_Крупная","Организация_"&amp;TEXT(MOD(QUOTIENT($A3258-1,500),600)+1,"000"))</f>
        <v/>
      </c>
      <c r="Q3258">
        <f>"Отдел_"&amp;TEXT(MOD(QUOTIENT($A3258-1,50),100)+1,"000")</f>
        <v/>
      </c>
      <c r="R3258">
        <f>IF($AB3258="Да","Группа_Крупная","Группа_"&amp;TEXT(MOD(QUOTIENT($A3258-1,5000),30)+1,"00"))</f>
        <v/>
      </c>
      <c r="S3258">
        <f>IF($AB3258="Да","Категория_Крупная","Категория_"&amp;TEXT(MOD(QUOTIENT($A3258-1,500),120)+1,"000"))</f>
        <v/>
      </c>
      <c r="T3258">
        <f>IF($AB3258="Да","Подкатегория_Крупная","Подкатегория_"&amp;TEXT(MOD(QUOTIENT($A3258-1,50),300)+1,"000"))</f>
        <v/>
      </c>
      <c r="U3258">
        <f>"SKU_"&amp;TEXT($A3258,"0000000")</f>
        <v/>
      </c>
      <c r="V3258">
        <f>CHOOSE(MOD($A3258-1,4)+1,"Enterprise","SMB","Госсектор","Розница")</f>
        <v/>
      </c>
      <c r="W3258">
        <f>"Клиент_"&amp;TEXT(MOD($A3258-1,20000)+1,"00000")</f>
        <v/>
      </c>
      <c r="X3258">
        <f>CHOOSE(MOD($A3258-1,5)+1,"Портал","API","Импорт","Ручной ввод","Интеграция")</f>
        <v/>
      </c>
      <c r="Y3258" s="8">
        <f>ROUND(1000+MOD($A3258*37,90000)+IF($AB3258="Да",5000,0),2)</f>
        <v/>
      </c>
      <c r="Z3258">
        <f>1+MOD($A3258,20)</f>
        <v/>
      </c>
      <c r="AA3258" s="8">
        <f>ROUND($Y3258*(0.08+MOD($A3258,17)/100),2)</f>
        <v/>
      </c>
      <c r="AB3258">
        <f>IF(MOD($A3258,10)&lt;7,"Да","Нет")</f>
        <v/>
      </c>
      <c r="AC3258">
        <f>$R3258&amp;" / "&amp;$S3258&amp;" / "&amp;$T3258</f>
        <v/>
      </c>
      <c r="AD3258">
        <f>1</f>
        <v/>
      </c>
      <c r="AE3258">
        <f>IF($A3258&lt;=Settings!$B$4,"до 100",IF($A3258&lt;=Settings!$B$5,"до 10 000",IF($A3258&lt;=Settings!$B$6,"до 100 000","100 000+")))</f>
        <v/>
      </c>
    </row>
    <row r="3259">
      <c r="A3259">
        <f>ROW()-1</f>
        <v/>
      </c>
      <c r="B3259">
        <f>IF($A3259&lt;=Settings!$B$4,"small_control",IF($A3259&lt;=Settings!$B$5,"medium_10k",IF($A3259&lt;=Settings!$B$6,"large_100k","extreme_1m")))</f>
        <v/>
      </c>
      <c r="C3259">
        <f>"ORD-"&amp;TEXT(QUOTIENT($A3259-1,3)+1,"0000000")</f>
        <v/>
      </c>
      <c r="D3259">
        <f>"LINE-"&amp;TEXT($A3259,"0000000")</f>
        <v/>
      </c>
      <c r="E3259" s="7">
        <f>Settings!$B$2+$A3259-1</f>
        <v/>
      </c>
      <c r="F3259" s="7">
        <f>Settings!$B$2+MOD($A3259-1,Settings!$B$7)</f>
        <v/>
      </c>
      <c r="G3259">
        <f>YEAR($F3259)</f>
        <v/>
      </c>
      <c r="H3259">
        <f>"Q"&amp;ROUNDUP(MONTH($F3259)/3,0)</f>
        <v/>
      </c>
      <c r="I3259">
        <f>MONTH($F3259)</f>
        <v/>
      </c>
      <c r="J3259">
        <f>CHOOSE(MONTH($F3259),"Январь","Февраль","Март","Апрель","Май","Июнь","Июль","Август","Сентябрь","Октябрь","Ноябрь","Декабрь")</f>
        <v/>
      </c>
      <c r="K3259">
        <f>DAY($F3259)</f>
        <v/>
      </c>
      <c r="L3259">
        <f>IF(MOD($A3259,10)&lt;7,"ФО_01_Крупный","ФО_"&amp;TEXT(MOD($A3259,8)+1,"00"))</f>
        <v/>
      </c>
      <c r="M3259">
        <f>IF($AB3259="Да","Регион_001_Крупный","Регион_"&amp;TEXT(MOD(QUOTIENT($A3259-1,20),180)+1,"000"))</f>
        <v/>
      </c>
      <c r="N3259">
        <f>IF($AB3259="Да","Город_"&amp;TEXT(MOD($A3259-1,250)+1,"0000"),"Город_"&amp;TEXT(MOD($A3259-1,3000)+1,"0000"))</f>
        <v/>
      </c>
      <c r="O3259">
        <f>IF($AB3259="Да","Холдинг_Крупный","Холдинг_"&amp;TEXT(MOD(QUOTIENT($A3259-1,10000),20)+1,"00"))</f>
        <v/>
      </c>
      <c r="P3259">
        <f>IF($AB3259="Да","Организация_Крупная","Организация_"&amp;TEXT(MOD(QUOTIENT($A3259-1,500),600)+1,"000"))</f>
        <v/>
      </c>
      <c r="Q3259">
        <f>"Отдел_"&amp;TEXT(MOD(QUOTIENT($A3259-1,50),100)+1,"000")</f>
        <v/>
      </c>
      <c r="R3259">
        <f>IF($AB3259="Да","Группа_Крупная","Группа_"&amp;TEXT(MOD(QUOTIENT($A3259-1,5000),30)+1,"00"))</f>
        <v/>
      </c>
      <c r="S3259">
        <f>IF($AB3259="Да","Категория_Крупная","Категория_"&amp;TEXT(MOD(QUOTIENT($A3259-1,500),120)+1,"000"))</f>
        <v/>
      </c>
      <c r="T3259">
        <f>IF($AB3259="Да","Подкатегория_Крупная","Подкатегория_"&amp;TEXT(MOD(QUOTIENT($A3259-1,50),300)+1,"000"))</f>
        <v/>
      </c>
      <c r="U3259">
        <f>"SKU_"&amp;TEXT($A3259,"0000000")</f>
        <v/>
      </c>
      <c r="V3259">
        <f>CHOOSE(MOD($A3259-1,4)+1,"Enterprise","SMB","Госсектор","Розница")</f>
        <v/>
      </c>
      <c r="W3259">
        <f>"Клиент_"&amp;TEXT(MOD($A3259-1,20000)+1,"00000")</f>
        <v/>
      </c>
      <c r="X3259">
        <f>CHOOSE(MOD($A3259-1,5)+1,"Портал","API","Импорт","Ручной ввод","Интеграция")</f>
        <v/>
      </c>
      <c r="Y3259" s="8">
        <f>ROUND(1000+MOD($A3259*37,90000)+IF($AB3259="Да",5000,0),2)</f>
        <v/>
      </c>
      <c r="Z3259">
        <f>1+MOD($A3259,20)</f>
        <v/>
      </c>
      <c r="AA3259" s="8">
        <f>ROUND($Y3259*(0.08+MOD($A3259,17)/100),2)</f>
        <v/>
      </c>
      <c r="AB3259">
        <f>IF(MOD($A3259,10)&lt;7,"Да","Нет")</f>
        <v/>
      </c>
      <c r="AC3259">
        <f>$R3259&amp;" / "&amp;$S3259&amp;" / "&amp;$T3259</f>
        <v/>
      </c>
      <c r="AD3259">
        <f>1</f>
        <v/>
      </c>
      <c r="AE3259">
        <f>IF($A3259&lt;=Settings!$B$4,"до 100",IF($A3259&lt;=Settings!$B$5,"до 10 000",IF($A3259&lt;=Settings!$B$6,"до 100 000","100 000+")))</f>
        <v/>
      </c>
    </row>
    <row r="3260">
      <c r="A3260">
        <f>ROW()-1</f>
        <v/>
      </c>
      <c r="B3260">
        <f>IF($A3260&lt;=Settings!$B$4,"small_control",IF($A3260&lt;=Settings!$B$5,"medium_10k",IF($A3260&lt;=Settings!$B$6,"large_100k","extreme_1m")))</f>
        <v/>
      </c>
      <c r="C3260">
        <f>"ORD-"&amp;TEXT(QUOTIENT($A3260-1,3)+1,"0000000")</f>
        <v/>
      </c>
      <c r="D3260">
        <f>"LINE-"&amp;TEXT($A3260,"0000000")</f>
        <v/>
      </c>
      <c r="E3260" s="7">
        <f>Settings!$B$2+$A3260-1</f>
        <v/>
      </c>
      <c r="F3260" s="7">
        <f>Settings!$B$2+MOD($A3260-1,Settings!$B$7)</f>
        <v/>
      </c>
      <c r="G3260">
        <f>YEAR($F3260)</f>
        <v/>
      </c>
      <c r="H3260">
        <f>"Q"&amp;ROUNDUP(MONTH($F3260)/3,0)</f>
        <v/>
      </c>
      <c r="I3260">
        <f>MONTH($F3260)</f>
        <v/>
      </c>
      <c r="J3260">
        <f>CHOOSE(MONTH($F3260),"Январь","Февраль","Март","Апрель","Май","Июнь","Июль","Август","Сентябрь","Октябрь","Ноябрь","Декабрь")</f>
        <v/>
      </c>
      <c r="K3260">
        <f>DAY($F3260)</f>
        <v/>
      </c>
      <c r="L3260">
        <f>IF(MOD($A3260,10)&lt;7,"ФО_01_Крупный","ФО_"&amp;TEXT(MOD($A3260,8)+1,"00"))</f>
        <v/>
      </c>
      <c r="M3260">
        <f>IF($AB3260="Да","Регион_001_Крупный","Регион_"&amp;TEXT(MOD(QUOTIENT($A3260-1,20),180)+1,"000"))</f>
        <v/>
      </c>
      <c r="N3260">
        <f>IF($AB3260="Да","Город_"&amp;TEXT(MOD($A3260-1,250)+1,"0000"),"Город_"&amp;TEXT(MOD($A3260-1,3000)+1,"0000"))</f>
        <v/>
      </c>
      <c r="O3260">
        <f>IF($AB3260="Да","Холдинг_Крупный","Холдинг_"&amp;TEXT(MOD(QUOTIENT($A3260-1,10000),20)+1,"00"))</f>
        <v/>
      </c>
      <c r="P3260">
        <f>IF($AB3260="Да","Организация_Крупная","Организация_"&amp;TEXT(MOD(QUOTIENT($A3260-1,500),600)+1,"000"))</f>
        <v/>
      </c>
      <c r="Q3260">
        <f>"Отдел_"&amp;TEXT(MOD(QUOTIENT($A3260-1,50),100)+1,"000")</f>
        <v/>
      </c>
      <c r="R3260">
        <f>IF($AB3260="Да","Группа_Крупная","Группа_"&amp;TEXT(MOD(QUOTIENT($A3260-1,5000),30)+1,"00"))</f>
        <v/>
      </c>
      <c r="S3260">
        <f>IF($AB3260="Да","Категория_Крупная","Категория_"&amp;TEXT(MOD(QUOTIENT($A3260-1,500),120)+1,"000"))</f>
        <v/>
      </c>
      <c r="T3260">
        <f>IF($AB3260="Да","Подкатегория_Крупная","Подкатегория_"&amp;TEXT(MOD(QUOTIENT($A3260-1,50),300)+1,"000"))</f>
        <v/>
      </c>
      <c r="U3260">
        <f>"SKU_"&amp;TEXT($A3260,"0000000")</f>
        <v/>
      </c>
      <c r="V3260">
        <f>CHOOSE(MOD($A3260-1,4)+1,"Enterprise","SMB","Госсектор","Розница")</f>
        <v/>
      </c>
      <c r="W3260">
        <f>"Клиент_"&amp;TEXT(MOD($A3260-1,20000)+1,"00000")</f>
        <v/>
      </c>
      <c r="X3260">
        <f>CHOOSE(MOD($A3260-1,5)+1,"Портал","API","Импорт","Ручной ввод","Интеграция")</f>
        <v/>
      </c>
      <c r="Y3260" s="8">
        <f>ROUND(1000+MOD($A3260*37,90000)+IF($AB3260="Да",5000,0),2)</f>
        <v/>
      </c>
      <c r="Z3260">
        <f>1+MOD($A3260,20)</f>
        <v/>
      </c>
      <c r="AA3260" s="8">
        <f>ROUND($Y3260*(0.08+MOD($A3260,17)/100),2)</f>
        <v/>
      </c>
      <c r="AB3260">
        <f>IF(MOD($A3260,10)&lt;7,"Да","Нет")</f>
        <v/>
      </c>
      <c r="AC3260">
        <f>$R3260&amp;" / "&amp;$S3260&amp;" / "&amp;$T3260</f>
        <v/>
      </c>
      <c r="AD3260">
        <f>1</f>
        <v/>
      </c>
      <c r="AE3260">
        <f>IF($A3260&lt;=Settings!$B$4,"до 100",IF($A3260&lt;=Settings!$B$5,"до 10 000",IF($A3260&lt;=Settings!$B$6,"до 100 000","100 000+")))</f>
        <v/>
      </c>
    </row>
    <row r="3261">
      <c r="A3261">
        <f>ROW()-1</f>
        <v/>
      </c>
      <c r="B3261">
        <f>IF($A3261&lt;=Settings!$B$4,"small_control",IF($A3261&lt;=Settings!$B$5,"medium_10k",IF($A3261&lt;=Settings!$B$6,"large_100k","extreme_1m")))</f>
        <v/>
      </c>
      <c r="C3261">
        <f>"ORD-"&amp;TEXT(QUOTIENT($A3261-1,3)+1,"0000000")</f>
        <v/>
      </c>
      <c r="D3261">
        <f>"LINE-"&amp;TEXT($A3261,"0000000")</f>
        <v/>
      </c>
      <c r="E3261" s="7">
        <f>Settings!$B$2+$A3261-1</f>
        <v/>
      </c>
      <c r="F3261" s="7">
        <f>Settings!$B$2+MOD($A3261-1,Settings!$B$7)</f>
        <v/>
      </c>
      <c r="G3261">
        <f>YEAR($F3261)</f>
        <v/>
      </c>
      <c r="H3261">
        <f>"Q"&amp;ROUNDUP(MONTH($F3261)/3,0)</f>
        <v/>
      </c>
      <c r="I3261">
        <f>MONTH($F3261)</f>
        <v/>
      </c>
      <c r="J3261">
        <f>CHOOSE(MONTH($F3261),"Январь","Февраль","Март","Апрель","Май","Июнь","Июль","Август","Сентябрь","Октябрь","Ноябрь","Декабрь")</f>
        <v/>
      </c>
      <c r="K3261">
        <f>DAY($F3261)</f>
        <v/>
      </c>
      <c r="L3261">
        <f>IF(MOD($A3261,10)&lt;7,"ФО_01_Крупный","ФО_"&amp;TEXT(MOD($A3261,8)+1,"00"))</f>
        <v/>
      </c>
      <c r="M3261">
        <f>IF($AB3261="Да","Регион_001_Крупный","Регион_"&amp;TEXT(MOD(QUOTIENT($A3261-1,20),180)+1,"000"))</f>
        <v/>
      </c>
      <c r="N3261">
        <f>IF($AB3261="Да","Город_"&amp;TEXT(MOD($A3261-1,250)+1,"0000"),"Город_"&amp;TEXT(MOD($A3261-1,3000)+1,"0000"))</f>
        <v/>
      </c>
      <c r="O3261">
        <f>IF($AB3261="Да","Холдинг_Крупный","Холдинг_"&amp;TEXT(MOD(QUOTIENT($A3261-1,10000),20)+1,"00"))</f>
        <v/>
      </c>
      <c r="P3261">
        <f>IF($AB3261="Да","Организация_Крупная","Организация_"&amp;TEXT(MOD(QUOTIENT($A3261-1,500),600)+1,"000"))</f>
        <v/>
      </c>
      <c r="Q3261">
        <f>"Отдел_"&amp;TEXT(MOD(QUOTIENT($A3261-1,50),100)+1,"000")</f>
        <v/>
      </c>
      <c r="R3261">
        <f>IF($AB3261="Да","Группа_Крупная","Группа_"&amp;TEXT(MOD(QUOTIENT($A3261-1,5000),30)+1,"00"))</f>
        <v/>
      </c>
      <c r="S3261">
        <f>IF($AB3261="Да","Категория_Крупная","Категория_"&amp;TEXT(MOD(QUOTIENT($A3261-1,500),120)+1,"000"))</f>
        <v/>
      </c>
      <c r="T3261">
        <f>IF($AB3261="Да","Подкатегория_Крупная","Подкатегория_"&amp;TEXT(MOD(QUOTIENT($A3261-1,50),300)+1,"000"))</f>
        <v/>
      </c>
      <c r="U3261">
        <f>"SKU_"&amp;TEXT($A3261,"0000000")</f>
        <v/>
      </c>
      <c r="V3261">
        <f>CHOOSE(MOD($A3261-1,4)+1,"Enterprise","SMB","Госсектор","Розница")</f>
        <v/>
      </c>
      <c r="W3261">
        <f>"Клиент_"&amp;TEXT(MOD($A3261-1,20000)+1,"00000")</f>
        <v/>
      </c>
      <c r="X3261">
        <f>CHOOSE(MOD($A3261-1,5)+1,"Портал","API","Импорт","Ручной ввод","Интеграция")</f>
        <v/>
      </c>
      <c r="Y3261" s="8">
        <f>ROUND(1000+MOD($A3261*37,90000)+IF($AB3261="Да",5000,0),2)</f>
        <v/>
      </c>
      <c r="Z3261">
        <f>1+MOD($A3261,20)</f>
        <v/>
      </c>
      <c r="AA3261" s="8">
        <f>ROUND($Y3261*(0.08+MOD($A3261,17)/100),2)</f>
        <v/>
      </c>
      <c r="AB3261">
        <f>IF(MOD($A3261,10)&lt;7,"Да","Нет")</f>
        <v/>
      </c>
      <c r="AC3261">
        <f>$R3261&amp;" / "&amp;$S3261&amp;" / "&amp;$T3261</f>
        <v/>
      </c>
      <c r="AD3261">
        <f>1</f>
        <v/>
      </c>
      <c r="AE3261">
        <f>IF($A3261&lt;=Settings!$B$4,"до 100",IF($A3261&lt;=Settings!$B$5,"до 10 000",IF($A3261&lt;=Settings!$B$6,"до 100 000","100 000+")))</f>
        <v/>
      </c>
    </row>
    <row r="3262">
      <c r="A3262">
        <f>ROW()-1</f>
        <v/>
      </c>
      <c r="B3262">
        <f>IF($A3262&lt;=Settings!$B$4,"small_control",IF($A3262&lt;=Settings!$B$5,"medium_10k",IF($A3262&lt;=Settings!$B$6,"large_100k","extreme_1m")))</f>
        <v/>
      </c>
      <c r="C3262">
        <f>"ORD-"&amp;TEXT(QUOTIENT($A3262-1,3)+1,"0000000")</f>
        <v/>
      </c>
      <c r="D3262">
        <f>"LINE-"&amp;TEXT($A3262,"0000000")</f>
        <v/>
      </c>
      <c r="E3262" s="7">
        <f>Settings!$B$2+$A3262-1</f>
        <v/>
      </c>
      <c r="F3262" s="7">
        <f>Settings!$B$2+MOD($A3262-1,Settings!$B$7)</f>
        <v/>
      </c>
      <c r="G3262">
        <f>YEAR($F3262)</f>
        <v/>
      </c>
      <c r="H3262">
        <f>"Q"&amp;ROUNDUP(MONTH($F3262)/3,0)</f>
        <v/>
      </c>
      <c r="I3262">
        <f>MONTH($F3262)</f>
        <v/>
      </c>
      <c r="J3262">
        <f>CHOOSE(MONTH($F3262),"Январь","Февраль","Март","Апрель","Май","Июнь","Июль","Август","Сентябрь","Октябрь","Ноябрь","Декабрь")</f>
        <v/>
      </c>
      <c r="K3262">
        <f>DAY($F3262)</f>
        <v/>
      </c>
      <c r="L3262">
        <f>IF(MOD($A3262,10)&lt;7,"ФО_01_Крупный","ФО_"&amp;TEXT(MOD($A3262,8)+1,"00"))</f>
        <v/>
      </c>
      <c r="M3262">
        <f>IF($AB3262="Да","Регион_001_Крупный","Регион_"&amp;TEXT(MOD(QUOTIENT($A3262-1,20),180)+1,"000"))</f>
        <v/>
      </c>
      <c r="N3262">
        <f>IF($AB3262="Да","Город_"&amp;TEXT(MOD($A3262-1,250)+1,"0000"),"Город_"&amp;TEXT(MOD($A3262-1,3000)+1,"0000"))</f>
        <v/>
      </c>
      <c r="O3262">
        <f>IF($AB3262="Да","Холдинг_Крупный","Холдинг_"&amp;TEXT(MOD(QUOTIENT($A3262-1,10000),20)+1,"00"))</f>
        <v/>
      </c>
      <c r="P3262">
        <f>IF($AB3262="Да","Организация_Крупная","Организация_"&amp;TEXT(MOD(QUOTIENT($A3262-1,500),600)+1,"000"))</f>
        <v/>
      </c>
      <c r="Q3262">
        <f>"Отдел_"&amp;TEXT(MOD(QUOTIENT($A3262-1,50),100)+1,"000")</f>
        <v/>
      </c>
      <c r="R3262">
        <f>IF($AB3262="Да","Группа_Крупная","Группа_"&amp;TEXT(MOD(QUOTIENT($A3262-1,5000),30)+1,"00"))</f>
        <v/>
      </c>
      <c r="S3262">
        <f>IF($AB3262="Да","Категория_Крупная","Категория_"&amp;TEXT(MOD(QUOTIENT($A3262-1,500),120)+1,"000"))</f>
        <v/>
      </c>
      <c r="T3262">
        <f>IF($AB3262="Да","Подкатегория_Крупная","Подкатегория_"&amp;TEXT(MOD(QUOTIENT($A3262-1,50),300)+1,"000"))</f>
        <v/>
      </c>
      <c r="U3262">
        <f>"SKU_"&amp;TEXT($A3262,"0000000")</f>
        <v/>
      </c>
      <c r="V3262">
        <f>CHOOSE(MOD($A3262-1,4)+1,"Enterprise","SMB","Госсектор","Розница")</f>
        <v/>
      </c>
      <c r="W3262">
        <f>"Клиент_"&amp;TEXT(MOD($A3262-1,20000)+1,"00000")</f>
        <v/>
      </c>
      <c r="X3262">
        <f>CHOOSE(MOD($A3262-1,5)+1,"Портал","API","Импорт","Ручной ввод","Интеграция")</f>
        <v/>
      </c>
      <c r="Y3262" s="8">
        <f>ROUND(1000+MOD($A3262*37,90000)+IF($AB3262="Да",5000,0),2)</f>
        <v/>
      </c>
      <c r="Z3262">
        <f>1+MOD($A3262,20)</f>
        <v/>
      </c>
      <c r="AA3262" s="8">
        <f>ROUND($Y3262*(0.08+MOD($A3262,17)/100),2)</f>
        <v/>
      </c>
      <c r="AB3262">
        <f>IF(MOD($A3262,10)&lt;7,"Да","Нет")</f>
        <v/>
      </c>
      <c r="AC3262">
        <f>$R3262&amp;" / "&amp;$S3262&amp;" / "&amp;$T3262</f>
        <v/>
      </c>
      <c r="AD3262">
        <f>1</f>
        <v/>
      </c>
      <c r="AE3262">
        <f>IF($A3262&lt;=Settings!$B$4,"до 100",IF($A3262&lt;=Settings!$B$5,"до 10 000",IF($A3262&lt;=Settings!$B$6,"до 100 000","100 000+")))</f>
        <v/>
      </c>
    </row>
    <row r="3263">
      <c r="A3263">
        <f>ROW()-1</f>
        <v/>
      </c>
      <c r="B3263">
        <f>IF($A3263&lt;=Settings!$B$4,"small_control",IF($A3263&lt;=Settings!$B$5,"medium_10k",IF($A3263&lt;=Settings!$B$6,"large_100k","extreme_1m")))</f>
        <v/>
      </c>
      <c r="C3263">
        <f>"ORD-"&amp;TEXT(QUOTIENT($A3263-1,3)+1,"0000000")</f>
        <v/>
      </c>
      <c r="D3263">
        <f>"LINE-"&amp;TEXT($A3263,"0000000")</f>
        <v/>
      </c>
      <c r="E3263" s="7">
        <f>Settings!$B$2+$A3263-1</f>
        <v/>
      </c>
      <c r="F3263" s="7">
        <f>Settings!$B$2+MOD($A3263-1,Settings!$B$7)</f>
        <v/>
      </c>
      <c r="G3263">
        <f>YEAR($F3263)</f>
        <v/>
      </c>
      <c r="H3263">
        <f>"Q"&amp;ROUNDUP(MONTH($F3263)/3,0)</f>
        <v/>
      </c>
      <c r="I3263">
        <f>MONTH($F3263)</f>
        <v/>
      </c>
      <c r="J3263">
        <f>CHOOSE(MONTH($F3263),"Январь","Февраль","Март","Апрель","Май","Июнь","Июль","Август","Сентябрь","Октябрь","Ноябрь","Декабрь")</f>
        <v/>
      </c>
      <c r="K3263">
        <f>DAY($F3263)</f>
        <v/>
      </c>
      <c r="L3263">
        <f>IF(MOD($A3263,10)&lt;7,"ФО_01_Крупный","ФО_"&amp;TEXT(MOD($A3263,8)+1,"00"))</f>
        <v/>
      </c>
      <c r="M3263">
        <f>IF($AB3263="Да","Регион_001_Крупный","Регион_"&amp;TEXT(MOD(QUOTIENT($A3263-1,20),180)+1,"000"))</f>
        <v/>
      </c>
      <c r="N3263">
        <f>IF($AB3263="Да","Город_"&amp;TEXT(MOD($A3263-1,250)+1,"0000"),"Город_"&amp;TEXT(MOD($A3263-1,3000)+1,"0000"))</f>
        <v/>
      </c>
      <c r="O3263">
        <f>IF($AB3263="Да","Холдинг_Крупный","Холдинг_"&amp;TEXT(MOD(QUOTIENT($A3263-1,10000),20)+1,"00"))</f>
        <v/>
      </c>
      <c r="P3263">
        <f>IF($AB3263="Да","Организация_Крупная","Организация_"&amp;TEXT(MOD(QUOTIENT($A3263-1,500),600)+1,"000"))</f>
        <v/>
      </c>
      <c r="Q3263">
        <f>"Отдел_"&amp;TEXT(MOD(QUOTIENT($A3263-1,50),100)+1,"000")</f>
        <v/>
      </c>
      <c r="R3263">
        <f>IF($AB3263="Да","Группа_Крупная","Группа_"&amp;TEXT(MOD(QUOTIENT($A3263-1,5000),30)+1,"00"))</f>
        <v/>
      </c>
      <c r="S3263">
        <f>IF($AB3263="Да","Категория_Крупная","Категория_"&amp;TEXT(MOD(QUOTIENT($A3263-1,500),120)+1,"000"))</f>
        <v/>
      </c>
      <c r="T3263">
        <f>IF($AB3263="Да","Подкатегория_Крупная","Подкатегория_"&amp;TEXT(MOD(QUOTIENT($A3263-1,50),300)+1,"000"))</f>
        <v/>
      </c>
      <c r="U3263">
        <f>"SKU_"&amp;TEXT($A3263,"0000000")</f>
        <v/>
      </c>
      <c r="V3263">
        <f>CHOOSE(MOD($A3263-1,4)+1,"Enterprise","SMB","Госсектор","Розница")</f>
        <v/>
      </c>
      <c r="W3263">
        <f>"Клиент_"&amp;TEXT(MOD($A3263-1,20000)+1,"00000")</f>
        <v/>
      </c>
      <c r="X3263">
        <f>CHOOSE(MOD($A3263-1,5)+1,"Портал","API","Импорт","Ручной ввод","Интеграция")</f>
        <v/>
      </c>
      <c r="Y3263" s="8">
        <f>ROUND(1000+MOD($A3263*37,90000)+IF($AB3263="Да",5000,0),2)</f>
        <v/>
      </c>
      <c r="Z3263">
        <f>1+MOD($A3263,20)</f>
        <v/>
      </c>
      <c r="AA3263" s="8">
        <f>ROUND($Y3263*(0.08+MOD($A3263,17)/100),2)</f>
        <v/>
      </c>
      <c r="AB3263">
        <f>IF(MOD($A3263,10)&lt;7,"Да","Нет")</f>
        <v/>
      </c>
      <c r="AC3263">
        <f>$R3263&amp;" / "&amp;$S3263&amp;" / "&amp;$T3263</f>
        <v/>
      </c>
      <c r="AD3263">
        <f>1</f>
        <v/>
      </c>
      <c r="AE3263">
        <f>IF($A3263&lt;=Settings!$B$4,"до 100",IF($A3263&lt;=Settings!$B$5,"до 10 000",IF($A3263&lt;=Settings!$B$6,"до 100 000","100 000+")))</f>
        <v/>
      </c>
    </row>
    <row r="3264">
      <c r="A3264">
        <f>ROW()-1</f>
        <v/>
      </c>
      <c r="B3264">
        <f>IF($A3264&lt;=Settings!$B$4,"small_control",IF($A3264&lt;=Settings!$B$5,"medium_10k",IF($A3264&lt;=Settings!$B$6,"large_100k","extreme_1m")))</f>
        <v/>
      </c>
      <c r="C3264">
        <f>"ORD-"&amp;TEXT(QUOTIENT($A3264-1,3)+1,"0000000")</f>
        <v/>
      </c>
      <c r="D3264">
        <f>"LINE-"&amp;TEXT($A3264,"0000000")</f>
        <v/>
      </c>
      <c r="E3264" s="7">
        <f>Settings!$B$2+$A3264-1</f>
        <v/>
      </c>
      <c r="F3264" s="7">
        <f>Settings!$B$2+MOD($A3264-1,Settings!$B$7)</f>
        <v/>
      </c>
      <c r="G3264">
        <f>YEAR($F3264)</f>
        <v/>
      </c>
      <c r="H3264">
        <f>"Q"&amp;ROUNDUP(MONTH($F3264)/3,0)</f>
        <v/>
      </c>
      <c r="I3264">
        <f>MONTH($F3264)</f>
        <v/>
      </c>
      <c r="J3264">
        <f>CHOOSE(MONTH($F3264),"Январь","Февраль","Март","Апрель","Май","Июнь","Июль","Август","Сентябрь","Октябрь","Ноябрь","Декабрь")</f>
        <v/>
      </c>
      <c r="K3264">
        <f>DAY($F3264)</f>
        <v/>
      </c>
      <c r="L3264">
        <f>IF(MOD($A3264,10)&lt;7,"ФО_01_Крупный","ФО_"&amp;TEXT(MOD($A3264,8)+1,"00"))</f>
        <v/>
      </c>
      <c r="M3264">
        <f>IF($AB3264="Да","Регион_001_Крупный","Регион_"&amp;TEXT(MOD(QUOTIENT($A3264-1,20),180)+1,"000"))</f>
        <v/>
      </c>
      <c r="N3264">
        <f>IF($AB3264="Да","Город_"&amp;TEXT(MOD($A3264-1,250)+1,"0000"),"Город_"&amp;TEXT(MOD($A3264-1,3000)+1,"0000"))</f>
        <v/>
      </c>
      <c r="O3264">
        <f>IF($AB3264="Да","Холдинг_Крупный","Холдинг_"&amp;TEXT(MOD(QUOTIENT($A3264-1,10000),20)+1,"00"))</f>
        <v/>
      </c>
      <c r="P3264">
        <f>IF($AB3264="Да","Организация_Крупная","Организация_"&amp;TEXT(MOD(QUOTIENT($A3264-1,500),600)+1,"000"))</f>
        <v/>
      </c>
      <c r="Q3264">
        <f>"Отдел_"&amp;TEXT(MOD(QUOTIENT($A3264-1,50),100)+1,"000")</f>
        <v/>
      </c>
      <c r="R3264">
        <f>IF($AB3264="Да","Группа_Крупная","Группа_"&amp;TEXT(MOD(QUOTIENT($A3264-1,5000),30)+1,"00"))</f>
        <v/>
      </c>
      <c r="S3264">
        <f>IF($AB3264="Да","Категория_Крупная","Категория_"&amp;TEXT(MOD(QUOTIENT($A3264-1,500),120)+1,"000"))</f>
        <v/>
      </c>
      <c r="T3264">
        <f>IF($AB3264="Да","Подкатегория_Крупная","Подкатегория_"&amp;TEXT(MOD(QUOTIENT($A3264-1,50),300)+1,"000"))</f>
        <v/>
      </c>
      <c r="U3264">
        <f>"SKU_"&amp;TEXT($A3264,"0000000")</f>
        <v/>
      </c>
      <c r="V3264">
        <f>CHOOSE(MOD($A3264-1,4)+1,"Enterprise","SMB","Госсектор","Розница")</f>
        <v/>
      </c>
      <c r="W3264">
        <f>"Клиент_"&amp;TEXT(MOD($A3264-1,20000)+1,"00000")</f>
        <v/>
      </c>
      <c r="X3264">
        <f>CHOOSE(MOD($A3264-1,5)+1,"Портал","API","Импорт","Ручной ввод","Интеграция")</f>
        <v/>
      </c>
      <c r="Y3264" s="8">
        <f>ROUND(1000+MOD($A3264*37,90000)+IF($AB3264="Да",5000,0),2)</f>
        <v/>
      </c>
      <c r="Z3264">
        <f>1+MOD($A3264,20)</f>
        <v/>
      </c>
      <c r="AA3264" s="8">
        <f>ROUND($Y3264*(0.08+MOD($A3264,17)/100),2)</f>
        <v/>
      </c>
      <c r="AB3264">
        <f>IF(MOD($A3264,10)&lt;7,"Да","Нет")</f>
        <v/>
      </c>
      <c r="AC3264">
        <f>$R3264&amp;" / "&amp;$S3264&amp;" / "&amp;$T3264</f>
        <v/>
      </c>
      <c r="AD3264">
        <f>1</f>
        <v/>
      </c>
      <c r="AE3264">
        <f>IF($A3264&lt;=Settings!$B$4,"до 100",IF($A3264&lt;=Settings!$B$5,"до 10 000",IF($A3264&lt;=Settings!$B$6,"до 100 000","100 000+")))</f>
        <v/>
      </c>
    </row>
    <row r="3265">
      <c r="A3265">
        <f>ROW()-1</f>
        <v/>
      </c>
      <c r="B3265">
        <f>IF($A3265&lt;=Settings!$B$4,"small_control",IF($A3265&lt;=Settings!$B$5,"medium_10k",IF($A3265&lt;=Settings!$B$6,"large_100k","extreme_1m")))</f>
        <v/>
      </c>
      <c r="C3265">
        <f>"ORD-"&amp;TEXT(QUOTIENT($A3265-1,3)+1,"0000000")</f>
        <v/>
      </c>
      <c r="D3265">
        <f>"LINE-"&amp;TEXT($A3265,"0000000")</f>
        <v/>
      </c>
      <c r="E3265" s="7">
        <f>Settings!$B$2+$A3265-1</f>
        <v/>
      </c>
      <c r="F3265" s="7">
        <f>Settings!$B$2+MOD($A3265-1,Settings!$B$7)</f>
        <v/>
      </c>
      <c r="G3265">
        <f>YEAR($F3265)</f>
        <v/>
      </c>
      <c r="H3265">
        <f>"Q"&amp;ROUNDUP(MONTH($F3265)/3,0)</f>
        <v/>
      </c>
      <c r="I3265">
        <f>MONTH($F3265)</f>
        <v/>
      </c>
      <c r="J3265">
        <f>CHOOSE(MONTH($F3265),"Январь","Февраль","Март","Апрель","Май","Июнь","Июль","Август","Сентябрь","Октябрь","Ноябрь","Декабрь")</f>
        <v/>
      </c>
      <c r="K3265">
        <f>DAY($F3265)</f>
        <v/>
      </c>
      <c r="L3265">
        <f>IF(MOD($A3265,10)&lt;7,"ФО_01_Крупный","ФО_"&amp;TEXT(MOD($A3265,8)+1,"00"))</f>
        <v/>
      </c>
      <c r="M3265">
        <f>IF($AB3265="Да","Регион_001_Крупный","Регион_"&amp;TEXT(MOD(QUOTIENT($A3265-1,20),180)+1,"000"))</f>
        <v/>
      </c>
      <c r="N3265">
        <f>IF($AB3265="Да","Город_"&amp;TEXT(MOD($A3265-1,250)+1,"0000"),"Город_"&amp;TEXT(MOD($A3265-1,3000)+1,"0000"))</f>
        <v/>
      </c>
      <c r="O3265">
        <f>IF($AB3265="Да","Холдинг_Крупный","Холдинг_"&amp;TEXT(MOD(QUOTIENT($A3265-1,10000),20)+1,"00"))</f>
        <v/>
      </c>
      <c r="P3265">
        <f>IF($AB3265="Да","Организация_Крупная","Организация_"&amp;TEXT(MOD(QUOTIENT($A3265-1,500),600)+1,"000"))</f>
        <v/>
      </c>
      <c r="Q3265">
        <f>"Отдел_"&amp;TEXT(MOD(QUOTIENT($A3265-1,50),100)+1,"000")</f>
        <v/>
      </c>
      <c r="R3265">
        <f>IF($AB3265="Да","Группа_Крупная","Группа_"&amp;TEXT(MOD(QUOTIENT($A3265-1,5000),30)+1,"00"))</f>
        <v/>
      </c>
      <c r="S3265">
        <f>IF($AB3265="Да","Категория_Крупная","Категория_"&amp;TEXT(MOD(QUOTIENT($A3265-1,500),120)+1,"000"))</f>
        <v/>
      </c>
      <c r="T3265">
        <f>IF($AB3265="Да","Подкатегория_Крупная","Подкатегория_"&amp;TEXT(MOD(QUOTIENT($A3265-1,50),300)+1,"000"))</f>
        <v/>
      </c>
      <c r="U3265">
        <f>"SKU_"&amp;TEXT($A3265,"0000000")</f>
        <v/>
      </c>
      <c r="V3265">
        <f>CHOOSE(MOD($A3265-1,4)+1,"Enterprise","SMB","Госсектор","Розница")</f>
        <v/>
      </c>
      <c r="W3265">
        <f>"Клиент_"&amp;TEXT(MOD($A3265-1,20000)+1,"00000")</f>
        <v/>
      </c>
      <c r="X3265">
        <f>CHOOSE(MOD($A3265-1,5)+1,"Портал","API","Импорт","Ручной ввод","Интеграция")</f>
        <v/>
      </c>
      <c r="Y3265" s="8">
        <f>ROUND(1000+MOD($A3265*37,90000)+IF($AB3265="Да",5000,0),2)</f>
        <v/>
      </c>
      <c r="Z3265">
        <f>1+MOD($A3265,20)</f>
        <v/>
      </c>
      <c r="AA3265" s="8">
        <f>ROUND($Y3265*(0.08+MOD($A3265,17)/100),2)</f>
        <v/>
      </c>
      <c r="AB3265">
        <f>IF(MOD($A3265,10)&lt;7,"Да","Нет")</f>
        <v/>
      </c>
      <c r="AC3265">
        <f>$R3265&amp;" / "&amp;$S3265&amp;" / "&amp;$T3265</f>
        <v/>
      </c>
      <c r="AD3265">
        <f>1</f>
        <v/>
      </c>
      <c r="AE3265">
        <f>IF($A3265&lt;=Settings!$B$4,"до 100",IF($A3265&lt;=Settings!$B$5,"до 10 000",IF($A3265&lt;=Settings!$B$6,"до 100 000","100 000+")))</f>
        <v/>
      </c>
    </row>
    <row r="3266">
      <c r="A3266">
        <f>ROW()-1</f>
        <v/>
      </c>
      <c r="B3266">
        <f>IF($A3266&lt;=Settings!$B$4,"small_control",IF($A3266&lt;=Settings!$B$5,"medium_10k",IF($A3266&lt;=Settings!$B$6,"large_100k","extreme_1m")))</f>
        <v/>
      </c>
      <c r="C3266">
        <f>"ORD-"&amp;TEXT(QUOTIENT($A3266-1,3)+1,"0000000")</f>
        <v/>
      </c>
      <c r="D3266">
        <f>"LINE-"&amp;TEXT($A3266,"0000000")</f>
        <v/>
      </c>
      <c r="E3266" s="7">
        <f>Settings!$B$2+$A3266-1</f>
        <v/>
      </c>
      <c r="F3266" s="7">
        <f>Settings!$B$2+MOD($A3266-1,Settings!$B$7)</f>
        <v/>
      </c>
      <c r="G3266">
        <f>YEAR($F3266)</f>
        <v/>
      </c>
      <c r="H3266">
        <f>"Q"&amp;ROUNDUP(MONTH($F3266)/3,0)</f>
        <v/>
      </c>
      <c r="I3266">
        <f>MONTH($F3266)</f>
        <v/>
      </c>
      <c r="J3266">
        <f>CHOOSE(MONTH($F3266),"Январь","Февраль","Март","Апрель","Май","Июнь","Июль","Август","Сентябрь","Октябрь","Ноябрь","Декабрь")</f>
        <v/>
      </c>
      <c r="K3266">
        <f>DAY($F3266)</f>
        <v/>
      </c>
      <c r="L3266">
        <f>IF(MOD($A3266,10)&lt;7,"ФО_01_Крупный","ФО_"&amp;TEXT(MOD($A3266,8)+1,"00"))</f>
        <v/>
      </c>
      <c r="M3266">
        <f>IF($AB3266="Да","Регион_001_Крупный","Регион_"&amp;TEXT(MOD(QUOTIENT($A3266-1,20),180)+1,"000"))</f>
        <v/>
      </c>
      <c r="N3266">
        <f>IF($AB3266="Да","Город_"&amp;TEXT(MOD($A3266-1,250)+1,"0000"),"Город_"&amp;TEXT(MOD($A3266-1,3000)+1,"0000"))</f>
        <v/>
      </c>
      <c r="O3266">
        <f>IF($AB3266="Да","Холдинг_Крупный","Холдинг_"&amp;TEXT(MOD(QUOTIENT($A3266-1,10000),20)+1,"00"))</f>
        <v/>
      </c>
      <c r="P3266">
        <f>IF($AB3266="Да","Организация_Крупная","Организация_"&amp;TEXT(MOD(QUOTIENT($A3266-1,500),600)+1,"000"))</f>
        <v/>
      </c>
      <c r="Q3266">
        <f>"Отдел_"&amp;TEXT(MOD(QUOTIENT($A3266-1,50),100)+1,"000")</f>
        <v/>
      </c>
      <c r="R3266">
        <f>IF($AB3266="Да","Группа_Крупная","Группа_"&amp;TEXT(MOD(QUOTIENT($A3266-1,5000),30)+1,"00"))</f>
        <v/>
      </c>
      <c r="S3266">
        <f>IF($AB3266="Да","Категория_Крупная","Категория_"&amp;TEXT(MOD(QUOTIENT($A3266-1,500),120)+1,"000"))</f>
        <v/>
      </c>
      <c r="T3266">
        <f>IF($AB3266="Да","Подкатегория_Крупная","Подкатегория_"&amp;TEXT(MOD(QUOTIENT($A3266-1,50),300)+1,"000"))</f>
        <v/>
      </c>
      <c r="U3266">
        <f>"SKU_"&amp;TEXT($A3266,"0000000")</f>
        <v/>
      </c>
      <c r="V3266">
        <f>CHOOSE(MOD($A3266-1,4)+1,"Enterprise","SMB","Госсектор","Розница")</f>
        <v/>
      </c>
      <c r="W3266">
        <f>"Клиент_"&amp;TEXT(MOD($A3266-1,20000)+1,"00000")</f>
        <v/>
      </c>
      <c r="X3266">
        <f>CHOOSE(MOD($A3266-1,5)+1,"Портал","API","Импорт","Ручной ввод","Интеграция")</f>
        <v/>
      </c>
      <c r="Y3266" s="8">
        <f>ROUND(1000+MOD($A3266*37,90000)+IF($AB3266="Да",5000,0),2)</f>
        <v/>
      </c>
      <c r="Z3266">
        <f>1+MOD($A3266,20)</f>
        <v/>
      </c>
      <c r="AA3266" s="8">
        <f>ROUND($Y3266*(0.08+MOD($A3266,17)/100),2)</f>
        <v/>
      </c>
      <c r="AB3266">
        <f>IF(MOD($A3266,10)&lt;7,"Да","Нет")</f>
        <v/>
      </c>
      <c r="AC3266">
        <f>$R3266&amp;" / "&amp;$S3266&amp;" / "&amp;$T3266</f>
        <v/>
      </c>
      <c r="AD3266">
        <f>1</f>
        <v/>
      </c>
      <c r="AE3266">
        <f>IF($A3266&lt;=Settings!$B$4,"до 100",IF($A3266&lt;=Settings!$B$5,"до 10 000",IF($A3266&lt;=Settings!$B$6,"до 100 000","100 000+")))</f>
        <v/>
      </c>
    </row>
    <row r="3267">
      <c r="A3267">
        <f>ROW()-1</f>
        <v/>
      </c>
      <c r="B3267">
        <f>IF($A3267&lt;=Settings!$B$4,"small_control",IF($A3267&lt;=Settings!$B$5,"medium_10k",IF($A3267&lt;=Settings!$B$6,"large_100k","extreme_1m")))</f>
        <v/>
      </c>
      <c r="C3267">
        <f>"ORD-"&amp;TEXT(QUOTIENT($A3267-1,3)+1,"0000000")</f>
        <v/>
      </c>
      <c r="D3267">
        <f>"LINE-"&amp;TEXT($A3267,"0000000")</f>
        <v/>
      </c>
      <c r="E3267" s="7">
        <f>Settings!$B$2+$A3267-1</f>
        <v/>
      </c>
      <c r="F3267" s="7">
        <f>Settings!$B$2+MOD($A3267-1,Settings!$B$7)</f>
        <v/>
      </c>
      <c r="G3267">
        <f>YEAR($F3267)</f>
        <v/>
      </c>
      <c r="H3267">
        <f>"Q"&amp;ROUNDUP(MONTH($F3267)/3,0)</f>
        <v/>
      </c>
      <c r="I3267">
        <f>MONTH($F3267)</f>
        <v/>
      </c>
      <c r="J3267">
        <f>CHOOSE(MONTH($F3267),"Январь","Февраль","Март","Апрель","Май","Июнь","Июль","Август","Сентябрь","Октябрь","Ноябрь","Декабрь")</f>
        <v/>
      </c>
      <c r="K3267">
        <f>DAY($F3267)</f>
        <v/>
      </c>
      <c r="L3267">
        <f>IF(MOD($A3267,10)&lt;7,"ФО_01_Крупный","ФО_"&amp;TEXT(MOD($A3267,8)+1,"00"))</f>
        <v/>
      </c>
      <c r="M3267">
        <f>IF($AB3267="Да","Регион_001_Крупный","Регион_"&amp;TEXT(MOD(QUOTIENT($A3267-1,20),180)+1,"000"))</f>
        <v/>
      </c>
      <c r="N3267">
        <f>IF($AB3267="Да","Город_"&amp;TEXT(MOD($A3267-1,250)+1,"0000"),"Город_"&amp;TEXT(MOD($A3267-1,3000)+1,"0000"))</f>
        <v/>
      </c>
      <c r="O3267">
        <f>IF($AB3267="Да","Холдинг_Крупный","Холдинг_"&amp;TEXT(MOD(QUOTIENT($A3267-1,10000),20)+1,"00"))</f>
        <v/>
      </c>
      <c r="P3267">
        <f>IF($AB3267="Да","Организация_Крупная","Организация_"&amp;TEXT(MOD(QUOTIENT($A3267-1,500),600)+1,"000"))</f>
        <v/>
      </c>
      <c r="Q3267">
        <f>"Отдел_"&amp;TEXT(MOD(QUOTIENT($A3267-1,50),100)+1,"000")</f>
        <v/>
      </c>
      <c r="R3267">
        <f>IF($AB3267="Да","Группа_Крупная","Группа_"&amp;TEXT(MOD(QUOTIENT($A3267-1,5000),30)+1,"00"))</f>
        <v/>
      </c>
      <c r="S3267">
        <f>IF($AB3267="Да","Категория_Крупная","Категория_"&amp;TEXT(MOD(QUOTIENT($A3267-1,500),120)+1,"000"))</f>
        <v/>
      </c>
      <c r="T3267">
        <f>IF($AB3267="Да","Подкатегория_Крупная","Подкатегория_"&amp;TEXT(MOD(QUOTIENT($A3267-1,50),300)+1,"000"))</f>
        <v/>
      </c>
      <c r="U3267">
        <f>"SKU_"&amp;TEXT($A3267,"0000000")</f>
        <v/>
      </c>
      <c r="V3267">
        <f>CHOOSE(MOD($A3267-1,4)+1,"Enterprise","SMB","Госсектор","Розница")</f>
        <v/>
      </c>
      <c r="W3267">
        <f>"Клиент_"&amp;TEXT(MOD($A3267-1,20000)+1,"00000")</f>
        <v/>
      </c>
      <c r="X3267">
        <f>CHOOSE(MOD($A3267-1,5)+1,"Портал","API","Импорт","Ручной ввод","Интеграция")</f>
        <v/>
      </c>
      <c r="Y3267" s="8">
        <f>ROUND(1000+MOD($A3267*37,90000)+IF($AB3267="Да",5000,0),2)</f>
        <v/>
      </c>
      <c r="Z3267">
        <f>1+MOD($A3267,20)</f>
        <v/>
      </c>
      <c r="AA3267" s="8">
        <f>ROUND($Y3267*(0.08+MOD($A3267,17)/100),2)</f>
        <v/>
      </c>
      <c r="AB3267">
        <f>IF(MOD($A3267,10)&lt;7,"Да","Нет")</f>
        <v/>
      </c>
      <c r="AC3267">
        <f>$R3267&amp;" / "&amp;$S3267&amp;" / "&amp;$T3267</f>
        <v/>
      </c>
      <c r="AD3267">
        <f>1</f>
        <v/>
      </c>
      <c r="AE3267">
        <f>IF($A3267&lt;=Settings!$B$4,"до 100",IF($A3267&lt;=Settings!$B$5,"до 10 000",IF($A3267&lt;=Settings!$B$6,"до 100 000","100 000+")))</f>
        <v/>
      </c>
    </row>
    <row r="3268">
      <c r="A3268">
        <f>ROW()-1</f>
        <v/>
      </c>
      <c r="B3268">
        <f>IF($A3268&lt;=Settings!$B$4,"small_control",IF($A3268&lt;=Settings!$B$5,"medium_10k",IF($A3268&lt;=Settings!$B$6,"large_100k","extreme_1m")))</f>
        <v/>
      </c>
      <c r="C3268">
        <f>"ORD-"&amp;TEXT(QUOTIENT($A3268-1,3)+1,"0000000")</f>
        <v/>
      </c>
      <c r="D3268">
        <f>"LINE-"&amp;TEXT($A3268,"0000000")</f>
        <v/>
      </c>
      <c r="E3268" s="7">
        <f>Settings!$B$2+$A3268-1</f>
        <v/>
      </c>
      <c r="F3268" s="7">
        <f>Settings!$B$2+MOD($A3268-1,Settings!$B$7)</f>
        <v/>
      </c>
      <c r="G3268">
        <f>YEAR($F3268)</f>
        <v/>
      </c>
      <c r="H3268">
        <f>"Q"&amp;ROUNDUP(MONTH($F3268)/3,0)</f>
        <v/>
      </c>
      <c r="I3268">
        <f>MONTH($F3268)</f>
        <v/>
      </c>
      <c r="J3268">
        <f>CHOOSE(MONTH($F3268),"Январь","Февраль","Март","Апрель","Май","Июнь","Июль","Август","Сентябрь","Октябрь","Ноябрь","Декабрь")</f>
        <v/>
      </c>
      <c r="K3268">
        <f>DAY($F3268)</f>
        <v/>
      </c>
      <c r="L3268">
        <f>IF(MOD($A3268,10)&lt;7,"ФО_01_Крупный","ФО_"&amp;TEXT(MOD($A3268,8)+1,"00"))</f>
        <v/>
      </c>
      <c r="M3268">
        <f>IF($AB3268="Да","Регион_001_Крупный","Регион_"&amp;TEXT(MOD(QUOTIENT($A3268-1,20),180)+1,"000"))</f>
        <v/>
      </c>
      <c r="N3268">
        <f>IF($AB3268="Да","Город_"&amp;TEXT(MOD($A3268-1,250)+1,"0000"),"Город_"&amp;TEXT(MOD($A3268-1,3000)+1,"0000"))</f>
        <v/>
      </c>
      <c r="O3268">
        <f>IF($AB3268="Да","Холдинг_Крупный","Холдинг_"&amp;TEXT(MOD(QUOTIENT($A3268-1,10000),20)+1,"00"))</f>
        <v/>
      </c>
      <c r="P3268">
        <f>IF($AB3268="Да","Организация_Крупная","Организация_"&amp;TEXT(MOD(QUOTIENT($A3268-1,500),600)+1,"000"))</f>
        <v/>
      </c>
      <c r="Q3268">
        <f>"Отдел_"&amp;TEXT(MOD(QUOTIENT($A3268-1,50),100)+1,"000")</f>
        <v/>
      </c>
      <c r="R3268">
        <f>IF($AB3268="Да","Группа_Крупная","Группа_"&amp;TEXT(MOD(QUOTIENT($A3268-1,5000),30)+1,"00"))</f>
        <v/>
      </c>
      <c r="S3268">
        <f>IF($AB3268="Да","Категория_Крупная","Категория_"&amp;TEXT(MOD(QUOTIENT($A3268-1,500),120)+1,"000"))</f>
        <v/>
      </c>
      <c r="T3268">
        <f>IF($AB3268="Да","Подкатегория_Крупная","Подкатегория_"&amp;TEXT(MOD(QUOTIENT($A3268-1,50),300)+1,"000"))</f>
        <v/>
      </c>
      <c r="U3268">
        <f>"SKU_"&amp;TEXT($A3268,"0000000")</f>
        <v/>
      </c>
      <c r="V3268">
        <f>CHOOSE(MOD($A3268-1,4)+1,"Enterprise","SMB","Госсектор","Розница")</f>
        <v/>
      </c>
      <c r="W3268">
        <f>"Клиент_"&amp;TEXT(MOD($A3268-1,20000)+1,"00000")</f>
        <v/>
      </c>
      <c r="X3268">
        <f>CHOOSE(MOD($A3268-1,5)+1,"Портал","API","Импорт","Ручной ввод","Интеграция")</f>
        <v/>
      </c>
      <c r="Y3268" s="8">
        <f>ROUND(1000+MOD($A3268*37,90000)+IF($AB3268="Да",5000,0),2)</f>
        <v/>
      </c>
      <c r="Z3268">
        <f>1+MOD($A3268,20)</f>
        <v/>
      </c>
      <c r="AA3268" s="8">
        <f>ROUND($Y3268*(0.08+MOD($A3268,17)/100),2)</f>
        <v/>
      </c>
      <c r="AB3268">
        <f>IF(MOD($A3268,10)&lt;7,"Да","Нет")</f>
        <v/>
      </c>
      <c r="AC3268">
        <f>$R3268&amp;" / "&amp;$S3268&amp;" / "&amp;$T3268</f>
        <v/>
      </c>
      <c r="AD3268">
        <f>1</f>
        <v/>
      </c>
      <c r="AE3268">
        <f>IF($A3268&lt;=Settings!$B$4,"до 100",IF($A3268&lt;=Settings!$B$5,"до 10 000",IF($A3268&lt;=Settings!$B$6,"до 100 000","100 000+")))</f>
        <v/>
      </c>
    </row>
    <row r="3269">
      <c r="A3269">
        <f>ROW()-1</f>
        <v/>
      </c>
      <c r="B3269">
        <f>IF($A3269&lt;=Settings!$B$4,"small_control",IF($A3269&lt;=Settings!$B$5,"medium_10k",IF($A3269&lt;=Settings!$B$6,"large_100k","extreme_1m")))</f>
        <v/>
      </c>
      <c r="C3269">
        <f>"ORD-"&amp;TEXT(QUOTIENT($A3269-1,3)+1,"0000000")</f>
        <v/>
      </c>
      <c r="D3269">
        <f>"LINE-"&amp;TEXT($A3269,"0000000")</f>
        <v/>
      </c>
      <c r="E3269" s="7">
        <f>Settings!$B$2+$A3269-1</f>
        <v/>
      </c>
      <c r="F3269" s="7">
        <f>Settings!$B$2+MOD($A3269-1,Settings!$B$7)</f>
        <v/>
      </c>
      <c r="G3269">
        <f>YEAR($F3269)</f>
        <v/>
      </c>
      <c r="H3269">
        <f>"Q"&amp;ROUNDUP(MONTH($F3269)/3,0)</f>
        <v/>
      </c>
      <c r="I3269">
        <f>MONTH($F3269)</f>
        <v/>
      </c>
      <c r="J3269">
        <f>CHOOSE(MONTH($F3269),"Январь","Февраль","Март","Апрель","Май","Июнь","Июль","Август","Сентябрь","Октябрь","Ноябрь","Декабрь")</f>
        <v/>
      </c>
      <c r="K3269">
        <f>DAY($F3269)</f>
        <v/>
      </c>
      <c r="L3269">
        <f>IF(MOD($A3269,10)&lt;7,"ФО_01_Крупный","ФО_"&amp;TEXT(MOD($A3269,8)+1,"00"))</f>
        <v/>
      </c>
      <c r="M3269">
        <f>IF($AB3269="Да","Регион_001_Крупный","Регион_"&amp;TEXT(MOD(QUOTIENT($A3269-1,20),180)+1,"000"))</f>
        <v/>
      </c>
      <c r="N3269">
        <f>IF($AB3269="Да","Город_"&amp;TEXT(MOD($A3269-1,250)+1,"0000"),"Город_"&amp;TEXT(MOD($A3269-1,3000)+1,"0000"))</f>
        <v/>
      </c>
      <c r="O3269">
        <f>IF($AB3269="Да","Холдинг_Крупный","Холдинг_"&amp;TEXT(MOD(QUOTIENT($A3269-1,10000),20)+1,"00"))</f>
        <v/>
      </c>
      <c r="P3269">
        <f>IF($AB3269="Да","Организация_Крупная","Организация_"&amp;TEXT(MOD(QUOTIENT($A3269-1,500),600)+1,"000"))</f>
        <v/>
      </c>
      <c r="Q3269">
        <f>"Отдел_"&amp;TEXT(MOD(QUOTIENT($A3269-1,50),100)+1,"000")</f>
        <v/>
      </c>
      <c r="R3269">
        <f>IF($AB3269="Да","Группа_Крупная","Группа_"&amp;TEXT(MOD(QUOTIENT($A3269-1,5000),30)+1,"00"))</f>
        <v/>
      </c>
      <c r="S3269">
        <f>IF($AB3269="Да","Категория_Крупная","Категория_"&amp;TEXT(MOD(QUOTIENT($A3269-1,500),120)+1,"000"))</f>
        <v/>
      </c>
      <c r="T3269">
        <f>IF($AB3269="Да","Подкатегория_Крупная","Подкатегория_"&amp;TEXT(MOD(QUOTIENT($A3269-1,50),300)+1,"000"))</f>
        <v/>
      </c>
      <c r="U3269">
        <f>"SKU_"&amp;TEXT($A3269,"0000000")</f>
        <v/>
      </c>
      <c r="V3269">
        <f>CHOOSE(MOD($A3269-1,4)+1,"Enterprise","SMB","Госсектор","Розница")</f>
        <v/>
      </c>
      <c r="W3269">
        <f>"Клиент_"&amp;TEXT(MOD($A3269-1,20000)+1,"00000")</f>
        <v/>
      </c>
      <c r="X3269">
        <f>CHOOSE(MOD($A3269-1,5)+1,"Портал","API","Импорт","Ручной ввод","Интеграция")</f>
        <v/>
      </c>
      <c r="Y3269" s="8">
        <f>ROUND(1000+MOD($A3269*37,90000)+IF($AB3269="Да",5000,0),2)</f>
        <v/>
      </c>
      <c r="Z3269">
        <f>1+MOD($A3269,20)</f>
        <v/>
      </c>
      <c r="AA3269" s="8">
        <f>ROUND($Y3269*(0.08+MOD($A3269,17)/100),2)</f>
        <v/>
      </c>
      <c r="AB3269">
        <f>IF(MOD($A3269,10)&lt;7,"Да","Нет")</f>
        <v/>
      </c>
      <c r="AC3269">
        <f>$R3269&amp;" / "&amp;$S3269&amp;" / "&amp;$T3269</f>
        <v/>
      </c>
      <c r="AD3269">
        <f>1</f>
        <v/>
      </c>
      <c r="AE3269">
        <f>IF($A3269&lt;=Settings!$B$4,"до 100",IF($A3269&lt;=Settings!$B$5,"до 10 000",IF($A3269&lt;=Settings!$B$6,"до 100 000","100 000+")))</f>
        <v/>
      </c>
    </row>
    <row r="3270">
      <c r="A3270">
        <f>ROW()-1</f>
        <v/>
      </c>
      <c r="B3270">
        <f>IF($A3270&lt;=Settings!$B$4,"small_control",IF($A3270&lt;=Settings!$B$5,"medium_10k",IF($A3270&lt;=Settings!$B$6,"large_100k","extreme_1m")))</f>
        <v/>
      </c>
      <c r="C3270">
        <f>"ORD-"&amp;TEXT(QUOTIENT($A3270-1,3)+1,"0000000")</f>
        <v/>
      </c>
      <c r="D3270">
        <f>"LINE-"&amp;TEXT($A3270,"0000000")</f>
        <v/>
      </c>
      <c r="E3270" s="7">
        <f>Settings!$B$2+$A3270-1</f>
        <v/>
      </c>
      <c r="F3270" s="7">
        <f>Settings!$B$2+MOD($A3270-1,Settings!$B$7)</f>
        <v/>
      </c>
      <c r="G3270">
        <f>YEAR($F3270)</f>
        <v/>
      </c>
      <c r="H3270">
        <f>"Q"&amp;ROUNDUP(MONTH($F3270)/3,0)</f>
        <v/>
      </c>
      <c r="I3270">
        <f>MONTH($F3270)</f>
        <v/>
      </c>
      <c r="J3270">
        <f>CHOOSE(MONTH($F3270),"Январь","Февраль","Март","Апрель","Май","Июнь","Июль","Август","Сентябрь","Октябрь","Ноябрь","Декабрь")</f>
        <v/>
      </c>
      <c r="K3270">
        <f>DAY($F3270)</f>
        <v/>
      </c>
      <c r="L3270">
        <f>IF(MOD($A3270,10)&lt;7,"ФО_01_Крупный","ФО_"&amp;TEXT(MOD($A3270,8)+1,"00"))</f>
        <v/>
      </c>
      <c r="M3270">
        <f>IF($AB3270="Да","Регион_001_Крупный","Регион_"&amp;TEXT(MOD(QUOTIENT($A3270-1,20),180)+1,"000"))</f>
        <v/>
      </c>
      <c r="N3270">
        <f>IF($AB3270="Да","Город_"&amp;TEXT(MOD($A3270-1,250)+1,"0000"),"Город_"&amp;TEXT(MOD($A3270-1,3000)+1,"0000"))</f>
        <v/>
      </c>
      <c r="O3270">
        <f>IF($AB3270="Да","Холдинг_Крупный","Холдинг_"&amp;TEXT(MOD(QUOTIENT($A3270-1,10000),20)+1,"00"))</f>
        <v/>
      </c>
      <c r="P3270">
        <f>IF($AB3270="Да","Организация_Крупная","Организация_"&amp;TEXT(MOD(QUOTIENT($A3270-1,500),600)+1,"000"))</f>
        <v/>
      </c>
      <c r="Q3270">
        <f>"Отдел_"&amp;TEXT(MOD(QUOTIENT($A3270-1,50),100)+1,"000")</f>
        <v/>
      </c>
      <c r="R3270">
        <f>IF($AB3270="Да","Группа_Крупная","Группа_"&amp;TEXT(MOD(QUOTIENT($A3270-1,5000),30)+1,"00"))</f>
        <v/>
      </c>
      <c r="S3270">
        <f>IF($AB3270="Да","Категория_Крупная","Категория_"&amp;TEXT(MOD(QUOTIENT($A3270-1,500),120)+1,"000"))</f>
        <v/>
      </c>
      <c r="T3270">
        <f>IF($AB3270="Да","Подкатегория_Крупная","Подкатегория_"&amp;TEXT(MOD(QUOTIENT($A3270-1,50),300)+1,"000"))</f>
        <v/>
      </c>
      <c r="U3270">
        <f>"SKU_"&amp;TEXT($A3270,"0000000")</f>
        <v/>
      </c>
      <c r="V3270">
        <f>CHOOSE(MOD($A3270-1,4)+1,"Enterprise","SMB","Госсектор","Розница")</f>
        <v/>
      </c>
      <c r="W3270">
        <f>"Клиент_"&amp;TEXT(MOD($A3270-1,20000)+1,"00000")</f>
        <v/>
      </c>
      <c r="X3270">
        <f>CHOOSE(MOD($A3270-1,5)+1,"Портал","API","Импорт","Ручной ввод","Интеграция")</f>
        <v/>
      </c>
      <c r="Y3270" s="8">
        <f>ROUND(1000+MOD($A3270*37,90000)+IF($AB3270="Да",5000,0),2)</f>
        <v/>
      </c>
      <c r="Z3270">
        <f>1+MOD($A3270,20)</f>
        <v/>
      </c>
      <c r="AA3270" s="8">
        <f>ROUND($Y3270*(0.08+MOD($A3270,17)/100),2)</f>
        <v/>
      </c>
      <c r="AB3270">
        <f>IF(MOD($A3270,10)&lt;7,"Да","Нет")</f>
        <v/>
      </c>
      <c r="AC3270">
        <f>$R3270&amp;" / "&amp;$S3270&amp;" / "&amp;$T3270</f>
        <v/>
      </c>
      <c r="AD3270">
        <f>1</f>
        <v/>
      </c>
      <c r="AE3270">
        <f>IF($A3270&lt;=Settings!$B$4,"до 100",IF($A3270&lt;=Settings!$B$5,"до 10 000",IF($A3270&lt;=Settings!$B$6,"до 100 000","100 000+")))</f>
        <v/>
      </c>
    </row>
    <row r="3271">
      <c r="A3271">
        <f>ROW()-1</f>
        <v/>
      </c>
      <c r="B3271">
        <f>IF($A3271&lt;=Settings!$B$4,"small_control",IF($A3271&lt;=Settings!$B$5,"medium_10k",IF($A3271&lt;=Settings!$B$6,"large_100k","extreme_1m")))</f>
        <v/>
      </c>
      <c r="C3271">
        <f>"ORD-"&amp;TEXT(QUOTIENT($A3271-1,3)+1,"0000000")</f>
        <v/>
      </c>
      <c r="D3271">
        <f>"LINE-"&amp;TEXT($A3271,"0000000")</f>
        <v/>
      </c>
      <c r="E3271" s="7">
        <f>Settings!$B$2+$A3271-1</f>
        <v/>
      </c>
      <c r="F3271" s="7">
        <f>Settings!$B$2+MOD($A3271-1,Settings!$B$7)</f>
        <v/>
      </c>
      <c r="G3271">
        <f>YEAR($F3271)</f>
        <v/>
      </c>
      <c r="H3271">
        <f>"Q"&amp;ROUNDUP(MONTH($F3271)/3,0)</f>
        <v/>
      </c>
      <c r="I3271">
        <f>MONTH($F3271)</f>
        <v/>
      </c>
      <c r="J3271">
        <f>CHOOSE(MONTH($F3271),"Январь","Февраль","Март","Апрель","Май","Июнь","Июль","Август","Сентябрь","Октябрь","Ноябрь","Декабрь")</f>
        <v/>
      </c>
      <c r="K3271">
        <f>DAY($F3271)</f>
        <v/>
      </c>
      <c r="L3271">
        <f>IF(MOD($A3271,10)&lt;7,"ФО_01_Крупный","ФО_"&amp;TEXT(MOD($A3271,8)+1,"00"))</f>
        <v/>
      </c>
      <c r="M3271">
        <f>IF($AB3271="Да","Регион_001_Крупный","Регион_"&amp;TEXT(MOD(QUOTIENT($A3271-1,20),180)+1,"000"))</f>
        <v/>
      </c>
      <c r="N3271">
        <f>IF($AB3271="Да","Город_"&amp;TEXT(MOD($A3271-1,250)+1,"0000"),"Город_"&amp;TEXT(MOD($A3271-1,3000)+1,"0000"))</f>
        <v/>
      </c>
      <c r="O3271">
        <f>IF($AB3271="Да","Холдинг_Крупный","Холдинг_"&amp;TEXT(MOD(QUOTIENT($A3271-1,10000),20)+1,"00"))</f>
        <v/>
      </c>
      <c r="P3271">
        <f>IF($AB3271="Да","Организация_Крупная","Организация_"&amp;TEXT(MOD(QUOTIENT($A3271-1,500),600)+1,"000"))</f>
        <v/>
      </c>
      <c r="Q3271">
        <f>"Отдел_"&amp;TEXT(MOD(QUOTIENT($A3271-1,50),100)+1,"000")</f>
        <v/>
      </c>
      <c r="R3271">
        <f>IF($AB3271="Да","Группа_Крупная","Группа_"&amp;TEXT(MOD(QUOTIENT($A3271-1,5000),30)+1,"00"))</f>
        <v/>
      </c>
      <c r="S3271">
        <f>IF($AB3271="Да","Категория_Крупная","Категория_"&amp;TEXT(MOD(QUOTIENT($A3271-1,500),120)+1,"000"))</f>
        <v/>
      </c>
      <c r="T3271">
        <f>IF($AB3271="Да","Подкатегория_Крупная","Подкатегория_"&amp;TEXT(MOD(QUOTIENT($A3271-1,50),300)+1,"000"))</f>
        <v/>
      </c>
      <c r="U3271">
        <f>"SKU_"&amp;TEXT($A3271,"0000000")</f>
        <v/>
      </c>
      <c r="V3271">
        <f>CHOOSE(MOD($A3271-1,4)+1,"Enterprise","SMB","Госсектор","Розница")</f>
        <v/>
      </c>
      <c r="W3271">
        <f>"Клиент_"&amp;TEXT(MOD($A3271-1,20000)+1,"00000")</f>
        <v/>
      </c>
      <c r="X3271">
        <f>CHOOSE(MOD($A3271-1,5)+1,"Портал","API","Импорт","Ручной ввод","Интеграция")</f>
        <v/>
      </c>
      <c r="Y3271" s="8">
        <f>ROUND(1000+MOD($A3271*37,90000)+IF($AB3271="Да",5000,0),2)</f>
        <v/>
      </c>
      <c r="Z3271">
        <f>1+MOD($A3271,20)</f>
        <v/>
      </c>
      <c r="AA3271" s="8">
        <f>ROUND($Y3271*(0.08+MOD($A3271,17)/100),2)</f>
        <v/>
      </c>
      <c r="AB3271">
        <f>IF(MOD($A3271,10)&lt;7,"Да","Нет")</f>
        <v/>
      </c>
      <c r="AC3271">
        <f>$R3271&amp;" / "&amp;$S3271&amp;" / "&amp;$T3271</f>
        <v/>
      </c>
      <c r="AD3271">
        <f>1</f>
        <v/>
      </c>
      <c r="AE3271">
        <f>IF($A3271&lt;=Settings!$B$4,"до 100",IF($A3271&lt;=Settings!$B$5,"до 10 000",IF($A3271&lt;=Settings!$B$6,"до 100 000","100 000+")))</f>
        <v/>
      </c>
    </row>
    <row r="3272">
      <c r="A3272">
        <f>ROW()-1</f>
        <v/>
      </c>
      <c r="B3272">
        <f>IF($A3272&lt;=Settings!$B$4,"small_control",IF($A3272&lt;=Settings!$B$5,"medium_10k",IF($A3272&lt;=Settings!$B$6,"large_100k","extreme_1m")))</f>
        <v/>
      </c>
      <c r="C3272">
        <f>"ORD-"&amp;TEXT(QUOTIENT($A3272-1,3)+1,"0000000")</f>
        <v/>
      </c>
      <c r="D3272">
        <f>"LINE-"&amp;TEXT($A3272,"0000000")</f>
        <v/>
      </c>
      <c r="E3272" s="7">
        <f>Settings!$B$2+$A3272-1</f>
        <v/>
      </c>
      <c r="F3272" s="7">
        <f>Settings!$B$2+MOD($A3272-1,Settings!$B$7)</f>
        <v/>
      </c>
      <c r="G3272">
        <f>YEAR($F3272)</f>
        <v/>
      </c>
      <c r="H3272">
        <f>"Q"&amp;ROUNDUP(MONTH($F3272)/3,0)</f>
        <v/>
      </c>
      <c r="I3272">
        <f>MONTH($F3272)</f>
        <v/>
      </c>
      <c r="J3272">
        <f>CHOOSE(MONTH($F3272),"Январь","Февраль","Март","Апрель","Май","Июнь","Июль","Август","Сентябрь","Октябрь","Ноябрь","Декабрь")</f>
        <v/>
      </c>
      <c r="K3272">
        <f>DAY($F3272)</f>
        <v/>
      </c>
      <c r="L3272">
        <f>IF(MOD($A3272,10)&lt;7,"ФО_01_Крупный","ФО_"&amp;TEXT(MOD($A3272,8)+1,"00"))</f>
        <v/>
      </c>
      <c r="M3272">
        <f>IF($AB3272="Да","Регион_001_Крупный","Регион_"&amp;TEXT(MOD(QUOTIENT($A3272-1,20),180)+1,"000"))</f>
        <v/>
      </c>
      <c r="N3272">
        <f>IF($AB3272="Да","Город_"&amp;TEXT(MOD($A3272-1,250)+1,"0000"),"Город_"&amp;TEXT(MOD($A3272-1,3000)+1,"0000"))</f>
        <v/>
      </c>
      <c r="O3272">
        <f>IF($AB3272="Да","Холдинг_Крупный","Холдинг_"&amp;TEXT(MOD(QUOTIENT($A3272-1,10000),20)+1,"00"))</f>
        <v/>
      </c>
      <c r="P3272">
        <f>IF($AB3272="Да","Организация_Крупная","Организация_"&amp;TEXT(MOD(QUOTIENT($A3272-1,500),600)+1,"000"))</f>
        <v/>
      </c>
      <c r="Q3272">
        <f>"Отдел_"&amp;TEXT(MOD(QUOTIENT($A3272-1,50),100)+1,"000")</f>
        <v/>
      </c>
      <c r="R3272">
        <f>IF($AB3272="Да","Группа_Крупная","Группа_"&amp;TEXT(MOD(QUOTIENT($A3272-1,5000),30)+1,"00"))</f>
        <v/>
      </c>
      <c r="S3272">
        <f>IF($AB3272="Да","Категория_Крупная","Категория_"&amp;TEXT(MOD(QUOTIENT($A3272-1,500),120)+1,"000"))</f>
        <v/>
      </c>
      <c r="T3272">
        <f>IF($AB3272="Да","Подкатегория_Крупная","Подкатегория_"&amp;TEXT(MOD(QUOTIENT($A3272-1,50),300)+1,"000"))</f>
        <v/>
      </c>
      <c r="U3272">
        <f>"SKU_"&amp;TEXT($A3272,"0000000")</f>
        <v/>
      </c>
      <c r="V3272">
        <f>CHOOSE(MOD($A3272-1,4)+1,"Enterprise","SMB","Госсектор","Розница")</f>
        <v/>
      </c>
      <c r="W3272">
        <f>"Клиент_"&amp;TEXT(MOD($A3272-1,20000)+1,"00000")</f>
        <v/>
      </c>
      <c r="X3272">
        <f>CHOOSE(MOD($A3272-1,5)+1,"Портал","API","Импорт","Ручной ввод","Интеграция")</f>
        <v/>
      </c>
      <c r="Y3272" s="8">
        <f>ROUND(1000+MOD($A3272*37,90000)+IF($AB3272="Да",5000,0),2)</f>
        <v/>
      </c>
      <c r="Z3272">
        <f>1+MOD($A3272,20)</f>
        <v/>
      </c>
      <c r="AA3272" s="8">
        <f>ROUND($Y3272*(0.08+MOD($A3272,17)/100),2)</f>
        <v/>
      </c>
      <c r="AB3272">
        <f>IF(MOD($A3272,10)&lt;7,"Да","Нет")</f>
        <v/>
      </c>
      <c r="AC3272">
        <f>$R3272&amp;" / "&amp;$S3272&amp;" / "&amp;$T3272</f>
        <v/>
      </c>
      <c r="AD3272">
        <f>1</f>
        <v/>
      </c>
      <c r="AE3272">
        <f>IF($A3272&lt;=Settings!$B$4,"до 100",IF($A3272&lt;=Settings!$B$5,"до 10 000",IF($A3272&lt;=Settings!$B$6,"до 100 000","100 000+")))</f>
        <v/>
      </c>
    </row>
    <row r="3273">
      <c r="A3273">
        <f>ROW()-1</f>
        <v/>
      </c>
      <c r="B3273">
        <f>IF($A3273&lt;=Settings!$B$4,"small_control",IF($A3273&lt;=Settings!$B$5,"medium_10k",IF($A3273&lt;=Settings!$B$6,"large_100k","extreme_1m")))</f>
        <v/>
      </c>
      <c r="C3273">
        <f>"ORD-"&amp;TEXT(QUOTIENT($A3273-1,3)+1,"0000000")</f>
        <v/>
      </c>
      <c r="D3273">
        <f>"LINE-"&amp;TEXT($A3273,"0000000")</f>
        <v/>
      </c>
      <c r="E3273" s="7">
        <f>Settings!$B$2+$A3273-1</f>
        <v/>
      </c>
      <c r="F3273" s="7">
        <f>Settings!$B$2+MOD($A3273-1,Settings!$B$7)</f>
        <v/>
      </c>
      <c r="G3273">
        <f>YEAR($F3273)</f>
        <v/>
      </c>
      <c r="H3273">
        <f>"Q"&amp;ROUNDUP(MONTH($F3273)/3,0)</f>
        <v/>
      </c>
      <c r="I3273">
        <f>MONTH($F3273)</f>
        <v/>
      </c>
      <c r="J3273">
        <f>CHOOSE(MONTH($F3273),"Январь","Февраль","Март","Апрель","Май","Июнь","Июль","Август","Сентябрь","Октябрь","Ноябрь","Декабрь")</f>
        <v/>
      </c>
      <c r="K3273">
        <f>DAY($F3273)</f>
        <v/>
      </c>
      <c r="L3273">
        <f>IF(MOD($A3273,10)&lt;7,"ФО_01_Крупный","ФО_"&amp;TEXT(MOD($A3273,8)+1,"00"))</f>
        <v/>
      </c>
      <c r="M3273">
        <f>IF($AB3273="Да","Регион_001_Крупный","Регион_"&amp;TEXT(MOD(QUOTIENT($A3273-1,20),180)+1,"000"))</f>
        <v/>
      </c>
      <c r="N3273">
        <f>IF($AB3273="Да","Город_"&amp;TEXT(MOD($A3273-1,250)+1,"0000"),"Город_"&amp;TEXT(MOD($A3273-1,3000)+1,"0000"))</f>
        <v/>
      </c>
      <c r="O3273">
        <f>IF($AB3273="Да","Холдинг_Крупный","Холдинг_"&amp;TEXT(MOD(QUOTIENT($A3273-1,10000),20)+1,"00"))</f>
        <v/>
      </c>
      <c r="P3273">
        <f>IF($AB3273="Да","Организация_Крупная","Организация_"&amp;TEXT(MOD(QUOTIENT($A3273-1,500),600)+1,"000"))</f>
        <v/>
      </c>
      <c r="Q3273">
        <f>"Отдел_"&amp;TEXT(MOD(QUOTIENT($A3273-1,50),100)+1,"000")</f>
        <v/>
      </c>
      <c r="R3273">
        <f>IF($AB3273="Да","Группа_Крупная","Группа_"&amp;TEXT(MOD(QUOTIENT($A3273-1,5000),30)+1,"00"))</f>
        <v/>
      </c>
      <c r="S3273">
        <f>IF($AB3273="Да","Категория_Крупная","Категория_"&amp;TEXT(MOD(QUOTIENT($A3273-1,500),120)+1,"000"))</f>
        <v/>
      </c>
      <c r="T3273">
        <f>IF($AB3273="Да","Подкатегория_Крупная","Подкатегория_"&amp;TEXT(MOD(QUOTIENT($A3273-1,50),300)+1,"000"))</f>
        <v/>
      </c>
      <c r="U3273">
        <f>"SKU_"&amp;TEXT($A3273,"0000000")</f>
        <v/>
      </c>
      <c r="V3273">
        <f>CHOOSE(MOD($A3273-1,4)+1,"Enterprise","SMB","Госсектор","Розница")</f>
        <v/>
      </c>
      <c r="W3273">
        <f>"Клиент_"&amp;TEXT(MOD($A3273-1,20000)+1,"00000")</f>
        <v/>
      </c>
      <c r="X3273">
        <f>CHOOSE(MOD($A3273-1,5)+1,"Портал","API","Импорт","Ручной ввод","Интеграция")</f>
        <v/>
      </c>
      <c r="Y3273" s="8">
        <f>ROUND(1000+MOD($A3273*37,90000)+IF($AB3273="Да",5000,0),2)</f>
        <v/>
      </c>
      <c r="Z3273">
        <f>1+MOD($A3273,20)</f>
        <v/>
      </c>
      <c r="AA3273" s="8">
        <f>ROUND($Y3273*(0.08+MOD($A3273,17)/100),2)</f>
        <v/>
      </c>
      <c r="AB3273">
        <f>IF(MOD($A3273,10)&lt;7,"Да","Нет")</f>
        <v/>
      </c>
      <c r="AC3273">
        <f>$R3273&amp;" / "&amp;$S3273&amp;" / "&amp;$T3273</f>
        <v/>
      </c>
      <c r="AD3273">
        <f>1</f>
        <v/>
      </c>
      <c r="AE3273">
        <f>IF($A3273&lt;=Settings!$B$4,"до 100",IF($A3273&lt;=Settings!$B$5,"до 10 000",IF($A3273&lt;=Settings!$B$6,"до 100 000","100 000+")))</f>
        <v/>
      </c>
    </row>
    <row r="3274">
      <c r="A3274">
        <f>ROW()-1</f>
        <v/>
      </c>
      <c r="B3274">
        <f>IF($A3274&lt;=Settings!$B$4,"small_control",IF($A3274&lt;=Settings!$B$5,"medium_10k",IF($A3274&lt;=Settings!$B$6,"large_100k","extreme_1m")))</f>
        <v/>
      </c>
      <c r="C3274">
        <f>"ORD-"&amp;TEXT(QUOTIENT($A3274-1,3)+1,"0000000")</f>
        <v/>
      </c>
      <c r="D3274">
        <f>"LINE-"&amp;TEXT($A3274,"0000000")</f>
        <v/>
      </c>
      <c r="E3274" s="7">
        <f>Settings!$B$2+$A3274-1</f>
        <v/>
      </c>
      <c r="F3274" s="7">
        <f>Settings!$B$2+MOD($A3274-1,Settings!$B$7)</f>
        <v/>
      </c>
      <c r="G3274">
        <f>YEAR($F3274)</f>
        <v/>
      </c>
      <c r="H3274">
        <f>"Q"&amp;ROUNDUP(MONTH($F3274)/3,0)</f>
        <v/>
      </c>
      <c r="I3274">
        <f>MONTH($F3274)</f>
        <v/>
      </c>
      <c r="J3274">
        <f>CHOOSE(MONTH($F3274),"Январь","Февраль","Март","Апрель","Май","Июнь","Июль","Август","Сентябрь","Октябрь","Ноябрь","Декабрь")</f>
        <v/>
      </c>
      <c r="K3274">
        <f>DAY($F3274)</f>
        <v/>
      </c>
      <c r="L3274">
        <f>IF(MOD($A3274,10)&lt;7,"ФО_01_Крупный","ФО_"&amp;TEXT(MOD($A3274,8)+1,"00"))</f>
        <v/>
      </c>
      <c r="M3274">
        <f>IF($AB3274="Да","Регион_001_Крупный","Регион_"&amp;TEXT(MOD(QUOTIENT($A3274-1,20),180)+1,"000"))</f>
        <v/>
      </c>
      <c r="N3274">
        <f>IF($AB3274="Да","Город_"&amp;TEXT(MOD($A3274-1,250)+1,"0000"),"Город_"&amp;TEXT(MOD($A3274-1,3000)+1,"0000"))</f>
        <v/>
      </c>
      <c r="O3274">
        <f>IF($AB3274="Да","Холдинг_Крупный","Холдинг_"&amp;TEXT(MOD(QUOTIENT($A3274-1,10000),20)+1,"00"))</f>
        <v/>
      </c>
      <c r="P3274">
        <f>IF($AB3274="Да","Организация_Крупная","Организация_"&amp;TEXT(MOD(QUOTIENT($A3274-1,500),600)+1,"000"))</f>
        <v/>
      </c>
      <c r="Q3274">
        <f>"Отдел_"&amp;TEXT(MOD(QUOTIENT($A3274-1,50),100)+1,"000")</f>
        <v/>
      </c>
      <c r="R3274">
        <f>IF($AB3274="Да","Группа_Крупная","Группа_"&amp;TEXT(MOD(QUOTIENT($A3274-1,5000),30)+1,"00"))</f>
        <v/>
      </c>
      <c r="S3274">
        <f>IF($AB3274="Да","Категория_Крупная","Категория_"&amp;TEXT(MOD(QUOTIENT($A3274-1,500),120)+1,"000"))</f>
        <v/>
      </c>
      <c r="T3274">
        <f>IF($AB3274="Да","Подкатегория_Крупная","Подкатегория_"&amp;TEXT(MOD(QUOTIENT($A3274-1,50),300)+1,"000"))</f>
        <v/>
      </c>
      <c r="U3274">
        <f>"SKU_"&amp;TEXT($A3274,"0000000")</f>
        <v/>
      </c>
      <c r="V3274">
        <f>CHOOSE(MOD($A3274-1,4)+1,"Enterprise","SMB","Госсектор","Розница")</f>
        <v/>
      </c>
      <c r="W3274">
        <f>"Клиент_"&amp;TEXT(MOD($A3274-1,20000)+1,"00000")</f>
        <v/>
      </c>
      <c r="X3274">
        <f>CHOOSE(MOD($A3274-1,5)+1,"Портал","API","Импорт","Ручной ввод","Интеграция")</f>
        <v/>
      </c>
      <c r="Y3274" s="8">
        <f>ROUND(1000+MOD($A3274*37,90000)+IF($AB3274="Да",5000,0),2)</f>
        <v/>
      </c>
      <c r="Z3274">
        <f>1+MOD($A3274,20)</f>
        <v/>
      </c>
      <c r="AA3274" s="8">
        <f>ROUND($Y3274*(0.08+MOD($A3274,17)/100),2)</f>
        <v/>
      </c>
      <c r="AB3274">
        <f>IF(MOD($A3274,10)&lt;7,"Да","Нет")</f>
        <v/>
      </c>
      <c r="AC3274">
        <f>$R3274&amp;" / "&amp;$S3274&amp;" / "&amp;$T3274</f>
        <v/>
      </c>
      <c r="AD3274">
        <f>1</f>
        <v/>
      </c>
      <c r="AE3274">
        <f>IF($A3274&lt;=Settings!$B$4,"до 100",IF($A3274&lt;=Settings!$B$5,"до 10 000",IF($A3274&lt;=Settings!$B$6,"до 100 000","100 000+")))</f>
        <v/>
      </c>
    </row>
    <row r="3275">
      <c r="A3275">
        <f>ROW()-1</f>
        <v/>
      </c>
      <c r="B3275">
        <f>IF($A3275&lt;=Settings!$B$4,"small_control",IF($A3275&lt;=Settings!$B$5,"medium_10k",IF($A3275&lt;=Settings!$B$6,"large_100k","extreme_1m")))</f>
        <v/>
      </c>
      <c r="C3275">
        <f>"ORD-"&amp;TEXT(QUOTIENT($A3275-1,3)+1,"0000000")</f>
        <v/>
      </c>
      <c r="D3275">
        <f>"LINE-"&amp;TEXT($A3275,"0000000")</f>
        <v/>
      </c>
      <c r="E3275" s="7">
        <f>Settings!$B$2+$A3275-1</f>
        <v/>
      </c>
      <c r="F3275" s="7">
        <f>Settings!$B$2+MOD($A3275-1,Settings!$B$7)</f>
        <v/>
      </c>
      <c r="G3275">
        <f>YEAR($F3275)</f>
        <v/>
      </c>
      <c r="H3275">
        <f>"Q"&amp;ROUNDUP(MONTH($F3275)/3,0)</f>
        <v/>
      </c>
      <c r="I3275">
        <f>MONTH($F3275)</f>
        <v/>
      </c>
      <c r="J3275">
        <f>CHOOSE(MONTH($F3275),"Январь","Февраль","Март","Апрель","Май","Июнь","Июль","Август","Сентябрь","Октябрь","Ноябрь","Декабрь")</f>
        <v/>
      </c>
      <c r="K3275">
        <f>DAY($F3275)</f>
        <v/>
      </c>
      <c r="L3275">
        <f>IF(MOD($A3275,10)&lt;7,"ФО_01_Крупный","ФО_"&amp;TEXT(MOD($A3275,8)+1,"00"))</f>
        <v/>
      </c>
      <c r="M3275">
        <f>IF($AB3275="Да","Регион_001_Крупный","Регион_"&amp;TEXT(MOD(QUOTIENT($A3275-1,20),180)+1,"000"))</f>
        <v/>
      </c>
      <c r="N3275">
        <f>IF($AB3275="Да","Город_"&amp;TEXT(MOD($A3275-1,250)+1,"0000"),"Город_"&amp;TEXT(MOD($A3275-1,3000)+1,"0000"))</f>
        <v/>
      </c>
      <c r="O3275">
        <f>IF($AB3275="Да","Холдинг_Крупный","Холдинг_"&amp;TEXT(MOD(QUOTIENT($A3275-1,10000),20)+1,"00"))</f>
        <v/>
      </c>
      <c r="P3275">
        <f>IF($AB3275="Да","Организация_Крупная","Организация_"&amp;TEXT(MOD(QUOTIENT($A3275-1,500),600)+1,"000"))</f>
        <v/>
      </c>
      <c r="Q3275">
        <f>"Отдел_"&amp;TEXT(MOD(QUOTIENT($A3275-1,50),100)+1,"000")</f>
        <v/>
      </c>
      <c r="R3275">
        <f>IF($AB3275="Да","Группа_Крупная","Группа_"&amp;TEXT(MOD(QUOTIENT($A3275-1,5000),30)+1,"00"))</f>
        <v/>
      </c>
      <c r="S3275">
        <f>IF($AB3275="Да","Категория_Крупная","Категория_"&amp;TEXT(MOD(QUOTIENT($A3275-1,500),120)+1,"000"))</f>
        <v/>
      </c>
      <c r="T3275">
        <f>IF($AB3275="Да","Подкатегория_Крупная","Подкатегория_"&amp;TEXT(MOD(QUOTIENT($A3275-1,50),300)+1,"000"))</f>
        <v/>
      </c>
      <c r="U3275">
        <f>"SKU_"&amp;TEXT($A3275,"0000000")</f>
        <v/>
      </c>
      <c r="V3275">
        <f>CHOOSE(MOD($A3275-1,4)+1,"Enterprise","SMB","Госсектор","Розница")</f>
        <v/>
      </c>
      <c r="W3275">
        <f>"Клиент_"&amp;TEXT(MOD($A3275-1,20000)+1,"00000")</f>
        <v/>
      </c>
      <c r="X3275">
        <f>CHOOSE(MOD($A3275-1,5)+1,"Портал","API","Импорт","Ручной ввод","Интеграция")</f>
        <v/>
      </c>
      <c r="Y3275" s="8">
        <f>ROUND(1000+MOD($A3275*37,90000)+IF($AB3275="Да",5000,0),2)</f>
        <v/>
      </c>
      <c r="Z3275">
        <f>1+MOD($A3275,20)</f>
        <v/>
      </c>
      <c r="AA3275" s="8">
        <f>ROUND($Y3275*(0.08+MOD($A3275,17)/100),2)</f>
        <v/>
      </c>
      <c r="AB3275">
        <f>IF(MOD($A3275,10)&lt;7,"Да","Нет")</f>
        <v/>
      </c>
      <c r="AC3275">
        <f>$R3275&amp;" / "&amp;$S3275&amp;" / "&amp;$T3275</f>
        <v/>
      </c>
      <c r="AD3275">
        <f>1</f>
        <v/>
      </c>
      <c r="AE3275">
        <f>IF($A3275&lt;=Settings!$B$4,"до 100",IF($A3275&lt;=Settings!$B$5,"до 10 000",IF($A3275&lt;=Settings!$B$6,"до 100 000","100 000+")))</f>
        <v/>
      </c>
    </row>
    <row r="3276">
      <c r="A3276">
        <f>ROW()-1</f>
        <v/>
      </c>
      <c r="B3276">
        <f>IF($A3276&lt;=Settings!$B$4,"small_control",IF($A3276&lt;=Settings!$B$5,"medium_10k",IF($A3276&lt;=Settings!$B$6,"large_100k","extreme_1m")))</f>
        <v/>
      </c>
      <c r="C3276">
        <f>"ORD-"&amp;TEXT(QUOTIENT($A3276-1,3)+1,"0000000")</f>
        <v/>
      </c>
      <c r="D3276">
        <f>"LINE-"&amp;TEXT($A3276,"0000000")</f>
        <v/>
      </c>
      <c r="E3276" s="7">
        <f>Settings!$B$2+$A3276-1</f>
        <v/>
      </c>
      <c r="F3276" s="7">
        <f>Settings!$B$2+MOD($A3276-1,Settings!$B$7)</f>
        <v/>
      </c>
      <c r="G3276">
        <f>YEAR($F3276)</f>
        <v/>
      </c>
      <c r="H3276">
        <f>"Q"&amp;ROUNDUP(MONTH($F3276)/3,0)</f>
        <v/>
      </c>
      <c r="I3276">
        <f>MONTH($F3276)</f>
        <v/>
      </c>
      <c r="J3276">
        <f>CHOOSE(MONTH($F3276),"Январь","Февраль","Март","Апрель","Май","Июнь","Июль","Август","Сентябрь","Октябрь","Ноябрь","Декабрь")</f>
        <v/>
      </c>
      <c r="K3276">
        <f>DAY($F3276)</f>
        <v/>
      </c>
      <c r="L3276">
        <f>IF(MOD($A3276,10)&lt;7,"ФО_01_Крупный","ФО_"&amp;TEXT(MOD($A3276,8)+1,"00"))</f>
        <v/>
      </c>
      <c r="M3276">
        <f>IF($AB3276="Да","Регион_001_Крупный","Регион_"&amp;TEXT(MOD(QUOTIENT($A3276-1,20),180)+1,"000"))</f>
        <v/>
      </c>
      <c r="N3276">
        <f>IF($AB3276="Да","Город_"&amp;TEXT(MOD($A3276-1,250)+1,"0000"),"Город_"&amp;TEXT(MOD($A3276-1,3000)+1,"0000"))</f>
        <v/>
      </c>
      <c r="O3276">
        <f>IF($AB3276="Да","Холдинг_Крупный","Холдинг_"&amp;TEXT(MOD(QUOTIENT($A3276-1,10000),20)+1,"00"))</f>
        <v/>
      </c>
      <c r="P3276">
        <f>IF($AB3276="Да","Организация_Крупная","Организация_"&amp;TEXT(MOD(QUOTIENT($A3276-1,500),600)+1,"000"))</f>
        <v/>
      </c>
      <c r="Q3276">
        <f>"Отдел_"&amp;TEXT(MOD(QUOTIENT($A3276-1,50),100)+1,"000")</f>
        <v/>
      </c>
      <c r="R3276">
        <f>IF($AB3276="Да","Группа_Крупная","Группа_"&amp;TEXT(MOD(QUOTIENT($A3276-1,5000),30)+1,"00"))</f>
        <v/>
      </c>
      <c r="S3276">
        <f>IF($AB3276="Да","Категория_Крупная","Категория_"&amp;TEXT(MOD(QUOTIENT($A3276-1,500),120)+1,"000"))</f>
        <v/>
      </c>
      <c r="T3276">
        <f>IF($AB3276="Да","Подкатегория_Крупная","Подкатегория_"&amp;TEXT(MOD(QUOTIENT($A3276-1,50),300)+1,"000"))</f>
        <v/>
      </c>
      <c r="U3276">
        <f>"SKU_"&amp;TEXT($A3276,"0000000")</f>
        <v/>
      </c>
      <c r="V3276">
        <f>CHOOSE(MOD($A3276-1,4)+1,"Enterprise","SMB","Госсектор","Розница")</f>
        <v/>
      </c>
      <c r="W3276">
        <f>"Клиент_"&amp;TEXT(MOD($A3276-1,20000)+1,"00000")</f>
        <v/>
      </c>
      <c r="X3276">
        <f>CHOOSE(MOD($A3276-1,5)+1,"Портал","API","Импорт","Ручной ввод","Интеграция")</f>
        <v/>
      </c>
      <c r="Y3276" s="8">
        <f>ROUND(1000+MOD($A3276*37,90000)+IF($AB3276="Да",5000,0),2)</f>
        <v/>
      </c>
      <c r="Z3276">
        <f>1+MOD($A3276,20)</f>
        <v/>
      </c>
      <c r="AA3276" s="8">
        <f>ROUND($Y3276*(0.08+MOD($A3276,17)/100),2)</f>
        <v/>
      </c>
      <c r="AB3276">
        <f>IF(MOD($A3276,10)&lt;7,"Да","Нет")</f>
        <v/>
      </c>
      <c r="AC3276">
        <f>$R3276&amp;" / "&amp;$S3276&amp;" / "&amp;$T3276</f>
        <v/>
      </c>
      <c r="AD3276">
        <f>1</f>
        <v/>
      </c>
      <c r="AE3276">
        <f>IF($A3276&lt;=Settings!$B$4,"до 100",IF($A3276&lt;=Settings!$B$5,"до 10 000",IF($A3276&lt;=Settings!$B$6,"до 100 000","100 000+")))</f>
        <v/>
      </c>
    </row>
    <row r="3277">
      <c r="A3277">
        <f>ROW()-1</f>
        <v/>
      </c>
      <c r="B3277">
        <f>IF($A3277&lt;=Settings!$B$4,"small_control",IF($A3277&lt;=Settings!$B$5,"medium_10k",IF($A3277&lt;=Settings!$B$6,"large_100k","extreme_1m")))</f>
        <v/>
      </c>
      <c r="C3277">
        <f>"ORD-"&amp;TEXT(QUOTIENT($A3277-1,3)+1,"0000000")</f>
        <v/>
      </c>
      <c r="D3277">
        <f>"LINE-"&amp;TEXT($A3277,"0000000")</f>
        <v/>
      </c>
      <c r="E3277" s="7">
        <f>Settings!$B$2+$A3277-1</f>
        <v/>
      </c>
      <c r="F3277" s="7">
        <f>Settings!$B$2+MOD($A3277-1,Settings!$B$7)</f>
        <v/>
      </c>
      <c r="G3277">
        <f>YEAR($F3277)</f>
        <v/>
      </c>
      <c r="H3277">
        <f>"Q"&amp;ROUNDUP(MONTH($F3277)/3,0)</f>
        <v/>
      </c>
      <c r="I3277">
        <f>MONTH($F3277)</f>
        <v/>
      </c>
      <c r="J3277">
        <f>CHOOSE(MONTH($F3277),"Январь","Февраль","Март","Апрель","Май","Июнь","Июль","Август","Сентябрь","Октябрь","Ноябрь","Декабрь")</f>
        <v/>
      </c>
      <c r="K3277">
        <f>DAY($F3277)</f>
        <v/>
      </c>
      <c r="L3277">
        <f>IF(MOD($A3277,10)&lt;7,"ФО_01_Крупный","ФО_"&amp;TEXT(MOD($A3277,8)+1,"00"))</f>
        <v/>
      </c>
      <c r="M3277">
        <f>IF($AB3277="Да","Регион_001_Крупный","Регион_"&amp;TEXT(MOD(QUOTIENT($A3277-1,20),180)+1,"000"))</f>
        <v/>
      </c>
      <c r="N3277">
        <f>IF($AB3277="Да","Город_"&amp;TEXT(MOD($A3277-1,250)+1,"0000"),"Город_"&amp;TEXT(MOD($A3277-1,3000)+1,"0000"))</f>
        <v/>
      </c>
      <c r="O3277">
        <f>IF($AB3277="Да","Холдинг_Крупный","Холдинг_"&amp;TEXT(MOD(QUOTIENT($A3277-1,10000),20)+1,"00"))</f>
        <v/>
      </c>
      <c r="P3277">
        <f>IF($AB3277="Да","Организация_Крупная","Организация_"&amp;TEXT(MOD(QUOTIENT($A3277-1,500),600)+1,"000"))</f>
        <v/>
      </c>
      <c r="Q3277">
        <f>"Отдел_"&amp;TEXT(MOD(QUOTIENT($A3277-1,50),100)+1,"000")</f>
        <v/>
      </c>
      <c r="R3277">
        <f>IF($AB3277="Да","Группа_Крупная","Группа_"&amp;TEXT(MOD(QUOTIENT($A3277-1,5000),30)+1,"00"))</f>
        <v/>
      </c>
      <c r="S3277">
        <f>IF($AB3277="Да","Категория_Крупная","Категория_"&amp;TEXT(MOD(QUOTIENT($A3277-1,500),120)+1,"000"))</f>
        <v/>
      </c>
      <c r="T3277">
        <f>IF($AB3277="Да","Подкатегория_Крупная","Подкатегория_"&amp;TEXT(MOD(QUOTIENT($A3277-1,50),300)+1,"000"))</f>
        <v/>
      </c>
      <c r="U3277">
        <f>"SKU_"&amp;TEXT($A3277,"0000000")</f>
        <v/>
      </c>
      <c r="V3277">
        <f>CHOOSE(MOD($A3277-1,4)+1,"Enterprise","SMB","Госсектор","Розница")</f>
        <v/>
      </c>
      <c r="W3277">
        <f>"Клиент_"&amp;TEXT(MOD($A3277-1,20000)+1,"00000")</f>
        <v/>
      </c>
      <c r="X3277">
        <f>CHOOSE(MOD($A3277-1,5)+1,"Портал","API","Импорт","Ручной ввод","Интеграция")</f>
        <v/>
      </c>
      <c r="Y3277" s="8">
        <f>ROUND(1000+MOD($A3277*37,90000)+IF($AB3277="Да",5000,0),2)</f>
        <v/>
      </c>
      <c r="Z3277">
        <f>1+MOD($A3277,20)</f>
        <v/>
      </c>
      <c r="AA3277" s="8">
        <f>ROUND($Y3277*(0.08+MOD($A3277,17)/100),2)</f>
        <v/>
      </c>
      <c r="AB3277">
        <f>IF(MOD($A3277,10)&lt;7,"Да","Нет")</f>
        <v/>
      </c>
      <c r="AC3277">
        <f>$R3277&amp;" / "&amp;$S3277&amp;" / "&amp;$T3277</f>
        <v/>
      </c>
      <c r="AD3277">
        <f>1</f>
        <v/>
      </c>
      <c r="AE3277">
        <f>IF($A3277&lt;=Settings!$B$4,"до 100",IF($A3277&lt;=Settings!$B$5,"до 10 000",IF($A3277&lt;=Settings!$B$6,"до 100 000","100 000+")))</f>
        <v/>
      </c>
    </row>
    <row r="3278">
      <c r="A3278">
        <f>ROW()-1</f>
        <v/>
      </c>
      <c r="B3278">
        <f>IF($A3278&lt;=Settings!$B$4,"small_control",IF($A3278&lt;=Settings!$B$5,"medium_10k",IF($A3278&lt;=Settings!$B$6,"large_100k","extreme_1m")))</f>
        <v/>
      </c>
      <c r="C3278">
        <f>"ORD-"&amp;TEXT(QUOTIENT($A3278-1,3)+1,"0000000")</f>
        <v/>
      </c>
      <c r="D3278">
        <f>"LINE-"&amp;TEXT($A3278,"0000000")</f>
        <v/>
      </c>
      <c r="E3278" s="7">
        <f>Settings!$B$2+$A3278-1</f>
        <v/>
      </c>
      <c r="F3278" s="7">
        <f>Settings!$B$2+MOD($A3278-1,Settings!$B$7)</f>
        <v/>
      </c>
      <c r="G3278">
        <f>YEAR($F3278)</f>
        <v/>
      </c>
      <c r="H3278">
        <f>"Q"&amp;ROUNDUP(MONTH($F3278)/3,0)</f>
        <v/>
      </c>
      <c r="I3278">
        <f>MONTH($F3278)</f>
        <v/>
      </c>
      <c r="J3278">
        <f>CHOOSE(MONTH($F3278),"Январь","Февраль","Март","Апрель","Май","Июнь","Июль","Август","Сентябрь","Октябрь","Ноябрь","Декабрь")</f>
        <v/>
      </c>
      <c r="K3278">
        <f>DAY($F3278)</f>
        <v/>
      </c>
      <c r="L3278">
        <f>IF(MOD($A3278,10)&lt;7,"ФО_01_Крупный","ФО_"&amp;TEXT(MOD($A3278,8)+1,"00"))</f>
        <v/>
      </c>
      <c r="M3278">
        <f>IF($AB3278="Да","Регион_001_Крупный","Регион_"&amp;TEXT(MOD(QUOTIENT($A3278-1,20),180)+1,"000"))</f>
        <v/>
      </c>
      <c r="N3278">
        <f>IF($AB3278="Да","Город_"&amp;TEXT(MOD($A3278-1,250)+1,"0000"),"Город_"&amp;TEXT(MOD($A3278-1,3000)+1,"0000"))</f>
        <v/>
      </c>
      <c r="O3278">
        <f>IF($AB3278="Да","Холдинг_Крупный","Холдинг_"&amp;TEXT(MOD(QUOTIENT($A3278-1,10000),20)+1,"00"))</f>
        <v/>
      </c>
      <c r="P3278">
        <f>IF($AB3278="Да","Организация_Крупная","Организация_"&amp;TEXT(MOD(QUOTIENT($A3278-1,500),600)+1,"000"))</f>
        <v/>
      </c>
      <c r="Q3278">
        <f>"Отдел_"&amp;TEXT(MOD(QUOTIENT($A3278-1,50),100)+1,"000")</f>
        <v/>
      </c>
      <c r="R3278">
        <f>IF($AB3278="Да","Группа_Крупная","Группа_"&amp;TEXT(MOD(QUOTIENT($A3278-1,5000),30)+1,"00"))</f>
        <v/>
      </c>
      <c r="S3278">
        <f>IF($AB3278="Да","Категория_Крупная","Категория_"&amp;TEXT(MOD(QUOTIENT($A3278-1,500),120)+1,"000"))</f>
        <v/>
      </c>
      <c r="T3278">
        <f>IF($AB3278="Да","Подкатегория_Крупная","Подкатегория_"&amp;TEXT(MOD(QUOTIENT($A3278-1,50),300)+1,"000"))</f>
        <v/>
      </c>
      <c r="U3278">
        <f>"SKU_"&amp;TEXT($A3278,"0000000")</f>
        <v/>
      </c>
      <c r="V3278">
        <f>CHOOSE(MOD($A3278-1,4)+1,"Enterprise","SMB","Госсектор","Розница")</f>
        <v/>
      </c>
      <c r="W3278">
        <f>"Клиент_"&amp;TEXT(MOD($A3278-1,20000)+1,"00000")</f>
        <v/>
      </c>
      <c r="X3278">
        <f>CHOOSE(MOD($A3278-1,5)+1,"Портал","API","Импорт","Ручной ввод","Интеграция")</f>
        <v/>
      </c>
      <c r="Y3278" s="8">
        <f>ROUND(1000+MOD($A3278*37,90000)+IF($AB3278="Да",5000,0),2)</f>
        <v/>
      </c>
      <c r="Z3278">
        <f>1+MOD($A3278,20)</f>
        <v/>
      </c>
      <c r="AA3278" s="8">
        <f>ROUND($Y3278*(0.08+MOD($A3278,17)/100),2)</f>
        <v/>
      </c>
      <c r="AB3278">
        <f>IF(MOD($A3278,10)&lt;7,"Да","Нет")</f>
        <v/>
      </c>
      <c r="AC3278">
        <f>$R3278&amp;" / "&amp;$S3278&amp;" / "&amp;$T3278</f>
        <v/>
      </c>
      <c r="AD3278">
        <f>1</f>
        <v/>
      </c>
      <c r="AE3278">
        <f>IF($A3278&lt;=Settings!$B$4,"до 100",IF($A3278&lt;=Settings!$B$5,"до 10 000",IF($A3278&lt;=Settings!$B$6,"до 100 000","100 000+")))</f>
        <v/>
      </c>
    </row>
    <row r="3279">
      <c r="A3279">
        <f>ROW()-1</f>
        <v/>
      </c>
      <c r="B3279">
        <f>IF($A3279&lt;=Settings!$B$4,"small_control",IF($A3279&lt;=Settings!$B$5,"medium_10k",IF($A3279&lt;=Settings!$B$6,"large_100k","extreme_1m")))</f>
        <v/>
      </c>
      <c r="C3279">
        <f>"ORD-"&amp;TEXT(QUOTIENT($A3279-1,3)+1,"0000000")</f>
        <v/>
      </c>
      <c r="D3279">
        <f>"LINE-"&amp;TEXT($A3279,"0000000")</f>
        <v/>
      </c>
      <c r="E3279" s="7">
        <f>Settings!$B$2+$A3279-1</f>
        <v/>
      </c>
      <c r="F3279" s="7">
        <f>Settings!$B$2+MOD($A3279-1,Settings!$B$7)</f>
        <v/>
      </c>
      <c r="G3279">
        <f>YEAR($F3279)</f>
        <v/>
      </c>
      <c r="H3279">
        <f>"Q"&amp;ROUNDUP(MONTH($F3279)/3,0)</f>
        <v/>
      </c>
      <c r="I3279">
        <f>MONTH($F3279)</f>
        <v/>
      </c>
      <c r="J3279">
        <f>CHOOSE(MONTH($F3279),"Январь","Февраль","Март","Апрель","Май","Июнь","Июль","Август","Сентябрь","Октябрь","Ноябрь","Декабрь")</f>
        <v/>
      </c>
      <c r="K3279">
        <f>DAY($F3279)</f>
        <v/>
      </c>
      <c r="L3279">
        <f>IF(MOD($A3279,10)&lt;7,"ФО_01_Крупный","ФО_"&amp;TEXT(MOD($A3279,8)+1,"00"))</f>
        <v/>
      </c>
      <c r="M3279">
        <f>IF($AB3279="Да","Регион_001_Крупный","Регион_"&amp;TEXT(MOD(QUOTIENT($A3279-1,20),180)+1,"000"))</f>
        <v/>
      </c>
      <c r="N3279">
        <f>IF($AB3279="Да","Город_"&amp;TEXT(MOD($A3279-1,250)+1,"0000"),"Город_"&amp;TEXT(MOD($A3279-1,3000)+1,"0000"))</f>
        <v/>
      </c>
      <c r="O3279">
        <f>IF($AB3279="Да","Холдинг_Крупный","Холдинг_"&amp;TEXT(MOD(QUOTIENT($A3279-1,10000),20)+1,"00"))</f>
        <v/>
      </c>
      <c r="P3279">
        <f>IF($AB3279="Да","Организация_Крупная","Организация_"&amp;TEXT(MOD(QUOTIENT($A3279-1,500),600)+1,"000"))</f>
        <v/>
      </c>
      <c r="Q3279">
        <f>"Отдел_"&amp;TEXT(MOD(QUOTIENT($A3279-1,50),100)+1,"000")</f>
        <v/>
      </c>
      <c r="R3279">
        <f>IF($AB3279="Да","Группа_Крупная","Группа_"&amp;TEXT(MOD(QUOTIENT($A3279-1,5000),30)+1,"00"))</f>
        <v/>
      </c>
      <c r="S3279">
        <f>IF($AB3279="Да","Категория_Крупная","Категория_"&amp;TEXT(MOD(QUOTIENT($A3279-1,500),120)+1,"000"))</f>
        <v/>
      </c>
      <c r="T3279">
        <f>IF($AB3279="Да","Подкатегория_Крупная","Подкатегория_"&amp;TEXT(MOD(QUOTIENT($A3279-1,50),300)+1,"000"))</f>
        <v/>
      </c>
      <c r="U3279">
        <f>"SKU_"&amp;TEXT($A3279,"0000000")</f>
        <v/>
      </c>
      <c r="V3279">
        <f>CHOOSE(MOD($A3279-1,4)+1,"Enterprise","SMB","Госсектор","Розница")</f>
        <v/>
      </c>
      <c r="W3279">
        <f>"Клиент_"&amp;TEXT(MOD($A3279-1,20000)+1,"00000")</f>
        <v/>
      </c>
      <c r="X3279">
        <f>CHOOSE(MOD($A3279-1,5)+1,"Портал","API","Импорт","Ручной ввод","Интеграция")</f>
        <v/>
      </c>
      <c r="Y3279" s="8">
        <f>ROUND(1000+MOD($A3279*37,90000)+IF($AB3279="Да",5000,0),2)</f>
        <v/>
      </c>
      <c r="Z3279">
        <f>1+MOD($A3279,20)</f>
        <v/>
      </c>
      <c r="AA3279" s="8">
        <f>ROUND($Y3279*(0.08+MOD($A3279,17)/100),2)</f>
        <v/>
      </c>
      <c r="AB3279">
        <f>IF(MOD($A3279,10)&lt;7,"Да","Нет")</f>
        <v/>
      </c>
      <c r="AC3279">
        <f>$R3279&amp;" / "&amp;$S3279&amp;" / "&amp;$T3279</f>
        <v/>
      </c>
      <c r="AD3279">
        <f>1</f>
        <v/>
      </c>
      <c r="AE3279">
        <f>IF($A3279&lt;=Settings!$B$4,"до 100",IF($A3279&lt;=Settings!$B$5,"до 10 000",IF($A3279&lt;=Settings!$B$6,"до 100 000","100 000+")))</f>
        <v/>
      </c>
    </row>
    <row r="3280">
      <c r="A3280">
        <f>ROW()-1</f>
        <v/>
      </c>
      <c r="B3280">
        <f>IF($A3280&lt;=Settings!$B$4,"small_control",IF($A3280&lt;=Settings!$B$5,"medium_10k",IF($A3280&lt;=Settings!$B$6,"large_100k","extreme_1m")))</f>
        <v/>
      </c>
      <c r="C3280">
        <f>"ORD-"&amp;TEXT(QUOTIENT($A3280-1,3)+1,"0000000")</f>
        <v/>
      </c>
      <c r="D3280">
        <f>"LINE-"&amp;TEXT($A3280,"0000000")</f>
        <v/>
      </c>
      <c r="E3280" s="7">
        <f>Settings!$B$2+$A3280-1</f>
        <v/>
      </c>
      <c r="F3280" s="7">
        <f>Settings!$B$2+MOD($A3280-1,Settings!$B$7)</f>
        <v/>
      </c>
      <c r="G3280">
        <f>YEAR($F3280)</f>
        <v/>
      </c>
      <c r="H3280">
        <f>"Q"&amp;ROUNDUP(MONTH($F3280)/3,0)</f>
        <v/>
      </c>
      <c r="I3280">
        <f>MONTH($F3280)</f>
        <v/>
      </c>
      <c r="J3280">
        <f>CHOOSE(MONTH($F3280),"Январь","Февраль","Март","Апрель","Май","Июнь","Июль","Август","Сентябрь","Октябрь","Ноябрь","Декабрь")</f>
        <v/>
      </c>
      <c r="K3280">
        <f>DAY($F3280)</f>
        <v/>
      </c>
      <c r="L3280">
        <f>IF(MOD($A3280,10)&lt;7,"ФО_01_Крупный","ФО_"&amp;TEXT(MOD($A3280,8)+1,"00"))</f>
        <v/>
      </c>
      <c r="M3280">
        <f>IF($AB3280="Да","Регион_001_Крупный","Регион_"&amp;TEXT(MOD(QUOTIENT($A3280-1,20),180)+1,"000"))</f>
        <v/>
      </c>
      <c r="N3280">
        <f>IF($AB3280="Да","Город_"&amp;TEXT(MOD($A3280-1,250)+1,"0000"),"Город_"&amp;TEXT(MOD($A3280-1,3000)+1,"0000"))</f>
        <v/>
      </c>
      <c r="O3280">
        <f>IF($AB3280="Да","Холдинг_Крупный","Холдинг_"&amp;TEXT(MOD(QUOTIENT($A3280-1,10000),20)+1,"00"))</f>
        <v/>
      </c>
      <c r="P3280">
        <f>IF($AB3280="Да","Организация_Крупная","Организация_"&amp;TEXT(MOD(QUOTIENT($A3280-1,500),600)+1,"000"))</f>
        <v/>
      </c>
      <c r="Q3280">
        <f>"Отдел_"&amp;TEXT(MOD(QUOTIENT($A3280-1,50),100)+1,"000")</f>
        <v/>
      </c>
      <c r="R3280">
        <f>IF($AB3280="Да","Группа_Крупная","Группа_"&amp;TEXT(MOD(QUOTIENT($A3280-1,5000),30)+1,"00"))</f>
        <v/>
      </c>
      <c r="S3280">
        <f>IF($AB3280="Да","Категория_Крупная","Категория_"&amp;TEXT(MOD(QUOTIENT($A3280-1,500),120)+1,"000"))</f>
        <v/>
      </c>
      <c r="T3280">
        <f>IF($AB3280="Да","Подкатегория_Крупная","Подкатегория_"&amp;TEXT(MOD(QUOTIENT($A3280-1,50),300)+1,"000"))</f>
        <v/>
      </c>
      <c r="U3280">
        <f>"SKU_"&amp;TEXT($A3280,"0000000")</f>
        <v/>
      </c>
      <c r="V3280">
        <f>CHOOSE(MOD($A3280-1,4)+1,"Enterprise","SMB","Госсектор","Розница")</f>
        <v/>
      </c>
      <c r="W3280">
        <f>"Клиент_"&amp;TEXT(MOD($A3280-1,20000)+1,"00000")</f>
        <v/>
      </c>
      <c r="X3280">
        <f>CHOOSE(MOD($A3280-1,5)+1,"Портал","API","Импорт","Ручной ввод","Интеграция")</f>
        <v/>
      </c>
      <c r="Y3280" s="8">
        <f>ROUND(1000+MOD($A3280*37,90000)+IF($AB3280="Да",5000,0),2)</f>
        <v/>
      </c>
      <c r="Z3280">
        <f>1+MOD($A3280,20)</f>
        <v/>
      </c>
      <c r="AA3280" s="8">
        <f>ROUND($Y3280*(0.08+MOD($A3280,17)/100),2)</f>
        <v/>
      </c>
      <c r="AB3280">
        <f>IF(MOD($A3280,10)&lt;7,"Да","Нет")</f>
        <v/>
      </c>
      <c r="AC3280">
        <f>$R3280&amp;" / "&amp;$S3280&amp;" / "&amp;$T3280</f>
        <v/>
      </c>
      <c r="AD3280">
        <f>1</f>
        <v/>
      </c>
      <c r="AE3280">
        <f>IF($A3280&lt;=Settings!$B$4,"до 100",IF($A3280&lt;=Settings!$B$5,"до 10 000",IF($A3280&lt;=Settings!$B$6,"до 100 000","100 000+")))</f>
        <v/>
      </c>
    </row>
    <row r="3281">
      <c r="A3281">
        <f>ROW()-1</f>
        <v/>
      </c>
      <c r="B3281">
        <f>IF($A3281&lt;=Settings!$B$4,"small_control",IF($A3281&lt;=Settings!$B$5,"medium_10k",IF($A3281&lt;=Settings!$B$6,"large_100k","extreme_1m")))</f>
        <v/>
      </c>
      <c r="C3281">
        <f>"ORD-"&amp;TEXT(QUOTIENT($A3281-1,3)+1,"0000000")</f>
        <v/>
      </c>
      <c r="D3281">
        <f>"LINE-"&amp;TEXT($A3281,"0000000")</f>
        <v/>
      </c>
      <c r="E3281" s="7">
        <f>Settings!$B$2+$A3281-1</f>
        <v/>
      </c>
      <c r="F3281" s="7">
        <f>Settings!$B$2+MOD($A3281-1,Settings!$B$7)</f>
        <v/>
      </c>
      <c r="G3281">
        <f>YEAR($F3281)</f>
        <v/>
      </c>
      <c r="H3281">
        <f>"Q"&amp;ROUNDUP(MONTH($F3281)/3,0)</f>
        <v/>
      </c>
      <c r="I3281">
        <f>MONTH($F3281)</f>
        <v/>
      </c>
      <c r="J3281">
        <f>CHOOSE(MONTH($F3281),"Январь","Февраль","Март","Апрель","Май","Июнь","Июль","Август","Сентябрь","Октябрь","Ноябрь","Декабрь")</f>
        <v/>
      </c>
      <c r="K3281">
        <f>DAY($F3281)</f>
        <v/>
      </c>
      <c r="L3281">
        <f>IF(MOD($A3281,10)&lt;7,"ФО_01_Крупный","ФО_"&amp;TEXT(MOD($A3281,8)+1,"00"))</f>
        <v/>
      </c>
      <c r="M3281">
        <f>IF($AB3281="Да","Регион_001_Крупный","Регион_"&amp;TEXT(MOD(QUOTIENT($A3281-1,20),180)+1,"000"))</f>
        <v/>
      </c>
      <c r="N3281">
        <f>IF($AB3281="Да","Город_"&amp;TEXT(MOD($A3281-1,250)+1,"0000"),"Город_"&amp;TEXT(MOD($A3281-1,3000)+1,"0000"))</f>
        <v/>
      </c>
      <c r="O3281">
        <f>IF($AB3281="Да","Холдинг_Крупный","Холдинг_"&amp;TEXT(MOD(QUOTIENT($A3281-1,10000),20)+1,"00"))</f>
        <v/>
      </c>
      <c r="P3281">
        <f>IF($AB3281="Да","Организация_Крупная","Организация_"&amp;TEXT(MOD(QUOTIENT($A3281-1,500),600)+1,"000"))</f>
        <v/>
      </c>
      <c r="Q3281">
        <f>"Отдел_"&amp;TEXT(MOD(QUOTIENT($A3281-1,50),100)+1,"000")</f>
        <v/>
      </c>
      <c r="R3281">
        <f>IF($AB3281="Да","Группа_Крупная","Группа_"&amp;TEXT(MOD(QUOTIENT($A3281-1,5000),30)+1,"00"))</f>
        <v/>
      </c>
      <c r="S3281">
        <f>IF($AB3281="Да","Категория_Крупная","Категория_"&amp;TEXT(MOD(QUOTIENT($A3281-1,500),120)+1,"000"))</f>
        <v/>
      </c>
      <c r="T3281">
        <f>IF($AB3281="Да","Подкатегория_Крупная","Подкатегория_"&amp;TEXT(MOD(QUOTIENT($A3281-1,50),300)+1,"000"))</f>
        <v/>
      </c>
      <c r="U3281">
        <f>"SKU_"&amp;TEXT($A3281,"0000000")</f>
        <v/>
      </c>
      <c r="V3281">
        <f>CHOOSE(MOD($A3281-1,4)+1,"Enterprise","SMB","Госсектор","Розница")</f>
        <v/>
      </c>
      <c r="W3281">
        <f>"Клиент_"&amp;TEXT(MOD($A3281-1,20000)+1,"00000")</f>
        <v/>
      </c>
      <c r="X3281">
        <f>CHOOSE(MOD($A3281-1,5)+1,"Портал","API","Импорт","Ручной ввод","Интеграция")</f>
        <v/>
      </c>
      <c r="Y3281" s="8">
        <f>ROUND(1000+MOD($A3281*37,90000)+IF($AB3281="Да",5000,0),2)</f>
        <v/>
      </c>
      <c r="Z3281">
        <f>1+MOD($A3281,20)</f>
        <v/>
      </c>
      <c r="AA3281" s="8">
        <f>ROUND($Y3281*(0.08+MOD($A3281,17)/100),2)</f>
        <v/>
      </c>
      <c r="AB3281">
        <f>IF(MOD($A3281,10)&lt;7,"Да","Нет")</f>
        <v/>
      </c>
      <c r="AC3281">
        <f>$R3281&amp;" / "&amp;$S3281&amp;" / "&amp;$T3281</f>
        <v/>
      </c>
      <c r="AD3281">
        <f>1</f>
        <v/>
      </c>
      <c r="AE3281">
        <f>IF($A3281&lt;=Settings!$B$4,"до 100",IF($A3281&lt;=Settings!$B$5,"до 10 000",IF($A3281&lt;=Settings!$B$6,"до 100 000","100 000+")))</f>
        <v/>
      </c>
    </row>
    <row r="3282">
      <c r="A3282">
        <f>ROW()-1</f>
        <v/>
      </c>
      <c r="B3282">
        <f>IF($A3282&lt;=Settings!$B$4,"small_control",IF($A3282&lt;=Settings!$B$5,"medium_10k",IF($A3282&lt;=Settings!$B$6,"large_100k","extreme_1m")))</f>
        <v/>
      </c>
      <c r="C3282">
        <f>"ORD-"&amp;TEXT(QUOTIENT($A3282-1,3)+1,"0000000")</f>
        <v/>
      </c>
      <c r="D3282">
        <f>"LINE-"&amp;TEXT($A3282,"0000000")</f>
        <v/>
      </c>
      <c r="E3282" s="7">
        <f>Settings!$B$2+$A3282-1</f>
        <v/>
      </c>
      <c r="F3282" s="7">
        <f>Settings!$B$2+MOD($A3282-1,Settings!$B$7)</f>
        <v/>
      </c>
      <c r="G3282">
        <f>YEAR($F3282)</f>
        <v/>
      </c>
      <c r="H3282">
        <f>"Q"&amp;ROUNDUP(MONTH($F3282)/3,0)</f>
        <v/>
      </c>
      <c r="I3282">
        <f>MONTH($F3282)</f>
        <v/>
      </c>
      <c r="J3282">
        <f>CHOOSE(MONTH($F3282),"Январь","Февраль","Март","Апрель","Май","Июнь","Июль","Август","Сентябрь","Октябрь","Ноябрь","Декабрь")</f>
        <v/>
      </c>
      <c r="K3282">
        <f>DAY($F3282)</f>
        <v/>
      </c>
      <c r="L3282">
        <f>IF(MOD($A3282,10)&lt;7,"ФО_01_Крупный","ФО_"&amp;TEXT(MOD($A3282,8)+1,"00"))</f>
        <v/>
      </c>
      <c r="M3282">
        <f>IF($AB3282="Да","Регион_001_Крупный","Регион_"&amp;TEXT(MOD(QUOTIENT($A3282-1,20),180)+1,"000"))</f>
        <v/>
      </c>
      <c r="N3282">
        <f>IF($AB3282="Да","Город_"&amp;TEXT(MOD($A3282-1,250)+1,"0000"),"Город_"&amp;TEXT(MOD($A3282-1,3000)+1,"0000"))</f>
        <v/>
      </c>
      <c r="O3282">
        <f>IF($AB3282="Да","Холдинг_Крупный","Холдинг_"&amp;TEXT(MOD(QUOTIENT($A3282-1,10000),20)+1,"00"))</f>
        <v/>
      </c>
      <c r="P3282">
        <f>IF($AB3282="Да","Организация_Крупная","Организация_"&amp;TEXT(MOD(QUOTIENT($A3282-1,500),600)+1,"000"))</f>
        <v/>
      </c>
      <c r="Q3282">
        <f>"Отдел_"&amp;TEXT(MOD(QUOTIENT($A3282-1,50),100)+1,"000")</f>
        <v/>
      </c>
      <c r="R3282">
        <f>IF($AB3282="Да","Группа_Крупная","Группа_"&amp;TEXT(MOD(QUOTIENT($A3282-1,5000),30)+1,"00"))</f>
        <v/>
      </c>
      <c r="S3282">
        <f>IF($AB3282="Да","Категория_Крупная","Категория_"&amp;TEXT(MOD(QUOTIENT($A3282-1,500),120)+1,"000"))</f>
        <v/>
      </c>
      <c r="T3282">
        <f>IF($AB3282="Да","Подкатегория_Крупная","Подкатегория_"&amp;TEXT(MOD(QUOTIENT($A3282-1,50),300)+1,"000"))</f>
        <v/>
      </c>
      <c r="U3282">
        <f>"SKU_"&amp;TEXT($A3282,"0000000")</f>
        <v/>
      </c>
      <c r="V3282">
        <f>CHOOSE(MOD($A3282-1,4)+1,"Enterprise","SMB","Госсектор","Розница")</f>
        <v/>
      </c>
      <c r="W3282">
        <f>"Клиент_"&amp;TEXT(MOD($A3282-1,20000)+1,"00000")</f>
        <v/>
      </c>
      <c r="X3282">
        <f>CHOOSE(MOD($A3282-1,5)+1,"Портал","API","Импорт","Ручной ввод","Интеграция")</f>
        <v/>
      </c>
      <c r="Y3282" s="8">
        <f>ROUND(1000+MOD($A3282*37,90000)+IF($AB3282="Да",5000,0),2)</f>
        <v/>
      </c>
      <c r="Z3282">
        <f>1+MOD($A3282,20)</f>
        <v/>
      </c>
      <c r="AA3282" s="8">
        <f>ROUND($Y3282*(0.08+MOD($A3282,17)/100),2)</f>
        <v/>
      </c>
      <c r="AB3282">
        <f>IF(MOD($A3282,10)&lt;7,"Да","Нет")</f>
        <v/>
      </c>
      <c r="AC3282">
        <f>$R3282&amp;" / "&amp;$S3282&amp;" / "&amp;$T3282</f>
        <v/>
      </c>
      <c r="AD3282">
        <f>1</f>
        <v/>
      </c>
      <c r="AE3282">
        <f>IF($A3282&lt;=Settings!$B$4,"до 100",IF($A3282&lt;=Settings!$B$5,"до 10 000",IF($A3282&lt;=Settings!$B$6,"до 100 000","100 000+")))</f>
        <v/>
      </c>
    </row>
    <row r="3283">
      <c r="A3283">
        <f>ROW()-1</f>
        <v/>
      </c>
      <c r="B3283">
        <f>IF($A3283&lt;=Settings!$B$4,"small_control",IF($A3283&lt;=Settings!$B$5,"medium_10k",IF($A3283&lt;=Settings!$B$6,"large_100k","extreme_1m")))</f>
        <v/>
      </c>
      <c r="C3283">
        <f>"ORD-"&amp;TEXT(QUOTIENT($A3283-1,3)+1,"0000000")</f>
        <v/>
      </c>
      <c r="D3283">
        <f>"LINE-"&amp;TEXT($A3283,"0000000")</f>
        <v/>
      </c>
      <c r="E3283" s="7">
        <f>Settings!$B$2+$A3283-1</f>
        <v/>
      </c>
      <c r="F3283" s="7">
        <f>Settings!$B$2+MOD($A3283-1,Settings!$B$7)</f>
        <v/>
      </c>
      <c r="G3283">
        <f>YEAR($F3283)</f>
        <v/>
      </c>
      <c r="H3283">
        <f>"Q"&amp;ROUNDUP(MONTH($F3283)/3,0)</f>
        <v/>
      </c>
      <c r="I3283">
        <f>MONTH($F3283)</f>
        <v/>
      </c>
      <c r="J3283">
        <f>CHOOSE(MONTH($F3283),"Январь","Февраль","Март","Апрель","Май","Июнь","Июль","Август","Сентябрь","Октябрь","Ноябрь","Декабрь")</f>
        <v/>
      </c>
      <c r="K3283">
        <f>DAY($F3283)</f>
        <v/>
      </c>
      <c r="L3283">
        <f>IF(MOD($A3283,10)&lt;7,"ФО_01_Крупный","ФО_"&amp;TEXT(MOD($A3283,8)+1,"00"))</f>
        <v/>
      </c>
      <c r="M3283">
        <f>IF($AB3283="Да","Регион_001_Крупный","Регион_"&amp;TEXT(MOD(QUOTIENT($A3283-1,20),180)+1,"000"))</f>
        <v/>
      </c>
      <c r="N3283">
        <f>IF($AB3283="Да","Город_"&amp;TEXT(MOD($A3283-1,250)+1,"0000"),"Город_"&amp;TEXT(MOD($A3283-1,3000)+1,"0000"))</f>
        <v/>
      </c>
      <c r="O3283">
        <f>IF($AB3283="Да","Холдинг_Крупный","Холдинг_"&amp;TEXT(MOD(QUOTIENT($A3283-1,10000),20)+1,"00"))</f>
        <v/>
      </c>
      <c r="P3283">
        <f>IF($AB3283="Да","Организация_Крупная","Организация_"&amp;TEXT(MOD(QUOTIENT($A3283-1,500),600)+1,"000"))</f>
        <v/>
      </c>
      <c r="Q3283">
        <f>"Отдел_"&amp;TEXT(MOD(QUOTIENT($A3283-1,50),100)+1,"000")</f>
        <v/>
      </c>
      <c r="R3283">
        <f>IF($AB3283="Да","Группа_Крупная","Группа_"&amp;TEXT(MOD(QUOTIENT($A3283-1,5000),30)+1,"00"))</f>
        <v/>
      </c>
      <c r="S3283">
        <f>IF($AB3283="Да","Категория_Крупная","Категория_"&amp;TEXT(MOD(QUOTIENT($A3283-1,500),120)+1,"000"))</f>
        <v/>
      </c>
      <c r="T3283">
        <f>IF($AB3283="Да","Подкатегория_Крупная","Подкатегория_"&amp;TEXT(MOD(QUOTIENT($A3283-1,50),300)+1,"000"))</f>
        <v/>
      </c>
      <c r="U3283">
        <f>"SKU_"&amp;TEXT($A3283,"0000000")</f>
        <v/>
      </c>
      <c r="V3283">
        <f>CHOOSE(MOD($A3283-1,4)+1,"Enterprise","SMB","Госсектор","Розница")</f>
        <v/>
      </c>
      <c r="W3283">
        <f>"Клиент_"&amp;TEXT(MOD($A3283-1,20000)+1,"00000")</f>
        <v/>
      </c>
      <c r="X3283">
        <f>CHOOSE(MOD($A3283-1,5)+1,"Портал","API","Импорт","Ручной ввод","Интеграция")</f>
        <v/>
      </c>
      <c r="Y3283" s="8">
        <f>ROUND(1000+MOD($A3283*37,90000)+IF($AB3283="Да",5000,0),2)</f>
        <v/>
      </c>
      <c r="Z3283">
        <f>1+MOD($A3283,20)</f>
        <v/>
      </c>
      <c r="AA3283" s="8">
        <f>ROUND($Y3283*(0.08+MOD($A3283,17)/100),2)</f>
        <v/>
      </c>
      <c r="AB3283">
        <f>IF(MOD($A3283,10)&lt;7,"Да","Нет")</f>
        <v/>
      </c>
      <c r="AC3283">
        <f>$R3283&amp;" / "&amp;$S3283&amp;" / "&amp;$T3283</f>
        <v/>
      </c>
      <c r="AD3283">
        <f>1</f>
        <v/>
      </c>
      <c r="AE3283">
        <f>IF($A3283&lt;=Settings!$B$4,"до 100",IF($A3283&lt;=Settings!$B$5,"до 10 000",IF($A3283&lt;=Settings!$B$6,"до 100 000","100 000+")))</f>
        <v/>
      </c>
    </row>
    <row r="3284">
      <c r="A3284">
        <f>ROW()-1</f>
        <v/>
      </c>
      <c r="B3284">
        <f>IF($A3284&lt;=Settings!$B$4,"small_control",IF($A3284&lt;=Settings!$B$5,"medium_10k",IF($A3284&lt;=Settings!$B$6,"large_100k","extreme_1m")))</f>
        <v/>
      </c>
      <c r="C3284">
        <f>"ORD-"&amp;TEXT(QUOTIENT($A3284-1,3)+1,"0000000")</f>
        <v/>
      </c>
      <c r="D3284">
        <f>"LINE-"&amp;TEXT($A3284,"0000000")</f>
        <v/>
      </c>
      <c r="E3284" s="7">
        <f>Settings!$B$2+$A3284-1</f>
        <v/>
      </c>
      <c r="F3284" s="7">
        <f>Settings!$B$2+MOD($A3284-1,Settings!$B$7)</f>
        <v/>
      </c>
      <c r="G3284">
        <f>YEAR($F3284)</f>
        <v/>
      </c>
      <c r="H3284">
        <f>"Q"&amp;ROUNDUP(MONTH($F3284)/3,0)</f>
        <v/>
      </c>
      <c r="I3284">
        <f>MONTH($F3284)</f>
        <v/>
      </c>
      <c r="J3284">
        <f>CHOOSE(MONTH($F3284),"Январь","Февраль","Март","Апрель","Май","Июнь","Июль","Август","Сентябрь","Октябрь","Ноябрь","Декабрь")</f>
        <v/>
      </c>
      <c r="K3284">
        <f>DAY($F3284)</f>
        <v/>
      </c>
      <c r="L3284">
        <f>IF(MOD($A3284,10)&lt;7,"ФО_01_Крупный","ФО_"&amp;TEXT(MOD($A3284,8)+1,"00"))</f>
        <v/>
      </c>
      <c r="M3284">
        <f>IF($AB3284="Да","Регион_001_Крупный","Регион_"&amp;TEXT(MOD(QUOTIENT($A3284-1,20),180)+1,"000"))</f>
        <v/>
      </c>
      <c r="N3284">
        <f>IF($AB3284="Да","Город_"&amp;TEXT(MOD($A3284-1,250)+1,"0000"),"Город_"&amp;TEXT(MOD($A3284-1,3000)+1,"0000"))</f>
        <v/>
      </c>
      <c r="O3284">
        <f>IF($AB3284="Да","Холдинг_Крупный","Холдинг_"&amp;TEXT(MOD(QUOTIENT($A3284-1,10000),20)+1,"00"))</f>
        <v/>
      </c>
      <c r="P3284">
        <f>IF($AB3284="Да","Организация_Крупная","Организация_"&amp;TEXT(MOD(QUOTIENT($A3284-1,500),600)+1,"000"))</f>
        <v/>
      </c>
      <c r="Q3284">
        <f>"Отдел_"&amp;TEXT(MOD(QUOTIENT($A3284-1,50),100)+1,"000")</f>
        <v/>
      </c>
      <c r="R3284">
        <f>IF($AB3284="Да","Группа_Крупная","Группа_"&amp;TEXT(MOD(QUOTIENT($A3284-1,5000),30)+1,"00"))</f>
        <v/>
      </c>
      <c r="S3284">
        <f>IF($AB3284="Да","Категория_Крупная","Категория_"&amp;TEXT(MOD(QUOTIENT($A3284-1,500),120)+1,"000"))</f>
        <v/>
      </c>
      <c r="T3284">
        <f>IF($AB3284="Да","Подкатегория_Крупная","Подкатегория_"&amp;TEXT(MOD(QUOTIENT($A3284-1,50),300)+1,"000"))</f>
        <v/>
      </c>
      <c r="U3284">
        <f>"SKU_"&amp;TEXT($A3284,"0000000")</f>
        <v/>
      </c>
      <c r="V3284">
        <f>CHOOSE(MOD($A3284-1,4)+1,"Enterprise","SMB","Госсектор","Розница")</f>
        <v/>
      </c>
      <c r="W3284">
        <f>"Клиент_"&amp;TEXT(MOD($A3284-1,20000)+1,"00000")</f>
        <v/>
      </c>
      <c r="X3284">
        <f>CHOOSE(MOD($A3284-1,5)+1,"Портал","API","Импорт","Ручной ввод","Интеграция")</f>
        <v/>
      </c>
      <c r="Y3284" s="8">
        <f>ROUND(1000+MOD($A3284*37,90000)+IF($AB3284="Да",5000,0),2)</f>
        <v/>
      </c>
      <c r="Z3284">
        <f>1+MOD($A3284,20)</f>
        <v/>
      </c>
      <c r="AA3284" s="8">
        <f>ROUND($Y3284*(0.08+MOD($A3284,17)/100),2)</f>
        <v/>
      </c>
      <c r="AB3284">
        <f>IF(MOD($A3284,10)&lt;7,"Да","Нет")</f>
        <v/>
      </c>
      <c r="AC3284">
        <f>$R3284&amp;" / "&amp;$S3284&amp;" / "&amp;$T3284</f>
        <v/>
      </c>
      <c r="AD3284">
        <f>1</f>
        <v/>
      </c>
      <c r="AE3284">
        <f>IF($A3284&lt;=Settings!$B$4,"до 100",IF($A3284&lt;=Settings!$B$5,"до 10 000",IF($A3284&lt;=Settings!$B$6,"до 100 000","100 000+")))</f>
        <v/>
      </c>
    </row>
    <row r="3285">
      <c r="A3285">
        <f>ROW()-1</f>
        <v/>
      </c>
      <c r="B3285">
        <f>IF($A3285&lt;=Settings!$B$4,"small_control",IF($A3285&lt;=Settings!$B$5,"medium_10k",IF($A3285&lt;=Settings!$B$6,"large_100k","extreme_1m")))</f>
        <v/>
      </c>
      <c r="C3285">
        <f>"ORD-"&amp;TEXT(QUOTIENT($A3285-1,3)+1,"0000000")</f>
        <v/>
      </c>
      <c r="D3285">
        <f>"LINE-"&amp;TEXT($A3285,"0000000")</f>
        <v/>
      </c>
      <c r="E3285" s="7">
        <f>Settings!$B$2+$A3285-1</f>
        <v/>
      </c>
      <c r="F3285" s="7">
        <f>Settings!$B$2+MOD($A3285-1,Settings!$B$7)</f>
        <v/>
      </c>
      <c r="G3285">
        <f>YEAR($F3285)</f>
        <v/>
      </c>
      <c r="H3285">
        <f>"Q"&amp;ROUNDUP(MONTH($F3285)/3,0)</f>
        <v/>
      </c>
      <c r="I3285">
        <f>MONTH($F3285)</f>
        <v/>
      </c>
      <c r="J3285">
        <f>CHOOSE(MONTH($F3285),"Январь","Февраль","Март","Апрель","Май","Июнь","Июль","Август","Сентябрь","Октябрь","Ноябрь","Декабрь")</f>
        <v/>
      </c>
      <c r="K3285">
        <f>DAY($F3285)</f>
        <v/>
      </c>
      <c r="L3285">
        <f>IF(MOD($A3285,10)&lt;7,"ФО_01_Крупный","ФО_"&amp;TEXT(MOD($A3285,8)+1,"00"))</f>
        <v/>
      </c>
      <c r="M3285">
        <f>IF($AB3285="Да","Регион_001_Крупный","Регион_"&amp;TEXT(MOD(QUOTIENT($A3285-1,20),180)+1,"000"))</f>
        <v/>
      </c>
      <c r="N3285">
        <f>IF($AB3285="Да","Город_"&amp;TEXT(MOD($A3285-1,250)+1,"0000"),"Город_"&amp;TEXT(MOD($A3285-1,3000)+1,"0000"))</f>
        <v/>
      </c>
      <c r="O3285">
        <f>IF($AB3285="Да","Холдинг_Крупный","Холдинг_"&amp;TEXT(MOD(QUOTIENT($A3285-1,10000),20)+1,"00"))</f>
        <v/>
      </c>
      <c r="P3285">
        <f>IF($AB3285="Да","Организация_Крупная","Организация_"&amp;TEXT(MOD(QUOTIENT($A3285-1,500),600)+1,"000"))</f>
        <v/>
      </c>
      <c r="Q3285">
        <f>"Отдел_"&amp;TEXT(MOD(QUOTIENT($A3285-1,50),100)+1,"000")</f>
        <v/>
      </c>
      <c r="R3285">
        <f>IF($AB3285="Да","Группа_Крупная","Группа_"&amp;TEXT(MOD(QUOTIENT($A3285-1,5000),30)+1,"00"))</f>
        <v/>
      </c>
      <c r="S3285">
        <f>IF($AB3285="Да","Категория_Крупная","Категория_"&amp;TEXT(MOD(QUOTIENT($A3285-1,500),120)+1,"000"))</f>
        <v/>
      </c>
      <c r="T3285">
        <f>IF($AB3285="Да","Подкатегория_Крупная","Подкатегория_"&amp;TEXT(MOD(QUOTIENT($A3285-1,50),300)+1,"000"))</f>
        <v/>
      </c>
      <c r="U3285">
        <f>"SKU_"&amp;TEXT($A3285,"0000000")</f>
        <v/>
      </c>
      <c r="V3285">
        <f>CHOOSE(MOD($A3285-1,4)+1,"Enterprise","SMB","Госсектор","Розница")</f>
        <v/>
      </c>
      <c r="W3285">
        <f>"Клиент_"&amp;TEXT(MOD($A3285-1,20000)+1,"00000")</f>
        <v/>
      </c>
      <c r="X3285">
        <f>CHOOSE(MOD($A3285-1,5)+1,"Портал","API","Импорт","Ручной ввод","Интеграция")</f>
        <v/>
      </c>
      <c r="Y3285" s="8">
        <f>ROUND(1000+MOD($A3285*37,90000)+IF($AB3285="Да",5000,0),2)</f>
        <v/>
      </c>
      <c r="Z3285">
        <f>1+MOD($A3285,20)</f>
        <v/>
      </c>
      <c r="AA3285" s="8">
        <f>ROUND($Y3285*(0.08+MOD($A3285,17)/100),2)</f>
        <v/>
      </c>
      <c r="AB3285">
        <f>IF(MOD($A3285,10)&lt;7,"Да","Нет")</f>
        <v/>
      </c>
      <c r="AC3285">
        <f>$R3285&amp;" / "&amp;$S3285&amp;" / "&amp;$T3285</f>
        <v/>
      </c>
      <c r="AD3285">
        <f>1</f>
        <v/>
      </c>
      <c r="AE3285">
        <f>IF($A3285&lt;=Settings!$B$4,"до 100",IF($A3285&lt;=Settings!$B$5,"до 10 000",IF($A3285&lt;=Settings!$B$6,"до 100 000","100 000+")))</f>
        <v/>
      </c>
    </row>
    <row r="3286">
      <c r="A3286">
        <f>ROW()-1</f>
        <v/>
      </c>
      <c r="B3286">
        <f>IF($A3286&lt;=Settings!$B$4,"small_control",IF($A3286&lt;=Settings!$B$5,"medium_10k",IF($A3286&lt;=Settings!$B$6,"large_100k","extreme_1m")))</f>
        <v/>
      </c>
      <c r="C3286">
        <f>"ORD-"&amp;TEXT(QUOTIENT($A3286-1,3)+1,"0000000")</f>
        <v/>
      </c>
      <c r="D3286">
        <f>"LINE-"&amp;TEXT($A3286,"0000000")</f>
        <v/>
      </c>
      <c r="E3286" s="7">
        <f>Settings!$B$2+$A3286-1</f>
        <v/>
      </c>
      <c r="F3286" s="7">
        <f>Settings!$B$2+MOD($A3286-1,Settings!$B$7)</f>
        <v/>
      </c>
      <c r="G3286">
        <f>YEAR($F3286)</f>
        <v/>
      </c>
      <c r="H3286">
        <f>"Q"&amp;ROUNDUP(MONTH($F3286)/3,0)</f>
        <v/>
      </c>
      <c r="I3286">
        <f>MONTH($F3286)</f>
        <v/>
      </c>
      <c r="J3286">
        <f>CHOOSE(MONTH($F3286),"Январь","Февраль","Март","Апрель","Май","Июнь","Июль","Август","Сентябрь","Октябрь","Ноябрь","Декабрь")</f>
        <v/>
      </c>
      <c r="K3286">
        <f>DAY($F3286)</f>
        <v/>
      </c>
      <c r="L3286">
        <f>IF(MOD($A3286,10)&lt;7,"ФО_01_Крупный","ФО_"&amp;TEXT(MOD($A3286,8)+1,"00"))</f>
        <v/>
      </c>
      <c r="M3286">
        <f>IF($AB3286="Да","Регион_001_Крупный","Регион_"&amp;TEXT(MOD(QUOTIENT($A3286-1,20),180)+1,"000"))</f>
        <v/>
      </c>
      <c r="N3286">
        <f>IF($AB3286="Да","Город_"&amp;TEXT(MOD($A3286-1,250)+1,"0000"),"Город_"&amp;TEXT(MOD($A3286-1,3000)+1,"0000"))</f>
        <v/>
      </c>
      <c r="O3286">
        <f>IF($AB3286="Да","Холдинг_Крупный","Холдинг_"&amp;TEXT(MOD(QUOTIENT($A3286-1,10000),20)+1,"00"))</f>
        <v/>
      </c>
      <c r="P3286">
        <f>IF($AB3286="Да","Организация_Крупная","Организация_"&amp;TEXT(MOD(QUOTIENT($A3286-1,500),600)+1,"000"))</f>
        <v/>
      </c>
      <c r="Q3286">
        <f>"Отдел_"&amp;TEXT(MOD(QUOTIENT($A3286-1,50),100)+1,"000")</f>
        <v/>
      </c>
      <c r="R3286">
        <f>IF($AB3286="Да","Группа_Крупная","Группа_"&amp;TEXT(MOD(QUOTIENT($A3286-1,5000),30)+1,"00"))</f>
        <v/>
      </c>
      <c r="S3286">
        <f>IF($AB3286="Да","Категория_Крупная","Категория_"&amp;TEXT(MOD(QUOTIENT($A3286-1,500),120)+1,"000"))</f>
        <v/>
      </c>
      <c r="T3286">
        <f>IF($AB3286="Да","Подкатегория_Крупная","Подкатегория_"&amp;TEXT(MOD(QUOTIENT($A3286-1,50),300)+1,"000"))</f>
        <v/>
      </c>
      <c r="U3286">
        <f>"SKU_"&amp;TEXT($A3286,"0000000")</f>
        <v/>
      </c>
      <c r="V3286">
        <f>CHOOSE(MOD($A3286-1,4)+1,"Enterprise","SMB","Госсектор","Розница")</f>
        <v/>
      </c>
      <c r="W3286">
        <f>"Клиент_"&amp;TEXT(MOD($A3286-1,20000)+1,"00000")</f>
        <v/>
      </c>
      <c r="X3286">
        <f>CHOOSE(MOD($A3286-1,5)+1,"Портал","API","Импорт","Ручной ввод","Интеграция")</f>
        <v/>
      </c>
      <c r="Y3286" s="8">
        <f>ROUND(1000+MOD($A3286*37,90000)+IF($AB3286="Да",5000,0),2)</f>
        <v/>
      </c>
      <c r="Z3286">
        <f>1+MOD($A3286,20)</f>
        <v/>
      </c>
      <c r="AA3286" s="8">
        <f>ROUND($Y3286*(0.08+MOD($A3286,17)/100),2)</f>
        <v/>
      </c>
      <c r="AB3286">
        <f>IF(MOD($A3286,10)&lt;7,"Да","Нет")</f>
        <v/>
      </c>
      <c r="AC3286">
        <f>$R3286&amp;" / "&amp;$S3286&amp;" / "&amp;$T3286</f>
        <v/>
      </c>
      <c r="AD3286">
        <f>1</f>
        <v/>
      </c>
      <c r="AE3286">
        <f>IF($A3286&lt;=Settings!$B$4,"до 100",IF($A3286&lt;=Settings!$B$5,"до 10 000",IF($A3286&lt;=Settings!$B$6,"до 100 000","100 000+")))</f>
        <v/>
      </c>
    </row>
    <row r="3287">
      <c r="A3287">
        <f>ROW()-1</f>
        <v/>
      </c>
      <c r="B3287">
        <f>IF($A3287&lt;=Settings!$B$4,"small_control",IF($A3287&lt;=Settings!$B$5,"medium_10k",IF($A3287&lt;=Settings!$B$6,"large_100k","extreme_1m")))</f>
        <v/>
      </c>
      <c r="C3287">
        <f>"ORD-"&amp;TEXT(QUOTIENT($A3287-1,3)+1,"0000000")</f>
        <v/>
      </c>
      <c r="D3287">
        <f>"LINE-"&amp;TEXT($A3287,"0000000")</f>
        <v/>
      </c>
      <c r="E3287" s="7">
        <f>Settings!$B$2+$A3287-1</f>
        <v/>
      </c>
      <c r="F3287" s="7">
        <f>Settings!$B$2+MOD($A3287-1,Settings!$B$7)</f>
        <v/>
      </c>
      <c r="G3287">
        <f>YEAR($F3287)</f>
        <v/>
      </c>
      <c r="H3287">
        <f>"Q"&amp;ROUNDUP(MONTH($F3287)/3,0)</f>
        <v/>
      </c>
      <c r="I3287">
        <f>MONTH($F3287)</f>
        <v/>
      </c>
      <c r="J3287">
        <f>CHOOSE(MONTH($F3287),"Январь","Февраль","Март","Апрель","Май","Июнь","Июль","Август","Сентябрь","Октябрь","Ноябрь","Декабрь")</f>
        <v/>
      </c>
      <c r="K3287">
        <f>DAY($F3287)</f>
        <v/>
      </c>
      <c r="L3287">
        <f>IF(MOD($A3287,10)&lt;7,"ФО_01_Крупный","ФО_"&amp;TEXT(MOD($A3287,8)+1,"00"))</f>
        <v/>
      </c>
      <c r="M3287">
        <f>IF($AB3287="Да","Регион_001_Крупный","Регион_"&amp;TEXT(MOD(QUOTIENT($A3287-1,20),180)+1,"000"))</f>
        <v/>
      </c>
      <c r="N3287">
        <f>IF($AB3287="Да","Город_"&amp;TEXT(MOD($A3287-1,250)+1,"0000"),"Город_"&amp;TEXT(MOD($A3287-1,3000)+1,"0000"))</f>
        <v/>
      </c>
      <c r="O3287">
        <f>IF($AB3287="Да","Холдинг_Крупный","Холдинг_"&amp;TEXT(MOD(QUOTIENT($A3287-1,10000),20)+1,"00"))</f>
        <v/>
      </c>
      <c r="P3287">
        <f>IF($AB3287="Да","Организация_Крупная","Организация_"&amp;TEXT(MOD(QUOTIENT($A3287-1,500),600)+1,"000"))</f>
        <v/>
      </c>
      <c r="Q3287">
        <f>"Отдел_"&amp;TEXT(MOD(QUOTIENT($A3287-1,50),100)+1,"000")</f>
        <v/>
      </c>
      <c r="R3287">
        <f>IF($AB3287="Да","Группа_Крупная","Группа_"&amp;TEXT(MOD(QUOTIENT($A3287-1,5000),30)+1,"00"))</f>
        <v/>
      </c>
      <c r="S3287">
        <f>IF($AB3287="Да","Категория_Крупная","Категория_"&amp;TEXT(MOD(QUOTIENT($A3287-1,500),120)+1,"000"))</f>
        <v/>
      </c>
      <c r="T3287">
        <f>IF($AB3287="Да","Подкатегория_Крупная","Подкатегория_"&amp;TEXT(MOD(QUOTIENT($A3287-1,50),300)+1,"000"))</f>
        <v/>
      </c>
      <c r="U3287">
        <f>"SKU_"&amp;TEXT($A3287,"0000000")</f>
        <v/>
      </c>
      <c r="V3287">
        <f>CHOOSE(MOD($A3287-1,4)+1,"Enterprise","SMB","Госсектор","Розница")</f>
        <v/>
      </c>
      <c r="W3287">
        <f>"Клиент_"&amp;TEXT(MOD($A3287-1,20000)+1,"00000")</f>
        <v/>
      </c>
      <c r="X3287">
        <f>CHOOSE(MOD($A3287-1,5)+1,"Портал","API","Импорт","Ручной ввод","Интеграция")</f>
        <v/>
      </c>
      <c r="Y3287" s="8">
        <f>ROUND(1000+MOD($A3287*37,90000)+IF($AB3287="Да",5000,0),2)</f>
        <v/>
      </c>
      <c r="Z3287">
        <f>1+MOD($A3287,20)</f>
        <v/>
      </c>
      <c r="AA3287" s="8">
        <f>ROUND($Y3287*(0.08+MOD($A3287,17)/100),2)</f>
        <v/>
      </c>
      <c r="AB3287">
        <f>IF(MOD($A3287,10)&lt;7,"Да","Нет")</f>
        <v/>
      </c>
      <c r="AC3287">
        <f>$R3287&amp;" / "&amp;$S3287&amp;" / "&amp;$T3287</f>
        <v/>
      </c>
      <c r="AD3287">
        <f>1</f>
        <v/>
      </c>
      <c r="AE3287">
        <f>IF($A3287&lt;=Settings!$B$4,"до 100",IF($A3287&lt;=Settings!$B$5,"до 10 000",IF($A3287&lt;=Settings!$B$6,"до 100 000","100 000+")))</f>
        <v/>
      </c>
    </row>
    <row r="3288">
      <c r="A3288">
        <f>ROW()-1</f>
        <v/>
      </c>
      <c r="B3288">
        <f>IF($A3288&lt;=Settings!$B$4,"small_control",IF($A3288&lt;=Settings!$B$5,"medium_10k",IF($A3288&lt;=Settings!$B$6,"large_100k","extreme_1m")))</f>
        <v/>
      </c>
      <c r="C3288">
        <f>"ORD-"&amp;TEXT(QUOTIENT($A3288-1,3)+1,"0000000")</f>
        <v/>
      </c>
      <c r="D3288">
        <f>"LINE-"&amp;TEXT($A3288,"0000000")</f>
        <v/>
      </c>
      <c r="E3288" s="7">
        <f>Settings!$B$2+$A3288-1</f>
        <v/>
      </c>
      <c r="F3288" s="7">
        <f>Settings!$B$2+MOD($A3288-1,Settings!$B$7)</f>
        <v/>
      </c>
      <c r="G3288">
        <f>YEAR($F3288)</f>
        <v/>
      </c>
      <c r="H3288">
        <f>"Q"&amp;ROUNDUP(MONTH($F3288)/3,0)</f>
        <v/>
      </c>
      <c r="I3288">
        <f>MONTH($F3288)</f>
        <v/>
      </c>
      <c r="J3288">
        <f>CHOOSE(MONTH($F3288),"Январь","Февраль","Март","Апрель","Май","Июнь","Июль","Август","Сентябрь","Октябрь","Ноябрь","Декабрь")</f>
        <v/>
      </c>
      <c r="K3288">
        <f>DAY($F3288)</f>
        <v/>
      </c>
      <c r="L3288">
        <f>IF(MOD($A3288,10)&lt;7,"ФО_01_Крупный","ФО_"&amp;TEXT(MOD($A3288,8)+1,"00"))</f>
        <v/>
      </c>
      <c r="M3288">
        <f>IF($AB3288="Да","Регион_001_Крупный","Регион_"&amp;TEXT(MOD(QUOTIENT($A3288-1,20),180)+1,"000"))</f>
        <v/>
      </c>
      <c r="N3288">
        <f>IF($AB3288="Да","Город_"&amp;TEXT(MOD($A3288-1,250)+1,"0000"),"Город_"&amp;TEXT(MOD($A3288-1,3000)+1,"0000"))</f>
        <v/>
      </c>
      <c r="O3288">
        <f>IF($AB3288="Да","Холдинг_Крупный","Холдинг_"&amp;TEXT(MOD(QUOTIENT($A3288-1,10000),20)+1,"00"))</f>
        <v/>
      </c>
      <c r="P3288">
        <f>IF($AB3288="Да","Организация_Крупная","Организация_"&amp;TEXT(MOD(QUOTIENT($A3288-1,500),600)+1,"000"))</f>
        <v/>
      </c>
      <c r="Q3288">
        <f>"Отдел_"&amp;TEXT(MOD(QUOTIENT($A3288-1,50),100)+1,"000")</f>
        <v/>
      </c>
      <c r="R3288">
        <f>IF($AB3288="Да","Группа_Крупная","Группа_"&amp;TEXT(MOD(QUOTIENT($A3288-1,5000),30)+1,"00"))</f>
        <v/>
      </c>
      <c r="S3288">
        <f>IF($AB3288="Да","Категория_Крупная","Категория_"&amp;TEXT(MOD(QUOTIENT($A3288-1,500),120)+1,"000"))</f>
        <v/>
      </c>
      <c r="T3288">
        <f>IF($AB3288="Да","Подкатегория_Крупная","Подкатегория_"&amp;TEXT(MOD(QUOTIENT($A3288-1,50),300)+1,"000"))</f>
        <v/>
      </c>
      <c r="U3288">
        <f>"SKU_"&amp;TEXT($A3288,"0000000")</f>
        <v/>
      </c>
      <c r="V3288">
        <f>CHOOSE(MOD($A3288-1,4)+1,"Enterprise","SMB","Госсектор","Розница")</f>
        <v/>
      </c>
      <c r="W3288">
        <f>"Клиент_"&amp;TEXT(MOD($A3288-1,20000)+1,"00000")</f>
        <v/>
      </c>
      <c r="X3288">
        <f>CHOOSE(MOD($A3288-1,5)+1,"Портал","API","Импорт","Ручной ввод","Интеграция")</f>
        <v/>
      </c>
      <c r="Y3288" s="8">
        <f>ROUND(1000+MOD($A3288*37,90000)+IF($AB3288="Да",5000,0),2)</f>
        <v/>
      </c>
      <c r="Z3288">
        <f>1+MOD($A3288,20)</f>
        <v/>
      </c>
      <c r="AA3288" s="8">
        <f>ROUND($Y3288*(0.08+MOD($A3288,17)/100),2)</f>
        <v/>
      </c>
      <c r="AB3288">
        <f>IF(MOD($A3288,10)&lt;7,"Да","Нет")</f>
        <v/>
      </c>
      <c r="AC3288">
        <f>$R3288&amp;" / "&amp;$S3288&amp;" / "&amp;$T3288</f>
        <v/>
      </c>
      <c r="AD3288">
        <f>1</f>
        <v/>
      </c>
      <c r="AE3288">
        <f>IF($A3288&lt;=Settings!$B$4,"до 100",IF($A3288&lt;=Settings!$B$5,"до 10 000",IF($A3288&lt;=Settings!$B$6,"до 100 000","100 000+")))</f>
        <v/>
      </c>
    </row>
    <row r="3289">
      <c r="A3289">
        <f>ROW()-1</f>
        <v/>
      </c>
      <c r="B3289">
        <f>IF($A3289&lt;=Settings!$B$4,"small_control",IF($A3289&lt;=Settings!$B$5,"medium_10k",IF($A3289&lt;=Settings!$B$6,"large_100k","extreme_1m")))</f>
        <v/>
      </c>
      <c r="C3289">
        <f>"ORD-"&amp;TEXT(QUOTIENT($A3289-1,3)+1,"0000000")</f>
        <v/>
      </c>
      <c r="D3289">
        <f>"LINE-"&amp;TEXT($A3289,"0000000")</f>
        <v/>
      </c>
      <c r="E3289" s="7">
        <f>Settings!$B$2+$A3289-1</f>
        <v/>
      </c>
      <c r="F3289" s="7">
        <f>Settings!$B$2+MOD($A3289-1,Settings!$B$7)</f>
        <v/>
      </c>
      <c r="G3289">
        <f>YEAR($F3289)</f>
        <v/>
      </c>
      <c r="H3289">
        <f>"Q"&amp;ROUNDUP(MONTH($F3289)/3,0)</f>
        <v/>
      </c>
      <c r="I3289">
        <f>MONTH($F3289)</f>
        <v/>
      </c>
      <c r="J3289">
        <f>CHOOSE(MONTH($F3289),"Январь","Февраль","Март","Апрель","Май","Июнь","Июль","Август","Сентябрь","Октябрь","Ноябрь","Декабрь")</f>
        <v/>
      </c>
      <c r="K3289">
        <f>DAY($F3289)</f>
        <v/>
      </c>
      <c r="L3289">
        <f>IF(MOD($A3289,10)&lt;7,"ФО_01_Крупный","ФО_"&amp;TEXT(MOD($A3289,8)+1,"00"))</f>
        <v/>
      </c>
      <c r="M3289">
        <f>IF($AB3289="Да","Регион_001_Крупный","Регион_"&amp;TEXT(MOD(QUOTIENT($A3289-1,20),180)+1,"000"))</f>
        <v/>
      </c>
      <c r="N3289">
        <f>IF($AB3289="Да","Город_"&amp;TEXT(MOD($A3289-1,250)+1,"0000"),"Город_"&amp;TEXT(MOD($A3289-1,3000)+1,"0000"))</f>
        <v/>
      </c>
      <c r="O3289">
        <f>IF($AB3289="Да","Холдинг_Крупный","Холдинг_"&amp;TEXT(MOD(QUOTIENT($A3289-1,10000),20)+1,"00"))</f>
        <v/>
      </c>
      <c r="P3289">
        <f>IF($AB3289="Да","Организация_Крупная","Организация_"&amp;TEXT(MOD(QUOTIENT($A3289-1,500),600)+1,"000"))</f>
        <v/>
      </c>
      <c r="Q3289">
        <f>"Отдел_"&amp;TEXT(MOD(QUOTIENT($A3289-1,50),100)+1,"000")</f>
        <v/>
      </c>
      <c r="R3289">
        <f>IF($AB3289="Да","Группа_Крупная","Группа_"&amp;TEXT(MOD(QUOTIENT($A3289-1,5000),30)+1,"00"))</f>
        <v/>
      </c>
      <c r="S3289">
        <f>IF($AB3289="Да","Категория_Крупная","Категория_"&amp;TEXT(MOD(QUOTIENT($A3289-1,500),120)+1,"000"))</f>
        <v/>
      </c>
      <c r="T3289">
        <f>IF($AB3289="Да","Подкатегория_Крупная","Подкатегория_"&amp;TEXT(MOD(QUOTIENT($A3289-1,50),300)+1,"000"))</f>
        <v/>
      </c>
      <c r="U3289">
        <f>"SKU_"&amp;TEXT($A3289,"0000000")</f>
        <v/>
      </c>
      <c r="V3289">
        <f>CHOOSE(MOD($A3289-1,4)+1,"Enterprise","SMB","Госсектор","Розница")</f>
        <v/>
      </c>
      <c r="W3289">
        <f>"Клиент_"&amp;TEXT(MOD($A3289-1,20000)+1,"00000")</f>
        <v/>
      </c>
      <c r="X3289">
        <f>CHOOSE(MOD($A3289-1,5)+1,"Портал","API","Импорт","Ручной ввод","Интеграция")</f>
        <v/>
      </c>
      <c r="Y3289" s="8">
        <f>ROUND(1000+MOD($A3289*37,90000)+IF($AB3289="Да",5000,0),2)</f>
        <v/>
      </c>
      <c r="Z3289">
        <f>1+MOD($A3289,20)</f>
        <v/>
      </c>
      <c r="AA3289" s="8">
        <f>ROUND($Y3289*(0.08+MOD($A3289,17)/100),2)</f>
        <v/>
      </c>
      <c r="AB3289">
        <f>IF(MOD($A3289,10)&lt;7,"Да","Нет")</f>
        <v/>
      </c>
      <c r="AC3289">
        <f>$R3289&amp;" / "&amp;$S3289&amp;" / "&amp;$T3289</f>
        <v/>
      </c>
      <c r="AD3289">
        <f>1</f>
        <v/>
      </c>
      <c r="AE3289">
        <f>IF($A3289&lt;=Settings!$B$4,"до 100",IF($A3289&lt;=Settings!$B$5,"до 10 000",IF($A3289&lt;=Settings!$B$6,"до 100 000","100 000+")))</f>
        <v/>
      </c>
    </row>
    <row r="3290">
      <c r="A3290">
        <f>ROW()-1</f>
        <v/>
      </c>
      <c r="B3290">
        <f>IF($A3290&lt;=Settings!$B$4,"small_control",IF($A3290&lt;=Settings!$B$5,"medium_10k",IF($A3290&lt;=Settings!$B$6,"large_100k","extreme_1m")))</f>
        <v/>
      </c>
      <c r="C3290">
        <f>"ORD-"&amp;TEXT(QUOTIENT($A3290-1,3)+1,"0000000")</f>
        <v/>
      </c>
      <c r="D3290">
        <f>"LINE-"&amp;TEXT($A3290,"0000000")</f>
        <v/>
      </c>
      <c r="E3290" s="7">
        <f>Settings!$B$2+$A3290-1</f>
        <v/>
      </c>
      <c r="F3290" s="7">
        <f>Settings!$B$2+MOD($A3290-1,Settings!$B$7)</f>
        <v/>
      </c>
      <c r="G3290">
        <f>YEAR($F3290)</f>
        <v/>
      </c>
      <c r="H3290">
        <f>"Q"&amp;ROUNDUP(MONTH($F3290)/3,0)</f>
        <v/>
      </c>
      <c r="I3290">
        <f>MONTH($F3290)</f>
        <v/>
      </c>
      <c r="J3290">
        <f>CHOOSE(MONTH($F3290),"Январь","Февраль","Март","Апрель","Май","Июнь","Июль","Август","Сентябрь","Октябрь","Ноябрь","Декабрь")</f>
        <v/>
      </c>
      <c r="K3290">
        <f>DAY($F3290)</f>
        <v/>
      </c>
      <c r="L3290">
        <f>IF(MOD($A3290,10)&lt;7,"ФО_01_Крупный","ФО_"&amp;TEXT(MOD($A3290,8)+1,"00"))</f>
        <v/>
      </c>
      <c r="M3290">
        <f>IF($AB3290="Да","Регион_001_Крупный","Регион_"&amp;TEXT(MOD(QUOTIENT($A3290-1,20),180)+1,"000"))</f>
        <v/>
      </c>
      <c r="N3290">
        <f>IF($AB3290="Да","Город_"&amp;TEXT(MOD($A3290-1,250)+1,"0000"),"Город_"&amp;TEXT(MOD($A3290-1,3000)+1,"0000"))</f>
        <v/>
      </c>
      <c r="O3290">
        <f>IF($AB3290="Да","Холдинг_Крупный","Холдинг_"&amp;TEXT(MOD(QUOTIENT($A3290-1,10000),20)+1,"00"))</f>
        <v/>
      </c>
      <c r="P3290">
        <f>IF($AB3290="Да","Организация_Крупная","Организация_"&amp;TEXT(MOD(QUOTIENT($A3290-1,500),600)+1,"000"))</f>
        <v/>
      </c>
      <c r="Q3290">
        <f>"Отдел_"&amp;TEXT(MOD(QUOTIENT($A3290-1,50),100)+1,"000")</f>
        <v/>
      </c>
      <c r="R3290">
        <f>IF($AB3290="Да","Группа_Крупная","Группа_"&amp;TEXT(MOD(QUOTIENT($A3290-1,5000),30)+1,"00"))</f>
        <v/>
      </c>
      <c r="S3290">
        <f>IF($AB3290="Да","Категория_Крупная","Категория_"&amp;TEXT(MOD(QUOTIENT($A3290-1,500),120)+1,"000"))</f>
        <v/>
      </c>
      <c r="T3290">
        <f>IF($AB3290="Да","Подкатегория_Крупная","Подкатегория_"&amp;TEXT(MOD(QUOTIENT($A3290-1,50),300)+1,"000"))</f>
        <v/>
      </c>
      <c r="U3290">
        <f>"SKU_"&amp;TEXT($A3290,"0000000")</f>
        <v/>
      </c>
      <c r="V3290">
        <f>CHOOSE(MOD($A3290-1,4)+1,"Enterprise","SMB","Госсектор","Розница")</f>
        <v/>
      </c>
      <c r="W3290">
        <f>"Клиент_"&amp;TEXT(MOD($A3290-1,20000)+1,"00000")</f>
        <v/>
      </c>
      <c r="X3290">
        <f>CHOOSE(MOD($A3290-1,5)+1,"Портал","API","Импорт","Ручной ввод","Интеграция")</f>
        <v/>
      </c>
      <c r="Y3290" s="8">
        <f>ROUND(1000+MOD($A3290*37,90000)+IF($AB3290="Да",5000,0),2)</f>
        <v/>
      </c>
      <c r="Z3290">
        <f>1+MOD($A3290,20)</f>
        <v/>
      </c>
      <c r="AA3290" s="8">
        <f>ROUND($Y3290*(0.08+MOD($A3290,17)/100),2)</f>
        <v/>
      </c>
      <c r="AB3290">
        <f>IF(MOD($A3290,10)&lt;7,"Да","Нет")</f>
        <v/>
      </c>
      <c r="AC3290">
        <f>$R3290&amp;" / "&amp;$S3290&amp;" / "&amp;$T3290</f>
        <v/>
      </c>
      <c r="AD3290">
        <f>1</f>
        <v/>
      </c>
      <c r="AE3290">
        <f>IF($A3290&lt;=Settings!$B$4,"до 100",IF($A3290&lt;=Settings!$B$5,"до 10 000",IF($A3290&lt;=Settings!$B$6,"до 100 000","100 000+")))</f>
        <v/>
      </c>
    </row>
    <row r="3291">
      <c r="A3291">
        <f>ROW()-1</f>
        <v/>
      </c>
      <c r="B3291">
        <f>IF($A3291&lt;=Settings!$B$4,"small_control",IF($A3291&lt;=Settings!$B$5,"medium_10k",IF($A3291&lt;=Settings!$B$6,"large_100k","extreme_1m")))</f>
        <v/>
      </c>
      <c r="C3291">
        <f>"ORD-"&amp;TEXT(QUOTIENT($A3291-1,3)+1,"0000000")</f>
        <v/>
      </c>
      <c r="D3291">
        <f>"LINE-"&amp;TEXT($A3291,"0000000")</f>
        <v/>
      </c>
      <c r="E3291" s="7">
        <f>Settings!$B$2+$A3291-1</f>
        <v/>
      </c>
      <c r="F3291" s="7">
        <f>Settings!$B$2+MOD($A3291-1,Settings!$B$7)</f>
        <v/>
      </c>
      <c r="G3291">
        <f>YEAR($F3291)</f>
        <v/>
      </c>
      <c r="H3291">
        <f>"Q"&amp;ROUNDUP(MONTH($F3291)/3,0)</f>
        <v/>
      </c>
      <c r="I3291">
        <f>MONTH($F3291)</f>
        <v/>
      </c>
      <c r="J3291">
        <f>CHOOSE(MONTH($F3291),"Январь","Февраль","Март","Апрель","Май","Июнь","Июль","Август","Сентябрь","Октябрь","Ноябрь","Декабрь")</f>
        <v/>
      </c>
      <c r="K3291">
        <f>DAY($F3291)</f>
        <v/>
      </c>
      <c r="L3291">
        <f>IF(MOD($A3291,10)&lt;7,"ФО_01_Крупный","ФО_"&amp;TEXT(MOD($A3291,8)+1,"00"))</f>
        <v/>
      </c>
      <c r="M3291">
        <f>IF($AB3291="Да","Регион_001_Крупный","Регион_"&amp;TEXT(MOD(QUOTIENT($A3291-1,20),180)+1,"000"))</f>
        <v/>
      </c>
      <c r="N3291">
        <f>IF($AB3291="Да","Город_"&amp;TEXT(MOD($A3291-1,250)+1,"0000"),"Город_"&amp;TEXT(MOD($A3291-1,3000)+1,"0000"))</f>
        <v/>
      </c>
      <c r="O3291">
        <f>IF($AB3291="Да","Холдинг_Крупный","Холдинг_"&amp;TEXT(MOD(QUOTIENT($A3291-1,10000),20)+1,"00"))</f>
        <v/>
      </c>
      <c r="P3291">
        <f>IF($AB3291="Да","Организация_Крупная","Организация_"&amp;TEXT(MOD(QUOTIENT($A3291-1,500),600)+1,"000"))</f>
        <v/>
      </c>
      <c r="Q3291">
        <f>"Отдел_"&amp;TEXT(MOD(QUOTIENT($A3291-1,50),100)+1,"000")</f>
        <v/>
      </c>
      <c r="R3291">
        <f>IF($AB3291="Да","Группа_Крупная","Группа_"&amp;TEXT(MOD(QUOTIENT($A3291-1,5000),30)+1,"00"))</f>
        <v/>
      </c>
      <c r="S3291">
        <f>IF($AB3291="Да","Категория_Крупная","Категория_"&amp;TEXT(MOD(QUOTIENT($A3291-1,500),120)+1,"000"))</f>
        <v/>
      </c>
      <c r="T3291">
        <f>IF($AB3291="Да","Подкатегория_Крупная","Подкатегория_"&amp;TEXT(MOD(QUOTIENT($A3291-1,50),300)+1,"000"))</f>
        <v/>
      </c>
      <c r="U3291">
        <f>"SKU_"&amp;TEXT($A3291,"0000000")</f>
        <v/>
      </c>
      <c r="V3291">
        <f>CHOOSE(MOD($A3291-1,4)+1,"Enterprise","SMB","Госсектор","Розница")</f>
        <v/>
      </c>
      <c r="W3291">
        <f>"Клиент_"&amp;TEXT(MOD($A3291-1,20000)+1,"00000")</f>
        <v/>
      </c>
      <c r="X3291">
        <f>CHOOSE(MOD($A3291-1,5)+1,"Портал","API","Импорт","Ручной ввод","Интеграция")</f>
        <v/>
      </c>
      <c r="Y3291" s="8">
        <f>ROUND(1000+MOD($A3291*37,90000)+IF($AB3291="Да",5000,0),2)</f>
        <v/>
      </c>
      <c r="Z3291">
        <f>1+MOD($A3291,20)</f>
        <v/>
      </c>
      <c r="AA3291" s="8">
        <f>ROUND($Y3291*(0.08+MOD($A3291,17)/100),2)</f>
        <v/>
      </c>
      <c r="AB3291">
        <f>IF(MOD($A3291,10)&lt;7,"Да","Нет")</f>
        <v/>
      </c>
      <c r="AC3291">
        <f>$R3291&amp;" / "&amp;$S3291&amp;" / "&amp;$T3291</f>
        <v/>
      </c>
      <c r="AD3291">
        <f>1</f>
        <v/>
      </c>
      <c r="AE3291">
        <f>IF($A3291&lt;=Settings!$B$4,"до 100",IF($A3291&lt;=Settings!$B$5,"до 10 000",IF($A3291&lt;=Settings!$B$6,"до 100 000","100 000+")))</f>
        <v/>
      </c>
    </row>
    <row r="3292">
      <c r="A3292">
        <f>ROW()-1</f>
        <v/>
      </c>
      <c r="B3292">
        <f>IF($A3292&lt;=Settings!$B$4,"small_control",IF($A3292&lt;=Settings!$B$5,"medium_10k",IF($A3292&lt;=Settings!$B$6,"large_100k","extreme_1m")))</f>
        <v/>
      </c>
      <c r="C3292">
        <f>"ORD-"&amp;TEXT(QUOTIENT($A3292-1,3)+1,"0000000")</f>
        <v/>
      </c>
      <c r="D3292">
        <f>"LINE-"&amp;TEXT($A3292,"0000000")</f>
        <v/>
      </c>
      <c r="E3292" s="7">
        <f>Settings!$B$2+$A3292-1</f>
        <v/>
      </c>
      <c r="F3292" s="7">
        <f>Settings!$B$2+MOD($A3292-1,Settings!$B$7)</f>
        <v/>
      </c>
      <c r="G3292">
        <f>YEAR($F3292)</f>
        <v/>
      </c>
      <c r="H3292">
        <f>"Q"&amp;ROUNDUP(MONTH($F3292)/3,0)</f>
        <v/>
      </c>
      <c r="I3292">
        <f>MONTH($F3292)</f>
        <v/>
      </c>
      <c r="J3292">
        <f>CHOOSE(MONTH($F3292),"Январь","Февраль","Март","Апрель","Май","Июнь","Июль","Август","Сентябрь","Октябрь","Ноябрь","Декабрь")</f>
        <v/>
      </c>
      <c r="K3292">
        <f>DAY($F3292)</f>
        <v/>
      </c>
      <c r="L3292">
        <f>IF(MOD($A3292,10)&lt;7,"ФО_01_Крупный","ФО_"&amp;TEXT(MOD($A3292,8)+1,"00"))</f>
        <v/>
      </c>
      <c r="M3292">
        <f>IF($AB3292="Да","Регион_001_Крупный","Регион_"&amp;TEXT(MOD(QUOTIENT($A3292-1,20),180)+1,"000"))</f>
        <v/>
      </c>
      <c r="N3292">
        <f>IF($AB3292="Да","Город_"&amp;TEXT(MOD($A3292-1,250)+1,"0000"),"Город_"&amp;TEXT(MOD($A3292-1,3000)+1,"0000"))</f>
        <v/>
      </c>
      <c r="O3292">
        <f>IF($AB3292="Да","Холдинг_Крупный","Холдинг_"&amp;TEXT(MOD(QUOTIENT($A3292-1,10000),20)+1,"00"))</f>
        <v/>
      </c>
      <c r="P3292">
        <f>IF($AB3292="Да","Организация_Крупная","Организация_"&amp;TEXT(MOD(QUOTIENT($A3292-1,500),600)+1,"000"))</f>
        <v/>
      </c>
      <c r="Q3292">
        <f>"Отдел_"&amp;TEXT(MOD(QUOTIENT($A3292-1,50),100)+1,"000")</f>
        <v/>
      </c>
      <c r="R3292">
        <f>IF($AB3292="Да","Группа_Крупная","Группа_"&amp;TEXT(MOD(QUOTIENT($A3292-1,5000),30)+1,"00"))</f>
        <v/>
      </c>
      <c r="S3292">
        <f>IF($AB3292="Да","Категория_Крупная","Категория_"&amp;TEXT(MOD(QUOTIENT($A3292-1,500),120)+1,"000"))</f>
        <v/>
      </c>
      <c r="T3292">
        <f>IF($AB3292="Да","Подкатегория_Крупная","Подкатегория_"&amp;TEXT(MOD(QUOTIENT($A3292-1,50),300)+1,"000"))</f>
        <v/>
      </c>
      <c r="U3292">
        <f>"SKU_"&amp;TEXT($A3292,"0000000")</f>
        <v/>
      </c>
      <c r="V3292">
        <f>CHOOSE(MOD($A3292-1,4)+1,"Enterprise","SMB","Госсектор","Розница")</f>
        <v/>
      </c>
      <c r="W3292">
        <f>"Клиент_"&amp;TEXT(MOD($A3292-1,20000)+1,"00000")</f>
        <v/>
      </c>
      <c r="X3292">
        <f>CHOOSE(MOD($A3292-1,5)+1,"Портал","API","Импорт","Ручной ввод","Интеграция")</f>
        <v/>
      </c>
      <c r="Y3292" s="8">
        <f>ROUND(1000+MOD($A3292*37,90000)+IF($AB3292="Да",5000,0),2)</f>
        <v/>
      </c>
      <c r="Z3292">
        <f>1+MOD($A3292,20)</f>
        <v/>
      </c>
      <c r="AA3292" s="8">
        <f>ROUND($Y3292*(0.08+MOD($A3292,17)/100),2)</f>
        <v/>
      </c>
      <c r="AB3292">
        <f>IF(MOD($A3292,10)&lt;7,"Да","Нет")</f>
        <v/>
      </c>
      <c r="AC3292">
        <f>$R3292&amp;" / "&amp;$S3292&amp;" / "&amp;$T3292</f>
        <v/>
      </c>
      <c r="AD3292">
        <f>1</f>
        <v/>
      </c>
      <c r="AE3292">
        <f>IF($A3292&lt;=Settings!$B$4,"до 100",IF($A3292&lt;=Settings!$B$5,"до 10 000",IF($A3292&lt;=Settings!$B$6,"до 100 000","100 000+")))</f>
        <v/>
      </c>
    </row>
    <row r="3293">
      <c r="A3293">
        <f>ROW()-1</f>
        <v/>
      </c>
      <c r="B3293">
        <f>IF($A3293&lt;=Settings!$B$4,"small_control",IF($A3293&lt;=Settings!$B$5,"medium_10k",IF($A3293&lt;=Settings!$B$6,"large_100k","extreme_1m")))</f>
        <v/>
      </c>
      <c r="C3293">
        <f>"ORD-"&amp;TEXT(QUOTIENT($A3293-1,3)+1,"0000000")</f>
        <v/>
      </c>
      <c r="D3293">
        <f>"LINE-"&amp;TEXT($A3293,"0000000")</f>
        <v/>
      </c>
      <c r="E3293" s="7">
        <f>Settings!$B$2+$A3293-1</f>
        <v/>
      </c>
      <c r="F3293" s="7">
        <f>Settings!$B$2+MOD($A3293-1,Settings!$B$7)</f>
        <v/>
      </c>
      <c r="G3293">
        <f>YEAR($F3293)</f>
        <v/>
      </c>
      <c r="H3293">
        <f>"Q"&amp;ROUNDUP(MONTH($F3293)/3,0)</f>
        <v/>
      </c>
      <c r="I3293">
        <f>MONTH($F3293)</f>
        <v/>
      </c>
      <c r="J3293">
        <f>CHOOSE(MONTH($F3293),"Январь","Февраль","Март","Апрель","Май","Июнь","Июль","Август","Сентябрь","Октябрь","Ноябрь","Декабрь")</f>
        <v/>
      </c>
      <c r="K3293">
        <f>DAY($F3293)</f>
        <v/>
      </c>
      <c r="L3293">
        <f>IF(MOD($A3293,10)&lt;7,"ФО_01_Крупный","ФО_"&amp;TEXT(MOD($A3293,8)+1,"00"))</f>
        <v/>
      </c>
      <c r="M3293">
        <f>IF($AB3293="Да","Регион_001_Крупный","Регион_"&amp;TEXT(MOD(QUOTIENT($A3293-1,20),180)+1,"000"))</f>
        <v/>
      </c>
      <c r="N3293">
        <f>IF($AB3293="Да","Город_"&amp;TEXT(MOD($A3293-1,250)+1,"0000"),"Город_"&amp;TEXT(MOD($A3293-1,3000)+1,"0000"))</f>
        <v/>
      </c>
      <c r="O3293">
        <f>IF($AB3293="Да","Холдинг_Крупный","Холдинг_"&amp;TEXT(MOD(QUOTIENT($A3293-1,10000),20)+1,"00"))</f>
        <v/>
      </c>
      <c r="P3293">
        <f>IF($AB3293="Да","Организация_Крупная","Организация_"&amp;TEXT(MOD(QUOTIENT($A3293-1,500),600)+1,"000"))</f>
        <v/>
      </c>
      <c r="Q3293">
        <f>"Отдел_"&amp;TEXT(MOD(QUOTIENT($A3293-1,50),100)+1,"000")</f>
        <v/>
      </c>
      <c r="R3293">
        <f>IF($AB3293="Да","Группа_Крупная","Группа_"&amp;TEXT(MOD(QUOTIENT($A3293-1,5000),30)+1,"00"))</f>
        <v/>
      </c>
      <c r="S3293">
        <f>IF($AB3293="Да","Категория_Крупная","Категория_"&amp;TEXT(MOD(QUOTIENT($A3293-1,500),120)+1,"000"))</f>
        <v/>
      </c>
      <c r="T3293">
        <f>IF($AB3293="Да","Подкатегория_Крупная","Подкатегория_"&amp;TEXT(MOD(QUOTIENT($A3293-1,50),300)+1,"000"))</f>
        <v/>
      </c>
      <c r="U3293">
        <f>"SKU_"&amp;TEXT($A3293,"0000000")</f>
        <v/>
      </c>
      <c r="V3293">
        <f>CHOOSE(MOD($A3293-1,4)+1,"Enterprise","SMB","Госсектор","Розница")</f>
        <v/>
      </c>
      <c r="W3293">
        <f>"Клиент_"&amp;TEXT(MOD($A3293-1,20000)+1,"00000")</f>
        <v/>
      </c>
      <c r="X3293">
        <f>CHOOSE(MOD($A3293-1,5)+1,"Портал","API","Импорт","Ручной ввод","Интеграция")</f>
        <v/>
      </c>
      <c r="Y3293" s="8">
        <f>ROUND(1000+MOD($A3293*37,90000)+IF($AB3293="Да",5000,0),2)</f>
        <v/>
      </c>
      <c r="Z3293">
        <f>1+MOD($A3293,20)</f>
        <v/>
      </c>
      <c r="AA3293" s="8">
        <f>ROUND($Y3293*(0.08+MOD($A3293,17)/100),2)</f>
        <v/>
      </c>
      <c r="AB3293">
        <f>IF(MOD($A3293,10)&lt;7,"Да","Нет")</f>
        <v/>
      </c>
      <c r="AC3293">
        <f>$R3293&amp;" / "&amp;$S3293&amp;" / "&amp;$T3293</f>
        <v/>
      </c>
      <c r="AD3293">
        <f>1</f>
        <v/>
      </c>
      <c r="AE3293">
        <f>IF($A3293&lt;=Settings!$B$4,"до 100",IF($A3293&lt;=Settings!$B$5,"до 10 000",IF($A3293&lt;=Settings!$B$6,"до 100 000","100 000+")))</f>
        <v/>
      </c>
    </row>
    <row r="3294">
      <c r="A3294">
        <f>ROW()-1</f>
        <v/>
      </c>
      <c r="B3294">
        <f>IF($A3294&lt;=Settings!$B$4,"small_control",IF($A3294&lt;=Settings!$B$5,"medium_10k",IF($A3294&lt;=Settings!$B$6,"large_100k","extreme_1m")))</f>
        <v/>
      </c>
      <c r="C3294">
        <f>"ORD-"&amp;TEXT(QUOTIENT($A3294-1,3)+1,"0000000")</f>
        <v/>
      </c>
      <c r="D3294">
        <f>"LINE-"&amp;TEXT($A3294,"0000000")</f>
        <v/>
      </c>
      <c r="E3294" s="7">
        <f>Settings!$B$2+$A3294-1</f>
        <v/>
      </c>
      <c r="F3294" s="7">
        <f>Settings!$B$2+MOD($A3294-1,Settings!$B$7)</f>
        <v/>
      </c>
      <c r="G3294">
        <f>YEAR($F3294)</f>
        <v/>
      </c>
      <c r="H3294">
        <f>"Q"&amp;ROUNDUP(MONTH($F3294)/3,0)</f>
        <v/>
      </c>
      <c r="I3294">
        <f>MONTH($F3294)</f>
        <v/>
      </c>
      <c r="J3294">
        <f>CHOOSE(MONTH($F3294),"Январь","Февраль","Март","Апрель","Май","Июнь","Июль","Август","Сентябрь","Октябрь","Ноябрь","Декабрь")</f>
        <v/>
      </c>
      <c r="K3294">
        <f>DAY($F3294)</f>
        <v/>
      </c>
      <c r="L3294">
        <f>IF(MOD($A3294,10)&lt;7,"ФО_01_Крупный","ФО_"&amp;TEXT(MOD($A3294,8)+1,"00"))</f>
        <v/>
      </c>
      <c r="M3294">
        <f>IF($AB3294="Да","Регион_001_Крупный","Регион_"&amp;TEXT(MOD(QUOTIENT($A3294-1,20),180)+1,"000"))</f>
        <v/>
      </c>
      <c r="N3294">
        <f>IF($AB3294="Да","Город_"&amp;TEXT(MOD($A3294-1,250)+1,"0000"),"Город_"&amp;TEXT(MOD($A3294-1,3000)+1,"0000"))</f>
        <v/>
      </c>
      <c r="O3294">
        <f>IF($AB3294="Да","Холдинг_Крупный","Холдинг_"&amp;TEXT(MOD(QUOTIENT($A3294-1,10000),20)+1,"00"))</f>
        <v/>
      </c>
      <c r="P3294">
        <f>IF($AB3294="Да","Организация_Крупная","Организация_"&amp;TEXT(MOD(QUOTIENT($A3294-1,500),600)+1,"000"))</f>
        <v/>
      </c>
      <c r="Q3294">
        <f>"Отдел_"&amp;TEXT(MOD(QUOTIENT($A3294-1,50),100)+1,"000")</f>
        <v/>
      </c>
      <c r="R3294">
        <f>IF($AB3294="Да","Группа_Крупная","Группа_"&amp;TEXT(MOD(QUOTIENT($A3294-1,5000),30)+1,"00"))</f>
        <v/>
      </c>
      <c r="S3294">
        <f>IF($AB3294="Да","Категория_Крупная","Категория_"&amp;TEXT(MOD(QUOTIENT($A3294-1,500),120)+1,"000"))</f>
        <v/>
      </c>
      <c r="T3294">
        <f>IF($AB3294="Да","Подкатегория_Крупная","Подкатегория_"&amp;TEXT(MOD(QUOTIENT($A3294-1,50),300)+1,"000"))</f>
        <v/>
      </c>
      <c r="U3294">
        <f>"SKU_"&amp;TEXT($A3294,"0000000")</f>
        <v/>
      </c>
      <c r="V3294">
        <f>CHOOSE(MOD($A3294-1,4)+1,"Enterprise","SMB","Госсектор","Розница")</f>
        <v/>
      </c>
      <c r="W3294">
        <f>"Клиент_"&amp;TEXT(MOD($A3294-1,20000)+1,"00000")</f>
        <v/>
      </c>
      <c r="X3294">
        <f>CHOOSE(MOD($A3294-1,5)+1,"Портал","API","Импорт","Ручной ввод","Интеграция")</f>
        <v/>
      </c>
      <c r="Y3294" s="8">
        <f>ROUND(1000+MOD($A3294*37,90000)+IF($AB3294="Да",5000,0),2)</f>
        <v/>
      </c>
      <c r="Z3294">
        <f>1+MOD($A3294,20)</f>
        <v/>
      </c>
      <c r="AA3294" s="8">
        <f>ROUND($Y3294*(0.08+MOD($A3294,17)/100),2)</f>
        <v/>
      </c>
      <c r="AB3294">
        <f>IF(MOD($A3294,10)&lt;7,"Да","Нет")</f>
        <v/>
      </c>
      <c r="AC3294">
        <f>$R3294&amp;" / "&amp;$S3294&amp;" / "&amp;$T3294</f>
        <v/>
      </c>
      <c r="AD3294">
        <f>1</f>
        <v/>
      </c>
      <c r="AE3294">
        <f>IF($A3294&lt;=Settings!$B$4,"до 100",IF($A3294&lt;=Settings!$B$5,"до 10 000",IF($A3294&lt;=Settings!$B$6,"до 100 000","100 000+")))</f>
        <v/>
      </c>
    </row>
    <row r="3295">
      <c r="A3295">
        <f>ROW()-1</f>
        <v/>
      </c>
      <c r="B3295">
        <f>IF($A3295&lt;=Settings!$B$4,"small_control",IF($A3295&lt;=Settings!$B$5,"medium_10k",IF($A3295&lt;=Settings!$B$6,"large_100k","extreme_1m")))</f>
        <v/>
      </c>
      <c r="C3295">
        <f>"ORD-"&amp;TEXT(QUOTIENT($A3295-1,3)+1,"0000000")</f>
        <v/>
      </c>
      <c r="D3295">
        <f>"LINE-"&amp;TEXT($A3295,"0000000")</f>
        <v/>
      </c>
      <c r="E3295" s="7">
        <f>Settings!$B$2+$A3295-1</f>
        <v/>
      </c>
      <c r="F3295" s="7">
        <f>Settings!$B$2+MOD($A3295-1,Settings!$B$7)</f>
        <v/>
      </c>
      <c r="G3295">
        <f>YEAR($F3295)</f>
        <v/>
      </c>
      <c r="H3295">
        <f>"Q"&amp;ROUNDUP(MONTH($F3295)/3,0)</f>
        <v/>
      </c>
      <c r="I3295">
        <f>MONTH($F3295)</f>
        <v/>
      </c>
      <c r="J3295">
        <f>CHOOSE(MONTH($F3295),"Январь","Февраль","Март","Апрель","Май","Июнь","Июль","Август","Сентябрь","Октябрь","Ноябрь","Декабрь")</f>
        <v/>
      </c>
      <c r="K3295">
        <f>DAY($F3295)</f>
        <v/>
      </c>
      <c r="L3295">
        <f>IF(MOD($A3295,10)&lt;7,"ФО_01_Крупный","ФО_"&amp;TEXT(MOD($A3295,8)+1,"00"))</f>
        <v/>
      </c>
      <c r="M3295">
        <f>IF($AB3295="Да","Регион_001_Крупный","Регион_"&amp;TEXT(MOD(QUOTIENT($A3295-1,20),180)+1,"000"))</f>
        <v/>
      </c>
      <c r="N3295">
        <f>IF($AB3295="Да","Город_"&amp;TEXT(MOD($A3295-1,250)+1,"0000"),"Город_"&amp;TEXT(MOD($A3295-1,3000)+1,"0000"))</f>
        <v/>
      </c>
      <c r="O3295">
        <f>IF($AB3295="Да","Холдинг_Крупный","Холдинг_"&amp;TEXT(MOD(QUOTIENT($A3295-1,10000),20)+1,"00"))</f>
        <v/>
      </c>
      <c r="P3295">
        <f>IF($AB3295="Да","Организация_Крупная","Организация_"&amp;TEXT(MOD(QUOTIENT($A3295-1,500),600)+1,"000"))</f>
        <v/>
      </c>
      <c r="Q3295">
        <f>"Отдел_"&amp;TEXT(MOD(QUOTIENT($A3295-1,50),100)+1,"000")</f>
        <v/>
      </c>
      <c r="R3295">
        <f>IF($AB3295="Да","Группа_Крупная","Группа_"&amp;TEXT(MOD(QUOTIENT($A3295-1,5000),30)+1,"00"))</f>
        <v/>
      </c>
      <c r="S3295">
        <f>IF($AB3295="Да","Категория_Крупная","Категория_"&amp;TEXT(MOD(QUOTIENT($A3295-1,500),120)+1,"000"))</f>
        <v/>
      </c>
      <c r="T3295">
        <f>IF($AB3295="Да","Подкатегория_Крупная","Подкатегория_"&amp;TEXT(MOD(QUOTIENT($A3295-1,50),300)+1,"000"))</f>
        <v/>
      </c>
      <c r="U3295">
        <f>"SKU_"&amp;TEXT($A3295,"0000000")</f>
        <v/>
      </c>
      <c r="V3295">
        <f>CHOOSE(MOD($A3295-1,4)+1,"Enterprise","SMB","Госсектор","Розница")</f>
        <v/>
      </c>
      <c r="W3295">
        <f>"Клиент_"&amp;TEXT(MOD($A3295-1,20000)+1,"00000")</f>
        <v/>
      </c>
      <c r="X3295">
        <f>CHOOSE(MOD($A3295-1,5)+1,"Портал","API","Импорт","Ручной ввод","Интеграция")</f>
        <v/>
      </c>
      <c r="Y3295" s="8">
        <f>ROUND(1000+MOD($A3295*37,90000)+IF($AB3295="Да",5000,0),2)</f>
        <v/>
      </c>
      <c r="Z3295">
        <f>1+MOD($A3295,20)</f>
        <v/>
      </c>
      <c r="AA3295" s="8">
        <f>ROUND($Y3295*(0.08+MOD($A3295,17)/100),2)</f>
        <v/>
      </c>
      <c r="AB3295">
        <f>IF(MOD($A3295,10)&lt;7,"Да","Нет")</f>
        <v/>
      </c>
      <c r="AC3295">
        <f>$R3295&amp;" / "&amp;$S3295&amp;" / "&amp;$T3295</f>
        <v/>
      </c>
      <c r="AD3295">
        <f>1</f>
        <v/>
      </c>
      <c r="AE3295">
        <f>IF($A3295&lt;=Settings!$B$4,"до 100",IF($A3295&lt;=Settings!$B$5,"до 10 000",IF($A3295&lt;=Settings!$B$6,"до 100 000","100 000+")))</f>
        <v/>
      </c>
    </row>
    <row r="3296">
      <c r="A3296">
        <f>ROW()-1</f>
        <v/>
      </c>
      <c r="B3296">
        <f>IF($A3296&lt;=Settings!$B$4,"small_control",IF($A3296&lt;=Settings!$B$5,"medium_10k",IF($A3296&lt;=Settings!$B$6,"large_100k","extreme_1m")))</f>
        <v/>
      </c>
      <c r="C3296">
        <f>"ORD-"&amp;TEXT(QUOTIENT($A3296-1,3)+1,"0000000")</f>
        <v/>
      </c>
      <c r="D3296">
        <f>"LINE-"&amp;TEXT($A3296,"0000000")</f>
        <v/>
      </c>
      <c r="E3296" s="7">
        <f>Settings!$B$2+$A3296-1</f>
        <v/>
      </c>
      <c r="F3296" s="7">
        <f>Settings!$B$2+MOD($A3296-1,Settings!$B$7)</f>
        <v/>
      </c>
      <c r="G3296">
        <f>YEAR($F3296)</f>
        <v/>
      </c>
      <c r="H3296">
        <f>"Q"&amp;ROUNDUP(MONTH($F3296)/3,0)</f>
        <v/>
      </c>
      <c r="I3296">
        <f>MONTH($F3296)</f>
        <v/>
      </c>
      <c r="J3296">
        <f>CHOOSE(MONTH($F3296),"Январь","Февраль","Март","Апрель","Май","Июнь","Июль","Август","Сентябрь","Октябрь","Ноябрь","Декабрь")</f>
        <v/>
      </c>
      <c r="K3296">
        <f>DAY($F3296)</f>
        <v/>
      </c>
      <c r="L3296">
        <f>IF(MOD($A3296,10)&lt;7,"ФО_01_Крупный","ФО_"&amp;TEXT(MOD($A3296,8)+1,"00"))</f>
        <v/>
      </c>
      <c r="M3296">
        <f>IF($AB3296="Да","Регион_001_Крупный","Регион_"&amp;TEXT(MOD(QUOTIENT($A3296-1,20),180)+1,"000"))</f>
        <v/>
      </c>
      <c r="N3296">
        <f>IF($AB3296="Да","Город_"&amp;TEXT(MOD($A3296-1,250)+1,"0000"),"Город_"&amp;TEXT(MOD($A3296-1,3000)+1,"0000"))</f>
        <v/>
      </c>
      <c r="O3296">
        <f>IF($AB3296="Да","Холдинг_Крупный","Холдинг_"&amp;TEXT(MOD(QUOTIENT($A3296-1,10000),20)+1,"00"))</f>
        <v/>
      </c>
      <c r="P3296">
        <f>IF($AB3296="Да","Организация_Крупная","Организация_"&amp;TEXT(MOD(QUOTIENT($A3296-1,500),600)+1,"000"))</f>
        <v/>
      </c>
      <c r="Q3296">
        <f>"Отдел_"&amp;TEXT(MOD(QUOTIENT($A3296-1,50),100)+1,"000")</f>
        <v/>
      </c>
      <c r="R3296">
        <f>IF($AB3296="Да","Группа_Крупная","Группа_"&amp;TEXT(MOD(QUOTIENT($A3296-1,5000),30)+1,"00"))</f>
        <v/>
      </c>
      <c r="S3296">
        <f>IF($AB3296="Да","Категория_Крупная","Категория_"&amp;TEXT(MOD(QUOTIENT($A3296-1,500),120)+1,"000"))</f>
        <v/>
      </c>
      <c r="T3296">
        <f>IF($AB3296="Да","Подкатегория_Крупная","Подкатегория_"&amp;TEXT(MOD(QUOTIENT($A3296-1,50),300)+1,"000"))</f>
        <v/>
      </c>
      <c r="U3296">
        <f>"SKU_"&amp;TEXT($A3296,"0000000")</f>
        <v/>
      </c>
      <c r="V3296">
        <f>CHOOSE(MOD($A3296-1,4)+1,"Enterprise","SMB","Госсектор","Розница")</f>
        <v/>
      </c>
      <c r="W3296">
        <f>"Клиент_"&amp;TEXT(MOD($A3296-1,20000)+1,"00000")</f>
        <v/>
      </c>
      <c r="X3296">
        <f>CHOOSE(MOD($A3296-1,5)+1,"Портал","API","Импорт","Ручной ввод","Интеграция")</f>
        <v/>
      </c>
      <c r="Y3296" s="8">
        <f>ROUND(1000+MOD($A3296*37,90000)+IF($AB3296="Да",5000,0),2)</f>
        <v/>
      </c>
      <c r="Z3296">
        <f>1+MOD($A3296,20)</f>
        <v/>
      </c>
      <c r="AA3296" s="8">
        <f>ROUND($Y3296*(0.08+MOD($A3296,17)/100),2)</f>
        <v/>
      </c>
      <c r="AB3296">
        <f>IF(MOD($A3296,10)&lt;7,"Да","Нет")</f>
        <v/>
      </c>
      <c r="AC3296">
        <f>$R3296&amp;" / "&amp;$S3296&amp;" / "&amp;$T3296</f>
        <v/>
      </c>
      <c r="AD3296">
        <f>1</f>
        <v/>
      </c>
      <c r="AE3296">
        <f>IF($A3296&lt;=Settings!$B$4,"до 100",IF($A3296&lt;=Settings!$B$5,"до 10 000",IF($A3296&lt;=Settings!$B$6,"до 100 000","100 000+")))</f>
        <v/>
      </c>
    </row>
    <row r="3297">
      <c r="A3297">
        <f>ROW()-1</f>
        <v/>
      </c>
      <c r="B3297">
        <f>IF($A3297&lt;=Settings!$B$4,"small_control",IF($A3297&lt;=Settings!$B$5,"medium_10k",IF($A3297&lt;=Settings!$B$6,"large_100k","extreme_1m")))</f>
        <v/>
      </c>
      <c r="C3297">
        <f>"ORD-"&amp;TEXT(QUOTIENT($A3297-1,3)+1,"0000000")</f>
        <v/>
      </c>
      <c r="D3297">
        <f>"LINE-"&amp;TEXT($A3297,"0000000")</f>
        <v/>
      </c>
      <c r="E3297" s="7">
        <f>Settings!$B$2+$A3297-1</f>
        <v/>
      </c>
      <c r="F3297" s="7">
        <f>Settings!$B$2+MOD($A3297-1,Settings!$B$7)</f>
        <v/>
      </c>
      <c r="G3297">
        <f>YEAR($F3297)</f>
        <v/>
      </c>
      <c r="H3297">
        <f>"Q"&amp;ROUNDUP(MONTH($F3297)/3,0)</f>
        <v/>
      </c>
      <c r="I3297">
        <f>MONTH($F3297)</f>
        <v/>
      </c>
      <c r="J3297">
        <f>CHOOSE(MONTH($F3297),"Январь","Февраль","Март","Апрель","Май","Июнь","Июль","Август","Сентябрь","Октябрь","Ноябрь","Декабрь")</f>
        <v/>
      </c>
      <c r="K3297">
        <f>DAY($F3297)</f>
        <v/>
      </c>
      <c r="L3297">
        <f>IF(MOD($A3297,10)&lt;7,"ФО_01_Крупный","ФО_"&amp;TEXT(MOD($A3297,8)+1,"00"))</f>
        <v/>
      </c>
      <c r="M3297">
        <f>IF($AB3297="Да","Регион_001_Крупный","Регион_"&amp;TEXT(MOD(QUOTIENT($A3297-1,20),180)+1,"000"))</f>
        <v/>
      </c>
      <c r="N3297">
        <f>IF($AB3297="Да","Город_"&amp;TEXT(MOD($A3297-1,250)+1,"0000"),"Город_"&amp;TEXT(MOD($A3297-1,3000)+1,"0000"))</f>
        <v/>
      </c>
      <c r="O3297">
        <f>IF($AB3297="Да","Холдинг_Крупный","Холдинг_"&amp;TEXT(MOD(QUOTIENT($A3297-1,10000),20)+1,"00"))</f>
        <v/>
      </c>
      <c r="P3297">
        <f>IF($AB3297="Да","Организация_Крупная","Организация_"&amp;TEXT(MOD(QUOTIENT($A3297-1,500),600)+1,"000"))</f>
        <v/>
      </c>
      <c r="Q3297">
        <f>"Отдел_"&amp;TEXT(MOD(QUOTIENT($A3297-1,50),100)+1,"000")</f>
        <v/>
      </c>
      <c r="R3297">
        <f>IF($AB3297="Да","Группа_Крупная","Группа_"&amp;TEXT(MOD(QUOTIENT($A3297-1,5000),30)+1,"00"))</f>
        <v/>
      </c>
      <c r="S3297">
        <f>IF($AB3297="Да","Категория_Крупная","Категория_"&amp;TEXT(MOD(QUOTIENT($A3297-1,500),120)+1,"000"))</f>
        <v/>
      </c>
      <c r="T3297">
        <f>IF($AB3297="Да","Подкатегория_Крупная","Подкатегория_"&amp;TEXT(MOD(QUOTIENT($A3297-1,50),300)+1,"000"))</f>
        <v/>
      </c>
      <c r="U3297">
        <f>"SKU_"&amp;TEXT($A3297,"0000000")</f>
        <v/>
      </c>
      <c r="V3297">
        <f>CHOOSE(MOD($A3297-1,4)+1,"Enterprise","SMB","Госсектор","Розница")</f>
        <v/>
      </c>
      <c r="W3297">
        <f>"Клиент_"&amp;TEXT(MOD($A3297-1,20000)+1,"00000")</f>
        <v/>
      </c>
      <c r="X3297">
        <f>CHOOSE(MOD($A3297-1,5)+1,"Портал","API","Импорт","Ручной ввод","Интеграция")</f>
        <v/>
      </c>
      <c r="Y3297" s="8">
        <f>ROUND(1000+MOD($A3297*37,90000)+IF($AB3297="Да",5000,0),2)</f>
        <v/>
      </c>
      <c r="Z3297">
        <f>1+MOD($A3297,20)</f>
        <v/>
      </c>
      <c r="AA3297" s="8">
        <f>ROUND($Y3297*(0.08+MOD($A3297,17)/100),2)</f>
        <v/>
      </c>
      <c r="AB3297">
        <f>IF(MOD($A3297,10)&lt;7,"Да","Нет")</f>
        <v/>
      </c>
      <c r="AC3297">
        <f>$R3297&amp;" / "&amp;$S3297&amp;" / "&amp;$T3297</f>
        <v/>
      </c>
      <c r="AD3297">
        <f>1</f>
        <v/>
      </c>
      <c r="AE3297">
        <f>IF($A3297&lt;=Settings!$B$4,"до 100",IF($A3297&lt;=Settings!$B$5,"до 10 000",IF($A3297&lt;=Settings!$B$6,"до 100 000","100 000+")))</f>
        <v/>
      </c>
    </row>
    <row r="3298">
      <c r="A3298">
        <f>ROW()-1</f>
        <v/>
      </c>
      <c r="B3298">
        <f>IF($A3298&lt;=Settings!$B$4,"small_control",IF($A3298&lt;=Settings!$B$5,"medium_10k",IF($A3298&lt;=Settings!$B$6,"large_100k","extreme_1m")))</f>
        <v/>
      </c>
      <c r="C3298">
        <f>"ORD-"&amp;TEXT(QUOTIENT($A3298-1,3)+1,"0000000")</f>
        <v/>
      </c>
      <c r="D3298">
        <f>"LINE-"&amp;TEXT($A3298,"0000000")</f>
        <v/>
      </c>
      <c r="E3298" s="7">
        <f>Settings!$B$2+$A3298-1</f>
        <v/>
      </c>
      <c r="F3298" s="7">
        <f>Settings!$B$2+MOD($A3298-1,Settings!$B$7)</f>
        <v/>
      </c>
      <c r="G3298">
        <f>YEAR($F3298)</f>
        <v/>
      </c>
      <c r="H3298">
        <f>"Q"&amp;ROUNDUP(MONTH($F3298)/3,0)</f>
        <v/>
      </c>
      <c r="I3298">
        <f>MONTH($F3298)</f>
        <v/>
      </c>
      <c r="J3298">
        <f>CHOOSE(MONTH($F3298),"Январь","Февраль","Март","Апрель","Май","Июнь","Июль","Август","Сентябрь","Октябрь","Ноябрь","Декабрь")</f>
        <v/>
      </c>
      <c r="K3298">
        <f>DAY($F3298)</f>
        <v/>
      </c>
      <c r="L3298">
        <f>IF(MOD($A3298,10)&lt;7,"ФО_01_Крупный","ФО_"&amp;TEXT(MOD($A3298,8)+1,"00"))</f>
        <v/>
      </c>
      <c r="M3298">
        <f>IF($AB3298="Да","Регион_001_Крупный","Регион_"&amp;TEXT(MOD(QUOTIENT($A3298-1,20),180)+1,"000"))</f>
        <v/>
      </c>
      <c r="N3298">
        <f>IF($AB3298="Да","Город_"&amp;TEXT(MOD($A3298-1,250)+1,"0000"),"Город_"&amp;TEXT(MOD($A3298-1,3000)+1,"0000"))</f>
        <v/>
      </c>
      <c r="O3298">
        <f>IF($AB3298="Да","Холдинг_Крупный","Холдинг_"&amp;TEXT(MOD(QUOTIENT($A3298-1,10000),20)+1,"00"))</f>
        <v/>
      </c>
      <c r="P3298">
        <f>IF($AB3298="Да","Организация_Крупная","Организация_"&amp;TEXT(MOD(QUOTIENT($A3298-1,500),600)+1,"000"))</f>
        <v/>
      </c>
      <c r="Q3298">
        <f>"Отдел_"&amp;TEXT(MOD(QUOTIENT($A3298-1,50),100)+1,"000")</f>
        <v/>
      </c>
      <c r="R3298">
        <f>IF($AB3298="Да","Группа_Крупная","Группа_"&amp;TEXT(MOD(QUOTIENT($A3298-1,5000),30)+1,"00"))</f>
        <v/>
      </c>
      <c r="S3298">
        <f>IF($AB3298="Да","Категория_Крупная","Категория_"&amp;TEXT(MOD(QUOTIENT($A3298-1,500),120)+1,"000"))</f>
        <v/>
      </c>
      <c r="T3298">
        <f>IF($AB3298="Да","Подкатегория_Крупная","Подкатегория_"&amp;TEXT(MOD(QUOTIENT($A3298-1,50),300)+1,"000"))</f>
        <v/>
      </c>
      <c r="U3298">
        <f>"SKU_"&amp;TEXT($A3298,"0000000")</f>
        <v/>
      </c>
      <c r="V3298">
        <f>CHOOSE(MOD($A3298-1,4)+1,"Enterprise","SMB","Госсектор","Розница")</f>
        <v/>
      </c>
      <c r="W3298">
        <f>"Клиент_"&amp;TEXT(MOD($A3298-1,20000)+1,"00000")</f>
        <v/>
      </c>
      <c r="X3298">
        <f>CHOOSE(MOD($A3298-1,5)+1,"Портал","API","Импорт","Ручной ввод","Интеграция")</f>
        <v/>
      </c>
      <c r="Y3298" s="8">
        <f>ROUND(1000+MOD($A3298*37,90000)+IF($AB3298="Да",5000,0),2)</f>
        <v/>
      </c>
      <c r="Z3298">
        <f>1+MOD($A3298,20)</f>
        <v/>
      </c>
      <c r="AA3298" s="8">
        <f>ROUND($Y3298*(0.08+MOD($A3298,17)/100),2)</f>
        <v/>
      </c>
      <c r="AB3298">
        <f>IF(MOD($A3298,10)&lt;7,"Да","Нет")</f>
        <v/>
      </c>
      <c r="AC3298">
        <f>$R3298&amp;" / "&amp;$S3298&amp;" / "&amp;$T3298</f>
        <v/>
      </c>
      <c r="AD3298">
        <f>1</f>
        <v/>
      </c>
      <c r="AE3298">
        <f>IF($A3298&lt;=Settings!$B$4,"до 100",IF($A3298&lt;=Settings!$B$5,"до 10 000",IF($A3298&lt;=Settings!$B$6,"до 100 000","100 000+")))</f>
        <v/>
      </c>
    </row>
    <row r="3299">
      <c r="A3299">
        <f>ROW()-1</f>
        <v/>
      </c>
      <c r="B3299">
        <f>IF($A3299&lt;=Settings!$B$4,"small_control",IF($A3299&lt;=Settings!$B$5,"medium_10k",IF($A3299&lt;=Settings!$B$6,"large_100k","extreme_1m")))</f>
        <v/>
      </c>
      <c r="C3299">
        <f>"ORD-"&amp;TEXT(QUOTIENT($A3299-1,3)+1,"0000000")</f>
        <v/>
      </c>
      <c r="D3299">
        <f>"LINE-"&amp;TEXT($A3299,"0000000")</f>
        <v/>
      </c>
      <c r="E3299" s="7">
        <f>Settings!$B$2+$A3299-1</f>
        <v/>
      </c>
      <c r="F3299" s="7">
        <f>Settings!$B$2+MOD($A3299-1,Settings!$B$7)</f>
        <v/>
      </c>
      <c r="G3299">
        <f>YEAR($F3299)</f>
        <v/>
      </c>
      <c r="H3299">
        <f>"Q"&amp;ROUNDUP(MONTH($F3299)/3,0)</f>
        <v/>
      </c>
      <c r="I3299">
        <f>MONTH($F3299)</f>
        <v/>
      </c>
      <c r="J3299">
        <f>CHOOSE(MONTH($F3299),"Январь","Февраль","Март","Апрель","Май","Июнь","Июль","Август","Сентябрь","Октябрь","Ноябрь","Декабрь")</f>
        <v/>
      </c>
      <c r="K3299">
        <f>DAY($F3299)</f>
        <v/>
      </c>
      <c r="L3299">
        <f>IF(MOD($A3299,10)&lt;7,"ФО_01_Крупный","ФО_"&amp;TEXT(MOD($A3299,8)+1,"00"))</f>
        <v/>
      </c>
      <c r="M3299">
        <f>IF($AB3299="Да","Регион_001_Крупный","Регион_"&amp;TEXT(MOD(QUOTIENT($A3299-1,20),180)+1,"000"))</f>
        <v/>
      </c>
      <c r="N3299">
        <f>IF($AB3299="Да","Город_"&amp;TEXT(MOD($A3299-1,250)+1,"0000"),"Город_"&amp;TEXT(MOD($A3299-1,3000)+1,"0000"))</f>
        <v/>
      </c>
      <c r="O3299">
        <f>IF($AB3299="Да","Холдинг_Крупный","Холдинг_"&amp;TEXT(MOD(QUOTIENT($A3299-1,10000),20)+1,"00"))</f>
        <v/>
      </c>
      <c r="P3299">
        <f>IF($AB3299="Да","Организация_Крупная","Организация_"&amp;TEXT(MOD(QUOTIENT($A3299-1,500),600)+1,"000"))</f>
        <v/>
      </c>
      <c r="Q3299">
        <f>"Отдел_"&amp;TEXT(MOD(QUOTIENT($A3299-1,50),100)+1,"000")</f>
        <v/>
      </c>
      <c r="R3299">
        <f>IF($AB3299="Да","Группа_Крупная","Группа_"&amp;TEXT(MOD(QUOTIENT($A3299-1,5000),30)+1,"00"))</f>
        <v/>
      </c>
      <c r="S3299">
        <f>IF($AB3299="Да","Категория_Крупная","Категория_"&amp;TEXT(MOD(QUOTIENT($A3299-1,500),120)+1,"000"))</f>
        <v/>
      </c>
      <c r="T3299">
        <f>IF($AB3299="Да","Подкатегория_Крупная","Подкатегория_"&amp;TEXT(MOD(QUOTIENT($A3299-1,50),300)+1,"000"))</f>
        <v/>
      </c>
      <c r="U3299">
        <f>"SKU_"&amp;TEXT($A3299,"0000000")</f>
        <v/>
      </c>
      <c r="V3299">
        <f>CHOOSE(MOD($A3299-1,4)+1,"Enterprise","SMB","Госсектор","Розница")</f>
        <v/>
      </c>
      <c r="W3299">
        <f>"Клиент_"&amp;TEXT(MOD($A3299-1,20000)+1,"00000")</f>
        <v/>
      </c>
      <c r="X3299">
        <f>CHOOSE(MOD($A3299-1,5)+1,"Портал","API","Импорт","Ручной ввод","Интеграция")</f>
        <v/>
      </c>
      <c r="Y3299" s="8">
        <f>ROUND(1000+MOD($A3299*37,90000)+IF($AB3299="Да",5000,0),2)</f>
        <v/>
      </c>
      <c r="Z3299">
        <f>1+MOD($A3299,20)</f>
        <v/>
      </c>
      <c r="AA3299" s="8">
        <f>ROUND($Y3299*(0.08+MOD($A3299,17)/100),2)</f>
        <v/>
      </c>
      <c r="AB3299">
        <f>IF(MOD($A3299,10)&lt;7,"Да","Нет")</f>
        <v/>
      </c>
      <c r="AC3299">
        <f>$R3299&amp;" / "&amp;$S3299&amp;" / "&amp;$T3299</f>
        <v/>
      </c>
      <c r="AD3299">
        <f>1</f>
        <v/>
      </c>
      <c r="AE3299">
        <f>IF($A3299&lt;=Settings!$B$4,"до 100",IF($A3299&lt;=Settings!$B$5,"до 10 000",IF($A3299&lt;=Settings!$B$6,"до 100 000","100 000+")))</f>
        <v/>
      </c>
    </row>
    <row r="3300">
      <c r="A3300">
        <f>ROW()-1</f>
        <v/>
      </c>
      <c r="B3300">
        <f>IF($A3300&lt;=Settings!$B$4,"small_control",IF($A3300&lt;=Settings!$B$5,"medium_10k",IF($A3300&lt;=Settings!$B$6,"large_100k","extreme_1m")))</f>
        <v/>
      </c>
      <c r="C3300">
        <f>"ORD-"&amp;TEXT(QUOTIENT($A3300-1,3)+1,"0000000")</f>
        <v/>
      </c>
      <c r="D3300">
        <f>"LINE-"&amp;TEXT($A3300,"0000000")</f>
        <v/>
      </c>
      <c r="E3300" s="7">
        <f>Settings!$B$2+$A3300-1</f>
        <v/>
      </c>
      <c r="F3300" s="7">
        <f>Settings!$B$2+MOD($A3300-1,Settings!$B$7)</f>
        <v/>
      </c>
      <c r="G3300">
        <f>YEAR($F3300)</f>
        <v/>
      </c>
      <c r="H3300">
        <f>"Q"&amp;ROUNDUP(MONTH($F3300)/3,0)</f>
        <v/>
      </c>
      <c r="I3300">
        <f>MONTH($F3300)</f>
        <v/>
      </c>
      <c r="J3300">
        <f>CHOOSE(MONTH($F3300),"Январь","Февраль","Март","Апрель","Май","Июнь","Июль","Август","Сентябрь","Октябрь","Ноябрь","Декабрь")</f>
        <v/>
      </c>
      <c r="K3300">
        <f>DAY($F3300)</f>
        <v/>
      </c>
      <c r="L3300">
        <f>IF(MOD($A3300,10)&lt;7,"ФО_01_Крупный","ФО_"&amp;TEXT(MOD($A3300,8)+1,"00"))</f>
        <v/>
      </c>
      <c r="M3300">
        <f>IF($AB3300="Да","Регион_001_Крупный","Регион_"&amp;TEXT(MOD(QUOTIENT($A3300-1,20),180)+1,"000"))</f>
        <v/>
      </c>
      <c r="N3300">
        <f>IF($AB3300="Да","Город_"&amp;TEXT(MOD($A3300-1,250)+1,"0000"),"Город_"&amp;TEXT(MOD($A3300-1,3000)+1,"0000"))</f>
        <v/>
      </c>
      <c r="O3300">
        <f>IF($AB3300="Да","Холдинг_Крупный","Холдинг_"&amp;TEXT(MOD(QUOTIENT($A3300-1,10000),20)+1,"00"))</f>
        <v/>
      </c>
      <c r="P3300">
        <f>IF($AB3300="Да","Организация_Крупная","Организация_"&amp;TEXT(MOD(QUOTIENT($A3300-1,500),600)+1,"000"))</f>
        <v/>
      </c>
      <c r="Q3300">
        <f>"Отдел_"&amp;TEXT(MOD(QUOTIENT($A3300-1,50),100)+1,"000")</f>
        <v/>
      </c>
      <c r="R3300">
        <f>IF($AB3300="Да","Группа_Крупная","Группа_"&amp;TEXT(MOD(QUOTIENT($A3300-1,5000),30)+1,"00"))</f>
        <v/>
      </c>
      <c r="S3300">
        <f>IF($AB3300="Да","Категория_Крупная","Категория_"&amp;TEXT(MOD(QUOTIENT($A3300-1,500),120)+1,"000"))</f>
        <v/>
      </c>
      <c r="T3300">
        <f>IF($AB3300="Да","Подкатегория_Крупная","Подкатегория_"&amp;TEXT(MOD(QUOTIENT($A3300-1,50),300)+1,"000"))</f>
        <v/>
      </c>
      <c r="U3300">
        <f>"SKU_"&amp;TEXT($A3300,"0000000")</f>
        <v/>
      </c>
      <c r="V3300">
        <f>CHOOSE(MOD($A3300-1,4)+1,"Enterprise","SMB","Госсектор","Розница")</f>
        <v/>
      </c>
      <c r="W3300">
        <f>"Клиент_"&amp;TEXT(MOD($A3300-1,20000)+1,"00000")</f>
        <v/>
      </c>
      <c r="X3300">
        <f>CHOOSE(MOD($A3300-1,5)+1,"Портал","API","Импорт","Ручной ввод","Интеграция")</f>
        <v/>
      </c>
      <c r="Y3300" s="8">
        <f>ROUND(1000+MOD($A3300*37,90000)+IF($AB3300="Да",5000,0),2)</f>
        <v/>
      </c>
      <c r="Z3300">
        <f>1+MOD($A3300,20)</f>
        <v/>
      </c>
      <c r="AA3300" s="8">
        <f>ROUND($Y3300*(0.08+MOD($A3300,17)/100),2)</f>
        <v/>
      </c>
      <c r="AB3300">
        <f>IF(MOD($A3300,10)&lt;7,"Да","Нет")</f>
        <v/>
      </c>
      <c r="AC3300">
        <f>$R3300&amp;" / "&amp;$S3300&amp;" / "&amp;$T3300</f>
        <v/>
      </c>
      <c r="AD3300">
        <f>1</f>
        <v/>
      </c>
      <c r="AE3300">
        <f>IF($A3300&lt;=Settings!$B$4,"до 100",IF($A3300&lt;=Settings!$B$5,"до 10 000",IF($A3300&lt;=Settings!$B$6,"до 100 000","100 000+")))</f>
        <v/>
      </c>
    </row>
    <row r="3301">
      <c r="A3301">
        <f>ROW()-1</f>
        <v/>
      </c>
      <c r="B3301">
        <f>IF($A3301&lt;=Settings!$B$4,"small_control",IF($A3301&lt;=Settings!$B$5,"medium_10k",IF($A3301&lt;=Settings!$B$6,"large_100k","extreme_1m")))</f>
        <v/>
      </c>
      <c r="C3301">
        <f>"ORD-"&amp;TEXT(QUOTIENT($A3301-1,3)+1,"0000000")</f>
        <v/>
      </c>
      <c r="D3301">
        <f>"LINE-"&amp;TEXT($A3301,"0000000")</f>
        <v/>
      </c>
      <c r="E3301" s="7">
        <f>Settings!$B$2+$A3301-1</f>
        <v/>
      </c>
      <c r="F3301" s="7">
        <f>Settings!$B$2+MOD($A3301-1,Settings!$B$7)</f>
        <v/>
      </c>
      <c r="G3301">
        <f>YEAR($F3301)</f>
        <v/>
      </c>
      <c r="H3301">
        <f>"Q"&amp;ROUNDUP(MONTH($F3301)/3,0)</f>
        <v/>
      </c>
      <c r="I3301">
        <f>MONTH($F3301)</f>
        <v/>
      </c>
      <c r="J3301">
        <f>CHOOSE(MONTH($F3301),"Январь","Февраль","Март","Апрель","Май","Июнь","Июль","Август","Сентябрь","Октябрь","Ноябрь","Декабрь")</f>
        <v/>
      </c>
      <c r="K3301">
        <f>DAY($F3301)</f>
        <v/>
      </c>
      <c r="L3301">
        <f>IF(MOD($A3301,10)&lt;7,"ФО_01_Крупный","ФО_"&amp;TEXT(MOD($A3301,8)+1,"00"))</f>
        <v/>
      </c>
      <c r="M3301">
        <f>IF($AB3301="Да","Регион_001_Крупный","Регион_"&amp;TEXT(MOD(QUOTIENT($A3301-1,20),180)+1,"000"))</f>
        <v/>
      </c>
      <c r="N3301">
        <f>IF($AB3301="Да","Город_"&amp;TEXT(MOD($A3301-1,250)+1,"0000"),"Город_"&amp;TEXT(MOD($A3301-1,3000)+1,"0000"))</f>
        <v/>
      </c>
      <c r="O3301">
        <f>IF($AB3301="Да","Холдинг_Крупный","Холдинг_"&amp;TEXT(MOD(QUOTIENT($A3301-1,10000),20)+1,"00"))</f>
        <v/>
      </c>
      <c r="P3301">
        <f>IF($AB3301="Да","Организация_Крупная","Организация_"&amp;TEXT(MOD(QUOTIENT($A3301-1,500),600)+1,"000"))</f>
        <v/>
      </c>
      <c r="Q3301">
        <f>"Отдел_"&amp;TEXT(MOD(QUOTIENT($A3301-1,50),100)+1,"000")</f>
        <v/>
      </c>
      <c r="R3301">
        <f>IF($AB3301="Да","Группа_Крупная","Группа_"&amp;TEXT(MOD(QUOTIENT($A3301-1,5000),30)+1,"00"))</f>
        <v/>
      </c>
      <c r="S3301">
        <f>IF($AB3301="Да","Категория_Крупная","Категория_"&amp;TEXT(MOD(QUOTIENT($A3301-1,500),120)+1,"000"))</f>
        <v/>
      </c>
      <c r="T3301">
        <f>IF($AB3301="Да","Подкатегория_Крупная","Подкатегория_"&amp;TEXT(MOD(QUOTIENT($A3301-1,50),300)+1,"000"))</f>
        <v/>
      </c>
      <c r="U3301">
        <f>"SKU_"&amp;TEXT($A3301,"0000000")</f>
        <v/>
      </c>
      <c r="V3301">
        <f>CHOOSE(MOD($A3301-1,4)+1,"Enterprise","SMB","Госсектор","Розница")</f>
        <v/>
      </c>
      <c r="W3301">
        <f>"Клиент_"&amp;TEXT(MOD($A3301-1,20000)+1,"00000")</f>
        <v/>
      </c>
      <c r="X3301">
        <f>CHOOSE(MOD($A3301-1,5)+1,"Портал","API","Импорт","Ручной ввод","Интеграция")</f>
        <v/>
      </c>
      <c r="Y3301" s="8">
        <f>ROUND(1000+MOD($A3301*37,90000)+IF($AB3301="Да",5000,0),2)</f>
        <v/>
      </c>
      <c r="Z3301">
        <f>1+MOD($A3301,20)</f>
        <v/>
      </c>
      <c r="AA3301" s="8">
        <f>ROUND($Y3301*(0.08+MOD($A3301,17)/100),2)</f>
        <v/>
      </c>
      <c r="AB3301">
        <f>IF(MOD($A3301,10)&lt;7,"Да","Нет")</f>
        <v/>
      </c>
      <c r="AC3301">
        <f>$R3301&amp;" / "&amp;$S3301&amp;" / "&amp;$T3301</f>
        <v/>
      </c>
      <c r="AD3301">
        <f>1</f>
        <v/>
      </c>
      <c r="AE3301">
        <f>IF($A3301&lt;=Settings!$B$4,"до 100",IF($A3301&lt;=Settings!$B$5,"до 10 000",IF($A3301&lt;=Settings!$B$6,"до 100 000","100 000+")))</f>
        <v/>
      </c>
    </row>
    <row r="3302">
      <c r="A3302">
        <f>ROW()-1</f>
        <v/>
      </c>
      <c r="B3302">
        <f>IF($A3302&lt;=Settings!$B$4,"small_control",IF($A3302&lt;=Settings!$B$5,"medium_10k",IF($A3302&lt;=Settings!$B$6,"large_100k","extreme_1m")))</f>
        <v/>
      </c>
      <c r="C3302">
        <f>"ORD-"&amp;TEXT(QUOTIENT($A3302-1,3)+1,"0000000")</f>
        <v/>
      </c>
      <c r="D3302">
        <f>"LINE-"&amp;TEXT($A3302,"0000000")</f>
        <v/>
      </c>
      <c r="E3302" s="7">
        <f>Settings!$B$2+$A3302-1</f>
        <v/>
      </c>
      <c r="F3302" s="7">
        <f>Settings!$B$2+MOD($A3302-1,Settings!$B$7)</f>
        <v/>
      </c>
      <c r="G3302">
        <f>YEAR($F3302)</f>
        <v/>
      </c>
      <c r="H3302">
        <f>"Q"&amp;ROUNDUP(MONTH($F3302)/3,0)</f>
        <v/>
      </c>
      <c r="I3302">
        <f>MONTH($F3302)</f>
        <v/>
      </c>
      <c r="J3302">
        <f>CHOOSE(MONTH($F3302),"Январь","Февраль","Март","Апрель","Май","Июнь","Июль","Август","Сентябрь","Октябрь","Ноябрь","Декабрь")</f>
        <v/>
      </c>
      <c r="K3302">
        <f>DAY($F3302)</f>
        <v/>
      </c>
      <c r="L3302">
        <f>IF(MOD($A3302,10)&lt;7,"ФО_01_Крупный","ФО_"&amp;TEXT(MOD($A3302,8)+1,"00"))</f>
        <v/>
      </c>
      <c r="M3302">
        <f>IF($AB3302="Да","Регион_001_Крупный","Регион_"&amp;TEXT(MOD(QUOTIENT($A3302-1,20),180)+1,"000"))</f>
        <v/>
      </c>
      <c r="N3302">
        <f>IF($AB3302="Да","Город_"&amp;TEXT(MOD($A3302-1,250)+1,"0000"),"Город_"&amp;TEXT(MOD($A3302-1,3000)+1,"0000"))</f>
        <v/>
      </c>
      <c r="O3302">
        <f>IF($AB3302="Да","Холдинг_Крупный","Холдинг_"&amp;TEXT(MOD(QUOTIENT($A3302-1,10000),20)+1,"00"))</f>
        <v/>
      </c>
      <c r="P3302">
        <f>IF($AB3302="Да","Организация_Крупная","Организация_"&amp;TEXT(MOD(QUOTIENT($A3302-1,500),600)+1,"000"))</f>
        <v/>
      </c>
      <c r="Q3302">
        <f>"Отдел_"&amp;TEXT(MOD(QUOTIENT($A3302-1,50),100)+1,"000")</f>
        <v/>
      </c>
      <c r="R3302">
        <f>IF($AB3302="Да","Группа_Крупная","Группа_"&amp;TEXT(MOD(QUOTIENT($A3302-1,5000),30)+1,"00"))</f>
        <v/>
      </c>
      <c r="S3302">
        <f>IF($AB3302="Да","Категория_Крупная","Категория_"&amp;TEXT(MOD(QUOTIENT($A3302-1,500),120)+1,"000"))</f>
        <v/>
      </c>
      <c r="T3302">
        <f>IF($AB3302="Да","Подкатегория_Крупная","Подкатегория_"&amp;TEXT(MOD(QUOTIENT($A3302-1,50),300)+1,"000"))</f>
        <v/>
      </c>
      <c r="U3302">
        <f>"SKU_"&amp;TEXT($A3302,"0000000")</f>
        <v/>
      </c>
      <c r="V3302">
        <f>CHOOSE(MOD($A3302-1,4)+1,"Enterprise","SMB","Госсектор","Розница")</f>
        <v/>
      </c>
      <c r="W3302">
        <f>"Клиент_"&amp;TEXT(MOD($A3302-1,20000)+1,"00000")</f>
        <v/>
      </c>
      <c r="X3302">
        <f>CHOOSE(MOD($A3302-1,5)+1,"Портал","API","Импорт","Ручной ввод","Интеграция")</f>
        <v/>
      </c>
      <c r="Y3302" s="8">
        <f>ROUND(1000+MOD($A3302*37,90000)+IF($AB3302="Да",5000,0),2)</f>
        <v/>
      </c>
      <c r="Z3302">
        <f>1+MOD($A3302,20)</f>
        <v/>
      </c>
      <c r="AA3302" s="8">
        <f>ROUND($Y3302*(0.08+MOD($A3302,17)/100),2)</f>
        <v/>
      </c>
      <c r="AB3302">
        <f>IF(MOD($A3302,10)&lt;7,"Да","Нет")</f>
        <v/>
      </c>
      <c r="AC3302">
        <f>$R3302&amp;" / "&amp;$S3302&amp;" / "&amp;$T3302</f>
        <v/>
      </c>
      <c r="AD3302">
        <f>1</f>
        <v/>
      </c>
      <c r="AE3302">
        <f>IF($A3302&lt;=Settings!$B$4,"до 100",IF($A3302&lt;=Settings!$B$5,"до 10 000",IF($A3302&lt;=Settings!$B$6,"до 100 000","100 000+")))</f>
        <v/>
      </c>
    </row>
    <row r="3303">
      <c r="A3303">
        <f>ROW()-1</f>
        <v/>
      </c>
      <c r="B3303">
        <f>IF($A3303&lt;=Settings!$B$4,"small_control",IF($A3303&lt;=Settings!$B$5,"medium_10k",IF($A3303&lt;=Settings!$B$6,"large_100k","extreme_1m")))</f>
        <v/>
      </c>
      <c r="C3303">
        <f>"ORD-"&amp;TEXT(QUOTIENT($A3303-1,3)+1,"0000000")</f>
        <v/>
      </c>
      <c r="D3303">
        <f>"LINE-"&amp;TEXT($A3303,"0000000")</f>
        <v/>
      </c>
      <c r="E3303" s="7">
        <f>Settings!$B$2+$A3303-1</f>
        <v/>
      </c>
      <c r="F3303" s="7">
        <f>Settings!$B$2+MOD($A3303-1,Settings!$B$7)</f>
        <v/>
      </c>
      <c r="G3303">
        <f>YEAR($F3303)</f>
        <v/>
      </c>
      <c r="H3303">
        <f>"Q"&amp;ROUNDUP(MONTH($F3303)/3,0)</f>
        <v/>
      </c>
      <c r="I3303">
        <f>MONTH($F3303)</f>
        <v/>
      </c>
      <c r="J3303">
        <f>CHOOSE(MONTH($F3303),"Январь","Февраль","Март","Апрель","Май","Июнь","Июль","Август","Сентябрь","Октябрь","Ноябрь","Декабрь")</f>
        <v/>
      </c>
      <c r="K3303">
        <f>DAY($F3303)</f>
        <v/>
      </c>
      <c r="L3303">
        <f>IF(MOD($A3303,10)&lt;7,"ФО_01_Крупный","ФО_"&amp;TEXT(MOD($A3303,8)+1,"00"))</f>
        <v/>
      </c>
      <c r="M3303">
        <f>IF($AB3303="Да","Регион_001_Крупный","Регион_"&amp;TEXT(MOD(QUOTIENT($A3303-1,20),180)+1,"000"))</f>
        <v/>
      </c>
      <c r="N3303">
        <f>IF($AB3303="Да","Город_"&amp;TEXT(MOD($A3303-1,250)+1,"0000"),"Город_"&amp;TEXT(MOD($A3303-1,3000)+1,"0000"))</f>
        <v/>
      </c>
      <c r="O3303">
        <f>IF($AB3303="Да","Холдинг_Крупный","Холдинг_"&amp;TEXT(MOD(QUOTIENT($A3303-1,10000),20)+1,"00"))</f>
        <v/>
      </c>
      <c r="P3303">
        <f>IF($AB3303="Да","Организация_Крупная","Организация_"&amp;TEXT(MOD(QUOTIENT($A3303-1,500),600)+1,"000"))</f>
        <v/>
      </c>
      <c r="Q3303">
        <f>"Отдел_"&amp;TEXT(MOD(QUOTIENT($A3303-1,50),100)+1,"000")</f>
        <v/>
      </c>
      <c r="R3303">
        <f>IF($AB3303="Да","Группа_Крупная","Группа_"&amp;TEXT(MOD(QUOTIENT($A3303-1,5000),30)+1,"00"))</f>
        <v/>
      </c>
      <c r="S3303">
        <f>IF($AB3303="Да","Категория_Крупная","Категория_"&amp;TEXT(MOD(QUOTIENT($A3303-1,500),120)+1,"000"))</f>
        <v/>
      </c>
      <c r="T3303">
        <f>IF($AB3303="Да","Подкатегория_Крупная","Подкатегория_"&amp;TEXT(MOD(QUOTIENT($A3303-1,50),300)+1,"000"))</f>
        <v/>
      </c>
      <c r="U3303">
        <f>"SKU_"&amp;TEXT($A3303,"0000000")</f>
        <v/>
      </c>
      <c r="V3303">
        <f>CHOOSE(MOD($A3303-1,4)+1,"Enterprise","SMB","Госсектор","Розница")</f>
        <v/>
      </c>
      <c r="W3303">
        <f>"Клиент_"&amp;TEXT(MOD($A3303-1,20000)+1,"00000")</f>
        <v/>
      </c>
      <c r="X3303">
        <f>CHOOSE(MOD($A3303-1,5)+1,"Портал","API","Импорт","Ручной ввод","Интеграция")</f>
        <v/>
      </c>
      <c r="Y3303" s="8">
        <f>ROUND(1000+MOD($A3303*37,90000)+IF($AB3303="Да",5000,0),2)</f>
        <v/>
      </c>
      <c r="Z3303">
        <f>1+MOD($A3303,20)</f>
        <v/>
      </c>
      <c r="AA3303" s="8">
        <f>ROUND($Y3303*(0.08+MOD($A3303,17)/100),2)</f>
        <v/>
      </c>
      <c r="AB3303">
        <f>IF(MOD($A3303,10)&lt;7,"Да","Нет")</f>
        <v/>
      </c>
      <c r="AC3303">
        <f>$R3303&amp;" / "&amp;$S3303&amp;" / "&amp;$T3303</f>
        <v/>
      </c>
      <c r="AD3303">
        <f>1</f>
        <v/>
      </c>
      <c r="AE3303">
        <f>IF($A3303&lt;=Settings!$B$4,"до 100",IF($A3303&lt;=Settings!$B$5,"до 10 000",IF($A3303&lt;=Settings!$B$6,"до 100 000","100 000+")))</f>
        <v/>
      </c>
    </row>
    <row r="3304">
      <c r="A3304">
        <f>ROW()-1</f>
        <v/>
      </c>
      <c r="B3304">
        <f>IF($A3304&lt;=Settings!$B$4,"small_control",IF($A3304&lt;=Settings!$B$5,"medium_10k",IF($A3304&lt;=Settings!$B$6,"large_100k","extreme_1m")))</f>
        <v/>
      </c>
      <c r="C3304">
        <f>"ORD-"&amp;TEXT(QUOTIENT($A3304-1,3)+1,"0000000")</f>
        <v/>
      </c>
      <c r="D3304">
        <f>"LINE-"&amp;TEXT($A3304,"0000000")</f>
        <v/>
      </c>
      <c r="E3304" s="7">
        <f>Settings!$B$2+$A3304-1</f>
        <v/>
      </c>
      <c r="F3304" s="7">
        <f>Settings!$B$2+MOD($A3304-1,Settings!$B$7)</f>
        <v/>
      </c>
      <c r="G3304">
        <f>YEAR($F3304)</f>
        <v/>
      </c>
      <c r="H3304">
        <f>"Q"&amp;ROUNDUP(MONTH($F3304)/3,0)</f>
        <v/>
      </c>
      <c r="I3304">
        <f>MONTH($F3304)</f>
        <v/>
      </c>
      <c r="J3304">
        <f>CHOOSE(MONTH($F3304),"Январь","Февраль","Март","Апрель","Май","Июнь","Июль","Август","Сентябрь","Октябрь","Ноябрь","Декабрь")</f>
        <v/>
      </c>
      <c r="K3304">
        <f>DAY($F3304)</f>
        <v/>
      </c>
      <c r="L3304">
        <f>IF(MOD($A3304,10)&lt;7,"ФО_01_Крупный","ФО_"&amp;TEXT(MOD($A3304,8)+1,"00"))</f>
        <v/>
      </c>
      <c r="M3304">
        <f>IF($AB3304="Да","Регион_001_Крупный","Регион_"&amp;TEXT(MOD(QUOTIENT($A3304-1,20),180)+1,"000"))</f>
        <v/>
      </c>
      <c r="N3304">
        <f>IF($AB3304="Да","Город_"&amp;TEXT(MOD($A3304-1,250)+1,"0000"),"Город_"&amp;TEXT(MOD($A3304-1,3000)+1,"0000"))</f>
        <v/>
      </c>
      <c r="O3304">
        <f>IF($AB3304="Да","Холдинг_Крупный","Холдинг_"&amp;TEXT(MOD(QUOTIENT($A3304-1,10000),20)+1,"00"))</f>
        <v/>
      </c>
      <c r="P3304">
        <f>IF($AB3304="Да","Организация_Крупная","Организация_"&amp;TEXT(MOD(QUOTIENT($A3304-1,500),600)+1,"000"))</f>
        <v/>
      </c>
      <c r="Q3304">
        <f>"Отдел_"&amp;TEXT(MOD(QUOTIENT($A3304-1,50),100)+1,"000")</f>
        <v/>
      </c>
      <c r="R3304">
        <f>IF($AB3304="Да","Группа_Крупная","Группа_"&amp;TEXT(MOD(QUOTIENT($A3304-1,5000),30)+1,"00"))</f>
        <v/>
      </c>
      <c r="S3304">
        <f>IF($AB3304="Да","Категория_Крупная","Категория_"&amp;TEXT(MOD(QUOTIENT($A3304-1,500),120)+1,"000"))</f>
        <v/>
      </c>
      <c r="T3304">
        <f>IF($AB3304="Да","Подкатегория_Крупная","Подкатегория_"&amp;TEXT(MOD(QUOTIENT($A3304-1,50),300)+1,"000"))</f>
        <v/>
      </c>
      <c r="U3304">
        <f>"SKU_"&amp;TEXT($A3304,"0000000")</f>
        <v/>
      </c>
      <c r="V3304">
        <f>CHOOSE(MOD($A3304-1,4)+1,"Enterprise","SMB","Госсектор","Розница")</f>
        <v/>
      </c>
      <c r="W3304">
        <f>"Клиент_"&amp;TEXT(MOD($A3304-1,20000)+1,"00000")</f>
        <v/>
      </c>
      <c r="X3304">
        <f>CHOOSE(MOD($A3304-1,5)+1,"Портал","API","Импорт","Ручной ввод","Интеграция")</f>
        <v/>
      </c>
      <c r="Y3304" s="8">
        <f>ROUND(1000+MOD($A3304*37,90000)+IF($AB3304="Да",5000,0),2)</f>
        <v/>
      </c>
      <c r="Z3304">
        <f>1+MOD($A3304,20)</f>
        <v/>
      </c>
      <c r="AA3304" s="8">
        <f>ROUND($Y3304*(0.08+MOD($A3304,17)/100),2)</f>
        <v/>
      </c>
      <c r="AB3304">
        <f>IF(MOD($A3304,10)&lt;7,"Да","Нет")</f>
        <v/>
      </c>
      <c r="AC3304">
        <f>$R3304&amp;" / "&amp;$S3304&amp;" / "&amp;$T3304</f>
        <v/>
      </c>
      <c r="AD3304">
        <f>1</f>
        <v/>
      </c>
      <c r="AE3304">
        <f>IF($A3304&lt;=Settings!$B$4,"до 100",IF($A3304&lt;=Settings!$B$5,"до 10 000",IF($A3304&lt;=Settings!$B$6,"до 100 000","100 000+")))</f>
        <v/>
      </c>
    </row>
    <row r="3305">
      <c r="A3305">
        <f>ROW()-1</f>
        <v/>
      </c>
      <c r="B3305">
        <f>IF($A3305&lt;=Settings!$B$4,"small_control",IF($A3305&lt;=Settings!$B$5,"medium_10k",IF($A3305&lt;=Settings!$B$6,"large_100k","extreme_1m")))</f>
        <v/>
      </c>
      <c r="C3305">
        <f>"ORD-"&amp;TEXT(QUOTIENT($A3305-1,3)+1,"0000000")</f>
        <v/>
      </c>
      <c r="D3305">
        <f>"LINE-"&amp;TEXT($A3305,"0000000")</f>
        <v/>
      </c>
      <c r="E3305" s="7">
        <f>Settings!$B$2+$A3305-1</f>
        <v/>
      </c>
      <c r="F3305" s="7">
        <f>Settings!$B$2+MOD($A3305-1,Settings!$B$7)</f>
        <v/>
      </c>
      <c r="G3305">
        <f>YEAR($F3305)</f>
        <v/>
      </c>
      <c r="H3305">
        <f>"Q"&amp;ROUNDUP(MONTH($F3305)/3,0)</f>
        <v/>
      </c>
      <c r="I3305">
        <f>MONTH($F3305)</f>
        <v/>
      </c>
      <c r="J3305">
        <f>CHOOSE(MONTH($F3305),"Январь","Февраль","Март","Апрель","Май","Июнь","Июль","Август","Сентябрь","Октябрь","Ноябрь","Декабрь")</f>
        <v/>
      </c>
      <c r="K3305">
        <f>DAY($F3305)</f>
        <v/>
      </c>
      <c r="L3305">
        <f>IF(MOD($A3305,10)&lt;7,"ФО_01_Крупный","ФО_"&amp;TEXT(MOD($A3305,8)+1,"00"))</f>
        <v/>
      </c>
      <c r="M3305">
        <f>IF($AB3305="Да","Регион_001_Крупный","Регион_"&amp;TEXT(MOD(QUOTIENT($A3305-1,20),180)+1,"000"))</f>
        <v/>
      </c>
      <c r="N3305">
        <f>IF($AB3305="Да","Город_"&amp;TEXT(MOD($A3305-1,250)+1,"0000"),"Город_"&amp;TEXT(MOD($A3305-1,3000)+1,"0000"))</f>
        <v/>
      </c>
      <c r="O3305">
        <f>IF($AB3305="Да","Холдинг_Крупный","Холдинг_"&amp;TEXT(MOD(QUOTIENT($A3305-1,10000),20)+1,"00"))</f>
        <v/>
      </c>
      <c r="P3305">
        <f>IF($AB3305="Да","Организация_Крупная","Организация_"&amp;TEXT(MOD(QUOTIENT($A3305-1,500),600)+1,"000"))</f>
        <v/>
      </c>
      <c r="Q3305">
        <f>"Отдел_"&amp;TEXT(MOD(QUOTIENT($A3305-1,50),100)+1,"000")</f>
        <v/>
      </c>
      <c r="R3305">
        <f>IF($AB3305="Да","Группа_Крупная","Группа_"&amp;TEXT(MOD(QUOTIENT($A3305-1,5000),30)+1,"00"))</f>
        <v/>
      </c>
      <c r="S3305">
        <f>IF($AB3305="Да","Категория_Крупная","Категория_"&amp;TEXT(MOD(QUOTIENT($A3305-1,500),120)+1,"000"))</f>
        <v/>
      </c>
      <c r="T3305">
        <f>IF($AB3305="Да","Подкатегория_Крупная","Подкатегория_"&amp;TEXT(MOD(QUOTIENT($A3305-1,50),300)+1,"000"))</f>
        <v/>
      </c>
      <c r="U3305">
        <f>"SKU_"&amp;TEXT($A3305,"0000000")</f>
        <v/>
      </c>
      <c r="V3305">
        <f>CHOOSE(MOD($A3305-1,4)+1,"Enterprise","SMB","Госсектор","Розница")</f>
        <v/>
      </c>
      <c r="W3305">
        <f>"Клиент_"&amp;TEXT(MOD($A3305-1,20000)+1,"00000")</f>
        <v/>
      </c>
      <c r="X3305">
        <f>CHOOSE(MOD($A3305-1,5)+1,"Портал","API","Импорт","Ручной ввод","Интеграция")</f>
        <v/>
      </c>
      <c r="Y3305" s="8">
        <f>ROUND(1000+MOD($A3305*37,90000)+IF($AB3305="Да",5000,0),2)</f>
        <v/>
      </c>
      <c r="Z3305">
        <f>1+MOD($A3305,20)</f>
        <v/>
      </c>
      <c r="AA3305" s="8">
        <f>ROUND($Y3305*(0.08+MOD($A3305,17)/100),2)</f>
        <v/>
      </c>
      <c r="AB3305">
        <f>IF(MOD($A3305,10)&lt;7,"Да","Нет")</f>
        <v/>
      </c>
      <c r="AC3305">
        <f>$R3305&amp;" / "&amp;$S3305&amp;" / "&amp;$T3305</f>
        <v/>
      </c>
      <c r="AD3305">
        <f>1</f>
        <v/>
      </c>
      <c r="AE3305">
        <f>IF($A3305&lt;=Settings!$B$4,"до 100",IF($A3305&lt;=Settings!$B$5,"до 10 000",IF($A3305&lt;=Settings!$B$6,"до 100 000","100 000+")))</f>
        <v/>
      </c>
    </row>
    <row r="3306">
      <c r="A3306">
        <f>ROW()-1</f>
        <v/>
      </c>
      <c r="B3306">
        <f>IF($A3306&lt;=Settings!$B$4,"small_control",IF($A3306&lt;=Settings!$B$5,"medium_10k",IF($A3306&lt;=Settings!$B$6,"large_100k","extreme_1m")))</f>
        <v/>
      </c>
      <c r="C3306">
        <f>"ORD-"&amp;TEXT(QUOTIENT($A3306-1,3)+1,"0000000")</f>
        <v/>
      </c>
      <c r="D3306">
        <f>"LINE-"&amp;TEXT($A3306,"0000000")</f>
        <v/>
      </c>
      <c r="E3306" s="7">
        <f>Settings!$B$2+$A3306-1</f>
        <v/>
      </c>
      <c r="F3306" s="7">
        <f>Settings!$B$2+MOD($A3306-1,Settings!$B$7)</f>
        <v/>
      </c>
      <c r="G3306">
        <f>YEAR($F3306)</f>
        <v/>
      </c>
      <c r="H3306">
        <f>"Q"&amp;ROUNDUP(MONTH($F3306)/3,0)</f>
        <v/>
      </c>
      <c r="I3306">
        <f>MONTH($F3306)</f>
        <v/>
      </c>
      <c r="J3306">
        <f>CHOOSE(MONTH($F3306),"Январь","Февраль","Март","Апрель","Май","Июнь","Июль","Август","Сентябрь","Октябрь","Ноябрь","Декабрь")</f>
        <v/>
      </c>
      <c r="K3306">
        <f>DAY($F3306)</f>
        <v/>
      </c>
      <c r="L3306">
        <f>IF(MOD($A3306,10)&lt;7,"ФО_01_Крупный","ФО_"&amp;TEXT(MOD($A3306,8)+1,"00"))</f>
        <v/>
      </c>
      <c r="M3306">
        <f>IF($AB3306="Да","Регион_001_Крупный","Регион_"&amp;TEXT(MOD(QUOTIENT($A3306-1,20),180)+1,"000"))</f>
        <v/>
      </c>
      <c r="N3306">
        <f>IF($AB3306="Да","Город_"&amp;TEXT(MOD($A3306-1,250)+1,"0000"),"Город_"&amp;TEXT(MOD($A3306-1,3000)+1,"0000"))</f>
        <v/>
      </c>
      <c r="O3306">
        <f>IF($AB3306="Да","Холдинг_Крупный","Холдинг_"&amp;TEXT(MOD(QUOTIENT($A3306-1,10000),20)+1,"00"))</f>
        <v/>
      </c>
      <c r="P3306">
        <f>IF($AB3306="Да","Организация_Крупная","Организация_"&amp;TEXT(MOD(QUOTIENT($A3306-1,500),600)+1,"000"))</f>
        <v/>
      </c>
      <c r="Q3306">
        <f>"Отдел_"&amp;TEXT(MOD(QUOTIENT($A3306-1,50),100)+1,"000")</f>
        <v/>
      </c>
      <c r="R3306">
        <f>IF($AB3306="Да","Группа_Крупная","Группа_"&amp;TEXT(MOD(QUOTIENT($A3306-1,5000),30)+1,"00"))</f>
        <v/>
      </c>
      <c r="S3306">
        <f>IF($AB3306="Да","Категория_Крупная","Категория_"&amp;TEXT(MOD(QUOTIENT($A3306-1,500),120)+1,"000"))</f>
        <v/>
      </c>
      <c r="T3306">
        <f>IF($AB3306="Да","Подкатегория_Крупная","Подкатегория_"&amp;TEXT(MOD(QUOTIENT($A3306-1,50),300)+1,"000"))</f>
        <v/>
      </c>
      <c r="U3306">
        <f>"SKU_"&amp;TEXT($A3306,"0000000")</f>
        <v/>
      </c>
      <c r="V3306">
        <f>CHOOSE(MOD($A3306-1,4)+1,"Enterprise","SMB","Госсектор","Розница")</f>
        <v/>
      </c>
      <c r="W3306">
        <f>"Клиент_"&amp;TEXT(MOD($A3306-1,20000)+1,"00000")</f>
        <v/>
      </c>
      <c r="X3306">
        <f>CHOOSE(MOD($A3306-1,5)+1,"Портал","API","Импорт","Ручной ввод","Интеграция")</f>
        <v/>
      </c>
      <c r="Y3306" s="8">
        <f>ROUND(1000+MOD($A3306*37,90000)+IF($AB3306="Да",5000,0),2)</f>
        <v/>
      </c>
      <c r="Z3306">
        <f>1+MOD($A3306,20)</f>
        <v/>
      </c>
      <c r="AA3306" s="8">
        <f>ROUND($Y3306*(0.08+MOD($A3306,17)/100),2)</f>
        <v/>
      </c>
      <c r="AB3306">
        <f>IF(MOD($A3306,10)&lt;7,"Да","Нет")</f>
        <v/>
      </c>
      <c r="AC3306">
        <f>$R3306&amp;" / "&amp;$S3306&amp;" / "&amp;$T3306</f>
        <v/>
      </c>
      <c r="AD3306">
        <f>1</f>
        <v/>
      </c>
      <c r="AE3306">
        <f>IF($A3306&lt;=Settings!$B$4,"до 100",IF($A3306&lt;=Settings!$B$5,"до 10 000",IF($A3306&lt;=Settings!$B$6,"до 100 000","100 000+")))</f>
        <v/>
      </c>
    </row>
    <row r="3307">
      <c r="A3307">
        <f>ROW()-1</f>
        <v/>
      </c>
      <c r="B3307">
        <f>IF($A3307&lt;=Settings!$B$4,"small_control",IF($A3307&lt;=Settings!$B$5,"medium_10k",IF($A3307&lt;=Settings!$B$6,"large_100k","extreme_1m")))</f>
        <v/>
      </c>
      <c r="C3307">
        <f>"ORD-"&amp;TEXT(QUOTIENT($A3307-1,3)+1,"0000000")</f>
        <v/>
      </c>
      <c r="D3307">
        <f>"LINE-"&amp;TEXT($A3307,"0000000")</f>
        <v/>
      </c>
      <c r="E3307" s="7">
        <f>Settings!$B$2+$A3307-1</f>
        <v/>
      </c>
      <c r="F3307" s="7">
        <f>Settings!$B$2+MOD($A3307-1,Settings!$B$7)</f>
        <v/>
      </c>
      <c r="G3307">
        <f>YEAR($F3307)</f>
        <v/>
      </c>
      <c r="H3307">
        <f>"Q"&amp;ROUNDUP(MONTH($F3307)/3,0)</f>
        <v/>
      </c>
      <c r="I3307">
        <f>MONTH($F3307)</f>
        <v/>
      </c>
      <c r="J3307">
        <f>CHOOSE(MONTH($F3307),"Январь","Февраль","Март","Апрель","Май","Июнь","Июль","Август","Сентябрь","Октябрь","Ноябрь","Декабрь")</f>
        <v/>
      </c>
      <c r="K3307">
        <f>DAY($F3307)</f>
        <v/>
      </c>
      <c r="L3307">
        <f>IF(MOD($A3307,10)&lt;7,"ФО_01_Крупный","ФО_"&amp;TEXT(MOD($A3307,8)+1,"00"))</f>
        <v/>
      </c>
      <c r="M3307">
        <f>IF($AB3307="Да","Регион_001_Крупный","Регион_"&amp;TEXT(MOD(QUOTIENT($A3307-1,20),180)+1,"000"))</f>
        <v/>
      </c>
      <c r="N3307">
        <f>IF($AB3307="Да","Город_"&amp;TEXT(MOD($A3307-1,250)+1,"0000"),"Город_"&amp;TEXT(MOD($A3307-1,3000)+1,"0000"))</f>
        <v/>
      </c>
      <c r="O3307">
        <f>IF($AB3307="Да","Холдинг_Крупный","Холдинг_"&amp;TEXT(MOD(QUOTIENT($A3307-1,10000),20)+1,"00"))</f>
        <v/>
      </c>
      <c r="P3307">
        <f>IF($AB3307="Да","Организация_Крупная","Организация_"&amp;TEXT(MOD(QUOTIENT($A3307-1,500),600)+1,"000"))</f>
        <v/>
      </c>
      <c r="Q3307">
        <f>"Отдел_"&amp;TEXT(MOD(QUOTIENT($A3307-1,50),100)+1,"000")</f>
        <v/>
      </c>
      <c r="R3307">
        <f>IF($AB3307="Да","Группа_Крупная","Группа_"&amp;TEXT(MOD(QUOTIENT($A3307-1,5000),30)+1,"00"))</f>
        <v/>
      </c>
      <c r="S3307">
        <f>IF($AB3307="Да","Категория_Крупная","Категория_"&amp;TEXT(MOD(QUOTIENT($A3307-1,500),120)+1,"000"))</f>
        <v/>
      </c>
      <c r="T3307">
        <f>IF($AB3307="Да","Подкатегория_Крупная","Подкатегория_"&amp;TEXT(MOD(QUOTIENT($A3307-1,50),300)+1,"000"))</f>
        <v/>
      </c>
      <c r="U3307">
        <f>"SKU_"&amp;TEXT($A3307,"0000000")</f>
        <v/>
      </c>
      <c r="V3307">
        <f>CHOOSE(MOD($A3307-1,4)+1,"Enterprise","SMB","Госсектор","Розница")</f>
        <v/>
      </c>
      <c r="W3307">
        <f>"Клиент_"&amp;TEXT(MOD($A3307-1,20000)+1,"00000")</f>
        <v/>
      </c>
      <c r="X3307">
        <f>CHOOSE(MOD($A3307-1,5)+1,"Портал","API","Импорт","Ручной ввод","Интеграция")</f>
        <v/>
      </c>
      <c r="Y3307" s="8">
        <f>ROUND(1000+MOD($A3307*37,90000)+IF($AB3307="Да",5000,0),2)</f>
        <v/>
      </c>
      <c r="Z3307">
        <f>1+MOD($A3307,20)</f>
        <v/>
      </c>
      <c r="AA3307" s="8">
        <f>ROUND($Y3307*(0.08+MOD($A3307,17)/100),2)</f>
        <v/>
      </c>
      <c r="AB3307">
        <f>IF(MOD($A3307,10)&lt;7,"Да","Нет")</f>
        <v/>
      </c>
      <c r="AC3307">
        <f>$R3307&amp;" / "&amp;$S3307&amp;" / "&amp;$T3307</f>
        <v/>
      </c>
      <c r="AD3307">
        <f>1</f>
        <v/>
      </c>
      <c r="AE3307">
        <f>IF($A3307&lt;=Settings!$B$4,"до 100",IF($A3307&lt;=Settings!$B$5,"до 10 000",IF($A3307&lt;=Settings!$B$6,"до 100 000","100 000+")))</f>
        <v/>
      </c>
    </row>
    <row r="3308">
      <c r="A3308">
        <f>ROW()-1</f>
        <v/>
      </c>
      <c r="B3308">
        <f>IF($A3308&lt;=Settings!$B$4,"small_control",IF($A3308&lt;=Settings!$B$5,"medium_10k",IF($A3308&lt;=Settings!$B$6,"large_100k","extreme_1m")))</f>
        <v/>
      </c>
      <c r="C3308">
        <f>"ORD-"&amp;TEXT(QUOTIENT($A3308-1,3)+1,"0000000")</f>
        <v/>
      </c>
      <c r="D3308">
        <f>"LINE-"&amp;TEXT($A3308,"0000000")</f>
        <v/>
      </c>
      <c r="E3308" s="7">
        <f>Settings!$B$2+$A3308-1</f>
        <v/>
      </c>
      <c r="F3308" s="7">
        <f>Settings!$B$2+MOD($A3308-1,Settings!$B$7)</f>
        <v/>
      </c>
      <c r="G3308">
        <f>YEAR($F3308)</f>
        <v/>
      </c>
      <c r="H3308">
        <f>"Q"&amp;ROUNDUP(MONTH($F3308)/3,0)</f>
        <v/>
      </c>
      <c r="I3308">
        <f>MONTH($F3308)</f>
        <v/>
      </c>
      <c r="J3308">
        <f>CHOOSE(MONTH($F3308),"Январь","Февраль","Март","Апрель","Май","Июнь","Июль","Август","Сентябрь","Октябрь","Ноябрь","Декабрь")</f>
        <v/>
      </c>
      <c r="K3308">
        <f>DAY($F3308)</f>
        <v/>
      </c>
      <c r="L3308">
        <f>IF(MOD($A3308,10)&lt;7,"ФО_01_Крупный","ФО_"&amp;TEXT(MOD($A3308,8)+1,"00"))</f>
        <v/>
      </c>
      <c r="M3308">
        <f>IF($AB3308="Да","Регион_001_Крупный","Регион_"&amp;TEXT(MOD(QUOTIENT($A3308-1,20),180)+1,"000"))</f>
        <v/>
      </c>
      <c r="N3308">
        <f>IF($AB3308="Да","Город_"&amp;TEXT(MOD($A3308-1,250)+1,"0000"),"Город_"&amp;TEXT(MOD($A3308-1,3000)+1,"0000"))</f>
        <v/>
      </c>
      <c r="O3308">
        <f>IF($AB3308="Да","Холдинг_Крупный","Холдинг_"&amp;TEXT(MOD(QUOTIENT($A3308-1,10000),20)+1,"00"))</f>
        <v/>
      </c>
      <c r="P3308">
        <f>IF($AB3308="Да","Организация_Крупная","Организация_"&amp;TEXT(MOD(QUOTIENT($A3308-1,500),600)+1,"000"))</f>
        <v/>
      </c>
      <c r="Q3308">
        <f>"Отдел_"&amp;TEXT(MOD(QUOTIENT($A3308-1,50),100)+1,"000")</f>
        <v/>
      </c>
      <c r="R3308">
        <f>IF($AB3308="Да","Группа_Крупная","Группа_"&amp;TEXT(MOD(QUOTIENT($A3308-1,5000),30)+1,"00"))</f>
        <v/>
      </c>
      <c r="S3308">
        <f>IF($AB3308="Да","Категория_Крупная","Категория_"&amp;TEXT(MOD(QUOTIENT($A3308-1,500),120)+1,"000"))</f>
        <v/>
      </c>
      <c r="T3308">
        <f>IF($AB3308="Да","Подкатегория_Крупная","Подкатегория_"&amp;TEXT(MOD(QUOTIENT($A3308-1,50),300)+1,"000"))</f>
        <v/>
      </c>
      <c r="U3308">
        <f>"SKU_"&amp;TEXT($A3308,"0000000")</f>
        <v/>
      </c>
      <c r="V3308">
        <f>CHOOSE(MOD($A3308-1,4)+1,"Enterprise","SMB","Госсектор","Розница")</f>
        <v/>
      </c>
      <c r="W3308">
        <f>"Клиент_"&amp;TEXT(MOD($A3308-1,20000)+1,"00000")</f>
        <v/>
      </c>
      <c r="X3308">
        <f>CHOOSE(MOD($A3308-1,5)+1,"Портал","API","Импорт","Ручной ввод","Интеграция")</f>
        <v/>
      </c>
      <c r="Y3308" s="8">
        <f>ROUND(1000+MOD($A3308*37,90000)+IF($AB3308="Да",5000,0),2)</f>
        <v/>
      </c>
      <c r="Z3308">
        <f>1+MOD($A3308,20)</f>
        <v/>
      </c>
      <c r="AA3308" s="8">
        <f>ROUND($Y3308*(0.08+MOD($A3308,17)/100),2)</f>
        <v/>
      </c>
      <c r="AB3308">
        <f>IF(MOD($A3308,10)&lt;7,"Да","Нет")</f>
        <v/>
      </c>
      <c r="AC3308">
        <f>$R3308&amp;" / "&amp;$S3308&amp;" / "&amp;$T3308</f>
        <v/>
      </c>
      <c r="AD3308">
        <f>1</f>
        <v/>
      </c>
      <c r="AE3308">
        <f>IF($A3308&lt;=Settings!$B$4,"до 100",IF($A3308&lt;=Settings!$B$5,"до 10 000",IF($A3308&lt;=Settings!$B$6,"до 100 000","100 000+")))</f>
        <v/>
      </c>
    </row>
    <row r="3309">
      <c r="A3309">
        <f>ROW()-1</f>
        <v/>
      </c>
      <c r="B3309">
        <f>IF($A3309&lt;=Settings!$B$4,"small_control",IF($A3309&lt;=Settings!$B$5,"medium_10k",IF($A3309&lt;=Settings!$B$6,"large_100k","extreme_1m")))</f>
        <v/>
      </c>
      <c r="C3309">
        <f>"ORD-"&amp;TEXT(QUOTIENT($A3309-1,3)+1,"0000000")</f>
        <v/>
      </c>
      <c r="D3309">
        <f>"LINE-"&amp;TEXT($A3309,"0000000")</f>
        <v/>
      </c>
      <c r="E3309" s="7">
        <f>Settings!$B$2+$A3309-1</f>
        <v/>
      </c>
      <c r="F3309" s="7">
        <f>Settings!$B$2+MOD($A3309-1,Settings!$B$7)</f>
        <v/>
      </c>
      <c r="G3309">
        <f>YEAR($F3309)</f>
        <v/>
      </c>
      <c r="H3309">
        <f>"Q"&amp;ROUNDUP(MONTH($F3309)/3,0)</f>
        <v/>
      </c>
      <c r="I3309">
        <f>MONTH($F3309)</f>
        <v/>
      </c>
      <c r="J3309">
        <f>CHOOSE(MONTH($F3309),"Январь","Февраль","Март","Апрель","Май","Июнь","Июль","Август","Сентябрь","Октябрь","Ноябрь","Декабрь")</f>
        <v/>
      </c>
      <c r="K3309">
        <f>DAY($F3309)</f>
        <v/>
      </c>
      <c r="L3309">
        <f>IF(MOD($A3309,10)&lt;7,"ФО_01_Крупный","ФО_"&amp;TEXT(MOD($A3309,8)+1,"00"))</f>
        <v/>
      </c>
      <c r="M3309">
        <f>IF($AB3309="Да","Регион_001_Крупный","Регион_"&amp;TEXT(MOD(QUOTIENT($A3309-1,20),180)+1,"000"))</f>
        <v/>
      </c>
      <c r="N3309">
        <f>IF($AB3309="Да","Город_"&amp;TEXT(MOD($A3309-1,250)+1,"0000"),"Город_"&amp;TEXT(MOD($A3309-1,3000)+1,"0000"))</f>
        <v/>
      </c>
      <c r="O3309">
        <f>IF($AB3309="Да","Холдинг_Крупный","Холдинг_"&amp;TEXT(MOD(QUOTIENT($A3309-1,10000),20)+1,"00"))</f>
        <v/>
      </c>
      <c r="P3309">
        <f>IF($AB3309="Да","Организация_Крупная","Организация_"&amp;TEXT(MOD(QUOTIENT($A3309-1,500),600)+1,"000"))</f>
        <v/>
      </c>
      <c r="Q3309">
        <f>"Отдел_"&amp;TEXT(MOD(QUOTIENT($A3309-1,50),100)+1,"000")</f>
        <v/>
      </c>
      <c r="R3309">
        <f>IF($AB3309="Да","Группа_Крупная","Группа_"&amp;TEXT(MOD(QUOTIENT($A3309-1,5000),30)+1,"00"))</f>
        <v/>
      </c>
      <c r="S3309">
        <f>IF($AB3309="Да","Категория_Крупная","Категория_"&amp;TEXT(MOD(QUOTIENT($A3309-1,500),120)+1,"000"))</f>
        <v/>
      </c>
      <c r="T3309">
        <f>IF($AB3309="Да","Подкатегория_Крупная","Подкатегория_"&amp;TEXT(MOD(QUOTIENT($A3309-1,50),300)+1,"000"))</f>
        <v/>
      </c>
      <c r="U3309">
        <f>"SKU_"&amp;TEXT($A3309,"0000000")</f>
        <v/>
      </c>
      <c r="V3309">
        <f>CHOOSE(MOD($A3309-1,4)+1,"Enterprise","SMB","Госсектор","Розница")</f>
        <v/>
      </c>
      <c r="W3309">
        <f>"Клиент_"&amp;TEXT(MOD($A3309-1,20000)+1,"00000")</f>
        <v/>
      </c>
      <c r="X3309">
        <f>CHOOSE(MOD($A3309-1,5)+1,"Портал","API","Импорт","Ручной ввод","Интеграция")</f>
        <v/>
      </c>
      <c r="Y3309" s="8">
        <f>ROUND(1000+MOD($A3309*37,90000)+IF($AB3309="Да",5000,0),2)</f>
        <v/>
      </c>
      <c r="Z3309">
        <f>1+MOD($A3309,20)</f>
        <v/>
      </c>
      <c r="AA3309" s="8">
        <f>ROUND($Y3309*(0.08+MOD($A3309,17)/100),2)</f>
        <v/>
      </c>
      <c r="AB3309">
        <f>IF(MOD($A3309,10)&lt;7,"Да","Нет")</f>
        <v/>
      </c>
      <c r="AC3309">
        <f>$R3309&amp;" / "&amp;$S3309&amp;" / "&amp;$T3309</f>
        <v/>
      </c>
      <c r="AD3309">
        <f>1</f>
        <v/>
      </c>
      <c r="AE3309">
        <f>IF($A3309&lt;=Settings!$B$4,"до 100",IF($A3309&lt;=Settings!$B$5,"до 10 000",IF($A3309&lt;=Settings!$B$6,"до 100 000","100 000+")))</f>
        <v/>
      </c>
    </row>
    <row r="3310">
      <c r="A3310">
        <f>ROW()-1</f>
        <v/>
      </c>
      <c r="B3310">
        <f>IF($A3310&lt;=Settings!$B$4,"small_control",IF($A3310&lt;=Settings!$B$5,"medium_10k",IF($A3310&lt;=Settings!$B$6,"large_100k","extreme_1m")))</f>
        <v/>
      </c>
      <c r="C3310">
        <f>"ORD-"&amp;TEXT(QUOTIENT($A3310-1,3)+1,"0000000")</f>
        <v/>
      </c>
      <c r="D3310">
        <f>"LINE-"&amp;TEXT($A3310,"0000000")</f>
        <v/>
      </c>
      <c r="E3310" s="7">
        <f>Settings!$B$2+$A3310-1</f>
        <v/>
      </c>
      <c r="F3310" s="7">
        <f>Settings!$B$2+MOD($A3310-1,Settings!$B$7)</f>
        <v/>
      </c>
      <c r="G3310">
        <f>YEAR($F3310)</f>
        <v/>
      </c>
      <c r="H3310">
        <f>"Q"&amp;ROUNDUP(MONTH($F3310)/3,0)</f>
        <v/>
      </c>
      <c r="I3310">
        <f>MONTH($F3310)</f>
        <v/>
      </c>
      <c r="J3310">
        <f>CHOOSE(MONTH($F3310),"Январь","Февраль","Март","Апрель","Май","Июнь","Июль","Август","Сентябрь","Октябрь","Ноябрь","Декабрь")</f>
        <v/>
      </c>
      <c r="K3310">
        <f>DAY($F3310)</f>
        <v/>
      </c>
      <c r="L3310">
        <f>IF(MOD($A3310,10)&lt;7,"ФО_01_Крупный","ФО_"&amp;TEXT(MOD($A3310,8)+1,"00"))</f>
        <v/>
      </c>
      <c r="M3310">
        <f>IF($AB3310="Да","Регион_001_Крупный","Регион_"&amp;TEXT(MOD(QUOTIENT($A3310-1,20),180)+1,"000"))</f>
        <v/>
      </c>
      <c r="N3310">
        <f>IF($AB3310="Да","Город_"&amp;TEXT(MOD($A3310-1,250)+1,"0000"),"Город_"&amp;TEXT(MOD($A3310-1,3000)+1,"0000"))</f>
        <v/>
      </c>
      <c r="O3310">
        <f>IF($AB3310="Да","Холдинг_Крупный","Холдинг_"&amp;TEXT(MOD(QUOTIENT($A3310-1,10000),20)+1,"00"))</f>
        <v/>
      </c>
      <c r="P3310">
        <f>IF($AB3310="Да","Организация_Крупная","Организация_"&amp;TEXT(MOD(QUOTIENT($A3310-1,500),600)+1,"000"))</f>
        <v/>
      </c>
      <c r="Q3310">
        <f>"Отдел_"&amp;TEXT(MOD(QUOTIENT($A3310-1,50),100)+1,"000")</f>
        <v/>
      </c>
      <c r="R3310">
        <f>IF($AB3310="Да","Группа_Крупная","Группа_"&amp;TEXT(MOD(QUOTIENT($A3310-1,5000),30)+1,"00"))</f>
        <v/>
      </c>
      <c r="S3310">
        <f>IF($AB3310="Да","Категория_Крупная","Категория_"&amp;TEXT(MOD(QUOTIENT($A3310-1,500),120)+1,"000"))</f>
        <v/>
      </c>
      <c r="T3310">
        <f>IF($AB3310="Да","Подкатегория_Крупная","Подкатегория_"&amp;TEXT(MOD(QUOTIENT($A3310-1,50),300)+1,"000"))</f>
        <v/>
      </c>
      <c r="U3310">
        <f>"SKU_"&amp;TEXT($A3310,"0000000")</f>
        <v/>
      </c>
      <c r="V3310">
        <f>CHOOSE(MOD($A3310-1,4)+1,"Enterprise","SMB","Госсектор","Розница")</f>
        <v/>
      </c>
      <c r="W3310">
        <f>"Клиент_"&amp;TEXT(MOD($A3310-1,20000)+1,"00000")</f>
        <v/>
      </c>
      <c r="X3310">
        <f>CHOOSE(MOD($A3310-1,5)+1,"Портал","API","Импорт","Ручной ввод","Интеграция")</f>
        <v/>
      </c>
      <c r="Y3310" s="8">
        <f>ROUND(1000+MOD($A3310*37,90000)+IF($AB3310="Да",5000,0),2)</f>
        <v/>
      </c>
      <c r="Z3310">
        <f>1+MOD($A3310,20)</f>
        <v/>
      </c>
      <c r="AA3310" s="8">
        <f>ROUND($Y3310*(0.08+MOD($A3310,17)/100),2)</f>
        <v/>
      </c>
      <c r="AB3310">
        <f>IF(MOD($A3310,10)&lt;7,"Да","Нет")</f>
        <v/>
      </c>
      <c r="AC3310">
        <f>$R3310&amp;" / "&amp;$S3310&amp;" / "&amp;$T3310</f>
        <v/>
      </c>
      <c r="AD3310">
        <f>1</f>
        <v/>
      </c>
      <c r="AE3310">
        <f>IF($A3310&lt;=Settings!$B$4,"до 100",IF($A3310&lt;=Settings!$B$5,"до 10 000",IF($A3310&lt;=Settings!$B$6,"до 100 000","100 000+")))</f>
        <v/>
      </c>
    </row>
    <row r="3311">
      <c r="A3311">
        <f>ROW()-1</f>
        <v/>
      </c>
      <c r="B3311">
        <f>IF($A3311&lt;=Settings!$B$4,"small_control",IF($A3311&lt;=Settings!$B$5,"medium_10k",IF($A3311&lt;=Settings!$B$6,"large_100k","extreme_1m")))</f>
        <v/>
      </c>
      <c r="C3311">
        <f>"ORD-"&amp;TEXT(QUOTIENT($A3311-1,3)+1,"0000000")</f>
        <v/>
      </c>
      <c r="D3311">
        <f>"LINE-"&amp;TEXT($A3311,"0000000")</f>
        <v/>
      </c>
      <c r="E3311" s="7">
        <f>Settings!$B$2+$A3311-1</f>
        <v/>
      </c>
      <c r="F3311" s="7">
        <f>Settings!$B$2+MOD($A3311-1,Settings!$B$7)</f>
        <v/>
      </c>
      <c r="G3311">
        <f>YEAR($F3311)</f>
        <v/>
      </c>
      <c r="H3311">
        <f>"Q"&amp;ROUNDUP(MONTH($F3311)/3,0)</f>
        <v/>
      </c>
      <c r="I3311">
        <f>MONTH($F3311)</f>
        <v/>
      </c>
      <c r="J3311">
        <f>CHOOSE(MONTH($F3311),"Январь","Февраль","Март","Апрель","Май","Июнь","Июль","Август","Сентябрь","Октябрь","Ноябрь","Декабрь")</f>
        <v/>
      </c>
      <c r="K3311">
        <f>DAY($F3311)</f>
        <v/>
      </c>
      <c r="L3311">
        <f>IF(MOD($A3311,10)&lt;7,"ФО_01_Крупный","ФО_"&amp;TEXT(MOD($A3311,8)+1,"00"))</f>
        <v/>
      </c>
      <c r="M3311">
        <f>IF($AB3311="Да","Регион_001_Крупный","Регион_"&amp;TEXT(MOD(QUOTIENT($A3311-1,20),180)+1,"000"))</f>
        <v/>
      </c>
      <c r="N3311">
        <f>IF($AB3311="Да","Город_"&amp;TEXT(MOD($A3311-1,250)+1,"0000"),"Город_"&amp;TEXT(MOD($A3311-1,3000)+1,"0000"))</f>
        <v/>
      </c>
      <c r="O3311">
        <f>IF($AB3311="Да","Холдинг_Крупный","Холдинг_"&amp;TEXT(MOD(QUOTIENT($A3311-1,10000),20)+1,"00"))</f>
        <v/>
      </c>
      <c r="P3311">
        <f>IF($AB3311="Да","Организация_Крупная","Организация_"&amp;TEXT(MOD(QUOTIENT($A3311-1,500),600)+1,"000"))</f>
        <v/>
      </c>
      <c r="Q3311">
        <f>"Отдел_"&amp;TEXT(MOD(QUOTIENT($A3311-1,50),100)+1,"000")</f>
        <v/>
      </c>
      <c r="R3311">
        <f>IF($AB3311="Да","Группа_Крупная","Группа_"&amp;TEXT(MOD(QUOTIENT($A3311-1,5000),30)+1,"00"))</f>
        <v/>
      </c>
      <c r="S3311">
        <f>IF($AB3311="Да","Категория_Крупная","Категория_"&amp;TEXT(MOD(QUOTIENT($A3311-1,500),120)+1,"000"))</f>
        <v/>
      </c>
      <c r="T3311">
        <f>IF($AB3311="Да","Подкатегория_Крупная","Подкатегория_"&amp;TEXT(MOD(QUOTIENT($A3311-1,50),300)+1,"000"))</f>
        <v/>
      </c>
      <c r="U3311">
        <f>"SKU_"&amp;TEXT($A3311,"0000000")</f>
        <v/>
      </c>
      <c r="V3311">
        <f>CHOOSE(MOD($A3311-1,4)+1,"Enterprise","SMB","Госсектор","Розница")</f>
        <v/>
      </c>
      <c r="W3311">
        <f>"Клиент_"&amp;TEXT(MOD($A3311-1,20000)+1,"00000")</f>
        <v/>
      </c>
      <c r="X3311">
        <f>CHOOSE(MOD($A3311-1,5)+1,"Портал","API","Импорт","Ручной ввод","Интеграция")</f>
        <v/>
      </c>
      <c r="Y3311" s="8">
        <f>ROUND(1000+MOD($A3311*37,90000)+IF($AB3311="Да",5000,0),2)</f>
        <v/>
      </c>
      <c r="Z3311">
        <f>1+MOD($A3311,20)</f>
        <v/>
      </c>
      <c r="AA3311" s="8">
        <f>ROUND($Y3311*(0.08+MOD($A3311,17)/100),2)</f>
        <v/>
      </c>
      <c r="AB3311">
        <f>IF(MOD($A3311,10)&lt;7,"Да","Нет")</f>
        <v/>
      </c>
      <c r="AC3311">
        <f>$R3311&amp;" / "&amp;$S3311&amp;" / "&amp;$T3311</f>
        <v/>
      </c>
      <c r="AD3311">
        <f>1</f>
        <v/>
      </c>
      <c r="AE3311">
        <f>IF($A3311&lt;=Settings!$B$4,"до 100",IF($A3311&lt;=Settings!$B$5,"до 10 000",IF($A3311&lt;=Settings!$B$6,"до 100 000","100 000+")))</f>
        <v/>
      </c>
    </row>
    <row r="3312">
      <c r="A3312">
        <f>ROW()-1</f>
        <v/>
      </c>
      <c r="B3312">
        <f>IF($A3312&lt;=Settings!$B$4,"small_control",IF($A3312&lt;=Settings!$B$5,"medium_10k",IF($A3312&lt;=Settings!$B$6,"large_100k","extreme_1m")))</f>
        <v/>
      </c>
      <c r="C3312">
        <f>"ORD-"&amp;TEXT(QUOTIENT($A3312-1,3)+1,"0000000")</f>
        <v/>
      </c>
      <c r="D3312">
        <f>"LINE-"&amp;TEXT($A3312,"0000000")</f>
        <v/>
      </c>
      <c r="E3312" s="7">
        <f>Settings!$B$2+$A3312-1</f>
        <v/>
      </c>
      <c r="F3312" s="7">
        <f>Settings!$B$2+MOD($A3312-1,Settings!$B$7)</f>
        <v/>
      </c>
      <c r="G3312">
        <f>YEAR($F3312)</f>
        <v/>
      </c>
      <c r="H3312">
        <f>"Q"&amp;ROUNDUP(MONTH($F3312)/3,0)</f>
        <v/>
      </c>
      <c r="I3312">
        <f>MONTH($F3312)</f>
        <v/>
      </c>
      <c r="J3312">
        <f>CHOOSE(MONTH($F3312),"Январь","Февраль","Март","Апрель","Май","Июнь","Июль","Август","Сентябрь","Октябрь","Ноябрь","Декабрь")</f>
        <v/>
      </c>
      <c r="K3312">
        <f>DAY($F3312)</f>
        <v/>
      </c>
      <c r="L3312">
        <f>IF(MOD($A3312,10)&lt;7,"ФО_01_Крупный","ФО_"&amp;TEXT(MOD($A3312,8)+1,"00"))</f>
        <v/>
      </c>
      <c r="M3312">
        <f>IF($AB3312="Да","Регион_001_Крупный","Регион_"&amp;TEXT(MOD(QUOTIENT($A3312-1,20),180)+1,"000"))</f>
        <v/>
      </c>
      <c r="N3312">
        <f>IF($AB3312="Да","Город_"&amp;TEXT(MOD($A3312-1,250)+1,"0000"),"Город_"&amp;TEXT(MOD($A3312-1,3000)+1,"0000"))</f>
        <v/>
      </c>
      <c r="O3312">
        <f>IF($AB3312="Да","Холдинг_Крупный","Холдинг_"&amp;TEXT(MOD(QUOTIENT($A3312-1,10000),20)+1,"00"))</f>
        <v/>
      </c>
      <c r="P3312">
        <f>IF($AB3312="Да","Организация_Крупная","Организация_"&amp;TEXT(MOD(QUOTIENT($A3312-1,500),600)+1,"000"))</f>
        <v/>
      </c>
      <c r="Q3312">
        <f>"Отдел_"&amp;TEXT(MOD(QUOTIENT($A3312-1,50),100)+1,"000")</f>
        <v/>
      </c>
      <c r="R3312">
        <f>IF($AB3312="Да","Группа_Крупная","Группа_"&amp;TEXT(MOD(QUOTIENT($A3312-1,5000),30)+1,"00"))</f>
        <v/>
      </c>
      <c r="S3312">
        <f>IF($AB3312="Да","Категория_Крупная","Категория_"&amp;TEXT(MOD(QUOTIENT($A3312-1,500),120)+1,"000"))</f>
        <v/>
      </c>
      <c r="T3312">
        <f>IF($AB3312="Да","Подкатегория_Крупная","Подкатегория_"&amp;TEXT(MOD(QUOTIENT($A3312-1,50),300)+1,"000"))</f>
        <v/>
      </c>
      <c r="U3312">
        <f>"SKU_"&amp;TEXT($A3312,"0000000")</f>
        <v/>
      </c>
      <c r="V3312">
        <f>CHOOSE(MOD($A3312-1,4)+1,"Enterprise","SMB","Госсектор","Розница")</f>
        <v/>
      </c>
      <c r="W3312">
        <f>"Клиент_"&amp;TEXT(MOD($A3312-1,20000)+1,"00000")</f>
        <v/>
      </c>
      <c r="X3312">
        <f>CHOOSE(MOD($A3312-1,5)+1,"Портал","API","Импорт","Ручной ввод","Интеграция")</f>
        <v/>
      </c>
      <c r="Y3312" s="8">
        <f>ROUND(1000+MOD($A3312*37,90000)+IF($AB3312="Да",5000,0),2)</f>
        <v/>
      </c>
      <c r="Z3312">
        <f>1+MOD($A3312,20)</f>
        <v/>
      </c>
      <c r="AA3312" s="8">
        <f>ROUND($Y3312*(0.08+MOD($A3312,17)/100),2)</f>
        <v/>
      </c>
      <c r="AB3312">
        <f>IF(MOD($A3312,10)&lt;7,"Да","Нет")</f>
        <v/>
      </c>
      <c r="AC3312">
        <f>$R3312&amp;" / "&amp;$S3312&amp;" / "&amp;$T3312</f>
        <v/>
      </c>
      <c r="AD3312">
        <f>1</f>
        <v/>
      </c>
      <c r="AE3312">
        <f>IF($A3312&lt;=Settings!$B$4,"до 100",IF($A3312&lt;=Settings!$B$5,"до 10 000",IF($A3312&lt;=Settings!$B$6,"до 100 000","100 000+")))</f>
        <v/>
      </c>
    </row>
    <row r="3313">
      <c r="A3313">
        <f>ROW()-1</f>
        <v/>
      </c>
      <c r="B3313">
        <f>IF($A3313&lt;=Settings!$B$4,"small_control",IF($A3313&lt;=Settings!$B$5,"medium_10k",IF($A3313&lt;=Settings!$B$6,"large_100k","extreme_1m")))</f>
        <v/>
      </c>
      <c r="C3313">
        <f>"ORD-"&amp;TEXT(QUOTIENT($A3313-1,3)+1,"0000000")</f>
        <v/>
      </c>
      <c r="D3313">
        <f>"LINE-"&amp;TEXT($A3313,"0000000")</f>
        <v/>
      </c>
      <c r="E3313" s="7">
        <f>Settings!$B$2+$A3313-1</f>
        <v/>
      </c>
      <c r="F3313" s="7">
        <f>Settings!$B$2+MOD($A3313-1,Settings!$B$7)</f>
        <v/>
      </c>
      <c r="G3313">
        <f>YEAR($F3313)</f>
        <v/>
      </c>
      <c r="H3313">
        <f>"Q"&amp;ROUNDUP(MONTH($F3313)/3,0)</f>
        <v/>
      </c>
      <c r="I3313">
        <f>MONTH($F3313)</f>
        <v/>
      </c>
      <c r="J3313">
        <f>CHOOSE(MONTH($F3313),"Январь","Февраль","Март","Апрель","Май","Июнь","Июль","Август","Сентябрь","Октябрь","Ноябрь","Декабрь")</f>
        <v/>
      </c>
      <c r="K3313">
        <f>DAY($F3313)</f>
        <v/>
      </c>
      <c r="L3313">
        <f>IF(MOD($A3313,10)&lt;7,"ФО_01_Крупный","ФО_"&amp;TEXT(MOD($A3313,8)+1,"00"))</f>
        <v/>
      </c>
      <c r="M3313">
        <f>IF($AB3313="Да","Регион_001_Крупный","Регион_"&amp;TEXT(MOD(QUOTIENT($A3313-1,20),180)+1,"000"))</f>
        <v/>
      </c>
      <c r="N3313">
        <f>IF($AB3313="Да","Город_"&amp;TEXT(MOD($A3313-1,250)+1,"0000"),"Город_"&amp;TEXT(MOD($A3313-1,3000)+1,"0000"))</f>
        <v/>
      </c>
      <c r="O3313">
        <f>IF($AB3313="Да","Холдинг_Крупный","Холдинг_"&amp;TEXT(MOD(QUOTIENT($A3313-1,10000),20)+1,"00"))</f>
        <v/>
      </c>
      <c r="P3313">
        <f>IF($AB3313="Да","Организация_Крупная","Организация_"&amp;TEXT(MOD(QUOTIENT($A3313-1,500),600)+1,"000"))</f>
        <v/>
      </c>
      <c r="Q3313">
        <f>"Отдел_"&amp;TEXT(MOD(QUOTIENT($A3313-1,50),100)+1,"000")</f>
        <v/>
      </c>
      <c r="R3313">
        <f>IF($AB3313="Да","Группа_Крупная","Группа_"&amp;TEXT(MOD(QUOTIENT($A3313-1,5000),30)+1,"00"))</f>
        <v/>
      </c>
      <c r="S3313">
        <f>IF($AB3313="Да","Категория_Крупная","Категория_"&amp;TEXT(MOD(QUOTIENT($A3313-1,500),120)+1,"000"))</f>
        <v/>
      </c>
      <c r="T3313">
        <f>IF($AB3313="Да","Подкатегория_Крупная","Подкатегория_"&amp;TEXT(MOD(QUOTIENT($A3313-1,50),300)+1,"000"))</f>
        <v/>
      </c>
      <c r="U3313">
        <f>"SKU_"&amp;TEXT($A3313,"0000000")</f>
        <v/>
      </c>
      <c r="V3313">
        <f>CHOOSE(MOD($A3313-1,4)+1,"Enterprise","SMB","Госсектор","Розница")</f>
        <v/>
      </c>
      <c r="W3313">
        <f>"Клиент_"&amp;TEXT(MOD($A3313-1,20000)+1,"00000")</f>
        <v/>
      </c>
      <c r="X3313">
        <f>CHOOSE(MOD($A3313-1,5)+1,"Портал","API","Импорт","Ручной ввод","Интеграция")</f>
        <v/>
      </c>
      <c r="Y3313" s="8">
        <f>ROUND(1000+MOD($A3313*37,90000)+IF($AB3313="Да",5000,0),2)</f>
        <v/>
      </c>
      <c r="Z3313">
        <f>1+MOD($A3313,20)</f>
        <v/>
      </c>
      <c r="AA3313" s="8">
        <f>ROUND($Y3313*(0.08+MOD($A3313,17)/100),2)</f>
        <v/>
      </c>
      <c r="AB3313">
        <f>IF(MOD($A3313,10)&lt;7,"Да","Нет")</f>
        <v/>
      </c>
      <c r="AC3313">
        <f>$R3313&amp;" / "&amp;$S3313&amp;" / "&amp;$T3313</f>
        <v/>
      </c>
      <c r="AD3313">
        <f>1</f>
        <v/>
      </c>
      <c r="AE3313">
        <f>IF($A3313&lt;=Settings!$B$4,"до 100",IF($A3313&lt;=Settings!$B$5,"до 10 000",IF($A3313&lt;=Settings!$B$6,"до 100 000","100 000+")))</f>
        <v/>
      </c>
    </row>
    <row r="3314">
      <c r="A3314">
        <f>ROW()-1</f>
        <v/>
      </c>
      <c r="B3314">
        <f>IF($A3314&lt;=Settings!$B$4,"small_control",IF($A3314&lt;=Settings!$B$5,"medium_10k",IF($A3314&lt;=Settings!$B$6,"large_100k","extreme_1m")))</f>
        <v/>
      </c>
      <c r="C3314">
        <f>"ORD-"&amp;TEXT(QUOTIENT($A3314-1,3)+1,"0000000")</f>
        <v/>
      </c>
      <c r="D3314">
        <f>"LINE-"&amp;TEXT($A3314,"0000000")</f>
        <v/>
      </c>
      <c r="E3314" s="7">
        <f>Settings!$B$2+$A3314-1</f>
        <v/>
      </c>
      <c r="F3314" s="7">
        <f>Settings!$B$2+MOD($A3314-1,Settings!$B$7)</f>
        <v/>
      </c>
      <c r="G3314">
        <f>YEAR($F3314)</f>
        <v/>
      </c>
      <c r="H3314">
        <f>"Q"&amp;ROUNDUP(MONTH($F3314)/3,0)</f>
        <v/>
      </c>
      <c r="I3314">
        <f>MONTH($F3314)</f>
        <v/>
      </c>
      <c r="J3314">
        <f>CHOOSE(MONTH($F3314),"Январь","Февраль","Март","Апрель","Май","Июнь","Июль","Август","Сентябрь","Октябрь","Ноябрь","Декабрь")</f>
        <v/>
      </c>
      <c r="K3314">
        <f>DAY($F3314)</f>
        <v/>
      </c>
      <c r="L3314">
        <f>IF(MOD($A3314,10)&lt;7,"ФО_01_Крупный","ФО_"&amp;TEXT(MOD($A3314,8)+1,"00"))</f>
        <v/>
      </c>
      <c r="M3314">
        <f>IF($AB3314="Да","Регион_001_Крупный","Регион_"&amp;TEXT(MOD(QUOTIENT($A3314-1,20),180)+1,"000"))</f>
        <v/>
      </c>
      <c r="N3314">
        <f>IF($AB3314="Да","Город_"&amp;TEXT(MOD($A3314-1,250)+1,"0000"),"Город_"&amp;TEXT(MOD($A3314-1,3000)+1,"0000"))</f>
        <v/>
      </c>
      <c r="O3314">
        <f>IF($AB3314="Да","Холдинг_Крупный","Холдинг_"&amp;TEXT(MOD(QUOTIENT($A3314-1,10000),20)+1,"00"))</f>
        <v/>
      </c>
      <c r="P3314">
        <f>IF($AB3314="Да","Организация_Крупная","Организация_"&amp;TEXT(MOD(QUOTIENT($A3314-1,500),600)+1,"000"))</f>
        <v/>
      </c>
      <c r="Q3314">
        <f>"Отдел_"&amp;TEXT(MOD(QUOTIENT($A3314-1,50),100)+1,"000")</f>
        <v/>
      </c>
      <c r="R3314">
        <f>IF($AB3314="Да","Группа_Крупная","Группа_"&amp;TEXT(MOD(QUOTIENT($A3314-1,5000),30)+1,"00"))</f>
        <v/>
      </c>
      <c r="S3314">
        <f>IF($AB3314="Да","Категория_Крупная","Категория_"&amp;TEXT(MOD(QUOTIENT($A3314-1,500),120)+1,"000"))</f>
        <v/>
      </c>
      <c r="T3314">
        <f>IF($AB3314="Да","Подкатегория_Крупная","Подкатегория_"&amp;TEXT(MOD(QUOTIENT($A3314-1,50),300)+1,"000"))</f>
        <v/>
      </c>
      <c r="U3314">
        <f>"SKU_"&amp;TEXT($A3314,"0000000")</f>
        <v/>
      </c>
      <c r="V3314">
        <f>CHOOSE(MOD($A3314-1,4)+1,"Enterprise","SMB","Госсектор","Розница")</f>
        <v/>
      </c>
      <c r="W3314">
        <f>"Клиент_"&amp;TEXT(MOD($A3314-1,20000)+1,"00000")</f>
        <v/>
      </c>
      <c r="X3314">
        <f>CHOOSE(MOD($A3314-1,5)+1,"Портал","API","Импорт","Ручной ввод","Интеграция")</f>
        <v/>
      </c>
      <c r="Y3314" s="8">
        <f>ROUND(1000+MOD($A3314*37,90000)+IF($AB3314="Да",5000,0),2)</f>
        <v/>
      </c>
      <c r="Z3314">
        <f>1+MOD($A3314,20)</f>
        <v/>
      </c>
      <c r="AA3314" s="8">
        <f>ROUND($Y3314*(0.08+MOD($A3314,17)/100),2)</f>
        <v/>
      </c>
      <c r="AB3314">
        <f>IF(MOD($A3314,10)&lt;7,"Да","Нет")</f>
        <v/>
      </c>
      <c r="AC3314">
        <f>$R3314&amp;" / "&amp;$S3314&amp;" / "&amp;$T3314</f>
        <v/>
      </c>
      <c r="AD3314">
        <f>1</f>
        <v/>
      </c>
      <c r="AE3314">
        <f>IF($A3314&lt;=Settings!$B$4,"до 100",IF($A3314&lt;=Settings!$B$5,"до 10 000",IF($A3314&lt;=Settings!$B$6,"до 100 000","100 000+")))</f>
        <v/>
      </c>
    </row>
    <row r="3315">
      <c r="A3315">
        <f>ROW()-1</f>
        <v/>
      </c>
      <c r="B3315">
        <f>IF($A3315&lt;=Settings!$B$4,"small_control",IF($A3315&lt;=Settings!$B$5,"medium_10k",IF($A3315&lt;=Settings!$B$6,"large_100k","extreme_1m")))</f>
        <v/>
      </c>
      <c r="C3315">
        <f>"ORD-"&amp;TEXT(QUOTIENT($A3315-1,3)+1,"0000000")</f>
        <v/>
      </c>
      <c r="D3315">
        <f>"LINE-"&amp;TEXT($A3315,"0000000")</f>
        <v/>
      </c>
      <c r="E3315" s="7">
        <f>Settings!$B$2+$A3315-1</f>
        <v/>
      </c>
      <c r="F3315" s="7">
        <f>Settings!$B$2+MOD($A3315-1,Settings!$B$7)</f>
        <v/>
      </c>
      <c r="G3315">
        <f>YEAR($F3315)</f>
        <v/>
      </c>
      <c r="H3315">
        <f>"Q"&amp;ROUNDUP(MONTH($F3315)/3,0)</f>
        <v/>
      </c>
      <c r="I3315">
        <f>MONTH($F3315)</f>
        <v/>
      </c>
      <c r="J3315">
        <f>CHOOSE(MONTH($F3315),"Январь","Февраль","Март","Апрель","Май","Июнь","Июль","Август","Сентябрь","Октябрь","Ноябрь","Декабрь")</f>
        <v/>
      </c>
      <c r="K3315">
        <f>DAY($F3315)</f>
        <v/>
      </c>
      <c r="L3315">
        <f>IF(MOD($A3315,10)&lt;7,"ФО_01_Крупный","ФО_"&amp;TEXT(MOD($A3315,8)+1,"00"))</f>
        <v/>
      </c>
      <c r="M3315">
        <f>IF($AB3315="Да","Регион_001_Крупный","Регион_"&amp;TEXT(MOD(QUOTIENT($A3315-1,20),180)+1,"000"))</f>
        <v/>
      </c>
      <c r="N3315">
        <f>IF($AB3315="Да","Город_"&amp;TEXT(MOD($A3315-1,250)+1,"0000"),"Город_"&amp;TEXT(MOD($A3315-1,3000)+1,"0000"))</f>
        <v/>
      </c>
      <c r="O3315">
        <f>IF($AB3315="Да","Холдинг_Крупный","Холдинг_"&amp;TEXT(MOD(QUOTIENT($A3315-1,10000),20)+1,"00"))</f>
        <v/>
      </c>
      <c r="P3315">
        <f>IF($AB3315="Да","Организация_Крупная","Организация_"&amp;TEXT(MOD(QUOTIENT($A3315-1,500),600)+1,"000"))</f>
        <v/>
      </c>
      <c r="Q3315">
        <f>"Отдел_"&amp;TEXT(MOD(QUOTIENT($A3315-1,50),100)+1,"000")</f>
        <v/>
      </c>
      <c r="R3315">
        <f>IF($AB3315="Да","Группа_Крупная","Группа_"&amp;TEXT(MOD(QUOTIENT($A3315-1,5000),30)+1,"00"))</f>
        <v/>
      </c>
      <c r="S3315">
        <f>IF($AB3315="Да","Категория_Крупная","Категория_"&amp;TEXT(MOD(QUOTIENT($A3315-1,500),120)+1,"000"))</f>
        <v/>
      </c>
      <c r="T3315">
        <f>IF($AB3315="Да","Подкатегория_Крупная","Подкатегория_"&amp;TEXT(MOD(QUOTIENT($A3315-1,50),300)+1,"000"))</f>
        <v/>
      </c>
      <c r="U3315">
        <f>"SKU_"&amp;TEXT($A3315,"0000000")</f>
        <v/>
      </c>
      <c r="V3315">
        <f>CHOOSE(MOD($A3315-1,4)+1,"Enterprise","SMB","Госсектор","Розница")</f>
        <v/>
      </c>
      <c r="W3315">
        <f>"Клиент_"&amp;TEXT(MOD($A3315-1,20000)+1,"00000")</f>
        <v/>
      </c>
      <c r="X3315">
        <f>CHOOSE(MOD($A3315-1,5)+1,"Портал","API","Импорт","Ручной ввод","Интеграция")</f>
        <v/>
      </c>
      <c r="Y3315" s="8">
        <f>ROUND(1000+MOD($A3315*37,90000)+IF($AB3315="Да",5000,0),2)</f>
        <v/>
      </c>
      <c r="Z3315">
        <f>1+MOD($A3315,20)</f>
        <v/>
      </c>
      <c r="AA3315" s="8">
        <f>ROUND($Y3315*(0.08+MOD($A3315,17)/100),2)</f>
        <v/>
      </c>
      <c r="AB3315">
        <f>IF(MOD($A3315,10)&lt;7,"Да","Нет")</f>
        <v/>
      </c>
      <c r="AC3315">
        <f>$R3315&amp;" / "&amp;$S3315&amp;" / "&amp;$T3315</f>
        <v/>
      </c>
      <c r="AD3315">
        <f>1</f>
        <v/>
      </c>
      <c r="AE3315">
        <f>IF($A3315&lt;=Settings!$B$4,"до 100",IF($A3315&lt;=Settings!$B$5,"до 10 000",IF($A3315&lt;=Settings!$B$6,"до 100 000","100 000+")))</f>
        <v/>
      </c>
    </row>
    <row r="3316">
      <c r="A3316">
        <f>ROW()-1</f>
        <v/>
      </c>
      <c r="B3316">
        <f>IF($A3316&lt;=Settings!$B$4,"small_control",IF($A3316&lt;=Settings!$B$5,"medium_10k",IF($A3316&lt;=Settings!$B$6,"large_100k","extreme_1m")))</f>
        <v/>
      </c>
      <c r="C3316">
        <f>"ORD-"&amp;TEXT(QUOTIENT($A3316-1,3)+1,"0000000")</f>
        <v/>
      </c>
      <c r="D3316">
        <f>"LINE-"&amp;TEXT($A3316,"0000000")</f>
        <v/>
      </c>
      <c r="E3316" s="7">
        <f>Settings!$B$2+$A3316-1</f>
        <v/>
      </c>
      <c r="F3316" s="7">
        <f>Settings!$B$2+MOD($A3316-1,Settings!$B$7)</f>
        <v/>
      </c>
      <c r="G3316">
        <f>YEAR($F3316)</f>
        <v/>
      </c>
      <c r="H3316">
        <f>"Q"&amp;ROUNDUP(MONTH($F3316)/3,0)</f>
        <v/>
      </c>
      <c r="I3316">
        <f>MONTH($F3316)</f>
        <v/>
      </c>
      <c r="J3316">
        <f>CHOOSE(MONTH($F3316),"Январь","Февраль","Март","Апрель","Май","Июнь","Июль","Август","Сентябрь","Октябрь","Ноябрь","Декабрь")</f>
        <v/>
      </c>
      <c r="K3316">
        <f>DAY($F3316)</f>
        <v/>
      </c>
      <c r="L3316">
        <f>IF(MOD($A3316,10)&lt;7,"ФО_01_Крупный","ФО_"&amp;TEXT(MOD($A3316,8)+1,"00"))</f>
        <v/>
      </c>
      <c r="M3316">
        <f>IF($AB3316="Да","Регион_001_Крупный","Регион_"&amp;TEXT(MOD(QUOTIENT($A3316-1,20),180)+1,"000"))</f>
        <v/>
      </c>
      <c r="N3316">
        <f>IF($AB3316="Да","Город_"&amp;TEXT(MOD($A3316-1,250)+1,"0000"),"Город_"&amp;TEXT(MOD($A3316-1,3000)+1,"0000"))</f>
        <v/>
      </c>
      <c r="O3316">
        <f>IF($AB3316="Да","Холдинг_Крупный","Холдинг_"&amp;TEXT(MOD(QUOTIENT($A3316-1,10000),20)+1,"00"))</f>
        <v/>
      </c>
      <c r="P3316">
        <f>IF($AB3316="Да","Организация_Крупная","Организация_"&amp;TEXT(MOD(QUOTIENT($A3316-1,500),600)+1,"000"))</f>
        <v/>
      </c>
      <c r="Q3316">
        <f>"Отдел_"&amp;TEXT(MOD(QUOTIENT($A3316-1,50),100)+1,"000")</f>
        <v/>
      </c>
      <c r="R3316">
        <f>IF($AB3316="Да","Группа_Крупная","Группа_"&amp;TEXT(MOD(QUOTIENT($A3316-1,5000),30)+1,"00"))</f>
        <v/>
      </c>
      <c r="S3316">
        <f>IF($AB3316="Да","Категория_Крупная","Категория_"&amp;TEXT(MOD(QUOTIENT($A3316-1,500),120)+1,"000"))</f>
        <v/>
      </c>
      <c r="T3316">
        <f>IF($AB3316="Да","Подкатегория_Крупная","Подкатегория_"&amp;TEXT(MOD(QUOTIENT($A3316-1,50),300)+1,"000"))</f>
        <v/>
      </c>
      <c r="U3316">
        <f>"SKU_"&amp;TEXT($A3316,"0000000")</f>
        <v/>
      </c>
      <c r="V3316">
        <f>CHOOSE(MOD($A3316-1,4)+1,"Enterprise","SMB","Госсектор","Розница")</f>
        <v/>
      </c>
      <c r="W3316">
        <f>"Клиент_"&amp;TEXT(MOD($A3316-1,20000)+1,"00000")</f>
        <v/>
      </c>
      <c r="X3316">
        <f>CHOOSE(MOD($A3316-1,5)+1,"Портал","API","Импорт","Ручной ввод","Интеграция")</f>
        <v/>
      </c>
      <c r="Y3316" s="8">
        <f>ROUND(1000+MOD($A3316*37,90000)+IF($AB3316="Да",5000,0),2)</f>
        <v/>
      </c>
      <c r="Z3316">
        <f>1+MOD($A3316,20)</f>
        <v/>
      </c>
      <c r="AA3316" s="8">
        <f>ROUND($Y3316*(0.08+MOD($A3316,17)/100),2)</f>
        <v/>
      </c>
      <c r="AB3316">
        <f>IF(MOD($A3316,10)&lt;7,"Да","Нет")</f>
        <v/>
      </c>
      <c r="AC3316">
        <f>$R3316&amp;" / "&amp;$S3316&amp;" / "&amp;$T3316</f>
        <v/>
      </c>
      <c r="AD3316">
        <f>1</f>
        <v/>
      </c>
      <c r="AE3316">
        <f>IF($A3316&lt;=Settings!$B$4,"до 100",IF($A3316&lt;=Settings!$B$5,"до 10 000",IF($A3316&lt;=Settings!$B$6,"до 100 000","100 000+")))</f>
        <v/>
      </c>
    </row>
    <row r="3317">
      <c r="A3317">
        <f>ROW()-1</f>
        <v/>
      </c>
      <c r="B3317">
        <f>IF($A3317&lt;=Settings!$B$4,"small_control",IF($A3317&lt;=Settings!$B$5,"medium_10k",IF($A3317&lt;=Settings!$B$6,"large_100k","extreme_1m")))</f>
        <v/>
      </c>
      <c r="C3317">
        <f>"ORD-"&amp;TEXT(QUOTIENT($A3317-1,3)+1,"0000000")</f>
        <v/>
      </c>
      <c r="D3317">
        <f>"LINE-"&amp;TEXT($A3317,"0000000")</f>
        <v/>
      </c>
      <c r="E3317" s="7">
        <f>Settings!$B$2+$A3317-1</f>
        <v/>
      </c>
      <c r="F3317" s="7">
        <f>Settings!$B$2+MOD($A3317-1,Settings!$B$7)</f>
        <v/>
      </c>
      <c r="G3317">
        <f>YEAR($F3317)</f>
        <v/>
      </c>
      <c r="H3317">
        <f>"Q"&amp;ROUNDUP(MONTH($F3317)/3,0)</f>
        <v/>
      </c>
      <c r="I3317">
        <f>MONTH($F3317)</f>
        <v/>
      </c>
      <c r="J3317">
        <f>CHOOSE(MONTH($F3317),"Январь","Февраль","Март","Апрель","Май","Июнь","Июль","Август","Сентябрь","Октябрь","Ноябрь","Декабрь")</f>
        <v/>
      </c>
      <c r="K3317">
        <f>DAY($F3317)</f>
        <v/>
      </c>
      <c r="L3317">
        <f>IF(MOD($A3317,10)&lt;7,"ФО_01_Крупный","ФО_"&amp;TEXT(MOD($A3317,8)+1,"00"))</f>
        <v/>
      </c>
      <c r="M3317">
        <f>IF($AB3317="Да","Регион_001_Крупный","Регион_"&amp;TEXT(MOD(QUOTIENT($A3317-1,20),180)+1,"000"))</f>
        <v/>
      </c>
      <c r="N3317">
        <f>IF($AB3317="Да","Город_"&amp;TEXT(MOD($A3317-1,250)+1,"0000"),"Город_"&amp;TEXT(MOD($A3317-1,3000)+1,"0000"))</f>
        <v/>
      </c>
      <c r="O3317">
        <f>IF($AB3317="Да","Холдинг_Крупный","Холдинг_"&amp;TEXT(MOD(QUOTIENT($A3317-1,10000),20)+1,"00"))</f>
        <v/>
      </c>
      <c r="P3317">
        <f>IF($AB3317="Да","Организация_Крупная","Организация_"&amp;TEXT(MOD(QUOTIENT($A3317-1,500),600)+1,"000"))</f>
        <v/>
      </c>
      <c r="Q3317">
        <f>"Отдел_"&amp;TEXT(MOD(QUOTIENT($A3317-1,50),100)+1,"000")</f>
        <v/>
      </c>
      <c r="R3317">
        <f>IF($AB3317="Да","Группа_Крупная","Группа_"&amp;TEXT(MOD(QUOTIENT($A3317-1,5000),30)+1,"00"))</f>
        <v/>
      </c>
      <c r="S3317">
        <f>IF($AB3317="Да","Категория_Крупная","Категория_"&amp;TEXT(MOD(QUOTIENT($A3317-1,500),120)+1,"000"))</f>
        <v/>
      </c>
      <c r="T3317">
        <f>IF($AB3317="Да","Подкатегория_Крупная","Подкатегория_"&amp;TEXT(MOD(QUOTIENT($A3317-1,50),300)+1,"000"))</f>
        <v/>
      </c>
      <c r="U3317">
        <f>"SKU_"&amp;TEXT($A3317,"0000000")</f>
        <v/>
      </c>
      <c r="V3317">
        <f>CHOOSE(MOD($A3317-1,4)+1,"Enterprise","SMB","Госсектор","Розница")</f>
        <v/>
      </c>
      <c r="W3317">
        <f>"Клиент_"&amp;TEXT(MOD($A3317-1,20000)+1,"00000")</f>
        <v/>
      </c>
      <c r="X3317">
        <f>CHOOSE(MOD($A3317-1,5)+1,"Портал","API","Импорт","Ручной ввод","Интеграция")</f>
        <v/>
      </c>
      <c r="Y3317" s="8">
        <f>ROUND(1000+MOD($A3317*37,90000)+IF($AB3317="Да",5000,0),2)</f>
        <v/>
      </c>
      <c r="Z3317">
        <f>1+MOD($A3317,20)</f>
        <v/>
      </c>
      <c r="AA3317" s="8">
        <f>ROUND($Y3317*(0.08+MOD($A3317,17)/100),2)</f>
        <v/>
      </c>
      <c r="AB3317">
        <f>IF(MOD($A3317,10)&lt;7,"Да","Нет")</f>
        <v/>
      </c>
      <c r="AC3317">
        <f>$R3317&amp;" / "&amp;$S3317&amp;" / "&amp;$T3317</f>
        <v/>
      </c>
      <c r="AD3317">
        <f>1</f>
        <v/>
      </c>
      <c r="AE3317">
        <f>IF($A3317&lt;=Settings!$B$4,"до 100",IF($A3317&lt;=Settings!$B$5,"до 10 000",IF($A3317&lt;=Settings!$B$6,"до 100 000","100 000+")))</f>
        <v/>
      </c>
    </row>
    <row r="3318">
      <c r="A3318">
        <f>ROW()-1</f>
        <v/>
      </c>
      <c r="B3318">
        <f>IF($A3318&lt;=Settings!$B$4,"small_control",IF($A3318&lt;=Settings!$B$5,"medium_10k",IF($A3318&lt;=Settings!$B$6,"large_100k","extreme_1m")))</f>
        <v/>
      </c>
      <c r="C3318">
        <f>"ORD-"&amp;TEXT(QUOTIENT($A3318-1,3)+1,"0000000")</f>
        <v/>
      </c>
      <c r="D3318">
        <f>"LINE-"&amp;TEXT($A3318,"0000000")</f>
        <v/>
      </c>
      <c r="E3318" s="7">
        <f>Settings!$B$2+$A3318-1</f>
        <v/>
      </c>
      <c r="F3318" s="7">
        <f>Settings!$B$2+MOD($A3318-1,Settings!$B$7)</f>
        <v/>
      </c>
      <c r="G3318">
        <f>YEAR($F3318)</f>
        <v/>
      </c>
      <c r="H3318">
        <f>"Q"&amp;ROUNDUP(MONTH($F3318)/3,0)</f>
        <v/>
      </c>
      <c r="I3318">
        <f>MONTH($F3318)</f>
        <v/>
      </c>
      <c r="J3318">
        <f>CHOOSE(MONTH($F3318),"Январь","Февраль","Март","Апрель","Май","Июнь","Июль","Август","Сентябрь","Октябрь","Ноябрь","Декабрь")</f>
        <v/>
      </c>
      <c r="K3318">
        <f>DAY($F3318)</f>
        <v/>
      </c>
      <c r="L3318">
        <f>IF(MOD($A3318,10)&lt;7,"ФО_01_Крупный","ФО_"&amp;TEXT(MOD($A3318,8)+1,"00"))</f>
        <v/>
      </c>
      <c r="M3318">
        <f>IF($AB3318="Да","Регион_001_Крупный","Регион_"&amp;TEXT(MOD(QUOTIENT($A3318-1,20),180)+1,"000"))</f>
        <v/>
      </c>
      <c r="N3318">
        <f>IF($AB3318="Да","Город_"&amp;TEXT(MOD($A3318-1,250)+1,"0000"),"Город_"&amp;TEXT(MOD($A3318-1,3000)+1,"0000"))</f>
        <v/>
      </c>
      <c r="O3318">
        <f>IF($AB3318="Да","Холдинг_Крупный","Холдинг_"&amp;TEXT(MOD(QUOTIENT($A3318-1,10000),20)+1,"00"))</f>
        <v/>
      </c>
      <c r="P3318">
        <f>IF($AB3318="Да","Организация_Крупная","Организация_"&amp;TEXT(MOD(QUOTIENT($A3318-1,500),600)+1,"000"))</f>
        <v/>
      </c>
      <c r="Q3318">
        <f>"Отдел_"&amp;TEXT(MOD(QUOTIENT($A3318-1,50),100)+1,"000")</f>
        <v/>
      </c>
      <c r="R3318">
        <f>IF($AB3318="Да","Группа_Крупная","Группа_"&amp;TEXT(MOD(QUOTIENT($A3318-1,5000),30)+1,"00"))</f>
        <v/>
      </c>
      <c r="S3318">
        <f>IF($AB3318="Да","Категория_Крупная","Категория_"&amp;TEXT(MOD(QUOTIENT($A3318-1,500),120)+1,"000"))</f>
        <v/>
      </c>
      <c r="T3318">
        <f>IF($AB3318="Да","Подкатегория_Крупная","Подкатегория_"&amp;TEXT(MOD(QUOTIENT($A3318-1,50),300)+1,"000"))</f>
        <v/>
      </c>
      <c r="U3318">
        <f>"SKU_"&amp;TEXT($A3318,"0000000")</f>
        <v/>
      </c>
      <c r="V3318">
        <f>CHOOSE(MOD($A3318-1,4)+1,"Enterprise","SMB","Госсектор","Розница")</f>
        <v/>
      </c>
      <c r="W3318">
        <f>"Клиент_"&amp;TEXT(MOD($A3318-1,20000)+1,"00000")</f>
        <v/>
      </c>
      <c r="X3318">
        <f>CHOOSE(MOD($A3318-1,5)+1,"Портал","API","Импорт","Ручной ввод","Интеграция")</f>
        <v/>
      </c>
      <c r="Y3318" s="8">
        <f>ROUND(1000+MOD($A3318*37,90000)+IF($AB3318="Да",5000,0),2)</f>
        <v/>
      </c>
      <c r="Z3318">
        <f>1+MOD($A3318,20)</f>
        <v/>
      </c>
      <c r="AA3318" s="8">
        <f>ROUND($Y3318*(0.08+MOD($A3318,17)/100),2)</f>
        <v/>
      </c>
      <c r="AB3318">
        <f>IF(MOD($A3318,10)&lt;7,"Да","Нет")</f>
        <v/>
      </c>
      <c r="AC3318">
        <f>$R3318&amp;" / "&amp;$S3318&amp;" / "&amp;$T3318</f>
        <v/>
      </c>
      <c r="AD3318">
        <f>1</f>
        <v/>
      </c>
      <c r="AE3318">
        <f>IF($A3318&lt;=Settings!$B$4,"до 100",IF($A3318&lt;=Settings!$B$5,"до 10 000",IF($A3318&lt;=Settings!$B$6,"до 100 000","100 000+")))</f>
        <v/>
      </c>
    </row>
    <row r="3319">
      <c r="A3319">
        <f>ROW()-1</f>
        <v/>
      </c>
      <c r="B3319">
        <f>IF($A3319&lt;=Settings!$B$4,"small_control",IF($A3319&lt;=Settings!$B$5,"medium_10k",IF($A3319&lt;=Settings!$B$6,"large_100k","extreme_1m")))</f>
        <v/>
      </c>
      <c r="C3319">
        <f>"ORD-"&amp;TEXT(QUOTIENT($A3319-1,3)+1,"0000000")</f>
        <v/>
      </c>
      <c r="D3319">
        <f>"LINE-"&amp;TEXT($A3319,"0000000")</f>
        <v/>
      </c>
      <c r="E3319" s="7">
        <f>Settings!$B$2+$A3319-1</f>
        <v/>
      </c>
      <c r="F3319" s="7">
        <f>Settings!$B$2+MOD($A3319-1,Settings!$B$7)</f>
        <v/>
      </c>
      <c r="G3319">
        <f>YEAR($F3319)</f>
        <v/>
      </c>
      <c r="H3319">
        <f>"Q"&amp;ROUNDUP(MONTH($F3319)/3,0)</f>
        <v/>
      </c>
      <c r="I3319">
        <f>MONTH($F3319)</f>
        <v/>
      </c>
      <c r="J3319">
        <f>CHOOSE(MONTH($F3319),"Январь","Февраль","Март","Апрель","Май","Июнь","Июль","Август","Сентябрь","Октябрь","Ноябрь","Декабрь")</f>
        <v/>
      </c>
      <c r="K3319">
        <f>DAY($F3319)</f>
        <v/>
      </c>
      <c r="L3319">
        <f>IF(MOD($A3319,10)&lt;7,"ФО_01_Крупный","ФО_"&amp;TEXT(MOD($A3319,8)+1,"00"))</f>
        <v/>
      </c>
      <c r="M3319">
        <f>IF($AB3319="Да","Регион_001_Крупный","Регион_"&amp;TEXT(MOD(QUOTIENT($A3319-1,20),180)+1,"000"))</f>
        <v/>
      </c>
      <c r="N3319">
        <f>IF($AB3319="Да","Город_"&amp;TEXT(MOD($A3319-1,250)+1,"0000"),"Город_"&amp;TEXT(MOD($A3319-1,3000)+1,"0000"))</f>
        <v/>
      </c>
      <c r="O3319">
        <f>IF($AB3319="Да","Холдинг_Крупный","Холдинг_"&amp;TEXT(MOD(QUOTIENT($A3319-1,10000),20)+1,"00"))</f>
        <v/>
      </c>
      <c r="P3319">
        <f>IF($AB3319="Да","Организация_Крупная","Организация_"&amp;TEXT(MOD(QUOTIENT($A3319-1,500),600)+1,"000"))</f>
        <v/>
      </c>
      <c r="Q3319">
        <f>"Отдел_"&amp;TEXT(MOD(QUOTIENT($A3319-1,50),100)+1,"000")</f>
        <v/>
      </c>
      <c r="R3319">
        <f>IF($AB3319="Да","Группа_Крупная","Группа_"&amp;TEXT(MOD(QUOTIENT($A3319-1,5000),30)+1,"00"))</f>
        <v/>
      </c>
      <c r="S3319">
        <f>IF($AB3319="Да","Категория_Крупная","Категория_"&amp;TEXT(MOD(QUOTIENT($A3319-1,500),120)+1,"000"))</f>
        <v/>
      </c>
      <c r="T3319">
        <f>IF($AB3319="Да","Подкатегория_Крупная","Подкатегория_"&amp;TEXT(MOD(QUOTIENT($A3319-1,50),300)+1,"000"))</f>
        <v/>
      </c>
      <c r="U3319">
        <f>"SKU_"&amp;TEXT($A3319,"0000000")</f>
        <v/>
      </c>
      <c r="V3319">
        <f>CHOOSE(MOD($A3319-1,4)+1,"Enterprise","SMB","Госсектор","Розница")</f>
        <v/>
      </c>
      <c r="W3319">
        <f>"Клиент_"&amp;TEXT(MOD($A3319-1,20000)+1,"00000")</f>
        <v/>
      </c>
      <c r="X3319">
        <f>CHOOSE(MOD($A3319-1,5)+1,"Портал","API","Импорт","Ручной ввод","Интеграция")</f>
        <v/>
      </c>
      <c r="Y3319" s="8">
        <f>ROUND(1000+MOD($A3319*37,90000)+IF($AB3319="Да",5000,0),2)</f>
        <v/>
      </c>
      <c r="Z3319">
        <f>1+MOD($A3319,20)</f>
        <v/>
      </c>
      <c r="AA3319" s="8">
        <f>ROUND($Y3319*(0.08+MOD($A3319,17)/100),2)</f>
        <v/>
      </c>
      <c r="AB3319">
        <f>IF(MOD($A3319,10)&lt;7,"Да","Нет")</f>
        <v/>
      </c>
      <c r="AC3319">
        <f>$R3319&amp;" / "&amp;$S3319&amp;" / "&amp;$T3319</f>
        <v/>
      </c>
      <c r="AD3319">
        <f>1</f>
        <v/>
      </c>
      <c r="AE3319">
        <f>IF($A3319&lt;=Settings!$B$4,"до 100",IF($A3319&lt;=Settings!$B$5,"до 10 000",IF($A3319&lt;=Settings!$B$6,"до 100 000","100 000+")))</f>
        <v/>
      </c>
    </row>
    <row r="3320">
      <c r="A3320">
        <f>ROW()-1</f>
        <v/>
      </c>
      <c r="B3320">
        <f>IF($A3320&lt;=Settings!$B$4,"small_control",IF($A3320&lt;=Settings!$B$5,"medium_10k",IF($A3320&lt;=Settings!$B$6,"large_100k","extreme_1m")))</f>
        <v/>
      </c>
      <c r="C3320">
        <f>"ORD-"&amp;TEXT(QUOTIENT($A3320-1,3)+1,"0000000")</f>
        <v/>
      </c>
      <c r="D3320">
        <f>"LINE-"&amp;TEXT($A3320,"0000000")</f>
        <v/>
      </c>
      <c r="E3320" s="7">
        <f>Settings!$B$2+$A3320-1</f>
        <v/>
      </c>
      <c r="F3320" s="7">
        <f>Settings!$B$2+MOD($A3320-1,Settings!$B$7)</f>
        <v/>
      </c>
      <c r="G3320">
        <f>YEAR($F3320)</f>
        <v/>
      </c>
      <c r="H3320">
        <f>"Q"&amp;ROUNDUP(MONTH($F3320)/3,0)</f>
        <v/>
      </c>
      <c r="I3320">
        <f>MONTH($F3320)</f>
        <v/>
      </c>
      <c r="J3320">
        <f>CHOOSE(MONTH($F3320),"Январь","Февраль","Март","Апрель","Май","Июнь","Июль","Август","Сентябрь","Октябрь","Ноябрь","Декабрь")</f>
        <v/>
      </c>
      <c r="K3320">
        <f>DAY($F3320)</f>
        <v/>
      </c>
      <c r="L3320">
        <f>IF(MOD($A3320,10)&lt;7,"ФО_01_Крупный","ФО_"&amp;TEXT(MOD($A3320,8)+1,"00"))</f>
        <v/>
      </c>
      <c r="M3320">
        <f>IF($AB3320="Да","Регион_001_Крупный","Регион_"&amp;TEXT(MOD(QUOTIENT($A3320-1,20),180)+1,"000"))</f>
        <v/>
      </c>
      <c r="N3320">
        <f>IF($AB3320="Да","Город_"&amp;TEXT(MOD($A3320-1,250)+1,"0000"),"Город_"&amp;TEXT(MOD($A3320-1,3000)+1,"0000"))</f>
        <v/>
      </c>
      <c r="O3320">
        <f>IF($AB3320="Да","Холдинг_Крупный","Холдинг_"&amp;TEXT(MOD(QUOTIENT($A3320-1,10000),20)+1,"00"))</f>
        <v/>
      </c>
      <c r="P3320">
        <f>IF($AB3320="Да","Организация_Крупная","Организация_"&amp;TEXT(MOD(QUOTIENT($A3320-1,500),600)+1,"000"))</f>
        <v/>
      </c>
      <c r="Q3320">
        <f>"Отдел_"&amp;TEXT(MOD(QUOTIENT($A3320-1,50),100)+1,"000")</f>
        <v/>
      </c>
      <c r="R3320">
        <f>IF($AB3320="Да","Группа_Крупная","Группа_"&amp;TEXT(MOD(QUOTIENT($A3320-1,5000),30)+1,"00"))</f>
        <v/>
      </c>
      <c r="S3320">
        <f>IF($AB3320="Да","Категория_Крупная","Категория_"&amp;TEXT(MOD(QUOTIENT($A3320-1,500),120)+1,"000"))</f>
        <v/>
      </c>
      <c r="T3320">
        <f>IF($AB3320="Да","Подкатегория_Крупная","Подкатегория_"&amp;TEXT(MOD(QUOTIENT($A3320-1,50),300)+1,"000"))</f>
        <v/>
      </c>
      <c r="U3320">
        <f>"SKU_"&amp;TEXT($A3320,"0000000")</f>
        <v/>
      </c>
      <c r="V3320">
        <f>CHOOSE(MOD($A3320-1,4)+1,"Enterprise","SMB","Госсектор","Розница")</f>
        <v/>
      </c>
      <c r="W3320">
        <f>"Клиент_"&amp;TEXT(MOD($A3320-1,20000)+1,"00000")</f>
        <v/>
      </c>
      <c r="X3320">
        <f>CHOOSE(MOD($A3320-1,5)+1,"Портал","API","Импорт","Ручной ввод","Интеграция")</f>
        <v/>
      </c>
      <c r="Y3320" s="8">
        <f>ROUND(1000+MOD($A3320*37,90000)+IF($AB3320="Да",5000,0),2)</f>
        <v/>
      </c>
      <c r="Z3320">
        <f>1+MOD($A3320,20)</f>
        <v/>
      </c>
      <c r="AA3320" s="8">
        <f>ROUND($Y3320*(0.08+MOD($A3320,17)/100),2)</f>
        <v/>
      </c>
      <c r="AB3320">
        <f>IF(MOD($A3320,10)&lt;7,"Да","Нет")</f>
        <v/>
      </c>
      <c r="AC3320">
        <f>$R3320&amp;" / "&amp;$S3320&amp;" / "&amp;$T3320</f>
        <v/>
      </c>
      <c r="AD3320">
        <f>1</f>
        <v/>
      </c>
      <c r="AE3320">
        <f>IF($A3320&lt;=Settings!$B$4,"до 100",IF($A3320&lt;=Settings!$B$5,"до 10 000",IF($A3320&lt;=Settings!$B$6,"до 100 000","100 000+")))</f>
        <v/>
      </c>
    </row>
    <row r="3321">
      <c r="A3321">
        <f>ROW()-1</f>
        <v/>
      </c>
      <c r="B3321">
        <f>IF($A3321&lt;=Settings!$B$4,"small_control",IF($A3321&lt;=Settings!$B$5,"medium_10k",IF($A3321&lt;=Settings!$B$6,"large_100k","extreme_1m")))</f>
        <v/>
      </c>
      <c r="C3321">
        <f>"ORD-"&amp;TEXT(QUOTIENT($A3321-1,3)+1,"0000000")</f>
        <v/>
      </c>
      <c r="D3321">
        <f>"LINE-"&amp;TEXT($A3321,"0000000")</f>
        <v/>
      </c>
      <c r="E3321" s="7">
        <f>Settings!$B$2+$A3321-1</f>
        <v/>
      </c>
      <c r="F3321" s="7">
        <f>Settings!$B$2+MOD($A3321-1,Settings!$B$7)</f>
        <v/>
      </c>
      <c r="G3321">
        <f>YEAR($F3321)</f>
        <v/>
      </c>
      <c r="H3321">
        <f>"Q"&amp;ROUNDUP(MONTH($F3321)/3,0)</f>
        <v/>
      </c>
      <c r="I3321">
        <f>MONTH($F3321)</f>
        <v/>
      </c>
      <c r="J3321">
        <f>CHOOSE(MONTH($F3321),"Январь","Февраль","Март","Апрель","Май","Июнь","Июль","Август","Сентябрь","Октябрь","Ноябрь","Декабрь")</f>
        <v/>
      </c>
      <c r="K3321">
        <f>DAY($F3321)</f>
        <v/>
      </c>
      <c r="L3321">
        <f>IF(MOD($A3321,10)&lt;7,"ФО_01_Крупный","ФО_"&amp;TEXT(MOD($A3321,8)+1,"00"))</f>
        <v/>
      </c>
      <c r="M3321">
        <f>IF($AB3321="Да","Регион_001_Крупный","Регион_"&amp;TEXT(MOD(QUOTIENT($A3321-1,20),180)+1,"000"))</f>
        <v/>
      </c>
      <c r="N3321">
        <f>IF($AB3321="Да","Город_"&amp;TEXT(MOD($A3321-1,250)+1,"0000"),"Город_"&amp;TEXT(MOD($A3321-1,3000)+1,"0000"))</f>
        <v/>
      </c>
      <c r="O3321">
        <f>IF($AB3321="Да","Холдинг_Крупный","Холдинг_"&amp;TEXT(MOD(QUOTIENT($A3321-1,10000),20)+1,"00"))</f>
        <v/>
      </c>
      <c r="P3321">
        <f>IF($AB3321="Да","Организация_Крупная","Организация_"&amp;TEXT(MOD(QUOTIENT($A3321-1,500),600)+1,"000"))</f>
        <v/>
      </c>
      <c r="Q3321">
        <f>"Отдел_"&amp;TEXT(MOD(QUOTIENT($A3321-1,50),100)+1,"000")</f>
        <v/>
      </c>
      <c r="R3321">
        <f>IF($AB3321="Да","Группа_Крупная","Группа_"&amp;TEXT(MOD(QUOTIENT($A3321-1,5000),30)+1,"00"))</f>
        <v/>
      </c>
      <c r="S3321">
        <f>IF($AB3321="Да","Категория_Крупная","Категория_"&amp;TEXT(MOD(QUOTIENT($A3321-1,500),120)+1,"000"))</f>
        <v/>
      </c>
      <c r="T3321">
        <f>IF($AB3321="Да","Подкатегория_Крупная","Подкатегория_"&amp;TEXT(MOD(QUOTIENT($A3321-1,50),300)+1,"000"))</f>
        <v/>
      </c>
      <c r="U3321">
        <f>"SKU_"&amp;TEXT($A3321,"0000000")</f>
        <v/>
      </c>
      <c r="V3321">
        <f>CHOOSE(MOD($A3321-1,4)+1,"Enterprise","SMB","Госсектор","Розница")</f>
        <v/>
      </c>
      <c r="W3321">
        <f>"Клиент_"&amp;TEXT(MOD($A3321-1,20000)+1,"00000")</f>
        <v/>
      </c>
      <c r="X3321">
        <f>CHOOSE(MOD($A3321-1,5)+1,"Портал","API","Импорт","Ручной ввод","Интеграция")</f>
        <v/>
      </c>
      <c r="Y3321" s="8">
        <f>ROUND(1000+MOD($A3321*37,90000)+IF($AB3321="Да",5000,0),2)</f>
        <v/>
      </c>
      <c r="Z3321">
        <f>1+MOD($A3321,20)</f>
        <v/>
      </c>
      <c r="AA3321" s="8">
        <f>ROUND($Y3321*(0.08+MOD($A3321,17)/100),2)</f>
        <v/>
      </c>
      <c r="AB3321">
        <f>IF(MOD($A3321,10)&lt;7,"Да","Нет")</f>
        <v/>
      </c>
      <c r="AC3321">
        <f>$R3321&amp;" / "&amp;$S3321&amp;" / "&amp;$T3321</f>
        <v/>
      </c>
      <c r="AD3321">
        <f>1</f>
        <v/>
      </c>
      <c r="AE3321">
        <f>IF($A3321&lt;=Settings!$B$4,"до 100",IF($A3321&lt;=Settings!$B$5,"до 10 000",IF($A3321&lt;=Settings!$B$6,"до 100 000","100 000+")))</f>
        <v/>
      </c>
    </row>
    <row r="3322">
      <c r="A3322">
        <f>ROW()-1</f>
        <v/>
      </c>
      <c r="B3322">
        <f>IF($A3322&lt;=Settings!$B$4,"small_control",IF($A3322&lt;=Settings!$B$5,"medium_10k",IF($A3322&lt;=Settings!$B$6,"large_100k","extreme_1m")))</f>
        <v/>
      </c>
      <c r="C3322">
        <f>"ORD-"&amp;TEXT(QUOTIENT($A3322-1,3)+1,"0000000")</f>
        <v/>
      </c>
      <c r="D3322">
        <f>"LINE-"&amp;TEXT($A3322,"0000000")</f>
        <v/>
      </c>
      <c r="E3322" s="7">
        <f>Settings!$B$2+$A3322-1</f>
        <v/>
      </c>
      <c r="F3322" s="7">
        <f>Settings!$B$2+MOD($A3322-1,Settings!$B$7)</f>
        <v/>
      </c>
      <c r="G3322">
        <f>YEAR($F3322)</f>
        <v/>
      </c>
      <c r="H3322">
        <f>"Q"&amp;ROUNDUP(MONTH($F3322)/3,0)</f>
        <v/>
      </c>
      <c r="I3322">
        <f>MONTH($F3322)</f>
        <v/>
      </c>
      <c r="J3322">
        <f>CHOOSE(MONTH($F3322),"Январь","Февраль","Март","Апрель","Май","Июнь","Июль","Август","Сентябрь","Октябрь","Ноябрь","Декабрь")</f>
        <v/>
      </c>
      <c r="K3322">
        <f>DAY($F3322)</f>
        <v/>
      </c>
      <c r="L3322">
        <f>IF(MOD($A3322,10)&lt;7,"ФО_01_Крупный","ФО_"&amp;TEXT(MOD($A3322,8)+1,"00"))</f>
        <v/>
      </c>
      <c r="M3322">
        <f>IF($AB3322="Да","Регион_001_Крупный","Регион_"&amp;TEXT(MOD(QUOTIENT($A3322-1,20),180)+1,"000"))</f>
        <v/>
      </c>
      <c r="N3322">
        <f>IF($AB3322="Да","Город_"&amp;TEXT(MOD($A3322-1,250)+1,"0000"),"Город_"&amp;TEXT(MOD($A3322-1,3000)+1,"0000"))</f>
        <v/>
      </c>
      <c r="O3322">
        <f>IF($AB3322="Да","Холдинг_Крупный","Холдинг_"&amp;TEXT(MOD(QUOTIENT($A3322-1,10000),20)+1,"00"))</f>
        <v/>
      </c>
      <c r="P3322">
        <f>IF($AB3322="Да","Организация_Крупная","Организация_"&amp;TEXT(MOD(QUOTIENT($A3322-1,500),600)+1,"000"))</f>
        <v/>
      </c>
      <c r="Q3322">
        <f>"Отдел_"&amp;TEXT(MOD(QUOTIENT($A3322-1,50),100)+1,"000")</f>
        <v/>
      </c>
      <c r="R3322">
        <f>IF($AB3322="Да","Группа_Крупная","Группа_"&amp;TEXT(MOD(QUOTIENT($A3322-1,5000),30)+1,"00"))</f>
        <v/>
      </c>
      <c r="S3322">
        <f>IF($AB3322="Да","Категория_Крупная","Категория_"&amp;TEXT(MOD(QUOTIENT($A3322-1,500),120)+1,"000"))</f>
        <v/>
      </c>
      <c r="T3322">
        <f>IF($AB3322="Да","Подкатегория_Крупная","Подкатегория_"&amp;TEXT(MOD(QUOTIENT($A3322-1,50),300)+1,"000"))</f>
        <v/>
      </c>
      <c r="U3322">
        <f>"SKU_"&amp;TEXT($A3322,"0000000")</f>
        <v/>
      </c>
      <c r="V3322">
        <f>CHOOSE(MOD($A3322-1,4)+1,"Enterprise","SMB","Госсектор","Розница")</f>
        <v/>
      </c>
      <c r="W3322">
        <f>"Клиент_"&amp;TEXT(MOD($A3322-1,20000)+1,"00000")</f>
        <v/>
      </c>
      <c r="X3322">
        <f>CHOOSE(MOD($A3322-1,5)+1,"Портал","API","Импорт","Ручной ввод","Интеграция")</f>
        <v/>
      </c>
      <c r="Y3322" s="8">
        <f>ROUND(1000+MOD($A3322*37,90000)+IF($AB3322="Да",5000,0),2)</f>
        <v/>
      </c>
      <c r="Z3322">
        <f>1+MOD($A3322,20)</f>
        <v/>
      </c>
      <c r="AA3322" s="8">
        <f>ROUND($Y3322*(0.08+MOD($A3322,17)/100),2)</f>
        <v/>
      </c>
      <c r="AB3322">
        <f>IF(MOD($A3322,10)&lt;7,"Да","Нет")</f>
        <v/>
      </c>
      <c r="AC3322">
        <f>$R3322&amp;" / "&amp;$S3322&amp;" / "&amp;$T3322</f>
        <v/>
      </c>
      <c r="AD3322">
        <f>1</f>
        <v/>
      </c>
      <c r="AE3322">
        <f>IF($A3322&lt;=Settings!$B$4,"до 100",IF($A3322&lt;=Settings!$B$5,"до 10 000",IF($A3322&lt;=Settings!$B$6,"до 100 000","100 000+")))</f>
        <v/>
      </c>
    </row>
    <row r="3323">
      <c r="A3323">
        <f>ROW()-1</f>
        <v/>
      </c>
      <c r="B3323">
        <f>IF($A3323&lt;=Settings!$B$4,"small_control",IF($A3323&lt;=Settings!$B$5,"medium_10k",IF($A3323&lt;=Settings!$B$6,"large_100k","extreme_1m")))</f>
        <v/>
      </c>
      <c r="C3323">
        <f>"ORD-"&amp;TEXT(QUOTIENT($A3323-1,3)+1,"0000000")</f>
        <v/>
      </c>
      <c r="D3323">
        <f>"LINE-"&amp;TEXT($A3323,"0000000")</f>
        <v/>
      </c>
      <c r="E3323" s="7">
        <f>Settings!$B$2+$A3323-1</f>
        <v/>
      </c>
      <c r="F3323" s="7">
        <f>Settings!$B$2+MOD($A3323-1,Settings!$B$7)</f>
        <v/>
      </c>
      <c r="G3323">
        <f>YEAR($F3323)</f>
        <v/>
      </c>
      <c r="H3323">
        <f>"Q"&amp;ROUNDUP(MONTH($F3323)/3,0)</f>
        <v/>
      </c>
      <c r="I3323">
        <f>MONTH($F3323)</f>
        <v/>
      </c>
      <c r="J3323">
        <f>CHOOSE(MONTH($F3323),"Январь","Февраль","Март","Апрель","Май","Июнь","Июль","Август","Сентябрь","Октябрь","Ноябрь","Декабрь")</f>
        <v/>
      </c>
      <c r="K3323">
        <f>DAY($F3323)</f>
        <v/>
      </c>
      <c r="L3323">
        <f>IF(MOD($A3323,10)&lt;7,"ФО_01_Крупный","ФО_"&amp;TEXT(MOD($A3323,8)+1,"00"))</f>
        <v/>
      </c>
      <c r="M3323">
        <f>IF($AB3323="Да","Регион_001_Крупный","Регион_"&amp;TEXT(MOD(QUOTIENT($A3323-1,20),180)+1,"000"))</f>
        <v/>
      </c>
      <c r="N3323">
        <f>IF($AB3323="Да","Город_"&amp;TEXT(MOD($A3323-1,250)+1,"0000"),"Город_"&amp;TEXT(MOD($A3323-1,3000)+1,"0000"))</f>
        <v/>
      </c>
      <c r="O3323">
        <f>IF($AB3323="Да","Холдинг_Крупный","Холдинг_"&amp;TEXT(MOD(QUOTIENT($A3323-1,10000),20)+1,"00"))</f>
        <v/>
      </c>
      <c r="P3323">
        <f>IF($AB3323="Да","Организация_Крупная","Организация_"&amp;TEXT(MOD(QUOTIENT($A3323-1,500),600)+1,"000"))</f>
        <v/>
      </c>
      <c r="Q3323">
        <f>"Отдел_"&amp;TEXT(MOD(QUOTIENT($A3323-1,50),100)+1,"000")</f>
        <v/>
      </c>
      <c r="R3323">
        <f>IF($AB3323="Да","Группа_Крупная","Группа_"&amp;TEXT(MOD(QUOTIENT($A3323-1,5000),30)+1,"00"))</f>
        <v/>
      </c>
      <c r="S3323">
        <f>IF($AB3323="Да","Категория_Крупная","Категория_"&amp;TEXT(MOD(QUOTIENT($A3323-1,500),120)+1,"000"))</f>
        <v/>
      </c>
      <c r="T3323">
        <f>IF($AB3323="Да","Подкатегория_Крупная","Подкатегория_"&amp;TEXT(MOD(QUOTIENT($A3323-1,50),300)+1,"000"))</f>
        <v/>
      </c>
      <c r="U3323">
        <f>"SKU_"&amp;TEXT($A3323,"0000000")</f>
        <v/>
      </c>
      <c r="V3323">
        <f>CHOOSE(MOD($A3323-1,4)+1,"Enterprise","SMB","Госсектор","Розница")</f>
        <v/>
      </c>
      <c r="W3323">
        <f>"Клиент_"&amp;TEXT(MOD($A3323-1,20000)+1,"00000")</f>
        <v/>
      </c>
      <c r="X3323">
        <f>CHOOSE(MOD($A3323-1,5)+1,"Портал","API","Импорт","Ручной ввод","Интеграция")</f>
        <v/>
      </c>
      <c r="Y3323" s="8">
        <f>ROUND(1000+MOD($A3323*37,90000)+IF($AB3323="Да",5000,0),2)</f>
        <v/>
      </c>
      <c r="Z3323">
        <f>1+MOD($A3323,20)</f>
        <v/>
      </c>
      <c r="AA3323" s="8">
        <f>ROUND($Y3323*(0.08+MOD($A3323,17)/100),2)</f>
        <v/>
      </c>
      <c r="AB3323">
        <f>IF(MOD($A3323,10)&lt;7,"Да","Нет")</f>
        <v/>
      </c>
      <c r="AC3323">
        <f>$R3323&amp;" / "&amp;$S3323&amp;" / "&amp;$T3323</f>
        <v/>
      </c>
      <c r="AD3323">
        <f>1</f>
        <v/>
      </c>
      <c r="AE3323">
        <f>IF($A3323&lt;=Settings!$B$4,"до 100",IF($A3323&lt;=Settings!$B$5,"до 10 000",IF($A3323&lt;=Settings!$B$6,"до 100 000","100 000+")))</f>
        <v/>
      </c>
    </row>
    <row r="3324">
      <c r="A3324">
        <f>ROW()-1</f>
        <v/>
      </c>
      <c r="B3324">
        <f>IF($A3324&lt;=Settings!$B$4,"small_control",IF($A3324&lt;=Settings!$B$5,"medium_10k",IF($A3324&lt;=Settings!$B$6,"large_100k","extreme_1m")))</f>
        <v/>
      </c>
      <c r="C3324">
        <f>"ORD-"&amp;TEXT(QUOTIENT($A3324-1,3)+1,"0000000")</f>
        <v/>
      </c>
      <c r="D3324">
        <f>"LINE-"&amp;TEXT($A3324,"0000000")</f>
        <v/>
      </c>
      <c r="E3324" s="7">
        <f>Settings!$B$2+$A3324-1</f>
        <v/>
      </c>
      <c r="F3324" s="7">
        <f>Settings!$B$2+MOD($A3324-1,Settings!$B$7)</f>
        <v/>
      </c>
      <c r="G3324">
        <f>YEAR($F3324)</f>
        <v/>
      </c>
      <c r="H3324">
        <f>"Q"&amp;ROUNDUP(MONTH($F3324)/3,0)</f>
        <v/>
      </c>
      <c r="I3324">
        <f>MONTH($F3324)</f>
        <v/>
      </c>
      <c r="J3324">
        <f>CHOOSE(MONTH($F3324),"Январь","Февраль","Март","Апрель","Май","Июнь","Июль","Август","Сентябрь","Октябрь","Ноябрь","Декабрь")</f>
        <v/>
      </c>
      <c r="K3324">
        <f>DAY($F3324)</f>
        <v/>
      </c>
      <c r="L3324">
        <f>IF(MOD($A3324,10)&lt;7,"ФО_01_Крупный","ФО_"&amp;TEXT(MOD($A3324,8)+1,"00"))</f>
        <v/>
      </c>
      <c r="M3324">
        <f>IF($AB3324="Да","Регион_001_Крупный","Регион_"&amp;TEXT(MOD(QUOTIENT($A3324-1,20),180)+1,"000"))</f>
        <v/>
      </c>
      <c r="N3324">
        <f>IF($AB3324="Да","Город_"&amp;TEXT(MOD($A3324-1,250)+1,"0000"),"Город_"&amp;TEXT(MOD($A3324-1,3000)+1,"0000"))</f>
        <v/>
      </c>
      <c r="O3324">
        <f>IF($AB3324="Да","Холдинг_Крупный","Холдинг_"&amp;TEXT(MOD(QUOTIENT($A3324-1,10000),20)+1,"00"))</f>
        <v/>
      </c>
      <c r="P3324">
        <f>IF($AB3324="Да","Организация_Крупная","Организация_"&amp;TEXT(MOD(QUOTIENT($A3324-1,500),600)+1,"000"))</f>
        <v/>
      </c>
      <c r="Q3324">
        <f>"Отдел_"&amp;TEXT(MOD(QUOTIENT($A3324-1,50),100)+1,"000")</f>
        <v/>
      </c>
      <c r="R3324">
        <f>IF($AB3324="Да","Группа_Крупная","Группа_"&amp;TEXT(MOD(QUOTIENT($A3324-1,5000),30)+1,"00"))</f>
        <v/>
      </c>
      <c r="S3324">
        <f>IF($AB3324="Да","Категория_Крупная","Категория_"&amp;TEXT(MOD(QUOTIENT($A3324-1,500),120)+1,"000"))</f>
        <v/>
      </c>
      <c r="T3324">
        <f>IF($AB3324="Да","Подкатегория_Крупная","Подкатегория_"&amp;TEXT(MOD(QUOTIENT($A3324-1,50),300)+1,"000"))</f>
        <v/>
      </c>
      <c r="U3324">
        <f>"SKU_"&amp;TEXT($A3324,"0000000")</f>
        <v/>
      </c>
      <c r="V3324">
        <f>CHOOSE(MOD($A3324-1,4)+1,"Enterprise","SMB","Госсектор","Розница")</f>
        <v/>
      </c>
      <c r="W3324">
        <f>"Клиент_"&amp;TEXT(MOD($A3324-1,20000)+1,"00000")</f>
        <v/>
      </c>
      <c r="X3324">
        <f>CHOOSE(MOD($A3324-1,5)+1,"Портал","API","Импорт","Ручной ввод","Интеграция")</f>
        <v/>
      </c>
      <c r="Y3324" s="8">
        <f>ROUND(1000+MOD($A3324*37,90000)+IF($AB3324="Да",5000,0),2)</f>
        <v/>
      </c>
      <c r="Z3324">
        <f>1+MOD($A3324,20)</f>
        <v/>
      </c>
      <c r="AA3324" s="8">
        <f>ROUND($Y3324*(0.08+MOD($A3324,17)/100),2)</f>
        <v/>
      </c>
      <c r="AB3324">
        <f>IF(MOD($A3324,10)&lt;7,"Да","Нет")</f>
        <v/>
      </c>
      <c r="AC3324">
        <f>$R3324&amp;" / "&amp;$S3324&amp;" / "&amp;$T3324</f>
        <v/>
      </c>
      <c r="AD3324">
        <f>1</f>
        <v/>
      </c>
      <c r="AE3324">
        <f>IF($A3324&lt;=Settings!$B$4,"до 100",IF($A3324&lt;=Settings!$B$5,"до 10 000",IF($A3324&lt;=Settings!$B$6,"до 100 000","100 000+")))</f>
        <v/>
      </c>
    </row>
    <row r="3325">
      <c r="A3325">
        <f>ROW()-1</f>
        <v/>
      </c>
      <c r="B3325">
        <f>IF($A3325&lt;=Settings!$B$4,"small_control",IF($A3325&lt;=Settings!$B$5,"medium_10k",IF($A3325&lt;=Settings!$B$6,"large_100k","extreme_1m")))</f>
        <v/>
      </c>
      <c r="C3325">
        <f>"ORD-"&amp;TEXT(QUOTIENT($A3325-1,3)+1,"0000000")</f>
        <v/>
      </c>
      <c r="D3325">
        <f>"LINE-"&amp;TEXT($A3325,"0000000")</f>
        <v/>
      </c>
      <c r="E3325" s="7">
        <f>Settings!$B$2+$A3325-1</f>
        <v/>
      </c>
      <c r="F3325" s="7">
        <f>Settings!$B$2+MOD($A3325-1,Settings!$B$7)</f>
        <v/>
      </c>
      <c r="G3325">
        <f>YEAR($F3325)</f>
        <v/>
      </c>
      <c r="H3325">
        <f>"Q"&amp;ROUNDUP(MONTH($F3325)/3,0)</f>
        <v/>
      </c>
      <c r="I3325">
        <f>MONTH($F3325)</f>
        <v/>
      </c>
      <c r="J3325">
        <f>CHOOSE(MONTH($F3325),"Январь","Февраль","Март","Апрель","Май","Июнь","Июль","Август","Сентябрь","Октябрь","Ноябрь","Декабрь")</f>
        <v/>
      </c>
      <c r="K3325">
        <f>DAY($F3325)</f>
        <v/>
      </c>
      <c r="L3325">
        <f>IF(MOD($A3325,10)&lt;7,"ФО_01_Крупный","ФО_"&amp;TEXT(MOD($A3325,8)+1,"00"))</f>
        <v/>
      </c>
      <c r="M3325">
        <f>IF($AB3325="Да","Регион_001_Крупный","Регион_"&amp;TEXT(MOD(QUOTIENT($A3325-1,20),180)+1,"000"))</f>
        <v/>
      </c>
      <c r="N3325">
        <f>IF($AB3325="Да","Город_"&amp;TEXT(MOD($A3325-1,250)+1,"0000"),"Город_"&amp;TEXT(MOD($A3325-1,3000)+1,"0000"))</f>
        <v/>
      </c>
      <c r="O3325">
        <f>IF($AB3325="Да","Холдинг_Крупный","Холдинг_"&amp;TEXT(MOD(QUOTIENT($A3325-1,10000),20)+1,"00"))</f>
        <v/>
      </c>
      <c r="P3325">
        <f>IF($AB3325="Да","Организация_Крупная","Организация_"&amp;TEXT(MOD(QUOTIENT($A3325-1,500),600)+1,"000"))</f>
        <v/>
      </c>
      <c r="Q3325">
        <f>"Отдел_"&amp;TEXT(MOD(QUOTIENT($A3325-1,50),100)+1,"000")</f>
        <v/>
      </c>
      <c r="R3325">
        <f>IF($AB3325="Да","Группа_Крупная","Группа_"&amp;TEXT(MOD(QUOTIENT($A3325-1,5000),30)+1,"00"))</f>
        <v/>
      </c>
      <c r="S3325">
        <f>IF($AB3325="Да","Категория_Крупная","Категория_"&amp;TEXT(MOD(QUOTIENT($A3325-1,500),120)+1,"000"))</f>
        <v/>
      </c>
      <c r="T3325">
        <f>IF($AB3325="Да","Подкатегория_Крупная","Подкатегория_"&amp;TEXT(MOD(QUOTIENT($A3325-1,50),300)+1,"000"))</f>
        <v/>
      </c>
      <c r="U3325">
        <f>"SKU_"&amp;TEXT($A3325,"0000000")</f>
        <v/>
      </c>
      <c r="V3325">
        <f>CHOOSE(MOD($A3325-1,4)+1,"Enterprise","SMB","Госсектор","Розница")</f>
        <v/>
      </c>
      <c r="W3325">
        <f>"Клиент_"&amp;TEXT(MOD($A3325-1,20000)+1,"00000")</f>
        <v/>
      </c>
      <c r="X3325">
        <f>CHOOSE(MOD($A3325-1,5)+1,"Портал","API","Импорт","Ручной ввод","Интеграция")</f>
        <v/>
      </c>
      <c r="Y3325" s="8">
        <f>ROUND(1000+MOD($A3325*37,90000)+IF($AB3325="Да",5000,0),2)</f>
        <v/>
      </c>
      <c r="Z3325">
        <f>1+MOD($A3325,20)</f>
        <v/>
      </c>
      <c r="AA3325" s="8">
        <f>ROUND($Y3325*(0.08+MOD($A3325,17)/100),2)</f>
        <v/>
      </c>
      <c r="AB3325">
        <f>IF(MOD($A3325,10)&lt;7,"Да","Нет")</f>
        <v/>
      </c>
      <c r="AC3325">
        <f>$R3325&amp;" / "&amp;$S3325&amp;" / "&amp;$T3325</f>
        <v/>
      </c>
      <c r="AD3325">
        <f>1</f>
        <v/>
      </c>
      <c r="AE3325">
        <f>IF($A3325&lt;=Settings!$B$4,"до 100",IF($A3325&lt;=Settings!$B$5,"до 10 000",IF($A3325&lt;=Settings!$B$6,"до 100 000","100 000+")))</f>
        <v/>
      </c>
    </row>
    <row r="3326">
      <c r="A3326">
        <f>ROW()-1</f>
        <v/>
      </c>
      <c r="B3326">
        <f>IF($A3326&lt;=Settings!$B$4,"small_control",IF($A3326&lt;=Settings!$B$5,"medium_10k",IF($A3326&lt;=Settings!$B$6,"large_100k","extreme_1m")))</f>
        <v/>
      </c>
      <c r="C3326">
        <f>"ORD-"&amp;TEXT(QUOTIENT($A3326-1,3)+1,"0000000")</f>
        <v/>
      </c>
      <c r="D3326">
        <f>"LINE-"&amp;TEXT($A3326,"0000000")</f>
        <v/>
      </c>
      <c r="E3326" s="7">
        <f>Settings!$B$2+$A3326-1</f>
        <v/>
      </c>
      <c r="F3326" s="7">
        <f>Settings!$B$2+MOD($A3326-1,Settings!$B$7)</f>
        <v/>
      </c>
      <c r="G3326">
        <f>YEAR($F3326)</f>
        <v/>
      </c>
      <c r="H3326">
        <f>"Q"&amp;ROUNDUP(MONTH($F3326)/3,0)</f>
        <v/>
      </c>
      <c r="I3326">
        <f>MONTH($F3326)</f>
        <v/>
      </c>
      <c r="J3326">
        <f>CHOOSE(MONTH($F3326),"Январь","Февраль","Март","Апрель","Май","Июнь","Июль","Август","Сентябрь","Октябрь","Ноябрь","Декабрь")</f>
        <v/>
      </c>
      <c r="K3326">
        <f>DAY($F3326)</f>
        <v/>
      </c>
      <c r="L3326">
        <f>IF(MOD($A3326,10)&lt;7,"ФО_01_Крупный","ФО_"&amp;TEXT(MOD($A3326,8)+1,"00"))</f>
        <v/>
      </c>
      <c r="M3326">
        <f>IF($AB3326="Да","Регион_001_Крупный","Регион_"&amp;TEXT(MOD(QUOTIENT($A3326-1,20),180)+1,"000"))</f>
        <v/>
      </c>
      <c r="N3326">
        <f>IF($AB3326="Да","Город_"&amp;TEXT(MOD($A3326-1,250)+1,"0000"),"Город_"&amp;TEXT(MOD($A3326-1,3000)+1,"0000"))</f>
        <v/>
      </c>
      <c r="O3326">
        <f>IF($AB3326="Да","Холдинг_Крупный","Холдинг_"&amp;TEXT(MOD(QUOTIENT($A3326-1,10000),20)+1,"00"))</f>
        <v/>
      </c>
      <c r="P3326">
        <f>IF($AB3326="Да","Организация_Крупная","Организация_"&amp;TEXT(MOD(QUOTIENT($A3326-1,500),600)+1,"000"))</f>
        <v/>
      </c>
      <c r="Q3326">
        <f>"Отдел_"&amp;TEXT(MOD(QUOTIENT($A3326-1,50),100)+1,"000")</f>
        <v/>
      </c>
      <c r="R3326">
        <f>IF($AB3326="Да","Группа_Крупная","Группа_"&amp;TEXT(MOD(QUOTIENT($A3326-1,5000),30)+1,"00"))</f>
        <v/>
      </c>
      <c r="S3326">
        <f>IF($AB3326="Да","Категория_Крупная","Категория_"&amp;TEXT(MOD(QUOTIENT($A3326-1,500),120)+1,"000"))</f>
        <v/>
      </c>
      <c r="T3326">
        <f>IF($AB3326="Да","Подкатегория_Крупная","Подкатегория_"&amp;TEXT(MOD(QUOTIENT($A3326-1,50),300)+1,"000"))</f>
        <v/>
      </c>
      <c r="U3326">
        <f>"SKU_"&amp;TEXT($A3326,"0000000")</f>
        <v/>
      </c>
      <c r="V3326">
        <f>CHOOSE(MOD($A3326-1,4)+1,"Enterprise","SMB","Госсектор","Розница")</f>
        <v/>
      </c>
      <c r="W3326">
        <f>"Клиент_"&amp;TEXT(MOD($A3326-1,20000)+1,"00000")</f>
        <v/>
      </c>
      <c r="X3326">
        <f>CHOOSE(MOD($A3326-1,5)+1,"Портал","API","Импорт","Ручной ввод","Интеграция")</f>
        <v/>
      </c>
      <c r="Y3326" s="8">
        <f>ROUND(1000+MOD($A3326*37,90000)+IF($AB3326="Да",5000,0),2)</f>
        <v/>
      </c>
      <c r="Z3326">
        <f>1+MOD($A3326,20)</f>
        <v/>
      </c>
      <c r="AA3326" s="8">
        <f>ROUND($Y3326*(0.08+MOD($A3326,17)/100),2)</f>
        <v/>
      </c>
      <c r="AB3326">
        <f>IF(MOD($A3326,10)&lt;7,"Да","Нет")</f>
        <v/>
      </c>
      <c r="AC3326">
        <f>$R3326&amp;" / "&amp;$S3326&amp;" / "&amp;$T3326</f>
        <v/>
      </c>
      <c r="AD3326">
        <f>1</f>
        <v/>
      </c>
      <c r="AE3326">
        <f>IF($A3326&lt;=Settings!$B$4,"до 100",IF($A3326&lt;=Settings!$B$5,"до 10 000",IF($A3326&lt;=Settings!$B$6,"до 100 000","100 000+")))</f>
        <v/>
      </c>
    </row>
    <row r="3327">
      <c r="A3327">
        <f>ROW()-1</f>
        <v/>
      </c>
      <c r="B3327">
        <f>IF($A3327&lt;=Settings!$B$4,"small_control",IF($A3327&lt;=Settings!$B$5,"medium_10k",IF($A3327&lt;=Settings!$B$6,"large_100k","extreme_1m")))</f>
        <v/>
      </c>
      <c r="C3327">
        <f>"ORD-"&amp;TEXT(QUOTIENT($A3327-1,3)+1,"0000000")</f>
        <v/>
      </c>
      <c r="D3327">
        <f>"LINE-"&amp;TEXT($A3327,"0000000")</f>
        <v/>
      </c>
      <c r="E3327" s="7">
        <f>Settings!$B$2+$A3327-1</f>
        <v/>
      </c>
      <c r="F3327" s="7">
        <f>Settings!$B$2+MOD($A3327-1,Settings!$B$7)</f>
        <v/>
      </c>
      <c r="G3327">
        <f>YEAR($F3327)</f>
        <v/>
      </c>
      <c r="H3327">
        <f>"Q"&amp;ROUNDUP(MONTH($F3327)/3,0)</f>
        <v/>
      </c>
      <c r="I3327">
        <f>MONTH($F3327)</f>
        <v/>
      </c>
      <c r="J3327">
        <f>CHOOSE(MONTH($F3327),"Январь","Февраль","Март","Апрель","Май","Июнь","Июль","Август","Сентябрь","Октябрь","Ноябрь","Декабрь")</f>
        <v/>
      </c>
      <c r="K3327">
        <f>DAY($F3327)</f>
        <v/>
      </c>
      <c r="L3327">
        <f>IF(MOD($A3327,10)&lt;7,"ФО_01_Крупный","ФО_"&amp;TEXT(MOD($A3327,8)+1,"00"))</f>
        <v/>
      </c>
      <c r="M3327">
        <f>IF($AB3327="Да","Регион_001_Крупный","Регион_"&amp;TEXT(MOD(QUOTIENT($A3327-1,20),180)+1,"000"))</f>
        <v/>
      </c>
      <c r="N3327">
        <f>IF($AB3327="Да","Город_"&amp;TEXT(MOD($A3327-1,250)+1,"0000"),"Город_"&amp;TEXT(MOD($A3327-1,3000)+1,"0000"))</f>
        <v/>
      </c>
      <c r="O3327">
        <f>IF($AB3327="Да","Холдинг_Крупный","Холдинг_"&amp;TEXT(MOD(QUOTIENT($A3327-1,10000),20)+1,"00"))</f>
        <v/>
      </c>
      <c r="P3327">
        <f>IF($AB3327="Да","Организация_Крупная","Организация_"&amp;TEXT(MOD(QUOTIENT($A3327-1,500),600)+1,"000"))</f>
        <v/>
      </c>
      <c r="Q3327">
        <f>"Отдел_"&amp;TEXT(MOD(QUOTIENT($A3327-1,50),100)+1,"000")</f>
        <v/>
      </c>
      <c r="R3327">
        <f>IF($AB3327="Да","Группа_Крупная","Группа_"&amp;TEXT(MOD(QUOTIENT($A3327-1,5000),30)+1,"00"))</f>
        <v/>
      </c>
      <c r="S3327">
        <f>IF($AB3327="Да","Категория_Крупная","Категория_"&amp;TEXT(MOD(QUOTIENT($A3327-1,500),120)+1,"000"))</f>
        <v/>
      </c>
      <c r="T3327">
        <f>IF($AB3327="Да","Подкатегория_Крупная","Подкатегория_"&amp;TEXT(MOD(QUOTIENT($A3327-1,50),300)+1,"000"))</f>
        <v/>
      </c>
      <c r="U3327">
        <f>"SKU_"&amp;TEXT($A3327,"0000000")</f>
        <v/>
      </c>
      <c r="V3327">
        <f>CHOOSE(MOD($A3327-1,4)+1,"Enterprise","SMB","Госсектор","Розница")</f>
        <v/>
      </c>
      <c r="W3327">
        <f>"Клиент_"&amp;TEXT(MOD($A3327-1,20000)+1,"00000")</f>
        <v/>
      </c>
      <c r="X3327">
        <f>CHOOSE(MOD($A3327-1,5)+1,"Портал","API","Импорт","Ручной ввод","Интеграция")</f>
        <v/>
      </c>
      <c r="Y3327" s="8">
        <f>ROUND(1000+MOD($A3327*37,90000)+IF($AB3327="Да",5000,0),2)</f>
        <v/>
      </c>
      <c r="Z3327">
        <f>1+MOD($A3327,20)</f>
        <v/>
      </c>
      <c r="AA3327" s="8">
        <f>ROUND($Y3327*(0.08+MOD($A3327,17)/100),2)</f>
        <v/>
      </c>
      <c r="AB3327">
        <f>IF(MOD($A3327,10)&lt;7,"Да","Нет")</f>
        <v/>
      </c>
      <c r="AC3327">
        <f>$R3327&amp;" / "&amp;$S3327&amp;" / "&amp;$T3327</f>
        <v/>
      </c>
      <c r="AD3327">
        <f>1</f>
        <v/>
      </c>
      <c r="AE3327">
        <f>IF($A3327&lt;=Settings!$B$4,"до 100",IF($A3327&lt;=Settings!$B$5,"до 10 000",IF($A3327&lt;=Settings!$B$6,"до 100 000","100 000+")))</f>
        <v/>
      </c>
    </row>
    <row r="3328">
      <c r="A3328">
        <f>ROW()-1</f>
        <v/>
      </c>
      <c r="B3328">
        <f>IF($A3328&lt;=Settings!$B$4,"small_control",IF($A3328&lt;=Settings!$B$5,"medium_10k",IF($A3328&lt;=Settings!$B$6,"large_100k","extreme_1m")))</f>
        <v/>
      </c>
      <c r="C3328">
        <f>"ORD-"&amp;TEXT(QUOTIENT($A3328-1,3)+1,"0000000")</f>
        <v/>
      </c>
      <c r="D3328">
        <f>"LINE-"&amp;TEXT($A3328,"0000000")</f>
        <v/>
      </c>
      <c r="E3328" s="7">
        <f>Settings!$B$2+$A3328-1</f>
        <v/>
      </c>
      <c r="F3328" s="7">
        <f>Settings!$B$2+MOD($A3328-1,Settings!$B$7)</f>
        <v/>
      </c>
      <c r="G3328">
        <f>YEAR($F3328)</f>
        <v/>
      </c>
      <c r="H3328">
        <f>"Q"&amp;ROUNDUP(MONTH($F3328)/3,0)</f>
        <v/>
      </c>
      <c r="I3328">
        <f>MONTH($F3328)</f>
        <v/>
      </c>
      <c r="J3328">
        <f>CHOOSE(MONTH($F3328),"Январь","Февраль","Март","Апрель","Май","Июнь","Июль","Август","Сентябрь","Октябрь","Ноябрь","Декабрь")</f>
        <v/>
      </c>
      <c r="K3328">
        <f>DAY($F3328)</f>
        <v/>
      </c>
      <c r="L3328">
        <f>IF(MOD($A3328,10)&lt;7,"ФО_01_Крупный","ФО_"&amp;TEXT(MOD($A3328,8)+1,"00"))</f>
        <v/>
      </c>
      <c r="M3328">
        <f>IF($AB3328="Да","Регион_001_Крупный","Регион_"&amp;TEXT(MOD(QUOTIENT($A3328-1,20),180)+1,"000"))</f>
        <v/>
      </c>
      <c r="N3328">
        <f>IF($AB3328="Да","Город_"&amp;TEXT(MOD($A3328-1,250)+1,"0000"),"Город_"&amp;TEXT(MOD($A3328-1,3000)+1,"0000"))</f>
        <v/>
      </c>
      <c r="O3328">
        <f>IF($AB3328="Да","Холдинг_Крупный","Холдинг_"&amp;TEXT(MOD(QUOTIENT($A3328-1,10000),20)+1,"00"))</f>
        <v/>
      </c>
      <c r="P3328">
        <f>IF($AB3328="Да","Организация_Крупная","Организация_"&amp;TEXT(MOD(QUOTIENT($A3328-1,500),600)+1,"000"))</f>
        <v/>
      </c>
      <c r="Q3328">
        <f>"Отдел_"&amp;TEXT(MOD(QUOTIENT($A3328-1,50),100)+1,"000")</f>
        <v/>
      </c>
      <c r="R3328">
        <f>IF($AB3328="Да","Группа_Крупная","Группа_"&amp;TEXT(MOD(QUOTIENT($A3328-1,5000),30)+1,"00"))</f>
        <v/>
      </c>
      <c r="S3328">
        <f>IF($AB3328="Да","Категория_Крупная","Категория_"&amp;TEXT(MOD(QUOTIENT($A3328-1,500),120)+1,"000"))</f>
        <v/>
      </c>
      <c r="T3328">
        <f>IF($AB3328="Да","Подкатегория_Крупная","Подкатегория_"&amp;TEXT(MOD(QUOTIENT($A3328-1,50),300)+1,"000"))</f>
        <v/>
      </c>
      <c r="U3328">
        <f>"SKU_"&amp;TEXT($A3328,"0000000")</f>
        <v/>
      </c>
      <c r="V3328">
        <f>CHOOSE(MOD($A3328-1,4)+1,"Enterprise","SMB","Госсектор","Розница")</f>
        <v/>
      </c>
      <c r="W3328">
        <f>"Клиент_"&amp;TEXT(MOD($A3328-1,20000)+1,"00000")</f>
        <v/>
      </c>
      <c r="X3328">
        <f>CHOOSE(MOD($A3328-1,5)+1,"Портал","API","Импорт","Ручной ввод","Интеграция")</f>
        <v/>
      </c>
      <c r="Y3328" s="8">
        <f>ROUND(1000+MOD($A3328*37,90000)+IF($AB3328="Да",5000,0),2)</f>
        <v/>
      </c>
      <c r="Z3328">
        <f>1+MOD($A3328,20)</f>
        <v/>
      </c>
      <c r="AA3328" s="8">
        <f>ROUND($Y3328*(0.08+MOD($A3328,17)/100),2)</f>
        <v/>
      </c>
      <c r="AB3328">
        <f>IF(MOD($A3328,10)&lt;7,"Да","Нет")</f>
        <v/>
      </c>
      <c r="AC3328">
        <f>$R3328&amp;" / "&amp;$S3328&amp;" / "&amp;$T3328</f>
        <v/>
      </c>
      <c r="AD3328">
        <f>1</f>
        <v/>
      </c>
      <c r="AE3328">
        <f>IF($A3328&lt;=Settings!$B$4,"до 100",IF($A3328&lt;=Settings!$B$5,"до 10 000",IF($A3328&lt;=Settings!$B$6,"до 100 000","100 000+")))</f>
        <v/>
      </c>
    </row>
    <row r="3329">
      <c r="A3329">
        <f>ROW()-1</f>
        <v/>
      </c>
      <c r="B3329">
        <f>IF($A3329&lt;=Settings!$B$4,"small_control",IF($A3329&lt;=Settings!$B$5,"medium_10k",IF($A3329&lt;=Settings!$B$6,"large_100k","extreme_1m")))</f>
        <v/>
      </c>
      <c r="C3329">
        <f>"ORD-"&amp;TEXT(QUOTIENT($A3329-1,3)+1,"0000000")</f>
        <v/>
      </c>
      <c r="D3329">
        <f>"LINE-"&amp;TEXT($A3329,"0000000")</f>
        <v/>
      </c>
      <c r="E3329" s="7">
        <f>Settings!$B$2+$A3329-1</f>
        <v/>
      </c>
      <c r="F3329" s="7">
        <f>Settings!$B$2+MOD($A3329-1,Settings!$B$7)</f>
        <v/>
      </c>
      <c r="G3329">
        <f>YEAR($F3329)</f>
        <v/>
      </c>
      <c r="H3329">
        <f>"Q"&amp;ROUNDUP(MONTH($F3329)/3,0)</f>
        <v/>
      </c>
      <c r="I3329">
        <f>MONTH($F3329)</f>
        <v/>
      </c>
      <c r="J3329">
        <f>CHOOSE(MONTH($F3329),"Январь","Февраль","Март","Апрель","Май","Июнь","Июль","Август","Сентябрь","Октябрь","Ноябрь","Декабрь")</f>
        <v/>
      </c>
      <c r="K3329">
        <f>DAY($F3329)</f>
        <v/>
      </c>
      <c r="L3329">
        <f>IF(MOD($A3329,10)&lt;7,"ФО_01_Крупный","ФО_"&amp;TEXT(MOD($A3329,8)+1,"00"))</f>
        <v/>
      </c>
      <c r="M3329">
        <f>IF($AB3329="Да","Регион_001_Крупный","Регион_"&amp;TEXT(MOD(QUOTIENT($A3329-1,20),180)+1,"000"))</f>
        <v/>
      </c>
      <c r="N3329">
        <f>IF($AB3329="Да","Город_"&amp;TEXT(MOD($A3329-1,250)+1,"0000"),"Город_"&amp;TEXT(MOD($A3329-1,3000)+1,"0000"))</f>
        <v/>
      </c>
      <c r="O3329">
        <f>IF($AB3329="Да","Холдинг_Крупный","Холдинг_"&amp;TEXT(MOD(QUOTIENT($A3329-1,10000),20)+1,"00"))</f>
        <v/>
      </c>
      <c r="P3329">
        <f>IF($AB3329="Да","Организация_Крупная","Организация_"&amp;TEXT(MOD(QUOTIENT($A3329-1,500),600)+1,"000"))</f>
        <v/>
      </c>
      <c r="Q3329">
        <f>"Отдел_"&amp;TEXT(MOD(QUOTIENT($A3329-1,50),100)+1,"000")</f>
        <v/>
      </c>
      <c r="R3329">
        <f>IF($AB3329="Да","Группа_Крупная","Группа_"&amp;TEXT(MOD(QUOTIENT($A3329-1,5000),30)+1,"00"))</f>
        <v/>
      </c>
      <c r="S3329">
        <f>IF($AB3329="Да","Категория_Крупная","Категория_"&amp;TEXT(MOD(QUOTIENT($A3329-1,500),120)+1,"000"))</f>
        <v/>
      </c>
      <c r="T3329">
        <f>IF($AB3329="Да","Подкатегория_Крупная","Подкатегория_"&amp;TEXT(MOD(QUOTIENT($A3329-1,50),300)+1,"000"))</f>
        <v/>
      </c>
      <c r="U3329">
        <f>"SKU_"&amp;TEXT($A3329,"0000000")</f>
        <v/>
      </c>
      <c r="V3329">
        <f>CHOOSE(MOD($A3329-1,4)+1,"Enterprise","SMB","Госсектор","Розница")</f>
        <v/>
      </c>
      <c r="W3329">
        <f>"Клиент_"&amp;TEXT(MOD($A3329-1,20000)+1,"00000")</f>
        <v/>
      </c>
      <c r="X3329">
        <f>CHOOSE(MOD($A3329-1,5)+1,"Портал","API","Импорт","Ручной ввод","Интеграция")</f>
        <v/>
      </c>
      <c r="Y3329" s="8">
        <f>ROUND(1000+MOD($A3329*37,90000)+IF($AB3329="Да",5000,0),2)</f>
        <v/>
      </c>
      <c r="Z3329">
        <f>1+MOD($A3329,20)</f>
        <v/>
      </c>
      <c r="AA3329" s="8">
        <f>ROUND($Y3329*(0.08+MOD($A3329,17)/100),2)</f>
        <v/>
      </c>
      <c r="AB3329">
        <f>IF(MOD($A3329,10)&lt;7,"Да","Нет")</f>
        <v/>
      </c>
      <c r="AC3329">
        <f>$R3329&amp;" / "&amp;$S3329&amp;" / "&amp;$T3329</f>
        <v/>
      </c>
      <c r="AD3329">
        <f>1</f>
        <v/>
      </c>
      <c r="AE3329">
        <f>IF($A3329&lt;=Settings!$B$4,"до 100",IF($A3329&lt;=Settings!$B$5,"до 10 000",IF($A3329&lt;=Settings!$B$6,"до 100 000","100 000+")))</f>
        <v/>
      </c>
    </row>
    <row r="3330">
      <c r="A3330">
        <f>ROW()-1</f>
        <v/>
      </c>
      <c r="B3330">
        <f>IF($A3330&lt;=Settings!$B$4,"small_control",IF($A3330&lt;=Settings!$B$5,"medium_10k",IF($A3330&lt;=Settings!$B$6,"large_100k","extreme_1m")))</f>
        <v/>
      </c>
      <c r="C3330">
        <f>"ORD-"&amp;TEXT(QUOTIENT($A3330-1,3)+1,"0000000")</f>
        <v/>
      </c>
      <c r="D3330">
        <f>"LINE-"&amp;TEXT($A3330,"0000000")</f>
        <v/>
      </c>
      <c r="E3330" s="7">
        <f>Settings!$B$2+$A3330-1</f>
        <v/>
      </c>
      <c r="F3330" s="7">
        <f>Settings!$B$2+MOD($A3330-1,Settings!$B$7)</f>
        <v/>
      </c>
      <c r="G3330">
        <f>YEAR($F3330)</f>
        <v/>
      </c>
      <c r="H3330">
        <f>"Q"&amp;ROUNDUP(MONTH($F3330)/3,0)</f>
        <v/>
      </c>
      <c r="I3330">
        <f>MONTH($F3330)</f>
        <v/>
      </c>
      <c r="J3330">
        <f>CHOOSE(MONTH($F3330),"Январь","Февраль","Март","Апрель","Май","Июнь","Июль","Август","Сентябрь","Октябрь","Ноябрь","Декабрь")</f>
        <v/>
      </c>
      <c r="K3330">
        <f>DAY($F3330)</f>
        <v/>
      </c>
      <c r="L3330">
        <f>IF(MOD($A3330,10)&lt;7,"ФО_01_Крупный","ФО_"&amp;TEXT(MOD($A3330,8)+1,"00"))</f>
        <v/>
      </c>
      <c r="M3330">
        <f>IF($AB3330="Да","Регион_001_Крупный","Регион_"&amp;TEXT(MOD(QUOTIENT($A3330-1,20),180)+1,"000"))</f>
        <v/>
      </c>
      <c r="N3330">
        <f>IF($AB3330="Да","Город_"&amp;TEXT(MOD($A3330-1,250)+1,"0000"),"Город_"&amp;TEXT(MOD($A3330-1,3000)+1,"0000"))</f>
        <v/>
      </c>
      <c r="O3330">
        <f>IF($AB3330="Да","Холдинг_Крупный","Холдинг_"&amp;TEXT(MOD(QUOTIENT($A3330-1,10000),20)+1,"00"))</f>
        <v/>
      </c>
      <c r="P3330">
        <f>IF($AB3330="Да","Организация_Крупная","Организация_"&amp;TEXT(MOD(QUOTIENT($A3330-1,500),600)+1,"000"))</f>
        <v/>
      </c>
      <c r="Q3330">
        <f>"Отдел_"&amp;TEXT(MOD(QUOTIENT($A3330-1,50),100)+1,"000")</f>
        <v/>
      </c>
      <c r="R3330">
        <f>IF($AB3330="Да","Группа_Крупная","Группа_"&amp;TEXT(MOD(QUOTIENT($A3330-1,5000),30)+1,"00"))</f>
        <v/>
      </c>
      <c r="S3330">
        <f>IF($AB3330="Да","Категория_Крупная","Категория_"&amp;TEXT(MOD(QUOTIENT($A3330-1,500),120)+1,"000"))</f>
        <v/>
      </c>
      <c r="T3330">
        <f>IF($AB3330="Да","Подкатегория_Крупная","Подкатегория_"&amp;TEXT(MOD(QUOTIENT($A3330-1,50),300)+1,"000"))</f>
        <v/>
      </c>
      <c r="U3330">
        <f>"SKU_"&amp;TEXT($A3330,"0000000")</f>
        <v/>
      </c>
      <c r="V3330">
        <f>CHOOSE(MOD($A3330-1,4)+1,"Enterprise","SMB","Госсектор","Розница")</f>
        <v/>
      </c>
      <c r="W3330">
        <f>"Клиент_"&amp;TEXT(MOD($A3330-1,20000)+1,"00000")</f>
        <v/>
      </c>
      <c r="X3330">
        <f>CHOOSE(MOD($A3330-1,5)+1,"Портал","API","Импорт","Ручной ввод","Интеграция")</f>
        <v/>
      </c>
      <c r="Y3330" s="8">
        <f>ROUND(1000+MOD($A3330*37,90000)+IF($AB3330="Да",5000,0),2)</f>
        <v/>
      </c>
      <c r="Z3330">
        <f>1+MOD($A3330,20)</f>
        <v/>
      </c>
      <c r="AA3330" s="8">
        <f>ROUND($Y3330*(0.08+MOD($A3330,17)/100),2)</f>
        <v/>
      </c>
      <c r="AB3330">
        <f>IF(MOD($A3330,10)&lt;7,"Да","Нет")</f>
        <v/>
      </c>
      <c r="AC3330">
        <f>$R3330&amp;" / "&amp;$S3330&amp;" / "&amp;$T3330</f>
        <v/>
      </c>
      <c r="AD3330">
        <f>1</f>
        <v/>
      </c>
      <c r="AE3330">
        <f>IF($A3330&lt;=Settings!$B$4,"до 100",IF($A3330&lt;=Settings!$B$5,"до 10 000",IF($A3330&lt;=Settings!$B$6,"до 100 000","100 000+")))</f>
        <v/>
      </c>
    </row>
    <row r="3331">
      <c r="A3331">
        <f>ROW()-1</f>
        <v/>
      </c>
      <c r="B3331">
        <f>IF($A3331&lt;=Settings!$B$4,"small_control",IF($A3331&lt;=Settings!$B$5,"medium_10k",IF($A3331&lt;=Settings!$B$6,"large_100k","extreme_1m")))</f>
        <v/>
      </c>
      <c r="C3331">
        <f>"ORD-"&amp;TEXT(QUOTIENT($A3331-1,3)+1,"0000000")</f>
        <v/>
      </c>
      <c r="D3331">
        <f>"LINE-"&amp;TEXT($A3331,"0000000")</f>
        <v/>
      </c>
      <c r="E3331" s="7">
        <f>Settings!$B$2+$A3331-1</f>
        <v/>
      </c>
      <c r="F3331" s="7">
        <f>Settings!$B$2+MOD($A3331-1,Settings!$B$7)</f>
        <v/>
      </c>
      <c r="G3331">
        <f>YEAR($F3331)</f>
        <v/>
      </c>
      <c r="H3331">
        <f>"Q"&amp;ROUNDUP(MONTH($F3331)/3,0)</f>
        <v/>
      </c>
      <c r="I3331">
        <f>MONTH($F3331)</f>
        <v/>
      </c>
      <c r="J3331">
        <f>CHOOSE(MONTH($F3331),"Январь","Февраль","Март","Апрель","Май","Июнь","Июль","Август","Сентябрь","Октябрь","Ноябрь","Декабрь")</f>
        <v/>
      </c>
      <c r="K3331">
        <f>DAY($F3331)</f>
        <v/>
      </c>
      <c r="L3331">
        <f>IF(MOD($A3331,10)&lt;7,"ФО_01_Крупный","ФО_"&amp;TEXT(MOD($A3331,8)+1,"00"))</f>
        <v/>
      </c>
      <c r="M3331">
        <f>IF($AB3331="Да","Регион_001_Крупный","Регион_"&amp;TEXT(MOD(QUOTIENT($A3331-1,20),180)+1,"000"))</f>
        <v/>
      </c>
      <c r="N3331">
        <f>IF($AB3331="Да","Город_"&amp;TEXT(MOD($A3331-1,250)+1,"0000"),"Город_"&amp;TEXT(MOD($A3331-1,3000)+1,"0000"))</f>
        <v/>
      </c>
      <c r="O3331">
        <f>IF($AB3331="Да","Холдинг_Крупный","Холдинг_"&amp;TEXT(MOD(QUOTIENT($A3331-1,10000),20)+1,"00"))</f>
        <v/>
      </c>
      <c r="P3331">
        <f>IF($AB3331="Да","Организация_Крупная","Организация_"&amp;TEXT(MOD(QUOTIENT($A3331-1,500),600)+1,"000"))</f>
        <v/>
      </c>
      <c r="Q3331">
        <f>"Отдел_"&amp;TEXT(MOD(QUOTIENT($A3331-1,50),100)+1,"000")</f>
        <v/>
      </c>
      <c r="R3331">
        <f>IF($AB3331="Да","Группа_Крупная","Группа_"&amp;TEXT(MOD(QUOTIENT($A3331-1,5000),30)+1,"00"))</f>
        <v/>
      </c>
      <c r="S3331">
        <f>IF($AB3331="Да","Категория_Крупная","Категория_"&amp;TEXT(MOD(QUOTIENT($A3331-1,500),120)+1,"000"))</f>
        <v/>
      </c>
      <c r="T3331">
        <f>IF($AB3331="Да","Подкатегория_Крупная","Подкатегория_"&amp;TEXT(MOD(QUOTIENT($A3331-1,50),300)+1,"000"))</f>
        <v/>
      </c>
      <c r="U3331">
        <f>"SKU_"&amp;TEXT($A3331,"0000000")</f>
        <v/>
      </c>
      <c r="V3331">
        <f>CHOOSE(MOD($A3331-1,4)+1,"Enterprise","SMB","Госсектор","Розница")</f>
        <v/>
      </c>
      <c r="W3331">
        <f>"Клиент_"&amp;TEXT(MOD($A3331-1,20000)+1,"00000")</f>
        <v/>
      </c>
      <c r="X3331">
        <f>CHOOSE(MOD($A3331-1,5)+1,"Портал","API","Импорт","Ручной ввод","Интеграция")</f>
        <v/>
      </c>
      <c r="Y3331" s="8">
        <f>ROUND(1000+MOD($A3331*37,90000)+IF($AB3331="Да",5000,0),2)</f>
        <v/>
      </c>
      <c r="Z3331">
        <f>1+MOD($A3331,20)</f>
        <v/>
      </c>
      <c r="AA3331" s="8">
        <f>ROUND($Y3331*(0.08+MOD($A3331,17)/100),2)</f>
        <v/>
      </c>
      <c r="AB3331">
        <f>IF(MOD($A3331,10)&lt;7,"Да","Нет")</f>
        <v/>
      </c>
      <c r="AC3331">
        <f>$R3331&amp;" / "&amp;$S3331&amp;" / "&amp;$T3331</f>
        <v/>
      </c>
      <c r="AD3331">
        <f>1</f>
        <v/>
      </c>
      <c r="AE3331">
        <f>IF($A3331&lt;=Settings!$B$4,"до 100",IF($A3331&lt;=Settings!$B$5,"до 10 000",IF($A3331&lt;=Settings!$B$6,"до 100 000","100 000+")))</f>
        <v/>
      </c>
    </row>
    <row r="3332">
      <c r="A3332">
        <f>ROW()-1</f>
        <v/>
      </c>
      <c r="B3332">
        <f>IF($A3332&lt;=Settings!$B$4,"small_control",IF($A3332&lt;=Settings!$B$5,"medium_10k",IF($A3332&lt;=Settings!$B$6,"large_100k","extreme_1m")))</f>
        <v/>
      </c>
      <c r="C3332">
        <f>"ORD-"&amp;TEXT(QUOTIENT($A3332-1,3)+1,"0000000")</f>
        <v/>
      </c>
      <c r="D3332">
        <f>"LINE-"&amp;TEXT($A3332,"0000000")</f>
        <v/>
      </c>
      <c r="E3332" s="7">
        <f>Settings!$B$2+$A3332-1</f>
        <v/>
      </c>
      <c r="F3332" s="7">
        <f>Settings!$B$2+MOD($A3332-1,Settings!$B$7)</f>
        <v/>
      </c>
      <c r="G3332">
        <f>YEAR($F3332)</f>
        <v/>
      </c>
      <c r="H3332">
        <f>"Q"&amp;ROUNDUP(MONTH($F3332)/3,0)</f>
        <v/>
      </c>
      <c r="I3332">
        <f>MONTH($F3332)</f>
        <v/>
      </c>
      <c r="J3332">
        <f>CHOOSE(MONTH($F3332),"Январь","Февраль","Март","Апрель","Май","Июнь","Июль","Август","Сентябрь","Октябрь","Ноябрь","Декабрь")</f>
        <v/>
      </c>
      <c r="K3332">
        <f>DAY($F3332)</f>
        <v/>
      </c>
      <c r="L3332">
        <f>IF(MOD($A3332,10)&lt;7,"ФО_01_Крупный","ФО_"&amp;TEXT(MOD($A3332,8)+1,"00"))</f>
        <v/>
      </c>
      <c r="M3332">
        <f>IF($AB3332="Да","Регион_001_Крупный","Регион_"&amp;TEXT(MOD(QUOTIENT($A3332-1,20),180)+1,"000"))</f>
        <v/>
      </c>
      <c r="N3332">
        <f>IF($AB3332="Да","Город_"&amp;TEXT(MOD($A3332-1,250)+1,"0000"),"Город_"&amp;TEXT(MOD($A3332-1,3000)+1,"0000"))</f>
        <v/>
      </c>
      <c r="O3332">
        <f>IF($AB3332="Да","Холдинг_Крупный","Холдинг_"&amp;TEXT(MOD(QUOTIENT($A3332-1,10000),20)+1,"00"))</f>
        <v/>
      </c>
      <c r="P3332">
        <f>IF($AB3332="Да","Организация_Крупная","Организация_"&amp;TEXT(MOD(QUOTIENT($A3332-1,500),600)+1,"000"))</f>
        <v/>
      </c>
      <c r="Q3332">
        <f>"Отдел_"&amp;TEXT(MOD(QUOTIENT($A3332-1,50),100)+1,"000")</f>
        <v/>
      </c>
      <c r="R3332">
        <f>IF($AB3332="Да","Группа_Крупная","Группа_"&amp;TEXT(MOD(QUOTIENT($A3332-1,5000),30)+1,"00"))</f>
        <v/>
      </c>
      <c r="S3332">
        <f>IF($AB3332="Да","Категория_Крупная","Категория_"&amp;TEXT(MOD(QUOTIENT($A3332-1,500),120)+1,"000"))</f>
        <v/>
      </c>
      <c r="T3332">
        <f>IF($AB3332="Да","Подкатегория_Крупная","Подкатегория_"&amp;TEXT(MOD(QUOTIENT($A3332-1,50),300)+1,"000"))</f>
        <v/>
      </c>
      <c r="U3332">
        <f>"SKU_"&amp;TEXT($A3332,"0000000")</f>
        <v/>
      </c>
      <c r="V3332">
        <f>CHOOSE(MOD($A3332-1,4)+1,"Enterprise","SMB","Госсектор","Розница")</f>
        <v/>
      </c>
      <c r="W3332">
        <f>"Клиент_"&amp;TEXT(MOD($A3332-1,20000)+1,"00000")</f>
        <v/>
      </c>
      <c r="X3332">
        <f>CHOOSE(MOD($A3332-1,5)+1,"Портал","API","Импорт","Ручной ввод","Интеграция")</f>
        <v/>
      </c>
      <c r="Y3332" s="8">
        <f>ROUND(1000+MOD($A3332*37,90000)+IF($AB3332="Да",5000,0),2)</f>
        <v/>
      </c>
      <c r="Z3332">
        <f>1+MOD($A3332,20)</f>
        <v/>
      </c>
      <c r="AA3332" s="8">
        <f>ROUND($Y3332*(0.08+MOD($A3332,17)/100),2)</f>
        <v/>
      </c>
      <c r="AB3332">
        <f>IF(MOD($A3332,10)&lt;7,"Да","Нет")</f>
        <v/>
      </c>
      <c r="AC3332">
        <f>$R3332&amp;" / "&amp;$S3332&amp;" / "&amp;$T3332</f>
        <v/>
      </c>
      <c r="AD3332">
        <f>1</f>
        <v/>
      </c>
      <c r="AE3332">
        <f>IF($A3332&lt;=Settings!$B$4,"до 100",IF($A3332&lt;=Settings!$B$5,"до 10 000",IF($A3332&lt;=Settings!$B$6,"до 100 000","100 000+")))</f>
        <v/>
      </c>
    </row>
    <row r="3333">
      <c r="A3333">
        <f>ROW()-1</f>
        <v/>
      </c>
      <c r="B3333">
        <f>IF($A3333&lt;=Settings!$B$4,"small_control",IF($A3333&lt;=Settings!$B$5,"medium_10k",IF($A3333&lt;=Settings!$B$6,"large_100k","extreme_1m")))</f>
        <v/>
      </c>
      <c r="C3333">
        <f>"ORD-"&amp;TEXT(QUOTIENT($A3333-1,3)+1,"0000000")</f>
        <v/>
      </c>
      <c r="D3333">
        <f>"LINE-"&amp;TEXT($A3333,"0000000")</f>
        <v/>
      </c>
      <c r="E3333" s="7">
        <f>Settings!$B$2+$A3333-1</f>
        <v/>
      </c>
      <c r="F3333" s="7">
        <f>Settings!$B$2+MOD($A3333-1,Settings!$B$7)</f>
        <v/>
      </c>
      <c r="G3333">
        <f>YEAR($F3333)</f>
        <v/>
      </c>
      <c r="H3333">
        <f>"Q"&amp;ROUNDUP(MONTH($F3333)/3,0)</f>
        <v/>
      </c>
      <c r="I3333">
        <f>MONTH($F3333)</f>
        <v/>
      </c>
      <c r="J3333">
        <f>CHOOSE(MONTH($F3333),"Январь","Февраль","Март","Апрель","Май","Июнь","Июль","Август","Сентябрь","Октябрь","Ноябрь","Декабрь")</f>
        <v/>
      </c>
      <c r="K3333">
        <f>DAY($F3333)</f>
        <v/>
      </c>
      <c r="L3333">
        <f>IF(MOD($A3333,10)&lt;7,"ФО_01_Крупный","ФО_"&amp;TEXT(MOD($A3333,8)+1,"00"))</f>
        <v/>
      </c>
      <c r="M3333">
        <f>IF($AB3333="Да","Регион_001_Крупный","Регион_"&amp;TEXT(MOD(QUOTIENT($A3333-1,20),180)+1,"000"))</f>
        <v/>
      </c>
      <c r="N3333">
        <f>IF($AB3333="Да","Город_"&amp;TEXT(MOD($A3333-1,250)+1,"0000"),"Город_"&amp;TEXT(MOD($A3333-1,3000)+1,"0000"))</f>
        <v/>
      </c>
      <c r="O3333">
        <f>IF($AB3333="Да","Холдинг_Крупный","Холдинг_"&amp;TEXT(MOD(QUOTIENT($A3333-1,10000),20)+1,"00"))</f>
        <v/>
      </c>
      <c r="P3333">
        <f>IF($AB3333="Да","Организация_Крупная","Организация_"&amp;TEXT(MOD(QUOTIENT($A3333-1,500),600)+1,"000"))</f>
        <v/>
      </c>
      <c r="Q3333">
        <f>"Отдел_"&amp;TEXT(MOD(QUOTIENT($A3333-1,50),100)+1,"000")</f>
        <v/>
      </c>
      <c r="R3333">
        <f>IF($AB3333="Да","Группа_Крупная","Группа_"&amp;TEXT(MOD(QUOTIENT($A3333-1,5000),30)+1,"00"))</f>
        <v/>
      </c>
      <c r="S3333">
        <f>IF($AB3333="Да","Категория_Крупная","Категория_"&amp;TEXT(MOD(QUOTIENT($A3333-1,500),120)+1,"000"))</f>
        <v/>
      </c>
      <c r="T3333">
        <f>IF($AB3333="Да","Подкатегория_Крупная","Подкатегория_"&amp;TEXT(MOD(QUOTIENT($A3333-1,50),300)+1,"000"))</f>
        <v/>
      </c>
      <c r="U3333">
        <f>"SKU_"&amp;TEXT($A3333,"0000000")</f>
        <v/>
      </c>
      <c r="V3333">
        <f>CHOOSE(MOD($A3333-1,4)+1,"Enterprise","SMB","Госсектор","Розница")</f>
        <v/>
      </c>
      <c r="W3333">
        <f>"Клиент_"&amp;TEXT(MOD($A3333-1,20000)+1,"00000")</f>
        <v/>
      </c>
      <c r="X3333">
        <f>CHOOSE(MOD($A3333-1,5)+1,"Портал","API","Импорт","Ручной ввод","Интеграция")</f>
        <v/>
      </c>
      <c r="Y3333" s="8">
        <f>ROUND(1000+MOD($A3333*37,90000)+IF($AB3333="Да",5000,0),2)</f>
        <v/>
      </c>
      <c r="Z3333">
        <f>1+MOD($A3333,20)</f>
        <v/>
      </c>
      <c r="AA3333" s="8">
        <f>ROUND($Y3333*(0.08+MOD($A3333,17)/100),2)</f>
        <v/>
      </c>
      <c r="AB3333">
        <f>IF(MOD($A3333,10)&lt;7,"Да","Нет")</f>
        <v/>
      </c>
      <c r="AC3333">
        <f>$R3333&amp;" / "&amp;$S3333&amp;" / "&amp;$T3333</f>
        <v/>
      </c>
      <c r="AD3333">
        <f>1</f>
        <v/>
      </c>
      <c r="AE3333">
        <f>IF($A3333&lt;=Settings!$B$4,"до 100",IF($A3333&lt;=Settings!$B$5,"до 10 000",IF($A3333&lt;=Settings!$B$6,"до 100 000","100 000+")))</f>
        <v/>
      </c>
    </row>
    <row r="3334">
      <c r="A3334">
        <f>ROW()-1</f>
        <v/>
      </c>
      <c r="B3334">
        <f>IF($A3334&lt;=Settings!$B$4,"small_control",IF($A3334&lt;=Settings!$B$5,"medium_10k",IF($A3334&lt;=Settings!$B$6,"large_100k","extreme_1m")))</f>
        <v/>
      </c>
      <c r="C3334">
        <f>"ORD-"&amp;TEXT(QUOTIENT($A3334-1,3)+1,"0000000")</f>
        <v/>
      </c>
      <c r="D3334">
        <f>"LINE-"&amp;TEXT($A3334,"0000000")</f>
        <v/>
      </c>
      <c r="E3334" s="7">
        <f>Settings!$B$2+$A3334-1</f>
        <v/>
      </c>
      <c r="F3334" s="7">
        <f>Settings!$B$2+MOD($A3334-1,Settings!$B$7)</f>
        <v/>
      </c>
      <c r="G3334">
        <f>YEAR($F3334)</f>
        <v/>
      </c>
      <c r="H3334">
        <f>"Q"&amp;ROUNDUP(MONTH($F3334)/3,0)</f>
        <v/>
      </c>
      <c r="I3334">
        <f>MONTH($F3334)</f>
        <v/>
      </c>
      <c r="J3334">
        <f>CHOOSE(MONTH($F3334),"Январь","Февраль","Март","Апрель","Май","Июнь","Июль","Август","Сентябрь","Октябрь","Ноябрь","Декабрь")</f>
        <v/>
      </c>
      <c r="K3334">
        <f>DAY($F3334)</f>
        <v/>
      </c>
      <c r="L3334">
        <f>IF(MOD($A3334,10)&lt;7,"ФО_01_Крупный","ФО_"&amp;TEXT(MOD($A3334,8)+1,"00"))</f>
        <v/>
      </c>
      <c r="M3334">
        <f>IF($AB3334="Да","Регион_001_Крупный","Регион_"&amp;TEXT(MOD(QUOTIENT($A3334-1,20),180)+1,"000"))</f>
        <v/>
      </c>
      <c r="N3334">
        <f>IF($AB3334="Да","Город_"&amp;TEXT(MOD($A3334-1,250)+1,"0000"),"Город_"&amp;TEXT(MOD($A3334-1,3000)+1,"0000"))</f>
        <v/>
      </c>
      <c r="O3334">
        <f>IF($AB3334="Да","Холдинг_Крупный","Холдинг_"&amp;TEXT(MOD(QUOTIENT($A3334-1,10000),20)+1,"00"))</f>
        <v/>
      </c>
      <c r="P3334">
        <f>IF($AB3334="Да","Организация_Крупная","Организация_"&amp;TEXT(MOD(QUOTIENT($A3334-1,500),600)+1,"000"))</f>
        <v/>
      </c>
      <c r="Q3334">
        <f>"Отдел_"&amp;TEXT(MOD(QUOTIENT($A3334-1,50),100)+1,"000")</f>
        <v/>
      </c>
      <c r="R3334">
        <f>IF($AB3334="Да","Группа_Крупная","Группа_"&amp;TEXT(MOD(QUOTIENT($A3334-1,5000),30)+1,"00"))</f>
        <v/>
      </c>
      <c r="S3334">
        <f>IF($AB3334="Да","Категория_Крупная","Категория_"&amp;TEXT(MOD(QUOTIENT($A3334-1,500),120)+1,"000"))</f>
        <v/>
      </c>
      <c r="T3334">
        <f>IF($AB3334="Да","Подкатегория_Крупная","Подкатегория_"&amp;TEXT(MOD(QUOTIENT($A3334-1,50),300)+1,"000"))</f>
        <v/>
      </c>
      <c r="U3334">
        <f>"SKU_"&amp;TEXT($A3334,"0000000")</f>
        <v/>
      </c>
      <c r="V3334">
        <f>CHOOSE(MOD($A3334-1,4)+1,"Enterprise","SMB","Госсектор","Розница")</f>
        <v/>
      </c>
      <c r="W3334">
        <f>"Клиент_"&amp;TEXT(MOD($A3334-1,20000)+1,"00000")</f>
        <v/>
      </c>
      <c r="X3334">
        <f>CHOOSE(MOD($A3334-1,5)+1,"Портал","API","Импорт","Ручной ввод","Интеграция")</f>
        <v/>
      </c>
      <c r="Y3334" s="8">
        <f>ROUND(1000+MOD($A3334*37,90000)+IF($AB3334="Да",5000,0),2)</f>
        <v/>
      </c>
      <c r="Z3334">
        <f>1+MOD($A3334,20)</f>
        <v/>
      </c>
      <c r="AA3334" s="8">
        <f>ROUND($Y3334*(0.08+MOD($A3334,17)/100),2)</f>
        <v/>
      </c>
      <c r="AB3334">
        <f>IF(MOD($A3334,10)&lt;7,"Да","Нет")</f>
        <v/>
      </c>
      <c r="AC3334">
        <f>$R3334&amp;" / "&amp;$S3334&amp;" / "&amp;$T3334</f>
        <v/>
      </c>
      <c r="AD3334">
        <f>1</f>
        <v/>
      </c>
      <c r="AE3334">
        <f>IF($A3334&lt;=Settings!$B$4,"до 100",IF($A3334&lt;=Settings!$B$5,"до 10 000",IF($A3334&lt;=Settings!$B$6,"до 100 000","100 000+")))</f>
        <v/>
      </c>
    </row>
    <row r="3335">
      <c r="A3335">
        <f>ROW()-1</f>
        <v/>
      </c>
      <c r="B3335">
        <f>IF($A3335&lt;=Settings!$B$4,"small_control",IF($A3335&lt;=Settings!$B$5,"medium_10k",IF($A3335&lt;=Settings!$B$6,"large_100k","extreme_1m")))</f>
        <v/>
      </c>
      <c r="C3335">
        <f>"ORD-"&amp;TEXT(QUOTIENT($A3335-1,3)+1,"0000000")</f>
        <v/>
      </c>
      <c r="D3335">
        <f>"LINE-"&amp;TEXT($A3335,"0000000")</f>
        <v/>
      </c>
      <c r="E3335" s="7">
        <f>Settings!$B$2+$A3335-1</f>
        <v/>
      </c>
      <c r="F3335" s="7">
        <f>Settings!$B$2+MOD($A3335-1,Settings!$B$7)</f>
        <v/>
      </c>
      <c r="G3335">
        <f>YEAR($F3335)</f>
        <v/>
      </c>
      <c r="H3335">
        <f>"Q"&amp;ROUNDUP(MONTH($F3335)/3,0)</f>
        <v/>
      </c>
      <c r="I3335">
        <f>MONTH($F3335)</f>
        <v/>
      </c>
      <c r="J3335">
        <f>CHOOSE(MONTH($F3335),"Январь","Февраль","Март","Апрель","Май","Июнь","Июль","Август","Сентябрь","Октябрь","Ноябрь","Декабрь")</f>
        <v/>
      </c>
      <c r="K3335">
        <f>DAY($F3335)</f>
        <v/>
      </c>
      <c r="L3335">
        <f>IF(MOD($A3335,10)&lt;7,"ФО_01_Крупный","ФО_"&amp;TEXT(MOD($A3335,8)+1,"00"))</f>
        <v/>
      </c>
      <c r="M3335">
        <f>IF($AB3335="Да","Регион_001_Крупный","Регион_"&amp;TEXT(MOD(QUOTIENT($A3335-1,20),180)+1,"000"))</f>
        <v/>
      </c>
      <c r="N3335">
        <f>IF($AB3335="Да","Город_"&amp;TEXT(MOD($A3335-1,250)+1,"0000"),"Город_"&amp;TEXT(MOD($A3335-1,3000)+1,"0000"))</f>
        <v/>
      </c>
      <c r="O3335">
        <f>IF($AB3335="Да","Холдинг_Крупный","Холдинг_"&amp;TEXT(MOD(QUOTIENT($A3335-1,10000),20)+1,"00"))</f>
        <v/>
      </c>
      <c r="P3335">
        <f>IF($AB3335="Да","Организация_Крупная","Организация_"&amp;TEXT(MOD(QUOTIENT($A3335-1,500),600)+1,"000"))</f>
        <v/>
      </c>
      <c r="Q3335">
        <f>"Отдел_"&amp;TEXT(MOD(QUOTIENT($A3335-1,50),100)+1,"000")</f>
        <v/>
      </c>
      <c r="R3335">
        <f>IF($AB3335="Да","Группа_Крупная","Группа_"&amp;TEXT(MOD(QUOTIENT($A3335-1,5000),30)+1,"00"))</f>
        <v/>
      </c>
      <c r="S3335">
        <f>IF($AB3335="Да","Категория_Крупная","Категория_"&amp;TEXT(MOD(QUOTIENT($A3335-1,500),120)+1,"000"))</f>
        <v/>
      </c>
      <c r="T3335">
        <f>IF($AB3335="Да","Подкатегория_Крупная","Подкатегория_"&amp;TEXT(MOD(QUOTIENT($A3335-1,50),300)+1,"000"))</f>
        <v/>
      </c>
      <c r="U3335">
        <f>"SKU_"&amp;TEXT($A3335,"0000000")</f>
        <v/>
      </c>
      <c r="V3335">
        <f>CHOOSE(MOD($A3335-1,4)+1,"Enterprise","SMB","Госсектор","Розница")</f>
        <v/>
      </c>
      <c r="W3335">
        <f>"Клиент_"&amp;TEXT(MOD($A3335-1,20000)+1,"00000")</f>
        <v/>
      </c>
      <c r="X3335">
        <f>CHOOSE(MOD($A3335-1,5)+1,"Портал","API","Импорт","Ручной ввод","Интеграция")</f>
        <v/>
      </c>
      <c r="Y3335" s="8">
        <f>ROUND(1000+MOD($A3335*37,90000)+IF($AB3335="Да",5000,0),2)</f>
        <v/>
      </c>
      <c r="Z3335">
        <f>1+MOD($A3335,20)</f>
        <v/>
      </c>
      <c r="AA3335" s="8">
        <f>ROUND($Y3335*(0.08+MOD($A3335,17)/100),2)</f>
        <v/>
      </c>
      <c r="AB3335">
        <f>IF(MOD($A3335,10)&lt;7,"Да","Нет")</f>
        <v/>
      </c>
      <c r="AC3335">
        <f>$R3335&amp;" / "&amp;$S3335&amp;" / "&amp;$T3335</f>
        <v/>
      </c>
      <c r="AD3335">
        <f>1</f>
        <v/>
      </c>
      <c r="AE3335">
        <f>IF($A3335&lt;=Settings!$B$4,"до 100",IF($A3335&lt;=Settings!$B$5,"до 10 000",IF($A3335&lt;=Settings!$B$6,"до 100 000","100 000+")))</f>
        <v/>
      </c>
    </row>
    <row r="3336">
      <c r="A3336">
        <f>ROW()-1</f>
        <v/>
      </c>
      <c r="B3336">
        <f>IF($A3336&lt;=Settings!$B$4,"small_control",IF($A3336&lt;=Settings!$B$5,"medium_10k",IF($A3336&lt;=Settings!$B$6,"large_100k","extreme_1m")))</f>
        <v/>
      </c>
      <c r="C3336">
        <f>"ORD-"&amp;TEXT(QUOTIENT($A3336-1,3)+1,"0000000")</f>
        <v/>
      </c>
      <c r="D3336">
        <f>"LINE-"&amp;TEXT($A3336,"0000000")</f>
        <v/>
      </c>
      <c r="E3336" s="7">
        <f>Settings!$B$2+$A3336-1</f>
        <v/>
      </c>
      <c r="F3336" s="7">
        <f>Settings!$B$2+MOD($A3336-1,Settings!$B$7)</f>
        <v/>
      </c>
      <c r="G3336">
        <f>YEAR($F3336)</f>
        <v/>
      </c>
      <c r="H3336">
        <f>"Q"&amp;ROUNDUP(MONTH($F3336)/3,0)</f>
        <v/>
      </c>
      <c r="I3336">
        <f>MONTH($F3336)</f>
        <v/>
      </c>
      <c r="J3336">
        <f>CHOOSE(MONTH($F3336),"Январь","Февраль","Март","Апрель","Май","Июнь","Июль","Август","Сентябрь","Октябрь","Ноябрь","Декабрь")</f>
        <v/>
      </c>
      <c r="K3336">
        <f>DAY($F3336)</f>
        <v/>
      </c>
      <c r="L3336">
        <f>IF(MOD($A3336,10)&lt;7,"ФО_01_Крупный","ФО_"&amp;TEXT(MOD($A3336,8)+1,"00"))</f>
        <v/>
      </c>
      <c r="M3336">
        <f>IF($AB3336="Да","Регион_001_Крупный","Регион_"&amp;TEXT(MOD(QUOTIENT($A3336-1,20),180)+1,"000"))</f>
        <v/>
      </c>
      <c r="N3336">
        <f>IF($AB3336="Да","Город_"&amp;TEXT(MOD($A3336-1,250)+1,"0000"),"Город_"&amp;TEXT(MOD($A3336-1,3000)+1,"0000"))</f>
        <v/>
      </c>
      <c r="O3336">
        <f>IF($AB3336="Да","Холдинг_Крупный","Холдинг_"&amp;TEXT(MOD(QUOTIENT($A3336-1,10000),20)+1,"00"))</f>
        <v/>
      </c>
      <c r="P3336">
        <f>IF($AB3336="Да","Организация_Крупная","Организация_"&amp;TEXT(MOD(QUOTIENT($A3336-1,500),600)+1,"000"))</f>
        <v/>
      </c>
      <c r="Q3336">
        <f>"Отдел_"&amp;TEXT(MOD(QUOTIENT($A3336-1,50),100)+1,"000")</f>
        <v/>
      </c>
      <c r="R3336">
        <f>IF($AB3336="Да","Группа_Крупная","Группа_"&amp;TEXT(MOD(QUOTIENT($A3336-1,5000),30)+1,"00"))</f>
        <v/>
      </c>
      <c r="S3336">
        <f>IF($AB3336="Да","Категория_Крупная","Категория_"&amp;TEXT(MOD(QUOTIENT($A3336-1,500),120)+1,"000"))</f>
        <v/>
      </c>
      <c r="T3336">
        <f>IF($AB3336="Да","Подкатегория_Крупная","Подкатегория_"&amp;TEXT(MOD(QUOTIENT($A3336-1,50),300)+1,"000"))</f>
        <v/>
      </c>
      <c r="U3336">
        <f>"SKU_"&amp;TEXT($A3336,"0000000")</f>
        <v/>
      </c>
      <c r="V3336">
        <f>CHOOSE(MOD($A3336-1,4)+1,"Enterprise","SMB","Госсектор","Розница")</f>
        <v/>
      </c>
      <c r="W3336">
        <f>"Клиент_"&amp;TEXT(MOD($A3336-1,20000)+1,"00000")</f>
        <v/>
      </c>
      <c r="X3336">
        <f>CHOOSE(MOD($A3336-1,5)+1,"Портал","API","Импорт","Ручной ввод","Интеграция")</f>
        <v/>
      </c>
      <c r="Y3336" s="8">
        <f>ROUND(1000+MOD($A3336*37,90000)+IF($AB3336="Да",5000,0),2)</f>
        <v/>
      </c>
      <c r="Z3336">
        <f>1+MOD($A3336,20)</f>
        <v/>
      </c>
      <c r="AA3336" s="8">
        <f>ROUND($Y3336*(0.08+MOD($A3336,17)/100),2)</f>
        <v/>
      </c>
      <c r="AB3336">
        <f>IF(MOD($A3336,10)&lt;7,"Да","Нет")</f>
        <v/>
      </c>
      <c r="AC3336">
        <f>$R3336&amp;" / "&amp;$S3336&amp;" / "&amp;$T3336</f>
        <v/>
      </c>
      <c r="AD3336">
        <f>1</f>
        <v/>
      </c>
      <c r="AE3336">
        <f>IF($A3336&lt;=Settings!$B$4,"до 100",IF($A3336&lt;=Settings!$B$5,"до 10 000",IF($A3336&lt;=Settings!$B$6,"до 100 000","100 000+")))</f>
        <v/>
      </c>
    </row>
    <row r="3337">
      <c r="A3337">
        <f>ROW()-1</f>
        <v/>
      </c>
      <c r="B3337">
        <f>IF($A3337&lt;=Settings!$B$4,"small_control",IF($A3337&lt;=Settings!$B$5,"medium_10k",IF($A3337&lt;=Settings!$B$6,"large_100k","extreme_1m")))</f>
        <v/>
      </c>
      <c r="C3337">
        <f>"ORD-"&amp;TEXT(QUOTIENT($A3337-1,3)+1,"0000000")</f>
        <v/>
      </c>
      <c r="D3337">
        <f>"LINE-"&amp;TEXT($A3337,"0000000")</f>
        <v/>
      </c>
      <c r="E3337" s="7">
        <f>Settings!$B$2+$A3337-1</f>
        <v/>
      </c>
      <c r="F3337" s="7">
        <f>Settings!$B$2+MOD($A3337-1,Settings!$B$7)</f>
        <v/>
      </c>
      <c r="G3337">
        <f>YEAR($F3337)</f>
        <v/>
      </c>
      <c r="H3337">
        <f>"Q"&amp;ROUNDUP(MONTH($F3337)/3,0)</f>
        <v/>
      </c>
      <c r="I3337">
        <f>MONTH($F3337)</f>
        <v/>
      </c>
      <c r="J3337">
        <f>CHOOSE(MONTH($F3337),"Январь","Февраль","Март","Апрель","Май","Июнь","Июль","Август","Сентябрь","Октябрь","Ноябрь","Декабрь")</f>
        <v/>
      </c>
      <c r="K3337">
        <f>DAY($F3337)</f>
        <v/>
      </c>
      <c r="L3337">
        <f>IF(MOD($A3337,10)&lt;7,"ФО_01_Крупный","ФО_"&amp;TEXT(MOD($A3337,8)+1,"00"))</f>
        <v/>
      </c>
      <c r="M3337">
        <f>IF($AB3337="Да","Регион_001_Крупный","Регион_"&amp;TEXT(MOD(QUOTIENT($A3337-1,20),180)+1,"000"))</f>
        <v/>
      </c>
      <c r="N3337">
        <f>IF($AB3337="Да","Город_"&amp;TEXT(MOD($A3337-1,250)+1,"0000"),"Город_"&amp;TEXT(MOD($A3337-1,3000)+1,"0000"))</f>
        <v/>
      </c>
      <c r="O3337">
        <f>IF($AB3337="Да","Холдинг_Крупный","Холдинг_"&amp;TEXT(MOD(QUOTIENT($A3337-1,10000),20)+1,"00"))</f>
        <v/>
      </c>
      <c r="P3337">
        <f>IF($AB3337="Да","Организация_Крупная","Организация_"&amp;TEXT(MOD(QUOTIENT($A3337-1,500),600)+1,"000"))</f>
        <v/>
      </c>
      <c r="Q3337">
        <f>"Отдел_"&amp;TEXT(MOD(QUOTIENT($A3337-1,50),100)+1,"000")</f>
        <v/>
      </c>
      <c r="R3337">
        <f>IF($AB3337="Да","Группа_Крупная","Группа_"&amp;TEXT(MOD(QUOTIENT($A3337-1,5000),30)+1,"00"))</f>
        <v/>
      </c>
      <c r="S3337">
        <f>IF($AB3337="Да","Категория_Крупная","Категория_"&amp;TEXT(MOD(QUOTIENT($A3337-1,500),120)+1,"000"))</f>
        <v/>
      </c>
      <c r="T3337">
        <f>IF($AB3337="Да","Подкатегория_Крупная","Подкатегория_"&amp;TEXT(MOD(QUOTIENT($A3337-1,50),300)+1,"000"))</f>
        <v/>
      </c>
      <c r="U3337">
        <f>"SKU_"&amp;TEXT($A3337,"0000000")</f>
        <v/>
      </c>
      <c r="V3337">
        <f>CHOOSE(MOD($A3337-1,4)+1,"Enterprise","SMB","Госсектор","Розница")</f>
        <v/>
      </c>
      <c r="W3337">
        <f>"Клиент_"&amp;TEXT(MOD($A3337-1,20000)+1,"00000")</f>
        <v/>
      </c>
      <c r="X3337">
        <f>CHOOSE(MOD($A3337-1,5)+1,"Портал","API","Импорт","Ручной ввод","Интеграция")</f>
        <v/>
      </c>
      <c r="Y3337" s="8">
        <f>ROUND(1000+MOD($A3337*37,90000)+IF($AB3337="Да",5000,0),2)</f>
        <v/>
      </c>
      <c r="Z3337">
        <f>1+MOD($A3337,20)</f>
        <v/>
      </c>
      <c r="AA3337" s="8">
        <f>ROUND($Y3337*(0.08+MOD($A3337,17)/100),2)</f>
        <v/>
      </c>
      <c r="AB3337">
        <f>IF(MOD($A3337,10)&lt;7,"Да","Нет")</f>
        <v/>
      </c>
      <c r="AC3337">
        <f>$R3337&amp;" / "&amp;$S3337&amp;" / "&amp;$T3337</f>
        <v/>
      </c>
      <c r="AD3337">
        <f>1</f>
        <v/>
      </c>
      <c r="AE3337">
        <f>IF($A3337&lt;=Settings!$B$4,"до 100",IF($A3337&lt;=Settings!$B$5,"до 10 000",IF($A3337&lt;=Settings!$B$6,"до 100 000","100 000+")))</f>
        <v/>
      </c>
    </row>
    <row r="3338">
      <c r="A3338">
        <f>ROW()-1</f>
        <v/>
      </c>
      <c r="B3338">
        <f>IF($A3338&lt;=Settings!$B$4,"small_control",IF($A3338&lt;=Settings!$B$5,"medium_10k",IF($A3338&lt;=Settings!$B$6,"large_100k","extreme_1m")))</f>
        <v/>
      </c>
      <c r="C3338">
        <f>"ORD-"&amp;TEXT(QUOTIENT($A3338-1,3)+1,"0000000")</f>
        <v/>
      </c>
      <c r="D3338">
        <f>"LINE-"&amp;TEXT($A3338,"0000000")</f>
        <v/>
      </c>
      <c r="E3338" s="7">
        <f>Settings!$B$2+$A3338-1</f>
        <v/>
      </c>
      <c r="F3338" s="7">
        <f>Settings!$B$2+MOD($A3338-1,Settings!$B$7)</f>
        <v/>
      </c>
      <c r="G3338">
        <f>YEAR($F3338)</f>
        <v/>
      </c>
      <c r="H3338">
        <f>"Q"&amp;ROUNDUP(MONTH($F3338)/3,0)</f>
        <v/>
      </c>
      <c r="I3338">
        <f>MONTH($F3338)</f>
        <v/>
      </c>
      <c r="J3338">
        <f>CHOOSE(MONTH($F3338),"Январь","Февраль","Март","Апрель","Май","Июнь","Июль","Август","Сентябрь","Октябрь","Ноябрь","Декабрь")</f>
        <v/>
      </c>
      <c r="K3338">
        <f>DAY($F3338)</f>
        <v/>
      </c>
      <c r="L3338">
        <f>IF(MOD($A3338,10)&lt;7,"ФО_01_Крупный","ФО_"&amp;TEXT(MOD($A3338,8)+1,"00"))</f>
        <v/>
      </c>
      <c r="M3338">
        <f>IF($AB3338="Да","Регион_001_Крупный","Регион_"&amp;TEXT(MOD(QUOTIENT($A3338-1,20),180)+1,"000"))</f>
        <v/>
      </c>
      <c r="N3338">
        <f>IF($AB3338="Да","Город_"&amp;TEXT(MOD($A3338-1,250)+1,"0000"),"Город_"&amp;TEXT(MOD($A3338-1,3000)+1,"0000"))</f>
        <v/>
      </c>
      <c r="O3338">
        <f>IF($AB3338="Да","Холдинг_Крупный","Холдинг_"&amp;TEXT(MOD(QUOTIENT($A3338-1,10000),20)+1,"00"))</f>
        <v/>
      </c>
      <c r="P3338">
        <f>IF($AB3338="Да","Организация_Крупная","Организация_"&amp;TEXT(MOD(QUOTIENT($A3338-1,500),600)+1,"000"))</f>
        <v/>
      </c>
      <c r="Q3338">
        <f>"Отдел_"&amp;TEXT(MOD(QUOTIENT($A3338-1,50),100)+1,"000")</f>
        <v/>
      </c>
      <c r="R3338">
        <f>IF($AB3338="Да","Группа_Крупная","Группа_"&amp;TEXT(MOD(QUOTIENT($A3338-1,5000),30)+1,"00"))</f>
        <v/>
      </c>
      <c r="S3338">
        <f>IF($AB3338="Да","Категория_Крупная","Категория_"&amp;TEXT(MOD(QUOTIENT($A3338-1,500),120)+1,"000"))</f>
        <v/>
      </c>
      <c r="T3338">
        <f>IF($AB3338="Да","Подкатегория_Крупная","Подкатегория_"&amp;TEXT(MOD(QUOTIENT($A3338-1,50),300)+1,"000"))</f>
        <v/>
      </c>
      <c r="U3338">
        <f>"SKU_"&amp;TEXT($A3338,"0000000")</f>
        <v/>
      </c>
      <c r="V3338">
        <f>CHOOSE(MOD($A3338-1,4)+1,"Enterprise","SMB","Госсектор","Розница")</f>
        <v/>
      </c>
      <c r="W3338">
        <f>"Клиент_"&amp;TEXT(MOD($A3338-1,20000)+1,"00000")</f>
        <v/>
      </c>
      <c r="X3338">
        <f>CHOOSE(MOD($A3338-1,5)+1,"Портал","API","Импорт","Ручной ввод","Интеграция")</f>
        <v/>
      </c>
      <c r="Y3338" s="8">
        <f>ROUND(1000+MOD($A3338*37,90000)+IF($AB3338="Да",5000,0),2)</f>
        <v/>
      </c>
      <c r="Z3338">
        <f>1+MOD($A3338,20)</f>
        <v/>
      </c>
      <c r="AA3338" s="8">
        <f>ROUND($Y3338*(0.08+MOD($A3338,17)/100),2)</f>
        <v/>
      </c>
      <c r="AB3338">
        <f>IF(MOD($A3338,10)&lt;7,"Да","Нет")</f>
        <v/>
      </c>
      <c r="AC3338">
        <f>$R3338&amp;" / "&amp;$S3338&amp;" / "&amp;$T3338</f>
        <v/>
      </c>
      <c r="AD3338">
        <f>1</f>
        <v/>
      </c>
      <c r="AE3338">
        <f>IF($A3338&lt;=Settings!$B$4,"до 100",IF($A3338&lt;=Settings!$B$5,"до 10 000",IF($A3338&lt;=Settings!$B$6,"до 100 000","100 000+")))</f>
        <v/>
      </c>
    </row>
    <row r="3339">
      <c r="A3339">
        <f>ROW()-1</f>
        <v/>
      </c>
      <c r="B3339">
        <f>IF($A3339&lt;=Settings!$B$4,"small_control",IF($A3339&lt;=Settings!$B$5,"medium_10k",IF($A3339&lt;=Settings!$B$6,"large_100k","extreme_1m")))</f>
        <v/>
      </c>
      <c r="C3339">
        <f>"ORD-"&amp;TEXT(QUOTIENT($A3339-1,3)+1,"0000000")</f>
        <v/>
      </c>
      <c r="D3339">
        <f>"LINE-"&amp;TEXT($A3339,"0000000")</f>
        <v/>
      </c>
      <c r="E3339" s="7">
        <f>Settings!$B$2+$A3339-1</f>
        <v/>
      </c>
      <c r="F3339" s="7">
        <f>Settings!$B$2+MOD($A3339-1,Settings!$B$7)</f>
        <v/>
      </c>
      <c r="G3339">
        <f>YEAR($F3339)</f>
        <v/>
      </c>
      <c r="H3339">
        <f>"Q"&amp;ROUNDUP(MONTH($F3339)/3,0)</f>
        <v/>
      </c>
      <c r="I3339">
        <f>MONTH($F3339)</f>
        <v/>
      </c>
      <c r="J3339">
        <f>CHOOSE(MONTH($F3339),"Январь","Февраль","Март","Апрель","Май","Июнь","Июль","Август","Сентябрь","Октябрь","Ноябрь","Декабрь")</f>
        <v/>
      </c>
      <c r="K3339">
        <f>DAY($F3339)</f>
        <v/>
      </c>
      <c r="L3339">
        <f>IF(MOD($A3339,10)&lt;7,"ФО_01_Крупный","ФО_"&amp;TEXT(MOD($A3339,8)+1,"00"))</f>
        <v/>
      </c>
      <c r="M3339">
        <f>IF($AB3339="Да","Регион_001_Крупный","Регион_"&amp;TEXT(MOD(QUOTIENT($A3339-1,20),180)+1,"000"))</f>
        <v/>
      </c>
      <c r="N3339">
        <f>IF($AB3339="Да","Город_"&amp;TEXT(MOD($A3339-1,250)+1,"0000"),"Город_"&amp;TEXT(MOD($A3339-1,3000)+1,"0000"))</f>
        <v/>
      </c>
      <c r="O3339">
        <f>IF($AB3339="Да","Холдинг_Крупный","Холдинг_"&amp;TEXT(MOD(QUOTIENT($A3339-1,10000),20)+1,"00"))</f>
        <v/>
      </c>
      <c r="P3339">
        <f>IF($AB3339="Да","Организация_Крупная","Организация_"&amp;TEXT(MOD(QUOTIENT($A3339-1,500),600)+1,"000"))</f>
        <v/>
      </c>
      <c r="Q3339">
        <f>"Отдел_"&amp;TEXT(MOD(QUOTIENT($A3339-1,50),100)+1,"000")</f>
        <v/>
      </c>
      <c r="R3339">
        <f>IF($AB3339="Да","Группа_Крупная","Группа_"&amp;TEXT(MOD(QUOTIENT($A3339-1,5000),30)+1,"00"))</f>
        <v/>
      </c>
      <c r="S3339">
        <f>IF($AB3339="Да","Категория_Крупная","Категория_"&amp;TEXT(MOD(QUOTIENT($A3339-1,500),120)+1,"000"))</f>
        <v/>
      </c>
      <c r="T3339">
        <f>IF($AB3339="Да","Подкатегория_Крупная","Подкатегория_"&amp;TEXT(MOD(QUOTIENT($A3339-1,50),300)+1,"000"))</f>
        <v/>
      </c>
      <c r="U3339">
        <f>"SKU_"&amp;TEXT($A3339,"0000000")</f>
        <v/>
      </c>
      <c r="V3339">
        <f>CHOOSE(MOD($A3339-1,4)+1,"Enterprise","SMB","Госсектор","Розница")</f>
        <v/>
      </c>
      <c r="W3339">
        <f>"Клиент_"&amp;TEXT(MOD($A3339-1,20000)+1,"00000")</f>
        <v/>
      </c>
      <c r="X3339">
        <f>CHOOSE(MOD($A3339-1,5)+1,"Портал","API","Импорт","Ручной ввод","Интеграция")</f>
        <v/>
      </c>
      <c r="Y3339" s="8">
        <f>ROUND(1000+MOD($A3339*37,90000)+IF($AB3339="Да",5000,0),2)</f>
        <v/>
      </c>
      <c r="Z3339">
        <f>1+MOD($A3339,20)</f>
        <v/>
      </c>
      <c r="AA3339" s="8">
        <f>ROUND($Y3339*(0.08+MOD($A3339,17)/100),2)</f>
        <v/>
      </c>
      <c r="AB3339">
        <f>IF(MOD($A3339,10)&lt;7,"Да","Нет")</f>
        <v/>
      </c>
      <c r="AC3339">
        <f>$R3339&amp;" / "&amp;$S3339&amp;" / "&amp;$T3339</f>
        <v/>
      </c>
      <c r="AD3339">
        <f>1</f>
        <v/>
      </c>
      <c r="AE3339">
        <f>IF($A3339&lt;=Settings!$B$4,"до 100",IF($A3339&lt;=Settings!$B$5,"до 10 000",IF($A3339&lt;=Settings!$B$6,"до 100 000","100 000+")))</f>
        <v/>
      </c>
    </row>
    <row r="3340">
      <c r="A3340">
        <f>ROW()-1</f>
        <v/>
      </c>
      <c r="B3340">
        <f>IF($A3340&lt;=Settings!$B$4,"small_control",IF($A3340&lt;=Settings!$B$5,"medium_10k",IF($A3340&lt;=Settings!$B$6,"large_100k","extreme_1m")))</f>
        <v/>
      </c>
      <c r="C3340">
        <f>"ORD-"&amp;TEXT(QUOTIENT($A3340-1,3)+1,"0000000")</f>
        <v/>
      </c>
      <c r="D3340">
        <f>"LINE-"&amp;TEXT($A3340,"0000000")</f>
        <v/>
      </c>
      <c r="E3340" s="7">
        <f>Settings!$B$2+$A3340-1</f>
        <v/>
      </c>
      <c r="F3340" s="7">
        <f>Settings!$B$2+MOD($A3340-1,Settings!$B$7)</f>
        <v/>
      </c>
      <c r="G3340">
        <f>YEAR($F3340)</f>
        <v/>
      </c>
      <c r="H3340">
        <f>"Q"&amp;ROUNDUP(MONTH($F3340)/3,0)</f>
        <v/>
      </c>
      <c r="I3340">
        <f>MONTH($F3340)</f>
        <v/>
      </c>
      <c r="J3340">
        <f>CHOOSE(MONTH($F3340),"Январь","Февраль","Март","Апрель","Май","Июнь","Июль","Август","Сентябрь","Октябрь","Ноябрь","Декабрь")</f>
        <v/>
      </c>
      <c r="K3340">
        <f>DAY($F3340)</f>
        <v/>
      </c>
      <c r="L3340">
        <f>IF(MOD($A3340,10)&lt;7,"ФО_01_Крупный","ФО_"&amp;TEXT(MOD($A3340,8)+1,"00"))</f>
        <v/>
      </c>
      <c r="M3340">
        <f>IF($AB3340="Да","Регион_001_Крупный","Регион_"&amp;TEXT(MOD(QUOTIENT($A3340-1,20),180)+1,"000"))</f>
        <v/>
      </c>
      <c r="N3340">
        <f>IF($AB3340="Да","Город_"&amp;TEXT(MOD($A3340-1,250)+1,"0000"),"Город_"&amp;TEXT(MOD($A3340-1,3000)+1,"0000"))</f>
        <v/>
      </c>
      <c r="O3340">
        <f>IF($AB3340="Да","Холдинг_Крупный","Холдинг_"&amp;TEXT(MOD(QUOTIENT($A3340-1,10000),20)+1,"00"))</f>
        <v/>
      </c>
      <c r="P3340">
        <f>IF($AB3340="Да","Организация_Крупная","Организация_"&amp;TEXT(MOD(QUOTIENT($A3340-1,500),600)+1,"000"))</f>
        <v/>
      </c>
      <c r="Q3340">
        <f>"Отдел_"&amp;TEXT(MOD(QUOTIENT($A3340-1,50),100)+1,"000")</f>
        <v/>
      </c>
      <c r="R3340">
        <f>IF($AB3340="Да","Группа_Крупная","Группа_"&amp;TEXT(MOD(QUOTIENT($A3340-1,5000),30)+1,"00"))</f>
        <v/>
      </c>
      <c r="S3340">
        <f>IF($AB3340="Да","Категория_Крупная","Категория_"&amp;TEXT(MOD(QUOTIENT($A3340-1,500),120)+1,"000"))</f>
        <v/>
      </c>
      <c r="T3340">
        <f>IF($AB3340="Да","Подкатегория_Крупная","Подкатегория_"&amp;TEXT(MOD(QUOTIENT($A3340-1,50),300)+1,"000"))</f>
        <v/>
      </c>
      <c r="U3340">
        <f>"SKU_"&amp;TEXT($A3340,"0000000")</f>
        <v/>
      </c>
      <c r="V3340">
        <f>CHOOSE(MOD($A3340-1,4)+1,"Enterprise","SMB","Госсектор","Розница")</f>
        <v/>
      </c>
      <c r="W3340">
        <f>"Клиент_"&amp;TEXT(MOD($A3340-1,20000)+1,"00000")</f>
        <v/>
      </c>
      <c r="X3340">
        <f>CHOOSE(MOD($A3340-1,5)+1,"Портал","API","Импорт","Ручной ввод","Интеграция")</f>
        <v/>
      </c>
      <c r="Y3340" s="8">
        <f>ROUND(1000+MOD($A3340*37,90000)+IF($AB3340="Да",5000,0),2)</f>
        <v/>
      </c>
      <c r="Z3340">
        <f>1+MOD($A3340,20)</f>
        <v/>
      </c>
      <c r="AA3340" s="8">
        <f>ROUND($Y3340*(0.08+MOD($A3340,17)/100),2)</f>
        <v/>
      </c>
      <c r="AB3340">
        <f>IF(MOD($A3340,10)&lt;7,"Да","Нет")</f>
        <v/>
      </c>
      <c r="AC3340">
        <f>$R3340&amp;" / "&amp;$S3340&amp;" / "&amp;$T3340</f>
        <v/>
      </c>
      <c r="AD3340">
        <f>1</f>
        <v/>
      </c>
      <c r="AE3340">
        <f>IF($A3340&lt;=Settings!$B$4,"до 100",IF($A3340&lt;=Settings!$B$5,"до 10 000",IF($A3340&lt;=Settings!$B$6,"до 100 000","100 000+")))</f>
        <v/>
      </c>
    </row>
    <row r="3341">
      <c r="A3341">
        <f>ROW()-1</f>
        <v/>
      </c>
      <c r="B3341">
        <f>IF($A3341&lt;=Settings!$B$4,"small_control",IF($A3341&lt;=Settings!$B$5,"medium_10k",IF($A3341&lt;=Settings!$B$6,"large_100k","extreme_1m")))</f>
        <v/>
      </c>
      <c r="C3341">
        <f>"ORD-"&amp;TEXT(QUOTIENT($A3341-1,3)+1,"0000000")</f>
        <v/>
      </c>
      <c r="D3341">
        <f>"LINE-"&amp;TEXT($A3341,"0000000")</f>
        <v/>
      </c>
      <c r="E3341" s="7">
        <f>Settings!$B$2+$A3341-1</f>
        <v/>
      </c>
      <c r="F3341" s="7">
        <f>Settings!$B$2+MOD($A3341-1,Settings!$B$7)</f>
        <v/>
      </c>
      <c r="G3341">
        <f>YEAR($F3341)</f>
        <v/>
      </c>
      <c r="H3341">
        <f>"Q"&amp;ROUNDUP(MONTH($F3341)/3,0)</f>
        <v/>
      </c>
      <c r="I3341">
        <f>MONTH($F3341)</f>
        <v/>
      </c>
      <c r="J3341">
        <f>CHOOSE(MONTH($F3341),"Январь","Февраль","Март","Апрель","Май","Июнь","Июль","Август","Сентябрь","Октябрь","Ноябрь","Декабрь")</f>
        <v/>
      </c>
      <c r="K3341">
        <f>DAY($F3341)</f>
        <v/>
      </c>
      <c r="L3341">
        <f>IF(MOD($A3341,10)&lt;7,"ФО_01_Крупный","ФО_"&amp;TEXT(MOD($A3341,8)+1,"00"))</f>
        <v/>
      </c>
      <c r="M3341">
        <f>IF($AB3341="Да","Регион_001_Крупный","Регион_"&amp;TEXT(MOD(QUOTIENT($A3341-1,20),180)+1,"000"))</f>
        <v/>
      </c>
      <c r="N3341">
        <f>IF($AB3341="Да","Город_"&amp;TEXT(MOD($A3341-1,250)+1,"0000"),"Город_"&amp;TEXT(MOD($A3341-1,3000)+1,"0000"))</f>
        <v/>
      </c>
      <c r="O3341">
        <f>IF($AB3341="Да","Холдинг_Крупный","Холдинг_"&amp;TEXT(MOD(QUOTIENT($A3341-1,10000),20)+1,"00"))</f>
        <v/>
      </c>
      <c r="P3341">
        <f>IF($AB3341="Да","Организация_Крупная","Организация_"&amp;TEXT(MOD(QUOTIENT($A3341-1,500),600)+1,"000"))</f>
        <v/>
      </c>
      <c r="Q3341">
        <f>"Отдел_"&amp;TEXT(MOD(QUOTIENT($A3341-1,50),100)+1,"000")</f>
        <v/>
      </c>
      <c r="R3341">
        <f>IF($AB3341="Да","Группа_Крупная","Группа_"&amp;TEXT(MOD(QUOTIENT($A3341-1,5000),30)+1,"00"))</f>
        <v/>
      </c>
      <c r="S3341">
        <f>IF($AB3341="Да","Категория_Крупная","Категория_"&amp;TEXT(MOD(QUOTIENT($A3341-1,500),120)+1,"000"))</f>
        <v/>
      </c>
      <c r="T3341">
        <f>IF($AB3341="Да","Подкатегория_Крупная","Подкатегория_"&amp;TEXT(MOD(QUOTIENT($A3341-1,50),300)+1,"000"))</f>
        <v/>
      </c>
      <c r="U3341">
        <f>"SKU_"&amp;TEXT($A3341,"0000000")</f>
        <v/>
      </c>
      <c r="V3341">
        <f>CHOOSE(MOD($A3341-1,4)+1,"Enterprise","SMB","Госсектор","Розница")</f>
        <v/>
      </c>
      <c r="W3341">
        <f>"Клиент_"&amp;TEXT(MOD($A3341-1,20000)+1,"00000")</f>
        <v/>
      </c>
      <c r="X3341">
        <f>CHOOSE(MOD($A3341-1,5)+1,"Портал","API","Импорт","Ручной ввод","Интеграция")</f>
        <v/>
      </c>
      <c r="Y3341" s="8">
        <f>ROUND(1000+MOD($A3341*37,90000)+IF($AB3341="Да",5000,0),2)</f>
        <v/>
      </c>
      <c r="Z3341">
        <f>1+MOD($A3341,20)</f>
        <v/>
      </c>
      <c r="AA3341" s="8">
        <f>ROUND($Y3341*(0.08+MOD($A3341,17)/100),2)</f>
        <v/>
      </c>
      <c r="AB3341">
        <f>IF(MOD($A3341,10)&lt;7,"Да","Нет")</f>
        <v/>
      </c>
      <c r="AC3341">
        <f>$R3341&amp;" / "&amp;$S3341&amp;" / "&amp;$T3341</f>
        <v/>
      </c>
      <c r="AD3341">
        <f>1</f>
        <v/>
      </c>
      <c r="AE3341">
        <f>IF($A3341&lt;=Settings!$B$4,"до 100",IF($A3341&lt;=Settings!$B$5,"до 10 000",IF($A3341&lt;=Settings!$B$6,"до 100 000","100 000+")))</f>
        <v/>
      </c>
    </row>
    <row r="3342">
      <c r="A3342">
        <f>ROW()-1</f>
        <v/>
      </c>
      <c r="B3342">
        <f>IF($A3342&lt;=Settings!$B$4,"small_control",IF($A3342&lt;=Settings!$B$5,"medium_10k",IF($A3342&lt;=Settings!$B$6,"large_100k","extreme_1m")))</f>
        <v/>
      </c>
      <c r="C3342">
        <f>"ORD-"&amp;TEXT(QUOTIENT($A3342-1,3)+1,"0000000")</f>
        <v/>
      </c>
      <c r="D3342">
        <f>"LINE-"&amp;TEXT($A3342,"0000000")</f>
        <v/>
      </c>
      <c r="E3342" s="7">
        <f>Settings!$B$2+$A3342-1</f>
        <v/>
      </c>
      <c r="F3342" s="7">
        <f>Settings!$B$2+MOD($A3342-1,Settings!$B$7)</f>
        <v/>
      </c>
      <c r="G3342">
        <f>YEAR($F3342)</f>
        <v/>
      </c>
      <c r="H3342">
        <f>"Q"&amp;ROUNDUP(MONTH($F3342)/3,0)</f>
        <v/>
      </c>
      <c r="I3342">
        <f>MONTH($F3342)</f>
        <v/>
      </c>
      <c r="J3342">
        <f>CHOOSE(MONTH($F3342),"Январь","Февраль","Март","Апрель","Май","Июнь","Июль","Август","Сентябрь","Октябрь","Ноябрь","Декабрь")</f>
        <v/>
      </c>
      <c r="K3342">
        <f>DAY($F3342)</f>
        <v/>
      </c>
      <c r="L3342">
        <f>IF(MOD($A3342,10)&lt;7,"ФО_01_Крупный","ФО_"&amp;TEXT(MOD($A3342,8)+1,"00"))</f>
        <v/>
      </c>
      <c r="M3342">
        <f>IF($AB3342="Да","Регион_001_Крупный","Регион_"&amp;TEXT(MOD(QUOTIENT($A3342-1,20),180)+1,"000"))</f>
        <v/>
      </c>
      <c r="N3342">
        <f>IF($AB3342="Да","Город_"&amp;TEXT(MOD($A3342-1,250)+1,"0000"),"Город_"&amp;TEXT(MOD($A3342-1,3000)+1,"0000"))</f>
        <v/>
      </c>
      <c r="O3342">
        <f>IF($AB3342="Да","Холдинг_Крупный","Холдинг_"&amp;TEXT(MOD(QUOTIENT($A3342-1,10000),20)+1,"00"))</f>
        <v/>
      </c>
      <c r="P3342">
        <f>IF($AB3342="Да","Организация_Крупная","Организация_"&amp;TEXT(MOD(QUOTIENT($A3342-1,500),600)+1,"000"))</f>
        <v/>
      </c>
      <c r="Q3342">
        <f>"Отдел_"&amp;TEXT(MOD(QUOTIENT($A3342-1,50),100)+1,"000")</f>
        <v/>
      </c>
      <c r="R3342">
        <f>IF($AB3342="Да","Группа_Крупная","Группа_"&amp;TEXT(MOD(QUOTIENT($A3342-1,5000),30)+1,"00"))</f>
        <v/>
      </c>
      <c r="S3342">
        <f>IF($AB3342="Да","Категория_Крупная","Категория_"&amp;TEXT(MOD(QUOTIENT($A3342-1,500),120)+1,"000"))</f>
        <v/>
      </c>
      <c r="T3342">
        <f>IF($AB3342="Да","Подкатегория_Крупная","Подкатегория_"&amp;TEXT(MOD(QUOTIENT($A3342-1,50),300)+1,"000"))</f>
        <v/>
      </c>
      <c r="U3342">
        <f>"SKU_"&amp;TEXT($A3342,"0000000")</f>
        <v/>
      </c>
      <c r="V3342">
        <f>CHOOSE(MOD($A3342-1,4)+1,"Enterprise","SMB","Госсектор","Розница")</f>
        <v/>
      </c>
      <c r="W3342">
        <f>"Клиент_"&amp;TEXT(MOD($A3342-1,20000)+1,"00000")</f>
        <v/>
      </c>
      <c r="X3342">
        <f>CHOOSE(MOD($A3342-1,5)+1,"Портал","API","Импорт","Ручной ввод","Интеграция")</f>
        <v/>
      </c>
      <c r="Y3342" s="8">
        <f>ROUND(1000+MOD($A3342*37,90000)+IF($AB3342="Да",5000,0),2)</f>
        <v/>
      </c>
      <c r="Z3342">
        <f>1+MOD($A3342,20)</f>
        <v/>
      </c>
      <c r="AA3342" s="8">
        <f>ROUND($Y3342*(0.08+MOD($A3342,17)/100),2)</f>
        <v/>
      </c>
      <c r="AB3342">
        <f>IF(MOD($A3342,10)&lt;7,"Да","Нет")</f>
        <v/>
      </c>
      <c r="AC3342">
        <f>$R3342&amp;" / "&amp;$S3342&amp;" / "&amp;$T3342</f>
        <v/>
      </c>
      <c r="AD3342">
        <f>1</f>
        <v/>
      </c>
      <c r="AE3342">
        <f>IF($A3342&lt;=Settings!$B$4,"до 100",IF($A3342&lt;=Settings!$B$5,"до 10 000",IF($A3342&lt;=Settings!$B$6,"до 100 000","100 000+")))</f>
        <v/>
      </c>
    </row>
    <row r="3343">
      <c r="A3343">
        <f>ROW()-1</f>
        <v/>
      </c>
      <c r="B3343">
        <f>IF($A3343&lt;=Settings!$B$4,"small_control",IF($A3343&lt;=Settings!$B$5,"medium_10k",IF($A3343&lt;=Settings!$B$6,"large_100k","extreme_1m")))</f>
        <v/>
      </c>
      <c r="C3343">
        <f>"ORD-"&amp;TEXT(QUOTIENT($A3343-1,3)+1,"0000000")</f>
        <v/>
      </c>
      <c r="D3343">
        <f>"LINE-"&amp;TEXT($A3343,"0000000")</f>
        <v/>
      </c>
      <c r="E3343" s="7">
        <f>Settings!$B$2+$A3343-1</f>
        <v/>
      </c>
      <c r="F3343" s="7">
        <f>Settings!$B$2+MOD($A3343-1,Settings!$B$7)</f>
        <v/>
      </c>
      <c r="G3343">
        <f>YEAR($F3343)</f>
        <v/>
      </c>
      <c r="H3343">
        <f>"Q"&amp;ROUNDUP(MONTH($F3343)/3,0)</f>
        <v/>
      </c>
      <c r="I3343">
        <f>MONTH($F3343)</f>
        <v/>
      </c>
      <c r="J3343">
        <f>CHOOSE(MONTH($F3343),"Январь","Февраль","Март","Апрель","Май","Июнь","Июль","Август","Сентябрь","Октябрь","Ноябрь","Декабрь")</f>
        <v/>
      </c>
      <c r="K3343">
        <f>DAY($F3343)</f>
        <v/>
      </c>
      <c r="L3343">
        <f>IF(MOD($A3343,10)&lt;7,"ФО_01_Крупный","ФО_"&amp;TEXT(MOD($A3343,8)+1,"00"))</f>
        <v/>
      </c>
      <c r="M3343">
        <f>IF($AB3343="Да","Регион_001_Крупный","Регион_"&amp;TEXT(MOD(QUOTIENT($A3343-1,20),180)+1,"000"))</f>
        <v/>
      </c>
      <c r="N3343">
        <f>IF($AB3343="Да","Город_"&amp;TEXT(MOD($A3343-1,250)+1,"0000"),"Город_"&amp;TEXT(MOD($A3343-1,3000)+1,"0000"))</f>
        <v/>
      </c>
      <c r="O3343">
        <f>IF($AB3343="Да","Холдинг_Крупный","Холдинг_"&amp;TEXT(MOD(QUOTIENT($A3343-1,10000),20)+1,"00"))</f>
        <v/>
      </c>
      <c r="P3343">
        <f>IF($AB3343="Да","Организация_Крупная","Организация_"&amp;TEXT(MOD(QUOTIENT($A3343-1,500),600)+1,"000"))</f>
        <v/>
      </c>
      <c r="Q3343">
        <f>"Отдел_"&amp;TEXT(MOD(QUOTIENT($A3343-1,50),100)+1,"000")</f>
        <v/>
      </c>
      <c r="R3343">
        <f>IF($AB3343="Да","Группа_Крупная","Группа_"&amp;TEXT(MOD(QUOTIENT($A3343-1,5000),30)+1,"00"))</f>
        <v/>
      </c>
      <c r="S3343">
        <f>IF($AB3343="Да","Категория_Крупная","Категория_"&amp;TEXT(MOD(QUOTIENT($A3343-1,500),120)+1,"000"))</f>
        <v/>
      </c>
      <c r="T3343">
        <f>IF($AB3343="Да","Подкатегория_Крупная","Подкатегория_"&amp;TEXT(MOD(QUOTIENT($A3343-1,50),300)+1,"000"))</f>
        <v/>
      </c>
      <c r="U3343">
        <f>"SKU_"&amp;TEXT($A3343,"0000000")</f>
        <v/>
      </c>
      <c r="V3343">
        <f>CHOOSE(MOD($A3343-1,4)+1,"Enterprise","SMB","Госсектор","Розница")</f>
        <v/>
      </c>
      <c r="W3343">
        <f>"Клиент_"&amp;TEXT(MOD($A3343-1,20000)+1,"00000")</f>
        <v/>
      </c>
      <c r="X3343">
        <f>CHOOSE(MOD($A3343-1,5)+1,"Портал","API","Импорт","Ручной ввод","Интеграция")</f>
        <v/>
      </c>
      <c r="Y3343" s="8">
        <f>ROUND(1000+MOD($A3343*37,90000)+IF($AB3343="Да",5000,0),2)</f>
        <v/>
      </c>
      <c r="Z3343">
        <f>1+MOD($A3343,20)</f>
        <v/>
      </c>
      <c r="AA3343" s="8">
        <f>ROUND($Y3343*(0.08+MOD($A3343,17)/100),2)</f>
        <v/>
      </c>
      <c r="AB3343">
        <f>IF(MOD($A3343,10)&lt;7,"Да","Нет")</f>
        <v/>
      </c>
      <c r="AC3343">
        <f>$R3343&amp;" / "&amp;$S3343&amp;" / "&amp;$T3343</f>
        <v/>
      </c>
      <c r="AD3343">
        <f>1</f>
        <v/>
      </c>
      <c r="AE3343">
        <f>IF($A3343&lt;=Settings!$B$4,"до 100",IF($A3343&lt;=Settings!$B$5,"до 10 000",IF($A3343&lt;=Settings!$B$6,"до 100 000","100 000+")))</f>
        <v/>
      </c>
    </row>
    <row r="3344">
      <c r="A3344">
        <f>ROW()-1</f>
        <v/>
      </c>
      <c r="B3344">
        <f>IF($A3344&lt;=Settings!$B$4,"small_control",IF($A3344&lt;=Settings!$B$5,"medium_10k",IF($A3344&lt;=Settings!$B$6,"large_100k","extreme_1m")))</f>
        <v/>
      </c>
      <c r="C3344">
        <f>"ORD-"&amp;TEXT(QUOTIENT($A3344-1,3)+1,"0000000")</f>
        <v/>
      </c>
      <c r="D3344">
        <f>"LINE-"&amp;TEXT($A3344,"0000000")</f>
        <v/>
      </c>
      <c r="E3344" s="7">
        <f>Settings!$B$2+$A3344-1</f>
        <v/>
      </c>
      <c r="F3344" s="7">
        <f>Settings!$B$2+MOD($A3344-1,Settings!$B$7)</f>
        <v/>
      </c>
      <c r="G3344">
        <f>YEAR($F3344)</f>
        <v/>
      </c>
      <c r="H3344">
        <f>"Q"&amp;ROUNDUP(MONTH($F3344)/3,0)</f>
        <v/>
      </c>
      <c r="I3344">
        <f>MONTH($F3344)</f>
        <v/>
      </c>
      <c r="J3344">
        <f>CHOOSE(MONTH($F3344),"Январь","Февраль","Март","Апрель","Май","Июнь","Июль","Август","Сентябрь","Октябрь","Ноябрь","Декабрь")</f>
        <v/>
      </c>
      <c r="K3344">
        <f>DAY($F3344)</f>
        <v/>
      </c>
      <c r="L3344">
        <f>IF(MOD($A3344,10)&lt;7,"ФО_01_Крупный","ФО_"&amp;TEXT(MOD($A3344,8)+1,"00"))</f>
        <v/>
      </c>
      <c r="M3344">
        <f>IF($AB3344="Да","Регион_001_Крупный","Регион_"&amp;TEXT(MOD(QUOTIENT($A3344-1,20),180)+1,"000"))</f>
        <v/>
      </c>
      <c r="N3344">
        <f>IF($AB3344="Да","Город_"&amp;TEXT(MOD($A3344-1,250)+1,"0000"),"Город_"&amp;TEXT(MOD($A3344-1,3000)+1,"0000"))</f>
        <v/>
      </c>
      <c r="O3344">
        <f>IF($AB3344="Да","Холдинг_Крупный","Холдинг_"&amp;TEXT(MOD(QUOTIENT($A3344-1,10000),20)+1,"00"))</f>
        <v/>
      </c>
      <c r="P3344">
        <f>IF($AB3344="Да","Организация_Крупная","Организация_"&amp;TEXT(MOD(QUOTIENT($A3344-1,500),600)+1,"000"))</f>
        <v/>
      </c>
      <c r="Q3344">
        <f>"Отдел_"&amp;TEXT(MOD(QUOTIENT($A3344-1,50),100)+1,"000")</f>
        <v/>
      </c>
      <c r="R3344">
        <f>IF($AB3344="Да","Группа_Крупная","Группа_"&amp;TEXT(MOD(QUOTIENT($A3344-1,5000),30)+1,"00"))</f>
        <v/>
      </c>
      <c r="S3344">
        <f>IF($AB3344="Да","Категория_Крупная","Категория_"&amp;TEXT(MOD(QUOTIENT($A3344-1,500),120)+1,"000"))</f>
        <v/>
      </c>
      <c r="T3344">
        <f>IF($AB3344="Да","Подкатегория_Крупная","Подкатегория_"&amp;TEXT(MOD(QUOTIENT($A3344-1,50),300)+1,"000"))</f>
        <v/>
      </c>
      <c r="U3344">
        <f>"SKU_"&amp;TEXT($A3344,"0000000")</f>
        <v/>
      </c>
      <c r="V3344">
        <f>CHOOSE(MOD($A3344-1,4)+1,"Enterprise","SMB","Госсектор","Розница")</f>
        <v/>
      </c>
      <c r="W3344">
        <f>"Клиент_"&amp;TEXT(MOD($A3344-1,20000)+1,"00000")</f>
        <v/>
      </c>
      <c r="X3344">
        <f>CHOOSE(MOD($A3344-1,5)+1,"Портал","API","Импорт","Ручной ввод","Интеграция")</f>
        <v/>
      </c>
      <c r="Y3344" s="8">
        <f>ROUND(1000+MOD($A3344*37,90000)+IF($AB3344="Да",5000,0),2)</f>
        <v/>
      </c>
      <c r="Z3344">
        <f>1+MOD($A3344,20)</f>
        <v/>
      </c>
      <c r="AA3344" s="8">
        <f>ROUND($Y3344*(0.08+MOD($A3344,17)/100),2)</f>
        <v/>
      </c>
      <c r="AB3344">
        <f>IF(MOD($A3344,10)&lt;7,"Да","Нет")</f>
        <v/>
      </c>
      <c r="AC3344">
        <f>$R3344&amp;" / "&amp;$S3344&amp;" / "&amp;$T3344</f>
        <v/>
      </c>
      <c r="AD3344">
        <f>1</f>
        <v/>
      </c>
      <c r="AE3344">
        <f>IF($A3344&lt;=Settings!$B$4,"до 100",IF($A3344&lt;=Settings!$B$5,"до 10 000",IF($A3344&lt;=Settings!$B$6,"до 100 000","100 000+")))</f>
        <v/>
      </c>
    </row>
    <row r="3345">
      <c r="A3345">
        <f>ROW()-1</f>
        <v/>
      </c>
      <c r="B3345">
        <f>IF($A3345&lt;=Settings!$B$4,"small_control",IF($A3345&lt;=Settings!$B$5,"medium_10k",IF($A3345&lt;=Settings!$B$6,"large_100k","extreme_1m")))</f>
        <v/>
      </c>
      <c r="C3345">
        <f>"ORD-"&amp;TEXT(QUOTIENT($A3345-1,3)+1,"0000000")</f>
        <v/>
      </c>
      <c r="D3345">
        <f>"LINE-"&amp;TEXT($A3345,"0000000")</f>
        <v/>
      </c>
      <c r="E3345" s="7">
        <f>Settings!$B$2+$A3345-1</f>
        <v/>
      </c>
      <c r="F3345" s="7">
        <f>Settings!$B$2+MOD($A3345-1,Settings!$B$7)</f>
        <v/>
      </c>
      <c r="G3345">
        <f>YEAR($F3345)</f>
        <v/>
      </c>
      <c r="H3345">
        <f>"Q"&amp;ROUNDUP(MONTH($F3345)/3,0)</f>
        <v/>
      </c>
      <c r="I3345">
        <f>MONTH($F3345)</f>
        <v/>
      </c>
      <c r="J3345">
        <f>CHOOSE(MONTH($F3345),"Январь","Февраль","Март","Апрель","Май","Июнь","Июль","Август","Сентябрь","Октябрь","Ноябрь","Декабрь")</f>
        <v/>
      </c>
      <c r="K3345">
        <f>DAY($F3345)</f>
        <v/>
      </c>
      <c r="L3345">
        <f>IF(MOD($A3345,10)&lt;7,"ФО_01_Крупный","ФО_"&amp;TEXT(MOD($A3345,8)+1,"00"))</f>
        <v/>
      </c>
      <c r="M3345">
        <f>IF($AB3345="Да","Регион_001_Крупный","Регион_"&amp;TEXT(MOD(QUOTIENT($A3345-1,20),180)+1,"000"))</f>
        <v/>
      </c>
      <c r="N3345">
        <f>IF($AB3345="Да","Город_"&amp;TEXT(MOD($A3345-1,250)+1,"0000"),"Город_"&amp;TEXT(MOD($A3345-1,3000)+1,"0000"))</f>
        <v/>
      </c>
      <c r="O3345">
        <f>IF($AB3345="Да","Холдинг_Крупный","Холдинг_"&amp;TEXT(MOD(QUOTIENT($A3345-1,10000),20)+1,"00"))</f>
        <v/>
      </c>
      <c r="P3345">
        <f>IF($AB3345="Да","Организация_Крупная","Организация_"&amp;TEXT(MOD(QUOTIENT($A3345-1,500),600)+1,"000"))</f>
        <v/>
      </c>
      <c r="Q3345">
        <f>"Отдел_"&amp;TEXT(MOD(QUOTIENT($A3345-1,50),100)+1,"000")</f>
        <v/>
      </c>
      <c r="R3345">
        <f>IF($AB3345="Да","Группа_Крупная","Группа_"&amp;TEXT(MOD(QUOTIENT($A3345-1,5000),30)+1,"00"))</f>
        <v/>
      </c>
      <c r="S3345">
        <f>IF($AB3345="Да","Категория_Крупная","Категория_"&amp;TEXT(MOD(QUOTIENT($A3345-1,500),120)+1,"000"))</f>
        <v/>
      </c>
      <c r="T3345">
        <f>IF($AB3345="Да","Подкатегория_Крупная","Подкатегория_"&amp;TEXT(MOD(QUOTIENT($A3345-1,50),300)+1,"000"))</f>
        <v/>
      </c>
      <c r="U3345">
        <f>"SKU_"&amp;TEXT($A3345,"0000000")</f>
        <v/>
      </c>
      <c r="V3345">
        <f>CHOOSE(MOD($A3345-1,4)+1,"Enterprise","SMB","Госсектор","Розница")</f>
        <v/>
      </c>
      <c r="W3345">
        <f>"Клиент_"&amp;TEXT(MOD($A3345-1,20000)+1,"00000")</f>
        <v/>
      </c>
      <c r="X3345">
        <f>CHOOSE(MOD($A3345-1,5)+1,"Портал","API","Импорт","Ручной ввод","Интеграция")</f>
        <v/>
      </c>
      <c r="Y3345" s="8">
        <f>ROUND(1000+MOD($A3345*37,90000)+IF($AB3345="Да",5000,0),2)</f>
        <v/>
      </c>
      <c r="Z3345">
        <f>1+MOD($A3345,20)</f>
        <v/>
      </c>
      <c r="AA3345" s="8">
        <f>ROUND($Y3345*(0.08+MOD($A3345,17)/100),2)</f>
        <v/>
      </c>
      <c r="AB3345">
        <f>IF(MOD($A3345,10)&lt;7,"Да","Нет")</f>
        <v/>
      </c>
      <c r="AC3345">
        <f>$R3345&amp;" / "&amp;$S3345&amp;" / "&amp;$T3345</f>
        <v/>
      </c>
      <c r="AD3345">
        <f>1</f>
        <v/>
      </c>
      <c r="AE3345">
        <f>IF($A3345&lt;=Settings!$B$4,"до 100",IF($A3345&lt;=Settings!$B$5,"до 10 000",IF($A3345&lt;=Settings!$B$6,"до 100 000","100 000+")))</f>
        <v/>
      </c>
    </row>
    <row r="3346">
      <c r="A3346">
        <f>ROW()-1</f>
        <v/>
      </c>
      <c r="B3346">
        <f>IF($A3346&lt;=Settings!$B$4,"small_control",IF($A3346&lt;=Settings!$B$5,"medium_10k",IF($A3346&lt;=Settings!$B$6,"large_100k","extreme_1m")))</f>
        <v/>
      </c>
      <c r="C3346">
        <f>"ORD-"&amp;TEXT(QUOTIENT($A3346-1,3)+1,"0000000")</f>
        <v/>
      </c>
      <c r="D3346">
        <f>"LINE-"&amp;TEXT($A3346,"0000000")</f>
        <v/>
      </c>
      <c r="E3346" s="7">
        <f>Settings!$B$2+$A3346-1</f>
        <v/>
      </c>
      <c r="F3346" s="7">
        <f>Settings!$B$2+MOD($A3346-1,Settings!$B$7)</f>
        <v/>
      </c>
      <c r="G3346">
        <f>YEAR($F3346)</f>
        <v/>
      </c>
      <c r="H3346">
        <f>"Q"&amp;ROUNDUP(MONTH($F3346)/3,0)</f>
        <v/>
      </c>
      <c r="I3346">
        <f>MONTH($F3346)</f>
        <v/>
      </c>
      <c r="J3346">
        <f>CHOOSE(MONTH($F3346),"Январь","Февраль","Март","Апрель","Май","Июнь","Июль","Август","Сентябрь","Октябрь","Ноябрь","Декабрь")</f>
        <v/>
      </c>
      <c r="K3346">
        <f>DAY($F3346)</f>
        <v/>
      </c>
      <c r="L3346">
        <f>IF(MOD($A3346,10)&lt;7,"ФО_01_Крупный","ФО_"&amp;TEXT(MOD($A3346,8)+1,"00"))</f>
        <v/>
      </c>
      <c r="M3346">
        <f>IF($AB3346="Да","Регион_001_Крупный","Регион_"&amp;TEXT(MOD(QUOTIENT($A3346-1,20),180)+1,"000"))</f>
        <v/>
      </c>
      <c r="N3346">
        <f>IF($AB3346="Да","Город_"&amp;TEXT(MOD($A3346-1,250)+1,"0000"),"Город_"&amp;TEXT(MOD($A3346-1,3000)+1,"0000"))</f>
        <v/>
      </c>
      <c r="O3346">
        <f>IF($AB3346="Да","Холдинг_Крупный","Холдинг_"&amp;TEXT(MOD(QUOTIENT($A3346-1,10000),20)+1,"00"))</f>
        <v/>
      </c>
      <c r="P3346">
        <f>IF($AB3346="Да","Организация_Крупная","Организация_"&amp;TEXT(MOD(QUOTIENT($A3346-1,500),600)+1,"000"))</f>
        <v/>
      </c>
      <c r="Q3346">
        <f>"Отдел_"&amp;TEXT(MOD(QUOTIENT($A3346-1,50),100)+1,"000")</f>
        <v/>
      </c>
      <c r="R3346">
        <f>IF($AB3346="Да","Группа_Крупная","Группа_"&amp;TEXT(MOD(QUOTIENT($A3346-1,5000),30)+1,"00"))</f>
        <v/>
      </c>
      <c r="S3346">
        <f>IF($AB3346="Да","Категория_Крупная","Категория_"&amp;TEXT(MOD(QUOTIENT($A3346-1,500),120)+1,"000"))</f>
        <v/>
      </c>
      <c r="T3346">
        <f>IF($AB3346="Да","Подкатегория_Крупная","Подкатегория_"&amp;TEXT(MOD(QUOTIENT($A3346-1,50),300)+1,"000"))</f>
        <v/>
      </c>
      <c r="U3346">
        <f>"SKU_"&amp;TEXT($A3346,"0000000")</f>
        <v/>
      </c>
      <c r="V3346">
        <f>CHOOSE(MOD($A3346-1,4)+1,"Enterprise","SMB","Госсектор","Розница")</f>
        <v/>
      </c>
      <c r="W3346">
        <f>"Клиент_"&amp;TEXT(MOD($A3346-1,20000)+1,"00000")</f>
        <v/>
      </c>
      <c r="X3346">
        <f>CHOOSE(MOD($A3346-1,5)+1,"Портал","API","Импорт","Ручной ввод","Интеграция")</f>
        <v/>
      </c>
      <c r="Y3346" s="8">
        <f>ROUND(1000+MOD($A3346*37,90000)+IF($AB3346="Да",5000,0),2)</f>
        <v/>
      </c>
      <c r="Z3346">
        <f>1+MOD($A3346,20)</f>
        <v/>
      </c>
      <c r="AA3346" s="8">
        <f>ROUND($Y3346*(0.08+MOD($A3346,17)/100),2)</f>
        <v/>
      </c>
      <c r="AB3346">
        <f>IF(MOD($A3346,10)&lt;7,"Да","Нет")</f>
        <v/>
      </c>
      <c r="AC3346">
        <f>$R3346&amp;" / "&amp;$S3346&amp;" / "&amp;$T3346</f>
        <v/>
      </c>
      <c r="AD3346">
        <f>1</f>
        <v/>
      </c>
      <c r="AE3346">
        <f>IF($A3346&lt;=Settings!$B$4,"до 100",IF($A3346&lt;=Settings!$B$5,"до 10 000",IF($A3346&lt;=Settings!$B$6,"до 100 000","100 000+")))</f>
        <v/>
      </c>
    </row>
    <row r="3347">
      <c r="A3347">
        <f>ROW()-1</f>
        <v/>
      </c>
      <c r="B3347">
        <f>IF($A3347&lt;=Settings!$B$4,"small_control",IF($A3347&lt;=Settings!$B$5,"medium_10k",IF($A3347&lt;=Settings!$B$6,"large_100k","extreme_1m")))</f>
        <v/>
      </c>
      <c r="C3347">
        <f>"ORD-"&amp;TEXT(QUOTIENT($A3347-1,3)+1,"0000000")</f>
        <v/>
      </c>
      <c r="D3347">
        <f>"LINE-"&amp;TEXT($A3347,"0000000")</f>
        <v/>
      </c>
      <c r="E3347" s="7">
        <f>Settings!$B$2+$A3347-1</f>
        <v/>
      </c>
      <c r="F3347" s="7">
        <f>Settings!$B$2+MOD($A3347-1,Settings!$B$7)</f>
        <v/>
      </c>
      <c r="G3347">
        <f>YEAR($F3347)</f>
        <v/>
      </c>
      <c r="H3347">
        <f>"Q"&amp;ROUNDUP(MONTH($F3347)/3,0)</f>
        <v/>
      </c>
      <c r="I3347">
        <f>MONTH($F3347)</f>
        <v/>
      </c>
      <c r="J3347">
        <f>CHOOSE(MONTH($F3347),"Январь","Февраль","Март","Апрель","Май","Июнь","Июль","Август","Сентябрь","Октябрь","Ноябрь","Декабрь")</f>
        <v/>
      </c>
      <c r="K3347">
        <f>DAY($F3347)</f>
        <v/>
      </c>
      <c r="L3347">
        <f>IF(MOD($A3347,10)&lt;7,"ФО_01_Крупный","ФО_"&amp;TEXT(MOD($A3347,8)+1,"00"))</f>
        <v/>
      </c>
      <c r="M3347">
        <f>IF($AB3347="Да","Регион_001_Крупный","Регион_"&amp;TEXT(MOD(QUOTIENT($A3347-1,20),180)+1,"000"))</f>
        <v/>
      </c>
      <c r="N3347">
        <f>IF($AB3347="Да","Город_"&amp;TEXT(MOD($A3347-1,250)+1,"0000"),"Город_"&amp;TEXT(MOD($A3347-1,3000)+1,"0000"))</f>
        <v/>
      </c>
      <c r="O3347">
        <f>IF($AB3347="Да","Холдинг_Крупный","Холдинг_"&amp;TEXT(MOD(QUOTIENT($A3347-1,10000),20)+1,"00"))</f>
        <v/>
      </c>
      <c r="P3347">
        <f>IF($AB3347="Да","Организация_Крупная","Организация_"&amp;TEXT(MOD(QUOTIENT($A3347-1,500),600)+1,"000"))</f>
        <v/>
      </c>
      <c r="Q3347">
        <f>"Отдел_"&amp;TEXT(MOD(QUOTIENT($A3347-1,50),100)+1,"000")</f>
        <v/>
      </c>
      <c r="R3347">
        <f>IF($AB3347="Да","Группа_Крупная","Группа_"&amp;TEXT(MOD(QUOTIENT($A3347-1,5000),30)+1,"00"))</f>
        <v/>
      </c>
      <c r="S3347">
        <f>IF($AB3347="Да","Категория_Крупная","Категория_"&amp;TEXT(MOD(QUOTIENT($A3347-1,500),120)+1,"000"))</f>
        <v/>
      </c>
      <c r="T3347">
        <f>IF($AB3347="Да","Подкатегория_Крупная","Подкатегория_"&amp;TEXT(MOD(QUOTIENT($A3347-1,50),300)+1,"000"))</f>
        <v/>
      </c>
      <c r="U3347">
        <f>"SKU_"&amp;TEXT($A3347,"0000000")</f>
        <v/>
      </c>
      <c r="V3347">
        <f>CHOOSE(MOD($A3347-1,4)+1,"Enterprise","SMB","Госсектор","Розница")</f>
        <v/>
      </c>
      <c r="W3347">
        <f>"Клиент_"&amp;TEXT(MOD($A3347-1,20000)+1,"00000")</f>
        <v/>
      </c>
      <c r="X3347">
        <f>CHOOSE(MOD($A3347-1,5)+1,"Портал","API","Импорт","Ручной ввод","Интеграция")</f>
        <v/>
      </c>
      <c r="Y3347" s="8">
        <f>ROUND(1000+MOD($A3347*37,90000)+IF($AB3347="Да",5000,0),2)</f>
        <v/>
      </c>
      <c r="Z3347">
        <f>1+MOD($A3347,20)</f>
        <v/>
      </c>
      <c r="AA3347" s="8">
        <f>ROUND($Y3347*(0.08+MOD($A3347,17)/100),2)</f>
        <v/>
      </c>
      <c r="AB3347">
        <f>IF(MOD($A3347,10)&lt;7,"Да","Нет")</f>
        <v/>
      </c>
      <c r="AC3347">
        <f>$R3347&amp;" / "&amp;$S3347&amp;" / "&amp;$T3347</f>
        <v/>
      </c>
      <c r="AD3347">
        <f>1</f>
        <v/>
      </c>
      <c r="AE3347">
        <f>IF($A3347&lt;=Settings!$B$4,"до 100",IF($A3347&lt;=Settings!$B$5,"до 10 000",IF($A3347&lt;=Settings!$B$6,"до 100 000","100 000+")))</f>
        <v/>
      </c>
    </row>
    <row r="3348">
      <c r="A3348">
        <f>ROW()-1</f>
        <v/>
      </c>
      <c r="B3348">
        <f>IF($A3348&lt;=Settings!$B$4,"small_control",IF($A3348&lt;=Settings!$B$5,"medium_10k",IF($A3348&lt;=Settings!$B$6,"large_100k","extreme_1m")))</f>
        <v/>
      </c>
      <c r="C3348">
        <f>"ORD-"&amp;TEXT(QUOTIENT($A3348-1,3)+1,"0000000")</f>
        <v/>
      </c>
      <c r="D3348">
        <f>"LINE-"&amp;TEXT($A3348,"0000000")</f>
        <v/>
      </c>
      <c r="E3348" s="7">
        <f>Settings!$B$2+$A3348-1</f>
        <v/>
      </c>
      <c r="F3348" s="7">
        <f>Settings!$B$2+MOD($A3348-1,Settings!$B$7)</f>
        <v/>
      </c>
      <c r="G3348">
        <f>YEAR($F3348)</f>
        <v/>
      </c>
      <c r="H3348">
        <f>"Q"&amp;ROUNDUP(MONTH($F3348)/3,0)</f>
        <v/>
      </c>
      <c r="I3348">
        <f>MONTH($F3348)</f>
        <v/>
      </c>
      <c r="J3348">
        <f>CHOOSE(MONTH($F3348),"Январь","Февраль","Март","Апрель","Май","Июнь","Июль","Август","Сентябрь","Октябрь","Ноябрь","Декабрь")</f>
        <v/>
      </c>
      <c r="K3348">
        <f>DAY($F3348)</f>
        <v/>
      </c>
      <c r="L3348">
        <f>IF(MOD($A3348,10)&lt;7,"ФО_01_Крупный","ФО_"&amp;TEXT(MOD($A3348,8)+1,"00"))</f>
        <v/>
      </c>
      <c r="M3348">
        <f>IF($AB3348="Да","Регион_001_Крупный","Регион_"&amp;TEXT(MOD(QUOTIENT($A3348-1,20),180)+1,"000"))</f>
        <v/>
      </c>
      <c r="N3348">
        <f>IF($AB3348="Да","Город_"&amp;TEXT(MOD($A3348-1,250)+1,"0000"),"Город_"&amp;TEXT(MOD($A3348-1,3000)+1,"0000"))</f>
        <v/>
      </c>
      <c r="O3348">
        <f>IF($AB3348="Да","Холдинг_Крупный","Холдинг_"&amp;TEXT(MOD(QUOTIENT($A3348-1,10000),20)+1,"00"))</f>
        <v/>
      </c>
      <c r="P3348">
        <f>IF($AB3348="Да","Организация_Крупная","Организация_"&amp;TEXT(MOD(QUOTIENT($A3348-1,500),600)+1,"000"))</f>
        <v/>
      </c>
      <c r="Q3348">
        <f>"Отдел_"&amp;TEXT(MOD(QUOTIENT($A3348-1,50),100)+1,"000")</f>
        <v/>
      </c>
      <c r="R3348">
        <f>IF($AB3348="Да","Группа_Крупная","Группа_"&amp;TEXT(MOD(QUOTIENT($A3348-1,5000),30)+1,"00"))</f>
        <v/>
      </c>
      <c r="S3348">
        <f>IF($AB3348="Да","Категория_Крупная","Категория_"&amp;TEXT(MOD(QUOTIENT($A3348-1,500),120)+1,"000"))</f>
        <v/>
      </c>
      <c r="T3348">
        <f>IF($AB3348="Да","Подкатегория_Крупная","Подкатегория_"&amp;TEXT(MOD(QUOTIENT($A3348-1,50),300)+1,"000"))</f>
        <v/>
      </c>
      <c r="U3348">
        <f>"SKU_"&amp;TEXT($A3348,"0000000")</f>
        <v/>
      </c>
      <c r="V3348">
        <f>CHOOSE(MOD($A3348-1,4)+1,"Enterprise","SMB","Госсектор","Розница")</f>
        <v/>
      </c>
      <c r="W3348">
        <f>"Клиент_"&amp;TEXT(MOD($A3348-1,20000)+1,"00000")</f>
        <v/>
      </c>
      <c r="X3348">
        <f>CHOOSE(MOD($A3348-1,5)+1,"Портал","API","Импорт","Ручной ввод","Интеграция")</f>
        <v/>
      </c>
      <c r="Y3348" s="8">
        <f>ROUND(1000+MOD($A3348*37,90000)+IF($AB3348="Да",5000,0),2)</f>
        <v/>
      </c>
      <c r="Z3348">
        <f>1+MOD($A3348,20)</f>
        <v/>
      </c>
      <c r="AA3348" s="8">
        <f>ROUND($Y3348*(0.08+MOD($A3348,17)/100),2)</f>
        <v/>
      </c>
      <c r="AB3348">
        <f>IF(MOD($A3348,10)&lt;7,"Да","Нет")</f>
        <v/>
      </c>
      <c r="AC3348">
        <f>$R3348&amp;" / "&amp;$S3348&amp;" / "&amp;$T3348</f>
        <v/>
      </c>
      <c r="AD3348">
        <f>1</f>
        <v/>
      </c>
      <c r="AE3348">
        <f>IF($A3348&lt;=Settings!$B$4,"до 100",IF($A3348&lt;=Settings!$B$5,"до 10 000",IF($A3348&lt;=Settings!$B$6,"до 100 000","100 000+")))</f>
        <v/>
      </c>
    </row>
    <row r="3349">
      <c r="A3349">
        <f>ROW()-1</f>
        <v/>
      </c>
      <c r="B3349">
        <f>IF($A3349&lt;=Settings!$B$4,"small_control",IF($A3349&lt;=Settings!$B$5,"medium_10k",IF($A3349&lt;=Settings!$B$6,"large_100k","extreme_1m")))</f>
        <v/>
      </c>
      <c r="C3349">
        <f>"ORD-"&amp;TEXT(QUOTIENT($A3349-1,3)+1,"0000000")</f>
        <v/>
      </c>
      <c r="D3349">
        <f>"LINE-"&amp;TEXT($A3349,"0000000")</f>
        <v/>
      </c>
      <c r="E3349" s="7">
        <f>Settings!$B$2+$A3349-1</f>
        <v/>
      </c>
      <c r="F3349" s="7">
        <f>Settings!$B$2+MOD($A3349-1,Settings!$B$7)</f>
        <v/>
      </c>
      <c r="G3349">
        <f>YEAR($F3349)</f>
        <v/>
      </c>
      <c r="H3349">
        <f>"Q"&amp;ROUNDUP(MONTH($F3349)/3,0)</f>
        <v/>
      </c>
      <c r="I3349">
        <f>MONTH($F3349)</f>
        <v/>
      </c>
      <c r="J3349">
        <f>CHOOSE(MONTH($F3349),"Январь","Февраль","Март","Апрель","Май","Июнь","Июль","Август","Сентябрь","Октябрь","Ноябрь","Декабрь")</f>
        <v/>
      </c>
      <c r="K3349">
        <f>DAY($F3349)</f>
        <v/>
      </c>
      <c r="L3349">
        <f>IF(MOD($A3349,10)&lt;7,"ФО_01_Крупный","ФО_"&amp;TEXT(MOD($A3349,8)+1,"00"))</f>
        <v/>
      </c>
      <c r="M3349">
        <f>IF($AB3349="Да","Регион_001_Крупный","Регион_"&amp;TEXT(MOD(QUOTIENT($A3349-1,20),180)+1,"000"))</f>
        <v/>
      </c>
      <c r="N3349">
        <f>IF($AB3349="Да","Город_"&amp;TEXT(MOD($A3349-1,250)+1,"0000"),"Город_"&amp;TEXT(MOD($A3349-1,3000)+1,"0000"))</f>
        <v/>
      </c>
      <c r="O3349">
        <f>IF($AB3349="Да","Холдинг_Крупный","Холдинг_"&amp;TEXT(MOD(QUOTIENT($A3349-1,10000),20)+1,"00"))</f>
        <v/>
      </c>
      <c r="P3349">
        <f>IF($AB3349="Да","Организация_Крупная","Организация_"&amp;TEXT(MOD(QUOTIENT($A3349-1,500),600)+1,"000"))</f>
        <v/>
      </c>
      <c r="Q3349">
        <f>"Отдел_"&amp;TEXT(MOD(QUOTIENT($A3349-1,50),100)+1,"000")</f>
        <v/>
      </c>
      <c r="R3349">
        <f>IF($AB3349="Да","Группа_Крупная","Группа_"&amp;TEXT(MOD(QUOTIENT($A3349-1,5000),30)+1,"00"))</f>
        <v/>
      </c>
      <c r="S3349">
        <f>IF($AB3349="Да","Категория_Крупная","Категория_"&amp;TEXT(MOD(QUOTIENT($A3349-1,500),120)+1,"000"))</f>
        <v/>
      </c>
      <c r="T3349">
        <f>IF($AB3349="Да","Подкатегория_Крупная","Подкатегория_"&amp;TEXT(MOD(QUOTIENT($A3349-1,50),300)+1,"000"))</f>
        <v/>
      </c>
      <c r="U3349">
        <f>"SKU_"&amp;TEXT($A3349,"0000000")</f>
        <v/>
      </c>
      <c r="V3349">
        <f>CHOOSE(MOD($A3349-1,4)+1,"Enterprise","SMB","Госсектор","Розница")</f>
        <v/>
      </c>
      <c r="W3349">
        <f>"Клиент_"&amp;TEXT(MOD($A3349-1,20000)+1,"00000")</f>
        <v/>
      </c>
      <c r="X3349">
        <f>CHOOSE(MOD($A3349-1,5)+1,"Портал","API","Импорт","Ручной ввод","Интеграция")</f>
        <v/>
      </c>
      <c r="Y3349" s="8">
        <f>ROUND(1000+MOD($A3349*37,90000)+IF($AB3349="Да",5000,0),2)</f>
        <v/>
      </c>
      <c r="Z3349">
        <f>1+MOD($A3349,20)</f>
        <v/>
      </c>
      <c r="AA3349" s="8">
        <f>ROUND($Y3349*(0.08+MOD($A3349,17)/100),2)</f>
        <v/>
      </c>
      <c r="AB3349">
        <f>IF(MOD($A3349,10)&lt;7,"Да","Нет")</f>
        <v/>
      </c>
      <c r="AC3349">
        <f>$R3349&amp;" / "&amp;$S3349&amp;" / "&amp;$T3349</f>
        <v/>
      </c>
      <c r="AD3349">
        <f>1</f>
        <v/>
      </c>
      <c r="AE3349">
        <f>IF($A3349&lt;=Settings!$B$4,"до 100",IF($A3349&lt;=Settings!$B$5,"до 10 000",IF($A3349&lt;=Settings!$B$6,"до 100 000","100 000+")))</f>
        <v/>
      </c>
    </row>
    <row r="3350">
      <c r="A3350">
        <f>ROW()-1</f>
        <v/>
      </c>
      <c r="B3350">
        <f>IF($A3350&lt;=Settings!$B$4,"small_control",IF($A3350&lt;=Settings!$B$5,"medium_10k",IF($A3350&lt;=Settings!$B$6,"large_100k","extreme_1m")))</f>
        <v/>
      </c>
      <c r="C3350">
        <f>"ORD-"&amp;TEXT(QUOTIENT($A3350-1,3)+1,"0000000")</f>
        <v/>
      </c>
      <c r="D3350">
        <f>"LINE-"&amp;TEXT($A3350,"0000000")</f>
        <v/>
      </c>
      <c r="E3350" s="7">
        <f>Settings!$B$2+$A3350-1</f>
        <v/>
      </c>
      <c r="F3350" s="7">
        <f>Settings!$B$2+MOD($A3350-1,Settings!$B$7)</f>
        <v/>
      </c>
      <c r="G3350">
        <f>YEAR($F3350)</f>
        <v/>
      </c>
      <c r="H3350">
        <f>"Q"&amp;ROUNDUP(MONTH($F3350)/3,0)</f>
        <v/>
      </c>
      <c r="I3350">
        <f>MONTH($F3350)</f>
        <v/>
      </c>
      <c r="J3350">
        <f>CHOOSE(MONTH($F3350),"Январь","Февраль","Март","Апрель","Май","Июнь","Июль","Август","Сентябрь","Октябрь","Ноябрь","Декабрь")</f>
        <v/>
      </c>
      <c r="K3350">
        <f>DAY($F3350)</f>
        <v/>
      </c>
      <c r="L3350">
        <f>IF(MOD($A3350,10)&lt;7,"ФО_01_Крупный","ФО_"&amp;TEXT(MOD($A3350,8)+1,"00"))</f>
        <v/>
      </c>
      <c r="M3350">
        <f>IF($AB3350="Да","Регион_001_Крупный","Регион_"&amp;TEXT(MOD(QUOTIENT($A3350-1,20),180)+1,"000"))</f>
        <v/>
      </c>
      <c r="N3350">
        <f>IF($AB3350="Да","Город_"&amp;TEXT(MOD($A3350-1,250)+1,"0000"),"Город_"&amp;TEXT(MOD($A3350-1,3000)+1,"0000"))</f>
        <v/>
      </c>
      <c r="O3350">
        <f>IF($AB3350="Да","Холдинг_Крупный","Холдинг_"&amp;TEXT(MOD(QUOTIENT($A3350-1,10000),20)+1,"00"))</f>
        <v/>
      </c>
      <c r="P3350">
        <f>IF($AB3350="Да","Организация_Крупная","Организация_"&amp;TEXT(MOD(QUOTIENT($A3350-1,500),600)+1,"000"))</f>
        <v/>
      </c>
      <c r="Q3350">
        <f>"Отдел_"&amp;TEXT(MOD(QUOTIENT($A3350-1,50),100)+1,"000")</f>
        <v/>
      </c>
      <c r="R3350">
        <f>IF($AB3350="Да","Группа_Крупная","Группа_"&amp;TEXT(MOD(QUOTIENT($A3350-1,5000),30)+1,"00"))</f>
        <v/>
      </c>
      <c r="S3350">
        <f>IF($AB3350="Да","Категория_Крупная","Категория_"&amp;TEXT(MOD(QUOTIENT($A3350-1,500),120)+1,"000"))</f>
        <v/>
      </c>
      <c r="T3350">
        <f>IF($AB3350="Да","Подкатегория_Крупная","Подкатегория_"&amp;TEXT(MOD(QUOTIENT($A3350-1,50),300)+1,"000"))</f>
        <v/>
      </c>
      <c r="U3350">
        <f>"SKU_"&amp;TEXT($A3350,"0000000")</f>
        <v/>
      </c>
      <c r="V3350">
        <f>CHOOSE(MOD($A3350-1,4)+1,"Enterprise","SMB","Госсектор","Розница")</f>
        <v/>
      </c>
      <c r="W3350">
        <f>"Клиент_"&amp;TEXT(MOD($A3350-1,20000)+1,"00000")</f>
        <v/>
      </c>
      <c r="X3350">
        <f>CHOOSE(MOD($A3350-1,5)+1,"Портал","API","Импорт","Ручной ввод","Интеграция")</f>
        <v/>
      </c>
      <c r="Y3350" s="8">
        <f>ROUND(1000+MOD($A3350*37,90000)+IF($AB3350="Да",5000,0),2)</f>
        <v/>
      </c>
      <c r="Z3350">
        <f>1+MOD($A3350,20)</f>
        <v/>
      </c>
      <c r="AA3350" s="8">
        <f>ROUND($Y3350*(0.08+MOD($A3350,17)/100),2)</f>
        <v/>
      </c>
      <c r="AB3350">
        <f>IF(MOD($A3350,10)&lt;7,"Да","Нет")</f>
        <v/>
      </c>
      <c r="AC3350">
        <f>$R3350&amp;" / "&amp;$S3350&amp;" / "&amp;$T3350</f>
        <v/>
      </c>
      <c r="AD3350">
        <f>1</f>
        <v/>
      </c>
      <c r="AE3350">
        <f>IF($A3350&lt;=Settings!$B$4,"до 100",IF($A3350&lt;=Settings!$B$5,"до 10 000",IF($A3350&lt;=Settings!$B$6,"до 100 000","100 000+")))</f>
        <v/>
      </c>
    </row>
    <row r="3351">
      <c r="A3351">
        <f>ROW()-1</f>
        <v/>
      </c>
      <c r="B3351">
        <f>IF($A3351&lt;=Settings!$B$4,"small_control",IF($A3351&lt;=Settings!$B$5,"medium_10k",IF($A3351&lt;=Settings!$B$6,"large_100k","extreme_1m")))</f>
        <v/>
      </c>
      <c r="C3351">
        <f>"ORD-"&amp;TEXT(QUOTIENT($A3351-1,3)+1,"0000000")</f>
        <v/>
      </c>
      <c r="D3351">
        <f>"LINE-"&amp;TEXT($A3351,"0000000")</f>
        <v/>
      </c>
      <c r="E3351" s="7">
        <f>Settings!$B$2+$A3351-1</f>
        <v/>
      </c>
      <c r="F3351" s="7">
        <f>Settings!$B$2+MOD($A3351-1,Settings!$B$7)</f>
        <v/>
      </c>
      <c r="G3351">
        <f>YEAR($F3351)</f>
        <v/>
      </c>
      <c r="H3351">
        <f>"Q"&amp;ROUNDUP(MONTH($F3351)/3,0)</f>
        <v/>
      </c>
      <c r="I3351">
        <f>MONTH($F3351)</f>
        <v/>
      </c>
      <c r="J3351">
        <f>CHOOSE(MONTH($F3351),"Январь","Февраль","Март","Апрель","Май","Июнь","Июль","Август","Сентябрь","Октябрь","Ноябрь","Декабрь")</f>
        <v/>
      </c>
      <c r="K3351">
        <f>DAY($F3351)</f>
        <v/>
      </c>
      <c r="L3351">
        <f>IF(MOD($A3351,10)&lt;7,"ФО_01_Крупный","ФО_"&amp;TEXT(MOD($A3351,8)+1,"00"))</f>
        <v/>
      </c>
      <c r="M3351">
        <f>IF($AB3351="Да","Регион_001_Крупный","Регион_"&amp;TEXT(MOD(QUOTIENT($A3351-1,20),180)+1,"000"))</f>
        <v/>
      </c>
      <c r="N3351">
        <f>IF($AB3351="Да","Город_"&amp;TEXT(MOD($A3351-1,250)+1,"0000"),"Город_"&amp;TEXT(MOD($A3351-1,3000)+1,"0000"))</f>
        <v/>
      </c>
      <c r="O3351">
        <f>IF($AB3351="Да","Холдинг_Крупный","Холдинг_"&amp;TEXT(MOD(QUOTIENT($A3351-1,10000),20)+1,"00"))</f>
        <v/>
      </c>
      <c r="P3351">
        <f>IF($AB3351="Да","Организация_Крупная","Организация_"&amp;TEXT(MOD(QUOTIENT($A3351-1,500),600)+1,"000"))</f>
        <v/>
      </c>
      <c r="Q3351">
        <f>"Отдел_"&amp;TEXT(MOD(QUOTIENT($A3351-1,50),100)+1,"000")</f>
        <v/>
      </c>
      <c r="R3351">
        <f>IF($AB3351="Да","Группа_Крупная","Группа_"&amp;TEXT(MOD(QUOTIENT($A3351-1,5000),30)+1,"00"))</f>
        <v/>
      </c>
      <c r="S3351">
        <f>IF($AB3351="Да","Категория_Крупная","Категория_"&amp;TEXT(MOD(QUOTIENT($A3351-1,500),120)+1,"000"))</f>
        <v/>
      </c>
      <c r="T3351">
        <f>IF($AB3351="Да","Подкатегория_Крупная","Подкатегория_"&amp;TEXT(MOD(QUOTIENT($A3351-1,50),300)+1,"000"))</f>
        <v/>
      </c>
      <c r="U3351">
        <f>"SKU_"&amp;TEXT($A3351,"0000000")</f>
        <v/>
      </c>
      <c r="V3351">
        <f>CHOOSE(MOD($A3351-1,4)+1,"Enterprise","SMB","Госсектор","Розница")</f>
        <v/>
      </c>
      <c r="W3351">
        <f>"Клиент_"&amp;TEXT(MOD($A3351-1,20000)+1,"00000")</f>
        <v/>
      </c>
      <c r="X3351">
        <f>CHOOSE(MOD($A3351-1,5)+1,"Портал","API","Импорт","Ручной ввод","Интеграция")</f>
        <v/>
      </c>
      <c r="Y3351" s="8">
        <f>ROUND(1000+MOD($A3351*37,90000)+IF($AB3351="Да",5000,0),2)</f>
        <v/>
      </c>
      <c r="Z3351">
        <f>1+MOD($A3351,20)</f>
        <v/>
      </c>
      <c r="AA3351" s="8">
        <f>ROUND($Y3351*(0.08+MOD($A3351,17)/100),2)</f>
        <v/>
      </c>
      <c r="AB3351">
        <f>IF(MOD($A3351,10)&lt;7,"Да","Нет")</f>
        <v/>
      </c>
      <c r="AC3351">
        <f>$R3351&amp;" / "&amp;$S3351&amp;" / "&amp;$T3351</f>
        <v/>
      </c>
      <c r="AD3351">
        <f>1</f>
        <v/>
      </c>
      <c r="AE3351">
        <f>IF($A3351&lt;=Settings!$B$4,"до 100",IF($A3351&lt;=Settings!$B$5,"до 10 000",IF($A3351&lt;=Settings!$B$6,"до 100 000","100 000+")))</f>
        <v/>
      </c>
    </row>
    <row r="3352">
      <c r="A3352">
        <f>ROW()-1</f>
        <v/>
      </c>
      <c r="B3352">
        <f>IF($A3352&lt;=Settings!$B$4,"small_control",IF($A3352&lt;=Settings!$B$5,"medium_10k",IF($A3352&lt;=Settings!$B$6,"large_100k","extreme_1m")))</f>
        <v/>
      </c>
      <c r="C3352">
        <f>"ORD-"&amp;TEXT(QUOTIENT($A3352-1,3)+1,"0000000")</f>
        <v/>
      </c>
      <c r="D3352">
        <f>"LINE-"&amp;TEXT($A3352,"0000000")</f>
        <v/>
      </c>
      <c r="E3352" s="7">
        <f>Settings!$B$2+$A3352-1</f>
        <v/>
      </c>
      <c r="F3352" s="7">
        <f>Settings!$B$2+MOD($A3352-1,Settings!$B$7)</f>
        <v/>
      </c>
      <c r="G3352">
        <f>YEAR($F3352)</f>
        <v/>
      </c>
      <c r="H3352">
        <f>"Q"&amp;ROUNDUP(MONTH($F3352)/3,0)</f>
        <v/>
      </c>
      <c r="I3352">
        <f>MONTH($F3352)</f>
        <v/>
      </c>
      <c r="J3352">
        <f>CHOOSE(MONTH($F3352),"Январь","Февраль","Март","Апрель","Май","Июнь","Июль","Август","Сентябрь","Октябрь","Ноябрь","Декабрь")</f>
        <v/>
      </c>
      <c r="K3352">
        <f>DAY($F3352)</f>
        <v/>
      </c>
      <c r="L3352">
        <f>IF(MOD($A3352,10)&lt;7,"ФО_01_Крупный","ФО_"&amp;TEXT(MOD($A3352,8)+1,"00"))</f>
        <v/>
      </c>
      <c r="M3352">
        <f>IF($AB3352="Да","Регион_001_Крупный","Регион_"&amp;TEXT(MOD(QUOTIENT($A3352-1,20),180)+1,"000"))</f>
        <v/>
      </c>
      <c r="N3352">
        <f>IF($AB3352="Да","Город_"&amp;TEXT(MOD($A3352-1,250)+1,"0000"),"Город_"&amp;TEXT(MOD($A3352-1,3000)+1,"0000"))</f>
        <v/>
      </c>
      <c r="O3352">
        <f>IF($AB3352="Да","Холдинг_Крупный","Холдинг_"&amp;TEXT(MOD(QUOTIENT($A3352-1,10000),20)+1,"00"))</f>
        <v/>
      </c>
      <c r="P3352">
        <f>IF($AB3352="Да","Организация_Крупная","Организация_"&amp;TEXT(MOD(QUOTIENT($A3352-1,500),600)+1,"000"))</f>
        <v/>
      </c>
      <c r="Q3352">
        <f>"Отдел_"&amp;TEXT(MOD(QUOTIENT($A3352-1,50),100)+1,"000")</f>
        <v/>
      </c>
      <c r="R3352">
        <f>IF($AB3352="Да","Группа_Крупная","Группа_"&amp;TEXT(MOD(QUOTIENT($A3352-1,5000),30)+1,"00"))</f>
        <v/>
      </c>
      <c r="S3352">
        <f>IF($AB3352="Да","Категория_Крупная","Категория_"&amp;TEXT(MOD(QUOTIENT($A3352-1,500),120)+1,"000"))</f>
        <v/>
      </c>
      <c r="T3352">
        <f>IF($AB3352="Да","Подкатегория_Крупная","Подкатегория_"&amp;TEXT(MOD(QUOTIENT($A3352-1,50),300)+1,"000"))</f>
        <v/>
      </c>
      <c r="U3352">
        <f>"SKU_"&amp;TEXT($A3352,"0000000")</f>
        <v/>
      </c>
      <c r="V3352">
        <f>CHOOSE(MOD($A3352-1,4)+1,"Enterprise","SMB","Госсектор","Розница")</f>
        <v/>
      </c>
      <c r="W3352">
        <f>"Клиент_"&amp;TEXT(MOD($A3352-1,20000)+1,"00000")</f>
        <v/>
      </c>
      <c r="X3352">
        <f>CHOOSE(MOD($A3352-1,5)+1,"Портал","API","Импорт","Ручной ввод","Интеграция")</f>
        <v/>
      </c>
      <c r="Y3352" s="8">
        <f>ROUND(1000+MOD($A3352*37,90000)+IF($AB3352="Да",5000,0),2)</f>
        <v/>
      </c>
      <c r="Z3352">
        <f>1+MOD($A3352,20)</f>
        <v/>
      </c>
      <c r="AA3352" s="8">
        <f>ROUND($Y3352*(0.08+MOD($A3352,17)/100),2)</f>
        <v/>
      </c>
      <c r="AB3352">
        <f>IF(MOD($A3352,10)&lt;7,"Да","Нет")</f>
        <v/>
      </c>
      <c r="AC3352">
        <f>$R3352&amp;" / "&amp;$S3352&amp;" / "&amp;$T3352</f>
        <v/>
      </c>
      <c r="AD3352">
        <f>1</f>
        <v/>
      </c>
      <c r="AE3352">
        <f>IF($A3352&lt;=Settings!$B$4,"до 100",IF($A3352&lt;=Settings!$B$5,"до 10 000",IF($A3352&lt;=Settings!$B$6,"до 100 000","100 000+")))</f>
        <v/>
      </c>
    </row>
    <row r="3353">
      <c r="A3353">
        <f>ROW()-1</f>
        <v/>
      </c>
      <c r="B3353">
        <f>IF($A3353&lt;=Settings!$B$4,"small_control",IF($A3353&lt;=Settings!$B$5,"medium_10k",IF($A3353&lt;=Settings!$B$6,"large_100k","extreme_1m")))</f>
        <v/>
      </c>
      <c r="C3353">
        <f>"ORD-"&amp;TEXT(QUOTIENT($A3353-1,3)+1,"0000000")</f>
        <v/>
      </c>
      <c r="D3353">
        <f>"LINE-"&amp;TEXT($A3353,"0000000")</f>
        <v/>
      </c>
      <c r="E3353" s="7">
        <f>Settings!$B$2+$A3353-1</f>
        <v/>
      </c>
      <c r="F3353" s="7">
        <f>Settings!$B$2+MOD($A3353-1,Settings!$B$7)</f>
        <v/>
      </c>
      <c r="G3353">
        <f>YEAR($F3353)</f>
        <v/>
      </c>
      <c r="H3353">
        <f>"Q"&amp;ROUNDUP(MONTH($F3353)/3,0)</f>
        <v/>
      </c>
      <c r="I3353">
        <f>MONTH($F3353)</f>
        <v/>
      </c>
      <c r="J3353">
        <f>CHOOSE(MONTH($F3353),"Январь","Февраль","Март","Апрель","Май","Июнь","Июль","Август","Сентябрь","Октябрь","Ноябрь","Декабрь")</f>
        <v/>
      </c>
      <c r="K3353">
        <f>DAY($F3353)</f>
        <v/>
      </c>
      <c r="L3353">
        <f>IF(MOD($A3353,10)&lt;7,"ФО_01_Крупный","ФО_"&amp;TEXT(MOD($A3353,8)+1,"00"))</f>
        <v/>
      </c>
      <c r="M3353">
        <f>IF($AB3353="Да","Регион_001_Крупный","Регион_"&amp;TEXT(MOD(QUOTIENT($A3353-1,20),180)+1,"000"))</f>
        <v/>
      </c>
      <c r="N3353">
        <f>IF($AB3353="Да","Город_"&amp;TEXT(MOD($A3353-1,250)+1,"0000"),"Город_"&amp;TEXT(MOD($A3353-1,3000)+1,"0000"))</f>
        <v/>
      </c>
      <c r="O3353">
        <f>IF($AB3353="Да","Холдинг_Крупный","Холдинг_"&amp;TEXT(MOD(QUOTIENT($A3353-1,10000),20)+1,"00"))</f>
        <v/>
      </c>
      <c r="P3353">
        <f>IF($AB3353="Да","Организация_Крупная","Организация_"&amp;TEXT(MOD(QUOTIENT($A3353-1,500),600)+1,"000"))</f>
        <v/>
      </c>
      <c r="Q3353">
        <f>"Отдел_"&amp;TEXT(MOD(QUOTIENT($A3353-1,50),100)+1,"000")</f>
        <v/>
      </c>
      <c r="R3353">
        <f>IF($AB3353="Да","Группа_Крупная","Группа_"&amp;TEXT(MOD(QUOTIENT($A3353-1,5000),30)+1,"00"))</f>
        <v/>
      </c>
      <c r="S3353">
        <f>IF($AB3353="Да","Категория_Крупная","Категория_"&amp;TEXT(MOD(QUOTIENT($A3353-1,500),120)+1,"000"))</f>
        <v/>
      </c>
      <c r="T3353">
        <f>IF($AB3353="Да","Подкатегория_Крупная","Подкатегория_"&amp;TEXT(MOD(QUOTIENT($A3353-1,50),300)+1,"000"))</f>
        <v/>
      </c>
      <c r="U3353">
        <f>"SKU_"&amp;TEXT($A3353,"0000000")</f>
        <v/>
      </c>
      <c r="V3353">
        <f>CHOOSE(MOD($A3353-1,4)+1,"Enterprise","SMB","Госсектор","Розница")</f>
        <v/>
      </c>
      <c r="W3353">
        <f>"Клиент_"&amp;TEXT(MOD($A3353-1,20000)+1,"00000")</f>
        <v/>
      </c>
      <c r="X3353">
        <f>CHOOSE(MOD($A3353-1,5)+1,"Портал","API","Импорт","Ручной ввод","Интеграция")</f>
        <v/>
      </c>
      <c r="Y3353" s="8">
        <f>ROUND(1000+MOD($A3353*37,90000)+IF($AB3353="Да",5000,0),2)</f>
        <v/>
      </c>
      <c r="Z3353">
        <f>1+MOD($A3353,20)</f>
        <v/>
      </c>
      <c r="AA3353" s="8">
        <f>ROUND($Y3353*(0.08+MOD($A3353,17)/100),2)</f>
        <v/>
      </c>
      <c r="AB3353">
        <f>IF(MOD($A3353,10)&lt;7,"Да","Нет")</f>
        <v/>
      </c>
      <c r="AC3353">
        <f>$R3353&amp;" / "&amp;$S3353&amp;" / "&amp;$T3353</f>
        <v/>
      </c>
      <c r="AD3353">
        <f>1</f>
        <v/>
      </c>
      <c r="AE3353">
        <f>IF($A3353&lt;=Settings!$B$4,"до 100",IF($A3353&lt;=Settings!$B$5,"до 10 000",IF($A3353&lt;=Settings!$B$6,"до 100 000","100 000+")))</f>
        <v/>
      </c>
    </row>
    <row r="3354">
      <c r="A3354">
        <f>ROW()-1</f>
        <v/>
      </c>
      <c r="B3354">
        <f>IF($A3354&lt;=Settings!$B$4,"small_control",IF($A3354&lt;=Settings!$B$5,"medium_10k",IF($A3354&lt;=Settings!$B$6,"large_100k","extreme_1m")))</f>
        <v/>
      </c>
      <c r="C3354">
        <f>"ORD-"&amp;TEXT(QUOTIENT($A3354-1,3)+1,"0000000")</f>
        <v/>
      </c>
      <c r="D3354">
        <f>"LINE-"&amp;TEXT($A3354,"0000000")</f>
        <v/>
      </c>
      <c r="E3354" s="7">
        <f>Settings!$B$2+$A3354-1</f>
        <v/>
      </c>
      <c r="F3354" s="7">
        <f>Settings!$B$2+MOD($A3354-1,Settings!$B$7)</f>
        <v/>
      </c>
      <c r="G3354">
        <f>YEAR($F3354)</f>
        <v/>
      </c>
      <c r="H3354">
        <f>"Q"&amp;ROUNDUP(MONTH($F3354)/3,0)</f>
        <v/>
      </c>
      <c r="I3354">
        <f>MONTH($F3354)</f>
        <v/>
      </c>
      <c r="J3354">
        <f>CHOOSE(MONTH($F3354),"Январь","Февраль","Март","Апрель","Май","Июнь","Июль","Август","Сентябрь","Октябрь","Ноябрь","Декабрь")</f>
        <v/>
      </c>
      <c r="K3354">
        <f>DAY($F3354)</f>
        <v/>
      </c>
      <c r="L3354">
        <f>IF(MOD($A3354,10)&lt;7,"ФО_01_Крупный","ФО_"&amp;TEXT(MOD($A3354,8)+1,"00"))</f>
        <v/>
      </c>
      <c r="M3354">
        <f>IF($AB3354="Да","Регион_001_Крупный","Регион_"&amp;TEXT(MOD(QUOTIENT($A3354-1,20),180)+1,"000"))</f>
        <v/>
      </c>
      <c r="N3354">
        <f>IF($AB3354="Да","Город_"&amp;TEXT(MOD($A3354-1,250)+1,"0000"),"Город_"&amp;TEXT(MOD($A3354-1,3000)+1,"0000"))</f>
        <v/>
      </c>
      <c r="O3354">
        <f>IF($AB3354="Да","Холдинг_Крупный","Холдинг_"&amp;TEXT(MOD(QUOTIENT($A3354-1,10000),20)+1,"00"))</f>
        <v/>
      </c>
      <c r="P3354">
        <f>IF($AB3354="Да","Организация_Крупная","Организация_"&amp;TEXT(MOD(QUOTIENT($A3354-1,500),600)+1,"000"))</f>
        <v/>
      </c>
      <c r="Q3354">
        <f>"Отдел_"&amp;TEXT(MOD(QUOTIENT($A3354-1,50),100)+1,"000")</f>
        <v/>
      </c>
      <c r="R3354">
        <f>IF($AB3354="Да","Группа_Крупная","Группа_"&amp;TEXT(MOD(QUOTIENT($A3354-1,5000),30)+1,"00"))</f>
        <v/>
      </c>
      <c r="S3354">
        <f>IF($AB3354="Да","Категория_Крупная","Категория_"&amp;TEXT(MOD(QUOTIENT($A3354-1,500),120)+1,"000"))</f>
        <v/>
      </c>
      <c r="T3354">
        <f>IF($AB3354="Да","Подкатегория_Крупная","Подкатегория_"&amp;TEXT(MOD(QUOTIENT($A3354-1,50),300)+1,"000"))</f>
        <v/>
      </c>
      <c r="U3354">
        <f>"SKU_"&amp;TEXT($A3354,"0000000")</f>
        <v/>
      </c>
      <c r="V3354">
        <f>CHOOSE(MOD($A3354-1,4)+1,"Enterprise","SMB","Госсектор","Розница")</f>
        <v/>
      </c>
      <c r="W3354">
        <f>"Клиент_"&amp;TEXT(MOD($A3354-1,20000)+1,"00000")</f>
        <v/>
      </c>
      <c r="X3354">
        <f>CHOOSE(MOD($A3354-1,5)+1,"Портал","API","Импорт","Ручной ввод","Интеграция")</f>
        <v/>
      </c>
      <c r="Y3354" s="8">
        <f>ROUND(1000+MOD($A3354*37,90000)+IF($AB3354="Да",5000,0),2)</f>
        <v/>
      </c>
      <c r="Z3354">
        <f>1+MOD($A3354,20)</f>
        <v/>
      </c>
      <c r="AA3354" s="8">
        <f>ROUND($Y3354*(0.08+MOD($A3354,17)/100),2)</f>
        <v/>
      </c>
      <c r="AB3354">
        <f>IF(MOD($A3354,10)&lt;7,"Да","Нет")</f>
        <v/>
      </c>
      <c r="AC3354">
        <f>$R3354&amp;" / "&amp;$S3354&amp;" / "&amp;$T3354</f>
        <v/>
      </c>
      <c r="AD3354">
        <f>1</f>
        <v/>
      </c>
      <c r="AE3354">
        <f>IF($A3354&lt;=Settings!$B$4,"до 100",IF($A3354&lt;=Settings!$B$5,"до 10 000",IF($A3354&lt;=Settings!$B$6,"до 100 000","100 000+")))</f>
        <v/>
      </c>
    </row>
    <row r="3355">
      <c r="A3355">
        <f>ROW()-1</f>
        <v/>
      </c>
      <c r="B3355">
        <f>IF($A3355&lt;=Settings!$B$4,"small_control",IF($A3355&lt;=Settings!$B$5,"medium_10k",IF($A3355&lt;=Settings!$B$6,"large_100k","extreme_1m")))</f>
        <v/>
      </c>
      <c r="C3355">
        <f>"ORD-"&amp;TEXT(QUOTIENT($A3355-1,3)+1,"0000000")</f>
        <v/>
      </c>
      <c r="D3355">
        <f>"LINE-"&amp;TEXT($A3355,"0000000")</f>
        <v/>
      </c>
      <c r="E3355" s="7">
        <f>Settings!$B$2+$A3355-1</f>
        <v/>
      </c>
      <c r="F3355" s="7">
        <f>Settings!$B$2+MOD($A3355-1,Settings!$B$7)</f>
        <v/>
      </c>
      <c r="G3355">
        <f>YEAR($F3355)</f>
        <v/>
      </c>
      <c r="H3355">
        <f>"Q"&amp;ROUNDUP(MONTH($F3355)/3,0)</f>
        <v/>
      </c>
      <c r="I3355">
        <f>MONTH($F3355)</f>
        <v/>
      </c>
      <c r="J3355">
        <f>CHOOSE(MONTH($F3355),"Январь","Февраль","Март","Апрель","Май","Июнь","Июль","Август","Сентябрь","Октябрь","Ноябрь","Декабрь")</f>
        <v/>
      </c>
      <c r="K3355">
        <f>DAY($F3355)</f>
        <v/>
      </c>
      <c r="L3355">
        <f>IF(MOD($A3355,10)&lt;7,"ФО_01_Крупный","ФО_"&amp;TEXT(MOD($A3355,8)+1,"00"))</f>
        <v/>
      </c>
      <c r="M3355">
        <f>IF($AB3355="Да","Регион_001_Крупный","Регион_"&amp;TEXT(MOD(QUOTIENT($A3355-1,20),180)+1,"000"))</f>
        <v/>
      </c>
      <c r="N3355">
        <f>IF($AB3355="Да","Город_"&amp;TEXT(MOD($A3355-1,250)+1,"0000"),"Город_"&amp;TEXT(MOD($A3355-1,3000)+1,"0000"))</f>
        <v/>
      </c>
      <c r="O3355">
        <f>IF($AB3355="Да","Холдинг_Крупный","Холдинг_"&amp;TEXT(MOD(QUOTIENT($A3355-1,10000),20)+1,"00"))</f>
        <v/>
      </c>
      <c r="P3355">
        <f>IF($AB3355="Да","Организация_Крупная","Организация_"&amp;TEXT(MOD(QUOTIENT($A3355-1,500),600)+1,"000"))</f>
        <v/>
      </c>
      <c r="Q3355">
        <f>"Отдел_"&amp;TEXT(MOD(QUOTIENT($A3355-1,50),100)+1,"000")</f>
        <v/>
      </c>
      <c r="R3355">
        <f>IF($AB3355="Да","Группа_Крупная","Группа_"&amp;TEXT(MOD(QUOTIENT($A3355-1,5000),30)+1,"00"))</f>
        <v/>
      </c>
      <c r="S3355">
        <f>IF($AB3355="Да","Категория_Крупная","Категория_"&amp;TEXT(MOD(QUOTIENT($A3355-1,500),120)+1,"000"))</f>
        <v/>
      </c>
      <c r="T3355">
        <f>IF($AB3355="Да","Подкатегория_Крупная","Подкатегория_"&amp;TEXT(MOD(QUOTIENT($A3355-1,50),300)+1,"000"))</f>
        <v/>
      </c>
      <c r="U3355">
        <f>"SKU_"&amp;TEXT($A3355,"0000000")</f>
        <v/>
      </c>
      <c r="V3355">
        <f>CHOOSE(MOD($A3355-1,4)+1,"Enterprise","SMB","Госсектор","Розница")</f>
        <v/>
      </c>
      <c r="W3355">
        <f>"Клиент_"&amp;TEXT(MOD($A3355-1,20000)+1,"00000")</f>
        <v/>
      </c>
      <c r="X3355">
        <f>CHOOSE(MOD($A3355-1,5)+1,"Портал","API","Импорт","Ручной ввод","Интеграция")</f>
        <v/>
      </c>
      <c r="Y3355" s="8">
        <f>ROUND(1000+MOD($A3355*37,90000)+IF($AB3355="Да",5000,0),2)</f>
        <v/>
      </c>
      <c r="Z3355">
        <f>1+MOD($A3355,20)</f>
        <v/>
      </c>
      <c r="AA3355" s="8">
        <f>ROUND($Y3355*(0.08+MOD($A3355,17)/100),2)</f>
        <v/>
      </c>
      <c r="AB3355">
        <f>IF(MOD($A3355,10)&lt;7,"Да","Нет")</f>
        <v/>
      </c>
      <c r="AC3355">
        <f>$R3355&amp;" / "&amp;$S3355&amp;" / "&amp;$T3355</f>
        <v/>
      </c>
      <c r="AD3355">
        <f>1</f>
        <v/>
      </c>
      <c r="AE3355">
        <f>IF($A3355&lt;=Settings!$B$4,"до 100",IF($A3355&lt;=Settings!$B$5,"до 10 000",IF($A3355&lt;=Settings!$B$6,"до 100 000","100 000+")))</f>
        <v/>
      </c>
    </row>
    <row r="3356">
      <c r="A3356">
        <f>ROW()-1</f>
        <v/>
      </c>
      <c r="B3356">
        <f>IF($A3356&lt;=Settings!$B$4,"small_control",IF($A3356&lt;=Settings!$B$5,"medium_10k",IF($A3356&lt;=Settings!$B$6,"large_100k","extreme_1m")))</f>
        <v/>
      </c>
      <c r="C3356">
        <f>"ORD-"&amp;TEXT(QUOTIENT($A3356-1,3)+1,"0000000")</f>
        <v/>
      </c>
      <c r="D3356">
        <f>"LINE-"&amp;TEXT($A3356,"0000000")</f>
        <v/>
      </c>
      <c r="E3356" s="7">
        <f>Settings!$B$2+$A3356-1</f>
        <v/>
      </c>
      <c r="F3356" s="7">
        <f>Settings!$B$2+MOD($A3356-1,Settings!$B$7)</f>
        <v/>
      </c>
      <c r="G3356">
        <f>YEAR($F3356)</f>
        <v/>
      </c>
      <c r="H3356">
        <f>"Q"&amp;ROUNDUP(MONTH($F3356)/3,0)</f>
        <v/>
      </c>
      <c r="I3356">
        <f>MONTH($F3356)</f>
        <v/>
      </c>
      <c r="J3356">
        <f>CHOOSE(MONTH($F3356),"Январь","Февраль","Март","Апрель","Май","Июнь","Июль","Август","Сентябрь","Октябрь","Ноябрь","Декабрь")</f>
        <v/>
      </c>
      <c r="K3356">
        <f>DAY($F3356)</f>
        <v/>
      </c>
      <c r="L3356">
        <f>IF(MOD($A3356,10)&lt;7,"ФО_01_Крупный","ФО_"&amp;TEXT(MOD($A3356,8)+1,"00"))</f>
        <v/>
      </c>
      <c r="M3356">
        <f>IF($AB3356="Да","Регион_001_Крупный","Регион_"&amp;TEXT(MOD(QUOTIENT($A3356-1,20),180)+1,"000"))</f>
        <v/>
      </c>
      <c r="N3356">
        <f>IF($AB3356="Да","Город_"&amp;TEXT(MOD($A3356-1,250)+1,"0000"),"Город_"&amp;TEXT(MOD($A3356-1,3000)+1,"0000"))</f>
        <v/>
      </c>
      <c r="O3356">
        <f>IF($AB3356="Да","Холдинг_Крупный","Холдинг_"&amp;TEXT(MOD(QUOTIENT($A3356-1,10000),20)+1,"00"))</f>
        <v/>
      </c>
      <c r="P3356">
        <f>IF($AB3356="Да","Организация_Крупная","Организация_"&amp;TEXT(MOD(QUOTIENT($A3356-1,500),600)+1,"000"))</f>
        <v/>
      </c>
      <c r="Q3356">
        <f>"Отдел_"&amp;TEXT(MOD(QUOTIENT($A3356-1,50),100)+1,"000")</f>
        <v/>
      </c>
      <c r="R3356">
        <f>IF($AB3356="Да","Группа_Крупная","Группа_"&amp;TEXT(MOD(QUOTIENT($A3356-1,5000),30)+1,"00"))</f>
        <v/>
      </c>
      <c r="S3356">
        <f>IF($AB3356="Да","Категория_Крупная","Категория_"&amp;TEXT(MOD(QUOTIENT($A3356-1,500),120)+1,"000"))</f>
        <v/>
      </c>
      <c r="T3356">
        <f>IF($AB3356="Да","Подкатегория_Крупная","Подкатегория_"&amp;TEXT(MOD(QUOTIENT($A3356-1,50),300)+1,"000"))</f>
        <v/>
      </c>
      <c r="U3356">
        <f>"SKU_"&amp;TEXT($A3356,"0000000")</f>
        <v/>
      </c>
      <c r="V3356">
        <f>CHOOSE(MOD($A3356-1,4)+1,"Enterprise","SMB","Госсектор","Розница")</f>
        <v/>
      </c>
      <c r="W3356">
        <f>"Клиент_"&amp;TEXT(MOD($A3356-1,20000)+1,"00000")</f>
        <v/>
      </c>
      <c r="X3356">
        <f>CHOOSE(MOD($A3356-1,5)+1,"Портал","API","Импорт","Ручной ввод","Интеграция")</f>
        <v/>
      </c>
      <c r="Y3356" s="8">
        <f>ROUND(1000+MOD($A3356*37,90000)+IF($AB3356="Да",5000,0),2)</f>
        <v/>
      </c>
      <c r="Z3356">
        <f>1+MOD($A3356,20)</f>
        <v/>
      </c>
      <c r="AA3356" s="8">
        <f>ROUND($Y3356*(0.08+MOD($A3356,17)/100),2)</f>
        <v/>
      </c>
      <c r="AB3356">
        <f>IF(MOD($A3356,10)&lt;7,"Да","Нет")</f>
        <v/>
      </c>
      <c r="AC3356">
        <f>$R3356&amp;" / "&amp;$S3356&amp;" / "&amp;$T3356</f>
        <v/>
      </c>
      <c r="AD3356">
        <f>1</f>
        <v/>
      </c>
      <c r="AE3356">
        <f>IF($A3356&lt;=Settings!$B$4,"до 100",IF($A3356&lt;=Settings!$B$5,"до 10 000",IF($A3356&lt;=Settings!$B$6,"до 100 000","100 000+")))</f>
        <v/>
      </c>
    </row>
    <row r="3357">
      <c r="A3357">
        <f>ROW()-1</f>
        <v/>
      </c>
      <c r="B3357">
        <f>IF($A3357&lt;=Settings!$B$4,"small_control",IF($A3357&lt;=Settings!$B$5,"medium_10k",IF($A3357&lt;=Settings!$B$6,"large_100k","extreme_1m")))</f>
        <v/>
      </c>
      <c r="C3357">
        <f>"ORD-"&amp;TEXT(QUOTIENT($A3357-1,3)+1,"0000000")</f>
        <v/>
      </c>
      <c r="D3357">
        <f>"LINE-"&amp;TEXT($A3357,"0000000")</f>
        <v/>
      </c>
      <c r="E3357" s="7">
        <f>Settings!$B$2+$A3357-1</f>
        <v/>
      </c>
      <c r="F3357" s="7">
        <f>Settings!$B$2+MOD($A3357-1,Settings!$B$7)</f>
        <v/>
      </c>
      <c r="G3357">
        <f>YEAR($F3357)</f>
        <v/>
      </c>
      <c r="H3357">
        <f>"Q"&amp;ROUNDUP(MONTH($F3357)/3,0)</f>
        <v/>
      </c>
      <c r="I3357">
        <f>MONTH($F3357)</f>
        <v/>
      </c>
      <c r="J3357">
        <f>CHOOSE(MONTH($F3357),"Январь","Февраль","Март","Апрель","Май","Июнь","Июль","Август","Сентябрь","Октябрь","Ноябрь","Декабрь")</f>
        <v/>
      </c>
      <c r="K3357">
        <f>DAY($F3357)</f>
        <v/>
      </c>
      <c r="L3357">
        <f>IF(MOD($A3357,10)&lt;7,"ФО_01_Крупный","ФО_"&amp;TEXT(MOD($A3357,8)+1,"00"))</f>
        <v/>
      </c>
      <c r="M3357">
        <f>IF($AB3357="Да","Регион_001_Крупный","Регион_"&amp;TEXT(MOD(QUOTIENT($A3357-1,20),180)+1,"000"))</f>
        <v/>
      </c>
      <c r="N3357">
        <f>IF($AB3357="Да","Город_"&amp;TEXT(MOD($A3357-1,250)+1,"0000"),"Город_"&amp;TEXT(MOD($A3357-1,3000)+1,"0000"))</f>
        <v/>
      </c>
      <c r="O3357">
        <f>IF($AB3357="Да","Холдинг_Крупный","Холдинг_"&amp;TEXT(MOD(QUOTIENT($A3357-1,10000),20)+1,"00"))</f>
        <v/>
      </c>
      <c r="P3357">
        <f>IF($AB3357="Да","Организация_Крупная","Организация_"&amp;TEXT(MOD(QUOTIENT($A3357-1,500),600)+1,"000"))</f>
        <v/>
      </c>
      <c r="Q3357">
        <f>"Отдел_"&amp;TEXT(MOD(QUOTIENT($A3357-1,50),100)+1,"000")</f>
        <v/>
      </c>
      <c r="R3357">
        <f>IF($AB3357="Да","Группа_Крупная","Группа_"&amp;TEXT(MOD(QUOTIENT($A3357-1,5000),30)+1,"00"))</f>
        <v/>
      </c>
      <c r="S3357">
        <f>IF($AB3357="Да","Категория_Крупная","Категория_"&amp;TEXT(MOD(QUOTIENT($A3357-1,500),120)+1,"000"))</f>
        <v/>
      </c>
      <c r="T3357">
        <f>IF($AB3357="Да","Подкатегория_Крупная","Подкатегория_"&amp;TEXT(MOD(QUOTIENT($A3357-1,50),300)+1,"000"))</f>
        <v/>
      </c>
      <c r="U3357">
        <f>"SKU_"&amp;TEXT($A3357,"0000000")</f>
        <v/>
      </c>
      <c r="V3357">
        <f>CHOOSE(MOD($A3357-1,4)+1,"Enterprise","SMB","Госсектор","Розница")</f>
        <v/>
      </c>
      <c r="W3357">
        <f>"Клиент_"&amp;TEXT(MOD($A3357-1,20000)+1,"00000")</f>
        <v/>
      </c>
      <c r="X3357">
        <f>CHOOSE(MOD($A3357-1,5)+1,"Портал","API","Импорт","Ручной ввод","Интеграция")</f>
        <v/>
      </c>
      <c r="Y3357" s="8">
        <f>ROUND(1000+MOD($A3357*37,90000)+IF($AB3357="Да",5000,0),2)</f>
        <v/>
      </c>
      <c r="Z3357">
        <f>1+MOD($A3357,20)</f>
        <v/>
      </c>
      <c r="AA3357" s="8">
        <f>ROUND($Y3357*(0.08+MOD($A3357,17)/100),2)</f>
        <v/>
      </c>
      <c r="AB3357">
        <f>IF(MOD($A3357,10)&lt;7,"Да","Нет")</f>
        <v/>
      </c>
      <c r="AC3357">
        <f>$R3357&amp;" / "&amp;$S3357&amp;" / "&amp;$T3357</f>
        <v/>
      </c>
      <c r="AD3357">
        <f>1</f>
        <v/>
      </c>
      <c r="AE3357">
        <f>IF($A3357&lt;=Settings!$B$4,"до 100",IF($A3357&lt;=Settings!$B$5,"до 10 000",IF($A3357&lt;=Settings!$B$6,"до 100 000","100 000+")))</f>
        <v/>
      </c>
    </row>
    <row r="3358">
      <c r="A3358">
        <f>ROW()-1</f>
        <v/>
      </c>
      <c r="B3358">
        <f>IF($A3358&lt;=Settings!$B$4,"small_control",IF($A3358&lt;=Settings!$B$5,"medium_10k",IF($A3358&lt;=Settings!$B$6,"large_100k","extreme_1m")))</f>
        <v/>
      </c>
      <c r="C3358">
        <f>"ORD-"&amp;TEXT(QUOTIENT($A3358-1,3)+1,"0000000")</f>
        <v/>
      </c>
      <c r="D3358">
        <f>"LINE-"&amp;TEXT($A3358,"0000000")</f>
        <v/>
      </c>
      <c r="E3358" s="7">
        <f>Settings!$B$2+$A3358-1</f>
        <v/>
      </c>
      <c r="F3358" s="7">
        <f>Settings!$B$2+MOD($A3358-1,Settings!$B$7)</f>
        <v/>
      </c>
      <c r="G3358">
        <f>YEAR($F3358)</f>
        <v/>
      </c>
      <c r="H3358">
        <f>"Q"&amp;ROUNDUP(MONTH($F3358)/3,0)</f>
        <v/>
      </c>
      <c r="I3358">
        <f>MONTH($F3358)</f>
        <v/>
      </c>
      <c r="J3358">
        <f>CHOOSE(MONTH($F3358),"Январь","Февраль","Март","Апрель","Май","Июнь","Июль","Август","Сентябрь","Октябрь","Ноябрь","Декабрь")</f>
        <v/>
      </c>
      <c r="K3358">
        <f>DAY($F3358)</f>
        <v/>
      </c>
      <c r="L3358">
        <f>IF(MOD($A3358,10)&lt;7,"ФО_01_Крупный","ФО_"&amp;TEXT(MOD($A3358,8)+1,"00"))</f>
        <v/>
      </c>
      <c r="M3358">
        <f>IF($AB3358="Да","Регион_001_Крупный","Регион_"&amp;TEXT(MOD(QUOTIENT($A3358-1,20),180)+1,"000"))</f>
        <v/>
      </c>
      <c r="N3358">
        <f>IF($AB3358="Да","Город_"&amp;TEXT(MOD($A3358-1,250)+1,"0000"),"Город_"&amp;TEXT(MOD($A3358-1,3000)+1,"0000"))</f>
        <v/>
      </c>
      <c r="O3358">
        <f>IF($AB3358="Да","Холдинг_Крупный","Холдинг_"&amp;TEXT(MOD(QUOTIENT($A3358-1,10000),20)+1,"00"))</f>
        <v/>
      </c>
      <c r="P3358">
        <f>IF($AB3358="Да","Организация_Крупная","Организация_"&amp;TEXT(MOD(QUOTIENT($A3358-1,500),600)+1,"000"))</f>
        <v/>
      </c>
      <c r="Q3358">
        <f>"Отдел_"&amp;TEXT(MOD(QUOTIENT($A3358-1,50),100)+1,"000")</f>
        <v/>
      </c>
      <c r="R3358">
        <f>IF($AB3358="Да","Группа_Крупная","Группа_"&amp;TEXT(MOD(QUOTIENT($A3358-1,5000),30)+1,"00"))</f>
        <v/>
      </c>
      <c r="S3358">
        <f>IF($AB3358="Да","Категория_Крупная","Категория_"&amp;TEXT(MOD(QUOTIENT($A3358-1,500),120)+1,"000"))</f>
        <v/>
      </c>
      <c r="T3358">
        <f>IF($AB3358="Да","Подкатегория_Крупная","Подкатегория_"&amp;TEXT(MOD(QUOTIENT($A3358-1,50),300)+1,"000"))</f>
        <v/>
      </c>
      <c r="U3358">
        <f>"SKU_"&amp;TEXT($A3358,"0000000")</f>
        <v/>
      </c>
      <c r="V3358">
        <f>CHOOSE(MOD($A3358-1,4)+1,"Enterprise","SMB","Госсектор","Розница")</f>
        <v/>
      </c>
      <c r="W3358">
        <f>"Клиент_"&amp;TEXT(MOD($A3358-1,20000)+1,"00000")</f>
        <v/>
      </c>
      <c r="X3358">
        <f>CHOOSE(MOD($A3358-1,5)+1,"Портал","API","Импорт","Ручной ввод","Интеграция")</f>
        <v/>
      </c>
      <c r="Y3358" s="8">
        <f>ROUND(1000+MOD($A3358*37,90000)+IF($AB3358="Да",5000,0),2)</f>
        <v/>
      </c>
      <c r="Z3358">
        <f>1+MOD($A3358,20)</f>
        <v/>
      </c>
      <c r="AA3358" s="8">
        <f>ROUND($Y3358*(0.08+MOD($A3358,17)/100),2)</f>
        <v/>
      </c>
      <c r="AB3358">
        <f>IF(MOD($A3358,10)&lt;7,"Да","Нет")</f>
        <v/>
      </c>
      <c r="AC3358">
        <f>$R3358&amp;" / "&amp;$S3358&amp;" / "&amp;$T3358</f>
        <v/>
      </c>
      <c r="AD3358">
        <f>1</f>
        <v/>
      </c>
      <c r="AE3358">
        <f>IF($A3358&lt;=Settings!$B$4,"до 100",IF($A3358&lt;=Settings!$B$5,"до 10 000",IF($A3358&lt;=Settings!$B$6,"до 100 000","100 000+")))</f>
        <v/>
      </c>
    </row>
    <row r="3359">
      <c r="A3359">
        <f>ROW()-1</f>
        <v/>
      </c>
      <c r="B3359">
        <f>IF($A3359&lt;=Settings!$B$4,"small_control",IF($A3359&lt;=Settings!$B$5,"medium_10k",IF($A3359&lt;=Settings!$B$6,"large_100k","extreme_1m")))</f>
        <v/>
      </c>
      <c r="C3359">
        <f>"ORD-"&amp;TEXT(QUOTIENT($A3359-1,3)+1,"0000000")</f>
        <v/>
      </c>
      <c r="D3359">
        <f>"LINE-"&amp;TEXT($A3359,"0000000")</f>
        <v/>
      </c>
      <c r="E3359" s="7">
        <f>Settings!$B$2+$A3359-1</f>
        <v/>
      </c>
      <c r="F3359" s="7">
        <f>Settings!$B$2+MOD($A3359-1,Settings!$B$7)</f>
        <v/>
      </c>
      <c r="G3359">
        <f>YEAR($F3359)</f>
        <v/>
      </c>
      <c r="H3359">
        <f>"Q"&amp;ROUNDUP(MONTH($F3359)/3,0)</f>
        <v/>
      </c>
      <c r="I3359">
        <f>MONTH($F3359)</f>
        <v/>
      </c>
      <c r="J3359">
        <f>CHOOSE(MONTH($F3359),"Январь","Февраль","Март","Апрель","Май","Июнь","Июль","Август","Сентябрь","Октябрь","Ноябрь","Декабрь")</f>
        <v/>
      </c>
      <c r="K3359">
        <f>DAY($F3359)</f>
        <v/>
      </c>
      <c r="L3359">
        <f>IF(MOD($A3359,10)&lt;7,"ФО_01_Крупный","ФО_"&amp;TEXT(MOD($A3359,8)+1,"00"))</f>
        <v/>
      </c>
      <c r="M3359">
        <f>IF($AB3359="Да","Регион_001_Крупный","Регион_"&amp;TEXT(MOD(QUOTIENT($A3359-1,20),180)+1,"000"))</f>
        <v/>
      </c>
      <c r="N3359">
        <f>IF($AB3359="Да","Город_"&amp;TEXT(MOD($A3359-1,250)+1,"0000"),"Город_"&amp;TEXT(MOD($A3359-1,3000)+1,"0000"))</f>
        <v/>
      </c>
      <c r="O3359">
        <f>IF($AB3359="Да","Холдинг_Крупный","Холдинг_"&amp;TEXT(MOD(QUOTIENT($A3359-1,10000),20)+1,"00"))</f>
        <v/>
      </c>
      <c r="P3359">
        <f>IF($AB3359="Да","Организация_Крупная","Организация_"&amp;TEXT(MOD(QUOTIENT($A3359-1,500),600)+1,"000"))</f>
        <v/>
      </c>
      <c r="Q3359">
        <f>"Отдел_"&amp;TEXT(MOD(QUOTIENT($A3359-1,50),100)+1,"000")</f>
        <v/>
      </c>
      <c r="R3359">
        <f>IF($AB3359="Да","Группа_Крупная","Группа_"&amp;TEXT(MOD(QUOTIENT($A3359-1,5000),30)+1,"00"))</f>
        <v/>
      </c>
      <c r="S3359">
        <f>IF($AB3359="Да","Категория_Крупная","Категория_"&amp;TEXT(MOD(QUOTIENT($A3359-1,500),120)+1,"000"))</f>
        <v/>
      </c>
      <c r="T3359">
        <f>IF($AB3359="Да","Подкатегория_Крупная","Подкатегория_"&amp;TEXT(MOD(QUOTIENT($A3359-1,50),300)+1,"000"))</f>
        <v/>
      </c>
      <c r="U3359">
        <f>"SKU_"&amp;TEXT($A3359,"0000000")</f>
        <v/>
      </c>
      <c r="V3359">
        <f>CHOOSE(MOD($A3359-1,4)+1,"Enterprise","SMB","Госсектор","Розница")</f>
        <v/>
      </c>
      <c r="W3359">
        <f>"Клиент_"&amp;TEXT(MOD($A3359-1,20000)+1,"00000")</f>
        <v/>
      </c>
      <c r="X3359">
        <f>CHOOSE(MOD($A3359-1,5)+1,"Портал","API","Импорт","Ручной ввод","Интеграция")</f>
        <v/>
      </c>
      <c r="Y3359" s="8">
        <f>ROUND(1000+MOD($A3359*37,90000)+IF($AB3359="Да",5000,0),2)</f>
        <v/>
      </c>
      <c r="Z3359">
        <f>1+MOD($A3359,20)</f>
        <v/>
      </c>
      <c r="AA3359" s="8">
        <f>ROUND($Y3359*(0.08+MOD($A3359,17)/100),2)</f>
        <v/>
      </c>
      <c r="AB3359">
        <f>IF(MOD($A3359,10)&lt;7,"Да","Нет")</f>
        <v/>
      </c>
      <c r="AC3359">
        <f>$R3359&amp;" / "&amp;$S3359&amp;" / "&amp;$T3359</f>
        <v/>
      </c>
      <c r="AD3359">
        <f>1</f>
        <v/>
      </c>
      <c r="AE3359">
        <f>IF($A3359&lt;=Settings!$B$4,"до 100",IF($A3359&lt;=Settings!$B$5,"до 10 000",IF($A3359&lt;=Settings!$B$6,"до 100 000","100 000+")))</f>
        <v/>
      </c>
    </row>
    <row r="3360">
      <c r="A3360">
        <f>ROW()-1</f>
        <v/>
      </c>
      <c r="B3360">
        <f>IF($A3360&lt;=Settings!$B$4,"small_control",IF($A3360&lt;=Settings!$B$5,"medium_10k",IF($A3360&lt;=Settings!$B$6,"large_100k","extreme_1m")))</f>
        <v/>
      </c>
      <c r="C3360">
        <f>"ORD-"&amp;TEXT(QUOTIENT($A3360-1,3)+1,"0000000")</f>
        <v/>
      </c>
      <c r="D3360">
        <f>"LINE-"&amp;TEXT($A3360,"0000000")</f>
        <v/>
      </c>
      <c r="E3360" s="7">
        <f>Settings!$B$2+$A3360-1</f>
        <v/>
      </c>
      <c r="F3360" s="7">
        <f>Settings!$B$2+MOD($A3360-1,Settings!$B$7)</f>
        <v/>
      </c>
      <c r="G3360">
        <f>YEAR($F3360)</f>
        <v/>
      </c>
      <c r="H3360">
        <f>"Q"&amp;ROUNDUP(MONTH($F3360)/3,0)</f>
        <v/>
      </c>
      <c r="I3360">
        <f>MONTH($F3360)</f>
        <v/>
      </c>
      <c r="J3360">
        <f>CHOOSE(MONTH($F3360),"Январь","Февраль","Март","Апрель","Май","Июнь","Июль","Август","Сентябрь","Октябрь","Ноябрь","Декабрь")</f>
        <v/>
      </c>
      <c r="K3360">
        <f>DAY($F3360)</f>
        <v/>
      </c>
      <c r="L3360">
        <f>IF(MOD($A3360,10)&lt;7,"ФО_01_Крупный","ФО_"&amp;TEXT(MOD($A3360,8)+1,"00"))</f>
        <v/>
      </c>
      <c r="M3360">
        <f>IF($AB3360="Да","Регион_001_Крупный","Регион_"&amp;TEXT(MOD(QUOTIENT($A3360-1,20),180)+1,"000"))</f>
        <v/>
      </c>
      <c r="N3360">
        <f>IF($AB3360="Да","Город_"&amp;TEXT(MOD($A3360-1,250)+1,"0000"),"Город_"&amp;TEXT(MOD($A3360-1,3000)+1,"0000"))</f>
        <v/>
      </c>
      <c r="O3360">
        <f>IF($AB3360="Да","Холдинг_Крупный","Холдинг_"&amp;TEXT(MOD(QUOTIENT($A3360-1,10000),20)+1,"00"))</f>
        <v/>
      </c>
      <c r="P3360">
        <f>IF($AB3360="Да","Организация_Крупная","Организация_"&amp;TEXT(MOD(QUOTIENT($A3360-1,500),600)+1,"000"))</f>
        <v/>
      </c>
      <c r="Q3360">
        <f>"Отдел_"&amp;TEXT(MOD(QUOTIENT($A3360-1,50),100)+1,"000")</f>
        <v/>
      </c>
      <c r="R3360">
        <f>IF($AB3360="Да","Группа_Крупная","Группа_"&amp;TEXT(MOD(QUOTIENT($A3360-1,5000),30)+1,"00"))</f>
        <v/>
      </c>
      <c r="S3360">
        <f>IF($AB3360="Да","Категория_Крупная","Категория_"&amp;TEXT(MOD(QUOTIENT($A3360-1,500),120)+1,"000"))</f>
        <v/>
      </c>
      <c r="T3360">
        <f>IF($AB3360="Да","Подкатегория_Крупная","Подкатегория_"&amp;TEXT(MOD(QUOTIENT($A3360-1,50),300)+1,"000"))</f>
        <v/>
      </c>
      <c r="U3360">
        <f>"SKU_"&amp;TEXT($A3360,"0000000")</f>
        <v/>
      </c>
      <c r="V3360">
        <f>CHOOSE(MOD($A3360-1,4)+1,"Enterprise","SMB","Госсектор","Розница")</f>
        <v/>
      </c>
      <c r="W3360">
        <f>"Клиент_"&amp;TEXT(MOD($A3360-1,20000)+1,"00000")</f>
        <v/>
      </c>
      <c r="X3360">
        <f>CHOOSE(MOD($A3360-1,5)+1,"Портал","API","Импорт","Ручной ввод","Интеграция")</f>
        <v/>
      </c>
      <c r="Y3360" s="8">
        <f>ROUND(1000+MOD($A3360*37,90000)+IF($AB3360="Да",5000,0),2)</f>
        <v/>
      </c>
      <c r="Z3360">
        <f>1+MOD($A3360,20)</f>
        <v/>
      </c>
      <c r="AA3360" s="8">
        <f>ROUND($Y3360*(0.08+MOD($A3360,17)/100),2)</f>
        <v/>
      </c>
      <c r="AB3360">
        <f>IF(MOD($A3360,10)&lt;7,"Да","Нет")</f>
        <v/>
      </c>
      <c r="AC3360">
        <f>$R3360&amp;" / "&amp;$S3360&amp;" / "&amp;$T3360</f>
        <v/>
      </c>
      <c r="AD3360">
        <f>1</f>
        <v/>
      </c>
      <c r="AE3360">
        <f>IF($A3360&lt;=Settings!$B$4,"до 100",IF($A3360&lt;=Settings!$B$5,"до 10 000",IF($A3360&lt;=Settings!$B$6,"до 100 000","100 000+")))</f>
        <v/>
      </c>
    </row>
    <row r="3361">
      <c r="A3361">
        <f>ROW()-1</f>
        <v/>
      </c>
      <c r="B3361">
        <f>IF($A3361&lt;=Settings!$B$4,"small_control",IF($A3361&lt;=Settings!$B$5,"medium_10k",IF($A3361&lt;=Settings!$B$6,"large_100k","extreme_1m")))</f>
        <v/>
      </c>
      <c r="C3361">
        <f>"ORD-"&amp;TEXT(QUOTIENT($A3361-1,3)+1,"0000000")</f>
        <v/>
      </c>
      <c r="D3361">
        <f>"LINE-"&amp;TEXT($A3361,"0000000")</f>
        <v/>
      </c>
      <c r="E3361" s="7">
        <f>Settings!$B$2+$A3361-1</f>
        <v/>
      </c>
      <c r="F3361" s="7">
        <f>Settings!$B$2+MOD($A3361-1,Settings!$B$7)</f>
        <v/>
      </c>
      <c r="G3361">
        <f>YEAR($F3361)</f>
        <v/>
      </c>
      <c r="H3361">
        <f>"Q"&amp;ROUNDUP(MONTH($F3361)/3,0)</f>
        <v/>
      </c>
      <c r="I3361">
        <f>MONTH($F3361)</f>
        <v/>
      </c>
      <c r="J3361">
        <f>CHOOSE(MONTH($F3361),"Январь","Февраль","Март","Апрель","Май","Июнь","Июль","Август","Сентябрь","Октябрь","Ноябрь","Декабрь")</f>
        <v/>
      </c>
      <c r="K3361">
        <f>DAY($F3361)</f>
        <v/>
      </c>
      <c r="L3361">
        <f>IF(MOD($A3361,10)&lt;7,"ФО_01_Крупный","ФО_"&amp;TEXT(MOD($A3361,8)+1,"00"))</f>
        <v/>
      </c>
      <c r="M3361">
        <f>IF($AB3361="Да","Регион_001_Крупный","Регион_"&amp;TEXT(MOD(QUOTIENT($A3361-1,20),180)+1,"000"))</f>
        <v/>
      </c>
      <c r="N3361">
        <f>IF($AB3361="Да","Город_"&amp;TEXT(MOD($A3361-1,250)+1,"0000"),"Город_"&amp;TEXT(MOD($A3361-1,3000)+1,"0000"))</f>
        <v/>
      </c>
      <c r="O3361">
        <f>IF($AB3361="Да","Холдинг_Крупный","Холдинг_"&amp;TEXT(MOD(QUOTIENT($A3361-1,10000),20)+1,"00"))</f>
        <v/>
      </c>
      <c r="P3361">
        <f>IF($AB3361="Да","Организация_Крупная","Организация_"&amp;TEXT(MOD(QUOTIENT($A3361-1,500),600)+1,"000"))</f>
        <v/>
      </c>
      <c r="Q3361">
        <f>"Отдел_"&amp;TEXT(MOD(QUOTIENT($A3361-1,50),100)+1,"000")</f>
        <v/>
      </c>
      <c r="R3361">
        <f>IF($AB3361="Да","Группа_Крупная","Группа_"&amp;TEXT(MOD(QUOTIENT($A3361-1,5000),30)+1,"00"))</f>
        <v/>
      </c>
      <c r="S3361">
        <f>IF($AB3361="Да","Категория_Крупная","Категория_"&amp;TEXT(MOD(QUOTIENT($A3361-1,500),120)+1,"000"))</f>
        <v/>
      </c>
      <c r="T3361">
        <f>IF($AB3361="Да","Подкатегория_Крупная","Подкатегория_"&amp;TEXT(MOD(QUOTIENT($A3361-1,50),300)+1,"000"))</f>
        <v/>
      </c>
      <c r="U3361">
        <f>"SKU_"&amp;TEXT($A3361,"0000000")</f>
        <v/>
      </c>
      <c r="V3361">
        <f>CHOOSE(MOD($A3361-1,4)+1,"Enterprise","SMB","Госсектор","Розница")</f>
        <v/>
      </c>
      <c r="W3361">
        <f>"Клиент_"&amp;TEXT(MOD($A3361-1,20000)+1,"00000")</f>
        <v/>
      </c>
      <c r="X3361">
        <f>CHOOSE(MOD($A3361-1,5)+1,"Портал","API","Импорт","Ручной ввод","Интеграция")</f>
        <v/>
      </c>
      <c r="Y3361" s="8">
        <f>ROUND(1000+MOD($A3361*37,90000)+IF($AB3361="Да",5000,0),2)</f>
        <v/>
      </c>
      <c r="Z3361">
        <f>1+MOD($A3361,20)</f>
        <v/>
      </c>
      <c r="AA3361" s="8">
        <f>ROUND($Y3361*(0.08+MOD($A3361,17)/100),2)</f>
        <v/>
      </c>
      <c r="AB3361">
        <f>IF(MOD($A3361,10)&lt;7,"Да","Нет")</f>
        <v/>
      </c>
      <c r="AC3361">
        <f>$R3361&amp;" / "&amp;$S3361&amp;" / "&amp;$T3361</f>
        <v/>
      </c>
      <c r="AD3361">
        <f>1</f>
        <v/>
      </c>
      <c r="AE3361">
        <f>IF($A3361&lt;=Settings!$B$4,"до 100",IF($A3361&lt;=Settings!$B$5,"до 10 000",IF($A3361&lt;=Settings!$B$6,"до 100 000","100 000+")))</f>
        <v/>
      </c>
    </row>
    <row r="3362">
      <c r="A3362">
        <f>ROW()-1</f>
        <v/>
      </c>
      <c r="B3362">
        <f>IF($A3362&lt;=Settings!$B$4,"small_control",IF($A3362&lt;=Settings!$B$5,"medium_10k",IF($A3362&lt;=Settings!$B$6,"large_100k","extreme_1m")))</f>
        <v/>
      </c>
      <c r="C3362">
        <f>"ORD-"&amp;TEXT(QUOTIENT($A3362-1,3)+1,"0000000")</f>
        <v/>
      </c>
      <c r="D3362">
        <f>"LINE-"&amp;TEXT($A3362,"0000000")</f>
        <v/>
      </c>
      <c r="E3362" s="7">
        <f>Settings!$B$2+$A3362-1</f>
        <v/>
      </c>
      <c r="F3362" s="7">
        <f>Settings!$B$2+MOD($A3362-1,Settings!$B$7)</f>
        <v/>
      </c>
      <c r="G3362">
        <f>YEAR($F3362)</f>
        <v/>
      </c>
      <c r="H3362">
        <f>"Q"&amp;ROUNDUP(MONTH($F3362)/3,0)</f>
        <v/>
      </c>
      <c r="I3362">
        <f>MONTH($F3362)</f>
        <v/>
      </c>
      <c r="J3362">
        <f>CHOOSE(MONTH($F3362),"Январь","Февраль","Март","Апрель","Май","Июнь","Июль","Август","Сентябрь","Октябрь","Ноябрь","Декабрь")</f>
        <v/>
      </c>
      <c r="K3362">
        <f>DAY($F3362)</f>
        <v/>
      </c>
      <c r="L3362">
        <f>IF(MOD($A3362,10)&lt;7,"ФО_01_Крупный","ФО_"&amp;TEXT(MOD($A3362,8)+1,"00"))</f>
        <v/>
      </c>
      <c r="M3362">
        <f>IF($AB3362="Да","Регион_001_Крупный","Регион_"&amp;TEXT(MOD(QUOTIENT($A3362-1,20),180)+1,"000"))</f>
        <v/>
      </c>
      <c r="N3362">
        <f>IF($AB3362="Да","Город_"&amp;TEXT(MOD($A3362-1,250)+1,"0000"),"Город_"&amp;TEXT(MOD($A3362-1,3000)+1,"0000"))</f>
        <v/>
      </c>
      <c r="O3362">
        <f>IF($AB3362="Да","Холдинг_Крупный","Холдинг_"&amp;TEXT(MOD(QUOTIENT($A3362-1,10000),20)+1,"00"))</f>
        <v/>
      </c>
      <c r="P3362">
        <f>IF($AB3362="Да","Организация_Крупная","Организация_"&amp;TEXT(MOD(QUOTIENT($A3362-1,500),600)+1,"000"))</f>
        <v/>
      </c>
      <c r="Q3362">
        <f>"Отдел_"&amp;TEXT(MOD(QUOTIENT($A3362-1,50),100)+1,"000")</f>
        <v/>
      </c>
      <c r="R3362">
        <f>IF($AB3362="Да","Группа_Крупная","Группа_"&amp;TEXT(MOD(QUOTIENT($A3362-1,5000),30)+1,"00"))</f>
        <v/>
      </c>
      <c r="S3362">
        <f>IF($AB3362="Да","Категория_Крупная","Категория_"&amp;TEXT(MOD(QUOTIENT($A3362-1,500),120)+1,"000"))</f>
        <v/>
      </c>
      <c r="T3362">
        <f>IF($AB3362="Да","Подкатегория_Крупная","Подкатегория_"&amp;TEXT(MOD(QUOTIENT($A3362-1,50),300)+1,"000"))</f>
        <v/>
      </c>
      <c r="U3362">
        <f>"SKU_"&amp;TEXT($A3362,"0000000")</f>
        <v/>
      </c>
      <c r="V3362">
        <f>CHOOSE(MOD($A3362-1,4)+1,"Enterprise","SMB","Госсектор","Розница")</f>
        <v/>
      </c>
      <c r="W3362">
        <f>"Клиент_"&amp;TEXT(MOD($A3362-1,20000)+1,"00000")</f>
        <v/>
      </c>
      <c r="X3362">
        <f>CHOOSE(MOD($A3362-1,5)+1,"Портал","API","Импорт","Ручной ввод","Интеграция")</f>
        <v/>
      </c>
      <c r="Y3362" s="8">
        <f>ROUND(1000+MOD($A3362*37,90000)+IF($AB3362="Да",5000,0),2)</f>
        <v/>
      </c>
      <c r="Z3362">
        <f>1+MOD($A3362,20)</f>
        <v/>
      </c>
      <c r="AA3362" s="8">
        <f>ROUND($Y3362*(0.08+MOD($A3362,17)/100),2)</f>
        <v/>
      </c>
      <c r="AB3362">
        <f>IF(MOD($A3362,10)&lt;7,"Да","Нет")</f>
        <v/>
      </c>
      <c r="AC3362">
        <f>$R3362&amp;" / "&amp;$S3362&amp;" / "&amp;$T3362</f>
        <v/>
      </c>
      <c r="AD3362">
        <f>1</f>
        <v/>
      </c>
      <c r="AE3362">
        <f>IF($A3362&lt;=Settings!$B$4,"до 100",IF($A3362&lt;=Settings!$B$5,"до 10 000",IF($A3362&lt;=Settings!$B$6,"до 100 000","100 000+")))</f>
        <v/>
      </c>
    </row>
    <row r="3363">
      <c r="A3363">
        <f>ROW()-1</f>
        <v/>
      </c>
      <c r="B3363">
        <f>IF($A3363&lt;=Settings!$B$4,"small_control",IF($A3363&lt;=Settings!$B$5,"medium_10k",IF($A3363&lt;=Settings!$B$6,"large_100k","extreme_1m")))</f>
        <v/>
      </c>
      <c r="C3363">
        <f>"ORD-"&amp;TEXT(QUOTIENT($A3363-1,3)+1,"0000000")</f>
        <v/>
      </c>
      <c r="D3363">
        <f>"LINE-"&amp;TEXT($A3363,"0000000")</f>
        <v/>
      </c>
      <c r="E3363" s="7">
        <f>Settings!$B$2+$A3363-1</f>
        <v/>
      </c>
      <c r="F3363" s="7">
        <f>Settings!$B$2+MOD($A3363-1,Settings!$B$7)</f>
        <v/>
      </c>
      <c r="G3363">
        <f>YEAR($F3363)</f>
        <v/>
      </c>
      <c r="H3363">
        <f>"Q"&amp;ROUNDUP(MONTH($F3363)/3,0)</f>
        <v/>
      </c>
      <c r="I3363">
        <f>MONTH($F3363)</f>
        <v/>
      </c>
      <c r="J3363">
        <f>CHOOSE(MONTH($F3363),"Январь","Февраль","Март","Апрель","Май","Июнь","Июль","Август","Сентябрь","Октябрь","Ноябрь","Декабрь")</f>
        <v/>
      </c>
      <c r="K3363">
        <f>DAY($F3363)</f>
        <v/>
      </c>
      <c r="L3363">
        <f>IF(MOD($A3363,10)&lt;7,"ФО_01_Крупный","ФО_"&amp;TEXT(MOD($A3363,8)+1,"00"))</f>
        <v/>
      </c>
      <c r="M3363">
        <f>IF($AB3363="Да","Регион_001_Крупный","Регион_"&amp;TEXT(MOD(QUOTIENT($A3363-1,20),180)+1,"000"))</f>
        <v/>
      </c>
      <c r="N3363">
        <f>IF($AB3363="Да","Город_"&amp;TEXT(MOD($A3363-1,250)+1,"0000"),"Город_"&amp;TEXT(MOD($A3363-1,3000)+1,"0000"))</f>
        <v/>
      </c>
      <c r="O3363">
        <f>IF($AB3363="Да","Холдинг_Крупный","Холдинг_"&amp;TEXT(MOD(QUOTIENT($A3363-1,10000),20)+1,"00"))</f>
        <v/>
      </c>
      <c r="P3363">
        <f>IF($AB3363="Да","Организация_Крупная","Организация_"&amp;TEXT(MOD(QUOTIENT($A3363-1,500),600)+1,"000"))</f>
        <v/>
      </c>
      <c r="Q3363">
        <f>"Отдел_"&amp;TEXT(MOD(QUOTIENT($A3363-1,50),100)+1,"000")</f>
        <v/>
      </c>
      <c r="R3363">
        <f>IF($AB3363="Да","Группа_Крупная","Группа_"&amp;TEXT(MOD(QUOTIENT($A3363-1,5000),30)+1,"00"))</f>
        <v/>
      </c>
      <c r="S3363">
        <f>IF($AB3363="Да","Категория_Крупная","Категория_"&amp;TEXT(MOD(QUOTIENT($A3363-1,500),120)+1,"000"))</f>
        <v/>
      </c>
      <c r="T3363">
        <f>IF($AB3363="Да","Подкатегория_Крупная","Подкатегория_"&amp;TEXT(MOD(QUOTIENT($A3363-1,50),300)+1,"000"))</f>
        <v/>
      </c>
      <c r="U3363">
        <f>"SKU_"&amp;TEXT($A3363,"0000000")</f>
        <v/>
      </c>
      <c r="V3363">
        <f>CHOOSE(MOD($A3363-1,4)+1,"Enterprise","SMB","Госсектор","Розница")</f>
        <v/>
      </c>
      <c r="W3363">
        <f>"Клиент_"&amp;TEXT(MOD($A3363-1,20000)+1,"00000")</f>
        <v/>
      </c>
      <c r="X3363">
        <f>CHOOSE(MOD($A3363-1,5)+1,"Портал","API","Импорт","Ручной ввод","Интеграция")</f>
        <v/>
      </c>
      <c r="Y3363" s="8">
        <f>ROUND(1000+MOD($A3363*37,90000)+IF($AB3363="Да",5000,0),2)</f>
        <v/>
      </c>
      <c r="Z3363">
        <f>1+MOD($A3363,20)</f>
        <v/>
      </c>
      <c r="AA3363" s="8">
        <f>ROUND($Y3363*(0.08+MOD($A3363,17)/100),2)</f>
        <v/>
      </c>
      <c r="AB3363">
        <f>IF(MOD($A3363,10)&lt;7,"Да","Нет")</f>
        <v/>
      </c>
      <c r="AC3363">
        <f>$R3363&amp;" / "&amp;$S3363&amp;" / "&amp;$T3363</f>
        <v/>
      </c>
      <c r="AD3363">
        <f>1</f>
        <v/>
      </c>
      <c r="AE3363">
        <f>IF($A3363&lt;=Settings!$B$4,"до 100",IF($A3363&lt;=Settings!$B$5,"до 10 000",IF($A3363&lt;=Settings!$B$6,"до 100 000","100 000+")))</f>
        <v/>
      </c>
    </row>
    <row r="3364">
      <c r="A3364">
        <f>ROW()-1</f>
        <v/>
      </c>
      <c r="B3364">
        <f>IF($A3364&lt;=Settings!$B$4,"small_control",IF($A3364&lt;=Settings!$B$5,"medium_10k",IF($A3364&lt;=Settings!$B$6,"large_100k","extreme_1m")))</f>
        <v/>
      </c>
      <c r="C3364">
        <f>"ORD-"&amp;TEXT(QUOTIENT($A3364-1,3)+1,"0000000")</f>
        <v/>
      </c>
      <c r="D3364">
        <f>"LINE-"&amp;TEXT($A3364,"0000000")</f>
        <v/>
      </c>
      <c r="E3364" s="7">
        <f>Settings!$B$2+$A3364-1</f>
        <v/>
      </c>
      <c r="F3364" s="7">
        <f>Settings!$B$2+MOD($A3364-1,Settings!$B$7)</f>
        <v/>
      </c>
      <c r="G3364">
        <f>YEAR($F3364)</f>
        <v/>
      </c>
      <c r="H3364">
        <f>"Q"&amp;ROUNDUP(MONTH($F3364)/3,0)</f>
        <v/>
      </c>
      <c r="I3364">
        <f>MONTH($F3364)</f>
        <v/>
      </c>
      <c r="J3364">
        <f>CHOOSE(MONTH($F3364),"Январь","Февраль","Март","Апрель","Май","Июнь","Июль","Август","Сентябрь","Октябрь","Ноябрь","Декабрь")</f>
        <v/>
      </c>
      <c r="K3364">
        <f>DAY($F3364)</f>
        <v/>
      </c>
      <c r="L3364">
        <f>IF(MOD($A3364,10)&lt;7,"ФО_01_Крупный","ФО_"&amp;TEXT(MOD($A3364,8)+1,"00"))</f>
        <v/>
      </c>
      <c r="M3364">
        <f>IF($AB3364="Да","Регион_001_Крупный","Регион_"&amp;TEXT(MOD(QUOTIENT($A3364-1,20),180)+1,"000"))</f>
        <v/>
      </c>
      <c r="N3364">
        <f>IF($AB3364="Да","Город_"&amp;TEXT(MOD($A3364-1,250)+1,"0000"),"Город_"&amp;TEXT(MOD($A3364-1,3000)+1,"0000"))</f>
        <v/>
      </c>
      <c r="O3364">
        <f>IF($AB3364="Да","Холдинг_Крупный","Холдинг_"&amp;TEXT(MOD(QUOTIENT($A3364-1,10000),20)+1,"00"))</f>
        <v/>
      </c>
      <c r="P3364">
        <f>IF($AB3364="Да","Организация_Крупная","Организация_"&amp;TEXT(MOD(QUOTIENT($A3364-1,500),600)+1,"000"))</f>
        <v/>
      </c>
      <c r="Q3364">
        <f>"Отдел_"&amp;TEXT(MOD(QUOTIENT($A3364-1,50),100)+1,"000")</f>
        <v/>
      </c>
      <c r="R3364">
        <f>IF($AB3364="Да","Группа_Крупная","Группа_"&amp;TEXT(MOD(QUOTIENT($A3364-1,5000),30)+1,"00"))</f>
        <v/>
      </c>
      <c r="S3364">
        <f>IF($AB3364="Да","Категория_Крупная","Категория_"&amp;TEXT(MOD(QUOTIENT($A3364-1,500),120)+1,"000"))</f>
        <v/>
      </c>
      <c r="T3364">
        <f>IF($AB3364="Да","Подкатегория_Крупная","Подкатегория_"&amp;TEXT(MOD(QUOTIENT($A3364-1,50),300)+1,"000"))</f>
        <v/>
      </c>
      <c r="U3364">
        <f>"SKU_"&amp;TEXT($A3364,"0000000")</f>
        <v/>
      </c>
      <c r="V3364">
        <f>CHOOSE(MOD($A3364-1,4)+1,"Enterprise","SMB","Госсектор","Розница")</f>
        <v/>
      </c>
      <c r="W3364">
        <f>"Клиент_"&amp;TEXT(MOD($A3364-1,20000)+1,"00000")</f>
        <v/>
      </c>
      <c r="X3364">
        <f>CHOOSE(MOD($A3364-1,5)+1,"Портал","API","Импорт","Ручной ввод","Интеграция")</f>
        <v/>
      </c>
      <c r="Y3364" s="8">
        <f>ROUND(1000+MOD($A3364*37,90000)+IF($AB3364="Да",5000,0),2)</f>
        <v/>
      </c>
      <c r="Z3364">
        <f>1+MOD($A3364,20)</f>
        <v/>
      </c>
      <c r="AA3364" s="8">
        <f>ROUND($Y3364*(0.08+MOD($A3364,17)/100),2)</f>
        <v/>
      </c>
      <c r="AB3364">
        <f>IF(MOD($A3364,10)&lt;7,"Да","Нет")</f>
        <v/>
      </c>
      <c r="AC3364">
        <f>$R3364&amp;" / "&amp;$S3364&amp;" / "&amp;$T3364</f>
        <v/>
      </c>
      <c r="AD3364">
        <f>1</f>
        <v/>
      </c>
      <c r="AE3364">
        <f>IF($A3364&lt;=Settings!$B$4,"до 100",IF($A3364&lt;=Settings!$B$5,"до 10 000",IF($A3364&lt;=Settings!$B$6,"до 100 000","100 000+")))</f>
        <v/>
      </c>
    </row>
    <row r="3365">
      <c r="A3365">
        <f>ROW()-1</f>
        <v/>
      </c>
      <c r="B3365">
        <f>IF($A3365&lt;=Settings!$B$4,"small_control",IF($A3365&lt;=Settings!$B$5,"medium_10k",IF($A3365&lt;=Settings!$B$6,"large_100k","extreme_1m")))</f>
        <v/>
      </c>
      <c r="C3365">
        <f>"ORD-"&amp;TEXT(QUOTIENT($A3365-1,3)+1,"0000000")</f>
        <v/>
      </c>
      <c r="D3365">
        <f>"LINE-"&amp;TEXT($A3365,"0000000")</f>
        <v/>
      </c>
      <c r="E3365" s="7">
        <f>Settings!$B$2+$A3365-1</f>
        <v/>
      </c>
      <c r="F3365" s="7">
        <f>Settings!$B$2+MOD($A3365-1,Settings!$B$7)</f>
        <v/>
      </c>
      <c r="G3365">
        <f>YEAR($F3365)</f>
        <v/>
      </c>
      <c r="H3365">
        <f>"Q"&amp;ROUNDUP(MONTH($F3365)/3,0)</f>
        <v/>
      </c>
      <c r="I3365">
        <f>MONTH($F3365)</f>
        <v/>
      </c>
      <c r="J3365">
        <f>CHOOSE(MONTH($F3365),"Январь","Февраль","Март","Апрель","Май","Июнь","Июль","Август","Сентябрь","Октябрь","Ноябрь","Декабрь")</f>
        <v/>
      </c>
      <c r="K3365">
        <f>DAY($F3365)</f>
        <v/>
      </c>
      <c r="L3365">
        <f>IF(MOD($A3365,10)&lt;7,"ФО_01_Крупный","ФО_"&amp;TEXT(MOD($A3365,8)+1,"00"))</f>
        <v/>
      </c>
      <c r="M3365">
        <f>IF($AB3365="Да","Регион_001_Крупный","Регион_"&amp;TEXT(MOD(QUOTIENT($A3365-1,20),180)+1,"000"))</f>
        <v/>
      </c>
      <c r="N3365">
        <f>IF($AB3365="Да","Город_"&amp;TEXT(MOD($A3365-1,250)+1,"0000"),"Город_"&amp;TEXT(MOD($A3365-1,3000)+1,"0000"))</f>
        <v/>
      </c>
      <c r="O3365">
        <f>IF($AB3365="Да","Холдинг_Крупный","Холдинг_"&amp;TEXT(MOD(QUOTIENT($A3365-1,10000),20)+1,"00"))</f>
        <v/>
      </c>
      <c r="P3365">
        <f>IF($AB3365="Да","Организация_Крупная","Организация_"&amp;TEXT(MOD(QUOTIENT($A3365-1,500),600)+1,"000"))</f>
        <v/>
      </c>
      <c r="Q3365">
        <f>"Отдел_"&amp;TEXT(MOD(QUOTIENT($A3365-1,50),100)+1,"000")</f>
        <v/>
      </c>
      <c r="R3365">
        <f>IF($AB3365="Да","Группа_Крупная","Группа_"&amp;TEXT(MOD(QUOTIENT($A3365-1,5000),30)+1,"00"))</f>
        <v/>
      </c>
      <c r="S3365">
        <f>IF($AB3365="Да","Категория_Крупная","Категория_"&amp;TEXT(MOD(QUOTIENT($A3365-1,500),120)+1,"000"))</f>
        <v/>
      </c>
      <c r="T3365">
        <f>IF($AB3365="Да","Подкатегория_Крупная","Подкатегория_"&amp;TEXT(MOD(QUOTIENT($A3365-1,50),300)+1,"000"))</f>
        <v/>
      </c>
      <c r="U3365">
        <f>"SKU_"&amp;TEXT($A3365,"0000000")</f>
        <v/>
      </c>
      <c r="V3365">
        <f>CHOOSE(MOD($A3365-1,4)+1,"Enterprise","SMB","Госсектор","Розница")</f>
        <v/>
      </c>
      <c r="W3365">
        <f>"Клиент_"&amp;TEXT(MOD($A3365-1,20000)+1,"00000")</f>
        <v/>
      </c>
      <c r="X3365">
        <f>CHOOSE(MOD($A3365-1,5)+1,"Портал","API","Импорт","Ручной ввод","Интеграция")</f>
        <v/>
      </c>
      <c r="Y3365" s="8">
        <f>ROUND(1000+MOD($A3365*37,90000)+IF($AB3365="Да",5000,0),2)</f>
        <v/>
      </c>
      <c r="Z3365">
        <f>1+MOD($A3365,20)</f>
        <v/>
      </c>
      <c r="AA3365" s="8">
        <f>ROUND($Y3365*(0.08+MOD($A3365,17)/100),2)</f>
        <v/>
      </c>
      <c r="AB3365">
        <f>IF(MOD($A3365,10)&lt;7,"Да","Нет")</f>
        <v/>
      </c>
      <c r="AC3365">
        <f>$R3365&amp;" / "&amp;$S3365&amp;" / "&amp;$T3365</f>
        <v/>
      </c>
      <c r="AD3365">
        <f>1</f>
        <v/>
      </c>
      <c r="AE3365">
        <f>IF($A3365&lt;=Settings!$B$4,"до 100",IF($A3365&lt;=Settings!$B$5,"до 10 000",IF($A3365&lt;=Settings!$B$6,"до 100 000","100 000+")))</f>
        <v/>
      </c>
    </row>
    <row r="3366">
      <c r="A3366">
        <f>ROW()-1</f>
        <v/>
      </c>
      <c r="B3366">
        <f>IF($A3366&lt;=Settings!$B$4,"small_control",IF($A3366&lt;=Settings!$B$5,"medium_10k",IF($A3366&lt;=Settings!$B$6,"large_100k","extreme_1m")))</f>
        <v/>
      </c>
      <c r="C3366">
        <f>"ORD-"&amp;TEXT(QUOTIENT($A3366-1,3)+1,"0000000")</f>
        <v/>
      </c>
      <c r="D3366">
        <f>"LINE-"&amp;TEXT($A3366,"0000000")</f>
        <v/>
      </c>
      <c r="E3366" s="7">
        <f>Settings!$B$2+$A3366-1</f>
        <v/>
      </c>
      <c r="F3366" s="7">
        <f>Settings!$B$2+MOD($A3366-1,Settings!$B$7)</f>
        <v/>
      </c>
      <c r="G3366">
        <f>YEAR($F3366)</f>
        <v/>
      </c>
      <c r="H3366">
        <f>"Q"&amp;ROUNDUP(MONTH($F3366)/3,0)</f>
        <v/>
      </c>
      <c r="I3366">
        <f>MONTH($F3366)</f>
        <v/>
      </c>
      <c r="J3366">
        <f>CHOOSE(MONTH($F3366),"Январь","Февраль","Март","Апрель","Май","Июнь","Июль","Август","Сентябрь","Октябрь","Ноябрь","Декабрь")</f>
        <v/>
      </c>
      <c r="K3366">
        <f>DAY($F3366)</f>
        <v/>
      </c>
      <c r="L3366">
        <f>IF(MOD($A3366,10)&lt;7,"ФО_01_Крупный","ФО_"&amp;TEXT(MOD($A3366,8)+1,"00"))</f>
        <v/>
      </c>
      <c r="M3366">
        <f>IF($AB3366="Да","Регион_001_Крупный","Регион_"&amp;TEXT(MOD(QUOTIENT($A3366-1,20),180)+1,"000"))</f>
        <v/>
      </c>
      <c r="N3366">
        <f>IF($AB3366="Да","Город_"&amp;TEXT(MOD($A3366-1,250)+1,"0000"),"Город_"&amp;TEXT(MOD($A3366-1,3000)+1,"0000"))</f>
        <v/>
      </c>
      <c r="O3366">
        <f>IF($AB3366="Да","Холдинг_Крупный","Холдинг_"&amp;TEXT(MOD(QUOTIENT($A3366-1,10000),20)+1,"00"))</f>
        <v/>
      </c>
      <c r="P3366">
        <f>IF($AB3366="Да","Организация_Крупная","Организация_"&amp;TEXT(MOD(QUOTIENT($A3366-1,500),600)+1,"000"))</f>
        <v/>
      </c>
      <c r="Q3366">
        <f>"Отдел_"&amp;TEXT(MOD(QUOTIENT($A3366-1,50),100)+1,"000")</f>
        <v/>
      </c>
      <c r="R3366">
        <f>IF($AB3366="Да","Группа_Крупная","Группа_"&amp;TEXT(MOD(QUOTIENT($A3366-1,5000),30)+1,"00"))</f>
        <v/>
      </c>
      <c r="S3366">
        <f>IF($AB3366="Да","Категория_Крупная","Категория_"&amp;TEXT(MOD(QUOTIENT($A3366-1,500),120)+1,"000"))</f>
        <v/>
      </c>
      <c r="T3366">
        <f>IF($AB3366="Да","Подкатегория_Крупная","Подкатегория_"&amp;TEXT(MOD(QUOTIENT($A3366-1,50),300)+1,"000"))</f>
        <v/>
      </c>
      <c r="U3366">
        <f>"SKU_"&amp;TEXT($A3366,"0000000")</f>
        <v/>
      </c>
      <c r="V3366">
        <f>CHOOSE(MOD($A3366-1,4)+1,"Enterprise","SMB","Госсектор","Розница")</f>
        <v/>
      </c>
      <c r="W3366">
        <f>"Клиент_"&amp;TEXT(MOD($A3366-1,20000)+1,"00000")</f>
        <v/>
      </c>
      <c r="X3366">
        <f>CHOOSE(MOD($A3366-1,5)+1,"Портал","API","Импорт","Ручной ввод","Интеграция")</f>
        <v/>
      </c>
      <c r="Y3366" s="8">
        <f>ROUND(1000+MOD($A3366*37,90000)+IF($AB3366="Да",5000,0),2)</f>
        <v/>
      </c>
      <c r="Z3366">
        <f>1+MOD($A3366,20)</f>
        <v/>
      </c>
      <c r="AA3366" s="8">
        <f>ROUND($Y3366*(0.08+MOD($A3366,17)/100),2)</f>
        <v/>
      </c>
      <c r="AB3366">
        <f>IF(MOD($A3366,10)&lt;7,"Да","Нет")</f>
        <v/>
      </c>
      <c r="AC3366">
        <f>$R3366&amp;" / "&amp;$S3366&amp;" / "&amp;$T3366</f>
        <v/>
      </c>
      <c r="AD3366">
        <f>1</f>
        <v/>
      </c>
      <c r="AE3366">
        <f>IF($A3366&lt;=Settings!$B$4,"до 100",IF($A3366&lt;=Settings!$B$5,"до 10 000",IF($A3366&lt;=Settings!$B$6,"до 100 000","100 000+")))</f>
        <v/>
      </c>
    </row>
    <row r="3367">
      <c r="A3367">
        <f>ROW()-1</f>
        <v/>
      </c>
      <c r="B3367">
        <f>IF($A3367&lt;=Settings!$B$4,"small_control",IF($A3367&lt;=Settings!$B$5,"medium_10k",IF($A3367&lt;=Settings!$B$6,"large_100k","extreme_1m")))</f>
        <v/>
      </c>
      <c r="C3367">
        <f>"ORD-"&amp;TEXT(QUOTIENT($A3367-1,3)+1,"0000000")</f>
        <v/>
      </c>
      <c r="D3367">
        <f>"LINE-"&amp;TEXT($A3367,"0000000")</f>
        <v/>
      </c>
      <c r="E3367" s="7">
        <f>Settings!$B$2+$A3367-1</f>
        <v/>
      </c>
      <c r="F3367" s="7">
        <f>Settings!$B$2+MOD($A3367-1,Settings!$B$7)</f>
        <v/>
      </c>
      <c r="G3367">
        <f>YEAR($F3367)</f>
        <v/>
      </c>
      <c r="H3367">
        <f>"Q"&amp;ROUNDUP(MONTH($F3367)/3,0)</f>
        <v/>
      </c>
      <c r="I3367">
        <f>MONTH($F3367)</f>
        <v/>
      </c>
      <c r="J3367">
        <f>CHOOSE(MONTH($F3367),"Январь","Февраль","Март","Апрель","Май","Июнь","Июль","Август","Сентябрь","Октябрь","Ноябрь","Декабрь")</f>
        <v/>
      </c>
      <c r="K3367">
        <f>DAY($F3367)</f>
        <v/>
      </c>
      <c r="L3367">
        <f>IF(MOD($A3367,10)&lt;7,"ФО_01_Крупный","ФО_"&amp;TEXT(MOD($A3367,8)+1,"00"))</f>
        <v/>
      </c>
      <c r="M3367">
        <f>IF($AB3367="Да","Регион_001_Крупный","Регион_"&amp;TEXT(MOD(QUOTIENT($A3367-1,20),180)+1,"000"))</f>
        <v/>
      </c>
      <c r="N3367">
        <f>IF($AB3367="Да","Город_"&amp;TEXT(MOD($A3367-1,250)+1,"0000"),"Город_"&amp;TEXT(MOD($A3367-1,3000)+1,"0000"))</f>
        <v/>
      </c>
      <c r="O3367">
        <f>IF($AB3367="Да","Холдинг_Крупный","Холдинг_"&amp;TEXT(MOD(QUOTIENT($A3367-1,10000),20)+1,"00"))</f>
        <v/>
      </c>
      <c r="P3367">
        <f>IF($AB3367="Да","Организация_Крупная","Организация_"&amp;TEXT(MOD(QUOTIENT($A3367-1,500),600)+1,"000"))</f>
        <v/>
      </c>
      <c r="Q3367">
        <f>"Отдел_"&amp;TEXT(MOD(QUOTIENT($A3367-1,50),100)+1,"000")</f>
        <v/>
      </c>
      <c r="R3367">
        <f>IF($AB3367="Да","Группа_Крупная","Группа_"&amp;TEXT(MOD(QUOTIENT($A3367-1,5000),30)+1,"00"))</f>
        <v/>
      </c>
      <c r="S3367">
        <f>IF($AB3367="Да","Категория_Крупная","Категория_"&amp;TEXT(MOD(QUOTIENT($A3367-1,500),120)+1,"000"))</f>
        <v/>
      </c>
      <c r="T3367">
        <f>IF($AB3367="Да","Подкатегория_Крупная","Подкатегория_"&amp;TEXT(MOD(QUOTIENT($A3367-1,50),300)+1,"000"))</f>
        <v/>
      </c>
      <c r="U3367">
        <f>"SKU_"&amp;TEXT($A3367,"0000000")</f>
        <v/>
      </c>
      <c r="V3367">
        <f>CHOOSE(MOD($A3367-1,4)+1,"Enterprise","SMB","Госсектор","Розница")</f>
        <v/>
      </c>
      <c r="W3367">
        <f>"Клиент_"&amp;TEXT(MOD($A3367-1,20000)+1,"00000")</f>
        <v/>
      </c>
      <c r="X3367">
        <f>CHOOSE(MOD($A3367-1,5)+1,"Портал","API","Импорт","Ручной ввод","Интеграция")</f>
        <v/>
      </c>
      <c r="Y3367" s="8">
        <f>ROUND(1000+MOD($A3367*37,90000)+IF($AB3367="Да",5000,0),2)</f>
        <v/>
      </c>
      <c r="Z3367">
        <f>1+MOD($A3367,20)</f>
        <v/>
      </c>
      <c r="AA3367" s="8">
        <f>ROUND($Y3367*(0.08+MOD($A3367,17)/100),2)</f>
        <v/>
      </c>
      <c r="AB3367">
        <f>IF(MOD($A3367,10)&lt;7,"Да","Нет")</f>
        <v/>
      </c>
      <c r="AC3367">
        <f>$R3367&amp;" / "&amp;$S3367&amp;" / "&amp;$T3367</f>
        <v/>
      </c>
      <c r="AD3367">
        <f>1</f>
        <v/>
      </c>
      <c r="AE3367">
        <f>IF($A3367&lt;=Settings!$B$4,"до 100",IF($A3367&lt;=Settings!$B$5,"до 10 000",IF($A3367&lt;=Settings!$B$6,"до 100 000","100 000+")))</f>
        <v/>
      </c>
    </row>
    <row r="3368">
      <c r="A3368">
        <f>ROW()-1</f>
        <v/>
      </c>
      <c r="B3368">
        <f>IF($A3368&lt;=Settings!$B$4,"small_control",IF($A3368&lt;=Settings!$B$5,"medium_10k",IF($A3368&lt;=Settings!$B$6,"large_100k","extreme_1m")))</f>
        <v/>
      </c>
      <c r="C3368">
        <f>"ORD-"&amp;TEXT(QUOTIENT($A3368-1,3)+1,"0000000")</f>
        <v/>
      </c>
      <c r="D3368">
        <f>"LINE-"&amp;TEXT($A3368,"0000000")</f>
        <v/>
      </c>
      <c r="E3368" s="7">
        <f>Settings!$B$2+$A3368-1</f>
        <v/>
      </c>
      <c r="F3368" s="7">
        <f>Settings!$B$2+MOD($A3368-1,Settings!$B$7)</f>
        <v/>
      </c>
      <c r="G3368">
        <f>YEAR($F3368)</f>
        <v/>
      </c>
      <c r="H3368">
        <f>"Q"&amp;ROUNDUP(MONTH($F3368)/3,0)</f>
        <v/>
      </c>
      <c r="I3368">
        <f>MONTH($F3368)</f>
        <v/>
      </c>
      <c r="J3368">
        <f>CHOOSE(MONTH($F3368),"Январь","Февраль","Март","Апрель","Май","Июнь","Июль","Август","Сентябрь","Октябрь","Ноябрь","Декабрь")</f>
        <v/>
      </c>
      <c r="K3368">
        <f>DAY($F3368)</f>
        <v/>
      </c>
      <c r="L3368">
        <f>IF(MOD($A3368,10)&lt;7,"ФО_01_Крупный","ФО_"&amp;TEXT(MOD($A3368,8)+1,"00"))</f>
        <v/>
      </c>
      <c r="M3368">
        <f>IF($AB3368="Да","Регион_001_Крупный","Регион_"&amp;TEXT(MOD(QUOTIENT($A3368-1,20),180)+1,"000"))</f>
        <v/>
      </c>
      <c r="N3368">
        <f>IF($AB3368="Да","Город_"&amp;TEXT(MOD($A3368-1,250)+1,"0000"),"Город_"&amp;TEXT(MOD($A3368-1,3000)+1,"0000"))</f>
        <v/>
      </c>
      <c r="O3368">
        <f>IF($AB3368="Да","Холдинг_Крупный","Холдинг_"&amp;TEXT(MOD(QUOTIENT($A3368-1,10000),20)+1,"00"))</f>
        <v/>
      </c>
      <c r="P3368">
        <f>IF($AB3368="Да","Организация_Крупная","Организация_"&amp;TEXT(MOD(QUOTIENT($A3368-1,500),600)+1,"000"))</f>
        <v/>
      </c>
      <c r="Q3368">
        <f>"Отдел_"&amp;TEXT(MOD(QUOTIENT($A3368-1,50),100)+1,"000")</f>
        <v/>
      </c>
      <c r="R3368">
        <f>IF($AB3368="Да","Группа_Крупная","Группа_"&amp;TEXT(MOD(QUOTIENT($A3368-1,5000),30)+1,"00"))</f>
        <v/>
      </c>
      <c r="S3368">
        <f>IF($AB3368="Да","Категория_Крупная","Категория_"&amp;TEXT(MOD(QUOTIENT($A3368-1,500),120)+1,"000"))</f>
        <v/>
      </c>
      <c r="T3368">
        <f>IF($AB3368="Да","Подкатегория_Крупная","Подкатегория_"&amp;TEXT(MOD(QUOTIENT($A3368-1,50),300)+1,"000"))</f>
        <v/>
      </c>
      <c r="U3368">
        <f>"SKU_"&amp;TEXT($A3368,"0000000")</f>
        <v/>
      </c>
      <c r="V3368">
        <f>CHOOSE(MOD($A3368-1,4)+1,"Enterprise","SMB","Госсектор","Розница")</f>
        <v/>
      </c>
      <c r="W3368">
        <f>"Клиент_"&amp;TEXT(MOD($A3368-1,20000)+1,"00000")</f>
        <v/>
      </c>
      <c r="X3368">
        <f>CHOOSE(MOD($A3368-1,5)+1,"Портал","API","Импорт","Ручной ввод","Интеграция")</f>
        <v/>
      </c>
      <c r="Y3368" s="8">
        <f>ROUND(1000+MOD($A3368*37,90000)+IF($AB3368="Да",5000,0),2)</f>
        <v/>
      </c>
      <c r="Z3368">
        <f>1+MOD($A3368,20)</f>
        <v/>
      </c>
      <c r="AA3368" s="8">
        <f>ROUND($Y3368*(0.08+MOD($A3368,17)/100),2)</f>
        <v/>
      </c>
      <c r="AB3368">
        <f>IF(MOD($A3368,10)&lt;7,"Да","Нет")</f>
        <v/>
      </c>
      <c r="AC3368">
        <f>$R3368&amp;" / "&amp;$S3368&amp;" / "&amp;$T3368</f>
        <v/>
      </c>
      <c r="AD3368">
        <f>1</f>
        <v/>
      </c>
      <c r="AE3368">
        <f>IF($A3368&lt;=Settings!$B$4,"до 100",IF($A3368&lt;=Settings!$B$5,"до 10 000",IF($A3368&lt;=Settings!$B$6,"до 100 000","100 000+")))</f>
        <v/>
      </c>
    </row>
    <row r="3369">
      <c r="A3369">
        <f>ROW()-1</f>
        <v/>
      </c>
      <c r="B3369">
        <f>IF($A3369&lt;=Settings!$B$4,"small_control",IF($A3369&lt;=Settings!$B$5,"medium_10k",IF($A3369&lt;=Settings!$B$6,"large_100k","extreme_1m")))</f>
        <v/>
      </c>
      <c r="C3369">
        <f>"ORD-"&amp;TEXT(QUOTIENT($A3369-1,3)+1,"0000000")</f>
        <v/>
      </c>
      <c r="D3369">
        <f>"LINE-"&amp;TEXT($A3369,"0000000")</f>
        <v/>
      </c>
      <c r="E3369" s="7">
        <f>Settings!$B$2+$A3369-1</f>
        <v/>
      </c>
      <c r="F3369" s="7">
        <f>Settings!$B$2+MOD($A3369-1,Settings!$B$7)</f>
        <v/>
      </c>
      <c r="G3369">
        <f>YEAR($F3369)</f>
        <v/>
      </c>
      <c r="H3369">
        <f>"Q"&amp;ROUNDUP(MONTH($F3369)/3,0)</f>
        <v/>
      </c>
      <c r="I3369">
        <f>MONTH($F3369)</f>
        <v/>
      </c>
      <c r="J3369">
        <f>CHOOSE(MONTH($F3369),"Январь","Февраль","Март","Апрель","Май","Июнь","Июль","Август","Сентябрь","Октябрь","Ноябрь","Декабрь")</f>
        <v/>
      </c>
      <c r="K3369">
        <f>DAY($F3369)</f>
        <v/>
      </c>
      <c r="L3369">
        <f>IF(MOD($A3369,10)&lt;7,"ФО_01_Крупный","ФО_"&amp;TEXT(MOD($A3369,8)+1,"00"))</f>
        <v/>
      </c>
      <c r="M3369">
        <f>IF($AB3369="Да","Регион_001_Крупный","Регион_"&amp;TEXT(MOD(QUOTIENT($A3369-1,20),180)+1,"000"))</f>
        <v/>
      </c>
      <c r="N3369">
        <f>IF($AB3369="Да","Город_"&amp;TEXT(MOD($A3369-1,250)+1,"0000"),"Город_"&amp;TEXT(MOD($A3369-1,3000)+1,"0000"))</f>
        <v/>
      </c>
      <c r="O3369">
        <f>IF($AB3369="Да","Холдинг_Крупный","Холдинг_"&amp;TEXT(MOD(QUOTIENT($A3369-1,10000),20)+1,"00"))</f>
        <v/>
      </c>
      <c r="P3369">
        <f>IF($AB3369="Да","Организация_Крупная","Организация_"&amp;TEXT(MOD(QUOTIENT($A3369-1,500),600)+1,"000"))</f>
        <v/>
      </c>
      <c r="Q3369">
        <f>"Отдел_"&amp;TEXT(MOD(QUOTIENT($A3369-1,50),100)+1,"000")</f>
        <v/>
      </c>
      <c r="R3369">
        <f>IF($AB3369="Да","Группа_Крупная","Группа_"&amp;TEXT(MOD(QUOTIENT($A3369-1,5000),30)+1,"00"))</f>
        <v/>
      </c>
      <c r="S3369">
        <f>IF($AB3369="Да","Категория_Крупная","Категория_"&amp;TEXT(MOD(QUOTIENT($A3369-1,500),120)+1,"000"))</f>
        <v/>
      </c>
      <c r="T3369">
        <f>IF($AB3369="Да","Подкатегория_Крупная","Подкатегория_"&amp;TEXT(MOD(QUOTIENT($A3369-1,50),300)+1,"000"))</f>
        <v/>
      </c>
      <c r="U3369">
        <f>"SKU_"&amp;TEXT($A3369,"0000000")</f>
        <v/>
      </c>
      <c r="V3369">
        <f>CHOOSE(MOD($A3369-1,4)+1,"Enterprise","SMB","Госсектор","Розница")</f>
        <v/>
      </c>
      <c r="W3369">
        <f>"Клиент_"&amp;TEXT(MOD($A3369-1,20000)+1,"00000")</f>
        <v/>
      </c>
      <c r="X3369">
        <f>CHOOSE(MOD($A3369-1,5)+1,"Портал","API","Импорт","Ручной ввод","Интеграция")</f>
        <v/>
      </c>
      <c r="Y3369" s="8">
        <f>ROUND(1000+MOD($A3369*37,90000)+IF($AB3369="Да",5000,0),2)</f>
        <v/>
      </c>
      <c r="Z3369">
        <f>1+MOD($A3369,20)</f>
        <v/>
      </c>
      <c r="AA3369" s="8">
        <f>ROUND($Y3369*(0.08+MOD($A3369,17)/100),2)</f>
        <v/>
      </c>
      <c r="AB3369">
        <f>IF(MOD($A3369,10)&lt;7,"Да","Нет")</f>
        <v/>
      </c>
      <c r="AC3369">
        <f>$R3369&amp;" / "&amp;$S3369&amp;" / "&amp;$T3369</f>
        <v/>
      </c>
      <c r="AD3369">
        <f>1</f>
        <v/>
      </c>
      <c r="AE3369">
        <f>IF($A3369&lt;=Settings!$B$4,"до 100",IF($A3369&lt;=Settings!$B$5,"до 10 000",IF($A3369&lt;=Settings!$B$6,"до 100 000","100 000+")))</f>
        <v/>
      </c>
    </row>
    <row r="3370">
      <c r="A3370">
        <f>ROW()-1</f>
        <v/>
      </c>
      <c r="B3370">
        <f>IF($A3370&lt;=Settings!$B$4,"small_control",IF($A3370&lt;=Settings!$B$5,"medium_10k",IF($A3370&lt;=Settings!$B$6,"large_100k","extreme_1m")))</f>
        <v/>
      </c>
      <c r="C3370">
        <f>"ORD-"&amp;TEXT(QUOTIENT($A3370-1,3)+1,"0000000")</f>
        <v/>
      </c>
      <c r="D3370">
        <f>"LINE-"&amp;TEXT($A3370,"0000000")</f>
        <v/>
      </c>
      <c r="E3370" s="7">
        <f>Settings!$B$2+$A3370-1</f>
        <v/>
      </c>
      <c r="F3370" s="7">
        <f>Settings!$B$2+MOD($A3370-1,Settings!$B$7)</f>
        <v/>
      </c>
      <c r="G3370">
        <f>YEAR($F3370)</f>
        <v/>
      </c>
      <c r="H3370">
        <f>"Q"&amp;ROUNDUP(MONTH($F3370)/3,0)</f>
        <v/>
      </c>
      <c r="I3370">
        <f>MONTH($F3370)</f>
        <v/>
      </c>
      <c r="J3370">
        <f>CHOOSE(MONTH($F3370),"Январь","Февраль","Март","Апрель","Май","Июнь","Июль","Август","Сентябрь","Октябрь","Ноябрь","Декабрь")</f>
        <v/>
      </c>
      <c r="K3370">
        <f>DAY($F3370)</f>
        <v/>
      </c>
      <c r="L3370">
        <f>IF(MOD($A3370,10)&lt;7,"ФО_01_Крупный","ФО_"&amp;TEXT(MOD($A3370,8)+1,"00"))</f>
        <v/>
      </c>
      <c r="M3370">
        <f>IF($AB3370="Да","Регион_001_Крупный","Регион_"&amp;TEXT(MOD(QUOTIENT($A3370-1,20),180)+1,"000"))</f>
        <v/>
      </c>
      <c r="N3370">
        <f>IF($AB3370="Да","Город_"&amp;TEXT(MOD($A3370-1,250)+1,"0000"),"Город_"&amp;TEXT(MOD($A3370-1,3000)+1,"0000"))</f>
        <v/>
      </c>
      <c r="O3370">
        <f>IF($AB3370="Да","Холдинг_Крупный","Холдинг_"&amp;TEXT(MOD(QUOTIENT($A3370-1,10000),20)+1,"00"))</f>
        <v/>
      </c>
      <c r="P3370">
        <f>IF($AB3370="Да","Организация_Крупная","Организация_"&amp;TEXT(MOD(QUOTIENT($A3370-1,500),600)+1,"000"))</f>
        <v/>
      </c>
      <c r="Q3370">
        <f>"Отдел_"&amp;TEXT(MOD(QUOTIENT($A3370-1,50),100)+1,"000")</f>
        <v/>
      </c>
      <c r="R3370">
        <f>IF($AB3370="Да","Группа_Крупная","Группа_"&amp;TEXT(MOD(QUOTIENT($A3370-1,5000),30)+1,"00"))</f>
        <v/>
      </c>
      <c r="S3370">
        <f>IF($AB3370="Да","Категория_Крупная","Категория_"&amp;TEXT(MOD(QUOTIENT($A3370-1,500),120)+1,"000"))</f>
        <v/>
      </c>
      <c r="T3370">
        <f>IF($AB3370="Да","Подкатегория_Крупная","Подкатегория_"&amp;TEXT(MOD(QUOTIENT($A3370-1,50),300)+1,"000"))</f>
        <v/>
      </c>
      <c r="U3370">
        <f>"SKU_"&amp;TEXT($A3370,"0000000")</f>
        <v/>
      </c>
      <c r="V3370">
        <f>CHOOSE(MOD($A3370-1,4)+1,"Enterprise","SMB","Госсектор","Розница")</f>
        <v/>
      </c>
      <c r="W3370">
        <f>"Клиент_"&amp;TEXT(MOD($A3370-1,20000)+1,"00000")</f>
        <v/>
      </c>
      <c r="X3370">
        <f>CHOOSE(MOD($A3370-1,5)+1,"Портал","API","Импорт","Ручной ввод","Интеграция")</f>
        <v/>
      </c>
      <c r="Y3370" s="8">
        <f>ROUND(1000+MOD($A3370*37,90000)+IF($AB3370="Да",5000,0),2)</f>
        <v/>
      </c>
      <c r="Z3370">
        <f>1+MOD($A3370,20)</f>
        <v/>
      </c>
      <c r="AA3370" s="8">
        <f>ROUND($Y3370*(0.08+MOD($A3370,17)/100),2)</f>
        <v/>
      </c>
      <c r="AB3370">
        <f>IF(MOD($A3370,10)&lt;7,"Да","Нет")</f>
        <v/>
      </c>
      <c r="AC3370">
        <f>$R3370&amp;" / "&amp;$S3370&amp;" / "&amp;$T3370</f>
        <v/>
      </c>
      <c r="AD3370">
        <f>1</f>
        <v/>
      </c>
      <c r="AE3370">
        <f>IF($A3370&lt;=Settings!$B$4,"до 100",IF($A3370&lt;=Settings!$B$5,"до 10 000",IF($A3370&lt;=Settings!$B$6,"до 100 000","100 000+")))</f>
        <v/>
      </c>
    </row>
    <row r="3371">
      <c r="A3371">
        <f>ROW()-1</f>
        <v/>
      </c>
      <c r="B3371">
        <f>IF($A3371&lt;=Settings!$B$4,"small_control",IF($A3371&lt;=Settings!$B$5,"medium_10k",IF($A3371&lt;=Settings!$B$6,"large_100k","extreme_1m")))</f>
        <v/>
      </c>
      <c r="C3371">
        <f>"ORD-"&amp;TEXT(QUOTIENT($A3371-1,3)+1,"0000000")</f>
        <v/>
      </c>
      <c r="D3371">
        <f>"LINE-"&amp;TEXT($A3371,"0000000")</f>
        <v/>
      </c>
      <c r="E3371" s="7">
        <f>Settings!$B$2+$A3371-1</f>
        <v/>
      </c>
      <c r="F3371" s="7">
        <f>Settings!$B$2+MOD($A3371-1,Settings!$B$7)</f>
        <v/>
      </c>
      <c r="G3371">
        <f>YEAR($F3371)</f>
        <v/>
      </c>
      <c r="H3371">
        <f>"Q"&amp;ROUNDUP(MONTH($F3371)/3,0)</f>
        <v/>
      </c>
      <c r="I3371">
        <f>MONTH($F3371)</f>
        <v/>
      </c>
      <c r="J3371">
        <f>CHOOSE(MONTH($F3371),"Январь","Февраль","Март","Апрель","Май","Июнь","Июль","Август","Сентябрь","Октябрь","Ноябрь","Декабрь")</f>
        <v/>
      </c>
      <c r="K3371">
        <f>DAY($F3371)</f>
        <v/>
      </c>
      <c r="L3371">
        <f>IF(MOD($A3371,10)&lt;7,"ФО_01_Крупный","ФО_"&amp;TEXT(MOD($A3371,8)+1,"00"))</f>
        <v/>
      </c>
      <c r="M3371">
        <f>IF($AB3371="Да","Регион_001_Крупный","Регион_"&amp;TEXT(MOD(QUOTIENT($A3371-1,20),180)+1,"000"))</f>
        <v/>
      </c>
      <c r="N3371">
        <f>IF($AB3371="Да","Город_"&amp;TEXT(MOD($A3371-1,250)+1,"0000"),"Город_"&amp;TEXT(MOD($A3371-1,3000)+1,"0000"))</f>
        <v/>
      </c>
      <c r="O3371">
        <f>IF($AB3371="Да","Холдинг_Крупный","Холдинг_"&amp;TEXT(MOD(QUOTIENT($A3371-1,10000),20)+1,"00"))</f>
        <v/>
      </c>
      <c r="P3371">
        <f>IF($AB3371="Да","Организация_Крупная","Организация_"&amp;TEXT(MOD(QUOTIENT($A3371-1,500),600)+1,"000"))</f>
        <v/>
      </c>
      <c r="Q3371">
        <f>"Отдел_"&amp;TEXT(MOD(QUOTIENT($A3371-1,50),100)+1,"000")</f>
        <v/>
      </c>
      <c r="R3371">
        <f>IF($AB3371="Да","Группа_Крупная","Группа_"&amp;TEXT(MOD(QUOTIENT($A3371-1,5000),30)+1,"00"))</f>
        <v/>
      </c>
      <c r="S3371">
        <f>IF($AB3371="Да","Категория_Крупная","Категория_"&amp;TEXT(MOD(QUOTIENT($A3371-1,500),120)+1,"000"))</f>
        <v/>
      </c>
      <c r="T3371">
        <f>IF($AB3371="Да","Подкатегория_Крупная","Подкатегория_"&amp;TEXT(MOD(QUOTIENT($A3371-1,50),300)+1,"000"))</f>
        <v/>
      </c>
      <c r="U3371">
        <f>"SKU_"&amp;TEXT($A3371,"0000000")</f>
        <v/>
      </c>
      <c r="V3371">
        <f>CHOOSE(MOD($A3371-1,4)+1,"Enterprise","SMB","Госсектор","Розница")</f>
        <v/>
      </c>
      <c r="W3371">
        <f>"Клиент_"&amp;TEXT(MOD($A3371-1,20000)+1,"00000")</f>
        <v/>
      </c>
      <c r="X3371">
        <f>CHOOSE(MOD($A3371-1,5)+1,"Портал","API","Импорт","Ручной ввод","Интеграция")</f>
        <v/>
      </c>
      <c r="Y3371" s="8">
        <f>ROUND(1000+MOD($A3371*37,90000)+IF($AB3371="Да",5000,0),2)</f>
        <v/>
      </c>
      <c r="Z3371">
        <f>1+MOD($A3371,20)</f>
        <v/>
      </c>
      <c r="AA3371" s="8">
        <f>ROUND($Y3371*(0.08+MOD($A3371,17)/100),2)</f>
        <v/>
      </c>
      <c r="AB3371">
        <f>IF(MOD($A3371,10)&lt;7,"Да","Нет")</f>
        <v/>
      </c>
      <c r="AC3371">
        <f>$R3371&amp;" / "&amp;$S3371&amp;" / "&amp;$T3371</f>
        <v/>
      </c>
      <c r="AD3371">
        <f>1</f>
        <v/>
      </c>
      <c r="AE3371">
        <f>IF($A3371&lt;=Settings!$B$4,"до 100",IF($A3371&lt;=Settings!$B$5,"до 10 000",IF($A3371&lt;=Settings!$B$6,"до 100 000","100 000+")))</f>
        <v/>
      </c>
    </row>
    <row r="3372">
      <c r="A3372">
        <f>ROW()-1</f>
        <v/>
      </c>
      <c r="B3372">
        <f>IF($A3372&lt;=Settings!$B$4,"small_control",IF($A3372&lt;=Settings!$B$5,"medium_10k",IF($A3372&lt;=Settings!$B$6,"large_100k","extreme_1m")))</f>
        <v/>
      </c>
      <c r="C3372">
        <f>"ORD-"&amp;TEXT(QUOTIENT($A3372-1,3)+1,"0000000")</f>
        <v/>
      </c>
      <c r="D3372">
        <f>"LINE-"&amp;TEXT($A3372,"0000000")</f>
        <v/>
      </c>
      <c r="E3372" s="7">
        <f>Settings!$B$2+$A3372-1</f>
        <v/>
      </c>
      <c r="F3372" s="7">
        <f>Settings!$B$2+MOD($A3372-1,Settings!$B$7)</f>
        <v/>
      </c>
      <c r="G3372">
        <f>YEAR($F3372)</f>
        <v/>
      </c>
      <c r="H3372">
        <f>"Q"&amp;ROUNDUP(MONTH($F3372)/3,0)</f>
        <v/>
      </c>
      <c r="I3372">
        <f>MONTH($F3372)</f>
        <v/>
      </c>
      <c r="J3372">
        <f>CHOOSE(MONTH($F3372),"Январь","Февраль","Март","Апрель","Май","Июнь","Июль","Август","Сентябрь","Октябрь","Ноябрь","Декабрь")</f>
        <v/>
      </c>
      <c r="K3372">
        <f>DAY($F3372)</f>
        <v/>
      </c>
      <c r="L3372">
        <f>IF(MOD($A3372,10)&lt;7,"ФО_01_Крупный","ФО_"&amp;TEXT(MOD($A3372,8)+1,"00"))</f>
        <v/>
      </c>
      <c r="M3372">
        <f>IF($AB3372="Да","Регион_001_Крупный","Регион_"&amp;TEXT(MOD(QUOTIENT($A3372-1,20),180)+1,"000"))</f>
        <v/>
      </c>
      <c r="N3372">
        <f>IF($AB3372="Да","Город_"&amp;TEXT(MOD($A3372-1,250)+1,"0000"),"Город_"&amp;TEXT(MOD($A3372-1,3000)+1,"0000"))</f>
        <v/>
      </c>
      <c r="O3372">
        <f>IF($AB3372="Да","Холдинг_Крупный","Холдинг_"&amp;TEXT(MOD(QUOTIENT($A3372-1,10000),20)+1,"00"))</f>
        <v/>
      </c>
      <c r="P3372">
        <f>IF($AB3372="Да","Организация_Крупная","Организация_"&amp;TEXT(MOD(QUOTIENT($A3372-1,500),600)+1,"000"))</f>
        <v/>
      </c>
      <c r="Q3372">
        <f>"Отдел_"&amp;TEXT(MOD(QUOTIENT($A3372-1,50),100)+1,"000")</f>
        <v/>
      </c>
      <c r="R3372">
        <f>IF($AB3372="Да","Группа_Крупная","Группа_"&amp;TEXT(MOD(QUOTIENT($A3372-1,5000),30)+1,"00"))</f>
        <v/>
      </c>
      <c r="S3372">
        <f>IF($AB3372="Да","Категория_Крупная","Категория_"&amp;TEXT(MOD(QUOTIENT($A3372-1,500),120)+1,"000"))</f>
        <v/>
      </c>
      <c r="T3372">
        <f>IF($AB3372="Да","Подкатегория_Крупная","Подкатегория_"&amp;TEXT(MOD(QUOTIENT($A3372-1,50),300)+1,"000"))</f>
        <v/>
      </c>
      <c r="U3372">
        <f>"SKU_"&amp;TEXT($A3372,"0000000")</f>
        <v/>
      </c>
      <c r="V3372">
        <f>CHOOSE(MOD($A3372-1,4)+1,"Enterprise","SMB","Госсектор","Розница")</f>
        <v/>
      </c>
      <c r="W3372">
        <f>"Клиент_"&amp;TEXT(MOD($A3372-1,20000)+1,"00000")</f>
        <v/>
      </c>
      <c r="X3372">
        <f>CHOOSE(MOD($A3372-1,5)+1,"Портал","API","Импорт","Ручной ввод","Интеграция")</f>
        <v/>
      </c>
      <c r="Y3372" s="8">
        <f>ROUND(1000+MOD($A3372*37,90000)+IF($AB3372="Да",5000,0),2)</f>
        <v/>
      </c>
      <c r="Z3372">
        <f>1+MOD($A3372,20)</f>
        <v/>
      </c>
      <c r="AA3372" s="8">
        <f>ROUND($Y3372*(0.08+MOD($A3372,17)/100),2)</f>
        <v/>
      </c>
      <c r="AB3372">
        <f>IF(MOD($A3372,10)&lt;7,"Да","Нет")</f>
        <v/>
      </c>
      <c r="AC3372">
        <f>$R3372&amp;" / "&amp;$S3372&amp;" / "&amp;$T3372</f>
        <v/>
      </c>
      <c r="AD3372">
        <f>1</f>
        <v/>
      </c>
      <c r="AE3372">
        <f>IF($A3372&lt;=Settings!$B$4,"до 100",IF($A3372&lt;=Settings!$B$5,"до 10 000",IF($A3372&lt;=Settings!$B$6,"до 100 000","100 000+")))</f>
        <v/>
      </c>
    </row>
    <row r="3373">
      <c r="A3373">
        <f>ROW()-1</f>
        <v/>
      </c>
      <c r="B3373">
        <f>IF($A3373&lt;=Settings!$B$4,"small_control",IF($A3373&lt;=Settings!$B$5,"medium_10k",IF($A3373&lt;=Settings!$B$6,"large_100k","extreme_1m")))</f>
        <v/>
      </c>
      <c r="C3373">
        <f>"ORD-"&amp;TEXT(QUOTIENT($A3373-1,3)+1,"0000000")</f>
        <v/>
      </c>
      <c r="D3373">
        <f>"LINE-"&amp;TEXT($A3373,"0000000")</f>
        <v/>
      </c>
      <c r="E3373" s="7">
        <f>Settings!$B$2+$A3373-1</f>
        <v/>
      </c>
      <c r="F3373" s="7">
        <f>Settings!$B$2+MOD($A3373-1,Settings!$B$7)</f>
        <v/>
      </c>
      <c r="G3373">
        <f>YEAR($F3373)</f>
        <v/>
      </c>
      <c r="H3373">
        <f>"Q"&amp;ROUNDUP(MONTH($F3373)/3,0)</f>
        <v/>
      </c>
      <c r="I3373">
        <f>MONTH($F3373)</f>
        <v/>
      </c>
      <c r="J3373">
        <f>CHOOSE(MONTH($F3373),"Январь","Февраль","Март","Апрель","Май","Июнь","Июль","Август","Сентябрь","Октябрь","Ноябрь","Декабрь")</f>
        <v/>
      </c>
      <c r="K3373">
        <f>DAY($F3373)</f>
        <v/>
      </c>
      <c r="L3373">
        <f>IF(MOD($A3373,10)&lt;7,"ФО_01_Крупный","ФО_"&amp;TEXT(MOD($A3373,8)+1,"00"))</f>
        <v/>
      </c>
      <c r="M3373">
        <f>IF($AB3373="Да","Регион_001_Крупный","Регион_"&amp;TEXT(MOD(QUOTIENT($A3373-1,20),180)+1,"000"))</f>
        <v/>
      </c>
      <c r="N3373">
        <f>IF($AB3373="Да","Город_"&amp;TEXT(MOD($A3373-1,250)+1,"0000"),"Город_"&amp;TEXT(MOD($A3373-1,3000)+1,"0000"))</f>
        <v/>
      </c>
      <c r="O3373">
        <f>IF($AB3373="Да","Холдинг_Крупный","Холдинг_"&amp;TEXT(MOD(QUOTIENT($A3373-1,10000),20)+1,"00"))</f>
        <v/>
      </c>
      <c r="P3373">
        <f>IF($AB3373="Да","Организация_Крупная","Организация_"&amp;TEXT(MOD(QUOTIENT($A3373-1,500),600)+1,"000"))</f>
        <v/>
      </c>
      <c r="Q3373">
        <f>"Отдел_"&amp;TEXT(MOD(QUOTIENT($A3373-1,50),100)+1,"000")</f>
        <v/>
      </c>
      <c r="R3373">
        <f>IF($AB3373="Да","Группа_Крупная","Группа_"&amp;TEXT(MOD(QUOTIENT($A3373-1,5000),30)+1,"00"))</f>
        <v/>
      </c>
      <c r="S3373">
        <f>IF($AB3373="Да","Категория_Крупная","Категория_"&amp;TEXT(MOD(QUOTIENT($A3373-1,500),120)+1,"000"))</f>
        <v/>
      </c>
      <c r="T3373">
        <f>IF($AB3373="Да","Подкатегория_Крупная","Подкатегория_"&amp;TEXT(MOD(QUOTIENT($A3373-1,50),300)+1,"000"))</f>
        <v/>
      </c>
      <c r="U3373">
        <f>"SKU_"&amp;TEXT($A3373,"0000000")</f>
        <v/>
      </c>
      <c r="V3373">
        <f>CHOOSE(MOD($A3373-1,4)+1,"Enterprise","SMB","Госсектор","Розница")</f>
        <v/>
      </c>
      <c r="W3373">
        <f>"Клиент_"&amp;TEXT(MOD($A3373-1,20000)+1,"00000")</f>
        <v/>
      </c>
      <c r="X3373">
        <f>CHOOSE(MOD($A3373-1,5)+1,"Портал","API","Импорт","Ручной ввод","Интеграция")</f>
        <v/>
      </c>
      <c r="Y3373" s="8">
        <f>ROUND(1000+MOD($A3373*37,90000)+IF($AB3373="Да",5000,0),2)</f>
        <v/>
      </c>
      <c r="Z3373">
        <f>1+MOD($A3373,20)</f>
        <v/>
      </c>
      <c r="AA3373" s="8">
        <f>ROUND($Y3373*(0.08+MOD($A3373,17)/100),2)</f>
        <v/>
      </c>
      <c r="AB3373">
        <f>IF(MOD($A3373,10)&lt;7,"Да","Нет")</f>
        <v/>
      </c>
      <c r="AC3373">
        <f>$R3373&amp;" / "&amp;$S3373&amp;" / "&amp;$T3373</f>
        <v/>
      </c>
      <c r="AD3373">
        <f>1</f>
        <v/>
      </c>
      <c r="AE3373">
        <f>IF($A3373&lt;=Settings!$B$4,"до 100",IF($A3373&lt;=Settings!$B$5,"до 10 000",IF($A3373&lt;=Settings!$B$6,"до 100 000","100 000+")))</f>
        <v/>
      </c>
    </row>
    <row r="3374">
      <c r="A3374">
        <f>ROW()-1</f>
        <v/>
      </c>
      <c r="B3374">
        <f>IF($A3374&lt;=Settings!$B$4,"small_control",IF($A3374&lt;=Settings!$B$5,"medium_10k",IF($A3374&lt;=Settings!$B$6,"large_100k","extreme_1m")))</f>
        <v/>
      </c>
      <c r="C3374">
        <f>"ORD-"&amp;TEXT(QUOTIENT($A3374-1,3)+1,"0000000")</f>
        <v/>
      </c>
      <c r="D3374">
        <f>"LINE-"&amp;TEXT($A3374,"0000000")</f>
        <v/>
      </c>
      <c r="E3374" s="7">
        <f>Settings!$B$2+$A3374-1</f>
        <v/>
      </c>
      <c r="F3374" s="7">
        <f>Settings!$B$2+MOD($A3374-1,Settings!$B$7)</f>
        <v/>
      </c>
      <c r="G3374">
        <f>YEAR($F3374)</f>
        <v/>
      </c>
      <c r="H3374">
        <f>"Q"&amp;ROUNDUP(MONTH($F3374)/3,0)</f>
        <v/>
      </c>
      <c r="I3374">
        <f>MONTH($F3374)</f>
        <v/>
      </c>
      <c r="J3374">
        <f>CHOOSE(MONTH($F3374),"Январь","Февраль","Март","Апрель","Май","Июнь","Июль","Август","Сентябрь","Октябрь","Ноябрь","Декабрь")</f>
        <v/>
      </c>
      <c r="K3374">
        <f>DAY($F3374)</f>
        <v/>
      </c>
      <c r="L3374">
        <f>IF(MOD($A3374,10)&lt;7,"ФО_01_Крупный","ФО_"&amp;TEXT(MOD($A3374,8)+1,"00"))</f>
        <v/>
      </c>
      <c r="M3374">
        <f>IF($AB3374="Да","Регион_001_Крупный","Регион_"&amp;TEXT(MOD(QUOTIENT($A3374-1,20),180)+1,"000"))</f>
        <v/>
      </c>
      <c r="N3374">
        <f>IF($AB3374="Да","Город_"&amp;TEXT(MOD($A3374-1,250)+1,"0000"),"Город_"&amp;TEXT(MOD($A3374-1,3000)+1,"0000"))</f>
        <v/>
      </c>
      <c r="O3374">
        <f>IF($AB3374="Да","Холдинг_Крупный","Холдинг_"&amp;TEXT(MOD(QUOTIENT($A3374-1,10000),20)+1,"00"))</f>
        <v/>
      </c>
      <c r="P3374">
        <f>IF($AB3374="Да","Организация_Крупная","Организация_"&amp;TEXT(MOD(QUOTIENT($A3374-1,500),600)+1,"000"))</f>
        <v/>
      </c>
      <c r="Q3374">
        <f>"Отдел_"&amp;TEXT(MOD(QUOTIENT($A3374-1,50),100)+1,"000")</f>
        <v/>
      </c>
      <c r="R3374">
        <f>IF($AB3374="Да","Группа_Крупная","Группа_"&amp;TEXT(MOD(QUOTIENT($A3374-1,5000),30)+1,"00"))</f>
        <v/>
      </c>
      <c r="S3374">
        <f>IF($AB3374="Да","Категория_Крупная","Категория_"&amp;TEXT(MOD(QUOTIENT($A3374-1,500),120)+1,"000"))</f>
        <v/>
      </c>
      <c r="T3374">
        <f>IF($AB3374="Да","Подкатегория_Крупная","Подкатегория_"&amp;TEXT(MOD(QUOTIENT($A3374-1,50),300)+1,"000"))</f>
        <v/>
      </c>
      <c r="U3374">
        <f>"SKU_"&amp;TEXT($A3374,"0000000")</f>
        <v/>
      </c>
      <c r="V3374">
        <f>CHOOSE(MOD($A3374-1,4)+1,"Enterprise","SMB","Госсектор","Розница")</f>
        <v/>
      </c>
      <c r="W3374">
        <f>"Клиент_"&amp;TEXT(MOD($A3374-1,20000)+1,"00000")</f>
        <v/>
      </c>
      <c r="X3374">
        <f>CHOOSE(MOD($A3374-1,5)+1,"Портал","API","Импорт","Ручной ввод","Интеграция")</f>
        <v/>
      </c>
      <c r="Y3374" s="8">
        <f>ROUND(1000+MOD($A3374*37,90000)+IF($AB3374="Да",5000,0),2)</f>
        <v/>
      </c>
      <c r="Z3374">
        <f>1+MOD($A3374,20)</f>
        <v/>
      </c>
      <c r="AA3374" s="8">
        <f>ROUND($Y3374*(0.08+MOD($A3374,17)/100),2)</f>
        <v/>
      </c>
      <c r="AB3374">
        <f>IF(MOD($A3374,10)&lt;7,"Да","Нет")</f>
        <v/>
      </c>
      <c r="AC3374">
        <f>$R3374&amp;" / "&amp;$S3374&amp;" / "&amp;$T3374</f>
        <v/>
      </c>
      <c r="AD3374">
        <f>1</f>
        <v/>
      </c>
      <c r="AE3374">
        <f>IF($A3374&lt;=Settings!$B$4,"до 100",IF($A3374&lt;=Settings!$B$5,"до 10 000",IF($A3374&lt;=Settings!$B$6,"до 100 000","100 000+")))</f>
        <v/>
      </c>
    </row>
    <row r="3375">
      <c r="A3375">
        <f>ROW()-1</f>
        <v/>
      </c>
      <c r="B3375">
        <f>IF($A3375&lt;=Settings!$B$4,"small_control",IF($A3375&lt;=Settings!$B$5,"medium_10k",IF($A3375&lt;=Settings!$B$6,"large_100k","extreme_1m")))</f>
        <v/>
      </c>
      <c r="C3375">
        <f>"ORD-"&amp;TEXT(QUOTIENT($A3375-1,3)+1,"0000000")</f>
        <v/>
      </c>
      <c r="D3375">
        <f>"LINE-"&amp;TEXT($A3375,"0000000")</f>
        <v/>
      </c>
      <c r="E3375" s="7">
        <f>Settings!$B$2+$A3375-1</f>
        <v/>
      </c>
      <c r="F3375" s="7">
        <f>Settings!$B$2+MOD($A3375-1,Settings!$B$7)</f>
        <v/>
      </c>
      <c r="G3375">
        <f>YEAR($F3375)</f>
        <v/>
      </c>
      <c r="H3375">
        <f>"Q"&amp;ROUNDUP(MONTH($F3375)/3,0)</f>
        <v/>
      </c>
      <c r="I3375">
        <f>MONTH($F3375)</f>
        <v/>
      </c>
      <c r="J3375">
        <f>CHOOSE(MONTH($F3375),"Январь","Февраль","Март","Апрель","Май","Июнь","Июль","Август","Сентябрь","Октябрь","Ноябрь","Декабрь")</f>
        <v/>
      </c>
      <c r="K3375">
        <f>DAY($F3375)</f>
        <v/>
      </c>
      <c r="L3375">
        <f>IF(MOD($A3375,10)&lt;7,"ФО_01_Крупный","ФО_"&amp;TEXT(MOD($A3375,8)+1,"00"))</f>
        <v/>
      </c>
      <c r="M3375">
        <f>IF($AB3375="Да","Регион_001_Крупный","Регион_"&amp;TEXT(MOD(QUOTIENT($A3375-1,20),180)+1,"000"))</f>
        <v/>
      </c>
      <c r="N3375">
        <f>IF($AB3375="Да","Город_"&amp;TEXT(MOD($A3375-1,250)+1,"0000"),"Город_"&amp;TEXT(MOD($A3375-1,3000)+1,"0000"))</f>
        <v/>
      </c>
      <c r="O3375">
        <f>IF($AB3375="Да","Холдинг_Крупный","Холдинг_"&amp;TEXT(MOD(QUOTIENT($A3375-1,10000),20)+1,"00"))</f>
        <v/>
      </c>
      <c r="P3375">
        <f>IF($AB3375="Да","Организация_Крупная","Организация_"&amp;TEXT(MOD(QUOTIENT($A3375-1,500),600)+1,"000"))</f>
        <v/>
      </c>
      <c r="Q3375">
        <f>"Отдел_"&amp;TEXT(MOD(QUOTIENT($A3375-1,50),100)+1,"000")</f>
        <v/>
      </c>
      <c r="R3375">
        <f>IF($AB3375="Да","Группа_Крупная","Группа_"&amp;TEXT(MOD(QUOTIENT($A3375-1,5000),30)+1,"00"))</f>
        <v/>
      </c>
      <c r="S3375">
        <f>IF($AB3375="Да","Категория_Крупная","Категория_"&amp;TEXT(MOD(QUOTIENT($A3375-1,500),120)+1,"000"))</f>
        <v/>
      </c>
      <c r="T3375">
        <f>IF($AB3375="Да","Подкатегория_Крупная","Подкатегория_"&amp;TEXT(MOD(QUOTIENT($A3375-1,50),300)+1,"000"))</f>
        <v/>
      </c>
      <c r="U3375">
        <f>"SKU_"&amp;TEXT($A3375,"0000000")</f>
        <v/>
      </c>
      <c r="V3375">
        <f>CHOOSE(MOD($A3375-1,4)+1,"Enterprise","SMB","Госсектор","Розница")</f>
        <v/>
      </c>
      <c r="W3375">
        <f>"Клиент_"&amp;TEXT(MOD($A3375-1,20000)+1,"00000")</f>
        <v/>
      </c>
      <c r="X3375">
        <f>CHOOSE(MOD($A3375-1,5)+1,"Портал","API","Импорт","Ручной ввод","Интеграция")</f>
        <v/>
      </c>
      <c r="Y3375" s="8">
        <f>ROUND(1000+MOD($A3375*37,90000)+IF($AB3375="Да",5000,0),2)</f>
        <v/>
      </c>
      <c r="Z3375">
        <f>1+MOD($A3375,20)</f>
        <v/>
      </c>
      <c r="AA3375" s="8">
        <f>ROUND($Y3375*(0.08+MOD($A3375,17)/100),2)</f>
        <v/>
      </c>
      <c r="AB3375">
        <f>IF(MOD($A3375,10)&lt;7,"Да","Нет")</f>
        <v/>
      </c>
      <c r="AC3375">
        <f>$R3375&amp;" / "&amp;$S3375&amp;" / "&amp;$T3375</f>
        <v/>
      </c>
      <c r="AD3375">
        <f>1</f>
        <v/>
      </c>
      <c r="AE3375">
        <f>IF($A3375&lt;=Settings!$B$4,"до 100",IF($A3375&lt;=Settings!$B$5,"до 10 000",IF($A3375&lt;=Settings!$B$6,"до 100 000","100 000+")))</f>
        <v/>
      </c>
    </row>
    <row r="3376">
      <c r="A3376">
        <f>ROW()-1</f>
        <v/>
      </c>
      <c r="B3376">
        <f>IF($A3376&lt;=Settings!$B$4,"small_control",IF($A3376&lt;=Settings!$B$5,"medium_10k",IF($A3376&lt;=Settings!$B$6,"large_100k","extreme_1m")))</f>
        <v/>
      </c>
      <c r="C3376">
        <f>"ORD-"&amp;TEXT(QUOTIENT($A3376-1,3)+1,"0000000")</f>
        <v/>
      </c>
      <c r="D3376">
        <f>"LINE-"&amp;TEXT($A3376,"0000000")</f>
        <v/>
      </c>
      <c r="E3376" s="7">
        <f>Settings!$B$2+$A3376-1</f>
        <v/>
      </c>
      <c r="F3376" s="7">
        <f>Settings!$B$2+MOD($A3376-1,Settings!$B$7)</f>
        <v/>
      </c>
      <c r="G3376">
        <f>YEAR($F3376)</f>
        <v/>
      </c>
      <c r="H3376">
        <f>"Q"&amp;ROUNDUP(MONTH($F3376)/3,0)</f>
        <v/>
      </c>
      <c r="I3376">
        <f>MONTH($F3376)</f>
        <v/>
      </c>
      <c r="J3376">
        <f>CHOOSE(MONTH($F3376),"Январь","Февраль","Март","Апрель","Май","Июнь","Июль","Август","Сентябрь","Октябрь","Ноябрь","Декабрь")</f>
        <v/>
      </c>
      <c r="K3376">
        <f>DAY($F3376)</f>
        <v/>
      </c>
      <c r="L3376">
        <f>IF(MOD($A3376,10)&lt;7,"ФО_01_Крупный","ФО_"&amp;TEXT(MOD($A3376,8)+1,"00"))</f>
        <v/>
      </c>
      <c r="M3376">
        <f>IF($AB3376="Да","Регион_001_Крупный","Регион_"&amp;TEXT(MOD(QUOTIENT($A3376-1,20),180)+1,"000"))</f>
        <v/>
      </c>
      <c r="N3376">
        <f>IF($AB3376="Да","Город_"&amp;TEXT(MOD($A3376-1,250)+1,"0000"),"Город_"&amp;TEXT(MOD($A3376-1,3000)+1,"0000"))</f>
        <v/>
      </c>
      <c r="O3376">
        <f>IF($AB3376="Да","Холдинг_Крупный","Холдинг_"&amp;TEXT(MOD(QUOTIENT($A3376-1,10000),20)+1,"00"))</f>
        <v/>
      </c>
      <c r="P3376">
        <f>IF($AB3376="Да","Организация_Крупная","Организация_"&amp;TEXT(MOD(QUOTIENT($A3376-1,500),600)+1,"000"))</f>
        <v/>
      </c>
      <c r="Q3376">
        <f>"Отдел_"&amp;TEXT(MOD(QUOTIENT($A3376-1,50),100)+1,"000")</f>
        <v/>
      </c>
      <c r="R3376">
        <f>IF($AB3376="Да","Группа_Крупная","Группа_"&amp;TEXT(MOD(QUOTIENT($A3376-1,5000),30)+1,"00"))</f>
        <v/>
      </c>
      <c r="S3376">
        <f>IF($AB3376="Да","Категория_Крупная","Категория_"&amp;TEXT(MOD(QUOTIENT($A3376-1,500),120)+1,"000"))</f>
        <v/>
      </c>
      <c r="T3376">
        <f>IF($AB3376="Да","Подкатегория_Крупная","Подкатегория_"&amp;TEXT(MOD(QUOTIENT($A3376-1,50),300)+1,"000"))</f>
        <v/>
      </c>
      <c r="U3376">
        <f>"SKU_"&amp;TEXT($A3376,"0000000")</f>
        <v/>
      </c>
      <c r="V3376">
        <f>CHOOSE(MOD($A3376-1,4)+1,"Enterprise","SMB","Госсектор","Розница")</f>
        <v/>
      </c>
      <c r="W3376">
        <f>"Клиент_"&amp;TEXT(MOD($A3376-1,20000)+1,"00000")</f>
        <v/>
      </c>
      <c r="X3376">
        <f>CHOOSE(MOD($A3376-1,5)+1,"Портал","API","Импорт","Ручной ввод","Интеграция")</f>
        <v/>
      </c>
      <c r="Y3376" s="8">
        <f>ROUND(1000+MOD($A3376*37,90000)+IF($AB3376="Да",5000,0),2)</f>
        <v/>
      </c>
      <c r="Z3376">
        <f>1+MOD($A3376,20)</f>
        <v/>
      </c>
      <c r="AA3376" s="8">
        <f>ROUND($Y3376*(0.08+MOD($A3376,17)/100),2)</f>
        <v/>
      </c>
      <c r="AB3376">
        <f>IF(MOD($A3376,10)&lt;7,"Да","Нет")</f>
        <v/>
      </c>
      <c r="AC3376">
        <f>$R3376&amp;" / "&amp;$S3376&amp;" / "&amp;$T3376</f>
        <v/>
      </c>
      <c r="AD3376">
        <f>1</f>
        <v/>
      </c>
      <c r="AE3376">
        <f>IF($A3376&lt;=Settings!$B$4,"до 100",IF($A3376&lt;=Settings!$B$5,"до 10 000",IF($A3376&lt;=Settings!$B$6,"до 100 000","100 000+")))</f>
        <v/>
      </c>
    </row>
    <row r="3377">
      <c r="A3377">
        <f>ROW()-1</f>
        <v/>
      </c>
      <c r="B3377">
        <f>IF($A3377&lt;=Settings!$B$4,"small_control",IF($A3377&lt;=Settings!$B$5,"medium_10k",IF($A3377&lt;=Settings!$B$6,"large_100k","extreme_1m")))</f>
        <v/>
      </c>
      <c r="C3377">
        <f>"ORD-"&amp;TEXT(QUOTIENT($A3377-1,3)+1,"0000000")</f>
        <v/>
      </c>
      <c r="D3377">
        <f>"LINE-"&amp;TEXT($A3377,"0000000")</f>
        <v/>
      </c>
      <c r="E3377" s="7">
        <f>Settings!$B$2+$A3377-1</f>
        <v/>
      </c>
      <c r="F3377" s="7">
        <f>Settings!$B$2+MOD($A3377-1,Settings!$B$7)</f>
        <v/>
      </c>
      <c r="G3377">
        <f>YEAR($F3377)</f>
        <v/>
      </c>
      <c r="H3377">
        <f>"Q"&amp;ROUNDUP(MONTH($F3377)/3,0)</f>
        <v/>
      </c>
      <c r="I3377">
        <f>MONTH($F3377)</f>
        <v/>
      </c>
      <c r="J3377">
        <f>CHOOSE(MONTH($F3377),"Январь","Февраль","Март","Апрель","Май","Июнь","Июль","Август","Сентябрь","Октябрь","Ноябрь","Декабрь")</f>
        <v/>
      </c>
      <c r="K3377">
        <f>DAY($F3377)</f>
        <v/>
      </c>
      <c r="L3377">
        <f>IF(MOD($A3377,10)&lt;7,"ФО_01_Крупный","ФО_"&amp;TEXT(MOD($A3377,8)+1,"00"))</f>
        <v/>
      </c>
      <c r="M3377">
        <f>IF($AB3377="Да","Регион_001_Крупный","Регион_"&amp;TEXT(MOD(QUOTIENT($A3377-1,20),180)+1,"000"))</f>
        <v/>
      </c>
      <c r="N3377">
        <f>IF($AB3377="Да","Город_"&amp;TEXT(MOD($A3377-1,250)+1,"0000"),"Город_"&amp;TEXT(MOD($A3377-1,3000)+1,"0000"))</f>
        <v/>
      </c>
      <c r="O3377">
        <f>IF($AB3377="Да","Холдинг_Крупный","Холдинг_"&amp;TEXT(MOD(QUOTIENT($A3377-1,10000),20)+1,"00"))</f>
        <v/>
      </c>
      <c r="P3377">
        <f>IF($AB3377="Да","Организация_Крупная","Организация_"&amp;TEXT(MOD(QUOTIENT($A3377-1,500),600)+1,"000"))</f>
        <v/>
      </c>
      <c r="Q3377">
        <f>"Отдел_"&amp;TEXT(MOD(QUOTIENT($A3377-1,50),100)+1,"000")</f>
        <v/>
      </c>
      <c r="R3377">
        <f>IF($AB3377="Да","Группа_Крупная","Группа_"&amp;TEXT(MOD(QUOTIENT($A3377-1,5000),30)+1,"00"))</f>
        <v/>
      </c>
      <c r="S3377">
        <f>IF($AB3377="Да","Категория_Крупная","Категория_"&amp;TEXT(MOD(QUOTIENT($A3377-1,500),120)+1,"000"))</f>
        <v/>
      </c>
      <c r="T3377">
        <f>IF($AB3377="Да","Подкатегория_Крупная","Подкатегория_"&amp;TEXT(MOD(QUOTIENT($A3377-1,50),300)+1,"000"))</f>
        <v/>
      </c>
      <c r="U3377">
        <f>"SKU_"&amp;TEXT($A3377,"0000000")</f>
        <v/>
      </c>
      <c r="V3377">
        <f>CHOOSE(MOD($A3377-1,4)+1,"Enterprise","SMB","Госсектор","Розница")</f>
        <v/>
      </c>
      <c r="W3377">
        <f>"Клиент_"&amp;TEXT(MOD($A3377-1,20000)+1,"00000")</f>
        <v/>
      </c>
      <c r="X3377">
        <f>CHOOSE(MOD($A3377-1,5)+1,"Портал","API","Импорт","Ручной ввод","Интеграция")</f>
        <v/>
      </c>
      <c r="Y3377" s="8">
        <f>ROUND(1000+MOD($A3377*37,90000)+IF($AB3377="Да",5000,0),2)</f>
        <v/>
      </c>
      <c r="Z3377">
        <f>1+MOD($A3377,20)</f>
        <v/>
      </c>
      <c r="AA3377" s="8">
        <f>ROUND($Y3377*(0.08+MOD($A3377,17)/100),2)</f>
        <v/>
      </c>
      <c r="AB3377">
        <f>IF(MOD($A3377,10)&lt;7,"Да","Нет")</f>
        <v/>
      </c>
      <c r="AC3377">
        <f>$R3377&amp;" / "&amp;$S3377&amp;" / "&amp;$T3377</f>
        <v/>
      </c>
      <c r="AD3377">
        <f>1</f>
        <v/>
      </c>
      <c r="AE3377">
        <f>IF($A3377&lt;=Settings!$B$4,"до 100",IF($A3377&lt;=Settings!$B$5,"до 10 000",IF($A3377&lt;=Settings!$B$6,"до 100 000","100 000+")))</f>
        <v/>
      </c>
    </row>
    <row r="3378">
      <c r="A3378">
        <f>ROW()-1</f>
        <v/>
      </c>
      <c r="B3378">
        <f>IF($A3378&lt;=Settings!$B$4,"small_control",IF($A3378&lt;=Settings!$B$5,"medium_10k",IF($A3378&lt;=Settings!$B$6,"large_100k","extreme_1m")))</f>
        <v/>
      </c>
      <c r="C3378">
        <f>"ORD-"&amp;TEXT(QUOTIENT($A3378-1,3)+1,"0000000")</f>
        <v/>
      </c>
      <c r="D3378">
        <f>"LINE-"&amp;TEXT($A3378,"0000000")</f>
        <v/>
      </c>
      <c r="E3378" s="7">
        <f>Settings!$B$2+$A3378-1</f>
        <v/>
      </c>
      <c r="F3378" s="7">
        <f>Settings!$B$2+MOD($A3378-1,Settings!$B$7)</f>
        <v/>
      </c>
      <c r="G3378">
        <f>YEAR($F3378)</f>
        <v/>
      </c>
      <c r="H3378">
        <f>"Q"&amp;ROUNDUP(MONTH($F3378)/3,0)</f>
        <v/>
      </c>
      <c r="I3378">
        <f>MONTH($F3378)</f>
        <v/>
      </c>
      <c r="J3378">
        <f>CHOOSE(MONTH($F3378),"Январь","Февраль","Март","Апрель","Май","Июнь","Июль","Август","Сентябрь","Октябрь","Ноябрь","Декабрь")</f>
        <v/>
      </c>
      <c r="K3378">
        <f>DAY($F3378)</f>
        <v/>
      </c>
      <c r="L3378">
        <f>IF(MOD($A3378,10)&lt;7,"ФО_01_Крупный","ФО_"&amp;TEXT(MOD($A3378,8)+1,"00"))</f>
        <v/>
      </c>
      <c r="M3378">
        <f>IF($AB3378="Да","Регион_001_Крупный","Регион_"&amp;TEXT(MOD(QUOTIENT($A3378-1,20),180)+1,"000"))</f>
        <v/>
      </c>
      <c r="N3378">
        <f>IF($AB3378="Да","Город_"&amp;TEXT(MOD($A3378-1,250)+1,"0000"),"Город_"&amp;TEXT(MOD($A3378-1,3000)+1,"0000"))</f>
        <v/>
      </c>
      <c r="O3378">
        <f>IF($AB3378="Да","Холдинг_Крупный","Холдинг_"&amp;TEXT(MOD(QUOTIENT($A3378-1,10000),20)+1,"00"))</f>
        <v/>
      </c>
      <c r="P3378">
        <f>IF($AB3378="Да","Организация_Крупная","Организация_"&amp;TEXT(MOD(QUOTIENT($A3378-1,500),600)+1,"000"))</f>
        <v/>
      </c>
      <c r="Q3378">
        <f>"Отдел_"&amp;TEXT(MOD(QUOTIENT($A3378-1,50),100)+1,"000")</f>
        <v/>
      </c>
      <c r="R3378">
        <f>IF($AB3378="Да","Группа_Крупная","Группа_"&amp;TEXT(MOD(QUOTIENT($A3378-1,5000),30)+1,"00"))</f>
        <v/>
      </c>
      <c r="S3378">
        <f>IF($AB3378="Да","Категория_Крупная","Категория_"&amp;TEXT(MOD(QUOTIENT($A3378-1,500),120)+1,"000"))</f>
        <v/>
      </c>
      <c r="T3378">
        <f>IF($AB3378="Да","Подкатегория_Крупная","Подкатегория_"&amp;TEXT(MOD(QUOTIENT($A3378-1,50),300)+1,"000"))</f>
        <v/>
      </c>
      <c r="U3378">
        <f>"SKU_"&amp;TEXT($A3378,"0000000")</f>
        <v/>
      </c>
      <c r="V3378">
        <f>CHOOSE(MOD($A3378-1,4)+1,"Enterprise","SMB","Госсектор","Розница")</f>
        <v/>
      </c>
      <c r="W3378">
        <f>"Клиент_"&amp;TEXT(MOD($A3378-1,20000)+1,"00000")</f>
        <v/>
      </c>
      <c r="X3378">
        <f>CHOOSE(MOD($A3378-1,5)+1,"Портал","API","Импорт","Ручной ввод","Интеграция")</f>
        <v/>
      </c>
      <c r="Y3378" s="8">
        <f>ROUND(1000+MOD($A3378*37,90000)+IF($AB3378="Да",5000,0),2)</f>
        <v/>
      </c>
      <c r="Z3378">
        <f>1+MOD($A3378,20)</f>
        <v/>
      </c>
      <c r="AA3378" s="8">
        <f>ROUND($Y3378*(0.08+MOD($A3378,17)/100),2)</f>
        <v/>
      </c>
      <c r="AB3378">
        <f>IF(MOD($A3378,10)&lt;7,"Да","Нет")</f>
        <v/>
      </c>
      <c r="AC3378">
        <f>$R3378&amp;" / "&amp;$S3378&amp;" / "&amp;$T3378</f>
        <v/>
      </c>
      <c r="AD3378">
        <f>1</f>
        <v/>
      </c>
      <c r="AE3378">
        <f>IF($A3378&lt;=Settings!$B$4,"до 100",IF($A3378&lt;=Settings!$B$5,"до 10 000",IF($A3378&lt;=Settings!$B$6,"до 100 000","100 000+")))</f>
        <v/>
      </c>
    </row>
    <row r="3379">
      <c r="A3379">
        <f>ROW()-1</f>
        <v/>
      </c>
      <c r="B3379">
        <f>IF($A3379&lt;=Settings!$B$4,"small_control",IF($A3379&lt;=Settings!$B$5,"medium_10k",IF($A3379&lt;=Settings!$B$6,"large_100k","extreme_1m")))</f>
        <v/>
      </c>
      <c r="C3379">
        <f>"ORD-"&amp;TEXT(QUOTIENT($A3379-1,3)+1,"0000000")</f>
        <v/>
      </c>
      <c r="D3379">
        <f>"LINE-"&amp;TEXT($A3379,"0000000")</f>
        <v/>
      </c>
      <c r="E3379" s="7">
        <f>Settings!$B$2+$A3379-1</f>
        <v/>
      </c>
      <c r="F3379" s="7">
        <f>Settings!$B$2+MOD($A3379-1,Settings!$B$7)</f>
        <v/>
      </c>
      <c r="G3379">
        <f>YEAR($F3379)</f>
        <v/>
      </c>
      <c r="H3379">
        <f>"Q"&amp;ROUNDUP(MONTH($F3379)/3,0)</f>
        <v/>
      </c>
      <c r="I3379">
        <f>MONTH($F3379)</f>
        <v/>
      </c>
      <c r="J3379">
        <f>CHOOSE(MONTH($F3379),"Январь","Февраль","Март","Апрель","Май","Июнь","Июль","Август","Сентябрь","Октябрь","Ноябрь","Декабрь")</f>
        <v/>
      </c>
      <c r="K3379">
        <f>DAY($F3379)</f>
        <v/>
      </c>
      <c r="L3379">
        <f>IF(MOD($A3379,10)&lt;7,"ФО_01_Крупный","ФО_"&amp;TEXT(MOD($A3379,8)+1,"00"))</f>
        <v/>
      </c>
      <c r="M3379">
        <f>IF($AB3379="Да","Регион_001_Крупный","Регион_"&amp;TEXT(MOD(QUOTIENT($A3379-1,20),180)+1,"000"))</f>
        <v/>
      </c>
      <c r="N3379">
        <f>IF($AB3379="Да","Город_"&amp;TEXT(MOD($A3379-1,250)+1,"0000"),"Город_"&amp;TEXT(MOD($A3379-1,3000)+1,"0000"))</f>
        <v/>
      </c>
      <c r="O3379">
        <f>IF($AB3379="Да","Холдинг_Крупный","Холдинг_"&amp;TEXT(MOD(QUOTIENT($A3379-1,10000),20)+1,"00"))</f>
        <v/>
      </c>
      <c r="P3379">
        <f>IF($AB3379="Да","Организация_Крупная","Организация_"&amp;TEXT(MOD(QUOTIENT($A3379-1,500),600)+1,"000"))</f>
        <v/>
      </c>
      <c r="Q3379">
        <f>"Отдел_"&amp;TEXT(MOD(QUOTIENT($A3379-1,50),100)+1,"000")</f>
        <v/>
      </c>
      <c r="R3379">
        <f>IF($AB3379="Да","Группа_Крупная","Группа_"&amp;TEXT(MOD(QUOTIENT($A3379-1,5000),30)+1,"00"))</f>
        <v/>
      </c>
      <c r="S3379">
        <f>IF($AB3379="Да","Категория_Крупная","Категория_"&amp;TEXT(MOD(QUOTIENT($A3379-1,500),120)+1,"000"))</f>
        <v/>
      </c>
      <c r="T3379">
        <f>IF($AB3379="Да","Подкатегория_Крупная","Подкатегория_"&amp;TEXT(MOD(QUOTIENT($A3379-1,50),300)+1,"000"))</f>
        <v/>
      </c>
      <c r="U3379">
        <f>"SKU_"&amp;TEXT($A3379,"0000000")</f>
        <v/>
      </c>
      <c r="V3379">
        <f>CHOOSE(MOD($A3379-1,4)+1,"Enterprise","SMB","Госсектор","Розница")</f>
        <v/>
      </c>
      <c r="W3379">
        <f>"Клиент_"&amp;TEXT(MOD($A3379-1,20000)+1,"00000")</f>
        <v/>
      </c>
      <c r="X3379">
        <f>CHOOSE(MOD($A3379-1,5)+1,"Портал","API","Импорт","Ручной ввод","Интеграция")</f>
        <v/>
      </c>
      <c r="Y3379" s="8">
        <f>ROUND(1000+MOD($A3379*37,90000)+IF($AB3379="Да",5000,0),2)</f>
        <v/>
      </c>
      <c r="Z3379">
        <f>1+MOD($A3379,20)</f>
        <v/>
      </c>
      <c r="AA3379" s="8">
        <f>ROUND($Y3379*(0.08+MOD($A3379,17)/100),2)</f>
        <v/>
      </c>
      <c r="AB3379">
        <f>IF(MOD($A3379,10)&lt;7,"Да","Нет")</f>
        <v/>
      </c>
      <c r="AC3379">
        <f>$R3379&amp;" / "&amp;$S3379&amp;" / "&amp;$T3379</f>
        <v/>
      </c>
      <c r="AD3379">
        <f>1</f>
        <v/>
      </c>
      <c r="AE3379">
        <f>IF($A3379&lt;=Settings!$B$4,"до 100",IF($A3379&lt;=Settings!$B$5,"до 10 000",IF($A3379&lt;=Settings!$B$6,"до 100 000","100 000+")))</f>
        <v/>
      </c>
    </row>
    <row r="3380">
      <c r="A3380">
        <f>ROW()-1</f>
        <v/>
      </c>
      <c r="B3380">
        <f>IF($A3380&lt;=Settings!$B$4,"small_control",IF($A3380&lt;=Settings!$B$5,"medium_10k",IF($A3380&lt;=Settings!$B$6,"large_100k","extreme_1m")))</f>
        <v/>
      </c>
      <c r="C3380">
        <f>"ORD-"&amp;TEXT(QUOTIENT($A3380-1,3)+1,"0000000")</f>
        <v/>
      </c>
      <c r="D3380">
        <f>"LINE-"&amp;TEXT($A3380,"0000000")</f>
        <v/>
      </c>
      <c r="E3380" s="7">
        <f>Settings!$B$2+$A3380-1</f>
        <v/>
      </c>
      <c r="F3380" s="7">
        <f>Settings!$B$2+MOD($A3380-1,Settings!$B$7)</f>
        <v/>
      </c>
      <c r="G3380">
        <f>YEAR($F3380)</f>
        <v/>
      </c>
      <c r="H3380">
        <f>"Q"&amp;ROUNDUP(MONTH($F3380)/3,0)</f>
        <v/>
      </c>
      <c r="I3380">
        <f>MONTH($F3380)</f>
        <v/>
      </c>
      <c r="J3380">
        <f>CHOOSE(MONTH($F3380),"Январь","Февраль","Март","Апрель","Май","Июнь","Июль","Август","Сентябрь","Октябрь","Ноябрь","Декабрь")</f>
        <v/>
      </c>
      <c r="K3380">
        <f>DAY($F3380)</f>
        <v/>
      </c>
      <c r="L3380">
        <f>IF(MOD($A3380,10)&lt;7,"ФО_01_Крупный","ФО_"&amp;TEXT(MOD($A3380,8)+1,"00"))</f>
        <v/>
      </c>
      <c r="M3380">
        <f>IF($AB3380="Да","Регион_001_Крупный","Регион_"&amp;TEXT(MOD(QUOTIENT($A3380-1,20),180)+1,"000"))</f>
        <v/>
      </c>
      <c r="N3380">
        <f>IF($AB3380="Да","Город_"&amp;TEXT(MOD($A3380-1,250)+1,"0000"),"Город_"&amp;TEXT(MOD($A3380-1,3000)+1,"0000"))</f>
        <v/>
      </c>
      <c r="O3380">
        <f>IF($AB3380="Да","Холдинг_Крупный","Холдинг_"&amp;TEXT(MOD(QUOTIENT($A3380-1,10000),20)+1,"00"))</f>
        <v/>
      </c>
      <c r="P3380">
        <f>IF($AB3380="Да","Организация_Крупная","Организация_"&amp;TEXT(MOD(QUOTIENT($A3380-1,500),600)+1,"000"))</f>
        <v/>
      </c>
      <c r="Q3380">
        <f>"Отдел_"&amp;TEXT(MOD(QUOTIENT($A3380-1,50),100)+1,"000")</f>
        <v/>
      </c>
      <c r="R3380">
        <f>IF($AB3380="Да","Группа_Крупная","Группа_"&amp;TEXT(MOD(QUOTIENT($A3380-1,5000),30)+1,"00"))</f>
        <v/>
      </c>
      <c r="S3380">
        <f>IF($AB3380="Да","Категория_Крупная","Категория_"&amp;TEXT(MOD(QUOTIENT($A3380-1,500),120)+1,"000"))</f>
        <v/>
      </c>
      <c r="T3380">
        <f>IF($AB3380="Да","Подкатегория_Крупная","Подкатегория_"&amp;TEXT(MOD(QUOTIENT($A3380-1,50),300)+1,"000"))</f>
        <v/>
      </c>
      <c r="U3380">
        <f>"SKU_"&amp;TEXT($A3380,"0000000")</f>
        <v/>
      </c>
      <c r="V3380">
        <f>CHOOSE(MOD($A3380-1,4)+1,"Enterprise","SMB","Госсектор","Розница")</f>
        <v/>
      </c>
      <c r="W3380">
        <f>"Клиент_"&amp;TEXT(MOD($A3380-1,20000)+1,"00000")</f>
        <v/>
      </c>
      <c r="X3380">
        <f>CHOOSE(MOD($A3380-1,5)+1,"Портал","API","Импорт","Ручной ввод","Интеграция")</f>
        <v/>
      </c>
      <c r="Y3380" s="8">
        <f>ROUND(1000+MOD($A3380*37,90000)+IF($AB3380="Да",5000,0),2)</f>
        <v/>
      </c>
      <c r="Z3380">
        <f>1+MOD($A3380,20)</f>
        <v/>
      </c>
      <c r="AA3380" s="8">
        <f>ROUND($Y3380*(0.08+MOD($A3380,17)/100),2)</f>
        <v/>
      </c>
      <c r="AB3380">
        <f>IF(MOD($A3380,10)&lt;7,"Да","Нет")</f>
        <v/>
      </c>
      <c r="AC3380">
        <f>$R3380&amp;" / "&amp;$S3380&amp;" / "&amp;$T3380</f>
        <v/>
      </c>
      <c r="AD3380">
        <f>1</f>
        <v/>
      </c>
      <c r="AE3380">
        <f>IF($A3380&lt;=Settings!$B$4,"до 100",IF($A3380&lt;=Settings!$B$5,"до 10 000",IF($A3380&lt;=Settings!$B$6,"до 100 000","100 000+")))</f>
        <v/>
      </c>
    </row>
    <row r="3381">
      <c r="A3381">
        <f>ROW()-1</f>
        <v/>
      </c>
      <c r="B3381">
        <f>IF($A3381&lt;=Settings!$B$4,"small_control",IF($A3381&lt;=Settings!$B$5,"medium_10k",IF($A3381&lt;=Settings!$B$6,"large_100k","extreme_1m")))</f>
        <v/>
      </c>
      <c r="C3381">
        <f>"ORD-"&amp;TEXT(QUOTIENT($A3381-1,3)+1,"0000000")</f>
        <v/>
      </c>
      <c r="D3381">
        <f>"LINE-"&amp;TEXT($A3381,"0000000")</f>
        <v/>
      </c>
      <c r="E3381" s="7">
        <f>Settings!$B$2+$A3381-1</f>
        <v/>
      </c>
      <c r="F3381" s="7">
        <f>Settings!$B$2+MOD($A3381-1,Settings!$B$7)</f>
        <v/>
      </c>
      <c r="G3381">
        <f>YEAR($F3381)</f>
        <v/>
      </c>
      <c r="H3381">
        <f>"Q"&amp;ROUNDUP(MONTH($F3381)/3,0)</f>
        <v/>
      </c>
      <c r="I3381">
        <f>MONTH($F3381)</f>
        <v/>
      </c>
      <c r="J3381">
        <f>CHOOSE(MONTH($F3381),"Январь","Февраль","Март","Апрель","Май","Июнь","Июль","Август","Сентябрь","Октябрь","Ноябрь","Декабрь")</f>
        <v/>
      </c>
      <c r="K3381">
        <f>DAY($F3381)</f>
        <v/>
      </c>
      <c r="L3381">
        <f>IF(MOD($A3381,10)&lt;7,"ФО_01_Крупный","ФО_"&amp;TEXT(MOD($A3381,8)+1,"00"))</f>
        <v/>
      </c>
      <c r="M3381">
        <f>IF($AB3381="Да","Регион_001_Крупный","Регион_"&amp;TEXT(MOD(QUOTIENT($A3381-1,20),180)+1,"000"))</f>
        <v/>
      </c>
      <c r="N3381">
        <f>IF($AB3381="Да","Город_"&amp;TEXT(MOD($A3381-1,250)+1,"0000"),"Город_"&amp;TEXT(MOD($A3381-1,3000)+1,"0000"))</f>
        <v/>
      </c>
      <c r="O3381">
        <f>IF($AB3381="Да","Холдинг_Крупный","Холдинг_"&amp;TEXT(MOD(QUOTIENT($A3381-1,10000),20)+1,"00"))</f>
        <v/>
      </c>
      <c r="P3381">
        <f>IF($AB3381="Да","Организация_Крупная","Организация_"&amp;TEXT(MOD(QUOTIENT($A3381-1,500),600)+1,"000"))</f>
        <v/>
      </c>
      <c r="Q3381">
        <f>"Отдел_"&amp;TEXT(MOD(QUOTIENT($A3381-1,50),100)+1,"000")</f>
        <v/>
      </c>
      <c r="R3381">
        <f>IF($AB3381="Да","Группа_Крупная","Группа_"&amp;TEXT(MOD(QUOTIENT($A3381-1,5000),30)+1,"00"))</f>
        <v/>
      </c>
      <c r="S3381">
        <f>IF($AB3381="Да","Категория_Крупная","Категория_"&amp;TEXT(MOD(QUOTIENT($A3381-1,500),120)+1,"000"))</f>
        <v/>
      </c>
      <c r="T3381">
        <f>IF($AB3381="Да","Подкатегория_Крупная","Подкатегория_"&amp;TEXT(MOD(QUOTIENT($A3381-1,50),300)+1,"000"))</f>
        <v/>
      </c>
      <c r="U3381">
        <f>"SKU_"&amp;TEXT($A3381,"0000000")</f>
        <v/>
      </c>
      <c r="V3381">
        <f>CHOOSE(MOD($A3381-1,4)+1,"Enterprise","SMB","Госсектор","Розница")</f>
        <v/>
      </c>
      <c r="W3381">
        <f>"Клиент_"&amp;TEXT(MOD($A3381-1,20000)+1,"00000")</f>
        <v/>
      </c>
      <c r="X3381">
        <f>CHOOSE(MOD($A3381-1,5)+1,"Портал","API","Импорт","Ручной ввод","Интеграция")</f>
        <v/>
      </c>
      <c r="Y3381" s="8">
        <f>ROUND(1000+MOD($A3381*37,90000)+IF($AB3381="Да",5000,0),2)</f>
        <v/>
      </c>
      <c r="Z3381">
        <f>1+MOD($A3381,20)</f>
        <v/>
      </c>
      <c r="AA3381" s="8">
        <f>ROUND($Y3381*(0.08+MOD($A3381,17)/100),2)</f>
        <v/>
      </c>
      <c r="AB3381">
        <f>IF(MOD($A3381,10)&lt;7,"Да","Нет")</f>
        <v/>
      </c>
      <c r="AC3381">
        <f>$R3381&amp;" / "&amp;$S3381&amp;" / "&amp;$T3381</f>
        <v/>
      </c>
      <c r="AD3381">
        <f>1</f>
        <v/>
      </c>
      <c r="AE3381">
        <f>IF($A3381&lt;=Settings!$B$4,"до 100",IF($A3381&lt;=Settings!$B$5,"до 10 000",IF($A3381&lt;=Settings!$B$6,"до 100 000","100 000+")))</f>
        <v/>
      </c>
    </row>
    <row r="3382">
      <c r="A3382">
        <f>ROW()-1</f>
        <v/>
      </c>
      <c r="B3382">
        <f>IF($A3382&lt;=Settings!$B$4,"small_control",IF($A3382&lt;=Settings!$B$5,"medium_10k",IF($A3382&lt;=Settings!$B$6,"large_100k","extreme_1m")))</f>
        <v/>
      </c>
      <c r="C3382">
        <f>"ORD-"&amp;TEXT(QUOTIENT($A3382-1,3)+1,"0000000")</f>
        <v/>
      </c>
      <c r="D3382">
        <f>"LINE-"&amp;TEXT($A3382,"0000000")</f>
        <v/>
      </c>
      <c r="E3382" s="7">
        <f>Settings!$B$2+$A3382-1</f>
        <v/>
      </c>
      <c r="F3382" s="7">
        <f>Settings!$B$2+MOD($A3382-1,Settings!$B$7)</f>
        <v/>
      </c>
      <c r="G3382">
        <f>YEAR($F3382)</f>
        <v/>
      </c>
      <c r="H3382">
        <f>"Q"&amp;ROUNDUP(MONTH($F3382)/3,0)</f>
        <v/>
      </c>
      <c r="I3382">
        <f>MONTH($F3382)</f>
        <v/>
      </c>
      <c r="J3382">
        <f>CHOOSE(MONTH($F3382),"Январь","Февраль","Март","Апрель","Май","Июнь","Июль","Август","Сентябрь","Октябрь","Ноябрь","Декабрь")</f>
        <v/>
      </c>
      <c r="K3382">
        <f>DAY($F3382)</f>
        <v/>
      </c>
      <c r="L3382">
        <f>IF(MOD($A3382,10)&lt;7,"ФО_01_Крупный","ФО_"&amp;TEXT(MOD($A3382,8)+1,"00"))</f>
        <v/>
      </c>
      <c r="M3382">
        <f>IF($AB3382="Да","Регион_001_Крупный","Регион_"&amp;TEXT(MOD(QUOTIENT($A3382-1,20),180)+1,"000"))</f>
        <v/>
      </c>
      <c r="N3382">
        <f>IF($AB3382="Да","Город_"&amp;TEXT(MOD($A3382-1,250)+1,"0000"),"Город_"&amp;TEXT(MOD($A3382-1,3000)+1,"0000"))</f>
        <v/>
      </c>
      <c r="O3382">
        <f>IF($AB3382="Да","Холдинг_Крупный","Холдинг_"&amp;TEXT(MOD(QUOTIENT($A3382-1,10000),20)+1,"00"))</f>
        <v/>
      </c>
      <c r="P3382">
        <f>IF($AB3382="Да","Организация_Крупная","Организация_"&amp;TEXT(MOD(QUOTIENT($A3382-1,500),600)+1,"000"))</f>
        <v/>
      </c>
      <c r="Q3382">
        <f>"Отдел_"&amp;TEXT(MOD(QUOTIENT($A3382-1,50),100)+1,"000")</f>
        <v/>
      </c>
      <c r="R3382">
        <f>IF($AB3382="Да","Группа_Крупная","Группа_"&amp;TEXT(MOD(QUOTIENT($A3382-1,5000),30)+1,"00"))</f>
        <v/>
      </c>
      <c r="S3382">
        <f>IF($AB3382="Да","Категория_Крупная","Категория_"&amp;TEXT(MOD(QUOTIENT($A3382-1,500),120)+1,"000"))</f>
        <v/>
      </c>
      <c r="T3382">
        <f>IF($AB3382="Да","Подкатегория_Крупная","Подкатегория_"&amp;TEXT(MOD(QUOTIENT($A3382-1,50),300)+1,"000"))</f>
        <v/>
      </c>
      <c r="U3382">
        <f>"SKU_"&amp;TEXT($A3382,"0000000")</f>
        <v/>
      </c>
      <c r="V3382">
        <f>CHOOSE(MOD($A3382-1,4)+1,"Enterprise","SMB","Госсектор","Розница")</f>
        <v/>
      </c>
      <c r="W3382">
        <f>"Клиент_"&amp;TEXT(MOD($A3382-1,20000)+1,"00000")</f>
        <v/>
      </c>
      <c r="X3382">
        <f>CHOOSE(MOD($A3382-1,5)+1,"Портал","API","Импорт","Ручной ввод","Интеграция")</f>
        <v/>
      </c>
      <c r="Y3382" s="8">
        <f>ROUND(1000+MOD($A3382*37,90000)+IF($AB3382="Да",5000,0),2)</f>
        <v/>
      </c>
      <c r="Z3382">
        <f>1+MOD($A3382,20)</f>
        <v/>
      </c>
      <c r="AA3382" s="8">
        <f>ROUND($Y3382*(0.08+MOD($A3382,17)/100),2)</f>
        <v/>
      </c>
      <c r="AB3382">
        <f>IF(MOD($A3382,10)&lt;7,"Да","Нет")</f>
        <v/>
      </c>
      <c r="AC3382">
        <f>$R3382&amp;" / "&amp;$S3382&amp;" / "&amp;$T3382</f>
        <v/>
      </c>
      <c r="AD3382">
        <f>1</f>
        <v/>
      </c>
      <c r="AE3382">
        <f>IF($A3382&lt;=Settings!$B$4,"до 100",IF($A3382&lt;=Settings!$B$5,"до 10 000",IF($A3382&lt;=Settings!$B$6,"до 100 000","100 000+")))</f>
        <v/>
      </c>
    </row>
    <row r="3383">
      <c r="A3383">
        <f>ROW()-1</f>
        <v/>
      </c>
      <c r="B3383">
        <f>IF($A3383&lt;=Settings!$B$4,"small_control",IF($A3383&lt;=Settings!$B$5,"medium_10k",IF($A3383&lt;=Settings!$B$6,"large_100k","extreme_1m")))</f>
        <v/>
      </c>
      <c r="C3383">
        <f>"ORD-"&amp;TEXT(QUOTIENT($A3383-1,3)+1,"0000000")</f>
        <v/>
      </c>
      <c r="D3383">
        <f>"LINE-"&amp;TEXT($A3383,"0000000")</f>
        <v/>
      </c>
      <c r="E3383" s="7">
        <f>Settings!$B$2+$A3383-1</f>
        <v/>
      </c>
      <c r="F3383" s="7">
        <f>Settings!$B$2+MOD($A3383-1,Settings!$B$7)</f>
        <v/>
      </c>
      <c r="G3383">
        <f>YEAR($F3383)</f>
        <v/>
      </c>
      <c r="H3383">
        <f>"Q"&amp;ROUNDUP(MONTH($F3383)/3,0)</f>
        <v/>
      </c>
      <c r="I3383">
        <f>MONTH($F3383)</f>
        <v/>
      </c>
      <c r="J3383">
        <f>CHOOSE(MONTH($F3383),"Январь","Февраль","Март","Апрель","Май","Июнь","Июль","Август","Сентябрь","Октябрь","Ноябрь","Декабрь")</f>
        <v/>
      </c>
      <c r="K3383">
        <f>DAY($F3383)</f>
        <v/>
      </c>
      <c r="L3383">
        <f>IF(MOD($A3383,10)&lt;7,"ФО_01_Крупный","ФО_"&amp;TEXT(MOD($A3383,8)+1,"00"))</f>
        <v/>
      </c>
      <c r="M3383">
        <f>IF($AB3383="Да","Регион_001_Крупный","Регион_"&amp;TEXT(MOD(QUOTIENT($A3383-1,20),180)+1,"000"))</f>
        <v/>
      </c>
      <c r="N3383">
        <f>IF($AB3383="Да","Город_"&amp;TEXT(MOD($A3383-1,250)+1,"0000"),"Город_"&amp;TEXT(MOD($A3383-1,3000)+1,"0000"))</f>
        <v/>
      </c>
      <c r="O3383">
        <f>IF($AB3383="Да","Холдинг_Крупный","Холдинг_"&amp;TEXT(MOD(QUOTIENT($A3383-1,10000),20)+1,"00"))</f>
        <v/>
      </c>
      <c r="P3383">
        <f>IF($AB3383="Да","Организация_Крупная","Организация_"&amp;TEXT(MOD(QUOTIENT($A3383-1,500),600)+1,"000"))</f>
        <v/>
      </c>
      <c r="Q3383">
        <f>"Отдел_"&amp;TEXT(MOD(QUOTIENT($A3383-1,50),100)+1,"000")</f>
        <v/>
      </c>
      <c r="R3383">
        <f>IF($AB3383="Да","Группа_Крупная","Группа_"&amp;TEXT(MOD(QUOTIENT($A3383-1,5000),30)+1,"00"))</f>
        <v/>
      </c>
      <c r="S3383">
        <f>IF($AB3383="Да","Категория_Крупная","Категория_"&amp;TEXT(MOD(QUOTIENT($A3383-1,500),120)+1,"000"))</f>
        <v/>
      </c>
      <c r="T3383">
        <f>IF($AB3383="Да","Подкатегория_Крупная","Подкатегория_"&amp;TEXT(MOD(QUOTIENT($A3383-1,50),300)+1,"000"))</f>
        <v/>
      </c>
      <c r="U3383">
        <f>"SKU_"&amp;TEXT($A3383,"0000000")</f>
        <v/>
      </c>
      <c r="V3383">
        <f>CHOOSE(MOD($A3383-1,4)+1,"Enterprise","SMB","Госсектор","Розница")</f>
        <v/>
      </c>
      <c r="W3383">
        <f>"Клиент_"&amp;TEXT(MOD($A3383-1,20000)+1,"00000")</f>
        <v/>
      </c>
      <c r="X3383">
        <f>CHOOSE(MOD($A3383-1,5)+1,"Портал","API","Импорт","Ручной ввод","Интеграция")</f>
        <v/>
      </c>
      <c r="Y3383" s="8">
        <f>ROUND(1000+MOD($A3383*37,90000)+IF($AB3383="Да",5000,0),2)</f>
        <v/>
      </c>
      <c r="Z3383">
        <f>1+MOD($A3383,20)</f>
        <v/>
      </c>
      <c r="AA3383" s="8">
        <f>ROUND($Y3383*(0.08+MOD($A3383,17)/100),2)</f>
        <v/>
      </c>
      <c r="AB3383">
        <f>IF(MOD($A3383,10)&lt;7,"Да","Нет")</f>
        <v/>
      </c>
      <c r="AC3383">
        <f>$R3383&amp;" / "&amp;$S3383&amp;" / "&amp;$T3383</f>
        <v/>
      </c>
      <c r="AD3383">
        <f>1</f>
        <v/>
      </c>
      <c r="AE3383">
        <f>IF($A3383&lt;=Settings!$B$4,"до 100",IF($A3383&lt;=Settings!$B$5,"до 10 000",IF($A3383&lt;=Settings!$B$6,"до 100 000","100 000+")))</f>
        <v/>
      </c>
    </row>
    <row r="3384">
      <c r="A3384">
        <f>ROW()-1</f>
        <v/>
      </c>
      <c r="B3384">
        <f>IF($A3384&lt;=Settings!$B$4,"small_control",IF($A3384&lt;=Settings!$B$5,"medium_10k",IF($A3384&lt;=Settings!$B$6,"large_100k","extreme_1m")))</f>
        <v/>
      </c>
      <c r="C3384">
        <f>"ORD-"&amp;TEXT(QUOTIENT($A3384-1,3)+1,"0000000")</f>
        <v/>
      </c>
      <c r="D3384">
        <f>"LINE-"&amp;TEXT($A3384,"0000000")</f>
        <v/>
      </c>
      <c r="E3384" s="7">
        <f>Settings!$B$2+$A3384-1</f>
        <v/>
      </c>
      <c r="F3384" s="7">
        <f>Settings!$B$2+MOD($A3384-1,Settings!$B$7)</f>
        <v/>
      </c>
      <c r="G3384">
        <f>YEAR($F3384)</f>
        <v/>
      </c>
      <c r="H3384">
        <f>"Q"&amp;ROUNDUP(MONTH($F3384)/3,0)</f>
        <v/>
      </c>
      <c r="I3384">
        <f>MONTH($F3384)</f>
        <v/>
      </c>
      <c r="J3384">
        <f>CHOOSE(MONTH($F3384),"Январь","Февраль","Март","Апрель","Май","Июнь","Июль","Август","Сентябрь","Октябрь","Ноябрь","Декабрь")</f>
        <v/>
      </c>
      <c r="K3384">
        <f>DAY($F3384)</f>
        <v/>
      </c>
      <c r="L3384">
        <f>IF(MOD($A3384,10)&lt;7,"ФО_01_Крупный","ФО_"&amp;TEXT(MOD($A3384,8)+1,"00"))</f>
        <v/>
      </c>
      <c r="M3384">
        <f>IF($AB3384="Да","Регион_001_Крупный","Регион_"&amp;TEXT(MOD(QUOTIENT($A3384-1,20),180)+1,"000"))</f>
        <v/>
      </c>
      <c r="N3384">
        <f>IF($AB3384="Да","Город_"&amp;TEXT(MOD($A3384-1,250)+1,"0000"),"Город_"&amp;TEXT(MOD($A3384-1,3000)+1,"0000"))</f>
        <v/>
      </c>
      <c r="O3384">
        <f>IF($AB3384="Да","Холдинг_Крупный","Холдинг_"&amp;TEXT(MOD(QUOTIENT($A3384-1,10000),20)+1,"00"))</f>
        <v/>
      </c>
      <c r="P3384">
        <f>IF($AB3384="Да","Организация_Крупная","Организация_"&amp;TEXT(MOD(QUOTIENT($A3384-1,500),600)+1,"000"))</f>
        <v/>
      </c>
      <c r="Q3384">
        <f>"Отдел_"&amp;TEXT(MOD(QUOTIENT($A3384-1,50),100)+1,"000")</f>
        <v/>
      </c>
      <c r="R3384">
        <f>IF($AB3384="Да","Группа_Крупная","Группа_"&amp;TEXT(MOD(QUOTIENT($A3384-1,5000),30)+1,"00"))</f>
        <v/>
      </c>
      <c r="S3384">
        <f>IF($AB3384="Да","Категория_Крупная","Категория_"&amp;TEXT(MOD(QUOTIENT($A3384-1,500),120)+1,"000"))</f>
        <v/>
      </c>
      <c r="T3384">
        <f>IF($AB3384="Да","Подкатегория_Крупная","Подкатегория_"&amp;TEXT(MOD(QUOTIENT($A3384-1,50),300)+1,"000"))</f>
        <v/>
      </c>
      <c r="U3384">
        <f>"SKU_"&amp;TEXT($A3384,"0000000")</f>
        <v/>
      </c>
      <c r="V3384">
        <f>CHOOSE(MOD($A3384-1,4)+1,"Enterprise","SMB","Госсектор","Розница")</f>
        <v/>
      </c>
      <c r="W3384">
        <f>"Клиент_"&amp;TEXT(MOD($A3384-1,20000)+1,"00000")</f>
        <v/>
      </c>
      <c r="X3384">
        <f>CHOOSE(MOD($A3384-1,5)+1,"Портал","API","Импорт","Ручной ввод","Интеграция")</f>
        <v/>
      </c>
      <c r="Y3384" s="8">
        <f>ROUND(1000+MOD($A3384*37,90000)+IF($AB3384="Да",5000,0),2)</f>
        <v/>
      </c>
      <c r="Z3384">
        <f>1+MOD($A3384,20)</f>
        <v/>
      </c>
      <c r="AA3384" s="8">
        <f>ROUND($Y3384*(0.08+MOD($A3384,17)/100),2)</f>
        <v/>
      </c>
      <c r="AB3384">
        <f>IF(MOD($A3384,10)&lt;7,"Да","Нет")</f>
        <v/>
      </c>
      <c r="AC3384">
        <f>$R3384&amp;" / "&amp;$S3384&amp;" / "&amp;$T3384</f>
        <v/>
      </c>
      <c r="AD3384">
        <f>1</f>
        <v/>
      </c>
      <c r="AE3384">
        <f>IF($A3384&lt;=Settings!$B$4,"до 100",IF($A3384&lt;=Settings!$B$5,"до 10 000",IF($A3384&lt;=Settings!$B$6,"до 100 000","100 000+")))</f>
        <v/>
      </c>
    </row>
    <row r="3385">
      <c r="A3385">
        <f>ROW()-1</f>
        <v/>
      </c>
      <c r="B3385">
        <f>IF($A3385&lt;=Settings!$B$4,"small_control",IF($A3385&lt;=Settings!$B$5,"medium_10k",IF($A3385&lt;=Settings!$B$6,"large_100k","extreme_1m")))</f>
        <v/>
      </c>
      <c r="C3385">
        <f>"ORD-"&amp;TEXT(QUOTIENT($A3385-1,3)+1,"0000000")</f>
        <v/>
      </c>
      <c r="D3385">
        <f>"LINE-"&amp;TEXT($A3385,"0000000")</f>
        <v/>
      </c>
      <c r="E3385" s="7">
        <f>Settings!$B$2+$A3385-1</f>
        <v/>
      </c>
      <c r="F3385" s="7">
        <f>Settings!$B$2+MOD($A3385-1,Settings!$B$7)</f>
        <v/>
      </c>
      <c r="G3385">
        <f>YEAR($F3385)</f>
        <v/>
      </c>
      <c r="H3385">
        <f>"Q"&amp;ROUNDUP(MONTH($F3385)/3,0)</f>
        <v/>
      </c>
      <c r="I3385">
        <f>MONTH($F3385)</f>
        <v/>
      </c>
      <c r="J3385">
        <f>CHOOSE(MONTH($F3385),"Январь","Февраль","Март","Апрель","Май","Июнь","Июль","Август","Сентябрь","Октябрь","Ноябрь","Декабрь")</f>
        <v/>
      </c>
      <c r="K3385">
        <f>DAY($F3385)</f>
        <v/>
      </c>
      <c r="L3385">
        <f>IF(MOD($A3385,10)&lt;7,"ФО_01_Крупный","ФО_"&amp;TEXT(MOD($A3385,8)+1,"00"))</f>
        <v/>
      </c>
      <c r="M3385">
        <f>IF($AB3385="Да","Регион_001_Крупный","Регион_"&amp;TEXT(MOD(QUOTIENT($A3385-1,20),180)+1,"000"))</f>
        <v/>
      </c>
      <c r="N3385">
        <f>IF($AB3385="Да","Город_"&amp;TEXT(MOD($A3385-1,250)+1,"0000"),"Город_"&amp;TEXT(MOD($A3385-1,3000)+1,"0000"))</f>
        <v/>
      </c>
      <c r="O3385">
        <f>IF($AB3385="Да","Холдинг_Крупный","Холдинг_"&amp;TEXT(MOD(QUOTIENT($A3385-1,10000),20)+1,"00"))</f>
        <v/>
      </c>
      <c r="P3385">
        <f>IF($AB3385="Да","Организация_Крупная","Организация_"&amp;TEXT(MOD(QUOTIENT($A3385-1,500),600)+1,"000"))</f>
        <v/>
      </c>
      <c r="Q3385">
        <f>"Отдел_"&amp;TEXT(MOD(QUOTIENT($A3385-1,50),100)+1,"000")</f>
        <v/>
      </c>
      <c r="R3385">
        <f>IF($AB3385="Да","Группа_Крупная","Группа_"&amp;TEXT(MOD(QUOTIENT($A3385-1,5000),30)+1,"00"))</f>
        <v/>
      </c>
      <c r="S3385">
        <f>IF($AB3385="Да","Категория_Крупная","Категория_"&amp;TEXT(MOD(QUOTIENT($A3385-1,500),120)+1,"000"))</f>
        <v/>
      </c>
      <c r="T3385">
        <f>IF($AB3385="Да","Подкатегория_Крупная","Подкатегория_"&amp;TEXT(MOD(QUOTIENT($A3385-1,50),300)+1,"000"))</f>
        <v/>
      </c>
      <c r="U3385">
        <f>"SKU_"&amp;TEXT($A3385,"0000000")</f>
        <v/>
      </c>
      <c r="V3385">
        <f>CHOOSE(MOD($A3385-1,4)+1,"Enterprise","SMB","Госсектор","Розница")</f>
        <v/>
      </c>
      <c r="W3385">
        <f>"Клиент_"&amp;TEXT(MOD($A3385-1,20000)+1,"00000")</f>
        <v/>
      </c>
      <c r="X3385">
        <f>CHOOSE(MOD($A3385-1,5)+1,"Портал","API","Импорт","Ручной ввод","Интеграция")</f>
        <v/>
      </c>
      <c r="Y3385" s="8">
        <f>ROUND(1000+MOD($A3385*37,90000)+IF($AB3385="Да",5000,0),2)</f>
        <v/>
      </c>
      <c r="Z3385">
        <f>1+MOD($A3385,20)</f>
        <v/>
      </c>
      <c r="AA3385" s="8">
        <f>ROUND($Y3385*(0.08+MOD($A3385,17)/100),2)</f>
        <v/>
      </c>
      <c r="AB3385">
        <f>IF(MOD($A3385,10)&lt;7,"Да","Нет")</f>
        <v/>
      </c>
      <c r="AC3385">
        <f>$R3385&amp;" / "&amp;$S3385&amp;" / "&amp;$T3385</f>
        <v/>
      </c>
      <c r="AD3385">
        <f>1</f>
        <v/>
      </c>
      <c r="AE3385">
        <f>IF($A3385&lt;=Settings!$B$4,"до 100",IF($A3385&lt;=Settings!$B$5,"до 10 000",IF($A3385&lt;=Settings!$B$6,"до 100 000","100 000+")))</f>
        <v/>
      </c>
    </row>
    <row r="3386">
      <c r="A3386">
        <f>ROW()-1</f>
        <v/>
      </c>
      <c r="B3386">
        <f>IF($A3386&lt;=Settings!$B$4,"small_control",IF($A3386&lt;=Settings!$B$5,"medium_10k",IF($A3386&lt;=Settings!$B$6,"large_100k","extreme_1m")))</f>
        <v/>
      </c>
      <c r="C3386">
        <f>"ORD-"&amp;TEXT(QUOTIENT($A3386-1,3)+1,"0000000")</f>
        <v/>
      </c>
      <c r="D3386">
        <f>"LINE-"&amp;TEXT($A3386,"0000000")</f>
        <v/>
      </c>
      <c r="E3386" s="7">
        <f>Settings!$B$2+$A3386-1</f>
        <v/>
      </c>
      <c r="F3386" s="7">
        <f>Settings!$B$2+MOD($A3386-1,Settings!$B$7)</f>
        <v/>
      </c>
      <c r="G3386">
        <f>YEAR($F3386)</f>
        <v/>
      </c>
      <c r="H3386">
        <f>"Q"&amp;ROUNDUP(MONTH($F3386)/3,0)</f>
        <v/>
      </c>
      <c r="I3386">
        <f>MONTH($F3386)</f>
        <v/>
      </c>
      <c r="J3386">
        <f>CHOOSE(MONTH($F3386),"Январь","Февраль","Март","Апрель","Май","Июнь","Июль","Август","Сентябрь","Октябрь","Ноябрь","Декабрь")</f>
        <v/>
      </c>
      <c r="K3386">
        <f>DAY($F3386)</f>
        <v/>
      </c>
      <c r="L3386">
        <f>IF(MOD($A3386,10)&lt;7,"ФО_01_Крупный","ФО_"&amp;TEXT(MOD($A3386,8)+1,"00"))</f>
        <v/>
      </c>
      <c r="M3386">
        <f>IF($AB3386="Да","Регион_001_Крупный","Регион_"&amp;TEXT(MOD(QUOTIENT($A3386-1,20),180)+1,"000"))</f>
        <v/>
      </c>
      <c r="N3386">
        <f>IF($AB3386="Да","Город_"&amp;TEXT(MOD($A3386-1,250)+1,"0000"),"Город_"&amp;TEXT(MOD($A3386-1,3000)+1,"0000"))</f>
        <v/>
      </c>
      <c r="O3386">
        <f>IF($AB3386="Да","Холдинг_Крупный","Холдинг_"&amp;TEXT(MOD(QUOTIENT($A3386-1,10000),20)+1,"00"))</f>
        <v/>
      </c>
      <c r="P3386">
        <f>IF($AB3386="Да","Организация_Крупная","Организация_"&amp;TEXT(MOD(QUOTIENT($A3386-1,500),600)+1,"000"))</f>
        <v/>
      </c>
      <c r="Q3386">
        <f>"Отдел_"&amp;TEXT(MOD(QUOTIENT($A3386-1,50),100)+1,"000")</f>
        <v/>
      </c>
      <c r="R3386">
        <f>IF($AB3386="Да","Группа_Крупная","Группа_"&amp;TEXT(MOD(QUOTIENT($A3386-1,5000),30)+1,"00"))</f>
        <v/>
      </c>
      <c r="S3386">
        <f>IF($AB3386="Да","Категория_Крупная","Категория_"&amp;TEXT(MOD(QUOTIENT($A3386-1,500),120)+1,"000"))</f>
        <v/>
      </c>
      <c r="T3386">
        <f>IF($AB3386="Да","Подкатегория_Крупная","Подкатегория_"&amp;TEXT(MOD(QUOTIENT($A3386-1,50),300)+1,"000"))</f>
        <v/>
      </c>
      <c r="U3386">
        <f>"SKU_"&amp;TEXT($A3386,"0000000")</f>
        <v/>
      </c>
      <c r="V3386">
        <f>CHOOSE(MOD($A3386-1,4)+1,"Enterprise","SMB","Госсектор","Розница")</f>
        <v/>
      </c>
      <c r="W3386">
        <f>"Клиент_"&amp;TEXT(MOD($A3386-1,20000)+1,"00000")</f>
        <v/>
      </c>
      <c r="X3386">
        <f>CHOOSE(MOD($A3386-1,5)+1,"Портал","API","Импорт","Ручной ввод","Интеграция")</f>
        <v/>
      </c>
      <c r="Y3386" s="8">
        <f>ROUND(1000+MOD($A3386*37,90000)+IF($AB3386="Да",5000,0),2)</f>
        <v/>
      </c>
      <c r="Z3386">
        <f>1+MOD($A3386,20)</f>
        <v/>
      </c>
      <c r="AA3386" s="8">
        <f>ROUND($Y3386*(0.08+MOD($A3386,17)/100),2)</f>
        <v/>
      </c>
      <c r="AB3386">
        <f>IF(MOD($A3386,10)&lt;7,"Да","Нет")</f>
        <v/>
      </c>
      <c r="AC3386">
        <f>$R3386&amp;" / "&amp;$S3386&amp;" / "&amp;$T3386</f>
        <v/>
      </c>
      <c r="AD3386">
        <f>1</f>
        <v/>
      </c>
      <c r="AE3386">
        <f>IF($A3386&lt;=Settings!$B$4,"до 100",IF($A3386&lt;=Settings!$B$5,"до 10 000",IF($A3386&lt;=Settings!$B$6,"до 100 000","100 000+")))</f>
        <v/>
      </c>
    </row>
    <row r="3387">
      <c r="A3387">
        <f>ROW()-1</f>
        <v/>
      </c>
      <c r="B3387">
        <f>IF($A3387&lt;=Settings!$B$4,"small_control",IF($A3387&lt;=Settings!$B$5,"medium_10k",IF($A3387&lt;=Settings!$B$6,"large_100k","extreme_1m")))</f>
        <v/>
      </c>
      <c r="C3387">
        <f>"ORD-"&amp;TEXT(QUOTIENT($A3387-1,3)+1,"0000000")</f>
        <v/>
      </c>
      <c r="D3387">
        <f>"LINE-"&amp;TEXT($A3387,"0000000")</f>
        <v/>
      </c>
      <c r="E3387" s="7">
        <f>Settings!$B$2+$A3387-1</f>
        <v/>
      </c>
      <c r="F3387" s="7">
        <f>Settings!$B$2+MOD($A3387-1,Settings!$B$7)</f>
        <v/>
      </c>
      <c r="G3387">
        <f>YEAR($F3387)</f>
        <v/>
      </c>
      <c r="H3387">
        <f>"Q"&amp;ROUNDUP(MONTH($F3387)/3,0)</f>
        <v/>
      </c>
      <c r="I3387">
        <f>MONTH($F3387)</f>
        <v/>
      </c>
      <c r="J3387">
        <f>CHOOSE(MONTH($F3387),"Январь","Февраль","Март","Апрель","Май","Июнь","Июль","Август","Сентябрь","Октябрь","Ноябрь","Декабрь")</f>
        <v/>
      </c>
      <c r="K3387">
        <f>DAY($F3387)</f>
        <v/>
      </c>
      <c r="L3387">
        <f>IF(MOD($A3387,10)&lt;7,"ФО_01_Крупный","ФО_"&amp;TEXT(MOD($A3387,8)+1,"00"))</f>
        <v/>
      </c>
      <c r="M3387">
        <f>IF($AB3387="Да","Регион_001_Крупный","Регион_"&amp;TEXT(MOD(QUOTIENT($A3387-1,20),180)+1,"000"))</f>
        <v/>
      </c>
      <c r="N3387">
        <f>IF($AB3387="Да","Город_"&amp;TEXT(MOD($A3387-1,250)+1,"0000"),"Город_"&amp;TEXT(MOD($A3387-1,3000)+1,"0000"))</f>
        <v/>
      </c>
      <c r="O3387">
        <f>IF($AB3387="Да","Холдинг_Крупный","Холдинг_"&amp;TEXT(MOD(QUOTIENT($A3387-1,10000),20)+1,"00"))</f>
        <v/>
      </c>
      <c r="P3387">
        <f>IF($AB3387="Да","Организация_Крупная","Организация_"&amp;TEXT(MOD(QUOTIENT($A3387-1,500),600)+1,"000"))</f>
        <v/>
      </c>
      <c r="Q3387">
        <f>"Отдел_"&amp;TEXT(MOD(QUOTIENT($A3387-1,50),100)+1,"000")</f>
        <v/>
      </c>
      <c r="R3387">
        <f>IF($AB3387="Да","Группа_Крупная","Группа_"&amp;TEXT(MOD(QUOTIENT($A3387-1,5000),30)+1,"00"))</f>
        <v/>
      </c>
      <c r="S3387">
        <f>IF($AB3387="Да","Категория_Крупная","Категория_"&amp;TEXT(MOD(QUOTIENT($A3387-1,500),120)+1,"000"))</f>
        <v/>
      </c>
      <c r="T3387">
        <f>IF($AB3387="Да","Подкатегория_Крупная","Подкатегория_"&amp;TEXT(MOD(QUOTIENT($A3387-1,50),300)+1,"000"))</f>
        <v/>
      </c>
      <c r="U3387">
        <f>"SKU_"&amp;TEXT($A3387,"0000000")</f>
        <v/>
      </c>
      <c r="V3387">
        <f>CHOOSE(MOD($A3387-1,4)+1,"Enterprise","SMB","Госсектор","Розница")</f>
        <v/>
      </c>
      <c r="W3387">
        <f>"Клиент_"&amp;TEXT(MOD($A3387-1,20000)+1,"00000")</f>
        <v/>
      </c>
      <c r="X3387">
        <f>CHOOSE(MOD($A3387-1,5)+1,"Портал","API","Импорт","Ручной ввод","Интеграция")</f>
        <v/>
      </c>
      <c r="Y3387" s="8">
        <f>ROUND(1000+MOD($A3387*37,90000)+IF($AB3387="Да",5000,0),2)</f>
        <v/>
      </c>
      <c r="Z3387">
        <f>1+MOD($A3387,20)</f>
        <v/>
      </c>
      <c r="AA3387" s="8">
        <f>ROUND($Y3387*(0.08+MOD($A3387,17)/100),2)</f>
        <v/>
      </c>
      <c r="AB3387">
        <f>IF(MOD($A3387,10)&lt;7,"Да","Нет")</f>
        <v/>
      </c>
      <c r="AC3387">
        <f>$R3387&amp;" / "&amp;$S3387&amp;" / "&amp;$T3387</f>
        <v/>
      </c>
      <c r="AD3387">
        <f>1</f>
        <v/>
      </c>
      <c r="AE3387">
        <f>IF($A3387&lt;=Settings!$B$4,"до 100",IF($A3387&lt;=Settings!$B$5,"до 10 000",IF($A3387&lt;=Settings!$B$6,"до 100 000","100 000+")))</f>
        <v/>
      </c>
    </row>
    <row r="3388">
      <c r="A3388">
        <f>ROW()-1</f>
        <v/>
      </c>
      <c r="B3388">
        <f>IF($A3388&lt;=Settings!$B$4,"small_control",IF($A3388&lt;=Settings!$B$5,"medium_10k",IF($A3388&lt;=Settings!$B$6,"large_100k","extreme_1m")))</f>
        <v/>
      </c>
      <c r="C3388">
        <f>"ORD-"&amp;TEXT(QUOTIENT($A3388-1,3)+1,"0000000")</f>
        <v/>
      </c>
      <c r="D3388">
        <f>"LINE-"&amp;TEXT($A3388,"0000000")</f>
        <v/>
      </c>
      <c r="E3388" s="7">
        <f>Settings!$B$2+$A3388-1</f>
        <v/>
      </c>
      <c r="F3388" s="7">
        <f>Settings!$B$2+MOD($A3388-1,Settings!$B$7)</f>
        <v/>
      </c>
      <c r="G3388">
        <f>YEAR($F3388)</f>
        <v/>
      </c>
      <c r="H3388">
        <f>"Q"&amp;ROUNDUP(MONTH($F3388)/3,0)</f>
        <v/>
      </c>
      <c r="I3388">
        <f>MONTH($F3388)</f>
        <v/>
      </c>
      <c r="J3388">
        <f>CHOOSE(MONTH($F3388),"Январь","Февраль","Март","Апрель","Май","Июнь","Июль","Август","Сентябрь","Октябрь","Ноябрь","Декабрь")</f>
        <v/>
      </c>
      <c r="K3388">
        <f>DAY($F3388)</f>
        <v/>
      </c>
      <c r="L3388">
        <f>IF(MOD($A3388,10)&lt;7,"ФО_01_Крупный","ФО_"&amp;TEXT(MOD($A3388,8)+1,"00"))</f>
        <v/>
      </c>
      <c r="M3388">
        <f>IF($AB3388="Да","Регион_001_Крупный","Регион_"&amp;TEXT(MOD(QUOTIENT($A3388-1,20),180)+1,"000"))</f>
        <v/>
      </c>
      <c r="N3388">
        <f>IF($AB3388="Да","Город_"&amp;TEXT(MOD($A3388-1,250)+1,"0000"),"Город_"&amp;TEXT(MOD($A3388-1,3000)+1,"0000"))</f>
        <v/>
      </c>
      <c r="O3388">
        <f>IF($AB3388="Да","Холдинг_Крупный","Холдинг_"&amp;TEXT(MOD(QUOTIENT($A3388-1,10000),20)+1,"00"))</f>
        <v/>
      </c>
      <c r="P3388">
        <f>IF($AB3388="Да","Организация_Крупная","Организация_"&amp;TEXT(MOD(QUOTIENT($A3388-1,500),600)+1,"000"))</f>
        <v/>
      </c>
      <c r="Q3388">
        <f>"Отдел_"&amp;TEXT(MOD(QUOTIENT($A3388-1,50),100)+1,"000")</f>
        <v/>
      </c>
      <c r="R3388">
        <f>IF($AB3388="Да","Группа_Крупная","Группа_"&amp;TEXT(MOD(QUOTIENT($A3388-1,5000),30)+1,"00"))</f>
        <v/>
      </c>
      <c r="S3388">
        <f>IF($AB3388="Да","Категория_Крупная","Категория_"&amp;TEXT(MOD(QUOTIENT($A3388-1,500),120)+1,"000"))</f>
        <v/>
      </c>
      <c r="T3388">
        <f>IF($AB3388="Да","Подкатегория_Крупная","Подкатегория_"&amp;TEXT(MOD(QUOTIENT($A3388-1,50),300)+1,"000"))</f>
        <v/>
      </c>
      <c r="U3388">
        <f>"SKU_"&amp;TEXT($A3388,"0000000")</f>
        <v/>
      </c>
      <c r="V3388">
        <f>CHOOSE(MOD($A3388-1,4)+1,"Enterprise","SMB","Госсектор","Розница")</f>
        <v/>
      </c>
      <c r="W3388">
        <f>"Клиент_"&amp;TEXT(MOD($A3388-1,20000)+1,"00000")</f>
        <v/>
      </c>
      <c r="X3388">
        <f>CHOOSE(MOD($A3388-1,5)+1,"Портал","API","Импорт","Ручной ввод","Интеграция")</f>
        <v/>
      </c>
      <c r="Y3388" s="8">
        <f>ROUND(1000+MOD($A3388*37,90000)+IF($AB3388="Да",5000,0),2)</f>
        <v/>
      </c>
      <c r="Z3388">
        <f>1+MOD($A3388,20)</f>
        <v/>
      </c>
      <c r="AA3388" s="8">
        <f>ROUND($Y3388*(0.08+MOD($A3388,17)/100),2)</f>
        <v/>
      </c>
      <c r="AB3388">
        <f>IF(MOD($A3388,10)&lt;7,"Да","Нет")</f>
        <v/>
      </c>
      <c r="AC3388">
        <f>$R3388&amp;" / "&amp;$S3388&amp;" / "&amp;$T3388</f>
        <v/>
      </c>
      <c r="AD3388">
        <f>1</f>
        <v/>
      </c>
      <c r="AE3388">
        <f>IF($A3388&lt;=Settings!$B$4,"до 100",IF($A3388&lt;=Settings!$B$5,"до 10 000",IF($A3388&lt;=Settings!$B$6,"до 100 000","100 000+")))</f>
        <v/>
      </c>
    </row>
    <row r="3389">
      <c r="A3389">
        <f>ROW()-1</f>
        <v/>
      </c>
      <c r="B3389">
        <f>IF($A3389&lt;=Settings!$B$4,"small_control",IF($A3389&lt;=Settings!$B$5,"medium_10k",IF($A3389&lt;=Settings!$B$6,"large_100k","extreme_1m")))</f>
        <v/>
      </c>
      <c r="C3389">
        <f>"ORD-"&amp;TEXT(QUOTIENT($A3389-1,3)+1,"0000000")</f>
        <v/>
      </c>
      <c r="D3389">
        <f>"LINE-"&amp;TEXT($A3389,"0000000")</f>
        <v/>
      </c>
      <c r="E3389" s="7">
        <f>Settings!$B$2+$A3389-1</f>
        <v/>
      </c>
      <c r="F3389" s="7">
        <f>Settings!$B$2+MOD($A3389-1,Settings!$B$7)</f>
        <v/>
      </c>
      <c r="G3389">
        <f>YEAR($F3389)</f>
        <v/>
      </c>
      <c r="H3389">
        <f>"Q"&amp;ROUNDUP(MONTH($F3389)/3,0)</f>
        <v/>
      </c>
      <c r="I3389">
        <f>MONTH($F3389)</f>
        <v/>
      </c>
      <c r="J3389">
        <f>CHOOSE(MONTH($F3389),"Январь","Февраль","Март","Апрель","Май","Июнь","Июль","Август","Сентябрь","Октябрь","Ноябрь","Декабрь")</f>
        <v/>
      </c>
      <c r="K3389">
        <f>DAY($F3389)</f>
        <v/>
      </c>
      <c r="L3389">
        <f>IF(MOD($A3389,10)&lt;7,"ФО_01_Крупный","ФО_"&amp;TEXT(MOD($A3389,8)+1,"00"))</f>
        <v/>
      </c>
      <c r="M3389">
        <f>IF($AB3389="Да","Регион_001_Крупный","Регион_"&amp;TEXT(MOD(QUOTIENT($A3389-1,20),180)+1,"000"))</f>
        <v/>
      </c>
      <c r="N3389">
        <f>IF($AB3389="Да","Город_"&amp;TEXT(MOD($A3389-1,250)+1,"0000"),"Город_"&amp;TEXT(MOD($A3389-1,3000)+1,"0000"))</f>
        <v/>
      </c>
      <c r="O3389">
        <f>IF($AB3389="Да","Холдинг_Крупный","Холдинг_"&amp;TEXT(MOD(QUOTIENT($A3389-1,10000),20)+1,"00"))</f>
        <v/>
      </c>
      <c r="P3389">
        <f>IF($AB3389="Да","Организация_Крупная","Организация_"&amp;TEXT(MOD(QUOTIENT($A3389-1,500),600)+1,"000"))</f>
        <v/>
      </c>
      <c r="Q3389">
        <f>"Отдел_"&amp;TEXT(MOD(QUOTIENT($A3389-1,50),100)+1,"000")</f>
        <v/>
      </c>
      <c r="R3389">
        <f>IF($AB3389="Да","Группа_Крупная","Группа_"&amp;TEXT(MOD(QUOTIENT($A3389-1,5000),30)+1,"00"))</f>
        <v/>
      </c>
      <c r="S3389">
        <f>IF($AB3389="Да","Категория_Крупная","Категория_"&amp;TEXT(MOD(QUOTIENT($A3389-1,500),120)+1,"000"))</f>
        <v/>
      </c>
      <c r="T3389">
        <f>IF($AB3389="Да","Подкатегория_Крупная","Подкатегория_"&amp;TEXT(MOD(QUOTIENT($A3389-1,50),300)+1,"000"))</f>
        <v/>
      </c>
      <c r="U3389">
        <f>"SKU_"&amp;TEXT($A3389,"0000000")</f>
        <v/>
      </c>
      <c r="V3389">
        <f>CHOOSE(MOD($A3389-1,4)+1,"Enterprise","SMB","Госсектор","Розница")</f>
        <v/>
      </c>
      <c r="W3389">
        <f>"Клиент_"&amp;TEXT(MOD($A3389-1,20000)+1,"00000")</f>
        <v/>
      </c>
      <c r="X3389">
        <f>CHOOSE(MOD($A3389-1,5)+1,"Портал","API","Импорт","Ручной ввод","Интеграция")</f>
        <v/>
      </c>
      <c r="Y3389" s="8">
        <f>ROUND(1000+MOD($A3389*37,90000)+IF($AB3389="Да",5000,0),2)</f>
        <v/>
      </c>
      <c r="Z3389">
        <f>1+MOD($A3389,20)</f>
        <v/>
      </c>
      <c r="AA3389" s="8">
        <f>ROUND($Y3389*(0.08+MOD($A3389,17)/100),2)</f>
        <v/>
      </c>
      <c r="AB3389">
        <f>IF(MOD($A3389,10)&lt;7,"Да","Нет")</f>
        <v/>
      </c>
      <c r="AC3389">
        <f>$R3389&amp;" / "&amp;$S3389&amp;" / "&amp;$T3389</f>
        <v/>
      </c>
      <c r="AD3389">
        <f>1</f>
        <v/>
      </c>
      <c r="AE3389">
        <f>IF($A3389&lt;=Settings!$B$4,"до 100",IF($A3389&lt;=Settings!$B$5,"до 10 000",IF($A3389&lt;=Settings!$B$6,"до 100 000","100 000+")))</f>
        <v/>
      </c>
    </row>
    <row r="3390">
      <c r="A3390">
        <f>ROW()-1</f>
        <v/>
      </c>
      <c r="B3390">
        <f>IF($A3390&lt;=Settings!$B$4,"small_control",IF($A3390&lt;=Settings!$B$5,"medium_10k",IF($A3390&lt;=Settings!$B$6,"large_100k","extreme_1m")))</f>
        <v/>
      </c>
      <c r="C3390">
        <f>"ORD-"&amp;TEXT(QUOTIENT($A3390-1,3)+1,"0000000")</f>
        <v/>
      </c>
      <c r="D3390">
        <f>"LINE-"&amp;TEXT($A3390,"0000000")</f>
        <v/>
      </c>
      <c r="E3390" s="7">
        <f>Settings!$B$2+$A3390-1</f>
        <v/>
      </c>
      <c r="F3390" s="7">
        <f>Settings!$B$2+MOD($A3390-1,Settings!$B$7)</f>
        <v/>
      </c>
      <c r="G3390">
        <f>YEAR($F3390)</f>
        <v/>
      </c>
      <c r="H3390">
        <f>"Q"&amp;ROUNDUP(MONTH($F3390)/3,0)</f>
        <v/>
      </c>
      <c r="I3390">
        <f>MONTH($F3390)</f>
        <v/>
      </c>
      <c r="J3390">
        <f>CHOOSE(MONTH($F3390),"Январь","Февраль","Март","Апрель","Май","Июнь","Июль","Август","Сентябрь","Октябрь","Ноябрь","Декабрь")</f>
        <v/>
      </c>
      <c r="K3390">
        <f>DAY($F3390)</f>
        <v/>
      </c>
      <c r="L3390">
        <f>IF(MOD($A3390,10)&lt;7,"ФО_01_Крупный","ФО_"&amp;TEXT(MOD($A3390,8)+1,"00"))</f>
        <v/>
      </c>
      <c r="M3390">
        <f>IF($AB3390="Да","Регион_001_Крупный","Регион_"&amp;TEXT(MOD(QUOTIENT($A3390-1,20),180)+1,"000"))</f>
        <v/>
      </c>
      <c r="N3390">
        <f>IF($AB3390="Да","Город_"&amp;TEXT(MOD($A3390-1,250)+1,"0000"),"Город_"&amp;TEXT(MOD($A3390-1,3000)+1,"0000"))</f>
        <v/>
      </c>
      <c r="O3390">
        <f>IF($AB3390="Да","Холдинг_Крупный","Холдинг_"&amp;TEXT(MOD(QUOTIENT($A3390-1,10000),20)+1,"00"))</f>
        <v/>
      </c>
      <c r="P3390">
        <f>IF($AB3390="Да","Организация_Крупная","Организация_"&amp;TEXT(MOD(QUOTIENT($A3390-1,500),600)+1,"000"))</f>
        <v/>
      </c>
      <c r="Q3390">
        <f>"Отдел_"&amp;TEXT(MOD(QUOTIENT($A3390-1,50),100)+1,"000")</f>
        <v/>
      </c>
      <c r="R3390">
        <f>IF($AB3390="Да","Группа_Крупная","Группа_"&amp;TEXT(MOD(QUOTIENT($A3390-1,5000),30)+1,"00"))</f>
        <v/>
      </c>
      <c r="S3390">
        <f>IF($AB3390="Да","Категория_Крупная","Категория_"&amp;TEXT(MOD(QUOTIENT($A3390-1,500),120)+1,"000"))</f>
        <v/>
      </c>
      <c r="T3390">
        <f>IF($AB3390="Да","Подкатегория_Крупная","Подкатегория_"&amp;TEXT(MOD(QUOTIENT($A3390-1,50),300)+1,"000"))</f>
        <v/>
      </c>
      <c r="U3390">
        <f>"SKU_"&amp;TEXT($A3390,"0000000")</f>
        <v/>
      </c>
      <c r="V3390">
        <f>CHOOSE(MOD($A3390-1,4)+1,"Enterprise","SMB","Госсектор","Розница")</f>
        <v/>
      </c>
      <c r="W3390">
        <f>"Клиент_"&amp;TEXT(MOD($A3390-1,20000)+1,"00000")</f>
        <v/>
      </c>
      <c r="X3390">
        <f>CHOOSE(MOD($A3390-1,5)+1,"Портал","API","Импорт","Ручной ввод","Интеграция")</f>
        <v/>
      </c>
      <c r="Y3390" s="8">
        <f>ROUND(1000+MOD($A3390*37,90000)+IF($AB3390="Да",5000,0),2)</f>
        <v/>
      </c>
      <c r="Z3390">
        <f>1+MOD($A3390,20)</f>
        <v/>
      </c>
      <c r="AA3390" s="8">
        <f>ROUND($Y3390*(0.08+MOD($A3390,17)/100),2)</f>
        <v/>
      </c>
      <c r="AB3390">
        <f>IF(MOD($A3390,10)&lt;7,"Да","Нет")</f>
        <v/>
      </c>
      <c r="AC3390">
        <f>$R3390&amp;" / "&amp;$S3390&amp;" / "&amp;$T3390</f>
        <v/>
      </c>
      <c r="AD3390">
        <f>1</f>
        <v/>
      </c>
      <c r="AE3390">
        <f>IF($A3390&lt;=Settings!$B$4,"до 100",IF($A3390&lt;=Settings!$B$5,"до 10 000",IF($A3390&lt;=Settings!$B$6,"до 100 000","100 000+")))</f>
        <v/>
      </c>
    </row>
    <row r="3391">
      <c r="A3391">
        <f>ROW()-1</f>
        <v/>
      </c>
      <c r="B3391">
        <f>IF($A3391&lt;=Settings!$B$4,"small_control",IF($A3391&lt;=Settings!$B$5,"medium_10k",IF($A3391&lt;=Settings!$B$6,"large_100k","extreme_1m")))</f>
        <v/>
      </c>
      <c r="C3391">
        <f>"ORD-"&amp;TEXT(QUOTIENT($A3391-1,3)+1,"0000000")</f>
        <v/>
      </c>
      <c r="D3391">
        <f>"LINE-"&amp;TEXT($A3391,"0000000")</f>
        <v/>
      </c>
      <c r="E3391" s="7">
        <f>Settings!$B$2+$A3391-1</f>
        <v/>
      </c>
      <c r="F3391" s="7">
        <f>Settings!$B$2+MOD($A3391-1,Settings!$B$7)</f>
        <v/>
      </c>
      <c r="G3391">
        <f>YEAR($F3391)</f>
        <v/>
      </c>
      <c r="H3391">
        <f>"Q"&amp;ROUNDUP(MONTH($F3391)/3,0)</f>
        <v/>
      </c>
      <c r="I3391">
        <f>MONTH($F3391)</f>
        <v/>
      </c>
      <c r="J3391">
        <f>CHOOSE(MONTH($F3391),"Январь","Февраль","Март","Апрель","Май","Июнь","Июль","Август","Сентябрь","Октябрь","Ноябрь","Декабрь")</f>
        <v/>
      </c>
      <c r="K3391">
        <f>DAY($F3391)</f>
        <v/>
      </c>
      <c r="L3391">
        <f>IF(MOD($A3391,10)&lt;7,"ФО_01_Крупный","ФО_"&amp;TEXT(MOD($A3391,8)+1,"00"))</f>
        <v/>
      </c>
      <c r="M3391">
        <f>IF($AB3391="Да","Регион_001_Крупный","Регион_"&amp;TEXT(MOD(QUOTIENT($A3391-1,20),180)+1,"000"))</f>
        <v/>
      </c>
      <c r="N3391">
        <f>IF($AB3391="Да","Город_"&amp;TEXT(MOD($A3391-1,250)+1,"0000"),"Город_"&amp;TEXT(MOD($A3391-1,3000)+1,"0000"))</f>
        <v/>
      </c>
      <c r="O3391">
        <f>IF($AB3391="Да","Холдинг_Крупный","Холдинг_"&amp;TEXT(MOD(QUOTIENT($A3391-1,10000),20)+1,"00"))</f>
        <v/>
      </c>
      <c r="P3391">
        <f>IF($AB3391="Да","Организация_Крупная","Организация_"&amp;TEXT(MOD(QUOTIENT($A3391-1,500),600)+1,"000"))</f>
        <v/>
      </c>
      <c r="Q3391">
        <f>"Отдел_"&amp;TEXT(MOD(QUOTIENT($A3391-1,50),100)+1,"000")</f>
        <v/>
      </c>
      <c r="R3391">
        <f>IF($AB3391="Да","Группа_Крупная","Группа_"&amp;TEXT(MOD(QUOTIENT($A3391-1,5000),30)+1,"00"))</f>
        <v/>
      </c>
      <c r="S3391">
        <f>IF($AB3391="Да","Категория_Крупная","Категория_"&amp;TEXT(MOD(QUOTIENT($A3391-1,500),120)+1,"000"))</f>
        <v/>
      </c>
      <c r="T3391">
        <f>IF($AB3391="Да","Подкатегория_Крупная","Подкатегория_"&amp;TEXT(MOD(QUOTIENT($A3391-1,50),300)+1,"000"))</f>
        <v/>
      </c>
      <c r="U3391">
        <f>"SKU_"&amp;TEXT($A3391,"0000000")</f>
        <v/>
      </c>
      <c r="V3391">
        <f>CHOOSE(MOD($A3391-1,4)+1,"Enterprise","SMB","Госсектор","Розница")</f>
        <v/>
      </c>
      <c r="W3391">
        <f>"Клиент_"&amp;TEXT(MOD($A3391-1,20000)+1,"00000")</f>
        <v/>
      </c>
      <c r="X3391">
        <f>CHOOSE(MOD($A3391-1,5)+1,"Портал","API","Импорт","Ручной ввод","Интеграция")</f>
        <v/>
      </c>
      <c r="Y3391" s="8">
        <f>ROUND(1000+MOD($A3391*37,90000)+IF($AB3391="Да",5000,0),2)</f>
        <v/>
      </c>
      <c r="Z3391">
        <f>1+MOD($A3391,20)</f>
        <v/>
      </c>
      <c r="AA3391" s="8">
        <f>ROUND($Y3391*(0.08+MOD($A3391,17)/100),2)</f>
        <v/>
      </c>
      <c r="AB3391">
        <f>IF(MOD($A3391,10)&lt;7,"Да","Нет")</f>
        <v/>
      </c>
      <c r="AC3391">
        <f>$R3391&amp;" / "&amp;$S3391&amp;" / "&amp;$T3391</f>
        <v/>
      </c>
      <c r="AD3391">
        <f>1</f>
        <v/>
      </c>
      <c r="AE3391">
        <f>IF($A3391&lt;=Settings!$B$4,"до 100",IF($A3391&lt;=Settings!$B$5,"до 10 000",IF($A3391&lt;=Settings!$B$6,"до 100 000","100 000+")))</f>
        <v/>
      </c>
    </row>
    <row r="3392">
      <c r="A3392">
        <f>ROW()-1</f>
        <v/>
      </c>
      <c r="B3392">
        <f>IF($A3392&lt;=Settings!$B$4,"small_control",IF($A3392&lt;=Settings!$B$5,"medium_10k",IF($A3392&lt;=Settings!$B$6,"large_100k","extreme_1m")))</f>
        <v/>
      </c>
      <c r="C3392">
        <f>"ORD-"&amp;TEXT(QUOTIENT($A3392-1,3)+1,"0000000")</f>
        <v/>
      </c>
      <c r="D3392">
        <f>"LINE-"&amp;TEXT($A3392,"0000000")</f>
        <v/>
      </c>
      <c r="E3392" s="7">
        <f>Settings!$B$2+$A3392-1</f>
        <v/>
      </c>
      <c r="F3392" s="7">
        <f>Settings!$B$2+MOD($A3392-1,Settings!$B$7)</f>
        <v/>
      </c>
      <c r="G3392">
        <f>YEAR($F3392)</f>
        <v/>
      </c>
      <c r="H3392">
        <f>"Q"&amp;ROUNDUP(MONTH($F3392)/3,0)</f>
        <v/>
      </c>
      <c r="I3392">
        <f>MONTH($F3392)</f>
        <v/>
      </c>
      <c r="J3392">
        <f>CHOOSE(MONTH($F3392),"Январь","Февраль","Март","Апрель","Май","Июнь","Июль","Август","Сентябрь","Октябрь","Ноябрь","Декабрь")</f>
        <v/>
      </c>
      <c r="K3392">
        <f>DAY($F3392)</f>
        <v/>
      </c>
      <c r="L3392">
        <f>IF(MOD($A3392,10)&lt;7,"ФО_01_Крупный","ФО_"&amp;TEXT(MOD($A3392,8)+1,"00"))</f>
        <v/>
      </c>
      <c r="M3392">
        <f>IF($AB3392="Да","Регион_001_Крупный","Регион_"&amp;TEXT(MOD(QUOTIENT($A3392-1,20),180)+1,"000"))</f>
        <v/>
      </c>
      <c r="N3392">
        <f>IF($AB3392="Да","Город_"&amp;TEXT(MOD($A3392-1,250)+1,"0000"),"Город_"&amp;TEXT(MOD($A3392-1,3000)+1,"0000"))</f>
        <v/>
      </c>
      <c r="O3392">
        <f>IF($AB3392="Да","Холдинг_Крупный","Холдинг_"&amp;TEXT(MOD(QUOTIENT($A3392-1,10000),20)+1,"00"))</f>
        <v/>
      </c>
      <c r="P3392">
        <f>IF($AB3392="Да","Организация_Крупная","Организация_"&amp;TEXT(MOD(QUOTIENT($A3392-1,500),600)+1,"000"))</f>
        <v/>
      </c>
      <c r="Q3392">
        <f>"Отдел_"&amp;TEXT(MOD(QUOTIENT($A3392-1,50),100)+1,"000")</f>
        <v/>
      </c>
      <c r="R3392">
        <f>IF($AB3392="Да","Группа_Крупная","Группа_"&amp;TEXT(MOD(QUOTIENT($A3392-1,5000),30)+1,"00"))</f>
        <v/>
      </c>
      <c r="S3392">
        <f>IF($AB3392="Да","Категория_Крупная","Категория_"&amp;TEXT(MOD(QUOTIENT($A3392-1,500),120)+1,"000"))</f>
        <v/>
      </c>
      <c r="T3392">
        <f>IF($AB3392="Да","Подкатегория_Крупная","Подкатегория_"&amp;TEXT(MOD(QUOTIENT($A3392-1,50),300)+1,"000"))</f>
        <v/>
      </c>
      <c r="U3392">
        <f>"SKU_"&amp;TEXT($A3392,"0000000")</f>
        <v/>
      </c>
      <c r="V3392">
        <f>CHOOSE(MOD($A3392-1,4)+1,"Enterprise","SMB","Госсектор","Розница")</f>
        <v/>
      </c>
      <c r="W3392">
        <f>"Клиент_"&amp;TEXT(MOD($A3392-1,20000)+1,"00000")</f>
        <v/>
      </c>
      <c r="X3392">
        <f>CHOOSE(MOD($A3392-1,5)+1,"Портал","API","Импорт","Ручной ввод","Интеграция")</f>
        <v/>
      </c>
      <c r="Y3392" s="8">
        <f>ROUND(1000+MOD($A3392*37,90000)+IF($AB3392="Да",5000,0),2)</f>
        <v/>
      </c>
      <c r="Z3392">
        <f>1+MOD($A3392,20)</f>
        <v/>
      </c>
      <c r="AA3392" s="8">
        <f>ROUND($Y3392*(0.08+MOD($A3392,17)/100),2)</f>
        <v/>
      </c>
      <c r="AB3392">
        <f>IF(MOD($A3392,10)&lt;7,"Да","Нет")</f>
        <v/>
      </c>
      <c r="AC3392">
        <f>$R3392&amp;" / "&amp;$S3392&amp;" / "&amp;$T3392</f>
        <v/>
      </c>
      <c r="AD3392">
        <f>1</f>
        <v/>
      </c>
      <c r="AE3392">
        <f>IF($A3392&lt;=Settings!$B$4,"до 100",IF($A3392&lt;=Settings!$B$5,"до 10 000",IF($A3392&lt;=Settings!$B$6,"до 100 000","100 000+")))</f>
        <v/>
      </c>
    </row>
    <row r="3393">
      <c r="A3393">
        <f>ROW()-1</f>
        <v/>
      </c>
      <c r="B3393">
        <f>IF($A3393&lt;=Settings!$B$4,"small_control",IF($A3393&lt;=Settings!$B$5,"medium_10k",IF($A3393&lt;=Settings!$B$6,"large_100k","extreme_1m")))</f>
        <v/>
      </c>
      <c r="C3393">
        <f>"ORD-"&amp;TEXT(QUOTIENT($A3393-1,3)+1,"0000000")</f>
        <v/>
      </c>
      <c r="D3393">
        <f>"LINE-"&amp;TEXT($A3393,"0000000")</f>
        <v/>
      </c>
      <c r="E3393" s="7">
        <f>Settings!$B$2+$A3393-1</f>
        <v/>
      </c>
      <c r="F3393" s="7">
        <f>Settings!$B$2+MOD($A3393-1,Settings!$B$7)</f>
        <v/>
      </c>
      <c r="G3393">
        <f>YEAR($F3393)</f>
        <v/>
      </c>
      <c r="H3393">
        <f>"Q"&amp;ROUNDUP(MONTH($F3393)/3,0)</f>
        <v/>
      </c>
      <c r="I3393">
        <f>MONTH($F3393)</f>
        <v/>
      </c>
      <c r="J3393">
        <f>CHOOSE(MONTH($F3393),"Январь","Февраль","Март","Апрель","Май","Июнь","Июль","Август","Сентябрь","Октябрь","Ноябрь","Декабрь")</f>
        <v/>
      </c>
      <c r="K3393">
        <f>DAY($F3393)</f>
        <v/>
      </c>
      <c r="L3393">
        <f>IF(MOD($A3393,10)&lt;7,"ФО_01_Крупный","ФО_"&amp;TEXT(MOD($A3393,8)+1,"00"))</f>
        <v/>
      </c>
      <c r="M3393">
        <f>IF($AB3393="Да","Регион_001_Крупный","Регион_"&amp;TEXT(MOD(QUOTIENT($A3393-1,20),180)+1,"000"))</f>
        <v/>
      </c>
      <c r="N3393">
        <f>IF($AB3393="Да","Город_"&amp;TEXT(MOD($A3393-1,250)+1,"0000"),"Город_"&amp;TEXT(MOD($A3393-1,3000)+1,"0000"))</f>
        <v/>
      </c>
      <c r="O3393">
        <f>IF($AB3393="Да","Холдинг_Крупный","Холдинг_"&amp;TEXT(MOD(QUOTIENT($A3393-1,10000),20)+1,"00"))</f>
        <v/>
      </c>
      <c r="P3393">
        <f>IF($AB3393="Да","Организация_Крупная","Организация_"&amp;TEXT(MOD(QUOTIENT($A3393-1,500),600)+1,"000"))</f>
        <v/>
      </c>
      <c r="Q3393">
        <f>"Отдел_"&amp;TEXT(MOD(QUOTIENT($A3393-1,50),100)+1,"000")</f>
        <v/>
      </c>
      <c r="R3393">
        <f>IF($AB3393="Да","Группа_Крупная","Группа_"&amp;TEXT(MOD(QUOTIENT($A3393-1,5000),30)+1,"00"))</f>
        <v/>
      </c>
      <c r="S3393">
        <f>IF($AB3393="Да","Категория_Крупная","Категория_"&amp;TEXT(MOD(QUOTIENT($A3393-1,500),120)+1,"000"))</f>
        <v/>
      </c>
      <c r="T3393">
        <f>IF($AB3393="Да","Подкатегория_Крупная","Подкатегория_"&amp;TEXT(MOD(QUOTIENT($A3393-1,50),300)+1,"000"))</f>
        <v/>
      </c>
      <c r="U3393">
        <f>"SKU_"&amp;TEXT($A3393,"0000000")</f>
        <v/>
      </c>
      <c r="V3393">
        <f>CHOOSE(MOD($A3393-1,4)+1,"Enterprise","SMB","Госсектор","Розница")</f>
        <v/>
      </c>
      <c r="W3393">
        <f>"Клиент_"&amp;TEXT(MOD($A3393-1,20000)+1,"00000")</f>
        <v/>
      </c>
      <c r="X3393">
        <f>CHOOSE(MOD($A3393-1,5)+1,"Портал","API","Импорт","Ручной ввод","Интеграция")</f>
        <v/>
      </c>
      <c r="Y3393" s="8">
        <f>ROUND(1000+MOD($A3393*37,90000)+IF($AB3393="Да",5000,0),2)</f>
        <v/>
      </c>
      <c r="Z3393">
        <f>1+MOD($A3393,20)</f>
        <v/>
      </c>
      <c r="AA3393" s="8">
        <f>ROUND($Y3393*(0.08+MOD($A3393,17)/100),2)</f>
        <v/>
      </c>
      <c r="AB3393">
        <f>IF(MOD($A3393,10)&lt;7,"Да","Нет")</f>
        <v/>
      </c>
      <c r="AC3393">
        <f>$R3393&amp;" / "&amp;$S3393&amp;" / "&amp;$T3393</f>
        <v/>
      </c>
      <c r="AD3393">
        <f>1</f>
        <v/>
      </c>
      <c r="AE3393">
        <f>IF($A3393&lt;=Settings!$B$4,"до 100",IF($A3393&lt;=Settings!$B$5,"до 10 000",IF($A3393&lt;=Settings!$B$6,"до 100 000","100 000+")))</f>
        <v/>
      </c>
    </row>
    <row r="3394">
      <c r="A3394">
        <f>ROW()-1</f>
        <v/>
      </c>
      <c r="B3394">
        <f>IF($A3394&lt;=Settings!$B$4,"small_control",IF($A3394&lt;=Settings!$B$5,"medium_10k",IF($A3394&lt;=Settings!$B$6,"large_100k","extreme_1m")))</f>
        <v/>
      </c>
      <c r="C3394">
        <f>"ORD-"&amp;TEXT(QUOTIENT($A3394-1,3)+1,"0000000")</f>
        <v/>
      </c>
      <c r="D3394">
        <f>"LINE-"&amp;TEXT($A3394,"0000000")</f>
        <v/>
      </c>
      <c r="E3394" s="7">
        <f>Settings!$B$2+$A3394-1</f>
        <v/>
      </c>
      <c r="F3394" s="7">
        <f>Settings!$B$2+MOD($A3394-1,Settings!$B$7)</f>
        <v/>
      </c>
      <c r="G3394">
        <f>YEAR($F3394)</f>
        <v/>
      </c>
      <c r="H3394">
        <f>"Q"&amp;ROUNDUP(MONTH($F3394)/3,0)</f>
        <v/>
      </c>
      <c r="I3394">
        <f>MONTH($F3394)</f>
        <v/>
      </c>
      <c r="J3394">
        <f>CHOOSE(MONTH($F3394),"Январь","Февраль","Март","Апрель","Май","Июнь","Июль","Август","Сентябрь","Октябрь","Ноябрь","Декабрь")</f>
        <v/>
      </c>
      <c r="K3394">
        <f>DAY($F3394)</f>
        <v/>
      </c>
      <c r="L3394">
        <f>IF(MOD($A3394,10)&lt;7,"ФО_01_Крупный","ФО_"&amp;TEXT(MOD($A3394,8)+1,"00"))</f>
        <v/>
      </c>
      <c r="M3394">
        <f>IF($AB3394="Да","Регион_001_Крупный","Регион_"&amp;TEXT(MOD(QUOTIENT($A3394-1,20),180)+1,"000"))</f>
        <v/>
      </c>
      <c r="N3394">
        <f>IF($AB3394="Да","Город_"&amp;TEXT(MOD($A3394-1,250)+1,"0000"),"Город_"&amp;TEXT(MOD($A3394-1,3000)+1,"0000"))</f>
        <v/>
      </c>
      <c r="O3394">
        <f>IF($AB3394="Да","Холдинг_Крупный","Холдинг_"&amp;TEXT(MOD(QUOTIENT($A3394-1,10000),20)+1,"00"))</f>
        <v/>
      </c>
      <c r="P3394">
        <f>IF($AB3394="Да","Организация_Крупная","Организация_"&amp;TEXT(MOD(QUOTIENT($A3394-1,500),600)+1,"000"))</f>
        <v/>
      </c>
      <c r="Q3394">
        <f>"Отдел_"&amp;TEXT(MOD(QUOTIENT($A3394-1,50),100)+1,"000")</f>
        <v/>
      </c>
      <c r="R3394">
        <f>IF($AB3394="Да","Группа_Крупная","Группа_"&amp;TEXT(MOD(QUOTIENT($A3394-1,5000),30)+1,"00"))</f>
        <v/>
      </c>
      <c r="S3394">
        <f>IF($AB3394="Да","Категория_Крупная","Категория_"&amp;TEXT(MOD(QUOTIENT($A3394-1,500),120)+1,"000"))</f>
        <v/>
      </c>
      <c r="T3394">
        <f>IF($AB3394="Да","Подкатегория_Крупная","Подкатегория_"&amp;TEXT(MOD(QUOTIENT($A3394-1,50),300)+1,"000"))</f>
        <v/>
      </c>
      <c r="U3394">
        <f>"SKU_"&amp;TEXT($A3394,"0000000")</f>
        <v/>
      </c>
      <c r="V3394">
        <f>CHOOSE(MOD($A3394-1,4)+1,"Enterprise","SMB","Госсектор","Розница")</f>
        <v/>
      </c>
      <c r="W3394">
        <f>"Клиент_"&amp;TEXT(MOD($A3394-1,20000)+1,"00000")</f>
        <v/>
      </c>
      <c r="X3394">
        <f>CHOOSE(MOD($A3394-1,5)+1,"Портал","API","Импорт","Ручной ввод","Интеграция")</f>
        <v/>
      </c>
      <c r="Y3394" s="8">
        <f>ROUND(1000+MOD($A3394*37,90000)+IF($AB3394="Да",5000,0),2)</f>
        <v/>
      </c>
      <c r="Z3394">
        <f>1+MOD($A3394,20)</f>
        <v/>
      </c>
      <c r="AA3394" s="8">
        <f>ROUND($Y3394*(0.08+MOD($A3394,17)/100),2)</f>
        <v/>
      </c>
      <c r="AB3394">
        <f>IF(MOD($A3394,10)&lt;7,"Да","Нет")</f>
        <v/>
      </c>
      <c r="AC3394">
        <f>$R3394&amp;" / "&amp;$S3394&amp;" / "&amp;$T3394</f>
        <v/>
      </c>
      <c r="AD3394">
        <f>1</f>
        <v/>
      </c>
      <c r="AE3394">
        <f>IF($A3394&lt;=Settings!$B$4,"до 100",IF($A3394&lt;=Settings!$B$5,"до 10 000",IF($A3394&lt;=Settings!$B$6,"до 100 000","100 000+")))</f>
        <v/>
      </c>
    </row>
    <row r="3395">
      <c r="A3395">
        <f>ROW()-1</f>
        <v/>
      </c>
      <c r="B3395">
        <f>IF($A3395&lt;=Settings!$B$4,"small_control",IF($A3395&lt;=Settings!$B$5,"medium_10k",IF($A3395&lt;=Settings!$B$6,"large_100k","extreme_1m")))</f>
        <v/>
      </c>
      <c r="C3395">
        <f>"ORD-"&amp;TEXT(QUOTIENT($A3395-1,3)+1,"0000000")</f>
        <v/>
      </c>
      <c r="D3395">
        <f>"LINE-"&amp;TEXT($A3395,"0000000")</f>
        <v/>
      </c>
      <c r="E3395" s="7">
        <f>Settings!$B$2+$A3395-1</f>
        <v/>
      </c>
      <c r="F3395" s="7">
        <f>Settings!$B$2+MOD($A3395-1,Settings!$B$7)</f>
        <v/>
      </c>
      <c r="G3395">
        <f>YEAR($F3395)</f>
        <v/>
      </c>
      <c r="H3395">
        <f>"Q"&amp;ROUNDUP(MONTH($F3395)/3,0)</f>
        <v/>
      </c>
      <c r="I3395">
        <f>MONTH($F3395)</f>
        <v/>
      </c>
      <c r="J3395">
        <f>CHOOSE(MONTH($F3395),"Январь","Февраль","Март","Апрель","Май","Июнь","Июль","Август","Сентябрь","Октябрь","Ноябрь","Декабрь")</f>
        <v/>
      </c>
      <c r="K3395">
        <f>DAY($F3395)</f>
        <v/>
      </c>
      <c r="L3395">
        <f>IF(MOD($A3395,10)&lt;7,"ФО_01_Крупный","ФО_"&amp;TEXT(MOD($A3395,8)+1,"00"))</f>
        <v/>
      </c>
      <c r="M3395">
        <f>IF($AB3395="Да","Регион_001_Крупный","Регион_"&amp;TEXT(MOD(QUOTIENT($A3395-1,20),180)+1,"000"))</f>
        <v/>
      </c>
      <c r="N3395">
        <f>IF($AB3395="Да","Город_"&amp;TEXT(MOD($A3395-1,250)+1,"0000"),"Город_"&amp;TEXT(MOD($A3395-1,3000)+1,"0000"))</f>
        <v/>
      </c>
      <c r="O3395">
        <f>IF($AB3395="Да","Холдинг_Крупный","Холдинг_"&amp;TEXT(MOD(QUOTIENT($A3395-1,10000),20)+1,"00"))</f>
        <v/>
      </c>
      <c r="P3395">
        <f>IF($AB3395="Да","Организация_Крупная","Организация_"&amp;TEXT(MOD(QUOTIENT($A3395-1,500),600)+1,"000"))</f>
        <v/>
      </c>
      <c r="Q3395">
        <f>"Отдел_"&amp;TEXT(MOD(QUOTIENT($A3395-1,50),100)+1,"000")</f>
        <v/>
      </c>
      <c r="R3395">
        <f>IF($AB3395="Да","Группа_Крупная","Группа_"&amp;TEXT(MOD(QUOTIENT($A3395-1,5000),30)+1,"00"))</f>
        <v/>
      </c>
      <c r="S3395">
        <f>IF($AB3395="Да","Категория_Крупная","Категория_"&amp;TEXT(MOD(QUOTIENT($A3395-1,500),120)+1,"000"))</f>
        <v/>
      </c>
      <c r="T3395">
        <f>IF($AB3395="Да","Подкатегория_Крупная","Подкатегория_"&amp;TEXT(MOD(QUOTIENT($A3395-1,50),300)+1,"000"))</f>
        <v/>
      </c>
      <c r="U3395">
        <f>"SKU_"&amp;TEXT($A3395,"0000000")</f>
        <v/>
      </c>
      <c r="V3395">
        <f>CHOOSE(MOD($A3395-1,4)+1,"Enterprise","SMB","Госсектор","Розница")</f>
        <v/>
      </c>
      <c r="W3395">
        <f>"Клиент_"&amp;TEXT(MOD($A3395-1,20000)+1,"00000")</f>
        <v/>
      </c>
      <c r="X3395">
        <f>CHOOSE(MOD($A3395-1,5)+1,"Портал","API","Импорт","Ручной ввод","Интеграция")</f>
        <v/>
      </c>
      <c r="Y3395" s="8">
        <f>ROUND(1000+MOD($A3395*37,90000)+IF($AB3395="Да",5000,0),2)</f>
        <v/>
      </c>
      <c r="Z3395">
        <f>1+MOD($A3395,20)</f>
        <v/>
      </c>
      <c r="AA3395" s="8">
        <f>ROUND($Y3395*(0.08+MOD($A3395,17)/100),2)</f>
        <v/>
      </c>
      <c r="AB3395">
        <f>IF(MOD($A3395,10)&lt;7,"Да","Нет")</f>
        <v/>
      </c>
      <c r="AC3395">
        <f>$R3395&amp;" / "&amp;$S3395&amp;" / "&amp;$T3395</f>
        <v/>
      </c>
      <c r="AD3395">
        <f>1</f>
        <v/>
      </c>
      <c r="AE3395">
        <f>IF($A3395&lt;=Settings!$B$4,"до 100",IF($A3395&lt;=Settings!$B$5,"до 10 000",IF($A3395&lt;=Settings!$B$6,"до 100 000","100 000+")))</f>
        <v/>
      </c>
    </row>
    <row r="3396">
      <c r="A3396">
        <f>ROW()-1</f>
        <v/>
      </c>
      <c r="B3396">
        <f>IF($A3396&lt;=Settings!$B$4,"small_control",IF($A3396&lt;=Settings!$B$5,"medium_10k",IF($A3396&lt;=Settings!$B$6,"large_100k","extreme_1m")))</f>
        <v/>
      </c>
      <c r="C3396">
        <f>"ORD-"&amp;TEXT(QUOTIENT($A3396-1,3)+1,"0000000")</f>
        <v/>
      </c>
      <c r="D3396">
        <f>"LINE-"&amp;TEXT($A3396,"0000000")</f>
        <v/>
      </c>
      <c r="E3396" s="7">
        <f>Settings!$B$2+$A3396-1</f>
        <v/>
      </c>
      <c r="F3396" s="7">
        <f>Settings!$B$2+MOD($A3396-1,Settings!$B$7)</f>
        <v/>
      </c>
      <c r="G3396">
        <f>YEAR($F3396)</f>
        <v/>
      </c>
      <c r="H3396">
        <f>"Q"&amp;ROUNDUP(MONTH($F3396)/3,0)</f>
        <v/>
      </c>
      <c r="I3396">
        <f>MONTH($F3396)</f>
        <v/>
      </c>
      <c r="J3396">
        <f>CHOOSE(MONTH($F3396),"Январь","Февраль","Март","Апрель","Май","Июнь","Июль","Август","Сентябрь","Октябрь","Ноябрь","Декабрь")</f>
        <v/>
      </c>
      <c r="K3396">
        <f>DAY($F3396)</f>
        <v/>
      </c>
      <c r="L3396">
        <f>IF(MOD($A3396,10)&lt;7,"ФО_01_Крупный","ФО_"&amp;TEXT(MOD($A3396,8)+1,"00"))</f>
        <v/>
      </c>
      <c r="M3396">
        <f>IF($AB3396="Да","Регион_001_Крупный","Регион_"&amp;TEXT(MOD(QUOTIENT($A3396-1,20),180)+1,"000"))</f>
        <v/>
      </c>
      <c r="N3396">
        <f>IF($AB3396="Да","Город_"&amp;TEXT(MOD($A3396-1,250)+1,"0000"),"Город_"&amp;TEXT(MOD($A3396-1,3000)+1,"0000"))</f>
        <v/>
      </c>
      <c r="O3396">
        <f>IF($AB3396="Да","Холдинг_Крупный","Холдинг_"&amp;TEXT(MOD(QUOTIENT($A3396-1,10000),20)+1,"00"))</f>
        <v/>
      </c>
      <c r="P3396">
        <f>IF($AB3396="Да","Организация_Крупная","Организация_"&amp;TEXT(MOD(QUOTIENT($A3396-1,500),600)+1,"000"))</f>
        <v/>
      </c>
      <c r="Q3396">
        <f>"Отдел_"&amp;TEXT(MOD(QUOTIENT($A3396-1,50),100)+1,"000")</f>
        <v/>
      </c>
      <c r="R3396">
        <f>IF($AB3396="Да","Группа_Крупная","Группа_"&amp;TEXT(MOD(QUOTIENT($A3396-1,5000),30)+1,"00"))</f>
        <v/>
      </c>
      <c r="S3396">
        <f>IF($AB3396="Да","Категория_Крупная","Категория_"&amp;TEXT(MOD(QUOTIENT($A3396-1,500),120)+1,"000"))</f>
        <v/>
      </c>
      <c r="T3396">
        <f>IF($AB3396="Да","Подкатегория_Крупная","Подкатегория_"&amp;TEXT(MOD(QUOTIENT($A3396-1,50),300)+1,"000"))</f>
        <v/>
      </c>
      <c r="U3396">
        <f>"SKU_"&amp;TEXT($A3396,"0000000")</f>
        <v/>
      </c>
      <c r="V3396">
        <f>CHOOSE(MOD($A3396-1,4)+1,"Enterprise","SMB","Госсектор","Розница")</f>
        <v/>
      </c>
      <c r="W3396">
        <f>"Клиент_"&amp;TEXT(MOD($A3396-1,20000)+1,"00000")</f>
        <v/>
      </c>
      <c r="X3396">
        <f>CHOOSE(MOD($A3396-1,5)+1,"Портал","API","Импорт","Ручной ввод","Интеграция")</f>
        <v/>
      </c>
      <c r="Y3396" s="8">
        <f>ROUND(1000+MOD($A3396*37,90000)+IF($AB3396="Да",5000,0),2)</f>
        <v/>
      </c>
      <c r="Z3396">
        <f>1+MOD($A3396,20)</f>
        <v/>
      </c>
      <c r="AA3396" s="8">
        <f>ROUND($Y3396*(0.08+MOD($A3396,17)/100),2)</f>
        <v/>
      </c>
      <c r="AB3396">
        <f>IF(MOD($A3396,10)&lt;7,"Да","Нет")</f>
        <v/>
      </c>
      <c r="AC3396">
        <f>$R3396&amp;" / "&amp;$S3396&amp;" / "&amp;$T3396</f>
        <v/>
      </c>
      <c r="AD3396">
        <f>1</f>
        <v/>
      </c>
      <c r="AE3396">
        <f>IF($A3396&lt;=Settings!$B$4,"до 100",IF($A3396&lt;=Settings!$B$5,"до 10 000",IF($A3396&lt;=Settings!$B$6,"до 100 000","100 000+")))</f>
        <v/>
      </c>
    </row>
    <row r="3397">
      <c r="A3397">
        <f>ROW()-1</f>
        <v/>
      </c>
      <c r="B3397">
        <f>IF($A3397&lt;=Settings!$B$4,"small_control",IF($A3397&lt;=Settings!$B$5,"medium_10k",IF($A3397&lt;=Settings!$B$6,"large_100k","extreme_1m")))</f>
        <v/>
      </c>
      <c r="C3397">
        <f>"ORD-"&amp;TEXT(QUOTIENT($A3397-1,3)+1,"0000000")</f>
        <v/>
      </c>
      <c r="D3397">
        <f>"LINE-"&amp;TEXT($A3397,"0000000")</f>
        <v/>
      </c>
      <c r="E3397" s="7">
        <f>Settings!$B$2+$A3397-1</f>
        <v/>
      </c>
      <c r="F3397" s="7">
        <f>Settings!$B$2+MOD($A3397-1,Settings!$B$7)</f>
        <v/>
      </c>
      <c r="G3397">
        <f>YEAR($F3397)</f>
        <v/>
      </c>
      <c r="H3397">
        <f>"Q"&amp;ROUNDUP(MONTH($F3397)/3,0)</f>
        <v/>
      </c>
      <c r="I3397">
        <f>MONTH($F3397)</f>
        <v/>
      </c>
      <c r="J3397">
        <f>CHOOSE(MONTH($F3397),"Январь","Февраль","Март","Апрель","Май","Июнь","Июль","Август","Сентябрь","Октябрь","Ноябрь","Декабрь")</f>
        <v/>
      </c>
      <c r="K3397">
        <f>DAY($F3397)</f>
        <v/>
      </c>
      <c r="L3397">
        <f>IF(MOD($A3397,10)&lt;7,"ФО_01_Крупный","ФО_"&amp;TEXT(MOD($A3397,8)+1,"00"))</f>
        <v/>
      </c>
      <c r="M3397">
        <f>IF($AB3397="Да","Регион_001_Крупный","Регион_"&amp;TEXT(MOD(QUOTIENT($A3397-1,20),180)+1,"000"))</f>
        <v/>
      </c>
      <c r="N3397">
        <f>IF($AB3397="Да","Город_"&amp;TEXT(MOD($A3397-1,250)+1,"0000"),"Город_"&amp;TEXT(MOD($A3397-1,3000)+1,"0000"))</f>
        <v/>
      </c>
      <c r="O3397">
        <f>IF($AB3397="Да","Холдинг_Крупный","Холдинг_"&amp;TEXT(MOD(QUOTIENT($A3397-1,10000),20)+1,"00"))</f>
        <v/>
      </c>
      <c r="P3397">
        <f>IF($AB3397="Да","Организация_Крупная","Организация_"&amp;TEXT(MOD(QUOTIENT($A3397-1,500),600)+1,"000"))</f>
        <v/>
      </c>
      <c r="Q3397">
        <f>"Отдел_"&amp;TEXT(MOD(QUOTIENT($A3397-1,50),100)+1,"000")</f>
        <v/>
      </c>
      <c r="R3397">
        <f>IF($AB3397="Да","Группа_Крупная","Группа_"&amp;TEXT(MOD(QUOTIENT($A3397-1,5000),30)+1,"00"))</f>
        <v/>
      </c>
      <c r="S3397">
        <f>IF($AB3397="Да","Категория_Крупная","Категория_"&amp;TEXT(MOD(QUOTIENT($A3397-1,500),120)+1,"000"))</f>
        <v/>
      </c>
      <c r="T3397">
        <f>IF($AB3397="Да","Подкатегория_Крупная","Подкатегория_"&amp;TEXT(MOD(QUOTIENT($A3397-1,50),300)+1,"000"))</f>
        <v/>
      </c>
      <c r="U3397">
        <f>"SKU_"&amp;TEXT($A3397,"0000000")</f>
        <v/>
      </c>
      <c r="V3397">
        <f>CHOOSE(MOD($A3397-1,4)+1,"Enterprise","SMB","Госсектор","Розница")</f>
        <v/>
      </c>
      <c r="W3397">
        <f>"Клиент_"&amp;TEXT(MOD($A3397-1,20000)+1,"00000")</f>
        <v/>
      </c>
      <c r="X3397">
        <f>CHOOSE(MOD($A3397-1,5)+1,"Портал","API","Импорт","Ручной ввод","Интеграция")</f>
        <v/>
      </c>
      <c r="Y3397" s="8">
        <f>ROUND(1000+MOD($A3397*37,90000)+IF($AB3397="Да",5000,0),2)</f>
        <v/>
      </c>
      <c r="Z3397">
        <f>1+MOD($A3397,20)</f>
        <v/>
      </c>
      <c r="AA3397" s="8">
        <f>ROUND($Y3397*(0.08+MOD($A3397,17)/100),2)</f>
        <v/>
      </c>
      <c r="AB3397">
        <f>IF(MOD($A3397,10)&lt;7,"Да","Нет")</f>
        <v/>
      </c>
      <c r="AC3397">
        <f>$R3397&amp;" / "&amp;$S3397&amp;" / "&amp;$T3397</f>
        <v/>
      </c>
      <c r="AD3397">
        <f>1</f>
        <v/>
      </c>
      <c r="AE3397">
        <f>IF($A3397&lt;=Settings!$B$4,"до 100",IF($A3397&lt;=Settings!$B$5,"до 10 000",IF($A3397&lt;=Settings!$B$6,"до 100 000","100 000+")))</f>
        <v/>
      </c>
    </row>
    <row r="3398">
      <c r="A3398">
        <f>ROW()-1</f>
        <v/>
      </c>
      <c r="B3398">
        <f>IF($A3398&lt;=Settings!$B$4,"small_control",IF($A3398&lt;=Settings!$B$5,"medium_10k",IF($A3398&lt;=Settings!$B$6,"large_100k","extreme_1m")))</f>
        <v/>
      </c>
      <c r="C3398">
        <f>"ORD-"&amp;TEXT(QUOTIENT($A3398-1,3)+1,"0000000")</f>
        <v/>
      </c>
      <c r="D3398">
        <f>"LINE-"&amp;TEXT($A3398,"0000000")</f>
        <v/>
      </c>
      <c r="E3398" s="7">
        <f>Settings!$B$2+$A3398-1</f>
        <v/>
      </c>
      <c r="F3398" s="7">
        <f>Settings!$B$2+MOD($A3398-1,Settings!$B$7)</f>
        <v/>
      </c>
      <c r="G3398">
        <f>YEAR($F3398)</f>
        <v/>
      </c>
      <c r="H3398">
        <f>"Q"&amp;ROUNDUP(MONTH($F3398)/3,0)</f>
        <v/>
      </c>
      <c r="I3398">
        <f>MONTH($F3398)</f>
        <v/>
      </c>
      <c r="J3398">
        <f>CHOOSE(MONTH($F3398),"Январь","Февраль","Март","Апрель","Май","Июнь","Июль","Август","Сентябрь","Октябрь","Ноябрь","Декабрь")</f>
        <v/>
      </c>
      <c r="K3398">
        <f>DAY($F3398)</f>
        <v/>
      </c>
      <c r="L3398">
        <f>IF(MOD($A3398,10)&lt;7,"ФО_01_Крупный","ФО_"&amp;TEXT(MOD($A3398,8)+1,"00"))</f>
        <v/>
      </c>
      <c r="M3398">
        <f>IF($AB3398="Да","Регион_001_Крупный","Регион_"&amp;TEXT(MOD(QUOTIENT($A3398-1,20),180)+1,"000"))</f>
        <v/>
      </c>
      <c r="N3398">
        <f>IF($AB3398="Да","Город_"&amp;TEXT(MOD($A3398-1,250)+1,"0000"),"Город_"&amp;TEXT(MOD($A3398-1,3000)+1,"0000"))</f>
        <v/>
      </c>
      <c r="O3398">
        <f>IF($AB3398="Да","Холдинг_Крупный","Холдинг_"&amp;TEXT(MOD(QUOTIENT($A3398-1,10000),20)+1,"00"))</f>
        <v/>
      </c>
      <c r="P3398">
        <f>IF($AB3398="Да","Организация_Крупная","Организация_"&amp;TEXT(MOD(QUOTIENT($A3398-1,500),600)+1,"000"))</f>
        <v/>
      </c>
      <c r="Q3398">
        <f>"Отдел_"&amp;TEXT(MOD(QUOTIENT($A3398-1,50),100)+1,"000")</f>
        <v/>
      </c>
      <c r="R3398">
        <f>IF($AB3398="Да","Группа_Крупная","Группа_"&amp;TEXT(MOD(QUOTIENT($A3398-1,5000),30)+1,"00"))</f>
        <v/>
      </c>
      <c r="S3398">
        <f>IF($AB3398="Да","Категория_Крупная","Категория_"&amp;TEXT(MOD(QUOTIENT($A3398-1,500),120)+1,"000"))</f>
        <v/>
      </c>
      <c r="T3398">
        <f>IF($AB3398="Да","Подкатегория_Крупная","Подкатегория_"&amp;TEXT(MOD(QUOTIENT($A3398-1,50),300)+1,"000"))</f>
        <v/>
      </c>
      <c r="U3398">
        <f>"SKU_"&amp;TEXT($A3398,"0000000")</f>
        <v/>
      </c>
      <c r="V3398">
        <f>CHOOSE(MOD($A3398-1,4)+1,"Enterprise","SMB","Госсектор","Розница")</f>
        <v/>
      </c>
      <c r="W3398">
        <f>"Клиент_"&amp;TEXT(MOD($A3398-1,20000)+1,"00000")</f>
        <v/>
      </c>
      <c r="X3398">
        <f>CHOOSE(MOD($A3398-1,5)+1,"Портал","API","Импорт","Ручной ввод","Интеграция")</f>
        <v/>
      </c>
      <c r="Y3398" s="8">
        <f>ROUND(1000+MOD($A3398*37,90000)+IF($AB3398="Да",5000,0),2)</f>
        <v/>
      </c>
      <c r="Z3398">
        <f>1+MOD($A3398,20)</f>
        <v/>
      </c>
      <c r="AA3398" s="8">
        <f>ROUND($Y3398*(0.08+MOD($A3398,17)/100),2)</f>
        <v/>
      </c>
      <c r="AB3398">
        <f>IF(MOD($A3398,10)&lt;7,"Да","Нет")</f>
        <v/>
      </c>
      <c r="AC3398">
        <f>$R3398&amp;" / "&amp;$S3398&amp;" / "&amp;$T3398</f>
        <v/>
      </c>
      <c r="AD3398">
        <f>1</f>
        <v/>
      </c>
      <c r="AE3398">
        <f>IF($A3398&lt;=Settings!$B$4,"до 100",IF($A3398&lt;=Settings!$B$5,"до 10 000",IF($A3398&lt;=Settings!$B$6,"до 100 000","100 000+")))</f>
        <v/>
      </c>
    </row>
    <row r="3399">
      <c r="A3399">
        <f>ROW()-1</f>
        <v/>
      </c>
      <c r="B3399">
        <f>IF($A3399&lt;=Settings!$B$4,"small_control",IF($A3399&lt;=Settings!$B$5,"medium_10k",IF($A3399&lt;=Settings!$B$6,"large_100k","extreme_1m")))</f>
        <v/>
      </c>
      <c r="C3399">
        <f>"ORD-"&amp;TEXT(QUOTIENT($A3399-1,3)+1,"0000000")</f>
        <v/>
      </c>
      <c r="D3399">
        <f>"LINE-"&amp;TEXT($A3399,"0000000")</f>
        <v/>
      </c>
      <c r="E3399" s="7">
        <f>Settings!$B$2+$A3399-1</f>
        <v/>
      </c>
      <c r="F3399" s="7">
        <f>Settings!$B$2+MOD($A3399-1,Settings!$B$7)</f>
        <v/>
      </c>
      <c r="G3399">
        <f>YEAR($F3399)</f>
        <v/>
      </c>
      <c r="H3399">
        <f>"Q"&amp;ROUNDUP(MONTH($F3399)/3,0)</f>
        <v/>
      </c>
      <c r="I3399">
        <f>MONTH($F3399)</f>
        <v/>
      </c>
      <c r="J3399">
        <f>CHOOSE(MONTH($F3399),"Январь","Февраль","Март","Апрель","Май","Июнь","Июль","Август","Сентябрь","Октябрь","Ноябрь","Декабрь")</f>
        <v/>
      </c>
      <c r="K3399">
        <f>DAY($F3399)</f>
        <v/>
      </c>
      <c r="L3399">
        <f>IF(MOD($A3399,10)&lt;7,"ФО_01_Крупный","ФО_"&amp;TEXT(MOD($A3399,8)+1,"00"))</f>
        <v/>
      </c>
      <c r="M3399">
        <f>IF($AB3399="Да","Регион_001_Крупный","Регион_"&amp;TEXT(MOD(QUOTIENT($A3399-1,20),180)+1,"000"))</f>
        <v/>
      </c>
      <c r="N3399">
        <f>IF($AB3399="Да","Город_"&amp;TEXT(MOD($A3399-1,250)+1,"0000"),"Город_"&amp;TEXT(MOD($A3399-1,3000)+1,"0000"))</f>
        <v/>
      </c>
      <c r="O3399">
        <f>IF($AB3399="Да","Холдинг_Крупный","Холдинг_"&amp;TEXT(MOD(QUOTIENT($A3399-1,10000),20)+1,"00"))</f>
        <v/>
      </c>
      <c r="P3399">
        <f>IF($AB3399="Да","Организация_Крупная","Организация_"&amp;TEXT(MOD(QUOTIENT($A3399-1,500),600)+1,"000"))</f>
        <v/>
      </c>
      <c r="Q3399">
        <f>"Отдел_"&amp;TEXT(MOD(QUOTIENT($A3399-1,50),100)+1,"000")</f>
        <v/>
      </c>
      <c r="R3399">
        <f>IF($AB3399="Да","Группа_Крупная","Группа_"&amp;TEXT(MOD(QUOTIENT($A3399-1,5000),30)+1,"00"))</f>
        <v/>
      </c>
      <c r="S3399">
        <f>IF($AB3399="Да","Категория_Крупная","Категория_"&amp;TEXT(MOD(QUOTIENT($A3399-1,500),120)+1,"000"))</f>
        <v/>
      </c>
      <c r="T3399">
        <f>IF($AB3399="Да","Подкатегория_Крупная","Подкатегория_"&amp;TEXT(MOD(QUOTIENT($A3399-1,50),300)+1,"000"))</f>
        <v/>
      </c>
      <c r="U3399">
        <f>"SKU_"&amp;TEXT($A3399,"0000000")</f>
        <v/>
      </c>
      <c r="V3399">
        <f>CHOOSE(MOD($A3399-1,4)+1,"Enterprise","SMB","Госсектор","Розница")</f>
        <v/>
      </c>
      <c r="W3399">
        <f>"Клиент_"&amp;TEXT(MOD($A3399-1,20000)+1,"00000")</f>
        <v/>
      </c>
      <c r="X3399">
        <f>CHOOSE(MOD($A3399-1,5)+1,"Портал","API","Импорт","Ручной ввод","Интеграция")</f>
        <v/>
      </c>
      <c r="Y3399" s="8">
        <f>ROUND(1000+MOD($A3399*37,90000)+IF($AB3399="Да",5000,0),2)</f>
        <v/>
      </c>
      <c r="Z3399">
        <f>1+MOD($A3399,20)</f>
        <v/>
      </c>
      <c r="AA3399" s="8">
        <f>ROUND($Y3399*(0.08+MOD($A3399,17)/100),2)</f>
        <v/>
      </c>
      <c r="AB3399">
        <f>IF(MOD($A3399,10)&lt;7,"Да","Нет")</f>
        <v/>
      </c>
      <c r="AC3399">
        <f>$R3399&amp;" / "&amp;$S3399&amp;" / "&amp;$T3399</f>
        <v/>
      </c>
      <c r="AD3399">
        <f>1</f>
        <v/>
      </c>
      <c r="AE3399">
        <f>IF($A3399&lt;=Settings!$B$4,"до 100",IF($A3399&lt;=Settings!$B$5,"до 10 000",IF($A3399&lt;=Settings!$B$6,"до 100 000","100 000+")))</f>
        <v/>
      </c>
    </row>
    <row r="3400">
      <c r="A3400">
        <f>ROW()-1</f>
        <v/>
      </c>
      <c r="B3400">
        <f>IF($A3400&lt;=Settings!$B$4,"small_control",IF($A3400&lt;=Settings!$B$5,"medium_10k",IF($A3400&lt;=Settings!$B$6,"large_100k","extreme_1m")))</f>
        <v/>
      </c>
      <c r="C3400">
        <f>"ORD-"&amp;TEXT(QUOTIENT($A3400-1,3)+1,"0000000")</f>
        <v/>
      </c>
      <c r="D3400">
        <f>"LINE-"&amp;TEXT($A3400,"0000000")</f>
        <v/>
      </c>
      <c r="E3400" s="7">
        <f>Settings!$B$2+$A3400-1</f>
        <v/>
      </c>
      <c r="F3400" s="7">
        <f>Settings!$B$2+MOD($A3400-1,Settings!$B$7)</f>
        <v/>
      </c>
      <c r="G3400">
        <f>YEAR($F3400)</f>
        <v/>
      </c>
      <c r="H3400">
        <f>"Q"&amp;ROUNDUP(MONTH($F3400)/3,0)</f>
        <v/>
      </c>
      <c r="I3400">
        <f>MONTH($F3400)</f>
        <v/>
      </c>
      <c r="J3400">
        <f>CHOOSE(MONTH($F3400),"Январь","Февраль","Март","Апрель","Май","Июнь","Июль","Август","Сентябрь","Октябрь","Ноябрь","Декабрь")</f>
        <v/>
      </c>
      <c r="K3400">
        <f>DAY($F3400)</f>
        <v/>
      </c>
      <c r="L3400">
        <f>IF(MOD($A3400,10)&lt;7,"ФО_01_Крупный","ФО_"&amp;TEXT(MOD($A3400,8)+1,"00"))</f>
        <v/>
      </c>
      <c r="M3400">
        <f>IF($AB3400="Да","Регион_001_Крупный","Регион_"&amp;TEXT(MOD(QUOTIENT($A3400-1,20),180)+1,"000"))</f>
        <v/>
      </c>
      <c r="N3400">
        <f>IF($AB3400="Да","Город_"&amp;TEXT(MOD($A3400-1,250)+1,"0000"),"Город_"&amp;TEXT(MOD($A3400-1,3000)+1,"0000"))</f>
        <v/>
      </c>
      <c r="O3400">
        <f>IF($AB3400="Да","Холдинг_Крупный","Холдинг_"&amp;TEXT(MOD(QUOTIENT($A3400-1,10000),20)+1,"00"))</f>
        <v/>
      </c>
      <c r="P3400">
        <f>IF($AB3400="Да","Организация_Крупная","Организация_"&amp;TEXT(MOD(QUOTIENT($A3400-1,500),600)+1,"000"))</f>
        <v/>
      </c>
      <c r="Q3400">
        <f>"Отдел_"&amp;TEXT(MOD(QUOTIENT($A3400-1,50),100)+1,"000")</f>
        <v/>
      </c>
      <c r="R3400">
        <f>IF($AB3400="Да","Группа_Крупная","Группа_"&amp;TEXT(MOD(QUOTIENT($A3400-1,5000),30)+1,"00"))</f>
        <v/>
      </c>
      <c r="S3400">
        <f>IF($AB3400="Да","Категория_Крупная","Категория_"&amp;TEXT(MOD(QUOTIENT($A3400-1,500),120)+1,"000"))</f>
        <v/>
      </c>
      <c r="T3400">
        <f>IF($AB3400="Да","Подкатегория_Крупная","Подкатегория_"&amp;TEXT(MOD(QUOTIENT($A3400-1,50),300)+1,"000"))</f>
        <v/>
      </c>
      <c r="U3400">
        <f>"SKU_"&amp;TEXT($A3400,"0000000")</f>
        <v/>
      </c>
      <c r="V3400">
        <f>CHOOSE(MOD($A3400-1,4)+1,"Enterprise","SMB","Госсектор","Розница")</f>
        <v/>
      </c>
      <c r="W3400">
        <f>"Клиент_"&amp;TEXT(MOD($A3400-1,20000)+1,"00000")</f>
        <v/>
      </c>
      <c r="X3400">
        <f>CHOOSE(MOD($A3400-1,5)+1,"Портал","API","Импорт","Ручной ввод","Интеграция")</f>
        <v/>
      </c>
      <c r="Y3400" s="8">
        <f>ROUND(1000+MOD($A3400*37,90000)+IF($AB3400="Да",5000,0),2)</f>
        <v/>
      </c>
      <c r="Z3400">
        <f>1+MOD($A3400,20)</f>
        <v/>
      </c>
      <c r="AA3400" s="8">
        <f>ROUND($Y3400*(0.08+MOD($A3400,17)/100),2)</f>
        <v/>
      </c>
      <c r="AB3400">
        <f>IF(MOD($A3400,10)&lt;7,"Да","Нет")</f>
        <v/>
      </c>
      <c r="AC3400">
        <f>$R3400&amp;" / "&amp;$S3400&amp;" / "&amp;$T3400</f>
        <v/>
      </c>
      <c r="AD3400">
        <f>1</f>
        <v/>
      </c>
      <c r="AE3400">
        <f>IF($A3400&lt;=Settings!$B$4,"до 100",IF($A3400&lt;=Settings!$B$5,"до 10 000",IF($A3400&lt;=Settings!$B$6,"до 100 000","100 000+")))</f>
        <v/>
      </c>
    </row>
    <row r="3401">
      <c r="A3401">
        <f>ROW()-1</f>
        <v/>
      </c>
      <c r="B3401">
        <f>IF($A3401&lt;=Settings!$B$4,"small_control",IF($A3401&lt;=Settings!$B$5,"medium_10k",IF($A3401&lt;=Settings!$B$6,"large_100k","extreme_1m")))</f>
        <v/>
      </c>
      <c r="C3401">
        <f>"ORD-"&amp;TEXT(QUOTIENT($A3401-1,3)+1,"0000000")</f>
        <v/>
      </c>
      <c r="D3401">
        <f>"LINE-"&amp;TEXT($A3401,"0000000")</f>
        <v/>
      </c>
      <c r="E3401" s="7">
        <f>Settings!$B$2+$A3401-1</f>
        <v/>
      </c>
      <c r="F3401" s="7">
        <f>Settings!$B$2+MOD($A3401-1,Settings!$B$7)</f>
        <v/>
      </c>
      <c r="G3401">
        <f>YEAR($F3401)</f>
        <v/>
      </c>
      <c r="H3401">
        <f>"Q"&amp;ROUNDUP(MONTH($F3401)/3,0)</f>
        <v/>
      </c>
      <c r="I3401">
        <f>MONTH($F3401)</f>
        <v/>
      </c>
      <c r="J3401">
        <f>CHOOSE(MONTH($F3401),"Январь","Февраль","Март","Апрель","Май","Июнь","Июль","Август","Сентябрь","Октябрь","Ноябрь","Декабрь")</f>
        <v/>
      </c>
      <c r="K3401">
        <f>DAY($F3401)</f>
        <v/>
      </c>
      <c r="L3401">
        <f>IF(MOD($A3401,10)&lt;7,"ФО_01_Крупный","ФО_"&amp;TEXT(MOD($A3401,8)+1,"00"))</f>
        <v/>
      </c>
      <c r="M3401">
        <f>IF($AB3401="Да","Регион_001_Крупный","Регион_"&amp;TEXT(MOD(QUOTIENT($A3401-1,20),180)+1,"000"))</f>
        <v/>
      </c>
      <c r="N3401">
        <f>IF($AB3401="Да","Город_"&amp;TEXT(MOD($A3401-1,250)+1,"0000"),"Город_"&amp;TEXT(MOD($A3401-1,3000)+1,"0000"))</f>
        <v/>
      </c>
      <c r="O3401">
        <f>IF($AB3401="Да","Холдинг_Крупный","Холдинг_"&amp;TEXT(MOD(QUOTIENT($A3401-1,10000),20)+1,"00"))</f>
        <v/>
      </c>
      <c r="P3401">
        <f>IF($AB3401="Да","Организация_Крупная","Организация_"&amp;TEXT(MOD(QUOTIENT($A3401-1,500),600)+1,"000"))</f>
        <v/>
      </c>
      <c r="Q3401">
        <f>"Отдел_"&amp;TEXT(MOD(QUOTIENT($A3401-1,50),100)+1,"000")</f>
        <v/>
      </c>
      <c r="R3401">
        <f>IF($AB3401="Да","Группа_Крупная","Группа_"&amp;TEXT(MOD(QUOTIENT($A3401-1,5000),30)+1,"00"))</f>
        <v/>
      </c>
      <c r="S3401">
        <f>IF($AB3401="Да","Категория_Крупная","Категория_"&amp;TEXT(MOD(QUOTIENT($A3401-1,500),120)+1,"000"))</f>
        <v/>
      </c>
      <c r="T3401">
        <f>IF($AB3401="Да","Подкатегория_Крупная","Подкатегория_"&amp;TEXT(MOD(QUOTIENT($A3401-1,50),300)+1,"000"))</f>
        <v/>
      </c>
      <c r="U3401">
        <f>"SKU_"&amp;TEXT($A3401,"0000000")</f>
        <v/>
      </c>
      <c r="V3401">
        <f>CHOOSE(MOD($A3401-1,4)+1,"Enterprise","SMB","Госсектор","Розница")</f>
        <v/>
      </c>
      <c r="W3401">
        <f>"Клиент_"&amp;TEXT(MOD($A3401-1,20000)+1,"00000")</f>
        <v/>
      </c>
      <c r="X3401">
        <f>CHOOSE(MOD($A3401-1,5)+1,"Портал","API","Импорт","Ручной ввод","Интеграция")</f>
        <v/>
      </c>
      <c r="Y3401" s="8">
        <f>ROUND(1000+MOD($A3401*37,90000)+IF($AB3401="Да",5000,0),2)</f>
        <v/>
      </c>
      <c r="Z3401">
        <f>1+MOD($A3401,20)</f>
        <v/>
      </c>
      <c r="AA3401" s="8">
        <f>ROUND($Y3401*(0.08+MOD($A3401,17)/100),2)</f>
        <v/>
      </c>
      <c r="AB3401">
        <f>IF(MOD($A3401,10)&lt;7,"Да","Нет")</f>
        <v/>
      </c>
      <c r="AC3401">
        <f>$R3401&amp;" / "&amp;$S3401&amp;" / "&amp;$T3401</f>
        <v/>
      </c>
      <c r="AD3401">
        <f>1</f>
        <v/>
      </c>
      <c r="AE3401">
        <f>IF($A3401&lt;=Settings!$B$4,"до 100",IF($A3401&lt;=Settings!$B$5,"до 10 000",IF($A3401&lt;=Settings!$B$6,"до 100 000","100 000+")))</f>
        <v/>
      </c>
    </row>
    <row r="3402">
      <c r="A3402">
        <f>ROW()-1</f>
        <v/>
      </c>
      <c r="B3402">
        <f>IF($A3402&lt;=Settings!$B$4,"small_control",IF($A3402&lt;=Settings!$B$5,"medium_10k",IF($A3402&lt;=Settings!$B$6,"large_100k","extreme_1m")))</f>
        <v/>
      </c>
      <c r="C3402">
        <f>"ORD-"&amp;TEXT(QUOTIENT($A3402-1,3)+1,"0000000")</f>
        <v/>
      </c>
      <c r="D3402">
        <f>"LINE-"&amp;TEXT($A3402,"0000000")</f>
        <v/>
      </c>
      <c r="E3402" s="7">
        <f>Settings!$B$2+$A3402-1</f>
        <v/>
      </c>
      <c r="F3402" s="7">
        <f>Settings!$B$2+MOD($A3402-1,Settings!$B$7)</f>
        <v/>
      </c>
      <c r="G3402">
        <f>YEAR($F3402)</f>
        <v/>
      </c>
      <c r="H3402">
        <f>"Q"&amp;ROUNDUP(MONTH($F3402)/3,0)</f>
        <v/>
      </c>
      <c r="I3402">
        <f>MONTH($F3402)</f>
        <v/>
      </c>
      <c r="J3402">
        <f>CHOOSE(MONTH($F3402),"Январь","Февраль","Март","Апрель","Май","Июнь","Июль","Август","Сентябрь","Октябрь","Ноябрь","Декабрь")</f>
        <v/>
      </c>
      <c r="K3402">
        <f>DAY($F3402)</f>
        <v/>
      </c>
      <c r="L3402">
        <f>IF(MOD($A3402,10)&lt;7,"ФО_01_Крупный","ФО_"&amp;TEXT(MOD($A3402,8)+1,"00"))</f>
        <v/>
      </c>
      <c r="M3402">
        <f>IF($AB3402="Да","Регион_001_Крупный","Регион_"&amp;TEXT(MOD(QUOTIENT($A3402-1,20),180)+1,"000"))</f>
        <v/>
      </c>
      <c r="N3402">
        <f>IF($AB3402="Да","Город_"&amp;TEXT(MOD($A3402-1,250)+1,"0000"),"Город_"&amp;TEXT(MOD($A3402-1,3000)+1,"0000"))</f>
        <v/>
      </c>
      <c r="O3402">
        <f>IF($AB3402="Да","Холдинг_Крупный","Холдинг_"&amp;TEXT(MOD(QUOTIENT($A3402-1,10000),20)+1,"00"))</f>
        <v/>
      </c>
      <c r="P3402">
        <f>IF($AB3402="Да","Организация_Крупная","Организация_"&amp;TEXT(MOD(QUOTIENT($A3402-1,500),600)+1,"000"))</f>
        <v/>
      </c>
      <c r="Q3402">
        <f>"Отдел_"&amp;TEXT(MOD(QUOTIENT($A3402-1,50),100)+1,"000")</f>
        <v/>
      </c>
      <c r="R3402">
        <f>IF($AB3402="Да","Группа_Крупная","Группа_"&amp;TEXT(MOD(QUOTIENT($A3402-1,5000),30)+1,"00"))</f>
        <v/>
      </c>
      <c r="S3402">
        <f>IF($AB3402="Да","Категория_Крупная","Категория_"&amp;TEXT(MOD(QUOTIENT($A3402-1,500),120)+1,"000"))</f>
        <v/>
      </c>
      <c r="T3402">
        <f>IF($AB3402="Да","Подкатегория_Крупная","Подкатегория_"&amp;TEXT(MOD(QUOTIENT($A3402-1,50),300)+1,"000"))</f>
        <v/>
      </c>
      <c r="U3402">
        <f>"SKU_"&amp;TEXT($A3402,"0000000")</f>
        <v/>
      </c>
      <c r="V3402">
        <f>CHOOSE(MOD($A3402-1,4)+1,"Enterprise","SMB","Госсектор","Розница")</f>
        <v/>
      </c>
      <c r="W3402">
        <f>"Клиент_"&amp;TEXT(MOD($A3402-1,20000)+1,"00000")</f>
        <v/>
      </c>
      <c r="X3402">
        <f>CHOOSE(MOD($A3402-1,5)+1,"Портал","API","Импорт","Ручной ввод","Интеграция")</f>
        <v/>
      </c>
      <c r="Y3402" s="8">
        <f>ROUND(1000+MOD($A3402*37,90000)+IF($AB3402="Да",5000,0),2)</f>
        <v/>
      </c>
      <c r="Z3402">
        <f>1+MOD($A3402,20)</f>
        <v/>
      </c>
      <c r="AA3402" s="8">
        <f>ROUND($Y3402*(0.08+MOD($A3402,17)/100),2)</f>
        <v/>
      </c>
      <c r="AB3402">
        <f>IF(MOD($A3402,10)&lt;7,"Да","Нет")</f>
        <v/>
      </c>
      <c r="AC3402">
        <f>$R3402&amp;" / "&amp;$S3402&amp;" / "&amp;$T3402</f>
        <v/>
      </c>
      <c r="AD3402">
        <f>1</f>
        <v/>
      </c>
      <c r="AE3402">
        <f>IF($A3402&lt;=Settings!$B$4,"до 100",IF($A3402&lt;=Settings!$B$5,"до 10 000",IF($A3402&lt;=Settings!$B$6,"до 100 000","100 000+")))</f>
        <v/>
      </c>
    </row>
    <row r="3403">
      <c r="A3403">
        <f>ROW()-1</f>
        <v/>
      </c>
      <c r="B3403">
        <f>IF($A3403&lt;=Settings!$B$4,"small_control",IF($A3403&lt;=Settings!$B$5,"medium_10k",IF($A3403&lt;=Settings!$B$6,"large_100k","extreme_1m")))</f>
        <v/>
      </c>
      <c r="C3403">
        <f>"ORD-"&amp;TEXT(QUOTIENT($A3403-1,3)+1,"0000000")</f>
        <v/>
      </c>
      <c r="D3403">
        <f>"LINE-"&amp;TEXT($A3403,"0000000")</f>
        <v/>
      </c>
      <c r="E3403" s="7">
        <f>Settings!$B$2+$A3403-1</f>
        <v/>
      </c>
      <c r="F3403" s="7">
        <f>Settings!$B$2+MOD($A3403-1,Settings!$B$7)</f>
        <v/>
      </c>
      <c r="G3403">
        <f>YEAR($F3403)</f>
        <v/>
      </c>
      <c r="H3403">
        <f>"Q"&amp;ROUNDUP(MONTH($F3403)/3,0)</f>
        <v/>
      </c>
      <c r="I3403">
        <f>MONTH($F3403)</f>
        <v/>
      </c>
      <c r="J3403">
        <f>CHOOSE(MONTH($F3403),"Январь","Февраль","Март","Апрель","Май","Июнь","Июль","Август","Сентябрь","Октябрь","Ноябрь","Декабрь")</f>
        <v/>
      </c>
      <c r="K3403">
        <f>DAY($F3403)</f>
        <v/>
      </c>
      <c r="L3403">
        <f>IF(MOD($A3403,10)&lt;7,"ФО_01_Крупный","ФО_"&amp;TEXT(MOD($A3403,8)+1,"00"))</f>
        <v/>
      </c>
      <c r="M3403">
        <f>IF($AB3403="Да","Регион_001_Крупный","Регион_"&amp;TEXT(MOD(QUOTIENT($A3403-1,20),180)+1,"000"))</f>
        <v/>
      </c>
      <c r="N3403">
        <f>IF($AB3403="Да","Город_"&amp;TEXT(MOD($A3403-1,250)+1,"0000"),"Город_"&amp;TEXT(MOD($A3403-1,3000)+1,"0000"))</f>
        <v/>
      </c>
      <c r="O3403">
        <f>IF($AB3403="Да","Холдинг_Крупный","Холдинг_"&amp;TEXT(MOD(QUOTIENT($A3403-1,10000),20)+1,"00"))</f>
        <v/>
      </c>
      <c r="P3403">
        <f>IF($AB3403="Да","Организация_Крупная","Организация_"&amp;TEXT(MOD(QUOTIENT($A3403-1,500),600)+1,"000"))</f>
        <v/>
      </c>
      <c r="Q3403">
        <f>"Отдел_"&amp;TEXT(MOD(QUOTIENT($A3403-1,50),100)+1,"000")</f>
        <v/>
      </c>
      <c r="R3403">
        <f>IF($AB3403="Да","Группа_Крупная","Группа_"&amp;TEXT(MOD(QUOTIENT($A3403-1,5000),30)+1,"00"))</f>
        <v/>
      </c>
      <c r="S3403">
        <f>IF($AB3403="Да","Категория_Крупная","Категория_"&amp;TEXT(MOD(QUOTIENT($A3403-1,500),120)+1,"000"))</f>
        <v/>
      </c>
      <c r="T3403">
        <f>IF($AB3403="Да","Подкатегория_Крупная","Подкатегория_"&amp;TEXT(MOD(QUOTIENT($A3403-1,50),300)+1,"000"))</f>
        <v/>
      </c>
      <c r="U3403">
        <f>"SKU_"&amp;TEXT($A3403,"0000000")</f>
        <v/>
      </c>
      <c r="V3403">
        <f>CHOOSE(MOD($A3403-1,4)+1,"Enterprise","SMB","Госсектор","Розница")</f>
        <v/>
      </c>
      <c r="W3403">
        <f>"Клиент_"&amp;TEXT(MOD($A3403-1,20000)+1,"00000")</f>
        <v/>
      </c>
      <c r="X3403">
        <f>CHOOSE(MOD($A3403-1,5)+1,"Портал","API","Импорт","Ручной ввод","Интеграция")</f>
        <v/>
      </c>
      <c r="Y3403" s="8">
        <f>ROUND(1000+MOD($A3403*37,90000)+IF($AB3403="Да",5000,0),2)</f>
        <v/>
      </c>
      <c r="Z3403">
        <f>1+MOD($A3403,20)</f>
        <v/>
      </c>
      <c r="AA3403" s="8">
        <f>ROUND($Y3403*(0.08+MOD($A3403,17)/100),2)</f>
        <v/>
      </c>
      <c r="AB3403">
        <f>IF(MOD($A3403,10)&lt;7,"Да","Нет")</f>
        <v/>
      </c>
      <c r="AC3403">
        <f>$R3403&amp;" / "&amp;$S3403&amp;" / "&amp;$T3403</f>
        <v/>
      </c>
      <c r="AD3403">
        <f>1</f>
        <v/>
      </c>
      <c r="AE3403">
        <f>IF($A3403&lt;=Settings!$B$4,"до 100",IF($A3403&lt;=Settings!$B$5,"до 10 000",IF($A3403&lt;=Settings!$B$6,"до 100 000","100 000+")))</f>
        <v/>
      </c>
    </row>
    <row r="3404">
      <c r="A3404">
        <f>ROW()-1</f>
        <v/>
      </c>
      <c r="B3404">
        <f>IF($A3404&lt;=Settings!$B$4,"small_control",IF($A3404&lt;=Settings!$B$5,"medium_10k",IF($A3404&lt;=Settings!$B$6,"large_100k","extreme_1m")))</f>
        <v/>
      </c>
      <c r="C3404">
        <f>"ORD-"&amp;TEXT(QUOTIENT($A3404-1,3)+1,"0000000")</f>
        <v/>
      </c>
      <c r="D3404">
        <f>"LINE-"&amp;TEXT($A3404,"0000000")</f>
        <v/>
      </c>
      <c r="E3404" s="7">
        <f>Settings!$B$2+$A3404-1</f>
        <v/>
      </c>
      <c r="F3404" s="7">
        <f>Settings!$B$2+MOD($A3404-1,Settings!$B$7)</f>
        <v/>
      </c>
      <c r="G3404">
        <f>YEAR($F3404)</f>
        <v/>
      </c>
      <c r="H3404">
        <f>"Q"&amp;ROUNDUP(MONTH($F3404)/3,0)</f>
        <v/>
      </c>
      <c r="I3404">
        <f>MONTH($F3404)</f>
        <v/>
      </c>
      <c r="J3404">
        <f>CHOOSE(MONTH($F3404),"Январь","Февраль","Март","Апрель","Май","Июнь","Июль","Август","Сентябрь","Октябрь","Ноябрь","Декабрь")</f>
        <v/>
      </c>
      <c r="K3404">
        <f>DAY($F3404)</f>
        <v/>
      </c>
      <c r="L3404">
        <f>IF(MOD($A3404,10)&lt;7,"ФО_01_Крупный","ФО_"&amp;TEXT(MOD($A3404,8)+1,"00"))</f>
        <v/>
      </c>
      <c r="M3404">
        <f>IF($AB3404="Да","Регион_001_Крупный","Регион_"&amp;TEXT(MOD(QUOTIENT($A3404-1,20),180)+1,"000"))</f>
        <v/>
      </c>
      <c r="N3404">
        <f>IF($AB3404="Да","Город_"&amp;TEXT(MOD($A3404-1,250)+1,"0000"),"Город_"&amp;TEXT(MOD($A3404-1,3000)+1,"0000"))</f>
        <v/>
      </c>
      <c r="O3404">
        <f>IF($AB3404="Да","Холдинг_Крупный","Холдинг_"&amp;TEXT(MOD(QUOTIENT($A3404-1,10000),20)+1,"00"))</f>
        <v/>
      </c>
      <c r="P3404">
        <f>IF($AB3404="Да","Организация_Крупная","Организация_"&amp;TEXT(MOD(QUOTIENT($A3404-1,500),600)+1,"000"))</f>
        <v/>
      </c>
      <c r="Q3404">
        <f>"Отдел_"&amp;TEXT(MOD(QUOTIENT($A3404-1,50),100)+1,"000")</f>
        <v/>
      </c>
      <c r="R3404">
        <f>IF($AB3404="Да","Группа_Крупная","Группа_"&amp;TEXT(MOD(QUOTIENT($A3404-1,5000),30)+1,"00"))</f>
        <v/>
      </c>
      <c r="S3404">
        <f>IF($AB3404="Да","Категория_Крупная","Категория_"&amp;TEXT(MOD(QUOTIENT($A3404-1,500),120)+1,"000"))</f>
        <v/>
      </c>
      <c r="T3404">
        <f>IF($AB3404="Да","Подкатегория_Крупная","Подкатегория_"&amp;TEXT(MOD(QUOTIENT($A3404-1,50),300)+1,"000"))</f>
        <v/>
      </c>
      <c r="U3404">
        <f>"SKU_"&amp;TEXT($A3404,"0000000")</f>
        <v/>
      </c>
      <c r="V3404">
        <f>CHOOSE(MOD($A3404-1,4)+1,"Enterprise","SMB","Госсектор","Розница")</f>
        <v/>
      </c>
      <c r="W3404">
        <f>"Клиент_"&amp;TEXT(MOD($A3404-1,20000)+1,"00000")</f>
        <v/>
      </c>
      <c r="X3404">
        <f>CHOOSE(MOD($A3404-1,5)+1,"Портал","API","Импорт","Ручной ввод","Интеграция")</f>
        <v/>
      </c>
      <c r="Y3404" s="8">
        <f>ROUND(1000+MOD($A3404*37,90000)+IF($AB3404="Да",5000,0),2)</f>
        <v/>
      </c>
      <c r="Z3404">
        <f>1+MOD($A3404,20)</f>
        <v/>
      </c>
      <c r="AA3404" s="8">
        <f>ROUND($Y3404*(0.08+MOD($A3404,17)/100),2)</f>
        <v/>
      </c>
      <c r="AB3404">
        <f>IF(MOD($A3404,10)&lt;7,"Да","Нет")</f>
        <v/>
      </c>
      <c r="AC3404">
        <f>$R3404&amp;" / "&amp;$S3404&amp;" / "&amp;$T3404</f>
        <v/>
      </c>
      <c r="AD3404">
        <f>1</f>
        <v/>
      </c>
      <c r="AE3404">
        <f>IF($A3404&lt;=Settings!$B$4,"до 100",IF($A3404&lt;=Settings!$B$5,"до 10 000",IF($A3404&lt;=Settings!$B$6,"до 100 000","100 000+")))</f>
        <v/>
      </c>
    </row>
    <row r="3405">
      <c r="A3405">
        <f>ROW()-1</f>
        <v/>
      </c>
      <c r="B3405">
        <f>IF($A3405&lt;=Settings!$B$4,"small_control",IF($A3405&lt;=Settings!$B$5,"medium_10k",IF($A3405&lt;=Settings!$B$6,"large_100k","extreme_1m")))</f>
        <v/>
      </c>
      <c r="C3405">
        <f>"ORD-"&amp;TEXT(QUOTIENT($A3405-1,3)+1,"0000000")</f>
        <v/>
      </c>
      <c r="D3405">
        <f>"LINE-"&amp;TEXT($A3405,"0000000")</f>
        <v/>
      </c>
      <c r="E3405" s="7">
        <f>Settings!$B$2+$A3405-1</f>
        <v/>
      </c>
      <c r="F3405" s="7">
        <f>Settings!$B$2+MOD($A3405-1,Settings!$B$7)</f>
        <v/>
      </c>
      <c r="G3405">
        <f>YEAR($F3405)</f>
        <v/>
      </c>
      <c r="H3405">
        <f>"Q"&amp;ROUNDUP(MONTH($F3405)/3,0)</f>
        <v/>
      </c>
      <c r="I3405">
        <f>MONTH($F3405)</f>
        <v/>
      </c>
      <c r="J3405">
        <f>CHOOSE(MONTH($F3405),"Январь","Февраль","Март","Апрель","Май","Июнь","Июль","Август","Сентябрь","Октябрь","Ноябрь","Декабрь")</f>
        <v/>
      </c>
      <c r="K3405">
        <f>DAY($F3405)</f>
        <v/>
      </c>
      <c r="L3405">
        <f>IF(MOD($A3405,10)&lt;7,"ФО_01_Крупный","ФО_"&amp;TEXT(MOD($A3405,8)+1,"00"))</f>
        <v/>
      </c>
      <c r="M3405">
        <f>IF($AB3405="Да","Регион_001_Крупный","Регион_"&amp;TEXT(MOD(QUOTIENT($A3405-1,20),180)+1,"000"))</f>
        <v/>
      </c>
      <c r="N3405">
        <f>IF($AB3405="Да","Город_"&amp;TEXT(MOD($A3405-1,250)+1,"0000"),"Город_"&amp;TEXT(MOD($A3405-1,3000)+1,"0000"))</f>
        <v/>
      </c>
      <c r="O3405">
        <f>IF($AB3405="Да","Холдинг_Крупный","Холдинг_"&amp;TEXT(MOD(QUOTIENT($A3405-1,10000),20)+1,"00"))</f>
        <v/>
      </c>
      <c r="P3405">
        <f>IF($AB3405="Да","Организация_Крупная","Организация_"&amp;TEXT(MOD(QUOTIENT($A3405-1,500),600)+1,"000"))</f>
        <v/>
      </c>
      <c r="Q3405">
        <f>"Отдел_"&amp;TEXT(MOD(QUOTIENT($A3405-1,50),100)+1,"000")</f>
        <v/>
      </c>
      <c r="R3405">
        <f>IF($AB3405="Да","Группа_Крупная","Группа_"&amp;TEXT(MOD(QUOTIENT($A3405-1,5000),30)+1,"00"))</f>
        <v/>
      </c>
      <c r="S3405">
        <f>IF($AB3405="Да","Категория_Крупная","Категория_"&amp;TEXT(MOD(QUOTIENT($A3405-1,500),120)+1,"000"))</f>
        <v/>
      </c>
      <c r="T3405">
        <f>IF($AB3405="Да","Подкатегория_Крупная","Подкатегория_"&amp;TEXT(MOD(QUOTIENT($A3405-1,50),300)+1,"000"))</f>
        <v/>
      </c>
      <c r="U3405">
        <f>"SKU_"&amp;TEXT($A3405,"0000000")</f>
        <v/>
      </c>
      <c r="V3405">
        <f>CHOOSE(MOD($A3405-1,4)+1,"Enterprise","SMB","Госсектор","Розница")</f>
        <v/>
      </c>
      <c r="W3405">
        <f>"Клиент_"&amp;TEXT(MOD($A3405-1,20000)+1,"00000")</f>
        <v/>
      </c>
      <c r="X3405">
        <f>CHOOSE(MOD($A3405-1,5)+1,"Портал","API","Импорт","Ручной ввод","Интеграция")</f>
        <v/>
      </c>
      <c r="Y3405" s="8">
        <f>ROUND(1000+MOD($A3405*37,90000)+IF($AB3405="Да",5000,0),2)</f>
        <v/>
      </c>
      <c r="Z3405">
        <f>1+MOD($A3405,20)</f>
        <v/>
      </c>
      <c r="AA3405" s="8">
        <f>ROUND($Y3405*(0.08+MOD($A3405,17)/100),2)</f>
        <v/>
      </c>
      <c r="AB3405">
        <f>IF(MOD($A3405,10)&lt;7,"Да","Нет")</f>
        <v/>
      </c>
      <c r="AC3405">
        <f>$R3405&amp;" / "&amp;$S3405&amp;" / "&amp;$T3405</f>
        <v/>
      </c>
      <c r="AD3405">
        <f>1</f>
        <v/>
      </c>
      <c r="AE3405">
        <f>IF($A3405&lt;=Settings!$B$4,"до 100",IF($A3405&lt;=Settings!$B$5,"до 10 000",IF($A3405&lt;=Settings!$B$6,"до 100 000","100 000+")))</f>
        <v/>
      </c>
    </row>
    <row r="3406">
      <c r="A3406">
        <f>ROW()-1</f>
        <v/>
      </c>
      <c r="B3406">
        <f>IF($A3406&lt;=Settings!$B$4,"small_control",IF($A3406&lt;=Settings!$B$5,"medium_10k",IF($A3406&lt;=Settings!$B$6,"large_100k","extreme_1m")))</f>
        <v/>
      </c>
      <c r="C3406">
        <f>"ORD-"&amp;TEXT(QUOTIENT($A3406-1,3)+1,"0000000")</f>
        <v/>
      </c>
      <c r="D3406">
        <f>"LINE-"&amp;TEXT($A3406,"0000000")</f>
        <v/>
      </c>
      <c r="E3406" s="7">
        <f>Settings!$B$2+$A3406-1</f>
        <v/>
      </c>
      <c r="F3406" s="7">
        <f>Settings!$B$2+MOD($A3406-1,Settings!$B$7)</f>
        <v/>
      </c>
      <c r="G3406">
        <f>YEAR($F3406)</f>
        <v/>
      </c>
      <c r="H3406">
        <f>"Q"&amp;ROUNDUP(MONTH($F3406)/3,0)</f>
        <v/>
      </c>
      <c r="I3406">
        <f>MONTH($F3406)</f>
        <v/>
      </c>
      <c r="J3406">
        <f>CHOOSE(MONTH($F3406),"Январь","Февраль","Март","Апрель","Май","Июнь","Июль","Август","Сентябрь","Октябрь","Ноябрь","Декабрь")</f>
        <v/>
      </c>
      <c r="K3406">
        <f>DAY($F3406)</f>
        <v/>
      </c>
      <c r="L3406">
        <f>IF(MOD($A3406,10)&lt;7,"ФО_01_Крупный","ФО_"&amp;TEXT(MOD($A3406,8)+1,"00"))</f>
        <v/>
      </c>
      <c r="M3406">
        <f>IF($AB3406="Да","Регион_001_Крупный","Регион_"&amp;TEXT(MOD(QUOTIENT($A3406-1,20),180)+1,"000"))</f>
        <v/>
      </c>
      <c r="N3406">
        <f>IF($AB3406="Да","Город_"&amp;TEXT(MOD($A3406-1,250)+1,"0000"),"Город_"&amp;TEXT(MOD($A3406-1,3000)+1,"0000"))</f>
        <v/>
      </c>
      <c r="O3406">
        <f>IF($AB3406="Да","Холдинг_Крупный","Холдинг_"&amp;TEXT(MOD(QUOTIENT($A3406-1,10000),20)+1,"00"))</f>
        <v/>
      </c>
      <c r="P3406">
        <f>IF($AB3406="Да","Организация_Крупная","Организация_"&amp;TEXT(MOD(QUOTIENT($A3406-1,500),600)+1,"000"))</f>
        <v/>
      </c>
      <c r="Q3406">
        <f>"Отдел_"&amp;TEXT(MOD(QUOTIENT($A3406-1,50),100)+1,"000")</f>
        <v/>
      </c>
      <c r="R3406">
        <f>IF($AB3406="Да","Группа_Крупная","Группа_"&amp;TEXT(MOD(QUOTIENT($A3406-1,5000),30)+1,"00"))</f>
        <v/>
      </c>
      <c r="S3406">
        <f>IF($AB3406="Да","Категория_Крупная","Категория_"&amp;TEXT(MOD(QUOTIENT($A3406-1,500),120)+1,"000"))</f>
        <v/>
      </c>
      <c r="T3406">
        <f>IF($AB3406="Да","Подкатегория_Крупная","Подкатегория_"&amp;TEXT(MOD(QUOTIENT($A3406-1,50),300)+1,"000"))</f>
        <v/>
      </c>
      <c r="U3406">
        <f>"SKU_"&amp;TEXT($A3406,"0000000")</f>
        <v/>
      </c>
      <c r="V3406">
        <f>CHOOSE(MOD($A3406-1,4)+1,"Enterprise","SMB","Госсектор","Розница")</f>
        <v/>
      </c>
      <c r="W3406">
        <f>"Клиент_"&amp;TEXT(MOD($A3406-1,20000)+1,"00000")</f>
        <v/>
      </c>
      <c r="X3406">
        <f>CHOOSE(MOD($A3406-1,5)+1,"Портал","API","Импорт","Ручной ввод","Интеграция")</f>
        <v/>
      </c>
      <c r="Y3406" s="8">
        <f>ROUND(1000+MOD($A3406*37,90000)+IF($AB3406="Да",5000,0),2)</f>
        <v/>
      </c>
      <c r="Z3406">
        <f>1+MOD($A3406,20)</f>
        <v/>
      </c>
      <c r="AA3406" s="8">
        <f>ROUND($Y3406*(0.08+MOD($A3406,17)/100),2)</f>
        <v/>
      </c>
      <c r="AB3406">
        <f>IF(MOD($A3406,10)&lt;7,"Да","Нет")</f>
        <v/>
      </c>
      <c r="AC3406">
        <f>$R3406&amp;" / "&amp;$S3406&amp;" / "&amp;$T3406</f>
        <v/>
      </c>
      <c r="AD3406">
        <f>1</f>
        <v/>
      </c>
      <c r="AE3406">
        <f>IF($A3406&lt;=Settings!$B$4,"до 100",IF($A3406&lt;=Settings!$B$5,"до 10 000",IF($A3406&lt;=Settings!$B$6,"до 100 000","100 000+")))</f>
        <v/>
      </c>
    </row>
    <row r="3407">
      <c r="A3407">
        <f>ROW()-1</f>
        <v/>
      </c>
      <c r="B3407">
        <f>IF($A3407&lt;=Settings!$B$4,"small_control",IF($A3407&lt;=Settings!$B$5,"medium_10k",IF($A3407&lt;=Settings!$B$6,"large_100k","extreme_1m")))</f>
        <v/>
      </c>
      <c r="C3407">
        <f>"ORD-"&amp;TEXT(QUOTIENT($A3407-1,3)+1,"0000000")</f>
        <v/>
      </c>
      <c r="D3407">
        <f>"LINE-"&amp;TEXT($A3407,"0000000")</f>
        <v/>
      </c>
      <c r="E3407" s="7">
        <f>Settings!$B$2+$A3407-1</f>
        <v/>
      </c>
      <c r="F3407" s="7">
        <f>Settings!$B$2+MOD($A3407-1,Settings!$B$7)</f>
        <v/>
      </c>
      <c r="G3407">
        <f>YEAR($F3407)</f>
        <v/>
      </c>
      <c r="H3407">
        <f>"Q"&amp;ROUNDUP(MONTH($F3407)/3,0)</f>
        <v/>
      </c>
      <c r="I3407">
        <f>MONTH($F3407)</f>
        <v/>
      </c>
      <c r="J3407">
        <f>CHOOSE(MONTH($F3407),"Январь","Февраль","Март","Апрель","Май","Июнь","Июль","Август","Сентябрь","Октябрь","Ноябрь","Декабрь")</f>
        <v/>
      </c>
      <c r="K3407">
        <f>DAY($F3407)</f>
        <v/>
      </c>
      <c r="L3407">
        <f>IF(MOD($A3407,10)&lt;7,"ФО_01_Крупный","ФО_"&amp;TEXT(MOD($A3407,8)+1,"00"))</f>
        <v/>
      </c>
      <c r="M3407">
        <f>IF($AB3407="Да","Регион_001_Крупный","Регион_"&amp;TEXT(MOD(QUOTIENT($A3407-1,20),180)+1,"000"))</f>
        <v/>
      </c>
      <c r="N3407">
        <f>IF($AB3407="Да","Город_"&amp;TEXT(MOD($A3407-1,250)+1,"0000"),"Город_"&amp;TEXT(MOD($A3407-1,3000)+1,"0000"))</f>
        <v/>
      </c>
      <c r="O3407">
        <f>IF($AB3407="Да","Холдинг_Крупный","Холдинг_"&amp;TEXT(MOD(QUOTIENT($A3407-1,10000),20)+1,"00"))</f>
        <v/>
      </c>
      <c r="P3407">
        <f>IF($AB3407="Да","Организация_Крупная","Организация_"&amp;TEXT(MOD(QUOTIENT($A3407-1,500),600)+1,"000"))</f>
        <v/>
      </c>
      <c r="Q3407">
        <f>"Отдел_"&amp;TEXT(MOD(QUOTIENT($A3407-1,50),100)+1,"000")</f>
        <v/>
      </c>
      <c r="R3407">
        <f>IF($AB3407="Да","Группа_Крупная","Группа_"&amp;TEXT(MOD(QUOTIENT($A3407-1,5000),30)+1,"00"))</f>
        <v/>
      </c>
      <c r="S3407">
        <f>IF($AB3407="Да","Категория_Крупная","Категория_"&amp;TEXT(MOD(QUOTIENT($A3407-1,500),120)+1,"000"))</f>
        <v/>
      </c>
      <c r="T3407">
        <f>IF($AB3407="Да","Подкатегория_Крупная","Подкатегория_"&amp;TEXT(MOD(QUOTIENT($A3407-1,50),300)+1,"000"))</f>
        <v/>
      </c>
      <c r="U3407">
        <f>"SKU_"&amp;TEXT($A3407,"0000000")</f>
        <v/>
      </c>
      <c r="V3407">
        <f>CHOOSE(MOD($A3407-1,4)+1,"Enterprise","SMB","Госсектор","Розница")</f>
        <v/>
      </c>
      <c r="W3407">
        <f>"Клиент_"&amp;TEXT(MOD($A3407-1,20000)+1,"00000")</f>
        <v/>
      </c>
      <c r="X3407">
        <f>CHOOSE(MOD($A3407-1,5)+1,"Портал","API","Импорт","Ручной ввод","Интеграция")</f>
        <v/>
      </c>
      <c r="Y3407" s="8">
        <f>ROUND(1000+MOD($A3407*37,90000)+IF($AB3407="Да",5000,0),2)</f>
        <v/>
      </c>
      <c r="Z3407">
        <f>1+MOD($A3407,20)</f>
        <v/>
      </c>
      <c r="AA3407" s="8">
        <f>ROUND($Y3407*(0.08+MOD($A3407,17)/100),2)</f>
        <v/>
      </c>
      <c r="AB3407">
        <f>IF(MOD($A3407,10)&lt;7,"Да","Нет")</f>
        <v/>
      </c>
      <c r="AC3407">
        <f>$R3407&amp;" / "&amp;$S3407&amp;" / "&amp;$T3407</f>
        <v/>
      </c>
      <c r="AD3407">
        <f>1</f>
        <v/>
      </c>
      <c r="AE3407">
        <f>IF($A3407&lt;=Settings!$B$4,"до 100",IF($A3407&lt;=Settings!$B$5,"до 10 000",IF($A3407&lt;=Settings!$B$6,"до 100 000","100 000+")))</f>
        <v/>
      </c>
    </row>
    <row r="3408">
      <c r="A3408">
        <f>ROW()-1</f>
        <v/>
      </c>
      <c r="B3408">
        <f>IF($A3408&lt;=Settings!$B$4,"small_control",IF($A3408&lt;=Settings!$B$5,"medium_10k",IF($A3408&lt;=Settings!$B$6,"large_100k","extreme_1m")))</f>
        <v/>
      </c>
      <c r="C3408">
        <f>"ORD-"&amp;TEXT(QUOTIENT($A3408-1,3)+1,"0000000")</f>
        <v/>
      </c>
      <c r="D3408">
        <f>"LINE-"&amp;TEXT($A3408,"0000000")</f>
        <v/>
      </c>
      <c r="E3408" s="7">
        <f>Settings!$B$2+$A3408-1</f>
        <v/>
      </c>
      <c r="F3408" s="7">
        <f>Settings!$B$2+MOD($A3408-1,Settings!$B$7)</f>
        <v/>
      </c>
      <c r="G3408">
        <f>YEAR($F3408)</f>
        <v/>
      </c>
      <c r="H3408">
        <f>"Q"&amp;ROUNDUP(MONTH($F3408)/3,0)</f>
        <v/>
      </c>
      <c r="I3408">
        <f>MONTH($F3408)</f>
        <v/>
      </c>
      <c r="J3408">
        <f>CHOOSE(MONTH($F3408),"Январь","Февраль","Март","Апрель","Май","Июнь","Июль","Август","Сентябрь","Октябрь","Ноябрь","Декабрь")</f>
        <v/>
      </c>
      <c r="K3408">
        <f>DAY($F3408)</f>
        <v/>
      </c>
      <c r="L3408">
        <f>IF(MOD($A3408,10)&lt;7,"ФО_01_Крупный","ФО_"&amp;TEXT(MOD($A3408,8)+1,"00"))</f>
        <v/>
      </c>
      <c r="M3408">
        <f>IF($AB3408="Да","Регион_001_Крупный","Регион_"&amp;TEXT(MOD(QUOTIENT($A3408-1,20),180)+1,"000"))</f>
        <v/>
      </c>
      <c r="N3408">
        <f>IF($AB3408="Да","Город_"&amp;TEXT(MOD($A3408-1,250)+1,"0000"),"Город_"&amp;TEXT(MOD($A3408-1,3000)+1,"0000"))</f>
        <v/>
      </c>
      <c r="O3408">
        <f>IF($AB3408="Да","Холдинг_Крупный","Холдинг_"&amp;TEXT(MOD(QUOTIENT($A3408-1,10000),20)+1,"00"))</f>
        <v/>
      </c>
      <c r="P3408">
        <f>IF($AB3408="Да","Организация_Крупная","Организация_"&amp;TEXT(MOD(QUOTIENT($A3408-1,500),600)+1,"000"))</f>
        <v/>
      </c>
      <c r="Q3408">
        <f>"Отдел_"&amp;TEXT(MOD(QUOTIENT($A3408-1,50),100)+1,"000")</f>
        <v/>
      </c>
      <c r="R3408">
        <f>IF($AB3408="Да","Группа_Крупная","Группа_"&amp;TEXT(MOD(QUOTIENT($A3408-1,5000),30)+1,"00"))</f>
        <v/>
      </c>
      <c r="S3408">
        <f>IF($AB3408="Да","Категория_Крупная","Категория_"&amp;TEXT(MOD(QUOTIENT($A3408-1,500),120)+1,"000"))</f>
        <v/>
      </c>
      <c r="T3408">
        <f>IF($AB3408="Да","Подкатегория_Крупная","Подкатегория_"&amp;TEXT(MOD(QUOTIENT($A3408-1,50),300)+1,"000"))</f>
        <v/>
      </c>
      <c r="U3408">
        <f>"SKU_"&amp;TEXT($A3408,"0000000")</f>
        <v/>
      </c>
      <c r="V3408">
        <f>CHOOSE(MOD($A3408-1,4)+1,"Enterprise","SMB","Госсектор","Розница")</f>
        <v/>
      </c>
      <c r="W3408">
        <f>"Клиент_"&amp;TEXT(MOD($A3408-1,20000)+1,"00000")</f>
        <v/>
      </c>
      <c r="X3408">
        <f>CHOOSE(MOD($A3408-1,5)+1,"Портал","API","Импорт","Ручной ввод","Интеграция")</f>
        <v/>
      </c>
      <c r="Y3408" s="8">
        <f>ROUND(1000+MOD($A3408*37,90000)+IF($AB3408="Да",5000,0),2)</f>
        <v/>
      </c>
      <c r="Z3408">
        <f>1+MOD($A3408,20)</f>
        <v/>
      </c>
      <c r="AA3408" s="8">
        <f>ROUND($Y3408*(0.08+MOD($A3408,17)/100),2)</f>
        <v/>
      </c>
      <c r="AB3408">
        <f>IF(MOD($A3408,10)&lt;7,"Да","Нет")</f>
        <v/>
      </c>
      <c r="AC3408">
        <f>$R3408&amp;" / "&amp;$S3408&amp;" / "&amp;$T3408</f>
        <v/>
      </c>
      <c r="AD3408">
        <f>1</f>
        <v/>
      </c>
      <c r="AE3408">
        <f>IF($A3408&lt;=Settings!$B$4,"до 100",IF($A3408&lt;=Settings!$B$5,"до 10 000",IF($A3408&lt;=Settings!$B$6,"до 100 000","100 000+")))</f>
        <v/>
      </c>
    </row>
    <row r="3409">
      <c r="A3409">
        <f>ROW()-1</f>
        <v/>
      </c>
      <c r="B3409">
        <f>IF($A3409&lt;=Settings!$B$4,"small_control",IF($A3409&lt;=Settings!$B$5,"medium_10k",IF($A3409&lt;=Settings!$B$6,"large_100k","extreme_1m")))</f>
        <v/>
      </c>
      <c r="C3409">
        <f>"ORD-"&amp;TEXT(QUOTIENT($A3409-1,3)+1,"0000000")</f>
        <v/>
      </c>
      <c r="D3409">
        <f>"LINE-"&amp;TEXT($A3409,"0000000")</f>
        <v/>
      </c>
      <c r="E3409" s="7">
        <f>Settings!$B$2+$A3409-1</f>
        <v/>
      </c>
      <c r="F3409" s="7">
        <f>Settings!$B$2+MOD($A3409-1,Settings!$B$7)</f>
        <v/>
      </c>
      <c r="G3409">
        <f>YEAR($F3409)</f>
        <v/>
      </c>
      <c r="H3409">
        <f>"Q"&amp;ROUNDUP(MONTH($F3409)/3,0)</f>
        <v/>
      </c>
      <c r="I3409">
        <f>MONTH($F3409)</f>
        <v/>
      </c>
      <c r="J3409">
        <f>CHOOSE(MONTH($F3409),"Январь","Февраль","Март","Апрель","Май","Июнь","Июль","Август","Сентябрь","Октябрь","Ноябрь","Декабрь")</f>
        <v/>
      </c>
      <c r="K3409">
        <f>DAY($F3409)</f>
        <v/>
      </c>
      <c r="L3409">
        <f>IF(MOD($A3409,10)&lt;7,"ФО_01_Крупный","ФО_"&amp;TEXT(MOD($A3409,8)+1,"00"))</f>
        <v/>
      </c>
      <c r="M3409">
        <f>IF($AB3409="Да","Регион_001_Крупный","Регион_"&amp;TEXT(MOD(QUOTIENT($A3409-1,20),180)+1,"000"))</f>
        <v/>
      </c>
      <c r="N3409">
        <f>IF($AB3409="Да","Город_"&amp;TEXT(MOD($A3409-1,250)+1,"0000"),"Город_"&amp;TEXT(MOD($A3409-1,3000)+1,"0000"))</f>
        <v/>
      </c>
      <c r="O3409">
        <f>IF($AB3409="Да","Холдинг_Крупный","Холдинг_"&amp;TEXT(MOD(QUOTIENT($A3409-1,10000),20)+1,"00"))</f>
        <v/>
      </c>
      <c r="P3409">
        <f>IF($AB3409="Да","Организация_Крупная","Организация_"&amp;TEXT(MOD(QUOTIENT($A3409-1,500),600)+1,"000"))</f>
        <v/>
      </c>
      <c r="Q3409">
        <f>"Отдел_"&amp;TEXT(MOD(QUOTIENT($A3409-1,50),100)+1,"000")</f>
        <v/>
      </c>
      <c r="R3409">
        <f>IF($AB3409="Да","Группа_Крупная","Группа_"&amp;TEXT(MOD(QUOTIENT($A3409-1,5000),30)+1,"00"))</f>
        <v/>
      </c>
      <c r="S3409">
        <f>IF($AB3409="Да","Категория_Крупная","Категория_"&amp;TEXT(MOD(QUOTIENT($A3409-1,500),120)+1,"000"))</f>
        <v/>
      </c>
      <c r="T3409">
        <f>IF($AB3409="Да","Подкатегория_Крупная","Подкатегория_"&amp;TEXT(MOD(QUOTIENT($A3409-1,50),300)+1,"000"))</f>
        <v/>
      </c>
      <c r="U3409">
        <f>"SKU_"&amp;TEXT($A3409,"0000000")</f>
        <v/>
      </c>
      <c r="V3409">
        <f>CHOOSE(MOD($A3409-1,4)+1,"Enterprise","SMB","Госсектор","Розница")</f>
        <v/>
      </c>
      <c r="W3409">
        <f>"Клиент_"&amp;TEXT(MOD($A3409-1,20000)+1,"00000")</f>
        <v/>
      </c>
      <c r="X3409">
        <f>CHOOSE(MOD($A3409-1,5)+1,"Портал","API","Импорт","Ручной ввод","Интеграция")</f>
        <v/>
      </c>
      <c r="Y3409" s="8">
        <f>ROUND(1000+MOD($A3409*37,90000)+IF($AB3409="Да",5000,0),2)</f>
        <v/>
      </c>
      <c r="Z3409">
        <f>1+MOD($A3409,20)</f>
        <v/>
      </c>
      <c r="AA3409" s="8">
        <f>ROUND($Y3409*(0.08+MOD($A3409,17)/100),2)</f>
        <v/>
      </c>
      <c r="AB3409">
        <f>IF(MOD($A3409,10)&lt;7,"Да","Нет")</f>
        <v/>
      </c>
      <c r="AC3409">
        <f>$R3409&amp;" / "&amp;$S3409&amp;" / "&amp;$T3409</f>
        <v/>
      </c>
      <c r="AD3409">
        <f>1</f>
        <v/>
      </c>
      <c r="AE3409">
        <f>IF($A3409&lt;=Settings!$B$4,"до 100",IF($A3409&lt;=Settings!$B$5,"до 10 000",IF($A3409&lt;=Settings!$B$6,"до 100 000","100 000+")))</f>
        <v/>
      </c>
    </row>
    <row r="3410">
      <c r="A3410">
        <f>ROW()-1</f>
        <v/>
      </c>
      <c r="B3410">
        <f>IF($A3410&lt;=Settings!$B$4,"small_control",IF($A3410&lt;=Settings!$B$5,"medium_10k",IF($A3410&lt;=Settings!$B$6,"large_100k","extreme_1m")))</f>
        <v/>
      </c>
      <c r="C3410">
        <f>"ORD-"&amp;TEXT(QUOTIENT($A3410-1,3)+1,"0000000")</f>
        <v/>
      </c>
      <c r="D3410">
        <f>"LINE-"&amp;TEXT($A3410,"0000000")</f>
        <v/>
      </c>
      <c r="E3410" s="7">
        <f>Settings!$B$2+$A3410-1</f>
        <v/>
      </c>
      <c r="F3410" s="7">
        <f>Settings!$B$2+MOD($A3410-1,Settings!$B$7)</f>
        <v/>
      </c>
      <c r="G3410">
        <f>YEAR($F3410)</f>
        <v/>
      </c>
      <c r="H3410">
        <f>"Q"&amp;ROUNDUP(MONTH($F3410)/3,0)</f>
        <v/>
      </c>
      <c r="I3410">
        <f>MONTH($F3410)</f>
        <v/>
      </c>
      <c r="J3410">
        <f>CHOOSE(MONTH($F3410),"Январь","Февраль","Март","Апрель","Май","Июнь","Июль","Август","Сентябрь","Октябрь","Ноябрь","Декабрь")</f>
        <v/>
      </c>
      <c r="K3410">
        <f>DAY($F3410)</f>
        <v/>
      </c>
      <c r="L3410">
        <f>IF(MOD($A3410,10)&lt;7,"ФО_01_Крупный","ФО_"&amp;TEXT(MOD($A3410,8)+1,"00"))</f>
        <v/>
      </c>
      <c r="M3410">
        <f>IF($AB3410="Да","Регион_001_Крупный","Регион_"&amp;TEXT(MOD(QUOTIENT($A3410-1,20),180)+1,"000"))</f>
        <v/>
      </c>
      <c r="N3410">
        <f>IF($AB3410="Да","Город_"&amp;TEXT(MOD($A3410-1,250)+1,"0000"),"Город_"&amp;TEXT(MOD($A3410-1,3000)+1,"0000"))</f>
        <v/>
      </c>
      <c r="O3410">
        <f>IF($AB3410="Да","Холдинг_Крупный","Холдинг_"&amp;TEXT(MOD(QUOTIENT($A3410-1,10000),20)+1,"00"))</f>
        <v/>
      </c>
      <c r="P3410">
        <f>IF($AB3410="Да","Организация_Крупная","Организация_"&amp;TEXT(MOD(QUOTIENT($A3410-1,500),600)+1,"000"))</f>
        <v/>
      </c>
      <c r="Q3410">
        <f>"Отдел_"&amp;TEXT(MOD(QUOTIENT($A3410-1,50),100)+1,"000")</f>
        <v/>
      </c>
      <c r="R3410">
        <f>IF($AB3410="Да","Группа_Крупная","Группа_"&amp;TEXT(MOD(QUOTIENT($A3410-1,5000),30)+1,"00"))</f>
        <v/>
      </c>
      <c r="S3410">
        <f>IF($AB3410="Да","Категория_Крупная","Категория_"&amp;TEXT(MOD(QUOTIENT($A3410-1,500),120)+1,"000"))</f>
        <v/>
      </c>
      <c r="T3410">
        <f>IF($AB3410="Да","Подкатегория_Крупная","Подкатегория_"&amp;TEXT(MOD(QUOTIENT($A3410-1,50),300)+1,"000"))</f>
        <v/>
      </c>
      <c r="U3410">
        <f>"SKU_"&amp;TEXT($A3410,"0000000")</f>
        <v/>
      </c>
      <c r="V3410">
        <f>CHOOSE(MOD($A3410-1,4)+1,"Enterprise","SMB","Госсектор","Розница")</f>
        <v/>
      </c>
      <c r="W3410">
        <f>"Клиент_"&amp;TEXT(MOD($A3410-1,20000)+1,"00000")</f>
        <v/>
      </c>
      <c r="X3410">
        <f>CHOOSE(MOD($A3410-1,5)+1,"Портал","API","Импорт","Ручной ввод","Интеграция")</f>
        <v/>
      </c>
      <c r="Y3410" s="8">
        <f>ROUND(1000+MOD($A3410*37,90000)+IF($AB3410="Да",5000,0),2)</f>
        <v/>
      </c>
      <c r="Z3410">
        <f>1+MOD($A3410,20)</f>
        <v/>
      </c>
      <c r="AA3410" s="8">
        <f>ROUND($Y3410*(0.08+MOD($A3410,17)/100),2)</f>
        <v/>
      </c>
      <c r="AB3410">
        <f>IF(MOD($A3410,10)&lt;7,"Да","Нет")</f>
        <v/>
      </c>
      <c r="AC3410">
        <f>$R3410&amp;" / "&amp;$S3410&amp;" / "&amp;$T3410</f>
        <v/>
      </c>
      <c r="AD3410">
        <f>1</f>
        <v/>
      </c>
      <c r="AE3410">
        <f>IF($A3410&lt;=Settings!$B$4,"до 100",IF($A3410&lt;=Settings!$B$5,"до 10 000",IF($A3410&lt;=Settings!$B$6,"до 100 000","100 000+")))</f>
        <v/>
      </c>
    </row>
    <row r="3411">
      <c r="A3411">
        <f>ROW()-1</f>
        <v/>
      </c>
      <c r="B3411">
        <f>IF($A3411&lt;=Settings!$B$4,"small_control",IF($A3411&lt;=Settings!$B$5,"medium_10k",IF($A3411&lt;=Settings!$B$6,"large_100k","extreme_1m")))</f>
        <v/>
      </c>
      <c r="C3411">
        <f>"ORD-"&amp;TEXT(QUOTIENT($A3411-1,3)+1,"0000000")</f>
        <v/>
      </c>
      <c r="D3411">
        <f>"LINE-"&amp;TEXT($A3411,"0000000")</f>
        <v/>
      </c>
      <c r="E3411" s="7">
        <f>Settings!$B$2+$A3411-1</f>
        <v/>
      </c>
      <c r="F3411" s="7">
        <f>Settings!$B$2+MOD($A3411-1,Settings!$B$7)</f>
        <v/>
      </c>
      <c r="G3411">
        <f>YEAR($F3411)</f>
        <v/>
      </c>
      <c r="H3411">
        <f>"Q"&amp;ROUNDUP(MONTH($F3411)/3,0)</f>
        <v/>
      </c>
      <c r="I3411">
        <f>MONTH($F3411)</f>
        <v/>
      </c>
      <c r="J3411">
        <f>CHOOSE(MONTH($F3411),"Январь","Февраль","Март","Апрель","Май","Июнь","Июль","Август","Сентябрь","Октябрь","Ноябрь","Декабрь")</f>
        <v/>
      </c>
      <c r="K3411">
        <f>DAY($F3411)</f>
        <v/>
      </c>
      <c r="L3411">
        <f>IF(MOD($A3411,10)&lt;7,"ФО_01_Крупный","ФО_"&amp;TEXT(MOD($A3411,8)+1,"00"))</f>
        <v/>
      </c>
      <c r="M3411">
        <f>IF($AB3411="Да","Регион_001_Крупный","Регион_"&amp;TEXT(MOD(QUOTIENT($A3411-1,20),180)+1,"000"))</f>
        <v/>
      </c>
      <c r="N3411">
        <f>IF($AB3411="Да","Город_"&amp;TEXT(MOD($A3411-1,250)+1,"0000"),"Город_"&amp;TEXT(MOD($A3411-1,3000)+1,"0000"))</f>
        <v/>
      </c>
      <c r="O3411">
        <f>IF($AB3411="Да","Холдинг_Крупный","Холдинг_"&amp;TEXT(MOD(QUOTIENT($A3411-1,10000),20)+1,"00"))</f>
        <v/>
      </c>
      <c r="P3411">
        <f>IF($AB3411="Да","Организация_Крупная","Организация_"&amp;TEXT(MOD(QUOTIENT($A3411-1,500),600)+1,"000"))</f>
        <v/>
      </c>
      <c r="Q3411">
        <f>"Отдел_"&amp;TEXT(MOD(QUOTIENT($A3411-1,50),100)+1,"000")</f>
        <v/>
      </c>
      <c r="R3411">
        <f>IF($AB3411="Да","Группа_Крупная","Группа_"&amp;TEXT(MOD(QUOTIENT($A3411-1,5000),30)+1,"00"))</f>
        <v/>
      </c>
      <c r="S3411">
        <f>IF($AB3411="Да","Категория_Крупная","Категория_"&amp;TEXT(MOD(QUOTIENT($A3411-1,500),120)+1,"000"))</f>
        <v/>
      </c>
      <c r="T3411">
        <f>IF($AB3411="Да","Подкатегория_Крупная","Подкатегория_"&amp;TEXT(MOD(QUOTIENT($A3411-1,50),300)+1,"000"))</f>
        <v/>
      </c>
      <c r="U3411">
        <f>"SKU_"&amp;TEXT($A3411,"0000000")</f>
        <v/>
      </c>
      <c r="V3411">
        <f>CHOOSE(MOD($A3411-1,4)+1,"Enterprise","SMB","Госсектор","Розница")</f>
        <v/>
      </c>
      <c r="W3411">
        <f>"Клиент_"&amp;TEXT(MOD($A3411-1,20000)+1,"00000")</f>
        <v/>
      </c>
      <c r="X3411">
        <f>CHOOSE(MOD($A3411-1,5)+1,"Портал","API","Импорт","Ручной ввод","Интеграция")</f>
        <v/>
      </c>
      <c r="Y3411" s="8">
        <f>ROUND(1000+MOD($A3411*37,90000)+IF($AB3411="Да",5000,0),2)</f>
        <v/>
      </c>
      <c r="Z3411">
        <f>1+MOD($A3411,20)</f>
        <v/>
      </c>
      <c r="AA3411" s="8">
        <f>ROUND($Y3411*(0.08+MOD($A3411,17)/100),2)</f>
        <v/>
      </c>
      <c r="AB3411">
        <f>IF(MOD($A3411,10)&lt;7,"Да","Нет")</f>
        <v/>
      </c>
      <c r="AC3411">
        <f>$R3411&amp;" / "&amp;$S3411&amp;" / "&amp;$T3411</f>
        <v/>
      </c>
      <c r="AD3411">
        <f>1</f>
        <v/>
      </c>
      <c r="AE3411">
        <f>IF($A3411&lt;=Settings!$B$4,"до 100",IF($A3411&lt;=Settings!$B$5,"до 10 000",IF($A3411&lt;=Settings!$B$6,"до 100 000","100 000+")))</f>
        <v/>
      </c>
    </row>
    <row r="3412">
      <c r="A3412">
        <f>ROW()-1</f>
        <v/>
      </c>
      <c r="B3412">
        <f>IF($A3412&lt;=Settings!$B$4,"small_control",IF($A3412&lt;=Settings!$B$5,"medium_10k",IF($A3412&lt;=Settings!$B$6,"large_100k","extreme_1m")))</f>
        <v/>
      </c>
      <c r="C3412">
        <f>"ORD-"&amp;TEXT(QUOTIENT($A3412-1,3)+1,"0000000")</f>
        <v/>
      </c>
      <c r="D3412">
        <f>"LINE-"&amp;TEXT($A3412,"0000000")</f>
        <v/>
      </c>
      <c r="E3412" s="7">
        <f>Settings!$B$2+$A3412-1</f>
        <v/>
      </c>
      <c r="F3412" s="7">
        <f>Settings!$B$2+MOD($A3412-1,Settings!$B$7)</f>
        <v/>
      </c>
      <c r="G3412">
        <f>YEAR($F3412)</f>
        <v/>
      </c>
      <c r="H3412">
        <f>"Q"&amp;ROUNDUP(MONTH($F3412)/3,0)</f>
        <v/>
      </c>
      <c r="I3412">
        <f>MONTH($F3412)</f>
        <v/>
      </c>
      <c r="J3412">
        <f>CHOOSE(MONTH($F3412),"Январь","Февраль","Март","Апрель","Май","Июнь","Июль","Август","Сентябрь","Октябрь","Ноябрь","Декабрь")</f>
        <v/>
      </c>
      <c r="K3412">
        <f>DAY($F3412)</f>
        <v/>
      </c>
      <c r="L3412">
        <f>IF(MOD($A3412,10)&lt;7,"ФО_01_Крупный","ФО_"&amp;TEXT(MOD($A3412,8)+1,"00"))</f>
        <v/>
      </c>
      <c r="M3412">
        <f>IF($AB3412="Да","Регион_001_Крупный","Регион_"&amp;TEXT(MOD(QUOTIENT($A3412-1,20),180)+1,"000"))</f>
        <v/>
      </c>
      <c r="N3412">
        <f>IF($AB3412="Да","Город_"&amp;TEXT(MOD($A3412-1,250)+1,"0000"),"Город_"&amp;TEXT(MOD($A3412-1,3000)+1,"0000"))</f>
        <v/>
      </c>
      <c r="O3412">
        <f>IF($AB3412="Да","Холдинг_Крупный","Холдинг_"&amp;TEXT(MOD(QUOTIENT($A3412-1,10000),20)+1,"00"))</f>
        <v/>
      </c>
      <c r="P3412">
        <f>IF($AB3412="Да","Организация_Крупная","Организация_"&amp;TEXT(MOD(QUOTIENT($A3412-1,500),600)+1,"000"))</f>
        <v/>
      </c>
      <c r="Q3412">
        <f>"Отдел_"&amp;TEXT(MOD(QUOTIENT($A3412-1,50),100)+1,"000")</f>
        <v/>
      </c>
      <c r="R3412">
        <f>IF($AB3412="Да","Группа_Крупная","Группа_"&amp;TEXT(MOD(QUOTIENT($A3412-1,5000),30)+1,"00"))</f>
        <v/>
      </c>
      <c r="S3412">
        <f>IF($AB3412="Да","Категория_Крупная","Категория_"&amp;TEXT(MOD(QUOTIENT($A3412-1,500),120)+1,"000"))</f>
        <v/>
      </c>
      <c r="T3412">
        <f>IF($AB3412="Да","Подкатегория_Крупная","Подкатегория_"&amp;TEXT(MOD(QUOTIENT($A3412-1,50),300)+1,"000"))</f>
        <v/>
      </c>
      <c r="U3412">
        <f>"SKU_"&amp;TEXT($A3412,"0000000")</f>
        <v/>
      </c>
      <c r="V3412">
        <f>CHOOSE(MOD($A3412-1,4)+1,"Enterprise","SMB","Госсектор","Розница")</f>
        <v/>
      </c>
      <c r="W3412">
        <f>"Клиент_"&amp;TEXT(MOD($A3412-1,20000)+1,"00000")</f>
        <v/>
      </c>
      <c r="X3412">
        <f>CHOOSE(MOD($A3412-1,5)+1,"Портал","API","Импорт","Ручной ввод","Интеграция")</f>
        <v/>
      </c>
      <c r="Y3412" s="8">
        <f>ROUND(1000+MOD($A3412*37,90000)+IF($AB3412="Да",5000,0),2)</f>
        <v/>
      </c>
      <c r="Z3412">
        <f>1+MOD($A3412,20)</f>
        <v/>
      </c>
      <c r="AA3412" s="8">
        <f>ROUND($Y3412*(0.08+MOD($A3412,17)/100),2)</f>
        <v/>
      </c>
      <c r="AB3412">
        <f>IF(MOD($A3412,10)&lt;7,"Да","Нет")</f>
        <v/>
      </c>
      <c r="AC3412">
        <f>$R3412&amp;" / "&amp;$S3412&amp;" / "&amp;$T3412</f>
        <v/>
      </c>
      <c r="AD3412">
        <f>1</f>
        <v/>
      </c>
      <c r="AE3412">
        <f>IF($A3412&lt;=Settings!$B$4,"до 100",IF($A3412&lt;=Settings!$B$5,"до 10 000",IF($A3412&lt;=Settings!$B$6,"до 100 000","100 000+")))</f>
        <v/>
      </c>
    </row>
    <row r="3413">
      <c r="A3413">
        <f>ROW()-1</f>
        <v/>
      </c>
      <c r="B3413">
        <f>IF($A3413&lt;=Settings!$B$4,"small_control",IF($A3413&lt;=Settings!$B$5,"medium_10k",IF($A3413&lt;=Settings!$B$6,"large_100k","extreme_1m")))</f>
        <v/>
      </c>
      <c r="C3413">
        <f>"ORD-"&amp;TEXT(QUOTIENT($A3413-1,3)+1,"0000000")</f>
        <v/>
      </c>
      <c r="D3413">
        <f>"LINE-"&amp;TEXT($A3413,"0000000")</f>
        <v/>
      </c>
      <c r="E3413" s="7">
        <f>Settings!$B$2+$A3413-1</f>
        <v/>
      </c>
      <c r="F3413" s="7">
        <f>Settings!$B$2+MOD($A3413-1,Settings!$B$7)</f>
        <v/>
      </c>
      <c r="G3413">
        <f>YEAR($F3413)</f>
        <v/>
      </c>
      <c r="H3413">
        <f>"Q"&amp;ROUNDUP(MONTH($F3413)/3,0)</f>
        <v/>
      </c>
      <c r="I3413">
        <f>MONTH($F3413)</f>
        <v/>
      </c>
      <c r="J3413">
        <f>CHOOSE(MONTH($F3413),"Январь","Февраль","Март","Апрель","Май","Июнь","Июль","Август","Сентябрь","Октябрь","Ноябрь","Декабрь")</f>
        <v/>
      </c>
      <c r="K3413">
        <f>DAY($F3413)</f>
        <v/>
      </c>
      <c r="L3413">
        <f>IF(MOD($A3413,10)&lt;7,"ФО_01_Крупный","ФО_"&amp;TEXT(MOD($A3413,8)+1,"00"))</f>
        <v/>
      </c>
      <c r="M3413">
        <f>IF($AB3413="Да","Регион_001_Крупный","Регион_"&amp;TEXT(MOD(QUOTIENT($A3413-1,20),180)+1,"000"))</f>
        <v/>
      </c>
      <c r="N3413">
        <f>IF($AB3413="Да","Город_"&amp;TEXT(MOD($A3413-1,250)+1,"0000"),"Город_"&amp;TEXT(MOD($A3413-1,3000)+1,"0000"))</f>
        <v/>
      </c>
      <c r="O3413">
        <f>IF($AB3413="Да","Холдинг_Крупный","Холдинг_"&amp;TEXT(MOD(QUOTIENT($A3413-1,10000),20)+1,"00"))</f>
        <v/>
      </c>
      <c r="P3413">
        <f>IF($AB3413="Да","Организация_Крупная","Организация_"&amp;TEXT(MOD(QUOTIENT($A3413-1,500),600)+1,"000"))</f>
        <v/>
      </c>
      <c r="Q3413">
        <f>"Отдел_"&amp;TEXT(MOD(QUOTIENT($A3413-1,50),100)+1,"000")</f>
        <v/>
      </c>
      <c r="R3413">
        <f>IF($AB3413="Да","Группа_Крупная","Группа_"&amp;TEXT(MOD(QUOTIENT($A3413-1,5000),30)+1,"00"))</f>
        <v/>
      </c>
      <c r="S3413">
        <f>IF($AB3413="Да","Категория_Крупная","Категория_"&amp;TEXT(MOD(QUOTIENT($A3413-1,500),120)+1,"000"))</f>
        <v/>
      </c>
      <c r="T3413">
        <f>IF($AB3413="Да","Подкатегория_Крупная","Подкатегория_"&amp;TEXT(MOD(QUOTIENT($A3413-1,50),300)+1,"000"))</f>
        <v/>
      </c>
      <c r="U3413">
        <f>"SKU_"&amp;TEXT($A3413,"0000000")</f>
        <v/>
      </c>
      <c r="V3413">
        <f>CHOOSE(MOD($A3413-1,4)+1,"Enterprise","SMB","Госсектор","Розница")</f>
        <v/>
      </c>
      <c r="W3413">
        <f>"Клиент_"&amp;TEXT(MOD($A3413-1,20000)+1,"00000")</f>
        <v/>
      </c>
      <c r="X3413">
        <f>CHOOSE(MOD($A3413-1,5)+1,"Портал","API","Импорт","Ручной ввод","Интеграция")</f>
        <v/>
      </c>
      <c r="Y3413" s="8">
        <f>ROUND(1000+MOD($A3413*37,90000)+IF($AB3413="Да",5000,0),2)</f>
        <v/>
      </c>
      <c r="Z3413">
        <f>1+MOD($A3413,20)</f>
        <v/>
      </c>
      <c r="AA3413" s="8">
        <f>ROUND($Y3413*(0.08+MOD($A3413,17)/100),2)</f>
        <v/>
      </c>
      <c r="AB3413">
        <f>IF(MOD($A3413,10)&lt;7,"Да","Нет")</f>
        <v/>
      </c>
      <c r="AC3413">
        <f>$R3413&amp;" / "&amp;$S3413&amp;" / "&amp;$T3413</f>
        <v/>
      </c>
      <c r="AD3413">
        <f>1</f>
        <v/>
      </c>
      <c r="AE3413">
        <f>IF($A3413&lt;=Settings!$B$4,"до 100",IF($A3413&lt;=Settings!$B$5,"до 10 000",IF($A3413&lt;=Settings!$B$6,"до 100 000","100 000+")))</f>
        <v/>
      </c>
    </row>
    <row r="3414">
      <c r="A3414">
        <f>ROW()-1</f>
        <v/>
      </c>
      <c r="B3414">
        <f>IF($A3414&lt;=Settings!$B$4,"small_control",IF($A3414&lt;=Settings!$B$5,"medium_10k",IF($A3414&lt;=Settings!$B$6,"large_100k","extreme_1m")))</f>
        <v/>
      </c>
      <c r="C3414">
        <f>"ORD-"&amp;TEXT(QUOTIENT($A3414-1,3)+1,"0000000")</f>
        <v/>
      </c>
      <c r="D3414">
        <f>"LINE-"&amp;TEXT($A3414,"0000000")</f>
        <v/>
      </c>
      <c r="E3414" s="7">
        <f>Settings!$B$2+$A3414-1</f>
        <v/>
      </c>
      <c r="F3414" s="7">
        <f>Settings!$B$2+MOD($A3414-1,Settings!$B$7)</f>
        <v/>
      </c>
      <c r="G3414">
        <f>YEAR($F3414)</f>
        <v/>
      </c>
      <c r="H3414">
        <f>"Q"&amp;ROUNDUP(MONTH($F3414)/3,0)</f>
        <v/>
      </c>
      <c r="I3414">
        <f>MONTH($F3414)</f>
        <v/>
      </c>
      <c r="J3414">
        <f>CHOOSE(MONTH($F3414),"Январь","Февраль","Март","Апрель","Май","Июнь","Июль","Август","Сентябрь","Октябрь","Ноябрь","Декабрь")</f>
        <v/>
      </c>
      <c r="K3414">
        <f>DAY($F3414)</f>
        <v/>
      </c>
      <c r="L3414">
        <f>IF(MOD($A3414,10)&lt;7,"ФО_01_Крупный","ФО_"&amp;TEXT(MOD($A3414,8)+1,"00"))</f>
        <v/>
      </c>
      <c r="M3414">
        <f>IF($AB3414="Да","Регион_001_Крупный","Регион_"&amp;TEXT(MOD(QUOTIENT($A3414-1,20),180)+1,"000"))</f>
        <v/>
      </c>
      <c r="N3414">
        <f>IF($AB3414="Да","Город_"&amp;TEXT(MOD($A3414-1,250)+1,"0000"),"Город_"&amp;TEXT(MOD($A3414-1,3000)+1,"0000"))</f>
        <v/>
      </c>
      <c r="O3414">
        <f>IF($AB3414="Да","Холдинг_Крупный","Холдинг_"&amp;TEXT(MOD(QUOTIENT($A3414-1,10000),20)+1,"00"))</f>
        <v/>
      </c>
      <c r="P3414">
        <f>IF($AB3414="Да","Организация_Крупная","Организация_"&amp;TEXT(MOD(QUOTIENT($A3414-1,500),600)+1,"000"))</f>
        <v/>
      </c>
      <c r="Q3414">
        <f>"Отдел_"&amp;TEXT(MOD(QUOTIENT($A3414-1,50),100)+1,"000")</f>
        <v/>
      </c>
      <c r="R3414">
        <f>IF($AB3414="Да","Группа_Крупная","Группа_"&amp;TEXT(MOD(QUOTIENT($A3414-1,5000),30)+1,"00"))</f>
        <v/>
      </c>
      <c r="S3414">
        <f>IF($AB3414="Да","Категория_Крупная","Категория_"&amp;TEXT(MOD(QUOTIENT($A3414-1,500),120)+1,"000"))</f>
        <v/>
      </c>
      <c r="T3414">
        <f>IF($AB3414="Да","Подкатегория_Крупная","Подкатегория_"&amp;TEXT(MOD(QUOTIENT($A3414-1,50),300)+1,"000"))</f>
        <v/>
      </c>
      <c r="U3414">
        <f>"SKU_"&amp;TEXT($A3414,"0000000")</f>
        <v/>
      </c>
      <c r="V3414">
        <f>CHOOSE(MOD($A3414-1,4)+1,"Enterprise","SMB","Госсектор","Розница")</f>
        <v/>
      </c>
      <c r="W3414">
        <f>"Клиент_"&amp;TEXT(MOD($A3414-1,20000)+1,"00000")</f>
        <v/>
      </c>
      <c r="X3414">
        <f>CHOOSE(MOD($A3414-1,5)+1,"Портал","API","Импорт","Ручной ввод","Интеграция")</f>
        <v/>
      </c>
      <c r="Y3414" s="8">
        <f>ROUND(1000+MOD($A3414*37,90000)+IF($AB3414="Да",5000,0),2)</f>
        <v/>
      </c>
      <c r="Z3414">
        <f>1+MOD($A3414,20)</f>
        <v/>
      </c>
      <c r="AA3414" s="8">
        <f>ROUND($Y3414*(0.08+MOD($A3414,17)/100),2)</f>
        <v/>
      </c>
      <c r="AB3414">
        <f>IF(MOD($A3414,10)&lt;7,"Да","Нет")</f>
        <v/>
      </c>
      <c r="AC3414">
        <f>$R3414&amp;" / "&amp;$S3414&amp;" / "&amp;$T3414</f>
        <v/>
      </c>
      <c r="AD3414">
        <f>1</f>
        <v/>
      </c>
      <c r="AE3414">
        <f>IF($A3414&lt;=Settings!$B$4,"до 100",IF($A3414&lt;=Settings!$B$5,"до 10 000",IF($A3414&lt;=Settings!$B$6,"до 100 000","100 000+")))</f>
        <v/>
      </c>
    </row>
    <row r="3415">
      <c r="A3415">
        <f>ROW()-1</f>
        <v/>
      </c>
      <c r="B3415">
        <f>IF($A3415&lt;=Settings!$B$4,"small_control",IF($A3415&lt;=Settings!$B$5,"medium_10k",IF($A3415&lt;=Settings!$B$6,"large_100k","extreme_1m")))</f>
        <v/>
      </c>
      <c r="C3415">
        <f>"ORD-"&amp;TEXT(QUOTIENT($A3415-1,3)+1,"0000000")</f>
        <v/>
      </c>
      <c r="D3415">
        <f>"LINE-"&amp;TEXT($A3415,"0000000")</f>
        <v/>
      </c>
      <c r="E3415" s="7">
        <f>Settings!$B$2+$A3415-1</f>
        <v/>
      </c>
      <c r="F3415" s="7">
        <f>Settings!$B$2+MOD($A3415-1,Settings!$B$7)</f>
        <v/>
      </c>
      <c r="G3415">
        <f>YEAR($F3415)</f>
        <v/>
      </c>
      <c r="H3415">
        <f>"Q"&amp;ROUNDUP(MONTH($F3415)/3,0)</f>
        <v/>
      </c>
      <c r="I3415">
        <f>MONTH($F3415)</f>
        <v/>
      </c>
      <c r="J3415">
        <f>CHOOSE(MONTH($F3415),"Январь","Февраль","Март","Апрель","Май","Июнь","Июль","Август","Сентябрь","Октябрь","Ноябрь","Декабрь")</f>
        <v/>
      </c>
      <c r="K3415">
        <f>DAY($F3415)</f>
        <v/>
      </c>
      <c r="L3415">
        <f>IF(MOD($A3415,10)&lt;7,"ФО_01_Крупный","ФО_"&amp;TEXT(MOD($A3415,8)+1,"00"))</f>
        <v/>
      </c>
      <c r="M3415">
        <f>IF($AB3415="Да","Регион_001_Крупный","Регион_"&amp;TEXT(MOD(QUOTIENT($A3415-1,20),180)+1,"000"))</f>
        <v/>
      </c>
      <c r="N3415">
        <f>IF($AB3415="Да","Город_"&amp;TEXT(MOD($A3415-1,250)+1,"0000"),"Город_"&amp;TEXT(MOD($A3415-1,3000)+1,"0000"))</f>
        <v/>
      </c>
      <c r="O3415">
        <f>IF($AB3415="Да","Холдинг_Крупный","Холдинг_"&amp;TEXT(MOD(QUOTIENT($A3415-1,10000),20)+1,"00"))</f>
        <v/>
      </c>
      <c r="P3415">
        <f>IF($AB3415="Да","Организация_Крупная","Организация_"&amp;TEXT(MOD(QUOTIENT($A3415-1,500),600)+1,"000"))</f>
        <v/>
      </c>
      <c r="Q3415">
        <f>"Отдел_"&amp;TEXT(MOD(QUOTIENT($A3415-1,50),100)+1,"000")</f>
        <v/>
      </c>
      <c r="R3415">
        <f>IF($AB3415="Да","Группа_Крупная","Группа_"&amp;TEXT(MOD(QUOTIENT($A3415-1,5000),30)+1,"00"))</f>
        <v/>
      </c>
      <c r="S3415">
        <f>IF($AB3415="Да","Категория_Крупная","Категория_"&amp;TEXT(MOD(QUOTIENT($A3415-1,500),120)+1,"000"))</f>
        <v/>
      </c>
      <c r="T3415">
        <f>IF($AB3415="Да","Подкатегория_Крупная","Подкатегория_"&amp;TEXT(MOD(QUOTIENT($A3415-1,50),300)+1,"000"))</f>
        <v/>
      </c>
      <c r="U3415">
        <f>"SKU_"&amp;TEXT($A3415,"0000000")</f>
        <v/>
      </c>
      <c r="V3415">
        <f>CHOOSE(MOD($A3415-1,4)+1,"Enterprise","SMB","Госсектор","Розница")</f>
        <v/>
      </c>
      <c r="W3415">
        <f>"Клиент_"&amp;TEXT(MOD($A3415-1,20000)+1,"00000")</f>
        <v/>
      </c>
      <c r="X3415">
        <f>CHOOSE(MOD($A3415-1,5)+1,"Портал","API","Импорт","Ручной ввод","Интеграция")</f>
        <v/>
      </c>
      <c r="Y3415" s="8">
        <f>ROUND(1000+MOD($A3415*37,90000)+IF($AB3415="Да",5000,0),2)</f>
        <v/>
      </c>
      <c r="Z3415">
        <f>1+MOD($A3415,20)</f>
        <v/>
      </c>
      <c r="AA3415" s="8">
        <f>ROUND($Y3415*(0.08+MOD($A3415,17)/100),2)</f>
        <v/>
      </c>
      <c r="AB3415">
        <f>IF(MOD($A3415,10)&lt;7,"Да","Нет")</f>
        <v/>
      </c>
      <c r="AC3415">
        <f>$R3415&amp;" / "&amp;$S3415&amp;" / "&amp;$T3415</f>
        <v/>
      </c>
      <c r="AD3415">
        <f>1</f>
        <v/>
      </c>
      <c r="AE3415">
        <f>IF($A3415&lt;=Settings!$B$4,"до 100",IF($A3415&lt;=Settings!$B$5,"до 10 000",IF($A3415&lt;=Settings!$B$6,"до 100 000","100 000+")))</f>
        <v/>
      </c>
    </row>
    <row r="3416">
      <c r="A3416">
        <f>ROW()-1</f>
        <v/>
      </c>
      <c r="B3416">
        <f>IF($A3416&lt;=Settings!$B$4,"small_control",IF($A3416&lt;=Settings!$B$5,"medium_10k",IF($A3416&lt;=Settings!$B$6,"large_100k","extreme_1m")))</f>
        <v/>
      </c>
      <c r="C3416">
        <f>"ORD-"&amp;TEXT(QUOTIENT($A3416-1,3)+1,"0000000")</f>
        <v/>
      </c>
      <c r="D3416">
        <f>"LINE-"&amp;TEXT($A3416,"0000000")</f>
        <v/>
      </c>
      <c r="E3416" s="7">
        <f>Settings!$B$2+$A3416-1</f>
        <v/>
      </c>
      <c r="F3416" s="7">
        <f>Settings!$B$2+MOD($A3416-1,Settings!$B$7)</f>
        <v/>
      </c>
      <c r="G3416">
        <f>YEAR($F3416)</f>
        <v/>
      </c>
      <c r="H3416">
        <f>"Q"&amp;ROUNDUP(MONTH($F3416)/3,0)</f>
        <v/>
      </c>
      <c r="I3416">
        <f>MONTH($F3416)</f>
        <v/>
      </c>
      <c r="J3416">
        <f>CHOOSE(MONTH($F3416),"Январь","Февраль","Март","Апрель","Май","Июнь","Июль","Август","Сентябрь","Октябрь","Ноябрь","Декабрь")</f>
        <v/>
      </c>
      <c r="K3416">
        <f>DAY($F3416)</f>
        <v/>
      </c>
      <c r="L3416">
        <f>IF(MOD($A3416,10)&lt;7,"ФО_01_Крупный","ФО_"&amp;TEXT(MOD($A3416,8)+1,"00"))</f>
        <v/>
      </c>
      <c r="M3416">
        <f>IF($AB3416="Да","Регион_001_Крупный","Регион_"&amp;TEXT(MOD(QUOTIENT($A3416-1,20),180)+1,"000"))</f>
        <v/>
      </c>
      <c r="N3416">
        <f>IF($AB3416="Да","Город_"&amp;TEXT(MOD($A3416-1,250)+1,"0000"),"Город_"&amp;TEXT(MOD($A3416-1,3000)+1,"0000"))</f>
        <v/>
      </c>
      <c r="O3416">
        <f>IF($AB3416="Да","Холдинг_Крупный","Холдинг_"&amp;TEXT(MOD(QUOTIENT($A3416-1,10000),20)+1,"00"))</f>
        <v/>
      </c>
      <c r="P3416">
        <f>IF($AB3416="Да","Организация_Крупная","Организация_"&amp;TEXT(MOD(QUOTIENT($A3416-1,500),600)+1,"000"))</f>
        <v/>
      </c>
      <c r="Q3416">
        <f>"Отдел_"&amp;TEXT(MOD(QUOTIENT($A3416-1,50),100)+1,"000")</f>
        <v/>
      </c>
      <c r="R3416">
        <f>IF($AB3416="Да","Группа_Крупная","Группа_"&amp;TEXT(MOD(QUOTIENT($A3416-1,5000),30)+1,"00"))</f>
        <v/>
      </c>
      <c r="S3416">
        <f>IF($AB3416="Да","Категория_Крупная","Категория_"&amp;TEXT(MOD(QUOTIENT($A3416-1,500),120)+1,"000"))</f>
        <v/>
      </c>
      <c r="T3416">
        <f>IF($AB3416="Да","Подкатегория_Крупная","Подкатегория_"&amp;TEXT(MOD(QUOTIENT($A3416-1,50),300)+1,"000"))</f>
        <v/>
      </c>
      <c r="U3416">
        <f>"SKU_"&amp;TEXT($A3416,"0000000")</f>
        <v/>
      </c>
      <c r="V3416">
        <f>CHOOSE(MOD($A3416-1,4)+1,"Enterprise","SMB","Госсектор","Розница")</f>
        <v/>
      </c>
      <c r="W3416">
        <f>"Клиент_"&amp;TEXT(MOD($A3416-1,20000)+1,"00000")</f>
        <v/>
      </c>
      <c r="X3416">
        <f>CHOOSE(MOD($A3416-1,5)+1,"Портал","API","Импорт","Ручной ввод","Интеграция")</f>
        <v/>
      </c>
      <c r="Y3416" s="8">
        <f>ROUND(1000+MOD($A3416*37,90000)+IF($AB3416="Да",5000,0),2)</f>
        <v/>
      </c>
      <c r="Z3416">
        <f>1+MOD($A3416,20)</f>
        <v/>
      </c>
      <c r="AA3416" s="8">
        <f>ROUND($Y3416*(0.08+MOD($A3416,17)/100),2)</f>
        <v/>
      </c>
      <c r="AB3416">
        <f>IF(MOD($A3416,10)&lt;7,"Да","Нет")</f>
        <v/>
      </c>
      <c r="AC3416">
        <f>$R3416&amp;" / "&amp;$S3416&amp;" / "&amp;$T3416</f>
        <v/>
      </c>
      <c r="AD3416">
        <f>1</f>
        <v/>
      </c>
      <c r="AE3416">
        <f>IF($A3416&lt;=Settings!$B$4,"до 100",IF($A3416&lt;=Settings!$B$5,"до 10 000",IF($A3416&lt;=Settings!$B$6,"до 100 000","100 000+")))</f>
        <v/>
      </c>
    </row>
    <row r="3417">
      <c r="A3417">
        <f>ROW()-1</f>
        <v/>
      </c>
      <c r="B3417">
        <f>IF($A3417&lt;=Settings!$B$4,"small_control",IF($A3417&lt;=Settings!$B$5,"medium_10k",IF($A3417&lt;=Settings!$B$6,"large_100k","extreme_1m")))</f>
        <v/>
      </c>
      <c r="C3417">
        <f>"ORD-"&amp;TEXT(QUOTIENT($A3417-1,3)+1,"0000000")</f>
        <v/>
      </c>
      <c r="D3417">
        <f>"LINE-"&amp;TEXT($A3417,"0000000")</f>
        <v/>
      </c>
      <c r="E3417" s="7">
        <f>Settings!$B$2+$A3417-1</f>
        <v/>
      </c>
      <c r="F3417" s="7">
        <f>Settings!$B$2+MOD($A3417-1,Settings!$B$7)</f>
        <v/>
      </c>
      <c r="G3417">
        <f>YEAR($F3417)</f>
        <v/>
      </c>
      <c r="H3417">
        <f>"Q"&amp;ROUNDUP(MONTH($F3417)/3,0)</f>
        <v/>
      </c>
      <c r="I3417">
        <f>MONTH($F3417)</f>
        <v/>
      </c>
      <c r="J3417">
        <f>CHOOSE(MONTH($F3417),"Январь","Февраль","Март","Апрель","Май","Июнь","Июль","Август","Сентябрь","Октябрь","Ноябрь","Декабрь")</f>
        <v/>
      </c>
      <c r="K3417">
        <f>DAY($F3417)</f>
        <v/>
      </c>
      <c r="L3417">
        <f>IF(MOD($A3417,10)&lt;7,"ФО_01_Крупный","ФО_"&amp;TEXT(MOD($A3417,8)+1,"00"))</f>
        <v/>
      </c>
      <c r="M3417">
        <f>IF($AB3417="Да","Регион_001_Крупный","Регион_"&amp;TEXT(MOD(QUOTIENT($A3417-1,20),180)+1,"000"))</f>
        <v/>
      </c>
      <c r="N3417">
        <f>IF($AB3417="Да","Город_"&amp;TEXT(MOD($A3417-1,250)+1,"0000"),"Город_"&amp;TEXT(MOD($A3417-1,3000)+1,"0000"))</f>
        <v/>
      </c>
      <c r="O3417">
        <f>IF($AB3417="Да","Холдинг_Крупный","Холдинг_"&amp;TEXT(MOD(QUOTIENT($A3417-1,10000),20)+1,"00"))</f>
        <v/>
      </c>
      <c r="P3417">
        <f>IF($AB3417="Да","Организация_Крупная","Организация_"&amp;TEXT(MOD(QUOTIENT($A3417-1,500),600)+1,"000"))</f>
        <v/>
      </c>
      <c r="Q3417">
        <f>"Отдел_"&amp;TEXT(MOD(QUOTIENT($A3417-1,50),100)+1,"000")</f>
        <v/>
      </c>
      <c r="R3417">
        <f>IF($AB3417="Да","Группа_Крупная","Группа_"&amp;TEXT(MOD(QUOTIENT($A3417-1,5000),30)+1,"00"))</f>
        <v/>
      </c>
      <c r="S3417">
        <f>IF($AB3417="Да","Категория_Крупная","Категория_"&amp;TEXT(MOD(QUOTIENT($A3417-1,500),120)+1,"000"))</f>
        <v/>
      </c>
      <c r="T3417">
        <f>IF($AB3417="Да","Подкатегория_Крупная","Подкатегория_"&amp;TEXT(MOD(QUOTIENT($A3417-1,50),300)+1,"000"))</f>
        <v/>
      </c>
      <c r="U3417">
        <f>"SKU_"&amp;TEXT($A3417,"0000000")</f>
        <v/>
      </c>
      <c r="V3417">
        <f>CHOOSE(MOD($A3417-1,4)+1,"Enterprise","SMB","Госсектор","Розница")</f>
        <v/>
      </c>
      <c r="W3417">
        <f>"Клиент_"&amp;TEXT(MOD($A3417-1,20000)+1,"00000")</f>
        <v/>
      </c>
      <c r="X3417">
        <f>CHOOSE(MOD($A3417-1,5)+1,"Портал","API","Импорт","Ручной ввод","Интеграция")</f>
        <v/>
      </c>
      <c r="Y3417" s="8">
        <f>ROUND(1000+MOD($A3417*37,90000)+IF($AB3417="Да",5000,0),2)</f>
        <v/>
      </c>
      <c r="Z3417">
        <f>1+MOD($A3417,20)</f>
        <v/>
      </c>
      <c r="AA3417" s="8">
        <f>ROUND($Y3417*(0.08+MOD($A3417,17)/100),2)</f>
        <v/>
      </c>
      <c r="AB3417">
        <f>IF(MOD($A3417,10)&lt;7,"Да","Нет")</f>
        <v/>
      </c>
      <c r="AC3417">
        <f>$R3417&amp;" / "&amp;$S3417&amp;" / "&amp;$T3417</f>
        <v/>
      </c>
      <c r="AD3417">
        <f>1</f>
        <v/>
      </c>
      <c r="AE3417">
        <f>IF($A3417&lt;=Settings!$B$4,"до 100",IF($A3417&lt;=Settings!$B$5,"до 10 000",IF($A3417&lt;=Settings!$B$6,"до 100 000","100 000+")))</f>
        <v/>
      </c>
    </row>
    <row r="3418">
      <c r="A3418">
        <f>ROW()-1</f>
        <v/>
      </c>
      <c r="B3418">
        <f>IF($A3418&lt;=Settings!$B$4,"small_control",IF($A3418&lt;=Settings!$B$5,"medium_10k",IF($A3418&lt;=Settings!$B$6,"large_100k","extreme_1m")))</f>
        <v/>
      </c>
      <c r="C3418">
        <f>"ORD-"&amp;TEXT(QUOTIENT($A3418-1,3)+1,"0000000")</f>
        <v/>
      </c>
      <c r="D3418">
        <f>"LINE-"&amp;TEXT($A3418,"0000000")</f>
        <v/>
      </c>
      <c r="E3418" s="7">
        <f>Settings!$B$2+$A3418-1</f>
        <v/>
      </c>
      <c r="F3418" s="7">
        <f>Settings!$B$2+MOD($A3418-1,Settings!$B$7)</f>
        <v/>
      </c>
      <c r="G3418">
        <f>YEAR($F3418)</f>
        <v/>
      </c>
      <c r="H3418">
        <f>"Q"&amp;ROUNDUP(MONTH($F3418)/3,0)</f>
        <v/>
      </c>
      <c r="I3418">
        <f>MONTH($F3418)</f>
        <v/>
      </c>
      <c r="J3418">
        <f>CHOOSE(MONTH($F3418),"Январь","Февраль","Март","Апрель","Май","Июнь","Июль","Август","Сентябрь","Октябрь","Ноябрь","Декабрь")</f>
        <v/>
      </c>
      <c r="K3418">
        <f>DAY($F3418)</f>
        <v/>
      </c>
      <c r="L3418">
        <f>IF(MOD($A3418,10)&lt;7,"ФО_01_Крупный","ФО_"&amp;TEXT(MOD($A3418,8)+1,"00"))</f>
        <v/>
      </c>
      <c r="M3418">
        <f>IF($AB3418="Да","Регион_001_Крупный","Регион_"&amp;TEXT(MOD(QUOTIENT($A3418-1,20),180)+1,"000"))</f>
        <v/>
      </c>
      <c r="N3418">
        <f>IF($AB3418="Да","Город_"&amp;TEXT(MOD($A3418-1,250)+1,"0000"),"Город_"&amp;TEXT(MOD($A3418-1,3000)+1,"0000"))</f>
        <v/>
      </c>
      <c r="O3418">
        <f>IF($AB3418="Да","Холдинг_Крупный","Холдинг_"&amp;TEXT(MOD(QUOTIENT($A3418-1,10000),20)+1,"00"))</f>
        <v/>
      </c>
      <c r="P3418">
        <f>IF($AB3418="Да","Организация_Крупная","Организация_"&amp;TEXT(MOD(QUOTIENT($A3418-1,500),600)+1,"000"))</f>
        <v/>
      </c>
      <c r="Q3418">
        <f>"Отдел_"&amp;TEXT(MOD(QUOTIENT($A3418-1,50),100)+1,"000")</f>
        <v/>
      </c>
      <c r="R3418">
        <f>IF($AB3418="Да","Группа_Крупная","Группа_"&amp;TEXT(MOD(QUOTIENT($A3418-1,5000),30)+1,"00"))</f>
        <v/>
      </c>
      <c r="S3418">
        <f>IF($AB3418="Да","Категория_Крупная","Категория_"&amp;TEXT(MOD(QUOTIENT($A3418-1,500),120)+1,"000"))</f>
        <v/>
      </c>
      <c r="T3418">
        <f>IF($AB3418="Да","Подкатегория_Крупная","Подкатегория_"&amp;TEXT(MOD(QUOTIENT($A3418-1,50),300)+1,"000"))</f>
        <v/>
      </c>
      <c r="U3418">
        <f>"SKU_"&amp;TEXT($A3418,"0000000")</f>
        <v/>
      </c>
      <c r="V3418">
        <f>CHOOSE(MOD($A3418-1,4)+1,"Enterprise","SMB","Госсектор","Розница")</f>
        <v/>
      </c>
      <c r="W3418">
        <f>"Клиент_"&amp;TEXT(MOD($A3418-1,20000)+1,"00000")</f>
        <v/>
      </c>
      <c r="X3418">
        <f>CHOOSE(MOD($A3418-1,5)+1,"Портал","API","Импорт","Ручной ввод","Интеграция")</f>
        <v/>
      </c>
      <c r="Y3418" s="8">
        <f>ROUND(1000+MOD($A3418*37,90000)+IF($AB3418="Да",5000,0),2)</f>
        <v/>
      </c>
      <c r="Z3418">
        <f>1+MOD($A3418,20)</f>
        <v/>
      </c>
      <c r="AA3418" s="8">
        <f>ROUND($Y3418*(0.08+MOD($A3418,17)/100),2)</f>
        <v/>
      </c>
      <c r="AB3418">
        <f>IF(MOD($A3418,10)&lt;7,"Да","Нет")</f>
        <v/>
      </c>
      <c r="AC3418">
        <f>$R3418&amp;" / "&amp;$S3418&amp;" / "&amp;$T3418</f>
        <v/>
      </c>
      <c r="AD3418">
        <f>1</f>
        <v/>
      </c>
      <c r="AE3418">
        <f>IF($A3418&lt;=Settings!$B$4,"до 100",IF($A3418&lt;=Settings!$B$5,"до 10 000",IF($A3418&lt;=Settings!$B$6,"до 100 000","100 000+")))</f>
        <v/>
      </c>
    </row>
    <row r="3419">
      <c r="A3419">
        <f>ROW()-1</f>
        <v/>
      </c>
      <c r="B3419">
        <f>IF($A3419&lt;=Settings!$B$4,"small_control",IF($A3419&lt;=Settings!$B$5,"medium_10k",IF($A3419&lt;=Settings!$B$6,"large_100k","extreme_1m")))</f>
        <v/>
      </c>
      <c r="C3419">
        <f>"ORD-"&amp;TEXT(QUOTIENT($A3419-1,3)+1,"0000000")</f>
        <v/>
      </c>
      <c r="D3419">
        <f>"LINE-"&amp;TEXT($A3419,"0000000")</f>
        <v/>
      </c>
      <c r="E3419" s="7">
        <f>Settings!$B$2+$A3419-1</f>
        <v/>
      </c>
      <c r="F3419" s="7">
        <f>Settings!$B$2+MOD($A3419-1,Settings!$B$7)</f>
        <v/>
      </c>
      <c r="G3419">
        <f>YEAR($F3419)</f>
        <v/>
      </c>
      <c r="H3419">
        <f>"Q"&amp;ROUNDUP(MONTH($F3419)/3,0)</f>
        <v/>
      </c>
      <c r="I3419">
        <f>MONTH($F3419)</f>
        <v/>
      </c>
      <c r="J3419">
        <f>CHOOSE(MONTH($F3419),"Январь","Февраль","Март","Апрель","Май","Июнь","Июль","Август","Сентябрь","Октябрь","Ноябрь","Декабрь")</f>
        <v/>
      </c>
      <c r="K3419">
        <f>DAY($F3419)</f>
        <v/>
      </c>
      <c r="L3419">
        <f>IF(MOD($A3419,10)&lt;7,"ФО_01_Крупный","ФО_"&amp;TEXT(MOD($A3419,8)+1,"00"))</f>
        <v/>
      </c>
      <c r="M3419">
        <f>IF($AB3419="Да","Регион_001_Крупный","Регион_"&amp;TEXT(MOD(QUOTIENT($A3419-1,20),180)+1,"000"))</f>
        <v/>
      </c>
      <c r="N3419">
        <f>IF($AB3419="Да","Город_"&amp;TEXT(MOD($A3419-1,250)+1,"0000"),"Город_"&amp;TEXT(MOD($A3419-1,3000)+1,"0000"))</f>
        <v/>
      </c>
      <c r="O3419">
        <f>IF($AB3419="Да","Холдинг_Крупный","Холдинг_"&amp;TEXT(MOD(QUOTIENT($A3419-1,10000),20)+1,"00"))</f>
        <v/>
      </c>
      <c r="P3419">
        <f>IF($AB3419="Да","Организация_Крупная","Организация_"&amp;TEXT(MOD(QUOTIENT($A3419-1,500),600)+1,"000"))</f>
        <v/>
      </c>
      <c r="Q3419">
        <f>"Отдел_"&amp;TEXT(MOD(QUOTIENT($A3419-1,50),100)+1,"000")</f>
        <v/>
      </c>
      <c r="R3419">
        <f>IF($AB3419="Да","Группа_Крупная","Группа_"&amp;TEXT(MOD(QUOTIENT($A3419-1,5000),30)+1,"00"))</f>
        <v/>
      </c>
      <c r="S3419">
        <f>IF($AB3419="Да","Категория_Крупная","Категория_"&amp;TEXT(MOD(QUOTIENT($A3419-1,500),120)+1,"000"))</f>
        <v/>
      </c>
      <c r="T3419">
        <f>IF($AB3419="Да","Подкатегория_Крупная","Подкатегория_"&amp;TEXT(MOD(QUOTIENT($A3419-1,50),300)+1,"000"))</f>
        <v/>
      </c>
      <c r="U3419">
        <f>"SKU_"&amp;TEXT($A3419,"0000000")</f>
        <v/>
      </c>
      <c r="V3419">
        <f>CHOOSE(MOD($A3419-1,4)+1,"Enterprise","SMB","Госсектор","Розница")</f>
        <v/>
      </c>
      <c r="W3419">
        <f>"Клиент_"&amp;TEXT(MOD($A3419-1,20000)+1,"00000")</f>
        <v/>
      </c>
      <c r="X3419">
        <f>CHOOSE(MOD($A3419-1,5)+1,"Портал","API","Импорт","Ручной ввод","Интеграция")</f>
        <v/>
      </c>
      <c r="Y3419" s="8">
        <f>ROUND(1000+MOD($A3419*37,90000)+IF($AB3419="Да",5000,0),2)</f>
        <v/>
      </c>
      <c r="Z3419">
        <f>1+MOD($A3419,20)</f>
        <v/>
      </c>
      <c r="AA3419" s="8">
        <f>ROUND($Y3419*(0.08+MOD($A3419,17)/100),2)</f>
        <v/>
      </c>
      <c r="AB3419">
        <f>IF(MOD($A3419,10)&lt;7,"Да","Нет")</f>
        <v/>
      </c>
      <c r="AC3419">
        <f>$R3419&amp;" / "&amp;$S3419&amp;" / "&amp;$T3419</f>
        <v/>
      </c>
      <c r="AD3419">
        <f>1</f>
        <v/>
      </c>
      <c r="AE3419">
        <f>IF($A3419&lt;=Settings!$B$4,"до 100",IF($A3419&lt;=Settings!$B$5,"до 10 000",IF($A3419&lt;=Settings!$B$6,"до 100 000","100 000+")))</f>
        <v/>
      </c>
    </row>
    <row r="3420">
      <c r="A3420">
        <f>ROW()-1</f>
        <v/>
      </c>
      <c r="B3420">
        <f>IF($A3420&lt;=Settings!$B$4,"small_control",IF($A3420&lt;=Settings!$B$5,"medium_10k",IF($A3420&lt;=Settings!$B$6,"large_100k","extreme_1m")))</f>
        <v/>
      </c>
      <c r="C3420">
        <f>"ORD-"&amp;TEXT(QUOTIENT($A3420-1,3)+1,"0000000")</f>
        <v/>
      </c>
      <c r="D3420">
        <f>"LINE-"&amp;TEXT($A3420,"0000000")</f>
        <v/>
      </c>
      <c r="E3420" s="7">
        <f>Settings!$B$2+$A3420-1</f>
        <v/>
      </c>
      <c r="F3420" s="7">
        <f>Settings!$B$2+MOD($A3420-1,Settings!$B$7)</f>
        <v/>
      </c>
      <c r="G3420">
        <f>YEAR($F3420)</f>
        <v/>
      </c>
      <c r="H3420">
        <f>"Q"&amp;ROUNDUP(MONTH($F3420)/3,0)</f>
        <v/>
      </c>
      <c r="I3420">
        <f>MONTH($F3420)</f>
        <v/>
      </c>
      <c r="J3420">
        <f>CHOOSE(MONTH($F3420),"Январь","Февраль","Март","Апрель","Май","Июнь","Июль","Август","Сентябрь","Октябрь","Ноябрь","Декабрь")</f>
        <v/>
      </c>
      <c r="K3420">
        <f>DAY($F3420)</f>
        <v/>
      </c>
      <c r="L3420">
        <f>IF(MOD($A3420,10)&lt;7,"ФО_01_Крупный","ФО_"&amp;TEXT(MOD($A3420,8)+1,"00"))</f>
        <v/>
      </c>
      <c r="M3420">
        <f>IF($AB3420="Да","Регион_001_Крупный","Регион_"&amp;TEXT(MOD(QUOTIENT($A3420-1,20),180)+1,"000"))</f>
        <v/>
      </c>
      <c r="N3420">
        <f>IF($AB3420="Да","Город_"&amp;TEXT(MOD($A3420-1,250)+1,"0000"),"Город_"&amp;TEXT(MOD($A3420-1,3000)+1,"0000"))</f>
        <v/>
      </c>
      <c r="O3420">
        <f>IF($AB3420="Да","Холдинг_Крупный","Холдинг_"&amp;TEXT(MOD(QUOTIENT($A3420-1,10000),20)+1,"00"))</f>
        <v/>
      </c>
      <c r="P3420">
        <f>IF($AB3420="Да","Организация_Крупная","Организация_"&amp;TEXT(MOD(QUOTIENT($A3420-1,500),600)+1,"000"))</f>
        <v/>
      </c>
      <c r="Q3420">
        <f>"Отдел_"&amp;TEXT(MOD(QUOTIENT($A3420-1,50),100)+1,"000")</f>
        <v/>
      </c>
      <c r="R3420">
        <f>IF($AB3420="Да","Группа_Крупная","Группа_"&amp;TEXT(MOD(QUOTIENT($A3420-1,5000),30)+1,"00"))</f>
        <v/>
      </c>
      <c r="S3420">
        <f>IF($AB3420="Да","Категория_Крупная","Категория_"&amp;TEXT(MOD(QUOTIENT($A3420-1,500),120)+1,"000"))</f>
        <v/>
      </c>
      <c r="T3420">
        <f>IF($AB3420="Да","Подкатегория_Крупная","Подкатегория_"&amp;TEXT(MOD(QUOTIENT($A3420-1,50),300)+1,"000"))</f>
        <v/>
      </c>
      <c r="U3420">
        <f>"SKU_"&amp;TEXT($A3420,"0000000")</f>
        <v/>
      </c>
      <c r="V3420">
        <f>CHOOSE(MOD($A3420-1,4)+1,"Enterprise","SMB","Госсектор","Розница")</f>
        <v/>
      </c>
      <c r="W3420">
        <f>"Клиент_"&amp;TEXT(MOD($A3420-1,20000)+1,"00000")</f>
        <v/>
      </c>
      <c r="X3420">
        <f>CHOOSE(MOD($A3420-1,5)+1,"Портал","API","Импорт","Ручной ввод","Интеграция")</f>
        <v/>
      </c>
      <c r="Y3420" s="8">
        <f>ROUND(1000+MOD($A3420*37,90000)+IF($AB3420="Да",5000,0),2)</f>
        <v/>
      </c>
      <c r="Z3420">
        <f>1+MOD($A3420,20)</f>
        <v/>
      </c>
      <c r="AA3420" s="8">
        <f>ROUND($Y3420*(0.08+MOD($A3420,17)/100),2)</f>
        <v/>
      </c>
      <c r="AB3420">
        <f>IF(MOD($A3420,10)&lt;7,"Да","Нет")</f>
        <v/>
      </c>
      <c r="AC3420">
        <f>$R3420&amp;" / "&amp;$S3420&amp;" / "&amp;$T3420</f>
        <v/>
      </c>
      <c r="AD3420">
        <f>1</f>
        <v/>
      </c>
      <c r="AE3420">
        <f>IF($A3420&lt;=Settings!$B$4,"до 100",IF($A3420&lt;=Settings!$B$5,"до 10 000",IF($A3420&lt;=Settings!$B$6,"до 100 000","100 000+")))</f>
        <v/>
      </c>
    </row>
    <row r="3421">
      <c r="A3421">
        <f>ROW()-1</f>
        <v/>
      </c>
      <c r="B3421">
        <f>IF($A3421&lt;=Settings!$B$4,"small_control",IF($A3421&lt;=Settings!$B$5,"medium_10k",IF($A3421&lt;=Settings!$B$6,"large_100k","extreme_1m")))</f>
        <v/>
      </c>
      <c r="C3421">
        <f>"ORD-"&amp;TEXT(QUOTIENT($A3421-1,3)+1,"0000000")</f>
        <v/>
      </c>
      <c r="D3421">
        <f>"LINE-"&amp;TEXT($A3421,"0000000")</f>
        <v/>
      </c>
      <c r="E3421" s="7">
        <f>Settings!$B$2+$A3421-1</f>
        <v/>
      </c>
      <c r="F3421" s="7">
        <f>Settings!$B$2+MOD($A3421-1,Settings!$B$7)</f>
        <v/>
      </c>
      <c r="G3421">
        <f>YEAR($F3421)</f>
        <v/>
      </c>
      <c r="H3421">
        <f>"Q"&amp;ROUNDUP(MONTH($F3421)/3,0)</f>
        <v/>
      </c>
      <c r="I3421">
        <f>MONTH($F3421)</f>
        <v/>
      </c>
      <c r="J3421">
        <f>CHOOSE(MONTH($F3421),"Январь","Февраль","Март","Апрель","Май","Июнь","Июль","Август","Сентябрь","Октябрь","Ноябрь","Декабрь")</f>
        <v/>
      </c>
      <c r="K3421">
        <f>DAY($F3421)</f>
        <v/>
      </c>
      <c r="L3421">
        <f>IF(MOD($A3421,10)&lt;7,"ФО_01_Крупный","ФО_"&amp;TEXT(MOD($A3421,8)+1,"00"))</f>
        <v/>
      </c>
      <c r="M3421">
        <f>IF($AB3421="Да","Регион_001_Крупный","Регион_"&amp;TEXT(MOD(QUOTIENT($A3421-1,20),180)+1,"000"))</f>
        <v/>
      </c>
      <c r="N3421">
        <f>IF($AB3421="Да","Город_"&amp;TEXT(MOD($A3421-1,250)+1,"0000"),"Город_"&amp;TEXT(MOD($A3421-1,3000)+1,"0000"))</f>
        <v/>
      </c>
      <c r="O3421">
        <f>IF($AB3421="Да","Холдинг_Крупный","Холдинг_"&amp;TEXT(MOD(QUOTIENT($A3421-1,10000),20)+1,"00"))</f>
        <v/>
      </c>
      <c r="P3421">
        <f>IF($AB3421="Да","Организация_Крупная","Организация_"&amp;TEXT(MOD(QUOTIENT($A3421-1,500),600)+1,"000"))</f>
        <v/>
      </c>
      <c r="Q3421">
        <f>"Отдел_"&amp;TEXT(MOD(QUOTIENT($A3421-1,50),100)+1,"000")</f>
        <v/>
      </c>
      <c r="R3421">
        <f>IF($AB3421="Да","Группа_Крупная","Группа_"&amp;TEXT(MOD(QUOTIENT($A3421-1,5000),30)+1,"00"))</f>
        <v/>
      </c>
      <c r="S3421">
        <f>IF($AB3421="Да","Категория_Крупная","Категория_"&amp;TEXT(MOD(QUOTIENT($A3421-1,500),120)+1,"000"))</f>
        <v/>
      </c>
      <c r="T3421">
        <f>IF($AB3421="Да","Подкатегория_Крупная","Подкатегория_"&amp;TEXT(MOD(QUOTIENT($A3421-1,50),300)+1,"000"))</f>
        <v/>
      </c>
      <c r="U3421">
        <f>"SKU_"&amp;TEXT($A3421,"0000000")</f>
        <v/>
      </c>
      <c r="V3421">
        <f>CHOOSE(MOD($A3421-1,4)+1,"Enterprise","SMB","Госсектор","Розница")</f>
        <v/>
      </c>
      <c r="W3421">
        <f>"Клиент_"&amp;TEXT(MOD($A3421-1,20000)+1,"00000")</f>
        <v/>
      </c>
      <c r="X3421">
        <f>CHOOSE(MOD($A3421-1,5)+1,"Портал","API","Импорт","Ручной ввод","Интеграция")</f>
        <v/>
      </c>
      <c r="Y3421" s="8">
        <f>ROUND(1000+MOD($A3421*37,90000)+IF($AB3421="Да",5000,0),2)</f>
        <v/>
      </c>
      <c r="Z3421">
        <f>1+MOD($A3421,20)</f>
        <v/>
      </c>
      <c r="AA3421" s="8">
        <f>ROUND($Y3421*(0.08+MOD($A3421,17)/100),2)</f>
        <v/>
      </c>
      <c r="AB3421">
        <f>IF(MOD($A3421,10)&lt;7,"Да","Нет")</f>
        <v/>
      </c>
      <c r="AC3421">
        <f>$R3421&amp;" / "&amp;$S3421&amp;" / "&amp;$T3421</f>
        <v/>
      </c>
      <c r="AD3421">
        <f>1</f>
        <v/>
      </c>
      <c r="AE3421">
        <f>IF($A3421&lt;=Settings!$B$4,"до 100",IF($A3421&lt;=Settings!$B$5,"до 10 000",IF($A3421&lt;=Settings!$B$6,"до 100 000","100 000+")))</f>
        <v/>
      </c>
    </row>
    <row r="3422">
      <c r="A3422">
        <f>ROW()-1</f>
        <v/>
      </c>
      <c r="B3422">
        <f>IF($A3422&lt;=Settings!$B$4,"small_control",IF($A3422&lt;=Settings!$B$5,"medium_10k",IF($A3422&lt;=Settings!$B$6,"large_100k","extreme_1m")))</f>
        <v/>
      </c>
      <c r="C3422">
        <f>"ORD-"&amp;TEXT(QUOTIENT($A3422-1,3)+1,"0000000")</f>
        <v/>
      </c>
      <c r="D3422">
        <f>"LINE-"&amp;TEXT($A3422,"0000000")</f>
        <v/>
      </c>
      <c r="E3422" s="7">
        <f>Settings!$B$2+$A3422-1</f>
        <v/>
      </c>
      <c r="F3422" s="7">
        <f>Settings!$B$2+MOD($A3422-1,Settings!$B$7)</f>
        <v/>
      </c>
      <c r="G3422">
        <f>YEAR($F3422)</f>
        <v/>
      </c>
      <c r="H3422">
        <f>"Q"&amp;ROUNDUP(MONTH($F3422)/3,0)</f>
        <v/>
      </c>
      <c r="I3422">
        <f>MONTH($F3422)</f>
        <v/>
      </c>
      <c r="J3422">
        <f>CHOOSE(MONTH($F3422),"Январь","Февраль","Март","Апрель","Май","Июнь","Июль","Август","Сентябрь","Октябрь","Ноябрь","Декабрь")</f>
        <v/>
      </c>
      <c r="K3422">
        <f>DAY($F3422)</f>
        <v/>
      </c>
      <c r="L3422">
        <f>IF(MOD($A3422,10)&lt;7,"ФО_01_Крупный","ФО_"&amp;TEXT(MOD($A3422,8)+1,"00"))</f>
        <v/>
      </c>
      <c r="M3422">
        <f>IF($AB3422="Да","Регион_001_Крупный","Регион_"&amp;TEXT(MOD(QUOTIENT($A3422-1,20),180)+1,"000"))</f>
        <v/>
      </c>
      <c r="N3422">
        <f>IF($AB3422="Да","Город_"&amp;TEXT(MOD($A3422-1,250)+1,"0000"),"Город_"&amp;TEXT(MOD($A3422-1,3000)+1,"0000"))</f>
        <v/>
      </c>
      <c r="O3422">
        <f>IF($AB3422="Да","Холдинг_Крупный","Холдинг_"&amp;TEXT(MOD(QUOTIENT($A3422-1,10000),20)+1,"00"))</f>
        <v/>
      </c>
      <c r="P3422">
        <f>IF($AB3422="Да","Организация_Крупная","Организация_"&amp;TEXT(MOD(QUOTIENT($A3422-1,500),600)+1,"000"))</f>
        <v/>
      </c>
      <c r="Q3422">
        <f>"Отдел_"&amp;TEXT(MOD(QUOTIENT($A3422-1,50),100)+1,"000")</f>
        <v/>
      </c>
      <c r="R3422">
        <f>IF($AB3422="Да","Группа_Крупная","Группа_"&amp;TEXT(MOD(QUOTIENT($A3422-1,5000),30)+1,"00"))</f>
        <v/>
      </c>
      <c r="S3422">
        <f>IF($AB3422="Да","Категория_Крупная","Категория_"&amp;TEXT(MOD(QUOTIENT($A3422-1,500),120)+1,"000"))</f>
        <v/>
      </c>
      <c r="T3422">
        <f>IF($AB3422="Да","Подкатегория_Крупная","Подкатегория_"&amp;TEXT(MOD(QUOTIENT($A3422-1,50),300)+1,"000"))</f>
        <v/>
      </c>
      <c r="U3422">
        <f>"SKU_"&amp;TEXT($A3422,"0000000")</f>
        <v/>
      </c>
      <c r="V3422">
        <f>CHOOSE(MOD($A3422-1,4)+1,"Enterprise","SMB","Госсектор","Розница")</f>
        <v/>
      </c>
      <c r="W3422">
        <f>"Клиент_"&amp;TEXT(MOD($A3422-1,20000)+1,"00000")</f>
        <v/>
      </c>
      <c r="X3422">
        <f>CHOOSE(MOD($A3422-1,5)+1,"Портал","API","Импорт","Ручной ввод","Интеграция")</f>
        <v/>
      </c>
      <c r="Y3422" s="8">
        <f>ROUND(1000+MOD($A3422*37,90000)+IF($AB3422="Да",5000,0),2)</f>
        <v/>
      </c>
      <c r="Z3422">
        <f>1+MOD($A3422,20)</f>
        <v/>
      </c>
      <c r="AA3422" s="8">
        <f>ROUND($Y3422*(0.08+MOD($A3422,17)/100),2)</f>
        <v/>
      </c>
      <c r="AB3422">
        <f>IF(MOD($A3422,10)&lt;7,"Да","Нет")</f>
        <v/>
      </c>
      <c r="AC3422">
        <f>$R3422&amp;" / "&amp;$S3422&amp;" / "&amp;$T3422</f>
        <v/>
      </c>
      <c r="AD3422">
        <f>1</f>
        <v/>
      </c>
      <c r="AE3422">
        <f>IF($A3422&lt;=Settings!$B$4,"до 100",IF($A3422&lt;=Settings!$B$5,"до 10 000",IF($A3422&lt;=Settings!$B$6,"до 100 000","100 000+")))</f>
        <v/>
      </c>
    </row>
    <row r="3423">
      <c r="A3423">
        <f>ROW()-1</f>
        <v/>
      </c>
      <c r="B3423">
        <f>IF($A3423&lt;=Settings!$B$4,"small_control",IF($A3423&lt;=Settings!$B$5,"medium_10k",IF($A3423&lt;=Settings!$B$6,"large_100k","extreme_1m")))</f>
        <v/>
      </c>
      <c r="C3423">
        <f>"ORD-"&amp;TEXT(QUOTIENT($A3423-1,3)+1,"0000000")</f>
        <v/>
      </c>
      <c r="D3423">
        <f>"LINE-"&amp;TEXT($A3423,"0000000")</f>
        <v/>
      </c>
      <c r="E3423" s="7">
        <f>Settings!$B$2+$A3423-1</f>
        <v/>
      </c>
      <c r="F3423" s="7">
        <f>Settings!$B$2+MOD($A3423-1,Settings!$B$7)</f>
        <v/>
      </c>
      <c r="G3423">
        <f>YEAR($F3423)</f>
        <v/>
      </c>
      <c r="H3423">
        <f>"Q"&amp;ROUNDUP(MONTH($F3423)/3,0)</f>
        <v/>
      </c>
      <c r="I3423">
        <f>MONTH($F3423)</f>
        <v/>
      </c>
      <c r="J3423">
        <f>CHOOSE(MONTH($F3423),"Январь","Февраль","Март","Апрель","Май","Июнь","Июль","Август","Сентябрь","Октябрь","Ноябрь","Декабрь")</f>
        <v/>
      </c>
      <c r="K3423">
        <f>DAY($F3423)</f>
        <v/>
      </c>
      <c r="L3423">
        <f>IF(MOD($A3423,10)&lt;7,"ФО_01_Крупный","ФО_"&amp;TEXT(MOD($A3423,8)+1,"00"))</f>
        <v/>
      </c>
      <c r="M3423">
        <f>IF($AB3423="Да","Регион_001_Крупный","Регион_"&amp;TEXT(MOD(QUOTIENT($A3423-1,20),180)+1,"000"))</f>
        <v/>
      </c>
      <c r="N3423">
        <f>IF($AB3423="Да","Город_"&amp;TEXT(MOD($A3423-1,250)+1,"0000"),"Город_"&amp;TEXT(MOD($A3423-1,3000)+1,"0000"))</f>
        <v/>
      </c>
      <c r="O3423">
        <f>IF($AB3423="Да","Холдинг_Крупный","Холдинг_"&amp;TEXT(MOD(QUOTIENT($A3423-1,10000),20)+1,"00"))</f>
        <v/>
      </c>
      <c r="P3423">
        <f>IF($AB3423="Да","Организация_Крупная","Организация_"&amp;TEXT(MOD(QUOTIENT($A3423-1,500),600)+1,"000"))</f>
        <v/>
      </c>
      <c r="Q3423">
        <f>"Отдел_"&amp;TEXT(MOD(QUOTIENT($A3423-1,50),100)+1,"000")</f>
        <v/>
      </c>
      <c r="R3423">
        <f>IF($AB3423="Да","Группа_Крупная","Группа_"&amp;TEXT(MOD(QUOTIENT($A3423-1,5000),30)+1,"00"))</f>
        <v/>
      </c>
      <c r="S3423">
        <f>IF($AB3423="Да","Категория_Крупная","Категория_"&amp;TEXT(MOD(QUOTIENT($A3423-1,500),120)+1,"000"))</f>
        <v/>
      </c>
      <c r="T3423">
        <f>IF($AB3423="Да","Подкатегория_Крупная","Подкатегория_"&amp;TEXT(MOD(QUOTIENT($A3423-1,50),300)+1,"000"))</f>
        <v/>
      </c>
      <c r="U3423">
        <f>"SKU_"&amp;TEXT($A3423,"0000000")</f>
        <v/>
      </c>
      <c r="V3423">
        <f>CHOOSE(MOD($A3423-1,4)+1,"Enterprise","SMB","Госсектор","Розница")</f>
        <v/>
      </c>
      <c r="W3423">
        <f>"Клиент_"&amp;TEXT(MOD($A3423-1,20000)+1,"00000")</f>
        <v/>
      </c>
      <c r="X3423">
        <f>CHOOSE(MOD($A3423-1,5)+1,"Портал","API","Импорт","Ручной ввод","Интеграция")</f>
        <v/>
      </c>
      <c r="Y3423" s="8">
        <f>ROUND(1000+MOD($A3423*37,90000)+IF($AB3423="Да",5000,0),2)</f>
        <v/>
      </c>
      <c r="Z3423">
        <f>1+MOD($A3423,20)</f>
        <v/>
      </c>
      <c r="AA3423" s="8">
        <f>ROUND($Y3423*(0.08+MOD($A3423,17)/100),2)</f>
        <v/>
      </c>
      <c r="AB3423">
        <f>IF(MOD($A3423,10)&lt;7,"Да","Нет")</f>
        <v/>
      </c>
      <c r="AC3423">
        <f>$R3423&amp;" / "&amp;$S3423&amp;" / "&amp;$T3423</f>
        <v/>
      </c>
      <c r="AD3423">
        <f>1</f>
        <v/>
      </c>
      <c r="AE3423">
        <f>IF($A3423&lt;=Settings!$B$4,"до 100",IF($A3423&lt;=Settings!$B$5,"до 10 000",IF($A3423&lt;=Settings!$B$6,"до 100 000","100 000+")))</f>
        <v/>
      </c>
    </row>
    <row r="3424">
      <c r="A3424">
        <f>ROW()-1</f>
        <v/>
      </c>
      <c r="B3424">
        <f>IF($A3424&lt;=Settings!$B$4,"small_control",IF($A3424&lt;=Settings!$B$5,"medium_10k",IF($A3424&lt;=Settings!$B$6,"large_100k","extreme_1m")))</f>
        <v/>
      </c>
      <c r="C3424">
        <f>"ORD-"&amp;TEXT(QUOTIENT($A3424-1,3)+1,"0000000")</f>
        <v/>
      </c>
      <c r="D3424">
        <f>"LINE-"&amp;TEXT($A3424,"0000000")</f>
        <v/>
      </c>
      <c r="E3424" s="7">
        <f>Settings!$B$2+$A3424-1</f>
        <v/>
      </c>
      <c r="F3424" s="7">
        <f>Settings!$B$2+MOD($A3424-1,Settings!$B$7)</f>
        <v/>
      </c>
      <c r="G3424">
        <f>YEAR($F3424)</f>
        <v/>
      </c>
      <c r="H3424">
        <f>"Q"&amp;ROUNDUP(MONTH($F3424)/3,0)</f>
        <v/>
      </c>
      <c r="I3424">
        <f>MONTH($F3424)</f>
        <v/>
      </c>
      <c r="J3424">
        <f>CHOOSE(MONTH($F3424),"Январь","Февраль","Март","Апрель","Май","Июнь","Июль","Август","Сентябрь","Октябрь","Ноябрь","Декабрь")</f>
        <v/>
      </c>
      <c r="K3424">
        <f>DAY($F3424)</f>
        <v/>
      </c>
      <c r="L3424">
        <f>IF(MOD($A3424,10)&lt;7,"ФО_01_Крупный","ФО_"&amp;TEXT(MOD($A3424,8)+1,"00"))</f>
        <v/>
      </c>
      <c r="M3424">
        <f>IF($AB3424="Да","Регион_001_Крупный","Регион_"&amp;TEXT(MOD(QUOTIENT($A3424-1,20),180)+1,"000"))</f>
        <v/>
      </c>
      <c r="N3424">
        <f>IF($AB3424="Да","Город_"&amp;TEXT(MOD($A3424-1,250)+1,"0000"),"Город_"&amp;TEXT(MOD($A3424-1,3000)+1,"0000"))</f>
        <v/>
      </c>
      <c r="O3424">
        <f>IF($AB3424="Да","Холдинг_Крупный","Холдинг_"&amp;TEXT(MOD(QUOTIENT($A3424-1,10000),20)+1,"00"))</f>
        <v/>
      </c>
      <c r="P3424">
        <f>IF($AB3424="Да","Организация_Крупная","Организация_"&amp;TEXT(MOD(QUOTIENT($A3424-1,500),600)+1,"000"))</f>
        <v/>
      </c>
      <c r="Q3424">
        <f>"Отдел_"&amp;TEXT(MOD(QUOTIENT($A3424-1,50),100)+1,"000")</f>
        <v/>
      </c>
      <c r="R3424">
        <f>IF($AB3424="Да","Группа_Крупная","Группа_"&amp;TEXT(MOD(QUOTIENT($A3424-1,5000),30)+1,"00"))</f>
        <v/>
      </c>
      <c r="S3424">
        <f>IF($AB3424="Да","Категория_Крупная","Категория_"&amp;TEXT(MOD(QUOTIENT($A3424-1,500),120)+1,"000"))</f>
        <v/>
      </c>
      <c r="T3424">
        <f>IF($AB3424="Да","Подкатегория_Крупная","Подкатегория_"&amp;TEXT(MOD(QUOTIENT($A3424-1,50),300)+1,"000"))</f>
        <v/>
      </c>
      <c r="U3424">
        <f>"SKU_"&amp;TEXT($A3424,"0000000")</f>
        <v/>
      </c>
      <c r="V3424">
        <f>CHOOSE(MOD($A3424-1,4)+1,"Enterprise","SMB","Госсектор","Розница")</f>
        <v/>
      </c>
      <c r="W3424">
        <f>"Клиент_"&amp;TEXT(MOD($A3424-1,20000)+1,"00000")</f>
        <v/>
      </c>
      <c r="X3424">
        <f>CHOOSE(MOD($A3424-1,5)+1,"Портал","API","Импорт","Ручной ввод","Интеграция")</f>
        <v/>
      </c>
      <c r="Y3424" s="8">
        <f>ROUND(1000+MOD($A3424*37,90000)+IF($AB3424="Да",5000,0),2)</f>
        <v/>
      </c>
      <c r="Z3424">
        <f>1+MOD($A3424,20)</f>
        <v/>
      </c>
      <c r="AA3424" s="8">
        <f>ROUND($Y3424*(0.08+MOD($A3424,17)/100),2)</f>
        <v/>
      </c>
      <c r="AB3424">
        <f>IF(MOD($A3424,10)&lt;7,"Да","Нет")</f>
        <v/>
      </c>
      <c r="AC3424">
        <f>$R3424&amp;" / "&amp;$S3424&amp;" / "&amp;$T3424</f>
        <v/>
      </c>
      <c r="AD3424">
        <f>1</f>
        <v/>
      </c>
      <c r="AE3424">
        <f>IF($A3424&lt;=Settings!$B$4,"до 100",IF($A3424&lt;=Settings!$B$5,"до 10 000",IF($A3424&lt;=Settings!$B$6,"до 100 000","100 000+")))</f>
        <v/>
      </c>
    </row>
    <row r="3425">
      <c r="A3425">
        <f>ROW()-1</f>
        <v/>
      </c>
      <c r="B3425">
        <f>IF($A3425&lt;=Settings!$B$4,"small_control",IF($A3425&lt;=Settings!$B$5,"medium_10k",IF($A3425&lt;=Settings!$B$6,"large_100k","extreme_1m")))</f>
        <v/>
      </c>
      <c r="C3425">
        <f>"ORD-"&amp;TEXT(QUOTIENT($A3425-1,3)+1,"0000000")</f>
        <v/>
      </c>
      <c r="D3425">
        <f>"LINE-"&amp;TEXT($A3425,"0000000")</f>
        <v/>
      </c>
      <c r="E3425" s="7">
        <f>Settings!$B$2+$A3425-1</f>
        <v/>
      </c>
      <c r="F3425" s="7">
        <f>Settings!$B$2+MOD($A3425-1,Settings!$B$7)</f>
        <v/>
      </c>
      <c r="G3425">
        <f>YEAR($F3425)</f>
        <v/>
      </c>
      <c r="H3425">
        <f>"Q"&amp;ROUNDUP(MONTH($F3425)/3,0)</f>
        <v/>
      </c>
      <c r="I3425">
        <f>MONTH($F3425)</f>
        <v/>
      </c>
      <c r="J3425">
        <f>CHOOSE(MONTH($F3425),"Январь","Февраль","Март","Апрель","Май","Июнь","Июль","Август","Сентябрь","Октябрь","Ноябрь","Декабрь")</f>
        <v/>
      </c>
      <c r="K3425">
        <f>DAY($F3425)</f>
        <v/>
      </c>
      <c r="L3425">
        <f>IF(MOD($A3425,10)&lt;7,"ФО_01_Крупный","ФО_"&amp;TEXT(MOD($A3425,8)+1,"00"))</f>
        <v/>
      </c>
      <c r="M3425">
        <f>IF($AB3425="Да","Регион_001_Крупный","Регион_"&amp;TEXT(MOD(QUOTIENT($A3425-1,20),180)+1,"000"))</f>
        <v/>
      </c>
      <c r="N3425">
        <f>IF($AB3425="Да","Город_"&amp;TEXT(MOD($A3425-1,250)+1,"0000"),"Город_"&amp;TEXT(MOD($A3425-1,3000)+1,"0000"))</f>
        <v/>
      </c>
      <c r="O3425">
        <f>IF($AB3425="Да","Холдинг_Крупный","Холдинг_"&amp;TEXT(MOD(QUOTIENT($A3425-1,10000),20)+1,"00"))</f>
        <v/>
      </c>
      <c r="P3425">
        <f>IF($AB3425="Да","Организация_Крупная","Организация_"&amp;TEXT(MOD(QUOTIENT($A3425-1,500),600)+1,"000"))</f>
        <v/>
      </c>
      <c r="Q3425">
        <f>"Отдел_"&amp;TEXT(MOD(QUOTIENT($A3425-1,50),100)+1,"000")</f>
        <v/>
      </c>
      <c r="R3425">
        <f>IF($AB3425="Да","Группа_Крупная","Группа_"&amp;TEXT(MOD(QUOTIENT($A3425-1,5000),30)+1,"00"))</f>
        <v/>
      </c>
      <c r="S3425">
        <f>IF($AB3425="Да","Категория_Крупная","Категория_"&amp;TEXT(MOD(QUOTIENT($A3425-1,500),120)+1,"000"))</f>
        <v/>
      </c>
      <c r="T3425">
        <f>IF($AB3425="Да","Подкатегория_Крупная","Подкатегория_"&amp;TEXT(MOD(QUOTIENT($A3425-1,50),300)+1,"000"))</f>
        <v/>
      </c>
      <c r="U3425">
        <f>"SKU_"&amp;TEXT($A3425,"0000000")</f>
        <v/>
      </c>
      <c r="V3425">
        <f>CHOOSE(MOD($A3425-1,4)+1,"Enterprise","SMB","Госсектор","Розница")</f>
        <v/>
      </c>
      <c r="W3425">
        <f>"Клиент_"&amp;TEXT(MOD($A3425-1,20000)+1,"00000")</f>
        <v/>
      </c>
      <c r="X3425">
        <f>CHOOSE(MOD($A3425-1,5)+1,"Портал","API","Импорт","Ручной ввод","Интеграция")</f>
        <v/>
      </c>
      <c r="Y3425" s="8">
        <f>ROUND(1000+MOD($A3425*37,90000)+IF($AB3425="Да",5000,0),2)</f>
        <v/>
      </c>
      <c r="Z3425">
        <f>1+MOD($A3425,20)</f>
        <v/>
      </c>
      <c r="AA3425" s="8">
        <f>ROUND($Y3425*(0.08+MOD($A3425,17)/100),2)</f>
        <v/>
      </c>
      <c r="AB3425">
        <f>IF(MOD($A3425,10)&lt;7,"Да","Нет")</f>
        <v/>
      </c>
      <c r="AC3425">
        <f>$R3425&amp;" / "&amp;$S3425&amp;" / "&amp;$T3425</f>
        <v/>
      </c>
      <c r="AD3425">
        <f>1</f>
        <v/>
      </c>
      <c r="AE3425">
        <f>IF($A3425&lt;=Settings!$B$4,"до 100",IF($A3425&lt;=Settings!$B$5,"до 10 000",IF($A3425&lt;=Settings!$B$6,"до 100 000","100 000+")))</f>
        <v/>
      </c>
    </row>
    <row r="3426">
      <c r="A3426">
        <f>ROW()-1</f>
        <v/>
      </c>
      <c r="B3426">
        <f>IF($A3426&lt;=Settings!$B$4,"small_control",IF($A3426&lt;=Settings!$B$5,"medium_10k",IF($A3426&lt;=Settings!$B$6,"large_100k","extreme_1m")))</f>
        <v/>
      </c>
      <c r="C3426">
        <f>"ORD-"&amp;TEXT(QUOTIENT($A3426-1,3)+1,"0000000")</f>
        <v/>
      </c>
      <c r="D3426">
        <f>"LINE-"&amp;TEXT($A3426,"0000000")</f>
        <v/>
      </c>
      <c r="E3426" s="7">
        <f>Settings!$B$2+$A3426-1</f>
        <v/>
      </c>
      <c r="F3426" s="7">
        <f>Settings!$B$2+MOD($A3426-1,Settings!$B$7)</f>
        <v/>
      </c>
      <c r="G3426">
        <f>YEAR($F3426)</f>
        <v/>
      </c>
      <c r="H3426">
        <f>"Q"&amp;ROUNDUP(MONTH($F3426)/3,0)</f>
        <v/>
      </c>
      <c r="I3426">
        <f>MONTH($F3426)</f>
        <v/>
      </c>
      <c r="J3426">
        <f>CHOOSE(MONTH($F3426),"Январь","Февраль","Март","Апрель","Май","Июнь","Июль","Август","Сентябрь","Октябрь","Ноябрь","Декабрь")</f>
        <v/>
      </c>
      <c r="K3426">
        <f>DAY($F3426)</f>
        <v/>
      </c>
      <c r="L3426">
        <f>IF(MOD($A3426,10)&lt;7,"ФО_01_Крупный","ФО_"&amp;TEXT(MOD($A3426,8)+1,"00"))</f>
        <v/>
      </c>
      <c r="M3426">
        <f>IF($AB3426="Да","Регион_001_Крупный","Регион_"&amp;TEXT(MOD(QUOTIENT($A3426-1,20),180)+1,"000"))</f>
        <v/>
      </c>
      <c r="N3426">
        <f>IF($AB3426="Да","Город_"&amp;TEXT(MOD($A3426-1,250)+1,"0000"),"Город_"&amp;TEXT(MOD($A3426-1,3000)+1,"0000"))</f>
        <v/>
      </c>
      <c r="O3426">
        <f>IF($AB3426="Да","Холдинг_Крупный","Холдинг_"&amp;TEXT(MOD(QUOTIENT($A3426-1,10000),20)+1,"00"))</f>
        <v/>
      </c>
      <c r="P3426">
        <f>IF($AB3426="Да","Организация_Крупная","Организация_"&amp;TEXT(MOD(QUOTIENT($A3426-1,500),600)+1,"000"))</f>
        <v/>
      </c>
      <c r="Q3426">
        <f>"Отдел_"&amp;TEXT(MOD(QUOTIENT($A3426-1,50),100)+1,"000")</f>
        <v/>
      </c>
      <c r="R3426">
        <f>IF($AB3426="Да","Группа_Крупная","Группа_"&amp;TEXT(MOD(QUOTIENT($A3426-1,5000),30)+1,"00"))</f>
        <v/>
      </c>
      <c r="S3426">
        <f>IF($AB3426="Да","Категория_Крупная","Категория_"&amp;TEXT(MOD(QUOTIENT($A3426-1,500),120)+1,"000"))</f>
        <v/>
      </c>
      <c r="T3426">
        <f>IF($AB3426="Да","Подкатегория_Крупная","Подкатегория_"&amp;TEXT(MOD(QUOTIENT($A3426-1,50),300)+1,"000"))</f>
        <v/>
      </c>
      <c r="U3426">
        <f>"SKU_"&amp;TEXT($A3426,"0000000")</f>
        <v/>
      </c>
      <c r="V3426">
        <f>CHOOSE(MOD($A3426-1,4)+1,"Enterprise","SMB","Госсектор","Розница")</f>
        <v/>
      </c>
      <c r="W3426">
        <f>"Клиент_"&amp;TEXT(MOD($A3426-1,20000)+1,"00000")</f>
        <v/>
      </c>
      <c r="X3426">
        <f>CHOOSE(MOD($A3426-1,5)+1,"Портал","API","Импорт","Ручной ввод","Интеграция")</f>
        <v/>
      </c>
      <c r="Y3426" s="8">
        <f>ROUND(1000+MOD($A3426*37,90000)+IF($AB3426="Да",5000,0),2)</f>
        <v/>
      </c>
      <c r="Z3426">
        <f>1+MOD($A3426,20)</f>
        <v/>
      </c>
      <c r="AA3426" s="8">
        <f>ROUND($Y3426*(0.08+MOD($A3426,17)/100),2)</f>
        <v/>
      </c>
      <c r="AB3426">
        <f>IF(MOD($A3426,10)&lt;7,"Да","Нет")</f>
        <v/>
      </c>
      <c r="AC3426">
        <f>$R3426&amp;" / "&amp;$S3426&amp;" / "&amp;$T3426</f>
        <v/>
      </c>
      <c r="AD3426">
        <f>1</f>
        <v/>
      </c>
      <c r="AE3426">
        <f>IF($A3426&lt;=Settings!$B$4,"до 100",IF($A3426&lt;=Settings!$B$5,"до 10 000",IF($A3426&lt;=Settings!$B$6,"до 100 000","100 000+")))</f>
        <v/>
      </c>
    </row>
    <row r="3427">
      <c r="A3427">
        <f>ROW()-1</f>
        <v/>
      </c>
      <c r="B3427">
        <f>IF($A3427&lt;=Settings!$B$4,"small_control",IF($A3427&lt;=Settings!$B$5,"medium_10k",IF($A3427&lt;=Settings!$B$6,"large_100k","extreme_1m")))</f>
        <v/>
      </c>
      <c r="C3427">
        <f>"ORD-"&amp;TEXT(QUOTIENT($A3427-1,3)+1,"0000000")</f>
        <v/>
      </c>
      <c r="D3427">
        <f>"LINE-"&amp;TEXT($A3427,"0000000")</f>
        <v/>
      </c>
      <c r="E3427" s="7">
        <f>Settings!$B$2+$A3427-1</f>
        <v/>
      </c>
      <c r="F3427" s="7">
        <f>Settings!$B$2+MOD($A3427-1,Settings!$B$7)</f>
        <v/>
      </c>
      <c r="G3427">
        <f>YEAR($F3427)</f>
        <v/>
      </c>
      <c r="H3427">
        <f>"Q"&amp;ROUNDUP(MONTH($F3427)/3,0)</f>
        <v/>
      </c>
      <c r="I3427">
        <f>MONTH($F3427)</f>
        <v/>
      </c>
      <c r="J3427">
        <f>CHOOSE(MONTH($F3427),"Январь","Февраль","Март","Апрель","Май","Июнь","Июль","Август","Сентябрь","Октябрь","Ноябрь","Декабрь")</f>
        <v/>
      </c>
      <c r="K3427">
        <f>DAY($F3427)</f>
        <v/>
      </c>
      <c r="L3427">
        <f>IF(MOD($A3427,10)&lt;7,"ФО_01_Крупный","ФО_"&amp;TEXT(MOD($A3427,8)+1,"00"))</f>
        <v/>
      </c>
      <c r="M3427">
        <f>IF($AB3427="Да","Регион_001_Крупный","Регион_"&amp;TEXT(MOD(QUOTIENT($A3427-1,20),180)+1,"000"))</f>
        <v/>
      </c>
      <c r="N3427">
        <f>IF($AB3427="Да","Город_"&amp;TEXT(MOD($A3427-1,250)+1,"0000"),"Город_"&amp;TEXT(MOD($A3427-1,3000)+1,"0000"))</f>
        <v/>
      </c>
      <c r="O3427">
        <f>IF($AB3427="Да","Холдинг_Крупный","Холдинг_"&amp;TEXT(MOD(QUOTIENT($A3427-1,10000),20)+1,"00"))</f>
        <v/>
      </c>
      <c r="P3427">
        <f>IF($AB3427="Да","Организация_Крупная","Организация_"&amp;TEXT(MOD(QUOTIENT($A3427-1,500),600)+1,"000"))</f>
        <v/>
      </c>
      <c r="Q3427">
        <f>"Отдел_"&amp;TEXT(MOD(QUOTIENT($A3427-1,50),100)+1,"000")</f>
        <v/>
      </c>
      <c r="R3427">
        <f>IF($AB3427="Да","Группа_Крупная","Группа_"&amp;TEXT(MOD(QUOTIENT($A3427-1,5000),30)+1,"00"))</f>
        <v/>
      </c>
      <c r="S3427">
        <f>IF($AB3427="Да","Категория_Крупная","Категория_"&amp;TEXT(MOD(QUOTIENT($A3427-1,500),120)+1,"000"))</f>
        <v/>
      </c>
      <c r="T3427">
        <f>IF($AB3427="Да","Подкатегория_Крупная","Подкатегория_"&amp;TEXT(MOD(QUOTIENT($A3427-1,50),300)+1,"000"))</f>
        <v/>
      </c>
      <c r="U3427">
        <f>"SKU_"&amp;TEXT($A3427,"0000000")</f>
        <v/>
      </c>
      <c r="V3427">
        <f>CHOOSE(MOD($A3427-1,4)+1,"Enterprise","SMB","Госсектор","Розница")</f>
        <v/>
      </c>
      <c r="W3427">
        <f>"Клиент_"&amp;TEXT(MOD($A3427-1,20000)+1,"00000")</f>
        <v/>
      </c>
      <c r="X3427">
        <f>CHOOSE(MOD($A3427-1,5)+1,"Портал","API","Импорт","Ручной ввод","Интеграция")</f>
        <v/>
      </c>
      <c r="Y3427" s="8">
        <f>ROUND(1000+MOD($A3427*37,90000)+IF($AB3427="Да",5000,0),2)</f>
        <v/>
      </c>
      <c r="Z3427">
        <f>1+MOD($A3427,20)</f>
        <v/>
      </c>
      <c r="AA3427" s="8">
        <f>ROUND($Y3427*(0.08+MOD($A3427,17)/100),2)</f>
        <v/>
      </c>
      <c r="AB3427">
        <f>IF(MOD($A3427,10)&lt;7,"Да","Нет")</f>
        <v/>
      </c>
      <c r="AC3427">
        <f>$R3427&amp;" / "&amp;$S3427&amp;" / "&amp;$T3427</f>
        <v/>
      </c>
      <c r="AD3427">
        <f>1</f>
        <v/>
      </c>
      <c r="AE3427">
        <f>IF($A3427&lt;=Settings!$B$4,"до 100",IF($A3427&lt;=Settings!$B$5,"до 10 000",IF($A3427&lt;=Settings!$B$6,"до 100 000","100 000+")))</f>
        <v/>
      </c>
    </row>
    <row r="3428">
      <c r="A3428">
        <f>ROW()-1</f>
        <v/>
      </c>
      <c r="B3428">
        <f>IF($A3428&lt;=Settings!$B$4,"small_control",IF($A3428&lt;=Settings!$B$5,"medium_10k",IF($A3428&lt;=Settings!$B$6,"large_100k","extreme_1m")))</f>
        <v/>
      </c>
      <c r="C3428">
        <f>"ORD-"&amp;TEXT(QUOTIENT($A3428-1,3)+1,"0000000")</f>
        <v/>
      </c>
      <c r="D3428">
        <f>"LINE-"&amp;TEXT($A3428,"0000000")</f>
        <v/>
      </c>
      <c r="E3428" s="7">
        <f>Settings!$B$2+$A3428-1</f>
        <v/>
      </c>
      <c r="F3428" s="7">
        <f>Settings!$B$2+MOD($A3428-1,Settings!$B$7)</f>
        <v/>
      </c>
      <c r="G3428">
        <f>YEAR($F3428)</f>
        <v/>
      </c>
      <c r="H3428">
        <f>"Q"&amp;ROUNDUP(MONTH($F3428)/3,0)</f>
        <v/>
      </c>
      <c r="I3428">
        <f>MONTH($F3428)</f>
        <v/>
      </c>
      <c r="J3428">
        <f>CHOOSE(MONTH($F3428),"Январь","Февраль","Март","Апрель","Май","Июнь","Июль","Август","Сентябрь","Октябрь","Ноябрь","Декабрь")</f>
        <v/>
      </c>
      <c r="K3428">
        <f>DAY($F3428)</f>
        <v/>
      </c>
      <c r="L3428">
        <f>IF(MOD($A3428,10)&lt;7,"ФО_01_Крупный","ФО_"&amp;TEXT(MOD($A3428,8)+1,"00"))</f>
        <v/>
      </c>
      <c r="M3428">
        <f>IF($AB3428="Да","Регион_001_Крупный","Регион_"&amp;TEXT(MOD(QUOTIENT($A3428-1,20),180)+1,"000"))</f>
        <v/>
      </c>
      <c r="N3428">
        <f>IF($AB3428="Да","Город_"&amp;TEXT(MOD($A3428-1,250)+1,"0000"),"Город_"&amp;TEXT(MOD($A3428-1,3000)+1,"0000"))</f>
        <v/>
      </c>
      <c r="O3428">
        <f>IF($AB3428="Да","Холдинг_Крупный","Холдинг_"&amp;TEXT(MOD(QUOTIENT($A3428-1,10000),20)+1,"00"))</f>
        <v/>
      </c>
      <c r="P3428">
        <f>IF($AB3428="Да","Организация_Крупная","Организация_"&amp;TEXT(MOD(QUOTIENT($A3428-1,500),600)+1,"000"))</f>
        <v/>
      </c>
      <c r="Q3428">
        <f>"Отдел_"&amp;TEXT(MOD(QUOTIENT($A3428-1,50),100)+1,"000")</f>
        <v/>
      </c>
      <c r="R3428">
        <f>IF($AB3428="Да","Группа_Крупная","Группа_"&amp;TEXT(MOD(QUOTIENT($A3428-1,5000),30)+1,"00"))</f>
        <v/>
      </c>
      <c r="S3428">
        <f>IF($AB3428="Да","Категория_Крупная","Категория_"&amp;TEXT(MOD(QUOTIENT($A3428-1,500),120)+1,"000"))</f>
        <v/>
      </c>
      <c r="T3428">
        <f>IF($AB3428="Да","Подкатегория_Крупная","Подкатегория_"&amp;TEXT(MOD(QUOTIENT($A3428-1,50),300)+1,"000"))</f>
        <v/>
      </c>
      <c r="U3428">
        <f>"SKU_"&amp;TEXT($A3428,"0000000")</f>
        <v/>
      </c>
      <c r="V3428">
        <f>CHOOSE(MOD($A3428-1,4)+1,"Enterprise","SMB","Госсектор","Розница")</f>
        <v/>
      </c>
      <c r="W3428">
        <f>"Клиент_"&amp;TEXT(MOD($A3428-1,20000)+1,"00000")</f>
        <v/>
      </c>
      <c r="X3428">
        <f>CHOOSE(MOD($A3428-1,5)+1,"Портал","API","Импорт","Ручной ввод","Интеграция")</f>
        <v/>
      </c>
      <c r="Y3428" s="8">
        <f>ROUND(1000+MOD($A3428*37,90000)+IF($AB3428="Да",5000,0),2)</f>
        <v/>
      </c>
      <c r="Z3428">
        <f>1+MOD($A3428,20)</f>
        <v/>
      </c>
      <c r="AA3428" s="8">
        <f>ROUND($Y3428*(0.08+MOD($A3428,17)/100),2)</f>
        <v/>
      </c>
      <c r="AB3428">
        <f>IF(MOD($A3428,10)&lt;7,"Да","Нет")</f>
        <v/>
      </c>
      <c r="AC3428">
        <f>$R3428&amp;" / "&amp;$S3428&amp;" / "&amp;$T3428</f>
        <v/>
      </c>
      <c r="AD3428">
        <f>1</f>
        <v/>
      </c>
      <c r="AE3428">
        <f>IF($A3428&lt;=Settings!$B$4,"до 100",IF($A3428&lt;=Settings!$B$5,"до 10 000",IF($A3428&lt;=Settings!$B$6,"до 100 000","100 000+")))</f>
        <v/>
      </c>
    </row>
    <row r="3429">
      <c r="A3429">
        <f>ROW()-1</f>
        <v/>
      </c>
      <c r="B3429">
        <f>IF($A3429&lt;=Settings!$B$4,"small_control",IF($A3429&lt;=Settings!$B$5,"medium_10k",IF($A3429&lt;=Settings!$B$6,"large_100k","extreme_1m")))</f>
        <v/>
      </c>
      <c r="C3429">
        <f>"ORD-"&amp;TEXT(QUOTIENT($A3429-1,3)+1,"0000000")</f>
        <v/>
      </c>
      <c r="D3429">
        <f>"LINE-"&amp;TEXT($A3429,"0000000")</f>
        <v/>
      </c>
      <c r="E3429" s="7">
        <f>Settings!$B$2+$A3429-1</f>
        <v/>
      </c>
      <c r="F3429" s="7">
        <f>Settings!$B$2+MOD($A3429-1,Settings!$B$7)</f>
        <v/>
      </c>
      <c r="G3429">
        <f>YEAR($F3429)</f>
        <v/>
      </c>
      <c r="H3429">
        <f>"Q"&amp;ROUNDUP(MONTH($F3429)/3,0)</f>
        <v/>
      </c>
      <c r="I3429">
        <f>MONTH($F3429)</f>
        <v/>
      </c>
      <c r="J3429">
        <f>CHOOSE(MONTH($F3429),"Январь","Февраль","Март","Апрель","Май","Июнь","Июль","Август","Сентябрь","Октябрь","Ноябрь","Декабрь")</f>
        <v/>
      </c>
      <c r="K3429">
        <f>DAY($F3429)</f>
        <v/>
      </c>
      <c r="L3429">
        <f>IF(MOD($A3429,10)&lt;7,"ФО_01_Крупный","ФО_"&amp;TEXT(MOD($A3429,8)+1,"00"))</f>
        <v/>
      </c>
      <c r="M3429">
        <f>IF($AB3429="Да","Регион_001_Крупный","Регион_"&amp;TEXT(MOD(QUOTIENT($A3429-1,20),180)+1,"000"))</f>
        <v/>
      </c>
      <c r="N3429">
        <f>IF($AB3429="Да","Город_"&amp;TEXT(MOD($A3429-1,250)+1,"0000"),"Город_"&amp;TEXT(MOD($A3429-1,3000)+1,"0000"))</f>
        <v/>
      </c>
      <c r="O3429">
        <f>IF($AB3429="Да","Холдинг_Крупный","Холдинг_"&amp;TEXT(MOD(QUOTIENT($A3429-1,10000),20)+1,"00"))</f>
        <v/>
      </c>
      <c r="P3429">
        <f>IF($AB3429="Да","Организация_Крупная","Организация_"&amp;TEXT(MOD(QUOTIENT($A3429-1,500),600)+1,"000"))</f>
        <v/>
      </c>
      <c r="Q3429">
        <f>"Отдел_"&amp;TEXT(MOD(QUOTIENT($A3429-1,50),100)+1,"000")</f>
        <v/>
      </c>
      <c r="R3429">
        <f>IF($AB3429="Да","Группа_Крупная","Группа_"&amp;TEXT(MOD(QUOTIENT($A3429-1,5000),30)+1,"00"))</f>
        <v/>
      </c>
      <c r="S3429">
        <f>IF($AB3429="Да","Категория_Крупная","Категория_"&amp;TEXT(MOD(QUOTIENT($A3429-1,500),120)+1,"000"))</f>
        <v/>
      </c>
      <c r="T3429">
        <f>IF($AB3429="Да","Подкатегория_Крупная","Подкатегория_"&amp;TEXT(MOD(QUOTIENT($A3429-1,50),300)+1,"000"))</f>
        <v/>
      </c>
      <c r="U3429">
        <f>"SKU_"&amp;TEXT($A3429,"0000000")</f>
        <v/>
      </c>
      <c r="V3429">
        <f>CHOOSE(MOD($A3429-1,4)+1,"Enterprise","SMB","Госсектор","Розница")</f>
        <v/>
      </c>
      <c r="W3429">
        <f>"Клиент_"&amp;TEXT(MOD($A3429-1,20000)+1,"00000")</f>
        <v/>
      </c>
      <c r="X3429">
        <f>CHOOSE(MOD($A3429-1,5)+1,"Портал","API","Импорт","Ручной ввод","Интеграция")</f>
        <v/>
      </c>
      <c r="Y3429" s="8">
        <f>ROUND(1000+MOD($A3429*37,90000)+IF($AB3429="Да",5000,0),2)</f>
        <v/>
      </c>
      <c r="Z3429">
        <f>1+MOD($A3429,20)</f>
        <v/>
      </c>
      <c r="AA3429" s="8">
        <f>ROUND($Y3429*(0.08+MOD($A3429,17)/100),2)</f>
        <v/>
      </c>
      <c r="AB3429">
        <f>IF(MOD($A3429,10)&lt;7,"Да","Нет")</f>
        <v/>
      </c>
      <c r="AC3429">
        <f>$R3429&amp;" / "&amp;$S3429&amp;" / "&amp;$T3429</f>
        <v/>
      </c>
      <c r="AD3429">
        <f>1</f>
        <v/>
      </c>
      <c r="AE3429">
        <f>IF($A3429&lt;=Settings!$B$4,"до 100",IF($A3429&lt;=Settings!$B$5,"до 10 000",IF($A3429&lt;=Settings!$B$6,"до 100 000","100 000+")))</f>
        <v/>
      </c>
    </row>
    <row r="3430">
      <c r="A3430">
        <f>ROW()-1</f>
        <v/>
      </c>
      <c r="B3430">
        <f>IF($A3430&lt;=Settings!$B$4,"small_control",IF($A3430&lt;=Settings!$B$5,"medium_10k",IF($A3430&lt;=Settings!$B$6,"large_100k","extreme_1m")))</f>
        <v/>
      </c>
      <c r="C3430">
        <f>"ORD-"&amp;TEXT(QUOTIENT($A3430-1,3)+1,"0000000")</f>
        <v/>
      </c>
      <c r="D3430">
        <f>"LINE-"&amp;TEXT($A3430,"0000000")</f>
        <v/>
      </c>
      <c r="E3430" s="7">
        <f>Settings!$B$2+$A3430-1</f>
        <v/>
      </c>
      <c r="F3430" s="7">
        <f>Settings!$B$2+MOD($A3430-1,Settings!$B$7)</f>
        <v/>
      </c>
      <c r="G3430">
        <f>YEAR($F3430)</f>
        <v/>
      </c>
      <c r="H3430">
        <f>"Q"&amp;ROUNDUP(MONTH($F3430)/3,0)</f>
        <v/>
      </c>
      <c r="I3430">
        <f>MONTH($F3430)</f>
        <v/>
      </c>
      <c r="J3430">
        <f>CHOOSE(MONTH($F3430),"Январь","Февраль","Март","Апрель","Май","Июнь","Июль","Август","Сентябрь","Октябрь","Ноябрь","Декабрь")</f>
        <v/>
      </c>
      <c r="K3430">
        <f>DAY($F3430)</f>
        <v/>
      </c>
      <c r="L3430">
        <f>IF(MOD($A3430,10)&lt;7,"ФО_01_Крупный","ФО_"&amp;TEXT(MOD($A3430,8)+1,"00"))</f>
        <v/>
      </c>
      <c r="M3430">
        <f>IF($AB3430="Да","Регион_001_Крупный","Регион_"&amp;TEXT(MOD(QUOTIENT($A3430-1,20),180)+1,"000"))</f>
        <v/>
      </c>
      <c r="N3430">
        <f>IF($AB3430="Да","Город_"&amp;TEXT(MOD($A3430-1,250)+1,"0000"),"Город_"&amp;TEXT(MOD($A3430-1,3000)+1,"0000"))</f>
        <v/>
      </c>
      <c r="O3430">
        <f>IF($AB3430="Да","Холдинг_Крупный","Холдинг_"&amp;TEXT(MOD(QUOTIENT($A3430-1,10000),20)+1,"00"))</f>
        <v/>
      </c>
      <c r="P3430">
        <f>IF($AB3430="Да","Организация_Крупная","Организация_"&amp;TEXT(MOD(QUOTIENT($A3430-1,500),600)+1,"000"))</f>
        <v/>
      </c>
      <c r="Q3430">
        <f>"Отдел_"&amp;TEXT(MOD(QUOTIENT($A3430-1,50),100)+1,"000")</f>
        <v/>
      </c>
      <c r="R3430">
        <f>IF($AB3430="Да","Группа_Крупная","Группа_"&amp;TEXT(MOD(QUOTIENT($A3430-1,5000),30)+1,"00"))</f>
        <v/>
      </c>
      <c r="S3430">
        <f>IF($AB3430="Да","Категория_Крупная","Категория_"&amp;TEXT(MOD(QUOTIENT($A3430-1,500),120)+1,"000"))</f>
        <v/>
      </c>
      <c r="T3430">
        <f>IF($AB3430="Да","Подкатегория_Крупная","Подкатегория_"&amp;TEXT(MOD(QUOTIENT($A3430-1,50),300)+1,"000"))</f>
        <v/>
      </c>
      <c r="U3430">
        <f>"SKU_"&amp;TEXT($A3430,"0000000")</f>
        <v/>
      </c>
      <c r="V3430">
        <f>CHOOSE(MOD($A3430-1,4)+1,"Enterprise","SMB","Госсектор","Розница")</f>
        <v/>
      </c>
      <c r="W3430">
        <f>"Клиент_"&amp;TEXT(MOD($A3430-1,20000)+1,"00000")</f>
        <v/>
      </c>
      <c r="X3430">
        <f>CHOOSE(MOD($A3430-1,5)+1,"Портал","API","Импорт","Ручной ввод","Интеграция")</f>
        <v/>
      </c>
      <c r="Y3430" s="8">
        <f>ROUND(1000+MOD($A3430*37,90000)+IF($AB3430="Да",5000,0),2)</f>
        <v/>
      </c>
      <c r="Z3430">
        <f>1+MOD($A3430,20)</f>
        <v/>
      </c>
      <c r="AA3430" s="8">
        <f>ROUND($Y3430*(0.08+MOD($A3430,17)/100),2)</f>
        <v/>
      </c>
      <c r="AB3430">
        <f>IF(MOD($A3430,10)&lt;7,"Да","Нет")</f>
        <v/>
      </c>
      <c r="AC3430">
        <f>$R3430&amp;" / "&amp;$S3430&amp;" / "&amp;$T3430</f>
        <v/>
      </c>
      <c r="AD3430">
        <f>1</f>
        <v/>
      </c>
      <c r="AE3430">
        <f>IF($A3430&lt;=Settings!$B$4,"до 100",IF($A3430&lt;=Settings!$B$5,"до 10 000",IF($A3430&lt;=Settings!$B$6,"до 100 000","100 000+")))</f>
        <v/>
      </c>
    </row>
    <row r="3431">
      <c r="A3431">
        <f>ROW()-1</f>
        <v/>
      </c>
      <c r="B3431">
        <f>IF($A3431&lt;=Settings!$B$4,"small_control",IF($A3431&lt;=Settings!$B$5,"medium_10k",IF($A3431&lt;=Settings!$B$6,"large_100k","extreme_1m")))</f>
        <v/>
      </c>
      <c r="C3431">
        <f>"ORD-"&amp;TEXT(QUOTIENT($A3431-1,3)+1,"0000000")</f>
        <v/>
      </c>
      <c r="D3431">
        <f>"LINE-"&amp;TEXT($A3431,"0000000")</f>
        <v/>
      </c>
      <c r="E3431" s="7">
        <f>Settings!$B$2+$A3431-1</f>
        <v/>
      </c>
      <c r="F3431" s="7">
        <f>Settings!$B$2+MOD($A3431-1,Settings!$B$7)</f>
        <v/>
      </c>
      <c r="G3431">
        <f>YEAR($F3431)</f>
        <v/>
      </c>
      <c r="H3431">
        <f>"Q"&amp;ROUNDUP(MONTH($F3431)/3,0)</f>
        <v/>
      </c>
      <c r="I3431">
        <f>MONTH($F3431)</f>
        <v/>
      </c>
      <c r="J3431">
        <f>CHOOSE(MONTH($F3431),"Январь","Февраль","Март","Апрель","Май","Июнь","Июль","Август","Сентябрь","Октябрь","Ноябрь","Декабрь")</f>
        <v/>
      </c>
      <c r="K3431">
        <f>DAY($F3431)</f>
        <v/>
      </c>
      <c r="L3431">
        <f>IF(MOD($A3431,10)&lt;7,"ФО_01_Крупный","ФО_"&amp;TEXT(MOD($A3431,8)+1,"00"))</f>
        <v/>
      </c>
      <c r="M3431">
        <f>IF($AB3431="Да","Регион_001_Крупный","Регион_"&amp;TEXT(MOD(QUOTIENT($A3431-1,20),180)+1,"000"))</f>
        <v/>
      </c>
      <c r="N3431">
        <f>IF($AB3431="Да","Город_"&amp;TEXT(MOD($A3431-1,250)+1,"0000"),"Город_"&amp;TEXT(MOD($A3431-1,3000)+1,"0000"))</f>
        <v/>
      </c>
      <c r="O3431">
        <f>IF($AB3431="Да","Холдинг_Крупный","Холдинг_"&amp;TEXT(MOD(QUOTIENT($A3431-1,10000),20)+1,"00"))</f>
        <v/>
      </c>
      <c r="P3431">
        <f>IF($AB3431="Да","Организация_Крупная","Организация_"&amp;TEXT(MOD(QUOTIENT($A3431-1,500),600)+1,"000"))</f>
        <v/>
      </c>
      <c r="Q3431">
        <f>"Отдел_"&amp;TEXT(MOD(QUOTIENT($A3431-1,50),100)+1,"000")</f>
        <v/>
      </c>
      <c r="R3431">
        <f>IF($AB3431="Да","Группа_Крупная","Группа_"&amp;TEXT(MOD(QUOTIENT($A3431-1,5000),30)+1,"00"))</f>
        <v/>
      </c>
      <c r="S3431">
        <f>IF($AB3431="Да","Категория_Крупная","Категория_"&amp;TEXT(MOD(QUOTIENT($A3431-1,500),120)+1,"000"))</f>
        <v/>
      </c>
      <c r="T3431">
        <f>IF($AB3431="Да","Подкатегория_Крупная","Подкатегория_"&amp;TEXT(MOD(QUOTIENT($A3431-1,50),300)+1,"000"))</f>
        <v/>
      </c>
      <c r="U3431">
        <f>"SKU_"&amp;TEXT($A3431,"0000000")</f>
        <v/>
      </c>
      <c r="V3431">
        <f>CHOOSE(MOD($A3431-1,4)+1,"Enterprise","SMB","Госсектор","Розница")</f>
        <v/>
      </c>
      <c r="W3431">
        <f>"Клиент_"&amp;TEXT(MOD($A3431-1,20000)+1,"00000")</f>
        <v/>
      </c>
      <c r="X3431">
        <f>CHOOSE(MOD($A3431-1,5)+1,"Портал","API","Импорт","Ручной ввод","Интеграция")</f>
        <v/>
      </c>
      <c r="Y3431" s="8">
        <f>ROUND(1000+MOD($A3431*37,90000)+IF($AB3431="Да",5000,0),2)</f>
        <v/>
      </c>
      <c r="Z3431">
        <f>1+MOD($A3431,20)</f>
        <v/>
      </c>
      <c r="AA3431" s="8">
        <f>ROUND($Y3431*(0.08+MOD($A3431,17)/100),2)</f>
        <v/>
      </c>
      <c r="AB3431">
        <f>IF(MOD($A3431,10)&lt;7,"Да","Нет")</f>
        <v/>
      </c>
      <c r="AC3431">
        <f>$R3431&amp;" / "&amp;$S3431&amp;" / "&amp;$T3431</f>
        <v/>
      </c>
      <c r="AD3431">
        <f>1</f>
        <v/>
      </c>
      <c r="AE3431">
        <f>IF($A3431&lt;=Settings!$B$4,"до 100",IF($A3431&lt;=Settings!$B$5,"до 10 000",IF($A3431&lt;=Settings!$B$6,"до 100 000","100 000+")))</f>
        <v/>
      </c>
    </row>
    <row r="3432">
      <c r="A3432">
        <f>ROW()-1</f>
        <v/>
      </c>
      <c r="B3432">
        <f>IF($A3432&lt;=Settings!$B$4,"small_control",IF($A3432&lt;=Settings!$B$5,"medium_10k",IF($A3432&lt;=Settings!$B$6,"large_100k","extreme_1m")))</f>
        <v/>
      </c>
      <c r="C3432">
        <f>"ORD-"&amp;TEXT(QUOTIENT($A3432-1,3)+1,"0000000")</f>
        <v/>
      </c>
      <c r="D3432">
        <f>"LINE-"&amp;TEXT($A3432,"0000000")</f>
        <v/>
      </c>
      <c r="E3432" s="7">
        <f>Settings!$B$2+$A3432-1</f>
        <v/>
      </c>
      <c r="F3432" s="7">
        <f>Settings!$B$2+MOD($A3432-1,Settings!$B$7)</f>
        <v/>
      </c>
      <c r="G3432">
        <f>YEAR($F3432)</f>
        <v/>
      </c>
      <c r="H3432">
        <f>"Q"&amp;ROUNDUP(MONTH($F3432)/3,0)</f>
        <v/>
      </c>
      <c r="I3432">
        <f>MONTH($F3432)</f>
        <v/>
      </c>
      <c r="J3432">
        <f>CHOOSE(MONTH($F3432),"Январь","Февраль","Март","Апрель","Май","Июнь","Июль","Август","Сентябрь","Октябрь","Ноябрь","Декабрь")</f>
        <v/>
      </c>
      <c r="K3432">
        <f>DAY($F3432)</f>
        <v/>
      </c>
      <c r="L3432">
        <f>IF(MOD($A3432,10)&lt;7,"ФО_01_Крупный","ФО_"&amp;TEXT(MOD($A3432,8)+1,"00"))</f>
        <v/>
      </c>
      <c r="M3432">
        <f>IF($AB3432="Да","Регион_001_Крупный","Регион_"&amp;TEXT(MOD(QUOTIENT($A3432-1,20),180)+1,"000"))</f>
        <v/>
      </c>
      <c r="N3432">
        <f>IF($AB3432="Да","Город_"&amp;TEXT(MOD($A3432-1,250)+1,"0000"),"Город_"&amp;TEXT(MOD($A3432-1,3000)+1,"0000"))</f>
        <v/>
      </c>
      <c r="O3432">
        <f>IF($AB3432="Да","Холдинг_Крупный","Холдинг_"&amp;TEXT(MOD(QUOTIENT($A3432-1,10000),20)+1,"00"))</f>
        <v/>
      </c>
      <c r="P3432">
        <f>IF($AB3432="Да","Организация_Крупная","Организация_"&amp;TEXT(MOD(QUOTIENT($A3432-1,500),600)+1,"000"))</f>
        <v/>
      </c>
      <c r="Q3432">
        <f>"Отдел_"&amp;TEXT(MOD(QUOTIENT($A3432-1,50),100)+1,"000")</f>
        <v/>
      </c>
      <c r="R3432">
        <f>IF($AB3432="Да","Группа_Крупная","Группа_"&amp;TEXT(MOD(QUOTIENT($A3432-1,5000),30)+1,"00"))</f>
        <v/>
      </c>
      <c r="S3432">
        <f>IF($AB3432="Да","Категория_Крупная","Категория_"&amp;TEXT(MOD(QUOTIENT($A3432-1,500),120)+1,"000"))</f>
        <v/>
      </c>
      <c r="T3432">
        <f>IF($AB3432="Да","Подкатегория_Крупная","Подкатегория_"&amp;TEXT(MOD(QUOTIENT($A3432-1,50),300)+1,"000"))</f>
        <v/>
      </c>
      <c r="U3432">
        <f>"SKU_"&amp;TEXT($A3432,"0000000")</f>
        <v/>
      </c>
      <c r="V3432">
        <f>CHOOSE(MOD($A3432-1,4)+1,"Enterprise","SMB","Госсектор","Розница")</f>
        <v/>
      </c>
      <c r="W3432">
        <f>"Клиент_"&amp;TEXT(MOD($A3432-1,20000)+1,"00000")</f>
        <v/>
      </c>
      <c r="X3432">
        <f>CHOOSE(MOD($A3432-1,5)+1,"Портал","API","Импорт","Ручной ввод","Интеграция")</f>
        <v/>
      </c>
      <c r="Y3432" s="8">
        <f>ROUND(1000+MOD($A3432*37,90000)+IF($AB3432="Да",5000,0),2)</f>
        <v/>
      </c>
      <c r="Z3432">
        <f>1+MOD($A3432,20)</f>
        <v/>
      </c>
      <c r="AA3432" s="8">
        <f>ROUND($Y3432*(0.08+MOD($A3432,17)/100),2)</f>
        <v/>
      </c>
      <c r="AB3432">
        <f>IF(MOD($A3432,10)&lt;7,"Да","Нет")</f>
        <v/>
      </c>
      <c r="AC3432">
        <f>$R3432&amp;" / "&amp;$S3432&amp;" / "&amp;$T3432</f>
        <v/>
      </c>
      <c r="AD3432">
        <f>1</f>
        <v/>
      </c>
      <c r="AE3432">
        <f>IF($A3432&lt;=Settings!$B$4,"до 100",IF($A3432&lt;=Settings!$B$5,"до 10 000",IF($A3432&lt;=Settings!$B$6,"до 100 000","100 000+")))</f>
        <v/>
      </c>
    </row>
    <row r="3433">
      <c r="A3433">
        <f>ROW()-1</f>
        <v/>
      </c>
      <c r="B3433">
        <f>IF($A3433&lt;=Settings!$B$4,"small_control",IF($A3433&lt;=Settings!$B$5,"medium_10k",IF($A3433&lt;=Settings!$B$6,"large_100k","extreme_1m")))</f>
        <v/>
      </c>
      <c r="C3433">
        <f>"ORD-"&amp;TEXT(QUOTIENT($A3433-1,3)+1,"0000000")</f>
        <v/>
      </c>
      <c r="D3433">
        <f>"LINE-"&amp;TEXT($A3433,"0000000")</f>
        <v/>
      </c>
      <c r="E3433" s="7">
        <f>Settings!$B$2+$A3433-1</f>
        <v/>
      </c>
      <c r="F3433" s="7">
        <f>Settings!$B$2+MOD($A3433-1,Settings!$B$7)</f>
        <v/>
      </c>
      <c r="G3433">
        <f>YEAR($F3433)</f>
        <v/>
      </c>
      <c r="H3433">
        <f>"Q"&amp;ROUNDUP(MONTH($F3433)/3,0)</f>
        <v/>
      </c>
      <c r="I3433">
        <f>MONTH($F3433)</f>
        <v/>
      </c>
      <c r="J3433">
        <f>CHOOSE(MONTH($F3433),"Январь","Февраль","Март","Апрель","Май","Июнь","Июль","Август","Сентябрь","Октябрь","Ноябрь","Декабрь")</f>
        <v/>
      </c>
      <c r="K3433">
        <f>DAY($F3433)</f>
        <v/>
      </c>
      <c r="L3433">
        <f>IF(MOD($A3433,10)&lt;7,"ФО_01_Крупный","ФО_"&amp;TEXT(MOD($A3433,8)+1,"00"))</f>
        <v/>
      </c>
      <c r="M3433">
        <f>IF($AB3433="Да","Регион_001_Крупный","Регион_"&amp;TEXT(MOD(QUOTIENT($A3433-1,20),180)+1,"000"))</f>
        <v/>
      </c>
      <c r="N3433">
        <f>IF($AB3433="Да","Город_"&amp;TEXT(MOD($A3433-1,250)+1,"0000"),"Город_"&amp;TEXT(MOD($A3433-1,3000)+1,"0000"))</f>
        <v/>
      </c>
      <c r="O3433">
        <f>IF($AB3433="Да","Холдинг_Крупный","Холдинг_"&amp;TEXT(MOD(QUOTIENT($A3433-1,10000),20)+1,"00"))</f>
        <v/>
      </c>
      <c r="P3433">
        <f>IF($AB3433="Да","Организация_Крупная","Организация_"&amp;TEXT(MOD(QUOTIENT($A3433-1,500),600)+1,"000"))</f>
        <v/>
      </c>
      <c r="Q3433">
        <f>"Отдел_"&amp;TEXT(MOD(QUOTIENT($A3433-1,50),100)+1,"000")</f>
        <v/>
      </c>
      <c r="R3433">
        <f>IF($AB3433="Да","Группа_Крупная","Группа_"&amp;TEXT(MOD(QUOTIENT($A3433-1,5000),30)+1,"00"))</f>
        <v/>
      </c>
      <c r="S3433">
        <f>IF($AB3433="Да","Категория_Крупная","Категория_"&amp;TEXT(MOD(QUOTIENT($A3433-1,500),120)+1,"000"))</f>
        <v/>
      </c>
      <c r="T3433">
        <f>IF($AB3433="Да","Подкатегория_Крупная","Подкатегория_"&amp;TEXT(MOD(QUOTIENT($A3433-1,50),300)+1,"000"))</f>
        <v/>
      </c>
      <c r="U3433">
        <f>"SKU_"&amp;TEXT($A3433,"0000000")</f>
        <v/>
      </c>
      <c r="V3433">
        <f>CHOOSE(MOD($A3433-1,4)+1,"Enterprise","SMB","Госсектор","Розница")</f>
        <v/>
      </c>
      <c r="W3433">
        <f>"Клиент_"&amp;TEXT(MOD($A3433-1,20000)+1,"00000")</f>
        <v/>
      </c>
      <c r="X3433">
        <f>CHOOSE(MOD($A3433-1,5)+1,"Портал","API","Импорт","Ручной ввод","Интеграция")</f>
        <v/>
      </c>
      <c r="Y3433" s="8">
        <f>ROUND(1000+MOD($A3433*37,90000)+IF($AB3433="Да",5000,0),2)</f>
        <v/>
      </c>
      <c r="Z3433">
        <f>1+MOD($A3433,20)</f>
        <v/>
      </c>
      <c r="AA3433" s="8">
        <f>ROUND($Y3433*(0.08+MOD($A3433,17)/100),2)</f>
        <v/>
      </c>
      <c r="AB3433">
        <f>IF(MOD($A3433,10)&lt;7,"Да","Нет")</f>
        <v/>
      </c>
      <c r="AC3433">
        <f>$R3433&amp;" / "&amp;$S3433&amp;" / "&amp;$T3433</f>
        <v/>
      </c>
      <c r="AD3433">
        <f>1</f>
        <v/>
      </c>
      <c r="AE3433">
        <f>IF($A3433&lt;=Settings!$B$4,"до 100",IF($A3433&lt;=Settings!$B$5,"до 10 000",IF($A3433&lt;=Settings!$B$6,"до 100 000","100 000+")))</f>
        <v/>
      </c>
    </row>
    <row r="3434">
      <c r="A3434">
        <f>ROW()-1</f>
        <v/>
      </c>
      <c r="B3434">
        <f>IF($A3434&lt;=Settings!$B$4,"small_control",IF($A3434&lt;=Settings!$B$5,"medium_10k",IF($A3434&lt;=Settings!$B$6,"large_100k","extreme_1m")))</f>
        <v/>
      </c>
      <c r="C3434">
        <f>"ORD-"&amp;TEXT(QUOTIENT($A3434-1,3)+1,"0000000")</f>
        <v/>
      </c>
      <c r="D3434">
        <f>"LINE-"&amp;TEXT($A3434,"0000000")</f>
        <v/>
      </c>
      <c r="E3434" s="7">
        <f>Settings!$B$2+$A3434-1</f>
        <v/>
      </c>
      <c r="F3434" s="7">
        <f>Settings!$B$2+MOD($A3434-1,Settings!$B$7)</f>
        <v/>
      </c>
      <c r="G3434">
        <f>YEAR($F3434)</f>
        <v/>
      </c>
      <c r="H3434">
        <f>"Q"&amp;ROUNDUP(MONTH($F3434)/3,0)</f>
        <v/>
      </c>
      <c r="I3434">
        <f>MONTH($F3434)</f>
        <v/>
      </c>
      <c r="J3434">
        <f>CHOOSE(MONTH($F3434),"Январь","Февраль","Март","Апрель","Май","Июнь","Июль","Август","Сентябрь","Октябрь","Ноябрь","Декабрь")</f>
        <v/>
      </c>
      <c r="K3434">
        <f>DAY($F3434)</f>
        <v/>
      </c>
      <c r="L3434">
        <f>IF(MOD($A3434,10)&lt;7,"ФО_01_Крупный","ФО_"&amp;TEXT(MOD($A3434,8)+1,"00"))</f>
        <v/>
      </c>
      <c r="M3434">
        <f>IF($AB3434="Да","Регион_001_Крупный","Регион_"&amp;TEXT(MOD(QUOTIENT($A3434-1,20),180)+1,"000"))</f>
        <v/>
      </c>
      <c r="N3434">
        <f>IF($AB3434="Да","Город_"&amp;TEXT(MOD($A3434-1,250)+1,"0000"),"Город_"&amp;TEXT(MOD($A3434-1,3000)+1,"0000"))</f>
        <v/>
      </c>
      <c r="O3434">
        <f>IF($AB3434="Да","Холдинг_Крупный","Холдинг_"&amp;TEXT(MOD(QUOTIENT($A3434-1,10000),20)+1,"00"))</f>
        <v/>
      </c>
      <c r="P3434">
        <f>IF($AB3434="Да","Организация_Крупная","Организация_"&amp;TEXT(MOD(QUOTIENT($A3434-1,500),600)+1,"000"))</f>
        <v/>
      </c>
      <c r="Q3434">
        <f>"Отдел_"&amp;TEXT(MOD(QUOTIENT($A3434-1,50),100)+1,"000")</f>
        <v/>
      </c>
      <c r="R3434">
        <f>IF($AB3434="Да","Группа_Крупная","Группа_"&amp;TEXT(MOD(QUOTIENT($A3434-1,5000),30)+1,"00"))</f>
        <v/>
      </c>
      <c r="S3434">
        <f>IF($AB3434="Да","Категория_Крупная","Категория_"&amp;TEXT(MOD(QUOTIENT($A3434-1,500),120)+1,"000"))</f>
        <v/>
      </c>
      <c r="T3434">
        <f>IF($AB3434="Да","Подкатегория_Крупная","Подкатегория_"&amp;TEXT(MOD(QUOTIENT($A3434-1,50),300)+1,"000"))</f>
        <v/>
      </c>
      <c r="U3434">
        <f>"SKU_"&amp;TEXT($A3434,"0000000")</f>
        <v/>
      </c>
      <c r="V3434">
        <f>CHOOSE(MOD($A3434-1,4)+1,"Enterprise","SMB","Госсектор","Розница")</f>
        <v/>
      </c>
      <c r="W3434">
        <f>"Клиент_"&amp;TEXT(MOD($A3434-1,20000)+1,"00000")</f>
        <v/>
      </c>
      <c r="X3434">
        <f>CHOOSE(MOD($A3434-1,5)+1,"Портал","API","Импорт","Ручной ввод","Интеграция")</f>
        <v/>
      </c>
      <c r="Y3434" s="8">
        <f>ROUND(1000+MOD($A3434*37,90000)+IF($AB3434="Да",5000,0),2)</f>
        <v/>
      </c>
      <c r="Z3434">
        <f>1+MOD($A3434,20)</f>
        <v/>
      </c>
      <c r="AA3434" s="8">
        <f>ROUND($Y3434*(0.08+MOD($A3434,17)/100),2)</f>
        <v/>
      </c>
      <c r="AB3434">
        <f>IF(MOD($A3434,10)&lt;7,"Да","Нет")</f>
        <v/>
      </c>
      <c r="AC3434">
        <f>$R3434&amp;" / "&amp;$S3434&amp;" / "&amp;$T3434</f>
        <v/>
      </c>
      <c r="AD3434">
        <f>1</f>
        <v/>
      </c>
      <c r="AE3434">
        <f>IF($A3434&lt;=Settings!$B$4,"до 100",IF($A3434&lt;=Settings!$B$5,"до 10 000",IF($A3434&lt;=Settings!$B$6,"до 100 000","100 000+")))</f>
        <v/>
      </c>
    </row>
    <row r="3435">
      <c r="A3435">
        <f>ROW()-1</f>
        <v/>
      </c>
      <c r="B3435">
        <f>IF($A3435&lt;=Settings!$B$4,"small_control",IF($A3435&lt;=Settings!$B$5,"medium_10k",IF($A3435&lt;=Settings!$B$6,"large_100k","extreme_1m")))</f>
        <v/>
      </c>
      <c r="C3435">
        <f>"ORD-"&amp;TEXT(QUOTIENT($A3435-1,3)+1,"0000000")</f>
        <v/>
      </c>
      <c r="D3435">
        <f>"LINE-"&amp;TEXT($A3435,"0000000")</f>
        <v/>
      </c>
      <c r="E3435" s="7">
        <f>Settings!$B$2+$A3435-1</f>
        <v/>
      </c>
      <c r="F3435" s="7">
        <f>Settings!$B$2+MOD($A3435-1,Settings!$B$7)</f>
        <v/>
      </c>
      <c r="G3435">
        <f>YEAR($F3435)</f>
        <v/>
      </c>
      <c r="H3435">
        <f>"Q"&amp;ROUNDUP(MONTH($F3435)/3,0)</f>
        <v/>
      </c>
      <c r="I3435">
        <f>MONTH($F3435)</f>
        <v/>
      </c>
      <c r="J3435">
        <f>CHOOSE(MONTH($F3435),"Январь","Февраль","Март","Апрель","Май","Июнь","Июль","Август","Сентябрь","Октябрь","Ноябрь","Декабрь")</f>
        <v/>
      </c>
      <c r="K3435">
        <f>DAY($F3435)</f>
        <v/>
      </c>
      <c r="L3435">
        <f>IF(MOD($A3435,10)&lt;7,"ФО_01_Крупный","ФО_"&amp;TEXT(MOD($A3435,8)+1,"00"))</f>
        <v/>
      </c>
      <c r="M3435">
        <f>IF($AB3435="Да","Регион_001_Крупный","Регион_"&amp;TEXT(MOD(QUOTIENT($A3435-1,20),180)+1,"000"))</f>
        <v/>
      </c>
      <c r="N3435">
        <f>IF($AB3435="Да","Город_"&amp;TEXT(MOD($A3435-1,250)+1,"0000"),"Город_"&amp;TEXT(MOD($A3435-1,3000)+1,"0000"))</f>
        <v/>
      </c>
      <c r="O3435">
        <f>IF($AB3435="Да","Холдинг_Крупный","Холдинг_"&amp;TEXT(MOD(QUOTIENT($A3435-1,10000),20)+1,"00"))</f>
        <v/>
      </c>
      <c r="P3435">
        <f>IF($AB3435="Да","Организация_Крупная","Организация_"&amp;TEXT(MOD(QUOTIENT($A3435-1,500),600)+1,"000"))</f>
        <v/>
      </c>
      <c r="Q3435">
        <f>"Отдел_"&amp;TEXT(MOD(QUOTIENT($A3435-1,50),100)+1,"000")</f>
        <v/>
      </c>
      <c r="R3435">
        <f>IF($AB3435="Да","Группа_Крупная","Группа_"&amp;TEXT(MOD(QUOTIENT($A3435-1,5000),30)+1,"00"))</f>
        <v/>
      </c>
      <c r="S3435">
        <f>IF($AB3435="Да","Категория_Крупная","Категория_"&amp;TEXT(MOD(QUOTIENT($A3435-1,500),120)+1,"000"))</f>
        <v/>
      </c>
      <c r="T3435">
        <f>IF($AB3435="Да","Подкатегория_Крупная","Подкатегория_"&amp;TEXT(MOD(QUOTIENT($A3435-1,50),300)+1,"000"))</f>
        <v/>
      </c>
      <c r="U3435">
        <f>"SKU_"&amp;TEXT($A3435,"0000000")</f>
        <v/>
      </c>
      <c r="V3435">
        <f>CHOOSE(MOD($A3435-1,4)+1,"Enterprise","SMB","Госсектор","Розница")</f>
        <v/>
      </c>
      <c r="W3435">
        <f>"Клиент_"&amp;TEXT(MOD($A3435-1,20000)+1,"00000")</f>
        <v/>
      </c>
      <c r="X3435">
        <f>CHOOSE(MOD($A3435-1,5)+1,"Портал","API","Импорт","Ручной ввод","Интеграция")</f>
        <v/>
      </c>
      <c r="Y3435" s="8">
        <f>ROUND(1000+MOD($A3435*37,90000)+IF($AB3435="Да",5000,0),2)</f>
        <v/>
      </c>
      <c r="Z3435">
        <f>1+MOD($A3435,20)</f>
        <v/>
      </c>
      <c r="AA3435" s="8">
        <f>ROUND($Y3435*(0.08+MOD($A3435,17)/100),2)</f>
        <v/>
      </c>
      <c r="AB3435">
        <f>IF(MOD($A3435,10)&lt;7,"Да","Нет")</f>
        <v/>
      </c>
      <c r="AC3435">
        <f>$R3435&amp;" / "&amp;$S3435&amp;" / "&amp;$T3435</f>
        <v/>
      </c>
      <c r="AD3435">
        <f>1</f>
        <v/>
      </c>
      <c r="AE3435">
        <f>IF($A3435&lt;=Settings!$B$4,"до 100",IF($A3435&lt;=Settings!$B$5,"до 10 000",IF($A3435&lt;=Settings!$B$6,"до 100 000","100 000+")))</f>
        <v/>
      </c>
    </row>
    <row r="3436">
      <c r="A3436">
        <f>ROW()-1</f>
        <v/>
      </c>
      <c r="B3436">
        <f>IF($A3436&lt;=Settings!$B$4,"small_control",IF($A3436&lt;=Settings!$B$5,"medium_10k",IF($A3436&lt;=Settings!$B$6,"large_100k","extreme_1m")))</f>
        <v/>
      </c>
      <c r="C3436">
        <f>"ORD-"&amp;TEXT(QUOTIENT($A3436-1,3)+1,"0000000")</f>
        <v/>
      </c>
      <c r="D3436">
        <f>"LINE-"&amp;TEXT($A3436,"0000000")</f>
        <v/>
      </c>
      <c r="E3436" s="7">
        <f>Settings!$B$2+$A3436-1</f>
        <v/>
      </c>
      <c r="F3436" s="7">
        <f>Settings!$B$2+MOD($A3436-1,Settings!$B$7)</f>
        <v/>
      </c>
      <c r="G3436">
        <f>YEAR($F3436)</f>
        <v/>
      </c>
      <c r="H3436">
        <f>"Q"&amp;ROUNDUP(MONTH($F3436)/3,0)</f>
        <v/>
      </c>
      <c r="I3436">
        <f>MONTH($F3436)</f>
        <v/>
      </c>
      <c r="J3436">
        <f>CHOOSE(MONTH($F3436),"Январь","Февраль","Март","Апрель","Май","Июнь","Июль","Август","Сентябрь","Октябрь","Ноябрь","Декабрь")</f>
        <v/>
      </c>
      <c r="K3436">
        <f>DAY($F3436)</f>
        <v/>
      </c>
      <c r="L3436">
        <f>IF(MOD($A3436,10)&lt;7,"ФО_01_Крупный","ФО_"&amp;TEXT(MOD($A3436,8)+1,"00"))</f>
        <v/>
      </c>
      <c r="M3436">
        <f>IF($AB3436="Да","Регион_001_Крупный","Регион_"&amp;TEXT(MOD(QUOTIENT($A3436-1,20),180)+1,"000"))</f>
        <v/>
      </c>
      <c r="N3436">
        <f>IF($AB3436="Да","Город_"&amp;TEXT(MOD($A3436-1,250)+1,"0000"),"Город_"&amp;TEXT(MOD($A3436-1,3000)+1,"0000"))</f>
        <v/>
      </c>
      <c r="O3436">
        <f>IF($AB3436="Да","Холдинг_Крупный","Холдинг_"&amp;TEXT(MOD(QUOTIENT($A3436-1,10000),20)+1,"00"))</f>
        <v/>
      </c>
      <c r="P3436">
        <f>IF($AB3436="Да","Организация_Крупная","Организация_"&amp;TEXT(MOD(QUOTIENT($A3436-1,500),600)+1,"000"))</f>
        <v/>
      </c>
      <c r="Q3436">
        <f>"Отдел_"&amp;TEXT(MOD(QUOTIENT($A3436-1,50),100)+1,"000")</f>
        <v/>
      </c>
      <c r="R3436">
        <f>IF($AB3436="Да","Группа_Крупная","Группа_"&amp;TEXT(MOD(QUOTIENT($A3436-1,5000),30)+1,"00"))</f>
        <v/>
      </c>
      <c r="S3436">
        <f>IF($AB3436="Да","Категория_Крупная","Категория_"&amp;TEXT(MOD(QUOTIENT($A3436-1,500),120)+1,"000"))</f>
        <v/>
      </c>
      <c r="T3436">
        <f>IF($AB3436="Да","Подкатегория_Крупная","Подкатегория_"&amp;TEXT(MOD(QUOTIENT($A3436-1,50),300)+1,"000"))</f>
        <v/>
      </c>
      <c r="U3436">
        <f>"SKU_"&amp;TEXT($A3436,"0000000")</f>
        <v/>
      </c>
      <c r="V3436">
        <f>CHOOSE(MOD($A3436-1,4)+1,"Enterprise","SMB","Госсектор","Розница")</f>
        <v/>
      </c>
      <c r="W3436">
        <f>"Клиент_"&amp;TEXT(MOD($A3436-1,20000)+1,"00000")</f>
        <v/>
      </c>
      <c r="X3436">
        <f>CHOOSE(MOD($A3436-1,5)+1,"Портал","API","Импорт","Ручной ввод","Интеграция")</f>
        <v/>
      </c>
      <c r="Y3436" s="8">
        <f>ROUND(1000+MOD($A3436*37,90000)+IF($AB3436="Да",5000,0),2)</f>
        <v/>
      </c>
      <c r="Z3436">
        <f>1+MOD($A3436,20)</f>
        <v/>
      </c>
      <c r="AA3436" s="8">
        <f>ROUND($Y3436*(0.08+MOD($A3436,17)/100),2)</f>
        <v/>
      </c>
      <c r="AB3436">
        <f>IF(MOD($A3436,10)&lt;7,"Да","Нет")</f>
        <v/>
      </c>
      <c r="AC3436">
        <f>$R3436&amp;" / "&amp;$S3436&amp;" / "&amp;$T3436</f>
        <v/>
      </c>
      <c r="AD3436">
        <f>1</f>
        <v/>
      </c>
      <c r="AE3436">
        <f>IF($A3436&lt;=Settings!$B$4,"до 100",IF($A3436&lt;=Settings!$B$5,"до 10 000",IF($A3436&lt;=Settings!$B$6,"до 100 000","100 000+")))</f>
        <v/>
      </c>
    </row>
    <row r="3437">
      <c r="A3437">
        <f>ROW()-1</f>
        <v/>
      </c>
      <c r="B3437">
        <f>IF($A3437&lt;=Settings!$B$4,"small_control",IF($A3437&lt;=Settings!$B$5,"medium_10k",IF($A3437&lt;=Settings!$B$6,"large_100k","extreme_1m")))</f>
        <v/>
      </c>
      <c r="C3437">
        <f>"ORD-"&amp;TEXT(QUOTIENT($A3437-1,3)+1,"0000000")</f>
        <v/>
      </c>
      <c r="D3437">
        <f>"LINE-"&amp;TEXT($A3437,"0000000")</f>
        <v/>
      </c>
      <c r="E3437" s="7">
        <f>Settings!$B$2+$A3437-1</f>
        <v/>
      </c>
      <c r="F3437" s="7">
        <f>Settings!$B$2+MOD($A3437-1,Settings!$B$7)</f>
        <v/>
      </c>
      <c r="G3437">
        <f>YEAR($F3437)</f>
        <v/>
      </c>
      <c r="H3437">
        <f>"Q"&amp;ROUNDUP(MONTH($F3437)/3,0)</f>
        <v/>
      </c>
      <c r="I3437">
        <f>MONTH($F3437)</f>
        <v/>
      </c>
      <c r="J3437">
        <f>CHOOSE(MONTH($F3437),"Январь","Февраль","Март","Апрель","Май","Июнь","Июль","Август","Сентябрь","Октябрь","Ноябрь","Декабрь")</f>
        <v/>
      </c>
      <c r="K3437">
        <f>DAY($F3437)</f>
        <v/>
      </c>
      <c r="L3437">
        <f>IF(MOD($A3437,10)&lt;7,"ФО_01_Крупный","ФО_"&amp;TEXT(MOD($A3437,8)+1,"00"))</f>
        <v/>
      </c>
      <c r="M3437">
        <f>IF($AB3437="Да","Регион_001_Крупный","Регион_"&amp;TEXT(MOD(QUOTIENT($A3437-1,20),180)+1,"000"))</f>
        <v/>
      </c>
      <c r="N3437">
        <f>IF($AB3437="Да","Город_"&amp;TEXT(MOD($A3437-1,250)+1,"0000"),"Город_"&amp;TEXT(MOD($A3437-1,3000)+1,"0000"))</f>
        <v/>
      </c>
      <c r="O3437">
        <f>IF($AB3437="Да","Холдинг_Крупный","Холдинг_"&amp;TEXT(MOD(QUOTIENT($A3437-1,10000),20)+1,"00"))</f>
        <v/>
      </c>
      <c r="P3437">
        <f>IF($AB3437="Да","Организация_Крупная","Организация_"&amp;TEXT(MOD(QUOTIENT($A3437-1,500),600)+1,"000"))</f>
        <v/>
      </c>
      <c r="Q3437">
        <f>"Отдел_"&amp;TEXT(MOD(QUOTIENT($A3437-1,50),100)+1,"000")</f>
        <v/>
      </c>
      <c r="R3437">
        <f>IF($AB3437="Да","Группа_Крупная","Группа_"&amp;TEXT(MOD(QUOTIENT($A3437-1,5000),30)+1,"00"))</f>
        <v/>
      </c>
      <c r="S3437">
        <f>IF($AB3437="Да","Категория_Крупная","Категория_"&amp;TEXT(MOD(QUOTIENT($A3437-1,500),120)+1,"000"))</f>
        <v/>
      </c>
      <c r="T3437">
        <f>IF($AB3437="Да","Подкатегория_Крупная","Подкатегория_"&amp;TEXT(MOD(QUOTIENT($A3437-1,50),300)+1,"000"))</f>
        <v/>
      </c>
      <c r="U3437">
        <f>"SKU_"&amp;TEXT($A3437,"0000000")</f>
        <v/>
      </c>
      <c r="V3437">
        <f>CHOOSE(MOD($A3437-1,4)+1,"Enterprise","SMB","Госсектор","Розница")</f>
        <v/>
      </c>
      <c r="W3437">
        <f>"Клиент_"&amp;TEXT(MOD($A3437-1,20000)+1,"00000")</f>
        <v/>
      </c>
      <c r="X3437">
        <f>CHOOSE(MOD($A3437-1,5)+1,"Портал","API","Импорт","Ручной ввод","Интеграция")</f>
        <v/>
      </c>
      <c r="Y3437" s="8">
        <f>ROUND(1000+MOD($A3437*37,90000)+IF($AB3437="Да",5000,0),2)</f>
        <v/>
      </c>
      <c r="Z3437">
        <f>1+MOD($A3437,20)</f>
        <v/>
      </c>
      <c r="AA3437" s="8">
        <f>ROUND($Y3437*(0.08+MOD($A3437,17)/100),2)</f>
        <v/>
      </c>
      <c r="AB3437">
        <f>IF(MOD($A3437,10)&lt;7,"Да","Нет")</f>
        <v/>
      </c>
      <c r="AC3437">
        <f>$R3437&amp;" / "&amp;$S3437&amp;" / "&amp;$T3437</f>
        <v/>
      </c>
      <c r="AD3437">
        <f>1</f>
        <v/>
      </c>
      <c r="AE3437">
        <f>IF($A3437&lt;=Settings!$B$4,"до 100",IF($A3437&lt;=Settings!$B$5,"до 10 000",IF($A3437&lt;=Settings!$B$6,"до 100 000","100 000+")))</f>
        <v/>
      </c>
    </row>
    <row r="3438">
      <c r="A3438">
        <f>ROW()-1</f>
        <v/>
      </c>
      <c r="B3438">
        <f>IF($A3438&lt;=Settings!$B$4,"small_control",IF($A3438&lt;=Settings!$B$5,"medium_10k",IF($A3438&lt;=Settings!$B$6,"large_100k","extreme_1m")))</f>
        <v/>
      </c>
      <c r="C3438">
        <f>"ORD-"&amp;TEXT(QUOTIENT($A3438-1,3)+1,"0000000")</f>
        <v/>
      </c>
      <c r="D3438">
        <f>"LINE-"&amp;TEXT($A3438,"0000000")</f>
        <v/>
      </c>
      <c r="E3438" s="7">
        <f>Settings!$B$2+$A3438-1</f>
        <v/>
      </c>
      <c r="F3438" s="7">
        <f>Settings!$B$2+MOD($A3438-1,Settings!$B$7)</f>
        <v/>
      </c>
      <c r="G3438">
        <f>YEAR($F3438)</f>
        <v/>
      </c>
      <c r="H3438">
        <f>"Q"&amp;ROUNDUP(MONTH($F3438)/3,0)</f>
        <v/>
      </c>
      <c r="I3438">
        <f>MONTH($F3438)</f>
        <v/>
      </c>
      <c r="J3438">
        <f>CHOOSE(MONTH($F3438),"Январь","Февраль","Март","Апрель","Май","Июнь","Июль","Август","Сентябрь","Октябрь","Ноябрь","Декабрь")</f>
        <v/>
      </c>
      <c r="K3438">
        <f>DAY($F3438)</f>
        <v/>
      </c>
      <c r="L3438">
        <f>IF(MOD($A3438,10)&lt;7,"ФО_01_Крупный","ФО_"&amp;TEXT(MOD($A3438,8)+1,"00"))</f>
        <v/>
      </c>
      <c r="M3438">
        <f>IF($AB3438="Да","Регион_001_Крупный","Регион_"&amp;TEXT(MOD(QUOTIENT($A3438-1,20),180)+1,"000"))</f>
        <v/>
      </c>
      <c r="N3438">
        <f>IF($AB3438="Да","Город_"&amp;TEXT(MOD($A3438-1,250)+1,"0000"),"Город_"&amp;TEXT(MOD($A3438-1,3000)+1,"0000"))</f>
        <v/>
      </c>
      <c r="O3438">
        <f>IF($AB3438="Да","Холдинг_Крупный","Холдинг_"&amp;TEXT(MOD(QUOTIENT($A3438-1,10000),20)+1,"00"))</f>
        <v/>
      </c>
      <c r="P3438">
        <f>IF($AB3438="Да","Организация_Крупная","Организация_"&amp;TEXT(MOD(QUOTIENT($A3438-1,500),600)+1,"000"))</f>
        <v/>
      </c>
      <c r="Q3438">
        <f>"Отдел_"&amp;TEXT(MOD(QUOTIENT($A3438-1,50),100)+1,"000")</f>
        <v/>
      </c>
      <c r="R3438">
        <f>IF($AB3438="Да","Группа_Крупная","Группа_"&amp;TEXT(MOD(QUOTIENT($A3438-1,5000),30)+1,"00"))</f>
        <v/>
      </c>
      <c r="S3438">
        <f>IF($AB3438="Да","Категория_Крупная","Категория_"&amp;TEXT(MOD(QUOTIENT($A3438-1,500),120)+1,"000"))</f>
        <v/>
      </c>
      <c r="T3438">
        <f>IF($AB3438="Да","Подкатегория_Крупная","Подкатегория_"&amp;TEXT(MOD(QUOTIENT($A3438-1,50),300)+1,"000"))</f>
        <v/>
      </c>
      <c r="U3438">
        <f>"SKU_"&amp;TEXT($A3438,"0000000")</f>
        <v/>
      </c>
      <c r="V3438">
        <f>CHOOSE(MOD($A3438-1,4)+1,"Enterprise","SMB","Госсектор","Розница")</f>
        <v/>
      </c>
      <c r="W3438">
        <f>"Клиент_"&amp;TEXT(MOD($A3438-1,20000)+1,"00000")</f>
        <v/>
      </c>
      <c r="X3438">
        <f>CHOOSE(MOD($A3438-1,5)+1,"Портал","API","Импорт","Ручной ввод","Интеграция")</f>
        <v/>
      </c>
      <c r="Y3438" s="8">
        <f>ROUND(1000+MOD($A3438*37,90000)+IF($AB3438="Да",5000,0),2)</f>
        <v/>
      </c>
      <c r="Z3438">
        <f>1+MOD($A3438,20)</f>
        <v/>
      </c>
      <c r="AA3438" s="8">
        <f>ROUND($Y3438*(0.08+MOD($A3438,17)/100),2)</f>
        <v/>
      </c>
      <c r="AB3438">
        <f>IF(MOD($A3438,10)&lt;7,"Да","Нет")</f>
        <v/>
      </c>
      <c r="AC3438">
        <f>$R3438&amp;" / "&amp;$S3438&amp;" / "&amp;$T3438</f>
        <v/>
      </c>
      <c r="AD3438">
        <f>1</f>
        <v/>
      </c>
      <c r="AE3438">
        <f>IF($A3438&lt;=Settings!$B$4,"до 100",IF($A3438&lt;=Settings!$B$5,"до 10 000",IF($A3438&lt;=Settings!$B$6,"до 100 000","100 000+")))</f>
        <v/>
      </c>
    </row>
    <row r="3439">
      <c r="A3439">
        <f>ROW()-1</f>
        <v/>
      </c>
      <c r="B3439">
        <f>IF($A3439&lt;=Settings!$B$4,"small_control",IF($A3439&lt;=Settings!$B$5,"medium_10k",IF($A3439&lt;=Settings!$B$6,"large_100k","extreme_1m")))</f>
        <v/>
      </c>
      <c r="C3439">
        <f>"ORD-"&amp;TEXT(QUOTIENT($A3439-1,3)+1,"0000000")</f>
        <v/>
      </c>
      <c r="D3439">
        <f>"LINE-"&amp;TEXT($A3439,"0000000")</f>
        <v/>
      </c>
      <c r="E3439" s="7">
        <f>Settings!$B$2+$A3439-1</f>
        <v/>
      </c>
      <c r="F3439" s="7">
        <f>Settings!$B$2+MOD($A3439-1,Settings!$B$7)</f>
        <v/>
      </c>
      <c r="G3439">
        <f>YEAR($F3439)</f>
        <v/>
      </c>
      <c r="H3439">
        <f>"Q"&amp;ROUNDUP(MONTH($F3439)/3,0)</f>
        <v/>
      </c>
      <c r="I3439">
        <f>MONTH($F3439)</f>
        <v/>
      </c>
      <c r="J3439">
        <f>CHOOSE(MONTH($F3439),"Январь","Февраль","Март","Апрель","Май","Июнь","Июль","Август","Сентябрь","Октябрь","Ноябрь","Декабрь")</f>
        <v/>
      </c>
      <c r="K3439">
        <f>DAY($F3439)</f>
        <v/>
      </c>
      <c r="L3439">
        <f>IF(MOD($A3439,10)&lt;7,"ФО_01_Крупный","ФО_"&amp;TEXT(MOD($A3439,8)+1,"00"))</f>
        <v/>
      </c>
      <c r="M3439">
        <f>IF($AB3439="Да","Регион_001_Крупный","Регион_"&amp;TEXT(MOD(QUOTIENT($A3439-1,20),180)+1,"000"))</f>
        <v/>
      </c>
      <c r="N3439">
        <f>IF($AB3439="Да","Город_"&amp;TEXT(MOD($A3439-1,250)+1,"0000"),"Город_"&amp;TEXT(MOD($A3439-1,3000)+1,"0000"))</f>
        <v/>
      </c>
      <c r="O3439">
        <f>IF($AB3439="Да","Холдинг_Крупный","Холдинг_"&amp;TEXT(MOD(QUOTIENT($A3439-1,10000),20)+1,"00"))</f>
        <v/>
      </c>
      <c r="P3439">
        <f>IF($AB3439="Да","Организация_Крупная","Организация_"&amp;TEXT(MOD(QUOTIENT($A3439-1,500),600)+1,"000"))</f>
        <v/>
      </c>
      <c r="Q3439">
        <f>"Отдел_"&amp;TEXT(MOD(QUOTIENT($A3439-1,50),100)+1,"000")</f>
        <v/>
      </c>
      <c r="R3439">
        <f>IF($AB3439="Да","Группа_Крупная","Группа_"&amp;TEXT(MOD(QUOTIENT($A3439-1,5000),30)+1,"00"))</f>
        <v/>
      </c>
      <c r="S3439">
        <f>IF($AB3439="Да","Категория_Крупная","Категория_"&amp;TEXT(MOD(QUOTIENT($A3439-1,500),120)+1,"000"))</f>
        <v/>
      </c>
      <c r="T3439">
        <f>IF($AB3439="Да","Подкатегория_Крупная","Подкатегория_"&amp;TEXT(MOD(QUOTIENT($A3439-1,50),300)+1,"000"))</f>
        <v/>
      </c>
      <c r="U3439">
        <f>"SKU_"&amp;TEXT($A3439,"0000000")</f>
        <v/>
      </c>
      <c r="V3439">
        <f>CHOOSE(MOD($A3439-1,4)+1,"Enterprise","SMB","Госсектор","Розница")</f>
        <v/>
      </c>
      <c r="W3439">
        <f>"Клиент_"&amp;TEXT(MOD($A3439-1,20000)+1,"00000")</f>
        <v/>
      </c>
      <c r="X3439">
        <f>CHOOSE(MOD($A3439-1,5)+1,"Портал","API","Импорт","Ручной ввод","Интеграция")</f>
        <v/>
      </c>
      <c r="Y3439" s="8">
        <f>ROUND(1000+MOD($A3439*37,90000)+IF($AB3439="Да",5000,0),2)</f>
        <v/>
      </c>
      <c r="Z3439">
        <f>1+MOD($A3439,20)</f>
        <v/>
      </c>
      <c r="AA3439" s="8">
        <f>ROUND($Y3439*(0.08+MOD($A3439,17)/100),2)</f>
        <v/>
      </c>
      <c r="AB3439">
        <f>IF(MOD($A3439,10)&lt;7,"Да","Нет")</f>
        <v/>
      </c>
      <c r="AC3439">
        <f>$R3439&amp;" / "&amp;$S3439&amp;" / "&amp;$T3439</f>
        <v/>
      </c>
      <c r="AD3439">
        <f>1</f>
        <v/>
      </c>
      <c r="AE3439">
        <f>IF($A3439&lt;=Settings!$B$4,"до 100",IF($A3439&lt;=Settings!$B$5,"до 10 000",IF($A3439&lt;=Settings!$B$6,"до 100 000","100 000+")))</f>
        <v/>
      </c>
    </row>
    <row r="3440">
      <c r="A3440">
        <f>ROW()-1</f>
        <v/>
      </c>
      <c r="B3440">
        <f>IF($A3440&lt;=Settings!$B$4,"small_control",IF($A3440&lt;=Settings!$B$5,"medium_10k",IF($A3440&lt;=Settings!$B$6,"large_100k","extreme_1m")))</f>
        <v/>
      </c>
      <c r="C3440">
        <f>"ORD-"&amp;TEXT(QUOTIENT($A3440-1,3)+1,"0000000")</f>
        <v/>
      </c>
      <c r="D3440">
        <f>"LINE-"&amp;TEXT($A3440,"0000000")</f>
        <v/>
      </c>
      <c r="E3440" s="7">
        <f>Settings!$B$2+$A3440-1</f>
        <v/>
      </c>
      <c r="F3440" s="7">
        <f>Settings!$B$2+MOD($A3440-1,Settings!$B$7)</f>
        <v/>
      </c>
      <c r="G3440">
        <f>YEAR($F3440)</f>
        <v/>
      </c>
      <c r="H3440">
        <f>"Q"&amp;ROUNDUP(MONTH($F3440)/3,0)</f>
        <v/>
      </c>
      <c r="I3440">
        <f>MONTH($F3440)</f>
        <v/>
      </c>
      <c r="J3440">
        <f>CHOOSE(MONTH($F3440),"Январь","Февраль","Март","Апрель","Май","Июнь","Июль","Август","Сентябрь","Октябрь","Ноябрь","Декабрь")</f>
        <v/>
      </c>
      <c r="K3440">
        <f>DAY($F3440)</f>
        <v/>
      </c>
      <c r="L3440">
        <f>IF(MOD($A3440,10)&lt;7,"ФО_01_Крупный","ФО_"&amp;TEXT(MOD($A3440,8)+1,"00"))</f>
        <v/>
      </c>
      <c r="M3440">
        <f>IF($AB3440="Да","Регион_001_Крупный","Регион_"&amp;TEXT(MOD(QUOTIENT($A3440-1,20),180)+1,"000"))</f>
        <v/>
      </c>
      <c r="N3440">
        <f>IF($AB3440="Да","Город_"&amp;TEXT(MOD($A3440-1,250)+1,"0000"),"Город_"&amp;TEXT(MOD($A3440-1,3000)+1,"0000"))</f>
        <v/>
      </c>
      <c r="O3440">
        <f>IF($AB3440="Да","Холдинг_Крупный","Холдинг_"&amp;TEXT(MOD(QUOTIENT($A3440-1,10000),20)+1,"00"))</f>
        <v/>
      </c>
      <c r="P3440">
        <f>IF($AB3440="Да","Организация_Крупная","Организация_"&amp;TEXT(MOD(QUOTIENT($A3440-1,500),600)+1,"000"))</f>
        <v/>
      </c>
      <c r="Q3440">
        <f>"Отдел_"&amp;TEXT(MOD(QUOTIENT($A3440-1,50),100)+1,"000")</f>
        <v/>
      </c>
      <c r="R3440">
        <f>IF($AB3440="Да","Группа_Крупная","Группа_"&amp;TEXT(MOD(QUOTIENT($A3440-1,5000),30)+1,"00"))</f>
        <v/>
      </c>
      <c r="S3440">
        <f>IF($AB3440="Да","Категория_Крупная","Категория_"&amp;TEXT(MOD(QUOTIENT($A3440-1,500),120)+1,"000"))</f>
        <v/>
      </c>
      <c r="T3440">
        <f>IF($AB3440="Да","Подкатегория_Крупная","Подкатегория_"&amp;TEXT(MOD(QUOTIENT($A3440-1,50),300)+1,"000"))</f>
        <v/>
      </c>
      <c r="U3440">
        <f>"SKU_"&amp;TEXT($A3440,"0000000")</f>
        <v/>
      </c>
      <c r="V3440">
        <f>CHOOSE(MOD($A3440-1,4)+1,"Enterprise","SMB","Госсектор","Розница")</f>
        <v/>
      </c>
      <c r="W3440">
        <f>"Клиент_"&amp;TEXT(MOD($A3440-1,20000)+1,"00000")</f>
        <v/>
      </c>
      <c r="X3440">
        <f>CHOOSE(MOD($A3440-1,5)+1,"Портал","API","Импорт","Ручной ввод","Интеграция")</f>
        <v/>
      </c>
      <c r="Y3440" s="8">
        <f>ROUND(1000+MOD($A3440*37,90000)+IF($AB3440="Да",5000,0),2)</f>
        <v/>
      </c>
      <c r="Z3440">
        <f>1+MOD($A3440,20)</f>
        <v/>
      </c>
      <c r="AA3440" s="8">
        <f>ROUND($Y3440*(0.08+MOD($A3440,17)/100),2)</f>
        <v/>
      </c>
      <c r="AB3440">
        <f>IF(MOD($A3440,10)&lt;7,"Да","Нет")</f>
        <v/>
      </c>
      <c r="AC3440">
        <f>$R3440&amp;" / "&amp;$S3440&amp;" / "&amp;$T3440</f>
        <v/>
      </c>
      <c r="AD3440">
        <f>1</f>
        <v/>
      </c>
      <c r="AE3440">
        <f>IF($A3440&lt;=Settings!$B$4,"до 100",IF($A3440&lt;=Settings!$B$5,"до 10 000",IF($A3440&lt;=Settings!$B$6,"до 100 000","100 000+")))</f>
        <v/>
      </c>
    </row>
    <row r="3441">
      <c r="A3441">
        <f>ROW()-1</f>
        <v/>
      </c>
      <c r="B3441">
        <f>IF($A3441&lt;=Settings!$B$4,"small_control",IF($A3441&lt;=Settings!$B$5,"medium_10k",IF($A3441&lt;=Settings!$B$6,"large_100k","extreme_1m")))</f>
        <v/>
      </c>
      <c r="C3441">
        <f>"ORD-"&amp;TEXT(QUOTIENT($A3441-1,3)+1,"0000000")</f>
        <v/>
      </c>
      <c r="D3441">
        <f>"LINE-"&amp;TEXT($A3441,"0000000")</f>
        <v/>
      </c>
      <c r="E3441" s="7">
        <f>Settings!$B$2+$A3441-1</f>
        <v/>
      </c>
      <c r="F3441" s="7">
        <f>Settings!$B$2+MOD($A3441-1,Settings!$B$7)</f>
        <v/>
      </c>
      <c r="G3441">
        <f>YEAR($F3441)</f>
        <v/>
      </c>
      <c r="H3441">
        <f>"Q"&amp;ROUNDUP(MONTH($F3441)/3,0)</f>
        <v/>
      </c>
      <c r="I3441">
        <f>MONTH($F3441)</f>
        <v/>
      </c>
      <c r="J3441">
        <f>CHOOSE(MONTH($F3441),"Январь","Февраль","Март","Апрель","Май","Июнь","Июль","Август","Сентябрь","Октябрь","Ноябрь","Декабрь")</f>
        <v/>
      </c>
      <c r="K3441">
        <f>DAY($F3441)</f>
        <v/>
      </c>
      <c r="L3441">
        <f>IF(MOD($A3441,10)&lt;7,"ФО_01_Крупный","ФО_"&amp;TEXT(MOD($A3441,8)+1,"00"))</f>
        <v/>
      </c>
      <c r="M3441">
        <f>IF($AB3441="Да","Регион_001_Крупный","Регион_"&amp;TEXT(MOD(QUOTIENT($A3441-1,20),180)+1,"000"))</f>
        <v/>
      </c>
      <c r="N3441">
        <f>IF($AB3441="Да","Город_"&amp;TEXT(MOD($A3441-1,250)+1,"0000"),"Город_"&amp;TEXT(MOD($A3441-1,3000)+1,"0000"))</f>
        <v/>
      </c>
      <c r="O3441">
        <f>IF($AB3441="Да","Холдинг_Крупный","Холдинг_"&amp;TEXT(MOD(QUOTIENT($A3441-1,10000),20)+1,"00"))</f>
        <v/>
      </c>
      <c r="P3441">
        <f>IF($AB3441="Да","Организация_Крупная","Организация_"&amp;TEXT(MOD(QUOTIENT($A3441-1,500),600)+1,"000"))</f>
        <v/>
      </c>
      <c r="Q3441">
        <f>"Отдел_"&amp;TEXT(MOD(QUOTIENT($A3441-1,50),100)+1,"000")</f>
        <v/>
      </c>
      <c r="R3441">
        <f>IF($AB3441="Да","Группа_Крупная","Группа_"&amp;TEXT(MOD(QUOTIENT($A3441-1,5000),30)+1,"00"))</f>
        <v/>
      </c>
      <c r="S3441">
        <f>IF($AB3441="Да","Категория_Крупная","Категория_"&amp;TEXT(MOD(QUOTIENT($A3441-1,500),120)+1,"000"))</f>
        <v/>
      </c>
      <c r="T3441">
        <f>IF($AB3441="Да","Подкатегория_Крупная","Подкатегория_"&amp;TEXT(MOD(QUOTIENT($A3441-1,50),300)+1,"000"))</f>
        <v/>
      </c>
      <c r="U3441">
        <f>"SKU_"&amp;TEXT($A3441,"0000000")</f>
        <v/>
      </c>
      <c r="V3441">
        <f>CHOOSE(MOD($A3441-1,4)+1,"Enterprise","SMB","Госсектор","Розница")</f>
        <v/>
      </c>
      <c r="W3441">
        <f>"Клиент_"&amp;TEXT(MOD($A3441-1,20000)+1,"00000")</f>
        <v/>
      </c>
      <c r="X3441">
        <f>CHOOSE(MOD($A3441-1,5)+1,"Портал","API","Импорт","Ручной ввод","Интеграция")</f>
        <v/>
      </c>
      <c r="Y3441" s="8">
        <f>ROUND(1000+MOD($A3441*37,90000)+IF($AB3441="Да",5000,0),2)</f>
        <v/>
      </c>
      <c r="Z3441">
        <f>1+MOD($A3441,20)</f>
        <v/>
      </c>
      <c r="AA3441" s="8">
        <f>ROUND($Y3441*(0.08+MOD($A3441,17)/100),2)</f>
        <v/>
      </c>
      <c r="AB3441">
        <f>IF(MOD($A3441,10)&lt;7,"Да","Нет")</f>
        <v/>
      </c>
      <c r="AC3441">
        <f>$R3441&amp;" / "&amp;$S3441&amp;" / "&amp;$T3441</f>
        <v/>
      </c>
      <c r="AD3441">
        <f>1</f>
        <v/>
      </c>
      <c r="AE3441">
        <f>IF($A3441&lt;=Settings!$B$4,"до 100",IF($A3441&lt;=Settings!$B$5,"до 10 000",IF($A3441&lt;=Settings!$B$6,"до 100 000","100 000+")))</f>
        <v/>
      </c>
    </row>
    <row r="3442">
      <c r="A3442">
        <f>ROW()-1</f>
        <v/>
      </c>
      <c r="B3442">
        <f>IF($A3442&lt;=Settings!$B$4,"small_control",IF($A3442&lt;=Settings!$B$5,"medium_10k",IF($A3442&lt;=Settings!$B$6,"large_100k","extreme_1m")))</f>
        <v/>
      </c>
      <c r="C3442">
        <f>"ORD-"&amp;TEXT(QUOTIENT($A3442-1,3)+1,"0000000")</f>
        <v/>
      </c>
      <c r="D3442">
        <f>"LINE-"&amp;TEXT($A3442,"0000000")</f>
        <v/>
      </c>
      <c r="E3442" s="7">
        <f>Settings!$B$2+$A3442-1</f>
        <v/>
      </c>
      <c r="F3442" s="7">
        <f>Settings!$B$2+MOD($A3442-1,Settings!$B$7)</f>
        <v/>
      </c>
      <c r="G3442">
        <f>YEAR($F3442)</f>
        <v/>
      </c>
      <c r="H3442">
        <f>"Q"&amp;ROUNDUP(MONTH($F3442)/3,0)</f>
        <v/>
      </c>
      <c r="I3442">
        <f>MONTH($F3442)</f>
        <v/>
      </c>
      <c r="J3442">
        <f>CHOOSE(MONTH($F3442),"Январь","Февраль","Март","Апрель","Май","Июнь","Июль","Август","Сентябрь","Октябрь","Ноябрь","Декабрь")</f>
        <v/>
      </c>
      <c r="K3442">
        <f>DAY($F3442)</f>
        <v/>
      </c>
      <c r="L3442">
        <f>IF(MOD($A3442,10)&lt;7,"ФО_01_Крупный","ФО_"&amp;TEXT(MOD($A3442,8)+1,"00"))</f>
        <v/>
      </c>
      <c r="M3442">
        <f>IF($AB3442="Да","Регион_001_Крупный","Регион_"&amp;TEXT(MOD(QUOTIENT($A3442-1,20),180)+1,"000"))</f>
        <v/>
      </c>
      <c r="N3442">
        <f>IF($AB3442="Да","Город_"&amp;TEXT(MOD($A3442-1,250)+1,"0000"),"Город_"&amp;TEXT(MOD($A3442-1,3000)+1,"0000"))</f>
        <v/>
      </c>
      <c r="O3442">
        <f>IF($AB3442="Да","Холдинг_Крупный","Холдинг_"&amp;TEXT(MOD(QUOTIENT($A3442-1,10000),20)+1,"00"))</f>
        <v/>
      </c>
      <c r="P3442">
        <f>IF($AB3442="Да","Организация_Крупная","Организация_"&amp;TEXT(MOD(QUOTIENT($A3442-1,500),600)+1,"000"))</f>
        <v/>
      </c>
      <c r="Q3442">
        <f>"Отдел_"&amp;TEXT(MOD(QUOTIENT($A3442-1,50),100)+1,"000")</f>
        <v/>
      </c>
      <c r="R3442">
        <f>IF($AB3442="Да","Группа_Крупная","Группа_"&amp;TEXT(MOD(QUOTIENT($A3442-1,5000),30)+1,"00"))</f>
        <v/>
      </c>
      <c r="S3442">
        <f>IF($AB3442="Да","Категория_Крупная","Категория_"&amp;TEXT(MOD(QUOTIENT($A3442-1,500),120)+1,"000"))</f>
        <v/>
      </c>
      <c r="T3442">
        <f>IF($AB3442="Да","Подкатегория_Крупная","Подкатегория_"&amp;TEXT(MOD(QUOTIENT($A3442-1,50),300)+1,"000"))</f>
        <v/>
      </c>
      <c r="U3442">
        <f>"SKU_"&amp;TEXT($A3442,"0000000")</f>
        <v/>
      </c>
      <c r="V3442">
        <f>CHOOSE(MOD($A3442-1,4)+1,"Enterprise","SMB","Госсектор","Розница")</f>
        <v/>
      </c>
      <c r="W3442">
        <f>"Клиент_"&amp;TEXT(MOD($A3442-1,20000)+1,"00000")</f>
        <v/>
      </c>
      <c r="X3442">
        <f>CHOOSE(MOD($A3442-1,5)+1,"Портал","API","Импорт","Ручной ввод","Интеграция")</f>
        <v/>
      </c>
      <c r="Y3442" s="8">
        <f>ROUND(1000+MOD($A3442*37,90000)+IF($AB3442="Да",5000,0),2)</f>
        <v/>
      </c>
      <c r="Z3442">
        <f>1+MOD($A3442,20)</f>
        <v/>
      </c>
      <c r="AA3442" s="8">
        <f>ROUND($Y3442*(0.08+MOD($A3442,17)/100),2)</f>
        <v/>
      </c>
      <c r="AB3442">
        <f>IF(MOD($A3442,10)&lt;7,"Да","Нет")</f>
        <v/>
      </c>
      <c r="AC3442">
        <f>$R3442&amp;" / "&amp;$S3442&amp;" / "&amp;$T3442</f>
        <v/>
      </c>
      <c r="AD3442">
        <f>1</f>
        <v/>
      </c>
      <c r="AE3442">
        <f>IF($A3442&lt;=Settings!$B$4,"до 100",IF($A3442&lt;=Settings!$B$5,"до 10 000",IF($A3442&lt;=Settings!$B$6,"до 100 000","100 000+")))</f>
        <v/>
      </c>
    </row>
    <row r="3443">
      <c r="A3443">
        <f>ROW()-1</f>
        <v/>
      </c>
      <c r="B3443">
        <f>IF($A3443&lt;=Settings!$B$4,"small_control",IF($A3443&lt;=Settings!$B$5,"medium_10k",IF($A3443&lt;=Settings!$B$6,"large_100k","extreme_1m")))</f>
        <v/>
      </c>
      <c r="C3443">
        <f>"ORD-"&amp;TEXT(QUOTIENT($A3443-1,3)+1,"0000000")</f>
        <v/>
      </c>
      <c r="D3443">
        <f>"LINE-"&amp;TEXT($A3443,"0000000")</f>
        <v/>
      </c>
      <c r="E3443" s="7">
        <f>Settings!$B$2+$A3443-1</f>
        <v/>
      </c>
      <c r="F3443" s="7">
        <f>Settings!$B$2+MOD($A3443-1,Settings!$B$7)</f>
        <v/>
      </c>
      <c r="G3443">
        <f>YEAR($F3443)</f>
        <v/>
      </c>
      <c r="H3443">
        <f>"Q"&amp;ROUNDUP(MONTH($F3443)/3,0)</f>
        <v/>
      </c>
      <c r="I3443">
        <f>MONTH($F3443)</f>
        <v/>
      </c>
      <c r="J3443">
        <f>CHOOSE(MONTH($F3443),"Январь","Февраль","Март","Апрель","Май","Июнь","Июль","Август","Сентябрь","Октябрь","Ноябрь","Декабрь")</f>
        <v/>
      </c>
      <c r="K3443">
        <f>DAY($F3443)</f>
        <v/>
      </c>
      <c r="L3443">
        <f>IF(MOD($A3443,10)&lt;7,"ФО_01_Крупный","ФО_"&amp;TEXT(MOD($A3443,8)+1,"00"))</f>
        <v/>
      </c>
      <c r="M3443">
        <f>IF($AB3443="Да","Регион_001_Крупный","Регион_"&amp;TEXT(MOD(QUOTIENT($A3443-1,20),180)+1,"000"))</f>
        <v/>
      </c>
      <c r="N3443">
        <f>IF($AB3443="Да","Город_"&amp;TEXT(MOD($A3443-1,250)+1,"0000"),"Город_"&amp;TEXT(MOD($A3443-1,3000)+1,"0000"))</f>
        <v/>
      </c>
      <c r="O3443">
        <f>IF($AB3443="Да","Холдинг_Крупный","Холдинг_"&amp;TEXT(MOD(QUOTIENT($A3443-1,10000),20)+1,"00"))</f>
        <v/>
      </c>
      <c r="P3443">
        <f>IF($AB3443="Да","Организация_Крупная","Организация_"&amp;TEXT(MOD(QUOTIENT($A3443-1,500),600)+1,"000"))</f>
        <v/>
      </c>
      <c r="Q3443">
        <f>"Отдел_"&amp;TEXT(MOD(QUOTIENT($A3443-1,50),100)+1,"000")</f>
        <v/>
      </c>
      <c r="R3443">
        <f>IF($AB3443="Да","Группа_Крупная","Группа_"&amp;TEXT(MOD(QUOTIENT($A3443-1,5000),30)+1,"00"))</f>
        <v/>
      </c>
      <c r="S3443">
        <f>IF($AB3443="Да","Категория_Крупная","Категория_"&amp;TEXT(MOD(QUOTIENT($A3443-1,500),120)+1,"000"))</f>
        <v/>
      </c>
      <c r="T3443">
        <f>IF($AB3443="Да","Подкатегория_Крупная","Подкатегория_"&amp;TEXT(MOD(QUOTIENT($A3443-1,50),300)+1,"000"))</f>
        <v/>
      </c>
      <c r="U3443">
        <f>"SKU_"&amp;TEXT($A3443,"0000000")</f>
        <v/>
      </c>
      <c r="V3443">
        <f>CHOOSE(MOD($A3443-1,4)+1,"Enterprise","SMB","Госсектор","Розница")</f>
        <v/>
      </c>
      <c r="W3443">
        <f>"Клиент_"&amp;TEXT(MOD($A3443-1,20000)+1,"00000")</f>
        <v/>
      </c>
      <c r="X3443">
        <f>CHOOSE(MOD($A3443-1,5)+1,"Портал","API","Импорт","Ручной ввод","Интеграция")</f>
        <v/>
      </c>
      <c r="Y3443" s="8">
        <f>ROUND(1000+MOD($A3443*37,90000)+IF($AB3443="Да",5000,0),2)</f>
        <v/>
      </c>
      <c r="Z3443">
        <f>1+MOD($A3443,20)</f>
        <v/>
      </c>
      <c r="AA3443" s="8">
        <f>ROUND($Y3443*(0.08+MOD($A3443,17)/100),2)</f>
        <v/>
      </c>
      <c r="AB3443">
        <f>IF(MOD($A3443,10)&lt;7,"Да","Нет")</f>
        <v/>
      </c>
      <c r="AC3443">
        <f>$R3443&amp;" / "&amp;$S3443&amp;" / "&amp;$T3443</f>
        <v/>
      </c>
      <c r="AD3443">
        <f>1</f>
        <v/>
      </c>
      <c r="AE3443">
        <f>IF($A3443&lt;=Settings!$B$4,"до 100",IF($A3443&lt;=Settings!$B$5,"до 10 000",IF($A3443&lt;=Settings!$B$6,"до 100 000","100 000+")))</f>
        <v/>
      </c>
    </row>
    <row r="3444">
      <c r="A3444">
        <f>ROW()-1</f>
        <v/>
      </c>
      <c r="B3444">
        <f>IF($A3444&lt;=Settings!$B$4,"small_control",IF($A3444&lt;=Settings!$B$5,"medium_10k",IF($A3444&lt;=Settings!$B$6,"large_100k","extreme_1m")))</f>
        <v/>
      </c>
      <c r="C3444">
        <f>"ORD-"&amp;TEXT(QUOTIENT($A3444-1,3)+1,"0000000")</f>
        <v/>
      </c>
      <c r="D3444">
        <f>"LINE-"&amp;TEXT($A3444,"0000000")</f>
        <v/>
      </c>
      <c r="E3444" s="7">
        <f>Settings!$B$2+$A3444-1</f>
        <v/>
      </c>
      <c r="F3444" s="7">
        <f>Settings!$B$2+MOD($A3444-1,Settings!$B$7)</f>
        <v/>
      </c>
      <c r="G3444">
        <f>YEAR($F3444)</f>
        <v/>
      </c>
      <c r="H3444">
        <f>"Q"&amp;ROUNDUP(MONTH($F3444)/3,0)</f>
        <v/>
      </c>
      <c r="I3444">
        <f>MONTH($F3444)</f>
        <v/>
      </c>
      <c r="J3444">
        <f>CHOOSE(MONTH($F3444),"Январь","Февраль","Март","Апрель","Май","Июнь","Июль","Август","Сентябрь","Октябрь","Ноябрь","Декабрь")</f>
        <v/>
      </c>
      <c r="K3444">
        <f>DAY($F3444)</f>
        <v/>
      </c>
      <c r="L3444">
        <f>IF(MOD($A3444,10)&lt;7,"ФО_01_Крупный","ФО_"&amp;TEXT(MOD($A3444,8)+1,"00"))</f>
        <v/>
      </c>
      <c r="M3444">
        <f>IF($AB3444="Да","Регион_001_Крупный","Регион_"&amp;TEXT(MOD(QUOTIENT($A3444-1,20),180)+1,"000"))</f>
        <v/>
      </c>
      <c r="N3444">
        <f>IF($AB3444="Да","Город_"&amp;TEXT(MOD($A3444-1,250)+1,"0000"),"Город_"&amp;TEXT(MOD($A3444-1,3000)+1,"0000"))</f>
        <v/>
      </c>
      <c r="O3444">
        <f>IF($AB3444="Да","Холдинг_Крупный","Холдинг_"&amp;TEXT(MOD(QUOTIENT($A3444-1,10000),20)+1,"00"))</f>
        <v/>
      </c>
      <c r="P3444">
        <f>IF($AB3444="Да","Организация_Крупная","Организация_"&amp;TEXT(MOD(QUOTIENT($A3444-1,500),600)+1,"000"))</f>
        <v/>
      </c>
      <c r="Q3444">
        <f>"Отдел_"&amp;TEXT(MOD(QUOTIENT($A3444-1,50),100)+1,"000")</f>
        <v/>
      </c>
      <c r="R3444">
        <f>IF($AB3444="Да","Группа_Крупная","Группа_"&amp;TEXT(MOD(QUOTIENT($A3444-1,5000),30)+1,"00"))</f>
        <v/>
      </c>
      <c r="S3444">
        <f>IF($AB3444="Да","Категория_Крупная","Категория_"&amp;TEXT(MOD(QUOTIENT($A3444-1,500),120)+1,"000"))</f>
        <v/>
      </c>
      <c r="T3444">
        <f>IF($AB3444="Да","Подкатегория_Крупная","Подкатегория_"&amp;TEXT(MOD(QUOTIENT($A3444-1,50),300)+1,"000"))</f>
        <v/>
      </c>
      <c r="U3444">
        <f>"SKU_"&amp;TEXT($A3444,"0000000")</f>
        <v/>
      </c>
      <c r="V3444">
        <f>CHOOSE(MOD($A3444-1,4)+1,"Enterprise","SMB","Госсектор","Розница")</f>
        <v/>
      </c>
      <c r="W3444">
        <f>"Клиент_"&amp;TEXT(MOD($A3444-1,20000)+1,"00000")</f>
        <v/>
      </c>
      <c r="X3444">
        <f>CHOOSE(MOD($A3444-1,5)+1,"Портал","API","Импорт","Ручной ввод","Интеграция")</f>
        <v/>
      </c>
      <c r="Y3444" s="8">
        <f>ROUND(1000+MOD($A3444*37,90000)+IF($AB3444="Да",5000,0),2)</f>
        <v/>
      </c>
      <c r="Z3444">
        <f>1+MOD($A3444,20)</f>
        <v/>
      </c>
      <c r="AA3444" s="8">
        <f>ROUND($Y3444*(0.08+MOD($A3444,17)/100),2)</f>
        <v/>
      </c>
      <c r="AB3444">
        <f>IF(MOD($A3444,10)&lt;7,"Да","Нет")</f>
        <v/>
      </c>
      <c r="AC3444">
        <f>$R3444&amp;" / "&amp;$S3444&amp;" / "&amp;$T3444</f>
        <v/>
      </c>
      <c r="AD3444">
        <f>1</f>
        <v/>
      </c>
      <c r="AE3444">
        <f>IF($A3444&lt;=Settings!$B$4,"до 100",IF($A3444&lt;=Settings!$B$5,"до 10 000",IF($A3444&lt;=Settings!$B$6,"до 100 000","100 000+")))</f>
        <v/>
      </c>
    </row>
    <row r="3445">
      <c r="A3445">
        <f>ROW()-1</f>
        <v/>
      </c>
      <c r="B3445">
        <f>IF($A3445&lt;=Settings!$B$4,"small_control",IF($A3445&lt;=Settings!$B$5,"medium_10k",IF($A3445&lt;=Settings!$B$6,"large_100k","extreme_1m")))</f>
        <v/>
      </c>
      <c r="C3445">
        <f>"ORD-"&amp;TEXT(QUOTIENT($A3445-1,3)+1,"0000000")</f>
        <v/>
      </c>
      <c r="D3445">
        <f>"LINE-"&amp;TEXT($A3445,"0000000")</f>
        <v/>
      </c>
      <c r="E3445" s="7">
        <f>Settings!$B$2+$A3445-1</f>
        <v/>
      </c>
      <c r="F3445" s="7">
        <f>Settings!$B$2+MOD($A3445-1,Settings!$B$7)</f>
        <v/>
      </c>
      <c r="G3445">
        <f>YEAR($F3445)</f>
        <v/>
      </c>
      <c r="H3445">
        <f>"Q"&amp;ROUNDUP(MONTH($F3445)/3,0)</f>
        <v/>
      </c>
      <c r="I3445">
        <f>MONTH($F3445)</f>
        <v/>
      </c>
      <c r="J3445">
        <f>CHOOSE(MONTH($F3445),"Январь","Февраль","Март","Апрель","Май","Июнь","Июль","Август","Сентябрь","Октябрь","Ноябрь","Декабрь")</f>
        <v/>
      </c>
      <c r="K3445">
        <f>DAY($F3445)</f>
        <v/>
      </c>
      <c r="L3445">
        <f>IF(MOD($A3445,10)&lt;7,"ФО_01_Крупный","ФО_"&amp;TEXT(MOD($A3445,8)+1,"00"))</f>
        <v/>
      </c>
      <c r="M3445">
        <f>IF($AB3445="Да","Регион_001_Крупный","Регион_"&amp;TEXT(MOD(QUOTIENT($A3445-1,20),180)+1,"000"))</f>
        <v/>
      </c>
      <c r="N3445">
        <f>IF($AB3445="Да","Город_"&amp;TEXT(MOD($A3445-1,250)+1,"0000"),"Город_"&amp;TEXT(MOD($A3445-1,3000)+1,"0000"))</f>
        <v/>
      </c>
      <c r="O3445">
        <f>IF($AB3445="Да","Холдинг_Крупный","Холдинг_"&amp;TEXT(MOD(QUOTIENT($A3445-1,10000),20)+1,"00"))</f>
        <v/>
      </c>
      <c r="P3445">
        <f>IF($AB3445="Да","Организация_Крупная","Организация_"&amp;TEXT(MOD(QUOTIENT($A3445-1,500),600)+1,"000"))</f>
        <v/>
      </c>
      <c r="Q3445">
        <f>"Отдел_"&amp;TEXT(MOD(QUOTIENT($A3445-1,50),100)+1,"000")</f>
        <v/>
      </c>
      <c r="R3445">
        <f>IF($AB3445="Да","Группа_Крупная","Группа_"&amp;TEXT(MOD(QUOTIENT($A3445-1,5000),30)+1,"00"))</f>
        <v/>
      </c>
      <c r="S3445">
        <f>IF($AB3445="Да","Категория_Крупная","Категория_"&amp;TEXT(MOD(QUOTIENT($A3445-1,500),120)+1,"000"))</f>
        <v/>
      </c>
      <c r="T3445">
        <f>IF($AB3445="Да","Подкатегория_Крупная","Подкатегория_"&amp;TEXT(MOD(QUOTIENT($A3445-1,50),300)+1,"000"))</f>
        <v/>
      </c>
      <c r="U3445">
        <f>"SKU_"&amp;TEXT($A3445,"0000000")</f>
        <v/>
      </c>
      <c r="V3445">
        <f>CHOOSE(MOD($A3445-1,4)+1,"Enterprise","SMB","Госсектор","Розница")</f>
        <v/>
      </c>
      <c r="W3445">
        <f>"Клиент_"&amp;TEXT(MOD($A3445-1,20000)+1,"00000")</f>
        <v/>
      </c>
      <c r="X3445">
        <f>CHOOSE(MOD($A3445-1,5)+1,"Портал","API","Импорт","Ручной ввод","Интеграция")</f>
        <v/>
      </c>
      <c r="Y3445" s="8">
        <f>ROUND(1000+MOD($A3445*37,90000)+IF($AB3445="Да",5000,0),2)</f>
        <v/>
      </c>
      <c r="Z3445">
        <f>1+MOD($A3445,20)</f>
        <v/>
      </c>
      <c r="AA3445" s="8">
        <f>ROUND($Y3445*(0.08+MOD($A3445,17)/100),2)</f>
        <v/>
      </c>
      <c r="AB3445">
        <f>IF(MOD($A3445,10)&lt;7,"Да","Нет")</f>
        <v/>
      </c>
      <c r="AC3445">
        <f>$R3445&amp;" / "&amp;$S3445&amp;" / "&amp;$T3445</f>
        <v/>
      </c>
      <c r="AD3445">
        <f>1</f>
        <v/>
      </c>
      <c r="AE3445">
        <f>IF($A3445&lt;=Settings!$B$4,"до 100",IF($A3445&lt;=Settings!$B$5,"до 10 000",IF($A3445&lt;=Settings!$B$6,"до 100 000","100 000+")))</f>
        <v/>
      </c>
    </row>
    <row r="3446">
      <c r="A3446">
        <f>ROW()-1</f>
        <v/>
      </c>
      <c r="B3446">
        <f>IF($A3446&lt;=Settings!$B$4,"small_control",IF($A3446&lt;=Settings!$B$5,"medium_10k",IF($A3446&lt;=Settings!$B$6,"large_100k","extreme_1m")))</f>
        <v/>
      </c>
      <c r="C3446">
        <f>"ORD-"&amp;TEXT(QUOTIENT($A3446-1,3)+1,"0000000")</f>
        <v/>
      </c>
      <c r="D3446">
        <f>"LINE-"&amp;TEXT($A3446,"0000000")</f>
        <v/>
      </c>
      <c r="E3446" s="7">
        <f>Settings!$B$2+$A3446-1</f>
        <v/>
      </c>
      <c r="F3446" s="7">
        <f>Settings!$B$2+MOD($A3446-1,Settings!$B$7)</f>
        <v/>
      </c>
      <c r="G3446">
        <f>YEAR($F3446)</f>
        <v/>
      </c>
      <c r="H3446">
        <f>"Q"&amp;ROUNDUP(MONTH($F3446)/3,0)</f>
        <v/>
      </c>
      <c r="I3446">
        <f>MONTH($F3446)</f>
        <v/>
      </c>
      <c r="J3446">
        <f>CHOOSE(MONTH($F3446),"Январь","Февраль","Март","Апрель","Май","Июнь","Июль","Август","Сентябрь","Октябрь","Ноябрь","Декабрь")</f>
        <v/>
      </c>
      <c r="K3446">
        <f>DAY($F3446)</f>
        <v/>
      </c>
      <c r="L3446">
        <f>IF(MOD($A3446,10)&lt;7,"ФО_01_Крупный","ФО_"&amp;TEXT(MOD($A3446,8)+1,"00"))</f>
        <v/>
      </c>
      <c r="M3446">
        <f>IF($AB3446="Да","Регион_001_Крупный","Регион_"&amp;TEXT(MOD(QUOTIENT($A3446-1,20),180)+1,"000"))</f>
        <v/>
      </c>
      <c r="N3446">
        <f>IF($AB3446="Да","Город_"&amp;TEXT(MOD($A3446-1,250)+1,"0000"),"Город_"&amp;TEXT(MOD($A3446-1,3000)+1,"0000"))</f>
        <v/>
      </c>
      <c r="O3446">
        <f>IF($AB3446="Да","Холдинг_Крупный","Холдинг_"&amp;TEXT(MOD(QUOTIENT($A3446-1,10000),20)+1,"00"))</f>
        <v/>
      </c>
      <c r="P3446">
        <f>IF($AB3446="Да","Организация_Крупная","Организация_"&amp;TEXT(MOD(QUOTIENT($A3446-1,500),600)+1,"000"))</f>
        <v/>
      </c>
      <c r="Q3446">
        <f>"Отдел_"&amp;TEXT(MOD(QUOTIENT($A3446-1,50),100)+1,"000")</f>
        <v/>
      </c>
      <c r="R3446">
        <f>IF($AB3446="Да","Группа_Крупная","Группа_"&amp;TEXT(MOD(QUOTIENT($A3446-1,5000),30)+1,"00"))</f>
        <v/>
      </c>
      <c r="S3446">
        <f>IF($AB3446="Да","Категория_Крупная","Категория_"&amp;TEXT(MOD(QUOTIENT($A3446-1,500),120)+1,"000"))</f>
        <v/>
      </c>
      <c r="T3446">
        <f>IF($AB3446="Да","Подкатегория_Крупная","Подкатегория_"&amp;TEXT(MOD(QUOTIENT($A3446-1,50),300)+1,"000"))</f>
        <v/>
      </c>
      <c r="U3446">
        <f>"SKU_"&amp;TEXT($A3446,"0000000")</f>
        <v/>
      </c>
      <c r="V3446">
        <f>CHOOSE(MOD($A3446-1,4)+1,"Enterprise","SMB","Госсектор","Розница")</f>
        <v/>
      </c>
      <c r="W3446">
        <f>"Клиент_"&amp;TEXT(MOD($A3446-1,20000)+1,"00000")</f>
        <v/>
      </c>
      <c r="X3446">
        <f>CHOOSE(MOD($A3446-1,5)+1,"Портал","API","Импорт","Ручной ввод","Интеграция")</f>
        <v/>
      </c>
      <c r="Y3446" s="8">
        <f>ROUND(1000+MOD($A3446*37,90000)+IF($AB3446="Да",5000,0),2)</f>
        <v/>
      </c>
      <c r="Z3446">
        <f>1+MOD($A3446,20)</f>
        <v/>
      </c>
      <c r="AA3446" s="8">
        <f>ROUND($Y3446*(0.08+MOD($A3446,17)/100),2)</f>
        <v/>
      </c>
      <c r="AB3446">
        <f>IF(MOD($A3446,10)&lt;7,"Да","Нет")</f>
        <v/>
      </c>
      <c r="AC3446">
        <f>$R3446&amp;" / "&amp;$S3446&amp;" / "&amp;$T3446</f>
        <v/>
      </c>
      <c r="AD3446">
        <f>1</f>
        <v/>
      </c>
      <c r="AE3446">
        <f>IF($A3446&lt;=Settings!$B$4,"до 100",IF($A3446&lt;=Settings!$B$5,"до 10 000",IF($A3446&lt;=Settings!$B$6,"до 100 000","100 000+")))</f>
        <v/>
      </c>
    </row>
    <row r="3447">
      <c r="A3447">
        <f>ROW()-1</f>
        <v/>
      </c>
      <c r="B3447">
        <f>IF($A3447&lt;=Settings!$B$4,"small_control",IF($A3447&lt;=Settings!$B$5,"medium_10k",IF($A3447&lt;=Settings!$B$6,"large_100k","extreme_1m")))</f>
        <v/>
      </c>
      <c r="C3447">
        <f>"ORD-"&amp;TEXT(QUOTIENT($A3447-1,3)+1,"0000000")</f>
        <v/>
      </c>
      <c r="D3447">
        <f>"LINE-"&amp;TEXT($A3447,"0000000")</f>
        <v/>
      </c>
      <c r="E3447" s="7">
        <f>Settings!$B$2+$A3447-1</f>
        <v/>
      </c>
      <c r="F3447" s="7">
        <f>Settings!$B$2+MOD($A3447-1,Settings!$B$7)</f>
        <v/>
      </c>
      <c r="G3447">
        <f>YEAR($F3447)</f>
        <v/>
      </c>
      <c r="H3447">
        <f>"Q"&amp;ROUNDUP(MONTH($F3447)/3,0)</f>
        <v/>
      </c>
      <c r="I3447">
        <f>MONTH($F3447)</f>
        <v/>
      </c>
      <c r="J3447">
        <f>CHOOSE(MONTH($F3447),"Январь","Февраль","Март","Апрель","Май","Июнь","Июль","Август","Сентябрь","Октябрь","Ноябрь","Декабрь")</f>
        <v/>
      </c>
      <c r="K3447">
        <f>DAY($F3447)</f>
        <v/>
      </c>
      <c r="L3447">
        <f>IF(MOD($A3447,10)&lt;7,"ФО_01_Крупный","ФО_"&amp;TEXT(MOD($A3447,8)+1,"00"))</f>
        <v/>
      </c>
      <c r="M3447">
        <f>IF($AB3447="Да","Регион_001_Крупный","Регион_"&amp;TEXT(MOD(QUOTIENT($A3447-1,20),180)+1,"000"))</f>
        <v/>
      </c>
      <c r="N3447">
        <f>IF($AB3447="Да","Город_"&amp;TEXT(MOD($A3447-1,250)+1,"0000"),"Город_"&amp;TEXT(MOD($A3447-1,3000)+1,"0000"))</f>
        <v/>
      </c>
      <c r="O3447">
        <f>IF($AB3447="Да","Холдинг_Крупный","Холдинг_"&amp;TEXT(MOD(QUOTIENT($A3447-1,10000),20)+1,"00"))</f>
        <v/>
      </c>
      <c r="P3447">
        <f>IF($AB3447="Да","Организация_Крупная","Организация_"&amp;TEXT(MOD(QUOTIENT($A3447-1,500),600)+1,"000"))</f>
        <v/>
      </c>
      <c r="Q3447">
        <f>"Отдел_"&amp;TEXT(MOD(QUOTIENT($A3447-1,50),100)+1,"000")</f>
        <v/>
      </c>
      <c r="R3447">
        <f>IF($AB3447="Да","Группа_Крупная","Группа_"&amp;TEXT(MOD(QUOTIENT($A3447-1,5000),30)+1,"00"))</f>
        <v/>
      </c>
      <c r="S3447">
        <f>IF($AB3447="Да","Категория_Крупная","Категория_"&amp;TEXT(MOD(QUOTIENT($A3447-1,500),120)+1,"000"))</f>
        <v/>
      </c>
      <c r="T3447">
        <f>IF($AB3447="Да","Подкатегория_Крупная","Подкатегория_"&amp;TEXT(MOD(QUOTIENT($A3447-1,50),300)+1,"000"))</f>
        <v/>
      </c>
      <c r="U3447">
        <f>"SKU_"&amp;TEXT($A3447,"0000000")</f>
        <v/>
      </c>
      <c r="V3447">
        <f>CHOOSE(MOD($A3447-1,4)+1,"Enterprise","SMB","Госсектор","Розница")</f>
        <v/>
      </c>
      <c r="W3447">
        <f>"Клиент_"&amp;TEXT(MOD($A3447-1,20000)+1,"00000")</f>
        <v/>
      </c>
      <c r="X3447">
        <f>CHOOSE(MOD($A3447-1,5)+1,"Портал","API","Импорт","Ручной ввод","Интеграция")</f>
        <v/>
      </c>
      <c r="Y3447" s="8">
        <f>ROUND(1000+MOD($A3447*37,90000)+IF($AB3447="Да",5000,0),2)</f>
        <v/>
      </c>
      <c r="Z3447">
        <f>1+MOD($A3447,20)</f>
        <v/>
      </c>
      <c r="AA3447" s="8">
        <f>ROUND($Y3447*(0.08+MOD($A3447,17)/100),2)</f>
        <v/>
      </c>
      <c r="AB3447">
        <f>IF(MOD($A3447,10)&lt;7,"Да","Нет")</f>
        <v/>
      </c>
      <c r="AC3447">
        <f>$R3447&amp;" / "&amp;$S3447&amp;" / "&amp;$T3447</f>
        <v/>
      </c>
      <c r="AD3447">
        <f>1</f>
        <v/>
      </c>
      <c r="AE3447">
        <f>IF($A3447&lt;=Settings!$B$4,"до 100",IF($A3447&lt;=Settings!$B$5,"до 10 000",IF($A3447&lt;=Settings!$B$6,"до 100 000","100 000+")))</f>
        <v/>
      </c>
    </row>
    <row r="3448">
      <c r="A3448">
        <f>ROW()-1</f>
        <v/>
      </c>
      <c r="B3448">
        <f>IF($A3448&lt;=Settings!$B$4,"small_control",IF($A3448&lt;=Settings!$B$5,"medium_10k",IF($A3448&lt;=Settings!$B$6,"large_100k","extreme_1m")))</f>
        <v/>
      </c>
      <c r="C3448">
        <f>"ORD-"&amp;TEXT(QUOTIENT($A3448-1,3)+1,"0000000")</f>
        <v/>
      </c>
      <c r="D3448">
        <f>"LINE-"&amp;TEXT($A3448,"0000000")</f>
        <v/>
      </c>
      <c r="E3448" s="7">
        <f>Settings!$B$2+$A3448-1</f>
        <v/>
      </c>
      <c r="F3448" s="7">
        <f>Settings!$B$2+MOD($A3448-1,Settings!$B$7)</f>
        <v/>
      </c>
      <c r="G3448">
        <f>YEAR($F3448)</f>
        <v/>
      </c>
      <c r="H3448">
        <f>"Q"&amp;ROUNDUP(MONTH($F3448)/3,0)</f>
        <v/>
      </c>
      <c r="I3448">
        <f>MONTH($F3448)</f>
        <v/>
      </c>
      <c r="J3448">
        <f>CHOOSE(MONTH($F3448),"Январь","Февраль","Март","Апрель","Май","Июнь","Июль","Август","Сентябрь","Октябрь","Ноябрь","Декабрь")</f>
        <v/>
      </c>
      <c r="K3448">
        <f>DAY($F3448)</f>
        <v/>
      </c>
      <c r="L3448">
        <f>IF(MOD($A3448,10)&lt;7,"ФО_01_Крупный","ФО_"&amp;TEXT(MOD($A3448,8)+1,"00"))</f>
        <v/>
      </c>
      <c r="M3448">
        <f>IF($AB3448="Да","Регион_001_Крупный","Регион_"&amp;TEXT(MOD(QUOTIENT($A3448-1,20),180)+1,"000"))</f>
        <v/>
      </c>
      <c r="N3448">
        <f>IF($AB3448="Да","Город_"&amp;TEXT(MOD($A3448-1,250)+1,"0000"),"Город_"&amp;TEXT(MOD($A3448-1,3000)+1,"0000"))</f>
        <v/>
      </c>
      <c r="O3448">
        <f>IF($AB3448="Да","Холдинг_Крупный","Холдинг_"&amp;TEXT(MOD(QUOTIENT($A3448-1,10000),20)+1,"00"))</f>
        <v/>
      </c>
      <c r="P3448">
        <f>IF($AB3448="Да","Организация_Крупная","Организация_"&amp;TEXT(MOD(QUOTIENT($A3448-1,500),600)+1,"000"))</f>
        <v/>
      </c>
      <c r="Q3448">
        <f>"Отдел_"&amp;TEXT(MOD(QUOTIENT($A3448-1,50),100)+1,"000")</f>
        <v/>
      </c>
      <c r="R3448">
        <f>IF($AB3448="Да","Группа_Крупная","Группа_"&amp;TEXT(MOD(QUOTIENT($A3448-1,5000),30)+1,"00"))</f>
        <v/>
      </c>
      <c r="S3448">
        <f>IF($AB3448="Да","Категория_Крупная","Категория_"&amp;TEXT(MOD(QUOTIENT($A3448-1,500),120)+1,"000"))</f>
        <v/>
      </c>
      <c r="T3448">
        <f>IF($AB3448="Да","Подкатегория_Крупная","Подкатегория_"&amp;TEXT(MOD(QUOTIENT($A3448-1,50),300)+1,"000"))</f>
        <v/>
      </c>
      <c r="U3448">
        <f>"SKU_"&amp;TEXT($A3448,"0000000")</f>
        <v/>
      </c>
      <c r="V3448">
        <f>CHOOSE(MOD($A3448-1,4)+1,"Enterprise","SMB","Госсектор","Розница")</f>
        <v/>
      </c>
      <c r="W3448">
        <f>"Клиент_"&amp;TEXT(MOD($A3448-1,20000)+1,"00000")</f>
        <v/>
      </c>
      <c r="X3448">
        <f>CHOOSE(MOD($A3448-1,5)+1,"Портал","API","Импорт","Ручной ввод","Интеграция")</f>
        <v/>
      </c>
      <c r="Y3448" s="8">
        <f>ROUND(1000+MOD($A3448*37,90000)+IF($AB3448="Да",5000,0),2)</f>
        <v/>
      </c>
      <c r="Z3448">
        <f>1+MOD($A3448,20)</f>
        <v/>
      </c>
      <c r="AA3448" s="8">
        <f>ROUND($Y3448*(0.08+MOD($A3448,17)/100),2)</f>
        <v/>
      </c>
      <c r="AB3448">
        <f>IF(MOD($A3448,10)&lt;7,"Да","Нет")</f>
        <v/>
      </c>
      <c r="AC3448">
        <f>$R3448&amp;" / "&amp;$S3448&amp;" / "&amp;$T3448</f>
        <v/>
      </c>
      <c r="AD3448">
        <f>1</f>
        <v/>
      </c>
      <c r="AE3448">
        <f>IF($A3448&lt;=Settings!$B$4,"до 100",IF($A3448&lt;=Settings!$B$5,"до 10 000",IF($A3448&lt;=Settings!$B$6,"до 100 000","100 000+")))</f>
        <v/>
      </c>
    </row>
    <row r="3449">
      <c r="A3449">
        <f>ROW()-1</f>
        <v/>
      </c>
      <c r="B3449">
        <f>IF($A3449&lt;=Settings!$B$4,"small_control",IF($A3449&lt;=Settings!$B$5,"medium_10k",IF($A3449&lt;=Settings!$B$6,"large_100k","extreme_1m")))</f>
        <v/>
      </c>
      <c r="C3449">
        <f>"ORD-"&amp;TEXT(QUOTIENT($A3449-1,3)+1,"0000000")</f>
        <v/>
      </c>
      <c r="D3449">
        <f>"LINE-"&amp;TEXT($A3449,"0000000")</f>
        <v/>
      </c>
      <c r="E3449" s="7">
        <f>Settings!$B$2+$A3449-1</f>
        <v/>
      </c>
      <c r="F3449" s="7">
        <f>Settings!$B$2+MOD($A3449-1,Settings!$B$7)</f>
        <v/>
      </c>
      <c r="G3449">
        <f>YEAR($F3449)</f>
        <v/>
      </c>
      <c r="H3449">
        <f>"Q"&amp;ROUNDUP(MONTH($F3449)/3,0)</f>
        <v/>
      </c>
      <c r="I3449">
        <f>MONTH($F3449)</f>
        <v/>
      </c>
      <c r="J3449">
        <f>CHOOSE(MONTH($F3449),"Январь","Февраль","Март","Апрель","Май","Июнь","Июль","Август","Сентябрь","Октябрь","Ноябрь","Декабрь")</f>
        <v/>
      </c>
      <c r="K3449">
        <f>DAY($F3449)</f>
        <v/>
      </c>
      <c r="L3449">
        <f>IF(MOD($A3449,10)&lt;7,"ФО_01_Крупный","ФО_"&amp;TEXT(MOD($A3449,8)+1,"00"))</f>
        <v/>
      </c>
      <c r="M3449">
        <f>IF($AB3449="Да","Регион_001_Крупный","Регион_"&amp;TEXT(MOD(QUOTIENT($A3449-1,20),180)+1,"000"))</f>
        <v/>
      </c>
      <c r="N3449">
        <f>IF($AB3449="Да","Город_"&amp;TEXT(MOD($A3449-1,250)+1,"0000"),"Город_"&amp;TEXT(MOD($A3449-1,3000)+1,"0000"))</f>
        <v/>
      </c>
      <c r="O3449">
        <f>IF($AB3449="Да","Холдинг_Крупный","Холдинг_"&amp;TEXT(MOD(QUOTIENT($A3449-1,10000),20)+1,"00"))</f>
        <v/>
      </c>
      <c r="P3449">
        <f>IF($AB3449="Да","Организация_Крупная","Организация_"&amp;TEXT(MOD(QUOTIENT($A3449-1,500),600)+1,"000"))</f>
        <v/>
      </c>
      <c r="Q3449">
        <f>"Отдел_"&amp;TEXT(MOD(QUOTIENT($A3449-1,50),100)+1,"000")</f>
        <v/>
      </c>
      <c r="R3449">
        <f>IF($AB3449="Да","Группа_Крупная","Группа_"&amp;TEXT(MOD(QUOTIENT($A3449-1,5000),30)+1,"00"))</f>
        <v/>
      </c>
      <c r="S3449">
        <f>IF($AB3449="Да","Категория_Крупная","Категория_"&amp;TEXT(MOD(QUOTIENT($A3449-1,500),120)+1,"000"))</f>
        <v/>
      </c>
      <c r="T3449">
        <f>IF($AB3449="Да","Подкатегория_Крупная","Подкатегория_"&amp;TEXT(MOD(QUOTIENT($A3449-1,50),300)+1,"000"))</f>
        <v/>
      </c>
      <c r="U3449">
        <f>"SKU_"&amp;TEXT($A3449,"0000000")</f>
        <v/>
      </c>
      <c r="V3449">
        <f>CHOOSE(MOD($A3449-1,4)+1,"Enterprise","SMB","Госсектор","Розница")</f>
        <v/>
      </c>
      <c r="W3449">
        <f>"Клиент_"&amp;TEXT(MOD($A3449-1,20000)+1,"00000")</f>
        <v/>
      </c>
      <c r="X3449">
        <f>CHOOSE(MOD($A3449-1,5)+1,"Портал","API","Импорт","Ручной ввод","Интеграция")</f>
        <v/>
      </c>
      <c r="Y3449" s="8">
        <f>ROUND(1000+MOD($A3449*37,90000)+IF($AB3449="Да",5000,0),2)</f>
        <v/>
      </c>
      <c r="Z3449">
        <f>1+MOD($A3449,20)</f>
        <v/>
      </c>
      <c r="AA3449" s="8">
        <f>ROUND($Y3449*(0.08+MOD($A3449,17)/100),2)</f>
        <v/>
      </c>
      <c r="AB3449">
        <f>IF(MOD($A3449,10)&lt;7,"Да","Нет")</f>
        <v/>
      </c>
      <c r="AC3449">
        <f>$R3449&amp;" / "&amp;$S3449&amp;" / "&amp;$T3449</f>
        <v/>
      </c>
      <c r="AD3449">
        <f>1</f>
        <v/>
      </c>
      <c r="AE3449">
        <f>IF($A3449&lt;=Settings!$B$4,"до 100",IF($A3449&lt;=Settings!$B$5,"до 10 000",IF($A3449&lt;=Settings!$B$6,"до 100 000","100 000+")))</f>
        <v/>
      </c>
    </row>
    <row r="3450">
      <c r="A3450">
        <f>ROW()-1</f>
        <v/>
      </c>
      <c r="B3450">
        <f>IF($A3450&lt;=Settings!$B$4,"small_control",IF($A3450&lt;=Settings!$B$5,"medium_10k",IF($A3450&lt;=Settings!$B$6,"large_100k","extreme_1m")))</f>
        <v/>
      </c>
      <c r="C3450">
        <f>"ORD-"&amp;TEXT(QUOTIENT($A3450-1,3)+1,"0000000")</f>
        <v/>
      </c>
      <c r="D3450">
        <f>"LINE-"&amp;TEXT($A3450,"0000000")</f>
        <v/>
      </c>
      <c r="E3450" s="7">
        <f>Settings!$B$2+$A3450-1</f>
        <v/>
      </c>
      <c r="F3450" s="7">
        <f>Settings!$B$2+MOD($A3450-1,Settings!$B$7)</f>
        <v/>
      </c>
      <c r="G3450">
        <f>YEAR($F3450)</f>
        <v/>
      </c>
      <c r="H3450">
        <f>"Q"&amp;ROUNDUP(MONTH($F3450)/3,0)</f>
        <v/>
      </c>
      <c r="I3450">
        <f>MONTH($F3450)</f>
        <v/>
      </c>
      <c r="J3450">
        <f>CHOOSE(MONTH($F3450),"Январь","Февраль","Март","Апрель","Май","Июнь","Июль","Август","Сентябрь","Октябрь","Ноябрь","Декабрь")</f>
        <v/>
      </c>
      <c r="K3450">
        <f>DAY($F3450)</f>
        <v/>
      </c>
      <c r="L3450">
        <f>IF(MOD($A3450,10)&lt;7,"ФО_01_Крупный","ФО_"&amp;TEXT(MOD($A3450,8)+1,"00"))</f>
        <v/>
      </c>
      <c r="M3450">
        <f>IF($AB3450="Да","Регион_001_Крупный","Регион_"&amp;TEXT(MOD(QUOTIENT($A3450-1,20),180)+1,"000"))</f>
        <v/>
      </c>
      <c r="N3450">
        <f>IF($AB3450="Да","Город_"&amp;TEXT(MOD($A3450-1,250)+1,"0000"),"Город_"&amp;TEXT(MOD($A3450-1,3000)+1,"0000"))</f>
        <v/>
      </c>
      <c r="O3450">
        <f>IF($AB3450="Да","Холдинг_Крупный","Холдинг_"&amp;TEXT(MOD(QUOTIENT($A3450-1,10000),20)+1,"00"))</f>
        <v/>
      </c>
      <c r="P3450">
        <f>IF($AB3450="Да","Организация_Крупная","Организация_"&amp;TEXT(MOD(QUOTIENT($A3450-1,500),600)+1,"000"))</f>
        <v/>
      </c>
      <c r="Q3450">
        <f>"Отдел_"&amp;TEXT(MOD(QUOTIENT($A3450-1,50),100)+1,"000")</f>
        <v/>
      </c>
      <c r="R3450">
        <f>IF($AB3450="Да","Группа_Крупная","Группа_"&amp;TEXT(MOD(QUOTIENT($A3450-1,5000),30)+1,"00"))</f>
        <v/>
      </c>
      <c r="S3450">
        <f>IF($AB3450="Да","Категория_Крупная","Категория_"&amp;TEXT(MOD(QUOTIENT($A3450-1,500),120)+1,"000"))</f>
        <v/>
      </c>
      <c r="T3450">
        <f>IF($AB3450="Да","Подкатегория_Крупная","Подкатегория_"&amp;TEXT(MOD(QUOTIENT($A3450-1,50),300)+1,"000"))</f>
        <v/>
      </c>
      <c r="U3450">
        <f>"SKU_"&amp;TEXT($A3450,"0000000")</f>
        <v/>
      </c>
      <c r="V3450">
        <f>CHOOSE(MOD($A3450-1,4)+1,"Enterprise","SMB","Госсектор","Розница")</f>
        <v/>
      </c>
      <c r="W3450">
        <f>"Клиент_"&amp;TEXT(MOD($A3450-1,20000)+1,"00000")</f>
        <v/>
      </c>
      <c r="X3450">
        <f>CHOOSE(MOD($A3450-1,5)+1,"Портал","API","Импорт","Ручной ввод","Интеграция")</f>
        <v/>
      </c>
      <c r="Y3450" s="8">
        <f>ROUND(1000+MOD($A3450*37,90000)+IF($AB3450="Да",5000,0),2)</f>
        <v/>
      </c>
      <c r="Z3450">
        <f>1+MOD($A3450,20)</f>
        <v/>
      </c>
      <c r="AA3450" s="8">
        <f>ROUND($Y3450*(0.08+MOD($A3450,17)/100),2)</f>
        <v/>
      </c>
      <c r="AB3450">
        <f>IF(MOD($A3450,10)&lt;7,"Да","Нет")</f>
        <v/>
      </c>
      <c r="AC3450">
        <f>$R3450&amp;" / "&amp;$S3450&amp;" / "&amp;$T3450</f>
        <v/>
      </c>
      <c r="AD3450">
        <f>1</f>
        <v/>
      </c>
      <c r="AE3450">
        <f>IF($A3450&lt;=Settings!$B$4,"до 100",IF($A3450&lt;=Settings!$B$5,"до 10 000",IF($A3450&lt;=Settings!$B$6,"до 100 000","100 000+")))</f>
        <v/>
      </c>
    </row>
    <row r="3451">
      <c r="A3451">
        <f>ROW()-1</f>
        <v/>
      </c>
      <c r="B3451">
        <f>IF($A3451&lt;=Settings!$B$4,"small_control",IF($A3451&lt;=Settings!$B$5,"medium_10k",IF($A3451&lt;=Settings!$B$6,"large_100k","extreme_1m")))</f>
        <v/>
      </c>
      <c r="C3451">
        <f>"ORD-"&amp;TEXT(QUOTIENT($A3451-1,3)+1,"0000000")</f>
        <v/>
      </c>
      <c r="D3451">
        <f>"LINE-"&amp;TEXT($A3451,"0000000")</f>
        <v/>
      </c>
      <c r="E3451" s="7">
        <f>Settings!$B$2+$A3451-1</f>
        <v/>
      </c>
      <c r="F3451" s="7">
        <f>Settings!$B$2+MOD($A3451-1,Settings!$B$7)</f>
        <v/>
      </c>
      <c r="G3451">
        <f>YEAR($F3451)</f>
        <v/>
      </c>
      <c r="H3451">
        <f>"Q"&amp;ROUNDUP(MONTH($F3451)/3,0)</f>
        <v/>
      </c>
      <c r="I3451">
        <f>MONTH($F3451)</f>
        <v/>
      </c>
      <c r="J3451">
        <f>CHOOSE(MONTH($F3451),"Январь","Февраль","Март","Апрель","Май","Июнь","Июль","Август","Сентябрь","Октябрь","Ноябрь","Декабрь")</f>
        <v/>
      </c>
      <c r="K3451">
        <f>DAY($F3451)</f>
        <v/>
      </c>
      <c r="L3451">
        <f>IF(MOD($A3451,10)&lt;7,"ФО_01_Крупный","ФО_"&amp;TEXT(MOD($A3451,8)+1,"00"))</f>
        <v/>
      </c>
      <c r="M3451">
        <f>IF($AB3451="Да","Регион_001_Крупный","Регион_"&amp;TEXT(MOD(QUOTIENT($A3451-1,20),180)+1,"000"))</f>
        <v/>
      </c>
      <c r="N3451">
        <f>IF($AB3451="Да","Город_"&amp;TEXT(MOD($A3451-1,250)+1,"0000"),"Город_"&amp;TEXT(MOD($A3451-1,3000)+1,"0000"))</f>
        <v/>
      </c>
      <c r="O3451">
        <f>IF($AB3451="Да","Холдинг_Крупный","Холдинг_"&amp;TEXT(MOD(QUOTIENT($A3451-1,10000),20)+1,"00"))</f>
        <v/>
      </c>
      <c r="P3451">
        <f>IF($AB3451="Да","Организация_Крупная","Организация_"&amp;TEXT(MOD(QUOTIENT($A3451-1,500),600)+1,"000"))</f>
        <v/>
      </c>
      <c r="Q3451">
        <f>"Отдел_"&amp;TEXT(MOD(QUOTIENT($A3451-1,50),100)+1,"000")</f>
        <v/>
      </c>
      <c r="R3451">
        <f>IF($AB3451="Да","Группа_Крупная","Группа_"&amp;TEXT(MOD(QUOTIENT($A3451-1,5000),30)+1,"00"))</f>
        <v/>
      </c>
      <c r="S3451">
        <f>IF($AB3451="Да","Категория_Крупная","Категория_"&amp;TEXT(MOD(QUOTIENT($A3451-1,500),120)+1,"000"))</f>
        <v/>
      </c>
      <c r="T3451">
        <f>IF($AB3451="Да","Подкатегория_Крупная","Подкатегория_"&amp;TEXT(MOD(QUOTIENT($A3451-1,50),300)+1,"000"))</f>
        <v/>
      </c>
      <c r="U3451">
        <f>"SKU_"&amp;TEXT($A3451,"0000000")</f>
        <v/>
      </c>
      <c r="V3451">
        <f>CHOOSE(MOD($A3451-1,4)+1,"Enterprise","SMB","Госсектор","Розница")</f>
        <v/>
      </c>
      <c r="W3451">
        <f>"Клиент_"&amp;TEXT(MOD($A3451-1,20000)+1,"00000")</f>
        <v/>
      </c>
      <c r="X3451">
        <f>CHOOSE(MOD($A3451-1,5)+1,"Портал","API","Импорт","Ручной ввод","Интеграция")</f>
        <v/>
      </c>
      <c r="Y3451" s="8">
        <f>ROUND(1000+MOD($A3451*37,90000)+IF($AB3451="Да",5000,0),2)</f>
        <v/>
      </c>
      <c r="Z3451">
        <f>1+MOD($A3451,20)</f>
        <v/>
      </c>
      <c r="AA3451" s="8">
        <f>ROUND($Y3451*(0.08+MOD($A3451,17)/100),2)</f>
        <v/>
      </c>
      <c r="AB3451">
        <f>IF(MOD($A3451,10)&lt;7,"Да","Нет")</f>
        <v/>
      </c>
      <c r="AC3451">
        <f>$R3451&amp;" / "&amp;$S3451&amp;" / "&amp;$T3451</f>
        <v/>
      </c>
      <c r="AD3451">
        <f>1</f>
        <v/>
      </c>
      <c r="AE3451">
        <f>IF($A3451&lt;=Settings!$B$4,"до 100",IF($A3451&lt;=Settings!$B$5,"до 10 000",IF($A3451&lt;=Settings!$B$6,"до 100 000","100 000+")))</f>
        <v/>
      </c>
    </row>
    <row r="3452">
      <c r="A3452">
        <f>ROW()-1</f>
        <v/>
      </c>
      <c r="B3452">
        <f>IF($A3452&lt;=Settings!$B$4,"small_control",IF($A3452&lt;=Settings!$B$5,"medium_10k",IF($A3452&lt;=Settings!$B$6,"large_100k","extreme_1m")))</f>
        <v/>
      </c>
      <c r="C3452">
        <f>"ORD-"&amp;TEXT(QUOTIENT($A3452-1,3)+1,"0000000")</f>
        <v/>
      </c>
      <c r="D3452">
        <f>"LINE-"&amp;TEXT($A3452,"0000000")</f>
        <v/>
      </c>
      <c r="E3452" s="7">
        <f>Settings!$B$2+$A3452-1</f>
        <v/>
      </c>
      <c r="F3452" s="7">
        <f>Settings!$B$2+MOD($A3452-1,Settings!$B$7)</f>
        <v/>
      </c>
      <c r="G3452">
        <f>YEAR($F3452)</f>
        <v/>
      </c>
      <c r="H3452">
        <f>"Q"&amp;ROUNDUP(MONTH($F3452)/3,0)</f>
        <v/>
      </c>
      <c r="I3452">
        <f>MONTH($F3452)</f>
        <v/>
      </c>
      <c r="J3452">
        <f>CHOOSE(MONTH($F3452),"Январь","Февраль","Март","Апрель","Май","Июнь","Июль","Август","Сентябрь","Октябрь","Ноябрь","Декабрь")</f>
        <v/>
      </c>
      <c r="K3452">
        <f>DAY($F3452)</f>
        <v/>
      </c>
      <c r="L3452">
        <f>IF(MOD($A3452,10)&lt;7,"ФО_01_Крупный","ФО_"&amp;TEXT(MOD($A3452,8)+1,"00"))</f>
        <v/>
      </c>
      <c r="M3452">
        <f>IF($AB3452="Да","Регион_001_Крупный","Регион_"&amp;TEXT(MOD(QUOTIENT($A3452-1,20),180)+1,"000"))</f>
        <v/>
      </c>
      <c r="N3452">
        <f>IF($AB3452="Да","Город_"&amp;TEXT(MOD($A3452-1,250)+1,"0000"),"Город_"&amp;TEXT(MOD($A3452-1,3000)+1,"0000"))</f>
        <v/>
      </c>
      <c r="O3452">
        <f>IF($AB3452="Да","Холдинг_Крупный","Холдинг_"&amp;TEXT(MOD(QUOTIENT($A3452-1,10000),20)+1,"00"))</f>
        <v/>
      </c>
      <c r="P3452">
        <f>IF($AB3452="Да","Организация_Крупная","Организация_"&amp;TEXT(MOD(QUOTIENT($A3452-1,500),600)+1,"000"))</f>
        <v/>
      </c>
      <c r="Q3452">
        <f>"Отдел_"&amp;TEXT(MOD(QUOTIENT($A3452-1,50),100)+1,"000")</f>
        <v/>
      </c>
      <c r="R3452">
        <f>IF($AB3452="Да","Группа_Крупная","Группа_"&amp;TEXT(MOD(QUOTIENT($A3452-1,5000),30)+1,"00"))</f>
        <v/>
      </c>
      <c r="S3452">
        <f>IF($AB3452="Да","Категория_Крупная","Категория_"&amp;TEXT(MOD(QUOTIENT($A3452-1,500),120)+1,"000"))</f>
        <v/>
      </c>
      <c r="T3452">
        <f>IF($AB3452="Да","Подкатегория_Крупная","Подкатегория_"&amp;TEXT(MOD(QUOTIENT($A3452-1,50),300)+1,"000"))</f>
        <v/>
      </c>
      <c r="U3452">
        <f>"SKU_"&amp;TEXT($A3452,"0000000")</f>
        <v/>
      </c>
      <c r="V3452">
        <f>CHOOSE(MOD($A3452-1,4)+1,"Enterprise","SMB","Госсектор","Розница")</f>
        <v/>
      </c>
      <c r="W3452">
        <f>"Клиент_"&amp;TEXT(MOD($A3452-1,20000)+1,"00000")</f>
        <v/>
      </c>
      <c r="X3452">
        <f>CHOOSE(MOD($A3452-1,5)+1,"Портал","API","Импорт","Ручной ввод","Интеграция")</f>
        <v/>
      </c>
      <c r="Y3452" s="8">
        <f>ROUND(1000+MOD($A3452*37,90000)+IF($AB3452="Да",5000,0),2)</f>
        <v/>
      </c>
      <c r="Z3452">
        <f>1+MOD($A3452,20)</f>
        <v/>
      </c>
      <c r="AA3452" s="8">
        <f>ROUND($Y3452*(0.08+MOD($A3452,17)/100),2)</f>
        <v/>
      </c>
      <c r="AB3452">
        <f>IF(MOD($A3452,10)&lt;7,"Да","Нет")</f>
        <v/>
      </c>
      <c r="AC3452">
        <f>$R3452&amp;" / "&amp;$S3452&amp;" / "&amp;$T3452</f>
        <v/>
      </c>
      <c r="AD3452">
        <f>1</f>
        <v/>
      </c>
      <c r="AE3452">
        <f>IF($A3452&lt;=Settings!$B$4,"до 100",IF($A3452&lt;=Settings!$B$5,"до 10 000",IF($A3452&lt;=Settings!$B$6,"до 100 000","100 000+")))</f>
        <v/>
      </c>
    </row>
    <row r="3453">
      <c r="A3453">
        <f>ROW()-1</f>
        <v/>
      </c>
      <c r="B3453">
        <f>IF($A3453&lt;=Settings!$B$4,"small_control",IF($A3453&lt;=Settings!$B$5,"medium_10k",IF($A3453&lt;=Settings!$B$6,"large_100k","extreme_1m")))</f>
        <v/>
      </c>
      <c r="C3453">
        <f>"ORD-"&amp;TEXT(QUOTIENT($A3453-1,3)+1,"0000000")</f>
        <v/>
      </c>
      <c r="D3453">
        <f>"LINE-"&amp;TEXT($A3453,"0000000")</f>
        <v/>
      </c>
      <c r="E3453" s="7">
        <f>Settings!$B$2+$A3453-1</f>
        <v/>
      </c>
      <c r="F3453" s="7">
        <f>Settings!$B$2+MOD($A3453-1,Settings!$B$7)</f>
        <v/>
      </c>
      <c r="G3453">
        <f>YEAR($F3453)</f>
        <v/>
      </c>
      <c r="H3453">
        <f>"Q"&amp;ROUNDUP(MONTH($F3453)/3,0)</f>
        <v/>
      </c>
      <c r="I3453">
        <f>MONTH($F3453)</f>
        <v/>
      </c>
      <c r="J3453">
        <f>CHOOSE(MONTH($F3453),"Январь","Февраль","Март","Апрель","Май","Июнь","Июль","Август","Сентябрь","Октябрь","Ноябрь","Декабрь")</f>
        <v/>
      </c>
      <c r="K3453">
        <f>DAY($F3453)</f>
        <v/>
      </c>
      <c r="L3453">
        <f>IF(MOD($A3453,10)&lt;7,"ФО_01_Крупный","ФО_"&amp;TEXT(MOD($A3453,8)+1,"00"))</f>
        <v/>
      </c>
      <c r="M3453">
        <f>IF($AB3453="Да","Регион_001_Крупный","Регион_"&amp;TEXT(MOD(QUOTIENT($A3453-1,20),180)+1,"000"))</f>
        <v/>
      </c>
      <c r="N3453">
        <f>IF($AB3453="Да","Город_"&amp;TEXT(MOD($A3453-1,250)+1,"0000"),"Город_"&amp;TEXT(MOD($A3453-1,3000)+1,"0000"))</f>
        <v/>
      </c>
      <c r="O3453">
        <f>IF($AB3453="Да","Холдинг_Крупный","Холдинг_"&amp;TEXT(MOD(QUOTIENT($A3453-1,10000),20)+1,"00"))</f>
        <v/>
      </c>
      <c r="P3453">
        <f>IF($AB3453="Да","Организация_Крупная","Организация_"&amp;TEXT(MOD(QUOTIENT($A3453-1,500),600)+1,"000"))</f>
        <v/>
      </c>
      <c r="Q3453">
        <f>"Отдел_"&amp;TEXT(MOD(QUOTIENT($A3453-1,50),100)+1,"000")</f>
        <v/>
      </c>
      <c r="R3453">
        <f>IF($AB3453="Да","Группа_Крупная","Группа_"&amp;TEXT(MOD(QUOTIENT($A3453-1,5000),30)+1,"00"))</f>
        <v/>
      </c>
      <c r="S3453">
        <f>IF($AB3453="Да","Категория_Крупная","Категория_"&amp;TEXT(MOD(QUOTIENT($A3453-1,500),120)+1,"000"))</f>
        <v/>
      </c>
      <c r="T3453">
        <f>IF($AB3453="Да","Подкатегория_Крупная","Подкатегория_"&amp;TEXT(MOD(QUOTIENT($A3453-1,50),300)+1,"000"))</f>
        <v/>
      </c>
      <c r="U3453">
        <f>"SKU_"&amp;TEXT($A3453,"0000000")</f>
        <v/>
      </c>
      <c r="V3453">
        <f>CHOOSE(MOD($A3453-1,4)+1,"Enterprise","SMB","Госсектор","Розница")</f>
        <v/>
      </c>
      <c r="W3453">
        <f>"Клиент_"&amp;TEXT(MOD($A3453-1,20000)+1,"00000")</f>
        <v/>
      </c>
      <c r="X3453">
        <f>CHOOSE(MOD($A3453-1,5)+1,"Портал","API","Импорт","Ручной ввод","Интеграция")</f>
        <v/>
      </c>
      <c r="Y3453" s="8">
        <f>ROUND(1000+MOD($A3453*37,90000)+IF($AB3453="Да",5000,0),2)</f>
        <v/>
      </c>
      <c r="Z3453">
        <f>1+MOD($A3453,20)</f>
        <v/>
      </c>
      <c r="AA3453" s="8">
        <f>ROUND($Y3453*(0.08+MOD($A3453,17)/100),2)</f>
        <v/>
      </c>
      <c r="AB3453">
        <f>IF(MOD($A3453,10)&lt;7,"Да","Нет")</f>
        <v/>
      </c>
      <c r="AC3453">
        <f>$R3453&amp;" / "&amp;$S3453&amp;" / "&amp;$T3453</f>
        <v/>
      </c>
      <c r="AD3453">
        <f>1</f>
        <v/>
      </c>
      <c r="AE3453">
        <f>IF($A3453&lt;=Settings!$B$4,"до 100",IF($A3453&lt;=Settings!$B$5,"до 10 000",IF($A3453&lt;=Settings!$B$6,"до 100 000","100 000+")))</f>
        <v/>
      </c>
    </row>
    <row r="3454">
      <c r="A3454">
        <f>ROW()-1</f>
        <v/>
      </c>
      <c r="B3454">
        <f>IF($A3454&lt;=Settings!$B$4,"small_control",IF($A3454&lt;=Settings!$B$5,"medium_10k",IF($A3454&lt;=Settings!$B$6,"large_100k","extreme_1m")))</f>
        <v/>
      </c>
      <c r="C3454">
        <f>"ORD-"&amp;TEXT(QUOTIENT($A3454-1,3)+1,"0000000")</f>
        <v/>
      </c>
      <c r="D3454">
        <f>"LINE-"&amp;TEXT($A3454,"0000000")</f>
        <v/>
      </c>
      <c r="E3454" s="7">
        <f>Settings!$B$2+$A3454-1</f>
        <v/>
      </c>
      <c r="F3454" s="7">
        <f>Settings!$B$2+MOD($A3454-1,Settings!$B$7)</f>
        <v/>
      </c>
      <c r="G3454">
        <f>YEAR($F3454)</f>
        <v/>
      </c>
      <c r="H3454">
        <f>"Q"&amp;ROUNDUP(MONTH($F3454)/3,0)</f>
        <v/>
      </c>
      <c r="I3454">
        <f>MONTH($F3454)</f>
        <v/>
      </c>
      <c r="J3454">
        <f>CHOOSE(MONTH($F3454),"Январь","Февраль","Март","Апрель","Май","Июнь","Июль","Август","Сентябрь","Октябрь","Ноябрь","Декабрь")</f>
        <v/>
      </c>
      <c r="K3454">
        <f>DAY($F3454)</f>
        <v/>
      </c>
      <c r="L3454">
        <f>IF(MOD($A3454,10)&lt;7,"ФО_01_Крупный","ФО_"&amp;TEXT(MOD($A3454,8)+1,"00"))</f>
        <v/>
      </c>
      <c r="M3454">
        <f>IF($AB3454="Да","Регион_001_Крупный","Регион_"&amp;TEXT(MOD(QUOTIENT($A3454-1,20),180)+1,"000"))</f>
        <v/>
      </c>
      <c r="N3454">
        <f>IF($AB3454="Да","Город_"&amp;TEXT(MOD($A3454-1,250)+1,"0000"),"Город_"&amp;TEXT(MOD($A3454-1,3000)+1,"0000"))</f>
        <v/>
      </c>
      <c r="O3454">
        <f>IF($AB3454="Да","Холдинг_Крупный","Холдинг_"&amp;TEXT(MOD(QUOTIENT($A3454-1,10000),20)+1,"00"))</f>
        <v/>
      </c>
      <c r="P3454">
        <f>IF($AB3454="Да","Организация_Крупная","Организация_"&amp;TEXT(MOD(QUOTIENT($A3454-1,500),600)+1,"000"))</f>
        <v/>
      </c>
      <c r="Q3454">
        <f>"Отдел_"&amp;TEXT(MOD(QUOTIENT($A3454-1,50),100)+1,"000")</f>
        <v/>
      </c>
      <c r="R3454">
        <f>IF($AB3454="Да","Группа_Крупная","Группа_"&amp;TEXT(MOD(QUOTIENT($A3454-1,5000),30)+1,"00"))</f>
        <v/>
      </c>
      <c r="S3454">
        <f>IF($AB3454="Да","Категория_Крупная","Категория_"&amp;TEXT(MOD(QUOTIENT($A3454-1,500),120)+1,"000"))</f>
        <v/>
      </c>
      <c r="T3454">
        <f>IF($AB3454="Да","Подкатегория_Крупная","Подкатегория_"&amp;TEXT(MOD(QUOTIENT($A3454-1,50),300)+1,"000"))</f>
        <v/>
      </c>
      <c r="U3454">
        <f>"SKU_"&amp;TEXT($A3454,"0000000")</f>
        <v/>
      </c>
      <c r="V3454">
        <f>CHOOSE(MOD($A3454-1,4)+1,"Enterprise","SMB","Госсектор","Розница")</f>
        <v/>
      </c>
      <c r="W3454">
        <f>"Клиент_"&amp;TEXT(MOD($A3454-1,20000)+1,"00000")</f>
        <v/>
      </c>
      <c r="X3454">
        <f>CHOOSE(MOD($A3454-1,5)+1,"Портал","API","Импорт","Ручной ввод","Интеграция")</f>
        <v/>
      </c>
      <c r="Y3454" s="8">
        <f>ROUND(1000+MOD($A3454*37,90000)+IF($AB3454="Да",5000,0),2)</f>
        <v/>
      </c>
      <c r="Z3454">
        <f>1+MOD($A3454,20)</f>
        <v/>
      </c>
      <c r="AA3454" s="8">
        <f>ROUND($Y3454*(0.08+MOD($A3454,17)/100),2)</f>
        <v/>
      </c>
      <c r="AB3454">
        <f>IF(MOD($A3454,10)&lt;7,"Да","Нет")</f>
        <v/>
      </c>
      <c r="AC3454">
        <f>$R3454&amp;" / "&amp;$S3454&amp;" / "&amp;$T3454</f>
        <v/>
      </c>
      <c r="AD3454">
        <f>1</f>
        <v/>
      </c>
      <c r="AE3454">
        <f>IF($A3454&lt;=Settings!$B$4,"до 100",IF($A3454&lt;=Settings!$B$5,"до 10 000",IF($A3454&lt;=Settings!$B$6,"до 100 000","100 000+")))</f>
        <v/>
      </c>
    </row>
    <row r="3455">
      <c r="A3455">
        <f>ROW()-1</f>
        <v/>
      </c>
      <c r="B3455">
        <f>IF($A3455&lt;=Settings!$B$4,"small_control",IF($A3455&lt;=Settings!$B$5,"medium_10k",IF($A3455&lt;=Settings!$B$6,"large_100k","extreme_1m")))</f>
        <v/>
      </c>
      <c r="C3455">
        <f>"ORD-"&amp;TEXT(QUOTIENT($A3455-1,3)+1,"0000000")</f>
        <v/>
      </c>
      <c r="D3455">
        <f>"LINE-"&amp;TEXT($A3455,"0000000")</f>
        <v/>
      </c>
      <c r="E3455" s="7">
        <f>Settings!$B$2+$A3455-1</f>
        <v/>
      </c>
      <c r="F3455" s="7">
        <f>Settings!$B$2+MOD($A3455-1,Settings!$B$7)</f>
        <v/>
      </c>
      <c r="G3455">
        <f>YEAR($F3455)</f>
        <v/>
      </c>
      <c r="H3455">
        <f>"Q"&amp;ROUNDUP(MONTH($F3455)/3,0)</f>
        <v/>
      </c>
      <c r="I3455">
        <f>MONTH($F3455)</f>
        <v/>
      </c>
      <c r="J3455">
        <f>CHOOSE(MONTH($F3455),"Январь","Февраль","Март","Апрель","Май","Июнь","Июль","Август","Сентябрь","Октябрь","Ноябрь","Декабрь")</f>
        <v/>
      </c>
      <c r="K3455">
        <f>DAY($F3455)</f>
        <v/>
      </c>
      <c r="L3455">
        <f>IF(MOD($A3455,10)&lt;7,"ФО_01_Крупный","ФО_"&amp;TEXT(MOD($A3455,8)+1,"00"))</f>
        <v/>
      </c>
      <c r="M3455">
        <f>IF($AB3455="Да","Регион_001_Крупный","Регион_"&amp;TEXT(MOD(QUOTIENT($A3455-1,20),180)+1,"000"))</f>
        <v/>
      </c>
      <c r="N3455">
        <f>IF($AB3455="Да","Город_"&amp;TEXT(MOD($A3455-1,250)+1,"0000"),"Город_"&amp;TEXT(MOD($A3455-1,3000)+1,"0000"))</f>
        <v/>
      </c>
      <c r="O3455">
        <f>IF($AB3455="Да","Холдинг_Крупный","Холдинг_"&amp;TEXT(MOD(QUOTIENT($A3455-1,10000),20)+1,"00"))</f>
        <v/>
      </c>
      <c r="P3455">
        <f>IF($AB3455="Да","Организация_Крупная","Организация_"&amp;TEXT(MOD(QUOTIENT($A3455-1,500),600)+1,"000"))</f>
        <v/>
      </c>
      <c r="Q3455">
        <f>"Отдел_"&amp;TEXT(MOD(QUOTIENT($A3455-1,50),100)+1,"000")</f>
        <v/>
      </c>
      <c r="R3455">
        <f>IF($AB3455="Да","Группа_Крупная","Группа_"&amp;TEXT(MOD(QUOTIENT($A3455-1,5000),30)+1,"00"))</f>
        <v/>
      </c>
      <c r="S3455">
        <f>IF($AB3455="Да","Категория_Крупная","Категория_"&amp;TEXT(MOD(QUOTIENT($A3455-1,500),120)+1,"000"))</f>
        <v/>
      </c>
      <c r="T3455">
        <f>IF($AB3455="Да","Подкатегория_Крупная","Подкатегория_"&amp;TEXT(MOD(QUOTIENT($A3455-1,50),300)+1,"000"))</f>
        <v/>
      </c>
      <c r="U3455">
        <f>"SKU_"&amp;TEXT($A3455,"0000000")</f>
        <v/>
      </c>
      <c r="V3455">
        <f>CHOOSE(MOD($A3455-1,4)+1,"Enterprise","SMB","Госсектор","Розница")</f>
        <v/>
      </c>
      <c r="W3455">
        <f>"Клиент_"&amp;TEXT(MOD($A3455-1,20000)+1,"00000")</f>
        <v/>
      </c>
      <c r="X3455">
        <f>CHOOSE(MOD($A3455-1,5)+1,"Портал","API","Импорт","Ручной ввод","Интеграция")</f>
        <v/>
      </c>
      <c r="Y3455" s="8">
        <f>ROUND(1000+MOD($A3455*37,90000)+IF($AB3455="Да",5000,0),2)</f>
        <v/>
      </c>
      <c r="Z3455">
        <f>1+MOD($A3455,20)</f>
        <v/>
      </c>
      <c r="AA3455" s="8">
        <f>ROUND($Y3455*(0.08+MOD($A3455,17)/100),2)</f>
        <v/>
      </c>
      <c r="AB3455">
        <f>IF(MOD($A3455,10)&lt;7,"Да","Нет")</f>
        <v/>
      </c>
      <c r="AC3455">
        <f>$R3455&amp;" / "&amp;$S3455&amp;" / "&amp;$T3455</f>
        <v/>
      </c>
      <c r="AD3455">
        <f>1</f>
        <v/>
      </c>
      <c r="AE3455">
        <f>IF($A3455&lt;=Settings!$B$4,"до 100",IF($A3455&lt;=Settings!$B$5,"до 10 000",IF($A3455&lt;=Settings!$B$6,"до 100 000","100 000+")))</f>
        <v/>
      </c>
    </row>
    <row r="3456">
      <c r="A3456">
        <f>ROW()-1</f>
        <v/>
      </c>
      <c r="B3456">
        <f>IF($A3456&lt;=Settings!$B$4,"small_control",IF($A3456&lt;=Settings!$B$5,"medium_10k",IF($A3456&lt;=Settings!$B$6,"large_100k","extreme_1m")))</f>
        <v/>
      </c>
      <c r="C3456">
        <f>"ORD-"&amp;TEXT(QUOTIENT($A3456-1,3)+1,"0000000")</f>
        <v/>
      </c>
      <c r="D3456">
        <f>"LINE-"&amp;TEXT($A3456,"0000000")</f>
        <v/>
      </c>
      <c r="E3456" s="7">
        <f>Settings!$B$2+$A3456-1</f>
        <v/>
      </c>
      <c r="F3456" s="7">
        <f>Settings!$B$2+MOD($A3456-1,Settings!$B$7)</f>
        <v/>
      </c>
      <c r="G3456">
        <f>YEAR($F3456)</f>
        <v/>
      </c>
      <c r="H3456">
        <f>"Q"&amp;ROUNDUP(MONTH($F3456)/3,0)</f>
        <v/>
      </c>
      <c r="I3456">
        <f>MONTH($F3456)</f>
        <v/>
      </c>
      <c r="J3456">
        <f>CHOOSE(MONTH($F3456),"Январь","Февраль","Март","Апрель","Май","Июнь","Июль","Август","Сентябрь","Октябрь","Ноябрь","Декабрь")</f>
        <v/>
      </c>
      <c r="K3456">
        <f>DAY($F3456)</f>
        <v/>
      </c>
      <c r="L3456">
        <f>IF(MOD($A3456,10)&lt;7,"ФО_01_Крупный","ФО_"&amp;TEXT(MOD($A3456,8)+1,"00"))</f>
        <v/>
      </c>
      <c r="M3456">
        <f>IF($AB3456="Да","Регион_001_Крупный","Регион_"&amp;TEXT(MOD(QUOTIENT($A3456-1,20),180)+1,"000"))</f>
        <v/>
      </c>
      <c r="N3456">
        <f>IF($AB3456="Да","Город_"&amp;TEXT(MOD($A3456-1,250)+1,"0000"),"Город_"&amp;TEXT(MOD($A3456-1,3000)+1,"0000"))</f>
        <v/>
      </c>
      <c r="O3456">
        <f>IF($AB3456="Да","Холдинг_Крупный","Холдинг_"&amp;TEXT(MOD(QUOTIENT($A3456-1,10000),20)+1,"00"))</f>
        <v/>
      </c>
      <c r="P3456">
        <f>IF($AB3456="Да","Организация_Крупная","Организация_"&amp;TEXT(MOD(QUOTIENT($A3456-1,500),600)+1,"000"))</f>
        <v/>
      </c>
      <c r="Q3456">
        <f>"Отдел_"&amp;TEXT(MOD(QUOTIENT($A3456-1,50),100)+1,"000")</f>
        <v/>
      </c>
      <c r="R3456">
        <f>IF($AB3456="Да","Группа_Крупная","Группа_"&amp;TEXT(MOD(QUOTIENT($A3456-1,5000),30)+1,"00"))</f>
        <v/>
      </c>
      <c r="S3456">
        <f>IF($AB3456="Да","Категория_Крупная","Категория_"&amp;TEXT(MOD(QUOTIENT($A3456-1,500),120)+1,"000"))</f>
        <v/>
      </c>
      <c r="T3456">
        <f>IF($AB3456="Да","Подкатегория_Крупная","Подкатегория_"&amp;TEXT(MOD(QUOTIENT($A3456-1,50),300)+1,"000"))</f>
        <v/>
      </c>
      <c r="U3456">
        <f>"SKU_"&amp;TEXT($A3456,"0000000")</f>
        <v/>
      </c>
      <c r="V3456">
        <f>CHOOSE(MOD($A3456-1,4)+1,"Enterprise","SMB","Госсектор","Розница")</f>
        <v/>
      </c>
      <c r="W3456">
        <f>"Клиент_"&amp;TEXT(MOD($A3456-1,20000)+1,"00000")</f>
        <v/>
      </c>
      <c r="X3456">
        <f>CHOOSE(MOD($A3456-1,5)+1,"Портал","API","Импорт","Ручной ввод","Интеграция")</f>
        <v/>
      </c>
      <c r="Y3456" s="8">
        <f>ROUND(1000+MOD($A3456*37,90000)+IF($AB3456="Да",5000,0),2)</f>
        <v/>
      </c>
      <c r="Z3456">
        <f>1+MOD($A3456,20)</f>
        <v/>
      </c>
      <c r="AA3456" s="8">
        <f>ROUND($Y3456*(0.08+MOD($A3456,17)/100),2)</f>
        <v/>
      </c>
      <c r="AB3456">
        <f>IF(MOD($A3456,10)&lt;7,"Да","Нет")</f>
        <v/>
      </c>
      <c r="AC3456">
        <f>$R3456&amp;" / "&amp;$S3456&amp;" / "&amp;$T3456</f>
        <v/>
      </c>
      <c r="AD3456">
        <f>1</f>
        <v/>
      </c>
      <c r="AE3456">
        <f>IF($A3456&lt;=Settings!$B$4,"до 100",IF($A3456&lt;=Settings!$B$5,"до 10 000",IF($A3456&lt;=Settings!$B$6,"до 100 000","100 000+")))</f>
        <v/>
      </c>
    </row>
    <row r="3457">
      <c r="A3457">
        <f>ROW()-1</f>
        <v/>
      </c>
      <c r="B3457">
        <f>IF($A3457&lt;=Settings!$B$4,"small_control",IF($A3457&lt;=Settings!$B$5,"medium_10k",IF($A3457&lt;=Settings!$B$6,"large_100k","extreme_1m")))</f>
        <v/>
      </c>
      <c r="C3457">
        <f>"ORD-"&amp;TEXT(QUOTIENT($A3457-1,3)+1,"0000000")</f>
        <v/>
      </c>
      <c r="D3457">
        <f>"LINE-"&amp;TEXT($A3457,"0000000")</f>
        <v/>
      </c>
      <c r="E3457" s="7">
        <f>Settings!$B$2+$A3457-1</f>
        <v/>
      </c>
      <c r="F3457" s="7">
        <f>Settings!$B$2+MOD($A3457-1,Settings!$B$7)</f>
        <v/>
      </c>
      <c r="G3457">
        <f>YEAR($F3457)</f>
        <v/>
      </c>
      <c r="H3457">
        <f>"Q"&amp;ROUNDUP(MONTH($F3457)/3,0)</f>
        <v/>
      </c>
      <c r="I3457">
        <f>MONTH($F3457)</f>
        <v/>
      </c>
      <c r="J3457">
        <f>CHOOSE(MONTH($F3457),"Январь","Февраль","Март","Апрель","Май","Июнь","Июль","Август","Сентябрь","Октябрь","Ноябрь","Декабрь")</f>
        <v/>
      </c>
      <c r="K3457">
        <f>DAY($F3457)</f>
        <v/>
      </c>
      <c r="L3457">
        <f>IF(MOD($A3457,10)&lt;7,"ФО_01_Крупный","ФО_"&amp;TEXT(MOD($A3457,8)+1,"00"))</f>
        <v/>
      </c>
      <c r="M3457">
        <f>IF($AB3457="Да","Регион_001_Крупный","Регион_"&amp;TEXT(MOD(QUOTIENT($A3457-1,20),180)+1,"000"))</f>
        <v/>
      </c>
      <c r="N3457">
        <f>IF($AB3457="Да","Город_"&amp;TEXT(MOD($A3457-1,250)+1,"0000"),"Город_"&amp;TEXT(MOD($A3457-1,3000)+1,"0000"))</f>
        <v/>
      </c>
      <c r="O3457">
        <f>IF($AB3457="Да","Холдинг_Крупный","Холдинг_"&amp;TEXT(MOD(QUOTIENT($A3457-1,10000),20)+1,"00"))</f>
        <v/>
      </c>
      <c r="P3457">
        <f>IF($AB3457="Да","Организация_Крупная","Организация_"&amp;TEXT(MOD(QUOTIENT($A3457-1,500),600)+1,"000"))</f>
        <v/>
      </c>
      <c r="Q3457">
        <f>"Отдел_"&amp;TEXT(MOD(QUOTIENT($A3457-1,50),100)+1,"000")</f>
        <v/>
      </c>
      <c r="R3457">
        <f>IF($AB3457="Да","Группа_Крупная","Группа_"&amp;TEXT(MOD(QUOTIENT($A3457-1,5000),30)+1,"00"))</f>
        <v/>
      </c>
      <c r="S3457">
        <f>IF($AB3457="Да","Категория_Крупная","Категория_"&amp;TEXT(MOD(QUOTIENT($A3457-1,500),120)+1,"000"))</f>
        <v/>
      </c>
      <c r="T3457">
        <f>IF($AB3457="Да","Подкатегория_Крупная","Подкатегория_"&amp;TEXT(MOD(QUOTIENT($A3457-1,50),300)+1,"000"))</f>
        <v/>
      </c>
      <c r="U3457">
        <f>"SKU_"&amp;TEXT($A3457,"0000000")</f>
        <v/>
      </c>
      <c r="V3457">
        <f>CHOOSE(MOD($A3457-1,4)+1,"Enterprise","SMB","Госсектор","Розница")</f>
        <v/>
      </c>
      <c r="W3457">
        <f>"Клиент_"&amp;TEXT(MOD($A3457-1,20000)+1,"00000")</f>
        <v/>
      </c>
      <c r="X3457">
        <f>CHOOSE(MOD($A3457-1,5)+1,"Портал","API","Импорт","Ручной ввод","Интеграция")</f>
        <v/>
      </c>
      <c r="Y3457" s="8">
        <f>ROUND(1000+MOD($A3457*37,90000)+IF($AB3457="Да",5000,0),2)</f>
        <v/>
      </c>
      <c r="Z3457">
        <f>1+MOD($A3457,20)</f>
        <v/>
      </c>
      <c r="AA3457" s="8">
        <f>ROUND($Y3457*(0.08+MOD($A3457,17)/100),2)</f>
        <v/>
      </c>
      <c r="AB3457">
        <f>IF(MOD($A3457,10)&lt;7,"Да","Нет")</f>
        <v/>
      </c>
      <c r="AC3457">
        <f>$R3457&amp;" / "&amp;$S3457&amp;" / "&amp;$T3457</f>
        <v/>
      </c>
      <c r="AD3457">
        <f>1</f>
        <v/>
      </c>
      <c r="AE3457">
        <f>IF($A3457&lt;=Settings!$B$4,"до 100",IF($A3457&lt;=Settings!$B$5,"до 10 000",IF($A3457&lt;=Settings!$B$6,"до 100 000","100 000+")))</f>
        <v/>
      </c>
    </row>
    <row r="3458">
      <c r="A3458">
        <f>ROW()-1</f>
        <v/>
      </c>
      <c r="B3458">
        <f>IF($A3458&lt;=Settings!$B$4,"small_control",IF($A3458&lt;=Settings!$B$5,"medium_10k",IF($A3458&lt;=Settings!$B$6,"large_100k","extreme_1m")))</f>
        <v/>
      </c>
      <c r="C3458">
        <f>"ORD-"&amp;TEXT(QUOTIENT($A3458-1,3)+1,"0000000")</f>
        <v/>
      </c>
      <c r="D3458">
        <f>"LINE-"&amp;TEXT($A3458,"0000000")</f>
        <v/>
      </c>
      <c r="E3458" s="7">
        <f>Settings!$B$2+$A3458-1</f>
        <v/>
      </c>
      <c r="F3458" s="7">
        <f>Settings!$B$2+MOD($A3458-1,Settings!$B$7)</f>
        <v/>
      </c>
      <c r="G3458">
        <f>YEAR($F3458)</f>
        <v/>
      </c>
      <c r="H3458">
        <f>"Q"&amp;ROUNDUP(MONTH($F3458)/3,0)</f>
        <v/>
      </c>
      <c r="I3458">
        <f>MONTH($F3458)</f>
        <v/>
      </c>
      <c r="J3458">
        <f>CHOOSE(MONTH($F3458),"Январь","Февраль","Март","Апрель","Май","Июнь","Июль","Август","Сентябрь","Октябрь","Ноябрь","Декабрь")</f>
        <v/>
      </c>
      <c r="K3458">
        <f>DAY($F3458)</f>
        <v/>
      </c>
      <c r="L3458">
        <f>IF(MOD($A3458,10)&lt;7,"ФО_01_Крупный","ФО_"&amp;TEXT(MOD($A3458,8)+1,"00"))</f>
        <v/>
      </c>
      <c r="M3458">
        <f>IF($AB3458="Да","Регион_001_Крупный","Регион_"&amp;TEXT(MOD(QUOTIENT($A3458-1,20),180)+1,"000"))</f>
        <v/>
      </c>
      <c r="N3458">
        <f>IF($AB3458="Да","Город_"&amp;TEXT(MOD($A3458-1,250)+1,"0000"),"Город_"&amp;TEXT(MOD($A3458-1,3000)+1,"0000"))</f>
        <v/>
      </c>
      <c r="O3458">
        <f>IF($AB3458="Да","Холдинг_Крупный","Холдинг_"&amp;TEXT(MOD(QUOTIENT($A3458-1,10000),20)+1,"00"))</f>
        <v/>
      </c>
      <c r="P3458">
        <f>IF($AB3458="Да","Организация_Крупная","Организация_"&amp;TEXT(MOD(QUOTIENT($A3458-1,500),600)+1,"000"))</f>
        <v/>
      </c>
      <c r="Q3458">
        <f>"Отдел_"&amp;TEXT(MOD(QUOTIENT($A3458-1,50),100)+1,"000")</f>
        <v/>
      </c>
      <c r="R3458">
        <f>IF($AB3458="Да","Группа_Крупная","Группа_"&amp;TEXT(MOD(QUOTIENT($A3458-1,5000),30)+1,"00"))</f>
        <v/>
      </c>
      <c r="S3458">
        <f>IF($AB3458="Да","Категория_Крупная","Категория_"&amp;TEXT(MOD(QUOTIENT($A3458-1,500),120)+1,"000"))</f>
        <v/>
      </c>
      <c r="T3458">
        <f>IF($AB3458="Да","Подкатегория_Крупная","Подкатегория_"&amp;TEXT(MOD(QUOTIENT($A3458-1,50),300)+1,"000"))</f>
        <v/>
      </c>
      <c r="U3458">
        <f>"SKU_"&amp;TEXT($A3458,"0000000")</f>
        <v/>
      </c>
      <c r="V3458">
        <f>CHOOSE(MOD($A3458-1,4)+1,"Enterprise","SMB","Госсектор","Розница")</f>
        <v/>
      </c>
      <c r="W3458">
        <f>"Клиент_"&amp;TEXT(MOD($A3458-1,20000)+1,"00000")</f>
        <v/>
      </c>
      <c r="X3458">
        <f>CHOOSE(MOD($A3458-1,5)+1,"Портал","API","Импорт","Ручной ввод","Интеграция")</f>
        <v/>
      </c>
      <c r="Y3458" s="8">
        <f>ROUND(1000+MOD($A3458*37,90000)+IF($AB3458="Да",5000,0),2)</f>
        <v/>
      </c>
      <c r="Z3458">
        <f>1+MOD($A3458,20)</f>
        <v/>
      </c>
      <c r="AA3458" s="8">
        <f>ROUND($Y3458*(0.08+MOD($A3458,17)/100),2)</f>
        <v/>
      </c>
      <c r="AB3458">
        <f>IF(MOD($A3458,10)&lt;7,"Да","Нет")</f>
        <v/>
      </c>
      <c r="AC3458">
        <f>$R3458&amp;" / "&amp;$S3458&amp;" / "&amp;$T3458</f>
        <v/>
      </c>
      <c r="AD3458">
        <f>1</f>
        <v/>
      </c>
      <c r="AE3458">
        <f>IF($A3458&lt;=Settings!$B$4,"до 100",IF($A3458&lt;=Settings!$B$5,"до 10 000",IF($A3458&lt;=Settings!$B$6,"до 100 000","100 000+")))</f>
        <v/>
      </c>
    </row>
    <row r="3459">
      <c r="A3459">
        <f>ROW()-1</f>
        <v/>
      </c>
      <c r="B3459">
        <f>IF($A3459&lt;=Settings!$B$4,"small_control",IF($A3459&lt;=Settings!$B$5,"medium_10k",IF($A3459&lt;=Settings!$B$6,"large_100k","extreme_1m")))</f>
        <v/>
      </c>
      <c r="C3459">
        <f>"ORD-"&amp;TEXT(QUOTIENT($A3459-1,3)+1,"0000000")</f>
        <v/>
      </c>
      <c r="D3459">
        <f>"LINE-"&amp;TEXT($A3459,"0000000")</f>
        <v/>
      </c>
      <c r="E3459" s="7">
        <f>Settings!$B$2+$A3459-1</f>
        <v/>
      </c>
      <c r="F3459" s="7">
        <f>Settings!$B$2+MOD($A3459-1,Settings!$B$7)</f>
        <v/>
      </c>
      <c r="G3459">
        <f>YEAR($F3459)</f>
        <v/>
      </c>
      <c r="H3459">
        <f>"Q"&amp;ROUNDUP(MONTH($F3459)/3,0)</f>
        <v/>
      </c>
      <c r="I3459">
        <f>MONTH($F3459)</f>
        <v/>
      </c>
      <c r="J3459">
        <f>CHOOSE(MONTH($F3459),"Январь","Февраль","Март","Апрель","Май","Июнь","Июль","Август","Сентябрь","Октябрь","Ноябрь","Декабрь")</f>
        <v/>
      </c>
      <c r="K3459">
        <f>DAY($F3459)</f>
        <v/>
      </c>
      <c r="L3459">
        <f>IF(MOD($A3459,10)&lt;7,"ФО_01_Крупный","ФО_"&amp;TEXT(MOD($A3459,8)+1,"00"))</f>
        <v/>
      </c>
      <c r="M3459">
        <f>IF($AB3459="Да","Регион_001_Крупный","Регион_"&amp;TEXT(MOD(QUOTIENT($A3459-1,20),180)+1,"000"))</f>
        <v/>
      </c>
      <c r="N3459">
        <f>IF($AB3459="Да","Город_"&amp;TEXT(MOD($A3459-1,250)+1,"0000"),"Город_"&amp;TEXT(MOD($A3459-1,3000)+1,"0000"))</f>
        <v/>
      </c>
      <c r="O3459">
        <f>IF($AB3459="Да","Холдинг_Крупный","Холдинг_"&amp;TEXT(MOD(QUOTIENT($A3459-1,10000),20)+1,"00"))</f>
        <v/>
      </c>
      <c r="P3459">
        <f>IF($AB3459="Да","Организация_Крупная","Организация_"&amp;TEXT(MOD(QUOTIENT($A3459-1,500),600)+1,"000"))</f>
        <v/>
      </c>
      <c r="Q3459">
        <f>"Отдел_"&amp;TEXT(MOD(QUOTIENT($A3459-1,50),100)+1,"000")</f>
        <v/>
      </c>
      <c r="R3459">
        <f>IF($AB3459="Да","Группа_Крупная","Группа_"&amp;TEXT(MOD(QUOTIENT($A3459-1,5000),30)+1,"00"))</f>
        <v/>
      </c>
      <c r="S3459">
        <f>IF($AB3459="Да","Категория_Крупная","Категория_"&amp;TEXT(MOD(QUOTIENT($A3459-1,500),120)+1,"000"))</f>
        <v/>
      </c>
      <c r="T3459">
        <f>IF($AB3459="Да","Подкатегория_Крупная","Подкатегория_"&amp;TEXT(MOD(QUOTIENT($A3459-1,50),300)+1,"000"))</f>
        <v/>
      </c>
      <c r="U3459">
        <f>"SKU_"&amp;TEXT($A3459,"0000000")</f>
        <v/>
      </c>
      <c r="V3459">
        <f>CHOOSE(MOD($A3459-1,4)+1,"Enterprise","SMB","Госсектор","Розница")</f>
        <v/>
      </c>
      <c r="W3459">
        <f>"Клиент_"&amp;TEXT(MOD($A3459-1,20000)+1,"00000")</f>
        <v/>
      </c>
      <c r="X3459">
        <f>CHOOSE(MOD($A3459-1,5)+1,"Портал","API","Импорт","Ручной ввод","Интеграция")</f>
        <v/>
      </c>
      <c r="Y3459" s="8">
        <f>ROUND(1000+MOD($A3459*37,90000)+IF($AB3459="Да",5000,0),2)</f>
        <v/>
      </c>
      <c r="Z3459">
        <f>1+MOD($A3459,20)</f>
        <v/>
      </c>
      <c r="AA3459" s="8">
        <f>ROUND($Y3459*(0.08+MOD($A3459,17)/100),2)</f>
        <v/>
      </c>
      <c r="AB3459">
        <f>IF(MOD($A3459,10)&lt;7,"Да","Нет")</f>
        <v/>
      </c>
      <c r="AC3459">
        <f>$R3459&amp;" / "&amp;$S3459&amp;" / "&amp;$T3459</f>
        <v/>
      </c>
      <c r="AD3459">
        <f>1</f>
        <v/>
      </c>
      <c r="AE3459">
        <f>IF($A3459&lt;=Settings!$B$4,"до 100",IF($A3459&lt;=Settings!$B$5,"до 10 000",IF($A3459&lt;=Settings!$B$6,"до 100 000","100 000+")))</f>
        <v/>
      </c>
    </row>
    <row r="3460">
      <c r="A3460">
        <f>ROW()-1</f>
        <v/>
      </c>
      <c r="B3460">
        <f>IF($A3460&lt;=Settings!$B$4,"small_control",IF($A3460&lt;=Settings!$B$5,"medium_10k",IF($A3460&lt;=Settings!$B$6,"large_100k","extreme_1m")))</f>
        <v/>
      </c>
      <c r="C3460">
        <f>"ORD-"&amp;TEXT(QUOTIENT($A3460-1,3)+1,"0000000")</f>
        <v/>
      </c>
      <c r="D3460">
        <f>"LINE-"&amp;TEXT($A3460,"0000000")</f>
        <v/>
      </c>
      <c r="E3460" s="7">
        <f>Settings!$B$2+$A3460-1</f>
        <v/>
      </c>
      <c r="F3460" s="7">
        <f>Settings!$B$2+MOD($A3460-1,Settings!$B$7)</f>
        <v/>
      </c>
      <c r="G3460">
        <f>YEAR($F3460)</f>
        <v/>
      </c>
      <c r="H3460">
        <f>"Q"&amp;ROUNDUP(MONTH($F3460)/3,0)</f>
        <v/>
      </c>
      <c r="I3460">
        <f>MONTH($F3460)</f>
        <v/>
      </c>
      <c r="J3460">
        <f>CHOOSE(MONTH($F3460),"Январь","Февраль","Март","Апрель","Май","Июнь","Июль","Август","Сентябрь","Октябрь","Ноябрь","Декабрь")</f>
        <v/>
      </c>
      <c r="K3460">
        <f>DAY($F3460)</f>
        <v/>
      </c>
      <c r="L3460">
        <f>IF(MOD($A3460,10)&lt;7,"ФО_01_Крупный","ФО_"&amp;TEXT(MOD($A3460,8)+1,"00"))</f>
        <v/>
      </c>
      <c r="M3460">
        <f>IF($AB3460="Да","Регион_001_Крупный","Регион_"&amp;TEXT(MOD(QUOTIENT($A3460-1,20),180)+1,"000"))</f>
        <v/>
      </c>
      <c r="N3460">
        <f>IF($AB3460="Да","Город_"&amp;TEXT(MOD($A3460-1,250)+1,"0000"),"Город_"&amp;TEXT(MOD($A3460-1,3000)+1,"0000"))</f>
        <v/>
      </c>
      <c r="O3460">
        <f>IF($AB3460="Да","Холдинг_Крупный","Холдинг_"&amp;TEXT(MOD(QUOTIENT($A3460-1,10000),20)+1,"00"))</f>
        <v/>
      </c>
      <c r="P3460">
        <f>IF($AB3460="Да","Организация_Крупная","Организация_"&amp;TEXT(MOD(QUOTIENT($A3460-1,500),600)+1,"000"))</f>
        <v/>
      </c>
      <c r="Q3460">
        <f>"Отдел_"&amp;TEXT(MOD(QUOTIENT($A3460-1,50),100)+1,"000")</f>
        <v/>
      </c>
      <c r="R3460">
        <f>IF($AB3460="Да","Группа_Крупная","Группа_"&amp;TEXT(MOD(QUOTIENT($A3460-1,5000),30)+1,"00"))</f>
        <v/>
      </c>
      <c r="S3460">
        <f>IF($AB3460="Да","Категория_Крупная","Категория_"&amp;TEXT(MOD(QUOTIENT($A3460-1,500),120)+1,"000"))</f>
        <v/>
      </c>
      <c r="T3460">
        <f>IF($AB3460="Да","Подкатегория_Крупная","Подкатегория_"&amp;TEXT(MOD(QUOTIENT($A3460-1,50),300)+1,"000"))</f>
        <v/>
      </c>
      <c r="U3460">
        <f>"SKU_"&amp;TEXT($A3460,"0000000")</f>
        <v/>
      </c>
      <c r="V3460">
        <f>CHOOSE(MOD($A3460-1,4)+1,"Enterprise","SMB","Госсектор","Розница")</f>
        <v/>
      </c>
      <c r="W3460">
        <f>"Клиент_"&amp;TEXT(MOD($A3460-1,20000)+1,"00000")</f>
        <v/>
      </c>
      <c r="X3460">
        <f>CHOOSE(MOD($A3460-1,5)+1,"Портал","API","Импорт","Ручной ввод","Интеграция")</f>
        <v/>
      </c>
      <c r="Y3460" s="8">
        <f>ROUND(1000+MOD($A3460*37,90000)+IF($AB3460="Да",5000,0),2)</f>
        <v/>
      </c>
      <c r="Z3460">
        <f>1+MOD($A3460,20)</f>
        <v/>
      </c>
      <c r="AA3460" s="8">
        <f>ROUND($Y3460*(0.08+MOD($A3460,17)/100),2)</f>
        <v/>
      </c>
      <c r="AB3460">
        <f>IF(MOD($A3460,10)&lt;7,"Да","Нет")</f>
        <v/>
      </c>
      <c r="AC3460">
        <f>$R3460&amp;" / "&amp;$S3460&amp;" / "&amp;$T3460</f>
        <v/>
      </c>
      <c r="AD3460">
        <f>1</f>
        <v/>
      </c>
      <c r="AE3460">
        <f>IF($A3460&lt;=Settings!$B$4,"до 100",IF($A3460&lt;=Settings!$B$5,"до 10 000",IF($A3460&lt;=Settings!$B$6,"до 100 000","100 000+")))</f>
        <v/>
      </c>
    </row>
    <row r="3461">
      <c r="A3461">
        <f>ROW()-1</f>
        <v/>
      </c>
      <c r="B3461">
        <f>IF($A3461&lt;=Settings!$B$4,"small_control",IF($A3461&lt;=Settings!$B$5,"medium_10k",IF($A3461&lt;=Settings!$B$6,"large_100k","extreme_1m")))</f>
        <v/>
      </c>
      <c r="C3461">
        <f>"ORD-"&amp;TEXT(QUOTIENT($A3461-1,3)+1,"0000000")</f>
        <v/>
      </c>
      <c r="D3461">
        <f>"LINE-"&amp;TEXT($A3461,"0000000")</f>
        <v/>
      </c>
      <c r="E3461" s="7">
        <f>Settings!$B$2+$A3461-1</f>
        <v/>
      </c>
      <c r="F3461" s="7">
        <f>Settings!$B$2+MOD($A3461-1,Settings!$B$7)</f>
        <v/>
      </c>
      <c r="G3461">
        <f>YEAR($F3461)</f>
        <v/>
      </c>
      <c r="H3461">
        <f>"Q"&amp;ROUNDUP(MONTH($F3461)/3,0)</f>
        <v/>
      </c>
      <c r="I3461">
        <f>MONTH($F3461)</f>
        <v/>
      </c>
      <c r="J3461">
        <f>CHOOSE(MONTH($F3461),"Январь","Февраль","Март","Апрель","Май","Июнь","Июль","Август","Сентябрь","Октябрь","Ноябрь","Декабрь")</f>
        <v/>
      </c>
      <c r="K3461">
        <f>DAY($F3461)</f>
        <v/>
      </c>
      <c r="L3461">
        <f>IF(MOD($A3461,10)&lt;7,"ФО_01_Крупный","ФО_"&amp;TEXT(MOD($A3461,8)+1,"00"))</f>
        <v/>
      </c>
      <c r="M3461">
        <f>IF($AB3461="Да","Регион_001_Крупный","Регион_"&amp;TEXT(MOD(QUOTIENT($A3461-1,20),180)+1,"000"))</f>
        <v/>
      </c>
      <c r="N3461">
        <f>IF($AB3461="Да","Город_"&amp;TEXT(MOD($A3461-1,250)+1,"0000"),"Город_"&amp;TEXT(MOD($A3461-1,3000)+1,"0000"))</f>
        <v/>
      </c>
      <c r="O3461">
        <f>IF($AB3461="Да","Холдинг_Крупный","Холдинг_"&amp;TEXT(MOD(QUOTIENT($A3461-1,10000),20)+1,"00"))</f>
        <v/>
      </c>
      <c r="P3461">
        <f>IF($AB3461="Да","Организация_Крупная","Организация_"&amp;TEXT(MOD(QUOTIENT($A3461-1,500),600)+1,"000"))</f>
        <v/>
      </c>
      <c r="Q3461">
        <f>"Отдел_"&amp;TEXT(MOD(QUOTIENT($A3461-1,50),100)+1,"000")</f>
        <v/>
      </c>
      <c r="R3461">
        <f>IF($AB3461="Да","Группа_Крупная","Группа_"&amp;TEXT(MOD(QUOTIENT($A3461-1,5000),30)+1,"00"))</f>
        <v/>
      </c>
      <c r="S3461">
        <f>IF($AB3461="Да","Категория_Крупная","Категория_"&amp;TEXT(MOD(QUOTIENT($A3461-1,500),120)+1,"000"))</f>
        <v/>
      </c>
      <c r="T3461">
        <f>IF($AB3461="Да","Подкатегория_Крупная","Подкатегория_"&amp;TEXT(MOD(QUOTIENT($A3461-1,50),300)+1,"000"))</f>
        <v/>
      </c>
      <c r="U3461">
        <f>"SKU_"&amp;TEXT($A3461,"0000000")</f>
        <v/>
      </c>
      <c r="V3461">
        <f>CHOOSE(MOD($A3461-1,4)+1,"Enterprise","SMB","Госсектор","Розница")</f>
        <v/>
      </c>
      <c r="W3461">
        <f>"Клиент_"&amp;TEXT(MOD($A3461-1,20000)+1,"00000")</f>
        <v/>
      </c>
      <c r="X3461">
        <f>CHOOSE(MOD($A3461-1,5)+1,"Портал","API","Импорт","Ручной ввод","Интеграция")</f>
        <v/>
      </c>
      <c r="Y3461" s="8">
        <f>ROUND(1000+MOD($A3461*37,90000)+IF($AB3461="Да",5000,0),2)</f>
        <v/>
      </c>
      <c r="Z3461">
        <f>1+MOD($A3461,20)</f>
        <v/>
      </c>
      <c r="AA3461" s="8">
        <f>ROUND($Y3461*(0.08+MOD($A3461,17)/100),2)</f>
        <v/>
      </c>
      <c r="AB3461">
        <f>IF(MOD($A3461,10)&lt;7,"Да","Нет")</f>
        <v/>
      </c>
      <c r="AC3461">
        <f>$R3461&amp;" / "&amp;$S3461&amp;" / "&amp;$T3461</f>
        <v/>
      </c>
      <c r="AD3461">
        <f>1</f>
        <v/>
      </c>
      <c r="AE3461">
        <f>IF($A3461&lt;=Settings!$B$4,"до 100",IF($A3461&lt;=Settings!$B$5,"до 10 000",IF($A3461&lt;=Settings!$B$6,"до 100 000","100 000+")))</f>
        <v/>
      </c>
    </row>
    <row r="3462">
      <c r="A3462">
        <f>ROW()-1</f>
        <v/>
      </c>
      <c r="B3462">
        <f>IF($A3462&lt;=Settings!$B$4,"small_control",IF($A3462&lt;=Settings!$B$5,"medium_10k",IF($A3462&lt;=Settings!$B$6,"large_100k","extreme_1m")))</f>
        <v/>
      </c>
      <c r="C3462">
        <f>"ORD-"&amp;TEXT(QUOTIENT($A3462-1,3)+1,"0000000")</f>
        <v/>
      </c>
      <c r="D3462">
        <f>"LINE-"&amp;TEXT($A3462,"0000000")</f>
        <v/>
      </c>
      <c r="E3462" s="7">
        <f>Settings!$B$2+$A3462-1</f>
        <v/>
      </c>
      <c r="F3462" s="7">
        <f>Settings!$B$2+MOD($A3462-1,Settings!$B$7)</f>
        <v/>
      </c>
      <c r="G3462">
        <f>YEAR($F3462)</f>
        <v/>
      </c>
      <c r="H3462">
        <f>"Q"&amp;ROUNDUP(MONTH($F3462)/3,0)</f>
        <v/>
      </c>
      <c r="I3462">
        <f>MONTH($F3462)</f>
        <v/>
      </c>
      <c r="J3462">
        <f>CHOOSE(MONTH($F3462),"Январь","Февраль","Март","Апрель","Май","Июнь","Июль","Август","Сентябрь","Октябрь","Ноябрь","Декабрь")</f>
        <v/>
      </c>
      <c r="K3462">
        <f>DAY($F3462)</f>
        <v/>
      </c>
      <c r="L3462">
        <f>IF(MOD($A3462,10)&lt;7,"ФО_01_Крупный","ФО_"&amp;TEXT(MOD($A3462,8)+1,"00"))</f>
        <v/>
      </c>
      <c r="M3462">
        <f>IF($AB3462="Да","Регион_001_Крупный","Регион_"&amp;TEXT(MOD(QUOTIENT($A3462-1,20),180)+1,"000"))</f>
        <v/>
      </c>
      <c r="N3462">
        <f>IF($AB3462="Да","Город_"&amp;TEXT(MOD($A3462-1,250)+1,"0000"),"Город_"&amp;TEXT(MOD($A3462-1,3000)+1,"0000"))</f>
        <v/>
      </c>
      <c r="O3462">
        <f>IF($AB3462="Да","Холдинг_Крупный","Холдинг_"&amp;TEXT(MOD(QUOTIENT($A3462-1,10000),20)+1,"00"))</f>
        <v/>
      </c>
      <c r="P3462">
        <f>IF($AB3462="Да","Организация_Крупная","Организация_"&amp;TEXT(MOD(QUOTIENT($A3462-1,500),600)+1,"000"))</f>
        <v/>
      </c>
      <c r="Q3462">
        <f>"Отдел_"&amp;TEXT(MOD(QUOTIENT($A3462-1,50),100)+1,"000")</f>
        <v/>
      </c>
      <c r="R3462">
        <f>IF($AB3462="Да","Группа_Крупная","Группа_"&amp;TEXT(MOD(QUOTIENT($A3462-1,5000),30)+1,"00"))</f>
        <v/>
      </c>
      <c r="S3462">
        <f>IF($AB3462="Да","Категория_Крупная","Категория_"&amp;TEXT(MOD(QUOTIENT($A3462-1,500),120)+1,"000"))</f>
        <v/>
      </c>
      <c r="T3462">
        <f>IF($AB3462="Да","Подкатегория_Крупная","Подкатегория_"&amp;TEXT(MOD(QUOTIENT($A3462-1,50),300)+1,"000"))</f>
        <v/>
      </c>
      <c r="U3462">
        <f>"SKU_"&amp;TEXT($A3462,"0000000")</f>
        <v/>
      </c>
      <c r="V3462">
        <f>CHOOSE(MOD($A3462-1,4)+1,"Enterprise","SMB","Госсектор","Розница")</f>
        <v/>
      </c>
      <c r="W3462">
        <f>"Клиент_"&amp;TEXT(MOD($A3462-1,20000)+1,"00000")</f>
        <v/>
      </c>
      <c r="X3462">
        <f>CHOOSE(MOD($A3462-1,5)+1,"Портал","API","Импорт","Ручной ввод","Интеграция")</f>
        <v/>
      </c>
      <c r="Y3462" s="8">
        <f>ROUND(1000+MOD($A3462*37,90000)+IF($AB3462="Да",5000,0),2)</f>
        <v/>
      </c>
      <c r="Z3462">
        <f>1+MOD($A3462,20)</f>
        <v/>
      </c>
      <c r="AA3462" s="8">
        <f>ROUND($Y3462*(0.08+MOD($A3462,17)/100),2)</f>
        <v/>
      </c>
      <c r="AB3462">
        <f>IF(MOD($A3462,10)&lt;7,"Да","Нет")</f>
        <v/>
      </c>
      <c r="AC3462">
        <f>$R3462&amp;" / "&amp;$S3462&amp;" / "&amp;$T3462</f>
        <v/>
      </c>
      <c r="AD3462">
        <f>1</f>
        <v/>
      </c>
      <c r="AE3462">
        <f>IF($A3462&lt;=Settings!$B$4,"до 100",IF($A3462&lt;=Settings!$B$5,"до 10 000",IF($A3462&lt;=Settings!$B$6,"до 100 000","100 000+")))</f>
        <v/>
      </c>
    </row>
    <row r="3463">
      <c r="A3463">
        <f>ROW()-1</f>
        <v/>
      </c>
      <c r="B3463">
        <f>IF($A3463&lt;=Settings!$B$4,"small_control",IF($A3463&lt;=Settings!$B$5,"medium_10k",IF($A3463&lt;=Settings!$B$6,"large_100k","extreme_1m")))</f>
        <v/>
      </c>
      <c r="C3463">
        <f>"ORD-"&amp;TEXT(QUOTIENT($A3463-1,3)+1,"0000000")</f>
        <v/>
      </c>
      <c r="D3463">
        <f>"LINE-"&amp;TEXT($A3463,"0000000")</f>
        <v/>
      </c>
      <c r="E3463" s="7">
        <f>Settings!$B$2+$A3463-1</f>
        <v/>
      </c>
      <c r="F3463" s="7">
        <f>Settings!$B$2+MOD($A3463-1,Settings!$B$7)</f>
        <v/>
      </c>
      <c r="G3463">
        <f>YEAR($F3463)</f>
        <v/>
      </c>
      <c r="H3463">
        <f>"Q"&amp;ROUNDUP(MONTH($F3463)/3,0)</f>
        <v/>
      </c>
      <c r="I3463">
        <f>MONTH($F3463)</f>
        <v/>
      </c>
      <c r="J3463">
        <f>CHOOSE(MONTH($F3463),"Январь","Февраль","Март","Апрель","Май","Июнь","Июль","Август","Сентябрь","Октябрь","Ноябрь","Декабрь")</f>
        <v/>
      </c>
      <c r="K3463">
        <f>DAY($F3463)</f>
        <v/>
      </c>
      <c r="L3463">
        <f>IF(MOD($A3463,10)&lt;7,"ФО_01_Крупный","ФО_"&amp;TEXT(MOD($A3463,8)+1,"00"))</f>
        <v/>
      </c>
      <c r="M3463">
        <f>IF($AB3463="Да","Регион_001_Крупный","Регион_"&amp;TEXT(MOD(QUOTIENT($A3463-1,20),180)+1,"000"))</f>
        <v/>
      </c>
      <c r="N3463">
        <f>IF($AB3463="Да","Город_"&amp;TEXT(MOD($A3463-1,250)+1,"0000"),"Город_"&amp;TEXT(MOD($A3463-1,3000)+1,"0000"))</f>
        <v/>
      </c>
      <c r="O3463">
        <f>IF($AB3463="Да","Холдинг_Крупный","Холдинг_"&amp;TEXT(MOD(QUOTIENT($A3463-1,10000),20)+1,"00"))</f>
        <v/>
      </c>
      <c r="P3463">
        <f>IF($AB3463="Да","Организация_Крупная","Организация_"&amp;TEXT(MOD(QUOTIENT($A3463-1,500),600)+1,"000"))</f>
        <v/>
      </c>
      <c r="Q3463">
        <f>"Отдел_"&amp;TEXT(MOD(QUOTIENT($A3463-1,50),100)+1,"000")</f>
        <v/>
      </c>
      <c r="R3463">
        <f>IF($AB3463="Да","Группа_Крупная","Группа_"&amp;TEXT(MOD(QUOTIENT($A3463-1,5000),30)+1,"00"))</f>
        <v/>
      </c>
      <c r="S3463">
        <f>IF($AB3463="Да","Категория_Крупная","Категория_"&amp;TEXT(MOD(QUOTIENT($A3463-1,500),120)+1,"000"))</f>
        <v/>
      </c>
      <c r="T3463">
        <f>IF($AB3463="Да","Подкатегория_Крупная","Подкатегория_"&amp;TEXT(MOD(QUOTIENT($A3463-1,50),300)+1,"000"))</f>
        <v/>
      </c>
      <c r="U3463">
        <f>"SKU_"&amp;TEXT($A3463,"0000000")</f>
        <v/>
      </c>
      <c r="V3463">
        <f>CHOOSE(MOD($A3463-1,4)+1,"Enterprise","SMB","Госсектор","Розница")</f>
        <v/>
      </c>
      <c r="W3463">
        <f>"Клиент_"&amp;TEXT(MOD($A3463-1,20000)+1,"00000")</f>
        <v/>
      </c>
      <c r="X3463">
        <f>CHOOSE(MOD($A3463-1,5)+1,"Портал","API","Импорт","Ручной ввод","Интеграция")</f>
        <v/>
      </c>
      <c r="Y3463" s="8">
        <f>ROUND(1000+MOD($A3463*37,90000)+IF($AB3463="Да",5000,0),2)</f>
        <v/>
      </c>
      <c r="Z3463">
        <f>1+MOD($A3463,20)</f>
        <v/>
      </c>
      <c r="AA3463" s="8">
        <f>ROUND($Y3463*(0.08+MOD($A3463,17)/100),2)</f>
        <v/>
      </c>
      <c r="AB3463">
        <f>IF(MOD($A3463,10)&lt;7,"Да","Нет")</f>
        <v/>
      </c>
      <c r="AC3463">
        <f>$R3463&amp;" / "&amp;$S3463&amp;" / "&amp;$T3463</f>
        <v/>
      </c>
      <c r="AD3463">
        <f>1</f>
        <v/>
      </c>
      <c r="AE3463">
        <f>IF($A3463&lt;=Settings!$B$4,"до 100",IF($A3463&lt;=Settings!$B$5,"до 10 000",IF($A3463&lt;=Settings!$B$6,"до 100 000","100 000+")))</f>
        <v/>
      </c>
    </row>
    <row r="3464">
      <c r="A3464">
        <f>ROW()-1</f>
        <v/>
      </c>
      <c r="B3464">
        <f>IF($A3464&lt;=Settings!$B$4,"small_control",IF($A3464&lt;=Settings!$B$5,"medium_10k",IF($A3464&lt;=Settings!$B$6,"large_100k","extreme_1m")))</f>
        <v/>
      </c>
      <c r="C3464">
        <f>"ORD-"&amp;TEXT(QUOTIENT($A3464-1,3)+1,"0000000")</f>
        <v/>
      </c>
      <c r="D3464">
        <f>"LINE-"&amp;TEXT($A3464,"0000000")</f>
        <v/>
      </c>
      <c r="E3464" s="7">
        <f>Settings!$B$2+$A3464-1</f>
        <v/>
      </c>
      <c r="F3464" s="7">
        <f>Settings!$B$2+MOD($A3464-1,Settings!$B$7)</f>
        <v/>
      </c>
      <c r="G3464">
        <f>YEAR($F3464)</f>
        <v/>
      </c>
      <c r="H3464">
        <f>"Q"&amp;ROUNDUP(MONTH($F3464)/3,0)</f>
        <v/>
      </c>
      <c r="I3464">
        <f>MONTH($F3464)</f>
        <v/>
      </c>
      <c r="J3464">
        <f>CHOOSE(MONTH($F3464),"Январь","Февраль","Март","Апрель","Май","Июнь","Июль","Август","Сентябрь","Октябрь","Ноябрь","Декабрь")</f>
        <v/>
      </c>
      <c r="K3464">
        <f>DAY($F3464)</f>
        <v/>
      </c>
      <c r="L3464">
        <f>IF(MOD($A3464,10)&lt;7,"ФО_01_Крупный","ФО_"&amp;TEXT(MOD($A3464,8)+1,"00"))</f>
        <v/>
      </c>
      <c r="M3464">
        <f>IF($AB3464="Да","Регион_001_Крупный","Регион_"&amp;TEXT(MOD(QUOTIENT($A3464-1,20),180)+1,"000"))</f>
        <v/>
      </c>
      <c r="N3464">
        <f>IF($AB3464="Да","Город_"&amp;TEXT(MOD($A3464-1,250)+1,"0000"),"Город_"&amp;TEXT(MOD($A3464-1,3000)+1,"0000"))</f>
        <v/>
      </c>
      <c r="O3464">
        <f>IF($AB3464="Да","Холдинг_Крупный","Холдинг_"&amp;TEXT(MOD(QUOTIENT($A3464-1,10000),20)+1,"00"))</f>
        <v/>
      </c>
      <c r="P3464">
        <f>IF($AB3464="Да","Организация_Крупная","Организация_"&amp;TEXT(MOD(QUOTIENT($A3464-1,500),600)+1,"000"))</f>
        <v/>
      </c>
      <c r="Q3464">
        <f>"Отдел_"&amp;TEXT(MOD(QUOTIENT($A3464-1,50),100)+1,"000")</f>
        <v/>
      </c>
      <c r="R3464">
        <f>IF($AB3464="Да","Группа_Крупная","Группа_"&amp;TEXT(MOD(QUOTIENT($A3464-1,5000),30)+1,"00"))</f>
        <v/>
      </c>
      <c r="S3464">
        <f>IF($AB3464="Да","Категория_Крупная","Категория_"&amp;TEXT(MOD(QUOTIENT($A3464-1,500),120)+1,"000"))</f>
        <v/>
      </c>
      <c r="T3464">
        <f>IF($AB3464="Да","Подкатегория_Крупная","Подкатегория_"&amp;TEXT(MOD(QUOTIENT($A3464-1,50),300)+1,"000"))</f>
        <v/>
      </c>
      <c r="U3464">
        <f>"SKU_"&amp;TEXT($A3464,"0000000")</f>
        <v/>
      </c>
      <c r="V3464">
        <f>CHOOSE(MOD($A3464-1,4)+1,"Enterprise","SMB","Госсектор","Розница")</f>
        <v/>
      </c>
      <c r="W3464">
        <f>"Клиент_"&amp;TEXT(MOD($A3464-1,20000)+1,"00000")</f>
        <v/>
      </c>
      <c r="X3464">
        <f>CHOOSE(MOD($A3464-1,5)+1,"Портал","API","Импорт","Ручной ввод","Интеграция")</f>
        <v/>
      </c>
      <c r="Y3464" s="8">
        <f>ROUND(1000+MOD($A3464*37,90000)+IF($AB3464="Да",5000,0),2)</f>
        <v/>
      </c>
      <c r="Z3464">
        <f>1+MOD($A3464,20)</f>
        <v/>
      </c>
      <c r="AA3464" s="8">
        <f>ROUND($Y3464*(0.08+MOD($A3464,17)/100),2)</f>
        <v/>
      </c>
      <c r="AB3464">
        <f>IF(MOD($A3464,10)&lt;7,"Да","Нет")</f>
        <v/>
      </c>
      <c r="AC3464">
        <f>$R3464&amp;" / "&amp;$S3464&amp;" / "&amp;$T3464</f>
        <v/>
      </c>
      <c r="AD3464">
        <f>1</f>
        <v/>
      </c>
      <c r="AE3464">
        <f>IF($A3464&lt;=Settings!$B$4,"до 100",IF($A3464&lt;=Settings!$B$5,"до 10 000",IF($A3464&lt;=Settings!$B$6,"до 100 000","100 000+")))</f>
        <v/>
      </c>
    </row>
    <row r="3465">
      <c r="A3465">
        <f>ROW()-1</f>
        <v/>
      </c>
      <c r="B3465">
        <f>IF($A3465&lt;=Settings!$B$4,"small_control",IF($A3465&lt;=Settings!$B$5,"medium_10k",IF($A3465&lt;=Settings!$B$6,"large_100k","extreme_1m")))</f>
        <v/>
      </c>
      <c r="C3465">
        <f>"ORD-"&amp;TEXT(QUOTIENT($A3465-1,3)+1,"0000000")</f>
        <v/>
      </c>
      <c r="D3465">
        <f>"LINE-"&amp;TEXT($A3465,"0000000")</f>
        <v/>
      </c>
      <c r="E3465" s="7">
        <f>Settings!$B$2+$A3465-1</f>
        <v/>
      </c>
      <c r="F3465" s="7">
        <f>Settings!$B$2+MOD($A3465-1,Settings!$B$7)</f>
        <v/>
      </c>
      <c r="G3465">
        <f>YEAR($F3465)</f>
        <v/>
      </c>
      <c r="H3465">
        <f>"Q"&amp;ROUNDUP(MONTH($F3465)/3,0)</f>
        <v/>
      </c>
      <c r="I3465">
        <f>MONTH($F3465)</f>
        <v/>
      </c>
      <c r="J3465">
        <f>CHOOSE(MONTH($F3465),"Январь","Февраль","Март","Апрель","Май","Июнь","Июль","Август","Сентябрь","Октябрь","Ноябрь","Декабрь")</f>
        <v/>
      </c>
      <c r="K3465">
        <f>DAY($F3465)</f>
        <v/>
      </c>
      <c r="L3465">
        <f>IF(MOD($A3465,10)&lt;7,"ФО_01_Крупный","ФО_"&amp;TEXT(MOD($A3465,8)+1,"00"))</f>
        <v/>
      </c>
      <c r="M3465">
        <f>IF($AB3465="Да","Регион_001_Крупный","Регион_"&amp;TEXT(MOD(QUOTIENT($A3465-1,20),180)+1,"000"))</f>
        <v/>
      </c>
      <c r="N3465">
        <f>IF($AB3465="Да","Город_"&amp;TEXT(MOD($A3465-1,250)+1,"0000"),"Город_"&amp;TEXT(MOD($A3465-1,3000)+1,"0000"))</f>
        <v/>
      </c>
      <c r="O3465">
        <f>IF($AB3465="Да","Холдинг_Крупный","Холдинг_"&amp;TEXT(MOD(QUOTIENT($A3465-1,10000),20)+1,"00"))</f>
        <v/>
      </c>
      <c r="P3465">
        <f>IF($AB3465="Да","Организация_Крупная","Организация_"&amp;TEXT(MOD(QUOTIENT($A3465-1,500),600)+1,"000"))</f>
        <v/>
      </c>
      <c r="Q3465">
        <f>"Отдел_"&amp;TEXT(MOD(QUOTIENT($A3465-1,50),100)+1,"000")</f>
        <v/>
      </c>
      <c r="R3465">
        <f>IF($AB3465="Да","Группа_Крупная","Группа_"&amp;TEXT(MOD(QUOTIENT($A3465-1,5000),30)+1,"00"))</f>
        <v/>
      </c>
      <c r="S3465">
        <f>IF($AB3465="Да","Категория_Крупная","Категория_"&amp;TEXT(MOD(QUOTIENT($A3465-1,500),120)+1,"000"))</f>
        <v/>
      </c>
      <c r="T3465">
        <f>IF($AB3465="Да","Подкатегория_Крупная","Подкатегория_"&amp;TEXT(MOD(QUOTIENT($A3465-1,50),300)+1,"000"))</f>
        <v/>
      </c>
      <c r="U3465">
        <f>"SKU_"&amp;TEXT($A3465,"0000000")</f>
        <v/>
      </c>
      <c r="V3465">
        <f>CHOOSE(MOD($A3465-1,4)+1,"Enterprise","SMB","Госсектор","Розница")</f>
        <v/>
      </c>
      <c r="W3465">
        <f>"Клиент_"&amp;TEXT(MOD($A3465-1,20000)+1,"00000")</f>
        <v/>
      </c>
      <c r="X3465">
        <f>CHOOSE(MOD($A3465-1,5)+1,"Портал","API","Импорт","Ручной ввод","Интеграция")</f>
        <v/>
      </c>
      <c r="Y3465" s="8">
        <f>ROUND(1000+MOD($A3465*37,90000)+IF($AB3465="Да",5000,0),2)</f>
        <v/>
      </c>
      <c r="Z3465">
        <f>1+MOD($A3465,20)</f>
        <v/>
      </c>
      <c r="AA3465" s="8">
        <f>ROUND($Y3465*(0.08+MOD($A3465,17)/100),2)</f>
        <v/>
      </c>
      <c r="AB3465">
        <f>IF(MOD($A3465,10)&lt;7,"Да","Нет")</f>
        <v/>
      </c>
      <c r="AC3465">
        <f>$R3465&amp;" / "&amp;$S3465&amp;" / "&amp;$T3465</f>
        <v/>
      </c>
      <c r="AD3465">
        <f>1</f>
        <v/>
      </c>
      <c r="AE3465">
        <f>IF($A3465&lt;=Settings!$B$4,"до 100",IF($A3465&lt;=Settings!$B$5,"до 10 000",IF($A3465&lt;=Settings!$B$6,"до 100 000","100 000+")))</f>
        <v/>
      </c>
    </row>
    <row r="3466">
      <c r="A3466">
        <f>ROW()-1</f>
        <v/>
      </c>
      <c r="B3466">
        <f>IF($A3466&lt;=Settings!$B$4,"small_control",IF($A3466&lt;=Settings!$B$5,"medium_10k",IF($A3466&lt;=Settings!$B$6,"large_100k","extreme_1m")))</f>
        <v/>
      </c>
      <c r="C3466">
        <f>"ORD-"&amp;TEXT(QUOTIENT($A3466-1,3)+1,"0000000")</f>
        <v/>
      </c>
      <c r="D3466">
        <f>"LINE-"&amp;TEXT($A3466,"0000000")</f>
        <v/>
      </c>
      <c r="E3466" s="7">
        <f>Settings!$B$2+$A3466-1</f>
        <v/>
      </c>
      <c r="F3466" s="7">
        <f>Settings!$B$2+MOD($A3466-1,Settings!$B$7)</f>
        <v/>
      </c>
      <c r="G3466">
        <f>YEAR($F3466)</f>
        <v/>
      </c>
      <c r="H3466">
        <f>"Q"&amp;ROUNDUP(MONTH($F3466)/3,0)</f>
        <v/>
      </c>
      <c r="I3466">
        <f>MONTH($F3466)</f>
        <v/>
      </c>
      <c r="J3466">
        <f>CHOOSE(MONTH($F3466),"Январь","Февраль","Март","Апрель","Май","Июнь","Июль","Август","Сентябрь","Октябрь","Ноябрь","Декабрь")</f>
        <v/>
      </c>
      <c r="K3466">
        <f>DAY($F3466)</f>
        <v/>
      </c>
      <c r="L3466">
        <f>IF(MOD($A3466,10)&lt;7,"ФО_01_Крупный","ФО_"&amp;TEXT(MOD($A3466,8)+1,"00"))</f>
        <v/>
      </c>
      <c r="M3466">
        <f>IF($AB3466="Да","Регион_001_Крупный","Регион_"&amp;TEXT(MOD(QUOTIENT($A3466-1,20),180)+1,"000"))</f>
        <v/>
      </c>
      <c r="N3466">
        <f>IF($AB3466="Да","Город_"&amp;TEXT(MOD($A3466-1,250)+1,"0000"),"Город_"&amp;TEXT(MOD($A3466-1,3000)+1,"0000"))</f>
        <v/>
      </c>
      <c r="O3466">
        <f>IF($AB3466="Да","Холдинг_Крупный","Холдинг_"&amp;TEXT(MOD(QUOTIENT($A3466-1,10000),20)+1,"00"))</f>
        <v/>
      </c>
      <c r="P3466">
        <f>IF($AB3466="Да","Организация_Крупная","Организация_"&amp;TEXT(MOD(QUOTIENT($A3466-1,500),600)+1,"000"))</f>
        <v/>
      </c>
      <c r="Q3466">
        <f>"Отдел_"&amp;TEXT(MOD(QUOTIENT($A3466-1,50),100)+1,"000")</f>
        <v/>
      </c>
      <c r="R3466">
        <f>IF($AB3466="Да","Группа_Крупная","Группа_"&amp;TEXT(MOD(QUOTIENT($A3466-1,5000),30)+1,"00"))</f>
        <v/>
      </c>
      <c r="S3466">
        <f>IF($AB3466="Да","Категория_Крупная","Категория_"&amp;TEXT(MOD(QUOTIENT($A3466-1,500),120)+1,"000"))</f>
        <v/>
      </c>
      <c r="T3466">
        <f>IF($AB3466="Да","Подкатегория_Крупная","Подкатегория_"&amp;TEXT(MOD(QUOTIENT($A3466-1,50),300)+1,"000"))</f>
        <v/>
      </c>
      <c r="U3466">
        <f>"SKU_"&amp;TEXT($A3466,"0000000")</f>
        <v/>
      </c>
      <c r="V3466">
        <f>CHOOSE(MOD($A3466-1,4)+1,"Enterprise","SMB","Госсектор","Розница")</f>
        <v/>
      </c>
      <c r="W3466">
        <f>"Клиент_"&amp;TEXT(MOD($A3466-1,20000)+1,"00000")</f>
        <v/>
      </c>
      <c r="X3466">
        <f>CHOOSE(MOD($A3466-1,5)+1,"Портал","API","Импорт","Ручной ввод","Интеграция")</f>
        <v/>
      </c>
      <c r="Y3466" s="8">
        <f>ROUND(1000+MOD($A3466*37,90000)+IF($AB3466="Да",5000,0),2)</f>
        <v/>
      </c>
      <c r="Z3466">
        <f>1+MOD($A3466,20)</f>
        <v/>
      </c>
      <c r="AA3466" s="8">
        <f>ROUND($Y3466*(0.08+MOD($A3466,17)/100),2)</f>
        <v/>
      </c>
      <c r="AB3466">
        <f>IF(MOD($A3466,10)&lt;7,"Да","Нет")</f>
        <v/>
      </c>
      <c r="AC3466">
        <f>$R3466&amp;" / "&amp;$S3466&amp;" / "&amp;$T3466</f>
        <v/>
      </c>
      <c r="AD3466">
        <f>1</f>
        <v/>
      </c>
      <c r="AE3466">
        <f>IF($A3466&lt;=Settings!$B$4,"до 100",IF($A3466&lt;=Settings!$B$5,"до 10 000",IF($A3466&lt;=Settings!$B$6,"до 100 000","100 000+")))</f>
        <v/>
      </c>
    </row>
    <row r="3467">
      <c r="A3467">
        <f>ROW()-1</f>
        <v/>
      </c>
      <c r="B3467">
        <f>IF($A3467&lt;=Settings!$B$4,"small_control",IF($A3467&lt;=Settings!$B$5,"medium_10k",IF($A3467&lt;=Settings!$B$6,"large_100k","extreme_1m")))</f>
        <v/>
      </c>
      <c r="C3467">
        <f>"ORD-"&amp;TEXT(QUOTIENT($A3467-1,3)+1,"0000000")</f>
        <v/>
      </c>
      <c r="D3467">
        <f>"LINE-"&amp;TEXT($A3467,"0000000")</f>
        <v/>
      </c>
      <c r="E3467" s="7">
        <f>Settings!$B$2+$A3467-1</f>
        <v/>
      </c>
      <c r="F3467" s="7">
        <f>Settings!$B$2+MOD($A3467-1,Settings!$B$7)</f>
        <v/>
      </c>
      <c r="G3467">
        <f>YEAR($F3467)</f>
        <v/>
      </c>
      <c r="H3467">
        <f>"Q"&amp;ROUNDUP(MONTH($F3467)/3,0)</f>
        <v/>
      </c>
      <c r="I3467">
        <f>MONTH($F3467)</f>
        <v/>
      </c>
      <c r="J3467">
        <f>CHOOSE(MONTH($F3467),"Январь","Февраль","Март","Апрель","Май","Июнь","Июль","Август","Сентябрь","Октябрь","Ноябрь","Декабрь")</f>
        <v/>
      </c>
      <c r="K3467">
        <f>DAY($F3467)</f>
        <v/>
      </c>
      <c r="L3467">
        <f>IF(MOD($A3467,10)&lt;7,"ФО_01_Крупный","ФО_"&amp;TEXT(MOD($A3467,8)+1,"00"))</f>
        <v/>
      </c>
      <c r="M3467">
        <f>IF($AB3467="Да","Регион_001_Крупный","Регион_"&amp;TEXT(MOD(QUOTIENT($A3467-1,20),180)+1,"000"))</f>
        <v/>
      </c>
      <c r="N3467">
        <f>IF($AB3467="Да","Город_"&amp;TEXT(MOD($A3467-1,250)+1,"0000"),"Город_"&amp;TEXT(MOD($A3467-1,3000)+1,"0000"))</f>
        <v/>
      </c>
      <c r="O3467">
        <f>IF($AB3467="Да","Холдинг_Крупный","Холдинг_"&amp;TEXT(MOD(QUOTIENT($A3467-1,10000),20)+1,"00"))</f>
        <v/>
      </c>
      <c r="P3467">
        <f>IF($AB3467="Да","Организация_Крупная","Организация_"&amp;TEXT(MOD(QUOTIENT($A3467-1,500),600)+1,"000"))</f>
        <v/>
      </c>
      <c r="Q3467">
        <f>"Отдел_"&amp;TEXT(MOD(QUOTIENT($A3467-1,50),100)+1,"000")</f>
        <v/>
      </c>
      <c r="R3467">
        <f>IF($AB3467="Да","Группа_Крупная","Группа_"&amp;TEXT(MOD(QUOTIENT($A3467-1,5000),30)+1,"00"))</f>
        <v/>
      </c>
      <c r="S3467">
        <f>IF($AB3467="Да","Категория_Крупная","Категория_"&amp;TEXT(MOD(QUOTIENT($A3467-1,500),120)+1,"000"))</f>
        <v/>
      </c>
      <c r="T3467">
        <f>IF($AB3467="Да","Подкатегория_Крупная","Подкатегория_"&amp;TEXT(MOD(QUOTIENT($A3467-1,50),300)+1,"000"))</f>
        <v/>
      </c>
      <c r="U3467">
        <f>"SKU_"&amp;TEXT($A3467,"0000000")</f>
        <v/>
      </c>
      <c r="V3467">
        <f>CHOOSE(MOD($A3467-1,4)+1,"Enterprise","SMB","Госсектор","Розница")</f>
        <v/>
      </c>
      <c r="W3467">
        <f>"Клиент_"&amp;TEXT(MOD($A3467-1,20000)+1,"00000")</f>
        <v/>
      </c>
      <c r="X3467">
        <f>CHOOSE(MOD($A3467-1,5)+1,"Портал","API","Импорт","Ручной ввод","Интеграция")</f>
        <v/>
      </c>
      <c r="Y3467" s="8">
        <f>ROUND(1000+MOD($A3467*37,90000)+IF($AB3467="Да",5000,0),2)</f>
        <v/>
      </c>
      <c r="Z3467">
        <f>1+MOD($A3467,20)</f>
        <v/>
      </c>
      <c r="AA3467" s="8">
        <f>ROUND($Y3467*(0.08+MOD($A3467,17)/100),2)</f>
        <v/>
      </c>
      <c r="AB3467">
        <f>IF(MOD($A3467,10)&lt;7,"Да","Нет")</f>
        <v/>
      </c>
      <c r="AC3467">
        <f>$R3467&amp;" / "&amp;$S3467&amp;" / "&amp;$T3467</f>
        <v/>
      </c>
      <c r="AD3467">
        <f>1</f>
        <v/>
      </c>
      <c r="AE3467">
        <f>IF($A3467&lt;=Settings!$B$4,"до 100",IF($A3467&lt;=Settings!$B$5,"до 10 000",IF($A3467&lt;=Settings!$B$6,"до 100 000","100 000+")))</f>
        <v/>
      </c>
    </row>
    <row r="3468">
      <c r="A3468">
        <f>ROW()-1</f>
        <v/>
      </c>
      <c r="B3468">
        <f>IF($A3468&lt;=Settings!$B$4,"small_control",IF($A3468&lt;=Settings!$B$5,"medium_10k",IF($A3468&lt;=Settings!$B$6,"large_100k","extreme_1m")))</f>
        <v/>
      </c>
      <c r="C3468">
        <f>"ORD-"&amp;TEXT(QUOTIENT($A3468-1,3)+1,"0000000")</f>
        <v/>
      </c>
      <c r="D3468">
        <f>"LINE-"&amp;TEXT($A3468,"0000000")</f>
        <v/>
      </c>
      <c r="E3468" s="7">
        <f>Settings!$B$2+$A3468-1</f>
        <v/>
      </c>
      <c r="F3468" s="7">
        <f>Settings!$B$2+MOD($A3468-1,Settings!$B$7)</f>
        <v/>
      </c>
      <c r="G3468">
        <f>YEAR($F3468)</f>
        <v/>
      </c>
      <c r="H3468">
        <f>"Q"&amp;ROUNDUP(MONTH($F3468)/3,0)</f>
        <v/>
      </c>
      <c r="I3468">
        <f>MONTH($F3468)</f>
        <v/>
      </c>
      <c r="J3468">
        <f>CHOOSE(MONTH($F3468),"Январь","Февраль","Март","Апрель","Май","Июнь","Июль","Август","Сентябрь","Октябрь","Ноябрь","Декабрь")</f>
        <v/>
      </c>
      <c r="K3468">
        <f>DAY($F3468)</f>
        <v/>
      </c>
      <c r="L3468">
        <f>IF(MOD($A3468,10)&lt;7,"ФО_01_Крупный","ФО_"&amp;TEXT(MOD($A3468,8)+1,"00"))</f>
        <v/>
      </c>
      <c r="M3468">
        <f>IF($AB3468="Да","Регион_001_Крупный","Регион_"&amp;TEXT(MOD(QUOTIENT($A3468-1,20),180)+1,"000"))</f>
        <v/>
      </c>
      <c r="N3468">
        <f>IF($AB3468="Да","Город_"&amp;TEXT(MOD($A3468-1,250)+1,"0000"),"Город_"&amp;TEXT(MOD($A3468-1,3000)+1,"0000"))</f>
        <v/>
      </c>
      <c r="O3468">
        <f>IF($AB3468="Да","Холдинг_Крупный","Холдинг_"&amp;TEXT(MOD(QUOTIENT($A3468-1,10000),20)+1,"00"))</f>
        <v/>
      </c>
      <c r="P3468">
        <f>IF($AB3468="Да","Организация_Крупная","Организация_"&amp;TEXT(MOD(QUOTIENT($A3468-1,500),600)+1,"000"))</f>
        <v/>
      </c>
      <c r="Q3468">
        <f>"Отдел_"&amp;TEXT(MOD(QUOTIENT($A3468-1,50),100)+1,"000")</f>
        <v/>
      </c>
      <c r="R3468">
        <f>IF($AB3468="Да","Группа_Крупная","Группа_"&amp;TEXT(MOD(QUOTIENT($A3468-1,5000),30)+1,"00"))</f>
        <v/>
      </c>
      <c r="S3468">
        <f>IF($AB3468="Да","Категория_Крупная","Категория_"&amp;TEXT(MOD(QUOTIENT($A3468-1,500),120)+1,"000"))</f>
        <v/>
      </c>
      <c r="T3468">
        <f>IF($AB3468="Да","Подкатегория_Крупная","Подкатегория_"&amp;TEXT(MOD(QUOTIENT($A3468-1,50),300)+1,"000"))</f>
        <v/>
      </c>
      <c r="U3468">
        <f>"SKU_"&amp;TEXT($A3468,"0000000")</f>
        <v/>
      </c>
      <c r="V3468">
        <f>CHOOSE(MOD($A3468-1,4)+1,"Enterprise","SMB","Госсектор","Розница")</f>
        <v/>
      </c>
      <c r="W3468">
        <f>"Клиент_"&amp;TEXT(MOD($A3468-1,20000)+1,"00000")</f>
        <v/>
      </c>
      <c r="X3468">
        <f>CHOOSE(MOD($A3468-1,5)+1,"Портал","API","Импорт","Ручной ввод","Интеграция")</f>
        <v/>
      </c>
      <c r="Y3468" s="8">
        <f>ROUND(1000+MOD($A3468*37,90000)+IF($AB3468="Да",5000,0),2)</f>
        <v/>
      </c>
      <c r="Z3468">
        <f>1+MOD($A3468,20)</f>
        <v/>
      </c>
      <c r="AA3468" s="8">
        <f>ROUND($Y3468*(0.08+MOD($A3468,17)/100),2)</f>
        <v/>
      </c>
      <c r="AB3468">
        <f>IF(MOD($A3468,10)&lt;7,"Да","Нет")</f>
        <v/>
      </c>
      <c r="AC3468">
        <f>$R3468&amp;" / "&amp;$S3468&amp;" / "&amp;$T3468</f>
        <v/>
      </c>
      <c r="AD3468">
        <f>1</f>
        <v/>
      </c>
      <c r="AE3468">
        <f>IF($A3468&lt;=Settings!$B$4,"до 100",IF($A3468&lt;=Settings!$B$5,"до 10 000",IF($A3468&lt;=Settings!$B$6,"до 100 000","100 000+")))</f>
        <v/>
      </c>
    </row>
    <row r="3469">
      <c r="A3469">
        <f>ROW()-1</f>
        <v/>
      </c>
      <c r="B3469">
        <f>IF($A3469&lt;=Settings!$B$4,"small_control",IF($A3469&lt;=Settings!$B$5,"medium_10k",IF($A3469&lt;=Settings!$B$6,"large_100k","extreme_1m")))</f>
        <v/>
      </c>
      <c r="C3469">
        <f>"ORD-"&amp;TEXT(QUOTIENT($A3469-1,3)+1,"0000000")</f>
        <v/>
      </c>
      <c r="D3469">
        <f>"LINE-"&amp;TEXT($A3469,"0000000")</f>
        <v/>
      </c>
      <c r="E3469" s="7">
        <f>Settings!$B$2+$A3469-1</f>
        <v/>
      </c>
      <c r="F3469" s="7">
        <f>Settings!$B$2+MOD($A3469-1,Settings!$B$7)</f>
        <v/>
      </c>
      <c r="G3469">
        <f>YEAR($F3469)</f>
        <v/>
      </c>
      <c r="H3469">
        <f>"Q"&amp;ROUNDUP(MONTH($F3469)/3,0)</f>
        <v/>
      </c>
      <c r="I3469">
        <f>MONTH($F3469)</f>
        <v/>
      </c>
      <c r="J3469">
        <f>CHOOSE(MONTH($F3469),"Январь","Февраль","Март","Апрель","Май","Июнь","Июль","Август","Сентябрь","Октябрь","Ноябрь","Декабрь")</f>
        <v/>
      </c>
      <c r="K3469">
        <f>DAY($F3469)</f>
        <v/>
      </c>
      <c r="L3469">
        <f>IF(MOD($A3469,10)&lt;7,"ФО_01_Крупный","ФО_"&amp;TEXT(MOD($A3469,8)+1,"00"))</f>
        <v/>
      </c>
      <c r="M3469">
        <f>IF($AB3469="Да","Регион_001_Крупный","Регион_"&amp;TEXT(MOD(QUOTIENT($A3469-1,20),180)+1,"000"))</f>
        <v/>
      </c>
      <c r="N3469">
        <f>IF($AB3469="Да","Город_"&amp;TEXT(MOD($A3469-1,250)+1,"0000"),"Город_"&amp;TEXT(MOD($A3469-1,3000)+1,"0000"))</f>
        <v/>
      </c>
      <c r="O3469">
        <f>IF($AB3469="Да","Холдинг_Крупный","Холдинг_"&amp;TEXT(MOD(QUOTIENT($A3469-1,10000),20)+1,"00"))</f>
        <v/>
      </c>
      <c r="P3469">
        <f>IF($AB3469="Да","Организация_Крупная","Организация_"&amp;TEXT(MOD(QUOTIENT($A3469-1,500),600)+1,"000"))</f>
        <v/>
      </c>
      <c r="Q3469">
        <f>"Отдел_"&amp;TEXT(MOD(QUOTIENT($A3469-1,50),100)+1,"000")</f>
        <v/>
      </c>
      <c r="R3469">
        <f>IF($AB3469="Да","Группа_Крупная","Группа_"&amp;TEXT(MOD(QUOTIENT($A3469-1,5000),30)+1,"00"))</f>
        <v/>
      </c>
      <c r="S3469">
        <f>IF($AB3469="Да","Категория_Крупная","Категория_"&amp;TEXT(MOD(QUOTIENT($A3469-1,500),120)+1,"000"))</f>
        <v/>
      </c>
      <c r="T3469">
        <f>IF($AB3469="Да","Подкатегория_Крупная","Подкатегория_"&amp;TEXT(MOD(QUOTIENT($A3469-1,50),300)+1,"000"))</f>
        <v/>
      </c>
      <c r="U3469">
        <f>"SKU_"&amp;TEXT($A3469,"0000000")</f>
        <v/>
      </c>
      <c r="V3469">
        <f>CHOOSE(MOD($A3469-1,4)+1,"Enterprise","SMB","Госсектор","Розница")</f>
        <v/>
      </c>
      <c r="W3469">
        <f>"Клиент_"&amp;TEXT(MOD($A3469-1,20000)+1,"00000")</f>
        <v/>
      </c>
      <c r="X3469">
        <f>CHOOSE(MOD($A3469-1,5)+1,"Портал","API","Импорт","Ручной ввод","Интеграция")</f>
        <v/>
      </c>
      <c r="Y3469" s="8">
        <f>ROUND(1000+MOD($A3469*37,90000)+IF($AB3469="Да",5000,0),2)</f>
        <v/>
      </c>
      <c r="Z3469">
        <f>1+MOD($A3469,20)</f>
        <v/>
      </c>
      <c r="AA3469" s="8">
        <f>ROUND($Y3469*(0.08+MOD($A3469,17)/100),2)</f>
        <v/>
      </c>
      <c r="AB3469">
        <f>IF(MOD($A3469,10)&lt;7,"Да","Нет")</f>
        <v/>
      </c>
      <c r="AC3469">
        <f>$R3469&amp;" / "&amp;$S3469&amp;" / "&amp;$T3469</f>
        <v/>
      </c>
      <c r="AD3469">
        <f>1</f>
        <v/>
      </c>
      <c r="AE3469">
        <f>IF($A3469&lt;=Settings!$B$4,"до 100",IF($A3469&lt;=Settings!$B$5,"до 10 000",IF($A3469&lt;=Settings!$B$6,"до 100 000","100 000+")))</f>
        <v/>
      </c>
    </row>
    <row r="3470">
      <c r="A3470">
        <f>ROW()-1</f>
        <v/>
      </c>
      <c r="B3470">
        <f>IF($A3470&lt;=Settings!$B$4,"small_control",IF($A3470&lt;=Settings!$B$5,"medium_10k",IF($A3470&lt;=Settings!$B$6,"large_100k","extreme_1m")))</f>
        <v/>
      </c>
      <c r="C3470">
        <f>"ORD-"&amp;TEXT(QUOTIENT($A3470-1,3)+1,"0000000")</f>
        <v/>
      </c>
      <c r="D3470">
        <f>"LINE-"&amp;TEXT($A3470,"0000000")</f>
        <v/>
      </c>
      <c r="E3470" s="7">
        <f>Settings!$B$2+$A3470-1</f>
        <v/>
      </c>
      <c r="F3470" s="7">
        <f>Settings!$B$2+MOD($A3470-1,Settings!$B$7)</f>
        <v/>
      </c>
      <c r="G3470">
        <f>YEAR($F3470)</f>
        <v/>
      </c>
      <c r="H3470">
        <f>"Q"&amp;ROUNDUP(MONTH($F3470)/3,0)</f>
        <v/>
      </c>
      <c r="I3470">
        <f>MONTH($F3470)</f>
        <v/>
      </c>
      <c r="J3470">
        <f>CHOOSE(MONTH($F3470),"Январь","Февраль","Март","Апрель","Май","Июнь","Июль","Август","Сентябрь","Октябрь","Ноябрь","Декабрь")</f>
        <v/>
      </c>
      <c r="K3470">
        <f>DAY($F3470)</f>
        <v/>
      </c>
      <c r="L3470">
        <f>IF(MOD($A3470,10)&lt;7,"ФО_01_Крупный","ФО_"&amp;TEXT(MOD($A3470,8)+1,"00"))</f>
        <v/>
      </c>
      <c r="M3470">
        <f>IF($AB3470="Да","Регион_001_Крупный","Регион_"&amp;TEXT(MOD(QUOTIENT($A3470-1,20),180)+1,"000"))</f>
        <v/>
      </c>
      <c r="N3470">
        <f>IF($AB3470="Да","Город_"&amp;TEXT(MOD($A3470-1,250)+1,"0000"),"Город_"&amp;TEXT(MOD($A3470-1,3000)+1,"0000"))</f>
        <v/>
      </c>
      <c r="O3470">
        <f>IF($AB3470="Да","Холдинг_Крупный","Холдинг_"&amp;TEXT(MOD(QUOTIENT($A3470-1,10000),20)+1,"00"))</f>
        <v/>
      </c>
      <c r="P3470">
        <f>IF($AB3470="Да","Организация_Крупная","Организация_"&amp;TEXT(MOD(QUOTIENT($A3470-1,500),600)+1,"000"))</f>
        <v/>
      </c>
      <c r="Q3470">
        <f>"Отдел_"&amp;TEXT(MOD(QUOTIENT($A3470-1,50),100)+1,"000")</f>
        <v/>
      </c>
      <c r="R3470">
        <f>IF($AB3470="Да","Группа_Крупная","Группа_"&amp;TEXT(MOD(QUOTIENT($A3470-1,5000),30)+1,"00"))</f>
        <v/>
      </c>
      <c r="S3470">
        <f>IF($AB3470="Да","Категория_Крупная","Категория_"&amp;TEXT(MOD(QUOTIENT($A3470-1,500),120)+1,"000"))</f>
        <v/>
      </c>
      <c r="T3470">
        <f>IF($AB3470="Да","Подкатегория_Крупная","Подкатегория_"&amp;TEXT(MOD(QUOTIENT($A3470-1,50),300)+1,"000"))</f>
        <v/>
      </c>
      <c r="U3470">
        <f>"SKU_"&amp;TEXT($A3470,"0000000")</f>
        <v/>
      </c>
      <c r="V3470">
        <f>CHOOSE(MOD($A3470-1,4)+1,"Enterprise","SMB","Госсектор","Розница")</f>
        <v/>
      </c>
      <c r="W3470">
        <f>"Клиент_"&amp;TEXT(MOD($A3470-1,20000)+1,"00000")</f>
        <v/>
      </c>
      <c r="X3470">
        <f>CHOOSE(MOD($A3470-1,5)+1,"Портал","API","Импорт","Ручной ввод","Интеграция")</f>
        <v/>
      </c>
      <c r="Y3470" s="8">
        <f>ROUND(1000+MOD($A3470*37,90000)+IF($AB3470="Да",5000,0),2)</f>
        <v/>
      </c>
      <c r="Z3470">
        <f>1+MOD($A3470,20)</f>
        <v/>
      </c>
      <c r="AA3470" s="8">
        <f>ROUND($Y3470*(0.08+MOD($A3470,17)/100),2)</f>
        <v/>
      </c>
      <c r="AB3470">
        <f>IF(MOD($A3470,10)&lt;7,"Да","Нет")</f>
        <v/>
      </c>
      <c r="AC3470">
        <f>$R3470&amp;" / "&amp;$S3470&amp;" / "&amp;$T3470</f>
        <v/>
      </c>
      <c r="AD3470">
        <f>1</f>
        <v/>
      </c>
      <c r="AE3470">
        <f>IF($A3470&lt;=Settings!$B$4,"до 100",IF($A3470&lt;=Settings!$B$5,"до 10 000",IF($A3470&lt;=Settings!$B$6,"до 100 000","100 000+")))</f>
        <v/>
      </c>
    </row>
    <row r="3471">
      <c r="A3471">
        <f>ROW()-1</f>
        <v/>
      </c>
      <c r="B3471">
        <f>IF($A3471&lt;=Settings!$B$4,"small_control",IF($A3471&lt;=Settings!$B$5,"medium_10k",IF($A3471&lt;=Settings!$B$6,"large_100k","extreme_1m")))</f>
        <v/>
      </c>
      <c r="C3471">
        <f>"ORD-"&amp;TEXT(QUOTIENT($A3471-1,3)+1,"0000000")</f>
        <v/>
      </c>
      <c r="D3471">
        <f>"LINE-"&amp;TEXT($A3471,"0000000")</f>
        <v/>
      </c>
      <c r="E3471" s="7">
        <f>Settings!$B$2+$A3471-1</f>
        <v/>
      </c>
      <c r="F3471" s="7">
        <f>Settings!$B$2+MOD($A3471-1,Settings!$B$7)</f>
        <v/>
      </c>
      <c r="G3471">
        <f>YEAR($F3471)</f>
        <v/>
      </c>
      <c r="H3471">
        <f>"Q"&amp;ROUNDUP(MONTH($F3471)/3,0)</f>
        <v/>
      </c>
      <c r="I3471">
        <f>MONTH($F3471)</f>
        <v/>
      </c>
      <c r="J3471">
        <f>CHOOSE(MONTH($F3471),"Январь","Февраль","Март","Апрель","Май","Июнь","Июль","Август","Сентябрь","Октябрь","Ноябрь","Декабрь")</f>
        <v/>
      </c>
      <c r="K3471">
        <f>DAY($F3471)</f>
        <v/>
      </c>
      <c r="L3471">
        <f>IF(MOD($A3471,10)&lt;7,"ФО_01_Крупный","ФО_"&amp;TEXT(MOD($A3471,8)+1,"00"))</f>
        <v/>
      </c>
      <c r="M3471">
        <f>IF($AB3471="Да","Регион_001_Крупный","Регион_"&amp;TEXT(MOD(QUOTIENT($A3471-1,20),180)+1,"000"))</f>
        <v/>
      </c>
      <c r="N3471">
        <f>IF($AB3471="Да","Город_"&amp;TEXT(MOD($A3471-1,250)+1,"0000"),"Город_"&amp;TEXT(MOD($A3471-1,3000)+1,"0000"))</f>
        <v/>
      </c>
      <c r="O3471">
        <f>IF($AB3471="Да","Холдинг_Крупный","Холдинг_"&amp;TEXT(MOD(QUOTIENT($A3471-1,10000),20)+1,"00"))</f>
        <v/>
      </c>
      <c r="P3471">
        <f>IF($AB3471="Да","Организация_Крупная","Организация_"&amp;TEXT(MOD(QUOTIENT($A3471-1,500),600)+1,"000"))</f>
        <v/>
      </c>
      <c r="Q3471">
        <f>"Отдел_"&amp;TEXT(MOD(QUOTIENT($A3471-1,50),100)+1,"000")</f>
        <v/>
      </c>
      <c r="R3471">
        <f>IF($AB3471="Да","Группа_Крупная","Группа_"&amp;TEXT(MOD(QUOTIENT($A3471-1,5000),30)+1,"00"))</f>
        <v/>
      </c>
      <c r="S3471">
        <f>IF($AB3471="Да","Категория_Крупная","Категория_"&amp;TEXT(MOD(QUOTIENT($A3471-1,500),120)+1,"000"))</f>
        <v/>
      </c>
      <c r="T3471">
        <f>IF($AB3471="Да","Подкатегория_Крупная","Подкатегория_"&amp;TEXT(MOD(QUOTIENT($A3471-1,50),300)+1,"000"))</f>
        <v/>
      </c>
      <c r="U3471">
        <f>"SKU_"&amp;TEXT($A3471,"0000000")</f>
        <v/>
      </c>
      <c r="V3471">
        <f>CHOOSE(MOD($A3471-1,4)+1,"Enterprise","SMB","Госсектор","Розница")</f>
        <v/>
      </c>
      <c r="W3471">
        <f>"Клиент_"&amp;TEXT(MOD($A3471-1,20000)+1,"00000")</f>
        <v/>
      </c>
      <c r="X3471">
        <f>CHOOSE(MOD($A3471-1,5)+1,"Портал","API","Импорт","Ручной ввод","Интеграция")</f>
        <v/>
      </c>
      <c r="Y3471" s="8">
        <f>ROUND(1000+MOD($A3471*37,90000)+IF($AB3471="Да",5000,0),2)</f>
        <v/>
      </c>
      <c r="Z3471">
        <f>1+MOD($A3471,20)</f>
        <v/>
      </c>
      <c r="AA3471" s="8">
        <f>ROUND($Y3471*(0.08+MOD($A3471,17)/100),2)</f>
        <v/>
      </c>
      <c r="AB3471">
        <f>IF(MOD($A3471,10)&lt;7,"Да","Нет")</f>
        <v/>
      </c>
      <c r="AC3471">
        <f>$R3471&amp;" / "&amp;$S3471&amp;" / "&amp;$T3471</f>
        <v/>
      </c>
      <c r="AD3471">
        <f>1</f>
        <v/>
      </c>
      <c r="AE3471">
        <f>IF($A3471&lt;=Settings!$B$4,"до 100",IF($A3471&lt;=Settings!$B$5,"до 10 000",IF($A3471&lt;=Settings!$B$6,"до 100 000","100 000+")))</f>
        <v/>
      </c>
    </row>
    <row r="3472">
      <c r="A3472">
        <f>ROW()-1</f>
        <v/>
      </c>
      <c r="B3472">
        <f>IF($A3472&lt;=Settings!$B$4,"small_control",IF($A3472&lt;=Settings!$B$5,"medium_10k",IF($A3472&lt;=Settings!$B$6,"large_100k","extreme_1m")))</f>
        <v/>
      </c>
      <c r="C3472">
        <f>"ORD-"&amp;TEXT(QUOTIENT($A3472-1,3)+1,"0000000")</f>
        <v/>
      </c>
      <c r="D3472">
        <f>"LINE-"&amp;TEXT($A3472,"0000000")</f>
        <v/>
      </c>
      <c r="E3472" s="7">
        <f>Settings!$B$2+$A3472-1</f>
        <v/>
      </c>
      <c r="F3472" s="7">
        <f>Settings!$B$2+MOD($A3472-1,Settings!$B$7)</f>
        <v/>
      </c>
      <c r="G3472">
        <f>YEAR($F3472)</f>
        <v/>
      </c>
      <c r="H3472">
        <f>"Q"&amp;ROUNDUP(MONTH($F3472)/3,0)</f>
        <v/>
      </c>
      <c r="I3472">
        <f>MONTH($F3472)</f>
        <v/>
      </c>
      <c r="J3472">
        <f>CHOOSE(MONTH($F3472),"Январь","Февраль","Март","Апрель","Май","Июнь","Июль","Август","Сентябрь","Октябрь","Ноябрь","Декабрь")</f>
        <v/>
      </c>
      <c r="K3472">
        <f>DAY($F3472)</f>
        <v/>
      </c>
      <c r="L3472">
        <f>IF(MOD($A3472,10)&lt;7,"ФО_01_Крупный","ФО_"&amp;TEXT(MOD($A3472,8)+1,"00"))</f>
        <v/>
      </c>
      <c r="M3472">
        <f>IF($AB3472="Да","Регион_001_Крупный","Регион_"&amp;TEXT(MOD(QUOTIENT($A3472-1,20),180)+1,"000"))</f>
        <v/>
      </c>
      <c r="N3472">
        <f>IF($AB3472="Да","Город_"&amp;TEXT(MOD($A3472-1,250)+1,"0000"),"Город_"&amp;TEXT(MOD($A3472-1,3000)+1,"0000"))</f>
        <v/>
      </c>
      <c r="O3472">
        <f>IF($AB3472="Да","Холдинг_Крупный","Холдинг_"&amp;TEXT(MOD(QUOTIENT($A3472-1,10000),20)+1,"00"))</f>
        <v/>
      </c>
      <c r="P3472">
        <f>IF($AB3472="Да","Организация_Крупная","Организация_"&amp;TEXT(MOD(QUOTIENT($A3472-1,500),600)+1,"000"))</f>
        <v/>
      </c>
      <c r="Q3472">
        <f>"Отдел_"&amp;TEXT(MOD(QUOTIENT($A3472-1,50),100)+1,"000")</f>
        <v/>
      </c>
      <c r="R3472">
        <f>IF($AB3472="Да","Группа_Крупная","Группа_"&amp;TEXT(MOD(QUOTIENT($A3472-1,5000),30)+1,"00"))</f>
        <v/>
      </c>
      <c r="S3472">
        <f>IF($AB3472="Да","Категория_Крупная","Категория_"&amp;TEXT(MOD(QUOTIENT($A3472-1,500),120)+1,"000"))</f>
        <v/>
      </c>
      <c r="T3472">
        <f>IF($AB3472="Да","Подкатегория_Крупная","Подкатегория_"&amp;TEXT(MOD(QUOTIENT($A3472-1,50),300)+1,"000"))</f>
        <v/>
      </c>
      <c r="U3472">
        <f>"SKU_"&amp;TEXT($A3472,"0000000")</f>
        <v/>
      </c>
      <c r="V3472">
        <f>CHOOSE(MOD($A3472-1,4)+1,"Enterprise","SMB","Госсектор","Розница")</f>
        <v/>
      </c>
      <c r="W3472">
        <f>"Клиент_"&amp;TEXT(MOD($A3472-1,20000)+1,"00000")</f>
        <v/>
      </c>
      <c r="X3472">
        <f>CHOOSE(MOD($A3472-1,5)+1,"Портал","API","Импорт","Ручной ввод","Интеграция")</f>
        <v/>
      </c>
      <c r="Y3472" s="8">
        <f>ROUND(1000+MOD($A3472*37,90000)+IF($AB3472="Да",5000,0),2)</f>
        <v/>
      </c>
      <c r="Z3472">
        <f>1+MOD($A3472,20)</f>
        <v/>
      </c>
      <c r="AA3472" s="8">
        <f>ROUND($Y3472*(0.08+MOD($A3472,17)/100),2)</f>
        <v/>
      </c>
      <c r="AB3472">
        <f>IF(MOD($A3472,10)&lt;7,"Да","Нет")</f>
        <v/>
      </c>
      <c r="AC3472">
        <f>$R3472&amp;" / "&amp;$S3472&amp;" / "&amp;$T3472</f>
        <v/>
      </c>
      <c r="AD3472">
        <f>1</f>
        <v/>
      </c>
      <c r="AE3472">
        <f>IF($A3472&lt;=Settings!$B$4,"до 100",IF($A3472&lt;=Settings!$B$5,"до 10 000",IF($A3472&lt;=Settings!$B$6,"до 100 000","100 000+")))</f>
        <v/>
      </c>
    </row>
    <row r="3473">
      <c r="A3473">
        <f>ROW()-1</f>
        <v/>
      </c>
      <c r="B3473">
        <f>IF($A3473&lt;=Settings!$B$4,"small_control",IF($A3473&lt;=Settings!$B$5,"medium_10k",IF($A3473&lt;=Settings!$B$6,"large_100k","extreme_1m")))</f>
        <v/>
      </c>
      <c r="C3473">
        <f>"ORD-"&amp;TEXT(QUOTIENT($A3473-1,3)+1,"0000000")</f>
        <v/>
      </c>
      <c r="D3473">
        <f>"LINE-"&amp;TEXT($A3473,"0000000")</f>
        <v/>
      </c>
      <c r="E3473" s="7">
        <f>Settings!$B$2+$A3473-1</f>
        <v/>
      </c>
      <c r="F3473" s="7">
        <f>Settings!$B$2+MOD($A3473-1,Settings!$B$7)</f>
        <v/>
      </c>
      <c r="G3473">
        <f>YEAR($F3473)</f>
        <v/>
      </c>
      <c r="H3473">
        <f>"Q"&amp;ROUNDUP(MONTH($F3473)/3,0)</f>
        <v/>
      </c>
      <c r="I3473">
        <f>MONTH($F3473)</f>
        <v/>
      </c>
      <c r="J3473">
        <f>CHOOSE(MONTH($F3473),"Январь","Февраль","Март","Апрель","Май","Июнь","Июль","Август","Сентябрь","Октябрь","Ноябрь","Декабрь")</f>
        <v/>
      </c>
      <c r="K3473">
        <f>DAY($F3473)</f>
        <v/>
      </c>
      <c r="L3473">
        <f>IF(MOD($A3473,10)&lt;7,"ФО_01_Крупный","ФО_"&amp;TEXT(MOD($A3473,8)+1,"00"))</f>
        <v/>
      </c>
      <c r="M3473">
        <f>IF($AB3473="Да","Регион_001_Крупный","Регион_"&amp;TEXT(MOD(QUOTIENT($A3473-1,20),180)+1,"000"))</f>
        <v/>
      </c>
      <c r="N3473">
        <f>IF($AB3473="Да","Город_"&amp;TEXT(MOD($A3473-1,250)+1,"0000"),"Город_"&amp;TEXT(MOD($A3473-1,3000)+1,"0000"))</f>
        <v/>
      </c>
      <c r="O3473">
        <f>IF($AB3473="Да","Холдинг_Крупный","Холдинг_"&amp;TEXT(MOD(QUOTIENT($A3473-1,10000),20)+1,"00"))</f>
        <v/>
      </c>
      <c r="P3473">
        <f>IF($AB3473="Да","Организация_Крупная","Организация_"&amp;TEXT(MOD(QUOTIENT($A3473-1,500),600)+1,"000"))</f>
        <v/>
      </c>
      <c r="Q3473">
        <f>"Отдел_"&amp;TEXT(MOD(QUOTIENT($A3473-1,50),100)+1,"000")</f>
        <v/>
      </c>
      <c r="R3473">
        <f>IF($AB3473="Да","Группа_Крупная","Группа_"&amp;TEXT(MOD(QUOTIENT($A3473-1,5000),30)+1,"00"))</f>
        <v/>
      </c>
      <c r="S3473">
        <f>IF($AB3473="Да","Категория_Крупная","Категория_"&amp;TEXT(MOD(QUOTIENT($A3473-1,500),120)+1,"000"))</f>
        <v/>
      </c>
      <c r="T3473">
        <f>IF($AB3473="Да","Подкатегория_Крупная","Подкатегория_"&amp;TEXT(MOD(QUOTIENT($A3473-1,50),300)+1,"000"))</f>
        <v/>
      </c>
      <c r="U3473">
        <f>"SKU_"&amp;TEXT($A3473,"0000000")</f>
        <v/>
      </c>
      <c r="V3473">
        <f>CHOOSE(MOD($A3473-1,4)+1,"Enterprise","SMB","Госсектор","Розница")</f>
        <v/>
      </c>
      <c r="W3473">
        <f>"Клиент_"&amp;TEXT(MOD($A3473-1,20000)+1,"00000")</f>
        <v/>
      </c>
      <c r="X3473">
        <f>CHOOSE(MOD($A3473-1,5)+1,"Портал","API","Импорт","Ручной ввод","Интеграция")</f>
        <v/>
      </c>
      <c r="Y3473" s="8">
        <f>ROUND(1000+MOD($A3473*37,90000)+IF($AB3473="Да",5000,0),2)</f>
        <v/>
      </c>
      <c r="Z3473">
        <f>1+MOD($A3473,20)</f>
        <v/>
      </c>
      <c r="AA3473" s="8">
        <f>ROUND($Y3473*(0.08+MOD($A3473,17)/100),2)</f>
        <v/>
      </c>
      <c r="AB3473">
        <f>IF(MOD($A3473,10)&lt;7,"Да","Нет")</f>
        <v/>
      </c>
      <c r="AC3473">
        <f>$R3473&amp;" / "&amp;$S3473&amp;" / "&amp;$T3473</f>
        <v/>
      </c>
      <c r="AD3473">
        <f>1</f>
        <v/>
      </c>
      <c r="AE3473">
        <f>IF($A3473&lt;=Settings!$B$4,"до 100",IF($A3473&lt;=Settings!$B$5,"до 10 000",IF($A3473&lt;=Settings!$B$6,"до 100 000","100 000+")))</f>
        <v/>
      </c>
    </row>
    <row r="3474">
      <c r="A3474">
        <f>ROW()-1</f>
        <v/>
      </c>
      <c r="B3474">
        <f>IF($A3474&lt;=Settings!$B$4,"small_control",IF($A3474&lt;=Settings!$B$5,"medium_10k",IF($A3474&lt;=Settings!$B$6,"large_100k","extreme_1m")))</f>
        <v/>
      </c>
      <c r="C3474">
        <f>"ORD-"&amp;TEXT(QUOTIENT($A3474-1,3)+1,"0000000")</f>
        <v/>
      </c>
      <c r="D3474">
        <f>"LINE-"&amp;TEXT($A3474,"0000000")</f>
        <v/>
      </c>
      <c r="E3474" s="7">
        <f>Settings!$B$2+$A3474-1</f>
        <v/>
      </c>
      <c r="F3474" s="7">
        <f>Settings!$B$2+MOD($A3474-1,Settings!$B$7)</f>
        <v/>
      </c>
      <c r="G3474">
        <f>YEAR($F3474)</f>
        <v/>
      </c>
      <c r="H3474">
        <f>"Q"&amp;ROUNDUP(MONTH($F3474)/3,0)</f>
        <v/>
      </c>
      <c r="I3474">
        <f>MONTH($F3474)</f>
        <v/>
      </c>
      <c r="J3474">
        <f>CHOOSE(MONTH($F3474),"Январь","Февраль","Март","Апрель","Май","Июнь","Июль","Август","Сентябрь","Октябрь","Ноябрь","Декабрь")</f>
        <v/>
      </c>
      <c r="K3474">
        <f>DAY($F3474)</f>
        <v/>
      </c>
      <c r="L3474">
        <f>IF(MOD($A3474,10)&lt;7,"ФО_01_Крупный","ФО_"&amp;TEXT(MOD($A3474,8)+1,"00"))</f>
        <v/>
      </c>
      <c r="M3474">
        <f>IF($AB3474="Да","Регион_001_Крупный","Регион_"&amp;TEXT(MOD(QUOTIENT($A3474-1,20),180)+1,"000"))</f>
        <v/>
      </c>
      <c r="N3474">
        <f>IF($AB3474="Да","Город_"&amp;TEXT(MOD($A3474-1,250)+1,"0000"),"Город_"&amp;TEXT(MOD($A3474-1,3000)+1,"0000"))</f>
        <v/>
      </c>
      <c r="O3474">
        <f>IF($AB3474="Да","Холдинг_Крупный","Холдинг_"&amp;TEXT(MOD(QUOTIENT($A3474-1,10000),20)+1,"00"))</f>
        <v/>
      </c>
      <c r="P3474">
        <f>IF($AB3474="Да","Организация_Крупная","Организация_"&amp;TEXT(MOD(QUOTIENT($A3474-1,500),600)+1,"000"))</f>
        <v/>
      </c>
      <c r="Q3474">
        <f>"Отдел_"&amp;TEXT(MOD(QUOTIENT($A3474-1,50),100)+1,"000")</f>
        <v/>
      </c>
      <c r="R3474">
        <f>IF($AB3474="Да","Группа_Крупная","Группа_"&amp;TEXT(MOD(QUOTIENT($A3474-1,5000),30)+1,"00"))</f>
        <v/>
      </c>
      <c r="S3474">
        <f>IF($AB3474="Да","Категория_Крупная","Категория_"&amp;TEXT(MOD(QUOTIENT($A3474-1,500),120)+1,"000"))</f>
        <v/>
      </c>
      <c r="T3474">
        <f>IF($AB3474="Да","Подкатегория_Крупная","Подкатегория_"&amp;TEXT(MOD(QUOTIENT($A3474-1,50),300)+1,"000"))</f>
        <v/>
      </c>
      <c r="U3474">
        <f>"SKU_"&amp;TEXT($A3474,"0000000")</f>
        <v/>
      </c>
      <c r="V3474">
        <f>CHOOSE(MOD($A3474-1,4)+1,"Enterprise","SMB","Госсектор","Розница")</f>
        <v/>
      </c>
      <c r="W3474">
        <f>"Клиент_"&amp;TEXT(MOD($A3474-1,20000)+1,"00000")</f>
        <v/>
      </c>
      <c r="X3474">
        <f>CHOOSE(MOD($A3474-1,5)+1,"Портал","API","Импорт","Ручной ввод","Интеграция")</f>
        <v/>
      </c>
      <c r="Y3474" s="8">
        <f>ROUND(1000+MOD($A3474*37,90000)+IF($AB3474="Да",5000,0),2)</f>
        <v/>
      </c>
      <c r="Z3474">
        <f>1+MOD($A3474,20)</f>
        <v/>
      </c>
      <c r="AA3474" s="8">
        <f>ROUND($Y3474*(0.08+MOD($A3474,17)/100),2)</f>
        <v/>
      </c>
      <c r="AB3474">
        <f>IF(MOD($A3474,10)&lt;7,"Да","Нет")</f>
        <v/>
      </c>
      <c r="AC3474">
        <f>$R3474&amp;" / "&amp;$S3474&amp;" / "&amp;$T3474</f>
        <v/>
      </c>
      <c r="AD3474">
        <f>1</f>
        <v/>
      </c>
      <c r="AE3474">
        <f>IF($A3474&lt;=Settings!$B$4,"до 100",IF($A3474&lt;=Settings!$B$5,"до 10 000",IF($A3474&lt;=Settings!$B$6,"до 100 000","100 000+")))</f>
        <v/>
      </c>
    </row>
    <row r="3475">
      <c r="A3475">
        <f>ROW()-1</f>
        <v/>
      </c>
      <c r="B3475">
        <f>IF($A3475&lt;=Settings!$B$4,"small_control",IF($A3475&lt;=Settings!$B$5,"medium_10k",IF($A3475&lt;=Settings!$B$6,"large_100k","extreme_1m")))</f>
        <v/>
      </c>
      <c r="C3475">
        <f>"ORD-"&amp;TEXT(QUOTIENT($A3475-1,3)+1,"0000000")</f>
        <v/>
      </c>
      <c r="D3475">
        <f>"LINE-"&amp;TEXT($A3475,"0000000")</f>
        <v/>
      </c>
      <c r="E3475" s="7">
        <f>Settings!$B$2+$A3475-1</f>
        <v/>
      </c>
      <c r="F3475" s="7">
        <f>Settings!$B$2+MOD($A3475-1,Settings!$B$7)</f>
        <v/>
      </c>
      <c r="G3475">
        <f>YEAR($F3475)</f>
        <v/>
      </c>
      <c r="H3475">
        <f>"Q"&amp;ROUNDUP(MONTH($F3475)/3,0)</f>
        <v/>
      </c>
      <c r="I3475">
        <f>MONTH($F3475)</f>
        <v/>
      </c>
      <c r="J3475">
        <f>CHOOSE(MONTH($F3475),"Январь","Февраль","Март","Апрель","Май","Июнь","Июль","Август","Сентябрь","Октябрь","Ноябрь","Декабрь")</f>
        <v/>
      </c>
      <c r="K3475">
        <f>DAY($F3475)</f>
        <v/>
      </c>
      <c r="L3475">
        <f>IF(MOD($A3475,10)&lt;7,"ФО_01_Крупный","ФО_"&amp;TEXT(MOD($A3475,8)+1,"00"))</f>
        <v/>
      </c>
      <c r="M3475">
        <f>IF($AB3475="Да","Регион_001_Крупный","Регион_"&amp;TEXT(MOD(QUOTIENT($A3475-1,20),180)+1,"000"))</f>
        <v/>
      </c>
      <c r="N3475">
        <f>IF($AB3475="Да","Город_"&amp;TEXT(MOD($A3475-1,250)+1,"0000"),"Город_"&amp;TEXT(MOD($A3475-1,3000)+1,"0000"))</f>
        <v/>
      </c>
      <c r="O3475">
        <f>IF($AB3475="Да","Холдинг_Крупный","Холдинг_"&amp;TEXT(MOD(QUOTIENT($A3475-1,10000),20)+1,"00"))</f>
        <v/>
      </c>
      <c r="P3475">
        <f>IF($AB3475="Да","Организация_Крупная","Организация_"&amp;TEXT(MOD(QUOTIENT($A3475-1,500),600)+1,"000"))</f>
        <v/>
      </c>
      <c r="Q3475">
        <f>"Отдел_"&amp;TEXT(MOD(QUOTIENT($A3475-1,50),100)+1,"000")</f>
        <v/>
      </c>
      <c r="R3475">
        <f>IF($AB3475="Да","Группа_Крупная","Группа_"&amp;TEXT(MOD(QUOTIENT($A3475-1,5000),30)+1,"00"))</f>
        <v/>
      </c>
      <c r="S3475">
        <f>IF($AB3475="Да","Категория_Крупная","Категория_"&amp;TEXT(MOD(QUOTIENT($A3475-1,500),120)+1,"000"))</f>
        <v/>
      </c>
      <c r="T3475">
        <f>IF($AB3475="Да","Подкатегория_Крупная","Подкатегория_"&amp;TEXT(MOD(QUOTIENT($A3475-1,50),300)+1,"000"))</f>
        <v/>
      </c>
      <c r="U3475">
        <f>"SKU_"&amp;TEXT($A3475,"0000000")</f>
        <v/>
      </c>
      <c r="V3475">
        <f>CHOOSE(MOD($A3475-1,4)+1,"Enterprise","SMB","Госсектор","Розница")</f>
        <v/>
      </c>
      <c r="W3475">
        <f>"Клиент_"&amp;TEXT(MOD($A3475-1,20000)+1,"00000")</f>
        <v/>
      </c>
      <c r="X3475">
        <f>CHOOSE(MOD($A3475-1,5)+1,"Портал","API","Импорт","Ручной ввод","Интеграция")</f>
        <v/>
      </c>
      <c r="Y3475" s="8">
        <f>ROUND(1000+MOD($A3475*37,90000)+IF($AB3475="Да",5000,0),2)</f>
        <v/>
      </c>
      <c r="Z3475">
        <f>1+MOD($A3475,20)</f>
        <v/>
      </c>
      <c r="AA3475" s="8">
        <f>ROUND($Y3475*(0.08+MOD($A3475,17)/100),2)</f>
        <v/>
      </c>
      <c r="AB3475">
        <f>IF(MOD($A3475,10)&lt;7,"Да","Нет")</f>
        <v/>
      </c>
      <c r="AC3475">
        <f>$R3475&amp;" / "&amp;$S3475&amp;" / "&amp;$T3475</f>
        <v/>
      </c>
      <c r="AD3475">
        <f>1</f>
        <v/>
      </c>
      <c r="AE3475">
        <f>IF($A3475&lt;=Settings!$B$4,"до 100",IF($A3475&lt;=Settings!$B$5,"до 10 000",IF($A3475&lt;=Settings!$B$6,"до 100 000","100 000+")))</f>
        <v/>
      </c>
    </row>
    <row r="3476">
      <c r="A3476">
        <f>ROW()-1</f>
        <v/>
      </c>
      <c r="B3476">
        <f>IF($A3476&lt;=Settings!$B$4,"small_control",IF($A3476&lt;=Settings!$B$5,"medium_10k",IF($A3476&lt;=Settings!$B$6,"large_100k","extreme_1m")))</f>
        <v/>
      </c>
      <c r="C3476">
        <f>"ORD-"&amp;TEXT(QUOTIENT($A3476-1,3)+1,"0000000")</f>
        <v/>
      </c>
      <c r="D3476">
        <f>"LINE-"&amp;TEXT($A3476,"0000000")</f>
        <v/>
      </c>
      <c r="E3476" s="7">
        <f>Settings!$B$2+$A3476-1</f>
        <v/>
      </c>
      <c r="F3476" s="7">
        <f>Settings!$B$2+MOD($A3476-1,Settings!$B$7)</f>
        <v/>
      </c>
      <c r="G3476">
        <f>YEAR($F3476)</f>
        <v/>
      </c>
      <c r="H3476">
        <f>"Q"&amp;ROUNDUP(MONTH($F3476)/3,0)</f>
        <v/>
      </c>
      <c r="I3476">
        <f>MONTH($F3476)</f>
        <v/>
      </c>
      <c r="J3476">
        <f>CHOOSE(MONTH($F3476),"Январь","Февраль","Март","Апрель","Май","Июнь","Июль","Август","Сентябрь","Октябрь","Ноябрь","Декабрь")</f>
        <v/>
      </c>
      <c r="K3476">
        <f>DAY($F3476)</f>
        <v/>
      </c>
      <c r="L3476">
        <f>IF(MOD($A3476,10)&lt;7,"ФО_01_Крупный","ФО_"&amp;TEXT(MOD($A3476,8)+1,"00"))</f>
        <v/>
      </c>
      <c r="M3476">
        <f>IF($AB3476="Да","Регион_001_Крупный","Регион_"&amp;TEXT(MOD(QUOTIENT($A3476-1,20),180)+1,"000"))</f>
        <v/>
      </c>
      <c r="N3476">
        <f>IF($AB3476="Да","Город_"&amp;TEXT(MOD($A3476-1,250)+1,"0000"),"Город_"&amp;TEXT(MOD($A3476-1,3000)+1,"0000"))</f>
        <v/>
      </c>
      <c r="O3476">
        <f>IF($AB3476="Да","Холдинг_Крупный","Холдинг_"&amp;TEXT(MOD(QUOTIENT($A3476-1,10000),20)+1,"00"))</f>
        <v/>
      </c>
      <c r="P3476">
        <f>IF($AB3476="Да","Организация_Крупная","Организация_"&amp;TEXT(MOD(QUOTIENT($A3476-1,500),600)+1,"000"))</f>
        <v/>
      </c>
      <c r="Q3476">
        <f>"Отдел_"&amp;TEXT(MOD(QUOTIENT($A3476-1,50),100)+1,"000")</f>
        <v/>
      </c>
      <c r="R3476">
        <f>IF($AB3476="Да","Группа_Крупная","Группа_"&amp;TEXT(MOD(QUOTIENT($A3476-1,5000),30)+1,"00"))</f>
        <v/>
      </c>
      <c r="S3476">
        <f>IF($AB3476="Да","Категория_Крупная","Категория_"&amp;TEXT(MOD(QUOTIENT($A3476-1,500),120)+1,"000"))</f>
        <v/>
      </c>
      <c r="T3476">
        <f>IF($AB3476="Да","Подкатегория_Крупная","Подкатегория_"&amp;TEXT(MOD(QUOTIENT($A3476-1,50),300)+1,"000"))</f>
        <v/>
      </c>
      <c r="U3476">
        <f>"SKU_"&amp;TEXT($A3476,"0000000")</f>
        <v/>
      </c>
      <c r="V3476">
        <f>CHOOSE(MOD($A3476-1,4)+1,"Enterprise","SMB","Госсектор","Розница")</f>
        <v/>
      </c>
      <c r="W3476">
        <f>"Клиент_"&amp;TEXT(MOD($A3476-1,20000)+1,"00000")</f>
        <v/>
      </c>
      <c r="X3476">
        <f>CHOOSE(MOD($A3476-1,5)+1,"Портал","API","Импорт","Ручной ввод","Интеграция")</f>
        <v/>
      </c>
      <c r="Y3476" s="8">
        <f>ROUND(1000+MOD($A3476*37,90000)+IF($AB3476="Да",5000,0),2)</f>
        <v/>
      </c>
      <c r="Z3476">
        <f>1+MOD($A3476,20)</f>
        <v/>
      </c>
      <c r="AA3476" s="8">
        <f>ROUND($Y3476*(0.08+MOD($A3476,17)/100),2)</f>
        <v/>
      </c>
      <c r="AB3476">
        <f>IF(MOD($A3476,10)&lt;7,"Да","Нет")</f>
        <v/>
      </c>
      <c r="AC3476">
        <f>$R3476&amp;" / "&amp;$S3476&amp;" / "&amp;$T3476</f>
        <v/>
      </c>
      <c r="AD3476">
        <f>1</f>
        <v/>
      </c>
      <c r="AE3476">
        <f>IF($A3476&lt;=Settings!$B$4,"до 100",IF($A3476&lt;=Settings!$B$5,"до 10 000",IF($A3476&lt;=Settings!$B$6,"до 100 000","100 000+")))</f>
        <v/>
      </c>
    </row>
    <row r="3477">
      <c r="A3477">
        <f>ROW()-1</f>
        <v/>
      </c>
      <c r="B3477">
        <f>IF($A3477&lt;=Settings!$B$4,"small_control",IF($A3477&lt;=Settings!$B$5,"medium_10k",IF($A3477&lt;=Settings!$B$6,"large_100k","extreme_1m")))</f>
        <v/>
      </c>
      <c r="C3477">
        <f>"ORD-"&amp;TEXT(QUOTIENT($A3477-1,3)+1,"0000000")</f>
        <v/>
      </c>
      <c r="D3477">
        <f>"LINE-"&amp;TEXT($A3477,"0000000")</f>
        <v/>
      </c>
      <c r="E3477" s="7">
        <f>Settings!$B$2+$A3477-1</f>
        <v/>
      </c>
      <c r="F3477" s="7">
        <f>Settings!$B$2+MOD($A3477-1,Settings!$B$7)</f>
        <v/>
      </c>
      <c r="G3477">
        <f>YEAR($F3477)</f>
        <v/>
      </c>
      <c r="H3477">
        <f>"Q"&amp;ROUNDUP(MONTH($F3477)/3,0)</f>
        <v/>
      </c>
      <c r="I3477">
        <f>MONTH($F3477)</f>
        <v/>
      </c>
      <c r="J3477">
        <f>CHOOSE(MONTH($F3477),"Январь","Февраль","Март","Апрель","Май","Июнь","Июль","Август","Сентябрь","Октябрь","Ноябрь","Декабрь")</f>
        <v/>
      </c>
      <c r="K3477">
        <f>DAY($F3477)</f>
        <v/>
      </c>
      <c r="L3477">
        <f>IF(MOD($A3477,10)&lt;7,"ФО_01_Крупный","ФО_"&amp;TEXT(MOD($A3477,8)+1,"00"))</f>
        <v/>
      </c>
      <c r="M3477">
        <f>IF($AB3477="Да","Регион_001_Крупный","Регион_"&amp;TEXT(MOD(QUOTIENT($A3477-1,20),180)+1,"000"))</f>
        <v/>
      </c>
      <c r="N3477">
        <f>IF($AB3477="Да","Город_"&amp;TEXT(MOD($A3477-1,250)+1,"0000"),"Город_"&amp;TEXT(MOD($A3477-1,3000)+1,"0000"))</f>
        <v/>
      </c>
      <c r="O3477">
        <f>IF($AB3477="Да","Холдинг_Крупный","Холдинг_"&amp;TEXT(MOD(QUOTIENT($A3477-1,10000),20)+1,"00"))</f>
        <v/>
      </c>
      <c r="P3477">
        <f>IF($AB3477="Да","Организация_Крупная","Организация_"&amp;TEXT(MOD(QUOTIENT($A3477-1,500),600)+1,"000"))</f>
        <v/>
      </c>
      <c r="Q3477">
        <f>"Отдел_"&amp;TEXT(MOD(QUOTIENT($A3477-1,50),100)+1,"000")</f>
        <v/>
      </c>
      <c r="R3477">
        <f>IF($AB3477="Да","Группа_Крупная","Группа_"&amp;TEXT(MOD(QUOTIENT($A3477-1,5000),30)+1,"00"))</f>
        <v/>
      </c>
      <c r="S3477">
        <f>IF($AB3477="Да","Категория_Крупная","Категория_"&amp;TEXT(MOD(QUOTIENT($A3477-1,500),120)+1,"000"))</f>
        <v/>
      </c>
      <c r="T3477">
        <f>IF($AB3477="Да","Подкатегория_Крупная","Подкатегория_"&amp;TEXT(MOD(QUOTIENT($A3477-1,50),300)+1,"000"))</f>
        <v/>
      </c>
      <c r="U3477">
        <f>"SKU_"&amp;TEXT($A3477,"0000000")</f>
        <v/>
      </c>
      <c r="V3477">
        <f>CHOOSE(MOD($A3477-1,4)+1,"Enterprise","SMB","Госсектор","Розница")</f>
        <v/>
      </c>
      <c r="W3477">
        <f>"Клиент_"&amp;TEXT(MOD($A3477-1,20000)+1,"00000")</f>
        <v/>
      </c>
      <c r="X3477">
        <f>CHOOSE(MOD($A3477-1,5)+1,"Портал","API","Импорт","Ручной ввод","Интеграция")</f>
        <v/>
      </c>
      <c r="Y3477" s="8">
        <f>ROUND(1000+MOD($A3477*37,90000)+IF($AB3477="Да",5000,0),2)</f>
        <v/>
      </c>
      <c r="Z3477">
        <f>1+MOD($A3477,20)</f>
        <v/>
      </c>
      <c r="AA3477" s="8">
        <f>ROUND($Y3477*(0.08+MOD($A3477,17)/100),2)</f>
        <v/>
      </c>
      <c r="AB3477">
        <f>IF(MOD($A3477,10)&lt;7,"Да","Нет")</f>
        <v/>
      </c>
      <c r="AC3477">
        <f>$R3477&amp;" / "&amp;$S3477&amp;" / "&amp;$T3477</f>
        <v/>
      </c>
      <c r="AD3477">
        <f>1</f>
        <v/>
      </c>
      <c r="AE3477">
        <f>IF($A3477&lt;=Settings!$B$4,"до 100",IF($A3477&lt;=Settings!$B$5,"до 10 000",IF($A3477&lt;=Settings!$B$6,"до 100 000","100 000+")))</f>
        <v/>
      </c>
    </row>
    <row r="3478">
      <c r="A3478">
        <f>ROW()-1</f>
        <v/>
      </c>
      <c r="B3478">
        <f>IF($A3478&lt;=Settings!$B$4,"small_control",IF($A3478&lt;=Settings!$B$5,"medium_10k",IF($A3478&lt;=Settings!$B$6,"large_100k","extreme_1m")))</f>
        <v/>
      </c>
      <c r="C3478">
        <f>"ORD-"&amp;TEXT(QUOTIENT($A3478-1,3)+1,"0000000")</f>
        <v/>
      </c>
      <c r="D3478">
        <f>"LINE-"&amp;TEXT($A3478,"0000000")</f>
        <v/>
      </c>
      <c r="E3478" s="7">
        <f>Settings!$B$2+$A3478-1</f>
        <v/>
      </c>
      <c r="F3478" s="7">
        <f>Settings!$B$2+MOD($A3478-1,Settings!$B$7)</f>
        <v/>
      </c>
      <c r="G3478">
        <f>YEAR($F3478)</f>
        <v/>
      </c>
      <c r="H3478">
        <f>"Q"&amp;ROUNDUP(MONTH($F3478)/3,0)</f>
        <v/>
      </c>
      <c r="I3478">
        <f>MONTH($F3478)</f>
        <v/>
      </c>
      <c r="J3478">
        <f>CHOOSE(MONTH($F3478),"Январь","Февраль","Март","Апрель","Май","Июнь","Июль","Август","Сентябрь","Октябрь","Ноябрь","Декабрь")</f>
        <v/>
      </c>
      <c r="K3478">
        <f>DAY($F3478)</f>
        <v/>
      </c>
      <c r="L3478">
        <f>IF(MOD($A3478,10)&lt;7,"ФО_01_Крупный","ФО_"&amp;TEXT(MOD($A3478,8)+1,"00"))</f>
        <v/>
      </c>
      <c r="M3478">
        <f>IF($AB3478="Да","Регион_001_Крупный","Регион_"&amp;TEXT(MOD(QUOTIENT($A3478-1,20),180)+1,"000"))</f>
        <v/>
      </c>
      <c r="N3478">
        <f>IF($AB3478="Да","Город_"&amp;TEXT(MOD($A3478-1,250)+1,"0000"),"Город_"&amp;TEXT(MOD($A3478-1,3000)+1,"0000"))</f>
        <v/>
      </c>
      <c r="O3478">
        <f>IF($AB3478="Да","Холдинг_Крупный","Холдинг_"&amp;TEXT(MOD(QUOTIENT($A3478-1,10000),20)+1,"00"))</f>
        <v/>
      </c>
      <c r="P3478">
        <f>IF($AB3478="Да","Организация_Крупная","Организация_"&amp;TEXT(MOD(QUOTIENT($A3478-1,500),600)+1,"000"))</f>
        <v/>
      </c>
      <c r="Q3478">
        <f>"Отдел_"&amp;TEXT(MOD(QUOTIENT($A3478-1,50),100)+1,"000")</f>
        <v/>
      </c>
      <c r="R3478">
        <f>IF($AB3478="Да","Группа_Крупная","Группа_"&amp;TEXT(MOD(QUOTIENT($A3478-1,5000),30)+1,"00"))</f>
        <v/>
      </c>
      <c r="S3478">
        <f>IF($AB3478="Да","Категория_Крупная","Категория_"&amp;TEXT(MOD(QUOTIENT($A3478-1,500),120)+1,"000"))</f>
        <v/>
      </c>
      <c r="T3478">
        <f>IF($AB3478="Да","Подкатегория_Крупная","Подкатегория_"&amp;TEXT(MOD(QUOTIENT($A3478-1,50),300)+1,"000"))</f>
        <v/>
      </c>
      <c r="U3478">
        <f>"SKU_"&amp;TEXT($A3478,"0000000")</f>
        <v/>
      </c>
      <c r="V3478">
        <f>CHOOSE(MOD($A3478-1,4)+1,"Enterprise","SMB","Госсектор","Розница")</f>
        <v/>
      </c>
      <c r="W3478">
        <f>"Клиент_"&amp;TEXT(MOD($A3478-1,20000)+1,"00000")</f>
        <v/>
      </c>
      <c r="X3478">
        <f>CHOOSE(MOD($A3478-1,5)+1,"Портал","API","Импорт","Ручной ввод","Интеграция")</f>
        <v/>
      </c>
      <c r="Y3478" s="8">
        <f>ROUND(1000+MOD($A3478*37,90000)+IF($AB3478="Да",5000,0),2)</f>
        <v/>
      </c>
      <c r="Z3478">
        <f>1+MOD($A3478,20)</f>
        <v/>
      </c>
      <c r="AA3478" s="8">
        <f>ROUND($Y3478*(0.08+MOD($A3478,17)/100),2)</f>
        <v/>
      </c>
      <c r="AB3478">
        <f>IF(MOD($A3478,10)&lt;7,"Да","Нет")</f>
        <v/>
      </c>
      <c r="AC3478">
        <f>$R3478&amp;" / "&amp;$S3478&amp;" / "&amp;$T3478</f>
        <v/>
      </c>
      <c r="AD3478">
        <f>1</f>
        <v/>
      </c>
      <c r="AE3478">
        <f>IF($A3478&lt;=Settings!$B$4,"до 100",IF($A3478&lt;=Settings!$B$5,"до 10 000",IF($A3478&lt;=Settings!$B$6,"до 100 000","100 000+")))</f>
        <v/>
      </c>
    </row>
    <row r="3479">
      <c r="A3479">
        <f>ROW()-1</f>
        <v/>
      </c>
      <c r="B3479">
        <f>IF($A3479&lt;=Settings!$B$4,"small_control",IF($A3479&lt;=Settings!$B$5,"medium_10k",IF($A3479&lt;=Settings!$B$6,"large_100k","extreme_1m")))</f>
        <v/>
      </c>
      <c r="C3479">
        <f>"ORD-"&amp;TEXT(QUOTIENT($A3479-1,3)+1,"0000000")</f>
        <v/>
      </c>
      <c r="D3479">
        <f>"LINE-"&amp;TEXT($A3479,"0000000")</f>
        <v/>
      </c>
      <c r="E3479" s="7">
        <f>Settings!$B$2+$A3479-1</f>
        <v/>
      </c>
      <c r="F3479" s="7">
        <f>Settings!$B$2+MOD($A3479-1,Settings!$B$7)</f>
        <v/>
      </c>
      <c r="G3479">
        <f>YEAR($F3479)</f>
        <v/>
      </c>
      <c r="H3479">
        <f>"Q"&amp;ROUNDUP(MONTH($F3479)/3,0)</f>
        <v/>
      </c>
      <c r="I3479">
        <f>MONTH($F3479)</f>
        <v/>
      </c>
      <c r="J3479">
        <f>CHOOSE(MONTH($F3479),"Январь","Февраль","Март","Апрель","Май","Июнь","Июль","Август","Сентябрь","Октябрь","Ноябрь","Декабрь")</f>
        <v/>
      </c>
      <c r="K3479">
        <f>DAY($F3479)</f>
        <v/>
      </c>
      <c r="L3479">
        <f>IF(MOD($A3479,10)&lt;7,"ФО_01_Крупный","ФО_"&amp;TEXT(MOD($A3479,8)+1,"00"))</f>
        <v/>
      </c>
      <c r="M3479">
        <f>IF($AB3479="Да","Регион_001_Крупный","Регион_"&amp;TEXT(MOD(QUOTIENT($A3479-1,20),180)+1,"000"))</f>
        <v/>
      </c>
      <c r="N3479">
        <f>IF($AB3479="Да","Город_"&amp;TEXT(MOD($A3479-1,250)+1,"0000"),"Город_"&amp;TEXT(MOD($A3479-1,3000)+1,"0000"))</f>
        <v/>
      </c>
      <c r="O3479">
        <f>IF($AB3479="Да","Холдинг_Крупный","Холдинг_"&amp;TEXT(MOD(QUOTIENT($A3479-1,10000),20)+1,"00"))</f>
        <v/>
      </c>
      <c r="P3479">
        <f>IF($AB3479="Да","Организация_Крупная","Организация_"&amp;TEXT(MOD(QUOTIENT($A3479-1,500),600)+1,"000"))</f>
        <v/>
      </c>
      <c r="Q3479">
        <f>"Отдел_"&amp;TEXT(MOD(QUOTIENT($A3479-1,50),100)+1,"000")</f>
        <v/>
      </c>
      <c r="R3479">
        <f>IF($AB3479="Да","Группа_Крупная","Группа_"&amp;TEXT(MOD(QUOTIENT($A3479-1,5000),30)+1,"00"))</f>
        <v/>
      </c>
      <c r="S3479">
        <f>IF($AB3479="Да","Категория_Крупная","Категория_"&amp;TEXT(MOD(QUOTIENT($A3479-1,500),120)+1,"000"))</f>
        <v/>
      </c>
      <c r="T3479">
        <f>IF($AB3479="Да","Подкатегория_Крупная","Подкатегория_"&amp;TEXT(MOD(QUOTIENT($A3479-1,50),300)+1,"000"))</f>
        <v/>
      </c>
      <c r="U3479">
        <f>"SKU_"&amp;TEXT($A3479,"0000000")</f>
        <v/>
      </c>
      <c r="V3479">
        <f>CHOOSE(MOD($A3479-1,4)+1,"Enterprise","SMB","Госсектор","Розница")</f>
        <v/>
      </c>
      <c r="W3479">
        <f>"Клиент_"&amp;TEXT(MOD($A3479-1,20000)+1,"00000")</f>
        <v/>
      </c>
      <c r="X3479">
        <f>CHOOSE(MOD($A3479-1,5)+1,"Портал","API","Импорт","Ручной ввод","Интеграция")</f>
        <v/>
      </c>
      <c r="Y3479" s="8">
        <f>ROUND(1000+MOD($A3479*37,90000)+IF($AB3479="Да",5000,0),2)</f>
        <v/>
      </c>
      <c r="Z3479">
        <f>1+MOD($A3479,20)</f>
        <v/>
      </c>
      <c r="AA3479" s="8">
        <f>ROUND($Y3479*(0.08+MOD($A3479,17)/100),2)</f>
        <v/>
      </c>
      <c r="AB3479">
        <f>IF(MOD($A3479,10)&lt;7,"Да","Нет")</f>
        <v/>
      </c>
      <c r="AC3479">
        <f>$R3479&amp;" / "&amp;$S3479&amp;" / "&amp;$T3479</f>
        <v/>
      </c>
      <c r="AD3479">
        <f>1</f>
        <v/>
      </c>
      <c r="AE3479">
        <f>IF($A3479&lt;=Settings!$B$4,"до 100",IF($A3479&lt;=Settings!$B$5,"до 10 000",IF($A3479&lt;=Settings!$B$6,"до 100 000","100 000+")))</f>
        <v/>
      </c>
    </row>
    <row r="3480">
      <c r="A3480">
        <f>ROW()-1</f>
        <v/>
      </c>
      <c r="B3480">
        <f>IF($A3480&lt;=Settings!$B$4,"small_control",IF($A3480&lt;=Settings!$B$5,"medium_10k",IF($A3480&lt;=Settings!$B$6,"large_100k","extreme_1m")))</f>
        <v/>
      </c>
      <c r="C3480">
        <f>"ORD-"&amp;TEXT(QUOTIENT($A3480-1,3)+1,"0000000")</f>
        <v/>
      </c>
      <c r="D3480">
        <f>"LINE-"&amp;TEXT($A3480,"0000000")</f>
        <v/>
      </c>
      <c r="E3480" s="7">
        <f>Settings!$B$2+$A3480-1</f>
        <v/>
      </c>
      <c r="F3480" s="7">
        <f>Settings!$B$2+MOD($A3480-1,Settings!$B$7)</f>
        <v/>
      </c>
      <c r="G3480">
        <f>YEAR($F3480)</f>
        <v/>
      </c>
      <c r="H3480">
        <f>"Q"&amp;ROUNDUP(MONTH($F3480)/3,0)</f>
        <v/>
      </c>
      <c r="I3480">
        <f>MONTH($F3480)</f>
        <v/>
      </c>
      <c r="J3480">
        <f>CHOOSE(MONTH($F3480),"Январь","Февраль","Март","Апрель","Май","Июнь","Июль","Август","Сентябрь","Октябрь","Ноябрь","Декабрь")</f>
        <v/>
      </c>
      <c r="K3480">
        <f>DAY($F3480)</f>
        <v/>
      </c>
      <c r="L3480">
        <f>IF(MOD($A3480,10)&lt;7,"ФО_01_Крупный","ФО_"&amp;TEXT(MOD($A3480,8)+1,"00"))</f>
        <v/>
      </c>
      <c r="M3480">
        <f>IF($AB3480="Да","Регион_001_Крупный","Регион_"&amp;TEXT(MOD(QUOTIENT($A3480-1,20),180)+1,"000"))</f>
        <v/>
      </c>
      <c r="N3480">
        <f>IF($AB3480="Да","Город_"&amp;TEXT(MOD($A3480-1,250)+1,"0000"),"Город_"&amp;TEXT(MOD($A3480-1,3000)+1,"0000"))</f>
        <v/>
      </c>
      <c r="O3480">
        <f>IF($AB3480="Да","Холдинг_Крупный","Холдинг_"&amp;TEXT(MOD(QUOTIENT($A3480-1,10000),20)+1,"00"))</f>
        <v/>
      </c>
      <c r="P3480">
        <f>IF($AB3480="Да","Организация_Крупная","Организация_"&amp;TEXT(MOD(QUOTIENT($A3480-1,500),600)+1,"000"))</f>
        <v/>
      </c>
      <c r="Q3480">
        <f>"Отдел_"&amp;TEXT(MOD(QUOTIENT($A3480-1,50),100)+1,"000")</f>
        <v/>
      </c>
      <c r="R3480">
        <f>IF($AB3480="Да","Группа_Крупная","Группа_"&amp;TEXT(MOD(QUOTIENT($A3480-1,5000),30)+1,"00"))</f>
        <v/>
      </c>
      <c r="S3480">
        <f>IF($AB3480="Да","Категория_Крупная","Категория_"&amp;TEXT(MOD(QUOTIENT($A3480-1,500),120)+1,"000"))</f>
        <v/>
      </c>
      <c r="T3480">
        <f>IF($AB3480="Да","Подкатегория_Крупная","Подкатегория_"&amp;TEXT(MOD(QUOTIENT($A3480-1,50),300)+1,"000"))</f>
        <v/>
      </c>
      <c r="U3480">
        <f>"SKU_"&amp;TEXT($A3480,"0000000")</f>
        <v/>
      </c>
      <c r="V3480">
        <f>CHOOSE(MOD($A3480-1,4)+1,"Enterprise","SMB","Госсектор","Розница")</f>
        <v/>
      </c>
      <c r="W3480">
        <f>"Клиент_"&amp;TEXT(MOD($A3480-1,20000)+1,"00000")</f>
        <v/>
      </c>
      <c r="X3480">
        <f>CHOOSE(MOD($A3480-1,5)+1,"Портал","API","Импорт","Ручной ввод","Интеграция")</f>
        <v/>
      </c>
      <c r="Y3480" s="8">
        <f>ROUND(1000+MOD($A3480*37,90000)+IF($AB3480="Да",5000,0),2)</f>
        <v/>
      </c>
      <c r="Z3480">
        <f>1+MOD($A3480,20)</f>
        <v/>
      </c>
      <c r="AA3480" s="8">
        <f>ROUND($Y3480*(0.08+MOD($A3480,17)/100),2)</f>
        <v/>
      </c>
      <c r="AB3480">
        <f>IF(MOD($A3480,10)&lt;7,"Да","Нет")</f>
        <v/>
      </c>
      <c r="AC3480">
        <f>$R3480&amp;" / "&amp;$S3480&amp;" / "&amp;$T3480</f>
        <v/>
      </c>
      <c r="AD3480">
        <f>1</f>
        <v/>
      </c>
      <c r="AE3480">
        <f>IF($A3480&lt;=Settings!$B$4,"до 100",IF($A3480&lt;=Settings!$B$5,"до 10 000",IF($A3480&lt;=Settings!$B$6,"до 100 000","100 000+")))</f>
        <v/>
      </c>
    </row>
    <row r="3481">
      <c r="A3481">
        <f>ROW()-1</f>
        <v/>
      </c>
      <c r="B3481">
        <f>IF($A3481&lt;=Settings!$B$4,"small_control",IF($A3481&lt;=Settings!$B$5,"medium_10k",IF($A3481&lt;=Settings!$B$6,"large_100k","extreme_1m")))</f>
        <v/>
      </c>
      <c r="C3481">
        <f>"ORD-"&amp;TEXT(QUOTIENT($A3481-1,3)+1,"0000000")</f>
        <v/>
      </c>
      <c r="D3481">
        <f>"LINE-"&amp;TEXT($A3481,"0000000")</f>
        <v/>
      </c>
      <c r="E3481" s="7">
        <f>Settings!$B$2+$A3481-1</f>
        <v/>
      </c>
      <c r="F3481" s="7">
        <f>Settings!$B$2+MOD($A3481-1,Settings!$B$7)</f>
        <v/>
      </c>
      <c r="G3481">
        <f>YEAR($F3481)</f>
        <v/>
      </c>
      <c r="H3481">
        <f>"Q"&amp;ROUNDUP(MONTH($F3481)/3,0)</f>
        <v/>
      </c>
      <c r="I3481">
        <f>MONTH($F3481)</f>
        <v/>
      </c>
      <c r="J3481">
        <f>CHOOSE(MONTH($F3481),"Январь","Февраль","Март","Апрель","Май","Июнь","Июль","Август","Сентябрь","Октябрь","Ноябрь","Декабрь")</f>
        <v/>
      </c>
      <c r="K3481">
        <f>DAY($F3481)</f>
        <v/>
      </c>
      <c r="L3481">
        <f>IF(MOD($A3481,10)&lt;7,"ФО_01_Крупный","ФО_"&amp;TEXT(MOD($A3481,8)+1,"00"))</f>
        <v/>
      </c>
      <c r="M3481">
        <f>IF($AB3481="Да","Регион_001_Крупный","Регион_"&amp;TEXT(MOD(QUOTIENT($A3481-1,20),180)+1,"000"))</f>
        <v/>
      </c>
      <c r="N3481">
        <f>IF($AB3481="Да","Город_"&amp;TEXT(MOD($A3481-1,250)+1,"0000"),"Город_"&amp;TEXT(MOD($A3481-1,3000)+1,"0000"))</f>
        <v/>
      </c>
      <c r="O3481">
        <f>IF($AB3481="Да","Холдинг_Крупный","Холдинг_"&amp;TEXT(MOD(QUOTIENT($A3481-1,10000),20)+1,"00"))</f>
        <v/>
      </c>
      <c r="P3481">
        <f>IF($AB3481="Да","Организация_Крупная","Организация_"&amp;TEXT(MOD(QUOTIENT($A3481-1,500),600)+1,"000"))</f>
        <v/>
      </c>
      <c r="Q3481">
        <f>"Отдел_"&amp;TEXT(MOD(QUOTIENT($A3481-1,50),100)+1,"000")</f>
        <v/>
      </c>
      <c r="R3481">
        <f>IF($AB3481="Да","Группа_Крупная","Группа_"&amp;TEXT(MOD(QUOTIENT($A3481-1,5000),30)+1,"00"))</f>
        <v/>
      </c>
      <c r="S3481">
        <f>IF($AB3481="Да","Категория_Крупная","Категория_"&amp;TEXT(MOD(QUOTIENT($A3481-1,500),120)+1,"000"))</f>
        <v/>
      </c>
      <c r="T3481">
        <f>IF($AB3481="Да","Подкатегория_Крупная","Подкатегория_"&amp;TEXT(MOD(QUOTIENT($A3481-1,50),300)+1,"000"))</f>
        <v/>
      </c>
      <c r="U3481">
        <f>"SKU_"&amp;TEXT($A3481,"0000000")</f>
        <v/>
      </c>
      <c r="V3481">
        <f>CHOOSE(MOD($A3481-1,4)+1,"Enterprise","SMB","Госсектор","Розница")</f>
        <v/>
      </c>
      <c r="W3481">
        <f>"Клиент_"&amp;TEXT(MOD($A3481-1,20000)+1,"00000")</f>
        <v/>
      </c>
      <c r="X3481">
        <f>CHOOSE(MOD($A3481-1,5)+1,"Портал","API","Импорт","Ручной ввод","Интеграция")</f>
        <v/>
      </c>
      <c r="Y3481" s="8">
        <f>ROUND(1000+MOD($A3481*37,90000)+IF($AB3481="Да",5000,0),2)</f>
        <v/>
      </c>
      <c r="Z3481">
        <f>1+MOD($A3481,20)</f>
        <v/>
      </c>
      <c r="AA3481" s="8">
        <f>ROUND($Y3481*(0.08+MOD($A3481,17)/100),2)</f>
        <v/>
      </c>
      <c r="AB3481">
        <f>IF(MOD($A3481,10)&lt;7,"Да","Нет")</f>
        <v/>
      </c>
      <c r="AC3481">
        <f>$R3481&amp;" / "&amp;$S3481&amp;" / "&amp;$T3481</f>
        <v/>
      </c>
      <c r="AD3481">
        <f>1</f>
        <v/>
      </c>
      <c r="AE3481">
        <f>IF($A3481&lt;=Settings!$B$4,"до 100",IF($A3481&lt;=Settings!$B$5,"до 10 000",IF($A3481&lt;=Settings!$B$6,"до 100 000","100 000+")))</f>
        <v/>
      </c>
    </row>
    <row r="3482">
      <c r="A3482">
        <f>ROW()-1</f>
        <v/>
      </c>
      <c r="B3482">
        <f>IF($A3482&lt;=Settings!$B$4,"small_control",IF($A3482&lt;=Settings!$B$5,"medium_10k",IF($A3482&lt;=Settings!$B$6,"large_100k","extreme_1m")))</f>
        <v/>
      </c>
      <c r="C3482">
        <f>"ORD-"&amp;TEXT(QUOTIENT($A3482-1,3)+1,"0000000")</f>
        <v/>
      </c>
      <c r="D3482">
        <f>"LINE-"&amp;TEXT($A3482,"0000000")</f>
        <v/>
      </c>
      <c r="E3482" s="7">
        <f>Settings!$B$2+$A3482-1</f>
        <v/>
      </c>
      <c r="F3482" s="7">
        <f>Settings!$B$2+MOD($A3482-1,Settings!$B$7)</f>
        <v/>
      </c>
      <c r="G3482">
        <f>YEAR($F3482)</f>
        <v/>
      </c>
      <c r="H3482">
        <f>"Q"&amp;ROUNDUP(MONTH($F3482)/3,0)</f>
        <v/>
      </c>
      <c r="I3482">
        <f>MONTH($F3482)</f>
        <v/>
      </c>
      <c r="J3482">
        <f>CHOOSE(MONTH($F3482),"Январь","Февраль","Март","Апрель","Май","Июнь","Июль","Август","Сентябрь","Октябрь","Ноябрь","Декабрь")</f>
        <v/>
      </c>
      <c r="K3482">
        <f>DAY($F3482)</f>
        <v/>
      </c>
      <c r="L3482">
        <f>IF(MOD($A3482,10)&lt;7,"ФО_01_Крупный","ФО_"&amp;TEXT(MOD($A3482,8)+1,"00"))</f>
        <v/>
      </c>
      <c r="M3482">
        <f>IF($AB3482="Да","Регион_001_Крупный","Регион_"&amp;TEXT(MOD(QUOTIENT($A3482-1,20),180)+1,"000"))</f>
        <v/>
      </c>
      <c r="N3482">
        <f>IF($AB3482="Да","Город_"&amp;TEXT(MOD($A3482-1,250)+1,"0000"),"Город_"&amp;TEXT(MOD($A3482-1,3000)+1,"0000"))</f>
        <v/>
      </c>
      <c r="O3482">
        <f>IF($AB3482="Да","Холдинг_Крупный","Холдинг_"&amp;TEXT(MOD(QUOTIENT($A3482-1,10000),20)+1,"00"))</f>
        <v/>
      </c>
      <c r="P3482">
        <f>IF($AB3482="Да","Организация_Крупная","Организация_"&amp;TEXT(MOD(QUOTIENT($A3482-1,500),600)+1,"000"))</f>
        <v/>
      </c>
      <c r="Q3482">
        <f>"Отдел_"&amp;TEXT(MOD(QUOTIENT($A3482-1,50),100)+1,"000")</f>
        <v/>
      </c>
      <c r="R3482">
        <f>IF($AB3482="Да","Группа_Крупная","Группа_"&amp;TEXT(MOD(QUOTIENT($A3482-1,5000),30)+1,"00"))</f>
        <v/>
      </c>
      <c r="S3482">
        <f>IF($AB3482="Да","Категория_Крупная","Категория_"&amp;TEXT(MOD(QUOTIENT($A3482-1,500),120)+1,"000"))</f>
        <v/>
      </c>
      <c r="T3482">
        <f>IF($AB3482="Да","Подкатегория_Крупная","Подкатегория_"&amp;TEXT(MOD(QUOTIENT($A3482-1,50),300)+1,"000"))</f>
        <v/>
      </c>
      <c r="U3482">
        <f>"SKU_"&amp;TEXT($A3482,"0000000")</f>
        <v/>
      </c>
      <c r="V3482">
        <f>CHOOSE(MOD($A3482-1,4)+1,"Enterprise","SMB","Госсектор","Розница")</f>
        <v/>
      </c>
      <c r="W3482">
        <f>"Клиент_"&amp;TEXT(MOD($A3482-1,20000)+1,"00000")</f>
        <v/>
      </c>
      <c r="X3482">
        <f>CHOOSE(MOD($A3482-1,5)+1,"Портал","API","Импорт","Ручной ввод","Интеграция")</f>
        <v/>
      </c>
      <c r="Y3482" s="8">
        <f>ROUND(1000+MOD($A3482*37,90000)+IF($AB3482="Да",5000,0),2)</f>
        <v/>
      </c>
      <c r="Z3482">
        <f>1+MOD($A3482,20)</f>
        <v/>
      </c>
      <c r="AA3482" s="8">
        <f>ROUND($Y3482*(0.08+MOD($A3482,17)/100),2)</f>
        <v/>
      </c>
      <c r="AB3482">
        <f>IF(MOD($A3482,10)&lt;7,"Да","Нет")</f>
        <v/>
      </c>
      <c r="AC3482">
        <f>$R3482&amp;" / "&amp;$S3482&amp;" / "&amp;$T3482</f>
        <v/>
      </c>
      <c r="AD3482">
        <f>1</f>
        <v/>
      </c>
      <c r="AE3482">
        <f>IF($A3482&lt;=Settings!$B$4,"до 100",IF($A3482&lt;=Settings!$B$5,"до 10 000",IF($A3482&lt;=Settings!$B$6,"до 100 000","100 000+")))</f>
        <v/>
      </c>
    </row>
    <row r="3483">
      <c r="A3483">
        <f>ROW()-1</f>
        <v/>
      </c>
      <c r="B3483">
        <f>IF($A3483&lt;=Settings!$B$4,"small_control",IF($A3483&lt;=Settings!$B$5,"medium_10k",IF($A3483&lt;=Settings!$B$6,"large_100k","extreme_1m")))</f>
        <v/>
      </c>
      <c r="C3483">
        <f>"ORD-"&amp;TEXT(QUOTIENT($A3483-1,3)+1,"0000000")</f>
        <v/>
      </c>
      <c r="D3483">
        <f>"LINE-"&amp;TEXT($A3483,"0000000")</f>
        <v/>
      </c>
      <c r="E3483" s="7">
        <f>Settings!$B$2+$A3483-1</f>
        <v/>
      </c>
      <c r="F3483" s="7">
        <f>Settings!$B$2+MOD($A3483-1,Settings!$B$7)</f>
        <v/>
      </c>
      <c r="G3483">
        <f>YEAR($F3483)</f>
        <v/>
      </c>
      <c r="H3483">
        <f>"Q"&amp;ROUNDUP(MONTH($F3483)/3,0)</f>
        <v/>
      </c>
      <c r="I3483">
        <f>MONTH($F3483)</f>
        <v/>
      </c>
      <c r="J3483">
        <f>CHOOSE(MONTH($F3483),"Январь","Февраль","Март","Апрель","Май","Июнь","Июль","Август","Сентябрь","Октябрь","Ноябрь","Декабрь")</f>
        <v/>
      </c>
      <c r="K3483">
        <f>DAY($F3483)</f>
        <v/>
      </c>
      <c r="L3483">
        <f>IF(MOD($A3483,10)&lt;7,"ФО_01_Крупный","ФО_"&amp;TEXT(MOD($A3483,8)+1,"00"))</f>
        <v/>
      </c>
      <c r="M3483">
        <f>IF($AB3483="Да","Регион_001_Крупный","Регион_"&amp;TEXT(MOD(QUOTIENT($A3483-1,20),180)+1,"000"))</f>
        <v/>
      </c>
      <c r="N3483">
        <f>IF($AB3483="Да","Город_"&amp;TEXT(MOD($A3483-1,250)+1,"0000"),"Город_"&amp;TEXT(MOD($A3483-1,3000)+1,"0000"))</f>
        <v/>
      </c>
      <c r="O3483">
        <f>IF($AB3483="Да","Холдинг_Крупный","Холдинг_"&amp;TEXT(MOD(QUOTIENT($A3483-1,10000),20)+1,"00"))</f>
        <v/>
      </c>
      <c r="P3483">
        <f>IF($AB3483="Да","Организация_Крупная","Организация_"&amp;TEXT(MOD(QUOTIENT($A3483-1,500),600)+1,"000"))</f>
        <v/>
      </c>
      <c r="Q3483">
        <f>"Отдел_"&amp;TEXT(MOD(QUOTIENT($A3483-1,50),100)+1,"000")</f>
        <v/>
      </c>
      <c r="R3483">
        <f>IF($AB3483="Да","Группа_Крупная","Группа_"&amp;TEXT(MOD(QUOTIENT($A3483-1,5000),30)+1,"00"))</f>
        <v/>
      </c>
      <c r="S3483">
        <f>IF($AB3483="Да","Категория_Крупная","Категория_"&amp;TEXT(MOD(QUOTIENT($A3483-1,500),120)+1,"000"))</f>
        <v/>
      </c>
      <c r="T3483">
        <f>IF($AB3483="Да","Подкатегория_Крупная","Подкатегория_"&amp;TEXT(MOD(QUOTIENT($A3483-1,50),300)+1,"000"))</f>
        <v/>
      </c>
      <c r="U3483">
        <f>"SKU_"&amp;TEXT($A3483,"0000000")</f>
        <v/>
      </c>
      <c r="V3483">
        <f>CHOOSE(MOD($A3483-1,4)+1,"Enterprise","SMB","Госсектор","Розница")</f>
        <v/>
      </c>
      <c r="W3483">
        <f>"Клиент_"&amp;TEXT(MOD($A3483-1,20000)+1,"00000")</f>
        <v/>
      </c>
      <c r="X3483">
        <f>CHOOSE(MOD($A3483-1,5)+1,"Портал","API","Импорт","Ручной ввод","Интеграция")</f>
        <v/>
      </c>
      <c r="Y3483" s="8">
        <f>ROUND(1000+MOD($A3483*37,90000)+IF($AB3483="Да",5000,0),2)</f>
        <v/>
      </c>
      <c r="Z3483">
        <f>1+MOD($A3483,20)</f>
        <v/>
      </c>
      <c r="AA3483" s="8">
        <f>ROUND($Y3483*(0.08+MOD($A3483,17)/100),2)</f>
        <v/>
      </c>
      <c r="AB3483">
        <f>IF(MOD($A3483,10)&lt;7,"Да","Нет")</f>
        <v/>
      </c>
      <c r="AC3483">
        <f>$R3483&amp;" / "&amp;$S3483&amp;" / "&amp;$T3483</f>
        <v/>
      </c>
      <c r="AD3483">
        <f>1</f>
        <v/>
      </c>
      <c r="AE3483">
        <f>IF($A3483&lt;=Settings!$B$4,"до 100",IF($A3483&lt;=Settings!$B$5,"до 10 000",IF($A3483&lt;=Settings!$B$6,"до 100 000","100 000+")))</f>
        <v/>
      </c>
    </row>
    <row r="3484">
      <c r="A3484">
        <f>ROW()-1</f>
        <v/>
      </c>
      <c r="B3484">
        <f>IF($A3484&lt;=Settings!$B$4,"small_control",IF($A3484&lt;=Settings!$B$5,"medium_10k",IF($A3484&lt;=Settings!$B$6,"large_100k","extreme_1m")))</f>
        <v/>
      </c>
      <c r="C3484">
        <f>"ORD-"&amp;TEXT(QUOTIENT($A3484-1,3)+1,"0000000")</f>
        <v/>
      </c>
      <c r="D3484">
        <f>"LINE-"&amp;TEXT($A3484,"0000000")</f>
        <v/>
      </c>
      <c r="E3484" s="7">
        <f>Settings!$B$2+$A3484-1</f>
        <v/>
      </c>
      <c r="F3484" s="7">
        <f>Settings!$B$2+MOD($A3484-1,Settings!$B$7)</f>
        <v/>
      </c>
      <c r="G3484">
        <f>YEAR($F3484)</f>
        <v/>
      </c>
      <c r="H3484">
        <f>"Q"&amp;ROUNDUP(MONTH($F3484)/3,0)</f>
        <v/>
      </c>
      <c r="I3484">
        <f>MONTH($F3484)</f>
        <v/>
      </c>
      <c r="J3484">
        <f>CHOOSE(MONTH($F3484),"Январь","Февраль","Март","Апрель","Май","Июнь","Июль","Август","Сентябрь","Октябрь","Ноябрь","Декабрь")</f>
        <v/>
      </c>
      <c r="K3484">
        <f>DAY($F3484)</f>
        <v/>
      </c>
      <c r="L3484">
        <f>IF(MOD($A3484,10)&lt;7,"ФО_01_Крупный","ФО_"&amp;TEXT(MOD($A3484,8)+1,"00"))</f>
        <v/>
      </c>
      <c r="M3484">
        <f>IF($AB3484="Да","Регион_001_Крупный","Регион_"&amp;TEXT(MOD(QUOTIENT($A3484-1,20),180)+1,"000"))</f>
        <v/>
      </c>
      <c r="N3484">
        <f>IF($AB3484="Да","Город_"&amp;TEXT(MOD($A3484-1,250)+1,"0000"),"Город_"&amp;TEXT(MOD($A3484-1,3000)+1,"0000"))</f>
        <v/>
      </c>
      <c r="O3484">
        <f>IF($AB3484="Да","Холдинг_Крупный","Холдинг_"&amp;TEXT(MOD(QUOTIENT($A3484-1,10000),20)+1,"00"))</f>
        <v/>
      </c>
      <c r="P3484">
        <f>IF($AB3484="Да","Организация_Крупная","Организация_"&amp;TEXT(MOD(QUOTIENT($A3484-1,500),600)+1,"000"))</f>
        <v/>
      </c>
      <c r="Q3484">
        <f>"Отдел_"&amp;TEXT(MOD(QUOTIENT($A3484-1,50),100)+1,"000")</f>
        <v/>
      </c>
      <c r="R3484">
        <f>IF($AB3484="Да","Группа_Крупная","Группа_"&amp;TEXT(MOD(QUOTIENT($A3484-1,5000),30)+1,"00"))</f>
        <v/>
      </c>
      <c r="S3484">
        <f>IF($AB3484="Да","Категория_Крупная","Категория_"&amp;TEXT(MOD(QUOTIENT($A3484-1,500),120)+1,"000"))</f>
        <v/>
      </c>
      <c r="T3484">
        <f>IF($AB3484="Да","Подкатегория_Крупная","Подкатегория_"&amp;TEXT(MOD(QUOTIENT($A3484-1,50),300)+1,"000"))</f>
        <v/>
      </c>
      <c r="U3484">
        <f>"SKU_"&amp;TEXT($A3484,"0000000")</f>
        <v/>
      </c>
      <c r="V3484">
        <f>CHOOSE(MOD($A3484-1,4)+1,"Enterprise","SMB","Госсектор","Розница")</f>
        <v/>
      </c>
      <c r="W3484">
        <f>"Клиент_"&amp;TEXT(MOD($A3484-1,20000)+1,"00000")</f>
        <v/>
      </c>
      <c r="X3484">
        <f>CHOOSE(MOD($A3484-1,5)+1,"Портал","API","Импорт","Ручной ввод","Интеграция")</f>
        <v/>
      </c>
      <c r="Y3484" s="8">
        <f>ROUND(1000+MOD($A3484*37,90000)+IF($AB3484="Да",5000,0),2)</f>
        <v/>
      </c>
      <c r="Z3484">
        <f>1+MOD($A3484,20)</f>
        <v/>
      </c>
      <c r="AA3484" s="8">
        <f>ROUND($Y3484*(0.08+MOD($A3484,17)/100),2)</f>
        <v/>
      </c>
      <c r="AB3484">
        <f>IF(MOD($A3484,10)&lt;7,"Да","Нет")</f>
        <v/>
      </c>
      <c r="AC3484">
        <f>$R3484&amp;" / "&amp;$S3484&amp;" / "&amp;$T3484</f>
        <v/>
      </c>
      <c r="AD3484">
        <f>1</f>
        <v/>
      </c>
      <c r="AE3484">
        <f>IF($A3484&lt;=Settings!$B$4,"до 100",IF($A3484&lt;=Settings!$B$5,"до 10 000",IF($A3484&lt;=Settings!$B$6,"до 100 000","100 000+")))</f>
        <v/>
      </c>
    </row>
    <row r="3485">
      <c r="A3485">
        <f>ROW()-1</f>
        <v/>
      </c>
      <c r="B3485">
        <f>IF($A3485&lt;=Settings!$B$4,"small_control",IF($A3485&lt;=Settings!$B$5,"medium_10k",IF($A3485&lt;=Settings!$B$6,"large_100k","extreme_1m")))</f>
        <v/>
      </c>
      <c r="C3485">
        <f>"ORD-"&amp;TEXT(QUOTIENT($A3485-1,3)+1,"0000000")</f>
        <v/>
      </c>
      <c r="D3485">
        <f>"LINE-"&amp;TEXT($A3485,"0000000")</f>
        <v/>
      </c>
      <c r="E3485" s="7">
        <f>Settings!$B$2+$A3485-1</f>
        <v/>
      </c>
      <c r="F3485" s="7">
        <f>Settings!$B$2+MOD($A3485-1,Settings!$B$7)</f>
        <v/>
      </c>
      <c r="G3485">
        <f>YEAR($F3485)</f>
        <v/>
      </c>
      <c r="H3485">
        <f>"Q"&amp;ROUNDUP(MONTH($F3485)/3,0)</f>
        <v/>
      </c>
      <c r="I3485">
        <f>MONTH($F3485)</f>
        <v/>
      </c>
      <c r="J3485">
        <f>CHOOSE(MONTH($F3485),"Январь","Февраль","Март","Апрель","Май","Июнь","Июль","Август","Сентябрь","Октябрь","Ноябрь","Декабрь")</f>
        <v/>
      </c>
      <c r="K3485">
        <f>DAY($F3485)</f>
        <v/>
      </c>
      <c r="L3485">
        <f>IF(MOD($A3485,10)&lt;7,"ФО_01_Крупный","ФО_"&amp;TEXT(MOD($A3485,8)+1,"00"))</f>
        <v/>
      </c>
      <c r="M3485">
        <f>IF($AB3485="Да","Регион_001_Крупный","Регион_"&amp;TEXT(MOD(QUOTIENT($A3485-1,20),180)+1,"000"))</f>
        <v/>
      </c>
      <c r="N3485">
        <f>IF($AB3485="Да","Город_"&amp;TEXT(MOD($A3485-1,250)+1,"0000"),"Город_"&amp;TEXT(MOD($A3485-1,3000)+1,"0000"))</f>
        <v/>
      </c>
      <c r="O3485">
        <f>IF($AB3485="Да","Холдинг_Крупный","Холдинг_"&amp;TEXT(MOD(QUOTIENT($A3485-1,10000),20)+1,"00"))</f>
        <v/>
      </c>
      <c r="P3485">
        <f>IF($AB3485="Да","Организация_Крупная","Организация_"&amp;TEXT(MOD(QUOTIENT($A3485-1,500),600)+1,"000"))</f>
        <v/>
      </c>
      <c r="Q3485">
        <f>"Отдел_"&amp;TEXT(MOD(QUOTIENT($A3485-1,50),100)+1,"000")</f>
        <v/>
      </c>
      <c r="R3485">
        <f>IF($AB3485="Да","Группа_Крупная","Группа_"&amp;TEXT(MOD(QUOTIENT($A3485-1,5000),30)+1,"00"))</f>
        <v/>
      </c>
      <c r="S3485">
        <f>IF($AB3485="Да","Категория_Крупная","Категория_"&amp;TEXT(MOD(QUOTIENT($A3485-1,500),120)+1,"000"))</f>
        <v/>
      </c>
      <c r="T3485">
        <f>IF($AB3485="Да","Подкатегория_Крупная","Подкатегория_"&amp;TEXT(MOD(QUOTIENT($A3485-1,50),300)+1,"000"))</f>
        <v/>
      </c>
      <c r="U3485">
        <f>"SKU_"&amp;TEXT($A3485,"0000000")</f>
        <v/>
      </c>
      <c r="V3485">
        <f>CHOOSE(MOD($A3485-1,4)+1,"Enterprise","SMB","Госсектор","Розница")</f>
        <v/>
      </c>
      <c r="W3485">
        <f>"Клиент_"&amp;TEXT(MOD($A3485-1,20000)+1,"00000")</f>
        <v/>
      </c>
      <c r="X3485">
        <f>CHOOSE(MOD($A3485-1,5)+1,"Портал","API","Импорт","Ручной ввод","Интеграция")</f>
        <v/>
      </c>
      <c r="Y3485" s="8">
        <f>ROUND(1000+MOD($A3485*37,90000)+IF($AB3485="Да",5000,0),2)</f>
        <v/>
      </c>
      <c r="Z3485">
        <f>1+MOD($A3485,20)</f>
        <v/>
      </c>
      <c r="AA3485" s="8">
        <f>ROUND($Y3485*(0.08+MOD($A3485,17)/100),2)</f>
        <v/>
      </c>
      <c r="AB3485">
        <f>IF(MOD($A3485,10)&lt;7,"Да","Нет")</f>
        <v/>
      </c>
      <c r="AC3485">
        <f>$R3485&amp;" / "&amp;$S3485&amp;" / "&amp;$T3485</f>
        <v/>
      </c>
      <c r="AD3485">
        <f>1</f>
        <v/>
      </c>
      <c r="AE3485">
        <f>IF($A3485&lt;=Settings!$B$4,"до 100",IF($A3485&lt;=Settings!$B$5,"до 10 000",IF($A3485&lt;=Settings!$B$6,"до 100 000","100 000+")))</f>
        <v/>
      </c>
    </row>
    <row r="3486">
      <c r="A3486">
        <f>ROW()-1</f>
        <v/>
      </c>
      <c r="B3486">
        <f>IF($A3486&lt;=Settings!$B$4,"small_control",IF($A3486&lt;=Settings!$B$5,"medium_10k",IF($A3486&lt;=Settings!$B$6,"large_100k","extreme_1m")))</f>
        <v/>
      </c>
      <c r="C3486">
        <f>"ORD-"&amp;TEXT(QUOTIENT($A3486-1,3)+1,"0000000")</f>
        <v/>
      </c>
      <c r="D3486">
        <f>"LINE-"&amp;TEXT($A3486,"0000000")</f>
        <v/>
      </c>
      <c r="E3486" s="7">
        <f>Settings!$B$2+$A3486-1</f>
        <v/>
      </c>
      <c r="F3486" s="7">
        <f>Settings!$B$2+MOD($A3486-1,Settings!$B$7)</f>
        <v/>
      </c>
      <c r="G3486">
        <f>YEAR($F3486)</f>
        <v/>
      </c>
      <c r="H3486">
        <f>"Q"&amp;ROUNDUP(MONTH($F3486)/3,0)</f>
        <v/>
      </c>
      <c r="I3486">
        <f>MONTH($F3486)</f>
        <v/>
      </c>
      <c r="J3486">
        <f>CHOOSE(MONTH($F3486),"Январь","Февраль","Март","Апрель","Май","Июнь","Июль","Август","Сентябрь","Октябрь","Ноябрь","Декабрь")</f>
        <v/>
      </c>
      <c r="K3486">
        <f>DAY($F3486)</f>
        <v/>
      </c>
      <c r="L3486">
        <f>IF(MOD($A3486,10)&lt;7,"ФО_01_Крупный","ФО_"&amp;TEXT(MOD($A3486,8)+1,"00"))</f>
        <v/>
      </c>
      <c r="M3486">
        <f>IF($AB3486="Да","Регион_001_Крупный","Регион_"&amp;TEXT(MOD(QUOTIENT($A3486-1,20),180)+1,"000"))</f>
        <v/>
      </c>
      <c r="N3486">
        <f>IF($AB3486="Да","Город_"&amp;TEXT(MOD($A3486-1,250)+1,"0000"),"Город_"&amp;TEXT(MOD($A3486-1,3000)+1,"0000"))</f>
        <v/>
      </c>
      <c r="O3486">
        <f>IF($AB3486="Да","Холдинг_Крупный","Холдинг_"&amp;TEXT(MOD(QUOTIENT($A3486-1,10000),20)+1,"00"))</f>
        <v/>
      </c>
      <c r="P3486">
        <f>IF($AB3486="Да","Организация_Крупная","Организация_"&amp;TEXT(MOD(QUOTIENT($A3486-1,500),600)+1,"000"))</f>
        <v/>
      </c>
      <c r="Q3486">
        <f>"Отдел_"&amp;TEXT(MOD(QUOTIENT($A3486-1,50),100)+1,"000")</f>
        <v/>
      </c>
      <c r="R3486">
        <f>IF($AB3486="Да","Группа_Крупная","Группа_"&amp;TEXT(MOD(QUOTIENT($A3486-1,5000),30)+1,"00"))</f>
        <v/>
      </c>
      <c r="S3486">
        <f>IF($AB3486="Да","Категория_Крупная","Категория_"&amp;TEXT(MOD(QUOTIENT($A3486-1,500),120)+1,"000"))</f>
        <v/>
      </c>
      <c r="T3486">
        <f>IF($AB3486="Да","Подкатегория_Крупная","Подкатегория_"&amp;TEXT(MOD(QUOTIENT($A3486-1,50),300)+1,"000"))</f>
        <v/>
      </c>
      <c r="U3486">
        <f>"SKU_"&amp;TEXT($A3486,"0000000")</f>
        <v/>
      </c>
      <c r="V3486">
        <f>CHOOSE(MOD($A3486-1,4)+1,"Enterprise","SMB","Госсектор","Розница")</f>
        <v/>
      </c>
      <c r="W3486">
        <f>"Клиент_"&amp;TEXT(MOD($A3486-1,20000)+1,"00000")</f>
        <v/>
      </c>
      <c r="X3486">
        <f>CHOOSE(MOD($A3486-1,5)+1,"Портал","API","Импорт","Ручной ввод","Интеграция")</f>
        <v/>
      </c>
      <c r="Y3486" s="8">
        <f>ROUND(1000+MOD($A3486*37,90000)+IF($AB3486="Да",5000,0),2)</f>
        <v/>
      </c>
      <c r="Z3486">
        <f>1+MOD($A3486,20)</f>
        <v/>
      </c>
      <c r="AA3486" s="8">
        <f>ROUND($Y3486*(0.08+MOD($A3486,17)/100),2)</f>
        <v/>
      </c>
      <c r="AB3486">
        <f>IF(MOD($A3486,10)&lt;7,"Да","Нет")</f>
        <v/>
      </c>
      <c r="AC3486">
        <f>$R3486&amp;" / "&amp;$S3486&amp;" / "&amp;$T3486</f>
        <v/>
      </c>
      <c r="AD3486">
        <f>1</f>
        <v/>
      </c>
      <c r="AE3486">
        <f>IF($A3486&lt;=Settings!$B$4,"до 100",IF($A3486&lt;=Settings!$B$5,"до 10 000",IF($A3486&lt;=Settings!$B$6,"до 100 000","100 000+")))</f>
        <v/>
      </c>
    </row>
    <row r="3487">
      <c r="A3487">
        <f>ROW()-1</f>
        <v/>
      </c>
      <c r="B3487">
        <f>IF($A3487&lt;=Settings!$B$4,"small_control",IF($A3487&lt;=Settings!$B$5,"medium_10k",IF($A3487&lt;=Settings!$B$6,"large_100k","extreme_1m")))</f>
        <v/>
      </c>
      <c r="C3487">
        <f>"ORD-"&amp;TEXT(QUOTIENT($A3487-1,3)+1,"0000000")</f>
        <v/>
      </c>
      <c r="D3487">
        <f>"LINE-"&amp;TEXT($A3487,"0000000")</f>
        <v/>
      </c>
      <c r="E3487" s="7">
        <f>Settings!$B$2+$A3487-1</f>
        <v/>
      </c>
      <c r="F3487" s="7">
        <f>Settings!$B$2+MOD($A3487-1,Settings!$B$7)</f>
        <v/>
      </c>
      <c r="G3487">
        <f>YEAR($F3487)</f>
        <v/>
      </c>
      <c r="H3487">
        <f>"Q"&amp;ROUNDUP(MONTH($F3487)/3,0)</f>
        <v/>
      </c>
      <c r="I3487">
        <f>MONTH($F3487)</f>
        <v/>
      </c>
      <c r="J3487">
        <f>CHOOSE(MONTH($F3487),"Январь","Февраль","Март","Апрель","Май","Июнь","Июль","Август","Сентябрь","Октябрь","Ноябрь","Декабрь")</f>
        <v/>
      </c>
      <c r="K3487">
        <f>DAY($F3487)</f>
        <v/>
      </c>
      <c r="L3487">
        <f>IF(MOD($A3487,10)&lt;7,"ФО_01_Крупный","ФО_"&amp;TEXT(MOD($A3487,8)+1,"00"))</f>
        <v/>
      </c>
      <c r="M3487">
        <f>IF($AB3487="Да","Регион_001_Крупный","Регион_"&amp;TEXT(MOD(QUOTIENT($A3487-1,20),180)+1,"000"))</f>
        <v/>
      </c>
      <c r="N3487">
        <f>IF($AB3487="Да","Город_"&amp;TEXT(MOD($A3487-1,250)+1,"0000"),"Город_"&amp;TEXT(MOD($A3487-1,3000)+1,"0000"))</f>
        <v/>
      </c>
      <c r="O3487">
        <f>IF($AB3487="Да","Холдинг_Крупный","Холдинг_"&amp;TEXT(MOD(QUOTIENT($A3487-1,10000),20)+1,"00"))</f>
        <v/>
      </c>
      <c r="P3487">
        <f>IF($AB3487="Да","Организация_Крупная","Организация_"&amp;TEXT(MOD(QUOTIENT($A3487-1,500),600)+1,"000"))</f>
        <v/>
      </c>
      <c r="Q3487">
        <f>"Отдел_"&amp;TEXT(MOD(QUOTIENT($A3487-1,50),100)+1,"000")</f>
        <v/>
      </c>
      <c r="R3487">
        <f>IF($AB3487="Да","Группа_Крупная","Группа_"&amp;TEXT(MOD(QUOTIENT($A3487-1,5000),30)+1,"00"))</f>
        <v/>
      </c>
      <c r="S3487">
        <f>IF($AB3487="Да","Категория_Крупная","Категория_"&amp;TEXT(MOD(QUOTIENT($A3487-1,500),120)+1,"000"))</f>
        <v/>
      </c>
      <c r="T3487">
        <f>IF($AB3487="Да","Подкатегория_Крупная","Подкатегория_"&amp;TEXT(MOD(QUOTIENT($A3487-1,50),300)+1,"000"))</f>
        <v/>
      </c>
      <c r="U3487">
        <f>"SKU_"&amp;TEXT($A3487,"0000000")</f>
        <v/>
      </c>
      <c r="V3487">
        <f>CHOOSE(MOD($A3487-1,4)+1,"Enterprise","SMB","Госсектор","Розница")</f>
        <v/>
      </c>
      <c r="W3487">
        <f>"Клиент_"&amp;TEXT(MOD($A3487-1,20000)+1,"00000")</f>
        <v/>
      </c>
      <c r="X3487">
        <f>CHOOSE(MOD($A3487-1,5)+1,"Портал","API","Импорт","Ручной ввод","Интеграция")</f>
        <v/>
      </c>
      <c r="Y3487" s="8">
        <f>ROUND(1000+MOD($A3487*37,90000)+IF($AB3487="Да",5000,0),2)</f>
        <v/>
      </c>
      <c r="Z3487">
        <f>1+MOD($A3487,20)</f>
        <v/>
      </c>
      <c r="AA3487" s="8">
        <f>ROUND($Y3487*(0.08+MOD($A3487,17)/100),2)</f>
        <v/>
      </c>
      <c r="AB3487">
        <f>IF(MOD($A3487,10)&lt;7,"Да","Нет")</f>
        <v/>
      </c>
      <c r="AC3487">
        <f>$R3487&amp;" / "&amp;$S3487&amp;" / "&amp;$T3487</f>
        <v/>
      </c>
      <c r="AD3487">
        <f>1</f>
        <v/>
      </c>
      <c r="AE3487">
        <f>IF($A3487&lt;=Settings!$B$4,"до 100",IF($A3487&lt;=Settings!$B$5,"до 10 000",IF($A3487&lt;=Settings!$B$6,"до 100 000","100 000+")))</f>
        <v/>
      </c>
    </row>
    <row r="3488">
      <c r="A3488">
        <f>ROW()-1</f>
        <v/>
      </c>
      <c r="B3488">
        <f>IF($A3488&lt;=Settings!$B$4,"small_control",IF($A3488&lt;=Settings!$B$5,"medium_10k",IF($A3488&lt;=Settings!$B$6,"large_100k","extreme_1m")))</f>
        <v/>
      </c>
      <c r="C3488">
        <f>"ORD-"&amp;TEXT(QUOTIENT($A3488-1,3)+1,"0000000")</f>
        <v/>
      </c>
      <c r="D3488">
        <f>"LINE-"&amp;TEXT($A3488,"0000000")</f>
        <v/>
      </c>
      <c r="E3488" s="7">
        <f>Settings!$B$2+$A3488-1</f>
        <v/>
      </c>
      <c r="F3488" s="7">
        <f>Settings!$B$2+MOD($A3488-1,Settings!$B$7)</f>
        <v/>
      </c>
      <c r="G3488">
        <f>YEAR($F3488)</f>
        <v/>
      </c>
      <c r="H3488">
        <f>"Q"&amp;ROUNDUP(MONTH($F3488)/3,0)</f>
        <v/>
      </c>
      <c r="I3488">
        <f>MONTH($F3488)</f>
        <v/>
      </c>
      <c r="J3488">
        <f>CHOOSE(MONTH($F3488),"Январь","Февраль","Март","Апрель","Май","Июнь","Июль","Август","Сентябрь","Октябрь","Ноябрь","Декабрь")</f>
        <v/>
      </c>
      <c r="K3488">
        <f>DAY($F3488)</f>
        <v/>
      </c>
      <c r="L3488">
        <f>IF(MOD($A3488,10)&lt;7,"ФО_01_Крупный","ФО_"&amp;TEXT(MOD($A3488,8)+1,"00"))</f>
        <v/>
      </c>
      <c r="M3488">
        <f>IF($AB3488="Да","Регион_001_Крупный","Регион_"&amp;TEXT(MOD(QUOTIENT($A3488-1,20),180)+1,"000"))</f>
        <v/>
      </c>
      <c r="N3488">
        <f>IF($AB3488="Да","Город_"&amp;TEXT(MOD($A3488-1,250)+1,"0000"),"Город_"&amp;TEXT(MOD($A3488-1,3000)+1,"0000"))</f>
        <v/>
      </c>
      <c r="O3488">
        <f>IF($AB3488="Да","Холдинг_Крупный","Холдинг_"&amp;TEXT(MOD(QUOTIENT($A3488-1,10000),20)+1,"00"))</f>
        <v/>
      </c>
      <c r="P3488">
        <f>IF($AB3488="Да","Организация_Крупная","Организация_"&amp;TEXT(MOD(QUOTIENT($A3488-1,500),600)+1,"000"))</f>
        <v/>
      </c>
      <c r="Q3488">
        <f>"Отдел_"&amp;TEXT(MOD(QUOTIENT($A3488-1,50),100)+1,"000")</f>
        <v/>
      </c>
      <c r="R3488">
        <f>IF($AB3488="Да","Группа_Крупная","Группа_"&amp;TEXT(MOD(QUOTIENT($A3488-1,5000),30)+1,"00"))</f>
        <v/>
      </c>
      <c r="S3488">
        <f>IF($AB3488="Да","Категория_Крупная","Категория_"&amp;TEXT(MOD(QUOTIENT($A3488-1,500),120)+1,"000"))</f>
        <v/>
      </c>
      <c r="T3488">
        <f>IF($AB3488="Да","Подкатегория_Крупная","Подкатегория_"&amp;TEXT(MOD(QUOTIENT($A3488-1,50),300)+1,"000"))</f>
        <v/>
      </c>
      <c r="U3488">
        <f>"SKU_"&amp;TEXT($A3488,"0000000")</f>
        <v/>
      </c>
      <c r="V3488">
        <f>CHOOSE(MOD($A3488-1,4)+1,"Enterprise","SMB","Госсектор","Розница")</f>
        <v/>
      </c>
      <c r="W3488">
        <f>"Клиент_"&amp;TEXT(MOD($A3488-1,20000)+1,"00000")</f>
        <v/>
      </c>
      <c r="X3488">
        <f>CHOOSE(MOD($A3488-1,5)+1,"Портал","API","Импорт","Ручной ввод","Интеграция")</f>
        <v/>
      </c>
      <c r="Y3488" s="8">
        <f>ROUND(1000+MOD($A3488*37,90000)+IF($AB3488="Да",5000,0),2)</f>
        <v/>
      </c>
      <c r="Z3488">
        <f>1+MOD($A3488,20)</f>
        <v/>
      </c>
      <c r="AA3488" s="8">
        <f>ROUND($Y3488*(0.08+MOD($A3488,17)/100),2)</f>
        <v/>
      </c>
      <c r="AB3488">
        <f>IF(MOD($A3488,10)&lt;7,"Да","Нет")</f>
        <v/>
      </c>
      <c r="AC3488">
        <f>$R3488&amp;" / "&amp;$S3488&amp;" / "&amp;$T3488</f>
        <v/>
      </c>
      <c r="AD3488">
        <f>1</f>
        <v/>
      </c>
      <c r="AE3488">
        <f>IF($A3488&lt;=Settings!$B$4,"до 100",IF($A3488&lt;=Settings!$B$5,"до 10 000",IF($A3488&lt;=Settings!$B$6,"до 100 000","100 000+")))</f>
        <v/>
      </c>
    </row>
    <row r="3489">
      <c r="A3489">
        <f>ROW()-1</f>
        <v/>
      </c>
      <c r="B3489">
        <f>IF($A3489&lt;=Settings!$B$4,"small_control",IF($A3489&lt;=Settings!$B$5,"medium_10k",IF($A3489&lt;=Settings!$B$6,"large_100k","extreme_1m")))</f>
        <v/>
      </c>
      <c r="C3489">
        <f>"ORD-"&amp;TEXT(QUOTIENT($A3489-1,3)+1,"0000000")</f>
        <v/>
      </c>
      <c r="D3489">
        <f>"LINE-"&amp;TEXT($A3489,"0000000")</f>
        <v/>
      </c>
      <c r="E3489" s="7">
        <f>Settings!$B$2+$A3489-1</f>
        <v/>
      </c>
      <c r="F3489" s="7">
        <f>Settings!$B$2+MOD($A3489-1,Settings!$B$7)</f>
        <v/>
      </c>
      <c r="G3489">
        <f>YEAR($F3489)</f>
        <v/>
      </c>
      <c r="H3489">
        <f>"Q"&amp;ROUNDUP(MONTH($F3489)/3,0)</f>
        <v/>
      </c>
      <c r="I3489">
        <f>MONTH($F3489)</f>
        <v/>
      </c>
      <c r="J3489">
        <f>CHOOSE(MONTH($F3489),"Январь","Февраль","Март","Апрель","Май","Июнь","Июль","Август","Сентябрь","Октябрь","Ноябрь","Декабрь")</f>
        <v/>
      </c>
      <c r="K3489">
        <f>DAY($F3489)</f>
        <v/>
      </c>
      <c r="L3489">
        <f>IF(MOD($A3489,10)&lt;7,"ФО_01_Крупный","ФО_"&amp;TEXT(MOD($A3489,8)+1,"00"))</f>
        <v/>
      </c>
      <c r="M3489">
        <f>IF($AB3489="Да","Регион_001_Крупный","Регион_"&amp;TEXT(MOD(QUOTIENT($A3489-1,20),180)+1,"000"))</f>
        <v/>
      </c>
      <c r="N3489">
        <f>IF($AB3489="Да","Город_"&amp;TEXT(MOD($A3489-1,250)+1,"0000"),"Город_"&amp;TEXT(MOD($A3489-1,3000)+1,"0000"))</f>
        <v/>
      </c>
      <c r="O3489">
        <f>IF($AB3489="Да","Холдинг_Крупный","Холдинг_"&amp;TEXT(MOD(QUOTIENT($A3489-1,10000),20)+1,"00"))</f>
        <v/>
      </c>
      <c r="P3489">
        <f>IF($AB3489="Да","Организация_Крупная","Организация_"&amp;TEXT(MOD(QUOTIENT($A3489-1,500),600)+1,"000"))</f>
        <v/>
      </c>
      <c r="Q3489">
        <f>"Отдел_"&amp;TEXT(MOD(QUOTIENT($A3489-1,50),100)+1,"000")</f>
        <v/>
      </c>
      <c r="R3489">
        <f>IF($AB3489="Да","Группа_Крупная","Группа_"&amp;TEXT(MOD(QUOTIENT($A3489-1,5000),30)+1,"00"))</f>
        <v/>
      </c>
      <c r="S3489">
        <f>IF($AB3489="Да","Категория_Крупная","Категория_"&amp;TEXT(MOD(QUOTIENT($A3489-1,500),120)+1,"000"))</f>
        <v/>
      </c>
      <c r="T3489">
        <f>IF($AB3489="Да","Подкатегория_Крупная","Подкатегория_"&amp;TEXT(MOD(QUOTIENT($A3489-1,50),300)+1,"000"))</f>
        <v/>
      </c>
      <c r="U3489">
        <f>"SKU_"&amp;TEXT($A3489,"0000000")</f>
        <v/>
      </c>
      <c r="V3489">
        <f>CHOOSE(MOD($A3489-1,4)+1,"Enterprise","SMB","Госсектор","Розница")</f>
        <v/>
      </c>
      <c r="W3489">
        <f>"Клиент_"&amp;TEXT(MOD($A3489-1,20000)+1,"00000")</f>
        <v/>
      </c>
      <c r="X3489">
        <f>CHOOSE(MOD($A3489-1,5)+1,"Портал","API","Импорт","Ручной ввод","Интеграция")</f>
        <v/>
      </c>
      <c r="Y3489" s="8">
        <f>ROUND(1000+MOD($A3489*37,90000)+IF($AB3489="Да",5000,0),2)</f>
        <v/>
      </c>
      <c r="Z3489">
        <f>1+MOD($A3489,20)</f>
        <v/>
      </c>
      <c r="AA3489" s="8">
        <f>ROUND($Y3489*(0.08+MOD($A3489,17)/100),2)</f>
        <v/>
      </c>
      <c r="AB3489">
        <f>IF(MOD($A3489,10)&lt;7,"Да","Нет")</f>
        <v/>
      </c>
      <c r="AC3489">
        <f>$R3489&amp;" / "&amp;$S3489&amp;" / "&amp;$T3489</f>
        <v/>
      </c>
      <c r="AD3489">
        <f>1</f>
        <v/>
      </c>
      <c r="AE3489">
        <f>IF($A3489&lt;=Settings!$B$4,"до 100",IF($A3489&lt;=Settings!$B$5,"до 10 000",IF($A3489&lt;=Settings!$B$6,"до 100 000","100 000+")))</f>
        <v/>
      </c>
    </row>
    <row r="3490">
      <c r="A3490">
        <f>ROW()-1</f>
        <v/>
      </c>
      <c r="B3490">
        <f>IF($A3490&lt;=Settings!$B$4,"small_control",IF($A3490&lt;=Settings!$B$5,"medium_10k",IF($A3490&lt;=Settings!$B$6,"large_100k","extreme_1m")))</f>
        <v/>
      </c>
      <c r="C3490">
        <f>"ORD-"&amp;TEXT(QUOTIENT($A3490-1,3)+1,"0000000")</f>
        <v/>
      </c>
      <c r="D3490">
        <f>"LINE-"&amp;TEXT($A3490,"0000000")</f>
        <v/>
      </c>
      <c r="E3490" s="7">
        <f>Settings!$B$2+$A3490-1</f>
        <v/>
      </c>
      <c r="F3490" s="7">
        <f>Settings!$B$2+MOD($A3490-1,Settings!$B$7)</f>
        <v/>
      </c>
      <c r="G3490">
        <f>YEAR($F3490)</f>
        <v/>
      </c>
      <c r="H3490">
        <f>"Q"&amp;ROUNDUP(MONTH($F3490)/3,0)</f>
        <v/>
      </c>
      <c r="I3490">
        <f>MONTH($F3490)</f>
        <v/>
      </c>
      <c r="J3490">
        <f>CHOOSE(MONTH($F3490),"Январь","Февраль","Март","Апрель","Май","Июнь","Июль","Август","Сентябрь","Октябрь","Ноябрь","Декабрь")</f>
        <v/>
      </c>
      <c r="K3490">
        <f>DAY($F3490)</f>
        <v/>
      </c>
      <c r="L3490">
        <f>IF(MOD($A3490,10)&lt;7,"ФО_01_Крупный","ФО_"&amp;TEXT(MOD($A3490,8)+1,"00"))</f>
        <v/>
      </c>
      <c r="M3490">
        <f>IF($AB3490="Да","Регион_001_Крупный","Регион_"&amp;TEXT(MOD(QUOTIENT($A3490-1,20),180)+1,"000"))</f>
        <v/>
      </c>
      <c r="N3490">
        <f>IF($AB3490="Да","Город_"&amp;TEXT(MOD($A3490-1,250)+1,"0000"),"Город_"&amp;TEXT(MOD($A3490-1,3000)+1,"0000"))</f>
        <v/>
      </c>
      <c r="O3490">
        <f>IF($AB3490="Да","Холдинг_Крупный","Холдинг_"&amp;TEXT(MOD(QUOTIENT($A3490-1,10000),20)+1,"00"))</f>
        <v/>
      </c>
      <c r="P3490">
        <f>IF($AB3490="Да","Организация_Крупная","Организация_"&amp;TEXT(MOD(QUOTIENT($A3490-1,500),600)+1,"000"))</f>
        <v/>
      </c>
      <c r="Q3490">
        <f>"Отдел_"&amp;TEXT(MOD(QUOTIENT($A3490-1,50),100)+1,"000")</f>
        <v/>
      </c>
      <c r="R3490">
        <f>IF($AB3490="Да","Группа_Крупная","Группа_"&amp;TEXT(MOD(QUOTIENT($A3490-1,5000),30)+1,"00"))</f>
        <v/>
      </c>
      <c r="S3490">
        <f>IF($AB3490="Да","Категория_Крупная","Категория_"&amp;TEXT(MOD(QUOTIENT($A3490-1,500),120)+1,"000"))</f>
        <v/>
      </c>
      <c r="T3490">
        <f>IF($AB3490="Да","Подкатегория_Крупная","Подкатегория_"&amp;TEXT(MOD(QUOTIENT($A3490-1,50),300)+1,"000"))</f>
        <v/>
      </c>
      <c r="U3490">
        <f>"SKU_"&amp;TEXT($A3490,"0000000")</f>
        <v/>
      </c>
      <c r="V3490">
        <f>CHOOSE(MOD($A3490-1,4)+1,"Enterprise","SMB","Госсектор","Розница")</f>
        <v/>
      </c>
      <c r="W3490">
        <f>"Клиент_"&amp;TEXT(MOD($A3490-1,20000)+1,"00000")</f>
        <v/>
      </c>
      <c r="X3490">
        <f>CHOOSE(MOD($A3490-1,5)+1,"Портал","API","Импорт","Ручной ввод","Интеграция")</f>
        <v/>
      </c>
      <c r="Y3490" s="8">
        <f>ROUND(1000+MOD($A3490*37,90000)+IF($AB3490="Да",5000,0),2)</f>
        <v/>
      </c>
      <c r="Z3490">
        <f>1+MOD($A3490,20)</f>
        <v/>
      </c>
      <c r="AA3490" s="8">
        <f>ROUND($Y3490*(0.08+MOD($A3490,17)/100),2)</f>
        <v/>
      </c>
      <c r="AB3490">
        <f>IF(MOD($A3490,10)&lt;7,"Да","Нет")</f>
        <v/>
      </c>
      <c r="AC3490">
        <f>$R3490&amp;" / "&amp;$S3490&amp;" / "&amp;$T3490</f>
        <v/>
      </c>
      <c r="AD3490">
        <f>1</f>
        <v/>
      </c>
      <c r="AE3490">
        <f>IF($A3490&lt;=Settings!$B$4,"до 100",IF($A3490&lt;=Settings!$B$5,"до 10 000",IF($A3490&lt;=Settings!$B$6,"до 100 000","100 000+")))</f>
        <v/>
      </c>
    </row>
    <row r="3491">
      <c r="A3491">
        <f>ROW()-1</f>
        <v/>
      </c>
      <c r="B3491">
        <f>IF($A3491&lt;=Settings!$B$4,"small_control",IF($A3491&lt;=Settings!$B$5,"medium_10k",IF($A3491&lt;=Settings!$B$6,"large_100k","extreme_1m")))</f>
        <v/>
      </c>
      <c r="C3491">
        <f>"ORD-"&amp;TEXT(QUOTIENT($A3491-1,3)+1,"0000000")</f>
        <v/>
      </c>
      <c r="D3491">
        <f>"LINE-"&amp;TEXT($A3491,"0000000")</f>
        <v/>
      </c>
      <c r="E3491" s="7">
        <f>Settings!$B$2+$A3491-1</f>
        <v/>
      </c>
      <c r="F3491" s="7">
        <f>Settings!$B$2+MOD($A3491-1,Settings!$B$7)</f>
        <v/>
      </c>
      <c r="G3491">
        <f>YEAR($F3491)</f>
        <v/>
      </c>
      <c r="H3491">
        <f>"Q"&amp;ROUNDUP(MONTH($F3491)/3,0)</f>
        <v/>
      </c>
      <c r="I3491">
        <f>MONTH($F3491)</f>
        <v/>
      </c>
      <c r="J3491">
        <f>CHOOSE(MONTH($F3491),"Январь","Февраль","Март","Апрель","Май","Июнь","Июль","Август","Сентябрь","Октябрь","Ноябрь","Декабрь")</f>
        <v/>
      </c>
      <c r="K3491">
        <f>DAY($F3491)</f>
        <v/>
      </c>
      <c r="L3491">
        <f>IF(MOD($A3491,10)&lt;7,"ФО_01_Крупный","ФО_"&amp;TEXT(MOD($A3491,8)+1,"00"))</f>
        <v/>
      </c>
      <c r="M3491">
        <f>IF($AB3491="Да","Регион_001_Крупный","Регион_"&amp;TEXT(MOD(QUOTIENT($A3491-1,20),180)+1,"000"))</f>
        <v/>
      </c>
      <c r="N3491">
        <f>IF($AB3491="Да","Город_"&amp;TEXT(MOD($A3491-1,250)+1,"0000"),"Город_"&amp;TEXT(MOD($A3491-1,3000)+1,"0000"))</f>
        <v/>
      </c>
      <c r="O3491">
        <f>IF($AB3491="Да","Холдинг_Крупный","Холдинг_"&amp;TEXT(MOD(QUOTIENT($A3491-1,10000),20)+1,"00"))</f>
        <v/>
      </c>
      <c r="P3491">
        <f>IF($AB3491="Да","Организация_Крупная","Организация_"&amp;TEXT(MOD(QUOTIENT($A3491-1,500),600)+1,"000"))</f>
        <v/>
      </c>
      <c r="Q3491">
        <f>"Отдел_"&amp;TEXT(MOD(QUOTIENT($A3491-1,50),100)+1,"000")</f>
        <v/>
      </c>
      <c r="R3491">
        <f>IF($AB3491="Да","Группа_Крупная","Группа_"&amp;TEXT(MOD(QUOTIENT($A3491-1,5000),30)+1,"00"))</f>
        <v/>
      </c>
      <c r="S3491">
        <f>IF($AB3491="Да","Категория_Крупная","Категория_"&amp;TEXT(MOD(QUOTIENT($A3491-1,500),120)+1,"000"))</f>
        <v/>
      </c>
      <c r="T3491">
        <f>IF($AB3491="Да","Подкатегория_Крупная","Подкатегория_"&amp;TEXT(MOD(QUOTIENT($A3491-1,50),300)+1,"000"))</f>
        <v/>
      </c>
      <c r="U3491">
        <f>"SKU_"&amp;TEXT($A3491,"0000000")</f>
        <v/>
      </c>
      <c r="V3491">
        <f>CHOOSE(MOD($A3491-1,4)+1,"Enterprise","SMB","Госсектор","Розница")</f>
        <v/>
      </c>
      <c r="W3491">
        <f>"Клиент_"&amp;TEXT(MOD($A3491-1,20000)+1,"00000")</f>
        <v/>
      </c>
      <c r="X3491">
        <f>CHOOSE(MOD($A3491-1,5)+1,"Портал","API","Импорт","Ручной ввод","Интеграция")</f>
        <v/>
      </c>
      <c r="Y3491" s="8">
        <f>ROUND(1000+MOD($A3491*37,90000)+IF($AB3491="Да",5000,0),2)</f>
        <v/>
      </c>
      <c r="Z3491">
        <f>1+MOD($A3491,20)</f>
        <v/>
      </c>
      <c r="AA3491" s="8">
        <f>ROUND($Y3491*(0.08+MOD($A3491,17)/100),2)</f>
        <v/>
      </c>
      <c r="AB3491">
        <f>IF(MOD($A3491,10)&lt;7,"Да","Нет")</f>
        <v/>
      </c>
      <c r="AC3491">
        <f>$R3491&amp;" / "&amp;$S3491&amp;" / "&amp;$T3491</f>
        <v/>
      </c>
      <c r="AD3491">
        <f>1</f>
        <v/>
      </c>
      <c r="AE3491">
        <f>IF($A3491&lt;=Settings!$B$4,"до 100",IF($A3491&lt;=Settings!$B$5,"до 10 000",IF($A3491&lt;=Settings!$B$6,"до 100 000","100 000+")))</f>
        <v/>
      </c>
    </row>
    <row r="3492">
      <c r="A3492">
        <f>ROW()-1</f>
        <v/>
      </c>
      <c r="B3492">
        <f>IF($A3492&lt;=Settings!$B$4,"small_control",IF($A3492&lt;=Settings!$B$5,"medium_10k",IF($A3492&lt;=Settings!$B$6,"large_100k","extreme_1m")))</f>
        <v/>
      </c>
      <c r="C3492">
        <f>"ORD-"&amp;TEXT(QUOTIENT($A3492-1,3)+1,"0000000")</f>
        <v/>
      </c>
      <c r="D3492">
        <f>"LINE-"&amp;TEXT($A3492,"0000000")</f>
        <v/>
      </c>
      <c r="E3492" s="7">
        <f>Settings!$B$2+$A3492-1</f>
        <v/>
      </c>
      <c r="F3492" s="7">
        <f>Settings!$B$2+MOD($A3492-1,Settings!$B$7)</f>
        <v/>
      </c>
      <c r="G3492">
        <f>YEAR($F3492)</f>
        <v/>
      </c>
      <c r="H3492">
        <f>"Q"&amp;ROUNDUP(MONTH($F3492)/3,0)</f>
        <v/>
      </c>
      <c r="I3492">
        <f>MONTH($F3492)</f>
        <v/>
      </c>
      <c r="J3492">
        <f>CHOOSE(MONTH($F3492),"Январь","Февраль","Март","Апрель","Май","Июнь","Июль","Август","Сентябрь","Октябрь","Ноябрь","Декабрь")</f>
        <v/>
      </c>
      <c r="K3492">
        <f>DAY($F3492)</f>
        <v/>
      </c>
      <c r="L3492">
        <f>IF(MOD($A3492,10)&lt;7,"ФО_01_Крупный","ФО_"&amp;TEXT(MOD($A3492,8)+1,"00"))</f>
        <v/>
      </c>
      <c r="M3492">
        <f>IF($AB3492="Да","Регион_001_Крупный","Регион_"&amp;TEXT(MOD(QUOTIENT($A3492-1,20),180)+1,"000"))</f>
        <v/>
      </c>
      <c r="N3492">
        <f>IF($AB3492="Да","Город_"&amp;TEXT(MOD($A3492-1,250)+1,"0000"),"Город_"&amp;TEXT(MOD($A3492-1,3000)+1,"0000"))</f>
        <v/>
      </c>
      <c r="O3492">
        <f>IF($AB3492="Да","Холдинг_Крупный","Холдинг_"&amp;TEXT(MOD(QUOTIENT($A3492-1,10000),20)+1,"00"))</f>
        <v/>
      </c>
      <c r="P3492">
        <f>IF($AB3492="Да","Организация_Крупная","Организация_"&amp;TEXT(MOD(QUOTIENT($A3492-1,500),600)+1,"000"))</f>
        <v/>
      </c>
      <c r="Q3492">
        <f>"Отдел_"&amp;TEXT(MOD(QUOTIENT($A3492-1,50),100)+1,"000")</f>
        <v/>
      </c>
      <c r="R3492">
        <f>IF($AB3492="Да","Группа_Крупная","Группа_"&amp;TEXT(MOD(QUOTIENT($A3492-1,5000),30)+1,"00"))</f>
        <v/>
      </c>
      <c r="S3492">
        <f>IF($AB3492="Да","Категория_Крупная","Категория_"&amp;TEXT(MOD(QUOTIENT($A3492-1,500),120)+1,"000"))</f>
        <v/>
      </c>
      <c r="T3492">
        <f>IF($AB3492="Да","Подкатегория_Крупная","Подкатегория_"&amp;TEXT(MOD(QUOTIENT($A3492-1,50),300)+1,"000"))</f>
        <v/>
      </c>
      <c r="U3492">
        <f>"SKU_"&amp;TEXT($A3492,"0000000")</f>
        <v/>
      </c>
      <c r="V3492">
        <f>CHOOSE(MOD($A3492-1,4)+1,"Enterprise","SMB","Госсектор","Розница")</f>
        <v/>
      </c>
      <c r="W3492">
        <f>"Клиент_"&amp;TEXT(MOD($A3492-1,20000)+1,"00000")</f>
        <v/>
      </c>
      <c r="X3492">
        <f>CHOOSE(MOD($A3492-1,5)+1,"Портал","API","Импорт","Ручной ввод","Интеграция")</f>
        <v/>
      </c>
      <c r="Y3492" s="8">
        <f>ROUND(1000+MOD($A3492*37,90000)+IF($AB3492="Да",5000,0),2)</f>
        <v/>
      </c>
      <c r="Z3492">
        <f>1+MOD($A3492,20)</f>
        <v/>
      </c>
      <c r="AA3492" s="8">
        <f>ROUND($Y3492*(0.08+MOD($A3492,17)/100),2)</f>
        <v/>
      </c>
      <c r="AB3492">
        <f>IF(MOD($A3492,10)&lt;7,"Да","Нет")</f>
        <v/>
      </c>
      <c r="AC3492">
        <f>$R3492&amp;" / "&amp;$S3492&amp;" / "&amp;$T3492</f>
        <v/>
      </c>
      <c r="AD3492">
        <f>1</f>
        <v/>
      </c>
      <c r="AE3492">
        <f>IF($A3492&lt;=Settings!$B$4,"до 100",IF($A3492&lt;=Settings!$B$5,"до 10 000",IF($A3492&lt;=Settings!$B$6,"до 100 000","100 000+")))</f>
        <v/>
      </c>
    </row>
    <row r="3493">
      <c r="A3493">
        <f>ROW()-1</f>
        <v/>
      </c>
      <c r="B3493">
        <f>IF($A3493&lt;=Settings!$B$4,"small_control",IF($A3493&lt;=Settings!$B$5,"medium_10k",IF($A3493&lt;=Settings!$B$6,"large_100k","extreme_1m")))</f>
        <v/>
      </c>
      <c r="C3493">
        <f>"ORD-"&amp;TEXT(QUOTIENT($A3493-1,3)+1,"0000000")</f>
        <v/>
      </c>
      <c r="D3493">
        <f>"LINE-"&amp;TEXT($A3493,"0000000")</f>
        <v/>
      </c>
      <c r="E3493" s="7">
        <f>Settings!$B$2+$A3493-1</f>
        <v/>
      </c>
      <c r="F3493" s="7">
        <f>Settings!$B$2+MOD($A3493-1,Settings!$B$7)</f>
        <v/>
      </c>
      <c r="G3493">
        <f>YEAR($F3493)</f>
        <v/>
      </c>
      <c r="H3493">
        <f>"Q"&amp;ROUNDUP(MONTH($F3493)/3,0)</f>
        <v/>
      </c>
      <c r="I3493">
        <f>MONTH($F3493)</f>
        <v/>
      </c>
      <c r="J3493">
        <f>CHOOSE(MONTH($F3493),"Январь","Февраль","Март","Апрель","Май","Июнь","Июль","Август","Сентябрь","Октябрь","Ноябрь","Декабрь")</f>
        <v/>
      </c>
      <c r="K3493">
        <f>DAY($F3493)</f>
        <v/>
      </c>
      <c r="L3493">
        <f>IF(MOD($A3493,10)&lt;7,"ФО_01_Крупный","ФО_"&amp;TEXT(MOD($A3493,8)+1,"00"))</f>
        <v/>
      </c>
      <c r="M3493">
        <f>IF($AB3493="Да","Регион_001_Крупный","Регион_"&amp;TEXT(MOD(QUOTIENT($A3493-1,20),180)+1,"000"))</f>
        <v/>
      </c>
      <c r="N3493">
        <f>IF($AB3493="Да","Город_"&amp;TEXT(MOD($A3493-1,250)+1,"0000"),"Город_"&amp;TEXT(MOD($A3493-1,3000)+1,"0000"))</f>
        <v/>
      </c>
      <c r="O3493">
        <f>IF($AB3493="Да","Холдинг_Крупный","Холдинг_"&amp;TEXT(MOD(QUOTIENT($A3493-1,10000),20)+1,"00"))</f>
        <v/>
      </c>
      <c r="P3493">
        <f>IF($AB3493="Да","Организация_Крупная","Организация_"&amp;TEXT(MOD(QUOTIENT($A3493-1,500),600)+1,"000"))</f>
        <v/>
      </c>
      <c r="Q3493">
        <f>"Отдел_"&amp;TEXT(MOD(QUOTIENT($A3493-1,50),100)+1,"000")</f>
        <v/>
      </c>
      <c r="R3493">
        <f>IF($AB3493="Да","Группа_Крупная","Группа_"&amp;TEXT(MOD(QUOTIENT($A3493-1,5000),30)+1,"00"))</f>
        <v/>
      </c>
      <c r="S3493">
        <f>IF($AB3493="Да","Категория_Крупная","Категория_"&amp;TEXT(MOD(QUOTIENT($A3493-1,500),120)+1,"000"))</f>
        <v/>
      </c>
      <c r="T3493">
        <f>IF($AB3493="Да","Подкатегория_Крупная","Подкатегория_"&amp;TEXT(MOD(QUOTIENT($A3493-1,50),300)+1,"000"))</f>
        <v/>
      </c>
      <c r="U3493">
        <f>"SKU_"&amp;TEXT($A3493,"0000000")</f>
        <v/>
      </c>
      <c r="V3493">
        <f>CHOOSE(MOD($A3493-1,4)+1,"Enterprise","SMB","Госсектор","Розница")</f>
        <v/>
      </c>
      <c r="W3493">
        <f>"Клиент_"&amp;TEXT(MOD($A3493-1,20000)+1,"00000")</f>
        <v/>
      </c>
      <c r="X3493">
        <f>CHOOSE(MOD($A3493-1,5)+1,"Портал","API","Импорт","Ручной ввод","Интеграция")</f>
        <v/>
      </c>
      <c r="Y3493" s="8">
        <f>ROUND(1000+MOD($A3493*37,90000)+IF($AB3493="Да",5000,0),2)</f>
        <v/>
      </c>
      <c r="Z3493">
        <f>1+MOD($A3493,20)</f>
        <v/>
      </c>
      <c r="AA3493" s="8">
        <f>ROUND($Y3493*(0.08+MOD($A3493,17)/100),2)</f>
        <v/>
      </c>
      <c r="AB3493">
        <f>IF(MOD($A3493,10)&lt;7,"Да","Нет")</f>
        <v/>
      </c>
      <c r="AC3493">
        <f>$R3493&amp;" / "&amp;$S3493&amp;" / "&amp;$T3493</f>
        <v/>
      </c>
      <c r="AD3493">
        <f>1</f>
        <v/>
      </c>
      <c r="AE3493">
        <f>IF($A3493&lt;=Settings!$B$4,"до 100",IF($A3493&lt;=Settings!$B$5,"до 10 000",IF($A3493&lt;=Settings!$B$6,"до 100 000","100 000+")))</f>
        <v/>
      </c>
    </row>
    <row r="3494">
      <c r="A3494">
        <f>ROW()-1</f>
        <v/>
      </c>
      <c r="B3494">
        <f>IF($A3494&lt;=Settings!$B$4,"small_control",IF($A3494&lt;=Settings!$B$5,"medium_10k",IF($A3494&lt;=Settings!$B$6,"large_100k","extreme_1m")))</f>
        <v/>
      </c>
      <c r="C3494">
        <f>"ORD-"&amp;TEXT(QUOTIENT($A3494-1,3)+1,"0000000")</f>
        <v/>
      </c>
      <c r="D3494">
        <f>"LINE-"&amp;TEXT($A3494,"0000000")</f>
        <v/>
      </c>
      <c r="E3494" s="7">
        <f>Settings!$B$2+$A3494-1</f>
        <v/>
      </c>
      <c r="F3494" s="7">
        <f>Settings!$B$2+MOD($A3494-1,Settings!$B$7)</f>
        <v/>
      </c>
      <c r="G3494">
        <f>YEAR($F3494)</f>
        <v/>
      </c>
      <c r="H3494">
        <f>"Q"&amp;ROUNDUP(MONTH($F3494)/3,0)</f>
        <v/>
      </c>
      <c r="I3494">
        <f>MONTH($F3494)</f>
        <v/>
      </c>
      <c r="J3494">
        <f>CHOOSE(MONTH($F3494),"Январь","Февраль","Март","Апрель","Май","Июнь","Июль","Август","Сентябрь","Октябрь","Ноябрь","Декабрь")</f>
        <v/>
      </c>
      <c r="K3494">
        <f>DAY($F3494)</f>
        <v/>
      </c>
      <c r="L3494">
        <f>IF(MOD($A3494,10)&lt;7,"ФО_01_Крупный","ФО_"&amp;TEXT(MOD($A3494,8)+1,"00"))</f>
        <v/>
      </c>
      <c r="M3494">
        <f>IF($AB3494="Да","Регион_001_Крупный","Регион_"&amp;TEXT(MOD(QUOTIENT($A3494-1,20),180)+1,"000"))</f>
        <v/>
      </c>
      <c r="N3494">
        <f>IF($AB3494="Да","Город_"&amp;TEXT(MOD($A3494-1,250)+1,"0000"),"Город_"&amp;TEXT(MOD($A3494-1,3000)+1,"0000"))</f>
        <v/>
      </c>
      <c r="O3494">
        <f>IF($AB3494="Да","Холдинг_Крупный","Холдинг_"&amp;TEXT(MOD(QUOTIENT($A3494-1,10000),20)+1,"00"))</f>
        <v/>
      </c>
      <c r="P3494">
        <f>IF($AB3494="Да","Организация_Крупная","Организация_"&amp;TEXT(MOD(QUOTIENT($A3494-1,500),600)+1,"000"))</f>
        <v/>
      </c>
      <c r="Q3494">
        <f>"Отдел_"&amp;TEXT(MOD(QUOTIENT($A3494-1,50),100)+1,"000")</f>
        <v/>
      </c>
      <c r="R3494">
        <f>IF($AB3494="Да","Группа_Крупная","Группа_"&amp;TEXT(MOD(QUOTIENT($A3494-1,5000),30)+1,"00"))</f>
        <v/>
      </c>
      <c r="S3494">
        <f>IF($AB3494="Да","Категория_Крупная","Категория_"&amp;TEXT(MOD(QUOTIENT($A3494-1,500),120)+1,"000"))</f>
        <v/>
      </c>
      <c r="T3494">
        <f>IF($AB3494="Да","Подкатегория_Крупная","Подкатегория_"&amp;TEXT(MOD(QUOTIENT($A3494-1,50),300)+1,"000"))</f>
        <v/>
      </c>
      <c r="U3494">
        <f>"SKU_"&amp;TEXT($A3494,"0000000")</f>
        <v/>
      </c>
      <c r="V3494">
        <f>CHOOSE(MOD($A3494-1,4)+1,"Enterprise","SMB","Госсектор","Розница")</f>
        <v/>
      </c>
      <c r="W3494">
        <f>"Клиент_"&amp;TEXT(MOD($A3494-1,20000)+1,"00000")</f>
        <v/>
      </c>
      <c r="X3494">
        <f>CHOOSE(MOD($A3494-1,5)+1,"Портал","API","Импорт","Ручной ввод","Интеграция")</f>
        <v/>
      </c>
      <c r="Y3494" s="8">
        <f>ROUND(1000+MOD($A3494*37,90000)+IF($AB3494="Да",5000,0),2)</f>
        <v/>
      </c>
      <c r="Z3494">
        <f>1+MOD($A3494,20)</f>
        <v/>
      </c>
      <c r="AA3494" s="8">
        <f>ROUND($Y3494*(0.08+MOD($A3494,17)/100),2)</f>
        <v/>
      </c>
      <c r="AB3494">
        <f>IF(MOD($A3494,10)&lt;7,"Да","Нет")</f>
        <v/>
      </c>
      <c r="AC3494">
        <f>$R3494&amp;" / "&amp;$S3494&amp;" / "&amp;$T3494</f>
        <v/>
      </c>
      <c r="AD3494">
        <f>1</f>
        <v/>
      </c>
      <c r="AE3494">
        <f>IF($A3494&lt;=Settings!$B$4,"до 100",IF($A3494&lt;=Settings!$B$5,"до 10 000",IF($A3494&lt;=Settings!$B$6,"до 100 000","100 000+")))</f>
        <v/>
      </c>
    </row>
    <row r="3495">
      <c r="A3495">
        <f>ROW()-1</f>
        <v/>
      </c>
      <c r="B3495">
        <f>IF($A3495&lt;=Settings!$B$4,"small_control",IF($A3495&lt;=Settings!$B$5,"medium_10k",IF($A3495&lt;=Settings!$B$6,"large_100k","extreme_1m")))</f>
        <v/>
      </c>
      <c r="C3495">
        <f>"ORD-"&amp;TEXT(QUOTIENT($A3495-1,3)+1,"0000000")</f>
        <v/>
      </c>
      <c r="D3495">
        <f>"LINE-"&amp;TEXT($A3495,"0000000")</f>
        <v/>
      </c>
      <c r="E3495" s="7">
        <f>Settings!$B$2+$A3495-1</f>
        <v/>
      </c>
      <c r="F3495" s="7">
        <f>Settings!$B$2+MOD($A3495-1,Settings!$B$7)</f>
        <v/>
      </c>
      <c r="G3495">
        <f>YEAR($F3495)</f>
        <v/>
      </c>
      <c r="H3495">
        <f>"Q"&amp;ROUNDUP(MONTH($F3495)/3,0)</f>
        <v/>
      </c>
      <c r="I3495">
        <f>MONTH($F3495)</f>
        <v/>
      </c>
      <c r="J3495">
        <f>CHOOSE(MONTH($F3495),"Январь","Февраль","Март","Апрель","Май","Июнь","Июль","Август","Сентябрь","Октябрь","Ноябрь","Декабрь")</f>
        <v/>
      </c>
      <c r="K3495">
        <f>DAY($F3495)</f>
        <v/>
      </c>
      <c r="L3495">
        <f>IF(MOD($A3495,10)&lt;7,"ФО_01_Крупный","ФО_"&amp;TEXT(MOD($A3495,8)+1,"00"))</f>
        <v/>
      </c>
      <c r="M3495">
        <f>IF($AB3495="Да","Регион_001_Крупный","Регион_"&amp;TEXT(MOD(QUOTIENT($A3495-1,20),180)+1,"000"))</f>
        <v/>
      </c>
      <c r="N3495">
        <f>IF($AB3495="Да","Город_"&amp;TEXT(MOD($A3495-1,250)+1,"0000"),"Город_"&amp;TEXT(MOD($A3495-1,3000)+1,"0000"))</f>
        <v/>
      </c>
      <c r="O3495">
        <f>IF($AB3495="Да","Холдинг_Крупный","Холдинг_"&amp;TEXT(MOD(QUOTIENT($A3495-1,10000),20)+1,"00"))</f>
        <v/>
      </c>
      <c r="P3495">
        <f>IF($AB3495="Да","Организация_Крупная","Организация_"&amp;TEXT(MOD(QUOTIENT($A3495-1,500),600)+1,"000"))</f>
        <v/>
      </c>
      <c r="Q3495">
        <f>"Отдел_"&amp;TEXT(MOD(QUOTIENT($A3495-1,50),100)+1,"000")</f>
        <v/>
      </c>
      <c r="R3495">
        <f>IF($AB3495="Да","Группа_Крупная","Группа_"&amp;TEXT(MOD(QUOTIENT($A3495-1,5000),30)+1,"00"))</f>
        <v/>
      </c>
      <c r="S3495">
        <f>IF($AB3495="Да","Категория_Крупная","Категория_"&amp;TEXT(MOD(QUOTIENT($A3495-1,500),120)+1,"000"))</f>
        <v/>
      </c>
      <c r="T3495">
        <f>IF($AB3495="Да","Подкатегория_Крупная","Подкатегория_"&amp;TEXT(MOD(QUOTIENT($A3495-1,50),300)+1,"000"))</f>
        <v/>
      </c>
      <c r="U3495">
        <f>"SKU_"&amp;TEXT($A3495,"0000000")</f>
        <v/>
      </c>
      <c r="V3495">
        <f>CHOOSE(MOD($A3495-1,4)+1,"Enterprise","SMB","Госсектор","Розница")</f>
        <v/>
      </c>
      <c r="W3495">
        <f>"Клиент_"&amp;TEXT(MOD($A3495-1,20000)+1,"00000")</f>
        <v/>
      </c>
      <c r="X3495">
        <f>CHOOSE(MOD($A3495-1,5)+1,"Портал","API","Импорт","Ручной ввод","Интеграция")</f>
        <v/>
      </c>
      <c r="Y3495" s="8">
        <f>ROUND(1000+MOD($A3495*37,90000)+IF($AB3495="Да",5000,0),2)</f>
        <v/>
      </c>
      <c r="Z3495">
        <f>1+MOD($A3495,20)</f>
        <v/>
      </c>
      <c r="AA3495" s="8">
        <f>ROUND($Y3495*(0.08+MOD($A3495,17)/100),2)</f>
        <v/>
      </c>
      <c r="AB3495">
        <f>IF(MOD($A3495,10)&lt;7,"Да","Нет")</f>
        <v/>
      </c>
      <c r="AC3495">
        <f>$R3495&amp;" / "&amp;$S3495&amp;" / "&amp;$T3495</f>
        <v/>
      </c>
      <c r="AD3495">
        <f>1</f>
        <v/>
      </c>
      <c r="AE3495">
        <f>IF($A3495&lt;=Settings!$B$4,"до 100",IF($A3495&lt;=Settings!$B$5,"до 10 000",IF($A3495&lt;=Settings!$B$6,"до 100 000","100 000+")))</f>
        <v/>
      </c>
    </row>
    <row r="3496">
      <c r="A3496">
        <f>ROW()-1</f>
        <v/>
      </c>
      <c r="B3496">
        <f>IF($A3496&lt;=Settings!$B$4,"small_control",IF($A3496&lt;=Settings!$B$5,"medium_10k",IF($A3496&lt;=Settings!$B$6,"large_100k","extreme_1m")))</f>
        <v/>
      </c>
      <c r="C3496">
        <f>"ORD-"&amp;TEXT(QUOTIENT($A3496-1,3)+1,"0000000")</f>
        <v/>
      </c>
      <c r="D3496">
        <f>"LINE-"&amp;TEXT($A3496,"0000000")</f>
        <v/>
      </c>
      <c r="E3496" s="7">
        <f>Settings!$B$2+$A3496-1</f>
        <v/>
      </c>
      <c r="F3496" s="7">
        <f>Settings!$B$2+MOD($A3496-1,Settings!$B$7)</f>
        <v/>
      </c>
      <c r="G3496">
        <f>YEAR($F3496)</f>
        <v/>
      </c>
      <c r="H3496">
        <f>"Q"&amp;ROUNDUP(MONTH($F3496)/3,0)</f>
        <v/>
      </c>
      <c r="I3496">
        <f>MONTH($F3496)</f>
        <v/>
      </c>
      <c r="J3496">
        <f>CHOOSE(MONTH($F3496),"Январь","Февраль","Март","Апрель","Май","Июнь","Июль","Август","Сентябрь","Октябрь","Ноябрь","Декабрь")</f>
        <v/>
      </c>
      <c r="K3496">
        <f>DAY($F3496)</f>
        <v/>
      </c>
      <c r="L3496">
        <f>IF(MOD($A3496,10)&lt;7,"ФО_01_Крупный","ФО_"&amp;TEXT(MOD($A3496,8)+1,"00"))</f>
        <v/>
      </c>
      <c r="M3496">
        <f>IF($AB3496="Да","Регион_001_Крупный","Регион_"&amp;TEXT(MOD(QUOTIENT($A3496-1,20),180)+1,"000"))</f>
        <v/>
      </c>
      <c r="N3496">
        <f>IF($AB3496="Да","Город_"&amp;TEXT(MOD($A3496-1,250)+1,"0000"),"Город_"&amp;TEXT(MOD($A3496-1,3000)+1,"0000"))</f>
        <v/>
      </c>
      <c r="O3496">
        <f>IF($AB3496="Да","Холдинг_Крупный","Холдинг_"&amp;TEXT(MOD(QUOTIENT($A3496-1,10000),20)+1,"00"))</f>
        <v/>
      </c>
      <c r="P3496">
        <f>IF($AB3496="Да","Организация_Крупная","Организация_"&amp;TEXT(MOD(QUOTIENT($A3496-1,500),600)+1,"000"))</f>
        <v/>
      </c>
      <c r="Q3496">
        <f>"Отдел_"&amp;TEXT(MOD(QUOTIENT($A3496-1,50),100)+1,"000")</f>
        <v/>
      </c>
      <c r="R3496">
        <f>IF($AB3496="Да","Группа_Крупная","Группа_"&amp;TEXT(MOD(QUOTIENT($A3496-1,5000),30)+1,"00"))</f>
        <v/>
      </c>
      <c r="S3496">
        <f>IF($AB3496="Да","Категория_Крупная","Категория_"&amp;TEXT(MOD(QUOTIENT($A3496-1,500),120)+1,"000"))</f>
        <v/>
      </c>
      <c r="T3496">
        <f>IF($AB3496="Да","Подкатегория_Крупная","Подкатегория_"&amp;TEXT(MOD(QUOTIENT($A3496-1,50),300)+1,"000"))</f>
        <v/>
      </c>
      <c r="U3496">
        <f>"SKU_"&amp;TEXT($A3496,"0000000")</f>
        <v/>
      </c>
      <c r="V3496">
        <f>CHOOSE(MOD($A3496-1,4)+1,"Enterprise","SMB","Госсектор","Розница")</f>
        <v/>
      </c>
      <c r="W3496">
        <f>"Клиент_"&amp;TEXT(MOD($A3496-1,20000)+1,"00000")</f>
        <v/>
      </c>
      <c r="X3496">
        <f>CHOOSE(MOD($A3496-1,5)+1,"Портал","API","Импорт","Ручной ввод","Интеграция")</f>
        <v/>
      </c>
      <c r="Y3496" s="8">
        <f>ROUND(1000+MOD($A3496*37,90000)+IF($AB3496="Да",5000,0),2)</f>
        <v/>
      </c>
      <c r="Z3496">
        <f>1+MOD($A3496,20)</f>
        <v/>
      </c>
      <c r="AA3496" s="8">
        <f>ROUND($Y3496*(0.08+MOD($A3496,17)/100),2)</f>
        <v/>
      </c>
      <c r="AB3496">
        <f>IF(MOD($A3496,10)&lt;7,"Да","Нет")</f>
        <v/>
      </c>
      <c r="AC3496">
        <f>$R3496&amp;" / "&amp;$S3496&amp;" / "&amp;$T3496</f>
        <v/>
      </c>
      <c r="AD3496">
        <f>1</f>
        <v/>
      </c>
      <c r="AE3496">
        <f>IF($A3496&lt;=Settings!$B$4,"до 100",IF($A3496&lt;=Settings!$B$5,"до 10 000",IF($A3496&lt;=Settings!$B$6,"до 100 000","100 000+")))</f>
        <v/>
      </c>
    </row>
    <row r="3497">
      <c r="A3497">
        <f>ROW()-1</f>
        <v/>
      </c>
      <c r="B3497">
        <f>IF($A3497&lt;=Settings!$B$4,"small_control",IF($A3497&lt;=Settings!$B$5,"medium_10k",IF($A3497&lt;=Settings!$B$6,"large_100k","extreme_1m")))</f>
        <v/>
      </c>
      <c r="C3497">
        <f>"ORD-"&amp;TEXT(QUOTIENT($A3497-1,3)+1,"0000000")</f>
        <v/>
      </c>
      <c r="D3497">
        <f>"LINE-"&amp;TEXT($A3497,"0000000")</f>
        <v/>
      </c>
      <c r="E3497" s="7">
        <f>Settings!$B$2+$A3497-1</f>
        <v/>
      </c>
      <c r="F3497" s="7">
        <f>Settings!$B$2+MOD($A3497-1,Settings!$B$7)</f>
        <v/>
      </c>
      <c r="G3497">
        <f>YEAR($F3497)</f>
        <v/>
      </c>
      <c r="H3497">
        <f>"Q"&amp;ROUNDUP(MONTH($F3497)/3,0)</f>
        <v/>
      </c>
      <c r="I3497">
        <f>MONTH($F3497)</f>
        <v/>
      </c>
      <c r="J3497">
        <f>CHOOSE(MONTH($F3497),"Январь","Февраль","Март","Апрель","Май","Июнь","Июль","Август","Сентябрь","Октябрь","Ноябрь","Декабрь")</f>
        <v/>
      </c>
      <c r="K3497">
        <f>DAY($F3497)</f>
        <v/>
      </c>
      <c r="L3497">
        <f>IF(MOD($A3497,10)&lt;7,"ФО_01_Крупный","ФО_"&amp;TEXT(MOD($A3497,8)+1,"00"))</f>
        <v/>
      </c>
      <c r="M3497">
        <f>IF($AB3497="Да","Регион_001_Крупный","Регион_"&amp;TEXT(MOD(QUOTIENT($A3497-1,20),180)+1,"000"))</f>
        <v/>
      </c>
      <c r="N3497">
        <f>IF($AB3497="Да","Город_"&amp;TEXT(MOD($A3497-1,250)+1,"0000"),"Город_"&amp;TEXT(MOD($A3497-1,3000)+1,"0000"))</f>
        <v/>
      </c>
      <c r="O3497">
        <f>IF($AB3497="Да","Холдинг_Крупный","Холдинг_"&amp;TEXT(MOD(QUOTIENT($A3497-1,10000),20)+1,"00"))</f>
        <v/>
      </c>
      <c r="P3497">
        <f>IF($AB3497="Да","Организация_Крупная","Организация_"&amp;TEXT(MOD(QUOTIENT($A3497-1,500),600)+1,"000"))</f>
        <v/>
      </c>
      <c r="Q3497">
        <f>"Отдел_"&amp;TEXT(MOD(QUOTIENT($A3497-1,50),100)+1,"000")</f>
        <v/>
      </c>
      <c r="R3497">
        <f>IF($AB3497="Да","Группа_Крупная","Группа_"&amp;TEXT(MOD(QUOTIENT($A3497-1,5000),30)+1,"00"))</f>
        <v/>
      </c>
      <c r="S3497">
        <f>IF($AB3497="Да","Категория_Крупная","Категория_"&amp;TEXT(MOD(QUOTIENT($A3497-1,500),120)+1,"000"))</f>
        <v/>
      </c>
      <c r="T3497">
        <f>IF($AB3497="Да","Подкатегория_Крупная","Подкатегория_"&amp;TEXT(MOD(QUOTIENT($A3497-1,50),300)+1,"000"))</f>
        <v/>
      </c>
      <c r="U3497">
        <f>"SKU_"&amp;TEXT($A3497,"0000000")</f>
        <v/>
      </c>
      <c r="V3497">
        <f>CHOOSE(MOD($A3497-1,4)+1,"Enterprise","SMB","Госсектор","Розница")</f>
        <v/>
      </c>
      <c r="W3497">
        <f>"Клиент_"&amp;TEXT(MOD($A3497-1,20000)+1,"00000")</f>
        <v/>
      </c>
      <c r="X3497">
        <f>CHOOSE(MOD($A3497-1,5)+1,"Портал","API","Импорт","Ручной ввод","Интеграция")</f>
        <v/>
      </c>
      <c r="Y3497" s="8">
        <f>ROUND(1000+MOD($A3497*37,90000)+IF($AB3497="Да",5000,0),2)</f>
        <v/>
      </c>
      <c r="Z3497">
        <f>1+MOD($A3497,20)</f>
        <v/>
      </c>
      <c r="AA3497" s="8">
        <f>ROUND($Y3497*(0.08+MOD($A3497,17)/100),2)</f>
        <v/>
      </c>
      <c r="AB3497">
        <f>IF(MOD($A3497,10)&lt;7,"Да","Нет")</f>
        <v/>
      </c>
      <c r="AC3497">
        <f>$R3497&amp;" / "&amp;$S3497&amp;" / "&amp;$T3497</f>
        <v/>
      </c>
      <c r="AD3497">
        <f>1</f>
        <v/>
      </c>
      <c r="AE3497">
        <f>IF($A3497&lt;=Settings!$B$4,"до 100",IF($A3497&lt;=Settings!$B$5,"до 10 000",IF($A3497&lt;=Settings!$B$6,"до 100 000","100 000+")))</f>
        <v/>
      </c>
    </row>
    <row r="3498">
      <c r="A3498">
        <f>ROW()-1</f>
        <v/>
      </c>
      <c r="B3498">
        <f>IF($A3498&lt;=Settings!$B$4,"small_control",IF($A3498&lt;=Settings!$B$5,"medium_10k",IF($A3498&lt;=Settings!$B$6,"large_100k","extreme_1m")))</f>
        <v/>
      </c>
      <c r="C3498">
        <f>"ORD-"&amp;TEXT(QUOTIENT($A3498-1,3)+1,"0000000")</f>
        <v/>
      </c>
      <c r="D3498">
        <f>"LINE-"&amp;TEXT($A3498,"0000000")</f>
        <v/>
      </c>
      <c r="E3498" s="7">
        <f>Settings!$B$2+$A3498-1</f>
        <v/>
      </c>
      <c r="F3498" s="7">
        <f>Settings!$B$2+MOD($A3498-1,Settings!$B$7)</f>
        <v/>
      </c>
      <c r="G3498">
        <f>YEAR($F3498)</f>
        <v/>
      </c>
      <c r="H3498">
        <f>"Q"&amp;ROUNDUP(MONTH($F3498)/3,0)</f>
        <v/>
      </c>
      <c r="I3498">
        <f>MONTH($F3498)</f>
        <v/>
      </c>
      <c r="J3498">
        <f>CHOOSE(MONTH($F3498),"Январь","Февраль","Март","Апрель","Май","Июнь","Июль","Август","Сентябрь","Октябрь","Ноябрь","Декабрь")</f>
        <v/>
      </c>
      <c r="K3498">
        <f>DAY($F3498)</f>
        <v/>
      </c>
      <c r="L3498">
        <f>IF(MOD($A3498,10)&lt;7,"ФО_01_Крупный","ФО_"&amp;TEXT(MOD($A3498,8)+1,"00"))</f>
        <v/>
      </c>
      <c r="M3498">
        <f>IF($AB3498="Да","Регион_001_Крупный","Регион_"&amp;TEXT(MOD(QUOTIENT($A3498-1,20),180)+1,"000"))</f>
        <v/>
      </c>
      <c r="N3498">
        <f>IF($AB3498="Да","Город_"&amp;TEXT(MOD($A3498-1,250)+1,"0000"),"Город_"&amp;TEXT(MOD($A3498-1,3000)+1,"0000"))</f>
        <v/>
      </c>
      <c r="O3498">
        <f>IF($AB3498="Да","Холдинг_Крупный","Холдинг_"&amp;TEXT(MOD(QUOTIENT($A3498-1,10000),20)+1,"00"))</f>
        <v/>
      </c>
      <c r="P3498">
        <f>IF($AB3498="Да","Организация_Крупная","Организация_"&amp;TEXT(MOD(QUOTIENT($A3498-1,500),600)+1,"000"))</f>
        <v/>
      </c>
      <c r="Q3498">
        <f>"Отдел_"&amp;TEXT(MOD(QUOTIENT($A3498-1,50),100)+1,"000")</f>
        <v/>
      </c>
      <c r="R3498">
        <f>IF($AB3498="Да","Группа_Крупная","Группа_"&amp;TEXT(MOD(QUOTIENT($A3498-1,5000),30)+1,"00"))</f>
        <v/>
      </c>
      <c r="S3498">
        <f>IF($AB3498="Да","Категория_Крупная","Категория_"&amp;TEXT(MOD(QUOTIENT($A3498-1,500),120)+1,"000"))</f>
        <v/>
      </c>
      <c r="T3498">
        <f>IF($AB3498="Да","Подкатегория_Крупная","Подкатегория_"&amp;TEXT(MOD(QUOTIENT($A3498-1,50),300)+1,"000"))</f>
        <v/>
      </c>
      <c r="U3498">
        <f>"SKU_"&amp;TEXT($A3498,"0000000")</f>
        <v/>
      </c>
      <c r="V3498">
        <f>CHOOSE(MOD($A3498-1,4)+1,"Enterprise","SMB","Госсектор","Розница")</f>
        <v/>
      </c>
      <c r="W3498">
        <f>"Клиент_"&amp;TEXT(MOD($A3498-1,20000)+1,"00000")</f>
        <v/>
      </c>
      <c r="X3498">
        <f>CHOOSE(MOD($A3498-1,5)+1,"Портал","API","Импорт","Ручной ввод","Интеграция")</f>
        <v/>
      </c>
      <c r="Y3498" s="8">
        <f>ROUND(1000+MOD($A3498*37,90000)+IF($AB3498="Да",5000,0),2)</f>
        <v/>
      </c>
      <c r="Z3498">
        <f>1+MOD($A3498,20)</f>
        <v/>
      </c>
      <c r="AA3498" s="8">
        <f>ROUND($Y3498*(0.08+MOD($A3498,17)/100),2)</f>
        <v/>
      </c>
      <c r="AB3498">
        <f>IF(MOD($A3498,10)&lt;7,"Да","Нет")</f>
        <v/>
      </c>
      <c r="AC3498">
        <f>$R3498&amp;" / "&amp;$S3498&amp;" / "&amp;$T3498</f>
        <v/>
      </c>
      <c r="AD3498">
        <f>1</f>
        <v/>
      </c>
      <c r="AE3498">
        <f>IF($A3498&lt;=Settings!$B$4,"до 100",IF($A3498&lt;=Settings!$B$5,"до 10 000",IF($A3498&lt;=Settings!$B$6,"до 100 000","100 000+")))</f>
        <v/>
      </c>
    </row>
    <row r="3499">
      <c r="A3499">
        <f>ROW()-1</f>
        <v/>
      </c>
      <c r="B3499">
        <f>IF($A3499&lt;=Settings!$B$4,"small_control",IF($A3499&lt;=Settings!$B$5,"medium_10k",IF($A3499&lt;=Settings!$B$6,"large_100k","extreme_1m")))</f>
        <v/>
      </c>
      <c r="C3499">
        <f>"ORD-"&amp;TEXT(QUOTIENT($A3499-1,3)+1,"0000000")</f>
        <v/>
      </c>
      <c r="D3499">
        <f>"LINE-"&amp;TEXT($A3499,"0000000")</f>
        <v/>
      </c>
      <c r="E3499" s="7">
        <f>Settings!$B$2+$A3499-1</f>
        <v/>
      </c>
      <c r="F3499" s="7">
        <f>Settings!$B$2+MOD($A3499-1,Settings!$B$7)</f>
        <v/>
      </c>
      <c r="G3499">
        <f>YEAR($F3499)</f>
        <v/>
      </c>
      <c r="H3499">
        <f>"Q"&amp;ROUNDUP(MONTH($F3499)/3,0)</f>
        <v/>
      </c>
      <c r="I3499">
        <f>MONTH($F3499)</f>
        <v/>
      </c>
      <c r="J3499">
        <f>CHOOSE(MONTH($F3499),"Январь","Февраль","Март","Апрель","Май","Июнь","Июль","Август","Сентябрь","Октябрь","Ноябрь","Декабрь")</f>
        <v/>
      </c>
      <c r="K3499">
        <f>DAY($F3499)</f>
        <v/>
      </c>
      <c r="L3499">
        <f>IF(MOD($A3499,10)&lt;7,"ФО_01_Крупный","ФО_"&amp;TEXT(MOD($A3499,8)+1,"00"))</f>
        <v/>
      </c>
      <c r="M3499">
        <f>IF($AB3499="Да","Регион_001_Крупный","Регион_"&amp;TEXT(MOD(QUOTIENT($A3499-1,20),180)+1,"000"))</f>
        <v/>
      </c>
      <c r="N3499">
        <f>IF($AB3499="Да","Город_"&amp;TEXT(MOD($A3499-1,250)+1,"0000"),"Город_"&amp;TEXT(MOD($A3499-1,3000)+1,"0000"))</f>
        <v/>
      </c>
      <c r="O3499">
        <f>IF($AB3499="Да","Холдинг_Крупный","Холдинг_"&amp;TEXT(MOD(QUOTIENT($A3499-1,10000),20)+1,"00"))</f>
        <v/>
      </c>
      <c r="P3499">
        <f>IF($AB3499="Да","Организация_Крупная","Организация_"&amp;TEXT(MOD(QUOTIENT($A3499-1,500),600)+1,"000"))</f>
        <v/>
      </c>
      <c r="Q3499">
        <f>"Отдел_"&amp;TEXT(MOD(QUOTIENT($A3499-1,50),100)+1,"000")</f>
        <v/>
      </c>
      <c r="R3499">
        <f>IF($AB3499="Да","Группа_Крупная","Группа_"&amp;TEXT(MOD(QUOTIENT($A3499-1,5000),30)+1,"00"))</f>
        <v/>
      </c>
      <c r="S3499">
        <f>IF($AB3499="Да","Категория_Крупная","Категория_"&amp;TEXT(MOD(QUOTIENT($A3499-1,500),120)+1,"000"))</f>
        <v/>
      </c>
      <c r="T3499">
        <f>IF($AB3499="Да","Подкатегория_Крупная","Подкатегория_"&amp;TEXT(MOD(QUOTIENT($A3499-1,50),300)+1,"000"))</f>
        <v/>
      </c>
      <c r="U3499">
        <f>"SKU_"&amp;TEXT($A3499,"0000000")</f>
        <v/>
      </c>
      <c r="V3499">
        <f>CHOOSE(MOD($A3499-1,4)+1,"Enterprise","SMB","Госсектор","Розница")</f>
        <v/>
      </c>
      <c r="W3499">
        <f>"Клиент_"&amp;TEXT(MOD($A3499-1,20000)+1,"00000")</f>
        <v/>
      </c>
      <c r="X3499">
        <f>CHOOSE(MOD($A3499-1,5)+1,"Портал","API","Импорт","Ручной ввод","Интеграция")</f>
        <v/>
      </c>
      <c r="Y3499" s="8">
        <f>ROUND(1000+MOD($A3499*37,90000)+IF($AB3499="Да",5000,0),2)</f>
        <v/>
      </c>
      <c r="Z3499">
        <f>1+MOD($A3499,20)</f>
        <v/>
      </c>
      <c r="AA3499" s="8">
        <f>ROUND($Y3499*(0.08+MOD($A3499,17)/100),2)</f>
        <v/>
      </c>
      <c r="AB3499">
        <f>IF(MOD($A3499,10)&lt;7,"Да","Нет")</f>
        <v/>
      </c>
      <c r="AC3499">
        <f>$R3499&amp;" / "&amp;$S3499&amp;" / "&amp;$T3499</f>
        <v/>
      </c>
      <c r="AD3499">
        <f>1</f>
        <v/>
      </c>
      <c r="AE3499">
        <f>IF($A3499&lt;=Settings!$B$4,"до 100",IF($A3499&lt;=Settings!$B$5,"до 10 000",IF($A3499&lt;=Settings!$B$6,"до 100 000","100 000+")))</f>
        <v/>
      </c>
    </row>
    <row r="3500">
      <c r="A3500">
        <f>ROW()-1</f>
        <v/>
      </c>
      <c r="B3500">
        <f>IF($A3500&lt;=Settings!$B$4,"small_control",IF($A3500&lt;=Settings!$B$5,"medium_10k",IF($A3500&lt;=Settings!$B$6,"large_100k","extreme_1m")))</f>
        <v/>
      </c>
      <c r="C3500">
        <f>"ORD-"&amp;TEXT(QUOTIENT($A3500-1,3)+1,"0000000")</f>
        <v/>
      </c>
      <c r="D3500">
        <f>"LINE-"&amp;TEXT($A3500,"0000000")</f>
        <v/>
      </c>
      <c r="E3500" s="7">
        <f>Settings!$B$2+$A3500-1</f>
        <v/>
      </c>
      <c r="F3500" s="7">
        <f>Settings!$B$2+MOD($A3500-1,Settings!$B$7)</f>
        <v/>
      </c>
      <c r="G3500">
        <f>YEAR($F3500)</f>
        <v/>
      </c>
      <c r="H3500">
        <f>"Q"&amp;ROUNDUP(MONTH($F3500)/3,0)</f>
        <v/>
      </c>
      <c r="I3500">
        <f>MONTH($F3500)</f>
        <v/>
      </c>
      <c r="J3500">
        <f>CHOOSE(MONTH($F3500),"Январь","Февраль","Март","Апрель","Май","Июнь","Июль","Август","Сентябрь","Октябрь","Ноябрь","Декабрь")</f>
        <v/>
      </c>
      <c r="K3500">
        <f>DAY($F3500)</f>
        <v/>
      </c>
      <c r="L3500">
        <f>IF(MOD($A3500,10)&lt;7,"ФО_01_Крупный","ФО_"&amp;TEXT(MOD($A3500,8)+1,"00"))</f>
        <v/>
      </c>
      <c r="M3500">
        <f>IF($AB3500="Да","Регион_001_Крупный","Регион_"&amp;TEXT(MOD(QUOTIENT($A3500-1,20),180)+1,"000"))</f>
        <v/>
      </c>
      <c r="N3500">
        <f>IF($AB3500="Да","Город_"&amp;TEXT(MOD($A3500-1,250)+1,"0000"),"Город_"&amp;TEXT(MOD($A3500-1,3000)+1,"0000"))</f>
        <v/>
      </c>
      <c r="O3500">
        <f>IF($AB3500="Да","Холдинг_Крупный","Холдинг_"&amp;TEXT(MOD(QUOTIENT($A3500-1,10000),20)+1,"00"))</f>
        <v/>
      </c>
      <c r="P3500">
        <f>IF($AB3500="Да","Организация_Крупная","Организация_"&amp;TEXT(MOD(QUOTIENT($A3500-1,500),600)+1,"000"))</f>
        <v/>
      </c>
      <c r="Q3500">
        <f>"Отдел_"&amp;TEXT(MOD(QUOTIENT($A3500-1,50),100)+1,"000")</f>
        <v/>
      </c>
      <c r="R3500">
        <f>IF($AB3500="Да","Группа_Крупная","Группа_"&amp;TEXT(MOD(QUOTIENT($A3500-1,5000),30)+1,"00"))</f>
        <v/>
      </c>
      <c r="S3500">
        <f>IF($AB3500="Да","Категория_Крупная","Категория_"&amp;TEXT(MOD(QUOTIENT($A3500-1,500),120)+1,"000"))</f>
        <v/>
      </c>
      <c r="T3500">
        <f>IF($AB3500="Да","Подкатегория_Крупная","Подкатегория_"&amp;TEXT(MOD(QUOTIENT($A3500-1,50),300)+1,"000"))</f>
        <v/>
      </c>
      <c r="U3500">
        <f>"SKU_"&amp;TEXT($A3500,"0000000")</f>
        <v/>
      </c>
      <c r="V3500">
        <f>CHOOSE(MOD($A3500-1,4)+1,"Enterprise","SMB","Госсектор","Розница")</f>
        <v/>
      </c>
      <c r="W3500">
        <f>"Клиент_"&amp;TEXT(MOD($A3500-1,20000)+1,"00000")</f>
        <v/>
      </c>
      <c r="X3500">
        <f>CHOOSE(MOD($A3500-1,5)+1,"Портал","API","Импорт","Ручной ввод","Интеграция")</f>
        <v/>
      </c>
      <c r="Y3500" s="8">
        <f>ROUND(1000+MOD($A3500*37,90000)+IF($AB3500="Да",5000,0),2)</f>
        <v/>
      </c>
      <c r="Z3500">
        <f>1+MOD($A3500,20)</f>
        <v/>
      </c>
      <c r="AA3500" s="8">
        <f>ROUND($Y3500*(0.08+MOD($A3500,17)/100),2)</f>
        <v/>
      </c>
      <c r="AB3500">
        <f>IF(MOD($A3500,10)&lt;7,"Да","Нет")</f>
        <v/>
      </c>
      <c r="AC3500">
        <f>$R3500&amp;" / "&amp;$S3500&amp;" / "&amp;$T3500</f>
        <v/>
      </c>
      <c r="AD3500">
        <f>1</f>
        <v/>
      </c>
      <c r="AE3500">
        <f>IF($A3500&lt;=Settings!$B$4,"до 100",IF($A3500&lt;=Settings!$B$5,"до 10 000",IF($A3500&lt;=Settings!$B$6,"до 100 000","100 000+")))</f>
        <v/>
      </c>
    </row>
    <row r="3501">
      <c r="A3501">
        <f>ROW()-1</f>
        <v/>
      </c>
      <c r="B3501">
        <f>IF($A3501&lt;=Settings!$B$4,"small_control",IF($A3501&lt;=Settings!$B$5,"medium_10k",IF($A3501&lt;=Settings!$B$6,"large_100k","extreme_1m")))</f>
        <v/>
      </c>
      <c r="C3501">
        <f>"ORD-"&amp;TEXT(QUOTIENT($A3501-1,3)+1,"0000000")</f>
        <v/>
      </c>
      <c r="D3501">
        <f>"LINE-"&amp;TEXT($A3501,"0000000")</f>
        <v/>
      </c>
      <c r="E3501" s="7">
        <f>Settings!$B$2+$A3501-1</f>
        <v/>
      </c>
      <c r="F3501" s="7">
        <f>Settings!$B$2+MOD($A3501-1,Settings!$B$7)</f>
        <v/>
      </c>
      <c r="G3501">
        <f>YEAR($F3501)</f>
        <v/>
      </c>
      <c r="H3501">
        <f>"Q"&amp;ROUNDUP(MONTH($F3501)/3,0)</f>
        <v/>
      </c>
      <c r="I3501">
        <f>MONTH($F3501)</f>
        <v/>
      </c>
      <c r="J3501">
        <f>CHOOSE(MONTH($F3501),"Январь","Февраль","Март","Апрель","Май","Июнь","Июль","Август","Сентябрь","Октябрь","Ноябрь","Декабрь")</f>
        <v/>
      </c>
      <c r="K3501">
        <f>DAY($F3501)</f>
        <v/>
      </c>
      <c r="L3501">
        <f>IF(MOD($A3501,10)&lt;7,"ФО_01_Крупный","ФО_"&amp;TEXT(MOD($A3501,8)+1,"00"))</f>
        <v/>
      </c>
      <c r="M3501">
        <f>IF($AB3501="Да","Регион_001_Крупный","Регион_"&amp;TEXT(MOD(QUOTIENT($A3501-1,20),180)+1,"000"))</f>
        <v/>
      </c>
      <c r="N3501">
        <f>IF($AB3501="Да","Город_"&amp;TEXT(MOD($A3501-1,250)+1,"0000"),"Город_"&amp;TEXT(MOD($A3501-1,3000)+1,"0000"))</f>
        <v/>
      </c>
      <c r="O3501">
        <f>IF($AB3501="Да","Холдинг_Крупный","Холдинг_"&amp;TEXT(MOD(QUOTIENT($A3501-1,10000),20)+1,"00"))</f>
        <v/>
      </c>
      <c r="P3501">
        <f>IF($AB3501="Да","Организация_Крупная","Организация_"&amp;TEXT(MOD(QUOTIENT($A3501-1,500),600)+1,"000"))</f>
        <v/>
      </c>
      <c r="Q3501">
        <f>"Отдел_"&amp;TEXT(MOD(QUOTIENT($A3501-1,50),100)+1,"000")</f>
        <v/>
      </c>
      <c r="R3501">
        <f>IF($AB3501="Да","Группа_Крупная","Группа_"&amp;TEXT(MOD(QUOTIENT($A3501-1,5000),30)+1,"00"))</f>
        <v/>
      </c>
      <c r="S3501">
        <f>IF($AB3501="Да","Категория_Крупная","Категория_"&amp;TEXT(MOD(QUOTIENT($A3501-1,500),120)+1,"000"))</f>
        <v/>
      </c>
      <c r="T3501">
        <f>IF($AB3501="Да","Подкатегория_Крупная","Подкатегория_"&amp;TEXT(MOD(QUOTIENT($A3501-1,50),300)+1,"000"))</f>
        <v/>
      </c>
      <c r="U3501">
        <f>"SKU_"&amp;TEXT($A3501,"0000000")</f>
        <v/>
      </c>
      <c r="V3501">
        <f>CHOOSE(MOD($A3501-1,4)+1,"Enterprise","SMB","Госсектор","Розница")</f>
        <v/>
      </c>
      <c r="W3501">
        <f>"Клиент_"&amp;TEXT(MOD($A3501-1,20000)+1,"00000")</f>
        <v/>
      </c>
      <c r="X3501">
        <f>CHOOSE(MOD($A3501-1,5)+1,"Портал","API","Импорт","Ручной ввод","Интеграция")</f>
        <v/>
      </c>
      <c r="Y3501" s="8">
        <f>ROUND(1000+MOD($A3501*37,90000)+IF($AB3501="Да",5000,0),2)</f>
        <v/>
      </c>
      <c r="Z3501">
        <f>1+MOD($A3501,20)</f>
        <v/>
      </c>
      <c r="AA3501" s="8">
        <f>ROUND($Y3501*(0.08+MOD($A3501,17)/100),2)</f>
        <v/>
      </c>
      <c r="AB3501">
        <f>IF(MOD($A3501,10)&lt;7,"Да","Нет")</f>
        <v/>
      </c>
      <c r="AC3501">
        <f>$R3501&amp;" / "&amp;$S3501&amp;" / "&amp;$T3501</f>
        <v/>
      </c>
      <c r="AD3501">
        <f>1</f>
        <v/>
      </c>
      <c r="AE3501">
        <f>IF($A3501&lt;=Settings!$B$4,"до 100",IF($A3501&lt;=Settings!$B$5,"до 10 000",IF($A3501&lt;=Settings!$B$6,"до 100 000","100 000+")))</f>
        <v/>
      </c>
    </row>
    <row r="3502">
      <c r="A3502">
        <f>ROW()-1</f>
        <v/>
      </c>
      <c r="B3502">
        <f>IF($A3502&lt;=Settings!$B$4,"small_control",IF($A3502&lt;=Settings!$B$5,"medium_10k",IF($A3502&lt;=Settings!$B$6,"large_100k","extreme_1m")))</f>
        <v/>
      </c>
      <c r="C3502">
        <f>"ORD-"&amp;TEXT(QUOTIENT($A3502-1,3)+1,"0000000")</f>
        <v/>
      </c>
      <c r="D3502">
        <f>"LINE-"&amp;TEXT($A3502,"0000000")</f>
        <v/>
      </c>
      <c r="E3502" s="7">
        <f>Settings!$B$2+$A3502-1</f>
        <v/>
      </c>
      <c r="F3502" s="7">
        <f>Settings!$B$2+MOD($A3502-1,Settings!$B$7)</f>
        <v/>
      </c>
      <c r="G3502">
        <f>YEAR($F3502)</f>
        <v/>
      </c>
      <c r="H3502">
        <f>"Q"&amp;ROUNDUP(MONTH($F3502)/3,0)</f>
        <v/>
      </c>
      <c r="I3502">
        <f>MONTH($F3502)</f>
        <v/>
      </c>
      <c r="J3502">
        <f>CHOOSE(MONTH($F3502),"Январь","Февраль","Март","Апрель","Май","Июнь","Июль","Август","Сентябрь","Октябрь","Ноябрь","Декабрь")</f>
        <v/>
      </c>
      <c r="K3502">
        <f>DAY($F3502)</f>
        <v/>
      </c>
      <c r="L3502">
        <f>IF(MOD($A3502,10)&lt;7,"ФО_01_Крупный","ФО_"&amp;TEXT(MOD($A3502,8)+1,"00"))</f>
        <v/>
      </c>
      <c r="M3502">
        <f>IF($AB3502="Да","Регион_001_Крупный","Регион_"&amp;TEXT(MOD(QUOTIENT($A3502-1,20),180)+1,"000"))</f>
        <v/>
      </c>
      <c r="N3502">
        <f>IF($AB3502="Да","Город_"&amp;TEXT(MOD($A3502-1,250)+1,"0000"),"Город_"&amp;TEXT(MOD($A3502-1,3000)+1,"0000"))</f>
        <v/>
      </c>
      <c r="O3502">
        <f>IF($AB3502="Да","Холдинг_Крупный","Холдинг_"&amp;TEXT(MOD(QUOTIENT($A3502-1,10000),20)+1,"00"))</f>
        <v/>
      </c>
      <c r="P3502">
        <f>IF($AB3502="Да","Организация_Крупная","Организация_"&amp;TEXT(MOD(QUOTIENT($A3502-1,500),600)+1,"000"))</f>
        <v/>
      </c>
      <c r="Q3502">
        <f>"Отдел_"&amp;TEXT(MOD(QUOTIENT($A3502-1,50),100)+1,"000")</f>
        <v/>
      </c>
      <c r="R3502">
        <f>IF($AB3502="Да","Группа_Крупная","Группа_"&amp;TEXT(MOD(QUOTIENT($A3502-1,5000),30)+1,"00"))</f>
        <v/>
      </c>
      <c r="S3502">
        <f>IF($AB3502="Да","Категория_Крупная","Категория_"&amp;TEXT(MOD(QUOTIENT($A3502-1,500),120)+1,"000"))</f>
        <v/>
      </c>
      <c r="T3502">
        <f>IF($AB3502="Да","Подкатегория_Крупная","Подкатегория_"&amp;TEXT(MOD(QUOTIENT($A3502-1,50),300)+1,"000"))</f>
        <v/>
      </c>
      <c r="U3502">
        <f>"SKU_"&amp;TEXT($A3502,"0000000")</f>
        <v/>
      </c>
      <c r="V3502">
        <f>CHOOSE(MOD($A3502-1,4)+1,"Enterprise","SMB","Госсектор","Розница")</f>
        <v/>
      </c>
      <c r="W3502">
        <f>"Клиент_"&amp;TEXT(MOD($A3502-1,20000)+1,"00000")</f>
        <v/>
      </c>
      <c r="X3502">
        <f>CHOOSE(MOD($A3502-1,5)+1,"Портал","API","Импорт","Ручной ввод","Интеграция")</f>
        <v/>
      </c>
      <c r="Y3502" s="8">
        <f>ROUND(1000+MOD($A3502*37,90000)+IF($AB3502="Да",5000,0),2)</f>
        <v/>
      </c>
      <c r="Z3502">
        <f>1+MOD($A3502,20)</f>
        <v/>
      </c>
      <c r="AA3502" s="8">
        <f>ROUND($Y3502*(0.08+MOD($A3502,17)/100),2)</f>
        <v/>
      </c>
      <c r="AB3502">
        <f>IF(MOD($A3502,10)&lt;7,"Да","Нет")</f>
        <v/>
      </c>
      <c r="AC3502">
        <f>$R3502&amp;" / "&amp;$S3502&amp;" / "&amp;$T3502</f>
        <v/>
      </c>
      <c r="AD3502">
        <f>1</f>
        <v/>
      </c>
      <c r="AE3502">
        <f>IF($A3502&lt;=Settings!$B$4,"до 100",IF($A3502&lt;=Settings!$B$5,"до 10 000",IF($A3502&lt;=Settings!$B$6,"до 100 000","100 000+")))</f>
        <v/>
      </c>
    </row>
    <row r="3503">
      <c r="A3503">
        <f>ROW()-1</f>
        <v/>
      </c>
      <c r="B3503">
        <f>IF($A3503&lt;=Settings!$B$4,"small_control",IF($A3503&lt;=Settings!$B$5,"medium_10k",IF($A3503&lt;=Settings!$B$6,"large_100k","extreme_1m")))</f>
        <v/>
      </c>
      <c r="C3503">
        <f>"ORD-"&amp;TEXT(QUOTIENT($A3503-1,3)+1,"0000000")</f>
        <v/>
      </c>
      <c r="D3503">
        <f>"LINE-"&amp;TEXT($A3503,"0000000")</f>
        <v/>
      </c>
      <c r="E3503" s="7">
        <f>Settings!$B$2+$A3503-1</f>
        <v/>
      </c>
      <c r="F3503" s="7">
        <f>Settings!$B$2+MOD($A3503-1,Settings!$B$7)</f>
        <v/>
      </c>
      <c r="G3503">
        <f>YEAR($F3503)</f>
        <v/>
      </c>
      <c r="H3503">
        <f>"Q"&amp;ROUNDUP(MONTH($F3503)/3,0)</f>
        <v/>
      </c>
      <c r="I3503">
        <f>MONTH($F3503)</f>
        <v/>
      </c>
      <c r="J3503">
        <f>CHOOSE(MONTH($F3503),"Январь","Февраль","Март","Апрель","Май","Июнь","Июль","Август","Сентябрь","Октябрь","Ноябрь","Декабрь")</f>
        <v/>
      </c>
      <c r="K3503">
        <f>DAY($F3503)</f>
        <v/>
      </c>
      <c r="L3503">
        <f>IF(MOD($A3503,10)&lt;7,"ФО_01_Крупный","ФО_"&amp;TEXT(MOD($A3503,8)+1,"00"))</f>
        <v/>
      </c>
      <c r="M3503">
        <f>IF($AB3503="Да","Регион_001_Крупный","Регион_"&amp;TEXT(MOD(QUOTIENT($A3503-1,20),180)+1,"000"))</f>
        <v/>
      </c>
      <c r="N3503">
        <f>IF($AB3503="Да","Город_"&amp;TEXT(MOD($A3503-1,250)+1,"0000"),"Город_"&amp;TEXT(MOD($A3503-1,3000)+1,"0000"))</f>
        <v/>
      </c>
      <c r="O3503">
        <f>IF($AB3503="Да","Холдинг_Крупный","Холдинг_"&amp;TEXT(MOD(QUOTIENT($A3503-1,10000),20)+1,"00"))</f>
        <v/>
      </c>
      <c r="P3503">
        <f>IF($AB3503="Да","Организация_Крупная","Организация_"&amp;TEXT(MOD(QUOTIENT($A3503-1,500),600)+1,"000"))</f>
        <v/>
      </c>
      <c r="Q3503">
        <f>"Отдел_"&amp;TEXT(MOD(QUOTIENT($A3503-1,50),100)+1,"000")</f>
        <v/>
      </c>
      <c r="R3503">
        <f>IF($AB3503="Да","Группа_Крупная","Группа_"&amp;TEXT(MOD(QUOTIENT($A3503-1,5000),30)+1,"00"))</f>
        <v/>
      </c>
      <c r="S3503">
        <f>IF($AB3503="Да","Категория_Крупная","Категория_"&amp;TEXT(MOD(QUOTIENT($A3503-1,500),120)+1,"000"))</f>
        <v/>
      </c>
      <c r="T3503">
        <f>IF($AB3503="Да","Подкатегория_Крупная","Подкатегория_"&amp;TEXT(MOD(QUOTIENT($A3503-1,50),300)+1,"000"))</f>
        <v/>
      </c>
      <c r="U3503">
        <f>"SKU_"&amp;TEXT($A3503,"0000000")</f>
        <v/>
      </c>
      <c r="V3503">
        <f>CHOOSE(MOD($A3503-1,4)+1,"Enterprise","SMB","Госсектор","Розница")</f>
        <v/>
      </c>
      <c r="W3503">
        <f>"Клиент_"&amp;TEXT(MOD($A3503-1,20000)+1,"00000")</f>
        <v/>
      </c>
      <c r="X3503">
        <f>CHOOSE(MOD($A3503-1,5)+1,"Портал","API","Импорт","Ручной ввод","Интеграция")</f>
        <v/>
      </c>
      <c r="Y3503" s="8">
        <f>ROUND(1000+MOD($A3503*37,90000)+IF($AB3503="Да",5000,0),2)</f>
        <v/>
      </c>
      <c r="Z3503">
        <f>1+MOD($A3503,20)</f>
        <v/>
      </c>
      <c r="AA3503" s="8">
        <f>ROUND($Y3503*(0.08+MOD($A3503,17)/100),2)</f>
        <v/>
      </c>
      <c r="AB3503">
        <f>IF(MOD($A3503,10)&lt;7,"Да","Нет")</f>
        <v/>
      </c>
      <c r="AC3503">
        <f>$R3503&amp;" / "&amp;$S3503&amp;" / "&amp;$T3503</f>
        <v/>
      </c>
      <c r="AD3503">
        <f>1</f>
        <v/>
      </c>
      <c r="AE3503">
        <f>IF($A3503&lt;=Settings!$B$4,"до 100",IF($A3503&lt;=Settings!$B$5,"до 10 000",IF($A3503&lt;=Settings!$B$6,"до 100 000","100 000+")))</f>
        <v/>
      </c>
    </row>
    <row r="3504">
      <c r="A3504">
        <f>ROW()-1</f>
        <v/>
      </c>
      <c r="B3504">
        <f>IF($A3504&lt;=Settings!$B$4,"small_control",IF($A3504&lt;=Settings!$B$5,"medium_10k",IF($A3504&lt;=Settings!$B$6,"large_100k","extreme_1m")))</f>
        <v/>
      </c>
      <c r="C3504">
        <f>"ORD-"&amp;TEXT(QUOTIENT($A3504-1,3)+1,"0000000")</f>
        <v/>
      </c>
      <c r="D3504">
        <f>"LINE-"&amp;TEXT($A3504,"0000000")</f>
        <v/>
      </c>
      <c r="E3504" s="7">
        <f>Settings!$B$2+$A3504-1</f>
        <v/>
      </c>
      <c r="F3504" s="7">
        <f>Settings!$B$2+MOD($A3504-1,Settings!$B$7)</f>
        <v/>
      </c>
      <c r="G3504">
        <f>YEAR($F3504)</f>
        <v/>
      </c>
      <c r="H3504">
        <f>"Q"&amp;ROUNDUP(MONTH($F3504)/3,0)</f>
        <v/>
      </c>
      <c r="I3504">
        <f>MONTH($F3504)</f>
        <v/>
      </c>
      <c r="J3504">
        <f>CHOOSE(MONTH($F3504),"Январь","Февраль","Март","Апрель","Май","Июнь","Июль","Август","Сентябрь","Октябрь","Ноябрь","Декабрь")</f>
        <v/>
      </c>
      <c r="K3504">
        <f>DAY($F3504)</f>
        <v/>
      </c>
      <c r="L3504">
        <f>IF(MOD($A3504,10)&lt;7,"ФО_01_Крупный","ФО_"&amp;TEXT(MOD($A3504,8)+1,"00"))</f>
        <v/>
      </c>
      <c r="M3504">
        <f>IF($AB3504="Да","Регион_001_Крупный","Регион_"&amp;TEXT(MOD(QUOTIENT($A3504-1,20),180)+1,"000"))</f>
        <v/>
      </c>
      <c r="N3504">
        <f>IF($AB3504="Да","Город_"&amp;TEXT(MOD($A3504-1,250)+1,"0000"),"Город_"&amp;TEXT(MOD($A3504-1,3000)+1,"0000"))</f>
        <v/>
      </c>
      <c r="O3504">
        <f>IF($AB3504="Да","Холдинг_Крупный","Холдинг_"&amp;TEXT(MOD(QUOTIENT($A3504-1,10000),20)+1,"00"))</f>
        <v/>
      </c>
      <c r="P3504">
        <f>IF($AB3504="Да","Организация_Крупная","Организация_"&amp;TEXT(MOD(QUOTIENT($A3504-1,500),600)+1,"000"))</f>
        <v/>
      </c>
      <c r="Q3504">
        <f>"Отдел_"&amp;TEXT(MOD(QUOTIENT($A3504-1,50),100)+1,"000")</f>
        <v/>
      </c>
      <c r="R3504">
        <f>IF($AB3504="Да","Группа_Крупная","Группа_"&amp;TEXT(MOD(QUOTIENT($A3504-1,5000),30)+1,"00"))</f>
        <v/>
      </c>
      <c r="S3504">
        <f>IF($AB3504="Да","Категория_Крупная","Категория_"&amp;TEXT(MOD(QUOTIENT($A3504-1,500),120)+1,"000"))</f>
        <v/>
      </c>
      <c r="T3504">
        <f>IF($AB3504="Да","Подкатегория_Крупная","Подкатегория_"&amp;TEXT(MOD(QUOTIENT($A3504-1,50),300)+1,"000"))</f>
        <v/>
      </c>
      <c r="U3504">
        <f>"SKU_"&amp;TEXT($A3504,"0000000")</f>
        <v/>
      </c>
      <c r="V3504">
        <f>CHOOSE(MOD($A3504-1,4)+1,"Enterprise","SMB","Госсектор","Розница")</f>
        <v/>
      </c>
      <c r="W3504">
        <f>"Клиент_"&amp;TEXT(MOD($A3504-1,20000)+1,"00000")</f>
        <v/>
      </c>
      <c r="X3504">
        <f>CHOOSE(MOD($A3504-1,5)+1,"Портал","API","Импорт","Ручной ввод","Интеграция")</f>
        <v/>
      </c>
      <c r="Y3504" s="8">
        <f>ROUND(1000+MOD($A3504*37,90000)+IF($AB3504="Да",5000,0),2)</f>
        <v/>
      </c>
      <c r="Z3504">
        <f>1+MOD($A3504,20)</f>
        <v/>
      </c>
      <c r="AA3504" s="8">
        <f>ROUND($Y3504*(0.08+MOD($A3504,17)/100),2)</f>
        <v/>
      </c>
      <c r="AB3504">
        <f>IF(MOD($A3504,10)&lt;7,"Да","Нет")</f>
        <v/>
      </c>
      <c r="AC3504">
        <f>$R3504&amp;" / "&amp;$S3504&amp;" / "&amp;$T3504</f>
        <v/>
      </c>
      <c r="AD3504">
        <f>1</f>
        <v/>
      </c>
      <c r="AE3504">
        <f>IF($A3504&lt;=Settings!$B$4,"до 100",IF($A3504&lt;=Settings!$B$5,"до 10 000",IF($A3504&lt;=Settings!$B$6,"до 100 000","100 000+")))</f>
        <v/>
      </c>
    </row>
    <row r="3505">
      <c r="A3505">
        <f>ROW()-1</f>
        <v/>
      </c>
      <c r="B3505">
        <f>IF($A3505&lt;=Settings!$B$4,"small_control",IF($A3505&lt;=Settings!$B$5,"medium_10k",IF($A3505&lt;=Settings!$B$6,"large_100k","extreme_1m")))</f>
        <v/>
      </c>
      <c r="C3505">
        <f>"ORD-"&amp;TEXT(QUOTIENT($A3505-1,3)+1,"0000000")</f>
        <v/>
      </c>
      <c r="D3505">
        <f>"LINE-"&amp;TEXT($A3505,"0000000")</f>
        <v/>
      </c>
      <c r="E3505" s="7">
        <f>Settings!$B$2+$A3505-1</f>
        <v/>
      </c>
      <c r="F3505" s="7">
        <f>Settings!$B$2+MOD($A3505-1,Settings!$B$7)</f>
        <v/>
      </c>
      <c r="G3505">
        <f>YEAR($F3505)</f>
        <v/>
      </c>
      <c r="H3505">
        <f>"Q"&amp;ROUNDUP(MONTH($F3505)/3,0)</f>
        <v/>
      </c>
      <c r="I3505">
        <f>MONTH($F3505)</f>
        <v/>
      </c>
      <c r="J3505">
        <f>CHOOSE(MONTH($F3505),"Январь","Февраль","Март","Апрель","Май","Июнь","Июль","Август","Сентябрь","Октябрь","Ноябрь","Декабрь")</f>
        <v/>
      </c>
      <c r="K3505">
        <f>DAY($F3505)</f>
        <v/>
      </c>
      <c r="L3505">
        <f>IF(MOD($A3505,10)&lt;7,"ФО_01_Крупный","ФО_"&amp;TEXT(MOD($A3505,8)+1,"00"))</f>
        <v/>
      </c>
      <c r="M3505">
        <f>IF($AB3505="Да","Регион_001_Крупный","Регион_"&amp;TEXT(MOD(QUOTIENT($A3505-1,20),180)+1,"000"))</f>
        <v/>
      </c>
      <c r="N3505">
        <f>IF($AB3505="Да","Город_"&amp;TEXT(MOD($A3505-1,250)+1,"0000"),"Город_"&amp;TEXT(MOD($A3505-1,3000)+1,"0000"))</f>
        <v/>
      </c>
      <c r="O3505">
        <f>IF($AB3505="Да","Холдинг_Крупный","Холдинг_"&amp;TEXT(MOD(QUOTIENT($A3505-1,10000),20)+1,"00"))</f>
        <v/>
      </c>
      <c r="P3505">
        <f>IF($AB3505="Да","Организация_Крупная","Организация_"&amp;TEXT(MOD(QUOTIENT($A3505-1,500),600)+1,"000"))</f>
        <v/>
      </c>
      <c r="Q3505">
        <f>"Отдел_"&amp;TEXT(MOD(QUOTIENT($A3505-1,50),100)+1,"000")</f>
        <v/>
      </c>
      <c r="R3505">
        <f>IF($AB3505="Да","Группа_Крупная","Группа_"&amp;TEXT(MOD(QUOTIENT($A3505-1,5000),30)+1,"00"))</f>
        <v/>
      </c>
      <c r="S3505">
        <f>IF($AB3505="Да","Категория_Крупная","Категория_"&amp;TEXT(MOD(QUOTIENT($A3505-1,500),120)+1,"000"))</f>
        <v/>
      </c>
      <c r="T3505">
        <f>IF($AB3505="Да","Подкатегория_Крупная","Подкатегория_"&amp;TEXT(MOD(QUOTIENT($A3505-1,50),300)+1,"000"))</f>
        <v/>
      </c>
      <c r="U3505">
        <f>"SKU_"&amp;TEXT($A3505,"0000000")</f>
        <v/>
      </c>
      <c r="V3505">
        <f>CHOOSE(MOD($A3505-1,4)+1,"Enterprise","SMB","Госсектор","Розница")</f>
        <v/>
      </c>
      <c r="W3505">
        <f>"Клиент_"&amp;TEXT(MOD($A3505-1,20000)+1,"00000")</f>
        <v/>
      </c>
      <c r="X3505">
        <f>CHOOSE(MOD($A3505-1,5)+1,"Портал","API","Импорт","Ручной ввод","Интеграция")</f>
        <v/>
      </c>
      <c r="Y3505" s="8">
        <f>ROUND(1000+MOD($A3505*37,90000)+IF($AB3505="Да",5000,0),2)</f>
        <v/>
      </c>
      <c r="Z3505">
        <f>1+MOD($A3505,20)</f>
        <v/>
      </c>
      <c r="AA3505" s="8">
        <f>ROUND($Y3505*(0.08+MOD($A3505,17)/100),2)</f>
        <v/>
      </c>
      <c r="AB3505">
        <f>IF(MOD($A3505,10)&lt;7,"Да","Нет")</f>
        <v/>
      </c>
      <c r="AC3505">
        <f>$R3505&amp;" / "&amp;$S3505&amp;" / "&amp;$T3505</f>
        <v/>
      </c>
      <c r="AD3505">
        <f>1</f>
        <v/>
      </c>
      <c r="AE3505">
        <f>IF($A3505&lt;=Settings!$B$4,"до 100",IF($A3505&lt;=Settings!$B$5,"до 10 000",IF($A3505&lt;=Settings!$B$6,"до 100 000","100 000+")))</f>
        <v/>
      </c>
    </row>
    <row r="3506">
      <c r="A3506">
        <f>ROW()-1</f>
        <v/>
      </c>
      <c r="B3506">
        <f>IF($A3506&lt;=Settings!$B$4,"small_control",IF($A3506&lt;=Settings!$B$5,"medium_10k",IF($A3506&lt;=Settings!$B$6,"large_100k","extreme_1m")))</f>
        <v/>
      </c>
      <c r="C3506">
        <f>"ORD-"&amp;TEXT(QUOTIENT($A3506-1,3)+1,"0000000")</f>
        <v/>
      </c>
      <c r="D3506">
        <f>"LINE-"&amp;TEXT($A3506,"0000000")</f>
        <v/>
      </c>
      <c r="E3506" s="7">
        <f>Settings!$B$2+$A3506-1</f>
        <v/>
      </c>
      <c r="F3506" s="7">
        <f>Settings!$B$2+MOD($A3506-1,Settings!$B$7)</f>
        <v/>
      </c>
      <c r="G3506">
        <f>YEAR($F3506)</f>
        <v/>
      </c>
      <c r="H3506">
        <f>"Q"&amp;ROUNDUP(MONTH($F3506)/3,0)</f>
        <v/>
      </c>
      <c r="I3506">
        <f>MONTH($F3506)</f>
        <v/>
      </c>
      <c r="J3506">
        <f>CHOOSE(MONTH($F3506),"Январь","Февраль","Март","Апрель","Май","Июнь","Июль","Август","Сентябрь","Октябрь","Ноябрь","Декабрь")</f>
        <v/>
      </c>
      <c r="K3506">
        <f>DAY($F3506)</f>
        <v/>
      </c>
      <c r="L3506">
        <f>IF(MOD($A3506,10)&lt;7,"ФО_01_Крупный","ФО_"&amp;TEXT(MOD($A3506,8)+1,"00"))</f>
        <v/>
      </c>
      <c r="M3506">
        <f>IF($AB3506="Да","Регион_001_Крупный","Регион_"&amp;TEXT(MOD(QUOTIENT($A3506-1,20),180)+1,"000"))</f>
        <v/>
      </c>
      <c r="N3506">
        <f>IF($AB3506="Да","Город_"&amp;TEXT(MOD($A3506-1,250)+1,"0000"),"Город_"&amp;TEXT(MOD($A3506-1,3000)+1,"0000"))</f>
        <v/>
      </c>
      <c r="O3506">
        <f>IF($AB3506="Да","Холдинг_Крупный","Холдинг_"&amp;TEXT(MOD(QUOTIENT($A3506-1,10000),20)+1,"00"))</f>
        <v/>
      </c>
      <c r="P3506">
        <f>IF($AB3506="Да","Организация_Крупная","Организация_"&amp;TEXT(MOD(QUOTIENT($A3506-1,500),600)+1,"000"))</f>
        <v/>
      </c>
      <c r="Q3506">
        <f>"Отдел_"&amp;TEXT(MOD(QUOTIENT($A3506-1,50),100)+1,"000")</f>
        <v/>
      </c>
      <c r="R3506">
        <f>IF($AB3506="Да","Группа_Крупная","Группа_"&amp;TEXT(MOD(QUOTIENT($A3506-1,5000),30)+1,"00"))</f>
        <v/>
      </c>
      <c r="S3506">
        <f>IF($AB3506="Да","Категория_Крупная","Категория_"&amp;TEXT(MOD(QUOTIENT($A3506-1,500),120)+1,"000"))</f>
        <v/>
      </c>
      <c r="T3506">
        <f>IF($AB3506="Да","Подкатегория_Крупная","Подкатегория_"&amp;TEXT(MOD(QUOTIENT($A3506-1,50),300)+1,"000"))</f>
        <v/>
      </c>
      <c r="U3506">
        <f>"SKU_"&amp;TEXT($A3506,"0000000")</f>
        <v/>
      </c>
      <c r="V3506">
        <f>CHOOSE(MOD($A3506-1,4)+1,"Enterprise","SMB","Госсектор","Розница")</f>
        <v/>
      </c>
      <c r="W3506">
        <f>"Клиент_"&amp;TEXT(MOD($A3506-1,20000)+1,"00000")</f>
        <v/>
      </c>
      <c r="X3506">
        <f>CHOOSE(MOD($A3506-1,5)+1,"Портал","API","Импорт","Ручной ввод","Интеграция")</f>
        <v/>
      </c>
      <c r="Y3506" s="8">
        <f>ROUND(1000+MOD($A3506*37,90000)+IF($AB3506="Да",5000,0),2)</f>
        <v/>
      </c>
      <c r="Z3506">
        <f>1+MOD($A3506,20)</f>
        <v/>
      </c>
      <c r="AA3506" s="8">
        <f>ROUND($Y3506*(0.08+MOD($A3506,17)/100),2)</f>
        <v/>
      </c>
      <c r="AB3506">
        <f>IF(MOD($A3506,10)&lt;7,"Да","Нет")</f>
        <v/>
      </c>
      <c r="AC3506">
        <f>$R3506&amp;" / "&amp;$S3506&amp;" / "&amp;$T3506</f>
        <v/>
      </c>
      <c r="AD3506">
        <f>1</f>
        <v/>
      </c>
      <c r="AE3506">
        <f>IF($A3506&lt;=Settings!$B$4,"до 100",IF($A3506&lt;=Settings!$B$5,"до 10 000",IF($A3506&lt;=Settings!$B$6,"до 100 000","100 000+")))</f>
        <v/>
      </c>
    </row>
    <row r="3507">
      <c r="A3507">
        <f>ROW()-1</f>
        <v/>
      </c>
      <c r="B3507">
        <f>IF($A3507&lt;=Settings!$B$4,"small_control",IF($A3507&lt;=Settings!$B$5,"medium_10k",IF($A3507&lt;=Settings!$B$6,"large_100k","extreme_1m")))</f>
        <v/>
      </c>
      <c r="C3507">
        <f>"ORD-"&amp;TEXT(QUOTIENT($A3507-1,3)+1,"0000000")</f>
        <v/>
      </c>
      <c r="D3507">
        <f>"LINE-"&amp;TEXT($A3507,"0000000")</f>
        <v/>
      </c>
      <c r="E3507" s="7">
        <f>Settings!$B$2+$A3507-1</f>
        <v/>
      </c>
      <c r="F3507" s="7">
        <f>Settings!$B$2+MOD($A3507-1,Settings!$B$7)</f>
        <v/>
      </c>
      <c r="G3507">
        <f>YEAR($F3507)</f>
        <v/>
      </c>
      <c r="H3507">
        <f>"Q"&amp;ROUNDUP(MONTH($F3507)/3,0)</f>
        <v/>
      </c>
      <c r="I3507">
        <f>MONTH($F3507)</f>
        <v/>
      </c>
      <c r="J3507">
        <f>CHOOSE(MONTH($F3507),"Январь","Февраль","Март","Апрель","Май","Июнь","Июль","Август","Сентябрь","Октябрь","Ноябрь","Декабрь")</f>
        <v/>
      </c>
      <c r="K3507">
        <f>DAY($F3507)</f>
        <v/>
      </c>
      <c r="L3507">
        <f>IF(MOD($A3507,10)&lt;7,"ФО_01_Крупный","ФО_"&amp;TEXT(MOD($A3507,8)+1,"00"))</f>
        <v/>
      </c>
      <c r="M3507">
        <f>IF($AB3507="Да","Регион_001_Крупный","Регион_"&amp;TEXT(MOD(QUOTIENT($A3507-1,20),180)+1,"000"))</f>
        <v/>
      </c>
      <c r="N3507">
        <f>IF($AB3507="Да","Город_"&amp;TEXT(MOD($A3507-1,250)+1,"0000"),"Город_"&amp;TEXT(MOD($A3507-1,3000)+1,"0000"))</f>
        <v/>
      </c>
      <c r="O3507">
        <f>IF($AB3507="Да","Холдинг_Крупный","Холдинг_"&amp;TEXT(MOD(QUOTIENT($A3507-1,10000),20)+1,"00"))</f>
        <v/>
      </c>
      <c r="P3507">
        <f>IF($AB3507="Да","Организация_Крупная","Организация_"&amp;TEXT(MOD(QUOTIENT($A3507-1,500),600)+1,"000"))</f>
        <v/>
      </c>
      <c r="Q3507">
        <f>"Отдел_"&amp;TEXT(MOD(QUOTIENT($A3507-1,50),100)+1,"000")</f>
        <v/>
      </c>
      <c r="R3507">
        <f>IF($AB3507="Да","Группа_Крупная","Группа_"&amp;TEXT(MOD(QUOTIENT($A3507-1,5000),30)+1,"00"))</f>
        <v/>
      </c>
      <c r="S3507">
        <f>IF($AB3507="Да","Категория_Крупная","Категория_"&amp;TEXT(MOD(QUOTIENT($A3507-1,500),120)+1,"000"))</f>
        <v/>
      </c>
      <c r="T3507">
        <f>IF($AB3507="Да","Подкатегория_Крупная","Подкатегория_"&amp;TEXT(MOD(QUOTIENT($A3507-1,50),300)+1,"000"))</f>
        <v/>
      </c>
      <c r="U3507">
        <f>"SKU_"&amp;TEXT($A3507,"0000000")</f>
        <v/>
      </c>
      <c r="V3507">
        <f>CHOOSE(MOD($A3507-1,4)+1,"Enterprise","SMB","Госсектор","Розница")</f>
        <v/>
      </c>
      <c r="W3507">
        <f>"Клиент_"&amp;TEXT(MOD($A3507-1,20000)+1,"00000")</f>
        <v/>
      </c>
      <c r="X3507">
        <f>CHOOSE(MOD($A3507-1,5)+1,"Портал","API","Импорт","Ручной ввод","Интеграция")</f>
        <v/>
      </c>
      <c r="Y3507" s="8">
        <f>ROUND(1000+MOD($A3507*37,90000)+IF($AB3507="Да",5000,0),2)</f>
        <v/>
      </c>
      <c r="Z3507">
        <f>1+MOD($A3507,20)</f>
        <v/>
      </c>
      <c r="AA3507" s="8">
        <f>ROUND($Y3507*(0.08+MOD($A3507,17)/100),2)</f>
        <v/>
      </c>
      <c r="AB3507">
        <f>IF(MOD($A3507,10)&lt;7,"Да","Нет")</f>
        <v/>
      </c>
      <c r="AC3507">
        <f>$R3507&amp;" / "&amp;$S3507&amp;" / "&amp;$T3507</f>
        <v/>
      </c>
      <c r="AD3507">
        <f>1</f>
        <v/>
      </c>
      <c r="AE3507">
        <f>IF($A3507&lt;=Settings!$B$4,"до 100",IF($A3507&lt;=Settings!$B$5,"до 10 000",IF($A3507&lt;=Settings!$B$6,"до 100 000","100 000+")))</f>
        <v/>
      </c>
    </row>
    <row r="3508">
      <c r="A3508">
        <f>ROW()-1</f>
        <v/>
      </c>
      <c r="B3508">
        <f>IF($A3508&lt;=Settings!$B$4,"small_control",IF($A3508&lt;=Settings!$B$5,"medium_10k",IF($A3508&lt;=Settings!$B$6,"large_100k","extreme_1m")))</f>
        <v/>
      </c>
      <c r="C3508">
        <f>"ORD-"&amp;TEXT(QUOTIENT($A3508-1,3)+1,"0000000")</f>
        <v/>
      </c>
      <c r="D3508">
        <f>"LINE-"&amp;TEXT($A3508,"0000000")</f>
        <v/>
      </c>
      <c r="E3508" s="7">
        <f>Settings!$B$2+$A3508-1</f>
        <v/>
      </c>
      <c r="F3508" s="7">
        <f>Settings!$B$2+MOD($A3508-1,Settings!$B$7)</f>
        <v/>
      </c>
      <c r="G3508">
        <f>YEAR($F3508)</f>
        <v/>
      </c>
      <c r="H3508">
        <f>"Q"&amp;ROUNDUP(MONTH($F3508)/3,0)</f>
        <v/>
      </c>
      <c r="I3508">
        <f>MONTH($F3508)</f>
        <v/>
      </c>
      <c r="J3508">
        <f>CHOOSE(MONTH($F3508),"Январь","Февраль","Март","Апрель","Май","Июнь","Июль","Август","Сентябрь","Октябрь","Ноябрь","Декабрь")</f>
        <v/>
      </c>
      <c r="K3508">
        <f>DAY($F3508)</f>
        <v/>
      </c>
      <c r="L3508">
        <f>IF(MOD($A3508,10)&lt;7,"ФО_01_Крупный","ФО_"&amp;TEXT(MOD($A3508,8)+1,"00"))</f>
        <v/>
      </c>
      <c r="M3508">
        <f>IF($AB3508="Да","Регион_001_Крупный","Регион_"&amp;TEXT(MOD(QUOTIENT($A3508-1,20),180)+1,"000"))</f>
        <v/>
      </c>
      <c r="N3508">
        <f>IF($AB3508="Да","Город_"&amp;TEXT(MOD($A3508-1,250)+1,"0000"),"Город_"&amp;TEXT(MOD($A3508-1,3000)+1,"0000"))</f>
        <v/>
      </c>
      <c r="O3508">
        <f>IF($AB3508="Да","Холдинг_Крупный","Холдинг_"&amp;TEXT(MOD(QUOTIENT($A3508-1,10000),20)+1,"00"))</f>
        <v/>
      </c>
      <c r="P3508">
        <f>IF($AB3508="Да","Организация_Крупная","Организация_"&amp;TEXT(MOD(QUOTIENT($A3508-1,500),600)+1,"000"))</f>
        <v/>
      </c>
      <c r="Q3508">
        <f>"Отдел_"&amp;TEXT(MOD(QUOTIENT($A3508-1,50),100)+1,"000")</f>
        <v/>
      </c>
      <c r="R3508">
        <f>IF($AB3508="Да","Группа_Крупная","Группа_"&amp;TEXT(MOD(QUOTIENT($A3508-1,5000),30)+1,"00"))</f>
        <v/>
      </c>
      <c r="S3508">
        <f>IF($AB3508="Да","Категория_Крупная","Категория_"&amp;TEXT(MOD(QUOTIENT($A3508-1,500),120)+1,"000"))</f>
        <v/>
      </c>
      <c r="T3508">
        <f>IF($AB3508="Да","Подкатегория_Крупная","Подкатегория_"&amp;TEXT(MOD(QUOTIENT($A3508-1,50),300)+1,"000"))</f>
        <v/>
      </c>
      <c r="U3508">
        <f>"SKU_"&amp;TEXT($A3508,"0000000")</f>
        <v/>
      </c>
      <c r="V3508">
        <f>CHOOSE(MOD($A3508-1,4)+1,"Enterprise","SMB","Госсектор","Розница")</f>
        <v/>
      </c>
      <c r="W3508">
        <f>"Клиент_"&amp;TEXT(MOD($A3508-1,20000)+1,"00000")</f>
        <v/>
      </c>
      <c r="X3508">
        <f>CHOOSE(MOD($A3508-1,5)+1,"Портал","API","Импорт","Ручной ввод","Интеграция")</f>
        <v/>
      </c>
      <c r="Y3508" s="8">
        <f>ROUND(1000+MOD($A3508*37,90000)+IF($AB3508="Да",5000,0),2)</f>
        <v/>
      </c>
      <c r="Z3508">
        <f>1+MOD($A3508,20)</f>
        <v/>
      </c>
      <c r="AA3508" s="8">
        <f>ROUND($Y3508*(0.08+MOD($A3508,17)/100),2)</f>
        <v/>
      </c>
      <c r="AB3508">
        <f>IF(MOD($A3508,10)&lt;7,"Да","Нет")</f>
        <v/>
      </c>
      <c r="AC3508">
        <f>$R3508&amp;" / "&amp;$S3508&amp;" / "&amp;$T3508</f>
        <v/>
      </c>
      <c r="AD3508">
        <f>1</f>
        <v/>
      </c>
      <c r="AE3508">
        <f>IF($A3508&lt;=Settings!$B$4,"до 100",IF($A3508&lt;=Settings!$B$5,"до 10 000",IF($A3508&lt;=Settings!$B$6,"до 100 000","100 000+")))</f>
        <v/>
      </c>
    </row>
    <row r="3509">
      <c r="A3509">
        <f>ROW()-1</f>
        <v/>
      </c>
      <c r="B3509">
        <f>IF($A3509&lt;=Settings!$B$4,"small_control",IF($A3509&lt;=Settings!$B$5,"medium_10k",IF($A3509&lt;=Settings!$B$6,"large_100k","extreme_1m")))</f>
        <v/>
      </c>
      <c r="C3509">
        <f>"ORD-"&amp;TEXT(QUOTIENT($A3509-1,3)+1,"0000000")</f>
        <v/>
      </c>
      <c r="D3509">
        <f>"LINE-"&amp;TEXT($A3509,"0000000")</f>
        <v/>
      </c>
      <c r="E3509" s="7">
        <f>Settings!$B$2+$A3509-1</f>
        <v/>
      </c>
      <c r="F3509" s="7">
        <f>Settings!$B$2+MOD($A3509-1,Settings!$B$7)</f>
        <v/>
      </c>
      <c r="G3509">
        <f>YEAR($F3509)</f>
        <v/>
      </c>
      <c r="H3509">
        <f>"Q"&amp;ROUNDUP(MONTH($F3509)/3,0)</f>
        <v/>
      </c>
      <c r="I3509">
        <f>MONTH($F3509)</f>
        <v/>
      </c>
      <c r="J3509">
        <f>CHOOSE(MONTH($F3509),"Январь","Февраль","Март","Апрель","Май","Июнь","Июль","Август","Сентябрь","Октябрь","Ноябрь","Декабрь")</f>
        <v/>
      </c>
      <c r="K3509">
        <f>DAY($F3509)</f>
        <v/>
      </c>
      <c r="L3509">
        <f>IF(MOD($A3509,10)&lt;7,"ФО_01_Крупный","ФО_"&amp;TEXT(MOD($A3509,8)+1,"00"))</f>
        <v/>
      </c>
      <c r="M3509">
        <f>IF($AB3509="Да","Регион_001_Крупный","Регион_"&amp;TEXT(MOD(QUOTIENT($A3509-1,20),180)+1,"000"))</f>
        <v/>
      </c>
      <c r="N3509">
        <f>IF($AB3509="Да","Город_"&amp;TEXT(MOD($A3509-1,250)+1,"0000"),"Город_"&amp;TEXT(MOD($A3509-1,3000)+1,"0000"))</f>
        <v/>
      </c>
      <c r="O3509">
        <f>IF($AB3509="Да","Холдинг_Крупный","Холдинг_"&amp;TEXT(MOD(QUOTIENT($A3509-1,10000),20)+1,"00"))</f>
        <v/>
      </c>
      <c r="P3509">
        <f>IF($AB3509="Да","Организация_Крупная","Организация_"&amp;TEXT(MOD(QUOTIENT($A3509-1,500),600)+1,"000"))</f>
        <v/>
      </c>
      <c r="Q3509">
        <f>"Отдел_"&amp;TEXT(MOD(QUOTIENT($A3509-1,50),100)+1,"000")</f>
        <v/>
      </c>
      <c r="R3509">
        <f>IF($AB3509="Да","Группа_Крупная","Группа_"&amp;TEXT(MOD(QUOTIENT($A3509-1,5000),30)+1,"00"))</f>
        <v/>
      </c>
      <c r="S3509">
        <f>IF($AB3509="Да","Категория_Крупная","Категория_"&amp;TEXT(MOD(QUOTIENT($A3509-1,500),120)+1,"000"))</f>
        <v/>
      </c>
      <c r="T3509">
        <f>IF($AB3509="Да","Подкатегория_Крупная","Подкатегория_"&amp;TEXT(MOD(QUOTIENT($A3509-1,50),300)+1,"000"))</f>
        <v/>
      </c>
      <c r="U3509">
        <f>"SKU_"&amp;TEXT($A3509,"0000000")</f>
        <v/>
      </c>
      <c r="V3509">
        <f>CHOOSE(MOD($A3509-1,4)+1,"Enterprise","SMB","Госсектор","Розница")</f>
        <v/>
      </c>
      <c r="W3509">
        <f>"Клиент_"&amp;TEXT(MOD($A3509-1,20000)+1,"00000")</f>
        <v/>
      </c>
      <c r="X3509">
        <f>CHOOSE(MOD($A3509-1,5)+1,"Портал","API","Импорт","Ручной ввод","Интеграция")</f>
        <v/>
      </c>
      <c r="Y3509" s="8">
        <f>ROUND(1000+MOD($A3509*37,90000)+IF($AB3509="Да",5000,0),2)</f>
        <v/>
      </c>
      <c r="Z3509">
        <f>1+MOD($A3509,20)</f>
        <v/>
      </c>
      <c r="AA3509" s="8">
        <f>ROUND($Y3509*(0.08+MOD($A3509,17)/100),2)</f>
        <v/>
      </c>
      <c r="AB3509">
        <f>IF(MOD($A3509,10)&lt;7,"Да","Нет")</f>
        <v/>
      </c>
      <c r="AC3509">
        <f>$R3509&amp;" / "&amp;$S3509&amp;" / "&amp;$T3509</f>
        <v/>
      </c>
      <c r="AD3509">
        <f>1</f>
        <v/>
      </c>
      <c r="AE3509">
        <f>IF($A3509&lt;=Settings!$B$4,"до 100",IF($A3509&lt;=Settings!$B$5,"до 10 000",IF($A3509&lt;=Settings!$B$6,"до 100 000","100 000+")))</f>
        <v/>
      </c>
    </row>
    <row r="3510">
      <c r="A3510">
        <f>ROW()-1</f>
        <v/>
      </c>
      <c r="B3510">
        <f>IF($A3510&lt;=Settings!$B$4,"small_control",IF($A3510&lt;=Settings!$B$5,"medium_10k",IF($A3510&lt;=Settings!$B$6,"large_100k","extreme_1m")))</f>
        <v/>
      </c>
      <c r="C3510">
        <f>"ORD-"&amp;TEXT(QUOTIENT($A3510-1,3)+1,"0000000")</f>
        <v/>
      </c>
      <c r="D3510">
        <f>"LINE-"&amp;TEXT($A3510,"0000000")</f>
        <v/>
      </c>
      <c r="E3510" s="7">
        <f>Settings!$B$2+$A3510-1</f>
        <v/>
      </c>
      <c r="F3510" s="7">
        <f>Settings!$B$2+MOD($A3510-1,Settings!$B$7)</f>
        <v/>
      </c>
      <c r="G3510">
        <f>YEAR($F3510)</f>
        <v/>
      </c>
      <c r="H3510">
        <f>"Q"&amp;ROUNDUP(MONTH($F3510)/3,0)</f>
        <v/>
      </c>
      <c r="I3510">
        <f>MONTH($F3510)</f>
        <v/>
      </c>
      <c r="J3510">
        <f>CHOOSE(MONTH($F3510),"Январь","Февраль","Март","Апрель","Май","Июнь","Июль","Август","Сентябрь","Октябрь","Ноябрь","Декабрь")</f>
        <v/>
      </c>
      <c r="K3510">
        <f>DAY($F3510)</f>
        <v/>
      </c>
      <c r="L3510">
        <f>IF(MOD($A3510,10)&lt;7,"ФО_01_Крупный","ФО_"&amp;TEXT(MOD($A3510,8)+1,"00"))</f>
        <v/>
      </c>
      <c r="M3510">
        <f>IF($AB3510="Да","Регион_001_Крупный","Регион_"&amp;TEXT(MOD(QUOTIENT($A3510-1,20),180)+1,"000"))</f>
        <v/>
      </c>
      <c r="N3510">
        <f>IF($AB3510="Да","Город_"&amp;TEXT(MOD($A3510-1,250)+1,"0000"),"Город_"&amp;TEXT(MOD($A3510-1,3000)+1,"0000"))</f>
        <v/>
      </c>
      <c r="O3510">
        <f>IF($AB3510="Да","Холдинг_Крупный","Холдинг_"&amp;TEXT(MOD(QUOTIENT($A3510-1,10000),20)+1,"00"))</f>
        <v/>
      </c>
      <c r="P3510">
        <f>IF($AB3510="Да","Организация_Крупная","Организация_"&amp;TEXT(MOD(QUOTIENT($A3510-1,500),600)+1,"000"))</f>
        <v/>
      </c>
      <c r="Q3510">
        <f>"Отдел_"&amp;TEXT(MOD(QUOTIENT($A3510-1,50),100)+1,"000")</f>
        <v/>
      </c>
      <c r="R3510">
        <f>IF($AB3510="Да","Группа_Крупная","Группа_"&amp;TEXT(MOD(QUOTIENT($A3510-1,5000),30)+1,"00"))</f>
        <v/>
      </c>
      <c r="S3510">
        <f>IF($AB3510="Да","Категория_Крупная","Категория_"&amp;TEXT(MOD(QUOTIENT($A3510-1,500),120)+1,"000"))</f>
        <v/>
      </c>
      <c r="T3510">
        <f>IF($AB3510="Да","Подкатегория_Крупная","Подкатегория_"&amp;TEXT(MOD(QUOTIENT($A3510-1,50),300)+1,"000"))</f>
        <v/>
      </c>
      <c r="U3510">
        <f>"SKU_"&amp;TEXT($A3510,"0000000")</f>
        <v/>
      </c>
      <c r="V3510">
        <f>CHOOSE(MOD($A3510-1,4)+1,"Enterprise","SMB","Госсектор","Розница")</f>
        <v/>
      </c>
      <c r="W3510">
        <f>"Клиент_"&amp;TEXT(MOD($A3510-1,20000)+1,"00000")</f>
        <v/>
      </c>
      <c r="X3510">
        <f>CHOOSE(MOD($A3510-1,5)+1,"Портал","API","Импорт","Ручной ввод","Интеграция")</f>
        <v/>
      </c>
      <c r="Y3510" s="8">
        <f>ROUND(1000+MOD($A3510*37,90000)+IF($AB3510="Да",5000,0),2)</f>
        <v/>
      </c>
      <c r="Z3510">
        <f>1+MOD($A3510,20)</f>
        <v/>
      </c>
      <c r="AA3510" s="8">
        <f>ROUND($Y3510*(0.08+MOD($A3510,17)/100),2)</f>
        <v/>
      </c>
      <c r="AB3510">
        <f>IF(MOD($A3510,10)&lt;7,"Да","Нет")</f>
        <v/>
      </c>
      <c r="AC3510">
        <f>$R3510&amp;" / "&amp;$S3510&amp;" / "&amp;$T3510</f>
        <v/>
      </c>
      <c r="AD3510">
        <f>1</f>
        <v/>
      </c>
      <c r="AE3510">
        <f>IF($A3510&lt;=Settings!$B$4,"до 100",IF($A3510&lt;=Settings!$B$5,"до 10 000",IF($A3510&lt;=Settings!$B$6,"до 100 000","100 000+")))</f>
        <v/>
      </c>
    </row>
    <row r="3511">
      <c r="A3511">
        <f>ROW()-1</f>
        <v/>
      </c>
      <c r="B3511">
        <f>IF($A3511&lt;=Settings!$B$4,"small_control",IF($A3511&lt;=Settings!$B$5,"medium_10k",IF($A3511&lt;=Settings!$B$6,"large_100k","extreme_1m")))</f>
        <v/>
      </c>
      <c r="C3511">
        <f>"ORD-"&amp;TEXT(QUOTIENT($A3511-1,3)+1,"0000000")</f>
        <v/>
      </c>
      <c r="D3511">
        <f>"LINE-"&amp;TEXT($A3511,"0000000")</f>
        <v/>
      </c>
      <c r="E3511" s="7">
        <f>Settings!$B$2+$A3511-1</f>
        <v/>
      </c>
      <c r="F3511" s="7">
        <f>Settings!$B$2+MOD($A3511-1,Settings!$B$7)</f>
        <v/>
      </c>
      <c r="G3511">
        <f>YEAR($F3511)</f>
        <v/>
      </c>
      <c r="H3511">
        <f>"Q"&amp;ROUNDUP(MONTH($F3511)/3,0)</f>
        <v/>
      </c>
      <c r="I3511">
        <f>MONTH($F3511)</f>
        <v/>
      </c>
      <c r="J3511">
        <f>CHOOSE(MONTH($F3511),"Январь","Февраль","Март","Апрель","Май","Июнь","Июль","Август","Сентябрь","Октябрь","Ноябрь","Декабрь")</f>
        <v/>
      </c>
      <c r="K3511">
        <f>DAY($F3511)</f>
        <v/>
      </c>
      <c r="L3511">
        <f>IF(MOD($A3511,10)&lt;7,"ФО_01_Крупный","ФО_"&amp;TEXT(MOD($A3511,8)+1,"00"))</f>
        <v/>
      </c>
      <c r="M3511">
        <f>IF($AB3511="Да","Регион_001_Крупный","Регион_"&amp;TEXT(MOD(QUOTIENT($A3511-1,20),180)+1,"000"))</f>
        <v/>
      </c>
      <c r="N3511">
        <f>IF($AB3511="Да","Город_"&amp;TEXT(MOD($A3511-1,250)+1,"0000"),"Город_"&amp;TEXT(MOD($A3511-1,3000)+1,"0000"))</f>
        <v/>
      </c>
      <c r="O3511">
        <f>IF($AB3511="Да","Холдинг_Крупный","Холдинг_"&amp;TEXT(MOD(QUOTIENT($A3511-1,10000),20)+1,"00"))</f>
        <v/>
      </c>
      <c r="P3511">
        <f>IF($AB3511="Да","Организация_Крупная","Организация_"&amp;TEXT(MOD(QUOTIENT($A3511-1,500),600)+1,"000"))</f>
        <v/>
      </c>
      <c r="Q3511">
        <f>"Отдел_"&amp;TEXT(MOD(QUOTIENT($A3511-1,50),100)+1,"000")</f>
        <v/>
      </c>
      <c r="R3511">
        <f>IF($AB3511="Да","Группа_Крупная","Группа_"&amp;TEXT(MOD(QUOTIENT($A3511-1,5000),30)+1,"00"))</f>
        <v/>
      </c>
      <c r="S3511">
        <f>IF($AB3511="Да","Категория_Крупная","Категория_"&amp;TEXT(MOD(QUOTIENT($A3511-1,500),120)+1,"000"))</f>
        <v/>
      </c>
      <c r="T3511">
        <f>IF($AB3511="Да","Подкатегория_Крупная","Подкатегория_"&amp;TEXT(MOD(QUOTIENT($A3511-1,50),300)+1,"000"))</f>
        <v/>
      </c>
      <c r="U3511">
        <f>"SKU_"&amp;TEXT($A3511,"0000000")</f>
        <v/>
      </c>
      <c r="V3511">
        <f>CHOOSE(MOD($A3511-1,4)+1,"Enterprise","SMB","Госсектор","Розница")</f>
        <v/>
      </c>
      <c r="W3511">
        <f>"Клиент_"&amp;TEXT(MOD($A3511-1,20000)+1,"00000")</f>
        <v/>
      </c>
      <c r="X3511">
        <f>CHOOSE(MOD($A3511-1,5)+1,"Портал","API","Импорт","Ручной ввод","Интеграция")</f>
        <v/>
      </c>
      <c r="Y3511" s="8">
        <f>ROUND(1000+MOD($A3511*37,90000)+IF($AB3511="Да",5000,0),2)</f>
        <v/>
      </c>
      <c r="Z3511">
        <f>1+MOD($A3511,20)</f>
        <v/>
      </c>
      <c r="AA3511" s="8">
        <f>ROUND($Y3511*(0.08+MOD($A3511,17)/100),2)</f>
        <v/>
      </c>
      <c r="AB3511">
        <f>IF(MOD($A3511,10)&lt;7,"Да","Нет")</f>
        <v/>
      </c>
      <c r="AC3511">
        <f>$R3511&amp;" / "&amp;$S3511&amp;" / "&amp;$T3511</f>
        <v/>
      </c>
      <c r="AD3511">
        <f>1</f>
        <v/>
      </c>
      <c r="AE3511">
        <f>IF($A3511&lt;=Settings!$B$4,"до 100",IF($A3511&lt;=Settings!$B$5,"до 10 000",IF($A3511&lt;=Settings!$B$6,"до 100 000","100 000+")))</f>
        <v/>
      </c>
    </row>
    <row r="3512">
      <c r="A3512">
        <f>ROW()-1</f>
        <v/>
      </c>
      <c r="B3512">
        <f>IF($A3512&lt;=Settings!$B$4,"small_control",IF($A3512&lt;=Settings!$B$5,"medium_10k",IF($A3512&lt;=Settings!$B$6,"large_100k","extreme_1m")))</f>
        <v/>
      </c>
      <c r="C3512">
        <f>"ORD-"&amp;TEXT(QUOTIENT($A3512-1,3)+1,"0000000")</f>
        <v/>
      </c>
      <c r="D3512">
        <f>"LINE-"&amp;TEXT($A3512,"0000000")</f>
        <v/>
      </c>
      <c r="E3512" s="7">
        <f>Settings!$B$2+$A3512-1</f>
        <v/>
      </c>
      <c r="F3512" s="7">
        <f>Settings!$B$2+MOD($A3512-1,Settings!$B$7)</f>
        <v/>
      </c>
      <c r="G3512">
        <f>YEAR($F3512)</f>
        <v/>
      </c>
      <c r="H3512">
        <f>"Q"&amp;ROUNDUP(MONTH($F3512)/3,0)</f>
        <v/>
      </c>
      <c r="I3512">
        <f>MONTH($F3512)</f>
        <v/>
      </c>
      <c r="J3512">
        <f>CHOOSE(MONTH($F3512),"Январь","Февраль","Март","Апрель","Май","Июнь","Июль","Август","Сентябрь","Октябрь","Ноябрь","Декабрь")</f>
        <v/>
      </c>
      <c r="K3512">
        <f>DAY($F3512)</f>
        <v/>
      </c>
      <c r="L3512">
        <f>IF(MOD($A3512,10)&lt;7,"ФО_01_Крупный","ФО_"&amp;TEXT(MOD($A3512,8)+1,"00"))</f>
        <v/>
      </c>
      <c r="M3512">
        <f>IF($AB3512="Да","Регион_001_Крупный","Регион_"&amp;TEXT(MOD(QUOTIENT($A3512-1,20),180)+1,"000"))</f>
        <v/>
      </c>
      <c r="N3512">
        <f>IF($AB3512="Да","Город_"&amp;TEXT(MOD($A3512-1,250)+1,"0000"),"Город_"&amp;TEXT(MOD($A3512-1,3000)+1,"0000"))</f>
        <v/>
      </c>
      <c r="O3512">
        <f>IF($AB3512="Да","Холдинг_Крупный","Холдинг_"&amp;TEXT(MOD(QUOTIENT($A3512-1,10000),20)+1,"00"))</f>
        <v/>
      </c>
      <c r="P3512">
        <f>IF($AB3512="Да","Организация_Крупная","Организация_"&amp;TEXT(MOD(QUOTIENT($A3512-1,500),600)+1,"000"))</f>
        <v/>
      </c>
      <c r="Q3512">
        <f>"Отдел_"&amp;TEXT(MOD(QUOTIENT($A3512-1,50),100)+1,"000")</f>
        <v/>
      </c>
      <c r="R3512">
        <f>IF($AB3512="Да","Группа_Крупная","Группа_"&amp;TEXT(MOD(QUOTIENT($A3512-1,5000),30)+1,"00"))</f>
        <v/>
      </c>
      <c r="S3512">
        <f>IF($AB3512="Да","Категория_Крупная","Категория_"&amp;TEXT(MOD(QUOTIENT($A3512-1,500),120)+1,"000"))</f>
        <v/>
      </c>
      <c r="T3512">
        <f>IF($AB3512="Да","Подкатегория_Крупная","Подкатегория_"&amp;TEXT(MOD(QUOTIENT($A3512-1,50),300)+1,"000"))</f>
        <v/>
      </c>
      <c r="U3512">
        <f>"SKU_"&amp;TEXT($A3512,"0000000")</f>
        <v/>
      </c>
      <c r="V3512">
        <f>CHOOSE(MOD($A3512-1,4)+1,"Enterprise","SMB","Госсектор","Розница")</f>
        <v/>
      </c>
      <c r="W3512">
        <f>"Клиент_"&amp;TEXT(MOD($A3512-1,20000)+1,"00000")</f>
        <v/>
      </c>
      <c r="X3512">
        <f>CHOOSE(MOD($A3512-1,5)+1,"Портал","API","Импорт","Ручной ввод","Интеграция")</f>
        <v/>
      </c>
      <c r="Y3512" s="8">
        <f>ROUND(1000+MOD($A3512*37,90000)+IF($AB3512="Да",5000,0),2)</f>
        <v/>
      </c>
      <c r="Z3512">
        <f>1+MOD($A3512,20)</f>
        <v/>
      </c>
      <c r="AA3512" s="8">
        <f>ROUND($Y3512*(0.08+MOD($A3512,17)/100),2)</f>
        <v/>
      </c>
      <c r="AB3512">
        <f>IF(MOD($A3512,10)&lt;7,"Да","Нет")</f>
        <v/>
      </c>
      <c r="AC3512">
        <f>$R3512&amp;" / "&amp;$S3512&amp;" / "&amp;$T3512</f>
        <v/>
      </c>
      <c r="AD3512">
        <f>1</f>
        <v/>
      </c>
      <c r="AE3512">
        <f>IF($A3512&lt;=Settings!$B$4,"до 100",IF($A3512&lt;=Settings!$B$5,"до 10 000",IF($A3512&lt;=Settings!$B$6,"до 100 000","100 000+")))</f>
        <v/>
      </c>
    </row>
    <row r="3513">
      <c r="A3513">
        <f>ROW()-1</f>
        <v/>
      </c>
      <c r="B3513">
        <f>IF($A3513&lt;=Settings!$B$4,"small_control",IF($A3513&lt;=Settings!$B$5,"medium_10k",IF($A3513&lt;=Settings!$B$6,"large_100k","extreme_1m")))</f>
        <v/>
      </c>
      <c r="C3513">
        <f>"ORD-"&amp;TEXT(QUOTIENT($A3513-1,3)+1,"0000000")</f>
        <v/>
      </c>
      <c r="D3513">
        <f>"LINE-"&amp;TEXT($A3513,"0000000")</f>
        <v/>
      </c>
      <c r="E3513" s="7">
        <f>Settings!$B$2+$A3513-1</f>
        <v/>
      </c>
      <c r="F3513" s="7">
        <f>Settings!$B$2+MOD($A3513-1,Settings!$B$7)</f>
        <v/>
      </c>
      <c r="G3513">
        <f>YEAR($F3513)</f>
        <v/>
      </c>
      <c r="H3513">
        <f>"Q"&amp;ROUNDUP(MONTH($F3513)/3,0)</f>
        <v/>
      </c>
      <c r="I3513">
        <f>MONTH($F3513)</f>
        <v/>
      </c>
      <c r="J3513">
        <f>CHOOSE(MONTH($F3513),"Январь","Февраль","Март","Апрель","Май","Июнь","Июль","Август","Сентябрь","Октябрь","Ноябрь","Декабрь")</f>
        <v/>
      </c>
      <c r="K3513">
        <f>DAY($F3513)</f>
        <v/>
      </c>
      <c r="L3513">
        <f>IF(MOD($A3513,10)&lt;7,"ФО_01_Крупный","ФО_"&amp;TEXT(MOD($A3513,8)+1,"00"))</f>
        <v/>
      </c>
      <c r="M3513">
        <f>IF($AB3513="Да","Регион_001_Крупный","Регион_"&amp;TEXT(MOD(QUOTIENT($A3513-1,20),180)+1,"000"))</f>
        <v/>
      </c>
      <c r="N3513">
        <f>IF($AB3513="Да","Город_"&amp;TEXT(MOD($A3513-1,250)+1,"0000"),"Город_"&amp;TEXT(MOD($A3513-1,3000)+1,"0000"))</f>
        <v/>
      </c>
      <c r="O3513">
        <f>IF($AB3513="Да","Холдинг_Крупный","Холдинг_"&amp;TEXT(MOD(QUOTIENT($A3513-1,10000),20)+1,"00"))</f>
        <v/>
      </c>
      <c r="P3513">
        <f>IF($AB3513="Да","Организация_Крупная","Организация_"&amp;TEXT(MOD(QUOTIENT($A3513-1,500),600)+1,"000"))</f>
        <v/>
      </c>
      <c r="Q3513">
        <f>"Отдел_"&amp;TEXT(MOD(QUOTIENT($A3513-1,50),100)+1,"000")</f>
        <v/>
      </c>
      <c r="R3513">
        <f>IF($AB3513="Да","Группа_Крупная","Группа_"&amp;TEXT(MOD(QUOTIENT($A3513-1,5000),30)+1,"00"))</f>
        <v/>
      </c>
      <c r="S3513">
        <f>IF($AB3513="Да","Категория_Крупная","Категория_"&amp;TEXT(MOD(QUOTIENT($A3513-1,500),120)+1,"000"))</f>
        <v/>
      </c>
      <c r="T3513">
        <f>IF($AB3513="Да","Подкатегория_Крупная","Подкатегория_"&amp;TEXT(MOD(QUOTIENT($A3513-1,50),300)+1,"000"))</f>
        <v/>
      </c>
      <c r="U3513">
        <f>"SKU_"&amp;TEXT($A3513,"0000000")</f>
        <v/>
      </c>
      <c r="V3513">
        <f>CHOOSE(MOD($A3513-1,4)+1,"Enterprise","SMB","Госсектор","Розница")</f>
        <v/>
      </c>
      <c r="W3513">
        <f>"Клиент_"&amp;TEXT(MOD($A3513-1,20000)+1,"00000")</f>
        <v/>
      </c>
      <c r="X3513">
        <f>CHOOSE(MOD($A3513-1,5)+1,"Портал","API","Импорт","Ручной ввод","Интеграция")</f>
        <v/>
      </c>
      <c r="Y3513" s="8">
        <f>ROUND(1000+MOD($A3513*37,90000)+IF($AB3513="Да",5000,0),2)</f>
        <v/>
      </c>
      <c r="Z3513">
        <f>1+MOD($A3513,20)</f>
        <v/>
      </c>
      <c r="AA3513" s="8">
        <f>ROUND($Y3513*(0.08+MOD($A3513,17)/100),2)</f>
        <v/>
      </c>
      <c r="AB3513">
        <f>IF(MOD($A3513,10)&lt;7,"Да","Нет")</f>
        <v/>
      </c>
      <c r="AC3513">
        <f>$R3513&amp;" / "&amp;$S3513&amp;" / "&amp;$T3513</f>
        <v/>
      </c>
      <c r="AD3513">
        <f>1</f>
        <v/>
      </c>
      <c r="AE3513">
        <f>IF($A3513&lt;=Settings!$B$4,"до 100",IF($A3513&lt;=Settings!$B$5,"до 10 000",IF($A3513&lt;=Settings!$B$6,"до 100 000","100 000+")))</f>
        <v/>
      </c>
    </row>
    <row r="3514">
      <c r="A3514">
        <f>ROW()-1</f>
        <v/>
      </c>
      <c r="B3514">
        <f>IF($A3514&lt;=Settings!$B$4,"small_control",IF($A3514&lt;=Settings!$B$5,"medium_10k",IF($A3514&lt;=Settings!$B$6,"large_100k","extreme_1m")))</f>
        <v/>
      </c>
      <c r="C3514">
        <f>"ORD-"&amp;TEXT(QUOTIENT($A3514-1,3)+1,"0000000")</f>
        <v/>
      </c>
      <c r="D3514">
        <f>"LINE-"&amp;TEXT($A3514,"0000000")</f>
        <v/>
      </c>
      <c r="E3514" s="7">
        <f>Settings!$B$2+$A3514-1</f>
        <v/>
      </c>
      <c r="F3514" s="7">
        <f>Settings!$B$2+MOD($A3514-1,Settings!$B$7)</f>
        <v/>
      </c>
      <c r="G3514">
        <f>YEAR($F3514)</f>
        <v/>
      </c>
      <c r="H3514">
        <f>"Q"&amp;ROUNDUP(MONTH($F3514)/3,0)</f>
        <v/>
      </c>
      <c r="I3514">
        <f>MONTH($F3514)</f>
        <v/>
      </c>
      <c r="J3514">
        <f>CHOOSE(MONTH($F3514),"Январь","Февраль","Март","Апрель","Май","Июнь","Июль","Август","Сентябрь","Октябрь","Ноябрь","Декабрь")</f>
        <v/>
      </c>
      <c r="K3514">
        <f>DAY($F3514)</f>
        <v/>
      </c>
      <c r="L3514">
        <f>IF(MOD($A3514,10)&lt;7,"ФО_01_Крупный","ФО_"&amp;TEXT(MOD($A3514,8)+1,"00"))</f>
        <v/>
      </c>
      <c r="M3514">
        <f>IF($AB3514="Да","Регион_001_Крупный","Регион_"&amp;TEXT(MOD(QUOTIENT($A3514-1,20),180)+1,"000"))</f>
        <v/>
      </c>
      <c r="N3514">
        <f>IF($AB3514="Да","Город_"&amp;TEXT(MOD($A3514-1,250)+1,"0000"),"Город_"&amp;TEXT(MOD($A3514-1,3000)+1,"0000"))</f>
        <v/>
      </c>
      <c r="O3514">
        <f>IF($AB3514="Да","Холдинг_Крупный","Холдинг_"&amp;TEXT(MOD(QUOTIENT($A3514-1,10000),20)+1,"00"))</f>
        <v/>
      </c>
      <c r="P3514">
        <f>IF($AB3514="Да","Организация_Крупная","Организация_"&amp;TEXT(MOD(QUOTIENT($A3514-1,500),600)+1,"000"))</f>
        <v/>
      </c>
      <c r="Q3514">
        <f>"Отдел_"&amp;TEXT(MOD(QUOTIENT($A3514-1,50),100)+1,"000")</f>
        <v/>
      </c>
      <c r="R3514">
        <f>IF($AB3514="Да","Группа_Крупная","Группа_"&amp;TEXT(MOD(QUOTIENT($A3514-1,5000),30)+1,"00"))</f>
        <v/>
      </c>
      <c r="S3514">
        <f>IF($AB3514="Да","Категория_Крупная","Категория_"&amp;TEXT(MOD(QUOTIENT($A3514-1,500),120)+1,"000"))</f>
        <v/>
      </c>
      <c r="T3514">
        <f>IF($AB3514="Да","Подкатегория_Крупная","Подкатегория_"&amp;TEXT(MOD(QUOTIENT($A3514-1,50),300)+1,"000"))</f>
        <v/>
      </c>
      <c r="U3514">
        <f>"SKU_"&amp;TEXT($A3514,"0000000")</f>
        <v/>
      </c>
      <c r="V3514">
        <f>CHOOSE(MOD($A3514-1,4)+1,"Enterprise","SMB","Госсектор","Розница")</f>
        <v/>
      </c>
      <c r="W3514">
        <f>"Клиент_"&amp;TEXT(MOD($A3514-1,20000)+1,"00000")</f>
        <v/>
      </c>
      <c r="X3514">
        <f>CHOOSE(MOD($A3514-1,5)+1,"Портал","API","Импорт","Ручной ввод","Интеграция")</f>
        <v/>
      </c>
      <c r="Y3514" s="8">
        <f>ROUND(1000+MOD($A3514*37,90000)+IF($AB3514="Да",5000,0),2)</f>
        <v/>
      </c>
      <c r="Z3514">
        <f>1+MOD($A3514,20)</f>
        <v/>
      </c>
      <c r="AA3514" s="8">
        <f>ROUND($Y3514*(0.08+MOD($A3514,17)/100),2)</f>
        <v/>
      </c>
      <c r="AB3514">
        <f>IF(MOD($A3514,10)&lt;7,"Да","Нет")</f>
        <v/>
      </c>
      <c r="AC3514">
        <f>$R3514&amp;" / "&amp;$S3514&amp;" / "&amp;$T3514</f>
        <v/>
      </c>
      <c r="AD3514">
        <f>1</f>
        <v/>
      </c>
      <c r="AE3514">
        <f>IF($A3514&lt;=Settings!$B$4,"до 100",IF($A3514&lt;=Settings!$B$5,"до 10 000",IF($A3514&lt;=Settings!$B$6,"до 100 000","100 000+")))</f>
        <v/>
      </c>
    </row>
    <row r="3515">
      <c r="A3515">
        <f>ROW()-1</f>
        <v/>
      </c>
      <c r="B3515">
        <f>IF($A3515&lt;=Settings!$B$4,"small_control",IF($A3515&lt;=Settings!$B$5,"medium_10k",IF($A3515&lt;=Settings!$B$6,"large_100k","extreme_1m")))</f>
        <v/>
      </c>
      <c r="C3515">
        <f>"ORD-"&amp;TEXT(QUOTIENT($A3515-1,3)+1,"0000000")</f>
        <v/>
      </c>
      <c r="D3515">
        <f>"LINE-"&amp;TEXT($A3515,"0000000")</f>
        <v/>
      </c>
      <c r="E3515" s="7">
        <f>Settings!$B$2+$A3515-1</f>
        <v/>
      </c>
      <c r="F3515" s="7">
        <f>Settings!$B$2+MOD($A3515-1,Settings!$B$7)</f>
        <v/>
      </c>
      <c r="G3515">
        <f>YEAR($F3515)</f>
        <v/>
      </c>
      <c r="H3515">
        <f>"Q"&amp;ROUNDUP(MONTH($F3515)/3,0)</f>
        <v/>
      </c>
      <c r="I3515">
        <f>MONTH($F3515)</f>
        <v/>
      </c>
      <c r="J3515">
        <f>CHOOSE(MONTH($F3515),"Январь","Февраль","Март","Апрель","Май","Июнь","Июль","Август","Сентябрь","Октябрь","Ноябрь","Декабрь")</f>
        <v/>
      </c>
      <c r="K3515">
        <f>DAY($F3515)</f>
        <v/>
      </c>
      <c r="L3515">
        <f>IF(MOD($A3515,10)&lt;7,"ФО_01_Крупный","ФО_"&amp;TEXT(MOD($A3515,8)+1,"00"))</f>
        <v/>
      </c>
      <c r="M3515">
        <f>IF($AB3515="Да","Регион_001_Крупный","Регион_"&amp;TEXT(MOD(QUOTIENT($A3515-1,20),180)+1,"000"))</f>
        <v/>
      </c>
      <c r="N3515">
        <f>IF($AB3515="Да","Город_"&amp;TEXT(MOD($A3515-1,250)+1,"0000"),"Город_"&amp;TEXT(MOD($A3515-1,3000)+1,"0000"))</f>
        <v/>
      </c>
      <c r="O3515">
        <f>IF($AB3515="Да","Холдинг_Крупный","Холдинг_"&amp;TEXT(MOD(QUOTIENT($A3515-1,10000),20)+1,"00"))</f>
        <v/>
      </c>
      <c r="P3515">
        <f>IF($AB3515="Да","Организация_Крупная","Организация_"&amp;TEXT(MOD(QUOTIENT($A3515-1,500),600)+1,"000"))</f>
        <v/>
      </c>
      <c r="Q3515">
        <f>"Отдел_"&amp;TEXT(MOD(QUOTIENT($A3515-1,50),100)+1,"000")</f>
        <v/>
      </c>
      <c r="R3515">
        <f>IF($AB3515="Да","Группа_Крупная","Группа_"&amp;TEXT(MOD(QUOTIENT($A3515-1,5000),30)+1,"00"))</f>
        <v/>
      </c>
      <c r="S3515">
        <f>IF($AB3515="Да","Категория_Крупная","Категория_"&amp;TEXT(MOD(QUOTIENT($A3515-1,500),120)+1,"000"))</f>
        <v/>
      </c>
      <c r="T3515">
        <f>IF($AB3515="Да","Подкатегория_Крупная","Подкатегория_"&amp;TEXT(MOD(QUOTIENT($A3515-1,50),300)+1,"000"))</f>
        <v/>
      </c>
      <c r="U3515">
        <f>"SKU_"&amp;TEXT($A3515,"0000000")</f>
        <v/>
      </c>
      <c r="V3515">
        <f>CHOOSE(MOD($A3515-1,4)+1,"Enterprise","SMB","Госсектор","Розница")</f>
        <v/>
      </c>
      <c r="W3515">
        <f>"Клиент_"&amp;TEXT(MOD($A3515-1,20000)+1,"00000")</f>
        <v/>
      </c>
      <c r="X3515">
        <f>CHOOSE(MOD($A3515-1,5)+1,"Портал","API","Импорт","Ручной ввод","Интеграция")</f>
        <v/>
      </c>
      <c r="Y3515" s="8">
        <f>ROUND(1000+MOD($A3515*37,90000)+IF($AB3515="Да",5000,0),2)</f>
        <v/>
      </c>
      <c r="Z3515">
        <f>1+MOD($A3515,20)</f>
        <v/>
      </c>
      <c r="AA3515" s="8">
        <f>ROUND($Y3515*(0.08+MOD($A3515,17)/100),2)</f>
        <v/>
      </c>
      <c r="AB3515">
        <f>IF(MOD($A3515,10)&lt;7,"Да","Нет")</f>
        <v/>
      </c>
      <c r="AC3515">
        <f>$R3515&amp;" / "&amp;$S3515&amp;" / "&amp;$T3515</f>
        <v/>
      </c>
      <c r="AD3515">
        <f>1</f>
        <v/>
      </c>
      <c r="AE3515">
        <f>IF($A3515&lt;=Settings!$B$4,"до 100",IF($A3515&lt;=Settings!$B$5,"до 10 000",IF($A3515&lt;=Settings!$B$6,"до 100 000","100 000+")))</f>
        <v/>
      </c>
    </row>
    <row r="3516">
      <c r="A3516">
        <f>ROW()-1</f>
        <v/>
      </c>
      <c r="B3516">
        <f>IF($A3516&lt;=Settings!$B$4,"small_control",IF($A3516&lt;=Settings!$B$5,"medium_10k",IF($A3516&lt;=Settings!$B$6,"large_100k","extreme_1m")))</f>
        <v/>
      </c>
      <c r="C3516">
        <f>"ORD-"&amp;TEXT(QUOTIENT($A3516-1,3)+1,"0000000")</f>
        <v/>
      </c>
      <c r="D3516">
        <f>"LINE-"&amp;TEXT($A3516,"0000000")</f>
        <v/>
      </c>
      <c r="E3516" s="7">
        <f>Settings!$B$2+$A3516-1</f>
        <v/>
      </c>
      <c r="F3516" s="7">
        <f>Settings!$B$2+MOD($A3516-1,Settings!$B$7)</f>
        <v/>
      </c>
      <c r="G3516">
        <f>YEAR($F3516)</f>
        <v/>
      </c>
      <c r="H3516">
        <f>"Q"&amp;ROUNDUP(MONTH($F3516)/3,0)</f>
        <v/>
      </c>
      <c r="I3516">
        <f>MONTH($F3516)</f>
        <v/>
      </c>
      <c r="J3516">
        <f>CHOOSE(MONTH($F3516),"Январь","Февраль","Март","Апрель","Май","Июнь","Июль","Август","Сентябрь","Октябрь","Ноябрь","Декабрь")</f>
        <v/>
      </c>
      <c r="K3516">
        <f>DAY($F3516)</f>
        <v/>
      </c>
      <c r="L3516">
        <f>IF(MOD($A3516,10)&lt;7,"ФО_01_Крупный","ФО_"&amp;TEXT(MOD($A3516,8)+1,"00"))</f>
        <v/>
      </c>
      <c r="M3516">
        <f>IF($AB3516="Да","Регион_001_Крупный","Регион_"&amp;TEXT(MOD(QUOTIENT($A3516-1,20),180)+1,"000"))</f>
        <v/>
      </c>
      <c r="N3516">
        <f>IF($AB3516="Да","Город_"&amp;TEXT(MOD($A3516-1,250)+1,"0000"),"Город_"&amp;TEXT(MOD($A3516-1,3000)+1,"0000"))</f>
        <v/>
      </c>
      <c r="O3516">
        <f>IF($AB3516="Да","Холдинг_Крупный","Холдинг_"&amp;TEXT(MOD(QUOTIENT($A3516-1,10000),20)+1,"00"))</f>
        <v/>
      </c>
      <c r="P3516">
        <f>IF($AB3516="Да","Организация_Крупная","Организация_"&amp;TEXT(MOD(QUOTIENT($A3516-1,500),600)+1,"000"))</f>
        <v/>
      </c>
      <c r="Q3516">
        <f>"Отдел_"&amp;TEXT(MOD(QUOTIENT($A3516-1,50),100)+1,"000")</f>
        <v/>
      </c>
      <c r="R3516">
        <f>IF($AB3516="Да","Группа_Крупная","Группа_"&amp;TEXT(MOD(QUOTIENT($A3516-1,5000),30)+1,"00"))</f>
        <v/>
      </c>
      <c r="S3516">
        <f>IF($AB3516="Да","Категория_Крупная","Категория_"&amp;TEXT(MOD(QUOTIENT($A3516-1,500),120)+1,"000"))</f>
        <v/>
      </c>
      <c r="T3516">
        <f>IF($AB3516="Да","Подкатегория_Крупная","Подкатегория_"&amp;TEXT(MOD(QUOTIENT($A3516-1,50),300)+1,"000"))</f>
        <v/>
      </c>
      <c r="U3516">
        <f>"SKU_"&amp;TEXT($A3516,"0000000")</f>
        <v/>
      </c>
      <c r="V3516">
        <f>CHOOSE(MOD($A3516-1,4)+1,"Enterprise","SMB","Госсектор","Розница")</f>
        <v/>
      </c>
      <c r="W3516">
        <f>"Клиент_"&amp;TEXT(MOD($A3516-1,20000)+1,"00000")</f>
        <v/>
      </c>
      <c r="X3516">
        <f>CHOOSE(MOD($A3516-1,5)+1,"Портал","API","Импорт","Ручной ввод","Интеграция")</f>
        <v/>
      </c>
      <c r="Y3516" s="8">
        <f>ROUND(1000+MOD($A3516*37,90000)+IF($AB3516="Да",5000,0),2)</f>
        <v/>
      </c>
      <c r="Z3516">
        <f>1+MOD($A3516,20)</f>
        <v/>
      </c>
      <c r="AA3516" s="8">
        <f>ROUND($Y3516*(0.08+MOD($A3516,17)/100),2)</f>
        <v/>
      </c>
      <c r="AB3516">
        <f>IF(MOD($A3516,10)&lt;7,"Да","Нет")</f>
        <v/>
      </c>
      <c r="AC3516">
        <f>$R3516&amp;" / "&amp;$S3516&amp;" / "&amp;$T3516</f>
        <v/>
      </c>
      <c r="AD3516">
        <f>1</f>
        <v/>
      </c>
      <c r="AE3516">
        <f>IF($A3516&lt;=Settings!$B$4,"до 100",IF($A3516&lt;=Settings!$B$5,"до 10 000",IF($A3516&lt;=Settings!$B$6,"до 100 000","100 000+")))</f>
        <v/>
      </c>
    </row>
    <row r="3517">
      <c r="A3517">
        <f>ROW()-1</f>
        <v/>
      </c>
      <c r="B3517">
        <f>IF($A3517&lt;=Settings!$B$4,"small_control",IF($A3517&lt;=Settings!$B$5,"medium_10k",IF($A3517&lt;=Settings!$B$6,"large_100k","extreme_1m")))</f>
        <v/>
      </c>
      <c r="C3517">
        <f>"ORD-"&amp;TEXT(QUOTIENT($A3517-1,3)+1,"0000000")</f>
        <v/>
      </c>
      <c r="D3517">
        <f>"LINE-"&amp;TEXT($A3517,"0000000")</f>
        <v/>
      </c>
      <c r="E3517" s="7">
        <f>Settings!$B$2+$A3517-1</f>
        <v/>
      </c>
      <c r="F3517" s="7">
        <f>Settings!$B$2+MOD($A3517-1,Settings!$B$7)</f>
        <v/>
      </c>
      <c r="G3517">
        <f>YEAR($F3517)</f>
        <v/>
      </c>
      <c r="H3517">
        <f>"Q"&amp;ROUNDUP(MONTH($F3517)/3,0)</f>
        <v/>
      </c>
      <c r="I3517">
        <f>MONTH($F3517)</f>
        <v/>
      </c>
      <c r="J3517">
        <f>CHOOSE(MONTH($F3517),"Январь","Февраль","Март","Апрель","Май","Июнь","Июль","Август","Сентябрь","Октябрь","Ноябрь","Декабрь")</f>
        <v/>
      </c>
      <c r="K3517">
        <f>DAY($F3517)</f>
        <v/>
      </c>
      <c r="L3517">
        <f>IF(MOD($A3517,10)&lt;7,"ФО_01_Крупный","ФО_"&amp;TEXT(MOD($A3517,8)+1,"00"))</f>
        <v/>
      </c>
      <c r="M3517">
        <f>IF($AB3517="Да","Регион_001_Крупный","Регион_"&amp;TEXT(MOD(QUOTIENT($A3517-1,20),180)+1,"000"))</f>
        <v/>
      </c>
      <c r="N3517">
        <f>IF($AB3517="Да","Город_"&amp;TEXT(MOD($A3517-1,250)+1,"0000"),"Город_"&amp;TEXT(MOD($A3517-1,3000)+1,"0000"))</f>
        <v/>
      </c>
      <c r="O3517">
        <f>IF($AB3517="Да","Холдинг_Крупный","Холдинг_"&amp;TEXT(MOD(QUOTIENT($A3517-1,10000),20)+1,"00"))</f>
        <v/>
      </c>
      <c r="P3517">
        <f>IF($AB3517="Да","Организация_Крупная","Организация_"&amp;TEXT(MOD(QUOTIENT($A3517-1,500),600)+1,"000"))</f>
        <v/>
      </c>
      <c r="Q3517">
        <f>"Отдел_"&amp;TEXT(MOD(QUOTIENT($A3517-1,50),100)+1,"000")</f>
        <v/>
      </c>
      <c r="R3517">
        <f>IF($AB3517="Да","Группа_Крупная","Группа_"&amp;TEXT(MOD(QUOTIENT($A3517-1,5000),30)+1,"00"))</f>
        <v/>
      </c>
      <c r="S3517">
        <f>IF($AB3517="Да","Категория_Крупная","Категория_"&amp;TEXT(MOD(QUOTIENT($A3517-1,500),120)+1,"000"))</f>
        <v/>
      </c>
      <c r="T3517">
        <f>IF($AB3517="Да","Подкатегория_Крупная","Подкатегория_"&amp;TEXT(MOD(QUOTIENT($A3517-1,50),300)+1,"000"))</f>
        <v/>
      </c>
      <c r="U3517">
        <f>"SKU_"&amp;TEXT($A3517,"0000000")</f>
        <v/>
      </c>
      <c r="V3517">
        <f>CHOOSE(MOD($A3517-1,4)+1,"Enterprise","SMB","Госсектор","Розница")</f>
        <v/>
      </c>
      <c r="W3517">
        <f>"Клиент_"&amp;TEXT(MOD($A3517-1,20000)+1,"00000")</f>
        <v/>
      </c>
      <c r="X3517">
        <f>CHOOSE(MOD($A3517-1,5)+1,"Портал","API","Импорт","Ручной ввод","Интеграция")</f>
        <v/>
      </c>
      <c r="Y3517" s="8">
        <f>ROUND(1000+MOD($A3517*37,90000)+IF($AB3517="Да",5000,0),2)</f>
        <v/>
      </c>
      <c r="Z3517">
        <f>1+MOD($A3517,20)</f>
        <v/>
      </c>
      <c r="AA3517" s="8">
        <f>ROUND($Y3517*(0.08+MOD($A3517,17)/100),2)</f>
        <v/>
      </c>
      <c r="AB3517">
        <f>IF(MOD($A3517,10)&lt;7,"Да","Нет")</f>
        <v/>
      </c>
      <c r="AC3517">
        <f>$R3517&amp;" / "&amp;$S3517&amp;" / "&amp;$T3517</f>
        <v/>
      </c>
      <c r="AD3517">
        <f>1</f>
        <v/>
      </c>
      <c r="AE3517">
        <f>IF($A3517&lt;=Settings!$B$4,"до 100",IF($A3517&lt;=Settings!$B$5,"до 10 000",IF($A3517&lt;=Settings!$B$6,"до 100 000","100 000+")))</f>
        <v/>
      </c>
    </row>
    <row r="3518">
      <c r="A3518">
        <f>ROW()-1</f>
        <v/>
      </c>
      <c r="B3518">
        <f>IF($A3518&lt;=Settings!$B$4,"small_control",IF($A3518&lt;=Settings!$B$5,"medium_10k",IF($A3518&lt;=Settings!$B$6,"large_100k","extreme_1m")))</f>
        <v/>
      </c>
      <c r="C3518">
        <f>"ORD-"&amp;TEXT(QUOTIENT($A3518-1,3)+1,"0000000")</f>
        <v/>
      </c>
      <c r="D3518">
        <f>"LINE-"&amp;TEXT($A3518,"0000000")</f>
        <v/>
      </c>
      <c r="E3518" s="7">
        <f>Settings!$B$2+$A3518-1</f>
        <v/>
      </c>
      <c r="F3518" s="7">
        <f>Settings!$B$2+MOD($A3518-1,Settings!$B$7)</f>
        <v/>
      </c>
      <c r="G3518">
        <f>YEAR($F3518)</f>
        <v/>
      </c>
      <c r="H3518">
        <f>"Q"&amp;ROUNDUP(MONTH($F3518)/3,0)</f>
        <v/>
      </c>
      <c r="I3518">
        <f>MONTH($F3518)</f>
        <v/>
      </c>
      <c r="J3518">
        <f>CHOOSE(MONTH($F3518),"Январь","Февраль","Март","Апрель","Май","Июнь","Июль","Август","Сентябрь","Октябрь","Ноябрь","Декабрь")</f>
        <v/>
      </c>
      <c r="K3518">
        <f>DAY($F3518)</f>
        <v/>
      </c>
      <c r="L3518">
        <f>IF(MOD($A3518,10)&lt;7,"ФО_01_Крупный","ФО_"&amp;TEXT(MOD($A3518,8)+1,"00"))</f>
        <v/>
      </c>
      <c r="M3518">
        <f>IF($AB3518="Да","Регион_001_Крупный","Регион_"&amp;TEXT(MOD(QUOTIENT($A3518-1,20),180)+1,"000"))</f>
        <v/>
      </c>
      <c r="N3518">
        <f>IF($AB3518="Да","Город_"&amp;TEXT(MOD($A3518-1,250)+1,"0000"),"Город_"&amp;TEXT(MOD($A3518-1,3000)+1,"0000"))</f>
        <v/>
      </c>
      <c r="O3518">
        <f>IF($AB3518="Да","Холдинг_Крупный","Холдинг_"&amp;TEXT(MOD(QUOTIENT($A3518-1,10000),20)+1,"00"))</f>
        <v/>
      </c>
      <c r="P3518">
        <f>IF($AB3518="Да","Организация_Крупная","Организация_"&amp;TEXT(MOD(QUOTIENT($A3518-1,500),600)+1,"000"))</f>
        <v/>
      </c>
      <c r="Q3518">
        <f>"Отдел_"&amp;TEXT(MOD(QUOTIENT($A3518-1,50),100)+1,"000")</f>
        <v/>
      </c>
      <c r="R3518">
        <f>IF($AB3518="Да","Группа_Крупная","Группа_"&amp;TEXT(MOD(QUOTIENT($A3518-1,5000),30)+1,"00"))</f>
        <v/>
      </c>
      <c r="S3518">
        <f>IF($AB3518="Да","Категория_Крупная","Категория_"&amp;TEXT(MOD(QUOTIENT($A3518-1,500),120)+1,"000"))</f>
        <v/>
      </c>
      <c r="T3518">
        <f>IF($AB3518="Да","Подкатегория_Крупная","Подкатегория_"&amp;TEXT(MOD(QUOTIENT($A3518-1,50),300)+1,"000"))</f>
        <v/>
      </c>
      <c r="U3518">
        <f>"SKU_"&amp;TEXT($A3518,"0000000")</f>
        <v/>
      </c>
      <c r="V3518">
        <f>CHOOSE(MOD($A3518-1,4)+1,"Enterprise","SMB","Госсектор","Розница")</f>
        <v/>
      </c>
      <c r="W3518">
        <f>"Клиент_"&amp;TEXT(MOD($A3518-1,20000)+1,"00000")</f>
        <v/>
      </c>
      <c r="X3518">
        <f>CHOOSE(MOD($A3518-1,5)+1,"Портал","API","Импорт","Ручной ввод","Интеграция")</f>
        <v/>
      </c>
      <c r="Y3518" s="8">
        <f>ROUND(1000+MOD($A3518*37,90000)+IF($AB3518="Да",5000,0),2)</f>
        <v/>
      </c>
      <c r="Z3518">
        <f>1+MOD($A3518,20)</f>
        <v/>
      </c>
      <c r="AA3518" s="8">
        <f>ROUND($Y3518*(0.08+MOD($A3518,17)/100),2)</f>
        <v/>
      </c>
      <c r="AB3518">
        <f>IF(MOD($A3518,10)&lt;7,"Да","Нет")</f>
        <v/>
      </c>
      <c r="AC3518">
        <f>$R3518&amp;" / "&amp;$S3518&amp;" / "&amp;$T3518</f>
        <v/>
      </c>
      <c r="AD3518">
        <f>1</f>
        <v/>
      </c>
      <c r="AE3518">
        <f>IF($A3518&lt;=Settings!$B$4,"до 100",IF($A3518&lt;=Settings!$B$5,"до 10 000",IF($A3518&lt;=Settings!$B$6,"до 100 000","100 000+")))</f>
        <v/>
      </c>
    </row>
    <row r="3519">
      <c r="A3519">
        <f>ROW()-1</f>
        <v/>
      </c>
      <c r="B3519">
        <f>IF($A3519&lt;=Settings!$B$4,"small_control",IF($A3519&lt;=Settings!$B$5,"medium_10k",IF($A3519&lt;=Settings!$B$6,"large_100k","extreme_1m")))</f>
        <v/>
      </c>
      <c r="C3519">
        <f>"ORD-"&amp;TEXT(QUOTIENT($A3519-1,3)+1,"0000000")</f>
        <v/>
      </c>
      <c r="D3519">
        <f>"LINE-"&amp;TEXT($A3519,"0000000")</f>
        <v/>
      </c>
      <c r="E3519" s="7">
        <f>Settings!$B$2+$A3519-1</f>
        <v/>
      </c>
      <c r="F3519" s="7">
        <f>Settings!$B$2+MOD($A3519-1,Settings!$B$7)</f>
        <v/>
      </c>
      <c r="G3519">
        <f>YEAR($F3519)</f>
        <v/>
      </c>
      <c r="H3519">
        <f>"Q"&amp;ROUNDUP(MONTH($F3519)/3,0)</f>
        <v/>
      </c>
      <c r="I3519">
        <f>MONTH($F3519)</f>
        <v/>
      </c>
      <c r="J3519">
        <f>CHOOSE(MONTH($F3519),"Январь","Февраль","Март","Апрель","Май","Июнь","Июль","Август","Сентябрь","Октябрь","Ноябрь","Декабрь")</f>
        <v/>
      </c>
      <c r="K3519">
        <f>DAY($F3519)</f>
        <v/>
      </c>
      <c r="L3519">
        <f>IF(MOD($A3519,10)&lt;7,"ФО_01_Крупный","ФО_"&amp;TEXT(MOD($A3519,8)+1,"00"))</f>
        <v/>
      </c>
      <c r="M3519">
        <f>IF($AB3519="Да","Регион_001_Крупный","Регион_"&amp;TEXT(MOD(QUOTIENT($A3519-1,20),180)+1,"000"))</f>
        <v/>
      </c>
      <c r="N3519">
        <f>IF($AB3519="Да","Город_"&amp;TEXT(MOD($A3519-1,250)+1,"0000"),"Город_"&amp;TEXT(MOD($A3519-1,3000)+1,"0000"))</f>
        <v/>
      </c>
      <c r="O3519">
        <f>IF($AB3519="Да","Холдинг_Крупный","Холдинг_"&amp;TEXT(MOD(QUOTIENT($A3519-1,10000),20)+1,"00"))</f>
        <v/>
      </c>
      <c r="P3519">
        <f>IF($AB3519="Да","Организация_Крупная","Организация_"&amp;TEXT(MOD(QUOTIENT($A3519-1,500),600)+1,"000"))</f>
        <v/>
      </c>
      <c r="Q3519">
        <f>"Отдел_"&amp;TEXT(MOD(QUOTIENT($A3519-1,50),100)+1,"000")</f>
        <v/>
      </c>
      <c r="R3519">
        <f>IF($AB3519="Да","Группа_Крупная","Группа_"&amp;TEXT(MOD(QUOTIENT($A3519-1,5000),30)+1,"00"))</f>
        <v/>
      </c>
      <c r="S3519">
        <f>IF($AB3519="Да","Категория_Крупная","Категория_"&amp;TEXT(MOD(QUOTIENT($A3519-1,500),120)+1,"000"))</f>
        <v/>
      </c>
      <c r="T3519">
        <f>IF($AB3519="Да","Подкатегория_Крупная","Подкатегория_"&amp;TEXT(MOD(QUOTIENT($A3519-1,50),300)+1,"000"))</f>
        <v/>
      </c>
      <c r="U3519">
        <f>"SKU_"&amp;TEXT($A3519,"0000000")</f>
        <v/>
      </c>
      <c r="V3519">
        <f>CHOOSE(MOD($A3519-1,4)+1,"Enterprise","SMB","Госсектор","Розница")</f>
        <v/>
      </c>
      <c r="W3519">
        <f>"Клиент_"&amp;TEXT(MOD($A3519-1,20000)+1,"00000")</f>
        <v/>
      </c>
      <c r="X3519">
        <f>CHOOSE(MOD($A3519-1,5)+1,"Портал","API","Импорт","Ручной ввод","Интеграция")</f>
        <v/>
      </c>
      <c r="Y3519" s="8">
        <f>ROUND(1000+MOD($A3519*37,90000)+IF($AB3519="Да",5000,0),2)</f>
        <v/>
      </c>
      <c r="Z3519">
        <f>1+MOD($A3519,20)</f>
        <v/>
      </c>
      <c r="AA3519" s="8">
        <f>ROUND($Y3519*(0.08+MOD($A3519,17)/100),2)</f>
        <v/>
      </c>
      <c r="AB3519">
        <f>IF(MOD($A3519,10)&lt;7,"Да","Нет")</f>
        <v/>
      </c>
      <c r="AC3519">
        <f>$R3519&amp;" / "&amp;$S3519&amp;" / "&amp;$T3519</f>
        <v/>
      </c>
      <c r="AD3519">
        <f>1</f>
        <v/>
      </c>
      <c r="AE3519">
        <f>IF($A3519&lt;=Settings!$B$4,"до 100",IF($A3519&lt;=Settings!$B$5,"до 10 000",IF($A3519&lt;=Settings!$B$6,"до 100 000","100 000+")))</f>
        <v/>
      </c>
    </row>
    <row r="3520">
      <c r="A3520">
        <f>ROW()-1</f>
        <v/>
      </c>
      <c r="B3520">
        <f>IF($A3520&lt;=Settings!$B$4,"small_control",IF($A3520&lt;=Settings!$B$5,"medium_10k",IF($A3520&lt;=Settings!$B$6,"large_100k","extreme_1m")))</f>
        <v/>
      </c>
      <c r="C3520">
        <f>"ORD-"&amp;TEXT(QUOTIENT($A3520-1,3)+1,"0000000")</f>
        <v/>
      </c>
      <c r="D3520">
        <f>"LINE-"&amp;TEXT($A3520,"0000000")</f>
        <v/>
      </c>
      <c r="E3520" s="7">
        <f>Settings!$B$2+$A3520-1</f>
        <v/>
      </c>
      <c r="F3520" s="7">
        <f>Settings!$B$2+MOD($A3520-1,Settings!$B$7)</f>
        <v/>
      </c>
      <c r="G3520">
        <f>YEAR($F3520)</f>
        <v/>
      </c>
      <c r="H3520">
        <f>"Q"&amp;ROUNDUP(MONTH($F3520)/3,0)</f>
        <v/>
      </c>
      <c r="I3520">
        <f>MONTH($F3520)</f>
        <v/>
      </c>
      <c r="J3520">
        <f>CHOOSE(MONTH($F3520),"Январь","Февраль","Март","Апрель","Май","Июнь","Июль","Август","Сентябрь","Октябрь","Ноябрь","Декабрь")</f>
        <v/>
      </c>
      <c r="K3520">
        <f>DAY($F3520)</f>
        <v/>
      </c>
      <c r="L3520">
        <f>IF(MOD($A3520,10)&lt;7,"ФО_01_Крупный","ФО_"&amp;TEXT(MOD($A3520,8)+1,"00"))</f>
        <v/>
      </c>
      <c r="M3520">
        <f>IF($AB3520="Да","Регион_001_Крупный","Регион_"&amp;TEXT(MOD(QUOTIENT($A3520-1,20),180)+1,"000"))</f>
        <v/>
      </c>
      <c r="N3520">
        <f>IF($AB3520="Да","Город_"&amp;TEXT(MOD($A3520-1,250)+1,"0000"),"Город_"&amp;TEXT(MOD($A3520-1,3000)+1,"0000"))</f>
        <v/>
      </c>
      <c r="O3520">
        <f>IF($AB3520="Да","Холдинг_Крупный","Холдинг_"&amp;TEXT(MOD(QUOTIENT($A3520-1,10000),20)+1,"00"))</f>
        <v/>
      </c>
      <c r="P3520">
        <f>IF($AB3520="Да","Организация_Крупная","Организация_"&amp;TEXT(MOD(QUOTIENT($A3520-1,500),600)+1,"000"))</f>
        <v/>
      </c>
      <c r="Q3520">
        <f>"Отдел_"&amp;TEXT(MOD(QUOTIENT($A3520-1,50),100)+1,"000")</f>
        <v/>
      </c>
      <c r="R3520">
        <f>IF($AB3520="Да","Группа_Крупная","Группа_"&amp;TEXT(MOD(QUOTIENT($A3520-1,5000),30)+1,"00"))</f>
        <v/>
      </c>
      <c r="S3520">
        <f>IF($AB3520="Да","Категория_Крупная","Категория_"&amp;TEXT(MOD(QUOTIENT($A3520-1,500),120)+1,"000"))</f>
        <v/>
      </c>
      <c r="T3520">
        <f>IF($AB3520="Да","Подкатегория_Крупная","Подкатегория_"&amp;TEXT(MOD(QUOTIENT($A3520-1,50),300)+1,"000"))</f>
        <v/>
      </c>
      <c r="U3520">
        <f>"SKU_"&amp;TEXT($A3520,"0000000")</f>
        <v/>
      </c>
      <c r="V3520">
        <f>CHOOSE(MOD($A3520-1,4)+1,"Enterprise","SMB","Госсектор","Розница")</f>
        <v/>
      </c>
      <c r="W3520">
        <f>"Клиент_"&amp;TEXT(MOD($A3520-1,20000)+1,"00000")</f>
        <v/>
      </c>
      <c r="X3520">
        <f>CHOOSE(MOD($A3520-1,5)+1,"Портал","API","Импорт","Ручной ввод","Интеграция")</f>
        <v/>
      </c>
      <c r="Y3520" s="8">
        <f>ROUND(1000+MOD($A3520*37,90000)+IF($AB3520="Да",5000,0),2)</f>
        <v/>
      </c>
      <c r="Z3520">
        <f>1+MOD($A3520,20)</f>
        <v/>
      </c>
      <c r="AA3520" s="8">
        <f>ROUND($Y3520*(0.08+MOD($A3520,17)/100),2)</f>
        <v/>
      </c>
      <c r="AB3520">
        <f>IF(MOD($A3520,10)&lt;7,"Да","Нет")</f>
        <v/>
      </c>
      <c r="AC3520">
        <f>$R3520&amp;" / "&amp;$S3520&amp;" / "&amp;$T3520</f>
        <v/>
      </c>
      <c r="AD3520">
        <f>1</f>
        <v/>
      </c>
      <c r="AE3520">
        <f>IF($A3520&lt;=Settings!$B$4,"до 100",IF($A3520&lt;=Settings!$B$5,"до 10 000",IF($A3520&lt;=Settings!$B$6,"до 100 000","100 000+")))</f>
        <v/>
      </c>
    </row>
    <row r="3521">
      <c r="A3521">
        <f>ROW()-1</f>
        <v/>
      </c>
      <c r="B3521">
        <f>IF($A3521&lt;=Settings!$B$4,"small_control",IF($A3521&lt;=Settings!$B$5,"medium_10k",IF($A3521&lt;=Settings!$B$6,"large_100k","extreme_1m")))</f>
        <v/>
      </c>
      <c r="C3521">
        <f>"ORD-"&amp;TEXT(QUOTIENT($A3521-1,3)+1,"0000000")</f>
        <v/>
      </c>
      <c r="D3521">
        <f>"LINE-"&amp;TEXT($A3521,"0000000")</f>
        <v/>
      </c>
      <c r="E3521" s="7">
        <f>Settings!$B$2+$A3521-1</f>
        <v/>
      </c>
      <c r="F3521" s="7">
        <f>Settings!$B$2+MOD($A3521-1,Settings!$B$7)</f>
        <v/>
      </c>
      <c r="G3521">
        <f>YEAR($F3521)</f>
        <v/>
      </c>
      <c r="H3521">
        <f>"Q"&amp;ROUNDUP(MONTH($F3521)/3,0)</f>
        <v/>
      </c>
      <c r="I3521">
        <f>MONTH($F3521)</f>
        <v/>
      </c>
      <c r="J3521">
        <f>CHOOSE(MONTH($F3521),"Январь","Февраль","Март","Апрель","Май","Июнь","Июль","Август","Сентябрь","Октябрь","Ноябрь","Декабрь")</f>
        <v/>
      </c>
      <c r="K3521">
        <f>DAY($F3521)</f>
        <v/>
      </c>
      <c r="L3521">
        <f>IF(MOD($A3521,10)&lt;7,"ФО_01_Крупный","ФО_"&amp;TEXT(MOD($A3521,8)+1,"00"))</f>
        <v/>
      </c>
      <c r="M3521">
        <f>IF($AB3521="Да","Регион_001_Крупный","Регион_"&amp;TEXT(MOD(QUOTIENT($A3521-1,20),180)+1,"000"))</f>
        <v/>
      </c>
      <c r="N3521">
        <f>IF($AB3521="Да","Город_"&amp;TEXT(MOD($A3521-1,250)+1,"0000"),"Город_"&amp;TEXT(MOD($A3521-1,3000)+1,"0000"))</f>
        <v/>
      </c>
      <c r="O3521">
        <f>IF($AB3521="Да","Холдинг_Крупный","Холдинг_"&amp;TEXT(MOD(QUOTIENT($A3521-1,10000),20)+1,"00"))</f>
        <v/>
      </c>
      <c r="P3521">
        <f>IF($AB3521="Да","Организация_Крупная","Организация_"&amp;TEXT(MOD(QUOTIENT($A3521-1,500),600)+1,"000"))</f>
        <v/>
      </c>
      <c r="Q3521">
        <f>"Отдел_"&amp;TEXT(MOD(QUOTIENT($A3521-1,50),100)+1,"000")</f>
        <v/>
      </c>
      <c r="R3521">
        <f>IF($AB3521="Да","Группа_Крупная","Группа_"&amp;TEXT(MOD(QUOTIENT($A3521-1,5000),30)+1,"00"))</f>
        <v/>
      </c>
      <c r="S3521">
        <f>IF($AB3521="Да","Категория_Крупная","Категория_"&amp;TEXT(MOD(QUOTIENT($A3521-1,500),120)+1,"000"))</f>
        <v/>
      </c>
      <c r="T3521">
        <f>IF($AB3521="Да","Подкатегория_Крупная","Подкатегория_"&amp;TEXT(MOD(QUOTIENT($A3521-1,50),300)+1,"000"))</f>
        <v/>
      </c>
      <c r="U3521">
        <f>"SKU_"&amp;TEXT($A3521,"0000000")</f>
        <v/>
      </c>
      <c r="V3521">
        <f>CHOOSE(MOD($A3521-1,4)+1,"Enterprise","SMB","Госсектор","Розница")</f>
        <v/>
      </c>
      <c r="W3521">
        <f>"Клиент_"&amp;TEXT(MOD($A3521-1,20000)+1,"00000")</f>
        <v/>
      </c>
      <c r="X3521">
        <f>CHOOSE(MOD($A3521-1,5)+1,"Портал","API","Импорт","Ручной ввод","Интеграция")</f>
        <v/>
      </c>
      <c r="Y3521" s="8">
        <f>ROUND(1000+MOD($A3521*37,90000)+IF($AB3521="Да",5000,0),2)</f>
        <v/>
      </c>
      <c r="Z3521">
        <f>1+MOD($A3521,20)</f>
        <v/>
      </c>
      <c r="AA3521" s="8">
        <f>ROUND($Y3521*(0.08+MOD($A3521,17)/100),2)</f>
        <v/>
      </c>
      <c r="AB3521">
        <f>IF(MOD($A3521,10)&lt;7,"Да","Нет")</f>
        <v/>
      </c>
      <c r="AC3521">
        <f>$R3521&amp;" / "&amp;$S3521&amp;" / "&amp;$T3521</f>
        <v/>
      </c>
      <c r="AD3521">
        <f>1</f>
        <v/>
      </c>
      <c r="AE3521">
        <f>IF($A3521&lt;=Settings!$B$4,"до 100",IF($A3521&lt;=Settings!$B$5,"до 10 000",IF($A3521&lt;=Settings!$B$6,"до 100 000","100 000+")))</f>
        <v/>
      </c>
    </row>
    <row r="3522">
      <c r="A3522">
        <f>ROW()-1</f>
        <v/>
      </c>
      <c r="B3522">
        <f>IF($A3522&lt;=Settings!$B$4,"small_control",IF($A3522&lt;=Settings!$B$5,"medium_10k",IF($A3522&lt;=Settings!$B$6,"large_100k","extreme_1m")))</f>
        <v/>
      </c>
      <c r="C3522">
        <f>"ORD-"&amp;TEXT(QUOTIENT($A3522-1,3)+1,"0000000")</f>
        <v/>
      </c>
      <c r="D3522">
        <f>"LINE-"&amp;TEXT($A3522,"0000000")</f>
        <v/>
      </c>
      <c r="E3522" s="7">
        <f>Settings!$B$2+$A3522-1</f>
        <v/>
      </c>
      <c r="F3522" s="7">
        <f>Settings!$B$2+MOD($A3522-1,Settings!$B$7)</f>
        <v/>
      </c>
      <c r="G3522">
        <f>YEAR($F3522)</f>
        <v/>
      </c>
      <c r="H3522">
        <f>"Q"&amp;ROUNDUP(MONTH($F3522)/3,0)</f>
        <v/>
      </c>
      <c r="I3522">
        <f>MONTH($F3522)</f>
        <v/>
      </c>
      <c r="J3522">
        <f>CHOOSE(MONTH($F3522),"Январь","Февраль","Март","Апрель","Май","Июнь","Июль","Август","Сентябрь","Октябрь","Ноябрь","Декабрь")</f>
        <v/>
      </c>
      <c r="K3522">
        <f>DAY($F3522)</f>
        <v/>
      </c>
      <c r="L3522">
        <f>IF(MOD($A3522,10)&lt;7,"ФО_01_Крупный","ФО_"&amp;TEXT(MOD($A3522,8)+1,"00"))</f>
        <v/>
      </c>
      <c r="M3522">
        <f>IF($AB3522="Да","Регион_001_Крупный","Регион_"&amp;TEXT(MOD(QUOTIENT($A3522-1,20),180)+1,"000"))</f>
        <v/>
      </c>
      <c r="N3522">
        <f>IF($AB3522="Да","Город_"&amp;TEXT(MOD($A3522-1,250)+1,"0000"),"Город_"&amp;TEXT(MOD($A3522-1,3000)+1,"0000"))</f>
        <v/>
      </c>
      <c r="O3522">
        <f>IF($AB3522="Да","Холдинг_Крупный","Холдинг_"&amp;TEXT(MOD(QUOTIENT($A3522-1,10000),20)+1,"00"))</f>
        <v/>
      </c>
      <c r="P3522">
        <f>IF($AB3522="Да","Организация_Крупная","Организация_"&amp;TEXT(MOD(QUOTIENT($A3522-1,500),600)+1,"000"))</f>
        <v/>
      </c>
      <c r="Q3522">
        <f>"Отдел_"&amp;TEXT(MOD(QUOTIENT($A3522-1,50),100)+1,"000")</f>
        <v/>
      </c>
      <c r="R3522">
        <f>IF($AB3522="Да","Группа_Крупная","Группа_"&amp;TEXT(MOD(QUOTIENT($A3522-1,5000),30)+1,"00"))</f>
        <v/>
      </c>
      <c r="S3522">
        <f>IF($AB3522="Да","Категория_Крупная","Категория_"&amp;TEXT(MOD(QUOTIENT($A3522-1,500),120)+1,"000"))</f>
        <v/>
      </c>
      <c r="T3522">
        <f>IF($AB3522="Да","Подкатегория_Крупная","Подкатегория_"&amp;TEXT(MOD(QUOTIENT($A3522-1,50),300)+1,"000"))</f>
        <v/>
      </c>
      <c r="U3522">
        <f>"SKU_"&amp;TEXT($A3522,"0000000")</f>
        <v/>
      </c>
      <c r="V3522">
        <f>CHOOSE(MOD($A3522-1,4)+1,"Enterprise","SMB","Госсектор","Розница")</f>
        <v/>
      </c>
      <c r="W3522">
        <f>"Клиент_"&amp;TEXT(MOD($A3522-1,20000)+1,"00000")</f>
        <v/>
      </c>
      <c r="X3522">
        <f>CHOOSE(MOD($A3522-1,5)+1,"Портал","API","Импорт","Ручной ввод","Интеграция")</f>
        <v/>
      </c>
      <c r="Y3522" s="8">
        <f>ROUND(1000+MOD($A3522*37,90000)+IF($AB3522="Да",5000,0),2)</f>
        <v/>
      </c>
      <c r="Z3522">
        <f>1+MOD($A3522,20)</f>
        <v/>
      </c>
      <c r="AA3522" s="8">
        <f>ROUND($Y3522*(0.08+MOD($A3522,17)/100),2)</f>
        <v/>
      </c>
      <c r="AB3522">
        <f>IF(MOD($A3522,10)&lt;7,"Да","Нет")</f>
        <v/>
      </c>
      <c r="AC3522">
        <f>$R3522&amp;" / "&amp;$S3522&amp;" / "&amp;$T3522</f>
        <v/>
      </c>
      <c r="AD3522">
        <f>1</f>
        <v/>
      </c>
      <c r="AE3522">
        <f>IF($A3522&lt;=Settings!$B$4,"до 100",IF($A3522&lt;=Settings!$B$5,"до 10 000",IF($A3522&lt;=Settings!$B$6,"до 100 000","100 000+")))</f>
        <v/>
      </c>
    </row>
    <row r="3523">
      <c r="A3523">
        <f>ROW()-1</f>
        <v/>
      </c>
      <c r="B3523">
        <f>IF($A3523&lt;=Settings!$B$4,"small_control",IF($A3523&lt;=Settings!$B$5,"medium_10k",IF($A3523&lt;=Settings!$B$6,"large_100k","extreme_1m")))</f>
        <v/>
      </c>
      <c r="C3523">
        <f>"ORD-"&amp;TEXT(QUOTIENT($A3523-1,3)+1,"0000000")</f>
        <v/>
      </c>
      <c r="D3523">
        <f>"LINE-"&amp;TEXT($A3523,"0000000")</f>
        <v/>
      </c>
      <c r="E3523" s="7">
        <f>Settings!$B$2+$A3523-1</f>
        <v/>
      </c>
      <c r="F3523" s="7">
        <f>Settings!$B$2+MOD($A3523-1,Settings!$B$7)</f>
        <v/>
      </c>
      <c r="G3523">
        <f>YEAR($F3523)</f>
        <v/>
      </c>
      <c r="H3523">
        <f>"Q"&amp;ROUNDUP(MONTH($F3523)/3,0)</f>
        <v/>
      </c>
      <c r="I3523">
        <f>MONTH($F3523)</f>
        <v/>
      </c>
      <c r="J3523">
        <f>CHOOSE(MONTH($F3523),"Январь","Февраль","Март","Апрель","Май","Июнь","Июль","Август","Сентябрь","Октябрь","Ноябрь","Декабрь")</f>
        <v/>
      </c>
      <c r="K3523">
        <f>DAY($F3523)</f>
        <v/>
      </c>
      <c r="L3523">
        <f>IF(MOD($A3523,10)&lt;7,"ФО_01_Крупный","ФО_"&amp;TEXT(MOD($A3523,8)+1,"00"))</f>
        <v/>
      </c>
      <c r="M3523">
        <f>IF($AB3523="Да","Регион_001_Крупный","Регион_"&amp;TEXT(MOD(QUOTIENT($A3523-1,20),180)+1,"000"))</f>
        <v/>
      </c>
      <c r="N3523">
        <f>IF($AB3523="Да","Город_"&amp;TEXT(MOD($A3523-1,250)+1,"0000"),"Город_"&amp;TEXT(MOD($A3523-1,3000)+1,"0000"))</f>
        <v/>
      </c>
      <c r="O3523">
        <f>IF($AB3523="Да","Холдинг_Крупный","Холдинг_"&amp;TEXT(MOD(QUOTIENT($A3523-1,10000),20)+1,"00"))</f>
        <v/>
      </c>
      <c r="P3523">
        <f>IF($AB3523="Да","Организация_Крупная","Организация_"&amp;TEXT(MOD(QUOTIENT($A3523-1,500),600)+1,"000"))</f>
        <v/>
      </c>
      <c r="Q3523">
        <f>"Отдел_"&amp;TEXT(MOD(QUOTIENT($A3523-1,50),100)+1,"000")</f>
        <v/>
      </c>
      <c r="R3523">
        <f>IF($AB3523="Да","Группа_Крупная","Группа_"&amp;TEXT(MOD(QUOTIENT($A3523-1,5000),30)+1,"00"))</f>
        <v/>
      </c>
      <c r="S3523">
        <f>IF($AB3523="Да","Категория_Крупная","Категория_"&amp;TEXT(MOD(QUOTIENT($A3523-1,500),120)+1,"000"))</f>
        <v/>
      </c>
      <c r="T3523">
        <f>IF($AB3523="Да","Подкатегория_Крупная","Подкатегория_"&amp;TEXT(MOD(QUOTIENT($A3523-1,50),300)+1,"000"))</f>
        <v/>
      </c>
      <c r="U3523">
        <f>"SKU_"&amp;TEXT($A3523,"0000000")</f>
        <v/>
      </c>
      <c r="V3523">
        <f>CHOOSE(MOD($A3523-1,4)+1,"Enterprise","SMB","Госсектор","Розница")</f>
        <v/>
      </c>
      <c r="W3523">
        <f>"Клиент_"&amp;TEXT(MOD($A3523-1,20000)+1,"00000")</f>
        <v/>
      </c>
      <c r="X3523">
        <f>CHOOSE(MOD($A3523-1,5)+1,"Портал","API","Импорт","Ручной ввод","Интеграция")</f>
        <v/>
      </c>
      <c r="Y3523" s="8">
        <f>ROUND(1000+MOD($A3523*37,90000)+IF($AB3523="Да",5000,0),2)</f>
        <v/>
      </c>
      <c r="Z3523">
        <f>1+MOD($A3523,20)</f>
        <v/>
      </c>
      <c r="AA3523" s="8">
        <f>ROUND($Y3523*(0.08+MOD($A3523,17)/100),2)</f>
        <v/>
      </c>
      <c r="AB3523">
        <f>IF(MOD($A3523,10)&lt;7,"Да","Нет")</f>
        <v/>
      </c>
      <c r="AC3523">
        <f>$R3523&amp;" / "&amp;$S3523&amp;" / "&amp;$T3523</f>
        <v/>
      </c>
      <c r="AD3523">
        <f>1</f>
        <v/>
      </c>
      <c r="AE3523">
        <f>IF($A3523&lt;=Settings!$B$4,"до 100",IF($A3523&lt;=Settings!$B$5,"до 10 000",IF($A3523&lt;=Settings!$B$6,"до 100 000","100 000+")))</f>
        <v/>
      </c>
    </row>
    <row r="3524">
      <c r="A3524">
        <f>ROW()-1</f>
        <v/>
      </c>
      <c r="B3524">
        <f>IF($A3524&lt;=Settings!$B$4,"small_control",IF($A3524&lt;=Settings!$B$5,"medium_10k",IF($A3524&lt;=Settings!$B$6,"large_100k","extreme_1m")))</f>
        <v/>
      </c>
      <c r="C3524">
        <f>"ORD-"&amp;TEXT(QUOTIENT($A3524-1,3)+1,"0000000")</f>
        <v/>
      </c>
      <c r="D3524">
        <f>"LINE-"&amp;TEXT($A3524,"0000000")</f>
        <v/>
      </c>
      <c r="E3524" s="7">
        <f>Settings!$B$2+$A3524-1</f>
        <v/>
      </c>
      <c r="F3524" s="7">
        <f>Settings!$B$2+MOD($A3524-1,Settings!$B$7)</f>
        <v/>
      </c>
      <c r="G3524">
        <f>YEAR($F3524)</f>
        <v/>
      </c>
      <c r="H3524">
        <f>"Q"&amp;ROUNDUP(MONTH($F3524)/3,0)</f>
        <v/>
      </c>
      <c r="I3524">
        <f>MONTH($F3524)</f>
        <v/>
      </c>
      <c r="J3524">
        <f>CHOOSE(MONTH($F3524),"Январь","Февраль","Март","Апрель","Май","Июнь","Июль","Август","Сентябрь","Октябрь","Ноябрь","Декабрь")</f>
        <v/>
      </c>
      <c r="K3524">
        <f>DAY($F3524)</f>
        <v/>
      </c>
      <c r="L3524">
        <f>IF(MOD($A3524,10)&lt;7,"ФО_01_Крупный","ФО_"&amp;TEXT(MOD($A3524,8)+1,"00"))</f>
        <v/>
      </c>
      <c r="M3524">
        <f>IF($AB3524="Да","Регион_001_Крупный","Регион_"&amp;TEXT(MOD(QUOTIENT($A3524-1,20),180)+1,"000"))</f>
        <v/>
      </c>
      <c r="N3524">
        <f>IF($AB3524="Да","Город_"&amp;TEXT(MOD($A3524-1,250)+1,"0000"),"Город_"&amp;TEXT(MOD($A3524-1,3000)+1,"0000"))</f>
        <v/>
      </c>
      <c r="O3524">
        <f>IF($AB3524="Да","Холдинг_Крупный","Холдинг_"&amp;TEXT(MOD(QUOTIENT($A3524-1,10000),20)+1,"00"))</f>
        <v/>
      </c>
      <c r="P3524">
        <f>IF($AB3524="Да","Организация_Крупная","Организация_"&amp;TEXT(MOD(QUOTIENT($A3524-1,500),600)+1,"000"))</f>
        <v/>
      </c>
      <c r="Q3524">
        <f>"Отдел_"&amp;TEXT(MOD(QUOTIENT($A3524-1,50),100)+1,"000")</f>
        <v/>
      </c>
      <c r="R3524">
        <f>IF($AB3524="Да","Группа_Крупная","Группа_"&amp;TEXT(MOD(QUOTIENT($A3524-1,5000),30)+1,"00"))</f>
        <v/>
      </c>
      <c r="S3524">
        <f>IF($AB3524="Да","Категория_Крупная","Категория_"&amp;TEXT(MOD(QUOTIENT($A3524-1,500),120)+1,"000"))</f>
        <v/>
      </c>
      <c r="T3524">
        <f>IF($AB3524="Да","Подкатегория_Крупная","Подкатегория_"&amp;TEXT(MOD(QUOTIENT($A3524-1,50),300)+1,"000"))</f>
        <v/>
      </c>
      <c r="U3524">
        <f>"SKU_"&amp;TEXT($A3524,"0000000")</f>
        <v/>
      </c>
      <c r="V3524">
        <f>CHOOSE(MOD($A3524-1,4)+1,"Enterprise","SMB","Госсектор","Розница")</f>
        <v/>
      </c>
      <c r="W3524">
        <f>"Клиент_"&amp;TEXT(MOD($A3524-1,20000)+1,"00000")</f>
        <v/>
      </c>
      <c r="X3524">
        <f>CHOOSE(MOD($A3524-1,5)+1,"Портал","API","Импорт","Ручной ввод","Интеграция")</f>
        <v/>
      </c>
      <c r="Y3524" s="8">
        <f>ROUND(1000+MOD($A3524*37,90000)+IF($AB3524="Да",5000,0),2)</f>
        <v/>
      </c>
      <c r="Z3524">
        <f>1+MOD($A3524,20)</f>
        <v/>
      </c>
      <c r="AA3524" s="8">
        <f>ROUND($Y3524*(0.08+MOD($A3524,17)/100),2)</f>
        <v/>
      </c>
      <c r="AB3524">
        <f>IF(MOD($A3524,10)&lt;7,"Да","Нет")</f>
        <v/>
      </c>
      <c r="AC3524">
        <f>$R3524&amp;" / "&amp;$S3524&amp;" / "&amp;$T3524</f>
        <v/>
      </c>
      <c r="AD3524">
        <f>1</f>
        <v/>
      </c>
      <c r="AE3524">
        <f>IF($A3524&lt;=Settings!$B$4,"до 100",IF($A3524&lt;=Settings!$B$5,"до 10 000",IF($A3524&lt;=Settings!$B$6,"до 100 000","100 000+")))</f>
        <v/>
      </c>
    </row>
    <row r="3525">
      <c r="A3525">
        <f>ROW()-1</f>
        <v/>
      </c>
      <c r="B3525">
        <f>IF($A3525&lt;=Settings!$B$4,"small_control",IF($A3525&lt;=Settings!$B$5,"medium_10k",IF($A3525&lt;=Settings!$B$6,"large_100k","extreme_1m")))</f>
        <v/>
      </c>
      <c r="C3525">
        <f>"ORD-"&amp;TEXT(QUOTIENT($A3525-1,3)+1,"0000000")</f>
        <v/>
      </c>
      <c r="D3525">
        <f>"LINE-"&amp;TEXT($A3525,"0000000")</f>
        <v/>
      </c>
      <c r="E3525" s="7">
        <f>Settings!$B$2+$A3525-1</f>
        <v/>
      </c>
      <c r="F3525" s="7">
        <f>Settings!$B$2+MOD($A3525-1,Settings!$B$7)</f>
        <v/>
      </c>
      <c r="G3525">
        <f>YEAR($F3525)</f>
        <v/>
      </c>
      <c r="H3525">
        <f>"Q"&amp;ROUNDUP(MONTH($F3525)/3,0)</f>
        <v/>
      </c>
      <c r="I3525">
        <f>MONTH($F3525)</f>
        <v/>
      </c>
      <c r="J3525">
        <f>CHOOSE(MONTH($F3525),"Январь","Февраль","Март","Апрель","Май","Июнь","Июль","Август","Сентябрь","Октябрь","Ноябрь","Декабрь")</f>
        <v/>
      </c>
      <c r="K3525">
        <f>DAY($F3525)</f>
        <v/>
      </c>
      <c r="L3525">
        <f>IF(MOD($A3525,10)&lt;7,"ФО_01_Крупный","ФО_"&amp;TEXT(MOD($A3525,8)+1,"00"))</f>
        <v/>
      </c>
      <c r="M3525">
        <f>IF($AB3525="Да","Регион_001_Крупный","Регион_"&amp;TEXT(MOD(QUOTIENT($A3525-1,20),180)+1,"000"))</f>
        <v/>
      </c>
      <c r="N3525">
        <f>IF($AB3525="Да","Город_"&amp;TEXT(MOD($A3525-1,250)+1,"0000"),"Город_"&amp;TEXT(MOD($A3525-1,3000)+1,"0000"))</f>
        <v/>
      </c>
      <c r="O3525">
        <f>IF($AB3525="Да","Холдинг_Крупный","Холдинг_"&amp;TEXT(MOD(QUOTIENT($A3525-1,10000),20)+1,"00"))</f>
        <v/>
      </c>
      <c r="P3525">
        <f>IF($AB3525="Да","Организация_Крупная","Организация_"&amp;TEXT(MOD(QUOTIENT($A3525-1,500),600)+1,"000"))</f>
        <v/>
      </c>
      <c r="Q3525">
        <f>"Отдел_"&amp;TEXT(MOD(QUOTIENT($A3525-1,50),100)+1,"000")</f>
        <v/>
      </c>
      <c r="R3525">
        <f>IF($AB3525="Да","Группа_Крупная","Группа_"&amp;TEXT(MOD(QUOTIENT($A3525-1,5000),30)+1,"00"))</f>
        <v/>
      </c>
      <c r="S3525">
        <f>IF($AB3525="Да","Категория_Крупная","Категория_"&amp;TEXT(MOD(QUOTIENT($A3525-1,500),120)+1,"000"))</f>
        <v/>
      </c>
      <c r="T3525">
        <f>IF($AB3525="Да","Подкатегория_Крупная","Подкатегория_"&amp;TEXT(MOD(QUOTIENT($A3525-1,50),300)+1,"000"))</f>
        <v/>
      </c>
      <c r="U3525">
        <f>"SKU_"&amp;TEXT($A3525,"0000000")</f>
        <v/>
      </c>
      <c r="V3525">
        <f>CHOOSE(MOD($A3525-1,4)+1,"Enterprise","SMB","Госсектор","Розница")</f>
        <v/>
      </c>
      <c r="W3525">
        <f>"Клиент_"&amp;TEXT(MOD($A3525-1,20000)+1,"00000")</f>
        <v/>
      </c>
      <c r="X3525">
        <f>CHOOSE(MOD($A3525-1,5)+1,"Портал","API","Импорт","Ручной ввод","Интеграция")</f>
        <v/>
      </c>
      <c r="Y3525" s="8">
        <f>ROUND(1000+MOD($A3525*37,90000)+IF($AB3525="Да",5000,0),2)</f>
        <v/>
      </c>
      <c r="Z3525">
        <f>1+MOD($A3525,20)</f>
        <v/>
      </c>
      <c r="AA3525" s="8">
        <f>ROUND($Y3525*(0.08+MOD($A3525,17)/100),2)</f>
        <v/>
      </c>
      <c r="AB3525">
        <f>IF(MOD($A3525,10)&lt;7,"Да","Нет")</f>
        <v/>
      </c>
      <c r="AC3525">
        <f>$R3525&amp;" / "&amp;$S3525&amp;" / "&amp;$T3525</f>
        <v/>
      </c>
      <c r="AD3525">
        <f>1</f>
        <v/>
      </c>
      <c r="AE3525">
        <f>IF($A3525&lt;=Settings!$B$4,"до 100",IF($A3525&lt;=Settings!$B$5,"до 10 000",IF($A3525&lt;=Settings!$B$6,"до 100 000","100 000+")))</f>
        <v/>
      </c>
    </row>
    <row r="3526">
      <c r="A3526">
        <f>ROW()-1</f>
        <v/>
      </c>
      <c r="B3526">
        <f>IF($A3526&lt;=Settings!$B$4,"small_control",IF($A3526&lt;=Settings!$B$5,"medium_10k",IF($A3526&lt;=Settings!$B$6,"large_100k","extreme_1m")))</f>
        <v/>
      </c>
      <c r="C3526">
        <f>"ORD-"&amp;TEXT(QUOTIENT($A3526-1,3)+1,"0000000")</f>
        <v/>
      </c>
      <c r="D3526">
        <f>"LINE-"&amp;TEXT($A3526,"0000000")</f>
        <v/>
      </c>
      <c r="E3526" s="7">
        <f>Settings!$B$2+$A3526-1</f>
        <v/>
      </c>
      <c r="F3526" s="7">
        <f>Settings!$B$2+MOD($A3526-1,Settings!$B$7)</f>
        <v/>
      </c>
      <c r="G3526">
        <f>YEAR($F3526)</f>
        <v/>
      </c>
      <c r="H3526">
        <f>"Q"&amp;ROUNDUP(MONTH($F3526)/3,0)</f>
        <v/>
      </c>
      <c r="I3526">
        <f>MONTH($F3526)</f>
        <v/>
      </c>
      <c r="J3526">
        <f>CHOOSE(MONTH($F3526),"Январь","Февраль","Март","Апрель","Май","Июнь","Июль","Август","Сентябрь","Октябрь","Ноябрь","Декабрь")</f>
        <v/>
      </c>
      <c r="K3526">
        <f>DAY($F3526)</f>
        <v/>
      </c>
      <c r="L3526">
        <f>IF(MOD($A3526,10)&lt;7,"ФО_01_Крупный","ФО_"&amp;TEXT(MOD($A3526,8)+1,"00"))</f>
        <v/>
      </c>
      <c r="M3526">
        <f>IF($AB3526="Да","Регион_001_Крупный","Регион_"&amp;TEXT(MOD(QUOTIENT($A3526-1,20),180)+1,"000"))</f>
        <v/>
      </c>
      <c r="N3526">
        <f>IF($AB3526="Да","Город_"&amp;TEXT(MOD($A3526-1,250)+1,"0000"),"Город_"&amp;TEXT(MOD($A3526-1,3000)+1,"0000"))</f>
        <v/>
      </c>
      <c r="O3526">
        <f>IF($AB3526="Да","Холдинг_Крупный","Холдинг_"&amp;TEXT(MOD(QUOTIENT($A3526-1,10000),20)+1,"00"))</f>
        <v/>
      </c>
      <c r="P3526">
        <f>IF($AB3526="Да","Организация_Крупная","Организация_"&amp;TEXT(MOD(QUOTIENT($A3526-1,500),600)+1,"000"))</f>
        <v/>
      </c>
      <c r="Q3526">
        <f>"Отдел_"&amp;TEXT(MOD(QUOTIENT($A3526-1,50),100)+1,"000")</f>
        <v/>
      </c>
      <c r="R3526">
        <f>IF($AB3526="Да","Группа_Крупная","Группа_"&amp;TEXT(MOD(QUOTIENT($A3526-1,5000),30)+1,"00"))</f>
        <v/>
      </c>
      <c r="S3526">
        <f>IF($AB3526="Да","Категория_Крупная","Категория_"&amp;TEXT(MOD(QUOTIENT($A3526-1,500),120)+1,"000"))</f>
        <v/>
      </c>
      <c r="T3526">
        <f>IF($AB3526="Да","Подкатегория_Крупная","Подкатегория_"&amp;TEXT(MOD(QUOTIENT($A3526-1,50),300)+1,"000"))</f>
        <v/>
      </c>
      <c r="U3526">
        <f>"SKU_"&amp;TEXT($A3526,"0000000")</f>
        <v/>
      </c>
      <c r="V3526">
        <f>CHOOSE(MOD($A3526-1,4)+1,"Enterprise","SMB","Госсектор","Розница")</f>
        <v/>
      </c>
      <c r="W3526">
        <f>"Клиент_"&amp;TEXT(MOD($A3526-1,20000)+1,"00000")</f>
        <v/>
      </c>
      <c r="X3526">
        <f>CHOOSE(MOD($A3526-1,5)+1,"Портал","API","Импорт","Ручной ввод","Интеграция")</f>
        <v/>
      </c>
      <c r="Y3526" s="8">
        <f>ROUND(1000+MOD($A3526*37,90000)+IF($AB3526="Да",5000,0),2)</f>
        <v/>
      </c>
      <c r="Z3526">
        <f>1+MOD($A3526,20)</f>
        <v/>
      </c>
      <c r="AA3526" s="8">
        <f>ROUND($Y3526*(0.08+MOD($A3526,17)/100),2)</f>
        <v/>
      </c>
      <c r="AB3526">
        <f>IF(MOD($A3526,10)&lt;7,"Да","Нет")</f>
        <v/>
      </c>
      <c r="AC3526">
        <f>$R3526&amp;" / "&amp;$S3526&amp;" / "&amp;$T3526</f>
        <v/>
      </c>
      <c r="AD3526">
        <f>1</f>
        <v/>
      </c>
      <c r="AE3526">
        <f>IF($A3526&lt;=Settings!$B$4,"до 100",IF($A3526&lt;=Settings!$B$5,"до 10 000",IF($A3526&lt;=Settings!$B$6,"до 100 000","100 000+")))</f>
        <v/>
      </c>
    </row>
    <row r="3527">
      <c r="A3527">
        <f>ROW()-1</f>
        <v/>
      </c>
      <c r="B3527">
        <f>IF($A3527&lt;=Settings!$B$4,"small_control",IF($A3527&lt;=Settings!$B$5,"medium_10k",IF($A3527&lt;=Settings!$B$6,"large_100k","extreme_1m")))</f>
        <v/>
      </c>
      <c r="C3527">
        <f>"ORD-"&amp;TEXT(QUOTIENT($A3527-1,3)+1,"0000000")</f>
        <v/>
      </c>
      <c r="D3527">
        <f>"LINE-"&amp;TEXT($A3527,"0000000")</f>
        <v/>
      </c>
      <c r="E3527" s="7">
        <f>Settings!$B$2+$A3527-1</f>
        <v/>
      </c>
      <c r="F3527" s="7">
        <f>Settings!$B$2+MOD($A3527-1,Settings!$B$7)</f>
        <v/>
      </c>
      <c r="G3527">
        <f>YEAR($F3527)</f>
        <v/>
      </c>
      <c r="H3527">
        <f>"Q"&amp;ROUNDUP(MONTH($F3527)/3,0)</f>
        <v/>
      </c>
      <c r="I3527">
        <f>MONTH($F3527)</f>
        <v/>
      </c>
      <c r="J3527">
        <f>CHOOSE(MONTH($F3527),"Январь","Февраль","Март","Апрель","Май","Июнь","Июль","Август","Сентябрь","Октябрь","Ноябрь","Декабрь")</f>
        <v/>
      </c>
      <c r="K3527">
        <f>DAY($F3527)</f>
        <v/>
      </c>
      <c r="L3527">
        <f>IF(MOD($A3527,10)&lt;7,"ФО_01_Крупный","ФО_"&amp;TEXT(MOD($A3527,8)+1,"00"))</f>
        <v/>
      </c>
      <c r="M3527">
        <f>IF($AB3527="Да","Регион_001_Крупный","Регион_"&amp;TEXT(MOD(QUOTIENT($A3527-1,20),180)+1,"000"))</f>
        <v/>
      </c>
      <c r="N3527">
        <f>IF($AB3527="Да","Город_"&amp;TEXT(MOD($A3527-1,250)+1,"0000"),"Город_"&amp;TEXT(MOD($A3527-1,3000)+1,"0000"))</f>
        <v/>
      </c>
      <c r="O3527">
        <f>IF($AB3527="Да","Холдинг_Крупный","Холдинг_"&amp;TEXT(MOD(QUOTIENT($A3527-1,10000),20)+1,"00"))</f>
        <v/>
      </c>
      <c r="P3527">
        <f>IF($AB3527="Да","Организация_Крупная","Организация_"&amp;TEXT(MOD(QUOTIENT($A3527-1,500),600)+1,"000"))</f>
        <v/>
      </c>
      <c r="Q3527">
        <f>"Отдел_"&amp;TEXT(MOD(QUOTIENT($A3527-1,50),100)+1,"000")</f>
        <v/>
      </c>
      <c r="R3527">
        <f>IF($AB3527="Да","Группа_Крупная","Группа_"&amp;TEXT(MOD(QUOTIENT($A3527-1,5000),30)+1,"00"))</f>
        <v/>
      </c>
      <c r="S3527">
        <f>IF($AB3527="Да","Категория_Крупная","Категория_"&amp;TEXT(MOD(QUOTIENT($A3527-1,500),120)+1,"000"))</f>
        <v/>
      </c>
      <c r="T3527">
        <f>IF($AB3527="Да","Подкатегория_Крупная","Подкатегория_"&amp;TEXT(MOD(QUOTIENT($A3527-1,50),300)+1,"000"))</f>
        <v/>
      </c>
      <c r="U3527">
        <f>"SKU_"&amp;TEXT($A3527,"0000000")</f>
        <v/>
      </c>
      <c r="V3527">
        <f>CHOOSE(MOD($A3527-1,4)+1,"Enterprise","SMB","Госсектор","Розница")</f>
        <v/>
      </c>
      <c r="W3527">
        <f>"Клиент_"&amp;TEXT(MOD($A3527-1,20000)+1,"00000")</f>
        <v/>
      </c>
      <c r="X3527">
        <f>CHOOSE(MOD($A3527-1,5)+1,"Портал","API","Импорт","Ручной ввод","Интеграция")</f>
        <v/>
      </c>
      <c r="Y3527" s="8">
        <f>ROUND(1000+MOD($A3527*37,90000)+IF($AB3527="Да",5000,0),2)</f>
        <v/>
      </c>
      <c r="Z3527">
        <f>1+MOD($A3527,20)</f>
        <v/>
      </c>
      <c r="AA3527" s="8">
        <f>ROUND($Y3527*(0.08+MOD($A3527,17)/100),2)</f>
        <v/>
      </c>
      <c r="AB3527">
        <f>IF(MOD($A3527,10)&lt;7,"Да","Нет")</f>
        <v/>
      </c>
      <c r="AC3527">
        <f>$R3527&amp;" / "&amp;$S3527&amp;" / "&amp;$T3527</f>
        <v/>
      </c>
      <c r="AD3527">
        <f>1</f>
        <v/>
      </c>
      <c r="AE3527">
        <f>IF($A3527&lt;=Settings!$B$4,"до 100",IF($A3527&lt;=Settings!$B$5,"до 10 000",IF($A3527&lt;=Settings!$B$6,"до 100 000","100 000+")))</f>
        <v/>
      </c>
    </row>
    <row r="3528">
      <c r="A3528">
        <f>ROW()-1</f>
        <v/>
      </c>
      <c r="B3528">
        <f>IF($A3528&lt;=Settings!$B$4,"small_control",IF($A3528&lt;=Settings!$B$5,"medium_10k",IF($A3528&lt;=Settings!$B$6,"large_100k","extreme_1m")))</f>
        <v/>
      </c>
      <c r="C3528">
        <f>"ORD-"&amp;TEXT(QUOTIENT($A3528-1,3)+1,"0000000")</f>
        <v/>
      </c>
      <c r="D3528">
        <f>"LINE-"&amp;TEXT($A3528,"0000000")</f>
        <v/>
      </c>
      <c r="E3528" s="7">
        <f>Settings!$B$2+$A3528-1</f>
        <v/>
      </c>
      <c r="F3528" s="7">
        <f>Settings!$B$2+MOD($A3528-1,Settings!$B$7)</f>
        <v/>
      </c>
      <c r="G3528">
        <f>YEAR($F3528)</f>
        <v/>
      </c>
      <c r="H3528">
        <f>"Q"&amp;ROUNDUP(MONTH($F3528)/3,0)</f>
        <v/>
      </c>
      <c r="I3528">
        <f>MONTH($F3528)</f>
        <v/>
      </c>
      <c r="J3528">
        <f>CHOOSE(MONTH($F3528),"Январь","Февраль","Март","Апрель","Май","Июнь","Июль","Август","Сентябрь","Октябрь","Ноябрь","Декабрь")</f>
        <v/>
      </c>
      <c r="K3528">
        <f>DAY($F3528)</f>
        <v/>
      </c>
      <c r="L3528">
        <f>IF(MOD($A3528,10)&lt;7,"ФО_01_Крупный","ФО_"&amp;TEXT(MOD($A3528,8)+1,"00"))</f>
        <v/>
      </c>
      <c r="M3528">
        <f>IF($AB3528="Да","Регион_001_Крупный","Регион_"&amp;TEXT(MOD(QUOTIENT($A3528-1,20),180)+1,"000"))</f>
        <v/>
      </c>
      <c r="N3528">
        <f>IF($AB3528="Да","Город_"&amp;TEXT(MOD($A3528-1,250)+1,"0000"),"Город_"&amp;TEXT(MOD($A3528-1,3000)+1,"0000"))</f>
        <v/>
      </c>
      <c r="O3528">
        <f>IF($AB3528="Да","Холдинг_Крупный","Холдинг_"&amp;TEXT(MOD(QUOTIENT($A3528-1,10000),20)+1,"00"))</f>
        <v/>
      </c>
      <c r="P3528">
        <f>IF($AB3528="Да","Организация_Крупная","Организация_"&amp;TEXT(MOD(QUOTIENT($A3528-1,500),600)+1,"000"))</f>
        <v/>
      </c>
      <c r="Q3528">
        <f>"Отдел_"&amp;TEXT(MOD(QUOTIENT($A3528-1,50),100)+1,"000")</f>
        <v/>
      </c>
      <c r="R3528">
        <f>IF($AB3528="Да","Группа_Крупная","Группа_"&amp;TEXT(MOD(QUOTIENT($A3528-1,5000),30)+1,"00"))</f>
        <v/>
      </c>
      <c r="S3528">
        <f>IF($AB3528="Да","Категория_Крупная","Категория_"&amp;TEXT(MOD(QUOTIENT($A3528-1,500),120)+1,"000"))</f>
        <v/>
      </c>
      <c r="T3528">
        <f>IF($AB3528="Да","Подкатегория_Крупная","Подкатегория_"&amp;TEXT(MOD(QUOTIENT($A3528-1,50),300)+1,"000"))</f>
        <v/>
      </c>
      <c r="U3528">
        <f>"SKU_"&amp;TEXT($A3528,"0000000")</f>
        <v/>
      </c>
      <c r="V3528">
        <f>CHOOSE(MOD($A3528-1,4)+1,"Enterprise","SMB","Госсектор","Розница")</f>
        <v/>
      </c>
      <c r="W3528">
        <f>"Клиент_"&amp;TEXT(MOD($A3528-1,20000)+1,"00000")</f>
        <v/>
      </c>
      <c r="X3528">
        <f>CHOOSE(MOD($A3528-1,5)+1,"Портал","API","Импорт","Ручной ввод","Интеграция")</f>
        <v/>
      </c>
      <c r="Y3528" s="8">
        <f>ROUND(1000+MOD($A3528*37,90000)+IF($AB3528="Да",5000,0),2)</f>
        <v/>
      </c>
      <c r="Z3528">
        <f>1+MOD($A3528,20)</f>
        <v/>
      </c>
      <c r="AA3528" s="8">
        <f>ROUND($Y3528*(0.08+MOD($A3528,17)/100),2)</f>
        <v/>
      </c>
      <c r="AB3528">
        <f>IF(MOD($A3528,10)&lt;7,"Да","Нет")</f>
        <v/>
      </c>
      <c r="AC3528">
        <f>$R3528&amp;" / "&amp;$S3528&amp;" / "&amp;$T3528</f>
        <v/>
      </c>
      <c r="AD3528">
        <f>1</f>
        <v/>
      </c>
      <c r="AE3528">
        <f>IF($A3528&lt;=Settings!$B$4,"до 100",IF($A3528&lt;=Settings!$B$5,"до 10 000",IF($A3528&lt;=Settings!$B$6,"до 100 000","100 000+")))</f>
        <v/>
      </c>
    </row>
    <row r="3529">
      <c r="A3529">
        <f>ROW()-1</f>
        <v/>
      </c>
      <c r="B3529">
        <f>IF($A3529&lt;=Settings!$B$4,"small_control",IF($A3529&lt;=Settings!$B$5,"medium_10k",IF($A3529&lt;=Settings!$B$6,"large_100k","extreme_1m")))</f>
        <v/>
      </c>
      <c r="C3529">
        <f>"ORD-"&amp;TEXT(QUOTIENT($A3529-1,3)+1,"0000000")</f>
        <v/>
      </c>
      <c r="D3529">
        <f>"LINE-"&amp;TEXT($A3529,"0000000")</f>
        <v/>
      </c>
      <c r="E3529" s="7">
        <f>Settings!$B$2+$A3529-1</f>
        <v/>
      </c>
      <c r="F3529" s="7">
        <f>Settings!$B$2+MOD($A3529-1,Settings!$B$7)</f>
        <v/>
      </c>
      <c r="G3529">
        <f>YEAR($F3529)</f>
        <v/>
      </c>
      <c r="H3529">
        <f>"Q"&amp;ROUNDUP(MONTH($F3529)/3,0)</f>
        <v/>
      </c>
      <c r="I3529">
        <f>MONTH($F3529)</f>
        <v/>
      </c>
      <c r="J3529">
        <f>CHOOSE(MONTH($F3529),"Январь","Февраль","Март","Апрель","Май","Июнь","Июль","Август","Сентябрь","Октябрь","Ноябрь","Декабрь")</f>
        <v/>
      </c>
      <c r="K3529">
        <f>DAY($F3529)</f>
        <v/>
      </c>
      <c r="L3529">
        <f>IF(MOD($A3529,10)&lt;7,"ФО_01_Крупный","ФО_"&amp;TEXT(MOD($A3529,8)+1,"00"))</f>
        <v/>
      </c>
      <c r="M3529">
        <f>IF($AB3529="Да","Регион_001_Крупный","Регион_"&amp;TEXT(MOD(QUOTIENT($A3529-1,20),180)+1,"000"))</f>
        <v/>
      </c>
      <c r="N3529">
        <f>IF($AB3529="Да","Город_"&amp;TEXT(MOD($A3529-1,250)+1,"0000"),"Город_"&amp;TEXT(MOD($A3529-1,3000)+1,"0000"))</f>
        <v/>
      </c>
      <c r="O3529">
        <f>IF($AB3529="Да","Холдинг_Крупный","Холдинг_"&amp;TEXT(MOD(QUOTIENT($A3529-1,10000),20)+1,"00"))</f>
        <v/>
      </c>
      <c r="P3529">
        <f>IF($AB3529="Да","Организация_Крупная","Организация_"&amp;TEXT(MOD(QUOTIENT($A3529-1,500),600)+1,"000"))</f>
        <v/>
      </c>
      <c r="Q3529">
        <f>"Отдел_"&amp;TEXT(MOD(QUOTIENT($A3529-1,50),100)+1,"000")</f>
        <v/>
      </c>
      <c r="R3529">
        <f>IF($AB3529="Да","Группа_Крупная","Группа_"&amp;TEXT(MOD(QUOTIENT($A3529-1,5000),30)+1,"00"))</f>
        <v/>
      </c>
      <c r="S3529">
        <f>IF($AB3529="Да","Категория_Крупная","Категория_"&amp;TEXT(MOD(QUOTIENT($A3529-1,500),120)+1,"000"))</f>
        <v/>
      </c>
      <c r="T3529">
        <f>IF($AB3529="Да","Подкатегория_Крупная","Подкатегория_"&amp;TEXT(MOD(QUOTIENT($A3529-1,50),300)+1,"000"))</f>
        <v/>
      </c>
      <c r="U3529">
        <f>"SKU_"&amp;TEXT($A3529,"0000000")</f>
        <v/>
      </c>
      <c r="V3529">
        <f>CHOOSE(MOD($A3529-1,4)+1,"Enterprise","SMB","Госсектор","Розница")</f>
        <v/>
      </c>
      <c r="W3529">
        <f>"Клиент_"&amp;TEXT(MOD($A3529-1,20000)+1,"00000")</f>
        <v/>
      </c>
      <c r="X3529">
        <f>CHOOSE(MOD($A3529-1,5)+1,"Портал","API","Импорт","Ручной ввод","Интеграция")</f>
        <v/>
      </c>
      <c r="Y3529" s="8">
        <f>ROUND(1000+MOD($A3529*37,90000)+IF($AB3529="Да",5000,0),2)</f>
        <v/>
      </c>
      <c r="Z3529">
        <f>1+MOD($A3529,20)</f>
        <v/>
      </c>
      <c r="AA3529" s="8">
        <f>ROUND($Y3529*(0.08+MOD($A3529,17)/100),2)</f>
        <v/>
      </c>
      <c r="AB3529">
        <f>IF(MOD($A3529,10)&lt;7,"Да","Нет")</f>
        <v/>
      </c>
      <c r="AC3529">
        <f>$R3529&amp;" / "&amp;$S3529&amp;" / "&amp;$T3529</f>
        <v/>
      </c>
      <c r="AD3529">
        <f>1</f>
        <v/>
      </c>
      <c r="AE3529">
        <f>IF($A3529&lt;=Settings!$B$4,"до 100",IF($A3529&lt;=Settings!$B$5,"до 10 000",IF($A3529&lt;=Settings!$B$6,"до 100 000","100 000+")))</f>
        <v/>
      </c>
    </row>
    <row r="3530">
      <c r="A3530">
        <f>ROW()-1</f>
        <v/>
      </c>
      <c r="B3530">
        <f>IF($A3530&lt;=Settings!$B$4,"small_control",IF($A3530&lt;=Settings!$B$5,"medium_10k",IF($A3530&lt;=Settings!$B$6,"large_100k","extreme_1m")))</f>
        <v/>
      </c>
      <c r="C3530">
        <f>"ORD-"&amp;TEXT(QUOTIENT($A3530-1,3)+1,"0000000")</f>
        <v/>
      </c>
      <c r="D3530">
        <f>"LINE-"&amp;TEXT($A3530,"0000000")</f>
        <v/>
      </c>
      <c r="E3530" s="7">
        <f>Settings!$B$2+$A3530-1</f>
        <v/>
      </c>
      <c r="F3530" s="7">
        <f>Settings!$B$2+MOD($A3530-1,Settings!$B$7)</f>
        <v/>
      </c>
      <c r="G3530">
        <f>YEAR($F3530)</f>
        <v/>
      </c>
      <c r="H3530">
        <f>"Q"&amp;ROUNDUP(MONTH($F3530)/3,0)</f>
        <v/>
      </c>
      <c r="I3530">
        <f>MONTH($F3530)</f>
        <v/>
      </c>
      <c r="J3530">
        <f>CHOOSE(MONTH($F3530),"Январь","Февраль","Март","Апрель","Май","Июнь","Июль","Август","Сентябрь","Октябрь","Ноябрь","Декабрь")</f>
        <v/>
      </c>
      <c r="K3530">
        <f>DAY($F3530)</f>
        <v/>
      </c>
      <c r="L3530">
        <f>IF(MOD($A3530,10)&lt;7,"ФО_01_Крупный","ФО_"&amp;TEXT(MOD($A3530,8)+1,"00"))</f>
        <v/>
      </c>
      <c r="M3530">
        <f>IF($AB3530="Да","Регион_001_Крупный","Регион_"&amp;TEXT(MOD(QUOTIENT($A3530-1,20),180)+1,"000"))</f>
        <v/>
      </c>
      <c r="N3530">
        <f>IF($AB3530="Да","Город_"&amp;TEXT(MOD($A3530-1,250)+1,"0000"),"Город_"&amp;TEXT(MOD($A3530-1,3000)+1,"0000"))</f>
        <v/>
      </c>
      <c r="O3530">
        <f>IF($AB3530="Да","Холдинг_Крупный","Холдинг_"&amp;TEXT(MOD(QUOTIENT($A3530-1,10000),20)+1,"00"))</f>
        <v/>
      </c>
      <c r="P3530">
        <f>IF($AB3530="Да","Организация_Крупная","Организация_"&amp;TEXT(MOD(QUOTIENT($A3530-1,500),600)+1,"000"))</f>
        <v/>
      </c>
      <c r="Q3530">
        <f>"Отдел_"&amp;TEXT(MOD(QUOTIENT($A3530-1,50),100)+1,"000")</f>
        <v/>
      </c>
      <c r="R3530">
        <f>IF($AB3530="Да","Группа_Крупная","Группа_"&amp;TEXT(MOD(QUOTIENT($A3530-1,5000),30)+1,"00"))</f>
        <v/>
      </c>
      <c r="S3530">
        <f>IF($AB3530="Да","Категория_Крупная","Категория_"&amp;TEXT(MOD(QUOTIENT($A3530-1,500),120)+1,"000"))</f>
        <v/>
      </c>
      <c r="T3530">
        <f>IF($AB3530="Да","Подкатегория_Крупная","Подкатегория_"&amp;TEXT(MOD(QUOTIENT($A3530-1,50),300)+1,"000"))</f>
        <v/>
      </c>
      <c r="U3530">
        <f>"SKU_"&amp;TEXT($A3530,"0000000")</f>
        <v/>
      </c>
      <c r="V3530">
        <f>CHOOSE(MOD($A3530-1,4)+1,"Enterprise","SMB","Госсектор","Розница")</f>
        <v/>
      </c>
      <c r="W3530">
        <f>"Клиент_"&amp;TEXT(MOD($A3530-1,20000)+1,"00000")</f>
        <v/>
      </c>
      <c r="X3530">
        <f>CHOOSE(MOD($A3530-1,5)+1,"Портал","API","Импорт","Ручной ввод","Интеграция")</f>
        <v/>
      </c>
      <c r="Y3530" s="8">
        <f>ROUND(1000+MOD($A3530*37,90000)+IF($AB3530="Да",5000,0),2)</f>
        <v/>
      </c>
      <c r="Z3530">
        <f>1+MOD($A3530,20)</f>
        <v/>
      </c>
      <c r="AA3530" s="8">
        <f>ROUND($Y3530*(0.08+MOD($A3530,17)/100),2)</f>
        <v/>
      </c>
      <c r="AB3530">
        <f>IF(MOD($A3530,10)&lt;7,"Да","Нет")</f>
        <v/>
      </c>
      <c r="AC3530">
        <f>$R3530&amp;" / "&amp;$S3530&amp;" / "&amp;$T3530</f>
        <v/>
      </c>
      <c r="AD3530">
        <f>1</f>
        <v/>
      </c>
      <c r="AE3530">
        <f>IF($A3530&lt;=Settings!$B$4,"до 100",IF($A3530&lt;=Settings!$B$5,"до 10 000",IF($A3530&lt;=Settings!$B$6,"до 100 000","100 000+")))</f>
        <v/>
      </c>
    </row>
    <row r="3531">
      <c r="A3531">
        <f>ROW()-1</f>
        <v/>
      </c>
      <c r="B3531">
        <f>IF($A3531&lt;=Settings!$B$4,"small_control",IF($A3531&lt;=Settings!$B$5,"medium_10k",IF($A3531&lt;=Settings!$B$6,"large_100k","extreme_1m")))</f>
        <v/>
      </c>
      <c r="C3531">
        <f>"ORD-"&amp;TEXT(QUOTIENT($A3531-1,3)+1,"0000000")</f>
        <v/>
      </c>
      <c r="D3531">
        <f>"LINE-"&amp;TEXT($A3531,"0000000")</f>
        <v/>
      </c>
      <c r="E3531" s="7">
        <f>Settings!$B$2+$A3531-1</f>
        <v/>
      </c>
      <c r="F3531" s="7">
        <f>Settings!$B$2+MOD($A3531-1,Settings!$B$7)</f>
        <v/>
      </c>
      <c r="G3531">
        <f>YEAR($F3531)</f>
        <v/>
      </c>
      <c r="H3531">
        <f>"Q"&amp;ROUNDUP(MONTH($F3531)/3,0)</f>
        <v/>
      </c>
      <c r="I3531">
        <f>MONTH($F3531)</f>
        <v/>
      </c>
      <c r="J3531">
        <f>CHOOSE(MONTH($F3531),"Январь","Февраль","Март","Апрель","Май","Июнь","Июль","Август","Сентябрь","Октябрь","Ноябрь","Декабрь")</f>
        <v/>
      </c>
      <c r="K3531">
        <f>DAY($F3531)</f>
        <v/>
      </c>
      <c r="L3531">
        <f>IF(MOD($A3531,10)&lt;7,"ФО_01_Крупный","ФО_"&amp;TEXT(MOD($A3531,8)+1,"00"))</f>
        <v/>
      </c>
      <c r="M3531">
        <f>IF($AB3531="Да","Регион_001_Крупный","Регион_"&amp;TEXT(MOD(QUOTIENT($A3531-1,20),180)+1,"000"))</f>
        <v/>
      </c>
      <c r="N3531">
        <f>IF($AB3531="Да","Город_"&amp;TEXT(MOD($A3531-1,250)+1,"0000"),"Город_"&amp;TEXT(MOD($A3531-1,3000)+1,"0000"))</f>
        <v/>
      </c>
      <c r="O3531">
        <f>IF($AB3531="Да","Холдинг_Крупный","Холдинг_"&amp;TEXT(MOD(QUOTIENT($A3531-1,10000),20)+1,"00"))</f>
        <v/>
      </c>
      <c r="P3531">
        <f>IF($AB3531="Да","Организация_Крупная","Организация_"&amp;TEXT(MOD(QUOTIENT($A3531-1,500),600)+1,"000"))</f>
        <v/>
      </c>
      <c r="Q3531">
        <f>"Отдел_"&amp;TEXT(MOD(QUOTIENT($A3531-1,50),100)+1,"000")</f>
        <v/>
      </c>
      <c r="R3531">
        <f>IF($AB3531="Да","Группа_Крупная","Группа_"&amp;TEXT(MOD(QUOTIENT($A3531-1,5000),30)+1,"00"))</f>
        <v/>
      </c>
      <c r="S3531">
        <f>IF($AB3531="Да","Категория_Крупная","Категория_"&amp;TEXT(MOD(QUOTIENT($A3531-1,500),120)+1,"000"))</f>
        <v/>
      </c>
      <c r="T3531">
        <f>IF($AB3531="Да","Подкатегория_Крупная","Подкатегория_"&amp;TEXT(MOD(QUOTIENT($A3531-1,50),300)+1,"000"))</f>
        <v/>
      </c>
      <c r="U3531">
        <f>"SKU_"&amp;TEXT($A3531,"0000000")</f>
        <v/>
      </c>
      <c r="V3531">
        <f>CHOOSE(MOD($A3531-1,4)+1,"Enterprise","SMB","Госсектор","Розница")</f>
        <v/>
      </c>
      <c r="W3531">
        <f>"Клиент_"&amp;TEXT(MOD($A3531-1,20000)+1,"00000")</f>
        <v/>
      </c>
      <c r="X3531">
        <f>CHOOSE(MOD($A3531-1,5)+1,"Портал","API","Импорт","Ручной ввод","Интеграция")</f>
        <v/>
      </c>
      <c r="Y3531" s="8">
        <f>ROUND(1000+MOD($A3531*37,90000)+IF($AB3531="Да",5000,0),2)</f>
        <v/>
      </c>
      <c r="Z3531">
        <f>1+MOD($A3531,20)</f>
        <v/>
      </c>
      <c r="AA3531" s="8">
        <f>ROUND($Y3531*(0.08+MOD($A3531,17)/100),2)</f>
        <v/>
      </c>
      <c r="AB3531">
        <f>IF(MOD($A3531,10)&lt;7,"Да","Нет")</f>
        <v/>
      </c>
      <c r="AC3531">
        <f>$R3531&amp;" / "&amp;$S3531&amp;" / "&amp;$T3531</f>
        <v/>
      </c>
      <c r="AD3531">
        <f>1</f>
        <v/>
      </c>
      <c r="AE3531">
        <f>IF($A3531&lt;=Settings!$B$4,"до 100",IF($A3531&lt;=Settings!$B$5,"до 10 000",IF($A3531&lt;=Settings!$B$6,"до 100 000","100 000+")))</f>
        <v/>
      </c>
    </row>
    <row r="3532">
      <c r="A3532">
        <f>ROW()-1</f>
        <v/>
      </c>
      <c r="B3532">
        <f>IF($A3532&lt;=Settings!$B$4,"small_control",IF($A3532&lt;=Settings!$B$5,"medium_10k",IF($A3532&lt;=Settings!$B$6,"large_100k","extreme_1m")))</f>
        <v/>
      </c>
      <c r="C3532">
        <f>"ORD-"&amp;TEXT(QUOTIENT($A3532-1,3)+1,"0000000")</f>
        <v/>
      </c>
      <c r="D3532">
        <f>"LINE-"&amp;TEXT($A3532,"0000000")</f>
        <v/>
      </c>
      <c r="E3532" s="7">
        <f>Settings!$B$2+$A3532-1</f>
        <v/>
      </c>
      <c r="F3532" s="7">
        <f>Settings!$B$2+MOD($A3532-1,Settings!$B$7)</f>
        <v/>
      </c>
      <c r="G3532">
        <f>YEAR($F3532)</f>
        <v/>
      </c>
      <c r="H3532">
        <f>"Q"&amp;ROUNDUP(MONTH($F3532)/3,0)</f>
        <v/>
      </c>
      <c r="I3532">
        <f>MONTH($F3532)</f>
        <v/>
      </c>
      <c r="J3532">
        <f>CHOOSE(MONTH($F3532),"Январь","Февраль","Март","Апрель","Май","Июнь","Июль","Август","Сентябрь","Октябрь","Ноябрь","Декабрь")</f>
        <v/>
      </c>
      <c r="K3532">
        <f>DAY($F3532)</f>
        <v/>
      </c>
      <c r="L3532">
        <f>IF(MOD($A3532,10)&lt;7,"ФО_01_Крупный","ФО_"&amp;TEXT(MOD($A3532,8)+1,"00"))</f>
        <v/>
      </c>
      <c r="M3532">
        <f>IF($AB3532="Да","Регион_001_Крупный","Регион_"&amp;TEXT(MOD(QUOTIENT($A3532-1,20),180)+1,"000"))</f>
        <v/>
      </c>
      <c r="N3532">
        <f>IF($AB3532="Да","Город_"&amp;TEXT(MOD($A3532-1,250)+1,"0000"),"Город_"&amp;TEXT(MOD($A3532-1,3000)+1,"0000"))</f>
        <v/>
      </c>
      <c r="O3532">
        <f>IF($AB3532="Да","Холдинг_Крупный","Холдинг_"&amp;TEXT(MOD(QUOTIENT($A3532-1,10000),20)+1,"00"))</f>
        <v/>
      </c>
      <c r="P3532">
        <f>IF($AB3532="Да","Организация_Крупная","Организация_"&amp;TEXT(MOD(QUOTIENT($A3532-1,500),600)+1,"000"))</f>
        <v/>
      </c>
      <c r="Q3532">
        <f>"Отдел_"&amp;TEXT(MOD(QUOTIENT($A3532-1,50),100)+1,"000")</f>
        <v/>
      </c>
      <c r="R3532">
        <f>IF($AB3532="Да","Группа_Крупная","Группа_"&amp;TEXT(MOD(QUOTIENT($A3532-1,5000),30)+1,"00"))</f>
        <v/>
      </c>
      <c r="S3532">
        <f>IF($AB3532="Да","Категория_Крупная","Категория_"&amp;TEXT(MOD(QUOTIENT($A3532-1,500),120)+1,"000"))</f>
        <v/>
      </c>
      <c r="T3532">
        <f>IF($AB3532="Да","Подкатегория_Крупная","Подкатегория_"&amp;TEXT(MOD(QUOTIENT($A3532-1,50),300)+1,"000"))</f>
        <v/>
      </c>
      <c r="U3532">
        <f>"SKU_"&amp;TEXT($A3532,"0000000")</f>
        <v/>
      </c>
      <c r="V3532">
        <f>CHOOSE(MOD($A3532-1,4)+1,"Enterprise","SMB","Госсектор","Розница")</f>
        <v/>
      </c>
      <c r="W3532">
        <f>"Клиент_"&amp;TEXT(MOD($A3532-1,20000)+1,"00000")</f>
        <v/>
      </c>
      <c r="X3532">
        <f>CHOOSE(MOD($A3532-1,5)+1,"Портал","API","Импорт","Ручной ввод","Интеграция")</f>
        <v/>
      </c>
      <c r="Y3532" s="8">
        <f>ROUND(1000+MOD($A3532*37,90000)+IF($AB3532="Да",5000,0),2)</f>
        <v/>
      </c>
      <c r="Z3532">
        <f>1+MOD($A3532,20)</f>
        <v/>
      </c>
      <c r="AA3532" s="8">
        <f>ROUND($Y3532*(0.08+MOD($A3532,17)/100),2)</f>
        <v/>
      </c>
      <c r="AB3532">
        <f>IF(MOD($A3532,10)&lt;7,"Да","Нет")</f>
        <v/>
      </c>
      <c r="AC3532">
        <f>$R3532&amp;" / "&amp;$S3532&amp;" / "&amp;$T3532</f>
        <v/>
      </c>
      <c r="AD3532">
        <f>1</f>
        <v/>
      </c>
      <c r="AE3532">
        <f>IF($A3532&lt;=Settings!$B$4,"до 100",IF($A3532&lt;=Settings!$B$5,"до 10 000",IF($A3532&lt;=Settings!$B$6,"до 100 000","100 000+")))</f>
        <v/>
      </c>
    </row>
    <row r="3533">
      <c r="A3533">
        <f>ROW()-1</f>
        <v/>
      </c>
      <c r="B3533">
        <f>IF($A3533&lt;=Settings!$B$4,"small_control",IF($A3533&lt;=Settings!$B$5,"medium_10k",IF($A3533&lt;=Settings!$B$6,"large_100k","extreme_1m")))</f>
        <v/>
      </c>
      <c r="C3533">
        <f>"ORD-"&amp;TEXT(QUOTIENT($A3533-1,3)+1,"0000000")</f>
        <v/>
      </c>
      <c r="D3533">
        <f>"LINE-"&amp;TEXT($A3533,"0000000")</f>
        <v/>
      </c>
      <c r="E3533" s="7">
        <f>Settings!$B$2+$A3533-1</f>
        <v/>
      </c>
      <c r="F3533" s="7">
        <f>Settings!$B$2+MOD($A3533-1,Settings!$B$7)</f>
        <v/>
      </c>
      <c r="G3533">
        <f>YEAR($F3533)</f>
        <v/>
      </c>
      <c r="H3533">
        <f>"Q"&amp;ROUNDUP(MONTH($F3533)/3,0)</f>
        <v/>
      </c>
      <c r="I3533">
        <f>MONTH($F3533)</f>
        <v/>
      </c>
      <c r="J3533">
        <f>CHOOSE(MONTH($F3533),"Январь","Февраль","Март","Апрель","Май","Июнь","Июль","Август","Сентябрь","Октябрь","Ноябрь","Декабрь")</f>
        <v/>
      </c>
      <c r="K3533">
        <f>DAY($F3533)</f>
        <v/>
      </c>
      <c r="L3533">
        <f>IF(MOD($A3533,10)&lt;7,"ФО_01_Крупный","ФО_"&amp;TEXT(MOD($A3533,8)+1,"00"))</f>
        <v/>
      </c>
      <c r="M3533">
        <f>IF($AB3533="Да","Регион_001_Крупный","Регион_"&amp;TEXT(MOD(QUOTIENT($A3533-1,20),180)+1,"000"))</f>
        <v/>
      </c>
      <c r="N3533">
        <f>IF($AB3533="Да","Город_"&amp;TEXT(MOD($A3533-1,250)+1,"0000"),"Город_"&amp;TEXT(MOD($A3533-1,3000)+1,"0000"))</f>
        <v/>
      </c>
      <c r="O3533">
        <f>IF($AB3533="Да","Холдинг_Крупный","Холдинг_"&amp;TEXT(MOD(QUOTIENT($A3533-1,10000),20)+1,"00"))</f>
        <v/>
      </c>
      <c r="P3533">
        <f>IF($AB3533="Да","Организация_Крупная","Организация_"&amp;TEXT(MOD(QUOTIENT($A3533-1,500),600)+1,"000"))</f>
        <v/>
      </c>
      <c r="Q3533">
        <f>"Отдел_"&amp;TEXT(MOD(QUOTIENT($A3533-1,50),100)+1,"000")</f>
        <v/>
      </c>
      <c r="R3533">
        <f>IF($AB3533="Да","Группа_Крупная","Группа_"&amp;TEXT(MOD(QUOTIENT($A3533-1,5000),30)+1,"00"))</f>
        <v/>
      </c>
      <c r="S3533">
        <f>IF($AB3533="Да","Категория_Крупная","Категория_"&amp;TEXT(MOD(QUOTIENT($A3533-1,500),120)+1,"000"))</f>
        <v/>
      </c>
      <c r="T3533">
        <f>IF($AB3533="Да","Подкатегория_Крупная","Подкатегория_"&amp;TEXT(MOD(QUOTIENT($A3533-1,50),300)+1,"000"))</f>
        <v/>
      </c>
      <c r="U3533">
        <f>"SKU_"&amp;TEXT($A3533,"0000000")</f>
        <v/>
      </c>
      <c r="V3533">
        <f>CHOOSE(MOD($A3533-1,4)+1,"Enterprise","SMB","Госсектор","Розница")</f>
        <v/>
      </c>
      <c r="W3533">
        <f>"Клиент_"&amp;TEXT(MOD($A3533-1,20000)+1,"00000")</f>
        <v/>
      </c>
      <c r="X3533">
        <f>CHOOSE(MOD($A3533-1,5)+1,"Портал","API","Импорт","Ручной ввод","Интеграция")</f>
        <v/>
      </c>
      <c r="Y3533" s="8">
        <f>ROUND(1000+MOD($A3533*37,90000)+IF($AB3533="Да",5000,0),2)</f>
        <v/>
      </c>
      <c r="Z3533">
        <f>1+MOD($A3533,20)</f>
        <v/>
      </c>
      <c r="AA3533" s="8">
        <f>ROUND($Y3533*(0.08+MOD($A3533,17)/100),2)</f>
        <v/>
      </c>
      <c r="AB3533">
        <f>IF(MOD($A3533,10)&lt;7,"Да","Нет")</f>
        <v/>
      </c>
      <c r="AC3533">
        <f>$R3533&amp;" / "&amp;$S3533&amp;" / "&amp;$T3533</f>
        <v/>
      </c>
      <c r="AD3533">
        <f>1</f>
        <v/>
      </c>
      <c r="AE3533">
        <f>IF($A3533&lt;=Settings!$B$4,"до 100",IF($A3533&lt;=Settings!$B$5,"до 10 000",IF($A3533&lt;=Settings!$B$6,"до 100 000","100 000+")))</f>
        <v/>
      </c>
    </row>
    <row r="3534">
      <c r="A3534">
        <f>ROW()-1</f>
        <v/>
      </c>
      <c r="B3534">
        <f>IF($A3534&lt;=Settings!$B$4,"small_control",IF($A3534&lt;=Settings!$B$5,"medium_10k",IF($A3534&lt;=Settings!$B$6,"large_100k","extreme_1m")))</f>
        <v/>
      </c>
      <c r="C3534">
        <f>"ORD-"&amp;TEXT(QUOTIENT($A3534-1,3)+1,"0000000")</f>
        <v/>
      </c>
      <c r="D3534">
        <f>"LINE-"&amp;TEXT($A3534,"0000000")</f>
        <v/>
      </c>
      <c r="E3534" s="7">
        <f>Settings!$B$2+$A3534-1</f>
        <v/>
      </c>
      <c r="F3534" s="7">
        <f>Settings!$B$2+MOD($A3534-1,Settings!$B$7)</f>
        <v/>
      </c>
      <c r="G3534">
        <f>YEAR($F3534)</f>
        <v/>
      </c>
      <c r="H3534">
        <f>"Q"&amp;ROUNDUP(MONTH($F3534)/3,0)</f>
        <v/>
      </c>
      <c r="I3534">
        <f>MONTH($F3534)</f>
        <v/>
      </c>
      <c r="J3534">
        <f>CHOOSE(MONTH($F3534),"Январь","Февраль","Март","Апрель","Май","Июнь","Июль","Август","Сентябрь","Октябрь","Ноябрь","Декабрь")</f>
        <v/>
      </c>
      <c r="K3534">
        <f>DAY($F3534)</f>
        <v/>
      </c>
      <c r="L3534">
        <f>IF(MOD($A3534,10)&lt;7,"ФО_01_Крупный","ФО_"&amp;TEXT(MOD($A3534,8)+1,"00"))</f>
        <v/>
      </c>
      <c r="M3534">
        <f>IF($AB3534="Да","Регион_001_Крупный","Регион_"&amp;TEXT(MOD(QUOTIENT($A3534-1,20),180)+1,"000"))</f>
        <v/>
      </c>
      <c r="N3534">
        <f>IF($AB3534="Да","Город_"&amp;TEXT(MOD($A3534-1,250)+1,"0000"),"Город_"&amp;TEXT(MOD($A3534-1,3000)+1,"0000"))</f>
        <v/>
      </c>
      <c r="O3534">
        <f>IF($AB3534="Да","Холдинг_Крупный","Холдинг_"&amp;TEXT(MOD(QUOTIENT($A3534-1,10000),20)+1,"00"))</f>
        <v/>
      </c>
      <c r="P3534">
        <f>IF($AB3534="Да","Организация_Крупная","Организация_"&amp;TEXT(MOD(QUOTIENT($A3534-1,500),600)+1,"000"))</f>
        <v/>
      </c>
      <c r="Q3534">
        <f>"Отдел_"&amp;TEXT(MOD(QUOTIENT($A3534-1,50),100)+1,"000")</f>
        <v/>
      </c>
      <c r="R3534">
        <f>IF($AB3534="Да","Группа_Крупная","Группа_"&amp;TEXT(MOD(QUOTIENT($A3534-1,5000),30)+1,"00"))</f>
        <v/>
      </c>
      <c r="S3534">
        <f>IF($AB3534="Да","Категория_Крупная","Категория_"&amp;TEXT(MOD(QUOTIENT($A3534-1,500),120)+1,"000"))</f>
        <v/>
      </c>
      <c r="T3534">
        <f>IF($AB3534="Да","Подкатегория_Крупная","Подкатегория_"&amp;TEXT(MOD(QUOTIENT($A3534-1,50),300)+1,"000"))</f>
        <v/>
      </c>
      <c r="U3534">
        <f>"SKU_"&amp;TEXT($A3534,"0000000")</f>
        <v/>
      </c>
      <c r="V3534">
        <f>CHOOSE(MOD($A3534-1,4)+1,"Enterprise","SMB","Госсектор","Розница")</f>
        <v/>
      </c>
      <c r="W3534">
        <f>"Клиент_"&amp;TEXT(MOD($A3534-1,20000)+1,"00000")</f>
        <v/>
      </c>
      <c r="X3534">
        <f>CHOOSE(MOD($A3534-1,5)+1,"Портал","API","Импорт","Ручной ввод","Интеграция")</f>
        <v/>
      </c>
      <c r="Y3534" s="8">
        <f>ROUND(1000+MOD($A3534*37,90000)+IF($AB3534="Да",5000,0),2)</f>
        <v/>
      </c>
      <c r="Z3534">
        <f>1+MOD($A3534,20)</f>
        <v/>
      </c>
      <c r="AA3534" s="8">
        <f>ROUND($Y3534*(0.08+MOD($A3534,17)/100),2)</f>
        <v/>
      </c>
      <c r="AB3534">
        <f>IF(MOD($A3534,10)&lt;7,"Да","Нет")</f>
        <v/>
      </c>
      <c r="AC3534">
        <f>$R3534&amp;" / "&amp;$S3534&amp;" / "&amp;$T3534</f>
        <v/>
      </c>
      <c r="AD3534">
        <f>1</f>
        <v/>
      </c>
      <c r="AE3534">
        <f>IF($A3534&lt;=Settings!$B$4,"до 100",IF($A3534&lt;=Settings!$B$5,"до 10 000",IF($A3534&lt;=Settings!$B$6,"до 100 000","100 000+")))</f>
        <v/>
      </c>
    </row>
    <row r="3535">
      <c r="A3535">
        <f>ROW()-1</f>
        <v/>
      </c>
      <c r="B3535">
        <f>IF($A3535&lt;=Settings!$B$4,"small_control",IF($A3535&lt;=Settings!$B$5,"medium_10k",IF($A3535&lt;=Settings!$B$6,"large_100k","extreme_1m")))</f>
        <v/>
      </c>
      <c r="C3535">
        <f>"ORD-"&amp;TEXT(QUOTIENT($A3535-1,3)+1,"0000000")</f>
        <v/>
      </c>
      <c r="D3535">
        <f>"LINE-"&amp;TEXT($A3535,"0000000")</f>
        <v/>
      </c>
      <c r="E3535" s="7">
        <f>Settings!$B$2+$A3535-1</f>
        <v/>
      </c>
      <c r="F3535" s="7">
        <f>Settings!$B$2+MOD($A3535-1,Settings!$B$7)</f>
        <v/>
      </c>
      <c r="G3535">
        <f>YEAR($F3535)</f>
        <v/>
      </c>
      <c r="H3535">
        <f>"Q"&amp;ROUNDUP(MONTH($F3535)/3,0)</f>
        <v/>
      </c>
      <c r="I3535">
        <f>MONTH($F3535)</f>
        <v/>
      </c>
      <c r="J3535">
        <f>CHOOSE(MONTH($F3535),"Январь","Февраль","Март","Апрель","Май","Июнь","Июль","Август","Сентябрь","Октябрь","Ноябрь","Декабрь")</f>
        <v/>
      </c>
      <c r="K3535">
        <f>DAY($F3535)</f>
        <v/>
      </c>
      <c r="L3535">
        <f>IF(MOD($A3535,10)&lt;7,"ФО_01_Крупный","ФО_"&amp;TEXT(MOD($A3535,8)+1,"00"))</f>
        <v/>
      </c>
      <c r="M3535">
        <f>IF($AB3535="Да","Регион_001_Крупный","Регион_"&amp;TEXT(MOD(QUOTIENT($A3535-1,20),180)+1,"000"))</f>
        <v/>
      </c>
      <c r="N3535">
        <f>IF($AB3535="Да","Город_"&amp;TEXT(MOD($A3535-1,250)+1,"0000"),"Город_"&amp;TEXT(MOD($A3535-1,3000)+1,"0000"))</f>
        <v/>
      </c>
      <c r="O3535">
        <f>IF($AB3535="Да","Холдинг_Крупный","Холдинг_"&amp;TEXT(MOD(QUOTIENT($A3535-1,10000),20)+1,"00"))</f>
        <v/>
      </c>
      <c r="P3535">
        <f>IF($AB3535="Да","Организация_Крупная","Организация_"&amp;TEXT(MOD(QUOTIENT($A3535-1,500),600)+1,"000"))</f>
        <v/>
      </c>
      <c r="Q3535">
        <f>"Отдел_"&amp;TEXT(MOD(QUOTIENT($A3535-1,50),100)+1,"000")</f>
        <v/>
      </c>
      <c r="R3535">
        <f>IF($AB3535="Да","Группа_Крупная","Группа_"&amp;TEXT(MOD(QUOTIENT($A3535-1,5000),30)+1,"00"))</f>
        <v/>
      </c>
      <c r="S3535">
        <f>IF($AB3535="Да","Категория_Крупная","Категория_"&amp;TEXT(MOD(QUOTIENT($A3535-1,500),120)+1,"000"))</f>
        <v/>
      </c>
      <c r="T3535">
        <f>IF($AB3535="Да","Подкатегория_Крупная","Подкатегория_"&amp;TEXT(MOD(QUOTIENT($A3535-1,50),300)+1,"000"))</f>
        <v/>
      </c>
      <c r="U3535">
        <f>"SKU_"&amp;TEXT($A3535,"0000000")</f>
        <v/>
      </c>
      <c r="V3535">
        <f>CHOOSE(MOD($A3535-1,4)+1,"Enterprise","SMB","Госсектор","Розница")</f>
        <v/>
      </c>
      <c r="W3535">
        <f>"Клиент_"&amp;TEXT(MOD($A3535-1,20000)+1,"00000")</f>
        <v/>
      </c>
      <c r="X3535">
        <f>CHOOSE(MOD($A3535-1,5)+1,"Портал","API","Импорт","Ручной ввод","Интеграция")</f>
        <v/>
      </c>
      <c r="Y3535" s="8">
        <f>ROUND(1000+MOD($A3535*37,90000)+IF($AB3535="Да",5000,0),2)</f>
        <v/>
      </c>
      <c r="Z3535">
        <f>1+MOD($A3535,20)</f>
        <v/>
      </c>
      <c r="AA3535" s="8">
        <f>ROUND($Y3535*(0.08+MOD($A3535,17)/100),2)</f>
        <v/>
      </c>
      <c r="AB3535">
        <f>IF(MOD($A3535,10)&lt;7,"Да","Нет")</f>
        <v/>
      </c>
      <c r="AC3535">
        <f>$R3535&amp;" / "&amp;$S3535&amp;" / "&amp;$T3535</f>
        <v/>
      </c>
      <c r="AD3535">
        <f>1</f>
        <v/>
      </c>
      <c r="AE3535">
        <f>IF($A3535&lt;=Settings!$B$4,"до 100",IF($A3535&lt;=Settings!$B$5,"до 10 000",IF($A3535&lt;=Settings!$B$6,"до 100 000","100 000+")))</f>
        <v/>
      </c>
    </row>
    <row r="3536">
      <c r="A3536">
        <f>ROW()-1</f>
        <v/>
      </c>
      <c r="B3536">
        <f>IF($A3536&lt;=Settings!$B$4,"small_control",IF($A3536&lt;=Settings!$B$5,"medium_10k",IF($A3536&lt;=Settings!$B$6,"large_100k","extreme_1m")))</f>
        <v/>
      </c>
      <c r="C3536">
        <f>"ORD-"&amp;TEXT(QUOTIENT($A3536-1,3)+1,"0000000")</f>
        <v/>
      </c>
      <c r="D3536">
        <f>"LINE-"&amp;TEXT($A3536,"0000000")</f>
        <v/>
      </c>
      <c r="E3536" s="7">
        <f>Settings!$B$2+$A3536-1</f>
        <v/>
      </c>
      <c r="F3536" s="7">
        <f>Settings!$B$2+MOD($A3536-1,Settings!$B$7)</f>
        <v/>
      </c>
      <c r="G3536">
        <f>YEAR($F3536)</f>
        <v/>
      </c>
      <c r="H3536">
        <f>"Q"&amp;ROUNDUP(MONTH($F3536)/3,0)</f>
        <v/>
      </c>
      <c r="I3536">
        <f>MONTH($F3536)</f>
        <v/>
      </c>
      <c r="J3536">
        <f>CHOOSE(MONTH($F3536),"Январь","Февраль","Март","Апрель","Май","Июнь","Июль","Август","Сентябрь","Октябрь","Ноябрь","Декабрь")</f>
        <v/>
      </c>
      <c r="K3536">
        <f>DAY($F3536)</f>
        <v/>
      </c>
      <c r="L3536">
        <f>IF(MOD($A3536,10)&lt;7,"ФО_01_Крупный","ФО_"&amp;TEXT(MOD($A3536,8)+1,"00"))</f>
        <v/>
      </c>
      <c r="M3536">
        <f>IF($AB3536="Да","Регион_001_Крупный","Регион_"&amp;TEXT(MOD(QUOTIENT($A3536-1,20),180)+1,"000"))</f>
        <v/>
      </c>
      <c r="N3536">
        <f>IF($AB3536="Да","Город_"&amp;TEXT(MOD($A3536-1,250)+1,"0000"),"Город_"&amp;TEXT(MOD($A3536-1,3000)+1,"0000"))</f>
        <v/>
      </c>
      <c r="O3536">
        <f>IF($AB3536="Да","Холдинг_Крупный","Холдинг_"&amp;TEXT(MOD(QUOTIENT($A3536-1,10000),20)+1,"00"))</f>
        <v/>
      </c>
      <c r="P3536">
        <f>IF($AB3536="Да","Организация_Крупная","Организация_"&amp;TEXT(MOD(QUOTIENT($A3536-1,500),600)+1,"000"))</f>
        <v/>
      </c>
      <c r="Q3536">
        <f>"Отдел_"&amp;TEXT(MOD(QUOTIENT($A3536-1,50),100)+1,"000")</f>
        <v/>
      </c>
      <c r="R3536">
        <f>IF($AB3536="Да","Группа_Крупная","Группа_"&amp;TEXT(MOD(QUOTIENT($A3536-1,5000),30)+1,"00"))</f>
        <v/>
      </c>
      <c r="S3536">
        <f>IF($AB3536="Да","Категория_Крупная","Категория_"&amp;TEXT(MOD(QUOTIENT($A3536-1,500),120)+1,"000"))</f>
        <v/>
      </c>
      <c r="T3536">
        <f>IF($AB3536="Да","Подкатегория_Крупная","Подкатегория_"&amp;TEXT(MOD(QUOTIENT($A3536-1,50),300)+1,"000"))</f>
        <v/>
      </c>
      <c r="U3536">
        <f>"SKU_"&amp;TEXT($A3536,"0000000")</f>
        <v/>
      </c>
      <c r="V3536">
        <f>CHOOSE(MOD($A3536-1,4)+1,"Enterprise","SMB","Госсектор","Розница")</f>
        <v/>
      </c>
      <c r="W3536">
        <f>"Клиент_"&amp;TEXT(MOD($A3536-1,20000)+1,"00000")</f>
        <v/>
      </c>
      <c r="X3536">
        <f>CHOOSE(MOD($A3536-1,5)+1,"Портал","API","Импорт","Ручной ввод","Интеграция")</f>
        <v/>
      </c>
      <c r="Y3536" s="8">
        <f>ROUND(1000+MOD($A3536*37,90000)+IF($AB3536="Да",5000,0),2)</f>
        <v/>
      </c>
      <c r="Z3536">
        <f>1+MOD($A3536,20)</f>
        <v/>
      </c>
      <c r="AA3536" s="8">
        <f>ROUND($Y3536*(0.08+MOD($A3536,17)/100),2)</f>
        <v/>
      </c>
      <c r="AB3536">
        <f>IF(MOD($A3536,10)&lt;7,"Да","Нет")</f>
        <v/>
      </c>
      <c r="AC3536">
        <f>$R3536&amp;" / "&amp;$S3536&amp;" / "&amp;$T3536</f>
        <v/>
      </c>
      <c r="AD3536">
        <f>1</f>
        <v/>
      </c>
      <c r="AE3536">
        <f>IF($A3536&lt;=Settings!$B$4,"до 100",IF($A3536&lt;=Settings!$B$5,"до 10 000",IF($A3536&lt;=Settings!$B$6,"до 100 000","100 000+")))</f>
        <v/>
      </c>
    </row>
    <row r="3537">
      <c r="A3537">
        <f>ROW()-1</f>
        <v/>
      </c>
      <c r="B3537">
        <f>IF($A3537&lt;=Settings!$B$4,"small_control",IF($A3537&lt;=Settings!$B$5,"medium_10k",IF($A3537&lt;=Settings!$B$6,"large_100k","extreme_1m")))</f>
        <v/>
      </c>
      <c r="C3537">
        <f>"ORD-"&amp;TEXT(QUOTIENT($A3537-1,3)+1,"0000000")</f>
        <v/>
      </c>
      <c r="D3537">
        <f>"LINE-"&amp;TEXT($A3537,"0000000")</f>
        <v/>
      </c>
      <c r="E3537" s="7">
        <f>Settings!$B$2+$A3537-1</f>
        <v/>
      </c>
      <c r="F3537" s="7">
        <f>Settings!$B$2+MOD($A3537-1,Settings!$B$7)</f>
        <v/>
      </c>
      <c r="G3537">
        <f>YEAR($F3537)</f>
        <v/>
      </c>
      <c r="H3537">
        <f>"Q"&amp;ROUNDUP(MONTH($F3537)/3,0)</f>
        <v/>
      </c>
      <c r="I3537">
        <f>MONTH($F3537)</f>
        <v/>
      </c>
      <c r="J3537">
        <f>CHOOSE(MONTH($F3537),"Январь","Февраль","Март","Апрель","Май","Июнь","Июль","Август","Сентябрь","Октябрь","Ноябрь","Декабрь")</f>
        <v/>
      </c>
      <c r="K3537">
        <f>DAY($F3537)</f>
        <v/>
      </c>
      <c r="L3537">
        <f>IF(MOD($A3537,10)&lt;7,"ФО_01_Крупный","ФО_"&amp;TEXT(MOD($A3537,8)+1,"00"))</f>
        <v/>
      </c>
      <c r="M3537">
        <f>IF($AB3537="Да","Регион_001_Крупный","Регион_"&amp;TEXT(MOD(QUOTIENT($A3537-1,20),180)+1,"000"))</f>
        <v/>
      </c>
      <c r="N3537">
        <f>IF($AB3537="Да","Город_"&amp;TEXT(MOD($A3537-1,250)+1,"0000"),"Город_"&amp;TEXT(MOD($A3537-1,3000)+1,"0000"))</f>
        <v/>
      </c>
      <c r="O3537">
        <f>IF($AB3537="Да","Холдинг_Крупный","Холдинг_"&amp;TEXT(MOD(QUOTIENT($A3537-1,10000),20)+1,"00"))</f>
        <v/>
      </c>
      <c r="P3537">
        <f>IF($AB3537="Да","Организация_Крупная","Организация_"&amp;TEXT(MOD(QUOTIENT($A3537-1,500),600)+1,"000"))</f>
        <v/>
      </c>
      <c r="Q3537">
        <f>"Отдел_"&amp;TEXT(MOD(QUOTIENT($A3537-1,50),100)+1,"000")</f>
        <v/>
      </c>
      <c r="R3537">
        <f>IF($AB3537="Да","Группа_Крупная","Группа_"&amp;TEXT(MOD(QUOTIENT($A3537-1,5000),30)+1,"00"))</f>
        <v/>
      </c>
      <c r="S3537">
        <f>IF($AB3537="Да","Категория_Крупная","Категория_"&amp;TEXT(MOD(QUOTIENT($A3537-1,500),120)+1,"000"))</f>
        <v/>
      </c>
      <c r="T3537">
        <f>IF($AB3537="Да","Подкатегория_Крупная","Подкатегория_"&amp;TEXT(MOD(QUOTIENT($A3537-1,50),300)+1,"000"))</f>
        <v/>
      </c>
      <c r="U3537">
        <f>"SKU_"&amp;TEXT($A3537,"0000000")</f>
        <v/>
      </c>
      <c r="V3537">
        <f>CHOOSE(MOD($A3537-1,4)+1,"Enterprise","SMB","Госсектор","Розница")</f>
        <v/>
      </c>
      <c r="W3537">
        <f>"Клиент_"&amp;TEXT(MOD($A3537-1,20000)+1,"00000")</f>
        <v/>
      </c>
      <c r="X3537">
        <f>CHOOSE(MOD($A3537-1,5)+1,"Портал","API","Импорт","Ручной ввод","Интеграция")</f>
        <v/>
      </c>
      <c r="Y3537" s="8">
        <f>ROUND(1000+MOD($A3537*37,90000)+IF($AB3537="Да",5000,0),2)</f>
        <v/>
      </c>
      <c r="Z3537">
        <f>1+MOD($A3537,20)</f>
        <v/>
      </c>
      <c r="AA3537" s="8">
        <f>ROUND($Y3537*(0.08+MOD($A3537,17)/100),2)</f>
        <v/>
      </c>
      <c r="AB3537">
        <f>IF(MOD($A3537,10)&lt;7,"Да","Нет")</f>
        <v/>
      </c>
      <c r="AC3537">
        <f>$R3537&amp;" / "&amp;$S3537&amp;" / "&amp;$T3537</f>
        <v/>
      </c>
      <c r="AD3537">
        <f>1</f>
        <v/>
      </c>
      <c r="AE3537">
        <f>IF($A3537&lt;=Settings!$B$4,"до 100",IF($A3537&lt;=Settings!$B$5,"до 10 000",IF($A3537&lt;=Settings!$B$6,"до 100 000","100 000+")))</f>
        <v/>
      </c>
    </row>
    <row r="3538">
      <c r="A3538">
        <f>ROW()-1</f>
        <v/>
      </c>
      <c r="B3538">
        <f>IF($A3538&lt;=Settings!$B$4,"small_control",IF($A3538&lt;=Settings!$B$5,"medium_10k",IF($A3538&lt;=Settings!$B$6,"large_100k","extreme_1m")))</f>
        <v/>
      </c>
      <c r="C3538">
        <f>"ORD-"&amp;TEXT(QUOTIENT($A3538-1,3)+1,"0000000")</f>
        <v/>
      </c>
      <c r="D3538">
        <f>"LINE-"&amp;TEXT($A3538,"0000000")</f>
        <v/>
      </c>
      <c r="E3538" s="7">
        <f>Settings!$B$2+$A3538-1</f>
        <v/>
      </c>
      <c r="F3538" s="7">
        <f>Settings!$B$2+MOD($A3538-1,Settings!$B$7)</f>
        <v/>
      </c>
      <c r="G3538">
        <f>YEAR($F3538)</f>
        <v/>
      </c>
      <c r="H3538">
        <f>"Q"&amp;ROUNDUP(MONTH($F3538)/3,0)</f>
        <v/>
      </c>
      <c r="I3538">
        <f>MONTH($F3538)</f>
        <v/>
      </c>
      <c r="J3538">
        <f>CHOOSE(MONTH($F3538),"Январь","Февраль","Март","Апрель","Май","Июнь","Июль","Август","Сентябрь","Октябрь","Ноябрь","Декабрь")</f>
        <v/>
      </c>
      <c r="K3538">
        <f>DAY($F3538)</f>
        <v/>
      </c>
      <c r="L3538">
        <f>IF(MOD($A3538,10)&lt;7,"ФО_01_Крупный","ФО_"&amp;TEXT(MOD($A3538,8)+1,"00"))</f>
        <v/>
      </c>
      <c r="M3538">
        <f>IF($AB3538="Да","Регион_001_Крупный","Регион_"&amp;TEXT(MOD(QUOTIENT($A3538-1,20),180)+1,"000"))</f>
        <v/>
      </c>
      <c r="N3538">
        <f>IF($AB3538="Да","Город_"&amp;TEXT(MOD($A3538-1,250)+1,"0000"),"Город_"&amp;TEXT(MOD($A3538-1,3000)+1,"0000"))</f>
        <v/>
      </c>
      <c r="O3538">
        <f>IF($AB3538="Да","Холдинг_Крупный","Холдинг_"&amp;TEXT(MOD(QUOTIENT($A3538-1,10000),20)+1,"00"))</f>
        <v/>
      </c>
      <c r="P3538">
        <f>IF($AB3538="Да","Организация_Крупная","Организация_"&amp;TEXT(MOD(QUOTIENT($A3538-1,500),600)+1,"000"))</f>
        <v/>
      </c>
      <c r="Q3538">
        <f>"Отдел_"&amp;TEXT(MOD(QUOTIENT($A3538-1,50),100)+1,"000")</f>
        <v/>
      </c>
      <c r="R3538">
        <f>IF($AB3538="Да","Группа_Крупная","Группа_"&amp;TEXT(MOD(QUOTIENT($A3538-1,5000),30)+1,"00"))</f>
        <v/>
      </c>
      <c r="S3538">
        <f>IF($AB3538="Да","Категория_Крупная","Категория_"&amp;TEXT(MOD(QUOTIENT($A3538-1,500),120)+1,"000"))</f>
        <v/>
      </c>
      <c r="T3538">
        <f>IF($AB3538="Да","Подкатегория_Крупная","Подкатегория_"&amp;TEXT(MOD(QUOTIENT($A3538-1,50),300)+1,"000"))</f>
        <v/>
      </c>
      <c r="U3538">
        <f>"SKU_"&amp;TEXT($A3538,"0000000")</f>
        <v/>
      </c>
      <c r="V3538">
        <f>CHOOSE(MOD($A3538-1,4)+1,"Enterprise","SMB","Госсектор","Розница")</f>
        <v/>
      </c>
      <c r="W3538">
        <f>"Клиент_"&amp;TEXT(MOD($A3538-1,20000)+1,"00000")</f>
        <v/>
      </c>
      <c r="X3538">
        <f>CHOOSE(MOD($A3538-1,5)+1,"Портал","API","Импорт","Ручной ввод","Интеграция")</f>
        <v/>
      </c>
      <c r="Y3538" s="8">
        <f>ROUND(1000+MOD($A3538*37,90000)+IF($AB3538="Да",5000,0),2)</f>
        <v/>
      </c>
      <c r="Z3538">
        <f>1+MOD($A3538,20)</f>
        <v/>
      </c>
      <c r="AA3538" s="8">
        <f>ROUND($Y3538*(0.08+MOD($A3538,17)/100),2)</f>
        <v/>
      </c>
      <c r="AB3538">
        <f>IF(MOD($A3538,10)&lt;7,"Да","Нет")</f>
        <v/>
      </c>
      <c r="AC3538">
        <f>$R3538&amp;" / "&amp;$S3538&amp;" / "&amp;$T3538</f>
        <v/>
      </c>
      <c r="AD3538">
        <f>1</f>
        <v/>
      </c>
      <c r="AE3538">
        <f>IF($A3538&lt;=Settings!$B$4,"до 100",IF($A3538&lt;=Settings!$B$5,"до 10 000",IF($A3538&lt;=Settings!$B$6,"до 100 000","100 000+")))</f>
        <v/>
      </c>
    </row>
    <row r="3539">
      <c r="A3539">
        <f>ROW()-1</f>
        <v/>
      </c>
      <c r="B3539">
        <f>IF($A3539&lt;=Settings!$B$4,"small_control",IF($A3539&lt;=Settings!$B$5,"medium_10k",IF($A3539&lt;=Settings!$B$6,"large_100k","extreme_1m")))</f>
        <v/>
      </c>
      <c r="C3539">
        <f>"ORD-"&amp;TEXT(QUOTIENT($A3539-1,3)+1,"0000000")</f>
        <v/>
      </c>
      <c r="D3539">
        <f>"LINE-"&amp;TEXT($A3539,"0000000")</f>
        <v/>
      </c>
      <c r="E3539" s="7">
        <f>Settings!$B$2+$A3539-1</f>
        <v/>
      </c>
      <c r="F3539" s="7">
        <f>Settings!$B$2+MOD($A3539-1,Settings!$B$7)</f>
        <v/>
      </c>
      <c r="G3539">
        <f>YEAR($F3539)</f>
        <v/>
      </c>
      <c r="H3539">
        <f>"Q"&amp;ROUNDUP(MONTH($F3539)/3,0)</f>
        <v/>
      </c>
      <c r="I3539">
        <f>MONTH($F3539)</f>
        <v/>
      </c>
      <c r="J3539">
        <f>CHOOSE(MONTH($F3539),"Январь","Февраль","Март","Апрель","Май","Июнь","Июль","Август","Сентябрь","Октябрь","Ноябрь","Декабрь")</f>
        <v/>
      </c>
      <c r="K3539">
        <f>DAY($F3539)</f>
        <v/>
      </c>
      <c r="L3539">
        <f>IF(MOD($A3539,10)&lt;7,"ФО_01_Крупный","ФО_"&amp;TEXT(MOD($A3539,8)+1,"00"))</f>
        <v/>
      </c>
      <c r="M3539">
        <f>IF($AB3539="Да","Регион_001_Крупный","Регион_"&amp;TEXT(MOD(QUOTIENT($A3539-1,20),180)+1,"000"))</f>
        <v/>
      </c>
      <c r="N3539">
        <f>IF($AB3539="Да","Город_"&amp;TEXT(MOD($A3539-1,250)+1,"0000"),"Город_"&amp;TEXT(MOD($A3539-1,3000)+1,"0000"))</f>
        <v/>
      </c>
      <c r="O3539">
        <f>IF($AB3539="Да","Холдинг_Крупный","Холдинг_"&amp;TEXT(MOD(QUOTIENT($A3539-1,10000),20)+1,"00"))</f>
        <v/>
      </c>
      <c r="P3539">
        <f>IF($AB3539="Да","Организация_Крупная","Организация_"&amp;TEXT(MOD(QUOTIENT($A3539-1,500),600)+1,"000"))</f>
        <v/>
      </c>
      <c r="Q3539">
        <f>"Отдел_"&amp;TEXT(MOD(QUOTIENT($A3539-1,50),100)+1,"000")</f>
        <v/>
      </c>
      <c r="R3539">
        <f>IF($AB3539="Да","Группа_Крупная","Группа_"&amp;TEXT(MOD(QUOTIENT($A3539-1,5000),30)+1,"00"))</f>
        <v/>
      </c>
      <c r="S3539">
        <f>IF($AB3539="Да","Категория_Крупная","Категория_"&amp;TEXT(MOD(QUOTIENT($A3539-1,500),120)+1,"000"))</f>
        <v/>
      </c>
      <c r="T3539">
        <f>IF($AB3539="Да","Подкатегория_Крупная","Подкатегория_"&amp;TEXT(MOD(QUOTIENT($A3539-1,50),300)+1,"000"))</f>
        <v/>
      </c>
      <c r="U3539">
        <f>"SKU_"&amp;TEXT($A3539,"0000000")</f>
        <v/>
      </c>
      <c r="V3539">
        <f>CHOOSE(MOD($A3539-1,4)+1,"Enterprise","SMB","Госсектор","Розница")</f>
        <v/>
      </c>
      <c r="W3539">
        <f>"Клиент_"&amp;TEXT(MOD($A3539-1,20000)+1,"00000")</f>
        <v/>
      </c>
      <c r="X3539">
        <f>CHOOSE(MOD($A3539-1,5)+1,"Портал","API","Импорт","Ручной ввод","Интеграция")</f>
        <v/>
      </c>
      <c r="Y3539" s="8">
        <f>ROUND(1000+MOD($A3539*37,90000)+IF($AB3539="Да",5000,0),2)</f>
        <v/>
      </c>
      <c r="Z3539">
        <f>1+MOD($A3539,20)</f>
        <v/>
      </c>
      <c r="AA3539" s="8">
        <f>ROUND($Y3539*(0.08+MOD($A3539,17)/100),2)</f>
        <v/>
      </c>
      <c r="AB3539">
        <f>IF(MOD($A3539,10)&lt;7,"Да","Нет")</f>
        <v/>
      </c>
      <c r="AC3539">
        <f>$R3539&amp;" / "&amp;$S3539&amp;" / "&amp;$T3539</f>
        <v/>
      </c>
      <c r="AD3539">
        <f>1</f>
        <v/>
      </c>
      <c r="AE3539">
        <f>IF($A3539&lt;=Settings!$B$4,"до 100",IF($A3539&lt;=Settings!$B$5,"до 10 000",IF($A3539&lt;=Settings!$B$6,"до 100 000","100 000+")))</f>
        <v/>
      </c>
    </row>
    <row r="3540">
      <c r="A3540">
        <f>ROW()-1</f>
        <v/>
      </c>
      <c r="B3540">
        <f>IF($A3540&lt;=Settings!$B$4,"small_control",IF($A3540&lt;=Settings!$B$5,"medium_10k",IF($A3540&lt;=Settings!$B$6,"large_100k","extreme_1m")))</f>
        <v/>
      </c>
      <c r="C3540">
        <f>"ORD-"&amp;TEXT(QUOTIENT($A3540-1,3)+1,"0000000")</f>
        <v/>
      </c>
      <c r="D3540">
        <f>"LINE-"&amp;TEXT($A3540,"0000000")</f>
        <v/>
      </c>
      <c r="E3540" s="7">
        <f>Settings!$B$2+$A3540-1</f>
        <v/>
      </c>
      <c r="F3540" s="7">
        <f>Settings!$B$2+MOD($A3540-1,Settings!$B$7)</f>
        <v/>
      </c>
      <c r="G3540">
        <f>YEAR($F3540)</f>
        <v/>
      </c>
      <c r="H3540">
        <f>"Q"&amp;ROUNDUP(MONTH($F3540)/3,0)</f>
        <v/>
      </c>
      <c r="I3540">
        <f>MONTH($F3540)</f>
        <v/>
      </c>
      <c r="J3540">
        <f>CHOOSE(MONTH($F3540),"Январь","Февраль","Март","Апрель","Май","Июнь","Июль","Август","Сентябрь","Октябрь","Ноябрь","Декабрь")</f>
        <v/>
      </c>
      <c r="K3540">
        <f>DAY($F3540)</f>
        <v/>
      </c>
      <c r="L3540">
        <f>IF(MOD($A3540,10)&lt;7,"ФО_01_Крупный","ФО_"&amp;TEXT(MOD($A3540,8)+1,"00"))</f>
        <v/>
      </c>
      <c r="M3540">
        <f>IF($AB3540="Да","Регион_001_Крупный","Регион_"&amp;TEXT(MOD(QUOTIENT($A3540-1,20),180)+1,"000"))</f>
        <v/>
      </c>
      <c r="N3540">
        <f>IF($AB3540="Да","Город_"&amp;TEXT(MOD($A3540-1,250)+1,"0000"),"Город_"&amp;TEXT(MOD($A3540-1,3000)+1,"0000"))</f>
        <v/>
      </c>
      <c r="O3540">
        <f>IF($AB3540="Да","Холдинг_Крупный","Холдинг_"&amp;TEXT(MOD(QUOTIENT($A3540-1,10000),20)+1,"00"))</f>
        <v/>
      </c>
      <c r="P3540">
        <f>IF($AB3540="Да","Организация_Крупная","Организация_"&amp;TEXT(MOD(QUOTIENT($A3540-1,500),600)+1,"000"))</f>
        <v/>
      </c>
      <c r="Q3540">
        <f>"Отдел_"&amp;TEXT(MOD(QUOTIENT($A3540-1,50),100)+1,"000")</f>
        <v/>
      </c>
      <c r="R3540">
        <f>IF($AB3540="Да","Группа_Крупная","Группа_"&amp;TEXT(MOD(QUOTIENT($A3540-1,5000),30)+1,"00"))</f>
        <v/>
      </c>
      <c r="S3540">
        <f>IF($AB3540="Да","Категория_Крупная","Категория_"&amp;TEXT(MOD(QUOTIENT($A3540-1,500),120)+1,"000"))</f>
        <v/>
      </c>
      <c r="T3540">
        <f>IF($AB3540="Да","Подкатегория_Крупная","Подкатегория_"&amp;TEXT(MOD(QUOTIENT($A3540-1,50),300)+1,"000"))</f>
        <v/>
      </c>
      <c r="U3540">
        <f>"SKU_"&amp;TEXT($A3540,"0000000")</f>
        <v/>
      </c>
      <c r="V3540">
        <f>CHOOSE(MOD($A3540-1,4)+1,"Enterprise","SMB","Госсектор","Розница")</f>
        <v/>
      </c>
      <c r="W3540">
        <f>"Клиент_"&amp;TEXT(MOD($A3540-1,20000)+1,"00000")</f>
        <v/>
      </c>
      <c r="X3540">
        <f>CHOOSE(MOD($A3540-1,5)+1,"Портал","API","Импорт","Ручной ввод","Интеграция")</f>
        <v/>
      </c>
      <c r="Y3540" s="8">
        <f>ROUND(1000+MOD($A3540*37,90000)+IF($AB3540="Да",5000,0),2)</f>
        <v/>
      </c>
      <c r="Z3540">
        <f>1+MOD($A3540,20)</f>
        <v/>
      </c>
      <c r="AA3540" s="8">
        <f>ROUND($Y3540*(0.08+MOD($A3540,17)/100),2)</f>
        <v/>
      </c>
      <c r="AB3540">
        <f>IF(MOD($A3540,10)&lt;7,"Да","Нет")</f>
        <v/>
      </c>
      <c r="AC3540">
        <f>$R3540&amp;" / "&amp;$S3540&amp;" / "&amp;$T3540</f>
        <v/>
      </c>
      <c r="AD3540">
        <f>1</f>
        <v/>
      </c>
      <c r="AE3540">
        <f>IF($A3540&lt;=Settings!$B$4,"до 100",IF($A3540&lt;=Settings!$B$5,"до 10 000",IF($A3540&lt;=Settings!$B$6,"до 100 000","100 000+")))</f>
        <v/>
      </c>
    </row>
    <row r="3541">
      <c r="A3541">
        <f>ROW()-1</f>
        <v/>
      </c>
      <c r="B3541">
        <f>IF($A3541&lt;=Settings!$B$4,"small_control",IF($A3541&lt;=Settings!$B$5,"medium_10k",IF($A3541&lt;=Settings!$B$6,"large_100k","extreme_1m")))</f>
        <v/>
      </c>
      <c r="C3541">
        <f>"ORD-"&amp;TEXT(QUOTIENT($A3541-1,3)+1,"0000000")</f>
        <v/>
      </c>
      <c r="D3541">
        <f>"LINE-"&amp;TEXT($A3541,"0000000")</f>
        <v/>
      </c>
      <c r="E3541" s="7">
        <f>Settings!$B$2+$A3541-1</f>
        <v/>
      </c>
      <c r="F3541" s="7">
        <f>Settings!$B$2+MOD($A3541-1,Settings!$B$7)</f>
        <v/>
      </c>
      <c r="G3541">
        <f>YEAR($F3541)</f>
        <v/>
      </c>
      <c r="H3541">
        <f>"Q"&amp;ROUNDUP(MONTH($F3541)/3,0)</f>
        <v/>
      </c>
      <c r="I3541">
        <f>MONTH($F3541)</f>
        <v/>
      </c>
      <c r="J3541">
        <f>CHOOSE(MONTH($F3541),"Январь","Февраль","Март","Апрель","Май","Июнь","Июль","Август","Сентябрь","Октябрь","Ноябрь","Декабрь")</f>
        <v/>
      </c>
      <c r="K3541">
        <f>DAY($F3541)</f>
        <v/>
      </c>
      <c r="L3541">
        <f>IF(MOD($A3541,10)&lt;7,"ФО_01_Крупный","ФО_"&amp;TEXT(MOD($A3541,8)+1,"00"))</f>
        <v/>
      </c>
      <c r="M3541">
        <f>IF($AB3541="Да","Регион_001_Крупный","Регион_"&amp;TEXT(MOD(QUOTIENT($A3541-1,20),180)+1,"000"))</f>
        <v/>
      </c>
      <c r="N3541">
        <f>IF($AB3541="Да","Город_"&amp;TEXT(MOD($A3541-1,250)+1,"0000"),"Город_"&amp;TEXT(MOD($A3541-1,3000)+1,"0000"))</f>
        <v/>
      </c>
      <c r="O3541">
        <f>IF($AB3541="Да","Холдинг_Крупный","Холдинг_"&amp;TEXT(MOD(QUOTIENT($A3541-1,10000),20)+1,"00"))</f>
        <v/>
      </c>
      <c r="P3541">
        <f>IF($AB3541="Да","Организация_Крупная","Организация_"&amp;TEXT(MOD(QUOTIENT($A3541-1,500),600)+1,"000"))</f>
        <v/>
      </c>
      <c r="Q3541">
        <f>"Отдел_"&amp;TEXT(MOD(QUOTIENT($A3541-1,50),100)+1,"000")</f>
        <v/>
      </c>
      <c r="R3541">
        <f>IF($AB3541="Да","Группа_Крупная","Группа_"&amp;TEXT(MOD(QUOTIENT($A3541-1,5000),30)+1,"00"))</f>
        <v/>
      </c>
      <c r="S3541">
        <f>IF($AB3541="Да","Категория_Крупная","Категория_"&amp;TEXT(MOD(QUOTIENT($A3541-1,500),120)+1,"000"))</f>
        <v/>
      </c>
      <c r="T3541">
        <f>IF($AB3541="Да","Подкатегория_Крупная","Подкатегория_"&amp;TEXT(MOD(QUOTIENT($A3541-1,50),300)+1,"000"))</f>
        <v/>
      </c>
      <c r="U3541">
        <f>"SKU_"&amp;TEXT($A3541,"0000000")</f>
        <v/>
      </c>
      <c r="V3541">
        <f>CHOOSE(MOD($A3541-1,4)+1,"Enterprise","SMB","Госсектор","Розница")</f>
        <v/>
      </c>
      <c r="W3541">
        <f>"Клиент_"&amp;TEXT(MOD($A3541-1,20000)+1,"00000")</f>
        <v/>
      </c>
      <c r="X3541">
        <f>CHOOSE(MOD($A3541-1,5)+1,"Портал","API","Импорт","Ручной ввод","Интеграция")</f>
        <v/>
      </c>
      <c r="Y3541" s="8">
        <f>ROUND(1000+MOD($A3541*37,90000)+IF($AB3541="Да",5000,0),2)</f>
        <v/>
      </c>
      <c r="Z3541">
        <f>1+MOD($A3541,20)</f>
        <v/>
      </c>
      <c r="AA3541" s="8">
        <f>ROUND($Y3541*(0.08+MOD($A3541,17)/100),2)</f>
        <v/>
      </c>
      <c r="AB3541">
        <f>IF(MOD($A3541,10)&lt;7,"Да","Нет")</f>
        <v/>
      </c>
      <c r="AC3541">
        <f>$R3541&amp;" / "&amp;$S3541&amp;" / "&amp;$T3541</f>
        <v/>
      </c>
      <c r="AD3541">
        <f>1</f>
        <v/>
      </c>
      <c r="AE3541">
        <f>IF($A3541&lt;=Settings!$B$4,"до 100",IF($A3541&lt;=Settings!$B$5,"до 10 000",IF($A3541&lt;=Settings!$B$6,"до 100 000","100 000+")))</f>
        <v/>
      </c>
    </row>
    <row r="3542">
      <c r="A3542">
        <f>ROW()-1</f>
        <v/>
      </c>
      <c r="B3542">
        <f>IF($A3542&lt;=Settings!$B$4,"small_control",IF($A3542&lt;=Settings!$B$5,"medium_10k",IF($A3542&lt;=Settings!$B$6,"large_100k","extreme_1m")))</f>
        <v/>
      </c>
      <c r="C3542">
        <f>"ORD-"&amp;TEXT(QUOTIENT($A3542-1,3)+1,"0000000")</f>
        <v/>
      </c>
      <c r="D3542">
        <f>"LINE-"&amp;TEXT($A3542,"0000000")</f>
        <v/>
      </c>
      <c r="E3542" s="7">
        <f>Settings!$B$2+$A3542-1</f>
        <v/>
      </c>
      <c r="F3542" s="7">
        <f>Settings!$B$2+MOD($A3542-1,Settings!$B$7)</f>
        <v/>
      </c>
      <c r="G3542">
        <f>YEAR($F3542)</f>
        <v/>
      </c>
      <c r="H3542">
        <f>"Q"&amp;ROUNDUP(MONTH($F3542)/3,0)</f>
        <v/>
      </c>
      <c r="I3542">
        <f>MONTH($F3542)</f>
        <v/>
      </c>
      <c r="J3542">
        <f>CHOOSE(MONTH($F3542),"Январь","Февраль","Март","Апрель","Май","Июнь","Июль","Август","Сентябрь","Октябрь","Ноябрь","Декабрь")</f>
        <v/>
      </c>
      <c r="K3542">
        <f>DAY($F3542)</f>
        <v/>
      </c>
      <c r="L3542">
        <f>IF(MOD($A3542,10)&lt;7,"ФО_01_Крупный","ФО_"&amp;TEXT(MOD($A3542,8)+1,"00"))</f>
        <v/>
      </c>
      <c r="M3542">
        <f>IF($AB3542="Да","Регион_001_Крупный","Регион_"&amp;TEXT(MOD(QUOTIENT($A3542-1,20),180)+1,"000"))</f>
        <v/>
      </c>
      <c r="N3542">
        <f>IF($AB3542="Да","Город_"&amp;TEXT(MOD($A3542-1,250)+1,"0000"),"Город_"&amp;TEXT(MOD($A3542-1,3000)+1,"0000"))</f>
        <v/>
      </c>
      <c r="O3542">
        <f>IF($AB3542="Да","Холдинг_Крупный","Холдинг_"&amp;TEXT(MOD(QUOTIENT($A3542-1,10000),20)+1,"00"))</f>
        <v/>
      </c>
      <c r="P3542">
        <f>IF($AB3542="Да","Организация_Крупная","Организация_"&amp;TEXT(MOD(QUOTIENT($A3542-1,500),600)+1,"000"))</f>
        <v/>
      </c>
      <c r="Q3542">
        <f>"Отдел_"&amp;TEXT(MOD(QUOTIENT($A3542-1,50),100)+1,"000")</f>
        <v/>
      </c>
      <c r="R3542">
        <f>IF($AB3542="Да","Группа_Крупная","Группа_"&amp;TEXT(MOD(QUOTIENT($A3542-1,5000),30)+1,"00"))</f>
        <v/>
      </c>
      <c r="S3542">
        <f>IF($AB3542="Да","Категория_Крупная","Категория_"&amp;TEXT(MOD(QUOTIENT($A3542-1,500),120)+1,"000"))</f>
        <v/>
      </c>
      <c r="T3542">
        <f>IF($AB3542="Да","Подкатегория_Крупная","Подкатегория_"&amp;TEXT(MOD(QUOTIENT($A3542-1,50),300)+1,"000"))</f>
        <v/>
      </c>
      <c r="U3542">
        <f>"SKU_"&amp;TEXT($A3542,"0000000")</f>
        <v/>
      </c>
      <c r="V3542">
        <f>CHOOSE(MOD($A3542-1,4)+1,"Enterprise","SMB","Госсектор","Розница")</f>
        <v/>
      </c>
      <c r="W3542">
        <f>"Клиент_"&amp;TEXT(MOD($A3542-1,20000)+1,"00000")</f>
        <v/>
      </c>
      <c r="X3542">
        <f>CHOOSE(MOD($A3542-1,5)+1,"Портал","API","Импорт","Ручной ввод","Интеграция")</f>
        <v/>
      </c>
      <c r="Y3542" s="8">
        <f>ROUND(1000+MOD($A3542*37,90000)+IF($AB3542="Да",5000,0),2)</f>
        <v/>
      </c>
      <c r="Z3542">
        <f>1+MOD($A3542,20)</f>
        <v/>
      </c>
      <c r="AA3542" s="8">
        <f>ROUND($Y3542*(0.08+MOD($A3542,17)/100),2)</f>
        <v/>
      </c>
      <c r="AB3542">
        <f>IF(MOD($A3542,10)&lt;7,"Да","Нет")</f>
        <v/>
      </c>
      <c r="AC3542">
        <f>$R3542&amp;" / "&amp;$S3542&amp;" / "&amp;$T3542</f>
        <v/>
      </c>
      <c r="AD3542">
        <f>1</f>
        <v/>
      </c>
      <c r="AE3542">
        <f>IF($A3542&lt;=Settings!$B$4,"до 100",IF($A3542&lt;=Settings!$B$5,"до 10 000",IF($A3542&lt;=Settings!$B$6,"до 100 000","100 000+")))</f>
        <v/>
      </c>
    </row>
    <row r="3543">
      <c r="A3543">
        <f>ROW()-1</f>
        <v/>
      </c>
      <c r="B3543">
        <f>IF($A3543&lt;=Settings!$B$4,"small_control",IF($A3543&lt;=Settings!$B$5,"medium_10k",IF($A3543&lt;=Settings!$B$6,"large_100k","extreme_1m")))</f>
        <v/>
      </c>
      <c r="C3543">
        <f>"ORD-"&amp;TEXT(QUOTIENT($A3543-1,3)+1,"0000000")</f>
        <v/>
      </c>
      <c r="D3543">
        <f>"LINE-"&amp;TEXT($A3543,"0000000")</f>
        <v/>
      </c>
      <c r="E3543" s="7">
        <f>Settings!$B$2+$A3543-1</f>
        <v/>
      </c>
      <c r="F3543" s="7">
        <f>Settings!$B$2+MOD($A3543-1,Settings!$B$7)</f>
        <v/>
      </c>
      <c r="G3543">
        <f>YEAR($F3543)</f>
        <v/>
      </c>
      <c r="H3543">
        <f>"Q"&amp;ROUNDUP(MONTH($F3543)/3,0)</f>
        <v/>
      </c>
      <c r="I3543">
        <f>MONTH($F3543)</f>
        <v/>
      </c>
      <c r="J3543">
        <f>CHOOSE(MONTH($F3543),"Январь","Февраль","Март","Апрель","Май","Июнь","Июль","Август","Сентябрь","Октябрь","Ноябрь","Декабрь")</f>
        <v/>
      </c>
      <c r="K3543">
        <f>DAY($F3543)</f>
        <v/>
      </c>
      <c r="L3543">
        <f>IF(MOD($A3543,10)&lt;7,"ФО_01_Крупный","ФО_"&amp;TEXT(MOD($A3543,8)+1,"00"))</f>
        <v/>
      </c>
      <c r="M3543">
        <f>IF($AB3543="Да","Регион_001_Крупный","Регион_"&amp;TEXT(MOD(QUOTIENT($A3543-1,20),180)+1,"000"))</f>
        <v/>
      </c>
      <c r="N3543">
        <f>IF($AB3543="Да","Город_"&amp;TEXT(MOD($A3543-1,250)+1,"0000"),"Город_"&amp;TEXT(MOD($A3543-1,3000)+1,"0000"))</f>
        <v/>
      </c>
      <c r="O3543">
        <f>IF($AB3543="Да","Холдинг_Крупный","Холдинг_"&amp;TEXT(MOD(QUOTIENT($A3543-1,10000),20)+1,"00"))</f>
        <v/>
      </c>
      <c r="P3543">
        <f>IF($AB3543="Да","Организация_Крупная","Организация_"&amp;TEXT(MOD(QUOTIENT($A3543-1,500),600)+1,"000"))</f>
        <v/>
      </c>
      <c r="Q3543">
        <f>"Отдел_"&amp;TEXT(MOD(QUOTIENT($A3543-1,50),100)+1,"000")</f>
        <v/>
      </c>
      <c r="R3543">
        <f>IF($AB3543="Да","Группа_Крупная","Группа_"&amp;TEXT(MOD(QUOTIENT($A3543-1,5000),30)+1,"00"))</f>
        <v/>
      </c>
      <c r="S3543">
        <f>IF($AB3543="Да","Категория_Крупная","Категория_"&amp;TEXT(MOD(QUOTIENT($A3543-1,500),120)+1,"000"))</f>
        <v/>
      </c>
      <c r="T3543">
        <f>IF($AB3543="Да","Подкатегория_Крупная","Подкатегория_"&amp;TEXT(MOD(QUOTIENT($A3543-1,50),300)+1,"000"))</f>
        <v/>
      </c>
      <c r="U3543">
        <f>"SKU_"&amp;TEXT($A3543,"0000000")</f>
        <v/>
      </c>
      <c r="V3543">
        <f>CHOOSE(MOD($A3543-1,4)+1,"Enterprise","SMB","Госсектор","Розница")</f>
        <v/>
      </c>
      <c r="W3543">
        <f>"Клиент_"&amp;TEXT(MOD($A3543-1,20000)+1,"00000")</f>
        <v/>
      </c>
      <c r="X3543">
        <f>CHOOSE(MOD($A3543-1,5)+1,"Портал","API","Импорт","Ручной ввод","Интеграция")</f>
        <v/>
      </c>
      <c r="Y3543" s="8">
        <f>ROUND(1000+MOD($A3543*37,90000)+IF($AB3543="Да",5000,0),2)</f>
        <v/>
      </c>
      <c r="Z3543">
        <f>1+MOD($A3543,20)</f>
        <v/>
      </c>
      <c r="AA3543" s="8">
        <f>ROUND($Y3543*(0.08+MOD($A3543,17)/100),2)</f>
        <v/>
      </c>
      <c r="AB3543">
        <f>IF(MOD($A3543,10)&lt;7,"Да","Нет")</f>
        <v/>
      </c>
      <c r="AC3543">
        <f>$R3543&amp;" / "&amp;$S3543&amp;" / "&amp;$T3543</f>
        <v/>
      </c>
      <c r="AD3543">
        <f>1</f>
        <v/>
      </c>
      <c r="AE3543">
        <f>IF($A3543&lt;=Settings!$B$4,"до 100",IF($A3543&lt;=Settings!$B$5,"до 10 000",IF($A3543&lt;=Settings!$B$6,"до 100 000","100 000+")))</f>
        <v/>
      </c>
    </row>
    <row r="3544">
      <c r="A3544">
        <f>ROW()-1</f>
        <v/>
      </c>
      <c r="B3544">
        <f>IF($A3544&lt;=Settings!$B$4,"small_control",IF($A3544&lt;=Settings!$B$5,"medium_10k",IF($A3544&lt;=Settings!$B$6,"large_100k","extreme_1m")))</f>
        <v/>
      </c>
      <c r="C3544">
        <f>"ORD-"&amp;TEXT(QUOTIENT($A3544-1,3)+1,"0000000")</f>
        <v/>
      </c>
      <c r="D3544">
        <f>"LINE-"&amp;TEXT($A3544,"0000000")</f>
        <v/>
      </c>
      <c r="E3544" s="7">
        <f>Settings!$B$2+$A3544-1</f>
        <v/>
      </c>
      <c r="F3544" s="7">
        <f>Settings!$B$2+MOD($A3544-1,Settings!$B$7)</f>
        <v/>
      </c>
      <c r="G3544">
        <f>YEAR($F3544)</f>
        <v/>
      </c>
      <c r="H3544">
        <f>"Q"&amp;ROUNDUP(MONTH($F3544)/3,0)</f>
        <v/>
      </c>
      <c r="I3544">
        <f>MONTH($F3544)</f>
        <v/>
      </c>
      <c r="J3544">
        <f>CHOOSE(MONTH($F3544),"Январь","Февраль","Март","Апрель","Май","Июнь","Июль","Август","Сентябрь","Октябрь","Ноябрь","Декабрь")</f>
        <v/>
      </c>
      <c r="K3544">
        <f>DAY($F3544)</f>
        <v/>
      </c>
      <c r="L3544">
        <f>IF(MOD($A3544,10)&lt;7,"ФО_01_Крупный","ФО_"&amp;TEXT(MOD($A3544,8)+1,"00"))</f>
        <v/>
      </c>
      <c r="M3544">
        <f>IF($AB3544="Да","Регион_001_Крупный","Регион_"&amp;TEXT(MOD(QUOTIENT($A3544-1,20),180)+1,"000"))</f>
        <v/>
      </c>
      <c r="N3544">
        <f>IF($AB3544="Да","Город_"&amp;TEXT(MOD($A3544-1,250)+1,"0000"),"Город_"&amp;TEXT(MOD($A3544-1,3000)+1,"0000"))</f>
        <v/>
      </c>
      <c r="O3544">
        <f>IF($AB3544="Да","Холдинг_Крупный","Холдинг_"&amp;TEXT(MOD(QUOTIENT($A3544-1,10000),20)+1,"00"))</f>
        <v/>
      </c>
      <c r="P3544">
        <f>IF($AB3544="Да","Организация_Крупная","Организация_"&amp;TEXT(MOD(QUOTIENT($A3544-1,500),600)+1,"000"))</f>
        <v/>
      </c>
      <c r="Q3544">
        <f>"Отдел_"&amp;TEXT(MOD(QUOTIENT($A3544-1,50),100)+1,"000")</f>
        <v/>
      </c>
      <c r="R3544">
        <f>IF($AB3544="Да","Группа_Крупная","Группа_"&amp;TEXT(MOD(QUOTIENT($A3544-1,5000),30)+1,"00"))</f>
        <v/>
      </c>
      <c r="S3544">
        <f>IF($AB3544="Да","Категория_Крупная","Категория_"&amp;TEXT(MOD(QUOTIENT($A3544-1,500),120)+1,"000"))</f>
        <v/>
      </c>
      <c r="T3544">
        <f>IF($AB3544="Да","Подкатегория_Крупная","Подкатегория_"&amp;TEXT(MOD(QUOTIENT($A3544-1,50),300)+1,"000"))</f>
        <v/>
      </c>
      <c r="U3544">
        <f>"SKU_"&amp;TEXT($A3544,"0000000")</f>
        <v/>
      </c>
      <c r="V3544">
        <f>CHOOSE(MOD($A3544-1,4)+1,"Enterprise","SMB","Госсектор","Розница")</f>
        <v/>
      </c>
      <c r="W3544">
        <f>"Клиент_"&amp;TEXT(MOD($A3544-1,20000)+1,"00000")</f>
        <v/>
      </c>
      <c r="X3544">
        <f>CHOOSE(MOD($A3544-1,5)+1,"Портал","API","Импорт","Ручной ввод","Интеграция")</f>
        <v/>
      </c>
      <c r="Y3544" s="8">
        <f>ROUND(1000+MOD($A3544*37,90000)+IF($AB3544="Да",5000,0),2)</f>
        <v/>
      </c>
      <c r="Z3544">
        <f>1+MOD($A3544,20)</f>
        <v/>
      </c>
      <c r="AA3544" s="8">
        <f>ROUND($Y3544*(0.08+MOD($A3544,17)/100),2)</f>
        <v/>
      </c>
      <c r="AB3544">
        <f>IF(MOD($A3544,10)&lt;7,"Да","Нет")</f>
        <v/>
      </c>
      <c r="AC3544">
        <f>$R3544&amp;" / "&amp;$S3544&amp;" / "&amp;$T3544</f>
        <v/>
      </c>
      <c r="AD3544">
        <f>1</f>
        <v/>
      </c>
      <c r="AE3544">
        <f>IF($A3544&lt;=Settings!$B$4,"до 100",IF($A3544&lt;=Settings!$B$5,"до 10 000",IF($A3544&lt;=Settings!$B$6,"до 100 000","100 000+")))</f>
        <v/>
      </c>
    </row>
    <row r="3545">
      <c r="A3545">
        <f>ROW()-1</f>
        <v/>
      </c>
      <c r="B3545">
        <f>IF($A3545&lt;=Settings!$B$4,"small_control",IF($A3545&lt;=Settings!$B$5,"medium_10k",IF($A3545&lt;=Settings!$B$6,"large_100k","extreme_1m")))</f>
        <v/>
      </c>
      <c r="C3545">
        <f>"ORD-"&amp;TEXT(QUOTIENT($A3545-1,3)+1,"0000000")</f>
        <v/>
      </c>
      <c r="D3545">
        <f>"LINE-"&amp;TEXT($A3545,"0000000")</f>
        <v/>
      </c>
      <c r="E3545" s="7">
        <f>Settings!$B$2+$A3545-1</f>
        <v/>
      </c>
      <c r="F3545" s="7">
        <f>Settings!$B$2+MOD($A3545-1,Settings!$B$7)</f>
        <v/>
      </c>
      <c r="G3545">
        <f>YEAR($F3545)</f>
        <v/>
      </c>
      <c r="H3545">
        <f>"Q"&amp;ROUNDUP(MONTH($F3545)/3,0)</f>
        <v/>
      </c>
      <c r="I3545">
        <f>MONTH($F3545)</f>
        <v/>
      </c>
      <c r="J3545">
        <f>CHOOSE(MONTH($F3545),"Январь","Февраль","Март","Апрель","Май","Июнь","Июль","Август","Сентябрь","Октябрь","Ноябрь","Декабрь")</f>
        <v/>
      </c>
      <c r="K3545">
        <f>DAY($F3545)</f>
        <v/>
      </c>
      <c r="L3545">
        <f>IF(MOD($A3545,10)&lt;7,"ФО_01_Крупный","ФО_"&amp;TEXT(MOD($A3545,8)+1,"00"))</f>
        <v/>
      </c>
      <c r="M3545">
        <f>IF($AB3545="Да","Регион_001_Крупный","Регион_"&amp;TEXT(MOD(QUOTIENT($A3545-1,20),180)+1,"000"))</f>
        <v/>
      </c>
      <c r="N3545">
        <f>IF($AB3545="Да","Город_"&amp;TEXT(MOD($A3545-1,250)+1,"0000"),"Город_"&amp;TEXT(MOD($A3545-1,3000)+1,"0000"))</f>
        <v/>
      </c>
      <c r="O3545">
        <f>IF($AB3545="Да","Холдинг_Крупный","Холдинг_"&amp;TEXT(MOD(QUOTIENT($A3545-1,10000),20)+1,"00"))</f>
        <v/>
      </c>
      <c r="P3545">
        <f>IF($AB3545="Да","Организация_Крупная","Организация_"&amp;TEXT(MOD(QUOTIENT($A3545-1,500),600)+1,"000"))</f>
        <v/>
      </c>
      <c r="Q3545">
        <f>"Отдел_"&amp;TEXT(MOD(QUOTIENT($A3545-1,50),100)+1,"000")</f>
        <v/>
      </c>
      <c r="R3545">
        <f>IF($AB3545="Да","Группа_Крупная","Группа_"&amp;TEXT(MOD(QUOTIENT($A3545-1,5000),30)+1,"00"))</f>
        <v/>
      </c>
      <c r="S3545">
        <f>IF($AB3545="Да","Категория_Крупная","Категория_"&amp;TEXT(MOD(QUOTIENT($A3545-1,500),120)+1,"000"))</f>
        <v/>
      </c>
      <c r="T3545">
        <f>IF($AB3545="Да","Подкатегория_Крупная","Подкатегория_"&amp;TEXT(MOD(QUOTIENT($A3545-1,50),300)+1,"000"))</f>
        <v/>
      </c>
      <c r="U3545">
        <f>"SKU_"&amp;TEXT($A3545,"0000000")</f>
        <v/>
      </c>
      <c r="V3545">
        <f>CHOOSE(MOD($A3545-1,4)+1,"Enterprise","SMB","Госсектор","Розница")</f>
        <v/>
      </c>
      <c r="W3545">
        <f>"Клиент_"&amp;TEXT(MOD($A3545-1,20000)+1,"00000")</f>
        <v/>
      </c>
      <c r="X3545">
        <f>CHOOSE(MOD($A3545-1,5)+1,"Портал","API","Импорт","Ручной ввод","Интеграция")</f>
        <v/>
      </c>
      <c r="Y3545" s="8">
        <f>ROUND(1000+MOD($A3545*37,90000)+IF($AB3545="Да",5000,0),2)</f>
        <v/>
      </c>
      <c r="Z3545">
        <f>1+MOD($A3545,20)</f>
        <v/>
      </c>
      <c r="AA3545" s="8">
        <f>ROUND($Y3545*(0.08+MOD($A3545,17)/100),2)</f>
        <v/>
      </c>
      <c r="AB3545">
        <f>IF(MOD($A3545,10)&lt;7,"Да","Нет")</f>
        <v/>
      </c>
      <c r="AC3545">
        <f>$R3545&amp;" / "&amp;$S3545&amp;" / "&amp;$T3545</f>
        <v/>
      </c>
      <c r="AD3545">
        <f>1</f>
        <v/>
      </c>
      <c r="AE3545">
        <f>IF($A3545&lt;=Settings!$B$4,"до 100",IF($A3545&lt;=Settings!$B$5,"до 10 000",IF($A3545&lt;=Settings!$B$6,"до 100 000","100 000+")))</f>
        <v/>
      </c>
    </row>
    <row r="3546">
      <c r="A3546">
        <f>ROW()-1</f>
        <v/>
      </c>
      <c r="B3546">
        <f>IF($A3546&lt;=Settings!$B$4,"small_control",IF($A3546&lt;=Settings!$B$5,"medium_10k",IF($A3546&lt;=Settings!$B$6,"large_100k","extreme_1m")))</f>
        <v/>
      </c>
      <c r="C3546">
        <f>"ORD-"&amp;TEXT(QUOTIENT($A3546-1,3)+1,"0000000")</f>
        <v/>
      </c>
      <c r="D3546">
        <f>"LINE-"&amp;TEXT($A3546,"0000000")</f>
        <v/>
      </c>
      <c r="E3546" s="7">
        <f>Settings!$B$2+$A3546-1</f>
        <v/>
      </c>
      <c r="F3546" s="7">
        <f>Settings!$B$2+MOD($A3546-1,Settings!$B$7)</f>
        <v/>
      </c>
      <c r="G3546">
        <f>YEAR($F3546)</f>
        <v/>
      </c>
      <c r="H3546">
        <f>"Q"&amp;ROUNDUP(MONTH($F3546)/3,0)</f>
        <v/>
      </c>
      <c r="I3546">
        <f>MONTH($F3546)</f>
        <v/>
      </c>
      <c r="J3546">
        <f>CHOOSE(MONTH($F3546),"Январь","Февраль","Март","Апрель","Май","Июнь","Июль","Август","Сентябрь","Октябрь","Ноябрь","Декабрь")</f>
        <v/>
      </c>
      <c r="K3546">
        <f>DAY($F3546)</f>
        <v/>
      </c>
      <c r="L3546">
        <f>IF(MOD($A3546,10)&lt;7,"ФО_01_Крупный","ФО_"&amp;TEXT(MOD($A3546,8)+1,"00"))</f>
        <v/>
      </c>
      <c r="M3546">
        <f>IF($AB3546="Да","Регион_001_Крупный","Регион_"&amp;TEXT(MOD(QUOTIENT($A3546-1,20),180)+1,"000"))</f>
        <v/>
      </c>
      <c r="N3546">
        <f>IF($AB3546="Да","Город_"&amp;TEXT(MOD($A3546-1,250)+1,"0000"),"Город_"&amp;TEXT(MOD($A3546-1,3000)+1,"0000"))</f>
        <v/>
      </c>
      <c r="O3546">
        <f>IF($AB3546="Да","Холдинг_Крупный","Холдинг_"&amp;TEXT(MOD(QUOTIENT($A3546-1,10000),20)+1,"00"))</f>
        <v/>
      </c>
      <c r="P3546">
        <f>IF($AB3546="Да","Организация_Крупная","Организация_"&amp;TEXT(MOD(QUOTIENT($A3546-1,500),600)+1,"000"))</f>
        <v/>
      </c>
      <c r="Q3546">
        <f>"Отдел_"&amp;TEXT(MOD(QUOTIENT($A3546-1,50),100)+1,"000")</f>
        <v/>
      </c>
      <c r="R3546">
        <f>IF($AB3546="Да","Группа_Крупная","Группа_"&amp;TEXT(MOD(QUOTIENT($A3546-1,5000),30)+1,"00"))</f>
        <v/>
      </c>
      <c r="S3546">
        <f>IF($AB3546="Да","Категория_Крупная","Категория_"&amp;TEXT(MOD(QUOTIENT($A3546-1,500),120)+1,"000"))</f>
        <v/>
      </c>
      <c r="T3546">
        <f>IF($AB3546="Да","Подкатегория_Крупная","Подкатегория_"&amp;TEXT(MOD(QUOTIENT($A3546-1,50),300)+1,"000"))</f>
        <v/>
      </c>
      <c r="U3546">
        <f>"SKU_"&amp;TEXT($A3546,"0000000")</f>
        <v/>
      </c>
      <c r="V3546">
        <f>CHOOSE(MOD($A3546-1,4)+1,"Enterprise","SMB","Госсектор","Розница")</f>
        <v/>
      </c>
      <c r="W3546">
        <f>"Клиент_"&amp;TEXT(MOD($A3546-1,20000)+1,"00000")</f>
        <v/>
      </c>
      <c r="X3546">
        <f>CHOOSE(MOD($A3546-1,5)+1,"Портал","API","Импорт","Ручной ввод","Интеграция")</f>
        <v/>
      </c>
      <c r="Y3546" s="8">
        <f>ROUND(1000+MOD($A3546*37,90000)+IF($AB3546="Да",5000,0),2)</f>
        <v/>
      </c>
      <c r="Z3546">
        <f>1+MOD($A3546,20)</f>
        <v/>
      </c>
      <c r="AA3546" s="8">
        <f>ROUND($Y3546*(0.08+MOD($A3546,17)/100),2)</f>
        <v/>
      </c>
      <c r="AB3546">
        <f>IF(MOD($A3546,10)&lt;7,"Да","Нет")</f>
        <v/>
      </c>
      <c r="AC3546">
        <f>$R3546&amp;" / "&amp;$S3546&amp;" / "&amp;$T3546</f>
        <v/>
      </c>
      <c r="AD3546">
        <f>1</f>
        <v/>
      </c>
      <c r="AE3546">
        <f>IF($A3546&lt;=Settings!$B$4,"до 100",IF($A3546&lt;=Settings!$B$5,"до 10 000",IF($A3546&lt;=Settings!$B$6,"до 100 000","100 000+")))</f>
        <v/>
      </c>
    </row>
    <row r="3547">
      <c r="A3547">
        <f>ROW()-1</f>
        <v/>
      </c>
      <c r="B3547">
        <f>IF($A3547&lt;=Settings!$B$4,"small_control",IF($A3547&lt;=Settings!$B$5,"medium_10k",IF($A3547&lt;=Settings!$B$6,"large_100k","extreme_1m")))</f>
        <v/>
      </c>
      <c r="C3547">
        <f>"ORD-"&amp;TEXT(QUOTIENT($A3547-1,3)+1,"0000000")</f>
        <v/>
      </c>
      <c r="D3547">
        <f>"LINE-"&amp;TEXT($A3547,"0000000")</f>
        <v/>
      </c>
      <c r="E3547" s="7">
        <f>Settings!$B$2+$A3547-1</f>
        <v/>
      </c>
      <c r="F3547" s="7">
        <f>Settings!$B$2+MOD($A3547-1,Settings!$B$7)</f>
        <v/>
      </c>
      <c r="G3547">
        <f>YEAR($F3547)</f>
        <v/>
      </c>
      <c r="H3547">
        <f>"Q"&amp;ROUNDUP(MONTH($F3547)/3,0)</f>
        <v/>
      </c>
      <c r="I3547">
        <f>MONTH($F3547)</f>
        <v/>
      </c>
      <c r="J3547">
        <f>CHOOSE(MONTH($F3547),"Январь","Февраль","Март","Апрель","Май","Июнь","Июль","Август","Сентябрь","Октябрь","Ноябрь","Декабрь")</f>
        <v/>
      </c>
      <c r="K3547">
        <f>DAY($F3547)</f>
        <v/>
      </c>
      <c r="L3547">
        <f>IF(MOD($A3547,10)&lt;7,"ФО_01_Крупный","ФО_"&amp;TEXT(MOD($A3547,8)+1,"00"))</f>
        <v/>
      </c>
      <c r="M3547">
        <f>IF($AB3547="Да","Регион_001_Крупный","Регион_"&amp;TEXT(MOD(QUOTIENT($A3547-1,20),180)+1,"000"))</f>
        <v/>
      </c>
      <c r="N3547">
        <f>IF($AB3547="Да","Город_"&amp;TEXT(MOD($A3547-1,250)+1,"0000"),"Город_"&amp;TEXT(MOD($A3547-1,3000)+1,"0000"))</f>
        <v/>
      </c>
      <c r="O3547">
        <f>IF($AB3547="Да","Холдинг_Крупный","Холдинг_"&amp;TEXT(MOD(QUOTIENT($A3547-1,10000),20)+1,"00"))</f>
        <v/>
      </c>
      <c r="P3547">
        <f>IF($AB3547="Да","Организация_Крупная","Организация_"&amp;TEXT(MOD(QUOTIENT($A3547-1,500),600)+1,"000"))</f>
        <v/>
      </c>
      <c r="Q3547">
        <f>"Отдел_"&amp;TEXT(MOD(QUOTIENT($A3547-1,50),100)+1,"000")</f>
        <v/>
      </c>
      <c r="R3547">
        <f>IF($AB3547="Да","Группа_Крупная","Группа_"&amp;TEXT(MOD(QUOTIENT($A3547-1,5000),30)+1,"00"))</f>
        <v/>
      </c>
      <c r="S3547">
        <f>IF($AB3547="Да","Категория_Крупная","Категория_"&amp;TEXT(MOD(QUOTIENT($A3547-1,500),120)+1,"000"))</f>
        <v/>
      </c>
      <c r="T3547">
        <f>IF($AB3547="Да","Подкатегория_Крупная","Подкатегория_"&amp;TEXT(MOD(QUOTIENT($A3547-1,50),300)+1,"000"))</f>
        <v/>
      </c>
      <c r="U3547">
        <f>"SKU_"&amp;TEXT($A3547,"0000000")</f>
        <v/>
      </c>
      <c r="V3547">
        <f>CHOOSE(MOD($A3547-1,4)+1,"Enterprise","SMB","Госсектор","Розница")</f>
        <v/>
      </c>
      <c r="W3547">
        <f>"Клиент_"&amp;TEXT(MOD($A3547-1,20000)+1,"00000")</f>
        <v/>
      </c>
      <c r="X3547">
        <f>CHOOSE(MOD($A3547-1,5)+1,"Портал","API","Импорт","Ручной ввод","Интеграция")</f>
        <v/>
      </c>
      <c r="Y3547" s="8">
        <f>ROUND(1000+MOD($A3547*37,90000)+IF($AB3547="Да",5000,0),2)</f>
        <v/>
      </c>
      <c r="Z3547">
        <f>1+MOD($A3547,20)</f>
        <v/>
      </c>
      <c r="AA3547" s="8">
        <f>ROUND($Y3547*(0.08+MOD($A3547,17)/100),2)</f>
        <v/>
      </c>
      <c r="AB3547">
        <f>IF(MOD($A3547,10)&lt;7,"Да","Нет")</f>
        <v/>
      </c>
      <c r="AC3547">
        <f>$R3547&amp;" / "&amp;$S3547&amp;" / "&amp;$T3547</f>
        <v/>
      </c>
      <c r="AD3547">
        <f>1</f>
        <v/>
      </c>
      <c r="AE3547">
        <f>IF($A3547&lt;=Settings!$B$4,"до 100",IF($A3547&lt;=Settings!$B$5,"до 10 000",IF($A3547&lt;=Settings!$B$6,"до 100 000","100 000+")))</f>
        <v/>
      </c>
    </row>
    <row r="3548">
      <c r="A3548">
        <f>ROW()-1</f>
        <v/>
      </c>
      <c r="B3548">
        <f>IF($A3548&lt;=Settings!$B$4,"small_control",IF($A3548&lt;=Settings!$B$5,"medium_10k",IF($A3548&lt;=Settings!$B$6,"large_100k","extreme_1m")))</f>
        <v/>
      </c>
      <c r="C3548">
        <f>"ORD-"&amp;TEXT(QUOTIENT($A3548-1,3)+1,"0000000")</f>
        <v/>
      </c>
      <c r="D3548">
        <f>"LINE-"&amp;TEXT($A3548,"0000000")</f>
        <v/>
      </c>
      <c r="E3548" s="7">
        <f>Settings!$B$2+$A3548-1</f>
        <v/>
      </c>
      <c r="F3548" s="7">
        <f>Settings!$B$2+MOD($A3548-1,Settings!$B$7)</f>
        <v/>
      </c>
      <c r="G3548">
        <f>YEAR($F3548)</f>
        <v/>
      </c>
      <c r="H3548">
        <f>"Q"&amp;ROUNDUP(MONTH($F3548)/3,0)</f>
        <v/>
      </c>
      <c r="I3548">
        <f>MONTH($F3548)</f>
        <v/>
      </c>
      <c r="J3548">
        <f>CHOOSE(MONTH($F3548),"Январь","Февраль","Март","Апрель","Май","Июнь","Июль","Август","Сентябрь","Октябрь","Ноябрь","Декабрь")</f>
        <v/>
      </c>
      <c r="K3548">
        <f>DAY($F3548)</f>
        <v/>
      </c>
      <c r="L3548">
        <f>IF(MOD($A3548,10)&lt;7,"ФО_01_Крупный","ФО_"&amp;TEXT(MOD($A3548,8)+1,"00"))</f>
        <v/>
      </c>
      <c r="M3548">
        <f>IF($AB3548="Да","Регион_001_Крупный","Регион_"&amp;TEXT(MOD(QUOTIENT($A3548-1,20),180)+1,"000"))</f>
        <v/>
      </c>
      <c r="N3548">
        <f>IF($AB3548="Да","Город_"&amp;TEXT(MOD($A3548-1,250)+1,"0000"),"Город_"&amp;TEXT(MOD($A3548-1,3000)+1,"0000"))</f>
        <v/>
      </c>
      <c r="O3548">
        <f>IF($AB3548="Да","Холдинг_Крупный","Холдинг_"&amp;TEXT(MOD(QUOTIENT($A3548-1,10000),20)+1,"00"))</f>
        <v/>
      </c>
      <c r="P3548">
        <f>IF($AB3548="Да","Организация_Крупная","Организация_"&amp;TEXT(MOD(QUOTIENT($A3548-1,500),600)+1,"000"))</f>
        <v/>
      </c>
      <c r="Q3548">
        <f>"Отдел_"&amp;TEXT(MOD(QUOTIENT($A3548-1,50),100)+1,"000")</f>
        <v/>
      </c>
      <c r="R3548">
        <f>IF($AB3548="Да","Группа_Крупная","Группа_"&amp;TEXT(MOD(QUOTIENT($A3548-1,5000),30)+1,"00"))</f>
        <v/>
      </c>
      <c r="S3548">
        <f>IF($AB3548="Да","Категория_Крупная","Категория_"&amp;TEXT(MOD(QUOTIENT($A3548-1,500),120)+1,"000"))</f>
        <v/>
      </c>
      <c r="T3548">
        <f>IF($AB3548="Да","Подкатегория_Крупная","Подкатегория_"&amp;TEXT(MOD(QUOTIENT($A3548-1,50),300)+1,"000"))</f>
        <v/>
      </c>
      <c r="U3548">
        <f>"SKU_"&amp;TEXT($A3548,"0000000")</f>
        <v/>
      </c>
      <c r="V3548">
        <f>CHOOSE(MOD($A3548-1,4)+1,"Enterprise","SMB","Госсектор","Розница")</f>
        <v/>
      </c>
      <c r="W3548">
        <f>"Клиент_"&amp;TEXT(MOD($A3548-1,20000)+1,"00000")</f>
        <v/>
      </c>
      <c r="X3548">
        <f>CHOOSE(MOD($A3548-1,5)+1,"Портал","API","Импорт","Ручной ввод","Интеграция")</f>
        <v/>
      </c>
      <c r="Y3548" s="8">
        <f>ROUND(1000+MOD($A3548*37,90000)+IF($AB3548="Да",5000,0),2)</f>
        <v/>
      </c>
      <c r="Z3548">
        <f>1+MOD($A3548,20)</f>
        <v/>
      </c>
      <c r="AA3548" s="8">
        <f>ROUND($Y3548*(0.08+MOD($A3548,17)/100),2)</f>
        <v/>
      </c>
      <c r="AB3548">
        <f>IF(MOD($A3548,10)&lt;7,"Да","Нет")</f>
        <v/>
      </c>
      <c r="AC3548">
        <f>$R3548&amp;" / "&amp;$S3548&amp;" / "&amp;$T3548</f>
        <v/>
      </c>
      <c r="AD3548">
        <f>1</f>
        <v/>
      </c>
      <c r="AE3548">
        <f>IF($A3548&lt;=Settings!$B$4,"до 100",IF($A3548&lt;=Settings!$B$5,"до 10 000",IF($A3548&lt;=Settings!$B$6,"до 100 000","100 000+")))</f>
        <v/>
      </c>
    </row>
    <row r="3549">
      <c r="A3549">
        <f>ROW()-1</f>
        <v/>
      </c>
      <c r="B3549">
        <f>IF($A3549&lt;=Settings!$B$4,"small_control",IF($A3549&lt;=Settings!$B$5,"medium_10k",IF($A3549&lt;=Settings!$B$6,"large_100k","extreme_1m")))</f>
        <v/>
      </c>
      <c r="C3549">
        <f>"ORD-"&amp;TEXT(QUOTIENT($A3549-1,3)+1,"0000000")</f>
        <v/>
      </c>
      <c r="D3549">
        <f>"LINE-"&amp;TEXT($A3549,"0000000")</f>
        <v/>
      </c>
      <c r="E3549" s="7">
        <f>Settings!$B$2+$A3549-1</f>
        <v/>
      </c>
      <c r="F3549" s="7">
        <f>Settings!$B$2+MOD($A3549-1,Settings!$B$7)</f>
        <v/>
      </c>
      <c r="G3549">
        <f>YEAR($F3549)</f>
        <v/>
      </c>
      <c r="H3549">
        <f>"Q"&amp;ROUNDUP(MONTH($F3549)/3,0)</f>
        <v/>
      </c>
      <c r="I3549">
        <f>MONTH($F3549)</f>
        <v/>
      </c>
      <c r="J3549">
        <f>CHOOSE(MONTH($F3549),"Январь","Февраль","Март","Апрель","Май","Июнь","Июль","Август","Сентябрь","Октябрь","Ноябрь","Декабрь")</f>
        <v/>
      </c>
      <c r="K3549">
        <f>DAY($F3549)</f>
        <v/>
      </c>
      <c r="L3549">
        <f>IF(MOD($A3549,10)&lt;7,"ФО_01_Крупный","ФО_"&amp;TEXT(MOD($A3549,8)+1,"00"))</f>
        <v/>
      </c>
      <c r="M3549">
        <f>IF($AB3549="Да","Регион_001_Крупный","Регион_"&amp;TEXT(MOD(QUOTIENT($A3549-1,20),180)+1,"000"))</f>
        <v/>
      </c>
      <c r="N3549">
        <f>IF($AB3549="Да","Город_"&amp;TEXT(MOD($A3549-1,250)+1,"0000"),"Город_"&amp;TEXT(MOD($A3549-1,3000)+1,"0000"))</f>
        <v/>
      </c>
      <c r="O3549">
        <f>IF($AB3549="Да","Холдинг_Крупный","Холдинг_"&amp;TEXT(MOD(QUOTIENT($A3549-1,10000),20)+1,"00"))</f>
        <v/>
      </c>
      <c r="P3549">
        <f>IF($AB3549="Да","Организация_Крупная","Организация_"&amp;TEXT(MOD(QUOTIENT($A3549-1,500),600)+1,"000"))</f>
        <v/>
      </c>
      <c r="Q3549">
        <f>"Отдел_"&amp;TEXT(MOD(QUOTIENT($A3549-1,50),100)+1,"000")</f>
        <v/>
      </c>
      <c r="R3549">
        <f>IF($AB3549="Да","Группа_Крупная","Группа_"&amp;TEXT(MOD(QUOTIENT($A3549-1,5000),30)+1,"00"))</f>
        <v/>
      </c>
      <c r="S3549">
        <f>IF($AB3549="Да","Категория_Крупная","Категория_"&amp;TEXT(MOD(QUOTIENT($A3549-1,500),120)+1,"000"))</f>
        <v/>
      </c>
      <c r="T3549">
        <f>IF($AB3549="Да","Подкатегория_Крупная","Подкатегория_"&amp;TEXT(MOD(QUOTIENT($A3549-1,50),300)+1,"000"))</f>
        <v/>
      </c>
      <c r="U3549">
        <f>"SKU_"&amp;TEXT($A3549,"0000000")</f>
        <v/>
      </c>
      <c r="V3549">
        <f>CHOOSE(MOD($A3549-1,4)+1,"Enterprise","SMB","Госсектор","Розница")</f>
        <v/>
      </c>
      <c r="W3549">
        <f>"Клиент_"&amp;TEXT(MOD($A3549-1,20000)+1,"00000")</f>
        <v/>
      </c>
      <c r="X3549">
        <f>CHOOSE(MOD($A3549-1,5)+1,"Портал","API","Импорт","Ручной ввод","Интеграция")</f>
        <v/>
      </c>
      <c r="Y3549" s="8">
        <f>ROUND(1000+MOD($A3549*37,90000)+IF($AB3549="Да",5000,0),2)</f>
        <v/>
      </c>
      <c r="Z3549">
        <f>1+MOD($A3549,20)</f>
        <v/>
      </c>
      <c r="AA3549" s="8">
        <f>ROUND($Y3549*(0.08+MOD($A3549,17)/100),2)</f>
        <v/>
      </c>
      <c r="AB3549">
        <f>IF(MOD($A3549,10)&lt;7,"Да","Нет")</f>
        <v/>
      </c>
      <c r="AC3549">
        <f>$R3549&amp;" / "&amp;$S3549&amp;" / "&amp;$T3549</f>
        <v/>
      </c>
      <c r="AD3549">
        <f>1</f>
        <v/>
      </c>
      <c r="AE3549">
        <f>IF($A3549&lt;=Settings!$B$4,"до 100",IF($A3549&lt;=Settings!$B$5,"до 10 000",IF($A3549&lt;=Settings!$B$6,"до 100 000","100 000+")))</f>
        <v/>
      </c>
    </row>
    <row r="3550">
      <c r="A3550">
        <f>ROW()-1</f>
        <v/>
      </c>
      <c r="B3550">
        <f>IF($A3550&lt;=Settings!$B$4,"small_control",IF($A3550&lt;=Settings!$B$5,"medium_10k",IF($A3550&lt;=Settings!$B$6,"large_100k","extreme_1m")))</f>
        <v/>
      </c>
      <c r="C3550">
        <f>"ORD-"&amp;TEXT(QUOTIENT($A3550-1,3)+1,"0000000")</f>
        <v/>
      </c>
      <c r="D3550">
        <f>"LINE-"&amp;TEXT($A3550,"0000000")</f>
        <v/>
      </c>
      <c r="E3550" s="7">
        <f>Settings!$B$2+$A3550-1</f>
        <v/>
      </c>
      <c r="F3550" s="7">
        <f>Settings!$B$2+MOD($A3550-1,Settings!$B$7)</f>
        <v/>
      </c>
      <c r="G3550">
        <f>YEAR($F3550)</f>
        <v/>
      </c>
      <c r="H3550">
        <f>"Q"&amp;ROUNDUP(MONTH($F3550)/3,0)</f>
        <v/>
      </c>
      <c r="I3550">
        <f>MONTH($F3550)</f>
        <v/>
      </c>
      <c r="J3550">
        <f>CHOOSE(MONTH($F3550),"Январь","Февраль","Март","Апрель","Май","Июнь","Июль","Август","Сентябрь","Октябрь","Ноябрь","Декабрь")</f>
        <v/>
      </c>
      <c r="K3550">
        <f>DAY($F3550)</f>
        <v/>
      </c>
      <c r="L3550">
        <f>IF(MOD($A3550,10)&lt;7,"ФО_01_Крупный","ФО_"&amp;TEXT(MOD($A3550,8)+1,"00"))</f>
        <v/>
      </c>
      <c r="M3550">
        <f>IF($AB3550="Да","Регион_001_Крупный","Регион_"&amp;TEXT(MOD(QUOTIENT($A3550-1,20),180)+1,"000"))</f>
        <v/>
      </c>
      <c r="N3550">
        <f>IF($AB3550="Да","Город_"&amp;TEXT(MOD($A3550-1,250)+1,"0000"),"Город_"&amp;TEXT(MOD($A3550-1,3000)+1,"0000"))</f>
        <v/>
      </c>
      <c r="O3550">
        <f>IF($AB3550="Да","Холдинг_Крупный","Холдинг_"&amp;TEXT(MOD(QUOTIENT($A3550-1,10000),20)+1,"00"))</f>
        <v/>
      </c>
      <c r="P3550">
        <f>IF($AB3550="Да","Организация_Крупная","Организация_"&amp;TEXT(MOD(QUOTIENT($A3550-1,500),600)+1,"000"))</f>
        <v/>
      </c>
      <c r="Q3550">
        <f>"Отдел_"&amp;TEXT(MOD(QUOTIENT($A3550-1,50),100)+1,"000")</f>
        <v/>
      </c>
      <c r="R3550">
        <f>IF($AB3550="Да","Группа_Крупная","Группа_"&amp;TEXT(MOD(QUOTIENT($A3550-1,5000),30)+1,"00"))</f>
        <v/>
      </c>
      <c r="S3550">
        <f>IF($AB3550="Да","Категория_Крупная","Категория_"&amp;TEXT(MOD(QUOTIENT($A3550-1,500),120)+1,"000"))</f>
        <v/>
      </c>
      <c r="T3550">
        <f>IF($AB3550="Да","Подкатегория_Крупная","Подкатегория_"&amp;TEXT(MOD(QUOTIENT($A3550-1,50),300)+1,"000"))</f>
        <v/>
      </c>
      <c r="U3550">
        <f>"SKU_"&amp;TEXT($A3550,"0000000")</f>
        <v/>
      </c>
      <c r="V3550">
        <f>CHOOSE(MOD($A3550-1,4)+1,"Enterprise","SMB","Госсектор","Розница")</f>
        <v/>
      </c>
      <c r="W3550">
        <f>"Клиент_"&amp;TEXT(MOD($A3550-1,20000)+1,"00000")</f>
        <v/>
      </c>
      <c r="X3550">
        <f>CHOOSE(MOD($A3550-1,5)+1,"Портал","API","Импорт","Ручной ввод","Интеграция")</f>
        <v/>
      </c>
      <c r="Y3550" s="8">
        <f>ROUND(1000+MOD($A3550*37,90000)+IF($AB3550="Да",5000,0),2)</f>
        <v/>
      </c>
      <c r="Z3550">
        <f>1+MOD($A3550,20)</f>
        <v/>
      </c>
      <c r="AA3550" s="8">
        <f>ROUND($Y3550*(0.08+MOD($A3550,17)/100),2)</f>
        <v/>
      </c>
      <c r="AB3550">
        <f>IF(MOD($A3550,10)&lt;7,"Да","Нет")</f>
        <v/>
      </c>
      <c r="AC3550">
        <f>$R3550&amp;" / "&amp;$S3550&amp;" / "&amp;$T3550</f>
        <v/>
      </c>
      <c r="AD3550">
        <f>1</f>
        <v/>
      </c>
      <c r="AE3550">
        <f>IF($A3550&lt;=Settings!$B$4,"до 100",IF($A3550&lt;=Settings!$B$5,"до 10 000",IF($A3550&lt;=Settings!$B$6,"до 100 000","100 000+")))</f>
        <v/>
      </c>
    </row>
    <row r="3551">
      <c r="A3551">
        <f>ROW()-1</f>
        <v/>
      </c>
      <c r="B3551">
        <f>IF($A3551&lt;=Settings!$B$4,"small_control",IF($A3551&lt;=Settings!$B$5,"medium_10k",IF($A3551&lt;=Settings!$B$6,"large_100k","extreme_1m")))</f>
        <v/>
      </c>
      <c r="C3551">
        <f>"ORD-"&amp;TEXT(QUOTIENT($A3551-1,3)+1,"0000000")</f>
        <v/>
      </c>
      <c r="D3551">
        <f>"LINE-"&amp;TEXT($A3551,"0000000")</f>
        <v/>
      </c>
      <c r="E3551" s="7">
        <f>Settings!$B$2+$A3551-1</f>
        <v/>
      </c>
      <c r="F3551" s="7">
        <f>Settings!$B$2+MOD($A3551-1,Settings!$B$7)</f>
        <v/>
      </c>
      <c r="G3551">
        <f>YEAR($F3551)</f>
        <v/>
      </c>
      <c r="H3551">
        <f>"Q"&amp;ROUNDUP(MONTH($F3551)/3,0)</f>
        <v/>
      </c>
      <c r="I3551">
        <f>MONTH($F3551)</f>
        <v/>
      </c>
      <c r="J3551">
        <f>CHOOSE(MONTH($F3551),"Январь","Февраль","Март","Апрель","Май","Июнь","Июль","Август","Сентябрь","Октябрь","Ноябрь","Декабрь")</f>
        <v/>
      </c>
      <c r="K3551">
        <f>DAY($F3551)</f>
        <v/>
      </c>
      <c r="L3551">
        <f>IF(MOD($A3551,10)&lt;7,"ФО_01_Крупный","ФО_"&amp;TEXT(MOD($A3551,8)+1,"00"))</f>
        <v/>
      </c>
      <c r="M3551">
        <f>IF($AB3551="Да","Регион_001_Крупный","Регион_"&amp;TEXT(MOD(QUOTIENT($A3551-1,20),180)+1,"000"))</f>
        <v/>
      </c>
      <c r="N3551">
        <f>IF($AB3551="Да","Город_"&amp;TEXT(MOD($A3551-1,250)+1,"0000"),"Город_"&amp;TEXT(MOD($A3551-1,3000)+1,"0000"))</f>
        <v/>
      </c>
      <c r="O3551">
        <f>IF($AB3551="Да","Холдинг_Крупный","Холдинг_"&amp;TEXT(MOD(QUOTIENT($A3551-1,10000),20)+1,"00"))</f>
        <v/>
      </c>
      <c r="P3551">
        <f>IF($AB3551="Да","Организация_Крупная","Организация_"&amp;TEXT(MOD(QUOTIENT($A3551-1,500),600)+1,"000"))</f>
        <v/>
      </c>
      <c r="Q3551">
        <f>"Отдел_"&amp;TEXT(MOD(QUOTIENT($A3551-1,50),100)+1,"000")</f>
        <v/>
      </c>
      <c r="R3551">
        <f>IF($AB3551="Да","Группа_Крупная","Группа_"&amp;TEXT(MOD(QUOTIENT($A3551-1,5000),30)+1,"00"))</f>
        <v/>
      </c>
      <c r="S3551">
        <f>IF($AB3551="Да","Категория_Крупная","Категория_"&amp;TEXT(MOD(QUOTIENT($A3551-1,500),120)+1,"000"))</f>
        <v/>
      </c>
      <c r="T3551">
        <f>IF($AB3551="Да","Подкатегория_Крупная","Подкатегория_"&amp;TEXT(MOD(QUOTIENT($A3551-1,50),300)+1,"000"))</f>
        <v/>
      </c>
      <c r="U3551">
        <f>"SKU_"&amp;TEXT($A3551,"0000000")</f>
        <v/>
      </c>
      <c r="V3551">
        <f>CHOOSE(MOD($A3551-1,4)+1,"Enterprise","SMB","Госсектор","Розница")</f>
        <v/>
      </c>
      <c r="W3551">
        <f>"Клиент_"&amp;TEXT(MOD($A3551-1,20000)+1,"00000")</f>
        <v/>
      </c>
      <c r="X3551">
        <f>CHOOSE(MOD($A3551-1,5)+1,"Портал","API","Импорт","Ручной ввод","Интеграция")</f>
        <v/>
      </c>
      <c r="Y3551" s="8">
        <f>ROUND(1000+MOD($A3551*37,90000)+IF($AB3551="Да",5000,0),2)</f>
        <v/>
      </c>
      <c r="Z3551">
        <f>1+MOD($A3551,20)</f>
        <v/>
      </c>
      <c r="AA3551" s="8">
        <f>ROUND($Y3551*(0.08+MOD($A3551,17)/100),2)</f>
        <v/>
      </c>
      <c r="AB3551">
        <f>IF(MOD($A3551,10)&lt;7,"Да","Нет")</f>
        <v/>
      </c>
      <c r="AC3551">
        <f>$R3551&amp;" / "&amp;$S3551&amp;" / "&amp;$T3551</f>
        <v/>
      </c>
      <c r="AD3551">
        <f>1</f>
        <v/>
      </c>
      <c r="AE3551">
        <f>IF($A3551&lt;=Settings!$B$4,"до 100",IF($A3551&lt;=Settings!$B$5,"до 10 000",IF($A3551&lt;=Settings!$B$6,"до 100 000","100 000+")))</f>
        <v/>
      </c>
    </row>
    <row r="3552">
      <c r="A3552">
        <f>ROW()-1</f>
        <v/>
      </c>
      <c r="B3552">
        <f>IF($A3552&lt;=Settings!$B$4,"small_control",IF($A3552&lt;=Settings!$B$5,"medium_10k",IF($A3552&lt;=Settings!$B$6,"large_100k","extreme_1m")))</f>
        <v/>
      </c>
      <c r="C3552">
        <f>"ORD-"&amp;TEXT(QUOTIENT($A3552-1,3)+1,"0000000")</f>
        <v/>
      </c>
      <c r="D3552">
        <f>"LINE-"&amp;TEXT($A3552,"0000000")</f>
        <v/>
      </c>
      <c r="E3552" s="7">
        <f>Settings!$B$2+$A3552-1</f>
        <v/>
      </c>
      <c r="F3552" s="7">
        <f>Settings!$B$2+MOD($A3552-1,Settings!$B$7)</f>
        <v/>
      </c>
      <c r="G3552">
        <f>YEAR($F3552)</f>
        <v/>
      </c>
      <c r="H3552">
        <f>"Q"&amp;ROUNDUP(MONTH($F3552)/3,0)</f>
        <v/>
      </c>
      <c r="I3552">
        <f>MONTH($F3552)</f>
        <v/>
      </c>
      <c r="J3552">
        <f>CHOOSE(MONTH($F3552),"Январь","Февраль","Март","Апрель","Май","Июнь","Июль","Август","Сентябрь","Октябрь","Ноябрь","Декабрь")</f>
        <v/>
      </c>
      <c r="K3552">
        <f>DAY($F3552)</f>
        <v/>
      </c>
      <c r="L3552">
        <f>IF(MOD($A3552,10)&lt;7,"ФО_01_Крупный","ФО_"&amp;TEXT(MOD($A3552,8)+1,"00"))</f>
        <v/>
      </c>
      <c r="M3552">
        <f>IF($AB3552="Да","Регион_001_Крупный","Регион_"&amp;TEXT(MOD(QUOTIENT($A3552-1,20),180)+1,"000"))</f>
        <v/>
      </c>
      <c r="N3552">
        <f>IF($AB3552="Да","Город_"&amp;TEXT(MOD($A3552-1,250)+1,"0000"),"Город_"&amp;TEXT(MOD($A3552-1,3000)+1,"0000"))</f>
        <v/>
      </c>
      <c r="O3552">
        <f>IF($AB3552="Да","Холдинг_Крупный","Холдинг_"&amp;TEXT(MOD(QUOTIENT($A3552-1,10000),20)+1,"00"))</f>
        <v/>
      </c>
      <c r="P3552">
        <f>IF($AB3552="Да","Организация_Крупная","Организация_"&amp;TEXT(MOD(QUOTIENT($A3552-1,500),600)+1,"000"))</f>
        <v/>
      </c>
      <c r="Q3552">
        <f>"Отдел_"&amp;TEXT(MOD(QUOTIENT($A3552-1,50),100)+1,"000")</f>
        <v/>
      </c>
      <c r="R3552">
        <f>IF($AB3552="Да","Группа_Крупная","Группа_"&amp;TEXT(MOD(QUOTIENT($A3552-1,5000),30)+1,"00"))</f>
        <v/>
      </c>
      <c r="S3552">
        <f>IF($AB3552="Да","Категория_Крупная","Категория_"&amp;TEXT(MOD(QUOTIENT($A3552-1,500),120)+1,"000"))</f>
        <v/>
      </c>
      <c r="T3552">
        <f>IF($AB3552="Да","Подкатегория_Крупная","Подкатегория_"&amp;TEXT(MOD(QUOTIENT($A3552-1,50),300)+1,"000"))</f>
        <v/>
      </c>
      <c r="U3552">
        <f>"SKU_"&amp;TEXT($A3552,"0000000")</f>
        <v/>
      </c>
      <c r="V3552">
        <f>CHOOSE(MOD($A3552-1,4)+1,"Enterprise","SMB","Госсектор","Розница")</f>
        <v/>
      </c>
      <c r="W3552">
        <f>"Клиент_"&amp;TEXT(MOD($A3552-1,20000)+1,"00000")</f>
        <v/>
      </c>
      <c r="X3552">
        <f>CHOOSE(MOD($A3552-1,5)+1,"Портал","API","Импорт","Ручной ввод","Интеграция")</f>
        <v/>
      </c>
      <c r="Y3552" s="8">
        <f>ROUND(1000+MOD($A3552*37,90000)+IF($AB3552="Да",5000,0),2)</f>
        <v/>
      </c>
      <c r="Z3552">
        <f>1+MOD($A3552,20)</f>
        <v/>
      </c>
      <c r="AA3552" s="8">
        <f>ROUND($Y3552*(0.08+MOD($A3552,17)/100),2)</f>
        <v/>
      </c>
      <c r="AB3552">
        <f>IF(MOD($A3552,10)&lt;7,"Да","Нет")</f>
        <v/>
      </c>
      <c r="AC3552">
        <f>$R3552&amp;" / "&amp;$S3552&amp;" / "&amp;$T3552</f>
        <v/>
      </c>
      <c r="AD3552">
        <f>1</f>
        <v/>
      </c>
      <c r="AE3552">
        <f>IF($A3552&lt;=Settings!$B$4,"до 100",IF($A3552&lt;=Settings!$B$5,"до 10 000",IF($A3552&lt;=Settings!$B$6,"до 100 000","100 000+")))</f>
        <v/>
      </c>
    </row>
    <row r="3553">
      <c r="A3553">
        <f>ROW()-1</f>
        <v/>
      </c>
      <c r="B3553">
        <f>IF($A3553&lt;=Settings!$B$4,"small_control",IF($A3553&lt;=Settings!$B$5,"medium_10k",IF($A3553&lt;=Settings!$B$6,"large_100k","extreme_1m")))</f>
        <v/>
      </c>
      <c r="C3553">
        <f>"ORD-"&amp;TEXT(QUOTIENT($A3553-1,3)+1,"0000000")</f>
        <v/>
      </c>
      <c r="D3553">
        <f>"LINE-"&amp;TEXT($A3553,"0000000")</f>
        <v/>
      </c>
      <c r="E3553" s="7">
        <f>Settings!$B$2+$A3553-1</f>
        <v/>
      </c>
      <c r="F3553" s="7">
        <f>Settings!$B$2+MOD($A3553-1,Settings!$B$7)</f>
        <v/>
      </c>
      <c r="G3553">
        <f>YEAR($F3553)</f>
        <v/>
      </c>
      <c r="H3553">
        <f>"Q"&amp;ROUNDUP(MONTH($F3553)/3,0)</f>
        <v/>
      </c>
      <c r="I3553">
        <f>MONTH($F3553)</f>
        <v/>
      </c>
      <c r="J3553">
        <f>CHOOSE(MONTH($F3553),"Январь","Февраль","Март","Апрель","Май","Июнь","Июль","Август","Сентябрь","Октябрь","Ноябрь","Декабрь")</f>
        <v/>
      </c>
      <c r="K3553">
        <f>DAY($F3553)</f>
        <v/>
      </c>
      <c r="L3553">
        <f>IF(MOD($A3553,10)&lt;7,"ФО_01_Крупный","ФО_"&amp;TEXT(MOD($A3553,8)+1,"00"))</f>
        <v/>
      </c>
      <c r="M3553">
        <f>IF($AB3553="Да","Регион_001_Крупный","Регион_"&amp;TEXT(MOD(QUOTIENT($A3553-1,20),180)+1,"000"))</f>
        <v/>
      </c>
      <c r="N3553">
        <f>IF($AB3553="Да","Город_"&amp;TEXT(MOD($A3553-1,250)+1,"0000"),"Город_"&amp;TEXT(MOD($A3553-1,3000)+1,"0000"))</f>
        <v/>
      </c>
      <c r="O3553">
        <f>IF($AB3553="Да","Холдинг_Крупный","Холдинг_"&amp;TEXT(MOD(QUOTIENT($A3553-1,10000),20)+1,"00"))</f>
        <v/>
      </c>
      <c r="P3553">
        <f>IF($AB3553="Да","Организация_Крупная","Организация_"&amp;TEXT(MOD(QUOTIENT($A3553-1,500),600)+1,"000"))</f>
        <v/>
      </c>
      <c r="Q3553">
        <f>"Отдел_"&amp;TEXT(MOD(QUOTIENT($A3553-1,50),100)+1,"000")</f>
        <v/>
      </c>
      <c r="R3553">
        <f>IF($AB3553="Да","Группа_Крупная","Группа_"&amp;TEXT(MOD(QUOTIENT($A3553-1,5000),30)+1,"00"))</f>
        <v/>
      </c>
      <c r="S3553">
        <f>IF($AB3553="Да","Категория_Крупная","Категория_"&amp;TEXT(MOD(QUOTIENT($A3553-1,500),120)+1,"000"))</f>
        <v/>
      </c>
      <c r="T3553">
        <f>IF($AB3553="Да","Подкатегория_Крупная","Подкатегория_"&amp;TEXT(MOD(QUOTIENT($A3553-1,50),300)+1,"000"))</f>
        <v/>
      </c>
      <c r="U3553">
        <f>"SKU_"&amp;TEXT($A3553,"0000000")</f>
        <v/>
      </c>
      <c r="V3553">
        <f>CHOOSE(MOD($A3553-1,4)+1,"Enterprise","SMB","Госсектор","Розница")</f>
        <v/>
      </c>
      <c r="W3553">
        <f>"Клиент_"&amp;TEXT(MOD($A3553-1,20000)+1,"00000")</f>
        <v/>
      </c>
      <c r="X3553">
        <f>CHOOSE(MOD($A3553-1,5)+1,"Портал","API","Импорт","Ручной ввод","Интеграция")</f>
        <v/>
      </c>
      <c r="Y3553" s="8">
        <f>ROUND(1000+MOD($A3553*37,90000)+IF($AB3553="Да",5000,0),2)</f>
        <v/>
      </c>
      <c r="Z3553">
        <f>1+MOD($A3553,20)</f>
        <v/>
      </c>
      <c r="AA3553" s="8">
        <f>ROUND($Y3553*(0.08+MOD($A3553,17)/100),2)</f>
        <v/>
      </c>
      <c r="AB3553">
        <f>IF(MOD($A3553,10)&lt;7,"Да","Нет")</f>
        <v/>
      </c>
      <c r="AC3553">
        <f>$R3553&amp;" / "&amp;$S3553&amp;" / "&amp;$T3553</f>
        <v/>
      </c>
      <c r="AD3553">
        <f>1</f>
        <v/>
      </c>
      <c r="AE3553">
        <f>IF($A3553&lt;=Settings!$B$4,"до 100",IF($A3553&lt;=Settings!$B$5,"до 10 000",IF($A3553&lt;=Settings!$B$6,"до 100 000","100 000+")))</f>
        <v/>
      </c>
    </row>
    <row r="3554">
      <c r="A3554">
        <f>ROW()-1</f>
        <v/>
      </c>
      <c r="B3554">
        <f>IF($A3554&lt;=Settings!$B$4,"small_control",IF($A3554&lt;=Settings!$B$5,"medium_10k",IF($A3554&lt;=Settings!$B$6,"large_100k","extreme_1m")))</f>
        <v/>
      </c>
      <c r="C3554">
        <f>"ORD-"&amp;TEXT(QUOTIENT($A3554-1,3)+1,"0000000")</f>
        <v/>
      </c>
      <c r="D3554">
        <f>"LINE-"&amp;TEXT($A3554,"0000000")</f>
        <v/>
      </c>
      <c r="E3554" s="7">
        <f>Settings!$B$2+$A3554-1</f>
        <v/>
      </c>
      <c r="F3554" s="7">
        <f>Settings!$B$2+MOD($A3554-1,Settings!$B$7)</f>
        <v/>
      </c>
      <c r="G3554">
        <f>YEAR($F3554)</f>
        <v/>
      </c>
      <c r="H3554">
        <f>"Q"&amp;ROUNDUP(MONTH($F3554)/3,0)</f>
        <v/>
      </c>
      <c r="I3554">
        <f>MONTH($F3554)</f>
        <v/>
      </c>
      <c r="J3554">
        <f>CHOOSE(MONTH($F3554),"Январь","Февраль","Март","Апрель","Май","Июнь","Июль","Август","Сентябрь","Октябрь","Ноябрь","Декабрь")</f>
        <v/>
      </c>
      <c r="K3554">
        <f>DAY($F3554)</f>
        <v/>
      </c>
      <c r="L3554">
        <f>IF(MOD($A3554,10)&lt;7,"ФО_01_Крупный","ФО_"&amp;TEXT(MOD($A3554,8)+1,"00"))</f>
        <v/>
      </c>
      <c r="M3554">
        <f>IF($AB3554="Да","Регион_001_Крупный","Регион_"&amp;TEXT(MOD(QUOTIENT($A3554-1,20),180)+1,"000"))</f>
        <v/>
      </c>
      <c r="N3554">
        <f>IF($AB3554="Да","Город_"&amp;TEXT(MOD($A3554-1,250)+1,"0000"),"Город_"&amp;TEXT(MOD($A3554-1,3000)+1,"0000"))</f>
        <v/>
      </c>
      <c r="O3554">
        <f>IF($AB3554="Да","Холдинг_Крупный","Холдинг_"&amp;TEXT(MOD(QUOTIENT($A3554-1,10000),20)+1,"00"))</f>
        <v/>
      </c>
      <c r="P3554">
        <f>IF($AB3554="Да","Организация_Крупная","Организация_"&amp;TEXT(MOD(QUOTIENT($A3554-1,500),600)+1,"000"))</f>
        <v/>
      </c>
      <c r="Q3554">
        <f>"Отдел_"&amp;TEXT(MOD(QUOTIENT($A3554-1,50),100)+1,"000")</f>
        <v/>
      </c>
      <c r="R3554">
        <f>IF($AB3554="Да","Группа_Крупная","Группа_"&amp;TEXT(MOD(QUOTIENT($A3554-1,5000),30)+1,"00"))</f>
        <v/>
      </c>
      <c r="S3554">
        <f>IF($AB3554="Да","Категория_Крупная","Категория_"&amp;TEXT(MOD(QUOTIENT($A3554-1,500),120)+1,"000"))</f>
        <v/>
      </c>
      <c r="T3554">
        <f>IF($AB3554="Да","Подкатегория_Крупная","Подкатегория_"&amp;TEXT(MOD(QUOTIENT($A3554-1,50),300)+1,"000"))</f>
        <v/>
      </c>
      <c r="U3554">
        <f>"SKU_"&amp;TEXT($A3554,"0000000")</f>
        <v/>
      </c>
      <c r="V3554">
        <f>CHOOSE(MOD($A3554-1,4)+1,"Enterprise","SMB","Госсектор","Розница")</f>
        <v/>
      </c>
      <c r="W3554">
        <f>"Клиент_"&amp;TEXT(MOD($A3554-1,20000)+1,"00000")</f>
        <v/>
      </c>
      <c r="X3554">
        <f>CHOOSE(MOD($A3554-1,5)+1,"Портал","API","Импорт","Ручной ввод","Интеграция")</f>
        <v/>
      </c>
      <c r="Y3554" s="8">
        <f>ROUND(1000+MOD($A3554*37,90000)+IF($AB3554="Да",5000,0),2)</f>
        <v/>
      </c>
      <c r="Z3554">
        <f>1+MOD($A3554,20)</f>
        <v/>
      </c>
      <c r="AA3554" s="8">
        <f>ROUND($Y3554*(0.08+MOD($A3554,17)/100),2)</f>
        <v/>
      </c>
      <c r="AB3554">
        <f>IF(MOD($A3554,10)&lt;7,"Да","Нет")</f>
        <v/>
      </c>
      <c r="AC3554">
        <f>$R3554&amp;" / "&amp;$S3554&amp;" / "&amp;$T3554</f>
        <v/>
      </c>
      <c r="AD3554">
        <f>1</f>
        <v/>
      </c>
      <c r="AE3554">
        <f>IF($A3554&lt;=Settings!$B$4,"до 100",IF($A3554&lt;=Settings!$B$5,"до 10 000",IF($A3554&lt;=Settings!$B$6,"до 100 000","100 000+")))</f>
        <v/>
      </c>
    </row>
    <row r="3555">
      <c r="A3555">
        <f>ROW()-1</f>
        <v/>
      </c>
      <c r="B3555">
        <f>IF($A3555&lt;=Settings!$B$4,"small_control",IF($A3555&lt;=Settings!$B$5,"medium_10k",IF($A3555&lt;=Settings!$B$6,"large_100k","extreme_1m")))</f>
        <v/>
      </c>
      <c r="C3555">
        <f>"ORD-"&amp;TEXT(QUOTIENT($A3555-1,3)+1,"0000000")</f>
        <v/>
      </c>
      <c r="D3555">
        <f>"LINE-"&amp;TEXT($A3555,"0000000")</f>
        <v/>
      </c>
      <c r="E3555" s="7">
        <f>Settings!$B$2+$A3555-1</f>
        <v/>
      </c>
      <c r="F3555" s="7">
        <f>Settings!$B$2+MOD($A3555-1,Settings!$B$7)</f>
        <v/>
      </c>
      <c r="G3555">
        <f>YEAR($F3555)</f>
        <v/>
      </c>
      <c r="H3555">
        <f>"Q"&amp;ROUNDUP(MONTH($F3555)/3,0)</f>
        <v/>
      </c>
      <c r="I3555">
        <f>MONTH($F3555)</f>
        <v/>
      </c>
      <c r="J3555">
        <f>CHOOSE(MONTH($F3555),"Январь","Февраль","Март","Апрель","Май","Июнь","Июль","Август","Сентябрь","Октябрь","Ноябрь","Декабрь")</f>
        <v/>
      </c>
      <c r="K3555">
        <f>DAY($F3555)</f>
        <v/>
      </c>
      <c r="L3555">
        <f>IF(MOD($A3555,10)&lt;7,"ФО_01_Крупный","ФО_"&amp;TEXT(MOD($A3555,8)+1,"00"))</f>
        <v/>
      </c>
      <c r="M3555">
        <f>IF($AB3555="Да","Регион_001_Крупный","Регион_"&amp;TEXT(MOD(QUOTIENT($A3555-1,20),180)+1,"000"))</f>
        <v/>
      </c>
      <c r="N3555">
        <f>IF($AB3555="Да","Город_"&amp;TEXT(MOD($A3555-1,250)+1,"0000"),"Город_"&amp;TEXT(MOD($A3555-1,3000)+1,"0000"))</f>
        <v/>
      </c>
      <c r="O3555">
        <f>IF($AB3555="Да","Холдинг_Крупный","Холдинг_"&amp;TEXT(MOD(QUOTIENT($A3555-1,10000),20)+1,"00"))</f>
        <v/>
      </c>
      <c r="P3555">
        <f>IF($AB3555="Да","Организация_Крупная","Организация_"&amp;TEXT(MOD(QUOTIENT($A3555-1,500),600)+1,"000"))</f>
        <v/>
      </c>
      <c r="Q3555">
        <f>"Отдел_"&amp;TEXT(MOD(QUOTIENT($A3555-1,50),100)+1,"000")</f>
        <v/>
      </c>
      <c r="R3555">
        <f>IF($AB3555="Да","Группа_Крупная","Группа_"&amp;TEXT(MOD(QUOTIENT($A3555-1,5000),30)+1,"00"))</f>
        <v/>
      </c>
      <c r="S3555">
        <f>IF($AB3555="Да","Категория_Крупная","Категория_"&amp;TEXT(MOD(QUOTIENT($A3555-1,500),120)+1,"000"))</f>
        <v/>
      </c>
      <c r="T3555">
        <f>IF($AB3555="Да","Подкатегория_Крупная","Подкатегория_"&amp;TEXT(MOD(QUOTIENT($A3555-1,50),300)+1,"000"))</f>
        <v/>
      </c>
      <c r="U3555">
        <f>"SKU_"&amp;TEXT($A3555,"0000000")</f>
        <v/>
      </c>
      <c r="V3555">
        <f>CHOOSE(MOD($A3555-1,4)+1,"Enterprise","SMB","Госсектор","Розница")</f>
        <v/>
      </c>
      <c r="W3555">
        <f>"Клиент_"&amp;TEXT(MOD($A3555-1,20000)+1,"00000")</f>
        <v/>
      </c>
      <c r="X3555">
        <f>CHOOSE(MOD($A3555-1,5)+1,"Портал","API","Импорт","Ручной ввод","Интеграция")</f>
        <v/>
      </c>
      <c r="Y3555" s="8">
        <f>ROUND(1000+MOD($A3555*37,90000)+IF($AB3555="Да",5000,0),2)</f>
        <v/>
      </c>
      <c r="Z3555">
        <f>1+MOD($A3555,20)</f>
        <v/>
      </c>
      <c r="AA3555" s="8">
        <f>ROUND($Y3555*(0.08+MOD($A3555,17)/100),2)</f>
        <v/>
      </c>
      <c r="AB3555">
        <f>IF(MOD($A3555,10)&lt;7,"Да","Нет")</f>
        <v/>
      </c>
      <c r="AC3555">
        <f>$R3555&amp;" / "&amp;$S3555&amp;" / "&amp;$T3555</f>
        <v/>
      </c>
      <c r="AD3555">
        <f>1</f>
        <v/>
      </c>
      <c r="AE3555">
        <f>IF($A3555&lt;=Settings!$B$4,"до 100",IF($A3555&lt;=Settings!$B$5,"до 10 000",IF($A3555&lt;=Settings!$B$6,"до 100 000","100 000+")))</f>
        <v/>
      </c>
    </row>
    <row r="3556">
      <c r="A3556">
        <f>ROW()-1</f>
        <v/>
      </c>
      <c r="B3556">
        <f>IF($A3556&lt;=Settings!$B$4,"small_control",IF($A3556&lt;=Settings!$B$5,"medium_10k",IF($A3556&lt;=Settings!$B$6,"large_100k","extreme_1m")))</f>
        <v/>
      </c>
      <c r="C3556">
        <f>"ORD-"&amp;TEXT(QUOTIENT($A3556-1,3)+1,"0000000")</f>
        <v/>
      </c>
      <c r="D3556">
        <f>"LINE-"&amp;TEXT($A3556,"0000000")</f>
        <v/>
      </c>
      <c r="E3556" s="7">
        <f>Settings!$B$2+$A3556-1</f>
        <v/>
      </c>
      <c r="F3556" s="7">
        <f>Settings!$B$2+MOD($A3556-1,Settings!$B$7)</f>
        <v/>
      </c>
      <c r="G3556">
        <f>YEAR($F3556)</f>
        <v/>
      </c>
      <c r="H3556">
        <f>"Q"&amp;ROUNDUP(MONTH($F3556)/3,0)</f>
        <v/>
      </c>
      <c r="I3556">
        <f>MONTH($F3556)</f>
        <v/>
      </c>
      <c r="J3556">
        <f>CHOOSE(MONTH($F3556),"Январь","Февраль","Март","Апрель","Май","Июнь","Июль","Август","Сентябрь","Октябрь","Ноябрь","Декабрь")</f>
        <v/>
      </c>
      <c r="K3556">
        <f>DAY($F3556)</f>
        <v/>
      </c>
      <c r="L3556">
        <f>IF(MOD($A3556,10)&lt;7,"ФО_01_Крупный","ФО_"&amp;TEXT(MOD($A3556,8)+1,"00"))</f>
        <v/>
      </c>
      <c r="M3556">
        <f>IF($AB3556="Да","Регион_001_Крупный","Регион_"&amp;TEXT(MOD(QUOTIENT($A3556-1,20),180)+1,"000"))</f>
        <v/>
      </c>
      <c r="N3556">
        <f>IF($AB3556="Да","Город_"&amp;TEXT(MOD($A3556-1,250)+1,"0000"),"Город_"&amp;TEXT(MOD($A3556-1,3000)+1,"0000"))</f>
        <v/>
      </c>
      <c r="O3556">
        <f>IF($AB3556="Да","Холдинг_Крупный","Холдинг_"&amp;TEXT(MOD(QUOTIENT($A3556-1,10000),20)+1,"00"))</f>
        <v/>
      </c>
      <c r="P3556">
        <f>IF($AB3556="Да","Организация_Крупная","Организация_"&amp;TEXT(MOD(QUOTIENT($A3556-1,500),600)+1,"000"))</f>
        <v/>
      </c>
      <c r="Q3556">
        <f>"Отдел_"&amp;TEXT(MOD(QUOTIENT($A3556-1,50),100)+1,"000")</f>
        <v/>
      </c>
      <c r="R3556">
        <f>IF($AB3556="Да","Группа_Крупная","Группа_"&amp;TEXT(MOD(QUOTIENT($A3556-1,5000),30)+1,"00"))</f>
        <v/>
      </c>
      <c r="S3556">
        <f>IF($AB3556="Да","Категория_Крупная","Категория_"&amp;TEXT(MOD(QUOTIENT($A3556-1,500),120)+1,"000"))</f>
        <v/>
      </c>
      <c r="T3556">
        <f>IF($AB3556="Да","Подкатегория_Крупная","Подкатегория_"&amp;TEXT(MOD(QUOTIENT($A3556-1,50),300)+1,"000"))</f>
        <v/>
      </c>
      <c r="U3556">
        <f>"SKU_"&amp;TEXT($A3556,"0000000")</f>
        <v/>
      </c>
      <c r="V3556">
        <f>CHOOSE(MOD($A3556-1,4)+1,"Enterprise","SMB","Госсектор","Розница")</f>
        <v/>
      </c>
      <c r="W3556">
        <f>"Клиент_"&amp;TEXT(MOD($A3556-1,20000)+1,"00000")</f>
        <v/>
      </c>
      <c r="X3556">
        <f>CHOOSE(MOD($A3556-1,5)+1,"Портал","API","Импорт","Ручной ввод","Интеграция")</f>
        <v/>
      </c>
      <c r="Y3556" s="8">
        <f>ROUND(1000+MOD($A3556*37,90000)+IF($AB3556="Да",5000,0),2)</f>
        <v/>
      </c>
      <c r="Z3556">
        <f>1+MOD($A3556,20)</f>
        <v/>
      </c>
      <c r="AA3556" s="8">
        <f>ROUND($Y3556*(0.08+MOD($A3556,17)/100),2)</f>
        <v/>
      </c>
      <c r="AB3556">
        <f>IF(MOD($A3556,10)&lt;7,"Да","Нет")</f>
        <v/>
      </c>
      <c r="AC3556">
        <f>$R3556&amp;" / "&amp;$S3556&amp;" / "&amp;$T3556</f>
        <v/>
      </c>
      <c r="AD3556">
        <f>1</f>
        <v/>
      </c>
      <c r="AE3556">
        <f>IF($A3556&lt;=Settings!$B$4,"до 100",IF($A3556&lt;=Settings!$B$5,"до 10 000",IF($A3556&lt;=Settings!$B$6,"до 100 000","100 000+")))</f>
        <v/>
      </c>
    </row>
    <row r="3557">
      <c r="A3557">
        <f>ROW()-1</f>
        <v/>
      </c>
      <c r="B3557">
        <f>IF($A3557&lt;=Settings!$B$4,"small_control",IF($A3557&lt;=Settings!$B$5,"medium_10k",IF($A3557&lt;=Settings!$B$6,"large_100k","extreme_1m")))</f>
        <v/>
      </c>
      <c r="C3557">
        <f>"ORD-"&amp;TEXT(QUOTIENT($A3557-1,3)+1,"0000000")</f>
        <v/>
      </c>
      <c r="D3557">
        <f>"LINE-"&amp;TEXT($A3557,"0000000")</f>
        <v/>
      </c>
      <c r="E3557" s="7">
        <f>Settings!$B$2+$A3557-1</f>
        <v/>
      </c>
      <c r="F3557" s="7">
        <f>Settings!$B$2+MOD($A3557-1,Settings!$B$7)</f>
        <v/>
      </c>
      <c r="G3557">
        <f>YEAR($F3557)</f>
        <v/>
      </c>
      <c r="H3557">
        <f>"Q"&amp;ROUNDUP(MONTH($F3557)/3,0)</f>
        <v/>
      </c>
      <c r="I3557">
        <f>MONTH($F3557)</f>
        <v/>
      </c>
      <c r="J3557">
        <f>CHOOSE(MONTH($F3557),"Январь","Февраль","Март","Апрель","Май","Июнь","Июль","Август","Сентябрь","Октябрь","Ноябрь","Декабрь")</f>
        <v/>
      </c>
      <c r="K3557">
        <f>DAY($F3557)</f>
        <v/>
      </c>
      <c r="L3557">
        <f>IF(MOD($A3557,10)&lt;7,"ФО_01_Крупный","ФО_"&amp;TEXT(MOD($A3557,8)+1,"00"))</f>
        <v/>
      </c>
      <c r="M3557">
        <f>IF($AB3557="Да","Регион_001_Крупный","Регион_"&amp;TEXT(MOD(QUOTIENT($A3557-1,20),180)+1,"000"))</f>
        <v/>
      </c>
      <c r="N3557">
        <f>IF($AB3557="Да","Город_"&amp;TEXT(MOD($A3557-1,250)+1,"0000"),"Город_"&amp;TEXT(MOD($A3557-1,3000)+1,"0000"))</f>
        <v/>
      </c>
      <c r="O3557">
        <f>IF($AB3557="Да","Холдинг_Крупный","Холдинг_"&amp;TEXT(MOD(QUOTIENT($A3557-1,10000),20)+1,"00"))</f>
        <v/>
      </c>
      <c r="P3557">
        <f>IF($AB3557="Да","Организация_Крупная","Организация_"&amp;TEXT(MOD(QUOTIENT($A3557-1,500),600)+1,"000"))</f>
        <v/>
      </c>
      <c r="Q3557">
        <f>"Отдел_"&amp;TEXT(MOD(QUOTIENT($A3557-1,50),100)+1,"000")</f>
        <v/>
      </c>
      <c r="R3557">
        <f>IF($AB3557="Да","Группа_Крупная","Группа_"&amp;TEXT(MOD(QUOTIENT($A3557-1,5000),30)+1,"00"))</f>
        <v/>
      </c>
      <c r="S3557">
        <f>IF($AB3557="Да","Категория_Крупная","Категория_"&amp;TEXT(MOD(QUOTIENT($A3557-1,500),120)+1,"000"))</f>
        <v/>
      </c>
      <c r="T3557">
        <f>IF($AB3557="Да","Подкатегория_Крупная","Подкатегория_"&amp;TEXT(MOD(QUOTIENT($A3557-1,50),300)+1,"000"))</f>
        <v/>
      </c>
      <c r="U3557">
        <f>"SKU_"&amp;TEXT($A3557,"0000000")</f>
        <v/>
      </c>
      <c r="V3557">
        <f>CHOOSE(MOD($A3557-1,4)+1,"Enterprise","SMB","Госсектор","Розница")</f>
        <v/>
      </c>
      <c r="W3557">
        <f>"Клиент_"&amp;TEXT(MOD($A3557-1,20000)+1,"00000")</f>
        <v/>
      </c>
      <c r="X3557">
        <f>CHOOSE(MOD($A3557-1,5)+1,"Портал","API","Импорт","Ручной ввод","Интеграция")</f>
        <v/>
      </c>
      <c r="Y3557" s="8">
        <f>ROUND(1000+MOD($A3557*37,90000)+IF($AB3557="Да",5000,0),2)</f>
        <v/>
      </c>
      <c r="Z3557">
        <f>1+MOD($A3557,20)</f>
        <v/>
      </c>
      <c r="AA3557" s="8">
        <f>ROUND($Y3557*(0.08+MOD($A3557,17)/100),2)</f>
        <v/>
      </c>
      <c r="AB3557">
        <f>IF(MOD($A3557,10)&lt;7,"Да","Нет")</f>
        <v/>
      </c>
      <c r="AC3557">
        <f>$R3557&amp;" / "&amp;$S3557&amp;" / "&amp;$T3557</f>
        <v/>
      </c>
      <c r="AD3557">
        <f>1</f>
        <v/>
      </c>
      <c r="AE3557">
        <f>IF($A3557&lt;=Settings!$B$4,"до 100",IF($A3557&lt;=Settings!$B$5,"до 10 000",IF($A3557&lt;=Settings!$B$6,"до 100 000","100 000+")))</f>
        <v/>
      </c>
    </row>
    <row r="3558">
      <c r="A3558">
        <f>ROW()-1</f>
        <v/>
      </c>
      <c r="B3558">
        <f>IF($A3558&lt;=Settings!$B$4,"small_control",IF($A3558&lt;=Settings!$B$5,"medium_10k",IF($A3558&lt;=Settings!$B$6,"large_100k","extreme_1m")))</f>
        <v/>
      </c>
      <c r="C3558">
        <f>"ORD-"&amp;TEXT(QUOTIENT($A3558-1,3)+1,"0000000")</f>
        <v/>
      </c>
      <c r="D3558">
        <f>"LINE-"&amp;TEXT($A3558,"0000000")</f>
        <v/>
      </c>
      <c r="E3558" s="7">
        <f>Settings!$B$2+$A3558-1</f>
        <v/>
      </c>
      <c r="F3558" s="7">
        <f>Settings!$B$2+MOD($A3558-1,Settings!$B$7)</f>
        <v/>
      </c>
      <c r="G3558">
        <f>YEAR($F3558)</f>
        <v/>
      </c>
      <c r="H3558">
        <f>"Q"&amp;ROUNDUP(MONTH($F3558)/3,0)</f>
        <v/>
      </c>
      <c r="I3558">
        <f>MONTH($F3558)</f>
        <v/>
      </c>
      <c r="J3558">
        <f>CHOOSE(MONTH($F3558),"Январь","Февраль","Март","Апрель","Май","Июнь","Июль","Август","Сентябрь","Октябрь","Ноябрь","Декабрь")</f>
        <v/>
      </c>
      <c r="K3558">
        <f>DAY($F3558)</f>
        <v/>
      </c>
      <c r="L3558">
        <f>IF(MOD($A3558,10)&lt;7,"ФО_01_Крупный","ФО_"&amp;TEXT(MOD($A3558,8)+1,"00"))</f>
        <v/>
      </c>
      <c r="M3558">
        <f>IF($AB3558="Да","Регион_001_Крупный","Регион_"&amp;TEXT(MOD(QUOTIENT($A3558-1,20),180)+1,"000"))</f>
        <v/>
      </c>
      <c r="N3558">
        <f>IF($AB3558="Да","Город_"&amp;TEXT(MOD($A3558-1,250)+1,"0000"),"Город_"&amp;TEXT(MOD($A3558-1,3000)+1,"0000"))</f>
        <v/>
      </c>
      <c r="O3558">
        <f>IF($AB3558="Да","Холдинг_Крупный","Холдинг_"&amp;TEXT(MOD(QUOTIENT($A3558-1,10000),20)+1,"00"))</f>
        <v/>
      </c>
      <c r="P3558">
        <f>IF($AB3558="Да","Организация_Крупная","Организация_"&amp;TEXT(MOD(QUOTIENT($A3558-1,500),600)+1,"000"))</f>
        <v/>
      </c>
      <c r="Q3558">
        <f>"Отдел_"&amp;TEXT(MOD(QUOTIENT($A3558-1,50),100)+1,"000")</f>
        <v/>
      </c>
      <c r="R3558">
        <f>IF($AB3558="Да","Группа_Крупная","Группа_"&amp;TEXT(MOD(QUOTIENT($A3558-1,5000),30)+1,"00"))</f>
        <v/>
      </c>
      <c r="S3558">
        <f>IF($AB3558="Да","Категория_Крупная","Категория_"&amp;TEXT(MOD(QUOTIENT($A3558-1,500),120)+1,"000"))</f>
        <v/>
      </c>
      <c r="T3558">
        <f>IF($AB3558="Да","Подкатегория_Крупная","Подкатегория_"&amp;TEXT(MOD(QUOTIENT($A3558-1,50),300)+1,"000"))</f>
        <v/>
      </c>
      <c r="U3558">
        <f>"SKU_"&amp;TEXT($A3558,"0000000")</f>
        <v/>
      </c>
      <c r="V3558">
        <f>CHOOSE(MOD($A3558-1,4)+1,"Enterprise","SMB","Госсектор","Розница")</f>
        <v/>
      </c>
      <c r="W3558">
        <f>"Клиент_"&amp;TEXT(MOD($A3558-1,20000)+1,"00000")</f>
        <v/>
      </c>
      <c r="X3558">
        <f>CHOOSE(MOD($A3558-1,5)+1,"Портал","API","Импорт","Ручной ввод","Интеграция")</f>
        <v/>
      </c>
      <c r="Y3558" s="8">
        <f>ROUND(1000+MOD($A3558*37,90000)+IF($AB3558="Да",5000,0),2)</f>
        <v/>
      </c>
      <c r="Z3558">
        <f>1+MOD($A3558,20)</f>
        <v/>
      </c>
      <c r="AA3558" s="8">
        <f>ROUND($Y3558*(0.08+MOD($A3558,17)/100),2)</f>
        <v/>
      </c>
      <c r="AB3558">
        <f>IF(MOD($A3558,10)&lt;7,"Да","Нет")</f>
        <v/>
      </c>
      <c r="AC3558">
        <f>$R3558&amp;" / "&amp;$S3558&amp;" / "&amp;$T3558</f>
        <v/>
      </c>
      <c r="AD3558">
        <f>1</f>
        <v/>
      </c>
      <c r="AE3558">
        <f>IF($A3558&lt;=Settings!$B$4,"до 100",IF($A3558&lt;=Settings!$B$5,"до 10 000",IF($A3558&lt;=Settings!$B$6,"до 100 000","100 000+")))</f>
        <v/>
      </c>
    </row>
    <row r="3559">
      <c r="A3559">
        <f>ROW()-1</f>
        <v/>
      </c>
      <c r="B3559">
        <f>IF($A3559&lt;=Settings!$B$4,"small_control",IF($A3559&lt;=Settings!$B$5,"medium_10k",IF($A3559&lt;=Settings!$B$6,"large_100k","extreme_1m")))</f>
        <v/>
      </c>
      <c r="C3559">
        <f>"ORD-"&amp;TEXT(QUOTIENT($A3559-1,3)+1,"0000000")</f>
        <v/>
      </c>
      <c r="D3559">
        <f>"LINE-"&amp;TEXT($A3559,"0000000")</f>
        <v/>
      </c>
      <c r="E3559" s="7">
        <f>Settings!$B$2+$A3559-1</f>
        <v/>
      </c>
      <c r="F3559" s="7">
        <f>Settings!$B$2+MOD($A3559-1,Settings!$B$7)</f>
        <v/>
      </c>
      <c r="G3559">
        <f>YEAR($F3559)</f>
        <v/>
      </c>
      <c r="H3559">
        <f>"Q"&amp;ROUNDUP(MONTH($F3559)/3,0)</f>
        <v/>
      </c>
      <c r="I3559">
        <f>MONTH($F3559)</f>
        <v/>
      </c>
      <c r="J3559">
        <f>CHOOSE(MONTH($F3559),"Январь","Февраль","Март","Апрель","Май","Июнь","Июль","Август","Сентябрь","Октябрь","Ноябрь","Декабрь")</f>
        <v/>
      </c>
      <c r="K3559">
        <f>DAY($F3559)</f>
        <v/>
      </c>
      <c r="L3559">
        <f>IF(MOD($A3559,10)&lt;7,"ФО_01_Крупный","ФО_"&amp;TEXT(MOD($A3559,8)+1,"00"))</f>
        <v/>
      </c>
      <c r="M3559">
        <f>IF($AB3559="Да","Регион_001_Крупный","Регион_"&amp;TEXT(MOD(QUOTIENT($A3559-1,20),180)+1,"000"))</f>
        <v/>
      </c>
      <c r="N3559">
        <f>IF($AB3559="Да","Город_"&amp;TEXT(MOD($A3559-1,250)+1,"0000"),"Город_"&amp;TEXT(MOD($A3559-1,3000)+1,"0000"))</f>
        <v/>
      </c>
      <c r="O3559">
        <f>IF($AB3559="Да","Холдинг_Крупный","Холдинг_"&amp;TEXT(MOD(QUOTIENT($A3559-1,10000),20)+1,"00"))</f>
        <v/>
      </c>
      <c r="P3559">
        <f>IF($AB3559="Да","Организация_Крупная","Организация_"&amp;TEXT(MOD(QUOTIENT($A3559-1,500),600)+1,"000"))</f>
        <v/>
      </c>
      <c r="Q3559">
        <f>"Отдел_"&amp;TEXT(MOD(QUOTIENT($A3559-1,50),100)+1,"000")</f>
        <v/>
      </c>
      <c r="R3559">
        <f>IF($AB3559="Да","Группа_Крупная","Группа_"&amp;TEXT(MOD(QUOTIENT($A3559-1,5000),30)+1,"00"))</f>
        <v/>
      </c>
      <c r="S3559">
        <f>IF($AB3559="Да","Категория_Крупная","Категория_"&amp;TEXT(MOD(QUOTIENT($A3559-1,500),120)+1,"000"))</f>
        <v/>
      </c>
      <c r="T3559">
        <f>IF($AB3559="Да","Подкатегория_Крупная","Подкатегория_"&amp;TEXT(MOD(QUOTIENT($A3559-1,50),300)+1,"000"))</f>
        <v/>
      </c>
      <c r="U3559">
        <f>"SKU_"&amp;TEXT($A3559,"0000000")</f>
        <v/>
      </c>
      <c r="V3559">
        <f>CHOOSE(MOD($A3559-1,4)+1,"Enterprise","SMB","Госсектор","Розница")</f>
        <v/>
      </c>
      <c r="W3559">
        <f>"Клиент_"&amp;TEXT(MOD($A3559-1,20000)+1,"00000")</f>
        <v/>
      </c>
      <c r="X3559">
        <f>CHOOSE(MOD($A3559-1,5)+1,"Портал","API","Импорт","Ручной ввод","Интеграция")</f>
        <v/>
      </c>
      <c r="Y3559" s="8">
        <f>ROUND(1000+MOD($A3559*37,90000)+IF($AB3559="Да",5000,0),2)</f>
        <v/>
      </c>
      <c r="Z3559">
        <f>1+MOD($A3559,20)</f>
        <v/>
      </c>
      <c r="AA3559" s="8">
        <f>ROUND($Y3559*(0.08+MOD($A3559,17)/100),2)</f>
        <v/>
      </c>
      <c r="AB3559">
        <f>IF(MOD($A3559,10)&lt;7,"Да","Нет")</f>
        <v/>
      </c>
      <c r="AC3559">
        <f>$R3559&amp;" / "&amp;$S3559&amp;" / "&amp;$T3559</f>
        <v/>
      </c>
      <c r="AD3559">
        <f>1</f>
        <v/>
      </c>
      <c r="AE3559">
        <f>IF($A3559&lt;=Settings!$B$4,"до 100",IF($A3559&lt;=Settings!$B$5,"до 10 000",IF($A3559&lt;=Settings!$B$6,"до 100 000","100 000+")))</f>
        <v/>
      </c>
    </row>
    <row r="3560">
      <c r="A3560">
        <f>ROW()-1</f>
        <v/>
      </c>
      <c r="B3560">
        <f>IF($A3560&lt;=Settings!$B$4,"small_control",IF($A3560&lt;=Settings!$B$5,"medium_10k",IF($A3560&lt;=Settings!$B$6,"large_100k","extreme_1m")))</f>
        <v/>
      </c>
      <c r="C3560">
        <f>"ORD-"&amp;TEXT(QUOTIENT($A3560-1,3)+1,"0000000")</f>
        <v/>
      </c>
      <c r="D3560">
        <f>"LINE-"&amp;TEXT($A3560,"0000000")</f>
        <v/>
      </c>
      <c r="E3560" s="7">
        <f>Settings!$B$2+$A3560-1</f>
        <v/>
      </c>
      <c r="F3560" s="7">
        <f>Settings!$B$2+MOD($A3560-1,Settings!$B$7)</f>
        <v/>
      </c>
      <c r="G3560">
        <f>YEAR($F3560)</f>
        <v/>
      </c>
      <c r="H3560">
        <f>"Q"&amp;ROUNDUP(MONTH($F3560)/3,0)</f>
        <v/>
      </c>
      <c r="I3560">
        <f>MONTH($F3560)</f>
        <v/>
      </c>
      <c r="J3560">
        <f>CHOOSE(MONTH($F3560),"Январь","Февраль","Март","Апрель","Май","Июнь","Июль","Август","Сентябрь","Октябрь","Ноябрь","Декабрь")</f>
        <v/>
      </c>
      <c r="K3560">
        <f>DAY($F3560)</f>
        <v/>
      </c>
      <c r="L3560">
        <f>IF(MOD($A3560,10)&lt;7,"ФО_01_Крупный","ФО_"&amp;TEXT(MOD($A3560,8)+1,"00"))</f>
        <v/>
      </c>
      <c r="M3560">
        <f>IF($AB3560="Да","Регион_001_Крупный","Регион_"&amp;TEXT(MOD(QUOTIENT($A3560-1,20),180)+1,"000"))</f>
        <v/>
      </c>
      <c r="N3560">
        <f>IF($AB3560="Да","Город_"&amp;TEXT(MOD($A3560-1,250)+1,"0000"),"Город_"&amp;TEXT(MOD($A3560-1,3000)+1,"0000"))</f>
        <v/>
      </c>
      <c r="O3560">
        <f>IF($AB3560="Да","Холдинг_Крупный","Холдинг_"&amp;TEXT(MOD(QUOTIENT($A3560-1,10000),20)+1,"00"))</f>
        <v/>
      </c>
      <c r="P3560">
        <f>IF($AB3560="Да","Организация_Крупная","Организация_"&amp;TEXT(MOD(QUOTIENT($A3560-1,500),600)+1,"000"))</f>
        <v/>
      </c>
      <c r="Q3560">
        <f>"Отдел_"&amp;TEXT(MOD(QUOTIENT($A3560-1,50),100)+1,"000")</f>
        <v/>
      </c>
      <c r="R3560">
        <f>IF($AB3560="Да","Группа_Крупная","Группа_"&amp;TEXT(MOD(QUOTIENT($A3560-1,5000),30)+1,"00"))</f>
        <v/>
      </c>
      <c r="S3560">
        <f>IF($AB3560="Да","Категория_Крупная","Категория_"&amp;TEXT(MOD(QUOTIENT($A3560-1,500),120)+1,"000"))</f>
        <v/>
      </c>
      <c r="T3560">
        <f>IF($AB3560="Да","Подкатегория_Крупная","Подкатегория_"&amp;TEXT(MOD(QUOTIENT($A3560-1,50),300)+1,"000"))</f>
        <v/>
      </c>
      <c r="U3560">
        <f>"SKU_"&amp;TEXT($A3560,"0000000")</f>
        <v/>
      </c>
      <c r="V3560">
        <f>CHOOSE(MOD($A3560-1,4)+1,"Enterprise","SMB","Госсектор","Розница")</f>
        <v/>
      </c>
      <c r="W3560">
        <f>"Клиент_"&amp;TEXT(MOD($A3560-1,20000)+1,"00000")</f>
        <v/>
      </c>
      <c r="X3560">
        <f>CHOOSE(MOD($A3560-1,5)+1,"Портал","API","Импорт","Ручной ввод","Интеграция")</f>
        <v/>
      </c>
      <c r="Y3560" s="8">
        <f>ROUND(1000+MOD($A3560*37,90000)+IF($AB3560="Да",5000,0),2)</f>
        <v/>
      </c>
      <c r="Z3560">
        <f>1+MOD($A3560,20)</f>
        <v/>
      </c>
      <c r="AA3560" s="8">
        <f>ROUND($Y3560*(0.08+MOD($A3560,17)/100),2)</f>
        <v/>
      </c>
      <c r="AB3560">
        <f>IF(MOD($A3560,10)&lt;7,"Да","Нет")</f>
        <v/>
      </c>
      <c r="AC3560">
        <f>$R3560&amp;" / "&amp;$S3560&amp;" / "&amp;$T3560</f>
        <v/>
      </c>
      <c r="AD3560">
        <f>1</f>
        <v/>
      </c>
      <c r="AE3560">
        <f>IF($A3560&lt;=Settings!$B$4,"до 100",IF($A3560&lt;=Settings!$B$5,"до 10 000",IF($A3560&lt;=Settings!$B$6,"до 100 000","100 000+")))</f>
        <v/>
      </c>
    </row>
    <row r="3561">
      <c r="A3561">
        <f>ROW()-1</f>
        <v/>
      </c>
      <c r="B3561">
        <f>IF($A3561&lt;=Settings!$B$4,"small_control",IF($A3561&lt;=Settings!$B$5,"medium_10k",IF($A3561&lt;=Settings!$B$6,"large_100k","extreme_1m")))</f>
        <v/>
      </c>
      <c r="C3561">
        <f>"ORD-"&amp;TEXT(QUOTIENT($A3561-1,3)+1,"0000000")</f>
        <v/>
      </c>
      <c r="D3561">
        <f>"LINE-"&amp;TEXT($A3561,"0000000")</f>
        <v/>
      </c>
      <c r="E3561" s="7">
        <f>Settings!$B$2+$A3561-1</f>
        <v/>
      </c>
      <c r="F3561" s="7">
        <f>Settings!$B$2+MOD($A3561-1,Settings!$B$7)</f>
        <v/>
      </c>
      <c r="G3561">
        <f>YEAR($F3561)</f>
        <v/>
      </c>
      <c r="H3561">
        <f>"Q"&amp;ROUNDUP(MONTH($F3561)/3,0)</f>
        <v/>
      </c>
      <c r="I3561">
        <f>MONTH($F3561)</f>
        <v/>
      </c>
      <c r="J3561">
        <f>CHOOSE(MONTH($F3561),"Январь","Февраль","Март","Апрель","Май","Июнь","Июль","Август","Сентябрь","Октябрь","Ноябрь","Декабрь")</f>
        <v/>
      </c>
      <c r="K3561">
        <f>DAY($F3561)</f>
        <v/>
      </c>
      <c r="L3561">
        <f>IF(MOD($A3561,10)&lt;7,"ФО_01_Крупный","ФО_"&amp;TEXT(MOD($A3561,8)+1,"00"))</f>
        <v/>
      </c>
      <c r="M3561">
        <f>IF($AB3561="Да","Регион_001_Крупный","Регион_"&amp;TEXT(MOD(QUOTIENT($A3561-1,20),180)+1,"000"))</f>
        <v/>
      </c>
      <c r="N3561">
        <f>IF($AB3561="Да","Город_"&amp;TEXT(MOD($A3561-1,250)+1,"0000"),"Город_"&amp;TEXT(MOD($A3561-1,3000)+1,"0000"))</f>
        <v/>
      </c>
      <c r="O3561">
        <f>IF($AB3561="Да","Холдинг_Крупный","Холдинг_"&amp;TEXT(MOD(QUOTIENT($A3561-1,10000),20)+1,"00"))</f>
        <v/>
      </c>
      <c r="P3561">
        <f>IF($AB3561="Да","Организация_Крупная","Организация_"&amp;TEXT(MOD(QUOTIENT($A3561-1,500),600)+1,"000"))</f>
        <v/>
      </c>
      <c r="Q3561">
        <f>"Отдел_"&amp;TEXT(MOD(QUOTIENT($A3561-1,50),100)+1,"000")</f>
        <v/>
      </c>
      <c r="R3561">
        <f>IF($AB3561="Да","Группа_Крупная","Группа_"&amp;TEXT(MOD(QUOTIENT($A3561-1,5000),30)+1,"00"))</f>
        <v/>
      </c>
      <c r="S3561">
        <f>IF($AB3561="Да","Категория_Крупная","Категория_"&amp;TEXT(MOD(QUOTIENT($A3561-1,500),120)+1,"000"))</f>
        <v/>
      </c>
      <c r="T3561">
        <f>IF($AB3561="Да","Подкатегория_Крупная","Подкатегория_"&amp;TEXT(MOD(QUOTIENT($A3561-1,50),300)+1,"000"))</f>
        <v/>
      </c>
      <c r="U3561">
        <f>"SKU_"&amp;TEXT($A3561,"0000000")</f>
        <v/>
      </c>
      <c r="V3561">
        <f>CHOOSE(MOD($A3561-1,4)+1,"Enterprise","SMB","Госсектор","Розница")</f>
        <v/>
      </c>
      <c r="W3561">
        <f>"Клиент_"&amp;TEXT(MOD($A3561-1,20000)+1,"00000")</f>
        <v/>
      </c>
      <c r="X3561">
        <f>CHOOSE(MOD($A3561-1,5)+1,"Портал","API","Импорт","Ручной ввод","Интеграция")</f>
        <v/>
      </c>
      <c r="Y3561" s="8">
        <f>ROUND(1000+MOD($A3561*37,90000)+IF($AB3561="Да",5000,0),2)</f>
        <v/>
      </c>
      <c r="Z3561">
        <f>1+MOD($A3561,20)</f>
        <v/>
      </c>
      <c r="AA3561" s="8">
        <f>ROUND($Y3561*(0.08+MOD($A3561,17)/100),2)</f>
        <v/>
      </c>
      <c r="AB3561">
        <f>IF(MOD($A3561,10)&lt;7,"Да","Нет")</f>
        <v/>
      </c>
      <c r="AC3561">
        <f>$R3561&amp;" / "&amp;$S3561&amp;" / "&amp;$T3561</f>
        <v/>
      </c>
      <c r="AD3561">
        <f>1</f>
        <v/>
      </c>
      <c r="AE3561">
        <f>IF($A3561&lt;=Settings!$B$4,"до 100",IF($A3561&lt;=Settings!$B$5,"до 10 000",IF($A3561&lt;=Settings!$B$6,"до 100 000","100 000+")))</f>
        <v/>
      </c>
    </row>
    <row r="3562">
      <c r="A3562">
        <f>ROW()-1</f>
        <v/>
      </c>
      <c r="B3562">
        <f>IF($A3562&lt;=Settings!$B$4,"small_control",IF($A3562&lt;=Settings!$B$5,"medium_10k",IF($A3562&lt;=Settings!$B$6,"large_100k","extreme_1m")))</f>
        <v/>
      </c>
      <c r="C3562">
        <f>"ORD-"&amp;TEXT(QUOTIENT($A3562-1,3)+1,"0000000")</f>
        <v/>
      </c>
      <c r="D3562">
        <f>"LINE-"&amp;TEXT($A3562,"0000000")</f>
        <v/>
      </c>
      <c r="E3562" s="7">
        <f>Settings!$B$2+$A3562-1</f>
        <v/>
      </c>
      <c r="F3562" s="7">
        <f>Settings!$B$2+MOD($A3562-1,Settings!$B$7)</f>
        <v/>
      </c>
      <c r="G3562">
        <f>YEAR($F3562)</f>
        <v/>
      </c>
      <c r="H3562">
        <f>"Q"&amp;ROUNDUP(MONTH($F3562)/3,0)</f>
        <v/>
      </c>
      <c r="I3562">
        <f>MONTH($F3562)</f>
        <v/>
      </c>
      <c r="J3562">
        <f>CHOOSE(MONTH($F3562),"Январь","Февраль","Март","Апрель","Май","Июнь","Июль","Август","Сентябрь","Октябрь","Ноябрь","Декабрь")</f>
        <v/>
      </c>
      <c r="K3562">
        <f>DAY($F3562)</f>
        <v/>
      </c>
      <c r="L3562">
        <f>IF(MOD($A3562,10)&lt;7,"ФО_01_Крупный","ФО_"&amp;TEXT(MOD($A3562,8)+1,"00"))</f>
        <v/>
      </c>
      <c r="M3562">
        <f>IF($AB3562="Да","Регион_001_Крупный","Регион_"&amp;TEXT(MOD(QUOTIENT($A3562-1,20),180)+1,"000"))</f>
        <v/>
      </c>
      <c r="N3562">
        <f>IF($AB3562="Да","Город_"&amp;TEXT(MOD($A3562-1,250)+1,"0000"),"Город_"&amp;TEXT(MOD($A3562-1,3000)+1,"0000"))</f>
        <v/>
      </c>
      <c r="O3562">
        <f>IF($AB3562="Да","Холдинг_Крупный","Холдинг_"&amp;TEXT(MOD(QUOTIENT($A3562-1,10000),20)+1,"00"))</f>
        <v/>
      </c>
      <c r="P3562">
        <f>IF($AB3562="Да","Организация_Крупная","Организация_"&amp;TEXT(MOD(QUOTIENT($A3562-1,500),600)+1,"000"))</f>
        <v/>
      </c>
      <c r="Q3562">
        <f>"Отдел_"&amp;TEXT(MOD(QUOTIENT($A3562-1,50),100)+1,"000")</f>
        <v/>
      </c>
      <c r="R3562">
        <f>IF($AB3562="Да","Группа_Крупная","Группа_"&amp;TEXT(MOD(QUOTIENT($A3562-1,5000),30)+1,"00"))</f>
        <v/>
      </c>
      <c r="S3562">
        <f>IF($AB3562="Да","Категория_Крупная","Категория_"&amp;TEXT(MOD(QUOTIENT($A3562-1,500),120)+1,"000"))</f>
        <v/>
      </c>
      <c r="T3562">
        <f>IF($AB3562="Да","Подкатегория_Крупная","Подкатегория_"&amp;TEXT(MOD(QUOTIENT($A3562-1,50),300)+1,"000"))</f>
        <v/>
      </c>
      <c r="U3562">
        <f>"SKU_"&amp;TEXT($A3562,"0000000")</f>
        <v/>
      </c>
      <c r="V3562">
        <f>CHOOSE(MOD($A3562-1,4)+1,"Enterprise","SMB","Госсектор","Розница")</f>
        <v/>
      </c>
      <c r="W3562">
        <f>"Клиент_"&amp;TEXT(MOD($A3562-1,20000)+1,"00000")</f>
        <v/>
      </c>
      <c r="X3562">
        <f>CHOOSE(MOD($A3562-1,5)+1,"Портал","API","Импорт","Ручной ввод","Интеграция")</f>
        <v/>
      </c>
      <c r="Y3562" s="8">
        <f>ROUND(1000+MOD($A3562*37,90000)+IF($AB3562="Да",5000,0),2)</f>
        <v/>
      </c>
      <c r="Z3562">
        <f>1+MOD($A3562,20)</f>
        <v/>
      </c>
      <c r="AA3562" s="8">
        <f>ROUND($Y3562*(0.08+MOD($A3562,17)/100),2)</f>
        <v/>
      </c>
      <c r="AB3562">
        <f>IF(MOD($A3562,10)&lt;7,"Да","Нет")</f>
        <v/>
      </c>
      <c r="AC3562">
        <f>$R3562&amp;" / "&amp;$S3562&amp;" / "&amp;$T3562</f>
        <v/>
      </c>
      <c r="AD3562">
        <f>1</f>
        <v/>
      </c>
      <c r="AE3562">
        <f>IF($A3562&lt;=Settings!$B$4,"до 100",IF($A3562&lt;=Settings!$B$5,"до 10 000",IF($A3562&lt;=Settings!$B$6,"до 100 000","100 000+")))</f>
        <v/>
      </c>
    </row>
    <row r="3563">
      <c r="A3563">
        <f>ROW()-1</f>
        <v/>
      </c>
      <c r="B3563">
        <f>IF($A3563&lt;=Settings!$B$4,"small_control",IF($A3563&lt;=Settings!$B$5,"medium_10k",IF($A3563&lt;=Settings!$B$6,"large_100k","extreme_1m")))</f>
        <v/>
      </c>
      <c r="C3563">
        <f>"ORD-"&amp;TEXT(QUOTIENT($A3563-1,3)+1,"0000000")</f>
        <v/>
      </c>
      <c r="D3563">
        <f>"LINE-"&amp;TEXT($A3563,"0000000")</f>
        <v/>
      </c>
      <c r="E3563" s="7">
        <f>Settings!$B$2+$A3563-1</f>
        <v/>
      </c>
      <c r="F3563" s="7">
        <f>Settings!$B$2+MOD($A3563-1,Settings!$B$7)</f>
        <v/>
      </c>
      <c r="G3563">
        <f>YEAR($F3563)</f>
        <v/>
      </c>
      <c r="H3563">
        <f>"Q"&amp;ROUNDUP(MONTH($F3563)/3,0)</f>
        <v/>
      </c>
      <c r="I3563">
        <f>MONTH($F3563)</f>
        <v/>
      </c>
      <c r="J3563">
        <f>CHOOSE(MONTH($F3563),"Январь","Февраль","Март","Апрель","Май","Июнь","Июль","Август","Сентябрь","Октябрь","Ноябрь","Декабрь")</f>
        <v/>
      </c>
      <c r="K3563">
        <f>DAY($F3563)</f>
        <v/>
      </c>
      <c r="L3563">
        <f>IF(MOD($A3563,10)&lt;7,"ФО_01_Крупный","ФО_"&amp;TEXT(MOD($A3563,8)+1,"00"))</f>
        <v/>
      </c>
      <c r="M3563">
        <f>IF($AB3563="Да","Регион_001_Крупный","Регион_"&amp;TEXT(MOD(QUOTIENT($A3563-1,20),180)+1,"000"))</f>
        <v/>
      </c>
      <c r="N3563">
        <f>IF($AB3563="Да","Город_"&amp;TEXT(MOD($A3563-1,250)+1,"0000"),"Город_"&amp;TEXT(MOD($A3563-1,3000)+1,"0000"))</f>
        <v/>
      </c>
      <c r="O3563">
        <f>IF($AB3563="Да","Холдинг_Крупный","Холдинг_"&amp;TEXT(MOD(QUOTIENT($A3563-1,10000),20)+1,"00"))</f>
        <v/>
      </c>
      <c r="P3563">
        <f>IF($AB3563="Да","Организация_Крупная","Организация_"&amp;TEXT(MOD(QUOTIENT($A3563-1,500),600)+1,"000"))</f>
        <v/>
      </c>
      <c r="Q3563">
        <f>"Отдел_"&amp;TEXT(MOD(QUOTIENT($A3563-1,50),100)+1,"000")</f>
        <v/>
      </c>
      <c r="R3563">
        <f>IF($AB3563="Да","Группа_Крупная","Группа_"&amp;TEXT(MOD(QUOTIENT($A3563-1,5000),30)+1,"00"))</f>
        <v/>
      </c>
      <c r="S3563">
        <f>IF($AB3563="Да","Категория_Крупная","Категория_"&amp;TEXT(MOD(QUOTIENT($A3563-1,500),120)+1,"000"))</f>
        <v/>
      </c>
      <c r="T3563">
        <f>IF($AB3563="Да","Подкатегория_Крупная","Подкатегория_"&amp;TEXT(MOD(QUOTIENT($A3563-1,50),300)+1,"000"))</f>
        <v/>
      </c>
      <c r="U3563">
        <f>"SKU_"&amp;TEXT($A3563,"0000000")</f>
        <v/>
      </c>
      <c r="V3563">
        <f>CHOOSE(MOD($A3563-1,4)+1,"Enterprise","SMB","Госсектор","Розница")</f>
        <v/>
      </c>
      <c r="W3563">
        <f>"Клиент_"&amp;TEXT(MOD($A3563-1,20000)+1,"00000")</f>
        <v/>
      </c>
      <c r="X3563">
        <f>CHOOSE(MOD($A3563-1,5)+1,"Портал","API","Импорт","Ручной ввод","Интеграция")</f>
        <v/>
      </c>
      <c r="Y3563" s="8">
        <f>ROUND(1000+MOD($A3563*37,90000)+IF($AB3563="Да",5000,0),2)</f>
        <v/>
      </c>
      <c r="Z3563">
        <f>1+MOD($A3563,20)</f>
        <v/>
      </c>
      <c r="AA3563" s="8">
        <f>ROUND($Y3563*(0.08+MOD($A3563,17)/100),2)</f>
        <v/>
      </c>
      <c r="AB3563">
        <f>IF(MOD($A3563,10)&lt;7,"Да","Нет")</f>
        <v/>
      </c>
      <c r="AC3563">
        <f>$R3563&amp;" / "&amp;$S3563&amp;" / "&amp;$T3563</f>
        <v/>
      </c>
      <c r="AD3563">
        <f>1</f>
        <v/>
      </c>
      <c r="AE3563">
        <f>IF($A3563&lt;=Settings!$B$4,"до 100",IF($A3563&lt;=Settings!$B$5,"до 10 000",IF($A3563&lt;=Settings!$B$6,"до 100 000","100 000+")))</f>
        <v/>
      </c>
    </row>
    <row r="3564">
      <c r="A3564">
        <f>ROW()-1</f>
        <v/>
      </c>
      <c r="B3564">
        <f>IF($A3564&lt;=Settings!$B$4,"small_control",IF($A3564&lt;=Settings!$B$5,"medium_10k",IF($A3564&lt;=Settings!$B$6,"large_100k","extreme_1m")))</f>
        <v/>
      </c>
      <c r="C3564">
        <f>"ORD-"&amp;TEXT(QUOTIENT($A3564-1,3)+1,"0000000")</f>
        <v/>
      </c>
      <c r="D3564">
        <f>"LINE-"&amp;TEXT($A3564,"0000000")</f>
        <v/>
      </c>
      <c r="E3564" s="7">
        <f>Settings!$B$2+$A3564-1</f>
        <v/>
      </c>
      <c r="F3564" s="7">
        <f>Settings!$B$2+MOD($A3564-1,Settings!$B$7)</f>
        <v/>
      </c>
      <c r="G3564">
        <f>YEAR($F3564)</f>
        <v/>
      </c>
      <c r="H3564">
        <f>"Q"&amp;ROUNDUP(MONTH($F3564)/3,0)</f>
        <v/>
      </c>
      <c r="I3564">
        <f>MONTH($F3564)</f>
        <v/>
      </c>
      <c r="J3564">
        <f>CHOOSE(MONTH($F3564),"Январь","Февраль","Март","Апрель","Май","Июнь","Июль","Август","Сентябрь","Октябрь","Ноябрь","Декабрь")</f>
        <v/>
      </c>
      <c r="K3564">
        <f>DAY($F3564)</f>
        <v/>
      </c>
      <c r="L3564">
        <f>IF(MOD($A3564,10)&lt;7,"ФО_01_Крупный","ФО_"&amp;TEXT(MOD($A3564,8)+1,"00"))</f>
        <v/>
      </c>
      <c r="M3564">
        <f>IF($AB3564="Да","Регион_001_Крупный","Регион_"&amp;TEXT(MOD(QUOTIENT($A3564-1,20),180)+1,"000"))</f>
        <v/>
      </c>
      <c r="N3564">
        <f>IF($AB3564="Да","Город_"&amp;TEXT(MOD($A3564-1,250)+1,"0000"),"Город_"&amp;TEXT(MOD($A3564-1,3000)+1,"0000"))</f>
        <v/>
      </c>
      <c r="O3564">
        <f>IF($AB3564="Да","Холдинг_Крупный","Холдинг_"&amp;TEXT(MOD(QUOTIENT($A3564-1,10000),20)+1,"00"))</f>
        <v/>
      </c>
      <c r="P3564">
        <f>IF($AB3564="Да","Организация_Крупная","Организация_"&amp;TEXT(MOD(QUOTIENT($A3564-1,500),600)+1,"000"))</f>
        <v/>
      </c>
      <c r="Q3564">
        <f>"Отдел_"&amp;TEXT(MOD(QUOTIENT($A3564-1,50),100)+1,"000")</f>
        <v/>
      </c>
      <c r="R3564">
        <f>IF($AB3564="Да","Группа_Крупная","Группа_"&amp;TEXT(MOD(QUOTIENT($A3564-1,5000),30)+1,"00"))</f>
        <v/>
      </c>
      <c r="S3564">
        <f>IF($AB3564="Да","Категория_Крупная","Категория_"&amp;TEXT(MOD(QUOTIENT($A3564-1,500),120)+1,"000"))</f>
        <v/>
      </c>
      <c r="T3564">
        <f>IF($AB3564="Да","Подкатегория_Крупная","Подкатегория_"&amp;TEXT(MOD(QUOTIENT($A3564-1,50),300)+1,"000"))</f>
        <v/>
      </c>
      <c r="U3564">
        <f>"SKU_"&amp;TEXT($A3564,"0000000")</f>
        <v/>
      </c>
      <c r="V3564">
        <f>CHOOSE(MOD($A3564-1,4)+1,"Enterprise","SMB","Госсектор","Розница")</f>
        <v/>
      </c>
      <c r="W3564">
        <f>"Клиент_"&amp;TEXT(MOD($A3564-1,20000)+1,"00000")</f>
        <v/>
      </c>
      <c r="X3564">
        <f>CHOOSE(MOD($A3564-1,5)+1,"Портал","API","Импорт","Ручной ввод","Интеграция")</f>
        <v/>
      </c>
      <c r="Y3564" s="8">
        <f>ROUND(1000+MOD($A3564*37,90000)+IF($AB3564="Да",5000,0),2)</f>
        <v/>
      </c>
      <c r="Z3564">
        <f>1+MOD($A3564,20)</f>
        <v/>
      </c>
      <c r="AA3564" s="8">
        <f>ROUND($Y3564*(0.08+MOD($A3564,17)/100),2)</f>
        <v/>
      </c>
      <c r="AB3564">
        <f>IF(MOD($A3564,10)&lt;7,"Да","Нет")</f>
        <v/>
      </c>
      <c r="AC3564">
        <f>$R3564&amp;" / "&amp;$S3564&amp;" / "&amp;$T3564</f>
        <v/>
      </c>
      <c r="AD3564">
        <f>1</f>
        <v/>
      </c>
      <c r="AE3564">
        <f>IF($A3564&lt;=Settings!$B$4,"до 100",IF($A3564&lt;=Settings!$B$5,"до 10 000",IF($A3564&lt;=Settings!$B$6,"до 100 000","100 000+")))</f>
        <v/>
      </c>
    </row>
    <row r="3565">
      <c r="A3565">
        <f>ROW()-1</f>
        <v/>
      </c>
      <c r="B3565">
        <f>IF($A3565&lt;=Settings!$B$4,"small_control",IF($A3565&lt;=Settings!$B$5,"medium_10k",IF($A3565&lt;=Settings!$B$6,"large_100k","extreme_1m")))</f>
        <v/>
      </c>
      <c r="C3565">
        <f>"ORD-"&amp;TEXT(QUOTIENT($A3565-1,3)+1,"0000000")</f>
        <v/>
      </c>
      <c r="D3565">
        <f>"LINE-"&amp;TEXT($A3565,"0000000")</f>
        <v/>
      </c>
      <c r="E3565" s="7">
        <f>Settings!$B$2+$A3565-1</f>
        <v/>
      </c>
      <c r="F3565" s="7">
        <f>Settings!$B$2+MOD($A3565-1,Settings!$B$7)</f>
        <v/>
      </c>
      <c r="G3565">
        <f>YEAR($F3565)</f>
        <v/>
      </c>
      <c r="H3565">
        <f>"Q"&amp;ROUNDUP(MONTH($F3565)/3,0)</f>
        <v/>
      </c>
      <c r="I3565">
        <f>MONTH($F3565)</f>
        <v/>
      </c>
      <c r="J3565">
        <f>CHOOSE(MONTH($F3565),"Январь","Февраль","Март","Апрель","Май","Июнь","Июль","Август","Сентябрь","Октябрь","Ноябрь","Декабрь")</f>
        <v/>
      </c>
      <c r="K3565">
        <f>DAY($F3565)</f>
        <v/>
      </c>
      <c r="L3565">
        <f>IF(MOD($A3565,10)&lt;7,"ФО_01_Крупный","ФО_"&amp;TEXT(MOD($A3565,8)+1,"00"))</f>
        <v/>
      </c>
      <c r="M3565">
        <f>IF($AB3565="Да","Регион_001_Крупный","Регион_"&amp;TEXT(MOD(QUOTIENT($A3565-1,20),180)+1,"000"))</f>
        <v/>
      </c>
      <c r="N3565">
        <f>IF($AB3565="Да","Город_"&amp;TEXT(MOD($A3565-1,250)+1,"0000"),"Город_"&amp;TEXT(MOD($A3565-1,3000)+1,"0000"))</f>
        <v/>
      </c>
      <c r="O3565">
        <f>IF($AB3565="Да","Холдинг_Крупный","Холдинг_"&amp;TEXT(MOD(QUOTIENT($A3565-1,10000),20)+1,"00"))</f>
        <v/>
      </c>
      <c r="P3565">
        <f>IF($AB3565="Да","Организация_Крупная","Организация_"&amp;TEXT(MOD(QUOTIENT($A3565-1,500),600)+1,"000"))</f>
        <v/>
      </c>
      <c r="Q3565">
        <f>"Отдел_"&amp;TEXT(MOD(QUOTIENT($A3565-1,50),100)+1,"000")</f>
        <v/>
      </c>
      <c r="R3565">
        <f>IF($AB3565="Да","Группа_Крупная","Группа_"&amp;TEXT(MOD(QUOTIENT($A3565-1,5000),30)+1,"00"))</f>
        <v/>
      </c>
      <c r="S3565">
        <f>IF($AB3565="Да","Категория_Крупная","Категория_"&amp;TEXT(MOD(QUOTIENT($A3565-1,500),120)+1,"000"))</f>
        <v/>
      </c>
      <c r="T3565">
        <f>IF($AB3565="Да","Подкатегория_Крупная","Подкатегория_"&amp;TEXT(MOD(QUOTIENT($A3565-1,50),300)+1,"000"))</f>
        <v/>
      </c>
      <c r="U3565">
        <f>"SKU_"&amp;TEXT($A3565,"0000000")</f>
        <v/>
      </c>
      <c r="V3565">
        <f>CHOOSE(MOD($A3565-1,4)+1,"Enterprise","SMB","Госсектор","Розница")</f>
        <v/>
      </c>
      <c r="W3565">
        <f>"Клиент_"&amp;TEXT(MOD($A3565-1,20000)+1,"00000")</f>
        <v/>
      </c>
      <c r="X3565">
        <f>CHOOSE(MOD($A3565-1,5)+1,"Портал","API","Импорт","Ручной ввод","Интеграция")</f>
        <v/>
      </c>
      <c r="Y3565" s="8">
        <f>ROUND(1000+MOD($A3565*37,90000)+IF($AB3565="Да",5000,0),2)</f>
        <v/>
      </c>
      <c r="Z3565">
        <f>1+MOD($A3565,20)</f>
        <v/>
      </c>
      <c r="AA3565" s="8">
        <f>ROUND($Y3565*(0.08+MOD($A3565,17)/100),2)</f>
        <v/>
      </c>
      <c r="AB3565">
        <f>IF(MOD($A3565,10)&lt;7,"Да","Нет")</f>
        <v/>
      </c>
      <c r="AC3565">
        <f>$R3565&amp;" / "&amp;$S3565&amp;" / "&amp;$T3565</f>
        <v/>
      </c>
      <c r="AD3565">
        <f>1</f>
        <v/>
      </c>
      <c r="AE3565">
        <f>IF($A3565&lt;=Settings!$B$4,"до 100",IF($A3565&lt;=Settings!$B$5,"до 10 000",IF($A3565&lt;=Settings!$B$6,"до 100 000","100 000+")))</f>
        <v/>
      </c>
    </row>
    <row r="3566">
      <c r="A3566">
        <f>ROW()-1</f>
        <v/>
      </c>
      <c r="B3566">
        <f>IF($A3566&lt;=Settings!$B$4,"small_control",IF($A3566&lt;=Settings!$B$5,"medium_10k",IF($A3566&lt;=Settings!$B$6,"large_100k","extreme_1m")))</f>
        <v/>
      </c>
      <c r="C3566">
        <f>"ORD-"&amp;TEXT(QUOTIENT($A3566-1,3)+1,"0000000")</f>
        <v/>
      </c>
      <c r="D3566">
        <f>"LINE-"&amp;TEXT($A3566,"0000000")</f>
        <v/>
      </c>
      <c r="E3566" s="7">
        <f>Settings!$B$2+$A3566-1</f>
        <v/>
      </c>
      <c r="F3566" s="7">
        <f>Settings!$B$2+MOD($A3566-1,Settings!$B$7)</f>
        <v/>
      </c>
      <c r="G3566">
        <f>YEAR($F3566)</f>
        <v/>
      </c>
      <c r="H3566">
        <f>"Q"&amp;ROUNDUP(MONTH($F3566)/3,0)</f>
        <v/>
      </c>
      <c r="I3566">
        <f>MONTH($F3566)</f>
        <v/>
      </c>
      <c r="J3566">
        <f>CHOOSE(MONTH($F3566),"Январь","Февраль","Март","Апрель","Май","Июнь","Июль","Август","Сентябрь","Октябрь","Ноябрь","Декабрь")</f>
        <v/>
      </c>
      <c r="K3566">
        <f>DAY($F3566)</f>
        <v/>
      </c>
      <c r="L3566">
        <f>IF(MOD($A3566,10)&lt;7,"ФО_01_Крупный","ФО_"&amp;TEXT(MOD($A3566,8)+1,"00"))</f>
        <v/>
      </c>
      <c r="M3566">
        <f>IF($AB3566="Да","Регион_001_Крупный","Регион_"&amp;TEXT(MOD(QUOTIENT($A3566-1,20),180)+1,"000"))</f>
        <v/>
      </c>
      <c r="N3566">
        <f>IF($AB3566="Да","Город_"&amp;TEXT(MOD($A3566-1,250)+1,"0000"),"Город_"&amp;TEXT(MOD($A3566-1,3000)+1,"0000"))</f>
        <v/>
      </c>
      <c r="O3566">
        <f>IF($AB3566="Да","Холдинг_Крупный","Холдинг_"&amp;TEXT(MOD(QUOTIENT($A3566-1,10000),20)+1,"00"))</f>
        <v/>
      </c>
      <c r="P3566">
        <f>IF($AB3566="Да","Организация_Крупная","Организация_"&amp;TEXT(MOD(QUOTIENT($A3566-1,500),600)+1,"000"))</f>
        <v/>
      </c>
      <c r="Q3566">
        <f>"Отдел_"&amp;TEXT(MOD(QUOTIENT($A3566-1,50),100)+1,"000")</f>
        <v/>
      </c>
      <c r="R3566">
        <f>IF($AB3566="Да","Группа_Крупная","Группа_"&amp;TEXT(MOD(QUOTIENT($A3566-1,5000),30)+1,"00"))</f>
        <v/>
      </c>
      <c r="S3566">
        <f>IF($AB3566="Да","Категория_Крупная","Категория_"&amp;TEXT(MOD(QUOTIENT($A3566-1,500),120)+1,"000"))</f>
        <v/>
      </c>
      <c r="T3566">
        <f>IF($AB3566="Да","Подкатегория_Крупная","Подкатегория_"&amp;TEXT(MOD(QUOTIENT($A3566-1,50),300)+1,"000"))</f>
        <v/>
      </c>
      <c r="U3566">
        <f>"SKU_"&amp;TEXT($A3566,"0000000")</f>
        <v/>
      </c>
      <c r="V3566">
        <f>CHOOSE(MOD($A3566-1,4)+1,"Enterprise","SMB","Госсектор","Розница")</f>
        <v/>
      </c>
      <c r="W3566">
        <f>"Клиент_"&amp;TEXT(MOD($A3566-1,20000)+1,"00000")</f>
        <v/>
      </c>
      <c r="X3566">
        <f>CHOOSE(MOD($A3566-1,5)+1,"Портал","API","Импорт","Ручной ввод","Интеграция")</f>
        <v/>
      </c>
      <c r="Y3566" s="8">
        <f>ROUND(1000+MOD($A3566*37,90000)+IF($AB3566="Да",5000,0),2)</f>
        <v/>
      </c>
      <c r="Z3566">
        <f>1+MOD($A3566,20)</f>
        <v/>
      </c>
      <c r="AA3566" s="8">
        <f>ROUND($Y3566*(0.08+MOD($A3566,17)/100),2)</f>
        <v/>
      </c>
      <c r="AB3566">
        <f>IF(MOD($A3566,10)&lt;7,"Да","Нет")</f>
        <v/>
      </c>
      <c r="AC3566">
        <f>$R3566&amp;" / "&amp;$S3566&amp;" / "&amp;$T3566</f>
        <v/>
      </c>
      <c r="AD3566">
        <f>1</f>
        <v/>
      </c>
      <c r="AE3566">
        <f>IF($A3566&lt;=Settings!$B$4,"до 100",IF($A3566&lt;=Settings!$B$5,"до 10 000",IF($A3566&lt;=Settings!$B$6,"до 100 000","100 000+")))</f>
        <v/>
      </c>
    </row>
    <row r="3567">
      <c r="A3567">
        <f>ROW()-1</f>
        <v/>
      </c>
      <c r="B3567">
        <f>IF($A3567&lt;=Settings!$B$4,"small_control",IF($A3567&lt;=Settings!$B$5,"medium_10k",IF($A3567&lt;=Settings!$B$6,"large_100k","extreme_1m")))</f>
        <v/>
      </c>
      <c r="C3567">
        <f>"ORD-"&amp;TEXT(QUOTIENT($A3567-1,3)+1,"0000000")</f>
        <v/>
      </c>
      <c r="D3567">
        <f>"LINE-"&amp;TEXT($A3567,"0000000")</f>
        <v/>
      </c>
      <c r="E3567" s="7">
        <f>Settings!$B$2+$A3567-1</f>
        <v/>
      </c>
      <c r="F3567" s="7">
        <f>Settings!$B$2+MOD($A3567-1,Settings!$B$7)</f>
        <v/>
      </c>
      <c r="G3567">
        <f>YEAR($F3567)</f>
        <v/>
      </c>
      <c r="H3567">
        <f>"Q"&amp;ROUNDUP(MONTH($F3567)/3,0)</f>
        <v/>
      </c>
      <c r="I3567">
        <f>MONTH($F3567)</f>
        <v/>
      </c>
      <c r="J3567">
        <f>CHOOSE(MONTH($F3567),"Январь","Февраль","Март","Апрель","Май","Июнь","Июль","Август","Сентябрь","Октябрь","Ноябрь","Декабрь")</f>
        <v/>
      </c>
      <c r="K3567">
        <f>DAY($F3567)</f>
        <v/>
      </c>
      <c r="L3567">
        <f>IF(MOD($A3567,10)&lt;7,"ФО_01_Крупный","ФО_"&amp;TEXT(MOD($A3567,8)+1,"00"))</f>
        <v/>
      </c>
      <c r="M3567">
        <f>IF($AB3567="Да","Регион_001_Крупный","Регион_"&amp;TEXT(MOD(QUOTIENT($A3567-1,20),180)+1,"000"))</f>
        <v/>
      </c>
      <c r="N3567">
        <f>IF($AB3567="Да","Город_"&amp;TEXT(MOD($A3567-1,250)+1,"0000"),"Город_"&amp;TEXT(MOD($A3567-1,3000)+1,"0000"))</f>
        <v/>
      </c>
      <c r="O3567">
        <f>IF($AB3567="Да","Холдинг_Крупный","Холдинг_"&amp;TEXT(MOD(QUOTIENT($A3567-1,10000),20)+1,"00"))</f>
        <v/>
      </c>
      <c r="P3567">
        <f>IF($AB3567="Да","Организация_Крупная","Организация_"&amp;TEXT(MOD(QUOTIENT($A3567-1,500),600)+1,"000"))</f>
        <v/>
      </c>
      <c r="Q3567">
        <f>"Отдел_"&amp;TEXT(MOD(QUOTIENT($A3567-1,50),100)+1,"000")</f>
        <v/>
      </c>
      <c r="R3567">
        <f>IF($AB3567="Да","Группа_Крупная","Группа_"&amp;TEXT(MOD(QUOTIENT($A3567-1,5000),30)+1,"00"))</f>
        <v/>
      </c>
      <c r="S3567">
        <f>IF($AB3567="Да","Категория_Крупная","Категория_"&amp;TEXT(MOD(QUOTIENT($A3567-1,500),120)+1,"000"))</f>
        <v/>
      </c>
      <c r="T3567">
        <f>IF($AB3567="Да","Подкатегория_Крупная","Подкатегория_"&amp;TEXT(MOD(QUOTIENT($A3567-1,50),300)+1,"000"))</f>
        <v/>
      </c>
      <c r="U3567">
        <f>"SKU_"&amp;TEXT($A3567,"0000000")</f>
        <v/>
      </c>
      <c r="V3567">
        <f>CHOOSE(MOD($A3567-1,4)+1,"Enterprise","SMB","Госсектор","Розница")</f>
        <v/>
      </c>
      <c r="W3567">
        <f>"Клиент_"&amp;TEXT(MOD($A3567-1,20000)+1,"00000")</f>
        <v/>
      </c>
      <c r="X3567">
        <f>CHOOSE(MOD($A3567-1,5)+1,"Портал","API","Импорт","Ручной ввод","Интеграция")</f>
        <v/>
      </c>
      <c r="Y3567" s="8">
        <f>ROUND(1000+MOD($A3567*37,90000)+IF($AB3567="Да",5000,0),2)</f>
        <v/>
      </c>
      <c r="Z3567">
        <f>1+MOD($A3567,20)</f>
        <v/>
      </c>
      <c r="AA3567" s="8">
        <f>ROUND($Y3567*(0.08+MOD($A3567,17)/100),2)</f>
        <v/>
      </c>
      <c r="AB3567">
        <f>IF(MOD($A3567,10)&lt;7,"Да","Нет")</f>
        <v/>
      </c>
      <c r="AC3567">
        <f>$R3567&amp;" / "&amp;$S3567&amp;" / "&amp;$T3567</f>
        <v/>
      </c>
      <c r="AD3567">
        <f>1</f>
        <v/>
      </c>
      <c r="AE3567">
        <f>IF($A3567&lt;=Settings!$B$4,"до 100",IF($A3567&lt;=Settings!$B$5,"до 10 000",IF($A3567&lt;=Settings!$B$6,"до 100 000","100 000+")))</f>
        <v/>
      </c>
    </row>
    <row r="3568">
      <c r="A3568">
        <f>ROW()-1</f>
        <v/>
      </c>
      <c r="B3568">
        <f>IF($A3568&lt;=Settings!$B$4,"small_control",IF($A3568&lt;=Settings!$B$5,"medium_10k",IF($A3568&lt;=Settings!$B$6,"large_100k","extreme_1m")))</f>
        <v/>
      </c>
      <c r="C3568">
        <f>"ORD-"&amp;TEXT(QUOTIENT($A3568-1,3)+1,"0000000")</f>
        <v/>
      </c>
      <c r="D3568">
        <f>"LINE-"&amp;TEXT($A3568,"0000000")</f>
        <v/>
      </c>
      <c r="E3568" s="7">
        <f>Settings!$B$2+$A3568-1</f>
        <v/>
      </c>
      <c r="F3568" s="7">
        <f>Settings!$B$2+MOD($A3568-1,Settings!$B$7)</f>
        <v/>
      </c>
      <c r="G3568">
        <f>YEAR($F3568)</f>
        <v/>
      </c>
      <c r="H3568">
        <f>"Q"&amp;ROUNDUP(MONTH($F3568)/3,0)</f>
        <v/>
      </c>
      <c r="I3568">
        <f>MONTH($F3568)</f>
        <v/>
      </c>
      <c r="J3568">
        <f>CHOOSE(MONTH($F3568),"Январь","Февраль","Март","Апрель","Май","Июнь","Июль","Август","Сентябрь","Октябрь","Ноябрь","Декабрь")</f>
        <v/>
      </c>
      <c r="K3568">
        <f>DAY($F3568)</f>
        <v/>
      </c>
      <c r="L3568">
        <f>IF(MOD($A3568,10)&lt;7,"ФО_01_Крупный","ФО_"&amp;TEXT(MOD($A3568,8)+1,"00"))</f>
        <v/>
      </c>
      <c r="M3568">
        <f>IF($AB3568="Да","Регион_001_Крупный","Регион_"&amp;TEXT(MOD(QUOTIENT($A3568-1,20),180)+1,"000"))</f>
        <v/>
      </c>
      <c r="N3568">
        <f>IF($AB3568="Да","Город_"&amp;TEXT(MOD($A3568-1,250)+1,"0000"),"Город_"&amp;TEXT(MOD($A3568-1,3000)+1,"0000"))</f>
        <v/>
      </c>
      <c r="O3568">
        <f>IF($AB3568="Да","Холдинг_Крупный","Холдинг_"&amp;TEXT(MOD(QUOTIENT($A3568-1,10000),20)+1,"00"))</f>
        <v/>
      </c>
      <c r="P3568">
        <f>IF($AB3568="Да","Организация_Крупная","Организация_"&amp;TEXT(MOD(QUOTIENT($A3568-1,500),600)+1,"000"))</f>
        <v/>
      </c>
      <c r="Q3568">
        <f>"Отдел_"&amp;TEXT(MOD(QUOTIENT($A3568-1,50),100)+1,"000")</f>
        <v/>
      </c>
      <c r="R3568">
        <f>IF($AB3568="Да","Группа_Крупная","Группа_"&amp;TEXT(MOD(QUOTIENT($A3568-1,5000),30)+1,"00"))</f>
        <v/>
      </c>
      <c r="S3568">
        <f>IF($AB3568="Да","Категория_Крупная","Категория_"&amp;TEXT(MOD(QUOTIENT($A3568-1,500),120)+1,"000"))</f>
        <v/>
      </c>
      <c r="T3568">
        <f>IF($AB3568="Да","Подкатегория_Крупная","Подкатегория_"&amp;TEXT(MOD(QUOTIENT($A3568-1,50),300)+1,"000"))</f>
        <v/>
      </c>
      <c r="U3568">
        <f>"SKU_"&amp;TEXT($A3568,"0000000")</f>
        <v/>
      </c>
      <c r="V3568">
        <f>CHOOSE(MOD($A3568-1,4)+1,"Enterprise","SMB","Госсектор","Розница")</f>
        <v/>
      </c>
      <c r="W3568">
        <f>"Клиент_"&amp;TEXT(MOD($A3568-1,20000)+1,"00000")</f>
        <v/>
      </c>
      <c r="X3568">
        <f>CHOOSE(MOD($A3568-1,5)+1,"Портал","API","Импорт","Ручной ввод","Интеграция")</f>
        <v/>
      </c>
      <c r="Y3568" s="8">
        <f>ROUND(1000+MOD($A3568*37,90000)+IF($AB3568="Да",5000,0),2)</f>
        <v/>
      </c>
      <c r="Z3568">
        <f>1+MOD($A3568,20)</f>
        <v/>
      </c>
      <c r="AA3568" s="8">
        <f>ROUND($Y3568*(0.08+MOD($A3568,17)/100),2)</f>
        <v/>
      </c>
      <c r="AB3568">
        <f>IF(MOD($A3568,10)&lt;7,"Да","Нет")</f>
        <v/>
      </c>
      <c r="AC3568">
        <f>$R3568&amp;" / "&amp;$S3568&amp;" / "&amp;$T3568</f>
        <v/>
      </c>
      <c r="AD3568">
        <f>1</f>
        <v/>
      </c>
      <c r="AE3568">
        <f>IF($A3568&lt;=Settings!$B$4,"до 100",IF($A3568&lt;=Settings!$B$5,"до 10 000",IF($A3568&lt;=Settings!$B$6,"до 100 000","100 000+")))</f>
        <v/>
      </c>
    </row>
    <row r="3569">
      <c r="A3569">
        <f>ROW()-1</f>
        <v/>
      </c>
      <c r="B3569">
        <f>IF($A3569&lt;=Settings!$B$4,"small_control",IF($A3569&lt;=Settings!$B$5,"medium_10k",IF($A3569&lt;=Settings!$B$6,"large_100k","extreme_1m")))</f>
        <v/>
      </c>
      <c r="C3569">
        <f>"ORD-"&amp;TEXT(QUOTIENT($A3569-1,3)+1,"0000000")</f>
        <v/>
      </c>
      <c r="D3569">
        <f>"LINE-"&amp;TEXT($A3569,"0000000")</f>
        <v/>
      </c>
      <c r="E3569" s="7">
        <f>Settings!$B$2+$A3569-1</f>
        <v/>
      </c>
      <c r="F3569" s="7">
        <f>Settings!$B$2+MOD($A3569-1,Settings!$B$7)</f>
        <v/>
      </c>
      <c r="G3569">
        <f>YEAR($F3569)</f>
        <v/>
      </c>
      <c r="H3569">
        <f>"Q"&amp;ROUNDUP(MONTH($F3569)/3,0)</f>
        <v/>
      </c>
      <c r="I3569">
        <f>MONTH($F3569)</f>
        <v/>
      </c>
      <c r="J3569">
        <f>CHOOSE(MONTH($F3569),"Январь","Февраль","Март","Апрель","Май","Июнь","Июль","Август","Сентябрь","Октябрь","Ноябрь","Декабрь")</f>
        <v/>
      </c>
      <c r="K3569">
        <f>DAY($F3569)</f>
        <v/>
      </c>
      <c r="L3569">
        <f>IF(MOD($A3569,10)&lt;7,"ФО_01_Крупный","ФО_"&amp;TEXT(MOD($A3569,8)+1,"00"))</f>
        <v/>
      </c>
      <c r="M3569">
        <f>IF($AB3569="Да","Регион_001_Крупный","Регион_"&amp;TEXT(MOD(QUOTIENT($A3569-1,20),180)+1,"000"))</f>
        <v/>
      </c>
      <c r="N3569">
        <f>IF($AB3569="Да","Город_"&amp;TEXT(MOD($A3569-1,250)+1,"0000"),"Город_"&amp;TEXT(MOD($A3569-1,3000)+1,"0000"))</f>
        <v/>
      </c>
      <c r="O3569">
        <f>IF($AB3569="Да","Холдинг_Крупный","Холдинг_"&amp;TEXT(MOD(QUOTIENT($A3569-1,10000),20)+1,"00"))</f>
        <v/>
      </c>
      <c r="P3569">
        <f>IF($AB3569="Да","Организация_Крупная","Организация_"&amp;TEXT(MOD(QUOTIENT($A3569-1,500),600)+1,"000"))</f>
        <v/>
      </c>
      <c r="Q3569">
        <f>"Отдел_"&amp;TEXT(MOD(QUOTIENT($A3569-1,50),100)+1,"000")</f>
        <v/>
      </c>
      <c r="R3569">
        <f>IF($AB3569="Да","Группа_Крупная","Группа_"&amp;TEXT(MOD(QUOTIENT($A3569-1,5000),30)+1,"00"))</f>
        <v/>
      </c>
      <c r="S3569">
        <f>IF($AB3569="Да","Категория_Крупная","Категория_"&amp;TEXT(MOD(QUOTIENT($A3569-1,500),120)+1,"000"))</f>
        <v/>
      </c>
      <c r="T3569">
        <f>IF($AB3569="Да","Подкатегория_Крупная","Подкатегория_"&amp;TEXT(MOD(QUOTIENT($A3569-1,50),300)+1,"000"))</f>
        <v/>
      </c>
      <c r="U3569">
        <f>"SKU_"&amp;TEXT($A3569,"0000000")</f>
        <v/>
      </c>
      <c r="V3569">
        <f>CHOOSE(MOD($A3569-1,4)+1,"Enterprise","SMB","Госсектор","Розница")</f>
        <v/>
      </c>
      <c r="W3569">
        <f>"Клиент_"&amp;TEXT(MOD($A3569-1,20000)+1,"00000")</f>
        <v/>
      </c>
      <c r="X3569">
        <f>CHOOSE(MOD($A3569-1,5)+1,"Портал","API","Импорт","Ручной ввод","Интеграция")</f>
        <v/>
      </c>
      <c r="Y3569" s="8">
        <f>ROUND(1000+MOD($A3569*37,90000)+IF($AB3569="Да",5000,0),2)</f>
        <v/>
      </c>
      <c r="Z3569">
        <f>1+MOD($A3569,20)</f>
        <v/>
      </c>
      <c r="AA3569" s="8">
        <f>ROUND($Y3569*(0.08+MOD($A3569,17)/100),2)</f>
        <v/>
      </c>
      <c r="AB3569">
        <f>IF(MOD($A3569,10)&lt;7,"Да","Нет")</f>
        <v/>
      </c>
      <c r="AC3569">
        <f>$R3569&amp;" / "&amp;$S3569&amp;" / "&amp;$T3569</f>
        <v/>
      </c>
      <c r="AD3569">
        <f>1</f>
        <v/>
      </c>
      <c r="AE3569">
        <f>IF($A3569&lt;=Settings!$B$4,"до 100",IF($A3569&lt;=Settings!$B$5,"до 10 000",IF($A3569&lt;=Settings!$B$6,"до 100 000","100 000+")))</f>
        <v/>
      </c>
    </row>
    <row r="3570">
      <c r="A3570">
        <f>ROW()-1</f>
        <v/>
      </c>
      <c r="B3570">
        <f>IF($A3570&lt;=Settings!$B$4,"small_control",IF($A3570&lt;=Settings!$B$5,"medium_10k",IF($A3570&lt;=Settings!$B$6,"large_100k","extreme_1m")))</f>
        <v/>
      </c>
      <c r="C3570">
        <f>"ORD-"&amp;TEXT(QUOTIENT($A3570-1,3)+1,"0000000")</f>
        <v/>
      </c>
      <c r="D3570">
        <f>"LINE-"&amp;TEXT($A3570,"0000000")</f>
        <v/>
      </c>
      <c r="E3570" s="7">
        <f>Settings!$B$2+$A3570-1</f>
        <v/>
      </c>
      <c r="F3570" s="7">
        <f>Settings!$B$2+MOD($A3570-1,Settings!$B$7)</f>
        <v/>
      </c>
      <c r="G3570">
        <f>YEAR($F3570)</f>
        <v/>
      </c>
      <c r="H3570">
        <f>"Q"&amp;ROUNDUP(MONTH($F3570)/3,0)</f>
        <v/>
      </c>
      <c r="I3570">
        <f>MONTH($F3570)</f>
        <v/>
      </c>
      <c r="J3570">
        <f>CHOOSE(MONTH($F3570),"Январь","Февраль","Март","Апрель","Май","Июнь","Июль","Август","Сентябрь","Октябрь","Ноябрь","Декабрь")</f>
        <v/>
      </c>
      <c r="K3570">
        <f>DAY($F3570)</f>
        <v/>
      </c>
      <c r="L3570">
        <f>IF(MOD($A3570,10)&lt;7,"ФО_01_Крупный","ФО_"&amp;TEXT(MOD($A3570,8)+1,"00"))</f>
        <v/>
      </c>
      <c r="M3570">
        <f>IF($AB3570="Да","Регион_001_Крупный","Регион_"&amp;TEXT(MOD(QUOTIENT($A3570-1,20),180)+1,"000"))</f>
        <v/>
      </c>
      <c r="N3570">
        <f>IF($AB3570="Да","Город_"&amp;TEXT(MOD($A3570-1,250)+1,"0000"),"Город_"&amp;TEXT(MOD($A3570-1,3000)+1,"0000"))</f>
        <v/>
      </c>
      <c r="O3570">
        <f>IF($AB3570="Да","Холдинг_Крупный","Холдинг_"&amp;TEXT(MOD(QUOTIENT($A3570-1,10000),20)+1,"00"))</f>
        <v/>
      </c>
      <c r="P3570">
        <f>IF($AB3570="Да","Организация_Крупная","Организация_"&amp;TEXT(MOD(QUOTIENT($A3570-1,500),600)+1,"000"))</f>
        <v/>
      </c>
      <c r="Q3570">
        <f>"Отдел_"&amp;TEXT(MOD(QUOTIENT($A3570-1,50),100)+1,"000")</f>
        <v/>
      </c>
      <c r="R3570">
        <f>IF($AB3570="Да","Группа_Крупная","Группа_"&amp;TEXT(MOD(QUOTIENT($A3570-1,5000),30)+1,"00"))</f>
        <v/>
      </c>
      <c r="S3570">
        <f>IF($AB3570="Да","Категория_Крупная","Категория_"&amp;TEXT(MOD(QUOTIENT($A3570-1,500),120)+1,"000"))</f>
        <v/>
      </c>
      <c r="T3570">
        <f>IF($AB3570="Да","Подкатегория_Крупная","Подкатегория_"&amp;TEXT(MOD(QUOTIENT($A3570-1,50),300)+1,"000"))</f>
        <v/>
      </c>
      <c r="U3570">
        <f>"SKU_"&amp;TEXT($A3570,"0000000")</f>
        <v/>
      </c>
      <c r="V3570">
        <f>CHOOSE(MOD($A3570-1,4)+1,"Enterprise","SMB","Госсектор","Розница")</f>
        <v/>
      </c>
      <c r="W3570">
        <f>"Клиент_"&amp;TEXT(MOD($A3570-1,20000)+1,"00000")</f>
        <v/>
      </c>
      <c r="X3570">
        <f>CHOOSE(MOD($A3570-1,5)+1,"Портал","API","Импорт","Ручной ввод","Интеграция")</f>
        <v/>
      </c>
      <c r="Y3570" s="8">
        <f>ROUND(1000+MOD($A3570*37,90000)+IF($AB3570="Да",5000,0),2)</f>
        <v/>
      </c>
      <c r="Z3570">
        <f>1+MOD($A3570,20)</f>
        <v/>
      </c>
      <c r="AA3570" s="8">
        <f>ROUND($Y3570*(0.08+MOD($A3570,17)/100),2)</f>
        <v/>
      </c>
      <c r="AB3570">
        <f>IF(MOD($A3570,10)&lt;7,"Да","Нет")</f>
        <v/>
      </c>
      <c r="AC3570">
        <f>$R3570&amp;" / "&amp;$S3570&amp;" / "&amp;$T3570</f>
        <v/>
      </c>
      <c r="AD3570">
        <f>1</f>
        <v/>
      </c>
      <c r="AE3570">
        <f>IF($A3570&lt;=Settings!$B$4,"до 100",IF($A3570&lt;=Settings!$B$5,"до 10 000",IF($A3570&lt;=Settings!$B$6,"до 100 000","100 000+")))</f>
        <v/>
      </c>
    </row>
    <row r="3571">
      <c r="A3571">
        <f>ROW()-1</f>
        <v/>
      </c>
      <c r="B3571">
        <f>IF($A3571&lt;=Settings!$B$4,"small_control",IF($A3571&lt;=Settings!$B$5,"medium_10k",IF($A3571&lt;=Settings!$B$6,"large_100k","extreme_1m")))</f>
        <v/>
      </c>
      <c r="C3571">
        <f>"ORD-"&amp;TEXT(QUOTIENT($A3571-1,3)+1,"0000000")</f>
        <v/>
      </c>
      <c r="D3571">
        <f>"LINE-"&amp;TEXT($A3571,"0000000")</f>
        <v/>
      </c>
      <c r="E3571" s="7">
        <f>Settings!$B$2+$A3571-1</f>
        <v/>
      </c>
      <c r="F3571" s="7">
        <f>Settings!$B$2+MOD($A3571-1,Settings!$B$7)</f>
        <v/>
      </c>
      <c r="G3571">
        <f>YEAR($F3571)</f>
        <v/>
      </c>
      <c r="H3571">
        <f>"Q"&amp;ROUNDUP(MONTH($F3571)/3,0)</f>
        <v/>
      </c>
      <c r="I3571">
        <f>MONTH($F3571)</f>
        <v/>
      </c>
      <c r="J3571">
        <f>CHOOSE(MONTH($F3571),"Январь","Февраль","Март","Апрель","Май","Июнь","Июль","Август","Сентябрь","Октябрь","Ноябрь","Декабрь")</f>
        <v/>
      </c>
      <c r="K3571">
        <f>DAY($F3571)</f>
        <v/>
      </c>
      <c r="L3571">
        <f>IF(MOD($A3571,10)&lt;7,"ФО_01_Крупный","ФО_"&amp;TEXT(MOD($A3571,8)+1,"00"))</f>
        <v/>
      </c>
      <c r="M3571">
        <f>IF($AB3571="Да","Регион_001_Крупный","Регион_"&amp;TEXT(MOD(QUOTIENT($A3571-1,20),180)+1,"000"))</f>
        <v/>
      </c>
      <c r="N3571">
        <f>IF($AB3571="Да","Город_"&amp;TEXT(MOD($A3571-1,250)+1,"0000"),"Город_"&amp;TEXT(MOD($A3571-1,3000)+1,"0000"))</f>
        <v/>
      </c>
      <c r="O3571">
        <f>IF($AB3571="Да","Холдинг_Крупный","Холдинг_"&amp;TEXT(MOD(QUOTIENT($A3571-1,10000),20)+1,"00"))</f>
        <v/>
      </c>
      <c r="P3571">
        <f>IF($AB3571="Да","Организация_Крупная","Организация_"&amp;TEXT(MOD(QUOTIENT($A3571-1,500),600)+1,"000"))</f>
        <v/>
      </c>
      <c r="Q3571">
        <f>"Отдел_"&amp;TEXT(MOD(QUOTIENT($A3571-1,50),100)+1,"000")</f>
        <v/>
      </c>
      <c r="R3571">
        <f>IF($AB3571="Да","Группа_Крупная","Группа_"&amp;TEXT(MOD(QUOTIENT($A3571-1,5000),30)+1,"00"))</f>
        <v/>
      </c>
      <c r="S3571">
        <f>IF($AB3571="Да","Категория_Крупная","Категория_"&amp;TEXT(MOD(QUOTIENT($A3571-1,500),120)+1,"000"))</f>
        <v/>
      </c>
      <c r="T3571">
        <f>IF($AB3571="Да","Подкатегория_Крупная","Подкатегория_"&amp;TEXT(MOD(QUOTIENT($A3571-1,50),300)+1,"000"))</f>
        <v/>
      </c>
      <c r="U3571">
        <f>"SKU_"&amp;TEXT($A3571,"0000000")</f>
        <v/>
      </c>
      <c r="V3571">
        <f>CHOOSE(MOD($A3571-1,4)+1,"Enterprise","SMB","Госсектор","Розница")</f>
        <v/>
      </c>
      <c r="W3571">
        <f>"Клиент_"&amp;TEXT(MOD($A3571-1,20000)+1,"00000")</f>
        <v/>
      </c>
      <c r="X3571">
        <f>CHOOSE(MOD($A3571-1,5)+1,"Портал","API","Импорт","Ручной ввод","Интеграция")</f>
        <v/>
      </c>
      <c r="Y3571" s="8">
        <f>ROUND(1000+MOD($A3571*37,90000)+IF($AB3571="Да",5000,0),2)</f>
        <v/>
      </c>
      <c r="Z3571">
        <f>1+MOD($A3571,20)</f>
        <v/>
      </c>
      <c r="AA3571" s="8">
        <f>ROUND($Y3571*(0.08+MOD($A3571,17)/100),2)</f>
        <v/>
      </c>
      <c r="AB3571">
        <f>IF(MOD($A3571,10)&lt;7,"Да","Нет")</f>
        <v/>
      </c>
      <c r="AC3571">
        <f>$R3571&amp;" / "&amp;$S3571&amp;" / "&amp;$T3571</f>
        <v/>
      </c>
      <c r="AD3571">
        <f>1</f>
        <v/>
      </c>
      <c r="AE3571">
        <f>IF($A3571&lt;=Settings!$B$4,"до 100",IF($A3571&lt;=Settings!$B$5,"до 10 000",IF($A3571&lt;=Settings!$B$6,"до 100 000","100 000+")))</f>
        <v/>
      </c>
    </row>
    <row r="3572">
      <c r="A3572">
        <f>ROW()-1</f>
        <v/>
      </c>
      <c r="B3572">
        <f>IF($A3572&lt;=Settings!$B$4,"small_control",IF($A3572&lt;=Settings!$B$5,"medium_10k",IF($A3572&lt;=Settings!$B$6,"large_100k","extreme_1m")))</f>
        <v/>
      </c>
      <c r="C3572">
        <f>"ORD-"&amp;TEXT(QUOTIENT($A3572-1,3)+1,"0000000")</f>
        <v/>
      </c>
      <c r="D3572">
        <f>"LINE-"&amp;TEXT($A3572,"0000000")</f>
        <v/>
      </c>
      <c r="E3572" s="7">
        <f>Settings!$B$2+$A3572-1</f>
        <v/>
      </c>
      <c r="F3572" s="7">
        <f>Settings!$B$2+MOD($A3572-1,Settings!$B$7)</f>
        <v/>
      </c>
      <c r="G3572">
        <f>YEAR($F3572)</f>
        <v/>
      </c>
      <c r="H3572">
        <f>"Q"&amp;ROUNDUP(MONTH($F3572)/3,0)</f>
        <v/>
      </c>
      <c r="I3572">
        <f>MONTH($F3572)</f>
        <v/>
      </c>
      <c r="J3572">
        <f>CHOOSE(MONTH($F3572),"Январь","Февраль","Март","Апрель","Май","Июнь","Июль","Август","Сентябрь","Октябрь","Ноябрь","Декабрь")</f>
        <v/>
      </c>
      <c r="K3572">
        <f>DAY($F3572)</f>
        <v/>
      </c>
      <c r="L3572">
        <f>IF(MOD($A3572,10)&lt;7,"ФО_01_Крупный","ФО_"&amp;TEXT(MOD($A3572,8)+1,"00"))</f>
        <v/>
      </c>
      <c r="M3572">
        <f>IF($AB3572="Да","Регион_001_Крупный","Регион_"&amp;TEXT(MOD(QUOTIENT($A3572-1,20),180)+1,"000"))</f>
        <v/>
      </c>
      <c r="N3572">
        <f>IF($AB3572="Да","Город_"&amp;TEXT(MOD($A3572-1,250)+1,"0000"),"Город_"&amp;TEXT(MOD($A3572-1,3000)+1,"0000"))</f>
        <v/>
      </c>
      <c r="O3572">
        <f>IF($AB3572="Да","Холдинг_Крупный","Холдинг_"&amp;TEXT(MOD(QUOTIENT($A3572-1,10000),20)+1,"00"))</f>
        <v/>
      </c>
      <c r="P3572">
        <f>IF($AB3572="Да","Организация_Крупная","Организация_"&amp;TEXT(MOD(QUOTIENT($A3572-1,500),600)+1,"000"))</f>
        <v/>
      </c>
      <c r="Q3572">
        <f>"Отдел_"&amp;TEXT(MOD(QUOTIENT($A3572-1,50),100)+1,"000")</f>
        <v/>
      </c>
      <c r="R3572">
        <f>IF($AB3572="Да","Группа_Крупная","Группа_"&amp;TEXT(MOD(QUOTIENT($A3572-1,5000),30)+1,"00"))</f>
        <v/>
      </c>
      <c r="S3572">
        <f>IF($AB3572="Да","Категория_Крупная","Категория_"&amp;TEXT(MOD(QUOTIENT($A3572-1,500),120)+1,"000"))</f>
        <v/>
      </c>
      <c r="T3572">
        <f>IF($AB3572="Да","Подкатегория_Крупная","Подкатегория_"&amp;TEXT(MOD(QUOTIENT($A3572-1,50),300)+1,"000"))</f>
        <v/>
      </c>
      <c r="U3572">
        <f>"SKU_"&amp;TEXT($A3572,"0000000")</f>
        <v/>
      </c>
      <c r="V3572">
        <f>CHOOSE(MOD($A3572-1,4)+1,"Enterprise","SMB","Госсектор","Розница")</f>
        <v/>
      </c>
      <c r="W3572">
        <f>"Клиент_"&amp;TEXT(MOD($A3572-1,20000)+1,"00000")</f>
        <v/>
      </c>
      <c r="X3572">
        <f>CHOOSE(MOD($A3572-1,5)+1,"Портал","API","Импорт","Ручной ввод","Интеграция")</f>
        <v/>
      </c>
      <c r="Y3572" s="8">
        <f>ROUND(1000+MOD($A3572*37,90000)+IF($AB3572="Да",5000,0),2)</f>
        <v/>
      </c>
      <c r="Z3572">
        <f>1+MOD($A3572,20)</f>
        <v/>
      </c>
      <c r="AA3572" s="8">
        <f>ROUND($Y3572*(0.08+MOD($A3572,17)/100),2)</f>
        <v/>
      </c>
      <c r="AB3572">
        <f>IF(MOD($A3572,10)&lt;7,"Да","Нет")</f>
        <v/>
      </c>
      <c r="AC3572">
        <f>$R3572&amp;" / "&amp;$S3572&amp;" / "&amp;$T3572</f>
        <v/>
      </c>
      <c r="AD3572">
        <f>1</f>
        <v/>
      </c>
      <c r="AE3572">
        <f>IF($A3572&lt;=Settings!$B$4,"до 100",IF($A3572&lt;=Settings!$B$5,"до 10 000",IF($A3572&lt;=Settings!$B$6,"до 100 000","100 000+")))</f>
        <v/>
      </c>
    </row>
    <row r="3573">
      <c r="A3573">
        <f>ROW()-1</f>
        <v/>
      </c>
      <c r="B3573">
        <f>IF($A3573&lt;=Settings!$B$4,"small_control",IF($A3573&lt;=Settings!$B$5,"medium_10k",IF($A3573&lt;=Settings!$B$6,"large_100k","extreme_1m")))</f>
        <v/>
      </c>
      <c r="C3573">
        <f>"ORD-"&amp;TEXT(QUOTIENT($A3573-1,3)+1,"0000000")</f>
        <v/>
      </c>
      <c r="D3573">
        <f>"LINE-"&amp;TEXT($A3573,"0000000")</f>
        <v/>
      </c>
      <c r="E3573" s="7">
        <f>Settings!$B$2+$A3573-1</f>
        <v/>
      </c>
      <c r="F3573" s="7">
        <f>Settings!$B$2+MOD($A3573-1,Settings!$B$7)</f>
        <v/>
      </c>
      <c r="G3573">
        <f>YEAR($F3573)</f>
        <v/>
      </c>
      <c r="H3573">
        <f>"Q"&amp;ROUNDUP(MONTH($F3573)/3,0)</f>
        <v/>
      </c>
      <c r="I3573">
        <f>MONTH($F3573)</f>
        <v/>
      </c>
      <c r="J3573">
        <f>CHOOSE(MONTH($F3573),"Январь","Февраль","Март","Апрель","Май","Июнь","Июль","Август","Сентябрь","Октябрь","Ноябрь","Декабрь")</f>
        <v/>
      </c>
      <c r="K3573">
        <f>DAY($F3573)</f>
        <v/>
      </c>
      <c r="L3573">
        <f>IF(MOD($A3573,10)&lt;7,"ФО_01_Крупный","ФО_"&amp;TEXT(MOD($A3573,8)+1,"00"))</f>
        <v/>
      </c>
      <c r="M3573">
        <f>IF($AB3573="Да","Регион_001_Крупный","Регион_"&amp;TEXT(MOD(QUOTIENT($A3573-1,20),180)+1,"000"))</f>
        <v/>
      </c>
      <c r="N3573">
        <f>IF($AB3573="Да","Город_"&amp;TEXT(MOD($A3573-1,250)+1,"0000"),"Город_"&amp;TEXT(MOD($A3573-1,3000)+1,"0000"))</f>
        <v/>
      </c>
      <c r="O3573">
        <f>IF($AB3573="Да","Холдинг_Крупный","Холдинг_"&amp;TEXT(MOD(QUOTIENT($A3573-1,10000),20)+1,"00"))</f>
        <v/>
      </c>
      <c r="P3573">
        <f>IF($AB3573="Да","Организация_Крупная","Организация_"&amp;TEXT(MOD(QUOTIENT($A3573-1,500),600)+1,"000"))</f>
        <v/>
      </c>
      <c r="Q3573">
        <f>"Отдел_"&amp;TEXT(MOD(QUOTIENT($A3573-1,50),100)+1,"000")</f>
        <v/>
      </c>
      <c r="R3573">
        <f>IF($AB3573="Да","Группа_Крупная","Группа_"&amp;TEXT(MOD(QUOTIENT($A3573-1,5000),30)+1,"00"))</f>
        <v/>
      </c>
      <c r="S3573">
        <f>IF($AB3573="Да","Категория_Крупная","Категория_"&amp;TEXT(MOD(QUOTIENT($A3573-1,500),120)+1,"000"))</f>
        <v/>
      </c>
      <c r="T3573">
        <f>IF($AB3573="Да","Подкатегория_Крупная","Подкатегория_"&amp;TEXT(MOD(QUOTIENT($A3573-1,50),300)+1,"000"))</f>
        <v/>
      </c>
      <c r="U3573">
        <f>"SKU_"&amp;TEXT($A3573,"0000000")</f>
        <v/>
      </c>
      <c r="V3573">
        <f>CHOOSE(MOD($A3573-1,4)+1,"Enterprise","SMB","Госсектор","Розница")</f>
        <v/>
      </c>
      <c r="W3573">
        <f>"Клиент_"&amp;TEXT(MOD($A3573-1,20000)+1,"00000")</f>
        <v/>
      </c>
      <c r="X3573">
        <f>CHOOSE(MOD($A3573-1,5)+1,"Портал","API","Импорт","Ручной ввод","Интеграция")</f>
        <v/>
      </c>
      <c r="Y3573" s="8">
        <f>ROUND(1000+MOD($A3573*37,90000)+IF($AB3573="Да",5000,0),2)</f>
        <v/>
      </c>
      <c r="Z3573">
        <f>1+MOD($A3573,20)</f>
        <v/>
      </c>
      <c r="AA3573" s="8">
        <f>ROUND($Y3573*(0.08+MOD($A3573,17)/100),2)</f>
        <v/>
      </c>
      <c r="AB3573">
        <f>IF(MOD($A3573,10)&lt;7,"Да","Нет")</f>
        <v/>
      </c>
      <c r="AC3573">
        <f>$R3573&amp;" / "&amp;$S3573&amp;" / "&amp;$T3573</f>
        <v/>
      </c>
      <c r="AD3573">
        <f>1</f>
        <v/>
      </c>
      <c r="AE3573">
        <f>IF($A3573&lt;=Settings!$B$4,"до 100",IF($A3573&lt;=Settings!$B$5,"до 10 000",IF($A3573&lt;=Settings!$B$6,"до 100 000","100 000+")))</f>
        <v/>
      </c>
    </row>
    <row r="3574">
      <c r="A3574">
        <f>ROW()-1</f>
        <v/>
      </c>
      <c r="B3574">
        <f>IF($A3574&lt;=Settings!$B$4,"small_control",IF($A3574&lt;=Settings!$B$5,"medium_10k",IF($A3574&lt;=Settings!$B$6,"large_100k","extreme_1m")))</f>
        <v/>
      </c>
      <c r="C3574">
        <f>"ORD-"&amp;TEXT(QUOTIENT($A3574-1,3)+1,"0000000")</f>
        <v/>
      </c>
      <c r="D3574">
        <f>"LINE-"&amp;TEXT($A3574,"0000000")</f>
        <v/>
      </c>
      <c r="E3574" s="7">
        <f>Settings!$B$2+$A3574-1</f>
        <v/>
      </c>
      <c r="F3574" s="7">
        <f>Settings!$B$2+MOD($A3574-1,Settings!$B$7)</f>
        <v/>
      </c>
      <c r="G3574">
        <f>YEAR($F3574)</f>
        <v/>
      </c>
      <c r="H3574">
        <f>"Q"&amp;ROUNDUP(MONTH($F3574)/3,0)</f>
        <v/>
      </c>
      <c r="I3574">
        <f>MONTH($F3574)</f>
        <v/>
      </c>
      <c r="J3574">
        <f>CHOOSE(MONTH($F3574),"Январь","Февраль","Март","Апрель","Май","Июнь","Июль","Август","Сентябрь","Октябрь","Ноябрь","Декабрь")</f>
        <v/>
      </c>
      <c r="K3574">
        <f>DAY($F3574)</f>
        <v/>
      </c>
      <c r="L3574">
        <f>IF(MOD($A3574,10)&lt;7,"ФО_01_Крупный","ФО_"&amp;TEXT(MOD($A3574,8)+1,"00"))</f>
        <v/>
      </c>
      <c r="M3574">
        <f>IF($AB3574="Да","Регион_001_Крупный","Регион_"&amp;TEXT(MOD(QUOTIENT($A3574-1,20),180)+1,"000"))</f>
        <v/>
      </c>
      <c r="N3574">
        <f>IF($AB3574="Да","Город_"&amp;TEXT(MOD($A3574-1,250)+1,"0000"),"Город_"&amp;TEXT(MOD($A3574-1,3000)+1,"0000"))</f>
        <v/>
      </c>
      <c r="O3574">
        <f>IF($AB3574="Да","Холдинг_Крупный","Холдинг_"&amp;TEXT(MOD(QUOTIENT($A3574-1,10000),20)+1,"00"))</f>
        <v/>
      </c>
      <c r="P3574">
        <f>IF($AB3574="Да","Организация_Крупная","Организация_"&amp;TEXT(MOD(QUOTIENT($A3574-1,500),600)+1,"000"))</f>
        <v/>
      </c>
      <c r="Q3574">
        <f>"Отдел_"&amp;TEXT(MOD(QUOTIENT($A3574-1,50),100)+1,"000")</f>
        <v/>
      </c>
      <c r="R3574">
        <f>IF($AB3574="Да","Группа_Крупная","Группа_"&amp;TEXT(MOD(QUOTIENT($A3574-1,5000),30)+1,"00"))</f>
        <v/>
      </c>
      <c r="S3574">
        <f>IF($AB3574="Да","Категория_Крупная","Категория_"&amp;TEXT(MOD(QUOTIENT($A3574-1,500),120)+1,"000"))</f>
        <v/>
      </c>
      <c r="T3574">
        <f>IF($AB3574="Да","Подкатегория_Крупная","Подкатегория_"&amp;TEXT(MOD(QUOTIENT($A3574-1,50),300)+1,"000"))</f>
        <v/>
      </c>
      <c r="U3574">
        <f>"SKU_"&amp;TEXT($A3574,"0000000")</f>
        <v/>
      </c>
      <c r="V3574">
        <f>CHOOSE(MOD($A3574-1,4)+1,"Enterprise","SMB","Госсектор","Розница")</f>
        <v/>
      </c>
      <c r="W3574">
        <f>"Клиент_"&amp;TEXT(MOD($A3574-1,20000)+1,"00000")</f>
        <v/>
      </c>
      <c r="X3574">
        <f>CHOOSE(MOD($A3574-1,5)+1,"Портал","API","Импорт","Ручной ввод","Интеграция")</f>
        <v/>
      </c>
      <c r="Y3574" s="8">
        <f>ROUND(1000+MOD($A3574*37,90000)+IF($AB3574="Да",5000,0),2)</f>
        <v/>
      </c>
      <c r="Z3574">
        <f>1+MOD($A3574,20)</f>
        <v/>
      </c>
      <c r="AA3574" s="8">
        <f>ROUND($Y3574*(0.08+MOD($A3574,17)/100),2)</f>
        <v/>
      </c>
      <c r="AB3574">
        <f>IF(MOD($A3574,10)&lt;7,"Да","Нет")</f>
        <v/>
      </c>
      <c r="AC3574">
        <f>$R3574&amp;" / "&amp;$S3574&amp;" / "&amp;$T3574</f>
        <v/>
      </c>
      <c r="AD3574">
        <f>1</f>
        <v/>
      </c>
      <c r="AE3574">
        <f>IF($A3574&lt;=Settings!$B$4,"до 100",IF($A3574&lt;=Settings!$B$5,"до 10 000",IF($A3574&lt;=Settings!$B$6,"до 100 000","100 000+")))</f>
        <v/>
      </c>
    </row>
    <row r="3575">
      <c r="A3575">
        <f>ROW()-1</f>
        <v/>
      </c>
      <c r="B3575">
        <f>IF($A3575&lt;=Settings!$B$4,"small_control",IF($A3575&lt;=Settings!$B$5,"medium_10k",IF($A3575&lt;=Settings!$B$6,"large_100k","extreme_1m")))</f>
        <v/>
      </c>
      <c r="C3575">
        <f>"ORD-"&amp;TEXT(QUOTIENT($A3575-1,3)+1,"0000000")</f>
        <v/>
      </c>
      <c r="D3575">
        <f>"LINE-"&amp;TEXT($A3575,"0000000")</f>
        <v/>
      </c>
      <c r="E3575" s="7">
        <f>Settings!$B$2+$A3575-1</f>
        <v/>
      </c>
      <c r="F3575" s="7">
        <f>Settings!$B$2+MOD($A3575-1,Settings!$B$7)</f>
        <v/>
      </c>
      <c r="G3575">
        <f>YEAR($F3575)</f>
        <v/>
      </c>
      <c r="H3575">
        <f>"Q"&amp;ROUNDUP(MONTH($F3575)/3,0)</f>
        <v/>
      </c>
      <c r="I3575">
        <f>MONTH($F3575)</f>
        <v/>
      </c>
      <c r="J3575">
        <f>CHOOSE(MONTH($F3575),"Январь","Февраль","Март","Апрель","Май","Июнь","Июль","Август","Сентябрь","Октябрь","Ноябрь","Декабрь")</f>
        <v/>
      </c>
      <c r="K3575">
        <f>DAY($F3575)</f>
        <v/>
      </c>
      <c r="L3575">
        <f>IF(MOD($A3575,10)&lt;7,"ФО_01_Крупный","ФО_"&amp;TEXT(MOD($A3575,8)+1,"00"))</f>
        <v/>
      </c>
      <c r="M3575">
        <f>IF($AB3575="Да","Регион_001_Крупный","Регион_"&amp;TEXT(MOD(QUOTIENT($A3575-1,20),180)+1,"000"))</f>
        <v/>
      </c>
      <c r="N3575">
        <f>IF($AB3575="Да","Город_"&amp;TEXT(MOD($A3575-1,250)+1,"0000"),"Город_"&amp;TEXT(MOD($A3575-1,3000)+1,"0000"))</f>
        <v/>
      </c>
      <c r="O3575">
        <f>IF($AB3575="Да","Холдинг_Крупный","Холдинг_"&amp;TEXT(MOD(QUOTIENT($A3575-1,10000),20)+1,"00"))</f>
        <v/>
      </c>
      <c r="P3575">
        <f>IF($AB3575="Да","Организация_Крупная","Организация_"&amp;TEXT(MOD(QUOTIENT($A3575-1,500),600)+1,"000"))</f>
        <v/>
      </c>
      <c r="Q3575">
        <f>"Отдел_"&amp;TEXT(MOD(QUOTIENT($A3575-1,50),100)+1,"000")</f>
        <v/>
      </c>
      <c r="R3575">
        <f>IF($AB3575="Да","Группа_Крупная","Группа_"&amp;TEXT(MOD(QUOTIENT($A3575-1,5000),30)+1,"00"))</f>
        <v/>
      </c>
      <c r="S3575">
        <f>IF($AB3575="Да","Категория_Крупная","Категория_"&amp;TEXT(MOD(QUOTIENT($A3575-1,500),120)+1,"000"))</f>
        <v/>
      </c>
      <c r="T3575">
        <f>IF($AB3575="Да","Подкатегория_Крупная","Подкатегория_"&amp;TEXT(MOD(QUOTIENT($A3575-1,50),300)+1,"000"))</f>
        <v/>
      </c>
      <c r="U3575">
        <f>"SKU_"&amp;TEXT($A3575,"0000000")</f>
        <v/>
      </c>
      <c r="V3575">
        <f>CHOOSE(MOD($A3575-1,4)+1,"Enterprise","SMB","Госсектор","Розница")</f>
        <v/>
      </c>
      <c r="W3575">
        <f>"Клиент_"&amp;TEXT(MOD($A3575-1,20000)+1,"00000")</f>
        <v/>
      </c>
      <c r="X3575">
        <f>CHOOSE(MOD($A3575-1,5)+1,"Портал","API","Импорт","Ручной ввод","Интеграция")</f>
        <v/>
      </c>
      <c r="Y3575" s="8">
        <f>ROUND(1000+MOD($A3575*37,90000)+IF($AB3575="Да",5000,0),2)</f>
        <v/>
      </c>
      <c r="Z3575">
        <f>1+MOD($A3575,20)</f>
        <v/>
      </c>
      <c r="AA3575" s="8">
        <f>ROUND($Y3575*(0.08+MOD($A3575,17)/100),2)</f>
        <v/>
      </c>
      <c r="AB3575">
        <f>IF(MOD($A3575,10)&lt;7,"Да","Нет")</f>
        <v/>
      </c>
      <c r="AC3575">
        <f>$R3575&amp;" / "&amp;$S3575&amp;" / "&amp;$T3575</f>
        <v/>
      </c>
      <c r="AD3575">
        <f>1</f>
        <v/>
      </c>
      <c r="AE3575">
        <f>IF($A3575&lt;=Settings!$B$4,"до 100",IF($A3575&lt;=Settings!$B$5,"до 10 000",IF($A3575&lt;=Settings!$B$6,"до 100 000","100 000+")))</f>
        <v/>
      </c>
    </row>
    <row r="3576">
      <c r="A3576">
        <f>ROW()-1</f>
        <v/>
      </c>
      <c r="B3576">
        <f>IF($A3576&lt;=Settings!$B$4,"small_control",IF($A3576&lt;=Settings!$B$5,"medium_10k",IF($A3576&lt;=Settings!$B$6,"large_100k","extreme_1m")))</f>
        <v/>
      </c>
      <c r="C3576">
        <f>"ORD-"&amp;TEXT(QUOTIENT($A3576-1,3)+1,"0000000")</f>
        <v/>
      </c>
      <c r="D3576">
        <f>"LINE-"&amp;TEXT($A3576,"0000000")</f>
        <v/>
      </c>
      <c r="E3576" s="7">
        <f>Settings!$B$2+$A3576-1</f>
        <v/>
      </c>
      <c r="F3576" s="7">
        <f>Settings!$B$2+MOD($A3576-1,Settings!$B$7)</f>
        <v/>
      </c>
      <c r="G3576">
        <f>YEAR($F3576)</f>
        <v/>
      </c>
      <c r="H3576">
        <f>"Q"&amp;ROUNDUP(MONTH($F3576)/3,0)</f>
        <v/>
      </c>
      <c r="I3576">
        <f>MONTH($F3576)</f>
        <v/>
      </c>
      <c r="J3576">
        <f>CHOOSE(MONTH($F3576),"Январь","Февраль","Март","Апрель","Май","Июнь","Июль","Август","Сентябрь","Октябрь","Ноябрь","Декабрь")</f>
        <v/>
      </c>
      <c r="K3576">
        <f>DAY($F3576)</f>
        <v/>
      </c>
      <c r="L3576">
        <f>IF(MOD($A3576,10)&lt;7,"ФО_01_Крупный","ФО_"&amp;TEXT(MOD($A3576,8)+1,"00"))</f>
        <v/>
      </c>
      <c r="M3576">
        <f>IF($AB3576="Да","Регион_001_Крупный","Регион_"&amp;TEXT(MOD(QUOTIENT($A3576-1,20),180)+1,"000"))</f>
        <v/>
      </c>
      <c r="N3576">
        <f>IF($AB3576="Да","Город_"&amp;TEXT(MOD($A3576-1,250)+1,"0000"),"Город_"&amp;TEXT(MOD($A3576-1,3000)+1,"0000"))</f>
        <v/>
      </c>
      <c r="O3576">
        <f>IF($AB3576="Да","Холдинг_Крупный","Холдинг_"&amp;TEXT(MOD(QUOTIENT($A3576-1,10000),20)+1,"00"))</f>
        <v/>
      </c>
      <c r="P3576">
        <f>IF($AB3576="Да","Организация_Крупная","Организация_"&amp;TEXT(MOD(QUOTIENT($A3576-1,500),600)+1,"000"))</f>
        <v/>
      </c>
      <c r="Q3576">
        <f>"Отдел_"&amp;TEXT(MOD(QUOTIENT($A3576-1,50),100)+1,"000")</f>
        <v/>
      </c>
      <c r="R3576">
        <f>IF($AB3576="Да","Группа_Крупная","Группа_"&amp;TEXT(MOD(QUOTIENT($A3576-1,5000),30)+1,"00"))</f>
        <v/>
      </c>
      <c r="S3576">
        <f>IF($AB3576="Да","Категория_Крупная","Категория_"&amp;TEXT(MOD(QUOTIENT($A3576-1,500),120)+1,"000"))</f>
        <v/>
      </c>
      <c r="T3576">
        <f>IF($AB3576="Да","Подкатегория_Крупная","Подкатегория_"&amp;TEXT(MOD(QUOTIENT($A3576-1,50),300)+1,"000"))</f>
        <v/>
      </c>
      <c r="U3576">
        <f>"SKU_"&amp;TEXT($A3576,"0000000")</f>
        <v/>
      </c>
      <c r="V3576">
        <f>CHOOSE(MOD($A3576-1,4)+1,"Enterprise","SMB","Госсектор","Розница")</f>
        <v/>
      </c>
      <c r="W3576">
        <f>"Клиент_"&amp;TEXT(MOD($A3576-1,20000)+1,"00000")</f>
        <v/>
      </c>
      <c r="X3576">
        <f>CHOOSE(MOD($A3576-1,5)+1,"Портал","API","Импорт","Ручной ввод","Интеграция")</f>
        <v/>
      </c>
      <c r="Y3576" s="8">
        <f>ROUND(1000+MOD($A3576*37,90000)+IF($AB3576="Да",5000,0),2)</f>
        <v/>
      </c>
      <c r="Z3576">
        <f>1+MOD($A3576,20)</f>
        <v/>
      </c>
      <c r="AA3576" s="8">
        <f>ROUND($Y3576*(0.08+MOD($A3576,17)/100),2)</f>
        <v/>
      </c>
      <c r="AB3576">
        <f>IF(MOD($A3576,10)&lt;7,"Да","Нет")</f>
        <v/>
      </c>
      <c r="AC3576">
        <f>$R3576&amp;" / "&amp;$S3576&amp;" / "&amp;$T3576</f>
        <v/>
      </c>
      <c r="AD3576">
        <f>1</f>
        <v/>
      </c>
      <c r="AE3576">
        <f>IF($A3576&lt;=Settings!$B$4,"до 100",IF($A3576&lt;=Settings!$B$5,"до 10 000",IF($A3576&lt;=Settings!$B$6,"до 100 000","100 000+")))</f>
        <v/>
      </c>
    </row>
    <row r="3577">
      <c r="A3577">
        <f>ROW()-1</f>
        <v/>
      </c>
      <c r="B3577">
        <f>IF($A3577&lt;=Settings!$B$4,"small_control",IF($A3577&lt;=Settings!$B$5,"medium_10k",IF($A3577&lt;=Settings!$B$6,"large_100k","extreme_1m")))</f>
        <v/>
      </c>
      <c r="C3577">
        <f>"ORD-"&amp;TEXT(QUOTIENT($A3577-1,3)+1,"0000000")</f>
        <v/>
      </c>
      <c r="D3577">
        <f>"LINE-"&amp;TEXT($A3577,"0000000")</f>
        <v/>
      </c>
      <c r="E3577" s="7">
        <f>Settings!$B$2+$A3577-1</f>
        <v/>
      </c>
      <c r="F3577" s="7">
        <f>Settings!$B$2+MOD($A3577-1,Settings!$B$7)</f>
        <v/>
      </c>
      <c r="G3577">
        <f>YEAR($F3577)</f>
        <v/>
      </c>
      <c r="H3577">
        <f>"Q"&amp;ROUNDUP(MONTH($F3577)/3,0)</f>
        <v/>
      </c>
      <c r="I3577">
        <f>MONTH($F3577)</f>
        <v/>
      </c>
      <c r="J3577">
        <f>CHOOSE(MONTH($F3577),"Январь","Февраль","Март","Апрель","Май","Июнь","Июль","Август","Сентябрь","Октябрь","Ноябрь","Декабрь")</f>
        <v/>
      </c>
      <c r="K3577">
        <f>DAY($F3577)</f>
        <v/>
      </c>
      <c r="L3577">
        <f>IF(MOD($A3577,10)&lt;7,"ФО_01_Крупный","ФО_"&amp;TEXT(MOD($A3577,8)+1,"00"))</f>
        <v/>
      </c>
      <c r="M3577">
        <f>IF($AB3577="Да","Регион_001_Крупный","Регион_"&amp;TEXT(MOD(QUOTIENT($A3577-1,20),180)+1,"000"))</f>
        <v/>
      </c>
      <c r="N3577">
        <f>IF($AB3577="Да","Город_"&amp;TEXT(MOD($A3577-1,250)+1,"0000"),"Город_"&amp;TEXT(MOD($A3577-1,3000)+1,"0000"))</f>
        <v/>
      </c>
      <c r="O3577">
        <f>IF($AB3577="Да","Холдинг_Крупный","Холдинг_"&amp;TEXT(MOD(QUOTIENT($A3577-1,10000),20)+1,"00"))</f>
        <v/>
      </c>
      <c r="P3577">
        <f>IF($AB3577="Да","Организация_Крупная","Организация_"&amp;TEXT(MOD(QUOTIENT($A3577-1,500),600)+1,"000"))</f>
        <v/>
      </c>
      <c r="Q3577">
        <f>"Отдел_"&amp;TEXT(MOD(QUOTIENT($A3577-1,50),100)+1,"000")</f>
        <v/>
      </c>
      <c r="R3577">
        <f>IF($AB3577="Да","Группа_Крупная","Группа_"&amp;TEXT(MOD(QUOTIENT($A3577-1,5000),30)+1,"00"))</f>
        <v/>
      </c>
      <c r="S3577">
        <f>IF($AB3577="Да","Категория_Крупная","Категория_"&amp;TEXT(MOD(QUOTIENT($A3577-1,500),120)+1,"000"))</f>
        <v/>
      </c>
      <c r="T3577">
        <f>IF($AB3577="Да","Подкатегория_Крупная","Подкатегория_"&amp;TEXT(MOD(QUOTIENT($A3577-1,50),300)+1,"000"))</f>
        <v/>
      </c>
      <c r="U3577">
        <f>"SKU_"&amp;TEXT($A3577,"0000000")</f>
        <v/>
      </c>
      <c r="V3577">
        <f>CHOOSE(MOD($A3577-1,4)+1,"Enterprise","SMB","Госсектор","Розница")</f>
        <v/>
      </c>
      <c r="W3577">
        <f>"Клиент_"&amp;TEXT(MOD($A3577-1,20000)+1,"00000")</f>
        <v/>
      </c>
      <c r="X3577">
        <f>CHOOSE(MOD($A3577-1,5)+1,"Портал","API","Импорт","Ручной ввод","Интеграция")</f>
        <v/>
      </c>
      <c r="Y3577" s="8">
        <f>ROUND(1000+MOD($A3577*37,90000)+IF($AB3577="Да",5000,0),2)</f>
        <v/>
      </c>
      <c r="Z3577">
        <f>1+MOD($A3577,20)</f>
        <v/>
      </c>
      <c r="AA3577" s="8">
        <f>ROUND($Y3577*(0.08+MOD($A3577,17)/100),2)</f>
        <v/>
      </c>
      <c r="AB3577">
        <f>IF(MOD($A3577,10)&lt;7,"Да","Нет")</f>
        <v/>
      </c>
      <c r="AC3577">
        <f>$R3577&amp;" / "&amp;$S3577&amp;" / "&amp;$T3577</f>
        <v/>
      </c>
      <c r="AD3577">
        <f>1</f>
        <v/>
      </c>
      <c r="AE3577">
        <f>IF($A3577&lt;=Settings!$B$4,"до 100",IF($A3577&lt;=Settings!$B$5,"до 10 000",IF($A3577&lt;=Settings!$B$6,"до 100 000","100 000+")))</f>
        <v/>
      </c>
    </row>
    <row r="3578">
      <c r="A3578">
        <f>ROW()-1</f>
        <v/>
      </c>
      <c r="B3578">
        <f>IF($A3578&lt;=Settings!$B$4,"small_control",IF($A3578&lt;=Settings!$B$5,"medium_10k",IF($A3578&lt;=Settings!$B$6,"large_100k","extreme_1m")))</f>
        <v/>
      </c>
      <c r="C3578">
        <f>"ORD-"&amp;TEXT(QUOTIENT($A3578-1,3)+1,"0000000")</f>
        <v/>
      </c>
      <c r="D3578">
        <f>"LINE-"&amp;TEXT($A3578,"0000000")</f>
        <v/>
      </c>
      <c r="E3578" s="7">
        <f>Settings!$B$2+$A3578-1</f>
        <v/>
      </c>
      <c r="F3578" s="7">
        <f>Settings!$B$2+MOD($A3578-1,Settings!$B$7)</f>
        <v/>
      </c>
      <c r="G3578">
        <f>YEAR($F3578)</f>
        <v/>
      </c>
      <c r="H3578">
        <f>"Q"&amp;ROUNDUP(MONTH($F3578)/3,0)</f>
        <v/>
      </c>
      <c r="I3578">
        <f>MONTH($F3578)</f>
        <v/>
      </c>
      <c r="J3578">
        <f>CHOOSE(MONTH($F3578),"Январь","Февраль","Март","Апрель","Май","Июнь","Июль","Август","Сентябрь","Октябрь","Ноябрь","Декабрь")</f>
        <v/>
      </c>
      <c r="K3578">
        <f>DAY($F3578)</f>
        <v/>
      </c>
      <c r="L3578">
        <f>IF(MOD($A3578,10)&lt;7,"ФО_01_Крупный","ФО_"&amp;TEXT(MOD($A3578,8)+1,"00"))</f>
        <v/>
      </c>
      <c r="M3578">
        <f>IF($AB3578="Да","Регион_001_Крупный","Регион_"&amp;TEXT(MOD(QUOTIENT($A3578-1,20),180)+1,"000"))</f>
        <v/>
      </c>
      <c r="N3578">
        <f>IF($AB3578="Да","Город_"&amp;TEXT(MOD($A3578-1,250)+1,"0000"),"Город_"&amp;TEXT(MOD($A3578-1,3000)+1,"0000"))</f>
        <v/>
      </c>
      <c r="O3578">
        <f>IF($AB3578="Да","Холдинг_Крупный","Холдинг_"&amp;TEXT(MOD(QUOTIENT($A3578-1,10000),20)+1,"00"))</f>
        <v/>
      </c>
      <c r="P3578">
        <f>IF($AB3578="Да","Организация_Крупная","Организация_"&amp;TEXT(MOD(QUOTIENT($A3578-1,500),600)+1,"000"))</f>
        <v/>
      </c>
      <c r="Q3578">
        <f>"Отдел_"&amp;TEXT(MOD(QUOTIENT($A3578-1,50),100)+1,"000")</f>
        <v/>
      </c>
      <c r="R3578">
        <f>IF($AB3578="Да","Группа_Крупная","Группа_"&amp;TEXT(MOD(QUOTIENT($A3578-1,5000),30)+1,"00"))</f>
        <v/>
      </c>
      <c r="S3578">
        <f>IF($AB3578="Да","Категория_Крупная","Категория_"&amp;TEXT(MOD(QUOTIENT($A3578-1,500),120)+1,"000"))</f>
        <v/>
      </c>
      <c r="T3578">
        <f>IF($AB3578="Да","Подкатегория_Крупная","Подкатегория_"&amp;TEXT(MOD(QUOTIENT($A3578-1,50),300)+1,"000"))</f>
        <v/>
      </c>
      <c r="U3578">
        <f>"SKU_"&amp;TEXT($A3578,"0000000")</f>
        <v/>
      </c>
      <c r="V3578">
        <f>CHOOSE(MOD($A3578-1,4)+1,"Enterprise","SMB","Госсектор","Розница")</f>
        <v/>
      </c>
      <c r="W3578">
        <f>"Клиент_"&amp;TEXT(MOD($A3578-1,20000)+1,"00000")</f>
        <v/>
      </c>
      <c r="X3578">
        <f>CHOOSE(MOD($A3578-1,5)+1,"Портал","API","Импорт","Ручной ввод","Интеграция")</f>
        <v/>
      </c>
      <c r="Y3578" s="8">
        <f>ROUND(1000+MOD($A3578*37,90000)+IF($AB3578="Да",5000,0),2)</f>
        <v/>
      </c>
      <c r="Z3578">
        <f>1+MOD($A3578,20)</f>
        <v/>
      </c>
      <c r="AA3578" s="8">
        <f>ROUND($Y3578*(0.08+MOD($A3578,17)/100),2)</f>
        <v/>
      </c>
      <c r="AB3578">
        <f>IF(MOD($A3578,10)&lt;7,"Да","Нет")</f>
        <v/>
      </c>
      <c r="AC3578">
        <f>$R3578&amp;" / "&amp;$S3578&amp;" / "&amp;$T3578</f>
        <v/>
      </c>
      <c r="AD3578">
        <f>1</f>
        <v/>
      </c>
      <c r="AE3578">
        <f>IF($A3578&lt;=Settings!$B$4,"до 100",IF($A3578&lt;=Settings!$B$5,"до 10 000",IF($A3578&lt;=Settings!$B$6,"до 100 000","100 000+")))</f>
        <v/>
      </c>
    </row>
    <row r="3579">
      <c r="A3579">
        <f>ROW()-1</f>
        <v/>
      </c>
      <c r="B3579">
        <f>IF($A3579&lt;=Settings!$B$4,"small_control",IF($A3579&lt;=Settings!$B$5,"medium_10k",IF($A3579&lt;=Settings!$B$6,"large_100k","extreme_1m")))</f>
        <v/>
      </c>
      <c r="C3579">
        <f>"ORD-"&amp;TEXT(QUOTIENT($A3579-1,3)+1,"0000000")</f>
        <v/>
      </c>
      <c r="D3579">
        <f>"LINE-"&amp;TEXT($A3579,"0000000")</f>
        <v/>
      </c>
      <c r="E3579" s="7">
        <f>Settings!$B$2+$A3579-1</f>
        <v/>
      </c>
      <c r="F3579" s="7">
        <f>Settings!$B$2+MOD($A3579-1,Settings!$B$7)</f>
        <v/>
      </c>
      <c r="G3579">
        <f>YEAR($F3579)</f>
        <v/>
      </c>
      <c r="H3579">
        <f>"Q"&amp;ROUNDUP(MONTH($F3579)/3,0)</f>
        <v/>
      </c>
      <c r="I3579">
        <f>MONTH($F3579)</f>
        <v/>
      </c>
      <c r="J3579">
        <f>CHOOSE(MONTH($F3579),"Январь","Февраль","Март","Апрель","Май","Июнь","Июль","Август","Сентябрь","Октябрь","Ноябрь","Декабрь")</f>
        <v/>
      </c>
      <c r="K3579">
        <f>DAY($F3579)</f>
        <v/>
      </c>
      <c r="L3579">
        <f>IF(MOD($A3579,10)&lt;7,"ФО_01_Крупный","ФО_"&amp;TEXT(MOD($A3579,8)+1,"00"))</f>
        <v/>
      </c>
      <c r="M3579">
        <f>IF($AB3579="Да","Регион_001_Крупный","Регион_"&amp;TEXT(MOD(QUOTIENT($A3579-1,20),180)+1,"000"))</f>
        <v/>
      </c>
      <c r="N3579">
        <f>IF($AB3579="Да","Город_"&amp;TEXT(MOD($A3579-1,250)+1,"0000"),"Город_"&amp;TEXT(MOD($A3579-1,3000)+1,"0000"))</f>
        <v/>
      </c>
      <c r="O3579">
        <f>IF($AB3579="Да","Холдинг_Крупный","Холдинг_"&amp;TEXT(MOD(QUOTIENT($A3579-1,10000),20)+1,"00"))</f>
        <v/>
      </c>
      <c r="P3579">
        <f>IF($AB3579="Да","Организация_Крупная","Организация_"&amp;TEXT(MOD(QUOTIENT($A3579-1,500),600)+1,"000"))</f>
        <v/>
      </c>
      <c r="Q3579">
        <f>"Отдел_"&amp;TEXT(MOD(QUOTIENT($A3579-1,50),100)+1,"000")</f>
        <v/>
      </c>
      <c r="R3579">
        <f>IF($AB3579="Да","Группа_Крупная","Группа_"&amp;TEXT(MOD(QUOTIENT($A3579-1,5000),30)+1,"00"))</f>
        <v/>
      </c>
      <c r="S3579">
        <f>IF($AB3579="Да","Категория_Крупная","Категория_"&amp;TEXT(MOD(QUOTIENT($A3579-1,500),120)+1,"000"))</f>
        <v/>
      </c>
      <c r="T3579">
        <f>IF($AB3579="Да","Подкатегория_Крупная","Подкатегория_"&amp;TEXT(MOD(QUOTIENT($A3579-1,50),300)+1,"000"))</f>
        <v/>
      </c>
      <c r="U3579">
        <f>"SKU_"&amp;TEXT($A3579,"0000000")</f>
        <v/>
      </c>
      <c r="V3579">
        <f>CHOOSE(MOD($A3579-1,4)+1,"Enterprise","SMB","Госсектор","Розница")</f>
        <v/>
      </c>
      <c r="W3579">
        <f>"Клиент_"&amp;TEXT(MOD($A3579-1,20000)+1,"00000")</f>
        <v/>
      </c>
      <c r="X3579">
        <f>CHOOSE(MOD($A3579-1,5)+1,"Портал","API","Импорт","Ручной ввод","Интеграция")</f>
        <v/>
      </c>
      <c r="Y3579" s="8">
        <f>ROUND(1000+MOD($A3579*37,90000)+IF($AB3579="Да",5000,0),2)</f>
        <v/>
      </c>
      <c r="Z3579">
        <f>1+MOD($A3579,20)</f>
        <v/>
      </c>
      <c r="AA3579" s="8">
        <f>ROUND($Y3579*(0.08+MOD($A3579,17)/100),2)</f>
        <v/>
      </c>
      <c r="AB3579">
        <f>IF(MOD($A3579,10)&lt;7,"Да","Нет")</f>
        <v/>
      </c>
      <c r="AC3579">
        <f>$R3579&amp;" / "&amp;$S3579&amp;" / "&amp;$T3579</f>
        <v/>
      </c>
      <c r="AD3579">
        <f>1</f>
        <v/>
      </c>
      <c r="AE3579">
        <f>IF($A3579&lt;=Settings!$B$4,"до 100",IF($A3579&lt;=Settings!$B$5,"до 10 000",IF($A3579&lt;=Settings!$B$6,"до 100 000","100 000+")))</f>
        <v/>
      </c>
    </row>
    <row r="3580">
      <c r="A3580">
        <f>ROW()-1</f>
        <v/>
      </c>
      <c r="B3580">
        <f>IF($A3580&lt;=Settings!$B$4,"small_control",IF($A3580&lt;=Settings!$B$5,"medium_10k",IF($A3580&lt;=Settings!$B$6,"large_100k","extreme_1m")))</f>
        <v/>
      </c>
      <c r="C3580">
        <f>"ORD-"&amp;TEXT(QUOTIENT($A3580-1,3)+1,"0000000")</f>
        <v/>
      </c>
      <c r="D3580">
        <f>"LINE-"&amp;TEXT($A3580,"0000000")</f>
        <v/>
      </c>
      <c r="E3580" s="7">
        <f>Settings!$B$2+$A3580-1</f>
        <v/>
      </c>
      <c r="F3580" s="7">
        <f>Settings!$B$2+MOD($A3580-1,Settings!$B$7)</f>
        <v/>
      </c>
      <c r="G3580">
        <f>YEAR($F3580)</f>
        <v/>
      </c>
      <c r="H3580">
        <f>"Q"&amp;ROUNDUP(MONTH($F3580)/3,0)</f>
        <v/>
      </c>
      <c r="I3580">
        <f>MONTH($F3580)</f>
        <v/>
      </c>
      <c r="J3580">
        <f>CHOOSE(MONTH($F3580),"Январь","Февраль","Март","Апрель","Май","Июнь","Июль","Август","Сентябрь","Октябрь","Ноябрь","Декабрь")</f>
        <v/>
      </c>
      <c r="K3580">
        <f>DAY($F3580)</f>
        <v/>
      </c>
      <c r="L3580">
        <f>IF(MOD($A3580,10)&lt;7,"ФО_01_Крупный","ФО_"&amp;TEXT(MOD($A3580,8)+1,"00"))</f>
        <v/>
      </c>
      <c r="M3580">
        <f>IF($AB3580="Да","Регион_001_Крупный","Регион_"&amp;TEXT(MOD(QUOTIENT($A3580-1,20),180)+1,"000"))</f>
        <v/>
      </c>
      <c r="N3580">
        <f>IF($AB3580="Да","Город_"&amp;TEXT(MOD($A3580-1,250)+1,"0000"),"Город_"&amp;TEXT(MOD($A3580-1,3000)+1,"0000"))</f>
        <v/>
      </c>
      <c r="O3580">
        <f>IF($AB3580="Да","Холдинг_Крупный","Холдинг_"&amp;TEXT(MOD(QUOTIENT($A3580-1,10000),20)+1,"00"))</f>
        <v/>
      </c>
      <c r="P3580">
        <f>IF($AB3580="Да","Организация_Крупная","Организация_"&amp;TEXT(MOD(QUOTIENT($A3580-1,500),600)+1,"000"))</f>
        <v/>
      </c>
      <c r="Q3580">
        <f>"Отдел_"&amp;TEXT(MOD(QUOTIENT($A3580-1,50),100)+1,"000")</f>
        <v/>
      </c>
      <c r="R3580">
        <f>IF($AB3580="Да","Группа_Крупная","Группа_"&amp;TEXT(MOD(QUOTIENT($A3580-1,5000),30)+1,"00"))</f>
        <v/>
      </c>
      <c r="S3580">
        <f>IF($AB3580="Да","Категория_Крупная","Категория_"&amp;TEXT(MOD(QUOTIENT($A3580-1,500),120)+1,"000"))</f>
        <v/>
      </c>
      <c r="T3580">
        <f>IF($AB3580="Да","Подкатегория_Крупная","Подкатегория_"&amp;TEXT(MOD(QUOTIENT($A3580-1,50),300)+1,"000"))</f>
        <v/>
      </c>
      <c r="U3580">
        <f>"SKU_"&amp;TEXT($A3580,"0000000")</f>
        <v/>
      </c>
      <c r="V3580">
        <f>CHOOSE(MOD($A3580-1,4)+1,"Enterprise","SMB","Госсектор","Розница")</f>
        <v/>
      </c>
      <c r="W3580">
        <f>"Клиент_"&amp;TEXT(MOD($A3580-1,20000)+1,"00000")</f>
        <v/>
      </c>
      <c r="X3580">
        <f>CHOOSE(MOD($A3580-1,5)+1,"Портал","API","Импорт","Ручной ввод","Интеграция")</f>
        <v/>
      </c>
      <c r="Y3580" s="8">
        <f>ROUND(1000+MOD($A3580*37,90000)+IF($AB3580="Да",5000,0),2)</f>
        <v/>
      </c>
      <c r="Z3580">
        <f>1+MOD($A3580,20)</f>
        <v/>
      </c>
      <c r="AA3580" s="8">
        <f>ROUND($Y3580*(0.08+MOD($A3580,17)/100),2)</f>
        <v/>
      </c>
      <c r="AB3580">
        <f>IF(MOD($A3580,10)&lt;7,"Да","Нет")</f>
        <v/>
      </c>
      <c r="AC3580">
        <f>$R3580&amp;" / "&amp;$S3580&amp;" / "&amp;$T3580</f>
        <v/>
      </c>
      <c r="AD3580">
        <f>1</f>
        <v/>
      </c>
      <c r="AE3580">
        <f>IF($A3580&lt;=Settings!$B$4,"до 100",IF($A3580&lt;=Settings!$B$5,"до 10 000",IF($A3580&lt;=Settings!$B$6,"до 100 000","100 000+")))</f>
        <v/>
      </c>
    </row>
    <row r="3581">
      <c r="A3581">
        <f>ROW()-1</f>
        <v/>
      </c>
      <c r="B3581">
        <f>IF($A3581&lt;=Settings!$B$4,"small_control",IF($A3581&lt;=Settings!$B$5,"medium_10k",IF($A3581&lt;=Settings!$B$6,"large_100k","extreme_1m")))</f>
        <v/>
      </c>
      <c r="C3581">
        <f>"ORD-"&amp;TEXT(QUOTIENT($A3581-1,3)+1,"0000000")</f>
        <v/>
      </c>
      <c r="D3581">
        <f>"LINE-"&amp;TEXT($A3581,"0000000")</f>
        <v/>
      </c>
      <c r="E3581" s="7">
        <f>Settings!$B$2+$A3581-1</f>
        <v/>
      </c>
      <c r="F3581" s="7">
        <f>Settings!$B$2+MOD($A3581-1,Settings!$B$7)</f>
        <v/>
      </c>
      <c r="G3581">
        <f>YEAR($F3581)</f>
        <v/>
      </c>
      <c r="H3581">
        <f>"Q"&amp;ROUNDUP(MONTH($F3581)/3,0)</f>
        <v/>
      </c>
      <c r="I3581">
        <f>MONTH($F3581)</f>
        <v/>
      </c>
      <c r="J3581">
        <f>CHOOSE(MONTH($F3581),"Январь","Февраль","Март","Апрель","Май","Июнь","Июль","Август","Сентябрь","Октябрь","Ноябрь","Декабрь")</f>
        <v/>
      </c>
      <c r="K3581">
        <f>DAY($F3581)</f>
        <v/>
      </c>
      <c r="L3581">
        <f>IF(MOD($A3581,10)&lt;7,"ФО_01_Крупный","ФО_"&amp;TEXT(MOD($A3581,8)+1,"00"))</f>
        <v/>
      </c>
      <c r="M3581">
        <f>IF($AB3581="Да","Регион_001_Крупный","Регион_"&amp;TEXT(MOD(QUOTIENT($A3581-1,20),180)+1,"000"))</f>
        <v/>
      </c>
      <c r="N3581">
        <f>IF($AB3581="Да","Город_"&amp;TEXT(MOD($A3581-1,250)+1,"0000"),"Город_"&amp;TEXT(MOD($A3581-1,3000)+1,"0000"))</f>
        <v/>
      </c>
      <c r="O3581">
        <f>IF($AB3581="Да","Холдинг_Крупный","Холдинг_"&amp;TEXT(MOD(QUOTIENT($A3581-1,10000),20)+1,"00"))</f>
        <v/>
      </c>
      <c r="P3581">
        <f>IF($AB3581="Да","Организация_Крупная","Организация_"&amp;TEXT(MOD(QUOTIENT($A3581-1,500),600)+1,"000"))</f>
        <v/>
      </c>
      <c r="Q3581">
        <f>"Отдел_"&amp;TEXT(MOD(QUOTIENT($A3581-1,50),100)+1,"000")</f>
        <v/>
      </c>
      <c r="R3581">
        <f>IF($AB3581="Да","Группа_Крупная","Группа_"&amp;TEXT(MOD(QUOTIENT($A3581-1,5000),30)+1,"00"))</f>
        <v/>
      </c>
      <c r="S3581">
        <f>IF($AB3581="Да","Категория_Крупная","Категория_"&amp;TEXT(MOD(QUOTIENT($A3581-1,500),120)+1,"000"))</f>
        <v/>
      </c>
      <c r="T3581">
        <f>IF($AB3581="Да","Подкатегория_Крупная","Подкатегория_"&amp;TEXT(MOD(QUOTIENT($A3581-1,50),300)+1,"000"))</f>
        <v/>
      </c>
      <c r="U3581">
        <f>"SKU_"&amp;TEXT($A3581,"0000000")</f>
        <v/>
      </c>
      <c r="V3581">
        <f>CHOOSE(MOD($A3581-1,4)+1,"Enterprise","SMB","Госсектор","Розница")</f>
        <v/>
      </c>
      <c r="W3581">
        <f>"Клиент_"&amp;TEXT(MOD($A3581-1,20000)+1,"00000")</f>
        <v/>
      </c>
      <c r="X3581">
        <f>CHOOSE(MOD($A3581-1,5)+1,"Портал","API","Импорт","Ручной ввод","Интеграция")</f>
        <v/>
      </c>
      <c r="Y3581" s="8">
        <f>ROUND(1000+MOD($A3581*37,90000)+IF($AB3581="Да",5000,0),2)</f>
        <v/>
      </c>
      <c r="Z3581">
        <f>1+MOD($A3581,20)</f>
        <v/>
      </c>
      <c r="AA3581" s="8">
        <f>ROUND($Y3581*(0.08+MOD($A3581,17)/100),2)</f>
        <v/>
      </c>
      <c r="AB3581">
        <f>IF(MOD($A3581,10)&lt;7,"Да","Нет")</f>
        <v/>
      </c>
      <c r="AC3581">
        <f>$R3581&amp;" / "&amp;$S3581&amp;" / "&amp;$T3581</f>
        <v/>
      </c>
      <c r="AD3581">
        <f>1</f>
        <v/>
      </c>
      <c r="AE3581">
        <f>IF($A3581&lt;=Settings!$B$4,"до 100",IF($A3581&lt;=Settings!$B$5,"до 10 000",IF($A3581&lt;=Settings!$B$6,"до 100 000","100 000+")))</f>
        <v/>
      </c>
    </row>
    <row r="3582">
      <c r="A3582">
        <f>ROW()-1</f>
        <v/>
      </c>
      <c r="B3582">
        <f>IF($A3582&lt;=Settings!$B$4,"small_control",IF($A3582&lt;=Settings!$B$5,"medium_10k",IF($A3582&lt;=Settings!$B$6,"large_100k","extreme_1m")))</f>
        <v/>
      </c>
      <c r="C3582">
        <f>"ORD-"&amp;TEXT(QUOTIENT($A3582-1,3)+1,"0000000")</f>
        <v/>
      </c>
      <c r="D3582">
        <f>"LINE-"&amp;TEXT($A3582,"0000000")</f>
        <v/>
      </c>
      <c r="E3582" s="7">
        <f>Settings!$B$2+$A3582-1</f>
        <v/>
      </c>
      <c r="F3582" s="7">
        <f>Settings!$B$2+MOD($A3582-1,Settings!$B$7)</f>
        <v/>
      </c>
      <c r="G3582">
        <f>YEAR($F3582)</f>
        <v/>
      </c>
      <c r="H3582">
        <f>"Q"&amp;ROUNDUP(MONTH($F3582)/3,0)</f>
        <v/>
      </c>
      <c r="I3582">
        <f>MONTH($F3582)</f>
        <v/>
      </c>
      <c r="J3582">
        <f>CHOOSE(MONTH($F3582),"Январь","Февраль","Март","Апрель","Май","Июнь","Июль","Август","Сентябрь","Октябрь","Ноябрь","Декабрь")</f>
        <v/>
      </c>
      <c r="K3582">
        <f>DAY($F3582)</f>
        <v/>
      </c>
      <c r="L3582">
        <f>IF(MOD($A3582,10)&lt;7,"ФО_01_Крупный","ФО_"&amp;TEXT(MOD($A3582,8)+1,"00"))</f>
        <v/>
      </c>
      <c r="M3582">
        <f>IF($AB3582="Да","Регион_001_Крупный","Регион_"&amp;TEXT(MOD(QUOTIENT($A3582-1,20),180)+1,"000"))</f>
        <v/>
      </c>
      <c r="N3582">
        <f>IF($AB3582="Да","Город_"&amp;TEXT(MOD($A3582-1,250)+1,"0000"),"Город_"&amp;TEXT(MOD($A3582-1,3000)+1,"0000"))</f>
        <v/>
      </c>
      <c r="O3582">
        <f>IF($AB3582="Да","Холдинг_Крупный","Холдинг_"&amp;TEXT(MOD(QUOTIENT($A3582-1,10000),20)+1,"00"))</f>
        <v/>
      </c>
      <c r="P3582">
        <f>IF($AB3582="Да","Организация_Крупная","Организация_"&amp;TEXT(MOD(QUOTIENT($A3582-1,500),600)+1,"000"))</f>
        <v/>
      </c>
      <c r="Q3582">
        <f>"Отдел_"&amp;TEXT(MOD(QUOTIENT($A3582-1,50),100)+1,"000")</f>
        <v/>
      </c>
      <c r="R3582">
        <f>IF($AB3582="Да","Группа_Крупная","Группа_"&amp;TEXT(MOD(QUOTIENT($A3582-1,5000),30)+1,"00"))</f>
        <v/>
      </c>
      <c r="S3582">
        <f>IF($AB3582="Да","Категория_Крупная","Категория_"&amp;TEXT(MOD(QUOTIENT($A3582-1,500),120)+1,"000"))</f>
        <v/>
      </c>
      <c r="T3582">
        <f>IF($AB3582="Да","Подкатегория_Крупная","Подкатегория_"&amp;TEXT(MOD(QUOTIENT($A3582-1,50),300)+1,"000"))</f>
        <v/>
      </c>
      <c r="U3582">
        <f>"SKU_"&amp;TEXT($A3582,"0000000")</f>
        <v/>
      </c>
      <c r="V3582">
        <f>CHOOSE(MOD($A3582-1,4)+1,"Enterprise","SMB","Госсектор","Розница")</f>
        <v/>
      </c>
      <c r="W3582">
        <f>"Клиент_"&amp;TEXT(MOD($A3582-1,20000)+1,"00000")</f>
        <v/>
      </c>
      <c r="X3582">
        <f>CHOOSE(MOD($A3582-1,5)+1,"Портал","API","Импорт","Ручной ввод","Интеграция")</f>
        <v/>
      </c>
      <c r="Y3582" s="8">
        <f>ROUND(1000+MOD($A3582*37,90000)+IF($AB3582="Да",5000,0),2)</f>
        <v/>
      </c>
      <c r="Z3582">
        <f>1+MOD($A3582,20)</f>
        <v/>
      </c>
      <c r="AA3582" s="8">
        <f>ROUND($Y3582*(0.08+MOD($A3582,17)/100),2)</f>
        <v/>
      </c>
      <c r="AB3582">
        <f>IF(MOD($A3582,10)&lt;7,"Да","Нет")</f>
        <v/>
      </c>
      <c r="AC3582">
        <f>$R3582&amp;" / "&amp;$S3582&amp;" / "&amp;$T3582</f>
        <v/>
      </c>
      <c r="AD3582">
        <f>1</f>
        <v/>
      </c>
      <c r="AE3582">
        <f>IF($A3582&lt;=Settings!$B$4,"до 100",IF($A3582&lt;=Settings!$B$5,"до 10 000",IF($A3582&lt;=Settings!$B$6,"до 100 000","100 000+")))</f>
        <v/>
      </c>
    </row>
    <row r="3583">
      <c r="A3583">
        <f>ROW()-1</f>
        <v/>
      </c>
      <c r="B3583">
        <f>IF($A3583&lt;=Settings!$B$4,"small_control",IF($A3583&lt;=Settings!$B$5,"medium_10k",IF($A3583&lt;=Settings!$B$6,"large_100k","extreme_1m")))</f>
        <v/>
      </c>
      <c r="C3583">
        <f>"ORD-"&amp;TEXT(QUOTIENT($A3583-1,3)+1,"0000000")</f>
        <v/>
      </c>
      <c r="D3583">
        <f>"LINE-"&amp;TEXT($A3583,"0000000")</f>
        <v/>
      </c>
      <c r="E3583" s="7">
        <f>Settings!$B$2+$A3583-1</f>
        <v/>
      </c>
      <c r="F3583" s="7">
        <f>Settings!$B$2+MOD($A3583-1,Settings!$B$7)</f>
        <v/>
      </c>
      <c r="G3583">
        <f>YEAR($F3583)</f>
        <v/>
      </c>
      <c r="H3583">
        <f>"Q"&amp;ROUNDUP(MONTH($F3583)/3,0)</f>
        <v/>
      </c>
      <c r="I3583">
        <f>MONTH($F3583)</f>
        <v/>
      </c>
      <c r="J3583">
        <f>CHOOSE(MONTH($F3583),"Январь","Февраль","Март","Апрель","Май","Июнь","Июль","Август","Сентябрь","Октябрь","Ноябрь","Декабрь")</f>
        <v/>
      </c>
      <c r="K3583">
        <f>DAY($F3583)</f>
        <v/>
      </c>
      <c r="L3583">
        <f>IF(MOD($A3583,10)&lt;7,"ФО_01_Крупный","ФО_"&amp;TEXT(MOD($A3583,8)+1,"00"))</f>
        <v/>
      </c>
      <c r="M3583">
        <f>IF($AB3583="Да","Регион_001_Крупный","Регион_"&amp;TEXT(MOD(QUOTIENT($A3583-1,20),180)+1,"000"))</f>
        <v/>
      </c>
      <c r="N3583">
        <f>IF($AB3583="Да","Город_"&amp;TEXT(MOD($A3583-1,250)+1,"0000"),"Город_"&amp;TEXT(MOD($A3583-1,3000)+1,"0000"))</f>
        <v/>
      </c>
      <c r="O3583">
        <f>IF($AB3583="Да","Холдинг_Крупный","Холдинг_"&amp;TEXT(MOD(QUOTIENT($A3583-1,10000),20)+1,"00"))</f>
        <v/>
      </c>
      <c r="P3583">
        <f>IF($AB3583="Да","Организация_Крупная","Организация_"&amp;TEXT(MOD(QUOTIENT($A3583-1,500),600)+1,"000"))</f>
        <v/>
      </c>
      <c r="Q3583">
        <f>"Отдел_"&amp;TEXT(MOD(QUOTIENT($A3583-1,50),100)+1,"000")</f>
        <v/>
      </c>
      <c r="R3583">
        <f>IF($AB3583="Да","Группа_Крупная","Группа_"&amp;TEXT(MOD(QUOTIENT($A3583-1,5000),30)+1,"00"))</f>
        <v/>
      </c>
      <c r="S3583">
        <f>IF($AB3583="Да","Категория_Крупная","Категория_"&amp;TEXT(MOD(QUOTIENT($A3583-1,500),120)+1,"000"))</f>
        <v/>
      </c>
      <c r="T3583">
        <f>IF($AB3583="Да","Подкатегория_Крупная","Подкатегория_"&amp;TEXT(MOD(QUOTIENT($A3583-1,50),300)+1,"000"))</f>
        <v/>
      </c>
      <c r="U3583">
        <f>"SKU_"&amp;TEXT($A3583,"0000000")</f>
        <v/>
      </c>
      <c r="V3583">
        <f>CHOOSE(MOD($A3583-1,4)+1,"Enterprise","SMB","Госсектор","Розница")</f>
        <v/>
      </c>
      <c r="W3583">
        <f>"Клиент_"&amp;TEXT(MOD($A3583-1,20000)+1,"00000")</f>
        <v/>
      </c>
      <c r="X3583">
        <f>CHOOSE(MOD($A3583-1,5)+1,"Портал","API","Импорт","Ручной ввод","Интеграция")</f>
        <v/>
      </c>
      <c r="Y3583" s="8">
        <f>ROUND(1000+MOD($A3583*37,90000)+IF($AB3583="Да",5000,0),2)</f>
        <v/>
      </c>
      <c r="Z3583">
        <f>1+MOD($A3583,20)</f>
        <v/>
      </c>
      <c r="AA3583" s="8">
        <f>ROUND($Y3583*(0.08+MOD($A3583,17)/100),2)</f>
        <v/>
      </c>
      <c r="AB3583">
        <f>IF(MOD($A3583,10)&lt;7,"Да","Нет")</f>
        <v/>
      </c>
      <c r="AC3583">
        <f>$R3583&amp;" / "&amp;$S3583&amp;" / "&amp;$T3583</f>
        <v/>
      </c>
      <c r="AD3583">
        <f>1</f>
        <v/>
      </c>
      <c r="AE3583">
        <f>IF($A3583&lt;=Settings!$B$4,"до 100",IF($A3583&lt;=Settings!$B$5,"до 10 000",IF($A3583&lt;=Settings!$B$6,"до 100 000","100 000+")))</f>
        <v/>
      </c>
    </row>
    <row r="3584">
      <c r="A3584">
        <f>ROW()-1</f>
        <v/>
      </c>
      <c r="B3584">
        <f>IF($A3584&lt;=Settings!$B$4,"small_control",IF($A3584&lt;=Settings!$B$5,"medium_10k",IF($A3584&lt;=Settings!$B$6,"large_100k","extreme_1m")))</f>
        <v/>
      </c>
      <c r="C3584">
        <f>"ORD-"&amp;TEXT(QUOTIENT($A3584-1,3)+1,"0000000")</f>
        <v/>
      </c>
      <c r="D3584">
        <f>"LINE-"&amp;TEXT($A3584,"0000000")</f>
        <v/>
      </c>
      <c r="E3584" s="7">
        <f>Settings!$B$2+$A3584-1</f>
        <v/>
      </c>
      <c r="F3584" s="7">
        <f>Settings!$B$2+MOD($A3584-1,Settings!$B$7)</f>
        <v/>
      </c>
      <c r="G3584">
        <f>YEAR($F3584)</f>
        <v/>
      </c>
      <c r="H3584">
        <f>"Q"&amp;ROUNDUP(MONTH($F3584)/3,0)</f>
        <v/>
      </c>
      <c r="I3584">
        <f>MONTH($F3584)</f>
        <v/>
      </c>
      <c r="J3584">
        <f>CHOOSE(MONTH($F3584),"Январь","Февраль","Март","Апрель","Май","Июнь","Июль","Август","Сентябрь","Октябрь","Ноябрь","Декабрь")</f>
        <v/>
      </c>
      <c r="K3584">
        <f>DAY($F3584)</f>
        <v/>
      </c>
      <c r="L3584">
        <f>IF(MOD($A3584,10)&lt;7,"ФО_01_Крупный","ФО_"&amp;TEXT(MOD($A3584,8)+1,"00"))</f>
        <v/>
      </c>
      <c r="M3584">
        <f>IF($AB3584="Да","Регион_001_Крупный","Регион_"&amp;TEXT(MOD(QUOTIENT($A3584-1,20),180)+1,"000"))</f>
        <v/>
      </c>
      <c r="N3584">
        <f>IF($AB3584="Да","Город_"&amp;TEXT(MOD($A3584-1,250)+1,"0000"),"Город_"&amp;TEXT(MOD($A3584-1,3000)+1,"0000"))</f>
        <v/>
      </c>
      <c r="O3584">
        <f>IF($AB3584="Да","Холдинг_Крупный","Холдинг_"&amp;TEXT(MOD(QUOTIENT($A3584-1,10000),20)+1,"00"))</f>
        <v/>
      </c>
      <c r="P3584">
        <f>IF($AB3584="Да","Организация_Крупная","Организация_"&amp;TEXT(MOD(QUOTIENT($A3584-1,500),600)+1,"000"))</f>
        <v/>
      </c>
      <c r="Q3584">
        <f>"Отдел_"&amp;TEXT(MOD(QUOTIENT($A3584-1,50),100)+1,"000")</f>
        <v/>
      </c>
      <c r="R3584">
        <f>IF($AB3584="Да","Группа_Крупная","Группа_"&amp;TEXT(MOD(QUOTIENT($A3584-1,5000),30)+1,"00"))</f>
        <v/>
      </c>
      <c r="S3584">
        <f>IF($AB3584="Да","Категория_Крупная","Категория_"&amp;TEXT(MOD(QUOTIENT($A3584-1,500),120)+1,"000"))</f>
        <v/>
      </c>
      <c r="T3584">
        <f>IF($AB3584="Да","Подкатегория_Крупная","Подкатегория_"&amp;TEXT(MOD(QUOTIENT($A3584-1,50),300)+1,"000"))</f>
        <v/>
      </c>
      <c r="U3584">
        <f>"SKU_"&amp;TEXT($A3584,"0000000")</f>
        <v/>
      </c>
      <c r="V3584">
        <f>CHOOSE(MOD($A3584-1,4)+1,"Enterprise","SMB","Госсектор","Розница")</f>
        <v/>
      </c>
      <c r="W3584">
        <f>"Клиент_"&amp;TEXT(MOD($A3584-1,20000)+1,"00000")</f>
        <v/>
      </c>
      <c r="X3584">
        <f>CHOOSE(MOD($A3584-1,5)+1,"Портал","API","Импорт","Ручной ввод","Интеграция")</f>
        <v/>
      </c>
      <c r="Y3584" s="8">
        <f>ROUND(1000+MOD($A3584*37,90000)+IF($AB3584="Да",5000,0),2)</f>
        <v/>
      </c>
      <c r="Z3584">
        <f>1+MOD($A3584,20)</f>
        <v/>
      </c>
      <c r="AA3584" s="8">
        <f>ROUND($Y3584*(0.08+MOD($A3584,17)/100),2)</f>
        <v/>
      </c>
      <c r="AB3584">
        <f>IF(MOD($A3584,10)&lt;7,"Да","Нет")</f>
        <v/>
      </c>
      <c r="AC3584">
        <f>$R3584&amp;" / "&amp;$S3584&amp;" / "&amp;$T3584</f>
        <v/>
      </c>
      <c r="AD3584">
        <f>1</f>
        <v/>
      </c>
      <c r="AE3584">
        <f>IF($A3584&lt;=Settings!$B$4,"до 100",IF($A3584&lt;=Settings!$B$5,"до 10 000",IF($A3584&lt;=Settings!$B$6,"до 100 000","100 000+")))</f>
        <v/>
      </c>
    </row>
    <row r="3585">
      <c r="A3585">
        <f>ROW()-1</f>
        <v/>
      </c>
      <c r="B3585">
        <f>IF($A3585&lt;=Settings!$B$4,"small_control",IF($A3585&lt;=Settings!$B$5,"medium_10k",IF($A3585&lt;=Settings!$B$6,"large_100k","extreme_1m")))</f>
        <v/>
      </c>
      <c r="C3585">
        <f>"ORD-"&amp;TEXT(QUOTIENT($A3585-1,3)+1,"0000000")</f>
        <v/>
      </c>
      <c r="D3585">
        <f>"LINE-"&amp;TEXT($A3585,"0000000")</f>
        <v/>
      </c>
      <c r="E3585" s="7">
        <f>Settings!$B$2+$A3585-1</f>
        <v/>
      </c>
      <c r="F3585" s="7">
        <f>Settings!$B$2+MOD($A3585-1,Settings!$B$7)</f>
        <v/>
      </c>
      <c r="G3585">
        <f>YEAR($F3585)</f>
        <v/>
      </c>
      <c r="H3585">
        <f>"Q"&amp;ROUNDUP(MONTH($F3585)/3,0)</f>
        <v/>
      </c>
      <c r="I3585">
        <f>MONTH($F3585)</f>
        <v/>
      </c>
      <c r="J3585">
        <f>CHOOSE(MONTH($F3585),"Январь","Февраль","Март","Апрель","Май","Июнь","Июль","Август","Сентябрь","Октябрь","Ноябрь","Декабрь")</f>
        <v/>
      </c>
      <c r="K3585">
        <f>DAY($F3585)</f>
        <v/>
      </c>
      <c r="L3585">
        <f>IF(MOD($A3585,10)&lt;7,"ФО_01_Крупный","ФО_"&amp;TEXT(MOD($A3585,8)+1,"00"))</f>
        <v/>
      </c>
      <c r="M3585">
        <f>IF($AB3585="Да","Регион_001_Крупный","Регион_"&amp;TEXT(MOD(QUOTIENT($A3585-1,20),180)+1,"000"))</f>
        <v/>
      </c>
      <c r="N3585">
        <f>IF($AB3585="Да","Город_"&amp;TEXT(MOD($A3585-1,250)+1,"0000"),"Город_"&amp;TEXT(MOD($A3585-1,3000)+1,"0000"))</f>
        <v/>
      </c>
      <c r="O3585">
        <f>IF($AB3585="Да","Холдинг_Крупный","Холдинг_"&amp;TEXT(MOD(QUOTIENT($A3585-1,10000),20)+1,"00"))</f>
        <v/>
      </c>
      <c r="P3585">
        <f>IF($AB3585="Да","Организация_Крупная","Организация_"&amp;TEXT(MOD(QUOTIENT($A3585-1,500),600)+1,"000"))</f>
        <v/>
      </c>
      <c r="Q3585">
        <f>"Отдел_"&amp;TEXT(MOD(QUOTIENT($A3585-1,50),100)+1,"000")</f>
        <v/>
      </c>
      <c r="R3585">
        <f>IF($AB3585="Да","Группа_Крупная","Группа_"&amp;TEXT(MOD(QUOTIENT($A3585-1,5000),30)+1,"00"))</f>
        <v/>
      </c>
      <c r="S3585">
        <f>IF($AB3585="Да","Категория_Крупная","Категория_"&amp;TEXT(MOD(QUOTIENT($A3585-1,500),120)+1,"000"))</f>
        <v/>
      </c>
      <c r="T3585">
        <f>IF($AB3585="Да","Подкатегория_Крупная","Подкатегория_"&amp;TEXT(MOD(QUOTIENT($A3585-1,50),300)+1,"000"))</f>
        <v/>
      </c>
      <c r="U3585">
        <f>"SKU_"&amp;TEXT($A3585,"0000000")</f>
        <v/>
      </c>
      <c r="V3585">
        <f>CHOOSE(MOD($A3585-1,4)+1,"Enterprise","SMB","Госсектор","Розница")</f>
        <v/>
      </c>
      <c r="W3585">
        <f>"Клиент_"&amp;TEXT(MOD($A3585-1,20000)+1,"00000")</f>
        <v/>
      </c>
      <c r="X3585">
        <f>CHOOSE(MOD($A3585-1,5)+1,"Портал","API","Импорт","Ручной ввод","Интеграция")</f>
        <v/>
      </c>
      <c r="Y3585" s="8">
        <f>ROUND(1000+MOD($A3585*37,90000)+IF($AB3585="Да",5000,0),2)</f>
        <v/>
      </c>
      <c r="Z3585">
        <f>1+MOD($A3585,20)</f>
        <v/>
      </c>
      <c r="AA3585" s="8">
        <f>ROUND($Y3585*(0.08+MOD($A3585,17)/100),2)</f>
        <v/>
      </c>
      <c r="AB3585">
        <f>IF(MOD($A3585,10)&lt;7,"Да","Нет")</f>
        <v/>
      </c>
      <c r="AC3585">
        <f>$R3585&amp;" / "&amp;$S3585&amp;" / "&amp;$T3585</f>
        <v/>
      </c>
      <c r="AD3585">
        <f>1</f>
        <v/>
      </c>
      <c r="AE3585">
        <f>IF($A3585&lt;=Settings!$B$4,"до 100",IF($A3585&lt;=Settings!$B$5,"до 10 000",IF($A3585&lt;=Settings!$B$6,"до 100 000","100 000+")))</f>
        <v/>
      </c>
    </row>
    <row r="3586">
      <c r="A3586">
        <f>ROW()-1</f>
        <v/>
      </c>
      <c r="B3586">
        <f>IF($A3586&lt;=Settings!$B$4,"small_control",IF($A3586&lt;=Settings!$B$5,"medium_10k",IF($A3586&lt;=Settings!$B$6,"large_100k","extreme_1m")))</f>
        <v/>
      </c>
      <c r="C3586">
        <f>"ORD-"&amp;TEXT(QUOTIENT($A3586-1,3)+1,"0000000")</f>
        <v/>
      </c>
      <c r="D3586">
        <f>"LINE-"&amp;TEXT($A3586,"0000000")</f>
        <v/>
      </c>
      <c r="E3586" s="7">
        <f>Settings!$B$2+$A3586-1</f>
        <v/>
      </c>
      <c r="F3586" s="7">
        <f>Settings!$B$2+MOD($A3586-1,Settings!$B$7)</f>
        <v/>
      </c>
      <c r="G3586">
        <f>YEAR($F3586)</f>
        <v/>
      </c>
      <c r="H3586">
        <f>"Q"&amp;ROUNDUP(MONTH($F3586)/3,0)</f>
        <v/>
      </c>
      <c r="I3586">
        <f>MONTH($F3586)</f>
        <v/>
      </c>
      <c r="J3586">
        <f>CHOOSE(MONTH($F3586),"Январь","Февраль","Март","Апрель","Май","Июнь","Июль","Август","Сентябрь","Октябрь","Ноябрь","Декабрь")</f>
        <v/>
      </c>
      <c r="K3586">
        <f>DAY($F3586)</f>
        <v/>
      </c>
      <c r="L3586">
        <f>IF(MOD($A3586,10)&lt;7,"ФО_01_Крупный","ФО_"&amp;TEXT(MOD($A3586,8)+1,"00"))</f>
        <v/>
      </c>
      <c r="M3586">
        <f>IF($AB3586="Да","Регион_001_Крупный","Регион_"&amp;TEXT(MOD(QUOTIENT($A3586-1,20),180)+1,"000"))</f>
        <v/>
      </c>
      <c r="N3586">
        <f>IF($AB3586="Да","Город_"&amp;TEXT(MOD($A3586-1,250)+1,"0000"),"Город_"&amp;TEXT(MOD($A3586-1,3000)+1,"0000"))</f>
        <v/>
      </c>
      <c r="O3586">
        <f>IF($AB3586="Да","Холдинг_Крупный","Холдинг_"&amp;TEXT(MOD(QUOTIENT($A3586-1,10000),20)+1,"00"))</f>
        <v/>
      </c>
      <c r="P3586">
        <f>IF($AB3586="Да","Организация_Крупная","Организация_"&amp;TEXT(MOD(QUOTIENT($A3586-1,500),600)+1,"000"))</f>
        <v/>
      </c>
      <c r="Q3586">
        <f>"Отдел_"&amp;TEXT(MOD(QUOTIENT($A3586-1,50),100)+1,"000")</f>
        <v/>
      </c>
      <c r="R3586">
        <f>IF($AB3586="Да","Группа_Крупная","Группа_"&amp;TEXT(MOD(QUOTIENT($A3586-1,5000),30)+1,"00"))</f>
        <v/>
      </c>
      <c r="S3586">
        <f>IF($AB3586="Да","Категория_Крупная","Категория_"&amp;TEXT(MOD(QUOTIENT($A3586-1,500),120)+1,"000"))</f>
        <v/>
      </c>
      <c r="T3586">
        <f>IF($AB3586="Да","Подкатегория_Крупная","Подкатегория_"&amp;TEXT(MOD(QUOTIENT($A3586-1,50),300)+1,"000"))</f>
        <v/>
      </c>
      <c r="U3586">
        <f>"SKU_"&amp;TEXT($A3586,"0000000")</f>
        <v/>
      </c>
      <c r="V3586">
        <f>CHOOSE(MOD($A3586-1,4)+1,"Enterprise","SMB","Госсектор","Розница")</f>
        <v/>
      </c>
      <c r="W3586">
        <f>"Клиент_"&amp;TEXT(MOD($A3586-1,20000)+1,"00000")</f>
        <v/>
      </c>
      <c r="X3586">
        <f>CHOOSE(MOD($A3586-1,5)+1,"Портал","API","Импорт","Ручной ввод","Интеграция")</f>
        <v/>
      </c>
      <c r="Y3586" s="8">
        <f>ROUND(1000+MOD($A3586*37,90000)+IF($AB3586="Да",5000,0),2)</f>
        <v/>
      </c>
      <c r="Z3586">
        <f>1+MOD($A3586,20)</f>
        <v/>
      </c>
      <c r="AA3586" s="8">
        <f>ROUND($Y3586*(0.08+MOD($A3586,17)/100),2)</f>
        <v/>
      </c>
      <c r="AB3586">
        <f>IF(MOD($A3586,10)&lt;7,"Да","Нет")</f>
        <v/>
      </c>
      <c r="AC3586">
        <f>$R3586&amp;" / "&amp;$S3586&amp;" / "&amp;$T3586</f>
        <v/>
      </c>
      <c r="AD3586">
        <f>1</f>
        <v/>
      </c>
      <c r="AE3586">
        <f>IF($A3586&lt;=Settings!$B$4,"до 100",IF($A3586&lt;=Settings!$B$5,"до 10 000",IF($A3586&lt;=Settings!$B$6,"до 100 000","100 000+")))</f>
        <v/>
      </c>
    </row>
    <row r="3587">
      <c r="A3587">
        <f>ROW()-1</f>
        <v/>
      </c>
      <c r="B3587">
        <f>IF($A3587&lt;=Settings!$B$4,"small_control",IF($A3587&lt;=Settings!$B$5,"medium_10k",IF($A3587&lt;=Settings!$B$6,"large_100k","extreme_1m")))</f>
        <v/>
      </c>
      <c r="C3587">
        <f>"ORD-"&amp;TEXT(QUOTIENT($A3587-1,3)+1,"0000000")</f>
        <v/>
      </c>
      <c r="D3587">
        <f>"LINE-"&amp;TEXT($A3587,"0000000")</f>
        <v/>
      </c>
      <c r="E3587" s="7">
        <f>Settings!$B$2+$A3587-1</f>
        <v/>
      </c>
      <c r="F3587" s="7">
        <f>Settings!$B$2+MOD($A3587-1,Settings!$B$7)</f>
        <v/>
      </c>
      <c r="G3587">
        <f>YEAR($F3587)</f>
        <v/>
      </c>
      <c r="H3587">
        <f>"Q"&amp;ROUNDUP(MONTH($F3587)/3,0)</f>
        <v/>
      </c>
      <c r="I3587">
        <f>MONTH($F3587)</f>
        <v/>
      </c>
      <c r="J3587">
        <f>CHOOSE(MONTH($F3587),"Январь","Февраль","Март","Апрель","Май","Июнь","Июль","Август","Сентябрь","Октябрь","Ноябрь","Декабрь")</f>
        <v/>
      </c>
      <c r="K3587">
        <f>DAY($F3587)</f>
        <v/>
      </c>
      <c r="L3587">
        <f>IF(MOD($A3587,10)&lt;7,"ФО_01_Крупный","ФО_"&amp;TEXT(MOD($A3587,8)+1,"00"))</f>
        <v/>
      </c>
      <c r="M3587">
        <f>IF($AB3587="Да","Регион_001_Крупный","Регион_"&amp;TEXT(MOD(QUOTIENT($A3587-1,20),180)+1,"000"))</f>
        <v/>
      </c>
      <c r="N3587">
        <f>IF($AB3587="Да","Город_"&amp;TEXT(MOD($A3587-1,250)+1,"0000"),"Город_"&amp;TEXT(MOD($A3587-1,3000)+1,"0000"))</f>
        <v/>
      </c>
      <c r="O3587">
        <f>IF($AB3587="Да","Холдинг_Крупный","Холдинг_"&amp;TEXT(MOD(QUOTIENT($A3587-1,10000),20)+1,"00"))</f>
        <v/>
      </c>
      <c r="P3587">
        <f>IF($AB3587="Да","Организация_Крупная","Организация_"&amp;TEXT(MOD(QUOTIENT($A3587-1,500),600)+1,"000"))</f>
        <v/>
      </c>
      <c r="Q3587">
        <f>"Отдел_"&amp;TEXT(MOD(QUOTIENT($A3587-1,50),100)+1,"000")</f>
        <v/>
      </c>
      <c r="R3587">
        <f>IF($AB3587="Да","Группа_Крупная","Группа_"&amp;TEXT(MOD(QUOTIENT($A3587-1,5000),30)+1,"00"))</f>
        <v/>
      </c>
      <c r="S3587">
        <f>IF($AB3587="Да","Категория_Крупная","Категория_"&amp;TEXT(MOD(QUOTIENT($A3587-1,500),120)+1,"000"))</f>
        <v/>
      </c>
      <c r="T3587">
        <f>IF($AB3587="Да","Подкатегория_Крупная","Подкатегория_"&amp;TEXT(MOD(QUOTIENT($A3587-1,50),300)+1,"000"))</f>
        <v/>
      </c>
      <c r="U3587">
        <f>"SKU_"&amp;TEXT($A3587,"0000000")</f>
        <v/>
      </c>
      <c r="V3587">
        <f>CHOOSE(MOD($A3587-1,4)+1,"Enterprise","SMB","Госсектор","Розница")</f>
        <v/>
      </c>
      <c r="W3587">
        <f>"Клиент_"&amp;TEXT(MOD($A3587-1,20000)+1,"00000")</f>
        <v/>
      </c>
      <c r="X3587">
        <f>CHOOSE(MOD($A3587-1,5)+1,"Портал","API","Импорт","Ручной ввод","Интеграция")</f>
        <v/>
      </c>
      <c r="Y3587" s="8">
        <f>ROUND(1000+MOD($A3587*37,90000)+IF($AB3587="Да",5000,0),2)</f>
        <v/>
      </c>
      <c r="Z3587">
        <f>1+MOD($A3587,20)</f>
        <v/>
      </c>
      <c r="AA3587" s="8">
        <f>ROUND($Y3587*(0.08+MOD($A3587,17)/100),2)</f>
        <v/>
      </c>
      <c r="AB3587">
        <f>IF(MOD($A3587,10)&lt;7,"Да","Нет")</f>
        <v/>
      </c>
      <c r="AC3587">
        <f>$R3587&amp;" / "&amp;$S3587&amp;" / "&amp;$T3587</f>
        <v/>
      </c>
      <c r="AD3587">
        <f>1</f>
        <v/>
      </c>
      <c r="AE3587">
        <f>IF($A3587&lt;=Settings!$B$4,"до 100",IF($A3587&lt;=Settings!$B$5,"до 10 000",IF($A3587&lt;=Settings!$B$6,"до 100 000","100 000+")))</f>
        <v/>
      </c>
    </row>
    <row r="3588">
      <c r="A3588">
        <f>ROW()-1</f>
        <v/>
      </c>
      <c r="B3588">
        <f>IF($A3588&lt;=Settings!$B$4,"small_control",IF($A3588&lt;=Settings!$B$5,"medium_10k",IF($A3588&lt;=Settings!$B$6,"large_100k","extreme_1m")))</f>
        <v/>
      </c>
      <c r="C3588">
        <f>"ORD-"&amp;TEXT(QUOTIENT($A3588-1,3)+1,"0000000")</f>
        <v/>
      </c>
      <c r="D3588">
        <f>"LINE-"&amp;TEXT($A3588,"0000000")</f>
        <v/>
      </c>
      <c r="E3588" s="7">
        <f>Settings!$B$2+$A3588-1</f>
        <v/>
      </c>
      <c r="F3588" s="7">
        <f>Settings!$B$2+MOD($A3588-1,Settings!$B$7)</f>
        <v/>
      </c>
      <c r="G3588">
        <f>YEAR($F3588)</f>
        <v/>
      </c>
      <c r="H3588">
        <f>"Q"&amp;ROUNDUP(MONTH($F3588)/3,0)</f>
        <v/>
      </c>
      <c r="I3588">
        <f>MONTH($F3588)</f>
        <v/>
      </c>
      <c r="J3588">
        <f>CHOOSE(MONTH($F3588),"Январь","Февраль","Март","Апрель","Май","Июнь","Июль","Август","Сентябрь","Октябрь","Ноябрь","Декабрь")</f>
        <v/>
      </c>
      <c r="K3588">
        <f>DAY($F3588)</f>
        <v/>
      </c>
      <c r="L3588">
        <f>IF(MOD($A3588,10)&lt;7,"ФО_01_Крупный","ФО_"&amp;TEXT(MOD($A3588,8)+1,"00"))</f>
        <v/>
      </c>
      <c r="M3588">
        <f>IF($AB3588="Да","Регион_001_Крупный","Регион_"&amp;TEXT(MOD(QUOTIENT($A3588-1,20),180)+1,"000"))</f>
        <v/>
      </c>
      <c r="N3588">
        <f>IF($AB3588="Да","Город_"&amp;TEXT(MOD($A3588-1,250)+1,"0000"),"Город_"&amp;TEXT(MOD($A3588-1,3000)+1,"0000"))</f>
        <v/>
      </c>
      <c r="O3588">
        <f>IF($AB3588="Да","Холдинг_Крупный","Холдинг_"&amp;TEXT(MOD(QUOTIENT($A3588-1,10000),20)+1,"00"))</f>
        <v/>
      </c>
      <c r="P3588">
        <f>IF($AB3588="Да","Организация_Крупная","Организация_"&amp;TEXT(MOD(QUOTIENT($A3588-1,500),600)+1,"000"))</f>
        <v/>
      </c>
      <c r="Q3588">
        <f>"Отдел_"&amp;TEXT(MOD(QUOTIENT($A3588-1,50),100)+1,"000")</f>
        <v/>
      </c>
      <c r="R3588">
        <f>IF($AB3588="Да","Группа_Крупная","Группа_"&amp;TEXT(MOD(QUOTIENT($A3588-1,5000),30)+1,"00"))</f>
        <v/>
      </c>
      <c r="S3588">
        <f>IF($AB3588="Да","Категория_Крупная","Категория_"&amp;TEXT(MOD(QUOTIENT($A3588-1,500),120)+1,"000"))</f>
        <v/>
      </c>
      <c r="T3588">
        <f>IF($AB3588="Да","Подкатегория_Крупная","Подкатегория_"&amp;TEXT(MOD(QUOTIENT($A3588-1,50),300)+1,"000"))</f>
        <v/>
      </c>
      <c r="U3588">
        <f>"SKU_"&amp;TEXT($A3588,"0000000")</f>
        <v/>
      </c>
      <c r="V3588">
        <f>CHOOSE(MOD($A3588-1,4)+1,"Enterprise","SMB","Госсектор","Розница")</f>
        <v/>
      </c>
      <c r="W3588">
        <f>"Клиент_"&amp;TEXT(MOD($A3588-1,20000)+1,"00000")</f>
        <v/>
      </c>
      <c r="X3588">
        <f>CHOOSE(MOD($A3588-1,5)+1,"Портал","API","Импорт","Ручной ввод","Интеграция")</f>
        <v/>
      </c>
      <c r="Y3588" s="8">
        <f>ROUND(1000+MOD($A3588*37,90000)+IF($AB3588="Да",5000,0),2)</f>
        <v/>
      </c>
      <c r="Z3588">
        <f>1+MOD($A3588,20)</f>
        <v/>
      </c>
      <c r="AA3588" s="8">
        <f>ROUND($Y3588*(0.08+MOD($A3588,17)/100),2)</f>
        <v/>
      </c>
      <c r="AB3588">
        <f>IF(MOD($A3588,10)&lt;7,"Да","Нет")</f>
        <v/>
      </c>
      <c r="AC3588">
        <f>$R3588&amp;" / "&amp;$S3588&amp;" / "&amp;$T3588</f>
        <v/>
      </c>
      <c r="AD3588">
        <f>1</f>
        <v/>
      </c>
      <c r="AE3588">
        <f>IF($A3588&lt;=Settings!$B$4,"до 100",IF($A3588&lt;=Settings!$B$5,"до 10 000",IF($A3588&lt;=Settings!$B$6,"до 100 000","100 000+")))</f>
        <v/>
      </c>
    </row>
    <row r="3589">
      <c r="A3589">
        <f>ROW()-1</f>
        <v/>
      </c>
      <c r="B3589">
        <f>IF($A3589&lt;=Settings!$B$4,"small_control",IF($A3589&lt;=Settings!$B$5,"medium_10k",IF($A3589&lt;=Settings!$B$6,"large_100k","extreme_1m")))</f>
        <v/>
      </c>
      <c r="C3589">
        <f>"ORD-"&amp;TEXT(QUOTIENT($A3589-1,3)+1,"0000000")</f>
        <v/>
      </c>
      <c r="D3589">
        <f>"LINE-"&amp;TEXT($A3589,"0000000")</f>
        <v/>
      </c>
      <c r="E3589" s="7">
        <f>Settings!$B$2+$A3589-1</f>
        <v/>
      </c>
      <c r="F3589" s="7">
        <f>Settings!$B$2+MOD($A3589-1,Settings!$B$7)</f>
        <v/>
      </c>
      <c r="G3589">
        <f>YEAR($F3589)</f>
        <v/>
      </c>
      <c r="H3589">
        <f>"Q"&amp;ROUNDUP(MONTH($F3589)/3,0)</f>
        <v/>
      </c>
      <c r="I3589">
        <f>MONTH($F3589)</f>
        <v/>
      </c>
      <c r="J3589">
        <f>CHOOSE(MONTH($F3589),"Январь","Февраль","Март","Апрель","Май","Июнь","Июль","Август","Сентябрь","Октябрь","Ноябрь","Декабрь")</f>
        <v/>
      </c>
      <c r="K3589">
        <f>DAY($F3589)</f>
        <v/>
      </c>
      <c r="L3589">
        <f>IF(MOD($A3589,10)&lt;7,"ФО_01_Крупный","ФО_"&amp;TEXT(MOD($A3589,8)+1,"00"))</f>
        <v/>
      </c>
      <c r="M3589">
        <f>IF($AB3589="Да","Регион_001_Крупный","Регион_"&amp;TEXT(MOD(QUOTIENT($A3589-1,20),180)+1,"000"))</f>
        <v/>
      </c>
      <c r="N3589">
        <f>IF($AB3589="Да","Город_"&amp;TEXT(MOD($A3589-1,250)+1,"0000"),"Город_"&amp;TEXT(MOD($A3589-1,3000)+1,"0000"))</f>
        <v/>
      </c>
      <c r="O3589">
        <f>IF($AB3589="Да","Холдинг_Крупный","Холдинг_"&amp;TEXT(MOD(QUOTIENT($A3589-1,10000),20)+1,"00"))</f>
        <v/>
      </c>
      <c r="P3589">
        <f>IF($AB3589="Да","Организация_Крупная","Организация_"&amp;TEXT(MOD(QUOTIENT($A3589-1,500),600)+1,"000"))</f>
        <v/>
      </c>
      <c r="Q3589">
        <f>"Отдел_"&amp;TEXT(MOD(QUOTIENT($A3589-1,50),100)+1,"000")</f>
        <v/>
      </c>
      <c r="R3589">
        <f>IF($AB3589="Да","Группа_Крупная","Группа_"&amp;TEXT(MOD(QUOTIENT($A3589-1,5000),30)+1,"00"))</f>
        <v/>
      </c>
      <c r="S3589">
        <f>IF($AB3589="Да","Категория_Крупная","Категория_"&amp;TEXT(MOD(QUOTIENT($A3589-1,500),120)+1,"000"))</f>
        <v/>
      </c>
      <c r="T3589">
        <f>IF($AB3589="Да","Подкатегория_Крупная","Подкатегория_"&amp;TEXT(MOD(QUOTIENT($A3589-1,50),300)+1,"000"))</f>
        <v/>
      </c>
      <c r="U3589">
        <f>"SKU_"&amp;TEXT($A3589,"0000000")</f>
        <v/>
      </c>
      <c r="V3589">
        <f>CHOOSE(MOD($A3589-1,4)+1,"Enterprise","SMB","Госсектор","Розница")</f>
        <v/>
      </c>
      <c r="W3589">
        <f>"Клиент_"&amp;TEXT(MOD($A3589-1,20000)+1,"00000")</f>
        <v/>
      </c>
      <c r="X3589">
        <f>CHOOSE(MOD($A3589-1,5)+1,"Портал","API","Импорт","Ручной ввод","Интеграция")</f>
        <v/>
      </c>
      <c r="Y3589" s="8">
        <f>ROUND(1000+MOD($A3589*37,90000)+IF($AB3589="Да",5000,0),2)</f>
        <v/>
      </c>
      <c r="Z3589">
        <f>1+MOD($A3589,20)</f>
        <v/>
      </c>
      <c r="AA3589" s="8">
        <f>ROUND($Y3589*(0.08+MOD($A3589,17)/100),2)</f>
        <v/>
      </c>
      <c r="AB3589">
        <f>IF(MOD($A3589,10)&lt;7,"Да","Нет")</f>
        <v/>
      </c>
      <c r="AC3589">
        <f>$R3589&amp;" / "&amp;$S3589&amp;" / "&amp;$T3589</f>
        <v/>
      </c>
      <c r="AD3589">
        <f>1</f>
        <v/>
      </c>
      <c r="AE3589">
        <f>IF($A3589&lt;=Settings!$B$4,"до 100",IF($A3589&lt;=Settings!$B$5,"до 10 000",IF($A3589&lt;=Settings!$B$6,"до 100 000","100 000+")))</f>
        <v/>
      </c>
    </row>
    <row r="3590">
      <c r="A3590">
        <f>ROW()-1</f>
        <v/>
      </c>
      <c r="B3590">
        <f>IF($A3590&lt;=Settings!$B$4,"small_control",IF($A3590&lt;=Settings!$B$5,"medium_10k",IF($A3590&lt;=Settings!$B$6,"large_100k","extreme_1m")))</f>
        <v/>
      </c>
      <c r="C3590">
        <f>"ORD-"&amp;TEXT(QUOTIENT($A3590-1,3)+1,"0000000")</f>
        <v/>
      </c>
      <c r="D3590">
        <f>"LINE-"&amp;TEXT($A3590,"0000000")</f>
        <v/>
      </c>
      <c r="E3590" s="7">
        <f>Settings!$B$2+$A3590-1</f>
        <v/>
      </c>
      <c r="F3590" s="7">
        <f>Settings!$B$2+MOD($A3590-1,Settings!$B$7)</f>
        <v/>
      </c>
      <c r="G3590">
        <f>YEAR($F3590)</f>
        <v/>
      </c>
      <c r="H3590">
        <f>"Q"&amp;ROUNDUP(MONTH($F3590)/3,0)</f>
        <v/>
      </c>
      <c r="I3590">
        <f>MONTH($F3590)</f>
        <v/>
      </c>
      <c r="J3590">
        <f>CHOOSE(MONTH($F3590),"Январь","Февраль","Март","Апрель","Май","Июнь","Июль","Август","Сентябрь","Октябрь","Ноябрь","Декабрь")</f>
        <v/>
      </c>
      <c r="K3590">
        <f>DAY($F3590)</f>
        <v/>
      </c>
      <c r="L3590">
        <f>IF(MOD($A3590,10)&lt;7,"ФО_01_Крупный","ФО_"&amp;TEXT(MOD($A3590,8)+1,"00"))</f>
        <v/>
      </c>
      <c r="M3590">
        <f>IF($AB3590="Да","Регион_001_Крупный","Регион_"&amp;TEXT(MOD(QUOTIENT($A3590-1,20),180)+1,"000"))</f>
        <v/>
      </c>
      <c r="N3590">
        <f>IF($AB3590="Да","Город_"&amp;TEXT(MOD($A3590-1,250)+1,"0000"),"Город_"&amp;TEXT(MOD($A3590-1,3000)+1,"0000"))</f>
        <v/>
      </c>
      <c r="O3590">
        <f>IF($AB3590="Да","Холдинг_Крупный","Холдинг_"&amp;TEXT(MOD(QUOTIENT($A3590-1,10000),20)+1,"00"))</f>
        <v/>
      </c>
      <c r="P3590">
        <f>IF($AB3590="Да","Организация_Крупная","Организация_"&amp;TEXT(MOD(QUOTIENT($A3590-1,500),600)+1,"000"))</f>
        <v/>
      </c>
      <c r="Q3590">
        <f>"Отдел_"&amp;TEXT(MOD(QUOTIENT($A3590-1,50),100)+1,"000")</f>
        <v/>
      </c>
      <c r="R3590">
        <f>IF($AB3590="Да","Группа_Крупная","Группа_"&amp;TEXT(MOD(QUOTIENT($A3590-1,5000),30)+1,"00"))</f>
        <v/>
      </c>
      <c r="S3590">
        <f>IF($AB3590="Да","Категория_Крупная","Категория_"&amp;TEXT(MOD(QUOTIENT($A3590-1,500),120)+1,"000"))</f>
        <v/>
      </c>
      <c r="T3590">
        <f>IF($AB3590="Да","Подкатегория_Крупная","Подкатегория_"&amp;TEXT(MOD(QUOTIENT($A3590-1,50),300)+1,"000"))</f>
        <v/>
      </c>
      <c r="U3590">
        <f>"SKU_"&amp;TEXT($A3590,"0000000")</f>
        <v/>
      </c>
      <c r="V3590">
        <f>CHOOSE(MOD($A3590-1,4)+1,"Enterprise","SMB","Госсектор","Розница")</f>
        <v/>
      </c>
      <c r="W3590">
        <f>"Клиент_"&amp;TEXT(MOD($A3590-1,20000)+1,"00000")</f>
        <v/>
      </c>
      <c r="X3590">
        <f>CHOOSE(MOD($A3590-1,5)+1,"Портал","API","Импорт","Ручной ввод","Интеграция")</f>
        <v/>
      </c>
      <c r="Y3590" s="8">
        <f>ROUND(1000+MOD($A3590*37,90000)+IF($AB3590="Да",5000,0),2)</f>
        <v/>
      </c>
      <c r="Z3590">
        <f>1+MOD($A3590,20)</f>
        <v/>
      </c>
      <c r="AA3590" s="8">
        <f>ROUND($Y3590*(0.08+MOD($A3590,17)/100),2)</f>
        <v/>
      </c>
      <c r="AB3590">
        <f>IF(MOD($A3590,10)&lt;7,"Да","Нет")</f>
        <v/>
      </c>
      <c r="AC3590">
        <f>$R3590&amp;" / "&amp;$S3590&amp;" / "&amp;$T3590</f>
        <v/>
      </c>
      <c r="AD3590">
        <f>1</f>
        <v/>
      </c>
      <c r="AE3590">
        <f>IF($A3590&lt;=Settings!$B$4,"до 100",IF($A3590&lt;=Settings!$B$5,"до 10 000",IF($A3590&lt;=Settings!$B$6,"до 100 000","100 000+")))</f>
        <v/>
      </c>
    </row>
    <row r="3591">
      <c r="A3591">
        <f>ROW()-1</f>
        <v/>
      </c>
      <c r="B3591">
        <f>IF($A3591&lt;=Settings!$B$4,"small_control",IF($A3591&lt;=Settings!$B$5,"medium_10k",IF($A3591&lt;=Settings!$B$6,"large_100k","extreme_1m")))</f>
        <v/>
      </c>
      <c r="C3591">
        <f>"ORD-"&amp;TEXT(QUOTIENT($A3591-1,3)+1,"0000000")</f>
        <v/>
      </c>
      <c r="D3591">
        <f>"LINE-"&amp;TEXT($A3591,"0000000")</f>
        <v/>
      </c>
      <c r="E3591" s="7">
        <f>Settings!$B$2+$A3591-1</f>
        <v/>
      </c>
      <c r="F3591" s="7">
        <f>Settings!$B$2+MOD($A3591-1,Settings!$B$7)</f>
        <v/>
      </c>
      <c r="G3591">
        <f>YEAR($F3591)</f>
        <v/>
      </c>
      <c r="H3591">
        <f>"Q"&amp;ROUNDUP(MONTH($F3591)/3,0)</f>
        <v/>
      </c>
      <c r="I3591">
        <f>MONTH($F3591)</f>
        <v/>
      </c>
      <c r="J3591">
        <f>CHOOSE(MONTH($F3591),"Январь","Февраль","Март","Апрель","Май","Июнь","Июль","Август","Сентябрь","Октябрь","Ноябрь","Декабрь")</f>
        <v/>
      </c>
      <c r="K3591">
        <f>DAY($F3591)</f>
        <v/>
      </c>
      <c r="L3591">
        <f>IF(MOD($A3591,10)&lt;7,"ФО_01_Крупный","ФО_"&amp;TEXT(MOD($A3591,8)+1,"00"))</f>
        <v/>
      </c>
      <c r="M3591">
        <f>IF($AB3591="Да","Регион_001_Крупный","Регион_"&amp;TEXT(MOD(QUOTIENT($A3591-1,20),180)+1,"000"))</f>
        <v/>
      </c>
      <c r="N3591">
        <f>IF($AB3591="Да","Город_"&amp;TEXT(MOD($A3591-1,250)+1,"0000"),"Город_"&amp;TEXT(MOD($A3591-1,3000)+1,"0000"))</f>
        <v/>
      </c>
      <c r="O3591">
        <f>IF($AB3591="Да","Холдинг_Крупный","Холдинг_"&amp;TEXT(MOD(QUOTIENT($A3591-1,10000),20)+1,"00"))</f>
        <v/>
      </c>
      <c r="P3591">
        <f>IF($AB3591="Да","Организация_Крупная","Организация_"&amp;TEXT(MOD(QUOTIENT($A3591-1,500),600)+1,"000"))</f>
        <v/>
      </c>
      <c r="Q3591">
        <f>"Отдел_"&amp;TEXT(MOD(QUOTIENT($A3591-1,50),100)+1,"000")</f>
        <v/>
      </c>
      <c r="R3591">
        <f>IF($AB3591="Да","Группа_Крупная","Группа_"&amp;TEXT(MOD(QUOTIENT($A3591-1,5000),30)+1,"00"))</f>
        <v/>
      </c>
      <c r="S3591">
        <f>IF($AB3591="Да","Категория_Крупная","Категория_"&amp;TEXT(MOD(QUOTIENT($A3591-1,500),120)+1,"000"))</f>
        <v/>
      </c>
      <c r="T3591">
        <f>IF($AB3591="Да","Подкатегория_Крупная","Подкатегория_"&amp;TEXT(MOD(QUOTIENT($A3591-1,50),300)+1,"000"))</f>
        <v/>
      </c>
      <c r="U3591">
        <f>"SKU_"&amp;TEXT($A3591,"0000000")</f>
        <v/>
      </c>
      <c r="V3591">
        <f>CHOOSE(MOD($A3591-1,4)+1,"Enterprise","SMB","Госсектор","Розница")</f>
        <v/>
      </c>
      <c r="W3591">
        <f>"Клиент_"&amp;TEXT(MOD($A3591-1,20000)+1,"00000")</f>
        <v/>
      </c>
      <c r="X3591">
        <f>CHOOSE(MOD($A3591-1,5)+1,"Портал","API","Импорт","Ручной ввод","Интеграция")</f>
        <v/>
      </c>
      <c r="Y3591" s="8">
        <f>ROUND(1000+MOD($A3591*37,90000)+IF($AB3591="Да",5000,0),2)</f>
        <v/>
      </c>
      <c r="Z3591">
        <f>1+MOD($A3591,20)</f>
        <v/>
      </c>
      <c r="AA3591" s="8">
        <f>ROUND($Y3591*(0.08+MOD($A3591,17)/100),2)</f>
        <v/>
      </c>
      <c r="AB3591">
        <f>IF(MOD($A3591,10)&lt;7,"Да","Нет")</f>
        <v/>
      </c>
      <c r="AC3591">
        <f>$R3591&amp;" / "&amp;$S3591&amp;" / "&amp;$T3591</f>
        <v/>
      </c>
      <c r="AD3591">
        <f>1</f>
        <v/>
      </c>
      <c r="AE3591">
        <f>IF($A3591&lt;=Settings!$B$4,"до 100",IF($A3591&lt;=Settings!$B$5,"до 10 000",IF($A3591&lt;=Settings!$B$6,"до 100 000","100 000+")))</f>
        <v/>
      </c>
    </row>
    <row r="3592">
      <c r="A3592">
        <f>ROW()-1</f>
        <v/>
      </c>
      <c r="B3592">
        <f>IF($A3592&lt;=Settings!$B$4,"small_control",IF($A3592&lt;=Settings!$B$5,"medium_10k",IF($A3592&lt;=Settings!$B$6,"large_100k","extreme_1m")))</f>
        <v/>
      </c>
      <c r="C3592">
        <f>"ORD-"&amp;TEXT(QUOTIENT($A3592-1,3)+1,"0000000")</f>
        <v/>
      </c>
      <c r="D3592">
        <f>"LINE-"&amp;TEXT($A3592,"0000000")</f>
        <v/>
      </c>
      <c r="E3592" s="7">
        <f>Settings!$B$2+$A3592-1</f>
        <v/>
      </c>
      <c r="F3592" s="7">
        <f>Settings!$B$2+MOD($A3592-1,Settings!$B$7)</f>
        <v/>
      </c>
      <c r="G3592">
        <f>YEAR($F3592)</f>
        <v/>
      </c>
      <c r="H3592">
        <f>"Q"&amp;ROUNDUP(MONTH($F3592)/3,0)</f>
        <v/>
      </c>
      <c r="I3592">
        <f>MONTH($F3592)</f>
        <v/>
      </c>
      <c r="J3592">
        <f>CHOOSE(MONTH($F3592),"Январь","Февраль","Март","Апрель","Май","Июнь","Июль","Август","Сентябрь","Октябрь","Ноябрь","Декабрь")</f>
        <v/>
      </c>
      <c r="K3592">
        <f>DAY($F3592)</f>
        <v/>
      </c>
      <c r="L3592">
        <f>IF(MOD($A3592,10)&lt;7,"ФО_01_Крупный","ФО_"&amp;TEXT(MOD($A3592,8)+1,"00"))</f>
        <v/>
      </c>
      <c r="M3592">
        <f>IF($AB3592="Да","Регион_001_Крупный","Регион_"&amp;TEXT(MOD(QUOTIENT($A3592-1,20),180)+1,"000"))</f>
        <v/>
      </c>
      <c r="N3592">
        <f>IF($AB3592="Да","Город_"&amp;TEXT(MOD($A3592-1,250)+1,"0000"),"Город_"&amp;TEXT(MOD($A3592-1,3000)+1,"0000"))</f>
        <v/>
      </c>
      <c r="O3592">
        <f>IF($AB3592="Да","Холдинг_Крупный","Холдинг_"&amp;TEXT(MOD(QUOTIENT($A3592-1,10000),20)+1,"00"))</f>
        <v/>
      </c>
      <c r="P3592">
        <f>IF($AB3592="Да","Организация_Крупная","Организация_"&amp;TEXT(MOD(QUOTIENT($A3592-1,500),600)+1,"000"))</f>
        <v/>
      </c>
      <c r="Q3592">
        <f>"Отдел_"&amp;TEXT(MOD(QUOTIENT($A3592-1,50),100)+1,"000")</f>
        <v/>
      </c>
      <c r="R3592">
        <f>IF($AB3592="Да","Группа_Крупная","Группа_"&amp;TEXT(MOD(QUOTIENT($A3592-1,5000),30)+1,"00"))</f>
        <v/>
      </c>
      <c r="S3592">
        <f>IF($AB3592="Да","Категория_Крупная","Категория_"&amp;TEXT(MOD(QUOTIENT($A3592-1,500),120)+1,"000"))</f>
        <v/>
      </c>
      <c r="T3592">
        <f>IF($AB3592="Да","Подкатегория_Крупная","Подкатегория_"&amp;TEXT(MOD(QUOTIENT($A3592-1,50),300)+1,"000"))</f>
        <v/>
      </c>
      <c r="U3592">
        <f>"SKU_"&amp;TEXT($A3592,"0000000")</f>
        <v/>
      </c>
      <c r="V3592">
        <f>CHOOSE(MOD($A3592-1,4)+1,"Enterprise","SMB","Госсектор","Розница")</f>
        <v/>
      </c>
      <c r="W3592">
        <f>"Клиент_"&amp;TEXT(MOD($A3592-1,20000)+1,"00000")</f>
        <v/>
      </c>
      <c r="X3592">
        <f>CHOOSE(MOD($A3592-1,5)+1,"Портал","API","Импорт","Ручной ввод","Интеграция")</f>
        <v/>
      </c>
      <c r="Y3592" s="8">
        <f>ROUND(1000+MOD($A3592*37,90000)+IF($AB3592="Да",5000,0),2)</f>
        <v/>
      </c>
      <c r="Z3592">
        <f>1+MOD($A3592,20)</f>
        <v/>
      </c>
      <c r="AA3592" s="8">
        <f>ROUND($Y3592*(0.08+MOD($A3592,17)/100),2)</f>
        <v/>
      </c>
      <c r="AB3592">
        <f>IF(MOD($A3592,10)&lt;7,"Да","Нет")</f>
        <v/>
      </c>
      <c r="AC3592">
        <f>$R3592&amp;" / "&amp;$S3592&amp;" / "&amp;$T3592</f>
        <v/>
      </c>
      <c r="AD3592">
        <f>1</f>
        <v/>
      </c>
      <c r="AE3592">
        <f>IF($A3592&lt;=Settings!$B$4,"до 100",IF($A3592&lt;=Settings!$B$5,"до 10 000",IF($A3592&lt;=Settings!$B$6,"до 100 000","100 000+")))</f>
        <v/>
      </c>
    </row>
    <row r="3593">
      <c r="A3593">
        <f>ROW()-1</f>
        <v/>
      </c>
      <c r="B3593">
        <f>IF($A3593&lt;=Settings!$B$4,"small_control",IF($A3593&lt;=Settings!$B$5,"medium_10k",IF($A3593&lt;=Settings!$B$6,"large_100k","extreme_1m")))</f>
        <v/>
      </c>
      <c r="C3593">
        <f>"ORD-"&amp;TEXT(QUOTIENT($A3593-1,3)+1,"0000000")</f>
        <v/>
      </c>
      <c r="D3593">
        <f>"LINE-"&amp;TEXT($A3593,"0000000")</f>
        <v/>
      </c>
      <c r="E3593" s="7">
        <f>Settings!$B$2+$A3593-1</f>
        <v/>
      </c>
      <c r="F3593" s="7">
        <f>Settings!$B$2+MOD($A3593-1,Settings!$B$7)</f>
        <v/>
      </c>
      <c r="G3593">
        <f>YEAR($F3593)</f>
        <v/>
      </c>
      <c r="H3593">
        <f>"Q"&amp;ROUNDUP(MONTH($F3593)/3,0)</f>
        <v/>
      </c>
      <c r="I3593">
        <f>MONTH($F3593)</f>
        <v/>
      </c>
      <c r="J3593">
        <f>CHOOSE(MONTH($F3593),"Январь","Февраль","Март","Апрель","Май","Июнь","Июль","Август","Сентябрь","Октябрь","Ноябрь","Декабрь")</f>
        <v/>
      </c>
      <c r="K3593">
        <f>DAY($F3593)</f>
        <v/>
      </c>
      <c r="L3593">
        <f>IF(MOD($A3593,10)&lt;7,"ФО_01_Крупный","ФО_"&amp;TEXT(MOD($A3593,8)+1,"00"))</f>
        <v/>
      </c>
      <c r="M3593">
        <f>IF($AB3593="Да","Регион_001_Крупный","Регион_"&amp;TEXT(MOD(QUOTIENT($A3593-1,20),180)+1,"000"))</f>
        <v/>
      </c>
      <c r="N3593">
        <f>IF($AB3593="Да","Город_"&amp;TEXT(MOD($A3593-1,250)+1,"0000"),"Город_"&amp;TEXT(MOD($A3593-1,3000)+1,"0000"))</f>
        <v/>
      </c>
      <c r="O3593">
        <f>IF($AB3593="Да","Холдинг_Крупный","Холдинг_"&amp;TEXT(MOD(QUOTIENT($A3593-1,10000),20)+1,"00"))</f>
        <v/>
      </c>
      <c r="P3593">
        <f>IF($AB3593="Да","Организация_Крупная","Организация_"&amp;TEXT(MOD(QUOTIENT($A3593-1,500),600)+1,"000"))</f>
        <v/>
      </c>
      <c r="Q3593">
        <f>"Отдел_"&amp;TEXT(MOD(QUOTIENT($A3593-1,50),100)+1,"000")</f>
        <v/>
      </c>
      <c r="R3593">
        <f>IF($AB3593="Да","Группа_Крупная","Группа_"&amp;TEXT(MOD(QUOTIENT($A3593-1,5000),30)+1,"00"))</f>
        <v/>
      </c>
      <c r="S3593">
        <f>IF($AB3593="Да","Категория_Крупная","Категория_"&amp;TEXT(MOD(QUOTIENT($A3593-1,500),120)+1,"000"))</f>
        <v/>
      </c>
      <c r="T3593">
        <f>IF($AB3593="Да","Подкатегория_Крупная","Подкатегория_"&amp;TEXT(MOD(QUOTIENT($A3593-1,50),300)+1,"000"))</f>
        <v/>
      </c>
      <c r="U3593">
        <f>"SKU_"&amp;TEXT($A3593,"0000000")</f>
        <v/>
      </c>
      <c r="V3593">
        <f>CHOOSE(MOD($A3593-1,4)+1,"Enterprise","SMB","Госсектор","Розница")</f>
        <v/>
      </c>
      <c r="W3593">
        <f>"Клиент_"&amp;TEXT(MOD($A3593-1,20000)+1,"00000")</f>
        <v/>
      </c>
      <c r="X3593">
        <f>CHOOSE(MOD($A3593-1,5)+1,"Портал","API","Импорт","Ручной ввод","Интеграция")</f>
        <v/>
      </c>
      <c r="Y3593" s="8">
        <f>ROUND(1000+MOD($A3593*37,90000)+IF($AB3593="Да",5000,0),2)</f>
        <v/>
      </c>
      <c r="Z3593">
        <f>1+MOD($A3593,20)</f>
        <v/>
      </c>
      <c r="AA3593" s="8">
        <f>ROUND($Y3593*(0.08+MOD($A3593,17)/100),2)</f>
        <v/>
      </c>
      <c r="AB3593">
        <f>IF(MOD($A3593,10)&lt;7,"Да","Нет")</f>
        <v/>
      </c>
      <c r="AC3593">
        <f>$R3593&amp;" / "&amp;$S3593&amp;" / "&amp;$T3593</f>
        <v/>
      </c>
      <c r="AD3593">
        <f>1</f>
        <v/>
      </c>
      <c r="AE3593">
        <f>IF($A3593&lt;=Settings!$B$4,"до 100",IF($A3593&lt;=Settings!$B$5,"до 10 000",IF($A3593&lt;=Settings!$B$6,"до 100 000","100 000+")))</f>
        <v/>
      </c>
    </row>
    <row r="3594">
      <c r="A3594">
        <f>ROW()-1</f>
        <v/>
      </c>
      <c r="B3594">
        <f>IF($A3594&lt;=Settings!$B$4,"small_control",IF($A3594&lt;=Settings!$B$5,"medium_10k",IF($A3594&lt;=Settings!$B$6,"large_100k","extreme_1m")))</f>
        <v/>
      </c>
      <c r="C3594">
        <f>"ORD-"&amp;TEXT(QUOTIENT($A3594-1,3)+1,"0000000")</f>
        <v/>
      </c>
      <c r="D3594">
        <f>"LINE-"&amp;TEXT($A3594,"0000000")</f>
        <v/>
      </c>
      <c r="E3594" s="7">
        <f>Settings!$B$2+$A3594-1</f>
        <v/>
      </c>
      <c r="F3594" s="7">
        <f>Settings!$B$2+MOD($A3594-1,Settings!$B$7)</f>
        <v/>
      </c>
      <c r="G3594">
        <f>YEAR($F3594)</f>
        <v/>
      </c>
      <c r="H3594">
        <f>"Q"&amp;ROUNDUP(MONTH($F3594)/3,0)</f>
        <v/>
      </c>
      <c r="I3594">
        <f>MONTH($F3594)</f>
        <v/>
      </c>
      <c r="J3594">
        <f>CHOOSE(MONTH($F3594),"Январь","Февраль","Март","Апрель","Май","Июнь","Июль","Август","Сентябрь","Октябрь","Ноябрь","Декабрь")</f>
        <v/>
      </c>
      <c r="K3594">
        <f>DAY($F3594)</f>
        <v/>
      </c>
      <c r="L3594">
        <f>IF(MOD($A3594,10)&lt;7,"ФО_01_Крупный","ФО_"&amp;TEXT(MOD($A3594,8)+1,"00"))</f>
        <v/>
      </c>
      <c r="M3594">
        <f>IF($AB3594="Да","Регион_001_Крупный","Регион_"&amp;TEXT(MOD(QUOTIENT($A3594-1,20),180)+1,"000"))</f>
        <v/>
      </c>
      <c r="N3594">
        <f>IF($AB3594="Да","Город_"&amp;TEXT(MOD($A3594-1,250)+1,"0000"),"Город_"&amp;TEXT(MOD($A3594-1,3000)+1,"0000"))</f>
        <v/>
      </c>
      <c r="O3594">
        <f>IF($AB3594="Да","Холдинг_Крупный","Холдинг_"&amp;TEXT(MOD(QUOTIENT($A3594-1,10000),20)+1,"00"))</f>
        <v/>
      </c>
      <c r="P3594">
        <f>IF($AB3594="Да","Организация_Крупная","Организация_"&amp;TEXT(MOD(QUOTIENT($A3594-1,500),600)+1,"000"))</f>
        <v/>
      </c>
      <c r="Q3594">
        <f>"Отдел_"&amp;TEXT(MOD(QUOTIENT($A3594-1,50),100)+1,"000")</f>
        <v/>
      </c>
      <c r="R3594">
        <f>IF($AB3594="Да","Группа_Крупная","Группа_"&amp;TEXT(MOD(QUOTIENT($A3594-1,5000),30)+1,"00"))</f>
        <v/>
      </c>
      <c r="S3594">
        <f>IF($AB3594="Да","Категория_Крупная","Категория_"&amp;TEXT(MOD(QUOTIENT($A3594-1,500),120)+1,"000"))</f>
        <v/>
      </c>
      <c r="T3594">
        <f>IF($AB3594="Да","Подкатегория_Крупная","Подкатегория_"&amp;TEXT(MOD(QUOTIENT($A3594-1,50),300)+1,"000"))</f>
        <v/>
      </c>
      <c r="U3594">
        <f>"SKU_"&amp;TEXT($A3594,"0000000")</f>
        <v/>
      </c>
      <c r="V3594">
        <f>CHOOSE(MOD($A3594-1,4)+1,"Enterprise","SMB","Госсектор","Розница")</f>
        <v/>
      </c>
      <c r="W3594">
        <f>"Клиент_"&amp;TEXT(MOD($A3594-1,20000)+1,"00000")</f>
        <v/>
      </c>
      <c r="X3594">
        <f>CHOOSE(MOD($A3594-1,5)+1,"Портал","API","Импорт","Ручной ввод","Интеграция")</f>
        <v/>
      </c>
      <c r="Y3594" s="8">
        <f>ROUND(1000+MOD($A3594*37,90000)+IF($AB3594="Да",5000,0),2)</f>
        <v/>
      </c>
      <c r="Z3594">
        <f>1+MOD($A3594,20)</f>
        <v/>
      </c>
      <c r="AA3594" s="8">
        <f>ROUND($Y3594*(0.08+MOD($A3594,17)/100),2)</f>
        <v/>
      </c>
      <c r="AB3594">
        <f>IF(MOD($A3594,10)&lt;7,"Да","Нет")</f>
        <v/>
      </c>
      <c r="AC3594">
        <f>$R3594&amp;" / "&amp;$S3594&amp;" / "&amp;$T3594</f>
        <v/>
      </c>
      <c r="AD3594">
        <f>1</f>
        <v/>
      </c>
      <c r="AE3594">
        <f>IF($A3594&lt;=Settings!$B$4,"до 100",IF($A3594&lt;=Settings!$B$5,"до 10 000",IF($A3594&lt;=Settings!$B$6,"до 100 000","100 000+")))</f>
        <v/>
      </c>
    </row>
    <row r="3595">
      <c r="A3595">
        <f>ROW()-1</f>
        <v/>
      </c>
      <c r="B3595">
        <f>IF($A3595&lt;=Settings!$B$4,"small_control",IF($A3595&lt;=Settings!$B$5,"medium_10k",IF($A3595&lt;=Settings!$B$6,"large_100k","extreme_1m")))</f>
        <v/>
      </c>
      <c r="C3595">
        <f>"ORD-"&amp;TEXT(QUOTIENT($A3595-1,3)+1,"0000000")</f>
        <v/>
      </c>
      <c r="D3595">
        <f>"LINE-"&amp;TEXT($A3595,"0000000")</f>
        <v/>
      </c>
      <c r="E3595" s="7">
        <f>Settings!$B$2+$A3595-1</f>
        <v/>
      </c>
      <c r="F3595" s="7">
        <f>Settings!$B$2+MOD($A3595-1,Settings!$B$7)</f>
        <v/>
      </c>
      <c r="G3595">
        <f>YEAR($F3595)</f>
        <v/>
      </c>
      <c r="H3595">
        <f>"Q"&amp;ROUNDUP(MONTH($F3595)/3,0)</f>
        <v/>
      </c>
      <c r="I3595">
        <f>MONTH($F3595)</f>
        <v/>
      </c>
      <c r="J3595">
        <f>CHOOSE(MONTH($F3595),"Январь","Февраль","Март","Апрель","Май","Июнь","Июль","Август","Сентябрь","Октябрь","Ноябрь","Декабрь")</f>
        <v/>
      </c>
      <c r="K3595">
        <f>DAY($F3595)</f>
        <v/>
      </c>
      <c r="L3595">
        <f>IF(MOD($A3595,10)&lt;7,"ФО_01_Крупный","ФО_"&amp;TEXT(MOD($A3595,8)+1,"00"))</f>
        <v/>
      </c>
      <c r="M3595">
        <f>IF($AB3595="Да","Регион_001_Крупный","Регион_"&amp;TEXT(MOD(QUOTIENT($A3595-1,20),180)+1,"000"))</f>
        <v/>
      </c>
      <c r="N3595">
        <f>IF($AB3595="Да","Город_"&amp;TEXT(MOD($A3595-1,250)+1,"0000"),"Город_"&amp;TEXT(MOD($A3595-1,3000)+1,"0000"))</f>
        <v/>
      </c>
      <c r="O3595">
        <f>IF($AB3595="Да","Холдинг_Крупный","Холдинг_"&amp;TEXT(MOD(QUOTIENT($A3595-1,10000),20)+1,"00"))</f>
        <v/>
      </c>
      <c r="P3595">
        <f>IF($AB3595="Да","Организация_Крупная","Организация_"&amp;TEXT(MOD(QUOTIENT($A3595-1,500),600)+1,"000"))</f>
        <v/>
      </c>
      <c r="Q3595">
        <f>"Отдел_"&amp;TEXT(MOD(QUOTIENT($A3595-1,50),100)+1,"000")</f>
        <v/>
      </c>
      <c r="R3595">
        <f>IF($AB3595="Да","Группа_Крупная","Группа_"&amp;TEXT(MOD(QUOTIENT($A3595-1,5000),30)+1,"00"))</f>
        <v/>
      </c>
      <c r="S3595">
        <f>IF($AB3595="Да","Категория_Крупная","Категория_"&amp;TEXT(MOD(QUOTIENT($A3595-1,500),120)+1,"000"))</f>
        <v/>
      </c>
      <c r="T3595">
        <f>IF($AB3595="Да","Подкатегория_Крупная","Подкатегория_"&amp;TEXT(MOD(QUOTIENT($A3595-1,50),300)+1,"000"))</f>
        <v/>
      </c>
      <c r="U3595">
        <f>"SKU_"&amp;TEXT($A3595,"0000000")</f>
        <v/>
      </c>
      <c r="V3595">
        <f>CHOOSE(MOD($A3595-1,4)+1,"Enterprise","SMB","Госсектор","Розница")</f>
        <v/>
      </c>
      <c r="W3595">
        <f>"Клиент_"&amp;TEXT(MOD($A3595-1,20000)+1,"00000")</f>
        <v/>
      </c>
      <c r="X3595">
        <f>CHOOSE(MOD($A3595-1,5)+1,"Портал","API","Импорт","Ручной ввод","Интеграция")</f>
        <v/>
      </c>
      <c r="Y3595" s="8">
        <f>ROUND(1000+MOD($A3595*37,90000)+IF($AB3595="Да",5000,0),2)</f>
        <v/>
      </c>
      <c r="Z3595">
        <f>1+MOD($A3595,20)</f>
        <v/>
      </c>
      <c r="AA3595" s="8">
        <f>ROUND($Y3595*(0.08+MOD($A3595,17)/100),2)</f>
        <v/>
      </c>
      <c r="AB3595">
        <f>IF(MOD($A3595,10)&lt;7,"Да","Нет")</f>
        <v/>
      </c>
      <c r="AC3595">
        <f>$R3595&amp;" / "&amp;$S3595&amp;" / "&amp;$T3595</f>
        <v/>
      </c>
      <c r="AD3595">
        <f>1</f>
        <v/>
      </c>
      <c r="AE3595">
        <f>IF($A3595&lt;=Settings!$B$4,"до 100",IF($A3595&lt;=Settings!$B$5,"до 10 000",IF($A3595&lt;=Settings!$B$6,"до 100 000","100 000+")))</f>
        <v/>
      </c>
    </row>
    <row r="3596">
      <c r="A3596">
        <f>ROW()-1</f>
        <v/>
      </c>
      <c r="B3596">
        <f>IF($A3596&lt;=Settings!$B$4,"small_control",IF($A3596&lt;=Settings!$B$5,"medium_10k",IF($A3596&lt;=Settings!$B$6,"large_100k","extreme_1m")))</f>
        <v/>
      </c>
      <c r="C3596">
        <f>"ORD-"&amp;TEXT(QUOTIENT($A3596-1,3)+1,"0000000")</f>
        <v/>
      </c>
      <c r="D3596">
        <f>"LINE-"&amp;TEXT($A3596,"0000000")</f>
        <v/>
      </c>
      <c r="E3596" s="7">
        <f>Settings!$B$2+$A3596-1</f>
        <v/>
      </c>
      <c r="F3596" s="7">
        <f>Settings!$B$2+MOD($A3596-1,Settings!$B$7)</f>
        <v/>
      </c>
      <c r="G3596">
        <f>YEAR($F3596)</f>
        <v/>
      </c>
      <c r="H3596">
        <f>"Q"&amp;ROUNDUP(MONTH($F3596)/3,0)</f>
        <v/>
      </c>
      <c r="I3596">
        <f>MONTH($F3596)</f>
        <v/>
      </c>
      <c r="J3596">
        <f>CHOOSE(MONTH($F3596),"Январь","Февраль","Март","Апрель","Май","Июнь","Июль","Август","Сентябрь","Октябрь","Ноябрь","Декабрь")</f>
        <v/>
      </c>
      <c r="K3596">
        <f>DAY($F3596)</f>
        <v/>
      </c>
      <c r="L3596">
        <f>IF(MOD($A3596,10)&lt;7,"ФО_01_Крупный","ФО_"&amp;TEXT(MOD($A3596,8)+1,"00"))</f>
        <v/>
      </c>
      <c r="M3596">
        <f>IF($AB3596="Да","Регион_001_Крупный","Регион_"&amp;TEXT(MOD(QUOTIENT($A3596-1,20),180)+1,"000"))</f>
        <v/>
      </c>
      <c r="N3596">
        <f>IF($AB3596="Да","Город_"&amp;TEXT(MOD($A3596-1,250)+1,"0000"),"Город_"&amp;TEXT(MOD($A3596-1,3000)+1,"0000"))</f>
        <v/>
      </c>
      <c r="O3596">
        <f>IF($AB3596="Да","Холдинг_Крупный","Холдинг_"&amp;TEXT(MOD(QUOTIENT($A3596-1,10000),20)+1,"00"))</f>
        <v/>
      </c>
      <c r="P3596">
        <f>IF($AB3596="Да","Организация_Крупная","Организация_"&amp;TEXT(MOD(QUOTIENT($A3596-1,500),600)+1,"000"))</f>
        <v/>
      </c>
      <c r="Q3596">
        <f>"Отдел_"&amp;TEXT(MOD(QUOTIENT($A3596-1,50),100)+1,"000")</f>
        <v/>
      </c>
      <c r="R3596">
        <f>IF($AB3596="Да","Группа_Крупная","Группа_"&amp;TEXT(MOD(QUOTIENT($A3596-1,5000),30)+1,"00"))</f>
        <v/>
      </c>
      <c r="S3596">
        <f>IF($AB3596="Да","Категория_Крупная","Категория_"&amp;TEXT(MOD(QUOTIENT($A3596-1,500),120)+1,"000"))</f>
        <v/>
      </c>
      <c r="T3596">
        <f>IF($AB3596="Да","Подкатегория_Крупная","Подкатегория_"&amp;TEXT(MOD(QUOTIENT($A3596-1,50),300)+1,"000"))</f>
        <v/>
      </c>
      <c r="U3596">
        <f>"SKU_"&amp;TEXT($A3596,"0000000")</f>
        <v/>
      </c>
      <c r="V3596">
        <f>CHOOSE(MOD($A3596-1,4)+1,"Enterprise","SMB","Госсектор","Розница")</f>
        <v/>
      </c>
      <c r="W3596">
        <f>"Клиент_"&amp;TEXT(MOD($A3596-1,20000)+1,"00000")</f>
        <v/>
      </c>
      <c r="X3596">
        <f>CHOOSE(MOD($A3596-1,5)+1,"Портал","API","Импорт","Ручной ввод","Интеграция")</f>
        <v/>
      </c>
      <c r="Y3596" s="8">
        <f>ROUND(1000+MOD($A3596*37,90000)+IF($AB3596="Да",5000,0),2)</f>
        <v/>
      </c>
      <c r="Z3596">
        <f>1+MOD($A3596,20)</f>
        <v/>
      </c>
      <c r="AA3596" s="8">
        <f>ROUND($Y3596*(0.08+MOD($A3596,17)/100),2)</f>
        <v/>
      </c>
      <c r="AB3596">
        <f>IF(MOD($A3596,10)&lt;7,"Да","Нет")</f>
        <v/>
      </c>
      <c r="AC3596">
        <f>$R3596&amp;" / "&amp;$S3596&amp;" / "&amp;$T3596</f>
        <v/>
      </c>
      <c r="AD3596">
        <f>1</f>
        <v/>
      </c>
      <c r="AE3596">
        <f>IF($A3596&lt;=Settings!$B$4,"до 100",IF($A3596&lt;=Settings!$B$5,"до 10 000",IF($A3596&lt;=Settings!$B$6,"до 100 000","100 000+")))</f>
        <v/>
      </c>
    </row>
    <row r="3597">
      <c r="A3597">
        <f>ROW()-1</f>
        <v/>
      </c>
      <c r="B3597">
        <f>IF($A3597&lt;=Settings!$B$4,"small_control",IF($A3597&lt;=Settings!$B$5,"medium_10k",IF($A3597&lt;=Settings!$B$6,"large_100k","extreme_1m")))</f>
        <v/>
      </c>
      <c r="C3597">
        <f>"ORD-"&amp;TEXT(QUOTIENT($A3597-1,3)+1,"0000000")</f>
        <v/>
      </c>
      <c r="D3597">
        <f>"LINE-"&amp;TEXT($A3597,"0000000")</f>
        <v/>
      </c>
      <c r="E3597" s="7">
        <f>Settings!$B$2+$A3597-1</f>
        <v/>
      </c>
      <c r="F3597" s="7">
        <f>Settings!$B$2+MOD($A3597-1,Settings!$B$7)</f>
        <v/>
      </c>
      <c r="G3597">
        <f>YEAR($F3597)</f>
        <v/>
      </c>
      <c r="H3597">
        <f>"Q"&amp;ROUNDUP(MONTH($F3597)/3,0)</f>
        <v/>
      </c>
      <c r="I3597">
        <f>MONTH($F3597)</f>
        <v/>
      </c>
      <c r="J3597">
        <f>CHOOSE(MONTH($F3597),"Январь","Февраль","Март","Апрель","Май","Июнь","Июль","Август","Сентябрь","Октябрь","Ноябрь","Декабрь")</f>
        <v/>
      </c>
      <c r="K3597">
        <f>DAY($F3597)</f>
        <v/>
      </c>
      <c r="L3597">
        <f>IF(MOD($A3597,10)&lt;7,"ФО_01_Крупный","ФО_"&amp;TEXT(MOD($A3597,8)+1,"00"))</f>
        <v/>
      </c>
      <c r="M3597">
        <f>IF($AB3597="Да","Регион_001_Крупный","Регион_"&amp;TEXT(MOD(QUOTIENT($A3597-1,20),180)+1,"000"))</f>
        <v/>
      </c>
      <c r="N3597">
        <f>IF($AB3597="Да","Город_"&amp;TEXT(MOD($A3597-1,250)+1,"0000"),"Город_"&amp;TEXT(MOD($A3597-1,3000)+1,"0000"))</f>
        <v/>
      </c>
      <c r="O3597">
        <f>IF($AB3597="Да","Холдинг_Крупный","Холдинг_"&amp;TEXT(MOD(QUOTIENT($A3597-1,10000),20)+1,"00"))</f>
        <v/>
      </c>
      <c r="P3597">
        <f>IF($AB3597="Да","Организация_Крупная","Организация_"&amp;TEXT(MOD(QUOTIENT($A3597-1,500),600)+1,"000"))</f>
        <v/>
      </c>
      <c r="Q3597">
        <f>"Отдел_"&amp;TEXT(MOD(QUOTIENT($A3597-1,50),100)+1,"000")</f>
        <v/>
      </c>
      <c r="R3597">
        <f>IF($AB3597="Да","Группа_Крупная","Группа_"&amp;TEXT(MOD(QUOTIENT($A3597-1,5000),30)+1,"00"))</f>
        <v/>
      </c>
      <c r="S3597">
        <f>IF($AB3597="Да","Категория_Крупная","Категория_"&amp;TEXT(MOD(QUOTIENT($A3597-1,500),120)+1,"000"))</f>
        <v/>
      </c>
      <c r="T3597">
        <f>IF($AB3597="Да","Подкатегория_Крупная","Подкатегория_"&amp;TEXT(MOD(QUOTIENT($A3597-1,50),300)+1,"000"))</f>
        <v/>
      </c>
      <c r="U3597">
        <f>"SKU_"&amp;TEXT($A3597,"0000000")</f>
        <v/>
      </c>
      <c r="V3597">
        <f>CHOOSE(MOD($A3597-1,4)+1,"Enterprise","SMB","Госсектор","Розница")</f>
        <v/>
      </c>
      <c r="W3597">
        <f>"Клиент_"&amp;TEXT(MOD($A3597-1,20000)+1,"00000")</f>
        <v/>
      </c>
      <c r="X3597">
        <f>CHOOSE(MOD($A3597-1,5)+1,"Портал","API","Импорт","Ручной ввод","Интеграция")</f>
        <v/>
      </c>
      <c r="Y3597" s="8">
        <f>ROUND(1000+MOD($A3597*37,90000)+IF($AB3597="Да",5000,0),2)</f>
        <v/>
      </c>
      <c r="Z3597">
        <f>1+MOD($A3597,20)</f>
        <v/>
      </c>
      <c r="AA3597" s="8">
        <f>ROUND($Y3597*(0.08+MOD($A3597,17)/100),2)</f>
        <v/>
      </c>
      <c r="AB3597">
        <f>IF(MOD($A3597,10)&lt;7,"Да","Нет")</f>
        <v/>
      </c>
      <c r="AC3597">
        <f>$R3597&amp;" / "&amp;$S3597&amp;" / "&amp;$T3597</f>
        <v/>
      </c>
      <c r="AD3597">
        <f>1</f>
        <v/>
      </c>
      <c r="AE3597">
        <f>IF($A3597&lt;=Settings!$B$4,"до 100",IF($A3597&lt;=Settings!$B$5,"до 10 000",IF($A3597&lt;=Settings!$B$6,"до 100 000","100 000+")))</f>
        <v/>
      </c>
    </row>
    <row r="3598">
      <c r="A3598">
        <f>ROW()-1</f>
        <v/>
      </c>
      <c r="B3598">
        <f>IF($A3598&lt;=Settings!$B$4,"small_control",IF($A3598&lt;=Settings!$B$5,"medium_10k",IF($A3598&lt;=Settings!$B$6,"large_100k","extreme_1m")))</f>
        <v/>
      </c>
      <c r="C3598">
        <f>"ORD-"&amp;TEXT(QUOTIENT($A3598-1,3)+1,"0000000")</f>
        <v/>
      </c>
      <c r="D3598">
        <f>"LINE-"&amp;TEXT($A3598,"0000000")</f>
        <v/>
      </c>
      <c r="E3598" s="7">
        <f>Settings!$B$2+$A3598-1</f>
        <v/>
      </c>
      <c r="F3598" s="7">
        <f>Settings!$B$2+MOD($A3598-1,Settings!$B$7)</f>
        <v/>
      </c>
      <c r="G3598">
        <f>YEAR($F3598)</f>
        <v/>
      </c>
      <c r="H3598">
        <f>"Q"&amp;ROUNDUP(MONTH($F3598)/3,0)</f>
        <v/>
      </c>
      <c r="I3598">
        <f>MONTH($F3598)</f>
        <v/>
      </c>
      <c r="J3598">
        <f>CHOOSE(MONTH($F3598),"Январь","Февраль","Март","Апрель","Май","Июнь","Июль","Август","Сентябрь","Октябрь","Ноябрь","Декабрь")</f>
        <v/>
      </c>
      <c r="K3598">
        <f>DAY($F3598)</f>
        <v/>
      </c>
      <c r="L3598">
        <f>IF(MOD($A3598,10)&lt;7,"ФО_01_Крупный","ФО_"&amp;TEXT(MOD($A3598,8)+1,"00"))</f>
        <v/>
      </c>
      <c r="M3598">
        <f>IF($AB3598="Да","Регион_001_Крупный","Регион_"&amp;TEXT(MOD(QUOTIENT($A3598-1,20),180)+1,"000"))</f>
        <v/>
      </c>
      <c r="N3598">
        <f>IF($AB3598="Да","Город_"&amp;TEXT(MOD($A3598-1,250)+1,"0000"),"Город_"&amp;TEXT(MOD($A3598-1,3000)+1,"0000"))</f>
        <v/>
      </c>
      <c r="O3598">
        <f>IF($AB3598="Да","Холдинг_Крупный","Холдинг_"&amp;TEXT(MOD(QUOTIENT($A3598-1,10000),20)+1,"00"))</f>
        <v/>
      </c>
      <c r="P3598">
        <f>IF($AB3598="Да","Организация_Крупная","Организация_"&amp;TEXT(MOD(QUOTIENT($A3598-1,500),600)+1,"000"))</f>
        <v/>
      </c>
      <c r="Q3598">
        <f>"Отдел_"&amp;TEXT(MOD(QUOTIENT($A3598-1,50),100)+1,"000")</f>
        <v/>
      </c>
      <c r="R3598">
        <f>IF($AB3598="Да","Группа_Крупная","Группа_"&amp;TEXT(MOD(QUOTIENT($A3598-1,5000),30)+1,"00"))</f>
        <v/>
      </c>
      <c r="S3598">
        <f>IF($AB3598="Да","Категория_Крупная","Категория_"&amp;TEXT(MOD(QUOTIENT($A3598-1,500),120)+1,"000"))</f>
        <v/>
      </c>
      <c r="T3598">
        <f>IF($AB3598="Да","Подкатегория_Крупная","Подкатегория_"&amp;TEXT(MOD(QUOTIENT($A3598-1,50),300)+1,"000"))</f>
        <v/>
      </c>
      <c r="U3598">
        <f>"SKU_"&amp;TEXT($A3598,"0000000")</f>
        <v/>
      </c>
      <c r="V3598">
        <f>CHOOSE(MOD($A3598-1,4)+1,"Enterprise","SMB","Госсектор","Розница")</f>
        <v/>
      </c>
      <c r="W3598">
        <f>"Клиент_"&amp;TEXT(MOD($A3598-1,20000)+1,"00000")</f>
        <v/>
      </c>
      <c r="X3598">
        <f>CHOOSE(MOD($A3598-1,5)+1,"Портал","API","Импорт","Ручной ввод","Интеграция")</f>
        <v/>
      </c>
      <c r="Y3598" s="8">
        <f>ROUND(1000+MOD($A3598*37,90000)+IF($AB3598="Да",5000,0),2)</f>
        <v/>
      </c>
      <c r="Z3598">
        <f>1+MOD($A3598,20)</f>
        <v/>
      </c>
      <c r="AA3598" s="8">
        <f>ROUND($Y3598*(0.08+MOD($A3598,17)/100),2)</f>
        <v/>
      </c>
      <c r="AB3598">
        <f>IF(MOD($A3598,10)&lt;7,"Да","Нет")</f>
        <v/>
      </c>
      <c r="AC3598">
        <f>$R3598&amp;" / "&amp;$S3598&amp;" / "&amp;$T3598</f>
        <v/>
      </c>
      <c r="AD3598">
        <f>1</f>
        <v/>
      </c>
      <c r="AE3598">
        <f>IF($A3598&lt;=Settings!$B$4,"до 100",IF($A3598&lt;=Settings!$B$5,"до 10 000",IF($A3598&lt;=Settings!$B$6,"до 100 000","100 000+")))</f>
        <v/>
      </c>
    </row>
    <row r="3599">
      <c r="A3599">
        <f>ROW()-1</f>
        <v/>
      </c>
      <c r="B3599">
        <f>IF($A3599&lt;=Settings!$B$4,"small_control",IF($A3599&lt;=Settings!$B$5,"medium_10k",IF($A3599&lt;=Settings!$B$6,"large_100k","extreme_1m")))</f>
        <v/>
      </c>
      <c r="C3599">
        <f>"ORD-"&amp;TEXT(QUOTIENT($A3599-1,3)+1,"0000000")</f>
        <v/>
      </c>
      <c r="D3599">
        <f>"LINE-"&amp;TEXT($A3599,"0000000")</f>
        <v/>
      </c>
      <c r="E3599" s="7">
        <f>Settings!$B$2+$A3599-1</f>
        <v/>
      </c>
      <c r="F3599" s="7">
        <f>Settings!$B$2+MOD($A3599-1,Settings!$B$7)</f>
        <v/>
      </c>
      <c r="G3599">
        <f>YEAR($F3599)</f>
        <v/>
      </c>
      <c r="H3599">
        <f>"Q"&amp;ROUNDUP(MONTH($F3599)/3,0)</f>
        <v/>
      </c>
      <c r="I3599">
        <f>MONTH($F3599)</f>
        <v/>
      </c>
      <c r="J3599">
        <f>CHOOSE(MONTH($F3599),"Январь","Февраль","Март","Апрель","Май","Июнь","Июль","Август","Сентябрь","Октябрь","Ноябрь","Декабрь")</f>
        <v/>
      </c>
      <c r="K3599">
        <f>DAY($F3599)</f>
        <v/>
      </c>
      <c r="L3599">
        <f>IF(MOD($A3599,10)&lt;7,"ФО_01_Крупный","ФО_"&amp;TEXT(MOD($A3599,8)+1,"00"))</f>
        <v/>
      </c>
      <c r="M3599">
        <f>IF($AB3599="Да","Регион_001_Крупный","Регион_"&amp;TEXT(MOD(QUOTIENT($A3599-1,20),180)+1,"000"))</f>
        <v/>
      </c>
      <c r="N3599">
        <f>IF($AB3599="Да","Город_"&amp;TEXT(MOD($A3599-1,250)+1,"0000"),"Город_"&amp;TEXT(MOD($A3599-1,3000)+1,"0000"))</f>
        <v/>
      </c>
      <c r="O3599">
        <f>IF($AB3599="Да","Холдинг_Крупный","Холдинг_"&amp;TEXT(MOD(QUOTIENT($A3599-1,10000),20)+1,"00"))</f>
        <v/>
      </c>
      <c r="P3599">
        <f>IF($AB3599="Да","Организация_Крупная","Организация_"&amp;TEXT(MOD(QUOTIENT($A3599-1,500),600)+1,"000"))</f>
        <v/>
      </c>
      <c r="Q3599">
        <f>"Отдел_"&amp;TEXT(MOD(QUOTIENT($A3599-1,50),100)+1,"000")</f>
        <v/>
      </c>
      <c r="R3599">
        <f>IF($AB3599="Да","Группа_Крупная","Группа_"&amp;TEXT(MOD(QUOTIENT($A3599-1,5000),30)+1,"00"))</f>
        <v/>
      </c>
      <c r="S3599">
        <f>IF($AB3599="Да","Категория_Крупная","Категория_"&amp;TEXT(MOD(QUOTIENT($A3599-1,500),120)+1,"000"))</f>
        <v/>
      </c>
      <c r="T3599">
        <f>IF($AB3599="Да","Подкатегория_Крупная","Подкатегория_"&amp;TEXT(MOD(QUOTIENT($A3599-1,50),300)+1,"000"))</f>
        <v/>
      </c>
      <c r="U3599">
        <f>"SKU_"&amp;TEXT($A3599,"0000000")</f>
        <v/>
      </c>
      <c r="V3599">
        <f>CHOOSE(MOD($A3599-1,4)+1,"Enterprise","SMB","Госсектор","Розница")</f>
        <v/>
      </c>
      <c r="W3599">
        <f>"Клиент_"&amp;TEXT(MOD($A3599-1,20000)+1,"00000")</f>
        <v/>
      </c>
      <c r="X3599">
        <f>CHOOSE(MOD($A3599-1,5)+1,"Портал","API","Импорт","Ручной ввод","Интеграция")</f>
        <v/>
      </c>
      <c r="Y3599" s="8">
        <f>ROUND(1000+MOD($A3599*37,90000)+IF($AB3599="Да",5000,0),2)</f>
        <v/>
      </c>
      <c r="Z3599">
        <f>1+MOD($A3599,20)</f>
        <v/>
      </c>
      <c r="AA3599" s="8">
        <f>ROUND($Y3599*(0.08+MOD($A3599,17)/100),2)</f>
        <v/>
      </c>
      <c r="AB3599">
        <f>IF(MOD($A3599,10)&lt;7,"Да","Нет")</f>
        <v/>
      </c>
      <c r="AC3599">
        <f>$R3599&amp;" / "&amp;$S3599&amp;" / "&amp;$T3599</f>
        <v/>
      </c>
      <c r="AD3599">
        <f>1</f>
        <v/>
      </c>
      <c r="AE3599">
        <f>IF($A3599&lt;=Settings!$B$4,"до 100",IF($A3599&lt;=Settings!$B$5,"до 10 000",IF($A3599&lt;=Settings!$B$6,"до 100 000","100 000+")))</f>
        <v/>
      </c>
    </row>
    <row r="3600">
      <c r="A3600">
        <f>ROW()-1</f>
        <v/>
      </c>
      <c r="B3600">
        <f>IF($A3600&lt;=Settings!$B$4,"small_control",IF($A3600&lt;=Settings!$B$5,"medium_10k",IF($A3600&lt;=Settings!$B$6,"large_100k","extreme_1m")))</f>
        <v/>
      </c>
      <c r="C3600">
        <f>"ORD-"&amp;TEXT(QUOTIENT($A3600-1,3)+1,"0000000")</f>
        <v/>
      </c>
      <c r="D3600">
        <f>"LINE-"&amp;TEXT($A3600,"0000000")</f>
        <v/>
      </c>
      <c r="E3600" s="7">
        <f>Settings!$B$2+$A3600-1</f>
        <v/>
      </c>
      <c r="F3600" s="7">
        <f>Settings!$B$2+MOD($A3600-1,Settings!$B$7)</f>
        <v/>
      </c>
      <c r="G3600">
        <f>YEAR($F3600)</f>
        <v/>
      </c>
      <c r="H3600">
        <f>"Q"&amp;ROUNDUP(MONTH($F3600)/3,0)</f>
        <v/>
      </c>
      <c r="I3600">
        <f>MONTH($F3600)</f>
        <v/>
      </c>
      <c r="J3600">
        <f>CHOOSE(MONTH($F3600),"Январь","Февраль","Март","Апрель","Май","Июнь","Июль","Август","Сентябрь","Октябрь","Ноябрь","Декабрь")</f>
        <v/>
      </c>
      <c r="K3600">
        <f>DAY($F3600)</f>
        <v/>
      </c>
      <c r="L3600">
        <f>IF(MOD($A3600,10)&lt;7,"ФО_01_Крупный","ФО_"&amp;TEXT(MOD($A3600,8)+1,"00"))</f>
        <v/>
      </c>
      <c r="M3600">
        <f>IF($AB3600="Да","Регион_001_Крупный","Регион_"&amp;TEXT(MOD(QUOTIENT($A3600-1,20),180)+1,"000"))</f>
        <v/>
      </c>
      <c r="N3600">
        <f>IF($AB3600="Да","Город_"&amp;TEXT(MOD($A3600-1,250)+1,"0000"),"Город_"&amp;TEXT(MOD($A3600-1,3000)+1,"0000"))</f>
        <v/>
      </c>
      <c r="O3600">
        <f>IF($AB3600="Да","Холдинг_Крупный","Холдинг_"&amp;TEXT(MOD(QUOTIENT($A3600-1,10000),20)+1,"00"))</f>
        <v/>
      </c>
      <c r="P3600">
        <f>IF($AB3600="Да","Организация_Крупная","Организация_"&amp;TEXT(MOD(QUOTIENT($A3600-1,500),600)+1,"000"))</f>
        <v/>
      </c>
      <c r="Q3600">
        <f>"Отдел_"&amp;TEXT(MOD(QUOTIENT($A3600-1,50),100)+1,"000")</f>
        <v/>
      </c>
      <c r="R3600">
        <f>IF($AB3600="Да","Группа_Крупная","Группа_"&amp;TEXT(MOD(QUOTIENT($A3600-1,5000),30)+1,"00"))</f>
        <v/>
      </c>
      <c r="S3600">
        <f>IF($AB3600="Да","Категория_Крупная","Категория_"&amp;TEXT(MOD(QUOTIENT($A3600-1,500),120)+1,"000"))</f>
        <v/>
      </c>
      <c r="T3600">
        <f>IF($AB3600="Да","Подкатегория_Крупная","Подкатегория_"&amp;TEXT(MOD(QUOTIENT($A3600-1,50),300)+1,"000"))</f>
        <v/>
      </c>
      <c r="U3600">
        <f>"SKU_"&amp;TEXT($A3600,"0000000")</f>
        <v/>
      </c>
      <c r="V3600">
        <f>CHOOSE(MOD($A3600-1,4)+1,"Enterprise","SMB","Госсектор","Розница")</f>
        <v/>
      </c>
      <c r="W3600">
        <f>"Клиент_"&amp;TEXT(MOD($A3600-1,20000)+1,"00000")</f>
        <v/>
      </c>
      <c r="X3600">
        <f>CHOOSE(MOD($A3600-1,5)+1,"Портал","API","Импорт","Ручной ввод","Интеграция")</f>
        <v/>
      </c>
      <c r="Y3600" s="8">
        <f>ROUND(1000+MOD($A3600*37,90000)+IF($AB3600="Да",5000,0),2)</f>
        <v/>
      </c>
      <c r="Z3600">
        <f>1+MOD($A3600,20)</f>
        <v/>
      </c>
      <c r="AA3600" s="8">
        <f>ROUND($Y3600*(0.08+MOD($A3600,17)/100),2)</f>
        <v/>
      </c>
      <c r="AB3600">
        <f>IF(MOD($A3600,10)&lt;7,"Да","Нет")</f>
        <v/>
      </c>
      <c r="AC3600">
        <f>$R3600&amp;" / "&amp;$S3600&amp;" / "&amp;$T3600</f>
        <v/>
      </c>
      <c r="AD3600">
        <f>1</f>
        <v/>
      </c>
      <c r="AE3600">
        <f>IF($A3600&lt;=Settings!$B$4,"до 100",IF($A3600&lt;=Settings!$B$5,"до 10 000",IF($A3600&lt;=Settings!$B$6,"до 100 000","100 000+")))</f>
        <v/>
      </c>
    </row>
    <row r="3601">
      <c r="A3601">
        <f>ROW()-1</f>
        <v/>
      </c>
      <c r="B3601">
        <f>IF($A3601&lt;=Settings!$B$4,"small_control",IF($A3601&lt;=Settings!$B$5,"medium_10k",IF($A3601&lt;=Settings!$B$6,"large_100k","extreme_1m")))</f>
        <v/>
      </c>
      <c r="C3601">
        <f>"ORD-"&amp;TEXT(QUOTIENT($A3601-1,3)+1,"0000000")</f>
        <v/>
      </c>
      <c r="D3601">
        <f>"LINE-"&amp;TEXT($A3601,"0000000")</f>
        <v/>
      </c>
      <c r="E3601" s="7">
        <f>Settings!$B$2+$A3601-1</f>
        <v/>
      </c>
      <c r="F3601" s="7">
        <f>Settings!$B$2+MOD($A3601-1,Settings!$B$7)</f>
        <v/>
      </c>
      <c r="G3601">
        <f>YEAR($F3601)</f>
        <v/>
      </c>
      <c r="H3601">
        <f>"Q"&amp;ROUNDUP(MONTH($F3601)/3,0)</f>
        <v/>
      </c>
      <c r="I3601">
        <f>MONTH($F3601)</f>
        <v/>
      </c>
      <c r="J3601">
        <f>CHOOSE(MONTH($F3601),"Январь","Февраль","Март","Апрель","Май","Июнь","Июль","Август","Сентябрь","Октябрь","Ноябрь","Декабрь")</f>
        <v/>
      </c>
      <c r="K3601">
        <f>DAY($F3601)</f>
        <v/>
      </c>
      <c r="L3601">
        <f>IF(MOD($A3601,10)&lt;7,"ФО_01_Крупный","ФО_"&amp;TEXT(MOD($A3601,8)+1,"00"))</f>
        <v/>
      </c>
      <c r="M3601">
        <f>IF($AB3601="Да","Регион_001_Крупный","Регион_"&amp;TEXT(MOD(QUOTIENT($A3601-1,20),180)+1,"000"))</f>
        <v/>
      </c>
      <c r="N3601">
        <f>IF($AB3601="Да","Город_"&amp;TEXT(MOD($A3601-1,250)+1,"0000"),"Город_"&amp;TEXT(MOD($A3601-1,3000)+1,"0000"))</f>
        <v/>
      </c>
      <c r="O3601">
        <f>IF($AB3601="Да","Холдинг_Крупный","Холдинг_"&amp;TEXT(MOD(QUOTIENT($A3601-1,10000),20)+1,"00"))</f>
        <v/>
      </c>
      <c r="P3601">
        <f>IF($AB3601="Да","Организация_Крупная","Организация_"&amp;TEXT(MOD(QUOTIENT($A3601-1,500),600)+1,"000"))</f>
        <v/>
      </c>
      <c r="Q3601">
        <f>"Отдел_"&amp;TEXT(MOD(QUOTIENT($A3601-1,50),100)+1,"000")</f>
        <v/>
      </c>
      <c r="R3601">
        <f>IF($AB3601="Да","Группа_Крупная","Группа_"&amp;TEXT(MOD(QUOTIENT($A3601-1,5000),30)+1,"00"))</f>
        <v/>
      </c>
      <c r="S3601">
        <f>IF($AB3601="Да","Категория_Крупная","Категория_"&amp;TEXT(MOD(QUOTIENT($A3601-1,500),120)+1,"000"))</f>
        <v/>
      </c>
      <c r="T3601">
        <f>IF($AB3601="Да","Подкатегория_Крупная","Подкатегория_"&amp;TEXT(MOD(QUOTIENT($A3601-1,50),300)+1,"000"))</f>
        <v/>
      </c>
      <c r="U3601">
        <f>"SKU_"&amp;TEXT($A3601,"0000000")</f>
        <v/>
      </c>
      <c r="V3601">
        <f>CHOOSE(MOD($A3601-1,4)+1,"Enterprise","SMB","Госсектор","Розница")</f>
        <v/>
      </c>
      <c r="W3601">
        <f>"Клиент_"&amp;TEXT(MOD($A3601-1,20000)+1,"00000")</f>
        <v/>
      </c>
      <c r="X3601">
        <f>CHOOSE(MOD($A3601-1,5)+1,"Портал","API","Импорт","Ручной ввод","Интеграция")</f>
        <v/>
      </c>
      <c r="Y3601" s="8">
        <f>ROUND(1000+MOD($A3601*37,90000)+IF($AB3601="Да",5000,0),2)</f>
        <v/>
      </c>
      <c r="Z3601">
        <f>1+MOD($A3601,20)</f>
        <v/>
      </c>
      <c r="AA3601" s="8">
        <f>ROUND($Y3601*(0.08+MOD($A3601,17)/100),2)</f>
        <v/>
      </c>
      <c r="AB3601">
        <f>IF(MOD($A3601,10)&lt;7,"Да","Нет")</f>
        <v/>
      </c>
      <c r="AC3601">
        <f>$R3601&amp;" / "&amp;$S3601&amp;" / "&amp;$T3601</f>
        <v/>
      </c>
      <c r="AD3601">
        <f>1</f>
        <v/>
      </c>
      <c r="AE3601">
        <f>IF($A3601&lt;=Settings!$B$4,"до 100",IF($A3601&lt;=Settings!$B$5,"до 10 000",IF($A3601&lt;=Settings!$B$6,"до 100 000","100 000+")))</f>
        <v/>
      </c>
    </row>
    <row r="3602">
      <c r="A3602">
        <f>ROW()-1</f>
        <v/>
      </c>
      <c r="B3602">
        <f>IF($A3602&lt;=Settings!$B$4,"small_control",IF($A3602&lt;=Settings!$B$5,"medium_10k",IF($A3602&lt;=Settings!$B$6,"large_100k","extreme_1m")))</f>
        <v/>
      </c>
      <c r="C3602">
        <f>"ORD-"&amp;TEXT(QUOTIENT($A3602-1,3)+1,"0000000")</f>
        <v/>
      </c>
      <c r="D3602">
        <f>"LINE-"&amp;TEXT($A3602,"0000000")</f>
        <v/>
      </c>
      <c r="E3602" s="7">
        <f>Settings!$B$2+$A3602-1</f>
        <v/>
      </c>
      <c r="F3602" s="7">
        <f>Settings!$B$2+MOD($A3602-1,Settings!$B$7)</f>
        <v/>
      </c>
      <c r="G3602">
        <f>YEAR($F3602)</f>
        <v/>
      </c>
      <c r="H3602">
        <f>"Q"&amp;ROUNDUP(MONTH($F3602)/3,0)</f>
        <v/>
      </c>
      <c r="I3602">
        <f>MONTH($F3602)</f>
        <v/>
      </c>
      <c r="J3602">
        <f>CHOOSE(MONTH($F3602),"Январь","Февраль","Март","Апрель","Май","Июнь","Июль","Август","Сентябрь","Октябрь","Ноябрь","Декабрь")</f>
        <v/>
      </c>
      <c r="K3602">
        <f>DAY($F3602)</f>
        <v/>
      </c>
      <c r="L3602">
        <f>IF(MOD($A3602,10)&lt;7,"ФО_01_Крупный","ФО_"&amp;TEXT(MOD($A3602,8)+1,"00"))</f>
        <v/>
      </c>
      <c r="M3602">
        <f>IF($AB3602="Да","Регион_001_Крупный","Регион_"&amp;TEXT(MOD(QUOTIENT($A3602-1,20),180)+1,"000"))</f>
        <v/>
      </c>
      <c r="N3602">
        <f>IF($AB3602="Да","Город_"&amp;TEXT(MOD($A3602-1,250)+1,"0000"),"Город_"&amp;TEXT(MOD($A3602-1,3000)+1,"0000"))</f>
        <v/>
      </c>
      <c r="O3602">
        <f>IF($AB3602="Да","Холдинг_Крупный","Холдинг_"&amp;TEXT(MOD(QUOTIENT($A3602-1,10000),20)+1,"00"))</f>
        <v/>
      </c>
      <c r="P3602">
        <f>IF($AB3602="Да","Организация_Крупная","Организация_"&amp;TEXT(MOD(QUOTIENT($A3602-1,500),600)+1,"000"))</f>
        <v/>
      </c>
      <c r="Q3602">
        <f>"Отдел_"&amp;TEXT(MOD(QUOTIENT($A3602-1,50),100)+1,"000")</f>
        <v/>
      </c>
      <c r="R3602">
        <f>IF($AB3602="Да","Группа_Крупная","Группа_"&amp;TEXT(MOD(QUOTIENT($A3602-1,5000),30)+1,"00"))</f>
        <v/>
      </c>
      <c r="S3602">
        <f>IF($AB3602="Да","Категория_Крупная","Категория_"&amp;TEXT(MOD(QUOTIENT($A3602-1,500),120)+1,"000"))</f>
        <v/>
      </c>
      <c r="T3602">
        <f>IF($AB3602="Да","Подкатегория_Крупная","Подкатегория_"&amp;TEXT(MOD(QUOTIENT($A3602-1,50),300)+1,"000"))</f>
        <v/>
      </c>
      <c r="U3602">
        <f>"SKU_"&amp;TEXT($A3602,"0000000")</f>
        <v/>
      </c>
      <c r="V3602">
        <f>CHOOSE(MOD($A3602-1,4)+1,"Enterprise","SMB","Госсектор","Розница")</f>
        <v/>
      </c>
      <c r="W3602">
        <f>"Клиент_"&amp;TEXT(MOD($A3602-1,20000)+1,"00000")</f>
        <v/>
      </c>
      <c r="X3602">
        <f>CHOOSE(MOD($A3602-1,5)+1,"Портал","API","Импорт","Ручной ввод","Интеграция")</f>
        <v/>
      </c>
      <c r="Y3602" s="8">
        <f>ROUND(1000+MOD($A3602*37,90000)+IF($AB3602="Да",5000,0),2)</f>
        <v/>
      </c>
      <c r="Z3602">
        <f>1+MOD($A3602,20)</f>
        <v/>
      </c>
      <c r="AA3602" s="8">
        <f>ROUND($Y3602*(0.08+MOD($A3602,17)/100),2)</f>
        <v/>
      </c>
      <c r="AB3602">
        <f>IF(MOD($A3602,10)&lt;7,"Да","Нет")</f>
        <v/>
      </c>
      <c r="AC3602">
        <f>$R3602&amp;" / "&amp;$S3602&amp;" / "&amp;$T3602</f>
        <v/>
      </c>
      <c r="AD3602">
        <f>1</f>
        <v/>
      </c>
      <c r="AE3602">
        <f>IF($A3602&lt;=Settings!$B$4,"до 100",IF($A3602&lt;=Settings!$B$5,"до 10 000",IF($A3602&lt;=Settings!$B$6,"до 100 000","100 000+")))</f>
        <v/>
      </c>
    </row>
    <row r="3603">
      <c r="A3603">
        <f>ROW()-1</f>
        <v/>
      </c>
      <c r="B3603">
        <f>IF($A3603&lt;=Settings!$B$4,"small_control",IF($A3603&lt;=Settings!$B$5,"medium_10k",IF($A3603&lt;=Settings!$B$6,"large_100k","extreme_1m")))</f>
        <v/>
      </c>
      <c r="C3603">
        <f>"ORD-"&amp;TEXT(QUOTIENT($A3603-1,3)+1,"0000000")</f>
        <v/>
      </c>
      <c r="D3603">
        <f>"LINE-"&amp;TEXT($A3603,"0000000")</f>
        <v/>
      </c>
      <c r="E3603" s="7">
        <f>Settings!$B$2+$A3603-1</f>
        <v/>
      </c>
      <c r="F3603" s="7">
        <f>Settings!$B$2+MOD($A3603-1,Settings!$B$7)</f>
        <v/>
      </c>
      <c r="G3603">
        <f>YEAR($F3603)</f>
        <v/>
      </c>
      <c r="H3603">
        <f>"Q"&amp;ROUNDUP(MONTH($F3603)/3,0)</f>
        <v/>
      </c>
      <c r="I3603">
        <f>MONTH($F3603)</f>
        <v/>
      </c>
      <c r="J3603">
        <f>CHOOSE(MONTH($F3603),"Январь","Февраль","Март","Апрель","Май","Июнь","Июль","Август","Сентябрь","Октябрь","Ноябрь","Декабрь")</f>
        <v/>
      </c>
      <c r="K3603">
        <f>DAY($F3603)</f>
        <v/>
      </c>
      <c r="L3603">
        <f>IF(MOD($A3603,10)&lt;7,"ФО_01_Крупный","ФО_"&amp;TEXT(MOD($A3603,8)+1,"00"))</f>
        <v/>
      </c>
      <c r="M3603">
        <f>IF($AB3603="Да","Регион_001_Крупный","Регион_"&amp;TEXT(MOD(QUOTIENT($A3603-1,20),180)+1,"000"))</f>
        <v/>
      </c>
      <c r="N3603">
        <f>IF($AB3603="Да","Город_"&amp;TEXT(MOD($A3603-1,250)+1,"0000"),"Город_"&amp;TEXT(MOD($A3603-1,3000)+1,"0000"))</f>
        <v/>
      </c>
      <c r="O3603">
        <f>IF($AB3603="Да","Холдинг_Крупный","Холдинг_"&amp;TEXT(MOD(QUOTIENT($A3603-1,10000),20)+1,"00"))</f>
        <v/>
      </c>
      <c r="P3603">
        <f>IF($AB3603="Да","Организация_Крупная","Организация_"&amp;TEXT(MOD(QUOTIENT($A3603-1,500),600)+1,"000"))</f>
        <v/>
      </c>
      <c r="Q3603">
        <f>"Отдел_"&amp;TEXT(MOD(QUOTIENT($A3603-1,50),100)+1,"000")</f>
        <v/>
      </c>
      <c r="R3603">
        <f>IF($AB3603="Да","Группа_Крупная","Группа_"&amp;TEXT(MOD(QUOTIENT($A3603-1,5000),30)+1,"00"))</f>
        <v/>
      </c>
      <c r="S3603">
        <f>IF($AB3603="Да","Категория_Крупная","Категория_"&amp;TEXT(MOD(QUOTIENT($A3603-1,500),120)+1,"000"))</f>
        <v/>
      </c>
      <c r="T3603">
        <f>IF($AB3603="Да","Подкатегория_Крупная","Подкатегория_"&amp;TEXT(MOD(QUOTIENT($A3603-1,50),300)+1,"000"))</f>
        <v/>
      </c>
      <c r="U3603">
        <f>"SKU_"&amp;TEXT($A3603,"0000000")</f>
        <v/>
      </c>
      <c r="V3603">
        <f>CHOOSE(MOD($A3603-1,4)+1,"Enterprise","SMB","Госсектор","Розница")</f>
        <v/>
      </c>
      <c r="W3603">
        <f>"Клиент_"&amp;TEXT(MOD($A3603-1,20000)+1,"00000")</f>
        <v/>
      </c>
      <c r="X3603">
        <f>CHOOSE(MOD($A3603-1,5)+1,"Портал","API","Импорт","Ручной ввод","Интеграция")</f>
        <v/>
      </c>
      <c r="Y3603" s="8">
        <f>ROUND(1000+MOD($A3603*37,90000)+IF($AB3603="Да",5000,0),2)</f>
        <v/>
      </c>
      <c r="Z3603">
        <f>1+MOD($A3603,20)</f>
        <v/>
      </c>
      <c r="AA3603" s="8">
        <f>ROUND($Y3603*(0.08+MOD($A3603,17)/100),2)</f>
        <v/>
      </c>
      <c r="AB3603">
        <f>IF(MOD($A3603,10)&lt;7,"Да","Нет")</f>
        <v/>
      </c>
      <c r="AC3603">
        <f>$R3603&amp;" / "&amp;$S3603&amp;" / "&amp;$T3603</f>
        <v/>
      </c>
      <c r="AD3603">
        <f>1</f>
        <v/>
      </c>
      <c r="AE3603">
        <f>IF($A3603&lt;=Settings!$B$4,"до 100",IF($A3603&lt;=Settings!$B$5,"до 10 000",IF($A3603&lt;=Settings!$B$6,"до 100 000","100 000+")))</f>
        <v/>
      </c>
    </row>
    <row r="3604">
      <c r="A3604">
        <f>ROW()-1</f>
        <v/>
      </c>
      <c r="B3604">
        <f>IF($A3604&lt;=Settings!$B$4,"small_control",IF($A3604&lt;=Settings!$B$5,"medium_10k",IF($A3604&lt;=Settings!$B$6,"large_100k","extreme_1m")))</f>
        <v/>
      </c>
      <c r="C3604">
        <f>"ORD-"&amp;TEXT(QUOTIENT($A3604-1,3)+1,"0000000")</f>
        <v/>
      </c>
      <c r="D3604">
        <f>"LINE-"&amp;TEXT($A3604,"0000000")</f>
        <v/>
      </c>
      <c r="E3604" s="7">
        <f>Settings!$B$2+$A3604-1</f>
        <v/>
      </c>
      <c r="F3604" s="7">
        <f>Settings!$B$2+MOD($A3604-1,Settings!$B$7)</f>
        <v/>
      </c>
      <c r="G3604">
        <f>YEAR($F3604)</f>
        <v/>
      </c>
      <c r="H3604">
        <f>"Q"&amp;ROUNDUP(MONTH($F3604)/3,0)</f>
        <v/>
      </c>
      <c r="I3604">
        <f>MONTH($F3604)</f>
        <v/>
      </c>
      <c r="J3604">
        <f>CHOOSE(MONTH($F3604),"Январь","Февраль","Март","Апрель","Май","Июнь","Июль","Август","Сентябрь","Октябрь","Ноябрь","Декабрь")</f>
        <v/>
      </c>
      <c r="K3604">
        <f>DAY($F3604)</f>
        <v/>
      </c>
      <c r="L3604">
        <f>IF(MOD($A3604,10)&lt;7,"ФО_01_Крупный","ФО_"&amp;TEXT(MOD($A3604,8)+1,"00"))</f>
        <v/>
      </c>
      <c r="M3604">
        <f>IF($AB3604="Да","Регион_001_Крупный","Регион_"&amp;TEXT(MOD(QUOTIENT($A3604-1,20),180)+1,"000"))</f>
        <v/>
      </c>
      <c r="N3604">
        <f>IF($AB3604="Да","Город_"&amp;TEXT(MOD($A3604-1,250)+1,"0000"),"Город_"&amp;TEXT(MOD($A3604-1,3000)+1,"0000"))</f>
        <v/>
      </c>
      <c r="O3604">
        <f>IF($AB3604="Да","Холдинг_Крупный","Холдинг_"&amp;TEXT(MOD(QUOTIENT($A3604-1,10000),20)+1,"00"))</f>
        <v/>
      </c>
      <c r="P3604">
        <f>IF($AB3604="Да","Организация_Крупная","Организация_"&amp;TEXT(MOD(QUOTIENT($A3604-1,500),600)+1,"000"))</f>
        <v/>
      </c>
      <c r="Q3604">
        <f>"Отдел_"&amp;TEXT(MOD(QUOTIENT($A3604-1,50),100)+1,"000")</f>
        <v/>
      </c>
      <c r="R3604">
        <f>IF($AB3604="Да","Группа_Крупная","Группа_"&amp;TEXT(MOD(QUOTIENT($A3604-1,5000),30)+1,"00"))</f>
        <v/>
      </c>
      <c r="S3604">
        <f>IF($AB3604="Да","Категория_Крупная","Категория_"&amp;TEXT(MOD(QUOTIENT($A3604-1,500),120)+1,"000"))</f>
        <v/>
      </c>
      <c r="T3604">
        <f>IF($AB3604="Да","Подкатегория_Крупная","Подкатегория_"&amp;TEXT(MOD(QUOTIENT($A3604-1,50),300)+1,"000"))</f>
        <v/>
      </c>
      <c r="U3604">
        <f>"SKU_"&amp;TEXT($A3604,"0000000")</f>
        <v/>
      </c>
      <c r="V3604">
        <f>CHOOSE(MOD($A3604-1,4)+1,"Enterprise","SMB","Госсектор","Розница")</f>
        <v/>
      </c>
      <c r="W3604">
        <f>"Клиент_"&amp;TEXT(MOD($A3604-1,20000)+1,"00000")</f>
        <v/>
      </c>
      <c r="X3604">
        <f>CHOOSE(MOD($A3604-1,5)+1,"Портал","API","Импорт","Ручной ввод","Интеграция")</f>
        <v/>
      </c>
      <c r="Y3604" s="8">
        <f>ROUND(1000+MOD($A3604*37,90000)+IF($AB3604="Да",5000,0),2)</f>
        <v/>
      </c>
      <c r="Z3604">
        <f>1+MOD($A3604,20)</f>
        <v/>
      </c>
      <c r="AA3604" s="8">
        <f>ROUND($Y3604*(0.08+MOD($A3604,17)/100),2)</f>
        <v/>
      </c>
      <c r="AB3604">
        <f>IF(MOD($A3604,10)&lt;7,"Да","Нет")</f>
        <v/>
      </c>
      <c r="AC3604">
        <f>$R3604&amp;" / "&amp;$S3604&amp;" / "&amp;$T3604</f>
        <v/>
      </c>
      <c r="AD3604">
        <f>1</f>
        <v/>
      </c>
      <c r="AE3604">
        <f>IF($A3604&lt;=Settings!$B$4,"до 100",IF($A3604&lt;=Settings!$B$5,"до 10 000",IF($A3604&lt;=Settings!$B$6,"до 100 000","100 000+")))</f>
        <v/>
      </c>
    </row>
    <row r="3605">
      <c r="A3605">
        <f>ROW()-1</f>
        <v/>
      </c>
      <c r="B3605">
        <f>IF($A3605&lt;=Settings!$B$4,"small_control",IF($A3605&lt;=Settings!$B$5,"medium_10k",IF($A3605&lt;=Settings!$B$6,"large_100k","extreme_1m")))</f>
        <v/>
      </c>
      <c r="C3605">
        <f>"ORD-"&amp;TEXT(QUOTIENT($A3605-1,3)+1,"0000000")</f>
        <v/>
      </c>
      <c r="D3605">
        <f>"LINE-"&amp;TEXT($A3605,"0000000")</f>
        <v/>
      </c>
      <c r="E3605" s="7">
        <f>Settings!$B$2+$A3605-1</f>
        <v/>
      </c>
      <c r="F3605" s="7">
        <f>Settings!$B$2+MOD($A3605-1,Settings!$B$7)</f>
        <v/>
      </c>
      <c r="G3605">
        <f>YEAR($F3605)</f>
        <v/>
      </c>
      <c r="H3605">
        <f>"Q"&amp;ROUNDUP(MONTH($F3605)/3,0)</f>
        <v/>
      </c>
      <c r="I3605">
        <f>MONTH($F3605)</f>
        <v/>
      </c>
      <c r="J3605">
        <f>CHOOSE(MONTH($F3605),"Январь","Февраль","Март","Апрель","Май","Июнь","Июль","Август","Сентябрь","Октябрь","Ноябрь","Декабрь")</f>
        <v/>
      </c>
      <c r="K3605">
        <f>DAY($F3605)</f>
        <v/>
      </c>
      <c r="L3605">
        <f>IF(MOD($A3605,10)&lt;7,"ФО_01_Крупный","ФО_"&amp;TEXT(MOD($A3605,8)+1,"00"))</f>
        <v/>
      </c>
      <c r="M3605">
        <f>IF($AB3605="Да","Регион_001_Крупный","Регион_"&amp;TEXT(MOD(QUOTIENT($A3605-1,20),180)+1,"000"))</f>
        <v/>
      </c>
      <c r="N3605">
        <f>IF($AB3605="Да","Город_"&amp;TEXT(MOD($A3605-1,250)+1,"0000"),"Город_"&amp;TEXT(MOD($A3605-1,3000)+1,"0000"))</f>
        <v/>
      </c>
      <c r="O3605">
        <f>IF($AB3605="Да","Холдинг_Крупный","Холдинг_"&amp;TEXT(MOD(QUOTIENT($A3605-1,10000),20)+1,"00"))</f>
        <v/>
      </c>
      <c r="P3605">
        <f>IF($AB3605="Да","Организация_Крупная","Организация_"&amp;TEXT(MOD(QUOTIENT($A3605-1,500),600)+1,"000"))</f>
        <v/>
      </c>
      <c r="Q3605">
        <f>"Отдел_"&amp;TEXT(MOD(QUOTIENT($A3605-1,50),100)+1,"000")</f>
        <v/>
      </c>
      <c r="R3605">
        <f>IF($AB3605="Да","Группа_Крупная","Группа_"&amp;TEXT(MOD(QUOTIENT($A3605-1,5000),30)+1,"00"))</f>
        <v/>
      </c>
      <c r="S3605">
        <f>IF($AB3605="Да","Категория_Крупная","Категория_"&amp;TEXT(MOD(QUOTIENT($A3605-1,500),120)+1,"000"))</f>
        <v/>
      </c>
      <c r="T3605">
        <f>IF($AB3605="Да","Подкатегория_Крупная","Подкатегория_"&amp;TEXT(MOD(QUOTIENT($A3605-1,50),300)+1,"000"))</f>
        <v/>
      </c>
      <c r="U3605">
        <f>"SKU_"&amp;TEXT($A3605,"0000000")</f>
        <v/>
      </c>
      <c r="V3605">
        <f>CHOOSE(MOD($A3605-1,4)+1,"Enterprise","SMB","Госсектор","Розница")</f>
        <v/>
      </c>
      <c r="W3605">
        <f>"Клиент_"&amp;TEXT(MOD($A3605-1,20000)+1,"00000")</f>
        <v/>
      </c>
      <c r="X3605">
        <f>CHOOSE(MOD($A3605-1,5)+1,"Портал","API","Импорт","Ручной ввод","Интеграция")</f>
        <v/>
      </c>
      <c r="Y3605" s="8">
        <f>ROUND(1000+MOD($A3605*37,90000)+IF($AB3605="Да",5000,0),2)</f>
        <v/>
      </c>
      <c r="Z3605">
        <f>1+MOD($A3605,20)</f>
        <v/>
      </c>
      <c r="AA3605" s="8">
        <f>ROUND($Y3605*(0.08+MOD($A3605,17)/100),2)</f>
        <v/>
      </c>
      <c r="AB3605">
        <f>IF(MOD($A3605,10)&lt;7,"Да","Нет")</f>
        <v/>
      </c>
      <c r="AC3605">
        <f>$R3605&amp;" / "&amp;$S3605&amp;" / "&amp;$T3605</f>
        <v/>
      </c>
      <c r="AD3605">
        <f>1</f>
        <v/>
      </c>
      <c r="AE3605">
        <f>IF($A3605&lt;=Settings!$B$4,"до 100",IF($A3605&lt;=Settings!$B$5,"до 10 000",IF($A3605&lt;=Settings!$B$6,"до 100 000","100 000+")))</f>
        <v/>
      </c>
    </row>
    <row r="3606">
      <c r="A3606">
        <f>ROW()-1</f>
        <v/>
      </c>
      <c r="B3606">
        <f>IF($A3606&lt;=Settings!$B$4,"small_control",IF($A3606&lt;=Settings!$B$5,"medium_10k",IF($A3606&lt;=Settings!$B$6,"large_100k","extreme_1m")))</f>
        <v/>
      </c>
      <c r="C3606">
        <f>"ORD-"&amp;TEXT(QUOTIENT($A3606-1,3)+1,"0000000")</f>
        <v/>
      </c>
      <c r="D3606">
        <f>"LINE-"&amp;TEXT($A3606,"0000000")</f>
        <v/>
      </c>
      <c r="E3606" s="7">
        <f>Settings!$B$2+$A3606-1</f>
        <v/>
      </c>
      <c r="F3606" s="7">
        <f>Settings!$B$2+MOD($A3606-1,Settings!$B$7)</f>
        <v/>
      </c>
      <c r="G3606">
        <f>YEAR($F3606)</f>
        <v/>
      </c>
      <c r="H3606">
        <f>"Q"&amp;ROUNDUP(MONTH($F3606)/3,0)</f>
        <v/>
      </c>
      <c r="I3606">
        <f>MONTH($F3606)</f>
        <v/>
      </c>
      <c r="J3606">
        <f>CHOOSE(MONTH($F3606),"Январь","Февраль","Март","Апрель","Май","Июнь","Июль","Август","Сентябрь","Октябрь","Ноябрь","Декабрь")</f>
        <v/>
      </c>
      <c r="K3606">
        <f>DAY($F3606)</f>
        <v/>
      </c>
      <c r="L3606">
        <f>IF(MOD($A3606,10)&lt;7,"ФО_01_Крупный","ФО_"&amp;TEXT(MOD($A3606,8)+1,"00"))</f>
        <v/>
      </c>
      <c r="M3606">
        <f>IF($AB3606="Да","Регион_001_Крупный","Регион_"&amp;TEXT(MOD(QUOTIENT($A3606-1,20),180)+1,"000"))</f>
        <v/>
      </c>
      <c r="N3606">
        <f>IF($AB3606="Да","Город_"&amp;TEXT(MOD($A3606-1,250)+1,"0000"),"Город_"&amp;TEXT(MOD($A3606-1,3000)+1,"0000"))</f>
        <v/>
      </c>
      <c r="O3606">
        <f>IF($AB3606="Да","Холдинг_Крупный","Холдинг_"&amp;TEXT(MOD(QUOTIENT($A3606-1,10000),20)+1,"00"))</f>
        <v/>
      </c>
      <c r="P3606">
        <f>IF($AB3606="Да","Организация_Крупная","Организация_"&amp;TEXT(MOD(QUOTIENT($A3606-1,500),600)+1,"000"))</f>
        <v/>
      </c>
      <c r="Q3606">
        <f>"Отдел_"&amp;TEXT(MOD(QUOTIENT($A3606-1,50),100)+1,"000")</f>
        <v/>
      </c>
      <c r="R3606">
        <f>IF($AB3606="Да","Группа_Крупная","Группа_"&amp;TEXT(MOD(QUOTIENT($A3606-1,5000),30)+1,"00"))</f>
        <v/>
      </c>
      <c r="S3606">
        <f>IF($AB3606="Да","Категория_Крупная","Категория_"&amp;TEXT(MOD(QUOTIENT($A3606-1,500),120)+1,"000"))</f>
        <v/>
      </c>
      <c r="T3606">
        <f>IF($AB3606="Да","Подкатегория_Крупная","Подкатегория_"&amp;TEXT(MOD(QUOTIENT($A3606-1,50),300)+1,"000"))</f>
        <v/>
      </c>
      <c r="U3606">
        <f>"SKU_"&amp;TEXT($A3606,"0000000")</f>
        <v/>
      </c>
      <c r="V3606">
        <f>CHOOSE(MOD($A3606-1,4)+1,"Enterprise","SMB","Госсектор","Розница")</f>
        <v/>
      </c>
      <c r="W3606">
        <f>"Клиент_"&amp;TEXT(MOD($A3606-1,20000)+1,"00000")</f>
        <v/>
      </c>
      <c r="X3606">
        <f>CHOOSE(MOD($A3606-1,5)+1,"Портал","API","Импорт","Ручной ввод","Интеграция")</f>
        <v/>
      </c>
      <c r="Y3606" s="8">
        <f>ROUND(1000+MOD($A3606*37,90000)+IF($AB3606="Да",5000,0),2)</f>
        <v/>
      </c>
      <c r="Z3606">
        <f>1+MOD($A3606,20)</f>
        <v/>
      </c>
      <c r="AA3606" s="8">
        <f>ROUND($Y3606*(0.08+MOD($A3606,17)/100),2)</f>
        <v/>
      </c>
      <c r="AB3606">
        <f>IF(MOD($A3606,10)&lt;7,"Да","Нет")</f>
        <v/>
      </c>
      <c r="AC3606">
        <f>$R3606&amp;" / "&amp;$S3606&amp;" / "&amp;$T3606</f>
        <v/>
      </c>
      <c r="AD3606">
        <f>1</f>
        <v/>
      </c>
      <c r="AE3606">
        <f>IF($A3606&lt;=Settings!$B$4,"до 100",IF($A3606&lt;=Settings!$B$5,"до 10 000",IF($A3606&lt;=Settings!$B$6,"до 100 000","100 000+")))</f>
        <v/>
      </c>
    </row>
    <row r="3607">
      <c r="A3607">
        <f>ROW()-1</f>
        <v/>
      </c>
      <c r="B3607">
        <f>IF($A3607&lt;=Settings!$B$4,"small_control",IF($A3607&lt;=Settings!$B$5,"medium_10k",IF($A3607&lt;=Settings!$B$6,"large_100k","extreme_1m")))</f>
        <v/>
      </c>
      <c r="C3607">
        <f>"ORD-"&amp;TEXT(QUOTIENT($A3607-1,3)+1,"0000000")</f>
        <v/>
      </c>
      <c r="D3607">
        <f>"LINE-"&amp;TEXT($A3607,"0000000")</f>
        <v/>
      </c>
      <c r="E3607" s="7">
        <f>Settings!$B$2+$A3607-1</f>
        <v/>
      </c>
      <c r="F3607" s="7">
        <f>Settings!$B$2+MOD($A3607-1,Settings!$B$7)</f>
        <v/>
      </c>
      <c r="G3607">
        <f>YEAR($F3607)</f>
        <v/>
      </c>
      <c r="H3607">
        <f>"Q"&amp;ROUNDUP(MONTH($F3607)/3,0)</f>
        <v/>
      </c>
      <c r="I3607">
        <f>MONTH($F3607)</f>
        <v/>
      </c>
      <c r="J3607">
        <f>CHOOSE(MONTH($F3607),"Январь","Февраль","Март","Апрель","Май","Июнь","Июль","Август","Сентябрь","Октябрь","Ноябрь","Декабрь")</f>
        <v/>
      </c>
      <c r="K3607">
        <f>DAY($F3607)</f>
        <v/>
      </c>
      <c r="L3607">
        <f>IF(MOD($A3607,10)&lt;7,"ФО_01_Крупный","ФО_"&amp;TEXT(MOD($A3607,8)+1,"00"))</f>
        <v/>
      </c>
      <c r="M3607">
        <f>IF($AB3607="Да","Регион_001_Крупный","Регион_"&amp;TEXT(MOD(QUOTIENT($A3607-1,20),180)+1,"000"))</f>
        <v/>
      </c>
      <c r="N3607">
        <f>IF($AB3607="Да","Город_"&amp;TEXT(MOD($A3607-1,250)+1,"0000"),"Город_"&amp;TEXT(MOD($A3607-1,3000)+1,"0000"))</f>
        <v/>
      </c>
      <c r="O3607">
        <f>IF($AB3607="Да","Холдинг_Крупный","Холдинг_"&amp;TEXT(MOD(QUOTIENT($A3607-1,10000),20)+1,"00"))</f>
        <v/>
      </c>
      <c r="P3607">
        <f>IF($AB3607="Да","Организация_Крупная","Организация_"&amp;TEXT(MOD(QUOTIENT($A3607-1,500),600)+1,"000"))</f>
        <v/>
      </c>
      <c r="Q3607">
        <f>"Отдел_"&amp;TEXT(MOD(QUOTIENT($A3607-1,50),100)+1,"000")</f>
        <v/>
      </c>
      <c r="R3607">
        <f>IF($AB3607="Да","Группа_Крупная","Группа_"&amp;TEXT(MOD(QUOTIENT($A3607-1,5000),30)+1,"00"))</f>
        <v/>
      </c>
      <c r="S3607">
        <f>IF($AB3607="Да","Категория_Крупная","Категория_"&amp;TEXT(MOD(QUOTIENT($A3607-1,500),120)+1,"000"))</f>
        <v/>
      </c>
      <c r="T3607">
        <f>IF($AB3607="Да","Подкатегория_Крупная","Подкатегория_"&amp;TEXT(MOD(QUOTIENT($A3607-1,50),300)+1,"000"))</f>
        <v/>
      </c>
      <c r="U3607">
        <f>"SKU_"&amp;TEXT($A3607,"0000000")</f>
        <v/>
      </c>
      <c r="V3607">
        <f>CHOOSE(MOD($A3607-1,4)+1,"Enterprise","SMB","Госсектор","Розница")</f>
        <v/>
      </c>
      <c r="W3607">
        <f>"Клиент_"&amp;TEXT(MOD($A3607-1,20000)+1,"00000")</f>
        <v/>
      </c>
      <c r="X3607">
        <f>CHOOSE(MOD($A3607-1,5)+1,"Портал","API","Импорт","Ручной ввод","Интеграция")</f>
        <v/>
      </c>
      <c r="Y3607" s="8">
        <f>ROUND(1000+MOD($A3607*37,90000)+IF($AB3607="Да",5000,0),2)</f>
        <v/>
      </c>
      <c r="Z3607">
        <f>1+MOD($A3607,20)</f>
        <v/>
      </c>
      <c r="AA3607" s="8">
        <f>ROUND($Y3607*(0.08+MOD($A3607,17)/100),2)</f>
        <v/>
      </c>
      <c r="AB3607">
        <f>IF(MOD($A3607,10)&lt;7,"Да","Нет")</f>
        <v/>
      </c>
      <c r="AC3607">
        <f>$R3607&amp;" / "&amp;$S3607&amp;" / "&amp;$T3607</f>
        <v/>
      </c>
      <c r="AD3607">
        <f>1</f>
        <v/>
      </c>
      <c r="AE3607">
        <f>IF($A3607&lt;=Settings!$B$4,"до 100",IF($A3607&lt;=Settings!$B$5,"до 10 000",IF($A3607&lt;=Settings!$B$6,"до 100 000","100 000+")))</f>
        <v/>
      </c>
    </row>
    <row r="3608">
      <c r="A3608">
        <f>ROW()-1</f>
        <v/>
      </c>
      <c r="B3608">
        <f>IF($A3608&lt;=Settings!$B$4,"small_control",IF($A3608&lt;=Settings!$B$5,"medium_10k",IF($A3608&lt;=Settings!$B$6,"large_100k","extreme_1m")))</f>
        <v/>
      </c>
      <c r="C3608">
        <f>"ORD-"&amp;TEXT(QUOTIENT($A3608-1,3)+1,"0000000")</f>
        <v/>
      </c>
      <c r="D3608">
        <f>"LINE-"&amp;TEXT($A3608,"0000000")</f>
        <v/>
      </c>
      <c r="E3608" s="7">
        <f>Settings!$B$2+$A3608-1</f>
        <v/>
      </c>
      <c r="F3608" s="7">
        <f>Settings!$B$2+MOD($A3608-1,Settings!$B$7)</f>
        <v/>
      </c>
      <c r="G3608">
        <f>YEAR($F3608)</f>
        <v/>
      </c>
      <c r="H3608">
        <f>"Q"&amp;ROUNDUP(MONTH($F3608)/3,0)</f>
        <v/>
      </c>
      <c r="I3608">
        <f>MONTH($F3608)</f>
        <v/>
      </c>
      <c r="J3608">
        <f>CHOOSE(MONTH($F3608),"Январь","Февраль","Март","Апрель","Май","Июнь","Июль","Август","Сентябрь","Октябрь","Ноябрь","Декабрь")</f>
        <v/>
      </c>
      <c r="K3608">
        <f>DAY($F3608)</f>
        <v/>
      </c>
      <c r="L3608">
        <f>IF(MOD($A3608,10)&lt;7,"ФО_01_Крупный","ФО_"&amp;TEXT(MOD($A3608,8)+1,"00"))</f>
        <v/>
      </c>
      <c r="M3608">
        <f>IF($AB3608="Да","Регион_001_Крупный","Регион_"&amp;TEXT(MOD(QUOTIENT($A3608-1,20),180)+1,"000"))</f>
        <v/>
      </c>
      <c r="N3608">
        <f>IF($AB3608="Да","Город_"&amp;TEXT(MOD($A3608-1,250)+1,"0000"),"Город_"&amp;TEXT(MOD($A3608-1,3000)+1,"0000"))</f>
        <v/>
      </c>
      <c r="O3608">
        <f>IF($AB3608="Да","Холдинг_Крупный","Холдинг_"&amp;TEXT(MOD(QUOTIENT($A3608-1,10000),20)+1,"00"))</f>
        <v/>
      </c>
      <c r="P3608">
        <f>IF($AB3608="Да","Организация_Крупная","Организация_"&amp;TEXT(MOD(QUOTIENT($A3608-1,500),600)+1,"000"))</f>
        <v/>
      </c>
      <c r="Q3608">
        <f>"Отдел_"&amp;TEXT(MOD(QUOTIENT($A3608-1,50),100)+1,"000")</f>
        <v/>
      </c>
      <c r="R3608">
        <f>IF($AB3608="Да","Группа_Крупная","Группа_"&amp;TEXT(MOD(QUOTIENT($A3608-1,5000),30)+1,"00"))</f>
        <v/>
      </c>
      <c r="S3608">
        <f>IF($AB3608="Да","Категория_Крупная","Категория_"&amp;TEXT(MOD(QUOTIENT($A3608-1,500),120)+1,"000"))</f>
        <v/>
      </c>
      <c r="T3608">
        <f>IF($AB3608="Да","Подкатегория_Крупная","Подкатегория_"&amp;TEXT(MOD(QUOTIENT($A3608-1,50),300)+1,"000"))</f>
        <v/>
      </c>
      <c r="U3608">
        <f>"SKU_"&amp;TEXT($A3608,"0000000")</f>
        <v/>
      </c>
      <c r="V3608">
        <f>CHOOSE(MOD($A3608-1,4)+1,"Enterprise","SMB","Госсектор","Розница")</f>
        <v/>
      </c>
      <c r="W3608">
        <f>"Клиент_"&amp;TEXT(MOD($A3608-1,20000)+1,"00000")</f>
        <v/>
      </c>
      <c r="X3608">
        <f>CHOOSE(MOD($A3608-1,5)+1,"Портал","API","Импорт","Ручной ввод","Интеграция")</f>
        <v/>
      </c>
      <c r="Y3608" s="8">
        <f>ROUND(1000+MOD($A3608*37,90000)+IF($AB3608="Да",5000,0),2)</f>
        <v/>
      </c>
      <c r="Z3608">
        <f>1+MOD($A3608,20)</f>
        <v/>
      </c>
      <c r="AA3608" s="8">
        <f>ROUND($Y3608*(0.08+MOD($A3608,17)/100),2)</f>
        <v/>
      </c>
      <c r="AB3608">
        <f>IF(MOD($A3608,10)&lt;7,"Да","Нет")</f>
        <v/>
      </c>
      <c r="AC3608">
        <f>$R3608&amp;" / "&amp;$S3608&amp;" / "&amp;$T3608</f>
        <v/>
      </c>
      <c r="AD3608">
        <f>1</f>
        <v/>
      </c>
      <c r="AE3608">
        <f>IF($A3608&lt;=Settings!$B$4,"до 100",IF($A3608&lt;=Settings!$B$5,"до 10 000",IF($A3608&lt;=Settings!$B$6,"до 100 000","100 000+")))</f>
        <v/>
      </c>
    </row>
    <row r="3609">
      <c r="A3609">
        <f>ROW()-1</f>
        <v/>
      </c>
      <c r="B3609">
        <f>IF($A3609&lt;=Settings!$B$4,"small_control",IF($A3609&lt;=Settings!$B$5,"medium_10k",IF($A3609&lt;=Settings!$B$6,"large_100k","extreme_1m")))</f>
        <v/>
      </c>
      <c r="C3609">
        <f>"ORD-"&amp;TEXT(QUOTIENT($A3609-1,3)+1,"0000000")</f>
        <v/>
      </c>
      <c r="D3609">
        <f>"LINE-"&amp;TEXT($A3609,"0000000")</f>
        <v/>
      </c>
      <c r="E3609" s="7">
        <f>Settings!$B$2+$A3609-1</f>
        <v/>
      </c>
      <c r="F3609" s="7">
        <f>Settings!$B$2+MOD($A3609-1,Settings!$B$7)</f>
        <v/>
      </c>
      <c r="G3609">
        <f>YEAR($F3609)</f>
        <v/>
      </c>
      <c r="H3609">
        <f>"Q"&amp;ROUNDUP(MONTH($F3609)/3,0)</f>
        <v/>
      </c>
      <c r="I3609">
        <f>MONTH($F3609)</f>
        <v/>
      </c>
      <c r="J3609">
        <f>CHOOSE(MONTH($F3609),"Январь","Февраль","Март","Апрель","Май","Июнь","Июль","Август","Сентябрь","Октябрь","Ноябрь","Декабрь")</f>
        <v/>
      </c>
      <c r="K3609">
        <f>DAY($F3609)</f>
        <v/>
      </c>
      <c r="L3609">
        <f>IF(MOD($A3609,10)&lt;7,"ФО_01_Крупный","ФО_"&amp;TEXT(MOD($A3609,8)+1,"00"))</f>
        <v/>
      </c>
      <c r="M3609">
        <f>IF($AB3609="Да","Регион_001_Крупный","Регион_"&amp;TEXT(MOD(QUOTIENT($A3609-1,20),180)+1,"000"))</f>
        <v/>
      </c>
      <c r="N3609">
        <f>IF($AB3609="Да","Город_"&amp;TEXT(MOD($A3609-1,250)+1,"0000"),"Город_"&amp;TEXT(MOD($A3609-1,3000)+1,"0000"))</f>
        <v/>
      </c>
      <c r="O3609">
        <f>IF($AB3609="Да","Холдинг_Крупный","Холдинг_"&amp;TEXT(MOD(QUOTIENT($A3609-1,10000),20)+1,"00"))</f>
        <v/>
      </c>
      <c r="P3609">
        <f>IF($AB3609="Да","Организация_Крупная","Организация_"&amp;TEXT(MOD(QUOTIENT($A3609-1,500),600)+1,"000"))</f>
        <v/>
      </c>
      <c r="Q3609">
        <f>"Отдел_"&amp;TEXT(MOD(QUOTIENT($A3609-1,50),100)+1,"000")</f>
        <v/>
      </c>
      <c r="R3609">
        <f>IF($AB3609="Да","Группа_Крупная","Группа_"&amp;TEXT(MOD(QUOTIENT($A3609-1,5000),30)+1,"00"))</f>
        <v/>
      </c>
      <c r="S3609">
        <f>IF($AB3609="Да","Категория_Крупная","Категория_"&amp;TEXT(MOD(QUOTIENT($A3609-1,500),120)+1,"000"))</f>
        <v/>
      </c>
      <c r="T3609">
        <f>IF($AB3609="Да","Подкатегория_Крупная","Подкатегория_"&amp;TEXT(MOD(QUOTIENT($A3609-1,50),300)+1,"000"))</f>
        <v/>
      </c>
      <c r="U3609">
        <f>"SKU_"&amp;TEXT($A3609,"0000000")</f>
        <v/>
      </c>
      <c r="V3609">
        <f>CHOOSE(MOD($A3609-1,4)+1,"Enterprise","SMB","Госсектор","Розница")</f>
        <v/>
      </c>
      <c r="W3609">
        <f>"Клиент_"&amp;TEXT(MOD($A3609-1,20000)+1,"00000")</f>
        <v/>
      </c>
      <c r="X3609">
        <f>CHOOSE(MOD($A3609-1,5)+1,"Портал","API","Импорт","Ручной ввод","Интеграция")</f>
        <v/>
      </c>
      <c r="Y3609" s="8">
        <f>ROUND(1000+MOD($A3609*37,90000)+IF($AB3609="Да",5000,0),2)</f>
        <v/>
      </c>
      <c r="Z3609">
        <f>1+MOD($A3609,20)</f>
        <v/>
      </c>
      <c r="AA3609" s="8">
        <f>ROUND($Y3609*(0.08+MOD($A3609,17)/100),2)</f>
        <v/>
      </c>
      <c r="AB3609">
        <f>IF(MOD($A3609,10)&lt;7,"Да","Нет")</f>
        <v/>
      </c>
      <c r="AC3609">
        <f>$R3609&amp;" / "&amp;$S3609&amp;" / "&amp;$T3609</f>
        <v/>
      </c>
      <c r="AD3609">
        <f>1</f>
        <v/>
      </c>
      <c r="AE3609">
        <f>IF($A3609&lt;=Settings!$B$4,"до 100",IF($A3609&lt;=Settings!$B$5,"до 10 000",IF($A3609&lt;=Settings!$B$6,"до 100 000","100 000+")))</f>
        <v/>
      </c>
    </row>
    <row r="3610">
      <c r="A3610">
        <f>ROW()-1</f>
        <v/>
      </c>
      <c r="B3610">
        <f>IF($A3610&lt;=Settings!$B$4,"small_control",IF($A3610&lt;=Settings!$B$5,"medium_10k",IF($A3610&lt;=Settings!$B$6,"large_100k","extreme_1m")))</f>
        <v/>
      </c>
      <c r="C3610">
        <f>"ORD-"&amp;TEXT(QUOTIENT($A3610-1,3)+1,"0000000")</f>
        <v/>
      </c>
      <c r="D3610">
        <f>"LINE-"&amp;TEXT($A3610,"0000000")</f>
        <v/>
      </c>
      <c r="E3610" s="7">
        <f>Settings!$B$2+$A3610-1</f>
        <v/>
      </c>
      <c r="F3610" s="7">
        <f>Settings!$B$2+MOD($A3610-1,Settings!$B$7)</f>
        <v/>
      </c>
      <c r="G3610">
        <f>YEAR($F3610)</f>
        <v/>
      </c>
      <c r="H3610">
        <f>"Q"&amp;ROUNDUP(MONTH($F3610)/3,0)</f>
        <v/>
      </c>
      <c r="I3610">
        <f>MONTH($F3610)</f>
        <v/>
      </c>
      <c r="J3610">
        <f>CHOOSE(MONTH($F3610),"Январь","Февраль","Март","Апрель","Май","Июнь","Июль","Август","Сентябрь","Октябрь","Ноябрь","Декабрь")</f>
        <v/>
      </c>
      <c r="K3610">
        <f>DAY($F3610)</f>
        <v/>
      </c>
      <c r="L3610">
        <f>IF(MOD($A3610,10)&lt;7,"ФО_01_Крупный","ФО_"&amp;TEXT(MOD($A3610,8)+1,"00"))</f>
        <v/>
      </c>
      <c r="M3610">
        <f>IF($AB3610="Да","Регион_001_Крупный","Регион_"&amp;TEXT(MOD(QUOTIENT($A3610-1,20),180)+1,"000"))</f>
        <v/>
      </c>
      <c r="N3610">
        <f>IF($AB3610="Да","Город_"&amp;TEXT(MOD($A3610-1,250)+1,"0000"),"Город_"&amp;TEXT(MOD($A3610-1,3000)+1,"0000"))</f>
        <v/>
      </c>
      <c r="O3610">
        <f>IF($AB3610="Да","Холдинг_Крупный","Холдинг_"&amp;TEXT(MOD(QUOTIENT($A3610-1,10000),20)+1,"00"))</f>
        <v/>
      </c>
      <c r="P3610">
        <f>IF($AB3610="Да","Организация_Крупная","Организация_"&amp;TEXT(MOD(QUOTIENT($A3610-1,500),600)+1,"000"))</f>
        <v/>
      </c>
      <c r="Q3610">
        <f>"Отдел_"&amp;TEXT(MOD(QUOTIENT($A3610-1,50),100)+1,"000")</f>
        <v/>
      </c>
      <c r="R3610">
        <f>IF($AB3610="Да","Группа_Крупная","Группа_"&amp;TEXT(MOD(QUOTIENT($A3610-1,5000),30)+1,"00"))</f>
        <v/>
      </c>
      <c r="S3610">
        <f>IF($AB3610="Да","Категория_Крупная","Категория_"&amp;TEXT(MOD(QUOTIENT($A3610-1,500),120)+1,"000"))</f>
        <v/>
      </c>
      <c r="T3610">
        <f>IF($AB3610="Да","Подкатегория_Крупная","Подкатегория_"&amp;TEXT(MOD(QUOTIENT($A3610-1,50),300)+1,"000"))</f>
        <v/>
      </c>
      <c r="U3610">
        <f>"SKU_"&amp;TEXT($A3610,"0000000")</f>
        <v/>
      </c>
      <c r="V3610">
        <f>CHOOSE(MOD($A3610-1,4)+1,"Enterprise","SMB","Госсектор","Розница")</f>
        <v/>
      </c>
      <c r="W3610">
        <f>"Клиент_"&amp;TEXT(MOD($A3610-1,20000)+1,"00000")</f>
        <v/>
      </c>
      <c r="X3610">
        <f>CHOOSE(MOD($A3610-1,5)+1,"Портал","API","Импорт","Ручной ввод","Интеграция")</f>
        <v/>
      </c>
      <c r="Y3610" s="8">
        <f>ROUND(1000+MOD($A3610*37,90000)+IF($AB3610="Да",5000,0),2)</f>
        <v/>
      </c>
      <c r="Z3610">
        <f>1+MOD($A3610,20)</f>
        <v/>
      </c>
      <c r="AA3610" s="8">
        <f>ROUND($Y3610*(0.08+MOD($A3610,17)/100),2)</f>
        <v/>
      </c>
      <c r="AB3610">
        <f>IF(MOD($A3610,10)&lt;7,"Да","Нет")</f>
        <v/>
      </c>
      <c r="AC3610">
        <f>$R3610&amp;" / "&amp;$S3610&amp;" / "&amp;$T3610</f>
        <v/>
      </c>
      <c r="AD3610">
        <f>1</f>
        <v/>
      </c>
      <c r="AE3610">
        <f>IF($A3610&lt;=Settings!$B$4,"до 100",IF($A3610&lt;=Settings!$B$5,"до 10 000",IF($A3610&lt;=Settings!$B$6,"до 100 000","100 000+")))</f>
        <v/>
      </c>
    </row>
    <row r="3611">
      <c r="A3611">
        <f>ROW()-1</f>
        <v/>
      </c>
      <c r="B3611">
        <f>IF($A3611&lt;=Settings!$B$4,"small_control",IF($A3611&lt;=Settings!$B$5,"medium_10k",IF($A3611&lt;=Settings!$B$6,"large_100k","extreme_1m")))</f>
        <v/>
      </c>
      <c r="C3611">
        <f>"ORD-"&amp;TEXT(QUOTIENT($A3611-1,3)+1,"0000000")</f>
        <v/>
      </c>
      <c r="D3611">
        <f>"LINE-"&amp;TEXT($A3611,"0000000")</f>
        <v/>
      </c>
      <c r="E3611" s="7">
        <f>Settings!$B$2+$A3611-1</f>
        <v/>
      </c>
      <c r="F3611" s="7">
        <f>Settings!$B$2+MOD($A3611-1,Settings!$B$7)</f>
        <v/>
      </c>
      <c r="G3611">
        <f>YEAR($F3611)</f>
        <v/>
      </c>
      <c r="H3611">
        <f>"Q"&amp;ROUNDUP(MONTH($F3611)/3,0)</f>
        <v/>
      </c>
      <c r="I3611">
        <f>MONTH($F3611)</f>
        <v/>
      </c>
      <c r="J3611">
        <f>CHOOSE(MONTH($F3611),"Январь","Февраль","Март","Апрель","Май","Июнь","Июль","Август","Сентябрь","Октябрь","Ноябрь","Декабрь")</f>
        <v/>
      </c>
      <c r="K3611">
        <f>DAY($F3611)</f>
        <v/>
      </c>
      <c r="L3611">
        <f>IF(MOD($A3611,10)&lt;7,"ФО_01_Крупный","ФО_"&amp;TEXT(MOD($A3611,8)+1,"00"))</f>
        <v/>
      </c>
      <c r="M3611">
        <f>IF($AB3611="Да","Регион_001_Крупный","Регион_"&amp;TEXT(MOD(QUOTIENT($A3611-1,20),180)+1,"000"))</f>
        <v/>
      </c>
      <c r="N3611">
        <f>IF($AB3611="Да","Город_"&amp;TEXT(MOD($A3611-1,250)+1,"0000"),"Город_"&amp;TEXT(MOD($A3611-1,3000)+1,"0000"))</f>
        <v/>
      </c>
      <c r="O3611">
        <f>IF($AB3611="Да","Холдинг_Крупный","Холдинг_"&amp;TEXT(MOD(QUOTIENT($A3611-1,10000),20)+1,"00"))</f>
        <v/>
      </c>
      <c r="P3611">
        <f>IF($AB3611="Да","Организация_Крупная","Организация_"&amp;TEXT(MOD(QUOTIENT($A3611-1,500),600)+1,"000"))</f>
        <v/>
      </c>
      <c r="Q3611">
        <f>"Отдел_"&amp;TEXT(MOD(QUOTIENT($A3611-1,50),100)+1,"000")</f>
        <v/>
      </c>
      <c r="R3611">
        <f>IF($AB3611="Да","Группа_Крупная","Группа_"&amp;TEXT(MOD(QUOTIENT($A3611-1,5000),30)+1,"00"))</f>
        <v/>
      </c>
      <c r="S3611">
        <f>IF($AB3611="Да","Категория_Крупная","Категория_"&amp;TEXT(MOD(QUOTIENT($A3611-1,500),120)+1,"000"))</f>
        <v/>
      </c>
      <c r="T3611">
        <f>IF($AB3611="Да","Подкатегория_Крупная","Подкатегория_"&amp;TEXT(MOD(QUOTIENT($A3611-1,50),300)+1,"000"))</f>
        <v/>
      </c>
      <c r="U3611">
        <f>"SKU_"&amp;TEXT($A3611,"0000000")</f>
        <v/>
      </c>
      <c r="V3611">
        <f>CHOOSE(MOD($A3611-1,4)+1,"Enterprise","SMB","Госсектор","Розница")</f>
        <v/>
      </c>
      <c r="W3611">
        <f>"Клиент_"&amp;TEXT(MOD($A3611-1,20000)+1,"00000")</f>
        <v/>
      </c>
      <c r="X3611">
        <f>CHOOSE(MOD($A3611-1,5)+1,"Портал","API","Импорт","Ручной ввод","Интеграция")</f>
        <v/>
      </c>
      <c r="Y3611" s="8">
        <f>ROUND(1000+MOD($A3611*37,90000)+IF($AB3611="Да",5000,0),2)</f>
        <v/>
      </c>
      <c r="Z3611">
        <f>1+MOD($A3611,20)</f>
        <v/>
      </c>
      <c r="AA3611" s="8">
        <f>ROUND($Y3611*(0.08+MOD($A3611,17)/100),2)</f>
        <v/>
      </c>
      <c r="AB3611">
        <f>IF(MOD($A3611,10)&lt;7,"Да","Нет")</f>
        <v/>
      </c>
      <c r="AC3611">
        <f>$R3611&amp;" / "&amp;$S3611&amp;" / "&amp;$T3611</f>
        <v/>
      </c>
      <c r="AD3611">
        <f>1</f>
        <v/>
      </c>
      <c r="AE3611">
        <f>IF($A3611&lt;=Settings!$B$4,"до 100",IF($A3611&lt;=Settings!$B$5,"до 10 000",IF($A3611&lt;=Settings!$B$6,"до 100 000","100 000+")))</f>
        <v/>
      </c>
    </row>
    <row r="3612">
      <c r="A3612">
        <f>ROW()-1</f>
        <v/>
      </c>
      <c r="B3612">
        <f>IF($A3612&lt;=Settings!$B$4,"small_control",IF($A3612&lt;=Settings!$B$5,"medium_10k",IF($A3612&lt;=Settings!$B$6,"large_100k","extreme_1m")))</f>
        <v/>
      </c>
      <c r="C3612">
        <f>"ORD-"&amp;TEXT(QUOTIENT($A3612-1,3)+1,"0000000")</f>
        <v/>
      </c>
      <c r="D3612">
        <f>"LINE-"&amp;TEXT($A3612,"0000000")</f>
        <v/>
      </c>
      <c r="E3612" s="7">
        <f>Settings!$B$2+$A3612-1</f>
        <v/>
      </c>
      <c r="F3612" s="7">
        <f>Settings!$B$2+MOD($A3612-1,Settings!$B$7)</f>
        <v/>
      </c>
      <c r="G3612">
        <f>YEAR($F3612)</f>
        <v/>
      </c>
      <c r="H3612">
        <f>"Q"&amp;ROUNDUP(MONTH($F3612)/3,0)</f>
        <v/>
      </c>
      <c r="I3612">
        <f>MONTH($F3612)</f>
        <v/>
      </c>
      <c r="J3612">
        <f>CHOOSE(MONTH($F3612),"Январь","Февраль","Март","Апрель","Май","Июнь","Июль","Август","Сентябрь","Октябрь","Ноябрь","Декабрь")</f>
        <v/>
      </c>
      <c r="K3612">
        <f>DAY($F3612)</f>
        <v/>
      </c>
      <c r="L3612">
        <f>IF(MOD($A3612,10)&lt;7,"ФО_01_Крупный","ФО_"&amp;TEXT(MOD($A3612,8)+1,"00"))</f>
        <v/>
      </c>
      <c r="M3612">
        <f>IF($AB3612="Да","Регион_001_Крупный","Регион_"&amp;TEXT(MOD(QUOTIENT($A3612-1,20),180)+1,"000"))</f>
        <v/>
      </c>
      <c r="N3612">
        <f>IF($AB3612="Да","Город_"&amp;TEXT(MOD($A3612-1,250)+1,"0000"),"Город_"&amp;TEXT(MOD($A3612-1,3000)+1,"0000"))</f>
        <v/>
      </c>
      <c r="O3612">
        <f>IF($AB3612="Да","Холдинг_Крупный","Холдинг_"&amp;TEXT(MOD(QUOTIENT($A3612-1,10000),20)+1,"00"))</f>
        <v/>
      </c>
      <c r="P3612">
        <f>IF($AB3612="Да","Организация_Крупная","Организация_"&amp;TEXT(MOD(QUOTIENT($A3612-1,500),600)+1,"000"))</f>
        <v/>
      </c>
      <c r="Q3612">
        <f>"Отдел_"&amp;TEXT(MOD(QUOTIENT($A3612-1,50),100)+1,"000")</f>
        <v/>
      </c>
      <c r="R3612">
        <f>IF($AB3612="Да","Группа_Крупная","Группа_"&amp;TEXT(MOD(QUOTIENT($A3612-1,5000),30)+1,"00"))</f>
        <v/>
      </c>
      <c r="S3612">
        <f>IF($AB3612="Да","Категория_Крупная","Категория_"&amp;TEXT(MOD(QUOTIENT($A3612-1,500),120)+1,"000"))</f>
        <v/>
      </c>
      <c r="T3612">
        <f>IF($AB3612="Да","Подкатегория_Крупная","Подкатегория_"&amp;TEXT(MOD(QUOTIENT($A3612-1,50),300)+1,"000"))</f>
        <v/>
      </c>
      <c r="U3612">
        <f>"SKU_"&amp;TEXT($A3612,"0000000")</f>
        <v/>
      </c>
      <c r="V3612">
        <f>CHOOSE(MOD($A3612-1,4)+1,"Enterprise","SMB","Госсектор","Розница")</f>
        <v/>
      </c>
      <c r="W3612">
        <f>"Клиент_"&amp;TEXT(MOD($A3612-1,20000)+1,"00000")</f>
        <v/>
      </c>
      <c r="X3612">
        <f>CHOOSE(MOD($A3612-1,5)+1,"Портал","API","Импорт","Ручной ввод","Интеграция")</f>
        <v/>
      </c>
      <c r="Y3612" s="8">
        <f>ROUND(1000+MOD($A3612*37,90000)+IF($AB3612="Да",5000,0),2)</f>
        <v/>
      </c>
      <c r="Z3612">
        <f>1+MOD($A3612,20)</f>
        <v/>
      </c>
      <c r="AA3612" s="8">
        <f>ROUND($Y3612*(0.08+MOD($A3612,17)/100),2)</f>
        <v/>
      </c>
      <c r="AB3612">
        <f>IF(MOD($A3612,10)&lt;7,"Да","Нет")</f>
        <v/>
      </c>
      <c r="AC3612">
        <f>$R3612&amp;" / "&amp;$S3612&amp;" / "&amp;$T3612</f>
        <v/>
      </c>
      <c r="AD3612">
        <f>1</f>
        <v/>
      </c>
      <c r="AE3612">
        <f>IF($A3612&lt;=Settings!$B$4,"до 100",IF($A3612&lt;=Settings!$B$5,"до 10 000",IF($A3612&lt;=Settings!$B$6,"до 100 000","100 000+")))</f>
        <v/>
      </c>
    </row>
    <row r="3613">
      <c r="A3613">
        <f>ROW()-1</f>
        <v/>
      </c>
      <c r="B3613">
        <f>IF($A3613&lt;=Settings!$B$4,"small_control",IF($A3613&lt;=Settings!$B$5,"medium_10k",IF($A3613&lt;=Settings!$B$6,"large_100k","extreme_1m")))</f>
        <v/>
      </c>
      <c r="C3613">
        <f>"ORD-"&amp;TEXT(QUOTIENT($A3613-1,3)+1,"0000000")</f>
        <v/>
      </c>
      <c r="D3613">
        <f>"LINE-"&amp;TEXT($A3613,"0000000")</f>
        <v/>
      </c>
      <c r="E3613" s="7">
        <f>Settings!$B$2+$A3613-1</f>
        <v/>
      </c>
      <c r="F3613" s="7">
        <f>Settings!$B$2+MOD($A3613-1,Settings!$B$7)</f>
        <v/>
      </c>
      <c r="G3613">
        <f>YEAR($F3613)</f>
        <v/>
      </c>
      <c r="H3613">
        <f>"Q"&amp;ROUNDUP(MONTH($F3613)/3,0)</f>
        <v/>
      </c>
      <c r="I3613">
        <f>MONTH($F3613)</f>
        <v/>
      </c>
      <c r="J3613">
        <f>CHOOSE(MONTH($F3613),"Январь","Февраль","Март","Апрель","Май","Июнь","Июль","Август","Сентябрь","Октябрь","Ноябрь","Декабрь")</f>
        <v/>
      </c>
      <c r="K3613">
        <f>DAY($F3613)</f>
        <v/>
      </c>
      <c r="L3613">
        <f>IF(MOD($A3613,10)&lt;7,"ФО_01_Крупный","ФО_"&amp;TEXT(MOD($A3613,8)+1,"00"))</f>
        <v/>
      </c>
      <c r="M3613">
        <f>IF($AB3613="Да","Регион_001_Крупный","Регион_"&amp;TEXT(MOD(QUOTIENT($A3613-1,20),180)+1,"000"))</f>
        <v/>
      </c>
      <c r="N3613">
        <f>IF($AB3613="Да","Город_"&amp;TEXT(MOD($A3613-1,250)+1,"0000"),"Город_"&amp;TEXT(MOD($A3613-1,3000)+1,"0000"))</f>
        <v/>
      </c>
      <c r="O3613">
        <f>IF($AB3613="Да","Холдинг_Крупный","Холдинг_"&amp;TEXT(MOD(QUOTIENT($A3613-1,10000),20)+1,"00"))</f>
        <v/>
      </c>
      <c r="P3613">
        <f>IF($AB3613="Да","Организация_Крупная","Организация_"&amp;TEXT(MOD(QUOTIENT($A3613-1,500),600)+1,"000"))</f>
        <v/>
      </c>
      <c r="Q3613">
        <f>"Отдел_"&amp;TEXT(MOD(QUOTIENT($A3613-1,50),100)+1,"000")</f>
        <v/>
      </c>
      <c r="R3613">
        <f>IF($AB3613="Да","Группа_Крупная","Группа_"&amp;TEXT(MOD(QUOTIENT($A3613-1,5000),30)+1,"00"))</f>
        <v/>
      </c>
      <c r="S3613">
        <f>IF($AB3613="Да","Категория_Крупная","Категория_"&amp;TEXT(MOD(QUOTIENT($A3613-1,500),120)+1,"000"))</f>
        <v/>
      </c>
      <c r="T3613">
        <f>IF($AB3613="Да","Подкатегория_Крупная","Подкатегория_"&amp;TEXT(MOD(QUOTIENT($A3613-1,50),300)+1,"000"))</f>
        <v/>
      </c>
      <c r="U3613">
        <f>"SKU_"&amp;TEXT($A3613,"0000000")</f>
        <v/>
      </c>
      <c r="V3613">
        <f>CHOOSE(MOD($A3613-1,4)+1,"Enterprise","SMB","Госсектор","Розница")</f>
        <v/>
      </c>
      <c r="W3613">
        <f>"Клиент_"&amp;TEXT(MOD($A3613-1,20000)+1,"00000")</f>
        <v/>
      </c>
      <c r="X3613">
        <f>CHOOSE(MOD($A3613-1,5)+1,"Портал","API","Импорт","Ручной ввод","Интеграция")</f>
        <v/>
      </c>
      <c r="Y3613" s="8">
        <f>ROUND(1000+MOD($A3613*37,90000)+IF($AB3613="Да",5000,0),2)</f>
        <v/>
      </c>
      <c r="Z3613">
        <f>1+MOD($A3613,20)</f>
        <v/>
      </c>
      <c r="AA3613" s="8">
        <f>ROUND($Y3613*(0.08+MOD($A3613,17)/100),2)</f>
        <v/>
      </c>
      <c r="AB3613">
        <f>IF(MOD($A3613,10)&lt;7,"Да","Нет")</f>
        <v/>
      </c>
      <c r="AC3613">
        <f>$R3613&amp;" / "&amp;$S3613&amp;" / "&amp;$T3613</f>
        <v/>
      </c>
      <c r="AD3613">
        <f>1</f>
        <v/>
      </c>
      <c r="AE3613">
        <f>IF($A3613&lt;=Settings!$B$4,"до 100",IF($A3613&lt;=Settings!$B$5,"до 10 000",IF($A3613&lt;=Settings!$B$6,"до 100 000","100 000+")))</f>
        <v/>
      </c>
    </row>
    <row r="3614">
      <c r="A3614">
        <f>ROW()-1</f>
        <v/>
      </c>
      <c r="B3614">
        <f>IF($A3614&lt;=Settings!$B$4,"small_control",IF($A3614&lt;=Settings!$B$5,"medium_10k",IF($A3614&lt;=Settings!$B$6,"large_100k","extreme_1m")))</f>
        <v/>
      </c>
      <c r="C3614">
        <f>"ORD-"&amp;TEXT(QUOTIENT($A3614-1,3)+1,"0000000")</f>
        <v/>
      </c>
      <c r="D3614">
        <f>"LINE-"&amp;TEXT($A3614,"0000000")</f>
        <v/>
      </c>
      <c r="E3614" s="7">
        <f>Settings!$B$2+$A3614-1</f>
        <v/>
      </c>
      <c r="F3614" s="7">
        <f>Settings!$B$2+MOD($A3614-1,Settings!$B$7)</f>
        <v/>
      </c>
      <c r="G3614">
        <f>YEAR($F3614)</f>
        <v/>
      </c>
      <c r="H3614">
        <f>"Q"&amp;ROUNDUP(MONTH($F3614)/3,0)</f>
        <v/>
      </c>
      <c r="I3614">
        <f>MONTH($F3614)</f>
        <v/>
      </c>
      <c r="J3614">
        <f>CHOOSE(MONTH($F3614),"Январь","Февраль","Март","Апрель","Май","Июнь","Июль","Август","Сентябрь","Октябрь","Ноябрь","Декабрь")</f>
        <v/>
      </c>
      <c r="K3614">
        <f>DAY($F3614)</f>
        <v/>
      </c>
      <c r="L3614">
        <f>IF(MOD($A3614,10)&lt;7,"ФО_01_Крупный","ФО_"&amp;TEXT(MOD($A3614,8)+1,"00"))</f>
        <v/>
      </c>
      <c r="M3614">
        <f>IF($AB3614="Да","Регион_001_Крупный","Регион_"&amp;TEXT(MOD(QUOTIENT($A3614-1,20),180)+1,"000"))</f>
        <v/>
      </c>
      <c r="N3614">
        <f>IF($AB3614="Да","Город_"&amp;TEXT(MOD($A3614-1,250)+1,"0000"),"Город_"&amp;TEXT(MOD($A3614-1,3000)+1,"0000"))</f>
        <v/>
      </c>
      <c r="O3614">
        <f>IF($AB3614="Да","Холдинг_Крупный","Холдинг_"&amp;TEXT(MOD(QUOTIENT($A3614-1,10000),20)+1,"00"))</f>
        <v/>
      </c>
      <c r="P3614">
        <f>IF($AB3614="Да","Организация_Крупная","Организация_"&amp;TEXT(MOD(QUOTIENT($A3614-1,500),600)+1,"000"))</f>
        <v/>
      </c>
      <c r="Q3614">
        <f>"Отдел_"&amp;TEXT(MOD(QUOTIENT($A3614-1,50),100)+1,"000")</f>
        <v/>
      </c>
      <c r="R3614">
        <f>IF($AB3614="Да","Группа_Крупная","Группа_"&amp;TEXT(MOD(QUOTIENT($A3614-1,5000),30)+1,"00"))</f>
        <v/>
      </c>
      <c r="S3614">
        <f>IF($AB3614="Да","Категория_Крупная","Категория_"&amp;TEXT(MOD(QUOTIENT($A3614-1,500),120)+1,"000"))</f>
        <v/>
      </c>
      <c r="T3614">
        <f>IF($AB3614="Да","Подкатегория_Крупная","Подкатегория_"&amp;TEXT(MOD(QUOTIENT($A3614-1,50),300)+1,"000"))</f>
        <v/>
      </c>
      <c r="U3614">
        <f>"SKU_"&amp;TEXT($A3614,"0000000")</f>
        <v/>
      </c>
      <c r="V3614">
        <f>CHOOSE(MOD($A3614-1,4)+1,"Enterprise","SMB","Госсектор","Розница")</f>
        <v/>
      </c>
      <c r="W3614">
        <f>"Клиент_"&amp;TEXT(MOD($A3614-1,20000)+1,"00000")</f>
        <v/>
      </c>
      <c r="X3614">
        <f>CHOOSE(MOD($A3614-1,5)+1,"Портал","API","Импорт","Ручной ввод","Интеграция")</f>
        <v/>
      </c>
      <c r="Y3614" s="8">
        <f>ROUND(1000+MOD($A3614*37,90000)+IF($AB3614="Да",5000,0),2)</f>
        <v/>
      </c>
      <c r="Z3614">
        <f>1+MOD($A3614,20)</f>
        <v/>
      </c>
      <c r="AA3614" s="8">
        <f>ROUND($Y3614*(0.08+MOD($A3614,17)/100),2)</f>
        <v/>
      </c>
      <c r="AB3614">
        <f>IF(MOD($A3614,10)&lt;7,"Да","Нет")</f>
        <v/>
      </c>
      <c r="AC3614">
        <f>$R3614&amp;" / "&amp;$S3614&amp;" / "&amp;$T3614</f>
        <v/>
      </c>
      <c r="AD3614">
        <f>1</f>
        <v/>
      </c>
      <c r="AE3614">
        <f>IF($A3614&lt;=Settings!$B$4,"до 100",IF($A3614&lt;=Settings!$B$5,"до 10 000",IF($A3614&lt;=Settings!$B$6,"до 100 000","100 000+")))</f>
        <v/>
      </c>
    </row>
    <row r="3615">
      <c r="A3615">
        <f>ROW()-1</f>
        <v/>
      </c>
      <c r="B3615">
        <f>IF($A3615&lt;=Settings!$B$4,"small_control",IF($A3615&lt;=Settings!$B$5,"medium_10k",IF($A3615&lt;=Settings!$B$6,"large_100k","extreme_1m")))</f>
        <v/>
      </c>
      <c r="C3615">
        <f>"ORD-"&amp;TEXT(QUOTIENT($A3615-1,3)+1,"0000000")</f>
        <v/>
      </c>
      <c r="D3615">
        <f>"LINE-"&amp;TEXT($A3615,"0000000")</f>
        <v/>
      </c>
      <c r="E3615" s="7">
        <f>Settings!$B$2+$A3615-1</f>
        <v/>
      </c>
      <c r="F3615" s="7">
        <f>Settings!$B$2+MOD($A3615-1,Settings!$B$7)</f>
        <v/>
      </c>
      <c r="G3615">
        <f>YEAR($F3615)</f>
        <v/>
      </c>
      <c r="H3615">
        <f>"Q"&amp;ROUNDUP(MONTH($F3615)/3,0)</f>
        <v/>
      </c>
      <c r="I3615">
        <f>MONTH($F3615)</f>
        <v/>
      </c>
      <c r="J3615">
        <f>CHOOSE(MONTH($F3615),"Январь","Февраль","Март","Апрель","Май","Июнь","Июль","Август","Сентябрь","Октябрь","Ноябрь","Декабрь")</f>
        <v/>
      </c>
      <c r="K3615">
        <f>DAY($F3615)</f>
        <v/>
      </c>
      <c r="L3615">
        <f>IF(MOD($A3615,10)&lt;7,"ФО_01_Крупный","ФО_"&amp;TEXT(MOD($A3615,8)+1,"00"))</f>
        <v/>
      </c>
      <c r="M3615">
        <f>IF($AB3615="Да","Регион_001_Крупный","Регион_"&amp;TEXT(MOD(QUOTIENT($A3615-1,20),180)+1,"000"))</f>
        <v/>
      </c>
      <c r="N3615">
        <f>IF($AB3615="Да","Город_"&amp;TEXT(MOD($A3615-1,250)+1,"0000"),"Город_"&amp;TEXT(MOD($A3615-1,3000)+1,"0000"))</f>
        <v/>
      </c>
      <c r="O3615">
        <f>IF($AB3615="Да","Холдинг_Крупный","Холдинг_"&amp;TEXT(MOD(QUOTIENT($A3615-1,10000),20)+1,"00"))</f>
        <v/>
      </c>
      <c r="P3615">
        <f>IF($AB3615="Да","Организация_Крупная","Организация_"&amp;TEXT(MOD(QUOTIENT($A3615-1,500),600)+1,"000"))</f>
        <v/>
      </c>
      <c r="Q3615">
        <f>"Отдел_"&amp;TEXT(MOD(QUOTIENT($A3615-1,50),100)+1,"000")</f>
        <v/>
      </c>
      <c r="R3615">
        <f>IF($AB3615="Да","Группа_Крупная","Группа_"&amp;TEXT(MOD(QUOTIENT($A3615-1,5000),30)+1,"00"))</f>
        <v/>
      </c>
      <c r="S3615">
        <f>IF($AB3615="Да","Категория_Крупная","Категория_"&amp;TEXT(MOD(QUOTIENT($A3615-1,500),120)+1,"000"))</f>
        <v/>
      </c>
      <c r="T3615">
        <f>IF($AB3615="Да","Подкатегория_Крупная","Подкатегория_"&amp;TEXT(MOD(QUOTIENT($A3615-1,50),300)+1,"000"))</f>
        <v/>
      </c>
      <c r="U3615">
        <f>"SKU_"&amp;TEXT($A3615,"0000000")</f>
        <v/>
      </c>
      <c r="V3615">
        <f>CHOOSE(MOD($A3615-1,4)+1,"Enterprise","SMB","Госсектор","Розница")</f>
        <v/>
      </c>
      <c r="W3615">
        <f>"Клиент_"&amp;TEXT(MOD($A3615-1,20000)+1,"00000")</f>
        <v/>
      </c>
      <c r="X3615">
        <f>CHOOSE(MOD($A3615-1,5)+1,"Портал","API","Импорт","Ручной ввод","Интеграция")</f>
        <v/>
      </c>
      <c r="Y3615" s="8">
        <f>ROUND(1000+MOD($A3615*37,90000)+IF($AB3615="Да",5000,0),2)</f>
        <v/>
      </c>
      <c r="Z3615">
        <f>1+MOD($A3615,20)</f>
        <v/>
      </c>
      <c r="AA3615" s="8">
        <f>ROUND($Y3615*(0.08+MOD($A3615,17)/100),2)</f>
        <v/>
      </c>
      <c r="AB3615">
        <f>IF(MOD($A3615,10)&lt;7,"Да","Нет")</f>
        <v/>
      </c>
      <c r="AC3615">
        <f>$R3615&amp;" / "&amp;$S3615&amp;" / "&amp;$T3615</f>
        <v/>
      </c>
      <c r="AD3615">
        <f>1</f>
        <v/>
      </c>
      <c r="AE3615">
        <f>IF($A3615&lt;=Settings!$B$4,"до 100",IF($A3615&lt;=Settings!$B$5,"до 10 000",IF($A3615&lt;=Settings!$B$6,"до 100 000","100 000+")))</f>
        <v/>
      </c>
    </row>
    <row r="3616">
      <c r="A3616">
        <f>ROW()-1</f>
        <v/>
      </c>
      <c r="B3616">
        <f>IF($A3616&lt;=Settings!$B$4,"small_control",IF($A3616&lt;=Settings!$B$5,"medium_10k",IF($A3616&lt;=Settings!$B$6,"large_100k","extreme_1m")))</f>
        <v/>
      </c>
      <c r="C3616">
        <f>"ORD-"&amp;TEXT(QUOTIENT($A3616-1,3)+1,"0000000")</f>
        <v/>
      </c>
      <c r="D3616">
        <f>"LINE-"&amp;TEXT($A3616,"0000000")</f>
        <v/>
      </c>
      <c r="E3616" s="7">
        <f>Settings!$B$2+$A3616-1</f>
        <v/>
      </c>
      <c r="F3616" s="7">
        <f>Settings!$B$2+MOD($A3616-1,Settings!$B$7)</f>
        <v/>
      </c>
      <c r="G3616">
        <f>YEAR($F3616)</f>
        <v/>
      </c>
      <c r="H3616">
        <f>"Q"&amp;ROUNDUP(MONTH($F3616)/3,0)</f>
        <v/>
      </c>
      <c r="I3616">
        <f>MONTH($F3616)</f>
        <v/>
      </c>
      <c r="J3616">
        <f>CHOOSE(MONTH($F3616),"Январь","Февраль","Март","Апрель","Май","Июнь","Июль","Август","Сентябрь","Октябрь","Ноябрь","Декабрь")</f>
        <v/>
      </c>
      <c r="K3616">
        <f>DAY($F3616)</f>
        <v/>
      </c>
      <c r="L3616">
        <f>IF(MOD($A3616,10)&lt;7,"ФО_01_Крупный","ФО_"&amp;TEXT(MOD($A3616,8)+1,"00"))</f>
        <v/>
      </c>
      <c r="M3616">
        <f>IF($AB3616="Да","Регион_001_Крупный","Регион_"&amp;TEXT(MOD(QUOTIENT($A3616-1,20),180)+1,"000"))</f>
        <v/>
      </c>
      <c r="N3616">
        <f>IF($AB3616="Да","Город_"&amp;TEXT(MOD($A3616-1,250)+1,"0000"),"Город_"&amp;TEXT(MOD($A3616-1,3000)+1,"0000"))</f>
        <v/>
      </c>
      <c r="O3616">
        <f>IF($AB3616="Да","Холдинг_Крупный","Холдинг_"&amp;TEXT(MOD(QUOTIENT($A3616-1,10000),20)+1,"00"))</f>
        <v/>
      </c>
      <c r="P3616">
        <f>IF($AB3616="Да","Организация_Крупная","Организация_"&amp;TEXT(MOD(QUOTIENT($A3616-1,500),600)+1,"000"))</f>
        <v/>
      </c>
      <c r="Q3616">
        <f>"Отдел_"&amp;TEXT(MOD(QUOTIENT($A3616-1,50),100)+1,"000")</f>
        <v/>
      </c>
      <c r="R3616">
        <f>IF($AB3616="Да","Группа_Крупная","Группа_"&amp;TEXT(MOD(QUOTIENT($A3616-1,5000),30)+1,"00"))</f>
        <v/>
      </c>
      <c r="S3616">
        <f>IF($AB3616="Да","Категория_Крупная","Категория_"&amp;TEXT(MOD(QUOTIENT($A3616-1,500),120)+1,"000"))</f>
        <v/>
      </c>
      <c r="T3616">
        <f>IF($AB3616="Да","Подкатегория_Крупная","Подкатегория_"&amp;TEXT(MOD(QUOTIENT($A3616-1,50),300)+1,"000"))</f>
        <v/>
      </c>
      <c r="U3616">
        <f>"SKU_"&amp;TEXT($A3616,"0000000")</f>
        <v/>
      </c>
      <c r="V3616">
        <f>CHOOSE(MOD($A3616-1,4)+1,"Enterprise","SMB","Госсектор","Розница")</f>
        <v/>
      </c>
      <c r="W3616">
        <f>"Клиент_"&amp;TEXT(MOD($A3616-1,20000)+1,"00000")</f>
        <v/>
      </c>
      <c r="X3616">
        <f>CHOOSE(MOD($A3616-1,5)+1,"Портал","API","Импорт","Ручной ввод","Интеграция")</f>
        <v/>
      </c>
      <c r="Y3616" s="8">
        <f>ROUND(1000+MOD($A3616*37,90000)+IF($AB3616="Да",5000,0),2)</f>
        <v/>
      </c>
      <c r="Z3616">
        <f>1+MOD($A3616,20)</f>
        <v/>
      </c>
      <c r="AA3616" s="8">
        <f>ROUND($Y3616*(0.08+MOD($A3616,17)/100),2)</f>
        <v/>
      </c>
      <c r="AB3616">
        <f>IF(MOD($A3616,10)&lt;7,"Да","Нет")</f>
        <v/>
      </c>
      <c r="AC3616">
        <f>$R3616&amp;" / "&amp;$S3616&amp;" / "&amp;$T3616</f>
        <v/>
      </c>
      <c r="AD3616">
        <f>1</f>
        <v/>
      </c>
      <c r="AE3616">
        <f>IF($A3616&lt;=Settings!$B$4,"до 100",IF($A3616&lt;=Settings!$B$5,"до 10 000",IF($A3616&lt;=Settings!$B$6,"до 100 000","100 000+")))</f>
        <v/>
      </c>
    </row>
    <row r="3617">
      <c r="A3617">
        <f>ROW()-1</f>
        <v/>
      </c>
      <c r="B3617">
        <f>IF($A3617&lt;=Settings!$B$4,"small_control",IF($A3617&lt;=Settings!$B$5,"medium_10k",IF($A3617&lt;=Settings!$B$6,"large_100k","extreme_1m")))</f>
        <v/>
      </c>
      <c r="C3617">
        <f>"ORD-"&amp;TEXT(QUOTIENT($A3617-1,3)+1,"0000000")</f>
        <v/>
      </c>
      <c r="D3617">
        <f>"LINE-"&amp;TEXT($A3617,"0000000")</f>
        <v/>
      </c>
      <c r="E3617" s="7">
        <f>Settings!$B$2+$A3617-1</f>
        <v/>
      </c>
      <c r="F3617" s="7">
        <f>Settings!$B$2+MOD($A3617-1,Settings!$B$7)</f>
        <v/>
      </c>
      <c r="G3617">
        <f>YEAR($F3617)</f>
        <v/>
      </c>
      <c r="H3617">
        <f>"Q"&amp;ROUNDUP(MONTH($F3617)/3,0)</f>
        <v/>
      </c>
      <c r="I3617">
        <f>MONTH($F3617)</f>
        <v/>
      </c>
      <c r="J3617">
        <f>CHOOSE(MONTH($F3617),"Январь","Февраль","Март","Апрель","Май","Июнь","Июль","Август","Сентябрь","Октябрь","Ноябрь","Декабрь")</f>
        <v/>
      </c>
      <c r="K3617">
        <f>DAY($F3617)</f>
        <v/>
      </c>
      <c r="L3617">
        <f>IF(MOD($A3617,10)&lt;7,"ФО_01_Крупный","ФО_"&amp;TEXT(MOD($A3617,8)+1,"00"))</f>
        <v/>
      </c>
      <c r="M3617">
        <f>IF($AB3617="Да","Регион_001_Крупный","Регион_"&amp;TEXT(MOD(QUOTIENT($A3617-1,20),180)+1,"000"))</f>
        <v/>
      </c>
      <c r="N3617">
        <f>IF($AB3617="Да","Город_"&amp;TEXT(MOD($A3617-1,250)+1,"0000"),"Город_"&amp;TEXT(MOD($A3617-1,3000)+1,"0000"))</f>
        <v/>
      </c>
      <c r="O3617">
        <f>IF($AB3617="Да","Холдинг_Крупный","Холдинг_"&amp;TEXT(MOD(QUOTIENT($A3617-1,10000),20)+1,"00"))</f>
        <v/>
      </c>
      <c r="P3617">
        <f>IF($AB3617="Да","Организация_Крупная","Организация_"&amp;TEXT(MOD(QUOTIENT($A3617-1,500),600)+1,"000"))</f>
        <v/>
      </c>
      <c r="Q3617">
        <f>"Отдел_"&amp;TEXT(MOD(QUOTIENT($A3617-1,50),100)+1,"000")</f>
        <v/>
      </c>
      <c r="R3617">
        <f>IF($AB3617="Да","Группа_Крупная","Группа_"&amp;TEXT(MOD(QUOTIENT($A3617-1,5000),30)+1,"00"))</f>
        <v/>
      </c>
      <c r="S3617">
        <f>IF($AB3617="Да","Категория_Крупная","Категория_"&amp;TEXT(MOD(QUOTIENT($A3617-1,500),120)+1,"000"))</f>
        <v/>
      </c>
      <c r="T3617">
        <f>IF($AB3617="Да","Подкатегория_Крупная","Подкатегория_"&amp;TEXT(MOD(QUOTIENT($A3617-1,50),300)+1,"000"))</f>
        <v/>
      </c>
      <c r="U3617">
        <f>"SKU_"&amp;TEXT($A3617,"0000000")</f>
        <v/>
      </c>
      <c r="V3617">
        <f>CHOOSE(MOD($A3617-1,4)+1,"Enterprise","SMB","Госсектор","Розница")</f>
        <v/>
      </c>
      <c r="W3617">
        <f>"Клиент_"&amp;TEXT(MOD($A3617-1,20000)+1,"00000")</f>
        <v/>
      </c>
      <c r="X3617">
        <f>CHOOSE(MOD($A3617-1,5)+1,"Портал","API","Импорт","Ручной ввод","Интеграция")</f>
        <v/>
      </c>
      <c r="Y3617" s="8">
        <f>ROUND(1000+MOD($A3617*37,90000)+IF($AB3617="Да",5000,0),2)</f>
        <v/>
      </c>
      <c r="Z3617">
        <f>1+MOD($A3617,20)</f>
        <v/>
      </c>
      <c r="AA3617" s="8">
        <f>ROUND($Y3617*(0.08+MOD($A3617,17)/100),2)</f>
        <v/>
      </c>
      <c r="AB3617">
        <f>IF(MOD($A3617,10)&lt;7,"Да","Нет")</f>
        <v/>
      </c>
      <c r="AC3617">
        <f>$R3617&amp;" / "&amp;$S3617&amp;" / "&amp;$T3617</f>
        <v/>
      </c>
      <c r="AD3617">
        <f>1</f>
        <v/>
      </c>
      <c r="AE3617">
        <f>IF($A3617&lt;=Settings!$B$4,"до 100",IF($A3617&lt;=Settings!$B$5,"до 10 000",IF($A3617&lt;=Settings!$B$6,"до 100 000","100 000+")))</f>
        <v/>
      </c>
    </row>
    <row r="3618">
      <c r="A3618">
        <f>ROW()-1</f>
        <v/>
      </c>
      <c r="B3618">
        <f>IF($A3618&lt;=Settings!$B$4,"small_control",IF($A3618&lt;=Settings!$B$5,"medium_10k",IF($A3618&lt;=Settings!$B$6,"large_100k","extreme_1m")))</f>
        <v/>
      </c>
      <c r="C3618">
        <f>"ORD-"&amp;TEXT(QUOTIENT($A3618-1,3)+1,"0000000")</f>
        <v/>
      </c>
      <c r="D3618">
        <f>"LINE-"&amp;TEXT($A3618,"0000000")</f>
        <v/>
      </c>
      <c r="E3618" s="7">
        <f>Settings!$B$2+$A3618-1</f>
        <v/>
      </c>
      <c r="F3618" s="7">
        <f>Settings!$B$2+MOD($A3618-1,Settings!$B$7)</f>
        <v/>
      </c>
      <c r="G3618">
        <f>YEAR($F3618)</f>
        <v/>
      </c>
      <c r="H3618">
        <f>"Q"&amp;ROUNDUP(MONTH($F3618)/3,0)</f>
        <v/>
      </c>
      <c r="I3618">
        <f>MONTH($F3618)</f>
        <v/>
      </c>
      <c r="J3618">
        <f>CHOOSE(MONTH($F3618),"Январь","Февраль","Март","Апрель","Май","Июнь","Июль","Август","Сентябрь","Октябрь","Ноябрь","Декабрь")</f>
        <v/>
      </c>
      <c r="K3618">
        <f>DAY($F3618)</f>
        <v/>
      </c>
      <c r="L3618">
        <f>IF(MOD($A3618,10)&lt;7,"ФО_01_Крупный","ФО_"&amp;TEXT(MOD($A3618,8)+1,"00"))</f>
        <v/>
      </c>
      <c r="M3618">
        <f>IF($AB3618="Да","Регион_001_Крупный","Регион_"&amp;TEXT(MOD(QUOTIENT($A3618-1,20),180)+1,"000"))</f>
        <v/>
      </c>
      <c r="N3618">
        <f>IF($AB3618="Да","Город_"&amp;TEXT(MOD($A3618-1,250)+1,"0000"),"Город_"&amp;TEXT(MOD($A3618-1,3000)+1,"0000"))</f>
        <v/>
      </c>
      <c r="O3618">
        <f>IF($AB3618="Да","Холдинг_Крупный","Холдинг_"&amp;TEXT(MOD(QUOTIENT($A3618-1,10000),20)+1,"00"))</f>
        <v/>
      </c>
      <c r="P3618">
        <f>IF($AB3618="Да","Организация_Крупная","Организация_"&amp;TEXT(MOD(QUOTIENT($A3618-1,500),600)+1,"000"))</f>
        <v/>
      </c>
      <c r="Q3618">
        <f>"Отдел_"&amp;TEXT(MOD(QUOTIENT($A3618-1,50),100)+1,"000")</f>
        <v/>
      </c>
      <c r="R3618">
        <f>IF($AB3618="Да","Группа_Крупная","Группа_"&amp;TEXT(MOD(QUOTIENT($A3618-1,5000),30)+1,"00"))</f>
        <v/>
      </c>
      <c r="S3618">
        <f>IF($AB3618="Да","Категория_Крупная","Категория_"&amp;TEXT(MOD(QUOTIENT($A3618-1,500),120)+1,"000"))</f>
        <v/>
      </c>
      <c r="T3618">
        <f>IF($AB3618="Да","Подкатегория_Крупная","Подкатегория_"&amp;TEXT(MOD(QUOTIENT($A3618-1,50),300)+1,"000"))</f>
        <v/>
      </c>
      <c r="U3618">
        <f>"SKU_"&amp;TEXT($A3618,"0000000")</f>
        <v/>
      </c>
      <c r="V3618">
        <f>CHOOSE(MOD($A3618-1,4)+1,"Enterprise","SMB","Госсектор","Розница")</f>
        <v/>
      </c>
      <c r="W3618">
        <f>"Клиент_"&amp;TEXT(MOD($A3618-1,20000)+1,"00000")</f>
        <v/>
      </c>
      <c r="X3618">
        <f>CHOOSE(MOD($A3618-1,5)+1,"Портал","API","Импорт","Ручной ввод","Интеграция")</f>
        <v/>
      </c>
      <c r="Y3618" s="8">
        <f>ROUND(1000+MOD($A3618*37,90000)+IF($AB3618="Да",5000,0),2)</f>
        <v/>
      </c>
      <c r="Z3618">
        <f>1+MOD($A3618,20)</f>
        <v/>
      </c>
      <c r="AA3618" s="8">
        <f>ROUND($Y3618*(0.08+MOD($A3618,17)/100),2)</f>
        <v/>
      </c>
      <c r="AB3618">
        <f>IF(MOD($A3618,10)&lt;7,"Да","Нет")</f>
        <v/>
      </c>
      <c r="AC3618">
        <f>$R3618&amp;" / "&amp;$S3618&amp;" / "&amp;$T3618</f>
        <v/>
      </c>
      <c r="AD3618">
        <f>1</f>
        <v/>
      </c>
      <c r="AE3618">
        <f>IF($A3618&lt;=Settings!$B$4,"до 100",IF($A3618&lt;=Settings!$B$5,"до 10 000",IF($A3618&lt;=Settings!$B$6,"до 100 000","100 000+")))</f>
        <v/>
      </c>
    </row>
    <row r="3619">
      <c r="A3619">
        <f>ROW()-1</f>
        <v/>
      </c>
      <c r="B3619">
        <f>IF($A3619&lt;=Settings!$B$4,"small_control",IF($A3619&lt;=Settings!$B$5,"medium_10k",IF($A3619&lt;=Settings!$B$6,"large_100k","extreme_1m")))</f>
        <v/>
      </c>
      <c r="C3619">
        <f>"ORD-"&amp;TEXT(QUOTIENT($A3619-1,3)+1,"0000000")</f>
        <v/>
      </c>
      <c r="D3619">
        <f>"LINE-"&amp;TEXT($A3619,"0000000")</f>
        <v/>
      </c>
      <c r="E3619" s="7">
        <f>Settings!$B$2+$A3619-1</f>
        <v/>
      </c>
      <c r="F3619" s="7">
        <f>Settings!$B$2+MOD($A3619-1,Settings!$B$7)</f>
        <v/>
      </c>
      <c r="G3619">
        <f>YEAR($F3619)</f>
        <v/>
      </c>
      <c r="H3619">
        <f>"Q"&amp;ROUNDUP(MONTH($F3619)/3,0)</f>
        <v/>
      </c>
      <c r="I3619">
        <f>MONTH($F3619)</f>
        <v/>
      </c>
      <c r="J3619">
        <f>CHOOSE(MONTH($F3619),"Январь","Февраль","Март","Апрель","Май","Июнь","Июль","Август","Сентябрь","Октябрь","Ноябрь","Декабрь")</f>
        <v/>
      </c>
      <c r="K3619">
        <f>DAY($F3619)</f>
        <v/>
      </c>
      <c r="L3619">
        <f>IF(MOD($A3619,10)&lt;7,"ФО_01_Крупный","ФО_"&amp;TEXT(MOD($A3619,8)+1,"00"))</f>
        <v/>
      </c>
      <c r="M3619">
        <f>IF($AB3619="Да","Регион_001_Крупный","Регион_"&amp;TEXT(MOD(QUOTIENT($A3619-1,20),180)+1,"000"))</f>
        <v/>
      </c>
      <c r="N3619">
        <f>IF($AB3619="Да","Город_"&amp;TEXT(MOD($A3619-1,250)+1,"0000"),"Город_"&amp;TEXT(MOD($A3619-1,3000)+1,"0000"))</f>
        <v/>
      </c>
      <c r="O3619">
        <f>IF($AB3619="Да","Холдинг_Крупный","Холдинг_"&amp;TEXT(MOD(QUOTIENT($A3619-1,10000),20)+1,"00"))</f>
        <v/>
      </c>
      <c r="P3619">
        <f>IF($AB3619="Да","Организация_Крупная","Организация_"&amp;TEXT(MOD(QUOTIENT($A3619-1,500),600)+1,"000"))</f>
        <v/>
      </c>
      <c r="Q3619">
        <f>"Отдел_"&amp;TEXT(MOD(QUOTIENT($A3619-1,50),100)+1,"000")</f>
        <v/>
      </c>
      <c r="R3619">
        <f>IF($AB3619="Да","Группа_Крупная","Группа_"&amp;TEXT(MOD(QUOTIENT($A3619-1,5000),30)+1,"00"))</f>
        <v/>
      </c>
      <c r="S3619">
        <f>IF($AB3619="Да","Категория_Крупная","Категория_"&amp;TEXT(MOD(QUOTIENT($A3619-1,500),120)+1,"000"))</f>
        <v/>
      </c>
      <c r="T3619">
        <f>IF($AB3619="Да","Подкатегория_Крупная","Подкатегория_"&amp;TEXT(MOD(QUOTIENT($A3619-1,50),300)+1,"000"))</f>
        <v/>
      </c>
      <c r="U3619">
        <f>"SKU_"&amp;TEXT($A3619,"0000000")</f>
        <v/>
      </c>
      <c r="V3619">
        <f>CHOOSE(MOD($A3619-1,4)+1,"Enterprise","SMB","Госсектор","Розница")</f>
        <v/>
      </c>
      <c r="W3619">
        <f>"Клиент_"&amp;TEXT(MOD($A3619-1,20000)+1,"00000")</f>
        <v/>
      </c>
      <c r="X3619">
        <f>CHOOSE(MOD($A3619-1,5)+1,"Портал","API","Импорт","Ручной ввод","Интеграция")</f>
        <v/>
      </c>
      <c r="Y3619" s="8">
        <f>ROUND(1000+MOD($A3619*37,90000)+IF($AB3619="Да",5000,0),2)</f>
        <v/>
      </c>
      <c r="Z3619">
        <f>1+MOD($A3619,20)</f>
        <v/>
      </c>
      <c r="AA3619" s="8">
        <f>ROUND($Y3619*(0.08+MOD($A3619,17)/100),2)</f>
        <v/>
      </c>
      <c r="AB3619">
        <f>IF(MOD($A3619,10)&lt;7,"Да","Нет")</f>
        <v/>
      </c>
      <c r="AC3619">
        <f>$R3619&amp;" / "&amp;$S3619&amp;" / "&amp;$T3619</f>
        <v/>
      </c>
      <c r="AD3619">
        <f>1</f>
        <v/>
      </c>
      <c r="AE3619">
        <f>IF($A3619&lt;=Settings!$B$4,"до 100",IF($A3619&lt;=Settings!$B$5,"до 10 000",IF($A3619&lt;=Settings!$B$6,"до 100 000","100 000+")))</f>
        <v/>
      </c>
    </row>
    <row r="3620">
      <c r="A3620">
        <f>ROW()-1</f>
        <v/>
      </c>
      <c r="B3620">
        <f>IF($A3620&lt;=Settings!$B$4,"small_control",IF($A3620&lt;=Settings!$B$5,"medium_10k",IF($A3620&lt;=Settings!$B$6,"large_100k","extreme_1m")))</f>
        <v/>
      </c>
      <c r="C3620">
        <f>"ORD-"&amp;TEXT(QUOTIENT($A3620-1,3)+1,"0000000")</f>
        <v/>
      </c>
      <c r="D3620">
        <f>"LINE-"&amp;TEXT($A3620,"0000000")</f>
        <v/>
      </c>
      <c r="E3620" s="7">
        <f>Settings!$B$2+$A3620-1</f>
        <v/>
      </c>
      <c r="F3620" s="7">
        <f>Settings!$B$2+MOD($A3620-1,Settings!$B$7)</f>
        <v/>
      </c>
      <c r="G3620">
        <f>YEAR($F3620)</f>
        <v/>
      </c>
      <c r="H3620">
        <f>"Q"&amp;ROUNDUP(MONTH($F3620)/3,0)</f>
        <v/>
      </c>
      <c r="I3620">
        <f>MONTH($F3620)</f>
        <v/>
      </c>
      <c r="J3620">
        <f>CHOOSE(MONTH($F3620),"Январь","Февраль","Март","Апрель","Май","Июнь","Июль","Август","Сентябрь","Октябрь","Ноябрь","Декабрь")</f>
        <v/>
      </c>
      <c r="K3620">
        <f>DAY($F3620)</f>
        <v/>
      </c>
      <c r="L3620">
        <f>IF(MOD($A3620,10)&lt;7,"ФО_01_Крупный","ФО_"&amp;TEXT(MOD($A3620,8)+1,"00"))</f>
        <v/>
      </c>
      <c r="M3620">
        <f>IF($AB3620="Да","Регион_001_Крупный","Регион_"&amp;TEXT(MOD(QUOTIENT($A3620-1,20),180)+1,"000"))</f>
        <v/>
      </c>
      <c r="N3620">
        <f>IF($AB3620="Да","Город_"&amp;TEXT(MOD($A3620-1,250)+1,"0000"),"Город_"&amp;TEXT(MOD($A3620-1,3000)+1,"0000"))</f>
        <v/>
      </c>
      <c r="O3620">
        <f>IF($AB3620="Да","Холдинг_Крупный","Холдинг_"&amp;TEXT(MOD(QUOTIENT($A3620-1,10000),20)+1,"00"))</f>
        <v/>
      </c>
      <c r="P3620">
        <f>IF($AB3620="Да","Организация_Крупная","Организация_"&amp;TEXT(MOD(QUOTIENT($A3620-1,500),600)+1,"000"))</f>
        <v/>
      </c>
      <c r="Q3620">
        <f>"Отдел_"&amp;TEXT(MOD(QUOTIENT($A3620-1,50),100)+1,"000")</f>
        <v/>
      </c>
      <c r="R3620">
        <f>IF($AB3620="Да","Группа_Крупная","Группа_"&amp;TEXT(MOD(QUOTIENT($A3620-1,5000),30)+1,"00"))</f>
        <v/>
      </c>
      <c r="S3620">
        <f>IF($AB3620="Да","Категория_Крупная","Категория_"&amp;TEXT(MOD(QUOTIENT($A3620-1,500),120)+1,"000"))</f>
        <v/>
      </c>
      <c r="T3620">
        <f>IF($AB3620="Да","Подкатегория_Крупная","Подкатегория_"&amp;TEXT(MOD(QUOTIENT($A3620-1,50),300)+1,"000"))</f>
        <v/>
      </c>
      <c r="U3620">
        <f>"SKU_"&amp;TEXT($A3620,"0000000")</f>
        <v/>
      </c>
      <c r="V3620">
        <f>CHOOSE(MOD($A3620-1,4)+1,"Enterprise","SMB","Госсектор","Розница")</f>
        <v/>
      </c>
      <c r="W3620">
        <f>"Клиент_"&amp;TEXT(MOD($A3620-1,20000)+1,"00000")</f>
        <v/>
      </c>
      <c r="X3620">
        <f>CHOOSE(MOD($A3620-1,5)+1,"Портал","API","Импорт","Ручной ввод","Интеграция")</f>
        <v/>
      </c>
      <c r="Y3620" s="8">
        <f>ROUND(1000+MOD($A3620*37,90000)+IF($AB3620="Да",5000,0),2)</f>
        <v/>
      </c>
      <c r="Z3620">
        <f>1+MOD($A3620,20)</f>
        <v/>
      </c>
      <c r="AA3620" s="8">
        <f>ROUND($Y3620*(0.08+MOD($A3620,17)/100),2)</f>
        <v/>
      </c>
      <c r="AB3620">
        <f>IF(MOD($A3620,10)&lt;7,"Да","Нет")</f>
        <v/>
      </c>
      <c r="AC3620">
        <f>$R3620&amp;" / "&amp;$S3620&amp;" / "&amp;$T3620</f>
        <v/>
      </c>
      <c r="AD3620">
        <f>1</f>
        <v/>
      </c>
      <c r="AE3620">
        <f>IF($A3620&lt;=Settings!$B$4,"до 100",IF($A3620&lt;=Settings!$B$5,"до 10 000",IF($A3620&lt;=Settings!$B$6,"до 100 000","100 000+")))</f>
        <v/>
      </c>
    </row>
    <row r="3621">
      <c r="A3621">
        <f>ROW()-1</f>
        <v/>
      </c>
      <c r="B3621">
        <f>IF($A3621&lt;=Settings!$B$4,"small_control",IF($A3621&lt;=Settings!$B$5,"medium_10k",IF($A3621&lt;=Settings!$B$6,"large_100k","extreme_1m")))</f>
        <v/>
      </c>
      <c r="C3621">
        <f>"ORD-"&amp;TEXT(QUOTIENT($A3621-1,3)+1,"0000000")</f>
        <v/>
      </c>
      <c r="D3621">
        <f>"LINE-"&amp;TEXT($A3621,"0000000")</f>
        <v/>
      </c>
      <c r="E3621" s="7">
        <f>Settings!$B$2+$A3621-1</f>
        <v/>
      </c>
      <c r="F3621" s="7">
        <f>Settings!$B$2+MOD($A3621-1,Settings!$B$7)</f>
        <v/>
      </c>
      <c r="G3621">
        <f>YEAR($F3621)</f>
        <v/>
      </c>
      <c r="H3621">
        <f>"Q"&amp;ROUNDUP(MONTH($F3621)/3,0)</f>
        <v/>
      </c>
      <c r="I3621">
        <f>MONTH($F3621)</f>
        <v/>
      </c>
      <c r="J3621">
        <f>CHOOSE(MONTH($F3621),"Январь","Февраль","Март","Апрель","Май","Июнь","Июль","Август","Сентябрь","Октябрь","Ноябрь","Декабрь")</f>
        <v/>
      </c>
      <c r="K3621">
        <f>DAY($F3621)</f>
        <v/>
      </c>
      <c r="L3621">
        <f>IF(MOD($A3621,10)&lt;7,"ФО_01_Крупный","ФО_"&amp;TEXT(MOD($A3621,8)+1,"00"))</f>
        <v/>
      </c>
      <c r="M3621">
        <f>IF($AB3621="Да","Регион_001_Крупный","Регион_"&amp;TEXT(MOD(QUOTIENT($A3621-1,20),180)+1,"000"))</f>
        <v/>
      </c>
      <c r="N3621">
        <f>IF($AB3621="Да","Город_"&amp;TEXT(MOD($A3621-1,250)+1,"0000"),"Город_"&amp;TEXT(MOD($A3621-1,3000)+1,"0000"))</f>
        <v/>
      </c>
      <c r="O3621">
        <f>IF($AB3621="Да","Холдинг_Крупный","Холдинг_"&amp;TEXT(MOD(QUOTIENT($A3621-1,10000),20)+1,"00"))</f>
        <v/>
      </c>
      <c r="P3621">
        <f>IF($AB3621="Да","Организация_Крупная","Организация_"&amp;TEXT(MOD(QUOTIENT($A3621-1,500),600)+1,"000"))</f>
        <v/>
      </c>
      <c r="Q3621">
        <f>"Отдел_"&amp;TEXT(MOD(QUOTIENT($A3621-1,50),100)+1,"000")</f>
        <v/>
      </c>
      <c r="R3621">
        <f>IF($AB3621="Да","Группа_Крупная","Группа_"&amp;TEXT(MOD(QUOTIENT($A3621-1,5000),30)+1,"00"))</f>
        <v/>
      </c>
      <c r="S3621">
        <f>IF($AB3621="Да","Категория_Крупная","Категория_"&amp;TEXT(MOD(QUOTIENT($A3621-1,500),120)+1,"000"))</f>
        <v/>
      </c>
      <c r="T3621">
        <f>IF($AB3621="Да","Подкатегория_Крупная","Подкатегория_"&amp;TEXT(MOD(QUOTIENT($A3621-1,50),300)+1,"000"))</f>
        <v/>
      </c>
      <c r="U3621">
        <f>"SKU_"&amp;TEXT($A3621,"0000000")</f>
        <v/>
      </c>
      <c r="V3621">
        <f>CHOOSE(MOD($A3621-1,4)+1,"Enterprise","SMB","Госсектор","Розница")</f>
        <v/>
      </c>
      <c r="W3621">
        <f>"Клиент_"&amp;TEXT(MOD($A3621-1,20000)+1,"00000")</f>
        <v/>
      </c>
      <c r="X3621">
        <f>CHOOSE(MOD($A3621-1,5)+1,"Портал","API","Импорт","Ручной ввод","Интеграция")</f>
        <v/>
      </c>
      <c r="Y3621" s="8">
        <f>ROUND(1000+MOD($A3621*37,90000)+IF($AB3621="Да",5000,0),2)</f>
        <v/>
      </c>
      <c r="Z3621">
        <f>1+MOD($A3621,20)</f>
        <v/>
      </c>
      <c r="AA3621" s="8">
        <f>ROUND($Y3621*(0.08+MOD($A3621,17)/100),2)</f>
        <v/>
      </c>
      <c r="AB3621">
        <f>IF(MOD($A3621,10)&lt;7,"Да","Нет")</f>
        <v/>
      </c>
      <c r="AC3621">
        <f>$R3621&amp;" / "&amp;$S3621&amp;" / "&amp;$T3621</f>
        <v/>
      </c>
      <c r="AD3621">
        <f>1</f>
        <v/>
      </c>
      <c r="AE3621">
        <f>IF($A3621&lt;=Settings!$B$4,"до 100",IF($A3621&lt;=Settings!$B$5,"до 10 000",IF($A3621&lt;=Settings!$B$6,"до 100 000","100 000+")))</f>
        <v/>
      </c>
    </row>
    <row r="3622">
      <c r="A3622">
        <f>ROW()-1</f>
        <v/>
      </c>
      <c r="B3622">
        <f>IF($A3622&lt;=Settings!$B$4,"small_control",IF($A3622&lt;=Settings!$B$5,"medium_10k",IF($A3622&lt;=Settings!$B$6,"large_100k","extreme_1m")))</f>
        <v/>
      </c>
      <c r="C3622">
        <f>"ORD-"&amp;TEXT(QUOTIENT($A3622-1,3)+1,"0000000")</f>
        <v/>
      </c>
      <c r="D3622">
        <f>"LINE-"&amp;TEXT($A3622,"0000000")</f>
        <v/>
      </c>
      <c r="E3622" s="7">
        <f>Settings!$B$2+$A3622-1</f>
        <v/>
      </c>
      <c r="F3622" s="7">
        <f>Settings!$B$2+MOD($A3622-1,Settings!$B$7)</f>
        <v/>
      </c>
      <c r="G3622">
        <f>YEAR($F3622)</f>
        <v/>
      </c>
      <c r="H3622">
        <f>"Q"&amp;ROUNDUP(MONTH($F3622)/3,0)</f>
        <v/>
      </c>
      <c r="I3622">
        <f>MONTH($F3622)</f>
        <v/>
      </c>
      <c r="J3622">
        <f>CHOOSE(MONTH($F3622),"Январь","Февраль","Март","Апрель","Май","Июнь","Июль","Август","Сентябрь","Октябрь","Ноябрь","Декабрь")</f>
        <v/>
      </c>
      <c r="K3622">
        <f>DAY($F3622)</f>
        <v/>
      </c>
      <c r="L3622">
        <f>IF(MOD($A3622,10)&lt;7,"ФО_01_Крупный","ФО_"&amp;TEXT(MOD($A3622,8)+1,"00"))</f>
        <v/>
      </c>
      <c r="M3622">
        <f>IF($AB3622="Да","Регион_001_Крупный","Регион_"&amp;TEXT(MOD(QUOTIENT($A3622-1,20),180)+1,"000"))</f>
        <v/>
      </c>
      <c r="N3622">
        <f>IF($AB3622="Да","Город_"&amp;TEXT(MOD($A3622-1,250)+1,"0000"),"Город_"&amp;TEXT(MOD($A3622-1,3000)+1,"0000"))</f>
        <v/>
      </c>
      <c r="O3622">
        <f>IF($AB3622="Да","Холдинг_Крупный","Холдинг_"&amp;TEXT(MOD(QUOTIENT($A3622-1,10000),20)+1,"00"))</f>
        <v/>
      </c>
      <c r="P3622">
        <f>IF($AB3622="Да","Организация_Крупная","Организация_"&amp;TEXT(MOD(QUOTIENT($A3622-1,500),600)+1,"000"))</f>
        <v/>
      </c>
      <c r="Q3622">
        <f>"Отдел_"&amp;TEXT(MOD(QUOTIENT($A3622-1,50),100)+1,"000")</f>
        <v/>
      </c>
      <c r="R3622">
        <f>IF($AB3622="Да","Группа_Крупная","Группа_"&amp;TEXT(MOD(QUOTIENT($A3622-1,5000),30)+1,"00"))</f>
        <v/>
      </c>
      <c r="S3622">
        <f>IF($AB3622="Да","Категория_Крупная","Категория_"&amp;TEXT(MOD(QUOTIENT($A3622-1,500),120)+1,"000"))</f>
        <v/>
      </c>
      <c r="T3622">
        <f>IF($AB3622="Да","Подкатегория_Крупная","Подкатегория_"&amp;TEXT(MOD(QUOTIENT($A3622-1,50),300)+1,"000"))</f>
        <v/>
      </c>
      <c r="U3622">
        <f>"SKU_"&amp;TEXT($A3622,"0000000")</f>
        <v/>
      </c>
      <c r="V3622">
        <f>CHOOSE(MOD($A3622-1,4)+1,"Enterprise","SMB","Госсектор","Розница")</f>
        <v/>
      </c>
      <c r="W3622">
        <f>"Клиент_"&amp;TEXT(MOD($A3622-1,20000)+1,"00000")</f>
        <v/>
      </c>
      <c r="X3622">
        <f>CHOOSE(MOD($A3622-1,5)+1,"Портал","API","Импорт","Ручной ввод","Интеграция")</f>
        <v/>
      </c>
      <c r="Y3622" s="8">
        <f>ROUND(1000+MOD($A3622*37,90000)+IF($AB3622="Да",5000,0),2)</f>
        <v/>
      </c>
      <c r="Z3622">
        <f>1+MOD($A3622,20)</f>
        <v/>
      </c>
      <c r="AA3622" s="8">
        <f>ROUND($Y3622*(0.08+MOD($A3622,17)/100),2)</f>
        <v/>
      </c>
      <c r="AB3622">
        <f>IF(MOD($A3622,10)&lt;7,"Да","Нет")</f>
        <v/>
      </c>
      <c r="AC3622">
        <f>$R3622&amp;" / "&amp;$S3622&amp;" / "&amp;$T3622</f>
        <v/>
      </c>
      <c r="AD3622">
        <f>1</f>
        <v/>
      </c>
      <c r="AE3622">
        <f>IF($A3622&lt;=Settings!$B$4,"до 100",IF($A3622&lt;=Settings!$B$5,"до 10 000",IF($A3622&lt;=Settings!$B$6,"до 100 000","100 000+")))</f>
        <v/>
      </c>
    </row>
    <row r="3623">
      <c r="A3623">
        <f>ROW()-1</f>
        <v/>
      </c>
      <c r="B3623">
        <f>IF($A3623&lt;=Settings!$B$4,"small_control",IF($A3623&lt;=Settings!$B$5,"medium_10k",IF($A3623&lt;=Settings!$B$6,"large_100k","extreme_1m")))</f>
        <v/>
      </c>
      <c r="C3623">
        <f>"ORD-"&amp;TEXT(QUOTIENT($A3623-1,3)+1,"0000000")</f>
        <v/>
      </c>
      <c r="D3623">
        <f>"LINE-"&amp;TEXT($A3623,"0000000")</f>
        <v/>
      </c>
      <c r="E3623" s="7">
        <f>Settings!$B$2+$A3623-1</f>
        <v/>
      </c>
      <c r="F3623" s="7">
        <f>Settings!$B$2+MOD($A3623-1,Settings!$B$7)</f>
        <v/>
      </c>
      <c r="G3623">
        <f>YEAR($F3623)</f>
        <v/>
      </c>
      <c r="H3623">
        <f>"Q"&amp;ROUNDUP(MONTH($F3623)/3,0)</f>
        <v/>
      </c>
      <c r="I3623">
        <f>MONTH($F3623)</f>
        <v/>
      </c>
      <c r="J3623">
        <f>CHOOSE(MONTH($F3623),"Январь","Февраль","Март","Апрель","Май","Июнь","Июль","Август","Сентябрь","Октябрь","Ноябрь","Декабрь")</f>
        <v/>
      </c>
      <c r="K3623">
        <f>DAY($F3623)</f>
        <v/>
      </c>
      <c r="L3623">
        <f>IF(MOD($A3623,10)&lt;7,"ФО_01_Крупный","ФО_"&amp;TEXT(MOD($A3623,8)+1,"00"))</f>
        <v/>
      </c>
      <c r="M3623">
        <f>IF($AB3623="Да","Регион_001_Крупный","Регион_"&amp;TEXT(MOD(QUOTIENT($A3623-1,20),180)+1,"000"))</f>
        <v/>
      </c>
      <c r="N3623">
        <f>IF($AB3623="Да","Город_"&amp;TEXT(MOD($A3623-1,250)+1,"0000"),"Город_"&amp;TEXT(MOD($A3623-1,3000)+1,"0000"))</f>
        <v/>
      </c>
      <c r="O3623">
        <f>IF($AB3623="Да","Холдинг_Крупный","Холдинг_"&amp;TEXT(MOD(QUOTIENT($A3623-1,10000),20)+1,"00"))</f>
        <v/>
      </c>
      <c r="P3623">
        <f>IF($AB3623="Да","Организация_Крупная","Организация_"&amp;TEXT(MOD(QUOTIENT($A3623-1,500),600)+1,"000"))</f>
        <v/>
      </c>
      <c r="Q3623">
        <f>"Отдел_"&amp;TEXT(MOD(QUOTIENT($A3623-1,50),100)+1,"000")</f>
        <v/>
      </c>
      <c r="R3623">
        <f>IF($AB3623="Да","Группа_Крупная","Группа_"&amp;TEXT(MOD(QUOTIENT($A3623-1,5000),30)+1,"00"))</f>
        <v/>
      </c>
      <c r="S3623">
        <f>IF($AB3623="Да","Категория_Крупная","Категория_"&amp;TEXT(MOD(QUOTIENT($A3623-1,500),120)+1,"000"))</f>
        <v/>
      </c>
      <c r="T3623">
        <f>IF($AB3623="Да","Подкатегория_Крупная","Подкатегория_"&amp;TEXT(MOD(QUOTIENT($A3623-1,50),300)+1,"000"))</f>
        <v/>
      </c>
      <c r="U3623">
        <f>"SKU_"&amp;TEXT($A3623,"0000000")</f>
        <v/>
      </c>
      <c r="V3623">
        <f>CHOOSE(MOD($A3623-1,4)+1,"Enterprise","SMB","Госсектор","Розница")</f>
        <v/>
      </c>
      <c r="W3623">
        <f>"Клиент_"&amp;TEXT(MOD($A3623-1,20000)+1,"00000")</f>
        <v/>
      </c>
      <c r="X3623">
        <f>CHOOSE(MOD($A3623-1,5)+1,"Портал","API","Импорт","Ручной ввод","Интеграция")</f>
        <v/>
      </c>
      <c r="Y3623" s="8">
        <f>ROUND(1000+MOD($A3623*37,90000)+IF($AB3623="Да",5000,0),2)</f>
        <v/>
      </c>
      <c r="Z3623">
        <f>1+MOD($A3623,20)</f>
        <v/>
      </c>
      <c r="AA3623" s="8">
        <f>ROUND($Y3623*(0.08+MOD($A3623,17)/100),2)</f>
        <v/>
      </c>
      <c r="AB3623">
        <f>IF(MOD($A3623,10)&lt;7,"Да","Нет")</f>
        <v/>
      </c>
      <c r="AC3623">
        <f>$R3623&amp;" / "&amp;$S3623&amp;" / "&amp;$T3623</f>
        <v/>
      </c>
      <c r="AD3623">
        <f>1</f>
        <v/>
      </c>
      <c r="AE3623">
        <f>IF($A3623&lt;=Settings!$B$4,"до 100",IF($A3623&lt;=Settings!$B$5,"до 10 000",IF($A3623&lt;=Settings!$B$6,"до 100 000","100 000+")))</f>
        <v/>
      </c>
    </row>
    <row r="3624">
      <c r="A3624">
        <f>ROW()-1</f>
        <v/>
      </c>
      <c r="B3624">
        <f>IF($A3624&lt;=Settings!$B$4,"small_control",IF($A3624&lt;=Settings!$B$5,"medium_10k",IF($A3624&lt;=Settings!$B$6,"large_100k","extreme_1m")))</f>
        <v/>
      </c>
      <c r="C3624">
        <f>"ORD-"&amp;TEXT(QUOTIENT($A3624-1,3)+1,"0000000")</f>
        <v/>
      </c>
      <c r="D3624">
        <f>"LINE-"&amp;TEXT($A3624,"0000000")</f>
        <v/>
      </c>
      <c r="E3624" s="7">
        <f>Settings!$B$2+$A3624-1</f>
        <v/>
      </c>
      <c r="F3624" s="7">
        <f>Settings!$B$2+MOD($A3624-1,Settings!$B$7)</f>
        <v/>
      </c>
      <c r="G3624">
        <f>YEAR($F3624)</f>
        <v/>
      </c>
      <c r="H3624">
        <f>"Q"&amp;ROUNDUP(MONTH($F3624)/3,0)</f>
        <v/>
      </c>
      <c r="I3624">
        <f>MONTH($F3624)</f>
        <v/>
      </c>
      <c r="J3624">
        <f>CHOOSE(MONTH($F3624),"Январь","Февраль","Март","Апрель","Май","Июнь","Июль","Август","Сентябрь","Октябрь","Ноябрь","Декабрь")</f>
        <v/>
      </c>
      <c r="K3624">
        <f>DAY($F3624)</f>
        <v/>
      </c>
      <c r="L3624">
        <f>IF(MOD($A3624,10)&lt;7,"ФО_01_Крупный","ФО_"&amp;TEXT(MOD($A3624,8)+1,"00"))</f>
        <v/>
      </c>
      <c r="M3624">
        <f>IF($AB3624="Да","Регион_001_Крупный","Регион_"&amp;TEXT(MOD(QUOTIENT($A3624-1,20),180)+1,"000"))</f>
        <v/>
      </c>
      <c r="N3624">
        <f>IF($AB3624="Да","Город_"&amp;TEXT(MOD($A3624-1,250)+1,"0000"),"Город_"&amp;TEXT(MOD($A3624-1,3000)+1,"0000"))</f>
        <v/>
      </c>
      <c r="O3624">
        <f>IF($AB3624="Да","Холдинг_Крупный","Холдинг_"&amp;TEXT(MOD(QUOTIENT($A3624-1,10000),20)+1,"00"))</f>
        <v/>
      </c>
      <c r="P3624">
        <f>IF($AB3624="Да","Организация_Крупная","Организация_"&amp;TEXT(MOD(QUOTIENT($A3624-1,500),600)+1,"000"))</f>
        <v/>
      </c>
      <c r="Q3624">
        <f>"Отдел_"&amp;TEXT(MOD(QUOTIENT($A3624-1,50),100)+1,"000")</f>
        <v/>
      </c>
      <c r="R3624">
        <f>IF($AB3624="Да","Группа_Крупная","Группа_"&amp;TEXT(MOD(QUOTIENT($A3624-1,5000),30)+1,"00"))</f>
        <v/>
      </c>
      <c r="S3624">
        <f>IF($AB3624="Да","Категория_Крупная","Категория_"&amp;TEXT(MOD(QUOTIENT($A3624-1,500),120)+1,"000"))</f>
        <v/>
      </c>
      <c r="T3624">
        <f>IF($AB3624="Да","Подкатегория_Крупная","Подкатегория_"&amp;TEXT(MOD(QUOTIENT($A3624-1,50),300)+1,"000"))</f>
        <v/>
      </c>
      <c r="U3624">
        <f>"SKU_"&amp;TEXT($A3624,"0000000")</f>
        <v/>
      </c>
      <c r="V3624">
        <f>CHOOSE(MOD($A3624-1,4)+1,"Enterprise","SMB","Госсектор","Розница")</f>
        <v/>
      </c>
      <c r="W3624">
        <f>"Клиент_"&amp;TEXT(MOD($A3624-1,20000)+1,"00000")</f>
        <v/>
      </c>
      <c r="X3624">
        <f>CHOOSE(MOD($A3624-1,5)+1,"Портал","API","Импорт","Ручной ввод","Интеграция")</f>
        <v/>
      </c>
      <c r="Y3624" s="8">
        <f>ROUND(1000+MOD($A3624*37,90000)+IF($AB3624="Да",5000,0),2)</f>
        <v/>
      </c>
      <c r="Z3624">
        <f>1+MOD($A3624,20)</f>
        <v/>
      </c>
      <c r="AA3624" s="8">
        <f>ROUND($Y3624*(0.08+MOD($A3624,17)/100),2)</f>
        <v/>
      </c>
      <c r="AB3624">
        <f>IF(MOD($A3624,10)&lt;7,"Да","Нет")</f>
        <v/>
      </c>
      <c r="AC3624">
        <f>$R3624&amp;" / "&amp;$S3624&amp;" / "&amp;$T3624</f>
        <v/>
      </c>
      <c r="AD3624">
        <f>1</f>
        <v/>
      </c>
      <c r="AE3624">
        <f>IF($A3624&lt;=Settings!$B$4,"до 100",IF($A3624&lt;=Settings!$B$5,"до 10 000",IF($A3624&lt;=Settings!$B$6,"до 100 000","100 000+")))</f>
        <v/>
      </c>
    </row>
    <row r="3625">
      <c r="A3625">
        <f>ROW()-1</f>
        <v/>
      </c>
      <c r="B3625">
        <f>IF($A3625&lt;=Settings!$B$4,"small_control",IF($A3625&lt;=Settings!$B$5,"medium_10k",IF($A3625&lt;=Settings!$B$6,"large_100k","extreme_1m")))</f>
        <v/>
      </c>
      <c r="C3625">
        <f>"ORD-"&amp;TEXT(QUOTIENT($A3625-1,3)+1,"0000000")</f>
        <v/>
      </c>
      <c r="D3625">
        <f>"LINE-"&amp;TEXT($A3625,"0000000")</f>
        <v/>
      </c>
      <c r="E3625" s="7">
        <f>Settings!$B$2+$A3625-1</f>
        <v/>
      </c>
      <c r="F3625" s="7">
        <f>Settings!$B$2+MOD($A3625-1,Settings!$B$7)</f>
        <v/>
      </c>
      <c r="G3625">
        <f>YEAR($F3625)</f>
        <v/>
      </c>
      <c r="H3625">
        <f>"Q"&amp;ROUNDUP(MONTH($F3625)/3,0)</f>
        <v/>
      </c>
      <c r="I3625">
        <f>MONTH($F3625)</f>
        <v/>
      </c>
      <c r="J3625">
        <f>CHOOSE(MONTH($F3625),"Январь","Февраль","Март","Апрель","Май","Июнь","Июль","Август","Сентябрь","Октябрь","Ноябрь","Декабрь")</f>
        <v/>
      </c>
      <c r="K3625">
        <f>DAY($F3625)</f>
        <v/>
      </c>
      <c r="L3625">
        <f>IF(MOD($A3625,10)&lt;7,"ФО_01_Крупный","ФО_"&amp;TEXT(MOD($A3625,8)+1,"00"))</f>
        <v/>
      </c>
      <c r="M3625">
        <f>IF($AB3625="Да","Регион_001_Крупный","Регион_"&amp;TEXT(MOD(QUOTIENT($A3625-1,20),180)+1,"000"))</f>
        <v/>
      </c>
      <c r="N3625">
        <f>IF($AB3625="Да","Город_"&amp;TEXT(MOD($A3625-1,250)+1,"0000"),"Город_"&amp;TEXT(MOD($A3625-1,3000)+1,"0000"))</f>
        <v/>
      </c>
      <c r="O3625">
        <f>IF($AB3625="Да","Холдинг_Крупный","Холдинг_"&amp;TEXT(MOD(QUOTIENT($A3625-1,10000),20)+1,"00"))</f>
        <v/>
      </c>
      <c r="P3625">
        <f>IF($AB3625="Да","Организация_Крупная","Организация_"&amp;TEXT(MOD(QUOTIENT($A3625-1,500),600)+1,"000"))</f>
        <v/>
      </c>
      <c r="Q3625">
        <f>"Отдел_"&amp;TEXT(MOD(QUOTIENT($A3625-1,50),100)+1,"000")</f>
        <v/>
      </c>
      <c r="R3625">
        <f>IF($AB3625="Да","Группа_Крупная","Группа_"&amp;TEXT(MOD(QUOTIENT($A3625-1,5000),30)+1,"00"))</f>
        <v/>
      </c>
      <c r="S3625">
        <f>IF($AB3625="Да","Категория_Крупная","Категория_"&amp;TEXT(MOD(QUOTIENT($A3625-1,500),120)+1,"000"))</f>
        <v/>
      </c>
      <c r="T3625">
        <f>IF($AB3625="Да","Подкатегория_Крупная","Подкатегория_"&amp;TEXT(MOD(QUOTIENT($A3625-1,50),300)+1,"000"))</f>
        <v/>
      </c>
      <c r="U3625">
        <f>"SKU_"&amp;TEXT($A3625,"0000000")</f>
        <v/>
      </c>
      <c r="V3625">
        <f>CHOOSE(MOD($A3625-1,4)+1,"Enterprise","SMB","Госсектор","Розница")</f>
        <v/>
      </c>
      <c r="W3625">
        <f>"Клиент_"&amp;TEXT(MOD($A3625-1,20000)+1,"00000")</f>
        <v/>
      </c>
      <c r="X3625">
        <f>CHOOSE(MOD($A3625-1,5)+1,"Портал","API","Импорт","Ручной ввод","Интеграция")</f>
        <v/>
      </c>
      <c r="Y3625" s="8">
        <f>ROUND(1000+MOD($A3625*37,90000)+IF($AB3625="Да",5000,0),2)</f>
        <v/>
      </c>
      <c r="Z3625">
        <f>1+MOD($A3625,20)</f>
        <v/>
      </c>
      <c r="AA3625" s="8">
        <f>ROUND($Y3625*(0.08+MOD($A3625,17)/100),2)</f>
        <v/>
      </c>
      <c r="AB3625">
        <f>IF(MOD($A3625,10)&lt;7,"Да","Нет")</f>
        <v/>
      </c>
      <c r="AC3625">
        <f>$R3625&amp;" / "&amp;$S3625&amp;" / "&amp;$T3625</f>
        <v/>
      </c>
      <c r="AD3625">
        <f>1</f>
        <v/>
      </c>
      <c r="AE3625">
        <f>IF($A3625&lt;=Settings!$B$4,"до 100",IF($A3625&lt;=Settings!$B$5,"до 10 000",IF($A3625&lt;=Settings!$B$6,"до 100 000","100 000+")))</f>
        <v/>
      </c>
    </row>
    <row r="3626">
      <c r="A3626">
        <f>ROW()-1</f>
        <v/>
      </c>
      <c r="B3626">
        <f>IF($A3626&lt;=Settings!$B$4,"small_control",IF($A3626&lt;=Settings!$B$5,"medium_10k",IF($A3626&lt;=Settings!$B$6,"large_100k","extreme_1m")))</f>
        <v/>
      </c>
      <c r="C3626">
        <f>"ORD-"&amp;TEXT(QUOTIENT($A3626-1,3)+1,"0000000")</f>
        <v/>
      </c>
      <c r="D3626">
        <f>"LINE-"&amp;TEXT($A3626,"0000000")</f>
        <v/>
      </c>
      <c r="E3626" s="7">
        <f>Settings!$B$2+$A3626-1</f>
        <v/>
      </c>
      <c r="F3626" s="7">
        <f>Settings!$B$2+MOD($A3626-1,Settings!$B$7)</f>
        <v/>
      </c>
      <c r="G3626">
        <f>YEAR($F3626)</f>
        <v/>
      </c>
      <c r="H3626">
        <f>"Q"&amp;ROUNDUP(MONTH($F3626)/3,0)</f>
        <v/>
      </c>
      <c r="I3626">
        <f>MONTH($F3626)</f>
        <v/>
      </c>
      <c r="J3626">
        <f>CHOOSE(MONTH($F3626),"Январь","Февраль","Март","Апрель","Май","Июнь","Июль","Август","Сентябрь","Октябрь","Ноябрь","Декабрь")</f>
        <v/>
      </c>
      <c r="K3626">
        <f>DAY($F3626)</f>
        <v/>
      </c>
      <c r="L3626">
        <f>IF(MOD($A3626,10)&lt;7,"ФО_01_Крупный","ФО_"&amp;TEXT(MOD($A3626,8)+1,"00"))</f>
        <v/>
      </c>
      <c r="M3626">
        <f>IF($AB3626="Да","Регион_001_Крупный","Регион_"&amp;TEXT(MOD(QUOTIENT($A3626-1,20),180)+1,"000"))</f>
        <v/>
      </c>
      <c r="N3626">
        <f>IF($AB3626="Да","Город_"&amp;TEXT(MOD($A3626-1,250)+1,"0000"),"Город_"&amp;TEXT(MOD($A3626-1,3000)+1,"0000"))</f>
        <v/>
      </c>
      <c r="O3626">
        <f>IF($AB3626="Да","Холдинг_Крупный","Холдинг_"&amp;TEXT(MOD(QUOTIENT($A3626-1,10000),20)+1,"00"))</f>
        <v/>
      </c>
      <c r="P3626">
        <f>IF($AB3626="Да","Организация_Крупная","Организация_"&amp;TEXT(MOD(QUOTIENT($A3626-1,500),600)+1,"000"))</f>
        <v/>
      </c>
      <c r="Q3626">
        <f>"Отдел_"&amp;TEXT(MOD(QUOTIENT($A3626-1,50),100)+1,"000")</f>
        <v/>
      </c>
      <c r="R3626">
        <f>IF($AB3626="Да","Группа_Крупная","Группа_"&amp;TEXT(MOD(QUOTIENT($A3626-1,5000),30)+1,"00"))</f>
        <v/>
      </c>
      <c r="S3626">
        <f>IF($AB3626="Да","Категория_Крупная","Категория_"&amp;TEXT(MOD(QUOTIENT($A3626-1,500),120)+1,"000"))</f>
        <v/>
      </c>
      <c r="T3626">
        <f>IF($AB3626="Да","Подкатегория_Крупная","Подкатегория_"&amp;TEXT(MOD(QUOTIENT($A3626-1,50),300)+1,"000"))</f>
        <v/>
      </c>
      <c r="U3626">
        <f>"SKU_"&amp;TEXT($A3626,"0000000")</f>
        <v/>
      </c>
      <c r="V3626">
        <f>CHOOSE(MOD($A3626-1,4)+1,"Enterprise","SMB","Госсектор","Розница")</f>
        <v/>
      </c>
      <c r="W3626">
        <f>"Клиент_"&amp;TEXT(MOD($A3626-1,20000)+1,"00000")</f>
        <v/>
      </c>
      <c r="X3626">
        <f>CHOOSE(MOD($A3626-1,5)+1,"Портал","API","Импорт","Ручной ввод","Интеграция")</f>
        <v/>
      </c>
      <c r="Y3626" s="8">
        <f>ROUND(1000+MOD($A3626*37,90000)+IF($AB3626="Да",5000,0),2)</f>
        <v/>
      </c>
      <c r="Z3626">
        <f>1+MOD($A3626,20)</f>
        <v/>
      </c>
      <c r="AA3626" s="8">
        <f>ROUND($Y3626*(0.08+MOD($A3626,17)/100),2)</f>
        <v/>
      </c>
      <c r="AB3626">
        <f>IF(MOD($A3626,10)&lt;7,"Да","Нет")</f>
        <v/>
      </c>
      <c r="AC3626">
        <f>$R3626&amp;" / "&amp;$S3626&amp;" / "&amp;$T3626</f>
        <v/>
      </c>
      <c r="AD3626">
        <f>1</f>
        <v/>
      </c>
      <c r="AE3626">
        <f>IF($A3626&lt;=Settings!$B$4,"до 100",IF($A3626&lt;=Settings!$B$5,"до 10 000",IF($A3626&lt;=Settings!$B$6,"до 100 000","100 000+")))</f>
        <v/>
      </c>
    </row>
    <row r="3627">
      <c r="A3627">
        <f>ROW()-1</f>
        <v/>
      </c>
      <c r="B3627">
        <f>IF($A3627&lt;=Settings!$B$4,"small_control",IF($A3627&lt;=Settings!$B$5,"medium_10k",IF($A3627&lt;=Settings!$B$6,"large_100k","extreme_1m")))</f>
        <v/>
      </c>
      <c r="C3627">
        <f>"ORD-"&amp;TEXT(QUOTIENT($A3627-1,3)+1,"0000000")</f>
        <v/>
      </c>
      <c r="D3627">
        <f>"LINE-"&amp;TEXT($A3627,"0000000")</f>
        <v/>
      </c>
      <c r="E3627" s="7">
        <f>Settings!$B$2+$A3627-1</f>
        <v/>
      </c>
      <c r="F3627" s="7">
        <f>Settings!$B$2+MOD($A3627-1,Settings!$B$7)</f>
        <v/>
      </c>
      <c r="G3627">
        <f>YEAR($F3627)</f>
        <v/>
      </c>
      <c r="H3627">
        <f>"Q"&amp;ROUNDUP(MONTH($F3627)/3,0)</f>
        <v/>
      </c>
      <c r="I3627">
        <f>MONTH($F3627)</f>
        <v/>
      </c>
      <c r="J3627">
        <f>CHOOSE(MONTH($F3627),"Январь","Февраль","Март","Апрель","Май","Июнь","Июль","Август","Сентябрь","Октябрь","Ноябрь","Декабрь")</f>
        <v/>
      </c>
      <c r="K3627">
        <f>DAY($F3627)</f>
        <v/>
      </c>
      <c r="L3627">
        <f>IF(MOD($A3627,10)&lt;7,"ФО_01_Крупный","ФО_"&amp;TEXT(MOD($A3627,8)+1,"00"))</f>
        <v/>
      </c>
      <c r="M3627">
        <f>IF($AB3627="Да","Регион_001_Крупный","Регион_"&amp;TEXT(MOD(QUOTIENT($A3627-1,20),180)+1,"000"))</f>
        <v/>
      </c>
      <c r="N3627">
        <f>IF($AB3627="Да","Город_"&amp;TEXT(MOD($A3627-1,250)+1,"0000"),"Город_"&amp;TEXT(MOD($A3627-1,3000)+1,"0000"))</f>
        <v/>
      </c>
      <c r="O3627">
        <f>IF($AB3627="Да","Холдинг_Крупный","Холдинг_"&amp;TEXT(MOD(QUOTIENT($A3627-1,10000),20)+1,"00"))</f>
        <v/>
      </c>
      <c r="P3627">
        <f>IF($AB3627="Да","Организация_Крупная","Организация_"&amp;TEXT(MOD(QUOTIENT($A3627-1,500),600)+1,"000"))</f>
        <v/>
      </c>
      <c r="Q3627">
        <f>"Отдел_"&amp;TEXT(MOD(QUOTIENT($A3627-1,50),100)+1,"000")</f>
        <v/>
      </c>
      <c r="R3627">
        <f>IF($AB3627="Да","Группа_Крупная","Группа_"&amp;TEXT(MOD(QUOTIENT($A3627-1,5000),30)+1,"00"))</f>
        <v/>
      </c>
      <c r="S3627">
        <f>IF($AB3627="Да","Категория_Крупная","Категория_"&amp;TEXT(MOD(QUOTIENT($A3627-1,500),120)+1,"000"))</f>
        <v/>
      </c>
      <c r="T3627">
        <f>IF($AB3627="Да","Подкатегория_Крупная","Подкатегория_"&amp;TEXT(MOD(QUOTIENT($A3627-1,50),300)+1,"000"))</f>
        <v/>
      </c>
      <c r="U3627">
        <f>"SKU_"&amp;TEXT($A3627,"0000000")</f>
        <v/>
      </c>
      <c r="V3627">
        <f>CHOOSE(MOD($A3627-1,4)+1,"Enterprise","SMB","Госсектор","Розница")</f>
        <v/>
      </c>
      <c r="W3627">
        <f>"Клиент_"&amp;TEXT(MOD($A3627-1,20000)+1,"00000")</f>
        <v/>
      </c>
      <c r="X3627">
        <f>CHOOSE(MOD($A3627-1,5)+1,"Портал","API","Импорт","Ручной ввод","Интеграция")</f>
        <v/>
      </c>
      <c r="Y3627" s="8">
        <f>ROUND(1000+MOD($A3627*37,90000)+IF($AB3627="Да",5000,0),2)</f>
        <v/>
      </c>
      <c r="Z3627">
        <f>1+MOD($A3627,20)</f>
        <v/>
      </c>
      <c r="AA3627" s="8">
        <f>ROUND($Y3627*(0.08+MOD($A3627,17)/100),2)</f>
        <v/>
      </c>
      <c r="AB3627">
        <f>IF(MOD($A3627,10)&lt;7,"Да","Нет")</f>
        <v/>
      </c>
      <c r="AC3627">
        <f>$R3627&amp;" / "&amp;$S3627&amp;" / "&amp;$T3627</f>
        <v/>
      </c>
      <c r="AD3627">
        <f>1</f>
        <v/>
      </c>
      <c r="AE3627">
        <f>IF($A3627&lt;=Settings!$B$4,"до 100",IF($A3627&lt;=Settings!$B$5,"до 10 000",IF($A3627&lt;=Settings!$B$6,"до 100 000","100 000+")))</f>
        <v/>
      </c>
    </row>
    <row r="3628">
      <c r="A3628">
        <f>ROW()-1</f>
        <v/>
      </c>
      <c r="B3628">
        <f>IF($A3628&lt;=Settings!$B$4,"small_control",IF($A3628&lt;=Settings!$B$5,"medium_10k",IF($A3628&lt;=Settings!$B$6,"large_100k","extreme_1m")))</f>
        <v/>
      </c>
      <c r="C3628">
        <f>"ORD-"&amp;TEXT(QUOTIENT($A3628-1,3)+1,"0000000")</f>
        <v/>
      </c>
      <c r="D3628">
        <f>"LINE-"&amp;TEXT($A3628,"0000000")</f>
        <v/>
      </c>
      <c r="E3628" s="7">
        <f>Settings!$B$2+$A3628-1</f>
        <v/>
      </c>
      <c r="F3628" s="7">
        <f>Settings!$B$2+MOD($A3628-1,Settings!$B$7)</f>
        <v/>
      </c>
      <c r="G3628">
        <f>YEAR($F3628)</f>
        <v/>
      </c>
      <c r="H3628">
        <f>"Q"&amp;ROUNDUP(MONTH($F3628)/3,0)</f>
        <v/>
      </c>
      <c r="I3628">
        <f>MONTH($F3628)</f>
        <v/>
      </c>
      <c r="J3628">
        <f>CHOOSE(MONTH($F3628),"Январь","Февраль","Март","Апрель","Май","Июнь","Июль","Август","Сентябрь","Октябрь","Ноябрь","Декабрь")</f>
        <v/>
      </c>
      <c r="K3628">
        <f>DAY($F3628)</f>
        <v/>
      </c>
      <c r="L3628">
        <f>IF(MOD($A3628,10)&lt;7,"ФО_01_Крупный","ФО_"&amp;TEXT(MOD($A3628,8)+1,"00"))</f>
        <v/>
      </c>
      <c r="M3628">
        <f>IF($AB3628="Да","Регион_001_Крупный","Регион_"&amp;TEXT(MOD(QUOTIENT($A3628-1,20),180)+1,"000"))</f>
        <v/>
      </c>
      <c r="N3628">
        <f>IF($AB3628="Да","Город_"&amp;TEXT(MOD($A3628-1,250)+1,"0000"),"Город_"&amp;TEXT(MOD($A3628-1,3000)+1,"0000"))</f>
        <v/>
      </c>
      <c r="O3628">
        <f>IF($AB3628="Да","Холдинг_Крупный","Холдинг_"&amp;TEXT(MOD(QUOTIENT($A3628-1,10000),20)+1,"00"))</f>
        <v/>
      </c>
      <c r="P3628">
        <f>IF($AB3628="Да","Организация_Крупная","Организация_"&amp;TEXT(MOD(QUOTIENT($A3628-1,500),600)+1,"000"))</f>
        <v/>
      </c>
      <c r="Q3628">
        <f>"Отдел_"&amp;TEXT(MOD(QUOTIENT($A3628-1,50),100)+1,"000")</f>
        <v/>
      </c>
      <c r="R3628">
        <f>IF($AB3628="Да","Группа_Крупная","Группа_"&amp;TEXT(MOD(QUOTIENT($A3628-1,5000),30)+1,"00"))</f>
        <v/>
      </c>
      <c r="S3628">
        <f>IF($AB3628="Да","Категория_Крупная","Категория_"&amp;TEXT(MOD(QUOTIENT($A3628-1,500),120)+1,"000"))</f>
        <v/>
      </c>
      <c r="T3628">
        <f>IF($AB3628="Да","Подкатегория_Крупная","Подкатегория_"&amp;TEXT(MOD(QUOTIENT($A3628-1,50),300)+1,"000"))</f>
        <v/>
      </c>
      <c r="U3628">
        <f>"SKU_"&amp;TEXT($A3628,"0000000")</f>
        <v/>
      </c>
      <c r="V3628">
        <f>CHOOSE(MOD($A3628-1,4)+1,"Enterprise","SMB","Госсектор","Розница")</f>
        <v/>
      </c>
      <c r="W3628">
        <f>"Клиент_"&amp;TEXT(MOD($A3628-1,20000)+1,"00000")</f>
        <v/>
      </c>
      <c r="X3628">
        <f>CHOOSE(MOD($A3628-1,5)+1,"Портал","API","Импорт","Ручной ввод","Интеграция")</f>
        <v/>
      </c>
      <c r="Y3628" s="8">
        <f>ROUND(1000+MOD($A3628*37,90000)+IF($AB3628="Да",5000,0),2)</f>
        <v/>
      </c>
      <c r="Z3628">
        <f>1+MOD($A3628,20)</f>
        <v/>
      </c>
      <c r="AA3628" s="8">
        <f>ROUND($Y3628*(0.08+MOD($A3628,17)/100),2)</f>
        <v/>
      </c>
      <c r="AB3628">
        <f>IF(MOD($A3628,10)&lt;7,"Да","Нет")</f>
        <v/>
      </c>
      <c r="AC3628">
        <f>$R3628&amp;" / "&amp;$S3628&amp;" / "&amp;$T3628</f>
        <v/>
      </c>
      <c r="AD3628">
        <f>1</f>
        <v/>
      </c>
      <c r="AE3628">
        <f>IF($A3628&lt;=Settings!$B$4,"до 100",IF($A3628&lt;=Settings!$B$5,"до 10 000",IF($A3628&lt;=Settings!$B$6,"до 100 000","100 000+")))</f>
        <v/>
      </c>
    </row>
    <row r="3629">
      <c r="A3629">
        <f>ROW()-1</f>
        <v/>
      </c>
      <c r="B3629">
        <f>IF($A3629&lt;=Settings!$B$4,"small_control",IF($A3629&lt;=Settings!$B$5,"medium_10k",IF($A3629&lt;=Settings!$B$6,"large_100k","extreme_1m")))</f>
        <v/>
      </c>
      <c r="C3629">
        <f>"ORD-"&amp;TEXT(QUOTIENT($A3629-1,3)+1,"0000000")</f>
        <v/>
      </c>
      <c r="D3629">
        <f>"LINE-"&amp;TEXT($A3629,"0000000")</f>
        <v/>
      </c>
      <c r="E3629" s="7">
        <f>Settings!$B$2+$A3629-1</f>
        <v/>
      </c>
      <c r="F3629" s="7">
        <f>Settings!$B$2+MOD($A3629-1,Settings!$B$7)</f>
        <v/>
      </c>
      <c r="G3629">
        <f>YEAR($F3629)</f>
        <v/>
      </c>
      <c r="H3629">
        <f>"Q"&amp;ROUNDUP(MONTH($F3629)/3,0)</f>
        <v/>
      </c>
      <c r="I3629">
        <f>MONTH($F3629)</f>
        <v/>
      </c>
      <c r="J3629">
        <f>CHOOSE(MONTH($F3629),"Январь","Февраль","Март","Апрель","Май","Июнь","Июль","Август","Сентябрь","Октябрь","Ноябрь","Декабрь")</f>
        <v/>
      </c>
      <c r="K3629">
        <f>DAY($F3629)</f>
        <v/>
      </c>
      <c r="L3629">
        <f>IF(MOD($A3629,10)&lt;7,"ФО_01_Крупный","ФО_"&amp;TEXT(MOD($A3629,8)+1,"00"))</f>
        <v/>
      </c>
      <c r="M3629">
        <f>IF($AB3629="Да","Регион_001_Крупный","Регион_"&amp;TEXT(MOD(QUOTIENT($A3629-1,20),180)+1,"000"))</f>
        <v/>
      </c>
      <c r="N3629">
        <f>IF($AB3629="Да","Город_"&amp;TEXT(MOD($A3629-1,250)+1,"0000"),"Город_"&amp;TEXT(MOD($A3629-1,3000)+1,"0000"))</f>
        <v/>
      </c>
      <c r="O3629">
        <f>IF($AB3629="Да","Холдинг_Крупный","Холдинг_"&amp;TEXT(MOD(QUOTIENT($A3629-1,10000),20)+1,"00"))</f>
        <v/>
      </c>
      <c r="P3629">
        <f>IF($AB3629="Да","Организация_Крупная","Организация_"&amp;TEXT(MOD(QUOTIENT($A3629-1,500),600)+1,"000"))</f>
        <v/>
      </c>
      <c r="Q3629">
        <f>"Отдел_"&amp;TEXT(MOD(QUOTIENT($A3629-1,50),100)+1,"000")</f>
        <v/>
      </c>
      <c r="R3629">
        <f>IF($AB3629="Да","Группа_Крупная","Группа_"&amp;TEXT(MOD(QUOTIENT($A3629-1,5000),30)+1,"00"))</f>
        <v/>
      </c>
      <c r="S3629">
        <f>IF($AB3629="Да","Категория_Крупная","Категория_"&amp;TEXT(MOD(QUOTIENT($A3629-1,500),120)+1,"000"))</f>
        <v/>
      </c>
      <c r="T3629">
        <f>IF($AB3629="Да","Подкатегория_Крупная","Подкатегория_"&amp;TEXT(MOD(QUOTIENT($A3629-1,50),300)+1,"000"))</f>
        <v/>
      </c>
      <c r="U3629">
        <f>"SKU_"&amp;TEXT($A3629,"0000000")</f>
        <v/>
      </c>
      <c r="V3629">
        <f>CHOOSE(MOD($A3629-1,4)+1,"Enterprise","SMB","Госсектор","Розница")</f>
        <v/>
      </c>
      <c r="W3629">
        <f>"Клиент_"&amp;TEXT(MOD($A3629-1,20000)+1,"00000")</f>
        <v/>
      </c>
      <c r="X3629">
        <f>CHOOSE(MOD($A3629-1,5)+1,"Портал","API","Импорт","Ручной ввод","Интеграция")</f>
        <v/>
      </c>
      <c r="Y3629" s="8">
        <f>ROUND(1000+MOD($A3629*37,90000)+IF($AB3629="Да",5000,0),2)</f>
        <v/>
      </c>
      <c r="Z3629">
        <f>1+MOD($A3629,20)</f>
        <v/>
      </c>
      <c r="AA3629" s="8">
        <f>ROUND($Y3629*(0.08+MOD($A3629,17)/100),2)</f>
        <v/>
      </c>
      <c r="AB3629">
        <f>IF(MOD($A3629,10)&lt;7,"Да","Нет")</f>
        <v/>
      </c>
      <c r="AC3629">
        <f>$R3629&amp;" / "&amp;$S3629&amp;" / "&amp;$T3629</f>
        <v/>
      </c>
      <c r="AD3629">
        <f>1</f>
        <v/>
      </c>
      <c r="AE3629">
        <f>IF($A3629&lt;=Settings!$B$4,"до 100",IF($A3629&lt;=Settings!$B$5,"до 10 000",IF($A3629&lt;=Settings!$B$6,"до 100 000","100 000+")))</f>
        <v/>
      </c>
    </row>
    <row r="3630">
      <c r="A3630">
        <f>ROW()-1</f>
        <v/>
      </c>
      <c r="B3630">
        <f>IF($A3630&lt;=Settings!$B$4,"small_control",IF($A3630&lt;=Settings!$B$5,"medium_10k",IF($A3630&lt;=Settings!$B$6,"large_100k","extreme_1m")))</f>
        <v/>
      </c>
      <c r="C3630">
        <f>"ORD-"&amp;TEXT(QUOTIENT($A3630-1,3)+1,"0000000")</f>
        <v/>
      </c>
      <c r="D3630">
        <f>"LINE-"&amp;TEXT($A3630,"0000000")</f>
        <v/>
      </c>
      <c r="E3630" s="7">
        <f>Settings!$B$2+$A3630-1</f>
        <v/>
      </c>
      <c r="F3630" s="7">
        <f>Settings!$B$2+MOD($A3630-1,Settings!$B$7)</f>
        <v/>
      </c>
      <c r="G3630">
        <f>YEAR($F3630)</f>
        <v/>
      </c>
      <c r="H3630">
        <f>"Q"&amp;ROUNDUP(MONTH($F3630)/3,0)</f>
        <v/>
      </c>
      <c r="I3630">
        <f>MONTH($F3630)</f>
        <v/>
      </c>
      <c r="J3630">
        <f>CHOOSE(MONTH($F3630),"Январь","Февраль","Март","Апрель","Май","Июнь","Июль","Август","Сентябрь","Октябрь","Ноябрь","Декабрь")</f>
        <v/>
      </c>
      <c r="K3630">
        <f>DAY($F3630)</f>
        <v/>
      </c>
      <c r="L3630">
        <f>IF(MOD($A3630,10)&lt;7,"ФО_01_Крупный","ФО_"&amp;TEXT(MOD($A3630,8)+1,"00"))</f>
        <v/>
      </c>
      <c r="M3630">
        <f>IF($AB3630="Да","Регион_001_Крупный","Регион_"&amp;TEXT(MOD(QUOTIENT($A3630-1,20),180)+1,"000"))</f>
        <v/>
      </c>
      <c r="N3630">
        <f>IF($AB3630="Да","Город_"&amp;TEXT(MOD($A3630-1,250)+1,"0000"),"Город_"&amp;TEXT(MOD($A3630-1,3000)+1,"0000"))</f>
        <v/>
      </c>
      <c r="O3630">
        <f>IF($AB3630="Да","Холдинг_Крупный","Холдинг_"&amp;TEXT(MOD(QUOTIENT($A3630-1,10000),20)+1,"00"))</f>
        <v/>
      </c>
      <c r="P3630">
        <f>IF($AB3630="Да","Организация_Крупная","Организация_"&amp;TEXT(MOD(QUOTIENT($A3630-1,500),600)+1,"000"))</f>
        <v/>
      </c>
      <c r="Q3630">
        <f>"Отдел_"&amp;TEXT(MOD(QUOTIENT($A3630-1,50),100)+1,"000")</f>
        <v/>
      </c>
      <c r="R3630">
        <f>IF($AB3630="Да","Группа_Крупная","Группа_"&amp;TEXT(MOD(QUOTIENT($A3630-1,5000),30)+1,"00"))</f>
        <v/>
      </c>
      <c r="S3630">
        <f>IF($AB3630="Да","Категория_Крупная","Категория_"&amp;TEXT(MOD(QUOTIENT($A3630-1,500),120)+1,"000"))</f>
        <v/>
      </c>
      <c r="T3630">
        <f>IF($AB3630="Да","Подкатегория_Крупная","Подкатегория_"&amp;TEXT(MOD(QUOTIENT($A3630-1,50),300)+1,"000"))</f>
        <v/>
      </c>
      <c r="U3630">
        <f>"SKU_"&amp;TEXT($A3630,"0000000")</f>
        <v/>
      </c>
      <c r="V3630">
        <f>CHOOSE(MOD($A3630-1,4)+1,"Enterprise","SMB","Госсектор","Розница")</f>
        <v/>
      </c>
      <c r="W3630">
        <f>"Клиент_"&amp;TEXT(MOD($A3630-1,20000)+1,"00000")</f>
        <v/>
      </c>
      <c r="X3630">
        <f>CHOOSE(MOD($A3630-1,5)+1,"Портал","API","Импорт","Ручной ввод","Интеграция")</f>
        <v/>
      </c>
      <c r="Y3630" s="8">
        <f>ROUND(1000+MOD($A3630*37,90000)+IF($AB3630="Да",5000,0),2)</f>
        <v/>
      </c>
      <c r="Z3630">
        <f>1+MOD($A3630,20)</f>
        <v/>
      </c>
      <c r="AA3630" s="8">
        <f>ROUND($Y3630*(0.08+MOD($A3630,17)/100),2)</f>
        <v/>
      </c>
      <c r="AB3630">
        <f>IF(MOD($A3630,10)&lt;7,"Да","Нет")</f>
        <v/>
      </c>
      <c r="AC3630">
        <f>$R3630&amp;" / "&amp;$S3630&amp;" / "&amp;$T3630</f>
        <v/>
      </c>
      <c r="AD3630">
        <f>1</f>
        <v/>
      </c>
      <c r="AE3630">
        <f>IF($A3630&lt;=Settings!$B$4,"до 100",IF($A3630&lt;=Settings!$B$5,"до 10 000",IF($A3630&lt;=Settings!$B$6,"до 100 000","100 000+")))</f>
        <v/>
      </c>
    </row>
    <row r="3631">
      <c r="A3631">
        <f>ROW()-1</f>
        <v/>
      </c>
      <c r="B3631">
        <f>IF($A3631&lt;=Settings!$B$4,"small_control",IF($A3631&lt;=Settings!$B$5,"medium_10k",IF($A3631&lt;=Settings!$B$6,"large_100k","extreme_1m")))</f>
        <v/>
      </c>
      <c r="C3631">
        <f>"ORD-"&amp;TEXT(QUOTIENT($A3631-1,3)+1,"0000000")</f>
        <v/>
      </c>
      <c r="D3631">
        <f>"LINE-"&amp;TEXT($A3631,"0000000")</f>
        <v/>
      </c>
      <c r="E3631" s="7">
        <f>Settings!$B$2+$A3631-1</f>
        <v/>
      </c>
      <c r="F3631" s="7">
        <f>Settings!$B$2+MOD($A3631-1,Settings!$B$7)</f>
        <v/>
      </c>
      <c r="G3631">
        <f>YEAR($F3631)</f>
        <v/>
      </c>
      <c r="H3631">
        <f>"Q"&amp;ROUNDUP(MONTH($F3631)/3,0)</f>
        <v/>
      </c>
      <c r="I3631">
        <f>MONTH($F3631)</f>
        <v/>
      </c>
      <c r="J3631">
        <f>CHOOSE(MONTH($F3631),"Январь","Февраль","Март","Апрель","Май","Июнь","Июль","Август","Сентябрь","Октябрь","Ноябрь","Декабрь")</f>
        <v/>
      </c>
      <c r="K3631">
        <f>DAY($F3631)</f>
        <v/>
      </c>
      <c r="L3631">
        <f>IF(MOD($A3631,10)&lt;7,"ФО_01_Крупный","ФО_"&amp;TEXT(MOD($A3631,8)+1,"00"))</f>
        <v/>
      </c>
      <c r="M3631">
        <f>IF($AB3631="Да","Регион_001_Крупный","Регион_"&amp;TEXT(MOD(QUOTIENT($A3631-1,20),180)+1,"000"))</f>
        <v/>
      </c>
      <c r="N3631">
        <f>IF($AB3631="Да","Город_"&amp;TEXT(MOD($A3631-1,250)+1,"0000"),"Город_"&amp;TEXT(MOD($A3631-1,3000)+1,"0000"))</f>
        <v/>
      </c>
      <c r="O3631">
        <f>IF($AB3631="Да","Холдинг_Крупный","Холдинг_"&amp;TEXT(MOD(QUOTIENT($A3631-1,10000),20)+1,"00"))</f>
        <v/>
      </c>
      <c r="P3631">
        <f>IF($AB3631="Да","Организация_Крупная","Организация_"&amp;TEXT(MOD(QUOTIENT($A3631-1,500),600)+1,"000"))</f>
        <v/>
      </c>
      <c r="Q3631">
        <f>"Отдел_"&amp;TEXT(MOD(QUOTIENT($A3631-1,50),100)+1,"000")</f>
        <v/>
      </c>
      <c r="R3631">
        <f>IF($AB3631="Да","Группа_Крупная","Группа_"&amp;TEXT(MOD(QUOTIENT($A3631-1,5000),30)+1,"00"))</f>
        <v/>
      </c>
      <c r="S3631">
        <f>IF($AB3631="Да","Категория_Крупная","Категория_"&amp;TEXT(MOD(QUOTIENT($A3631-1,500),120)+1,"000"))</f>
        <v/>
      </c>
      <c r="T3631">
        <f>IF($AB3631="Да","Подкатегория_Крупная","Подкатегория_"&amp;TEXT(MOD(QUOTIENT($A3631-1,50),300)+1,"000"))</f>
        <v/>
      </c>
      <c r="U3631">
        <f>"SKU_"&amp;TEXT($A3631,"0000000")</f>
        <v/>
      </c>
      <c r="V3631">
        <f>CHOOSE(MOD($A3631-1,4)+1,"Enterprise","SMB","Госсектор","Розница")</f>
        <v/>
      </c>
      <c r="W3631">
        <f>"Клиент_"&amp;TEXT(MOD($A3631-1,20000)+1,"00000")</f>
        <v/>
      </c>
      <c r="X3631">
        <f>CHOOSE(MOD($A3631-1,5)+1,"Портал","API","Импорт","Ручной ввод","Интеграция")</f>
        <v/>
      </c>
      <c r="Y3631" s="8">
        <f>ROUND(1000+MOD($A3631*37,90000)+IF($AB3631="Да",5000,0),2)</f>
        <v/>
      </c>
      <c r="Z3631">
        <f>1+MOD($A3631,20)</f>
        <v/>
      </c>
      <c r="AA3631" s="8">
        <f>ROUND($Y3631*(0.08+MOD($A3631,17)/100),2)</f>
        <v/>
      </c>
      <c r="AB3631">
        <f>IF(MOD($A3631,10)&lt;7,"Да","Нет")</f>
        <v/>
      </c>
      <c r="AC3631">
        <f>$R3631&amp;" / "&amp;$S3631&amp;" / "&amp;$T3631</f>
        <v/>
      </c>
      <c r="AD3631">
        <f>1</f>
        <v/>
      </c>
      <c r="AE3631">
        <f>IF($A3631&lt;=Settings!$B$4,"до 100",IF($A3631&lt;=Settings!$B$5,"до 10 000",IF($A3631&lt;=Settings!$B$6,"до 100 000","100 000+")))</f>
        <v/>
      </c>
    </row>
    <row r="3632">
      <c r="A3632">
        <f>ROW()-1</f>
        <v/>
      </c>
      <c r="B3632">
        <f>IF($A3632&lt;=Settings!$B$4,"small_control",IF($A3632&lt;=Settings!$B$5,"medium_10k",IF($A3632&lt;=Settings!$B$6,"large_100k","extreme_1m")))</f>
        <v/>
      </c>
      <c r="C3632">
        <f>"ORD-"&amp;TEXT(QUOTIENT($A3632-1,3)+1,"0000000")</f>
        <v/>
      </c>
      <c r="D3632">
        <f>"LINE-"&amp;TEXT($A3632,"0000000")</f>
        <v/>
      </c>
      <c r="E3632" s="7">
        <f>Settings!$B$2+$A3632-1</f>
        <v/>
      </c>
      <c r="F3632" s="7">
        <f>Settings!$B$2+MOD($A3632-1,Settings!$B$7)</f>
        <v/>
      </c>
      <c r="G3632">
        <f>YEAR($F3632)</f>
        <v/>
      </c>
      <c r="H3632">
        <f>"Q"&amp;ROUNDUP(MONTH($F3632)/3,0)</f>
        <v/>
      </c>
      <c r="I3632">
        <f>MONTH($F3632)</f>
        <v/>
      </c>
      <c r="J3632">
        <f>CHOOSE(MONTH($F3632),"Январь","Февраль","Март","Апрель","Май","Июнь","Июль","Август","Сентябрь","Октябрь","Ноябрь","Декабрь")</f>
        <v/>
      </c>
      <c r="K3632">
        <f>DAY($F3632)</f>
        <v/>
      </c>
      <c r="L3632">
        <f>IF(MOD($A3632,10)&lt;7,"ФО_01_Крупный","ФО_"&amp;TEXT(MOD($A3632,8)+1,"00"))</f>
        <v/>
      </c>
      <c r="M3632">
        <f>IF($AB3632="Да","Регион_001_Крупный","Регион_"&amp;TEXT(MOD(QUOTIENT($A3632-1,20),180)+1,"000"))</f>
        <v/>
      </c>
      <c r="N3632">
        <f>IF($AB3632="Да","Город_"&amp;TEXT(MOD($A3632-1,250)+1,"0000"),"Город_"&amp;TEXT(MOD($A3632-1,3000)+1,"0000"))</f>
        <v/>
      </c>
      <c r="O3632">
        <f>IF($AB3632="Да","Холдинг_Крупный","Холдинг_"&amp;TEXT(MOD(QUOTIENT($A3632-1,10000),20)+1,"00"))</f>
        <v/>
      </c>
      <c r="P3632">
        <f>IF($AB3632="Да","Организация_Крупная","Организация_"&amp;TEXT(MOD(QUOTIENT($A3632-1,500),600)+1,"000"))</f>
        <v/>
      </c>
      <c r="Q3632">
        <f>"Отдел_"&amp;TEXT(MOD(QUOTIENT($A3632-1,50),100)+1,"000")</f>
        <v/>
      </c>
      <c r="R3632">
        <f>IF($AB3632="Да","Группа_Крупная","Группа_"&amp;TEXT(MOD(QUOTIENT($A3632-1,5000),30)+1,"00"))</f>
        <v/>
      </c>
      <c r="S3632">
        <f>IF($AB3632="Да","Категория_Крупная","Категория_"&amp;TEXT(MOD(QUOTIENT($A3632-1,500),120)+1,"000"))</f>
        <v/>
      </c>
      <c r="T3632">
        <f>IF($AB3632="Да","Подкатегория_Крупная","Подкатегория_"&amp;TEXT(MOD(QUOTIENT($A3632-1,50),300)+1,"000"))</f>
        <v/>
      </c>
      <c r="U3632">
        <f>"SKU_"&amp;TEXT($A3632,"0000000")</f>
        <v/>
      </c>
      <c r="V3632">
        <f>CHOOSE(MOD($A3632-1,4)+1,"Enterprise","SMB","Госсектор","Розница")</f>
        <v/>
      </c>
      <c r="W3632">
        <f>"Клиент_"&amp;TEXT(MOD($A3632-1,20000)+1,"00000")</f>
        <v/>
      </c>
      <c r="X3632">
        <f>CHOOSE(MOD($A3632-1,5)+1,"Портал","API","Импорт","Ручной ввод","Интеграция")</f>
        <v/>
      </c>
      <c r="Y3632" s="8">
        <f>ROUND(1000+MOD($A3632*37,90000)+IF($AB3632="Да",5000,0),2)</f>
        <v/>
      </c>
      <c r="Z3632">
        <f>1+MOD($A3632,20)</f>
        <v/>
      </c>
      <c r="AA3632" s="8">
        <f>ROUND($Y3632*(0.08+MOD($A3632,17)/100),2)</f>
        <v/>
      </c>
      <c r="AB3632">
        <f>IF(MOD($A3632,10)&lt;7,"Да","Нет")</f>
        <v/>
      </c>
      <c r="AC3632">
        <f>$R3632&amp;" / "&amp;$S3632&amp;" / "&amp;$T3632</f>
        <v/>
      </c>
      <c r="AD3632">
        <f>1</f>
        <v/>
      </c>
      <c r="AE3632">
        <f>IF($A3632&lt;=Settings!$B$4,"до 100",IF($A3632&lt;=Settings!$B$5,"до 10 000",IF($A3632&lt;=Settings!$B$6,"до 100 000","100 000+")))</f>
        <v/>
      </c>
    </row>
    <row r="3633">
      <c r="A3633">
        <f>ROW()-1</f>
        <v/>
      </c>
      <c r="B3633">
        <f>IF($A3633&lt;=Settings!$B$4,"small_control",IF($A3633&lt;=Settings!$B$5,"medium_10k",IF($A3633&lt;=Settings!$B$6,"large_100k","extreme_1m")))</f>
        <v/>
      </c>
      <c r="C3633">
        <f>"ORD-"&amp;TEXT(QUOTIENT($A3633-1,3)+1,"0000000")</f>
        <v/>
      </c>
      <c r="D3633">
        <f>"LINE-"&amp;TEXT($A3633,"0000000")</f>
        <v/>
      </c>
      <c r="E3633" s="7">
        <f>Settings!$B$2+$A3633-1</f>
        <v/>
      </c>
      <c r="F3633" s="7">
        <f>Settings!$B$2+MOD($A3633-1,Settings!$B$7)</f>
        <v/>
      </c>
      <c r="G3633">
        <f>YEAR($F3633)</f>
        <v/>
      </c>
      <c r="H3633">
        <f>"Q"&amp;ROUNDUP(MONTH($F3633)/3,0)</f>
        <v/>
      </c>
      <c r="I3633">
        <f>MONTH($F3633)</f>
        <v/>
      </c>
      <c r="J3633">
        <f>CHOOSE(MONTH($F3633),"Январь","Февраль","Март","Апрель","Май","Июнь","Июль","Август","Сентябрь","Октябрь","Ноябрь","Декабрь")</f>
        <v/>
      </c>
      <c r="K3633">
        <f>DAY($F3633)</f>
        <v/>
      </c>
      <c r="L3633">
        <f>IF(MOD($A3633,10)&lt;7,"ФО_01_Крупный","ФО_"&amp;TEXT(MOD($A3633,8)+1,"00"))</f>
        <v/>
      </c>
      <c r="M3633">
        <f>IF($AB3633="Да","Регион_001_Крупный","Регион_"&amp;TEXT(MOD(QUOTIENT($A3633-1,20),180)+1,"000"))</f>
        <v/>
      </c>
      <c r="N3633">
        <f>IF($AB3633="Да","Город_"&amp;TEXT(MOD($A3633-1,250)+1,"0000"),"Город_"&amp;TEXT(MOD($A3633-1,3000)+1,"0000"))</f>
        <v/>
      </c>
      <c r="O3633">
        <f>IF($AB3633="Да","Холдинг_Крупный","Холдинг_"&amp;TEXT(MOD(QUOTIENT($A3633-1,10000),20)+1,"00"))</f>
        <v/>
      </c>
      <c r="P3633">
        <f>IF($AB3633="Да","Организация_Крупная","Организация_"&amp;TEXT(MOD(QUOTIENT($A3633-1,500),600)+1,"000"))</f>
        <v/>
      </c>
      <c r="Q3633">
        <f>"Отдел_"&amp;TEXT(MOD(QUOTIENT($A3633-1,50),100)+1,"000")</f>
        <v/>
      </c>
      <c r="R3633">
        <f>IF($AB3633="Да","Группа_Крупная","Группа_"&amp;TEXT(MOD(QUOTIENT($A3633-1,5000),30)+1,"00"))</f>
        <v/>
      </c>
      <c r="S3633">
        <f>IF($AB3633="Да","Категория_Крупная","Категория_"&amp;TEXT(MOD(QUOTIENT($A3633-1,500),120)+1,"000"))</f>
        <v/>
      </c>
      <c r="T3633">
        <f>IF($AB3633="Да","Подкатегория_Крупная","Подкатегория_"&amp;TEXT(MOD(QUOTIENT($A3633-1,50),300)+1,"000"))</f>
        <v/>
      </c>
      <c r="U3633">
        <f>"SKU_"&amp;TEXT($A3633,"0000000")</f>
        <v/>
      </c>
      <c r="V3633">
        <f>CHOOSE(MOD($A3633-1,4)+1,"Enterprise","SMB","Госсектор","Розница")</f>
        <v/>
      </c>
      <c r="W3633">
        <f>"Клиент_"&amp;TEXT(MOD($A3633-1,20000)+1,"00000")</f>
        <v/>
      </c>
      <c r="X3633">
        <f>CHOOSE(MOD($A3633-1,5)+1,"Портал","API","Импорт","Ручной ввод","Интеграция")</f>
        <v/>
      </c>
      <c r="Y3633" s="8">
        <f>ROUND(1000+MOD($A3633*37,90000)+IF($AB3633="Да",5000,0),2)</f>
        <v/>
      </c>
      <c r="Z3633">
        <f>1+MOD($A3633,20)</f>
        <v/>
      </c>
      <c r="AA3633" s="8">
        <f>ROUND($Y3633*(0.08+MOD($A3633,17)/100),2)</f>
        <v/>
      </c>
      <c r="AB3633">
        <f>IF(MOD($A3633,10)&lt;7,"Да","Нет")</f>
        <v/>
      </c>
      <c r="AC3633">
        <f>$R3633&amp;" / "&amp;$S3633&amp;" / "&amp;$T3633</f>
        <v/>
      </c>
      <c r="AD3633">
        <f>1</f>
        <v/>
      </c>
      <c r="AE3633">
        <f>IF($A3633&lt;=Settings!$B$4,"до 100",IF($A3633&lt;=Settings!$B$5,"до 10 000",IF($A3633&lt;=Settings!$B$6,"до 100 000","100 000+")))</f>
        <v/>
      </c>
    </row>
    <row r="3634">
      <c r="A3634">
        <f>ROW()-1</f>
        <v/>
      </c>
      <c r="B3634">
        <f>IF($A3634&lt;=Settings!$B$4,"small_control",IF($A3634&lt;=Settings!$B$5,"medium_10k",IF($A3634&lt;=Settings!$B$6,"large_100k","extreme_1m")))</f>
        <v/>
      </c>
      <c r="C3634">
        <f>"ORD-"&amp;TEXT(QUOTIENT($A3634-1,3)+1,"0000000")</f>
        <v/>
      </c>
      <c r="D3634">
        <f>"LINE-"&amp;TEXT($A3634,"0000000")</f>
        <v/>
      </c>
      <c r="E3634" s="7">
        <f>Settings!$B$2+$A3634-1</f>
        <v/>
      </c>
      <c r="F3634" s="7">
        <f>Settings!$B$2+MOD($A3634-1,Settings!$B$7)</f>
        <v/>
      </c>
      <c r="G3634">
        <f>YEAR($F3634)</f>
        <v/>
      </c>
      <c r="H3634">
        <f>"Q"&amp;ROUNDUP(MONTH($F3634)/3,0)</f>
        <v/>
      </c>
      <c r="I3634">
        <f>MONTH($F3634)</f>
        <v/>
      </c>
      <c r="J3634">
        <f>CHOOSE(MONTH($F3634),"Январь","Февраль","Март","Апрель","Май","Июнь","Июль","Август","Сентябрь","Октябрь","Ноябрь","Декабрь")</f>
        <v/>
      </c>
      <c r="K3634">
        <f>DAY($F3634)</f>
        <v/>
      </c>
      <c r="L3634">
        <f>IF(MOD($A3634,10)&lt;7,"ФО_01_Крупный","ФО_"&amp;TEXT(MOD($A3634,8)+1,"00"))</f>
        <v/>
      </c>
      <c r="M3634">
        <f>IF($AB3634="Да","Регион_001_Крупный","Регион_"&amp;TEXT(MOD(QUOTIENT($A3634-1,20),180)+1,"000"))</f>
        <v/>
      </c>
      <c r="N3634">
        <f>IF($AB3634="Да","Город_"&amp;TEXT(MOD($A3634-1,250)+1,"0000"),"Город_"&amp;TEXT(MOD($A3634-1,3000)+1,"0000"))</f>
        <v/>
      </c>
      <c r="O3634">
        <f>IF($AB3634="Да","Холдинг_Крупный","Холдинг_"&amp;TEXT(MOD(QUOTIENT($A3634-1,10000),20)+1,"00"))</f>
        <v/>
      </c>
      <c r="P3634">
        <f>IF($AB3634="Да","Организация_Крупная","Организация_"&amp;TEXT(MOD(QUOTIENT($A3634-1,500),600)+1,"000"))</f>
        <v/>
      </c>
      <c r="Q3634">
        <f>"Отдел_"&amp;TEXT(MOD(QUOTIENT($A3634-1,50),100)+1,"000")</f>
        <v/>
      </c>
      <c r="R3634">
        <f>IF($AB3634="Да","Группа_Крупная","Группа_"&amp;TEXT(MOD(QUOTIENT($A3634-1,5000),30)+1,"00"))</f>
        <v/>
      </c>
      <c r="S3634">
        <f>IF($AB3634="Да","Категория_Крупная","Категория_"&amp;TEXT(MOD(QUOTIENT($A3634-1,500),120)+1,"000"))</f>
        <v/>
      </c>
      <c r="T3634">
        <f>IF($AB3634="Да","Подкатегория_Крупная","Подкатегория_"&amp;TEXT(MOD(QUOTIENT($A3634-1,50),300)+1,"000"))</f>
        <v/>
      </c>
      <c r="U3634">
        <f>"SKU_"&amp;TEXT($A3634,"0000000")</f>
        <v/>
      </c>
      <c r="V3634">
        <f>CHOOSE(MOD($A3634-1,4)+1,"Enterprise","SMB","Госсектор","Розница")</f>
        <v/>
      </c>
      <c r="W3634">
        <f>"Клиент_"&amp;TEXT(MOD($A3634-1,20000)+1,"00000")</f>
        <v/>
      </c>
      <c r="X3634">
        <f>CHOOSE(MOD($A3634-1,5)+1,"Портал","API","Импорт","Ручной ввод","Интеграция")</f>
        <v/>
      </c>
      <c r="Y3634" s="8">
        <f>ROUND(1000+MOD($A3634*37,90000)+IF($AB3634="Да",5000,0),2)</f>
        <v/>
      </c>
      <c r="Z3634">
        <f>1+MOD($A3634,20)</f>
        <v/>
      </c>
      <c r="AA3634" s="8">
        <f>ROUND($Y3634*(0.08+MOD($A3634,17)/100),2)</f>
        <v/>
      </c>
      <c r="AB3634">
        <f>IF(MOD($A3634,10)&lt;7,"Да","Нет")</f>
        <v/>
      </c>
      <c r="AC3634">
        <f>$R3634&amp;" / "&amp;$S3634&amp;" / "&amp;$T3634</f>
        <v/>
      </c>
      <c r="AD3634">
        <f>1</f>
        <v/>
      </c>
      <c r="AE3634">
        <f>IF($A3634&lt;=Settings!$B$4,"до 100",IF($A3634&lt;=Settings!$B$5,"до 10 000",IF($A3634&lt;=Settings!$B$6,"до 100 000","100 000+")))</f>
        <v/>
      </c>
    </row>
    <row r="3635">
      <c r="A3635">
        <f>ROW()-1</f>
        <v/>
      </c>
      <c r="B3635">
        <f>IF($A3635&lt;=Settings!$B$4,"small_control",IF($A3635&lt;=Settings!$B$5,"medium_10k",IF($A3635&lt;=Settings!$B$6,"large_100k","extreme_1m")))</f>
        <v/>
      </c>
      <c r="C3635">
        <f>"ORD-"&amp;TEXT(QUOTIENT($A3635-1,3)+1,"0000000")</f>
        <v/>
      </c>
      <c r="D3635">
        <f>"LINE-"&amp;TEXT($A3635,"0000000")</f>
        <v/>
      </c>
      <c r="E3635" s="7">
        <f>Settings!$B$2+$A3635-1</f>
        <v/>
      </c>
      <c r="F3635" s="7">
        <f>Settings!$B$2+MOD($A3635-1,Settings!$B$7)</f>
        <v/>
      </c>
      <c r="G3635">
        <f>YEAR($F3635)</f>
        <v/>
      </c>
      <c r="H3635">
        <f>"Q"&amp;ROUNDUP(MONTH($F3635)/3,0)</f>
        <v/>
      </c>
      <c r="I3635">
        <f>MONTH($F3635)</f>
        <v/>
      </c>
      <c r="J3635">
        <f>CHOOSE(MONTH($F3635),"Январь","Февраль","Март","Апрель","Май","Июнь","Июль","Август","Сентябрь","Октябрь","Ноябрь","Декабрь")</f>
        <v/>
      </c>
      <c r="K3635">
        <f>DAY($F3635)</f>
        <v/>
      </c>
      <c r="L3635">
        <f>IF(MOD($A3635,10)&lt;7,"ФО_01_Крупный","ФО_"&amp;TEXT(MOD($A3635,8)+1,"00"))</f>
        <v/>
      </c>
      <c r="M3635">
        <f>IF($AB3635="Да","Регион_001_Крупный","Регион_"&amp;TEXT(MOD(QUOTIENT($A3635-1,20),180)+1,"000"))</f>
        <v/>
      </c>
      <c r="N3635">
        <f>IF($AB3635="Да","Город_"&amp;TEXT(MOD($A3635-1,250)+1,"0000"),"Город_"&amp;TEXT(MOD($A3635-1,3000)+1,"0000"))</f>
        <v/>
      </c>
      <c r="O3635">
        <f>IF($AB3635="Да","Холдинг_Крупный","Холдинг_"&amp;TEXT(MOD(QUOTIENT($A3635-1,10000),20)+1,"00"))</f>
        <v/>
      </c>
      <c r="P3635">
        <f>IF($AB3635="Да","Организация_Крупная","Организация_"&amp;TEXT(MOD(QUOTIENT($A3635-1,500),600)+1,"000"))</f>
        <v/>
      </c>
      <c r="Q3635">
        <f>"Отдел_"&amp;TEXT(MOD(QUOTIENT($A3635-1,50),100)+1,"000")</f>
        <v/>
      </c>
      <c r="R3635">
        <f>IF($AB3635="Да","Группа_Крупная","Группа_"&amp;TEXT(MOD(QUOTIENT($A3635-1,5000),30)+1,"00"))</f>
        <v/>
      </c>
      <c r="S3635">
        <f>IF($AB3635="Да","Категория_Крупная","Категория_"&amp;TEXT(MOD(QUOTIENT($A3635-1,500),120)+1,"000"))</f>
        <v/>
      </c>
      <c r="T3635">
        <f>IF($AB3635="Да","Подкатегория_Крупная","Подкатегория_"&amp;TEXT(MOD(QUOTIENT($A3635-1,50),300)+1,"000"))</f>
        <v/>
      </c>
      <c r="U3635">
        <f>"SKU_"&amp;TEXT($A3635,"0000000")</f>
        <v/>
      </c>
      <c r="V3635">
        <f>CHOOSE(MOD($A3635-1,4)+1,"Enterprise","SMB","Госсектор","Розница")</f>
        <v/>
      </c>
      <c r="W3635">
        <f>"Клиент_"&amp;TEXT(MOD($A3635-1,20000)+1,"00000")</f>
        <v/>
      </c>
      <c r="X3635">
        <f>CHOOSE(MOD($A3635-1,5)+1,"Портал","API","Импорт","Ручной ввод","Интеграция")</f>
        <v/>
      </c>
      <c r="Y3635" s="8">
        <f>ROUND(1000+MOD($A3635*37,90000)+IF($AB3635="Да",5000,0),2)</f>
        <v/>
      </c>
      <c r="Z3635">
        <f>1+MOD($A3635,20)</f>
        <v/>
      </c>
      <c r="AA3635" s="8">
        <f>ROUND($Y3635*(0.08+MOD($A3635,17)/100),2)</f>
        <v/>
      </c>
      <c r="AB3635">
        <f>IF(MOD($A3635,10)&lt;7,"Да","Нет")</f>
        <v/>
      </c>
      <c r="AC3635">
        <f>$R3635&amp;" / "&amp;$S3635&amp;" / "&amp;$T3635</f>
        <v/>
      </c>
      <c r="AD3635">
        <f>1</f>
        <v/>
      </c>
      <c r="AE3635">
        <f>IF($A3635&lt;=Settings!$B$4,"до 100",IF($A3635&lt;=Settings!$B$5,"до 10 000",IF($A3635&lt;=Settings!$B$6,"до 100 000","100 000+")))</f>
        <v/>
      </c>
    </row>
    <row r="3636">
      <c r="A3636">
        <f>ROW()-1</f>
        <v/>
      </c>
      <c r="B3636">
        <f>IF($A3636&lt;=Settings!$B$4,"small_control",IF($A3636&lt;=Settings!$B$5,"medium_10k",IF($A3636&lt;=Settings!$B$6,"large_100k","extreme_1m")))</f>
        <v/>
      </c>
      <c r="C3636">
        <f>"ORD-"&amp;TEXT(QUOTIENT($A3636-1,3)+1,"0000000")</f>
        <v/>
      </c>
      <c r="D3636">
        <f>"LINE-"&amp;TEXT($A3636,"0000000")</f>
        <v/>
      </c>
      <c r="E3636" s="7">
        <f>Settings!$B$2+$A3636-1</f>
        <v/>
      </c>
      <c r="F3636" s="7">
        <f>Settings!$B$2+MOD($A3636-1,Settings!$B$7)</f>
        <v/>
      </c>
      <c r="G3636">
        <f>YEAR($F3636)</f>
        <v/>
      </c>
      <c r="H3636">
        <f>"Q"&amp;ROUNDUP(MONTH($F3636)/3,0)</f>
        <v/>
      </c>
      <c r="I3636">
        <f>MONTH($F3636)</f>
        <v/>
      </c>
      <c r="J3636">
        <f>CHOOSE(MONTH($F3636),"Январь","Февраль","Март","Апрель","Май","Июнь","Июль","Август","Сентябрь","Октябрь","Ноябрь","Декабрь")</f>
        <v/>
      </c>
      <c r="K3636">
        <f>DAY($F3636)</f>
        <v/>
      </c>
      <c r="L3636">
        <f>IF(MOD($A3636,10)&lt;7,"ФО_01_Крупный","ФО_"&amp;TEXT(MOD($A3636,8)+1,"00"))</f>
        <v/>
      </c>
      <c r="M3636">
        <f>IF($AB3636="Да","Регион_001_Крупный","Регион_"&amp;TEXT(MOD(QUOTIENT($A3636-1,20),180)+1,"000"))</f>
        <v/>
      </c>
      <c r="N3636">
        <f>IF($AB3636="Да","Город_"&amp;TEXT(MOD($A3636-1,250)+1,"0000"),"Город_"&amp;TEXT(MOD($A3636-1,3000)+1,"0000"))</f>
        <v/>
      </c>
      <c r="O3636">
        <f>IF($AB3636="Да","Холдинг_Крупный","Холдинг_"&amp;TEXT(MOD(QUOTIENT($A3636-1,10000),20)+1,"00"))</f>
        <v/>
      </c>
      <c r="P3636">
        <f>IF($AB3636="Да","Организация_Крупная","Организация_"&amp;TEXT(MOD(QUOTIENT($A3636-1,500),600)+1,"000"))</f>
        <v/>
      </c>
      <c r="Q3636">
        <f>"Отдел_"&amp;TEXT(MOD(QUOTIENT($A3636-1,50),100)+1,"000")</f>
        <v/>
      </c>
      <c r="R3636">
        <f>IF($AB3636="Да","Группа_Крупная","Группа_"&amp;TEXT(MOD(QUOTIENT($A3636-1,5000),30)+1,"00"))</f>
        <v/>
      </c>
      <c r="S3636">
        <f>IF($AB3636="Да","Категория_Крупная","Категория_"&amp;TEXT(MOD(QUOTIENT($A3636-1,500),120)+1,"000"))</f>
        <v/>
      </c>
      <c r="T3636">
        <f>IF($AB3636="Да","Подкатегория_Крупная","Подкатегория_"&amp;TEXT(MOD(QUOTIENT($A3636-1,50),300)+1,"000"))</f>
        <v/>
      </c>
      <c r="U3636">
        <f>"SKU_"&amp;TEXT($A3636,"0000000")</f>
        <v/>
      </c>
      <c r="V3636">
        <f>CHOOSE(MOD($A3636-1,4)+1,"Enterprise","SMB","Госсектор","Розница")</f>
        <v/>
      </c>
      <c r="W3636">
        <f>"Клиент_"&amp;TEXT(MOD($A3636-1,20000)+1,"00000")</f>
        <v/>
      </c>
      <c r="X3636">
        <f>CHOOSE(MOD($A3636-1,5)+1,"Портал","API","Импорт","Ручной ввод","Интеграция")</f>
        <v/>
      </c>
      <c r="Y3636" s="8">
        <f>ROUND(1000+MOD($A3636*37,90000)+IF($AB3636="Да",5000,0),2)</f>
        <v/>
      </c>
      <c r="Z3636">
        <f>1+MOD($A3636,20)</f>
        <v/>
      </c>
      <c r="AA3636" s="8">
        <f>ROUND($Y3636*(0.08+MOD($A3636,17)/100),2)</f>
        <v/>
      </c>
      <c r="AB3636">
        <f>IF(MOD($A3636,10)&lt;7,"Да","Нет")</f>
        <v/>
      </c>
      <c r="AC3636">
        <f>$R3636&amp;" / "&amp;$S3636&amp;" / "&amp;$T3636</f>
        <v/>
      </c>
      <c r="AD3636">
        <f>1</f>
        <v/>
      </c>
      <c r="AE3636">
        <f>IF($A3636&lt;=Settings!$B$4,"до 100",IF($A3636&lt;=Settings!$B$5,"до 10 000",IF($A3636&lt;=Settings!$B$6,"до 100 000","100 000+")))</f>
        <v/>
      </c>
    </row>
    <row r="3637">
      <c r="A3637">
        <f>ROW()-1</f>
        <v/>
      </c>
      <c r="B3637">
        <f>IF($A3637&lt;=Settings!$B$4,"small_control",IF($A3637&lt;=Settings!$B$5,"medium_10k",IF($A3637&lt;=Settings!$B$6,"large_100k","extreme_1m")))</f>
        <v/>
      </c>
      <c r="C3637">
        <f>"ORD-"&amp;TEXT(QUOTIENT($A3637-1,3)+1,"0000000")</f>
        <v/>
      </c>
      <c r="D3637">
        <f>"LINE-"&amp;TEXT($A3637,"0000000")</f>
        <v/>
      </c>
      <c r="E3637" s="7">
        <f>Settings!$B$2+$A3637-1</f>
        <v/>
      </c>
      <c r="F3637" s="7">
        <f>Settings!$B$2+MOD($A3637-1,Settings!$B$7)</f>
        <v/>
      </c>
      <c r="G3637">
        <f>YEAR($F3637)</f>
        <v/>
      </c>
      <c r="H3637">
        <f>"Q"&amp;ROUNDUP(MONTH($F3637)/3,0)</f>
        <v/>
      </c>
      <c r="I3637">
        <f>MONTH($F3637)</f>
        <v/>
      </c>
      <c r="J3637">
        <f>CHOOSE(MONTH($F3637),"Январь","Февраль","Март","Апрель","Май","Июнь","Июль","Август","Сентябрь","Октябрь","Ноябрь","Декабрь")</f>
        <v/>
      </c>
      <c r="K3637">
        <f>DAY($F3637)</f>
        <v/>
      </c>
      <c r="L3637">
        <f>IF(MOD($A3637,10)&lt;7,"ФО_01_Крупный","ФО_"&amp;TEXT(MOD($A3637,8)+1,"00"))</f>
        <v/>
      </c>
      <c r="M3637">
        <f>IF($AB3637="Да","Регион_001_Крупный","Регион_"&amp;TEXT(MOD(QUOTIENT($A3637-1,20),180)+1,"000"))</f>
        <v/>
      </c>
      <c r="N3637">
        <f>IF($AB3637="Да","Город_"&amp;TEXT(MOD($A3637-1,250)+1,"0000"),"Город_"&amp;TEXT(MOD($A3637-1,3000)+1,"0000"))</f>
        <v/>
      </c>
      <c r="O3637">
        <f>IF($AB3637="Да","Холдинг_Крупный","Холдинг_"&amp;TEXT(MOD(QUOTIENT($A3637-1,10000),20)+1,"00"))</f>
        <v/>
      </c>
      <c r="P3637">
        <f>IF($AB3637="Да","Организация_Крупная","Организация_"&amp;TEXT(MOD(QUOTIENT($A3637-1,500),600)+1,"000"))</f>
        <v/>
      </c>
      <c r="Q3637">
        <f>"Отдел_"&amp;TEXT(MOD(QUOTIENT($A3637-1,50),100)+1,"000")</f>
        <v/>
      </c>
      <c r="R3637">
        <f>IF($AB3637="Да","Группа_Крупная","Группа_"&amp;TEXT(MOD(QUOTIENT($A3637-1,5000),30)+1,"00"))</f>
        <v/>
      </c>
      <c r="S3637">
        <f>IF($AB3637="Да","Категория_Крупная","Категория_"&amp;TEXT(MOD(QUOTIENT($A3637-1,500),120)+1,"000"))</f>
        <v/>
      </c>
      <c r="T3637">
        <f>IF($AB3637="Да","Подкатегория_Крупная","Подкатегория_"&amp;TEXT(MOD(QUOTIENT($A3637-1,50),300)+1,"000"))</f>
        <v/>
      </c>
      <c r="U3637">
        <f>"SKU_"&amp;TEXT($A3637,"0000000")</f>
        <v/>
      </c>
      <c r="V3637">
        <f>CHOOSE(MOD($A3637-1,4)+1,"Enterprise","SMB","Госсектор","Розница")</f>
        <v/>
      </c>
      <c r="W3637">
        <f>"Клиент_"&amp;TEXT(MOD($A3637-1,20000)+1,"00000")</f>
        <v/>
      </c>
      <c r="X3637">
        <f>CHOOSE(MOD($A3637-1,5)+1,"Портал","API","Импорт","Ручной ввод","Интеграция")</f>
        <v/>
      </c>
      <c r="Y3637" s="8">
        <f>ROUND(1000+MOD($A3637*37,90000)+IF($AB3637="Да",5000,0),2)</f>
        <v/>
      </c>
      <c r="Z3637">
        <f>1+MOD($A3637,20)</f>
        <v/>
      </c>
      <c r="AA3637" s="8">
        <f>ROUND($Y3637*(0.08+MOD($A3637,17)/100),2)</f>
        <v/>
      </c>
      <c r="AB3637">
        <f>IF(MOD($A3637,10)&lt;7,"Да","Нет")</f>
        <v/>
      </c>
      <c r="AC3637">
        <f>$R3637&amp;" / "&amp;$S3637&amp;" / "&amp;$T3637</f>
        <v/>
      </c>
      <c r="AD3637">
        <f>1</f>
        <v/>
      </c>
      <c r="AE3637">
        <f>IF($A3637&lt;=Settings!$B$4,"до 100",IF($A3637&lt;=Settings!$B$5,"до 10 000",IF($A3637&lt;=Settings!$B$6,"до 100 000","100 000+")))</f>
        <v/>
      </c>
    </row>
    <row r="3638">
      <c r="A3638">
        <f>ROW()-1</f>
        <v/>
      </c>
      <c r="B3638">
        <f>IF($A3638&lt;=Settings!$B$4,"small_control",IF($A3638&lt;=Settings!$B$5,"medium_10k",IF($A3638&lt;=Settings!$B$6,"large_100k","extreme_1m")))</f>
        <v/>
      </c>
      <c r="C3638">
        <f>"ORD-"&amp;TEXT(QUOTIENT($A3638-1,3)+1,"0000000")</f>
        <v/>
      </c>
      <c r="D3638">
        <f>"LINE-"&amp;TEXT($A3638,"0000000")</f>
        <v/>
      </c>
      <c r="E3638" s="7">
        <f>Settings!$B$2+$A3638-1</f>
        <v/>
      </c>
      <c r="F3638" s="7">
        <f>Settings!$B$2+MOD($A3638-1,Settings!$B$7)</f>
        <v/>
      </c>
      <c r="G3638">
        <f>YEAR($F3638)</f>
        <v/>
      </c>
      <c r="H3638">
        <f>"Q"&amp;ROUNDUP(MONTH($F3638)/3,0)</f>
        <v/>
      </c>
      <c r="I3638">
        <f>MONTH($F3638)</f>
        <v/>
      </c>
      <c r="J3638">
        <f>CHOOSE(MONTH($F3638),"Январь","Февраль","Март","Апрель","Май","Июнь","Июль","Август","Сентябрь","Октябрь","Ноябрь","Декабрь")</f>
        <v/>
      </c>
      <c r="K3638">
        <f>DAY($F3638)</f>
        <v/>
      </c>
      <c r="L3638">
        <f>IF(MOD($A3638,10)&lt;7,"ФО_01_Крупный","ФО_"&amp;TEXT(MOD($A3638,8)+1,"00"))</f>
        <v/>
      </c>
      <c r="M3638">
        <f>IF($AB3638="Да","Регион_001_Крупный","Регион_"&amp;TEXT(MOD(QUOTIENT($A3638-1,20),180)+1,"000"))</f>
        <v/>
      </c>
      <c r="N3638">
        <f>IF($AB3638="Да","Город_"&amp;TEXT(MOD($A3638-1,250)+1,"0000"),"Город_"&amp;TEXT(MOD($A3638-1,3000)+1,"0000"))</f>
        <v/>
      </c>
      <c r="O3638">
        <f>IF($AB3638="Да","Холдинг_Крупный","Холдинг_"&amp;TEXT(MOD(QUOTIENT($A3638-1,10000),20)+1,"00"))</f>
        <v/>
      </c>
      <c r="P3638">
        <f>IF($AB3638="Да","Организация_Крупная","Организация_"&amp;TEXT(MOD(QUOTIENT($A3638-1,500),600)+1,"000"))</f>
        <v/>
      </c>
      <c r="Q3638">
        <f>"Отдел_"&amp;TEXT(MOD(QUOTIENT($A3638-1,50),100)+1,"000")</f>
        <v/>
      </c>
      <c r="R3638">
        <f>IF($AB3638="Да","Группа_Крупная","Группа_"&amp;TEXT(MOD(QUOTIENT($A3638-1,5000),30)+1,"00"))</f>
        <v/>
      </c>
      <c r="S3638">
        <f>IF($AB3638="Да","Категория_Крупная","Категория_"&amp;TEXT(MOD(QUOTIENT($A3638-1,500),120)+1,"000"))</f>
        <v/>
      </c>
      <c r="T3638">
        <f>IF($AB3638="Да","Подкатегория_Крупная","Подкатегория_"&amp;TEXT(MOD(QUOTIENT($A3638-1,50),300)+1,"000"))</f>
        <v/>
      </c>
      <c r="U3638">
        <f>"SKU_"&amp;TEXT($A3638,"0000000")</f>
        <v/>
      </c>
      <c r="V3638">
        <f>CHOOSE(MOD($A3638-1,4)+1,"Enterprise","SMB","Госсектор","Розница")</f>
        <v/>
      </c>
      <c r="W3638">
        <f>"Клиент_"&amp;TEXT(MOD($A3638-1,20000)+1,"00000")</f>
        <v/>
      </c>
      <c r="X3638">
        <f>CHOOSE(MOD($A3638-1,5)+1,"Портал","API","Импорт","Ручной ввод","Интеграция")</f>
        <v/>
      </c>
      <c r="Y3638" s="8">
        <f>ROUND(1000+MOD($A3638*37,90000)+IF($AB3638="Да",5000,0),2)</f>
        <v/>
      </c>
      <c r="Z3638">
        <f>1+MOD($A3638,20)</f>
        <v/>
      </c>
      <c r="AA3638" s="8">
        <f>ROUND($Y3638*(0.08+MOD($A3638,17)/100),2)</f>
        <v/>
      </c>
      <c r="AB3638">
        <f>IF(MOD($A3638,10)&lt;7,"Да","Нет")</f>
        <v/>
      </c>
      <c r="AC3638">
        <f>$R3638&amp;" / "&amp;$S3638&amp;" / "&amp;$T3638</f>
        <v/>
      </c>
      <c r="AD3638">
        <f>1</f>
        <v/>
      </c>
      <c r="AE3638">
        <f>IF($A3638&lt;=Settings!$B$4,"до 100",IF($A3638&lt;=Settings!$B$5,"до 10 000",IF($A3638&lt;=Settings!$B$6,"до 100 000","100 000+")))</f>
        <v/>
      </c>
    </row>
    <row r="3639">
      <c r="A3639">
        <f>ROW()-1</f>
        <v/>
      </c>
      <c r="B3639">
        <f>IF($A3639&lt;=Settings!$B$4,"small_control",IF($A3639&lt;=Settings!$B$5,"medium_10k",IF($A3639&lt;=Settings!$B$6,"large_100k","extreme_1m")))</f>
        <v/>
      </c>
      <c r="C3639">
        <f>"ORD-"&amp;TEXT(QUOTIENT($A3639-1,3)+1,"0000000")</f>
        <v/>
      </c>
      <c r="D3639">
        <f>"LINE-"&amp;TEXT($A3639,"0000000")</f>
        <v/>
      </c>
      <c r="E3639" s="7">
        <f>Settings!$B$2+$A3639-1</f>
        <v/>
      </c>
      <c r="F3639" s="7">
        <f>Settings!$B$2+MOD($A3639-1,Settings!$B$7)</f>
        <v/>
      </c>
      <c r="G3639">
        <f>YEAR($F3639)</f>
        <v/>
      </c>
      <c r="H3639">
        <f>"Q"&amp;ROUNDUP(MONTH($F3639)/3,0)</f>
        <v/>
      </c>
      <c r="I3639">
        <f>MONTH($F3639)</f>
        <v/>
      </c>
      <c r="J3639">
        <f>CHOOSE(MONTH($F3639),"Январь","Февраль","Март","Апрель","Май","Июнь","Июль","Август","Сентябрь","Октябрь","Ноябрь","Декабрь")</f>
        <v/>
      </c>
      <c r="K3639">
        <f>DAY($F3639)</f>
        <v/>
      </c>
      <c r="L3639">
        <f>IF(MOD($A3639,10)&lt;7,"ФО_01_Крупный","ФО_"&amp;TEXT(MOD($A3639,8)+1,"00"))</f>
        <v/>
      </c>
      <c r="M3639">
        <f>IF($AB3639="Да","Регион_001_Крупный","Регион_"&amp;TEXT(MOD(QUOTIENT($A3639-1,20),180)+1,"000"))</f>
        <v/>
      </c>
      <c r="N3639">
        <f>IF($AB3639="Да","Город_"&amp;TEXT(MOD($A3639-1,250)+1,"0000"),"Город_"&amp;TEXT(MOD($A3639-1,3000)+1,"0000"))</f>
        <v/>
      </c>
      <c r="O3639">
        <f>IF($AB3639="Да","Холдинг_Крупный","Холдинг_"&amp;TEXT(MOD(QUOTIENT($A3639-1,10000),20)+1,"00"))</f>
        <v/>
      </c>
      <c r="P3639">
        <f>IF($AB3639="Да","Организация_Крупная","Организация_"&amp;TEXT(MOD(QUOTIENT($A3639-1,500),600)+1,"000"))</f>
        <v/>
      </c>
      <c r="Q3639">
        <f>"Отдел_"&amp;TEXT(MOD(QUOTIENT($A3639-1,50),100)+1,"000")</f>
        <v/>
      </c>
      <c r="R3639">
        <f>IF($AB3639="Да","Группа_Крупная","Группа_"&amp;TEXT(MOD(QUOTIENT($A3639-1,5000),30)+1,"00"))</f>
        <v/>
      </c>
      <c r="S3639">
        <f>IF($AB3639="Да","Категория_Крупная","Категория_"&amp;TEXT(MOD(QUOTIENT($A3639-1,500),120)+1,"000"))</f>
        <v/>
      </c>
      <c r="T3639">
        <f>IF($AB3639="Да","Подкатегория_Крупная","Подкатегория_"&amp;TEXT(MOD(QUOTIENT($A3639-1,50),300)+1,"000"))</f>
        <v/>
      </c>
      <c r="U3639">
        <f>"SKU_"&amp;TEXT($A3639,"0000000")</f>
        <v/>
      </c>
      <c r="V3639">
        <f>CHOOSE(MOD($A3639-1,4)+1,"Enterprise","SMB","Госсектор","Розница")</f>
        <v/>
      </c>
      <c r="W3639">
        <f>"Клиент_"&amp;TEXT(MOD($A3639-1,20000)+1,"00000")</f>
        <v/>
      </c>
      <c r="X3639">
        <f>CHOOSE(MOD($A3639-1,5)+1,"Портал","API","Импорт","Ручной ввод","Интеграция")</f>
        <v/>
      </c>
      <c r="Y3639" s="8">
        <f>ROUND(1000+MOD($A3639*37,90000)+IF($AB3639="Да",5000,0),2)</f>
        <v/>
      </c>
      <c r="Z3639">
        <f>1+MOD($A3639,20)</f>
        <v/>
      </c>
      <c r="AA3639" s="8">
        <f>ROUND($Y3639*(0.08+MOD($A3639,17)/100),2)</f>
        <v/>
      </c>
      <c r="AB3639">
        <f>IF(MOD($A3639,10)&lt;7,"Да","Нет")</f>
        <v/>
      </c>
      <c r="AC3639">
        <f>$R3639&amp;" / "&amp;$S3639&amp;" / "&amp;$T3639</f>
        <v/>
      </c>
      <c r="AD3639">
        <f>1</f>
        <v/>
      </c>
      <c r="AE3639">
        <f>IF($A3639&lt;=Settings!$B$4,"до 100",IF($A3639&lt;=Settings!$B$5,"до 10 000",IF($A3639&lt;=Settings!$B$6,"до 100 000","100 000+")))</f>
        <v/>
      </c>
    </row>
    <row r="3640">
      <c r="A3640">
        <f>ROW()-1</f>
        <v/>
      </c>
      <c r="B3640">
        <f>IF($A3640&lt;=Settings!$B$4,"small_control",IF($A3640&lt;=Settings!$B$5,"medium_10k",IF($A3640&lt;=Settings!$B$6,"large_100k","extreme_1m")))</f>
        <v/>
      </c>
      <c r="C3640">
        <f>"ORD-"&amp;TEXT(QUOTIENT($A3640-1,3)+1,"0000000")</f>
        <v/>
      </c>
      <c r="D3640">
        <f>"LINE-"&amp;TEXT($A3640,"0000000")</f>
        <v/>
      </c>
      <c r="E3640" s="7">
        <f>Settings!$B$2+$A3640-1</f>
        <v/>
      </c>
      <c r="F3640" s="7">
        <f>Settings!$B$2+MOD($A3640-1,Settings!$B$7)</f>
        <v/>
      </c>
      <c r="G3640">
        <f>YEAR($F3640)</f>
        <v/>
      </c>
      <c r="H3640">
        <f>"Q"&amp;ROUNDUP(MONTH($F3640)/3,0)</f>
        <v/>
      </c>
      <c r="I3640">
        <f>MONTH($F3640)</f>
        <v/>
      </c>
      <c r="J3640">
        <f>CHOOSE(MONTH($F3640),"Январь","Февраль","Март","Апрель","Май","Июнь","Июль","Август","Сентябрь","Октябрь","Ноябрь","Декабрь")</f>
        <v/>
      </c>
      <c r="K3640">
        <f>DAY($F3640)</f>
        <v/>
      </c>
      <c r="L3640">
        <f>IF(MOD($A3640,10)&lt;7,"ФО_01_Крупный","ФО_"&amp;TEXT(MOD($A3640,8)+1,"00"))</f>
        <v/>
      </c>
      <c r="M3640">
        <f>IF($AB3640="Да","Регион_001_Крупный","Регион_"&amp;TEXT(MOD(QUOTIENT($A3640-1,20),180)+1,"000"))</f>
        <v/>
      </c>
      <c r="N3640">
        <f>IF($AB3640="Да","Город_"&amp;TEXT(MOD($A3640-1,250)+1,"0000"),"Город_"&amp;TEXT(MOD($A3640-1,3000)+1,"0000"))</f>
        <v/>
      </c>
      <c r="O3640">
        <f>IF($AB3640="Да","Холдинг_Крупный","Холдинг_"&amp;TEXT(MOD(QUOTIENT($A3640-1,10000),20)+1,"00"))</f>
        <v/>
      </c>
      <c r="P3640">
        <f>IF($AB3640="Да","Организация_Крупная","Организация_"&amp;TEXT(MOD(QUOTIENT($A3640-1,500),600)+1,"000"))</f>
        <v/>
      </c>
      <c r="Q3640">
        <f>"Отдел_"&amp;TEXT(MOD(QUOTIENT($A3640-1,50),100)+1,"000")</f>
        <v/>
      </c>
      <c r="R3640">
        <f>IF($AB3640="Да","Группа_Крупная","Группа_"&amp;TEXT(MOD(QUOTIENT($A3640-1,5000),30)+1,"00"))</f>
        <v/>
      </c>
      <c r="S3640">
        <f>IF($AB3640="Да","Категория_Крупная","Категория_"&amp;TEXT(MOD(QUOTIENT($A3640-1,500),120)+1,"000"))</f>
        <v/>
      </c>
      <c r="T3640">
        <f>IF($AB3640="Да","Подкатегория_Крупная","Подкатегория_"&amp;TEXT(MOD(QUOTIENT($A3640-1,50),300)+1,"000"))</f>
        <v/>
      </c>
      <c r="U3640">
        <f>"SKU_"&amp;TEXT($A3640,"0000000")</f>
        <v/>
      </c>
      <c r="V3640">
        <f>CHOOSE(MOD($A3640-1,4)+1,"Enterprise","SMB","Госсектор","Розница")</f>
        <v/>
      </c>
      <c r="W3640">
        <f>"Клиент_"&amp;TEXT(MOD($A3640-1,20000)+1,"00000")</f>
        <v/>
      </c>
      <c r="X3640">
        <f>CHOOSE(MOD($A3640-1,5)+1,"Портал","API","Импорт","Ручной ввод","Интеграция")</f>
        <v/>
      </c>
      <c r="Y3640" s="8">
        <f>ROUND(1000+MOD($A3640*37,90000)+IF($AB3640="Да",5000,0),2)</f>
        <v/>
      </c>
      <c r="Z3640">
        <f>1+MOD($A3640,20)</f>
        <v/>
      </c>
      <c r="AA3640" s="8">
        <f>ROUND($Y3640*(0.08+MOD($A3640,17)/100),2)</f>
        <v/>
      </c>
      <c r="AB3640">
        <f>IF(MOD($A3640,10)&lt;7,"Да","Нет")</f>
        <v/>
      </c>
      <c r="AC3640">
        <f>$R3640&amp;" / "&amp;$S3640&amp;" / "&amp;$T3640</f>
        <v/>
      </c>
      <c r="AD3640">
        <f>1</f>
        <v/>
      </c>
      <c r="AE3640">
        <f>IF($A3640&lt;=Settings!$B$4,"до 100",IF($A3640&lt;=Settings!$B$5,"до 10 000",IF($A3640&lt;=Settings!$B$6,"до 100 000","100 000+")))</f>
        <v/>
      </c>
    </row>
    <row r="3641">
      <c r="A3641">
        <f>ROW()-1</f>
        <v/>
      </c>
      <c r="B3641">
        <f>IF($A3641&lt;=Settings!$B$4,"small_control",IF($A3641&lt;=Settings!$B$5,"medium_10k",IF($A3641&lt;=Settings!$B$6,"large_100k","extreme_1m")))</f>
        <v/>
      </c>
      <c r="C3641">
        <f>"ORD-"&amp;TEXT(QUOTIENT($A3641-1,3)+1,"0000000")</f>
        <v/>
      </c>
      <c r="D3641">
        <f>"LINE-"&amp;TEXT($A3641,"0000000")</f>
        <v/>
      </c>
      <c r="E3641" s="7">
        <f>Settings!$B$2+$A3641-1</f>
        <v/>
      </c>
      <c r="F3641" s="7">
        <f>Settings!$B$2+MOD($A3641-1,Settings!$B$7)</f>
        <v/>
      </c>
      <c r="G3641">
        <f>YEAR($F3641)</f>
        <v/>
      </c>
      <c r="H3641">
        <f>"Q"&amp;ROUNDUP(MONTH($F3641)/3,0)</f>
        <v/>
      </c>
      <c r="I3641">
        <f>MONTH($F3641)</f>
        <v/>
      </c>
      <c r="J3641">
        <f>CHOOSE(MONTH($F3641),"Январь","Февраль","Март","Апрель","Май","Июнь","Июль","Август","Сентябрь","Октябрь","Ноябрь","Декабрь")</f>
        <v/>
      </c>
      <c r="K3641">
        <f>DAY($F3641)</f>
        <v/>
      </c>
      <c r="L3641">
        <f>IF(MOD($A3641,10)&lt;7,"ФО_01_Крупный","ФО_"&amp;TEXT(MOD($A3641,8)+1,"00"))</f>
        <v/>
      </c>
      <c r="M3641">
        <f>IF($AB3641="Да","Регион_001_Крупный","Регион_"&amp;TEXT(MOD(QUOTIENT($A3641-1,20),180)+1,"000"))</f>
        <v/>
      </c>
      <c r="N3641">
        <f>IF($AB3641="Да","Город_"&amp;TEXT(MOD($A3641-1,250)+1,"0000"),"Город_"&amp;TEXT(MOD($A3641-1,3000)+1,"0000"))</f>
        <v/>
      </c>
      <c r="O3641">
        <f>IF($AB3641="Да","Холдинг_Крупный","Холдинг_"&amp;TEXT(MOD(QUOTIENT($A3641-1,10000),20)+1,"00"))</f>
        <v/>
      </c>
      <c r="P3641">
        <f>IF($AB3641="Да","Организация_Крупная","Организация_"&amp;TEXT(MOD(QUOTIENT($A3641-1,500),600)+1,"000"))</f>
        <v/>
      </c>
      <c r="Q3641">
        <f>"Отдел_"&amp;TEXT(MOD(QUOTIENT($A3641-1,50),100)+1,"000")</f>
        <v/>
      </c>
      <c r="R3641">
        <f>IF($AB3641="Да","Группа_Крупная","Группа_"&amp;TEXT(MOD(QUOTIENT($A3641-1,5000),30)+1,"00"))</f>
        <v/>
      </c>
      <c r="S3641">
        <f>IF($AB3641="Да","Категория_Крупная","Категория_"&amp;TEXT(MOD(QUOTIENT($A3641-1,500),120)+1,"000"))</f>
        <v/>
      </c>
      <c r="T3641">
        <f>IF($AB3641="Да","Подкатегория_Крупная","Подкатегория_"&amp;TEXT(MOD(QUOTIENT($A3641-1,50),300)+1,"000"))</f>
        <v/>
      </c>
      <c r="U3641">
        <f>"SKU_"&amp;TEXT($A3641,"0000000")</f>
        <v/>
      </c>
      <c r="V3641">
        <f>CHOOSE(MOD($A3641-1,4)+1,"Enterprise","SMB","Госсектор","Розница")</f>
        <v/>
      </c>
      <c r="W3641">
        <f>"Клиент_"&amp;TEXT(MOD($A3641-1,20000)+1,"00000")</f>
        <v/>
      </c>
      <c r="X3641">
        <f>CHOOSE(MOD($A3641-1,5)+1,"Портал","API","Импорт","Ручной ввод","Интеграция")</f>
        <v/>
      </c>
      <c r="Y3641" s="8">
        <f>ROUND(1000+MOD($A3641*37,90000)+IF($AB3641="Да",5000,0),2)</f>
        <v/>
      </c>
      <c r="Z3641">
        <f>1+MOD($A3641,20)</f>
        <v/>
      </c>
      <c r="AA3641" s="8">
        <f>ROUND($Y3641*(0.08+MOD($A3641,17)/100),2)</f>
        <v/>
      </c>
      <c r="AB3641">
        <f>IF(MOD($A3641,10)&lt;7,"Да","Нет")</f>
        <v/>
      </c>
      <c r="AC3641">
        <f>$R3641&amp;" / "&amp;$S3641&amp;" / "&amp;$T3641</f>
        <v/>
      </c>
      <c r="AD3641">
        <f>1</f>
        <v/>
      </c>
      <c r="AE3641">
        <f>IF($A3641&lt;=Settings!$B$4,"до 100",IF($A3641&lt;=Settings!$B$5,"до 10 000",IF($A3641&lt;=Settings!$B$6,"до 100 000","100 000+")))</f>
        <v/>
      </c>
    </row>
    <row r="3642">
      <c r="A3642">
        <f>ROW()-1</f>
        <v/>
      </c>
      <c r="B3642">
        <f>IF($A3642&lt;=Settings!$B$4,"small_control",IF($A3642&lt;=Settings!$B$5,"medium_10k",IF($A3642&lt;=Settings!$B$6,"large_100k","extreme_1m")))</f>
        <v/>
      </c>
      <c r="C3642">
        <f>"ORD-"&amp;TEXT(QUOTIENT($A3642-1,3)+1,"0000000")</f>
        <v/>
      </c>
      <c r="D3642">
        <f>"LINE-"&amp;TEXT($A3642,"0000000")</f>
        <v/>
      </c>
      <c r="E3642" s="7">
        <f>Settings!$B$2+$A3642-1</f>
        <v/>
      </c>
      <c r="F3642" s="7">
        <f>Settings!$B$2+MOD($A3642-1,Settings!$B$7)</f>
        <v/>
      </c>
      <c r="G3642">
        <f>YEAR($F3642)</f>
        <v/>
      </c>
      <c r="H3642">
        <f>"Q"&amp;ROUNDUP(MONTH($F3642)/3,0)</f>
        <v/>
      </c>
      <c r="I3642">
        <f>MONTH($F3642)</f>
        <v/>
      </c>
      <c r="J3642">
        <f>CHOOSE(MONTH($F3642),"Январь","Февраль","Март","Апрель","Май","Июнь","Июль","Август","Сентябрь","Октябрь","Ноябрь","Декабрь")</f>
        <v/>
      </c>
      <c r="K3642">
        <f>DAY($F3642)</f>
        <v/>
      </c>
      <c r="L3642">
        <f>IF(MOD($A3642,10)&lt;7,"ФО_01_Крупный","ФО_"&amp;TEXT(MOD($A3642,8)+1,"00"))</f>
        <v/>
      </c>
      <c r="M3642">
        <f>IF($AB3642="Да","Регион_001_Крупный","Регион_"&amp;TEXT(MOD(QUOTIENT($A3642-1,20),180)+1,"000"))</f>
        <v/>
      </c>
      <c r="N3642">
        <f>IF($AB3642="Да","Город_"&amp;TEXT(MOD($A3642-1,250)+1,"0000"),"Город_"&amp;TEXT(MOD($A3642-1,3000)+1,"0000"))</f>
        <v/>
      </c>
      <c r="O3642">
        <f>IF($AB3642="Да","Холдинг_Крупный","Холдинг_"&amp;TEXT(MOD(QUOTIENT($A3642-1,10000),20)+1,"00"))</f>
        <v/>
      </c>
      <c r="P3642">
        <f>IF($AB3642="Да","Организация_Крупная","Организация_"&amp;TEXT(MOD(QUOTIENT($A3642-1,500),600)+1,"000"))</f>
        <v/>
      </c>
      <c r="Q3642">
        <f>"Отдел_"&amp;TEXT(MOD(QUOTIENT($A3642-1,50),100)+1,"000")</f>
        <v/>
      </c>
      <c r="R3642">
        <f>IF($AB3642="Да","Группа_Крупная","Группа_"&amp;TEXT(MOD(QUOTIENT($A3642-1,5000),30)+1,"00"))</f>
        <v/>
      </c>
      <c r="S3642">
        <f>IF($AB3642="Да","Категория_Крупная","Категория_"&amp;TEXT(MOD(QUOTIENT($A3642-1,500),120)+1,"000"))</f>
        <v/>
      </c>
      <c r="T3642">
        <f>IF($AB3642="Да","Подкатегория_Крупная","Подкатегория_"&amp;TEXT(MOD(QUOTIENT($A3642-1,50),300)+1,"000"))</f>
        <v/>
      </c>
      <c r="U3642">
        <f>"SKU_"&amp;TEXT($A3642,"0000000")</f>
        <v/>
      </c>
      <c r="V3642">
        <f>CHOOSE(MOD($A3642-1,4)+1,"Enterprise","SMB","Госсектор","Розница")</f>
        <v/>
      </c>
      <c r="W3642">
        <f>"Клиент_"&amp;TEXT(MOD($A3642-1,20000)+1,"00000")</f>
        <v/>
      </c>
      <c r="X3642">
        <f>CHOOSE(MOD($A3642-1,5)+1,"Портал","API","Импорт","Ручной ввод","Интеграция")</f>
        <v/>
      </c>
      <c r="Y3642" s="8">
        <f>ROUND(1000+MOD($A3642*37,90000)+IF($AB3642="Да",5000,0),2)</f>
        <v/>
      </c>
      <c r="Z3642">
        <f>1+MOD($A3642,20)</f>
        <v/>
      </c>
      <c r="AA3642" s="8">
        <f>ROUND($Y3642*(0.08+MOD($A3642,17)/100),2)</f>
        <v/>
      </c>
      <c r="AB3642">
        <f>IF(MOD($A3642,10)&lt;7,"Да","Нет")</f>
        <v/>
      </c>
      <c r="AC3642">
        <f>$R3642&amp;" / "&amp;$S3642&amp;" / "&amp;$T3642</f>
        <v/>
      </c>
      <c r="AD3642">
        <f>1</f>
        <v/>
      </c>
      <c r="AE3642">
        <f>IF($A3642&lt;=Settings!$B$4,"до 100",IF($A3642&lt;=Settings!$B$5,"до 10 000",IF($A3642&lt;=Settings!$B$6,"до 100 000","100 000+")))</f>
        <v/>
      </c>
    </row>
    <row r="3643">
      <c r="A3643">
        <f>ROW()-1</f>
        <v/>
      </c>
      <c r="B3643">
        <f>IF($A3643&lt;=Settings!$B$4,"small_control",IF($A3643&lt;=Settings!$B$5,"medium_10k",IF($A3643&lt;=Settings!$B$6,"large_100k","extreme_1m")))</f>
        <v/>
      </c>
      <c r="C3643">
        <f>"ORD-"&amp;TEXT(QUOTIENT($A3643-1,3)+1,"0000000")</f>
        <v/>
      </c>
      <c r="D3643">
        <f>"LINE-"&amp;TEXT($A3643,"0000000")</f>
        <v/>
      </c>
      <c r="E3643" s="7">
        <f>Settings!$B$2+$A3643-1</f>
        <v/>
      </c>
      <c r="F3643" s="7">
        <f>Settings!$B$2+MOD($A3643-1,Settings!$B$7)</f>
        <v/>
      </c>
      <c r="G3643">
        <f>YEAR($F3643)</f>
        <v/>
      </c>
      <c r="H3643">
        <f>"Q"&amp;ROUNDUP(MONTH($F3643)/3,0)</f>
        <v/>
      </c>
      <c r="I3643">
        <f>MONTH($F3643)</f>
        <v/>
      </c>
      <c r="J3643">
        <f>CHOOSE(MONTH($F3643),"Январь","Февраль","Март","Апрель","Май","Июнь","Июль","Август","Сентябрь","Октябрь","Ноябрь","Декабрь")</f>
        <v/>
      </c>
      <c r="K3643">
        <f>DAY($F3643)</f>
        <v/>
      </c>
      <c r="L3643">
        <f>IF(MOD($A3643,10)&lt;7,"ФО_01_Крупный","ФО_"&amp;TEXT(MOD($A3643,8)+1,"00"))</f>
        <v/>
      </c>
      <c r="M3643">
        <f>IF($AB3643="Да","Регион_001_Крупный","Регион_"&amp;TEXT(MOD(QUOTIENT($A3643-1,20),180)+1,"000"))</f>
        <v/>
      </c>
      <c r="N3643">
        <f>IF($AB3643="Да","Город_"&amp;TEXT(MOD($A3643-1,250)+1,"0000"),"Город_"&amp;TEXT(MOD($A3643-1,3000)+1,"0000"))</f>
        <v/>
      </c>
      <c r="O3643">
        <f>IF($AB3643="Да","Холдинг_Крупный","Холдинг_"&amp;TEXT(MOD(QUOTIENT($A3643-1,10000),20)+1,"00"))</f>
        <v/>
      </c>
      <c r="P3643">
        <f>IF($AB3643="Да","Организация_Крупная","Организация_"&amp;TEXT(MOD(QUOTIENT($A3643-1,500),600)+1,"000"))</f>
        <v/>
      </c>
      <c r="Q3643">
        <f>"Отдел_"&amp;TEXT(MOD(QUOTIENT($A3643-1,50),100)+1,"000")</f>
        <v/>
      </c>
      <c r="R3643">
        <f>IF($AB3643="Да","Группа_Крупная","Группа_"&amp;TEXT(MOD(QUOTIENT($A3643-1,5000),30)+1,"00"))</f>
        <v/>
      </c>
      <c r="S3643">
        <f>IF($AB3643="Да","Категория_Крупная","Категория_"&amp;TEXT(MOD(QUOTIENT($A3643-1,500),120)+1,"000"))</f>
        <v/>
      </c>
      <c r="T3643">
        <f>IF($AB3643="Да","Подкатегория_Крупная","Подкатегория_"&amp;TEXT(MOD(QUOTIENT($A3643-1,50),300)+1,"000"))</f>
        <v/>
      </c>
      <c r="U3643">
        <f>"SKU_"&amp;TEXT($A3643,"0000000")</f>
        <v/>
      </c>
      <c r="V3643">
        <f>CHOOSE(MOD($A3643-1,4)+1,"Enterprise","SMB","Госсектор","Розница")</f>
        <v/>
      </c>
      <c r="W3643">
        <f>"Клиент_"&amp;TEXT(MOD($A3643-1,20000)+1,"00000")</f>
        <v/>
      </c>
      <c r="X3643">
        <f>CHOOSE(MOD($A3643-1,5)+1,"Портал","API","Импорт","Ручной ввод","Интеграция")</f>
        <v/>
      </c>
      <c r="Y3643" s="8">
        <f>ROUND(1000+MOD($A3643*37,90000)+IF($AB3643="Да",5000,0),2)</f>
        <v/>
      </c>
      <c r="Z3643">
        <f>1+MOD($A3643,20)</f>
        <v/>
      </c>
      <c r="AA3643" s="8">
        <f>ROUND($Y3643*(0.08+MOD($A3643,17)/100),2)</f>
        <v/>
      </c>
      <c r="AB3643">
        <f>IF(MOD($A3643,10)&lt;7,"Да","Нет")</f>
        <v/>
      </c>
      <c r="AC3643">
        <f>$R3643&amp;" / "&amp;$S3643&amp;" / "&amp;$T3643</f>
        <v/>
      </c>
      <c r="AD3643">
        <f>1</f>
        <v/>
      </c>
      <c r="AE3643">
        <f>IF($A3643&lt;=Settings!$B$4,"до 100",IF($A3643&lt;=Settings!$B$5,"до 10 000",IF($A3643&lt;=Settings!$B$6,"до 100 000","100 000+")))</f>
        <v/>
      </c>
    </row>
    <row r="3644">
      <c r="A3644">
        <f>ROW()-1</f>
        <v/>
      </c>
      <c r="B3644">
        <f>IF($A3644&lt;=Settings!$B$4,"small_control",IF($A3644&lt;=Settings!$B$5,"medium_10k",IF($A3644&lt;=Settings!$B$6,"large_100k","extreme_1m")))</f>
        <v/>
      </c>
      <c r="C3644">
        <f>"ORD-"&amp;TEXT(QUOTIENT($A3644-1,3)+1,"0000000")</f>
        <v/>
      </c>
      <c r="D3644">
        <f>"LINE-"&amp;TEXT($A3644,"0000000")</f>
        <v/>
      </c>
      <c r="E3644" s="7">
        <f>Settings!$B$2+$A3644-1</f>
        <v/>
      </c>
      <c r="F3644" s="7">
        <f>Settings!$B$2+MOD($A3644-1,Settings!$B$7)</f>
        <v/>
      </c>
      <c r="G3644">
        <f>YEAR($F3644)</f>
        <v/>
      </c>
      <c r="H3644">
        <f>"Q"&amp;ROUNDUP(MONTH($F3644)/3,0)</f>
        <v/>
      </c>
      <c r="I3644">
        <f>MONTH($F3644)</f>
        <v/>
      </c>
      <c r="J3644">
        <f>CHOOSE(MONTH($F3644),"Январь","Февраль","Март","Апрель","Май","Июнь","Июль","Август","Сентябрь","Октябрь","Ноябрь","Декабрь")</f>
        <v/>
      </c>
      <c r="K3644">
        <f>DAY($F3644)</f>
        <v/>
      </c>
      <c r="L3644">
        <f>IF(MOD($A3644,10)&lt;7,"ФО_01_Крупный","ФО_"&amp;TEXT(MOD($A3644,8)+1,"00"))</f>
        <v/>
      </c>
      <c r="M3644">
        <f>IF($AB3644="Да","Регион_001_Крупный","Регион_"&amp;TEXT(MOD(QUOTIENT($A3644-1,20),180)+1,"000"))</f>
        <v/>
      </c>
      <c r="N3644">
        <f>IF($AB3644="Да","Город_"&amp;TEXT(MOD($A3644-1,250)+1,"0000"),"Город_"&amp;TEXT(MOD($A3644-1,3000)+1,"0000"))</f>
        <v/>
      </c>
      <c r="O3644">
        <f>IF($AB3644="Да","Холдинг_Крупный","Холдинг_"&amp;TEXT(MOD(QUOTIENT($A3644-1,10000),20)+1,"00"))</f>
        <v/>
      </c>
      <c r="P3644">
        <f>IF($AB3644="Да","Организация_Крупная","Организация_"&amp;TEXT(MOD(QUOTIENT($A3644-1,500),600)+1,"000"))</f>
        <v/>
      </c>
      <c r="Q3644">
        <f>"Отдел_"&amp;TEXT(MOD(QUOTIENT($A3644-1,50),100)+1,"000")</f>
        <v/>
      </c>
      <c r="R3644">
        <f>IF($AB3644="Да","Группа_Крупная","Группа_"&amp;TEXT(MOD(QUOTIENT($A3644-1,5000),30)+1,"00"))</f>
        <v/>
      </c>
      <c r="S3644">
        <f>IF($AB3644="Да","Категория_Крупная","Категория_"&amp;TEXT(MOD(QUOTIENT($A3644-1,500),120)+1,"000"))</f>
        <v/>
      </c>
      <c r="T3644">
        <f>IF($AB3644="Да","Подкатегория_Крупная","Подкатегория_"&amp;TEXT(MOD(QUOTIENT($A3644-1,50),300)+1,"000"))</f>
        <v/>
      </c>
      <c r="U3644">
        <f>"SKU_"&amp;TEXT($A3644,"0000000")</f>
        <v/>
      </c>
      <c r="V3644">
        <f>CHOOSE(MOD($A3644-1,4)+1,"Enterprise","SMB","Госсектор","Розница")</f>
        <v/>
      </c>
      <c r="W3644">
        <f>"Клиент_"&amp;TEXT(MOD($A3644-1,20000)+1,"00000")</f>
        <v/>
      </c>
      <c r="X3644">
        <f>CHOOSE(MOD($A3644-1,5)+1,"Портал","API","Импорт","Ручной ввод","Интеграция")</f>
        <v/>
      </c>
      <c r="Y3644" s="8">
        <f>ROUND(1000+MOD($A3644*37,90000)+IF($AB3644="Да",5000,0),2)</f>
        <v/>
      </c>
      <c r="Z3644">
        <f>1+MOD($A3644,20)</f>
        <v/>
      </c>
      <c r="AA3644" s="8">
        <f>ROUND($Y3644*(0.08+MOD($A3644,17)/100),2)</f>
        <v/>
      </c>
      <c r="AB3644">
        <f>IF(MOD($A3644,10)&lt;7,"Да","Нет")</f>
        <v/>
      </c>
      <c r="AC3644">
        <f>$R3644&amp;" / "&amp;$S3644&amp;" / "&amp;$T3644</f>
        <v/>
      </c>
      <c r="AD3644">
        <f>1</f>
        <v/>
      </c>
      <c r="AE3644">
        <f>IF($A3644&lt;=Settings!$B$4,"до 100",IF($A3644&lt;=Settings!$B$5,"до 10 000",IF($A3644&lt;=Settings!$B$6,"до 100 000","100 000+")))</f>
        <v/>
      </c>
    </row>
    <row r="3645">
      <c r="A3645">
        <f>ROW()-1</f>
        <v/>
      </c>
      <c r="B3645">
        <f>IF($A3645&lt;=Settings!$B$4,"small_control",IF($A3645&lt;=Settings!$B$5,"medium_10k",IF($A3645&lt;=Settings!$B$6,"large_100k","extreme_1m")))</f>
        <v/>
      </c>
      <c r="C3645">
        <f>"ORD-"&amp;TEXT(QUOTIENT($A3645-1,3)+1,"0000000")</f>
        <v/>
      </c>
      <c r="D3645">
        <f>"LINE-"&amp;TEXT($A3645,"0000000")</f>
        <v/>
      </c>
      <c r="E3645" s="7">
        <f>Settings!$B$2+$A3645-1</f>
        <v/>
      </c>
      <c r="F3645" s="7">
        <f>Settings!$B$2+MOD($A3645-1,Settings!$B$7)</f>
        <v/>
      </c>
      <c r="G3645">
        <f>YEAR($F3645)</f>
        <v/>
      </c>
      <c r="H3645">
        <f>"Q"&amp;ROUNDUP(MONTH($F3645)/3,0)</f>
        <v/>
      </c>
      <c r="I3645">
        <f>MONTH($F3645)</f>
        <v/>
      </c>
      <c r="J3645">
        <f>CHOOSE(MONTH($F3645),"Январь","Февраль","Март","Апрель","Май","Июнь","Июль","Август","Сентябрь","Октябрь","Ноябрь","Декабрь")</f>
        <v/>
      </c>
      <c r="K3645">
        <f>DAY($F3645)</f>
        <v/>
      </c>
      <c r="L3645">
        <f>IF(MOD($A3645,10)&lt;7,"ФО_01_Крупный","ФО_"&amp;TEXT(MOD($A3645,8)+1,"00"))</f>
        <v/>
      </c>
      <c r="M3645">
        <f>IF($AB3645="Да","Регион_001_Крупный","Регион_"&amp;TEXT(MOD(QUOTIENT($A3645-1,20),180)+1,"000"))</f>
        <v/>
      </c>
      <c r="N3645">
        <f>IF($AB3645="Да","Город_"&amp;TEXT(MOD($A3645-1,250)+1,"0000"),"Город_"&amp;TEXT(MOD($A3645-1,3000)+1,"0000"))</f>
        <v/>
      </c>
      <c r="O3645">
        <f>IF($AB3645="Да","Холдинг_Крупный","Холдинг_"&amp;TEXT(MOD(QUOTIENT($A3645-1,10000),20)+1,"00"))</f>
        <v/>
      </c>
      <c r="P3645">
        <f>IF($AB3645="Да","Организация_Крупная","Организация_"&amp;TEXT(MOD(QUOTIENT($A3645-1,500),600)+1,"000"))</f>
        <v/>
      </c>
      <c r="Q3645">
        <f>"Отдел_"&amp;TEXT(MOD(QUOTIENT($A3645-1,50),100)+1,"000")</f>
        <v/>
      </c>
      <c r="R3645">
        <f>IF($AB3645="Да","Группа_Крупная","Группа_"&amp;TEXT(MOD(QUOTIENT($A3645-1,5000),30)+1,"00"))</f>
        <v/>
      </c>
      <c r="S3645">
        <f>IF($AB3645="Да","Категория_Крупная","Категория_"&amp;TEXT(MOD(QUOTIENT($A3645-1,500),120)+1,"000"))</f>
        <v/>
      </c>
      <c r="T3645">
        <f>IF($AB3645="Да","Подкатегория_Крупная","Подкатегория_"&amp;TEXT(MOD(QUOTIENT($A3645-1,50),300)+1,"000"))</f>
        <v/>
      </c>
      <c r="U3645">
        <f>"SKU_"&amp;TEXT($A3645,"0000000")</f>
        <v/>
      </c>
      <c r="V3645">
        <f>CHOOSE(MOD($A3645-1,4)+1,"Enterprise","SMB","Госсектор","Розница")</f>
        <v/>
      </c>
      <c r="W3645">
        <f>"Клиент_"&amp;TEXT(MOD($A3645-1,20000)+1,"00000")</f>
        <v/>
      </c>
      <c r="X3645">
        <f>CHOOSE(MOD($A3645-1,5)+1,"Портал","API","Импорт","Ручной ввод","Интеграция")</f>
        <v/>
      </c>
      <c r="Y3645" s="8">
        <f>ROUND(1000+MOD($A3645*37,90000)+IF($AB3645="Да",5000,0),2)</f>
        <v/>
      </c>
      <c r="Z3645">
        <f>1+MOD($A3645,20)</f>
        <v/>
      </c>
      <c r="AA3645" s="8">
        <f>ROUND($Y3645*(0.08+MOD($A3645,17)/100),2)</f>
        <v/>
      </c>
      <c r="AB3645">
        <f>IF(MOD($A3645,10)&lt;7,"Да","Нет")</f>
        <v/>
      </c>
      <c r="AC3645">
        <f>$R3645&amp;" / "&amp;$S3645&amp;" / "&amp;$T3645</f>
        <v/>
      </c>
      <c r="AD3645">
        <f>1</f>
        <v/>
      </c>
      <c r="AE3645">
        <f>IF($A3645&lt;=Settings!$B$4,"до 100",IF($A3645&lt;=Settings!$B$5,"до 10 000",IF($A3645&lt;=Settings!$B$6,"до 100 000","100 000+")))</f>
        <v/>
      </c>
    </row>
    <row r="3646">
      <c r="A3646">
        <f>ROW()-1</f>
        <v/>
      </c>
      <c r="B3646">
        <f>IF($A3646&lt;=Settings!$B$4,"small_control",IF($A3646&lt;=Settings!$B$5,"medium_10k",IF($A3646&lt;=Settings!$B$6,"large_100k","extreme_1m")))</f>
        <v/>
      </c>
      <c r="C3646">
        <f>"ORD-"&amp;TEXT(QUOTIENT($A3646-1,3)+1,"0000000")</f>
        <v/>
      </c>
      <c r="D3646">
        <f>"LINE-"&amp;TEXT($A3646,"0000000")</f>
        <v/>
      </c>
      <c r="E3646" s="7">
        <f>Settings!$B$2+$A3646-1</f>
        <v/>
      </c>
      <c r="F3646" s="7">
        <f>Settings!$B$2+MOD($A3646-1,Settings!$B$7)</f>
        <v/>
      </c>
      <c r="G3646">
        <f>YEAR($F3646)</f>
        <v/>
      </c>
      <c r="H3646">
        <f>"Q"&amp;ROUNDUP(MONTH($F3646)/3,0)</f>
        <v/>
      </c>
      <c r="I3646">
        <f>MONTH($F3646)</f>
        <v/>
      </c>
      <c r="J3646">
        <f>CHOOSE(MONTH($F3646),"Январь","Февраль","Март","Апрель","Май","Июнь","Июль","Август","Сентябрь","Октябрь","Ноябрь","Декабрь")</f>
        <v/>
      </c>
      <c r="K3646">
        <f>DAY($F3646)</f>
        <v/>
      </c>
      <c r="L3646">
        <f>IF(MOD($A3646,10)&lt;7,"ФО_01_Крупный","ФО_"&amp;TEXT(MOD($A3646,8)+1,"00"))</f>
        <v/>
      </c>
      <c r="M3646">
        <f>IF($AB3646="Да","Регион_001_Крупный","Регион_"&amp;TEXT(MOD(QUOTIENT($A3646-1,20),180)+1,"000"))</f>
        <v/>
      </c>
      <c r="N3646">
        <f>IF($AB3646="Да","Город_"&amp;TEXT(MOD($A3646-1,250)+1,"0000"),"Город_"&amp;TEXT(MOD($A3646-1,3000)+1,"0000"))</f>
        <v/>
      </c>
      <c r="O3646">
        <f>IF($AB3646="Да","Холдинг_Крупный","Холдинг_"&amp;TEXT(MOD(QUOTIENT($A3646-1,10000),20)+1,"00"))</f>
        <v/>
      </c>
      <c r="P3646">
        <f>IF($AB3646="Да","Организация_Крупная","Организация_"&amp;TEXT(MOD(QUOTIENT($A3646-1,500),600)+1,"000"))</f>
        <v/>
      </c>
      <c r="Q3646">
        <f>"Отдел_"&amp;TEXT(MOD(QUOTIENT($A3646-1,50),100)+1,"000")</f>
        <v/>
      </c>
      <c r="R3646">
        <f>IF($AB3646="Да","Группа_Крупная","Группа_"&amp;TEXT(MOD(QUOTIENT($A3646-1,5000),30)+1,"00"))</f>
        <v/>
      </c>
      <c r="S3646">
        <f>IF($AB3646="Да","Категория_Крупная","Категория_"&amp;TEXT(MOD(QUOTIENT($A3646-1,500),120)+1,"000"))</f>
        <v/>
      </c>
      <c r="T3646">
        <f>IF($AB3646="Да","Подкатегория_Крупная","Подкатегория_"&amp;TEXT(MOD(QUOTIENT($A3646-1,50),300)+1,"000"))</f>
        <v/>
      </c>
      <c r="U3646">
        <f>"SKU_"&amp;TEXT($A3646,"0000000")</f>
        <v/>
      </c>
      <c r="V3646">
        <f>CHOOSE(MOD($A3646-1,4)+1,"Enterprise","SMB","Госсектор","Розница")</f>
        <v/>
      </c>
      <c r="W3646">
        <f>"Клиент_"&amp;TEXT(MOD($A3646-1,20000)+1,"00000")</f>
        <v/>
      </c>
      <c r="X3646">
        <f>CHOOSE(MOD($A3646-1,5)+1,"Портал","API","Импорт","Ручной ввод","Интеграция")</f>
        <v/>
      </c>
      <c r="Y3646" s="8">
        <f>ROUND(1000+MOD($A3646*37,90000)+IF($AB3646="Да",5000,0),2)</f>
        <v/>
      </c>
      <c r="Z3646">
        <f>1+MOD($A3646,20)</f>
        <v/>
      </c>
      <c r="AA3646" s="8">
        <f>ROUND($Y3646*(0.08+MOD($A3646,17)/100),2)</f>
        <v/>
      </c>
      <c r="AB3646">
        <f>IF(MOD($A3646,10)&lt;7,"Да","Нет")</f>
        <v/>
      </c>
      <c r="AC3646">
        <f>$R3646&amp;" / "&amp;$S3646&amp;" / "&amp;$T3646</f>
        <v/>
      </c>
      <c r="AD3646">
        <f>1</f>
        <v/>
      </c>
      <c r="AE3646">
        <f>IF($A3646&lt;=Settings!$B$4,"до 100",IF($A3646&lt;=Settings!$B$5,"до 10 000",IF($A3646&lt;=Settings!$B$6,"до 100 000","100 000+")))</f>
        <v/>
      </c>
    </row>
    <row r="3647">
      <c r="A3647">
        <f>ROW()-1</f>
        <v/>
      </c>
      <c r="B3647">
        <f>IF($A3647&lt;=Settings!$B$4,"small_control",IF($A3647&lt;=Settings!$B$5,"medium_10k",IF($A3647&lt;=Settings!$B$6,"large_100k","extreme_1m")))</f>
        <v/>
      </c>
      <c r="C3647">
        <f>"ORD-"&amp;TEXT(QUOTIENT($A3647-1,3)+1,"0000000")</f>
        <v/>
      </c>
      <c r="D3647">
        <f>"LINE-"&amp;TEXT($A3647,"0000000")</f>
        <v/>
      </c>
      <c r="E3647" s="7">
        <f>Settings!$B$2+$A3647-1</f>
        <v/>
      </c>
      <c r="F3647" s="7">
        <f>Settings!$B$2+MOD($A3647-1,Settings!$B$7)</f>
        <v/>
      </c>
      <c r="G3647">
        <f>YEAR($F3647)</f>
        <v/>
      </c>
      <c r="H3647">
        <f>"Q"&amp;ROUNDUP(MONTH($F3647)/3,0)</f>
        <v/>
      </c>
      <c r="I3647">
        <f>MONTH($F3647)</f>
        <v/>
      </c>
      <c r="J3647">
        <f>CHOOSE(MONTH($F3647),"Январь","Февраль","Март","Апрель","Май","Июнь","Июль","Август","Сентябрь","Октябрь","Ноябрь","Декабрь")</f>
        <v/>
      </c>
      <c r="K3647">
        <f>DAY($F3647)</f>
        <v/>
      </c>
      <c r="L3647">
        <f>IF(MOD($A3647,10)&lt;7,"ФО_01_Крупный","ФО_"&amp;TEXT(MOD($A3647,8)+1,"00"))</f>
        <v/>
      </c>
      <c r="M3647">
        <f>IF($AB3647="Да","Регион_001_Крупный","Регион_"&amp;TEXT(MOD(QUOTIENT($A3647-1,20),180)+1,"000"))</f>
        <v/>
      </c>
      <c r="N3647">
        <f>IF($AB3647="Да","Город_"&amp;TEXT(MOD($A3647-1,250)+1,"0000"),"Город_"&amp;TEXT(MOD($A3647-1,3000)+1,"0000"))</f>
        <v/>
      </c>
      <c r="O3647">
        <f>IF($AB3647="Да","Холдинг_Крупный","Холдинг_"&amp;TEXT(MOD(QUOTIENT($A3647-1,10000),20)+1,"00"))</f>
        <v/>
      </c>
      <c r="P3647">
        <f>IF($AB3647="Да","Организация_Крупная","Организация_"&amp;TEXT(MOD(QUOTIENT($A3647-1,500),600)+1,"000"))</f>
        <v/>
      </c>
      <c r="Q3647">
        <f>"Отдел_"&amp;TEXT(MOD(QUOTIENT($A3647-1,50),100)+1,"000")</f>
        <v/>
      </c>
      <c r="R3647">
        <f>IF($AB3647="Да","Группа_Крупная","Группа_"&amp;TEXT(MOD(QUOTIENT($A3647-1,5000),30)+1,"00"))</f>
        <v/>
      </c>
      <c r="S3647">
        <f>IF($AB3647="Да","Категория_Крупная","Категория_"&amp;TEXT(MOD(QUOTIENT($A3647-1,500),120)+1,"000"))</f>
        <v/>
      </c>
      <c r="T3647">
        <f>IF($AB3647="Да","Подкатегория_Крупная","Подкатегория_"&amp;TEXT(MOD(QUOTIENT($A3647-1,50),300)+1,"000"))</f>
        <v/>
      </c>
      <c r="U3647">
        <f>"SKU_"&amp;TEXT($A3647,"0000000")</f>
        <v/>
      </c>
      <c r="V3647">
        <f>CHOOSE(MOD($A3647-1,4)+1,"Enterprise","SMB","Госсектор","Розница")</f>
        <v/>
      </c>
      <c r="W3647">
        <f>"Клиент_"&amp;TEXT(MOD($A3647-1,20000)+1,"00000")</f>
        <v/>
      </c>
      <c r="X3647">
        <f>CHOOSE(MOD($A3647-1,5)+1,"Портал","API","Импорт","Ручной ввод","Интеграция")</f>
        <v/>
      </c>
      <c r="Y3647" s="8">
        <f>ROUND(1000+MOD($A3647*37,90000)+IF($AB3647="Да",5000,0),2)</f>
        <v/>
      </c>
      <c r="Z3647">
        <f>1+MOD($A3647,20)</f>
        <v/>
      </c>
      <c r="AA3647" s="8">
        <f>ROUND($Y3647*(0.08+MOD($A3647,17)/100),2)</f>
        <v/>
      </c>
      <c r="AB3647">
        <f>IF(MOD($A3647,10)&lt;7,"Да","Нет")</f>
        <v/>
      </c>
      <c r="AC3647">
        <f>$R3647&amp;" / "&amp;$S3647&amp;" / "&amp;$T3647</f>
        <v/>
      </c>
      <c r="AD3647">
        <f>1</f>
        <v/>
      </c>
      <c r="AE3647">
        <f>IF($A3647&lt;=Settings!$B$4,"до 100",IF($A3647&lt;=Settings!$B$5,"до 10 000",IF($A3647&lt;=Settings!$B$6,"до 100 000","100 000+")))</f>
        <v/>
      </c>
    </row>
    <row r="3648">
      <c r="A3648">
        <f>ROW()-1</f>
        <v/>
      </c>
      <c r="B3648">
        <f>IF($A3648&lt;=Settings!$B$4,"small_control",IF($A3648&lt;=Settings!$B$5,"medium_10k",IF($A3648&lt;=Settings!$B$6,"large_100k","extreme_1m")))</f>
        <v/>
      </c>
      <c r="C3648">
        <f>"ORD-"&amp;TEXT(QUOTIENT($A3648-1,3)+1,"0000000")</f>
        <v/>
      </c>
      <c r="D3648">
        <f>"LINE-"&amp;TEXT($A3648,"0000000")</f>
        <v/>
      </c>
      <c r="E3648" s="7">
        <f>Settings!$B$2+$A3648-1</f>
        <v/>
      </c>
      <c r="F3648" s="7">
        <f>Settings!$B$2+MOD($A3648-1,Settings!$B$7)</f>
        <v/>
      </c>
      <c r="G3648">
        <f>YEAR($F3648)</f>
        <v/>
      </c>
      <c r="H3648">
        <f>"Q"&amp;ROUNDUP(MONTH($F3648)/3,0)</f>
        <v/>
      </c>
      <c r="I3648">
        <f>MONTH($F3648)</f>
        <v/>
      </c>
      <c r="J3648">
        <f>CHOOSE(MONTH($F3648),"Январь","Февраль","Март","Апрель","Май","Июнь","Июль","Август","Сентябрь","Октябрь","Ноябрь","Декабрь")</f>
        <v/>
      </c>
      <c r="K3648">
        <f>DAY($F3648)</f>
        <v/>
      </c>
      <c r="L3648">
        <f>IF(MOD($A3648,10)&lt;7,"ФО_01_Крупный","ФО_"&amp;TEXT(MOD($A3648,8)+1,"00"))</f>
        <v/>
      </c>
      <c r="M3648">
        <f>IF($AB3648="Да","Регион_001_Крупный","Регион_"&amp;TEXT(MOD(QUOTIENT($A3648-1,20),180)+1,"000"))</f>
        <v/>
      </c>
      <c r="N3648">
        <f>IF($AB3648="Да","Город_"&amp;TEXT(MOD($A3648-1,250)+1,"0000"),"Город_"&amp;TEXT(MOD($A3648-1,3000)+1,"0000"))</f>
        <v/>
      </c>
      <c r="O3648">
        <f>IF($AB3648="Да","Холдинг_Крупный","Холдинг_"&amp;TEXT(MOD(QUOTIENT($A3648-1,10000),20)+1,"00"))</f>
        <v/>
      </c>
      <c r="P3648">
        <f>IF($AB3648="Да","Организация_Крупная","Организация_"&amp;TEXT(MOD(QUOTIENT($A3648-1,500),600)+1,"000"))</f>
        <v/>
      </c>
      <c r="Q3648">
        <f>"Отдел_"&amp;TEXT(MOD(QUOTIENT($A3648-1,50),100)+1,"000")</f>
        <v/>
      </c>
      <c r="R3648">
        <f>IF($AB3648="Да","Группа_Крупная","Группа_"&amp;TEXT(MOD(QUOTIENT($A3648-1,5000),30)+1,"00"))</f>
        <v/>
      </c>
      <c r="S3648">
        <f>IF($AB3648="Да","Категория_Крупная","Категория_"&amp;TEXT(MOD(QUOTIENT($A3648-1,500),120)+1,"000"))</f>
        <v/>
      </c>
      <c r="T3648">
        <f>IF($AB3648="Да","Подкатегория_Крупная","Подкатегория_"&amp;TEXT(MOD(QUOTIENT($A3648-1,50),300)+1,"000"))</f>
        <v/>
      </c>
      <c r="U3648">
        <f>"SKU_"&amp;TEXT($A3648,"0000000")</f>
        <v/>
      </c>
      <c r="V3648">
        <f>CHOOSE(MOD($A3648-1,4)+1,"Enterprise","SMB","Госсектор","Розница")</f>
        <v/>
      </c>
      <c r="W3648">
        <f>"Клиент_"&amp;TEXT(MOD($A3648-1,20000)+1,"00000")</f>
        <v/>
      </c>
      <c r="X3648">
        <f>CHOOSE(MOD($A3648-1,5)+1,"Портал","API","Импорт","Ручной ввод","Интеграция")</f>
        <v/>
      </c>
      <c r="Y3648" s="8">
        <f>ROUND(1000+MOD($A3648*37,90000)+IF($AB3648="Да",5000,0),2)</f>
        <v/>
      </c>
      <c r="Z3648">
        <f>1+MOD($A3648,20)</f>
        <v/>
      </c>
      <c r="AA3648" s="8">
        <f>ROUND($Y3648*(0.08+MOD($A3648,17)/100),2)</f>
        <v/>
      </c>
      <c r="AB3648">
        <f>IF(MOD($A3648,10)&lt;7,"Да","Нет")</f>
        <v/>
      </c>
      <c r="AC3648">
        <f>$R3648&amp;" / "&amp;$S3648&amp;" / "&amp;$T3648</f>
        <v/>
      </c>
      <c r="AD3648">
        <f>1</f>
        <v/>
      </c>
      <c r="AE3648">
        <f>IF($A3648&lt;=Settings!$B$4,"до 100",IF($A3648&lt;=Settings!$B$5,"до 10 000",IF($A3648&lt;=Settings!$B$6,"до 100 000","100 000+")))</f>
        <v/>
      </c>
    </row>
    <row r="3649">
      <c r="A3649">
        <f>ROW()-1</f>
        <v/>
      </c>
      <c r="B3649">
        <f>IF($A3649&lt;=Settings!$B$4,"small_control",IF($A3649&lt;=Settings!$B$5,"medium_10k",IF($A3649&lt;=Settings!$B$6,"large_100k","extreme_1m")))</f>
        <v/>
      </c>
      <c r="C3649">
        <f>"ORD-"&amp;TEXT(QUOTIENT($A3649-1,3)+1,"0000000")</f>
        <v/>
      </c>
      <c r="D3649">
        <f>"LINE-"&amp;TEXT($A3649,"0000000")</f>
        <v/>
      </c>
      <c r="E3649" s="7">
        <f>Settings!$B$2+$A3649-1</f>
        <v/>
      </c>
      <c r="F3649" s="7">
        <f>Settings!$B$2+MOD($A3649-1,Settings!$B$7)</f>
        <v/>
      </c>
      <c r="G3649">
        <f>YEAR($F3649)</f>
        <v/>
      </c>
      <c r="H3649">
        <f>"Q"&amp;ROUNDUP(MONTH($F3649)/3,0)</f>
        <v/>
      </c>
      <c r="I3649">
        <f>MONTH($F3649)</f>
        <v/>
      </c>
      <c r="J3649">
        <f>CHOOSE(MONTH($F3649),"Январь","Февраль","Март","Апрель","Май","Июнь","Июль","Август","Сентябрь","Октябрь","Ноябрь","Декабрь")</f>
        <v/>
      </c>
      <c r="K3649">
        <f>DAY($F3649)</f>
        <v/>
      </c>
      <c r="L3649">
        <f>IF(MOD($A3649,10)&lt;7,"ФО_01_Крупный","ФО_"&amp;TEXT(MOD($A3649,8)+1,"00"))</f>
        <v/>
      </c>
      <c r="M3649">
        <f>IF($AB3649="Да","Регион_001_Крупный","Регион_"&amp;TEXT(MOD(QUOTIENT($A3649-1,20),180)+1,"000"))</f>
        <v/>
      </c>
      <c r="N3649">
        <f>IF($AB3649="Да","Город_"&amp;TEXT(MOD($A3649-1,250)+1,"0000"),"Город_"&amp;TEXT(MOD($A3649-1,3000)+1,"0000"))</f>
        <v/>
      </c>
      <c r="O3649">
        <f>IF($AB3649="Да","Холдинг_Крупный","Холдинг_"&amp;TEXT(MOD(QUOTIENT($A3649-1,10000),20)+1,"00"))</f>
        <v/>
      </c>
      <c r="P3649">
        <f>IF($AB3649="Да","Организация_Крупная","Организация_"&amp;TEXT(MOD(QUOTIENT($A3649-1,500),600)+1,"000"))</f>
        <v/>
      </c>
      <c r="Q3649">
        <f>"Отдел_"&amp;TEXT(MOD(QUOTIENT($A3649-1,50),100)+1,"000")</f>
        <v/>
      </c>
      <c r="R3649">
        <f>IF($AB3649="Да","Группа_Крупная","Группа_"&amp;TEXT(MOD(QUOTIENT($A3649-1,5000),30)+1,"00"))</f>
        <v/>
      </c>
      <c r="S3649">
        <f>IF($AB3649="Да","Категория_Крупная","Категория_"&amp;TEXT(MOD(QUOTIENT($A3649-1,500),120)+1,"000"))</f>
        <v/>
      </c>
      <c r="T3649">
        <f>IF($AB3649="Да","Подкатегория_Крупная","Подкатегория_"&amp;TEXT(MOD(QUOTIENT($A3649-1,50),300)+1,"000"))</f>
        <v/>
      </c>
      <c r="U3649">
        <f>"SKU_"&amp;TEXT($A3649,"0000000")</f>
        <v/>
      </c>
      <c r="V3649">
        <f>CHOOSE(MOD($A3649-1,4)+1,"Enterprise","SMB","Госсектор","Розница")</f>
        <v/>
      </c>
      <c r="W3649">
        <f>"Клиент_"&amp;TEXT(MOD($A3649-1,20000)+1,"00000")</f>
        <v/>
      </c>
      <c r="X3649">
        <f>CHOOSE(MOD($A3649-1,5)+1,"Портал","API","Импорт","Ручной ввод","Интеграция")</f>
        <v/>
      </c>
      <c r="Y3649" s="8">
        <f>ROUND(1000+MOD($A3649*37,90000)+IF($AB3649="Да",5000,0),2)</f>
        <v/>
      </c>
      <c r="Z3649">
        <f>1+MOD($A3649,20)</f>
        <v/>
      </c>
      <c r="AA3649" s="8">
        <f>ROUND($Y3649*(0.08+MOD($A3649,17)/100),2)</f>
        <v/>
      </c>
      <c r="AB3649">
        <f>IF(MOD($A3649,10)&lt;7,"Да","Нет")</f>
        <v/>
      </c>
      <c r="AC3649">
        <f>$R3649&amp;" / "&amp;$S3649&amp;" / "&amp;$T3649</f>
        <v/>
      </c>
      <c r="AD3649">
        <f>1</f>
        <v/>
      </c>
      <c r="AE3649">
        <f>IF($A3649&lt;=Settings!$B$4,"до 100",IF($A3649&lt;=Settings!$B$5,"до 10 000",IF($A3649&lt;=Settings!$B$6,"до 100 000","100 000+")))</f>
        <v/>
      </c>
    </row>
    <row r="3650">
      <c r="A3650">
        <f>ROW()-1</f>
        <v/>
      </c>
      <c r="B3650">
        <f>IF($A3650&lt;=Settings!$B$4,"small_control",IF($A3650&lt;=Settings!$B$5,"medium_10k",IF($A3650&lt;=Settings!$B$6,"large_100k","extreme_1m")))</f>
        <v/>
      </c>
      <c r="C3650">
        <f>"ORD-"&amp;TEXT(QUOTIENT($A3650-1,3)+1,"0000000")</f>
        <v/>
      </c>
      <c r="D3650">
        <f>"LINE-"&amp;TEXT($A3650,"0000000")</f>
        <v/>
      </c>
      <c r="E3650" s="7">
        <f>Settings!$B$2+$A3650-1</f>
        <v/>
      </c>
      <c r="F3650" s="7">
        <f>Settings!$B$2+MOD($A3650-1,Settings!$B$7)</f>
        <v/>
      </c>
      <c r="G3650">
        <f>YEAR($F3650)</f>
        <v/>
      </c>
      <c r="H3650">
        <f>"Q"&amp;ROUNDUP(MONTH($F3650)/3,0)</f>
        <v/>
      </c>
      <c r="I3650">
        <f>MONTH($F3650)</f>
        <v/>
      </c>
      <c r="J3650">
        <f>CHOOSE(MONTH($F3650),"Январь","Февраль","Март","Апрель","Май","Июнь","Июль","Август","Сентябрь","Октябрь","Ноябрь","Декабрь")</f>
        <v/>
      </c>
      <c r="K3650">
        <f>DAY($F3650)</f>
        <v/>
      </c>
      <c r="L3650">
        <f>IF(MOD($A3650,10)&lt;7,"ФО_01_Крупный","ФО_"&amp;TEXT(MOD($A3650,8)+1,"00"))</f>
        <v/>
      </c>
      <c r="M3650">
        <f>IF($AB3650="Да","Регион_001_Крупный","Регион_"&amp;TEXT(MOD(QUOTIENT($A3650-1,20),180)+1,"000"))</f>
        <v/>
      </c>
      <c r="N3650">
        <f>IF($AB3650="Да","Город_"&amp;TEXT(MOD($A3650-1,250)+1,"0000"),"Город_"&amp;TEXT(MOD($A3650-1,3000)+1,"0000"))</f>
        <v/>
      </c>
      <c r="O3650">
        <f>IF($AB3650="Да","Холдинг_Крупный","Холдинг_"&amp;TEXT(MOD(QUOTIENT($A3650-1,10000),20)+1,"00"))</f>
        <v/>
      </c>
      <c r="P3650">
        <f>IF($AB3650="Да","Организация_Крупная","Организация_"&amp;TEXT(MOD(QUOTIENT($A3650-1,500),600)+1,"000"))</f>
        <v/>
      </c>
      <c r="Q3650">
        <f>"Отдел_"&amp;TEXT(MOD(QUOTIENT($A3650-1,50),100)+1,"000")</f>
        <v/>
      </c>
      <c r="R3650">
        <f>IF($AB3650="Да","Группа_Крупная","Группа_"&amp;TEXT(MOD(QUOTIENT($A3650-1,5000),30)+1,"00"))</f>
        <v/>
      </c>
      <c r="S3650">
        <f>IF($AB3650="Да","Категория_Крупная","Категория_"&amp;TEXT(MOD(QUOTIENT($A3650-1,500),120)+1,"000"))</f>
        <v/>
      </c>
      <c r="T3650">
        <f>IF($AB3650="Да","Подкатегория_Крупная","Подкатегория_"&amp;TEXT(MOD(QUOTIENT($A3650-1,50),300)+1,"000"))</f>
        <v/>
      </c>
      <c r="U3650">
        <f>"SKU_"&amp;TEXT($A3650,"0000000")</f>
        <v/>
      </c>
      <c r="V3650">
        <f>CHOOSE(MOD($A3650-1,4)+1,"Enterprise","SMB","Госсектор","Розница")</f>
        <v/>
      </c>
      <c r="W3650">
        <f>"Клиент_"&amp;TEXT(MOD($A3650-1,20000)+1,"00000")</f>
        <v/>
      </c>
      <c r="X3650">
        <f>CHOOSE(MOD($A3650-1,5)+1,"Портал","API","Импорт","Ручной ввод","Интеграция")</f>
        <v/>
      </c>
      <c r="Y3650" s="8">
        <f>ROUND(1000+MOD($A3650*37,90000)+IF($AB3650="Да",5000,0),2)</f>
        <v/>
      </c>
      <c r="Z3650">
        <f>1+MOD($A3650,20)</f>
        <v/>
      </c>
      <c r="AA3650" s="8">
        <f>ROUND($Y3650*(0.08+MOD($A3650,17)/100),2)</f>
        <v/>
      </c>
      <c r="AB3650">
        <f>IF(MOD($A3650,10)&lt;7,"Да","Нет")</f>
        <v/>
      </c>
      <c r="AC3650">
        <f>$R3650&amp;" / "&amp;$S3650&amp;" / "&amp;$T3650</f>
        <v/>
      </c>
      <c r="AD3650">
        <f>1</f>
        <v/>
      </c>
      <c r="AE3650">
        <f>IF($A3650&lt;=Settings!$B$4,"до 100",IF($A3650&lt;=Settings!$B$5,"до 10 000",IF($A3650&lt;=Settings!$B$6,"до 100 000","100 000+")))</f>
        <v/>
      </c>
    </row>
    <row r="3651">
      <c r="A3651">
        <f>ROW()-1</f>
        <v/>
      </c>
      <c r="B3651">
        <f>IF($A3651&lt;=Settings!$B$4,"small_control",IF($A3651&lt;=Settings!$B$5,"medium_10k",IF($A3651&lt;=Settings!$B$6,"large_100k","extreme_1m")))</f>
        <v/>
      </c>
      <c r="C3651">
        <f>"ORD-"&amp;TEXT(QUOTIENT($A3651-1,3)+1,"0000000")</f>
        <v/>
      </c>
      <c r="D3651">
        <f>"LINE-"&amp;TEXT($A3651,"0000000")</f>
        <v/>
      </c>
      <c r="E3651" s="7">
        <f>Settings!$B$2+$A3651-1</f>
        <v/>
      </c>
      <c r="F3651" s="7">
        <f>Settings!$B$2+MOD($A3651-1,Settings!$B$7)</f>
        <v/>
      </c>
      <c r="G3651">
        <f>YEAR($F3651)</f>
        <v/>
      </c>
      <c r="H3651">
        <f>"Q"&amp;ROUNDUP(MONTH($F3651)/3,0)</f>
        <v/>
      </c>
      <c r="I3651">
        <f>MONTH($F3651)</f>
        <v/>
      </c>
      <c r="J3651">
        <f>CHOOSE(MONTH($F3651),"Январь","Февраль","Март","Апрель","Май","Июнь","Июль","Август","Сентябрь","Октябрь","Ноябрь","Декабрь")</f>
        <v/>
      </c>
      <c r="K3651">
        <f>DAY($F3651)</f>
        <v/>
      </c>
      <c r="L3651">
        <f>IF(MOD($A3651,10)&lt;7,"ФО_01_Крупный","ФО_"&amp;TEXT(MOD($A3651,8)+1,"00"))</f>
        <v/>
      </c>
      <c r="M3651">
        <f>IF($AB3651="Да","Регион_001_Крупный","Регион_"&amp;TEXT(MOD(QUOTIENT($A3651-1,20),180)+1,"000"))</f>
        <v/>
      </c>
      <c r="N3651">
        <f>IF($AB3651="Да","Город_"&amp;TEXT(MOD($A3651-1,250)+1,"0000"),"Город_"&amp;TEXT(MOD($A3651-1,3000)+1,"0000"))</f>
        <v/>
      </c>
      <c r="O3651">
        <f>IF($AB3651="Да","Холдинг_Крупный","Холдинг_"&amp;TEXT(MOD(QUOTIENT($A3651-1,10000),20)+1,"00"))</f>
        <v/>
      </c>
      <c r="P3651">
        <f>IF($AB3651="Да","Организация_Крупная","Организация_"&amp;TEXT(MOD(QUOTIENT($A3651-1,500),600)+1,"000"))</f>
        <v/>
      </c>
      <c r="Q3651">
        <f>"Отдел_"&amp;TEXT(MOD(QUOTIENT($A3651-1,50),100)+1,"000")</f>
        <v/>
      </c>
      <c r="R3651">
        <f>IF($AB3651="Да","Группа_Крупная","Группа_"&amp;TEXT(MOD(QUOTIENT($A3651-1,5000),30)+1,"00"))</f>
        <v/>
      </c>
      <c r="S3651">
        <f>IF($AB3651="Да","Категория_Крупная","Категория_"&amp;TEXT(MOD(QUOTIENT($A3651-1,500),120)+1,"000"))</f>
        <v/>
      </c>
      <c r="T3651">
        <f>IF($AB3651="Да","Подкатегория_Крупная","Подкатегория_"&amp;TEXT(MOD(QUOTIENT($A3651-1,50),300)+1,"000"))</f>
        <v/>
      </c>
      <c r="U3651">
        <f>"SKU_"&amp;TEXT($A3651,"0000000")</f>
        <v/>
      </c>
      <c r="V3651">
        <f>CHOOSE(MOD($A3651-1,4)+1,"Enterprise","SMB","Госсектор","Розница")</f>
        <v/>
      </c>
      <c r="W3651">
        <f>"Клиент_"&amp;TEXT(MOD($A3651-1,20000)+1,"00000")</f>
        <v/>
      </c>
      <c r="X3651">
        <f>CHOOSE(MOD($A3651-1,5)+1,"Портал","API","Импорт","Ручной ввод","Интеграция")</f>
        <v/>
      </c>
      <c r="Y3651" s="8">
        <f>ROUND(1000+MOD($A3651*37,90000)+IF($AB3651="Да",5000,0),2)</f>
        <v/>
      </c>
      <c r="Z3651">
        <f>1+MOD($A3651,20)</f>
        <v/>
      </c>
      <c r="AA3651" s="8">
        <f>ROUND($Y3651*(0.08+MOD($A3651,17)/100),2)</f>
        <v/>
      </c>
      <c r="AB3651">
        <f>IF(MOD($A3651,10)&lt;7,"Да","Нет")</f>
        <v/>
      </c>
      <c r="AC3651">
        <f>$R3651&amp;" / "&amp;$S3651&amp;" / "&amp;$T3651</f>
        <v/>
      </c>
      <c r="AD3651">
        <f>1</f>
        <v/>
      </c>
      <c r="AE3651">
        <f>IF($A3651&lt;=Settings!$B$4,"до 100",IF($A3651&lt;=Settings!$B$5,"до 10 000",IF($A3651&lt;=Settings!$B$6,"до 100 000","100 000+")))</f>
        <v/>
      </c>
    </row>
    <row r="3652">
      <c r="A3652">
        <f>ROW()-1</f>
        <v/>
      </c>
      <c r="B3652">
        <f>IF($A3652&lt;=Settings!$B$4,"small_control",IF($A3652&lt;=Settings!$B$5,"medium_10k",IF($A3652&lt;=Settings!$B$6,"large_100k","extreme_1m")))</f>
        <v/>
      </c>
      <c r="C3652">
        <f>"ORD-"&amp;TEXT(QUOTIENT($A3652-1,3)+1,"0000000")</f>
        <v/>
      </c>
      <c r="D3652">
        <f>"LINE-"&amp;TEXT($A3652,"0000000")</f>
        <v/>
      </c>
      <c r="E3652" s="7">
        <f>Settings!$B$2+$A3652-1</f>
        <v/>
      </c>
      <c r="F3652" s="7">
        <f>Settings!$B$2+MOD($A3652-1,Settings!$B$7)</f>
        <v/>
      </c>
      <c r="G3652">
        <f>YEAR($F3652)</f>
        <v/>
      </c>
      <c r="H3652">
        <f>"Q"&amp;ROUNDUP(MONTH($F3652)/3,0)</f>
        <v/>
      </c>
      <c r="I3652">
        <f>MONTH($F3652)</f>
        <v/>
      </c>
      <c r="J3652">
        <f>CHOOSE(MONTH($F3652),"Январь","Февраль","Март","Апрель","Май","Июнь","Июль","Август","Сентябрь","Октябрь","Ноябрь","Декабрь")</f>
        <v/>
      </c>
      <c r="K3652">
        <f>DAY($F3652)</f>
        <v/>
      </c>
      <c r="L3652">
        <f>IF(MOD($A3652,10)&lt;7,"ФО_01_Крупный","ФО_"&amp;TEXT(MOD($A3652,8)+1,"00"))</f>
        <v/>
      </c>
      <c r="M3652">
        <f>IF($AB3652="Да","Регион_001_Крупный","Регион_"&amp;TEXT(MOD(QUOTIENT($A3652-1,20),180)+1,"000"))</f>
        <v/>
      </c>
      <c r="N3652">
        <f>IF($AB3652="Да","Город_"&amp;TEXT(MOD($A3652-1,250)+1,"0000"),"Город_"&amp;TEXT(MOD($A3652-1,3000)+1,"0000"))</f>
        <v/>
      </c>
      <c r="O3652">
        <f>IF($AB3652="Да","Холдинг_Крупный","Холдинг_"&amp;TEXT(MOD(QUOTIENT($A3652-1,10000),20)+1,"00"))</f>
        <v/>
      </c>
      <c r="P3652">
        <f>IF($AB3652="Да","Организация_Крупная","Организация_"&amp;TEXT(MOD(QUOTIENT($A3652-1,500),600)+1,"000"))</f>
        <v/>
      </c>
      <c r="Q3652">
        <f>"Отдел_"&amp;TEXT(MOD(QUOTIENT($A3652-1,50),100)+1,"000")</f>
        <v/>
      </c>
      <c r="R3652">
        <f>IF($AB3652="Да","Группа_Крупная","Группа_"&amp;TEXT(MOD(QUOTIENT($A3652-1,5000),30)+1,"00"))</f>
        <v/>
      </c>
      <c r="S3652">
        <f>IF($AB3652="Да","Категория_Крупная","Категория_"&amp;TEXT(MOD(QUOTIENT($A3652-1,500),120)+1,"000"))</f>
        <v/>
      </c>
      <c r="T3652">
        <f>IF($AB3652="Да","Подкатегория_Крупная","Подкатегория_"&amp;TEXT(MOD(QUOTIENT($A3652-1,50),300)+1,"000"))</f>
        <v/>
      </c>
      <c r="U3652">
        <f>"SKU_"&amp;TEXT($A3652,"0000000")</f>
        <v/>
      </c>
      <c r="V3652">
        <f>CHOOSE(MOD($A3652-1,4)+1,"Enterprise","SMB","Госсектор","Розница")</f>
        <v/>
      </c>
      <c r="W3652">
        <f>"Клиент_"&amp;TEXT(MOD($A3652-1,20000)+1,"00000")</f>
        <v/>
      </c>
      <c r="X3652">
        <f>CHOOSE(MOD($A3652-1,5)+1,"Портал","API","Импорт","Ручной ввод","Интеграция")</f>
        <v/>
      </c>
      <c r="Y3652" s="8">
        <f>ROUND(1000+MOD($A3652*37,90000)+IF($AB3652="Да",5000,0),2)</f>
        <v/>
      </c>
      <c r="Z3652">
        <f>1+MOD($A3652,20)</f>
        <v/>
      </c>
      <c r="AA3652" s="8">
        <f>ROUND($Y3652*(0.08+MOD($A3652,17)/100),2)</f>
        <v/>
      </c>
      <c r="AB3652">
        <f>IF(MOD($A3652,10)&lt;7,"Да","Нет")</f>
        <v/>
      </c>
      <c r="AC3652">
        <f>$R3652&amp;" / "&amp;$S3652&amp;" / "&amp;$T3652</f>
        <v/>
      </c>
      <c r="AD3652">
        <f>1</f>
        <v/>
      </c>
      <c r="AE3652">
        <f>IF($A3652&lt;=Settings!$B$4,"до 100",IF($A3652&lt;=Settings!$B$5,"до 10 000",IF($A3652&lt;=Settings!$B$6,"до 100 000","100 000+")))</f>
        <v/>
      </c>
    </row>
    <row r="3653">
      <c r="A3653">
        <f>ROW()-1</f>
        <v/>
      </c>
      <c r="B3653">
        <f>IF($A3653&lt;=Settings!$B$4,"small_control",IF($A3653&lt;=Settings!$B$5,"medium_10k",IF($A3653&lt;=Settings!$B$6,"large_100k","extreme_1m")))</f>
        <v/>
      </c>
      <c r="C3653">
        <f>"ORD-"&amp;TEXT(QUOTIENT($A3653-1,3)+1,"0000000")</f>
        <v/>
      </c>
      <c r="D3653">
        <f>"LINE-"&amp;TEXT($A3653,"0000000")</f>
        <v/>
      </c>
      <c r="E3653" s="7">
        <f>Settings!$B$2+$A3653-1</f>
        <v/>
      </c>
      <c r="F3653" s="7">
        <f>Settings!$B$2+MOD($A3653-1,Settings!$B$7)</f>
        <v/>
      </c>
      <c r="G3653">
        <f>YEAR($F3653)</f>
        <v/>
      </c>
      <c r="H3653">
        <f>"Q"&amp;ROUNDUP(MONTH($F3653)/3,0)</f>
        <v/>
      </c>
      <c r="I3653">
        <f>MONTH($F3653)</f>
        <v/>
      </c>
      <c r="J3653">
        <f>CHOOSE(MONTH($F3653),"Январь","Февраль","Март","Апрель","Май","Июнь","Июль","Август","Сентябрь","Октябрь","Ноябрь","Декабрь")</f>
        <v/>
      </c>
      <c r="K3653">
        <f>DAY($F3653)</f>
        <v/>
      </c>
      <c r="L3653">
        <f>IF(MOD($A3653,10)&lt;7,"ФО_01_Крупный","ФО_"&amp;TEXT(MOD($A3653,8)+1,"00"))</f>
        <v/>
      </c>
      <c r="M3653">
        <f>IF($AB3653="Да","Регион_001_Крупный","Регион_"&amp;TEXT(MOD(QUOTIENT($A3653-1,20),180)+1,"000"))</f>
        <v/>
      </c>
      <c r="N3653">
        <f>IF($AB3653="Да","Город_"&amp;TEXT(MOD($A3653-1,250)+1,"0000"),"Город_"&amp;TEXT(MOD($A3653-1,3000)+1,"0000"))</f>
        <v/>
      </c>
      <c r="O3653">
        <f>IF($AB3653="Да","Холдинг_Крупный","Холдинг_"&amp;TEXT(MOD(QUOTIENT($A3653-1,10000),20)+1,"00"))</f>
        <v/>
      </c>
      <c r="P3653">
        <f>IF($AB3653="Да","Организация_Крупная","Организация_"&amp;TEXT(MOD(QUOTIENT($A3653-1,500),600)+1,"000"))</f>
        <v/>
      </c>
      <c r="Q3653">
        <f>"Отдел_"&amp;TEXT(MOD(QUOTIENT($A3653-1,50),100)+1,"000")</f>
        <v/>
      </c>
      <c r="R3653">
        <f>IF($AB3653="Да","Группа_Крупная","Группа_"&amp;TEXT(MOD(QUOTIENT($A3653-1,5000),30)+1,"00"))</f>
        <v/>
      </c>
      <c r="S3653">
        <f>IF($AB3653="Да","Категория_Крупная","Категория_"&amp;TEXT(MOD(QUOTIENT($A3653-1,500),120)+1,"000"))</f>
        <v/>
      </c>
      <c r="T3653">
        <f>IF($AB3653="Да","Подкатегория_Крупная","Подкатегория_"&amp;TEXT(MOD(QUOTIENT($A3653-1,50),300)+1,"000"))</f>
        <v/>
      </c>
      <c r="U3653">
        <f>"SKU_"&amp;TEXT($A3653,"0000000")</f>
        <v/>
      </c>
      <c r="V3653">
        <f>CHOOSE(MOD($A3653-1,4)+1,"Enterprise","SMB","Госсектор","Розница")</f>
        <v/>
      </c>
      <c r="W3653">
        <f>"Клиент_"&amp;TEXT(MOD($A3653-1,20000)+1,"00000")</f>
        <v/>
      </c>
      <c r="X3653">
        <f>CHOOSE(MOD($A3653-1,5)+1,"Портал","API","Импорт","Ручной ввод","Интеграция")</f>
        <v/>
      </c>
      <c r="Y3653" s="8">
        <f>ROUND(1000+MOD($A3653*37,90000)+IF($AB3653="Да",5000,0),2)</f>
        <v/>
      </c>
      <c r="Z3653">
        <f>1+MOD($A3653,20)</f>
        <v/>
      </c>
      <c r="AA3653" s="8">
        <f>ROUND($Y3653*(0.08+MOD($A3653,17)/100),2)</f>
        <v/>
      </c>
      <c r="AB3653">
        <f>IF(MOD($A3653,10)&lt;7,"Да","Нет")</f>
        <v/>
      </c>
      <c r="AC3653">
        <f>$R3653&amp;" / "&amp;$S3653&amp;" / "&amp;$T3653</f>
        <v/>
      </c>
      <c r="AD3653">
        <f>1</f>
        <v/>
      </c>
      <c r="AE3653">
        <f>IF($A3653&lt;=Settings!$B$4,"до 100",IF($A3653&lt;=Settings!$B$5,"до 10 000",IF($A3653&lt;=Settings!$B$6,"до 100 000","100 000+")))</f>
        <v/>
      </c>
    </row>
    <row r="3654">
      <c r="A3654">
        <f>ROW()-1</f>
        <v/>
      </c>
      <c r="B3654">
        <f>IF($A3654&lt;=Settings!$B$4,"small_control",IF($A3654&lt;=Settings!$B$5,"medium_10k",IF($A3654&lt;=Settings!$B$6,"large_100k","extreme_1m")))</f>
        <v/>
      </c>
      <c r="C3654">
        <f>"ORD-"&amp;TEXT(QUOTIENT($A3654-1,3)+1,"0000000")</f>
        <v/>
      </c>
      <c r="D3654">
        <f>"LINE-"&amp;TEXT($A3654,"0000000")</f>
        <v/>
      </c>
      <c r="E3654" s="7">
        <f>Settings!$B$2+$A3654-1</f>
        <v/>
      </c>
      <c r="F3654" s="7">
        <f>Settings!$B$2+MOD($A3654-1,Settings!$B$7)</f>
        <v/>
      </c>
      <c r="G3654">
        <f>YEAR($F3654)</f>
        <v/>
      </c>
      <c r="H3654">
        <f>"Q"&amp;ROUNDUP(MONTH($F3654)/3,0)</f>
        <v/>
      </c>
      <c r="I3654">
        <f>MONTH($F3654)</f>
        <v/>
      </c>
      <c r="J3654">
        <f>CHOOSE(MONTH($F3654),"Январь","Февраль","Март","Апрель","Май","Июнь","Июль","Август","Сентябрь","Октябрь","Ноябрь","Декабрь")</f>
        <v/>
      </c>
      <c r="K3654">
        <f>DAY($F3654)</f>
        <v/>
      </c>
      <c r="L3654">
        <f>IF(MOD($A3654,10)&lt;7,"ФО_01_Крупный","ФО_"&amp;TEXT(MOD($A3654,8)+1,"00"))</f>
        <v/>
      </c>
      <c r="M3654">
        <f>IF($AB3654="Да","Регион_001_Крупный","Регион_"&amp;TEXT(MOD(QUOTIENT($A3654-1,20),180)+1,"000"))</f>
        <v/>
      </c>
      <c r="N3654">
        <f>IF($AB3654="Да","Город_"&amp;TEXT(MOD($A3654-1,250)+1,"0000"),"Город_"&amp;TEXT(MOD($A3654-1,3000)+1,"0000"))</f>
        <v/>
      </c>
      <c r="O3654">
        <f>IF($AB3654="Да","Холдинг_Крупный","Холдинг_"&amp;TEXT(MOD(QUOTIENT($A3654-1,10000),20)+1,"00"))</f>
        <v/>
      </c>
      <c r="P3654">
        <f>IF($AB3654="Да","Организация_Крупная","Организация_"&amp;TEXT(MOD(QUOTIENT($A3654-1,500),600)+1,"000"))</f>
        <v/>
      </c>
      <c r="Q3654">
        <f>"Отдел_"&amp;TEXT(MOD(QUOTIENT($A3654-1,50),100)+1,"000")</f>
        <v/>
      </c>
      <c r="R3654">
        <f>IF($AB3654="Да","Группа_Крупная","Группа_"&amp;TEXT(MOD(QUOTIENT($A3654-1,5000),30)+1,"00"))</f>
        <v/>
      </c>
      <c r="S3654">
        <f>IF($AB3654="Да","Категория_Крупная","Категория_"&amp;TEXT(MOD(QUOTIENT($A3654-1,500),120)+1,"000"))</f>
        <v/>
      </c>
      <c r="T3654">
        <f>IF($AB3654="Да","Подкатегория_Крупная","Подкатегория_"&amp;TEXT(MOD(QUOTIENT($A3654-1,50),300)+1,"000"))</f>
        <v/>
      </c>
      <c r="U3654">
        <f>"SKU_"&amp;TEXT($A3654,"0000000")</f>
        <v/>
      </c>
      <c r="V3654">
        <f>CHOOSE(MOD($A3654-1,4)+1,"Enterprise","SMB","Госсектор","Розница")</f>
        <v/>
      </c>
      <c r="W3654">
        <f>"Клиент_"&amp;TEXT(MOD($A3654-1,20000)+1,"00000")</f>
        <v/>
      </c>
      <c r="X3654">
        <f>CHOOSE(MOD($A3654-1,5)+1,"Портал","API","Импорт","Ручной ввод","Интеграция")</f>
        <v/>
      </c>
      <c r="Y3654" s="8">
        <f>ROUND(1000+MOD($A3654*37,90000)+IF($AB3654="Да",5000,0),2)</f>
        <v/>
      </c>
      <c r="Z3654">
        <f>1+MOD($A3654,20)</f>
        <v/>
      </c>
      <c r="AA3654" s="8">
        <f>ROUND($Y3654*(0.08+MOD($A3654,17)/100),2)</f>
        <v/>
      </c>
      <c r="AB3654">
        <f>IF(MOD($A3654,10)&lt;7,"Да","Нет")</f>
        <v/>
      </c>
      <c r="AC3654">
        <f>$R3654&amp;" / "&amp;$S3654&amp;" / "&amp;$T3654</f>
        <v/>
      </c>
      <c r="AD3654">
        <f>1</f>
        <v/>
      </c>
      <c r="AE3654">
        <f>IF($A3654&lt;=Settings!$B$4,"до 100",IF($A3654&lt;=Settings!$B$5,"до 10 000",IF($A3654&lt;=Settings!$B$6,"до 100 000","100 000+")))</f>
        <v/>
      </c>
    </row>
    <row r="3655">
      <c r="A3655">
        <f>ROW()-1</f>
        <v/>
      </c>
      <c r="B3655">
        <f>IF($A3655&lt;=Settings!$B$4,"small_control",IF($A3655&lt;=Settings!$B$5,"medium_10k",IF($A3655&lt;=Settings!$B$6,"large_100k","extreme_1m")))</f>
        <v/>
      </c>
      <c r="C3655">
        <f>"ORD-"&amp;TEXT(QUOTIENT($A3655-1,3)+1,"0000000")</f>
        <v/>
      </c>
      <c r="D3655">
        <f>"LINE-"&amp;TEXT($A3655,"0000000")</f>
        <v/>
      </c>
      <c r="E3655" s="7">
        <f>Settings!$B$2+$A3655-1</f>
        <v/>
      </c>
      <c r="F3655" s="7">
        <f>Settings!$B$2+MOD($A3655-1,Settings!$B$7)</f>
        <v/>
      </c>
      <c r="G3655">
        <f>YEAR($F3655)</f>
        <v/>
      </c>
      <c r="H3655">
        <f>"Q"&amp;ROUNDUP(MONTH($F3655)/3,0)</f>
        <v/>
      </c>
      <c r="I3655">
        <f>MONTH($F3655)</f>
        <v/>
      </c>
      <c r="J3655">
        <f>CHOOSE(MONTH($F3655),"Январь","Февраль","Март","Апрель","Май","Июнь","Июль","Август","Сентябрь","Октябрь","Ноябрь","Декабрь")</f>
        <v/>
      </c>
      <c r="K3655">
        <f>DAY($F3655)</f>
        <v/>
      </c>
      <c r="L3655">
        <f>IF(MOD($A3655,10)&lt;7,"ФО_01_Крупный","ФО_"&amp;TEXT(MOD($A3655,8)+1,"00"))</f>
        <v/>
      </c>
      <c r="M3655">
        <f>IF($AB3655="Да","Регион_001_Крупный","Регион_"&amp;TEXT(MOD(QUOTIENT($A3655-1,20),180)+1,"000"))</f>
        <v/>
      </c>
      <c r="N3655">
        <f>IF($AB3655="Да","Город_"&amp;TEXT(MOD($A3655-1,250)+1,"0000"),"Город_"&amp;TEXT(MOD($A3655-1,3000)+1,"0000"))</f>
        <v/>
      </c>
      <c r="O3655">
        <f>IF($AB3655="Да","Холдинг_Крупный","Холдинг_"&amp;TEXT(MOD(QUOTIENT($A3655-1,10000),20)+1,"00"))</f>
        <v/>
      </c>
      <c r="P3655">
        <f>IF($AB3655="Да","Организация_Крупная","Организация_"&amp;TEXT(MOD(QUOTIENT($A3655-1,500),600)+1,"000"))</f>
        <v/>
      </c>
      <c r="Q3655">
        <f>"Отдел_"&amp;TEXT(MOD(QUOTIENT($A3655-1,50),100)+1,"000")</f>
        <v/>
      </c>
      <c r="R3655">
        <f>IF($AB3655="Да","Группа_Крупная","Группа_"&amp;TEXT(MOD(QUOTIENT($A3655-1,5000),30)+1,"00"))</f>
        <v/>
      </c>
      <c r="S3655">
        <f>IF($AB3655="Да","Категория_Крупная","Категория_"&amp;TEXT(MOD(QUOTIENT($A3655-1,500),120)+1,"000"))</f>
        <v/>
      </c>
      <c r="T3655">
        <f>IF($AB3655="Да","Подкатегория_Крупная","Подкатегория_"&amp;TEXT(MOD(QUOTIENT($A3655-1,50),300)+1,"000"))</f>
        <v/>
      </c>
      <c r="U3655">
        <f>"SKU_"&amp;TEXT($A3655,"0000000")</f>
        <v/>
      </c>
      <c r="V3655">
        <f>CHOOSE(MOD($A3655-1,4)+1,"Enterprise","SMB","Госсектор","Розница")</f>
        <v/>
      </c>
      <c r="W3655">
        <f>"Клиент_"&amp;TEXT(MOD($A3655-1,20000)+1,"00000")</f>
        <v/>
      </c>
      <c r="X3655">
        <f>CHOOSE(MOD($A3655-1,5)+1,"Портал","API","Импорт","Ручной ввод","Интеграция")</f>
        <v/>
      </c>
      <c r="Y3655" s="8">
        <f>ROUND(1000+MOD($A3655*37,90000)+IF($AB3655="Да",5000,0),2)</f>
        <v/>
      </c>
      <c r="Z3655">
        <f>1+MOD($A3655,20)</f>
        <v/>
      </c>
      <c r="AA3655" s="8">
        <f>ROUND($Y3655*(0.08+MOD($A3655,17)/100),2)</f>
        <v/>
      </c>
      <c r="AB3655">
        <f>IF(MOD($A3655,10)&lt;7,"Да","Нет")</f>
        <v/>
      </c>
      <c r="AC3655">
        <f>$R3655&amp;" / "&amp;$S3655&amp;" / "&amp;$T3655</f>
        <v/>
      </c>
      <c r="AD3655">
        <f>1</f>
        <v/>
      </c>
      <c r="AE3655">
        <f>IF($A3655&lt;=Settings!$B$4,"до 100",IF($A3655&lt;=Settings!$B$5,"до 10 000",IF($A3655&lt;=Settings!$B$6,"до 100 000","100 000+")))</f>
        <v/>
      </c>
    </row>
    <row r="3656">
      <c r="A3656">
        <f>ROW()-1</f>
        <v/>
      </c>
      <c r="B3656">
        <f>IF($A3656&lt;=Settings!$B$4,"small_control",IF($A3656&lt;=Settings!$B$5,"medium_10k",IF($A3656&lt;=Settings!$B$6,"large_100k","extreme_1m")))</f>
        <v/>
      </c>
      <c r="C3656">
        <f>"ORD-"&amp;TEXT(QUOTIENT($A3656-1,3)+1,"0000000")</f>
        <v/>
      </c>
      <c r="D3656">
        <f>"LINE-"&amp;TEXT($A3656,"0000000")</f>
        <v/>
      </c>
      <c r="E3656" s="7">
        <f>Settings!$B$2+$A3656-1</f>
        <v/>
      </c>
      <c r="F3656" s="7">
        <f>Settings!$B$2+MOD($A3656-1,Settings!$B$7)</f>
        <v/>
      </c>
      <c r="G3656">
        <f>YEAR($F3656)</f>
        <v/>
      </c>
      <c r="H3656">
        <f>"Q"&amp;ROUNDUP(MONTH($F3656)/3,0)</f>
        <v/>
      </c>
      <c r="I3656">
        <f>MONTH($F3656)</f>
        <v/>
      </c>
      <c r="J3656">
        <f>CHOOSE(MONTH($F3656),"Январь","Февраль","Март","Апрель","Май","Июнь","Июль","Август","Сентябрь","Октябрь","Ноябрь","Декабрь")</f>
        <v/>
      </c>
      <c r="K3656">
        <f>DAY($F3656)</f>
        <v/>
      </c>
      <c r="L3656">
        <f>IF(MOD($A3656,10)&lt;7,"ФО_01_Крупный","ФО_"&amp;TEXT(MOD($A3656,8)+1,"00"))</f>
        <v/>
      </c>
      <c r="M3656">
        <f>IF($AB3656="Да","Регион_001_Крупный","Регион_"&amp;TEXT(MOD(QUOTIENT($A3656-1,20),180)+1,"000"))</f>
        <v/>
      </c>
      <c r="N3656">
        <f>IF($AB3656="Да","Город_"&amp;TEXT(MOD($A3656-1,250)+1,"0000"),"Город_"&amp;TEXT(MOD($A3656-1,3000)+1,"0000"))</f>
        <v/>
      </c>
      <c r="O3656">
        <f>IF($AB3656="Да","Холдинг_Крупный","Холдинг_"&amp;TEXT(MOD(QUOTIENT($A3656-1,10000),20)+1,"00"))</f>
        <v/>
      </c>
      <c r="P3656">
        <f>IF($AB3656="Да","Организация_Крупная","Организация_"&amp;TEXT(MOD(QUOTIENT($A3656-1,500),600)+1,"000"))</f>
        <v/>
      </c>
      <c r="Q3656">
        <f>"Отдел_"&amp;TEXT(MOD(QUOTIENT($A3656-1,50),100)+1,"000")</f>
        <v/>
      </c>
      <c r="R3656">
        <f>IF($AB3656="Да","Группа_Крупная","Группа_"&amp;TEXT(MOD(QUOTIENT($A3656-1,5000),30)+1,"00"))</f>
        <v/>
      </c>
      <c r="S3656">
        <f>IF($AB3656="Да","Категория_Крупная","Категория_"&amp;TEXT(MOD(QUOTIENT($A3656-1,500),120)+1,"000"))</f>
        <v/>
      </c>
      <c r="T3656">
        <f>IF($AB3656="Да","Подкатегория_Крупная","Подкатегория_"&amp;TEXT(MOD(QUOTIENT($A3656-1,50),300)+1,"000"))</f>
        <v/>
      </c>
      <c r="U3656">
        <f>"SKU_"&amp;TEXT($A3656,"0000000")</f>
        <v/>
      </c>
      <c r="V3656">
        <f>CHOOSE(MOD($A3656-1,4)+1,"Enterprise","SMB","Госсектор","Розница")</f>
        <v/>
      </c>
      <c r="W3656">
        <f>"Клиент_"&amp;TEXT(MOD($A3656-1,20000)+1,"00000")</f>
        <v/>
      </c>
      <c r="X3656">
        <f>CHOOSE(MOD($A3656-1,5)+1,"Портал","API","Импорт","Ручной ввод","Интеграция")</f>
        <v/>
      </c>
      <c r="Y3656" s="8">
        <f>ROUND(1000+MOD($A3656*37,90000)+IF($AB3656="Да",5000,0),2)</f>
        <v/>
      </c>
      <c r="Z3656">
        <f>1+MOD($A3656,20)</f>
        <v/>
      </c>
      <c r="AA3656" s="8">
        <f>ROUND($Y3656*(0.08+MOD($A3656,17)/100),2)</f>
        <v/>
      </c>
      <c r="AB3656">
        <f>IF(MOD($A3656,10)&lt;7,"Да","Нет")</f>
        <v/>
      </c>
      <c r="AC3656">
        <f>$R3656&amp;" / "&amp;$S3656&amp;" / "&amp;$T3656</f>
        <v/>
      </c>
      <c r="AD3656">
        <f>1</f>
        <v/>
      </c>
      <c r="AE3656">
        <f>IF($A3656&lt;=Settings!$B$4,"до 100",IF($A3656&lt;=Settings!$B$5,"до 10 000",IF($A3656&lt;=Settings!$B$6,"до 100 000","100 000+")))</f>
        <v/>
      </c>
    </row>
    <row r="3657">
      <c r="A3657">
        <f>ROW()-1</f>
        <v/>
      </c>
      <c r="B3657">
        <f>IF($A3657&lt;=Settings!$B$4,"small_control",IF($A3657&lt;=Settings!$B$5,"medium_10k",IF($A3657&lt;=Settings!$B$6,"large_100k","extreme_1m")))</f>
        <v/>
      </c>
      <c r="C3657">
        <f>"ORD-"&amp;TEXT(QUOTIENT($A3657-1,3)+1,"0000000")</f>
        <v/>
      </c>
      <c r="D3657">
        <f>"LINE-"&amp;TEXT($A3657,"0000000")</f>
        <v/>
      </c>
      <c r="E3657" s="7">
        <f>Settings!$B$2+$A3657-1</f>
        <v/>
      </c>
      <c r="F3657" s="7">
        <f>Settings!$B$2+MOD($A3657-1,Settings!$B$7)</f>
        <v/>
      </c>
      <c r="G3657">
        <f>YEAR($F3657)</f>
        <v/>
      </c>
      <c r="H3657">
        <f>"Q"&amp;ROUNDUP(MONTH($F3657)/3,0)</f>
        <v/>
      </c>
      <c r="I3657">
        <f>MONTH($F3657)</f>
        <v/>
      </c>
      <c r="J3657">
        <f>CHOOSE(MONTH($F3657),"Январь","Февраль","Март","Апрель","Май","Июнь","Июль","Август","Сентябрь","Октябрь","Ноябрь","Декабрь")</f>
        <v/>
      </c>
      <c r="K3657">
        <f>DAY($F3657)</f>
        <v/>
      </c>
      <c r="L3657">
        <f>IF(MOD($A3657,10)&lt;7,"ФО_01_Крупный","ФО_"&amp;TEXT(MOD($A3657,8)+1,"00"))</f>
        <v/>
      </c>
      <c r="M3657">
        <f>IF($AB3657="Да","Регион_001_Крупный","Регион_"&amp;TEXT(MOD(QUOTIENT($A3657-1,20),180)+1,"000"))</f>
        <v/>
      </c>
      <c r="N3657">
        <f>IF($AB3657="Да","Город_"&amp;TEXT(MOD($A3657-1,250)+1,"0000"),"Город_"&amp;TEXT(MOD($A3657-1,3000)+1,"0000"))</f>
        <v/>
      </c>
      <c r="O3657">
        <f>IF($AB3657="Да","Холдинг_Крупный","Холдинг_"&amp;TEXT(MOD(QUOTIENT($A3657-1,10000),20)+1,"00"))</f>
        <v/>
      </c>
      <c r="P3657">
        <f>IF($AB3657="Да","Организация_Крупная","Организация_"&amp;TEXT(MOD(QUOTIENT($A3657-1,500),600)+1,"000"))</f>
        <v/>
      </c>
      <c r="Q3657">
        <f>"Отдел_"&amp;TEXT(MOD(QUOTIENT($A3657-1,50),100)+1,"000")</f>
        <v/>
      </c>
      <c r="R3657">
        <f>IF($AB3657="Да","Группа_Крупная","Группа_"&amp;TEXT(MOD(QUOTIENT($A3657-1,5000),30)+1,"00"))</f>
        <v/>
      </c>
      <c r="S3657">
        <f>IF($AB3657="Да","Категория_Крупная","Категория_"&amp;TEXT(MOD(QUOTIENT($A3657-1,500),120)+1,"000"))</f>
        <v/>
      </c>
      <c r="T3657">
        <f>IF($AB3657="Да","Подкатегория_Крупная","Подкатегория_"&amp;TEXT(MOD(QUOTIENT($A3657-1,50),300)+1,"000"))</f>
        <v/>
      </c>
      <c r="U3657">
        <f>"SKU_"&amp;TEXT($A3657,"0000000")</f>
        <v/>
      </c>
      <c r="V3657">
        <f>CHOOSE(MOD($A3657-1,4)+1,"Enterprise","SMB","Госсектор","Розница")</f>
        <v/>
      </c>
      <c r="W3657">
        <f>"Клиент_"&amp;TEXT(MOD($A3657-1,20000)+1,"00000")</f>
        <v/>
      </c>
      <c r="X3657">
        <f>CHOOSE(MOD($A3657-1,5)+1,"Портал","API","Импорт","Ручной ввод","Интеграция")</f>
        <v/>
      </c>
      <c r="Y3657" s="8">
        <f>ROUND(1000+MOD($A3657*37,90000)+IF($AB3657="Да",5000,0),2)</f>
        <v/>
      </c>
      <c r="Z3657">
        <f>1+MOD($A3657,20)</f>
        <v/>
      </c>
      <c r="AA3657" s="8">
        <f>ROUND($Y3657*(0.08+MOD($A3657,17)/100),2)</f>
        <v/>
      </c>
      <c r="AB3657">
        <f>IF(MOD($A3657,10)&lt;7,"Да","Нет")</f>
        <v/>
      </c>
      <c r="AC3657">
        <f>$R3657&amp;" / "&amp;$S3657&amp;" / "&amp;$T3657</f>
        <v/>
      </c>
      <c r="AD3657">
        <f>1</f>
        <v/>
      </c>
      <c r="AE3657">
        <f>IF($A3657&lt;=Settings!$B$4,"до 100",IF($A3657&lt;=Settings!$B$5,"до 10 000",IF($A3657&lt;=Settings!$B$6,"до 100 000","100 000+")))</f>
        <v/>
      </c>
    </row>
    <row r="3658">
      <c r="A3658">
        <f>ROW()-1</f>
        <v/>
      </c>
      <c r="B3658">
        <f>IF($A3658&lt;=Settings!$B$4,"small_control",IF($A3658&lt;=Settings!$B$5,"medium_10k",IF($A3658&lt;=Settings!$B$6,"large_100k","extreme_1m")))</f>
        <v/>
      </c>
      <c r="C3658">
        <f>"ORD-"&amp;TEXT(QUOTIENT($A3658-1,3)+1,"0000000")</f>
        <v/>
      </c>
      <c r="D3658">
        <f>"LINE-"&amp;TEXT($A3658,"0000000")</f>
        <v/>
      </c>
      <c r="E3658" s="7">
        <f>Settings!$B$2+$A3658-1</f>
        <v/>
      </c>
      <c r="F3658" s="7">
        <f>Settings!$B$2+MOD($A3658-1,Settings!$B$7)</f>
        <v/>
      </c>
      <c r="G3658">
        <f>YEAR($F3658)</f>
        <v/>
      </c>
      <c r="H3658">
        <f>"Q"&amp;ROUNDUP(MONTH($F3658)/3,0)</f>
        <v/>
      </c>
      <c r="I3658">
        <f>MONTH($F3658)</f>
        <v/>
      </c>
      <c r="J3658">
        <f>CHOOSE(MONTH($F3658),"Январь","Февраль","Март","Апрель","Май","Июнь","Июль","Август","Сентябрь","Октябрь","Ноябрь","Декабрь")</f>
        <v/>
      </c>
      <c r="K3658">
        <f>DAY($F3658)</f>
        <v/>
      </c>
      <c r="L3658">
        <f>IF(MOD($A3658,10)&lt;7,"ФО_01_Крупный","ФО_"&amp;TEXT(MOD($A3658,8)+1,"00"))</f>
        <v/>
      </c>
      <c r="M3658">
        <f>IF($AB3658="Да","Регион_001_Крупный","Регион_"&amp;TEXT(MOD(QUOTIENT($A3658-1,20),180)+1,"000"))</f>
        <v/>
      </c>
      <c r="N3658">
        <f>IF($AB3658="Да","Город_"&amp;TEXT(MOD($A3658-1,250)+1,"0000"),"Город_"&amp;TEXT(MOD($A3658-1,3000)+1,"0000"))</f>
        <v/>
      </c>
      <c r="O3658">
        <f>IF($AB3658="Да","Холдинг_Крупный","Холдинг_"&amp;TEXT(MOD(QUOTIENT($A3658-1,10000),20)+1,"00"))</f>
        <v/>
      </c>
      <c r="P3658">
        <f>IF($AB3658="Да","Организация_Крупная","Организация_"&amp;TEXT(MOD(QUOTIENT($A3658-1,500),600)+1,"000"))</f>
        <v/>
      </c>
      <c r="Q3658">
        <f>"Отдел_"&amp;TEXT(MOD(QUOTIENT($A3658-1,50),100)+1,"000")</f>
        <v/>
      </c>
      <c r="R3658">
        <f>IF($AB3658="Да","Группа_Крупная","Группа_"&amp;TEXT(MOD(QUOTIENT($A3658-1,5000),30)+1,"00"))</f>
        <v/>
      </c>
      <c r="S3658">
        <f>IF($AB3658="Да","Категория_Крупная","Категория_"&amp;TEXT(MOD(QUOTIENT($A3658-1,500),120)+1,"000"))</f>
        <v/>
      </c>
      <c r="T3658">
        <f>IF($AB3658="Да","Подкатегория_Крупная","Подкатегория_"&amp;TEXT(MOD(QUOTIENT($A3658-1,50),300)+1,"000"))</f>
        <v/>
      </c>
      <c r="U3658">
        <f>"SKU_"&amp;TEXT($A3658,"0000000")</f>
        <v/>
      </c>
      <c r="V3658">
        <f>CHOOSE(MOD($A3658-1,4)+1,"Enterprise","SMB","Госсектор","Розница")</f>
        <v/>
      </c>
      <c r="W3658">
        <f>"Клиент_"&amp;TEXT(MOD($A3658-1,20000)+1,"00000")</f>
        <v/>
      </c>
      <c r="X3658">
        <f>CHOOSE(MOD($A3658-1,5)+1,"Портал","API","Импорт","Ручной ввод","Интеграция")</f>
        <v/>
      </c>
      <c r="Y3658" s="8">
        <f>ROUND(1000+MOD($A3658*37,90000)+IF($AB3658="Да",5000,0),2)</f>
        <v/>
      </c>
      <c r="Z3658">
        <f>1+MOD($A3658,20)</f>
        <v/>
      </c>
      <c r="AA3658" s="8">
        <f>ROUND($Y3658*(0.08+MOD($A3658,17)/100),2)</f>
        <v/>
      </c>
      <c r="AB3658">
        <f>IF(MOD($A3658,10)&lt;7,"Да","Нет")</f>
        <v/>
      </c>
      <c r="AC3658">
        <f>$R3658&amp;" / "&amp;$S3658&amp;" / "&amp;$T3658</f>
        <v/>
      </c>
      <c r="AD3658">
        <f>1</f>
        <v/>
      </c>
      <c r="AE3658">
        <f>IF($A3658&lt;=Settings!$B$4,"до 100",IF($A3658&lt;=Settings!$B$5,"до 10 000",IF($A3658&lt;=Settings!$B$6,"до 100 000","100 000+")))</f>
        <v/>
      </c>
    </row>
    <row r="3659">
      <c r="A3659">
        <f>ROW()-1</f>
        <v/>
      </c>
      <c r="B3659">
        <f>IF($A3659&lt;=Settings!$B$4,"small_control",IF($A3659&lt;=Settings!$B$5,"medium_10k",IF($A3659&lt;=Settings!$B$6,"large_100k","extreme_1m")))</f>
        <v/>
      </c>
      <c r="C3659">
        <f>"ORD-"&amp;TEXT(QUOTIENT($A3659-1,3)+1,"0000000")</f>
        <v/>
      </c>
      <c r="D3659">
        <f>"LINE-"&amp;TEXT($A3659,"0000000")</f>
        <v/>
      </c>
      <c r="E3659" s="7">
        <f>Settings!$B$2+$A3659-1</f>
        <v/>
      </c>
      <c r="F3659" s="7">
        <f>Settings!$B$2+MOD($A3659-1,Settings!$B$7)</f>
        <v/>
      </c>
      <c r="G3659">
        <f>YEAR($F3659)</f>
        <v/>
      </c>
      <c r="H3659">
        <f>"Q"&amp;ROUNDUP(MONTH($F3659)/3,0)</f>
        <v/>
      </c>
      <c r="I3659">
        <f>MONTH($F3659)</f>
        <v/>
      </c>
      <c r="J3659">
        <f>CHOOSE(MONTH($F3659),"Январь","Февраль","Март","Апрель","Май","Июнь","Июль","Август","Сентябрь","Октябрь","Ноябрь","Декабрь")</f>
        <v/>
      </c>
      <c r="K3659">
        <f>DAY($F3659)</f>
        <v/>
      </c>
      <c r="L3659">
        <f>IF(MOD($A3659,10)&lt;7,"ФО_01_Крупный","ФО_"&amp;TEXT(MOD($A3659,8)+1,"00"))</f>
        <v/>
      </c>
      <c r="M3659">
        <f>IF($AB3659="Да","Регион_001_Крупный","Регион_"&amp;TEXT(MOD(QUOTIENT($A3659-1,20),180)+1,"000"))</f>
        <v/>
      </c>
      <c r="N3659">
        <f>IF($AB3659="Да","Город_"&amp;TEXT(MOD($A3659-1,250)+1,"0000"),"Город_"&amp;TEXT(MOD($A3659-1,3000)+1,"0000"))</f>
        <v/>
      </c>
      <c r="O3659">
        <f>IF($AB3659="Да","Холдинг_Крупный","Холдинг_"&amp;TEXT(MOD(QUOTIENT($A3659-1,10000),20)+1,"00"))</f>
        <v/>
      </c>
      <c r="P3659">
        <f>IF($AB3659="Да","Организация_Крупная","Организация_"&amp;TEXT(MOD(QUOTIENT($A3659-1,500),600)+1,"000"))</f>
        <v/>
      </c>
      <c r="Q3659">
        <f>"Отдел_"&amp;TEXT(MOD(QUOTIENT($A3659-1,50),100)+1,"000")</f>
        <v/>
      </c>
      <c r="R3659">
        <f>IF($AB3659="Да","Группа_Крупная","Группа_"&amp;TEXT(MOD(QUOTIENT($A3659-1,5000),30)+1,"00"))</f>
        <v/>
      </c>
      <c r="S3659">
        <f>IF($AB3659="Да","Категория_Крупная","Категория_"&amp;TEXT(MOD(QUOTIENT($A3659-1,500),120)+1,"000"))</f>
        <v/>
      </c>
      <c r="T3659">
        <f>IF($AB3659="Да","Подкатегория_Крупная","Подкатегория_"&amp;TEXT(MOD(QUOTIENT($A3659-1,50),300)+1,"000"))</f>
        <v/>
      </c>
      <c r="U3659">
        <f>"SKU_"&amp;TEXT($A3659,"0000000")</f>
        <v/>
      </c>
      <c r="V3659">
        <f>CHOOSE(MOD($A3659-1,4)+1,"Enterprise","SMB","Госсектор","Розница")</f>
        <v/>
      </c>
      <c r="W3659">
        <f>"Клиент_"&amp;TEXT(MOD($A3659-1,20000)+1,"00000")</f>
        <v/>
      </c>
      <c r="X3659">
        <f>CHOOSE(MOD($A3659-1,5)+1,"Портал","API","Импорт","Ручной ввод","Интеграция")</f>
        <v/>
      </c>
      <c r="Y3659" s="8">
        <f>ROUND(1000+MOD($A3659*37,90000)+IF($AB3659="Да",5000,0),2)</f>
        <v/>
      </c>
      <c r="Z3659">
        <f>1+MOD($A3659,20)</f>
        <v/>
      </c>
      <c r="AA3659" s="8">
        <f>ROUND($Y3659*(0.08+MOD($A3659,17)/100),2)</f>
        <v/>
      </c>
      <c r="AB3659">
        <f>IF(MOD($A3659,10)&lt;7,"Да","Нет")</f>
        <v/>
      </c>
      <c r="AC3659">
        <f>$R3659&amp;" / "&amp;$S3659&amp;" / "&amp;$T3659</f>
        <v/>
      </c>
      <c r="AD3659">
        <f>1</f>
        <v/>
      </c>
      <c r="AE3659">
        <f>IF($A3659&lt;=Settings!$B$4,"до 100",IF($A3659&lt;=Settings!$B$5,"до 10 000",IF($A3659&lt;=Settings!$B$6,"до 100 000","100 000+")))</f>
        <v/>
      </c>
    </row>
    <row r="3660">
      <c r="A3660">
        <f>ROW()-1</f>
        <v/>
      </c>
      <c r="B3660">
        <f>IF($A3660&lt;=Settings!$B$4,"small_control",IF($A3660&lt;=Settings!$B$5,"medium_10k",IF($A3660&lt;=Settings!$B$6,"large_100k","extreme_1m")))</f>
        <v/>
      </c>
      <c r="C3660">
        <f>"ORD-"&amp;TEXT(QUOTIENT($A3660-1,3)+1,"0000000")</f>
        <v/>
      </c>
      <c r="D3660">
        <f>"LINE-"&amp;TEXT($A3660,"0000000")</f>
        <v/>
      </c>
      <c r="E3660" s="7">
        <f>Settings!$B$2+$A3660-1</f>
        <v/>
      </c>
      <c r="F3660" s="7">
        <f>Settings!$B$2+MOD($A3660-1,Settings!$B$7)</f>
        <v/>
      </c>
      <c r="G3660">
        <f>YEAR($F3660)</f>
        <v/>
      </c>
      <c r="H3660">
        <f>"Q"&amp;ROUNDUP(MONTH($F3660)/3,0)</f>
        <v/>
      </c>
      <c r="I3660">
        <f>MONTH($F3660)</f>
        <v/>
      </c>
      <c r="J3660">
        <f>CHOOSE(MONTH($F3660),"Январь","Февраль","Март","Апрель","Май","Июнь","Июль","Август","Сентябрь","Октябрь","Ноябрь","Декабрь")</f>
        <v/>
      </c>
      <c r="K3660">
        <f>DAY($F3660)</f>
        <v/>
      </c>
      <c r="L3660">
        <f>IF(MOD($A3660,10)&lt;7,"ФО_01_Крупный","ФО_"&amp;TEXT(MOD($A3660,8)+1,"00"))</f>
        <v/>
      </c>
      <c r="M3660">
        <f>IF($AB3660="Да","Регион_001_Крупный","Регион_"&amp;TEXT(MOD(QUOTIENT($A3660-1,20),180)+1,"000"))</f>
        <v/>
      </c>
      <c r="N3660">
        <f>IF($AB3660="Да","Город_"&amp;TEXT(MOD($A3660-1,250)+1,"0000"),"Город_"&amp;TEXT(MOD($A3660-1,3000)+1,"0000"))</f>
        <v/>
      </c>
      <c r="O3660">
        <f>IF($AB3660="Да","Холдинг_Крупный","Холдинг_"&amp;TEXT(MOD(QUOTIENT($A3660-1,10000),20)+1,"00"))</f>
        <v/>
      </c>
      <c r="P3660">
        <f>IF($AB3660="Да","Организация_Крупная","Организация_"&amp;TEXT(MOD(QUOTIENT($A3660-1,500),600)+1,"000"))</f>
        <v/>
      </c>
      <c r="Q3660">
        <f>"Отдел_"&amp;TEXT(MOD(QUOTIENT($A3660-1,50),100)+1,"000")</f>
        <v/>
      </c>
      <c r="R3660">
        <f>IF($AB3660="Да","Группа_Крупная","Группа_"&amp;TEXT(MOD(QUOTIENT($A3660-1,5000),30)+1,"00"))</f>
        <v/>
      </c>
      <c r="S3660">
        <f>IF($AB3660="Да","Категория_Крупная","Категория_"&amp;TEXT(MOD(QUOTIENT($A3660-1,500),120)+1,"000"))</f>
        <v/>
      </c>
      <c r="T3660">
        <f>IF($AB3660="Да","Подкатегория_Крупная","Подкатегория_"&amp;TEXT(MOD(QUOTIENT($A3660-1,50),300)+1,"000"))</f>
        <v/>
      </c>
      <c r="U3660">
        <f>"SKU_"&amp;TEXT($A3660,"0000000")</f>
        <v/>
      </c>
      <c r="V3660">
        <f>CHOOSE(MOD($A3660-1,4)+1,"Enterprise","SMB","Госсектор","Розница")</f>
        <v/>
      </c>
      <c r="W3660">
        <f>"Клиент_"&amp;TEXT(MOD($A3660-1,20000)+1,"00000")</f>
        <v/>
      </c>
      <c r="X3660">
        <f>CHOOSE(MOD($A3660-1,5)+1,"Портал","API","Импорт","Ручной ввод","Интеграция")</f>
        <v/>
      </c>
      <c r="Y3660" s="8">
        <f>ROUND(1000+MOD($A3660*37,90000)+IF($AB3660="Да",5000,0),2)</f>
        <v/>
      </c>
      <c r="Z3660">
        <f>1+MOD($A3660,20)</f>
        <v/>
      </c>
      <c r="AA3660" s="8">
        <f>ROUND($Y3660*(0.08+MOD($A3660,17)/100),2)</f>
        <v/>
      </c>
      <c r="AB3660">
        <f>IF(MOD($A3660,10)&lt;7,"Да","Нет")</f>
        <v/>
      </c>
      <c r="AC3660">
        <f>$R3660&amp;" / "&amp;$S3660&amp;" / "&amp;$T3660</f>
        <v/>
      </c>
      <c r="AD3660">
        <f>1</f>
        <v/>
      </c>
      <c r="AE3660">
        <f>IF($A3660&lt;=Settings!$B$4,"до 100",IF($A3660&lt;=Settings!$B$5,"до 10 000",IF($A3660&lt;=Settings!$B$6,"до 100 000","100 000+")))</f>
        <v/>
      </c>
    </row>
    <row r="3661">
      <c r="A3661">
        <f>ROW()-1</f>
        <v/>
      </c>
      <c r="B3661">
        <f>IF($A3661&lt;=Settings!$B$4,"small_control",IF($A3661&lt;=Settings!$B$5,"medium_10k",IF($A3661&lt;=Settings!$B$6,"large_100k","extreme_1m")))</f>
        <v/>
      </c>
      <c r="C3661">
        <f>"ORD-"&amp;TEXT(QUOTIENT($A3661-1,3)+1,"0000000")</f>
        <v/>
      </c>
      <c r="D3661">
        <f>"LINE-"&amp;TEXT($A3661,"0000000")</f>
        <v/>
      </c>
      <c r="E3661" s="7">
        <f>Settings!$B$2+$A3661-1</f>
        <v/>
      </c>
      <c r="F3661" s="7">
        <f>Settings!$B$2+MOD($A3661-1,Settings!$B$7)</f>
        <v/>
      </c>
      <c r="G3661">
        <f>YEAR($F3661)</f>
        <v/>
      </c>
      <c r="H3661">
        <f>"Q"&amp;ROUNDUP(MONTH($F3661)/3,0)</f>
        <v/>
      </c>
      <c r="I3661">
        <f>MONTH($F3661)</f>
        <v/>
      </c>
      <c r="J3661">
        <f>CHOOSE(MONTH($F3661),"Январь","Февраль","Март","Апрель","Май","Июнь","Июль","Август","Сентябрь","Октябрь","Ноябрь","Декабрь")</f>
        <v/>
      </c>
      <c r="K3661">
        <f>DAY($F3661)</f>
        <v/>
      </c>
      <c r="L3661">
        <f>IF(MOD($A3661,10)&lt;7,"ФО_01_Крупный","ФО_"&amp;TEXT(MOD($A3661,8)+1,"00"))</f>
        <v/>
      </c>
      <c r="M3661">
        <f>IF($AB3661="Да","Регион_001_Крупный","Регион_"&amp;TEXT(MOD(QUOTIENT($A3661-1,20),180)+1,"000"))</f>
        <v/>
      </c>
      <c r="N3661">
        <f>IF($AB3661="Да","Город_"&amp;TEXT(MOD($A3661-1,250)+1,"0000"),"Город_"&amp;TEXT(MOD($A3661-1,3000)+1,"0000"))</f>
        <v/>
      </c>
      <c r="O3661">
        <f>IF($AB3661="Да","Холдинг_Крупный","Холдинг_"&amp;TEXT(MOD(QUOTIENT($A3661-1,10000),20)+1,"00"))</f>
        <v/>
      </c>
      <c r="P3661">
        <f>IF($AB3661="Да","Организация_Крупная","Организация_"&amp;TEXT(MOD(QUOTIENT($A3661-1,500),600)+1,"000"))</f>
        <v/>
      </c>
      <c r="Q3661">
        <f>"Отдел_"&amp;TEXT(MOD(QUOTIENT($A3661-1,50),100)+1,"000")</f>
        <v/>
      </c>
      <c r="R3661">
        <f>IF($AB3661="Да","Группа_Крупная","Группа_"&amp;TEXT(MOD(QUOTIENT($A3661-1,5000),30)+1,"00"))</f>
        <v/>
      </c>
      <c r="S3661">
        <f>IF($AB3661="Да","Категория_Крупная","Категория_"&amp;TEXT(MOD(QUOTIENT($A3661-1,500),120)+1,"000"))</f>
        <v/>
      </c>
      <c r="T3661">
        <f>IF($AB3661="Да","Подкатегория_Крупная","Подкатегория_"&amp;TEXT(MOD(QUOTIENT($A3661-1,50),300)+1,"000"))</f>
        <v/>
      </c>
      <c r="U3661">
        <f>"SKU_"&amp;TEXT($A3661,"0000000")</f>
        <v/>
      </c>
      <c r="V3661">
        <f>CHOOSE(MOD($A3661-1,4)+1,"Enterprise","SMB","Госсектор","Розница")</f>
        <v/>
      </c>
      <c r="W3661">
        <f>"Клиент_"&amp;TEXT(MOD($A3661-1,20000)+1,"00000")</f>
        <v/>
      </c>
      <c r="X3661">
        <f>CHOOSE(MOD($A3661-1,5)+1,"Портал","API","Импорт","Ручной ввод","Интеграция")</f>
        <v/>
      </c>
      <c r="Y3661" s="8">
        <f>ROUND(1000+MOD($A3661*37,90000)+IF($AB3661="Да",5000,0),2)</f>
        <v/>
      </c>
      <c r="Z3661">
        <f>1+MOD($A3661,20)</f>
        <v/>
      </c>
      <c r="AA3661" s="8">
        <f>ROUND($Y3661*(0.08+MOD($A3661,17)/100),2)</f>
        <v/>
      </c>
      <c r="AB3661">
        <f>IF(MOD($A3661,10)&lt;7,"Да","Нет")</f>
        <v/>
      </c>
      <c r="AC3661">
        <f>$R3661&amp;" / "&amp;$S3661&amp;" / "&amp;$T3661</f>
        <v/>
      </c>
      <c r="AD3661">
        <f>1</f>
        <v/>
      </c>
      <c r="AE3661">
        <f>IF($A3661&lt;=Settings!$B$4,"до 100",IF($A3661&lt;=Settings!$B$5,"до 10 000",IF($A3661&lt;=Settings!$B$6,"до 100 000","100 000+")))</f>
        <v/>
      </c>
    </row>
    <row r="3662">
      <c r="A3662">
        <f>ROW()-1</f>
        <v/>
      </c>
      <c r="B3662">
        <f>IF($A3662&lt;=Settings!$B$4,"small_control",IF($A3662&lt;=Settings!$B$5,"medium_10k",IF($A3662&lt;=Settings!$B$6,"large_100k","extreme_1m")))</f>
        <v/>
      </c>
      <c r="C3662">
        <f>"ORD-"&amp;TEXT(QUOTIENT($A3662-1,3)+1,"0000000")</f>
        <v/>
      </c>
      <c r="D3662">
        <f>"LINE-"&amp;TEXT($A3662,"0000000")</f>
        <v/>
      </c>
      <c r="E3662" s="7">
        <f>Settings!$B$2+$A3662-1</f>
        <v/>
      </c>
      <c r="F3662" s="7">
        <f>Settings!$B$2+MOD($A3662-1,Settings!$B$7)</f>
        <v/>
      </c>
      <c r="G3662">
        <f>YEAR($F3662)</f>
        <v/>
      </c>
      <c r="H3662">
        <f>"Q"&amp;ROUNDUP(MONTH($F3662)/3,0)</f>
        <v/>
      </c>
      <c r="I3662">
        <f>MONTH($F3662)</f>
        <v/>
      </c>
      <c r="J3662">
        <f>CHOOSE(MONTH($F3662),"Январь","Февраль","Март","Апрель","Май","Июнь","Июль","Август","Сентябрь","Октябрь","Ноябрь","Декабрь")</f>
        <v/>
      </c>
      <c r="K3662">
        <f>DAY($F3662)</f>
        <v/>
      </c>
      <c r="L3662">
        <f>IF(MOD($A3662,10)&lt;7,"ФО_01_Крупный","ФО_"&amp;TEXT(MOD($A3662,8)+1,"00"))</f>
        <v/>
      </c>
      <c r="M3662">
        <f>IF($AB3662="Да","Регион_001_Крупный","Регион_"&amp;TEXT(MOD(QUOTIENT($A3662-1,20),180)+1,"000"))</f>
        <v/>
      </c>
      <c r="N3662">
        <f>IF($AB3662="Да","Город_"&amp;TEXT(MOD($A3662-1,250)+1,"0000"),"Город_"&amp;TEXT(MOD($A3662-1,3000)+1,"0000"))</f>
        <v/>
      </c>
      <c r="O3662">
        <f>IF($AB3662="Да","Холдинг_Крупный","Холдинг_"&amp;TEXT(MOD(QUOTIENT($A3662-1,10000),20)+1,"00"))</f>
        <v/>
      </c>
      <c r="P3662">
        <f>IF($AB3662="Да","Организация_Крупная","Организация_"&amp;TEXT(MOD(QUOTIENT($A3662-1,500),600)+1,"000"))</f>
        <v/>
      </c>
      <c r="Q3662">
        <f>"Отдел_"&amp;TEXT(MOD(QUOTIENT($A3662-1,50),100)+1,"000")</f>
        <v/>
      </c>
      <c r="R3662">
        <f>IF($AB3662="Да","Группа_Крупная","Группа_"&amp;TEXT(MOD(QUOTIENT($A3662-1,5000),30)+1,"00"))</f>
        <v/>
      </c>
      <c r="S3662">
        <f>IF($AB3662="Да","Категория_Крупная","Категория_"&amp;TEXT(MOD(QUOTIENT($A3662-1,500),120)+1,"000"))</f>
        <v/>
      </c>
      <c r="T3662">
        <f>IF($AB3662="Да","Подкатегория_Крупная","Подкатегория_"&amp;TEXT(MOD(QUOTIENT($A3662-1,50),300)+1,"000"))</f>
        <v/>
      </c>
      <c r="U3662">
        <f>"SKU_"&amp;TEXT($A3662,"0000000")</f>
        <v/>
      </c>
      <c r="V3662">
        <f>CHOOSE(MOD($A3662-1,4)+1,"Enterprise","SMB","Госсектор","Розница")</f>
        <v/>
      </c>
      <c r="W3662">
        <f>"Клиент_"&amp;TEXT(MOD($A3662-1,20000)+1,"00000")</f>
        <v/>
      </c>
      <c r="X3662">
        <f>CHOOSE(MOD($A3662-1,5)+1,"Портал","API","Импорт","Ручной ввод","Интеграция")</f>
        <v/>
      </c>
      <c r="Y3662" s="8">
        <f>ROUND(1000+MOD($A3662*37,90000)+IF($AB3662="Да",5000,0),2)</f>
        <v/>
      </c>
      <c r="Z3662">
        <f>1+MOD($A3662,20)</f>
        <v/>
      </c>
      <c r="AA3662" s="8">
        <f>ROUND($Y3662*(0.08+MOD($A3662,17)/100),2)</f>
        <v/>
      </c>
      <c r="AB3662">
        <f>IF(MOD($A3662,10)&lt;7,"Да","Нет")</f>
        <v/>
      </c>
      <c r="AC3662">
        <f>$R3662&amp;" / "&amp;$S3662&amp;" / "&amp;$T3662</f>
        <v/>
      </c>
      <c r="AD3662">
        <f>1</f>
        <v/>
      </c>
      <c r="AE3662">
        <f>IF($A3662&lt;=Settings!$B$4,"до 100",IF($A3662&lt;=Settings!$B$5,"до 10 000",IF($A3662&lt;=Settings!$B$6,"до 100 000","100 000+")))</f>
        <v/>
      </c>
    </row>
    <row r="3663">
      <c r="A3663">
        <f>ROW()-1</f>
        <v/>
      </c>
      <c r="B3663">
        <f>IF($A3663&lt;=Settings!$B$4,"small_control",IF($A3663&lt;=Settings!$B$5,"medium_10k",IF($A3663&lt;=Settings!$B$6,"large_100k","extreme_1m")))</f>
        <v/>
      </c>
      <c r="C3663">
        <f>"ORD-"&amp;TEXT(QUOTIENT($A3663-1,3)+1,"0000000")</f>
        <v/>
      </c>
      <c r="D3663">
        <f>"LINE-"&amp;TEXT($A3663,"0000000")</f>
        <v/>
      </c>
      <c r="E3663" s="7">
        <f>Settings!$B$2+$A3663-1</f>
        <v/>
      </c>
      <c r="F3663" s="7">
        <f>Settings!$B$2+MOD($A3663-1,Settings!$B$7)</f>
        <v/>
      </c>
      <c r="G3663">
        <f>YEAR($F3663)</f>
        <v/>
      </c>
      <c r="H3663">
        <f>"Q"&amp;ROUNDUP(MONTH($F3663)/3,0)</f>
        <v/>
      </c>
      <c r="I3663">
        <f>MONTH($F3663)</f>
        <v/>
      </c>
      <c r="J3663">
        <f>CHOOSE(MONTH($F3663),"Январь","Февраль","Март","Апрель","Май","Июнь","Июль","Август","Сентябрь","Октябрь","Ноябрь","Декабрь")</f>
        <v/>
      </c>
      <c r="K3663">
        <f>DAY($F3663)</f>
        <v/>
      </c>
      <c r="L3663">
        <f>IF(MOD($A3663,10)&lt;7,"ФО_01_Крупный","ФО_"&amp;TEXT(MOD($A3663,8)+1,"00"))</f>
        <v/>
      </c>
      <c r="M3663">
        <f>IF($AB3663="Да","Регион_001_Крупный","Регион_"&amp;TEXT(MOD(QUOTIENT($A3663-1,20),180)+1,"000"))</f>
        <v/>
      </c>
      <c r="N3663">
        <f>IF($AB3663="Да","Город_"&amp;TEXT(MOD($A3663-1,250)+1,"0000"),"Город_"&amp;TEXT(MOD($A3663-1,3000)+1,"0000"))</f>
        <v/>
      </c>
      <c r="O3663">
        <f>IF($AB3663="Да","Холдинг_Крупный","Холдинг_"&amp;TEXT(MOD(QUOTIENT($A3663-1,10000),20)+1,"00"))</f>
        <v/>
      </c>
      <c r="P3663">
        <f>IF($AB3663="Да","Организация_Крупная","Организация_"&amp;TEXT(MOD(QUOTIENT($A3663-1,500),600)+1,"000"))</f>
        <v/>
      </c>
      <c r="Q3663">
        <f>"Отдел_"&amp;TEXT(MOD(QUOTIENT($A3663-1,50),100)+1,"000")</f>
        <v/>
      </c>
      <c r="R3663">
        <f>IF($AB3663="Да","Группа_Крупная","Группа_"&amp;TEXT(MOD(QUOTIENT($A3663-1,5000),30)+1,"00"))</f>
        <v/>
      </c>
      <c r="S3663">
        <f>IF($AB3663="Да","Категория_Крупная","Категория_"&amp;TEXT(MOD(QUOTIENT($A3663-1,500),120)+1,"000"))</f>
        <v/>
      </c>
      <c r="T3663">
        <f>IF($AB3663="Да","Подкатегория_Крупная","Подкатегория_"&amp;TEXT(MOD(QUOTIENT($A3663-1,50),300)+1,"000"))</f>
        <v/>
      </c>
      <c r="U3663">
        <f>"SKU_"&amp;TEXT($A3663,"0000000")</f>
        <v/>
      </c>
      <c r="V3663">
        <f>CHOOSE(MOD($A3663-1,4)+1,"Enterprise","SMB","Госсектор","Розница")</f>
        <v/>
      </c>
      <c r="W3663">
        <f>"Клиент_"&amp;TEXT(MOD($A3663-1,20000)+1,"00000")</f>
        <v/>
      </c>
      <c r="X3663">
        <f>CHOOSE(MOD($A3663-1,5)+1,"Портал","API","Импорт","Ручной ввод","Интеграция")</f>
        <v/>
      </c>
      <c r="Y3663" s="8">
        <f>ROUND(1000+MOD($A3663*37,90000)+IF($AB3663="Да",5000,0),2)</f>
        <v/>
      </c>
      <c r="Z3663">
        <f>1+MOD($A3663,20)</f>
        <v/>
      </c>
      <c r="AA3663" s="8">
        <f>ROUND($Y3663*(0.08+MOD($A3663,17)/100),2)</f>
        <v/>
      </c>
      <c r="AB3663">
        <f>IF(MOD($A3663,10)&lt;7,"Да","Нет")</f>
        <v/>
      </c>
      <c r="AC3663">
        <f>$R3663&amp;" / "&amp;$S3663&amp;" / "&amp;$T3663</f>
        <v/>
      </c>
      <c r="AD3663">
        <f>1</f>
        <v/>
      </c>
      <c r="AE3663">
        <f>IF($A3663&lt;=Settings!$B$4,"до 100",IF($A3663&lt;=Settings!$B$5,"до 10 000",IF($A3663&lt;=Settings!$B$6,"до 100 000","100 000+")))</f>
        <v/>
      </c>
    </row>
    <row r="3664">
      <c r="A3664">
        <f>ROW()-1</f>
        <v/>
      </c>
      <c r="B3664">
        <f>IF($A3664&lt;=Settings!$B$4,"small_control",IF($A3664&lt;=Settings!$B$5,"medium_10k",IF($A3664&lt;=Settings!$B$6,"large_100k","extreme_1m")))</f>
        <v/>
      </c>
      <c r="C3664">
        <f>"ORD-"&amp;TEXT(QUOTIENT($A3664-1,3)+1,"0000000")</f>
        <v/>
      </c>
      <c r="D3664">
        <f>"LINE-"&amp;TEXT($A3664,"0000000")</f>
        <v/>
      </c>
      <c r="E3664" s="7">
        <f>Settings!$B$2+$A3664-1</f>
        <v/>
      </c>
      <c r="F3664" s="7">
        <f>Settings!$B$2+MOD($A3664-1,Settings!$B$7)</f>
        <v/>
      </c>
      <c r="G3664">
        <f>YEAR($F3664)</f>
        <v/>
      </c>
      <c r="H3664">
        <f>"Q"&amp;ROUNDUP(MONTH($F3664)/3,0)</f>
        <v/>
      </c>
      <c r="I3664">
        <f>MONTH($F3664)</f>
        <v/>
      </c>
      <c r="J3664">
        <f>CHOOSE(MONTH($F3664),"Январь","Февраль","Март","Апрель","Май","Июнь","Июль","Август","Сентябрь","Октябрь","Ноябрь","Декабрь")</f>
        <v/>
      </c>
      <c r="K3664">
        <f>DAY($F3664)</f>
        <v/>
      </c>
      <c r="L3664">
        <f>IF(MOD($A3664,10)&lt;7,"ФО_01_Крупный","ФО_"&amp;TEXT(MOD($A3664,8)+1,"00"))</f>
        <v/>
      </c>
      <c r="M3664">
        <f>IF($AB3664="Да","Регион_001_Крупный","Регион_"&amp;TEXT(MOD(QUOTIENT($A3664-1,20),180)+1,"000"))</f>
        <v/>
      </c>
      <c r="N3664">
        <f>IF($AB3664="Да","Город_"&amp;TEXT(MOD($A3664-1,250)+1,"0000"),"Город_"&amp;TEXT(MOD($A3664-1,3000)+1,"0000"))</f>
        <v/>
      </c>
      <c r="O3664">
        <f>IF($AB3664="Да","Холдинг_Крупный","Холдинг_"&amp;TEXT(MOD(QUOTIENT($A3664-1,10000),20)+1,"00"))</f>
        <v/>
      </c>
      <c r="P3664">
        <f>IF($AB3664="Да","Организация_Крупная","Организация_"&amp;TEXT(MOD(QUOTIENT($A3664-1,500),600)+1,"000"))</f>
        <v/>
      </c>
      <c r="Q3664">
        <f>"Отдел_"&amp;TEXT(MOD(QUOTIENT($A3664-1,50),100)+1,"000")</f>
        <v/>
      </c>
      <c r="R3664">
        <f>IF($AB3664="Да","Группа_Крупная","Группа_"&amp;TEXT(MOD(QUOTIENT($A3664-1,5000),30)+1,"00"))</f>
        <v/>
      </c>
      <c r="S3664">
        <f>IF($AB3664="Да","Категория_Крупная","Категория_"&amp;TEXT(MOD(QUOTIENT($A3664-1,500),120)+1,"000"))</f>
        <v/>
      </c>
      <c r="T3664">
        <f>IF($AB3664="Да","Подкатегория_Крупная","Подкатегория_"&amp;TEXT(MOD(QUOTIENT($A3664-1,50),300)+1,"000"))</f>
        <v/>
      </c>
      <c r="U3664">
        <f>"SKU_"&amp;TEXT($A3664,"0000000")</f>
        <v/>
      </c>
      <c r="V3664">
        <f>CHOOSE(MOD($A3664-1,4)+1,"Enterprise","SMB","Госсектор","Розница")</f>
        <v/>
      </c>
      <c r="W3664">
        <f>"Клиент_"&amp;TEXT(MOD($A3664-1,20000)+1,"00000")</f>
        <v/>
      </c>
      <c r="X3664">
        <f>CHOOSE(MOD($A3664-1,5)+1,"Портал","API","Импорт","Ручной ввод","Интеграция")</f>
        <v/>
      </c>
      <c r="Y3664" s="8">
        <f>ROUND(1000+MOD($A3664*37,90000)+IF($AB3664="Да",5000,0),2)</f>
        <v/>
      </c>
      <c r="Z3664">
        <f>1+MOD($A3664,20)</f>
        <v/>
      </c>
      <c r="AA3664" s="8">
        <f>ROUND($Y3664*(0.08+MOD($A3664,17)/100),2)</f>
        <v/>
      </c>
      <c r="AB3664">
        <f>IF(MOD($A3664,10)&lt;7,"Да","Нет")</f>
        <v/>
      </c>
      <c r="AC3664">
        <f>$R3664&amp;" / "&amp;$S3664&amp;" / "&amp;$T3664</f>
        <v/>
      </c>
      <c r="AD3664">
        <f>1</f>
        <v/>
      </c>
      <c r="AE3664">
        <f>IF($A3664&lt;=Settings!$B$4,"до 100",IF($A3664&lt;=Settings!$B$5,"до 10 000",IF($A3664&lt;=Settings!$B$6,"до 100 000","100 000+")))</f>
        <v/>
      </c>
    </row>
    <row r="3665">
      <c r="A3665">
        <f>ROW()-1</f>
        <v/>
      </c>
      <c r="B3665">
        <f>IF($A3665&lt;=Settings!$B$4,"small_control",IF($A3665&lt;=Settings!$B$5,"medium_10k",IF($A3665&lt;=Settings!$B$6,"large_100k","extreme_1m")))</f>
        <v/>
      </c>
      <c r="C3665">
        <f>"ORD-"&amp;TEXT(QUOTIENT($A3665-1,3)+1,"0000000")</f>
        <v/>
      </c>
      <c r="D3665">
        <f>"LINE-"&amp;TEXT($A3665,"0000000")</f>
        <v/>
      </c>
      <c r="E3665" s="7">
        <f>Settings!$B$2+$A3665-1</f>
        <v/>
      </c>
      <c r="F3665" s="7">
        <f>Settings!$B$2+MOD($A3665-1,Settings!$B$7)</f>
        <v/>
      </c>
      <c r="G3665">
        <f>YEAR($F3665)</f>
        <v/>
      </c>
      <c r="H3665">
        <f>"Q"&amp;ROUNDUP(MONTH($F3665)/3,0)</f>
        <v/>
      </c>
      <c r="I3665">
        <f>MONTH($F3665)</f>
        <v/>
      </c>
      <c r="J3665">
        <f>CHOOSE(MONTH($F3665),"Январь","Февраль","Март","Апрель","Май","Июнь","Июль","Август","Сентябрь","Октябрь","Ноябрь","Декабрь")</f>
        <v/>
      </c>
      <c r="K3665">
        <f>DAY($F3665)</f>
        <v/>
      </c>
      <c r="L3665">
        <f>IF(MOD($A3665,10)&lt;7,"ФО_01_Крупный","ФО_"&amp;TEXT(MOD($A3665,8)+1,"00"))</f>
        <v/>
      </c>
      <c r="M3665">
        <f>IF($AB3665="Да","Регион_001_Крупный","Регион_"&amp;TEXT(MOD(QUOTIENT($A3665-1,20),180)+1,"000"))</f>
        <v/>
      </c>
      <c r="N3665">
        <f>IF($AB3665="Да","Город_"&amp;TEXT(MOD($A3665-1,250)+1,"0000"),"Город_"&amp;TEXT(MOD($A3665-1,3000)+1,"0000"))</f>
        <v/>
      </c>
      <c r="O3665">
        <f>IF($AB3665="Да","Холдинг_Крупный","Холдинг_"&amp;TEXT(MOD(QUOTIENT($A3665-1,10000),20)+1,"00"))</f>
        <v/>
      </c>
      <c r="P3665">
        <f>IF($AB3665="Да","Организация_Крупная","Организация_"&amp;TEXT(MOD(QUOTIENT($A3665-1,500),600)+1,"000"))</f>
        <v/>
      </c>
      <c r="Q3665">
        <f>"Отдел_"&amp;TEXT(MOD(QUOTIENT($A3665-1,50),100)+1,"000")</f>
        <v/>
      </c>
      <c r="R3665">
        <f>IF($AB3665="Да","Группа_Крупная","Группа_"&amp;TEXT(MOD(QUOTIENT($A3665-1,5000),30)+1,"00"))</f>
        <v/>
      </c>
      <c r="S3665">
        <f>IF($AB3665="Да","Категория_Крупная","Категория_"&amp;TEXT(MOD(QUOTIENT($A3665-1,500),120)+1,"000"))</f>
        <v/>
      </c>
      <c r="T3665">
        <f>IF($AB3665="Да","Подкатегория_Крупная","Подкатегория_"&amp;TEXT(MOD(QUOTIENT($A3665-1,50),300)+1,"000"))</f>
        <v/>
      </c>
      <c r="U3665">
        <f>"SKU_"&amp;TEXT($A3665,"0000000")</f>
        <v/>
      </c>
      <c r="V3665">
        <f>CHOOSE(MOD($A3665-1,4)+1,"Enterprise","SMB","Госсектор","Розница")</f>
        <v/>
      </c>
      <c r="W3665">
        <f>"Клиент_"&amp;TEXT(MOD($A3665-1,20000)+1,"00000")</f>
        <v/>
      </c>
      <c r="X3665">
        <f>CHOOSE(MOD($A3665-1,5)+1,"Портал","API","Импорт","Ручной ввод","Интеграция")</f>
        <v/>
      </c>
      <c r="Y3665" s="8">
        <f>ROUND(1000+MOD($A3665*37,90000)+IF($AB3665="Да",5000,0),2)</f>
        <v/>
      </c>
      <c r="Z3665">
        <f>1+MOD($A3665,20)</f>
        <v/>
      </c>
      <c r="AA3665" s="8">
        <f>ROUND($Y3665*(0.08+MOD($A3665,17)/100),2)</f>
        <v/>
      </c>
      <c r="AB3665">
        <f>IF(MOD($A3665,10)&lt;7,"Да","Нет")</f>
        <v/>
      </c>
      <c r="AC3665">
        <f>$R3665&amp;" / "&amp;$S3665&amp;" / "&amp;$T3665</f>
        <v/>
      </c>
      <c r="AD3665">
        <f>1</f>
        <v/>
      </c>
      <c r="AE3665">
        <f>IF($A3665&lt;=Settings!$B$4,"до 100",IF($A3665&lt;=Settings!$B$5,"до 10 000",IF($A3665&lt;=Settings!$B$6,"до 100 000","100 000+")))</f>
        <v/>
      </c>
    </row>
    <row r="3666">
      <c r="A3666">
        <f>ROW()-1</f>
        <v/>
      </c>
      <c r="B3666">
        <f>IF($A3666&lt;=Settings!$B$4,"small_control",IF($A3666&lt;=Settings!$B$5,"medium_10k",IF($A3666&lt;=Settings!$B$6,"large_100k","extreme_1m")))</f>
        <v/>
      </c>
      <c r="C3666">
        <f>"ORD-"&amp;TEXT(QUOTIENT($A3666-1,3)+1,"0000000")</f>
        <v/>
      </c>
      <c r="D3666">
        <f>"LINE-"&amp;TEXT($A3666,"0000000")</f>
        <v/>
      </c>
      <c r="E3666" s="7">
        <f>Settings!$B$2+$A3666-1</f>
        <v/>
      </c>
      <c r="F3666" s="7">
        <f>Settings!$B$2+MOD($A3666-1,Settings!$B$7)</f>
        <v/>
      </c>
      <c r="G3666">
        <f>YEAR($F3666)</f>
        <v/>
      </c>
      <c r="H3666">
        <f>"Q"&amp;ROUNDUP(MONTH($F3666)/3,0)</f>
        <v/>
      </c>
      <c r="I3666">
        <f>MONTH($F3666)</f>
        <v/>
      </c>
      <c r="J3666">
        <f>CHOOSE(MONTH($F3666),"Январь","Февраль","Март","Апрель","Май","Июнь","Июль","Август","Сентябрь","Октябрь","Ноябрь","Декабрь")</f>
        <v/>
      </c>
      <c r="K3666">
        <f>DAY($F3666)</f>
        <v/>
      </c>
      <c r="L3666">
        <f>IF(MOD($A3666,10)&lt;7,"ФО_01_Крупный","ФО_"&amp;TEXT(MOD($A3666,8)+1,"00"))</f>
        <v/>
      </c>
      <c r="M3666">
        <f>IF($AB3666="Да","Регион_001_Крупный","Регион_"&amp;TEXT(MOD(QUOTIENT($A3666-1,20),180)+1,"000"))</f>
        <v/>
      </c>
      <c r="N3666">
        <f>IF($AB3666="Да","Город_"&amp;TEXT(MOD($A3666-1,250)+1,"0000"),"Город_"&amp;TEXT(MOD($A3666-1,3000)+1,"0000"))</f>
        <v/>
      </c>
      <c r="O3666">
        <f>IF($AB3666="Да","Холдинг_Крупный","Холдинг_"&amp;TEXT(MOD(QUOTIENT($A3666-1,10000),20)+1,"00"))</f>
        <v/>
      </c>
      <c r="P3666">
        <f>IF($AB3666="Да","Организация_Крупная","Организация_"&amp;TEXT(MOD(QUOTIENT($A3666-1,500),600)+1,"000"))</f>
        <v/>
      </c>
      <c r="Q3666">
        <f>"Отдел_"&amp;TEXT(MOD(QUOTIENT($A3666-1,50),100)+1,"000")</f>
        <v/>
      </c>
      <c r="R3666">
        <f>IF($AB3666="Да","Группа_Крупная","Группа_"&amp;TEXT(MOD(QUOTIENT($A3666-1,5000),30)+1,"00"))</f>
        <v/>
      </c>
      <c r="S3666">
        <f>IF($AB3666="Да","Категория_Крупная","Категория_"&amp;TEXT(MOD(QUOTIENT($A3666-1,500),120)+1,"000"))</f>
        <v/>
      </c>
      <c r="T3666">
        <f>IF($AB3666="Да","Подкатегория_Крупная","Подкатегория_"&amp;TEXT(MOD(QUOTIENT($A3666-1,50),300)+1,"000"))</f>
        <v/>
      </c>
      <c r="U3666">
        <f>"SKU_"&amp;TEXT($A3666,"0000000")</f>
        <v/>
      </c>
      <c r="V3666">
        <f>CHOOSE(MOD($A3666-1,4)+1,"Enterprise","SMB","Госсектор","Розница")</f>
        <v/>
      </c>
      <c r="W3666">
        <f>"Клиент_"&amp;TEXT(MOD($A3666-1,20000)+1,"00000")</f>
        <v/>
      </c>
      <c r="X3666">
        <f>CHOOSE(MOD($A3666-1,5)+1,"Портал","API","Импорт","Ручной ввод","Интеграция")</f>
        <v/>
      </c>
      <c r="Y3666" s="8">
        <f>ROUND(1000+MOD($A3666*37,90000)+IF($AB3666="Да",5000,0),2)</f>
        <v/>
      </c>
      <c r="Z3666">
        <f>1+MOD($A3666,20)</f>
        <v/>
      </c>
      <c r="AA3666" s="8">
        <f>ROUND($Y3666*(0.08+MOD($A3666,17)/100),2)</f>
        <v/>
      </c>
      <c r="AB3666">
        <f>IF(MOD($A3666,10)&lt;7,"Да","Нет")</f>
        <v/>
      </c>
      <c r="AC3666">
        <f>$R3666&amp;" / "&amp;$S3666&amp;" / "&amp;$T3666</f>
        <v/>
      </c>
      <c r="AD3666">
        <f>1</f>
        <v/>
      </c>
      <c r="AE3666">
        <f>IF($A3666&lt;=Settings!$B$4,"до 100",IF($A3666&lt;=Settings!$B$5,"до 10 000",IF($A3666&lt;=Settings!$B$6,"до 100 000","100 000+")))</f>
        <v/>
      </c>
    </row>
    <row r="3667">
      <c r="A3667">
        <f>ROW()-1</f>
        <v/>
      </c>
      <c r="B3667">
        <f>IF($A3667&lt;=Settings!$B$4,"small_control",IF($A3667&lt;=Settings!$B$5,"medium_10k",IF($A3667&lt;=Settings!$B$6,"large_100k","extreme_1m")))</f>
        <v/>
      </c>
      <c r="C3667">
        <f>"ORD-"&amp;TEXT(QUOTIENT($A3667-1,3)+1,"0000000")</f>
        <v/>
      </c>
      <c r="D3667">
        <f>"LINE-"&amp;TEXT($A3667,"0000000")</f>
        <v/>
      </c>
      <c r="E3667" s="7">
        <f>Settings!$B$2+$A3667-1</f>
        <v/>
      </c>
      <c r="F3667" s="7">
        <f>Settings!$B$2+MOD($A3667-1,Settings!$B$7)</f>
        <v/>
      </c>
      <c r="G3667">
        <f>YEAR($F3667)</f>
        <v/>
      </c>
      <c r="H3667">
        <f>"Q"&amp;ROUNDUP(MONTH($F3667)/3,0)</f>
        <v/>
      </c>
      <c r="I3667">
        <f>MONTH($F3667)</f>
        <v/>
      </c>
      <c r="J3667">
        <f>CHOOSE(MONTH($F3667),"Январь","Февраль","Март","Апрель","Май","Июнь","Июль","Август","Сентябрь","Октябрь","Ноябрь","Декабрь")</f>
        <v/>
      </c>
      <c r="K3667">
        <f>DAY($F3667)</f>
        <v/>
      </c>
      <c r="L3667">
        <f>IF(MOD($A3667,10)&lt;7,"ФО_01_Крупный","ФО_"&amp;TEXT(MOD($A3667,8)+1,"00"))</f>
        <v/>
      </c>
      <c r="M3667">
        <f>IF($AB3667="Да","Регион_001_Крупный","Регион_"&amp;TEXT(MOD(QUOTIENT($A3667-1,20),180)+1,"000"))</f>
        <v/>
      </c>
      <c r="N3667">
        <f>IF($AB3667="Да","Город_"&amp;TEXT(MOD($A3667-1,250)+1,"0000"),"Город_"&amp;TEXT(MOD($A3667-1,3000)+1,"0000"))</f>
        <v/>
      </c>
      <c r="O3667">
        <f>IF($AB3667="Да","Холдинг_Крупный","Холдинг_"&amp;TEXT(MOD(QUOTIENT($A3667-1,10000),20)+1,"00"))</f>
        <v/>
      </c>
      <c r="P3667">
        <f>IF($AB3667="Да","Организация_Крупная","Организация_"&amp;TEXT(MOD(QUOTIENT($A3667-1,500),600)+1,"000"))</f>
        <v/>
      </c>
      <c r="Q3667">
        <f>"Отдел_"&amp;TEXT(MOD(QUOTIENT($A3667-1,50),100)+1,"000")</f>
        <v/>
      </c>
      <c r="R3667">
        <f>IF($AB3667="Да","Группа_Крупная","Группа_"&amp;TEXT(MOD(QUOTIENT($A3667-1,5000),30)+1,"00"))</f>
        <v/>
      </c>
      <c r="S3667">
        <f>IF($AB3667="Да","Категория_Крупная","Категория_"&amp;TEXT(MOD(QUOTIENT($A3667-1,500),120)+1,"000"))</f>
        <v/>
      </c>
      <c r="T3667">
        <f>IF($AB3667="Да","Подкатегория_Крупная","Подкатегория_"&amp;TEXT(MOD(QUOTIENT($A3667-1,50),300)+1,"000"))</f>
        <v/>
      </c>
      <c r="U3667">
        <f>"SKU_"&amp;TEXT($A3667,"0000000")</f>
        <v/>
      </c>
      <c r="V3667">
        <f>CHOOSE(MOD($A3667-1,4)+1,"Enterprise","SMB","Госсектор","Розница")</f>
        <v/>
      </c>
      <c r="W3667">
        <f>"Клиент_"&amp;TEXT(MOD($A3667-1,20000)+1,"00000")</f>
        <v/>
      </c>
      <c r="X3667">
        <f>CHOOSE(MOD($A3667-1,5)+1,"Портал","API","Импорт","Ручной ввод","Интеграция")</f>
        <v/>
      </c>
      <c r="Y3667" s="8">
        <f>ROUND(1000+MOD($A3667*37,90000)+IF($AB3667="Да",5000,0),2)</f>
        <v/>
      </c>
      <c r="Z3667">
        <f>1+MOD($A3667,20)</f>
        <v/>
      </c>
      <c r="AA3667" s="8">
        <f>ROUND($Y3667*(0.08+MOD($A3667,17)/100),2)</f>
        <v/>
      </c>
      <c r="AB3667">
        <f>IF(MOD($A3667,10)&lt;7,"Да","Нет")</f>
        <v/>
      </c>
      <c r="AC3667">
        <f>$R3667&amp;" / "&amp;$S3667&amp;" / "&amp;$T3667</f>
        <v/>
      </c>
      <c r="AD3667">
        <f>1</f>
        <v/>
      </c>
      <c r="AE3667">
        <f>IF($A3667&lt;=Settings!$B$4,"до 100",IF($A3667&lt;=Settings!$B$5,"до 10 000",IF($A3667&lt;=Settings!$B$6,"до 100 000","100 000+")))</f>
        <v/>
      </c>
    </row>
    <row r="3668">
      <c r="A3668">
        <f>ROW()-1</f>
        <v/>
      </c>
      <c r="B3668">
        <f>IF($A3668&lt;=Settings!$B$4,"small_control",IF($A3668&lt;=Settings!$B$5,"medium_10k",IF($A3668&lt;=Settings!$B$6,"large_100k","extreme_1m")))</f>
        <v/>
      </c>
      <c r="C3668">
        <f>"ORD-"&amp;TEXT(QUOTIENT($A3668-1,3)+1,"0000000")</f>
        <v/>
      </c>
      <c r="D3668">
        <f>"LINE-"&amp;TEXT($A3668,"0000000")</f>
        <v/>
      </c>
      <c r="E3668" s="7">
        <f>Settings!$B$2+$A3668-1</f>
        <v/>
      </c>
      <c r="F3668" s="7">
        <f>Settings!$B$2+MOD($A3668-1,Settings!$B$7)</f>
        <v/>
      </c>
      <c r="G3668">
        <f>YEAR($F3668)</f>
        <v/>
      </c>
      <c r="H3668">
        <f>"Q"&amp;ROUNDUP(MONTH($F3668)/3,0)</f>
        <v/>
      </c>
      <c r="I3668">
        <f>MONTH($F3668)</f>
        <v/>
      </c>
      <c r="J3668">
        <f>CHOOSE(MONTH($F3668),"Январь","Февраль","Март","Апрель","Май","Июнь","Июль","Август","Сентябрь","Октябрь","Ноябрь","Декабрь")</f>
        <v/>
      </c>
      <c r="K3668">
        <f>DAY($F3668)</f>
        <v/>
      </c>
      <c r="L3668">
        <f>IF(MOD($A3668,10)&lt;7,"ФО_01_Крупный","ФО_"&amp;TEXT(MOD($A3668,8)+1,"00"))</f>
        <v/>
      </c>
      <c r="M3668">
        <f>IF($AB3668="Да","Регион_001_Крупный","Регион_"&amp;TEXT(MOD(QUOTIENT($A3668-1,20),180)+1,"000"))</f>
        <v/>
      </c>
      <c r="N3668">
        <f>IF($AB3668="Да","Город_"&amp;TEXT(MOD($A3668-1,250)+1,"0000"),"Город_"&amp;TEXT(MOD($A3668-1,3000)+1,"0000"))</f>
        <v/>
      </c>
      <c r="O3668">
        <f>IF($AB3668="Да","Холдинг_Крупный","Холдинг_"&amp;TEXT(MOD(QUOTIENT($A3668-1,10000),20)+1,"00"))</f>
        <v/>
      </c>
      <c r="P3668">
        <f>IF($AB3668="Да","Организация_Крупная","Организация_"&amp;TEXT(MOD(QUOTIENT($A3668-1,500),600)+1,"000"))</f>
        <v/>
      </c>
      <c r="Q3668">
        <f>"Отдел_"&amp;TEXT(MOD(QUOTIENT($A3668-1,50),100)+1,"000")</f>
        <v/>
      </c>
      <c r="R3668">
        <f>IF($AB3668="Да","Группа_Крупная","Группа_"&amp;TEXT(MOD(QUOTIENT($A3668-1,5000),30)+1,"00"))</f>
        <v/>
      </c>
      <c r="S3668">
        <f>IF($AB3668="Да","Категория_Крупная","Категория_"&amp;TEXT(MOD(QUOTIENT($A3668-1,500),120)+1,"000"))</f>
        <v/>
      </c>
      <c r="T3668">
        <f>IF($AB3668="Да","Подкатегория_Крупная","Подкатегория_"&amp;TEXT(MOD(QUOTIENT($A3668-1,50),300)+1,"000"))</f>
        <v/>
      </c>
      <c r="U3668">
        <f>"SKU_"&amp;TEXT($A3668,"0000000")</f>
        <v/>
      </c>
      <c r="V3668">
        <f>CHOOSE(MOD($A3668-1,4)+1,"Enterprise","SMB","Госсектор","Розница")</f>
        <v/>
      </c>
      <c r="W3668">
        <f>"Клиент_"&amp;TEXT(MOD($A3668-1,20000)+1,"00000")</f>
        <v/>
      </c>
      <c r="X3668">
        <f>CHOOSE(MOD($A3668-1,5)+1,"Портал","API","Импорт","Ручной ввод","Интеграция")</f>
        <v/>
      </c>
      <c r="Y3668" s="8">
        <f>ROUND(1000+MOD($A3668*37,90000)+IF($AB3668="Да",5000,0),2)</f>
        <v/>
      </c>
      <c r="Z3668">
        <f>1+MOD($A3668,20)</f>
        <v/>
      </c>
      <c r="AA3668" s="8">
        <f>ROUND($Y3668*(0.08+MOD($A3668,17)/100),2)</f>
        <v/>
      </c>
      <c r="AB3668">
        <f>IF(MOD($A3668,10)&lt;7,"Да","Нет")</f>
        <v/>
      </c>
      <c r="AC3668">
        <f>$R3668&amp;" / "&amp;$S3668&amp;" / "&amp;$T3668</f>
        <v/>
      </c>
      <c r="AD3668">
        <f>1</f>
        <v/>
      </c>
      <c r="AE3668">
        <f>IF($A3668&lt;=Settings!$B$4,"до 100",IF($A3668&lt;=Settings!$B$5,"до 10 000",IF($A3668&lt;=Settings!$B$6,"до 100 000","100 000+")))</f>
        <v/>
      </c>
    </row>
    <row r="3669">
      <c r="A3669">
        <f>ROW()-1</f>
        <v/>
      </c>
      <c r="B3669">
        <f>IF($A3669&lt;=Settings!$B$4,"small_control",IF($A3669&lt;=Settings!$B$5,"medium_10k",IF($A3669&lt;=Settings!$B$6,"large_100k","extreme_1m")))</f>
        <v/>
      </c>
      <c r="C3669">
        <f>"ORD-"&amp;TEXT(QUOTIENT($A3669-1,3)+1,"0000000")</f>
        <v/>
      </c>
      <c r="D3669">
        <f>"LINE-"&amp;TEXT($A3669,"0000000")</f>
        <v/>
      </c>
      <c r="E3669" s="7">
        <f>Settings!$B$2+$A3669-1</f>
        <v/>
      </c>
      <c r="F3669" s="7">
        <f>Settings!$B$2+MOD($A3669-1,Settings!$B$7)</f>
        <v/>
      </c>
      <c r="G3669">
        <f>YEAR($F3669)</f>
        <v/>
      </c>
      <c r="H3669">
        <f>"Q"&amp;ROUNDUP(MONTH($F3669)/3,0)</f>
        <v/>
      </c>
      <c r="I3669">
        <f>MONTH($F3669)</f>
        <v/>
      </c>
      <c r="J3669">
        <f>CHOOSE(MONTH($F3669),"Январь","Февраль","Март","Апрель","Май","Июнь","Июль","Август","Сентябрь","Октябрь","Ноябрь","Декабрь")</f>
        <v/>
      </c>
      <c r="K3669">
        <f>DAY($F3669)</f>
        <v/>
      </c>
      <c r="L3669">
        <f>IF(MOD($A3669,10)&lt;7,"ФО_01_Крупный","ФО_"&amp;TEXT(MOD($A3669,8)+1,"00"))</f>
        <v/>
      </c>
      <c r="M3669">
        <f>IF($AB3669="Да","Регион_001_Крупный","Регион_"&amp;TEXT(MOD(QUOTIENT($A3669-1,20),180)+1,"000"))</f>
        <v/>
      </c>
      <c r="N3669">
        <f>IF($AB3669="Да","Город_"&amp;TEXT(MOD($A3669-1,250)+1,"0000"),"Город_"&amp;TEXT(MOD($A3669-1,3000)+1,"0000"))</f>
        <v/>
      </c>
      <c r="O3669">
        <f>IF($AB3669="Да","Холдинг_Крупный","Холдинг_"&amp;TEXT(MOD(QUOTIENT($A3669-1,10000),20)+1,"00"))</f>
        <v/>
      </c>
      <c r="P3669">
        <f>IF($AB3669="Да","Организация_Крупная","Организация_"&amp;TEXT(MOD(QUOTIENT($A3669-1,500),600)+1,"000"))</f>
        <v/>
      </c>
      <c r="Q3669">
        <f>"Отдел_"&amp;TEXT(MOD(QUOTIENT($A3669-1,50),100)+1,"000")</f>
        <v/>
      </c>
      <c r="R3669">
        <f>IF($AB3669="Да","Группа_Крупная","Группа_"&amp;TEXT(MOD(QUOTIENT($A3669-1,5000),30)+1,"00"))</f>
        <v/>
      </c>
      <c r="S3669">
        <f>IF($AB3669="Да","Категория_Крупная","Категория_"&amp;TEXT(MOD(QUOTIENT($A3669-1,500),120)+1,"000"))</f>
        <v/>
      </c>
      <c r="T3669">
        <f>IF($AB3669="Да","Подкатегория_Крупная","Подкатегория_"&amp;TEXT(MOD(QUOTIENT($A3669-1,50),300)+1,"000"))</f>
        <v/>
      </c>
      <c r="U3669">
        <f>"SKU_"&amp;TEXT($A3669,"0000000")</f>
        <v/>
      </c>
      <c r="V3669">
        <f>CHOOSE(MOD($A3669-1,4)+1,"Enterprise","SMB","Госсектор","Розница")</f>
        <v/>
      </c>
      <c r="W3669">
        <f>"Клиент_"&amp;TEXT(MOD($A3669-1,20000)+1,"00000")</f>
        <v/>
      </c>
      <c r="X3669">
        <f>CHOOSE(MOD($A3669-1,5)+1,"Портал","API","Импорт","Ручной ввод","Интеграция")</f>
        <v/>
      </c>
      <c r="Y3669" s="8">
        <f>ROUND(1000+MOD($A3669*37,90000)+IF($AB3669="Да",5000,0),2)</f>
        <v/>
      </c>
      <c r="Z3669">
        <f>1+MOD($A3669,20)</f>
        <v/>
      </c>
      <c r="AA3669" s="8">
        <f>ROUND($Y3669*(0.08+MOD($A3669,17)/100),2)</f>
        <v/>
      </c>
      <c r="AB3669">
        <f>IF(MOD($A3669,10)&lt;7,"Да","Нет")</f>
        <v/>
      </c>
      <c r="AC3669">
        <f>$R3669&amp;" / "&amp;$S3669&amp;" / "&amp;$T3669</f>
        <v/>
      </c>
      <c r="AD3669">
        <f>1</f>
        <v/>
      </c>
      <c r="AE3669">
        <f>IF($A3669&lt;=Settings!$B$4,"до 100",IF($A3669&lt;=Settings!$B$5,"до 10 000",IF($A3669&lt;=Settings!$B$6,"до 100 000","100 000+")))</f>
        <v/>
      </c>
    </row>
    <row r="3670">
      <c r="A3670">
        <f>ROW()-1</f>
        <v/>
      </c>
      <c r="B3670">
        <f>IF($A3670&lt;=Settings!$B$4,"small_control",IF($A3670&lt;=Settings!$B$5,"medium_10k",IF($A3670&lt;=Settings!$B$6,"large_100k","extreme_1m")))</f>
        <v/>
      </c>
      <c r="C3670">
        <f>"ORD-"&amp;TEXT(QUOTIENT($A3670-1,3)+1,"0000000")</f>
        <v/>
      </c>
      <c r="D3670">
        <f>"LINE-"&amp;TEXT($A3670,"0000000")</f>
        <v/>
      </c>
      <c r="E3670" s="7">
        <f>Settings!$B$2+$A3670-1</f>
        <v/>
      </c>
      <c r="F3670" s="7">
        <f>Settings!$B$2+MOD($A3670-1,Settings!$B$7)</f>
        <v/>
      </c>
      <c r="G3670">
        <f>YEAR($F3670)</f>
        <v/>
      </c>
      <c r="H3670">
        <f>"Q"&amp;ROUNDUP(MONTH($F3670)/3,0)</f>
        <v/>
      </c>
      <c r="I3670">
        <f>MONTH($F3670)</f>
        <v/>
      </c>
      <c r="J3670">
        <f>CHOOSE(MONTH($F3670),"Январь","Февраль","Март","Апрель","Май","Июнь","Июль","Август","Сентябрь","Октябрь","Ноябрь","Декабрь")</f>
        <v/>
      </c>
      <c r="K3670">
        <f>DAY($F3670)</f>
        <v/>
      </c>
      <c r="L3670">
        <f>IF(MOD($A3670,10)&lt;7,"ФО_01_Крупный","ФО_"&amp;TEXT(MOD($A3670,8)+1,"00"))</f>
        <v/>
      </c>
      <c r="M3670">
        <f>IF($AB3670="Да","Регион_001_Крупный","Регион_"&amp;TEXT(MOD(QUOTIENT($A3670-1,20),180)+1,"000"))</f>
        <v/>
      </c>
      <c r="N3670">
        <f>IF($AB3670="Да","Город_"&amp;TEXT(MOD($A3670-1,250)+1,"0000"),"Город_"&amp;TEXT(MOD($A3670-1,3000)+1,"0000"))</f>
        <v/>
      </c>
      <c r="O3670">
        <f>IF($AB3670="Да","Холдинг_Крупный","Холдинг_"&amp;TEXT(MOD(QUOTIENT($A3670-1,10000),20)+1,"00"))</f>
        <v/>
      </c>
      <c r="P3670">
        <f>IF($AB3670="Да","Организация_Крупная","Организация_"&amp;TEXT(MOD(QUOTIENT($A3670-1,500),600)+1,"000"))</f>
        <v/>
      </c>
      <c r="Q3670">
        <f>"Отдел_"&amp;TEXT(MOD(QUOTIENT($A3670-1,50),100)+1,"000")</f>
        <v/>
      </c>
      <c r="R3670">
        <f>IF($AB3670="Да","Группа_Крупная","Группа_"&amp;TEXT(MOD(QUOTIENT($A3670-1,5000),30)+1,"00"))</f>
        <v/>
      </c>
      <c r="S3670">
        <f>IF($AB3670="Да","Категория_Крупная","Категория_"&amp;TEXT(MOD(QUOTIENT($A3670-1,500),120)+1,"000"))</f>
        <v/>
      </c>
      <c r="T3670">
        <f>IF($AB3670="Да","Подкатегория_Крупная","Подкатегория_"&amp;TEXT(MOD(QUOTIENT($A3670-1,50),300)+1,"000"))</f>
        <v/>
      </c>
      <c r="U3670">
        <f>"SKU_"&amp;TEXT($A3670,"0000000")</f>
        <v/>
      </c>
      <c r="V3670">
        <f>CHOOSE(MOD($A3670-1,4)+1,"Enterprise","SMB","Госсектор","Розница")</f>
        <v/>
      </c>
      <c r="W3670">
        <f>"Клиент_"&amp;TEXT(MOD($A3670-1,20000)+1,"00000")</f>
        <v/>
      </c>
      <c r="X3670">
        <f>CHOOSE(MOD($A3670-1,5)+1,"Портал","API","Импорт","Ручной ввод","Интеграция")</f>
        <v/>
      </c>
      <c r="Y3670" s="8">
        <f>ROUND(1000+MOD($A3670*37,90000)+IF($AB3670="Да",5000,0),2)</f>
        <v/>
      </c>
      <c r="Z3670">
        <f>1+MOD($A3670,20)</f>
        <v/>
      </c>
      <c r="AA3670" s="8">
        <f>ROUND($Y3670*(0.08+MOD($A3670,17)/100),2)</f>
        <v/>
      </c>
      <c r="AB3670">
        <f>IF(MOD($A3670,10)&lt;7,"Да","Нет")</f>
        <v/>
      </c>
      <c r="AC3670">
        <f>$R3670&amp;" / "&amp;$S3670&amp;" / "&amp;$T3670</f>
        <v/>
      </c>
      <c r="AD3670">
        <f>1</f>
        <v/>
      </c>
      <c r="AE3670">
        <f>IF($A3670&lt;=Settings!$B$4,"до 100",IF($A3670&lt;=Settings!$B$5,"до 10 000",IF($A3670&lt;=Settings!$B$6,"до 100 000","100 000+")))</f>
        <v/>
      </c>
    </row>
    <row r="3671">
      <c r="A3671">
        <f>ROW()-1</f>
        <v/>
      </c>
      <c r="B3671">
        <f>IF($A3671&lt;=Settings!$B$4,"small_control",IF($A3671&lt;=Settings!$B$5,"medium_10k",IF($A3671&lt;=Settings!$B$6,"large_100k","extreme_1m")))</f>
        <v/>
      </c>
      <c r="C3671">
        <f>"ORD-"&amp;TEXT(QUOTIENT($A3671-1,3)+1,"0000000")</f>
        <v/>
      </c>
      <c r="D3671">
        <f>"LINE-"&amp;TEXT($A3671,"0000000")</f>
        <v/>
      </c>
      <c r="E3671" s="7">
        <f>Settings!$B$2+$A3671-1</f>
        <v/>
      </c>
      <c r="F3671" s="7">
        <f>Settings!$B$2+MOD($A3671-1,Settings!$B$7)</f>
        <v/>
      </c>
      <c r="G3671">
        <f>YEAR($F3671)</f>
        <v/>
      </c>
      <c r="H3671">
        <f>"Q"&amp;ROUNDUP(MONTH($F3671)/3,0)</f>
        <v/>
      </c>
      <c r="I3671">
        <f>MONTH($F3671)</f>
        <v/>
      </c>
      <c r="J3671">
        <f>CHOOSE(MONTH($F3671),"Январь","Февраль","Март","Апрель","Май","Июнь","Июль","Август","Сентябрь","Октябрь","Ноябрь","Декабрь")</f>
        <v/>
      </c>
      <c r="K3671">
        <f>DAY($F3671)</f>
        <v/>
      </c>
      <c r="L3671">
        <f>IF(MOD($A3671,10)&lt;7,"ФО_01_Крупный","ФО_"&amp;TEXT(MOD($A3671,8)+1,"00"))</f>
        <v/>
      </c>
      <c r="M3671">
        <f>IF($AB3671="Да","Регион_001_Крупный","Регион_"&amp;TEXT(MOD(QUOTIENT($A3671-1,20),180)+1,"000"))</f>
        <v/>
      </c>
      <c r="N3671">
        <f>IF($AB3671="Да","Город_"&amp;TEXT(MOD($A3671-1,250)+1,"0000"),"Город_"&amp;TEXT(MOD($A3671-1,3000)+1,"0000"))</f>
        <v/>
      </c>
      <c r="O3671">
        <f>IF($AB3671="Да","Холдинг_Крупный","Холдинг_"&amp;TEXT(MOD(QUOTIENT($A3671-1,10000),20)+1,"00"))</f>
        <v/>
      </c>
      <c r="P3671">
        <f>IF($AB3671="Да","Организация_Крупная","Организация_"&amp;TEXT(MOD(QUOTIENT($A3671-1,500),600)+1,"000"))</f>
        <v/>
      </c>
      <c r="Q3671">
        <f>"Отдел_"&amp;TEXT(MOD(QUOTIENT($A3671-1,50),100)+1,"000")</f>
        <v/>
      </c>
      <c r="R3671">
        <f>IF($AB3671="Да","Группа_Крупная","Группа_"&amp;TEXT(MOD(QUOTIENT($A3671-1,5000),30)+1,"00"))</f>
        <v/>
      </c>
      <c r="S3671">
        <f>IF($AB3671="Да","Категория_Крупная","Категория_"&amp;TEXT(MOD(QUOTIENT($A3671-1,500),120)+1,"000"))</f>
        <v/>
      </c>
      <c r="T3671">
        <f>IF($AB3671="Да","Подкатегория_Крупная","Подкатегория_"&amp;TEXT(MOD(QUOTIENT($A3671-1,50),300)+1,"000"))</f>
        <v/>
      </c>
      <c r="U3671">
        <f>"SKU_"&amp;TEXT($A3671,"0000000")</f>
        <v/>
      </c>
      <c r="V3671">
        <f>CHOOSE(MOD($A3671-1,4)+1,"Enterprise","SMB","Госсектор","Розница")</f>
        <v/>
      </c>
      <c r="W3671">
        <f>"Клиент_"&amp;TEXT(MOD($A3671-1,20000)+1,"00000")</f>
        <v/>
      </c>
      <c r="X3671">
        <f>CHOOSE(MOD($A3671-1,5)+1,"Портал","API","Импорт","Ручной ввод","Интеграция")</f>
        <v/>
      </c>
      <c r="Y3671" s="8">
        <f>ROUND(1000+MOD($A3671*37,90000)+IF($AB3671="Да",5000,0),2)</f>
        <v/>
      </c>
      <c r="Z3671">
        <f>1+MOD($A3671,20)</f>
        <v/>
      </c>
      <c r="AA3671" s="8">
        <f>ROUND($Y3671*(0.08+MOD($A3671,17)/100),2)</f>
        <v/>
      </c>
      <c r="AB3671">
        <f>IF(MOD($A3671,10)&lt;7,"Да","Нет")</f>
        <v/>
      </c>
      <c r="AC3671">
        <f>$R3671&amp;" / "&amp;$S3671&amp;" / "&amp;$T3671</f>
        <v/>
      </c>
      <c r="AD3671">
        <f>1</f>
        <v/>
      </c>
      <c r="AE3671">
        <f>IF($A3671&lt;=Settings!$B$4,"до 100",IF($A3671&lt;=Settings!$B$5,"до 10 000",IF($A3671&lt;=Settings!$B$6,"до 100 000","100 000+")))</f>
        <v/>
      </c>
    </row>
    <row r="3672">
      <c r="A3672">
        <f>ROW()-1</f>
        <v/>
      </c>
      <c r="B3672">
        <f>IF($A3672&lt;=Settings!$B$4,"small_control",IF($A3672&lt;=Settings!$B$5,"medium_10k",IF($A3672&lt;=Settings!$B$6,"large_100k","extreme_1m")))</f>
        <v/>
      </c>
      <c r="C3672">
        <f>"ORD-"&amp;TEXT(QUOTIENT($A3672-1,3)+1,"0000000")</f>
        <v/>
      </c>
      <c r="D3672">
        <f>"LINE-"&amp;TEXT($A3672,"0000000")</f>
        <v/>
      </c>
      <c r="E3672" s="7">
        <f>Settings!$B$2+$A3672-1</f>
        <v/>
      </c>
      <c r="F3672" s="7">
        <f>Settings!$B$2+MOD($A3672-1,Settings!$B$7)</f>
        <v/>
      </c>
      <c r="G3672">
        <f>YEAR($F3672)</f>
        <v/>
      </c>
      <c r="H3672">
        <f>"Q"&amp;ROUNDUP(MONTH($F3672)/3,0)</f>
        <v/>
      </c>
      <c r="I3672">
        <f>MONTH($F3672)</f>
        <v/>
      </c>
      <c r="J3672">
        <f>CHOOSE(MONTH($F3672),"Январь","Февраль","Март","Апрель","Май","Июнь","Июль","Август","Сентябрь","Октябрь","Ноябрь","Декабрь")</f>
        <v/>
      </c>
      <c r="K3672">
        <f>DAY($F3672)</f>
        <v/>
      </c>
      <c r="L3672">
        <f>IF(MOD($A3672,10)&lt;7,"ФО_01_Крупный","ФО_"&amp;TEXT(MOD($A3672,8)+1,"00"))</f>
        <v/>
      </c>
      <c r="M3672">
        <f>IF($AB3672="Да","Регион_001_Крупный","Регион_"&amp;TEXT(MOD(QUOTIENT($A3672-1,20),180)+1,"000"))</f>
        <v/>
      </c>
      <c r="N3672">
        <f>IF($AB3672="Да","Город_"&amp;TEXT(MOD($A3672-1,250)+1,"0000"),"Город_"&amp;TEXT(MOD($A3672-1,3000)+1,"0000"))</f>
        <v/>
      </c>
      <c r="O3672">
        <f>IF($AB3672="Да","Холдинг_Крупный","Холдинг_"&amp;TEXT(MOD(QUOTIENT($A3672-1,10000),20)+1,"00"))</f>
        <v/>
      </c>
      <c r="P3672">
        <f>IF($AB3672="Да","Организация_Крупная","Организация_"&amp;TEXT(MOD(QUOTIENT($A3672-1,500),600)+1,"000"))</f>
        <v/>
      </c>
      <c r="Q3672">
        <f>"Отдел_"&amp;TEXT(MOD(QUOTIENT($A3672-1,50),100)+1,"000")</f>
        <v/>
      </c>
      <c r="R3672">
        <f>IF($AB3672="Да","Группа_Крупная","Группа_"&amp;TEXT(MOD(QUOTIENT($A3672-1,5000),30)+1,"00"))</f>
        <v/>
      </c>
      <c r="S3672">
        <f>IF($AB3672="Да","Категория_Крупная","Категория_"&amp;TEXT(MOD(QUOTIENT($A3672-1,500),120)+1,"000"))</f>
        <v/>
      </c>
      <c r="T3672">
        <f>IF($AB3672="Да","Подкатегория_Крупная","Подкатегория_"&amp;TEXT(MOD(QUOTIENT($A3672-1,50),300)+1,"000"))</f>
        <v/>
      </c>
      <c r="U3672">
        <f>"SKU_"&amp;TEXT($A3672,"0000000")</f>
        <v/>
      </c>
      <c r="V3672">
        <f>CHOOSE(MOD($A3672-1,4)+1,"Enterprise","SMB","Госсектор","Розница")</f>
        <v/>
      </c>
      <c r="W3672">
        <f>"Клиент_"&amp;TEXT(MOD($A3672-1,20000)+1,"00000")</f>
        <v/>
      </c>
      <c r="X3672">
        <f>CHOOSE(MOD($A3672-1,5)+1,"Портал","API","Импорт","Ручной ввод","Интеграция")</f>
        <v/>
      </c>
      <c r="Y3672" s="8">
        <f>ROUND(1000+MOD($A3672*37,90000)+IF($AB3672="Да",5000,0),2)</f>
        <v/>
      </c>
      <c r="Z3672">
        <f>1+MOD($A3672,20)</f>
        <v/>
      </c>
      <c r="AA3672" s="8">
        <f>ROUND($Y3672*(0.08+MOD($A3672,17)/100),2)</f>
        <v/>
      </c>
      <c r="AB3672">
        <f>IF(MOD($A3672,10)&lt;7,"Да","Нет")</f>
        <v/>
      </c>
      <c r="AC3672">
        <f>$R3672&amp;" / "&amp;$S3672&amp;" / "&amp;$T3672</f>
        <v/>
      </c>
      <c r="AD3672">
        <f>1</f>
        <v/>
      </c>
      <c r="AE3672">
        <f>IF($A3672&lt;=Settings!$B$4,"до 100",IF($A3672&lt;=Settings!$B$5,"до 10 000",IF($A3672&lt;=Settings!$B$6,"до 100 000","100 000+")))</f>
        <v/>
      </c>
    </row>
    <row r="3673">
      <c r="A3673">
        <f>ROW()-1</f>
        <v/>
      </c>
      <c r="B3673">
        <f>IF($A3673&lt;=Settings!$B$4,"small_control",IF($A3673&lt;=Settings!$B$5,"medium_10k",IF($A3673&lt;=Settings!$B$6,"large_100k","extreme_1m")))</f>
        <v/>
      </c>
      <c r="C3673">
        <f>"ORD-"&amp;TEXT(QUOTIENT($A3673-1,3)+1,"0000000")</f>
        <v/>
      </c>
      <c r="D3673">
        <f>"LINE-"&amp;TEXT($A3673,"0000000")</f>
        <v/>
      </c>
      <c r="E3673" s="7">
        <f>Settings!$B$2+$A3673-1</f>
        <v/>
      </c>
      <c r="F3673" s="7">
        <f>Settings!$B$2+MOD($A3673-1,Settings!$B$7)</f>
        <v/>
      </c>
      <c r="G3673">
        <f>YEAR($F3673)</f>
        <v/>
      </c>
      <c r="H3673">
        <f>"Q"&amp;ROUNDUP(MONTH($F3673)/3,0)</f>
        <v/>
      </c>
      <c r="I3673">
        <f>MONTH($F3673)</f>
        <v/>
      </c>
      <c r="J3673">
        <f>CHOOSE(MONTH($F3673),"Январь","Февраль","Март","Апрель","Май","Июнь","Июль","Август","Сентябрь","Октябрь","Ноябрь","Декабрь")</f>
        <v/>
      </c>
      <c r="K3673">
        <f>DAY($F3673)</f>
        <v/>
      </c>
      <c r="L3673">
        <f>IF(MOD($A3673,10)&lt;7,"ФО_01_Крупный","ФО_"&amp;TEXT(MOD($A3673,8)+1,"00"))</f>
        <v/>
      </c>
      <c r="M3673">
        <f>IF($AB3673="Да","Регион_001_Крупный","Регион_"&amp;TEXT(MOD(QUOTIENT($A3673-1,20),180)+1,"000"))</f>
        <v/>
      </c>
      <c r="N3673">
        <f>IF($AB3673="Да","Город_"&amp;TEXT(MOD($A3673-1,250)+1,"0000"),"Город_"&amp;TEXT(MOD($A3673-1,3000)+1,"0000"))</f>
        <v/>
      </c>
      <c r="O3673">
        <f>IF($AB3673="Да","Холдинг_Крупный","Холдинг_"&amp;TEXT(MOD(QUOTIENT($A3673-1,10000),20)+1,"00"))</f>
        <v/>
      </c>
      <c r="P3673">
        <f>IF($AB3673="Да","Организация_Крупная","Организация_"&amp;TEXT(MOD(QUOTIENT($A3673-1,500),600)+1,"000"))</f>
        <v/>
      </c>
      <c r="Q3673">
        <f>"Отдел_"&amp;TEXT(MOD(QUOTIENT($A3673-1,50),100)+1,"000")</f>
        <v/>
      </c>
      <c r="R3673">
        <f>IF($AB3673="Да","Группа_Крупная","Группа_"&amp;TEXT(MOD(QUOTIENT($A3673-1,5000),30)+1,"00"))</f>
        <v/>
      </c>
      <c r="S3673">
        <f>IF($AB3673="Да","Категория_Крупная","Категория_"&amp;TEXT(MOD(QUOTIENT($A3673-1,500),120)+1,"000"))</f>
        <v/>
      </c>
      <c r="T3673">
        <f>IF($AB3673="Да","Подкатегория_Крупная","Подкатегория_"&amp;TEXT(MOD(QUOTIENT($A3673-1,50),300)+1,"000"))</f>
        <v/>
      </c>
      <c r="U3673">
        <f>"SKU_"&amp;TEXT($A3673,"0000000")</f>
        <v/>
      </c>
      <c r="V3673">
        <f>CHOOSE(MOD($A3673-1,4)+1,"Enterprise","SMB","Госсектор","Розница")</f>
        <v/>
      </c>
      <c r="W3673">
        <f>"Клиент_"&amp;TEXT(MOD($A3673-1,20000)+1,"00000")</f>
        <v/>
      </c>
      <c r="X3673">
        <f>CHOOSE(MOD($A3673-1,5)+1,"Портал","API","Импорт","Ручной ввод","Интеграция")</f>
        <v/>
      </c>
      <c r="Y3673" s="8">
        <f>ROUND(1000+MOD($A3673*37,90000)+IF($AB3673="Да",5000,0),2)</f>
        <v/>
      </c>
      <c r="Z3673">
        <f>1+MOD($A3673,20)</f>
        <v/>
      </c>
      <c r="AA3673" s="8">
        <f>ROUND($Y3673*(0.08+MOD($A3673,17)/100),2)</f>
        <v/>
      </c>
      <c r="AB3673">
        <f>IF(MOD($A3673,10)&lt;7,"Да","Нет")</f>
        <v/>
      </c>
      <c r="AC3673">
        <f>$R3673&amp;" / "&amp;$S3673&amp;" / "&amp;$T3673</f>
        <v/>
      </c>
      <c r="AD3673">
        <f>1</f>
        <v/>
      </c>
      <c r="AE3673">
        <f>IF($A3673&lt;=Settings!$B$4,"до 100",IF($A3673&lt;=Settings!$B$5,"до 10 000",IF($A3673&lt;=Settings!$B$6,"до 100 000","100 000+")))</f>
        <v/>
      </c>
    </row>
    <row r="3674">
      <c r="A3674">
        <f>ROW()-1</f>
        <v/>
      </c>
      <c r="B3674">
        <f>IF($A3674&lt;=Settings!$B$4,"small_control",IF($A3674&lt;=Settings!$B$5,"medium_10k",IF($A3674&lt;=Settings!$B$6,"large_100k","extreme_1m")))</f>
        <v/>
      </c>
      <c r="C3674">
        <f>"ORD-"&amp;TEXT(QUOTIENT($A3674-1,3)+1,"0000000")</f>
        <v/>
      </c>
      <c r="D3674">
        <f>"LINE-"&amp;TEXT($A3674,"0000000")</f>
        <v/>
      </c>
      <c r="E3674" s="7">
        <f>Settings!$B$2+$A3674-1</f>
        <v/>
      </c>
      <c r="F3674" s="7">
        <f>Settings!$B$2+MOD($A3674-1,Settings!$B$7)</f>
        <v/>
      </c>
      <c r="G3674">
        <f>YEAR($F3674)</f>
        <v/>
      </c>
      <c r="H3674">
        <f>"Q"&amp;ROUNDUP(MONTH($F3674)/3,0)</f>
        <v/>
      </c>
      <c r="I3674">
        <f>MONTH($F3674)</f>
        <v/>
      </c>
      <c r="J3674">
        <f>CHOOSE(MONTH($F3674),"Январь","Февраль","Март","Апрель","Май","Июнь","Июль","Август","Сентябрь","Октябрь","Ноябрь","Декабрь")</f>
        <v/>
      </c>
      <c r="K3674">
        <f>DAY($F3674)</f>
        <v/>
      </c>
      <c r="L3674">
        <f>IF(MOD($A3674,10)&lt;7,"ФО_01_Крупный","ФО_"&amp;TEXT(MOD($A3674,8)+1,"00"))</f>
        <v/>
      </c>
      <c r="M3674">
        <f>IF($AB3674="Да","Регион_001_Крупный","Регион_"&amp;TEXT(MOD(QUOTIENT($A3674-1,20),180)+1,"000"))</f>
        <v/>
      </c>
      <c r="N3674">
        <f>IF($AB3674="Да","Город_"&amp;TEXT(MOD($A3674-1,250)+1,"0000"),"Город_"&amp;TEXT(MOD($A3674-1,3000)+1,"0000"))</f>
        <v/>
      </c>
      <c r="O3674">
        <f>IF($AB3674="Да","Холдинг_Крупный","Холдинг_"&amp;TEXT(MOD(QUOTIENT($A3674-1,10000),20)+1,"00"))</f>
        <v/>
      </c>
      <c r="P3674">
        <f>IF($AB3674="Да","Организация_Крупная","Организация_"&amp;TEXT(MOD(QUOTIENT($A3674-1,500),600)+1,"000"))</f>
        <v/>
      </c>
      <c r="Q3674">
        <f>"Отдел_"&amp;TEXT(MOD(QUOTIENT($A3674-1,50),100)+1,"000")</f>
        <v/>
      </c>
      <c r="R3674">
        <f>IF($AB3674="Да","Группа_Крупная","Группа_"&amp;TEXT(MOD(QUOTIENT($A3674-1,5000),30)+1,"00"))</f>
        <v/>
      </c>
      <c r="S3674">
        <f>IF($AB3674="Да","Категория_Крупная","Категория_"&amp;TEXT(MOD(QUOTIENT($A3674-1,500),120)+1,"000"))</f>
        <v/>
      </c>
      <c r="T3674">
        <f>IF($AB3674="Да","Подкатегория_Крупная","Подкатегория_"&amp;TEXT(MOD(QUOTIENT($A3674-1,50),300)+1,"000"))</f>
        <v/>
      </c>
      <c r="U3674">
        <f>"SKU_"&amp;TEXT($A3674,"0000000")</f>
        <v/>
      </c>
      <c r="V3674">
        <f>CHOOSE(MOD($A3674-1,4)+1,"Enterprise","SMB","Госсектор","Розница")</f>
        <v/>
      </c>
      <c r="W3674">
        <f>"Клиент_"&amp;TEXT(MOD($A3674-1,20000)+1,"00000")</f>
        <v/>
      </c>
      <c r="X3674">
        <f>CHOOSE(MOD($A3674-1,5)+1,"Портал","API","Импорт","Ручной ввод","Интеграция")</f>
        <v/>
      </c>
      <c r="Y3674" s="8">
        <f>ROUND(1000+MOD($A3674*37,90000)+IF($AB3674="Да",5000,0),2)</f>
        <v/>
      </c>
      <c r="Z3674">
        <f>1+MOD($A3674,20)</f>
        <v/>
      </c>
      <c r="AA3674" s="8">
        <f>ROUND($Y3674*(0.08+MOD($A3674,17)/100),2)</f>
        <v/>
      </c>
      <c r="AB3674">
        <f>IF(MOD($A3674,10)&lt;7,"Да","Нет")</f>
        <v/>
      </c>
      <c r="AC3674">
        <f>$R3674&amp;" / "&amp;$S3674&amp;" / "&amp;$T3674</f>
        <v/>
      </c>
      <c r="AD3674">
        <f>1</f>
        <v/>
      </c>
      <c r="AE3674">
        <f>IF($A3674&lt;=Settings!$B$4,"до 100",IF($A3674&lt;=Settings!$B$5,"до 10 000",IF($A3674&lt;=Settings!$B$6,"до 100 000","100 000+")))</f>
        <v/>
      </c>
    </row>
    <row r="3675">
      <c r="A3675">
        <f>ROW()-1</f>
        <v/>
      </c>
      <c r="B3675">
        <f>IF($A3675&lt;=Settings!$B$4,"small_control",IF($A3675&lt;=Settings!$B$5,"medium_10k",IF($A3675&lt;=Settings!$B$6,"large_100k","extreme_1m")))</f>
        <v/>
      </c>
      <c r="C3675">
        <f>"ORD-"&amp;TEXT(QUOTIENT($A3675-1,3)+1,"0000000")</f>
        <v/>
      </c>
      <c r="D3675">
        <f>"LINE-"&amp;TEXT($A3675,"0000000")</f>
        <v/>
      </c>
      <c r="E3675" s="7">
        <f>Settings!$B$2+$A3675-1</f>
        <v/>
      </c>
      <c r="F3675" s="7">
        <f>Settings!$B$2+MOD($A3675-1,Settings!$B$7)</f>
        <v/>
      </c>
      <c r="G3675">
        <f>YEAR($F3675)</f>
        <v/>
      </c>
      <c r="H3675">
        <f>"Q"&amp;ROUNDUP(MONTH($F3675)/3,0)</f>
        <v/>
      </c>
      <c r="I3675">
        <f>MONTH($F3675)</f>
        <v/>
      </c>
      <c r="J3675">
        <f>CHOOSE(MONTH($F3675),"Январь","Февраль","Март","Апрель","Май","Июнь","Июль","Август","Сентябрь","Октябрь","Ноябрь","Декабрь")</f>
        <v/>
      </c>
      <c r="K3675">
        <f>DAY($F3675)</f>
        <v/>
      </c>
      <c r="L3675">
        <f>IF(MOD($A3675,10)&lt;7,"ФО_01_Крупный","ФО_"&amp;TEXT(MOD($A3675,8)+1,"00"))</f>
        <v/>
      </c>
      <c r="M3675">
        <f>IF($AB3675="Да","Регион_001_Крупный","Регион_"&amp;TEXT(MOD(QUOTIENT($A3675-1,20),180)+1,"000"))</f>
        <v/>
      </c>
      <c r="N3675">
        <f>IF($AB3675="Да","Город_"&amp;TEXT(MOD($A3675-1,250)+1,"0000"),"Город_"&amp;TEXT(MOD($A3675-1,3000)+1,"0000"))</f>
        <v/>
      </c>
      <c r="O3675">
        <f>IF($AB3675="Да","Холдинг_Крупный","Холдинг_"&amp;TEXT(MOD(QUOTIENT($A3675-1,10000),20)+1,"00"))</f>
        <v/>
      </c>
      <c r="P3675">
        <f>IF($AB3675="Да","Организация_Крупная","Организация_"&amp;TEXT(MOD(QUOTIENT($A3675-1,500),600)+1,"000"))</f>
        <v/>
      </c>
      <c r="Q3675">
        <f>"Отдел_"&amp;TEXT(MOD(QUOTIENT($A3675-1,50),100)+1,"000")</f>
        <v/>
      </c>
      <c r="R3675">
        <f>IF($AB3675="Да","Группа_Крупная","Группа_"&amp;TEXT(MOD(QUOTIENT($A3675-1,5000),30)+1,"00"))</f>
        <v/>
      </c>
      <c r="S3675">
        <f>IF($AB3675="Да","Категория_Крупная","Категория_"&amp;TEXT(MOD(QUOTIENT($A3675-1,500),120)+1,"000"))</f>
        <v/>
      </c>
      <c r="T3675">
        <f>IF($AB3675="Да","Подкатегория_Крупная","Подкатегория_"&amp;TEXT(MOD(QUOTIENT($A3675-1,50),300)+1,"000"))</f>
        <v/>
      </c>
      <c r="U3675">
        <f>"SKU_"&amp;TEXT($A3675,"0000000")</f>
        <v/>
      </c>
      <c r="V3675">
        <f>CHOOSE(MOD($A3675-1,4)+1,"Enterprise","SMB","Госсектор","Розница")</f>
        <v/>
      </c>
      <c r="W3675">
        <f>"Клиент_"&amp;TEXT(MOD($A3675-1,20000)+1,"00000")</f>
        <v/>
      </c>
      <c r="X3675">
        <f>CHOOSE(MOD($A3675-1,5)+1,"Портал","API","Импорт","Ручной ввод","Интеграция")</f>
        <v/>
      </c>
      <c r="Y3675" s="8">
        <f>ROUND(1000+MOD($A3675*37,90000)+IF($AB3675="Да",5000,0),2)</f>
        <v/>
      </c>
      <c r="Z3675">
        <f>1+MOD($A3675,20)</f>
        <v/>
      </c>
      <c r="AA3675" s="8">
        <f>ROUND($Y3675*(0.08+MOD($A3675,17)/100),2)</f>
        <v/>
      </c>
      <c r="AB3675">
        <f>IF(MOD($A3675,10)&lt;7,"Да","Нет")</f>
        <v/>
      </c>
      <c r="AC3675">
        <f>$R3675&amp;" / "&amp;$S3675&amp;" / "&amp;$T3675</f>
        <v/>
      </c>
      <c r="AD3675">
        <f>1</f>
        <v/>
      </c>
      <c r="AE3675">
        <f>IF($A3675&lt;=Settings!$B$4,"до 100",IF($A3675&lt;=Settings!$B$5,"до 10 000",IF($A3675&lt;=Settings!$B$6,"до 100 000","100 000+")))</f>
        <v/>
      </c>
    </row>
    <row r="3676">
      <c r="A3676">
        <f>ROW()-1</f>
        <v/>
      </c>
      <c r="B3676">
        <f>IF($A3676&lt;=Settings!$B$4,"small_control",IF($A3676&lt;=Settings!$B$5,"medium_10k",IF($A3676&lt;=Settings!$B$6,"large_100k","extreme_1m")))</f>
        <v/>
      </c>
      <c r="C3676">
        <f>"ORD-"&amp;TEXT(QUOTIENT($A3676-1,3)+1,"0000000")</f>
        <v/>
      </c>
      <c r="D3676">
        <f>"LINE-"&amp;TEXT($A3676,"0000000")</f>
        <v/>
      </c>
      <c r="E3676" s="7">
        <f>Settings!$B$2+$A3676-1</f>
        <v/>
      </c>
      <c r="F3676" s="7">
        <f>Settings!$B$2+MOD($A3676-1,Settings!$B$7)</f>
        <v/>
      </c>
      <c r="G3676">
        <f>YEAR($F3676)</f>
        <v/>
      </c>
      <c r="H3676">
        <f>"Q"&amp;ROUNDUP(MONTH($F3676)/3,0)</f>
        <v/>
      </c>
      <c r="I3676">
        <f>MONTH($F3676)</f>
        <v/>
      </c>
      <c r="J3676">
        <f>CHOOSE(MONTH($F3676),"Январь","Февраль","Март","Апрель","Май","Июнь","Июль","Август","Сентябрь","Октябрь","Ноябрь","Декабрь")</f>
        <v/>
      </c>
      <c r="K3676">
        <f>DAY($F3676)</f>
        <v/>
      </c>
      <c r="L3676">
        <f>IF(MOD($A3676,10)&lt;7,"ФО_01_Крупный","ФО_"&amp;TEXT(MOD($A3676,8)+1,"00"))</f>
        <v/>
      </c>
      <c r="M3676">
        <f>IF($AB3676="Да","Регион_001_Крупный","Регион_"&amp;TEXT(MOD(QUOTIENT($A3676-1,20),180)+1,"000"))</f>
        <v/>
      </c>
      <c r="N3676">
        <f>IF($AB3676="Да","Город_"&amp;TEXT(MOD($A3676-1,250)+1,"0000"),"Город_"&amp;TEXT(MOD($A3676-1,3000)+1,"0000"))</f>
        <v/>
      </c>
      <c r="O3676">
        <f>IF($AB3676="Да","Холдинг_Крупный","Холдинг_"&amp;TEXT(MOD(QUOTIENT($A3676-1,10000),20)+1,"00"))</f>
        <v/>
      </c>
      <c r="P3676">
        <f>IF($AB3676="Да","Организация_Крупная","Организация_"&amp;TEXT(MOD(QUOTIENT($A3676-1,500),600)+1,"000"))</f>
        <v/>
      </c>
      <c r="Q3676">
        <f>"Отдел_"&amp;TEXT(MOD(QUOTIENT($A3676-1,50),100)+1,"000")</f>
        <v/>
      </c>
      <c r="R3676">
        <f>IF($AB3676="Да","Группа_Крупная","Группа_"&amp;TEXT(MOD(QUOTIENT($A3676-1,5000),30)+1,"00"))</f>
        <v/>
      </c>
      <c r="S3676">
        <f>IF($AB3676="Да","Категория_Крупная","Категория_"&amp;TEXT(MOD(QUOTIENT($A3676-1,500),120)+1,"000"))</f>
        <v/>
      </c>
      <c r="T3676">
        <f>IF($AB3676="Да","Подкатегория_Крупная","Подкатегория_"&amp;TEXT(MOD(QUOTIENT($A3676-1,50),300)+1,"000"))</f>
        <v/>
      </c>
      <c r="U3676">
        <f>"SKU_"&amp;TEXT($A3676,"0000000")</f>
        <v/>
      </c>
      <c r="V3676">
        <f>CHOOSE(MOD($A3676-1,4)+1,"Enterprise","SMB","Госсектор","Розница")</f>
        <v/>
      </c>
      <c r="W3676">
        <f>"Клиент_"&amp;TEXT(MOD($A3676-1,20000)+1,"00000")</f>
        <v/>
      </c>
      <c r="X3676">
        <f>CHOOSE(MOD($A3676-1,5)+1,"Портал","API","Импорт","Ручной ввод","Интеграция")</f>
        <v/>
      </c>
      <c r="Y3676" s="8">
        <f>ROUND(1000+MOD($A3676*37,90000)+IF($AB3676="Да",5000,0),2)</f>
        <v/>
      </c>
      <c r="Z3676">
        <f>1+MOD($A3676,20)</f>
        <v/>
      </c>
      <c r="AA3676" s="8">
        <f>ROUND($Y3676*(0.08+MOD($A3676,17)/100),2)</f>
        <v/>
      </c>
      <c r="AB3676">
        <f>IF(MOD($A3676,10)&lt;7,"Да","Нет")</f>
        <v/>
      </c>
      <c r="AC3676">
        <f>$R3676&amp;" / "&amp;$S3676&amp;" / "&amp;$T3676</f>
        <v/>
      </c>
      <c r="AD3676">
        <f>1</f>
        <v/>
      </c>
      <c r="AE3676">
        <f>IF($A3676&lt;=Settings!$B$4,"до 100",IF($A3676&lt;=Settings!$B$5,"до 10 000",IF($A3676&lt;=Settings!$B$6,"до 100 000","100 000+")))</f>
        <v/>
      </c>
    </row>
    <row r="3677">
      <c r="A3677">
        <f>ROW()-1</f>
        <v/>
      </c>
      <c r="B3677">
        <f>IF($A3677&lt;=Settings!$B$4,"small_control",IF($A3677&lt;=Settings!$B$5,"medium_10k",IF($A3677&lt;=Settings!$B$6,"large_100k","extreme_1m")))</f>
        <v/>
      </c>
      <c r="C3677">
        <f>"ORD-"&amp;TEXT(QUOTIENT($A3677-1,3)+1,"0000000")</f>
        <v/>
      </c>
      <c r="D3677">
        <f>"LINE-"&amp;TEXT($A3677,"0000000")</f>
        <v/>
      </c>
      <c r="E3677" s="7">
        <f>Settings!$B$2+$A3677-1</f>
        <v/>
      </c>
      <c r="F3677" s="7">
        <f>Settings!$B$2+MOD($A3677-1,Settings!$B$7)</f>
        <v/>
      </c>
      <c r="G3677">
        <f>YEAR($F3677)</f>
        <v/>
      </c>
      <c r="H3677">
        <f>"Q"&amp;ROUNDUP(MONTH($F3677)/3,0)</f>
        <v/>
      </c>
      <c r="I3677">
        <f>MONTH($F3677)</f>
        <v/>
      </c>
      <c r="J3677">
        <f>CHOOSE(MONTH($F3677),"Январь","Февраль","Март","Апрель","Май","Июнь","Июль","Август","Сентябрь","Октябрь","Ноябрь","Декабрь")</f>
        <v/>
      </c>
      <c r="K3677">
        <f>DAY($F3677)</f>
        <v/>
      </c>
      <c r="L3677">
        <f>IF(MOD($A3677,10)&lt;7,"ФО_01_Крупный","ФО_"&amp;TEXT(MOD($A3677,8)+1,"00"))</f>
        <v/>
      </c>
      <c r="M3677">
        <f>IF($AB3677="Да","Регион_001_Крупный","Регион_"&amp;TEXT(MOD(QUOTIENT($A3677-1,20),180)+1,"000"))</f>
        <v/>
      </c>
      <c r="N3677">
        <f>IF($AB3677="Да","Город_"&amp;TEXT(MOD($A3677-1,250)+1,"0000"),"Город_"&amp;TEXT(MOD($A3677-1,3000)+1,"0000"))</f>
        <v/>
      </c>
      <c r="O3677">
        <f>IF($AB3677="Да","Холдинг_Крупный","Холдинг_"&amp;TEXT(MOD(QUOTIENT($A3677-1,10000),20)+1,"00"))</f>
        <v/>
      </c>
      <c r="P3677">
        <f>IF($AB3677="Да","Организация_Крупная","Организация_"&amp;TEXT(MOD(QUOTIENT($A3677-1,500),600)+1,"000"))</f>
        <v/>
      </c>
      <c r="Q3677">
        <f>"Отдел_"&amp;TEXT(MOD(QUOTIENT($A3677-1,50),100)+1,"000")</f>
        <v/>
      </c>
      <c r="R3677">
        <f>IF($AB3677="Да","Группа_Крупная","Группа_"&amp;TEXT(MOD(QUOTIENT($A3677-1,5000),30)+1,"00"))</f>
        <v/>
      </c>
      <c r="S3677">
        <f>IF($AB3677="Да","Категория_Крупная","Категория_"&amp;TEXT(MOD(QUOTIENT($A3677-1,500),120)+1,"000"))</f>
        <v/>
      </c>
      <c r="T3677">
        <f>IF($AB3677="Да","Подкатегория_Крупная","Подкатегория_"&amp;TEXT(MOD(QUOTIENT($A3677-1,50),300)+1,"000"))</f>
        <v/>
      </c>
      <c r="U3677">
        <f>"SKU_"&amp;TEXT($A3677,"0000000")</f>
        <v/>
      </c>
      <c r="V3677">
        <f>CHOOSE(MOD($A3677-1,4)+1,"Enterprise","SMB","Госсектор","Розница")</f>
        <v/>
      </c>
      <c r="W3677">
        <f>"Клиент_"&amp;TEXT(MOD($A3677-1,20000)+1,"00000")</f>
        <v/>
      </c>
      <c r="X3677">
        <f>CHOOSE(MOD($A3677-1,5)+1,"Портал","API","Импорт","Ручной ввод","Интеграция")</f>
        <v/>
      </c>
      <c r="Y3677" s="8">
        <f>ROUND(1000+MOD($A3677*37,90000)+IF($AB3677="Да",5000,0),2)</f>
        <v/>
      </c>
      <c r="Z3677">
        <f>1+MOD($A3677,20)</f>
        <v/>
      </c>
      <c r="AA3677" s="8">
        <f>ROUND($Y3677*(0.08+MOD($A3677,17)/100),2)</f>
        <v/>
      </c>
      <c r="AB3677">
        <f>IF(MOD($A3677,10)&lt;7,"Да","Нет")</f>
        <v/>
      </c>
      <c r="AC3677">
        <f>$R3677&amp;" / "&amp;$S3677&amp;" / "&amp;$T3677</f>
        <v/>
      </c>
      <c r="AD3677">
        <f>1</f>
        <v/>
      </c>
      <c r="AE3677">
        <f>IF($A3677&lt;=Settings!$B$4,"до 100",IF($A3677&lt;=Settings!$B$5,"до 10 000",IF($A3677&lt;=Settings!$B$6,"до 100 000","100 000+")))</f>
        <v/>
      </c>
    </row>
    <row r="3678">
      <c r="A3678">
        <f>ROW()-1</f>
        <v/>
      </c>
      <c r="B3678">
        <f>IF($A3678&lt;=Settings!$B$4,"small_control",IF($A3678&lt;=Settings!$B$5,"medium_10k",IF($A3678&lt;=Settings!$B$6,"large_100k","extreme_1m")))</f>
        <v/>
      </c>
      <c r="C3678">
        <f>"ORD-"&amp;TEXT(QUOTIENT($A3678-1,3)+1,"0000000")</f>
        <v/>
      </c>
      <c r="D3678">
        <f>"LINE-"&amp;TEXT($A3678,"0000000")</f>
        <v/>
      </c>
      <c r="E3678" s="7">
        <f>Settings!$B$2+$A3678-1</f>
        <v/>
      </c>
      <c r="F3678" s="7">
        <f>Settings!$B$2+MOD($A3678-1,Settings!$B$7)</f>
        <v/>
      </c>
      <c r="G3678">
        <f>YEAR($F3678)</f>
        <v/>
      </c>
      <c r="H3678">
        <f>"Q"&amp;ROUNDUP(MONTH($F3678)/3,0)</f>
        <v/>
      </c>
      <c r="I3678">
        <f>MONTH($F3678)</f>
        <v/>
      </c>
      <c r="J3678">
        <f>CHOOSE(MONTH($F3678),"Январь","Февраль","Март","Апрель","Май","Июнь","Июль","Август","Сентябрь","Октябрь","Ноябрь","Декабрь")</f>
        <v/>
      </c>
      <c r="K3678">
        <f>DAY($F3678)</f>
        <v/>
      </c>
      <c r="L3678">
        <f>IF(MOD($A3678,10)&lt;7,"ФО_01_Крупный","ФО_"&amp;TEXT(MOD($A3678,8)+1,"00"))</f>
        <v/>
      </c>
      <c r="M3678">
        <f>IF($AB3678="Да","Регион_001_Крупный","Регион_"&amp;TEXT(MOD(QUOTIENT($A3678-1,20),180)+1,"000"))</f>
        <v/>
      </c>
      <c r="N3678">
        <f>IF($AB3678="Да","Город_"&amp;TEXT(MOD($A3678-1,250)+1,"0000"),"Город_"&amp;TEXT(MOD($A3678-1,3000)+1,"0000"))</f>
        <v/>
      </c>
      <c r="O3678">
        <f>IF($AB3678="Да","Холдинг_Крупный","Холдинг_"&amp;TEXT(MOD(QUOTIENT($A3678-1,10000),20)+1,"00"))</f>
        <v/>
      </c>
      <c r="P3678">
        <f>IF($AB3678="Да","Организация_Крупная","Организация_"&amp;TEXT(MOD(QUOTIENT($A3678-1,500),600)+1,"000"))</f>
        <v/>
      </c>
      <c r="Q3678">
        <f>"Отдел_"&amp;TEXT(MOD(QUOTIENT($A3678-1,50),100)+1,"000")</f>
        <v/>
      </c>
      <c r="R3678">
        <f>IF($AB3678="Да","Группа_Крупная","Группа_"&amp;TEXT(MOD(QUOTIENT($A3678-1,5000),30)+1,"00"))</f>
        <v/>
      </c>
      <c r="S3678">
        <f>IF($AB3678="Да","Категория_Крупная","Категория_"&amp;TEXT(MOD(QUOTIENT($A3678-1,500),120)+1,"000"))</f>
        <v/>
      </c>
      <c r="T3678">
        <f>IF($AB3678="Да","Подкатегория_Крупная","Подкатегория_"&amp;TEXT(MOD(QUOTIENT($A3678-1,50),300)+1,"000"))</f>
        <v/>
      </c>
      <c r="U3678">
        <f>"SKU_"&amp;TEXT($A3678,"0000000")</f>
        <v/>
      </c>
      <c r="V3678">
        <f>CHOOSE(MOD($A3678-1,4)+1,"Enterprise","SMB","Госсектор","Розница")</f>
        <v/>
      </c>
      <c r="W3678">
        <f>"Клиент_"&amp;TEXT(MOD($A3678-1,20000)+1,"00000")</f>
        <v/>
      </c>
      <c r="X3678">
        <f>CHOOSE(MOD($A3678-1,5)+1,"Портал","API","Импорт","Ручной ввод","Интеграция")</f>
        <v/>
      </c>
      <c r="Y3678" s="8">
        <f>ROUND(1000+MOD($A3678*37,90000)+IF($AB3678="Да",5000,0),2)</f>
        <v/>
      </c>
      <c r="Z3678">
        <f>1+MOD($A3678,20)</f>
        <v/>
      </c>
      <c r="AA3678" s="8">
        <f>ROUND($Y3678*(0.08+MOD($A3678,17)/100),2)</f>
        <v/>
      </c>
      <c r="AB3678">
        <f>IF(MOD($A3678,10)&lt;7,"Да","Нет")</f>
        <v/>
      </c>
      <c r="AC3678">
        <f>$R3678&amp;" / "&amp;$S3678&amp;" / "&amp;$T3678</f>
        <v/>
      </c>
      <c r="AD3678">
        <f>1</f>
        <v/>
      </c>
      <c r="AE3678">
        <f>IF($A3678&lt;=Settings!$B$4,"до 100",IF($A3678&lt;=Settings!$B$5,"до 10 000",IF($A3678&lt;=Settings!$B$6,"до 100 000","100 000+")))</f>
        <v/>
      </c>
    </row>
    <row r="3679">
      <c r="A3679">
        <f>ROW()-1</f>
        <v/>
      </c>
      <c r="B3679">
        <f>IF($A3679&lt;=Settings!$B$4,"small_control",IF($A3679&lt;=Settings!$B$5,"medium_10k",IF($A3679&lt;=Settings!$B$6,"large_100k","extreme_1m")))</f>
        <v/>
      </c>
      <c r="C3679">
        <f>"ORD-"&amp;TEXT(QUOTIENT($A3679-1,3)+1,"0000000")</f>
        <v/>
      </c>
      <c r="D3679">
        <f>"LINE-"&amp;TEXT($A3679,"0000000")</f>
        <v/>
      </c>
      <c r="E3679" s="7">
        <f>Settings!$B$2+$A3679-1</f>
        <v/>
      </c>
      <c r="F3679" s="7">
        <f>Settings!$B$2+MOD($A3679-1,Settings!$B$7)</f>
        <v/>
      </c>
      <c r="G3679">
        <f>YEAR($F3679)</f>
        <v/>
      </c>
      <c r="H3679">
        <f>"Q"&amp;ROUNDUP(MONTH($F3679)/3,0)</f>
        <v/>
      </c>
      <c r="I3679">
        <f>MONTH($F3679)</f>
        <v/>
      </c>
      <c r="J3679">
        <f>CHOOSE(MONTH($F3679),"Январь","Февраль","Март","Апрель","Май","Июнь","Июль","Август","Сентябрь","Октябрь","Ноябрь","Декабрь")</f>
        <v/>
      </c>
      <c r="K3679">
        <f>DAY($F3679)</f>
        <v/>
      </c>
      <c r="L3679">
        <f>IF(MOD($A3679,10)&lt;7,"ФО_01_Крупный","ФО_"&amp;TEXT(MOD($A3679,8)+1,"00"))</f>
        <v/>
      </c>
      <c r="M3679">
        <f>IF($AB3679="Да","Регион_001_Крупный","Регион_"&amp;TEXT(MOD(QUOTIENT($A3679-1,20),180)+1,"000"))</f>
        <v/>
      </c>
      <c r="N3679">
        <f>IF($AB3679="Да","Город_"&amp;TEXT(MOD($A3679-1,250)+1,"0000"),"Город_"&amp;TEXT(MOD($A3679-1,3000)+1,"0000"))</f>
        <v/>
      </c>
      <c r="O3679">
        <f>IF($AB3679="Да","Холдинг_Крупный","Холдинг_"&amp;TEXT(MOD(QUOTIENT($A3679-1,10000),20)+1,"00"))</f>
        <v/>
      </c>
      <c r="P3679">
        <f>IF($AB3679="Да","Организация_Крупная","Организация_"&amp;TEXT(MOD(QUOTIENT($A3679-1,500),600)+1,"000"))</f>
        <v/>
      </c>
      <c r="Q3679">
        <f>"Отдел_"&amp;TEXT(MOD(QUOTIENT($A3679-1,50),100)+1,"000")</f>
        <v/>
      </c>
      <c r="R3679">
        <f>IF($AB3679="Да","Группа_Крупная","Группа_"&amp;TEXT(MOD(QUOTIENT($A3679-1,5000),30)+1,"00"))</f>
        <v/>
      </c>
      <c r="S3679">
        <f>IF($AB3679="Да","Категория_Крупная","Категория_"&amp;TEXT(MOD(QUOTIENT($A3679-1,500),120)+1,"000"))</f>
        <v/>
      </c>
      <c r="T3679">
        <f>IF($AB3679="Да","Подкатегория_Крупная","Подкатегория_"&amp;TEXT(MOD(QUOTIENT($A3679-1,50),300)+1,"000"))</f>
        <v/>
      </c>
      <c r="U3679">
        <f>"SKU_"&amp;TEXT($A3679,"0000000")</f>
        <v/>
      </c>
      <c r="V3679">
        <f>CHOOSE(MOD($A3679-1,4)+1,"Enterprise","SMB","Госсектор","Розница")</f>
        <v/>
      </c>
      <c r="W3679">
        <f>"Клиент_"&amp;TEXT(MOD($A3679-1,20000)+1,"00000")</f>
        <v/>
      </c>
      <c r="X3679">
        <f>CHOOSE(MOD($A3679-1,5)+1,"Портал","API","Импорт","Ручной ввод","Интеграция")</f>
        <v/>
      </c>
      <c r="Y3679" s="8">
        <f>ROUND(1000+MOD($A3679*37,90000)+IF($AB3679="Да",5000,0),2)</f>
        <v/>
      </c>
      <c r="Z3679">
        <f>1+MOD($A3679,20)</f>
        <v/>
      </c>
      <c r="AA3679" s="8">
        <f>ROUND($Y3679*(0.08+MOD($A3679,17)/100),2)</f>
        <v/>
      </c>
      <c r="AB3679">
        <f>IF(MOD($A3679,10)&lt;7,"Да","Нет")</f>
        <v/>
      </c>
      <c r="AC3679">
        <f>$R3679&amp;" / "&amp;$S3679&amp;" / "&amp;$T3679</f>
        <v/>
      </c>
      <c r="AD3679">
        <f>1</f>
        <v/>
      </c>
      <c r="AE3679">
        <f>IF($A3679&lt;=Settings!$B$4,"до 100",IF($A3679&lt;=Settings!$B$5,"до 10 000",IF($A3679&lt;=Settings!$B$6,"до 100 000","100 000+")))</f>
        <v/>
      </c>
    </row>
    <row r="3680">
      <c r="A3680">
        <f>ROW()-1</f>
        <v/>
      </c>
      <c r="B3680">
        <f>IF($A3680&lt;=Settings!$B$4,"small_control",IF($A3680&lt;=Settings!$B$5,"medium_10k",IF($A3680&lt;=Settings!$B$6,"large_100k","extreme_1m")))</f>
        <v/>
      </c>
      <c r="C3680">
        <f>"ORD-"&amp;TEXT(QUOTIENT($A3680-1,3)+1,"0000000")</f>
        <v/>
      </c>
      <c r="D3680">
        <f>"LINE-"&amp;TEXT($A3680,"0000000")</f>
        <v/>
      </c>
      <c r="E3680" s="7">
        <f>Settings!$B$2+$A3680-1</f>
        <v/>
      </c>
      <c r="F3680" s="7">
        <f>Settings!$B$2+MOD($A3680-1,Settings!$B$7)</f>
        <v/>
      </c>
      <c r="G3680">
        <f>YEAR($F3680)</f>
        <v/>
      </c>
      <c r="H3680">
        <f>"Q"&amp;ROUNDUP(MONTH($F3680)/3,0)</f>
        <v/>
      </c>
      <c r="I3680">
        <f>MONTH($F3680)</f>
        <v/>
      </c>
      <c r="J3680">
        <f>CHOOSE(MONTH($F3680),"Январь","Февраль","Март","Апрель","Май","Июнь","Июль","Август","Сентябрь","Октябрь","Ноябрь","Декабрь")</f>
        <v/>
      </c>
      <c r="K3680">
        <f>DAY($F3680)</f>
        <v/>
      </c>
      <c r="L3680">
        <f>IF(MOD($A3680,10)&lt;7,"ФО_01_Крупный","ФО_"&amp;TEXT(MOD($A3680,8)+1,"00"))</f>
        <v/>
      </c>
      <c r="M3680">
        <f>IF($AB3680="Да","Регион_001_Крупный","Регион_"&amp;TEXT(MOD(QUOTIENT($A3680-1,20),180)+1,"000"))</f>
        <v/>
      </c>
      <c r="N3680">
        <f>IF($AB3680="Да","Город_"&amp;TEXT(MOD($A3680-1,250)+1,"0000"),"Город_"&amp;TEXT(MOD($A3680-1,3000)+1,"0000"))</f>
        <v/>
      </c>
      <c r="O3680">
        <f>IF($AB3680="Да","Холдинг_Крупный","Холдинг_"&amp;TEXT(MOD(QUOTIENT($A3680-1,10000),20)+1,"00"))</f>
        <v/>
      </c>
      <c r="P3680">
        <f>IF($AB3680="Да","Организация_Крупная","Организация_"&amp;TEXT(MOD(QUOTIENT($A3680-1,500),600)+1,"000"))</f>
        <v/>
      </c>
      <c r="Q3680">
        <f>"Отдел_"&amp;TEXT(MOD(QUOTIENT($A3680-1,50),100)+1,"000")</f>
        <v/>
      </c>
      <c r="R3680">
        <f>IF($AB3680="Да","Группа_Крупная","Группа_"&amp;TEXT(MOD(QUOTIENT($A3680-1,5000),30)+1,"00"))</f>
        <v/>
      </c>
      <c r="S3680">
        <f>IF($AB3680="Да","Категория_Крупная","Категория_"&amp;TEXT(MOD(QUOTIENT($A3680-1,500),120)+1,"000"))</f>
        <v/>
      </c>
      <c r="T3680">
        <f>IF($AB3680="Да","Подкатегория_Крупная","Подкатегория_"&amp;TEXT(MOD(QUOTIENT($A3680-1,50),300)+1,"000"))</f>
        <v/>
      </c>
      <c r="U3680">
        <f>"SKU_"&amp;TEXT($A3680,"0000000")</f>
        <v/>
      </c>
      <c r="V3680">
        <f>CHOOSE(MOD($A3680-1,4)+1,"Enterprise","SMB","Госсектор","Розница")</f>
        <v/>
      </c>
      <c r="W3680">
        <f>"Клиент_"&amp;TEXT(MOD($A3680-1,20000)+1,"00000")</f>
        <v/>
      </c>
      <c r="X3680">
        <f>CHOOSE(MOD($A3680-1,5)+1,"Портал","API","Импорт","Ручной ввод","Интеграция")</f>
        <v/>
      </c>
      <c r="Y3680" s="8">
        <f>ROUND(1000+MOD($A3680*37,90000)+IF($AB3680="Да",5000,0),2)</f>
        <v/>
      </c>
      <c r="Z3680">
        <f>1+MOD($A3680,20)</f>
        <v/>
      </c>
      <c r="AA3680" s="8">
        <f>ROUND($Y3680*(0.08+MOD($A3680,17)/100),2)</f>
        <v/>
      </c>
      <c r="AB3680">
        <f>IF(MOD($A3680,10)&lt;7,"Да","Нет")</f>
        <v/>
      </c>
      <c r="AC3680">
        <f>$R3680&amp;" / "&amp;$S3680&amp;" / "&amp;$T3680</f>
        <v/>
      </c>
      <c r="AD3680">
        <f>1</f>
        <v/>
      </c>
      <c r="AE3680">
        <f>IF($A3680&lt;=Settings!$B$4,"до 100",IF($A3680&lt;=Settings!$B$5,"до 10 000",IF($A3680&lt;=Settings!$B$6,"до 100 000","100 000+")))</f>
        <v/>
      </c>
    </row>
    <row r="3681">
      <c r="A3681">
        <f>ROW()-1</f>
        <v/>
      </c>
      <c r="B3681">
        <f>IF($A3681&lt;=Settings!$B$4,"small_control",IF($A3681&lt;=Settings!$B$5,"medium_10k",IF($A3681&lt;=Settings!$B$6,"large_100k","extreme_1m")))</f>
        <v/>
      </c>
      <c r="C3681">
        <f>"ORD-"&amp;TEXT(QUOTIENT($A3681-1,3)+1,"0000000")</f>
        <v/>
      </c>
      <c r="D3681">
        <f>"LINE-"&amp;TEXT($A3681,"0000000")</f>
        <v/>
      </c>
      <c r="E3681" s="7">
        <f>Settings!$B$2+$A3681-1</f>
        <v/>
      </c>
      <c r="F3681" s="7">
        <f>Settings!$B$2+MOD($A3681-1,Settings!$B$7)</f>
        <v/>
      </c>
      <c r="G3681">
        <f>YEAR($F3681)</f>
        <v/>
      </c>
      <c r="H3681">
        <f>"Q"&amp;ROUNDUP(MONTH($F3681)/3,0)</f>
        <v/>
      </c>
      <c r="I3681">
        <f>MONTH($F3681)</f>
        <v/>
      </c>
      <c r="J3681">
        <f>CHOOSE(MONTH($F3681),"Январь","Февраль","Март","Апрель","Май","Июнь","Июль","Август","Сентябрь","Октябрь","Ноябрь","Декабрь")</f>
        <v/>
      </c>
      <c r="K3681">
        <f>DAY($F3681)</f>
        <v/>
      </c>
      <c r="L3681">
        <f>IF(MOD($A3681,10)&lt;7,"ФО_01_Крупный","ФО_"&amp;TEXT(MOD($A3681,8)+1,"00"))</f>
        <v/>
      </c>
      <c r="M3681">
        <f>IF($AB3681="Да","Регион_001_Крупный","Регион_"&amp;TEXT(MOD(QUOTIENT($A3681-1,20),180)+1,"000"))</f>
        <v/>
      </c>
      <c r="N3681">
        <f>IF($AB3681="Да","Город_"&amp;TEXT(MOD($A3681-1,250)+1,"0000"),"Город_"&amp;TEXT(MOD($A3681-1,3000)+1,"0000"))</f>
        <v/>
      </c>
      <c r="O3681">
        <f>IF($AB3681="Да","Холдинг_Крупный","Холдинг_"&amp;TEXT(MOD(QUOTIENT($A3681-1,10000),20)+1,"00"))</f>
        <v/>
      </c>
      <c r="P3681">
        <f>IF($AB3681="Да","Организация_Крупная","Организация_"&amp;TEXT(MOD(QUOTIENT($A3681-1,500),600)+1,"000"))</f>
        <v/>
      </c>
      <c r="Q3681">
        <f>"Отдел_"&amp;TEXT(MOD(QUOTIENT($A3681-1,50),100)+1,"000")</f>
        <v/>
      </c>
      <c r="R3681">
        <f>IF($AB3681="Да","Группа_Крупная","Группа_"&amp;TEXT(MOD(QUOTIENT($A3681-1,5000),30)+1,"00"))</f>
        <v/>
      </c>
      <c r="S3681">
        <f>IF($AB3681="Да","Категория_Крупная","Категория_"&amp;TEXT(MOD(QUOTIENT($A3681-1,500),120)+1,"000"))</f>
        <v/>
      </c>
      <c r="T3681">
        <f>IF($AB3681="Да","Подкатегория_Крупная","Подкатегория_"&amp;TEXT(MOD(QUOTIENT($A3681-1,50),300)+1,"000"))</f>
        <v/>
      </c>
      <c r="U3681">
        <f>"SKU_"&amp;TEXT($A3681,"0000000")</f>
        <v/>
      </c>
      <c r="V3681">
        <f>CHOOSE(MOD($A3681-1,4)+1,"Enterprise","SMB","Госсектор","Розница")</f>
        <v/>
      </c>
      <c r="W3681">
        <f>"Клиент_"&amp;TEXT(MOD($A3681-1,20000)+1,"00000")</f>
        <v/>
      </c>
      <c r="X3681">
        <f>CHOOSE(MOD($A3681-1,5)+1,"Портал","API","Импорт","Ручной ввод","Интеграция")</f>
        <v/>
      </c>
      <c r="Y3681" s="8">
        <f>ROUND(1000+MOD($A3681*37,90000)+IF($AB3681="Да",5000,0),2)</f>
        <v/>
      </c>
      <c r="Z3681">
        <f>1+MOD($A3681,20)</f>
        <v/>
      </c>
      <c r="AA3681" s="8">
        <f>ROUND($Y3681*(0.08+MOD($A3681,17)/100),2)</f>
        <v/>
      </c>
      <c r="AB3681">
        <f>IF(MOD($A3681,10)&lt;7,"Да","Нет")</f>
        <v/>
      </c>
      <c r="AC3681">
        <f>$R3681&amp;" / "&amp;$S3681&amp;" / "&amp;$T3681</f>
        <v/>
      </c>
      <c r="AD3681">
        <f>1</f>
        <v/>
      </c>
      <c r="AE3681">
        <f>IF($A3681&lt;=Settings!$B$4,"до 100",IF($A3681&lt;=Settings!$B$5,"до 10 000",IF($A3681&lt;=Settings!$B$6,"до 100 000","100 000+")))</f>
        <v/>
      </c>
    </row>
    <row r="3682">
      <c r="A3682">
        <f>ROW()-1</f>
        <v/>
      </c>
      <c r="B3682">
        <f>IF($A3682&lt;=Settings!$B$4,"small_control",IF($A3682&lt;=Settings!$B$5,"medium_10k",IF($A3682&lt;=Settings!$B$6,"large_100k","extreme_1m")))</f>
        <v/>
      </c>
      <c r="C3682">
        <f>"ORD-"&amp;TEXT(QUOTIENT($A3682-1,3)+1,"0000000")</f>
        <v/>
      </c>
      <c r="D3682">
        <f>"LINE-"&amp;TEXT($A3682,"0000000")</f>
        <v/>
      </c>
      <c r="E3682" s="7">
        <f>Settings!$B$2+$A3682-1</f>
        <v/>
      </c>
      <c r="F3682" s="7">
        <f>Settings!$B$2+MOD($A3682-1,Settings!$B$7)</f>
        <v/>
      </c>
      <c r="G3682">
        <f>YEAR($F3682)</f>
        <v/>
      </c>
      <c r="H3682">
        <f>"Q"&amp;ROUNDUP(MONTH($F3682)/3,0)</f>
        <v/>
      </c>
      <c r="I3682">
        <f>MONTH($F3682)</f>
        <v/>
      </c>
      <c r="J3682">
        <f>CHOOSE(MONTH($F3682),"Январь","Февраль","Март","Апрель","Май","Июнь","Июль","Август","Сентябрь","Октябрь","Ноябрь","Декабрь")</f>
        <v/>
      </c>
      <c r="K3682">
        <f>DAY($F3682)</f>
        <v/>
      </c>
      <c r="L3682">
        <f>IF(MOD($A3682,10)&lt;7,"ФО_01_Крупный","ФО_"&amp;TEXT(MOD($A3682,8)+1,"00"))</f>
        <v/>
      </c>
      <c r="M3682">
        <f>IF($AB3682="Да","Регион_001_Крупный","Регион_"&amp;TEXT(MOD(QUOTIENT($A3682-1,20),180)+1,"000"))</f>
        <v/>
      </c>
      <c r="N3682">
        <f>IF($AB3682="Да","Город_"&amp;TEXT(MOD($A3682-1,250)+1,"0000"),"Город_"&amp;TEXT(MOD($A3682-1,3000)+1,"0000"))</f>
        <v/>
      </c>
      <c r="O3682">
        <f>IF($AB3682="Да","Холдинг_Крупный","Холдинг_"&amp;TEXT(MOD(QUOTIENT($A3682-1,10000),20)+1,"00"))</f>
        <v/>
      </c>
      <c r="P3682">
        <f>IF($AB3682="Да","Организация_Крупная","Организация_"&amp;TEXT(MOD(QUOTIENT($A3682-1,500),600)+1,"000"))</f>
        <v/>
      </c>
      <c r="Q3682">
        <f>"Отдел_"&amp;TEXT(MOD(QUOTIENT($A3682-1,50),100)+1,"000")</f>
        <v/>
      </c>
      <c r="R3682">
        <f>IF($AB3682="Да","Группа_Крупная","Группа_"&amp;TEXT(MOD(QUOTIENT($A3682-1,5000),30)+1,"00"))</f>
        <v/>
      </c>
      <c r="S3682">
        <f>IF($AB3682="Да","Категория_Крупная","Категория_"&amp;TEXT(MOD(QUOTIENT($A3682-1,500),120)+1,"000"))</f>
        <v/>
      </c>
      <c r="T3682">
        <f>IF($AB3682="Да","Подкатегория_Крупная","Подкатегория_"&amp;TEXT(MOD(QUOTIENT($A3682-1,50),300)+1,"000"))</f>
        <v/>
      </c>
      <c r="U3682">
        <f>"SKU_"&amp;TEXT($A3682,"0000000")</f>
        <v/>
      </c>
      <c r="V3682">
        <f>CHOOSE(MOD($A3682-1,4)+1,"Enterprise","SMB","Госсектор","Розница")</f>
        <v/>
      </c>
      <c r="W3682">
        <f>"Клиент_"&amp;TEXT(MOD($A3682-1,20000)+1,"00000")</f>
        <v/>
      </c>
      <c r="X3682">
        <f>CHOOSE(MOD($A3682-1,5)+1,"Портал","API","Импорт","Ручной ввод","Интеграция")</f>
        <v/>
      </c>
      <c r="Y3682" s="8">
        <f>ROUND(1000+MOD($A3682*37,90000)+IF($AB3682="Да",5000,0),2)</f>
        <v/>
      </c>
      <c r="Z3682">
        <f>1+MOD($A3682,20)</f>
        <v/>
      </c>
      <c r="AA3682" s="8">
        <f>ROUND($Y3682*(0.08+MOD($A3682,17)/100),2)</f>
        <v/>
      </c>
      <c r="AB3682">
        <f>IF(MOD($A3682,10)&lt;7,"Да","Нет")</f>
        <v/>
      </c>
      <c r="AC3682">
        <f>$R3682&amp;" / "&amp;$S3682&amp;" / "&amp;$T3682</f>
        <v/>
      </c>
      <c r="AD3682">
        <f>1</f>
        <v/>
      </c>
      <c r="AE3682">
        <f>IF($A3682&lt;=Settings!$B$4,"до 100",IF($A3682&lt;=Settings!$B$5,"до 10 000",IF($A3682&lt;=Settings!$B$6,"до 100 000","100 000+")))</f>
        <v/>
      </c>
    </row>
    <row r="3683">
      <c r="A3683">
        <f>ROW()-1</f>
        <v/>
      </c>
      <c r="B3683">
        <f>IF($A3683&lt;=Settings!$B$4,"small_control",IF($A3683&lt;=Settings!$B$5,"medium_10k",IF($A3683&lt;=Settings!$B$6,"large_100k","extreme_1m")))</f>
        <v/>
      </c>
      <c r="C3683">
        <f>"ORD-"&amp;TEXT(QUOTIENT($A3683-1,3)+1,"0000000")</f>
        <v/>
      </c>
      <c r="D3683">
        <f>"LINE-"&amp;TEXT($A3683,"0000000")</f>
        <v/>
      </c>
      <c r="E3683" s="7">
        <f>Settings!$B$2+$A3683-1</f>
        <v/>
      </c>
      <c r="F3683" s="7">
        <f>Settings!$B$2+MOD($A3683-1,Settings!$B$7)</f>
        <v/>
      </c>
      <c r="G3683">
        <f>YEAR($F3683)</f>
        <v/>
      </c>
      <c r="H3683">
        <f>"Q"&amp;ROUNDUP(MONTH($F3683)/3,0)</f>
        <v/>
      </c>
      <c r="I3683">
        <f>MONTH($F3683)</f>
        <v/>
      </c>
      <c r="J3683">
        <f>CHOOSE(MONTH($F3683),"Январь","Февраль","Март","Апрель","Май","Июнь","Июль","Август","Сентябрь","Октябрь","Ноябрь","Декабрь")</f>
        <v/>
      </c>
      <c r="K3683">
        <f>DAY($F3683)</f>
        <v/>
      </c>
      <c r="L3683">
        <f>IF(MOD($A3683,10)&lt;7,"ФО_01_Крупный","ФО_"&amp;TEXT(MOD($A3683,8)+1,"00"))</f>
        <v/>
      </c>
      <c r="M3683">
        <f>IF($AB3683="Да","Регион_001_Крупный","Регион_"&amp;TEXT(MOD(QUOTIENT($A3683-1,20),180)+1,"000"))</f>
        <v/>
      </c>
      <c r="N3683">
        <f>IF($AB3683="Да","Город_"&amp;TEXT(MOD($A3683-1,250)+1,"0000"),"Город_"&amp;TEXT(MOD($A3683-1,3000)+1,"0000"))</f>
        <v/>
      </c>
      <c r="O3683">
        <f>IF($AB3683="Да","Холдинг_Крупный","Холдинг_"&amp;TEXT(MOD(QUOTIENT($A3683-1,10000),20)+1,"00"))</f>
        <v/>
      </c>
      <c r="P3683">
        <f>IF($AB3683="Да","Организация_Крупная","Организация_"&amp;TEXT(MOD(QUOTIENT($A3683-1,500),600)+1,"000"))</f>
        <v/>
      </c>
      <c r="Q3683">
        <f>"Отдел_"&amp;TEXT(MOD(QUOTIENT($A3683-1,50),100)+1,"000")</f>
        <v/>
      </c>
      <c r="R3683">
        <f>IF($AB3683="Да","Группа_Крупная","Группа_"&amp;TEXT(MOD(QUOTIENT($A3683-1,5000),30)+1,"00"))</f>
        <v/>
      </c>
      <c r="S3683">
        <f>IF($AB3683="Да","Категория_Крупная","Категория_"&amp;TEXT(MOD(QUOTIENT($A3683-1,500),120)+1,"000"))</f>
        <v/>
      </c>
      <c r="T3683">
        <f>IF($AB3683="Да","Подкатегория_Крупная","Подкатегория_"&amp;TEXT(MOD(QUOTIENT($A3683-1,50),300)+1,"000"))</f>
        <v/>
      </c>
      <c r="U3683">
        <f>"SKU_"&amp;TEXT($A3683,"0000000")</f>
        <v/>
      </c>
      <c r="V3683">
        <f>CHOOSE(MOD($A3683-1,4)+1,"Enterprise","SMB","Госсектор","Розница")</f>
        <v/>
      </c>
      <c r="W3683">
        <f>"Клиент_"&amp;TEXT(MOD($A3683-1,20000)+1,"00000")</f>
        <v/>
      </c>
      <c r="X3683">
        <f>CHOOSE(MOD($A3683-1,5)+1,"Портал","API","Импорт","Ручной ввод","Интеграция")</f>
        <v/>
      </c>
      <c r="Y3683" s="8">
        <f>ROUND(1000+MOD($A3683*37,90000)+IF($AB3683="Да",5000,0),2)</f>
        <v/>
      </c>
      <c r="Z3683">
        <f>1+MOD($A3683,20)</f>
        <v/>
      </c>
      <c r="AA3683" s="8">
        <f>ROUND($Y3683*(0.08+MOD($A3683,17)/100),2)</f>
        <v/>
      </c>
      <c r="AB3683">
        <f>IF(MOD($A3683,10)&lt;7,"Да","Нет")</f>
        <v/>
      </c>
      <c r="AC3683">
        <f>$R3683&amp;" / "&amp;$S3683&amp;" / "&amp;$T3683</f>
        <v/>
      </c>
      <c r="AD3683">
        <f>1</f>
        <v/>
      </c>
      <c r="AE3683">
        <f>IF($A3683&lt;=Settings!$B$4,"до 100",IF($A3683&lt;=Settings!$B$5,"до 10 000",IF($A3683&lt;=Settings!$B$6,"до 100 000","100 000+")))</f>
        <v/>
      </c>
    </row>
    <row r="3684">
      <c r="A3684">
        <f>ROW()-1</f>
        <v/>
      </c>
      <c r="B3684">
        <f>IF($A3684&lt;=Settings!$B$4,"small_control",IF($A3684&lt;=Settings!$B$5,"medium_10k",IF($A3684&lt;=Settings!$B$6,"large_100k","extreme_1m")))</f>
        <v/>
      </c>
      <c r="C3684">
        <f>"ORD-"&amp;TEXT(QUOTIENT($A3684-1,3)+1,"0000000")</f>
        <v/>
      </c>
      <c r="D3684">
        <f>"LINE-"&amp;TEXT($A3684,"0000000")</f>
        <v/>
      </c>
      <c r="E3684" s="7">
        <f>Settings!$B$2+$A3684-1</f>
        <v/>
      </c>
      <c r="F3684" s="7">
        <f>Settings!$B$2+MOD($A3684-1,Settings!$B$7)</f>
        <v/>
      </c>
      <c r="G3684">
        <f>YEAR($F3684)</f>
        <v/>
      </c>
      <c r="H3684">
        <f>"Q"&amp;ROUNDUP(MONTH($F3684)/3,0)</f>
        <v/>
      </c>
      <c r="I3684">
        <f>MONTH($F3684)</f>
        <v/>
      </c>
      <c r="J3684">
        <f>CHOOSE(MONTH($F3684),"Январь","Февраль","Март","Апрель","Май","Июнь","Июль","Август","Сентябрь","Октябрь","Ноябрь","Декабрь")</f>
        <v/>
      </c>
      <c r="K3684">
        <f>DAY($F3684)</f>
        <v/>
      </c>
      <c r="L3684">
        <f>IF(MOD($A3684,10)&lt;7,"ФО_01_Крупный","ФО_"&amp;TEXT(MOD($A3684,8)+1,"00"))</f>
        <v/>
      </c>
      <c r="M3684">
        <f>IF($AB3684="Да","Регион_001_Крупный","Регион_"&amp;TEXT(MOD(QUOTIENT($A3684-1,20),180)+1,"000"))</f>
        <v/>
      </c>
      <c r="N3684">
        <f>IF($AB3684="Да","Город_"&amp;TEXT(MOD($A3684-1,250)+1,"0000"),"Город_"&amp;TEXT(MOD($A3684-1,3000)+1,"0000"))</f>
        <v/>
      </c>
      <c r="O3684">
        <f>IF($AB3684="Да","Холдинг_Крупный","Холдинг_"&amp;TEXT(MOD(QUOTIENT($A3684-1,10000),20)+1,"00"))</f>
        <v/>
      </c>
      <c r="P3684">
        <f>IF($AB3684="Да","Организация_Крупная","Организация_"&amp;TEXT(MOD(QUOTIENT($A3684-1,500),600)+1,"000"))</f>
        <v/>
      </c>
      <c r="Q3684">
        <f>"Отдел_"&amp;TEXT(MOD(QUOTIENT($A3684-1,50),100)+1,"000")</f>
        <v/>
      </c>
      <c r="R3684">
        <f>IF($AB3684="Да","Группа_Крупная","Группа_"&amp;TEXT(MOD(QUOTIENT($A3684-1,5000),30)+1,"00"))</f>
        <v/>
      </c>
      <c r="S3684">
        <f>IF($AB3684="Да","Категория_Крупная","Категория_"&amp;TEXT(MOD(QUOTIENT($A3684-1,500),120)+1,"000"))</f>
        <v/>
      </c>
      <c r="T3684">
        <f>IF($AB3684="Да","Подкатегория_Крупная","Подкатегория_"&amp;TEXT(MOD(QUOTIENT($A3684-1,50),300)+1,"000"))</f>
        <v/>
      </c>
      <c r="U3684">
        <f>"SKU_"&amp;TEXT($A3684,"0000000")</f>
        <v/>
      </c>
      <c r="V3684">
        <f>CHOOSE(MOD($A3684-1,4)+1,"Enterprise","SMB","Госсектор","Розница")</f>
        <v/>
      </c>
      <c r="W3684">
        <f>"Клиент_"&amp;TEXT(MOD($A3684-1,20000)+1,"00000")</f>
        <v/>
      </c>
      <c r="X3684">
        <f>CHOOSE(MOD($A3684-1,5)+1,"Портал","API","Импорт","Ручной ввод","Интеграция")</f>
        <v/>
      </c>
      <c r="Y3684" s="8">
        <f>ROUND(1000+MOD($A3684*37,90000)+IF($AB3684="Да",5000,0),2)</f>
        <v/>
      </c>
      <c r="Z3684">
        <f>1+MOD($A3684,20)</f>
        <v/>
      </c>
      <c r="AA3684" s="8">
        <f>ROUND($Y3684*(0.08+MOD($A3684,17)/100),2)</f>
        <v/>
      </c>
      <c r="AB3684">
        <f>IF(MOD($A3684,10)&lt;7,"Да","Нет")</f>
        <v/>
      </c>
      <c r="AC3684">
        <f>$R3684&amp;" / "&amp;$S3684&amp;" / "&amp;$T3684</f>
        <v/>
      </c>
      <c r="AD3684">
        <f>1</f>
        <v/>
      </c>
      <c r="AE3684">
        <f>IF($A3684&lt;=Settings!$B$4,"до 100",IF($A3684&lt;=Settings!$B$5,"до 10 000",IF($A3684&lt;=Settings!$B$6,"до 100 000","100 000+")))</f>
        <v/>
      </c>
    </row>
    <row r="3685">
      <c r="A3685">
        <f>ROW()-1</f>
        <v/>
      </c>
      <c r="B3685">
        <f>IF($A3685&lt;=Settings!$B$4,"small_control",IF($A3685&lt;=Settings!$B$5,"medium_10k",IF($A3685&lt;=Settings!$B$6,"large_100k","extreme_1m")))</f>
        <v/>
      </c>
      <c r="C3685">
        <f>"ORD-"&amp;TEXT(QUOTIENT($A3685-1,3)+1,"0000000")</f>
        <v/>
      </c>
      <c r="D3685">
        <f>"LINE-"&amp;TEXT($A3685,"0000000")</f>
        <v/>
      </c>
      <c r="E3685" s="7">
        <f>Settings!$B$2+$A3685-1</f>
        <v/>
      </c>
      <c r="F3685" s="7">
        <f>Settings!$B$2+MOD($A3685-1,Settings!$B$7)</f>
        <v/>
      </c>
      <c r="G3685">
        <f>YEAR($F3685)</f>
        <v/>
      </c>
      <c r="H3685">
        <f>"Q"&amp;ROUNDUP(MONTH($F3685)/3,0)</f>
        <v/>
      </c>
      <c r="I3685">
        <f>MONTH($F3685)</f>
        <v/>
      </c>
      <c r="J3685">
        <f>CHOOSE(MONTH($F3685),"Январь","Февраль","Март","Апрель","Май","Июнь","Июль","Август","Сентябрь","Октябрь","Ноябрь","Декабрь")</f>
        <v/>
      </c>
      <c r="K3685">
        <f>DAY($F3685)</f>
        <v/>
      </c>
      <c r="L3685">
        <f>IF(MOD($A3685,10)&lt;7,"ФО_01_Крупный","ФО_"&amp;TEXT(MOD($A3685,8)+1,"00"))</f>
        <v/>
      </c>
      <c r="M3685">
        <f>IF($AB3685="Да","Регион_001_Крупный","Регион_"&amp;TEXT(MOD(QUOTIENT($A3685-1,20),180)+1,"000"))</f>
        <v/>
      </c>
      <c r="N3685">
        <f>IF($AB3685="Да","Город_"&amp;TEXT(MOD($A3685-1,250)+1,"0000"),"Город_"&amp;TEXT(MOD($A3685-1,3000)+1,"0000"))</f>
        <v/>
      </c>
      <c r="O3685">
        <f>IF($AB3685="Да","Холдинг_Крупный","Холдинг_"&amp;TEXT(MOD(QUOTIENT($A3685-1,10000),20)+1,"00"))</f>
        <v/>
      </c>
      <c r="P3685">
        <f>IF($AB3685="Да","Организация_Крупная","Организация_"&amp;TEXT(MOD(QUOTIENT($A3685-1,500),600)+1,"000"))</f>
        <v/>
      </c>
      <c r="Q3685">
        <f>"Отдел_"&amp;TEXT(MOD(QUOTIENT($A3685-1,50),100)+1,"000")</f>
        <v/>
      </c>
      <c r="R3685">
        <f>IF($AB3685="Да","Группа_Крупная","Группа_"&amp;TEXT(MOD(QUOTIENT($A3685-1,5000),30)+1,"00"))</f>
        <v/>
      </c>
      <c r="S3685">
        <f>IF($AB3685="Да","Категория_Крупная","Категория_"&amp;TEXT(MOD(QUOTIENT($A3685-1,500),120)+1,"000"))</f>
        <v/>
      </c>
      <c r="T3685">
        <f>IF($AB3685="Да","Подкатегория_Крупная","Подкатегория_"&amp;TEXT(MOD(QUOTIENT($A3685-1,50),300)+1,"000"))</f>
        <v/>
      </c>
      <c r="U3685">
        <f>"SKU_"&amp;TEXT($A3685,"0000000")</f>
        <v/>
      </c>
      <c r="V3685">
        <f>CHOOSE(MOD($A3685-1,4)+1,"Enterprise","SMB","Госсектор","Розница")</f>
        <v/>
      </c>
      <c r="W3685">
        <f>"Клиент_"&amp;TEXT(MOD($A3685-1,20000)+1,"00000")</f>
        <v/>
      </c>
      <c r="X3685">
        <f>CHOOSE(MOD($A3685-1,5)+1,"Портал","API","Импорт","Ручной ввод","Интеграция")</f>
        <v/>
      </c>
      <c r="Y3685" s="8">
        <f>ROUND(1000+MOD($A3685*37,90000)+IF($AB3685="Да",5000,0),2)</f>
        <v/>
      </c>
      <c r="Z3685">
        <f>1+MOD($A3685,20)</f>
        <v/>
      </c>
      <c r="AA3685" s="8">
        <f>ROUND($Y3685*(0.08+MOD($A3685,17)/100),2)</f>
        <v/>
      </c>
      <c r="AB3685">
        <f>IF(MOD($A3685,10)&lt;7,"Да","Нет")</f>
        <v/>
      </c>
      <c r="AC3685">
        <f>$R3685&amp;" / "&amp;$S3685&amp;" / "&amp;$T3685</f>
        <v/>
      </c>
      <c r="AD3685">
        <f>1</f>
        <v/>
      </c>
      <c r="AE3685">
        <f>IF($A3685&lt;=Settings!$B$4,"до 100",IF($A3685&lt;=Settings!$B$5,"до 10 000",IF($A3685&lt;=Settings!$B$6,"до 100 000","100 000+")))</f>
        <v/>
      </c>
    </row>
    <row r="3686">
      <c r="A3686">
        <f>ROW()-1</f>
        <v/>
      </c>
      <c r="B3686">
        <f>IF($A3686&lt;=Settings!$B$4,"small_control",IF($A3686&lt;=Settings!$B$5,"medium_10k",IF($A3686&lt;=Settings!$B$6,"large_100k","extreme_1m")))</f>
        <v/>
      </c>
      <c r="C3686">
        <f>"ORD-"&amp;TEXT(QUOTIENT($A3686-1,3)+1,"0000000")</f>
        <v/>
      </c>
      <c r="D3686">
        <f>"LINE-"&amp;TEXT($A3686,"0000000")</f>
        <v/>
      </c>
      <c r="E3686" s="7">
        <f>Settings!$B$2+$A3686-1</f>
        <v/>
      </c>
      <c r="F3686" s="7">
        <f>Settings!$B$2+MOD($A3686-1,Settings!$B$7)</f>
        <v/>
      </c>
      <c r="G3686">
        <f>YEAR($F3686)</f>
        <v/>
      </c>
      <c r="H3686">
        <f>"Q"&amp;ROUNDUP(MONTH($F3686)/3,0)</f>
        <v/>
      </c>
      <c r="I3686">
        <f>MONTH($F3686)</f>
        <v/>
      </c>
      <c r="J3686">
        <f>CHOOSE(MONTH($F3686),"Январь","Февраль","Март","Апрель","Май","Июнь","Июль","Август","Сентябрь","Октябрь","Ноябрь","Декабрь")</f>
        <v/>
      </c>
      <c r="K3686">
        <f>DAY($F3686)</f>
        <v/>
      </c>
      <c r="L3686">
        <f>IF(MOD($A3686,10)&lt;7,"ФО_01_Крупный","ФО_"&amp;TEXT(MOD($A3686,8)+1,"00"))</f>
        <v/>
      </c>
      <c r="M3686">
        <f>IF($AB3686="Да","Регион_001_Крупный","Регион_"&amp;TEXT(MOD(QUOTIENT($A3686-1,20),180)+1,"000"))</f>
        <v/>
      </c>
      <c r="N3686">
        <f>IF($AB3686="Да","Город_"&amp;TEXT(MOD($A3686-1,250)+1,"0000"),"Город_"&amp;TEXT(MOD($A3686-1,3000)+1,"0000"))</f>
        <v/>
      </c>
      <c r="O3686">
        <f>IF($AB3686="Да","Холдинг_Крупный","Холдинг_"&amp;TEXT(MOD(QUOTIENT($A3686-1,10000),20)+1,"00"))</f>
        <v/>
      </c>
      <c r="P3686">
        <f>IF($AB3686="Да","Организация_Крупная","Организация_"&amp;TEXT(MOD(QUOTIENT($A3686-1,500),600)+1,"000"))</f>
        <v/>
      </c>
      <c r="Q3686">
        <f>"Отдел_"&amp;TEXT(MOD(QUOTIENT($A3686-1,50),100)+1,"000")</f>
        <v/>
      </c>
      <c r="R3686">
        <f>IF($AB3686="Да","Группа_Крупная","Группа_"&amp;TEXT(MOD(QUOTIENT($A3686-1,5000),30)+1,"00"))</f>
        <v/>
      </c>
      <c r="S3686">
        <f>IF($AB3686="Да","Категория_Крупная","Категория_"&amp;TEXT(MOD(QUOTIENT($A3686-1,500),120)+1,"000"))</f>
        <v/>
      </c>
      <c r="T3686">
        <f>IF($AB3686="Да","Подкатегория_Крупная","Подкатегория_"&amp;TEXT(MOD(QUOTIENT($A3686-1,50),300)+1,"000"))</f>
        <v/>
      </c>
      <c r="U3686">
        <f>"SKU_"&amp;TEXT($A3686,"0000000")</f>
        <v/>
      </c>
      <c r="V3686">
        <f>CHOOSE(MOD($A3686-1,4)+1,"Enterprise","SMB","Госсектор","Розница")</f>
        <v/>
      </c>
      <c r="W3686">
        <f>"Клиент_"&amp;TEXT(MOD($A3686-1,20000)+1,"00000")</f>
        <v/>
      </c>
      <c r="X3686">
        <f>CHOOSE(MOD($A3686-1,5)+1,"Портал","API","Импорт","Ручной ввод","Интеграция")</f>
        <v/>
      </c>
      <c r="Y3686" s="8">
        <f>ROUND(1000+MOD($A3686*37,90000)+IF($AB3686="Да",5000,0),2)</f>
        <v/>
      </c>
      <c r="Z3686">
        <f>1+MOD($A3686,20)</f>
        <v/>
      </c>
      <c r="AA3686" s="8">
        <f>ROUND($Y3686*(0.08+MOD($A3686,17)/100),2)</f>
        <v/>
      </c>
      <c r="AB3686">
        <f>IF(MOD($A3686,10)&lt;7,"Да","Нет")</f>
        <v/>
      </c>
      <c r="AC3686">
        <f>$R3686&amp;" / "&amp;$S3686&amp;" / "&amp;$T3686</f>
        <v/>
      </c>
      <c r="AD3686">
        <f>1</f>
        <v/>
      </c>
      <c r="AE3686">
        <f>IF($A3686&lt;=Settings!$B$4,"до 100",IF($A3686&lt;=Settings!$B$5,"до 10 000",IF($A3686&lt;=Settings!$B$6,"до 100 000","100 000+")))</f>
        <v/>
      </c>
    </row>
    <row r="3687">
      <c r="A3687">
        <f>ROW()-1</f>
        <v/>
      </c>
      <c r="B3687">
        <f>IF($A3687&lt;=Settings!$B$4,"small_control",IF($A3687&lt;=Settings!$B$5,"medium_10k",IF($A3687&lt;=Settings!$B$6,"large_100k","extreme_1m")))</f>
        <v/>
      </c>
      <c r="C3687">
        <f>"ORD-"&amp;TEXT(QUOTIENT($A3687-1,3)+1,"0000000")</f>
        <v/>
      </c>
      <c r="D3687">
        <f>"LINE-"&amp;TEXT($A3687,"0000000")</f>
        <v/>
      </c>
      <c r="E3687" s="7">
        <f>Settings!$B$2+$A3687-1</f>
        <v/>
      </c>
      <c r="F3687" s="7">
        <f>Settings!$B$2+MOD($A3687-1,Settings!$B$7)</f>
        <v/>
      </c>
      <c r="G3687">
        <f>YEAR($F3687)</f>
        <v/>
      </c>
      <c r="H3687">
        <f>"Q"&amp;ROUNDUP(MONTH($F3687)/3,0)</f>
        <v/>
      </c>
      <c r="I3687">
        <f>MONTH($F3687)</f>
        <v/>
      </c>
      <c r="J3687">
        <f>CHOOSE(MONTH($F3687),"Январь","Февраль","Март","Апрель","Май","Июнь","Июль","Август","Сентябрь","Октябрь","Ноябрь","Декабрь")</f>
        <v/>
      </c>
      <c r="K3687">
        <f>DAY($F3687)</f>
        <v/>
      </c>
      <c r="L3687">
        <f>IF(MOD($A3687,10)&lt;7,"ФО_01_Крупный","ФО_"&amp;TEXT(MOD($A3687,8)+1,"00"))</f>
        <v/>
      </c>
      <c r="M3687">
        <f>IF($AB3687="Да","Регион_001_Крупный","Регион_"&amp;TEXT(MOD(QUOTIENT($A3687-1,20),180)+1,"000"))</f>
        <v/>
      </c>
      <c r="N3687">
        <f>IF($AB3687="Да","Город_"&amp;TEXT(MOD($A3687-1,250)+1,"0000"),"Город_"&amp;TEXT(MOD($A3687-1,3000)+1,"0000"))</f>
        <v/>
      </c>
      <c r="O3687">
        <f>IF($AB3687="Да","Холдинг_Крупный","Холдинг_"&amp;TEXT(MOD(QUOTIENT($A3687-1,10000),20)+1,"00"))</f>
        <v/>
      </c>
      <c r="P3687">
        <f>IF($AB3687="Да","Организация_Крупная","Организация_"&amp;TEXT(MOD(QUOTIENT($A3687-1,500),600)+1,"000"))</f>
        <v/>
      </c>
      <c r="Q3687">
        <f>"Отдел_"&amp;TEXT(MOD(QUOTIENT($A3687-1,50),100)+1,"000")</f>
        <v/>
      </c>
      <c r="R3687">
        <f>IF($AB3687="Да","Группа_Крупная","Группа_"&amp;TEXT(MOD(QUOTIENT($A3687-1,5000),30)+1,"00"))</f>
        <v/>
      </c>
      <c r="S3687">
        <f>IF($AB3687="Да","Категория_Крупная","Категория_"&amp;TEXT(MOD(QUOTIENT($A3687-1,500),120)+1,"000"))</f>
        <v/>
      </c>
      <c r="T3687">
        <f>IF($AB3687="Да","Подкатегория_Крупная","Подкатегория_"&amp;TEXT(MOD(QUOTIENT($A3687-1,50),300)+1,"000"))</f>
        <v/>
      </c>
      <c r="U3687">
        <f>"SKU_"&amp;TEXT($A3687,"0000000")</f>
        <v/>
      </c>
      <c r="V3687">
        <f>CHOOSE(MOD($A3687-1,4)+1,"Enterprise","SMB","Госсектор","Розница")</f>
        <v/>
      </c>
      <c r="W3687">
        <f>"Клиент_"&amp;TEXT(MOD($A3687-1,20000)+1,"00000")</f>
        <v/>
      </c>
      <c r="X3687">
        <f>CHOOSE(MOD($A3687-1,5)+1,"Портал","API","Импорт","Ручной ввод","Интеграция")</f>
        <v/>
      </c>
      <c r="Y3687" s="8">
        <f>ROUND(1000+MOD($A3687*37,90000)+IF($AB3687="Да",5000,0),2)</f>
        <v/>
      </c>
      <c r="Z3687">
        <f>1+MOD($A3687,20)</f>
        <v/>
      </c>
      <c r="AA3687" s="8">
        <f>ROUND($Y3687*(0.08+MOD($A3687,17)/100),2)</f>
        <v/>
      </c>
      <c r="AB3687">
        <f>IF(MOD($A3687,10)&lt;7,"Да","Нет")</f>
        <v/>
      </c>
      <c r="AC3687">
        <f>$R3687&amp;" / "&amp;$S3687&amp;" / "&amp;$T3687</f>
        <v/>
      </c>
      <c r="AD3687">
        <f>1</f>
        <v/>
      </c>
      <c r="AE3687">
        <f>IF($A3687&lt;=Settings!$B$4,"до 100",IF($A3687&lt;=Settings!$B$5,"до 10 000",IF($A3687&lt;=Settings!$B$6,"до 100 000","100 000+")))</f>
        <v/>
      </c>
    </row>
    <row r="3688">
      <c r="A3688">
        <f>ROW()-1</f>
        <v/>
      </c>
      <c r="B3688">
        <f>IF($A3688&lt;=Settings!$B$4,"small_control",IF($A3688&lt;=Settings!$B$5,"medium_10k",IF($A3688&lt;=Settings!$B$6,"large_100k","extreme_1m")))</f>
        <v/>
      </c>
      <c r="C3688">
        <f>"ORD-"&amp;TEXT(QUOTIENT($A3688-1,3)+1,"0000000")</f>
        <v/>
      </c>
      <c r="D3688">
        <f>"LINE-"&amp;TEXT($A3688,"0000000")</f>
        <v/>
      </c>
      <c r="E3688" s="7">
        <f>Settings!$B$2+$A3688-1</f>
        <v/>
      </c>
      <c r="F3688" s="7">
        <f>Settings!$B$2+MOD($A3688-1,Settings!$B$7)</f>
        <v/>
      </c>
      <c r="G3688">
        <f>YEAR($F3688)</f>
        <v/>
      </c>
      <c r="H3688">
        <f>"Q"&amp;ROUNDUP(MONTH($F3688)/3,0)</f>
        <v/>
      </c>
      <c r="I3688">
        <f>MONTH($F3688)</f>
        <v/>
      </c>
      <c r="J3688">
        <f>CHOOSE(MONTH($F3688),"Январь","Февраль","Март","Апрель","Май","Июнь","Июль","Август","Сентябрь","Октябрь","Ноябрь","Декабрь")</f>
        <v/>
      </c>
      <c r="K3688">
        <f>DAY($F3688)</f>
        <v/>
      </c>
      <c r="L3688">
        <f>IF(MOD($A3688,10)&lt;7,"ФО_01_Крупный","ФО_"&amp;TEXT(MOD($A3688,8)+1,"00"))</f>
        <v/>
      </c>
      <c r="M3688">
        <f>IF($AB3688="Да","Регион_001_Крупный","Регион_"&amp;TEXT(MOD(QUOTIENT($A3688-1,20),180)+1,"000"))</f>
        <v/>
      </c>
      <c r="N3688">
        <f>IF($AB3688="Да","Город_"&amp;TEXT(MOD($A3688-1,250)+1,"0000"),"Город_"&amp;TEXT(MOD($A3688-1,3000)+1,"0000"))</f>
        <v/>
      </c>
      <c r="O3688">
        <f>IF($AB3688="Да","Холдинг_Крупный","Холдинг_"&amp;TEXT(MOD(QUOTIENT($A3688-1,10000),20)+1,"00"))</f>
        <v/>
      </c>
      <c r="P3688">
        <f>IF($AB3688="Да","Организация_Крупная","Организация_"&amp;TEXT(MOD(QUOTIENT($A3688-1,500),600)+1,"000"))</f>
        <v/>
      </c>
      <c r="Q3688">
        <f>"Отдел_"&amp;TEXT(MOD(QUOTIENT($A3688-1,50),100)+1,"000")</f>
        <v/>
      </c>
      <c r="R3688">
        <f>IF($AB3688="Да","Группа_Крупная","Группа_"&amp;TEXT(MOD(QUOTIENT($A3688-1,5000),30)+1,"00"))</f>
        <v/>
      </c>
      <c r="S3688">
        <f>IF($AB3688="Да","Категория_Крупная","Категория_"&amp;TEXT(MOD(QUOTIENT($A3688-1,500),120)+1,"000"))</f>
        <v/>
      </c>
      <c r="T3688">
        <f>IF($AB3688="Да","Подкатегория_Крупная","Подкатегория_"&amp;TEXT(MOD(QUOTIENT($A3688-1,50),300)+1,"000"))</f>
        <v/>
      </c>
      <c r="U3688">
        <f>"SKU_"&amp;TEXT($A3688,"0000000")</f>
        <v/>
      </c>
      <c r="V3688">
        <f>CHOOSE(MOD($A3688-1,4)+1,"Enterprise","SMB","Госсектор","Розница")</f>
        <v/>
      </c>
      <c r="W3688">
        <f>"Клиент_"&amp;TEXT(MOD($A3688-1,20000)+1,"00000")</f>
        <v/>
      </c>
      <c r="X3688">
        <f>CHOOSE(MOD($A3688-1,5)+1,"Портал","API","Импорт","Ручной ввод","Интеграция")</f>
        <v/>
      </c>
      <c r="Y3688" s="8">
        <f>ROUND(1000+MOD($A3688*37,90000)+IF($AB3688="Да",5000,0),2)</f>
        <v/>
      </c>
      <c r="Z3688">
        <f>1+MOD($A3688,20)</f>
        <v/>
      </c>
      <c r="AA3688" s="8">
        <f>ROUND($Y3688*(0.08+MOD($A3688,17)/100),2)</f>
        <v/>
      </c>
      <c r="AB3688">
        <f>IF(MOD($A3688,10)&lt;7,"Да","Нет")</f>
        <v/>
      </c>
      <c r="AC3688">
        <f>$R3688&amp;" / "&amp;$S3688&amp;" / "&amp;$T3688</f>
        <v/>
      </c>
      <c r="AD3688">
        <f>1</f>
        <v/>
      </c>
      <c r="AE3688">
        <f>IF($A3688&lt;=Settings!$B$4,"до 100",IF($A3688&lt;=Settings!$B$5,"до 10 000",IF($A3688&lt;=Settings!$B$6,"до 100 000","100 000+")))</f>
        <v/>
      </c>
    </row>
    <row r="3689">
      <c r="A3689">
        <f>ROW()-1</f>
        <v/>
      </c>
      <c r="B3689">
        <f>IF($A3689&lt;=Settings!$B$4,"small_control",IF($A3689&lt;=Settings!$B$5,"medium_10k",IF($A3689&lt;=Settings!$B$6,"large_100k","extreme_1m")))</f>
        <v/>
      </c>
      <c r="C3689">
        <f>"ORD-"&amp;TEXT(QUOTIENT($A3689-1,3)+1,"0000000")</f>
        <v/>
      </c>
      <c r="D3689">
        <f>"LINE-"&amp;TEXT($A3689,"0000000")</f>
        <v/>
      </c>
      <c r="E3689" s="7">
        <f>Settings!$B$2+$A3689-1</f>
        <v/>
      </c>
      <c r="F3689" s="7">
        <f>Settings!$B$2+MOD($A3689-1,Settings!$B$7)</f>
        <v/>
      </c>
      <c r="G3689">
        <f>YEAR($F3689)</f>
        <v/>
      </c>
      <c r="H3689">
        <f>"Q"&amp;ROUNDUP(MONTH($F3689)/3,0)</f>
        <v/>
      </c>
      <c r="I3689">
        <f>MONTH($F3689)</f>
        <v/>
      </c>
      <c r="J3689">
        <f>CHOOSE(MONTH($F3689),"Январь","Февраль","Март","Апрель","Май","Июнь","Июль","Август","Сентябрь","Октябрь","Ноябрь","Декабрь")</f>
        <v/>
      </c>
      <c r="K3689">
        <f>DAY($F3689)</f>
        <v/>
      </c>
      <c r="L3689">
        <f>IF(MOD($A3689,10)&lt;7,"ФО_01_Крупный","ФО_"&amp;TEXT(MOD($A3689,8)+1,"00"))</f>
        <v/>
      </c>
      <c r="M3689">
        <f>IF($AB3689="Да","Регион_001_Крупный","Регион_"&amp;TEXT(MOD(QUOTIENT($A3689-1,20),180)+1,"000"))</f>
        <v/>
      </c>
      <c r="N3689">
        <f>IF($AB3689="Да","Город_"&amp;TEXT(MOD($A3689-1,250)+1,"0000"),"Город_"&amp;TEXT(MOD($A3689-1,3000)+1,"0000"))</f>
        <v/>
      </c>
      <c r="O3689">
        <f>IF($AB3689="Да","Холдинг_Крупный","Холдинг_"&amp;TEXT(MOD(QUOTIENT($A3689-1,10000),20)+1,"00"))</f>
        <v/>
      </c>
      <c r="P3689">
        <f>IF($AB3689="Да","Организация_Крупная","Организация_"&amp;TEXT(MOD(QUOTIENT($A3689-1,500),600)+1,"000"))</f>
        <v/>
      </c>
      <c r="Q3689">
        <f>"Отдел_"&amp;TEXT(MOD(QUOTIENT($A3689-1,50),100)+1,"000")</f>
        <v/>
      </c>
      <c r="R3689">
        <f>IF($AB3689="Да","Группа_Крупная","Группа_"&amp;TEXT(MOD(QUOTIENT($A3689-1,5000),30)+1,"00"))</f>
        <v/>
      </c>
      <c r="S3689">
        <f>IF($AB3689="Да","Категория_Крупная","Категория_"&amp;TEXT(MOD(QUOTIENT($A3689-1,500),120)+1,"000"))</f>
        <v/>
      </c>
      <c r="T3689">
        <f>IF($AB3689="Да","Подкатегория_Крупная","Подкатегория_"&amp;TEXT(MOD(QUOTIENT($A3689-1,50),300)+1,"000"))</f>
        <v/>
      </c>
      <c r="U3689">
        <f>"SKU_"&amp;TEXT($A3689,"0000000")</f>
        <v/>
      </c>
      <c r="V3689">
        <f>CHOOSE(MOD($A3689-1,4)+1,"Enterprise","SMB","Госсектор","Розница")</f>
        <v/>
      </c>
      <c r="W3689">
        <f>"Клиент_"&amp;TEXT(MOD($A3689-1,20000)+1,"00000")</f>
        <v/>
      </c>
      <c r="X3689">
        <f>CHOOSE(MOD($A3689-1,5)+1,"Портал","API","Импорт","Ручной ввод","Интеграция")</f>
        <v/>
      </c>
      <c r="Y3689" s="8">
        <f>ROUND(1000+MOD($A3689*37,90000)+IF($AB3689="Да",5000,0),2)</f>
        <v/>
      </c>
      <c r="Z3689">
        <f>1+MOD($A3689,20)</f>
        <v/>
      </c>
      <c r="AA3689" s="8">
        <f>ROUND($Y3689*(0.08+MOD($A3689,17)/100),2)</f>
        <v/>
      </c>
      <c r="AB3689">
        <f>IF(MOD($A3689,10)&lt;7,"Да","Нет")</f>
        <v/>
      </c>
      <c r="AC3689">
        <f>$R3689&amp;" / "&amp;$S3689&amp;" / "&amp;$T3689</f>
        <v/>
      </c>
      <c r="AD3689">
        <f>1</f>
        <v/>
      </c>
      <c r="AE3689">
        <f>IF($A3689&lt;=Settings!$B$4,"до 100",IF($A3689&lt;=Settings!$B$5,"до 10 000",IF($A3689&lt;=Settings!$B$6,"до 100 000","100 000+")))</f>
        <v/>
      </c>
    </row>
    <row r="3690">
      <c r="A3690">
        <f>ROW()-1</f>
        <v/>
      </c>
      <c r="B3690">
        <f>IF($A3690&lt;=Settings!$B$4,"small_control",IF($A3690&lt;=Settings!$B$5,"medium_10k",IF($A3690&lt;=Settings!$B$6,"large_100k","extreme_1m")))</f>
        <v/>
      </c>
      <c r="C3690">
        <f>"ORD-"&amp;TEXT(QUOTIENT($A3690-1,3)+1,"0000000")</f>
        <v/>
      </c>
      <c r="D3690">
        <f>"LINE-"&amp;TEXT($A3690,"0000000")</f>
        <v/>
      </c>
      <c r="E3690" s="7">
        <f>Settings!$B$2+$A3690-1</f>
        <v/>
      </c>
      <c r="F3690" s="7">
        <f>Settings!$B$2+MOD($A3690-1,Settings!$B$7)</f>
        <v/>
      </c>
      <c r="G3690">
        <f>YEAR($F3690)</f>
        <v/>
      </c>
      <c r="H3690">
        <f>"Q"&amp;ROUNDUP(MONTH($F3690)/3,0)</f>
        <v/>
      </c>
      <c r="I3690">
        <f>MONTH($F3690)</f>
        <v/>
      </c>
      <c r="J3690">
        <f>CHOOSE(MONTH($F3690),"Январь","Февраль","Март","Апрель","Май","Июнь","Июль","Август","Сентябрь","Октябрь","Ноябрь","Декабрь")</f>
        <v/>
      </c>
      <c r="K3690">
        <f>DAY($F3690)</f>
        <v/>
      </c>
      <c r="L3690">
        <f>IF(MOD($A3690,10)&lt;7,"ФО_01_Крупный","ФО_"&amp;TEXT(MOD($A3690,8)+1,"00"))</f>
        <v/>
      </c>
      <c r="M3690">
        <f>IF($AB3690="Да","Регион_001_Крупный","Регион_"&amp;TEXT(MOD(QUOTIENT($A3690-1,20),180)+1,"000"))</f>
        <v/>
      </c>
      <c r="N3690">
        <f>IF($AB3690="Да","Город_"&amp;TEXT(MOD($A3690-1,250)+1,"0000"),"Город_"&amp;TEXT(MOD($A3690-1,3000)+1,"0000"))</f>
        <v/>
      </c>
      <c r="O3690">
        <f>IF($AB3690="Да","Холдинг_Крупный","Холдинг_"&amp;TEXT(MOD(QUOTIENT($A3690-1,10000),20)+1,"00"))</f>
        <v/>
      </c>
      <c r="P3690">
        <f>IF($AB3690="Да","Организация_Крупная","Организация_"&amp;TEXT(MOD(QUOTIENT($A3690-1,500),600)+1,"000"))</f>
        <v/>
      </c>
      <c r="Q3690">
        <f>"Отдел_"&amp;TEXT(MOD(QUOTIENT($A3690-1,50),100)+1,"000")</f>
        <v/>
      </c>
      <c r="R3690">
        <f>IF($AB3690="Да","Группа_Крупная","Группа_"&amp;TEXT(MOD(QUOTIENT($A3690-1,5000),30)+1,"00"))</f>
        <v/>
      </c>
      <c r="S3690">
        <f>IF($AB3690="Да","Категория_Крупная","Категория_"&amp;TEXT(MOD(QUOTIENT($A3690-1,500),120)+1,"000"))</f>
        <v/>
      </c>
      <c r="T3690">
        <f>IF($AB3690="Да","Подкатегория_Крупная","Подкатегория_"&amp;TEXT(MOD(QUOTIENT($A3690-1,50),300)+1,"000"))</f>
        <v/>
      </c>
      <c r="U3690">
        <f>"SKU_"&amp;TEXT($A3690,"0000000")</f>
        <v/>
      </c>
      <c r="V3690">
        <f>CHOOSE(MOD($A3690-1,4)+1,"Enterprise","SMB","Госсектор","Розница")</f>
        <v/>
      </c>
      <c r="W3690">
        <f>"Клиент_"&amp;TEXT(MOD($A3690-1,20000)+1,"00000")</f>
        <v/>
      </c>
      <c r="X3690">
        <f>CHOOSE(MOD($A3690-1,5)+1,"Портал","API","Импорт","Ручной ввод","Интеграция")</f>
        <v/>
      </c>
      <c r="Y3690" s="8">
        <f>ROUND(1000+MOD($A3690*37,90000)+IF($AB3690="Да",5000,0),2)</f>
        <v/>
      </c>
      <c r="Z3690">
        <f>1+MOD($A3690,20)</f>
        <v/>
      </c>
      <c r="AA3690" s="8">
        <f>ROUND($Y3690*(0.08+MOD($A3690,17)/100),2)</f>
        <v/>
      </c>
      <c r="AB3690">
        <f>IF(MOD($A3690,10)&lt;7,"Да","Нет")</f>
        <v/>
      </c>
      <c r="AC3690">
        <f>$R3690&amp;" / "&amp;$S3690&amp;" / "&amp;$T3690</f>
        <v/>
      </c>
      <c r="AD3690">
        <f>1</f>
        <v/>
      </c>
      <c r="AE3690">
        <f>IF($A3690&lt;=Settings!$B$4,"до 100",IF($A3690&lt;=Settings!$B$5,"до 10 000",IF($A3690&lt;=Settings!$B$6,"до 100 000","100 000+")))</f>
        <v/>
      </c>
    </row>
    <row r="3691">
      <c r="A3691">
        <f>ROW()-1</f>
        <v/>
      </c>
      <c r="B3691">
        <f>IF($A3691&lt;=Settings!$B$4,"small_control",IF($A3691&lt;=Settings!$B$5,"medium_10k",IF($A3691&lt;=Settings!$B$6,"large_100k","extreme_1m")))</f>
        <v/>
      </c>
      <c r="C3691">
        <f>"ORD-"&amp;TEXT(QUOTIENT($A3691-1,3)+1,"0000000")</f>
        <v/>
      </c>
      <c r="D3691">
        <f>"LINE-"&amp;TEXT($A3691,"0000000")</f>
        <v/>
      </c>
      <c r="E3691" s="7">
        <f>Settings!$B$2+$A3691-1</f>
        <v/>
      </c>
      <c r="F3691" s="7">
        <f>Settings!$B$2+MOD($A3691-1,Settings!$B$7)</f>
        <v/>
      </c>
      <c r="G3691">
        <f>YEAR($F3691)</f>
        <v/>
      </c>
      <c r="H3691">
        <f>"Q"&amp;ROUNDUP(MONTH($F3691)/3,0)</f>
        <v/>
      </c>
      <c r="I3691">
        <f>MONTH($F3691)</f>
        <v/>
      </c>
      <c r="J3691">
        <f>CHOOSE(MONTH($F3691),"Январь","Февраль","Март","Апрель","Май","Июнь","Июль","Август","Сентябрь","Октябрь","Ноябрь","Декабрь")</f>
        <v/>
      </c>
      <c r="K3691">
        <f>DAY($F3691)</f>
        <v/>
      </c>
      <c r="L3691">
        <f>IF(MOD($A3691,10)&lt;7,"ФО_01_Крупный","ФО_"&amp;TEXT(MOD($A3691,8)+1,"00"))</f>
        <v/>
      </c>
      <c r="M3691">
        <f>IF($AB3691="Да","Регион_001_Крупный","Регион_"&amp;TEXT(MOD(QUOTIENT($A3691-1,20),180)+1,"000"))</f>
        <v/>
      </c>
      <c r="N3691">
        <f>IF($AB3691="Да","Город_"&amp;TEXT(MOD($A3691-1,250)+1,"0000"),"Город_"&amp;TEXT(MOD($A3691-1,3000)+1,"0000"))</f>
        <v/>
      </c>
      <c r="O3691">
        <f>IF($AB3691="Да","Холдинг_Крупный","Холдинг_"&amp;TEXT(MOD(QUOTIENT($A3691-1,10000),20)+1,"00"))</f>
        <v/>
      </c>
      <c r="P3691">
        <f>IF($AB3691="Да","Организация_Крупная","Организация_"&amp;TEXT(MOD(QUOTIENT($A3691-1,500),600)+1,"000"))</f>
        <v/>
      </c>
      <c r="Q3691">
        <f>"Отдел_"&amp;TEXT(MOD(QUOTIENT($A3691-1,50),100)+1,"000")</f>
        <v/>
      </c>
      <c r="R3691">
        <f>IF($AB3691="Да","Группа_Крупная","Группа_"&amp;TEXT(MOD(QUOTIENT($A3691-1,5000),30)+1,"00"))</f>
        <v/>
      </c>
      <c r="S3691">
        <f>IF($AB3691="Да","Категория_Крупная","Категория_"&amp;TEXT(MOD(QUOTIENT($A3691-1,500),120)+1,"000"))</f>
        <v/>
      </c>
      <c r="T3691">
        <f>IF($AB3691="Да","Подкатегория_Крупная","Подкатегория_"&amp;TEXT(MOD(QUOTIENT($A3691-1,50),300)+1,"000"))</f>
        <v/>
      </c>
      <c r="U3691">
        <f>"SKU_"&amp;TEXT($A3691,"0000000")</f>
        <v/>
      </c>
      <c r="V3691">
        <f>CHOOSE(MOD($A3691-1,4)+1,"Enterprise","SMB","Госсектор","Розница")</f>
        <v/>
      </c>
      <c r="W3691">
        <f>"Клиент_"&amp;TEXT(MOD($A3691-1,20000)+1,"00000")</f>
        <v/>
      </c>
      <c r="X3691">
        <f>CHOOSE(MOD($A3691-1,5)+1,"Портал","API","Импорт","Ручной ввод","Интеграция")</f>
        <v/>
      </c>
      <c r="Y3691" s="8">
        <f>ROUND(1000+MOD($A3691*37,90000)+IF($AB3691="Да",5000,0),2)</f>
        <v/>
      </c>
      <c r="Z3691">
        <f>1+MOD($A3691,20)</f>
        <v/>
      </c>
      <c r="AA3691" s="8">
        <f>ROUND($Y3691*(0.08+MOD($A3691,17)/100),2)</f>
        <v/>
      </c>
      <c r="AB3691">
        <f>IF(MOD($A3691,10)&lt;7,"Да","Нет")</f>
        <v/>
      </c>
      <c r="AC3691">
        <f>$R3691&amp;" / "&amp;$S3691&amp;" / "&amp;$T3691</f>
        <v/>
      </c>
      <c r="AD3691">
        <f>1</f>
        <v/>
      </c>
      <c r="AE3691">
        <f>IF($A3691&lt;=Settings!$B$4,"до 100",IF($A3691&lt;=Settings!$B$5,"до 10 000",IF($A3691&lt;=Settings!$B$6,"до 100 000","100 000+")))</f>
        <v/>
      </c>
    </row>
    <row r="3692">
      <c r="A3692">
        <f>ROW()-1</f>
        <v/>
      </c>
      <c r="B3692">
        <f>IF($A3692&lt;=Settings!$B$4,"small_control",IF($A3692&lt;=Settings!$B$5,"medium_10k",IF($A3692&lt;=Settings!$B$6,"large_100k","extreme_1m")))</f>
        <v/>
      </c>
      <c r="C3692">
        <f>"ORD-"&amp;TEXT(QUOTIENT($A3692-1,3)+1,"0000000")</f>
        <v/>
      </c>
      <c r="D3692">
        <f>"LINE-"&amp;TEXT($A3692,"0000000")</f>
        <v/>
      </c>
      <c r="E3692" s="7">
        <f>Settings!$B$2+$A3692-1</f>
        <v/>
      </c>
      <c r="F3692" s="7">
        <f>Settings!$B$2+MOD($A3692-1,Settings!$B$7)</f>
        <v/>
      </c>
      <c r="G3692">
        <f>YEAR($F3692)</f>
        <v/>
      </c>
      <c r="H3692">
        <f>"Q"&amp;ROUNDUP(MONTH($F3692)/3,0)</f>
        <v/>
      </c>
      <c r="I3692">
        <f>MONTH($F3692)</f>
        <v/>
      </c>
      <c r="J3692">
        <f>CHOOSE(MONTH($F3692),"Январь","Февраль","Март","Апрель","Май","Июнь","Июль","Август","Сентябрь","Октябрь","Ноябрь","Декабрь")</f>
        <v/>
      </c>
      <c r="K3692">
        <f>DAY($F3692)</f>
        <v/>
      </c>
      <c r="L3692">
        <f>IF(MOD($A3692,10)&lt;7,"ФО_01_Крупный","ФО_"&amp;TEXT(MOD($A3692,8)+1,"00"))</f>
        <v/>
      </c>
      <c r="M3692">
        <f>IF($AB3692="Да","Регион_001_Крупный","Регион_"&amp;TEXT(MOD(QUOTIENT($A3692-1,20),180)+1,"000"))</f>
        <v/>
      </c>
      <c r="N3692">
        <f>IF($AB3692="Да","Город_"&amp;TEXT(MOD($A3692-1,250)+1,"0000"),"Город_"&amp;TEXT(MOD($A3692-1,3000)+1,"0000"))</f>
        <v/>
      </c>
      <c r="O3692">
        <f>IF($AB3692="Да","Холдинг_Крупный","Холдинг_"&amp;TEXT(MOD(QUOTIENT($A3692-1,10000),20)+1,"00"))</f>
        <v/>
      </c>
      <c r="P3692">
        <f>IF($AB3692="Да","Организация_Крупная","Организация_"&amp;TEXT(MOD(QUOTIENT($A3692-1,500),600)+1,"000"))</f>
        <v/>
      </c>
      <c r="Q3692">
        <f>"Отдел_"&amp;TEXT(MOD(QUOTIENT($A3692-1,50),100)+1,"000")</f>
        <v/>
      </c>
      <c r="R3692">
        <f>IF($AB3692="Да","Группа_Крупная","Группа_"&amp;TEXT(MOD(QUOTIENT($A3692-1,5000),30)+1,"00"))</f>
        <v/>
      </c>
      <c r="S3692">
        <f>IF($AB3692="Да","Категория_Крупная","Категория_"&amp;TEXT(MOD(QUOTIENT($A3692-1,500),120)+1,"000"))</f>
        <v/>
      </c>
      <c r="T3692">
        <f>IF($AB3692="Да","Подкатегория_Крупная","Подкатегория_"&amp;TEXT(MOD(QUOTIENT($A3692-1,50),300)+1,"000"))</f>
        <v/>
      </c>
      <c r="U3692">
        <f>"SKU_"&amp;TEXT($A3692,"0000000")</f>
        <v/>
      </c>
      <c r="V3692">
        <f>CHOOSE(MOD($A3692-1,4)+1,"Enterprise","SMB","Госсектор","Розница")</f>
        <v/>
      </c>
      <c r="W3692">
        <f>"Клиент_"&amp;TEXT(MOD($A3692-1,20000)+1,"00000")</f>
        <v/>
      </c>
      <c r="X3692">
        <f>CHOOSE(MOD($A3692-1,5)+1,"Портал","API","Импорт","Ручной ввод","Интеграция")</f>
        <v/>
      </c>
      <c r="Y3692" s="8">
        <f>ROUND(1000+MOD($A3692*37,90000)+IF($AB3692="Да",5000,0),2)</f>
        <v/>
      </c>
      <c r="Z3692">
        <f>1+MOD($A3692,20)</f>
        <v/>
      </c>
      <c r="AA3692" s="8">
        <f>ROUND($Y3692*(0.08+MOD($A3692,17)/100),2)</f>
        <v/>
      </c>
      <c r="AB3692">
        <f>IF(MOD($A3692,10)&lt;7,"Да","Нет")</f>
        <v/>
      </c>
      <c r="AC3692">
        <f>$R3692&amp;" / "&amp;$S3692&amp;" / "&amp;$T3692</f>
        <v/>
      </c>
      <c r="AD3692">
        <f>1</f>
        <v/>
      </c>
      <c r="AE3692">
        <f>IF($A3692&lt;=Settings!$B$4,"до 100",IF($A3692&lt;=Settings!$B$5,"до 10 000",IF($A3692&lt;=Settings!$B$6,"до 100 000","100 000+")))</f>
        <v/>
      </c>
    </row>
    <row r="3693">
      <c r="A3693">
        <f>ROW()-1</f>
        <v/>
      </c>
      <c r="B3693">
        <f>IF($A3693&lt;=Settings!$B$4,"small_control",IF($A3693&lt;=Settings!$B$5,"medium_10k",IF($A3693&lt;=Settings!$B$6,"large_100k","extreme_1m")))</f>
        <v/>
      </c>
      <c r="C3693">
        <f>"ORD-"&amp;TEXT(QUOTIENT($A3693-1,3)+1,"0000000")</f>
        <v/>
      </c>
      <c r="D3693">
        <f>"LINE-"&amp;TEXT($A3693,"0000000")</f>
        <v/>
      </c>
      <c r="E3693" s="7">
        <f>Settings!$B$2+$A3693-1</f>
        <v/>
      </c>
      <c r="F3693" s="7">
        <f>Settings!$B$2+MOD($A3693-1,Settings!$B$7)</f>
        <v/>
      </c>
      <c r="G3693">
        <f>YEAR($F3693)</f>
        <v/>
      </c>
      <c r="H3693">
        <f>"Q"&amp;ROUNDUP(MONTH($F3693)/3,0)</f>
        <v/>
      </c>
      <c r="I3693">
        <f>MONTH($F3693)</f>
        <v/>
      </c>
      <c r="J3693">
        <f>CHOOSE(MONTH($F3693),"Январь","Февраль","Март","Апрель","Май","Июнь","Июль","Август","Сентябрь","Октябрь","Ноябрь","Декабрь")</f>
        <v/>
      </c>
      <c r="K3693">
        <f>DAY($F3693)</f>
        <v/>
      </c>
      <c r="L3693">
        <f>IF(MOD($A3693,10)&lt;7,"ФО_01_Крупный","ФО_"&amp;TEXT(MOD($A3693,8)+1,"00"))</f>
        <v/>
      </c>
      <c r="M3693">
        <f>IF($AB3693="Да","Регион_001_Крупный","Регион_"&amp;TEXT(MOD(QUOTIENT($A3693-1,20),180)+1,"000"))</f>
        <v/>
      </c>
      <c r="N3693">
        <f>IF($AB3693="Да","Город_"&amp;TEXT(MOD($A3693-1,250)+1,"0000"),"Город_"&amp;TEXT(MOD($A3693-1,3000)+1,"0000"))</f>
        <v/>
      </c>
      <c r="O3693">
        <f>IF($AB3693="Да","Холдинг_Крупный","Холдинг_"&amp;TEXT(MOD(QUOTIENT($A3693-1,10000),20)+1,"00"))</f>
        <v/>
      </c>
      <c r="P3693">
        <f>IF($AB3693="Да","Организация_Крупная","Организация_"&amp;TEXT(MOD(QUOTIENT($A3693-1,500),600)+1,"000"))</f>
        <v/>
      </c>
      <c r="Q3693">
        <f>"Отдел_"&amp;TEXT(MOD(QUOTIENT($A3693-1,50),100)+1,"000")</f>
        <v/>
      </c>
      <c r="R3693">
        <f>IF($AB3693="Да","Группа_Крупная","Группа_"&amp;TEXT(MOD(QUOTIENT($A3693-1,5000),30)+1,"00"))</f>
        <v/>
      </c>
      <c r="S3693">
        <f>IF($AB3693="Да","Категория_Крупная","Категория_"&amp;TEXT(MOD(QUOTIENT($A3693-1,500),120)+1,"000"))</f>
        <v/>
      </c>
      <c r="T3693">
        <f>IF($AB3693="Да","Подкатегория_Крупная","Подкатегория_"&amp;TEXT(MOD(QUOTIENT($A3693-1,50),300)+1,"000"))</f>
        <v/>
      </c>
      <c r="U3693">
        <f>"SKU_"&amp;TEXT($A3693,"0000000")</f>
        <v/>
      </c>
      <c r="V3693">
        <f>CHOOSE(MOD($A3693-1,4)+1,"Enterprise","SMB","Госсектор","Розница")</f>
        <v/>
      </c>
      <c r="W3693">
        <f>"Клиент_"&amp;TEXT(MOD($A3693-1,20000)+1,"00000")</f>
        <v/>
      </c>
      <c r="X3693">
        <f>CHOOSE(MOD($A3693-1,5)+1,"Портал","API","Импорт","Ручной ввод","Интеграция")</f>
        <v/>
      </c>
      <c r="Y3693" s="8">
        <f>ROUND(1000+MOD($A3693*37,90000)+IF($AB3693="Да",5000,0),2)</f>
        <v/>
      </c>
      <c r="Z3693">
        <f>1+MOD($A3693,20)</f>
        <v/>
      </c>
      <c r="AA3693" s="8">
        <f>ROUND($Y3693*(0.08+MOD($A3693,17)/100),2)</f>
        <v/>
      </c>
      <c r="AB3693">
        <f>IF(MOD($A3693,10)&lt;7,"Да","Нет")</f>
        <v/>
      </c>
      <c r="AC3693">
        <f>$R3693&amp;" / "&amp;$S3693&amp;" / "&amp;$T3693</f>
        <v/>
      </c>
      <c r="AD3693">
        <f>1</f>
        <v/>
      </c>
      <c r="AE3693">
        <f>IF($A3693&lt;=Settings!$B$4,"до 100",IF($A3693&lt;=Settings!$B$5,"до 10 000",IF($A3693&lt;=Settings!$B$6,"до 100 000","100 000+")))</f>
        <v/>
      </c>
    </row>
    <row r="3694">
      <c r="A3694">
        <f>ROW()-1</f>
        <v/>
      </c>
      <c r="B3694">
        <f>IF($A3694&lt;=Settings!$B$4,"small_control",IF($A3694&lt;=Settings!$B$5,"medium_10k",IF($A3694&lt;=Settings!$B$6,"large_100k","extreme_1m")))</f>
        <v/>
      </c>
      <c r="C3694">
        <f>"ORD-"&amp;TEXT(QUOTIENT($A3694-1,3)+1,"0000000")</f>
        <v/>
      </c>
      <c r="D3694">
        <f>"LINE-"&amp;TEXT($A3694,"0000000")</f>
        <v/>
      </c>
      <c r="E3694" s="7">
        <f>Settings!$B$2+$A3694-1</f>
        <v/>
      </c>
      <c r="F3694" s="7">
        <f>Settings!$B$2+MOD($A3694-1,Settings!$B$7)</f>
        <v/>
      </c>
      <c r="G3694">
        <f>YEAR($F3694)</f>
        <v/>
      </c>
      <c r="H3694">
        <f>"Q"&amp;ROUNDUP(MONTH($F3694)/3,0)</f>
        <v/>
      </c>
      <c r="I3694">
        <f>MONTH($F3694)</f>
        <v/>
      </c>
      <c r="J3694">
        <f>CHOOSE(MONTH($F3694),"Январь","Февраль","Март","Апрель","Май","Июнь","Июль","Август","Сентябрь","Октябрь","Ноябрь","Декабрь")</f>
        <v/>
      </c>
      <c r="K3694">
        <f>DAY($F3694)</f>
        <v/>
      </c>
      <c r="L3694">
        <f>IF(MOD($A3694,10)&lt;7,"ФО_01_Крупный","ФО_"&amp;TEXT(MOD($A3694,8)+1,"00"))</f>
        <v/>
      </c>
      <c r="M3694">
        <f>IF($AB3694="Да","Регион_001_Крупный","Регион_"&amp;TEXT(MOD(QUOTIENT($A3694-1,20),180)+1,"000"))</f>
        <v/>
      </c>
      <c r="N3694">
        <f>IF($AB3694="Да","Город_"&amp;TEXT(MOD($A3694-1,250)+1,"0000"),"Город_"&amp;TEXT(MOD($A3694-1,3000)+1,"0000"))</f>
        <v/>
      </c>
      <c r="O3694">
        <f>IF($AB3694="Да","Холдинг_Крупный","Холдинг_"&amp;TEXT(MOD(QUOTIENT($A3694-1,10000),20)+1,"00"))</f>
        <v/>
      </c>
      <c r="P3694">
        <f>IF($AB3694="Да","Организация_Крупная","Организация_"&amp;TEXT(MOD(QUOTIENT($A3694-1,500),600)+1,"000"))</f>
        <v/>
      </c>
      <c r="Q3694">
        <f>"Отдел_"&amp;TEXT(MOD(QUOTIENT($A3694-1,50),100)+1,"000")</f>
        <v/>
      </c>
      <c r="R3694">
        <f>IF($AB3694="Да","Группа_Крупная","Группа_"&amp;TEXT(MOD(QUOTIENT($A3694-1,5000),30)+1,"00"))</f>
        <v/>
      </c>
      <c r="S3694">
        <f>IF($AB3694="Да","Категория_Крупная","Категория_"&amp;TEXT(MOD(QUOTIENT($A3694-1,500),120)+1,"000"))</f>
        <v/>
      </c>
      <c r="T3694">
        <f>IF($AB3694="Да","Подкатегория_Крупная","Подкатегория_"&amp;TEXT(MOD(QUOTIENT($A3694-1,50),300)+1,"000"))</f>
        <v/>
      </c>
      <c r="U3694">
        <f>"SKU_"&amp;TEXT($A3694,"0000000")</f>
        <v/>
      </c>
      <c r="V3694">
        <f>CHOOSE(MOD($A3694-1,4)+1,"Enterprise","SMB","Госсектор","Розница")</f>
        <v/>
      </c>
      <c r="W3694">
        <f>"Клиент_"&amp;TEXT(MOD($A3694-1,20000)+1,"00000")</f>
        <v/>
      </c>
      <c r="X3694">
        <f>CHOOSE(MOD($A3694-1,5)+1,"Портал","API","Импорт","Ручной ввод","Интеграция")</f>
        <v/>
      </c>
      <c r="Y3694" s="8">
        <f>ROUND(1000+MOD($A3694*37,90000)+IF($AB3694="Да",5000,0),2)</f>
        <v/>
      </c>
      <c r="Z3694">
        <f>1+MOD($A3694,20)</f>
        <v/>
      </c>
      <c r="AA3694" s="8">
        <f>ROUND($Y3694*(0.08+MOD($A3694,17)/100),2)</f>
        <v/>
      </c>
      <c r="AB3694">
        <f>IF(MOD($A3694,10)&lt;7,"Да","Нет")</f>
        <v/>
      </c>
      <c r="AC3694">
        <f>$R3694&amp;" / "&amp;$S3694&amp;" / "&amp;$T3694</f>
        <v/>
      </c>
      <c r="AD3694">
        <f>1</f>
        <v/>
      </c>
      <c r="AE3694">
        <f>IF($A3694&lt;=Settings!$B$4,"до 100",IF($A3694&lt;=Settings!$B$5,"до 10 000",IF($A3694&lt;=Settings!$B$6,"до 100 000","100 000+")))</f>
        <v/>
      </c>
    </row>
    <row r="3695">
      <c r="A3695">
        <f>ROW()-1</f>
        <v/>
      </c>
      <c r="B3695">
        <f>IF($A3695&lt;=Settings!$B$4,"small_control",IF($A3695&lt;=Settings!$B$5,"medium_10k",IF($A3695&lt;=Settings!$B$6,"large_100k","extreme_1m")))</f>
        <v/>
      </c>
      <c r="C3695">
        <f>"ORD-"&amp;TEXT(QUOTIENT($A3695-1,3)+1,"0000000")</f>
        <v/>
      </c>
      <c r="D3695">
        <f>"LINE-"&amp;TEXT($A3695,"0000000")</f>
        <v/>
      </c>
      <c r="E3695" s="7">
        <f>Settings!$B$2+$A3695-1</f>
        <v/>
      </c>
      <c r="F3695" s="7">
        <f>Settings!$B$2+MOD($A3695-1,Settings!$B$7)</f>
        <v/>
      </c>
      <c r="G3695">
        <f>YEAR($F3695)</f>
        <v/>
      </c>
      <c r="H3695">
        <f>"Q"&amp;ROUNDUP(MONTH($F3695)/3,0)</f>
        <v/>
      </c>
      <c r="I3695">
        <f>MONTH($F3695)</f>
        <v/>
      </c>
      <c r="J3695">
        <f>CHOOSE(MONTH($F3695),"Январь","Февраль","Март","Апрель","Май","Июнь","Июль","Август","Сентябрь","Октябрь","Ноябрь","Декабрь")</f>
        <v/>
      </c>
      <c r="K3695">
        <f>DAY($F3695)</f>
        <v/>
      </c>
      <c r="L3695">
        <f>IF(MOD($A3695,10)&lt;7,"ФО_01_Крупный","ФО_"&amp;TEXT(MOD($A3695,8)+1,"00"))</f>
        <v/>
      </c>
      <c r="M3695">
        <f>IF($AB3695="Да","Регион_001_Крупный","Регион_"&amp;TEXT(MOD(QUOTIENT($A3695-1,20),180)+1,"000"))</f>
        <v/>
      </c>
      <c r="N3695">
        <f>IF($AB3695="Да","Город_"&amp;TEXT(MOD($A3695-1,250)+1,"0000"),"Город_"&amp;TEXT(MOD($A3695-1,3000)+1,"0000"))</f>
        <v/>
      </c>
      <c r="O3695">
        <f>IF($AB3695="Да","Холдинг_Крупный","Холдинг_"&amp;TEXT(MOD(QUOTIENT($A3695-1,10000),20)+1,"00"))</f>
        <v/>
      </c>
      <c r="P3695">
        <f>IF($AB3695="Да","Организация_Крупная","Организация_"&amp;TEXT(MOD(QUOTIENT($A3695-1,500),600)+1,"000"))</f>
        <v/>
      </c>
      <c r="Q3695">
        <f>"Отдел_"&amp;TEXT(MOD(QUOTIENT($A3695-1,50),100)+1,"000")</f>
        <v/>
      </c>
      <c r="R3695">
        <f>IF($AB3695="Да","Группа_Крупная","Группа_"&amp;TEXT(MOD(QUOTIENT($A3695-1,5000),30)+1,"00"))</f>
        <v/>
      </c>
      <c r="S3695">
        <f>IF($AB3695="Да","Категория_Крупная","Категория_"&amp;TEXT(MOD(QUOTIENT($A3695-1,500),120)+1,"000"))</f>
        <v/>
      </c>
      <c r="T3695">
        <f>IF($AB3695="Да","Подкатегория_Крупная","Подкатегория_"&amp;TEXT(MOD(QUOTIENT($A3695-1,50),300)+1,"000"))</f>
        <v/>
      </c>
      <c r="U3695">
        <f>"SKU_"&amp;TEXT($A3695,"0000000")</f>
        <v/>
      </c>
      <c r="V3695">
        <f>CHOOSE(MOD($A3695-1,4)+1,"Enterprise","SMB","Госсектор","Розница")</f>
        <v/>
      </c>
      <c r="W3695">
        <f>"Клиент_"&amp;TEXT(MOD($A3695-1,20000)+1,"00000")</f>
        <v/>
      </c>
      <c r="X3695">
        <f>CHOOSE(MOD($A3695-1,5)+1,"Портал","API","Импорт","Ручной ввод","Интеграция")</f>
        <v/>
      </c>
      <c r="Y3695" s="8">
        <f>ROUND(1000+MOD($A3695*37,90000)+IF($AB3695="Да",5000,0),2)</f>
        <v/>
      </c>
      <c r="Z3695">
        <f>1+MOD($A3695,20)</f>
        <v/>
      </c>
      <c r="AA3695" s="8">
        <f>ROUND($Y3695*(0.08+MOD($A3695,17)/100),2)</f>
        <v/>
      </c>
      <c r="AB3695">
        <f>IF(MOD($A3695,10)&lt;7,"Да","Нет")</f>
        <v/>
      </c>
      <c r="AC3695">
        <f>$R3695&amp;" / "&amp;$S3695&amp;" / "&amp;$T3695</f>
        <v/>
      </c>
      <c r="AD3695">
        <f>1</f>
        <v/>
      </c>
      <c r="AE3695">
        <f>IF($A3695&lt;=Settings!$B$4,"до 100",IF($A3695&lt;=Settings!$B$5,"до 10 000",IF($A3695&lt;=Settings!$B$6,"до 100 000","100 000+")))</f>
        <v/>
      </c>
    </row>
    <row r="3696">
      <c r="A3696">
        <f>ROW()-1</f>
        <v/>
      </c>
      <c r="B3696">
        <f>IF($A3696&lt;=Settings!$B$4,"small_control",IF($A3696&lt;=Settings!$B$5,"medium_10k",IF($A3696&lt;=Settings!$B$6,"large_100k","extreme_1m")))</f>
        <v/>
      </c>
      <c r="C3696">
        <f>"ORD-"&amp;TEXT(QUOTIENT($A3696-1,3)+1,"0000000")</f>
        <v/>
      </c>
      <c r="D3696">
        <f>"LINE-"&amp;TEXT($A3696,"0000000")</f>
        <v/>
      </c>
      <c r="E3696" s="7">
        <f>Settings!$B$2+$A3696-1</f>
        <v/>
      </c>
      <c r="F3696" s="7">
        <f>Settings!$B$2+MOD($A3696-1,Settings!$B$7)</f>
        <v/>
      </c>
      <c r="G3696">
        <f>YEAR($F3696)</f>
        <v/>
      </c>
      <c r="H3696">
        <f>"Q"&amp;ROUNDUP(MONTH($F3696)/3,0)</f>
        <v/>
      </c>
      <c r="I3696">
        <f>MONTH($F3696)</f>
        <v/>
      </c>
      <c r="J3696">
        <f>CHOOSE(MONTH($F3696),"Январь","Февраль","Март","Апрель","Май","Июнь","Июль","Август","Сентябрь","Октябрь","Ноябрь","Декабрь")</f>
        <v/>
      </c>
      <c r="K3696">
        <f>DAY($F3696)</f>
        <v/>
      </c>
      <c r="L3696">
        <f>IF(MOD($A3696,10)&lt;7,"ФО_01_Крупный","ФО_"&amp;TEXT(MOD($A3696,8)+1,"00"))</f>
        <v/>
      </c>
      <c r="M3696">
        <f>IF($AB3696="Да","Регион_001_Крупный","Регион_"&amp;TEXT(MOD(QUOTIENT($A3696-1,20),180)+1,"000"))</f>
        <v/>
      </c>
      <c r="N3696">
        <f>IF($AB3696="Да","Город_"&amp;TEXT(MOD($A3696-1,250)+1,"0000"),"Город_"&amp;TEXT(MOD($A3696-1,3000)+1,"0000"))</f>
        <v/>
      </c>
      <c r="O3696">
        <f>IF($AB3696="Да","Холдинг_Крупный","Холдинг_"&amp;TEXT(MOD(QUOTIENT($A3696-1,10000),20)+1,"00"))</f>
        <v/>
      </c>
      <c r="P3696">
        <f>IF($AB3696="Да","Организация_Крупная","Организация_"&amp;TEXT(MOD(QUOTIENT($A3696-1,500),600)+1,"000"))</f>
        <v/>
      </c>
      <c r="Q3696">
        <f>"Отдел_"&amp;TEXT(MOD(QUOTIENT($A3696-1,50),100)+1,"000")</f>
        <v/>
      </c>
      <c r="R3696">
        <f>IF($AB3696="Да","Группа_Крупная","Группа_"&amp;TEXT(MOD(QUOTIENT($A3696-1,5000),30)+1,"00"))</f>
        <v/>
      </c>
      <c r="S3696">
        <f>IF($AB3696="Да","Категория_Крупная","Категория_"&amp;TEXT(MOD(QUOTIENT($A3696-1,500),120)+1,"000"))</f>
        <v/>
      </c>
      <c r="T3696">
        <f>IF($AB3696="Да","Подкатегория_Крупная","Подкатегория_"&amp;TEXT(MOD(QUOTIENT($A3696-1,50),300)+1,"000"))</f>
        <v/>
      </c>
      <c r="U3696">
        <f>"SKU_"&amp;TEXT($A3696,"0000000")</f>
        <v/>
      </c>
      <c r="V3696">
        <f>CHOOSE(MOD($A3696-1,4)+1,"Enterprise","SMB","Госсектор","Розница")</f>
        <v/>
      </c>
      <c r="W3696">
        <f>"Клиент_"&amp;TEXT(MOD($A3696-1,20000)+1,"00000")</f>
        <v/>
      </c>
      <c r="X3696">
        <f>CHOOSE(MOD($A3696-1,5)+1,"Портал","API","Импорт","Ручной ввод","Интеграция")</f>
        <v/>
      </c>
      <c r="Y3696" s="8">
        <f>ROUND(1000+MOD($A3696*37,90000)+IF($AB3696="Да",5000,0),2)</f>
        <v/>
      </c>
      <c r="Z3696">
        <f>1+MOD($A3696,20)</f>
        <v/>
      </c>
      <c r="AA3696" s="8">
        <f>ROUND($Y3696*(0.08+MOD($A3696,17)/100),2)</f>
        <v/>
      </c>
      <c r="AB3696">
        <f>IF(MOD($A3696,10)&lt;7,"Да","Нет")</f>
        <v/>
      </c>
      <c r="AC3696">
        <f>$R3696&amp;" / "&amp;$S3696&amp;" / "&amp;$T3696</f>
        <v/>
      </c>
      <c r="AD3696">
        <f>1</f>
        <v/>
      </c>
      <c r="AE3696">
        <f>IF($A3696&lt;=Settings!$B$4,"до 100",IF($A3696&lt;=Settings!$B$5,"до 10 000",IF($A3696&lt;=Settings!$B$6,"до 100 000","100 000+")))</f>
        <v/>
      </c>
    </row>
    <row r="3697">
      <c r="A3697">
        <f>ROW()-1</f>
        <v/>
      </c>
      <c r="B3697">
        <f>IF($A3697&lt;=Settings!$B$4,"small_control",IF($A3697&lt;=Settings!$B$5,"medium_10k",IF($A3697&lt;=Settings!$B$6,"large_100k","extreme_1m")))</f>
        <v/>
      </c>
      <c r="C3697">
        <f>"ORD-"&amp;TEXT(QUOTIENT($A3697-1,3)+1,"0000000")</f>
        <v/>
      </c>
      <c r="D3697">
        <f>"LINE-"&amp;TEXT($A3697,"0000000")</f>
        <v/>
      </c>
      <c r="E3697" s="7">
        <f>Settings!$B$2+$A3697-1</f>
        <v/>
      </c>
      <c r="F3697" s="7">
        <f>Settings!$B$2+MOD($A3697-1,Settings!$B$7)</f>
        <v/>
      </c>
      <c r="G3697">
        <f>YEAR($F3697)</f>
        <v/>
      </c>
      <c r="H3697">
        <f>"Q"&amp;ROUNDUP(MONTH($F3697)/3,0)</f>
        <v/>
      </c>
      <c r="I3697">
        <f>MONTH($F3697)</f>
        <v/>
      </c>
      <c r="J3697">
        <f>CHOOSE(MONTH($F3697),"Январь","Февраль","Март","Апрель","Май","Июнь","Июль","Август","Сентябрь","Октябрь","Ноябрь","Декабрь")</f>
        <v/>
      </c>
      <c r="K3697">
        <f>DAY($F3697)</f>
        <v/>
      </c>
      <c r="L3697">
        <f>IF(MOD($A3697,10)&lt;7,"ФО_01_Крупный","ФО_"&amp;TEXT(MOD($A3697,8)+1,"00"))</f>
        <v/>
      </c>
      <c r="M3697">
        <f>IF($AB3697="Да","Регион_001_Крупный","Регион_"&amp;TEXT(MOD(QUOTIENT($A3697-1,20),180)+1,"000"))</f>
        <v/>
      </c>
      <c r="N3697">
        <f>IF($AB3697="Да","Город_"&amp;TEXT(MOD($A3697-1,250)+1,"0000"),"Город_"&amp;TEXT(MOD($A3697-1,3000)+1,"0000"))</f>
        <v/>
      </c>
      <c r="O3697">
        <f>IF($AB3697="Да","Холдинг_Крупный","Холдинг_"&amp;TEXT(MOD(QUOTIENT($A3697-1,10000),20)+1,"00"))</f>
        <v/>
      </c>
      <c r="P3697">
        <f>IF($AB3697="Да","Организация_Крупная","Организация_"&amp;TEXT(MOD(QUOTIENT($A3697-1,500),600)+1,"000"))</f>
        <v/>
      </c>
      <c r="Q3697">
        <f>"Отдел_"&amp;TEXT(MOD(QUOTIENT($A3697-1,50),100)+1,"000")</f>
        <v/>
      </c>
      <c r="R3697">
        <f>IF($AB3697="Да","Группа_Крупная","Группа_"&amp;TEXT(MOD(QUOTIENT($A3697-1,5000),30)+1,"00"))</f>
        <v/>
      </c>
      <c r="S3697">
        <f>IF($AB3697="Да","Категория_Крупная","Категория_"&amp;TEXT(MOD(QUOTIENT($A3697-1,500),120)+1,"000"))</f>
        <v/>
      </c>
      <c r="T3697">
        <f>IF($AB3697="Да","Подкатегория_Крупная","Подкатегория_"&amp;TEXT(MOD(QUOTIENT($A3697-1,50),300)+1,"000"))</f>
        <v/>
      </c>
      <c r="U3697">
        <f>"SKU_"&amp;TEXT($A3697,"0000000")</f>
        <v/>
      </c>
      <c r="V3697">
        <f>CHOOSE(MOD($A3697-1,4)+1,"Enterprise","SMB","Госсектор","Розница")</f>
        <v/>
      </c>
      <c r="W3697">
        <f>"Клиент_"&amp;TEXT(MOD($A3697-1,20000)+1,"00000")</f>
        <v/>
      </c>
      <c r="X3697">
        <f>CHOOSE(MOD($A3697-1,5)+1,"Портал","API","Импорт","Ручной ввод","Интеграция")</f>
        <v/>
      </c>
      <c r="Y3697" s="8">
        <f>ROUND(1000+MOD($A3697*37,90000)+IF($AB3697="Да",5000,0),2)</f>
        <v/>
      </c>
      <c r="Z3697">
        <f>1+MOD($A3697,20)</f>
        <v/>
      </c>
      <c r="AA3697" s="8">
        <f>ROUND($Y3697*(0.08+MOD($A3697,17)/100),2)</f>
        <v/>
      </c>
      <c r="AB3697">
        <f>IF(MOD($A3697,10)&lt;7,"Да","Нет")</f>
        <v/>
      </c>
      <c r="AC3697">
        <f>$R3697&amp;" / "&amp;$S3697&amp;" / "&amp;$T3697</f>
        <v/>
      </c>
      <c r="AD3697">
        <f>1</f>
        <v/>
      </c>
      <c r="AE3697">
        <f>IF($A3697&lt;=Settings!$B$4,"до 100",IF($A3697&lt;=Settings!$B$5,"до 10 000",IF($A3697&lt;=Settings!$B$6,"до 100 000","100 000+")))</f>
        <v/>
      </c>
    </row>
    <row r="3698">
      <c r="A3698">
        <f>ROW()-1</f>
        <v/>
      </c>
      <c r="B3698">
        <f>IF($A3698&lt;=Settings!$B$4,"small_control",IF($A3698&lt;=Settings!$B$5,"medium_10k",IF($A3698&lt;=Settings!$B$6,"large_100k","extreme_1m")))</f>
        <v/>
      </c>
      <c r="C3698">
        <f>"ORD-"&amp;TEXT(QUOTIENT($A3698-1,3)+1,"0000000")</f>
        <v/>
      </c>
      <c r="D3698">
        <f>"LINE-"&amp;TEXT($A3698,"0000000")</f>
        <v/>
      </c>
      <c r="E3698" s="7">
        <f>Settings!$B$2+$A3698-1</f>
        <v/>
      </c>
      <c r="F3698" s="7">
        <f>Settings!$B$2+MOD($A3698-1,Settings!$B$7)</f>
        <v/>
      </c>
      <c r="G3698">
        <f>YEAR($F3698)</f>
        <v/>
      </c>
      <c r="H3698">
        <f>"Q"&amp;ROUNDUP(MONTH($F3698)/3,0)</f>
        <v/>
      </c>
      <c r="I3698">
        <f>MONTH($F3698)</f>
        <v/>
      </c>
      <c r="J3698">
        <f>CHOOSE(MONTH($F3698),"Январь","Февраль","Март","Апрель","Май","Июнь","Июль","Август","Сентябрь","Октябрь","Ноябрь","Декабрь")</f>
        <v/>
      </c>
      <c r="K3698">
        <f>DAY($F3698)</f>
        <v/>
      </c>
      <c r="L3698">
        <f>IF(MOD($A3698,10)&lt;7,"ФО_01_Крупный","ФО_"&amp;TEXT(MOD($A3698,8)+1,"00"))</f>
        <v/>
      </c>
      <c r="M3698">
        <f>IF($AB3698="Да","Регион_001_Крупный","Регион_"&amp;TEXT(MOD(QUOTIENT($A3698-1,20),180)+1,"000"))</f>
        <v/>
      </c>
      <c r="N3698">
        <f>IF($AB3698="Да","Город_"&amp;TEXT(MOD($A3698-1,250)+1,"0000"),"Город_"&amp;TEXT(MOD($A3698-1,3000)+1,"0000"))</f>
        <v/>
      </c>
      <c r="O3698">
        <f>IF($AB3698="Да","Холдинг_Крупный","Холдинг_"&amp;TEXT(MOD(QUOTIENT($A3698-1,10000),20)+1,"00"))</f>
        <v/>
      </c>
      <c r="P3698">
        <f>IF($AB3698="Да","Организация_Крупная","Организация_"&amp;TEXT(MOD(QUOTIENT($A3698-1,500),600)+1,"000"))</f>
        <v/>
      </c>
      <c r="Q3698">
        <f>"Отдел_"&amp;TEXT(MOD(QUOTIENT($A3698-1,50),100)+1,"000")</f>
        <v/>
      </c>
      <c r="R3698">
        <f>IF($AB3698="Да","Группа_Крупная","Группа_"&amp;TEXT(MOD(QUOTIENT($A3698-1,5000),30)+1,"00"))</f>
        <v/>
      </c>
      <c r="S3698">
        <f>IF($AB3698="Да","Категория_Крупная","Категория_"&amp;TEXT(MOD(QUOTIENT($A3698-1,500),120)+1,"000"))</f>
        <v/>
      </c>
      <c r="T3698">
        <f>IF($AB3698="Да","Подкатегория_Крупная","Подкатегория_"&amp;TEXT(MOD(QUOTIENT($A3698-1,50),300)+1,"000"))</f>
        <v/>
      </c>
      <c r="U3698">
        <f>"SKU_"&amp;TEXT($A3698,"0000000")</f>
        <v/>
      </c>
      <c r="V3698">
        <f>CHOOSE(MOD($A3698-1,4)+1,"Enterprise","SMB","Госсектор","Розница")</f>
        <v/>
      </c>
      <c r="W3698">
        <f>"Клиент_"&amp;TEXT(MOD($A3698-1,20000)+1,"00000")</f>
        <v/>
      </c>
      <c r="X3698">
        <f>CHOOSE(MOD($A3698-1,5)+1,"Портал","API","Импорт","Ручной ввод","Интеграция")</f>
        <v/>
      </c>
      <c r="Y3698" s="8">
        <f>ROUND(1000+MOD($A3698*37,90000)+IF($AB3698="Да",5000,0),2)</f>
        <v/>
      </c>
      <c r="Z3698">
        <f>1+MOD($A3698,20)</f>
        <v/>
      </c>
      <c r="AA3698" s="8">
        <f>ROUND($Y3698*(0.08+MOD($A3698,17)/100),2)</f>
        <v/>
      </c>
      <c r="AB3698">
        <f>IF(MOD($A3698,10)&lt;7,"Да","Нет")</f>
        <v/>
      </c>
      <c r="AC3698">
        <f>$R3698&amp;" / "&amp;$S3698&amp;" / "&amp;$T3698</f>
        <v/>
      </c>
      <c r="AD3698">
        <f>1</f>
        <v/>
      </c>
      <c r="AE3698">
        <f>IF($A3698&lt;=Settings!$B$4,"до 100",IF($A3698&lt;=Settings!$B$5,"до 10 000",IF($A3698&lt;=Settings!$B$6,"до 100 000","100 000+")))</f>
        <v/>
      </c>
    </row>
    <row r="3699">
      <c r="A3699">
        <f>ROW()-1</f>
        <v/>
      </c>
      <c r="B3699">
        <f>IF($A3699&lt;=Settings!$B$4,"small_control",IF($A3699&lt;=Settings!$B$5,"medium_10k",IF($A3699&lt;=Settings!$B$6,"large_100k","extreme_1m")))</f>
        <v/>
      </c>
      <c r="C3699">
        <f>"ORD-"&amp;TEXT(QUOTIENT($A3699-1,3)+1,"0000000")</f>
        <v/>
      </c>
      <c r="D3699">
        <f>"LINE-"&amp;TEXT($A3699,"0000000")</f>
        <v/>
      </c>
      <c r="E3699" s="7">
        <f>Settings!$B$2+$A3699-1</f>
        <v/>
      </c>
      <c r="F3699" s="7">
        <f>Settings!$B$2+MOD($A3699-1,Settings!$B$7)</f>
        <v/>
      </c>
      <c r="G3699">
        <f>YEAR($F3699)</f>
        <v/>
      </c>
      <c r="H3699">
        <f>"Q"&amp;ROUNDUP(MONTH($F3699)/3,0)</f>
        <v/>
      </c>
      <c r="I3699">
        <f>MONTH($F3699)</f>
        <v/>
      </c>
      <c r="J3699">
        <f>CHOOSE(MONTH($F3699),"Январь","Февраль","Март","Апрель","Май","Июнь","Июль","Август","Сентябрь","Октябрь","Ноябрь","Декабрь")</f>
        <v/>
      </c>
      <c r="K3699">
        <f>DAY($F3699)</f>
        <v/>
      </c>
      <c r="L3699">
        <f>IF(MOD($A3699,10)&lt;7,"ФО_01_Крупный","ФО_"&amp;TEXT(MOD($A3699,8)+1,"00"))</f>
        <v/>
      </c>
      <c r="M3699">
        <f>IF($AB3699="Да","Регион_001_Крупный","Регион_"&amp;TEXT(MOD(QUOTIENT($A3699-1,20),180)+1,"000"))</f>
        <v/>
      </c>
      <c r="N3699">
        <f>IF($AB3699="Да","Город_"&amp;TEXT(MOD($A3699-1,250)+1,"0000"),"Город_"&amp;TEXT(MOD($A3699-1,3000)+1,"0000"))</f>
        <v/>
      </c>
      <c r="O3699">
        <f>IF($AB3699="Да","Холдинг_Крупный","Холдинг_"&amp;TEXT(MOD(QUOTIENT($A3699-1,10000),20)+1,"00"))</f>
        <v/>
      </c>
      <c r="P3699">
        <f>IF($AB3699="Да","Организация_Крупная","Организация_"&amp;TEXT(MOD(QUOTIENT($A3699-1,500),600)+1,"000"))</f>
        <v/>
      </c>
      <c r="Q3699">
        <f>"Отдел_"&amp;TEXT(MOD(QUOTIENT($A3699-1,50),100)+1,"000")</f>
        <v/>
      </c>
      <c r="R3699">
        <f>IF($AB3699="Да","Группа_Крупная","Группа_"&amp;TEXT(MOD(QUOTIENT($A3699-1,5000),30)+1,"00"))</f>
        <v/>
      </c>
      <c r="S3699">
        <f>IF($AB3699="Да","Категория_Крупная","Категория_"&amp;TEXT(MOD(QUOTIENT($A3699-1,500),120)+1,"000"))</f>
        <v/>
      </c>
      <c r="T3699">
        <f>IF($AB3699="Да","Подкатегория_Крупная","Подкатегория_"&amp;TEXT(MOD(QUOTIENT($A3699-1,50),300)+1,"000"))</f>
        <v/>
      </c>
      <c r="U3699">
        <f>"SKU_"&amp;TEXT($A3699,"0000000")</f>
        <v/>
      </c>
      <c r="V3699">
        <f>CHOOSE(MOD($A3699-1,4)+1,"Enterprise","SMB","Госсектор","Розница")</f>
        <v/>
      </c>
      <c r="W3699">
        <f>"Клиент_"&amp;TEXT(MOD($A3699-1,20000)+1,"00000")</f>
        <v/>
      </c>
      <c r="X3699">
        <f>CHOOSE(MOD($A3699-1,5)+1,"Портал","API","Импорт","Ручной ввод","Интеграция")</f>
        <v/>
      </c>
      <c r="Y3699" s="8">
        <f>ROUND(1000+MOD($A3699*37,90000)+IF($AB3699="Да",5000,0),2)</f>
        <v/>
      </c>
      <c r="Z3699">
        <f>1+MOD($A3699,20)</f>
        <v/>
      </c>
      <c r="AA3699" s="8">
        <f>ROUND($Y3699*(0.08+MOD($A3699,17)/100),2)</f>
        <v/>
      </c>
      <c r="AB3699">
        <f>IF(MOD($A3699,10)&lt;7,"Да","Нет")</f>
        <v/>
      </c>
      <c r="AC3699">
        <f>$R3699&amp;" / "&amp;$S3699&amp;" / "&amp;$T3699</f>
        <v/>
      </c>
      <c r="AD3699">
        <f>1</f>
        <v/>
      </c>
      <c r="AE3699">
        <f>IF($A3699&lt;=Settings!$B$4,"до 100",IF($A3699&lt;=Settings!$B$5,"до 10 000",IF($A3699&lt;=Settings!$B$6,"до 100 000","100 000+")))</f>
        <v/>
      </c>
    </row>
    <row r="3700">
      <c r="A3700">
        <f>ROW()-1</f>
        <v/>
      </c>
      <c r="B3700">
        <f>IF($A3700&lt;=Settings!$B$4,"small_control",IF($A3700&lt;=Settings!$B$5,"medium_10k",IF($A3700&lt;=Settings!$B$6,"large_100k","extreme_1m")))</f>
        <v/>
      </c>
      <c r="C3700">
        <f>"ORD-"&amp;TEXT(QUOTIENT($A3700-1,3)+1,"0000000")</f>
        <v/>
      </c>
      <c r="D3700">
        <f>"LINE-"&amp;TEXT($A3700,"0000000")</f>
        <v/>
      </c>
      <c r="E3700" s="7">
        <f>Settings!$B$2+$A3700-1</f>
        <v/>
      </c>
      <c r="F3700" s="7">
        <f>Settings!$B$2+MOD($A3700-1,Settings!$B$7)</f>
        <v/>
      </c>
      <c r="G3700">
        <f>YEAR($F3700)</f>
        <v/>
      </c>
      <c r="H3700">
        <f>"Q"&amp;ROUNDUP(MONTH($F3700)/3,0)</f>
        <v/>
      </c>
      <c r="I3700">
        <f>MONTH($F3700)</f>
        <v/>
      </c>
      <c r="J3700">
        <f>CHOOSE(MONTH($F3700),"Январь","Февраль","Март","Апрель","Май","Июнь","Июль","Август","Сентябрь","Октябрь","Ноябрь","Декабрь")</f>
        <v/>
      </c>
      <c r="K3700">
        <f>DAY($F3700)</f>
        <v/>
      </c>
      <c r="L3700">
        <f>IF(MOD($A3700,10)&lt;7,"ФО_01_Крупный","ФО_"&amp;TEXT(MOD($A3700,8)+1,"00"))</f>
        <v/>
      </c>
      <c r="M3700">
        <f>IF($AB3700="Да","Регион_001_Крупный","Регион_"&amp;TEXT(MOD(QUOTIENT($A3700-1,20),180)+1,"000"))</f>
        <v/>
      </c>
      <c r="N3700">
        <f>IF($AB3700="Да","Город_"&amp;TEXT(MOD($A3700-1,250)+1,"0000"),"Город_"&amp;TEXT(MOD($A3700-1,3000)+1,"0000"))</f>
        <v/>
      </c>
      <c r="O3700">
        <f>IF($AB3700="Да","Холдинг_Крупный","Холдинг_"&amp;TEXT(MOD(QUOTIENT($A3700-1,10000),20)+1,"00"))</f>
        <v/>
      </c>
      <c r="P3700">
        <f>IF($AB3700="Да","Организация_Крупная","Организация_"&amp;TEXT(MOD(QUOTIENT($A3700-1,500),600)+1,"000"))</f>
        <v/>
      </c>
      <c r="Q3700">
        <f>"Отдел_"&amp;TEXT(MOD(QUOTIENT($A3700-1,50),100)+1,"000")</f>
        <v/>
      </c>
      <c r="R3700">
        <f>IF($AB3700="Да","Группа_Крупная","Группа_"&amp;TEXT(MOD(QUOTIENT($A3700-1,5000),30)+1,"00"))</f>
        <v/>
      </c>
      <c r="S3700">
        <f>IF($AB3700="Да","Категория_Крупная","Категория_"&amp;TEXT(MOD(QUOTIENT($A3700-1,500),120)+1,"000"))</f>
        <v/>
      </c>
      <c r="T3700">
        <f>IF($AB3700="Да","Подкатегория_Крупная","Подкатегория_"&amp;TEXT(MOD(QUOTIENT($A3700-1,50),300)+1,"000"))</f>
        <v/>
      </c>
      <c r="U3700">
        <f>"SKU_"&amp;TEXT($A3700,"0000000")</f>
        <v/>
      </c>
      <c r="V3700">
        <f>CHOOSE(MOD($A3700-1,4)+1,"Enterprise","SMB","Госсектор","Розница")</f>
        <v/>
      </c>
      <c r="W3700">
        <f>"Клиент_"&amp;TEXT(MOD($A3700-1,20000)+1,"00000")</f>
        <v/>
      </c>
      <c r="X3700">
        <f>CHOOSE(MOD($A3700-1,5)+1,"Портал","API","Импорт","Ручной ввод","Интеграция")</f>
        <v/>
      </c>
      <c r="Y3700" s="8">
        <f>ROUND(1000+MOD($A3700*37,90000)+IF($AB3700="Да",5000,0),2)</f>
        <v/>
      </c>
      <c r="Z3700">
        <f>1+MOD($A3700,20)</f>
        <v/>
      </c>
      <c r="AA3700" s="8">
        <f>ROUND($Y3700*(0.08+MOD($A3700,17)/100),2)</f>
        <v/>
      </c>
      <c r="AB3700">
        <f>IF(MOD($A3700,10)&lt;7,"Да","Нет")</f>
        <v/>
      </c>
      <c r="AC3700">
        <f>$R3700&amp;" / "&amp;$S3700&amp;" / "&amp;$T3700</f>
        <v/>
      </c>
      <c r="AD3700">
        <f>1</f>
        <v/>
      </c>
      <c r="AE3700">
        <f>IF($A3700&lt;=Settings!$B$4,"до 100",IF($A3700&lt;=Settings!$B$5,"до 10 000",IF($A3700&lt;=Settings!$B$6,"до 100 000","100 000+")))</f>
        <v/>
      </c>
    </row>
    <row r="3701">
      <c r="A3701">
        <f>ROW()-1</f>
        <v/>
      </c>
      <c r="B3701">
        <f>IF($A3701&lt;=Settings!$B$4,"small_control",IF($A3701&lt;=Settings!$B$5,"medium_10k",IF($A3701&lt;=Settings!$B$6,"large_100k","extreme_1m")))</f>
        <v/>
      </c>
      <c r="C3701">
        <f>"ORD-"&amp;TEXT(QUOTIENT($A3701-1,3)+1,"0000000")</f>
        <v/>
      </c>
      <c r="D3701">
        <f>"LINE-"&amp;TEXT($A3701,"0000000")</f>
        <v/>
      </c>
      <c r="E3701" s="7">
        <f>Settings!$B$2+$A3701-1</f>
        <v/>
      </c>
      <c r="F3701" s="7">
        <f>Settings!$B$2+MOD($A3701-1,Settings!$B$7)</f>
        <v/>
      </c>
      <c r="G3701">
        <f>YEAR($F3701)</f>
        <v/>
      </c>
      <c r="H3701">
        <f>"Q"&amp;ROUNDUP(MONTH($F3701)/3,0)</f>
        <v/>
      </c>
      <c r="I3701">
        <f>MONTH($F3701)</f>
        <v/>
      </c>
      <c r="J3701">
        <f>CHOOSE(MONTH($F3701),"Январь","Февраль","Март","Апрель","Май","Июнь","Июль","Август","Сентябрь","Октябрь","Ноябрь","Декабрь")</f>
        <v/>
      </c>
      <c r="K3701">
        <f>DAY($F3701)</f>
        <v/>
      </c>
      <c r="L3701">
        <f>IF(MOD($A3701,10)&lt;7,"ФО_01_Крупный","ФО_"&amp;TEXT(MOD($A3701,8)+1,"00"))</f>
        <v/>
      </c>
      <c r="M3701">
        <f>IF($AB3701="Да","Регион_001_Крупный","Регион_"&amp;TEXT(MOD(QUOTIENT($A3701-1,20),180)+1,"000"))</f>
        <v/>
      </c>
      <c r="N3701">
        <f>IF($AB3701="Да","Город_"&amp;TEXT(MOD($A3701-1,250)+1,"0000"),"Город_"&amp;TEXT(MOD($A3701-1,3000)+1,"0000"))</f>
        <v/>
      </c>
      <c r="O3701">
        <f>IF($AB3701="Да","Холдинг_Крупный","Холдинг_"&amp;TEXT(MOD(QUOTIENT($A3701-1,10000),20)+1,"00"))</f>
        <v/>
      </c>
      <c r="P3701">
        <f>IF($AB3701="Да","Организация_Крупная","Организация_"&amp;TEXT(MOD(QUOTIENT($A3701-1,500),600)+1,"000"))</f>
        <v/>
      </c>
      <c r="Q3701">
        <f>"Отдел_"&amp;TEXT(MOD(QUOTIENT($A3701-1,50),100)+1,"000")</f>
        <v/>
      </c>
      <c r="R3701">
        <f>IF($AB3701="Да","Группа_Крупная","Группа_"&amp;TEXT(MOD(QUOTIENT($A3701-1,5000),30)+1,"00"))</f>
        <v/>
      </c>
      <c r="S3701">
        <f>IF($AB3701="Да","Категория_Крупная","Категория_"&amp;TEXT(MOD(QUOTIENT($A3701-1,500),120)+1,"000"))</f>
        <v/>
      </c>
      <c r="T3701">
        <f>IF($AB3701="Да","Подкатегория_Крупная","Подкатегория_"&amp;TEXT(MOD(QUOTIENT($A3701-1,50),300)+1,"000"))</f>
        <v/>
      </c>
      <c r="U3701">
        <f>"SKU_"&amp;TEXT($A3701,"0000000")</f>
        <v/>
      </c>
      <c r="V3701">
        <f>CHOOSE(MOD($A3701-1,4)+1,"Enterprise","SMB","Госсектор","Розница")</f>
        <v/>
      </c>
      <c r="W3701">
        <f>"Клиент_"&amp;TEXT(MOD($A3701-1,20000)+1,"00000")</f>
        <v/>
      </c>
      <c r="X3701">
        <f>CHOOSE(MOD($A3701-1,5)+1,"Портал","API","Импорт","Ручной ввод","Интеграция")</f>
        <v/>
      </c>
      <c r="Y3701" s="8">
        <f>ROUND(1000+MOD($A3701*37,90000)+IF($AB3701="Да",5000,0),2)</f>
        <v/>
      </c>
      <c r="Z3701">
        <f>1+MOD($A3701,20)</f>
        <v/>
      </c>
      <c r="AA3701" s="8">
        <f>ROUND($Y3701*(0.08+MOD($A3701,17)/100),2)</f>
        <v/>
      </c>
      <c r="AB3701">
        <f>IF(MOD($A3701,10)&lt;7,"Да","Нет")</f>
        <v/>
      </c>
      <c r="AC3701">
        <f>$R3701&amp;" / "&amp;$S3701&amp;" / "&amp;$T3701</f>
        <v/>
      </c>
      <c r="AD3701">
        <f>1</f>
        <v/>
      </c>
      <c r="AE3701">
        <f>IF($A3701&lt;=Settings!$B$4,"до 100",IF($A3701&lt;=Settings!$B$5,"до 10 000",IF($A3701&lt;=Settings!$B$6,"до 100 000","100 000+")))</f>
        <v/>
      </c>
    </row>
    <row r="3702">
      <c r="A3702">
        <f>ROW()-1</f>
        <v/>
      </c>
      <c r="B3702">
        <f>IF($A3702&lt;=Settings!$B$4,"small_control",IF($A3702&lt;=Settings!$B$5,"medium_10k",IF($A3702&lt;=Settings!$B$6,"large_100k","extreme_1m")))</f>
        <v/>
      </c>
      <c r="C3702">
        <f>"ORD-"&amp;TEXT(QUOTIENT($A3702-1,3)+1,"0000000")</f>
        <v/>
      </c>
      <c r="D3702">
        <f>"LINE-"&amp;TEXT($A3702,"0000000")</f>
        <v/>
      </c>
      <c r="E3702" s="7">
        <f>Settings!$B$2+$A3702-1</f>
        <v/>
      </c>
      <c r="F3702" s="7">
        <f>Settings!$B$2+MOD($A3702-1,Settings!$B$7)</f>
        <v/>
      </c>
      <c r="G3702">
        <f>YEAR($F3702)</f>
        <v/>
      </c>
      <c r="H3702">
        <f>"Q"&amp;ROUNDUP(MONTH($F3702)/3,0)</f>
        <v/>
      </c>
      <c r="I3702">
        <f>MONTH($F3702)</f>
        <v/>
      </c>
      <c r="J3702">
        <f>CHOOSE(MONTH($F3702),"Январь","Февраль","Март","Апрель","Май","Июнь","Июль","Август","Сентябрь","Октябрь","Ноябрь","Декабрь")</f>
        <v/>
      </c>
      <c r="K3702">
        <f>DAY($F3702)</f>
        <v/>
      </c>
      <c r="L3702">
        <f>IF(MOD($A3702,10)&lt;7,"ФО_01_Крупный","ФО_"&amp;TEXT(MOD($A3702,8)+1,"00"))</f>
        <v/>
      </c>
      <c r="M3702">
        <f>IF($AB3702="Да","Регион_001_Крупный","Регион_"&amp;TEXT(MOD(QUOTIENT($A3702-1,20),180)+1,"000"))</f>
        <v/>
      </c>
      <c r="N3702">
        <f>IF($AB3702="Да","Город_"&amp;TEXT(MOD($A3702-1,250)+1,"0000"),"Город_"&amp;TEXT(MOD($A3702-1,3000)+1,"0000"))</f>
        <v/>
      </c>
      <c r="O3702">
        <f>IF($AB3702="Да","Холдинг_Крупный","Холдинг_"&amp;TEXT(MOD(QUOTIENT($A3702-1,10000),20)+1,"00"))</f>
        <v/>
      </c>
      <c r="P3702">
        <f>IF($AB3702="Да","Организация_Крупная","Организация_"&amp;TEXT(MOD(QUOTIENT($A3702-1,500),600)+1,"000"))</f>
        <v/>
      </c>
      <c r="Q3702">
        <f>"Отдел_"&amp;TEXT(MOD(QUOTIENT($A3702-1,50),100)+1,"000")</f>
        <v/>
      </c>
      <c r="R3702">
        <f>IF($AB3702="Да","Группа_Крупная","Группа_"&amp;TEXT(MOD(QUOTIENT($A3702-1,5000),30)+1,"00"))</f>
        <v/>
      </c>
      <c r="S3702">
        <f>IF($AB3702="Да","Категория_Крупная","Категория_"&amp;TEXT(MOD(QUOTIENT($A3702-1,500),120)+1,"000"))</f>
        <v/>
      </c>
      <c r="T3702">
        <f>IF($AB3702="Да","Подкатегория_Крупная","Подкатегория_"&amp;TEXT(MOD(QUOTIENT($A3702-1,50),300)+1,"000"))</f>
        <v/>
      </c>
      <c r="U3702">
        <f>"SKU_"&amp;TEXT($A3702,"0000000")</f>
        <v/>
      </c>
      <c r="V3702">
        <f>CHOOSE(MOD($A3702-1,4)+1,"Enterprise","SMB","Госсектор","Розница")</f>
        <v/>
      </c>
      <c r="W3702">
        <f>"Клиент_"&amp;TEXT(MOD($A3702-1,20000)+1,"00000")</f>
        <v/>
      </c>
      <c r="X3702">
        <f>CHOOSE(MOD($A3702-1,5)+1,"Портал","API","Импорт","Ручной ввод","Интеграция")</f>
        <v/>
      </c>
      <c r="Y3702" s="8">
        <f>ROUND(1000+MOD($A3702*37,90000)+IF($AB3702="Да",5000,0),2)</f>
        <v/>
      </c>
      <c r="Z3702">
        <f>1+MOD($A3702,20)</f>
        <v/>
      </c>
      <c r="AA3702" s="8">
        <f>ROUND($Y3702*(0.08+MOD($A3702,17)/100),2)</f>
        <v/>
      </c>
      <c r="AB3702">
        <f>IF(MOD($A3702,10)&lt;7,"Да","Нет")</f>
        <v/>
      </c>
      <c r="AC3702">
        <f>$R3702&amp;" / "&amp;$S3702&amp;" / "&amp;$T3702</f>
        <v/>
      </c>
      <c r="AD3702">
        <f>1</f>
        <v/>
      </c>
      <c r="AE3702">
        <f>IF($A3702&lt;=Settings!$B$4,"до 100",IF($A3702&lt;=Settings!$B$5,"до 10 000",IF($A3702&lt;=Settings!$B$6,"до 100 000","100 000+")))</f>
        <v/>
      </c>
    </row>
    <row r="3703">
      <c r="A3703">
        <f>ROW()-1</f>
        <v/>
      </c>
      <c r="B3703">
        <f>IF($A3703&lt;=Settings!$B$4,"small_control",IF($A3703&lt;=Settings!$B$5,"medium_10k",IF($A3703&lt;=Settings!$B$6,"large_100k","extreme_1m")))</f>
        <v/>
      </c>
      <c r="C3703">
        <f>"ORD-"&amp;TEXT(QUOTIENT($A3703-1,3)+1,"0000000")</f>
        <v/>
      </c>
      <c r="D3703">
        <f>"LINE-"&amp;TEXT($A3703,"0000000")</f>
        <v/>
      </c>
      <c r="E3703" s="7">
        <f>Settings!$B$2+$A3703-1</f>
        <v/>
      </c>
      <c r="F3703" s="7">
        <f>Settings!$B$2+MOD($A3703-1,Settings!$B$7)</f>
        <v/>
      </c>
      <c r="G3703">
        <f>YEAR($F3703)</f>
        <v/>
      </c>
      <c r="H3703">
        <f>"Q"&amp;ROUNDUP(MONTH($F3703)/3,0)</f>
        <v/>
      </c>
      <c r="I3703">
        <f>MONTH($F3703)</f>
        <v/>
      </c>
      <c r="J3703">
        <f>CHOOSE(MONTH($F3703),"Январь","Февраль","Март","Апрель","Май","Июнь","Июль","Август","Сентябрь","Октябрь","Ноябрь","Декабрь")</f>
        <v/>
      </c>
      <c r="K3703">
        <f>DAY($F3703)</f>
        <v/>
      </c>
      <c r="L3703">
        <f>IF(MOD($A3703,10)&lt;7,"ФО_01_Крупный","ФО_"&amp;TEXT(MOD($A3703,8)+1,"00"))</f>
        <v/>
      </c>
      <c r="M3703">
        <f>IF($AB3703="Да","Регион_001_Крупный","Регион_"&amp;TEXT(MOD(QUOTIENT($A3703-1,20),180)+1,"000"))</f>
        <v/>
      </c>
      <c r="N3703">
        <f>IF($AB3703="Да","Город_"&amp;TEXT(MOD($A3703-1,250)+1,"0000"),"Город_"&amp;TEXT(MOD($A3703-1,3000)+1,"0000"))</f>
        <v/>
      </c>
      <c r="O3703">
        <f>IF($AB3703="Да","Холдинг_Крупный","Холдинг_"&amp;TEXT(MOD(QUOTIENT($A3703-1,10000),20)+1,"00"))</f>
        <v/>
      </c>
      <c r="P3703">
        <f>IF($AB3703="Да","Организация_Крупная","Организация_"&amp;TEXT(MOD(QUOTIENT($A3703-1,500),600)+1,"000"))</f>
        <v/>
      </c>
      <c r="Q3703">
        <f>"Отдел_"&amp;TEXT(MOD(QUOTIENT($A3703-1,50),100)+1,"000")</f>
        <v/>
      </c>
      <c r="R3703">
        <f>IF($AB3703="Да","Группа_Крупная","Группа_"&amp;TEXT(MOD(QUOTIENT($A3703-1,5000),30)+1,"00"))</f>
        <v/>
      </c>
      <c r="S3703">
        <f>IF($AB3703="Да","Категория_Крупная","Категория_"&amp;TEXT(MOD(QUOTIENT($A3703-1,500),120)+1,"000"))</f>
        <v/>
      </c>
      <c r="T3703">
        <f>IF($AB3703="Да","Подкатегория_Крупная","Подкатегория_"&amp;TEXT(MOD(QUOTIENT($A3703-1,50),300)+1,"000"))</f>
        <v/>
      </c>
      <c r="U3703">
        <f>"SKU_"&amp;TEXT($A3703,"0000000")</f>
        <v/>
      </c>
      <c r="V3703">
        <f>CHOOSE(MOD($A3703-1,4)+1,"Enterprise","SMB","Госсектор","Розница")</f>
        <v/>
      </c>
      <c r="W3703">
        <f>"Клиент_"&amp;TEXT(MOD($A3703-1,20000)+1,"00000")</f>
        <v/>
      </c>
      <c r="X3703">
        <f>CHOOSE(MOD($A3703-1,5)+1,"Портал","API","Импорт","Ручной ввод","Интеграция")</f>
        <v/>
      </c>
      <c r="Y3703" s="8">
        <f>ROUND(1000+MOD($A3703*37,90000)+IF($AB3703="Да",5000,0),2)</f>
        <v/>
      </c>
      <c r="Z3703">
        <f>1+MOD($A3703,20)</f>
        <v/>
      </c>
      <c r="AA3703" s="8">
        <f>ROUND($Y3703*(0.08+MOD($A3703,17)/100),2)</f>
        <v/>
      </c>
      <c r="AB3703">
        <f>IF(MOD($A3703,10)&lt;7,"Да","Нет")</f>
        <v/>
      </c>
      <c r="AC3703">
        <f>$R3703&amp;" / "&amp;$S3703&amp;" / "&amp;$T3703</f>
        <v/>
      </c>
      <c r="AD3703">
        <f>1</f>
        <v/>
      </c>
      <c r="AE3703">
        <f>IF($A3703&lt;=Settings!$B$4,"до 100",IF($A3703&lt;=Settings!$B$5,"до 10 000",IF($A3703&lt;=Settings!$B$6,"до 100 000","100 000+")))</f>
        <v/>
      </c>
    </row>
    <row r="3704">
      <c r="A3704">
        <f>ROW()-1</f>
        <v/>
      </c>
      <c r="B3704">
        <f>IF($A3704&lt;=Settings!$B$4,"small_control",IF($A3704&lt;=Settings!$B$5,"medium_10k",IF($A3704&lt;=Settings!$B$6,"large_100k","extreme_1m")))</f>
        <v/>
      </c>
      <c r="C3704">
        <f>"ORD-"&amp;TEXT(QUOTIENT($A3704-1,3)+1,"0000000")</f>
        <v/>
      </c>
      <c r="D3704">
        <f>"LINE-"&amp;TEXT($A3704,"0000000")</f>
        <v/>
      </c>
      <c r="E3704" s="7">
        <f>Settings!$B$2+$A3704-1</f>
        <v/>
      </c>
      <c r="F3704" s="7">
        <f>Settings!$B$2+MOD($A3704-1,Settings!$B$7)</f>
        <v/>
      </c>
      <c r="G3704">
        <f>YEAR($F3704)</f>
        <v/>
      </c>
      <c r="H3704">
        <f>"Q"&amp;ROUNDUP(MONTH($F3704)/3,0)</f>
        <v/>
      </c>
      <c r="I3704">
        <f>MONTH($F3704)</f>
        <v/>
      </c>
      <c r="J3704">
        <f>CHOOSE(MONTH($F3704),"Январь","Февраль","Март","Апрель","Май","Июнь","Июль","Август","Сентябрь","Октябрь","Ноябрь","Декабрь")</f>
        <v/>
      </c>
      <c r="K3704">
        <f>DAY($F3704)</f>
        <v/>
      </c>
      <c r="L3704">
        <f>IF(MOD($A3704,10)&lt;7,"ФО_01_Крупный","ФО_"&amp;TEXT(MOD($A3704,8)+1,"00"))</f>
        <v/>
      </c>
      <c r="M3704">
        <f>IF($AB3704="Да","Регион_001_Крупный","Регион_"&amp;TEXT(MOD(QUOTIENT($A3704-1,20),180)+1,"000"))</f>
        <v/>
      </c>
      <c r="N3704">
        <f>IF($AB3704="Да","Город_"&amp;TEXT(MOD($A3704-1,250)+1,"0000"),"Город_"&amp;TEXT(MOD($A3704-1,3000)+1,"0000"))</f>
        <v/>
      </c>
      <c r="O3704">
        <f>IF($AB3704="Да","Холдинг_Крупный","Холдинг_"&amp;TEXT(MOD(QUOTIENT($A3704-1,10000),20)+1,"00"))</f>
        <v/>
      </c>
      <c r="P3704">
        <f>IF($AB3704="Да","Организация_Крупная","Организация_"&amp;TEXT(MOD(QUOTIENT($A3704-1,500),600)+1,"000"))</f>
        <v/>
      </c>
      <c r="Q3704">
        <f>"Отдел_"&amp;TEXT(MOD(QUOTIENT($A3704-1,50),100)+1,"000")</f>
        <v/>
      </c>
      <c r="R3704">
        <f>IF($AB3704="Да","Группа_Крупная","Группа_"&amp;TEXT(MOD(QUOTIENT($A3704-1,5000),30)+1,"00"))</f>
        <v/>
      </c>
      <c r="S3704">
        <f>IF($AB3704="Да","Категория_Крупная","Категория_"&amp;TEXT(MOD(QUOTIENT($A3704-1,500),120)+1,"000"))</f>
        <v/>
      </c>
      <c r="T3704">
        <f>IF($AB3704="Да","Подкатегория_Крупная","Подкатегория_"&amp;TEXT(MOD(QUOTIENT($A3704-1,50),300)+1,"000"))</f>
        <v/>
      </c>
      <c r="U3704">
        <f>"SKU_"&amp;TEXT($A3704,"0000000")</f>
        <v/>
      </c>
      <c r="V3704">
        <f>CHOOSE(MOD($A3704-1,4)+1,"Enterprise","SMB","Госсектор","Розница")</f>
        <v/>
      </c>
      <c r="W3704">
        <f>"Клиент_"&amp;TEXT(MOD($A3704-1,20000)+1,"00000")</f>
        <v/>
      </c>
      <c r="X3704">
        <f>CHOOSE(MOD($A3704-1,5)+1,"Портал","API","Импорт","Ручной ввод","Интеграция")</f>
        <v/>
      </c>
      <c r="Y3704" s="8">
        <f>ROUND(1000+MOD($A3704*37,90000)+IF($AB3704="Да",5000,0),2)</f>
        <v/>
      </c>
      <c r="Z3704">
        <f>1+MOD($A3704,20)</f>
        <v/>
      </c>
      <c r="AA3704" s="8">
        <f>ROUND($Y3704*(0.08+MOD($A3704,17)/100),2)</f>
        <v/>
      </c>
      <c r="AB3704">
        <f>IF(MOD($A3704,10)&lt;7,"Да","Нет")</f>
        <v/>
      </c>
      <c r="AC3704">
        <f>$R3704&amp;" / "&amp;$S3704&amp;" / "&amp;$T3704</f>
        <v/>
      </c>
      <c r="AD3704">
        <f>1</f>
        <v/>
      </c>
      <c r="AE3704">
        <f>IF($A3704&lt;=Settings!$B$4,"до 100",IF($A3704&lt;=Settings!$B$5,"до 10 000",IF($A3704&lt;=Settings!$B$6,"до 100 000","100 000+")))</f>
        <v/>
      </c>
    </row>
    <row r="3705">
      <c r="A3705">
        <f>ROW()-1</f>
        <v/>
      </c>
      <c r="B3705">
        <f>IF($A3705&lt;=Settings!$B$4,"small_control",IF($A3705&lt;=Settings!$B$5,"medium_10k",IF($A3705&lt;=Settings!$B$6,"large_100k","extreme_1m")))</f>
        <v/>
      </c>
      <c r="C3705">
        <f>"ORD-"&amp;TEXT(QUOTIENT($A3705-1,3)+1,"0000000")</f>
        <v/>
      </c>
      <c r="D3705">
        <f>"LINE-"&amp;TEXT($A3705,"0000000")</f>
        <v/>
      </c>
      <c r="E3705" s="7">
        <f>Settings!$B$2+$A3705-1</f>
        <v/>
      </c>
      <c r="F3705" s="7">
        <f>Settings!$B$2+MOD($A3705-1,Settings!$B$7)</f>
        <v/>
      </c>
      <c r="G3705">
        <f>YEAR($F3705)</f>
        <v/>
      </c>
      <c r="H3705">
        <f>"Q"&amp;ROUNDUP(MONTH($F3705)/3,0)</f>
        <v/>
      </c>
      <c r="I3705">
        <f>MONTH($F3705)</f>
        <v/>
      </c>
      <c r="J3705">
        <f>CHOOSE(MONTH($F3705),"Январь","Февраль","Март","Апрель","Май","Июнь","Июль","Август","Сентябрь","Октябрь","Ноябрь","Декабрь")</f>
        <v/>
      </c>
      <c r="K3705">
        <f>DAY($F3705)</f>
        <v/>
      </c>
      <c r="L3705">
        <f>IF(MOD($A3705,10)&lt;7,"ФО_01_Крупный","ФО_"&amp;TEXT(MOD($A3705,8)+1,"00"))</f>
        <v/>
      </c>
      <c r="M3705">
        <f>IF($AB3705="Да","Регион_001_Крупный","Регион_"&amp;TEXT(MOD(QUOTIENT($A3705-1,20),180)+1,"000"))</f>
        <v/>
      </c>
      <c r="N3705">
        <f>IF($AB3705="Да","Город_"&amp;TEXT(MOD($A3705-1,250)+1,"0000"),"Город_"&amp;TEXT(MOD($A3705-1,3000)+1,"0000"))</f>
        <v/>
      </c>
      <c r="O3705">
        <f>IF($AB3705="Да","Холдинг_Крупный","Холдинг_"&amp;TEXT(MOD(QUOTIENT($A3705-1,10000),20)+1,"00"))</f>
        <v/>
      </c>
      <c r="P3705">
        <f>IF($AB3705="Да","Организация_Крупная","Организация_"&amp;TEXT(MOD(QUOTIENT($A3705-1,500),600)+1,"000"))</f>
        <v/>
      </c>
      <c r="Q3705">
        <f>"Отдел_"&amp;TEXT(MOD(QUOTIENT($A3705-1,50),100)+1,"000")</f>
        <v/>
      </c>
      <c r="R3705">
        <f>IF($AB3705="Да","Группа_Крупная","Группа_"&amp;TEXT(MOD(QUOTIENT($A3705-1,5000),30)+1,"00"))</f>
        <v/>
      </c>
      <c r="S3705">
        <f>IF($AB3705="Да","Категория_Крупная","Категория_"&amp;TEXT(MOD(QUOTIENT($A3705-1,500),120)+1,"000"))</f>
        <v/>
      </c>
      <c r="T3705">
        <f>IF($AB3705="Да","Подкатегория_Крупная","Подкатегория_"&amp;TEXT(MOD(QUOTIENT($A3705-1,50),300)+1,"000"))</f>
        <v/>
      </c>
      <c r="U3705">
        <f>"SKU_"&amp;TEXT($A3705,"0000000")</f>
        <v/>
      </c>
      <c r="V3705">
        <f>CHOOSE(MOD($A3705-1,4)+1,"Enterprise","SMB","Госсектор","Розница")</f>
        <v/>
      </c>
      <c r="W3705">
        <f>"Клиент_"&amp;TEXT(MOD($A3705-1,20000)+1,"00000")</f>
        <v/>
      </c>
      <c r="X3705">
        <f>CHOOSE(MOD($A3705-1,5)+1,"Портал","API","Импорт","Ручной ввод","Интеграция")</f>
        <v/>
      </c>
      <c r="Y3705" s="8">
        <f>ROUND(1000+MOD($A3705*37,90000)+IF($AB3705="Да",5000,0),2)</f>
        <v/>
      </c>
      <c r="Z3705">
        <f>1+MOD($A3705,20)</f>
        <v/>
      </c>
      <c r="AA3705" s="8">
        <f>ROUND($Y3705*(0.08+MOD($A3705,17)/100),2)</f>
        <v/>
      </c>
      <c r="AB3705">
        <f>IF(MOD($A3705,10)&lt;7,"Да","Нет")</f>
        <v/>
      </c>
      <c r="AC3705">
        <f>$R3705&amp;" / "&amp;$S3705&amp;" / "&amp;$T3705</f>
        <v/>
      </c>
      <c r="AD3705">
        <f>1</f>
        <v/>
      </c>
      <c r="AE3705">
        <f>IF($A3705&lt;=Settings!$B$4,"до 100",IF($A3705&lt;=Settings!$B$5,"до 10 000",IF($A3705&lt;=Settings!$B$6,"до 100 000","100 000+")))</f>
        <v/>
      </c>
    </row>
    <row r="3706">
      <c r="A3706">
        <f>ROW()-1</f>
        <v/>
      </c>
      <c r="B3706">
        <f>IF($A3706&lt;=Settings!$B$4,"small_control",IF($A3706&lt;=Settings!$B$5,"medium_10k",IF($A3706&lt;=Settings!$B$6,"large_100k","extreme_1m")))</f>
        <v/>
      </c>
      <c r="C3706">
        <f>"ORD-"&amp;TEXT(QUOTIENT($A3706-1,3)+1,"0000000")</f>
        <v/>
      </c>
      <c r="D3706">
        <f>"LINE-"&amp;TEXT($A3706,"0000000")</f>
        <v/>
      </c>
      <c r="E3706" s="7">
        <f>Settings!$B$2+$A3706-1</f>
        <v/>
      </c>
      <c r="F3706" s="7">
        <f>Settings!$B$2+MOD($A3706-1,Settings!$B$7)</f>
        <v/>
      </c>
      <c r="G3706">
        <f>YEAR($F3706)</f>
        <v/>
      </c>
      <c r="H3706">
        <f>"Q"&amp;ROUNDUP(MONTH($F3706)/3,0)</f>
        <v/>
      </c>
      <c r="I3706">
        <f>MONTH($F3706)</f>
        <v/>
      </c>
      <c r="J3706">
        <f>CHOOSE(MONTH($F3706),"Январь","Февраль","Март","Апрель","Май","Июнь","Июль","Август","Сентябрь","Октябрь","Ноябрь","Декабрь")</f>
        <v/>
      </c>
      <c r="K3706">
        <f>DAY($F3706)</f>
        <v/>
      </c>
      <c r="L3706">
        <f>IF(MOD($A3706,10)&lt;7,"ФО_01_Крупный","ФО_"&amp;TEXT(MOD($A3706,8)+1,"00"))</f>
        <v/>
      </c>
      <c r="M3706">
        <f>IF($AB3706="Да","Регион_001_Крупный","Регион_"&amp;TEXT(MOD(QUOTIENT($A3706-1,20),180)+1,"000"))</f>
        <v/>
      </c>
      <c r="N3706">
        <f>IF($AB3706="Да","Город_"&amp;TEXT(MOD($A3706-1,250)+1,"0000"),"Город_"&amp;TEXT(MOD($A3706-1,3000)+1,"0000"))</f>
        <v/>
      </c>
      <c r="O3706">
        <f>IF($AB3706="Да","Холдинг_Крупный","Холдинг_"&amp;TEXT(MOD(QUOTIENT($A3706-1,10000),20)+1,"00"))</f>
        <v/>
      </c>
      <c r="P3706">
        <f>IF($AB3706="Да","Организация_Крупная","Организация_"&amp;TEXT(MOD(QUOTIENT($A3706-1,500),600)+1,"000"))</f>
        <v/>
      </c>
      <c r="Q3706">
        <f>"Отдел_"&amp;TEXT(MOD(QUOTIENT($A3706-1,50),100)+1,"000")</f>
        <v/>
      </c>
      <c r="R3706">
        <f>IF($AB3706="Да","Группа_Крупная","Группа_"&amp;TEXT(MOD(QUOTIENT($A3706-1,5000),30)+1,"00"))</f>
        <v/>
      </c>
      <c r="S3706">
        <f>IF($AB3706="Да","Категория_Крупная","Категория_"&amp;TEXT(MOD(QUOTIENT($A3706-1,500),120)+1,"000"))</f>
        <v/>
      </c>
      <c r="T3706">
        <f>IF($AB3706="Да","Подкатегория_Крупная","Подкатегория_"&amp;TEXT(MOD(QUOTIENT($A3706-1,50),300)+1,"000"))</f>
        <v/>
      </c>
      <c r="U3706">
        <f>"SKU_"&amp;TEXT($A3706,"0000000")</f>
        <v/>
      </c>
      <c r="V3706">
        <f>CHOOSE(MOD($A3706-1,4)+1,"Enterprise","SMB","Госсектор","Розница")</f>
        <v/>
      </c>
      <c r="W3706">
        <f>"Клиент_"&amp;TEXT(MOD($A3706-1,20000)+1,"00000")</f>
        <v/>
      </c>
      <c r="X3706">
        <f>CHOOSE(MOD($A3706-1,5)+1,"Портал","API","Импорт","Ручной ввод","Интеграция")</f>
        <v/>
      </c>
      <c r="Y3706" s="8">
        <f>ROUND(1000+MOD($A3706*37,90000)+IF($AB3706="Да",5000,0),2)</f>
        <v/>
      </c>
      <c r="Z3706">
        <f>1+MOD($A3706,20)</f>
        <v/>
      </c>
      <c r="AA3706" s="8">
        <f>ROUND($Y3706*(0.08+MOD($A3706,17)/100),2)</f>
        <v/>
      </c>
      <c r="AB3706">
        <f>IF(MOD($A3706,10)&lt;7,"Да","Нет")</f>
        <v/>
      </c>
      <c r="AC3706">
        <f>$R3706&amp;" / "&amp;$S3706&amp;" / "&amp;$T3706</f>
        <v/>
      </c>
      <c r="AD3706">
        <f>1</f>
        <v/>
      </c>
      <c r="AE3706">
        <f>IF($A3706&lt;=Settings!$B$4,"до 100",IF($A3706&lt;=Settings!$B$5,"до 10 000",IF($A3706&lt;=Settings!$B$6,"до 100 000","100 000+")))</f>
        <v/>
      </c>
    </row>
    <row r="3707">
      <c r="A3707">
        <f>ROW()-1</f>
        <v/>
      </c>
      <c r="B3707">
        <f>IF($A3707&lt;=Settings!$B$4,"small_control",IF($A3707&lt;=Settings!$B$5,"medium_10k",IF($A3707&lt;=Settings!$B$6,"large_100k","extreme_1m")))</f>
        <v/>
      </c>
      <c r="C3707">
        <f>"ORD-"&amp;TEXT(QUOTIENT($A3707-1,3)+1,"0000000")</f>
        <v/>
      </c>
      <c r="D3707">
        <f>"LINE-"&amp;TEXT($A3707,"0000000")</f>
        <v/>
      </c>
      <c r="E3707" s="7">
        <f>Settings!$B$2+$A3707-1</f>
        <v/>
      </c>
      <c r="F3707" s="7">
        <f>Settings!$B$2+MOD($A3707-1,Settings!$B$7)</f>
        <v/>
      </c>
      <c r="G3707">
        <f>YEAR($F3707)</f>
        <v/>
      </c>
      <c r="H3707">
        <f>"Q"&amp;ROUNDUP(MONTH($F3707)/3,0)</f>
        <v/>
      </c>
      <c r="I3707">
        <f>MONTH($F3707)</f>
        <v/>
      </c>
      <c r="J3707">
        <f>CHOOSE(MONTH($F3707),"Январь","Февраль","Март","Апрель","Май","Июнь","Июль","Август","Сентябрь","Октябрь","Ноябрь","Декабрь")</f>
        <v/>
      </c>
      <c r="K3707">
        <f>DAY($F3707)</f>
        <v/>
      </c>
      <c r="L3707">
        <f>IF(MOD($A3707,10)&lt;7,"ФО_01_Крупный","ФО_"&amp;TEXT(MOD($A3707,8)+1,"00"))</f>
        <v/>
      </c>
      <c r="M3707">
        <f>IF($AB3707="Да","Регион_001_Крупный","Регион_"&amp;TEXT(MOD(QUOTIENT($A3707-1,20),180)+1,"000"))</f>
        <v/>
      </c>
      <c r="N3707">
        <f>IF($AB3707="Да","Город_"&amp;TEXT(MOD($A3707-1,250)+1,"0000"),"Город_"&amp;TEXT(MOD($A3707-1,3000)+1,"0000"))</f>
        <v/>
      </c>
      <c r="O3707">
        <f>IF($AB3707="Да","Холдинг_Крупный","Холдинг_"&amp;TEXT(MOD(QUOTIENT($A3707-1,10000),20)+1,"00"))</f>
        <v/>
      </c>
      <c r="P3707">
        <f>IF($AB3707="Да","Организация_Крупная","Организация_"&amp;TEXT(MOD(QUOTIENT($A3707-1,500),600)+1,"000"))</f>
        <v/>
      </c>
      <c r="Q3707">
        <f>"Отдел_"&amp;TEXT(MOD(QUOTIENT($A3707-1,50),100)+1,"000")</f>
        <v/>
      </c>
      <c r="R3707">
        <f>IF($AB3707="Да","Группа_Крупная","Группа_"&amp;TEXT(MOD(QUOTIENT($A3707-1,5000),30)+1,"00"))</f>
        <v/>
      </c>
      <c r="S3707">
        <f>IF($AB3707="Да","Категория_Крупная","Категория_"&amp;TEXT(MOD(QUOTIENT($A3707-1,500),120)+1,"000"))</f>
        <v/>
      </c>
      <c r="T3707">
        <f>IF($AB3707="Да","Подкатегория_Крупная","Подкатегория_"&amp;TEXT(MOD(QUOTIENT($A3707-1,50),300)+1,"000"))</f>
        <v/>
      </c>
      <c r="U3707">
        <f>"SKU_"&amp;TEXT($A3707,"0000000")</f>
        <v/>
      </c>
      <c r="V3707">
        <f>CHOOSE(MOD($A3707-1,4)+1,"Enterprise","SMB","Госсектор","Розница")</f>
        <v/>
      </c>
      <c r="W3707">
        <f>"Клиент_"&amp;TEXT(MOD($A3707-1,20000)+1,"00000")</f>
        <v/>
      </c>
      <c r="X3707">
        <f>CHOOSE(MOD($A3707-1,5)+1,"Портал","API","Импорт","Ручной ввод","Интеграция")</f>
        <v/>
      </c>
      <c r="Y3707" s="8">
        <f>ROUND(1000+MOD($A3707*37,90000)+IF($AB3707="Да",5000,0),2)</f>
        <v/>
      </c>
      <c r="Z3707">
        <f>1+MOD($A3707,20)</f>
        <v/>
      </c>
      <c r="AA3707" s="8">
        <f>ROUND($Y3707*(0.08+MOD($A3707,17)/100),2)</f>
        <v/>
      </c>
      <c r="AB3707">
        <f>IF(MOD($A3707,10)&lt;7,"Да","Нет")</f>
        <v/>
      </c>
      <c r="AC3707">
        <f>$R3707&amp;" / "&amp;$S3707&amp;" / "&amp;$T3707</f>
        <v/>
      </c>
      <c r="AD3707">
        <f>1</f>
        <v/>
      </c>
      <c r="AE3707">
        <f>IF($A3707&lt;=Settings!$B$4,"до 100",IF($A3707&lt;=Settings!$B$5,"до 10 000",IF($A3707&lt;=Settings!$B$6,"до 100 000","100 000+")))</f>
        <v/>
      </c>
    </row>
    <row r="3708">
      <c r="A3708">
        <f>ROW()-1</f>
        <v/>
      </c>
      <c r="B3708">
        <f>IF($A3708&lt;=Settings!$B$4,"small_control",IF($A3708&lt;=Settings!$B$5,"medium_10k",IF($A3708&lt;=Settings!$B$6,"large_100k","extreme_1m")))</f>
        <v/>
      </c>
      <c r="C3708">
        <f>"ORD-"&amp;TEXT(QUOTIENT($A3708-1,3)+1,"0000000")</f>
        <v/>
      </c>
      <c r="D3708">
        <f>"LINE-"&amp;TEXT($A3708,"0000000")</f>
        <v/>
      </c>
      <c r="E3708" s="7">
        <f>Settings!$B$2+$A3708-1</f>
        <v/>
      </c>
      <c r="F3708" s="7">
        <f>Settings!$B$2+MOD($A3708-1,Settings!$B$7)</f>
        <v/>
      </c>
      <c r="G3708">
        <f>YEAR($F3708)</f>
        <v/>
      </c>
      <c r="H3708">
        <f>"Q"&amp;ROUNDUP(MONTH($F3708)/3,0)</f>
        <v/>
      </c>
      <c r="I3708">
        <f>MONTH($F3708)</f>
        <v/>
      </c>
      <c r="J3708">
        <f>CHOOSE(MONTH($F3708),"Январь","Февраль","Март","Апрель","Май","Июнь","Июль","Август","Сентябрь","Октябрь","Ноябрь","Декабрь")</f>
        <v/>
      </c>
      <c r="K3708">
        <f>DAY($F3708)</f>
        <v/>
      </c>
      <c r="L3708">
        <f>IF(MOD($A3708,10)&lt;7,"ФО_01_Крупный","ФО_"&amp;TEXT(MOD($A3708,8)+1,"00"))</f>
        <v/>
      </c>
      <c r="M3708">
        <f>IF($AB3708="Да","Регион_001_Крупный","Регион_"&amp;TEXT(MOD(QUOTIENT($A3708-1,20),180)+1,"000"))</f>
        <v/>
      </c>
      <c r="N3708">
        <f>IF($AB3708="Да","Город_"&amp;TEXT(MOD($A3708-1,250)+1,"0000"),"Город_"&amp;TEXT(MOD($A3708-1,3000)+1,"0000"))</f>
        <v/>
      </c>
      <c r="O3708">
        <f>IF($AB3708="Да","Холдинг_Крупный","Холдинг_"&amp;TEXT(MOD(QUOTIENT($A3708-1,10000),20)+1,"00"))</f>
        <v/>
      </c>
      <c r="P3708">
        <f>IF($AB3708="Да","Организация_Крупная","Организация_"&amp;TEXT(MOD(QUOTIENT($A3708-1,500),600)+1,"000"))</f>
        <v/>
      </c>
      <c r="Q3708">
        <f>"Отдел_"&amp;TEXT(MOD(QUOTIENT($A3708-1,50),100)+1,"000")</f>
        <v/>
      </c>
      <c r="R3708">
        <f>IF($AB3708="Да","Группа_Крупная","Группа_"&amp;TEXT(MOD(QUOTIENT($A3708-1,5000),30)+1,"00"))</f>
        <v/>
      </c>
      <c r="S3708">
        <f>IF($AB3708="Да","Категория_Крупная","Категория_"&amp;TEXT(MOD(QUOTIENT($A3708-1,500),120)+1,"000"))</f>
        <v/>
      </c>
      <c r="T3708">
        <f>IF($AB3708="Да","Подкатегория_Крупная","Подкатегория_"&amp;TEXT(MOD(QUOTIENT($A3708-1,50),300)+1,"000"))</f>
        <v/>
      </c>
      <c r="U3708">
        <f>"SKU_"&amp;TEXT($A3708,"0000000")</f>
        <v/>
      </c>
      <c r="V3708">
        <f>CHOOSE(MOD($A3708-1,4)+1,"Enterprise","SMB","Госсектор","Розница")</f>
        <v/>
      </c>
      <c r="W3708">
        <f>"Клиент_"&amp;TEXT(MOD($A3708-1,20000)+1,"00000")</f>
        <v/>
      </c>
      <c r="X3708">
        <f>CHOOSE(MOD($A3708-1,5)+1,"Портал","API","Импорт","Ручной ввод","Интеграция")</f>
        <v/>
      </c>
      <c r="Y3708" s="8">
        <f>ROUND(1000+MOD($A3708*37,90000)+IF($AB3708="Да",5000,0),2)</f>
        <v/>
      </c>
      <c r="Z3708">
        <f>1+MOD($A3708,20)</f>
        <v/>
      </c>
      <c r="AA3708" s="8">
        <f>ROUND($Y3708*(0.08+MOD($A3708,17)/100),2)</f>
        <v/>
      </c>
      <c r="AB3708">
        <f>IF(MOD($A3708,10)&lt;7,"Да","Нет")</f>
        <v/>
      </c>
      <c r="AC3708">
        <f>$R3708&amp;" / "&amp;$S3708&amp;" / "&amp;$T3708</f>
        <v/>
      </c>
      <c r="AD3708">
        <f>1</f>
        <v/>
      </c>
      <c r="AE3708">
        <f>IF($A3708&lt;=Settings!$B$4,"до 100",IF($A3708&lt;=Settings!$B$5,"до 10 000",IF($A3708&lt;=Settings!$B$6,"до 100 000","100 000+")))</f>
        <v/>
      </c>
    </row>
    <row r="3709">
      <c r="A3709">
        <f>ROW()-1</f>
        <v/>
      </c>
      <c r="B3709">
        <f>IF($A3709&lt;=Settings!$B$4,"small_control",IF($A3709&lt;=Settings!$B$5,"medium_10k",IF($A3709&lt;=Settings!$B$6,"large_100k","extreme_1m")))</f>
        <v/>
      </c>
      <c r="C3709">
        <f>"ORD-"&amp;TEXT(QUOTIENT($A3709-1,3)+1,"0000000")</f>
        <v/>
      </c>
      <c r="D3709">
        <f>"LINE-"&amp;TEXT($A3709,"0000000")</f>
        <v/>
      </c>
      <c r="E3709" s="7">
        <f>Settings!$B$2+$A3709-1</f>
        <v/>
      </c>
      <c r="F3709" s="7">
        <f>Settings!$B$2+MOD($A3709-1,Settings!$B$7)</f>
        <v/>
      </c>
      <c r="G3709">
        <f>YEAR($F3709)</f>
        <v/>
      </c>
      <c r="H3709">
        <f>"Q"&amp;ROUNDUP(MONTH($F3709)/3,0)</f>
        <v/>
      </c>
      <c r="I3709">
        <f>MONTH($F3709)</f>
        <v/>
      </c>
      <c r="J3709">
        <f>CHOOSE(MONTH($F3709),"Январь","Февраль","Март","Апрель","Май","Июнь","Июль","Август","Сентябрь","Октябрь","Ноябрь","Декабрь")</f>
        <v/>
      </c>
      <c r="K3709">
        <f>DAY($F3709)</f>
        <v/>
      </c>
      <c r="L3709">
        <f>IF(MOD($A3709,10)&lt;7,"ФО_01_Крупный","ФО_"&amp;TEXT(MOD($A3709,8)+1,"00"))</f>
        <v/>
      </c>
      <c r="M3709">
        <f>IF($AB3709="Да","Регион_001_Крупный","Регион_"&amp;TEXT(MOD(QUOTIENT($A3709-1,20),180)+1,"000"))</f>
        <v/>
      </c>
      <c r="N3709">
        <f>IF($AB3709="Да","Город_"&amp;TEXT(MOD($A3709-1,250)+1,"0000"),"Город_"&amp;TEXT(MOD($A3709-1,3000)+1,"0000"))</f>
        <v/>
      </c>
      <c r="O3709">
        <f>IF($AB3709="Да","Холдинг_Крупный","Холдинг_"&amp;TEXT(MOD(QUOTIENT($A3709-1,10000),20)+1,"00"))</f>
        <v/>
      </c>
      <c r="P3709">
        <f>IF($AB3709="Да","Организация_Крупная","Организация_"&amp;TEXT(MOD(QUOTIENT($A3709-1,500),600)+1,"000"))</f>
        <v/>
      </c>
      <c r="Q3709">
        <f>"Отдел_"&amp;TEXT(MOD(QUOTIENT($A3709-1,50),100)+1,"000")</f>
        <v/>
      </c>
      <c r="R3709">
        <f>IF($AB3709="Да","Группа_Крупная","Группа_"&amp;TEXT(MOD(QUOTIENT($A3709-1,5000),30)+1,"00"))</f>
        <v/>
      </c>
      <c r="S3709">
        <f>IF($AB3709="Да","Категория_Крупная","Категория_"&amp;TEXT(MOD(QUOTIENT($A3709-1,500),120)+1,"000"))</f>
        <v/>
      </c>
      <c r="T3709">
        <f>IF($AB3709="Да","Подкатегория_Крупная","Подкатегория_"&amp;TEXT(MOD(QUOTIENT($A3709-1,50),300)+1,"000"))</f>
        <v/>
      </c>
      <c r="U3709">
        <f>"SKU_"&amp;TEXT($A3709,"0000000")</f>
        <v/>
      </c>
      <c r="V3709">
        <f>CHOOSE(MOD($A3709-1,4)+1,"Enterprise","SMB","Госсектор","Розница")</f>
        <v/>
      </c>
      <c r="W3709">
        <f>"Клиент_"&amp;TEXT(MOD($A3709-1,20000)+1,"00000")</f>
        <v/>
      </c>
      <c r="X3709">
        <f>CHOOSE(MOD($A3709-1,5)+1,"Портал","API","Импорт","Ручной ввод","Интеграция")</f>
        <v/>
      </c>
      <c r="Y3709" s="8">
        <f>ROUND(1000+MOD($A3709*37,90000)+IF($AB3709="Да",5000,0),2)</f>
        <v/>
      </c>
      <c r="Z3709">
        <f>1+MOD($A3709,20)</f>
        <v/>
      </c>
      <c r="AA3709" s="8">
        <f>ROUND($Y3709*(0.08+MOD($A3709,17)/100),2)</f>
        <v/>
      </c>
      <c r="AB3709">
        <f>IF(MOD($A3709,10)&lt;7,"Да","Нет")</f>
        <v/>
      </c>
      <c r="AC3709">
        <f>$R3709&amp;" / "&amp;$S3709&amp;" / "&amp;$T3709</f>
        <v/>
      </c>
      <c r="AD3709">
        <f>1</f>
        <v/>
      </c>
      <c r="AE3709">
        <f>IF($A3709&lt;=Settings!$B$4,"до 100",IF($A3709&lt;=Settings!$B$5,"до 10 000",IF($A3709&lt;=Settings!$B$6,"до 100 000","100 000+")))</f>
        <v/>
      </c>
    </row>
    <row r="3710">
      <c r="A3710">
        <f>ROW()-1</f>
        <v/>
      </c>
      <c r="B3710">
        <f>IF($A3710&lt;=Settings!$B$4,"small_control",IF($A3710&lt;=Settings!$B$5,"medium_10k",IF($A3710&lt;=Settings!$B$6,"large_100k","extreme_1m")))</f>
        <v/>
      </c>
      <c r="C3710">
        <f>"ORD-"&amp;TEXT(QUOTIENT($A3710-1,3)+1,"0000000")</f>
        <v/>
      </c>
      <c r="D3710">
        <f>"LINE-"&amp;TEXT($A3710,"0000000")</f>
        <v/>
      </c>
      <c r="E3710" s="7">
        <f>Settings!$B$2+$A3710-1</f>
        <v/>
      </c>
      <c r="F3710" s="7">
        <f>Settings!$B$2+MOD($A3710-1,Settings!$B$7)</f>
        <v/>
      </c>
      <c r="G3710">
        <f>YEAR($F3710)</f>
        <v/>
      </c>
      <c r="H3710">
        <f>"Q"&amp;ROUNDUP(MONTH($F3710)/3,0)</f>
        <v/>
      </c>
      <c r="I3710">
        <f>MONTH($F3710)</f>
        <v/>
      </c>
      <c r="J3710">
        <f>CHOOSE(MONTH($F3710),"Январь","Февраль","Март","Апрель","Май","Июнь","Июль","Август","Сентябрь","Октябрь","Ноябрь","Декабрь")</f>
        <v/>
      </c>
      <c r="K3710">
        <f>DAY($F3710)</f>
        <v/>
      </c>
      <c r="L3710">
        <f>IF(MOD($A3710,10)&lt;7,"ФО_01_Крупный","ФО_"&amp;TEXT(MOD($A3710,8)+1,"00"))</f>
        <v/>
      </c>
      <c r="M3710">
        <f>IF($AB3710="Да","Регион_001_Крупный","Регион_"&amp;TEXT(MOD(QUOTIENT($A3710-1,20),180)+1,"000"))</f>
        <v/>
      </c>
      <c r="N3710">
        <f>IF($AB3710="Да","Город_"&amp;TEXT(MOD($A3710-1,250)+1,"0000"),"Город_"&amp;TEXT(MOD($A3710-1,3000)+1,"0000"))</f>
        <v/>
      </c>
      <c r="O3710">
        <f>IF($AB3710="Да","Холдинг_Крупный","Холдинг_"&amp;TEXT(MOD(QUOTIENT($A3710-1,10000),20)+1,"00"))</f>
        <v/>
      </c>
      <c r="P3710">
        <f>IF($AB3710="Да","Организация_Крупная","Организация_"&amp;TEXT(MOD(QUOTIENT($A3710-1,500),600)+1,"000"))</f>
        <v/>
      </c>
      <c r="Q3710">
        <f>"Отдел_"&amp;TEXT(MOD(QUOTIENT($A3710-1,50),100)+1,"000")</f>
        <v/>
      </c>
      <c r="R3710">
        <f>IF($AB3710="Да","Группа_Крупная","Группа_"&amp;TEXT(MOD(QUOTIENT($A3710-1,5000),30)+1,"00"))</f>
        <v/>
      </c>
      <c r="S3710">
        <f>IF($AB3710="Да","Категория_Крупная","Категория_"&amp;TEXT(MOD(QUOTIENT($A3710-1,500),120)+1,"000"))</f>
        <v/>
      </c>
      <c r="T3710">
        <f>IF($AB3710="Да","Подкатегория_Крупная","Подкатегория_"&amp;TEXT(MOD(QUOTIENT($A3710-1,50),300)+1,"000"))</f>
        <v/>
      </c>
      <c r="U3710">
        <f>"SKU_"&amp;TEXT($A3710,"0000000")</f>
        <v/>
      </c>
      <c r="V3710">
        <f>CHOOSE(MOD($A3710-1,4)+1,"Enterprise","SMB","Госсектор","Розница")</f>
        <v/>
      </c>
      <c r="W3710">
        <f>"Клиент_"&amp;TEXT(MOD($A3710-1,20000)+1,"00000")</f>
        <v/>
      </c>
      <c r="X3710">
        <f>CHOOSE(MOD($A3710-1,5)+1,"Портал","API","Импорт","Ручной ввод","Интеграция")</f>
        <v/>
      </c>
      <c r="Y3710" s="8">
        <f>ROUND(1000+MOD($A3710*37,90000)+IF($AB3710="Да",5000,0),2)</f>
        <v/>
      </c>
      <c r="Z3710">
        <f>1+MOD($A3710,20)</f>
        <v/>
      </c>
      <c r="AA3710" s="8">
        <f>ROUND($Y3710*(0.08+MOD($A3710,17)/100),2)</f>
        <v/>
      </c>
      <c r="AB3710">
        <f>IF(MOD($A3710,10)&lt;7,"Да","Нет")</f>
        <v/>
      </c>
      <c r="AC3710">
        <f>$R3710&amp;" / "&amp;$S3710&amp;" / "&amp;$T3710</f>
        <v/>
      </c>
      <c r="AD3710">
        <f>1</f>
        <v/>
      </c>
      <c r="AE3710">
        <f>IF($A3710&lt;=Settings!$B$4,"до 100",IF($A3710&lt;=Settings!$B$5,"до 10 000",IF($A3710&lt;=Settings!$B$6,"до 100 000","100 000+")))</f>
        <v/>
      </c>
    </row>
    <row r="3711">
      <c r="A3711">
        <f>ROW()-1</f>
        <v/>
      </c>
      <c r="B3711">
        <f>IF($A3711&lt;=Settings!$B$4,"small_control",IF($A3711&lt;=Settings!$B$5,"medium_10k",IF($A3711&lt;=Settings!$B$6,"large_100k","extreme_1m")))</f>
        <v/>
      </c>
      <c r="C3711">
        <f>"ORD-"&amp;TEXT(QUOTIENT($A3711-1,3)+1,"0000000")</f>
        <v/>
      </c>
      <c r="D3711">
        <f>"LINE-"&amp;TEXT($A3711,"0000000")</f>
        <v/>
      </c>
      <c r="E3711" s="7">
        <f>Settings!$B$2+$A3711-1</f>
        <v/>
      </c>
      <c r="F3711" s="7">
        <f>Settings!$B$2+MOD($A3711-1,Settings!$B$7)</f>
        <v/>
      </c>
      <c r="G3711">
        <f>YEAR($F3711)</f>
        <v/>
      </c>
      <c r="H3711">
        <f>"Q"&amp;ROUNDUP(MONTH($F3711)/3,0)</f>
        <v/>
      </c>
      <c r="I3711">
        <f>MONTH($F3711)</f>
        <v/>
      </c>
      <c r="J3711">
        <f>CHOOSE(MONTH($F3711),"Январь","Февраль","Март","Апрель","Май","Июнь","Июль","Август","Сентябрь","Октябрь","Ноябрь","Декабрь")</f>
        <v/>
      </c>
      <c r="K3711">
        <f>DAY($F3711)</f>
        <v/>
      </c>
      <c r="L3711">
        <f>IF(MOD($A3711,10)&lt;7,"ФО_01_Крупный","ФО_"&amp;TEXT(MOD($A3711,8)+1,"00"))</f>
        <v/>
      </c>
      <c r="M3711">
        <f>IF($AB3711="Да","Регион_001_Крупный","Регион_"&amp;TEXT(MOD(QUOTIENT($A3711-1,20),180)+1,"000"))</f>
        <v/>
      </c>
      <c r="N3711">
        <f>IF($AB3711="Да","Город_"&amp;TEXT(MOD($A3711-1,250)+1,"0000"),"Город_"&amp;TEXT(MOD($A3711-1,3000)+1,"0000"))</f>
        <v/>
      </c>
      <c r="O3711">
        <f>IF($AB3711="Да","Холдинг_Крупный","Холдинг_"&amp;TEXT(MOD(QUOTIENT($A3711-1,10000),20)+1,"00"))</f>
        <v/>
      </c>
      <c r="P3711">
        <f>IF($AB3711="Да","Организация_Крупная","Организация_"&amp;TEXT(MOD(QUOTIENT($A3711-1,500),600)+1,"000"))</f>
        <v/>
      </c>
      <c r="Q3711">
        <f>"Отдел_"&amp;TEXT(MOD(QUOTIENT($A3711-1,50),100)+1,"000")</f>
        <v/>
      </c>
      <c r="R3711">
        <f>IF($AB3711="Да","Группа_Крупная","Группа_"&amp;TEXT(MOD(QUOTIENT($A3711-1,5000),30)+1,"00"))</f>
        <v/>
      </c>
      <c r="S3711">
        <f>IF($AB3711="Да","Категория_Крупная","Категория_"&amp;TEXT(MOD(QUOTIENT($A3711-1,500),120)+1,"000"))</f>
        <v/>
      </c>
      <c r="T3711">
        <f>IF($AB3711="Да","Подкатегория_Крупная","Подкатегория_"&amp;TEXT(MOD(QUOTIENT($A3711-1,50),300)+1,"000"))</f>
        <v/>
      </c>
      <c r="U3711">
        <f>"SKU_"&amp;TEXT($A3711,"0000000")</f>
        <v/>
      </c>
      <c r="V3711">
        <f>CHOOSE(MOD($A3711-1,4)+1,"Enterprise","SMB","Госсектор","Розница")</f>
        <v/>
      </c>
      <c r="W3711">
        <f>"Клиент_"&amp;TEXT(MOD($A3711-1,20000)+1,"00000")</f>
        <v/>
      </c>
      <c r="X3711">
        <f>CHOOSE(MOD($A3711-1,5)+1,"Портал","API","Импорт","Ручной ввод","Интеграция")</f>
        <v/>
      </c>
      <c r="Y3711" s="8">
        <f>ROUND(1000+MOD($A3711*37,90000)+IF($AB3711="Да",5000,0),2)</f>
        <v/>
      </c>
      <c r="Z3711">
        <f>1+MOD($A3711,20)</f>
        <v/>
      </c>
      <c r="AA3711" s="8">
        <f>ROUND($Y3711*(0.08+MOD($A3711,17)/100),2)</f>
        <v/>
      </c>
      <c r="AB3711">
        <f>IF(MOD($A3711,10)&lt;7,"Да","Нет")</f>
        <v/>
      </c>
      <c r="AC3711">
        <f>$R3711&amp;" / "&amp;$S3711&amp;" / "&amp;$T3711</f>
        <v/>
      </c>
      <c r="AD3711">
        <f>1</f>
        <v/>
      </c>
      <c r="AE3711">
        <f>IF($A3711&lt;=Settings!$B$4,"до 100",IF($A3711&lt;=Settings!$B$5,"до 10 000",IF($A3711&lt;=Settings!$B$6,"до 100 000","100 000+")))</f>
        <v/>
      </c>
    </row>
    <row r="3712">
      <c r="A3712">
        <f>ROW()-1</f>
        <v/>
      </c>
      <c r="B3712">
        <f>IF($A3712&lt;=Settings!$B$4,"small_control",IF($A3712&lt;=Settings!$B$5,"medium_10k",IF($A3712&lt;=Settings!$B$6,"large_100k","extreme_1m")))</f>
        <v/>
      </c>
      <c r="C3712">
        <f>"ORD-"&amp;TEXT(QUOTIENT($A3712-1,3)+1,"0000000")</f>
        <v/>
      </c>
      <c r="D3712">
        <f>"LINE-"&amp;TEXT($A3712,"0000000")</f>
        <v/>
      </c>
      <c r="E3712" s="7">
        <f>Settings!$B$2+$A3712-1</f>
        <v/>
      </c>
      <c r="F3712" s="7">
        <f>Settings!$B$2+MOD($A3712-1,Settings!$B$7)</f>
        <v/>
      </c>
      <c r="G3712">
        <f>YEAR($F3712)</f>
        <v/>
      </c>
      <c r="H3712">
        <f>"Q"&amp;ROUNDUP(MONTH($F3712)/3,0)</f>
        <v/>
      </c>
      <c r="I3712">
        <f>MONTH($F3712)</f>
        <v/>
      </c>
      <c r="J3712">
        <f>CHOOSE(MONTH($F3712),"Январь","Февраль","Март","Апрель","Май","Июнь","Июль","Август","Сентябрь","Октябрь","Ноябрь","Декабрь")</f>
        <v/>
      </c>
      <c r="K3712">
        <f>DAY($F3712)</f>
        <v/>
      </c>
      <c r="L3712">
        <f>IF(MOD($A3712,10)&lt;7,"ФО_01_Крупный","ФО_"&amp;TEXT(MOD($A3712,8)+1,"00"))</f>
        <v/>
      </c>
      <c r="M3712">
        <f>IF($AB3712="Да","Регион_001_Крупный","Регион_"&amp;TEXT(MOD(QUOTIENT($A3712-1,20),180)+1,"000"))</f>
        <v/>
      </c>
      <c r="N3712">
        <f>IF($AB3712="Да","Город_"&amp;TEXT(MOD($A3712-1,250)+1,"0000"),"Город_"&amp;TEXT(MOD($A3712-1,3000)+1,"0000"))</f>
        <v/>
      </c>
      <c r="O3712">
        <f>IF($AB3712="Да","Холдинг_Крупный","Холдинг_"&amp;TEXT(MOD(QUOTIENT($A3712-1,10000),20)+1,"00"))</f>
        <v/>
      </c>
      <c r="P3712">
        <f>IF($AB3712="Да","Организация_Крупная","Организация_"&amp;TEXT(MOD(QUOTIENT($A3712-1,500),600)+1,"000"))</f>
        <v/>
      </c>
      <c r="Q3712">
        <f>"Отдел_"&amp;TEXT(MOD(QUOTIENT($A3712-1,50),100)+1,"000")</f>
        <v/>
      </c>
      <c r="R3712">
        <f>IF($AB3712="Да","Группа_Крупная","Группа_"&amp;TEXT(MOD(QUOTIENT($A3712-1,5000),30)+1,"00"))</f>
        <v/>
      </c>
      <c r="S3712">
        <f>IF($AB3712="Да","Категория_Крупная","Категория_"&amp;TEXT(MOD(QUOTIENT($A3712-1,500),120)+1,"000"))</f>
        <v/>
      </c>
      <c r="T3712">
        <f>IF($AB3712="Да","Подкатегория_Крупная","Подкатегория_"&amp;TEXT(MOD(QUOTIENT($A3712-1,50),300)+1,"000"))</f>
        <v/>
      </c>
      <c r="U3712">
        <f>"SKU_"&amp;TEXT($A3712,"0000000")</f>
        <v/>
      </c>
      <c r="V3712">
        <f>CHOOSE(MOD($A3712-1,4)+1,"Enterprise","SMB","Госсектор","Розница")</f>
        <v/>
      </c>
      <c r="W3712">
        <f>"Клиент_"&amp;TEXT(MOD($A3712-1,20000)+1,"00000")</f>
        <v/>
      </c>
      <c r="X3712">
        <f>CHOOSE(MOD($A3712-1,5)+1,"Портал","API","Импорт","Ручной ввод","Интеграция")</f>
        <v/>
      </c>
      <c r="Y3712" s="8">
        <f>ROUND(1000+MOD($A3712*37,90000)+IF($AB3712="Да",5000,0),2)</f>
        <v/>
      </c>
      <c r="Z3712">
        <f>1+MOD($A3712,20)</f>
        <v/>
      </c>
      <c r="AA3712" s="8">
        <f>ROUND($Y3712*(0.08+MOD($A3712,17)/100),2)</f>
        <v/>
      </c>
      <c r="AB3712">
        <f>IF(MOD($A3712,10)&lt;7,"Да","Нет")</f>
        <v/>
      </c>
      <c r="AC3712">
        <f>$R3712&amp;" / "&amp;$S3712&amp;" / "&amp;$T3712</f>
        <v/>
      </c>
      <c r="AD3712">
        <f>1</f>
        <v/>
      </c>
      <c r="AE3712">
        <f>IF($A3712&lt;=Settings!$B$4,"до 100",IF($A3712&lt;=Settings!$B$5,"до 10 000",IF($A3712&lt;=Settings!$B$6,"до 100 000","100 000+")))</f>
        <v/>
      </c>
    </row>
    <row r="3713">
      <c r="A3713">
        <f>ROW()-1</f>
        <v/>
      </c>
      <c r="B3713">
        <f>IF($A3713&lt;=Settings!$B$4,"small_control",IF($A3713&lt;=Settings!$B$5,"medium_10k",IF($A3713&lt;=Settings!$B$6,"large_100k","extreme_1m")))</f>
        <v/>
      </c>
      <c r="C3713">
        <f>"ORD-"&amp;TEXT(QUOTIENT($A3713-1,3)+1,"0000000")</f>
        <v/>
      </c>
      <c r="D3713">
        <f>"LINE-"&amp;TEXT($A3713,"0000000")</f>
        <v/>
      </c>
      <c r="E3713" s="7">
        <f>Settings!$B$2+$A3713-1</f>
        <v/>
      </c>
      <c r="F3713" s="7">
        <f>Settings!$B$2+MOD($A3713-1,Settings!$B$7)</f>
        <v/>
      </c>
      <c r="G3713">
        <f>YEAR($F3713)</f>
        <v/>
      </c>
      <c r="H3713">
        <f>"Q"&amp;ROUNDUP(MONTH($F3713)/3,0)</f>
        <v/>
      </c>
      <c r="I3713">
        <f>MONTH($F3713)</f>
        <v/>
      </c>
      <c r="J3713">
        <f>CHOOSE(MONTH($F3713),"Январь","Февраль","Март","Апрель","Май","Июнь","Июль","Август","Сентябрь","Октябрь","Ноябрь","Декабрь")</f>
        <v/>
      </c>
      <c r="K3713">
        <f>DAY($F3713)</f>
        <v/>
      </c>
      <c r="L3713">
        <f>IF(MOD($A3713,10)&lt;7,"ФО_01_Крупный","ФО_"&amp;TEXT(MOD($A3713,8)+1,"00"))</f>
        <v/>
      </c>
      <c r="M3713">
        <f>IF($AB3713="Да","Регион_001_Крупный","Регион_"&amp;TEXT(MOD(QUOTIENT($A3713-1,20),180)+1,"000"))</f>
        <v/>
      </c>
      <c r="N3713">
        <f>IF($AB3713="Да","Город_"&amp;TEXT(MOD($A3713-1,250)+1,"0000"),"Город_"&amp;TEXT(MOD($A3713-1,3000)+1,"0000"))</f>
        <v/>
      </c>
      <c r="O3713">
        <f>IF($AB3713="Да","Холдинг_Крупный","Холдинг_"&amp;TEXT(MOD(QUOTIENT($A3713-1,10000),20)+1,"00"))</f>
        <v/>
      </c>
      <c r="P3713">
        <f>IF($AB3713="Да","Организация_Крупная","Организация_"&amp;TEXT(MOD(QUOTIENT($A3713-1,500),600)+1,"000"))</f>
        <v/>
      </c>
      <c r="Q3713">
        <f>"Отдел_"&amp;TEXT(MOD(QUOTIENT($A3713-1,50),100)+1,"000")</f>
        <v/>
      </c>
      <c r="R3713">
        <f>IF($AB3713="Да","Группа_Крупная","Группа_"&amp;TEXT(MOD(QUOTIENT($A3713-1,5000),30)+1,"00"))</f>
        <v/>
      </c>
      <c r="S3713">
        <f>IF($AB3713="Да","Категория_Крупная","Категория_"&amp;TEXT(MOD(QUOTIENT($A3713-1,500),120)+1,"000"))</f>
        <v/>
      </c>
      <c r="T3713">
        <f>IF($AB3713="Да","Подкатегория_Крупная","Подкатегория_"&amp;TEXT(MOD(QUOTIENT($A3713-1,50),300)+1,"000"))</f>
        <v/>
      </c>
      <c r="U3713">
        <f>"SKU_"&amp;TEXT($A3713,"0000000")</f>
        <v/>
      </c>
      <c r="V3713">
        <f>CHOOSE(MOD($A3713-1,4)+1,"Enterprise","SMB","Госсектор","Розница")</f>
        <v/>
      </c>
      <c r="W3713">
        <f>"Клиент_"&amp;TEXT(MOD($A3713-1,20000)+1,"00000")</f>
        <v/>
      </c>
      <c r="X3713">
        <f>CHOOSE(MOD($A3713-1,5)+1,"Портал","API","Импорт","Ручной ввод","Интеграция")</f>
        <v/>
      </c>
      <c r="Y3713" s="8">
        <f>ROUND(1000+MOD($A3713*37,90000)+IF($AB3713="Да",5000,0),2)</f>
        <v/>
      </c>
      <c r="Z3713">
        <f>1+MOD($A3713,20)</f>
        <v/>
      </c>
      <c r="AA3713" s="8">
        <f>ROUND($Y3713*(0.08+MOD($A3713,17)/100),2)</f>
        <v/>
      </c>
      <c r="AB3713">
        <f>IF(MOD($A3713,10)&lt;7,"Да","Нет")</f>
        <v/>
      </c>
      <c r="AC3713">
        <f>$R3713&amp;" / "&amp;$S3713&amp;" / "&amp;$T3713</f>
        <v/>
      </c>
      <c r="AD3713">
        <f>1</f>
        <v/>
      </c>
      <c r="AE3713">
        <f>IF($A3713&lt;=Settings!$B$4,"до 100",IF($A3713&lt;=Settings!$B$5,"до 10 000",IF($A3713&lt;=Settings!$B$6,"до 100 000","100 000+")))</f>
        <v/>
      </c>
    </row>
    <row r="3714">
      <c r="A3714">
        <f>ROW()-1</f>
        <v/>
      </c>
      <c r="B3714">
        <f>IF($A3714&lt;=Settings!$B$4,"small_control",IF($A3714&lt;=Settings!$B$5,"medium_10k",IF($A3714&lt;=Settings!$B$6,"large_100k","extreme_1m")))</f>
        <v/>
      </c>
      <c r="C3714">
        <f>"ORD-"&amp;TEXT(QUOTIENT($A3714-1,3)+1,"0000000")</f>
        <v/>
      </c>
      <c r="D3714">
        <f>"LINE-"&amp;TEXT($A3714,"0000000")</f>
        <v/>
      </c>
      <c r="E3714" s="7">
        <f>Settings!$B$2+$A3714-1</f>
        <v/>
      </c>
      <c r="F3714" s="7">
        <f>Settings!$B$2+MOD($A3714-1,Settings!$B$7)</f>
        <v/>
      </c>
      <c r="G3714">
        <f>YEAR($F3714)</f>
        <v/>
      </c>
      <c r="H3714">
        <f>"Q"&amp;ROUNDUP(MONTH($F3714)/3,0)</f>
        <v/>
      </c>
      <c r="I3714">
        <f>MONTH($F3714)</f>
        <v/>
      </c>
      <c r="J3714">
        <f>CHOOSE(MONTH($F3714),"Январь","Февраль","Март","Апрель","Май","Июнь","Июль","Август","Сентябрь","Октябрь","Ноябрь","Декабрь")</f>
        <v/>
      </c>
      <c r="K3714">
        <f>DAY($F3714)</f>
        <v/>
      </c>
      <c r="L3714">
        <f>IF(MOD($A3714,10)&lt;7,"ФО_01_Крупный","ФО_"&amp;TEXT(MOD($A3714,8)+1,"00"))</f>
        <v/>
      </c>
      <c r="M3714">
        <f>IF($AB3714="Да","Регион_001_Крупный","Регион_"&amp;TEXT(MOD(QUOTIENT($A3714-1,20),180)+1,"000"))</f>
        <v/>
      </c>
      <c r="N3714">
        <f>IF($AB3714="Да","Город_"&amp;TEXT(MOD($A3714-1,250)+1,"0000"),"Город_"&amp;TEXT(MOD($A3714-1,3000)+1,"0000"))</f>
        <v/>
      </c>
      <c r="O3714">
        <f>IF($AB3714="Да","Холдинг_Крупный","Холдинг_"&amp;TEXT(MOD(QUOTIENT($A3714-1,10000),20)+1,"00"))</f>
        <v/>
      </c>
      <c r="P3714">
        <f>IF($AB3714="Да","Организация_Крупная","Организация_"&amp;TEXT(MOD(QUOTIENT($A3714-1,500),600)+1,"000"))</f>
        <v/>
      </c>
      <c r="Q3714">
        <f>"Отдел_"&amp;TEXT(MOD(QUOTIENT($A3714-1,50),100)+1,"000")</f>
        <v/>
      </c>
      <c r="R3714">
        <f>IF($AB3714="Да","Группа_Крупная","Группа_"&amp;TEXT(MOD(QUOTIENT($A3714-1,5000),30)+1,"00"))</f>
        <v/>
      </c>
      <c r="S3714">
        <f>IF($AB3714="Да","Категория_Крупная","Категория_"&amp;TEXT(MOD(QUOTIENT($A3714-1,500),120)+1,"000"))</f>
        <v/>
      </c>
      <c r="T3714">
        <f>IF($AB3714="Да","Подкатегория_Крупная","Подкатегория_"&amp;TEXT(MOD(QUOTIENT($A3714-1,50),300)+1,"000"))</f>
        <v/>
      </c>
      <c r="U3714">
        <f>"SKU_"&amp;TEXT($A3714,"0000000")</f>
        <v/>
      </c>
      <c r="V3714">
        <f>CHOOSE(MOD($A3714-1,4)+1,"Enterprise","SMB","Госсектор","Розница")</f>
        <v/>
      </c>
      <c r="W3714">
        <f>"Клиент_"&amp;TEXT(MOD($A3714-1,20000)+1,"00000")</f>
        <v/>
      </c>
      <c r="X3714">
        <f>CHOOSE(MOD($A3714-1,5)+1,"Портал","API","Импорт","Ручной ввод","Интеграция")</f>
        <v/>
      </c>
      <c r="Y3714" s="8">
        <f>ROUND(1000+MOD($A3714*37,90000)+IF($AB3714="Да",5000,0),2)</f>
        <v/>
      </c>
      <c r="Z3714">
        <f>1+MOD($A3714,20)</f>
        <v/>
      </c>
      <c r="AA3714" s="8">
        <f>ROUND($Y3714*(0.08+MOD($A3714,17)/100),2)</f>
        <v/>
      </c>
      <c r="AB3714">
        <f>IF(MOD($A3714,10)&lt;7,"Да","Нет")</f>
        <v/>
      </c>
      <c r="AC3714">
        <f>$R3714&amp;" / "&amp;$S3714&amp;" / "&amp;$T3714</f>
        <v/>
      </c>
      <c r="AD3714">
        <f>1</f>
        <v/>
      </c>
      <c r="AE3714">
        <f>IF($A3714&lt;=Settings!$B$4,"до 100",IF($A3714&lt;=Settings!$B$5,"до 10 000",IF($A3714&lt;=Settings!$B$6,"до 100 000","100 000+")))</f>
        <v/>
      </c>
    </row>
    <row r="3715">
      <c r="A3715">
        <f>ROW()-1</f>
        <v/>
      </c>
      <c r="B3715">
        <f>IF($A3715&lt;=Settings!$B$4,"small_control",IF($A3715&lt;=Settings!$B$5,"medium_10k",IF($A3715&lt;=Settings!$B$6,"large_100k","extreme_1m")))</f>
        <v/>
      </c>
      <c r="C3715">
        <f>"ORD-"&amp;TEXT(QUOTIENT($A3715-1,3)+1,"0000000")</f>
        <v/>
      </c>
      <c r="D3715">
        <f>"LINE-"&amp;TEXT($A3715,"0000000")</f>
        <v/>
      </c>
      <c r="E3715" s="7">
        <f>Settings!$B$2+$A3715-1</f>
        <v/>
      </c>
      <c r="F3715" s="7">
        <f>Settings!$B$2+MOD($A3715-1,Settings!$B$7)</f>
        <v/>
      </c>
      <c r="G3715">
        <f>YEAR($F3715)</f>
        <v/>
      </c>
      <c r="H3715">
        <f>"Q"&amp;ROUNDUP(MONTH($F3715)/3,0)</f>
        <v/>
      </c>
      <c r="I3715">
        <f>MONTH($F3715)</f>
        <v/>
      </c>
      <c r="J3715">
        <f>CHOOSE(MONTH($F3715),"Январь","Февраль","Март","Апрель","Май","Июнь","Июль","Август","Сентябрь","Октябрь","Ноябрь","Декабрь")</f>
        <v/>
      </c>
      <c r="K3715">
        <f>DAY($F3715)</f>
        <v/>
      </c>
      <c r="L3715">
        <f>IF(MOD($A3715,10)&lt;7,"ФО_01_Крупный","ФО_"&amp;TEXT(MOD($A3715,8)+1,"00"))</f>
        <v/>
      </c>
      <c r="M3715">
        <f>IF($AB3715="Да","Регион_001_Крупный","Регион_"&amp;TEXT(MOD(QUOTIENT($A3715-1,20),180)+1,"000"))</f>
        <v/>
      </c>
      <c r="N3715">
        <f>IF($AB3715="Да","Город_"&amp;TEXT(MOD($A3715-1,250)+1,"0000"),"Город_"&amp;TEXT(MOD($A3715-1,3000)+1,"0000"))</f>
        <v/>
      </c>
      <c r="O3715">
        <f>IF($AB3715="Да","Холдинг_Крупный","Холдинг_"&amp;TEXT(MOD(QUOTIENT($A3715-1,10000),20)+1,"00"))</f>
        <v/>
      </c>
      <c r="P3715">
        <f>IF($AB3715="Да","Организация_Крупная","Организация_"&amp;TEXT(MOD(QUOTIENT($A3715-1,500),600)+1,"000"))</f>
        <v/>
      </c>
      <c r="Q3715">
        <f>"Отдел_"&amp;TEXT(MOD(QUOTIENT($A3715-1,50),100)+1,"000")</f>
        <v/>
      </c>
      <c r="R3715">
        <f>IF($AB3715="Да","Группа_Крупная","Группа_"&amp;TEXT(MOD(QUOTIENT($A3715-1,5000),30)+1,"00"))</f>
        <v/>
      </c>
      <c r="S3715">
        <f>IF($AB3715="Да","Категория_Крупная","Категория_"&amp;TEXT(MOD(QUOTIENT($A3715-1,500),120)+1,"000"))</f>
        <v/>
      </c>
      <c r="T3715">
        <f>IF($AB3715="Да","Подкатегория_Крупная","Подкатегория_"&amp;TEXT(MOD(QUOTIENT($A3715-1,50),300)+1,"000"))</f>
        <v/>
      </c>
      <c r="U3715">
        <f>"SKU_"&amp;TEXT($A3715,"0000000")</f>
        <v/>
      </c>
      <c r="V3715">
        <f>CHOOSE(MOD($A3715-1,4)+1,"Enterprise","SMB","Госсектор","Розница")</f>
        <v/>
      </c>
      <c r="W3715">
        <f>"Клиент_"&amp;TEXT(MOD($A3715-1,20000)+1,"00000")</f>
        <v/>
      </c>
      <c r="X3715">
        <f>CHOOSE(MOD($A3715-1,5)+1,"Портал","API","Импорт","Ручной ввод","Интеграция")</f>
        <v/>
      </c>
      <c r="Y3715" s="8">
        <f>ROUND(1000+MOD($A3715*37,90000)+IF($AB3715="Да",5000,0),2)</f>
        <v/>
      </c>
      <c r="Z3715">
        <f>1+MOD($A3715,20)</f>
        <v/>
      </c>
      <c r="AA3715" s="8">
        <f>ROUND($Y3715*(0.08+MOD($A3715,17)/100),2)</f>
        <v/>
      </c>
      <c r="AB3715">
        <f>IF(MOD($A3715,10)&lt;7,"Да","Нет")</f>
        <v/>
      </c>
      <c r="AC3715">
        <f>$R3715&amp;" / "&amp;$S3715&amp;" / "&amp;$T3715</f>
        <v/>
      </c>
      <c r="AD3715">
        <f>1</f>
        <v/>
      </c>
      <c r="AE3715">
        <f>IF($A3715&lt;=Settings!$B$4,"до 100",IF($A3715&lt;=Settings!$B$5,"до 10 000",IF($A3715&lt;=Settings!$B$6,"до 100 000","100 000+")))</f>
        <v/>
      </c>
    </row>
    <row r="3716">
      <c r="A3716">
        <f>ROW()-1</f>
        <v/>
      </c>
      <c r="B3716">
        <f>IF($A3716&lt;=Settings!$B$4,"small_control",IF($A3716&lt;=Settings!$B$5,"medium_10k",IF($A3716&lt;=Settings!$B$6,"large_100k","extreme_1m")))</f>
        <v/>
      </c>
      <c r="C3716">
        <f>"ORD-"&amp;TEXT(QUOTIENT($A3716-1,3)+1,"0000000")</f>
        <v/>
      </c>
      <c r="D3716">
        <f>"LINE-"&amp;TEXT($A3716,"0000000")</f>
        <v/>
      </c>
      <c r="E3716" s="7">
        <f>Settings!$B$2+$A3716-1</f>
        <v/>
      </c>
      <c r="F3716" s="7">
        <f>Settings!$B$2+MOD($A3716-1,Settings!$B$7)</f>
        <v/>
      </c>
      <c r="G3716">
        <f>YEAR($F3716)</f>
        <v/>
      </c>
      <c r="H3716">
        <f>"Q"&amp;ROUNDUP(MONTH($F3716)/3,0)</f>
        <v/>
      </c>
      <c r="I3716">
        <f>MONTH($F3716)</f>
        <v/>
      </c>
      <c r="J3716">
        <f>CHOOSE(MONTH($F3716),"Январь","Февраль","Март","Апрель","Май","Июнь","Июль","Август","Сентябрь","Октябрь","Ноябрь","Декабрь")</f>
        <v/>
      </c>
      <c r="K3716">
        <f>DAY($F3716)</f>
        <v/>
      </c>
      <c r="L3716">
        <f>IF(MOD($A3716,10)&lt;7,"ФО_01_Крупный","ФО_"&amp;TEXT(MOD($A3716,8)+1,"00"))</f>
        <v/>
      </c>
      <c r="M3716">
        <f>IF($AB3716="Да","Регион_001_Крупный","Регион_"&amp;TEXT(MOD(QUOTIENT($A3716-1,20),180)+1,"000"))</f>
        <v/>
      </c>
      <c r="N3716">
        <f>IF($AB3716="Да","Город_"&amp;TEXT(MOD($A3716-1,250)+1,"0000"),"Город_"&amp;TEXT(MOD($A3716-1,3000)+1,"0000"))</f>
        <v/>
      </c>
      <c r="O3716">
        <f>IF($AB3716="Да","Холдинг_Крупный","Холдинг_"&amp;TEXT(MOD(QUOTIENT($A3716-1,10000),20)+1,"00"))</f>
        <v/>
      </c>
      <c r="P3716">
        <f>IF($AB3716="Да","Организация_Крупная","Организация_"&amp;TEXT(MOD(QUOTIENT($A3716-1,500),600)+1,"000"))</f>
        <v/>
      </c>
      <c r="Q3716">
        <f>"Отдел_"&amp;TEXT(MOD(QUOTIENT($A3716-1,50),100)+1,"000")</f>
        <v/>
      </c>
      <c r="R3716">
        <f>IF($AB3716="Да","Группа_Крупная","Группа_"&amp;TEXT(MOD(QUOTIENT($A3716-1,5000),30)+1,"00"))</f>
        <v/>
      </c>
      <c r="S3716">
        <f>IF($AB3716="Да","Категория_Крупная","Категория_"&amp;TEXT(MOD(QUOTIENT($A3716-1,500),120)+1,"000"))</f>
        <v/>
      </c>
      <c r="T3716">
        <f>IF($AB3716="Да","Подкатегория_Крупная","Подкатегория_"&amp;TEXT(MOD(QUOTIENT($A3716-1,50),300)+1,"000"))</f>
        <v/>
      </c>
      <c r="U3716">
        <f>"SKU_"&amp;TEXT($A3716,"0000000")</f>
        <v/>
      </c>
      <c r="V3716">
        <f>CHOOSE(MOD($A3716-1,4)+1,"Enterprise","SMB","Госсектор","Розница")</f>
        <v/>
      </c>
      <c r="W3716">
        <f>"Клиент_"&amp;TEXT(MOD($A3716-1,20000)+1,"00000")</f>
        <v/>
      </c>
      <c r="X3716">
        <f>CHOOSE(MOD($A3716-1,5)+1,"Портал","API","Импорт","Ручной ввод","Интеграция")</f>
        <v/>
      </c>
      <c r="Y3716" s="8">
        <f>ROUND(1000+MOD($A3716*37,90000)+IF($AB3716="Да",5000,0),2)</f>
        <v/>
      </c>
      <c r="Z3716">
        <f>1+MOD($A3716,20)</f>
        <v/>
      </c>
      <c r="AA3716" s="8">
        <f>ROUND($Y3716*(0.08+MOD($A3716,17)/100),2)</f>
        <v/>
      </c>
      <c r="AB3716">
        <f>IF(MOD($A3716,10)&lt;7,"Да","Нет")</f>
        <v/>
      </c>
      <c r="AC3716">
        <f>$R3716&amp;" / "&amp;$S3716&amp;" / "&amp;$T3716</f>
        <v/>
      </c>
      <c r="AD3716">
        <f>1</f>
        <v/>
      </c>
      <c r="AE3716">
        <f>IF($A3716&lt;=Settings!$B$4,"до 100",IF($A3716&lt;=Settings!$B$5,"до 10 000",IF($A3716&lt;=Settings!$B$6,"до 100 000","100 000+")))</f>
        <v/>
      </c>
    </row>
    <row r="3717">
      <c r="A3717">
        <f>ROW()-1</f>
        <v/>
      </c>
      <c r="B3717">
        <f>IF($A3717&lt;=Settings!$B$4,"small_control",IF($A3717&lt;=Settings!$B$5,"medium_10k",IF($A3717&lt;=Settings!$B$6,"large_100k","extreme_1m")))</f>
        <v/>
      </c>
      <c r="C3717">
        <f>"ORD-"&amp;TEXT(QUOTIENT($A3717-1,3)+1,"0000000")</f>
        <v/>
      </c>
      <c r="D3717">
        <f>"LINE-"&amp;TEXT($A3717,"0000000")</f>
        <v/>
      </c>
      <c r="E3717" s="7">
        <f>Settings!$B$2+$A3717-1</f>
        <v/>
      </c>
      <c r="F3717" s="7">
        <f>Settings!$B$2+MOD($A3717-1,Settings!$B$7)</f>
        <v/>
      </c>
      <c r="G3717">
        <f>YEAR($F3717)</f>
        <v/>
      </c>
      <c r="H3717">
        <f>"Q"&amp;ROUNDUP(MONTH($F3717)/3,0)</f>
        <v/>
      </c>
      <c r="I3717">
        <f>MONTH($F3717)</f>
        <v/>
      </c>
      <c r="J3717">
        <f>CHOOSE(MONTH($F3717),"Январь","Февраль","Март","Апрель","Май","Июнь","Июль","Август","Сентябрь","Октябрь","Ноябрь","Декабрь")</f>
        <v/>
      </c>
      <c r="K3717">
        <f>DAY($F3717)</f>
        <v/>
      </c>
      <c r="L3717">
        <f>IF(MOD($A3717,10)&lt;7,"ФО_01_Крупный","ФО_"&amp;TEXT(MOD($A3717,8)+1,"00"))</f>
        <v/>
      </c>
      <c r="M3717">
        <f>IF($AB3717="Да","Регион_001_Крупный","Регион_"&amp;TEXT(MOD(QUOTIENT($A3717-1,20),180)+1,"000"))</f>
        <v/>
      </c>
      <c r="N3717">
        <f>IF($AB3717="Да","Город_"&amp;TEXT(MOD($A3717-1,250)+1,"0000"),"Город_"&amp;TEXT(MOD($A3717-1,3000)+1,"0000"))</f>
        <v/>
      </c>
      <c r="O3717">
        <f>IF($AB3717="Да","Холдинг_Крупный","Холдинг_"&amp;TEXT(MOD(QUOTIENT($A3717-1,10000),20)+1,"00"))</f>
        <v/>
      </c>
      <c r="P3717">
        <f>IF($AB3717="Да","Организация_Крупная","Организация_"&amp;TEXT(MOD(QUOTIENT($A3717-1,500),600)+1,"000"))</f>
        <v/>
      </c>
      <c r="Q3717">
        <f>"Отдел_"&amp;TEXT(MOD(QUOTIENT($A3717-1,50),100)+1,"000")</f>
        <v/>
      </c>
      <c r="R3717">
        <f>IF($AB3717="Да","Группа_Крупная","Группа_"&amp;TEXT(MOD(QUOTIENT($A3717-1,5000),30)+1,"00"))</f>
        <v/>
      </c>
      <c r="S3717">
        <f>IF($AB3717="Да","Категория_Крупная","Категория_"&amp;TEXT(MOD(QUOTIENT($A3717-1,500),120)+1,"000"))</f>
        <v/>
      </c>
      <c r="T3717">
        <f>IF($AB3717="Да","Подкатегория_Крупная","Подкатегория_"&amp;TEXT(MOD(QUOTIENT($A3717-1,50),300)+1,"000"))</f>
        <v/>
      </c>
      <c r="U3717">
        <f>"SKU_"&amp;TEXT($A3717,"0000000")</f>
        <v/>
      </c>
      <c r="V3717">
        <f>CHOOSE(MOD($A3717-1,4)+1,"Enterprise","SMB","Госсектор","Розница")</f>
        <v/>
      </c>
      <c r="W3717">
        <f>"Клиент_"&amp;TEXT(MOD($A3717-1,20000)+1,"00000")</f>
        <v/>
      </c>
      <c r="X3717">
        <f>CHOOSE(MOD($A3717-1,5)+1,"Портал","API","Импорт","Ручной ввод","Интеграция")</f>
        <v/>
      </c>
      <c r="Y3717" s="8">
        <f>ROUND(1000+MOD($A3717*37,90000)+IF($AB3717="Да",5000,0),2)</f>
        <v/>
      </c>
      <c r="Z3717">
        <f>1+MOD($A3717,20)</f>
        <v/>
      </c>
      <c r="AA3717" s="8">
        <f>ROUND($Y3717*(0.08+MOD($A3717,17)/100),2)</f>
        <v/>
      </c>
      <c r="AB3717">
        <f>IF(MOD($A3717,10)&lt;7,"Да","Нет")</f>
        <v/>
      </c>
      <c r="AC3717">
        <f>$R3717&amp;" / "&amp;$S3717&amp;" / "&amp;$T3717</f>
        <v/>
      </c>
      <c r="AD3717">
        <f>1</f>
        <v/>
      </c>
      <c r="AE3717">
        <f>IF($A3717&lt;=Settings!$B$4,"до 100",IF($A3717&lt;=Settings!$B$5,"до 10 000",IF($A3717&lt;=Settings!$B$6,"до 100 000","100 000+")))</f>
        <v/>
      </c>
    </row>
    <row r="3718">
      <c r="A3718">
        <f>ROW()-1</f>
        <v/>
      </c>
      <c r="B3718">
        <f>IF($A3718&lt;=Settings!$B$4,"small_control",IF($A3718&lt;=Settings!$B$5,"medium_10k",IF($A3718&lt;=Settings!$B$6,"large_100k","extreme_1m")))</f>
        <v/>
      </c>
      <c r="C3718">
        <f>"ORD-"&amp;TEXT(QUOTIENT($A3718-1,3)+1,"0000000")</f>
        <v/>
      </c>
      <c r="D3718">
        <f>"LINE-"&amp;TEXT($A3718,"0000000")</f>
        <v/>
      </c>
      <c r="E3718" s="7">
        <f>Settings!$B$2+$A3718-1</f>
        <v/>
      </c>
      <c r="F3718" s="7">
        <f>Settings!$B$2+MOD($A3718-1,Settings!$B$7)</f>
        <v/>
      </c>
      <c r="G3718">
        <f>YEAR($F3718)</f>
        <v/>
      </c>
      <c r="H3718">
        <f>"Q"&amp;ROUNDUP(MONTH($F3718)/3,0)</f>
        <v/>
      </c>
      <c r="I3718">
        <f>MONTH($F3718)</f>
        <v/>
      </c>
      <c r="J3718">
        <f>CHOOSE(MONTH($F3718),"Январь","Февраль","Март","Апрель","Май","Июнь","Июль","Август","Сентябрь","Октябрь","Ноябрь","Декабрь")</f>
        <v/>
      </c>
      <c r="K3718">
        <f>DAY($F3718)</f>
        <v/>
      </c>
      <c r="L3718">
        <f>IF(MOD($A3718,10)&lt;7,"ФО_01_Крупный","ФО_"&amp;TEXT(MOD($A3718,8)+1,"00"))</f>
        <v/>
      </c>
      <c r="M3718">
        <f>IF($AB3718="Да","Регион_001_Крупный","Регион_"&amp;TEXT(MOD(QUOTIENT($A3718-1,20),180)+1,"000"))</f>
        <v/>
      </c>
      <c r="N3718">
        <f>IF($AB3718="Да","Город_"&amp;TEXT(MOD($A3718-1,250)+1,"0000"),"Город_"&amp;TEXT(MOD($A3718-1,3000)+1,"0000"))</f>
        <v/>
      </c>
      <c r="O3718">
        <f>IF($AB3718="Да","Холдинг_Крупный","Холдинг_"&amp;TEXT(MOD(QUOTIENT($A3718-1,10000),20)+1,"00"))</f>
        <v/>
      </c>
      <c r="P3718">
        <f>IF($AB3718="Да","Организация_Крупная","Организация_"&amp;TEXT(MOD(QUOTIENT($A3718-1,500),600)+1,"000"))</f>
        <v/>
      </c>
      <c r="Q3718">
        <f>"Отдел_"&amp;TEXT(MOD(QUOTIENT($A3718-1,50),100)+1,"000")</f>
        <v/>
      </c>
      <c r="R3718">
        <f>IF($AB3718="Да","Группа_Крупная","Группа_"&amp;TEXT(MOD(QUOTIENT($A3718-1,5000),30)+1,"00"))</f>
        <v/>
      </c>
      <c r="S3718">
        <f>IF($AB3718="Да","Категория_Крупная","Категория_"&amp;TEXT(MOD(QUOTIENT($A3718-1,500),120)+1,"000"))</f>
        <v/>
      </c>
      <c r="T3718">
        <f>IF($AB3718="Да","Подкатегория_Крупная","Подкатегория_"&amp;TEXT(MOD(QUOTIENT($A3718-1,50),300)+1,"000"))</f>
        <v/>
      </c>
      <c r="U3718">
        <f>"SKU_"&amp;TEXT($A3718,"0000000")</f>
        <v/>
      </c>
      <c r="V3718">
        <f>CHOOSE(MOD($A3718-1,4)+1,"Enterprise","SMB","Госсектор","Розница")</f>
        <v/>
      </c>
      <c r="W3718">
        <f>"Клиент_"&amp;TEXT(MOD($A3718-1,20000)+1,"00000")</f>
        <v/>
      </c>
      <c r="X3718">
        <f>CHOOSE(MOD($A3718-1,5)+1,"Портал","API","Импорт","Ручной ввод","Интеграция")</f>
        <v/>
      </c>
      <c r="Y3718" s="8">
        <f>ROUND(1000+MOD($A3718*37,90000)+IF($AB3718="Да",5000,0),2)</f>
        <v/>
      </c>
      <c r="Z3718">
        <f>1+MOD($A3718,20)</f>
        <v/>
      </c>
      <c r="AA3718" s="8">
        <f>ROUND($Y3718*(0.08+MOD($A3718,17)/100),2)</f>
        <v/>
      </c>
      <c r="AB3718">
        <f>IF(MOD($A3718,10)&lt;7,"Да","Нет")</f>
        <v/>
      </c>
      <c r="AC3718">
        <f>$R3718&amp;" / "&amp;$S3718&amp;" / "&amp;$T3718</f>
        <v/>
      </c>
      <c r="AD3718">
        <f>1</f>
        <v/>
      </c>
      <c r="AE3718">
        <f>IF($A3718&lt;=Settings!$B$4,"до 100",IF($A3718&lt;=Settings!$B$5,"до 10 000",IF($A3718&lt;=Settings!$B$6,"до 100 000","100 000+")))</f>
        <v/>
      </c>
    </row>
    <row r="3719">
      <c r="A3719">
        <f>ROW()-1</f>
        <v/>
      </c>
      <c r="B3719">
        <f>IF($A3719&lt;=Settings!$B$4,"small_control",IF($A3719&lt;=Settings!$B$5,"medium_10k",IF($A3719&lt;=Settings!$B$6,"large_100k","extreme_1m")))</f>
        <v/>
      </c>
      <c r="C3719">
        <f>"ORD-"&amp;TEXT(QUOTIENT($A3719-1,3)+1,"0000000")</f>
        <v/>
      </c>
      <c r="D3719">
        <f>"LINE-"&amp;TEXT($A3719,"0000000")</f>
        <v/>
      </c>
      <c r="E3719" s="7">
        <f>Settings!$B$2+$A3719-1</f>
        <v/>
      </c>
      <c r="F3719" s="7">
        <f>Settings!$B$2+MOD($A3719-1,Settings!$B$7)</f>
        <v/>
      </c>
      <c r="G3719">
        <f>YEAR($F3719)</f>
        <v/>
      </c>
      <c r="H3719">
        <f>"Q"&amp;ROUNDUP(MONTH($F3719)/3,0)</f>
        <v/>
      </c>
      <c r="I3719">
        <f>MONTH($F3719)</f>
        <v/>
      </c>
      <c r="J3719">
        <f>CHOOSE(MONTH($F3719),"Январь","Февраль","Март","Апрель","Май","Июнь","Июль","Август","Сентябрь","Октябрь","Ноябрь","Декабрь")</f>
        <v/>
      </c>
      <c r="K3719">
        <f>DAY($F3719)</f>
        <v/>
      </c>
      <c r="L3719">
        <f>IF(MOD($A3719,10)&lt;7,"ФО_01_Крупный","ФО_"&amp;TEXT(MOD($A3719,8)+1,"00"))</f>
        <v/>
      </c>
      <c r="M3719">
        <f>IF($AB3719="Да","Регион_001_Крупный","Регион_"&amp;TEXT(MOD(QUOTIENT($A3719-1,20),180)+1,"000"))</f>
        <v/>
      </c>
      <c r="N3719">
        <f>IF($AB3719="Да","Город_"&amp;TEXT(MOD($A3719-1,250)+1,"0000"),"Город_"&amp;TEXT(MOD($A3719-1,3000)+1,"0000"))</f>
        <v/>
      </c>
      <c r="O3719">
        <f>IF($AB3719="Да","Холдинг_Крупный","Холдинг_"&amp;TEXT(MOD(QUOTIENT($A3719-1,10000),20)+1,"00"))</f>
        <v/>
      </c>
      <c r="P3719">
        <f>IF($AB3719="Да","Организация_Крупная","Организация_"&amp;TEXT(MOD(QUOTIENT($A3719-1,500),600)+1,"000"))</f>
        <v/>
      </c>
      <c r="Q3719">
        <f>"Отдел_"&amp;TEXT(MOD(QUOTIENT($A3719-1,50),100)+1,"000")</f>
        <v/>
      </c>
      <c r="R3719">
        <f>IF($AB3719="Да","Группа_Крупная","Группа_"&amp;TEXT(MOD(QUOTIENT($A3719-1,5000),30)+1,"00"))</f>
        <v/>
      </c>
      <c r="S3719">
        <f>IF($AB3719="Да","Категория_Крупная","Категория_"&amp;TEXT(MOD(QUOTIENT($A3719-1,500),120)+1,"000"))</f>
        <v/>
      </c>
      <c r="T3719">
        <f>IF($AB3719="Да","Подкатегория_Крупная","Подкатегория_"&amp;TEXT(MOD(QUOTIENT($A3719-1,50),300)+1,"000"))</f>
        <v/>
      </c>
      <c r="U3719">
        <f>"SKU_"&amp;TEXT($A3719,"0000000")</f>
        <v/>
      </c>
      <c r="V3719">
        <f>CHOOSE(MOD($A3719-1,4)+1,"Enterprise","SMB","Госсектор","Розница")</f>
        <v/>
      </c>
      <c r="W3719">
        <f>"Клиент_"&amp;TEXT(MOD($A3719-1,20000)+1,"00000")</f>
        <v/>
      </c>
      <c r="X3719">
        <f>CHOOSE(MOD($A3719-1,5)+1,"Портал","API","Импорт","Ручной ввод","Интеграция")</f>
        <v/>
      </c>
      <c r="Y3719" s="8">
        <f>ROUND(1000+MOD($A3719*37,90000)+IF($AB3719="Да",5000,0),2)</f>
        <v/>
      </c>
      <c r="Z3719">
        <f>1+MOD($A3719,20)</f>
        <v/>
      </c>
      <c r="AA3719" s="8">
        <f>ROUND($Y3719*(0.08+MOD($A3719,17)/100),2)</f>
        <v/>
      </c>
      <c r="AB3719">
        <f>IF(MOD($A3719,10)&lt;7,"Да","Нет")</f>
        <v/>
      </c>
      <c r="AC3719">
        <f>$R3719&amp;" / "&amp;$S3719&amp;" / "&amp;$T3719</f>
        <v/>
      </c>
      <c r="AD3719">
        <f>1</f>
        <v/>
      </c>
      <c r="AE3719">
        <f>IF($A3719&lt;=Settings!$B$4,"до 100",IF($A3719&lt;=Settings!$B$5,"до 10 000",IF($A3719&lt;=Settings!$B$6,"до 100 000","100 000+")))</f>
        <v/>
      </c>
    </row>
    <row r="3720">
      <c r="A3720">
        <f>ROW()-1</f>
        <v/>
      </c>
      <c r="B3720">
        <f>IF($A3720&lt;=Settings!$B$4,"small_control",IF($A3720&lt;=Settings!$B$5,"medium_10k",IF($A3720&lt;=Settings!$B$6,"large_100k","extreme_1m")))</f>
        <v/>
      </c>
      <c r="C3720">
        <f>"ORD-"&amp;TEXT(QUOTIENT($A3720-1,3)+1,"0000000")</f>
        <v/>
      </c>
      <c r="D3720">
        <f>"LINE-"&amp;TEXT($A3720,"0000000")</f>
        <v/>
      </c>
      <c r="E3720" s="7">
        <f>Settings!$B$2+$A3720-1</f>
        <v/>
      </c>
      <c r="F3720" s="7">
        <f>Settings!$B$2+MOD($A3720-1,Settings!$B$7)</f>
        <v/>
      </c>
      <c r="G3720">
        <f>YEAR($F3720)</f>
        <v/>
      </c>
      <c r="H3720">
        <f>"Q"&amp;ROUNDUP(MONTH($F3720)/3,0)</f>
        <v/>
      </c>
      <c r="I3720">
        <f>MONTH($F3720)</f>
        <v/>
      </c>
      <c r="J3720">
        <f>CHOOSE(MONTH($F3720),"Январь","Февраль","Март","Апрель","Май","Июнь","Июль","Август","Сентябрь","Октябрь","Ноябрь","Декабрь")</f>
        <v/>
      </c>
      <c r="K3720">
        <f>DAY($F3720)</f>
        <v/>
      </c>
      <c r="L3720">
        <f>IF(MOD($A3720,10)&lt;7,"ФО_01_Крупный","ФО_"&amp;TEXT(MOD($A3720,8)+1,"00"))</f>
        <v/>
      </c>
      <c r="M3720">
        <f>IF($AB3720="Да","Регион_001_Крупный","Регион_"&amp;TEXT(MOD(QUOTIENT($A3720-1,20),180)+1,"000"))</f>
        <v/>
      </c>
      <c r="N3720">
        <f>IF($AB3720="Да","Город_"&amp;TEXT(MOD($A3720-1,250)+1,"0000"),"Город_"&amp;TEXT(MOD($A3720-1,3000)+1,"0000"))</f>
        <v/>
      </c>
      <c r="O3720">
        <f>IF($AB3720="Да","Холдинг_Крупный","Холдинг_"&amp;TEXT(MOD(QUOTIENT($A3720-1,10000),20)+1,"00"))</f>
        <v/>
      </c>
      <c r="P3720">
        <f>IF($AB3720="Да","Организация_Крупная","Организация_"&amp;TEXT(MOD(QUOTIENT($A3720-1,500),600)+1,"000"))</f>
        <v/>
      </c>
      <c r="Q3720">
        <f>"Отдел_"&amp;TEXT(MOD(QUOTIENT($A3720-1,50),100)+1,"000")</f>
        <v/>
      </c>
      <c r="R3720">
        <f>IF($AB3720="Да","Группа_Крупная","Группа_"&amp;TEXT(MOD(QUOTIENT($A3720-1,5000),30)+1,"00"))</f>
        <v/>
      </c>
      <c r="S3720">
        <f>IF($AB3720="Да","Категория_Крупная","Категория_"&amp;TEXT(MOD(QUOTIENT($A3720-1,500),120)+1,"000"))</f>
        <v/>
      </c>
      <c r="T3720">
        <f>IF($AB3720="Да","Подкатегория_Крупная","Подкатегория_"&amp;TEXT(MOD(QUOTIENT($A3720-1,50),300)+1,"000"))</f>
        <v/>
      </c>
      <c r="U3720">
        <f>"SKU_"&amp;TEXT($A3720,"0000000")</f>
        <v/>
      </c>
      <c r="V3720">
        <f>CHOOSE(MOD($A3720-1,4)+1,"Enterprise","SMB","Госсектор","Розница")</f>
        <v/>
      </c>
      <c r="W3720">
        <f>"Клиент_"&amp;TEXT(MOD($A3720-1,20000)+1,"00000")</f>
        <v/>
      </c>
      <c r="X3720">
        <f>CHOOSE(MOD($A3720-1,5)+1,"Портал","API","Импорт","Ручной ввод","Интеграция")</f>
        <v/>
      </c>
      <c r="Y3720" s="8">
        <f>ROUND(1000+MOD($A3720*37,90000)+IF($AB3720="Да",5000,0),2)</f>
        <v/>
      </c>
      <c r="Z3720">
        <f>1+MOD($A3720,20)</f>
        <v/>
      </c>
      <c r="AA3720" s="8">
        <f>ROUND($Y3720*(0.08+MOD($A3720,17)/100),2)</f>
        <v/>
      </c>
      <c r="AB3720">
        <f>IF(MOD($A3720,10)&lt;7,"Да","Нет")</f>
        <v/>
      </c>
      <c r="AC3720">
        <f>$R3720&amp;" / "&amp;$S3720&amp;" / "&amp;$T3720</f>
        <v/>
      </c>
      <c r="AD3720">
        <f>1</f>
        <v/>
      </c>
      <c r="AE3720">
        <f>IF($A3720&lt;=Settings!$B$4,"до 100",IF($A3720&lt;=Settings!$B$5,"до 10 000",IF($A3720&lt;=Settings!$B$6,"до 100 000","100 000+")))</f>
        <v/>
      </c>
    </row>
    <row r="3721">
      <c r="A3721">
        <f>ROW()-1</f>
        <v/>
      </c>
      <c r="B3721">
        <f>IF($A3721&lt;=Settings!$B$4,"small_control",IF($A3721&lt;=Settings!$B$5,"medium_10k",IF($A3721&lt;=Settings!$B$6,"large_100k","extreme_1m")))</f>
        <v/>
      </c>
      <c r="C3721">
        <f>"ORD-"&amp;TEXT(QUOTIENT($A3721-1,3)+1,"0000000")</f>
        <v/>
      </c>
      <c r="D3721">
        <f>"LINE-"&amp;TEXT($A3721,"0000000")</f>
        <v/>
      </c>
      <c r="E3721" s="7">
        <f>Settings!$B$2+$A3721-1</f>
        <v/>
      </c>
      <c r="F3721" s="7">
        <f>Settings!$B$2+MOD($A3721-1,Settings!$B$7)</f>
        <v/>
      </c>
      <c r="G3721">
        <f>YEAR($F3721)</f>
        <v/>
      </c>
      <c r="H3721">
        <f>"Q"&amp;ROUNDUP(MONTH($F3721)/3,0)</f>
        <v/>
      </c>
      <c r="I3721">
        <f>MONTH($F3721)</f>
        <v/>
      </c>
      <c r="J3721">
        <f>CHOOSE(MONTH($F3721),"Январь","Февраль","Март","Апрель","Май","Июнь","Июль","Август","Сентябрь","Октябрь","Ноябрь","Декабрь")</f>
        <v/>
      </c>
      <c r="K3721">
        <f>DAY($F3721)</f>
        <v/>
      </c>
      <c r="L3721">
        <f>IF(MOD($A3721,10)&lt;7,"ФО_01_Крупный","ФО_"&amp;TEXT(MOD($A3721,8)+1,"00"))</f>
        <v/>
      </c>
      <c r="M3721">
        <f>IF($AB3721="Да","Регион_001_Крупный","Регион_"&amp;TEXT(MOD(QUOTIENT($A3721-1,20),180)+1,"000"))</f>
        <v/>
      </c>
      <c r="N3721">
        <f>IF($AB3721="Да","Город_"&amp;TEXT(MOD($A3721-1,250)+1,"0000"),"Город_"&amp;TEXT(MOD($A3721-1,3000)+1,"0000"))</f>
        <v/>
      </c>
      <c r="O3721">
        <f>IF($AB3721="Да","Холдинг_Крупный","Холдинг_"&amp;TEXT(MOD(QUOTIENT($A3721-1,10000),20)+1,"00"))</f>
        <v/>
      </c>
      <c r="P3721">
        <f>IF($AB3721="Да","Организация_Крупная","Организация_"&amp;TEXT(MOD(QUOTIENT($A3721-1,500),600)+1,"000"))</f>
        <v/>
      </c>
      <c r="Q3721">
        <f>"Отдел_"&amp;TEXT(MOD(QUOTIENT($A3721-1,50),100)+1,"000")</f>
        <v/>
      </c>
      <c r="R3721">
        <f>IF($AB3721="Да","Группа_Крупная","Группа_"&amp;TEXT(MOD(QUOTIENT($A3721-1,5000),30)+1,"00"))</f>
        <v/>
      </c>
      <c r="S3721">
        <f>IF($AB3721="Да","Категория_Крупная","Категория_"&amp;TEXT(MOD(QUOTIENT($A3721-1,500),120)+1,"000"))</f>
        <v/>
      </c>
      <c r="T3721">
        <f>IF($AB3721="Да","Подкатегория_Крупная","Подкатегория_"&amp;TEXT(MOD(QUOTIENT($A3721-1,50),300)+1,"000"))</f>
        <v/>
      </c>
      <c r="U3721">
        <f>"SKU_"&amp;TEXT($A3721,"0000000")</f>
        <v/>
      </c>
      <c r="V3721">
        <f>CHOOSE(MOD($A3721-1,4)+1,"Enterprise","SMB","Госсектор","Розница")</f>
        <v/>
      </c>
      <c r="W3721">
        <f>"Клиент_"&amp;TEXT(MOD($A3721-1,20000)+1,"00000")</f>
        <v/>
      </c>
      <c r="X3721">
        <f>CHOOSE(MOD($A3721-1,5)+1,"Портал","API","Импорт","Ручной ввод","Интеграция")</f>
        <v/>
      </c>
      <c r="Y3721" s="8">
        <f>ROUND(1000+MOD($A3721*37,90000)+IF($AB3721="Да",5000,0),2)</f>
        <v/>
      </c>
      <c r="Z3721">
        <f>1+MOD($A3721,20)</f>
        <v/>
      </c>
      <c r="AA3721" s="8">
        <f>ROUND($Y3721*(0.08+MOD($A3721,17)/100),2)</f>
        <v/>
      </c>
      <c r="AB3721">
        <f>IF(MOD($A3721,10)&lt;7,"Да","Нет")</f>
        <v/>
      </c>
      <c r="AC3721">
        <f>$R3721&amp;" / "&amp;$S3721&amp;" / "&amp;$T3721</f>
        <v/>
      </c>
      <c r="AD3721">
        <f>1</f>
        <v/>
      </c>
      <c r="AE3721">
        <f>IF($A3721&lt;=Settings!$B$4,"до 100",IF($A3721&lt;=Settings!$B$5,"до 10 000",IF($A3721&lt;=Settings!$B$6,"до 100 000","100 000+")))</f>
        <v/>
      </c>
    </row>
    <row r="3722">
      <c r="A3722">
        <f>ROW()-1</f>
        <v/>
      </c>
      <c r="B3722">
        <f>IF($A3722&lt;=Settings!$B$4,"small_control",IF($A3722&lt;=Settings!$B$5,"medium_10k",IF($A3722&lt;=Settings!$B$6,"large_100k","extreme_1m")))</f>
        <v/>
      </c>
      <c r="C3722">
        <f>"ORD-"&amp;TEXT(QUOTIENT($A3722-1,3)+1,"0000000")</f>
        <v/>
      </c>
      <c r="D3722">
        <f>"LINE-"&amp;TEXT($A3722,"0000000")</f>
        <v/>
      </c>
      <c r="E3722" s="7">
        <f>Settings!$B$2+$A3722-1</f>
        <v/>
      </c>
      <c r="F3722" s="7">
        <f>Settings!$B$2+MOD($A3722-1,Settings!$B$7)</f>
        <v/>
      </c>
      <c r="G3722">
        <f>YEAR($F3722)</f>
        <v/>
      </c>
      <c r="H3722">
        <f>"Q"&amp;ROUNDUP(MONTH($F3722)/3,0)</f>
        <v/>
      </c>
      <c r="I3722">
        <f>MONTH($F3722)</f>
        <v/>
      </c>
      <c r="J3722">
        <f>CHOOSE(MONTH($F3722),"Январь","Февраль","Март","Апрель","Май","Июнь","Июль","Август","Сентябрь","Октябрь","Ноябрь","Декабрь")</f>
        <v/>
      </c>
      <c r="K3722">
        <f>DAY($F3722)</f>
        <v/>
      </c>
      <c r="L3722">
        <f>IF(MOD($A3722,10)&lt;7,"ФО_01_Крупный","ФО_"&amp;TEXT(MOD($A3722,8)+1,"00"))</f>
        <v/>
      </c>
      <c r="M3722">
        <f>IF($AB3722="Да","Регион_001_Крупный","Регион_"&amp;TEXT(MOD(QUOTIENT($A3722-1,20),180)+1,"000"))</f>
        <v/>
      </c>
      <c r="N3722">
        <f>IF($AB3722="Да","Город_"&amp;TEXT(MOD($A3722-1,250)+1,"0000"),"Город_"&amp;TEXT(MOD($A3722-1,3000)+1,"0000"))</f>
        <v/>
      </c>
      <c r="O3722">
        <f>IF($AB3722="Да","Холдинг_Крупный","Холдинг_"&amp;TEXT(MOD(QUOTIENT($A3722-1,10000),20)+1,"00"))</f>
        <v/>
      </c>
      <c r="P3722">
        <f>IF($AB3722="Да","Организация_Крупная","Организация_"&amp;TEXT(MOD(QUOTIENT($A3722-1,500),600)+1,"000"))</f>
        <v/>
      </c>
      <c r="Q3722">
        <f>"Отдел_"&amp;TEXT(MOD(QUOTIENT($A3722-1,50),100)+1,"000")</f>
        <v/>
      </c>
      <c r="R3722">
        <f>IF($AB3722="Да","Группа_Крупная","Группа_"&amp;TEXT(MOD(QUOTIENT($A3722-1,5000),30)+1,"00"))</f>
        <v/>
      </c>
      <c r="S3722">
        <f>IF($AB3722="Да","Категория_Крупная","Категория_"&amp;TEXT(MOD(QUOTIENT($A3722-1,500),120)+1,"000"))</f>
        <v/>
      </c>
      <c r="T3722">
        <f>IF($AB3722="Да","Подкатегория_Крупная","Подкатегория_"&amp;TEXT(MOD(QUOTIENT($A3722-1,50),300)+1,"000"))</f>
        <v/>
      </c>
      <c r="U3722">
        <f>"SKU_"&amp;TEXT($A3722,"0000000")</f>
        <v/>
      </c>
      <c r="V3722">
        <f>CHOOSE(MOD($A3722-1,4)+1,"Enterprise","SMB","Госсектор","Розница")</f>
        <v/>
      </c>
      <c r="W3722">
        <f>"Клиент_"&amp;TEXT(MOD($A3722-1,20000)+1,"00000")</f>
        <v/>
      </c>
      <c r="X3722">
        <f>CHOOSE(MOD($A3722-1,5)+1,"Портал","API","Импорт","Ручной ввод","Интеграция")</f>
        <v/>
      </c>
      <c r="Y3722" s="8">
        <f>ROUND(1000+MOD($A3722*37,90000)+IF($AB3722="Да",5000,0),2)</f>
        <v/>
      </c>
      <c r="Z3722">
        <f>1+MOD($A3722,20)</f>
        <v/>
      </c>
      <c r="AA3722" s="8">
        <f>ROUND($Y3722*(0.08+MOD($A3722,17)/100),2)</f>
        <v/>
      </c>
      <c r="AB3722">
        <f>IF(MOD($A3722,10)&lt;7,"Да","Нет")</f>
        <v/>
      </c>
      <c r="AC3722">
        <f>$R3722&amp;" / "&amp;$S3722&amp;" / "&amp;$T3722</f>
        <v/>
      </c>
      <c r="AD3722">
        <f>1</f>
        <v/>
      </c>
      <c r="AE3722">
        <f>IF($A3722&lt;=Settings!$B$4,"до 100",IF($A3722&lt;=Settings!$B$5,"до 10 000",IF($A3722&lt;=Settings!$B$6,"до 100 000","100 000+")))</f>
        <v/>
      </c>
    </row>
    <row r="3723">
      <c r="A3723">
        <f>ROW()-1</f>
        <v/>
      </c>
      <c r="B3723">
        <f>IF($A3723&lt;=Settings!$B$4,"small_control",IF($A3723&lt;=Settings!$B$5,"medium_10k",IF($A3723&lt;=Settings!$B$6,"large_100k","extreme_1m")))</f>
        <v/>
      </c>
      <c r="C3723">
        <f>"ORD-"&amp;TEXT(QUOTIENT($A3723-1,3)+1,"0000000")</f>
        <v/>
      </c>
      <c r="D3723">
        <f>"LINE-"&amp;TEXT($A3723,"0000000")</f>
        <v/>
      </c>
      <c r="E3723" s="7">
        <f>Settings!$B$2+$A3723-1</f>
        <v/>
      </c>
      <c r="F3723" s="7">
        <f>Settings!$B$2+MOD($A3723-1,Settings!$B$7)</f>
        <v/>
      </c>
      <c r="G3723">
        <f>YEAR($F3723)</f>
        <v/>
      </c>
      <c r="H3723">
        <f>"Q"&amp;ROUNDUP(MONTH($F3723)/3,0)</f>
        <v/>
      </c>
      <c r="I3723">
        <f>MONTH($F3723)</f>
        <v/>
      </c>
      <c r="J3723">
        <f>CHOOSE(MONTH($F3723),"Январь","Февраль","Март","Апрель","Май","Июнь","Июль","Август","Сентябрь","Октябрь","Ноябрь","Декабрь")</f>
        <v/>
      </c>
      <c r="K3723">
        <f>DAY($F3723)</f>
        <v/>
      </c>
      <c r="L3723">
        <f>IF(MOD($A3723,10)&lt;7,"ФО_01_Крупный","ФО_"&amp;TEXT(MOD($A3723,8)+1,"00"))</f>
        <v/>
      </c>
      <c r="M3723">
        <f>IF($AB3723="Да","Регион_001_Крупный","Регион_"&amp;TEXT(MOD(QUOTIENT($A3723-1,20),180)+1,"000"))</f>
        <v/>
      </c>
      <c r="N3723">
        <f>IF($AB3723="Да","Город_"&amp;TEXT(MOD($A3723-1,250)+1,"0000"),"Город_"&amp;TEXT(MOD($A3723-1,3000)+1,"0000"))</f>
        <v/>
      </c>
      <c r="O3723">
        <f>IF($AB3723="Да","Холдинг_Крупный","Холдинг_"&amp;TEXT(MOD(QUOTIENT($A3723-1,10000),20)+1,"00"))</f>
        <v/>
      </c>
      <c r="P3723">
        <f>IF($AB3723="Да","Организация_Крупная","Организация_"&amp;TEXT(MOD(QUOTIENT($A3723-1,500),600)+1,"000"))</f>
        <v/>
      </c>
      <c r="Q3723">
        <f>"Отдел_"&amp;TEXT(MOD(QUOTIENT($A3723-1,50),100)+1,"000")</f>
        <v/>
      </c>
      <c r="R3723">
        <f>IF($AB3723="Да","Группа_Крупная","Группа_"&amp;TEXT(MOD(QUOTIENT($A3723-1,5000),30)+1,"00"))</f>
        <v/>
      </c>
      <c r="S3723">
        <f>IF($AB3723="Да","Категория_Крупная","Категория_"&amp;TEXT(MOD(QUOTIENT($A3723-1,500),120)+1,"000"))</f>
        <v/>
      </c>
      <c r="T3723">
        <f>IF($AB3723="Да","Подкатегория_Крупная","Подкатегория_"&amp;TEXT(MOD(QUOTIENT($A3723-1,50),300)+1,"000"))</f>
        <v/>
      </c>
      <c r="U3723">
        <f>"SKU_"&amp;TEXT($A3723,"0000000")</f>
        <v/>
      </c>
      <c r="V3723">
        <f>CHOOSE(MOD($A3723-1,4)+1,"Enterprise","SMB","Госсектор","Розница")</f>
        <v/>
      </c>
      <c r="W3723">
        <f>"Клиент_"&amp;TEXT(MOD($A3723-1,20000)+1,"00000")</f>
        <v/>
      </c>
      <c r="X3723">
        <f>CHOOSE(MOD($A3723-1,5)+1,"Портал","API","Импорт","Ручной ввод","Интеграция")</f>
        <v/>
      </c>
      <c r="Y3723" s="8">
        <f>ROUND(1000+MOD($A3723*37,90000)+IF($AB3723="Да",5000,0),2)</f>
        <v/>
      </c>
      <c r="Z3723">
        <f>1+MOD($A3723,20)</f>
        <v/>
      </c>
      <c r="AA3723" s="8">
        <f>ROUND($Y3723*(0.08+MOD($A3723,17)/100),2)</f>
        <v/>
      </c>
      <c r="AB3723">
        <f>IF(MOD($A3723,10)&lt;7,"Да","Нет")</f>
        <v/>
      </c>
      <c r="AC3723">
        <f>$R3723&amp;" / "&amp;$S3723&amp;" / "&amp;$T3723</f>
        <v/>
      </c>
      <c r="AD3723">
        <f>1</f>
        <v/>
      </c>
      <c r="AE3723">
        <f>IF($A3723&lt;=Settings!$B$4,"до 100",IF($A3723&lt;=Settings!$B$5,"до 10 000",IF($A3723&lt;=Settings!$B$6,"до 100 000","100 000+")))</f>
        <v/>
      </c>
    </row>
    <row r="3724">
      <c r="A3724">
        <f>ROW()-1</f>
        <v/>
      </c>
      <c r="B3724">
        <f>IF($A3724&lt;=Settings!$B$4,"small_control",IF($A3724&lt;=Settings!$B$5,"medium_10k",IF($A3724&lt;=Settings!$B$6,"large_100k","extreme_1m")))</f>
        <v/>
      </c>
      <c r="C3724">
        <f>"ORD-"&amp;TEXT(QUOTIENT($A3724-1,3)+1,"0000000")</f>
        <v/>
      </c>
      <c r="D3724">
        <f>"LINE-"&amp;TEXT($A3724,"0000000")</f>
        <v/>
      </c>
      <c r="E3724" s="7">
        <f>Settings!$B$2+$A3724-1</f>
        <v/>
      </c>
      <c r="F3724" s="7">
        <f>Settings!$B$2+MOD($A3724-1,Settings!$B$7)</f>
        <v/>
      </c>
      <c r="G3724">
        <f>YEAR($F3724)</f>
        <v/>
      </c>
      <c r="H3724">
        <f>"Q"&amp;ROUNDUP(MONTH($F3724)/3,0)</f>
        <v/>
      </c>
      <c r="I3724">
        <f>MONTH($F3724)</f>
        <v/>
      </c>
      <c r="J3724">
        <f>CHOOSE(MONTH($F3724),"Январь","Февраль","Март","Апрель","Май","Июнь","Июль","Август","Сентябрь","Октябрь","Ноябрь","Декабрь")</f>
        <v/>
      </c>
      <c r="K3724">
        <f>DAY($F3724)</f>
        <v/>
      </c>
      <c r="L3724">
        <f>IF(MOD($A3724,10)&lt;7,"ФО_01_Крупный","ФО_"&amp;TEXT(MOD($A3724,8)+1,"00"))</f>
        <v/>
      </c>
      <c r="M3724">
        <f>IF($AB3724="Да","Регион_001_Крупный","Регион_"&amp;TEXT(MOD(QUOTIENT($A3724-1,20),180)+1,"000"))</f>
        <v/>
      </c>
      <c r="N3724">
        <f>IF($AB3724="Да","Город_"&amp;TEXT(MOD($A3724-1,250)+1,"0000"),"Город_"&amp;TEXT(MOD($A3724-1,3000)+1,"0000"))</f>
        <v/>
      </c>
      <c r="O3724">
        <f>IF($AB3724="Да","Холдинг_Крупный","Холдинг_"&amp;TEXT(MOD(QUOTIENT($A3724-1,10000),20)+1,"00"))</f>
        <v/>
      </c>
      <c r="P3724">
        <f>IF($AB3724="Да","Организация_Крупная","Организация_"&amp;TEXT(MOD(QUOTIENT($A3724-1,500),600)+1,"000"))</f>
        <v/>
      </c>
      <c r="Q3724">
        <f>"Отдел_"&amp;TEXT(MOD(QUOTIENT($A3724-1,50),100)+1,"000")</f>
        <v/>
      </c>
      <c r="R3724">
        <f>IF($AB3724="Да","Группа_Крупная","Группа_"&amp;TEXT(MOD(QUOTIENT($A3724-1,5000),30)+1,"00"))</f>
        <v/>
      </c>
      <c r="S3724">
        <f>IF($AB3724="Да","Категория_Крупная","Категория_"&amp;TEXT(MOD(QUOTIENT($A3724-1,500),120)+1,"000"))</f>
        <v/>
      </c>
      <c r="T3724">
        <f>IF($AB3724="Да","Подкатегория_Крупная","Подкатегория_"&amp;TEXT(MOD(QUOTIENT($A3724-1,50),300)+1,"000"))</f>
        <v/>
      </c>
      <c r="U3724">
        <f>"SKU_"&amp;TEXT($A3724,"0000000")</f>
        <v/>
      </c>
      <c r="V3724">
        <f>CHOOSE(MOD($A3724-1,4)+1,"Enterprise","SMB","Госсектор","Розница")</f>
        <v/>
      </c>
      <c r="W3724">
        <f>"Клиент_"&amp;TEXT(MOD($A3724-1,20000)+1,"00000")</f>
        <v/>
      </c>
      <c r="X3724">
        <f>CHOOSE(MOD($A3724-1,5)+1,"Портал","API","Импорт","Ручной ввод","Интеграция")</f>
        <v/>
      </c>
      <c r="Y3724" s="8">
        <f>ROUND(1000+MOD($A3724*37,90000)+IF($AB3724="Да",5000,0),2)</f>
        <v/>
      </c>
      <c r="Z3724">
        <f>1+MOD($A3724,20)</f>
        <v/>
      </c>
      <c r="AA3724" s="8">
        <f>ROUND($Y3724*(0.08+MOD($A3724,17)/100),2)</f>
        <v/>
      </c>
      <c r="AB3724">
        <f>IF(MOD($A3724,10)&lt;7,"Да","Нет")</f>
        <v/>
      </c>
      <c r="AC3724">
        <f>$R3724&amp;" / "&amp;$S3724&amp;" / "&amp;$T3724</f>
        <v/>
      </c>
      <c r="AD3724">
        <f>1</f>
        <v/>
      </c>
      <c r="AE3724">
        <f>IF($A3724&lt;=Settings!$B$4,"до 100",IF($A3724&lt;=Settings!$B$5,"до 10 000",IF($A3724&lt;=Settings!$B$6,"до 100 000","100 000+")))</f>
        <v/>
      </c>
    </row>
    <row r="3725">
      <c r="A3725">
        <f>ROW()-1</f>
        <v/>
      </c>
      <c r="B3725">
        <f>IF($A3725&lt;=Settings!$B$4,"small_control",IF($A3725&lt;=Settings!$B$5,"medium_10k",IF($A3725&lt;=Settings!$B$6,"large_100k","extreme_1m")))</f>
        <v/>
      </c>
      <c r="C3725">
        <f>"ORD-"&amp;TEXT(QUOTIENT($A3725-1,3)+1,"0000000")</f>
        <v/>
      </c>
      <c r="D3725">
        <f>"LINE-"&amp;TEXT($A3725,"0000000")</f>
        <v/>
      </c>
      <c r="E3725" s="7">
        <f>Settings!$B$2+$A3725-1</f>
        <v/>
      </c>
      <c r="F3725" s="7">
        <f>Settings!$B$2+MOD($A3725-1,Settings!$B$7)</f>
        <v/>
      </c>
      <c r="G3725">
        <f>YEAR($F3725)</f>
        <v/>
      </c>
      <c r="H3725">
        <f>"Q"&amp;ROUNDUP(MONTH($F3725)/3,0)</f>
        <v/>
      </c>
      <c r="I3725">
        <f>MONTH($F3725)</f>
        <v/>
      </c>
      <c r="J3725">
        <f>CHOOSE(MONTH($F3725),"Январь","Февраль","Март","Апрель","Май","Июнь","Июль","Август","Сентябрь","Октябрь","Ноябрь","Декабрь")</f>
        <v/>
      </c>
      <c r="K3725">
        <f>DAY($F3725)</f>
        <v/>
      </c>
      <c r="L3725">
        <f>IF(MOD($A3725,10)&lt;7,"ФО_01_Крупный","ФО_"&amp;TEXT(MOD($A3725,8)+1,"00"))</f>
        <v/>
      </c>
      <c r="M3725">
        <f>IF($AB3725="Да","Регион_001_Крупный","Регион_"&amp;TEXT(MOD(QUOTIENT($A3725-1,20),180)+1,"000"))</f>
        <v/>
      </c>
      <c r="N3725">
        <f>IF($AB3725="Да","Город_"&amp;TEXT(MOD($A3725-1,250)+1,"0000"),"Город_"&amp;TEXT(MOD($A3725-1,3000)+1,"0000"))</f>
        <v/>
      </c>
      <c r="O3725">
        <f>IF($AB3725="Да","Холдинг_Крупный","Холдинг_"&amp;TEXT(MOD(QUOTIENT($A3725-1,10000),20)+1,"00"))</f>
        <v/>
      </c>
      <c r="P3725">
        <f>IF($AB3725="Да","Организация_Крупная","Организация_"&amp;TEXT(MOD(QUOTIENT($A3725-1,500),600)+1,"000"))</f>
        <v/>
      </c>
      <c r="Q3725">
        <f>"Отдел_"&amp;TEXT(MOD(QUOTIENT($A3725-1,50),100)+1,"000")</f>
        <v/>
      </c>
      <c r="R3725">
        <f>IF($AB3725="Да","Группа_Крупная","Группа_"&amp;TEXT(MOD(QUOTIENT($A3725-1,5000),30)+1,"00"))</f>
        <v/>
      </c>
      <c r="S3725">
        <f>IF($AB3725="Да","Категория_Крупная","Категория_"&amp;TEXT(MOD(QUOTIENT($A3725-1,500),120)+1,"000"))</f>
        <v/>
      </c>
      <c r="T3725">
        <f>IF($AB3725="Да","Подкатегория_Крупная","Подкатегория_"&amp;TEXT(MOD(QUOTIENT($A3725-1,50),300)+1,"000"))</f>
        <v/>
      </c>
      <c r="U3725">
        <f>"SKU_"&amp;TEXT($A3725,"0000000")</f>
        <v/>
      </c>
      <c r="V3725">
        <f>CHOOSE(MOD($A3725-1,4)+1,"Enterprise","SMB","Госсектор","Розница")</f>
        <v/>
      </c>
      <c r="W3725">
        <f>"Клиент_"&amp;TEXT(MOD($A3725-1,20000)+1,"00000")</f>
        <v/>
      </c>
      <c r="X3725">
        <f>CHOOSE(MOD($A3725-1,5)+1,"Портал","API","Импорт","Ручной ввод","Интеграция")</f>
        <v/>
      </c>
      <c r="Y3725" s="8">
        <f>ROUND(1000+MOD($A3725*37,90000)+IF($AB3725="Да",5000,0),2)</f>
        <v/>
      </c>
      <c r="Z3725">
        <f>1+MOD($A3725,20)</f>
        <v/>
      </c>
      <c r="AA3725" s="8">
        <f>ROUND($Y3725*(0.08+MOD($A3725,17)/100),2)</f>
        <v/>
      </c>
      <c r="AB3725">
        <f>IF(MOD($A3725,10)&lt;7,"Да","Нет")</f>
        <v/>
      </c>
      <c r="AC3725">
        <f>$R3725&amp;" / "&amp;$S3725&amp;" / "&amp;$T3725</f>
        <v/>
      </c>
      <c r="AD3725">
        <f>1</f>
        <v/>
      </c>
      <c r="AE3725">
        <f>IF($A3725&lt;=Settings!$B$4,"до 100",IF($A3725&lt;=Settings!$B$5,"до 10 000",IF($A3725&lt;=Settings!$B$6,"до 100 000","100 000+")))</f>
        <v/>
      </c>
    </row>
    <row r="3726">
      <c r="A3726">
        <f>ROW()-1</f>
        <v/>
      </c>
      <c r="B3726">
        <f>IF($A3726&lt;=Settings!$B$4,"small_control",IF($A3726&lt;=Settings!$B$5,"medium_10k",IF($A3726&lt;=Settings!$B$6,"large_100k","extreme_1m")))</f>
        <v/>
      </c>
      <c r="C3726">
        <f>"ORD-"&amp;TEXT(QUOTIENT($A3726-1,3)+1,"0000000")</f>
        <v/>
      </c>
      <c r="D3726">
        <f>"LINE-"&amp;TEXT($A3726,"0000000")</f>
        <v/>
      </c>
      <c r="E3726" s="7">
        <f>Settings!$B$2+$A3726-1</f>
        <v/>
      </c>
      <c r="F3726" s="7">
        <f>Settings!$B$2+MOD($A3726-1,Settings!$B$7)</f>
        <v/>
      </c>
      <c r="G3726">
        <f>YEAR($F3726)</f>
        <v/>
      </c>
      <c r="H3726">
        <f>"Q"&amp;ROUNDUP(MONTH($F3726)/3,0)</f>
        <v/>
      </c>
      <c r="I3726">
        <f>MONTH($F3726)</f>
        <v/>
      </c>
      <c r="J3726">
        <f>CHOOSE(MONTH($F3726),"Январь","Февраль","Март","Апрель","Май","Июнь","Июль","Август","Сентябрь","Октябрь","Ноябрь","Декабрь")</f>
        <v/>
      </c>
      <c r="K3726">
        <f>DAY($F3726)</f>
        <v/>
      </c>
      <c r="L3726">
        <f>IF(MOD($A3726,10)&lt;7,"ФО_01_Крупный","ФО_"&amp;TEXT(MOD($A3726,8)+1,"00"))</f>
        <v/>
      </c>
      <c r="M3726">
        <f>IF($AB3726="Да","Регион_001_Крупный","Регион_"&amp;TEXT(MOD(QUOTIENT($A3726-1,20),180)+1,"000"))</f>
        <v/>
      </c>
      <c r="N3726">
        <f>IF($AB3726="Да","Город_"&amp;TEXT(MOD($A3726-1,250)+1,"0000"),"Город_"&amp;TEXT(MOD($A3726-1,3000)+1,"0000"))</f>
        <v/>
      </c>
      <c r="O3726">
        <f>IF($AB3726="Да","Холдинг_Крупный","Холдинг_"&amp;TEXT(MOD(QUOTIENT($A3726-1,10000),20)+1,"00"))</f>
        <v/>
      </c>
      <c r="P3726">
        <f>IF($AB3726="Да","Организация_Крупная","Организация_"&amp;TEXT(MOD(QUOTIENT($A3726-1,500),600)+1,"000"))</f>
        <v/>
      </c>
      <c r="Q3726">
        <f>"Отдел_"&amp;TEXT(MOD(QUOTIENT($A3726-1,50),100)+1,"000")</f>
        <v/>
      </c>
      <c r="R3726">
        <f>IF($AB3726="Да","Группа_Крупная","Группа_"&amp;TEXT(MOD(QUOTIENT($A3726-1,5000),30)+1,"00"))</f>
        <v/>
      </c>
      <c r="S3726">
        <f>IF($AB3726="Да","Категория_Крупная","Категория_"&amp;TEXT(MOD(QUOTIENT($A3726-1,500),120)+1,"000"))</f>
        <v/>
      </c>
      <c r="T3726">
        <f>IF($AB3726="Да","Подкатегория_Крупная","Подкатегория_"&amp;TEXT(MOD(QUOTIENT($A3726-1,50),300)+1,"000"))</f>
        <v/>
      </c>
      <c r="U3726">
        <f>"SKU_"&amp;TEXT($A3726,"0000000")</f>
        <v/>
      </c>
      <c r="V3726">
        <f>CHOOSE(MOD($A3726-1,4)+1,"Enterprise","SMB","Госсектор","Розница")</f>
        <v/>
      </c>
      <c r="W3726">
        <f>"Клиент_"&amp;TEXT(MOD($A3726-1,20000)+1,"00000")</f>
        <v/>
      </c>
      <c r="X3726">
        <f>CHOOSE(MOD($A3726-1,5)+1,"Портал","API","Импорт","Ручной ввод","Интеграция")</f>
        <v/>
      </c>
      <c r="Y3726" s="8">
        <f>ROUND(1000+MOD($A3726*37,90000)+IF($AB3726="Да",5000,0),2)</f>
        <v/>
      </c>
      <c r="Z3726">
        <f>1+MOD($A3726,20)</f>
        <v/>
      </c>
      <c r="AA3726" s="8">
        <f>ROUND($Y3726*(0.08+MOD($A3726,17)/100),2)</f>
        <v/>
      </c>
      <c r="AB3726">
        <f>IF(MOD($A3726,10)&lt;7,"Да","Нет")</f>
        <v/>
      </c>
      <c r="AC3726">
        <f>$R3726&amp;" / "&amp;$S3726&amp;" / "&amp;$T3726</f>
        <v/>
      </c>
      <c r="AD3726">
        <f>1</f>
        <v/>
      </c>
      <c r="AE3726">
        <f>IF($A3726&lt;=Settings!$B$4,"до 100",IF($A3726&lt;=Settings!$B$5,"до 10 000",IF($A3726&lt;=Settings!$B$6,"до 100 000","100 000+")))</f>
        <v/>
      </c>
    </row>
    <row r="3727">
      <c r="A3727">
        <f>ROW()-1</f>
        <v/>
      </c>
      <c r="B3727">
        <f>IF($A3727&lt;=Settings!$B$4,"small_control",IF($A3727&lt;=Settings!$B$5,"medium_10k",IF($A3727&lt;=Settings!$B$6,"large_100k","extreme_1m")))</f>
        <v/>
      </c>
      <c r="C3727">
        <f>"ORD-"&amp;TEXT(QUOTIENT($A3727-1,3)+1,"0000000")</f>
        <v/>
      </c>
      <c r="D3727">
        <f>"LINE-"&amp;TEXT($A3727,"0000000")</f>
        <v/>
      </c>
      <c r="E3727" s="7">
        <f>Settings!$B$2+$A3727-1</f>
        <v/>
      </c>
      <c r="F3727" s="7">
        <f>Settings!$B$2+MOD($A3727-1,Settings!$B$7)</f>
        <v/>
      </c>
      <c r="G3727">
        <f>YEAR($F3727)</f>
        <v/>
      </c>
      <c r="H3727">
        <f>"Q"&amp;ROUNDUP(MONTH($F3727)/3,0)</f>
        <v/>
      </c>
      <c r="I3727">
        <f>MONTH($F3727)</f>
        <v/>
      </c>
      <c r="J3727">
        <f>CHOOSE(MONTH($F3727),"Январь","Февраль","Март","Апрель","Май","Июнь","Июль","Август","Сентябрь","Октябрь","Ноябрь","Декабрь")</f>
        <v/>
      </c>
      <c r="K3727">
        <f>DAY($F3727)</f>
        <v/>
      </c>
      <c r="L3727">
        <f>IF(MOD($A3727,10)&lt;7,"ФО_01_Крупный","ФО_"&amp;TEXT(MOD($A3727,8)+1,"00"))</f>
        <v/>
      </c>
      <c r="M3727">
        <f>IF($AB3727="Да","Регион_001_Крупный","Регион_"&amp;TEXT(MOD(QUOTIENT($A3727-1,20),180)+1,"000"))</f>
        <v/>
      </c>
      <c r="N3727">
        <f>IF($AB3727="Да","Город_"&amp;TEXT(MOD($A3727-1,250)+1,"0000"),"Город_"&amp;TEXT(MOD($A3727-1,3000)+1,"0000"))</f>
        <v/>
      </c>
      <c r="O3727">
        <f>IF($AB3727="Да","Холдинг_Крупный","Холдинг_"&amp;TEXT(MOD(QUOTIENT($A3727-1,10000),20)+1,"00"))</f>
        <v/>
      </c>
      <c r="P3727">
        <f>IF($AB3727="Да","Организация_Крупная","Организация_"&amp;TEXT(MOD(QUOTIENT($A3727-1,500),600)+1,"000"))</f>
        <v/>
      </c>
      <c r="Q3727">
        <f>"Отдел_"&amp;TEXT(MOD(QUOTIENT($A3727-1,50),100)+1,"000")</f>
        <v/>
      </c>
      <c r="R3727">
        <f>IF($AB3727="Да","Группа_Крупная","Группа_"&amp;TEXT(MOD(QUOTIENT($A3727-1,5000),30)+1,"00"))</f>
        <v/>
      </c>
      <c r="S3727">
        <f>IF($AB3727="Да","Категория_Крупная","Категория_"&amp;TEXT(MOD(QUOTIENT($A3727-1,500),120)+1,"000"))</f>
        <v/>
      </c>
      <c r="T3727">
        <f>IF($AB3727="Да","Подкатегория_Крупная","Подкатегория_"&amp;TEXT(MOD(QUOTIENT($A3727-1,50),300)+1,"000"))</f>
        <v/>
      </c>
      <c r="U3727">
        <f>"SKU_"&amp;TEXT($A3727,"0000000")</f>
        <v/>
      </c>
      <c r="V3727">
        <f>CHOOSE(MOD($A3727-1,4)+1,"Enterprise","SMB","Госсектор","Розница")</f>
        <v/>
      </c>
      <c r="W3727">
        <f>"Клиент_"&amp;TEXT(MOD($A3727-1,20000)+1,"00000")</f>
        <v/>
      </c>
      <c r="X3727">
        <f>CHOOSE(MOD($A3727-1,5)+1,"Портал","API","Импорт","Ручной ввод","Интеграция")</f>
        <v/>
      </c>
      <c r="Y3727" s="8">
        <f>ROUND(1000+MOD($A3727*37,90000)+IF($AB3727="Да",5000,0),2)</f>
        <v/>
      </c>
      <c r="Z3727">
        <f>1+MOD($A3727,20)</f>
        <v/>
      </c>
      <c r="AA3727" s="8">
        <f>ROUND($Y3727*(0.08+MOD($A3727,17)/100),2)</f>
        <v/>
      </c>
      <c r="AB3727">
        <f>IF(MOD($A3727,10)&lt;7,"Да","Нет")</f>
        <v/>
      </c>
      <c r="AC3727">
        <f>$R3727&amp;" / "&amp;$S3727&amp;" / "&amp;$T3727</f>
        <v/>
      </c>
      <c r="AD3727">
        <f>1</f>
        <v/>
      </c>
      <c r="AE3727">
        <f>IF($A3727&lt;=Settings!$B$4,"до 100",IF($A3727&lt;=Settings!$B$5,"до 10 000",IF($A3727&lt;=Settings!$B$6,"до 100 000","100 000+")))</f>
        <v/>
      </c>
    </row>
    <row r="3728">
      <c r="A3728">
        <f>ROW()-1</f>
        <v/>
      </c>
      <c r="B3728">
        <f>IF($A3728&lt;=Settings!$B$4,"small_control",IF($A3728&lt;=Settings!$B$5,"medium_10k",IF($A3728&lt;=Settings!$B$6,"large_100k","extreme_1m")))</f>
        <v/>
      </c>
      <c r="C3728">
        <f>"ORD-"&amp;TEXT(QUOTIENT($A3728-1,3)+1,"0000000")</f>
        <v/>
      </c>
      <c r="D3728">
        <f>"LINE-"&amp;TEXT($A3728,"0000000")</f>
        <v/>
      </c>
      <c r="E3728" s="7">
        <f>Settings!$B$2+$A3728-1</f>
        <v/>
      </c>
      <c r="F3728" s="7">
        <f>Settings!$B$2+MOD($A3728-1,Settings!$B$7)</f>
        <v/>
      </c>
      <c r="G3728">
        <f>YEAR($F3728)</f>
        <v/>
      </c>
      <c r="H3728">
        <f>"Q"&amp;ROUNDUP(MONTH($F3728)/3,0)</f>
        <v/>
      </c>
      <c r="I3728">
        <f>MONTH($F3728)</f>
        <v/>
      </c>
      <c r="J3728">
        <f>CHOOSE(MONTH($F3728),"Январь","Февраль","Март","Апрель","Май","Июнь","Июль","Август","Сентябрь","Октябрь","Ноябрь","Декабрь")</f>
        <v/>
      </c>
      <c r="K3728">
        <f>DAY($F3728)</f>
        <v/>
      </c>
      <c r="L3728">
        <f>IF(MOD($A3728,10)&lt;7,"ФО_01_Крупный","ФО_"&amp;TEXT(MOD($A3728,8)+1,"00"))</f>
        <v/>
      </c>
      <c r="M3728">
        <f>IF($AB3728="Да","Регион_001_Крупный","Регион_"&amp;TEXT(MOD(QUOTIENT($A3728-1,20),180)+1,"000"))</f>
        <v/>
      </c>
      <c r="N3728">
        <f>IF($AB3728="Да","Город_"&amp;TEXT(MOD($A3728-1,250)+1,"0000"),"Город_"&amp;TEXT(MOD($A3728-1,3000)+1,"0000"))</f>
        <v/>
      </c>
      <c r="O3728">
        <f>IF($AB3728="Да","Холдинг_Крупный","Холдинг_"&amp;TEXT(MOD(QUOTIENT($A3728-1,10000),20)+1,"00"))</f>
        <v/>
      </c>
      <c r="P3728">
        <f>IF($AB3728="Да","Организация_Крупная","Организация_"&amp;TEXT(MOD(QUOTIENT($A3728-1,500),600)+1,"000"))</f>
        <v/>
      </c>
      <c r="Q3728">
        <f>"Отдел_"&amp;TEXT(MOD(QUOTIENT($A3728-1,50),100)+1,"000")</f>
        <v/>
      </c>
      <c r="R3728">
        <f>IF($AB3728="Да","Группа_Крупная","Группа_"&amp;TEXT(MOD(QUOTIENT($A3728-1,5000),30)+1,"00"))</f>
        <v/>
      </c>
      <c r="S3728">
        <f>IF($AB3728="Да","Категория_Крупная","Категория_"&amp;TEXT(MOD(QUOTIENT($A3728-1,500),120)+1,"000"))</f>
        <v/>
      </c>
      <c r="T3728">
        <f>IF($AB3728="Да","Подкатегория_Крупная","Подкатегория_"&amp;TEXT(MOD(QUOTIENT($A3728-1,50),300)+1,"000"))</f>
        <v/>
      </c>
      <c r="U3728">
        <f>"SKU_"&amp;TEXT($A3728,"0000000")</f>
        <v/>
      </c>
      <c r="V3728">
        <f>CHOOSE(MOD($A3728-1,4)+1,"Enterprise","SMB","Госсектор","Розница")</f>
        <v/>
      </c>
      <c r="W3728">
        <f>"Клиент_"&amp;TEXT(MOD($A3728-1,20000)+1,"00000")</f>
        <v/>
      </c>
      <c r="X3728">
        <f>CHOOSE(MOD($A3728-1,5)+1,"Портал","API","Импорт","Ручной ввод","Интеграция")</f>
        <v/>
      </c>
      <c r="Y3728" s="8">
        <f>ROUND(1000+MOD($A3728*37,90000)+IF($AB3728="Да",5000,0),2)</f>
        <v/>
      </c>
      <c r="Z3728">
        <f>1+MOD($A3728,20)</f>
        <v/>
      </c>
      <c r="AA3728" s="8">
        <f>ROUND($Y3728*(0.08+MOD($A3728,17)/100),2)</f>
        <v/>
      </c>
      <c r="AB3728">
        <f>IF(MOD($A3728,10)&lt;7,"Да","Нет")</f>
        <v/>
      </c>
      <c r="AC3728">
        <f>$R3728&amp;" / "&amp;$S3728&amp;" / "&amp;$T3728</f>
        <v/>
      </c>
      <c r="AD3728">
        <f>1</f>
        <v/>
      </c>
      <c r="AE3728">
        <f>IF($A3728&lt;=Settings!$B$4,"до 100",IF($A3728&lt;=Settings!$B$5,"до 10 000",IF($A3728&lt;=Settings!$B$6,"до 100 000","100 000+")))</f>
        <v/>
      </c>
    </row>
    <row r="3729">
      <c r="A3729">
        <f>ROW()-1</f>
        <v/>
      </c>
      <c r="B3729">
        <f>IF($A3729&lt;=Settings!$B$4,"small_control",IF($A3729&lt;=Settings!$B$5,"medium_10k",IF($A3729&lt;=Settings!$B$6,"large_100k","extreme_1m")))</f>
        <v/>
      </c>
      <c r="C3729">
        <f>"ORD-"&amp;TEXT(QUOTIENT($A3729-1,3)+1,"0000000")</f>
        <v/>
      </c>
      <c r="D3729">
        <f>"LINE-"&amp;TEXT($A3729,"0000000")</f>
        <v/>
      </c>
      <c r="E3729" s="7">
        <f>Settings!$B$2+$A3729-1</f>
        <v/>
      </c>
      <c r="F3729" s="7">
        <f>Settings!$B$2+MOD($A3729-1,Settings!$B$7)</f>
        <v/>
      </c>
      <c r="G3729">
        <f>YEAR($F3729)</f>
        <v/>
      </c>
      <c r="H3729">
        <f>"Q"&amp;ROUNDUP(MONTH($F3729)/3,0)</f>
        <v/>
      </c>
      <c r="I3729">
        <f>MONTH($F3729)</f>
        <v/>
      </c>
      <c r="J3729">
        <f>CHOOSE(MONTH($F3729),"Январь","Февраль","Март","Апрель","Май","Июнь","Июль","Август","Сентябрь","Октябрь","Ноябрь","Декабрь")</f>
        <v/>
      </c>
      <c r="K3729">
        <f>DAY($F3729)</f>
        <v/>
      </c>
      <c r="L3729">
        <f>IF(MOD($A3729,10)&lt;7,"ФО_01_Крупный","ФО_"&amp;TEXT(MOD($A3729,8)+1,"00"))</f>
        <v/>
      </c>
      <c r="M3729">
        <f>IF($AB3729="Да","Регион_001_Крупный","Регион_"&amp;TEXT(MOD(QUOTIENT($A3729-1,20),180)+1,"000"))</f>
        <v/>
      </c>
      <c r="N3729">
        <f>IF($AB3729="Да","Город_"&amp;TEXT(MOD($A3729-1,250)+1,"0000"),"Город_"&amp;TEXT(MOD($A3729-1,3000)+1,"0000"))</f>
        <v/>
      </c>
      <c r="O3729">
        <f>IF($AB3729="Да","Холдинг_Крупный","Холдинг_"&amp;TEXT(MOD(QUOTIENT($A3729-1,10000),20)+1,"00"))</f>
        <v/>
      </c>
      <c r="P3729">
        <f>IF($AB3729="Да","Организация_Крупная","Организация_"&amp;TEXT(MOD(QUOTIENT($A3729-1,500),600)+1,"000"))</f>
        <v/>
      </c>
      <c r="Q3729">
        <f>"Отдел_"&amp;TEXT(MOD(QUOTIENT($A3729-1,50),100)+1,"000")</f>
        <v/>
      </c>
      <c r="R3729">
        <f>IF($AB3729="Да","Группа_Крупная","Группа_"&amp;TEXT(MOD(QUOTIENT($A3729-1,5000),30)+1,"00"))</f>
        <v/>
      </c>
      <c r="S3729">
        <f>IF($AB3729="Да","Категория_Крупная","Категория_"&amp;TEXT(MOD(QUOTIENT($A3729-1,500),120)+1,"000"))</f>
        <v/>
      </c>
      <c r="T3729">
        <f>IF($AB3729="Да","Подкатегория_Крупная","Подкатегория_"&amp;TEXT(MOD(QUOTIENT($A3729-1,50),300)+1,"000"))</f>
        <v/>
      </c>
      <c r="U3729">
        <f>"SKU_"&amp;TEXT($A3729,"0000000")</f>
        <v/>
      </c>
      <c r="V3729">
        <f>CHOOSE(MOD($A3729-1,4)+1,"Enterprise","SMB","Госсектор","Розница")</f>
        <v/>
      </c>
      <c r="W3729">
        <f>"Клиент_"&amp;TEXT(MOD($A3729-1,20000)+1,"00000")</f>
        <v/>
      </c>
      <c r="X3729">
        <f>CHOOSE(MOD($A3729-1,5)+1,"Портал","API","Импорт","Ручной ввод","Интеграция")</f>
        <v/>
      </c>
      <c r="Y3729" s="8">
        <f>ROUND(1000+MOD($A3729*37,90000)+IF($AB3729="Да",5000,0),2)</f>
        <v/>
      </c>
      <c r="Z3729">
        <f>1+MOD($A3729,20)</f>
        <v/>
      </c>
      <c r="AA3729" s="8">
        <f>ROUND($Y3729*(0.08+MOD($A3729,17)/100),2)</f>
        <v/>
      </c>
      <c r="AB3729">
        <f>IF(MOD($A3729,10)&lt;7,"Да","Нет")</f>
        <v/>
      </c>
      <c r="AC3729">
        <f>$R3729&amp;" / "&amp;$S3729&amp;" / "&amp;$T3729</f>
        <v/>
      </c>
      <c r="AD3729">
        <f>1</f>
        <v/>
      </c>
      <c r="AE3729">
        <f>IF($A3729&lt;=Settings!$B$4,"до 100",IF($A3729&lt;=Settings!$B$5,"до 10 000",IF($A3729&lt;=Settings!$B$6,"до 100 000","100 000+")))</f>
        <v/>
      </c>
    </row>
    <row r="3730">
      <c r="A3730">
        <f>ROW()-1</f>
        <v/>
      </c>
      <c r="B3730">
        <f>IF($A3730&lt;=Settings!$B$4,"small_control",IF($A3730&lt;=Settings!$B$5,"medium_10k",IF($A3730&lt;=Settings!$B$6,"large_100k","extreme_1m")))</f>
        <v/>
      </c>
      <c r="C3730">
        <f>"ORD-"&amp;TEXT(QUOTIENT($A3730-1,3)+1,"0000000")</f>
        <v/>
      </c>
      <c r="D3730">
        <f>"LINE-"&amp;TEXT($A3730,"0000000")</f>
        <v/>
      </c>
      <c r="E3730" s="7">
        <f>Settings!$B$2+$A3730-1</f>
        <v/>
      </c>
      <c r="F3730" s="7">
        <f>Settings!$B$2+MOD($A3730-1,Settings!$B$7)</f>
        <v/>
      </c>
      <c r="G3730">
        <f>YEAR($F3730)</f>
        <v/>
      </c>
      <c r="H3730">
        <f>"Q"&amp;ROUNDUP(MONTH($F3730)/3,0)</f>
        <v/>
      </c>
      <c r="I3730">
        <f>MONTH($F3730)</f>
        <v/>
      </c>
      <c r="J3730">
        <f>CHOOSE(MONTH($F3730),"Январь","Февраль","Март","Апрель","Май","Июнь","Июль","Август","Сентябрь","Октябрь","Ноябрь","Декабрь")</f>
        <v/>
      </c>
      <c r="K3730">
        <f>DAY($F3730)</f>
        <v/>
      </c>
      <c r="L3730">
        <f>IF(MOD($A3730,10)&lt;7,"ФО_01_Крупный","ФО_"&amp;TEXT(MOD($A3730,8)+1,"00"))</f>
        <v/>
      </c>
      <c r="M3730">
        <f>IF($AB3730="Да","Регион_001_Крупный","Регион_"&amp;TEXT(MOD(QUOTIENT($A3730-1,20),180)+1,"000"))</f>
        <v/>
      </c>
      <c r="N3730">
        <f>IF($AB3730="Да","Город_"&amp;TEXT(MOD($A3730-1,250)+1,"0000"),"Город_"&amp;TEXT(MOD($A3730-1,3000)+1,"0000"))</f>
        <v/>
      </c>
      <c r="O3730">
        <f>IF($AB3730="Да","Холдинг_Крупный","Холдинг_"&amp;TEXT(MOD(QUOTIENT($A3730-1,10000),20)+1,"00"))</f>
        <v/>
      </c>
      <c r="P3730">
        <f>IF($AB3730="Да","Организация_Крупная","Организация_"&amp;TEXT(MOD(QUOTIENT($A3730-1,500),600)+1,"000"))</f>
        <v/>
      </c>
      <c r="Q3730">
        <f>"Отдел_"&amp;TEXT(MOD(QUOTIENT($A3730-1,50),100)+1,"000")</f>
        <v/>
      </c>
      <c r="R3730">
        <f>IF($AB3730="Да","Группа_Крупная","Группа_"&amp;TEXT(MOD(QUOTIENT($A3730-1,5000),30)+1,"00"))</f>
        <v/>
      </c>
      <c r="S3730">
        <f>IF($AB3730="Да","Категория_Крупная","Категория_"&amp;TEXT(MOD(QUOTIENT($A3730-1,500),120)+1,"000"))</f>
        <v/>
      </c>
      <c r="T3730">
        <f>IF($AB3730="Да","Подкатегория_Крупная","Подкатегория_"&amp;TEXT(MOD(QUOTIENT($A3730-1,50),300)+1,"000"))</f>
        <v/>
      </c>
      <c r="U3730">
        <f>"SKU_"&amp;TEXT($A3730,"0000000")</f>
        <v/>
      </c>
      <c r="V3730">
        <f>CHOOSE(MOD($A3730-1,4)+1,"Enterprise","SMB","Госсектор","Розница")</f>
        <v/>
      </c>
      <c r="W3730">
        <f>"Клиент_"&amp;TEXT(MOD($A3730-1,20000)+1,"00000")</f>
        <v/>
      </c>
      <c r="X3730">
        <f>CHOOSE(MOD($A3730-1,5)+1,"Портал","API","Импорт","Ручной ввод","Интеграция")</f>
        <v/>
      </c>
      <c r="Y3730" s="8">
        <f>ROUND(1000+MOD($A3730*37,90000)+IF($AB3730="Да",5000,0),2)</f>
        <v/>
      </c>
      <c r="Z3730">
        <f>1+MOD($A3730,20)</f>
        <v/>
      </c>
      <c r="AA3730" s="8">
        <f>ROUND($Y3730*(0.08+MOD($A3730,17)/100),2)</f>
        <v/>
      </c>
      <c r="AB3730">
        <f>IF(MOD($A3730,10)&lt;7,"Да","Нет")</f>
        <v/>
      </c>
      <c r="AC3730">
        <f>$R3730&amp;" / "&amp;$S3730&amp;" / "&amp;$T3730</f>
        <v/>
      </c>
      <c r="AD3730">
        <f>1</f>
        <v/>
      </c>
      <c r="AE3730">
        <f>IF($A3730&lt;=Settings!$B$4,"до 100",IF($A3730&lt;=Settings!$B$5,"до 10 000",IF($A3730&lt;=Settings!$B$6,"до 100 000","100 000+")))</f>
        <v/>
      </c>
    </row>
    <row r="3731">
      <c r="A3731">
        <f>ROW()-1</f>
        <v/>
      </c>
      <c r="B3731">
        <f>IF($A3731&lt;=Settings!$B$4,"small_control",IF($A3731&lt;=Settings!$B$5,"medium_10k",IF($A3731&lt;=Settings!$B$6,"large_100k","extreme_1m")))</f>
        <v/>
      </c>
      <c r="C3731">
        <f>"ORD-"&amp;TEXT(QUOTIENT($A3731-1,3)+1,"0000000")</f>
        <v/>
      </c>
      <c r="D3731">
        <f>"LINE-"&amp;TEXT($A3731,"0000000")</f>
        <v/>
      </c>
      <c r="E3731" s="7">
        <f>Settings!$B$2+$A3731-1</f>
        <v/>
      </c>
      <c r="F3731" s="7">
        <f>Settings!$B$2+MOD($A3731-1,Settings!$B$7)</f>
        <v/>
      </c>
      <c r="G3731">
        <f>YEAR($F3731)</f>
        <v/>
      </c>
      <c r="H3731">
        <f>"Q"&amp;ROUNDUP(MONTH($F3731)/3,0)</f>
        <v/>
      </c>
      <c r="I3731">
        <f>MONTH($F3731)</f>
        <v/>
      </c>
      <c r="J3731">
        <f>CHOOSE(MONTH($F3731),"Январь","Февраль","Март","Апрель","Май","Июнь","Июль","Август","Сентябрь","Октябрь","Ноябрь","Декабрь")</f>
        <v/>
      </c>
      <c r="K3731">
        <f>DAY($F3731)</f>
        <v/>
      </c>
      <c r="L3731">
        <f>IF(MOD($A3731,10)&lt;7,"ФО_01_Крупный","ФО_"&amp;TEXT(MOD($A3731,8)+1,"00"))</f>
        <v/>
      </c>
      <c r="M3731">
        <f>IF($AB3731="Да","Регион_001_Крупный","Регион_"&amp;TEXT(MOD(QUOTIENT($A3731-1,20),180)+1,"000"))</f>
        <v/>
      </c>
      <c r="N3731">
        <f>IF($AB3731="Да","Город_"&amp;TEXT(MOD($A3731-1,250)+1,"0000"),"Город_"&amp;TEXT(MOD($A3731-1,3000)+1,"0000"))</f>
        <v/>
      </c>
      <c r="O3731">
        <f>IF($AB3731="Да","Холдинг_Крупный","Холдинг_"&amp;TEXT(MOD(QUOTIENT($A3731-1,10000),20)+1,"00"))</f>
        <v/>
      </c>
      <c r="P3731">
        <f>IF($AB3731="Да","Организация_Крупная","Организация_"&amp;TEXT(MOD(QUOTIENT($A3731-1,500),600)+1,"000"))</f>
        <v/>
      </c>
      <c r="Q3731">
        <f>"Отдел_"&amp;TEXT(MOD(QUOTIENT($A3731-1,50),100)+1,"000")</f>
        <v/>
      </c>
      <c r="R3731">
        <f>IF($AB3731="Да","Группа_Крупная","Группа_"&amp;TEXT(MOD(QUOTIENT($A3731-1,5000),30)+1,"00"))</f>
        <v/>
      </c>
      <c r="S3731">
        <f>IF($AB3731="Да","Категория_Крупная","Категория_"&amp;TEXT(MOD(QUOTIENT($A3731-1,500),120)+1,"000"))</f>
        <v/>
      </c>
      <c r="T3731">
        <f>IF($AB3731="Да","Подкатегория_Крупная","Подкатегория_"&amp;TEXT(MOD(QUOTIENT($A3731-1,50),300)+1,"000"))</f>
        <v/>
      </c>
      <c r="U3731">
        <f>"SKU_"&amp;TEXT($A3731,"0000000")</f>
        <v/>
      </c>
      <c r="V3731">
        <f>CHOOSE(MOD($A3731-1,4)+1,"Enterprise","SMB","Госсектор","Розница")</f>
        <v/>
      </c>
      <c r="W3731">
        <f>"Клиент_"&amp;TEXT(MOD($A3731-1,20000)+1,"00000")</f>
        <v/>
      </c>
      <c r="X3731">
        <f>CHOOSE(MOD($A3731-1,5)+1,"Портал","API","Импорт","Ручной ввод","Интеграция")</f>
        <v/>
      </c>
      <c r="Y3731" s="8">
        <f>ROUND(1000+MOD($A3731*37,90000)+IF($AB3731="Да",5000,0),2)</f>
        <v/>
      </c>
      <c r="Z3731">
        <f>1+MOD($A3731,20)</f>
        <v/>
      </c>
      <c r="AA3731" s="8">
        <f>ROUND($Y3731*(0.08+MOD($A3731,17)/100),2)</f>
        <v/>
      </c>
      <c r="AB3731">
        <f>IF(MOD($A3731,10)&lt;7,"Да","Нет")</f>
        <v/>
      </c>
      <c r="AC3731">
        <f>$R3731&amp;" / "&amp;$S3731&amp;" / "&amp;$T3731</f>
        <v/>
      </c>
      <c r="AD3731">
        <f>1</f>
        <v/>
      </c>
      <c r="AE3731">
        <f>IF($A3731&lt;=Settings!$B$4,"до 100",IF($A3731&lt;=Settings!$B$5,"до 10 000",IF($A3731&lt;=Settings!$B$6,"до 100 000","100 000+")))</f>
        <v/>
      </c>
    </row>
    <row r="3732">
      <c r="A3732">
        <f>ROW()-1</f>
        <v/>
      </c>
      <c r="B3732">
        <f>IF($A3732&lt;=Settings!$B$4,"small_control",IF($A3732&lt;=Settings!$B$5,"medium_10k",IF($A3732&lt;=Settings!$B$6,"large_100k","extreme_1m")))</f>
        <v/>
      </c>
      <c r="C3732">
        <f>"ORD-"&amp;TEXT(QUOTIENT($A3732-1,3)+1,"0000000")</f>
        <v/>
      </c>
      <c r="D3732">
        <f>"LINE-"&amp;TEXT($A3732,"0000000")</f>
        <v/>
      </c>
      <c r="E3732" s="7">
        <f>Settings!$B$2+$A3732-1</f>
        <v/>
      </c>
      <c r="F3732" s="7">
        <f>Settings!$B$2+MOD($A3732-1,Settings!$B$7)</f>
        <v/>
      </c>
      <c r="G3732">
        <f>YEAR($F3732)</f>
        <v/>
      </c>
      <c r="H3732">
        <f>"Q"&amp;ROUNDUP(MONTH($F3732)/3,0)</f>
        <v/>
      </c>
      <c r="I3732">
        <f>MONTH($F3732)</f>
        <v/>
      </c>
      <c r="J3732">
        <f>CHOOSE(MONTH($F3732),"Январь","Февраль","Март","Апрель","Май","Июнь","Июль","Август","Сентябрь","Октябрь","Ноябрь","Декабрь")</f>
        <v/>
      </c>
      <c r="K3732">
        <f>DAY($F3732)</f>
        <v/>
      </c>
      <c r="L3732">
        <f>IF(MOD($A3732,10)&lt;7,"ФО_01_Крупный","ФО_"&amp;TEXT(MOD($A3732,8)+1,"00"))</f>
        <v/>
      </c>
      <c r="M3732">
        <f>IF($AB3732="Да","Регион_001_Крупный","Регион_"&amp;TEXT(MOD(QUOTIENT($A3732-1,20),180)+1,"000"))</f>
        <v/>
      </c>
      <c r="N3732">
        <f>IF($AB3732="Да","Город_"&amp;TEXT(MOD($A3732-1,250)+1,"0000"),"Город_"&amp;TEXT(MOD($A3732-1,3000)+1,"0000"))</f>
        <v/>
      </c>
      <c r="O3732">
        <f>IF($AB3732="Да","Холдинг_Крупный","Холдинг_"&amp;TEXT(MOD(QUOTIENT($A3732-1,10000),20)+1,"00"))</f>
        <v/>
      </c>
      <c r="P3732">
        <f>IF($AB3732="Да","Организация_Крупная","Организация_"&amp;TEXT(MOD(QUOTIENT($A3732-1,500),600)+1,"000"))</f>
        <v/>
      </c>
      <c r="Q3732">
        <f>"Отдел_"&amp;TEXT(MOD(QUOTIENT($A3732-1,50),100)+1,"000")</f>
        <v/>
      </c>
      <c r="R3732">
        <f>IF($AB3732="Да","Группа_Крупная","Группа_"&amp;TEXT(MOD(QUOTIENT($A3732-1,5000),30)+1,"00"))</f>
        <v/>
      </c>
      <c r="S3732">
        <f>IF($AB3732="Да","Категория_Крупная","Категория_"&amp;TEXT(MOD(QUOTIENT($A3732-1,500),120)+1,"000"))</f>
        <v/>
      </c>
      <c r="T3732">
        <f>IF($AB3732="Да","Подкатегория_Крупная","Подкатегория_"&amp;TEXT(MOD(QUOTIENT($A3732-1,50),300)+1,"000"))</f>
        <v/>
      </c>
      <c r="U3732">
        <f>"SKU_"&amp;TEXT($A3732,"0000000")</f>
        <v/>
      </c>
      <c r="V3732">
        <f>CHOOSE(MOD($A3732-1,4)+1,"Enterprise","SMB","Госсектор","Розница")</f>
        <v/>
      </c>
      <c r="W3732">
        <f>"Клиент_"&amp;TEXT(MOD($A3732-1,20000)+1,"00000")</f>
        <v/>
      </c>
      <c r="X3732">
        <f>CHOOSE(MOD($A3732-1,5)+1,"Портал","API","Импорт","Ручной ввод","Интеграция")</f>
        <v/>
      </c>
      <c r="Y3732" s="8">
        <f>ROUND(1000+MOD($A3732*37,90000)+IF($AB3732="Да",5000,0),2)</f>
        <v/>
      </c>
      <c r="Z3732">
        <f>1+MOD($A3732,20)</f>
        <v/>
      </c>
      <c r="AA3732" s="8">
        <f>ROUND($Y3732*(0.08+MOD($A3732,17)/100),2)</f>
        <v/>
      </c>
      <c r="AB3732">
        <f>IF(MOD($A3732,10)&lt;7,"Да","Нет")</f>
        <v/>
      </c>
      <c r="AC3732">
        <f>$R3732&amp;" / "&amp;$S3732&amp;" / "&amp;$T3732</f>
        <v/>
      </c>
      <c r="AD3732">
        <f>1</f>
        <v/>
      </c>
      <c r="AE3732">
        <f>IF($A3732&lt;=Settings!$B$4,"до 100",IF($A3732&lt;=Settings!$B$5,"до 10 000",IF($A3732&lt;=Settings!$B$6,"до 100 000","100 000+")))</f>
        <v/>
      </c>
    </row>
    <row r="3733">
      <c r="A3733">
        <f>ROW()-1</f>
        <v/>
      </c>
      <c r="B3733">
        <f>IF($A3733&lt;=Settings!$B$4,"small_control",IF($A3733&lt;=Settings!$B$5,"medium_10k",IF($A3733&lt;=Settings!$B$6,"large_100k","extreme_1m")))</f>
        <v/>
      </c>
      <c r="C3733">
        <f>"ORD-"&amp;TEXT(QUOTIENT($A3733-1,3)+1,"0000000")</f>
        <v/>
      </c>
      <c r="D3733">
        <f>"LINE-"&amp;TEXT($A3733,"0000000")</f>
        <v/>
      </c>
      <c r="E3733" s="7">
        <f>Settings!$B$2+$A3733-1</f>
        <v/>
      </c>
      <c r="F3733" s="7">
        <f>Settings!$B$2+MOD($A3733-1,Settings!$B$7)</f>
        <v/>
      </c>
      <c r="G3733">
        <f>YEAR($F3733)</f>
        <v/>
      </c>
      <c r="H3733">
        <f>"Q"&amp;ROUNDUP(MONTH($F3733)/3,0)</f>
        <v/>
      </c>
      <c r="I3733">
        <f>MONTH($F3733)</f>
        <v/>
      </c>
      <c r="J3733">
        <f>CHOOSE(MONTH($F3733),"Январь","Февраль","Март","Апрель","Май","Июнь","Июль","Август","Сентябрь","Октябрь","Ноябрь","Декабрь")</f>
        <v/>
      </c>
      <c r="K3733">
        <f>DAY($F3733)</f>
        <v/>
      </c>
      <c r="L3733">
        <f>IF(MOD($A3733,10)&lt;7,"ФО_01_Крупный","ФО_"&amp;TEXT(MOD($A3733,8)+1,"00"))</f>
        <v/>
      </c>
      <c r="M3733">
        <f>IF($AB3733="Да","Регион_001_Крупный","Регион_"&amp;TEXT(MOD(QUOTIENT($A3733-1,20),180)+1,"000"))</f>
        <v/>
      </c>
      <c r="N3733">
        <f>IF($AB3733="Да","Город_"&amp;TEXT(MOD($A3733-1,250)+1,"0000"),"Город_"&amp;TEXT(MOD($A3733-1,3000)+1,"0000"))</f>
        <v/>
      </c>
      <c r="O3733">
        <f>IF($AB3733="Да","Холдинг_Крупный","Холдинг_"&amp;TEXT(MOD(QUOTIENT($A3733-1,10000),20)+1,"00"))</f>
        <v/>
      </c>
      <c r="P3733">
        <f>IF($AB3733="Да","Организация_Крупная","Организация_"&amp;TEXT(MOD(QUOTIENT($A3733-1,500),600)+1,"000"))</f>
        <v/>
      </c>
      <c r="Q3733">
        <f>"Отдел_"&amp;TEXT(MOD(QUOTIENT($A3733-1,50),100)+1,"000")</f>
        <v/>
      </c>
      <c r="R3733">
        <f>IF($AB3733="Да","Группа_Крупная","Группа_"&amp;TEXT(MOD(QUOTIENT($A3733-1,5000),30)+1,"00"))</f>
        <v/>
      </c>
      <c r="S3733">
        <f>IF($AB3733="Да","Категория_Крупная","Категория_"&amp;TEXT(MOD(QUOTIENT($A3733-1,500),120)+1,"000"))</f>
        <v/>
      </c>
      <c r="T3733">
        <f>IF($AB3733="Да","Подкатегория_Крупная","Подкатегория_"&amp;TEXT(MOD(QUOTIENT($A3733-1,50),300)+1,"000"))</f>
        <v/>
      </c>
      <c r="U3733">
        <f>"SKU_"&amp;TEXT($A3733,"0000000")</f>
        <v/>
      </c>
      <c r="V3733">
        <f>CHOOSE(MOD($A3733-1,4)+1,"Enterprise","SMB","Госсектор","Розница")</f>
        <v/>
      </c>
      <c r="W3733">
        <f>"Клиент_"&amp;TEXT(MOD($A3733-1,20000)+1,"00000")</f>
        <v/>
      </c>
      <c r="X3733">
        <f>CHOOSE(MOD($A3733-1,5)+1,"Портал","API","Импорт","Ручной ввод","Интеграция")</f>
        <v/>
      </c>
      <c r="Y3733" s="8">
        <f>ROUND(1000+MOD($A3733*37,90000)+IF($AB3733="Да",5000,0),2)</f>
        <v/>
      </c>
      <c r="Z3733">
        <f>1+MOD($A3733,20)</f>
        <v/>
      </c>
      <c r="AA3733" s="8">
        <f>ROUND($Y3733*(0.08+MOD($A3733,17)/100),2)</f>
        <v/>
      </c>
      <c r="AB3733">
        <f>IF(MOD($A3733,10)&lt;7,"Да","Нет")</f>
        <v/>
      </c>
      <c r="AC3733">
        <f>$R3733&amp;" / "&amp;$S3733&amp;" / "&amp;$T3733</f>
        <v/>
      </c>
      <c r="AD3733">
        <f>1</f>
        <v/>
      </c>
      <c r="AE3733">
        <f>IF($A3733&lt;=Settings!$B$4,"до 100",IF($A3733&lt;=Settings!$B$5,"до 10 000",IF($A3733&lt;=Settings!$B$6,"до 100 000","100 000+")))</f>
        <v/>
      </c>
    </row>
    <row r="3734">
      <c r="A3734">
        <f>ROW()-1</f>
        <v/>
      </c>
      <c r="B3734">
        <f>IF($A3734&lt;=Settings!$B$4,"small_control",IF($A3734&lt;=Settings!$B$5,"medium_10k",IF($A3734&lt;=Settings!$B$6,"large_100k","extreme_1m")))</f>
        <v/>
      </c>
      <c r="C3734">
        <f>"ORD-"&amp;TEXT(QUOTIENT($A3734-1,3)+1,"0000000")</f>
        <v/>
      </c>
      <c r="D3734">
        <f>"LINE-"&amp;TEXT($A3734,"0000000")</f>
        <v/>
      </c>
      <c r="E3734" s="7">
        <f>Settings!$B$2+$A3734-1</f>
        <v/>
      </c>
      <c r="F3734" s="7">
        <f>Settings!$B$2+MOD($A3734-1,Settings!$B$7)</f>
        <v/>
      </c>
      <c r="G3734">
        <f>YEAR($F3734)</f>
        <v/>
      </c>
      <c r="H3734">
        <f>"Q"&amp;ROUNDUP(MONTH($F3734)/3,0)</f>
        <v/>
      </c>
      <c r="I3734">
        <f>MONTH($F3734)</f>
        <v/>
      </c>
      <c r="J3734">
        <f>CHOOSE(MONTH($F3734),"Январь","Февраль","Март","Апрель","Май","Июнь","Июль","Август","Сентябрь","Октябрь","Ноябрь","Декабрь")</f>
        <v/>
      </c>
      <c r="K3734">
        <f>DAY($F3734)</f>
        <v/>
      </c>
      <c r="L3734">
        <f>IF(MOD($A3734,10)&lt;7,"ФО_01_Крупный","ФО_"&amp;TEXT(MOD($A3734,8)+1,"00"))</f>
        <v/>
      </c>
      <c r="M3734">
        <f>IF($AB3734="Да","Регион_001_Крупный","Регион_"&amp;TEXT(MOD(QUOTIENT($A3734-1,20),180)+1,"000"))</f>
        <v/>
      </c>
      <c r="N3734">
        <f>IF($AB3734="Да","Город_"&amp;TEXT(MOD($A3734-1,250)+1,"0000"),"Город_"&amp;TEXT(MOD($A3734-1,3000)+1,"0000"))</f>
        <v/>
      </c>
      <c r="O3734">
        <f>IF($AB3734="Да","Холдинг_Крупный","Холдинг_"&amp;TEXT(MOD(QUOTIENT($A3734-1,10000),20)+1,"00"))</f>
        <v/>
      </c>
      <c r="P3734">
        <f>IF($AB3734="Да","Организация_Крупная","Организация_"&amp;TEXT(MOD(QUOTIENT($A3734-1,500),600)+1,"000"))</f>
        <v/>
      </c>
      <c r="Q3734">
        <f>"Отдел_"&amp;TEXT(MOD(QUOTIENT($A3734-1,50),100)+1,"000")</f>
        <v/>
      </c>
      <c r="R3734">
        <f>IF($AB3734="Да","Группа_Крупная","Группа_"&amp;TEXT(MOD(QUOTIENT($A3734-1,5000),30)+1,"00"))</f>
        <v/>
      </c>
      <c r="S3734">
        <f>IF($AB3734="Да","Категория_Крупная","Категория_"&amp;TEXT(MOD(QUOTIENT($A3734-1,500),120)+1,"000"))</f>
        <v/>
      </c>
      <c r="T3734">
        <f>IF($AB3734="Да","Подкатегория_Крупная","Подкатегория_"&amp;TEXT(MOD(QUOTIENT($A3734-1,50),300)+1,"000"))</f>
        <v/>
      </c>
      <c r="U3734">
        <f>"SKU_"&amp;TEXT($A3734,"0000000")</f>
        <v/>
      </c>
      <c r="V3734">
        <f>CHOOSE(MOD($A3734-1,4)+1,"Enterprise","SMB","Госсектор","Розница")</f>
        <v/>
      </c>
      <c r="W3734">
        <f>"Клиент_"&amp;TEXT(MOD($A3734-1,20000)+1,"00000")</f>
        <v/>
      </c>
      <c r="X3734">
        <f>CHOOSE(MOD($A3734-1,5)+1,"Портал","API","Импорт","Ручной ввод","Интеграция")</f>
        <v/>
      </c>
      <c r="Y3734" s="8">
        <f>ROUND(1000+MOD($A3734*37,90000)+IF($AB3734="Да",5000,0),2)</f>
        <v/>
      </c>
      <c r="Z3734">
        <f>1+MOD($A3734,20)</f>
        <v/>
      </c>
      <c r="AA3734" s="8">
        <f>ROUND($Y3734*(0.08+MOD($A3734,17)/100),2)</f>
        <v/>
      </c>
      <c r="AB3734">
        <f>IF(MOD($A3734,10)&lt;7,"Да","Нет")</f>
        <v/>
      </c>
      <c r="AC3734">
        <f>$R3734&amp;" / "&amp;$S3734&amp;" / "&amp;$T3734</f>
        <v/>
      </c>
      <c r="AD3734">
        <f>1</f>
        <v/>
      </c>
      <c r="AE3734">
        <f>IF($A3734&lt;=Settings!$B$4,"до 100",IF($A3734&lt;=Settings!$B$5,"до 10 000",IF($A3734&lt;=Settings!$B$6,"до 100 000","100 000+")))</f>
        <v/>
      </c>
    </row>
    <row r="3735">
      <c r="A3735">
        <f>ROW()-1</f>
        <v/>
      </c>
      <c r="B3735">
        <f>IF($A3735&lt;=Settings!$B$4,"small_control",IF($A3735&lt;=Settings!$B$5,"medium_10k",IF($A3735&lt;=Settings!$B$6,"large_100k","extreme_1m")))</f>
        <v/>
      </c>
      <c r="C3735">
        <f>"ORD-"&amp;TEXT(QUOTIENT($A3735-1,3)+1,"0000000")</f>
        <v/>
      </c>
      <c r="D3735">
        <f>"LINE-"&amp;TEXT($A3735,"0000000")</f>
        <v/>
      </c>
      <c r="E3735" s="7">
        <f>Settings!$B$2+$A3735-1</f>
        <v/>
      </c>
      <c r="F3735" s="7">
        <f>Settings!$B$2+MOD($A3735-1,Settings!$B$7)</f>
        <v/>
      </c>
      <c r="G3735">
        <f>YEAR($F3735)</f>
        <v/>
      </c>
      <c r="H3735">
        <f>"Q"&amp;ROUNDUP(MONTH($F3735)/3,0)</f>
        <v/>
      </c>
      <c r="I3735">
        <f>MONTH($F3735)</f>
        <v/>
      </c>
      <c r="J3735">
        <f>CHOOSE(MONTH($F3735),"Январь","Февраль","Март","Апрель","Май","Июнь","Июль","Август","Сентябрь","Октябрь","Ноябрь","Декабрь")</f>
        <v/>
      </c>
      <c r="K3735">
        <f>DAY($F3735)</f>
        <v/>
      </c>
      <c r="L3735">
        <f>IF(MOD($A3735,10)&lt;7,"ФО_01_Крупный","ФО_"&amp;TEXT(MOD($A3735,8)+1,"00"))</f>
        <v/>
      </c>
      <c r="M3735">
        <f>IF($AB3735="Да","Регион_001_Крупный","Регион_"&amp;TEXT(MOD(QUOTIENT($A3735-1,20),180)+1,"000"))</f>
        <v/>
      </c>
      <c r="N3735">
        <f>IF($AB3735="Да","Город_"&amp;TEXT(MOD($A3735-1,250)+1,"0000"),"Город_"&amp;TEXT(MOD($A3735-1,3000)+1,"0000"))</f>
        <v/>
      </c>
      <c r="O3735">
        <f>IF($AB3735="Да","Холдинг_Крупный","Холдинг_"&amp;TEXT(MOD(QUOTIENT($A3735-1,10000),20)+1,"00"))</f>
        <v/>
      </c>
      <c r="P3735">
        <f>IF($AB3735="Да","Организация_Крупная","Организация_"&amp;TEXT(MOD(QUOTIENT($A3735-1,500),600)+1,"000"))</f>
        <v/>
      </c>
      <c r="Q3735">
        <f>"Отдел_"&amp;TEXT(MOD(QUOTIENT($A3735-1,50),100)+1,"000")</f>
        <v/>
      </c>
      <c r="R3735">
        <f>IF($AB3735="Да","Группа_Крупная","Группа_"&amp;TEXT(MOD(QUOTIENT($A3735-1,5000),30)+1,"00"))</f>
        <v/>
      </c>
      <c r="S3735">
        <f>IF($AB3735="Да","Категория_Крупная","Категория_"&amp;TEXT(MOD(QUOTIENT($A3735-1,500),120)+1,"000"))</f>
        <v/>
      </c>
      <c r="T3735">
        <f>IF($AB3735="Да","Подкатегория_Крупная","Подкатегория_"&amp;TEXT(MOD(QUOTIENT($A3735-1,50),300)+1,"000"))</f>
        <v/>
      </c>
      <c r="U3735">
        <f>"SKU_"&amp;TEXT($A3735,"0000000")</f>
        <v/>
      </c>
      <c r="V3735">
        <f>CHOOSE(MOD($A3735-1,4)+1,"Enterprise","SMB","Госсектор","Розница")</f>
        <v/>
      </c>
      <c r="W3735">
        <f>"Клиент_"&amp;TEXT(MOD($A3735-1,20000)+1,"00000")</f>
        <v/>
      </c>
      <c r="X3735">
        <f>CHOOSE(MOD($A3735-1,5)+1,"Портал","API","Импорт","Ручной ввод","Интеграция")</f>
        <v/>
      </c>
      <c r="Y3735" s="8">
        <f>ROUND(1000+MOD($A3735*37,90000)+IF($AB3735="Да",5000,0),2)</f>
        <v/>
      </c>
      <c r="Z3735">
        <f>1+MOD($A3735,20)</f>
        <v/>
      </c>
      <c r="AA3735" s="8">
        <f>ROUND($Y3735*(0.08+MOD($A3735,17)/100),2)</f>
        <v/>
      </c>
      <c r="AB3735">
        <f>IF(MOD($A3735,10)&lt;7,"Да","Нет")</f>
        <v/>
      </c>
      <c r="AC3735">
        <f>$R3735&amp;" / "&amp;$S3735&amp;" / "&amp;$T3735</f>
        <v/>
      </c>
      <c r="AD3735">
        <f>1</f>
        <v/>
      </c>
      <c r="AE3735">
        <f>IF($A3735&lt;=Settings!$B$4,"до 100",IF($A3735&lt;=Settings!$B$5,"до 10 000",IF($A3735&lt;=Settings!$B$6,"до 100 000","100 000+")))</f>
        <v/>
      </c>
    </row>
    <row r="3736">
      <c r="A3736">
        <f>ROW()-1</f>
        <v/>
      </c>
      <c r="B3736">
        <f>IF($A3736&lt;=Settings!$B$4,"small_control",IF($A3736&lt;=Settings!$B$5,"medium_10k",IF($A3736&lt;=Settings!$B$6,"large_100k","extreme_1m")))</f>
        <v/>
      </c>
      <c r="C3736">
        <f>"ORD-"&amp;TEXT(QUOTIENT($A3736-1,3)+1,"0000000")</f>
        <v/>
      </c>
      <c r="D3736">
        <f>"LINE-"&amp;TEXT($A3736,"0000000")</f>
        <v/>
      </c>
      <c r="E3736" s="7">
        <f>Settings!$B$2+$A3736-1</f>
        <v/>
      </c>
      <c r="F3736" s="7">
        <f>Settings!$B$2+MOD($A3736-1,Settings!$B$7)</f>
        <v/>
      </c>
      <c r="G3736">
        <f>YEAR($F3736)</f>
        <v/>
      </c>
      <c r="H3736">
        <f>"Q"&amp;ROUNDUP(MONTH($F3736)/3,0)</f>
        <v/>
      </c>
      <c r="I3736">
        <f>MONTH($F3736)</f>
        <v/>
      </c>
      <c r="J3736">
        <f>CHOOSE(MONTH($F3736),"Январь","Февраль","Март","Апрель","Май","Июнь","Июль","Август","Сентябрь","Октябрь","Ноябрь","Декабрь")</f>
        <v/>
      </c>
      <c r="K3736">
        <f>DAY($F3736)</f>
        <v/>
      </c>
      <c r="L3736">
        <f>IF(MOD($A3736,10)&lt;7,"ФО_01_Крупный","ФО_"&amp;TEXT(MOD($A3736,8)+1,"00"))</f>
        <v/>
      </c>
      <c r="M3736">
        <f>IF($AB3736="Да","Регион_001_Крупный","Регион_"&amp;TEXT(MOD(QUOTIENT($A3736-1,20),180)+1,"000"))</f>
        <v/>
      </c>
      <c r="N3736">
        <f>IF($AB3736="Да","Город_"&amp;TEXT(MOD($A3736-1,250)+1,"0000"),"Город_"&amp;TEXT(MOD($A3736-1,3000)+1,"0000"))</f>
        <v/>
      </c>
      <c r="O3736">
        <f>IF($AB3736="Да","Холдинг_Крупный","Холдинг_"&amp;TEXT(MOD(QUOTIENT($A3736-1,10000),20)+1,"00"))</f>
        <v/>
      </c>
      <c r="P3736">
        <f>IF($AB3736="Да","Организация_Крупная","Организация_"&amp;TEXT(MOD(QUOTIENT($A3736-1,500),600)+1,"000"))</f>
        <v/>
      </c>
      <c r="Q3736">
        <f>"Отдел_"&amp;TEXT(MOD(QUOTIENT($A3736-1,50),100)+1,"000")</f>
        <v/>
      </c>
      <c r="R3736">
        <f>IF($AB3736="Да","Группа_Крупная","Группа_"&amp;TEXT(MOD(QUOTIENT($A3736-1,5000),30)+1,"00"))</f>
        <v/>
      </c>
      <c r="S3736">
        <f>IF($AB3736="Да","Категория_Крупная","Категория_"&amp;TEXT(MOD(QUOTIENT($A3736-1,500),120)+1,"000"))</f>
        <v/>
      </c>
      <c r="T3736">
        <f>IF($AB3736="Да","Подкатегория_Крупная","Подкатегория_"&amp;TEXT(MOD(QUOTIENT($A3736-1,50),300)+1,"000"))</f>
        <v/>
      </c>
      <c r="U3736">
        <f>"SKU_"&amp;TEXT($A3736,"0000000")</f>
        <v/>
      </c>
      <c r="V3736">
        <f>CHOOSE(MOD($A3736-1,4)+1,"Enterprise","SMB","Госсектор","Розница")</f>
        <v/>
      </c>
      <c r="W3736">
        <f>"Клиент_"&amp;TEXT(MOD($A3736-1,20000)+1,"00000")</f>
        <v/>
      </c>
      <c r="X3736">
        <f>CHOOSE(MOD($A3736-1,5)+1,"Портал","API","Импорт","Ручной ввод","Интеграция")</f>
        <v/>
      </c>
      <c r="Y3736" s="8">
        <f>ROUND(1000+MOD($A3736*37,90000)+IF($AB3736="Да",5000,0),2)</f>
        <v/>
      </c>
      <c r="Z3736">
        <f>1+MOD($A3736,20)</f>
        <v/>
      </c>
      <c r="AA3736" s="8">
        <f>ROUND($Y3736*(0.08+MOD($A3736,17)/100),2)</f>
        <v/>
      </c>
      <c r="AB3736">
        <f>IF(MOD($A3736,10)&lt;7,"Да","Нет")</f>
        <v/>
      </c>
      <c r="AC3736">
        <f>$R3736&amp;" / "&amp;$S3736&amp;" / "&amp;$T3736</f>
        <v/>
      </c>
      <c r="AD3736">
        <f>1</f>
        <v/>
      </c>
      <c r="AE3736">
        <f>IF($A3736&lt;=Settings!$B$4,"до 100",IF($A3736&lt;=Settings!$B$5,"до 10 000",IF($A3736&lt;=Settings!$B$6,"до 100 000","100 000+")))</f>
        <v/>
      </c>
    </row>
    <row r="3737">
      <c r="A3737">
        <f>ROW()-1</f>
        <v/>
      </c>
      <c r="B3737">
        <f>IF($A3737&lt;=Settings!$B$4,"small_control",IF($A3737&lt;=Settings!$B$5,"medium_10k",IF($A3737&lt;=Settings!$B$6,"large_100k","extreme_1m")))</f>
        <v/>
      </c>
      <c r="C3737">
        <f>"ORD-"&amp;TEXT(QUOTIENT($A3737-1,3)+1,"0000000")</f>
        <v/>
      </c>
      <c r="D3737">
        <f>"LINE-"&amp;TEXT($A3737,"0000000")</f>
        <v/>
      </c>
      <c r="E3737" s="7">
        <f>Settings!$B$2+$A3737-1</f>
        <v/>
      </c>
      <c r="F3737" s="7">
        <f>Settings!$B$2+MOD($A3737-1,Settings!$B$7)</f>
        <v/>
      </c>
      <c r="G3737">
        <f>YEAR($F3737)</f>
        <v/>
      </c>
      <c r="H3737">
        <f>"Q"&amp;ROUNDUP(MONTH($F3737)/3,0)</f>
        <v/>
      </c>
      <c r="I3737">
        <f>MONTH($F3737)</f>
        <v/>
      </c>
      <c r="J3737">
        <f>CHOOSE(MONTH($F3737),"Январь","Февраль","Март","Апрель","Май","Июнь","Июль","Август","Сентябрь","Октябрь","Ноябрь","Декабрь")</f>
        <v/>
      </c>
      <c r="K3737">
        <f>DAY($F3737)</f>
        <v/>
      </c>
      <c r="L3737">
        <f>IF(MOD($A3737,10)&lt;7,"ФО_01_Крупный","ФО_"&amp;TEXT(MOD($A3737,8)+1,"00"))</f>
        <v/>
      </c>
      <c r="M3737">
        <f>IF($AB3737="Да","Регион_001_Крупный","Регион_"&amp;TEXT(MOD(QUOTIENT($A3737-1,20),180)+1,"000"))</f>
        <v/>
      </c>
      <c r="N3737">
        <f>IF($AB3737="Да","Город_"&amp;TEXT(MOD($A3737-1,250)+1,"0000"),"Город_"&amp;TEXT(MOD($A3737-1,3000)+1,"0000"))</f>
        <v/>
      </c>
      <c r="O3737">
        <f>IF($AB3737="Да","Холдинг_Крупный","Холдинг_"&amp;TEXT(MOD(QUOTIENT($A3737-1,10000),20)+1,"00"))</f>
        <v/>
      </c>
      <c r="P3737">
        <f>IF($AB3737="Да","Организация_Крупная","Организация_"&amp;TEXT(MOD(QUOTIENT($A3737-1,500),600)+1,"000"))</f>
        <v/>
      </c>
      <c r="Q3737">
        <f>"Отдел_"&amp;TEXT(MOD(QUOTIENT($A3737-1,50),100)+1,"000")</f>
        <v/>
      </c>
      <c r="R3737">
        <f>IF($AB3737="Да","Группа_Крупная","Группа_"&amp;TEXT(MOD(QUOTIENT($A3737-1,5000),30)+1,"00"))</f>
        <v/>
      </c>
      <c r="S3737">
        <f>IF($AB3737="Да","Категория_Крупная","Категория_"&amp;TEXT(MOD(QUOTIENT($A3737-1,500),120)+1,"000"))</f>
        <v/>
      </c>
      <c r="T3737">
        <f>IF($AB3737="Да","Подкатегория_Крупная","Подкатегория_"&amp;TEXT(MOD(QUOTIENT($A3737-1,50),300)+1,"000"))</f>
        <v/>
      </c>
      <c r="U3737">
        <f>"SKU_"&amp;TEXT($A3737,"0000000")</f>
        <v/>
      </c>
      <c r="V3737">
        <f>CHOOSE(MOD($A3737-1,4)+1,"Enterprise","SMB","Госсектор","Розница")</f>
        <v/>
      </c>
      <c r="W3737">
        <f>"Клиент_"&amp;TEXT(MOD($A3737-1,20000)+1,"00000")</f>
        <v/>
      </c>
      <c r="X3737">
        <f>CHOOSE(MOD($A3737-1,5)+1,"Портал","API","Импорт","Ручной ввод","Интеграция")</f>
        <v/>
      </c>
      <c r="Y3737" s="8">
        <f>ROUND(1000+MOD($A3737*37,90000)+IF($AB3737="Да",5000,0),2)</f>
        <v/>
      </c>
      <c r="Z3737">
        <f>1+MOD($A3737,20)</f>
        <v/>
      </c>
      <c r="AA3737" s="8">
        <f>ROUND($Y3737*(0.08+MOD($A3737,17)/100),2)</f>
        <v/>
      </c>
      <c r="AB3737">
        <f>IF(MOD($A3737,10)&lt;7,"Да","Нет")</f>
        <v/>
      </c>
      <c r="AC3737">
        <f>$R3737&amp;" / "&amp;$S3737&amp;" / "&amp;$T3737</f>
        <v/>
      </c>
      <c r="AD3737">
        <f>1</f>
        <v/>
      </c>
      <c r="AE3737">
        <f>IF($A3737&lt;=Settings!$B$4,"до 100",IF($A3737&lt;=Settings!$B$5,"до 10 000",IF($A3737&lt;=Settings!$B$6,"до 100 000","100 000+")))</f>
        <v/>
      </c>
    </row>
    <row r="3738">
      <c r="A3738">
        <f>ROW()-1</f>
        <v/>
      </c>
      <c r="B3738">
        <f>IF($A3738&lt;=Settings!$B$4,"small_control",IF($A3738&lt;=Settings!$B$5,"medium_10k",IF($A3738&lt;=Settings!$B$6,"large_100k","extreme_1m")))</f>
        <v/>
      </c>
      <c r="C3738">
        <f>"ORD-"&amp;TEXT(QUOTIENT($A3738-1,3)+1,"0000000")</f>
        <v/>
      </c>
      <c r="D3738">
        <f>"LINE-"&amp;TEXT($A3738,"0000000")</f>
        <v/>
      </c>
      <c r="E3738" s="7">
        <f>Settings!$B$2+$A3738-1</f>
        <v/>
      </c>
      <c r="F3738" s="7">
        <f>Settings!$B$2+MOD($A3738-1,Settings!$B$7)</f>
        <v/>
      </c>
      <c r="G3738">
        <f>YEAR($F3738)</f>
        <v/>
      </c>
      <c r="H3738">
        <f>"Q"&amp;ROUNDUP(MONTH($F3738)/3,0)</f>
        <v/>
      </c>
      <c r="I3738">
        <f>MONTH($F3738)</f>
        <v/>
      </c>
      <c r="J3738">
        <f>CHOOSE(MONTH($F3738),"Январь","Февраль","Март","Апрель","Май","Июнь","Июль","Август","Сентябрь","Октябрь","Ноябрь","Декабрь")</f>
        <v/>
      </c>
      <c r="K3738">
        <f>DAY($F3738)</f>
        <v/>
      </c>
      <c r="L3738">
        <f>IF(MOD($A3738,10)&lt;7,"ФО_01_Крупный","ФО_"&amp;TEXT(MOD($A3738,8)+1,"00"))</f>
        <v/>
      </c>
      <c r="M3738">
        <f>IF($AB3738="Да","Регион_001_Крупный","Регион_"&amp;TEXT(MOD(QUOTIENT($A3738-1,20),180)+1,"000"))</f>
        <v/>
      </c>
      <c r="N3738">
        <f>IF($AB3738="Да","Город_"&amp;TEXT(MOD($A3738-1,250)+1,"0000"),"Город_"&amp;TEXT(MOD($A3738-1,3000)+1,"0000"))</f>
        <v/>
      </c>
      <c r="O3738">
        <f>IF($AB3738="Да","Холдинг_Крупный","Холдинг_"&amp;TEXT(MOD(QUOTIENT($A3738-1,10000),20)+1,"00"))</f>
        <v/>
      </c>
      <c r="P3738">
        <f>IF($AB3738="Да","Организация_Крупная","Организация_"&amp;TEXT(MOD(QUOTIENT($A3738-1,500),600)+1,"000"))</f>
        <v/>
      </c>
      <c r="Q3738">
        <f>"Отдел_"&amp;TEXT(MOD(QUOTIENT($A3738-1,50),100)+1,"000")</f>
        <v/>
      </c>
      <c r="R3738">
        <f>IF($AB3738="Да","Группа_Крупная","Группа_"&amp;TEXT(MOD(QUOTIENT($A3738-1,5000),30)+1,"00"))</f>
        <v/>
      </c>
      <c r="S3738">
        <f>IF($AB3738="Да","Категория_Крупная","Категория_"&amp;TEXT(MOD(QUOTIENT($A3738-1,500),120)+1,"000"))</f>
        <v/>
      </c>
      <c r="T3738">
        <f>IF($AB3738="Да","Подкатегория_Крупная","Подкатегория_"&amp;TEXT(MOD(QUOTIENT($A3738-1,50),300)+1,"000"))</f>
        <v/>
      </c>
      <c r="U3738">
        <f>"SKU_"&amp;TEXT($A3738,"0000000")</f>
        <v/>
      </c>
      <c r="V3738">
        <f>CHOOSE(MOD($A3738-1,4)+1,"Enterprise","SMB","Госсектор","Розница")</f>
        <v/>
      </c>
      <c r="W3738">
        <f>"Клиент_"&amp;TEXT(MOD($A3738-1,20000)+1,"00000")</f>
        <v/>
      </c>
      <c r="X3738">
        <f>CHOOSE(MOD($A3738-1,5)+1,"Портал","API","Импорт","Ручной ввод","Интеграция")</f>
        <v/>
      </c>
      <c r="Y3738" s="8">
        <f>ROUND(1000+MOD($A3738*37,90000)+IF($AB3738="Да",5000,0),2)</f>
        <v/>
      </c>
      <c r="Z3738">
        <f>1+MOD($A3738,20)</f>
        <v/>
      </c>
      <c r="AA3738" s="8">
        <f>ROUND($Y3738*(0.08+MOD($A3738,17)/100),2)</f>
        <v/>
      </c>
      <c r="AB3738">
        <f>IF(MOD($A3738,10)&lt;7,"Да","Нет")</f>
        <v/>
      </c>
      <c r="AC3738">
        <f>$R3738&amp;" / "&amp;$S3738&amp;" / "&amp;$T3738</f>
        <v/>
      </c>
      <c r="AD3738">
        <f>1</f>
        <v/>
      </c>
      <c r="AE3738">
        <f>IF($A3738&lt;=Settings!$B$4,"до 100",IF($A3738&lt;=Settings!$B$5,"до 10 000",IF($A3738&lt;=Settings!$B$6,"до 100 000","100 000+")))</f>
        <v/>
      </c>
    </row>
    <row r="3739">
      <c r="A3739">
        <f>ROW()-1</f>
        <v/>
      </c>
      <c r="B3739">
        <f>IF($A3739&lt;=Settings!$B$4,"small_control",IF($A3739&lt;=Settings!$B$5,"medium_10k",IF($A3739&lt;=Settings!$B$6,"large_100k","extreme_1m")))</f>
        <v/>
      </c>
      <c r="C3739">
        <f>"ORD-"&amp;TEXT(QUOTIENT($A3739-1,3)+1,"0000000")</f>
        <v/>
      </c>
      <c r="D3739">
        <f>"LINE-"&amp;TEXT($A3739,"0000000")</f>
        <v/>
      </c>
      <c r="E3739" s="7">
        <f>Settings!$B$2+$A3739-1</f>
        <v/>
      </c>
      <c r="F3739" s="7">
        <f>Settings!$B$2+MOD($A3739-1,Settings!$B$7)</f>
        <v/>
      </c>
      <c r="G3739">
        <f>YEAR($F3739)</f>
        <v/>
      </c>
      <c r="H3739">
        <f>"Q"&amp;ROUNDUP(MONTH($F3739)/3,0)</f>
        <v/>
      </c>
      <c r="I3739">
        <f>MONTH($F3739)</f>
        <v/>
      </c>
      <c r="J3739">
        <f>CHOOSE(MONTH($F3739),"Январь","Февраль","Март","Апрель","Май","Июнь","Июль","Август","Сентябрь","Октябрь","Ноябрь","Декабрь")</f>
        <v/>
      </c>
      <c r="K3739">
        <f>DAY($F3739)</f>
        <v/>
      </c>
      <c r="L3739">
        <f>IF(MOD($A3739,10)&lt;7,"ФО_01_Крупный","ФО_"&amp;TEXT(MOD($A3739,8)+1,"00"))</f>
        <v/>
      </c>
      <c r="M3739">
        <f>IF($AB3739="Да","Регион_001_Крупный","Регион_"&amp;TEXT(MOD(QUOTIENT($A3739-1,20),180)+1,"000"))</f>
        <v/>
      </c>
      <c r="N3739">
        <f>IF($AB3739="Да","Город_"&amp;TEXT(MOD($A3739-1,250)+1,"0000"),"Город_"&amp;TEXT(MOD($A3739-1,3000)+1,"0000"))</f>
        <v/>
      </c>
      <c r="O3739">
        <f>IF($AB3739="Да","Холдинг_Крупный","Холдинг_"&amp;TEXT(MOD(QUOTIENT($A3739-1,10000),20)+1,"00"))</f>
        <v/>
      </c>
      <c r="P3739">
        <f>IF($AB3739="Да","Организация_Крупная","Организация_"&amp;TEXT(MOD(QUOTIENT($A3739-1,500),600)+1,"000"))</f>
        <v/>
      </c>
      <c r="Q3739">
        <f>"Отдел_"&amp;TEXT(MOD(QUOTIENT($A3739-1,50),100)+1,"000")</f>
        <v/>
      </c>
      <c r="R3739">
        <f>IF($AB3739="Да","Группа_Крупная","Группа_"&amp;TEXT(MOD(QUOTIENT($A3739-1,5000),30)+1,"00"))</f>
        <v/>
      </c>
      <c r="S3739">
        <f>IF($AB3739="Да","Категория_Крупная","Категория_"&amp;TEXT(MOD(QUOTIENT($A3739-1,500),120)+1,"000"))</f>
        <v/>
      </c>
      <c r="T3739">
        <f>IF($AB3739="Да","Подкатегория_Крупная","Подкатегория_"&amp;TEXT(MOD(QUOTIENT($A3739-1,50),300)+1,"000"))</f>
        <v/>
      </c>
      <c r="U3739">
        <f>"SKU_"&amp;TEXT($A3739,"0000000")</f>
        <v/>
      </c>
      <c r="V3739">
        <f>CHOOSE(MOD($A3739-1,4)+1,"Enterprise","SMB","Госсектор","Розница")</f>
        <v/>
      </c>
      <c r="W3739">
        <f>"Клиент_"&amp;TEXT(MOD($A3739-1,20000)+1,"00000")</f>
        <v/>
      </c>
      <c r="X3739">
        <f>CHOOSE(MOD($A3739-1,5)+1,"Портал","API","Импорт","Ручной ввод","Интеграция")</f>
        <v/>
      </c>
      <c r="Y3739" s="8">
        <f>ROUND(1000+MOD($A3739*37,90000)+IF($AB3739="Да",5000,0),2)</f>
        <v/>
      </c>
      <c r="Z3739">
        <f>1+MOD($A3739,20)</f>
        <v/>
      </c>
      <c r="AA3739" s="8">
        <f>ROUND($Y3739*(0.08+MOD($A3739,17)/100),2)</f>
        <v/>
      </c>
      <c r="AB3739">
        <f>IF(MOD($A3739,10)&lt;7,"Да","Нет")</f>
        <v/>
      </c>
      <c r="AC3739">
        <f>$R3739&amp;" / "&amp;$S3739&amp;" / "&amp;$T3739</f>
        <v/>
      </c>
      <c r="AD3739">
        <f>1</f>
        <v/>
      </c>
      <c r="AE3739">
        <f>IF($A3739&lt;=Settings!$B$4,"до 100",IF($A3739&lt;=Settings!$B$5,"до 10 000",IF($A3739&lt;=Settings!$B$6,"до 100 000","100 000+")))</f>
        <v/>
      </c>
    </row>
    <row r="3740">
      <c r="A3740">
        <f>ROW()-1</f>
        <v/>
      </c>
      <c r="B3740">
        <f>IF($A3740&lt;=Settings!$B$4,"small_control",IF($A3740&lt;=Settings!$B$5,"medium_10k",IF($A3740&lt;=Settings!$B$6,"large_100k","extreme_1m")))</f>
        <v/>
      </c>
      <c r="C3740">
        <f>"ORD-"&amp;TEXT(QUOTIENT($A3740-1,3)+1,"0000000")</f>
        <v/>
      </c>
      <c r="D3740">
        <f>"LINE-"&amp;TEXT($A3740,"0000000")</f>
        <v/>
      </c>
      <c r="E3740" s="7">
        <f>Settings!$B$2+$A3740-1</f>
        <v/>
      </c>
      <c r="F3740" s="7">
        <f>Settings!$B$2+MOD($A3740-1,Settings!$B$7)</f>
        <v/>
      </c>
      <c r="G3740">
        <f>YEAR($F3740)</f>
        <v/>
      </c>
      <c r="H3740">
        <f>"Q"&amp;ROUNDUP(MONTH($F3740)/3,0)</f>
        <v/>
      </c>
      <c r="I3740">
        <f>MONTH($F3740)</f>
        <v/>
      </c>
      <c r="J3740">
        <f>CHOOSE(MONTH($F3740),"Январь","Февраль","Март","Апрель","Май","Июнь","Июль","Август","Сентябрь","Октябрь","Ноябрь","Декабрь")</f>
        <v/>
      </c>
      <c r="K3740">
        <f>DAY($F3740)</f>
        <v/>
      </c>
      <c r="L3740">
        <f>IF(MOD($A3740,10)&lt;7,"ФО_01_Крупный","ФО_"&amp;TEXT(MOD($A3740,8)+1,"00"))</f>
        <v/>
      </c>
      <c r="M3740">
        <f>IF($AB3740="Да","Регион_001_Крупный","Регион_"&amp;TEXT(MOD(QUOTIENT($A3740-1,20),180)+1,"000"))</f>
        <v/>
      </c>
      <c r="N3740">
        <f>IF($AB3740="Да","Город_"&amp;TEXT(MOD($A3740-1,250)+1,"0000"),"Город_"&amp;TEXT(MOD($A3740-1,3000)+1,"0000"))</f>
        <v/>
      </c>
      <c r="O3740">
        <f>IF($AB3740="Да","Холдинг_Крупный","Холдинг_"&amp;TEXT(MOD(QUOTIENT($A3740-1,10000),20)+1,"00"))</f>
        <v/>
      </c>
      <c r="P3740">
        <f>IF($AB3740="Да","Организация_Крупная","Организация_"&amp;TEXT(MOD(QUOTIENT($A3740-1,500),600)+1,"000"))</f>
        <v/>
      </c>
      <c r="Q3740">
        <f>"Отдел_"&amp;TEXT(MOD(QUOTIENT($A3740-1,50),100)+1,"000")</f>
        <v/>
      </c>
      <c r="R3740">
        <f>IF($AB3740="Да","Группа_Крупная","Группа_"&amp;TEXT(MOD(QUOTIENT($A3740-1,5000),30)+1,"00"))</f>
        <v/>
      </c>
      <c r="S3740">
        <f>IF($AB3740="Да","Категория_Крупная","Категория_"&amp;TEXT(MOD(QUOTIENT($A3740-1,500),120)+1,"000"))</f>
        <v/>
      </c>
      <c r="T3740">
        <f>IF($AB3740="Да","Подкатегория_Крупная","Подкатегория_"&amp;TEXT(MOD(QUOTIENT($A3740-1,50),300)+1,"000"))</f>
        <v/>
      </c>
      <c r="U3740">
        <f>"SKU_"&amp;TEXT($A3740,"0000000")</f>
        <v/>
      </c>
      <c r="V3740">
        <f>CHOOSE(MOD($A3740-1,4)+1,"Enterprise","SMB","Госсектор","Розница")</f>
        <v/>
      </c>
      <c r="W3740">
        <f>"Клиент_"&amp;TEXT(MOD($A3740-1,20000)+1,"00000")</f>
        <v/>
      </c>
      <c r="X3740">
        <f>CHOOSE(MOD($A3740-1,5)+1,"Портал","API","Импорт","Ручной ввод","Интеграция")</f>
        <v/>
      </c>
      <c r="Y3740" s="8">
        <f>ROUND(1000+MOD($A3740*37,90000)+IF($AB3740="Да",5000,0),2)</f>
        <v/>
      </c>
      <c r="Z3740">
        <f>1+MOD($A3740,20)</f>
        <v/>
      </c>
      <c r="AA3740" s="8">
        <f>ROUND($Y3740*(0.08+MOD($A3740,17)/100),2)</f>
        <v/>
      </c>
      <c r="AB3740">
        <f>IF(MOD($A3740,10)&lt;7,"Да","Нет")</f>
        <v/>
      </c>
      <c r="AC3740">
        <f>$R3740&amp;" / "&amp;$S3740&amp;" / "&amp;$T3740</f>
        <v/>
      </c>
      <c r="AD3740">
        <f>1</f>
        <v/>
      </c>
      <c r="AE3740">
        <f>IF($A3740&lt;=Settings!$B$4,"до 100",IF($A3740&lt;=Settings!$B$5,"до 10 000",IF($A3740&lt;=Settings!$B$6,"до 100 000","100 000+")))</f>
        <v/>
      </c>
    </row>
    <row r="3741">
      <c r="A3741">
        <f>ROW()-1</f>
        <v/>
      </c>
      <c r="B3741">
        <f>IF($A3741&lt;=Settings!$B$4,"small_control",IF($A3741&lt;=Settings!$B$5,"medium_10k",IF($A3741&lt;=Settings!$B$6,"large_100k","extreme_1m")))</f>
        <v/>
      </c>
      <c r="C3741">
        <f>"ORD-"&amp;TEXT(QUOTIENT($A3741-1,3)+1,"0000000")</f>
        <v/>
      </c>
      <c r="D3741">
        <f>"LINE-"&amp;TEXT($A3741,"0000000")</f>
        <v/>
      </c>
      <c r="E3741" s="7">
        <f>Settings!$B$2+$A3741-1</f>
        <v/>
      </c>
      <c r="F3741" s="7">
        <f>Settings!$B$2+MOD($A3741-1,Settings!$B$7)</f>
        <v/>
      </c>
      <c r="G3741">
        <f>YEAR($F3741)</f>
        <v/>
      </c>
      <c r="H3741">
        <f>"Q"&amp;ROUNDUP(MONTH($F3741)/3,0)</f>
        <v/>
      </c>
      <c r="I3741">
        <f>MONTH($F3741)</f>
        <v/>
      </c>
      <c r="J3741">
        <f>CHOOSE(MONTH($F3741),"Январь","Февраль","Март","Апрель","Май","Июнь","Июль","Август","Сентябрь","Октябрь","Ноябрь","Декабрь")</f>
        <v/>
      </c>
      <c r="K3741">
        <f>DAY($F3741)</f>
        <v/>
      </c>
      <c r="L3741">
        <f>IF(MOD($A3741,10)&lt;7,"ФО_01_Крупный","ФО_"&amp;TEXT(MOD($A3741,8)+1,"00"))</f>
        <v/>
      </c>
      <c r="M3741">
        <f>IF($AB3741="Да","Регион_001_Крупный","Регион_"&amp;TEXT(MOD(QUOTIENT($A3741-1,20),180)+1,"000"))</f>
        <v/>
      </c>
      <c r="N3741">
        <f>IF($AB3741="Да","Город_"&amp;TEXT(MOD($A3741-1,250)+1,"0000"),"Город_"&amp;TEXT(MOD($A3741-1,3000)+1,"0000"))</f>
        <v/>
      </c>
      <c r="O3741">
        <f>IF($AB3741="Да","Холдинг_Крупный","Холдинг_"&amp;TEXT(MOD(QUOTIENT($A3741-1,10000),20)+1,"00"))</f>
        <v/>
      </c>
      <c r="P3741">
        <f>IF($AB3741="Да","Организация_Крупная","Организация_"&amp;TEXT(MOD(QUOTIENT($A3741-1,500),600)+1,"000"))</f>
        <v/>
      </c>
      <c r="Q3741">
        <f>"Отдел_"&amp;TEXT(MOD(QUOTIENT($A3741-1,50),100)+1,"000")</f>
        <v/>
      </c>
      <c r="R3741">
        <f>IF($AB3741="Да","Группа_Крупная","Группа_"&amp;TEXT(MOD(QUOTIENT($A3741-1,5000),30)+1,"00"))</f>
        <v/>
      </c>
      <c r="S3741">
        <f>IF($AB3741="Да","Категория_Крупная","Категория_"&amp;TEXT(MOD(QUOTIENT($A3741-1,500),120)+1,"000"))</f>
        <v/>
      </c>
      <c r="T3741">
        <f>IF($AB3741="Да","Подкатегория_Крупная","Подкатегория_"&amp;TEXT(MOD(QUOTIENT($A3741-1,50),300)+1,"000"))</f>
        <v/>
      </c>
      <c r="U3741">
        <f>"SKU_"&amp;TEXT($A3741,"0000000")</f>
        <v/>
      </c>
      <c r="V3741">
        <f>CHOOSE(MOD($A3741-1,4)+1,"Enterprise","SMB","Госсектор","Розница")</f>
        <v/>
      </c>
      <c r="W3741">
        <f>"Клиент_"&amp;TEXT(MOD($A3741-1,20000)+1,"00000")</f>
        <v/>
      </c>
      <c r="X3741">
        <f>CHOOSE(MOD($A3741-1,5)+1,"Портал","API","Импорт","Ручной ввод","Интеграция")</f>
        <v/>
      </c>
      <c r="Y3741" s="8">
        <f>ROUND(1000+MOD($A3741*37,90000)+IF($AB3741="Да",5000,0),2)</f>
        <v/>
      </c>
      <c r="Z3741">
        <f>1+MOD($A3741,20)</f>
        <v/>
      </c>
      <c r="AA3741" s="8">
        <f>ROUND($Y3741*(0.08+MOD($A3741,17)/100),2)</f>
        <v/>
      </c>
      <c r="AB3741">
        <f>IF(MOD($A3741,10)&lt;7,"Да","Нет")</f>
        <v/>
      </c>
      <c r="AC3741">
        <f>$R3741&amp;" / "&amp;$S3741&amp;" / "&amp;$T3741</f>
        <v/>
      </c>
      <c r="AD3741">
        <f>1</f>
        <v/>
      </c>
      <c r="AE3741">
        <f>IF($A3741&lt;=Settings!$B$4,"до 100",IF($A3741&lt;=Settings!$B$5,"до 10 000",IF($A3741&lt;=Settings!$B$6,"до 100 000","100 000+")))</f>
        <v/>
      </c>
    </row>
    <row r="3742">
      <c r="A3742">
        <f>ROW()-1</f>
        <v/>
      </c>
      <c r="B3742">
        <f>IF($A3742&lt;=Settings!$B$4,"small_control",IF($A3742&lt;=Settings!$B$5,"medium_10k",IF($A3742&lt;=Settings!$B$6,"large_100k","extreme_1m")))</f>
        <v/>
      </c>
      <c r="C3742">
        <f>"ORD-"&amp;TEXT(QUOTIENT($A3742-1,3)+1,"0000000")</f>
        <v/>
      </c>
      <c r="D3742">
        <f>"LINE-"&amp;TEXT($A3742,"0000000")</f>
        <v/>
      </c>
      <c r="E3742" s="7">
        <f>Settings!$B$2+$A3742-1</f>
        <v/>
      </c>
      <c r="F3742" s="7">
        <f>Settings!$B$2+MOD($A3742-1,Settings!$B$7)</f>
        <v/>
      </c>
      <c r="G3742">
        <f>YEAR($F3742)</f>
        <v/>
      </c>
      <c r="H3742">
        <f>"Q"&amp;ROUNDUP(MONTH($F3742)/3,0)</f>
        <v/>
      </c>
      <c r="I3742">
        <f>MONTH($F3742)</f>
        <v/>
      </c>
      <c r="J3742">
        <f>CHOOSE(MONTH($F3742),"Январь","Февраль","Март","Апрель","Май","Июнь","Июль","Август","Сентябрь","Октябрь","Ноябрь","Декабрь")</f>
        <v/>
      </c>
      <c r="K3742">
        <f>DAY($F3742)</f>
        <v/>
      </c>
      <c r="L3742">
        <f>IF(MOD($A3742,10)&lt;7,"ФО_01_Крупный","ФО_"&amp;TEXT(MOD($A3742,8)+1,"00"))</f>
        <v/>
      </c>
      <c r="M3742">
        <f>IF($AB3742="Да","Регион_001_Крупный","Регион_"&amp;TEXT(MOD(QUOTIENT($A3742-1,20),180)+1,"000"))</f>
        <v/>
      </c>
      <c r="N3742">
        <f>IF($AB3742="Да","Город_"&amp;TEXT(MOD($A3742-1,250)+1,"0000"),"Город_"&amp;TEXT(MOD($A3742-1,3000)+1,"0000"))</f>
        <v/>
      </c>
      <c r="O3742">
        <f>IF($AB3742="Да","Холдинг_Крупный","Холдинг_"&amp;TEXT(MOD(QUOTIENT($A3742-1,10000),20)+1,"00"))</f>
        <v/>
      </c>
      <c r="P3742">
        <f>IF($AB3742="Да","Организация_Крупная","Организация_"&amp;TEXT(MOD(QUOTIENT($A3742-1,500),600)+1,"000"))</f>
        <v/>
      </c>
      <c r="Q3742">
        <f>"Отдел_"&amp;TEXT(MOD(QUOTIENT($A3742-1,50),100)+1,"000")</f>
        <v/>
      </c>
      <c r="R3742">
        <f>IF($AB3742="Да","Группа_Крупная","Группа_"&amp;TEXT(MOD(QUOTIENT($A3742-1,5000),30)+1,"00"))</f>
        <v/>
      </c>
      <c r="S3742">
        <f>IF($AB3742="Да","Категория_Крупная","Категория_"&amp;TEXT(MOD(QUOTIENT($A3742-1,500),120)+1,"000"))</f>
        <v/>
      </c>
      <c r="T3742">
        <f>IF($AB3742="Да","Подкатегория_Крупная","Подкатегория_"&amp;TEXT(MOD(QUOTIENT($A3742-1,50),300)+1,"000"))</f>
        <v/>
      </c>
      <c r="U3742">
        <f>"SKU_"&amp;TEXT($A3742,"0000000")</f>
        <v/>
      </c>
      <c r="V3742">
        <f>CHOOSE(MOD($A3742-1,4)+1,"Enterprise","SMB","Госсектор","Розница")</f>
        <v/>
      </c>
      <c r="W3742">
        <f>"Клиент_"&amp;TEXT(MOD($A3742-1,20000)+1,"00000")</f>
        <v/>
      </c>
      <c r="X3742">
        <f>CHOOSE(MOD($A3742-1,5)+1,"Портал","API","Импорт","Ручной ввод","Интеграция")</f>
        <v/>
      </c>
      <c r="Y3742" s="8">
        <f>ROUND(1000+MOD($A3742*37,90000)+IF($AB3742="Да",5000,0),2)</f>
        <v/>
      </c>
      <c r="Z3742">
        <f>1+MOD($A3742,20)</f>
        <v/>
      </c>
      <c r="AA3742" s="8">
        <f>ROUND($Y3742*(0.08+MOD($A3742,17)/100),2)</f>
        <v/>
      </c>
      <c r="AB3742">
        <f>IF(MOD($A3742,10)&lt;7,"Да","Нет")</f>
        <v/>
      </c>
      <c r="AC3742">
        <f>$R3742&amp;" / "&amp;$S3742&amp;" / "&amp;$T3742</f>
        <v/>
      </c>
      <c r="AD3742">
        <f>1</f>
        <v/>
      </c>
      <c r="AE3742">
        <f>IF($A3742&lt;=Settings!$B$4,"до 100",IF($A3742&lt;=Settings!$B$5,"до 10 000",IF($A3742&lt;=Settings!$B$6,"до 100 000","100 000+")))</f>
        <v/>
      </c>
    </row>
    <row r="3743">
      <c r="A3743">
        <f>ROW()-1</f>
        <v/>
      </c>
      <c r="B3743">
        <f>IF($A3743&lt;=Settings!$B$4,"small_control",IF($A3743&lt;=Settings!$B$5,"medium_10k",IF($A3743&lt;=Settings!$B$6,"large_100k","extreme_1m")))</f>
        <v/>
      </c>
      <c r="C3743">
        <f>"ORD-"&amp;TEXT(QUOTIENT($A3743-1,3)+1,"0000000")</f>
        <v/>
      </c>
      <c r="D3743">
        <f>"LINE-"&amp;TEXT($A3743,"0000000")</f>
        <v/>
      </c>
      <c r="E3743" s="7">
        <f>Settings!$B$2+$A3743-1</f>
        <v/>
      </c>
      <c r="F3743" s="7">
        <f>Settings!$B$2+MOD($A3743-1,Settings!$B$7)</f>
        <v/>
      </c>
      <c r="G3743">
        <f>YEAR($F3743)</f>
        <v/>
      </c>
      <c r="H3743">
        <f>"Q"&amp;ROUNDUP(MONTH($F3743)/3,0)</f>
        <v/>
      </c>
      <c r="I3743">
        <f>MONTH($F3743)</f>
        <v/>
      </c>
      <c r="J3743">
        <f>CHOOSE(MONTH($F3743),"Январь","Февраль","Март","Апрель","Май","Июнь","Июль","Август","Сентябрь","Октябрь","Ноябрь","Декабрь")</f>
        <v/>
      </c>
      <c r="K3743">
        <f>DAY($F3743)</f>
        <v/>
      </c>
      <c r="L3743">
        <f>IF(MOD($A3743,10)&lt;7,"ФО_01_Крупный","ФО_"&amp;TEXT(MOD($A3743,8)+1,"00"))</f>
        <v/>
      </c>
      <c r="M3743">
        <f>IF($AB3743="Да","Регион_001_Крупный","Регион_"&amp;TEXT(MOD(QUOTIENT($A3743-1,20),180)+1,"000"))</f>
        <v/>
      </c>
      <c r="N3743">
        <f>IF($AB3743="Да","Город_"&amp;TEXT(MOD($A3743-1,250)+1,"0000"),"Город_"&amp;TEXT(MOD($A3743-1,3000)+1,"0000"))</f>
        <v/>
      </c>
      <c r="O3743">
        <f>IF($AB3743="Да","Холдинг_Крупный","Холдинг_"&amp;TEXT(MOD(QUOTIENT($A3743-1,10000),20)+1,"00"))</f>
        <v/>
      </c>
      <c r="P3743">
        <f>IF($AB3743="Да","Организация_Крупная","Организация_"&amp;TEXT(MOD(QUOTIENT($A3743-1,500),600)+1,"000"))</f>
        <v/>
      </c>
      <c r="Q3743">
        <f>"Отдел_"&amp;TEXT(MOD(QUOTIENT($A3743-1,50),100)+1,"000")</f>
        <v/>
      </c>
      <c r="R3743">
        <f>IF($AB3743="Да","Группа_Крупная","Группа_"&amp;TEXT(MOD(QUOTIENT($A3743-1,5000),30)+1,"00"))</f>
        <v/>
      </c>
      <c r="S3743">
        <f>IF($AB3743="Да","Категория_Крупная","Категория_"&amp;TEXT(MOD(QUOTIENT($A3743-1,500),120)+1,"000"))</f>
        <v/>
      </c>
      <c r="T3743">
        <f>IF($AB3743="Да","Подкатегория_Крупная","Подкатегория_"&amp;TEXT(MOD(QUOTIENT($A3743-1,50),300)+1,"000"))</f>
        <v/>
      </c>
      <c r="U3743">
        <f>"SKU_"&amp;TEXT($A3743,"0000000")</f>
        <v/>
      </c>
      <c r="V3743">
        <f>CHOOSE(MOD($A3743-1,4)+1,"Enterprise","SMB","Госсектор","Розница")</f>
        <v/>
      </c>
      <c r="W3743">
        <f>"Клиент_"&amp;TEXT(MOD($A3743-1,20000)+1,"00000")</f>
        <v/>
      </c>
      <c r="X3743">
        <f>CHOOSE(MOD($A3743-1,5)+1,"Портал","API","Импорт","Ручной ввод","Интеграция")</f>
        <v/>
      </c>
      <c r="Y3743" s="8">
        <f>ROUND(1000+MOD($A3743*37,90000)+IF($AB3743="Да",5000,0),2)</f>
        <v/>
      </c>
      <c r="Z3743">
        <f>1+MOD($A3743,20)</f>
        <v/>
      </c>
      <c r="AA3743" s="8">
        <f>ROUND($Y3743*(0.08+MOD($A3743,17)/100),2)</f>
        <v/>
      </c>
      <c r="AB3743">
        <f>IF(MOD($A3743,10)&lt;7,"Да","Нет")</f>
        <v/>
      </c>
      <c r="AC3743">
        <f>$R3743&amp;" / "&amp;$S3743&amp;" / "&amp;$T3743</f>
        <v/>
      </c>
      <c r="AD3743">
        <f>1</f>
        <v/>
      </c>
      <c r="AE3743">
        <f>IF($A3743&lt;=Settings!$B$4,"до 100",IF($A3743&lt;=Settings!$B$5,"до 10 000",IF($A3743&lt;=Settings!$B$6,"до 100 000","100 000+")))</f>
        <v/>
      </c>
    </row>
    <row r="3744">
      <c r="A3744">
        <f>ROW()-1</f>
        <v/>
      </c>
      <c r="B3744">
        <f>IF($A3744&lt;=Settings!$B$4,"small_control",IF($A3744&lt;=Settings!$B$5,"medium_10k",IF($A3744&lt;=Settings!$B$6,"large_100k","extreme_1m")))</f>
        <v/>
      </c>
      <c r="C3744">
        <f>"ORD-"&amp;TEXT(QUOTIENT($A3744-1,3)+1,"0000000")</f>
        <v/>
      </c>
      <c r="D3744">
        <f>"LINE-"&amp;TEXT($A3744,"0000000")</f>
        <v/>
      </c>
      <c r="E3744" s="7">
        <f>Settings!$B$2+$A3744-1</f>
        <v/>
      </c>
      <c r="F3744" s="7">
        <f>Settings!$B$2+MOD($A3744-1,Settings!$B$7)</f>
        <v/>
      </c>
      <c r="G3744">
        <f>YEAR($F3744)</f>
        <v/>
      </c>
      <c r="H3744">
        <f>"Q"&amp;ROUNDUP(MONTH($F3744)/3,0)</f>
        <v/>
      </c>
      <c r="I3744">
        <f>MONTH($F3744)</f>
        <v/>
      </c>
      <c r="J3744">
        <f>CHOOSE(MONTH($F3744),"Январь","Февраль","Март","Апрель","Май","Июнь","Июль","Август","Сентябрь","Октябрь","Ноябрь","Декабрь")</f>
        <v/>
      </c>
      <c r="K3744">
        <f>DAY($F3744)</f>
        <v/>
      </c>
      <c r="L3744">
        <f>IF(MOD($A3744,10)&lt;7,"ФО_01_Крупный","ФО_"&amp;TEXT(MOD($A3744,8)+1,"00"))</f>
        <v/>
      </c>
      <c r="M3744">
        <f>IF($AB3744="Да","Регион_001_Крупный","Регион_"&amp;TEXT(MOD(QUOTIENT($A3744-1,20),180)+1,"000"))</f>
        <v/>
      </c>
      <c r="N3744">
        <f>IF($AB3744="Да","Город_"&amp;TEXT(MOD($A3744-1,250)+1,"0000"),"Город_"&amp;TEXT(MOD($A3744-1,3000)+1,"0000"))</f>
        <v/>
      </c>
      <c r="O3744">
        <f>IF($AB3744="Да","Холдинг_Крупный","Холдинг_"&amp;TEXT(MOD(QUOTIENT($A3744-1,10000),20)+1,"00"))</f>
        <v/>
      </c>
      <c r="P3744">
        <f>IF($AB3744="Да","Организация_Крупная","Организация_"&amp;TEXT(MOD(QUOTIENT($A3744-1,500),600)+1,"000"))</f>
        <v/>
      </c>
      <c r="Q3744">
        <f>"Отдел_"&amp;TEXT(MOD(QUOTIENT($A3744-1,50),100)+1,"000")</f>
        <v/>
      </c>
      <c r="R3744">
        <f>IF($AB3744="Да","Группа_Крупная","Группа_"&amp;TEXT(MOD(QUOTIENT($A3744-1,5000),30)+1,"00"))</f>
        <v/>
      </c>
      <c r="S3744">
        <f>IF($AB3744="Да","Категория_Крупная","Категория_"&amp;TEXT(MOD(QUOTIENT($A3744-1,500),120)+1,"000"))</f>
        <v/>
      </c>
      <c r="T3744">
        <f>IF($AB3744="Да","Подкатегория_Крупная","Подкатегория_"&amp;TEXT(MOD(QUOTIENT($A3744-1,50),300)+1,"000"))</f>
        <v/>
      </c>
      <c r="U3744">
        <f>"SKU_"&amp;TEXT($A3744,"0000000")</f>
        <v/>
      </c>
      <c r="V3744">
        <f>CHOOSE(MOD($A3744-1,4)+1,"Enterprise","SMB","Госсектор","Розница")</f>
        <v/>
      </c>
      <c r="W3744">
        <f>"Клиент_"&amp;TEXT(MOD($A3744-1,20000)+1,"00000")</f>
        <v/>
      </c>
      <c r="X3744">
        <f>CHOOSE(MOD($A3744-1,5)+1,"Портал","API","Импорт","Ручной ввод","Интеграция")</f>
        <v/>
      </c>
      <c r="Y3744" s="8">
        <f>ROUND(1000+MOD($A3744*37,90000)+IF($AB3744="Да",5000,0),2)</f>
        <v/>
      </c>
      <c r="Z3744">
        <f>1+MOD($A3744,20)</f>
        <v/>
      </c>
      <c r="AA3744" s="8">
        <f>ROUND($Y3744*(0.08+MOD($A3744,17)/100),2)</f>
        <v/>
      </c>
      <c r="AB3744">
        <f>IF(MOD($A3744,10)&lt;7,"Да","Нет")</f>
        <v/>
      </c>
      <c r="AC3744">
        <f>$R3744&amp;" / "&amp;$S3744&amp;" / "&amp;$T3744</f>
        <v/>
      </c>
      <c r="AD3744">
        <f>1</f>
        <v/>
      </c>
      <c r="AE3744">
        <f>IF($A3744&lt;=Settings!$B$4,"до 100",IF($A3744&lt;=Settings!$B$5,"до 10 000",IF($A3744&lt;=Settings!$B$6,"до 100 000","100 000+")))</f>
        <v/>
      </c>
    </row>
    <row r="3745">
      <c r="A3745">
        <f>ROW()-1</f>
        <v/>
      </c>
      <c r="B3745">
        <f>IF($A3745&lt;=Settings!$B$4,"small_control",IF($A3745&lt;=Settings!$B$5,"medium_10k",IF($A3745&lt;=Settings!$B$6,"large_100k","extreme_1m")))</f>
        <v/>
      </c>
      <c r="C3745">
        <f>"ORD-"&amp;TEXT(QUOTIENT($A3745-1,3)+1,"0000000")</f>
        <v/>
      </c>
      <c r="D3745">
        <f>"LINE-"&amp;TEXT($A3745,"0000000")</f>
        <v/>
      </c>
      <c r="E3745" s="7">
        <f>Settings!$B$2+$A3745-1</f>
        <v/>
      </c>
      <c r="F3745" s="7">
        <f>Settings!$B$2+MOD($A3745-1,Settings!$B$7)</f>
        <v/>
      </c>
      <c r="G3745">
        <f>YEAR($F3745)</f>
        <v/>
      </c>
      <c r="H3745">
        <f>"Q"&amp;ROUNDUP(MONTH($F3745)/3,0)</f>
        <v/>
      </c>
      <c r="I3745">
        <f>MONTH($F3745)</f>
        <v/>
      </c>
      <c r="J3745">
        <f>CHOOSE(MONTH($F3745),"Январь","Февраль","Март","Апрель","Май","Июнь","Июль","Август","Сентябрь","Октябрь","Ноябрь","Декабрь")</f>
        <v/>
      </c>
      <c r="K3745">
        <f>DAY($F3745)</f>
        <v/>
      </c>
      <c r="L3745">
        <f>IF(MOD($A3745,10)&lt;7,"ФО_01_Крупный","ФО_"&amp;TEXT(MOD($A3745,8)+1,"00"))</f>
        <v/>
      </c>
      <c r="M3745">
        <f>IF($AB3745="Да","Регион_001_Крупный","Регион_"&amp;TEXT(MOD(QUOTIENT($A3745-1,20),180)+1,"000"))</f>
        <v/>
      </c>
      <c r="N3745">
        <f>IF($AB3745="Да","Город_"&amp;TEXT(MOD($A3745-1,250)+1,"0000"),"Город_"&amp;TEXT(MOD($A3745-1,3000)+1,"0000"))</f>
        <v/>
      </c>
      <c r="O3745">
        <f>IF($AB3745="Да","Холдинг_Крупный","Холдинг_"&amp;TEXT(MOD(QUOTIENT($A3745-1,10000),20)+1,"00"))</f>
        <v/>
      </c>
      <c r="P3745">
        <f>IF($AB3745="Да","Организация_Крупная","Организация_"&amp;TEXT(MOD(QUOTIENT($A3745-1,500),600)+1,"000"))</f>
        <v/>
      </c>
      <c r="Q3745">
        <f>"Отдел_"&amp;TEXT(MOD(QUOTIENT($A3745-1,50),100)+1,"000")</f>
        <v/>
      </c>
      <c r="R3745">
        <f>IF($AB3745="Да","Группа_Крупная","Группа_"&amp;TEXT(MOD(QUOTIENT($A3745-1,5000),30)+1,"00"))</f>
        <v/>
      </c>
      <c r="S3745">
        <f>IF($AB3745="Да","Категория_Крупная","Категория_"&amp;TEXT(MOD(QUOTIENT($A3745-1,500),120)+1,"000"))</f>
        <v/>
      </c>
      <c r="T3745">
        <f>IF($AB3745="Да","Подкатегория_Крупная","Подкатегория_"&amp;TEXT(MOD(QUOTIENT($A3745-1,50),300)+1,"000"))</f>
        <v/>
      </c>
      <c r="U3745">
        <f>"SKU_"&amp;TEXT($A3745,"0000000")</f>
        <v/>
      </c>
      <c r="V3745">
        <f>CHOOSE(MOD($A3745-1,4)+1,"Enterprise","SMB","Госсектор","Розница")</f>
        <v/>
      </c>
      <c r="W3745">
        <f>"Клиент_"&amp;TEXT(MOD($A3745-1,20000)+1,"00000")</f>
        <v/>
      </c>
      <c r="X3745">
        <f>CHOOSE(MOD($A3745-1,5)+1,"Портал","API","Импорт","Ручной ввод","Интеграция")</f>
        <v/>
      </c>
      <c r="Y3745" s="8">
        <f>ROUND(1000+MOD($A3745*37,90000)+IF($AB3745="Да",5000,0),2)</f>
        <v/>
      </c>
      <c r="Z3745">
        <f>1+MOD($A3745,20)</f>
        <v/>
      </c>
      <c r="AA3745" s="8">
        <f>ROUND($Y3745*(0.08+MOD($A3745,17)/100),2)</f>
        <v/>
      </c>
      <c r="AB3745">
        <f>IF(MOD($A3745,10)&lt;7,"Да","Нет")</f>
        <v/>
      </c>
      <c r="AC3745">
        <f>$R3745&amp;" / "&amp;$S3745&amp;" / "&amp;$T3745</f>
        <v/>
      </c>
      <c r="AD3745">
        <f>1</f>
        <v/>
      </c>
      <c r="AE3745">
        <f>IF($A3745&lt;=Settings!$B$4,"до 100",IF($A3745&lt;=Settings!$B$5,"до 10 000",IF($A3745&lt;=Settings!$B$6,"до 100 000","100 000+")))</f>
        <v/>
      </c>
    </row>
    <row r="3746">
      <c r="A3746">
        <f>ROW()-1</f>
        <v/>
      </c>
      <c r="B3746">
        <f>IF($A3746&lt;=Settings!$B$4,"small_control",IF($A3746&lt;=Settings!$B$5,"medium_10k",IF($A3746&lt;=Settings!$B$6,"large_100k","extreme_1m")))</f>
        <v/>
      </c>
      <c r="C3746">
        <f>"ORD-"&amp;TEXT(QUOTIENT($A3746-1,3)+1,"0000000")</f>
        <v/>
      </c>
      <c r="D3746">
        <f>"LINE-"&amp;TEXT($A3746,"0000000")</f>
        <v/>
      </c>
      <c r="E3746" s="7">
        <f>Settings!$B$2+$A3746-1</f>
        <v/>
      </c>
      <c r="F3746" s="7">
        <f>Settings!$B$2+MOD($A3746-1,Settings!$B$7)</f>
        <v/>
      </c>
      <c r="G3746">
        <f>YEAR($F3746)</f>
        <v/>
      </c>
      <c r="H3746">
        <f>"Q"&amp;ROUNDUP(MONTH($F3746)/3,0)</f>
        <v/>
      </c>
      <c r="I3746">
        <f>MONTH($F3746)</f>
        <v/>
      </c>
      <c r="J3746">
        <f>CHOOSE(MONTH($F3746),"Январь","Февраль","Март","Апрель","Май","Июнь","Июль","Август","Сентябрь","Октябрь","Ноябрь","Декабрь")</f>
        <v/>
      </c>
      <c r="K3746">
        <f>DAY($F3746)</f>
        <v/>
      </c>
      <c r="L3746">
        <f>IF(MOD($A3746,10)&lt;7,"ФО_01_Крупный","ФО_"&amp;TEXT(MOD($A3746,8)+1,"00"))</f>
        <v/>
      </c>
      <c r="M3746">
        <f>IF($AB3746="Да","Регион_001_Крупный","Регион_"&amp;TEXT(MOD(QUOTIENT($A3746-1,20),180)+1,"000"))</f>
        <v/>
      </c>
      <c r="N3746">
        <f>IF($AB3746="Да","Город_"&amp;TEXT(MOD($A3746-1,250)+1,"0000"),"Город_"&amp;TEXT(MOD($A3746-1,3000)+1,"0000"))</f>
        <v/>
      </c>
      <c r="O3746">
        <f>IF($AB3746="Да","Холдинг_Крупный","Холдинг_"&amp;TEXT(MOD(QUOTIENT($A3746-1,10000),20)+1,"00"))</f>
        <v/>
      </c>
      <c r="P3746">
        <f>IF($AB3746="Да","Организация_Крупная","Организация_"&amp;TEXT(MOD(QUOTIENT($A3746-1,500),600)+1,"000"))</f>
        <v/>
      </c>
      <c r="Q3746">
        <f>"Отдел_"&amp;TEXT(MOD(QUOTIENT($A3746-1,50),100)+1,"000")</f>
        <v/>
      </c>
      <c r="R3746">
        <f>IF($AB3746="Да","Группа_Крупная","Группа_"&amp;TEXT(MOD(QUOTIENT($A3746-1,5000),30)+1,"00"))</f>
        <v/>
      </c>
      <c r="S3746">
        <f>IF($AB3746="Да","Категория_Крупная","Категория_"&amp;TEXT(MOD(QUOTIENT($A3746-1,500),120)+1,"000"))</f>
        <v/>
      </c>
      <c r="T3746">
        <f>IF($AB3746="Да","Подкатегория_Крупная","Подкатегория_"&amp;TEXT(MOD(QUOTIENT($A3746-1,50),300)+1,"000"))</f>
        <v/>
      </c>
      <c r="U3746">
        <f>"SKU_"&amp;TEXT($A3746,"0000000")</f>
        <v/>
      </c>
      <c r="V3746">
        <f>CHOOSE(MOD($A3746-1,4)+1,"Enterprise","SMB","Госсектор","Розница")</f>
        <v/>
      </c>
      <c r="W3746">
        <f>"Клиент_"&amp;TEXT(MOD($A3746-1,20000)+1,"00000")</f>
        <v/>
      </c>
      <c r="X3746">
        <f>CHOOSE(MOD($A3746-1,5)+1,"Портал","API","Импорт","Ручной ввод","Интеграция")</f>
        <v/>
      </c>
      <c r="Y3746" s="8">
        <f>ROUND(1000+MOD($A3746*37,90000)+IF($AB3746="Да",5000,0),2)</f>
        <v/>
      </c>
      <c r="Z3746">
        <f>1+MOD($A3746,20)</f>
        <v/>
      </c>
      <c r="AA3746" s="8">
        <f>ROUND($Y3746*(0.08+MOD($A3746,17)/100),2)</f>
        <v/>
      </c>
      <c r="AB3746">
        <f>IF(MOD($A3746,10)&lt;7,"Да","Нет")</f>
        <v/>
      </c>
      <c r="AC3746">
        <f>$R3746&amp;" / "&amp;$S3746&amp;" / "&amp;$T3746</f>
        <v/>
      </c>
      <c r="AD3746">
        <f>1</f>
        <v/>
      </c>
      <c r="AE3746">
        <f>IF($A3746&lt;=Settings!$B$4,"до 100",IF($A3746&lt;=Settings!$B$5,"до 10 000",IF($A3746&lt;=Settings!$B$6,"до 100 000","100 000+")))</f>
        <v/>
      </c>
    </row>
    <row r="3747">
      <c r="A3747">
        <f>ROW()-1</f>
        <v/>
      </c>
      <c r="B3747">
        <f>IF($A3747&lt;=Settings!$B$4,"small_control",IF($A3747&lt;=Settings!$B$5,"medium_10k",IF($A3747&lt;=Settings!$B$6,"large_100k","extreme_1m")))</f>
        <v/>
      </c>
      <c r="C3747">
        <f>"ORD-"&amp;TEXT(QUOTIENT($A3747-1,3)+1,"0000000")</f>
        <v/>
      </c>
      <c r="D3747">
        <f>"LINE-"&amp;TEXT($A3747,"0000000")</f>
        <v/>
      </c>
      <c r="E3747" s="7">
        <f>Settings!$B$2+$A3747-1</f>
        <v/>
      </c>
      <c r="F3747" s="7">
        <f>Settings!$B$2+MOD($A3747-1,Settings!$B$7)</f>
        <v/>
      </c>
      <c r="G3747">
        <f>YEAR($F3747)</f>
        <v/>
      </c>
      <c r="H3747">
        <f>"Q"&amp;ROUNDUP(MONTH($F3747)/3,0)</f>
        <v/>
      </c>
      <c r="I3747">
        <f>MONTH($F3747)</f>
        <v/>
      </c>
      <c r="J3747">
        <f>CHOOSE(MONTH($F3747),"Январь","Февраль","Март","Апрель","Май","Июнь","Июль","Август","Сентябрь","Октябрь","Ноябрь","Декабрь")</f>
        <v/>
      </c>
      <c r="K3747">
        <f>DAY($F3747)</f>
        <v/>
      </c>
      <c r="L3747">
        <f>IF(MOD($A3747,10)&lt;7,"ФО_01_Крупный","ФО_"&amp;TEXT(MOD($A3747,8)+1,"00"))</f>
        <v/>
      </c>
      <c r="M3747">
        <f>IF($AB3747="Да","Регион_001_Крупный","Регион_"&amp;TEXT(MOD(QUOTIENT($A3747-1,20),180)+1,"000"))</f>
        <v/>
      </c>
      <c r="N3747">
        <f>IF($AB3747="Да","Город_"&amp;TEXT(MOD($A3747-1,250)+1,"0000"),"Город_"&amp;TEXT(MOD($A3747-1,3000)+1,"0000"))</f>
        <v/>
      </c>
      <c r="O3747">
        <f>IF($AB3747="Да","Холдинг_Крупный","Холдинг_"&amp;TEXT(MOD(QUOTIENT($A3747-1,10000),20)+1,"00"))</f>
        <v/>
      </c>
      <c r="P3747">
        <f>IF($AB3747="Да","Организация_Крупная","Организация_"&amp;TEXT(MOD(QUOTIENT($A3747-1,500),600)+1,"000"))</f>
        <v/>
      </c>
      <c r="Q3747">
        <f>"Отдел_"&amp;TEXT(MOD(QUOTIENT($A3747-1,50),100)+1,"000")</f>
        <v/>
      </c>
      <c r="R3747">
        <f>IF($AB3747="Да","Группа_Крупная","Группа_"&amp;TEXT(MOD(QUOTIENT($A3747-1,5000),30)+1,"00"))</f>
        <v/>
      </c>
      <c r="S3747">
        <f>IF($AB3747="Да","Категория_Крупная","Категория_"&amp;TEXT(MOD(QUOTIENT($A3747-1,500),120)+1,"000"))</f>
        <v/>
      </c>
      <c r="T3747">
        <f>IF($AB3747="Да","Подкатегория_Крупная","Подкатегория_"&amp;TEXT(MOD(QUOTIENT($A3747-1,50),300)+1,"000"))</f>
        <v/>
      </c>
      <c r="U3747">
        <f>"SKU_"&amp;TEXT($A3747,"0000000")</f>
        <v/>
      </c>
      <c r="V3747">
        <f>CHOOSE(MOD($A3747-1,4)+1,"Enterprise","SMB","Госсектор","Розница")</f>
        <v/>
      </c>
      <c r="W3747">
        <f>"Клиент_"&amp;TEXT(MOD($A3747-1,20000)+1,"00000")</f>
        <v/>
      </c>
      <c r="X3747">
        <f>CHOOSE(MOD($A3747-1,5)+1,"Портал","API","Импорт","Ручной ввод","Интеграция")</f>
        <v/>
      </c>
      <c r="Y3747" s="8">
        <f>ROUND(1000+MOD($A3747*37,90000)+IF($AB3747="Да",5000,0),2)</f>
        <v/>
      </c>
      <c r="Z3747">
        <f>1+MOD($A3747,20)</f>
        <v/>
      </c>
      <c r="AA3747" s="8">
        <f>ROUND($Y3747*(0.08+MOD($A3747,17)/100),2)</f>
        <v/>
      </c>
      <c r="AB3747">
        <f>IF(MOD($A3747,10)&lt;7,"Да","Нет")</f>
        <v/>
      </c>
      <c r="AC3747">
        <f>$R3747&amp;" / "&amp;$S3747&amp;" / "&amp;$T3747</f>
        <v/>
      </c>
      <c r="AD3747">
        <f>1</f>
        <v/>
      </c>
      <c r="AE3747">
        <f>IF($A3747&lt;=Settings!$B$4,"до 100",IF($A3747&lt;=Settings!$B$5,"до 10 000",IF($A3747&lt;=Settings!$B$6,"до 100 000","100 000+")))</f>
        <v/>
      </c>
    </row>
    <row r="3748">
      <c r="A3748">
        <f>ROW()-1</f>
        <v/>
      </c>
      <c r="B3748">
        <f>IF($A3748&lt;=Settings!$B$4,"small_control",IF($A3748&lt;=Settings!$B$5,"medium_10k",IF($A3748&lt;=Settings!$B$6,"large_100k","extreme_1m")))</f>
        <v/>
      </c>
      <c r="C3748">
        <f>"ORD-"&amp;TEXT(QUOTIENT($A3748-1,3)+1,"0000000")</f>
        <v/>
      </c>
      <c r="D3748">
        <f>"LINE-"&amp;TEXT($A3748,"0000000")</f>
        <v/>
      </c>
      <c r="E3748" s="7">
        <f>Settings!$B$2+$A3748-1</f>
        <v/>
      </c>
      <c r="F3748" s="7">
        <f>Settings!$B$2+MOD($A3748-1,Settings!$B$7)</f>
        <v/>
      </c>
      <c r="G3748">
        <f>YEAR($F3748)</f>
        <v/>
      </c>
      <c r="H3748">
        <f>"Q"&amp;ROUNDUP(MONTH($F3748)/3,0)</f>
        <v/>
      </c>
      <c r="I3748">
        <f>MONTH($F3748)</f>
        <v/>
      </c>
      <c r="J3748">
        <f>CHOOSE(MONTH($F3748),"Январь","Февраль","Март","Апрель","Май","Июнь","Июль","Август","Сентябрь","Октябрь","Ноябрь","Декабрь")</f>
        <v/>
      </c>
      <c r="K3748">
        <f>DAY($F3748)</f>
        <v/>
      </c>
      <c r="L3748">
        <f>IF(MOD($A3748,10)&lt;7,"ФО_01_Крупный","ФО_"&amp;TEXT(MOD($A3748,8)+1,"00"))</f>
        <v/>
      </c>
      <c r="M3748">
        <f>IF($AB3748="Да","Регион_001_Крупный","Регион_"&amp;TEXT(MOD(QUOTIENT($A3748-1,20),180)+1,"000"))</f>
        <v/>
      </c>
      <c r="N3748">
        <f>IF($AB3748="Да","Город_"&amp;TEXT(MOD($A3748-1,250)+1,"0000"),"Город_"&amp;TEXT(MOD($A3748-1,3000)+1,"0000"))</f>
        <v/>
      </c>
      <c r="O3748">
        <f>IF($AB3748="Да","Холдинг_Крупный","Холдинг_"&amp;TEXT(MOD(QUOTIENT($A3748-1,10000),20)+1,"00"))</f>
        <v/>
      </c>
      <c r="P3748">
        <f>IF($AB3748="Да","Организация_Крупная","Организация_"&amp;TEXT(MOD(QUOTIENT($A3748-1,500),600)+1,"000"))</f>
        <v/>
      </c>
      <c r="Q3748">
        <f>"Отдел_"&amp;TEXT(MOD(QUOTIENT($A3748-1,50),100)+1,"000")</f>
        <v/>
      </c>
      <c r="R3748">
        <f>IF($AB3748="Да","Группа_Крупная","Группа_"&amp;TEXT(MOD(QUOTIENT($A3748-1,5000),30)+1,"00"))</f>
        <v/>
      </c>
      <c r="S3748">
        <f>IF($AB3748="Да","Категория_Крупная","Категория_"&amp;TEXT(MOD(QUOTIENT($A3748-1,500),120)+1,"000"))</f>
        <v/>
      </c>
      <c r="T3748">
        <f>IF($AB3748="Да","Подкатегория_Крупная","Подкатегория_"&amp;TEXT(MOD(QUOTIENT($A3748-1,50),300)+1,"000"))</f>
        <v/>
      </c>
      <c r="U3748">
        <f>"SKU_"&amp;TEXT($A3748,"0000000")</f>
        <v/>
      </c>
      <c r="V3748">
        <f>CHOOSE(MOD($A3748-1,4)+1,"Enterprise","SMB","Госсектор","Розница")</f>
        <v/>
      </c>
      <c r="W3748">
        <f>"Клиент_"&amp;TEXT(MOD($A3748-1,20000)+1,"00000")</f>
        <v/>
      </c>
      <c r="X3748">
        <f>CHOOSE(MOD($A3748-1,5)+1,"Портал","API","Импорт","Ручной ввод","Интеграция")</f>
        <v/>
      </c>
      <c r="Y3748" s="8">
        <f>ROUND(1000+MOD($A3748*37,90000)+IF($AB3748="Да",5000,0),2)</f>
        <v/>
      </c>
      <c r="Z3748">
        <f>1+MOD($A3748,20)</f>
        <v/>
      </c>
      <c r="AA3748" s="8">
        <f>ROUND($Y3748*(0.08+MOD($A3748,17)/100),2)</f>
        <v/>
      </c>
      <c r="AB3748">
        <f>IF(MOD($A3748,10)&lt;7,"Да","Нет")</f>
        <v/>
      </c>
      <c r="AC3748">
        <f>$R3748&amp;" / "&amp;$S3748&amp;" / "&amp;$T3748</f>
        <v/>
      </c>
      <c r="AD3748">
        <f>1</f>
        <v/>
      </c>
      <c r="AE3748">
        <f>IF($A3748&lt;=Settings!$B$4,"до 100",IF($A3748&lt;=Settings!$B$5,"до 10 000",IF($A3748&lt;=Settings!$B$6,"до 100 000","100 000+")))</f>
        <v/>
      </c>
    </row>
    <row r="3749">
      <c r="A3749">
        <f>ROW()-1</f>
        <v/>
      </c>
      <c r="B3749">
        <f>IF($A3749&lt;=Settings!$B$4,"small_control",IF($A3749&lt;=Settings!$B$5,"medium_10k",IF($A3749&lt;=Settings!$B$6,"large_100k","extreme_1m")))</f>
        <v/>
      </c>
      <c r="C3749">
        <f>"ORD-"&amp;TEXT(QUOTIENT($A3749-1,3)+1,"0000000")</f>
        <v/>
      </c>
      <c r="D3749">
        <f>"LINE-"&amp;TEXT($A3749,"0000000")</f>
        <v/>
      </c>
      <c r="E3749" s="7">
        <f>Settings!$B$2+$A3749-1</f>
        <v/>
      </c>
      <c r="F3749" s="7">
        <f>Settings!$B$2+MOD($A3749-1,Settings!$B$7)</f>
        <v/>
      </c>
      <c r="G3749">
        <f>YEAR($F3749)</f>
        <v/>
      </c>
      <c r="H3749">
        <f>"Q"&amp;ROUNDUP(MONTH($F3749)/3,0)</f>
        <v/>
      </c>
      <c r="I3749">
        <f>MONTH($F3749)</f>
        <v/>
      </c>
      <c r="J3749">
        <f>CHOOSE(MONTH($F3749),"Январь","Февраль","Март","Апрель","Май","Июнь","Июль","Август","Сентябрь","Октябрь","Ноябрь","Декабрь")</f>
        <v/>
      </c>
      <c r="K3749">
        <f>DAY($F3749)</f>
        <v/>
      </c>
      <c r="L3749">
        <f>IF(MOD($A3749,10)&lt;7,"ФО_01_Крупный","ФО_"&amp;TEXT(MOD($A3749,8)+1,"00"))</f>
        <v/>
      </c>
      <c r="M3749">
        <f>IF($AB3749="Да","Регион_001_Крупный","Регион_"&amp;TEXT(MOD(QUOTIENT($A3749-1,20),180)+1,"000"))</f>
        <v/>
      </c>
      <c r="N3749">
        <f>IF($AB3749="Да","Город_"&amp;TEXT(MOD($A3749-1,250)+1,"0000"),"Город_"&amp;TEXT(MOD($A3749-1,3000)+1,"0000"))</f>
        <v/>
      </c>
      <c r="O3749">
        <f>IF($AB3749="Да","Холдинг_Крупный","Холдинг_"&amp;TEXT(MOD(QUOTIENT($A3749-1,10000),20)+1,"00"))</f>
        <v/>
      </c>
      <c r="P3749">
        <f>IF($AB3749="Да","Организация_Крупная","Организация_"&amp;TEXT(MOD(QUOTIENT($A3749-1,500),600)+1,"000"))</f>
        <v/>
      </c>
      <c r="Q3749">
        <f>"Отдел_"&amp;TEXT(MOD(QUOTIENT($A3749-1,50),100)+1,"000")</f>
        <v/>
      </c>
      <c r="R3749">
        <f>IF($AB3749="Да","Группа_Крупная","Группа_"&amp;TEXT(MOD(QUOTIENT($A3749-1,5000),30)+1,"00"))</f>
        <v/>
      </c>
      <c r="S3749">
        <f>IF($AB3749="Да","Категория_Крупная","Категория_"&amp;TEXT(MOD(QUOTIENT($A3749-1,500),120)+1,"000"))</f>
        <v/>
      </c>
      <c r="T3749">
        <f>IF($AB3749="Да","Подкатегория_Крупная","Подкатегория_"&amp;TEXT(MOD(QUOTIENT($A3749-1,50),300)+1,"000"))</f>
        <v/>
      </c>
      <c r="U3749">
        <f>"SKU_"&amp;TEXT($A3749,"0000000")</f>
        <v/>
      </c>
      <c r="V3749">
        <f>CHOOSE(MOD($A3749-1,4)+1,"Enterprise","SMB","Госсектор","Розница")</f>
        <v/>
      </c>
      <c r="W3749">
        <f>"Клиент_"&amp;TEXT(MOD($A3749-1,20000)+1,"00000")</f>
        <v/>
      </c>
      <c r="X3749">
        <f>CHOOSE(MOD($A3749-1,5)+1,"Портал","API","Импорт","Ручной ввод","Интеграция")</f>
        <v/>
      </c>
      <c r="Y3749" s="8">
        <f>ROUND(1000+MOD($A3749*37,90000)+IF($AB3749="Да",5000,0),2)</f>
        <v/>
      </c>
      <c r="Z3749">
        <f>1+MOD($A3749,20)</f>
        <v/>
      </c>
      <c r="AA3749" s="8">
        <f>ROUND($Y3749*(0.08+MOD($A3749,17)/100),2)</f>
        <v/>
      </c>
      <c r="AB3749">
        <f>IF(MOD($A3749,10)&lt;7,"Да","Нет")</f>
        <v/>
      </c>
      <c r="AC3749">
        <f>$R3749&amp;" / "&amp;$S3749&amp;" / "&amp;$T3749</f>
        <v/>
      </c>
      <c r="AD3749">
        <f>1</f>
        <v/>
      </c>
      <c r="AE3749">
        <f>IF($A3749&lt;=Settings!$B$4,"до 100",IF($A3749&lt;=Settings!$B$5,"до 10 000",IF($A3749&lt;=Settings!$B$6,"до 100 000","100 000+")))</f>
        <v/>
      </c>
    </row>
    <row r="3750">
      <c r="A3750">
        <f>ROW()-1</f>
        <v/>
      </c>
      <c r="B3750">
        <f>IF($A3750&lt;=Settings!$B$4,"small_control",IF($A3750&lt;=Settings!$B$5,"medium_10k",IF($A3750&lt;=Settings!$B$6,"large_100k","extreme_1m")))</f>
        <v/>
      </c>
      <c r="C3750">
        <f>"ORD-"&amp;TEXT(QUOTIENT($A3750-1,3)+1,"0000000")</f>
        <v/>
      </c>
      <c r="D3750">
        <f>"LINE-"&amp;TEXT($A3750,"0000000")</f>
        <v/>
      </c>
      <c r="E3750" s="7">
        <f>Settings!$B$2+$A3750-1</f>
        <v/>
      </c>
      <c r="F3750" s="7">
        <f>Settings!$B$2+MOD($A3750-1,Settings!$B$7)</f>
        <v/>
      </c>
      <c r="G3750">
        <f>YEAR($F3750)</f>
        <v/>
      </c>
      <c r="H3750">
        <f>"Q"&amp;ROUNDUP(MONTH($F3750)/3,0)</f>
        <v/>
      </c>
      <c r="I3750">
        <f>MONTH($F3750)</f>
        <v/>
      </c>
      <c r="J3750">
        <f>CHOOSE(MONTH($F3750),"Январь","Февраль","Март","Апрель","Май","Июнь","Июль","Август","Сентябрь","Октябрь","Ноябрь","Декабрь")</f>
        <v/>
      </c>
      <c r="K3750">
        <f>DAY($F3750)</f>
        <v/>
      </c>
      <c r="L3750">
        <f>IF(MOD($A3750,10)&lt;7,"ФО_01_Крупный","ФО_"&amp;TEXT(MOD($A3750,8)+1,"00"))</f>
        <v/>
      </c>
      <c r="M3750">
        <f>IF($AB3750="Да","Регион_001_Крупный","Регион_"&amp;TEXT(MOD(QUOTIENT($A3750-1,20),180)+1,"000"))</f>
        <v/>
      </c>
      <c r="N3750">
        <f>IF($AB3750="Да","Город_"&amp;TEXT(MOD($A3750-1,250)+1,"0000"),"Город_"&amp;TEXT(MOD($A3750-1,3000)+1,"0000"))</f>
        <v/>
      </c>
      <c r="O3750">
        <f>IF($AB3750="Да","Холдинг_Крупный","Холдинг_"&amp;TEXT(MOD(QUOTIENT($A3750-1,10000),20)+1,"00"))</f>
        <v/>
      </c>
      <c r="P3750">
        <f>IF($AB3750="Да","Организация_Крупная","Организация_"&amp;TEXT(MOD(QUOTIENT($A3750-1,500),600)+1,"000"))</f>
        <v/>
      </c>
      <c r="Q3750">
        <f>"Отдел_"&amp;TEXT(MOD(QUOTIENT($A3750-1,50),100)+1,"000")</f>
        <v/>
      </c>
      <c r="R3750">
        <f>IF($AB3750="Да","Группа_Крупная","Группа_"&amp;TEXT(MOD(QUOTIENT($A3750-1,5000),30)+1,"00"))</f>
        <v/>
      </c>
      <c r="S3750">
        <f>IF($AB3750="Да","Категория_Крупная","Категория_"&amp;TEXT(MOD(QUOTIENT($A3750-1,500),120)+1,"000"))</f>
        <v/>
      </c>
      <c r="T3750">
        <f>IF($AB3750="Да","Подкатегория_Крупная","Подкатегория_"&amp;TEXT(MOD(QUOTIENT($A3750-1,50),300)+1,"000"))</f>
        <v/>
      </c>
      <c r="U3750">
        <f>"SKU_"&amp;TEXT($A3750,"0000000")</f>
        <v/>
      </c>
      <c r="V3750">
        <f>CHOOSE(MOD($A3750-1,4)+1,"Enterprise","SMB","Госсектор","Розница")</f>
        <v/>
      </c>
      <c r="W3750">
        <f>"Клиент_"&amp;TEXT(MOD($A3750-1,20000)+1,"00000")</f>
        <v/>
      </c>
      <c r="X3750">
        <f>CHOOSE(MOD($A3750-1,5)+1,"Портал","API","Импорт","Ручной ввод","Интеграция")</f>
        <v/>
      </c>
      <c r="Y3750" s="8">
        <f>ROUND(1000+MOD($A3750*37,90000)+IF($AB3750="Да",5000,0),2)</f>
        <v/>
      </c>
      <c r="Z3750">
        <f>1+MOD($A3750,20)</f>
        <v/>
      </c>
      <c r="AA3750" s="8">
        <f>ROUND($Y3750*(0.08+MOD($A3750,17)/100),2)</f>
        <v/>
      </c>
      <c r="AB3750">
        <f>IF(MOD($A3750,10)&lt;7,"Да","Нет")</f>
        <v/>
      </c>
      <c r="AC3750">
        <f>$R3750&amp;" / "&amp;$S3750&amp;" / "&amp;$T3750</f>
        <v/>
      </c>
      <c r="AD3750">
        <f>1</f>
        <v/>
      </c>
      <c r="AE3750">
        <f>IF($A3750&lt;=Settings!$B$4,"до 100",IF($A3750&lt;=Settings!$B$5,"до 10 000",IF($A3750&lt;=Settings!$B$6,"до 100 000","100 000+")))</f>
        <v/>
      </c>
    </row>
    <row r="3751">
      <c r="A3751">
        <f>ROW()-1</f>
        <v/>
      </c>
      <c r="B3751">
        <f>IF($A3751&lt;=Settings!$B$4,"small_control",IF($A3751&lt;=Settings!$B$5,"medium_10k",IF($A3751&lt;=Settings!$B$6,"large_100k","extreme_1m")))</f>
        <v/>
      </c>
      <c r="C3751">
        <f>"ORD-"&amp;TEXT(QUOTIENT($A3751-1,3)+1,"0000000")</f>
        <v/>
      </c>
      <c r="D3751">
        <f>"LINE-"&amp;TEXT($A3751,"0000000")</f>
        <v/>
      </c>
      <c r="E3751" s="7">
        <f>Settings!$B$2+$A3751-1</f>
        <v/>
      </c>
      <c r="F3751" s="7">
        <f>Settings!$B$2+MOD($A3751-1,Settings!$B$7)</f>
        <v/>
      </c>
      <c r="G3751">
        <f>YEAR($F3751)</f>
        <v/>
      </c>
      <c r="H3751">
        <f>"Q"&amp;ROUNDUP(MONTH($F3751)/3,0)</f>
        <v/>
      </c>
      <c r="I3751">
        <f>MONTH($F3751)</f>
        <v/>
      </c>
      <c r="J3751">
        <f>CHOOSE(MONTH($F3751),"Январь","Февраль","Март","Апрель","Май","Июнь","Июль","Август","Сентябрь","Октябрь","Ноябрь","Декабрь")</f>
        <v/>
      </c>
      <c r="K3751">
        <f>DAY($F3751)</f>
        <v/>
      </c>
      <c r="L3751">
        <f>IF(MOD($A3751,10)&lt;7,"ФО_01_Крупный","ФО_"&amp;TEXT(MOD($A3751,8)+1,"00"))</f>
        <v/>
      </c>
      <c r="M3751">
        <f>IF($AB3751="Да","Регион_001_Крупный","Регион_"&amp;TEXT(MOD(QUOTIENT($A3751-1,20),180)+1,"000"))</f>
        <v/>
      </c>
      <c r="N3751">
        <f>IF($AB3751="Да","Город_"&amp;TEXT(MOD($A3751-1,250)+1,"0000"),"Город_"&amp;TEXT(MOD($A3751-1,3000)+1,"0000"))</f>
        <v/>
      </c>
      <c r="O3751">
        <f>IF($AB3751="Да","Холдинг_Крупный","Холдинг_"&amp;TEXT(MOD(QUOTIENT($A3751-1,10000),20)+1,"00"))</f>
        <v/>
      </c>
      <c r="P3751">
        <f>IF($AB3751="Да","Организация_Крупная","Организация_"&amp;TEXT(MOD(QUOTIENT($A3751-1,500),600)+1,"000"))</f>
        <v/>
      </c>
      <c r="Q3751">
        <f>"Отдел_"&amp;TEXT(MOD(QUOTIENT($A3751-1,50),100)+1,"000")</f>
        <v/>
      </c>
      <c r="R3751">
        <f>IF($AB3751="Да","Группа_Крупная","Группа_"&amp;TEXT(MOD(QUOTIENT($A3751-1,5000),30)+1,"00"))</f>
        <v/>
      </c>
      <c r="S3751">
        <f>IF($AB3751="Да","Категория_Крупная","Категория_"&amp;TEXT(MOD(QUOTIENT($A3751-1,500),120)+1,"000"))</f>
        <v/>
      </c>
      <c r="T3751">
        <f>IF($AB3751="Да","Подкатегория_Крупная","Подкатегория_"&amp;TEXT(MOD(QUOTIENT($A3751-1,50),300)+1,"000"))</f>
        <v/>
      </c>
      <c r="U3751">
        <f>"SKU_"&amp;TEXT($A3751,"0000000")</f>
        <v/>
      </c>
      <c r="V3751">
        <f>CHOOSE(MOD($A3751-1,4)+1,"Enterprise","SMB","Госсектор","Розница")</f>
        <v/>
      </c>
      <c r="W3751">
        <f>"Клиент_"&amp;TEXT(MOD($A3751-1,20000)+1,"00000")</f>
        <v/>
      </c>
      <c r="X3751">
        <f>CHOOSE(MOD($A3751-1,5)+1,"Портал","API","Импорт","Ручной ввод","Интеграция")</f>
        <v/>
      </c>
      <c r="Y3751" s="8">
        <f>ROUND(1000+MOD($A3751*37,90000)+IF($AB3751="Да",5000,0),2)</f>
        <v/>
      </c>
      <c r="Z3751">
        <f>1+MOD($A3751,20)</f>
        <v/>
      </c>
      <c r="AA3751" s="8">
        <f>ROUND($Y3751*(0.08+MOD($A3751,17)/100),2)</f>
        <v/>
      </c>
      <c r="AB3751">
        <f>IF(MOD($A3751,10)&lt;7,"Да","Нет")</f>
        <v/>
      </c>
      <c r="AC3751">
        <f>$R3751&amp;" / "&amp;$S3751&amp;" / "&amp;$T3751</f>
        <v/>
      </c>
      <c r="AD3751">
        <f>1</f>
        <v/>
      </c>
      <c r="AE3751">
        <f>IF($A3751&lt;=Settings!$B$4,"до 100",IF($A3751&lt;=Settings!$B$5,"до 10 000",IF($A3751&lt;=Settings!$B$6,"до 100 000","100 000+")))</f>
        <v/>
      </c>
    </row>
    <row r="3752">
      <c r="A3752">
        <f>ROW()-1</f>
        <v/>
      </c>
      <c r="B3752">
        <f>IF($A3752&lt;=Settings!$B$4,"small_control",IF($A3752&lt;=Settings!$B$5,"medium_10k",IF($A3752&lt;=Settings!$B$6,"large_100k","extreme_1m")))</f>
        <v/>
      </c>
      <c r="C3752">
        <f>"ORD-"&amp;TEXT(QUOTIENT($A3752-1,3)+1,"0000000")</f>
        <v/>
      </c>
      <c r="D3752">
        <f>"LINE-"&amp;TEXT($A3752,"0000000")</f>
        <v/>
      </c>
      <c r="E3752" s="7">
        <f>Settings!$B$2+$A3752-1</f>
        <v/>
      </c>
      <c r="F3752" s="7">
        <f>Settings!$B$2+MOD($A3752-1,Settings!$B$7)</f>
        <v/>
      </c>
      <c r="G3752">
        <f>YEAR($F3752)</f>
        <v/>
      </c>
      <c r="H3752">
        <f>"Q"&amp;ROUNDUP(MONTH($F3752)/3,0)</f>
        <v/>
      </c>
      <c r="I3752">
        <f>MONTH($F3752)</f>
        <v/>
      </c>
      <c r="J3752">
        <f>CHOOSE(MONTH($F3752),"Январь","Февраль","Март","Апрель","Май","Июнь","Июль","Август","Сентябрь","Октябрь","Ноябрь","Декабрь")</f>
        <v/>
      </c>
      <c r="K3752">
        <f>DAY($F3752)</f>
        <v/>
      </c>
      <c r="L3752">
        <f>IF(MOD($A3752,10)&lt;7,"ФО_01_Крупный","ФО_"&amp;TEXT(MOD($A3752,8)+1,"00"))</f>
        <v/>
      </c>
      <c r="M3752">
        <f>IF($AB3752="Да","Регион_001_Крупный","Регион_"&amp;TEXT(MOD(QUOTIENT($A3752-1,20),180)+1,"000"))</f>
        <v/>
      </c>
      <c r="N3752">
        <f>IF($AB3752="Да","Город_"&amp;TEXT(MOD($A3752-1,250)+1,"0000"),"Город_"&amp;TEXT(MOD($A3752-1,3000)+1,"0000"))</f>
        <v/>
      </c>
      <c r="O3752">
        <f>IF($AB3752="Да","Холдинг_Крупный","Холдинг_"&amp;TEXT(MOD(QUOTIENT($A3752-1,10000),20)+1,"00"))</f>
        <v/>
      </c>
      <c r="P3752">
        <f>IF($AB3752="Да","Организация_Крупная","Организация_"&amp;TEXT(MOD(QUOTIENT($A3752-1,500),600)+1,"000"))</f>
        <v/>
      </c>
      <c r="Q3752">
        <f>"Отдел_"&amp;TEXT(MOD(QUOTIENT($A3752-1,50),100)+1,"000")</f>
        <v/>
      </c>
      <c r="R3752">
        <f>IF($AB3752="Да","Группа_Крупная","Группа_"&amp;TEXT(MOD(QUOTIENT($A3752-1,5000),30)+1,"00"))</f>
        <v/>
      </c>
      <c r="S3752">
        <f>IF($AB3752="Да","Категория_Крупная","Категория_"&amp;TEXT(MOD(QUOTIENT($A3752-1,500),120)+1,"000"))</f>
        <v/>
      </c>
      <c r="T3752">
        <f>IF($AB3752="Да","Подкатегория_Крупная","Подкатегория_"&amp;TEXT(MOD(QUOTIENT($A3752-1,50),300)+1,"000"))</f>
        <v/>
      </c>
      <c r="U3752">
        <f>"SKU_"&amp;TEXT($A3752,"0000000")</f>
        <v/>
      </c>
      <c r="V3752">
        <f>CHOOSE(MOD($A3752-1,4)+1,"Enterprise","SMB","Госсектор","Розница")</f>
        <v/>
      </c>
      <c r="W3752">
        <f>"Клиент_"&amp;TEXT(MOD($A3752-1,20000)+1,"00000")</f>
        <v/>
      </c>
      <c r="X3752">
        <f>CHOOSE(MOD($A3752-1,5)+1,"Портал","API","Импорт","Ручной ввод","Интеграция")</f>
        <v/>
      </c>
      <c r="Y3752" s="8">
        <f>ROUND(1000+MOD($A3752*37,90000)+IF($AB3752="Да",5000,0),2)</f>
        <v/>
      </c>
      <c r="Z3752">
        <f>1+MOD($A3752,20)</f>
        <v/>
      </c>
      <c r="AA3752" s="8">
        <f>ROUND($Y3752*(0.08+MOD($A3752,17)/100),2)</f>
        <v/>
      </c>
      <c r="AB3752">
        <f>IF(MOD($A3752,10)&lt;7,"Да","Нет")</f>
        <v/>
      </c>
      <c r="AC3752">
        <f>$R3752&amp;" / "&amp;$S3752&amp;" / "&amp;$T3752</f>
        <v/>
      </c>
      <c r="AD3752">
        <f>1</f>
        <v/>
      </c>
      <c r="AE3752">
        <f>IF($A3752&lt;=Settings!$B$4,"до 100",IF($A3752&lt;=Settings!$B$5,"до 10 000",IF($A3752&lt;=Settings!$B$6,"до 100 000","100 000+")))</f>
        <v/>
      </c>
    </row>
    <row r="3753">
      <c r="A3753">
        <f>ROW()-1</f>
        <v/>
      </c>
      <c r="B3753">
        <f>IF($A3753&lt;=Settings!$B$4,"small_control",IF($A3753&lt;=Settings!$B$5,"medium_10k",IF($A3753&lt;=Settings!$B$6,"large_100k","extreme_1m")))</f>
        <v/>
      </c>
      <c r="C3753">
        <f>"ORD-"&amp;TEXT(QUOTIENT($A3753-1,3)+1,"0000000")</f>
        <v/>
      </c>
      <c r="D3753">
        <f>"LINE-"&amp;TEXT($A3753,"0000000")</f>
        <v/>
      </c>
      <c r="E3753" s="7">
        <f>Settings!$B$2+$A3753-1</f>
        <v/>
      </c>
      <c r="F3753" s="7">
        <f>Settings!$B$2+MOD($A3753-1,Settings!$B$7)</f>
        <v/>
      </c>
      <c r="G3753">
        <f>YEAR($F3753)</f>
        <v/>
      </c>
      <c r="H3753">
        <f>"Q"&amp;ROUNDUP(MONTH($F3753)/3,0)</f>
        <v/>
      </c>
      <c r="I3753">
        <f>MONTH($F3753)</f>
        <v/>
      </c>
      <c r="J3753">
        <f>CHOOSE(MONTH($F3753),"Январь","Февраль","Март","Апрель","Май","Июнь","Июль","Август","Сентябрь","Октябрь","Ноябрь","Декабрь")</f>
        <v/>
      </c>
      <c r="K3753">
        <f>DAY($F3753)</f>
        <v/>
      </c>
      <c r="L3753">
        <f>IF(MOD($A3753,10)&lt;7,"ФО_01_Крупный","ФО_"&amp;TEXT(MOD($A3753,8)+1,"00"))</f>
        <v/>
      </c>
      <c r="M3753">
        <f>IF($AB3753="Да","Регион_001_Крупный","Регион_"&amp;TEXT(MOD(QUOTIENT($A3753-1,20),180)+1,"000"))</f>
        <v/>
      </c>
      <c r="N3753">
        <f>IF($AB3753="Да","Город_"&amp;TEXT(MOD($A3753-1,250)+1,"0000"),"Город_"&amp;TEXT(MOD($A3753-1,3000)+1,"0000"))</f>
        <v/>
      </c>
      <c r="O3753">
        <f>IF($AB3753="Да","Холдинг_Крупный","Холдинг_"&amp;TEXT(MOD(QUOTIENT($A3753-1,10000),20)+1,"00"))</f>
        <v/>
      </c>
      <c r="P3753">
        <f>IF($AB3753="Да","Организация_Крупная","Организация_"&amp;TEXT(MOD(QUOTIENT($A3753-1,500),600)+1,"000"))</f>
        <v/>
      </c>
      <c r="Q3753">
        <f>"Отдел_"&amp;TEXT(MOD(QUOTIENT($A3753-1,50),100)+1,"000")</f>
        <v/>
      </c>
      <c r="R3753">
        <f>IF($AB3753="Да","Группа_Крупная","Группа_"&amp;TEXT(MOD(QUOTIENT($A3753-1,5000),30)+1,"00"))</f>
        <v/>
      </c>
      <c r="S3753">
        <f>IF($AB3753="Да","Категория_Крупная","Категория_"&amp;TEXT(MOD(QUOTIENT($A3753-1,500),120)+1,"000"))</f>
        <v/>
      </c>
      <c r="T3753">
        <f>IF($AB3753="Да","Подкатегория_Крупная","Подкатегория_"&amp;TEXT(MOD(QUOTIENT($A3753-1,50),300)+1,"000"))</f>
        <v/>
      </c>
      <c r="U3753">
        <f>"SKU_"&amp;TEXT($A3753,"0000000")</f>
        <v/>
      </c>
      <c r="V3753">
        <f>CHOOSE(MOD($A3753-1,4)+1,"Enterprise","SMB","Госсектор","Розница")</f>
        <v/>
      </c>
      <c r="W3753">
        <f>"Клиент_"&amp;TEXT(MOD($A3753-1,20000)+1,"00000")</f>
        <v/>
      </c>
      <c r="X3753">
        <f>CHOOSE(MOD($A3753-1,5)+1,"Портал","API","Импорт","Ручной ввод","Интеграция")</f>
        <v/>
      </c>
      <c r="Y3753" s="8">
        <f>ROUND(1000+MOD($A3753*37,90000)+IF($AB3753="Да",5000,0),2)</f>
        <v/>
      </c>
      <c r="Z3753">
        <f>1+MOD($A3753,20)</f>
        <v/>
      </c>
      <c r="AA3753" s="8">
        <f>ROUND($Y3753*(0.08+MOD($A3753,17)/100),2)</f>
        <v/>
      </c>
      <c r="AB3753">
        <f>IF(MOD($A3753,10)&lt;7,"Да","Нет")</f>
        <v/>
      </c>
      <c r="AC3753">
        <f>$R3753&amp;" / "&amp;$S3753&amp;" / "&amp;$T3753</f>
        <v/>
      </c>
      <c r="AD3753">
        <f>1</f>
        <v/>
      </c>
      <c r="AE3753">
        <f>IF($A3753&lt;=Settings!$B$4,"до 100",IF($A3753&lt;=Settings!$B$5,"до 10 000",IF($A3753&lt;=Settings!$B$6,"до 100 000","100 000+")))</f>
        <v/>
      </c>
    </row>
    <row r="3754">
      <c r="A3754">
        <f>ROW()-1</f>
        <v/>
      </c>
      <c r="B3754">
        <f>IF($A3754&lt;=Settings!$B$4,"small_control",IF($A3754&lt;=Settings!$B$5,"medium_10k",IF($A3754&lt;=Settings!$B$6,"large_100k","extreme_1m")))</f>
        <v/>
      </c>
      <c r="C3754">
        <f>"ORD-"&amp;TEXT(QUOTIENT($A3754-1,3)+1,"0000000")</f>
        <v/>
      </c>
      <c r="D3754">
        <f>"LINE-"&amp;TEXT($A3754,"0000000")</f>
        <v/>
      </c>
      <c r="E3754" s="7">
        <f>Settings!$B$2+$A3754-1</f>
        <v/>
      </c>
      <c r="F3754" s="7">
        <f>Settings!$B$2+MOD($A3754-1,Settings!$B$7)</f>
        <v/>
      </c>
      <c r="G3754">
        <f>YEAR($F3754)</f>
        <v/>
      </c>
      <c r="H3754">
        <f>"Q"&amp;ROUNDUP(MONTH($F3754)/3,0)</f>
        <v/>
      </c>
      <c r="I3754">
        <f>MONTH($F3754)</f>
        <v/>
      </c>
      <c r="J3754">
        <f>CHOOSE(MONTH($F3754),"Январь","Февраль","Март","Апрель","Май","Июнь","Июль","Август","Сентябрь","Октябрь","Ноябрь","Декабрь")</f>
        <v/>
      </c>
      <c r="K3754">
        <f>DAY($F3754)</f>
        <v/>
      </c>
      <c r="L3754">
        <f>IF(MOD($A3754,10)&lt;7,"ФО_01_Крупный","ФО_"&amp;TEXT(MOD($A3754,8)+1,"00"))</f>
        <v/>
      </c>
      <c r="M3754">
        <f>IF($AB3754="Да","Регион_001_Крупный","Регион_"&amp;TEXT(MOD(QUOTIENT($A3754-1,20),180)+1,"000"))</f>
        <v/>
      </c>
      <c r="N3754">
        <f>IF($AB3754="Да","Город_"&amp;TEXT(MOD($A3754-1,250)+1,"0000"),"Город_"&amp;TEXT(MOD($A3754-1,3000)+1,"0000"))</f>
        <v/>
      </c>
      <c r="O3754">
        <f>IF($AB3754="Да","Холдинг_Крупный","Холдинг_"&amp;TEXT(MOD(QUOTIENT($A3754-1,10000),20)+1,"00"))</f>
        <v/>
      </c>
      <c r="P3754">
        <f>IF($AB3754="Да","Организация_Крупная","Организация_"&amp;TEXT(MOD(QUOTIENT($A3754-1,500),600)+1,"000"))</f>
        <v/>
      </c>
      <c r="Q3754">
        <f>"Отдел_"&amp;TEXT(MOD(QUOTIENT($A3754-1,50),100)+1,"000")</f>
        <v/>
      </c>
      <c r="R3754">
        <f>IF($AB3754="Да","Группа_Крупная","Группа_"&amp;TEXT(MOD(QUOTIENT($A3754-1,5000),30)+1,"00"))</f>
        <v/>
      </c>
      <c r="S3754">
        <f>IF($AB3754="Да","Категория_Крупная","Категория_"&amp;TEXT(MOD(QUOTIENT($A3754-1,500),120)+1,"000"))</f>
        <v/>
      </c>
      <c r="T3754">
        <f>IF($AB3754="Да","Подкатегория_Крупная","Подкатегория_"&amp;TEXT(MOD(QUOTIENT($A3754-1,50),300)+1,"000"))</f>
        <v/>
      </c>
      <c r="U3754">
        <f>"SKU_"&amp;TEXT($A3754,"0000000")</f>
        <v/>
      </c>
      <c r="V3754">
        <f>CHOOSE(MOD($A3754-1,4)+1,"Enterprise","SMB","Госсектор","Розница")</f>
        <v/>
      </c>
      <c r="W3754">
        <f>"Клиент_"&amp;TEXT(MOD($A3754-1,20000)+1,"00000")</f>
        <v/>
      </c>
      <c r="X3754">
        <f>CHOOSE(MOD($A3754-1,5)+1,"Портал","API","Импорт","Ручной ввод","Интеграция")</f>
        <v/>
      </c>
      <c r="Y3754" s="8">
        <f>ROUND(1000+MOD($A3754*37,90000)+IF($AB3754="Да",5000,0),2)</f>
        <v/>
      </c>
      <c r="Z3754">
        <f>1+MOD($A3754,20)</f>
        <v/>
      </c>
      <c r="AA3754" s="8">
        <f>ROUND($Y3754*(0.08+MOD($A3754,17)/100),2)</f>
        <v/>
      </c>
      <c r="AB3754">
        <f>IF(MOD($A3754,10)&lt;7,"Да","Нет")</f>
        <v/>
      </c>
      <c r="AC3754">
        <f>$R3754&amp;" / "&amp;$S3754&amp;" / "&amp;$T3754</f>
        <v/>
      </c>
      <c r="AD3754">
        <f>1</f>
        <v/>
      </c>
      <c r="AE3754">
        <f>IF($A3754&lt;=Settings!$B$4,"до 100",IF($A3754&lt;=Settings!$B$5,"до 10 000",IF($A3754&lt;=Settings!$B$6,"до 100 000","100 000+")))</f>
        <v/>
      </c>
    </row>
    <row r="3755">
      <c r="A3755">
        <f>ROW()-1</f>
        <v/>
      </c>
      <c r="B3755">
        <f>IF($A3755&lt;=Settings!$B$4,"small_control",IF($A3755&lt;=Settings!$B$5,"medium_10k",IF($A3755&lt;=Settings!$B$6,"large_100k","extreme_1m")))</f>
        <v/>
      </c>
      <c r="C3755">
        <f>"ORD-"&amp;TEXT(QUOTIENT($A3755-1,3)+1,"0000000")</f>
        <v/>
      </c>
      <c r="D3755">
        <f>"LINE-"&amp;TEXT($A3755,"0000000")</f>
        <v/>
      </c>
      <c r="E3755" s="7">
        <f>Settings!$B$2+$A3755-1</f>
        <v/>
      </c>
      <c r="F3755" s="7">
        <f>Settings!$B$2+MOD($A3755-1,Settings!$B$7)</f>
        <v/>
      </c>
      <c r="G3755">
        <f>YEAR($F3755)</f>
        <v/>
      </c>
      <c r="H3755">
        <f>"Q"&amp;ROUNDUP(MONTH($F3755)/3,0)</f>
        <v/>
      </c>
      <c r="I3755">
        <f>MONTH($F3755)</f>
        <v/>
      </c>
      <c r="J3755">
        <f>CHOOSE(MONTH($F3755),"Январь","Февраль","Март","Апрель","Май","Июнь","Июль","Август","Сентябрь","Октябрь","Ноябрь","Декабрь")</f>
        <v/>
      </c>
      <c r="K3755">
        <f>DAY($F3755)</f>
        <v/>
      </c>
      <c r="L3755">
        <f>IF(MOD($A3755,10)&lt;7,"ФО_01_Крупный","ФО_"&amp;TEXT(MOD($A3755,8)+1,"00"))</f>
        <v/>
      </c>
      <c r="M3755">
        <f>IF($AB3755="Да","Регион_001_Крупный","Регион_"&amp;TEXT(MOD(QUOTIENT($A3755-1,20),180)+1,"000"))</f>
        <v/>
      </c>
      <c r="N3755">
        <f>IF($AB3755="Да","Город_"&amp;TEXT(MOD($A3755-1,250)+1,"0000"),"Город_"&amp;TEXT(MOD($A3755-1,3000)+1,"0000"))</f>
        <v/>
      </c>
      <c r="O3755">
        <f>IF($AB3755="Да","Холдинг_Крупный","Холдинг_"&amp;TEXT(MOD(QUOTIENT($A3755-1,10000),20)+1,"00"))</f>
        <v/>
      </c>
      <c r="P3755">
        <f>IF($AB3755="Да","Организация_Крупная","Организация_"&amp;TEXT(MOD(QUOTIENT($A3755-1,500),600)+1,"000"))</f>
        <v/>
      </c>
      <c r="Q3755">
        <f>"Отдел_"&amp;TEXT(MOD(QUOTIENT($A3755-1,50),100)+1,"000")</f>
        <v/>
      </c>
      <c r="R3755">
        <f>IF($AB3755="Да","Группа_Крупная","Группа_"&amp;TEXT(MOD(QUOTIENT($A3755-1,5000),30)+1,"00"))</f>
        <v/>
      </c>
      <c r="S3755">
        <f>IF($AB3755="Да","Категория_Крупная","Категория_"&amp;TEXT(MOD(QUOTIENT($A3755-1,500),120)+1,"000"))</f>
        <v/>
      </c>
      <c r="T3755">
        <f>IF($AB3755="Да","Подкатегория_Крупная","Подкатегория_"&amp;TEXT(MOD(QUOTIENT($A3755-1,50),300)+1,"000"))</f>
        <v/>
      </c>
      <c r="U3755">
        <f>"SKU_"&amp;TEXT($A3755,"0000000")</f>
        <v/>
      </c>
      <c r="V3755">
        <f>CHOOSE(MOD($A3755-1,4)+1,"Enterprise","SMB","Госсектор","Розница")</f>
        <v/>
      </c>
      <c r="W3755">
        <f>"Клиент_"&amp;TEXT(MOD($A3755-1,20000)+1,"00000")</f>
        <v/>
      </c>
      <c r="X3755">
        <f>CHOOSE(MOD($A3755-1,5)+1,"Портал","API","Импорт","Ручной ввод","Интеграция")</f>
        <v/>
      </c>
      <c r="Y3755" s="8">
        <f>ROUND(1000+MOD($A3755*37,90000)+IF($AB3755="Да",5000,0),2)</f>
        <v/>
      </c>
      <c r="Z3755">
        <f>1+MOD($A3755,20)</f>
        <v/>
      </c>
      <c r="AA3755" s="8">
        <f>ROUND($Y3755*(0.08+MOD($A3755,17)/100),2)</f>
        <v/>
      </c>
      <c r="AB3755">
        <f>IF(MOD($A3755,10)&lt;7,"Да","Нет")</f>
        <v/>
      </c>
      <c r="AC3755">
        <f>$R3755&amp;" / "&amp;$S3755&amp;" / "&amp;$T3755</f>
        <v/>
      </c>
      <c r="AD3755">
        <f>1</f>
        <v/>
      </c>
      <c r="AE3755">
        <f>IF($A3755&lt;=Settings!$B$4,"до 100",IF($A3755&lt;=Settings!$B$5,"до 10 000",IF($A3755&lt;=Settings!$B$6,"до 100 000","100 000+")))</f>
        <v/>
      </c>
    </row>
    <row r="3756">
      <c r="A3756">
        <f>ROW()-1</f>
        <v/>
      </c>
      <c r="B3756">
        <f>IF($A3756&lt;=Settings!$B$4,"small_control",IF($A3756&lt;=Settings!$B$5,"medium_10k",IF($A3756&lt;=Settings!$B$6,"large_100k","extreme_1m")))</f>
        <v/>
      </c>
      <c r="C3756">
        <f>"ORD-"&amp;TEXT(QUOTIENT($A3756-1,3)+1,"0000000")</f>
        <v/>
      </c>
      <c r="D3756">
        <f>"LINE-"&amp;TEXT($A3756,"0000000")</f>
        <v/>
      </c>
      <c r="E3756" s="7">
        <f>Settings!$B$2+$A3756-1</f>
        <v/>
      </c>
      <c r="F3756" s="7">
        <f>Settings!$B$2+MOD($A3756-1,Settings!$B$7)</f>
        <v/>
      </c>
      <c r="G3756">
        <f>YEAR($F3756)</f>
        <v/>
      </c>
      <c r="H3756">
        <f>"Q"&amp;ROUNDUP(MONTH($F3756)/3,0)</f>
        <v/>
      </c>
      <c r="I3756">
        <f>MONTH($F3756)</f>
        <v/>
      </c>
      <c r="J3756">
        <f>CHOOSE(MONTH($F3756),"Январь","Февраль","Март","Апрель","Май","Июнь","Июль","Август","Сентябрь","Октябрь","Ноябрь","Декабрь")</f>
        <v/>
      </c>
      <c r="K3756">
        <f>DAY($F3756)</f>
        <v/>
      </c>
      <c r="L3756">
        <f>IF(MOD($A3756,10)&lt;7,"ФО_01_Крупный","ФО_"&amp;TEXT(MOD($A3756,8)+1,"00"))</f>
        <v/>
      </c>
      <c r="M3756">
        <f>IF($AB3756="Да","Регион_001_Крупный","Регион_"&amp;TEXT(MOD(QUOTIENT($A3756-1,20),180)+1,"000"))</f>
        <v/>
      </c>
      <c r="N3756">
        <f>IF($AB3756="Да","Город_"&amp;TEXT(MOD($A3756-1,250)+1,"0000"),"Город_"&amp;TEXT(MOD($A3756-1,3000)+1,"0000"))</f>
        <v/>
      </c>
      <c r="O3756">
        <f>IF($AB3756="Да","Холдинг_Крупный","Холдинг_"&amp;TEXT(MOD(QUOTIENT($A3756-1,10000),20)+1,"00"))</f>
        <v/>
      </c>
      <c r="P3756">
        <f>IF($AB3756="Да","Организация_Крупная","Организация_"&amp;TEXT(MOD(QUOTIENT($A3756-1,500),600)+1,"000"))</f>
        <v/>
      </c>
      <c r="Q3756">
        <f>"Отдел_"&amp;TEXT(MOD(QUOTIENT($A3756-1,50),100)+1,"000")</f>
        <v/>
      </c>
      <c r="R3756">
        <f>IF($AB3756="Да","Группа_Крупная","Группа_"&amp;TEXT(MOD(QUOTIENT($A3756-1,5000),30)+1,"00"))</f>
        <v/>
      </c>
      <c r="S3756">
        <f>IF($AB3756="Да","Категория_Крупная","Категория_"&amp;TEXT(MOD(QUOTIENT($A3756-1,500),120)+1,"000"))</f>
        <v/>
      </c>
      <c r="T3756">
        <f>IF($AB3756="Да","Подкатегория_Крупная","Подкатегория_"&amp;TEXT(MOD(QUOTIENT($A3756-1,50),300)+1,"000"))</f>
        <v/>
      </c>
      <c r="U3756">
        <f>"SKU_"&amp;TEXT($A3756,"0000000")</f>
        <v/>
      </c>
      <c r="V3756">
        <f>CHOOSE(MOD($A3756-1,4)+1,"Enterprise","SMB","Госсектор","Розница")</f>
        <v/>
      </c>
      <c r="W3756">
        <f>"Клиент_"&amp;TEXT(MOD($A3756-1,20000)+1,"00000")</f>
        <v/>
      </c>
      <c r="X3756">
        <f>CHOOSE(MOD($A3756-1,5)+1,"Портал","API","Импорт","Ручной ввод","Интеграция")</f>
        <v/>
      </c>
      <c r="Y3756" s="8">
        <f>ROUND(1000+MOD($A3756*37,90000)+IF($AB3756="Да",5000,0),2)</f>
        <v/>
      </c>
      <c r="Z3756">
        <f>1+MOD($A3756,20)</f>
        <v/>
      </c>
      <c r="AA3756" s="8">
        <f>ROUND($Y3756*(0.08+MOD($A3756,17)/100),2)</f>
        <v/>
      </c>
      <c r="AB3756">
        <f>IF(MOD($A3756,10)&lt;7,"Да","Нет")</f>
        <v/>
      </c>
      <c r="AC3756">
        <f>$R3756&amp;" / "&amp;$S3756&amp;" / "&amp;$T3756</f>
        <v/>
      </c>
      <c r="AD3756">
        <f>1</f>
        <v/>
      </c>
      <c r="AE3756">
        <f>IF($A3756&lt;=Settings!$B$4,"до 100",IF($A3756&lt;=Settings!$B$5,"до 10 000",IF($A3756&lt;=Settings!$B$6,"до 100 000","100 000+")))</f>
        <v/>
      </c>
    </row>
    <row r="3757">
      <c r="A3757">
        <f>ROW()-1</f>
        <v/>
      </c>
      <c r="B3757">
        <f>IF($A3757&lt;=Settings!$B$4,"small_control",IF($A3757&lt;=Settings!$B$5,"medium_10k",IF($A3757&lt;=Settings!$B$6,"large_100k","extreme_1m")))</f>
        <v/>
      </c>
      <c r="C3757">
        <f>"ORD-"&amp;TEXT(QUOTIENT($A3757-1,3)+1,"0000000")</f>
        <v/>
      </c>
      <c r="D3757">
        <f>"LINE-"&amp;TEXT($A3757,"0000000")</f>
        <v/>
      </c>
      <c r="E3757" s="7">
        <f>Settings!$B$2+$A3757-1</f>
        <v/>
      </c>
      <c r="F3757" s="7">
        <f>Settings!$B$2+MOD($A3757-1,Settings!$B$7)</f>
        <v/>
      </c>
      <c r="G3757">
        <f>YEAR($F3757)</f>
        <v/>
      </c>
      <c r="H3757">
        <f>"Q"&amp;ROUNDUP(MONTH($F3757)/3,0)</f>
        <v/>
      </c>
      <c r="I3757">
        <f>MONTH($F3757)</f>
        <v/>
      </c>
      <c r="J3757">
        <f>CHOOSE(MONTH($F3757),"Январь","Февраль","Март","Апрель","Май","Июнь","Июль","Август","Сентябрь","Октябрь","Ноябрь","Декабрь")</f>
        <v/>
      </c>
      <c r="K3757">
        <f>DAY($F3757)</f>
        <v/>
      </c>
      <c r="L3757">
        <f>IF(MOD($A3757,10)&lt;7,"ФО_01_Крупный","ФО_"&amp;TEXT(MOD($A3757,8)+1,"00"))</f>
        <v/>
      </c>
      <c r="M3757">
        <f>IF($AB3757="Да","Регион_001_Крупный","Регион_"&amp;TEXT(MOD(QUOTIENT($A3757-1,20),180)+1,"000"))</f>
        <v/>
      </c>
      <c r="N3757">
        <f>IF($AB3757="Да","Город_"&amp;TEXT(MOD($A3757-1,250)+1,"0000"),"Город_"&amp;TEXT(MOD($A3757-1,3000)+1,"0000"))</f>
        <v/>
      </c>
      <c r="O3757">
        <f>IF($AB3757="Да","Холдинг_Крупный","Холдинг_"&amp;TEXT(MOD(QUOTIENT($A3757-1,10000),20)+1,"00"))</f>
        <v/>
      </c>
      <c r="P3757">
        <f>IF($AB3757="Да","Организация_Крупная","Организация_"&amp;TEXT(MOD(QUOTIENT($A3757-1,500),600)+1,"000"))</f>
        <v/>
      </c>
      <c r="Q3757">
        <f>"Отдел_"&amp;TEXT(MOD(QUOTIENT($A3757-1,50),100)+1,"000")</f>
        <v/>
      </c>
      <c r="R3757">
        <f>IF($AB3757="Да","Группа_Крупная","Группа_"&amp;TEXT(MOD(QUOTIENT($A3757-1,5000),30)+1,"00"))</f>
        <v/>
      </c>
      <c r="S3757">
        <f>IF($AB3757="Да","Категория_Крупная","Категория_"&amp;TEXT(MOD(QUOTIENT($A3757-1,500),120)+1,"000"))</f>
        <v/>
      </c>
      <c r="T3757">
        <f>IF($AB3757="Да","Подкатегория_Крупная","Подкатегория_"&amp;TEXT(MOD(QUOTIENT($A3757-1,50),300)+1,"000"))</f>
        <v/>
      </c>
      <c r="U3757">
        <f>"SKU_"&amp;TEXT($A3757,"0000000")</f>
        <v/>
      </c>
      <c r="V3757">
        <f>CHOOSE(MOD($A3757-1,4)+1,"Enterprise","SMB","Госсектор","Розница")</f>
        <v/>
      </c>
      <c r="W3757">
        <f>"Клиент_"&amp;TEXT(MOD($A3757-1,20000)+1,"00000")</f>
        <v/>
      </c>
      <c r="X3757">
        <f>CHOOSE(MOD($A3757-1,5)+1,"Портал","API","Импорт","Ручной ввод","Интеграция")</f>
        <v/>
      </c>
      <c r="Y3757" s="8">
        <f>ROUND(1000+MOD($A3757*37,90000)+IF($AB3757="Да",5000,0),2)</f>
        <v/>
      </c>
      <c r="Z3757">
        <f>1+MOD($A3757,20)</f>
        <v/>
      </c>
      <c r="AA3757" s="8">
        <f>ROUND($Y3757*(0.08+MOD($A3757,17)/100),2)</f>
        <v/>
      </c>
      <c r="AB3757">
        <f>IF(MOD($A3757,10)&lt;7,"Да","Нет")</f>
        <v/>
      </c>
      <c r="AC3757">
        <f>$R3757&amp;" / "&amp;$S3757&amp;" / "&amp;$T3757</f>
        <v/>
      </c>
      <c r="AD3757">
        <f>1</f>
        <v/>
      </c>
      <c r="AE3757">
        <f>IF($A3757&lt;=Settings!$B$4,"до 100",IF($A3757&lt;=Settings!$B$5,"до 10 000",IF($A3757&lt;=Settings!$B$6,"до 100 000","100 000+")))</f>
        <v/>
      </c>
    </row>
    <row r="3758">
      <c r="A3758">
        <f>ROW()-1</f>
        <v/>
      </c>
      <c r="B3758">
        <f>IF($A3758&lt;=Settings!$B$4,"small_control",IF($A3758&lt;=Settings!$B$5,"medium_10k",IF($A3758&lt;=Settings!$B$6,"large_100k","extreme_1m")))</f>
        <v/>
      </c>
      <c r="C3758">
        <f>"ORD-"&amp;TEXT(QUOTIENT($A3758-1,3)+1,"0000000")</f>
        <v/>
      </c>
      <c r="D3758">
        <f>"LINE-"&amp;TEXT($A3758,"0000000")</f>
        <v/>
      </c>
      <c r="E3758" s="7">
        <f>Settings!$B$2+$A3758-1</f>
        <v/>
      </c>
      <c r="F3758" s="7">
        <f>Settings!$B$2+MOD($A3758-1,Settings!$B$7)</f>
        <v/>
      </c>
      <c r="G3758">
        <f>YEAR($F3758)</f>
        <v/>
      </c>
      <c r="H3758">
        <f>"Q"&amp;ROUNDUP(MONTH($F3758)/3,0)</f>
        <v/>
      </c>
      <c r="I3758">
        <f>MONTH($F3758)</f>
        <v/>
      </c>
      <c r="J3758">
        <f>CHOOSE(MONTH($F3758),"Январь","Февраль","Март","Апрель","Май","Июнь","Июль","Август","Сентябрь","Октябрь","Ноябрь","Декабрь")</f>
        <v/>
      </c>
      <c r="K3758">
        <f>DAY($F3758)</f>
        <v/>
      </c>
      <c r="L3758">
        <f>IF(MOD($A3758,10)&lt;7,"ФО_01_Крупный","ФО_"&amp;TEXT(MOD($A3758,8)+1,"00"))</f>
        <v/>
      </c>
      <c r="M3758">
        <f>IF($AB3758="Да","Регион_001_Крупный","Регион_"&amp;TEXT(MOD(QUOTIENT($A3758-1,20),180)+1,"000"))</f>
        <v/>
      </c>
      <c r="N3758">
        <f>IF($AB3758="Да","Город_"&amp;TEXT(MOD($A3758-1,250)+1,"0000"),"Город_"&amp;TEXT(MOD($A3758-1,3000)+1,"0000"))</f>
        <v/>
      </c>
      <c r="O3758">
        <f>IF($AB3758="Да","Холдинг_Крупный","Холдинг_"&amp;TEXT(MOD(QUOTIENT($A3758-1,10000),20)+1,"00"))</f>
        <v/>
      </c>
      <c r="P3758">
        <f>IF($AB3758="Да","Организация_Крупная","Организация_"&amp;TEXT(MOD(QUOTIENT($A3758-1,500),600)+1,"000"))</f>
        <v/>
      </c>
      <c r="Q3758">
        <f>"Отдел_"&amp;TEXT(MOD(QUOTIENT($A3758-1,50),100)+1,"000")</f>
        <v/>
      </c>
      <c r="R3758">
        <f>IF($AB3758="Да","Группа_Крупная","Группа_"&amp;TEXT(MOD(QUOTIENT($A3758-1,5000),30)+1,"00"))</f>
        <v/>
      </c>
      <c r="S3758">
        <f>IF($AB3758="Да","Категория_Крупная","Категория_"&amp;TEXT(MOD(QUOTIENT($A3758-1,500),120)+1,"000"))</f>
        <v/>
      </c>
      <c r="T3758">
        <f>IF($AB3758="Да","Подкатегория_Крупная","Подкатегория_"&amp;TEXT(MOD(QUOTIENT($A3758-1,50),300)+1,"000"))</f>
        <v/>
      </c>
      <c r="U3758">
        <f>"SKU_"&amp;TEXT($A3758,"0000000")</f>
        <v/>
      </c>
      <c r="V3758">
        <f>CHOOSE(MOD($A3758-1,4)+1,"Enterprise","SMB","Госсектор","Розница")</f>
        <v/>
      </c>
      <c r="W3758">
        <f>"Клиент_"&amp;TEXT(MOD($A3758-1,20000)+1,"00000")</f>
        <v/>
      </c>
      <c r="X3758">
        <f>CHOOSE(MOD($A3758-1,5)+1,"Портал","API","Импорт","Ручной ввод","Интеграция")</f>
        <v/>
      </c>
      <c r="Y3758" s="8">
        <f>ROUND(1000+MOD($A3758*37,90000)+IF($AB3758="Да",5000,0),2)</f>
        <v/>
      </c>
      <c r="Z3758">
        <f>1+MOD($A3758,20)</f>
        <v/>
      </c>
      <c r="AA3758" s="8">
        <f>ROUND($Y3758*(0.08+MOD($A3758,17)/100),2)</f>
        <v/>
      </c>
      <c r="AB3758">
        <f>IF(MOD($A3758,10)&lt;7,"Да","Нет")</f>
        <v/>
      </c>
      <c r="AC3758">
        <f>$R3758&amp;" / "&amp;$S3758&amp;" / "&amp;$T3758</f>
        <v/>
      </c>
      <c r="AD3758">
        <f>1</f>
        <v/>
      </c>
      <c r="AE3758">
        <f>IF($A3758&lt;=Settings!$B$4,"до 100",IF($A3758&lt;=Settings!$B$5,"до 10 000",IF($A3758&lt;=Settings!$B$6,"до 100 000","100 000+")))</f>
        <v/>
      </c>
    </row>
    <row r="3759">
      <c r="A3759">
        <f>ROW()-1</f>
        <v/>
      </c>
      <c r="B3759">
        <f>IF($A3759&lt;=Settings!$B$4,"small_control",IF($A3759&lt;=Settings!$B$5,"medium_10k",IF($A3759&lt;=Settings!$B$6,"large_100k","extreme_1m")))</f>
        <v/>
      </c>
      <c r="C3759">
        <f>"ORD-"&amp;TEXT(QUOTIENT($A3759-1,3)+1,"0000000")</f>
        <v/>
      </c>
      <c r="D3759">
        <f>"LINE-"&amp;TEXT($A3759,"0000000")</f>
        <v/>
      </c>
      <c r="E3759" s="7">
        <f>Settings!$B$2+$A3759-1</f>
        <v/>
      </c>
      <c r="F3759" s="7">
        <f>Settings!$B$2+MOD($A3759-1,Settings!$B$7)</f>
        <v/>
      </c>
      <c r="G3759">
        <f>YEAR($F3759)</f>
        <v/>
      </c>
      <c r="H3759">
        <f>"Q"&amp;ROUNDUP(MONTH($F3759)/3,0)</f>
        <v/>
      </c>
      <c r="I3759">
        <f>MONTH($F3759)</f>
        <v/>
      </c>
      <c r="J3759">
        <f>CHOOSE(MONTH($F3759),"Январь","Февраль","Март","Апрель","Май","Июнь","Июль","Август","Сентябрь","Октябрь","Ноябрь","Декабрь")</f>
        <v/>
      </c>
      <c r="K3759">
        <f>DAY($F3759)</f>
        <v/>
      </c>
      <c r="L3759">
        <f>IF(MOD($A3759,10)&lt;7,"ФО_01_Крупный","ФО_"&amp;TEXT(MOD($A3759,8)+1,"00"))</f>
        <v/>
      </c>
      <c r="M3759">
        <f>IF($AB3759="Да","Регион_001_Крупный","Регион_"&amp;TEXT(MOD(QUOTIENT($A3759-1,20),180)+1,"000"))</f>
        <v/>
      </c>
      <c r="N3759">
        <f>IF($AB3759="Да","Город_"&amp;TEXT(MOD($A3759-1,250)+1,"0000"),"Город_"&amp;TEXT(MOD($A3759-1,3000)+1,"0000"))</f>
        <v/>
      </c>
      <c r="O3759">
        <f>IF($AB3759="Да","Холдинг_Крупный","Холдинг_"&amp;TEXT(MOD(QUOTIENT($A3759-1,10000),20)+1,"00"))</f>
        <v/>
      </c>
      <c r="P3759">
        <f>IF($AB3759="Да","Организация_Крупная","Организация_"&amp;TEXT(MOD(QUOTIENT($A3759-1,500),600)+1,"000"))</f>
        <v/>
      </c>
      <c r="Q3759">
        <f>"Отдел_"&amp;TEXT(MOD(QUOTIENT($A3759-1,50),100)+1,"000")</f>
        <v/>
      </c>
      <c r="R3759">
        <f>IF($AB3759="Да","Группа_Крупная","Группа_"&amp;TEXT(MOD(QUOTIENT($A3759-1,5000),30)+1,"00"))</f>
        <v/>
      </c>
      <c r="S3759">
        <f>IF($AB3759="Да","Категория_Крупная","Категория_"&amp;TEXT(MOD(QUOTIENT($A3759-1,500),120)+1,"000"))</f>
        <v/>
      </c>
      <c r="T3759">
        <f>IF($AB3759="Да","Подкатегория_Крупная","Подкатегория_"&amp;TEXT(MOD(QUOTIENT($A3759-1,50),300)+1,"000"))</f>
        <v/>
      </c>
      <c r="U3759">
        <f>"SKU_"&amp;TEXT($A3759,"0000000")</f>
        <v/>
      </c>
      <c r="V3759">
        <f>CHOOSE(MOD($A3759-1,4)+1,"Enterprise","SMB","Госсектор","Розница")</f>
        <v/>
      </c>
      <c r="W3759">
        <f>"Клиент_"&amp;TEXT(MOD($A3759-1,20000)+1,"00000")</f>
        <v/>
      </c>
      <c r="X3759">
        <f>CHOOSE(MOD($A3759-1,5)+1,"Портал","API","Импорт","Ручной ввод","Интеграция")</f>
        <v/>
      </c>
      <c r="Y3759" s="8">
        <f>ROUND(1000+MOD($A3759*37,90000)+IF($AB3759="Да",5000,0),2)</f>
        <v/>
      </c>
      <c r="Z3759">
        <f>1+MOD($A3759,20)</f>
        <v/>
      </c>
      <c r="AA3759" s="8">
        <f>ROUND($Y3759*(0.08+MOD($A3759,17)/100),2)</f>
        <v/>
      </c>
      <c r="AB3759">
        <f>IF(MOD($A3759,10)&lt;7,"Да","Нет")</f>
        <v/>
      </c>
      <c r="AC3759">
        <f>$R3759&amp;" / "&amp;$S3759&amp;" / "&amp;$T3759</f>
        <v/>
      </c>
      <c r="AD3759">
        <f>1</f>
        <v/>
      </c>
      <c r="AE3759">
        <f>IF($A3759&lt;=Settings!$B$4,"до 100",IF($A3759&lt;=Settings!$B$5,"до 10 000",IF($A3759&lt;=Settings!$B$6,"до 100 000","100 000+")))</f>
        <v/>
      </c>
    </row>
    <row r="3760">
      <c r="A3760">
        <f>ROW()-1</f>
        <v/>
      </c>
      <c r="B3760">
        <f>IF($A3760&lt;=Settings!$B$4,"small_control",IF($A3760&lt;=Settings!$B$5,"medium_10k",IF($A3760&lt;=Settings!$B$6,"large_100k","extreme_1m")))</f>
        <v/>
      </c>
      <c r="C3760">
        <f>"ORD-"&amp;TEXT(QUOTIENT($A3760-1,3)+1,"0000000")</f>
        <v/>
      </c>
      <c r="D3760">
        <f>"LINE-"&amp;TEXT($A3760,"0000000")</f>
        <v/>
      </c>
      <c r="E3760" s="7">
        <f>Settings!$B$2+$A3760-1</f>
        <v/>
      </c>
      <c r="F3760" s="7">
        <f>Settings!$B$2+MOD($A3760-1,Settings!$B$7)</f>
        <v/>
      </c>
      <c r="G3760">
        <f>YEAR($F3760)</f>
        <v/>
      </c>
      <c r="H3760">
        <f>"Q"&amp;ROUNDUP(MONTH($F3760)/3,0)</f>
        <v/>
      </c>
      <c r="I3760">
        <f>MONTH($F3760)</f>
        <v/>
      </c>
      <c r="J3760">
        <f>CHOOSE(MONTH($F3760),"Январь","Февраль","Март","Апрель","Май","Июнь","Июль","Август","Сентябрь","Октябрь","Ноябрь","Декабрь")</f>
        <v/>
      </c>
      <c r="K3760">
        <f>DAY($F3760)</f>
        <v/>
      </c>
      <c r="L3760">
        <f>IF(MOD($A3760,10)&lt;7,"ФО_01_Крупный","ФО_"&amp;TEXT(MOD($A3760,8)+1,"00"))</f>
        <v/>
      </c>
      <c r="M3760">
        <f>IF($AB3760="Да","Регион_001_Крупный","Регион_"&amp;TEXT(MOD(QUOTIENT($A3760-1,20),180)+1,"000"))</f>
        <v/>
      </c>
      <c r="N3760">
        <f>IF($AB3760="Да","Город_"&amp;TEXT(MOD($A3760-1,250)+1,"0000"),"Город_"&amp;TEXT(MOD($A3760-1,3000)+1,"0000"))</f>
        <v/>
      </c>
      <c r="O3760">
        <f>IF($AB3760="Да","Холдинг_Крупный","Холдинг_"&amp;TEXT(MOD(QUOTIENT($A3760-1,10000),20)+1,"00"))</f>
        <v/>
      </c>
      <c r="P3760">
        <f>IF($AB3760="Да","Организация_Крупная","Организация_"&amp;TEXT(MOD(QUOTIENT($A3760-1,500),600)+1,"000"))</f>
        <v/>
      </c>
      <c r="Q3760">
        <f>"Отдел_"&amp;TEXT(MOD(QUOTIENT($A3760-1,50),100)+1,"000")</f>
        <v/>
      </c>
      <c r="R3760">
        <f>IF($AB3760="Да","Группа_Крупная","Группа_"&amp;TEXT(MOD(QUOTIENT($A3760-1,5000),30)+1,"00"))</f>
        <v/>
      </c>
      <c r="S3760">
        <f>IF($AB3760="Да","Категория_Крупная","Категория_"&amp;TEXT(MOD(QUOTIENT($A3760-1,500),120)+1,"000"))</f>
        <v/>
      </c>
      <c r="T3760">
        <f>IF($AB3760="Да","Подкатегория_Крупная","Подкатегория_"&amp;TEXT(MOD(QUOTIENT($A3760-1,50),300)+1,"000"))</f>
        <v/>
      </c>
      <c r="U3760">
        <f>"SKU_"&amp;TEXT($A3760,"0000000")</f>
        <v/>
      </c>
      <c r="V3760">
        <f>CHOOSE(MOD($A3760-1,4)+1,"Enterprise","SMB","Госсектор","Розница")</f>
        <v/>
      </c>
      <c r="W3760">
        <f>"Клиент_"&amp;TEXT(MOD($A3760-1,20000)+1,"00000")</f>
        <v/>
      </c>
      <c r="X3760">
        <f>CHOOSE(MOD($A3760-1,5)+1,"Портал","API","Импорт","Ручной ввод","Интеграция")</f>
        <v/>
      </c>
      <c r="Y3760" s="8">
        <f>ROUND(1000+MOD($A3760*37,90000)+IF($AB3760="Да",5000,0),2)</f>
        <v/>
      </c>
      <c r="Z3760">
        <f>1+MOD($A3760,20)</f>
        <v/>
      </c>
      <c r="AA3760" s="8">
        <f>ROUND($Y3760*(0.08+MOD($A3760,17)/100),2)</f>
        <v/>
      </c>
      <c r="AB3760">
        <f>IF(MOD($A3760,10)&lt;7,"Да","Нет")</f>
        <v/>
      </c>
      <c r="AC3760">
        <f>$R3760&amp;" / "&amp;$S3760&amp;" / "&amp;$T3760</f>
        <v/>
      </c>
      <c r="AD3760">
        <f>1</f>
        <v/>
      </c>
      <c r="AE3760">
        <f>IF($A3760&lt;=Settings!$B$4,"до 100",IF($A3760&lt;=Settings!$B$5,"до 10 000",IF($A3760&lt;=Settings!$B$6,"до 100 000","100 000+")))</f>
        <v/>
      </c>
    </row>
    <row r="3761">
      <c r="A3761">
        <f>ROW()-1</f>
        <v/>
      </c>
      <c r="B3761">
        <f>IF($A3761&lt;=Settings!$B$4,"small_control",IF($A3761&lt;=Settings!$B$5,"medium_10k",IF($A3761&lt;=Settings!$B$6,"large_100k","extreme_1m")))</f>
        <v/>
      </c>
      <c r="C3761">
        <f>"ORD-"&amp;TEXT(QUOTIENT($A3761-1,3)+1,"0000000")</f>
        <v/>
      </c>
      <c r="D3761">
        <f>"LINE-"&amp;TEXT($A3761,"0000000")</f>
        <v/>
      </c>
      <c r="E3761" s="7">
        <f>Settings!$B$2+$A3761-1</f>
        <v/>
      </c>
      <c r="F3761" s="7">
        <f>Settings!$B$2+MOD($A3761-1,Settings!$B$7)</f>
        <v/>
      </c>
      <c r="G3761">
        <f>YEAR($F3761)</f>
        <v/>
      </c>
      <c r="H3761">
        <f>"Q"&amp;ROUNDUP(MONTH($F3761)/3,0)</f>
        <v/>
      </c>
      <c r="I3761">
        <f>MONTH($F3761)</f>
        <v/>
      </c>
      <c r="J3761">
        <f>CHOOSE(MONTH($F3761),"Январь","Февраль","Март","Апрель","Май","Июнь","Июль","Август","Сентябрь","Октябрь","Ноябрь","Декабрь")</f>
        <v/>
      </c>
      <c r="K3761">
        <f>DAY($F3761)</f>
        <v/>
      </c>
      <c r="L3761">
        <f>IF(MOD($A3761,10)&lt;7,"ФО_01_Крупный","ФО_"&amp;TEXT(MOD($A3761,8)+1,"00"))</f>
        <v/>
      </c>
      <c r="M3761">
        <f>IF($AB3761="Да","Регион_001_Крупный","Регион_"&amp;TEXT(MOD(QUOTIENT($A3761-1,20),180)+1,"000"))</f>
        <v/>
      </c>
      <c r="N3761">
        <f>IF($AB3761="Да","Город_"&amp;TEXT(MOD($A3761-1,250)+1,"0000"),"Город_"&amp;TEXT(MOD($A3761-1,3000)+1,"0000"))</f>
        <v/>
      </c>
      <c r="O3761">
        <f>IF($AB3761="Да","Холдинг_Крупный","Холдинг_"&amp;TEXT(MOD(QUOTIENT($A3761-1,10000),20)+1,"00"))</f>
        <v/>
      </c>
      <c r="P3761">
        <f>IF($AB3761="Да","Организация_Крупная","Организация_"&amp;TEXT(MOD(QUOTIENT($A3761-1,500),600)+1,"000"))</f>
        <v/>
      </c>
      <c r="Q3761">
        <f>"Отдел_"&amp;TEXT(MOD(QUOTIENT($A3761-1,50),100)+1,"000")</f>
        <v/>
      </c>
      <c r="R3761">
        <f>IF($AB3761="Да","Группа_Крупная","Группа_"&amp;TEXT(MOD(QUOTIENT($A3761-1,5000),30)+1,"00"))</f>
        <v/>
      </c>
      <c r="S3761">
        <f>IF($AB3761="Да","Категория_Крупная","Категория_"&amp;TEXT(MOD(QUOTIENT($A3761-1,500),120)+1,"000"))</f>
        <v/>
      </c>
      <c r="T3761">
        <f>IF($AB3761="Да","Подкатегория_Крупная","Подкатегория_"&amp;TEXT(MOD(QUOTIENT($A3761-1,50),300)+1,"000"))</f>
        <v/>
      </c>
      <c r="U3761">
        <f>"SKU_"&amp;TEXT($A3761,"0000000")</f>
        <v/>
      </c>
      <c r="V3761">
        <f>CHOOSE(MOD($A3761-1,4)+1,"Enterprise","SMB","Госсектор","Розница")</f>
        <v/>
      </c>
      <c r="W3761">
        <f>"Клиент_"&amp;TEXT(MOD($A3761-1,20000)+1,"00000")</f>
        <v/>
      </c>
      <c r="X3761">
        <f>CHOOSE(MOD($A3761-1,5)+1,"Портал","API","Импорт","Ручной ввод","Интеграция")</f>
        <v/>
      </c>
      <c r="Y3761" s="8">
        <f>ROUND(1000+MOD($A3761*37,90000)+IF($AB3761="Да",5000,0),2)</f>
        <v/>
      </c>
      <c r="Z3761">
        <f>1+MOD($A3761,20)</f>
        <v/>
      </c>
      <c r="AA3761" s="8">
        <f>ROUND($Y3761*(0.08+MOD($A3761,17)/100),2)</f>
        <v/>
      </c>
      <c r="AB3761">
        <f>IF(MOD($A3761,10)&lt;7,"Да","Нет")</f>
        <v/>
      </c>
      <c r="AC3761">
        <f>$R3761&amp;" / "&amp;$S3761&amp;" / "&amp;$T3761</f>
        <v/>
      </c>
      <c r="AD3761">
        <f>1</f>
        <v/>
      </c>
      <c r="AE3761">
        <f>IF($A3761&lt;=Settings!$B$4,"до 100",IF($A3761&lt;=Settings!$B$5,"до 10 000",IF($A3761&lt;=Settings!$B$6,"до 100 000","100 000+")))</f>
        <v/>
      </c>
    </row>
    <row r="3762">
      <c r="A3762">
        <f>ROW()-1</f>
        <v/>
      </c>
      <c r="B3762">
        <f>IF($A3762&lt;=Settings!$B$4,"small_control",IF($A3762&lt;=Settings!$B$5,"medium_10k",IF($A3762&lt;=Settings!$B$6,"large_100k","extreme_1m")))</f>
        <v/>
      </c>
      <c r="C3762">
        <f>"ORD-"&amp;TEXT(QUOTIENT($A3762-1,3)+1,"0000000")</f>
        <v/>
      </c>
      <c r="D3762">
        <f>"LINE-"&amp;TEXT($A3762,"0000000")</f>
        <v/>
      </c>
      <c r="E3762" s="7">
        <f>Settings!$B$2+$A3762-1</f>
        <v/>
      </c>
      <c r="F3762" s="7">
        <f>Settings!$B$2+MOD($A3762-1,Settings!$B$7)</f>
        <v/>
      </c>
      <c r="G3762">
        <f>YEAR($F3762)</f>
        <v/>
      </c>
      <c r="H3762">
        <f>"Q"&amp;ROUNDUP(MONTH($F3762)/3,0)</f>
        <v/>
      </c>
      <c r="I3762">
        <f>MONTH($F3762)</f>
        <v/>
      </c>
      <c r="J3762">
        <f>CHOOSE(MONTH($F3762),"Январь","Февраль","Март","Апрель","Май","Июнь","Июль","Август","Сентябрь","Октябрь","Ноябрь","Декабрь")</f>
        <v/>
      </c>
      <c r="K3762">
        <f>DAY($F3762)</f>
        <v/>
      </c>
      <c r="L3762">
        <f>IF(MOD($A3762,10)&lt;7,"ФО_01_Крупный","ФО_"&amp;TEXT(MOD($A3762,8)+1,"00"))</f>
        <v/>
      </c>
      <c r="M3762">
        <f>IF($AB3762="Да","Регион_001_Крупный","Регион_"&amp;TEXT(MOD(QUOTIENT($A3762-1,20),180)+1,"000"))</f>
        <v/>
      </c>
      <c r="N3762">
        <f>IF($AB3762="Да","Город_"&amp;TEXT(MOD($A3762-1,250)+1,"0000"),"Город_"&amp;TEXT(MOD($A3762-1,3000)+1,"0000"))</f>
        <v/>
      </c>
      <c r="O3762">
        <f>IF($AB3762="Да","Холдинг_Крупный","Холдинг_"&amp;TEXT(MOD(QUOTIENT($A3762-1,10000),20)+1,"00"))</f>
        <v/>
      </c>
      <c r="P3762">
        <f>IF($AB3762="Да","Организация_Крупная","Организация_"&amp;TEXT(MOD(QUOTIENT($A3762-1,500),600)+1,"000"))</f>
        <v/>
      </c>
      <c r="Q3762">
        <f>"Отдел_"&amp;TEXT(MOD(QUOTIENT($A3762-1,50),100)+1,"000")</f>
        <v/>
      </c>
      <c r="R3762">
        <f>IF($AB3762="Да","Группа_Крупная","Группа_"&amp;TEXT(MOD(QUOTIENT($A3762-1,5000),30)+1,"00"))</f>
        <v/>
      </c>
      <c r="S3762">
        <f>IF($AB3762="Да","Категория_Крупная","Категория_"&amp;TEXT(MOD(QUOTIENT($A3762-1,500),120)+1,"000"))</f>
        <v/>
      </c>
      <c r="T3762">
        <f>IF($AB3762="Да","Подкатегория_Крупная","Подкатегория_"&amp;TEXT(MOD(QUOTIENT($A3762-1,50),300)+1,"000"))</f>
        <v/>
      </c>
      <c r="U3762">
        <f>"SKU_"&amp;TEXT($A3762,"0000000")</f>
        <v/>
      </c>
      <c r="V3762">
        <f>CHOOSE(MOD($A3762-1,4)+1,"Enterprise","SMB","Госсектор","Розница")</f>
        <v/>
      </c>
      <c r="W3762">
        <f>"Клиент_"&amp;TEXT(MOD($A3762-1,20000)+1,"00000")</f>
        <v/>
      </c>
      <c r="X3762">
        <f>CHOOSE(MOD($A3762-1,5)+1,"Портал","API","Импорт","Ручной ввод","Интеграция")</f>
        <v/>
      </c>
      <c r="Y3762" s="8">
        <f>ROUND(1000+MOD($A3762*37,90000)+IF($AB3762="Да",5000,0),2)</f>
        <v/>
      </c>
      <c r="Z3762">
        <f>1+MOD($A3762,20)</f>
        <v/>
      </c>
      <c r="AA3762" s="8">
        <f>ROUND($Y3762*(0.08+MOD($A3762,17)/100),2)</f>
        <v/>
      </c>
      <c r="AB3762">
        <f>IF(MOD($A3762,10)&lt;7,"Да","Нет")</f>
        <v/>
      </c>
      <c r="AC3762">
        <f>$R3762&amp;" / "&amp;$S3762&amp;" / "&amp;$T3762</f>
        <v/>
      </c>
      <c r="AD3762">
        <f>1</f>
        <v/>
      </c>
      <c r="AE3762">
        <f>IF($A3762&lt;=Settings!$B$4,"до 100",IF($A3762&lt;=Settings!$B$5,"до 10 000",IF($A3762&lt;=Settings!$B$6,"до 100 000","100 000+")))</f>
        <v/>
      </c>
    </row>
    <row r="3763">
      <c r="A3763">
        <f>ROW()-1</f>
        <v/>
      </c>
      <c r="B3763">
        <f>IF($A3763&lt;=Settings!$B$4,"small_control",IF($A3763&lt;=Settings!$B$5,"medium_10k",IF($A3763&lt;=Settings!$B$6,"large_100k","extreme_1m")))</f>
        <v/>
      </c>
      <c r="C3763">
        <f>"ORD-"&amp;TEXT(QUOTIENT($A3763-1,3)+1,"0000000")</f>
        <v/>
      </c>
      <c r="D3763">
        <f>"LINE-"&amp;TEXT($A3763,"0000000")</f>
        <v/>
      </c>
      <c r="E3763" s="7">
        <f>Settings!$B$2+$A3763-1</f>
        <v/>
      </c>
      <c r="F3763" s="7">
        <f>Settings!$B$2+MOD($A3763-1,Settings!$B$7)</f>
        <v/>
      </c>
      <c r="G3763">
        <f>YEAR($F3763)</f>
        <v/>
      </c>
      <c r="H3763">
        <f>"Q"&amp;ROUNDUP(MONTH($F3763)/3,0)</f>
        <v/>
      </c>
      <c r="I3763">
        <f>MONTH($F3763)</f>
        <v/>
      </c>
      <c r="J3763">
        <f>CHOOSE(MONTH($F3763),"Январь","Февраль","Март","Апрель","Май","Июнь","Июль","Август","Сентябрь","Октябрь","Ноябрь","Декабрь")</f>
        <v/>
      </c>
      <c r="K3763">
        <f>DAY($F3763)</f>
        <v/>
      </c>
      <c r="L3763">
        <f>IF(MOD($A3763,10)&lt;7,"ФО_01_Крупный","ФО_"&amp;TEXT(MOD($A3763,8)+1,"00"))</f>
        <v/>
      </c>
      <c r="M3763">
        <f>IF($AB3763="Да","Регион_001_Крупный","Регион_"&amp;TEXT(MOD(QUOTIENT($A3763-1,20),180)+1,"000"))</f>
        <v/>
      </c>
      <c r="N3763">
        <f>IF($AB3763="Да","Город_"&amp;TEXT(MOD($A3763-1,250)+1,"0000"),"Город_"&amp;TEXT(MOD($A3763-1,3000)+1,"0000"))</f>
        <v/>
      </c>
      <c r="O3763">
        <f>IF($AB3763="Да","Холдинг_Крупный","Холдинг_"&amp;TEXT(MOD(QUOTIENT($A3763-1,10000),20)+1,"00"))</f>
        <v/>
      </c>
      <c r="P3763">
        <f>IF($AB3763="Да","Организация_Крупная","Организация_"&amp;TEXT(MOD(QUOTIENT($A3763-1,500),600)+1,"000"))</f>
        <v/>
      </c>
      <c r="Q3763">
        <f>"Отдел_"&amp;TEXT(MOD(QUOTIENT($A3763-1,50),100)+1,"000")</f>
        <v/>
      </c>
      <c r="R3763">
        <f>IF($AB3763="Да","Группа_Крупная","Группа_"&amp;TEXT(MOD(QUOTIENT($A3763-1,5000),30)+1,"00"))</f>
        <v/>
      </c>
      <c r="S3763">
        <f>IF($AB3763="Да","Категория_Крупная","Категория_"&amp;TEXT(MOD(QUOTIENT($A3763-1,500),120)+1,"000"))</f>
        <v/>
      </c>
      <c r="T3763">
        <f>IF($AB3763="Да","Подкатегория_Крупная","Подкатегория_"&amp;TEXT(MOD(QUOTIENT($A3763-1,50),300)+1,"000"))</f>
        <v/>
      </c>
      <c r="U3763">
        <f>"SKU_"&amp;TEXT($A3763,"0000000")</f>
        <v/>
      </c>
      <c r="V3763">
        <f>CHOOSE(MOD($A3763-1,4)+1,"Enterprise","SMB","Госсектор","Розница")</f>
        <v/>
      </c>
      <c r="W3763">
        <f>"Клиент_"&amp;TEXT(MOD($A3763-1,20000)+1,"00000")</f>
        <v/>
      </c>
      <c r="X3763">
        <f>CHOOSE(MOD($A3763-1,5)+1,"Портал","API","Импорт","Ручной ввод","Интеграция")</f>
        <v/>
      </c>
      <c r="Y3763" s="8">
        <f>ROUND(1000+MOD($A3763*37,90000)+IF($AB3763="Да",5000,0),2)</f>
        <v/>
      </c>
      <c r="Z3763">
        <f>1+MOD($A3763,20)</f>
        <v/>
      </c>
      <c r="AA3763" s="8">
        <f>ROUND($Y3763*(0.08+MOD($A3763,17)/100),2)</f>
        <v/>
      </c>
      <c r="AB3763">
        <f>IF(MOD($A3763,10)&lt;7,"Да","Нет")</f>
        <v/>
      </c>
      <c r="AC3763">
        <f>$R3763&amp;" / "&amp;$S3763&amp;" / "&amp;$T3763</f>
        <v/>
      </c>
      <c r="AD3763">
        <f>1</f>
        <v/>
      </c>
      <c r="AE3763">
        <f>IF($A3763&lt;=Settings!$B$4,"до 100",IF($A3763&lt;=Settings!$B$5,"до 10 000",IF($A3763&lt;=Settings!$B$6,"до 100 000","100 000+")))</f>
        <v/>
      </c>
    </row>
    <row r="3764">
      <c r="A3764">
        <f>ROW()-1</f>
        <v/>
      </c>
      <c r="B3764">
        <f>IF($A3764&lt;=Settings!$B$4,"small_control",IF($A3764&lt;=Settings!$B$5,"medium_10k",IF($A3764&lt;=Settings!$B$6,"large_100k","extreme_1m")))</f>
        <v/>
      </c>
      <c r="C3764">
        <f>"ORD-"&amp;TEXT(QUOTIENT($A3764-1,3)+1,"0000000")</f>
        <v/>
      </c>
      <c r="D3764">
        <f>"LINE-"&amp;TEXT($A3764,"0000000")</f>
        <v/>
      </c>
      <c r="E3764" s="7">
        <f>Settings!$B$2+$A3764-1</f>
        <v/>
      </c>
      <c r="F3764" s="7">
        <f>Settings!$B$2+MOD($A3764-1,Settings!$B$7)</f>
        <v/>
      </c>
      <c r="G3764">
        <f>YEAR($F3764)</f>
        <v/>
      </c>
      <c r="H3764">
        <f>"Q"&amp;ROUNDUP(MONTH($F3764)/3,0)</f>
        <v/>
      </c>
      <c r="I3764">
        <f>MONTH($F3764)</f>
        <v/>
      </c>
      <c r="J3764">
        <f>CHOOSE(MONTH($F3764),"Январь","Февраль","Март","Апрель","Май","Июнь","Июль","Август","Сентябрь","Октябрь","Ноябрь","Декабрь")</f>
        <v/>
      </c>
      <c r="K3764">
        <f>DAY($F3764)</f>
        <v/>
      </c>
      <c r="L3764">
        <f>IF(MOD($A3764,10)&lt;7,"ФО_01_Крупный","ФО_"&amp;TEXT(MOD($A3764,8)+1,"00"))</f>
        <v/>
      </c>
      <c r="M3764">
        <f>IF($AB3764="Да","Регион_001_Крупный","Регион_"&amp;TEXT(MOD(QUOTIENT($A3764-1,20),180)+1,"000"))</f>
        <v/>
      </c>
      <c r="N3764">
        <f>IF($AB3764="Да","Город_"&amp;TEXT(MOD($A3764-1,250)+1,"0000"),"Город_"&amp;TEXT(MOD($A3764-1,3000)+1,"0000"))</f>
        <v/>
      </c>
      <c r="O3764">
        <f>IF($AB3764="Да","Холдинг_Крупный","Холдинг_"&amp;TEXT(MOD(QUOTIENT($A3764-1,10000),20)+1,"00"))</f>
        <v/>
      </c>
      <c r="P3764">
        <f>IF($AB3764="Да","Организация_Крупная","Организация_"&amp;TEXT(MOD(QUOTIENT($A3764-1,500),600)+1,"000"))</f>
        <v/>
      </c>
      <c r="Q3764">
        <f>"Отдел_"&amp;TEXT(MOD(QUOTIENT($A3764-1,50),100)+1,"000")</f>
        <v/>
      </c>
      <c r="R3764">
        <f>IF($AB3764="Да","Группа_Крупная","Группа_"&amp;TEXT(MOD(QUOTIENT($A3764-1,5000),30)+1,"00"))</f>
        <v/>
      </c>
      <c r="S3764">
        <f>IF($AB3764="Да","Категория_Крупная","Категория_"&amp;TEXT(MOD(QUOTIENT($A3764-1,500),120)+1,"000"))</f>
        <v/>
      </c>
      <c r="T3764">
        <f>IF($AB3764="Да","Подкатегория_Крупная","Подкатегория_"&amp;TEXT(MOD(QUOTIENT($A3764-1,50),300)+1,"000"))</f>
        <v/>
      </c>
      <c r="U3764">
        <f>"SKU_"&amp;TEXT($A3764,"0000000")</f>
        <v/>
      </c>
      <c r="V3764">
        <f>CHOOSE(MOD($A3764-1,4)+1,"Enterprise","SMB","Госсектор","Розница")</f>
        <v/>
      </c>
      <c r="W3764">
        <f>"Клиент_"&amp;TEXT(MOD($A3764-1,20000)+1,"00000")</f>
        <v/>
      </c>
      <c r="X3764">
        <f>CHOOSE(MOD($A3764-1,5)+1,"Портал","API","Импорт","Ручной ввод","Интеграция")</f>
        <v/>
      </c>
      <c r="Y3764" s="8">
        <f>ROUND(1000+MOD($A3764*37,90000)+IF($AB3764="Да",5000,0),2)</f>
        <v/>
      </c>
      <c r="Z3764">
        <f>1+MOD($A3764,20)</f>
        <v/>
      </c>
      <c r="AA3764" s="8">
        <f>ROUND($Y3764*(0.08+MOD($A3764,17)/100),2)</f>
        <v/>
      </c>
      <c r="AB3764">
        <f>IF(MOD($A3764,10)&lt;7,"Да","Нет")</f>
        <v/>
      </c>
      <c r="AC3764">
        <f>$R3764&amp;" / "&amp;$S3764&amp;" / "&amp;$T3764</f>
        <v/>
      </c>
      <c r="AD3764">
        <f>1</f>
        <v/>
      </c>
      <c r="AE3764">
        <f>IF($A3764&lt;=Settings!$B$4,"до 100",IF($A3764&lt;=Settings!$B$5,"до 10 000",IF($A3764&lt;=Settings!$B$6,"до 100 000","100 000+")))</f>
        <v/>
      </c>
    </row>
    <row r="3765">
      <c r="A3765">
        <f>ROW()-1</f>
        <v/>
      </c>
      <c r="B3765">
        <f>IF($A3765&lt;=Settings!$B$4,"small_control",IF($A3765&lt;=Settings!$B$5,"medium_10k",IF($A3765&lt;=Settings!$B$6,"large_100k","extreme_1m")))</f>
        <v/>
      </c>
      <c r="C3765">
        <f>"ORD-"&amp;TEXT(QUOTIENT($A3765-1,3)+1,"0000000")</f>
        <v/>
      </c>
      <c r="D3765">
        <f>"LINE-"&amp;TEXT($A3765,"0000000")</f>
        <v/>
      </c>
      <c r="E3765" s="7">
        <f>Settings!$B$2+$A3765-1</f>
        <v/>
      </c>
      <c r="F3765" s="7">
        <f>Settings!$B$2+MOD($A3765-1,Settings!$B$7)</f>
        <v/>
      </c>
      <c r="G3765">
        <f>YEAR($F3765)</f>
        <v/>
      </c>
      <c r="H3765">
        <f>"Q"&amp;ROUNDUP(MONTH($F3765)/3,0)</f>
        <v/>
      </c>
      <c r="I3765">
        <f>MONTH($F3765)</f>
        <v/>
      </c>
      <c r="J3765">
        <f>CHOOSE(MONTH($F3765),"Январь","Февраль","Март","Апрель","Май","Июнь","Июль","Август","Сентябрь","Октябрь","Ноябрь","Декабрь")</f>
        <v/>
      </c>
      <c r="K3765">
        <f>DAY($F3765)</f>
        <v/>
      </c>
      <c r="L3765">
        <f>IF(MOD($A3765,10)&lt;7,"ФО_01_Крупный","ФО_"&amp;TEXT(MOD($A3765,8)+1,"00"))</f>
        <v/>
      </c>
      <c r="M3765">
        <f>IF($AB3765="Да","Регион_001_Крупный","Регион_"&amp;TEXT(MOD(QUOTIENT($A3765-1,20),180)+1,"000"))</f>
        <v/>
      </c>
      <c r="N3765">
        <f>IF($AB3765="Да","Город_"&amp;TEXT(MOD($A3765-1,250)+1,"0000"),"Город_"&amp;TEXT(MOD($A3765-1,3000)+1,"0000"))</f>
        <v/>
      </c>
      <c r="O3765">
        <f>IF($AB3765="Да","Холдинг_Крупный","Холдинг_"&amp;TEXT(MOD(QUOTIENT($A3765-1,10000),20)+1,"00"))</f>
        <v/>
      </c>
      <c r="P3765">
        <f>IF($AB3765="Да","Организация_Крупная","Организация_"&amp;TEXT(MOD(QUOTIENT($A3765-1,500),600)+1,"000"))</f>
        <v/>
      </c>
      <c r="Q3765">
        <f>"Отдел_"&amp;TEXT(MOD(QUOTIENT($A3765-1,50),100)+1,"000")</f>
        <v/>
      </c>
      <c r="R3765">
        <f>IF($AB3765="Да","Группа_Крупная","Группа_"&amp;TEXT(MOD(QUOTIENT($A3765-1,5000),30)+1,"00"))</f>
        <v/>
      </c>
      <c r="S3765">
        <f>IF($AB3765="Да","Категория_Крупная","Категория_"&amp;TEXT(MOD(QUOTIENT($A3765-1,500),120)+1,"000"))</f>
        <v/>
      </c>
      <c r="T3765">
        <f>IF($AB3765="Да","Подкатегория_Крупная","Подкатегория_"&amp;TEXT(MOD(QUOTIENT($A3765-1,50),300)+1,"000"))</f>
        <v/>
      </c>
      <c r="U3765">
        <f>"SKU_"&amp;TEXT($A3765,"0000000")</f>
        <v/>
      </c>
      <c r="V3765">
        <f>CHOOSE(MOD($A3765-1,4)+1,"Enterprise","SMB","Госсектор","Розница")</f>
        <v/>
      </c>
      <c r="W3765">
        <f>"Клиент_"&amp;TEXT(MOD($A3765-1,20000)+1,"00000")</f>
        <v/>
      </c>
      <c r="X3765">
        <f>CHOOSE(MOD($A3765-1,5)+1,"Портал","API","Импорт","Ручной ввод","Интеграция")</f>
        <v/>
      </c>
      <c r="Y3765" s="8">
        <f>ROUND(1000+MOD($A3765*37,90000)+IF($AB3765="Да",5000,0),2)</f>
        <v/>
      </c>
      <c r="Z3765">
        <f>1+MOD($A3765,20)</f>
        <v/>
      </c>
      <c r="AA3765" s="8">
        <f>ROUND($Y3765*(0.08+MOD($A3765,17)/100),2)</f>
        <v/>
      </c>
      <c r="AB3765">
        <f>IF(MOD($A3765,10)&lt;7,"Да","Нет")</f>
        <v/>
      </c>
      <c r="AC3765">
        <f>$R3765&amp;" / "&amp;$S3765&amp;" / "&amp;$T3765</f>
        <v/>
      </c>
      <c r="AD3765">
        <f>1</f>
        <v/>
      </c>
      <c r="AE3765">
        <f>IF($A3765&lt;=Settings!$B$4,"до 100",IF($A3765&lt;=Settings!$B$5,"до 10 000",IF($A3765&lt;=Settings!$B$6,"до 100 000","100 000+")))</f>
        <v/>
      </c>
    </row>
    <row r="3766">
      <c r="A3766">
        <f>ROW()-1</f>
        <v/>
      </c>
      <c r="B3766">
        <f>IF($A3766&lt;=Settings!$B$4,"small_control",IF($A3766&lt;=Settings!$B$5,"medium_10k",IF($A3766&lt;=Settings!$B$6,"large_100k","extreme_1m")))</f>
        <v/>
      </c>
      <c r="C3766">
        <f>"ORD-"&amp;TEXT(QUOTIENT($A3766-1,3)+1,"0000000")</f>
        <v/>
      </c>
      <c r="D3766">
        <f>"LINE-"&amp;TEXT($A3766,"0000000")</f>
        <v/>
      </c>
      <c r="E3766" s="7">
        <f>Settings!$B$2+$A3766-1</f>
        <v/>
      </c>
      <c r="F3766" s="7">
        <f>Settings!$B$2+MOD($A3766-1,Settings!$B$7)</f>
        <v/>
      </c>
      <c r="G3766">
        <f>YEAR($F3766)</f>
        <v/>
      </c>
      <c r="H3766">
        <f>"Q"&amp;ROUNDUP(MONTH($F3766)/3,0)</f>
        <v/>
      </c>
      <c r="I3766">
        <f>MONTH($F3766)</f>
        <v/>
      </c>
      <c r="J3766">
        <f>CHOOSE(MONTH($F3766),"Январь","Февраль","Март","Апрель","Май","Июнь","Июль","Август","Сентябрь","Октябрь","Ноябрь","Декабрь")</f>
        <v/>
      </c>
      <c r="K3766">
        <f>DAY($F3766)</f>
        <v/>
      </c>
      <c r="L3766">
        <f>IF(MOD($A3766,10)&lt;7,"ФО_01_Крупный","ФО_"&amp;TEXT(MOD($A3766,8)+1,"00"))</f>
        <v/>
      </c>
      <c r="M3766">
        <f>IF($AB3766="Да","Регион_001_Крупный","Регион_"&amp;TEXT(MOD(QUOTIENT($A3766-1,20),180)+1,"000"))</f>
        <v/>
      </c>
      <c r="N3766">
        <f>IF($AB3766="Да","Город_"&amp;TEXT(MOD($A3766-1,250)+1,"0000"),"Город_"&amp;TEXT(MOD($A3766-1,3000)+1,"0000"))</f>
        <v/>
      </c>
      <c r="O3766">
        <f>IF($AB3766="Да","Холдинг_Крупный","Холдинг_"&amp;TEXT(MOD(QUOTIENT($A3766-1,10000),20)+1,"00"))</f>
        <v/>
      </c>
      <c r="P3766">
        <f>IF($AB3766="Да","Организация_Крупная","Организация_"&amp;TEXT(MOD(QUOTIENT($A3766-1,500),600)+1,"000"))</f>
        <v/>
      </c>
      <c r="Q3766">
        <f>"Отдел_"&amp;TEXT(MOD(QUOTIENT($A3766-1,50),100)+1,"000")</f>
        <v/>
      </c>
      <c r="R3766">
        <f>IF($AB3766="Да","Группа_Крупная","Группа_"&amp;TEXT(MOD(QUOTIENT($A3766-1,5000),30)+1,"00"))</f>
        <v/>
      </c>
      <c r="S3766">
        <f>IF($AB3766="Да","Категория_Крупная","Категория_"&amp;TEXT(MOD(QUOTIENT($A3766-1,500),120)+1,"000"))</f>
        <v/>
      </c>
      <c r="T3766">
        <f>IF($AB3766="Да","Подкатегория_Крупная","Подкатегория_"&amp;TEXT(MOD(QUOTIENT($A3766-1,50),300)+1,"000"))</f>
        <v/>
      </c>
      <c r="U3766">
        <f>"SKU_"&amp;TEXT($A3766,"0000000")</f>
        <v/>
      </c>
      <c r="V3766">
        <f>CHOOSE(MOD($A3766-1,4)+1,"Enterprise","SMB","Госсектор","Розница")</f>
        <v/>
      </c>
      <c r="W3766">
        <f>"Клиент_"&amp;TEXT(MOD($A3766-1,20000)+1,"00000")</f>
        <v/>
      </c>
      <c r="X3766">
        <f>CHOOSE(MOD($A3766-1,5)+1,"Портал","API","Импорт","Ручной ввод","Интеграция")</f>
        <v/>
      </c>
      <c r="Y3766" s="8">
        <f>ROUND(1000+MOD($A3766*37,90000)+IF($AB3766="Да",5000,0),2)</f>
        <v/>
      </c>
      <c r="Z3766">
        <f>1+MOD($A3766,20)</f>
        <v/>
      </c>
      <c r="AA3766" s="8">
        <f>ROUND($Y3766*(0.08+MOD($A3766,17)/100),2)</f>
        <v/>
      </c>
      <c r="AB3766">
        <f>IF(MOD($A3766,10)&lt;7,"Да","Нет")</f>
        <v/>
      </c>
      <c r="AC3766">
        <f>$R3766&amp;" / "&amp;$S3766&amp;" / "&amp;$T3766</f>
        <v/>
      </c>
      <c r="AD3766">
        <f>1</f>
        <v/>
      </c>
      <c r="AE3766">
        <f>IF($A3766&lt;=Settings!$B$4,"до 100",IF($A3766&lt;=Settings!$B$5,"до 10 000",IF($A3766&lt;=Settings!$B$6,"до 100 000","100 000+")))</f>
        <v/>
      </c>
    </row>
    <row r="3767">
      <c r="A3767">
        <f>ROW()-1</f>
        <v/>
      </c>
      <c r="B3767">
        <f>IF($A3767&lt;=Settings!$B$4,"small_control",IF($A3767&lt;=Settings!$B$5,"medium_10k",IF($A3767&lt;=Settings!$B$6,"large_100k","extreme_1m")))</f>
        <v/>
      </c>
      <c r="C3767">
        <f>"ORD-"&amp;TEXT(QUOTIENT($A3767-1,3)+1,"0000000")</f>
        <v/>
      </c>
      <c r="D3767">
        <f>"LINE-"&amp;TEXT($A3767,"0000000")</f>
        <v/>
      </c>
      <c r="E3767" s="7">
        <f>Settings!$B$2+$A3767-1</f>
        <v/>
      </c>
      <c r="F3767" s="7">
        <f>Settings!$B$2+MOD($A3767-1,Settings!$B$7)</f>
        <v/>
      </c>
      <c r="G3767">
        <f>YEAR($F3767)</f>
        <v/>
      </c>
      <c r="H3767">
        <f>"Q"&amp;ROUNDUP(MONTH($F3767)/3,0)</f>
        <v/>
      </c>
      <c r="I3767">
        <f>MONTH($F3767)</f>
        <v/>
      </c>
      <c r="J3767">
        <f>CHOOSE(MONTH($F3767),"Январь","Февраль","Март","Апрель","Май","Июнь","Июль","Август","Сентябрь","Октябрь","Ноябрь","Декабрь")</f>
        <v/>
      </c>
      <c r="K3767">
        <f>DAY($F3767)</f>
        <v/>
      </c>
      <c r="L3767">
        <f>IF(MOD($A3767,10)&lt;7,"ФО_01_Крупный","ФО_"&amp;TEXT(MOD($A3767,8)+1,"00"))</f>
        <v/>
      </c>
      <c r="M3767">
        <f>IF($AB3767="Да","Регион_001_Крупный","Регион_"&amp;TEXT(MOD(QUOTIENT($A3767-1,20),180)+1,"000"))</f>
        <v/>
      </c>
      <c r="N3767">
        <f>IF($AB3767="Да","Город_"&amp;TEXT(MOD($A3767-1,250)+1,"0000"),"Город_"&amp;TEXT(MOD($A3767-1,3000)+1,"0000"))</f>
        <v/>
      </c>
      <c r="O3767">
        <f>IF($AB3767="Да","Холдинг_Крупный","Холдинг_"&amp;TEXT(MOD(QUOTIENT($A3767-1,10000),20)+1,"00"))</f>
        <v/>
      </c>
      <c r="P3767">
        <f>IF($AB3767="Да","Организация_Крупная","Организация_"&amp;TEXT(MOD(QUOTIENT($A3767-1,500),600)+1,"000"))</f>
        <v/>
      </c>
      <c r="Q3767">
        <f>"Отдел_"&amp;TEXT(MOD(QUOTIENT($A3767-1,50),100)+1,"000")</f>
        <v/>
      </c>
      <c r="R3767">
        <f>IF($AB3767="Да","Группа_Крупная","Группа_"&amp;TEXT(MOD(QUOTIENT($A3767-1,5000),30)+1,"00"))</f>
        <v/>
      </c>
      <c r="S3767">
        <f>IF($AB3767="Да","Категория_Крупная","Категория_"&amp;TEXT(MOD(QUOTIENT($A3767-1,500),120)+1,"000"))</f>
        <v/>
      </c>
      <c r="T3767">
        <f>IF($AB3767="Да","Подкатегория_Крупная","Подкатегория_"&amp;TEXT(MOD(QUOTIENT($A3767-1,50),300)+1,"000"))</f>
        <v/>
      </c>
      <c r="U3767">
        <f>"SKU_"&amp;TEXT($A3767,"0000000")</f>
        <v/>
      </c>
      <c r="V3767">
        <f>CHOOSE(MOD($A3767-1,4)+1,"Enterprise","SMB","Госсектор","Розница")</f>
        <v/>
      </c>
      <c r="W3767">
        <f>"Клиент_"&amp;TEXT(MOD($A3767-1,20000)+1,"00000")</f>
        <v/>
      </c>
      <c r="X3767">
        <f>CHOOSE(MOD($A3767-1,5)+1,"Портал","API","Импорт","Ручной ввод","Интеграция")</f>
        <v/>
      </c>
      <c r="Y3767" s="8">
        <f>ROUND(1000+MOD($A3767*37,90000)+IF($AB3767="Да",5000,0),2)</f>
        <v/>
      </c>
      <c r="Z3767">
        <f>1+MOD($A3767,20)</f>
        <v/>
      </c>
      <c r="AA3767" s="8">
        <f>ROUND($Y3767*(0.08+MOD($A3767,17)/100),2)</f>
        <v/>
      </c>
      <c r="AB3767">
        <f>IF(MOD($A3767,10)&lt;7,"Да","Нет")</f>
        <v/>
      </c>
      <c r="AC3767">
        <f>$R3767&amp;" / "&amp;$S3767&amp;" / "&amp;$T3767</f>
        <v/>
      </c>
      <c r="AD3767">
        <f>1</f>
        <v/>
      </c>
      <c r="AE3767">
        <f>IF($A3767&lt;=Settings!$B$4,"до 100",IF($A3767&lt;=Settings!$B$5,"до 10 000",IF($A3767&lt;=Settings!$B$6,"до 100 000","100 000+")))</f>
        <v/>
      </c>
    </row>
    <row r="3768">
      <c r="A3768">
        <f>ROW()-1</f>
        <v/>
      </c>
      <c r="B3768">
        <f>IF($A3768&lt;=Settings!$B$4,"small_control",IF($A3768&lt;=Settings!$B$5,"medium_10k",IF($A3768&lt;=Settings!$B$6,"large_100k","extreme_1m")))</f>
        <v/>
      </c>
      <c r="C3768">
        <f>"ORD-"&amp;TEXT(QUOTIENT($A3768-1,3)+1,"0000000")</f>
        <v/>
      </c>
      <c r="D3768">
        <f>"LINE-"&amp;TEXT($A3768,"0000000")</f>
        <v/>
      </c>
      <c r="E3768" s="7">
        <f>Settings!$B$2+$A3768-1</f>
        <v/>
      </c>
      <c r="F3768" s="7">
        <f>Settings!$B$2+MOD($A3768-1,Settings!$B$7)</f>
        <v/>
      </c>
      <c r="G3768">
        <f>YEAR($F3768)</f>
        <v/>
      </c>
      <c r="H3768">
        <f>"Q"&amp;ROUNDUP(MONTH($F3768)/3,0)</f>
        <v/>
      </c>
      <c r="I3768">
        <f>MONTH($F3768)</f>
        <v/>
      </c>
      <c r="J3768">
        <f>CHOOSE(MONTH($F3768),"Январь","Февраль","Март","Апрель","Май","Июнь","Июль","Август","Сентябрь","Октябрь","Ноябрь","Декабрь")</f>
        <v/>
      </c>
      <c r="K3768">
        <f>DAY($F3768)</f>
        <v/>
      </c>
      <c r="L3768">
        <f>IF(MOD($A3768,10)&lt;7,"ФО_01_Крупный","ФО_"&amp;TEXT(MOD($A3768,8)+1,"00"))</f>
        <v/>
      </c>
      <c r="M3768">
        <f>IF($AB3768="Да","Регион_001_Крупный","Регион_"&amp;TEXT(MOD(QUOTIENT($A3768-1,20),180)+1,"000"))</f>
        <v/>
      </c>
      <c r="N3768">
        <f>IF($AB3768="Да","Город_"&amp;TEXT(MOD($A3768-1,250)+1,"0000"),"Город_"&amp;TEXT(MOD($A3768-1,3000)+1,"0000"))</f>
        <v/>
      </c>
      <c r="O3768">
        <f>IF($AB3768="Да","Холдинг_Крупный","Холдинг_"&amp;TEXT(MOD(QUOTIENT($A3768-1,10000),20)+1,"00"))</f>
        <v/>
      </c>
      <c r="P3768">
        <f>IF($AB3768="Да","Организация_Крупная","Организация_"&amp;TEXT(MOD(QUOTIENT($A3768-1,500),600)+1,"000"))</f>
        <v/>
      </c>
      <c r="Q3768">
        <f>"Отдел_"&amp;TEXT(MOD(QUOTIENT($A3768-1,50),100)+1,"000")</f>
        <v/>
      </c>
      <c r="R3768">
        <f>IF($AB3768="Да","Группа_Крупная","Группа_"&amp;TEXT(MOD(QUOTIENT($A3768-1,5000),30)+1,"00"))</f>
        <v/>
      </c>
      <c r="S3768">
        <f>IF($AB3768="Да","Категория_Крупная","Категория_"&amp;TEXT(MOD(QUOTIENT($A3768-1,500),120)+1,"000"))</f>
        <v/>
      </c>
      <c r="T3768">
        <f>IF($AB3768="Да","Подкатегория_Крупная","Подкатегория_"&amp;TEXT(MOD(QUOTIENT($A3768-1,50),300)+1,"000"))</f>
        <v/>
      </c>
      <c r="U3768">
        <f>"SKU_"&amp;TEXT($A3768,"0000000")</f>
        <v/>
      </c>
      <c r="V3768">
        <f>CHOOSE(MOD($A3768-1,4)+1,"Enterprise","SMB","Госсектор","Розница")</f>
        <v/>
      </c>
      <c r="W3768">
        <f>"Клиент_"&amp;TEXT(MOD($A3768-1,20000)+1,"00000")</f>
        <v/>
      </c>
      <c r="X3768">
        <f>CHOOSE(MOD($A3768-1,5)+1,"Портал","API","Импорт","Ручной ввод","Интеграция")</f>
        <v/>
      </c>
      <c r="Y3768" s="8">
        <f>ROUND(1000+MOD($A3768*37,90000)+IF($AB3768="Да",5000,0),2)</f>
        <v/>
      </c>
      <c r="Z3768">
        <f>1+MOD($A3768,20)</f>
        <v/>
      </c>
      <c r="AA3768" s="8">
        <f>ROUND($Y3768*(0.08+MOD($A3768,17)/100),2)</f>
        <v/>
      </c>
      <c r="AB3768">
        <f>IF(MOD($A3768,10)&lt;7,"Да","Нет")</f>
        <v/>
      </c>
      <c r="AC3768">
        <f>$R3768&amp;" / "&amp;$S3768&amp;" / "&amp;$T3768</f>
        <v/>
      </c>
      <c r="AD3768">
        <f>1</f>
        <v/>
      </c>
      <c r="AE3768">
        <f>IF($A3768&lt;=Settings!$B$4,"до 100",IF($A3768&lt;=Settings!$B$5,"до 10 000",IF($A3768&lt;=Settings!$B$6,"до 100 000","100 000+")))</f>
        <v/>
      </c>
    </row>
    <row r="3769">
      <c r="A3769">
        <f>ROW()-1</f>
        <v/>
      </c>
      <c r="B3769">
        <f>IF($A3769&lt;=Settings!$B$4,"small_control",IF($A3769&lt;=Settings!$B$5,"medium_10k",IF($A3769&lt;=Settings!$B$6,"large_100k","extreme_1m")))</f>
        <v/>
      </c>
      <c r="C3769">
        <f>"ORD-"&amp;TEXT(QUOTIENT($A3769-1,3)+1,"0000000")</f>
        <v/>
      </c>
      <c r="D3769">
        <f>"LINE-"&amp;TEXT($A3769,"0000000")</f>
        <v/>
      </c>
      <c r="E3769" s="7">
        <f>Settings!$B$2+$A3769-1</f>
        <v/>
      </c>
      <c r="F3769" s="7">
        <f>Settings!$B$2+MOD($A3769-1,Settings!$B$7)</f>
        <v/>
      </c>
      <c r="G3769">
        <f>YEAR($F3769)</f>
        <v/>
      </c>
      <c r="H3769">
        <f>"Q"&amp;ROUNDUP(MONTH($F3769)/3,0)</f>
        <v/>
      </c>
      <c r="I3769">
        <f>MONTH($F3769)</f>
        <v/>
      </c>
      <c r="J3769">
        <f>CHOOSE(MONTH($F3769),"Январь","Февраль","Март","Апрель","Май","Июнь","Июль","Август","Сентябрь","Октябрь","Ноябрь","Декабрь")</f>
        <v/>
      </c>
      <c r="K3769">
        <f>DAY($F3769)</f>
        <v/>
      </c>
      <c r="L3769">
        <f>IF(MOD($A3769,10)&lt;7,"ФО_01_Крупный","ФО_"&amp;TEXT(MOD($A3769,8)+1,"00"))</f>
        <v/>
      </c>
      <c r="M3769">
        <f>IF($AB3769="Да","Регион_001_Крупный","Регион_"&amp;TEXT(MOD(QUOTIENT($A3769-1,20),180)+1,"000"))</f>
        <v/>
      </c>
      <c r="N3769">
        <f>IF($AB3769="Да","Город_"&amp;TEXT(MOD($A3769-1,250)+1,"0000"),"Город_"&amp;TEXT(MOD($A3769-1,3000)+1,"0000"))</f>
        <v/>
      </c>
      <c r="O3769">
        <f>IF($AB3769="Да","Холдинг_Крупный","Холдинг_"&amp;TEXT(MOD(QUOTIENT($A3769-1,10000),20)+1,"00"))</f>
        <v/>
      </c>
      <c r="P3769">
        <f>IF($AB3769="Да","Организация_Крупная","Организация_"&amp;TEXT(MOD(QUOTIENT($A3769-1,500),600)+1,"000"))</f>
        <v/>
      </c>
      <c r="Q3769">
        <f>"Отдел_"&amp;TEXT(MOD(QUOTIENT($A3769-1,50),100)+1,"000")</f>
        <v/>
      </c>
      <c r="R3769">
        <f>IF($AB3769="Да","Группа_Крупная","Группа_"&amp;TEXT(MOD(QUOTIENT($A3769-1,5000),30)+1,"00"))</f>
        <v/>
      </c>
      <c r="S3769">
        <f>IF($AB3769="Да","Категория_Крупная","Категория_"&amp;TEXT(MOD(QUOTIENT($A3769-1,500),120)+1,"000"))</f>
        <v/>
      </c>
      <c r="T3769">
        <f>IF($AB3769="Да","Подкатегория_Крупная","Подкатегория_"&amp;TEXT(MOD(QUOTIENT($A3769-1,50),300)+1,"000"))</f>
        <v/>
      </c>
      <c r="U3769">
        <f>"SKU_"&amp;TEXT($A3769,"0000000")</f>
        <v/>
      </c>
      <c r="V3769">
        <f>CHOOSE(MOD($A3769-1,4)+1,"Enterprise","SMB","Госсектор","Розница")</f>
        <v/>
      </c>
      <c r="W3769">
        <f>"Клиент_"&amp;TEXT(MOD($A3769-1,20000)+1,"00000")</f>
        <v/>
      </c>
      <c r="X3769">
        <f>CHOOSE(MOD($A3769-1,5)+1,"Портал","API","Импорт","Ручной ввод","Интеграция")</f>
        <v/>
      </c>
      <c r="Y3769" s="8">
        <f>ROUND(1000+MOD($A3769*37,90000)+IF($AB3769="Да",5000,0),2)</f>
        <v/>
      </c>
      <c r="Z3769">
        <f>1+MOD($A3769,20)</f>
        <v/>
      </c>
      <c r="AA3769" s="8">
        <f>ROUND($Y3769*(0.08+MOD($A3769,17)/100),2)</f>
        <v/>
      </c>
      <c r="AB3769">
        <f>IF(MOD($A3769,10)&lt;7,"Да","Нет")</f>
        <v/>
      </c>
      <c r="AC3769">
        <f>$R3769&amp;" / "&amp;$S3769&amp;" / "&amp;$T3769</f>
        <v/>
      </c>
      <c r="AD3769">
        <f>1</f>
        <v/>
      </c>
      <c r="AE3769">
        <f>IF($A3769&lt;=Settings!$B$4,"до 100",IF($A3769&lt;=Settings!$B$5,"до 10 000",IF($A3769&lt;=Settings!$B$6,"до 100 000","100 000+")))</f>
        <v/>
      </c>
    </row>
    <row r="3770">
      <c r="A3770">
        <f>ROW()-1</f>
        <v/>
      </c>
      <c r="B3770">
        <f>IF($A3770&lt;=Settings!$B$4,"small_control",IF($A3770&lt;=Settings!$B$5,"medium_10k",IF($A3770&lt;=Settings!$B$6,"large_100k","extreme_1m")))</f>
        <v/>
      </c>
      <c r="C3770">
        <f>"ORD-"&amp;TEXT(QUOTIENT($A3770-1,3)+1,"0000000")</f>
        <v/>
      </c>
      <c r="D3770">
        <f>"LINE-"&amp;TEXT($A3770,"0000000")</f>
        <v/>
      </c>
      <c r="E3770" s="7">
        <f>Settings!$B$2+$A3770-1</f>
        <v/>
      </c>
      <c r="F3770" s="7">
        <f>Settings!$B$2+MOD($A3770-1,Settings!$B$7)</f>
        <v/>
      </c>
      <c r="G3770">
        <f>YEAR($F3770)</f>
        <v/>
      </c>
      <c r="H3770">
        <f>"Q"&amp;ROUNDUP(MONTH($F3770)/3,0)</f>
        <v/>
      </c>
      <c r="I3770">
        <f>MONTH($F3770)</f>
        <v/>
      </c>
      <c r="J3770">
        <f>CHOOSE(MONTH($F3770),"Январь","Февраль","Март","Апрель","Май","Июнь","Июль","Август","Сентябрь","Октябрь","Ноябрь","Декабрь")</f>
        <v/>
      </c>
      <c r="K3770">
        <f>DAY($F3770)</f>
        <v/>
      </c>
      <c r="L3770">
        <f>IF(MOD($A3770,10)&lt;7,"ФО_01_Крупный","ФО_"&amp;TEXT(MOD($A3770,8)+1,"00"))</f>
        <v/>
      </c>
      <c r="M3770">
        <f>IF($AB3770="Да","Регион_001_Крупный","Регион_"&amp;TEXT(MOD(QUOTIENT($A3770-1,20),180)+1,"000"))</f>
        <v/>
      </c>
      <c r="N3770">
        <f>IF($AB3770="Да","Город_"&amp;TEXT(MOD($A3770-1,250)+1,"0000"),"Город_"&amp;TEXT(MOD($A3770-1,3000)+1,"0000"))</f>
        <v/>
      </c>
      <c r="O3770">
        <f>IF($AB3770="Да","Холдинг_Крупный","Холдинг_"&amp;TEXT(MOD(QUOTIENT($A3770-1,10000),20)+1,"00"))</f>
        <v/>
      </c>
      <c r="P3770">
        <f>IF($AB3770="Да","Организация_Крупная","Организация_"&amp;TEXT(MOD(QUOTIENT($A3770-1,500),600)+1,"000"))</f>
        <v/>
      </c>
      <c r="Q3770">
        <f>"Отдел_"&amp;TEXT(MOD(QUOTIENT($A3770-1,50),100)+1,"000")</f>
        <v/>
      </c>
      <c r="R3770">
        <f>IF($AB3770="Да","Группа_Крупная","Группа_"&amp;TEXT(MOD(QUOTIENT($A3770-1,5000),30)+1,"00"))</f>
        <v/>
      </c>
      <c r="S3770">
        <f>IF($AB3770="Да","Категория_Крупная","Категория_"&amp;TEXT(MOD(QUOTIENT($A3770-1,500),120)+1,"000"))</f>
        <v/>
      </c>
      <c r="T3770">
        <f>IF($AB3770="Да","Подкатегория_Крупная","Подкатегория_"&amp;TEXT(MOD(QUOTIENT($A3770-1,50),300)+1,"000"))</f>
        <v/>
      </c>
      <c r="U3770">
        <f>"SKU_"&amp;TEXT($A3770,"0000000")</f>
        <v/>
      </c>
      <c r="V3770">
        <f>CHOOSE(MOD($A3770-1,4)+1,"Enterprise","SMB","Госсектор","Розница")</f>
        <v/>
      </c>
      <c r="W3770">
        <f>"Клиент_"&amp;TEXT(MOD($A3770-1,20000)+1,"00000")</f>
        <v/>
      </c>
      <c r="X3770">
        <f>CHOOSE(MOD($A3770-1,5)+1,"Портал","API","Импорт","Ручной ввод","Интеграция")</f>
        <v/>
      </c>
      <c r="Y3770" s="8">
        <f>ROUND(1000+MOD($A3770*37,90000)+IF($AB3770="Да",5000,0),2)</f>
        <v/>
      </c>
      <c r="Z3770">
        <f>1+MOD($A3770,20)</f>
        <v/>
      </c>
      <c r="AA3770" s="8">
        <f>ROUND($Y3770*(0.08+MOD($A3770,17)/100),2)</f>
        <v/>
      </c>
      <c r="AB3770">
        <f>IF(MOD($A3770,10)&lt;7,"Да","Нет")</f>
        <v/>
      </c>
      <c r="AC3770">
        <f>$R3770&amp;" / "&amp;$S3770&amp;" / "&amp;$T3770</f>
        <v/>
      </c>
      <c r="AD3770">
        <f>1</f>
        <v/>
      </c>
      <c r="AE3770">
        <f>IF($A3770&lt;=Settings!$B$4,"до 100",IF($A3770&lt;=Settings!$B$5,"до 10 000",IF($A3770&lt;=Settings!$B$6,"до 100 000","100 000+")))</f>
        <v/>
      </c>
    </row>
    <row r="3771">
      <c r="A3771">
        <f>ROW()-1</f>
        <v/>
      </c>
      <c r="B3771">
        <f>IF($A3771&lt;=Settings!$B$4,"small_control",IF($A3771&lt;=Settings!$B$5,"medium_10k",IF($A3771&lt;=Settings!$B$6,"large_100k","extreme_1m")))</f>
        <v/>
      </c>
      <c r="C3771">
        <f>"ORD-"&amp;TEXT(QUOTIENT($A3771-1,3)+1,"0000000")</f>
        <v/>
      </c>
      <c r="D3771">
        <f>"LINE-"&amp;TEXT($A3771,"0000000")</f>
        <v/>
      </c>
      <c r="E3771" s="7">
        <f>Settings!$B$2+$A3771-1</f>
        <v/>
      </c>
      <c r="F3771" s="7">
        <f>Settings!$B$2+MOD($A3771-1,Settings!$B$7)</f>
        <v/>
      </c>
      <c r="G3771">
        <f>YEAR($F3771)</f>
        <v/>
      </c>
      <c r="H3771">
        <f>"Q"&amp;ROUNDUP(MONTH($F3771)/3,0)</f>
        <v/>
      </c>
      <c r="I3771">
        <f>MONTH($F3771)</f>
        <v/>
      </c>
      <c r="J3771">
        <f>CHOOSE(MONTH($F3771),"Январь","Февраль","Март","Апрель","Май","Июнь","Июль","Август","Сентябрь","Октябрь","Ноябрь","Декабрь")</f>
        <v/>
      </c>
      <c r="K3771">
        <f>DAY($F3771)</f>
        <v/>
      </c>
      <c r="L3771">
        <f>IF(MOD($A3771,10)&lt;7,"ФО_01_Крупный","ФО_"&amp;TEXT(MOD($A3771,8)+1,"00"))</f>
        <v/>
      </c>
      <c r="M3771">
        <f>IF($AB3771="Да","Регион_001_Крупный","Регион_"&amp;TEXT(MOD(QUOTIENT($A3771-1,20),180)+1,"000"))</f>
        <v/>
      </c>
      <c r="N3771">
        <f>IF($AB3771="Да","Город_"&amp;TEXT(MOD($A3771-1,250)+1,"0000"),"Город_"&amp;TEXT(MOD($A3771-1,3000)+1,"0000"))</f>
        <v/>
      </c>
      <c r="O3771">
        <f>IF($AB3771="Да","Холдинг_Крупный","Холдинг_"&amp;TEXT(MOD(QUOTIENT($A3771-1,10000),20)+1,"00"))</f>
        <v/>
      </c>
      <c r="P3771">
        <f>IF($AB3771="Да","Организация_Крупная","Организация_"&amp;TEXT(MOD(QUOTIENT($A3771-1,500),600)+1,"000"))</f>
        <v/>
      </c>
      <c r="Q3771">
        <f>"Отдел_"&amp;TEXT(MOD(QUOTIENT($A3771-1,50),100)+1,"000")</f>
        <v/>
      </c>
      <c r="R3771">
        <f>IF($AB3771="Да","Группа_Крупная","Группа_"&amp;TEXT(MOD(QUOTIENT($A3771-1,5000),30)+1,"00"))</f>
        <v/>
      </c>
      <c r="S3771">
        <f>IF($AB3771="Да","Категория_Крупная","Категория_"&amp;TEXT(MOD(QUOTIENT($A3771-1,500),120)+1,"000"))</f>
        <v/>
      </c>
      <c r="T3771">
        <f>IF($AB3771="Да","Подкатегория_Крупная","Подкатегория_"&amp;TEXT(MOD(QUOTIENT($A3771-1,50),300)+1,"000"))</f>
        <v/>
      </c>
      <c r="U3771">
        <f>"SKU_"&amp;TEXT($A3771,"0000000")</f>
        <v/>
      </c>
      <c r="V3771">
        <f>CHOOSE(MOD($A3771-1,4)+1,"Enterprise","SMB","Госсектор","Розница")</f>
        <v/>
      </c>
      <c r="W3771">
        <f>"Клиент_"&amp;TEXT(MOD($A3771-1,20000)+1,"00000")</f>
        <v/>
      </c>
      <c r="X3771">
        <f>CHOOSE(MOD($A3771-1,5)+1,"Портал","API","Импорт","Ручной ввод","Интеграция")</f>
        <v/>
      </c>
      <c r="Y3771" s="8">
        <f>ROUND(1000+MOD($A3771*37,90000)+IF($AB3771="Да",5000,0),2)</f>
        <v/>
      </c>
      <c r="Z3771">
        <f>1+MOD($A3771,20)</f>
        <v/>
      </c>
      <c r="AA3771" s="8">
        <f>ROUND($Y3771*(0.08+MOD($A3771,17)/100),2)</f>
        <v/>
      </c>
      <c r="AB3771">
        <f>IF(MOD($A3771,10)&lt;7,"Да","Нет")</f>
        <v/>
      </c>
      <c r="AC3771">
        <f>$R3771&amp;" / "&amp;$S3771&amp;" / "&amp;$T3771</f>
        <v/>
      </c>
      <c r="AD3771">
        <f>1</f>
        <v/>
      </c>
      <c r="AE3771">
        <f>IF($A3771&lt;=Settings!$B$4,"до 100",IF($A3771&lt;=Settings!$B$5,"до 10 000",IF($A3771&lt;=Settings!$B$6,"до 100 000","100 000+")))</f>
        <v/>
      </c>
    </row>
    <row r="3772">
      <c r="A3772">
        <f>ROW()-1</f>
        <v/>
      </c>
      <c r="B3772">
        <f>IF($A3772&lt;=Settings!$B$4,"small_control",IF($A3772&lt;=Settings!$B$5,"medium_10k",IF($A3772&lt;=Settings!$B$6,"large_100k","extreme_1m")))</f>
        <v/>
      </c>
      <c r="C3772">
        <f>"ORD-"&amp;TEXT(QUOTIENT($A3772-1,3)+1,"0000000")</f>
        <v/>
      </c>
      <c r="D3772">
        <f>"LINE-"&amp;TEXT($A3772,"0000000")</f>
        <v/>
      </c>
      <c r="E3772" s="7">
        <f>Settings!$B$2+$A3772-1</f>
        <v/>
      </c>
      <c r="F3772" s="7">
        <f>Settings!$B$2+MOD($A3772-1,Settings!$B$7)</f>
        <v/>
      </c>
      <c r="G3772">
        <f>YEAR($F3772)</f>
        <v/>
      </c>
      <c r="H3772">
        <f>"Q"&amp;ROUNDUP(MONTH($F3772)/3,0)</f>
        <v/>
      </c>
      <c r="I3772">
        <f>MONTH($F3772)</f>
        <v/>
      </c>
      <c r="J3772">
        <f>CHOOSE(MONTH($F3772),"Январь","Февраль","Март","Апрель","Май","Июнь","Июль","Август","Сентябрь","Октябрь","Ноябрь","Декабрь")</f>
        <v/>
      </c>
      <c r="K3772">
        <f>DAY($F3772)</f>
        <v/>
      </c>
      <c r="L3772">
        <f>IF(MOD($A3772,10)&lt;7,"ФО_01_Крупный","ФО_"&amp;TEXT(MOD($A3772,8)+1,"00"))</f>
        <v/>
      </c>
      <c r="M3772">
        <f>IF($AB3772="Да","Регион_001_Крупный","Регион_"&amp;TEXT(MOD(QUOTIENT($A3772-1,20),180)+1,"000"))</f>
        <v/>
      </c>
      <c r="N3772">
        <f>IF($AB3772="Да","Город_"&amp;TEXT(MOD($A3772-1,250)+1,"0000"),"Город_"&amp;TEXT(MOD($A3772-1,3000)+1,"0000"))</f>
        <v/>
      </c>
      <c r="O3772">
        <f>IF($AB3772="Да","Холдинг_Крупный","Холдинг_"&amp;TEXT(MOD(QUOTIENT($A3772-1,10000),20)+1,"00"))</f>
        <v/>
      </c>
      <c r="P3772">
        <f>IF($AB3772="Да","Организация_Крупная","Организация_"&amp;TEXT(MOD(QUOTIENT($A3772-1,500),600)+1,"000"))</f>
        <v/>
      </c>
      <c r="Q3772">
        <f>"Отдел_"&amp;TEXT(MOD(QUOTIENT($A3772-1,50),100)+1,"000")</f>
        <v/>
      </c>
      <c r="R3772">
        <f>IF($AB3772="Да","Группа_Крупная","Группа_"&amp;TEXT(MOD(QUOTIENT($A3772-1,5000),30)+1,"00"))</f>
        <v/>
      </c>
      <c r="S3772">
        <f>IF($AB3772="Да","Категория_Крупная","Категория_"&amp;TEXT(MOD(QUOTIENT($A3772-1,500),120)+1,"000"))</f>
        <v/>
      </c>
      <c r="T3772">
        <f>IF($AB3772="Да","Подкатегория_Крупная","Подкатегория_"&amp;TEXT(MOD(QUOTIENT($A3772-1,50),300)+1,"000"))</f>
        <v/>
      </c>
      <c r="U3772">
        <f>"SKU_"&amp;TEXT($A3772,"0000000")</f>
        <v/>
      </c>
      <c r="V3772">
        <f>CHOOSE(MOD($A3772-1,4)+1,"Enterprise","SMB","Госсектор","Розница")</f>
        <v/>
      </c>
      <c r="W3772">
        <f>"Клиент_"&amp;TEXT(MOD($A3772-1,20000)+1,"00000")</f>
        <v/>
      </c>
      <c r="X3772">
        <f>CHOOSE(MOD($A3772-1,5)+1,"Портал","API","Импорт","Ручной ввод","Интеграция")</f>
        <v/>
      </c>
      <c r="Y3772" s="8">
        <f>ROUND(1000+MOD($A3772*37,90000)+IF($AB3772="Да",5000,0),2)</f>
        <v/>
      </c>
      <c r="Z3772">
        <f>1+MOD($A3772,20)</f>
        <v/>
      </c>
      <c r="AA3772" s="8">
        <f>ROUND($Y3772*(0.08+MOD($A3772,17)/100),2)</f>
        <v/>
      </c>
      <c r="AB3772">
        <f>IF(MOD($A3772,10)&lt;7,"Да","Нет")</f>
        <v/>
      </c>
      <c r="AC3772">
        <f>$R3772&amp;" / "&amp;$S3772&amp;" / "&amp;$T3772</f>
        <v/>
      </c>
      <c r="AD3772">
        <f>1</f>
        <v/>
      </c>
      <c r="AE3772">
        <f>IF($A3772&lt;=Settings!$B$4,"до 100",IF($A3772&lt;=Settings!$B$5,"до 10 000",IF($A3772&lt;=Settings!$B$6,"до 100 000","100 000+")))</f>
        <v/>
      </c>
    </row>
    <row r="3773">
      <c r="A3773">
        <f>ROW()-1</f>
        <v/>
      </c>
      <c r="B3773">
        <f>IF($A3773&lt;=Settings!$B$4,"small_control",IF($A3773&lt;=Settings!$B$5,"medium_10k",IF($A3773&lt;=Settings!$B$6,"large_100k","extreme_1m")))</f>
        <v/>
      </c>
      <c r="C3773">
        <f>"ORD-"&amp;TEXT(QUOTIENT($A3773-1,3)+1,"0000000")</f>
        <v/>
      </c>
      <c r="D3773">
        <f>"LINE-"&amp;TEXT($A3773,"0000000")</f>
        <v/>
      </c>
      <c r="E3773" s="7">
        <f>Settings!$B$2+$A3773-1</f>
        <v/>
      </c>
      <c r="F3773" s="7">
        <f>Settings!$B$2+MOD($A3773-1,Settings!$B$7)</f>
        <v/>
      </c>
      <c r="G3773">
        <f>YEAR($F3773)</f>
        <v/>
      </c>
      <c r="H3773">
        <f>"Q"&amp;ROUNDUP(MONTH($F3773)/3,0)</f>
        <v/>
      </c>
      <c r="I3773">
        <f>MONTH($F3773)</f>
        <v/>
      </c>
      <c r="J3773">
        <f>CHOOSE(MONTH($F3773),"Январь","Февраль","Март","Апрель","Май","Июнь","Июль","Август","Сентябрь","Октябрь","Ноябрь","Декабрь")</f>
        <v/>
      </c>
      <c r="K3773">
        <f>DAY($F3773)</f>
        <v/>
      </c>
      <c r="L3773">
        <f>IF(MOD($A3773,10)&lt;7,"ФО_01_Крупный","ФО_"&amp;TEXT(MOD($A3773,8)+1,"00"))</f>
        <v/>
      </c>
      <c r="M3773">
        <f>IF($AB3773="Да","Регион_001_Крупный","Регион_"&amp;TEXT(MOD(QUOTIENT($A3773-1,20),180)+1,"000"))</f>
        <v/>
      </c>
      <c r="N3773">
        <f>IF($AB3773="Да","Город_"&amp;TEXT(MOD($A3773-1,250)+1,"0000"),"Город_"&amp;TEXT(MOD($A3773-1,3000)+1,"0000"))</f>
        <v/>
      </c>
      <c r="O3773">
        <f>IF($AB3773="Да","Холдинг_Крупный","Холдинг_"&amp;TEXT(MOD(QUOTIENT($A3773-1,10000),20)+1,"00"))</f>
        <v/>
      </c>
      <c r="P3773">
        <f>IF($AB3773="Да","Организация_Крупная","Организация_"&amp;TEXT(MOD(QUOTIENT($A3773-1,500),600)+1,"000"))</f>
        <v/>
      </c>
      <c r="Q3773">
        <f>"Отдел_"&amp;TEXT(MOD(QUOTIENT($A3773-1,50),100)+1,"000")</f>
        <v/>
      </c>
      <c r="R3773">
        <f>IF($AB3773="Да","Группа_Крупная","Группа_"&amp;TEXT(MOD(QUOTIENT($A3773-1,5000),30)+1,"00"))</f>
        <v/>
      </c>
      <c r="S3773">
        <f>IF($AB3773="Да","Категория_Крупная","Категория_"&amp;TEXT(MOD(QUOTIENT($A3773-1,500),120)+1,"000"))</f>
        <v/>
      </c>
      <c r="T3773">
        <f>IF($AB3773="Да","Подкатегория_Крупная","Подкатегория_"&amp;TEXT(MOD(QUOTIENT($A3773-1,50),300)+1,"000"))</f>
        <v/>
      </c>
      <c r="U3773">
        <f>"SKU_"&amp;TEXT($A3773,"0000000")</f>
        <v/>
      </c>
      <c r="V3773">
        <f>CHOOSE(MOD($A3773-1,4)+1,"Enterprise","SMB","Госсектор","Розница")</f>
        <v/>
      </c>
      <c r="W3773">
        <f>"Клиент_"&amp;TEXT(MOD($A3773-1,20000)+1,"00000")</f>
        <v/>
      </c>
      <c r="X3773">
        <f>CHOOSE(MOD($A3773-1,5)+1,"Портал","API","Импорт","Ручной ввод","Интеграция")</f>
        <v/>
      </c>
      <c r="Y3773" s="8">
        <f>ROUND(1000+MOD($A3773*37,90000)+IF($AB3773="Да",5000,0),2)</f>
        <v/>
      </c>
      <c r="Z3773">
        <f>1+MOD($A3773,20)</f>
        <v/>
      </c>
      <c r="AA3773" s="8">
        <f>ROUND($Y3773*(0.08+MOD($A3773,17)/100),2)</f>
        <v/>
      </c>
      <c r="AB3773">
        <f>IF(MOD($A3773,10)&lt;7,"Да","Нет")</f>
        <v/>
      </c>
      <c r="AC3773">
        <f>$R3773&amp;" / "&amp;$S3773&amp;" / "&amp;$T3773</f>
        <v/>
      </c>
      <c r="AD3773">
        <f>1</f>
        <v/>
      </c>
      <c r="AE3773">
        <f>IF($A3773&lt;=Settings!$B$4,"до 100",IF($A3773&lt;=Settings!$B$5,"до 10 000",IF($A3773&lt;=Settings!$B$6,"до 100 000","100 000+")))</f>
        <v/>
      </c>
    </row>
    <row r="3774">
      <c r="A3774">
        <f>ROW()-1</f>
        <v/>
      </c>
      <c r="B3774">
        <f>IF($A3774&lt;=Settings!$B$4,"small_control",IF($A3774&lt;=Settings!$B$5,"medium_10k",IF($A3774&lt;=Settings!$B$6,"large_100k","extreme_1m")))</f>
        <v/>
      </c>
      <c r="C3774">
        <f>"ORD-"&amp;TEXT(QUOTIENT($A3774-1,3)+1,"0000000")</f>
        <v/>
      </c>
      <c r="D3774">
        <f>"LINE-"&amp;TEXT($A3774,"0000000")</f>
        <v/>
      </c>
      <c r="E3774" s="7">
        <f>Settings!$B$2+$A3774-1</f>
        <v/>
      </c>
      <c r="F3774" s="7">
        <f>Settings!$B$2+MOD($A3774-1,Settings!$B$7)</f>
        <v/>
      </c>
      <c r="G3774">
        <f>YEAR($F3774)</f>
        <v/>
      </c>
      <c r="H3774">
        <f>"Q"&amp;ROUNDUP(MONTH($F3774)/3,0)</f>
        <v/>
      </c>
      <c r="I3774">
        <f>MONTH($F3774)</f>
        <v/>
      </c>
      <c r="J3774">
        <f>CHOOSE(MONTH($F3774),"Январь","Февраль","Март","Апрель","Май","Июнь","Июль","Август","Сентябрь","Октябрь","Ноябрь","Декабрь")</f>
        <v/>
      </c>
      <c r="K3774">
        <f>DAY($F3774)</f>
        <v/>
      </c>
      <c r="L3774">
        <f>IF(MOD($A3774,10)&lt;7,"ФО_01_Крупный","ФО_"&amp;TEXT(MOD($A3774,8)+1,"00"))</f>
        <v/>
      </c>
      <c r="M3774">
        <f>IF($AB3774="Да","Регион_001_Крупный","Регион_"&amp;TEXT(MOD(QUOTIENT($A3774-1,20),180)+1,"000"))</f>
        <v/>
      </c>
      <c r="N3774">
        <f>IF($AB3774="Да","Город_"&amp;TEXT(MOD($A3774-1,250)+1,"0000"),"Город_"&amp;TEXT(MOD($A3774-1,3000)+1,"0000"))</f>
        <v/>
      </c>
      <c r="O3774">
        <f>IF($AB3774="Да","Холдинг_Крупный","Холдинг_"&amp;TEXT(MOD(QUOTIENT($A3774-1,10000),20)+1,"00"))</f>
        <v/>
      </c>
      <c r="P3774">
        <f>IF($AB3774="Да","Организация_Крупная","Организация_"&amp;TEXT(MOD(QUOTIENT($A3774-1,500),600)+1,"000"))</f>
        <v/>
      </c>
      <c r="Q3774">
        <f>"Отдел_"&amp;TEXT(MOD(QUOTIENT($A3774-1,50),100)+1,"000")</f>
        <v/>
      </c>
      <c r="R3774">
        <f>IF($AB3774="Да","Группа_Крупная","Группа_"&amp;TEXT(MOD(QUOTIENT($A3774-1,5000),30)+1,"00"))</f>
        <v/>
      </c>
      <c r="S3774">
        <f>IF($AB3774="Да","Категория_Крупная","Категория_"&amp;TEXT(MOD(QUOTIENT($A3774-1,500),120)+1,"000"))</f>
        <v/>
      </c>
      <c r="T3774">
        <f>IF($AB3774="Да","Подкатегория_Крупная","Подкатегория_"&amp;TEXT(MOD(QUOTIENT($A3774-1,50),300)+1,"000"))</f>
        <v/>
      </c>
      <c r="U3774">
        <f>"SKU_"&amp;TEXT($A3774,"0000000")</f>
        <v/>
      </c>
      <c r="V3774">
        <f>CHOOSE(MOD($A3774-1,4)+1,"Enterprise","SMB","Госсектор","Розница")</f>
        <v/>
      </c>
      <c r="W3774">
        <f>"Клиент_"&amp;TEXT(MOD($A3774-1,20000)+1,"00000")</f>
        <v/>
      </c>
      <c r="X3774">
        <f>CHOOSE(MOD($A3774-1,5)+1,"Портал","API","Импорт","Ручной ввод","Интеграция")</f>
        <v/>
      </c>
      <c r="Y3774" s="8">
        <f>ROUND(1000+MOD($A3774*37,90000)+IF($AB3774="Да",5000,0),2)</f>
        <v/>
      </c>
      <c r="Z3774">
        <f>1+MOD($A3774,20)</f>
        <v/>
      </c>
      <c r="AA3774" s="8">
        <f>ROUND($Y3774*(0.08+MOD($A3774,17)/100),2)</f>
        <v/>
      </c>
      <c r="AB3774">
        <f>IF(MOD($A3774,10)&lt;7,"Да","Нет")</f>
        <v/>
      </c>
      <c r="AC3774">
        <f>$R3774&amp;" / "&amp;$S3774&amp;" / "&amp;$T3774</f>
        <v/>
      </c>
      <c r="AD3774">
        <f>1</f>
        <v/>
      </c>
      <c r="AE3774">
        <f>IF($A3774&lt;=Settings!$B$4,"до 100",IF($A3774&lt;=Settings!$B$5,"до 10 000",IF($A3774&lt;=Settings!$B$6,"до 100 000","100 000+")))</f>
        <v/>
      </c>
    </row>
    <row r="3775">
      <c r="A3775">
        <f>ROW()-1</f>
        <v/>
      </c>
      <c r="B3775">
        <f>IF($A3775&lt;=Settings!$B$4,"small_control",IF($A3775&lt;=Settings!$B$5,"medium_10k",IF($A3775&lt;=Settings!$B$6,"large_100k","extreme_1m")))</f>
        <v/>
      </c>
      <c r="C3775">
        <f>"ORD-"&amp;TEXT(QUOTIENT($A3775-1,3)+1,"0000000")</f>
        <v/>
      </c>
      <c r="D3775">
        <f>"LINE-"&amp;TEXT($A3775,"0000000")</f>
        <v/>
      </c>
      <c r="E3775" s="7">
        <f>Settings!$B$2+$A3775-1</f>
        <v/>
      </c>
      <c r="F3775" s="7">
        <f>Settings!$B$2+MOD($A3775-1,Settings!$B$7)</f>
        <v/>
      </c>
      <c r="G3775">
        <f>YEAR($F3775)</f>
        <v/>
      </c>
      <c r="H3775">
        <f>"Q"&amp;ROUNDUP(MONTH($F3775)/3,0)</f>
        <v/>
      </c>
      <c r="I3775">
        <f>MONTH($F3775)</f>
        <v/>
      </c>
      <c r="J3775">
        <f>CHOOSE(MONTH($F3775),"Январь","Февраль","Март","Апрель","Май","Июнь","Июль","Август","Сентябрь","Октябрь","Ноябрь","Декабрь")</f>
        <v/>
      </c>
      <c r="K3775">
        <f>DAY($F3775)</f>
        <v/>
      </c>
      <c r="L3775">
        <f>IF(MOD($A3775,10)&lt;7,"ФО_01_Крупный","ФО_"&amp;TEXT(MOD($A3775,8)+1,"00"))</f>
        <v/>
      </c>
      <c r="M3775">
        <f>IF($AB3775="Да","Регион_001_Крупный","Регион_"&amp;TEXT(MOD(QUOTIENT($A3775-1,20),180)+1,"000"))</f>
        <v/>
      </c>
      <c r="N3775">
        <f>IF($AB3775="Да","Город_"&amp;TEXT(MOD($A3775-1,250)+1,"0000"),"Город_"&amp;TEXT(MOD($A3775-1,3000)+1,"0000"))</f>
        <v/>
      </c>
      <c r="O3775">
        <f>IF($AB3775="Да","Холдинг_Крупный","Холдинг_"&amp;TEXT(MOD(QUOTIENT($A3775-1,10000),20)+1,"00"))</f>
        <v/>
      </c>
      <c r="P3775">
        <f>IF($AB3775="Да","Организация_Крупная","Организация_"&amp;TEXT(MOD(QUOTIENT($A3775-1,500),600)+1,"000"))</f>
        <v/>
      </c>
      <c r="Q3775">
        <f>"Отдел_"&amp;TEXT(MOD(QUOTIENT($A3775-1,50),100)+1,"000")</f>
        <v/>
      </c>
      <c r="R3775">
        <f>IF($AB3775="Да","Группа_Крупная","Группа_"&amp;TEXT(MOD(QUOTIENT($A3775-1,5000),30)+1,"00"))</f>
        <v/>
      </c>
      <c r="S3775">
        <f>IF($AB3775="Да","Категория_Крупная","Категория_"&amp;TEXT(MOD(QUOTIENT($A3775-1,500),120)+1,"000"))</f>
        <v/>
      </c>
      <c r="T3775">
        <f>IF($AB3775="Да","Подкатегория_Крупная","Подкатегория_"&amp;TEXT(MOD(QUOTIENT($A3775-1,50),300)+1,"000"))</f>
        <v/>
      </c>
      <c r="U3775">
        <f>"SKU_"&amp;TEXT($A3775,"0000000")</f>
        <v/>
      </c>
      <c r="V3775">
        <f>CHOOSE(MOD($A3775-1,4)+1,"Enterprise","SMB","Госсектор","Розница")</f>
        <v/>
      </c>
      <c r="W3775">
        <f>"Клиент_"&amp;TEXT(MOD($A3775-1,20000)+1,"00000")</f>
        <v/>
      </c>
      <c r="X3775">
        <f>CHOOSE(MOD($A3775-1,5)+1,"Портал","API","Импорт","Ручной ввод","Интеграция")</f>
        <v/>
      </c>
      <c r="Y3775" s="8">
        <f>ROUND(1000+MOD($A3775*37,90000)+IF($AB3775="Да",5000,0),2)</f>
        <v/>
      </c>
      <c r="Z3775">
        <f>1+MOD($A3775,20)</f>
        <v/>
      </c>
      <c r="AA3775" s="8">
        <f>ROUND($Y3775*(0.08+MOD($A3775,17)/100),2)</f>
        <v/>
      </c>
      <c r="AB3775">
        <f>IF(MOD($A3775,10)&lt;7,"Да","Нет")</f>
        <v/>
      </c>
      <c r="AC3775">
        <f>$R3775&amp;" / "&amp;$S3775&amp;" / "&amp;$T3775</f>
        <v/>
      </c>
      <c r="AD3775">
        <f>1</f>
        <v/>
      </c>
      <c r="AE3775">
        <f>IF($A3775&lt;=Settings!$B$4,"до 100",IF($A3775&lt;=Settings!$B$5,"до 10 000",IF($A3775&lt;=Settings!$B$6,"до 100 000","100 000+")))</f>
        <v/>
      </c>
    </row>
    <row r="3776">
      <c r="A3776">
        <f>ROW()-1</f>
        <v/>
      </c>
      <c r="B3776">
        <f>IF($A3776&lt;=Settings!$B$4,"small_control",IF($A3776&lt;=Settings!$B$5,"medium_10k",IF($A3776&lt;=Settings!$B$6,"large_100k","extreme_1m")))</f>
        <v/>
      </c>
      <c r="C3776">
        <f>"ORD-"&amp;TEXT(QUOTIENT($A3776-1,3)+1,"0000000")</f>
        <v/>
      </c>
      <c r="D3776">
        <f>"LINE-"&amp;TEXT($A3776,"0000000")</f>
        <v/>
      </c>
      <c r="E3776" s="7">
        <f>Settings!$B$2+$A3776-1</f>
        <v/>
      </c>
      <c r="F3776" s="7">
        <f>Settings!$B$2+MOD($A3776-1,Settings!$B$7)</f>
        <v/>
      </c>
      <c r="G3776">
        <f>YEAR($F3776)</f>
        <v/>
      </c>
      <c r="H3776">
        <f>"Q"&amp;ROUNDUP(MONTH($F3776)/3,0)</f>
        <v/>
      </c>
      <c r="I3776">
        <f>MONTH($F3776)</f>
        <v/>
      </c>
      <c r="J3776">
        <f>CHOOSE(MONTH($F3776),"Январь","Февраль","Март","Апрель","Май","Июнь","Июль","Август","Сентябрь","Октябрь","Ноябрь","Декабрь")</f>
        <v/>
      </c>
      <c r="K3776">
        <f>DAY($F3776)</f>
        <v/>
      </c>
      <c r="L3776">
        <f>IF(MOD($A3776,10)&lt;7,"ФО_01_Крупный","ФО_"&amp;TEXT(MOD($A3776,8)+1,"00"))</f>
        <v/>
      </c>
      <c r="M3776">
        <f>IF($AB3776="Да","Регион_001_Крупный","Регион_"&amp;TEXT(MOD(QUOTIENT($A3776-1,20),180)+1,"000"))</f>
        <v/>
      </c>
      <c r="N3776">
        <f>IF($AB3776="Да","Город_"&amp;TEXT(MOD($A3776-1,250)+1,"0000"),"Город_"&amp;TEXT(MOD($A3776-1,3000)+1,"0000"))</f>
        <v/>
      </c>
      <c r="O3776">
        <f>IF($AB3776="Да","Холдинг_Крупный","Холдинг_"&amp;TEXT(MOD(QUOTIENT($A3776-1,10000),20)+1,"00"))</f>
        <v/>
      </c>
      <c r="P3776">
        <f>IF($AB3776="Да","Организация_Крупная","Организация_"&amp;TEXT(MOD(QUOTIENT($A3776-1,500),600)+1,"000"))</f>
        <v/>
      </c>
      <c r="Q3776">
        <f>"Отдел_"&amp;TEXT(MOD(QUOTIENT($A3776-1,50),100)+1,"000")</f>
        <v/>
      </c>
      <c r="R3776">
        <f>IF($AB3776="Да","Группа_Крупная","Группа_"&amp;TEXT(MOD(QUOTIENT($A3776-1,5000),30)+1,"00"))</f>
        <v/>
      </c>
      <c r="S3776">
        <f>IF($AB3776="Да","Категория_Крупная","Категория_"&amp;TEXT(MOD(QUOTIENT($A3776-1,500),120)+1,"000"))</f>
        <v/>
      </c>
      <c r="T3776">
        <f>IF($AB3776="Да","Подкатегория_Крупная","Подкатегория_"&amp;TEXT(MOD(QUOTIENT($A3776-1,50),300)+1,"000"))</f>
        <v/>
      </c>
      <c r="U3776">
        <f>"SKU_"&amp;TEXT($A3776,"0000000")</f>
        <v/>
      </c>
      <c r="V3776">
        <f>CHOOSE(MOD($A3776-1,4)+1,"Enterprise","SMB","Госсектор","Розница")</f>
        <v/>
      </c>
      <c r="W3776">
        <f>"Клиент_"&amp;TEXT(MOD($A3776-1,20000)+1,"00000")</f>
        <v/>
      </c>
      <c r="X3776">
        <f>CHOOSE(MOD($A3776-1,5)+1,"Портал","API","Импорт","Ручной ввод","Интеграция")</f>
        <v/>
      </c>
      <c r="Y3776" s="8">
        <f>ROUND(1000+MOD($A3776*37,90000)+IF($AB3776="Да",5000,0),2)</f>
        <v/>
      </c>
      <c r="Z3776">
        <f>1+MOD($A3776,20)</f>
        <v/>
      </c>
      <c r="AA3776" s="8">
        <f>ROUND($Y3776*(0.08+MOD($A3776,17)/100),2)</f>
        <v/>
      </c>
      <c r="AB3776">
        <f>IF(MOD($A3776,10)&lt;7,"Да","Нет")</f>
        <v/>
      </c>
      <c r="AC3776">
        <f>$R3776&amp;" / "&amp;$S3776&amp;" / "&amp;$T3776</f>
        <v/>
      </c>
      <c r="AD3776">
        <f>1</f>
        <v/>
      </c>
      <c r="AE3776">
        <f>IF($A3776&lt;=Settings!$B$4,"до 100",IF($A3776&lt;=Settings!$B$5,"до 10 000",IF($A3776&lt;=Settings!$B$6,"до 100 000","100 000+")))</f>
        <v/>
      </c>
    </row>
    <row r="3777">
      <c r="A3777">
        <f>ROW()-1</f>
        <v/>
      </c>
      <c r="B3777">
        <f>IF($A3777&lt;=Settings!$B$4,"small_control",IF($A3777&lt;=Settings!$B$5,"medium_10k",IF($A3777&lt;=Settings!$B$6,"large_100k","extreme_1m")))</f>
        <v/>
      </c>
      <c r="C3777">
        <f>"ORD-"&amp;TEXT(QUOTIENT($A3777-1,3)+1,"0000000")</f>
        <v/>
      </c>
      <c r="D3777">
        <f>"LINE-"&amp;TEXT($A3777,"0000000")</f>
        <v/>
      </c>
      <c r="E3777" s="7">
        <f>Settings!$B$2+$A3777-1</f>
        <v/>
      </c>
      <c r="F3777" s="7">
        <f>Settings!$B$2+MOD($A3777-1,Settings!$B$7)</f>
        <v/>
      </c>
      <c r="G3777">
        <f>YEAR($F3777)</f>
        <v/>
      </c>
      <c r="H3777">
        <f>"Q"&amp;ROUNDUP(MONTH($F3777)/3,0)</f>
        <v/>
      </c>
      <c r="I3777">
        <f>MONTH($F3777)</f>
        <v/>
      </c>
      <c r="J3777">
        <f>CHOOSE(MONTH($F3777),"Январь","Февраль","Март","Апрель","Май","Июнь","Июль","Август","Сентябрь","Октябрь","Ноябрь","Декабрь")</f>
        <v/>
      </c>
      <c r="K3777">
        <f>DAY($F3777)</f>
        <v/>
      </c>
      <c r="L3777">
        <f>IF(MOD($A3777,10)&lt;7,"ФО_01_Крупный","ФО_"&amp;TEXT(MOD($A3777,8)+1,"00"))</f>
        <v/>
      </c>
      <c r="M3777">
        <f>IF($AB3777="Да","Регион_001_Крупный","Регион_"&amp;TEXT(MOD(QUOTIENT($A3777-1,20),180)+1,"000"))</f>
        <v/>
      </c>
      <c r="N3777">
        <f>IF($AB3777="Да","Город_"&amp;TEXT(MOD($A3777-1,250)+1,"0000"),"Город_"&amp;TEXT(MOD($A3777-1,3000)+1,"0000"))</f>
        <v/>
      </c>
      <c r="O3777">
        <f>IF($AB3777="Да","Холдинг_Крупный","Холдинг_"&amp;TEXT(MOD(QUOTIENT($A3777-1,10000),20)+1,"00"))</f>
        <v/>
      </c>
      <c r="P3777">
        <f>IF($AB3777="Да","Организация_Крупная","Организация_"&amp;TEXT(MOD(QUOTIENT($A3777-1,500),600)+1,"000"))</f>
        <v/>
      </c>
      <c r="Q3777">
        <f>"Отдел_"&amp;TEXT(MOD(QUOTIENT($A3777-1,50),100)+1,"000")</f>
        <v/>
      </c>
      <c r="R3777">
        <f>IF($AB3777="Да","Группа_Крупная","Группа_"&amp;TEXT(MOD(QUOTIENT($A3777-1,5000),30)+1,"00"))</f>
        <v/>
      </c>
      <c r="S3777">
        <f>IF($AB3777="Да","Категория_Крупная","Категория_"&amp;TEXT(MOD(QUOTIENT($A3777-1,500),120)+1,"000"))</f>
        <v/>
      </c>
      <c r="T3777">
        <f>IF($AB3777="Да","Подкатегория_Крупная","Подкатегория_"&amp;TEXT(MOD(QUOTIENT($A3777-1,50),300)+1,"000"))</f>
        <v/>
      </c>
      <c r="U3777">
        <f>"SKU_"&amp;TEXT($A3777,"0000000")</f>
        <v/>
      </c>
      <c r="V3777">
        <f>CHOOSE(MOD($A3777-1,4)+1,"Enterprise","SMB","Госсектор","Розница")</f>
        <v/>
      </c>
      <c r="W3777">
        <f>"Клиент_"&amp;TEXT(MOD($A3777-1,20000)+1,"00000")</f>
        <v/>
      </c>
      <c r="X3777">
        <f>CHOOSE(MOD($A3777-1,5)+1,"Портал","API","Импорт","Ручной ввод","Интеграция")</f>
        <v/>
      </c>
      <c r="Y3777" s="8">
        <f>ROUND(1000+MOD($A3777*37,90000)+IF($AB3777="Да",5000,0),2)</f>
        <v/>
      </c>
      <c r="Z3777">
        <f>1+MOD($A3777,20)</f>
        <v/>
      </c>
      <c r="AA3777" s="8">
        <f>ROUND($Y3777*(0.08+MOD($A3777,17)/100),2)</f>
        <v/>
      </c>
      <c r="AB3777">
        <f>IF(MOD($A3777,10)&lt;7,"Да","Нет")</f>
        <v/>
      </c>
      <c r="AC3777">
        <f>$R3777&amp;" / "&amp;$S3777&amp;" / "&amp;$T3777</f>
        <v/>
      </c>
      <c r="AD3777">
        <f>1</f>
        <v/>
      </c>
      <c r="AE3777">
        <f>IF($A3777&lt;=Settings!$B$4,"до 100",IF($A3777&lt;=Settings!$B$5,"до 10 000",IF($A3777&lt;=Settings!$B$6,"до 100 000","100 000+")))</f>
        <v/>
      </c>
    </row>
    <row r="3778">
      <c r="A3778">
        <f>ROW()-1</f>
        <v/>
      </c>
      <c r="B3778">
        <f>IF($A3778&lt;=Settings!$B$4,"small_control",IF($A3778&lt;=Settings!$B$5,"medium_10k",IF($A3778&lt;=Settings!$B$6,"large_100k","extreme_1m")))</f>
        <v/>
      </c>
      <c r="C3778">
        <f>"ORD-"&amp;TEXT(QUOTIENT($A3778-1,3)+1,"0000000")</f>
        <v/>
      </c>
      <c r="D3778">
        <f>"LINE-"&amp;TEXT($A3778,"0000000")</f>
        <v/>
      </c>
      <c r="E3778" s="7">
        <f>Settings!$B$2+$A3778-1</f>
        <v/>
      </c>
      <c r="F3778" s="7">
        <f>Settings!$B$2+MOD($A3778-1,Settings!$B$7)</f>
        <v/>
      </c>
      <c r="G3778">
        <f>YEAR($F3778)</f>
        <v/>
      </c>
      <c r="H3778">
        <f>"Q"&amp;ROUNDUP(MONTH($F3778)/3,0)</f>
        <v/>
      </c>
      <c r="I3778">
        <f>MONTH($F3778)</f>
        <v/>
      </c>
      <c r="J3778">
        <f>CHOOSE(MONTH($F3778),"Январь","Февраль","Март","Апрель","Май","Июнь","Июль","Август","Сентябрь","Октябрь","Ноябрь","Декабрь")</f>
        <v/>
      </c>
      <c r="K3778">
        <f>DAY($F3778)</f>
        <v/>
      </c>
      <c r="L3778">
        <f>IF(MOD($A3778,10)&lt;7,"ФО_01_Крупный","ФО_"&amp;TEXT(MOD($A3778,8)+1,"00"))</f>
        <v/>
      </c>
      <c r="M3778">
        <f>IF($AB3778="Да","Регион_001_Крупный","Регион_"&amp;TEXT(MOD(QUOTIENT($A3778-1,20),180)+1,"000"))</f>
        <v/>
      </c>
      <c r="N3778">
        <f>IF($AB3778="Да","Город_"&amp;TEXT(MOD($A3778-1,250)+1,"0000"),"Город_"&amp;TEXT(MOD($A3778-1,3000)+1,"0000"))</f>
        <v/>
      </c>
      <c r="O3778">
        <f>IF($AB3778="Да","Холдинг_Крупный","Холдинг_"&amp;TEXT(MOD(QUOTIENT($A3778-1,10000),20)+1,"00"))</f>
        <v/>
      </c>
      <c r="P3778">
        <f>IF($AB3778="Да","Организация_Крупная","Организация_"&amp;TEXT(MOD(QUOTIENT($A3778-1,500),600)+1,"000"))</f>
        <v/>
      </c>
      <c r="Q3778">
        <f>"Отдел_"&amp;TEXT(MOD(QUOTIENT($A3778-1,50),100)+1,"000")</f>
        <v/>
      </c>
      <c r="R3778">
        <f>IF($AB3778="Да","Группа_Крупная","Группа_"&amp;TEXT(MOD(QUOTIENT($A3778-1,5000),30)+1,"00"))</f>
        <v/>
      </c>
      <c r="S3778">
        <f>IF($AB3778="Да","Категория_Крупная","Категория_"&amp;TEXT(MOD(QUOTIENT($A3778-1,500),120)+1,"000"))</f>
        <v/>
      </c>
      <c r="T3778">
        <f>IF($AB3778="Да","Подкатегория_Крупная","Подкатегория_"&amp;TEXT(MOD(QUOTIENT($A3778-1,50),300)+1,"000"))</f>
        <v/>
      </c>
      <c r="U3778">
        <f>"SKU_"&amp;TEXT($A3778,"0000000")</f>
        <v/>
      </c>
      <c r="V3778">
        <f>CHOOSE(MOD($A3778-1,4)+1,"Enterprise","SMB","Госсектор","Розница")</f>
        <v/>
      </c>
      <c r="W3778">
        <f>"Клиент_"&amp;TEXT(MOD($A3778-1,20000)+1,"00000")</f>
        <v/>
      </c>
      <c r="X3778">
        <f>CHOOSE(MOD($A3778-1,5)+1,"Портал","API","Импорт","Ручной ввод","Интеграция")</f>
        <v/>
      </c>
      <c r="Y3778" s="8">
        <f>ROUND(1000+MOD($A3778*37,90000)+IF($AB3778="Да",5000,0),2)</f>
        <v/>
      </c>
      <c r="Z3778">
        <f>1+MOD($A3778,20)</f>
        <v/>
      </c>
      <c r="AA3778" s="8">
        <f>ROUND($Y3778*(0.08+MOD($A3778,17)/100),2)</f>
        <v/>
      </c>
      <c r="AB3778">
        <f>IF(MOD($A3778,10)&lt;7,"Да","Нет")</f>
        <v/>
      </c>
      <c r="AC3778">
        <f>$R3778&amp;" / "&amp;$S3778&amp;" / "&amp;$T3778</f>
        <v/>
      </c>
      <c r="AD3778">
        <f>1</f>
        <v/>
      </c>
      <c r="AE3778">
        <f>IF($A3778&lt;=Settings!$B$4,"до 100",IF($A3778&lt;=Settings!$B$5,"до 10 000",IF($A3778&lt;=Settings!$B$6,"до 100 000","100 000+")))</f>
        <v/>
      </c>
    </row>
    <row r="3779">
      <c r="A3779">
        <f>ROW()-1</f>
        <v/>
      </c>
      <c r="B3779">
        <f>IF($A3779&lt;=Settings!$B$4,"small_control",IF($A3779&lt;=Settings!$B$5,"medium_10k",IF($A3779&lt;=Settings!$B$6,"large_100k","extreme_1m")))</f>
        <v/>
      </c>
      <c r="C3779">
        <f>"ORD-"&amp;TEXT(QUOTIENT($A3779-1,3)+1,"0000000")</f>
        <v/>
      </c>
      <c r="D3779">
        <f>"LINE-"&amp;TEXT($A3779,"0000000")</f>
        <v/>
      </c>
      <c r="E3779" s="7">
        <f>Settings!$B$2+$A3779-1</f>
        <v/>
      </c>
      <c r="F3779" s="7">
        <f>Settings!$B$2+MOD($A3779-1,Settings!$B$7)</f>
        <v/>
      </c>
      <c r="G3779">
        <f>YEAR($F3779)</f>
        <v/>
      </c>
      <c r="H3779">
        <f>"Q"&amp;ROUNDUP(MONTH($F3779)/3,0)</f>
        <v/>
      </c>
      <c r="I3779">
        <f>MONTH($F3779)</f>
        <v/>
      </c>
      <c r="J3779">
        <f>CHOOSE(MONTH($F3779),"Январь","Февраль","Март","Апрель","Май","Июнь","Июль","Август","Сентябрь","Октябрь","Ноябрь","Декабрь")</f>
        <v/>
      </c>
      <c r="K3779">
        <f>DAY($F3779)</f>
        <v/>
      </c>
      <c r="L3779">
        <f>IF(MOD($A3779,10)&lt;7,"ФО_01_Крупный","ФО_"&amp;TEXT(MOD($A3779,8)+1,"00"))</f>
        <v/>
      </c>
      <c r="M3779">
        <f>IF($AB3779="Да","Регион_001_Крупный","Регион_"&amp;TEXT(MOD(QUOTIENT($A3779-1,20),180)+1,"000"))</f>
        <v/>
      </c>
      <c r="N3779">
        <f>IF($AB3779="Да","Город_"&amp;TEXT(MOD($A3779-1,250)+1,"0000"),"Город_"&amp;TEXT(MOD($A3779-1,3000)+1,"0000"))</f>
        <v/>
      </c>
      <c r="O3779">
        <f>IF($AB3779="Да","Холдинг_Крупный","Холдинг_"&amp;TEXT(MOD(QUOTIENT($A3779-1,10000),20)+1,"00"))</f>
        <v/>
      </c>
      <c r="P3779">
        <f>IF($AB3779="Да","Организация_Крупная","Организация_"&amp;TEXT(MOD(QUOTIENT($A3779-1,500),600)+1,"000"))</f>
        <v/>
      </c>
      <c r="Q3779">
        <f>"Отдел_"&amp;TEXT(MOD(QUOTIENT($A3779-1,50),100)+1,"000")</f>
        <v/>
      </c>
      <c r="R3779">
        <f>IF($AB3779="Да","Группа_Крупная","Группа_"&amp;TEXT(MOD(QUOTIENT($A3779-1,5000),30)+1,"00"))</f>
        <v/>
      </c>
      <c r="S3779">
        <f>IF($AB3779="Да","Категория_Крупная","Категория_"&amp;TEXT(MOD(QUOTIENT($A3779-1,500),120)+1,"000"))</f>
        <v/>
      </c>
      <c r="T3779">
        <f>IF($AB3779="Да","Подкатегория_Крупная","Подкатегория_"&amp;TEXT(MOD(QUOTIENT($A3779-1,50),300)+1,"000"))</f>
        <v/>
      </c>
      <c r="U3779">
        <f>"SKU_"&amp;TEXT($A3779,"0000000")</f>
        <v/>
      </c>
      <c r="V3779">
        <f>CHOOSE(MOD($A3779-1,4)+1,"Enterprise","SMB","Госсектор","Розница")</f>
        <v/>
      </c>
      <c r="W3779">
        <f>"Клиент_"&amp;TEXT(MOD($A3779-1,20000)+1,"00000")</f>
        <v/>
      </c>
      <c r="X3779">
        <f>CHOOSE(MOD($A3779-1,5)+1,"Портал","API","Импорт","Ручной ввод","Интеграция")</f>
        <v/>
      </c>
      <c r="Y3779" s="8">
        <f>ROUND(1000+MOD($A3779*37,90000)+IF($AB3779="Да",5000,0),2)</f>
        <v/>
      </c>
      <c r="Z3779">
        <f>1+MOD($A3779,20)</f>
        <v/>
      </c>
      <c r="AA3779" s="8">
        <f>ROUND($Y3779*(0.08+MOD($A3779,17)/100),2)</f>
        <v/>
      </c>
      <c r="AB3779">
        <f>IF(MOD($A3779,10)&lt;7,"Да","Нет")</f>
        <v/>
      </c>
      <c r="AC3779">
        <f>$R3779&amp;" / "&amp;$S3779&amp;" / "&amp;$T3779</f>
        <v/>
      </c>
      <c r="AD3779">
        <f>1</f>
        <v/>
      </c>
      <c r="AE3779">
        <f>IF($A3779&lt;=Settings!$B$4,"до 100",IF($A3779&lt;=Settings!$B$5,"до 10 000",IF($A3779&lt;=Settings!$B$6,"до 100 000","100 000+")))</f>
        <v/>
      </c>
    </row>
    <row r="3780">
      <c r="A3780">
        <f>ROW()-1</f>
        <v/>
      </c>
      <c r="B3780">
        <f>IF($A3780&lt;=Settings!$B$4,"small_control",IF($A3780&lt;=Settings!$B$5,"medium_10k",IF($A3780&lt;=Settings!$B$6,"large_100k","extreme_1m")))</f>
        <v/>
      </c>
      <c r="C3780">
        <f>"ORD-"&amp;TEXT(QUOTIENT($A3780-1,3)+1,"0000000")</f>
        <v/>
      </c>
      <c r="D3780">
        <f>"LINE-"&amp;TEXT($A3780,"0000000")</f>
        <v/>
      </c>
      <c r="E3780" s="7">
        <f>Settings!$B$2+$A3780-1</f>
        <v/>
      </c>
      <c r="F3780" s="7">
        <f>Settings!$B$2+MOD($A3780-1,Settings!$B$7)</f>
        <v/>
      </c>
      <c r="G3780">
        <f>YEAR($F3780)</f>
        <v/>
      </c>
      <c r="H3780">
        <f>"Q"&amp;ROUNDUP(MONTH($F3780)/3,0)</f>
        <v/>
      </c>
      <c r="I3780">
        <f>MONTH($F3780)</f>
        <v/>
      </c>
      <c r="J3780">
        <f>CHOOSE(MONTH($F3780),"Январь","Февраль","Март","Апрель","Май","Июнь","Июль","Август","Сентябрь","Октябрь","Ноябрь","Декабрь")</f>
        <v/>
      </c>
      <c r="K3780">
        <f>DAY($F3780)</f>
        <v/>
      </c>
      <c r="L3780">
        <f>IF(MOD($A3780,10)&lt;7,"ФО_01_Крупный","ФО_"&amp;TEXT(MOD($A3780,8)+1,"00"))</f>
        <v/>
      </c>
      <c r="M3780">
        <f>IF($AB3780="Да","Регион_001_Крупный","Регион_"&amp;TEXT(MOD(QUOTIENT($A3780-1,20),180)+1,"000"))</f>
        <v/>
      </c>
      <c r="N3780">
        <f>IF($AB3780="Да","Город_"&amp;TEXT(MOD($A3780-1,250)+1,"0000"),"Город_"&amp;TEXT(MOD($A3780-1,3000)+1,"0000"))</f>
        <v/>
      </c>
      <c r="O3780">
        <f>IF($AB3780="Да","Холдинг_Крупный","Холдинг_"&amp;TEXT(MOD(QUOTIENT($A3780-1,10000),20)+1,"00"))</f>
        <v/>
      </c>
      <c r="P3780">
        <f>IF($AB3780="Да","Организация_Крупная","Организация_"&amp;TEXT(MOD(QUOTIENT($A3780-1,500),600)+1,"000"))</f>
        <v/>
      </c>
      <c r="Q3780">
        <f>"Отдел_"&amp;TEXT(MOD(QUOTIENT($A3780-1,50),100)+1,"000")</f>
        <v/>
      </c>
      <c r="R3780">
        <f>IF($AB3780="Да","Группа_Крупная","Группа_"&amp;TEXT(MOD(QUOTIENT($A3780-1,5000),30)+1,"00"))</f>
        <v/>
      </c>
      <c r="S3780">
        <f>IF($AB3780="Да","Категория_Крупная","Категория_"&amp;TEXT(MOD(QUOTIENT($A3780-1,500),120)+1,"000"))</f>
        <v/>
      </c>
      <c r="T3780">
        <f>IF($AB3780="Да","Подкатегория_Крупная","Подкатегория_"&amp;TEXT(MOD(QUOTIENT($A3780-1,50),300)+1,"000"))</f>
        <v/>
      </c>
      <c r="U3780">
        <f>"SKU_"&amp;TEXT($A3780,"0000000")</f>
        <v/>
      </c>
      <c r="V3780">
        <f>CHOOSE(MOD($A3780-1,4)+1,"Enterprise","SMB","Госсектор","Розница")</f>
        <v/>
      </c>
      <c r="W3780">
        <f>"Клиент_"&amp;TEXT(MOD($A3780-1,20000)+1,"00000")</f>
        <v/>
      </c>
      <c r="X3780">
        <f>CHOOSE(MOD($A3780-1,5)+1,"Портал","API","Импорт","Ручной ввод","Интеграция")</f>
        <v/>
      </c>
      <c r="Y3780" s="8">
        <f>ROUND(1000+MOD($A3780*37,90000)+IF($AB3780="Да",5000,0),2)</f>
        <v/>
      </c>
      <c r="Z3780">
        <f>1+MOD($A3780,20)</f>
        <v/>
      </c>
      <c r="AA3780" s="8">
        <f>ROUND($Y3780*(0.08+MOD($A3780,17)/100),2)</f>
        <v/>
      </c>
      <c r="AB3780">
        <f>IF(MOD($A3780,10)&lt;7,"Да","Нет")</f>
        <v/>
      </c>
      <c r="AC3780">
        <f>$R3780&amp;" / "&amp;$S3780&amp;" / "&amp;$T3780</f>
        <v/>
      </c>
      <c r="AD3780">
        <f>1</f>
        <v/>
      </c>
      <c r="AE3780">
        <f>IF($A3780&lt;=Settings!$B$4,"до 100",IF($A3780&lt;=Settings!$B$5,"до 10 000",IF($A3780&lt;=Settings!$B$6,"до 100 000","100 000+")))</f>
        <v/>
      </c>
    </row>
    <row r="3781">
      <c r="A3781">
        <f>ROW()-1</f>
        <v/>
      </c>
      <c r="B3781">
        <f>IF($A3781&lt;=Settings!$B$4,"small_control",IF($A3781&lt;=Settings!$B$5,"medium_10k",IF($A3781&lt;=Settings!$B$6,"large_100k","extreme_1m")))</f>
        <v/>
      </c>
      <c r="C3781">
        <f>"ORD-"&amp;TEXT(QUOTIENT($A3781-1,3)+1,"0000000")</f>
        <v/>
      </c>
      <c r="D3781">
        <f>"LINE-"&amp;TEXT($A3781,"0000000")</f>
        <v/>
      </c>
      <c r="E3781" s="7">
        <f>Settings!$B$2+$A3781-1</f>
        <v/>
      </c>
      <c r="F3781" s="7">
        <f>Settings!$B$2+MOD($A3781-1,Settings!$B$7)</f>
        <v/>
      </c>
      <c r="G3781">
        <f>YEAR($F3781)</f>
        <v/>
      </c>
      <c r="H3781">
        <f>"Q"&amp;ROUNDUP(MONTH($F3781)/3,0)</f>
        <v/>
      </c>
      <c r="I3781">
        <f>MONTH($F3781)</f>
        <v/>
      </c>
      <c r="J3781">
        <f>CHOOSE(MONTH($F3781),"Январь","Февраль","Март","Апрель","Май","Июнь","Июль","Август","Сентябрь","Октябрь","Ноябрь","Декабрь")</f>
        <v/>
      </c>
      <c r="K3781">
        <f>DAY($F3781)</f>
        <v/>
      </c>
      <c r="L3781">
        <f>IF(MOD($A3781,10)&lt;7,"ФО_01_Крупный","ФО_"&amp;TEXT(MOD($A3781,8)+1,"00"))</f>
        <v/>
      </c>
      <c r="M3781">
        <f>IF($AB3781="Да","Регион_001_Крупный","Регион_"&amp;TEXT(MOD(QUOTIENT($A3781-1,20),180)+1,"000"))</f>
        <v/>
      </c>
      <c r="N3781">
        <f>IF($AB3781="Да","Город_"&amp;TEXT(MOD($A3781-1,250)+1,"0000"),"Город_"&amp;TEXT(MOD($A3781-1,3000)+1,"0000"))</f>
        <v/>
      </c>
      <c r="O3781">
        <f>IF($AB3781="Да","Холдинг_Крупный","Холдинг_"&amp;TEXT(MOD(QUOTIENT($A3781-1,10000),20)+1,"00"))</f>
        <v/>
      </c>
      <c r="P3781">
        <f>IF($AB3781="Да","Организация_Крупная","Организация_"&amp;TEXT(MOD(QUOTIENT($A3781-1,500),600)+1,"000"))</f>
        <v/>
      </c>
      <c r="Q3781">
        <f>"Отдел_"&amp;TEXT(MOD(QUOTIENT($A3781-1,50),100)+1,"000")</f>
        <v/>
      </c>
      <c r="R3781">
        <f>IF($AB3781="Да","Группа_Крупная","Группа_"&amp;TEXT(MOD(QUOTIENT($A3781-1,5000),30)+1,"00"))</f>
        <v/>
      </c>
      <c r="S3781">
        <f>IF($AB3781="Да","Категория_Крупная","Категория_"&amp;TEXT(MOD(QUOTIENT($A3781-1,500),120)+1,"000"))</f>
        <v/>
      </c>
      <c r="T3781">
        <f>IF($AB3781="Да","Подкатегория_Крупная","Подкатегория_"&amp;TEXT(MOD(QUOTIENT($A3781-1,50),300)+1,"000"))</f>
        <v/>
      </c>
      <c r="U3781">
        <f>"SKU_"&amp;TEXT($A3781,"0000000")</f>
        <v/>
      </c>
      <c r="V3781">
        <f>CHOOSE(MOD($A3781-1,4)+1,"Enterprise","SMB","Госсектор","Розница")</f>
        <v/>
      </c>
      <c r="W3781">
        <f>"Клиент_"&amp;TEXT(MOD($A3781-1,20000)+1,"00000")</f>
        <v/>
      </c>
      <c r="X3781">
        <f>CHOOSE(MOD($A3781-1,5)+1,"Портал","API","Импорт","Ручной ввод","Интеграция")</f>
        <v/>
      </c>
      <c r="Y3781" s="8">
        <f>ROUND(1000+MOD($A3781*37,90000)+IF($AB3781="Да",5000,0),2)</f>
        <v/>
      </c>
      <c r="Z3781">
        <f>1+MOD($A3781,20)</f>
        <v/>
      </c>
      <c r="AA3781" s="8">
        <f>ROUND($Y3781*(0.08+MOD($A3781,17)/100),2)</f>
        <v/>
      </c>
      <c r="AB3781">
        <f>IF(MOD($A3781,10)&lt;7,"Да","Нет")</f>
        <v/>
      </c>
      <c r="AC3781">
        <f>$R3781&amp;" / "&amp;$S3781&amp;" / "&amp;$T3781</f>
        <v/>
      </c>
      <c r="AD3781">
        <f>1</f>
        <v/>
      </c>
      <c r="AE3781">
        <f>IF($A3781&lt;=Settings!$B$4,"до 100",IF($A3781&lt;=Settings!$B$5,"до 10 000",IF($A3781&lt;=Settings!$B$6,"до 100 000","100 000+")))</f>
        <v/>
      </c>
    </row>
    <row r="3782">
      <c r="A3782">
        <f>ROW()-1</f>
        <v/>
      </c>
      <c r="B3782">
        <f>IF($A3782&lt;=Settings!$B$4,"small_control",IF($A3782&lt;=Settings!$B$5,"medium_10k",IF($A3782&lt;=Settings!$B$6,"large_100k","extreme_1m")))</f>
        <v/>
      </c>
      <c r="C3782">
        <f>"ORD-"&amp;TEXT(QUOTIENT($A3782-1,3)+1,"0000000")</f>
        <v/>
      </c>
      <c r="D3782">
        <f>"LINE-"&amp;TEXT($A3782,"0000000")</f>
        <v/>
      </c>
      <c r="E3782" s="7">
        <f>Settings!$B$2+$A3782-1</f>
        <v/>
      </c>
      <c r="F3782" s="7">
        <f>Settings!$B$2+MOD($A3782-1,Settings!$B$7)</f>
        <v/>
      </c>
      <c r="G3782">
        <f>YEAR($F3782)</f>
        <v/>
      </c>
      <c r="H3782">
        <f>"Q"&amp;ROUNDUP(MONTH($F3782)/3,0)</f>
        <v/>
      </c>
      <c r="I3782">
        <f>MONTH($F3782)</f>
        <v/>
      </c>
      <c r="J3782">
        <f>CHOOSE(MONTH($F3782),"Январь","Февраль","Март","Апрель","Май","Июнь","Июль","Август","Сентябрь","Октябрь","Ноябрь","Декабрь")</f>
        <v/>
      </c>
      <c r="K3782">
        <f>DAY($F3782)</f>
        <v/>
      </c>
      <c r="L3782">
        <f>IF(MOD($A3782,10)&lt;7,"ФО_01_Крупный","ФО_"&amp;TEXT(MOD($A3782,8)+1,"00"))</f>
        <v/>
      </c>
      <c r="M3782">
        <f>IF($AB3782="Да","Регион_001_Крупный","Регион_"&amp;TEXT(MOD(QUOTIENT($A3782-1,20),180)+1,"000"))</f>
        <v/>
      </c>
      <c r="N3782">
        <f>IF($AB3782="Да","Город_"&amp;TEXT(MOD($A3782-1,250)+1,"0000"),"Город_"&amp;TEXT(MOD($A3782-1,3000)+1,"0000"))</f>
        <v/>
      </c>
      <c r="O3782">
        <f>IF($AB3782="Да","Холдинг_Крупный","Холдинг_"&amp;TEXT(MOD(QUOTIENT($A3782-1,10000),20)+1,"00"))</f>
        <v/>
      </c>
      <c r="P3782">
        <f>IF($AB3782="Да","Организация_Крупная","Организация_"&amp;TEXT(MOD(QUOTIENT($A3782-1,500),600)+1,"000"))</f>
        <v/>
      </c>
      <c r="Q3782">
        <f>"Отдел_"&amp;TEXT(MOD(QUOTIENT($A3782-1,50),100)+1,"000")</f>
        <v/>
      </c>
      <c r="R3782">
        <f>IF($AB3782="Да","Группа_Крупная","Группа_"&amp;TEXT(MOD(QUOTIENT($A3782-1,5000),30)+1,"00"))</f>
        <v/>
      </c>
      <c r="S3782">
        <f>IF($AB3782="Да","Категория_Крупная","Категория_"&amp;TEXT(MOD(QUOTIENT($A3782-1,500),120)+1,"000"))</f>
        <v/>
      </c>
      <c r="T3782">
        <f>IF($AB3782="Да","Подкатегория_Крупная","Подкатегория_"&amp;TEXT(MOD(QUOTIENT($A3782-1,50),300)+1,"000"))</f>
        <v/>
      </c>
      <c r="U3782">
        <f>"SKU_"&amp;TEXT($A3782,"0000000")</f>
        <v/>
      </c>
      <c r="V3782">
        <f>CHOOSE(MOD($A3782-1,4)+1,"Enterprise","SMB","Госсектор","Розница")</f>
        <v/>
      </c>
      <c r="W3782">
        <f>"Клиент_"&amp;TEXT(MOD($A3782-1,20000)+1,"00000")</f>
        <v/>
      </c>
      <c r="X3782">
        <f>CHOOSE(MOD($A3782-1,5)+1,"Портал","API","Импорт","Ручной ввод","Интеграция")</f>
        <v/>
      </c>
      <c r="Y3782" s="8">
        <f>ROUND(1000+MOD($A3782*37,90000)+IF($AB3782="Да",5000,0),2)</f>
        <v/>
      </c>
      <c r="Z3782">
        <f>1+MOD($A3782,20)</f>
        <v/>
      </c>
      <c r="AA3782" s="8">
        <f>ROUND($Y3782*(0.08+MOD($A3782,17)/100),2)</f>
        <v/>
      </c>
      <c r="AB3782">
        <f>IF(MOD($A3782,10)&lt;7,"Да","Нет")</f>
        <v/>
      </c>
      <c r="AC3782">
        <f>$R3782&amp;" / "&amp;$S3782&amp;" / "&amp;$T3782</f>
        <v/>
      </c>
      <c r="AD3782">
        <f>1</f>
        <v/>
      </c>
      <c r="AE3782">
        <f>IF($A3782&lt;=Settings!$B$4,"до 100",IF($A3782&lt;=Settings!$B$5,"до 10 000",IF($A3782&lt;=Settings!$B$6,"до 100 000","100 000+")))</f>
        <v/>
      </c>
    </row>
    <row r="3783">
      <c r="A3783">
        <f>ROW()-1</f>
        <v/>
      </c>
      <c r="B3783">
        <f>IF($A3783&lt;=Settings!$B$4,"small_control",IF($A3783&lt;=Settings!$B$5,"medium_10k",IF($A3783&lt;=Settings!$B$6,"large_100k","extreme_1m")))</f>
        <v/>
      </c>
      <c r="C3783">
        <f>"ORD-"&amp;TEXT(QUOTIENT($A3783-1,3)+1,"0000000")</f>
        <v/>
      </c>
      <c r="D3783">
        <f>"LINE-"&amp;TEXT($A3783,"0000000")</f>
        <v/>
      </c>
      <c r="E3783" s="7">
        <f>Settings!$B$2+$A3783-1</f>
        <v/>
      </c>
      <c r="F3783" s="7">
        <f>Settings!$B$2+MOD($A3783-1,Settings!$B$7)</f>
        <v/>
      </c>
      <c r="G3783">
        <f>YEAR($F3783)</f>
        <v/>
      </c>
      <c r="H3783">
        <f>"Q"&amp;ROUNDUP(MONTH($F3783)/3,0)</f>
        <v/>
      </c>
      <c r="I3783">
        <f>MONTH($F3783)</f>
        <v/>
      </c>
      <c r="J3783">
        <f>CHOOSE(MONTH($F3783),"Январь","Февраль","Март","Апрель","Май","Июнь","Июль","Август","Сентябрь","Октябрь","Ноябрь","Декабрь")</f>
        <v/>
      </c>
      <c r="K3783">
        <f>DAY($F3783)</f>
        <v/>
      </c>
      <c r="L3783">
        <f>IF(MOD($A3783,10)&lt;7,"ФО_01_Крупный","ФО_"&amp;TEXT(MOD($A3783,8)+1,"00"))</f>
        <v/>
      </c>
      <c r="M3783">
        <f>IF($AB3783="Да","Регион_001_Крупный","Регион_"&amp;TEXT(MOD(QUOTIENT($A3783-1,20),180)+1,"000"))</f>
        <v/>
      </c>
      <c r="N3783">
        <f>IF($AB3783="Да","Город_"&amp;TEXT(MOD($A3783-1,250)+1,"0000"),"Город_"&amp;TEXT(MOD($A3783-1,3000)+1,"0000"))</f>
        <v/>
      </c>
      <c r="O3783">
        <f>IF($AB3783="Да","Холдинг_Крупный","Холдинг_"&amp;TEXT(MOD(QUOTIENT($A3783-1,10000),20)+1,"00"))</f>
        <v/>
      </c>
      <c r="P3783">
        <f>IF($AB3783="Да","Организация_Крупная","Организация_"&amp;TEXT(MOD(QUOTIENT($A3783-1,500),600)+1,"000"))</f>
        <v/>
      </c>
      <c r="Q3783">
        <f>"Отдел_"&amp;TEXT(MOD(QUOTIENT($A3783-1,50),100)+1,"000")</f>
        <v/>
      </c>
      <c r="R3783">
        <f>IF($AB3783="Да","Группа_Крупная","Группа_"&amp;TEXT(MOD(QUOTIENT($A3783-1,5000),30)+1,"00"))</f>
        <v/>
      </c>
      <c r="S3783">
        <f>IF($AB3783="Да","Категория_Крупная","Категория_"&amp;TEXT(MOD(QUOTIENT($A3783-1,500),120)+1,"000"))</f>
        <v/>
      </c>
      <c r="T3783">
        <f>IF($AB3783="Да","Подкатегория_Крупная","Подкатегория_"&amp;TEXT(MOD(QUOTIENT($A3783-1,50),300)+1,"000"))</f>
        <v/>
      </c>
      <c r="U3783">
        <f>"SKU_"&amp;TEXT($A3783,"0000000")</f>
        <v/>
      </c>
      <c r="V3783">
        <f>CHOOSE(MOD($A3783-1,4)+1,"Enterprise","SMB","Госсектор","Розница")</f>
        <v/>
      </c>
      <c r="W3783">
        <f>"Клиент_"&amp;TEXT(MOD($A3783-1,20000)+1,"00000")</f>
        <v/>
      </c>
      <c r="X3783">
        <f>CHOOSE(MOD($A3783-1,5)+1,"Портал","API","Импорт","Ручной ввод","Интеграция")</f>
        <v/>
      </c>
      <c r="Y3783" s="8">
        <f>ROUND(1000+MOD($A3783*37,90000)+IF($AB3783="Да",5000,0),2)</f>
        <v/>
      </c>
      <c r="Z3783">
        <f>1+MOD($A3783,20)</f>
        <v/>
      </c>
      <c r="AA3783" s="8">
        <f>ROUND($Y3783*(0.08+MOD($A3783,17)/100),2)</f>
        <v/>
      </c>
      <c r="AB3783">
        <f>IF(MOD($A3783,10)&lt;7,"Да","Нет")</f>
        <v/>
      </c>
      <c r="AC3783">
        <f>$R3783&amp;" / "&amp;$S3783&amp;" / "&amp;$T3783</f>
        <v/>
      </c>
      <c r="AD3783">
        <f>1</f>
        <v/>
      </c>
      <c r="AE3783">
        <f>IF($A3783&lt;=Settings!$B$4,"до 100",IF($A3783&lt;=Settings!$B$5,"до 10 000",IF($A3783&lt;=Settings!$B$6,"до 100 000","100 000+")))</f>
        <v/>
      </c>
    </row>
    <row r="3784">
      <c r="A3784">
        <f>ROW()-1</f>
        <v/>
      </c>
      <c r="B3784">
        <f>IF($A3784&lt;=Settings!$B$4,"small_control",IF($A3784&lt;=Settings!$B$5,"medium_10k",IF($A3784&lt;=Settings!$B$6,"large_100k","extreme_1m")))</f>
        <v/>
      </c>
      <c r="C3784">
        <f>"ORD-"&amp;TEXT(QUOTIENT($A3784-1,3)+1,"0000000")</f>
        <v/>
      </c>
      <c r="D3784">
        <f>"LINE-"&amp;TEXT($A3784,"0000000")</f>
        <v/>
      </c>
      <c r="E3784" s="7">
        <f>Settings!$B$2+$A3784-1</f>
        <v/>
      </c>
      <c r="F3784" s="7">
        <f>Settings!$B$2+MOD($A3784-1,Settings!$B$7)</f>
        <v/>
      </c>
      <c r="G3784">
        <f>YEAR($F3784)</f>
        <v/>
      </c>
      <c r="H3784">
        <f>"Q"&amp;ROUNDUP(MONTH($F3784)/3,0)</f>
        <v/>
      </c>
      <c r="I3784">
        <f>MONTH($F3784)</f>
        <v/>
      </c>
      <c r="J3784">
        <f>CHOOSE(MONTH($F3784),"Январь","Февраль","Март","Апрель","Май","Июнь","Июль","Август","Сентябрь","Октябрь","Ноябрь","Декабрь")</f>
        <v/>
      </c>
      <c r="K3784">
        <f>DAY($F3784)</f>
        <v/>
      </c>
      <c r="L3784">
        <f>IF(MOD($A3784,10)&lt;7,"ФО_01_Крупный","ФО_"&amp;TEXT(MOD($A3784,8)+1,"00"))</f>
        <v/>
      </c>
      <c r="M3784">
        <f>IF($AB3784="Да","Регион_001_Крупный","Регион_"&amp;TEXT(MOD(QUOTIENT($A3784-1,20),180)+1,"000"))</f>
        <v/>
      </c>
      <c r="N3784">
        <f>IF($AB3784="Да","Город_"&amp;TEXT(MOD($A3784-1,250)+1,"0000"),"Город_"&amp;TEXT(MOD($A3784-1,3000)+1,"0000"))</f>
        <v/>
      </c>
      <c r="O3784">
        <f>IF($AB3784="Да","Холдинг_Крупный","Холдинг_"&amp;TEXT(MOD(QUOTIENT($A3784-1,10000),20)+1,"00"))</f>
        <v/>
      </c>
      <c r="P3784">
        <f>IF($AB3784="Да","Организация_Крупная","Организация_"&amp;TEXT(MOD(QUOTIENT($A3784-1,500),600)+1,"000"))</f>
        <v/>
      </c>
      <c r="Q3784">
        <f>"Отдел_"&amp;TEXT(MOD(QUOTIENT($A3784-1,50),100)+1,"000")</f>
        <v/>
      </c>
      <c r="R3784">
        <f>IF($AB3784="Да","Группа_Крупная","Группа_"&amp;TEXT(MOD(QUOTIENT($A3784-1,5000),30)+1,"00"))</f>
        <v/>
      </c>
      <c r="S3784">
        <f>IF($AB3784="Да","Категория_Крупная","Категория_"&amp;TEXT(MOD(QUOTIENT($A3784-1,500),120)+1,"000"))</f>
        <v/>
      </c>
      <c r="T3784">
        <f>IF($AB3784="Да","Подкатегория_Крупная","Подкатегория_"&amp;TEXT(MOD(QUOTIENT($A3784-1,50),300)+1,"000"))</f>
        <v/>
      </c>
      <c r="U3784">
        <f>"SKU_"&amp;TEXT($A3784,"0000000")</f>
        <v/>
      </c>
      <c r="V3784">
        <f>CHOOSE(MOD($A3784-1,4)+1,"Enterprise","SMB","Госсектор","Розница")</f>
        <v/>
      </c>
      <c r="W3784">
        <f>"Клиент_"&amp;TEXT(MOD($A3784-1,20000)+1,"00000")</f>
        <v/>
      </c>
      <c r="X3784">
        <f>CHOOSE(MOD($A3784-1,5)+1,"Портал","API","Импорт","Ручной ввод","Интеграция")</f>
        <v/>
      </c>
      <c r="Y3784" s="8">
        <f>ROUND(1000+MOD($A3784*37,90000)+IF($AB3784="Да",5000,0),2)</f>
        <v/>
      </c>
      <c r="Z3784">
        <f>1+MOD($A3784,20)</f>
        <v/>
      </c>
      <c r="AA3784" s="8">
        <f>ROUND($Y3784*(0.08+MOD($A3784,17)/100),2)</f>
        <v/>
      </c>
      <c r="AB3784">
        <f>IF(MOD($A3784,10)&lt;7,"Да","Нет")</f>
        <v/>
      </c>
      <c r="AC3784">
        <f>$R3784&amp;" / "&amp;$S3784&amp;" / "&amp;$T3784</f>
        <v/>
      </c>
      <c r="AD3784">
        <f>1</f>
        <v/>
      </c>
      <c r="AE3784">
        <f>IF($A3784&lt;=Settings!$B$4,"до 100",IF($A3784&lt;=Settings!$B$5,"до 10 000",IF($A3784&lt;=Settings!$B$6,"до 100 000","100 000+")))</f>
        <v/>
      </c>
    </row>
    <row r="3785">
      <c r="A3785">
        <f>ROW()-1</f>
        <v/>
      </c>
      <c r="B3785">
        <f>IF($A3785&lt;=Settings!$B$4,"small_control",IF($A3785&lt;=Settings!$B$5,"medium_10k",IF($A3785&lt;=Settings!$B$6,"large_100k","extreme_1m")))</f>
        <v/>
      </c>
      <c r="C3785">
        <f>"ORD-"&amp;TEXT(QUOTIENT($A3785-1,3)+1,"0000000")</f>
        <v/>
      </c>
      <c r="D3785">
        <f>"LINE-"&amp;TEXT($A3785,"0000000")</f>
        <v/>
      </c>
      <c r="E3785" s="7">
        <f>Settings!$B$2+$A3785-1</f>
        <v/>
      </c>
      <c r="F3785" s="7">
        <f>Settings!$B$2+MOD($A3785-1,Settings!$B$7)</f>
        <v/>
      </c>
      <c r="G3785">
        <f>YEAR($F3785)</f>
        <v/>
      </c>
      <c r="H3785">
        <f>"Q"&amp;ROUNDUP(MONTH($F3785)/3,0)</f>
        <v/>
      </c>
      <c r="I3785">
        <f>MONTH($F3785)</f>
        <v/>
      </c>
      <c r="J3785">
        <f>CHOOSE(MONTH($F3785),"Январь","Февраль","Март","Апрель","Май","Июнь","Июль","Август","Сентябрь","Октябрь","Ноябрь","Декабрь")</f>
        <v/>
      </c>
      <c r="K3785">
        <f>DAY($F3785)</f>
        <v/>
      </c>
      <c r="L3785">
        <f>IF(MOD($A3785,10)&lt;7,"ФО_01_Крупный","ФО_"&amp;TEXT(MOD($A3785,8)+1,"00"))</f>
        <v/>
      </c>
      <c r="M3785">
        <f>IF($AB3785="Да","Регион_001_Крупный","Регион_"&amp;TEXT(MOD(QUOTIENT($A3785-1,20),180)+1,"000"))</f>
        <v/>
      </c>
      <c r="N3785">
        <f>IF($AB3785="Да","Город_"&amp;TEXT(MOD($A3785-1,250)+1,"0000"),"Город_"&amp;TEXT(MOD($A3785-1,3000)+1,"0000"))</f>
        <v/>
      </c>
      <c r="O3785">
        <f>IF($AB3785="Да","Холдинг_Крупный","Холдинг_"&amp;TEXT(MOD(QUOTIENT($A3785-1,10000),20)+1,"00"))</f>
        <v/>
      </c>
      <c r="P3785">
        <f>IF($AB3785="Да","Организация_Крупная","Организация_"&amp;TEXT(MOD(QUOTIENT($A3785-1,500),600)+1,"000"))</f>
        <v/>
      </c>
      <c r="Q3785">
        <f>"Отдел_"&amp;TEXT(MOD(QUOTIENT($A3785-1,50),100)+1,"000")</f>
        <v/>
      </c>
      <c r="R3785">
        <f>IF($AB3785="Да","Группа_Крупная","Группа_"&amp;TEXT(MOD(QUOTIENT($A3785-1,5000),30)+1,"00"))</f>
        <v/>
      </c>
      <c r="S3785">
        <f>IF($AB3785="Да","Категория_Крупная","Категория_"&amp;TEXT(MOD(QUOTIENT($A3785-1,500),120)+1,"000"))</f>
        <v/>
      </c>
      <c r="T3785">
        <f>IF($AB3785="Да","Подкатегория_Крупная","Подкатегория_"&amp;TEXT(MOD(QUOTIENT($A3785-1,50),300)+1,"000"))</f>
        <v/>
      </c>
      <c r="U3785">
        <f>"SKU_"&amp;TEXT($A3785,"0000000")</f>
        <v/>
      </c>
      <c r="V3785">
        <f>CHOOSE(MOD($A3785-1,4)+1,"Enterprise","SMB","Госсектор","Розница")</f>
        <v/>
      </c>
      <c r="W3785">
        <f>"Клиент_"&amp;TEXT(MOD($A3785-1,20000)+1,"00000")</f>
        <v/>
      </c>
      <c r="X3785">
        <f>CHOOSE(MOD($A3785-1,5)+1,"Портал","API","Импорт","Ручной ввод","Интеграция")</f>
        <v/>
      </c>
      <c r="Y3785" s="8">
        <f>ROUND(1000+MOD($A3785*37,90000)+IF($AB3785="Да",5000,0),2)</f>
        <v/>
      </c>
      <c r="Z3785">
        <f>1+MOD($A3785,20)</f>
        <v/>
      </c>
      <c r="AA3785" s="8">
        <f>ROUND($Y3785*(0.08+MOD($A3785,17)/100),2)</f>
        <v/>
      </c>
      <c r="AB3785">
        <f>IF(MOD($A3785,10)&lt;7,"Да","Нет")</f>
        <v/>
      </c>
      <c r="AC3785">
        <f>$R3785&amp;" / "&amp;$S3785&amp;" / "&amp;$T3785</f>
        <v/>
      </c>
      <c r="AD3785">
        <f>1</f>
        <v/>
      </c>
      <c r="AE3785">
        <f>IF($A3785&lt;=Settings!$B$4,"до 100",IF($A3785&lt;=Settings!$B$5,"до 10 000",IF($A3785&lt;=Settings!$B$6,"до 100 000","100 000+")))</f>
        <v/>
      </c>
    </row>
    <row r="3786">
      <c r="A3786">
        <f>ROW()-1</f>
        <v/>
      </c>
      <c r="B3786">
        <f>IF($A3786&lt;=Settings!$B$4,"small_control",IF($A3786&lt;=Settings!$B$5,"medium_10k",IF($A3786&lt;=Settings!$B$6,"large_100k","extreme_1m")))</f>
        <v/>
      </c>
      <c r="C3786">
        <f>"ORD-"&amp;TEXT(QUOTIENT($A3786-1,3)+1,"0000000")</f>
        <v/>
      </c>
      <c r="D3786">
        <f>"LINE-"&amp;TEXT($A3786,"0000000")</f>
        <v/>
      </c>
      <c r="E3786" s="7">
        <f>Settings!$B$2+$A3786-1</f>
        <v/>
      </c>
      <c r="F3786" s="7">
        <f>Settings!$B$2+MOD($A3786-1,Settings!$B$7)</f>
        <v/>
      </c>
      <c r="G3786">
        <f>YEAR($F3786)</f>
        <v/>
      </c>
      <c r="H3786">
        <f>"Q"&amp;ROUNDUP(MONTH($F3786)/3,0)</f>
        <v/>
      </c>
      <c r="I3786">
        <f>MONTH($F3786)</f>
        <v/>
      </c>
      <c r="J3786">
        <f>CHOOSE(MONTH($F3786),"Январь","Февраль","Март","Апрель","Май","Июнь","Июль","Август","Сентябрь","Октябрь","Ноябрь","Декабрь")</f>
        <v/>
      </c>
      <c r="K3786">
        <f>DAY($F3786)</f>
        <v/>
      </c>
      <c r="L3786">
        <f>IF(MOD($A3786,10)&lt;7,"ФО_01_Крупный","ФО_"&amp;TEXT(MOD($A3786,8)+1,"00"))</f>
        <v/>
      </c>
      <c r="M3786">
        <f>IF($AB3786="Да","Регион_001_Крупный","Регион_"&amp;TEXT(MOD(QUOTIENT($A3786-1,20),180)+1,"000"))</f>
        <v/>
      </c>
      <c r="N3786">
        <f>IF($AB3786="Да","Город_"&amp;TEXT(MOD($A3786-1,250)+1,"0000"),"Город_"&amp;TEXT(MOD($A3786-1,3000)+1,"0000"))</f>
        <v/>
      </c>
      <c r="O3786">
        <f>IF($AB3786="Да","Холдинг_Крупный","Холдинг_"&amp;TEXT(MOD(QUOTIENT($A3786-1,10000),20)+1,"00"))</f>
        <v/>
      </c>
      <c r="P3786">
        <f>IF($AB3786="Да","Организация_Крупная","Организация_"&amp;TEXT(MOD(QUOTIENT($A3786-1,500),600)+1,"000"))</f>
        <v/>
      </c>
      <c r="Q3786">
        <f>"Отдел_"&amp;TEXT(MOD(QUOTIENT($A3786-1,50),100)+1,"000")</f>
        <v/>
      </c>
      <c r="R3786">
        <f>IF($AB3786="Да","Группа_Крупная","Группа_"&amp;TEXT(MOD(QUOTIENT($A3786-1,5000),30)+1,"00"))</f>
        <v/>
      </c>
      <c r="S3786">
        <f>IF($AB3786="Да","Категория_Крупная","Категория_"&amp;TEXT(MOD(QUOTIENT($A3786-1,500),120)+1,"000"))</f>
        <v/>
      </c>
      <c r="T3786">
        <f>IF($AB3786="Да","Подкатегория_Крупная","Подкатегория_"&amp;TEXT(MOD(QUOTIENT($A3786-1,50),300)+1,"000"))</f>
        <v/>
      </c>
      <c r="U3786">
        <f>"SKU_"&amp;TEXT($A3786,"0000000")</f>
        <v/>
      </c>
      <c r="V3786">
        <f>CHOOSE(MOD($A3786-1,4)+1,"Enterprise","SMB","Госсектор","Розница")</f>
        <v/>
      </c>
      <c r="W3786">
        <f>"Клиент_"&amp;TEXT(MOD($A3786-1,20000)+1,"00000")</f>
        <v/>
      </c>
      <c r="X3786">
        <f>CHOOSE(MOD($A3786-1,5)+1,"Портал","API","Импорт","Ручной ввод","Интеграция")</f>
        <v/>
      </c>
      <c r="Y3786" s="8">
        <f>ROUND(1000+MOD($A3786*37,90000)+IF($AB3786="Да",5000,0),2)</f>
        <v/>
      </c>
      <c r="Z3786">
        <f>1+MOD($A3786,20)</f>
        <v/>
      </c>
      <c r="AA3786" s="8">
        <f>ROUND($Y3786*(0.08+MOD($A3786,17)/100),2)</f>
        <v/>
      </c>
      <c r="AB3786">
        <f>IF(MOD($A3786,10)&lt;7,"Да","Нет")</f>
        <v/>
      </c>
      <c r="AC3786">
        <f>$R3786&amp;" / "&amp;$S3786&amp;" / "&amp;$T3786</f>
        <v/>
      </c>
      <c r="AD3786">
        <f>1</f>
        <v/>
      </c>
      <c r="AE3786">
        <f>IF($A3786&lt;=Settings!$B$4,"до 100",IF($A3786&lt;=Settings!$B$5,"до 10 000",IF($A3786&lt;=Settings!$B$6,"до 100 000","100 000+")))</f>
        <v/>
      </c>
    </row>
    <row r="3787">
      <c r="A3787">
        <f>ROW()-1</f>
        <v/>
      </c>
      <c r="B3787">
        <f>IF($A3787&lt;=Settings!$B$4,"small_control",IF($A3787&lt;=Settings!$B$5,"medium_10k",IF($A3787&lt;=Settings!$B$6,"large_100k","extreme_1m")))</f>
        <v/>
      </c>
      <c r="C3787">
        <f>"ORD-"&amp;TEXT(QUOTIENT($A3787-1,3)+1,"0000000")</f>
        <v/>
      </c>
      <c r="D3787">
        <f>"LINE-"&amp;TEXT($A3787,"0000000")</f>
        <v/>
      </c>
      <c r="E3787" s="7">
        <f>Settings!$B$2+$A3787-1</f>
        <v/>
      </c>
      <c r="F3787" s="7">
        <f>Settings!$B$2+MOD($A3787-1,Settings!$B$7)</f>
        <v/>
      </c>
      <c r="G3787">
        <f>YEAR($F3787)</f>
        <v/>
      </c>
      <c r="H3787">
        <f>"Q"&amp;ROUNDUP(MONTH($F3787)/3,0)</f>
        <v/>
      </c>
      <c r="I3787">
        <f>MONTH($F3787)</f>
        <v/>
      </c>
      <c r="J3787">
        <f>CHOOSE(MONTH($F3787),"Январь","Февраль","Март","Апрель","Май","Июнь","Июль","Август","Сентябрь","Октябрь","Ноябрь","Декабрь")</f>
        <v/>
      </c>
      <c r="K3787">
        <f>DAY($F3787)</f>
        <v/>
      </c>
      <c r="L3787">
        <f>IF(MOD($A3787,10)&lt;7,"ФО_01_Крупный","ФО_"&amp;TEXT(MOD($A3787,8)+1,"00"))</f>
        <v/>
      </c>
      <c r="M3787">
        <f>IF($AB3787="Да","Регион_001_Крупный","Регион_"&amp;TEXT(MOD(QUOTIENT($A3787-1,20),180)+1,"000"))</f>
        <v/>
      </c>
      <c r="N3787">
        <f>IF($AB3787="Да","Город_"&amp;TEXT(MOD($A3787-1,250)+1,"0000"),"Город_"&amp;TEXT(MOD($A3787-1,3000)+1,"0000"))</f>
        <v/>
      </c>
      <c r="O3787">
        <f>IF($AB3787="Да","Холдинг_Крупный","Холдинг_"&amp;TEXT(MOD(QUOTIENT($A3787-1,10000),20)+1,"00"))</f>
        <v/>
      </c>
      <c r="P3787">
        <f>IF($AB3787="Да","Организация_Крупная","Организация_"&amp;TEXT(MOD(QUOTIENT($A3787-1,500),600)+1,"000"))</f>
        <v/>
      </c>
      <c r="Q3787">
        <f>"Отдел_"&amp;TEXT(MOD(QUOTIENT($A3787-1,50),100)+1,"000")</f>
        <v/>
      </c>
      <c r="R3787">
        <f>IF($AB3787="Да","Группа_Крупная","Группа_"&amp;TEXT(MOD(QUOTIENT($A3787-1,5000),30)+1,"00"))</f>
        <v/>
      </c>
      <c r="S3787">
        <f>IF($AB3787="Да","Категория_Крупная","Категория_"&amp;TEXT(MOD(QUOTIENT($A3787-1,500),120)+1,"000"))</f>
        <v/>
      </c>
      <c r="T3787">
        <f>IF($AB3787="Да","Подкатегория_Крупная","Подкатегория_"&amp;TEXT(MOD(QUOTIENT($A3787-1,50),300)+1,"000"))</f>
        <v/>
      </c>
      <c r="U3787">
        <f>"SKU_"&amp;TEXT($A3787,"0000000")</f>
        <v/>
      </c>
      <c r="V3787">
        <f>CHOOSE(MOD($A3787-1,4)+1,"Enterprise","SMB","Госсектор","Розница")</f>
        <v/>
      </c>
      <c r="W3787">
        <f>"Клиент_"&amp;TEXT(MOD($A3787-1,20000)+1,"00000")</f>
        <v/>
      </c>
      <c r="X3787">
        <f>CHOOSE(MOD($A3787-1,5)+1,"Портал","API","Импорт","Ручной ввод","Интеграция")</f>
        <v/>
      </c>
      <c r="Y3787" s="8">
        <f>ROUND(1000+MOD($A3787*37,90000)+IF($AB3787="Да",5000,0),2)</f>
        <v/>
      </c>
      <c r="Z3787">
        <f>1+MOD($A3787,20)</f>
        <v/>
      </c>
      <c r="AA3787" s="8">
        <f>ROUND($Y3787*(0.08+MOD($A3787,17)/100),2)</f>
        <v/>
      </c>
      <c r="AB3787">
        <f>IF(MOD($A3787,10)&lt;7,"Да","Нет")</f>
        <v/>
      </c>
      <c r="AC3787">
        <f>$R3787&amp;" / "&amp;$S3787&amp;" / "&amp;$T3787</f>
        <v/>
      </c>
      <c r="AD3787">
        <f>1</f>
        <v/>
      </c>
      <c r="AE3787">
        <f>IF($A3787&lt;=Settings!$B$4,"до 100",IF($A3787&lt;=Settings!$B$5,"до 10 000",IF($A3787&lt;=Settings!$B$6,"до 100 000","100 000+")))</f>
        <v/>
      </c>
    </row>
    <row r="3788">
      <c r="A3788">
        <f>ROW()-1</f>
        <v/>
      </c>
      <c r="B3788">
        <f>IF($A3788&lt;=Settings!$B$4,"small_control",IF($A3788&lt;=Settings!$B$5,"medium_10k",IF($A3788&lt;=Settings!$B$6,"large_100k","extreme_1m")))</f>
        <v/>
      </c>
      <c r="C3788">
        <f>"ORD-"&amp;TEXT(QUOTIENT($A3788-1,3)+1,"0000000")</f>
        <v/>
      </c>
      <c r="D3788">
        <f>"LINE-"&amp;TEXT($A3788,"0000000")</f>
        <v/>
      </c>
      <c r="E3788" s="7">
        <f>Settings!$B$2+$A3788-1</f>
        <v/>
      </c>
      <c r="F3788" s="7">
        <f>Settings!$B$2+MOD($A3788-1,Settings!$B$7)</f>
        <v/>
      </c>
      <c r="G3788">
        <f>YEAR($F3788)</f>
        <v/>
      </c>
      <c r="H3788">
        <f>"Q"&amp;ROUNDUP(MONTH($F3788)/3,0)</f>
        <v/>
      </c>
      <c r="I3788">
        <f>MONTH($F3788)</f>
        <v/>
      </c>
      <c r="J3788">
        <f>CHOOSE(MONTH($F3788),"Январь","Февраль","Март","Апрель","Май","Июнь","Июль","Август","Сентябрь","Октябрь","Ноябрь","Декабрь")</f>
        <v/>
      </c>
      <c r="K3788">
        <f>DAY($F3788)</f>
        <v/>
      </c>
      <c r="L3788">
        <f>IF(MOD($A3788,10)&lt;7,"ФО_01_Крупный","ФО_"&amp;TEXT(MOD($A3788,8)+1,"00"))</f>
        <v/>
      </c>
      <c r="M3788">
        <f>IF($AB3788="Да","Регион_001_Крупный","Регион_"&amp;TEXT(MOD(QUOTIENT($A3788-1,20),180)+1,"000"))</f>
        <v/>
      </c>
      <c r="N3788">
        <f>IF($AB3788="Да","Город_"&amp;TEXT(MOD($A3788-1,250)+1,"0000"),"Город_"&amp;TEXT(MOD($A3788-1,3000)+1,"0000"))</f>
        <v/>
      </c>
      <c r="O3788">
        <f>IF($AB3788="Да","Холдинг_Крупный","Холдинг_"&amp;TEXT(MOD(QUOTIENT($A3788-1,10000),20)+1,"00"))</f>
        <v/>
      </c>
      <c r="P3788">
        <f>IF($AB3788="Да","Организация_Крупная","Организация_"&amp;TEXT(MOD(QUOTIENT($A3788-1,500),600)+1,"000"))</f>
        <v/>
      </c>
      <c r="Q3788">
        <f>"Отдел_"&amp;TEXT(MOD(QUOTIENT($A3788-1,50),100)+1,"000")</f>
        <v/>
      </c>
      <c r="R3788">
        <f>IF($AB3788="Да","Группа_Крупная","Группа_"&amp;TEXT(MOD(QUOTIENT($A3788-1,5000),30)+1,"00"))</f>
        <v/>
      </c>
      <c r="S3788">
        <f>IF($AB3788="Да","Категория_Крупная","Категория_"&amp;TEXT(MOD(QUOTIENT($A3788-1,500),120)+1,"000"))</f>
        <v/>
      </c>
      <c r="T3788">
        <f>IF($AB3788="Да","Подкатегория_Крупная","Подкатегория_"&amp;TEXT(MOD(QUOTIENT($A3788-1,50),300)+1,"000"))</f>
        <v/>
      </c>
      <c r="U3788">
        <f>"SKU_"&amp;TEXT($A3788,"0000000")</f>
        <v/>
      </c>
      <c r="V3788">
        <f>CHOOSE(MOD($A3788-1,4)+1,"Enterprise","SMB","Госсектор","Розница")</f>
        <v/>
      </c>
      <c r="W3788">
        <f>"Клиент_"&amp;TEXT(MOD($A3788-1,20000)+1,"00000")</f>
        <v/>
      </c>
      <c r="X3788">
        <f>CHOOSE(MOD($A3788-1,5)+1,"Портал","API","Импорт","Ручной ввод","Интеграция")</f>
        <v/>
      </c>
      <c r="Y3788" s="8">
        <f>ROUND(1000+MOD($A3788*37,90000)+IF($AB3788="Да",5000,0),2)</f>
        <v/>
      </c>
      <c r="Z3788">
        <f>1+MOD($A3788,20)</f>
        <v/>
      </c>
      <c r="AA3788" s="8">
        <f>ROUND($Y3788*(0.08+MOD($A3788,17)/100),2)</f>
        <v/>
      </c>
      <c r="AB3788">
        <f>IF(MOD($A3788,10)&lt;7,"Да","Нет")</f>
        <v/>
      </c>
      <c r="AC3788">
        <f>$R3788&amp;" / "&amp;$S3788&amp;" / "&amp;$T3788</f>
        <v/>
      </c>
      <c r="AD3788">
        <f>1</f>
        <v/>
      </c>
      <c r="AE3788">
        <f>IF($A3788&lt;=Settings!$B$4,"до 100",IF($A3788&lt;=Settings!$B$5,"до 10 000",IF($A3788&lt;=Settings!$B$6,"до 100 000","100 000+")))</f>
        <v/>
      </c>
    </row>
    <row r="3789">
      <c r="A3789">
        <f>ROW()-1</f>
        <v/>
      </c>
      <c r="B3789">
        <f>IF($A3789&lt;=Settings!$B$4,"small_control",IF($A3789&lt;=Settings!$B$5,"medium_10k",IF($A3789&lt;=Settings!$B$6,"large_100k","extreme_1m")))</f>
        <v/>
      </c>
      <c r="C3789">
        <f>"ORD-"&amp;TEXT(QUOTIENT($A3789-1,3)+1,"0000000")</f>
        <v/>
      </c>
      <c r="D3789">
        <f>"LINE-"&amp;TEXT($A3789,"0000000")</f>
        <v/>
      </c>
      <c r="E3789" s="7">
        <f>Settings!$B$2+$A3789-1</f>
        <v/>
      </c>
      <c r="F3789" s="7">
        <f>Settings!$B$2+MOD($A3789-1,Settings!$B$7)</f>
        <v/>
      </c>
      <c r="G3789">
        <f>YEAR($F3789)</f>
        <v/>
      </c>
      <c r="H3789">
        <f>"Q"&amp;ROUNDUP(MONTH($F3789)/3,0)</f>
        <v/>
      </c>
      <c r="I3789">
        <f>MONTH($F3789)</f>
        <v/>
      </c>
      <c r="J3789">
        <f>CHOOSE(MONTH($F3789),"Январь","Февраль","Март","Апрель","Май","Июнь","Июль","Август","Сентябрь","Октябрь","Ноябрь","Декабрь")</f>
        <v/>
      </c>
      <c r="K3789">
        <f>DAY($F3789)</f>
        <v/>
      </c>
      <c r="L3789">
        <f>IF(MOD($A3789,10)&lt;7,"ФО_01_Крупный","ФО_"&amp;TEXT(MOD($A3789,8)+1,"00"))</f>
        <v/>
      </c>
      <c r="M3789">
        <f>IF($AB3789="Да","Регион_001_Крупный","Регион_"&amp;TEXT(MOD(QUOTIENT($A3789-1,20),180)+1,"000"))</f>
        <v/>
      </c>
      <c r="N3789">
        <f>IF($AB3789="Да","Город_"&amp;TEXT(MOD($A3789-1,250)+1,"0000"),"Город_"&amp;TEXT(MOD($A3789-1,3000)+1,"0000"))</f>
        <v/>
      </c>
      <c r="O3789">
        <f>IF($AB3789="Да","Холдинг_Крупный","Холдинг_"&amp;TEXT(MOD(QUOTIENT($A3789-1,10000),20)+1,"00"))</f>
        <v/>
      </c>
      <c r="P3789">
        <f>IF($AB3789="Да","Организация_Крупная","Организация_"&amp;TEXT(MOD(QUOTIENT($A3789-1,500),600)+1,"000"))</f>
        <v/>
      </c>
      <c r="Q3789">
        <f>"Отдел_"&amp;TEXT(MOD(QUOTIENT($A3789-1,50),100)+1,"000")</f>
        <v/>
      </c>
      <c r="R3789">
        <f>IF($AB3789="Да","Группа_Крупная","Группа_"&amp;TEXT(MOD(QUOTIENT($A3789-1,5000),30)+1,"00"))</f>
        <v/>
      </c>
      <c r="S3789">
        <f>IF($AB3789="Да","Категория_Крупная","Категория_"&amp;TEXT(MOD(QUOTIENT($A3789-1,500),120)+1,"000"))</f>
        <v/>
      </c>
      <c r="T3789">
        <f>IF($AB3789="Да","Подкатегория_Крупная","Подкатегория_"&amp;TEXT(MOD(QUOTIENT($A3789-1,50),300)+1,"000"))</f>
        <v/>
      </c>
      <c r="U3789">
        <f>"SKU_"&amp;TEXT($A3789,"0000000")</f>
        <v/>
      </c>
      <c r="V3789">
        <f>CHOOSE(MOD($A3789-1,4)+1,"Enterprise","SMB","Госсектор","Розница")</f>
        <v/>
      </c>
      <c r="W3789">
        <f>"Клиент_"&amp;TEXT(MOD($A3789-1,20000)+1,"00000")</f>
        <v/>
      </c>
      <c r="X3789">
        <f>CHOOSE(MOD($A3789-1,5)+1,"Портал","API","Импорт","Ручной ввод","Интеграция")</f>
        <v/>
      </c>
      <c r="Y3789" s="8">
        <f>ROUND(1000+MOD($A3789*37,90000)+IF($AB3789="Да",5000,0),2)</f>
        <v/>
      </c>
      <c r="Z3789">
        <f>1+MOD($A3789,20)</f>
        <v/>
      </c>
      <c r="AA3789" s="8">
        <f>ROUND($Y3789*(0.08+MOD($A3789,17)/100),2)</f>
        <v/>
      </c>
      <c r="AB3789">
        <f>IF(MOD($A3789,10)&lt;7,"Да","Нет")</f>
        <v/>
      </c>
      <c r="AC3789">
        <f>$R3789&amp;" / "&amp;$S3789&amp;" / "&amp;$T3789</f>
        <v/>
      </c>
      <c r="AD3789">
        <f>1</f>
        <v/>
      </c>
      <c r="AE3789">
        <f>IF($A3789&lt;=Settings!$B$4,"до 100",IF($A3789&lt;=Settings!$B$5,"до 10 000",IF($A3789&lt;=Settings!$B$6,"до 100 000","100 000+")))</f>
        <v/>
      </c>
    </row>
    <row r="3790">
      <c r="A3790">
        <f>ROW()-1</f>
        <v/>
      </c>
      <c r="B3790">
        <f>IF($A3790&lt;=Settings!$B$4,"small_control",IF($A3790&lt;=Settings!$B$5,"medium_10k",IF($A3790&lt;=Settings!$B$6,"large_100k","extreme_1m")))</f>
        <v/>
      </c>
      <c r="C3790">
        <f>"ORD-"&amp;TEXT(QUOTIENT($A3790-1,3)+1,"0000000")</f>
        <v/>
      </c>
      <c r="D3790">
        <f>"LINE-"&amp;TEXT($A3790,"0000000")</f>
        <v/>
      </c>
      <c r="E3790" s="7">
        <f>Settings!$B$2+$A3790-1</f>
        <v/>
      </c>
      <c r="F3790" s="7">
        <f>Settings!$B$2+MOD($A3790-1,Settings!$B$7)</f>
        <v/>
      </c>
      <c r="G3790">
        <f>YEAR($F3790)</f>
        <v/>
      </c>
      <c r="H3790">
        <f>"Q"&amp;ROUNDUP(MONTH($F3790)/3,0)</f>
        <v/>
      </c>
      <c r="I3790">
        <f>MONTH($F3790)</f>
        <v/>
      </c>
      <c r="J3790">
        <f>CHOOSE(MONTH($F3790),"Январь","Февраль","Март","Апрель","Май","Июнь","Июль","Август","Сентябрь","Октябрь","Ноябрь","Декабрь")</f>
        <v/>
      </c>
      <c r="K3790">
        <f>DAY($F3790)</f>
        <v/>
      </c>
      <c r="L3790">
        <f>IF(MOD($A3790,10)&lt;7,"ФО_01_Крупный","ФО_"&amp;TEXT(MOD($A3790,8)+1,"00"))</f>
        <v/>
      </c>
      <c r="M3790">
        <f>IF($AB3790="Да","Регион_001_Крупный","Регион_"&amp;TEXT(MOD(QUOTIENT($A3790-1,20),180)+1,"000"))</f>
        <v/>
      </c>
      <c r="N3790">
        <f>IF($AB3790="Да","Город_"&amp;TEXT(MOD($A3790-1,250)+1,"0000"),"Город_"&amp;TEXT(MOD($A3790-1,3000)+1,"0000"))</f>
        <v/>
      </c>
      <c r="O3790">
        <f>IF($AB3790="Да","Холдинг_Крупный","Холдинг_"&amp;TEXT(MOD(QUOTIENT($A3790-1,10000),20)+1,"00"))</f>
        <v/>
      </c>
      <c r="P3790">
        <f>IF($AB3790="Да","Организация_Крупная","Организация_"&amp;TEXT(MOD(QUOTIENT($A3790-1,500),600)+1,"000"))</f>
        <v/>
      </c>
      <c r="Q3790">
        <f>"Отдел_"&amp;TEXT(MOD(QUOTIENT($A3790-1,50),100)+1,"000")</f>
        <v/>
      </c>
      <c r="R3790">
        <f>IF($AB3790="Да","Группа_Крупная","Группа_"&amp;TEXT(MOD(QUOTIENT($A3790-1,5000),30)+1,"00"))</f>
        <v/>
      </c>
      <c r="S3790">
        <f>IF($AB3790="Да","Категория_Крупная","Категория_"&amp;TEXT(MOD(QUOTIENT($A3790-1,500),120)+1,"000"))</f>
        <v/>
      </c>
      <c r="T3790">
        <f>IF($AB3790="Да","Подкатегория_Крупная","Подкатегория_"&amp;TEXT(MOD(QUOTIENT($A3790-1,50),300)+1,"000"))</f>
        <v/>
      </c>
      <c r="U3790">
        <f>"SKU_"&amp;TEXT($A3790,"0000000")</f>
        <v/>
      </c>
      <c r="V3790">
        <f>CHOOSE(MOD($A3790-1,4)+1,"Enterprise","SMB","Госсектор","Розница")</f>
        <v/>
      </c>
      <c r="W3790">
        <f>"Клиент_"&amp;TEXT(MOD($A3790-1,20000)+1,"00000")</f>
        <v/>
      </c>
      <c r="X3790">
        <f>CHOOSE(MOD($A3790-1,5)+1,"Портал","API","Импорт","Ручной ввод","Интеграция")</f>
        <v/>
      </c>
      <c r="Y3790" s="8">
        <f>ROUND(1000+MOD($A3790*37,90000)+IF($AB3790="Да",5000,0),2)</f>
        <v/>
      </c>
      <c r="Z3790">
        <f>1+MOD($A3790,20)</f>
        <v/>
      </c>
      <c r="AA3790" s="8">
        <f>ROUND($Y3790*(0.08+MOD($A3790,17)/100),2)</f>
        <v/>
      </c>
      <c r="AB3790">
        <f>IF(MOD($A3790,10)&lt;7,"Да","Нет")</f>
        <v/>
      </c>
      <c r="AC3790">
        <f>$R3790&amp;" / "&amp;$S3790&amp;" / "&amp;$T3790</f>
        <v/>
      </c>
      <c r="AD3790">
        <f>1</f>
        <v/>
      </c>
      <c r="AE3790">
        <f>IF($A3790&lt;=Settings!$B$4,"до 100",IF($A3790&lt;=Settings!$B$5,"до 10 000",IF($A3790&lt;=Settings!$B$6,"до 100 000","100 000+")))</f>
        <v/>
      </c>
    </row>
    <row r="3791">
      <c r="A3791">
        <f>ROW()-1</f>
        <v/>
      </c>
      <c r="B3791">
        <f>IF($A3791&lt;=Settings!$B$4,"small_control",IF($A3791&lt;=Settings!$B$5,"medium_10k",IF($A3791&lt;=Settings!$B$6,"large_100k","extreme_1m")))</f>
        <v/>
      </c>
      <c r="C3791">
        <f>"ORD-"&amp;TEXT(QUOTIENT($A3791-1,3)+1,"0000000")</f>
        <v/>
      </c>
      <c r="D3791">
        <f>"LINE-"&amp;TEXT($A3791,"0000000")</f>
        <v/>
      </c>
      <c r="E3791" s="7">
        <f>Settings!$B$2+$A3791-1</f>
        <v/>
      </c>
      <c r="F3791" s="7">
        <f>Settings!$B$2+MOD($A3791-1,Settings!$B$7)</f>
        <v/>
      </c>
      <c r="G3791">
        <f>YEAR($F3791)</f>
        <v/>
      </c>
      <c r="H3791">
        <f>"Q"&amp;ROUNDUP(MONTH($F3791)/3,0)</f>
        <v/>
      </c>
      <c r="I3791">
        <f>MONTH($F3791)</f>
        <v/>
      </c>
      <c r="J3791">
        <f>CHOOSE(MONTH($F3791),"Январь","Февраль","Март","Апрель","Май","Июнь","Июль","Август","Сентябрь","Октябрь","Ноябрь","Декабрь")</f>
        <v/>
      </c>
      <c r="K3791">
        <f>DAY($F3791)</f>
        <v/>
      </c>
      <c r="L3791">
        <f>IF(MOD($A3791,10)&lt;7,"ФО_01_Крупный","ФО_"&amp;TEXT(MOD($A3791,8)+1,"00"))</f>
        <v/>
      </c>
      <c r="M3791">
        <f>IF($AB3791="Да","Регион_001_Крупный","Регион_"&amp;TEXT(MOD(QUOTIENT($A3791-1,20),180)+1,"000"))</f>
        <v/>
      </c>
      <c r="N3791">
        <f>IF($AB3791="Да","Город_"&amp;TEXT(MOD($A3791-1,250)+1,"0000"),"Город_"&amp;TEXT(MOD($A3791-1,3000)+1,"0000"))</f>
        <v/>
      </c>
      <c r="O3791">
        <f>IF($AB3791="Да","Холдинг_Крупный","Холдинг_"&amp;TEXT(MOD(QUOTIENT($A3791-1,10000),20)+1,"00"))</f>
        <v/>
      </c>
      <c r="P3791">
        <f>IF($AB3791="Да","Организация_Крупная","Организация_"&amp;TEXT(MOD(QUOTIENT($A3791-1,500),600)+1,"000"))</f>
        <v/>
      </c>
      <c r="Q3791">
        <f>"Отдел_"&amp;TEXT(MOD(QUOTIENT($A3791-1,50),100)+1,"000")</f>
        <v/>
      </c>
      <c r="R3791">
        <f>IF($AB3791="Да","Группа_Крупная","Группа_"&amp;TEXT(MOD(QUOTIENT($A3791-1,5000),30)+1,"00"))</f>
        <v/>
      </c>
      <c r="S3791">
        <f>IF($AB3791="Да","Категория_Крупная","Категория_"&amp;TEXT(MOD(QUOTIENT($A3791-1,500),120)+1,"000"))</f>
        <v/>
      </c>
      <c r="T3791">
        <f>IF($AB3791="Да","Подкатегория_Крупная","Подкатегория_"&amp;TEXT(MOD(QUOTIENT($A3791-1,50),300)+1,"000"))</f>
        <v/>
      </c>
      <c r="U3791">
        <f>"SKU_"&amp;TEXT($A3791,"0000000")</f>
        <v/>
      </c>
      <c r="V3791">
        <f>CHOOSE(MOD($A3791-1,4)+1,"Enterprise","SMB","Госсектор","Розница")</f>
        <v/>
      </c>
      <c r="W3791">
        <f>"Клиент_"&amp;TEXT(MOD($A3791-1,20000)+1,"00000")</f>
        <v/>
      </c>
      <c r="X3791">
        <f>CHOOSE(MOD($A3791-1,5)+1,"Портал","API","Импорт","Ручной ввод","Интеграция")</f>
        <v/>
      </c>
      <c r="Y3791" s="8">
        <f>ROUND(1000+MOD($A3791*37,90000)+IF($AB3791="Да",5000,0),2)</f>
        <v/>
      </c>
      <c r="Z3791">
        <f>1+MOD($A3791,20)</f>
        <v/>
      </c>
      <c r="AA3791" s="8">
        <f>ROUND($Y3791*(0.08+MOD($A3791,17)/100),2)</f>
        <v/>
      </c>
      <c r="AB3791">
        <f>IF(MOD($A3791,10)&lt;7,"Да","Нет")</f>
        <v/>
      </c>
      <c r="AC3791">
        <f>$R3791&amp;" / "&amp;$S3791&amp;" / "&amp;$T3791</f>
        <v/>
      </c>
      <c r="AD3791">
        <f>1</f>
        <v/>
      </c>
      <c r="AE3791">
        <f>IF($A3791&lt;=Settings!$B$4,"до 100",IF($A3791&lt;=Settings!$B$5,"до 10 000",IF($A3791&lt;=Settings!$B$6,"до 100 000","100 000+")))</f>
        <v/>
      </c>
    </row>
    <row r="3792">
      <c r="A3792">
        <f>ROW()-1</f>
        <v/>
      </c>
      <c r="B3792">
        <f>IF($A3792&lt;=Settings!$B$4,"small_control",IF($A3792&lt;=Settings!$B$5,"medium_10k",IF($A3792&lt;=Settings!$B$6,"large_100k","extreme_1m")))</f>
        <v/>
      </c>
      <c r="C3792">
        <f>"ORD-"&amp;TEXT(QUOTIENT($A3792-1,3)+1,"0000000")</f>
        <v/>
      </c>
      <c r="D3792">
        <f>"LINE-"&amp;TEXT($A3792,"0000000")</f>
        <v/>
      </c>
      <c r="E3792" s="7">
        <f>Settings!$B$2+$A3792-1</f>
        <v/>
      </c>
      <c r="F3792" s="7">
        <f>Settings!$B$2+MOD($A3792-1,Settings!$B$7)</f>
        <v/>
      </c>
      <c r="G3792">
        <f>YEAR($F3792)</f>
        <v/>
      </c>
      <c r="H3792">
        <f>"Q"&amp;ROUNDUP(MONTH($F3792)/3,0)</f>
        <v/>
      </c>
      <c r="I3792">
        <f>MONTH($F3792)</f>
        <v/>
      </c>
      <c r="J3792">
        <f>CHOOSE(MONTH($F3792),"Январь","Февраль","Март","Апрель","Май","Июнь","Июль","Август","Сентябрь","Октябрь","Ноябрь","Декабрь")</f>
        <v/>
      </c>
      <c r="K3792">
        <f>DAY($F3792)</f>
        <v/>
      </c>
      <c r="L3792">
        <f>IF(MOD($A3792,10)&lt;7,"ФО_01_Крупный","ФО_"&amp;TEXT(MOD($A3792,8)+1,"00"))</f>
        <v/>
      </c>
      <c r="M3792">
        <f>IF($AB3792="Да","Регион_001_Крупный","Регион_"&amp;TEXT(MOD(QUOTIENT($A3792-1,20),180)+1,"000"))</f>
        <v/>
      </c>
      <c r="N3792">
        <f>IF($AB3792="Да","Город_"&amp;TEXT(MOD($A3792-1,250)+1,"0000"),"Город_"&amp;TEXT(MOD($A3792-1,3000)+1,"0000"))</f>
        <v/>
      </c>
      <c r="O3792">
        <f>IF($AB3792="Да","Холдинг_Крупный","Холдинг_"&amp;TEXT(MOD(QUOTIENT($A3792-1,10000),20)+1,"00"))</f>
        <v/>
      </c>
      <c r="P3792">
        <f>IF($AB3792="Да","Организация_Крупная","Организация_"&amp;TEXT(MOD(QUOTIENT($A3792-1,500),600)+1,"000"))</f>
        <v/>
      </c>
      <c r="Q3792">
        <f>"Отдел_"&amp;TEXT(MOD(QUOTIENT($A3792-1,50),100)+1,"000")</f>
        <v/>
      </c>
      <c r="R3792">
        <f>IF($AB3792="Да","Группа_Крупная","Группа_"&amp;TEXT(MOD(QUOTIENT($A3792-1,5000),30)+1,"00"))</f>
        <v/>
      </c>
      <c r="S3792">
        <f>IF($AB3792="Да","Категория_Крупная","Категория_"&amp;TEXT(MOD(QUOTIENT($A3792-1,500),120)+1,"000"))</f>
        <v/>
      </c>
      <c r="T3792">
        <f>IF($AB3792="Да","Подкатегория_Крупная","Подкатегория_"&amp;TEXT(MOD(QUOTIENT($A3792-1,50),300)+1,"000"))</f>
        <v/>
      </c>
      <c r="U3792">
        <f>"SKU_"&amp;TEXT($A3792,"0000000")</f>
        <v/>
      </c>
      <c r="V3792">
        <f>CHOOSE(MOD($A3792-1,4)+1,"Enterprise","SMB","Госсектор","Розница")</f>
        <v/>
      </c>
      <c r="W3792">
        <f>"Клиент_"&amp;TEXT(MOD($A3792-1,20000)+1,"00000")</f>
        <v/>
      </c>
      <c r="X3792">
        <f>CHOOSE(MOD($A3792-1,5)+1,"Портал","API","Импорт","Ручной ввод","Интеграция")</f>
        <v/>
      </c>
      <c r="Y3792" s="8">
        <f>ROUND(1000+MOD($A3792*37,90000)+IF($AB3792="Да",5000,0),2)</f>
        <v/>
      </c>
      <c r="Z3792">
        <f>1+MOD($A3792,20)</f>
        <v/>
      </c>
      <c r="AA3792" s="8">
        <f>ROUND($Y3792*(0.08+MOD($A3792,17)/100),2)</f>
        <v/>
      </c>
      <c r="AB3792">
        <f>IF(MOD($A3792,10)&lt;7,"Да","Нет")</f>
        <v/>
      </c>
      <c r="AC3792">
        <f>$R3792&amp;" / "&amp;$S3792&amp;" / "&amp;$T3792</f>
        <v/>
      </c>
      <c r="AD3792">
        <f>1</f>
        <v/>
      </c>
      <c r="AE3792">
        <f>IF($A3792&lt;=Settings!$B$4,"до 100",IF($A3792&lt;=Settings!$B$5,"до 10 000",IF($A3792&lt;=Settings!$B$6,"до 100 000","100 000+")))</f>
        <v/>
      </c>
    </row>
    <row r="3793">
      <c r="A3793">
        <f>ROW()-1</f>
        <v/>
      </c>
      <c r="B3793">
        <f>IF($A3793&lt;=Settings!$B$4,"small_control",IF($A3793&lt;=Settings!$B$5,"medium_10k",IF($A3793&lt;=Settings!$B$6,"large_100k","extreme_1m")))</f>
        <v/>
      </c>
      <c r="C3793">
        <f>"ORD-"&amp;TEXT(QUOTIENT($A3793-1,3)+1,"0000000")</f>
        <v/>
      </c>
      <c r="D3793">
        <f>"LINE-"&amp;TEXT($A3793,"0000000")</f>
        <v/>
      </c>
      <c r="E3793" s="7">
        <f>Settings!$B$2+$A3793-1</f>
        <v/>
      </c>
      <c r="F3793" s="7">
        <f>Settings!$B$2+MOD($A3793-1,Settings!$B$7)</f>
        <v/>
      </c>
      <c r="G3793">
        <f>YEAR($F3793)</f>
        <v/>
      </c>
      <c r="H3793">
        <f>"Q"&amp;ROUNDUP(MONTH($F3793)/3,0)</f>
        <v/>
      </c>
      <c r="I3793">
        <f>MONTH($F3793)</f>
        <v/>
      </c>
      <c r="J3793">
        <f>CHOOSE(MONTH($F3793),"Январь","Февраль","Март","Апрель","Май","Июнь","Июль","Август","Сентябрь","Октябрь","Ноябрь","Декабрь")</f>
        <v/>
      </c>
      <c r="K3793">
        <f>DAY($F3793)</f>
        <v/>
      </c>
      <c r="L3793">
        <f>IF(MOD($A3793,10)&lt;7,"ФО_01_Крупный","ФО_"&amp;TEXT(MOD($A3793,8)+1,"00"))</f>
        <v/>
      </c>
      <c r="M3793">
        <f>IF($AB3793="Да","Регион_001_Крупный","Регион_"&amp;TEXT(MOD(QUOTIENT($A3793-1,20),180)+1,"000"))</f>
        <v/>
      </c>
      <c r="N3793">
        <f>IF($AB3793="Да","Город_"&amp;TEXT(MOD($A3793-1,250)+1,"0000"),"Город_"&amp;TEXT(MOD($A3793-1,3000)+1,"0000"))</f>
        <v/>
      </c>
      <c r="O3793">
        <f>IF($AB3793="Да","Холдинг_Крупный","Холдинг_"&amp;TEXT(MOD(QUOTIENT($A3793-1,10000),20)+1,"00"))</f>
        <v/>
      </c>
      <c r="P3793">
        <f>IF($AB3793="Да","Организация_Крупная","Организация_"&amp;TEXT(MOD(QUOTIENT($A3793-1,500),600)+1,"000"))</f>
        <v/>
      </c>
      <c r="Q3793">
        <f>"Отдел_"&amp;TEXT(MOD(QUOTIENT($A3793-1,50),100)+1,"000")</f>
        <v/>
      </c>
      <c r="R3793">
        <f>IF($AB3793="Да","Группа_Крупная","Группа_"&amp;TEXT(MOD(QUOTIENT($A3793-1,5000),30)+1,"00"))</f>
        <v/>
      </c>
      <c r="S3793">
        <f>IF($AB3793="Да","Категория_Крупная","Категория_"&amp;TEXT(MOD(QUOTIENT($A3793-1,500),120)+1,"000"))</f>
        <v/>
      </c>
      <c r="T3793">
        <f>IF($AB3793="Да","Подкатегория_Крупная","Подкатегория_"&amp;TEXT(MOD(QUOTIENT($A3793-1,50),300)+1,"000"))</f>
        <v/>
      </c>
      <c r="U3793">
        <f>"SKU_"&amp;TEXT($A3793,"0000000")</f>
        <v/>
      </c>
      <c r="V3793">
        <f>CHOOSE(MOD($A3793-1,4)+1,"Enterprise","SMB","Госсектор","Розница")</f>
        <v/>
      </c>
      <c r="W3793">
        <f>"Клиент_"&amp;TEXT(MOD($A3793-1,20000)+1,"00000")</f>
        <v/>
      </c>
      <c r="X3793">
        <f>CHOOSE(MOD($A3793-1,5)+1,"Портал","API","Импорт","Ручной ввод","Интеграция")</f>
        <v/>
      </c>
      <c r="Y3793" s="8">
        <f>ROUND(1000+MOD($A3793*37,90000)+IF($AB3793="Да",5000,0),2)</f>
        <v/>
      </c>
      <c r="Z3793">
        <f>1+MOD($A3793,20)</f>
        <v/>
      </c>
      <c r="AA3793" s="8">
        <f>ROUND($Y3793*(0.08+MOD($A3793,17)/100),2)</f>
        <v/>
      </c>
      <c r="AB3793">
        <f>IF(MOD($A3793,10)&lt;7,"Да","Нет")</f>
        <v/>
      </c>
      <c r="AC3793">
        <f>$R3793&amp;" / "&amp;$S3793&amp;" / "&amp;$T3793</f>
        <v/>
      </c>
      <c r="AD3793">
        <f>1</f>
        <v/>
      </c>
      <c r="AE3793">
        <f>IF($A3793&lt;=Settings!$B$4,"до 100",IF($A3793&lt;=Settings!$B$5,"до 10 000",IF($A3793&lt;=Settings!$B$6,"до 100 000","100 000+")))</f>
        <v/>
      </c>
    </row>
    <row r="3794">
      <c r="A3794">
        <f>ROW()-1</f>
        <v/>
      </c>
      <c r="B3794">
        <f>IF($A3794&lt;=Settings!$B$4,"small_control",IF($A3794&lt;=Settings!$B$5,"medium_10k",IF($A3794&lt;=Settings!$B$6,"large_100k","extreme_1m")))</f>
        <v/>
      </c>
      <c r="C3794">
        <f>"ORD-"&amp;TEXT(QUOTIENT($A3794-1,3)+1,"0000000")</f>
        <v/>
      </c>
      <c r="D3794">
        <f>"LINE-"&amp;TEXT($A3794,"0000000")</f>
        <v/>
      </c>
      <c r="E3794" s="7">
        <f>Settings!$B$2+$A3794-1</f>
        <v/>
      </c>
      <c r="F3794" s="7">
        <f>Settings!$B$2+MOD($A3794-1,Settings!$B$7)</f>
        <v/>
      </c>
      <c r="G3794">
        <f>YEAR($F3794)</f>
        <v/>
      </c>
      <c r="H3794">
        <f>"Q"&amp;ROUNDUP(MONTH($F3794)/3,0)</f>
        <v/>
      </c>
      <c r="I3794">
        <f>MONTH($F3794)</f>
        <v/>
      </c>
      <c r="J3794">
        <f>CHOOSE(MONTH($F3794),"Январь","Февраль","Март","Апрель","Май","Июнь","Июль","Август","Сентябрь","Октябрь","Ноябрь","Декабрь")</f>
        <v/>
      </c>
      <c r="K3794">
        <f>DAY($F3794)</f>
        <v/>
      </c>
      <c r="L3794">
        <f>IF(MOD($A3794,10)&lt;7,"ФО_01_Крупный","ФО_"&amp;TEXT(MOD($A3794,8)+1,"00"))</f>
        <v/>
      </c>
      <c r="M3794">
        <f>IF($AB3794="Да","Регион_001_Крупный","Регион_"&amp;TEXT(MOD(QUOTIENT($A3794-1,20),180)+1,"000"))</f>
        <v/>
      </c>
      <c r="N3794">
        <f>IF($AB3794="Да","Город_"&amp;TEXT(MOD($A3794-1,250)+1,"0000"),"Город_"&amp;TEXT(MOD($A3794-1,3000)+1,"0000"))</f>
        <v/>
      </c>
      <c r="O3794">
        <f>IF($AB3794="Да","Холдинг_Крупный","Холдинг_"&amp;TEXT(MOD(QUOTIENT($A3794-1,10000),20)+1,"00"))</f>
        <v/>
      </c>
      <c r="P3794">
        <f>IF($AB3794="Да","Организация_Крупная","Организация_"&amp;TEXT(MOD(QUOTIENT($A3794-1,500),600)+1,"000"))</f>
        <v/>
      </c>
      <c r="Q3794">
        <f>"Отдел_"&amp;TEXT(MOD(QUOTIENT($A3794-1,50),100)+1,"000")</f>
        <v/>
      </c>
      <c r="R3794">
        <f>IF($AB3794="Да","Группа_Крупная","Группа_"&amp;TEXT(MOD(QUOTIENT($A3794-1,5000),30)+1,"00"))</f>
        <v/>
      </c>
      <c r="S3794">
        <f>IF($AB3794="Да","Категория_Крупная","Категория_"&amp;TEXT(MOD(QUOTIENT($A3794-1,500),120)+1,"000"))</f>
        <v/>
      </c>
      <c r="T3794">
        <f>IF($AB3794="Да","Подкатегория_Крупная","Подкатегория_"&amp;TEXT(MOD(QUOTIENT($A3794-1,50),300)+1,"000"))</f>
        <v/>
      </c>
      <c r="U3794">
        <f>"SKU_"&amp;TEXT($A3794,"0000000")</f>
        <v/>
      </c>
      <c r="V3794">
        <f>CHOOSE(MOD($A3794-1,4)+1,"Enterprise","SMB","Госсектор","Розница")</f>
        <v/>
      </c>
      <c r="W3794">
        <f>"Клиент_"&amp;TEXT(MOD($A3794-1,20000)+1,"00000")</f>
        <v/>
      </c>
      <c r="X3794">
        <f>CHOOSE(MOD($A3794-1,5)+1,"Портал","API","Импорт","Ручной ввод","Интеграция")</f>
        <v/>
      </c>
      <c r="Y3794" s="8">
        <f>ROUND(1000+MOD($A3794*37,90000)+IF($AB3794="Да",5000,0),2)</f>
        <v/>
      </c>
      <c r="Z3794">
        <f>1+MOD($A3794,20)</f>
        <v/>
      </c>
      <c r="AA3794" s="8">
        <f>ROUND($Y3794*(0.08+MOD($A3794,17)/100),2)</f>
        <v/>
      </c>
      <c r="AB3794">
        <f>IF(MOD($A3794,10)&lt;7,"Да","Нет")</f>
        <v/>
      </c>
      <c r="AC3794">
        <f>$R3794&amp;" / "&amp;$S3794&amp;" / "&amp;$T3794</f>
        <v/>
      </c>
      <c r="AD3794">
        <f>1</f>
        <v/>
      </c>
      <c r="AE3794">
        <f>IF($A3794&lt;=Settings!$B$4,"до 100",IF($A3794&lt;=Settings!$B$5,"до 10 000",IF($A3794&lt;=Settings!$B$6,"до 100 000","100 000+")))</f>
        <v/>
      </c>
    </row>
    <row r="3795">
      <c r="A3795">
        <f>ROW()-1</f>
        <v/>
      </c>
      <c r="B3795">
        <f>IF($A3795&lt;=Settings!$B$4,"small_control",IF($A3795&lt;=Settings!$B$5,"medium_10k",IF($A3795&lt;=Settings!$B$6,"large_100k","extreme_1m")))</f>
        <v/>
      </c>
      <c r="C3795">
        <f>"ORD-"&amp;TEXT(QUOTIENT($A3795-1,3)+1,"0000000")</f>
        <v/>
      </c>
      <c r="D3795">
        <f>"LINE-"&amp;TEXT($A3795,"0000000")</f>
        <v/>
      </c>
      <c r="E3795" s="7">
        <f>Settings!$B$2+$A3795-1</f>
        <v/>
      </c>
      <c r="F3795" s="7">
        <f>Settings!$B$2+MOD($A3795-1,Settings!$B$7)</f>
        <v/>
      </c>
      <c r="G3795">
        <f>YEAR($F3795)</f>
        <v/>
      </c>
      <c r="H3795">
        <f>"Q"&amp;ROUNDUP(MONTH($F3795)/3,0)</f>
        <v/>
      </c>
      <c r="I3795">
        <f>MONTH($F3795)</f>
        <v/>
      </c>
      <c r="J3795">
        <f>CHOOSE(MONTH($F3795),"Январь","Февраль","Март","Апрель","Май","Июнь","Июль","Август","Сентябрь","Октябрь","Ноябрь","Декабрь")</f>
        <v/>
      </c>
      <c r="K3795">
        <f>DAY($F3795)</f>
        <v/>
      </c>
      <c r="L3795">
        <f>IF(MOD($A3795,10)&lt;7,"ФО_01_Крупный","ФО_"&amp;TEXT(MOD($A3795,8)+1,"00"))</f>
        <v/>
      </c>
      <c r="M3795">
        <f>IF($AB3795="Да","Регион_001_Крупный","Регион_"&amp;TEXT(MOD(QUOTIENT($A3795-1,20),180)+1,"000"))</f>
        <v/>
      </c>
      <c r="N3795">
        <f>IF($AB3795="Да","Город_"&amp;TEXT(MOD($A3795-1,250)+1,"0000"),"Город_"&amp;TEXT(MOD($A3795-1,3000)+1,"0000"))</f>
        <v/>
      </c>
      <c r="O3795">
        <f>IF($AB3795="Да","Холдинг_Крупный","Холдинг_"&amp;TEXT(MOD(QUOTIENT($A3795-1,10000),20)+1,"00"))</f>
        <v/>
      </c>
      <c r="P3795">
        <f>IF($AB3795="Да","Организация_Крупная","Организация_"&amp;TEXT(MOD(QUOTIENT($A3795-1,500),600)+1,"000"))</f>
        <v/>
      </c>
      <c r="Q3795">
        <f>"Отдел_"&amp;TEXT(MOD(QUOTIENT($A3795-1,50),100)+1,"000")</f>
        <v/>
      </c>
      <c r="R3795">
        <f>IF($AB3795="Да","Группа_Крупная","Группа_"&amp;TEXT(MOD(QUOTIENT($A3795-1,5000),30)+1,"00"))</f>
        <v/>
      </c>
      <c r="S3795">
        <f>IF($AB3795="Да","Категория_Крупная","Категория_"&amp;TEXT(MOD(QUOTIENT($A3795-1,500),120)+1,"000"))</f>
        <v/>
      </c>
      <c r="T3795">
        <f>IF($AB3795="Да","Подкатегория_Крупная","Подкатегория_"&amp;TEXT(MOD(QUOTIENT($A3795-1,50),300)+1,"000"))</f>
        <v/>
      </c>
      <c r="U3795">
        <f>"SKU_"&amp;TEXT($A3795,"0000000")</f>
        <v/>
      </c>
      <c r="V3795">
        <f>CHOOSE(MOD($A3795-1,4)+1,"Enterprise","SMB","Госсектор","Розница")</f>
        <v/>
      </c>
      <c r="W3795">
        <f>"Клиент_"&amp;TEXT(MOD($A3795-1,20000)+1,"00000")</f>
        <v/>
      </c>
      <c r="X3795">
        <f>CHOOSE(MOD($A3795-1,5)+1,"Портал","API","Импорт","Ручной ввод","Интеграция")</f>
        <v/>
      </c>
      <c r="Y3795" s="8">
        <f>ROUND(1000+MOD($A3795*37,90000)+IF($AB3795="Да",5000,0),2)</f>
        <v/>
      </c>
      <c r="Z3795">
        <f>1+MOD($A3795,20)</f>
        <v/>
      </c>
      <c r="AA3795" s="8">
        <f>ROUND($Y3795*(0.08+MOD($A3795,17)/100),2)</f>
        <v/>
      </c>
      <c r="AB3795">
        <f>IF(MOD($A3795,10)&lt;7,"Да","Нет")</f>
        <v/>
      </c>
      <c r="AC3795">
        <f>$R3795&amp;" / "&amp;$S3795&amp;" / "&amp;$T3795</f>
        <v/>
      </c>
      <c r="AD3795">
        <f>1</f>
        <v/>
      </c>
      <c r="AE3795">
        <f>IF($A3795&lt;=Settings!$B$4,"до 100",IF($A3795&lt;=Settings!$B$5,"до 10 000",IF($A3795&lt;=Settings!$B$6,"до 100 000","100 000+")))</f>
        <v/>
      </c>
    </row>
    <row r="3796">
      <c r="A3796">
        <f>ROW()-1</f>
        <v/>
      </c>
      <c r="B3796">
        <f>IF($A3796&lt;=Settings!$B$4,"small_control",IF($A3796&lt;=Settings!$B$5,"medium_10k",IF($A3796&lt;=Settings!$B$6,"large_100k","extreme_1m")))</f>
        <v/>
      </c>
      <c r="C3796">
        <f>"ORD-"&amp;TEXT(QUOTIENT($A3796-1,3)+1,"0000000")</f>
        <v/>
      </c>
      <c r="D3796">
        <f>"LINE-"&amp;TEXT($A3796,"0000000")</f>
        <v/>
      </c>
      <c r="E3796" s="7">
        <f>Settings!$B$2+$A3796-1</f>
        <v/>
      </c>
      <c r="F3796" s="7">
        <f>Settings!$B$2+MOD($A3796-1,Settings!$B$7)</f>
        <v/>
      </c>
      <c r="G3796">
        <f>YEAR($F3796)</f>
        <v/>
      </c>
      <c r="H3796">
        <f>"Q"&amp;ROUNDUP(MONTH($F3796)/3,0)</f>
        <v/>
      </c>
      <c r="I3796">
        <f>MONTH($F3796)</f>
        <v/>
      </c>
      <c r="J3796">
        <f>CHOOSE(MONTH($F3796),"Январь","Февраль","Март","Апрель","Май","Июнь","Июль","Август","Сентябрь","Октябрь","Ноябрь","Декабрь")</f>
        <v/>
      </c>
      <c r="K3796">
        <f>DAY($F3796)</f>
        <v/>
      </c>
      <c r="L3796">
        <f>IF(MOD($A3796,10)&lt;7,"ФО_01_Крупный","ФО_"&amp;TEXT(MOD($A3796,8)+1,"00"))</f>
        <v/>
      </c>
      <c r="M3796">
        <f>IF($AB3796="Да","Регион_001_Крупный","Регион_"&amp;TEXT(MOD(QUOTIENT($A3796-1,20),180)+1,"000"))</f>
        <v/>
      </c>
      <c r="N3796">
        <f>IF($AB3796="Да","Город_"&amp;TEXT(MOD($A3796-1,250)+1,"0000"),"Город_"&amp;TEXT(MOD($A3796-1,3000)+1,"0000"))</f>
        <v/>
      </c>
      <c r="O3796">
        <f>IF($AB3796="Да","Холдинг_Крупный","Холдинг_"&amp;TEXT(MOD(QUOTIENT($A3796-1,10000),20)+1,"00"))</f>
        <v/>
      </c>
      <c r="P3796">
        <f>IF($AB3796="Да","Организация_Крупная","Организация_"&amp;TEXT(MOD(QUOTIENT($A3796-1,500),600)+1,"000"))</f>
        <v/>
      </c>
      <c r="Q3796">
        <f>"Отдел_"&amp;TEXT(MOD(QUOTIENT($A3796-1,50),100)+1,"000")</f>
        <v/>
      </c>
      <c r="R3796">
        <f>IF($AB3796="Да","Группа_Крупная","Группа_"&amp;TEXT(MOD(QUOTIENT($A3796-1,5000),30)+1,"00"))</f>
        <v/>
      </c>
      <c r="S3796">
        <f>IF($AB3796="Да","Категория_Крупная","Категория_"&amp;TEXT(MOD(QUOTIENT($A3796-1,500),120)+1,"000"))</f>
        <v/>
      </c>
      <c r="T3796">
        <f>IF($AB3796="Да","Подкатегория_Крупная","Подкатегория_"&amp;TEXT(MOD(QUOTIENT($A3796-1,50),300)+1,"000"))</f>
        <v/>
      </c>
      <c r="U3796">
        <f>"SKU_"&amp;TEXT($A3796,"0000000")</f>
        <v/>
      </c>
      <c r="V3796">
        <f>CHOOSE(MOD($A3796-1,4)+1,"Enterprise","SMB","Госсектор","Розница")</f>
        <v/>
      </c>
      <c r="W3796">
        <f>"Клиент_"&amp;TEXT(MOD($A3796-1,20000)+1,"00000")</f>
        <v/>
      </c>
      <c r="X3796">
        <f>CHOOSE(MOD($A3796-1,5)+1,"Портал","API","Импорт","Ручной ввод","Интеграция")</f>
        <v/>
      </c>
      <c r="Y3796" s="8">
        <f>ROUND(1000+MOD($A3796*37,90000)+IF($AB3796="Да",5000,0),2)</f>
        <v/>
      </c>
      <c r="Z3796">
        <f>1+MOD($A3796,20)</f>
        <v/>
      </c>
      <c r="AA3796" s="8">
        <f>ROUND($Y3796*(0.08+MOD($A3796,17)/100),2)</f>
        <v/>
      </c>
      <c r="AB3796">
        <f>IF(MOD($A3796,10)&lt;7,"Да","Нет")</f>
        <v/>
      </c>
      <c r="AC3796">
        <f>$R3796&amp;" / "&amp;$S3796&amp;" / "&amp;$T3796</f>
        <v/>
      </c>
      <c r="AD3796">
        <f>1</f>
        <v/>
      </c>
      <c r="AE3796">
        <f>IF($A3796&lt;=Settings!$B$4,"до 100",IF($A3796&lt;=Settings!$B$5,"до 10 000",IF($A3796&lt;=Settings!$B$6,"до 100 000","100 000+")))</f>
        <v/>
      </c>
    </row>
    <row r="3797">
      <c r="A3797">
        <f>ROW()-1</f>
        <v/>
      </c>
      <c r="B3797">
        <f>IF($A3797&lt;=Settings!$B$4,"small_control",IF($A3797&lt;=Settings!$B$5,"medium_10k",IF($A3797&lt;=Settings!$B$6,"large_100k","extreme_1m")))</f>
        <v/>
      </c>
      <c r="C3797">
        <f>"ORD-"&amp;TEXT(QUOTIENT($A3797-1,3)+1,"0000000")</f>
        <v/>
      </c>
      <c r="D3797">
        <f>"LINE-"&amp;TEXT($A3797,"0000000")</f>
        <v/>
      </c>
      <c r="E3797" s="7">
        <f>Settings!$B$2+$A3797-1</f>
        <v/>
      </c>
      <c r="F3797" s="7">
        <f>Settings!$B$2+MOD($A3797-1,Settings!$B$7)</f>
        <v/>
      </c>
      <c r="G3797">
        <f>YEAR($F3797)</f>
        <v/>
      </c>
      <c r="H3797">
        <f>"Q"&amp;ROUNDUP(MONTH($F3797)/3,0)</f>
        <v/>
      </c>
      <c r="I3797">
        <f>MONTH($F3797)</f>
        <v/>
      </c>
      <c r="J3797">
        <f>CHOOSE(MONTH($F3797),"Январь","Февраль","Март","Апрель","Май","Июнь","Июль","Август","Сентябрь","Октябрь","Ноябрь","Декабрь")</f>
        <v/>
      </c>
      <c r="K3797">
        <f>DAY($F3797)</f>
        <v/>
      </c>
      <c r="L3797">
        <f>IF(MOD($A3797,10)&lt;7,"ФО_01_Крупный","ФО_"&amp;TEXT(MOD($A3797,8)+1,"00"))</f>
        <v/>
      </c>
      <c r="M3797">
        <f>IF($AB3797="Да","Регион_001_Крупный","Регион_"&amp;TEXT(MOD(QUOTIENT($A3797-1,20),180)+1,"000"))</f>
        <v/>
      </c>
      <c r="N3797">
        <f>IF($AB3797="Да","Город_"&amp;TEXT(MOD($A3797-1,250)+1,"0000"),"Город_"&amp;TEXT(MOD($A3797-1,3000)+1,"0000"))</f>
        <v/>
      </c>
      <c r="O3797">
        <f>IF($AB3797="Да","Холдинг_Крупный","Холдинг_"&amp;TEXT(MOD(QUOTIENT($A3797-1,10000),20)+1,"00"))</f>
        <v/>
      </c>
      <c r="P3797">
        <f>IF($AB3797="Да","Организация_Крупная","Организация_"&amp;TEXT(MOD(QUOTIENT($A3797-1,500),600)+1,"000"))</f>
        <v/>
      </c>
      <c r="Q3797">
        <f>"Отдел_"&amp;TEXT(MOD(QUOTIENT($A3797-1,50),100)+1,"000")</f>
        <v/>
      </c>
      <c r="R3797">
        <f>IF($AB3797="Да","Группа_Крупная","Группа_"&amp;TEXT(MOD(QUOTIENT($A3797-1,5000),30)+1,"00"))</f>
        <v/>
      </c>
      <c r="S3797">
        <f>IF($AB3797="Да","Категория_Крупная","Категория_"&amp;TEXT(MOD(QUOTIENT($A3797-1,500),120)+1,"000"))</f>
        <v/>
      </c>
      <c r="T3797">
        <f>IF($AB3797="Да","Подкатегория_Крупная","Подкатегория_"&amp;TEXT(MOD(QUOTIENT($A3797-1,50),300)+1,"000"))</f>
        <v/>
      </c>
      <c r="U3797">
        <f>"SKU_"&amp;TEXT($A3797,"0000000")</f>
        <v/>
      </c>
      <c r="V3797">
        <f>CHOOSE(MOD($A3797-1,4)+1,"Enterprise","SMB","Госсектор","Розница")</f>
        <v/>
      </c>
      <c r="W3797">
        <f>"Клиент_"&amp;TEXT(MOD($A3797-1,20000)+1,"00000")</f>
        <v/>
      </c>
      <c r="X3797">
        <f>CHOOSE(MOD($A3797-1,5)+1,"Портал","API","Импорт","Ручной ввод","Интеграция")</f>
        <v/>
      </c>
      <c r="Y3797" s="8">
        <f>ROUND(1000+MOD($A3797*37,90000)+IF($AB3797="Да",5000,0),2)</f>
        <v/>
      </c>
      <c r="Z3797">
        <f>1+MOD($A3797,20)</f>
        <v/>
      </c>
      <c r="AA3797" s="8">
        <f>ROUND($Y3797*(0.08+MOD($A3797,17)/100),2)</f>
        <v/>
      </c>
      <c r="AB3797">
        <f>IF(MOD($A3797,10)&lt;7,"Да","Нет")</f>
        <v/>
      </c>
      <c r="AC3797">
        <f>$R3797&amp;" / "&amp;$S3797&amp;" / "&amp;$T3797</f>
        <v/>
      </c>
      <c r="AD3797">
        <f>1</f>
        <v/>
      </c>
      <c r="AE3797">
        <f>IF($A3797&lt;=Settings!$B$4,"до 100",IF($A3797&lt;=Settings!$B$5,"до 10 000",IF($A3797&lt;=Settings!$B$6,"до 100 000","100 000+")))</f>
        <v/>
      </c>
    </row>
    <row r="3798">
      <c r="A3798">
        <f>ROW()-1</f>
        <v/>
      </c>
      <c r="B3798">
        <f>IF($A3798&lt;=Settings!$B$4,"small_control",IF($A3798&lt;=Settings!$B$5,"medium_10k",IF($A3798&lt;=Settings!$B$6,"large_100k","extreme_1m")))</f>
        <v/>
      </c>
      <c r="C3798">
        <f>"ORD-"&amp;TEXT(QUOTIENT($A3798-1,3)+1,"0000000")</f>
        <v/>
      </c>
      <c r="D3798">
        <f>"LINE-"&amp;TEXT($A3798,"0000000")</f>
        <v/>
      </c>
      <c r="E3798" s="7">
        <f>Settings!$B$2+$A3798-1</f>
        <v/>
      </c>
      <c r="F3798" s="7">
        <f>Settings!$B$2+MOD($A3798-1,Settings!$B$7)</f>
        <v/>
      </c>
      <c r="G3798">
        <f>YEAR($F3798)</f>
        <v/>
      </c>
      <c r="H3798">
        <f>"Q"&amp;ROUNDUP(MONTH($F3798)/3,0)</f>
        <v/>
      </c>
      <c r="I3798">
        <f>MONTH($F3798)</f>
        <v/>
      </c>
      <c r="J3798">
        <f>CHOOSE(MONTH($F3798),"Январь","Февраль","Март","Апрель","Май","Июнь","Июль","Август","Сентябрь","Октябрь","Ноябрь","Декабрь")</f>
        <v/>
      </c>
      <c r="K3798">
        <f>DAY($F3798)</f>
        <v/>
      </c>
      <c r="L3798">
        <f>IF(MOD($A3798,10)&lt;7,"ФО_01_Крупный","ФО_"&amp;TEXT(MOD($A3798,8)+1,"00"))</f>
        <v/>
      </c>
      <c r="M3798">
        <f>IF($AB3798="Да","Регион_001_Крупный","Регион_"&amp;TEXT(MOD(QUOTIENT($A3798-1,20),180)+1,"000"))</f>
        <v/>
      </c>
      <c r="N3798">
        <f>IF($AB3798="Да","Город_"&amp;TEXT(MOD($A3798-1,250)+1,"0000"),"Город_"&amp;TEXT(MOD($A3798-1,3000)+1,"0000"))</f>
        <v/>
      </c>
      <c r="O3798">
        <f>IF($AB3798="Да","Холдинг_Крупный","Холдинг_"&amp;TEXT(MOD(QUOTIENT($A3798-1,10000),20)+1,"00"))</f>
        <v/>
      </c>
      <c r="P3798">
        <f>IF($AB3798="Да","Организация_Крупная","Организация_"&amp;TEXT(MOD(QUOTIENT($A3798-1,500),600)+1,"000"))</f>
        <v/>
      </c>
      <c r="Q3798">
        <f>"Отдел_"&amp;TEXT(MOD(QUOTIENT($A3798-1,50),100)+1,"000")</f>
        <v/>
      </c>
      <c r="R3798">
        <f>IF($AB3798="Да","Группа_Крупная","Группа_"&amp;TEXT(MOD(QUOTIENT($A3798-1,5000),30)+1,"00"))</f>
        <v/>
      </c>
      <c r="S3798">
        <f>IF($AB3798="Да","Категория_Крупная","Категория_"&amp;TEXT(MOD(QUOTIENT($A3798-1,500),120)+1,"000"))</f>
        <v/>
      </c>
      <c r="T3798">
        <f>IF($AB3798="Да","Подкатегория_Крупная","Подкатегория_"&amp;TEXT(MOD(QUOTIENT($A3798-1,50),300)+1,"000"))</f>
        <v/>
      </c>
      <c r="U3798">
        <f>"SKU_"&amp;TEXT($A3798,"0000000")</f>
        <v/>
      </c>
      <c r="V3798">
        <f>CHOOSE(MOD($A3798-1,4)+1,"Enterprise","SMB","Госсектор","Розница")</f>
        <v/>
      </c>
      <c r="W3798">
        <f>"Клиент_"&amp;TEXT(MOD($A3798-1,20000)+1,"00000")</f>
        <v/>
      </c>
      <c r="X3798">
        <f>CHOOSE(MOD($A3798-1,5)+1,"Портал","API","Импорт","Ручной ввод","Интеграция")</f>
        <v/>
      </c>
      <c r="Y3798" s="8">
        <f>ROUND(1000+MOD($A3798*37,90000)+IF($AB3798="Да",5000,0),2)</f>
        <v/>
      </c>
      <c r="Z3798">
        <f>1+MOD($A3798,20)</f>
        <v/>
      </c>
      <c r="AA3798" s="8">
        <f>ROUND($Y3798*(0.08+MOD($A3798,17)/100),2)</f>
        <v/>
      </c>
      <c r="AB3798">
        <f>IF(MOD($A3798,10)&lt;7,"Да","Нет")</f>
        <v/>
      </c>
      <c r="AC3798">
        <f>$R3798&amp;" / "&amp;$S3798&amp;" / "&amp;$T3798</f>
        <v/>
      </c>
      <c r="AD3798">
        <f>1</f>
        <v/>
      </c>
      <c r="AE3798">
        <f>IF($A3798&lt;=Settings!$B$4,"до 100",IF($A3798&lt;=Settings!$B$5,"до 10 000",IF($A3798&lt;=Settings!$B$6,"до 100 000","100 000+")))</f>
        <v/>
      </c>
    </row>
    <row r="3799">
      <c r="A3799">
        <f>ROW()-1</f>
        <v/>
      </c>
      <c r="B3799">
        <f>IF($A3799&lt;=Settings!$B$4,"small_control",IF($A3799&lt;=Settings!$B$5,"medium_10k",IF($A3799&lt;=Settings!$B$6,"large_100k","extreme_1m")))</f>
        <v/>
      </c>
      <c r="C3799">
        <f>"ORD-"&amp;TEXT(QUOTIENT($A3799-1,3)+1,"0000000")</f>
        <v/>
      </c>
      <c r="D3799">
        <f>"LINE-"&amp;TEXT($A3799,"0000000")</f>
        <v/>
      </c>
      <c r="E3799" s="7">
        <f>Settings!$B$2+$A3799-1</f>
        <v/>
      </c>
      <c r="F3799" s="7">
        <f>Settings!$B$2+MOD($A3799-1,Settings!$B$7)</f>
        <v/>
      </c>
      <c r="G3799">
        <f>YEAR($F3799)</f>
        <v/>
      </c>
      <c r="H3799">
        <f>"Q"&amp;ROUNDUP(MONTH($F3799)/3,0)</f>
        <v/>
      </c>
      <c r="I3799">
        <f>MONTH($F3799)</f>
        <v/>
      </c>
      <c r="J3799">
        <f>CHOOSE(MONTH($F3799),"Январь","Февраль","Март","Апрель","Май","Июнь","Июль","Август","Сентябрь","Октябрь","Ноябрь","Декабрь")</f>
        <v/>
      </c>
      <c r="K3799">
        <f>DAY($F3799)</f>
        <v/>
      </c>
      <c r="L3799">
        <f>IF(MOD($A3799,10)&lt;7,"ФО_01_Крупный","ФО_"&amp;TEXT(MOD($A3799,8)+1,"00"))</f>
        <v/>
      </c>
      <c r="M3799">
        <f>IF($AB3799="Да","Регион_001_Крупный","Регион_"&amp;TEXT(MOD(QUOTIENT($A3799-1,20),180)+1,"000"))</f>
        <v/>
      </c>
      <c r="N3799">
        <f>IF($AB3799="Да","Город_"&amp;TEXT(MOD($A3799-1,250)+1,"0000"),"Город_"&amp;TEXT(MOD($A3799-1,3000)+1,"0000"))</f>
        <v/>
      </c>
      <c r="O3799">
        <f>IF($AB3799="Да","Холдинг_Крупный","Холдинг_"&amp;TEXT(MOD(QUOTIENT($A3799-1,10000),20)+1,"00"))</f>
        <v/>
      </c>
      <c r="P3799">
        <f>IF($AB3799="Да","Организация_Крупная","Организация_"&amp;TEXT(MOD(QUOTIENT($A3799-1,500),600)+1,"000"))</f>
        <v/>
      </c>
      <c r="Q3799">
        <f>"Отдел_"&amp;TEXT(MOD(QUOTIENT($A3799-1,50),100)+1,"000")</f>
        <v/>
      </c>
      <c r="R3799">
        <f>IF($AB3799="Да","Группа_Крупная","Группа_"&amp;TEXT(MOD(QUOTIENT($A3799-1,5000),30)+1,"00"))</f>
        <v/>
      </c>
      <c r="S3799">
        <f>IF($AB3799="Да","Категория_Крупная","Категория_"&amp;TEXT(MOD(QUOTIENT($A3799-1,500),120)+1,"000"))</f>
        <v/>
      </c>
      <c r="T3799">
        <f>IF($AB3799="Да","Подкатегория_Крупная","Подкатегория_"&amp;TEXT(MOD(QUOTIENT($A3799-1,50),300)+1,"000"))</f>
        <v/>
      </c>
      <c r="U3799">
        <f>"SKU_"&amp;TEXT($A3799,"0000000")</f>
        <v/>
      </c>
      <c r="V3799">
        <f>CHOOSE(MOD($A3799-1,4)+1,"Enterprise","SMB","Госсектор","Розница")</f>
        <v/>
      </c>
      <c r="W3799">
        <f>"Клиент_"&amp;TEXT(MOD($A3799-1,20000)+1,"00000")</f>
        <v/>
      </c>
      <c r="X3799">
        <f>CHOOSE(MOD($A3799-1,5)+1,"Портал","API","Импорт","Ручной ввод","Интеграция")</f>
        <v/>
      </c>
      <c r="Y3799" s="8">
        <f>ROUND(1000+MOD($A3799*37,90000)+IF($AB3799="Да",5000,0),2)</f>
        <v/>
      </c>
      <c r="Z3799">
        <f>1+MOD($A3799,20)</f>
        <v/>
      </c>
      <c r="AA3799" s="8">
        <f>ROUND($Y3799*(0.08+MOD($A3799,17)/100),2)</f>
        <v/>
      </c>
      <c r="AB3799">
        <f>IF(MOD($A3799,10)&lt;7,"Да","Нет")</f>
        <v/>
      </c>
      <c r="AC3799">
        <f>$R3799&amp;" / "&amp;$S3799&amp;" / "&amp;$T3799</f>
        <v/>
      </c>
      <c r="AD3799">
        <f>1</f>
        <v/>
      </c>
      <c r="AE3799">
        <f>IF($A3799&lt;=Settings!$B$4,"до 100",IF($A3799&lt;=Settings!$B$5,"до 10 000",IF($A3799&lt;=Settings!$B$6,"до 100 000","100 000+")))</f>
        <v/>
      </c>
    </row>
    <row r="3800">
      <c r="A3800">
        <f>ROW()-1</f>
        <v/>
      </c>
      <c r="B3800">
        <f>IF($A3800&lt;=Settings!$B$4,"small_control",IF($A3800&lt;=Settings!$B$5,"medium_10k",IF($A3800&lt;=Settings!$B$6,"large_100k","extreme_1m")))</f>
        <v/>
      </c>
      <c r="C3800">
        <f>"ORD-"&amp;TEXT(QUOTIENT($A3800-1,3)+1,"0000000")</f>
        <v/>
      </c>
      <c r="D3800">
        <f>"LINE-"&amp;TEXT($A3800,"0000000")</f>
        <v/>
      </c>
      <c r="E3800" s="7">
        <f>Settings!$B$2+$A3800-1</f>
        <v/>
      </c>
      <c r="F3800" s="7">
        <f>Settings!$B$2+MOD($A3800-1,Settings!$B$7)</f>
        <v/>
      </c>
      <c r="G3800">
        <f>YEAR($F3800)</f>
        <v/>
      </c>
      <c r="H3800">
        <f>"Q"&amp;ROUNDUP(MONTH($F3800)/3,0)</f>
        <v/>
      </c>
      <c r="I3800">
        <f>MONTH($F3800)</f>
        <v/>
      </c>
      <c r="J3800">
        <f>CHOOSE(MONTH($F3800),"Январь","Февраль","Март","Апрель","Май","Июнь","Июль","Август","Сентябрь","Октябрь","Ноябрь","Декабрь")</f>
        <v/>
      </c>
      <c r="K3800">
        <f>DAY($F3800)</f>
        <v/>
      </c>
      <c r="L3800">
        <f>IF(MOD($A3800,10)&lt;7,"ФО_01_Крупный","ФО_"&amp;TEXT(MOD($A3800,8)+1,"00"))</f>
        <v/>
      </c>
      <c r="M3800">
        <f>IF($AB3800="Да","Регион_001_Крупный","Регион_"&amp;TEXT(MOD(QUOTIENT($A3800-1,20),180)+1,"000"))</f>
        <v/>
      </c>
      <c r="N3800">
        <f>IF($AB3800="Да","Город_"&amp;TEXT(MOD($A3800-1,250)+1,"0000"),"Город_"&amp;TEXT(MOD($A3800-1,3000)+1,"0000"))</f>
        <v/>
      </c>
      <c r="O3800">
        <f>IF($AB3800="Да","Холдинг_Крупный","Холдинг_"&amp;TEXT(MOD(QUOTIENT($A3800-1,10000),20)+1,"00"))</f>
        <v/>
      </c>
      <c r="P3800">
        <f>IF($AB3800="Да","Организация_Крупная","Организация_"&amp;TEXT(MOD(QUOTIENT($A3800-1,500),600)+1,"000"))</f>
        <v/>
      </c>
      <c r="Q3800">
        <f>"Отдел_"&amp;TEXT(MOD(QUOTIENT($A3800-1,50),100)+1,"000")</f>
        <v/>
      </c>
      <c r="R3800">
        <f>IF($AB3800="Да","Группа_Крупная","Группа_"&amp;TEXT(MOD(QUOTIENT($A3800-1,5000),30)+1,"00"))</f>
        <v/>
      </c>
      <c r="S3800">
        <f>IF($AB3800="Да","Категория_Крупная","Категория_"&amp;TEXT(MOD(QUOTIENT($A3800-1,500),120)+1,"000"))</f>
        <v/>
      </c>
      <c r="T3800">
        <f>IF($AB3800="Да","Подкатегория_Крупная","Подкатегория_"&amp;TEXT(MOD(QUOTIENT($A3800-1,50),300)+1,"000"))</f>
        <v/>
      </c>
      <c r="U3800">
        <f>"SKU_"&amp;TEXT($A3800,"0000000")</f>
        <v/>
      </c>
      <c r="V3800">
        <f>CHOOSE(MOD($A3800-1,4)+1,"Enterprise","SMB","Госсектор","Розница")</f>
        <v/>
      </c>
      <c r="W3800">
        <f>"Клиент_"&amp;TEXT(MOD($A3800-1,20000)+1,"00000")</f>
        <v/>
      </c>
      <c r="X3800">
        <f>CHOOSE(MOD($A3800-1,5)+1,"Портал","API","Импорт","Ручной ввод","Интеграция")</f>
        <v/>
      </c>
      <c r="Y3800" s="8">
        <f>ROUND(1000+MOD($A3800*37,90000)+IF($AB3800="Да",5000,0),2)</f>
        <v/>
      </c>
      <c r="Z3800">
        <f>1+MOD($A3800,20)</f>
        <v/>
      </c>
      <c r="AA3800" s="8">
        <f>ROUND($Y3800*(0.08+MOD($A3800,17)/100),2)</f>
        <v/>
      </c>
      <c r="AB3800">
        <f>IF(MOD($A3800,10)&lt;7,"Да","Нет")</f>
        <v/>
      </c>
      <c r="AC3800">
        <f>$R3800&amp;" / "&amp;$S3800&amp;" / "&amp;$T3800</f>
        <v/>
      </c>
      <c r="AD3800">
        <f>1</f>
        <v/>
      </c>
      <c r="AE3800">
        <f>IF($A3800&lt;=Settings!$B$4,"до 100",IF($A3800&lt;=Settings!$B$5,"до 10 000",IF($A3800&lt;=Settings!$B$6,"до 100 000","100 000+")))</f>
        <v/>
      </c>
    </row>
    <row r="3801">
      <c r="A3801">
        <f>ROW()-1</f>
        <v/>
      </c>
      <c r="B3801">
        <f>IF($A3801&lt;=Settings!$B$4,"small_control",IF($A3801&lt;=Settings!$B$5,"medium_10k",IF($A3801&lt;=Settings!$B$6,"large_100k","extreme_1m")))</f>
        <v/>
      </c>
      <c r="C3801">
        <f>"ORD-"&amp;TEXT(QUOTIENT($A3801-1,3)+1,"0000000")</f>
        <v/>
      </c>
      <c r="D3801">
        <f>"LINE-"&amp;TEXT($A3801,"0000000")</f>
        <v/>
      </c>
      <c r="E3801" s="7">
        <f>Settings!$B$2+$A3801-1</f>
        <v/>
      </c>
      <c r="F3801" s="7">
        <f>Settings!$B$2+MOD($A3801-1,Settings!$B$7)</f>
        <v/>
      </c>
      <c r="G3801">
        <f>YEAR($F3801)</f>
        <v/>
      </c>
      <c r="H3801">
        <f>"Q"&amp;ROUNDUP(MONTH($F3801)/3,0)</f>
        <v/>
      </c>
      <c r="I3801">
        <f>MONTH($F3801)</f>
        <v/>
      </c>
      <c r="J3801">
        <f>CHOOSE(MONTH($F3801),"Январь","Февраль","Март","Апрель","Май","Июнь","Июль","Август","Сентябрь","Октябрь","Ноябрь","Декабрь")</f>
        <v/>
      </c>
      <c r="K3801">
        <f>DAY($F3801)</f>
        <v/>
      </c>
      <c r="L3801">
        <f>IF(MOD($A3801,10)&lt;7,"ФО_01_Крупный","ФО_"&amp;TEXT(MOD($A3801,8)+1,"00"))</f>
        <v/>
      </c>
      <c r="M3801">
        <f>IF($AB3801="Да","Регион_001_Крупный","Регион_"&amp;TEXT(MOD(QUOTIENT($A3801-1,20),180)+1,"000"))</f>
        <v/>
      </c>
      <c r="N3801">
        <f>IF($AB3801="Да","Город_"&amp;TEXT(MOD($A3801-1,250)+1,"0000"),"Город_"&amp;TEXT(MOD($A3801-1,3000)+1,"0000"))</f>
        <v/>
      </c>
      <c r="O3801">
        <f>IF($AB3801="Да","Холдинг_Крупный","Холдинг_"&amp;TEXT(MOD(QUOTIENT($A3801-1,10000),20)+1,"00"))</f>
        <v/>
      </c>
      <c r="P3801">
        <f>IF($AB3801="Да","Организация_Крупная","Организация_"&amp;TEXT(MOD(QUOTIENT($A3801-1,500),600)+1,"000"))</f>
        <v/>
      </c>
      <c r="Q3801">
        <f>"Отдел_"&amp;TEXT(MOD(QUOTIENT($A3801-1,50),100)+1,"000")</f>
        <v/>
      </c>
      <c r="R3801">
        <f>IF($AB3801="Да","Группа_Крупная","Группа_"&amp;TEXT(MOD(QUOTIENT($A3801-1,5000),30)+1,"00"))</f>
        <v/>
      </c>
      <c r="S3801">
        <f>IF($AB3801="Да","Категория_Крупная","Категория_"&amp;TEXT(MOD(QUOTIENT($A3801-1,500),120)+1,"000"))</f>
        <v/>
      </c>
      <c r="T3801">
        <f>IF($AB3801="Да","Подкатегория_Крупная","Подкатегория_"&amp;TEXT(MOD(QUOTIENT($A3801-1,50),300)+1,"000"))</f>
        <v/>
      </c>
      <c r="U3801">
        <f>"SKU_"&amp;TEXT($A3801,"0000000")</f>
        <v/>
      </c>
      <c r="V3801">
        <f>CHOOSE(MOD($A3801-1,4)+1,"Enterprise","SMB","Госсектор","Розница")</f>
        <v/>
      </c>
      <c r="W3801">
        <f>"Клиент_"&amp;TEXT(MOD($A3801-1,20000)+1,"00000")</f>
        <v/>
      </c>
      <c r="X3801">
        <f>CHOOSE(MOD($A3801-1,5)+1,"Портал","API","Импорт","Ручной ввод","Интеграция")</f>
        <v/>
      </c>
      <c r="Y3801" s="8">
        <f>ROUND(1000+MOD($A3801*37,90000)+IF($AB3801="Да",5000,0),2)</f>
        <v/>
      </c>
      <c r="Z3801">
        <f>1+MOD($A3801,20)</f>
        <v/>
      </c>
      <c r="AA3801" s="8">
        <f>ROUND($Y3801*(0.08+MOD($A3801,17)/100),2)</f>
        <v/>
      </c>
      <c r="AB3801">
        <f>IF(MOD($A3801,10)&lt;7,"Да","Нет")</f>
        <v/>
      </c>
      <c r="AC3801">
        <f>$R3801&amp;" / "&amp;$S3801&amp;" / "&amp;$T3801</f>
        <v/>
      </c>
      <c r="AD3801">
        <f>1</f>
        <v/>
      </c>
      <c r="AE3801">
        <f>IF($A3801&lt;=Settings!$B$4,"до 100",IF($A3801&lt;=Settings!$B$5,"до 10 000",IF($A3801&lt;=Settings!$B$6,"до 100 000","100 000+")))</f>
        <v/>
      </c>
    </row>
    <row r="3802">
      <c r="A3802">
        <f>ROW()-1</f>
        <v/>
      </c>
      <c r="B3802">
        <f>IF($A3802&lt;=Settings!$B$4,"small_control",IF($A3802&lt;=Settings!$B$5,"medium_10k",IF($A3802&lt;=Settings!$B$6,"large_100k","extreme_1m")))</f>
        <v/>
      </c>
      <c r="C3802">
        <f>"ORD-"&amp;TEXT(QUOTIENT($A3802-1,3)+1,"0000000")</f>
        <v/>
      </c>
      <c r="D3802">
        <f>"LINE-"&amp;TEXT($A3802,"0000000")</f>
        <v/>
      </c>
      <c r="E3802" s="7">
        <f>Settings!$B$2+$A3802-1</f>
        <v/>
      </c>
      <c r="F3802" s="7">
        <f>Settings!$B$2+MOD($A3802-1,Settings!$B$7)</f>
        <v/>
      </c>
      <c r="G3802">
        <f>YEAR($F3802)</f>
        <v/>
      </c>
      <c r="H3802">
        <f>"Q"&amp;ROUNDUP(MONTH($F3802)/3,0)</f>
        <v/>
      </c>
      <c r="I3802">
        <f>MONTH($F3802)</f>
        <v/>
      </c>
      <c r="J3802">
        <f>CHOOSE(MONTH($F3802),"Январь","Февраль","Март","Апрель","Май","Июнь","Июль","Август","Сентябрь","Октябрь","Ноябрь","Декабрь")</f>
        <v/>
      </c>
      <c r="K3802">
        <f>DAY($F3802)</f>
        <v/>
      </c>
      <c r="L3802">
        <f>IF(MOD($A3802,10)&lt;7,"ФО_01_Крупный","ФО_"&amp;TEXT(MOD($A3802,8)+1,"00"))</f>
        <v/>
      </c>
      <c r="M3802">
        <f>IF($AB3802="Да","Регион_001_Крупный","Регион_"&amp;TEXT(MOD(QUOTIENT($A3802-1,20),180)+1,"000"))</f>
        <v/>
      </c>
      <c r="N3802">
        <f>IF($AB3802="Да","Город_"&amp;TEXT(MOD($A3802-1,250)+1,"0000"),"Город_"&amp;TEXT(MOD($A3802-1,3000)+1,"0000"))</f>
        <v/>
      </c>
      <c r="O3802">
        <f>IF($AB3802="Да","Холдинг_Крупный","Холдинг_"&amp;TEXT(MOD(QUOTIENT($A3802-1,10000),20)+1,"00"))</f>
        <v/>
      </c>
      <c r="P3802">
        <f>IF($AB3802="Да","Организация_Крупная","Организация_"&amp;TEXT(MOD(QUOTIENT($A3802-1,500),600)+1,"000"))</f>
        <v/>
      </c>
      <c r="Q3802">
        <f>"Отдел_"&amp;TEXT(MOD(QUOTIENT($A3802-1,50),100)+1,"000")</f>
        <v/>
      </c>
      <c r="R3802">
        <f>IF($AB3802="Да","Группа_Крупная","Группа_"&amp;TEXT(MOD(QUOTIENT($A3802-1,5000),30)+1,"00"))</f>
        <v/>
      </c>
      <c r="S3802">
        <f>IF($AB3802="Да","Категория_Крупная","Категория_"&amp;TEXT(MOD(QUOTIENT($A3802-1,500),120)+1,"000"))</f>
        <v/>
      </c>
      <c r="T3802">
        <f>IF($AB3802="Да","Подкатегория_Крупная","Подкатегория_"&amp;TEXT(MOD(QUOTIENT($A3802-1,50),300)+1,"000"))</f>
        <v/>
      </c>
      <c r="U3802">
        <f>"SKU_"&amp;TEXT($A3802,"0000000")</f>
        <v/>
      </c>
      <c r="V3802">
        <f>CHOOSE(MOD($A3802-1,4)+1,"Enterprise","SMB","Госсектор","Розница")</f>
        <v/>
      </c>
      <c r="W3802">
        <f>"Клиент_"&amp;TEXT(MOD($A3802-1,20000)+1,"00000")</f>
        <v/>
      </c>
      <c r="X3802">
        <f>CHOOSE(MOD($A3802-1,5)+1,"Портал","API","Импорт","Ручной ввод","Интеграция")</f>
        <v/>
      </c>
      <c r="Y3802" s="8">
        <f>ROUND(1000+MOD($A3802*37,90000)+IF($AB3802="Да",5000,0),2)</f>
        <v/>
      </c>
      <c r="Z3802">
        <f>1+MOD($A3802,20)</f>
        <v/>
      </c>
      <c r="AA3802" s="8">
        <f>ROUND($Y3802*(0.08+MOD($A3802,17)/100),2)</f>
        <v/>
      </c>
      <c r="AB3802">
        <f>IF(MOD($A3802,10)&lt;7,"Да","Нет")</f>
        <v/>
      </c>
      <c r="AC3802">
        <f>$R3802&amp;" / "&amp;$S3802&amp;" / "&amp;$T3802</f>
        <v/>
      </c>
      <c r="AD3802">
        <f>1</f>
        <v/>
      </c>
      <c r="AE3802">
        <f>IF($A3802&lt;=Settings!$B$4,"до 100",IF($A3802&lt;=Settings!$B$5,"до 10 000",IF($A3802&lt;=Settings!$B$6,"до 100 000","100 000+")))</f>
        <v/>
      </c>
    </row>
    <row r="3803">
      <c r="A3803">
        <f>ROW()-1</f>
        <v/>
      </c>
      <c r="B3803">
        <f>IF($A3803&lt;=Settings!$B$4,"small_control",IF($A3803&lt;=Settings!$B$5,"medium_10k",IF($A3803&lt;=Settings!$B$6,"large_100k","extreme_1m")))</f>
        <v/>
      </c>
      <c r="C3803">
        <f>"ORD-"&amp;TEXT(QUOTIENT($A3803-1,3)+1,"0000000")</f>
        <v/>
      </c>
      <c r="D3803">
        <f>"LINE-"&amp;TEXT($A3803,"0000000")</f>
        <v/>
      </c>
      <c r="E3803" s="7">
        <f>Settings!$B$2+$A3803-1</f>
        <v/>
      </c>
      <c r="F3803" s="7">
        <f>Settings!$B$2+MOD($A3803-1,Settings!$B$7)</f>
        <v/>
      </c>
      <c r="G3803">
        <f>YEAR($F3803)</f>
        <v/>
      </c>
      <c r="H3803">
        <f>"Q"&amp;ROUNDUP(MONTH($F3803)/3,0)</f>
        <v/>
      </c>
      <c r="I3803">
        <f>MONTH($F3803)</f>
        <v/>
      </c>
      <c r="J3803">
        <f>CHOOSE(MONTH($F3803),"Январь","Февраль","Март","Апрель","Май","Июнь","Июль","Август","Сентябрь","Октябрь","Ноябрь","Декабрь")</f>
        <v/>
      </c>
      <c r="K3803">
        <f>DAY($F3803)</f>
        <v/>
      </c>
      <c r="L3803">
        <f>IF(MOD($A3803,10)&lt;7,"ФО_01_Крупный","ФО_"&amp;TEXT(MOD($A3803,8)+1,"00"))</f>
        <v/>
      </c>
      <c r="M3803">
        <f>IF($AB3803="Да","Регион_001_Крупный","Регион_"&amp;TEXT(MOD(QUOTIENT($A3803-1,20),180)+1,"000"))</f>
        <v/>
      </c>
      <c r="N3803">
        <f>IF($AB3803="Да","Город_"&amp;TEXT(MOD($A3803-1,250)+1,"0000"),"Город_"&amp;TEXT(MOD($A3803-1,3000)+1,"0000"))</f>
        <v/>
      </c>
      <c r="O3803">
        <f>IF($AB3803="Да","Холдинг_Крупный","Холдинг_"&amp;TEXT(MOD(QUOTIENT($A3803-1,10000),20)+1,"00"))</f>
        <v/>
      </c>
      <c r="P3803">
        <f>IF($AB3803="Да","Организация_Крупная","Организация_"&amp;TEXT(MOD(QUOTIENT($A3803-1,500),600)+1,"000"))</f>
        <v/>
      </c>
      <c r="Q3803">
        <f>"Отдел_"&amp;TEXT(MOD(QUOTIENT($A3803-1,50),100)+1,"000")</f>
        <v/>
      </c>
      <c r="R3803">
        <f>IF($AB3803="Да","Группа_Крупная","Группа_"&amp;TEXT(MOD(QUOTIENT($A3803-1,5000),30)+1,"00"))</f>
        <v/>
      </c>
      <c r="S3803">
        <f>IF($AB3803="Да","Категория_Крупная","Категория_"&amp;TEXT(MOD(QUOTIENT($A3803-1,500),120)+1,"000"))</f>
        <v/>
      </c>
      <c r="T3803">
        <f>IF($AB3803="Да","Подкатегория_Крупная","Подкатегория_"&amp;TEXT(MOD(QUOTIENT($A3803-1,50),300)+1,"000"))</f>
        <v/>
      </c>
      <c r="U3803">
        <f>"SKU_"&amp;TEXT($A3803,"0000000")</f>
        <v/>
      </c>
      <c r="V3803">
        <f>CHOOSE(MOD($A3803-1,4)+1,"Enterprise","SMB","Госсектор","Розница")</f>
        <v/>
      </c>
      <c r="W3803">
        <f>"Клиент_"&amp;TEXT(MOD($A3803-1,20000)+1,"00000")</f>
        <v/>
      </c>
      <c r="X3803">
        <f>CHOOSE(MOD($A3803-1,5)+1,"Портал","API","Импорт","Ручной ввод","Интеграция")</f>
        <v/>
      </c>
      <c r="Y3803" s="8">
        <f>ROUND(1000+MOD($A3803*37,90000)+IF($AB3803="Да",5000,0),2)</f>
        <v/>
      </c>
      <c r="Z3803">
        <f>1+MOD($A3803,20)</f>
        <v/>
      </c>
      <c r="AA3803" s="8">
        <f>ROUND($Y3803*(0.08+MOD($A3803,17)/100),2)</f>
        <v/>
      </c>
      <c r="AB3803">
        <f>IF(MOD($A3803,10)&lt;7,"Да","Нет")</f>
        <v/>
      </c>
      <c r="AC3803">
        <f>$R3803&amp;" / "&amp;$S3803&amp;" / "&amp;$T3803</f>
        <v/>
      </c>
      <c r="AD3803">
        <f>1</f>
        <v/>
      </c>
      <c r="AE3803">
        <f>IF($A3803&lt;=Settings!$B$4,"до 100",IF($A3803&lt;=Settings!$B$5,"до 10 000",IF($A3803&lt;=Settings!$B$6,"до 100 000","100 000+")))</f>
        <v/>
      </c>
    </row>
    <row r="3804">
      <c r="A3804">
        <f>ROW()-1</f>
        <v/>
      </c>
      <c r="B3804">
        <f>IF($A3804&lt;=Settings!$B$4,"small_control",IF($A3804&lt;=Settings!$B$5,"medium_10k",IF($A3804&lt;=Settings!$B$6,"large_100k","extreme_1m")))</f>
        <v/>
      </c>
      <c r="C3804">
        <f>"ORD-"&amp;TEXT(QUOTIENT($A3804-1,3)+1,"0000000")</f>
        <v/>
      </c>
      <c r="D3804">
        <f>"LINE-"&amp;TEXT($A3804,"0000000")</f>
        <v/>
      </c>
      <c r="E3804" s="7">
        <f>Settings!$B$2+$A3804-1</f>
        <v/>
      </c>
      <c r="F3804" s="7">
        <f>Settings!$B$2+MOD($A3804-1,Settings!$B$7)</f>
        <v/>
      </c>
      <c r="G3804">
        <f>YEAR($F3804)</f>
        <v/>
      </c>
      <c r="H3804">
        <f>"Q"&amp;ROUNDUP(MONTH($F3804)/3,0)</f>
        <v/>
      </c>
      <c r="I3804">
        <f>MONTH($F3804)</f>
        <v/>
      </c>
      <c r="J3804">
        <f>CHOOSE(MONTH($F3804),"Январь","Февраль","Март","Апрель","Май","Июнь","Июль","Август","Сентябрь","Октябрь","Ноябрь","Декабрь")</f>
        <v/>
      </c>
      <c r="K3804">
        <f>DAY($F3804)</f>
        <v/>
      </c>
      <c r="L3804">
        <f>IF(MOD($A3804,10)&lt;7,"ФО_01_Крупный","ФО_"&amp;TEXT(MOD($A3804,8)+1,"00"))</f>
        <v/>
      </c>
      <c r="M3804">
        <f>IF($AB3804="Да","Регион_001_Крупный","Регион_"&amp;TEXT(MOD(QUOTIENT($A3804-1,20),180)+1,"000"))</f>
        <v/>
      </c>
      <c r="N3804">
        <f>IF($AB3804="Да","Город_"&amp;TEXT(MOD($A3804-1,250)+1,"0000"),"Город_"&amp;TEXT(MOD($A3804-1,3000)+1,"0000"))</f>
        <v/>
      </c>
      <c r="O3804">
        <f>IF($AB3804="Да","Холдинг_Крупный","Холдинг_"&amp;TEXT(MOD(QUOTIENT($A3804-1,10000),20)+1,"00"))</f>
        <v/>
      </c>
      <c r="P3804">
        <f>IF($AB3804="Да","Организация_Крупная","Организация_"&amp;TEXT(MOD(QUOTIENT($A3804-1,500),600)+1,"000"))</f>
        <v/>
      </c>
      <c r="Q3804">
        <f>"Отдел_"&amp;TEXT(MOD(QUOTIENT($A3804-1,50),100)+1,"000")</f>
        <v/>
      </c>
      <c r="R3804">
        <f>IF($AB3804="Да","Группа_Крупная","Группа_"&amp;TEXT(MOD(QUOTIENT($A3804-1,5000),30)+1,"00"))</f>
        <v/>
      </c>
      <c r="S3804">
        <f>IF($AB3804="Да","Категория_Крупная","Категория_"&amp;TEXT(MOD(QUOTIENT($A3804-1,500),120)+1,"000"))</f>
        <v/>
      </c>
      <c r="T3804">
        <f>IF($AB3804="Да","Подкатегория_Крупная","Подкатегория_"&amp;TEXT(MOD(QUOTIENT($A3804-1,50),300)+1,"000"))</f>
        <v/>
      </c>
      <c r="U3804">
        <f>"SKU_"&amp;TEXT($A3804,"0000000")</f>
        <v/>
      </c>
      <c r="V3804">
        <f>CHOOSE(MOD($A3804-1,4)+1,"Enterprise","SMB","Госсектор","Розница")</f>
        <v/>
      </c>
      <c r="W3804">
        <f>"Клиент_"&amp;TEXT(MOD($A3804-1,20000)+1,"00000")</f>
        <v/>
      </c>
      <c r="X3804">
        <f>CHOOSE(MOD($A3804-1,5)+1,"Портал","API","Импорт","Ручной ввод","Интеграция")</f>
        <v/>
      </c>
      <c r="Y3804" s="8">
        <f>ROUND(1000+MOD($A3804*37,90000)+IF($AB3804="Да",5000,0),2)</f>
        <v/>
      </c>
      <c r="Z3804">
        <f>1+MOD($A3804,20)</f>
        <v/>
      </c>
      <c r="AA3804" s="8">
        <f>ROUND($Y3804*(0.08+MOD($A3804,17)/100),2)</f>
        <v/>
      </c>
      <c r="AB3804">
        <f>IF(MOD($A3804,10)&lt;7,"Да","Нет")</f>
        <v/>
      </c>
      <c r="AC3804">
        <f>$R3804&amp;" / "&amp;$S3804&amp;" / "&amp;$T3804</f>
        <v/>
      </c>
      <c r="AD3804">
        <f>1</f>
        <v/>
      </c>
      <c r="AE3804">
        <f>IF($A3804&lt;=Settings!$B$4,"до 100",IF($A3804&lt;=Settings!$B$5,"до 10 000",IF($A3804&lt;=Settings!$B$6,"до 100 000","100 000+")))</f>
        <v/>
      </c>
    </row>
    <row r="3805">
      <c r="A3805">
        <f>ROW()-1</f>
        <v/>
      </c>
      <c r="B3805">
        <f>IF($A3805&lt;=Settings!$B$4,"small_control",IF($A3805&lt;=Settings!$B$5,"medium_10k",IF($A3805&lt;=Settings!$B$6,"large_100k","extreme_1m")))</f>
        <v/>
      </c>
      <c r="C3805">
        <f>"ORD-"&amp;TEXT(QUOTIENT($A3805-1,3)+1,"0000000")</f>
        <v/>
      </c>
      <c r="D3805">
        <f>"LINE-"&amp;TEXT($A3805,"0000000")</f>
        <v/>
      </c>
      <c r="E3805" s="7">
        <f>Settings!$B$2+$A3805-1</f>
        <v/>
      </c>
      <c r="F3805" s="7">
        <f>Settings!$B$2+MOD($A3805-1,Settings!$B$7)</f>
        <v/>
      </c>
      <c r="G3805">
        <f>YEAR($F3805)</f>
        <v/>
      </c>
      <c r="H3805">
        <f>"Q"&amp;ROUNDUP(MONTH($F3805)/3,0)</f>
        <v/>
      </c>
      <c r="I3805">
        <f>MONTH($F3805)</f>
        <v/>
      </c>
      <c r="J3805">
        <f>CHOOSE(MONTH($F3805),"Январь","Февраль","Март","Апрель","Май","Июнь","Июль","Август","Сентябрь","Октябрь","Ноябрь","Декабрь")</f>
        <v/>
      </c>
      <c r="K3805">
        <f>DAY($F3805)</f>
        <v/>
      </c>
      <c r="L3805">
        <f>IF(MOD($A3805,10)&lt;7,"ФО_01_Крупный","ФО_"&amp;TEXT(MOD($A3805,8)+1,"00"))</f>
        <v/>
      </c>
      <c r="M3805">
        <f>IF($AB3805="Да","Регион_001_Крупный","Регион_"&amp;TEXT(MOD(QUOTIENT($A3805-1,20),180)+1,"000"))</f>
        <v/>
      </c>
      <c r="N3805">
        <f>IF($AB3805="Да","Город_"&amp;TEXT(MOD($A3805-1,250)+1,"0000"),"Город_"&amp;TEXT(MOD($A3805-1,3000)+1,"0000"))</f>
        <v/>
      </c>
      <c r="O3805">
        <f>IF($AB3805="Да","Холдинг_Крупный","Холдинг_"&amp;TEXT(MOD(QUOTIENT($A3805-1,10000),20)+1,"00"))</f>
        <v/>
      </c>
      <c r="P3805">
        <f>IF($AB3805="Да","Организация_Крупная","Организация_"&amp;TEXT(MOD(QUOTIENT($A3805-1,500),600)+1,"000"))</f>
        <v/>
      </c>
      <c r="Q3805">
        <f>"Отдел_"&amp;TEXT(MOD(QUOTIENT($A3805-1,50),100)+1,"000")</f>
        <v/>
      </c>
      <c r="R3805">
        <f>IF($AB3805="Да","Группа_Крупная","Группа_"&amp;TEXT(MOD(QUOTIENT($A3805-1,5000),30)+1,"00"))</f>
        <v/>
      </c>
      <c r="S3805">
        <f>IF($AB3805="Да","Категория_Крупная","Категория_"&amp;TEXT(MOD(QUOTIENT($A3805-1,500),120)+1,"000"))</f>
        <v/>
      </c>
      <c r="T3805">
        <f>IF($AB3805="Да","Подкатегория_Крупная","Подкатегория_"&amp;TEXT(MOD(QUOTIENT($A3805-1,50),300)+1,"000"))</f>
        <v/>
      </c>
      <c r="U3805">
        <f>"SKU_"&amp;TEXT($A3805,"0000000")</f>
        <v/>
      </c>
      <c r="V3805">
        <f>CHOOSE(MOD($A3805-1,4)+1,"Enterprise","SMB","Госсектор","Розница")</f>
        <v/>
      </c>
      <c r="W3805">
        <f>"Клиент_"&amp;TEXT(MOD($A3805-1,20000)+1,"00000")</f>
        <v/>
      </c>
      <c r="X3805">
        <f>CHOOSE(MOD($A3805-1,5)+1,"Портал","API","Импорт","Ручной ввод","Интеграция")</f>
        <v/>
      </c>
      <c r="Y3805" s="8">
        <f>ROUND(1000+MOD($A3805*37,90000)+IF($AB3805="Да",5000,0),2)</f>
        <v/>
      </c>
      <c r="Z3805">
        <f>1+MOD($A3805,20)</f>
        <v/>
      </c>
      <c r="AA3805" s="8">
        <f>ROUND($Y3805*(0.08+MOD($A3805,17)/100),2)</f>
        <v/>
      </c>
      <c r="AB3805">
        <f>IF(MOD($A3805,10)&lt;7,"Да","Нет")</f>
        <v/>
      </c>
      <c r="AC3805">
        <f>$R3805&amp;" / "&amp;$S3805&amp;" / "&amp;$T3805</f>
        <v/>
      </c>
      <c r="AD3805">
        <f>1</f>
        <v/>
      </c>
      <c r="AE3805">
        <f>IF($A3805&lt;=Settings!$B$4,"до 100",IF($A3805&lt;=Settings!$B$5,"до 10 000",IF($A3805&lt;=Settings!$B$6,"до 100 000","100 000+")))</f>
        <v/>
      </c>
    </row>
    <row r="3806">
      <c r="A3806">
        <f>ROW()-1</f>
        <v/>
      </c>
      <c r="B3806">
        <f>IF($A3806&lt;=Settings!$B$4,"small_control",IF($A3806&lt;=Settings!$B$5,"medium_10k",IF($A3806&lt;=Settings!$B$6,"large_100k","extreme_1m")))</f>
        <v/>
      </c>
      <c r="C3806">
        <f>"ORD-"&amp;TEXT(QUOTIENT($A3806-1,3)+1,"0000000")</f>
        <v/>
      </c>
      <c r="D3806">
        <f>"LINE-"&amp;TEXT($A3806,"0000000")</f>
        <v/>
      </c>
      <c r="E3806" s="7">
        <f>Settings!$B$2+$A3806-1</f>
        <v/>
      </c>
      <c r="F3806" s="7">
        <f>Settings!$B$2+MOD($A3806-1,Settings!$B$7)</f>
        <v/>
      </c>
      <c r="G3806">
        <f>YEAR($F3806)</f>
        <v/>
      </c>
      <c r="H3806">
        <f>"Q"&amp;ROUNDUP(MONTH($F3806)/3,0)</f>
        <v/>
      </c>
      <c r="I3806">
        <f>MONTH($F3806)</f>
        <v/>
      </c>
      <c r="J3806">
        <f>CHOOSE(MONTH($F3806),"Январь","Февраль","Март","Апрель","Май","Июнь","Июль","Август","Сентябрь","Октябрь","Ноябрь","Декабрь")</f>
        <v/>
      </c>
      <c r="K3806">
        <f>DAY($F3806)</f>
        <v/>
      </c>
      <c r="L3806">
        <f>IF(MOD($A3806,10)&lt;7,"ФО_01_Крупный","ФО_"&amp;TEXT(MOD($A3806,8)+1,"00"))</f>
        <v/>
      </c>
      <c r="M3806">
        <f>IF($AB3806="Да","Регион_001_Крупный","Регион_"&amp;TEXT(MOD(QUOTIENT($A3806-1,20),180)+1,"000"))</f>
        <v/>
      </c>
      <c r="N3806">
        <f>IF($AB3806="Да","Город_"&amp;TEXT(MOD($A3806-1,250)+1,"0000"),"Город_"&amp;TEXT(MOD($A3806-1,3000)+1,"0000"))</f>
        <v/>
      </c>
      <c r="O3806">
        <f>IF($AB3806="Да","Холдинг_Крупный","Холдинг_"&amp;TEXT(MOD(QUOTIENT($A3806-1,10000),20)+1,"00"))</f>
        <v/>
      </c>
      <c r="P3806">
        <f>IF($AB3806="Да","Организация_Крупная","Организация_"&amp;TEXT(MOD(QUOTIENT($A3806-1,500),600)+1,"000"))</f>
        <v/>
      </c>
      <c r="Q3806">
        <f>"Отдел_"&amp;TEXT(MOD(QUOTIENT($A3806-1,50),100)+1,"000")</f>
        <v/>
      </c>
      <c r="R3806">
        <f>IF($AB3806="Да","Группа_Крупная","Группа_"&amp;TEXT(MOD(QUOTIENT($A3806-1,5000),30)+1,"00"))</f>
        <v/>
      </c>
      <c r="S3806">
        <f>IF($AB3806="Да","Категория_Крупная","Категория_"&amp;TEXT(MOD(QUOTIENT($A3806-1,500),120)+1,"000"))</f>
        <v/>
      </c>
      <c r="T3806">
        <f>IF($AB3806="Да","Подкатегория_Крупная","Подкатегория_"&amp;TEXT(MOD(QUOTIENT($A3806-1,50),300)+1,"000"))</f>
        <v/>
      </c>
      <c r="U3806">
        <f>"SKU_"&amp;TEXT($A3806,"0000000")</f>
        <v/>
      </c>
      <c r="V3806">
        <f>CHOOSE(MOD($A3806-1,4)+1,"Enterprise","SMB","Госсектор","Розница")</f>
        <v/>
      </c>
      <c r="W3806">
        <f>"Клиент_"&amp;TEXT(MOD($A3806-1,20000)+1,"00000")</f>
        <v/>
      </c>
      <c r="X3806">
        <f>CHOOSE(MOD($A3806-1,5)+1,"Портал","API","Импорт","Ручной ввод","Интеграция")</f>
        <v/>
      </c>
      <c r="Y3806" s="8">
        <f>ROUND(1000+MOD($A3806*37,90000)+IF($AB3806="Да",5000,0),2)</f>
        <v/>
      </c>
      <c r="Z3806">
        <f>1+MOD($A3806,20)</f>
        <v/>
      </c>
      <c r="AA3806" s="8">
        <f>ROUND($Y3806*(0.08+MOD($A3806,17)/100),2)</f>
        <v/>
      </c>
      <c r="AB3806">
        <f>IF(MOD($A3806,10)&lt;7,"Да","Нет")</f>
        <v/>
      </c>
      <c r="AC3806">
        <f>$R3806&amp;" / "&amp;$S3806&amp;" / "&amp;$T3806</f>
        <v/>
      </c>
      <c r="AD3806">
        <f>1</f>
        <v/>
      </c>
      <c r="AE3806">
        <f>IF($A3806&lt;=Settings!$B$4,"до 100",IF($A3806&lt;=Settings!$B$5,"до 10 000",IF($A3806&lt;=Settings!$B$6,"до 100 000","100 000+")))</f>
        <v/>
      </c>
    </row>
    <row r="3807">
      <c r="A3807">
        <f>ROW()-1</f>
        <v/>
      </c>
      <c r="B3807">
        <f>IF($A3807&lt;=Settings!$B$4,"small_control",IF($A3807&lt;=Settings!$B$5,"medium_10k",IF($A3807&lt;=Settings!$B$6,"large_100k","extreme_1m")))</f>
        <v/>
      </c>
      <c r="C3807">
        <f>"ORD-"&amp;TEXT(QUOTIENT($A3807-1,3)+1,"0000000")</f>
        <v/>
      </c>
      <c r="D3807">
        <f>"LINE-"&amp;TEXT($A3807,"0000000")</f>
        <v/>
      </c>
      <c r="E3807" s="7">
        <f>Settings!$B$2+$A3807-1</f>
        <v/>
      </c>
      <c r="F3807" s="7">
        <f>Settings!$B$2+MOD($A3807-1,Settings!$B$7)</f>
        <v/>
      </c>
      <c r="G3807">
        <f>YEAR($F3807)</f>
        <v/>
      </c>
      <c r="H3807">
        <f>"Q"&amp;ROUNDUP(MONTH($F3807)/3,0)</f>
        <v/>
      </c>
      <c r="I3807">
        <f>MONTH($F3807)</f>
        <v/>
      </c>
      <c r="J3807">
        <f>CHOOSE(MONTH($F3807),"Январь","Февраль","Март","Апрель","Май","Июнь","Июль","Август","Сентябрь","Октябрь","Ноябрь","Декабрь")</f>
        <v/>
      </c>
      <c r="K3807">
        <f>DAY($F3807)</f>
        <v/>
      </c>
      <c r="L3807">
        <f>IF(MOD($A3807,10)&lt;7,"ФО_01_Крупный","ФО_"&amp;TEXT(MOD($A3807,8)+1,"00"))</f>
        <v/>
      </c>
      <c r="M3807">
        <f>IF($AB3807="Да","Регион_001_Крупный","Регион_"&amp;TEXT(MOD(QUOTIENT($A3807-1,20),180)+1,"000"))</f>
        <v/>
      </c>
      <c r="N3807">
        <f>IF($AB3807="Да","Город_"&amp;TEXT(MOD($A3807-1,250)+1,"0000"),"Город_"&amp;TEXT(MOD($A3807-1,3000)+1,"0000"))</f>
        <v/>
      </c>
      <c r="O3807">
        <f>IF($AB3807="Да","Холдинг_Крупный","Холдинг_"&amp;TEXT(MOD(QUOTIENT($A3807-1,10000),20)+1,"00"))</f>
        <v/>
      </c>
      <c r="P3807">
        <f>IF($AB3807="Да","Организация_Крупная","Организация_"&amp;TEXT(MOD(QUOTIENT($A3807-1,500),600)+1,"000"))</f>
        <v/>
      </c>
      <c r="Q3807">
        <f>"Отдел_"&amp;TEXT(MOD(QUOTIENT($A3807-1,50),100)+1,"000")</f>
        <v/>
      </c>
      <c r="R3807">
        <f>IF($AB3807="Да","Группа_Крупная","Группа_"&amp;TEXT(MOD(QUOTIENT($A3807-1,5000),30)+1,"00"))</f>
        <v/>
      </c>
      <c r="S3807">
        <f>IF($AB3807="Да","Категория_Крупная","Категория_"&amp;TEXT(MOD(QUOTIENT($A3807-1,500),120)+1,"000"))</f>
        <v/>
      </c>
      <c r="T3807">
        <f>IF($AB3807="Да","Подкатегория_Крупная","Подкатегория_"&amp;TEXT(MOD(QUOTIENT($A3807-1,50),300)+1,"000"))</f>
        <v/>
      </c>
      <c r="U3807">
        <f>"SKU_"&amp;TEXT($A3807,"0000000")</f>
        <v/>
      </c>
      <c r="V3807">
        <f>CHOOSE(MOD($A3807-1,4)+1,"Enterprise","SMB","Госсектор","Розница")</f>
        <v/>
      </c>
      <c r="W3807">
        <f>"Клиент_"&amp;TEXT(MOD($A3807-1,20000)+1,"00000")</f>
        <v/>
      </c>
      <c r="X3807">
        <f>CHOOSE(MOD($A3807-1,5)+1,"Портал","API","Импорт","Ручной ввод","Интеграция")</f>
        <v/>
      </c>
      <c r="Y3807" s="8">
        <f>ROUND(1000+MOD($A3807*37,90000)+IF($AB3807="Да",5000,0),2)</f>
        <v/>
      </c>
      <c r="Z3807">
        <f>1+MOD($A3807,20)</f>
        <v/>
      </c>
      <c r="AA3807" s="8">
        <f>ROUND($Y3807*(0.08+MOD($A3807,17)/100),2)</f>
        <v/>
      </c>
      <c r="AB3807">
        <f>IF(MOD($A3807,10)&lt;7,"Да","Нет")</f>
        <v/>
      </c>
      <c r="AC3807">
        <f>$R3807&amp;" / "&amp;$S3807&amp;" / "&amp;$T3807</f>
        <v/>
      </c>
      <c r="AD3807">
        <f>1</f>
        <v/>
      </c>
      <c r="AE3807">
        <f>IF($A3807&lt;=Settings!$B$4,"до 100",IF($A3807&lt;=Settings!$B$5,"до 10 000",IF($A3807&lt;=Settings!$B$6,"до 100 000","100 000+")))</f>
        <v/>
      </c>
    </row>
    <row r="3808">
      <c r="A3808">
        <f>ROW()-1</f>
        <v/>
      </c>
      <c r="B3808">
        <f>IF($A3808&lt;=Settings!$B$4,"small_control",IF($A3808&lt;=Settings!$B$5,"medium_10k",IF($A3808&lt;=Settings!$B$6,"large_100k","extreme_1m")))</f>
        <v/>
      </c>
      <c r="C3808">
        <f>"ORD-"&amp;TEXT(QUOTIENT($A3808-1,3)+1,"0000000")</f>
        <v/>
      </c>
      <c r="D3808">
        <f>"LINE-"&amp;TEXT($A3808,"0000000")</f>
        <v/>
      </c>
      <c r="E3808" s="7">
        <f>Settings!$B$2+$A3808-1</f>
        <v/>
      </c>
      <c r="F3808" s="7">
        <f>Settings!$B$2+MOD($A3808-1,Settings!$B$7)</f>
        <v/>
      </c>
      <c r="G3808">
        <f>YEAR($F3808)</f>
        <v/>
      </c>
      <c r="H3808">
        <f>"Q"&amp;ROUNDUP(MONTH($F3808)/3,0)</f>
        <v/>
      </c>
      <c r="I3808">
        <f>MONTH($F3808)</f>
        <v/>
      </c>
      <c r="J3808">
        <f>CHOOSE(MONTH($F3808),"Январь","Февраль","Март","Апрель","Май","Июнь","Июль","Август","Сентябрь","Октябрь","Ноябрь","Декабрь")</f>
        <v/>
      </c>
      <c r="K3808">
        <f>DAY($F3808)</f>
        <v/>
      </c>
      <c r="L3808">
        <f>IF(MOD($A3808,10)&lt;7,"ФО_01_Крупный","ФО_"&amp;TEXT(MOD($A3808,8)+1,"00"))</f>
        <v/>
      </c>
      <c r="M3808">
        <f>IF($AB3808="Да","Регион_001_Крупный","Регион_"&amp;TEXT(MOD(QUOTIENT($A3808-1,20),180)+1,"000"))</f>
        <v/>
      </c>
      <c r="N3808">
        <f>IF($AB3808="Да","Город_"&amp;TEXT(MOD($A3808-1,250)+1,"0000"),"Город_"&amp;TEXT(MOD($A3808-1,3000)+1,"0000"))</f>
        <v/>
      </c>
      <c r="O3808">
        <f>IF($AB3808="Да","Холдинг_Крупный","Холдинг_"&amp;TEXT(MOD(QUOTIENT($A3808-1,10000),20)+1,"00"))</f>
        <v/>
      </c>
      <c r="P3808">
        <f>IF($AB3808="Да","Организация_Крупная","Организация_"&amp;TEXT(MOD(QUOTIENT($A3808-1,500),600)+1,"000"))</f>
        <v/>
      </c>
      <c r="Q3808">
        <f>"Отдел_"&amp;TEXT(MOD(QUOTIENT($A3808-1,50),100)+1,"000")</f>
        <v/>
      </c>
      <c r="R3808">
        <f>IF($AB3808="Да","Группа_Крупная","Группа_"&amp;TEXT(MOD(QUOTIENT($A3808-1,5000),30)+1,"00"))</f>
        <v/>
      </c>
      <c r="S3808">
        <f>IF($AB3808="Да","Категория_Крупная","Категория_"&amp;TEXT(MOD(QUOTIENT($A3808-1,500),120)+1,"000"))</f>
        <v/>
      </c>
      <c r="T3808">
        <f>IF($AB3808="Да","Подкатегория_Крупная","Подкатегория_"&amp;TEXT(MOD(QUOTIENT($A3808-1,50),300)+1,"000"))</f>
        <v/>
      </c>
      <c r="U3808">
        <f>"SKU_"&amp;TEXT($A3808,"0000000")</f>
        <v/>
      </c>
      <c r="V3808">
        <f>CHOOSE(MOD($A3808-1,4)+1,"Enterprise","SMB","Госсектор","Розница")</f>
        <v/>
      </c>
      <c r="W3808">
        <f>"Клиент_"&amp;TEXT(MOD($A3808-1,20000)+1,"00000")</f>
        <v/>
      </c>
      <c r="X3808">
        <f>CHOOSE(MOD($A3808-1,5)+1,"Портал","API","Импорт","Ручной ввод","Интеграция")</f>
        <v/>
      </c>
      <c r="Y3808" s="8">
        <f>ROUND(1000+MOD($A3808*37,90000)+IF($AB3808="Да",5000,0),2)</f>
        <v/>
      </c>
      <c r="Z3808">
        <f>1+MOD($A3808,20)</f>
        <v/>
      </c>
      <c r="AA3808" s="8">
        <f>ROUND($Y3808*(0.08+MOD($A3808,17)/100),2)</f>
        <v/>
      </c>
      <c r="AB3808">
        <f>IF(MOD($A3808,10)&lt;7,"Да","Нет")</f>
        <v/>
      </c>
      <c r="AC3808">
        <f>$R3808&amp;" / "&amp;$S3808&amp;" / "&amp;$T3808</f>
        <v/>
      </c>
      <c r="AD3808">
        <f>1</f>
        <v/>
      </c>
      <c r="AE3808">
        <f>IF($A3808&lt;=Settings!$B$4,"до 100",IF($A3808&lt;=Settings!$B$5,"до 10 000",IF($A3808&lt;=Settings!$B$6,"до 100 000","100 000+")))</f>
        <v/>
      </c>
    </row>
    <row r="3809">
      <c r="A3809">
        <f>ROW()-1</f>
        <v/>
      </c>
      <c r="B3809">
        <f>IF($A3809&lt;=Settings!$B$4,"small_control",IF($A3809&lt;=Settings!$B$5,"medium_10k",IF($A3809&lt;=Settings!$B$6,"large_100k","extreme_1m")))</f>
        <v/>
      </c>
      <c r="C3809">
        <f>"ORD-"&amp;TEXT(QUOTIENT($A3809-1,3)+1,"0000000")</f>
        <v/>
      </c>
      <c r="D3809">
        <f>"LINE-"&amp;TEXT($A3809,"0000000")</f>
        <v/>
      </c>
      <c r="E3809" s="7">
        <f>Settings!$B$2+$A3809-1</f>
        <v/>
      </c>
      <c r="F3809" s="7">
        <f>Settings!$B$2+MOD($A3809-1,Settings!$B$7)</f>
        <v/>
      </c>
      <c r="G3809">
        <f>YEAR($F3809)</f>
        <v/>
      </c>
      <c r="H3809">
        <f>"Q"&amp;ROUNDUP(MONTH($F3809)/3,0)</f>
        <v/>
      </c>
      <c r="I3809">
        <f>MONTH($F3809)</f>
        <v/>
      </c>
      <c r="J3809">
        <f>CHOOSE(MONTH($F3809),"Январь","Февраль","Март","Апрель","Май","Июнь","Июль","Август","Сентябрь","Октябрь","Ноябрь","Декабрь")</f>
        <v/>
      </c>
      <c r="K3809">
        <f>DAY($F3809)</f>
        <v/>
      </c>
      <c r="L3809">
        <f>IF(MOD($A3809,10)&lt;7,"ФО_01_Крупный","ФО_"&amp;TEXT(MOD($A3809,8)+1,"00"))</f>
        <v/>
      </c>
      <c r="M3809">
        <f>IF($AB3809="Да","Регион_001_Крупный","Регион_"&amp;TEXT(MOD(QUOTIENT($A3809-1,20),180)+1,"000"))</f>
        <v/>
      </c>
      <c r="N3809">
        <f>IF($AB3809="Да","Город_"&amp;TEXT(MOD($A3809-1,250)+1,"0000"),"Город_"&amp;TEXT(MOD($A3809-1,3000)+1,"0000"))</f>
        <v/>
      </c>
      <c r="O3809">
        <f>IF($AB3809="Да","Холдинг_Крупный","Холдинг_"&amp;TEXT(MOD(QUOTIENT($A3809-1,10000),20)+1,"00"))</f>
        <v/>
      </c>
      <c r="P3809">
        <f>IF($AB3809="Да","Организация_Крупная","Организация_"&amp;TEXT(MOD(QUOTIENT($A3809-1,500),600)+1,"000"))</f>
        <v/>
      </c>
      <c r="Q3809">
        <f>"Отдел_"&amp;TEXT(MOD(QUOTIENT($A3809-1,50),100)+1,"000")</f>
        <v/>
      </c>
      <c r="R3809">
        <f>IF($AB3809="Да","Группа_Крупная","Группа_"&amp;TEXT(MOD(QUOTIENT($A3809-1,5000),30)+1,"00"))</f>
        <v/>
      </c>
      <c r="S3809">
        <f>IF($AB3809="Да","Категория_Крупная","Категория_"&amp;TEXT(MOD(QUOTIENT($A3809-1,500),120)+1,"000"))</f>
        <v/>
      </c>
      <c r="T3809">
        <f>IF($AB3809="Да","Подкатегория_Крупная","Подкатегория_"&amp;TEXT(MOD(QUOTIENT($A3809-1,50),300)+1,"000"))</f>
        <v/>
      </c>
      <c r="U3809">
        <f>"SKU_"&amp;TEXT($A3809,"0000000")</f>
        <v/>
      </c>
      <c r="V3809">
        <f>CHOOSE(MOD($A3809-1,4)+1,"Enterprise","SMB","Госсектор","Розница")</f>
        <v/>
      </c>
      <c r="W3809">
        <f>"Клиент_"&amp;TEXT(MOD($A3809-1,20000)+1,"00000")</f>
        <v/>
      </c>
      <c r="X3809">
        <f>CHOOSE(MOD($A3809-1,5)+1,"Портал","API","Импорт","Ручной ввод","Интеграция")</f>
        <v/>
      </c>
      <c r="Y3809" s="8">
        <f>ROUND(1000+MOD($A3809*37,90000)+IF($AB3809="Да",5000,0),2)</f>
        <v/>
      </c>
      <c r="Z3809">
        <f>1+MOD($A3809,20)</f>
        <v/>
      </c>
      <c r="AA3809" s="8">
        <f>ROUND($Y3809*(0.08+MOD($A3809,17)/100),2)</f>
        <v/>
      </c>
      <c r="AB3809">
        <f>IF(MOD($A3809,10)&lt;7,"Да","Нет")</f>
        <v/>
      </c>
      <c r="AC3809">
        <f>$R3809&amp;" / "&amp;$S3809&amp;" / "&amp;$T3809</f>
        <v/>
      </c>
      <c r="AD3809">
        <f>1</f>
        <v/>
      </c>
      <c r="AE3809">
        <f>IF($A3809&lt;=Settings!$B$4,"до 100",IF($A3809&lt;=Settings!$B$5,"до 10 000",IF($A3809&lt;=Settings!$B$6,"до 100 000","100 000+")))</f>
        <v/>
      </c>
    </row>
    <row r="3810">
      <c r="A3810">
        <f>ROW()-1</f>
        <v/>
      </c>
      <c r="B3810">
        <f>IF($A3810&lt;=Settings!$B$4,"small_control",IF($A3810&lt;=Settings!$B$5,"medium_10k",IF($A3810&lt;=Settings!$B$6,"large_100k","extreme_1m")))</f>
        <v/>
      </c>
      <c r="C3810">
        <f>"ORD-"&amp;TEXT(QUOTIENT($A3810-1,3)+1,"0000000")</f>
        <v/>
      </c>
      <c r="D3810">
        <f>"LINE-"&amp;TEXT($A3810,"0000000")</f>
        <v/>
      </c>
      <c r="E3810" s="7">
        <f>Settings!$B$2+$A3810-1</f>
        <v/>
      </c>
      <c r="F3810" s="7">
        <f>Settings!$B$2+MOD($A3810-1,Settings!$B$7)</f>
        <v/>
      </c>
      <c r="G3810">
        <f>YEAR($F3810)</f>
        <v/>
      </c>
      <c r="H3810">
        <f>"Q"&amp;ROUNDUP(MONTH($F3810)/3,0)</f>
        <v/>
      </c>
      <c r="I3810">
        <f>MONTH($F3810)</f>
        <v/>
      </c>
      <c r="J3810">
        <f>CHOOSE(MONTH($F3810),"Январь","Февраль","Март","Апрель","Май","Июнь","Июль","Август","Сентябрь","Октябрь","Ноябрь","Декабрь")</f>
        <v/>
      </c>
      <c r="K3810">
        <f>DAY($F3810)</f>
        <v/>
      </c>
      <c r="L3810">
        <f>IF(MOD($A3810,10)&lt;7,"ФО_01_Крупный","ФО_"&amp;TEXT(MOD($A3810,8)+1,"00"))</f>
        <v/>
      </c>
      <c r="M3810">
        <f>IF($AB3810="Да","Регион_001_Крупный","Регион_"&amp;TEXT(MOD(QUOTIENT($A3810-1,20),180)+1,"000"))</f>
        <v/>
      </c>
      <c r="N3810">
        <f>IF($AB3810="Да","Город_"&amp;TEXT(MOD($A3810-1,250)+1,"0000"),"Город_"&amp;TEXT(MOD($A3810-1,3000)+1,"0000"))</f>
        <v/>
      </c>
      <c r="O3810">
        <f>IF($AB3810="Да","Холдинг_Крупный","Холдинг_"&amp;TEXT(MOD(QUOTIENT($A3810-1,10000),20)+1,"00"))</f>
        <v/>
      </c>
      <c r="P3810">
        <f>IF($AB3810="Да","Организация_Крупная","Организация_"&amp;TEXT(MOD(QUOTIENT($A3810-1,500),600)+1,"000"))</f>
        <v/>
      </c>
      <c r="Q3810">
        <f>"Отдел_"&amp;TEXT(MOD(QUOTIENT($A3810-1,50),100)+1,"000")</f>
        <v/>
      </c>
      <c r="R3810">
        <f>IF($AB3810="Да","Группа_Крупная","Группа_"&amp;TEXT(MOD(QUOTIENT($A3810-1,5000),30)+1,"00"))</f>
        <v/>
      </c>
      <c r="S3810">
        <f>IF($AB3810="Да","Категория_Крупная","Категория_"&amp;TEXT(MOD(QUOTIENT($A3810-1,500),120)+1,"000"))</f>
        <v/>
      </c>
      <c r="T3810">
        <f>IF($AB3810="Да","Подкатегория_Крупная","Подкатегория_"&amp;TEXT(MOD(QUOTIENT($A3810-1,50),300)+1,"000"))</f>
        <v/>
      </c>
      <c r="U3810">
        <f>"SKU_"&amp;TEXT($A3810,"0000000")</f>
        <v/>
      </c>
      <c r="V3810">
        <f>CHOOSE(MOD($A3810-1,4)+1,"Enterprise","SMB","Госсектор","Розница")</f>
        <v/>
      </c>
      <c r="W3810">
        <f>"Клиент_"&amp;TEXT(MOD($A3810-1,20000)+1,"00000")</f>
        <v/>
      </c>
      <c r="X3810">
        <f>CHOOSE(MOD($A3810-1,5)+1,"Портал","API","Импорт","Ручной ввод","Интеграция")</f>
        <v/>
      </c>
      <c r="Y3810" s="8">
        <f>ROUND(1000+MOD($A3810*37,90000)+IF($AB3810="Да",5000,0),2)</f>
        <v/>
      </c>
      <c r="Z3810">
        <f>1+MOD($A3810,20)</f>
        <v/>
      </c>
      <c r="AA3810" s="8">
        <f>ROUND($Y3810*(0.08+MOD($A3810,17)/100),2)</f>
        <v/>
      </c>
      <c r="AB3810">
        <f>IF(MOD($A3810,10)&lt;7,"Да","Нет")</f>
        <v/>
      </c>
      <c r="AC3810">
        <f>$R3810&amp;" / "&amp;$S3810&amp;" / "&amp;$T3810</f>
        <v/>
      </c>
      <c r="AD3810">
        <f>1</f>
        <v/>
      </c>
      <c r="AE3810">
        <f>IF($A3810&lt;=Settings!$B$4,"до 100",IF($A3810&lt;=Settings!$B$5,"до 10 000",IF($A3810&lt;=Settings!$B$6,"до 100 000","100 000+")))</f>
        <v/>
      </c>
    </row>
    <row r="3811">
      <c r="A3811">
        <f>ROW()-1</f>
        <v/>
      </c>
      <c r="B3811">
        <f>IF($A3811&lt;=Settings!$B$4,"small_control",IF($A3811&lt;=Settings!$B$5,"medium_10k",IF($A3811&lt;=Settings!$B$6,"large_100k","extreme_1m")))</f>
        <v/>
      </c>
      <c r="C3811">
        <f>"ORD-"&amp;TEXT(QUOTIENT($A3811-1,3)+1,"0000000")</f>
        <v/>
      </c>
      <c r="D3811">
        <f>"LINE-"&amp;TEXT($A3811,"0000000")</f>
        <v/>
      </c>
      <c r="E3811" s="7">
        <f>Settings!$B$2+$A3811-1</f>
        <v/>
      </c>
      <c r="F3811" s="7">
        <f>Settings!$B$2+MOD($A3811-1,Settings!$B$7)</f>
        <v/>
      </c>
      <c r="G3811">
        <f>YEAR($F3811)</f>
        <v/>
      </c>
      <c r="H3811">
        <f>"Q"&amp;ROUNDUP(MONTH($F3811)/3,0)</f>
        <v/>
      </c>
      <c r="I3811">
        <f>MONTH($F3811)</f>
        <v/>
      </c>
      <c r="J3811">
        <f>CHOOSE(MONTH($F3811),"Январь","Февраль","Март","Апрель","Май","Июнь","Июль","Август","Сентябрь","Октябрь","Ноябрь","Декабрь")</f>
        <v/>
      </c>
      <c r="K3811">
        <f>DAY($F3811)</f>
        <v/>
      </c>
      <c r="L3811">
        <f>IF(MOD($A3811,10)&lt;7,"ФО_01_Крупный","ФО_"&amp;TEXT(MOD($A3811,8)+1,"00"))</f>
        <v/>
      </c>
      <c r="M3811">
        <f>IF($AB3811="Да","Регион_001_Крупный","Регион_"&amp;TEXT(MOD(QUOTIENT($A3811-1,20),180)+1,"000"))</f>
        <v/>
      </c>
      <c r="N3811">
        <f>IF($AB3811="Да","Город_"&amp;TEXT(MOD($A3811-1,250)+1,"0000"),"Город_"&amp;TEXT(MOD($A3811-1,3000)+1,"0000"))</f>
        <v/>
      </c>
      <c r="O3811">
        <f>IF($AB3811="Да","Холдинг_Крупный","Холдинг_"&amp;TEXT(MOD(QUOTIENT($A3811-1,10000),20)+1,"00"))</f>
        <v/>
      </c>
      <c r="P3811">
        <f>IF($AB3811="Да","Организация_Крупная","Организация_"&amp;TEXT(MOD(QUOTIENT($A3811-1,500),600)+1,"000"))</f>
        <v/>
      </c>
      <c r="Q3811">
        <f>"Отдел_"&amp;TEXT(MOD(QUOTIENT($A3811-1,50),100)+1,"000")</f>
        <v/>
      </c>
      <c r="R3811">
        <f>IF($AB3811="Да","Группа_Крупная","Группа_"&amp;TEXT(MOD(QUOTIENT($A3811-1,5000),30)+1,"00"))</f>
        <v/>
      </c>
      <c r="S3811">
        <f>IF($AB3811="Да","Категория_Крупная","Категория_"&amp;TEXT(MOD(QUOTIENT($A3811-1,500),120)+1,"000"))</f>
        <v/>
      </c>
      <c r="T3811">
        <f>IF($AB3811="Да","Подкатегория_Крупная","Подкатегория_"&amp;TEXT(MOD(QUOTIENT($A3811-1,50),300)+1,"000"))</f>
        <v/>
      </c>
      <c r="U3811">
        <f>"SKU_"&amp;TEXT($A3811,"0000000")</f>
        <v/>
      </c>
      <c r="V3811">
        <f>CHOOSE(MOD($A3811-1,4)+1,"Enterprise","SMB","Госсектор","Розница")</f>
        <v/>
      </c>
      <c r="W3811">
        <f>"Клиент_"&amp;TEXT(MOD($A3811-1,20000)+1,"00000")</f>
        <v/>
      </c>
      <c r="X3811">
        <f>CHOOSE(MOD($A3811-1,5)+1,"Портал","API","Импорт","Ручной ввод","Интеграция")</f>
        <v/>
      </c>
      <c r="Y3811" s="8">
        <f>ROUND(1000+MOD($A3811*37,90000)+IF($AB3811="Да",5000,0),2)</f>
        <v/>
      </c>
      <c r="Z3811">
        <f>1+MOD($A3811,20)</f>
        <v/>
      </c>
      <c r="AA3811" s="8">
        <f>ROUND($Y3811*(0.08+MOD($A3811,17)/100),2)</f>
        <v/>
      </c>
      <c r="AB3811">
        <f>IF(MOD($A3811,10)&lt;7,"Да","Нет")</f>
        <v/>
      </c>
      <c r="AC3811">
        <f>$R3811&amp;" / "&amp;$S3811&amp;" / "&amp;$T3811</f>
        <v/>
      </c>
      <c r="AD3811">
        <f>1</f>
        <v/>
      </c>
      <c r="AE3811">
        <f>IF($A3811&lt;=Settings!$B$4,"до 100",IF($A3811&lt;=Settings!$B$5,"до 10 000",IF($A3811&lt;=Settings!$B$6,"до 100 000","100 000+")))</f>
        <v/>
      </c>
    </row>
    <row r="3812">
      <c r="A3812">
        <f>ROW()-1</f>
        <v/>
      </c>
      <c r="B3812">
        <f>IF($A3812&lt;=Settings!$B$4,"small_control",IF($A3812&lt;=Settings!$B$5,"medium_10k",IF($A3812&lt;=Settings!$B$6,"large_100k","extreme_1m")))</f>
        <v/>
      </c>
      <c r="C3812">
        <f>"ORD-"&amp;TEXT(QUOTIENT($A3812-1,3)+1,"0000000")</f>
        <v/>
      </c>
      <c r="D3812">
        <f>"LINE-"&amp;TEXT($A3812,"0000000")</f>
        <v/>
      </c>
      <c r="E3812" s="7">
        <f>Settings!$B$2+$A3812-1</f>
        <v/>
      </c>
      <c r="F3812" s="7">
        <f>Settings!$B$2+MOD($A3812-1,Settings!$B$7)</f>
        <v/>
      </c>
      <c r="G3812">
        <f>YEAR($F3812)</f>
        <v/>
      </c>
      <c r="H3812">
        <f>"Q"&amp;ROUNDUP(MONTH($F3812)/3,0)</f>
        <v/>
      </c>
      <c r="I3812">
        <f>MONTH($F3812)</f>
        <v/>
      </c>
      <c r="J3812">
        <f>CHOOSE(MONTH($F3812),"Январь","Февраль","Март","Апрель","Май","Июнь","Июль","Август","Сентябрь","Октябрь","Ноябрь","Декабрь")</f>
        <v/>
      </c>
      <c r="K3812">
        <f>DAY($F3812)</f>
        <v/>
      </c>
      <c r="L3812">
        <f>IF(MOD($A3812,10)&lt;7,"ФО_01_Крупный","ФО_"&amp;TEXT(MOD($A3812,8)+1,"00"))</f>
        <v/>
      </c>
      <c r="M3812">
        <f>IF($AB3812="Да","Регион_001_Крупный","Регион_"&amp;TEXT(MOD(QUOTIENT($A3812-1,20),180)+1,"000"))</f>
        <v/>
      </c>
      <c r="N3812">
        <f>IF($AB3812="Да","Город_"&amp;TEXT(MOD($A3812-1,250)+1,"0000"),"Город_"&amp;TEXT(MOD($A3812-1,3000)+1,"0000"))</f>
        <v/>
      </c>
      <c r="O3812">
        <f>IF($AB3812="Да","Холдинг_Крупный","Холдинг_"&amp;TEXT(MOD(QUOTIENT($A3812-1,10000),20)+1,"00"))</f>
        <v/>
      </c>
      <c r="P3812">
        <f>IF($AB3812="Да","Организация_Крупная","Организация_"&amp;TEXT(MOD(QUOTIENT($A3812-1,500),600)+1,"000"))</f>
        <v/>
      </c>
      <c r="Q3812">
        <f>"Отдел_"&amp;TEXT(MOD(QUOTIENT($A3812-1,50),100)+1,"000")</f>
        <v/>
      </c>
      <c r="R3812">
        <f>IF($AB3812="Да","Группа_Крупная","Группа_"&amp;TEXT(MOD(QUOTIENT($A3812-1,5000),30)+1,"00"))</f>
        <v/>
      </c>
      <c r="S3812">
        <f>IF($AB3812="Да","Категория_Крупная","Категория_"&amp;TEXT(MOD(QUOTIENT($A3812-1,500),120)+1,"000"))</f>
        <v/>
      </c>
      <c r="T3812">
        <f>IF($AB3812="Да","Подкатегория_Крупная","Подкатегория_"&amp;TEXT(MOD(QUOTIENT($A3812-1,50),300)+1,"000"))</f>
        <v/>
      </c>
      <c r="U3812">
        <f>"SKU_"&amp;TEXT($A3812,"0000000")</f>
        <v/>
      </c>
      <c r="V3812">
        <f>CHOOSE(MOD($A3812-1,4)+1,"Enterprise","SMB","Госсектор","Розница")</f>
        <v/>
      </c>
      <c r="W3812">
        <f>"Клиент_"&amp;TEXT(MOD($A3812-1,20000)+1,"00000")</f>
        <v/>
      </c>
      <c r="X3812">
        <f>CHOOSE(MOD($A3812-1,5)+1,"Портал","API","Импорт","Ручной ввод","Интеграция")</f>
        <v/>
      </c>
      <c r="Y3812" s="8">
        <f>ROUND(1000+MOD($A3812*37,90000)+IF($AB3812="Да",5000,0),2)</f>
        <v/>
      </c>
      <c r="Z3812">
        <f>1+MOD($A3812,20)</f>
        <v/>
      </c>
      <c r="AA3812" s="8">
        <f>ROUND($Y3812*(0.08+MOD($A3812,17)/100),2)</f>
        <v/>
      </c>
      <c r="AB3812">
        <f>IF(MOD($A3812,10)&lt;7,"Да","Нет")</f>
        <v/>
      </c>
      <c r="AC3812">
        <f>$R3812&amp;" / "&amp;$S3812&amp;" / "&amp;$T3812</f>
        <v/>
      </c>
      <c r="AD3812">
        <f>1</f>
        <v/>
      </c>
      <c r="AE3812">
        <f>IF($A3812&lt;=Settings!$B$4,"до 100",IF($A3812&lt;=Settings!$B$5,"до 10 000",IF($A3812&lt;=Settings!$B$6,"до 100 000","100 000+")))</f>
        <v/>
      </c>
    </row>
    <row r="3813">
      <c r="A3813">
        <f>ROW()-1</f>
        <v/>
      </c>
      <c r="B3813">
        <f>IF($A3813&lt;=Settings!$B$4,"small_control",IF($A3813&lt;=Settings!$B$5,"medium_10k",IF($A3813&lt;=Settings!$B$6,"large_100k","extreme_1m")))</f>
        <v/>
      </c>
      <c r="C3813">
        <f>"ORD-"&amp;TEXT(QUOTIENT($A3813-1,3)+1,"0000000")</f>
        <v/>
      </c>
      <c r="D3813">
        <f>"LINE-"&amp;TEXT($A3813,"0000000")</f>
        <v/>
      </c>
      <c r="E3813" s="7">
        <f>Settings!$B$2+$A3813-1</f>
        <v/>
      </c>
      <c r="F3813" s="7">
        <f>Settings!$B$2+MOD($A3813-1,Settings!$B$7)</f>
        <v/>
      </c>
      <c r="G3813">
        <f>YEAR($F3813)</f>
        <v/>
      </c>
      <c r="H3813">
        <f>"Q"&amp;ROUNDUP(MONTH($F3813)/3,0)</f>
        <v/>
      </c>
      <c r="I3813">
        <f>MONTH($F3813)</f>
        <v/>
      </c>
      <c r="J3813">
        <f>CHOOSE(MONTH($F3813),"Январь","Февраль","Март","Апрель","Май","Июнь","Июль","Август","Сентябрь","Октябрь","Ноябрь","Декабрь")</f>
        <v/>
      </c>
      <c r="K3813">
        <f>DAY($F3813)</f>
        <v/>
      </c>
      <c r="L3813">
        <f>IF(MOD($A3813,10)&lt;7,"ФО_01_Крупный","ФО_"&amp;TEXT(MOD($A3813,8)+1,"00"))</f>
        <v/>
      </c>
      <c r="M3813">
        <f>IF($AB3813="Да","Регион_001_Крупный","Регион_"&amp;TEXT(MOD(QUOTIENT($A3813-1,20),180)+1,"000"))</f>
        <v/>
      </c>
      <c r="N3813">
        <f>IF($AB3813="Да","Город_"&amp;TEXT(MOD($A3813-1,250)+1,"0000"),"Город_"&amp;TEXT(MOD($A3813-1,3000)+1,"0000"))</f>
        <v/>
      </c>
      <c r="O3813">
        <f>IF($AB3813="Да","Холдинг_Крупный","Холдинг_"&amp;TEXT(MOD(QUOTIENT($A3813-1,10000),20)+1,"00"))</f>
        <v/>
      </c>
      <c r="P3813">
        <f>IF($AB3813="Да","Организация_Крупная","Организация_"&amp;TEXT(MOD(QUOTIENT($A3813-1,500),600)+1,"000"))</f>
        <v/>
      </c>
      <c r="Q3813">
        <f>"Отдел_"&amp;TEXT(MOD(QUOTIENT($A3813-1,50),100)+1,"000")</f>
        <v/>
      </c>
      <c r="R3813">
        <f>IF($AB3813="Да","Группа_Крупная","Группа_"&amp;TEXT(MOD(QUOTIENT($A3813-1,5000),30)+1,"00"))</f>
        <v/>
      </c>
      <c r="S3813">
        <f>IF($AB3813="Да","Категория_Крупная","Категория_"&amp;TEXT(MOD(QUOTIENT($A3813-1,500),120)+1,"000"))</f>
        <v/>
      </c>
      <c r="T3813">
        <f>IF($AB3813="Да","Подкатегория_Крупная","Подкатегория_"&amp;TEXT(MOD(QUOTIENT($A3813-1,50),300)+1,"000"))</f>
        <v/>
      </c>
      <c r="U3813">
        <f>"SKU_"&amp;TEXT($A3813,"0000000")</f>
        <v/>
      </c>
      <c r="V3813">
        <f>CHOOSE(MOD($A3813-1,4)+1,"Enterprise","SMB","Госсектор","Розница")</f>
        <v/>
      </c>
      <c r="W3813">
        <f>"Клиент_"&amp;TEXT(MOD($A3813-1,20000)+1,"00000")</f>
        <v/>
      </c>
      <c r="X3813">
        <f>CHOOSE(MOD($A3813-1,5)+1,"Портал","API","Импорт","Ручной ввод","Интеграция")</f>
        <v/>
      </c>
      <c r="Y3813" s="8">
        <f>ROUND(1000+MOD($A3813*37,90000)+IF($AB3813="Да",5000,0),2)</f>
        <v/>
      </c>
      <c r="Z3813">
        <f>1+MOD($A3813,20)</f>
        <v/>
      </c>
      <c r="AA3813" s="8">
        <f>ROUND($Y3813*(0.08+MOD($A3813,17)/100),2)</f>
        <v/>
      </c>
      <c r="AB3813">
        <f>IF(MOD($A3813,10)&lt;7,"Да","Нет")</f>
        <v/>
      </c>
      <c r="AC3813">
        <f>$R3813&amp;" / "&amp;$S3813&amp;" / "&amp;$T3813</f>
        <v/>
      </c>
      <c r="AD3813">
        <f>1</f>
        <v/>
      </c>
      <c r="AE3813">
        <f>IF($A3813&lt;=Settings!$B$4,"до 100",IF($A3813&lt;=Settings!$B$5,"до 10 000",IF($A3813&lt;=Settings!$B$6,"до 100 000","100 000+")))</f>
        <v/>
      </c>
    </row>
    <row r="3814">
      <c r="A3814">
        <f>ROW()-1</f>
        <v/>
      </c>
      <c r="B3814">
        <f>IF($A3814&lt;=Settings!$B$4,"small_control",IF($A3814&lt;=Settings!$B$5,"medium_10k",IF($A3814&lt;=Settings!$B$6,"large_100k","extreme_1m")))</f>
        <v/>
      </c>
      <c r="C3814">
        <f>"ORD-"&amp;TEXT(QUOTIENT($A3814-1,3)+1,"0000000")</f>
        <v/>
      </c>
      <c r="D3814">
        <f>"LINE-"&amp;TEXT($A3814,"0000000")</f>
        <v/>
      </c>
      <c r="E3814" s="7">
        <f>Settings!$B$2+$A3814-1</f>
        <v/>
      </c>
      <c r="F3814" s="7">
        <f>Settings!$B$2+MOD($A3814-1,Settings!$B$7)</f>
        <v/>
      </c>
      <c r="G3814">
        <f>YEAR($F3814)</f>
        <v/>
      </c>
      <c r="H3814">
        <f>"Q"&amp;ROUNDUP(MONTH($F3814)/3,0)</f>
        <v/>
      </c>
      <c r="I3814">
        <f>MONTH($F3814)</f>
        <v/>
      </c>
      <c r="J3814">
        <f>CHOOSE(MONTH($F3814),"Январь","Февраль","Март","Апрель","Май","Июнь","Июль","Август","Сентябрь","Октябрь","Ноябрь","Декабрь")</f>
        <v/>
      </c>
      <c r="K3814">
        <f>DAY($F3814)</f>
        <v/>
      </c>
      <c r="L3814">
        <f>IF(MOD($A3814,10)&lt;7,"ФО_01_Крупный","ФО_"&amp;TEXT(MOD($A3814,8)+1,"00"))</f>
        <v/>
      </c>
      <c r="M3814">
        <f>IF($AB3814="Да","Регион_001_Крупный","Регион_"&amp;TEXT(MOD(QUOTIENT($A3814-1,20),180)+1,"000"))</f>
        <v/>
      </c>
      <c r="N3814">
        <f>IF($AB3814="Да","Город_"&amp;TEXT(MOD($A3814-1,250)+1,"0000"),"Город_"&amp;TEXT(MOD($A3814-1,3000)+1,"0000"))</f>
        <v/>
      </c>
      <c r="O3814">
        <f>IF($AB3814="Да","Холдинг_Крупный","Холдинг_"&amp;TEXT(MOD(QUOTIENT($A3814-1,10000),20)+1,"00"))</f>
        <v/>
      </c>
      <c r="P3814">
        <f>IF($AB3814="Да","Организация_Крупная","Организация_"&amp;TEXT(MOD(QUOTIENT($A3814-1,500),600)+1,"000"))</f>
        <v/>
      </c>
      <c r="Q3814">
        <f>"Отдел_"&amp;TEXT(MOD(QUOTIENT($A3814-1,50),100)+1,"000")</f>
        <v/>
      </c>
      <c r="R3814">
        <f>IF($AB3814="Да","Группа_Крупная","Группа_"&amp;TEXT(MOD(QUOTIENT($A3814-1,5000),30)+1,"00"))</f>
        <v/>
      </c>
      <c r="S3814">
        <f>IF($AB3814="Да","Категория_Крупная","Категория_"&amp;TEXT(MOD(QUOTIENT($A3814-1,500),120)+1,"000"))</f>
        <v/>
      </c>
      <c r="T3814">
        <f>IF($AB3814="Да","Подкатегория_Крупная","Подкатегория_"&amp;TEXT(MOD(QUOTIENT($A3814-1,50),300)+1,"000"))</f>
        <v/>
      </c>
      <c r="U3814">
        <f>"SKU_"&amp;TEXT($A3814,"0000000")</f>
        <v/>
      </c>
      <c r="V3814">
        <f>CHOOSE(MOD($A3814-1,4)+1,"Enterprise","SMB","Госсектор","Розница")</f>
        <v/>
      </c>
      <c r="W3814">
        <f>"Клиент_"&amp;TEXT(MOD($A3814-1,20000)+1,"00000")</f>
        <v/>
      </c>
      <c r="X3814">
        <f>CHOOSE(MOD($A3814-1,5)+1,"Портал","API","Импорт","Ручной ввод","Интеграция")</f>
        <v/>
      </c>
      <c r="Y3814" s="8">
        <f>ROUND(1000+MOD($A3814*37,90000)+IF($AB3814="Да",5000,0),2)</f>
        <v/>
      </c>
      <c r="Z3814">
        <f>1+MOD($A3814,20)</f>
        <v/>
      </c>
      <c r="AA3814" s="8">
        <f>ROUND($Y3814*(0.08+MOD($A3814,17)/100),2)</f>
        <v/>
      </c>
      <c r="AB3814">
        <f>IF(MOD($A3814,10)&lt;7,"Да","Нет")</f>
        <v/>
      </c>
      <c r="AC3814">
        <f>$R3814&amp;" / "&amp;$S3814&amp;" / "&amp;$T3814</f>
        <v/>
      </c>
      <c r="AD3814">
        <f>1</f>
        <v/>
      </c>
      <c r="AE3814">
        <f>IF($A3814&lt;=Settings!$B$4,"до 100",IF($A3814&lt;=Settings!$B$5,"до 10 000",IF($A3814&lt;=Settings!$B$6,"до 100 000","100 000+")))</f>
        <v/>
      </c>
    </row>
    <row r="3815">
      <c r="A3815">
        <f>ROW()-1</f>
        <v/>
      </c>
      <c r="B3815">
        <f>IF($A3815&lt;=Settings!$B$4,"small_control",IF($A3815&lt;=Settings!$B$5,"medium_10k",IF($A3815&lt;=Settings!$B$6,"large_100k","extreme_1m")))</f>
        <v/>
      </c>
      <c r="C3815">
        <f>"ORD-"&amp;TEXT(QUOTIENT($A3815-1,3)+1,"0000000")</f>
        <v/>
      </c>
      <c r="D3815">
        <f>"LINE-"&amp;TEXT($A3815,"0000000")</f>
        <v/>
      </c>
      <c r="E3815" s="7">
        <f>Settings!$B$2+$A3815-1</f>
        <v/>
      </c>
      <c r="F3815" s="7">
        <f>Settings!$B$2+MOD($A3815-1,Settings!$B$7)</f>
        <v/>
      </c>
      <c r="G3815">
        <f>YEAR($F3815)</f>
        <v/>
      </c>
      <c r="H3815">
        <f>"Q"&amp;ROUNDUP(MONTH($F3815)/3,0)</f>
        <v/>
      </c>
      <c r="I3815">
        <f>MONTH($F3815)</f>
        <v/>
      </c>
      <c r="J3815">
        <f>CHOOSE(MONTH($F3815),"Январь","Февраль","Март","Апрель","Май","Июнь","Июль","Август","Сентябрь","Октябрь","Ноябрь","Декабрь")</f>
        <v/>
      </c>
      <c r="K3815">
        <f>DAY($F3815)</f>
        <v/>
      </c>
      <c r="L3815">
        <f>IF(MOD($A3815,10)&lt;7,"ФО_01_Крупный","ФО_"&amp;TEXT(MOD($A3815,8)+1,"00"))</f>
        <v/>
      </c>
      <c r="M3815">
        <f>IF($AB3815="Да","Регион_001_Крупный","Регион_"&amp;TEXT(MOD(QUOTIENT($A3815-1,20),180)+1,"000"))</f>
        <v/>
      </c>
      <c r="N3815">
        <f>IF($AB3815="Да","Город_"&amp;TEXT(MOD($A3815-1,250)+1,"0000"),"Город_"&amp;TEXT(MOD($A3815-1,3000)+1,"0000"))</f>
        <v/>
      </c>
      <c r="O3815">
        <f>IF($AB3815="Да","Холдинг_Крупный","Холдинг_"&amp;TEXT(MOD(QUOTIENT($A3815-1,10000),20)+1,"00"))</f>
        <v/>
      </c>
      <c r="P3815">
        <f>IF($AB3815="Да","Организация_Крупная","Организация_"&amp;TEXT(MOD(QUOTIENT($A3815-1,500),600)+1,"000"))</f>
        <v/>
      </c>
      <c r="Q3815">
        <f>"Отдел_"&amp;TEXT(MOD(QUOTIENT($A3815-1,50),100)+1,"000")</f>
        <v/>
      </c>
      <c r="R3815">
        <f>IF($AB3815="Да","Группа_Крупная","Группа_"&amp;TEXT(MOD(QUOTIENT($A3815-1,5000),30)+1,"00"))</f>
        <v/>
      </c>
      <c r="S3815">
        <f>IF($AB3815="Да","Категория_Крупная","Категория_"&amp;TEXT(MOD(QUOTIENT($A3815-1,500),120)+1,"000"))</f>
        <v/>
      </c>
      <c r="T3815">
        <f>IF($AB3815="Да","Подкатегория_Крупная","Подкатегория_"&amp;TEXT(MOD(QUOTIENT($A3815-1,50),300)+1,"000"))</f>
        <v/>
      </c>
      <c r="U3815">
        <f>"SKU_"&amp;TEXT($A3815,"0000000")</f>
        <v/>
      </c>
      <c r="V3815">
        <f>CHOOSE(MOD($A3815-1,4)+1,"Enterprise","SMB","Госсектор","Розница")</f>
        <v/>
      </c>
      <c r="W3815">
        <f>"Клиент_"&amp;TEXT(MOD($A3815-1,20000)+1,"00000")</f>
        <v/>
      </c>
      <c r="X3815">
        <f>CHOOSE(MOD($A3815-1,5)+1,"Портал","API","Импорт","Ручной ввод","Интеграция")</f>
        <v/>
      </c>
      <c r="Y3815" s="8">
        <f>ROUND(1000+MOD($A3815*37,90000)+IF($AB3815="Да",5000,0),2)</f>
        <v/>
      </c>
      <c r="Z3815">
        <f>1+MOD($A3815,20)</f>
        <v/>
      </c>
      <c r="AA3815" s="8">
        <f>ROUND($Y3815*(0.08+MOD($A3815,17)/100),2)</f>
        <v/>
      </c>
      <c r="AB3815">
        <f>IF(MOD($A3815,10)&lt;7,"Да","Нет")</f>
        <v/>
      </c>
      <c r="AC3815">
        <f>$R3815&amp;" / "&amp;$S3815&amp;" / "&amp;$T3815</f>
        <v/>
      </c>
      <c r="AD3815">
        <f>1</f>
        <v/>
      </c>
      <c r="AE3815">
        <f>IF($A3815&lt;=Settings!$B$4,"до 100",IF($A3815&lt;=Settings!$B$5,"до 10 000",IF($A3815&lt;=Settings!$B$6,"до 100 000","100 000+")))</f>
        <v/>
      </c>
    </row>
    <row r="3816">
      <c r="A3816">
        <f>ROW()-1</f>
        <v/>
      </c>
      <c r="B3816">
        <f>IF($A3816&lt;=Settings!$B$4,"small_control",IF($A3816&lt;=Settings!$B$5,"medium_10k",IF($A3816&lt;=Settings!$B$6,"large_100k","extreme_1m")))</f>
        <v/>
      </c>
      <c r="C3816">
        <f>"ORD-"&amp;TEXT(QUOTIENT($A3816-1,3)+1,"0000000")</f>
        <v/>
      </c>
      <c r="D3816">
        <f>"LINE-"&amp;TEXT($A3816,"0000000")</f>
        <v/>
      </c>
      <c r="E3816" s="7">
        <f>Settings!$B$2+$A3816-1</f>
        <v/>
      </c>
      <c r="F3816" s="7">
        <f>Settings!$B$2+MOD($A3816-1,Settings!$B$7)</f>
        <v/>
      </c>
      <c r="G3816">
        <f>YEAR($F3816)</f>
        <v/>
      </c>
      <c r="H3816">
        <f>"Q"&amp;ROUNDUP(MONTH($F3816)/3,0)</f>
        <v/>
      </c>
      <c r="I3816">
        <f>MONTH($F3816)</f>
        <v/>
      </c>
      <c r="J3816">
        <f>CHOOSE(MONTH($F3816),"Январь","Февраль","Март","Апрель","Май","Июнь","Июль","Август","Сентябрь","Октябрь","Ноябрь","Декабрь")</f>
        <v/>
      </c>
      <c r="K3816">
        <f>DAY($F3816)</f>
        <v/>
      </c>
      <c r="L3816">
        <f>IF(MOD($A3816,10)&lt;7,"ФО_01_Крупный","ФО_"&amp;TEXT(MOD($A3816,8)+1,"00"))</f>
        <v/>
      </c>
      <c r="M3816">
        <f>IF($AB3816="Да","Регион_001_Крупный","Регион_"&amp;TEXT(MOD(QUOTIENT($A3816-1,20),180)+1,"000"))</f>
        <v/>
      </c>
      <c r="N3816">
        <f>IF($AB3816="Да","Город_"&amp;TEXT(MOD($A3816-1,250)+1,"0000"),"Город_"&amp;TEXT(MOD($A3816-1,3000)+1,"0000"))</f>
        <v/>
      </c>
      <c r="O3816">
        <f>IF($AB3816="Да","Холдинг_Крупный","Холдинг_"&amp;TEXT(MOD(QUOTIENT($A3816-1,10000),20)+1,"00"))</f>
        <v/>
      </c>
      <c r="P3816">
        <f>IF($AB3816="Да","Организация_Крупная","Организация_"&amp;TEXT(MOD(QUOTIENT($A3816-1,500),600)+1,"000"))</f>
        <v/>
      </c>
      <c r="Q3816">
        <f>"Отдел_"&amp;TEXT(MOD(QUOTIENT($A3816-1,50),100)+1,"000")</f>
        <v/>
      </c>
      <c r="R3816">
        <f>IF($AB3816="Да","Группа_Крупная","Группа_"&amp;TEXT(MOD(QUOTIENT($A3816-1,5000),30)+1,"00"))</f>
        <v/>
      </c>
      <c r="S3816">
        <f>IF($AB3816="Да","Категория_Крупная","Категория_"&amp;TEXT(MOD(QUOTIENT($A3816-1,500),120)+1,"000"))</f>
        <v/>
      </c>
      <c r="T3816">
        <f>IF($AB3816="Да","Подкатегория_Крупная","Подкатегория_"&amp;TEXT(MOD(QUOTIENT($A3816-1,50),300)+1,"000"))</f>
        <v/>
      </c>
      <c r="U3816">
        <f>"SKU_"&amp;TEXT($A3816,"0000000")</f>
        <v/>
      </c>
      <c r="V3816">
        <f>CHOOSE(MOD($A3816-1,4)+1,"Enterprise","SMB","Госсектор","Розница")</f>
        <v/>
      </c>
      <c r="W3816">
        <f>"Клиент_"&amp;TEXT(MOD($A3816-1,20000)+1,"00000")</f>
        <v/>
      </c>
      <c r="X3816">
        <f>CHOOSE(MOD($A3816-1,5)+1,"Портал","API","Импорт","Ручной ввод","Интеграция")</f>
        <v/>
      </c>
      <c r="Y3816" s="8">
        <f>ROUND(1000+MOD($A3816*37,90000)+IF($AB3816="Да",5000,0),2)</f>
        <v/>
      </c>
      <c r="Z3816">
        <f>1+MOD($A3816,20)</f>
        <v/>
      </c>
      <c r="AA3816" s="8">
        <f>ROUND($Y3816*(0.08+MOD($A3816,17)/100),2)</f>
        <v/>
      </c>
      <c r="AB3816">
        <f>IF(MOD($A3816,10)&lt;7,"Да","Нет")</f>
        <v/>
      </c>
      <c r="AC3816">
        <f>$R3816&amp;" / "&amp;$S3816&amp;" / "&amp;$T3816</f>
        <v/>
      </c>
      <c r="AD3816">
        <f>1</f>
        <v/>
      </c>
      <c r="AE3816">
        <f>IF($A3816&lt;=Settings!$B$4,"до 100",IF($A3816&lt;=Settings!$B$5,"до 10 000",IF($A3816&lt;=Settings!$B$6,"до 100 000","100 000+")))</f>
        <v/>
      </c>
    </row>
    <row r="3817">
      <c r="A3817">
        <f>ROW()-1</f>
        <v/>
      </c>
      <c r="B3817">
        <f>IF($A3817&lt;=Settings!$B$4,"small_control",IF($A3817&lt;=Settings!$B$5,"medium_10k",IF($A3817&lt;=Settings!$B$6,"large_100k","extreme_1m")))</f>
        <v/>
      </c>
      <c r="C3817">
        <f>"ORD-"&amp;TEXT(QUOTIENT($A3817-1,3)+1,"0000000")</f>
        <v/>
      </c>
      <c r="D3817">
        <f>"LINE-"&amp;TEXT($A3817,"0000000")</f>
        <v/>
      </c>
      <c r="E3817" s="7">
        <f>Settings!$B$2+$A3817-1</f>
        <v/>
      </c>
      <c r="F3817" s="7">
        <f>Settings!$B$2+MOD($A3817-1,Settings!$B$7)</f>
        <v/>
      </c>
      <c r="G3817">
        <f>YEAR($F3817)</f>
        <v/>
      </c>
      <c r="H3817">
        <f>"Q"&amp;ROUNDUP(MONTH($F3817)/3,0)</f>
        <v/>
      </c>
      <c r="I3817">
        <f>MONTH($F3817)</f>
        <v/>
      </c>
      <c r="J3817">
        <f>CHOOSE(MONTH($F3817),"Январь","Февраль","Март","Апрель","Май","Июнь","Июль","Август","Сентябрь","Октябрь","Ноябрь","Декабрь")</f>
        <v/>
      </c>
      <c r="K3817">
        <f>DAY($F3817)</f>
        <v/>
      </c>
      <c r="L3817">
        <f>IF(MOD($A3817,10)&lt;7,"ФО_01_Крупный","ФО_"&amp;TEXT(MOD($A3817,8)+1,"00"))</f>
        <v/>
      </c>
      <c r="M3817">
        <f>IF($AB3817="Да","Регион_001_Крупный","Регион_"&amp;TEXT(MOD(QUOTIENT($A3817-1,20),180)+1,"000"))</f>
        <v/>
      </c>
      <c r="N3817">
        <f>IF($AB3817="Да","Город_"&amp;TEXT(MOD($A3817-1,250)+1,"0000"),"Город_"&amp;TEXT(MOD($A3817-1,3000)+1,"0000"))</f>
        <v/>
      </c>
      <c r="O3817">
        <f>IF($AB3817="Да","Холдинг_Крупный","Холдинг_"&amp;TEXT(MOD(QUOTIENT($A3817-1,10000),20)+1,"00"))</f>
        <v/>
      </c>
      <c r="P3817">
        <f>IF($AB3817="Да","Организация_Крупная","Организация_"&amp;TEXT(MOD(QUOTIENT($A3817-1,500),600)+1,"000"))</f>
        <v/>
      </c>
      <c r="Q3817">
        <f>"Отдел_"&amp;TEXT(MOD(QUOTIENT($A3817-1,50),100)+1,"000")</f>
        <v/>
      </c>
      <c r="R3817">
        <f>IF($AB3817="Да","Группа_Крупная","Группа_"&amp;TEXT(MOD(QUOTIENT($A3817-1,5000),30)+1,"00"))</f>
        <v/>
      </c>
      <c r="S3817">
        <f>IF($AB3817="Да","Категория_Крупная","Категория_"&amp;TEXT(MOD(QUOTIENT($A3817-1,500),120)+1,"000"))</f>
        <v/>
      </c>
      <c r="T3817">
        <f>IF($AB3817="Да","Подкатегория_Крупная","Подкатегория_"&amp;TEXT(MOD(QUOTIENT($A3817-1,50),300)+1,"000"))</f>
        <v/>
      </c>
      <c r="U3817">
        <f>"SKU_"&amp;TEXT($A3817,"0000000")</f>
        <v/>
      </c>
      <c r="V3817">
        <f>CHOOSE(MOD($A3817-1,4)+1,"Enterprise","SMB","Госсектор","Розница")</f>
        <v/>
      </c>
      <c r="W3817">
        <f>"Клиент_"&amp;TEXT(MOD($A3817-1,20000)+1,"00000")</f>
        <v/>
      </c>
      <c r="X3817">
        <f>CHOOSE(MOD($A3817-1,5)+1,"Портал","API","Импорт","Ручной ввод","Интеграция")</f>
        <v/>
      </c>
      <c r="Y3817" s="8">
        <f>ROUND(1000+MOD($A3817*37,90000)+IF($AB3817="Да",5000,0),2)</f>
        <v/>
      </c>
      <c r="Z3817">
        <f>1+MOD($A3817,20)</f>
        <v/>
      </c>
      <c r="AA3817" s="8">
        <f>ROUND($Y3817*(0.08+MOD($A3817,17)/100),2)</f>
        <v/>
      </c>
      <c r="AB3817">
        <f>IF(MOD($A3817,10)&lt;7,"Да","Нет")</f>
        <v/>
      </c>
      <c r="AC3817">
        <f>$R3817&amp;" / "&amp;$S3817&amp;" / "&amp;$T3817</f>
        <v/>
      </c>
      <c r="AD3817">
        <f>1</f>
        <v/>
      </c>
      <c r="AE3817">
        <f>IF($A3817&lt;=Settings!$B$4,"до 100",IF($A3817&lt;=Settings!$B$5,"до 10 000",IF($A3817&lt;=Settings!$B$6,"до 100 000","100 000+")))</f>
        <v/>
      </c>
    </row>
    <row r="3818">
      <c r="A3818">
        <f>ROW()-1</f>
        <v/>
      </c>
      <c r="B3818">
        <f>IF($A3818&lt;=Settings!$B$4,"small_control",IF($A3818&lt;=Settings!$B$5,"medium_10k",IF($A3818&lt;=Settings!$B$6,"large_100k","extreme_1m")))</f>
        <v/>
      </c>
      <c r="C3818">
        <f>"ORD-"&amp;TEXT(QUOTIENT($A3818-1,3)+1,"0000000")</f>
        <v/>
      </c>
      <c r="D3818">
        <f>"LINE-"&amp;TEXT($A3818,"0000000")</f>
        <v/>
      </c>
      <c r="E3818" s="7">
        <f>Settings!$B$2+$A3818-1</f>
        <v/>
      </c>
      <c r="F3818" s="7">
        <f>Settings!$B$2+MOD($A3818-1,Settings!$B$7)</f>
        <v/>
      </c>
      <c r="G3818">
        <f>YEAR($F3818)</f>
        <v/>
      </c>
      <c r="H3818">
        <f>"Q"&amp;ROUNDUP(MONTH($F3818)/3,0)</f>
        <v/>
      </c>
      <c r="I3818">
        <f>MONTH($F3818)</f>
        <v/>
      </c>
      <c r="J3818">
        <f>CHOOSE(MONTH($F3818),"Январь","Февраль","Март","Апрель","Май","Июнь","Июль","Август","Сентябрь","Октябрь","Ноябрь","Декабрь")</f>
        <v/>
      </c>
      <c r="K3818">
        <f>DAY($F3818)</f>
        <v/>
      </c>
      <c r="L3818">
        <f>IF(MOD($A3818,10)&lt;7,"ФО_01_Крупный","ФО_"&amp;TEXT(MOD($A3818,8)+1,"00"))</f>
        <v/>
      </c>
      <c r="M3818">
        <f>IF($AB3818="Да","Регион_001_Крупный","Регион_"&amp;TEXT(MOD(QUOTIENT($A3818-1,20),180)+1,"000"))</f>
        <v/>
      </c>
      <c r="N3818">
        <f>IF($AB3818="Да","Город_"&amp;TEXT(MOD($A3818-1,250)+1,"0000"),"Город_"&amp;TEXT(MOD($A3818-1,3000)+1,"0000"))</f>
        <v/>
      </c>
      <c r="O3818">
        <f>IF($AB3818="Да","Холдинг_Крупный","Холдинг_"&amp;TEXT(MOD(QUOTIENT($A3818-1,10000),20)+1,"00"))</f>
        <v/>
      </c>
      <c r="P3818">
        <f>IF($AB3818="Да","Организация_Крупная","Организация_"&amp;TEXT(MOD(QUOTIENT($A3818-1,500),600)+1,"000"))</f>
        <v/>
      </c>
      <c r="Q3818">
        <f>"Отдел_"&amp;TEXT(MOD(QUOTIENT($A3818-1,50),100)+1,"000")</f>
        <v/>
      </c>
      <c r="R3818">
        <f>IF($AB3818="Да","Группа_Крупная","Группа_"&amp;TEXT(MOD(QUOTIENT($A3818-1,5000),30)+1,"00"))</f>
        <v/>
      </c>
      <c r="S3818">
        <f>IF($AB3818="Да","Категория_Крупная","Категория_"&amp;TEXT(MOD(QUOTIENT($A3818-1,500),120)+1,"000"))</f>
        <v/>
      </c>
      <c r="T3818">
        <f>IF($AB3818="Да","Подкатегория_Крупная","Подкатегория_"&amp;TEXT(MOD(QUOTIENT($A3818-1,50),300)+1,"000"))</f>
        <v/>
      </c>
      <c r="U3818">
        <f>"SKU_"&amp;TEXT($A3818,"0000000")</f>
        <v/>
      </c>
      <c r="V3818">
        <f>CHOOSE(MOD($A3818-1,4)+1,"Enterprise","SMB","Госсектор","Розница")</f>
        <v/>
      </c>
      <c r="W3818">
        <f>"Клиент_"&amp;TEXT(MOD($A3818-1,20000)+1,"00000")</f>
        <v/>
      </c>
      <c r="X3818">
        <f>CHOOSE(MOD($A3818-1,5)+1,"Портал","API","Импорт","Ручной ввод","Интеграция")</f>
        <v/>
      </c>
      <c r="Y3818" s="8">
        <f>ROUND(1000+MOD($A3818*37,90000)+IF($AB3818="Да",5000,0),2)</f>
        <v/>
      </c>
      <c r="Z3818">
        <f>1+MOD($A3818,20)</f>
        <v/>
      </c>
      <c r="AA3818" s="8">
        <f>ROUND($Y3818*(0.08+MOD($A3818,17)/100),2)</f>
        <v/>
      </c>
      <c r="AB3818">
        <f>IF(MOD($A3818,10)&lt;7,"Да","Нет")</f>
        <v/>
      </c>
      <c r="AC3818">
        <f>$R3818&amp;" / "&amp;$S3818&amp;" / "&amp;$T3818</f>
        <v/>
      </c>
      <c r="AD3818">
        <f>1</f>
        <v/>
      </c>
      <c r="AE3818">
        <f>IF($A3818&lt;=Settings!$B$4,"до 100",IF($A3818&lt;=Settings!$B$5,"до 10 000",IF($A3818&lt;=Settings!$B$6,"до 100 000","100 000+")))</f>
        <v/>
      </c>
    </row>
    <row r="3819">
      <c r="A3819">
        <f>ROW()-1</f>
        <v/>
      </c>
      <c r="B3819">
        <f>IF($A3819&lt;=Settings!$B$4,"small_control",IF($A3819&lt;=Settings!$B$5,"medium_10k",IF($A3819&lt;=Settings!$B$6,"large_100k","extreme_1m")))</f>
        <v/>
      </c>
      <c r="C3819">
        <f>"ORD-"&amp;TEXT(QUOTIENT($A3819-1,3)+1,"0000000")</f>
        <v/>
      </c>
      <c r="D3819">
        <f>"LINE-"&amp;TEXT($A3819,"0000000")</f>
        <v/>
      </c>
      <c r="E3819" s="7">
        <f>Settings!$B$2+$A3819-1</f>
        <v/>
      </c>
      <c r="F3819" s="7">
        <f>Settings!$B$2+MOD($A3819-1,Settings!$B$7)</f>
        <v/>
      </c>
      <c r="G3819">
        <f>YEAR($F3819)</f>
        <v/>
      </c>
      <c r="H3819">
        <f>"Q"&amp;ROUNDUP(MONTH($F3819)/3,0)</f>
        <v/>
      </c>
      <c r="I3819">
        <f>MONTH($F3819)</f>
        <v/>
      </c>
      <c r="J3819">
        <f>CHOOSE(MONTH($F3819),"Январь","Февраль","Март","Апрель","Май","Июнь","Июль","Август","Сентябрь","Октябрь","Ноябрь","Декабрь")</f>
        <v/>
      </c>
      <c r="K3819">
        <f>DAY($F3819)</f>
        <v/>
      </c>
      <c r="L3819">
        <f>IF(MOD($A3819,10)&lt;7,"ФО_01_Крупный","ФО_"&amp;TEXT(MOD($A3819,8)+1,"00"))</f>
        <v/>
      </c>
      <c r="M3819">
        <f>IF($AB3819="Да","Регион_001_Крупный","Регион_"&amp;TEXT(MOD(QUOTIENT($A3819-1,20),180)+1,"000"))</f>
        <v/>
      </c>
      <c r="N3819">
        <f>IF($AB3819="Да","Город_"&amp;TEXT(MOD($A3819-1,250)+1,"0000"),"Город_"&amp;TEXT(MOD($A3819-1,3000)+1,"0000"))</f>
        <v/>
      </c>
      <c r="O3819">
        <f>IF($AB3819="Да","Холдинг_Крупный","Холдинг_"&amp;TEXT(MOD(QUOTIENT($A3819-1,10000),20)+1,"00"))</f>
        <v/>
      </c>
      <c r="P3819">
        <f>IF($AB3819="Да","Организация_Крупная","Организация_"&amp;TEXT(MOD(QUOTIENT($A3819-1,500),600)+1,"000"))</f>
        <v/>
      </c>
      <c r="Q3819">
        <f>"Отдел_"&amp;TEXT(MOD(QUOTIENT($A3819-1,50),100)+1,"000")</f>
        <v/>
      </c>
      <c r="R3819">
        <f>IF($AB3819="Да","Группа_Крупная","Группа_"&amp;TEXT(MOD(QUOTIENT($A3819-1,5000),30)+1,"00"))</f>
        <v/>
      </c>
      <c r="S3819">
        <f>IF($AB3819="Да","Категория_Крупная","Категория_"&amp;TEXT(MOD(QUOTIENT($A3819-1,500),120)+1,"000"))</f>
        <v/>
      </c>
      <c r="T3819">
        <f>IF($AB3819="Да","Подкатегория_Крупная","Подкатегория_"&amp;TEXT(MOD(QUOTIENT($A3819-1,50),300)+1,"000"))</f>
        <v/>
      </c>
      <c r="U3819">
        <f>"SKU_"&amp;TEXT($A3819,"0000000")</f>
        <v/>
      </c>
      <c r="V3819">
        <f>CHOOSE(MOD($A3819-1,4)+1,"Enterprise","SMB","Госсектор","Розница")</f>
        <v/>
      </c>
      <c r="W3819">
        <f>"Клиент_"&amp;TEXT(MOD($A3819-1,20000)+1,"00000")</f>
        <v/>
      </c>
      <c r="X3819">
        <f>CHOOSE(MOD($A3819-1,5)+1,"Портал","API","Импорт","Ручной ввод","Интеграция")</f>
        <v/>
      </c>
      <c r="Y3819" s="8">
        <f>ROUND(1000+MOD($A3819*37,90000)+IF($AB3819="Да",5000,0),2)</f>
        <v/>
      </c>
      <c r="Z3819">
        <f>1+MOD($A3819,20)</f>
        <v/>
      </c>
      <c r="AA3819" s="8">
        <f>ROUND($Y3819*(0.08+MOD($A3819,17)/100),2)</f>
        <v/>
      </c>
      <c r="AB3819">
        <f>IF(MOD($A3819,10)&lt;7,"Да","Нет")</f>
        <v/>
      </c>
      <c r="AC3819">
        <f>$R3819&amp;" / "&amp;$S3819&amp;" / "&amp;$T3819</f>
        <v/>
      </c>
      <c r="AD3819">
        <f>1</f>
        <v/>
      </c>
      <c r="AE3819">
        <f>IF($A3819&lt;=Settings!$B$4,"до 100",IF($A3819&lt;=Settings!$B$5,"до 10 000",IF($A3819&lt;=Settings!$B$6,"до 100 000","100 000+")))</f>
        <v/>
      </c>
    </row>
    <row r="3820">
      <c r="A3820">
        <f>ROW()-1</f>
        <v/>
      </c>
      <c r="B3820">
        <f>IF($A3820&lt;=Settings!$B$4,"small_control",IF($A3820&lt;=Settings!$B$5,"medium_10k",IF($A3820&lt;=Settings!$B$6,"large_100k","extreme_1m")))</f>
        <v/>
      </c>
      <c r="C3820">
        <f>"ORD-"&amp;TEXT(QUOTIENT($A3820-1,3)+1,"0000000")</f>
        <v/>
      </c>
      <c r="D3820">
        <f>"LINE-"&amp;TEXT($A3820,"0000000")</f>
        <v/>
      </c>
      <c r="E3820" s="7">
        <f>Settings!$B$2+$A3820-1</f>
        <v/>
      </c>
      <c r="F3820" s="7">
        <f>Settings!$B$2+MOD($A3820-1,Settings!$B$7)</f>
        <v/>
      </c>
      <c r="G3820">
        <f>YEAR($F3820)</f>
        <v/>
      </c>
      <c r="H3820">
        <f>"Q"&amp;ROUNDUP(MONTH($F3820)/3,0)</f>
        <v/>
      </c>
      <c r="I3820">
        <f>MONTH($F3820)</f>
        <v/>
      </c>
      <c r="J3820">
        <f>CHOOSE(MONTH($F3820),"Январь","Февраль","Март","Апрель","Май","Июнь","Июль","Август","Сентябрь","Октябрь","Ноябрь","Декабрь")</f>
        <v/>
      </c>
      <c r="K3820">
        <f>DAY($F3820)</f>
        <v/>
      </c>
      <c r="L3820">
        <f>IF(MOD($A3820,10)&lt;7,"ФО_01_Крупный","ФО_"&amp;TEXT(MOD($A3820,8)+1,"00"))</f>
        <v/>
      </c>
      <c r="M3820">
        <f>IF($AB3820="Да","Регион_001_Крупный","Регион_"&amp;TEXT(MOD(QUOTIENT($A3820-1,20),180)+1,"000"))</f>
        <v/>
      </c>
      <c r="N3820">
        <f>IF($AB3820="Да","Город_"&amp;TEXT(MOD($A3820-1,250)+1,"0000"),"Город_"&amp;TEXT(MOD($A3820-1,3000)+1,"0000"))</f>
        <v/>
      </c>
      <c r="O3820">
        <f>IF($AB3820="Да","Холдинг_Крупный","Холдинг_"&amp;TEXT(MOD(QUOTIENT($A3820-1,10000),20)+1,"00"))</f>
        <v/>
      </c>
      <c r="P3820">
        <f>IF($AB3820="Да","Организация_Крупная","Организация_"&amp;TEXT(MOD(QUOTIENT($A3820-1,500),600)+1,"000"))</f>
        <v/>
      </c>
      <c r="Q3820">
        <f>"Отдел_"&amp;TEXT(MOD(QUOTIENT($A3820-1,50),100)+1,"000")</f>
        <v/>
      </c>
      <c r="R3820">
        <f>IF($AB3820="Да","Группа_Крупная","Группа_"&amp;TEXT(MOD(QUOTIENT($A3820-1,5000),30)+1,"00"))</f>
        <v/>
      </c>
      <c r="S3820">
        <f>IF($AB3820="Да","Категория_Крупная","Категория_"&amp;TEXT(MOD(QUOTIENT($A3820-1,500),120)+1,"000"))</f>
        <v/>
      </c>
      <c r="T3820">
        <f>IF($AB3820="Да","Подкатегория_Крупная","Подкатегория_"&amp;TEXT(MOD(QUOTIENT($A3820-1,50),300)+1,"000"))</f>
        <v/>
      </c>
      <c r="U3820">
        <f>"SKU_"&amp;TEXT($A3820,"0000000")</f>
        <v/>
      </c>
      <c r="V3820">
        <f>CHOOSE(MOD($A3820-1,4)+1,"Enterprise","SMB","Госсектор","Розница")</f>
        <v/>
      </c>
      <c r="W3820">
        <f>"Клиент_"&amp;TEXT(MOD($A3820-1,20000)+1,"00000")</f>
        <v/>
      </c>
      <c r="X3820">
        <f>CHOOSE(MOD($A3820-1,5)+1,"Портал","API","Импорт","Ручной ввод","Интеграция")</f>
        <v/>
      </c>
      <c r="Y3820" s="8">
        <f>ROUND(1000+MOD($A3820*37,90000)+IF($AB3820="Да",5000,0),2)</f>
        <v/>
      </c>
      <c r="Z3820">
        <f>1+MOD($A3820,20)</f>
        <v/>
      </c>
      <c r="AA3820" s="8">
        <f>ROUND($Y3820*(0.08+MOD($A3820,17)/100),2)</f>
        <v/>
      </c>
      <c r="AB3820">
        <f>IF(MOD($A3820,10)&lt;7,"Да","Нет")</f>
        <v/>
      </c>
      <c r="AC3820">
        <f>$R3820&amp;" / "&amp;$S3820&amp;" / "&amp;$T3820</f>
        <v/>
      </c>
      <c r="AD3820">
        <f>1</f>
        <v/>
      </c>
      <c r="AE3820">
        <f>IF($A3820&lt;=Settings!$B$4,"до 100",IF($A3820&lt;=Settings!$B$5,"до 10 000",IF($A3820&lt;=Settings!$B$6,"до 100 000","100 000+")))</f>
        <v/>
      </c>
    </row>
    <row r="3821">
      <c r="A3821">
        <f>ROW()-1</f>
        <v/>
      </c>
      <c r="B3821">
        <f>IF($A3821&lt;=Settings!$B$4,"small_control",IF($A3821&lt;=Settings!$B$5,"medium_10k",IF($A3821&lt;=Settings!$B$6,"large_100k","extreme_1m")))</f>
        <v/>
      </c>
      <c r="C3821">
        <f>"ORD-"&amp;TEXT(QUOTIENT($A3821-1,3)+1,"0000000")</f>
        <v/>
      </c>
      <c r="D3821">
        <f>"LINE-"&amp;TEXT($A3821,"0000000")</f>
        <v/>
      </c>
      <c r="E3821" s="7">
        <f>Settings!$B$2+$A3821-1</f>
        <v/>
      </c>
      <c r="F3821" s="7">
        <f>Settings!$B$2+MOD($A3821-1,Settings!$B$7)</f>
        <v/>
      </c>
      <c r="G3821">
        <f>YEAR($F3821)</f>
        <v/>
      </c>
      <c r="H3821">
        <f>"Q"&amp;ROUNDUP(MONTH($F3821)/3,0)</f>
        <v/>
      </c>
      <c r="I3821">
        <f>MONTH($F3821)</f>
        <v/>
      </c>
      <c r="J3821">
        <f>CHOOSE(MONTH($F3821),"Январь","Февраль","Март","Апрель","Май","Июнь","Июль","Август","Сентябрь","Октябрь","Ноябрь","Декабрь")</f>
        <v/>
      </c>
      <c r="K3821">
        <f>DAY($F3821)</f>
        <v/>
      </c>
      <c r="L3821">
        <f>IF(MOD($A3821,10)&lt;7,"ФО_01_Крупный","ФО_"&amp;TEXT(MOD($A3821,8)+1,"00"))</f>
        <v/>
      </c>
      <c r="M3821">
        <f>IF($AB3821="Да","Регион_001_Крупный","Регион_"&amp;TEXT(MOD(QUOTIENT($A3821-1,20),180)+1,"000"))</f>
        <v/>
      </c>
      <c r="N3821">
        <f>IF($AB3821="Да","Город_"&amp;TEXT(MOD($A3821-1,250)+1,"0000"),"Город_"&amp;TEXT(MOD($A3821-1,3000)+1,"0000"))</f>
        <v/>
      </c>
      <c r="O3821">
        <f>IF($AB3821="Да","Холдинг_Крупный","Холдинг_"&amp;TEXT(MOD(QUOTIENT($A3821-1,10000),20)+1,"00"))</f>
        <v/>
      </c>
      <c r="P3821">
        <f>IF($AB3821="Да","Организация_Крупная","Организация_"&amp;TEXT(MOD(QUOTIENT($A3821-1,500),600)+1,"000"))</f>
        <v/>
      </c>
      <c r="Q3821">
        <f>"Отдел_"&amp;TEXT(MOD(QUOTIENT($A3821-1,50),100)+1,"000")</f>
        <v/>
      </c>
      <c r="R3821">
        <f>IF($AB3821="Да","Группа_Крупная","Группа_"&amp;TEXT(MOD(QUOTIENT($A3821-1,5000),30)+1,"00"))</f>
        <v/>
      </c>
      <c r="S3821">
        <f>IF($AB3821="Да","Категория_Крупная","Категория_"&amp;TEXT(MOD(QUOTIENT($A3821-1,500),120)+1,"000"))</f>
        <v/>
      </c>
      <c r="T3821">
        <f>IF($AB3821="Да","Подкатегория_Крупная","Подкатегория_"&amp;TEXT(MOD(QUOTIENT($A3821-1,50),300)+1,"000"))</f>
        <v/>
      </c>
      <c r="U3821">
        <f>"SKU_"&amp;TEXT($A3821,"0000000")</f>
        <v/>
      </c>
      <c r="V3821">
        <f>CHOOSE(MOD($A3821-1,4)+1,"Enterprise","SMB","Госсектор","Розница")</f>
        <v/>
      </c>
      <c r="W3821">
        <f>"Клиент_"&amp;TEXT(MOD($A3821-1,20000)+1,"00000")</f>
        <v/>
      </c>
      <c r="X3821">
        <f>CHOOSE(MOD($A3821-1,5)+1,"Портал","API","Импорт","Ручной ввод","Интеграция")</f>
        <v/>
      </c>
      <c r="Y3821" s="8">
        <f>ROUND(1000+MOD($A3821*37,90000)+IF($AB3821="Да",5000,0),2)</f>
        <v/>
      </c>
      <c r="Z3821">
        <f>1+MOD($A3821,20)</f>
        <v/>
      </c>
      <c r="AA3821" s="8">
        <f>ROUND($Y3821*(0.08+MOD($A3821,17)/100),2)</f>
        <v/>
      </c>
      <c r="AB3821">
        <f>IF(MOD($A3821,10)&lt;7,"Да","Нет")</f>
        <v/>
      </c>
      <c r="AC3821">
        <f>$R3821&amp;" / "&amp;$S3821&amp;" / "&amp;$T3821</f>
        <v/>
      </c>
      <c r="AD3821">
        <f>1</f>
        <v/>
      </c>
      <c r="AE3821">
        <f>IF($A3821&lt;=Settings!$B$4,"до 100",IF($A3821&lt;=Settings!$B$5,"до 10 000",IF($A3821&lt;=Settings!$B$6,"до 100 000","100 000+")))</f>
        <v/>
      </c>
    </row>
    <row r="3822">
      <c r="A3822">
        <f>ROW()-1</f>
        <v/>
      </c>
      <c r="B3822">
        <f>IF($A3822&lt;=Settings!$B$4,"small_control",IF($A3822&lt;=Settings!$B$5,"medium_10k",IF($A3822&lt;=Settings!$B$6,"large_100k","extreme_1m")))</f>
        <v/>
      </c>
      <c r="C3822">
        <f>"ORD-"&amp;TEXT(QUOTIENT($A3822-1,3)+1,"0000000")</f>
        <v/>
      </c>
      <c r="D3822">
        <f>"LINE-"&amp;TEXT($A3822,"0000000")</f>
        <v/>
      </c>
      <c r="E3822" s="7">
        <f>Settings!$B$2+$A3822-1</f>
        <v/>
      </c>
      <c r="F3822" s="7">
        <f>Settings!$B$2+MOD($A3822-1,Settings!$B$7)</f>
        <v/>
      </c>
      <c r="G3822">
        <f>YEAR($F3822)</f>
        <v/>
      </c>
      <c r="H3822">
        <f>"Q"&amp;ROUNDUP(MONTH($F3822)/3,0)</f>
        <v/>
      </c>
      <c r="I3822">
        <f>MONTH($F3822)</f>
        <v/>
      </c>
      <c r="J3822">
        <f>CHOOSE(MONTH($F3822),"Январь","Февраль","Март","Апрель","Май","Июнь","Июль","Август","Сентябрь","Октябрь","Ноябрь","Декабрь")</f>
        <v/>
      </c>
      <c r="K3822">
        <f>DAY($F3822)</f>
        <v/>
      </c>
      <c r="L3822">
        <f>IF(MOD($A3822,10)&lt;7,"ФО_01_Крупный","ФО_"&amp;TEXT(MOD($A3822,8)+1,"00"))</f>
        <v/>
      </c>
      <c r="M3822">
        <f>IF($AB3822="Да","Регион_001_Крупный","Регион_"&amp;TEXT(MOD(QUOTIENT($A3822-1,20),180)+1,"000"))</f>
        <v/>
      </c>
      <c r="N3822">
        <f>IF($AB3822="Да","Город_"&amp;TEXT(MOD($A3822-1,250)+1,"0000"),"Город_"&amp;TEXT(MOD($A3822-1,3000)+1,"0000"))</f>
        <v/>
      </c>
      <c r="O3822">
        <f>IF($AB3822="Да","Холдинг_Крупный","Холдинг_"&amp;TEXT(MOD(QUOTIENT($A3822-1,10000),20)+1,"00"))</f>
        <v/>
      </c>
      <c r="P3822">
        <f>IF($AB3822="Да","Организация_Крупная","Организация_"&amp;TEXT(MOD(QUOTIENT($A3822-1,500),600)+1,"000"))</f>
        <v/>
      </c>
      <c r="Q3822">
        <f>"Отдел_"&amp;TEXT(MOD(QUOTIENT($A3822-1,50),100)+1,"000")</f>
        <v/>
      </c>
      <c r="R3822">
        <f>IF($AB3822="Да","Группа_Крупная","Группа_"&amp;TEXT(MOD(QUOTIENT($A3822-1,5000),30)+1,"00"))</f>
        <v/>
      </c>
      <c r="S3822">
        <f>IF($AB3822="Да","Категория_Крупная","Категория_"&amp;TEXT(MOD(QUOTIENT($A3822-1,500),120)+1,"000"))</f>
        <v/>
      </c>
      <c r="T3822">
        <f>IF($AB3822="Да","Подкатегория_Крупная","Подкатегория_"&amp;TEXT(MOD(QUOTIENT($A3822-1,50),300)+1,"000"))</f>
        <v/>
      </c>
      <c r="U3822">
        <f>"SKU_"&amp;TEXT($A3822,"0000000")</f>
        <v/>
      </c>
      <c r="V3822">
        <f>CHOOSE(MOD($A3822-1,4)+1,"Enterprise","SMB","Госсектор","Розница")</f>
        <v/>
      </c>
      <c r="W3822">
        <f>"Клиент_"&amp;TEXT(MOD($A3822-1,20000)+1,"00000")</f>
        <v/>
      </c>
      <c r="X3822">
        <f>CHOOSE(MOD($A3822-1,5)+1,"Портал","API","Импорт","Ручной ввод","Интеграция")</f>
        <v/>
      </c>
      <c r="Y3822" s="8">
        <f>ROUND(1000+MOD($A3822*37,90000)+IF($AB3822="Да",5000,0),2)</f>
        <v/>
      </c>
      <c r="Z3822">
        <f>1+MOD($A3822,20)</f>
        <v/>
      </c>
      <c r="AA3822" s="8">
        <f>ROUND($Y3822*(0.08+MOD($A3822,17)/100),2)</f>
        <v/>
      </c>
      <c r="AB3822">
        <f>IF(MOD($A3822,10)&lt;7,"Да","Нет")</f>
        <v/>
      </c>
      <c r="AC3822">
        <f>$R3822&amp;" / "&amp;$S3822&amp;" / "&amp;$T3822</f>
        <v/>
      </c>
      <c r="AD3822">
        <f>1</f>
        <v/>
      </c>
      <c r="AE3822">
        <f>IF($A3822&lt;=Settings!$B$4,"до 100",IF($A3822&lt;=Settings!$B$5,"до 10 000",IF($A3822&lt;=Settings!$B$6,"до 100 000","100 000+")))</f>
        <v/>
      </c>
    </row>
    <row r="3823">
      <c r="A3823">
        <f>ROW()-1</f>
        <v/>
      </c>
      <c r="B3823">
        <f>IF($A3823&lt;=Settings!$B$4,"small_control",IF($A3823&lt;=Settings!$B$5,"medium_10k",IF($A3823&lt;=Settings!$B$6,"large_100k","extreme_1m")))</f>
        <v/>
      </c>
      <c r="C3823">
        <f>"ORD-"&amp;TEXT(QUOTIENT($A3823-1,3)+1,"0000000")</f>
        <v/>
      </c>
      <c r="D3823">
        <f>"LINE-"&amp;TEXT($A3823,"0000000")</f>
        <v/>
      </c>
      <c r="E3823" s="7">
        <f>Settings!$B$2+$A3823-1</f>
        <v/>
      </c>
      <c r="F3823" s="7">
        <f>Settings!$B$2+MOD($A3823-1,Settings!$B$7)</f>
        <v/>
      </c>
      <c r="G3823">
        <f>YEAR($F3823)</f>
        <v/>
      </c>
      <c r="H3823">
        <f>"Q"&amp;ROUNDUP(MONTH($F3823)/3,0)</f>
        <v/>
      </c>
      <c r="I3823">
        <f>MONTH($F3823)</f>
        <v/>
      </c>
      <c r="J3823">
        <f>CHOOSE(MONTH($F3823),"Январь","Февраль","Март","Апрель","Май","Июнь","Июль","Август","Сентябрь","Октябрь","Ноябрь","Декабрь")</f>
        <v/>
      </c>
      <c r="K3823">
        <f>DAY($F3823)</f>
        <v/>
      </c>
      <c r="L3823">
        <f>IF(MOD($A3823,10)&lt;7,"ФО_01_Крупный","ФО_"&amp;TEXT(MOD($A3823,8)+1,"00"))</f>
        <v/>
      </c>
      <c r="M3823">
        <f>IF($AB3823="Да","Регион_001_Крупный","Регион_"&amp;TEXT(MOD(QUOTIENT($A3823-1,20),180)+1,"000"))</f>
        <v/>
      </c>
      <c r="N3823">
        <f>IF($AB3823="Да","Город_"&amp;TEXT(MOD($A3823-1,250)+1,"0000"),"Город_"&amp;TEXT(MOD($A3823-1,3000)+1,"0000"))</f>
        <v/>
      </c>
      <c r="O3823">
        <f>IF($AB3823="Да","Холдинг_Крупный","Холдинг_"&amp;TEXT(MOD(QUOTIENT($A3823-1,10000),20)+1,"00"))</f>
        <v/>
      </c>
      <c r="P3823">
        <f>IF($AB3823="Да","Организация_Крупная","Организация_"&amp;TEXT(MOD(QUOTIENT($A3823-1,500),600)+1,"000"))</f>
        <v/>
      </c>
      <c r="Q3823">
        <f>"Отдел_"&amp;TEXT(MOD(QUOTIENT($A3823-1,50),100)+1,"000")</f>
        <v/>
      </c>
      <c r="R3823">
        <f>IF($AB3823="Да","Группа_Крупная","Группа_"&amp;TEXT(MOD(QUOTIENT($A3823-1,5000),30)+1,"00"))</f>
        <v/>
      </c>
      <c r="S3823">
        <f>IF($AB3823="Да","Категория_Крупная","Категория_"&amp;TEXT(MOD(QUOTIENT($A3823-1,500),120)+1,"000"))</f>
        <v/>
      </c>
      <c r="T3823">
        <f>IF($AB3823="Да","Подкатегория_Крупная","Подкатегория_"&amp;TEXT(MOD(QUOTIENT($A3823-1,50),300)+1,"000"))</f>
        <v/>
      </c>
      <c r="U3823">
        <f>"SKU_"&amp;TEXT($A3823,"0000000")</f>
        <v/>
      </c>
      <c r="V3823">
        <f>CHOOSE(MOD($A3823-1,4)+1,"Enterprise","SMB","Госсектор","Розница")</f>
        <v/>
      </c>
      <c r="W3823">
        <f>"Клиент_"&amp;TEXT(MOD($A3823-1,20000)+1,"00000")</f>
        <v/>
      </c>
      <c r="X3823">
        <f>CHOOSE(MOD($A3823-1,5)+1,"Портал","API","Импорт","Ручной ввод","Интеграция")</f>
        <v/>
      </c>
      <c r="Y3823" s="8">
        <f>ROUND(1000+MOD($A3823*37,90000)+IF($AB3823="Да",5000,0),2)</f>
        <v/>
      </c>
      <c r="Z3823">
        <f>1+MOD($A3823,20)</f>
        <v/>
      </c>
      <c r="AA3823" s="8">
        <f>ROUND($Y3823*(0.08+MOD($A3823,17)/100),2)</f>
        <v/>
      </c>
      <c r="AB3823">
        <f>IF(MOD($A3823,10)&lt;7,"Да","Нет")</f>
        <v/>
      </c>
      <c r="AC3823">
        <f>$R3823&amp;" / "&amp;$S3823&amp;" / "&amp;$T3823</f>
        <v/>
      </c>
      <c r="AD3823">
        <f>1</f>
        <v/>
      </c>
      <c r="AE3823">
        <f>IF($A3823&lt;=Settings!$B$4,"до 100",IF($A3823&lt;=Settings!$B$5,"до 10 000",IF($A3823&lt;=Settings!$B$6,"до 100 000","100 000+")))</f>
        <v/>
      </c>
    </row>
    <row r="3824">
      <c r="A3824">
        <f>ROW()-1</f>
        <v/>
      </c>
      <c r="B3824">
        <f>IF($A3824&lt;=Settings!$B$4,"small_control",IF($A3824&lt;=Settings!$B$5,"medium_10k",IF($A3824&lt;=Settings!$B$6,"large_100k","extreme_1m")))</f>
        <v/>
      </c>
      <c r="C3824">
        <f>"ORD-"&amp;TEXT(QUOTIENT($A3824-1,3)+1,"0000000")</f>
        <v/>
      </c>
      <c r="D3824">
        <f>"LINE-"&amp;TEXT($A3824,"0000000")</f>
        <v/>
      </c>
      <c r="E3824" s="7">
        <f>Settings!$B$2+$A3824-1</f>
        <v/>
      </c>
      <c r="F3824" s="7">
        <f>Settings!$B$2+MOD($A3824-1,Settings!$B$7)</f>
        <v/>
      </c>
      <c r="G3824">
        <f>YEAR($F3824)</f>
        <v/>
      </c>
      <c r="H3824">
        <f>"Q"&amp;ROUNDUP(MONTH($F3824)/3,0)</f>
        <v/>
      </c>
      <c r="I3824">
        <f>MONTH($F3824)</f>
        <v/>
      </c>
      <c r="J3824">
        <f>CHOOSE(MONTH($F3824),"Январь","Февраль","Март","Апрель","Май","Июнь","Июль","Август","Сентябрь","Октябрь","Ноябрь","Декабрь")</f>
        <v/>
      </c>
      <c r="K3824">
        <f>DAY($F3824)</f>
        <v/>
      </c>
      <c r="L3824">
        <f>IF(MOD($A3824,10)&lt;7,"ФО_01_Крупный","ФО_"&amp;TEXT(MOD($A3824,8)+1,"00"))</f>
        <v/>
      </c>
      <c r="M3824">
        <f>IF($AB3824="Да","Регион_001_Крупный","Регион_"&amp;TEXT(MOD(QUOTIENT($A3824-1,20),180)+1,"000"))</f>
        <v/>
      </c>
      <c r="N3824">
        <f>IF($AB3824="Да","Город_"&amp;TEXT(MOD($A3824-1,250)+1,"0000"),"Город_"&amp;TEXT(MOD($A3824-1,3000)+1,"0000"))</f>
        <v/>
      </c>
      <c r="O3824">
        <f>IF($AB3824="Да","Холдинг_Крупный","Холдинг_"&amp;TEXT(MOD(QUOTIENT($A3824-1,10000),20)+1,"00"))</f>
        <v/>
      </c>
      <c r="P3824">
        <f>IF($AB3824="Да","Организация_Крупная","Организация_"&amp;TEXT(MOD(QUOTIENT($A3824-1,500),600)+1,"000"))</f>
        <v/>
      </c>
      <c r="Q3824">
        <f>"Отдел_"&amp;TEXT(MOD(QUOTIENT($A3824-1,50),100)+1,"000")</f>
        <v/>
      </c>
      <c r="R3824">
        <f>IF($AB3824="Да","Группа_Крупная","Группа_"&amp;TEXT(MOD(QUOTIENT($A3824-1,5000),30)+1,"00"))</f>
        <v/>
      </c>
      <c r="S3824">
        <f>IF($AB3824="Да","Категория_Крупная","Категория_"&amp;TEXT(MOD(QUOTIENT($A3824-1,500),120)+1,"000"))</f>
        <v/>
      </c>
      <c r="T3824">
        <f>IF($AB3824="Да","Подкатегория_Крупная","Подкатегория_"&amp;TEXT(MOD(QUOTIENT($A3824-1,50),300)+1,"000"))</f>
        <v/>
      </c>
      <c r="U3824">
        <f>"SKU_"&amp;TEXT($A3824,"0000000")</f>
        <v/>
      </c>
      <c r="V3824">
        <f>CHOOSE(MOD($A3824-1,4)+1,"Enterprise","SMB","Госсектор","Розница")</f>
        <v/>
      </c>
      <c r="W3824">
        <f>"Клиент_"&amp;TEXT(MOD($A3824-1,20000)+1,"00000")</f>
        <v/>
      </c>
      <c r="X3824">
        <f>CHOOSE(MOD($A3824-1,5)+1,"Портал","API","Импорт","Ручной ввод","Интеграция")</f>
        <v/>
      </c>
      <c r="Y3824" s="8">
        <f>ROUND(1000+MOD($A3824*37,90000)+IF($AB3824="Да",5000,0),2)</f>
        <v/>
      </c>
      <c r="Z3824">
        <f>1+MOD($A3824,20)</f>
        <v/>
      </c>
      <c r="AA3824" s="8">
        <f>ROUND($Y3824*(0.08+MOD($A3824,17)/100),2)</f>
        <v/>
      </c>
      <c r="AB3824">
        <f>IF(MOD($A3824,10)&lt;7,"Да","Нет")</f>
        <v/>
      </c>
      <c r="AC3824">
        <f>$R3824&amp;" / "&amp;$S3824&amp;" / "&amp;$T3824</f>
        <v/>
      </c>
      <c r="AD3824">
        <f>1</f>
        <v/>
      </c>
      <c r="AE3824">
        <f>IF($A3824&lt;=Settings!$B$4,"до 100",IF($A3824&lt;=Settings!$B$5,"до 10 000",IF($A3824&lt;=Settings!$B$6,"до 100 000","100 000+")))</f>
        <v/>
      </c>
    </row>
    <row r="3825">
      <c r="A3825">
        <f>ROW()-1</f>
        <v/>
      </c>
      <c r="B3825">
        <f>IF($A3825&lt;=Settings!$B$4,"small_control",IF($A3825&lt;=Settings!$B$5,"medium_10k",IF($A3825&lt;=Settings!$B$6,"large_100k","extreme_1m")))</f>
        <v/>
      </c>
      <c r="C3825">
        <f>"ORD-"&amp;TEXT(QUOTIENT($A3825-1,3)+1,"0000000")</f>
        <v/>
      </c>
      <c r="D3825">
        <f>"LINE-"&amp;TEXT($A3825,"0000000")</f>
        <v/>
      </c>
      <c r="E3825" s="7">
        <f>Settings!$B$2+$A3825-1</f>
        <v/>
      </c>
      <c r="F3825" s="7">
        <f>Settings!$B$2+MOD($A3825-1,Settings!$B$7)</f>
        <v/>
      </c>
      <c r="G3825">
        <f>YEAR($F3825)</f>
        <v/>
      </c>
      <c r="H3825">
        <f>"Q"&amp;ROUNDUP(MONTH($F3825)/3,0)</f>
        <v/>
      </c>
      <c r="I3825">
        <f>MONTH($F3825)</f>
        <v/>
      </c>
      <c r="J3825">
        <f>CHOOSE(MONTH($F3825),"Январь","Февраль","Март","Апрель","Май","Июнь","Июль","Август","Сентябрь","Октябрь","Ноябрь","Декабрь")</f>
        <v/>
      </c>
      <c r="K3825">
        <f>DAY($F3825)</f>
        <v/>
      </c>
      <c r="L3825">
        <f>IF(MOD($A3825,10)&lt;7,"ФО_01_Крупный","ФО_"&amp;TEXT(MOD($A3825,8)+1,"00"))</f>
        <v/>
      </c>
      <c r="M3825">
        <f>IF($AB3825="Да","Регион_001_Крупный","Регион_"&amp;TEXT(MOD(QUOTIENT($A3825-1,20),180)+1,"000"))</f>
        <v/>
      </c>
      <c r="N3825">
        <f>IF($AB3825="Да","Город_"&amp;TEXT(MOD($A3825-1,250)+1,"0000"),"Город_"&amp;TEXT(MOD($A3825-1,3000)+1,"0000"))</f>
        <v/>
      </c>
      <c r="O3825">
        <f>IF($AB3825="Да","Холдинг_Крупный","Холдинг_"&amp;TEXT(MOD(QUOTIENT($A3825-1,10000),20)+1,"00"))</f>
        <v/>
      </c>
      <c r="P3825">
        <f>IF($AB3825="Да","Организация_Крупная","Организация_"&amp;TEXT(MOD(QUOTIENT($A3825-1,500),600)+1,"000"))</f>
        <v/>
      </c>
      <c r="Q3825">
        <f>"Отдел_"&amp;TEXT(MOD(QUOTIENT($A3825-1,50),100)+1,"000")</f>
        <v/>
      </c>
      <c r="R3825">
        <f>IF($AB3825="Да","Группа_Крупная","Группа_"&amp;TEXT(MOD(QUOTIENT($A3825-1,5000),30)+1,"00"))</f>
        <v/>
      </c>
      <c r="S3825">
        <f>IF($AB3825="Да","Категория_Крупная","Категория_"&amp;TEXT(MOD(QUOTIENT($A3825-1,500),120)+1,"000"))</f>
        <v/>
      </c>
      <c r="T3825">
        <f>IF($AB3825="Да","Подкатегория_Крупная","Подкатегория_"&amp;TEXT(MOD(QUOTIENT($A3825-1,50),300)+1,"000"))</f>
        <v/>
      </c>
      <c r="U3825">
        <f>"SKU_"&amp;TEXT($A3825,"0000000")</f>
        <v/>
      </c>
      <c r="V3825">
        <f>CHOOSE(MOD($A3825-1,4)+1,"Enterprise","SMB","Госсектор","Розница")</f>
        <v/>
      </c>
      <c r="W3825">
        <f>"Клиент_"&amp;TEXT(MOD($A3825-1,20000)+1,"00000")</f>
        <v/>
      </c>
      <c r="X3825">
        <f>CHOOSE(MOD($A3825-1,5)+1,"Портал","API","Импорт","Ручной ввод","Интеграция")</f>
        <v/>
      </c>
      <c r="Y3825" s="8">
        <f>ROUND(1000+MOD($A3825*37,90000)+IF($AB3825="Да",5000,0),2)</f>
        <v/>
      </c>
      <c r="Z3825">
        <f>1+MOD($A3825,20)</f>
        <v/>
      </c>
      <c r="AA3825" s="8">
        <f>ROUND($Y3825*(0.08+MOD($A3825,17)/100),2)</f>
        <v/>
      </c>
      <c r="AB3825">
        <f>IF(MOD($A3825,10)&lt;7,"Да","Нет")</f>
        <v/>
      </c>
      <c r="AC3825">
        <f>$R3825&amp;" / "&amp;$S3825&amp;" / "&amp;$T3825</f>
        <v/>
      </c>
      <c r="AD3825">
        <f>1</f>
        <v/>
      </c>
      <c r="AE3825">
        <f>IF($A3825&lt;=Settings!$B$4,"до 100",IF($A3825&lt;=Settings!$B$5,"до 10 000",IF($A3825&lt;=Settings!$B$6,"до 100 000","100 000+")))</f>
        <v/>
      </c>
    </row>
    <row r="3826">
      <c r="A3826">
        <f>ROW()-1</f>
        <v/>
      </c>
      <c r="B3826">
        <f>IF($A3826&lt;=Settings!$B$4,"small_control",IF($A3826&lt;=Settings!$B$5,"medium_10k",IF($A3826&lt;=Settings!$B$6,"large_100k","extreme_1m")))</f>
        <v/>
      </c>
      <c r="C3826">
        <f>"ORD-"&amp;TEXT(QUOTIENT($A3826-1,3)+1,"0000000")</f>
        <v/>
      </c>
      <c r="D3826">
        <f>"LINE-"&amp;TEXT($A3826,"0000000")</f>
        <v/>
      </c>
      <c r="E3826" s="7">
        <f>Settings!$B$2+$A3826-1</f>
        <v/>
      </c>
      <c r="F3826" s="7">
        <f>Settings!$B$2+MOD($A3826-1,Settings!$B$7)</f>
        <v/>
      </c>
      <c r="G3826">
        <f>YEAR($F3826)</f>
        <v/>
      </c>
      <c r="H3826">
        <f>"Q"&amp;ROUNDUP(MONTH($F3826)/3,0)</f>
        <v/>
      </c>
      <c r="I3826">
        <f>MONTH($F3826)</f>
        <v/>
      </c>
      <c r="J3826">
        <f>CHOOSE(MONTH($F3826),"Январь","Февраль","Март","Апрель","Май","Июнь","Июль","Август","Сентябрь","Октябрь","Ноябрь","Декабрь")</f>
        <v/>
      </c>
      <c r="K3826">
        <f>DAY($F3826)</f>
        <v/>
      </c>
      <c r="L3826">
        <f>IF(MOD($A3826,10)&lt;7,"ФО_01_Крупный","ФО_"&amp;TEXT(MOD($A3826,8)+1,"00"))</f>
        <v/>
      </c>
      <c r="M3826">
        <f>IF($AB3826="Да","Регион_001_Крупный","Регион_"&amp;TEXT(MOD(QUOTIENT($A3826-1,20),180)+1,"000"))</f>
        <v/>
      </c>
      <c r="N3826">
        <f>IF($AB3826="Да","Город_"&amp;TEXT(MOD($A3826-1,250)+1,"0000"),"Город_"&amp;TEXT(MOD($A3826-1,3000)+1,"0000"))</f>
        <v/>
      </c>
      <c r="O3826">
        <f>IF($AB3826="Да","Холдинг_Крупный","Холдинг_"&amp;TEXT(MOD(QUOTIENT($A3826-1,10000),20)+1,"00"))</f>
        <v/>
      </c>
      <c r="P3826">
        <f>IF($AB3826="Да","Организация_Крупная","Организация_"&amp;TEXT(MOD(QUOTIENT($A3826-1,500),600)+1,"000"))</f>
        <v/>
      </c>
      <c r="Q3826">
        <f>"Отдел_"&amp;TEXT(MOD(QUOTIENT($A3826-1,50),100)+1,"000")</f>
        <v/>
      </c>
      <c r="R3826">
        <f>IF($AB3826="Да","Группа_Крупная","Группа_"&amp;TEXT(MOD(QUOTIENT($A3826-1,5000),30)+1,"00"))</f>
        <v/>
      </c>
      <c r="S3826">
        <f>IF($AB3826="Да","Категория_Крупная","Категория_"&amp;TEXT(MOD(QUOTIENT($A3826-1,500),120)+1,"000"))</f>
        <v/>
      </c>
      <c r="T3826">
        <f>IF($AB3826="Да","Подкатегория_Крупная","Подкатегория_"&amp;TEXT(MOD(QUOTIENT($A3826-1,50),300)+1,"000"))</f>
        <v/>
      </c>
      <c r="U3826">
        <f>"SKU_"&amp;TEXT($A3826,"0000000")</f>
        <v/>
      </c>
      <c r="V3826">
        <f>CHOOSE(MOD($A3826-1,4)+1,"Enterprise","SMB","Госсектор","Розница")</f>
        <v/>
      </c>
      <c r="W3826">
        <f>"Клиент_"&amp;TEXT(MOD($A3826-1,20000)+1,"00000")</f>
        <v/>
      </c>
      <c r="X3826">
        <f>CHOOSE(MOD($A3826-1,5)+1,"Портал","API","Импорт","Ручной ввод","Интеграция")</f>
        <v/>
      </c>
      <c r="Y3826" s="8">
        <f>ROUND(1000+MOD($A3826*37,90000)+IF($AB3826="Да",5000,0),2)</f>
        <v/>
      </c>
      <c r="Z3826">
        <f>1+MOD($A3826,20)</f>
        <v/>
      </c>
      <c r="AA3826" s="8">
        <f>ROUND($Y3826*(0.08+MOD($A3826,17)/100),2)</f>
        <v/>
      </c>
      <c r="AB3826">
        <f>IF(MOD($A3826,10)&lt;7,"Да","Нет")</f>
        <v/>
      </c>
      <c r="AC3826">
        <f>$R3826&amp;" / "&amp;$S3826&amp;" / "&amp;$T3826</f>
        <v/>
      </c>
      <c r="AD3826">
        <f>1</f>
        <v/>
      </c>
      <c r="AE3826">
        <f>IF($A3826&lt;=Settings!$B$4,"до 100",IF($A3826&lt;=Settings!$B$5,"до 10 000",IF($A3826&lt;=Settings!$B$6,"до 100 000","100 000+")))</f>
        <v/>
      </c>
    </row>
    <row r="3827">
      <c r="A3827">
        <f>ROW()-1</f>
        <v/>
      </c>
      <c r="B3827">
        <f>IF($A3827&lt;=Settings!$B$4,"small_control",IF($A3827&lt;=Settings!$B$5,"medium_10k",IF($A3827&lt;=Settings!$B$6,"large_100k","extreme_1m")))</f>
        <v/>
      </c>
      <c r="C3827">
        <f>"ORD-"&amp;TEXT(QUOTIENT($A3827-1,3)+1,"0000000")</f>
        <v/>
      </c>
      <c r="D3827">
        <f>"LINE-"&amp;TEXT($A3827,"0000000")</f>
        <v/>
      </c>
      <c r="E3827" s="7">
        <f>Settings!$B$2+$A3827-1</f>
        <v/>
      </c>
      <c r="F3827" s="7">
        <f>Settings!$B$2+MOD($A3827-1,Settings!$B$7)</f>
        <v/>
      </c>
      <c r="G3827">
        <f>YEAR($F3827)</f>
        <v/>
      </c>
      <c r="H3827">
        <f>"Q"&amp;ROUNDUP(MONTH($F3827)/3,0)</f>
        <v/>
      </c>
      <c r="I3827">
        <f>MONTH($F3827)</f>
        <v/>
      </c>
      <c r="J3827">
        <f>CHOOSE(MONTH($F3827),"Январь","Февраль","Март","Апрель","Май","Июнь","Июль","Август","Сентябрь","Октябрь","Ноябрь","Декабрь")</f>
        <v/>
      </c>
      <c r="K3827">
        <f>DAY($F3827)</f>
        <v/>
      </c>
      <c r="L3827">
        <f>IF(MOD($A3827,10)&lt;7,"ФО_01_Крупный","ФО_"&amp;TEXT(MOD($A3827,8)+1,"00"))</f>
        <v/>
      </c>
      <c r="M3827">
        <f>IF($AB3827="Да","Регион_001_Крупный","Регион_"&amp;TEXT(MOD(QUOTIENT($A3827-1,20),180)+1,"000"))</f>
        <v/>
      </c>
      <c r="N3827">
        <f>IF($AB3827="Да","Город_"&amp;TEXT(MOD($A3827-1,250)+1,"0000"),"Город_"&amp;TEXT(MOD($A3827-1,3000)+1,"0000"))</f>
        <v/>
      </c>
      <c r="O3827">
        <f>IF($AB3827="Да","Холдинг_Крупный","Холдинг_"&amp;TEXT(MOD(QUOTIENT($A3827-1,10000),20)+1,"00"))</f>
        <v/>
      </c>
      <c r="P3827">
        <f>IF($AB3827="Да","Организация_Крупная","Организация_"&amp;TEXT(MOD(QUOTIENT($A3827-1,500),600)+1,"000"))</f>
        <v/>
      </c>
      <c r="Q3827">
        <f>"Отдел_"&amp;TEXT(MOD(QUOTIENT($A3827-1,50),100)+1,"000")</f>
        <v/>
      </c>
      <c r="R3827">
        <f>IF($AB3827="Да","Группа_Крупная","Группа_"&amp;TEXT(MOD(QUOTIENT($A3827-1,5000),30)+1,"00"))</f>
        <v/>
      </c>
      <c r="S3827">
        <f>IF($AB3827="Да","Категория_Крупная","Категория_"&amp;TEXT(MOD(QUOTIENT($A3827-1,500),120)+1,"000"))</f>
        <v/>
      </c>
      <c r="T3827">
        <f>IF($AB3827="Да","Подкатегория_Крупная","Подкатегория_"&amp;TEXT(MOD(QUOTIENT($A3827-1,50),300)+1,"000"))</f>
        <v/>
      </c>
      <c r="U3827">
        <f>"SKU_"&amp;TEXT($A3827,"0000000")</f>
        <v/>
      </c>
      <c r="V3827">
        <f>CHOOSE(MOD($A3827-1,4)+1,"Enterprise","SMB","Госсектор","Розница")</f>
        <v/>
      </c>
      <c r="W3827">
        <f>"Клиент_"&amp;TEXT(MOD($A3827-1,20000)+1,"00000")</f>
        <v/>
      </c>
      <c r="X3827">
        <f>CHOOSE(MOD($A3827-1,5)+1,"Портал","API","Импорт","Ручной ввод","Интеграция")</f>
        <v/>
      </c>
      <c r="Y3827" s="8">
        <f>ROUND(1000+MOD($A3827*37,90000)+IF($AB3827="Да",5000,0),2)</f>
        <v/>
      </c>
      <c r="Z3827">
        <f>1+MOD($A3827,20)</f>
        <v/>
      </c>
      <c r="AA3827" s="8">
        <f>ROUND($Y3827*(0.08+MOD($A3827,17)/100),2)</f>
        <v/>
      </c>
      <c r="AB3827">
        <f>IF(MOD($A3827,10)&lt;7,"Да","Нет")</f>
        <v/>
      </c>
      <c r="AC3827">
        <f>$R3827&amp;" / "&amp;$S3827&amp;" / "&amp;$T3827</f>
        <v/>
      </c>
      <c r="AD3827">
        <f>1</f>
        <v/>
      </c>
      <c r="AE3827">
        <f>IF($A3827&lt;=Settings!$B$4,"до 100",IF($A3827&lt;=Settings!$B$5,"до 10 000",IF($A3827&lt;=Settings!$B$6,"до 100 000","100 000+")))</f>
        <v/>
      </c>
    </row>
    <row r="3828">
      <c r="A3828">
        <f>ROW()-1</f>
        <v/>
      </c>
      <c r="B3828">
        <f>IF($A3828&lt;=Settings!$B$4,"small_control",IF($A3828&lt;=Settings!$B$5,"medium_10k",IF($A3828&lt;=Settings!$B$6,"large_100k","extreme_1m")))</f>
        <v/>
      </c>
      <c r="C3828">
        <f>"ORD-"&amp;TEXT(QUOTIENT($A3828-1,3)+1,"0000000")</f>
        <v/>
      </c>
      <c r="D3828">
        <f>"LINE-"&amp;TEXT($A3828,"0000000")</f>
        <v/>
      </c>
      <c r="E3828" s="7">
        <f>Settings!$B$2+$A3828-1</f>
        <v/>
      </c>
      <c r="F3828" s="7">
        <f>Settings!$B$2+MOD($A3828-1,Settings!$B$7)</f>
        <v/>
      </c>
      <c r="G3828">
        <f>YEAR($F3828)</f>
        <v/>
      </c>
      <c r="H3828">
        <f>"Q"&amp;ROUNDUP(MONTH($F3828)/3,0)</f>
        <v/>
      </c>
      <c r="I3828">
        <f>MONTH($F3828)</f>
        <v/>
      </c>
      <c r="J3828">
        <f>CHOOSE(MONTH($F3828),"Январь","Февраль","Март","Апрель","Май","Июнь","Июль","Август","Сентябрь","Октябрь","Ноябрь","Декабрь")</f>
        <v/>
      </c>
      <c r="K3828">
        <f>DAY($F3828)</f>
        <v/>
      </c>
      <c r="L3828">
        <f>IF(MOD($A3828,10)&lt;7,"ФО_01_Крупный","ФО_"&amp;TEXT(MOD($A3828,8)+1,"00"))</f>
        <v/>
      </c>
      <c r="M3828">
        <f>IF($AB3828="Да","Регион_001_Крупный","Регион_"&amp;TEXT(MOD(QUOTIENT($A3828-1,20),180)+1,"000"))</f>
        <v/>
      </c>
      <c r="N3828">
        <f>IF($AB3828="Да","Город_"&amp;TEXT(MOD($A3828-1,250)+1,"0000"),"Город_"&amp;TEXT(MOD($A3828-1,3000)+1,"0000"))</f>
        <v/>
      </c>
      <c r="O3828">
        <f>IF($AB3828="Да","Холдинг_Крупный","Холдинг_"&amp;TEXT(MOD(QUOTIENT($A3828-1,10000),20)+1,"00"))</f>
        <v/>
      </c>
      <c r="P3828">
        <f>IF($AB3828="Да","Организация_Крупная","Организация_"&amp;TEXT(MOD(QUOTIENT($A3828-1,500),600)+1,"000"))</f>
        <v/>
      </c>
      <c r="Q3828">
        <f>"Отдел_"&amp;TEXT(MOD(QUOTIENT($A3828-1,50),100)+1,"000")</f>
        <v/>
      </c>
      <c r="R3828">
        <f>IF($AB3828="Да","Группа_Крупная","Группа_"&amp;TEXT(MOD(QUOTIENT($A3828-1,5000),30)+1,"00"))</f>
        <v/>
      </c>
      <c r="S3828">
        <f>IF($AB3828="Да","Категория_Крупная","Категория_"&amp;TEXT(MOD(QUOTIENT($A3828-1,500),120)+1,"000"))</f>
        <v/>
      </c>
      <c r="T3828">
        <f>IF($AB3828="Да","Подкатегория_Крупная","Подкатегория_"&amp;TEXT(MOD(QUOTIENT($A3828-1,50),300)+1,"000"))</f>
        <v/>
      </c>
      <c r="U3828">
        <f>"SKU_"&amp;TEXT($A3828,"0000000")</f>
        <v/>
      </c>
      <c r="V3828">
        <f>CHOOSE(MOD($A3828-1,4)+1,"Enterprise","SMB","Госсектор","Розница")</f>
        <v/>
      </c>
      <c r="W3828">
        <f>"Клиент_"&amp;TEXT(MOD($A3828-1,20000)+1,"00000")</f>
        <v/>
      </c>
      <c r="X3828">
        <f>CHOOSE(MOD($A3828-1,5)+1,"Портал","API","Импорт","Ручной ввод","Интеграция")</f>
        <v/>
      </c>
      <c r="Y3828" s="8">
        <f>ROUND(1000+MOD($A3828*37,90000)+IF($AB3828="Да",5000,0),2)</f>
        <v/>
      </c>
      <c r="Z3828">
        <f>1+MOD($A3828,20)</f>
        <v/>
      </c>
      <c r="AA3828" s="8">
        <f>ROUND($Y3828*(0.08+MOD($A3828,17)/100),2)</f>
        <v/>
      </c>
      <c r="AB3828">
        <f>IF(MOD($A3828,10)&lt;7,"Да","Нет")</f>
        <v/>
      </c>
      <c r="AC3828">
        <f>$R3828&amp;" / "&amp;$S3828&amp;" / "&amp;$T3828</f>
        <v/>
      </c>
      <c r="AD3828">
        <f>1</f>
        <v/>
      </c>
      <c r="AE3828">
        <f>IF($A3828&lt;=Settings!$B$4,"до 100",IF($A3828&lt;=Settings!$B$5,"до 10 000",IF($A3828&lt;=Settings!$B$6,"до 100 000","100 000+")))</f>
        <v/>
      </c>
    </row>
    <row r="3829">
      <c r="A3829">
        <f>ROW()-1</f>
        <v/>
      </c>
      <c r="B3829">
        <f>IF($A3829&lt;=Settings!$B$4,"small_control",IF($A3829&lt;=Settings!$B$5,"medium_10k",IF($A3829&lt;=Settings!$B$6,"large_100k","extreme_1m")))</f>
        <v/>
      </c>
      <c r="C3829">
        <f>"ORD-"&amp;TEXT(QUOTIENT($A3829-1,3)+1,"0000000")</f>
        <v/>
      </c>
      <c r="D3829">
        <f>"LINE-"&amp;TEXT($A3829,"0000000")</f>
        <v/>
      </c>
      <c r="E3829" s="7">
        <f>Settings!$B$2+$A3829-1</f>
        <v/>
      </c>
      <c r="F3829" s="7">
        <f>Settings!$B$2+MOD($A3829-1,Settings!$B$7)</f>
        <v/>
      </c>
      <c r="G3829">
        <f>YEAR($F3829)</f>
        <v/>
      </c>
      <c r="H3829">
        <f>"Q"&amp;ROUNDUP(MONTH($F3829)/3,0)</f>
        <v/>
      </c>
      <c r="I3829">
        <f>MONTH($F3829)</f>
        <v/>
      </c>
      <c r="J3829">
        <f>CHOOSE(MONTH($F3829),"Январь","Февраль","Март","Апрель","Май","Июнь","Июль","Август","Сентябрь","Октябрь","Ноябрь","Декабрь")</f>
        <v/>
      </c>
      <c r="K3829">
        <f>DAY($F3829)</f>
        <v/>
      </c>
      <c r="L3829">
        <f>IF(MOD($A3829,10)&lt;7,"ФО_01_Крупный","ФО_"&amp;TEXT(MOD($A3829,8)+1,"00"))</f>
        <v/>
      </c>
      <c r="M3829">
        <f>IF($AB3829="Да","Регион_001_Крупный","Регион_"&amp;TEXT(MOD(QUOTIENT($A3829-1,20),180)+1,"000"))</f>
        <v/>
      </c>
      <c r="N3829">
        <f>IF($AB3829="Да","Город_"&amp;TEXT(MOD($A3829-1,250)+1,"0000"),"Город_"&amp;TEXT(MOD($A3829-1,3000)+1,"0000"))</f>
        <v/>
      </c>
      <c r="O3829">
        <f>IF($AB3829="Да","Холдинг_Крупный","Холдинг_"&amp;TEXT(MOD(QUOTIENT($A3829-1,10000),20)+1,"00"))</f>
        <v/>
      </c>
      <c r="P3829">
        <f>IF($AB3829="Да","Организация_Крупная","Организация_"&amp;TEXT(MOD(QUOTIENT($A3829-1,500),600)+1,"000"))</f>
        <v/>
      </c>
      <c r="Q3829">
        <f>"Отдел_"&amp;TEXT(MOD(QUOTIENT($A3829-1,50),100)+1,"000")</f>
        <v/>
      </c>
      <c r="R3829">
        <f>IF($AB3829="Да","Группа_Крупная","Группа_"&amp;TEXT(MOD(QUOTIENT($A3829-1,5000),30)+1,"00"))</f>
        <v/>
      </c>
      <c r="S3829">
        <f>IF($AB3829="Да","Категория_Крупная","Категория_"&amp;TEXT(MOD(QUOTIENT($A3829-1,500),120)+1,"000"))</f>
        <v/>
      </c>
      <c r="T3829">
        <f>IF($AB3829="Да","Подкатегория_Крупная","Подкатегория_"&amp;TEXT(MOD(QUOTIENT($A3829-1,50),300)+1,"000"))</f>
        <v/>
      </c>
      <c r="U3829">
        <f>"SKU_"&amp;TEXT($A3829,"0000000")</f>
        <v/>
      </c>
      <c r="V3829">
        <f>CHOOSE(MOD($A3829-1,4)+1,"Enterprise","SMB","Госсектор","Розница")</f>
        <v/>
      </c>
      <c r="W3829">
        <f>"Клиент_"&amp;TEXT(MOD($A3829-1,20000)+1,"00000")</f>
        <v/>
      </c>
      <c r="X3829">
        <f>CHOOSE(MOD($A3829-1,5)+1,"Портал","API","Импорт","Ручной ввод","Интеграция")</f>
        <v/>
      </c>
      <c r="Y3829" s="8">
        <f>ROUND(1000+MOD($A3829*37,90000)+IF($AB3829="Да",5000,0),2)</f>
        <v/>
      </c>
      <c r="Z3829">
        <f>1+MOD($A3829,20)</f>
        <v/>
      </c>
      <c r="AA3829" s="8">
        <f>ROUND($Y3829*(0.08+MOD($A3829,17)/100),2)</f>
        <v/>
      </c>
      <c r="AB3829">
        <f>IF(MOD($A3829,10)&lt;7,"Да","Нет")</f>
        <v/>
      </c>
      <c r="AC3829">
        <f>$R3829&amp;" / "&amp;$S3829&amp;" / "&amp;$T3829</f>
        <v/>
      </c>
      <c r="AD3829">
        <f>1</f>
        <v/>
      </c>
      <c r="AE3829">
        <f>IF($A3829&lt;=Settings!$B$4,"до 100",IF($A3829&lt;=Settings!$B$5,"до 10 000",IF($A3829&lt;=Settings!$B$6,"до 100 000","100 000+")))</f>
        <v/>
      </c>
    </row>
    <row r="3830">
      <c r="A3830">
        <f>ROW()-1</f>
        <v/>
      </c>
      <c r="B3830">
        <f>IF($A3830&lt;=Settings!$B$4,"small_control",IF($A3830&lt;=Settings!$B$5,"medium_10k",IF($A3830&lt;=Settings!$B$6,"large_100k","extreme_1m")))</f>
        <v/>
      </c>
      <c r="C3830">
        <f>"ORD-"&amp;TEXT(QUOTIENT($A3830-1,3)+1,"0000000")</f>
        <v/>
      </c>
      <c r="D3830">
        <f>"LINE-"&amp;TEXT($A3830,"0000000")</f>
        <v/>
      </c>
      <c r="E3830" s="7">
        <f>Settings!$B$2+$A3830-1</f>
        <v/>
      </c>
      <c r="F3830" s="7">
        <f>Settings!$B$2+MOD($A3830-1,Settings!$B$7)</f>
        <v/>
      </c>
      <c r="G3830">
        <f>YEAR($F3830)</f>
        <v/>
      </c>
      <c r="H3830">
        <f>"Q"&amp;ROUNDUP(MONTH($F3830)/3,0)</f>
        <v/>
      </c>
      <c r="I3830">
        <f>MONTH($F3830)</f>
        <v/>
      </c>
      <c r="J3830">
        <f>CHOOSE(MONTH($F3830),"Январь","Февраль","Март","Апрель","Май","Июнь","Июль","Август","Сентябрь","Октябрь","Ноябрь","Декабрь")</f>
        <v/>
      </c>
      <c r="K3830">
        <f>DAY($F3830)</f>
        <v/>
      </c>
      <c r="L3830">
        <f>IF(MOD($A3830,10)&lt;7,"ФО_01_Крупный","ФО_"&amp;TEXT(MOD($A3830,8)+1,"00"))</f>
        <v/>
      </c>
      <c r="M3830">
        <f>IF($AB3830="Да","Регион_001_Крупный","Регион_"&amp;TEXT(MOD(QUOTIENT($A3830-1,20),180)+1,"000"))</f>
        <v/>
      </c>
      <c r="N3830">
        <f>IF($AB3830="Да","Город_"&amp;TEXT(MOD($A3830-1,250)+1,"0000"),"Город_"&amp;TEXT(MOD($A3830-1,3000)+1,"0000"))</f>
        <v/>
      </c>
      <c r="O3830">
        <f>IF($AB3830="Да","Холдинг_Крупный","Холдинг_"&amp;TEXT(MOD(QUOTIENT($A3830-1,10000),20)+1,"00"))</f>
        <v/>
      </c>
      <c r="P3830">
        <f>IF($AB3830="Да","Организация_Крупная","Организация_"&amp;TEXT(MOD(QUOTIENT($A3830-1,500),600)+1,"000"))</f>
        <v/>
      </c>
      <c r="Q3830">
        <f>"Отдел_"&amp;TEXT(MOD(QUOTIENT($A3830-1,50),100)+1,"000")</f>
        <v/>
      </c>
      <c r="R3830">
        <f>IF($AB3830="Да","Группа_Крупная","Группа_"&amp;TEXT(MOD(QUOTIENT($A3830-1,5000),30)+1,"00"))</f>
        <v/>
      </c>
      <c r="S3830">
        <f>IF($AB3830="Да","Категория_Крупная","Категория_"&amp;TEXT(MOD(QUOTIENT($A3830-1,500),120)+1,"000"))</f>
        <v/>
      </c>
      <c r="T3830">
        <f>IF($AB3830="Да","Подкатегория_Крупная","Подкатегория_"&amp;TEXT(MOD(QUOTIENT($A3830-1,50),300)+1,"000"))</f>
        <v/>
      </c>
      <c r="U3830">
        <f>"SKU_"&amp;TEXT($A3830,"0000000")</f>
        <v/>
      </c>
      <c r="V3830">
        <f>CHOOSE(MOD($A3830-1,4)+1,"Enterprise","SMB","Госсектор","Розница")</f>
        <v/>
      </c>
      <c r="W3830">
        <f>"Клиент_"&amp;TEXT(MOD($A3830-1,20000)+1,"00000")</f>
        <v/>
      </c>
      <c r="X3830">
        <f>CHOOSE(MOD($A3830-1,5)+1,"Портал","API","Импорт","Ручной ввод","Интеграция")</f>
        <v/>
      </c>
      <c r="Y3830" s="8">
        <f>ROUND(1000+MOD($A3830*37,90000)+IF($AB3830="Да",5000,0),2)</f>
        <v/>
      </c>
      <c r="Z3830">
        <f>1+MOD($A3830,20)</f>
        <v/>
      </c>
      <c r="AA3830" s="8">
        <f>ROUND($Y3830*(0.08+MOD($A3830,17)/100),2)</f>
        <v/>
      </c>
      <c r="AB3830">
        <f>IF(MOD($A3830,10)&lt;7,"Да","Нет")</f>
        <v/>
      </c>
      <c r="AC3830">
        <f>$R3830&amp;" / "&amp;$S3830&amp;" / "&amp;$T3830</f>
        <v/>
      </c>
      <c r="AD3830">
        <f>1</f>
        <v/>
      </c>
      <c r="AE3830">
        <f>IF($A3830&lt;=Settings!$B$4,"до 100",IF($A3830&lt;=Settings!$B$5,"до 10 000",IF($A3830&lt;=Settings!$B$6,"до 100 000","100 000+")))</f>
        <v/>
      </c>
    </row>
    <row r="3831">
      <c r="A3831">
        <f>ROW()-1</f>
        <v/>
      </c>
      <c r="B3831">
        <f>IF($A3831&lt;=Settings!$B$4,"small_control",IF($A3831&lt;=Settings!$B$5,"medium_10k",IF($A3831&lt;=Settings!$B$6,"large_100k","extreme_1m")))</f>
        <v/>
      </c>
      <c r="C3831">
        <f>"ORD-"&amp;TEXT(QUOTIENT($A3831-1,3)+1,"0000000")</f>
        <v/>
      </c>
      <c r="D3831">
        <f>"LINE-"&amp;TEXT($A3831,"0000000")</f>
        <v/>
      </c>
      <c r="E3831" s="7">
        <f>Settings!$B$2+$A3831-1</f>
        <v/>
      </c>
      <c r="F3831" s="7">
        <f>Settings!$B$2+MOD($A3831-1,Settings!$B$7)</f>
        <v/>
      </c>
      <c r="G3831">
        <f>YEAR($F3831)</f>
        <v/>
      </c>
      <c r="H3831">
        <f>"Q"&amp;ROUNDUP(MONTH($F3831)/3,0)</f>
        <v/>
      </c>
      <c r="I3831">
        <f>MONTH($F3831)</f>
        <v/>
      </c>
      <c r="J3831">
        <f>CHOOSE(MONTH($F3831),"Январь","Февраль","Март","Апрель","Май","Июнь","Июль","Август","Сентябрь","Октябрь","Ноябрь","Декабрь")</f>
        <v/>
      </c>
      <c r="K3831">
        <f>DAY($F3831)</f>
        <v/>
      </c>
      <c r="L3831">
        <f>IF(MOD($A3831,10)&lt;7,"ФО_01_Крупный","ФО_"&amp;TEXT(MOD($A3831,8)+1,"00"))</f>
        <v/>
      </c>
      <c r="M3831">
        <f>IF($AB3831="Да","Регион_001_Крупный","Регион_"&amp;TEXT(MOD(QUOTIENT($A3831-1,20),180)+1,"000"))</f>
        <v/>
      </c>
      <c r="N3831">
        <f>IF($AB3831="Да","Город_"&amp;TEXT(MOD($A3831-1,250)+1,"0000"),"Город_"&amp;TEXT(MOD($A3831-1,3000)+1,"0000"))</f>
        <v/>
      </c>
      <c r="O3831">
        <f>IF($AB3831="Да","Холдинг_Крупный","Холдинг_"&amp;TEXT(MOD(QUOTIENT($A3831-1,10000),20)+1,"00"))</f>
        <v/>
      </c>
      <c r="P3831">
        <f>IF($AB3831="Да","Организация_Крупная","Организация_"&amp;TEXT(MOD(QUOTIENT($A3831-1,500),600)+1,"000"))</f>
        <v/>
      </c>
      <c r="Q3831">
        <f>"Отдел_"&amp;TEXT(MOD(QUOTIENT($A3831-1,50),100)+1,"000")</f>
        <v/>
      </c>
      <c r="R3831">
        <f>IF($AB3831="Да","Группа_Крупная","Группа_"&amp;TEXT(MOD(QUOTIENT($A3831-1,5000),30)+1,"00"))</f>
        <v/>
      </c>
      <c r="S3831">
        <f>IF($AB3831="Да","Категория_Крупная","Категория_"&amp;TEXT(MOD(QUOTIENT($A3831-1,500),120)+1,"000"))</f>
        <v/>
      </c>
      <c r="T3831">
        <f>IF($AB3831="Да","Подкатегория_Крупная","Подкатегория_"&amp;TEXT(MOD(QUOTIENT($A3831-1,50),300)+1,"000"))</f>
        <v/>
      </c>
      <c r="U3831">
        <f>"SKU_"&amp;TEXT($A3831,"0000000")</f>
        <v/>
      </c>
      <c r="V3831">
        <f>CHOOSE(MOD($A3831-1,4)+1,"Enterprise","SMB","Госсектор","Розница")</f>
        <v/>
      </c>
      <c r="W3831">
        <f>"Клиент_"&amp;TEXT(MOD($A3831-1,20000)+1,"00000")</f>
        <v/>
      </c>
      <c r="X3831">
        <f>CHOOSE(MOD($A3831-1,5)+1,"Портал","API","Импорт","Ручной ввод","Интеграция")</f>
        <v/>
      </c>
      <c r="Y3831" s="8">
        <f>ROUND(1000+MOD($A3831*37,90000)+IF($AB3831="Да",5000,0),2)</f>
        <v/>
      </c>
      <c r="Z3831">
        <f>1+MOD($A3831,20)</f>
        <v/>
      </c>
      <c r="AA3831" s="8">
        <f>ROUND($Y3831*(0.08+MOD($A3831,17)/100),2)</f>
        <v/>
      </c>
      <c r="AB3831">
        <f>IF(MOD($A3831,10)&lt;7,"Да","Нет")</f>
        <v/>
      </c>
      <c r="AC3831">
        <f>$R3831&amp;" / "&amp;$S3831&amp;" / "&amp;$T3831</f>
        <v/>
      </c>
      <c r="AD3831">
        <f>1</f>
        <v/>
      </c>
      <c r="AE3831">
        <f>IF($A3831&lt;=Settings!$B$4,"до 100",IF($A3831&lt;=Settings!$B$5,"до 10 000",IF($A3831&lt;=Settings!$B$6,"до 100 000","100 000+")))</f>
        <v/>
      </c>
    </row>
    <row r="3832">
      <c r="A3832">
        <f>ROW()-1</f>
        <v/>
      </c>
      <c r="B3832">
        <f>IF($A3832&lt;=Settings!$B$4,"small_control",IF($A3832&lt;=Settings!$B$5,"medium_10k",IF($A3832&lt;=Settings!$B$6,"large_100k","extreme_1m")))</f>
        <v/>
      </c>
      <c r="C3832">
        <f>"ORD-"&amp;TEXT(QUOTIENT($A3832-1,3)+1,"0000000")</f>
        <v/>
      </c>
      <c r="D3832">
        <f>"LINE-"&amp;TEXT($A3832,"0000000")</f>
        <v/>
      </c>
      <c r="E3832" s="7">
        <f>Settings!$B$2+$A3832-1</f>
        <v/>
      </c>
      <c r="F3832" s="7">
        <f>Settings!$B$2+MOD($A3832-1,Settings!$B$7)</f>
        <v/>
      </c>
      <c r="G3832">
        <f>YEAR($F3832)</f>
        <v/>
      </c>
      <c r="H3832">
        <f>"Q"&amp;ROUNDUP(MONTH($F3832)/3,0)</f>
        <v/>
      </c>
      <c r="I3832">
        <f>MONTH($F3832)</f>
        <v/>
      </c>
      <c r="J3832">
        <f>CHOOSE(MONTH($F3832),"Январь","Февраль","Март","Апрель","Май","Июнь","Июль","Август","Сентябрь","Октябрь","Ноябрь","Декабрь")</f>
        <v/>
      </c>
      <c r="K3832">
        <f>DAY($F3832)</f>
        <v/>
      </c>
      <c r="L3832">
        <f>IF(MOD($A3832,10)&lt;7,"ФО_01_Крупный","ФО_"&amp;TEXT(MOD($A3832,8)+1,"00"))</f>
        <v/>
      </c>
      <c r="M3832">
        <f>IF($AB3832="Да","Регион_001_Крупный","Регион_"&amp;TEXT(MOD(QUOTIENT($A3832-1,20),180)+1,"000"))</f>
        <v/>
      </c>
      <c r="N3832">
        <f>IF($AB3832="Да","Город_"&amp;TEXT(MOD($A3832-1,250)+1,"0000"),"Город_"&amp;TEXT(MOD($A3832-1,3000)+1,"0000"))</f>
        <v/>
      </c>
      <c r="O3832">
        <f>IF($AB3832="Да","Холдинг_Крупный","Холдинг_"&amp;TEXT(MOD(QUOTIENT($A3832-1,10000),20)+1,"00"))</f>
        <v/>
      </c>
      <c r="P3832">
        <f>IF($AB3832="Да","Организация_Крупная","Организация_"&amp;TEXT(MOD(QUOTIENT($A3832-1,500),600)+1,"000"))</f>
        <v/>
      </c>
      <c r="Q3832">
        <f>"Отдел_"&amp;TEXT(MOD(QUOTIENT($A3832-1,50),100)+1,"000")</f>
        <v/>
      </c>
      <c r="R3832">
        <f>IF($AB3832="Да","Группа_Крупная","Группа_"&amp;TEXT(MOD(QUOTIENT($A3832-1,5000),30)+1,"00"))</f>
        <v/>
      </c>
      <c r="S3832">
        <f>IF($AB3832="Да","Категория_Крупная","Категория_"&amp;TEXT(MOD(QUOTIENT($A3832-1,500),120)+1,"000"))</f>
        <v/>
      </c>
      <c r="T3832">
        <f>IF($AB3832="Да","Подкатегория_Крупная","Подкатегория_"&amp;TEXT(MOD(QUOTIENT($A3832-1,50),300)+1,"000"))</f>
        <v/>
      </c>
      <c r="U3832">
        <f>"SKU_"&amp;TEXT($A3832,"0000000")</f>
        <v/>
      </c>
      <c r="V3832">
        <f>CHOOSE(MOD($A3832-1,4)+1,"Enterprise","SMB","Госсектор","Розница")</f>
        <v/>
      </c>
      <c r="W3832">
        <f>"Клиент_"&amp;TEXT(MOD($A3832-1,20000)+1,"00000")</f>
        <v/>
      </c>
      <c r="X3832">
        <f>CHOOSE(MOD($A3832-1,5)+1,"Портал","API","Импорт","Ручной ввод","Интеграция")</f>
        <v/>
      </c>
      <c r="Y3832" s="8">
        <f>ROUND(1000+MOD($A3832*37,90000)+IF($AB3832="Да",5000,0),2)</f>
        <v/>
      </c>
      <c r="Z3832">
        <f>1+MOD($A3832,20)</f>
        <v/>
      </c>
      <c r="AA3832" s="8">
        <f>ROUND($Y3832*(0.08+MOD($A3832,17)/100),2)</f>
        <v/>
      </c>
      <c r="AB3832">
        <f>IF(MOD($A3832,10)&lt;7,"Да","Нет")</f>
        <v/>
      </c>
      <c r="AC3832">
        <f>$R3832&amp;" / "&amp;$S3832&amp;" / "&amp;$T3832</f>
        <v/>
      </c>
      <c r="AD3832">
        <f>1</f>
        <v/>
      </c>
      <c r="AE3832">
        <f>IF($A3832&lt;=Settings!$B$4,"до 100",IF($A3832&lt;=Settings!$B$5,"до 10 000",IF($A3832&lt;=Settings!$B$6,"до 100 000","100 000+")))</f>
        <v/>
      </c>
    </row>
    <row r="3833">
      <c r="A3833">
        <f>ROW()-1</f>
        <v/>
      </c>
      <c r="B3833">
        <f>IF($A3833&lt;=Settings!$B$4,"small_control",IF($A3833&lt;=Settings!$B$5,"medium_10k",IF($A3833&lt;=Settings!$B$6,"large_100k","extreme_1m")))</f>
        <v/>
      </c>
      <c r="C3833">
        <f>"ORD-"&amp;TEXT(QUOTIENT($A3833-1,3)+1,"0000000")</f>
        <v/>
      </c>
      <c r="D3833">
        <f>"LINE-"&amp;TEXT($A3833,"0000000")</f>
        <v/>
      </c>
      <c r="E3833" s="7">
        <f>Settings!$B$2+$A3833-1</f>
        <v/>
      </c>
      <c r="F3833" s="7">
        <f>Settings!$B$2+MOD($A3833-1,Settings!$B$7)</f>
        <v/>
      </c>
      <c r="G3833">
        <f>YEAR($F3833)</f>
        <v/>
      </c>
      <c r="H3833">
        <f>"Q"&amp;ROUNDUP(MONTH($F3833)/3,0)</f>
        <v/>
      </c>
      <c r="I3833">
        <f>MONTH($F3833)</f>
        <v/>
      </c>
      <c r="J3833">
        <f>CHOOSE(MONTH($F3833),"Январь","Февраль","Март","Апрель","Май","Июнь","Июль","Август","Сентябрь","Октябрь","Ноябрь","Декабрь")</f>
        <v/>
      </c>
      <c r="K3833">
        <f>DAY($F3833)</f>
        <v/>
      </c>
      <c r="L3833">
        <f>IF(MOD($A3833,10)&lt;7,"ФО_01_Крупный","ФО_"&amp;TEXT(MOD($A3833,8)+1,"00"))</f>
        <v/>
      </c>
      <c r="M3833">
        <f>IF($AB3833="Да","Регион_001_Крупный","Регион_"&amp;TEXT(MOD(QUOTIENT($A3833-1,20),180)+1,"000"))</f>
        <v/>
      </c>
      <c r="N3833">
        <f>IF($AB3833="Да","Город_"&amp;TEXT(MOD($A3833-1,250)+1,"0000"),"Город_"&amp;TEXT(MOD($A3833-1,3000)+1,"0000"))</f>
        <v/>
      </c>
      <c r="O3833">
        <f>IF($AB3833="Да","Холдинг_Крупный","Холдинг_"&amp;TEXT(MOD(QUOTIENT($A3833-1,10000),20)+1,"00"))</f>
        <v/>
      </c>
      <c r="P3833">
        <f>IF($AB3833="Да","Организация_Крупная","Организация_"&amp;TEXT(MOD(QUOTIENT($A3833-1,500),600)+1,"000"))</f>
        <v/>
      </c>
      <c r="Q3833">
        <f>"Отдел_"&amp;TEXT(MOD(QUOTIENT($A3833-1,50),100)+1,"000")</f>
        <v/>
      </c>
      <c r="R3833">
        <f>IF($AB3833="Да","Группа_Крупная","Группа_"&amp;TEXT(MOD(QUOTIENT($A3833-1,5000),30)+1,"00"))</f>
        <v/>
      </c>
      <c r="S3833">
        <f>IF($AB3833="Да","Категория_Крупная","Категория_"&amp;TEXT(MOD(QUOTIENT($A3833-1,500),120)+1,"000"))</f>
        <v/>
      </c>
      <c r="T3833">
        <f>IF($AB3833="Да","Подкатегория_Крупная","Подкатегория_"&amp;TEXT(MOD(QUOTIENT($A3833-1,50),300)+1,"000"))</f>
        <v/>
      </c>
      <c r="U3833">
        <f>"SKU_"&amp;TEXT($A3833,"0000000")</f>
        <v/>
      </c>
      <c r="V3833">
        <f>CHOOSE(MOD($A3833-1,4)+1,"Enterprise","SMB","Госсектор","Розница")</f>
        <v/>
      </c>
      <c r="W3833">
        <f>"Клиент_"&amp;TEXT(MOD($A3833-1,20000)+1,"00000")</f>
        <v/>
      </c>
      <c r="X3833">
        <f>CHOOSE(MOD($A3833-1,5)+1,"Портал","API","Импорт","Ручной ввод","Интеграция")</f>
        <v/>
      </c>
      <c r="Y3833" s="8">
        <f>ROUND(1000+MOD($A3833*37,90000)+IF($AB3833="Да",5000,0),2)</f>
        <v/>
      </c>
      <c r="Z3833">
        <f>1+MOD($A3833,20)</f>
        <v/>
      </c>
      <c r="AA3833" s="8">
        <f>ROUND($Y3833*(0.08+MOD($A3833,17)/100),2)</f>
        <v/>
      </c>
      <c r="AB3833">
        <f>IF(MOD($A3833,10)&lt;7,"Да","Нет")</f>
        <v/>
      </c>
      <c r="AC3833">
        <f>$R3833&amp;" / "&amp;$S3833&amp;" / "&amp;$T3833</f>
        <v/>
      </c>
      <c r="AD3833">
        <f>1</f>
        <v/>
      </c>
      <c r="AE3833">
        <f>IF($A3833&lt;=Settings!$B$4,"до 100",IF($A3833&lt;=Settings!$B$5,"до 10 000",IF($A3833&lt;=Settings!$B$6,"до 100 000","100 000+")))</f>
        <v/>
      </c>
    </row>
    <row r="3834">
      <c r="A3834">
        <f>ROW()-1</f>
        <v/>
      </c>
      <c r="B3834">
        <f>IF($A3834&lt;=Settings!$B$4,"small_control",IF($A3834&lt;=Settings!$B$5,"medium_10k",IF($A3834&lt;=Settings!$B$6,"large_100k","extreme_1m")))</f>
        <v/>
      </c>
      <c r="C3834">
        <f>"ORD-"&amp;TEXT(QUOTIENT($A3834-1,3)+1,"0000000")</f>
        <v/>
      </c>
      <c r="D3834">
        <f>"LINE-"&amp;TEXT($A3834,"0000000")</f>
        <v/>
      </c>
      <c r="E3834" s="7">
        <f>Settings!$B$2+$A3834-1</f>
        <v/>
      </c>
      <c r="F3834" s="7">
        <f>Settings!$B$2+MOD($A3834-1,Settings!$B$7)</f>
        <v/>
      </c>
      <c r="G3834">
        <f>YEAR($F3834)</f>
        <v/>
      </c>
      <c r="H3834">
        <f>"Q"&amp;ROUNDUP(MONTH($F3834)/3,0)</f>
        <v/>
      </c>
      <c r="I3834">
        <f>MONTH($F3834)</f>
        <v/>
      </c>
      <c r="J3834">
        <f>CHOOSE(MONTH($F3834),"Январь","Февраль","Март","Апрель","Май","Июнь","Июль","Август","Сентябрь","Октябрь","Ноябрь","Декабрь")</f>
        <v/>
      </c>
      <c r="K3834">
        <f>DAY($F3834)</f>
        <v/>
      </c>
      <c r="L3834">
        <f>IF(MOD($A3834,10)&lt;7,"ФО_01_Крупный","ФО_"&amp;TEXT(MOD($A3834,8)+1,"00"))</f>
        <v/>
      </c>
      <c r="M3834">
        <f>IF($AB3834="Да","Регион_001_Крупный","Регион_"&amp;TEXT(MOD(QUOTIENT($A3834-1,20),180)+1,"000"))</f>
        <v/>
      </c>
      <c r="N3834">
        <f>IF($AB3834="Да","Город_"&amp;TEXT(MOD($A3834-1,250)+1,"0000"),"Город_"&amp;TEXT(MOD($A3834-1,3000)+1,"0000"))</f>
        <v/>
      </c>
      <c r="O3834">
        <f>IF($AB3834="Да","Холдинг_Крупный","Холдинг_"&amp;TEXT(MOD(QUOTIENT($A3834-1,10000),20)+1,"00"))</f>
        <v/>
      </c>
      <c r="P3834">
        <f>IF($AB3834="Да","Организация_Крупная","Организация_"&amp;TEXT(MOD(QUOTIENT($A3834-1,500),600)+1,"000"))</f>
        <v/>
      </c>
      <c r="Q3834">
        <f>"Отдел_"&amp;TEXT(MOD(QUOTIENT($A3834-1,50),100)+1,"000")</f>
        <v/>
      </c>
      <c r="R3834">
        <f>IF($AB3834="Да","Группа_Крупная","Группа_"&amp;TEXT(MOD(QUOTIENT($A3834-1,5000),30)+1,"00"))</f>
        <v/>
      </c>
      <c r="S3834">
        <f>IF($AB3834="Да","Категория_Крупная","Категория_"&amp;TEXT(MOD(QUOTIENT($A3834-1,500),120)+1,"000"))</f>
        <v/>
      </c>
      <c r="T3834">
        <f>IF($AB3834="Да","Подкатегория_Крупная","Подкатегория_"&amp;TEXT(MOD(QUOTIENT($A3834-1,50),300)+1,"000"))</f>
        <v/>
      </c>
      <c r="U3834">
        <f>"SKU_"&amp;TEXT($A3834,"0000000")</f>
        <v/>
      </c>
      <c r="V3834">
        <f>CHOOSE(MOD($A3834-1,4)+1,"Enterprise","SMB","Госсектор","Розница")</f>
        <v/>
      </c>
      <c r="W3834">
        <f>"Клиент_"&amp;TEXT(MOD($A3834-1,20000)+1,"00000")</f>
        <v/>
      </c>
      <c r="X3834">
        <f>CHOOSE(MOD($A3834-1,5)+1,"Портал","API","Импорт","Ручной ввод","Интеграция")</f>
        <v/>
      </c>
      <c r="Y3834" s="8">
        <f>ROUND(1000+MOD($A3834*37,90000)+IF($AB3834="Да",5000,0),2)</f>
        <v/>
      </c>
      <c r="Z3834">
        <f>1+MOD($A3834,20)</f>
        <v/>
      </c>
      <c r="AA3834" s="8">
        <f>ROUND($Y3834*(0.08+MOD($A3834,17)/100),2)</f>
        <v/>
      </c>
      <c r="AB3834">
        <f>IF(MOD($A3834,10)&lt;7,"Да","Нет")</f>
        <v/>
      </c>
      <c r="AC3834">
        <f>$R3834&amp;" / "&amp;$S3834&amp;" / "&amp;$T3834</f>
        <v/>
      </c>
      <c r="AD3834">
        <f>1</f>
        <v/>
      </c>
      <c r="AE3834">
        <f>IF($A3834&lt;=Settings!$B$4,"до 100",IF($A3834&lt;=Settings!$B$5,"до 10 000",IF($A3834&lt;=Settings!$B$6,"до 100 000","100 000+")))</f>
        <v/>
      </c>
    </row>
    <row r="3835">
      <c r="A3835">
        <f>ROW()-1</f>
        <v/>
      </c>
      <c r="B3835">
        <f>IF($A3835&lt;=Settings!$B$4,"small_control",IF($A3835&lt;=Settings!$B$5,"medium_10k",IF($A3835&lt;=Settings!$B$6,"large_100k","extreme_1m")))</f>
        <v/>
      </c>
      <c r="C3835">
        <f>"ORD-"&amp;TEXT(QUOTIENT($A3835-1,3)+1,"0000000")</f>
        <v/>
      </c>
      <c r="D3835">
        <f>"LINE-"&amp;TEXT($A3835,"0000000")</f>
        <v/>
      </c>
      <c r="E3835" s="7">
        <f>Settings!$B$2+$A3835-1</f>
        <v/>
      </c>
      <c r="F3835" s="7">
        <f>Settings!$B$2+MOD($A3835-1,Settings!$B$7)</f>
        <v/>
      </c>
      <c r="G3835">
        <f>YEAR($F3835)</f>
        <v/>
      </c>
      <c r="H3835">
        <f>"Q"&amp;ROUNDUP(MONTH($F3835)/3,0)</f>
        <v/>
      </c>
      <c r="I3835">
        <f>MONTH($F3835)</f>
        <v/>
      </c>
      <c r="J3835">
        <f>CHOOSE(MONTH($F3835),"Январь","Февраль","Март","Апрель","Май","Июнь","Июль","Август","Сентябрь","Октябрь","Ноябрь","Декабрь")</f>
        <v/>
      </c>
      <c r="K3835">
        <f>DAY($F3835)</f>
        <v/>
      </c>
      <c r="L3835">
        <f>IF(MOD($A3835,10)&lt;7,"ФО_01_Крупный","ФО_"&amp;TEXT(MOD($A3835,8)+1,"00"))</f>
        <v/>
      </c>
      <c r="M3835">
        <f>IF($AB3835="Да","Регион_001_Крупный","Регион_"&amp;TEXT(MOD(QUOTIENT($A3835-1,20),180)+1,"000"))</f>
        <v/>
      </c>
      <c r="N3835">
        <f>IF($AB3835="Да","Город_"&amp;TEXT(MOD($A3835-1,250)+1,"0000"),"Город_"&amp;TEXT(MOD($A3835-1,3000)+1,"0000"))</f>
        <v/>
      </c>
      <c r="O3835">
        <f>IF($AB3835="Да","Холдинг_Крупный","Холдинг_"&amp;TEXT(MOD(QUOTIENT($A3835-1,10000),20)+1,"00"))</f>
        <v/>
      </c>
      <c r="P3835">
        <f>IF($AB3835="Да","Организация_Крупная","Организация_"&amp;TEXT(MOD(QUOTIENT($A3835-1,500),600)+1,"000"))</f>
        <v/>
      </c>
      <c r="Q3835">
        <f>"Отдел_"&amp;TEXT(MOD(QUOTIENT($A3835-1,50),100)+1,"000")</f>
        <v/>
      </c>
      <c r="R3835">
        <f>IF($AB3835="Да","Группа_Крупная","Группа_"&amp;TEXT(MOD(QUOTIENT($A3835-1,5000),30)+1,"00"))</f>
        <v/>
      </c>
      <c r="S3835">
        <f>IF($AB3835="Да","Категория_Крупная","Категория_"&amp;TEXT(MOD(QUOTIENT($A3835-1,500),120)+1,"000"))</f>
        <v/>
      </c>
      <c r="T3835">
        <f>IF($AB3835="Да","Подкатегория_Крупная","Подкатегория_"&amp;TEXT(MOD(QUOTIENT($A3835-1,50),300)+1,"000"))</f>
        <v/>
      </c>
      <c r="U3835">
        <f>"SKU_"&amp;TEXT($A3835,"0000000")</f>
        <v/>
      </c>
      <c r="V3835">
        <f>CHOOSE(MOD($A3835-1,4)+1,"Enterprise","SMB","Госсектор","Розница")</f>
        <v/>
      </c>
      <c r="W3835">
        <f>"Клиент_"&amp;TEXT(MOD($A3835-1,20000)+1,"00000")</f>
        <v/>
      </c>
      <c r="X3835">
        <f>CHOOSE(MOD($A3835-1,5)+1,"Портал","API","Импорт","Ручной ввод","Интеграция")</f>
        <v/>
      </c>
      <c r="Y3835" s="8">
        <f>ROUND(1000+MOD($A3835*37,90000)+IF($AB3835="Да",5000,0),2)</f>
        <v/>
      </c>
      <c r="Z3835">
        <f>1+MOD($A3835,20)</f>
        <v/>
      </c>
      <c r="AA3835" s="8">
        <f>ROUND($Y3835*(0.08+MOD($A3835,17)/100),2)</f>
        <v/>
      </c>
      <c r="AB3835">
        <f>IF(MOD($A3835,10)&lt;7,"Да","Нет")</f>
        <v/>
      </c>
      <c r="AC3835">
        <f>$R3835&amp;" / "&amp;$S3835&amp;" / "&amp;$T3835</f>
        <v/>
      </c>
      <c r="AD3835">
        <f>1</f>
        <v/>
      </c>
      <c r="AE3835">
        <f>IF($A3835&lt;=Settings!$B$4,"до 100",IF($A3835&lt;=Settings!$B$5,"до 10 000",IF($A3835&lt;=Settings!$B$6,"до 100 000","100 000+")))</f>
        <v/>
      </c>
    </row>
    <row r="3836">
      <c r="A3836">
        <f>ROW()-1</f>
        <v/>
      </c>
      <c r="B3836">
        <f>IF($A3836&lt;=Settings!$B$4,"small_control",IF($A3836&lt;=Settings!$B$5,"medium_10k",IF($A3836&lt;=Settings!$B$6,"large_100k","extreme_1m")))</f>
        <v/>
      </c>
      <c r="C3836">
        <f>"ORD-"&amp;TEXT(QUOTIENT($A3836-1,3)+1,"0000000")</f>
        <v/>
      </c>
      <c r="D3836">
        <f>"LINE-"&amp;TEXT($A3836,"0000000")</f>
        <v/>
      </c>
      <c r="E3836" s="7">
        <f>Settings!$B$2+$A3836-1</f>
        <v/>
      </c>
      <c r="F3836" s="7">
        <f>Settings!$B$2+MOD($A3836-1,Settings!$B$7)</f>
        <v/>
      </c>
      <c r="G3836">
        <f>YEAR($F3836)</f>
        <v/>
      </c>
      <c r="H3836">
        <f>"Q"&amp;ROUNDUP(MONTH($F3836)/3,0)</f>
        <v/>
      </c>
      <c r="I3836">
        <f>MONTH($F3836)</f>
        <v/>
      </c>
      <c r="J3836">
        <f>CHOOSE(MONTH($F3836),"Январь","Февраль","Март","Апрель","Май","Июнь","Июль","Август","Сентябрь","Октябрь","Ноябрь","Декабрь")</f>
        <v/>
      </c>
      <c r="K3836">
        <f>DAY($F3836)</f>
        <v/>
      </c>
      <c r="L3836">
        <f>IF(MOD($A3836,10)&lt;7,"ФО_01_Крупный","ФО_"&amp;TEXT(MOD($A3836,8)+1,"00"))</f>
        <v/>
      </c>
      <c r="M3836">
        <f>IF($AB3836="Да","Регион_001_Крупный","Регион_"&amp;TEXT(MOD(QUOTIENT($A3836-1,20),180)+1,"000"))</f>
        <v/>
      </c>
      <c r="N3836">
        <f>IF($AB3836="Да","Город_"&amp;TEXT(MOD($A3836-1,250)+1,"0000"),"Город_"&amp;TEXT(MOD($A3836-1,3000)+1,"0000"))</f>
        <v/>
      </c>
      <c r="O3836">
        <f>IF($AB3836="Да","Холдинг_Крупный","Холдинг_"&amp;TEXT(MOD(QUOTIENT($A3836-1,10000),20)+1,"00"))</f>
        <v/>
      </c>
      <c r="P3836">
        <f>IF($AB3836="Да","Организация_Крупная","Организация_"&amp;TEXT(MOD(QUOTIENT($A3836-1,500),600)+1,"000"))</f>
        <v/>
      </c>
      <c r="Q3836">
        <f>"Отдел_"&amp;TEXT(MOD(QUOTIENT($A3836-1,50),100)+1,"000")</f>
        <v/>
      </c>
      <c r="R3836">
        <f>IF($AB3836="Да","Группа_Крупная","Группа_"&amp;TEXT(MOD(QUOTIENT($A3836-1,5000),30)+1,"00"))</f>
        <v/>
      </c>
      <c r="S3836">
        <f>IF($AB3836="Да","Категория_Крупная","Категория_"&amp;TEXT(MOD(QUOTIENT($A3836-1,500),120)+1,"000"))</f>
        <v/>
      </c>
      <c r="T3836">
        <f>IF($AB3836="Да","Подкатегория_Крупная","Подкатегория_"&amp;TEXT(MOD(QUOTIENT($A3836-1,50),300)+1,"000"))</f>
        <v/>
      </c>
      <c r="U3836">
        <f>"SKU_"&amp;TEXT($A3836,"0000000")</f>
        <v/>
      </c>
      <c r="V3836">
        <f>CHOOSE(MOD($A3836-1,4)+1,"Enterprise","SMB","Госсектор","Розница")</f>
        <v/>
      </c>
      <c r="W3836">
        <f>"Клиент_"&amp;TEXT(MOD($A3836-1,20000)+1,"00000")</f>
        <v/>
      </c>
      <c r="X3836">
        <f>CHOOSE(MOD($A3836-1,5)+1,"Портал","API","Импорт","Ручной ввод","Интеграция")</f>
        <v/>
      </c>
      <c r="Y3836" s="8">
        <f>ROUND(1000+MOD($A3836*37,90000)+IF($AB3836="Да",5000,0),2)</f>
        <v/>
      </c>
      <c r="Z3836">
        <f>1+MOD($A3836,20)</f>
        <v/>
      </c>
      <c r="AA3836" s="8">
        <f>ROUND($Y3836*(0.08+MOD($A3836,17)/100),2)</f>
        <v/>
      </c>
      <c r="AB3836">
        <f>IF(MOD($A3836,10)&lt;7,"Да","Нет")</f>
        <v/>
      </c>
      <c r="AC3836">
        <f>$R3836&amp;" / "&amp;$S3836&amp;" / "&amp;$T3836</f>
        <v/>
      </c>
      <c r="AD3836">
        <f>1</f>
        <v/>
      </c>
      <c r="AE3836">
        <f>IF($A3836&lt;=Settings!$B$4,"до 100",IF($A3836&lt;=Settings!$B$5,"до 10 000",IF($A3836&lt;=Settings!$B$6,"до 100 000","100 000+")))</f>
        <v/>
      </c>
    </row>
    <row r="3837">
      <c r="A3837">
        <f>ROW()-1</f>
        <v/>
      </c>
      <c r="B3837">
        <f>IF($A3837&lt;=Settings!$B$4,"small_control",IF($A3837&lt;=Settings!$B$5,"medium_10k",IF($A3837&lt;=Settings!$B$6,"large_100k","extreme_1m")))</f>
        <v/>
      </c>
      <c r="C3837">
        <f>"ORD-"&amp;TEXT(QUOTIENT($A3837-1,3)+1,"0000000")</f>
        <v/>
      </c>
      <c r="D3837">
        <f>"LINE-"&amp;TEXT($A3837,"0000000")</f>
        <v/>
      </c>
      <c r="E3837" s="7">
        <f>Settings!$B$2+$A3837-1</f>
        <v/>
      </c>
      <c r="F3837" s="7">
        <f>Settings!$B$2+MOD($A3837-1,Settings!$B$7)</f>
        <v/>
      </c>
      <c r="G3837">
        <f>YEAR($F3837)</f>
        <v/>
      </c>
      <c r="H3837">
        <f>"Q"&amp;ROUNDUP(MONTH($F3837)/3,0)</f>
        <v/>
      </c>
      <c r="I3837">
        <f>MONTH($F3837)</f>
        <v/>
      </c>
      <c r="J3837">
        <f>CHOOSE(MONTH($F3837),"Январь","Февраль","Март","Апрель","Май","Июнь","Июль","Август","Сентябрь","Октябрь","Ноябрь","Декабрь")</f>
        <v/>
      </c>
      <c r="K3837">
        <f>DAY($F3837)</f>
        <v/>
      </c>
      <c r="L3837">
        <f>IF(MOD($A3837,10)&lt;7,"ФО_01_Крупный","ФО_"&amp;TEXT(MOD($A3837,8)+1,"00"))</f>
        <v/>
      </c>
      <c r="M3837">
        <f>IF($AB3837="Да","Регион_001_Крупный","Регион_"&amp;TEXT(MOD(QUOTIENT($A3837-1,20),180)+1,"000"))</f>
        <v/>
      </c>
      <c r="N3837">
        <f>IF($AB3837="Да","Город_"&amp;TEXT(MOD($A3837-1,250)+1,"0000"),"Город_"&amp;TEXT(MOD($A3837-1,3000)+1,"0000"))</f>
        <v/>
      </c>
      <c r="O3837">
        <f>IF($AB3837="Да","Холдинг_Крупный","Холдинг_"&amp;TEXT(MOD(QUOTIENT($A3837-1,10000),20)+1,"00"))</f>
        <v/>
      </c>
      <c r="P3837">
        <f>IF($AB3837="Да","Организация_Крупная","Организация_"&amp;TEXT(MOD(QUOTIENT($A3837-1,500),600)+1,"000"))</f>
        <v/>
      </c>
      <c r="Q3837">
        <f>"Отдел_"&amp;TEXT(MOD(QUOTIENT($A3837-1,50),100)+1,"000")</f>
        <v/>
      </c>
      <c r="R3837">
        <f>IF($AB3837="Да","Группа_Крупная","Группа_"&amp;TEXT(MOD(QUOTIENT($A3837-1,5000),30)+1,"00"))</f>
        <v/>
      </c>
      <c r="S3837">
        <f>IF($AB3837="Да","Категория_Крупная","Категория_"&amp;TEXT(MOD(QUOTIENT($A3837-1,500),120)+1,"000"))</f>
        <v/>
      </c>
      <c r="T3837">
        <f>IF($AB3837="Да","Подкатегория_Крупная","Подкатегория_"&amp;TEXT(MOD(QUOTIENT($A3837-1,50),300)+1,"000"))</f>
        <v/>
      </c>
      <c r="U3837">
        <f>"SKU_"&amp;TEXT($A3837,"0000000")</f>
        <v/>
      </c>
      <c r="V3837">
        <f>CHOOSE(MOD($A3837-1,4)+1,"Enterprise","SMB","Госсектор","Розница")</f>
        <v/>
      </c>
      <c r="W3837">
        <f>"Клиент_"&amp;TEXT(MOD($A3837-1,20000)+1,"00000")</f>
        <v/>
      </c>
      <c r="X3837">
        <f>CHOOSE(MOD($A3837-1,5)+1,"Портал","API","Импорт","Ручной ввод","Интеграция")</f>
        <v/>
      </c>
      <c r="Y3837" s="8">
        <f>ROUND(1000+MOD($A3837*37,90000)+IF($AB3837="Да",5000,0),2)</f>
        <v/>
      </c>
      <c r="Z3837">
        <f>1+MOD($A3837,20)</f>
        <v/>
      </c>
      <c r="AA3837" s="8">
        <f>ROUND($Y3837*(0.08+MOD($A3837,17)/100),2)</f>
        <v/>
      </c>
      <c r="AB3837">
        <f>IF(MOD($A3837,10)&lt;7,"Да","Нет")</f>
        <v/>
      </c>
      <c r="AC3837">
        <f>$R3837&amp;" / "&amp;$S3837&amp;" / "&amp;$T3837</f>
        <v/>
      </c>
      <c r="AD3837">
        <f>1</f>
        <v/>
      </c>
      <c r="AE3837">
        <f>IF($A3837&lt;=Settings!$B$4,"до 100",IF($A3837&lt;=Settings!$B$5,"до 10 000",IF($A3837&lt;=Settings!$B$6,"до 100 000","100 000+")))</f>
        <v/>
      </c>
    </row>
    <row r="3838">
      <c r="A3838">
        <f>ROW()-1</f>
        <v/>
      </c>
      <c r="B3838">
        <f>IF($A3838&lt;=Settings!$B$4,"small_control",IF($A3838&lt;=Settings!$B$5,"medium_10k",IF($A3838&lt;=Settings!$B$6,"large_100k","extreme_1m")))</f>
        <v/>
      </c>
      <c r="C3838">
        <f>"ORD-"&amp;TEXT(QUOTIENT($A3838-1,3)+1,"0000000")</f>
        <v/>
      </c>
      <c r="D3838">
        <f>"LINE-"&amp;TEXT($A3838,"0000000")</f>
        <v/>
      </c>
      <c r="E3838" s="7">
        <f>Settings!$B$2+$A3838-1</f>
        <v/>
      </c>
      <c r="F3838" s="7">
        <f>Settings!$B$2+MOD($A3838-1,Settings!$B$7)</f>
        <v/>
      </c>
      <c r="G3838">
        <f>YEAR($F3838)</f>
        <v/>
      </c>
      <c r="H3838">
        <f>"Q"&amp;ROUNDUP(MONTH($F3838)/3,0)</f>
        <v/>
      </c>
      <c r="I3838">
        <f>MONTH($F3838)</f>
        <v/>
      </c>
      <c r="J3838">
        <f>CHOOSE(MONTH($F3838),"Январь","Февраль","Март","Апрель","Май","Июнь","Июль","Август","Сентябрь","Октябрь","Ноябрь","Декабрь")</f>
        <v/>
      </c>
      <c r="K3838">
        <f>DAY($F3838)</f>
        <v/>
      </c>
      <c r="L3838">
        <f>IF(MOD($A3838,10)&lt;7,"ФО_01_Крупный","ФО_"&amp;TEXT(MOD($A3838,8)+1,"00"))</f>
        <v/>
      </c>
      <c r="M3838">
        <f>IF($AB3838="Да","Регион_001_Крупный","Регион_"&amp;TEXT(MOD(QUOTIENT($A3838-1,20),180)+1,"000"))</f>
        <v/>
      </c>
      <c r="N3838">
        <f>IF($AB3838="Да","Город_"&amp;TEXT(MOD($A3838-1,250)+1,"0000"),"Город_"&amp;TEXT(MOD($A3838-1,3000)+1,"0000"))</f>
        <v/>
      </c>
      <c r="O3838">
        <f>IF($AB3838="Да","Холдинг_Крупный","Холдинг_"&amp;TEXT(MOD(QUOTIENT($A3838-1,10000),20)+1,"00"))</f>
        <v/>
      </c>
      <c r="P3838">
        <f>IF($AB3838="Да","Организация_Крупная","Организация_"&amp;TEXT(MOD(QUOTIENT($A3838-1,500),600)+1,"000"))</f>
        <v/>
      </c>
      <c r="Q3838">
        <f>"Отдел_"&amp;TEXT(MOD(QUOTIENT($A3838-1,50),100)+1,"000")</f>
        <v/>
      </c>
      <c r="R3838">
        <f>IF($AB3838="Да","Группа_Крупная","Группа_"&amp;TEXT(MOD(QUOTIENT($A3838-1,5000),30)+1,"00"))</f>
        <v/>
      </c>
      <c r="S3838">
        <f>IF($AB3838="Да","Категория_Крупная","Категория_"&amp;TEXT(MOD(QUOTIENT($A3838-1,500),120)+1,"000"))</f>
        <v/>
      </c>
      <c r="T3838">
        <f>IF($AB3838="Да","Подкатегория_Крупная","Подкатегория_"&amp;TEXT(MOD(QUOTIENT($A3838-1,50),300)+1,"000"))</f>
        <v/>
      </c>
      <c r="U3838">
        <f>"SKU_"&amp;TEXT($A3838,"0000000")</f>
        <v/>
      </c>
      <c r="V3838">
        <f>CHOOSE(MOD($A3838-1,4)+1,"Enterprise","SMB","Госсектор","Розница")</f>
        <v/>
      </c>
      <c r="W3838">
        <f>"Клиент_"&amp;TEXT(MOD($A3838-1,20000)+1,"00000")</f>
        <v/>
      </c>
      <c r="X3838">
        <f>CHOOSE(MOD($A3838-1,5)+1,"Портал","API","Импорт","Ручной ввод","Интеграция")</f>
        <v/>
      </c>
      <c r="Y3838" s="8">
        <f>ROUND(1000+MOD($A3838*37,90000)+IF($AB3838="Да",5000,0),2)</f>
        <v/>
      </c>
      <c r="Z3838">
        <f>1+MOD($A3838,20)</f>
        <v/>
      </c>
      <c r="AA3838" s="8">
        <f>ROUND($Y3838*(0.08+MOD($A3838,17)/100),2)</f>
        <v/>
      </c>
      <c r="AB3838">
        <f>IF(MOD($A3838,10)&lt;7,"Да","Нет")</f>
        <v/>
      </c>
      <c r="AC3838">
        <f>$R3838&amp;" / "&amp;$S3838&amp;" / "&amp;$T3838</f>
        <v/>
      </c>
      <c r="AD3838">
        <f>1</f>
        <v/>
      </c>
      <c r="AE3838">
        <f>IF($A3838&lt;=Settings!$B$4,"до 100",IF($A3838&lt;=Settings!$B$5,"до 10 000",IF($A3838&lt;=Settings!$B$6,"до 100 000","100 000+")))</f>
        <v/>
      </c>
    </row>
    <row r="3839">
      <c r="A3839">
        <f>ROW()-1</f>
        <v/>
      </c>
      <c r="B3839">
        <f>IF($A3839&lt;=Settings!$B$4,"small_control",IF($A3839&lt;=Settings!$B$5,"medium_10k",IF($A3839&lt;=Settings!$B$6,"large_100k","extreme_1m")))</f>
        <v/>
      </c>
      <c r="C3839">
        <f>"ORD-"&amp;TEXT(QUOTIENT($A3839-1,3)+1,"0000000")</f>
        <v/>
      </c>
      <c r="D3839">
        <f>"LINE-"&amp;TEXT($A3839,"0000000")</f>
        <v/>
      </c>
      <c r="E3839" s="7">
        <f>Settings!$B$2+$A3839-1</f>
        <v/>
      </c>
      <c r="F3839" s="7">
        <f>Settings!$B$2+MOD($A3839-1,Settings!$B$7)</f>
        <v/>
      </c>
      <c r="G3839">
        <f>YEAR($F3839)</f>
        <v/>
      </c>
      <c r="H3839">
        <f>"Q"&amp;ROUNDUP(MONTH($F3839)/3,0)</f>
        <v/>
      </c>
      <c r="I3839">
        <f>MONTH($F3839)</f>
        <v/>
      </c>
      <c r="J3839">
        <f>CHOOSE(MONTH($F3839),"Январь","Февраль","Март","Апрель","Май","Июнь","Июль","Август","Сентябрь","Октябрь","Ноябрь","Декабрь")</f>
        <v/>
      </c>
      <c r="K3839">
        <f>DAY($F3839)</f>
        <v/>
      </c>
      <c r="L3839">
        <f>IF(MOD($A3839,10)&lt;7,"ФО_01_Крупный","ФО_"&amp;TEXT(MOD($A3839,8)+1,"00"))</f>
        <v/>
      </c>
      <c r="M3839">
        <f>IF($AB3839="Да","Регион_001_Крупный","Регион_"&amp;TEXT(MOD(QUOTIENT($A3839-1,20),180)+1,"000"))</f>
        <v/>
      </c>
      <c r="N3839">
        <f>IF($AB3839="Да","Город_"&amp;TEXT(MOD($A3839-1,250)+1,"0000"),"Город_"&amp;TEXT(MOD($A3839-1,3000)+1,"0000"))</f>
        <v/>
      </c>
      <c r="O3839">
        <f>IF($AB3839="Да","Холдинг_Крупный","Холдинг_"&amp;TEXT(MOD(QUOTIENT($A3839-1,10000),20)+1,"00"))</f>
        <v/>
      </c>
      <c r="P3839">
        <f>IF($AB3839="Да","Организация_Крупная","Организация_"&amp;TEXT(MOD(QUOTIENT($A3839-1,500),600)+1,"000"))</f>
        <v/>
      </c>
      <c r="Q3839">
        <f>"Отдел_"&amp;TEXT(MOD(QUOTIENT($A3839-1,50),100)+1,"000")</f>
        <v/>
      </c>
      <c r="R3839">
        <f>IF($AB3839="Да","Группа_Крупная","Группа_"&amp;TEXT(MOD(QUOTIENT($A3839-1,5000),30)+1,"00"))</f>
        <v/>
      </c>
      <c r="S3839">
        <f>IF($AB3839="Да","Категория_Крупная","Категория_"&amp;TEXT(MOD(QUOTIENT($A3839-1,500),120)+1,"000"))</f>
        <v/>
      </c>
      <c r="T3839">
        <f>IF($AB3839="Да","Подкатегория_Крупная","Подкатегория_"&amp;TEXT(MOD(QUOTIENT($A3839-1,50),300)+1,"000"))</f>
        <v/>
      </c>
      <c r="U3839">
        <f>"SKU_"&amp;TEXT($A3839,"0000000")</f>
        <v/>
      </c>
      <c r="V3839">
        <f>CHOOSE(MOD($A3839-1,4)+1,"Enterprise","SMB","Госсектор","Розница")</f>
        <v/>
      </c>
      <c r="W3839">
        <f>"Клиент_"&amp;TEXT(MOD($A3839-1,20000)+1,"00000")</f>
        <v/>
      </c>
      <c r="X3839">
        <f>CHOOSE(MOD($A3839-1,5)+1,"Портал","API","Импорт","Ручной ввод","Интеграция")</f>
        <v/>
      </c>
      <c r="Y3839" s="8">
        <f>ROUND(1000+MOD($A3839*37,90000)+IF($AB3839="Да",5000,0),2)</f>
        <v/>
      </c>
      <c r="Z3839">
        <f>1+MOD($A3839,20)</f>
        <v/>
      </c>
      <c r="AA3839" s="8">
        <f>ROUND($Y3839*(0.08+MOD($A3839,17)/100),2)</f>
        <v/>
      </c>
      <c r="AB3839">
        <f>IF(MOD($A3839,10)&lt;7,"Да","Нет")</f>
        <v/>
      </c>
      <c r="AC3839">
        <f>$R3839&amp;" / "&amp;$S3839&amp;" / "&amp;$T3839</f>
        <v/>
      </c>
      <c r="AD3839">
        <f>1</f>
        <v/>
      </c>
      <c r="AE3839">
        <f>IF($A3839&lt;=Settings!$B$4,"до 100",IF($A3839&lt;=Settings!$B$5,"до 10 000",IF($A3839&lt;=Settings!$B$6,"до 100 000","100 000+")))</f>
        <v/>
      </c>
    </row>
    <row r="3840">
      <c r="A3840">
        <f>ROW()-1</f>
        <v/>
      </c>
      <c r="B3840">
        <f>IF($A3840&lt;=Settings!$B$4,"small_control",IF($A3840&lt;=Settings!$B$5,"medium_10k",IF($A3840&lt;=Settings!$B$6,"large_100k","extreme_1m")))</f>
        <v/>
      </c>
      <c r="C3840">
        <f>"ORD-"&amp;TEXT(QUOTIENT($A3840-1,3)+1,"0000000")</f>
        <v/>
      </c>
      <c r="D3840">
        <f>"LINE-"&amp;TEXT($A3840,"0000000")</f>
        <v/>
      </c>
      <c r="E3840" s="7">
        <f>Settings!$B$2+$A3840-1</f>
        <v/>
      </c>
      <c r="F3840" s="7">
        <f>Settings!$B$2+MOD($A3840-1,Settings!$B$7)</f>
        <v/>
      </c>
      <c r="G3840">
        <f>YEAR($F3840)</f>
        <v/>
      </c>
      <c r="H3840">
        <f>"Q"&amp;ROUNDUP(MONTH($F3840)/3,0)</f>
        <v/>
      </c>
      <c r="I3840">
        <f>MONTH($F3840)</f>
        <v/>
      </c>
      <c r="J3840">
        <f>CHOOSE(MONTH($F3840),"Январь","Февраль","Март","Апрель","Май","Июнь","Июль","Август","Сентябрь","Октябрь","Ноябрь","Декабрь")</f>
        <v/>
      </c>
      <c r="K3840">
        <f>DAY($F3840)</f>
        <v/>
      </c>
      <c r="L3840">
        <f>IF(MOD($A3840,10)&lt;7,"ФО_01_Крупный","ФО_"&amp;TEXT(MOD($A3840,8)+1,"00"))</f>
        <v/>
      </c>
      <c r="M3840">
        <f>IF($AB3840="Да","Регион_001_Крупный","Регион_"&amp;TEXT(MOD(QUOTIENT($A3840-1,20),180)+1,"000"))</f>
        <v/>
      </c>
      <c r="N3840">
        <f>IF($AB3840="Да","Город_"&amp;TEXT(MOD($A3840-1,250)+1,"0000"),"Город_"&amp;TEXT(MOD($A3840-1,3000)+1,"0000"))</f>
        <v/>
      </c>
      <c r="O3840">
        <f>IF($AB3840="Да","Холдинг_Крупный","Холдинг_"&amp;TEXT(MOD(QUOTIENT($A3840-1,10000),20)+1,"00"))</f>
        <v/>
      </c>
      <c r="P3840">
        <f>IF($AB3840="Да","Организация_Крупная","Организация_"&amp;TEXT(MOD(QUOTIENT($A3840-1,500),600)+1,"000"))</f>
        <v/>
      </c>
      <c r="Q3840">
        <f>"Отдел_"&amp;TEXT(MOD(QUOTIENT($A3840-1,50),100)+1,"000")</f>
        <v/>
      </c>
      <c r="R3840">
        <f>IF($AB3840="Да","Группа_Крупная","Группа_"&amp;TEXT(MOD(QUOTIENT($A3840-1,5000),30)+1,"00"))</f>
        <v/>
      </c>
      <c r="S3840">
        <f>IF($AB3840="Да","Категория_Крупная","Категория_"&amp;TEXT(MOD(QUOTIENT($A3840-1,500),120)+1,"000"))</f>
        <v/>
      </c>
      <c r="T3840">
        <f>IF($AB3840="Да","Подкатегория_Крупная","Подкатегория_"&amp;TEXT(MOD(QUOTIENT($A3840-1,50),300)+1,"000"))</f>
        <v/>
      </c>
      <c r="U3840">
        <f>"SKU_"&amp;TEXT($A3840,"0000000")</f>
        <v/>
      </c>
      <c r="V3840">
        <f>CHOOSE(MOD($A3840-1,4)+1,"Enterprise","SMB","Госсектор","Розница")</f>
        <v/>
      </c>
      <c r="W3840">
        <f>"Клиент_"&amp;TEXT(MOD($A3840-1,20000)+1,"00000")</f>
        <v/>
      </c>
      <c r="X3840">
        <f>CHOOSE(MOD($A3840-1,5)+1,"Портал","API","Импорт","Ручной ввод","Интеграция")</f>
        <v/>
      </c>
      <c r="Y3840" s="8">
        <f>ROUND(1000+MOD($A3840*37,90000)+IF($AB3840="Да",5000,0),2)</f>
        <v/>
      </c>
      <c r="Z3840">
        <f>1+MOD($A3840,20)</f>
        <v/>
      </c>
      <c r="AA3840" s="8">
        <f>ROUND($Y3840*(0.08+MOD($A3840,17)/100),2)</f>
        <v/>
      </c>
      <c r="AB3840">
        <f>IF(MOD($A3840,10)&lt;7,"Да","Нет")</f>
        <v/>
      </c>
      <c r="AC3840">
        <f>$R3840&amp;" / "&amp;$S3840&amp;" / "&amp;$T3840</f>
        <v/>
      </c>
      <c r="AD3840">
        <f>1</f>
        <v/>
      </c>
      <c r="AE3840">
        <f>IF($A3840&lt;=Settings!$B$4,"до 100",IF($A3840&lt;=Settings!$B$5,"до 10 000",IF($A3840&lt;=Settings!$B$6,"до 100 000","100 000+")))</f>
        <v/>
      </c>
    </row>
    <row r="3841">
      <c r="A3841">
        <f>ROW()-1</f>
        <v/>
      </c>
      <c r="B3841">
        <f>IF($A3841&lt;=Settings!$B$4,"small_control",IF($A3841&lt;=Settings!$B$5,"medium_10k",IF($A3841&lt;=Settings!$B$6,"large_100k","extreme_1m")))</f>
        <v/>
      </c>
      <c r="C3841">
        <f>"ORD-"&amp;TEXT(QUOTIENT($A3841-1,3)+1,"0000000")</f>
        <v/>
      </c>
      <c r="D3841">
        <f>"LINE-"&amp;TEXT($A3841,"0000000")</f>
        <v/>
      </c>
      <c r="E3841" s="7">
        <f>Settings!$B$2+$A3841-1</f>
        <v/>
      </c>
      <c r="F3841" s="7">
        <f>Settings!$B$2+MOD($A3841-1,Settings!$B$7)</f>
        <v/>
      </c>
      <c r="G3841">
        <f>YEAR($F3841)</f>
        <v/>
      </c>
      <c r="H3841">
        <f>"Q"&amp;ROUNDUP(MONTH($F3841)/3,0)</f>
        <v/>
      </c>
      <c r="I3841">
        <f>MONTH($F3841)</f>
        <v/>
      </c>
      <c r="J3841">
        <f>CHOOSE(MONTH($F3841),"Январь","Февраль","Март","Апрель","Май","Июнь","Июль","Август","Сентябрь","Октябрь","Ноябрь","Декабрь")</f>
        <v/>
      </c>
      <c r="K3841">
        <f>DAY($F3841)</f>
        <v/>
      </c>
      <c r="L3841">
        <f>IF(MOD($A3841,10)&lt;7,"ФО_01_Крупный","ФО_"&amp;TEXT(MOD($A3841,8)+1,"00"))</f>
        <v/>
      </c>
      <c r="M3841">
        <f>IF($AB3841="Да","Регион_001_Крупный","Регион_"&amp;TEXT(MOD(QUOTIENT($A3841-1,20),180)+1,"000"))</f>
        <v/>
      </c>
      <c r="N3841">
        <f>IF($AB3841="Да","Город_"&amp;TEXT(MOD($A3841-1,250)+1,"0000"),"Город_"&amp;TEXT(MOD($A3841-1,3000)+1,"0000"))</f>
        <v/>
      </c>
      <c r="O3841">
        <f>IF($AB3841="Да","Холдинг_Крупный","Холдинг_"&amp;TEXT(MOD(QUOTIENT($A3841-1,10000),20)+1,"00"))</f>
        <v/>
      </c>
      <c r="P3841">
        <f>IF($AB3841="Да","Организация_Крупная","Организация_"&amp;TEXT(MOD(QUOTIENT($A3841-1,500),600)+1,"000"))</f>
        <v/>
      </c>
      <c r="Q3841">
        <f>"Отдел_"&amp;TEXT(MOD(QUOTIENT($A3841-1,50),100)+1,"000")</f>
        <v/>
      </c>
      <c r="R3841">
        <f>IF($AB3841="Да","Группа_Крупная","Группа_"&amp;TEXT(MOD(QUOTIENT($A3841-1,5000),30)+1,"00"))</f>
        <v/>
      </c>
      <c r="S3841">
        <f>IF($AB3841="Да","Категория_Крупная","Категория_"&amp;TEXT(MOD(QUOTIENT($A3841-1,500),120)+1,"000"))</f>
        <v/>
      </c>
      <c r="T3841">
        <f>IF($AB3841="Да","Подкатегория_Крупная","Подкатегория_"&amp;TEXT(MOD(QUOTIENT($A3841-1,50),300)+1,"000"))</f>
        <v/>
      </c>
      <c r="U3841">
        <f>"SKU_"&amp;TEXT($A3841,"0000000")</f>
        <v/>
      </c>
      <c r="V3841">
        <f>CHOOSE(MOD($A3841-1,4)+1,"Enterprise","SMB","Госсектор","Розница")</f>
        <v/>
      </c>
      <c r="W3841">
        <f>"Клиент_"&amp;TEXT(MOD($A3841-1,20000)+1,"00000")</f>
        <v/>
      </c>
      <c r="X3841">
        <f>CHOOSE(MOD($A3841-1,5)+1,"Портал","API","Импорт","Ручной ввод","Интеграция")</f>
        <v/>
      </c>
      <c r="Y3841" s="8">
        <f>ROUND(1000+MOD($A3841*37,90000)+IF($AB3841="Да",5000,0),2)</f>
        <v/>
      </c>
      <c r="Z3841">
        <f>1+MOD($A3841,20)</f>
        <v/>
      </c>
      <c r="AA3841" s="8">
        <f>ROUND($Y3841*(0.08+MOD($A3841,17)/100),2)</f>
        <v/>
      </c>
      <c r="AB3841">
        <f>IF(MOD($A3841,10)&lt;7,"Да","Нет")</f>
        <v/>
      </c>
      <c r="AC3841">
        <f>$R3841&amp;" / "&amp;$S3841&amp;" / "&amp;$T3841</f>
        <v/>
      </c>
      <c r="AD3841">
        <f>1</f>
        <v/>
      </c>
      <c r="AE3841">
        <f>IF($A3841&lt;=Settings!$B$4,"до 100",IF($A3841&lt;=Settings!$B$5,"до 10 000",IF($A3841&lt;=Settings!$B$6,"до 100 000","100 000+")))</f>
        <v/>
      </c>
    </row>
    <row r="3842">
      <c r="A3842">
        <f>ROW()-1</f>
        <v/>
      </c>
      <c r="B3842">
        <f>IF($A3842&lt;=Settings!$B$4,"small_control",IF($A3842&lt;=Settings!$B$5,"medium_10k",IF($A3842&lt;=Settings!$B$6,"large_100k","extreme_1m")))</f>
        <v/>
      </c>
      <c r="C3842">
        <f>"ORD-"&amp;TEXT(QUOTIENT($A3842-1,3)+1,"0000000")</f>
        <v/>
      </c>
      <c r="D3842">
        <f>"LINE-"&amp;TEXT($A3842,"0000000")</f>
        <v/>
      </c>
      <c r="E3842" s="7">
        <f>Settings!$B$2+$A3842-1</f>
        <v/>
      </c>
      <c r="F3842" s="7">
        <f>Settings!$B$2+MOD($A3842-1,Settings!$B$7)</f>
        <v/>
      </c>
      <c r="G3842">
        <f>YEAR($F3842)</f>
        <v/>
      </c>
      <c r="H3842">
        <f>"Q"&amp;ROUNDUP(MONTH($F3842)/3,0)</f>
        <v/>
      </c>
      <c r="I3842">
        <f>MONTH($F3842)</f>
        <v/>
      </c>
      <c r="J3842">
        <f>CHOOSE(MONTH($F3842),"Январь","Февраль","Март","Апрель","Май","Июнь","Июль","Август","Сентябрь","Октябрь","Ноябрь","Декабрь")</f>
        <v/>
      </c>
      <c r="K3842">
        <f>DAY($F3842)</f>
        <v/>
      </c>
      <c r="L3842">
        <f>IF(MOD($A3842,10)&lt;7,"ФО_01_Крупный","ФО_"&amp;TEXT(MOD($A3842,8)+1,"00"))</f>
        <v/>
      </c>
      <c r="M3842">
        <f>IF($AB3842="Да","Регион_001_Крупный","Регион_"&amp;TEXT(MOD(QUOTIENT($A3842-1,20),180)+1,"000"))</f>
        <v/>
      </c>
      <c r="N3842">
        <f>IF($AB3842="Да","Город_"&amp;TEXT(MOD($A3842-1,250)+1,"0000"),"Город_"&amp;TEXT(MOD($A3842-1,3000)+1,"0000"))</f>
        <v/>
      </c>
      <c r="O3842">
        <f>IF($AB3842="Да","Холдинг_Крупный","Холдинг_"&amp;TEXT(MOD(QUOTIENT($A3842-1,10000),20)+1,"00"))</f>
        <v/>
      </c>
      <c r="P3842">
        <f>IF($AB3842="Да","Организация_Крупная","Организация_"&amp;TEXT(MOD(QUOTIENT($A3842-1,500),600)+1,"000"))</f>
        <v/>
      </c>
      <c r="Q3842">
        <f>"Отдел_"&amp;TEXT(MOD(QUOTIENT($A3842-1,50),100)+1,"000")</f>
        <v/>
      </c>
      <c r="R3842">
        <f>IF($AB3842="Да","Группа_Крупная","Группа_"&amp;TEXT(MOD(QUOTIENT($A3842-1,5000),30)+1,"00"))</f>
        <v/>
      </c>
      <c r="S3842">
        <f>IF($AB3842="Да","Категория_Крупная","Категория_"&amp;TEXT(MOD(QUOTIENT($A3842-1,500),120)+1,"000"))</f>
        <v/>
      </c>
      <c r="T3842">
        <f>IF($AB3842="Да","Подкатегория_Крупная","Подкатегория_"&amp;TEXT(MOD(QUOTIENT($A3842-1,50),300)+1,"000"))</f>
        <v/>
      </c>
      <c r="U3842">
        <f>"SKU_"&amp;TEXT($A3842,"0000000")</f>
        <v/>
      </c>
      <c r="V3842">
        <f>CHOOSE(MOD($A3842-1,4)+1,"Enterprise","SMB","Госсектор","Розница")</f>
        <v/>
      </c>
      <c r="W3842">
        <f>"Клиент_"&amp;TEXT(MOD($A3842-1,20000)+1,"00000")</f>
        <v/>
      </c>
      <c r="X3842">
        <f>CHOOSE(MOD($A3842-1,5)+1,"Портал","API","Импорт","Ручной ввод","Интеграция")</f>
        <v/>
      </c>
      <c r="Y3842" s="8">
        <f>ROUND(1000+MOD($A3842*37,90000)+IF($AB3842="Да",5000,0),2)</f>
        <v/>
      </c>
      <c r="Z3842">
        <f>1+MOD($A3842,20)</f>
        <v/>
      </c>
      <c r="AA3842" s="8">
        <f>ROUND($Y3842*(0.08+MOD($A3842,17)/100),2)</f>
        <v/>
      </c>
      <c r="AB3842">
        <f>IF(MOD($A3842,10)&lt;7,"Да","Нет")</f>
        <v/>
      </c>
      <c r="AC3842">
        <f>$R3842&amp;" / "&amp;$S3842&amp;" / "&amp;$T3842</f>
        <v/>
      </c>
      <c r="AD3842">
        <f>1</f>
        <v/>
      </c>
      <c r="AE3842">
        <f>IF($A3842&lt;=Settings!$B$4,"до 100",IF($A3842&lt;=Settings!$B$5,"до 10 000",IF($A3842&lt;=Settings!$B$6,"до 100 000","100 000+")))</f>
        <v/>
      </c>
    </row>
    <row r="3843">
      <c r="A3843">
        <f>ROW()-1</f>
        <v/>
      </c>
      <c r="B3843">
        <f>IF($A3843&lt;=Settings!$B$4,"small_control",IF($A3843&lt;=Settings!$B$5,"medium_10k",IF($A3843&lt;=Settings!$B$6,"large_100k","extreme_1m")))</f>
        <v/>
      </c>
      <c r="C3843">
        <f>"ORD-"&amp;TEXT(QUOTIENT($A3843-1,3)+1,"0000000")</f>
        <v/>
      </c>
      <c r="D3843">
        <f>"LINE-"&amp;TEXT($A3843,"0000000")</f>
        <v/>
      </c>
      <c r="E3843" s="7">
        <f>Settings!$B$2+$A3843-1</f>
        <v/>
      </c>
      <c r="F3843" s="7">
        <f>Settings!$B$2+MOD($A3843-1,Settings!$B$7)</f>
        <v/>
      </c>
      <c r="G3843">
        <f>YEAR($F3843)</f>
        <v/>
      </c>
      <c r="H3843">
        <f>"Q"&amp;ROUNDUP(MONTH($F3843)/3,0)</f>
        <v/>
      </c>
      <c r="I3843">
        <f>MONTH($F3843)</f>
        <v/>
      </c>
      <c r="J3843">
        <f>CHOOSE(MONTH($F3843),"Январь","Февраль","Март","Апрель","Май","Июнь","Июль","Август","Сентябрь","Октябрь","Ноябрь","Декабрь")</f>
        <v/>
      </c>
      <c r="K3843">
        <f>DAY($F3843)</f>
        <v/>
      </c>
      <c r="L3843">
        <f>IF(MOD($A3843,10)&lt;7,"ФО_01_Крупный","ФО_"&amp;TEXT(MOD($A3843,8)+1,"00"))</f>
        <v/>
      </c>
      <c r="M3843">
        <f>IF($AB3843="Да","Регион_001_Крупный","Регион_"&amp;TEXT(MOD(QUOTIENT($A3843-1,20),180)+1,"000"))</f>
        <v/>
      </c>
      <c r="N3843">
        <f>IF($AB3843="Да","Город_"&amp;TEXT(MOD($A3843-1,250)+1,"0000"),"Город_"&amp;TEXT(MOD($A3843-1,3000)+1,"0000"))</f>
        <v/>
      </c>
      <c r="O3843">
        <f>IF($AB3843="Да","Холдинг_Крупный","Холдинг_"&amp;TEXT(MOD(QUOTIENT($A3843-1,10000),20)+1,"00"))</f>
        <v/>
      </c>
      <c r="P3843">
        <f>IF($AB3843="Да","Организация_Крупная","Организация_"&amp;TEXT(MOD(QUOTIENT($A3843-1,500),600)+1,"000"))</f>
        <v/>
      </c>
      <c r="Q3843">
        <f>"Отдел_"&amp;TEXT(MOD(QUOTIENT($A3843-1,50),100)+1,"000")</f>
        <v/>
      </c>
      <c r="R3843">
        <f>IF($AB3843="Да","Группа_Крупная","Группа_"&amp;TEXT(MOD(QUOTIENT($A3843-1,5000),30)+1,"00"))</f>
        <v/>
      </c>
      <c r="S3843">
        <f>IF($AB3843="Да","Категория_Крупная","Категория_"&amp;TEXT(MOD(QUOTIENT($A3843-1,500),120)+1,"000"))</f>
        <v/>
      </c>
      <c r="T3843">
        <f>IF($AB3843="Да","Подкатегория_Крупная","Подкатегория_"&amp;TEXT(MOD(QUOTIENT($A3843-1,50),300)+1,"000"))</f>
        <v/>
      </c>
      <c r="U3843">
        <f>"SKU_"&amp;TEXT($A3843,"0000000")</f>
        <v/>
      </c>
      <c r="V3843">
        <f>CHOOSE(MOD($A3843-1,4)+1,"Enterprise","SMB","Госсектор","Розница")</f>
        <v/>
      </c>
      <c r="W3843">
        <f>"Клиент_"&amp;TEXT(MOD($A3843-1,20000)+1,"00000")</f>
        <v/>
      </c>
      <c r="X3843">
        <f>CHOOSE(MOD($A3843-1,5)+1,"Портал","API","Импорт","Ручной ввод","Интеграция")</f>
        <v/>
      </c>
      <c r="Y3843" s="8">
        <f>ROUND(1000+MOD($A3843*37,90000)+IF($AB3843="Да",5000,0),2)</f>
        <v/>
      </c>
      <c r="Z3843">
        <f>1+MOD($A3843,20)</f>
        <v/>
      </c>
      <c r="AA3843" s="8">
        <f>ROUND($Y3843*(0.08+MOD($A3843,17)/100),2)</f>
        <v/>
      </c>
      <c r="AB3843">
        <f>IF(MOD($A3843,10)&lt;7,"Да","Нет")</f>
        <v/>
      </c>
      <c r="AC3843">
        <f>$R3843&amp;" / "&amp;$S3843&amp;" / "&amp;$T3843</f>
        <v/>
      </c>
      <c r="AD3843">
        <f>1</f>
        <v/>
      </c>
      <c r="AE3843">
        <f>IF($A3843&lt;=Settings!$B$4,"до 100",IF($A3843&lt;=Settings!$B$5,"до 10 000",IF($A3843&lt;=Settings!$B$6,"до 100 000","100 000+")))</f>
        <v/>
      </c>
    </row>
    <row r="3844">
      <c r="A3844">
        <f>ROW()-1</f>
        <v/>
      </c>
      <c r="B3844">
        <f>IF($A3844&lt;=Settings!$B$4,"small_control",IF($A3844&lt;=Settings!$B$5,"medium_10k",IF($A3844&lt;=Settings!$B$6,"large_100k","extreme_1m")))</f>
        <v/>
      </c>
      <c r="C3844">
        <f>"ORD-"&amp;TEXT(QUOTIENT($A3844-1,3)+1,"0000000")</f>
        <v/>
      </c>
      <c r="D3844">
        <f>"LINE-"&amp;TEXT($A3844,"0000000")</f>
        <v/>
      </c>
      <c r="E3844" s="7">
        <f>Settings!$B$2+$A3844-1</f>
        <v/>
      </c>
      <c r="F3844" s="7">
        <f>Settings!$B$2+MOD($A3844-1,Settings!$B$7)</f>
        <v/>
      </c>
      <c r="G3844">
        <f>YEAR($F3844)</f>
        <v/>
      </c>
      <c r="H3844">
        <f>"Q"&amp;ROUNDUP(MONTH($F3844)/3,0)</f>
        <v/>
      </c>
      <c r="I3844">
        <f>MONTH($F3844)</f>
        <v/>
      </c>
      <c r="J3844">
        <f>CHOOSE(MONTH($F3844),"Январь","Февраль","Март","Апрель","Май","Июнь","Июль","Август","Сентябрь","Октябрь","Ноябрь","Декабрь")</f>
        <v/>
      </c>
      <c r="K3844">
        <f>DAY($F3844)</f>
        <v/>
      </c>
      <c r="L3844">
        <f>IF(MOD($A3844,10)&lt;7,"ФО_01_Крупный","ФО_"&amp;TEXT(MOD($A3844,8)+1,"00"))</f>
        <v/>
      </c>
      <c r="M3844">
        <f>IF($AB3844="Да","Регион_001_Крупный","Регион_"&amp;TEXT(MOD(QUOTIENT($A3844-1,20),180)+1,"000"))</f>
        <v/>
      </c>
      <c r="N3844">
        <f>IF($AB3844="Да","Город_"&amp;TEXT(MOD($A3844-1,250)+1,"0000"),"Город_"&amp;TEXT(MOD($A3844-1,3000)+1,"0000"))</f>
        <v/>
      </c>
      <c r="O3844">
        <f>IF($AB3844="Да","Холдинг_Крупный","Холдинг_"&amp;TEXT(MOD(QUOTIENT($A3844-1,10000),20)+1,"00"))</f>
        <v/>
      </c>
      <c r="P3844">
        <f>IF($AB3844="Да","Организация_Крупная","Организация_"&amp;TEXT(MOD(QUOTIENT($A3844-1,500),600)+1,"000"))</f>
        <v/>
      </c>
      <c r="Q3844">
        <f>"Отдел_"&amp;TEXT(MOD(QUOTIENT($A3844-1,50),100)+1,"000")</f>
        <v/>
      </c>
      <c r="R3844">
        <f>IF($AB3844="Да","Группа_Крупная","Группа_"&amp;TEXT(MOD(QUOTIENT($A3844-1,5000),30)+1,"00"))</f>
        <v/>
      </c>
      <c r="S3844">
        <f>IF($AB3844="Да","Категория_Крупная","Категория_"&amp;TEXT(MOD(QUOTIENT($A3844-1,500),120)+1,"000"))</f>
        <v/>
      </c>
      <c r="T3844">
        <f>IF($AB3844="Да","Подкатегория_Крупная","Подкатегория_"&amp;TEXT(MOD(QUOTIENT($A3844-1,50),300)+1,"000"))</f>
        <v/>
      </c>
      <c r="U3844">
        <f>"SKU_"&amp;TEXT($A3844,"0000000")</f>
        <v/>
      </c>
      <c r="V3844">
        <f>CHOOSE(MOD($A3844-1,4)+1,"Enterprise","SMB","Госсектор","Розница")</f>
        <v/>
      </c>
      <c r="W3844">
        <f>"Клиент_"&amp;TEXT(MOD($A3844-1,20000)+1,"00000")</f>
        <v/>
      </c>
      <c r="X3844">
        <f>CHOOSE(MOD($A3844-1,5)+1,"Портал","API","Импорт","Ручной ввод","Интеграция")</f>
        <v/>
      </c>
      <c r="Y3844" s="8">
        <f>ROUND(1000+MOD($A3844*37,90000)+IF($AB3844="Да",5000,0),2)</f>
        <v/>
      </c>
      <c r="Z3844">
        <f>1+MOD($A3844,20)</f>
        <v/>
      </c>
      <c r="AA3844" s="8">
        <f>ROUND($Y3844*(0.08+MOD($A3844,17)/100),2)</f>
        <v/>
      </c>
      <c r="AB3844">
        <f>IF(MOD($A3844,10)&lt;7,"Да","Нет")</f>
        <v/>
      </c>
      <c r="AC3844">
        <f>$R3844&amp;" / "&amp;$S3844&amp;" / "&amp;$T3844</f>
        <v/>
      </c>
      <c r="AD3844">
        <f>1</f>
        <v/>
      </c>
      <c r="AE3844">
        <f>IF($A3844&lt;=Settings!$B$4,"до 100",IF($A3844&lt;=Settings!$B$5,"до 10 000",IF($A3844&lt;=Settings!$B$6,"до 100 000","100 000+")))</f>
        <v/>
      </c>
    </row>
    <row r="3845">
      <c r="A3845">
        <f>ROW()-1</f>
        <v/>
      </c>
      <c r="B3845">
        <f>IF($A3845&lt;=Settings!$B$4,"small_control",IF($A3845&lt;=Settings!$B$5,"medium_10k",IF($A3845&lt;=Settings!$B$6,"large_100k","extreme_1m")))</f>
        <v/>
      </c>
      <c r="C3845">
        <f>"ORD-"&amp;TEXT(QUOTIENT($A3845-1,3)+1,"0000000")</f>
        <v/>
      </c>
      <c r="D3845">
        <f>"LINE-"&amp;TEXT($A3845,"0000000")</f>
        <v/>
      </c>
      <c r="E3845" s="7">
        <f>Settings!$B$2+$A3845-1</f>
        <v/>
      </c>
      <c r="F3845" s="7">
        <f>Settings!$B$2+MOD($A3845-1,Settings!$B$7)</f>
        <v/>
      </c>
      <c r="G3845">
        <f>YEAR($F3845)</f>
        <v/>
      </c>
      <c r="H3845">
        <f>"Q"&amp;ROUNDUP(MONTH($F3845)/3,0)</f>
        <v/>
      </c>
      <c r="I3845">
        <f>MONTH($F3845)</f>
        <v/>
      </c>
      <c r="J3845">
        <f>CHOOSE(MONTH($F3845),"Январь","Февраль","Март","Апрель","Май","Июнь","Июль","Август","Сентябрь","Октябрь","Ноябрь","Декабрь")</f>
        <v/>
      </c>
      <c r="K3845">
        <f>DAY($F3845)</f>
        <v/>
      </c>
      <c r="L3845">
        <f>IF(MOD($A3845,10)&lt;7,"ФО_01_Крупный","ФО_"&amp;TEXT(MOD($A3845,8)+1,"00"))</f>
        <v/>
      </c>
      <c r="M3845">
        <f>IF($AB3845="Да","Регион_001_Крупный","Регион_"&amp;TEXT(MOD(QUOTIENT($A3845-1,20),180)+1,"000"))</f>
        <v/>
      </c>
      <c r="N3845">
        <f>IF($AB3845="Да","Город_"&amp;TEXT(MOD($A3845-1,250)+1,"0000"),"Город_"&amp;TEXT(MOD($A3845-1,3000)+1,"0000"))</f>
        <v/>
      </c>
      <c r="O3845">
        <f>IF($AB3845="Да","Холдинг_Крупный","Холдинг_"&amp;TEXT(MOD(QUOTIENT($A3845-1,10000),20)+1,"00"))</f>
        <v/>
      </c>
      <c r="P3845">
        <f>IF($AB3845="Да","Организация_Крупная","Организация_"&amp;TEXT(MOD(QUOTIENT($A3845-1,500),600)+1,"000"))</f>
        <v/>
      </c>
      <c r="Q3845">
        <f>"Отдел_"&amp;TEXT(MOD(QUOTIENT($A3845-1,50),100)+1,"000")</f>
        <v/>
      </c>
      <c r="R3845">
        <f>IF($AB3845="Да","Группа_Крупная","Группа_"&amp;TEXT(MOD(QUOTIENT($A3845-1,5000),30)+1,"00"))</f>
        <v/>
      </c>
      <c r="S3845">
        <f>IF($AB3845="Да","Категория_Крупная","Категория_"&amp;TEXT(MOD(QUOTIENT($A3845-1,500),120)+1,"000"))</f>
        <v/>
      </c>
      <c r="T3845">
        <f>IF($AB3845="Да","Подкатегория_Крупная","Подкатегория_"&amp;TEXT(MOD(QUOTIENT($A3845-1,50),300)+1,"000"))</f>
        <v/>
      </c>
      <c r="U3845">
        <f>"SKU_"&amp;TEXT($A3845,"0000000")</f>
        <v/>
      </c>
      <c r="V3845">
        <f>CHOOSE(MOD($A3845-1,4)+1,"Enterprise","SMB","Госсектор","Розница")</f>
        <v/>
      </c>
      <c r="W3845">
        <f>"Клиент_"&amp;TEXT(MOD($A3845-1,20000)+1,"00000")</f>
        <v/>
      </c>
      <c r="X3845">
        <f>CHOOSE(MOD($A3845-1,5)+1,"Портал","API","Импорт","Ручной ввод","Интеграция")</f>
        <v/>
      </c>
      <c r="Y3845" s="8">
        <f>ROUND(1000+MOD($A3845*37,90000)+IF($AB3845="Да",5000,0),2)</f>
        <v/>
      </c>
      <c r="Z3845">
        <f>1+MOD($A3845,20)</f>
        <v/>
      </c>
      <c r="AA3845" s="8">
        <f>ROUND($Y3845*(0.08+MOD($A3845,17)/100),2)</f>
        <v/>
      </c>
      <c r="AB3845">
        <f>IF(MOD($A3845,10)&lt;7,"Да","Нет")</f>
        <v/>
      </c>
      <c r="AC3845">
        <f>$R3845&amp;" / "&amp;$S3845&amp;" / "&amp;$T3845</f>
        <v/>
      </c>
      <c r="AD3845">
        <f>1</f>
        <v/>
      </c>
      <c r="AE3845">
        <f>IF($A3845&lt;=Settings!$B$4,"до 100",IF($A3845&lt;=Settings!$B$5,"до 10 000",IF($A3845&lt;=Settings!$B$6,"до 100 000","100 000+")))</f>
        <v/>
      </c>
    </row>
    <row r="3846">
      <c r="A3846">
        <f>ROW()-1</f>
        <v/>
      </c>
      <c r="B3846">
        <f>IF($A3846&lt;=Settings!$B$4,"small_control",IF($A3846&lt;=Settings!$B$5,"medium_10k",IF($A3846&lt;=Settings!$B$6,"large_100k","extreme_1m")))</f>
        <v/>
      </c>
      <c r="C3846">
        <f>"ORD-"&amp;TEXT(QUOTIENT($A3846-1,3)+1,"0000000")</f>
        <v/>
      </c>
      <c r="D3846">
        <f>"LINE-"&amp;TEXT($A3846,"0000000")</f>
        <v/>
      </c>
      <c r="E3846" s="7">
        <f>Settings!$B$2+$A3846-1</f>
        <v/>
      </c>
      <c r="F3846" s="7">
        <f>Settings!$B$2+MOD($A3846-1,Settings!$B$7)</f>
        <v/>
      </c>
      <c r="G3846">
        <f>YEAR($F3846)</f>
        <v/>
      </c>
      <c r="H3846">
        <f>"Q"&amp;ROUNDUP(MONTH($F3846)/3,0)</f>
        <v/>
      </c>
      <c r="I3846">
        <f>MONTH($F3846)</f>
        <v/>
      </c>
      <c r="J3846">
        <f>CHOOSE(MONTH($F3846),"Январь","Февраль","Март","Апрель","Май","Июнь","Июль","Август","Сентябрь","Октябрь","Ноябрь","Декабрь")</f>
        <v/>
      </c>
      <c r="K3846">
        <f>DAY($F3846)</f>
        <v/>
      </c>
      <c r="L3846">
        <f>IF(MOD($A3846,10)&lt;7,"ФО_01_Крупный","ФО_"&amp;TEXT(MOD($A3846,8)+1,"00"))</f>
        <v/>
      </c>
      <c r="M3846">
        <f>IF($AB3846="Да","Регион_001_Крупный","Регион_"&amp;TEXT(MOD(QUOTIENT($A3846-1,20),180)+1,"000"))</f>
        <v/>
      </c>
      <c r="N3846">
        <f>IF($AB3846="Да","Город_"&amp;TEXT(MOD($A3846-1,250)+1,"0000"),"Город_"&amp;TEXT(MOD($A3846-1,3000)+1,"0000"))</f>
        <v/>
      </c>
      <c r="O3846">
        <f>IF($AB3846="Да","Холдинг_Крупный","Холдинг_"&amp;TEXT(MOD(QUOTIENT($A3846-1,10000),20)+1,"00"))</f>
        <v/>
      </c>
      <c r="P3846">
        <f>IF($AB3846="Да","Организация_Крупная","Организация_"&amp;TEXT(MOD(QUOTIENT($A3846-1,500),600)+1,"000"))</f>
        <v/>
      </c>
      <c r="Q3846">
        <f>"Отдел_"&amp;TEXT(MOD(QUOTIENT($A3846-1,50),100)+1,"000")</f>
        <v/>
      </c>
      <c r="R3846">
        <f>IF($AB3846="Да","Группа_Крупная","Группа_"&amp;TEXT(MOD(QUOTIENT($A3846-1,5000),30)+1,"00"))</f>
        <v/>
      </c>
      <c r="S3846">
        <f>IF($AB3846="Да","Категория_Крупная","Категория_"&amp;TEXT(MOD(QUOTIENT($A3846-1,500),120)+1,"000"))</f>
        <v/>
      </c>
      <c r="T3846">
        <f>IF($AB3846="Да","Подкатегория_Крупная","Подкатегория_"&amp;TEXT(MOD(QUOTIENT($A3846-1,50),300)+1,"000"))</f>
        <v/>
      </c>
      <c r="U3846">
        <f>"SKU_"&amp;TEXT($A3846,"0000000")</f>
        <v/>
      </c>
      <c r="V3846">
        <f>CHOOSE(MOD($A3846-1,4)+1,"Enterprise","SMB","Госсектор","Розница")</f>
        <v/>
      </c>
      <c r="W3846">
        <f>"Клиент_"&amp;TEXT(MOD($A3846-1,20000)+1,"00000")</f>
        <v/>
      </c>
      <c r="X3846">
        <f>CHOOSE(MOD($A3846-1,5)+1,"Портал","API","Импорт","Ручной ввод","Интеграция")</f>
        <v/>
      </c>
      <c r="Y3846" s="8">
        <f>ROUND(1000+MOD($A3846*37,90000)+IF($AB3846="Да",5000,0),2)</f>
        <v/>
      </c>
      <c r="Z3846">
        <f>1+MOD($A3846,20)</f>
        <v/>
      </c>
      <c r="AA3846" s="8">
        <f>ROUND($Y3846*(0.08+MOD($A3846,17)/100),2)</f>
        <v/>
      </c>
      <c r="AB3846">
        <f>IF(MOD($A3846,10)&lt;7,"Да","Нет")</f>
        <v/>
      </c>
      <c r="AC3846">
        <f>$R3846&amp;" / "&amp;$S3846&amp;" / "&amp;$T3846</f>
        <v/>
      </c>
      <c r="AD3846">
        <f>1</f>
        <v/>
      </c>
      <c r="AE3846">
        <f>IF($A3846&lt;=Settings!$B$4,"до 100",IF($A3846&lt;=Settings!$B$5,"до 10 000",IF($A3846&lt;=Settings!$B$6,"до 100 000","100 000+")))</f>
        <v/>
      </c>
    </row>
    <row r="3847">
      <c r="A3847">
        <f>ROW()-1</f>
        <v/>
      </c>
      <c r="B3847">
        <f>IF($A3847&lt;=Settings!$B$4,"small_control",IF($A3847&lt;=Settings!$B$5,"medium_10k",IF($A3847&lt;=Settings!$B$6,"large_100k","extreme_1m")))</f>
        <v/>
      </c>
      <c r="C3847">
        <f>"ORD-"&amp;TEXT(QUOTIENT($A3847-1,3)+1,"0000000")</f>
        <v/>
      </c>
      <c r="D3847">
        <f>"LINE-"&amp;TEXT($A3847,"0000000")</f>
        <v/>
      </c>
      <c r="E3847" s="7">
        <f>Settings!$B$2+$A3847-1</f>
        <v/>
      </c>
      <c r="F3847" s="7">
        <f>Settings!$B$2+MOD($A3847-1,Settings!$B$7)</f>
        <v/>
      </c>
      <c r="G3847">
        <f>YEAR($F3847)</f>
        <v/>
      </c>
      <c r="H3847">
        <f>"Q"&amp;ROUNDUP(MONTH($F3847)/3,0)</f>
        <v/>
      </c>
      <c r="I3847">
        <f>MONTH($F3847)</f>
        <v/>
      </c>
      <c r="J3847">
        <f>CHOOSE(MONTH($F3847),"Январь","Февраль","Март","Апрель","Май","Июнь","Июль","Август","Сентябрь","Октябрь","Ноябрь","Декабрь")</f>
        <v/>
      </c>
      <c r="K3847">
        <f>DAY($F3847)</f>
        <v/>
      </c>
      <c r="L3847">
        <f>IF(MOD($A3847,10)&lt;7,"ФО_01_Крупный","ФО_"&amp;TEXT(MOD($A3847,8)+1,"00"))</f>
        <v/>
      </c>
      <c r="M3847">
        <f>IF($AB3847="Да","Регион_001_Крупный","Регион_"&amp;TEXT(MOD(QUOTIENT($A3847-1,20),180)+1,"000"))</f>
        <v/>
      </c>
      <c r="N3847">
        <f>IF($AB3847="Да","Город_"&amp;TEXT(MOD($A3847-1,250)+1,"0000"),"Город_"&amp;TEXT(MOD($A3847-1,3000)+1,"0000"))</f>
        <v/>
      </c>
      <c r="O3847">
        <f>IF($AB3847="Да","Холдинг_Крупный","Холдинг_"&amp;TEXT(MOD(QUOTIENT($A3847-1,10000),20)+1,"00"))</f>
        <v/>
      </c>
      <c r="P3847">
        <f>IF($AB3847="Да","Организация_Крупная","Организация_"&amp;TEXT(MOD(QUOTIENT($A3847-1,500),600)+1,"000"))</f>
        <v/>
      </c>
      <c r="Q3847">
        <f>"Отдел_"&amp;TEXT(MOD(QUOTIENT($A3847-1,50),100)+1,"000")</f>
        <v/>
      </c>
      <c r="R3847">
        <f>IF($AB3847="Да","Группа_Крупная","Группа_"&amp;TEXT(MOD(QUOTIENT($A3847-1,5000),30)+1,"00"))</f>
        <v/>
      </c>
      <c r="S3847">
        <f>IF($AB3847="Да","Категория_Крупная","Категория_"&amp;TEXT(MOD(QUOTIENT($A3847-1,500),120)+1,"000"))</f>
        <v/>
      </c>
      <c r="T3847">
        <f>IF($AB3847="Да","Подкатегория_Крупная","Подкатегория_"&amp;TEXT(MOD(QUOTIENT($A3847-1,50),300)+1,"000"))</f>
        <v/>
      </c>
      <c r="U3847">
        <f>"SKU_"&amp;TEXT($A3847,"0000000")</f>
        <v/>
      </c>
      <c r="V3847">
        <f>CHOOSE(MOD($A3847-1,4)+1,"Enterprise","SMB","Госсектор","Розница")</f>
        <v/>
      </c>
      <c r="W3847">
        <f>"Клиент_"&amp;TEXT(MOD($A3847-1,20000)+1,"00000")</f>
        <v/>
      </c>
      <c r="X3847">
        <f>CHOOSE(MOD($A3847-1,5)+1,"Портал","API","Импорт","Ручной ввод","Интеграция")</f>
        <v/>
      </c>
      <c r="Y3847" s="8">
        <f>ROUND(1000+MOD($A3847*37,90000)+IF($AB3847="Да",5000,0),2)</f>
        <v/>
      </c>
      <c r="Z3847">
        <f>1+MOD($A3847,20)</f>
        <v/>
      </c>
      <c r="AA3847" s="8">
        <f>ROUND($Y3847*(0.08+MOD($A3847,17)/100),2)</f>
        <v/>
      </c>
      <c r="AB3847">
        <f>IF(MOD($A3847,10)&lt;7,"Да","Нет")</f>
        <v/>
      </c>
      <c r="AC3847">
        <f>$R3847&amp;" / "&amp;$S3847&amp;" / "&amp;$T3847</f>
        <v/>
      </c>
      <c r="AD3847">
        <f>1</f>
        <v/>
      </c>
      <c r="AE3847">
        <f>IF($A3847&lt;=Settings!$B$4,"до 100",IF($A3847&lt;=Settings!$B$5,"до 10 000",IF($A3847&lt;=Settings!$B$6,"до 100 000","100 000+")))</f>
        <v/>
      </c>
    </row>
    <row r="3848">
      <c r="A3848">
        <f>ROW()-1</f>
        <v/>
      </c>
      <c r="B3848">
        <f>IF($A3848&lt;=Settings!$B$4,"small_control",IF($A3848&lt;=Settings!$B$5,"medium_10k",IF($A3848&lt;=Settings!$B$6,"large_100k","extreme_1m")))</f>
        <v/>
      </c>
      <c r="C3848">
        <f>"ORD-"&amp;TEXT(QUOTIENT($A3848-1,3)+1,"0000000")</f>
        <v/>
      </c>
      <c r="D3848">
        <f>"LINE-"&amp;TEXT($A3848,"0000000")</f>
        <v/>
      </c>
      <c r="E3848" s="7">
        <f>Settings!$B$2+$A3848-1</f>
        <v/>
      </c>
      <c r="F3848" s="7">
        <f>Settings!$B$2+MOD($A3848-1,Settings!$B$7)</f>
        <v/>
      </c>
      <c r="G3848">
        <f>YEAR($F3848)</f>
        <v/>
      </c>
      <c r="H3848">
        <f>"Q"&amp;ROUNDUP(MONTH($F3848)/3,0)</f>
        <v/>
      </c>
      <c r="I3848">
        <f>MONTH($F3848)</f>
        <v/>
      </c>
      <c r="J3848">
        <f>CHOOSE(MONTH($F3848),"Январь","Февраль","Март","Апрель","Май","Июнь","Июль","Август","Сентябрь","Октябрь","Ноябрь","Декабрь")</f>
        <v/>
      </c>
      <c r="K3848">
        <f>DAY($F3848)</f>
        <v/>
      </c>
      <c r="L3848">
        <f>IF(MOD($A3848,10)&lt;7,"ФО_01_Крупный","ФО_"&amp;TEXT(MOD($A3848,8)+1,"00"))</f>
        <v/>
      </c>
      <c r="M3848">
        <f>IF($AB3848="Да","Регион_001_Крупный","Регион_"&amp;TEXT(MOD(QUOTIENT($A3848-1,20),180)+1,"000"))</f>
        <v/>
      </c>
      <c r="N3848">
        <f>IF($AB3848="Да","Город_"&amp;TEXT(MOD($A3848-1,250)+1,"0000"),"Город_"&amp;TEXT(MOD($A3848-1,3000)+1,"0000"))</f>
        <v/>
      </c>
      <c r="O3848">
        <f>IF($AB3848="Да","Холдинг_Крупный","Холдинг_"&amp;TEXT(MOD(QUOTIENT($A3848-1,10000),20)+1,"00"))</f>
        <v/>
      </c>
      <c r="P3848">
        <f>IF($AB3848="Да","Организация_Крупная","Организация_"&amp;TEXT(MOD(QUOTIENT($A3848-1,500),600)+1,"000"))</f>
        <v/>
      </c>
      <c r="Q3848">
        <f>"Отдел_"&amp;TEXT(MOD(QUOTIENT($A3848-1,50),100)+1,"000")</f>
        <v/>
      </c>
      <c r="R3848">
        <f>IF($AB3848="Да","Группа_Крупная","Группа_"&amp;TEXT(MOD(QUOTIENT($A3848-1,5000),30)+1,"00"))</f>
        <v/>
      </c>
      <c r="S3848">
        <f>IF($AB3848="Да","Категория_Крупная","Категория_"&amp;TEXT(MOD(QUOTIENT($A3848-1,500),120)+1,"000"))</f>
        <v/>
      </c>
      <c r="T3848">
        <f>IF($AB3848="Да","Подкатегория_Крупная","Подкатегория_"&amp;TEXT(MOD(QUOTIENT($A3848-1,50),300)+1,"000"))</f>
        <v/>
      </c>
      <c r="U3848">
        <f>"SKU_"&amp;TEXT($A3848,"0000000")</f>
        <v/>
      </c>
      <c r="V3848">
        <f>CHOOSE(MOD($A3848-1,4)+1,"Enterprise","SMB","Госсектор","Розница")</f>
        <v/>
      </c>
      <c r="W3848">
        <f>"Клиент_"&amp;TEXT(MOD($A3848-1,20000)+1,"00000")</f>
        <v/>
      </c>
      <c r="X3848">
        <f>CHOOSE(MOD($A3848-1,5)+1,"Портал","API","Импорт","Ручной ввод","Интеграция")</f>
        <v/>
      </c>
      <c r="Y3848" s="8">
        <f>ROUND(1000+MOD($A3848*37,90000)+IF($AB3848="Да",5000,0),2)</f>
        <v/>
      </c>
      <c r="Z3848">
        <f>1+MOD($A3848,20)</f>
        <v/>
      </c>
      <c r="AA3848" s="8">
        <f>ROUND($Y3848*(0.08+MOD($A3848,17)/100),2)</f>
        <v/>
      </c>
      <c r="AB3848">
        <f>IF(MOD($A3848,10)&lt;7,"Да","Нет")</f>
        <v/>
      </c>
      <c r="AC3848">
        <f>$R3848&amp;" / "&amp;$S3848&amp;" / "&amp;$T3848</f>
        <v/>
      </c>
      <c r="AD3848">
        <f>1</f>
        <v/>
      </c>
      <c r="AE3848">
        <f>IF($A3848&lt;=Settings!$B$4,"до 100",IF($A3848&lt;=Settings!$B$5,"до 10 000",IF($A3848&lt;=Settings!$B$6,"до 100 000","100 000+")))</f>
        <v/>
      </c>
    </row>
    <row r="3849">
      <c r="A3849">
        <f>ROW()-1</f>
        <v/>
      </c>
      <c r="B3849">
        <f>IF($A3849&lt;=Settings!$B$4,"small_control",IF($A3849&lt;=Settings!$B$5,"medium_10k",IF($A3849&lt;=Settings!$B$6,"large_100k","extreme_1m")))</f>
        <v/>
      </c>
      <c r="C3849">
        <f>"ORD-"&amp;TEXT(QUOTIENT($A3849-1,3)+1,"0000000")</f>
        <v/>
      </c>
      <c r="D3849">
        <f>"LINE-"&amp;TEXT($A3849,"0000000")</f>
        <v/>
      </c>
      <c r="E3849" s="7">
        <f>Settings!$B$2+$A3849-1</f>
        <v/>
      </c>
      <c r="F3849" s="7">
        <f>Settings!$B$2+MOD($A3849-1,Settings!$B$7)</f>
        <v/>
      </c>
      <c r="G3849">
        <f>YEAR($F3849)</f>
        <v/>
      </c>
      <c r="H3849">
        <f>"Q"&amp;ROUNDUP(MONTH($F3849)/3,0)</f>
        <v/>
      </c>
      <c r="I3849">
        <f>MONTH($F3849)</f>
        <v/>
      </c>
      <c r="J3849">
        <f>CHOOSE(MONTH($F3849),"Январь","Февраль","Март","Апрель","Май","Июнь","Июль","Август","Сентябрь","Октябрь","Ноябрь","Декабрь")</f>
        <v/>
      </c>
      <c r="K3849">
        <f>DAY($F3849)</f>
        <v/>
      </c>
      <c r="L3849">
        <f>IF(MOD($A3849,10)&lt;7,"ФО_01_Крупный","ФО_"&amp;TEXT(MOD($A3849,8)+1,"00"))</f>
        <v/>
      </c>
      <c r="M3849">
        <f>IF($AB3849="Да","Регион_001_Крупный","Регион_"&amp;TEXT(MOD(QUOTIENT($A3849-1,20),180)+1,"000"))</f>
        <v/>
      </c>
      <c r="N3849">
        <f>IF($AB3849="Да","Город_"&amp;TEXT(MOD($A3849-1,250)+1,"0000"),"Город_"&amp;TEXT(MOD($A3849-1,3000)+1,"0000"))</f>
        <v/>
      </c>
      <c r="O3849">
        <f>IF($AB3849="Да","Холдинг_Крупный","Холдинг_"&amp;TEXT(MOD(QUOTIENT($A3849-1,10000),20)+1,"00"))</f>
        <v/>
      </c>
      <c r="P3849">
        <f>IF($AB3849="Да","Организация_Крупная","Организация_"&amp;TEXT(MOD(QUOTIENT($A3849-1,500),600)+1,"000"))</f>
        <v/>
      </c>
      <c r="Q3849">
        <f>"Отдел_"&amp;TEXT(MOD(QUOTIENT($A3849-1,50),100)+1,"000")</f>
        <v/>
      </c>
      <c r="R3849">
        <f>IF($AB3849="Да","Группа_Крупная","Группа_"&amp;TEXT(MOD(QUOTIENT($A3849-1,5000),30)+1,"00"))</f>
        <v/>
      </c>
      <c r="S3849">
        <f>IF($AB3849="Да","Категория_Крупная","Категория_"&amp;TEXT(MOD(QUOTIENT($A3849-1,500),120)+1,"000"))</f>
        <v/>
      </c>
      <c r="T3849">
        <f>IF($AB3849="Да","Подкатегория_Крупная","Подкатегория_"&amp;TEXT(MOD(QUOTIENT($A3849-1,50),300)+1,"000"))</f>
        <v/>
      </c>
      <c r="U3849">
        <f>"SKU_"&amp;TEXT($A3849,"0000000")</f>
        <v/>
      </c>
      <c r="V3849">
        <f>CHOOSE(MOD($A3849-1,4)+1,"Enterprise","SMB","Госсектор","Розница")</f>
        <v/>
      </c>
      <c r="W3849">
        <f>"Клиент_"&amp;TEXT(MOD($A3849-1,20000)+1,"00000")</f>
        <v/>
      </c>
      <c r="X3849">
        <f>CHOOSE(MOD($A3849-1,5)+1,"Портал","API","Импорт","Ручной ввод","Интеграция")</f>
        <v/>
      </c>
      <c r="Y3849" s="8">
        <f>ROUND(1000+MOD($A3849*37,90000)+IF($AB3849="Да",5000,0),2)</f>
        <v/>
      </c>
      <c r="Z3849">
        <f>1+MOD($A3849,20)</f>
        <v/>
      </c>
      <c r="AA3849" s="8">
        <f>ROUND($Y3849*(0.08+MOD($A3849,17)/100),2)</f>
        <v/>
      </c>
      <c r="AB3849">
        <f>IF(MOD($A3849,10)&lt;7,"Да","Нет")</f>
        <v/>
      </c>
      <c r="AC3849">
        <f>$R3849&amp;" / "&amp;$S3849&amp;" / "&amp;$T3849</f>
        <v/>
      </c>
      <c r="AD3849">
        <f>1</f>
        <v/>
      </c>
      <c r="AE3849">
        <f>IF($A3849&lt;=Settings!$B$4,"до 100",IF($A3849&lt;=Settings!$B$5,"до 10 000",IF($A3849&lt;=Settings!$B$6,"до 100 000","100 000+")))</f>
        <v/>
      </c>
    </row>
    <row r="3850">
      <c r="A3850">
        <f>ROW()-1</f>
        <v/>
      </c>
      <c r="B3850">
        <f>IF($A3850&lt;=Settings!$B$4,"small_control",IF($A3850&lt;=Settings!$B$5,"medium_10k",IF($A3850&lt;=Settings!$B$6,"large_100k","extreme_1m")))</f>
        <v/>
      </c>
      <c r="C3850">
        <f>"ORD-"&amp;TEXT(QUOTIENT($A3850-1,3)+1,"0000000")</f>
        <v/>
      </c>
      <c r="D3850">
        <f>"LINE-"&amp;TEXT($A3850,"0000000")</f>
        <v/>
      </c>
      <c r="E3850" s="7">
        <f>Settings!$B$2+$A3850-1</f>
        <v/>
      </c>
      <c r="F3850" s="7">
        <f>Settings!$B$2+MOD($A3850-1,Settings!$B$7)</f>
        <v/>
      </c>
      <c r="G3850">
        <f>YEAR($F3850)</f>
        <v/>
      </c>
      <c r="H3850">
        <f>"Q"&amp;ROUNDUP(MONTH($F3850)/3,0)</f>
        <v/>
      </c>
      <c r="I3850">
        <f>MONTH($F3850)</f>
        <v/>
      </c>
      <c r="J3850">
        <f>CHOOSE(MONTH($F3850),"Январь","Февраль","Март","Апрель","Май","Июнь","Июль","Август","Сентябрь","Октябрь","Ноябрь","Декабрь")</f>
        <v/>
      </c>
      <c r="K3850">
        <f>DAY($F3850)</f>
        <v/>
      </c>
      <c r="L3850">
        <f>IF(MOD($A3850,10)&lt;7,"ФО_01_Крупный","ФО_"&amp;TEXT(MOD($A3850,8)+1,"00"))</f>
        <v/>
      </c>
      <c r="M3850">
        <f>IF($AB3850="Да","Регион_001_Крупный","Регион_"&amp;TEXT(MOD(QUOTIENT($A3850-1,20),180)+1,"000"))</f>
        <v/>
      </c>
      <c r="N3850">
        <f>IF($AB3850="Да","Город_"&amp;TEXT(MOD($A3850-1,250)+1,"0000"),"Город_"&amp;TEXT(MOD($A3850-1,3000)+1,"0000"))</f>
        <v/>
      </c>
      <c r="O3850">
        <f>IF($AB3850="Да","Холдинг_Крупный","Холдинг_"&amp;TEXT(MOD(QUOTIENT($A3850-1,10000),20)+1,"00"))</f>
        <v/>
      </c>
      <c r="P3850">
        <f>IF($AB3850="Да","Организация_Крупная","Организация_"&amp;TEXT(MOD(QUOTIENT($A3850-1,500),600)+1,"000"))</f>
        <v/>
      </c>
      <c r="Q3850">
        <f>"Отдел_"&amp;TEXT(MOD(QUOTIENT($A3850-1,50),100)+1,"000")</f>
        <v/>
      </c>
      <c r="R3850">
        <f>IF($AB3850="Да","Группа_Крупная","Группа_"&amp;TEXT(MOD(QUOTIENT($A3850-1,5000),30)+1,"00"))</f>
        <v/>
      </c>
      <c r="S3850">
        <f>IF($AB3850="Да","Категория_Крупная","Категория_"&amp;TEXT(MOD(QUOTIENT($A3850-1,500),120)+1,"000"))</f>
        <v/>
      </c>
      <c r="T3850">
        <f>IF($AB3850="Да","Подкатегория_Крупная","Подкатегория_"&amp;TEXT(MOD(QUOTIENT($A3850-1,50),300)+1,"000"))</f>
        <v/>
      </c>
      <c r="U3850">
        <f>"SKU_"&amp;TEXT($A3850,"0000000")</f>
        <v/>
      </c>
      <c r="V3850">
        <f>CHOOSE(MOD($A3850-1,4)+1,"Enterprise","SMB","Госсектор","Розница")</f>
        <v/>
      </c>
      <c r="W3850">
        <f>"Клиент_"&amp;TEXT(MOD($A3850-1,20000)+1,"00000")</f>
        <v/>
      </c>
      <c r="X3850">
        <f>CHOOSE(MOD($A3850-1,5)+1,"Портал","API","Импорт","Ручной ввод","Интеграция")</f>
        <v/>
      </c>
      <c r="Y3850" s="8">
        <f>ROUND(1000+MOD($A3850*37,90000)+IF($AB3850="Да",5000,0),2)</f>
        <v/>
      </c>
      <c r="Z3850">
        <f>1+MOD($A3850,20)</f>
        <v/>
      </c>
      <c r="AA3850" s="8">
        <f>ROUND($Y3850*(0.08+MOD($A3850,17)/100),2)</f>
        <v/>
      </c>
      <c r="AB3850">
        <f>IF(MOD($A3850,10)&lt;7,"Да","Нет")</f>
        <v/>
      </c>
      <c r="AC3850">
        <f>$R3850&amp;" / "&amp;$S3850&amp;" / "&amp;$T3850</f>
        <v/>
      </c>
      <c r="AD3850">
        <f>1</f>
        <v/>
      </c>
      <c r="AE3850">
        <f>IF($A3850&lt;=Settings!$B$4,"до 100",IF($A3850&lt;=Settings!$B$5,"до 10 000",IF($A3850&lt;=Settings!$B$6,"до 100 000","100 000+")))</f>
        <v/>
      </c>
    </row>
    <row r="3851">
      <c r="A3851">
        <f>ROW()-1</f>
        <v/>
      </c>
      <c r="B3851">
        <f>IF($A3851&lt;=Settings!$B$4,"small_control",IF($A3851&lt;=Settings!$B$5,"medium_10k",IF($A3851&lt;=Settings!$B$6,"large_100k","extreme_1m")))</f>
        <v/>
      </c>
      <c r="C3851">
        <f>"ORD-"&amp;TEXT(QUOTIENT($A3851-1,3)+1,"0000000")</f>
        <v/>
      </c>
      <c r="D3851">
        <f>"LINE-"&amp;TEXT($A3851,"0000000")</f>
        <v/>
      </c>
      <c r="E3851" s="7">
        <f>Settings!$B$2+$A3851-1</f>
        <v/>
      </c>
      <c r="F3851" s="7">
        <f>Settings!$B$2+MOD($A3851-1,Settings!$B$7)</f>
        <v/>
      </c>
      <c r="G3851">
        <f>YEAR($F3851)</f>
        <v/>
      </c>
      <c r="H3851">
        <f>"Q"&amp;ROUNDUP(MONTH($F3851)/3,0)</f>
        <v/>
      </c>
      <c r="I3851">
        <f>MONTH($F3851)</f>
        <v/>
      </c>
      <c r="J3851">
        <f>CHOOSE(MONTH($F3851),"Январь","Февраль","Март","Апрель","Май","Июнь","Июль","Август","Сентябрь","Октябрь","Ноябрь","Декабрь")</f>
        <v/>
      </c>
      <c r="K3851">
        <f>DAY($F3851)</f>
        <v/>
      </c>
      <c r="L3851">
        <f>IF(MOD($A3851,10)&lt;7,"ФО_01_Крупный","ФО_"&amp;TEXT(MOD($A3851,8)+1,"00"))</f>
        <v/>
      </c>
      <c r="M3851">
        <f>IF($AB3851="Да","Регион_001_Крупный","Регион_"&amp;TEXT(MOD(QUOTIENT($A3851-1,20),180)+1,"000"))</f>
        <v/>
      </c>
      <c r="N3851">
        <f>IF($AB3851="Да","Город_"&amp;TEXT(MOD($A3851-1,250)+1,"0000"),"Город_"&amp;TEXT(MOD($A3851-1,3000)+1,"0000"))</f>
        <v/>
      </c>
      <c r="O3851">
        <f>IF($AB3851="Да","Холдинг_Крупный","Холдинг_"&amp;TEXT(MOD(QUOTIENT($A3851-1,10000),20)+1,"00"))</f>
        <v/>
      </c>
      <c r="P3851">
        <f>IF($AB3851="Да","Организация_Крупная","Организация_"&amp;TEXT(MOD(QUOTIENT($A3851-1,500),600)+1,"000"))</f>
        <v/>
      </c>
      <c r="Q3851">
        <f>"Отдел_"&amp;TEXT(MOD(QUOTIENT($A3851-1,50),100)+1,"000")</f>
        <v/>
      </c>
      <c r="R3851">
        <f>IF($AB3851="Да","Группа_Крупная","Группа_"&amp;TEXT(MOD(QUOTIENT($A3851-1,5000),30)+1,"00"))</f>
        <v/>
      </c>
      <c r="S3851">
        <f>IF($AB3851="Да","Категория_Крупная","Категория_"&amp;TEXT(MOD(QUOTIENT($A3851-1,500),120)+1,"000"))</f>
        <v/>
      </c>
      <c r="T3851">
        <f>IF($AB3851="Да","Подкатегория_Крупная","Подкатегория_"&amp;TEXT(MOD(QUOTIENT($A3851-1,50),300)+1,"000"))</f>
        <v/>
      </c>
      <c r="U3851">
        <f>"SKU_"&amp;TEXT($A3851,"0000000")</f>
        <v/>
      </c>
      <c r="V3851">
        <f>CHOOSE(MOD($A3851-1,4)+1,"Enterprise","SMB","Госсектор","Розница")</f>
        <v/>
      </c>
      <c r="W3851">
        <f>"Клиент_"&amp;TEXT(MOD($A3851-1,20000)+1,"00000")</f>
        <v/>
      </c>
      <c r="X3851">
        <f>CHOOSE(MOD($A3851-1,5)+1,"Портал","API","Импорт","Ручной ввод","Интеграция")</f>
        <v/>
      </c>
      <c r="Y3851" s="8">
        <f>ROUND(1000+MOD($A3851*37,90000)+IF($AB3851="Да",5000,0),2)</f>
        <v/>
      </c>
      <c r="Z3851">
        <f>1+MOD($A3851,20)</f>
        <v/>
      </c>
      <c r="AA3851" s="8">
        <f>ROUND($Y3851*(0.08+MOD($A3851,17)/100),2)</f>
        <v/>
      </c>
      <c r="AB3851">
        <f>IF(MOD($A3851,10)&lt;7,"Да","Нет")</f>
        <v/>
      </c>
      <c r="AC3851">
        <f>$R3851&amp;" / "&amp;$S3851&amp;" / "&amp;$T3851</f>
        <v/>
      </c>
      <c r="AD3851">
        <f>1</f>
        <v/>
      </c>
      <c r="AE3851">
        <f>IF($A3851&lt;=Settings!$B$4,"до 100",IF($A3851&lt;=Settings!$B$5,"до 10 000",IF($A3851&lt;=Settings!$B$6,"до 100 000","100 000+")))</f>
        <v/>
      </c>
    </row>
    <row r="3852">
      <c r="A3852">
        <f>ROW()-1</f>
        <v/>
      </c>
      <c r="B3852">
        <f>IF($A3852&lt;=Settings!$B$4,"small_control",IF($A3852&lt;=Settings!$B$5,"medium_10k",IF($A3852&lt;=Settings!$B$6,"large_100k","extreme_1m")))</f>
        <v/>
      </c>
      <c r="C3852">
        <f>"ORD-"&amp;TEXT(QUOTIENT($A3852-1,3)+1,"0000000")</f>
        <v/>
      </c>
      <c r="D3852">
        <f>"LINE-"&amp;TEXT($A3852,"0000000")</f>
        <v/>
      </c>
      <c r="E3852" s="7">
        <f>Settings!$B$2+$A3852-1</f>
        <v/>
      </c>
      <c r="F3852" s="7">
        <f>Settings!$B$2+MOD($A3852-1,Settings!$B$7)</f>
        <v/>
      </c>
      <c r="G3852">
        <f>YEAR($F3852)</f>
        <v/>
      </c>
      <c r="H3852">
        <f>"Q"&amp;ROUNDUP(MONTH($F3852)/3,0)</f>
        <v/>
      </c>
      <c r="I3852">
        <f>MONTH($F3852)</f>
        <v/>
      </c>
      <c r="J3852">
        <f>CHOOSE(MONTH($F3852),"Январь","Февраль","Март","Апрель","Май","Июнь","Июль","Август","Сентябрь","Октябрь","Ноябрь","Декабрь")</f>
        <v/>
      </c>
      <c r="K3852">
        <f>DAY($F3852)</f>
        <v/>
      </c>
      <c r="L3852">
        <f>IF(MOD($A3852,10)&lt;7,"ФО_01_Крупный","ФО_"&amp;TEXT(MOD($A3852,8)+1,"00"))</f>
        <v/>
      </c>
      <c r="M3852">
        <f>IF($AB3852="Да","Регион_001_Крупный","Регион_"&amp;TEXT(MOD(QUOTIENT($A3852-1,20),180)+1,"000"))</f>
        <v/>
      </c>
      <c r="N3852">
        <f>IF($AB3852="Да","Город_"&amp;TEXT(MOD($A3852-1,250)+1,"0000"),"Город_"&amp;TEXT(MOD($A3852-1,3000)+1,"0000"))</f>
        <v/>
      </c>
      <c r="O3852">
        <f>IF($AB3852="Да","Холдинг_Крупный","Холдинг_"&amp;TEXT(MOD(QUOTIENT($A3852-1,10000),20)+1,"00"))</f>
        <v/>
      </c>
      <c r="P3852">
        <f>IF($AB3852="Да","Организация_Крупная","Организация_"&amp;TEXT(MOD(QUOTIENT($A3852-1,500),600)+1,"000"))</f>
        <v/>
      </c>
      <c r="Q3852">
        <f>"Отдел_"&amp;TEXT(MOD(QUOTIENT($A3852-1,50),100)+1,"000")</f>
        <v/>
      </c>
      <c r="R3852">
        <f>IF($AB3852="Да","Группа_Крупная","Группа_"&amp;TEXT(MOD(QUOTIENT($A3852-1,5000),30)+1,"00"))</f>
        <v/>
      </c>
      <c r="S3852">
        <f>IF($AB3852="Да","Категория_Крупная","Категория_"&amp;TEXT(MOD(QUOTIENT($A3852-1,500),120)+1,"000"))</f>
        <v/>
      </c>
      <c r="T3852">
        <f>IF($AB3852="Да","Подкатегория_Крупная","Подкатегория_"&amp;TEXT(MOD(QUOTIENT($A3852-1,50),300)+1,"000"))</f>
        <v/>
      </c>
      <c r="U3852">
        <f>"SKU_"&amp;TEXT($A3852,"0000000")</f>
        <v/>
      </c>
      <c r="V3852">
        <f>CHOOSE(MOD($A3852-1,4)+1,"Enterprise","SMB","Госсектор","Розница")</f>
        <v/>
      </c>
      <c r="W3852">
        <f>"Клиент_"&amp;TEXT(MOD($A3852-1,20000)+1,"00000")</f>
        <v/>
      </c>
      <c r="X3852">
        <f>CHOOSE(MOD($A3852-1,5)+1,"Портал","API","Импорт","Ручной ввод","Интеграция")</f>
        <v/>
      </c>
      <c r="Y3852" s="8">
        <f>ROUND(1000+MOD($A3852*37,90000)+IF($AB3852="Да",5000,0),2)</f>
        <v/>
      </c>
      <c r="Z3852">
        <f>1+MOD($A3852,20)</f>
        <v/>
      </c>
      <c r="AA3852" s="8">
        <f>ROUND($Y3852*(0.08+MOD($A3852,17)/100),2)</f>
        <v/>
      </c>
      <c r="AB3852">
        <f>IF(MOD($A3852,10)&lt;7,"Да","Нет")</f>
        <v/>
      </c>
      <c r="AC3852">
        <f>$R3852&amp;" / "&amp;$S3852&amp;" / "&amp;$T3852</f>
        <v/>
      </c>
      <c r="AD3852">
        <f>1</f>
        <v/>
      </c>
      <c r="AE3852">
        <f>IF($A3852&lt;=Settings!$B$4,"до 100",IF($A3852&lt;=Settings!$B$5,"до 10 000",IF($A3852&lt;=Settings!$B$6,"до 100 000","100 000+")))</f>
        <v/>
      </c>
    </row>
    <row r="3853">
      <c r="A3853">
        <f>ROW()-1</f>
        <v/>
      </c>
      <c r="B3853">
        <f>IF($A3853&lt;=Settings!$B$4,"small_control",IF($A3853&lt;=Settings!$B$5,"medium_10k",IF($A3853&lt;=Settings!$B$6,"large_100k","extreme_1m")))</f>
        <v/>
      </c>
      <c r="C3853">
        <f>"ORD-"&amp;TEXT(QUOTIENT($A3853-1,3)+1,"0000000")</f>
        <v/>
      </c>
      <c r="D3853">
        <f>"LINE-"&amp;TEXT($A3853,"0000000")</f>
        <v/>
      </c>
      <c r="E3853" s="7">
        <f>Settings!$B$2+$A3853-1</f>
        <v/>
      </c>
      <c r="F3853" s="7">
        <f>Settings!$B$2+MOD($A3853-1,Settings!$B$7)</f>
        <v/>
      </c>
      <c r="G3853">
        <f>YEAR($F3853)</f>
        <v/>
      </c>
      <c r="H3853">
        <f>"Q"&amp;ROUNDUP(MONTH($F3853)/3,0)</f>
        <v/>
      </c>
      <c r="I3853">
        <f>MONTH($F3853)</f>
        <v/>
      </c>
      <c r="J3853">
        <f>CHOOSE(MONTH($F3853),"Январь","Февраль","Март","Апрель","Май","Июнь","Июль","Август","Сентябрь","Октябрь","Ноябрь","Декабрь")</f>
        <v/>
      </c>
      <c r="K3853">
        <f>DAY($F3853)</f>
        <v/>
      </c>
      <c r="L3853">
        <f>IF(MOD($A3853,10)&lt;7,"ФО_01_Крупный","ФО_"&amp;TEXT(MOD($A3853,8)+1,"00"))</f>
        <v/>
      </c>
      <c r="M3853">
        <f>IF($AB3853="Да","Регион_001_Крупный","Регион_"&amp;TEXT(MOD(QUOTIENT($A3853-1,20),180)+1,"000"))</f>
        <v/>
      </c>
      <c r="N3853">
        <f>IF($AB3853="Да","Город_"&amp;TEXT(MOD($A3853-1,250)+1,"0000"),"Город_"&amp;TEXT(MOD($A3853-1,3000)+1,"0000"))</f>
        <v/>
      </c>
      <c r="O3853">
        <f>IF($AB3853="Да","Холдинг_Крупный","Холдинг_"&amp;TEXT(MOD(QUOTIENT($A3853-1,10000),20)+1,"00"))</f>
        <v/>
      </c>
      <c r="P3853">
        <f>IF($AB3853="Да","Организация_Крупная","Организация_"&amp;TEXT(MOD(QUOTIENT($A3853-1,500),600)+1,"000"))</f>
        <v/>
      </c>
      <c r="Q3853">
        <f>"Отдел_"&amp;TEXT(MOD(QUOTIENT($A3853-1,50),100)+1,"000")</f>
        <v/>
      </c>
      <c r="R3853">
        <f>IF($AB3853="Да","Группа_Крупная","Группа_"&amp;TEXT(MOD(QUOTIENT($A3853-1,5000),30)+1,"00"))</f>
        <v/>
      </c>
      <c r="S3853">
        <f>IF($AB3853="Да","Категория_Крупная","Категория_"&amp;TEXT(MOD(QUOTIENT($A3853-1,500),120)+1,"000"))</f>
        <v/>
      </c>
      <c r="T3853">
        <f>IF($AB3853="Да","Подкатегория_Крупная","Подкатегория_"&amp;TEXT(MOD(QUOTIENT($A3853-1,50),300)+1,"000"))</f>
        <v/>
      </c>
      <c r="U3853">
        <f>"SKU_"&amp;TEXT($A3853,"0000000")</f>
        <v/>
      </c>
      <c r="V3853">
        <f>CHOOSE(MOD($A3853-1,4)+1,"Enterprise","SMB","Госсектор","Розница")</f>
        <v/>
      </c>
      <c r="W3853">
        <f>"Клиент_"&amp;TEXT(MOD($A3853-1,20000)+1,"00000")</f>
        <v/>
      </c>
      <c r="X3853">
        <f>CHOOSE(MOD($A3853-1,5)+1,"Портал","API","Импорт","Ручной ввод","Интеграция")</f>
        <v/>
      </c>
      <c r="Y3853" s="8">
        <f>ROUND(1000+MOD($A3853*37,90000)+IF($AB3853="Да",5000,0),2)</f>
        <v/>
      </c>
      <c r="Z3853">
        <f>1+MOD($A3853,20)</f>
        <v/>
      </c>
      <c r="AA3853" s="8">
        <f>ROUND($Y3853*(0.08+MOD($A3853,17)/100),2)</f>
        <v/>
      </c>
      <c r="AB3853">
        <f>IF(MOD($A3853,10)&lt;7,"Да","Нет")</f>
        <v/>
      </c>
      <c r="AC3853">
        <f>$R3853&amp;" / "&amp;$S3853&amp;" / "&amp;$T3853</f>
        <v/>
      </c>
      <c r="AD3853">
        <f>1</f>
        <v/>
      </c>
      <c r="AE3853">
        <f>IF($A3853&lt;=Settings!$B$4,"до 100",IF($A3853&lt;=Settings!$B$5,"до 10 000",IF($A3853&lt;=Settings!$B$6,"до 100 000","100 000+")))</f>
        <v/>
      </c>
    </row>
    <row r="3854">
      <c r="A3854">
        <f>ROW()-1</f>
        <v/>
      </c>
      <c r="B3854">
        <f>IF($A3854&lt;=Settings!$B$4,"small_control",IF($A3854&lt;=Settings!$B$5,"medium_10k",IF($A3854&lt;=Settings!$B$6,"large_100k","extreme_1m")))</f>
        <v/>
      </c>
      <c r="C3854">
        <f>"ORD-"&amp;TEXT(QUOTIENT($A3854-1,3)+1,"0000000")</f>
        <v/>
      </c>
      <c r="D3854">
        <f>"LINE-"&amp;TEXT($A3854,"0000000")</f>
        <v/>
      </c>
      <c r="E3854" s="7">
        <f>Settings!$B$2+$A3854-1</f>
        <v/>
      </c>
      <c r="F3854" s="7">
        <f>Settings!$B$2+MOD($A3854-1,Settings!$B$7)</f>
        <v/>
      </c>
      <c r="G3854">
        <f>YEAR($F3854)</f>
        <v/>
      </c>
      <c r="H3854">
        <f>"Q"&amp;ROUNDUP(MONTH($F3854)/3,0)</f>
        <v/>
      </c>
      <c r="I3854">
        <f>MONTH($F3854)</f>
        <v/>
      </c>
      <c r="J3854">
        <f>CHOOSE(MONTH($F3854),"Январь","Февраль","Март","Апрель","Май","Июнь","Июль","Август","Сентябрь","Октябрь","Ноябрь","Декабрь")</f>
        <v/>
      </c>
      <c r="K3854">
        <f>DAY($F3854)</f>
        <v/>
      </c>
      <c r="L3854">
        <f>IF(MOD($A3854,10)&lt;7,"ФО_01_Крупный","ФО_"&amp;TEXT(MOD($A3854,8)+1,"00"))</f>
        <v/>
      </c>
      <c r="M3854">
        <f>IF($AB3854="Да","Регион_001_Крупный","Регион_"&amp;TEXT(MOD(QUOTIENT($A3854-1,20),180)+1,"000"))</f>
        <v/>
      </c>
      <c r="N3854">
        <f>IF($AB3854="Да","Город_"&amp;TEXT(MOD($A3854-1,250)+1,"0000"),"Город_"&amp;TEXT(MOD($A3854-1,3000)+1,"0000"))</f>
        <v/>
      </c>
      <c r="O3854">
        <f>IF($AB3854="Да","Холдинг_Крупный","Холдинг_"&amp;TEXT(MOD(QUOTIENT($A3854-1,10000),20)+1,"00"))</f>
        <v/>
      </c>
      <c r="P3854">
        <f>IF($AB3854="Да","Организация_Крупная","Организация_"&amp;TEXT(MOD(QUOTIENT($A3854-1,500),600)+1,"000"))</f>
        <v/>
      </c>
      <c r="Q3854">
        <f>"Отдел_"&amp;TEXT(MOD(QUOTIENT($A3854-1,50),100)+1,"000")</f>
        <v/>
      </c>
      <c r="R3854">
        <f>IF($AB3854="Да","Группа_Крупная","Группа_"&amp;TEXT(MOD(QUOTIENT($A3854-1,5000),30)+1,"00"))</f>
        <v/>
      </c>
      <c r="S3854">
        <f>IF($AB3854="Да","Категория_Крупная","Категория_"&amp;TEXT(MOD(QUOTIENT($A3854-1,500),120)+1,"000"))</f>
        <v/>
      </c>
      <c r="T3854">
        <f>IF($AB3854="Да","Подкатегория_Крупная","Подкатегория_"&amp;TEXT(MOD(QUOTIENT($A3854-1,50),300)+1,"000"))</f>
        <v/>
      </c>
      <c r="U3854">
        <f>"SKU_"&amp;TEXT($A3854,"0000000")</f>
        <v/>
      </c>
      <c r="V3854">
        <f>CHOOSE(MOD($A3854-1,4)+1,"Enterprise","SMB","Госсектор","Розница")</f>
        <v/>
      </c>
      <c r="W3854">
        <f>"Клиент_"&amp;TEXT(MOD($A3854-1,20000)+1,"00000")</f>
        <v/>
      </c>
      <c r="X3854">
        <f>CHOOSE(MOD($A3854-1,5)+1,"Портал","API","Импорт","Ручной ввод","Интеграция")</f>
        <v/>
      </c>
      <c r="Y3854" s="8">
        <f>ROUND(1000+MOD($A3854*37,90000)+IF($AB3854="Да",5000,0),2)</f>
        <v/>
      </c>
      <c r="Z3854">
        <f>1+MOD($A3854,20)</f>
        <v/>
      </c>
      <c r="AA3854" s="8">
        <f>ROUND($Y3854*(0.08+MOD($A3854,17)/100),2)</f>
        <v/>
      </c>
      <c r="AB3854">
        <f>IF(MOD($A3854,10)&lt;7,"Да","Нет")</f>
        <v/>
      </c>
      <c r="AC3854">
        <f>$R3854&amp;" / "&amp;$S3854&amp;" / "&amp;$T3854</f>
        <v/>
      </c>
      <c r="AD3854">
        <f>1</f>
        <v/>
      </c>
      <c r="AE3854">
        <f>IF($A3854&lt;=Settings!$B$4,"до 100",IF($A3854&lt;=Settings!$B$5,"до 10 000",IF($A3854&lt;=Settings!$B$6,"до 100 000","100 000+")))</f>
        <v/>
      </c>
    </row>
    <row r="3855">
      <c r="A3855">
        <f>ROW()-1</f>
        <v/>
      </c>
      <c r="B3855">
        <f>IF($A3855&lt;=Settings!$B$4,"small_control",IF($A3855&lt;=Settings!$B$5,"medium_10k",IF($A3855&lt;=Settings!$B$6,"large_100k","extreme_1m")))</f>
        <v/>
      </c>
      <c r="C3855">
        <f>"ORD-"&amp;TEXT(QUOTIENT($A3855-1,3)+1,"0000000")</f>
        <v/>
      </c>
      <c r="D3855">
        <f>"LINE-"&amp;TEXT($A3855,"0000000")</f>
        <v/>
      </c>
      <c r="E3855" s="7">
        <f>Settings!$B$2+$A3855-1</f>
        <v/>
      </c>
      <c r="F3855" s="7">
        <f>Settings!$B$2+MOD($A3855-1,Settings!$B$7)</f>
        <v/>
      </c>
      <c r="G3855">
        <f>YEAR($F3855)</f>
        <v/>
      </c>
      <c r="H3855">
        <f>"Q"&amp;ROUNDUP(MONTH($F3855)/3,0)</f>
        <v/>
      </c>
      <c r="I3855">
        <f>MONTH($F3855)</f>
        <v/>
      </c>
      <c r="J3855">
        <f>CHOOSE(MONTH($F3855),"Январь","Февраль","Март","Апрель","Май","Июнь","Июль","Август","Сентябрь","Октябрь","Ноябрь","Декабрь")</f>
        <v/>
      </c>
      <c r="K3855">
        <f>DAY($F3855)</f>
        <v/>
      </c>
      <c r="L3855">
        <f>IF(MOD($A3855,10)&lt;7,"ФО_01_Крупный","ФО_"&amp;TEXT(MOD($A3855,8)+1,"00"))</f>
        <v/>
      </c>
      <c r="M3855">
        <f>IF($AB3855="Да","Регион_001_Крупный","Регион_"&amp;TEXT(MOD(QUOTIENT($A3855-1,20),180)+1,"000"))</f>
        <v/>
      </c>
      <c r="N3855">
        <f>IF($AB3855="Да","Город_"&amp;TEXT(MOD($A3855-1,250)+1,"0000"),"Город_"&amp;TEXT(MOD($A3855-1,3000)+1,"0000"))</f>
        <v/>
      </c>
      <c r="O3855">
        <f>IF($AB3855="Да","Холдинг_Крупный","Холдинг_"&amp;TEXT(MOD(QUOTIENT($A3855-1,10000),20)+1,"00"))</f>
        <v/>
      </c>
      <c r="P3855">
        <f>IF($AB3855="Да","Организация_Крупная","Организация_"&amp;TEXT(MOD(QUOTIENT($A3855-1,500),600)+1,"000"))</f>
        <v/>
      </c>
      <c r="Q3855">
        <f>"Отдел_"&amp;TEXT(MOD(QUOTIENT($A3855-1,50),100)+1,"000")</f>
        <v/>
      </c>
      <c r="R3855">
        <f>IF($AB3855="Да","Группа_Крупная","Группа_"&amp;TEXT(MOD(QUOTIENT($A3855-1,5000),30)+1,"00"))</f>
        <v/>
      </c>
      <c r="S3855">
        <f>IF($AB3855="Да","Категория_Крупная","Категория_"&amp;TEXT(MOD(QUOTIENT($A3855-1,500),120)+1,"000"))</f>
        <v/>
      </c>
      <c r="T3855">
        <f>IF($AB3855="Да","Подкатегория_Крупная","Подкатегория_"&amp;TEXT(MOD(QUOTIENT($A3855-1,50),300)+1,"000"))</f>
        <v/>
      </c>
      <c r="U3855">
        <f>"SKU_"&amp;TEXT($A3855,"0000000")</f>
        <v/>
      </c>
      <c r="V3855">
        <f>CHOOSE(MOD($A3855-1,4)+1,"Enterprise","SMB","Госсектор","Розница")</f>
        <v/>
      </c>
      <c r="W3855">
        <f>"Клиент_"&amp;TEXT(MOD($A3855-1,20000)+1,"00000")</f>
        <v/>
      </c>
      <c r="X3855">
        <f>CHOOSE(MOD($A3855-1,5)+1,"Портал","API","Импорт","Ручной ввод","Интеграция")</f>
        <v/>
      </c>
      <c r="Y3855" s="8">
        <f>ROUND(1000+MOD($A3855*37,90000)+IF($AB3855="Да",5000,0),2)</f>
        <v/>
      </c>
      <c r="Z3855">
        <f>1+MOD($A3855,20)</f>
        <v/>
      </c>
      <c r="AA3855" s="8">
        <f>ROUND($Y3855*(0.08+MOD($A3855,17)/100),2)</f>
        <v/>
      </c>
      <c r="AB3855">
        <f>IF(MOD($A3855,10)&lt;7,"Да","Нет")</f>
        <v/>
      </c>
      <c r="AC3855">
        <f>$R3855&amp;" / "&amp;$S3855&amp;" / "&amp;$T3855</f>
        <v/>
      </c>
      <c r="AD3855">
        <f>1</f>
        <v/>
      </c>
      <c r="AE3855">
        <f>IF($A3855&lt;=Settings!$B$4,"до 100",IF($A3855&lt;=Settings!$B$5,"до 10 000",IF($A3855&lt;=Settings!$B$6,"до 100 000","100 000+")))</f>
        <v/>
      </c>
    </row>
    <row r="3856">
      <c r="A3856">
        <f>ROW()-1</f>
        <v/>
      </c>
      <c r="B3856">
        <f>IF($A3856&lt;=Settings!$B$4,"small_control",IF($A3856&lt;=Settings!$B$5,"medium_10k",IF($A3856&lt;=Settings!$B$6,"large_100k","extreme_1m")))</f>
        <v/>
      </c>
      <c r="C3856">
        <f>"ORD-"&amp;TEXT(QUOTIENT($A3856-1,3)+1,"0000000")</f>
        <v/>
      </c>
      <c r="D3856">
        <f>"LINE-"&amp;TEXT($A3856,"0000000")</f>
        <v/>
      </c>
      <c r="E3856" s="7">
        <f>Settings!$B$2+$A3856-1</f>
        <v/>
      </c>
      <c r="F3856" s="7">
        <f>Settings!$B$2+MOD($A3856-1,Settings!$B$7)</f>
        <v/>
      </c>
      <c r="G3856">
        <f>YEAR($F3856)</f>
        <v/>
      </c>
      <c r="H3856">
        <f>"Q"&amp;ROUNDUP(MONTH($F3856)/3,0)</f>
        <v/>
      </c>
      <c r="I3856">
        <f>MONTH($F3856)</f>
        <v/>
      </c>
      <c r="J3856">
        <f>CHOOSE(MONTH($F3856),"Январь","Февраль","Март","Апрель","Май","Июнь","Июль","Август","Сентябрь","Октябрь","Ноябрь","Декабрь")</f>
        <v/>
      </c>
      <c r="K3856">
        <f>DAY($F3856)</f>
        <v/>
      </c>
      <c r="L3856">
        <f>IF(MOD($A3856,10)&lt;7,"ФО_01_Крупный","ФО_"&amp;TEXT(MOD($A3856,8)+1,"00"))</f>
        <v/>
      </c>
      <c r="M3856">
        <f>IF($AB3856="Да","Регион_001_Крупный","Регион_"&amp;TEXT(MOD(QUOTIENT($A3856-1,20),180)+1,"000"))</f>
        <v/>
      </c>
      <c r="N3856">
        <f>IF($AB3856="Да","Город_"&amp;TEXT(MOD($A3856-1,250)+1,"0000"),"Город_"&amp;TEXT(MOD($A3856-1,3000)+1,"0000"))</f>
        <v/>
      </c>
      <c r="O3856">
        <f>IF($AB3856="Да","Холдинг_Крупный","Холдинг_"&amp;TEXT(MOD(QUOTIENT($A3856-1,10000),20)+1,"00"))</f>
        <v/>
      </c>
      <c r="P3856">
        <f>IF($AB3856="Да","Организация_Крупная","Организация_"&amp;TEXT(MOD(QUOTIENT($A3856-1,500),600)+1,"000"))</f>
        <v/>
      </c>
      <c r="Q3856">
        <f>"Отдел_"&amp;TEXT(MOD(QUOTIENT($A3856-1,50),100)+1,"000")</f>
        <v/>
      </c>
      <c r="R3856">
        <f>IF($AB3856="Да","Группа_Крупная","Группа_"&amp;TEXT(MOD(QUOTIENT($A3856-1,5000),30)+1,"00"))</f>
        <v/>
      </c>
      <c r="S3856">
        <f>IF($AB3856="Да","Категория_Крупная","Категория_"&amp;TEXT(MOD(QUOTIENT($A3856-1,500),120)+1,"000"))</f>
        <v/>
      </c>
      <c r="T3856">
        <f>IF($AB3856="Да","Подкатегория_Крупная","Подкатегория_"&amp;TEXT(MOD(QUOTIENT($A3856-1,50),300)+1,"000"))</f>
        <v/>
      </c>
      <c r="U3856">
        <f>"SKU_"&amp;TEXT($A3856,"0000000")</f>
        <v/>
      </c>
      <c r="V3856">
        <f>CHOOSE(MOD($A3856-1,4)+1,"Enterprise","SMB","Госсектор","Розница")</f>
        <v/>
      </c>
      <c r="W3856">
        <f>"Клиент_"&amp;TEXT(MOD($A3856-1,20000)+1,"00000")</f>
        <v/>
      </c>
      <c r="X3856">
        <f>CHOOSE(MOD($A3856-1,5)+1,"Портал","API","Импорт","Ручной ввод","Интеграция")</f>
        <v/>
      </c>
      <c r="Y3856" s="8">
        <f>ROUND(1000+MOD($A3856*37,90000)+IF($AB3856="Да",5000,0),2)</f>
        <v/>
      </c>
      <c r="Z3856">
        <f>1+MOD($A3856,20)</f>
        <v/>
      </c>
      <c r="AA3856" s="8">
        <f>ROUND($Y3856*(0.08+MOD($A3856,17)/100),2)</f>
        <v/>
      </c>
      <c r="AB3856">
        <f>IF(MOD($A3856,10)&lt;7,"Да","Нет")</f>
        <v/>
      </c>
      <c r="AC3856">
        <f>$R3856&amp;" / "&amp;$S3856&amp;" / "&amp;$T3856</f>
        <v/>
      </c>
      <c r="AD3856">
        <f>1</f>
        <v/>
      </c>
      <c r="AE3856">
        <f>IF($A3856&lt;=Settings!$B$4,"до 100",IF($A3856&lt;=Settings!$B$5,"до 10 000",IF($A3856&lt;=Settings!$B$6,"до 100 000","100 000+")))</f>
        <v/>
      </c>
    </row>
    <row r="3857">
      <c r="A3857">
        <f>ROW()-1</f>
        <v/>
      </c>
      <c r="B3857">
        <f>IF($A3857&lt;=Settings!$B$4,"small_control",IF($A3857&lt;=Settings!$B$5,"medium_10k",IF($A3857&lt;=Settings!$B$6,"large_100k","extreme_1m")))</f>
        <v/>
      </c>
      <c r="C3857">
        <f>"ORD-"&amp;TEXT(QUOTIENT($A3857-1,3)+1,"0000000")</f>
        <v/>
      </c>
      <c r="D3857">
        <f>"LINE-"&amp;TEXT($A3857,"0000000")</f>
        <v/>
      </c>
      <c r="E3857" s="7">
        <f>Settings!$B$2+$A3857-1</f>
        <v/>
      </c>
      <c r="F3857" s="7">
        <f>Settings!$B$2+MOD($A3857-1,Settings!$B$7)</f>
        <v/>
      </c>
      <c r="G3857">
        <f>YEAR($F3857)</f>
        <v/>
      </c>
      <c r="H3857">
        <f>"Q"&amp;ROUNDUP(MONTH($F3857)/3,0)</f>
        <v/>
      </c>
      <c r="I3857">
        <f>MONTH($F3857)</f>
        <v/>
      </c>
      <c r="J3857">
        <f>CHOOSE(MONTH($F3857),"Январь","Февраль","Март","Апрель","Май","Июнь","Июль","Август","Сентябрь","Октябрь","Ноябрь","Декабрь")</f>
        <v/>
      </c>
      <c r="K3857">
        <f>DAY($F3857)</f>
        <v/>
      </c>
      <c r="L3857">
        <f>IF(MOD($A3857,10)&lt;7,"ФО_01_Крупный","ФО_"&amp;TEXT(MOD($A3857,8)+1,"00"))</f>
        <v/>
      </c>
      <c r="M3857">
        <f>IF($AB3857="Да","Регион_001_Крупный","Регион_"&amp;TEXT(MOD(QUOTIENT($A3857-1,20),180)+1,"000"))</f>
        <v/>
      </c>
      <c r="N3857">
        <f>IF($AB3857="Да","Город_"&amp;TEXT(MOD($A3857-1,250)+1,"0000"),"Город_"&amp;TEXT(MOD($A3857-1,3000)+1,"0000"))</f>
        <v/>
      </c>
      <c r="O3857">
        <f>IF($AB3857="Да","Холдинг_Крупный","Холдинг_"&amp;TEXT(MOD(QUOTIENT($A3857-1,10000),20)+1,"00"))</f>
        <v/>
      </c>
      <c r="P3857">
        <f>IF($AB3857="Да","Организация_Крупная","Организация_"&amp;TEXT(MOD(QUOTIENT($A3857-1,500),600)+1,"000"))</f>
        <v/>
      </c>
      <c r="Q3857">
        <f>"Отдел_"&amp;TEXT(MOD(QUOTIENT($A3857-1,50),100)+1,"000")</f>
        <v/>
      </c>
      <c r="R3857">
        <f>IF($AB3857="Да","Группа_Крупная","Группа_"&amp;TEXT(MOD(QUOTIENT($A3857-1,5000),30)+1,"00"))</f>
        <v/>
      </c>
      <c r="S3857">
        <f>IF($AB3857="Да","Категория_Крупная","Категория_"&amp;TEXT(MOD(QUOTIENT($A3857-1,500),120)+1,"000"))</f>
        <v/>
      </c>
      <c r="T3857">
        <f>IF($AB3857="Да","Подкатегория_Крупная","Подкатегория_"&amp;TEXT(MOD(QUOTIENT($A3857-1,50),300)+1,"000"))</f>
        <v/>
      </c>
      <c r="U3857">
        <f>"SKU_"&amp;TEXT($A3857,"0000000")</f>
        <v/>
      </c>
      <c r="V3857">
        <f>CHOOSE(MOD($A3857-1,4)+1,"Enterprise","SMB","Госсектор","Розница")</f>
        <v/>
      </c>
      <c r="W3857">
        <f>"Клиент_"&amp;TEXT(MOD($A3857-1,20000)+1,"00000")</f>
        <v/>
      </c>
      <c r="X3857">
        <f>CHOOSE(MOD($A3857-1,5)+1,"Портал","API","Импорт","Ручной ввод","Интеграция")</f>
        <v/>
      </c>
      <c r="Y3857" s="8">
        <f>ROUND(1000+MOD($A3857*37,90000)+IF($AB3857="Да",5000,0),2)</f>
        <v/>
      </c>
      <c r="Z3857">
        <f>1+MOD($A3857,20)</f>
        <v/>
      </c>
      <c r="AA3857" s="8">
        <f>ROUND($Y3857*(0.08+MOD($A3857,17)/100),2)</f>
        <v/>
      </c>
      <c r="AB3857">
        <f>IF(MOD($A3857,10)&lt;7,"Да","Нет")</f>
        <v/>
      </c>
      <c r="AC3857">
        <f>$R3857&amp;" / "&amp;$S3857&amp;" / "&amp;$T3857</f>
        <v/>
      </c>
      <c r="AD3857">
        <f>1</f>
        <v/>
      </c>
      <c r="AE3857">
        <f>IF($A3857&lt;=Settings!$B$4,"до 100",IF($A3857&lt;=Settings!$B$5,"до 10 000",IF($A3857&lt;=Settings!$B$6,"до 100 000","100 000+")))</f>
        <v/>
      </c>
    </row>
    <row r="3858">
      <c r="A3858">
        <f>ROW()-1</f>
        <v/>
      </c>
      <c r="B3858">
        <f>IF($A3858&lt;=Settings!$B$4,"small_control",IF($A3858&lt;=Settings!$B$5,"medium_10k",IF($A3858&lt;=Settings!$B$6,"large_100k","extreme_1m")))</f>
        <v/>
      </c>
      <c r="C3858">
        <f>"ORD-"&amp;TEXT(QUOTIENT($A3858-1,3)+1,"0000000")</f>
        <v/>
      </c>
      <c r="D3858">
        <f>"LINE-"&amp;TEXT($A3858,"0000000")</f>
        <v/>
      </c>
      <c r="E3858" s="7">
        <f>Settings!$B$2+$A3858-1</f>
        <v/>
      </c>
      <c r="F3858" s="7">
        <f>Settings!$B$2+MOD($A3858-1,Settings!$B$7)</f>
        <v/>
      </c>
      <c r="G3858">
        <f>YEAR($F3858)</f>
        <v/>
      </c>
      <c r="H3858">
        <f>"Q"&amp;ROUNDUP(MONTH($F3858)/3,0)</f>
        <v/>
      </c>
      <c r="I3858">
        <f>MONTH($F3858)</f>
        <v/>
      </c>
      <c r="J3858">
        <f>CHOOSE(MONTH($F3858),"Январь","Февраль","Март","Апрель","Май","Июнь","Июль","Август","Сентябрь","Октябрь","Ноябрь","Декабрь")</f>
        <v/>
      </c>
      <c r="K3858">
        <f>DAY($F3858)</f>
        <v/>
      </c>
      <c r="L3858">
        <f>IF(MOD($A3858,10)&lt;7,"ФО_01_Крупный","ФО_"&amp;TEXT(MOD($A3858,8)+1,"00"))</f>
        <v/>
      </c>
      <c r="M3858">
        <f>IF($AB3858="Да","Регион_001_Крупный","Регион_"&amp;TEXT(MOD(QUOTIENT($A3858-1,20),180)+1,"000"))</f>
        <v/>
      </c>
      <c r="N3858">
        <f>IF($AB3858="Да","Город_"&amp;TEXT(MOD($A3858-1,250)+1,"0000"),"Город_"&amp;TEXT(MOD($A3858-1,3000)+1,"0000"))</f>
        <v/>
      </c>
      <c r="O3858">
        <f>IF($AB3858="Да","Холдинг_Крупный","Холдинг_"&amp;TEXT(MOD(QUOTIENT($A3858-1,10000),20)+1,"00"))</f>
        <v/>
      </c>
      <c r="P3858">
        <f>IF($AB3858="Да","Организация_Крупная","Организация_"&amp;TEXT(MOD(QUOTIENT($A3858-1,500),600)+1,"000"))</f>
        <v/>
      </c>
      <c r="Q3858">
        <f>"Отдел_"&amp;TEXT(MOD(QUOTIENT($A3858-1,50),100)+1,"000")</f>
        <v/>
      </c>
      <c r="R3858">
        <f>IF($AB3858="Да","Группа_Крупная","Группа_"&amp;TEXT(MOD(QUOTIENT($A3858-1,5000),30)+1,"00"))</f>
        <v/>
      </c>
      <c r="S3858">
        <f>IF($AB3858="Да","Категория_Крупная","Категория_"&amp;TEXT(MOD(QUOTIENT($A3858-1,500),120)+1,"000"))</f>
        <v/>
      </c>
      <c r="T3858">
        <f>IF($AB3858="Да","Подкатегория_Крупная","Подкатегория_"&amp;TEXT(MOD(QUOTIENT($A3858-1,50),300)+1,"000"))</f>
        <v/>
      </c>
      <c r="U3858">
        <f>"SKU_"&amp;TEXT($A3858,"0000000")</f>
        <v/>
      </c>
      <c r="V3858">
        <f>CHOOSE(MOD($A3858-1,4)+1,"Enterprise","SMB","Госсектор","Розница")</f>
        <v/>
      </c>
      <c r="W3858">
        <f>"Клиент_"&amp;TEXT(MOD($A3858-1,20000)+1,"00000")</f>
        <v/>
      </c>
      <c r="X3858">
        <f>CHOOSE(MOD($A3858-1,5)+1,"Портал","API","Импорт","Ручной ввод","Интеграция")</f>
        <v/>
      </c>
      <c r="Y3858" s="8">
        <f>ROUND(1000+MOD($A3858*37,90000)+IF($AB3858="Да",5000,0),2)</f>
        <v/>
      </c>
      <c r="Z3858">
        <f>1+MOD($A3858,20)</f>
        <v/>
      </c>
      <c r="AA3858" s="8">
        <f>ROUND($Y3858*(0.08+MOD($A3858,17)/100),2)</f>
        <v/>
      </c>
      <c r="AB3858">
        <f>IF(MOD($A3858,10)&lt;7,"Да","Нет")</f>
        <v/>
      </c>
      <c r="AC3858">
        <f>$R3858&amp;" / "&amp;$S3858&amp;" / "&amp;$T3858</f>
        <v/>
      </c>
      <c r="AD3858">
        <f>1</f>
        <v/>
      </c>
      <c r="AE3858">
        <f>IF($A3858&lt;=Settings!$B$4,"до 100",IF($A3858&lt;=Settings!$B$5,"до 10 000",IF($A3858&lt;=Settings!$B$6,"до 100 000","100 000+")))</f>
        <v/>
      </c>
    </row>
    <row r="3859">
      <c r="A3859">
        <f>ROW()-1</f>
        <v/>
      </c>
      <c r="B3859">
        <f>IF($A3859&lt;=Settings!$B$4,"small_control",IF($A3859&lt;=Settings!$B$5,"medium_10k",IF($A3859&lt;=Settings!$B$6,"large_100k","extreme_1m")))</f>
        <v/>
      </c>
      <c r="C3859">
        <f>"ORD-"&amp;TEXT(QUOTIENT($A3859-1,3)+1,"0000000")</f>
        <v/>
      </c>
      <c r="D3859">
        <f>"LINE-"&amp;TEXT($A3859,"0000000")</f>
        <v/>
      </c>
      <c r="E3859" s="7">
        <f>Settings!$B$2+$A3859-1</f>
        <v/>
      </c>
      <c r="F3859" s="7">
        <f>Settings!$B$2+MOD($A3859-1,Settings!$B$7)</f>
        <v/>
      </c>
      <c r="G3859">
        <f>YEAR($F3859)</f>
        <v/>
      </c>
      <c r="H3859">
        <f>"Q"&amp;ROUNDUP(MONTH($F3859)/3,0)</f>
        <v/>
      </c>
      <c r="I3859">
        <f>MONTH($F3859)</f>
        <v/>
      </c>
      <c r="J3859">
        <f>CHOOSE(MONTH($F3859),"Январь","Февраль","Март","Апрель","Май","Июнь","Июль","Август","Сентябрь","Октябрь","Ноябрь","Декабрь")</f>
        <v/>
      </c>
      <c r="K3859">
        <f>DAY($F3859)</f>
        <v/>
      </c>
      <c r="L3859">
        <f>IF(MOD($A3859,10)&lt;7,"ФО_01_Крупный","ФО_"&amp;TEXT(MOD($A3859,8)+1,"00"))</f>
        <v/>
      </c>
      <c r="M3859">
        <f>IF($AB3859="Да","Регион_001_Крупный","Регион_"&amp;TEXT(MOD(QUOTIENT($A3859-1,20),180)+1,"000"))</f>
        <v/>
      </c>
      <c r="N3859">
        <f>IF($AB3859="Да","Город_"&amp;TEXT(MOD($A3859-1,250)+1,"0000"),"Город_"&amp;TEXT(MOD($A3859-1,3000)+1,"0000"))</f>
        <v/>
      </c>
      <c r="O3859">
        <f>IF($AB3859="Да","Холдинг_Крупный","Холдинг_"&amp;TEXT(MOD(QUOTIENT($A3859-1,10000),20)+1,"00"))</f>
        <v/>
      </c>
      <c r="P3859">
        <f>IF($AB3859="Да","Организация_Крупная","Организация_"&amp;TEXT(MOD(QUOTIENT($A3859-1,500),600)+1,"000"))</f>
        <v/>
      </c>
      <c r="Q3859">
        <f>"Отдел_"&amp;TEXT(MOD(QUOTIENT($A3859-1,50),100)+1,"000")</f>
        <v/>
      </c>
      <c r="R3859">
        <f>IF($AB3859="Да","Группа_Крупная","Группа_"&amp;TEXT(MOD(QUOTIENT($A3859-1,5000),30)+1,"00"))</f>
        <v/>
      </c>
      <c r="S3859">
        <f>IF($AB3859="Да","Категория_Крупная","Категория_"&amp;TEXT(MOD(QUOTIENT($A3859-1,500),120)+1,"000"))</f>
        <v/>
      </c>
      <c r="T3859">
        <f>IF($AB3859="Да","Подкатегория_Крупная","Подкатегория_"&amp;TEXT(MOD(QUOTIENT($A3859-1,50),300)+1,"000"))</f>
        <v/>
      </c>
      <c r="U3859">
        <f>"SKU_"&amp;TEXT($A3859,"0000000")</f>
        <v/>
      </c>
      <c r="V3859">
        <f>CHOOSE(MOD($A3859-1,4)+1,"Enterprise","SMB","Госсектор","Розница")</f>
        <v/>
      </c>
      <c r="W3859">
        <f>"Клиент_"&amp;TEXT(MOD($A3859-1,20000)+1,"00000")</f>
        <v/>
      </c>
      <c r="X3859">
        <f>CHOOSE(MOD($A3859-1,5)+1,"Портал","API","Импорт","Ручной ввод","Интеграция")</f>
        <v/>
      </c>
      <c r="Y3859" s="8">
        <f>ROUND(1000+MOD($A3859*37,90000)+IF($AB3859="Да",5000,0),2)</f>
        <v/>
      </c>
      <c r="Z3859">
        <f>1+MOD($A3859,20)</f>
        <v/>
      </c>
      <c r="AA3859" s="8">
        <f>ROUND($Y3859*(0.08+MOD($A3859,17)/100),2)</f>
        <v/>
      </c>
      <c r="AB3859">
        <f>IF(MOD($A3859,10)&lt;7,"Да","Нет")</f>
        <v/>
      </c>
      <c r="AC3859">
        <f>$R3859&amp;" / "&amp;$S3859&amp;" / "&amp;$T3859</f>
        <v/>
      </c>
      <c r="AD3859">
        <f>1</f>
        <v/>
      </c>
      <c r="AE3859">
        <f>IF($A3859&lt;=Settings!$B$4,"до 100",IF($A3859&lt;=Settings!$B$5,"до 10 000",IF($A3859&lt;=Settings!$B$6,"до 100 000","100 000+")))</f>
        <v/>
      </c>
    </row>
    <row r="3860">
      <c r="A3860">
        <f>ROW()-1</f>
        <v/>
      </c>
      <c r="B3860">
        <f>IF($A3860&lt;=Settings!$B$4,"small_control",IF($A3860&lt;=Settings!$B$5,"medium_10k",IF($A3860&lt;=Settings!$B$6,"large_100k","extreme_1m")))</f>
        <v/>
      </c>
      <c r="C3860">
        <f>"ORD-"&amp;TEXT(QUOTIENT($A3860-1,3)+1,"0000000")</f>
        <v/>
      </c>
      <c r="D3860">
        <f>"LINE-"&amp;TEXT($A3860,"0000000")</f>
        <v/>
      </c>
      <c r="E3860" s="7">
        <f>Settings!$B$2+$A3860-1</f>
        <v/>
      </c>
      <c r="F3860" s="7">
        <f>Settings!$B$2+MOD($A3860-1,Settings!$B$7)</f>
        <v/>
      </c>
      <c r="G3860">
        <f>YEAR($F3860)</f>
        <v/>
      </c>
      <c r="H3860">
        <f>"Q"&amp;ROUNDUP(MONTH($F3860)/3,0)</f>
        <v/>
      </c>
      <c r="I3860">
        <f>MONTH($F3860)</f>
        <v/>
      </c>
      <c r="J3860">
        <f>CHOOSE(MONTH($F3860),"Январь","Февраль","Март","Апрель","Май","Июнь","Июль","Август","Сентябрь","Октябрь","Ноябрь","Декабрь")</f>
        <v/>
      </c>
      <c r="K3860">
        <f>DAY($F3860)</f>
        <v/>
      </c>
      <c r="L3860">
        <f>IF(MOD($A3860,10)&lt;7,"ФО_01_Крупный","ФО_"&amp;TEXT(MOD($A3860,8)+1,"00"))</f>
        <v/>
      </c>
      <c r="M3860">
        <f>IF($AB3860="Да","Регион_001_Крупный","Регион_"&amp;TEXT(MOD(QUOTIENT($A3860-1,20),180)+1,"000"))</f>
        <v/>
      </c>
      <c r="N3860">
        <f>IF($AB3860="Да","Город_"&amp;TEXT(MOD($A3860-1,250)+1,"0000"),"Город_"&amp;TEXT(MOD($A3860-1,3000)+1,"0000"))</f>
        <v/>
      </c>
      <c r="O3860">
        <f>IF($AB3860="Да","Холдинг_Крупный","Холдинг_"&amp;TEXT(MOD(QUOTIENT($A3860-1,10000),20)+1,"00"))</f>
        <v/>
      </c>
      <c r="P3860">
        <f>IF($AB3860="Да","Организация_Крупная","Организация_"&amp;TEXT(MOD(QUOTIENT($A3860-1,500),600)+1,"000"))</f>
        <v/>
      </c>
      <c r="Q3860">
        <f>"Отдел_"&amp;TEXT(MOD(QUOTIENT($A3860-1,50),100)+1,"000")</f>
        <v/>
      </c>
      <c r="R3860">
        <f>IF($AB3860="Да","Группа_Крупная","Группа_"&amp;TEXT(MOD(QUOTIENT($A3860-1,5000),30)+1,"00"))</f>
        <v/>
      </c>
      <c r="S3860">
        <f>IF($AB3860="Да","Категория_Крупная","Категория_"&amp;TEXT(MOD(QUOTIENT($A3860-1,500),120)+1,"000"))</f>
        <v/>
      </c>
      <c r="T3860">
        <f>IF($AB3860="Да","Подкатегория_Крупная","Подкатегория_"&amp;TEXT(MOD(QUOTIENT($A3860-1,50),300)+1,"000"))</f>
        <v/>
      </c>
      <c r="U3860">
        <f>"SKU_"&amp;TEXT($A3860,"0000000")</f>
        <v/>
      </c>
      <c r="V3860">
        <f>CHOOSE(MOD($A3860-1,4)+1,"Enterprise","SMB","Госсектор","Розница")</f>
        <v/>
      </c>
      <c r="W3860">
        <f>"Клиент_"&amp;TEXT(MOD($A3860-1,20000)+1,"00000")</f>
        <v/>
      </c>
      <c r="X3860">
        <f>CHOOSE(MOD($A3860-1,5)+1,"Портал","API","Импорт","Ручной ввод","Интеграция")</f>
        <v/>
      </c>
      <c r="Y3860" s="8">
        <f>ROUND(1000+MOD($A3860*37,90000)+IF($AB3860="Да",5000,0),2)</f>
        <v/>
      </c>
      <c r="Z3860">
        <f>1+MOD($A3860,20)</f>
        <v/>
      </c>
      <c r="AA3860" s="8">
        <f>ROUND($Y3860*(0.08+MOD($A3860,17)/100),2)</f>
        <v/>
      </c>
      <c r="AB3860">
        <f>IF(MOD($A3860,10)&lt;7,"Да","Нет")</f>
        <v/>
      </c>
      <c r="AC3860">
        <f>$R3860&amp;" / "&amp;$S3860&amp;" / "&amp;$T3860</f>
        <v/>
      </c>
      <c r="AD3860">
        <f>1</f>
        <v/>
      </c>
      <c r="AE3860">
        <f>IF($A3860&lt;=Settings!$B$4,"до 100",IF($A3860&lt;=Settings!$B$5,"до 10 000",IF($A3860&lt;=Settings!$B$6,"до 100 000","100 000+")))</f>
        <v/>
      </c>
    </row>
    <row r="3861">
      <c r="A3861">
        <f>ROW()-1</f>
        <v/>
      </c>
      <c r="B3861">
        <f>IF($A3861&lt;=Settings!$B$4,"small_control",IF($A3861&lt;=Settings!$B$5,"medium_10k",IF($A3861&lt;=Settings!$B$6,"large_100k","extreme_1m")))</f>
        <v/>
      </c>
      <c r="C3861">
        <f>"ORD-"&amp;TEXT(QUOTIENT($A3861-1,3)+1,"0000000")</f>
        <v/>
      </c>
      <c r="D3861">
        <f>"LINE-"&amp;TEXT($A3861,"0000000")</f>
        <v/>
      </c>
      <c r="E3861" s="7">
        <f>Settings!$B$2+$A3861-1</f>
        <v/>
      </c>
      <c r="F3861" s="7">
        <f>Settings!$B$2+MOD($A3861-1,Settings!$B$7)</f>
        <v/>
      </c>
      <c r="G3861">
        <f>YEAR($F3861)</f>
        <v/>
      </c>
      <c r="H3861">
        <f>"Q"&amp;ROUNDUP(MONTH($F3861)/3,0)</f>
        <v/>
      </c>
      <c r="I3861">
        <f>MONTH($F3861)</f>
        <v/>
      </c>
      <c r="J3861">
        <f>CHOOSE(MONTH($F3861),"Январь","Февраль","Март","Апрель","Май","Июнь","Июль","Август","Сентябрь","Октябрь","Ноябрь","Декабрь")</f>
        <v/>
      </c>
      <c r="K3861">
        <f>DAY($F3861)</f>
        <v/>
      </c>
      <c r="L3861">
        <f>IF(MOD($A3861,10)&lt;7,"ФО_01_Крупный","ФО_"&amp;TEXT(MOD($A3861,8)+1,"00"))</f>
        <v/>
      </c>
      <c r="M3861">
        <f>IF($AB3861="Да","Регион_001_Крупный","Регион_"&amp;TEXT(MOD(QUOTIENT($A3861-1,20),180)+1,"000"))</f>
        <v/>
      </c>
      <c r="N3861">
        <f>IF($AB3861="Да","Город_"&amp;TEXT(MOD($A3861-1,250)+1,"0000"),"Город_"&amp;TEXT(MOD($A3861-1,3000)+1,"0000"))</f>
        <v/>
      </c>
      <c r="O3861">
        <f>IF($AB3861="Да","Холдинг_Крупный","Холдинг_"&amp;TEXT(MOD(QUOTIENT($A3861-1,10000),20)+1,"00"))</f>
        <v/>
      </c>
      <c r="P3861">
        <f>IF($AB3861="Да","Организация_Крупная","Организация_"&amp;TEXT(MOD(QUOTIENT($A3861-1,500),600)+1,"000"))</f>
        <v/>
      </c>
      <c r="Q3861">
        <f>"Отдел_"&amp;TEXT(MOD(QUOTIENT($A3861-1,50),100)+1,"000")</f>
        <v/>
      </c>
      <c r="R3861">
        <f>IF($AB3861="Да","Группа_Крупная","Группа_"&amp;TEXT(MOD(QUOTIENT($A3861-1,5000),30)+1,"00"))</f>
        <v/>
      </c>
      <c r="S3861">
        <f>IF($AB3861="Да","Категория_Крупная","Категория_"&amp;TEXT(MOD(QUOTIENT($A3861-1,500),120)+1,"000"))</f>
        <v/>
      </c>
      <c r="T3861">
        <f>IF($AB3861="Да","Подкатегория_Крупная","Подкатегория_"&amp;TEXT(MOD(QUOTIENT($A3861-1,50),300)+1,"000"))</f>
        <v/>
      </c>
      <c r="U3861">
        <f>"SKU_"&amp;TEXT($A3861,"0000000")</f>
        <v/>
      </c>
      <c r="V3861">
        <f>CHOOSE(MOD($A3861-1,4)+1,"Enterprise","SMB","Госсектор","Розница")</f>
        <v/>
      </c>
      <c r="W3861">
        <f>"Клиент_"&amp;TEXT(MOD($A3861-1,20000)+1,"00000")</f>
        <v/>
      </c>
      <c r="X3861">
        <f>CHOOSE(MOD($A3861-1,5)+1,"Портал","API","Импорт","Ручной ввод","Интеграция")</f>
        <v/>
      </c>
      <c r="Y3861" s="8">
        <f>ROUND(1000+MOD($A3861*37,90000)+IF($AB3861="Да",5000,0),2)</f>
        <v/>
      </c>
      <c r="Z3861">
        <f>1+MOD($A3861,20)</f>
        <v/>
      </c>
      <c r="AA3861" s="8">
        <f>ROUND($Y3861*(0.08+MOD($A3861,17)/100),2)</f>
        <v/>
      </c>
      <c r="AB3861">
        <f>IF(MOD($A3861,10)&lt;7,"Да","Нет")</f>
        <v/>
      </c>
      <c r="AC3861">
        <f>$R3861&amp;" / "&amp;$S3861&amp;" / "&amp;$T3861</f>
        <v/>
      </c>
      <c r="AD3861">
        <f>1</f>
        <v/>
      </c>
      <c r="AE3861">
        <f>IF($A3861&lt;=Settings!$B$4,"до 100",IF($A3861&lt;=Settings!$B$5,"до 10 000",IF($A3861&lt;=Settings!$B$6,"до 100 000","100 000+")))</f>
        <v/>
      </c>
    </row>
    <row r="3862">
      <c r="A3862">
        <f>ROW()-1</f>
        <v/>
      </c>
      <c r="B3862">
        <f>IF($A3862&lt;=Settings!$B$4,"small_control",IF($A3862&lt;=Settings!$B$5,"medium_10k",IF($A3862&lt;=Settings!$B$6,"large_100k","extreme_1m")))</f>
        <v/>
      </c>
      <c r="C3862">
        <f>"ORD-"&amp;TEXT(QUOTIENT($A3862-1,3)+1,"0000000")</f>
        <v/>
      </c>
      <c r="D3862">
        <f>"LINE-"&amp;TEXT($A3862,"0000000")</f>
        <v/>
      </c>
      <c r="E3862" s="7">
        <f>Settings!$B$2+$A3862-1</f>
        <v/>
      </c>
      <c r="F3862" s="7">
        <f>Settings!$B$2+MOD($A3862-1,Settings!$B$7)</f>
        <v/>
      </c>
      <c r="G3862">
        <f>YEAR($F3862)</f>
        <v/>
      </c>
      <c r="H3862">
        <f>"Q"&amp;ROUNDUP(MONTH($F3862)/3,0)</f>
        <v/>
      </c>
      <c r="I3862">
        <f>MONTH($F3862)</f>
        <v/>
      </c>
      <c r="J3862">
        <f>CHOOSE(MONTH($F3862),"Январь","Февраль","Март","Апрель","Май","Июнь","Июль","Август","Сентябрь","Октябрь","Ноябрь","Декабрь")</f>
        <v/>
      </c>
      <c r="K3862">
        <f>DAY($F3862)</f>
        <v/>
      </c>
      <c r="L3862">
        <f>IF(MOD($A3862,10)&lt;7,"ФО_01_Крупный","ФО_"&amp;TEXT(MOD($A3862,8)+1,"00"))</f>
        <v/>
      </c>
      <c r="M3862">
        <f>IF($AB3862="Да","Регион_001_Крупный","Регион_"&amp;TEXT(MOD(QUOTIENT($A3862-1,20),180)+1,"000"))</f>
        <v/>
      </c>
      <c r="N3862">
        <f>IF($AB3862="Да","Город_"&amp;TEXT(MOD($A3862-1,250)+1,"0000"),"Город_"&amp;TEXT(MOD($A3862-1,3000)+1,"0000"))</f>
        <v/>
      </c>
      <c r="O3862">
        <f>IF($AB3862="Да","Холдинг_Крупный","Холдинг_"&amp;TEXT(MOD(QUOTIENT($A3862-1,10000),20)+1,"00"))</f>
        <v/>
      </c>
      <c r="P3862">
        <f>IF($AB3862="Да","Организация_Крупная","Организация_"&amp;TEXT(MOD(QUOTIENT($A3862-1,500),600)+1,"000"))</f>
        <v/>
      </c>
      <c r="Q3862">
        <f>"Отдел_"&amp;TEXT(MOD(QUOTIENT($A3862-1,50),100)+1,"000")</f>
        <v/>
      </c>
      <c r="R3862">
        <f>IF($AB3862="Да","Группа_Крупная","Группа_"&amp;TEXT(MOD(QUOTIENT($A3862-1,5000),30)+1,"00"))</f>
        <v/>
      </c>
      <c r="S3862">
        <f>IF($AB3862="Да","Категория_Крупная","Категория_"&amp;TEXT(MOD(QUOTIENT($A3862-1,500),120)+1,"000"))</f>
        <v/>
      </c>
      <c r="T3862">
        <f>IF($AB3862="Да","Подкатегория_Крупная","Подкатегория_"&amp;TEXT(MOD(QUOTIENT($A3862-1,50),300)+1,"000"))</f>
        <v/>
      </c>
      <c r="U3862">
        <f>"SKU_"&amp;TEXT($A3862,"0000000")</f>
        <v/>
      </c>
      <c r="V3862">
        <f>CHOOSE(MOD($A3862-1,4)+1,"Enterprise","SMB","Госсектор","Розница")</f>
        <v/>
      </c>
      <c r="W3862">
        <f>"Клиент_"&amp;TEXT(MOD($A3862-1,20000)+1,"00000")</f>
        <v/>
      </c>
      <c r="X3862">
        <f>CHOOSE(MOD($A3862-1,5)+1,"Портал","API","Импорт","Ручной ввод","Интеграция")</f>
        <v/>
      </c>
      <c r="Y3862" s="8">
        <f>ROUND(1000+MOD($A3862*37,90000)+IF($AB3862="Да",5000,0),2)</f>
        <v/>
      </c>
      <c r="Z3862">
        <f>1+MOD($A3862,20)</f>
        <v/>
      </c>
      <c r="AA3862" s="8">
        <f>ROUND($Y3862*(0.08+MOD($A3862,17)/100),2)</f>
        <v/>
      </c>
      <c r="AB3862">
        <f>IF(MOD($A3862,10)&lt;7,"Да","Нет")</f>
        <v/>
      </c>
      <c r="AC3862">
        <f>$R3862&amp;" / "&amp;$S3862&amp;" / "&amp;$T3862</f>
        <v/>
      </c>
      <c r="AD3862">
        <f>1</f>
        <v/>
      </c>
      <c r="AE3862">
        <f>IF($A3862&lt;=Settings!$B$4,"до 100",IF($A3862&lt;=Settings!$B$5,"до 10 000",IF($A3862&lt;=Settings!$B$6,"до 100 000","100 000+")))</f>
        <v/>
      </c>
    </row>
    <row r="3863">
      <c r="A3863">
        <f>ROW()-1</f>
        <v/>
      </c>
      <c r="B3863">
        <f>IF($A3863&lt;=Settings!$B$4,"small_control",IF($A3863&lt;=Settings!$B$5,"medium_10k",IF($A3863&lt;=Settings!$B$6,"large_100k","extreme_1m")))</f>
        <v/>
      </c>
      <c r="C3863">
        <f>"ORD-"&amp;TEXT(QUOTIENT($A3863-1,3)+1,"0000000")</f>
        <v/>
      </c>
      <c r="D3863">
        <f>"LINE-"&amp;TEXT($A3863,"0000000")</f>
        <v/>
      </c>
      <c r="E3863" s="7">
        <f>Settings!$B$2+$A3863-1</f>
        <v/>
      </c>
      <c r="F3863" s="7">
        <f>Settings!$B$2+MOD($A3863-1,Settings!$B$7)</f>
        <v/>
      </c>
      <c r="G3863">
        <f>YEAR($F3863)</f>
        <v/>
      </c>
      <c r="H3863">
        <f>"Q"&amp;ROUNDUP(MONTH($F3863)/3,0)</f>
        <v/>
      </c>
      <c r="I3863">
        <f>MONTH($F3863)</f>
        <v/>
      </c>
      <c r="J3863">
        <f>CHOOSE(MONTH($F3863),"Январь","Февраль","Март","Апрель","Май","Июнь","Июль","Август","Сентябрь","Октябрь","Ноябрь","Декабрь")</f>
        <v/>
      </c>
      <c r="K3863">
        <f>DAY($F3863)</f>
        <v/>
      </c>
      <c r="L3863">
        <f>IF(MOD($A3863,10)&lt;7,"ФО_01_Крупный","ФО_"&amp;TEXT(MOD($A3863,8)+1,"00"))</f>
        <v/>
      </c>
      <c r="M3863">
        <f>IF($AB3863="Да","Регион_001_Крупный","Регион_"&amp;TEXT(MOD(QUOTIENT($A3863-1,20),180)+1,"000"))</f>
        <v/>
      </c>
      <c r="N3863">
        <f>IF($AB3863="Да","Город_"&amp;TEXT(MOD($A3863-1,250)+1,"0000"),"Город_"&amp;TEXT(MOD($A3863-1,3000)+1,"0000"))</f>
        <v/>
      </c>
      <c r="O3863">
        <f>IF($AB3863="Да","Холдинг_Крупный","Холдинг_"&amp;TEXT(MOD(QUOTIENT($A3863-1,10000),20)+1,"00"))</f>
        <v/>
      </c>
      <c r="P3863">
        <f>IF($AB3863="Да","Организация_Крупная","Организация_"&amp;TEXT(MOD(QUOTIENT($A3863-1,500),600)+1,"000"))</f>
        <v/>
      </c>
      <c r="Q3863">
        <f>"Отдел_"&amp;TEXT(MOD(QUOTIENT($A3863-1,50),100)+1,"000")</f>
        <v/>
      </c>
      <c r="R3863">
        <f>IF($AB3863="Да","Группа_Крупная","Группа_"&amp;TEXT(MOD(QUOTIENT($A3863-1,5000),30)+1,"00"))</f>
        <v/>
      </c>
      <c r="S3863">
        <f>IF($AB3863="Да","Категория_Крупная","Категория_"&amp;TEXT(MOD(QUOTIENT($A3863-1,500),120)+1,"000"))</f>
        <v/>
      </c>
      <c r="T3863">
        <f>IF($AB3863="Да","Подкатегория_Крупная","Подкатегория_"&amp;TEXT(MOD(QUOTIENT($A3863-1,50),300)+1,"000"))</f>
        <v/>
      </c>
      <c r="U3863">
        <f>"SKU_"&amp;TEXT($A3863,"0000000")</f>
        <v/>
      </c>
      <c r="V3863">
        <f>CHOOSE(MOD($A3863-1,4)+1,"Enterprise","SMB","Госсектор","Розница")</f>
        <v/>
      </c>
      <c r="W3863">
        <f>"Клиент_"&amp;TEXT(MOD($A3863-1,20000)+1,"00000")</f>
        <v/>
      </c>
      <c r="X3863">
        <f>CHOOSE(MOD($A3863-1,5)+1,"Портал","API","Импорт","Ручной ввод","Интеграция")</f>
        <v/>
      </c>
      <c r="Y3863" s="8">
        <f>ROUND(1000+MOD($A3863*37,90000)+IF($AB3863="Да",5000,0),2)</f>
        <v/>
      </c>
      <c r="Z3863">
        <f>1+MOD($A3863,20)</f>
        <v/>
      </c>
      <c r="AA3863" s="8">
        <f>ROUND($Y3863*(0.08+MOD($A3863,17)/100),2)</f>
        <v/>
      </c>
      <c r="AB3863">
        <f>IF(MOD($A3863,10)&lt;7,"Да","Нет")</f>
        <v/>
      </c>
      <c r="AC3863">
        <f>$R3863&amp;" / "&amp;$S3863&amp;" / "&amp;$T3863</f>
        <v/>
      </c>
      <c r="AD3863">
        <f>1</f>
        <v/>
      </c>
      <c r="AE3863">
        <f>IF($A3863&lt;=Settings!$B$4,"до 100",IF($A3863&lt;=Settings!$B$5,"до 10 000",IF($A3863&lt;=Settings!$B$6,"до 100 000","100 000+")))</f>
        <v/>
      </c>
    </row>
    <row r="3864">
      <c r="A3864">
        <f>ROW()-1</f>
        <v/>
      </c>
      <c r="B3864">
        <f>IF($A3864&lt;=Settings!$B$4,"small_control",IF($A3864&lt;=Settings!$B$5,"medium_10k",IF($A3864&lt;=Settings!$B$6,"large_100k","extreme_1m")))</f>
        <v/>
      </c>
      <c r="C3864">
        <f>"ORD-"&amp;TEXT(QUOTIENT($A3864-1,3)+1,"0000000")</f>
        <v/>
      </c>
      <c r="D3864">
        <f>"LINE-"&amp;TEXT($A3864,"0000000")</f>
        <v/>
      </c>
      <c r="E3864" s="7">
        <f>Settings!$B$2+$A3864-1</f>
        <v/>
      </c>
      <c r="F3864" s="7">
        <f>Settings!$B$2+MOD($A3864-1,Settings!$B$7)</f>
        <v/>
      </c>
      <c r="G3864">
        <f>YEAR($F3864)</f>
        <v/>
      </c>
      <c r="H3864">
        <f>"Q"&amp;ROUNDUP(MONTH($F3864)/3,0)</f>
        <v/>
      </c>
      <c r="I3864">
        <f>MONTH($F3864)</f>
        <v/>
      </c>
      <c r="J3864">
        <f>CHOOSE(MONTH($F3864),"Январь","Февраль","Март","Апрель","Май","Июнь","Июль","Август","Сентябрь","Октябрь","Ноябрь","Декабрь")</f>
        <v/>
      </c>
      <c r="K3864">
        <f>DAY($F3864)</f>
        <v/>
      </c>
      <c r="L3864">
        <f>IF(MOD($A3864,10)&lt;7,"ФО_01_Крупный","ФО_"&amp;TEXT(MOD($A3864,8)+1,"00"))</f>
        <v/>
      </c>
      <c r="M3864">
        <f>IF($AB3864="Да","Регион_001_Крупный","Регион_"&amp;TEXT(MOD(QUOTIENT($A3864-1,20),180)+1,"000"))</f>
        <v/>
      </c>
      <c r="N3864">
        <f>IF($AB3864="Да","Город_"&amp;TEXT(MOD($A3864-1,250)+1,"0000"),"Город_"&amp;TEXT(MOD($A3864-1,3000)+1,"0000"))</f>
        <v/>
      </c>
      <c r="O3864">
        <f>IF($AB3864="Да","Холдинг_Крупный","Холдинг_"&amp;TEXT(MOD(QUOTIENT($A3864-1,10000),20)+1,"00"))</f>
        <v/>
      </c>
      <c r="P3864">
        <f>IF($AB3864="Да","Организация_Крупная","Организация_"&amp;TEXT(MOD(QUOTIENT($A3864-1,500),600)+1,"000"))</f>
        <v/>
      </c>
      <c r="Q3864">
        <f>"Отдел_"&amp;TEXT(MOD(QUOTIENT($A3864-1,50),100)+1,"000")</f>
        <v/>
      </c>
      <c r="R3864">
        <f>IF($AB3864="Да","Группа_Крупная","Группа_"&amp;TEXT(MOD(QUOTIENT($A3864-1,5000),30)+1,"00"))</f>
        <v/>
      </c>
      <c r="S3864">
        <f>IF($AB3864="Да","Категория_Крупная","Категория_"&amp;TEXT(MOD(QUOTIENT($A3864-1,500),120)+1,"000"))</f>
        <v/>
      </c>
      <c r="T3864">
        <f>IF($AB3864="Да","Подкатегория_Крупная","Подкатегория_"&amp;TEXT(MOD(QUOTIENT($A3864-1,50),300)+1,"000"))</f>
        <v/>
      </c>
      <c r="U3864">
        <f>"SKU_"&amp;TEXT($A3864,"0000000")</f>
        <v/>
      </c>
      <c r="V3864">
        <f>CHOOSE(MOD($A3864-1,4)+1,"Enterprise","SMB","Госсектор","Розница")</f>
        <v/>
      </c>
      <c r="W3864">
        <f>"Клиент_"&amp;TEXT(MOD($A3864-1,20000)+1,"00000")</f>
        <v/>
      </c>
      <c r="X3864">
        <f>CHOOSE(MOD($A3864-1,5)+1,"Портал","API","Импорт","Ручной ввод","Интеграция")</f>
        <v/>
      </c>
      <c r="Y3864" s="8">
        <f>ROUND(1000+MOD($A3864*37,90000)+IF($AB3864="Да",5000,0),2)</f>
        <v/>
      </c>
      <c r="Z3864">
        <f>1+MOD($A3864,20)</f>
        <v/>
      </c>
      <c r="AA3864" s="8">
        <f>ROUND($Y3864*(0.08+MOD($A3864,17)/100),2)</f>
        <v/>
      </c>
      <c r="AB3864">
        <f>IF(MOD($A3864,10)&lt;7,"Да","Нет")</f>
        <v/>
      </c>
      <c r="AC3864">
        <f>$R3864&amp;" / "&amp;$S3864&amp;" / "&amp;$T3864</f>
        <v/>
      </c>
      <c r="AD3864">
        <f>1</f>
        <v/>
      </c>
      <c r="AE3864">
        <f>IF($A3864&lt;=Settings!$B$4,"до 100",IF($A3864&lt;=Settings!$B$5,"до 10 000",IF($A3864&lt;=Settings!$B$6,"до 100 000","100 000+")))</f>
        <v/>
      </c>
    </row>
    <row r="3865">
      <c r="A3865">
        <f>ROW()-1</f>
        <v/>
      </c>
      <c r="B3865">
        <f>IF($A3865&lt;=Settings!$B$4,"small_control",IF($A3865&lt;=Settings!$B$5,"medium_10k",IF($A3865&lt;=Settings!$B$6,"large_100k","extreme_1m")))</f>
        <v/>
      </c>
      <c r="C3865">
        <f>"ORD-"&amp;TEXT(QUOTIENT($A3865-1,3)+1,"0000000")</f>
        <v/>
      </c>
      <c r="D3865">
        <f>"LINE-"&amp;TEXT($A3865,"0000000")</f>
        <v/>
      </c>
      <c r="E3865" s="7">
        <f>Settings!$B$2+$A3865-1</f>
        <v/>
      </c>
      <c r="F3865" s="7">
        <f>Settings!$B$2+MOD($A3865-1,Settings!$B$7)</f>
        <v/>
      </c>
      <c r="G3865">
        <f>YEAR($F3865)</f>
        <v/>
      </c>
      <c r="H3865">
        <f>"Q"&amp;ROUNDUP(MONTH($F3865)/3,0)</f>
        <v/>
      </c>
      <c r="I3865">
        <f>MONTH($F3865)</f>
        <v/>
      </c>
      <c r="J3865">
        <f>CHOOSE(MONTH($F3865),"Январь","Февраль","Март","Апрель","Май","Июнь","Июль","Август","Сентябрь","Октябрь","Ноябрь","Декабрь")</f>
        <v/>
      </c>
      <c r="K3865">
        <f>DAY($F3865)</f>
        <v/>
      </c>
      <c r="L3865">
        <f>IF(MOD($A3865,10)&lt;7,"ФО_01_Крупный","ФО_"&amp;TEXT(MOD($A3865,8)+1,"00"))</f>
        <v/>
      </c>
      <c r="M3865">
        <f>IF($AB3865="Да","Регион_001_Крупный","Регион_"&amp;TEXT(MOD(QUOTIENT($A3865-1,20),180)+1,"000"))</f>
        <v/>
      </c>
      <c r="N3865">
        <f>IF($AB3865="Да","Город_"&amp;TEXT(MOD($A3865-1,250)+1,"0000"),"Город_"&amp;TEXT(MOD($A3865-1,3000)+1,"0000"))</f>
        <v/>
      </c>
      <c r="O3865">
        <f>IF($AB3865="Да","Холдинг_Крупный","Холдинг_"&amp;TEXT(MOD(QUOTIENT($A3865-1,10000),20)+1,"00"))</f>
        <v/>
      </c>
      <c r="P3865">
        <f>IF($AB3865="Да","Организация_Крупная","Организация_"&amp;TEXT(MOD(QUOTIENT($A3865-1,500),600)+1,"000"))</f>
        <v/>
      </c>
      <c r="Q3865">
        <f>"Отдел_"&amp;TEXT(MOD(QUOTIENT($A3865-1,50),100)+1,"000")</f>
        <v/>
      </c>
      <c r="R3865">
        <f>IF($AB3865="Да","Группа_Крупная","Группа_"&amp;TEXT(MOD(QUOTIENT($A3865-1,5000),30)+1,"00"))</f>
        <v/>
      </c>
      <c r="S3865">
        <f>IF($AB3865="Да","Категория_Крупная","Категория_"&amp;TEXT(MOD(QUOTIENT($A3865-1,500),120)+1,"000"))</f>
        <v/>
      </c>
      <c r="T3865">
        <f>IF($AB3865="Да","Подкатегория_Крупная","Подкатегория_"&amp;TEXT(MOD(QUOTIENT($A3865-1,50),300)+1,"000"))</f>
        <v/>
      </c>
      <c r="U3865">
        <f>"SKU_"&amp;TEXT($A3865,"0000000")</f>
        <v/>
      </c>
      <c r="V3865">
        <f>CHOOSE(MOD($A3865-1,4)+1,"Enterprise","SMB","Госсектор","Розница")</f>
        <v/>
      </c>
      <c r="W3865">
        <f>"Клиент_"&amp;TEXT(MOD($A3865-1,20000)+1,"00000")</f>
        <v/>
      </c>
      <c r="X3865">
        <f>CHOOSE(MOD($A3865-1,5)+1,"Портал","API","Импорт","Ручной ввод","Интеграция")</f>
        <v/>
      </c>
      <c r="Y3865" s="8">
        <f>ROUND(1000+MOD($A3865*37,90000)+IF($AB3865="Да",5000,0),2)</f>
        <v/>
      </c>
      <c r="Z3865">
        <f>1+MOD($A3865,20)</f>
        <v/>
      </c>
      <c r="AA3865" s="8">
        <f>ROUND($Y3865*(0.08+MOD($A3865,17)/100),2)</f>
        <v/>
      </c>
      <c r="AB3865">
        <f>IF(MOD($A3865,10)&lt;7,"Да","Нет")</f>
        <v/>
      </c>
      <c r="AC3865">
        <f>$R3865&amp;" / "&amp;$S3865&amp;" / "&amp;$T3865</f>
        <v/>
      </c>
      <c r="AD3865">
        <f>1</f>
        <v/>
      </c>
      <c r="AE3865">
        <f>IF($A3865&lt;=Settings!$B$4,"до 100",IF($A3865&lt;=Settings!$B$5,"до 10 000",IF($A3865&lt;=Settings!$B$6,"до 100 000","100 000+")))</f>
        <v/>
      </c>
    </row>
    <row r="3866">
      <c r="A3866">
        <f>ROW()-1</f>
        <v/>
      </c>
      <c r="B3866">
        <f>IF($A3866&lt;=Settings!$B$4,"small_control",IF($A3866&lt;=Settings!$B$5,"medium_10k",IF($A3866&lt;=Settings!$B$6,"large_100k","extreme_1m")))</f>
        <v/>
      </c>
      <c r="C3866">
        <f>"ORD-"&amp;TEXT(QUOTIENT($A3866-1,3)+1,"0000000")</f>
        <v/>
      </c>
      <c r="D3866">
        <f>"LINE-"&amp;TEXT($A3866,"0000000")</f>
        <v/>
      </c>
      <c r="E3866" s="7">
        <f>Settings!$B$2+$A3866-1</f>
        <v/>
      </c>
      <c r="F3866" s="7">
        <f>Settings!$B$2+MOD($A3866-1,Settings!$B$7)</f>
        <v/>
      </c>
      <c r="G3866">
        <f>YEAR($F3866)</f>
        <v/>
      </c>
      <c r="H3866">
        <f>"Q"&amp;ROUNDUP(MONTH($F3866)/3,0)</f>
        <v/>
      </c>
      <c r="I3866">
        <f>MONTH($F3866)</f>
        <v/>
      </c>
      <c r="J3866">
        <f>CHOOSE(MONTH($F3866),"Январь","Февраль","Март","Апрель","Май","Июнь","Июль","Август","Сентябрь","Октябрь","Ноябрь","Декабрь")</f>
        <v/>
      </c>
      <c r="K3866">
        <f>DAY($F3866)</f>
        <v/>
      </c>
      <c r="L3866">
        <f>IF(MOD($A3866,10)&lt;7,"ФО_01_Крупный","ФО_"&amp;TEXT(MOD($A3866,8)+1,"00"))</f>
        <v/>
      </c>
      <c r="M3866">
        <f>IF($AB3866="Да","Регион_001_Крупный","Регион_"&amp;TEXT(MOD(QUOTIENT($A3866-1,20),180)+1,"000"))</f>
        <v/>
      </c>
      <c r="N3866">
        <f>IF($AB3866="Да","Город_"&amp;TEXT(MOD($A3866-1,250)+1,"0000"),"Город_"&amp;TEXT(MOD($A3866-1,3000)+1,"0000"))</f>
        <v/>
      </c>
      <c r="O3866">
        <f>IF($AB3866="Да","Холдинг_Крупный","Холдинг_"&amp;TEXT(MOD(QUOTIENT($A3866-1,10000),20)+1,"00"))</f>
        <v/>
      </c>
      <c r="P3866">
        <f>IF($AB3866="Да","Организация_Крупная","Организация_"&amp;TEXT(MOD(QUOTIENT($A3866-1,500),600)+1,"000"))</f>
        <v/>
      </c>
      <c r="Q3866">
        <f>"Отдел_"&amp;TEXT(MOD(QUOTIENT($A3866-1,50),100)+1,"000")</f>
        <v/>
      </c>
      <c r="R3866">
        <f>IF($AB3866="Да","Группа_Крупная","Группа_"&amp;TEXT(MOD(QUOTIENT($A3866-1,5000),30)+1,"00"))</f>
        <v/>
      </c>
      <c r="S3866">
        <f>IF($AB3866="Да","Категория_Крупная","Категория_"&amp;TEXT(MOD(QUOTIENT($A3866-1,500),120)+1,"000"))</f>
        <v/>
      </c>
      <c r="T3866">
        <f>IF($AB3866="Да","Подкатегория_Крупная","Подкатегория_"&amp;TEXT(MOD(QUOTIENT($A3866-1,50),300)+1,"000"))</f>
        <v/>
      </c>
      <c r="U3866">
        <f>"SKU_"&amp;TEXT($A3866,"0000000")</f>
        <v/>
      </c>
      <c r="V3866">
        <f>CHOOSE(MOD($A3866-1,4)+1,"Enterprise","SMB","Госсектор","Розница")</f>
        <v/>
      </c>
      <c r="W3866">
        <f>"Клиент_"&amp;TEXT(MOD($A3866-1,20000)+1,"00000")</f>
        <v/>
      </c>
      <c r="X3866">
        <f>CHOOSE(MOD($A3866-1,5)+1,"Портал","API","Импорт","Ручной ввод","Интеграция")</f>
        <v/>
      </c>
      <c r="Y3866" s="8">
        <f>ROUND(1000+MOD($A3866*37,90000)+IF($AB3866="Да",5000,0),2)</f>
        <v/>
      </c>
      <c r="Z3866">
        <f>1+MOD($A3866,20)</f>
        <v/>
      </c>
      <c r="AA3866" s="8">
        <f>ROUND($Y3866*(0.08+MOD($A3866,17)/100),2)</f>
        <v/>
      </c>
      <c r="AB3866">
        <f>IF(MOD($A3866,10)&lt;7,"Да","Нет")</f>
        <v/>
      </c>
      <c r="AC3866">
        <f>$R3866&amp;" / "&amp;$S3866&amp;" / "&amp;$T3866</f>
        <v/>
      </c>
      <c r="AD3866">
        <f>1</f>
        <v/>
      </c>
      <c r="AE3866">
        <f>IF($A3866&lt;=Settings!$B$4,"до 100",IF($A3866&lt;=Settings!$B$5,"до 10 000",IF($A3866&lt;=Settings!$B$6,"до 100 000","100 000+")))</f>
        <v/>
      </c>
    </row>
    <row r="3867">
      <c r="A3867">
        <f>ROW()-1</f>
        <v/>
      </c>
      <c r="B3867">
        <f>IF($A3867&lt;=Settings!$B$4,"small_control",IF($A3867&lt;=Settings!$B$5,"medium_10k",IF($A3867&lt;=Settings!$B$6,"large_100k","extreme_1m")))</f>
        <v/>
      </c>
      <c r="C3867">
        <f>"ORD-"&amp;TEXT(QUOTIENT($A3867-1,3)+1,"0000000")</f>
        <v/>
      </c>
      <c r="D3867">
        <f>"LINE-"&amp;TEXT($A3867,"0000000")</f>
        <v/>
      </c>
      <c r="E3867" s="7">
        <f>Settings!$B$2+$A3867-1</f>
        <v/>
      </c>
      <c r="F3867" s="7">
        <f>Settings!$B$2+MOD($A3867-1,Settings!$B$7)</f>
        <v/>
      </c>
      <c r="G3867">
        <f>YEAR($F3867)</f>
        <v/>
      </c>
      <c r="H3867">
        <f>"Q"&amp;ROUNDUP(MONTH($F3867)/3,0)</f>
        <v/>
      </c>
      <c r="I3867">
        <f>MONTH($F3867)</f>
        <v/>
      </c>
      <c r="J3867">
        <f>CHOOSE(MONTH($F3867),"Январь","Февраль","Март","Апрель","Май","Июнь","Июль","Август","Сентябрь","Октябрь","Ноябрь","Декабрь")</f>
        <v/>
      </c>
      <c r="K3867">
        <f>DAY($F3867)</f>
        <v/>
      </c>
      <c r="L3867">
        <f>IF(MOD($A3867,10)&lt;7,"ФО_01_Крупный","ФО_"&amp;TEXT(MOD($A3867,8)+1,"00"))</f>
        <v/>
      </c>
      <c r="M3867">
        <f>IF($AB3867="Да","Регион_001_Крупный","Регион_"&amp;TEXT(MOD(QUOTIENT($A3867-1,20),180)+1,"000"))</f>
        <v/>
      </c>
      <c r="N3867">
        <f>IF($AB3867="Да","Город_"&amp;TEXT(MOD($A3867-1,250)+1,"0000"),"Город_"&amp;TEXT(MOD($A3867-1,3000)+1,"0000"))</f>
        <v/>
      </c>
      <c r="O3867">
        <f>IF($AB3867="Да","Холдинг_Крупный","Холдинг_"&amp;TEXT(MOD(QUOTIENT($A3867-1,10000),20)+1,"00"))</f>
        <v/>
      </c>
      <c r="P3867">
        <f>IF($AB3867="Да","Организация_Крупная","Организация_"&amp;TEXT(MOD(QUOTIENT($A3867-1,500),600)+1,"000"))</f>
        <v/>
      </c>
      <c r="Q3867">
        <f>"Отдел_"&amp;TEXT(MOD(QUOTIENT($A3867-1,50),100)+1,"000")</f>
        <v/>
      </c>
      <c r="R3867">
        <f>IF($AB3867="Да","Группа_Крупная","Группа_"&amp;TEXT(MOD(QUOTIENT($A3867-1,5000),30)+1,"00"))</f>
        <v/>
      </c>
      <c r="S3867">
        <f>IF($AB3867="Да","Категория_Крупная","Категория_"&amp;TEXT(MOD(QUOTIENT($A3867-1,500),120)+1,"000"))</f>
        <v/>
      </c>
      <c r="T3867">
        <f>IF($AB3867="Да","Подкатегория_Крупная","Подкатегория_"&amp;TEXT(MOD(QUOTIENT($A3867-1,50),300)+1,"000"))</f>
        <v/>
      </c>
      <c r="U3867">
        <f>"SKU_"&amp;TEXT($A3867,"0000000")</f>
        <v/>
      </c>
      <c r="V3867">
        <f>CHOOSE(MOD($A3867-1,4)+1,"Enterprise","SMB","Госсектор","Розница")</f>
        <v/>
      </c>
      <c r="W3867">
        <f>"Клиент_"&amp;TEXT(MOD($A3867-1,20000)+1,"00000")</f>
        <v/>
      </c>
      <c r="X3867">
        <f>CHOOSE(MOD($A3867-1,5)+1,"Портал","API","Импорт","Ручной ввод","Интеграция")</f>
        <v/>
      </c>
      <c r="Y3867" s="8">
        <f>ROUND(1000+MOD($A3867*37,90000)+IF($AB3867="Да",5000,0),2)</f>
        <v/>
      </c>
      <c r="Z3867">
        <f>1+MOD($A3867,20)</f>
        <v/>
      </c>
      <c r="AA3867" s="8">
        <f>ROUND($Y3867*(0.08+MOD($A3867,17)/100),2)</f>
        <v/>
      </c>
      <c r="AB3867">
        <f>IF(MOD($A3867,10)&lt;7,"Да","Нет")</f>
        <v/>
      </c>
      <c r="AC3867">
        <f>$R3867&amp;" / "&amp;$S3867&amp;" / "&amp;$T3867</f>
        <v/>
      </c>
      <c r="AD3867">
        <f>1</f>
        <v/>
      </c>
      <c r="AE3867">
        <f>IF($A3867&lt;=Settings!$B$4,"до 100",IF($A3867&lt;=Settings!$B$5,"до 10 000",IF($A3867&lt;=Settings!$B$6,"до 100 000","100 000+")))</f>
        <v/>
      </c>
    </row>
    <row r="3868">
      <c r="A3868">
        <f>ROW()-1</f>
        <v/>
      </c>
      <c r="B3868">
        <f>IF($A3868&lt;=Settings!$B$4,"small_control",IF($A3868&lt;=Settings!$B$5,"medium_10k",IF($A3868&lt;=Settings!$B$6,"large_100k","extreme_1m")))</f>
        <v/>
      </c>
      <c r="C3868">
        <f>"ORD-"&amp;TEXT(QUOTIENT($A3868-1,3)+1,"0000000")</f>
        <v/>
      </c>
      <c r="D3868">
        <f>"LINE-"&amp;TEXT($A3868,"0000000")</f>
        <v/>
      </c>
      <c r="E3868" s="7">
        <f>Settings!$B$2+$A3868-1</f>
        <v/>
      </c>
      <c r="F3868" s="7">
        <f>Settings!$B$2+MOD($A3868-1,Settings!$B$7)</f>
        <v/>
      </c>
      <c r="G3868">
        <f>YEAR($F3868)</f>
        <v/>
      </c>
      <c r="H3868">
        <f>"Q"&amp;ROUNDUP(MONTH($F3868)/3,0)</f>
        <v/>
      </c>
      <c r="I3868">
        <f>MONTH($F3868)</f>
        <v/>
      </c>
      <c r="J3868">
        <f>CHOOSE(MONTH($F3868),"Январь","Февраль","Март","Апрель","Май","Июнь","Июль","Август","Сентябрь","Октябрь","Ноябрь","Декабрь")</f>
        <v/>
      </c>
      <c r="K3868">
        <f>DAY($F3868)</f>
        <v/>
      </c>
      <c r="L3868">
        <f>IF(MOD($A3868,10)&lt;7,"ФО_01_Крупный","ФО_"&amp;TEXT(MOD($A3868,8)+1,"00"))</f>
        <v/>
      </c>
      <c r="M3868">
        <f>IF($AB3868="Да","Регион_001_Крупный","Регион_"&amp;TEXT(MOD(QUOTIENT($A3868-1,20),180)+1,"000"))</f>
        <v/>
      </c>
      <c r="N3868">
        <f>IF($AB3868="Да","Город_"&amp;TEXT(MOD($A3868-1,250)+1,"0000"),"Город_"&amp;TEXT(MOD($A3868-1,3000)+1,"0000"))</f>
        <v/>
      </c>
      <c r="O3868">
        <f>IF($AB3868="Да","Холдинг_Крупный","Холдинг_"&amp;TEXT(MOD(QUOTIENT($A3868-1,10000),20)+1,"00"))</f>
        <v/>
      </c>
      <c r="P3868">
        <f>IF($AB3868="Да","Организация_Крупная","Организация_"&amp;TEXT(MOD(QUOTIENT($A3868-1,500),600)+1,"000"))</f>
        <v/>
      </c>
      <c r="Q3868">
        <f>"Отдел_"&amp;TEXT(MOD(QUOTIENT($A3868-1,50),100)+1,"000")</f>
        <v/>
      </c>
      <c r="R3868">
        <f>IF($AB3868="Да","Группа_Крупная","Группа_"&amp;TEXT(MOD(QUOTIENT($A3868-1,5000),30)+1,"00"))</f>
        <v/>
      </c>
      <c r="S3868">
        <f>IF($AB3868="Да","Категория_Крупная","Категория_"&amp;TEXT(MOD(QUOTIENT($A3868-1,500),120)+1,"000"))</f>
        <v/>
      </c>
      <c r="T3868">
        <f>IF($AB3868="Да","Подкатегория_Крупная","Подкатегория_"&amp;TEXT(MOD(QUOTIENT($A3868-1,50),300)+1,"000"))</f>
        <v/>
      </c>
      <c r="U3868">
        <f>"SKU_"&amp;TEXT($A3868,"0000000")</f>
        <v/>
      </c>
      <c r="V3868">
        <f>CHOOSE(MOD($A3868-1,4)+1,"Enterprise","SMB","Госсектор","Розница")</f>
        <v/>
      </c>
      <c r="W3868">
        <f>"Клиент_"&amp;TEXT(MOD($A3868-1,20000)+1,"00000")</f>
        <v/>
      </c>
      <c r="X3868">
        <f>CHOOSE(MOD($A3868-1,5)+1,"Портал","API","Импорт","Ручной ввод","Интеграция")</f>
        <v/>
      </c>
      <c r="Y3868" s="8">
        <f>ROUND(1000+MOD($A3868*37,90000)+IF($AB3868="Да",5000,0),2)</f>
        <v/>
      </c>
      <c r="Z3868">
        <f>1+MOD($A3868,20)</f>
        <v/>
      </c>
      <c r="AA3868" s="8">
        <f>ROUND($Y3868*(0.08+MOD($A3868,17)/100),2)</f>
        <v/>
      </c>
      <c r="AB3868">
        <f>IF(MOD($A3868,10)&lt;7,"Да","Нет")</f>
        <v/>
      </c>
      <c r="AC3868">
        <f>$R3868&amp;" / "&amp;$S3868&amp;" / "&amp;$T3868</f>
        <v/>
      </c>
      <c r="AD3868">
        <f>1</f>
        <v/>
      </c>
      <c r="AE3868">
        <f>IF($A3868&lt;=Settings!$B$4,"до 100",IF($A3868&lt;=Settings!$B$5,"до 10 000",IF($A3868&lt;=Settings!$B$6,"до 100 000","100 000+")))</f>
        <v/>
      </c>
    </row>
    <row r="3869">
      <c r="A3869">
        <f>ROW()-1</f>
        <v/>
      </c>
      <c r="B3869">
        <f>IF($A3869&lt;=Settings!$B$4,"small_control",IF($A3869&lt;=Settings!$B$5,"medium_10k",IF($A3869&lt;=Settings!$B$6,"large_100k","extreme_1m")))</f>
        <v/>
      </c>
      <c r="C3869">
        <f>"ORD-"&amp;TEXT(QUOTIENT($A3869-1,3)+1,"0000000")</f>
        <v/>
      </c>
      <c r="D3869">
        <f>"LINE-"&amp;TEXT($A3869,"0000000")</f>
        <v/>
      </c>
      <c r="E3869" s="7">
        <f>Settings!$B$2+$A3869-1</f>
        <v/>
      </c>
      <c r="F3869" s="7">
        <f>Settings!$B$2+MOD($A3869-1,Settings!$B$7)</f>
        <v/>
      </c>
      <c r="G3869">
        <f>YEAR($F3869)</f>
        <v/>
      </c>
      <c r="H3869">
        <f>"Q"&amp;ROUNDUP(MONTH($F3869)/3,0)</f>
        <v/>
      </c>
      <c r="I3869">
        <f>MONTH($F3869)</f>
        <v/>
      </c>
      <c r="J3869">
        <f>CHOOSE(MONTH($F3869),"Январь","Февраль","Март","Апрель","Май","Июнь","Июль","Август","Сентябрь","Октябрь","Ноябрь","Декабрь")</f>
        <v/>
      </c>
      <c r="K3869">
        <f>DAY($F3869)</f>
        <v/>
      </c>
      <c r="L3869">
        <f>IF(MOD($A3869,10)&lt;7,"ФО_01_Крупный","ФО_"&amp;TEXT(MOD($A3869,8)+1,"00"))</f>
        <v/>
      </c>
      <c r="M3869">
        <f>IF($AB3869="Да","Регион_001_Крупный","Регион_"&amp;TEXT(MOD(QUOTIENT($A3869-1,20),180)+1,"000"))</f>
        <v/>
      </c>
      <c r="N3869">
        <f>IF($AB3869="Да","Город_"&amp;TEXT(MOD($A3869-1,250)+1,"0000"),"Город_"&amp;TEXT(MOD($A3869-1,3000)+1,"0000"))</f>
        <v/>
      </c>
      <c r="O3869">
        <f>IF($AB3869="Да","Холдинг_Крупный","Холдинг_"&amp;TEXT(MOD(QUOTIENT($A3869-1,10000),20)+1,"00"))</f>
        <v/>
      </c>
      <c r="P3869">
        <f>IF($AB3869="Да","Организация_Крупная","Организация_"&amp;TEXT(MOD(QUOTIENT($A3869-1,500),600)+1,"000"))</f>
        <v/>
      </c>
      <c r="Q3869">
        <f>"Отдел_"&amp;TEXT(MOD(QUOTIENT($A3869-1,50),100)+1,"000")</f>
        <v/>
      </c>
      <c r="R3869">
        <f>IF($AB3869="Да","Группа_Крупная","Группа_"&amp;TEXT(MOD(QUOTIENT($A3869-1,5000),30)+1,"00"))</f>
        <v/>
      </c>
      <c r="S3869">
        <f>IF($AB3869="Да","Категория_Крупная","Категория_"&amp;TEXT(MOD(QUOTIENT($A3869-1,500),120)+1,"000"))</f>
        <v/>
      </c>
      <c r="T3869">
        <f>IF($AB3869="Да","Подкатегория_Крупная","Подкатегория_"&amp;TEXT(MOD(QUOTIENT($A3869-1,50),300)+1,"000"))</f>
        <v/>
      </c>
      <c r="U3869">
        <f>"SKU_"&amp;TEXT($A3869,"0000000")</f>
        <v/>
      </c>
      <c r="V3869">
        <f>CHOOSE(MOD($A3869-1,4)+1,"Enterprise","SMB","Госсектор","Розница")</f>
        <v/>
      </c>
      <c r="W3869">
        <f>"Клиент_"&amp;TEXT(MOD($A3869-1,20000)+1,"00000")</f>
        <v/>
      </c>
      <c r="X3869">
        <f>CHOOSE(MOD($A3869-1,5)+1,"Портал","API","Импорт","Ручной ввод","Интеграция")</f>
        <v/>
      </c>
      <c r="Y3869" s="8">
        <f>ROUND(1000+MOD($A3869*37,90000)+IF($AB3869="Да",5000,0),2)</f>
        <v/>
      </c>
      <c r="Z3869">
        <f>1+MOD($A3869,20)</f>
        <v/>
      </c>
      <c r="AA3869" s="8">
        <f>ROUND($Y3869*(0.08+MOD($A3869,17)/100),2)</f>
        <v/>
      </c>
      <c r="AB3869">
        <f>IF(MOD($A3869,10)&lt;7,"Да","Нет")</f>
        <v/>
      </c>
      <c r="AC3869">
        <f>$R3869&amp;" / "&amp;$S3869&amp;" / "&amp;$T3869</f>
        <v/>
      </c>
      <c r="AD3869">
        <f>1</f>
        <v/>
      </c>
      <c r="AE3869">
        <f>IF($A3869&lt;=Settings!$B$4,"до 100",IF($A3869&lt;=Settings!$B$5,"до 10 000",IF($A3869&lt;=Settings!$B$6,"до 100 000","100 000+")))</f>
        <v/>
      </c>
    </row>
    <row r="3870">
      <c r="A3870">
        <f>ROW()-1</f>
        <v/>
      </c>
      <c r="B3870">
        <f>IF($A3870&lt;=Settings!$B$4,"small_control",IF($A3870&lt;=Settings!$B$5,"medium_10k",IF($A3870&lt;=Settings!$B$6,"large_100k","extreme_1m")))</f>
        <v/>
      </c>
      <c r="C3870">
        <f>"ORD-"&amp;TEXT(QUOTIENT($A3870-1,3)+1,"0000000")</f>
        <v/>
      </c>
      <c r="D3870">
        <f>"LINE-"&amp;TEXT($A3870,"0000000")</f>
        <v/>
      </c>
      <c r="E3870" s="7">
        <f>Settings!$B$2+$A3870-1</f>
        <v/>
      </c>
      <c r="F3870" s="7">
        <f>Settings!$B$2+MOD($A3870-1,Settings!$B$7)</f>
        <v/>
      </c>
      <c r="G3870">
        <f>YEAR($F3870)</f>
        <v/>
      </c>
      <c r="H3870">
        <f>"Q"&amp;ROUNDUP(MONTH($F3870)/3,0)</f>
        <v/>
      </c>
      <c r="I3870">
        <f>MONTH($F3870)</f>
        <v/>
      </c>
      <c r="J3870">
        <f>CHOOSE(MONTH($F3870),"Январь","Февраль","Март","Апрель","Май","Июнь","Июль","Август","Сентябрь","Октябрь","Ноябрь","Декабрь")</f>
        <v/>
      </c>
      <c r="K3870">
        <f>DAY($F3870)</f>
        <v/>
      </c>
      <c r="L3870">
        <f>IF(MOD($A3870,10)&lt;7,"ФО_01_Крупный","ФО_"&amp;TEXT(MOD($A3870,8)+1,"00"))</f>
        <v/>
      </c>
      <c r="M3870">
        <f>IF($AB3870="Да","Регион_001_Крупный","Регион_"&amp;TEXT(MOD(QUOTIENT($A3870-1,20),180)+1,"000"))</f>
        <v/>
      </c>
      <c r="N3870">
        <f>IF($AB3870="Да","Город_"&amp;TEXT(MOD($A3870-1,250)+1,"0000"),"Город_"&amp;TEXT(MOD($A3870-1,3000)+1,"0000"))</f>
        <v/>
      </c>
      <c r="O3870">
        <f>IF($AB3870="Да","Холдинг_Крупный","Холдинг_"&amp;TEXT(MOD(QUOTIENT($A3870-1,10000),20)+1,"00"))</f>
        <v/>
      </c>
      <c r="P3870">
        <f>IF($AB3870="Да","Организация_Крупная","Организация_"&amp;TEXT(MOD(QUOTIENT($A3870-1,500),600)+1,"000"))</f>
        <v/>
      </c>
      <c r="Q3870">
        <f>"Отдел_"&amp;TEXT(MOD(QUOTIENT($A3870-1,50),100)+1,"000")</f>
        <v/>
      </c>
      <c r="R3870">
        <f>IF($AB3870="Да","Группа_Крупная","Группа_"&amp;TEXT(MOD(QUOTIENT($A3870-1,5000),30)+1,"00"))</f>
        <v/>
      </c>
      <c r="S3870">
        <f>IF($AB3870="Да","Категория_Крупная","Категория_"&amp;TEXT(MOD(QUOTIENT($A3870-1,500),120)+1,"000"))</f>
        <v/>
      </c>
      <c r="T3870">
        <f>IF($AB3870="Да","Подкатегория_Крупная","Подкатегория_"&amp;TEXT(MOD(QUOTIENT($A3870-1,50),300)+1,"000"))</f>
        <v/>
      </c>
      <c r="U3870">
        <f>"SKU_"&amp;TEXT($A3870,"0000000")</f>
        <v/>
      </c>
      <c r="V3870">
        <f>CHOOSE(MOD($A3870-1,4)+1,"Enterprise","SMB","Госсектор","Розница")</f>
        <v/>
      </c>
      <c r="W3870">
        <f>"Клиент_"&amp;TEXT(MOD($A3870-1,20000)+1,"00000")</f>
        <v/>
      </c>
      <c r="X3870">
        <f>CHOOSE(MOD($A3870-1,5)+1,"Портал","API","Импорт","Ручной ввод","Интеграция")</f>
        <v/>
      </c>
      <c r="Y3870" s="8">
        <f>ROUND(1000+MOD($A3870*37,90000)+IF($AB3870="Да",5000,0),2)</f>
        <v/>
      </c>
      <c r="Z3870">
        <f>1+MOD($A3870,20)</f>
        <v/>
      </c>
      <c r="AA3870" s="8">
        <f>ROUND($Y3870*(0.08+MOD($A3870,17)/100),2)</f>
        <v/>
      </c>
      <c r="AB3870">
        <f>IF(MOD($A3870,10)&lt;7,"Да","Нет")</f>
        <v/>
      </c>
      <c r="AC3870">
        <f>$R3870&amp;" / "&amp;$S3870&amp;" / "&amp;$T3870</f>
        <v/>
      </c>
      <c r="AD3870">
        <f>1</f>
        <v/>
      </c>
      <c r="AE3870">
        <f>IF($A3870&lt;=Settings!$B$4,"до 100",IF($A3870&lt;=Settings!$B$5,"до 10 000",IF($A3870&lt;=Settings!$B$6,"до 100 000","100 000+")))</f>
        <v/>
      </c>
    </row>
    <row r="3871">
      <c r="A3871">
        <f>ROW()-1</f>
        <v/>
      </c>
      <c r="B3871">
        <f>IF($A3871&lt;=Settings!$B$4,"small_control",IF($A3871&lt;=Settings!$B$5,"medium_10k",IF($A3871&lt;=Settings!$B$6,"large_100k","extreme_1m")))</f>
        <v/>
      </c>
      <c r="C3871">
        <f>"ORD-"&amp;TEXT(QUOTIENT($A3871-1,3)+1,"0000000")</f>
        <v/>
      </c>
      <c r="D3871">
        <f>"LINE-"&amp;TEXT($A3871,"0000000")</f>
        <v/>
      </c>
      <c r="E3871" s="7">
        <f>Settings!$B$2+$A3871-1</f>
        <v/>
      </c>
      <c r="F3871" s="7">
        <f>Settings!$B$2+MOD($A3871-1,Settings!$B$7)</f>
        <v/>
      </c>
      <c r="G3871">
        <f>YEAR($F3871)</f>
        <v/>
      </c>
      <c r="H3871">
        <f>"Q"&amp;ROUNDUP(MONTH($F3871)/3,0)</f>
        <v/>
      </c>
      <c r="I3871">
        <f>MONTH($F3871)</f>
        <v/>
      </c>
      <c r="J3871">
        <f>CHOOSE(MONTH($F3871),"Январь","Февраль","Март","Апрель","Май","Июнь","Июль","Август","Сентябрь","Октябрь","Ноябрь","Декабрь")</f>
        <v/>
      </c>
      <c r="K3871">
        <f>DAY($F3871)</f>
        <v/>
      </c>
      <c r="L3871">
        <f>IF(MOD($A3871,10)&lt;7,"ФО_01_Крупный","ФО_"&amp;TEXT(MOD($A3871,8)+1,"00"))</f>
        <v/>
      </c>
      <c r="M3871">
        <f>IF($AB3871="Да","Регион_001_Крупный","Регион_"&amp;TEXT(MOD(QUOTIENT($A3871-1,20),180)+1,"000"))</f>
        <v/>
      </c>
      <c r="N3871">
        <f>IF($AB3871="Да","Город_"&amp;TEXT(MOD($A3871-1,250)+1,"0000"),"Город_"&amp;TEXT(MOD($A3871-1,3000)+1,"0000"))</f>
        <v/>
      </c>
      <c r="O3871">
        <f>IF($AB3871="Да","Холдинг_Крупный","Холдинг_"&amp;TEXT(MOD(QUOTIENT($A3871-1,10000),20)+1,"00"))</f>
        <v/>
      </c>
      <c r="P3871">
        <f>IF($AB3871="Да","Организация_Крупная","Организация_"&amp;TEXT(MOD(QUOTIENT($A3871-1,500),600)+1,"000"))</f>
        <v/>
      </c>
      <c r="Q3871">
        <f>"Отдел_"&amp;TEXT(MOD(QUOTIENT($A3871-1,50),100)+1,"000")</f>
        <v/>
      </c>
      <c r="R3871">
        <f>IF($AB3871="Да","Группа_Крупная","Группа_"&amp;TEXT(MOD(QUOTIENT($A3871-1,5000),30)+1,"00"))</f>
        <v/>
      </c>
      <c r="S3871">
        <f>IF($AB3871="Да","Категория_Крупная","Категория_"&amp;TEXT(MOD(QUOTIENT($A3871-1,500),120)+1,"000"))</f>
        <v/>
      </c>
      <c r="T3871">
        <f>IF($AB3871="Да","Подкатегория_Крупная","Подкатегория_"&amp;TEXT(MOD(QUOTIENT($A3871-1,50),300)+1,"000"))</f>
        <v/>
      </c>
      <c r="U3871">
        <f>"SKU_"&amp;TEXT($A3871,"0000000")</f>
        <v/>
      </c>
      <c r="V3871">
        <f>CHOOSE(MOD($A3871-1,4)+1,"Enterprise","SMB","Госсектор","Розница")</f>
        <v/>
      </c>
      <c r="W3871">
        <f>"Клиент_"&amp;TEXT(MOD($A3871-1,20000)+1,"00000")</f>
        <v/>
      </c>
      <c r="X3871">
        <f>CHOOSE(MOD($A3871-1,5)+1,"Портал","API","Импорт","Ручной ввод","Интеграция")</f>
        <v/>
      </c>
      <c r="Y3871" s="8">
        <f>ROUND(1000+MOD($A3871*37,90000)+IF($AB3871="Да",5000,0),2)</f>
        <v/>
      </c>
      <c r="Z3871">
        <f>1+MOD($A3871,20)</f>
        <v/>
      </c>
      <c r="AA3871" s="8">
        <f>ROUND($Y3871*(0.08+MOD($A3871,17)/100),2)</f>
        <v/>
      </c>
      <c r="AB3871">
        <f>IF(MOD($A3871,10)&lt;7,"Да","Нет")</f>
        <v/>
      </c>
      <c r="AC3871">
        <f>$R3871&amp;" / "&amp;$S3871&amp;" / "&amp;$T3871</f>
        <v/>
      </c>
      <c r="AD3871">
        <f>1</f>
        <v/>
      </c>
      <c r="AE3871">
        <f>IF($A3871&lt;=Settings!$B$4,"до 100",IF($A3871&lt;=Settings!$B$5,"до 10 000",IF($A3871&lt;=Settings!$B$6,"до 100 000","100 000+")))</f>
        <v/>
      </c>
    </row>
    <row r="3872">
      <c r="A3872">
        <f>ROW()-1</f>
        <v/>
      </c>
      <c r="B3872">
        <f>IF($A3872&lt;=Settings!$B$4,"small_control",IF($A3872&lt;=Settings!$B$5,"medium_10k",IF($A3872&lt;=Settings!$B$6,"large_100k","extreme_1m")))</f>
        <v/>
      </c>
      <c r="C3872">
        <f>"ORD-"&amp;TEXT(QUOTIENT($A3872-1,3)+1,"0000000")</f>
        <v/>
      </c>
      <c r="D3872">
        <f>"LINE-"&amp;TEXT($A3872,"0000000")</f>
        <v/>
      </c>
      <c r="E3872" s="7">
        <f>Settings!$B$2+$A3872-1</f>
        <v/>
      </c>
      <c r="F3872" s="7">
        <f>Settings!$B$2+MOD($A3872-1,Settings!$B$7)</f>
        <v/>
      </c>
      <c r="G3872">
        <f>YEAR($F3872)</f>
        <v/>
      </c>
      <c r="H3872">
        <f>"Q"&amp;ROUNDUP(MONTH($F3872)/3,0)</f>
        <v/>
      </c>
      <c r="I3872">
        <f>MONTH($F3872)</f>
        <v/>
      </c>
      <c r="J3872">
        <f>CHOOSE(MONTH($F3872),"Январь","Февраль","Март","Апрель","Май","Июнь","Июль","Август","Сентябрь","Октябрь","Ноябрь","Декабрь")</f>
        <v/>
      </c>
      <c r="K3872">
        <f>DAY($F3872)</f>
        <v/>
      </c>
      <c r="L3872">
        <f>IF(MOD($A3872,10)&lt;7,"ФО_01_Крупный","ФО_"&amp;TEXT(MOD($A3872,8)+1,"00"))</f>
        <v/>
      </c>
      <c r="M3872">
        <f>IF($AB3872="Да","Регион_001_Крупный","Регион_"&amp;TEXT(MOD(QUOTIENT($A3872-1,20),180)+1,"000"))</f>
        <v/>
      </c>
      <c r="N3872">
        <f>IF($AB3872="Да","Город_"&amp;TEXT(MOD($A3872-1,250)+1,"0000"),"Город_"&amp;TEXT(MOD($A3872-1,3000)+1,"0000"))</f>
        <v/>
      </c>
      <c r="O3872">
        <f>IF($AB3872="Да","Холдинг_Крупный","Холдинг_"&amp;TEXT(MOD(QUOTIENT($A3872-1,10000),20)+1,"00"))</f>
        <v/>
      </c>
      <c r="P3872">
        <f>IF($AB3872="Да","Организация_Крупная","Организация_"&amp;TEXT(MOD(QUOTIENT($A3872-1,500),600)+1,"000"))</f>
        <v/>
      </c>
      <c r="Q3872">
        <f>"Отдел_"&amp;TEXT(MOD(QUOTIENT($A3872-1,50),100)+1,"000")</f>
        <v/>
      </c>
      <c r="R3872">
        <f>IF($AB3872="Да","Группа_Крупная","Группа_"&amp;TEXT(MOD(QUOTIENT($A3872-1,5000),30)+1,"00"))</f>
        <v/>
      </c>
      <c r="S3872">
        <f>IF($AB3872="Да","Категория_Крупная","Категория_"&amp;TEXT(MOD(QUOTIENT($A3872-1,500),120)+1,"000"))</f>
        <v/>
      </c>
      <c r="T3872">
        <f>IF($AB3872="Да","Подкатегория_Крупная","Подкатегория_"&amp;TEXT(MOD(QUOTIENT($A3872-1,50),300)+1,"000"))</f>
        <v/>
      </c>
      <c r="U3872">
        <f>"SKU_"&amp;TEXT($A3872,"0000000")</f>
        <v/>
      </c>
      <c r="V3872">
        <f>CHOOSE(MOD($A3872-1,4)+1,"Enterprise","SMB","Госсектор","Розница")</f>
        <v/>
      </c>
      <c r="W3872">
        <f>"Клиент_"&amp;TEXT(MOD($A3872-1,20000)+1,"00000")</f>
        <v/>
      </c>
      <c r="X3872">
        <f>CHOOSE(MOD($A3872-1,5)+1,"Портал","API","Импорт","Ручной ввод","Интеграция")</f>
        <v/>
      </c>
      <c r="Y3872" s="8">
        <f>ROUND(1000+MOD($A3872*37,90000)+IF($AB3872="Да",5000,0),2)</f>
        <v/>
      </c>
      <c r="Z3872">
        <f>1+MOD($A3872,20)</f>
        <v/>
      </c>
      <c r="AA3872" s="8">
        <f>ROUND($Y3872*(0.08+MOD($A3872,17)/100),2)</f>
        <v/>
      </c>
      <c r="AB3872">
        <f>IF(MOD($A3872,10)&lt;7,"Да","Нет")</f>
        <v/>
      </c>
      <c r="AC3872">
        <f>$R3872&amp;" / "&amp;$S3872&amp;" / "&amp;$T3872</f>
        <v/>
      </c>
      <c r="AD3872">
        <f>1</f>
        <v/>
      </c>
      <c r="AE3872">
        <f>IF($A3872&lt;=Settings!$B$4,"до 100",IF($A3872&lt;=Settings!$B$5,"до 10 000",IF($A3872&lt;=Settings!$B$6,"до 100 000","100 000+")))</f>
        <v/>
      </c>
    </row>
    <row r="3873">
      <c r="A3873">
        <f>ROW()-1</f>
        <v/>
      </c>
      <c r="B3873">
        <f>IF($A3873&lt;=Settings!$B$4,"small_control",IF($A3873&lt;=Settings!$B$5,"medium_10k",IF($A3873&lt;=Settings!$B$6,"large_100k","extreme_1m")))</f>
        <v/>
      </c>
      <c r="C3873">
        <f>"ORD-"&amp;TEXT(QUOTIENT($A3873-1,3)+1,"0000000")</f>
        <v/>
      </c>
      <c r="D3873">
        <f>"LINE-"&amp;TEXT($A3873,"0000000")</f>
        <v/>
      </c>
      <c r="E3873" s="7">
        <f>Settings!$B$2+$A3873-1</f>
        <v/>
      </c>
      <c r="F3873" s="7">
        <f>Settings!$B$2+MOD($A3873-1,Settings!$B$7)</f>
        <v/>
      </c>
      <c r="G3873">
        <f>YEAR($F3873)</f>
        <v/>
      </c>
      <c r="H3873">
        <f>"Q"&amp;ROUNDUP(MONTH($F3873)/3,0)</f>
        <v/>
      </c>
      <c r="I3873">
        <f>MONTH($F3873)</f>
        <v/>
      </c>
      <c r="J3873">
        <f>CHOOSE(MONTH($F3873),"Январь","Февраль","Март","Апрель","Май","Июнь","Июль","Август","Сентябрь","Октябрь","Ноябрь","Декабрь")</f>
        <v/>
      </c>
      <c r="K3873">
        <f>DAY($F3873)</f>
        <v/>
      </c>
      <c r="L3873">
        <f>IF(MOD($A3873,10)&lt;7,"ФО_01_Крупный","ФО_"&amp;TEXT(MOD($A3873,8)+1,"00"))</f>
        <v/>
      </c>
      <c r="M3873">
        <f>IF($AB3873="Да","Регион_001_Крупный","Регион_"&amp;TEXT(MOD(QUOTIENT($A3873-1,20),180)+1,"000"))</f>
        <v/>
      </c>
      <c r="N3873">
        <f>IF($AB3873="Да","Город_"&amp;TEXT(MOD($A3873-1,250)+1,"0000"),"Город_"&amp;TEXT(MOD($A3873-1,3000)+1,"0000"))</f>
        <v/>
      </c>
      <c r="O3873">
        <f>IF($AB3873="Да","Холдинг_Крупный","Холдинг_"&amp;TEXT(MOD(QUOTIENT($A3873-1,10000),20)+1,"00"))</f>
        <v/>
      </c>
      <c r="P3873">
        <f>IF($AB3873="Да","Организация_Крупная","Организация_"&amp;TEXT(MOD(QUOTIENT($A3873-1,500),600)+1,"000"))</f>
        <v/>
      </c>
      <c r="Q3873">
        <f>"Отдел_"&amp;TEXT(MOD(QUOTIENT($A3873-1,50),100)+1,"000")</f>
        <v/>
      </c>
      <c r="R3873">
        <f>IF($AB3873="Да","Группа_Крупная","Группа_"&amp;TEXT(MOD(QUOTIENT($A3873-1,5000),30)+1,"00"))</f>
        <v/>
      </c>
      <c r="S3873">
        <f>IF($AB3873="Да","Категория_Крупная","Категория_"&amp;TEXT(MOD(QUOTIENT($A3873-1,500),120)+1,"000"))</f>
        <v/>
      </c>
      <c r="T3873">
        <f>IF($AB3873="Да","Подкатегория_Крупная","Подкатегория_"&amp;TEXT(MOD(QUOTIENT($A3873-1,50),300)+1,"000"))</f>
        <v/>
      </c>
      <c r="U3873">
        <f>"SKU_"&amp;TEXT($A3873,"0000000")</f>
        <v/>
      </c>
      <c r="V3873">
        <f>CHOOSE(MOD($A3873-1,4)+1,"Enterprise","SMB","Госсектор","Розница")</f>
        <v/>
      </c>
      <c r="W3873">
        <f>"Клиент_"&amp;TEXT(MOD($A3873-1,20000)+1,"00000")</f>
        <v/>
      </c>
      <c r="X3873">
        <f>CHOOSE(MOD($A3873-1,5)+1,"Портал","API","Импорт","Ручной ввод","Интеграция")</f>
        <v/>
      </c>
      <c r="Y3873" s="8">
        <f>ROUND(1000+MOD($A3873*37,90000)+IF($AB3873="Да",5000,0),2)</f>
        <v/>
      </c>
      <c r="Z3873">
        <f>1+MOD($A3873,20)</f>
        <v/>
      </c>
      <c r="AA3873" s="8">
        <f>ROUND($Y3873*(0.08+MOD($A3873,17)/100),2)</f>
        <v/>
      </c>
      <c r="AB3873">
        <f>IF(MOD($A3873,10)&lt;7,"Да","Нет")</f>
        <v/>
      </c>
      <c r="AC3873">
        <f>$R3873&amp;" / "&amp;$S3873&amp;" / "&amp;$T3873</f>
        <v/>
      </c>
      <c r="AD3873">
        <f>1</f>
        <v/>
      </c>
      <c r="AE3873">
        <f>IF($A3873&lt;=Settings!$B$4,"до 100",IF($A3873&lt;=Settings!$B$5,"до 10 000",IF($A3873&lt;=Settings!$B$6,"до 100 000","100 000+")))</f>
        <v/>
      </c>
    </row>
    <row r="3874">
      <c r="A3874">
        <f>ROW()-1</f>
        <v/>
      </c>
      <c r="B3874">
        <f>IF($A3874&lt;=Settings!$B$4,"small_control",IF($A3874&lt;=Settings!$B$5,"medium_10k",IF($A3874&lt;=Settings!$B$6,"large_100k","extreme_1m")))</f>
        <v/>
      </c>
      <c r="C3874">
        <f>"ORD-"&amp;TEXT(QUOTIENT($A3874-1,3)+1,"0000000")</f>
        <v/>
      </c>
      <c r="D3874">
        <f>"LINE-"&amp;TEXT($A3874,"0000000")</f>
        <v/>
      </c>
      <c r="E3874" s="7">
        <f>Settings!$B$2+$A3874-1</f>
        <v/>
      </c>
      <c r="F3874" s="7">
        <f>Settings!$B$2+MOD($A3874-1,Settings!$B$7)</f>
        <v/>
      </c>
      <c r="G3874">
        <f>YEAR($F3874)</f>
        <v/>
      </c>
      <c r="H3874">
        <f>"Q"&amp;ROUNDUP(MONTH($F3874)/3,0)</f>
        <v/>
      </c>
      <c r="I3874">
        <f>MONTH($F3874)</f>
        <v/>
      </c>
      <c r="J3874">
        <f>CHOOSE(MONTH($F3874),"Январь","Февраль","Март","Апрель","Май","Июнь","Июль","Август","Сентябрь","Октябрь","Ноябрь","Декабрь")</f>
        <v/>
      </c>
      <c r="K3874">
        <f>DAY($F3874)</f>
        <v/>
      </c>
      <c r="L3874">
        <f>IF(MOD($A3874,10)&lt;7,"ФО_01_Крупный","ФО_"&amp;TEXT(MOD($A3874,8)+1,"00"))</f>
        <v/>
      </c>
      <c r="M3874">
        <f>IF($AB3874="Да","Регион_001_Крупный","Регион_"&amp;TEXT(MOD(QUOTIENT($A3874-1,20),180)+1,"000"))</f>
        <v/>
      </c>
      <c r="N3874">
        <f>IF($AB3874="Да","Город_"&amp;TEXT(MOD($A3874-1,250)+1,"0000"),"Город_"&amp;TEXT(MOD($A3874-1,3000)+1,"0000"))</f>
        <v/>
      </c>
      <c r="O3874">
        <f>IF($AB3874="Да","Холдинг_Крупный","Холдинг_"&amp;TEXT(MOD(QUOTIENT($A3874-1,10000),20)+1,"00"))</f>
        <v/>
      </c>
      <c r="P3874">
        <f>IF($AB3874="Да","Организация_Крупная","Организация_"&amp;TEXT(MOD(QUOTIENT($A3874-1,500),600)+1,"000"))</f>
        <v/>
      </c>
      <c r="Q3874">
        <f>"Отдел_"&amp;TEXT(MOD(QUOTIENT($A3874-1,50),100)+1,"000")</f>
        <v/>
      </c>
      <c r="R3874">
        <f>IF($AB3874="Да","Группа_Крупная","Группа_"&amp;TEXT(MOD(QUOTIENT($A3874-1,5000),30)+1,"00"))</f>
        <v/>
      </c>
      <c r="S3874">
        <f>IF($AB3874="Да","Категория_Крупная","Категория_"&amp;TEXT(MOD(QUOTIENT($A3874-1,500),120)+1,"000"))</f>
        <v/>
      </c>
      <c r="T3874">
        <f>IF($AB3874="Да","Подкатегория_Крупная","Подкатегория_"&amp;TEXT(MOD(QUOTIENT($A3874-1,50),300)+1,"000"))</f>
        <v/>
      </c>
      <c r="U3874">
        <f>"SKU_"&amp;TEXT($A3874,"0000000")</f>
        <v/>
      </c>
      <c r="V3874">
        <f>CHOOSE(MOD($A3874-1,4)+1,"Enterprise","SMB","Госсектор","Розница")</f>
        <v/>
      </c>
      <c r="W3874">
        <f>"Клиент_"&amp;TEXT(MOD($A3874-1,20000)+1,"00000")</f>
        <v/>
      </c>
      <c r="X3874">
        <f>CHOOSE(MOD($A3874-1,5)+1,"Портал","API","Импорт","Ручной ввод","Интеграция")</f>
        <v/>
      </c>
      <c r="Y3874" s="8">
        <f>ROUND(1000+MOD($A3874*37,90000)+IF($AB3874="Да",5000,0),2)</f>
        <v/>
      </c>
      <c r="Z3874">
        <f>1+MOD($A3874,20)</f>
        <v/>
      </c>
      <c r="AA3874" s="8">
        <f>ROUND($Y3874*(0.08+MOD($A3874,17)/100),2)</f>
        <v/>
      </c>
      <c r="AB3874">
        <f>IF(MOD($A3874,10)&lt;7,"Да","Нет")</f>
        <v/>
      </c>
      <c r="AC3874">
        <f>$R3874&amp;" / "&amp;$S3874&amp;" / "&amp;$T3874</f>
        <v/>
      </c>
      <c r="AD3874">
        <f>1</f>
        <v/>
      </c>
      <c r="AE3874">
        <f>IF($A3874&lt;=Settings!$B$4,"до 100",IF($A3874&lt;=Settings!$B$5,"до 10 000",IF($A3874&lt;=Settings!$B$6,"до 100 000","100 000+")))</f>
        <v/>
      </c>
    </row>
    <row r="3875">
      <c r="A3875">
        <f>ROW()-1</f>
        <v/>
      </c>
      <c r="B3875">
        <f>IF($A3875&lt;=Settings!$B$4,"small_control",IF($A3875&lt;=Settings!$B$5,"medium_10k",IF($A3875&lt;=Settings!$B$6,"large_100k","extreme_1m")))</f>
        <v/>
      </c>
      <c r="C3875">
        <f>"ORD-"&amp;TEXT(QUOTIENT($A3875-1,3)+1,"0000000")</f>
        <v/>
      </c>
      <c r="D3875">
        <f>"LINE-"&amp;TEXT($A3875,"0000000")</f>
        <v/>
      </c>
      <c r="E3875" s="7">
        <f>Settings!$B$2+$A3875-1</f>
        <v/>
      </c>
      <c r="F3875" s="7">
        <f>Settings!$B$2+MOD($A3875-1,Settings!$B$7)</f>
        <v/>
      </c>
      <c r="G3875">
        <f>YEAR($F3875)</f>
        <v/>
      </c>
      <c r="H3875">
        <f>"Q"&amp;ROUNDUP(MONTH($F3875)/3,0)</f>
        <v/>
      </c>
      <c r="I3875">
        <f>MONTH($F3875)</f>
        <v/>
      </c>
      <c r="J3875">
        <f>CHOOSE(MONTH($F3875),"Январь","Февраль","Март","Апрель","Май","Июнь","Июль","Август","Сентябрь","Октябрь","Ноябрь","Декабрь")</f>
        <v/>
      </c>
      <c r="K3875">
        <f>DAY($F3875)</f>
        <v/>
      </c>
      <c r="L3875">
        <f>IF(MOD($A3875,10)&lt;7,"ФО_01_Крупный","ФО_"&amp;TEXT(MOD($A3875,8)+1,"00"))</f>
        <v/>
      </c>
      <c r="M3875">
        <f>IF($AB3875="Да","Регион_001_Крупный","Регион_"&amp;TEXT(MOD(QUOTIENT($A3875-1,20),180)+1,"000"))</f>
        <v/>
      </c>
      <c r="N3875">
        <f>IF($AB3875="Да","Город_"&amp;TEXT(MOD($A3875-1,250)+1,"0000"),"Город_"&amp;TEXT(MOD($A3875-1,3000)+1,"0000"))</f>
        <v/>
      </c>
      <c r="O3875">
        <f>IF($AB3875="Да","Холдинг_Крупный","Холдинг_"&amp;TEXT(MOD(QUOTIENT($A3875-1,10000),20)+1,"00"))</f>
        <v/>
      </c>
      <c r="P3875">
        <f>IF($AB3875="Да","Организация_Крупная","Организация_"&amp;TEXT(MOD(QUOTIENT($A3875-1,500),600)+1,"000"))</f>
        <v/>
      </c>
      <c r="Q3875">
        <f>"Отдел_"&amp;TEXT(MOD(QUOTIENT($A3875-1,50),100)+1,"000")</f>
        <v/>
      </c>
      <c r="R3875">
        <f>IF($AB3875="Да","Группа_Крупная","Группа_"&amp;TEXT(MOD(QUOTIENT($A3875-1,5000),30)+1,"00"))</f>
        <v/>
      </c>
      <c r="S3875">
        <f>IF($AB3875="Да","Категория_Крупная","Категория_"&amp;TEXT(MOD(QUOTIENT($A3875-1,500),120)+1,"000"))</f>
        <v/>
      </c>
      <c r="T3875">
        <f>IF($AB3875="Да","Подкатегория_Крупная","Подкатегория_"&amp;TEXT(MOD(QUOTIENT($A3875-1,50),300)+1,"000"))</f>
        <v/>
      </c>
      <c r="U3875">
        <f>"SKU_"&amp;TEXT($A3875,"0000000")</f>
        <v/>
      </c>
      <c r="V3875">
        <f>CHOOSE(MOD($A3875-1,4)+1,"Enterprise","SMB","Госсектор","Розница")</f>
        <v/>
      </c>
      <c r="W3875">
        <f>"Клиент_"&amp;TEXT(MOD($A3875-1,20000)+1,"00000")</f>
        <v/>
      </c>
      <c r="X3875">
        <f>CHOOSE(MOD($A3875-1,5)+1,"Портал","API","Импорт","Ручной ввод","Интеграция")</f>
        <v/>
      </c>
      <c r="Y3875" s="8">
        <f>ROUND(1000+MOD($A3875*37,90000)+IF($AB3875="Да",5000,0),2)</f>
        <v/>
      </c>
      <c r="Z3875">
        <f>1+MOD($A3875,20)</f>
        <v/>
      </c>
      <c r="AA3875" s="8">
        <f>ROUND($Y3875*(0.08+MOD($A3875,17)/100),2)</f>
        <v/>
      </c>
      <c r="AB3875">
        <f>IF(MOD($A3875,10)&lt;7,"Да","Нет")</f>
        <v/>
      </c>
      <c r="AC3875">
        <f>$R3875&amp;" / "&amp;$S3875&amp;" / "&amp;$T3875</f>
        <v/>
      </c>
      <c r="AD3875">
        <f>1</f>
        <v/>
      </c>
      <c r="AE3875">
        <f>IF($A3875&lt;=Settings!$B$4,"до 100",IF($A3875&lt;=Settings!$B$5,"до 10 000",IF($A3875&lt;=Settings!$B$6,"до 100 000","100 000+")))</f>
        <v/>
      </c>
    </row>
    <row r="3876">
      <c r="A3876">
        <f>ROW()-1</f>
        <v/>
      </c>
      <c r="B3876">
        <f>IF($A3876&lt;=Settings!$B$4,"small_control",IF($A3876&lt;=Settings!$B$5,"medium_10k",IF($A3876&lt;=Settings!$B$6,"large_100k","extreme_1m")))</f>
        <v/>
      </c>
      <c r="C3876">
        <f>"ORD-"&amp;TEXT(QUOTIENT($A3876-1,3)+1,"0000000")</f>
        <v/>
      </c>
      <c r="D3876">
        <f>"LINE-"&amp;TEXT($A3876,"0000000")</f>
        <v/>
      </c>
      <c r="E3876" s="7">
        <f>Settings!$B$2+$A3876-1</f>
        <v/>
      </c>
      <c r="F3876" s="7">
        <f>Settings!$B$2+MOD($A3876-1,Settings!$B$7)</f>
        <v/>
      </c>
      <c r="G3876">
        <f>YEAR($F3876)</f>
        <v/>
      </c>
      <c r="H3876">
        <f>"Q"&amp;ROUNDUP(MONTH($F3876)/3,0)</f>
        <v/>
      </c>
      <c r="I3876">
        <f>MONTH($F3876)</f>
        <v/>
      </c>
      <c r="J3876">
        <f>CHOOSE(MONTH($F3876),"Январь","Февраль","Март","Апрель","Май","Июнь","Июль","Август","Сентябрь","Октябрь","Ноябрь","Декабрь")</f>
        <v/>
      </c>
      <c r="K3876">
        <f>DAY($F3876)</f>
        <v/>
      </c>
      <c r="L3876">
        <f>IF(MOD($A3876,10)&lt;7,"ФО_01_Крупный","ФО_"&amp;TEXT(MOD($A3876,8)+1,"00"))</f>
        <v/>
      </c>
      <c r="M3876">
        <f>IF($AB3876="Да","Регион_001_Крупный","Регион_"&amp;TEXT(MOD(QUOTIENT($A3876-1,20),180)+1,"000"))</f>
        <v/>
      </c>
      <c r="N3876">
        <f>IF($AB3876="Да","Город_"&amp;TEXT(MOD($A3876-1,250)+1,"0000"),"Город_"&amp;TEXT(MOD($A3876-1,3000)+1,"0000"))</f>
        <v/>
      </c>
      <c r="O3876">
        <f>IF($AB3876="Да","Холдинг_Крупный","Холдинг_"&amp;TEXT(MOD(QUOTIENT($A3876-1,10000),20)+1,"00"))</f>
        <v/>
      </c>
      <c r="P3876">
        <f>IF($AB3876="Да","Организация_Крупная","Организация_"&amp;TEXT(MOD(QUOTIENT($A3876-1,500),600)+1,"000"))</f>
        <v/>
      </c>
      <c r="Q3876">
        <f>"Отдел_"&amp;TEXT(MOD(QUOTIENT($A3876-1,50),100)+1,"000")</f>
        <v/>
      </c>
      <c r="R3876">
        <f>IF($AB3876="Да","Группа_Крупная","Группа_"&amp;TEXT(MOD(QUOTIENT($A3876-1,5000),30)+1,"00"))</f>
        <v/>
      </c>
      <c r="S3876">
        <f>IF($AB3876="Да","Категория_Крупная","Категория_"&amp;TEXT(MOD(QUOTIENT($A3876-1,500),120)+1,"000"))</f>
        <v/>
      </c>
      <c r="T3876">
        <f>IF($AB3876="Да","Подкатегория_Крупная","Подкатегория_"&amp;TEXT(MOD(QUOTIENT($A3876-1,50),300)+1,"000"))</f>
        <v/>
      </c>
      <c r="U3876">
        <f>"SKU_"&amp;TEXT($A3876,"0000000")</f>
        <v/>
      </c>
      <c r="V3876">
        <f>CHOOSE(MOD($A3876-1,4)+1,"Enterprise","SMB","Госсектор","Розница")</f>
        <v/>
      </c>
      <c r="W3876">
        <f>"Клиент_"&amp;TEXT(MOD($A3876-1,20000)+1,"00000")</f>
        <v/>
      </c>
      <c r="X3876">
        <f>CHOOSE(MOD($A3876-1,5)+1,"Портал","API","Импорт","Ручной ввод","Интеграция")</f>
        <v/>
      </c>
      <c r="Y3876" s="8">
        <f>ROUND(1000+MOD($A3876*37,90000)+IF($AB3876="Да",5000,0),2)</f>
        <v/>
      </c>
      <c r="Z3876">
        <f>1+MOD($A3876,20)</f>
        <v/>
      </c>
      <c r="AA3876" s="8">
        <f>ROUND($Y3876*(0.08+MOD($A3876,17)/100),2)</f>
        <v/>
      </c>
      <c r="AB3876">
        <f>IF(MOD($A3876,10)&lt;7,"Да","Нет")</f>
        <v/>
      </c>
      <c r="AC3876">
        <f>$R3876&amp;" / "&amp;$S3876&amp;" / "&amp;$T3876</f>
        <v/>
      </c>
      <c r="AD3876">
        <f>1</f>
        <v/>
      </c>
      <c r="AE3876">
        <f>IF($A3876&lt;=Settings!$B$4,"до 100",IF($A3876&lt;=Settings!$B$5,"до 10 000",IF($A3876&lt;=Settings!$B$6,"до 100 000","100 000+")))</f>
        <v/>
      </c>
    </row>
    <row r="3877">
      <c r="A3877">
        <f>ROW()-1</f>
        <v/>
      </c>
      <c r="B3877">
        <f>IF($A3877&lt;=Settings!$B$4,"small_control",IF($A3877&lt;=Settings!$B$5,"medium_10k",IF($A3877&lt;=Settings!$B$6,"large_100k","extreme_1m")))</f>
        <v/>
      </c>
      <c r="C3877">
        <f>"ORD-"&amp;TEXT(QUOTIENT($A3877-1,3)+1,"0000000")</f>
        <v/>
      </c>
      <c r="D3877">
        <f>"LINE-"&amp;TEXT($A3877,"0000000")</f>
        <v/>
      </c>
      <c r="E3877" s="7">
        <f>Settings!$B$2+$A3877-1</f>
        <v/>
      </c>
      <c r="F3877" s="7">
        <f>Settings!$B$2+MOD($A3877-1,Settings!$B$7)</f>
        <v/>
      </c>
      <c r="G3877">
        <f>YEAR($F3877)</f>
        <v/>
      </c>
      <c r="H3877">
        <f>"Q"&amp;ROUNDUP(MONTH($F3877)/3,0)</f>
        <v/>
      </c>
      <c r="I3877">
        <f>MONTH($F3877)</f>
        <v/>
      </c>
      <c r="J3877">
        <f>CHOOSE(MONTH($F3877),"Январь","Февраль","Март","Апрель","Май","Июнь","Июль","Август","Сентябрь","Октябрь","Ноябрь","Декабрь")</f>
        <v/>
      </c>
      <c r="K3877">
        <f>DAY($F3877)</f>
        <v/>
      </c>
      <c r="L3877">
        <f>IF(MOD($A3877,10)&lt;7,"ФО_01_Крупный","ФО_"&amp;TEXT(MOD($A3877,8)+1,"00"))</f>
        <v/>
      </c>
      <c r="M3877">
        <f>IF($AB3877="Да","Регион_001_Крупный","Регион_"&amp;TEXT(MOD(QUOTIENT($A3877-1,20),180)+1,"000"))</f>
        <v/>
      </c>
      <c r="N3877">
        <f>IF($AB3877="Да","Город_"&amp;TEXT(MOD($A3877-1,250)+1,"0000"),"Город_"&amp;TEXT(MOD($A3877-1,3000)+1,"0000"))</f>
        <v/>
      </c>
      <c r="O3877">
        <f>IF($AB3877="Да","Холдинг_Крупный","Холдинг_"&amp;TEXT(MOD(QUOTIENT($A3877-1,10000),20)+1,"00"))</f>
        <v/>
      </c>
      <c r="P3877">
        <f>IF($AB3877="Да","Организация_Крупная","Организация_"&amp;TEXT(MOD(QUOTIENT($A3877-1,500),600)+1,"000"))</f>
        <v/>
      </c>
      <c r="Q3877">
        <f>"Отдел_"&amp;TEXT(MOD(QUOTIENT($A3877-1,50),100)+1,"000")</f>
        <v/>
      </c>
      <c r="R3877">
        <f>IF($AB3877="Да","Группа_Крупная","Группа_"&amp;TEXT(MOD(QUOTIENT($A3877-1,5000),30)+1,"00"))</f>
        <v/>
      </c>
      <c r="S3877">
        <f>IF($AB3877="Да","Категория_Крупная","Категория_"&amp;TEXT(MOD(QUOTIENT($A3877-1,500),120)+1,"000"))</f>
        <v/>
      </c>
      <c r="T3877">
        <f>IF($AB3877="Да","Подкатегория_Крупная","Подкатегория_"&amp;TEXT(MOD(QUOTIENT($A3877-1,50),300)+1,"000"))</f>
        <v/>
      </c>
      <c r="U3877">
        <f>"SKU_"&amp;TEXT($A3877,"0000000")</f>
        <v/>
      </c>
      <c r="V3877">
        <f>CHOOSE(MOD($A3877-1,4)+1,"Enterprise","SMB","Госсектор","Розница")</f>
        <v/>
      </c>
      <c r="W3877">
        <f>"Клиент_"&amp;TEXT(MOD($A3877-1,20000)+1,"00000")</f>
        <v/>
      </c>
      <c r="X3877">
        <f>CHOOSE(MOD($A3877-1,5)+1,"Портал","API","Импорт","Ручной ввод","Интеграция")</f>
        <v/>
      </c>
      <c r="Y3877" s="8">
        <f>ROUND(1000+MOD($A3877*37,90000)+IF($AB3877="Да",5000,0),2)</f>
        <v/>
      </c>
      <c r="Z3877">
        <f>1+MOD($A3877,20)</f>
        <v/>
      </c>
      <c r="AA3877" s="8">
        <f>ROUND($Y3877*(0.08+MOD($A3877,17)/100),2)</f>
        <v/>
      </c>
      <c r="AB3877">
        <f>IF(MOD($A3877,10)&lt;7,"Да","Нет")</f>
        <v/>
      </c>
      <c r="AC3877">
        <f>$R3877&amp;" / "&amp;$S3877&amp;" / "&amp;$T3877</f>
        <v/>
      </c>
      <c r="AD3877">
        <f>1</f>
        <v/>
      </c>
      <c r="AE3877">
        <f>IF($A3877&lt;=Settings!$B$4,"до 100",IF($A3877&lt;=Settings!$B$5,"до 10 000",IF($A3877&lt;=Settings!$B$6,"до 100 000","100 000+")))</f>
        <v/>
      </c>
    </row>
    <row r="3878">
      <c r="A3878">
        <f>ROW()-1</f>
        <v/>
      </c>
      <c r="B3878">
        <f>IF($A3878&lt;=Settings!$B$4,"small_control",IF($A3878&lt;=Settings!$B$5,"medium_10k",IF($A3878&lt;=Settings!$B$6,"large_100k","extreme_1m")))</f>
        <v/>
      </c>
      <c r="C3878">
        <f>"ORD-"&amp;TEXT(QUOTIENT($A3878-1,3)+1,"0000000")</f>
        <v/>
      </c>
      <c r="D3878">
        <f>"LINE-"&amp;TEXT($A3878,"0000000")</f>
        <v/>
      </c>
      <c r="E3878" s="7">
        <f>Settings!$B$2+$A3878-1</f>
        <v/>
      </c>
      <c r="F3878" s="7">
        <f>Settings!$B$2+MOD($A3878-1,Settings!$B$7)</f>
        <v/>
      </c>
      <c r="G3878">
        <f>YEAR($F3878)</f>
        <v/>
      </c>
      <c r="H3878">
        <f>"Q"&amp;ROUNDUP(MONTH($F3878)/3,0)</f>
        <v/>
      </c>
      <c r="I3878">
        <f>MONTH($F3878)</f>
        <v/>
      </c>
      <c r="J3878">
        <f>CHOOSE(MONTH($F3878),"Январь","Февраль","Март","Апрель","Май","Июнь","Июль","Август","Сентябрь","Октябрь","Ноябрь","Декабрь")</f>
        <v/>
      </c>
      <c r="K3878">
        <f>DAY($F3878)</f>
        <v/>
      </c>
      <c r="L3878">
        <f>IF(MOD($A3878,10)&lt;7,"ФО_01_Крупный","ФО_"&amp;TEXT(MOD($A3878,8)+1,"00"))</f>
        <v/>
      </c>
      <c r="M3878">
        <f>IF($AB3878="Да","Регион_001_Крупный","Регион_"&amp;TEXT(MOD(QUOTIENT($A3878-1,20),180)+1,"000"))</f>
        <v/>
      </c>
      <c r="N3878">
        <f>IF($AB3878="Да","Город_"&amp;TEXT(MOD($A3878-1,250)+1,"0000"),"Город_"&amp;TEXT(MOD($A3878-1,3000)+1,"0000"))</f>
        <v/>
      </c>
      <c r="O3878">
        <f>IF($AB3878="Да","Холдинг_Крупный","Холдинг_"&amp;TEXT(MOD(QUOTIENT($A3878-1,10000),20)+1,"00"))</f>
        <v/>
      </c>
      <c r="P3878">
        <f>IF($AB3878="Да","Организация_Крупная","Организация_"&amp;TEXT(MOD(QUOTIENT($A3878-1,500),600)+1,"000"))</f>
        <v/>
      </c>
      <c r="Q3878">
        <f>"Отдел_"&amp;TEXT(MOD(QUOTIENT($A3878-1,50),100)+1,"000")</f>
        <v/>
      </c>
      <c r="R3878">
        <f>IF($AB3878="Да","Группа_Крупная","Группа_"&amp;TEXT(MOD(QUOTIENT($A3878-1,5000),30)+1,"00"))</f>
        <v/>
      </c>
      <c r="S3878">
        <f>IF($AB3878="Да","Категория_Крупная","Категория_"&amp;TEXT(MOD(QUOTIENT($A3878-1,500),120)+1,"000"))</f>
        <v/>
      </c>
      <c r="T3878">
        <f>IF($AB3878="Да","Подкатегория_Крупная","Подкатегория_"&amp;TEXT(MOD(QUOTIENT($A3878-1,50),300)+1,"000"))</f>
        <v/>
      </c>
      <c r="U3878">
        <f>"SKU_"&amp;TEXT($A3878,"0000000")</f>
        <v/>
      </c>
      <c r="V3878">
        <f>CHOOSE(MOD($A3878-1,4)+1,"Enterprise","SMB","Госсектор","Розница")</f>
        <v/>
      </c>
      <c r="W3878">
        <f>"Клиент_"&amp;TEXT(MOD($A3878-1,20000)+1,"00000")</f>
        <v/>
      </c>
      <c r="X3878">
        <f>CHOOSE(MOD($A3878-1,5)+1,"Портал","API","Импорт","Ручной ввод","Интеграция")</f>
        <v/>
      </c>
      <c r="Y3878" s="8">
        <f>ROUND(1000+MOD($A3878*37,90000)+IF($AB3878="Да",5000,0),2)</f>
        <v/>
      </c>
      <c r="Z3878">
        <f>1+MOD($A3878,20)</f>
        <v/>
      </c>
      <c r="AA3878" s="8">
        <f>ROUND($Y3878*(0.08+MOD($A3878,17)/100),2)</f>
        <v/>
      </c>
      <c r="AB3878">
        <f>IF(MOD($A3878,10)&lt;7,"Да","Нет")</f>
        <v/>
      </c>
      <c r="AC3878">
        <f>$R3878&amp;" / "&amp;$S3878&amp;" / "&amp;$T3878</f>
        <v/>
      </c>
      <c r="AD3878">
        <f>1</f>
        <v/>
      </c>
      <c r="AE3878">
        <f>IF($A3878&lt;=Settings!$B$4,"до 100",IF($A3878&lt;=Settings!$B$5,"до 10 000",IF($A3878&lt;=Settings!$B$6,"до 100 000","100 000+")))</f>
        <v/>
      </c>
    </row>
    <row r="3879">
      <c r="A3879">
        <f>ROW()-1</f>
        <v/>
      </c>
      <c r="B3879">
        <f>IF($A3879&lt;=Settings!$B$4,"small_control",IF($A3879&lt;=Settings!$B$5,"medium_10k",IF($A3879&lt;=Settings!$B$6,"large_100k","extreme_1m")))</f>
        <v/>
      </c>
      <c r="C3879">
        <f>"ORD-"&amp;TEXT(QUOTIENT($A3879-1,3)+1,"0000000")</f>
        <v/>
      </c>
      <c r="D3879">
        <f>"LINE-"&amp;TEXT($A3879,"0000000")</f>
        <v/>
      </c>
      <c r="E3879" s="7">
        <f>Settings!$B$2+$A3879-1</f>
        <v/>
      </c>
      <c r="F3879" s="7">
        <f>Settings!$B$2+MOD($A3879-1,Settings!$B$7)</f>
        <v/>
      </c>
      <c r="G3879">
        <f>YEAR($F3879)</f>
        <v/>
      </c>
      <c r="H3879">
        <f>"Q"&amp;ROUNDUP(MONTH($F3879)/3,0)</f>
        <v/>
      </c>
      <c r="I3879">
        <f>MONTH($F3879)</f>
        <v/>
      </c>
      <c r="J3879">
        <f>CHOOSE(MONTH($F3879),"Январь","Февраль","Март","Апрель","Май","Июнь","Июль","Август","Сентябрь","Октябрь","Ноябрь","Декабрь")</f>
        <v/>
      </c>
      <c r="K3879">
        <f>DAY($F3879)</f>
        <v/>
      </c>
      <c r="L3879">
        <f>IF(MOD($A3879,10)&lt;7,"ФО_01_Крупный","ФО_"&amp;TEXT(MOD($A3879,8)+1,"00"))</f>
        <v/>
      </c>
      <c r="M3879">
        <f>IF($AB3879="Да","Регион_001_Крупный","Регион_"&amp;TEXT(MOD(QUOTIENT($A3879-1,20),180)+1,"000"))</f>
        <v/>
      </c>
      <c r="N3879">
        <f>IF($AB3879="Да","Город_"&amp;TEXT(MOD($A3879-1,250)+1,"0000"),"Город_"&amp;TEXT(MOD($A3879-1,3000)+1,"0000"))</f>
        <v/>
      </c>
      <c r="O3879">
        <f>IF($AB3879="Да","Холдинг_Крупный","Холдинг_"&amp;TEXT(MOD(QUOTIENT($A3879-1,10000),20)+1,"00"))</f>
        <v/>
      </c>
      <c r="P3879">
        <f>IF($AB3879="Да","Организация_Крупная","Организация_"&amp;TEXT(MOD(QUOTIENT($A3879-1,500),600)+1,"000"))</f>
        <v/>
      </c>
      <c r="Q3879">
        <f>"Отдел_"&amp;TEXT(MOD(QUOTIENT($A3879-1,50),100)+1,"000")</f>
        <v/>
      </c>
      <c r="R3879">
        <f>IF($AB3879="Да","Группа_Крупная","Группа_"&amp;TEXT(MOD(QUOTIENT($A3879-1,5000),30)+1,"00"))</f>
        <v/>
      </c>
      <c r="S3879">
        <f>IF($AB3879="Да","Категория_Крупная","Категория_"&amp;TEXT(MOD(QUOTIENT($A3879-1,500),120)+1,"000"))</f>
        <v/>
      </c>
      <c r="T3879">
        <f>IF($AB3879="Да","Подкатегория_Крупная","Подкатегория_"&amp;TEXT(MOD(QUOTIENT($A3879-1,50),300)+1,"000"))</f>
        <v/>
      </c>
      <c r="U3879">
        <f>"SKU_"&amp;TEXT($A3879,"0000000")</f>
        <v/>
      </c>
      <c r="V3879">
        <f>CHOOSE(MOD($A3879-1,4)+1,"Enterprise","SMB","Госсектор","Розница")</f>
        <v/>
      </c>
      <c r="W3879">
        <f>"Клиент_"&amp;TEXT(MOD($A3879-1,20000)+1,"00000")</f>
        <v/>
      </c>
      <c r="X3879">
        <f>CHOOSE(MOD($A3879-1,5)+1,"Портал","API","Импорт","Ручной ввод","Интеграция")</f>
        <v/>
      </c>
      <c r="Y3879" s="8">
        <f>ROUND(1000+MOD($A3879*37,90000)+IF($AB3879="Да",5000,0),2)</f>
        <v/>
      </c>
      <c r="Z3879">
        <f>1+MOD($A3879,20)</f>
        <v/>
      </c>
      <c r="AA3879" s="8">
        <f>ROUND($Y3879*(0.08+MOD($A3879,17)/100),2)</f>
        <v/>
      </c>
      <c r="AB3879">
        <f>IF(MOD($A3879,10)&lt;7,"Да","Нет")</f>
        <v/>
      </c>
      <c r="AC3879">
        <f>$R3879&amp;" / "&amp;$S3879&amp;" / "&amp;$T3879</f>
        <v/>
      </c>
      <c r="AD3879">
        <f>1</f>
        <v/>
      </c>
      <c r="AE3879">
        <f>IF($A3879&lt;=Settings!$B$4,"до 100",IF($A3879&lt;=Settings!$B$5,"до 10 000",IF($A3879&lt;=Settings!$B$6,"до 100 000","100 000+")))</f>
        <v/>
      </c>
    </row>
    <row r="3880">
      <c r="A3880">
        <f>ROW()-1</f>
        <v/>
      </c>
      <c r="B3880">
        <f>IF($A3880&lt;=Settings!$B$4,"small_control",IF($A3880&lt;=Settings!$B$5,"medium_10k",IF($A3880&lt;=Settings!$B$6,"large_100k","extreme_1m")))</f>
        <v/>
      </c>
      <c r="C3880">
        <f>"ORD-"&amp;TEXT(QUOTIENT($A3880-1,3)+1,"0000000")</f>
        <v/>
      </c>
      <c r="D3880">
        <f>"LINE-"&amp;TEXT($A3880,"0000000")</f>
        <v/>
      </c>
      <c r="E3880" s="7">
        <f>Settings!$B$2+$A3880-1</f>
        <v/>
      </c>
      <c r="F3880" s="7">
        <f>Settings!$B$2+MOD($A3880-1,Settings!$B$7)</f>
        <v/>
      </c>
      <c r="G3880">
        <f>YEAR($F3880)</f>
        <v/>
      </c>
      <c r="H3880">
        <f>"Q"&amp;ROUNDUP(MONTH($F3880)/3,0)</f>
        <v/>
      </c>
      <c r="I3880">
        <f>MONTH($F3880)</f>
        <v/>
      </c>
      <c r="J3880">
        <f>CHOOSE(MONTH($F3880),"Январь","Февраль","Март","Апрель","Май","Июнь","Июль","Август","Сентябрь","Октябрь","Ноябрь","Декабрь")</f>
        <v/>
      </c>
      <c r="K3880">
        <f>DAY($F3880)</f>
        <v/>
      </c>
      <c r="L3880">
        <f>IF(MOD($A3880,10)&lt;7,"ФО_01_Крупный","ФО_"&amp;TEXT(MOD($A3880,8)+1,"00"))</f>
        <v/>
      </c>
      <c r="M3880">
        <f>IF($AB3880="Да","Регион_001_Крупный","Регион_"&amp;TEXT(MOD(QUOTIENT($A3880-1,20),180)+1,"000"))</f>
        <v/>
      </c>
      <c r="N3880">
        <f>IF($AB3880="Да","Город_"&amp;TEXT(MOD($A3880-1,250)+1,"0000"),"Город_"&amp;TEXT(MOD($A3880-1,3000)+1,"0000"))</f>
        <v/>
      </c>
      <c r="O3880">
        <f>IF($AB3880="Да","Холдинг_Крупный","Холдинг_"&amp;TEXT(MOD(QUOTIENT($A3880-1,10000),20)+1,"00"))</f>
        <v/>
      </c>
      <c r="P3880">
        <f>IF($AB3880="Да","Организация_Крупная","Организация_"&amp;TEXT(MOD(QUOTIENT($A3880-1,500),600)+1,"000"))</f>
        <v/>
      </c>
      <c r="Q3880">
        <f>"Отдел_"&amp;TEXT(MOD(QUOTIENT($A3880-1,50),100)+1,"000")</f>
        <v/>
      </c>
      <c r="R3880">
        <f>IF($AB3880="Да","Группа_Крупная","Группа_"&amp;TEXT(MOD(QUOTIENT($A3880-1,5000),30)+1,"00"))</f>
        <v/>
      </c>
      <c r="S3880">
        <f>IF($AB3880="Да","Категория_Крупная","Категория_"&amp;TEXT(MOD(QUOTIENT($A3880-1,500),120)+1,"000"))</f>
        <v/>
      </c>
      <c r="T3880">
        <f>IF($AB3880="Да","Подкатегория_Крупная","Подкатегория_"&amp;TEXT(MOD(QUOTIENT($A3880-1,50),300)+1,"000"))</f>
        <v/>
      </c>
      <c r="U3880">
        <f>"SKU_"&amp;TEXT($A3880,"0000000")</f>
        <v/>
      </c>
      <c r="V3880">
        <f>CHOOSE(MOD($A3880-1,4)+1,"Enterprise","SMB","Госсектор","Розница")</f>
        <v/>
      </c>
      <c r="W3880">
        <f>"Клиент_"&amp;TEXT(MOD($A3880-1,20000)+1,"00000")</f>
        <v/>
      </c>
      <c r="X3880">
        <f>CHOOSE(MOD($A3880-1,5)+1,"Портал","API","Импорт","Ручной ввод","Интеграция")</f>
        <v/>
      </c>
      <c r="Y3880" s="8">
        <f>ROUND(1000+MOD($A3880*37,90000)+IF($AB3880="Да",5000,0),2)</f>
        <v/>
      </c>
      <c r="Z3880">
        <f>1+MOD($A3880,20)</f>
        <v/>
      </c>
      <c r="AA3880" s="8">
        <f>ROUND($Y3880*(0.08+MOD($A3880,17)/100),2)</f>
        <v/>
      </c>
      <c r="AB3880">
        <f>IF(MOD($A3880,10)&lt;7,"Да","Нет")</f>
        <v/>
      </c>
      <c r="AC3880">
        <f>$R3880&amp;" / "&amp;$S3880&amp;" / "&amp;$T3880</f>
        <v/>
      </c>
      <c r="AD3880">
        <f>1</f>
        <v/>
      </c>
      <c r="AE3880">
        <f>IF($A3880&lt;=Settings!$B$4,"до 100",IF($A3880&lt;=Settings!$B$5,"до 10 000",IF($A3880&lt;=Settings!$B$6,"до 100 000","100 000+")))</f>
        <v/>
      </c>
    </row>
    <row r="3881">
      <c r="A3881">
        <f>ROW()-1</f>
        <v/>
      </c>
      <c r="B3881">
        <f>IF($A3881&lt;=Settings!$B$4,"small_control",IF($A3881&lt;=Settings!$B$5,"medium_10k",IF($A3881&lt;=Settings!$B$6,"large_100k","extreme_1m")))</f>
        <v/>
      </c>
      <c r="C3881">
        <f>"ORD-"&amp;TEXT(QUOTIENT($A3881-1,3)+1,"0000000")</f>
        <v/>
      </c>
      <c r="D3881">
        <f>"LINE-"&amp;TEXT($A3881,"0000000")</f>
        <v/>
      </c>
      <c r="E3881" s="7">
        <f>Settings!$B$2+$A3881-1</f>
        <v/>
      </c>
      <c r="F3881" s="7">
        <f>Settings!$B$2+MOD($A3881-1,Settings!$B$7)</f>
        <v/>
      </c>
      <c r="G3881">
        <f>YEAR($F3881)</f>
        <v/>
      </c>
      <c r="H3881">
        <f>"Q"&amp;ROUNDUP(MONTH($F3881)/3,0)</f>
        <v/>
      </c>
      <c r="I3881">
        <f>MONTH($F3881)</f>
        <v/>
      </c>
      <c r="J3881">
        <f>CHOOSE(MONTH($F3881),"Январь","Февраль","Март","Апрель","Май","Июнь","Июль","Август","Сентябрь","Октябрь","Ноябрь","Декабрь")</f>
        <v/>
      </c>
      <c r="K3881">
        <f>DAY($F3881)</f>
        <v/>
      </c>
      <c r="L3881">
        <f>IF(MOD($A3881,10)&lt;7,"ФО_01_Крупный","ФО_"&amp;TEXT(MOD($A3881,8)+1,"00"))</f>
        <v/>
      </c>
      <c r="M3881">
        <f>IF($AB3881="Да","Регион_001_Крупный","Регион_"&amp;TEXT(MOD(QUOTIENT($A3881-1,20),180)+1,"000"))</f>
        <v/>
      </c>
      <c r="N3881">
        <f>IF($AB3881="Да","Город_"&amp;TEXT(MOD($A3881-1,250)+1,"0000"),"Город_"&amp;TEXT(MOD($A3881-1,3000)+1,"0000"))</f>
        <v/>
      </c>
      <c r="O3881">
        <f>IF($AB3881="Да","Холдинг_Крупный","Холдинг_"&amp;TEXT(MOD(QUOTIENT($A3881-1,10000),20)+1,"00"))</f>
        <v/>
      </c>
      <c r="P3881">
        <f>IF($AB3881="Да","Организация_Крупная","Организация_"&amp;TEXT(MOD(QUOTIENT($A3881-1,500),600)+1,"000"))</f>
        <v/>
      </c>
      <c r="Q3881">
        <f>"Отдел_"&amp;TEXT(MOD(QUOTIENT($A3881-1,50),100)+1,"000")</f>
        <v/>
      </c>
      <c r="R3881">
        <f>IF($AB3881="Да","Группа_Крупная","Группа_"&amp;TEXT(MOD(QUOTIENT($A3881-1,5000),30)+1,"00"))</f>
        <v/>
      </c>
      <c r="S3881">
        <f>IF($AB3881="Да","Категория_Крупная","Категория_"&amp;TEXT(MOD(QUOTIENT($A3881-1,500),120)+1,"000"))</f>
        <v/>
      </c>
      <c r="T3881">
        <f>IF($AB3881="Да","Подкатегория_Крупная","Подкатегория_"&amp;TEXT(MOD(QUOTIENT($A3881-1,50),300)+1,"000"))</f>
        <v/>
      </c>
      <c r="U3881">
        <f>"SKU_"&amp;TEXT($A3881,"0000000")</f>
        <v/>
      </c>
      <c r="V3881">
        <f>CHOOSE(MOD($A3881-1,4)+1,"Enterprise","SMB","Госсектор","Розница")</f>
        <v/>
      </c>
      <c r="W3881">
        <f>"Клиент_"&amp;TEXT(MOD($A3881-1,20000)+1,"00000")</f>
        <v/>
      </c>
      <c r="X3881">
        <f>CHOOSE(MOD($A3881-1,5)+1,"Портал","API","Импорт","Ручной ввод","Интеграция")</f>
        <v/>
      </c>
      <c r="Y3881" s="8">
        <f>ROUND(1000+MOD($A3881*37,90000)+IF($AB3881="Да",5000,0),2)</f>
        <v/>
      </c>
      <c r="Z3881">
        <f>1+MOD($A3881,20)</f>
        <v/>
      </c>
      <c r="AA3881" s="8">
        <f>ROUND($Y3881*(0.08+MOD($A3881,17)/100),2)</f>
        <v/>
      </c>
      <c r="AB3881">
        <f>IF(MOD($A3881,10)&lt;7,"Да","Нет")</f>
        <v/>
      </c>
      <c r="AC3881">
        <f>$R3881&amp;" / "&amp;$S3881&amp;" / "&amp;$T3881</f>
        <v/>
      </c>
      <c r="AD3881">
        <f>1</f>
        <v/>
      </c>
      <c r="AE3881">
        <f>IF($A3881&lt;=Settings!$B$4,"до 100",IF($A3881&lt;=Settings!$B$5,"до 10 000",IF($A3881&lt;=Settings!$B$6,"до 100 000","100 000+")))</f>
        <v/>
      </c>
    </row>
    <row r="3882">
      <c r="A3882">
        <f>ROW()-1</f>
        <v/>
      </c>
      <c r="B3882">
        <f>IF($A3882&lt;=Settings!$B$4,"small_control",IF($A3882&lt;=Settings!$B$5,"medium_10k",IF($A3882&lt;=Settings!$B$6,"large_100k","extreme_1m")))</f>
        <v/>
      </c>
      <c r="C3882">
        <f>"ORD-"&amp;TEXT(QUOTIENT($A3882-1,3)+1,"0000000")</f>
        <v/>
      </c>
      <c r="D3882">
        <f>"LINE-"&amp;TEXT($A3882,"0000000")</f>
        <v/>
      </c>
      <c r="E3882" s="7">
        <f>Settings!$B$2+$A3882-1</f>
        <v/>
      </c>
      <c r="F3882" s="7">
        <f>Settings!$B$2+MOD($A3882-1,Settings!$B$7)</f>
        <v/>
      </c>
      <c r="G3882">
        <f>YEAR($F3882)</f>
        <v/>
      </c>
      <c r="H3882">
        <f>"Q"&amp;ROUNDUP(MONTH($F3882)/3,0)</f>
        <v/>
      </c>
      <c r="I3882">
        <f>MONTH($F3882)</f>
        <v/>
      </c>
      <c r="J3882">
        <f>CHOOSE(MONTH($F3882),"Январь","Февраль","Март","Апрель","Май","Июнь","Июль","Август","Сентябрь","Октябрь","Ноябрь","Декабрь")</f>
        <v/>
      </c>
      <c r="K3882">
        <f>DAY($F3882)</f>
        <v/>
      </c>
      <c r="L3882">
        <f>IF(MOD($A3882,10)&lt;7,"ФО_01_Крупный","ФО_"&amp;TEXT(MOD($A3882,8)+1,"00"))</f>
        <v/>
      </c>
      <c r="M3882">
        <f>IF($AB3882="Да","Регион_001_Крупный","Регион_"&amp;TEXT(MOD(QUOTIENT($A3882-1,20),180)+1,"000"))</f>
        <v/>
      </c>
      <c r="N3882">
        <f>IF($AB3882="Да","Город_"&amp;TEXT(MOD($A3882-1,250)+1,"0000"),"Город_"&amp;TEXT(MOD($A3882-1,3000)+1,"0000"))</f>
        <v/>
      </c>
      <c r="O3882">
        <f>IF($AB3882="Да","Холдинг_Крупный","Холдинг_"&amp;TEXT(MOD(QUOTIENT($A3882-1,10000),20)+1,"00"))</f>
        <v/>
      </c>
      <c r="P3882">
        <f>IF($AB3882="Да","Организация_Крупная","Организация_"&amp;TEXT(MOD(QUOTIENT($A3882-1,500),600)+1,"000"))</f>
        <v/>
      </c>
      <c r="Q3882">
        <f>"Отдел_"&amp;TEXT(MOD(QUOTIENT($A3882-1,50),100)+1,"000")</f>
        <v/>
      </c>
      <c r="R3882">
        <f>IF($AB3882="Да","Группа_Крупная","Группа_"&amp;TEXT(MOD(QUOTIENT($A3882-1,5000),30)+1,"00"))</f>
        <v/>
      </c>
      <c r="S3882">
        <f>IF($AB3882="Да","Категория_Крупная","Категория_"&amp;TEXT(MOD(QUOTIENT($A3882-1,500),120)+1,"000"))</f>
        <v/>
      </c>
      <c r="T3882">
        <f>IF($AB3882="Да","Подкатегория_Крупная","Подкатегория_"&amp;TEXT(MOD(QUOTIENT($A3882-1,50),300)+1,"000"))</f>
        <v/>
      </c>
      <c r="U3882">
        <f>"SKU_"&amp;TEXT($A3882,"0000000")</f>
        <v/>
      </c>
      <c r="V3882">
        <f>CHOOSE(MOD($A3882-1,4)+1,"Enterprise","SMB","Госсектор","Розница")</f>
        <v/>
      </c>
      <c r="W3882">
        <f>"Клиент_"&amp;TEXT(MOD($A3882-1,20000)+1,"00000")</f>
        <v/>
      </c>
      <c r="X3882">
        <f>CHOOSE(MOD($A3882-1,5)+1,"Портал","API","Импорт","Ручной ввод","Интеграция")</f>
        <v/>
      </c>
      <c r="Y3882" s="8">
        <f>ROUND(1000+MOD($A3882*37,90000)+IF($AB3882="Да",5000,0),2)</f>
        <v/>
      </c>
      <c r="Z3882">
        <f>1+MOD($A3882,20)</f>
        <v/>
      </c>
      <c r="AA3882" s="8">
        <f>ROUND($Y3882*(0.08+MOD($A3882,17)/100),2)</f>
        <v/>
      </c>
      <c r="AB3882">
        <f>IF(MOD($A3882,10)&lt;7,"Да","Нет")</f>
        <v/>
      </c>
      <c r="AC3882">
        <f>$R3882&amp;" / "&amp;$S3882&amp;" / "&amp;$T3882</f>
        <v/>
      </c>
      <c r="AD3882">
        <f>1</f>
        <v/>
      </c>
      <c r="AE3882">
        <f>IF($A3882&lt;=Settings!$B$4,"до 100",IF($A3882&lt;=Settings!$B$5,"до 10 000",IF($A3882&lt;=Settings!$B$6,"до 100 000","100 000+")))</f>
        <v/>
      </c>
    </row>
    <row r="3883">
      <c r="A3883">
        <f>ROW()-1</f>
        <v/>
      </c>
      <c r="B3883">
        <f>IF($A3883&lt;=Settings!$B$4,"small_control",IF($A3883&lt;=Settings!$B$5,"medium_10k",IF($A3883&lt;=Settings!$B$6,"large_100k","extreme_1m")))</f>
        <v/>
      </c>
      <c r="C3883">
        <f>"ORD-"&amp;TEXT(QUOTIENT($A3883-1,3)+1,"0000000")</f>
        <v/>
      </c>
      <c r="D3883">
        <f>"LINE-"&amp;TEXT($A3883,"0000000")</f>
        <v/>
      </c>
      <c r="E3883" s="7">
        <f>Settings!$B$2+$A3883-1</f>
        <v/>
      </c>
      <c r="F3883" s="7">
        <f>Settings!$B$2+MOD($A3883-1,Settings!$B$7)</f>
        <v/>
      </c>
      <c r="G3883">
        <f>YEAR($F3883)</f>
        <v/>
      </c>
      <c r="H3883">
        <f>"Q"&amp;ROUNDUP(MONTH($F3883)/3,0)</f>
        <v/>
      </c>
      <c r="I3883">
        <f>MONTH($F3883)</f>
        <v/>
      </c>
      <c r="J3883">
        <f>CHOOSE(MONTH($F3883),"Январь","Февраль","Март","Апрель","Май","Июнь","Июль","Август","Сентябрь","Октябрь","Ноябрь","Декабрь")</f>
        <v/>
      </c>
      <c r="K3883">
        <f>DAY($F3883)</f>
        <v/>
      </c>
      <c r="L3883">
        <f>IF(MOD($A3883,10)&lt;7,"ФО_01_Крупный","ФО_"&amp;TEXT(MOD($A3883,8)+1,"00"))</f>
        <v/>
      </c>
      <c r="M3883">
        <f>IF($AB3883="Да","Регион_001_Крупный","Регион_"&amp;TEXT(MOD(QUOTIENT($A3883-1,20),180)+1,"000"))</f>
        <v/>
      </c>
      <c r="N3883">
        <f>IF($AB3883="Да","Город_"&amp;TEXT(MOD($A3883-1,250)+1,"0000"),"Город_"&amp;TEXT(MOD($A3883-1,3000)+1,"0000"))</f>
        <v/>
      </c>
      <c r="O3883">
        <f>IF($AB3883="Да","Холдинг_Крупный","Холдинг_"&amp;TEXT(MOD(QUOTIENT($A3883-1,10000),20)+1,"00"))</f>
        <v/>
      </c>
      <c r="P3883">
        <f>IF($AB3883="Да","Организация_Крупная","Организация_"&amp;TEXT(MOD(QUOTIENT($A3883-1,500),600)+1,"000"))</f>
        <v/>
      </c>
      <c r="Q3883">
        <f>"Отдел_"&amp;TEXT(MOD(QUOTIENT($A3883-1,50),100)+1,"000")</f>
        <v/>
      </c>
      <c r="R3883">
        <f>IF($AB3883="Да","Группа_Крупная","Группа_"&amp;TEXT(MOD(QUOTIENT($A3883-1,5000),30)+1,"00"))</f>
        <v/>
      </c>
      <c r="S3883">
        <f>IF($AB3883="Да","Категория_Крупная","Категория_"&amp;TEXT(MOD(QUOTIENT($A3883-1,500),120)+1,"000"))</f>
        <v/>
      </c>
      <c r="T3883">
        <f>IF($AB3883="Да","Подкатегория_Крупная","Подкатегория_"&amp;TEXT(MOD(QUOTIENT($A3883-1,50),300)+1,"000"))</f>
        <v/>
      </c>
      <c r="U3883">
        <f>"SKU_"&amp;TEXT($A3883,"0000000")</f>
        <v/>
      </c>
      <c r="V3883">
        <f>CHOOSE(MOD($A3883-1,4)+1,"Enterprise","SMB","Госсектор","Розница")</f>
        <v/>
      </c>
      <c r="W3883">
        <f>"Клиент_"&amp;TEXT(MOD($A3883-1,20000)+1,"00000")</f>
        <v/>
      </c>
      <c r="X3883">
        <f>CHOOSE(MOD($A3883-1,5)+1,"Портал","API","Импорт","Ручной ввод","Интеграция")</f>
        <v/>
      </c>
      <c r="Y3883" s="8">
        <f>ROUND(1000+MOD($A3883*37,90000)+IF($AB3883="Да",5000,0),2)</f>
        <v/>
      </c>
      <c r="Z3883">
        <f>1+MOD($A3883,20)</f>
        <v/>
      </c>
      <c r="AA3883" s="8">
        <f>ROUND($Y3883*(0.08+MOD($A3883,17)/100),2)</f>
        <v/>
      </c>
      <c r="AB3883">
        <f>IF(MOD($A3883,10)&lt;7,"Да","Нет")</f>
        <v/>
      </c>
      <c r="AC3883">
        <f>$R3883&amp;" / "&amp;$S3883&amp;" / "&amp;$T3883</f>
        <v/>
      </c>
      <c r="AD3883">
        <f>1</f>
        <v/>
      </c>
      <c r="AE3883">
        <f>IF($A3883&lt;=Settings!$B$4,"до 100",IF($A3883&lt;=Settings!$B$5,"до 10 000",IF($A3883&lt;=Settings!$B$6,"до 100 000","100 000+")))</f>
        <v/>
      </c>
    </row>
    <row r="3884">
      <c r="A3884">
        <f>ROW()-1</f>
        <v/>
      </c>
      <c r="B3884">
        <f>IF($A3884&lt;=Settings!$B$4,"small_control",IF($A3884&lt;=Settings!$B$5,"medium_10k",IF($A3884&lt;=Settings!$B$6,"large_100k","extreme_1m")))</f>
        <v/>
      </c>
      <c r="C3884">
        <f>"ORD-"&amp;TEXT(QUOTIENT($A3884-1,3)+1,"0000000")</f>
        <v/>
      </c>
      <c r="D3884">
        <f>"LINE-"&amp;TEXT($A3884,"0000000")</f>
        <v/>
      </c>
      <c r="E3884" s="7">
        <f>Settings!$B$2+$A3884-1</f>
        <v/>
      </c>
      <c r="F3884" s="7">
        <f>Settings!$B$2+MOD($A3884-1,Settings!$B$7)</f>
        <v/>
      </c>
      <c r="G3884">
        <f>YEAR($F3884)</f>
        <v/>
      </c>
      <c r="H3884">
        <f>"Q"&amp;ROUNDUP(MONTH($F3884)/3,0)</f>
        <v/>
      </c>
      <c r="I3884">
        <f>MONTH($F3884)</f>
        <v/>
      </c>
      <c r="J3884">
        <f>CHOOSE(MONTH($F3884),"Январь","Февраль","Март","Апрель","Май","Июнь","Июль","Август","Сентябрь","Октябрь","Ноябрь","Декабрь")</f>
        <v/>
      </c>
      <c r="K3884">
        <f>DAY($F3884)</f>
        <v/>
      </c>
      <c r="L3884">
        <f>IF(MOD($A3884,10)&lt;7,"ФО_01_Крупный","ФО_"&amp;TEXT(MOD($A3884,8)+1,"00"))</f>
        <v/>
      </c>
      <c r="M3884">
        <f>IF($AB3884="Да","Регион_001_Крупный","Регион_"&amp;TEXT(MOD(QUOTIENT($A3884-1,20),180)+1,"000"))</f>
        <v/>
      </c>
      <c r="N3884">
        <f>IF($AB3884="Да","Город_"&amp;TEXT(MOD($A3884-1,250)+1,"0000"),"Город_"&amp;TEXT(MOD($A3884-1,3000)+1,"0000"))</f>
        <v/>
      </c>
      <c r="O3884">
        <f>IF($AB3884="Да","Холдинг_Крупный","Холдинг_"&amp;TEXT(MOD(QUOTIENT($A3884-1,10000),20)+1,"00"))</f>
        <v/>
      </c>
      <c r="P3884">
        <f>IF($AB3884="Да","Организация_Крупная","Организация_"&amp;TEXT(MOD(QUOTIENT($A3884-1,500),600)+1,"000"))</f>
        <v/>
      </c>
      <c r="Q3884">
        <f>"Отдел_"&amp;TEXT(MOD(QUOTIENT($A3884-1,50),100)+1,"000")</f>
        <v/>
      </c>
      <c r="R3884">
        <f>IF($AB3884="Да","Группа_Крупная","Группа_"&amp;TEXT(MOD(QUOTIENT($A3884-1,5000),30)+1,"00"))</f>
        <v/>
      </c>
      <c r="S3884">
        <f>IF($AB3884="Да","Категория_Крупная","Категория_"&amp;TEXT(MOD(QUOTIENT($A3884-1,500),120)+1,"000"))</f>
        <v/>
      </c>
      <c r="T3884">
        <f>IF($AB3884="Да","Подкатегория_Крупная","Подкатегория_"&amp;TEXT(MOD(QUOTIENT($A3884-1,50),300)+1,"000"))</f>
        <v/>
      </c>
      <c r="U3884">
        <f>"SKU_"&amp;TEXT($A3884,"0000000")</f>
        <v/>
      </c>
      <c r="V3884">
        <f>CHOOSE(MOD($A3884-1,4)+1,"Enterprise","SMB","Госсектор","Розница")</f>
        <v/>
      </c>
      <c r="W3884">
        <f>"Клиент_"&amp;TEXT(MOD($A3884-1,20000)+1,"00000")</f>
        <v/>
      </c>
      <c r="X3884">
        <f>CHOOSE(MOD($A3884-1,5)+1,"Портал","API","Импорт","Ручной ввод","Интеграция")</f>
        <v/>
      </c>
      <c r="Y3884" s="8">
        <f>ROUND(1000+MOD($A3884*37,90000)+IF($AB3884="Да",5000,0),2)</f>
        <v/>
      </c>
      <c r="Z3884">
        <f>1+MOD($A3884,20)</f>
        <v/>
      </c>
      <c r="AA3884" s="8">
        <f>ROUND($Y3884*(0.08+MOD($A3884,17)/100),2)</f>
        <v/>
      </c>
      <c r="AB3884">
        <f>IF(MOD($A3884,10)&lt;7,"Да","Нет")</f>
        <v/>
      </c>
      <c r="AC3884">
        <f>$R3884&amp;" / "&amp;$S3884&amp;" / "&amp;$T3884</f>
        <v/>
      </c>
      <c r="AD3884">
        <f>1</f>
        <v/>
      </c>
      <c r="AE3884">
        <f>IF($A3884&lt;=Settings!$B$4,"до 100",IF($A3884&lt;=Settings!$B$5,"до 10 000",IF($A3884&lt;=Settings!$B$6,"до 100 000","100 000+")))</f>
        <v/>
      </c>
    </row>
    <row r="3885">
      <c r="A3885">
        <f>ROW()-1</f>
        <v/>
      </c>
      <c r="B3885">
        <f>IF($A3885&lt;=Settings!$B$4,"small_control",IF($A3885&lt;=Settings!$B$5,"medium_10k",IF($A3885&lt;=Settings!$B$6,"large_100k","extreme_1m")))</f>
        <v/>
      </c>
      <c r="C3885">
        <f>"ORD-"&amp;TEXT(QUOTIENT($A3885-1,3)+1,"0000000")</f>
        <v/>
      </c>
      <c r="D3885">
        <f>"LINE-"&amp;TEXT($A3885,"0000000")</f>
        <v/>
      </c>
      <c r="E3885" s="7">
        <f>Settings!$B$2+$A3885-1</f>
        <v/>
      </c>
      <c r="F3885" s="7">
        <f>Settings!$B$2+MOD($A3885-1,Settings!$B$7)</f>
        <v/>
      </c>
      <c r="G3885">
        <f>YEAR($F3885)</f>
        <v/>
      </c>
      <c r="H3885">
        <f>"Q"&amp;ROUNDUP(MONTH($F3885)/3,0)</f>
        <v/>
      </c>
      <c r="I3885">
        <f>MONTH($F3885)</f>
        <v/>
      </c>
      <c r="J3885">
        <f>CHOOSE(MONTH($F3885),"Январь","Февраль","Март","Апрель","Май","Июнь","Июль","Август","Сентябрь","Октябрь","Ноябрь","Декабрь")</f>
        <v/>
      </c>
      <c r="K3885">
        <f>DAY($F3885)</f>
        <v/>
      </c>
      <c r="L3885">
        <f>IF(MOD($A3885,10)&lt;7,"ФО_01_Крупный","ФО_"&amp;TEXT(MOD($A3885,8)+1,"00"))</f>
        <v/>
      </c>
      <c r="M3885">
        <f>IF($AB3885="Да","Регион_001_Крупный","Регион_"&amp;TEXT(MOD(QUOTIENT($A3885-1,20),180)+1,"000"))</f>
        <v/>
      </c>
      <c r="N3885">
        <f>IF($AB3885="Да","Город_"&amp;TEXT(MOD($A3885-1,250)+1,"0000"),"Город_"&amp;TEXT(MOD($A3885-1,3000)+1,"0000"))</f>
        <v/>
      </c>
      <c r="O3885">
        <f>IF($AB3885="Да","Холдинг_Крупный","Холдинг_"&amp;TEXT(MOD(QUOTIENT($A3885-1,10000),20)+1,"00"))</f>
        <v/>
      </c>
      <c r="P3885">
        <f>IF($AB3885="Да","Организация_Крупная","Организация_"&amp;TEXT(MOD(QUOTIENT($A3885-1,500),600)+1,"000"))</f>
        <v/>
      </c>
      <c r="Q3885">
        <f>"Отдел_"&amp;TEXT(MOD(QUOTIENT($A3885-1,50),100)+1,"000")</f>
        <v/>
      </c>
      <c r="R3885">
        <f>IF($AB3885="Да","Группа_Крупная","Группа_"&amp;TEXT(MOD(QUOTIENT($A3885-1,5000),30)+1,"00"))</f>
        <v/>
      </c>
      <c r="S3885">
        <f>IF($AB3885="Да","Категория_Крупная","Категория_"&amp;TEXT(MOD(QUOTIENT($A3885-1,500),120)+1,"000"))</f>
        <v/>
      </c>
      <c r="T3885">
        <f>IF($AB3885="Да","Подкатегория_Крупная","Подкатегория_"&amp;TEXT(MOD(QUOTIENT($A3885-1,50),300)+1,"000"))</f>
        <v/>
      </c>
      <c r="U3885">
        <f>"SKU_"&amp;TEXT($A3885,"0000000")</f>
        <v/>
      </c>
      <c r="V3885">
        <f>CHOOSE(MOD($A3885-1,4)+1,"Enterprise","SMB","Госсектор","Розница")</f>
        <v/>
      </c>
      <c r="W3885">
        <f>"Клиент_"&amp;TEXT(MOD($A3885-1,20000)+1,"00000")</f>
        <v/>
      </c>
      <c r="X3885">
        <f>CHOOSE(MOD($A3885-1,5)+1,"Портал","API","Импорт","Ручной ввод","Интеграция")</f>
        <v/>
      </c>
      <c r="Y3885" s="8">
        <f>ROUND(1000+MOD($A3885*37,90000)+IF($AB3885="Да",5000,0),2)</f>
        <v/>
      </c>
      <c r="Z3885">
        <f>1+MOD($A3885,20)</f>
        <v/>
      </c>
      <c r="AA3885" s="8">
        <f>ROUND($Y3885*(0.08+MOD($A3885,17)/100),2)</f>
        <v/>
      </c>
      <c r="AB3885">
        <f>IF(MOD($A3885,10)&lt;7,"Да","Нет")</f>
        <v/>
      </c>
      <c r="AC3885">
        <f>$R3885&amp;" / "&amp;$S3885&amp;" / "&amp;$T3885</f>
        <v/>
      </c>
      <c r="AD3885">
        <f>1</f>
        <v/>
      </c>
      <c r="AE3885">
        <f>IF($A3885&lt;=Settings!$B$4,"до 100",IF($A3885&lt;=Settings!$B$5,"до 10 000",IF($A3885&lt;=Settings!$B$6,"до 100 000","100 000+")))</f>
        <v/>
      </c>
    </row>
    <row r="3886">
      <c r="A3886">
        <f>ROW()-1</f>
        <v/>
      </c>
      <c r="B3886">
        <f>IF($A3886&lt;=Settings!$B$4,"small_control",IF($A3886&lt;=Settings!$B$5,"medium_10k",IF($A3886&lt;=Settings!$B$6,"large_100k","extreme_1m")))</f>
        <v/>
      </c>
      <c r="C3886">
        <f>"ORD-"&amp;TEXT(QUOTIENT($A3886-1,3)+1,"0000000")</f>
        <v/>
      </c>
      <c r="D3886">
        <f>"LINE-"&amp;TEXT($A3886,"0000000")</f>
        <v/>
      </c>
      <c r="E3886" s="7">
        <f>Settings!$B$2+$A3886-1</f>
        <v/>
      </c>
      <c r="F3886" s="7">
        <f>Settings!$B$2+MOD($A3886-1,Settings!$B$7)</f>
        <v/>
      </c>
      <c r="G3886">
        <f>YEAR($F3886)</f>
        <v/>
      </c>
      <c r="H3886">
        <f>"Q"&amp;ROUNDUP(MONTH($F3886)/3,0)</f>
        <v/>
      </c>
      <c r="I3886">
        <f>MONTH($F3886)</f>
        <v/>
      </c>
      <c r="J3886">
        <f>CHOOSE(MONTH($F3886),"Январь","Февраль","Март","Апрель","Май","Июнь","Июль","Август","Сентябрь","Октябрь","Ноябрь","Декабрь")</f>
        <v/>
      </c>
      <c r="K3886">
        <f>DAY($F3886)</f>
        <v/>
      </c>
      <c r="L3886">
        <f>IF(MOD($A3886,10)&lt;7,"ФО_01_Крупный","ФО_"&amp;TEXT(MOD($A3886,8)+1,"00"))</f>
        <v/>
      </c>
      <c r="M3886">
        <f>IF($AB3886="Да","Регион_001_Крупный","Регион_"&amp;TEXT(MOD(QUOTIENT($A3886-1,20),180)+1,"000"))</f>
        <v/>
      </c>
      <c r="N3886">
        <f>IF($AB3886="Да","Город_"&amp;TEXT(MOD($A3886-1,250)+1,"0000"),"Город_"&amp;TEXT(MOD($A3886-1,3000)+1,"0000"))</f>
        <v/>
      </c>
      <c r="O3886">
        <f>IF($AB3886="Да","Холдинг_Крупный","Холдинг_"&amp;TEXT(MOD(QUOTIENT($A3886-1,10000),20)+1,"00"))</f>
        <v/>
      </c>
      <c r="P3886">
        <f>IF($AB3886="Да","Организация_Крупная","Организация_"&amp;TEXT(MOD(QUOTIENT($A3886-1,500),600)+1,"000"))</f>
        <v/>
      </c>
      <c r="Q3886">
        <f>"Отдел_"&amp;TEXT(MOD(QUOTIENT($A3886-1,50),100)+1,"000")</f>
        <v/>
      </c>
      <c r="R3886">
        <f>IF($AB3886="Да","Группа_Крупная","Группа_"&amp;TEXT(MOD(QUOTIENT($A3886-1,5000),30)+1,"00"))</f>
        <v/>
      </c>
      <c r="S3886">
        <f>IF($AB3886="Да","Категория_Крупная","Категория_"&amp;TEXT(MOD(QUOTIENT($A3886-1,500),120)+1,"000"))</f>
        <v/>
      </c>
      <c r="T3886">
        <f>IF($AB3886="Да","Подкатегория_Крупная","Подкатегория_"&amp;TEXT(MOD(QUOTIENT($A3886-1,50),300)+1,"000"))</f>
        <v/>
      </c>
      <c r="U3886">
        <f>"SKU_"&amp;TEXT($A3886,"0000000")</f>
        <v/>
      </c>
      <c r="V3886">
        <f>CHOOSE(MOD($A3886-1,4)+1,"Enterprise","SMB","Госсектор","Розница")</f>
        <v/>
      </c>
      <c r="W3886">
        <f>"Клиент_"&amp;TEXT(MOD($A3886-1,20000)+1,"00000")</f>
        <v/>
      </c>
      <c r="X3886">
        <f>CHOOSE(MOD($A3886-1,5)+1,"Портал","API","Импорт","Ручной ввод","Интеграция")</f>
        <v/>
      </c>
      <c r="Y3886" s="8">
        <f>ROUND(1000+MOD($A3886*37,90000)+IF($AB3886="Да",5000,0),2)</f>
        <v/>
      </c>
      <c r="Z3886">
        <f>1+MOD($A3886,20)</f>
        <v/>
      </c>
      <c r="AA3886" s="8">
        <f>ROUND($Y3886*(0.08+MOD($A3886,17)/100),2)</f>
        <v/>
      </c>
      <c r="AB3886">
        <f>IF(MOD($A3886,10)&lt;7,"Да","Нет")</f>
        <v/>
      </c>
      <c r="AC3886">
        <f>$R3886&amp;" / "&amp;$S3886&amp;" / "&amp;$T3886</f>
        <v/>
      </c>
      <c r="AD3886">
        <f>1</f>
        <v/>
      </c>
      <c r="AE3886">
        <f>IF($A3886&lt;=Settings!$B$4,"до 100",IF($A3886&lt;=Settings!$B$5,"до 10 000",IF($A3886&lt;=Settings!$B$6,"до 100 000","100 000+")))</f>
        <v/>
      </c>
    </row>
    <row r="3887">
      <c r="A3887">
        <f>ROW()-1</f>
        <v/>
      </c>
      <c r="B3887">
        <f>IF($A3887&lt;=Settings!$B$4,"small_control",IF($A3887&lt;=Settings!$B$5,"medium_10k",IF($A3887&lt;=Settings!$B$6,"large_100k","extreme_1m")))</f>
        <v/>
      </c>
      <c r="C3887">
        <f>"ORD-"&amp;TEXT(QUOTIENT($A3887-1,3)+1,"0000000")</f>
        <v/>
      </c>
      <c r="D3887">
        <f>"LINE-"&amp;TEXT($A3887,"0000000")</f>
        <v/>
      </c>
      <c r="E3887" s="7">
        <f>Settings!$B$2+$A3887-1</f>
        <v/>
      </c>
      <c r="F3887" s="7">
        <f>Settings!$B$2+MOD($A3887-1,Settings!$B$7)</f>
        <v/>
      </c>
      <c r="G3887">
        <f>YEAR($F3887)</f>
        <v/>
      </c>
      <c r="H3887">
        <f>"Q"&amp;ROUNDUP(MONTH($F3887)/3,0)</f>
        <v/>
      </c>
      <c r="I3887">
        <f>MONTH($F3887)</f>
        <v/>
      </c>
      <c r="J3887">
        <f>CHOOSE(MONTH($F3887),"Январь","Февраль","Март","Апрель","Май","Июнь","Июль","Август","Сентябрь","Октябрь","Ноябрь","Декабрь")</f>
        <v/>
      </c>
      <c r="K3887">
        <f>DAY($F3887)</f>
        <v/>
      </c>
      <c r="L3887">
        <f>IF(MOD($A3887,10)&lt;7,"ФО_01_Крупный","ФО_"&amp;TEXT(MOD($A3887,8)+1,"00"))</f>
        <v/>
      </c>
      <c r="M3887">
        <f>IF($AB3887="Да","Регион_001_Крупный","Регион_"&amp;TEXT(MOD(QUOTIENT($A3887-1,20),180)+1,"000"))</f>
        <v/>
      </c>
      <c r="N3887">
        <f>IF($AB3887="Да","Город_"&amp;TEXT(MOD($A3887-1,250)+1,"0000"),"Город_"&amp;TEXT(MOD($A3887-1,3000)+1,"0000"))</f>
        <v/>
      </c>
      <c r="O3887">
        <f>IF($AB3887="Да","Холдинг_Крупный","Холдинг_"&amp;TEXT(MOD(QUOTIENT($A3887-1,10000),20)+1,"00"))</f>
        <v/>
      </c>
      <c r="P3887">
        <f>IF($AB3887="Да","Организация_Крупная","Организация_"&amp;TEXT(MOD(QUOTIENT($A3887-1,500),600)+1,"000"))</f>
        <v/>
      </c>
      <c r="Q3887">
        <f>"Отдел_"&amp;TEXT(MOD(QUOTIENT($A3887-1,50),100)+1,"000")</f>
        <v/>
      </c>
      <c r="R3887">
        <f>IF($AB3887="Да","Группа_Крупная","Группа_"&amp;TEXT(MOD(QUOTIENT($A3887-1,5000),30)+1,"00"))</f>
        <v/>
      </c>
      <c r="S3887">
        <f>IF($AB3887="Да","Категория_Крупная","Категория_"&amp;TEXT(MOD(QUOTIENT($A3887-1,500),120)+1,"000"))</f>
        <v/>
      </c>
      <c r="T3887">
        <f>IF($AB3887="Да","Подкатегория_Крупная","Подкатегория_"&amp;TEXT(MOD(QUOTIENT($A3887-1,50),300)+1,"000"))</f>
        <v/>
      </c>
      <c r="U3887">
        <f>"SKU_"&amp;TEXT($A3887,"0000000")</f>
        <v/>
      </c>
      <c r="V3887">
        <f>CHOOSE(MOD($A3887-1,4)+1,"Enterprise","SMB","Госсектор","Розница")</f>
        <v/>
      </c>
      <c r="W3887">
        <f>"Клиент_"&amp;TEXT(MOD($A3887-1,20000)+1,"00000")</f>
        <v/>
      </c>
      <c r="X3887">
        <f>CHOOSE(MOD($A3887-1,5)+1,"Портал","API","Импорт","Ручной ввод","Интеграция")</f>
        <v/>
      </c>
      <c r="Y3887" s="8">
        <f>ROUND(1000+MOD($A3887*37,90000)+IF($AB3887="Да",5000,0),2)</f>
        <v/>
      </c>
      <c r="Z3887">
        <f>1+MOD($A3887,20)</f>
        <v/>
      </c>
      <c r="AA3887" s="8">
        <f>ROUND($Y3887*(0.08+MOD($A3887,17)/100),2)</f>
        <v/>
      </c>
      <c r="AB3887">
        <f>IF(MOD($A3887,10)&lt;7,"Да","Нет")</f>
        <v/>
      </c>
      <c r="AC3887">
        <f>$R3887&amp;" / "&amp;$S3887&amp;" / "&amp;$T3887</f>
        <v/>
      </c>
      <c r="AD3887">
        <f>1</f>
        <v/>
      </c>
      <c r="AE3887">
        <f>IF($A3887&lt;=Settings!$B$4,"до 100",IF($A3887&lt;=Settings!$B$5,"до 10 000",IF($A3887&lt;=Settings!$B$6,"до 100 000","100 000+")))</f>
        <v/>
      </c>
    </row>
    <row r="3888">
      <c r="A3888">
        <f>ROW()-1</f>
        <v/>
      </c>
      <c r="B3888">
        <f>IF($A3888&lt;=Settings!$B$4,"small_control",IF($A3888&lt;=Settings!$B$5,"medium_10k",IF($A3888&lt;=Settings!$B$6,"large_100k","extreme_1m")))</f>
        <v/>
      </c>
      <c r="C3888">
        <f>"ORD-"&amp;TEXT(QUOTIENT($A3888-1,3)+1,"0000000")</f>
        <v/>
      </c>
      <c r="D3888">
        <f>"LINE-"&amp;TEXT($A3888,"0000000")</f>
        <v/>
      </c>
      <c r="E3888" s="7">
        <f>Settings!$B$2+$A3888-1</f>
        <v/>
      </c>
      <c r="F3888" s="7">
        <f>Settings!$B$2+MOD($A3888-1,Settings!$B$7)</f>
        <v/>
      </c>
      <c r="G3888">
        <f>YEAR($F3888)</f>
        <v/>
      </c>
      <c r="H3888">
        <f>"Q"&amp;ROUNDUP(MONTH($F3888)/3,0)</f>
        <v/>
      </c>
      <c r="I3888">
        <f>MONTH($F3888)</f>
        <v/>
      </c>
      <c r="J3888">
        <f>CHOOSE(MONTH($F3888),"Январь","Февраль","Март","Апрель","Май","Июнь","Июль","Август","Сентябрь","Октябрь","Ноябрь","Декабрь")</f>
        <v/>
      </c>
      <c r="K3888">
        <f>DAY($F3888)</f>
        <v/>
      </c>
      <c r="L3888">
        <f>IF(MOD($A3888,10)&lt;7,"ФО_01_Крупный","ФО_"&amp;TEXT(MOD($A3888,8)+1,"00"))</f>
        <v/>
      </c>
      <c r="M3888">
        <f>IF($AB3888="Да","Регион_001_Крупный","Регион_"&amp;TEXT(MOD(QUOTIENT($A3888-1,20),180)+1,"000"))</f>
        <v/>
      </c>
      <c r="N3888">
        <f>IF($AB3888="Да","Город_"&amp;TEXT(MOD($A3888-1,250)+1,"0000"),"Город_"&amp;TEXT(MOD($A3888-1,3000)+1,"0000"))</f>
        <v/>
      </c>
      <c r="O3888">
        <f>IF($AB3888="Да","Холдинг_Крупный","Холдинг_"&amp;TEXT(MOD(QUOTIENT($A3888-1,10000),20)+1,"00"))</f>
        <v/>
      </c>
      <c r="P3888">
        <f>IF($AB3888="Да","Организация_Крупная","Организация_"&amp;TEXT(MOD(QUOTIENT($A3888-1,500),600)+1,"000"))</f>
        <v/>
      </c>
      <c r="Q3888">
        <f>"Отдел_"&amp;TEXT(MOD(QUOTIENT($A3888-1,50),100)+1,"000")</f>
        <v/>
      </c>
      <c r="R3888">
        <f>IF($AB3888="Да","Группа_Крупная","Группа_"&amp;TEXT(MOD(QUOTIENT($A3888-1,5000),30)+1,"00"))</f>
        <v/>
      </c>
      <c r="S3888">
        <f>IF($AB3888="Да","Категория_Крупная","Категория_"&amp;TEXT(MOD(QUOTIENT($A3888-1,500),120)+1,"000"))</f>
        <v/>
      </c>
      <c r="T3888">
        <f>IF($AB3888="Да","Подкатегория_Крупная","Подкатегория_"&amp;TEXT(MOD(QUOTIENT($A3888-1,50),300)+1,"000"))</f>
        <v/>
      </c>
      <c r="U3888">
        <f>"SKU_"&amp;TEXT($A3888,"0000000")</f>
        <v/>
      </c>
      <c r="V3888">
        <f>CHOOSE(MOD($A3888-1,4)+1,"Enterprise","SMB","Госсектор","Розница")</f>
        <v/>
      </c>
      <c r="W3888">
        <f>"Клиент_"&amp;TEXT(MOD($A3888-1,20000)+1,"00000")</f>
        <v/>
      </c>
      <c r="X3888">
        <f>CHOOSE(MOD($A3888-1,5)+1,"Портал","API","Импорт","Ручной ввод","Интеграция")</f>
        <v/>
      </c>
      <c r="Y3888" s="8">
        <f>ROUND(1000+MOD($A3888*37,90000)+IF($AB3888="Да",5000,0),2)</f>
        <v/>
      </c>
      <c r="Z3888">
        <f>1+MOD($A3888,20)</f>
        <v/>
      </c>
      <c r="AA3888" s="8">
        <f>ROUND($Y3888*(0.08+MOD($A3888,17)/100),2)</f>
        <v/>
      </c>
      <c r="AB3888">
        <f>IF(MOD($A3888,10)&lt;7,"Да","Нет")</f>
        <v/>
      </c>
      <c r="AC3888">
        <f>$R3888&amp;" / "&amp;$S3888&amp;" / "&amp;$T3888</f>
        <v/>
      </c>
      <c r="AD3888">
        <f>1</f>
        <v/>
      </c>
      <c r="AE3888">
        <f>IF($A3888&lt;=Settings!$B$4,"до 100",IF($A3888&lt;=Settings!$B$5,"до 10 000",IF($A3888&lt;=Settings!$B$6,"до 100 000","100 000+")))</f>
        <v/>
      </c>
    </row>
    <row r="3889">
      <c r="A3889">
        <f>ROW()-1</f>
        <v/>
      </c>
      <c r="B3889">
        <f>IF($A3889&lt;=Settings!$B$4,"small_control",IF($A3889&lt;=Settings!$B$5,"medium_10k",IF($A3889&lt;=Settings!$B$6,"large_100k","extreme_1m")))</f>
        <v/>
      </c>
      <c r="C3889">
        <f>"ORD-"&amp;TEXT(QUOTIENT($A3889-1,3)+1,"0000000")</f>
        <v/>
      </c>
      <c r="D3889">
        <f>"LINE-"&amp;TEXT($A3889,"0000000")</f>
        <v/>
      </c>
      <c r="E3889" s="7">
        <f>Settings!$B$2+$A3889-1</f>
        <v/>
      </c>
      <c r="F3889" s="7">
        <f>Settings!$B$2+MOD($A3889-1,Settings!$B$7)</f>
        <v/>
      </c>
      <c r="G3889">
        <f>YEAR($F3889)</f>
        <v/>
      </c>
      <c r="H3889">
        <f>"Q"&amp;ROUNDUP(MONTH($F3889)/3,0)</f>
        <v/>
      </c>
      <c r="I3889">
        <f>MONTH($F3889)</f>
        <v/>
      </c>
      <c r="J3889">
        <f>CHOOSE(MONTH($F3889),"Январь","Февраль","Март","Апрель","Май","Июнь","Июль","Август","Сентябрь","Октябрь","Ноябрь","Декабрь")</f>
        <v/>
      </c>
      <c r="K3889">
        <f>DAY($F3889)</f>
        <v/>
      </c>
      <c r="L3889">
        <f>IF(MOD($A3889,10)&lt;7,"ФО_01_Крупный","ФО_"&amp;TEXT(MOD($A3889,8)+1,"00"))</f>
        <v/>
      </c>
      <c r="M3889">
        <f>IF($AB3889="Да","Регион_001_Крупный","Регион_"&amp;TEXT(MOD(QUOTIENT($A3889-1,20),180)+1,"000"))</f>
        <v/>
      </c>
      <c r="N3889">
        <f>IF($AB3889="Да","Город_"&amp;TEXT(MOD($A3889-1,250)+1,"0000"),"Город_"&amp;TEXT(MOD($A3889-1,3000)+1,"0000"))</f>
        <v/>
      </c>
      <c r="O3889">
        <f>IF($AB3889="Да","Холдинг_Крупный","Холдинг_"&amp;TEXT(MOD(QUOTIENT($A3889-1,10000),20)+1,"00"))</f>
        <v/>
      </c>
      <c r="P3889">
        <f>IF($AB3889="Да","Организация_Крупная","Организация_"&amp;TEXT(MOD(QUOTIENT($A3889-1,500),600)+1,"000"))</f>
        <v/>
      </c>
      <c r="Q3889">
        <f>"Отдел_"&amp;TEXT(MOD(QUOTIENT($A3889-1,50),100)+1,"000")</f>
        <v/>
      </c>
      <c r="R3889">
        <f>IF($AB3889="Да","Группа_Крупная","Группа_"&amp;TEXT(MOD(QUOTIENT($A3889-1,5000),30)+1,"00"))</f>
        <v/>
      </c>
      <c r="S3889">
        <f>IF($AB3889="Да","Категория_Крупная","Категория_"&amp;TEXT(MOD(QUOTIENT($A3889-1,500),120)+1,"000"))</f>
        <v/>
      </c>
      <c r="T3889">
        <f>IF($AB3889="Да","Подкатегория_Крупная","Подкатегория_"&amp;TEXT(MOD(QUOTIENT($A3889-1,50),300)+1,"000"))</f>
        <v/>
      </c>
      <c r="U3889">
        <f>"SKU_"&amp;TEXT($A3889,"0000000")</f>
        <v/>
      </c>
      <c r="V3889">
        <f>CHOOSE(MOD($A3889-1,4)+1,"Enterprise","SMB","Госсектор","Розница")</f>
        <v/>
      </c>
      <c r="W3889">
        <f>"Клиент_"&amp;TEXT(MOD($A3889-1,20000)+1,"00000")</f>
        <v/>
      </c>
      <c r="X3889">
        <f>CHOOSE(MOD($A3889-1,5)+1,"Портал","API","Импорт","Ручной ввод","Интеграция")</f>
        <v/>
      </c>
      <c r="Y3889" s="8">
        <f>ROUND(1000+MOD($A3889*37,90000)+IF($AB3889="Да",5000,0),2)</f>
        <v/>
      </c>
      <c r="Z3889">
        <f>1+MOD($A3889,20)</f>
        <v/>
      </c>
      <c r="AA3889" s="8">
        <f>ROUND($Y3889*(0.08+MOD($A3889,17)/100),2)</f>
        <v/>
      </c>
      <c r="AB3889">
        <f>IF(MOD($A3889,10)&lt;7,"Да","Нет")</f>
        <v/>
      </c>
      <c r="AC3889">
        <f>$R3889&amp;" / "&amp;$S3889&amp;" / "&amp;$T3889</f>
        <v/>
      </c>
      <c r="AD3889">
        <f>1</f>
        <v/>
      </c>
      <c r="AE3889">
        <f>IF($A3889&lt;=Settings!$B$4,"до 100",IF($A3889&lt;=Settings!$B$5,"до 10 000",IF($A3889&lt;=Settings!$B$6,"до 100 000","100 000+")))</f>
        <v/>
      </c>
    </row>
    <row r="3890">
      <c r="A3890">
        <f>ROW()-1</f>
        <v/>
      </c>
      <c r="B3890">
        <f>IF($A3890&lt;=Settings!$B$4,"small_control",IF($A3890&lt;=Settings!$B$5,"medium_10k",IF($A3890&lt;=Settings!$B$6,"large_100k","extreme_1m")))</f>
        <v/>
      </c>
      <c r="C3890">
        <f>"ORD-"&amp;TEXT(QUOTIENT($A3890-1,3)+1,"0000000")</f>
        <v/>
      </c>
      <c r="D3890">
        <f>"LINE-"&amp;TEXT($A3890,"0000000")</f>
        <v/>
      </c>
      <c r="E3890" s="7">
        <f>Settings!$B$2+$A3890-1</f>
        <v/>
      </c>
      <c r="F3890" s="7">
        <f>Settings!$B$2+MOD($A3890-1,Settings!$B$7)</f>
        <v/>
      </c>
      <c r="G3890">
        <f>YEAR($F3890)</f>
        <v/>
      </c>
      <c r="H3890">
        <f>"Q"&amp;ROUNDUP(MONTH($F3890)/3,0)</f>
        <v/>
      </c>
      <c r="I3890">
        <f>MONTH($F3890)</f>
        <v/>
      </c>
      <c r="J3890">
        <f>CHOOSE(MONTH($F3890),"Январь","Февраль","Март","Апрель","Май","Июнь","Июль","Август","Сентябрь","Октябрь","Ноябрь","Декабрь")</f>
        <v/>
      </c>
      <c r="K3890">
        <f>DAY($F3890)</f>
        <v/>
      </c>
      <c r="L3890">
        <f>IF(MOD($A3890,10)&lt;7,"ФО_01_Крупный","ФО_"&amp;TEXT(MOD($A3890,8)+1,"00"))</f>
        <v/>
      </c>
      <c r="M3890">
        <f>IF($AB3890="Да","Регион_001_Крупный","Регион_"&amp;TEXT(MOD(QUOTIENT($A3890-1,20),180)+1,"000"))</f>
        <v/>
      </c>
      <c r="N3890">
        <f>IF($AB3890="Да","Город_"&amp;TEXT(MOD($A3890-1,250)+1,"0000"),"Город_"&amp;TEXT(MOD($A3890-1,3000)+1,"0000"))</f>
        <v/>
      </c>
      <c r="O3890">
        <f>IF($AB3890="Да","Холдинг_Крупный","Холдинг_"&amp;TEXT(MOD(QUOTIENT($A3890-1,10000),20)+1,"00"))</f>
        <v/>
      </c>
      <c r="P3890">
        <f>IF($AB3890="Да","Организация_Крупная","Организация_"&amp;TEXT(MOD(QUOTIENT($A3890-1,500),600)+1,"000"))</f>
        <v/>
      </c>
      <c r="Q3890">
        <f>"Отдел_"&amp;TEXT(MOD(QUOTIENT($A3890-1,50),100)+1,"000")</f>
        <v/>
      </c>
      <c r="R3890">
        <f>IF($AB3890="Да","Группа_Крупная","Группа_"&amp;TEXT(MOD(QUOTIENT($A3890-1,5000),30)+1,"00"))</f>
        <v/>
      </c>
      <c r="S3890">
        <f>IF($AB3890="Да","Категория_Крупная","Категория_"&amp;TEXT(MOD(QUOTIENT($A3890-1,500),120)+1,"000"))</f>
        <v/>
      </c>
      <c r="T3890">
        <f>IF($AB3890="Да","Подкатегория_Крупная","Подкатегория_"&amp;TEXT(MOD(QUOTIENT($A3890-1,50),300)+1,"000"))</f>
        <v/>
      </c>
      <c r="U3890">
        <f>"SKU_"&amp;TEXT($A3890,"0000000")</f>
        <v/>
      </c>
      <c r="V3890">
        <f>CHOOSE(MOD($A3890-1,4)+1,"Enterprise","SMB","Госсектор","Розница")</f>
        <v/>
      </c>
      <c r="W3890">
        <f>"Клиент_"&amp;TEXT(MOD($A3890-1,20000)+1,"00000")</f>
        <v/>
      </c>
      <c r="X3890">
        <f>CHOOSE(MOD($A3890-1,5)+1,"Портал","API","Импорт","Ручной ввод","Интеграция")</f>
        <v/>
      </c>
      <c r="Y3890" s="8">
        <f>ROUND(1000+MOD($A3890*37,90000)+IF($AB3890="Да",5000,0),2)</f>
        <v/>
      </c>
      <c r="Z3890">
        <f>1+MOD($A3890,20)</f>
        <v/>
      </c>
      <c r="AA3890" s="8">
        <f>ROUND($Y3890*(0.08+MOD($A3890,17)/100),2)</f>
        <v/>
      </c>
      <c r="AB3890">
        <f>IF(MOD($A3890,10)&lt;7,"Да","Нет")</f>
        <v/>
      </c>
      <c r="AC3890">
        <f>$R3890&amp;" / "&amp;$S3890&amp;" / "&amp;$T3890</f>
        <v/>
      </c>
      <c r="AD3890">
        <f>1</f>
        <v/>
      </c>
      <c r="AE3890">
        <f>IF($A3890&lt;=Settings!$B$4,"до 100",IF($A3890&lt;=Settings!$B$5,"до 10 000",IF($A3890&lt;=Settings!$B$6,"до 100 000","100 000+")))</f>
        <v/>
      </c>
    </row>
    <row r="3891">
      <c r="A3891">
        <f>ROW()-1</f>
        <v/>
      </c>
      <c r="B3891">
        <f>IF($A3891&lt;=Settings!$B$4,"small_control",IF($A3891&lt;=Settings!$B$5,"medium_10k",IF($A3891&lt;=Settings!$B$6,"large_100k","extreme_1m")))</f>
        <v/>
      </c>
      <c r="C3891">
        <f>"ORD-"&amp;TEXT(QUOTIENT($A3891-1,3)+1,"0000000")</f>
        <v/>
      </c>
      <c r="D3891">
        <f>"LINE-"&amp;TEXT($A3891,"0000000")</f>
        <v/>
      </c>
      <c r="E3891" s="7">
        <f>Settings!$B$2+$A3891-1</f>
        <v/>
      </c>
      <c r="F3891" s="7">
        <f>Settings!$B$2+MOD($A3891-1,Settings!$B$7)</f>
        <v/>
      </c>
      <c r="G3891">
        <f>YEAR($F3891)</f>
        <v/>
      </c>
      <c r="H3891">
        <f>"Q"&amp;ROUNDUP(MONTH($F3891)/3,0)</f>
        <v/>
      </c>
      <c r="I3891">
        <f>MONTH($F3891)</f>
        <v/>
      </c>
      <c r="J3891">
        <f>CHOOSE(MONTH($F3891),"Январь","Февраль","Март","Апрель","Май","Июнь","Июль","Август","Сентябрь","Октябрь","Ноябрь","Декабрь")</f>
        <v/>
      </c>
      <c r="K3891">
        <f>DAY($F3891)</f>
        <v/>
      </c>
      <c r="L3891">
        <f>IF(MOD($A3891,10)&lt;7,"ФО_01_Крупный","ФО_"&amp;TEXT(MOD($A3891,8)+1,"00"))</f>
        <v/>
      </c>
      <c r="M3891">
        <f>IF($AB3891="Да","Регион_001_Крупный","Регион_"&amp;TEXT(MOD(QUOTIENT($A3891-1,20),180)+1,"000"))</f>
        <v/>
      </c>
      <c r="N3891">
        <f>IF($AB3891="Да","Город_"&amp;TEXT(MOD($A3891-1,250)+1,"0000"),"Город_"&amp;TEXT(MOD($A3891-1,3000)+1,"0000"))</f>
        <v/>
      </c>
      <c r="O3891">
        <f>IF($AB3891="Да","Холдинг_Крупный","Холдинг_"&amp;TEXT(MOD(QUOTIENT($A3891-1,10000),20)+1,"00"))</f>
        <v/>
      </c>
      <c r="P3891">
        <f>IF($AB3891="Да","Организация_Крупная","Организация_"&amp;TEXT(MOD(QUOTIENT($A3891-1,500),600)+1,"000"))</f>
        <v/>
      </c>
      <c r="Q3891">
        <f>"Отдел_"&amp;TEXT(MOD(QUOTIENT($A3891-1,50),100)+1,"000")</f>
        <v/>
      </c>
      <c r="R3891">
        <f>IF($AB3891="Да","Группа_Крупная","Группа_"&amp;TEXT(MOD(QUOTIENT($A3891-1,5000),30)+1,"00"))</f>
        <v/>
      </c>
      <c r="S3891">
        <f>IF($AB3891="Да","Категория_Крупная","Категория_"&amp;TEXT(MOD(QUOTIENT($A3891-1,500),120)+1,"000"))</f>
        <v/>
      </c>
      <c r="T3891">
        <f>IF($AB3891="Да","Подкатегория_Крупная","Подкатегория_"&amp;TEXT(MOD(QUOTIENT($A3891-1,50),300)+1,"000"))</f>
        <v/>
      </c>
      <c r="U3891">
        <f>"SKU_"&amp;TEXT($A3891,"0000000")</f>
        <v/>
      </c>
      <c r="V3891">
        <f>CHOOSE(MOD($A3891-1,4)+1,"Enterprise","SMB","Госсектор","Розница")</f>
        <v/>
      </c>
      <c r="W3891">
        <f>"Клиент_"&amp;TEXT(MOD($A3891-1,20000)+1,"00000")</f>
        <v/>
      </c>
      <c r="X3891">
        <f>CHOOSE(MOD($A3891-1,5)+1,"Портал","API","Импорт","Ручной ввод","Интеграция")</f>
        <v/>
      </c>
      <c r="Y3891" s="8">
        <f>ROUND(1000+MOD($A3891*37,90000)+IF($AB3891="Да",5000,0),2)</f>
        <v/>
      </c>
      <c r="Z3891">
        <f>1+MOD($A3891,20)</f>
        <v/>
      </c>
      <c r="AA3891" s="8">
        <f>ROUND($Y3891*(0.08+MOD($A3891,17)/100),2)</f>
        <v/>
      </c>
      <c r="AB3891">
        <f>IF(MOD($A3891,10)&lt;7,"Да","Нет")</f>
        <v/>
      </c>
      <c r="AC3891">
        <f>$R3891&amp;" / "&amp;$S3891&amp;" / "&amp;$T3891</f>
        <v/>
      </c>
      <c r="AD3891">
        <f>1</f>
        <v/>
      </c>
      <c r="AE3891">
        <f>IF($A3891&lt;=Settings!$B$4,"до 100",IF($A3891&lt;=Settings!$B$5,"до 10 000",IF($A3891&lt;=Settings!$B$6,"до 100 000","100 000+")))</f>
        <v/>
      </c>
    </row>
    <row r="3892">
      <c r="A3892">
        <f>ROW()-1</f>
        <v/>
      </c>
      <c r="B3892">
        <f>IF($A3892&lt;=Settings!$B$4,"small_control",IF($A3892&lt;=Settings!$B$5,"medium_10k",IF($A3892&lt;=Settings!$B$6,"large_100k","extreme_1m")))</f>
        <v/>
      </c>
      <c r="C3892">
        <f>"ORD-"&amp;TEXT(QUOTIENT($A3892-1,3)+1,"0000000")</f>
        <v/>
      </c>
      <c r="D3892">
        <f>"LINE-"&amp;TEXT($A3892,"0000000")</f>
        <v/>
      </c>
      <c r="E3892" s="7">
        <f>Settings!$B$2+$A3892-1</f>
        <v/>
      </c>
      <c r="F3892" s="7">
        <f>Settings!$B$2+MOD($A3892-1,Settings!$B$7)</f>
        <v/>
      </c>
      <c r="G3892">
        <f>YEAR($F3892)</f>
        <v/>
      </c>
      <c r="H3892">
        <f>"Q"&amp;ROUNDUP(MONTH($F3892)/3,0)</f>
        <v/>
      </c>
      <c r="I3892">
        <f>MONTH($F3892)</f>
        <v/>
      </c>
      <c r="J3892">
        <f>CHOOSE(MONTH($F3892),"Январь","Февраль","Март","Апрель","Май","Июнь","Июль","Август","Сентябрь","Октябрь","Ноябрь","Декабрь")</f>
        <v/>
      </c>
      <c r="K3892">
        <f>DAY($F3892)</f>
        <v/>
      </c>
      <c r="L3892">
        <f>IF(MOD($A3892,10)&lt;7,"ФО_01_Крупный","ФО_"&amp;TEXT(MOD($A3892,8)+1,"00"))</f>
        <v/>
      </c>
      <c r="M3892">
        <f>IF($AB3892="Да","Регион_001_Крупный","Регион_"&amp;TEXT(MOD(QUOTIENT($A3892-1,20),180)+1,"000"))</f>
        <v/>
      </c>
      <c r="N3892">
        <f>IF($AB3892="Да","Город_"&amp;TEXT(MOD($A3892-1,250)+1,"0000"),"Город_"&amp;TEXT(MOD($A3892-1,3000)+1,"0000"))</f>
        <v/>
      </c>
      <c r="O3892">
        <f>IF($AB3892="Да","Холдинг_Крупный","Холдинг_"&amp;TEXT(MOD(QUOTIENT($A3892-1,10000),20)+1,"00"))</f>
        <v/>
      </c>
      <c r="P3892">
        <f>IF($AB3892="Да","Организация_Крупная","Организация_"&amp;TEXT(MOD(QUOTIENT($A3892-1,500),600)+1,"000"))</f>
        <v/>
      </c>
      <c r="Q3892">
        <f>"Отдел_"&amp;TEXT(MOD(QUOTIENT($A3892-1,50),100)+1,"000")</f>
        <v/>
      </c>
      <c r="R3892">
        <f>IF($AB3892="Да","Группа_Крупная","Группа_"&amp;TEXT(MOD(QUOTIENT($A3892-1,5000),30)+1,"00"))</f>
        <v/>
      </c>
      <c r="S3892">
        <f>IF($AB3892="Да","Категория_Крупная","Категория_"&amp;TEXT(MOD(QUOTIENT($A3892-1,500),120)+1,"000"))</f>
        <v/>
      </c>
      <c r="T3892">
        <f>IF($AB3892="Да","Подкатегория_Крупная","Подкатегория_"&amp;TEXT(MOD(QUOTIENT($A3892-1,50),300)+1,"000"))</f>
        <v/>
      </c>
      <c r="U3892">
        <f>"SKU_"&amp;TEXT($A3892,"0000000")</f>
        <v/>
      </c>
      <c r="V3892">
        <f>CHOOSE(MOD($A3892-1,4)+1,"Enterprise","SMB","Госсектор","Розница")</f>
        <v/>
      </c>
      <c r="W3892">
        <f>"Клиент_"&amp;TEXT(MOD($A3892-1,20000)+1,"00000")</f>
        <v/>
      </c>
      <c r="X3892">
        <f>CHOOSE(MOD($A3892-1,5)+1,"Портал","API","Импорт","Ручной ввод","Интеграция")</f>
        <v/>
      </c>
      <c r="Y3892" s="8">
        <f>ROUND(1000+MOD($A3892*37,90000)+IF($AB3892="Да",5000,0),2)</f>
        <v/>
      </c>
      <c r="Z3892">
        <f>1+MOD($A3892,20)</f>
        <v/>
      </c>
      <c r="AA3892" s="8">
        <f>ROUND($Y3892*(0.08+MOD($A3892,17)/100),2)</f>
        <v/>
      </c>
      <c r="AB3892">
        <f>IF(MOD($A3892,10)&lt;7,"Да","Нет")</f>
        <v/>
      </c>
      <c r="AC3892">
        <f>$R3892&amp;" / "&amp;$S3892&amp;" / "&amp;$T3892</f>
        <v/>
      </c>
      <c r="AD3892">
        <f>1</f>
        <v/>
      </c>
      <c r="AE3892">
        <f>IF($A3892&lt;=Settings!$B$4,"до 100",IF($A3892&lt;=Settings!$B$5,"до 10 000",IF($A3892&lt;=Settings!$B$6,"до 100 000","100 000+")))</f>
        <v/>
      </c>
    </row>
    <row r="3893">
      <c r="A3893">
        <f>ROW()-1</f>
        <v/>
      </c>
      <c r="B3893">
        <f>IF($A3893&lt;=Settings!$B$4,"small_control",IF($A3893&lt;=Settings!$B$5,"medium_10k",IF($A3893&lt;=Settings!$B$6,"large_100k","extreme_1m")))</f>
        <v/>
      </c>
      <c r="C3893">
        <f>"ORD-"&amp;TEXT(QUOTIENT($A3893-1,3)+1,"0000000")</f>
        <v/>
      </c>
      <c r="D3893">
        <f>"LINE-"&amp;TEXT($A3893,"0000000")</f>
        <v/>
      </c>
      <c r="E3893" s="7">
        <f>Settings!$B$2+$A3893-1</f>
        <v/>
      </c>
      <c r="F3893" s="7">
        <f>Settings!$B$2+MOD($A3893-1,Settings!$B$7)</f>
        <v/>
      </c>
      <c r="G3893">
        <f>YEAR($F3893)</f>
        <v/>
      </c>
      <c r="H3893">
        <f>"Q"&amp;ROUNDUP(MONTH($F3893)/3,0)</f>
        <v/>
      </c>
      <c r="I3893">
        <f>MONTH($F3893)</f>
        <v/>
      </c>
      <c r="J3893">
        <f>CHOOSE(MONTH($F3893),"Январь","Февраль","Март","Апрель","Май","Июнь","Июль","Август","Сентябрь","Октябрь","Ноябрь","Декабрь")</f>
        <v/>
      </c>
      <c r="K3893">
        <f>DAY($F3893)</f>
        <v/>
      </c>
      <c r="L3893">
        <f>IF(MOD($A3893,10)&lt;7,"ФО_01_Крупный","ФО_"&amp;TEXT(MOD($A3893,8)+1,"00"))</f>
        <v/>
      </c>
      <c r="M3893">
        <f>IF($AB3893="Да","Регион_001_Крупный","Регион_"&amp;TEXT(MOD(QUOTIENT($A3893-1,20),180)+1,"000"))</f>
        <v/>
      </c>
      <c r="N3893">
        <f>IF($AB3893="Да","Город_"&amp;TEXT(MOD($A3893-1,250)+1,"0000"),"Город_"&amp;TEXT(MOD($A3893-1,3000)+1,"0000"))</f>
        <v/>
      </c>
      <c r="O3893">
        <f>IF($AB3893="Да","Холдинг_Крупный","Холдинг_"&amp;TEXT(MOD(QUOTIENT($A3893-1,10000),20)+1,"00"))</f>
        <v/>
      </c>
      <c r="P3893">
        <f>IF($AB3893="Да","Организация_Крупная","Организация_"&amp;TEXT(MOD(QUOTIENT($A3893-1,500),600)+1,"000"))</f>
        <v/>
      </c>
      <c r="Q3893">
        <f>"Отдел_"&amp;TEXT(MOD(QUOTIENT($A3893-1,50),100)+1,"000")</f>
        <v/>
      </c>
      <c r="R3893">
        <f>IF($AB3893="Да","Группа_Крупная","Группа_"&amp;TEXT(MOD(QUOTIENT($A3893-1,5000),30)+1,"00"))</f>
        <v/>
      </c>
      <c r="S3893">
        <f>IF($AB3893="Да","Категория_Крупная","Категория_"&amp;TEXT(MOD(QUOTIENT($A3893-1,500),120)+1,"000"))</f>
        <v/>
      </c>
      <c r="T3893">
        <f>IF($AB3893="Да","Подкатегория_Крупная","Подкатегория_"&amp;TEXT(MOD(QUOTIENT($A3893-1,50),300)+1,"000"))</f>
        <v/>
      </c>
      <c r="U3893">
        <f>"SKU_"&amp;TEXT($A3893,"0000000")</f>
        <v/>
      </c>
      <c r="V3893">
        <f>CHOOSE(MOD($A3893-1,4)+1,"Enterprise","SMB","Госсектор","Розница")</f>
        <v/>
      </c>
      <c r="W3893">
        <f>"Клиент_"&amp;TEXT(MOD($A3893-1,20000)+1,"00000")</f>
        <v/>
      </c>
      <c r="X3893">
        <f>CHOOSE(MOD($A3893-1,5)+1,"Портал","API","Импорт","Ручной ввод","Интеграция")</f>
        <v/>
      </c>
      <c r="Y3893" s="8">
        <f>ROUND(1000+MOD($A3893*37,90000)+IF($AB3893="Да",5000,0),2)</f>
        <v/>
      </c>
      <c r="Z3893">
        <f>1+MOD($A3893,20)</f>
        <v/>
      </c>
      <c r="AA3893" s="8">
        <f>ROUND($Y3893*(0.08+MOD($A3893,17)/100),2)</f>
        <v/>
      </c>
      <c r="AB3893">
        <f>IF(MOD($A3893,10)&lt;7,"Да","Нет")</f>
        <v/>
      </c>
      <c r="AC3893">
        <f>$R3893&amp;" / "&amp;$S3893&amp;" / "&amp;$T3893</f>
        <v/>
      </c>
      <c r="AD3893">
        <f>1</f>
        <v/>
      </c>
      <c r="AE3893">
        <f>IF($A3893&lt;=Settings!$B$4,"до 100",IF($A3893&lt;=Settings!$B$5,"до 10 000",IF($A3893&lt;=Settings!$B$6,"до 100 000","100 000+")))</f>
        <v/>
      </c>
    </row>
    <row r="3894">
      <c r="A3894">
        <f>ROW()-1</f>
        <v/>
      </c>
      <c r="B3894">
        <f>IF($A3894&lt;=Settings!$B$4,"small_control",IF($A3894&lt;=Settings!$B$5,"medium_10k",IF($A3894&lt;=Settings!$B$6,"large_100k","extreme_1m")))</f>
        <v/>
      </c>
      <c r="C3894">
        <f>"ORD-"&amp;TEXT(QUOTIENT($A3894-1,3)+1,"0000000")</f>
        <v/>
      </c>
      <c r="D3894">
        <f>"LINE-"&amp;TEXT($A3894,"0000000")</f>
        <v/>
      </c>
      <c r="E3894" s="7">
        <f>Settings!$B$2+$A3894-1</f>
        <v/>
      </c>
      <c r="F3894" s="7">
        <f>Settings!$B$2+MOD($A3894-1,Settings!$B$7)</f>
        <v/>
      </c>
      <c r="G3894">
        <f>YEAR($F3894)</f>
        <v/>
      </c>
      <c r="H3894">
        <f>"Q"&amp;ROUNDUP(MONTH($F3894)/3,0)</f>
        <v/>
      </c>
      <c r="I3894">
        <f>MONTH($F3894)</f>
        <v/>
      </c>
      <c r="J3894">
        <f>CHOOSE(MONTH($F3894),"Январь","Февраль","Март","Апрель","Май","Июнь","Июль","Август","Сентябрь","Октябрь","Ноябрь","Декабрь")</f>
        <v/>
      </c>
      <c r="K3894">
        <f>DAY($F3894)</f>
        <v/>
      </c>
      <c r="L3894">
        <f>IF(MOD($A3894,10)&lt;7,"ФО_01_Крупный","ФО_"&amp;TEXT(MOD($A3894,8)+1,"00"))</f>
        <v/>
      </c>
      <c r="M3894">
        <f>IF($AB3894="Да","Регион_001_Крупный","Регион_"&amp;TEXT(MOD(QUOTIENT($A3894-1,20),180)+1,"000"))</f>
        <v/>
      </c>
      <c r="N3894">
        <f>IF($AB3894="Да","Город_"&amp;TEXT(MOD($A3894-1,250)+1,"0000"),"Город_"&amp;TEXT(MOD($A3894-1,3000)+1,"0000"))</f>
        <v/>
      </c>
      <c r="O3894">
        <f>IF($AB3894="Да","Холдинг_Крупный","Холдинг_"&amp;TEXT(MOD(QUOTIENT($A3894-1,10000),20)+1,"00"))</f>
        <v/>
      </c>
      <c r="P3894">
        <f>IF($AB3894="Да","Организация_Крупная","Организация_"&amp;TEXT(MOD(QUOTIENT($A3894-1,500),600)+1,"000"))</f>
        <v/>
      </c>
      <c r="Q3894">
        <f>"Отдел_"&amp;TEXT(MOD(QUOTIENT($A3894-1,50),100)+1,"000")</f>
        <v/>
      </c>
      <c r="R3894">
        <f>IF($AB3894="Да","Группа_Крупная","Группа_"&amp;TEXT(MOD(QUOTIENT($A3894-1,5000),30)+1,"00"))</f>
        <v/>
      </c>
      <c r="S3894">
        <f>IF($AB3894="Да","Категория_Крупная","Категория_"&amp;TEXT(MOD(QUOTIENT($A3894-1,500),120)+1,"000"))</f>
        <v/>
      </c>
      <c r="T3894">
        <f>IF($AB3894="Да","Подкатегория_Крупная","Подкатегория_"&amp;TEXT(MOD(QUOTIENT($A3894-1,50),300)+1,"000"))</f>
        <v/>
      </c>
      <c r="U3894">
        <f>"SKU_"&amp;TEXT($A3894,"0000000")</f>
        <v/>
      </c>
      <c r="V3894">
        <f>CHOOSE(MOD($A3894-1,4)+1,"Enterprise","SMB","Госсектор","Розница")</f>
        <v/>
      </c>
      <c r="W3894">
        <f>"Клиент_"&amp;TEXT(MOD($A3894-1,20000)+1,"00000")</f>
        <v/>
      </c>
      <c r="X3894">
        <f>CHOOSE(MOD($A3894-1,5)+1,"Портал","API","Импорт","Ручной ввод","Интеграция")</f>
        <v/>
      </c>
      <c r="Y3894" s="8">
        <f>ROUND(1000+MOD($A3894*37,90000)+IF($AB3894="Да",5000,0),2)</f>
        <v/>
      </c>
      <c r="Z3894">
        <f>1+MOD($A3894,20)</f>
        <v/>
      </c>
      <c r="AA3894" s="8">
        <f>ROUND($Y3894*(0.08+MOD($A3894,17)/100),2)</f>
        <v/>
      </c>
      <c r="AB3894">
        <f>IF(MOD($A3894,10)&lt;7,"Да","Нет")</f>
        <v/>
      </c>
      <c r="AC3894">
        <f>$R3894&amp;" / "&amp;$S3894&amp;" / "&amp;$T3894</f>
        <v/>
      </c>
      <c r="AD3894">
        <f>1</f>
        <v/>
      </c>
      <c r="AE3894">
        <f>IF($A3894&lt;=Settings!$B$4,"до 100",IF($A3894&lt;=Settings!$B$5,"до 10 000",IF($A3894&lt;=Settings!$B$6,"до 100 000","100 000+")))</f>
        <v/>
      </c>
    </row>
    <row r="3895">
      <c r="A3895">
        <f>ROW()-1</f>
        <v/>
      </c>
      <c r="B3895">
        <f>IF($A3895&lt;=Settings!$B$4,"small_control",IF($A3895&lt;=Settings!$B$5,"medium_10k",IF($A3895&lt;=Settings!$B$6,"large_100k","extreme_1m")))</f>
        <v/>
      </c>
      <c r="C3895">
        <f>"ORD-"&amp;TEXT(QUOTIENT($A3895-1,3)+1,"0000000")</f>
        <v/>
      </c>
      <c r="D3895">
        <f>"LINE-"&amp;TEXT($A3895,"0000000")</f>
        <v/>
      </c>
      <c r="E3895" s="7">
        <f>Settings!$B$2+$A3895-1</f>
        <v/>
      </c>
      <c r="F3895" s="7">
        <f>Settings!$B$2+MOD($A3895-1,Settings!$B$7)</f>
        <v/>
      </c>
      <c r="G3895">
        <f>YEAR($F3895)</f>
        <v/>
      </c>
      <c r="H3895">
        <f>"Q"&amp;ROUNDUP(MONTH($F3895)/3,0)</f>
        <v/>
      </c>
      <c r="I3895">
        <f>MONTH($F3895)</f>
        <v/>
      </c>
      <c r="J3895">
        <f>CHOOSE(MONTH($F3895),"Январь","Февраль","Март","Апрель","Май","Июнь","Июль","Август","Сентябрь","Октябрь","Ноябрь","Декабрь")</f>
        <v/>
      </c>
      <c r="K3895">
        <f>DAY($F3895)</f>
        <v/>
      </c>
      <c r="L3895">
        <f>IF(MOD($A3895,10)&lt;7,"ФО_01_Крупный","ФО_"&amp;TEXT(MOD($A3895,8)+1,"00"))</f>
        <v/>
      </c>
      <c r="M3895">
        <f>IF($AB3895="Да","Регион_001_Крупный","Регион_"&amp;TEXT(MOD(QUOTIENT($A3895-1,20),180)+1,"000"))</f>
        <v/>
      </c>
      <c r="N3895">
        <f>IF($AB3895="Да","Город_"&amp;TEXT(MOD($A3895-1,250)+1,"0000"),"Город_"&amp;TEXT(MOD($A3895-1,3000)+1,"0000"))</f>
        <v/>
      </c>
      <c r="O3895">
        <f>IF($AB3895="Да","Холдинг_Крупный","Холдинг_"&amp;TEXT(MOD(QUOTIENT($A3895-1,10000),20)+1,"00"))</f>
        <v/>
      </c>
      <c r="P3895">
        <f>IF($AB3895="Да","Организация_Крупная","Организация_"&amp;TEXT(MOD(QUOTIENT($A3895-1,500),600)+1,"000"))</f>
        <v/>
      </c>
      <c r="Q3895">
        <f>"Отдел_"&amp;TEXT(MOD(QUOTIENT($A3895-1,50),100)+1,"000")</f>
        <v/>
      </c>
      <c r="R3895">
        <f>IF($AB3895="Да","Группа_Крупная","Группа_"&amp;TEXT(MOD(QUOTIENT($A3895-1,5000),30)+1,"00"))</f>
        <v/>
      </c>
      <c r="S3895">
        <f>IF($AB3895="Да","Категория_Крупная","Категория_"&amp;TEXT(MOD(QUOTIENT($A3895-1,500),120)+1,"000"))</f>
        <v/>
      </c>
      <c r="T3895">
        <f>IF($AB3895="Да","Подкатегория_Крупная","Подкатегория_"&amp;TEXT(MOD(QUOTIENT($A3895-1,50),300)+1,"000"))</f>
        <v/>
      </c>
      <c r="U3895">
        <f>"SKU_"&amp;TEXT($A3895,"0000000")</f>
        <v/>
      </c>
      <c r="V3895">
        <f>CHOOSE(MOD($A3895-1,4)+1,"Enterprise","SMB","Госсектор","Розница")</f>
        <v/>
      </c>
      <c r="W3895">
        <f>"Клиент_"&amp;TEXT(MOD($A3895-1,20000)+1,"00000")</f>
        <v/>
      </c>
      <c r="X3895">
        <f>CHOOSE(MOD($A3895-1,5)+1,"Портал","API","Импорт","Ручной ввод","Интеграция")</f>
        <v/>
      </c>
      <c r="Y3895" s="8">
        <f>ROUND(1000+MOD($A3895*37,90000)+IF($AB3895="Да",5000,0),2)</f>
        <v/>
      </c>
      <c r="Z3895">
        <f>1+MOD($A3895,20)</f>
        <v/>
      </c>
      <c r="AA3895" s="8">
        <f>ROUND($Y3895*(0.08+MOD($A3895,17)/100),2)</f>
        <v/>
      </c>
      <c r="AB3895">
        <f>IF(MOD($A3895,10)&lt;7,"Да","Нет")</f>
        <v/>
      </c>
      <c r="AC3895">
        <f>$R3895&amp;" / "&amp;$S3895&amp;" / "&amp;$T3895</f>
        <v/>
      </c>
      <c r="AD3895">
        <f>1</f>
        <v/>
      </c>
      <c r="AE3895">
        <f>IF($A3895&lt;=Settings!$B$4,"до 100",IF($A3895&lt;=Settings!$B$5,"до 10 000",IF($A3895&lt;=Settings!$B$6,"до 100 000","100 000+")))</f>
        <v/>
      </c>
    </row>
    <row r="3896">
      <c r="A3896">
        <f>ROW()-1</f>
        <v/>
      </c>
      <c r="B3896">
        <f>IF($A3896&lt;=Settings!$B$4,"small_control",IF($A3896&lt;=Settings!$B$5,"medium_10k",IF($A3896&lt;=Settings!$B$6,"large_100k","extreme_1m")))</f>
        <v/>
      </c>
      <c r="C3896">
        <f>"ORD-"&amp;TEXT(QUOTIENT($A3896-1,3)+1,"0000000")</f>
        <v/>
      </c>
      <c r="D3896">
        <f>"LINE-"&amp;TEXT($A3896,"0000000")</f>
        <v/>
      </c>
      <c r="E3896" s="7">
        <f>Settings!$B$2+$A3896-1</f>
        <v/>
      </c>
      <c r="F3896" s="7">
        <f>Settings!$B$2+MOD($A3896-1,Settings!$B$7)</f>
        <v/>
      </c>
      <c r="G3896">
        <f>YEAR($F3896)</f>
        <v/>
      </c>
      <c r="H3896">
        <f>"Q"&amp;ROUNDUP(MONTH($F3896)/3,0)</f>
        <v/>
      </c>
      <c r="I3896">
        <f>MONTH($F3896)</f>
        <v/>
      </c>
      <c r="J3896">
        <f>CHOOSE(MONTH($F3896),"Январь","Февраль","Март","Апрель","Май","Июнь","Июль","Август","Сентябрь","Октябрь","Ноябрь","Декабрь")</f>
        <v/>
      </c>
      <c r="K3896">
        <f>DAY($F3896)</f>
        <v/>
      </c>
      <c r="L3896">
        <f>IF(MOD($A3896,10)&lt;7,"ФО_01_Крупный","ФО_"&amp;TEXT(MOD($A3896,8)+1,"00"))</f>
        <v/>
      </c>
      <c r="M3896">
        <f>IF($AB3896="Да","Регион_001_Крупный","Регион_"&amp;TEXT(MOD(QUOTIENT($A3896-1,20),180)+1,"000"))</f>
        <v/>
      </c>
      <c r="N3896">
        <f>IF($AB3896="Да","Город_"&amp;TEXT(MOD($A3896-1,250)+1,"0000"),"Город_"&amp;TEXT(MOD($A3896-1,3000)+1,"0000"))</f>
        <v/>
      </c>
      <c r="O3896">
        <f>IF($AB3896="Да","Холдинг_Крупный","Холдинг_"&amp;TEXT(MOD(QUOTIENT($A3896-1,10000),20)+1,"00"))</f>
        <v/>
      </c>
      <c r="P3896">
        <f>IF($AB3896="Да","Организация_Крупная","Организация_"&amp;TEXT(MOD(QUOTIENT($A3896-1,500),600)+1,"000"))</f>
        <v/>
      </c>
      <c r="Q3896">
        <f>"Отдел_"&amp;TEXT(MOD(QUOTIENT($A3896-1,50),100)+1,"000")</f>
        <v/>
      </c>
      <c r="R3896">
        <f>IF($AB3896="Да","Группа_Крупная","Группа_"&amp;TEXT(MOD(QUOTIENT($A3896-1,5000),30)+1,"00"))</f>
        <v/>
      </c>
      <c r="S3896">
        <f>IF($AB3896="Да","Категория_Крупная","Категория_"&amp;TEXT(MOD(QUOTIENT($A3896-1,500),120)+1,"000"))</f>
        <v/>
      </c>
      <c r="T3896">
        <f>IF($AB3896="Да","Подкатегория_Крупная","Подкатегория_"&amp;TEXT(MOD(QUOTIENT($A3896-1,50),300)+1,"000"))</f>
        <v/>
      </c>
      <c r="U3896">
        <f>"SKU_"&amp;TEXT($A3896,"0000000")</f>
        <v/>
      </c>
      <c r="V3896">
        <f>CHOOSE(MOD($A3896-1,4)+1,"Enterprise","SMB","Госсектор","Розница")</f>
        <v/>
      </c>
      <c r="W3896">
        <f>"Клиент_"&amp;TEXT(MOD($A3896-1,20000)+1,"00000")</f>
        <v/>
      </c>
      <c r="X3896">
        <f>CHOOSE(MOD($A3896-1,5)+1,"Портал","API","Импорт","Ручной ввод","Интеграция")</f>
        <v/>
      </c>
      <c r="Y3896" s="8">
        <f>ROUND(1000+MOD($A3896*37,90000)+IF($AB3896="Да",5000,0),2)</f>
        <v/>
      </c>
      <c r="Z3896">
        <f>1+MOD($A3896,20)</f>
        <v/>
      </c>
      <c r="AA3896" s="8">
        <f>ROUND($Y3896*(0.08+MOD($A3896,17)/100),2)</f>
        <v/>
      </c>
      <c r="AB3896">
        <f>IF(MOD($A3896,10)&lt;7,"Да","Нет")</f>
        <v/>
      </c>
      <c r="AC3896">
        <f>$R3896&amp;" / "&amp;$S3896&amp;" / "&amp;$T3896</f>
        <v/>
      </c>
      <c r="AD3896">
        <f>1</f>
        <v/>
      </c>
      <c r="AE3896">
        <f>IF($A3896&lt;=Settings!$B$4,"до 100",IF($A3896&lt;=Settings!$B$5,"до 10 000",IF($A3896&lt;=Settings!$B$6,"до 100 000","100 000+")))</f>
        <v/>
      </c>
    </row>
    <row r="3897">
      <c r="A3897">
        <f>ROW()-1</f>
        <v/>
      </c>
      <c r="B3897">
        <f>IF($A3897&lt;=Settings!$B$4,"small_control",IF($A3897&lt;=Settings!$B$5,"medium_10k",IF($A3897&lt;=Settings!$B$6,"large_100k","extreme_1m")))</f>
        <v/>
      </c>
      <c r="C3897">
        <f>"ORD-"&amp;TEXT(QUOTIENT($A3897-1,3)+1,"0000000")</f>
        <v/>
      </c>
      <c r="D3897">
        <f>"LINE-"&amp;TEXT($A3897,"0000000")</f>
        <v/>
      </c>
      <c r="E3897" s="7">
        <f>Settings!$B$2+$A3897-1</f>
        <v/>
      </c>
      <c r="F3897" s="7">
        <f>Settings!$B$2+MOD($A3897-1,Settings!$B$7)</f>
        <v/>
      </c>
      <c r="G3897">
        <f>YEAR($F3897)</f>
        <v/>
      </c>
      <c r="H3897">
        <f>"Q"&amp;ROUNDUP(MONTH($F3897)/3,0)</f>
        <v/>
      </c>
      <c r="I3897">
        <f>MONTH($F3897)</f>
        <v/>
      </c>
      <c r="J3897">
        <f>CHOOSE(MONTH($F3897),"Январь","Февраль","Март","Апрель","Май","Июнь","Июль","Август","Сентябрь","Октябрь","Ноябрь","Декабрь")</f>
        <v/>
      </c>
      <c r="K3897">
        <f>DAY($F3897)</f>
        <v/>
      </c>
      <c r="L3897">
        <f>IF(MOD($A3897,10)&lt;7,"ФО_01_Крупный","ФО_"&amp;TEXT(MOD($A3897,8)+1,"00"))</f>
        <v/>
      </c>
      <c r="M3897">
        <f>IF($AB3897="Да","Регион_001_Крупный","Регион_"&amp;TEXT(MOD(QUOTIENT($A3897-1,20),180)+1,"000"))</f>
        <v/>
      </c>
      <c r="N3897">
        <f>IF($AB3897="Да","Город_"&amp;TEXT(MOD($A3897-1,250)+1,"0000"),"Город_"&amp;TEXT(MOD($A3897-1,3000)+1,"0000"))</f>
        <v/>
      </c>
      <c r="O3897">
        <f>IF($AB3897="Да","Холдинг_Крупный","Холдинг_"&amp;TEXT(MOD(QUOTIENT($A3897-1,10000),20)+1,"00"))</f>
        <v/>
      </c>
      <c r="P3897">
        <f>IF($AB3897="Да","Организация_Крупная","Организация_"&amp;TEXT(MOD(QUOTIENT($A3897-1,500),600)+1,"000"))</f>
        <v/>
      </c>
      <c r="Q3897">
        <f>"Отдел_"&amp;TEXT(MOD(QUOTIENT($A3897-1,50),100)+1,"000")</f>
        <v/>
      </c>
      <c r="R3897">
        <f>IF($AB3897="Да","Группа_Крупная","Группа_"&amp;TEXT(MOD(QUOTIENT($A3897-1,5000),30)+1,"00"))</f>
        <v/>
      </c>
      <c r="S3897">
        <f>IF($AB3897="Да","Категория_Крупная","Категория_"&amp;TEXT(MOD(QUOTIENT($A3897-1,500),120)+1,"000"))</f>
        <v/>
      </c>
      <c r="T3897">
        <f>IF($AB3897="Да","Подкатегория_Крупная","Подкатегория_"&amp;TEXT(MOD(QUOTIENT($A3897-1,50),300)+1,"000"))</f>
        <v/>
      </c>
      <c r="U3897">
        <f>"SKU_"&amp;TEXT($A3897,"0000000")</f>
        <v/>
      </c>
      <c r="V3897">
        <f>CHOOSE(MOD($A3897-1,4)+1,"Enterprise","SMB","Госсектор","Розница")</f>
        <v/>
      </c>
      <c r="W3897">
        <f>"Клиент_"&amp;TEXT(MOD($A3897-1,20000)+1,"00000")</f>
        <v/>
      </c>
      <c r="X3897">
        <f>CHOOSE(MOD($A3897-1,5)+1,"Портал","API","Импорт","Ручной ввод","Интеграция")</f>
        <v/>
      </c>
      <c r="Y3897" s="8">
        <f>ROUND(1000+MOD($A3897*37,90000)+IF($AB3897="Да",5000,0),2)</f>
        <v/>
      </c>
      <c r="Z3897">
        <f>1+MOD($A3897,20)</f>
        <v/>
      </c>
      <c r="AA3897" s="8">
        <f>ROUND($Y3897*(0.08+MOD($A3897,17)/100),2)</f>
        <v/>
      </c>
      <c r="AB3897">
        <f>IF(MOD($A3897,10)&lt;7,"Да","Нет")</f>
        <v/>
      </c>
      <c r="AC3897">
        <f>$R3897&amp;" / "&amp;$S3897&amp;" / "&amp;$T3897</f>
        <v/>
      </c>
      <c r="AD3897">
        <f>1</f>
        <v/>
      </c>
      <c r="AE3897">
        <f>IF($A3897&lt;=Settings!$B$4,"до 100",IF($A3897&lt;=Settings!$B$5,"до 10 000",IF($A3897&lt;=Settings!$B$6,"до 100 000","100 000+")))</f>
        <v/>
      </c>
    </row>
    <row r="3898">
      <c r="A3898">
        <f>ROW()-1</f>
        <v/>
      </c>
      <c r="B3898">
        <f>IF($A3898&lt;=Settings!$B$4,"small_control",IF($A3898&lt;=Settings!$B$5,"medium_10k",IF($A3898&lt;=Settings!$B$6,"large_100k","extreme_1m")))</f>
        <v/>
      </c>
      <c r="C3898">
        <f>"ORD-"&amp;TEXT(QUOTIENT($A3898-1,3)+1,"0000000")</f>
        <v/>
      </c>
      <c r="D3898">
        <f>"LINE-"&amp;TEXT($A3898,"0000000")</f>
        <v/>
      </c>
      <c r="E3898" s="7">
        <f>Settings!$B$2+$A3898-1</f>
        <v/>
      </c>
      <c r="F3898" s="7">
        <f>Settings!$B$2+MOD($A3898-1,Settings!$B$7)</f>
        <v/>
      </c>
      <c r="G3898">
        <f>YEAR($F3898)</f>
        <v/>
      </c>
      <c r="H3898">
        <f>"Q"&amp;ROUNDUP(MONTH($F3898)/3,0)</f>
        <v/>
      </c>
      <c r="I3898">
        <f>MONTH($F3898)</f>
        <v/>
      </c>
      <c r="J3898">
        <f>CHOOSE(MONTH($F3898),"Январь","Февраль","Март","Апрель","Май","Июнь","Июль","Август","Сентябрь","Октябрь","Ноябрь","Декабрь")</f>
        <v/>
      </c>
      <c r="K3898">
        <f>DAY($F3898)</f>
        <v/>
      </c>
      <c r="L3898">
        <f>IF(MOD($A3898,10)&lt;7,"ФО_01_Крупный","ФО_"&amp;TEXT(MOD($A3898,8)+1,"00"))</f>
        <v/>
      </c>
      <c r="M3898">
        <f>IF($AB3898="Да","Регион_001_Крупный","Регион_"&amp;TEXT(MOD(QUOTIENT($A3898-1,20),180)+1,"000"))</f>
        <v/>
      </c>
      <c r="N3898">
        <f>IF($AB3898="Да","Город_"&amp;TEXT(MOD($A3898-1,250)+1,"0000"),"Город_"&amp;TEXT(MOD($A3898-1,3000)+1,"0000"))</f>
        <v/>
      </c>
      <c r="O3898">
        <f>IF($AB3898="Да","Холдинг_Крупный","Холдинг_"&amp;TEXT(MOD(QUOTIENT($A3898-1,10000),20)+1,"00"))</f>
        <v/>
      </c>
      <c r="P3898">
        <f>IF($AB3898="Да","Организация_Крупная","Организация_"&amp;TEXT(MOD(QUOTIENT($A3898-1,500),600)+1,"000"))</f>
        <v/>
      </c>
      <c r="Q3898">
        <f>"Отдел_"&amp;TEXT(MOD(QUOTIENT($A3898-1,50),100)+1,"000")</f>
        <v/>
      </c>
      <c r="R3898">
        <f>IF($AB3898="Да","Группа_Крупная","Группа_"&amp;TEXT(MOD(QUOTIENT($A3898-1,5000),30)+1,"00"))</f>
        <v/>
      </c>
      <c r="S3898">
        <f>IF($AB3898="Да","Категория_Крупная","Категория_"&amp;TEXT(MOD(QUOTIENT($A3898-1,500),120)+1,"000"))</f>
        <v/>
      </c>
      <c r="T3898">
        <f>IF($AB3898="Да","Подкатегория_Крупная","Подкатегория_"&amp;TEXT(MOD(QUOTIENT($A3898-1,50),300)+1,"000"))</f>
        <v/>
      </c>
      <c r="U3898">
        <f>"SKU_"&amp;TEXT($A3898,"0000000")</f>
        <v/>
      </c>
      <c r="V3898">
        <f>CHOOSE(MOD($A3898-1,4)+1,"Enterprise","SMB","Госсектор","Розница")</f>
        <v/>
      </c>
      <c r="W3898">
        <f>"Клиент_"&amp;TEXT(MOD($A3898-1,20000)+1,"00000")</f>
        <v/>
      </c>
      <c r="X3898">
        <f>CHOOSE(MOD($A3898-1,5)+1,"Портал","API","Импорт","Ручной ввод","Интеграция")</f>
        <v/>
      </c>
      <c r="Y3898" s="8">
        <f>ROUND(1000+MOD($A3898*37,90000)+IF($AB3898="Да",5000,0),2)</f>
        <v/>
      </c>
      <c r="Z3898">
        <f>1+MOD($A3898,20)</f>
        <v/>
      </c>
      <c r="AA3898" s="8">
        <f>ROUND($Y3898*(0.08+MOD($A3898,17)/100),2)</f>
        <v/>
      </c>
      <c r="AB3898">
        <f>IF(MOD($A3898,10)&lt;7,"Да","Нет")</f>
        <v/>
      </c>
      <c r="AC3898">
        <f>$R3898&amp;" / "&amp;$S3898&amp;" / "&amp;$T3898</f>
        <v/>
      </c>
      <c r="AD3898">
        <f>1</f>
        <v/>
      </c>
      <c r="AE3898">
        <f>IF($A3898&lt;=Settings!$B$4,"до 100",IF($A3898&lt;=Settings!$B$5,"до 10 000",IF($A3898&lt;=Settings!$B$6,"до 100 000","100 000+")))</f>
        <v/>
      </c>
    </row>
    <row r="3899">
      <c r="A3899">
        <f>ROW()-1</f>
        <v/>
      </c>
      <c r="B3899">
        <f>IF($A3899&lt;=Settings!$B$4,"small_control",IF($A3899&lt;=Settings!$B$5,"medium_10k",IF($A3899&lt;=Settings!$B$6,"large_100k","extreme_1m")))</f>
        <v/>
      </c>
      <c r="C3899">
        <f>"ORD-"&amp;TEXT(QUOTIENT($A3899-1,3)+1,"0000000")</f>
        <v/>
      </c>
      <c r="D3899">
        <f>"LINE-"&amp;TEXT($A3899,"0000000")</f>
        <v/>
      </c>
      <c r="E3899" s="7">
        <f>Settings!$B$2+$A3899-1</f>
        <v/>
      </c>
      <c r="F3899" s="7">
        <f>Settings!$B$2+MOD($A3899-1,Settings!$B$7)</f>
        <v/>
      </c>
      <c r="G3899">
        <f>YEAR($F3899)</f>
        <v/>
      </c>
      <c r="H3899">
        <f>"Q"&amp;ROUNDUP(MONTH($F3899)/3,0)</f>
        <v/>
      </c>
      <c r="I3899">
        <f>MONTH($F3899)</f>
        <v/>
      </c>
      <c r="J3899">
        <f>CHOOSE(MONTH($F3899),"Январь","Февраль","Март","Апрель","Май","Июнь","Июль","Август","Сентябрь","Октябрь","Ноябрь","Декабрь")</f>
        <v/>
      </c>
      <c r="K3899">
        <f>DAY($F3899)</f>
        <v/>
      </c>
      <c r="L3899">
        <f>IF(MOD($A3899,10)&lt;7,"ФО_01_Крупный","ФО_"&amp;TEXT(MOD($A3899,8)+1,"00"))</f>
        <v/>
      </c>
      <c r="M3899">
        <f>IF($AB3899="Да","Регион_001_Крупный","Регион_"&amp;TEXT(MOD(QUOTIENT($A3899-1,20),180)+1,"000"))</f>
        <v/>
      </c>
      <c r="N3899">
        <f>IF($AB3899="Да","Город_"&amp;TEXT(MOD($A3899-1,250)+1,"0000"),"Город_"&amp;TEXT(MOD($A3899-1,3000)+1,"0000"))</f>
        <v/>
      </c>
      <c r="O3899">
        <f>IF($AB3899="Да","Холдинг_Крупный","Холдинг_"&amp;TEXT(MOD(QUOTIENT($A3899-1,10000),20)+1,"00"))</f>
        <v/>
      </c>
      <c r="P3899">
        <f>IF($AB3899="Да","Организация_Крупная","Организация_"&amp;TEXT(MOD(QUOTIENT($A3899-1,500),600)+1,"000"))</f>
        <v/>
      </c>
      <c r="Q3899">
        <f>"Отдел_"&amp;TEXT(MOD(QUOTIENT($A3899-1,50),100)+1,"000")</f>
        <v/>
      </c>
      <c r="R3899">
        <f>IF($AB3899="Да","Группа_Крупная","Группа_"&amp;TEXT(MOD(QUOTIENT($A3899-1,5000),30)+1,"00"))</f>
        <v/>
      </c>
      <c r="S3899">
        <f>IF($AB3899="Да","Категория_Крупная","Категория_"&amp;TEXT(MOD(QUOTIENT($A3899-1,500),120)+1,"000"))</f>
        <v/>
      </c>
      <c r="T3899">
        <f>IF($AB3899="Да","Подкатегория_Крупная","Подкатегория_"&amp;TEXT(MOD(QUOTIENT($A3899-1,50),300)+1,"000"))</f>
        <v/>
      </c>
      <c r="U3899">
        <f>"SKU_"&amp;TEXT($A3899,"0000000")</f>
        <v/>
      </c>
      <c r="V3899">
        <f>CHOOSE(MOD($A3899-1,4)+1,"Enterprise","SMB","Госсектор","Розница")</f>
        <v/>
      </c>
      <c r="W3899">
        <f>"Клиент_"&amp;TEXT(MOD($A3899-1,20000)+1,"00000")</f>
        <v/>
      </c>
      <c r="X3899">
        <f>CHOOSE(MOD($A3899-1,5)+1,"Портал","API","Импорт","Ручной ввод","Интеграция")</f>
        <v/>
      </c>
      <c r="Y3899" s="8">
        <f>ROUND(1000+MOD($A3899*37,90000)+IF($AB3899="Да",5000,0),2)</f>
        <v/>
      </c>
      <c r="Z3899">
        <f>1+MOD($A3899,20)</f>
        <v/>
      </c>
      <c r="AA3899" s="8">
        <f>ROUND($Y3899*(0.08+MOD($A3899,17)/100),2)</f>
        <v/>
      </c>
      <c r="AB3899">
        <f>IF(MOD($A3899,10)&lt;7,"Да","Нет")</f>
        <v/>
      </c>
      <c r="AC3899">
        <f>$R3899&amp;" / "&amp;$S3899&amp;" / "&amp;$T3899</f>
        <v/>
      </c>
      <c r="AD3899">
        <f>1</f>
        <v/>
      </c>
      <c r="AE3899">
        <f>IF($A3899&lt;=Settings!$B$4,"до 100",IF($A3899&lt;=Settings!$B$5,"до 10 000",IF($A3899&lt;=Settings!$B$6,"до 100 000","100 000+")))</f>
        <v/>
      </c>
    </row>
    <row r="3900">
      <c r="A3900">
        <f>ROW()-1</f>
        <v/>
      </c>
      <c r="B3900">
        <f>IF($A3900&lt;=Settings!$B$4,"small_control",IF($A3900&lt;=Settings!$B$5,"medium_10k",IF($A3900&lt;=Settings!$B$6,"large_100k","extreme_1m")))</f>
        <v/>
      </c>
      <c r="C3900">
        <f>"ORD-"&amp;TEXT(QUOTIENT($A3900-1,3)+1,"0000000")</f>
        <v/>
      </c>
      <c r="D3900">
        <f>"LINE-"&amp;TEXT($A3900,"0000000")</f>
        <v/>
      </c>
      <c r="E3900" s="7">
        <f>Settings!$B$2+$A3900-1</f>
        <v/>
      </c>
      <c r="F3900" s="7">
        <f>Settings!$B$2+MOD($A3900-1,Settings!$B$7)</f>
        <v/>
      </c>
      <c r="G3900">
        <f>YEAR($F3900)</f>
        <v/>
      </c>
      <c r="H3900">
        <f>"Q"&amp;ROUNDUP(MONTH($F3900)/3,0)</f>
        <v/>
      </c>
      <c r="I3900">
        <f>MONTH($F3900)</f>
        <v/>
      </c>
      <c r="J3900">
        <f>CHOOSE(MONTH($F3900),"Январь","Февраль","Март","Апрель","Май","Июнь","Июль","Август","Сентябрь","Октябрь","Ноябрь","Декабрь")</f>
        <v/>
      </c>
      <c r="K3900">
        <f>DAY($F3900)</f>
        <v/>
      </c>
      <c r="L3900">
        <f>IF(MOD($A3900,10)&lt;7,"ФО_01_Крупный","ФО_"&amp;TEXT(MOD($A3900,8)+1,"00"))</f>
        <v/>
      </c>
      <c r="M3900">
        <f>IF($AB3900="Да","Регион_001_Крупный","Регион_"&amp;TEXT(MOD(QUOTIENT($A3900-1,20),180)+1,"000"))</f>
        <v/>
      </c>
      <c r="N3900">
        <f>IF($AB3900="Да","Город_"&amp;TEXT(MOD($A3900-1,250)+1,"0000"),"Город_"&amp;TEXT(MOD($A3900-1,3000)+1,"0000"))</f>
        <v/>
      </c>
      <c r="O3900">
        <f>IF($AB3900="Да","Холдинг_Крупный","Холдинг_"&amp;TEXT(MOD(QUOTIENT($A3900-1,10000),20)+1,"00"))</f>
        <v/>
      </c>
      <c r="P3900">
        <f>IF($AB3900="Да","Организация_Крупная","Организация_"&amp;TEXT(MOD(QUOTIENT($A3900-1,500),600)+1,"000"))</f>
        <v/>
      </c>
      <c r="Q3900">
        <f>"Отдел_"&amp;TEXT(MOD(QUOTIENT($A3900-1,50),100)+1,"000")</f>
        <v/>
      </c>
      <c r="R3900">
        <f>IF($AB3900="Да","Группа_Крупная","Группа_"&amp;TEXT(MOD(QUOTIENT($A3900-1,5000),30)+1,"00"))</f>
        <v/>
      </c>
      <c r="S3900">
        <f>IF($AB3900="Да","Категория_Крупная","Категория_"&amp;TEXT(MOD(QUOTIENT($A3900-1,500),120)+1,"000"))</f>
        <v/>
      </c>
      <c r="T3900">
        <f>IF($AB3900="Да","Подкатегория_Крупная","Подкатегория_"&amp;TEXT(MOD(QUOTIENT($A3900-1,50),300)+1,"000"))</f>
        <v/>
      </c>
      <c r="U3900">
        <f>"SKU_"&amp;TEXT($A3900,"0000000")</f>
        <v/>
      </c>
      <c r="V3900">
        <f>CHOOSE(MOD($A3900-1,4)+1,"Enterprise","SMB","Госсектор","Розница")</f>
        <v/>
      </c>
      <c r="W3900">
        <f>"Клиент_"&amp;TEXT(MOD($A3900-1,20000)+1,"00000")</f>
        <v/>
      </c>
      <c r="X3900">
        <f>CHOOSE(MOD($A3900-1,5)+1,"Портал","API","Импорт","Ручной ввод","Интеграция")</f>
        <v/>
      </c>
      <c r="Y3900" s="8">
        <f>ROUND(1000+MOD($A3900*37,90000)+IF($AB3900="Да",5000,0),2)</f>
        <v/>
      </c>
      <c r="Z3900">
        <f>1+MOD($A3900,20)</f>
        <v/>
      </c>
      <c r="AA3900" s="8">
        <f>ROUND($Y3900*(0.08+MOD($A3900,17)/100),2)</f>
        <v/>
      </c>
      <c r="AB3900">
        <f>IF(MOD($A3900,10)&lt;7,"Да","Нет")</f>
        <v/>
      </c>
      <c r="AC3900">
        <f>$R3900&amp;" / "&amp;$S3900&amp;" / "&amp;$T3900</f>
        <v/>
      </c>
      <c r="AD3900">
        <f>1</f>
        <v/>
      </c>
      <c r="AE3900">
        <f>IF($A3900&lt;=Settings!$B$4,"до 100",IF($A3900&lt;=Settings!$B$5,"до 10 000",IF($A3900&lt;=Settings!$B$6,"до 100 000","100 000+")))</f>
        <v/>
      </c>
    </row>
    <row r="3901">
      <c r="A3901">
        <f>ROW()-1</f>
        <v/>
      </c>
      <c r="B3901">
        <f>IF($A3901&lt;=Settings!$B$4,"small_control",IF($A3901&lt;=Settings!$B$5,"medium_10k",IF($A3901&lt;=Settings!$B$6,"large_100k","extreme_1m")))</f>
        <v/>
      </c>
      <c r="C3901">
        <f>"ORD-"&amp;TEXT(QUOTIENT($A3901-1,3)+1,"0000000")</f>
        <v/>
      </c>
      <c r="D3901">
        <f>"LINE-"&amp;TEXT($A3901,"0000000")</f>
        <v/>
      </c>
      <c r="E3901" s="7">
        <f>Settings!$B$2+$A3901-1</f>
        <v/>
      </c>
      <c r="F3901" s="7">
        <f>Settings!$B$2+MOD($A3901-1,Settings!$B$7)</f>
        <v/>
      </c>
      <c r="G3901">
        <f>YEAR($F3901)</f>
        <v/>
      </c>
      <c r="H3901">
        <f>"Q"&amp;ROUNDUP(MONTH($F3901)/3,0)</f>
        <v/>
      </c>
      <c r="I3901">
        <f>MONTH($F3901)</f>
        <v/>
      </c>
      <c r="J3901">
        <f>CHOOSE(MONTH($F3901),"Январь","Февраль","Март","Апрель","Май","Июнь","Июль","Август","Сентябрь","Октябрь","Ноябрь","Декабрь")</f>
        <v/>
      </c>
      <c r="K3901">
        <f>DAY($F3901)</f>
        <v/>
      </c>
      <c r="L3901">
        <f>IF(MOD($A3901,10)&lt;7,"ФО_01_Крупный","ФО_"&amp;TEXT(MOD($A3901,8)+1,"00"))</f>
        <v/>
      </c>
      <c r="M3901">
        <f>IF($AB3901="Да","Регион_001_Крупный","Регион_"&amp;TEXT(MOD(QUOTIENT($A3901-1,20),180)+1,"000"))</f>
        <v/>
      </c>
      <c r="N3901">
        <f>IF($AB3901="Да","Город_"&amp;TEXT(MOD($A3901-1,250)+1,"0000"),"Город_"&amp;TEXT(MOD($A3901-1,3000)+1,"0000"))</f>
        <v/>
      </c>
      <c r="O3901">
        <f>IF($AB3901="Да","Холдинг_Крупный","Холдинг_"&amp;TEXT(MOD(QUOTIENT($A3901-1,10000),20)+1,"00"))</f>
        <v/>
      </c>
      <c r="P3901">
        <f>IF($AB3901="Да","Организация_Крупная","Организация_"&amp;TEXT(MOD(QUOTIENT($A3901-1,500),600)+1,"000"))</f>
        <v/>
      </c>
      <c r="Q3901">
        <f>"Отдел_"&amp;TEXT(MOD(QUOTIENT($A3901-1,50),100)+1,"000")</f>
        <v/>
      </c>
      <c r="R3901">
        <f>IF($AB3901="Да","Группа_Крупная","Группа_"&amp;TEXT(MOD(QUOTIENT($A3901-1,5000),30)+1,"00"))</f>
        <v/>
      </c>
      <c r="S3901">
        <f>IF($AB3901="Да","Категория_Крупная","Категория_"&amp;TEXT(MOD(QUOTIENT($A3901-1,500),120)+1,"000"))</f>
        <v/>
      </c>
      <c r="T3901">
        <f>IF($AB3901="Да","Подкатегория_Крупная","Подкатегория_"&amp;TEXT(MOD(QUOTIENT($A3901-1,50),300)+1,"000"))</f>
        <v/>
      </c>
      <c r="U3901">
        <f>"SKU_"&amp;TEXT($A3901,"0000000")</f>
        <v/>
      </c>
      <c r="V3901">
        <f>CHOOSE(MOD($A3901-1,4)+1,"Enterprise","SMB","Госсектор","Розница")</f>
        <v/>
      </c>
      <c r="W3901">
        <f>"Клиент_"&amp;TEXT(MOD($A3901-1,20000)+1,"00000")</f>
        <v/>
      </c>
      <c r="X3901">
        <f>CHOOSE(MOD($A3901-1,5)+1,"Портал","API","Импорт","Ручной ввод","Интеграция")</f>
        <v/>
      </c>
      <c r="Y3901" s="8">
        <f>ROUND(1000+MOD($A3901*37,90000)+IF($AB3901="Да",5000,0),2)</f>
        <v/>
      </c>
      <c r="Z3901">
        <f>1+MOD($A3901,20)</f>
        <v/>
      </c>
      <c r="AA3901" s="8">
        <f>ROUND($Y3901*(0.08+MOD($A3901,17)/100),2)</f>
        <v/>
      </c>
      <c r="AB3901">
        <f>IF(MOD($A3901,10)&lt;7,"Да","Нет")</f>
        <v/>
      </c>
      <c r="AC3901">
        <f>$R3901&amp;" / "&amp;$S3901&amp;" / "&amp;$T3901</f>
        <v/>
      </c>
      <c r="AD3901">
        <f>1</f>
        <v/>
      </c>
      <c r="AE3901">
        <f>IF($A3901&lt;=Settings!$B$4,"до 100",IF($A3901&lt;=Settings!$B$5,"до 10 000",IF($A3901&lt;=Settings!$B$6,"до 100 000","100 000+")))</f>
        <v/>
      </c>
    </row>
    <row r="3902">
      <c r="A3902">
        <f>ROW()-1</f>
        <v/>
      </c>
      <c r="B3902">
        <f>IF($A3902&lt;=Settings!$B$4,"small_control",IF($A3902&lt;=Settings!$B$5,"medium_10k",IF($A3902&lt;=Settings!$B$6,"large_100k","extreme_1m")))</f>
        <v/>
      </c>
      <c r="C3902">
        <f>"ORD-"&amp;TEXT(QUOTIENT($A3902-1,3)+1,"0000000")</f>
        <v/>
      </c>
      <c r="D3902">
        <f>"LINE-"&amp;TEXT($A3902,"0000000")</f>
        <v/>
      </c>
      <c r="E3902" s="7">
        <f>Settings!$B$2+$A3902-1</f>
        <v/>
      </c>
      <c r="F3902" s="7">
        <f>Settings!$B$2+MOD($A3902-1,Settings!$B$7)</f>
        <v/>
      </c>
      <c r="G3902">
        <f>YEAR($F3902)</f>
        <v/>
      </c>
      <c r="H3902">
        <f>"Q"&amp;ROUNDUP(MONTH($F3902)/3,0)</f>
        <v/>
      </c>
      <c r="I3902">
        <f>MONTH($F3902)</f>
        <v/>
      </c>
      <c r="J3902">
        <f>CHOOSE(MONTH($F3902),"Январь","Февраль","Март","Апрель","Май","Июнь","Июль","Август","Сентябрь","Октябрь","Ноябрь","Декабрь")</f>
        <v/>
      </c>
      <c r="K3902">
        <f>DAY($F3902)</f>
        <v/>
      </c>
      <c r="L3902">
        <f>IF(MOD($A3902,10)&lt;7,"ФО_01_Крупный","ФО_"&amp;TEXT(MOD($A3902,8)+1,"00"))</f>
        <v/>
      </c>
      <c r="M3902">
        <f>IF($AB3902="Да","Регион_001_Крупный","Регион_"&amp;TEXT(MOD(QUOTIENT($A3902-1,20),180)+1,"000"))</f>
        <v/>
      </c>
      <c r="N3902">
        <f>IF($AB3902="Да","Город_"&amp;TEXT(MOD($A3902-1,250)+1,"0000"),"Город_"&amp;TEXT(MOD($A3902-1,3000)+1,"0000"))</f>
        <v/>
      </c>
      <c r="O3902">
        <f>IF($AB3902="Да","Холдинг_Крупный","Холдинг_"&amp;TEXT(MOD(QUOTIENT($A3902-1,10000),20)+1,"00"))</f>
        <v/>
      </c>
      <c r="P3902">
        <f>IF($AB3902="Да","Организация_Крупная","Организация_"&amp;TEXT(MOD(QUOTIENT($A3902-1,500),600)+1,"000"))</f>
        <v/>
      </c>
      <c r="Q3902">
        <f>"Отдел_"&amp;TEXT(MOD(QUOTIENT($A3902-1,50),100)+1,"000")</f>
        <v/>
      </c>
      <c r="R3902">
        <f>IF($AB3902="Да","Группа_Крупная","Группа_"&amp;TEXT(MOD(QUOTIENT($A3902-1,5000),30)+1,"00"))</f>
        <v/>
      </c>
      <c r="S3902">
        <f>IF($AB3902="Да","Категория_Крупная","Категория_"&amp;TEXT(MOD(QUOTIENT($A3902-1,500),120)+1,"000"))</f>
        <v/>
      </c>
      <c r="T3902">
        <f>IF($AB3902="Да","Подкатегория_Крупная","Подкатегория_"&amp;TEXT(MOD(QUOTIENT($A3902-1,50),300)+1,"000"))</f>
        <v/>
      </c>
      <c r="U3902">
        <f>"SKU_"&amp;TEXT($A3902,"0000000")</f>
        <v/>
      </c>
      <c r="V3902">
        <f>CHOOSE(MOD($A3902-1,4)+1,"Enterprise","SMB","Госсектор","Розница")</f>
        <v/>
      </c>
      <c r="W3902">
        <f>"Клиент_"&amp;TEXT(MOD($A3902-1,20000)+1,"00000")</f>
        <v/>
      </c>
      <c r="X3902">
        <f>CHOOSE(MOD($A3902-1,5)+1,"Портал","API","Импорт","Ручной ввод","Интеграция")</f>
        <v/>
      </c>
      <c r="Y3902" s="8">
        <f>ROUND(1000+MOD($A3902*37,90000)+IF($AB3902="Да",5000,0),2)</f>
        <v/>
      </c>
      <c r="Z3902">
        <f>1+MOD($A3902,20)</f>
        <v/>
      </c>
      <c r="AA3902" s="8">
        <f>ROUND($Y3902*(0.08+MOD($A3902,17)/100),2)</f>
        <v/>
      </c>
      <c r="AB3902">
        <f>IF(MOD($A3902,10)&lt;7,"Да","Нет")</f>
        <v/>
      </c>
      <c r="AC3902">
        <f>$R3902&amp;" / "&amp;$S3902&amp;" / "&amp;$T3902</f>
        <v/>
      </c>
      <c r="AD3902">
        <f>1</f>
        <v/>
      </c>
      <c r="AE3902">
        <f>IF($A3902&lt;=Settings!$B$4,"до 100",IF($A3902&lt;=Settings!$B$5,"до 10 000",IF($A3902&lt;=Settings!$B$6,"до 100 000","100 000+")))</f>
        <v/>
      </c>
    </row>
    <row r="3903">
      <c r="A3903">
        <f>ROW()-1</f>
        <v/>
      </c>
      <c r="B3903">
        <f>IF($A3903&lt;=Settings!$B$4,"small_control",IF($A3903&lt;=Settings!$B$5,"medium_10k",IF($A3903&lt;=Settings!$B$6,"large_100k","extreme_1m")))</f>
        <v/>
      </c>
      <c r="C3903">
        <f>"ORD-"&amp;TEXT(QUOTIENT($A3903-1,3)+1,"0000000")</f>
        <v/>
      </c>
      <c r="D3903">
        <f>"LINE-"&amp;TEXT($A3903,"0000000")</f>
        <v/>
      </c>
      <c r="E3903" s="7">
        <f>Settings!$B$2+$A3903-1</f>
        <v/>
      </c>
      <c r="F3903" s="7">
        <f>Settings!$B$2+MOD($A3903-1,Settings!$B$7)</f>
        <v/>
      </c>
      <c r="G3903">
        <f>YEAR($F3903)</f>
        <v/>
      </c>
      <c r="H3903">
        <f>"Q"&amp;ROUNDUP(MONTH($F3903)/3,0)</f>
        <v/>
      </c>
      <c r="I3903">
        <f>MONTH($F3903)</f>
        <v/>
      </c>
      <c r="J3903">
        <f>CHOOSE(MONTH($F3903),"Январь","Февраль","Март","Апрель","Май","Июнь","Июль","Август","Сентябрь","Октябрь","Ноябрь","Декабрь")</f>
        <v/>
      </c>
      <c r="K3903">
        <f>DAY($F3903)</f>
        <v/>
      </c>
      <c r="L3903">
        <f>IF(MOD($A3903,10)&lt;7,"ФО_01_Крупный","ФО_"&amp;TEXT(MOD($A3903,8)+1,"00"))</f>
        <v/>
      </c>
      <c r="M3903">
        <f>IF($AB3903="Да","Регион_001_Крупный","Регион_"&amp;TEXT(MOD(QUOTIENT($A3903-1,20),180)+1,"000"))</f>
        <v/>
      </c>
      <c r="N3903">
        <f>IF($AB3903="Да","Город_"&amp;TEXT(MOD($A3903-1,250)+1,"0000"),"Город_"&amp;TEXT(MOD($A3903-1,3000)+1,"0000"))</f>
        <v/>
      </c>
      <c r="O3903">
        <f>IF($AB3903="Да","Холдинг_Крупный","Холдинг_"&amp;TEXT(MOD(QUOTIENT($A3903-1,10000),20)+1,"00"))</f>
        <v/>
      </c>
      <c r="P3903">
        <f>IF($AB3903="Да","Организация_Крупная","Организация_"&amp;TEXT(MOD(QUOTIENT($A3903-1,500),600)+1,"000"))</f>
        <v/>
      </c>
      <c r="Q3903">
        <f>"Отдел_"&amp;TEXT(MOD(QUOTIENT($A3903-1,50),100)+1,"000")</f>
        <v/>
      </c>
      <c r="R3903">
        <f>IF($AB3903="Да","Группа_Крупная","Группа_"&amp;TEXT(MOD(QUOTIENT($A3903-1,5000),30)+1,"00"))</f>
        <v/>
      </c>
      <c r="S3903">
        <f>IF($AB3903="Да","Категория_Крупная","Категория_"&amp;TEXT(MOD(QUOTIENT($A3903-1,500),120)+1,"000"))</f>
        <v/>
      </c>
      <c r="T3903">
        <f>IF($AB3903="Да","Подкатегория_Крупная","Подкатегория_"&amp;TEXT(MOD(QUOTIENT($A3903-1,50),300)+1,"000"))</f>
        <v/>
      </c>
      <c r="U3903">
        <f>"SKU_"&amp;TEXT($A3903,"0000000")</f>
        <v/>
      </c>
      <c r="V3903">
        <f>CHOOSE(MOD($A3903-1,4)+1,"Enterprise","SMB","Госсектор","Розница")</f>
        <v/>
      </c>
      <c r="W3903">
        <f>"Клиент_"&amp;TEXT(MOD($A3903-1,20000)+1,"00000")</f>
        <v/>
      </c>
      <c r="X3903">
        <f>CHOOSE(MOD($A3903-1,5)+1,"Портал","API","Импорт","Ручной ввод","Интеграция")</f>
        <v/>
      </c>
      <c r="Y3903" s="8">
        <f>ROUND(1000+MOD($A3903*37,90000)+IF($AB3903="Да",5000,0),2)</f>
        <v/>
      </c>
      <c r="Z3903">
        <f>1+MOD($A3903,20)</f>
        <v/>
      </c>
      <c r="AA3903" s="8">
        <f>ROUND($Y3903*(0.08+MOD($A3903,17)/100),2)</f>
        <v/>
      </c>
      <c r="AB3903">
        <f>IF(MOD($A3903,10)&lt;7,"Да","Нет")</f>
        <v/>
      </c>
      <c r="AC3903">
        <f>$R3903&amp;" / "&amp;$S3903&amp;" / "&amp;$T3903</f>
        <v/>
      </c>
      <c r="AD3903">
        <f>1</f>
        <v/>
      </c>
      <c r="AE3903">
        <f>IF($A3903&lt;=Settings!$B$4,"до 100",IF($A3903&lt;=Settings!$B$5,"до 10 000",IF($A3903&lt;=Settings!$B$6,"до 100 000","100 000+")))</f>
        <v/>
      </c>
    </row>
    <row r="3904">
      <c r="A3904">
        <f>ROW()-1</f>
        <v/>
      </c>
      <c r="B3904">
        <f>IF($A3904&lt;=Settings!$B$4,"small_control",IF($A3904&lt;=Settings!$B$5,"medium_10k",IF($A3904&lt;=Settings!$B$6,"large_100k","extreme_1m")))</f>
        <v/>
      </c>
      <c r="C3904">
        <f>"ORD-"&amp;TEXT(QUOTIENT($A3904-1,3)+1,"0000000")</f>
        <v/>
      </c>
      <c r="D3904">
        <f>"LINE-"&amp;TEXT($A3904,"0000000")</f>
        <v/>
      </c>
      <c r="E3904" s="7">
        <f>Settings!$B$2+$A3904-1</f>
        <v/>
      </c>
      <c r="F3904" s="7">
        <f>Settings!$B$2+MOD($A3904-1,Settings!$B$7)</f>
        <v/>
      </c>
      <c r="G3904">
        <f>YEAR($F3904)</f>
        <v/>
      </c>
      <c r="H3904">
        <f>"Q"&amp;ROUNDUP(MONTH($F3904)/3,0)</f>
        <v/>
      </c>
      <c r="I3904">
        <f>MONTH($F3904)</f>
        <v/>
      </c>
      <c r="J3904">
        <f>CHOOSE(MONTH($F3904),"Январь","Февраль","Март","Апрель","Май","Июнь","Июль","Август","Сентябрь","Октябрь","Ноябрь","Декабрь")</f>
        <v/>
      </c>
      <c r="K3904">
        <f>DAY($F3904)</f>
        <v/>
      </c>
      <c r="L3904">
        <f>IF(MOD($A3904,10)&lt;7,"ФО_01_Крупный","ФО_"&amp;TEXT(MOD($A3904,8)+1,"00"))</f>
        <v/>
      </c>
      <c r="M3904">
        <f>IF($AB3904="Да","Регион_001_Крупный","Регион_"&amp;TEXT(MOD(QUOTIENT($A3904-1,20),180)+1,"000"))</f>
        <v/>
      </c>
      <c r="N3904">
        <f>IF($AB3904="Да","Город_"&amp;TEXT(MOD($A3904-1,250)+1,"0000"),"Город_"&amp;TEXT(MOD($A3904-1,3000)+1,"0000"))</f>
        <v/>
      </c>
      <c r="O3904">
        <f>IF($AB3904="Да","Холдинг_Крупный","Холдинг_"&amp;TEXT(MOD(QUOTIENT($A3904-1,10000),20)+1,"00"))</f>
        <v/>
      </c>
      <c r="P3904">
        <f>IF($AB3904="Да","Организация_Крупная","Организация_"&amp;TEXT(MOD(QUOTIENT($A3904-1,500),600)+1,"000"))</f>
        <v/>
      </c>
      <c r="Q3904">
        <f>"Отдел_"&amp;TEXT(MOD(QUOTIENT($A3904-1,50),100)+1,"000")</f>
        <v/>
      </c>
      <c r="R3904">
        <f>IF($AB3904="Да","Группа_Крупная","Группа_"&amp;TEXT(MOD(QUOTIENT($A3904-1,5000),30)+1,"00"))</f>
        <v/>
      </c>
      <c r="S3904">
        <f>IF($AB3904="Да","Категория_Крупная","Категория_"&amp;TEXT(MOD(QUOTIENT($A3904-1,500),120)+1,"000"))</f>
        <v/>
      </c>
      <c r="T3904">
        <f>IF($AB3904="Да","Подкатегория_Крупная","Подкатегория_"&amp;TEXT(MOD(QUOTIENT($A3904-1,50),300)+1,"000"))</f>
        <v/>
      </c>
      <c r="U3904">
        <f>"SKU_"&amp;TEXT($A3904,"0000000")</f>
        <v/>
      </c>
      <c r="V3904">
        <f>CHOOSE(MOD($A3904-1,4)+1,"Enterprise","SMB","Госсектор","Розница")</f>
        <v/>
      </c>
      <c r="W3904">
        <f>"Клиент_"&amp;TEXT(MOD($A3904-1,20000)+1,"00000")</f>
        <v/>
      </c>
      <c r="X3904">
        <f>CHOOSE(MOD($A3904-1,5)+1,"Портал","API","Импорт","Ручной ввод","Интеграция")</f>
        <v/>
      </c>
      <c r="Y3904" s="8">
        <f>ROUND(1000+MOD($A3904*37,90000)+IF($AB3904="Да",5000,0),2)</f>
        <v/>
      </c>
      <c r="Z3904">
        <f>1+MOD($A3904,20)</f>
        <v/>
      </c>
      <c r="AA3904" s="8">
        <f>ROUND($Y3904*(0.08+MOD($A3904,17)/100),2)</f>
        <v/>
      </c>
      <c r="AB3904">
        <f>IF(MOD($A3904,10)&lt;7,"Да","Нет")</f>
        <v/>
      </c>
      <c r="AC3904">
        <f>$R3904&amp;" / "&amp;$S3904&amp;" / "&amp;$T3904</f>
        <v/>
      </c>
      <c r="AD3904">
        <f>1</f>
        <v/>
      </c>
      <c r="AE3904">
        <f>IF($A3904&lt;=Settings!$B$4,"до 100",IF($A3904&lt;=Settings!$B$5,"до 10 000",IF($A3904&lt;=Settings!$B$6,"до 100 000","100 000+")))</f>
        <v/>
      </c>
    </row>
    <row r="3905">
      <c r="A3905">
        <f>ROW()-1</f>
        <v/>
      </c>
      <c r="B3905">
        <f>IF($A3905&lt;=Settings!$B$4,"small_control",IF($A3905&lt;=Settings!$B$5,"medium_10k",IF($A3905&lt;=Settings!$B$6,"large_100k","extreme_1m")))</f>
        <v/>
      </c>
      <c r="C3905">
        <f>"ORD-"&amp;TEXT(QUOTIENT($A3905-1,3)+1,"0000000")</f>
        <v/>
      </c>
      <c r="D3905">
        <f>"LINE-"&amp;TEXT($A3905,"0000000")</f>
        <v/>
      </c>
      <c r="E3905" s="7">
        <f>Settings!$B$2+$A3905-1</f>
        <v/>
      </c>
      <c r="F3905" s="7">
        <f>Settings!$B$2+MOD($A3905-1,Settings!$B$7)</f>
        <v/>
      </c>
      <c r="G3905">
        <f>YEAR($F3905)</f>
        <v/>
      </c>
      <c r="H3905">
        <f>"Q"&amp;ROUNDUP(MONTH($F3905)/3,0)</f>
        <v/>
      </c>
      <c r="I3905">
        <f>MONTH($F3905)</f>
        <v/>
      </c>
      <c r="J3905">
        <f>CHOOSE(MONTH($F3905),"Январь","Февраль","Март","Апрель","Май","Июнь","Июль","Август","Сентябрь","Октябрь","Ноябрь","Декабрь")</f>
        <v/>
      </c>
      <c r="K3905">
        <f>DAY($F3905)</f>
        <v/>
      </c>
      <c r="L3905">
        <f>IF(MOD($A3905,10)&lt;7,"ФО_01_Крупный","ФО_"&amp;TEXT(MOD($A3905,8)+1,"00"))</f>
        <v/>
      </c>
      <c r="M3905">
        <f>IF($AB3905="Да","Регион_001_Крупный","Регион_"&amp;TEXT(MOD(QUOTIENT($A3905-1,20),180)+1,"000"))</f>
        <v/>
      </c>
      <c r="N3905">
        <f>IF($AB3905="Да","Город_"&amp;TEXT(MOD($A3905-1,250)+1,"0000"),"Город_"&amp;TEXT(MOD($A3905-1,3000)+1,"0000"))</f>
        <v/>
      </c>
      <c r="O3905">
        <f>IF($AB3905="Да","Холдинг_Крупный","Холдинг_"&amp;TEXT(MOD(QUOTIENT($A3905-1,10000),20)+1,"00"))</f>
        <v/>
      </c>
      <c r="P3905">
        <f>IF($AB3905="Да","Организация_Крупная","Организация_"&amp;TEXT(MOD(QUOTIENT($A3905-1,500),600)+1,"000"))</f>
        <v/>
      </c>
      <c r="Q3905">
        <f>"Отдел_"&amp;TEXT(MOD(QUOTIENT($A3905-1,50),100)+1,"000")</f>
        <v/>
      </c>
      <c r="R3905">
        <f>IF($AB3905="Да","Группа_Крупная","Группа_"&amp;TEXT(MOD(QUOTIENT($A3905-1,5000),30)+1,"00"))</f>
        <v/>
      </c>
      <c r="S3905">
        <f>IF($AB3905="Да","Категория_Крупная","Категория_"&amp;TEXT(MOD(QUOTIENT($A3905-1,500),120)+1,"000"))</f>
        <v/>
      </c>
      <c r="T3905">
        <f>IF($AB3905="Да","Подкатегория_Крупная","Подкатегория_"&amp;TEXT(MOD(QUOTIENT($A3905-1,50),300)+1,"000"))</f>
        <v/>
      </c>
      <c r="U3905">
        <f>"SKU_"&amp;TEXT($A3905,"0000000")</f>
        <v/>
      </c>
      <c r="V3905">
        <f>CHOOSE(MOD($A3905-1,4)+1,"Enterprise","SMB","Госсектор","Розница")</f>
        <v/>
      </c>
      <c r="W3905">
        <f>"Клиент_"&amp;TEXT(MOD($A3905-1,20000)+1,"00000")</f>
        <v/>
      </c>
      <c r="X3905">
        <f>CHOOSE(MOD($A3905-1,5)+1,"Портал","API","Импорт","Ручной ввод","Интеграция")</f>
        <v/>
      </c>
      <c r="Y3905" s="8">
        <f>ROUND(1000+MOD($A3905*37,90000)+IF($AB3905="Да",5000,0),2)</f>
        <v/>
      </c>
      <c r="Z3905">
        <f>1+MOD($A3905,20)</f>
        <v/>
      </c>
      <c r="AA3905" s="8">
        <f>ROUND($Y3905*(0.08+MOD($A3905,17)/100),2)</f>
        <v/>
      </c>
      <c r="AB3905">
        <f>IF(MOD($A3905,10)&lt;7,"Да","Нет")</f>
        <v/>
      </c>
      <c r="AC3905">
        <f>$R3905&amp;" / "&amp;$S3905&amp;" / "&amp;$T3905</f>
        <v/>
      </c>
      <c r="AD3905">
        <f>1</f>
        <v/>
      </c>
      <c r="AE3905">
        <f>IF($A3905&lt;=Settings!$B$4,"до 100",IF($A3905&lt;=Settings!$B$5,"до 10 000",IF($A3905&lt;=Settings!$B$6,"до 100 000","100 000+")))</f>
        <v/>
      </c>
    </row>
    <row r="3906">
      <c r="A3906">
        <f>ROW()-1</f>
        <v/>
      </c>
      <c r="B3906">
        <f>IF($A3906&lt;=Settings!$B$4,"small_control",IF($A3906&lt;=Settings!$B$5,"medium_10k",IF($A3906&lt;=Settings!$B$6,"large_100k","extreme_1m")))</f>
        <v/>
      </c>
      <c r="C3906">
        <f>"ORD-"&amp;TEXT(QUOTIENT($A3906-1,3)+1,"0000000")</f>
        <v/>
      </c>
      <c r="D3906">
        <f>"LINE-"&amp;TEXT($A3906,"0000000")</f>
        <v/>
      </c>
      <c r="E3906" s="7">
        <f>Settings!$B$2+$A3906-1</f>
        <v/>
      </c>
      <c r="F3906" s="7">
        <f>Settings!$B$2+MOD($A3906-1,Settings!$B$7)</f>
        <v/>
      </c>
      <c r="G3906">
        <f>YEAR($F3906)</f>
        <v/>
      </c>
      <c r="H3906">
        <f>"Q"&amp;ROUNDUP(MONTH($F3906)/3,0)</f>
        <v/>
      </c>
      <c r="I3906">
        <f>MONTH($F3906)</f>
        <v/>
      </c>
      <c r="J3906">
        <f>CHOOSE(MONTH($F3906),"Январь","Февраль","Март","Апрель","Май","Июнь","Июль","Август","Сентябрь","Октябрь","Ноябрь","Декабрь")</f>
        <v/>
      </c>
      <c r="K3906">
        <f>DAY($F3906)</f>
        <v/>
      </c>
      <c r="L3906">
        <f>IF(MOD($A3906,10)&lt;7,"ФО_01_Крупный","ФО_"&amp;TEXT(MOD($A3906,8)+1,"00"))</f>
        <v/>
      </c>
      <c r="M3906">
        <f>IF($AB3906="Да","Регион_001_Крупный","Регион_"&amp;TEXT(MOD(QUOTIENT($A3906-1,20),180)+1,"000"))</f>
        <v/>
      </c>
      <c r="N3906">
        <f>IF($AB3906="Да","Город_"&amp;TEXT(MOD($A3906-1,250)+1,"0000"),"Город_"&amp;TEXT(MOD($A3906-1,3000)+1,"0000"))</f>
        <v/>
      </c>
      <c r="O3906">
        <f>IF($AB3906="Да","Холдинг_Крупный","Холдинг_"&amp;TEXT(MOD(QUOTIENT($A3906-1,10000),20)+1,"00"))</f>
        <v/>
      </c>
      <c r="P3906">
        <f>IF($AB3906="Да","Организация_Крупная","Организация_"&amp;TEXT(MOD(QUOTIENT($A3906-1,500),600)+1,"000"))</f>
        <v/>
      </c>
      <c r="Q3906">
        <f>"Отдел_"&amp;TEXT(MOD(QUOTIENT($A3906-1,50),100)+1,"000")</f>
        <v/>
      </c>
      <c r="R3906">
        <f>IF($AB3906="Да","Группа_Крупная","Группа_"&amp;TEXT(MOD(QUOTIENT($A3906-1,5000),30)+1,"00"))</f>
        <v/>
      </c>
      <c r="S3906">
        <f>IF($AB3906="Да","Категория_Крупная","Категория_"&amp;TEXT(MOD(QUOTIENT($A3906-1,500),120)+1,"000"))</f>
        <v/>
      </c>
      <c r="T3906">
        <f>IF($AB3906="Да","Подкатегория_Крупная","Подкатегория_"&amp;TEXT(MOD(QUOTIENT($A3906-1,50),300)+1,"000"))</f>
        <v/>
      </c>
      <c r="U3906">
        <f>"SKU_"&amp;TEXT($A3906,"0000000")</f>
        <v/>
      </c>
      <c r="V3906">
        <f>CHOOSE(MOD($A3906-1,4)+1,"Enterprise","SMB","Госсектор","Розница")</f>
        <v/>
      </c>
      <c r="W3906">
        <f>"Клиент_"&amp;TEXT(MOD($A3906-1,20000)+1,"00000")</f>
        <v/>
      </c>
      <c r="X3906">
        <f>CHOOSE(MOD($A3906-1,5)+1,"Портал","API","Импорт","Ручной ввод","Интеграция")</f>
        <v/>
      </c>
      <c r="Y3906" s="8">
        <f>ROUND(1000+MOD($A3906*37,90000)+IF($AB3906="Да",5000,0),2)</f>
        <v/>
      </c>
      <c r="Z3906">
        <f>1+MOD($A3906,20)</f>
        <v/>
      </c>
      <c r="AA3906" s="8">
        <f>ROUND($Y3906*(0.08+MOD($A3906,17)/100),2)</f>
        <v/>
      </c>
      <c r="AB3906">
        <f>IF(MOD($A3906,10)&lt;7,"Да","Нет")</f>
        <v/>
      </c>
      <c r="AC3906">
        <f>$R3906&amp;" / "&amp;$S3906&amp;" / "&amp;$T3906</f>
        <v/>
      </c>
      <c r="AD3906">
        <f>1</f>
        <v/>
      </c>
      <c r="AE3906">
        <f>IF($A3906&lt;=Settings!$B$4,"до 100",IF($A3906&lt;=Settings!$B$5,"до 10 000",IF($A3906&lt;=Settings!$B$6,"до 100 000","100 000+")))</f>
        <v/>
      </c>
    </row>
    <row r="3907">
      <c r="A3907">
        <f>ROW()-1</f>
        <v/>
      </c>
      <c r="B3907">
        <f>IF($A3907&lt;=Settings!$B$4,"small_control",IF($A3907&lt;=Settings!$B$5,"medium_10k",IF($A3907&lt;=Settings!$B$6,"large_100k","extreme_1m")))</f>
        <v/>
      </c>
      <c r="C3907">
        <f>"ORD-"&amp;TEXT(QUOTIENT($A3907-1,3)+1,"0000000")</f>
        <v/>
      </c>
      <c r="D3907">
        <f>"LINE-"&amp;TEXT($A3907,"0000000")</f>
        <v/>
      </c>
      <c r="E3907" s="7">
        <f>Settings!$B$2+$A3907-1</f>
        <v/>
      </c>
      <c r="F3907" s="7">
        <f>Settings!$B$2+MOD($A3907-1,Settings!$B$7)</f>
        <v/>
      </c>
      <c r="G3907">
        <f>YEAR($F3907)</f>
        <v/>
      </c>
      <c r="H3907">
        <f>"Q"&amp;ROUNDUP(MONTH($F3907)/3,0)</f>
        <v/>
      </c>
      <c r="I3907">
        <f>MONTH($F3907)</f>
        <v/>
      </c>
      <c r="J3907">
        <f>CHOOSE(MONTH($F3907),"Январь","Февраль","Март","Апрель","Май","Июнь","Июль","Август","Сентябрь","Октябрь","Ноябрь","Декабрь")</f>
        <v/>
      </c>
      <c r="K3907">
        <f>DAY($F3907)</f>
        <v/>
      </c>
      <c r="L3907">
        <f>IF(MOD($A3907,10)&lt;7,"ФО_01_Крупный","ФО_"&amp;TEXT(MOD($A3907,8)+1,"00"))</f>
        <v/>
      </c>
      <c r="M3907">
        <f>IF($AB3907="Да","Регион_001_Крупный","Регион_"&amp;TEXT(MOD(QUOTIENT($A3907-1,20),180)+1,"000"))</f>
        <v/>
      </c>
      <c r="N3907">
        <f>IF($AB3907="Да","Город_"&amp;TEXT(MOD($A3907-1,250)+1,"0000"),"Город_"&amp;TEXT(MOD($A3907-1,3000)+1,"0000"))</f>
        <v/>
      </c>
      <c r="O3907">
        <f>IF($AB3907="Да","Холдинг_Крупный","Холдинг_"&amp;TEXT(MOD(QUOTIENT($A3907-1,10000),20)+1,"00"))</f>
        <v/>
      </c>
      <c r="P3907">
        <f>IF($AB3907="Да","Организация_Крупная","Организация_"&amp;TEXT(MOD(QUOTIENT($A3907-1,500),600)+1,"000"))</f>
        <v/>
      </c>
      <c r="Q3907">
        <f>"Отдел_"&amp;TEXT(MOD(QUOTIENT($A3907-1,50),100)+1,"000")</f>
        <v/>
      </c>
      <c r="R3907">
        <f>IF($AB3907="Да","Группа_Крупная","Группа_"&amp;TEXT(MOD(QUOTIENT($A3907-1,5000),30)+1,"00"))</f>
        <v/>
      </c>
      <c r="S3907">
        <f>IF($AB3907="Да","Категория_Крупная","Категория_"&amp;TEXT(MOD(QUOTIENT($A3907-1,500),120)+1,"000"))</f>
        <v/>
      </c>
      <c r="T3907">
        <f>IF($AB3907="Да","Подкатегория_Крупная","Подкатегория_"&amp;TEXT(MOD(QUOTIENT($A3907-1,50),300)+1,"000"))</f>
        <v/>
      </c>
      <c r="U3907">
        <f>"SKU_"&amp;TEXT($A3907,"0000000")</f>
        <v/>
      </c>
      <c r="V3907">
        <f>CHOOSE(MOD($A3907-1,4)+1,"Enterprise","SMB","Госсектор","Розница")</f>
        <v/>
      </c>
      <c r="W3907">
        <f>"Клиент_"&amp;TEXT(MOD($A3907-1,20000)+1,"00000")</f>
        <v/>
      </c>
      <c r="X3907">
        <f>CHOOSE(MOD($A3907-1,5)+1,"Портал","API","Импорт","Ручной ввод","Интеграция")</f>
        <v/>
      </c>
      <c r="Y3907" s="8">
        <f>ROUND(1000+MOD($A3907*37,90000)+IF($AB3907="Да",5000,0),2)</f>
        <v/>
      </c>
      <c r="Z3907">
        <f>1+MOD($A3907,20)</f>
        <v/>
      </c>
      <c r="AA3907" s="8">
        <f>ROUND($Y3907*(0.08+MOD($A3907,17)/100),2)</f>
        <v/>
      </c>
      <c r="AB3907">
        <f>IF(MOD($A3907,10)&lt;7,"Да","Нет")</f>
        <v/>
      </c>
      <c r="AC3907">
        <f>$R3907&amp;" / "&amp;$S3907&amp;" / "&amp;$T3907</f>
        <v/>
      </c>
      <c r="AD3907">
        <f>1</f>
        <v/>
      </c>
      <c r="AE3907">
        <f>IF($A3907&lt;=Settings!$B$4,"до 100",IF($A3907&lt;=Settings!$B$5,"до 10 000",IF($A3907&lt;=Settings!$B$6,"до 100 000","100 000+")))</f>
        <v/>
      </c>
    </row>
    <row r="3908">
      <c r="A3908">
        <f>ROW()-1</f>
        <v/>
      </c>
      <c r="B3908">
        <f>IF($A3908&lt;=Settings!$B$4,"small_control",IF($A3908&lt;=Settings!$B$5,"medium_10k",IF($A3908&lt;=Settings!$B$6,"large_100k","extreme_1m")))</f>
        <v/>
      </c>
      <c r="C3908">
        <f>"ORD-"&amp;TEXT(QUOTIENT($A3908-1,3)+1,"0000000")</f>
        <v/>
      </c>
      <c r="D3908">
        <f>"LINE-"&amp;TEXT($A3908,"0000000")</f>
        <v/>
      </c>
      <c r="E3908" s="7">
        <f>Settings!$B$2+$A3908-1</f>
        <v/>
      </c>
      <c r="F3908" s="7">
        <f>Settings!$B$2+MOD($A3908-1,Settings!$B$7)</f>
        <v/>
      </c>
      <c r="G3908">
        <f>YEAR($F3908)</f>
        <v/>
      </c>
      <c r="H3908">
        <f>"Q"&amp;ROUNDUP(MONTH($F3908)/3,0)</f>
        <v/>
      </c>
      <c r="I3908">
        <f>MONTH($F3908)</f>
        <v/>
      </c>
      <c r="J3908">
        <f>CHOOSE(MONTH($F3908),"Январь","Февраль","Март","Апрель","Май","Июнь","Июль","Август","Сентябрь","Октябрь","Ноябрь","Декабрь")</f>
        <v/>
      </c>
      <c r="K3908">
        <f>DAY($F3908)</f>
        <v/>
      </c>
      <c r="L3908">
        <f>IF(MOD($A3908,10)&lt;7,"ФО_01_Крупный","ФО_"&amp;TEXT(MOD($A3908,8)+1,"00"))</f>
        <v/>
      </c>
      <c r="M3908">
        <f>IF($AB3908="Да","Регион_001_Крупный","Регион_"&amp;TEXT(MOD(QUOTIENT($A3908-1,20),180)+1,"000"))</f>
        <v/>
      </c>
      <c r="N3908">
        <f>IF($AB3908="Да","Город_"&amp;TEXT(MOD($A3908-1,250)+1,"0000"),"Город_"&amp;TEXT(MOD($A3908-1,3000)+1,"0000"))</f>
        <v/>
      </c>
      <c r="O3908">
        <f>IF($AB3908="Да","Холдинг_Крупный","Холдинг_"&amp;TEXT(MOD(QUOTIENT($A3908-1,10000),20)+1,"00"))</f>
        <v/>
      </c>
      <c r="P3908">
        <f>IF($AB3908="Да","Организация_Крупная","Организация_"&amp;TEXT(MOD(QUOTIENT($A3908-1,500),600)+1,"000"))</f>
        <v/>
      </c>
      <c r="Q3908">
        <f>"Отдел_"&amp;TEXT(MOD(QUOTIENT($A3908-1,50),100)+1,"000")</f>
        <v/>
      </c>
      <c r="R3908">
        <f>IF($AB3908="Да","Группа_Крупная","Группа_"&amp;TEXT(MOD(QUOTIENT($A3908-1,5000),30)+1,"00"))</f>
        <v/>
      </c>
      <c r="S3908">
        <f>IF($AB3908="Да","Категория_Крупная","Категория_"&amp;TEXT(MOD(QUOTIENT($A3908-1,500),120)+1,"000"))</f>
        <v/>
      </c>
      <c r="T3908">
        <f>IF($AB3908="Да","Подкатегория_Крупная","Подкатегория_"&amp;TEXT(MOD(QUOTIENT($A3908-1,50),300)+1,"000"))</f>
        <v/>
      </c>
      <c r="U3908">
        <f>"SKU_"&amp;TEXT($A3908,"0000000")</f>
        <v/>
      </c>
      <c r="V3908">
        <f>CHOOSE(MOD($A3908-1,4)+1,"Enterprise","SMB","Госсектор","Розница")</f>
        <v/>
      </c>
      <c r="W3908">
        <f>"Клиент_"&amp;TEXT(MOD($A3908-1,20000)+1,"00000")</f>
        <v/>
      </c>
      <c r="X3908">
        <f>CHOOSE(MOD($A3908-1,5)+1,"Портал","API","Импорт","Ручной ввод","Интеграция")</f>
        <v/>
      </c>
      <c r="Y3908" s="8">
        <f>ROUND(1000+MOD($A3908*37,90000)+IF($AB3908="Да",5000,0),2)</f>
        <v/>
      </c>
      <c r="Z3908">
        <f>1+MOD($A3908,20)</f>
        <v/>
      </c>
      <c r="AA3908" s="8">
        <f>ROUND($Y3908*(0.08+MOD($A3908,17)/100),2)</f>
        <v/>
      </c>
      <c r="AB3908">
        <f>IF(MOD($A3908,10)&lt;7,"Да","Нет")</f>
        <v/>
      </c>
      <c r="AC3908">
        <f>$R3908&amp;" / "&amp;$S3908&amp;" / "&amp;$T3908</f>
        <v/>
      </c>
      <c r="AD3908">
        <f>1</f>
        <v/>
      </c>
      <c r="AE3908">
        <f>IF($A3908&lt;=Settings!$B$4,"до 100",IF($A3908&lt;=Settings!$B$5,"до 10 000",IF($A3908&lt;=Settings!$B$6,"до 100 000","100 000+")))</f>
        <v/>
      </c>
    </row>
    <row r="3909">
      <c r="A3909">
        <f>ROW()-1</f>
        <v/>
      </c>
      <c r="B3909">
        <f>IF($A3909&lt;=Settings!$B$4,"small_control",IF($A3909&lt;=Settings!$B$5,"medium_10k",IF($A3909&lt;=Settings!$B$6,"large_100k","extreme_1m")))</f>
        <v/>
      </c>
      <c r="C3909">
        <f>"ORD-"&amp;TEXT(QUOTIENT($A3909-1,3)+1,"0000000")</f>
        <v/>
      </c>
      <c r="D3909">
        <f>"LINE-"&amp;TEXT($A3909,"0000000")</f>
        <v/>
      </c>
      <c r="E3909" s="7">
        <f>Settings!$B$2+$A3909-1</f>
        <v/>
      </c>
      <c r="F3909" s="7">
        <f>Settings!$B$2+MOD($A3909-1,Settings!$B$7)</f>
        <v/>
      </c>
      <c r="G3909">
        <f>YEAR($F3909)</f>
        <v/>
      </c>
      <c r="H3909">
        <f>"Q"&amp;ROUNDUP(MONTH($F3909)/3,0)</f>
        <v/>
      </c>
      <c r="I3909">
        <f>MONTH($F3909)</f>
        <v/>
      </c>
      <c r="J3909">
        <f>CHOOSE(MONTH($F3909),"Январь","Февраль","Март","Апрель","Май","Июнь","Июль","Август","Сентябрь","Октябрь","Ноябрь","Декабрь")</f>
        <v/>
      </c>
      <c r="K3909">
        <f>DAY($F3909)</f>
        <v/>
      </c>
      <c r="L3909">
        <f>IF(MOD($A3909,10)&lt;7,"ФО_01_Крупный","ФО_"&amp;TEXT(MOD($A3909,8)+1,"00"))</f>
        <v/>
      </c>
      <c r="M3909">
        <f>IF($AB3909="Да","Регион_001_Крупный","Регион_"&amp;TEXT(MOD(QUOTIENT($A3909-1,20),180)+1,"000"))</f>
        <v/>
      </c>
      <c r="N3909">
        <f>IF($AB3909="Да","Город_"&amp;TEXT(MOD($A3909-1,250)+1,"0000"),"Город_"&amp;TEXT(MOD($A3909-1,3000)+1,"0000"))</f>
        <v/>
      </c>
      <c r="O3909">
        <f>IF($AB3909="Да","Холдинг_Крупный","Холдинг_"&amp;TEXT(MOD(QUOTIENT($A3909-1,10000),20)+1,"00"))</f>
        <v/>
      </c>
      <c r="P3909">
        <f>IF($AB3909="Да","Организация_Крупная","Организация_"&amp;TEXT(MOD(QUOTIENT($A3909-1,500),600)+1,"000"))</f>
        <v/>
      </c>
      <c r="Q3909">
        <f>"Отдел_"&amp;TEXT(MOD(QUOTIENT($A3909-1,50),100)+1,"000")</f>
        <v/>
      </c>
      <c r="R3909">
        <f>IF($AB3909="Да","Группа_Крупная","Группа_"&amp;TEXT(MOD(QUOTIENT($A3909-1,5000),30)+1,"00"))</f>
        <v/>
      </c>
      <c r="S3909">
        <f>IF($AB3909="Да","Категория_Крупная","Категория_"&amp;TEXT(MOD(QUOTIENT($A3909-1,500),120)+1,"000"))</f>
        <v/>
      </c>
      <c r="T3909">
        <f>IF($AB3909="Да","Подкатегория_Крупная","Подкатегория_"&amp;TEXT(MOD(QUOTIENT($A3909-1,50),300)+1,"000"))</f>
        <v/>
      </c>
      <c r="U3909">
        <f>"SKU_"&amp;TEXT($A3909,"0000000")</f>
        <v/>
      </c>
      <c r="V3909">
        <f>CHOOSE(MOD($A3909-1,4)+1,"Enterprise","SMB","Госсектор","Розница")</f>
        <v/>
      </c>
      <c r="W3909">
        <f>"Клиент_"&amp;TEXT(MOD($A3909-1,20000)+1,"00000")</f>
        <v/>
      </c>
      <c r="X3909">
        <f>CHOOSE(MOD($A3909-1,5)+1,"Портал","API","Импорт","Ручной ввод","Интеграция")</f>
        <v/>
      </c>
      <c r="Y3909" s="8">
        <f>ROUND(1000+MOD($A3909*37,90000)+IF($AB3909="Да",5000,0),2)</f>
        <v/>
      </c>
      <c r="Z3909">
        <f>1+MOD($A3909,20)</f>
        <v/>
      </c>
      <c r="AA3909" s="8">
        <f>ROUND($Y3909*(0.08+MOD($A3909,17)/100),2)</f>
        <v/>
      </c>
      <c r="AB3909">
        <f>IF(MOD($A3909,10)&lt;7,"Да","Нет")</f>
        <v/>
      </c>
      <c r="AC3909">
        <f>$R3909&amp;" / "&amp;$S3909&amp;" / "&amp;$T3909</f>
        <v/>
      </c>
      <c r="AD3909">
        <f>1</f>
        <v/>
      </c>
      <c r="AE3909">
        <f>IF($A3909&lt;=Settings!$B$4,"до 100",IF($A3909&lt;=Settings!$B$5,"до 10 000",IF($A3909&lt;=Settings!$B$6,"до 100 000","100 000+")))</f>
        <v/>
      </c>
    </row>
    <row r="3910">
      <c r="A3910">
        <f>ROW()-1</f>
        <v/>
      </c>
      <c r="B3910">
        <f>IF($A3910&lt;=Settings!$B$4,"small_control",IF($A3910&lt;=Settings!$B$5,"medium_10k",IF($A3910&lt;=Settings!$B$6,"large_100k","extreme_1m")))</f>
        <v/>
      </c>
      <c r="C3910">
        <f>"ORD-"&amp;TEXT(QUOTIENT($A3910-1,3)+1,"0000000")</f>
        <v/>
      </c>
      <c r="D3910">
        <f>"LINE-"&amp;TEXT($A3910,"0000000")</f>
        <v/>
      </c>
      <c r="E3910" s="7">
        <f>Settings!$B$2+$A3910-1</f>
        <v/>
      </c>
      <c r="F3910" s="7">
        <f>Settings!$B$2+MOD($A3910-1,Settings!$B$7)</f>
        <v/>
      </c>
      <c r="G3910">
        <f>YEAR($F3910)</f>
        <v/>
      </c>
      <c r="H3910">
        <f>"Q"&amp;ROUNDUP(MONTH($F3910)/3,0)</f>
        <v/>
      </c>
      <c r="I3910">
        <f>MONTH($F3910)</f>
        <v/>
      </c>
      <c r="J3910">
        <f>CHOOSE(MONTH($F3910),"Январь","Февраль","Март","Апрель","Май","Июнь","Июль","Август","Сентябрь","Октябрь","Ноябрь","Декабрь")</f>
        <v/>
      </c>
      <c r="K3910">
        <f>DAY($F3910)</f>
        <v/>
      </c>
      <c r="L3910">
        <f>IF(MOD($A3910,10)&lt;7,"ФО_01_Крупный","ФО_"&amp;TEXT(MOD($A3910,8)+1,"00"))</f>
        <v/>
      </c>
      <c r="M3910">
        <f>IF($AB3910="Да","Регион_001_Крупный","Регион_"&amp;TEXT(MOD(QUOTIENT($A3910-1,20),180)+1,"000"))</f>
        <v/>
      </c>
      <c r="N3910">
        <f>IF($AB3910="Да","Город_"&amp;TEXT(MOD($A3910-1,250)+1,"0000"),"Город_"&amp;TEXT(MOD($A3910-1,3000)+1,"0000"))</f>
        <v/>
      </c>
      <c r="O3910">
        <f>IF($AB3910="Да","Холдинг_Крупный","Холдинг_"&amp;TEXT(MOD(QUOTIENT($A3910-1,10000),20)+1,"00"))</f>
        <v/>
      </c>
      <c r="P3910">
        <f>IF($AB3910="Да","Организация_Крупная","Организация_"&amp;TEXT(MOD(QUOTIENT($A3910-1,500),600)+1,"000"))</f>
        <v/>
      </c>
      <c r="Q3910">
        <f>"Отдел_"&amp;TEXT(MOD(QUOTIENT($A3910-1,50),100)+1,"000")</f>
        <v/>
      </c>
      <c r="R3910">
        <f>IF($AB3910="Да","Группа_Крупная","Группа_"&amp;TEXT(MOD(QUOTIENT($A3910-1,5000),30)+1,"00"))</f>
        <v/>
      </c>
      <c r="S3910">
        <f>IF($AB3910="Да","Категория_Крупная","Категория_"&amp;TEXT(MOD(QUOTIENT($A3910-1,500),120)+1,"000"))</f>
        <v/>
      </c>
      <c r="T3910">
        <f>IF($AB3910="Да","Подкатегория_Крупная","Подкатегория_"&amp;TEXT(MOD(QUOTIENT($A3910-1,50),300)+1,"000"))</f>
        <v/>
      </c>
      <c r="U3910">
        <f>"SKU_"&amp;TEXT($A3910,"0000000")</f>
        <v/>
      </c>
      <c r="V3910">
        <f>CHOOSE(MOD($A3910-1,4)+1,"Enterprise","SMB","Госсектор","Розница")</f>
        <v/>
      </c>
      <c r="W3910">
        <f>"Клиент_"&amp;TEXT(MOD($A3910-1,20000)+1,"00000")</f>
        <v/>
      </c>
      <c r="X3910">
        <f>CHOOSE(MOD($A3910-1,5)+1,"Портал","API","Импорт","Ручной ввод","Интеграция")</f>
        <v/>
      </c>
      <c r="Y3910" s="8">
        <f>ROUND(1000+MOD($A3910*37,90000)+IF($AB3910="Да",5000,0),2)</f>
        <v/>
      </c>
      <c r="Z3910">
        <f>1+MOD($A3910,20)</f>
        <v/>
      </c>
      <c r="AA3910" s="8">
        <f>ROUND($Y3910*(0.08+MOD($A3910,17)/100),2)</f>
        <v/>
      </c>
      <c r="AB3910">
        <f>IF(MOD($A3910,10)&lt;7,"Да","Нет")</f>
        <v/>
      </c>
      <c r="AC3910">
        <f>$R3910&amp;" / "&amp;$S3910&amp;" / "&amp;$T3910</f>
        <v/>
      </c>
      <c r="AD3910">
        <f>1</f>
        <v/>
      </c>
      <c r="AE3910">
        <f>IF($A3910&lt;=Settings!$B$4,"до 100",IF($A3910&lt;=Settings!$B$5,"до 10 000",IF($A3910&lt;=Settings!$B$6,"до 100 000","100 000+")))</f>
        <v/>
      </c>
    </row>
    <row r="3911">
      <c r="A3911">
        <f>ROW()-1</f>
        <v/>
      </c>
      <c r="B3911">
        <f>IF($A3911&lt;=Settings!$B$4,"small_control",IF($A3911&lt;=Settings!$B$5,"medium_10k",IF($A3911&lt;=Settings!$B$6,"large_100k","extreme_1m")))</f>
        <v/>
      </c>
      <c r="C3911">
        <f>"ORD-"&amp;TEXT(QUOTIENT($A3911-1,3)+1,"0000000")</f>
        <v/>
      </c>
      <c r="D3911">
        <f>"LINE-"&amp;TEXT($A3911,"0000000")</f>
        <v/>
      </c>
      <c r="E3911" s="7">
        <f>Settings!$B$2+$A3911-1</f>
        <v/>
      </c>
      <c r="F3911" s="7">
        <f>Settings!$B$2+MOD($A3911-1,Settings!$B$7)</f>
        <v/>
      </c>
      <c r="G3911">
        <f>YEAR($F3911)</f>
        <v/>
      </c>
      <c r="H3911">
        <f>"Q"&amp;ROUNDUP(MONTH($F3911)/3,0)</f>
        <v/>
      </c>
      <c r="I3911">
        <f>MONTH($F3911)</f>
        <v/>
      </c>
      <c r="J3911">
        <f>CHOOSE(MONTH($F3911),"Январь","Февраль","Март","Апрель","Май","Июнь","Июль","Август","Сентябрь","Октябрь","Ноябрь","Декабрь")</f>
        <v/>
      </c>
      <c r="K3911">
        <f>DAY($F3911)</f>
        <v/>
      </c>
      <c r="L3911">
        <f>IF(MOD($A3911,10)&lt;7,"ФО_01_Крупный","ФО_"&amp;TEXT(MOD($A3911,8)+1,"00"))</f>
        <v/>
      </c>
      <c r="M3911">
        <f>IF($AB3911="Да","Регион_001_Крупный","Регион_"&amp;TEXT(MOD(QUOTIENT($A3911-1,20),180)+1,"000"))</f>
        <v/>
      </c>
      <c r="N3911">
        <f>IF($AB3911="Да","Город_"&amp;TEXT(MOD($A3911-1,250)+1,"0000"),"Город_"&amp;TEXT(MOD($A3911-1,3000)+1,"0000"))</f>
        <v/>
      </c>
      <c r="O3911">
        <f>IF($AB3911="Да","Холдинг_Крупный","Холдинг_"&amp;TEXT(MOD(QUOTIENT($A3911-1,10000),20)+1,"00"))</f>
        <v/>
      </c>
      <c r="P3911">
        <f>IF($AB3911="Да","Организация_Крупная","Организация_"&amp;TEXT(MOD(QUOTIENT($A3911-1,500),600)+1,"000"))</f>
        <v/>
      </c>
      <c r="Q3911">
        <f>"Отдел_"&amp;TEXT(MOD(QUOTIENT($A3911-1,50),100)+1,"000")</f>
        <v/>
      </c>
      <c r="R3911">
        <f>IF($AB3911="Да","Группа_Крупная","Группа_"&amp;TEXT(MOD(QUOTIENT($A3911-1,5000),30)+1,"00"))</f>
        <v/>
      </c>
      <c r="S3911">
        <f>IF($AB3911="Да","Категория_Крупная","Категория_"&amp;TEXT(MOD(QUOTIENT($A3911-1,500),120)+1,"000"))</f>
        <v/>
      </c>
      <c r="T3911">
        <f>IF($AB3911="Да","Подкатегория_Крупная","Подкатегория_"&amp;TEXT(MOD(QUOTIENT($A3911-1,50),300)+1,"000"))</f>
        <v/>
      </c>
      <c r="U3911">
        <f>"SKU_"&amp;TEXT($A3911,"0000000")</f>
        <v/>
      </c>
      <c r="V3911">
        <f>CHOOSE(MOD($A3911-1,4)+1,"Enterprise","SMB","Госсектор","Розница")</f>
        <v/>
      </c>
      <c r="W3911">
        <f>"Клиент_"&amp;TEXT(MOD($A3911-1,20000)+1,"00000")</f>
        <v/>
      </c>
      <c r="X3911">
        <f>CHOOSE(MOD($A3911-1,5)+1,"Портал","API","Импорт","Ручной ввод","Интеграция")</f>
        <v/>
      </c>
      <c r="Y3911" s="8">
        <f>ROUND(1000+MOD($A3911*37,90000)+IF($AB3911="Да",5000,0),2)</f>
        <v/>
      </c>
      <c r="Z3911">
        <f>1+MOD($A3911,20)</f>
        <v/>
      </c>
      <c r="AA3911" s="8">
        <f>ROUND($Y3911*(0.08+MOD($A3911,17)/100),2)</f>
        <v/>
      </c>
      <c r="AB3911">
        <f>IF(MOD($A3911,10)&lt;7,"Да","Нет")</f>
        <v/>
      </c>
      <c r="AC3911">
        <f>$R3911&amp;" / "&amp;$S3911&amp;" / "&amp;$T3911</f>
        <v/>
      </c>
      <c r="AD3911">
        <f>1</f>
        <v/>
      </c>
      <c r="AE3911">
        <f>IF($A3911&lt;=Settings!$B$4,"до 100",IF($A3911&lt;=Settings!$B$5,"до 10 000",IF($A3911&lt;=Settings!$B$6,"до 100 000","100 000+")))</f>
        <v/>
      </c>
    </row>
    <row r="3912">
      <c r="A3912">
        <f>ROW()-1</f>
        <v/>
      </c>
      <c r="B3912">
        <f>IF($A3912&lt;=Settings!$B$4,"small_control",IF($A3912&lt;=Settings!$B$5,"medium_10k",IF($A3912&lt;=Settings!$B$6,"large_100k","extreme_1m")))</f>
        <v/>
      </c>
      <c r="C3912">
        <f>"ORD-"&amp;TEXT(QUOTIENT($A3912-1,3)+1,"0000000")</f>
        <v/>
      </c>
      <c r="D3912">
        <f>"LINE-"&amp;TEXT($A3912,"0000000")</f>
        <v/>
      </c>
      <c r="E3912" s="7">
        <f>Settings!$B$2+$A3912-1</f>
        <v/>
      </c>
      <c r="F3912" s="7">
        <f>Settings!$B$2+MOD($A3912-1,Settings!$B$7)</f>
        <v/>
      </c>
      <c r="G3912">
        <f>YEAR($F3912)</f>
        <v/>
      </c>
      <c r="H3912">
        <f>"Q"&amp;ROUNDUP(MONTH($F3912)/3,0)</f>
        <v/>
      </c>
      <c r="I3912">
        <f>MONTH($F3912)</f>
        <v/>
      </c>
      <c r="J3912">
        <f>CHOOSE(MONTH($F3912),"Январь","Февраль","Март","Апрель","Май","Июнь","Июль","Август","Сентябрь","Октябрь","Ноябрь","Декабрь")</f>
        <v/>
      </c>
      <c r="K3912">
        <f>DAY($F3912)</f>
        <v/>
      </c>
      <c r="L3912">
        <f>IF(MOD($A3912,10)&lt;7,"ФО_01_Крупный","ФО_"&amp;TEXT(MOD($A3912,8)+1,"00"))</f>
        <v/>
      </c>
      <c r="M3912">
        <f>IF($AB3912="Да","Регион_001_Крупный","Регион_"&amp;TEXT(MOD(QUOTIENT($A3912-1,20),180)+1,"000"))</f>
        <v/>
      </c>
      <c r="N3912">
        <f>IF($AB3912="Да","Город_"&amp;TEXT(MOD($A3912-1,250)+1,"0000"),"Город_"&amp;TEXT(MOD($A3912-1,3000)+1,"0000"))</f>
        <v/>
      </c>
      <c r="O3912">
        <f>IF($AB3912="Да","Холдинг_Крупный","Холдинг_"&amp;TEXT(MOD(QUOTIENT($A3912-1,10000),20)+1,"00"))</f>
        <v/>
      </c>
      <c r="P3912">
        <f>IF($AB3912="Да","Организация_Крупная","Организация_"&amp;TEXT(MOD(QUOTIENT($A3912-1,500),600)+1,"000"))</f>
        <v/>
      </c>
      <c r="Q3912">
        <f>"Отдел_"&amp;TEXT(MOD(QUOTIENT($A3912-1,50),100)+1,"000")</f>
        <v/>
      </c>
      <c r="R3912">
        <f>IF($AB3912="Да","Группа_Крупная","Группа_"&amp;TEXT(MOD(QUOTIENT($A3912-1,5000),30)+1,"00"))</f>
        <v/>
      </c>
      <c r="S3912">
        <f>IF($AB3912="Да","Категория_Крупная","Категория_"&amp;TEXT(MOD(QUOTIENT($A3912-1,500),120)+1,"000"))</f>
        <v/>
      </c>
      <c r="T3912">
        <f>IF($AB3912="Да","Подкатегория_Крупная","Подкатегория_"&amp;TEXT(MOD(QUOTIENT($A3912-1,50),300)+1,"000"))</f>
        <v/>
      </c>
      <c r="U3912">
        <f>"SKU_"&amp;TEXT($A3912,"0000000")</f>
        <v/>
      </c>
      <c r="V3912">
        <f>CHOOSE(MOD($A3912-1,4)+1,"Enterprise","SMB","Госсектор","Розница")</f>
        <v/>
      </c>
      <c r="W3912">
        <f>"Клиент_"&amp;TEXT(MOD($A3912-1,20000)+1,"00000")</f>
        <v/>
      </c>
      <c r="X3912">
        <f>CHOOSE(MOD($A3912-1,5)+1,"Портал","API","Импорт","Ручной ввод","Интеграция")</f>
        <v/>
      </c>
      <c r="Y3912" s="8">
        <f>ROUND(1000+MOD($A3912*37,90000)+IF($AB3912="Да",5000,0),2)</f>
        <v/>
      </c>
      <c r="Z3912">
        <f>1+MOD($A3912,20)</f>
        <v/>
      </c>
      <c r="AA3912" s="8">
        <f>ROUND($Y3912*(0.08+MOD($A3912,17)/100),2)</f>
        <v/>
      </c>
      <c r="AB3912">
        <f>IF(MOD($A3912,10)&lt;7,"Да","Нет")</f>
        <v/>
      </c>
      <c r="AC3912">
        <f>$R3912&amp;" / "&amp;$S3912&amp;" / "&amp;$T3912</f>
        <v/>
      </c>
      <c r="AD3912">
        <f>1</f>
        <v/>
      </c>
      <c r="AE3912">
        <f>IF($A3912&lt;=Settings!$B$4,"до 100",IF($A3912&lt;=Settings!$B$5,"до 10 000",IF($A3912&lt;=Settings!$B$6,"до 100 000","100 000+")))</f>
        <v/>
      </c>
    </row>
    <row r="3913">
      <c r="A3913">
        <f>ROW()-1</f>
        <v/>
      </c>
      <c r="B3913">
        <f>IF($A3913&lt;=Settings!$B$4,"small_control",IF($A3913&lt;=Settings!$B$5,"medium_10k",IF($A3913&lt;=Settings!$B$6,"large_100k","extreme_1m")))</f>
        <v/>
      </c>
      <c r="C3913">
        <f>"ORD-"&amp;TEXT(QUOTIENT($A3913-1,3)+1,"0000000")</f>
        <v/>
      </c>
      <c r="D3913">
        <f>"LINE-"&amp;TEXT($A3913,"0000000")</f>
        <v/>
      </c>
      <c r="E3913" s="7">
        <f>Settings!$B$2+$A3913-1</f>
        <v/>
      </c>
      <c r="F3913" s="7">
        <f>Settings!$B$2+MOD($A3913-1,Settings!$B$7)</f>
        <v/>
      </c>
      <c r="G3913">
        <f>YEAR($F3913)</f>
        <v/>
      </c>
      <c r="H3913">
        <f>"Q"&amp;ROUNDUP(MONTH($F3913)/3,0)</f>
        <v/>
      </c>
      <c r="I3913">
        <f>MONTH($F3913)</f>
        <v/>
      </c>
      <c r="J3913">
        <f>CHOOSE(MONTH($F3913),"Январь","Февраль","Март","Апрель","Май","Июнь","Июль","Август","Сентябрь","Октябрь","Ноябрь","Декабрь")</f>
        <v/>
      </c>
      <c r="K3913">
        <f>DAY($F3913)</f>
        <v/>
      </c>
      <c r="L3913">
        <f>IF(MOD($A3913,10)&lt;7,"ФО_01_Крупный","ФО_"&amp;TEXT(MOD($A3913,8)+1,"00"))</f>
        <v/>
      </c>
      <c r="M3913">
        <f>IF($AB3913="Да","Регион_001_Крупный","Регион_"&amp;TEXT(MOD(QUOTIENT($A3913-1,20),180)+1,"000"))</f>
        <v/>
      </c>
      <c r="N3913">
        <f>IF($AB3913="Да","Город_"&amp;TEXT(MOD($A3913-1,250)+1,"0000"),"Город_"&amp;TEXT(MOD($A3913-1,3000)+1,"0000"))</f>
        <v/>
      </c>
      <c r="O3913">
        <f>IF($AB3913="Да","Холдинг_Крупный","Холдинг_"&amp;TEXT(MOD(QUOTIENT($A3913-1,10000),20)+1,"00"))</f>
        <v/>
      </c>
      <c r="P3913">
        <f>IF($AB3913="Да","Организация_Крупная","Организация_"&amp;TEXT(MOD(QUOTIENT($A3913-1,500),600)+1,"000"))</f>
        <v/>
      </c>
      <c r="Q3913">
        <f>"Отдел_"&amp;TEXT(MOD(QUOTIENT($A3913-1,50),100)+1,"000")</f>
        <v/>
      </c>
      <c r="R3913">
        <f>IF($AB3913="Да","Группа_Крупная","Группа_"&amp;TEXT(MOD(QUOTIENT($A3913-1,5000),30)+1,"00"))</f>
        <v/>
      </c>
      <c r="S3913">
        <f>IF($AB3913="Да","Категория_Крупная","Категория_"&amp;TEXT(MOD(QUOTIENT($A3913-1,500),120)+1,"000"))</f>
        <v/>
      </c>
      <c r="T3913">
        <f>IF($AB3913="Да","Подкатегория_Крупная","Подкатегория_"&amp;TEXT(MOD(QUOTIENT($A3913-1,50),300)+1,"000"))</f>
        <v/>
      </c>
      <c r="U3913">
        <f>"SKU_"&amp;TEXT($A3913,"0000000")</f>
        <v/>
      </c>
      <c r="V3913">
        <f>CHOOSE(MOD($A3913-1,4)+1,"Enterprise","SMB","Госсектор","Розница")</f>
        <v/>
      </c>
      <c r="W3913">
        <f>"Клиент_"&amp;TEXT(MOD($A3913-1,20000)+1,"00000")</f>
        <v/>
      </c>
      <c r="X3913">
        <f>CHOOSE(MOD($A3913-1,5)+1,"Портал","API","Импорт","Ручной ввод","Интеграция")</f>
        <v/>
      </c>
      <c r="Y3913" s="8">
        <f>ROUND(1000+MOD($A3913*37,90000)+IF($AB3913="Да",5000,0),2)</f>
        <v/>
      </c>
      <c r="Z3913">
        <f>1+MOD($A3913,20)</f>
        <v/>
      </c>
      <c r="AA3913" s="8">
        <f>ROUND($Y3913*(0.08+MOD($A3913,17)/100),2)</f>
        <v/>
      </c>
      <c r="AB3913">
        <f>IF(MOD($A3913,10)&lt;7,"Да","Нет")</f>
        <v/>
      </c>
      <c r="AC3913">
        <f>$R3913&amp;" / "&amp;$S3913&amp;" / "&amp;$T3913</f>
        <v/>
      </c>
      <c r="AD3913">
        <f>1</f>
        <v/>
      </c>
      <c r="AE3913">
        <f>IF($A3913&lt;=Settings!$B$4,"до 100",IF($A3913&lt;=Settings!$B$5,"до 10 000",IF($A3913&lt;=Settings!$B$6,"до 100 000","100 000+")))</f>
        <v/>
      </c>
    </row>
    <row r="3914">
      <c r="A3914">
        <f>ROW()-1</f>
        <v/>
      </c>
      <c r="B3914">
        <f>IF($A3914&lt;=Settings!$B$4,"small_control",IF($A3914&lt;=Settings!$B$5,"medium_10k",IF($A3914&lt;=Settings!$B$6,"large_100k","extreme_1m")))</f>
        <v/>
      </c>
      <c r="C3914">
        <f>"ORD-"&amp;TEXT(QUOTIENT($A3914-1,3)+1,"0000000")</f>
        <v/>
      </c>
      <c r="D3914">
        <f>"LINE-"&amp;TEXT($A3914,"0000000")</f>
        <v/>
      </c>
      <c r="E3914" s="7">
        <f>Settings!$B$2+$A3914-1</f>
        <v/>
      </c>
      <c r="F3914" s="7">
        <f>Settings!$B$2+MOD($A3914-1,Settings!$B$7)</f>
        <v/>
      </c>
      <c r="G3914">
        <f>YEAR($F3914)</f>
        <v/>
      </c>
      <c r="H3914">
        <f>"Q"&amp;ROUNDUP(MONTH($F3914)/3,0)</f>
        <v/>
      </c>
      <c r="I3914">
        <f>MONTH($F3914)</f>
        <v/>
      </c>
      <c r="J3914">
        <f>CHOOSE(MONTH($F3914),"Январь","Февраль","Март","Апрель","Май","Июнь","Июль","Август","Сентябрь","Октябрь","Ноябрь","Декабрь")</f>
        <v/>
      </c>
      <c r="K3914">
        <f>DAY($F3914)</f>
        <v/>
      </c>
      <c r="L3914">
        <f>IF(MOD($A3914,10)&lt;7,"ФО_01_Крупный","ФО_"&amp;TEXT(MOD($A3914,8)+1,"00"))</f>
        <v/>
      </c>
      <c r="M3914">
        <f>IF($AB3914="Да","Регион_001_Крупный","Регион_"&amp;TEXT(MOD(QUOTIENT($A3914-1,20),180)+1,"000"))</f>
        <v/>
      </c>
      <c r="N3914">
        <f>IF($AB3914="Да","Город_"&amp;TEXT(MOD($A3914-1,250)+1,"0000"),"Город_"&amp;TEXT(MOD($A3914-1,3000)+1,"0000"))</f>
        <v/>
      </c>
      <c r="O3914">
        <f>IF($AB3914="Да","Холдинг_Крупный","Холдинг_"&amp;TEXT(MOD(QUOTIENT($A3914-1,10000),20)+1,"00"))</f>
        <v/>
      </c>
      <c r="P3914">
        <f>IF($AB3914="Да","Организация_Крупная","Организация_"&amp;TEXT(MOD(QUOTIENT($A3914-1,500),600)+1,"000"))</f>
        <v/>
      </c>
      <c r="Q3914">
        <f>"Отдел_"&amp;TEXT(MOD(QUOTIENT($A3914-1,50),100)+1,"000")</f>
        <v/>
      </c>
      <c r="R3914">
        <f>IF($AB3914="Да","Группа_Крупная","Группа_"&amp;TEXT(MOD(QUOTIENT($A3914-1,5000),30)+1,"00"))</f>
        <v/>
      </c>
      <c r="S3914">
        <f>IF($AB3914="Да","Категория_Крупная","Категория_"&amp;TEXT(MOD(QUOTIENT($A3914-1,500),120)+1,"000"))</f>
        <v/>
      </c>
      <c r="T3914">
        <f>IF($AB3914="Да","Подкатегория_Крупная","Подкатегория_"&amp;TEXT(MOD(QUOTIENT($A3914-1,50),300)+1,"000"))</f>
        <v/>
      </c>
      <c r="U3914">
        <f>"SKU_"&amp;TEXT($A3914,"0000000")</f>
        <v/>
      </c>
      <c r="V3914">
        <f>CHOOSE(MOD($A3914-1,4)+1,"Enterprise","SMB","Госсектор","Розница")</f>
        <v/>
      </c>
      <c r="W3914">
        <f>"Клиент_"&amp;TEXT(MOD($A3914-1,20000)+1,"00000")</f>
        <v/>
      </c>
      <c r="X3914">
        <f>CHOOSE(MOD($A3914-1,5)+1,"Портал","API","Импорт","Ручной ввод","Интеграция")</f>
        <v/>
      </c>
      <c r="Y3914" s="8">
        <f>ROUND(1000+MOD($A3914*37,90000)+IF($AB3914="Да",5000,0),2)</f>
        <v/>
      </c>
      <c r="Z3914">
        <f>1+MOD($A3914,20)</f>
        <v/>
      </c>
      <c r="AA3914" s="8">
        <f>ROUND($Y3914*(0.08+MOD($A3914,17)/100),2)</f>
        <v/>
      </c>
      <c r="AB3914">
        <f>IF(MOD($A3914,10)&lt;7,"Да","Нет")</f>
        <v/>
      </c>
      <c r="AC3914">
        <f>$R3914&amp;" / "&amp;$S3914&amp;" / "&amp;$T3914</f>
        <v/>
      </c>
      <c r="AD3914">
        <f>1</f>
        <v/>
      </c>
      <c r="AE3914">
        <f>IF($A3914&lt;=Settings!$B$4,"до 100",IF($A3914&lt;=Settings!$B$5,"до 10 000",IF($A3914&lt;=Settings!$B$6,"до 100 000","100 000+")))</f>
        <v/>
      </c>
    </row>
    <row r="3915">
      <c r="A3915">
        <f>ROW()-1</f>
        <v/>
      </c>
      <c r="B3915">
        <f>IF($A3915&lt;=Settings!$B$4,"small_control",IF($A3915&lt;=Settings!$B$5,"medium_10k",IF($A3915&lt;=Settings!$B$6,"large_100k","extreme_1m")))</f>
        <v/>
      </c>
      <c r="C3915">
        <f>"ORD-"&amp;TEXT(QUOTIENT($A3915-1,3)+1,"0000000")</f>
        <v/>
      </c>
      <c r="D3915">
        <f>"LINE-"&amp;TEXT($A3915,"0000000")</f>
        <v/>
      </c>
      <c r="E3915" s="7">
        <f>Settings!$B$2+$A3915-1</f>
        <v/>
      </c>
      <c r="F3915" s="7">
        <f>Settings!$B$2+MOD($A3915-1,Settings!$B$7)</f>
        <v/>
      </c>
      <c r="G3915">
        <f>YEAR($F3915)</f>
        <v/>
      </c>
      <c r="H3915">
        <f>"Q"&amp;ROUNDUP(MONTH($F3915)/3,0)</f>
        <v/>
      </c>
      <c r="I3915">
        <f>MONTH($F3915)</f>
        <v/>
      </c>
      <c r="J3915">
        <f>CHOOSE(MONTH($F3915),"Январь","Февраль","Март","Апрель","Май","Июнь","Июль","Август","Сентябрь","Октябрь","Ноябрь","Декабрь")</f>
        <v/>
      </c>
      <c r="K3915">
        <f>DAY($F3915)</f>
        <v/>
      </c>
      <c r="L3915">
        <f>IF(MOD($A3915,10)&lt;7,"ФО_01_Крупный","ФО_"&amp;TEXT(MOD($A3915,8)+1,"00"))</f>
        <v/>
      </c>
      <c r="M3915">
        <f>IF($AB3915="Да","Регион_001_Крупный","Регион_"&amp;TEXT(MOD(QUOTIENT($A3915-1,20),180)+1,"000"))</f>
        <v/>
      </c>
      <c r="N3915">
        <f>IF($AB3915="Да","Город_"&amp;TEXT(MOD($A3915-1,250)+1,"0000"),"Город_"&amp;TEXT(MOD($A3915-1,3000)+1,"0000"))</f>
        <v/>
      </c>
      <c r="O3915">
        <f>IF($AB3915="Да","Холдинг_Крупный","Холдинг_"&amp;TEXT(MOD(QUOTIENT($A3915-1,10000),20)+1,"00"))</f>
        <v/>
      </c>
      <c r="P3915">
        <f>IF($AB3915="Да","Организация_Крупная","Организация_"&amp;TEXT(MOD(QUOTIENT($A3915-1,500),600)+1,"000"))</f>
        <v/>
      </c>
      <c r="Q3915">
        <f>"Отдел_"&amp;TEXT(MOD(QUOTIENT($A3915-1,50),100)+1,"000")</f>
        <v/>
      </c>
      <c r="R3915">
        <f>IF($AB3915="Да","Группа_Крупная","Группа_"&amp;TEXT(MOD(QUOTIENT($A3915-1,5000),30)+1,"00"))</f>
        <v/>
      </c>
      <c r="S3915">
        <f>IF($AB3915="Да","Категория_Крупная","Категория_"&amp;TEXT(MOD(QUOTIENT($A3915-1,500),120)+1,"000"))</f>
        <v/>
      </c>
      <c r="T3915">
        <f>IF($AB3915="Да","Подкатегория_Крупная","Подкатегория_"&amp;TEXT(MOD(QUOTIENT($A3915-1,50),300)+1,"000"))</f>
        <v/>
      </c>
      <c r="U3915">
        <f>"SKU_"&amp;TEXT($A3915,"0000000")</f>
        <v/>
      </c>
      <c r="V3915">
        <f>CHOOSE(MOD($A3915-1,4)+1,"Enterprise","SMB","Госсектор","Розница")</f>
        <v/>
      </c>
      <c r="W3915">
        <f>"Клиент_"&amp;TEXT(MOD($A3915-1,20000)+1,"00000")</f>
        <v/>
      </c>
      <c r="X3915">
        <f>CHOOSE(MOD($A3915-1,5)+1,"Портал","API","Импорт","Ручной ввод","Интеграция")</f>
        <v/>
      </c>
      <c r="Y3915" s="8">
        <f>ROUND(1000+MOD($A3915*37,90000)+IF($AB3915="Да",5000,0),2)</f>
        <v/>
      </c>
      <c r="Z3915">
        <f>1+MOD($A3915,20)</f>
        <v/>
      </c>
      <c r="AA3915" s="8">
        <f>ROUND($Y3915*(0.08+MOD($A3915,17)/100),2)</f>
        <v/>
      </c>
      <c r="AB3915">
        <f>IF(MOD($A3915,10)&lt;7,"Да","Нет")</f>
        <v/>
      </c>
      <c r="AC3915">
        <f>$R3915&amp;" / "&amp;$S3915&amp;" / "&amp;$T3915</f>
        <v/>
      </c>
      <c r="AD3915">
        <f>1</f>
        <v/>
      </c>
      <c r="AE3915">
        <f>IF($A3915&lt;=Settings!$B$4,"до 100",IF($A3915&lt;=Settings!$B$5,"до 10 000",IF($A3915&lt;=Settings!$B$6,"до 100 000","100 000+")))</f>
        <v/>
      </c>
    </row>
    <row r="3916">
      <c r="A3916">
        <f>ROW()-1</f>
        <v/>
      </c>
      <c r="B3916">
        <f>IF($A3916&lt;=Settings!$B$4,"small_control",IF($A3916&lt;=Settings!$B$5,"medium_10k",IF($A3916&lt;=Settings!$B$6,"large_100k","extreme_1m")))</f>
        <v/>
      </c>
      <c r="C3916">
        <f>"ORD-"&amp;TEXT(QUOTIENT($A3916-1,3)+1,"0000000")</f>
        <v/>
      </c>
      <c r="D3916">
        <f>"LINE-"&amp;TEXT($A3916,"0000000")</f>
        <v/>
      </c>
      <c r="E3916" s="7">
        <f>Settings!$B$2+$A3916-1</f>
        <v/>
      </c>
      <c r="F3916" s="7">
        <f>Settings!$B$2+MOD($A3916-1,Settings!$B$7)</f>
        <v/>
      </c>
      <c r="G3916">
        <f>YEAR($F3916)</f>
        <v/>
      </c>
      <c r="H3916">
        <f>"Q"&amp;ROUNDUP(MONTH($F3916)/3,0)</f>
        <v/>
      </c>
      <c r="I3916">
        <f>MONTH($F3916)</f>
        <v/>
      </c>
      <c r="J3916">
        <f>CHOOSE(MONTH($F3916),"Январь","Февраль","Март","Апрель","Май","Июнь","Июль","Август","Сентябрь","Октябрь","Ноябрь","Декабрь")</f>
        <v/>
      </c>
      <c r="K3916">
        <f>DAY($F3916)</f>
        <v/>
      </c>
      <c r="L3916">
        <f>IF(MOD($A3916,10)&lt;7,"ФО_01_Крупный","ФО_"&amp;TEXT(MOD($A3916,8)+1,"00"))</f>
        <v/>
      </c>
      <c r="M3916">
        <f>IF($AB3916="Да","Регион_001_Крупный","Регион_"&amp;TEXT(MOD(QUOTIENT($A3916-1,20),180)+1,"000"))</f>
        <v/>
      </c>
      <c r="N3916">
        <f>IF($AB3916="Да","Город_"&amp;TEXT(MOD($A3916-1,250)+1,"0000"),"Город_"&amp;TEXT(MOD($A3916-1,3000)+1,"0000"))</f>
        <v/>
      </c>
      <c r="O3916">
        <f>IF($AB3916="Да","Холдинг_Крупный","Холдинг_"&amp;TEXT(MOD(QUOTIENT($A3916-1,10000),20)+1,"00"))</f>
        <v/>
      </c>
      <c r="P3916">
        <f>IF($AB3916="Да","Организация_Крупная","Организация_"&amp;TEXT(MOD(QUOTIENT($A3916-1,500),600)+1,"000"))</f>
        <v/>
      </c>
      <c r="Q3916">
        <f>"Отдел_"&amp;TEXT(MOD(QUOTIENT($A3916-1,50),100)+1,"000")</f>
        <v/>
      </c>
      <c r="R3916">
        <f>IF($AB3916="Да","Группа_Крупная","Группа_"&amp;TEXT(MOD(QUOTIENT($A3916-1,5000),30)+1,"00"))</f>
        <v/>
      </c>
      <c r="S3916">
        <f>IF($AB3916="Да","Категория_Крупная","Категория_"&amp;TEXT(MOD(QUOTIENT($A3916-1,500),120)+1,"000"))</f>
        <v/>
      </c>
      <c r="T3916">
        <f>IF($AB3916="Да","Подкатегория_Крупная","Подкатегория_"&amp;TEXT(MOD(QUOTIENT($A3916-1,50),300)+1,"000"))</f>
        <v/>
      </c>
      <c r="U3916">
        <f>"SKU_"&amp;TEXT($A3916,"0000000")</f>
        <v/>
      </c>
      <c r="V3916">
        <f>CHOOSE(MOD($A3916-1,4)+1,"Enterprise","SMB","Госсектор","Розница")</f>
        <v/>
      </c>
      <c r="W3916">
        <f>"Клиент_"&amp;TEXT(MOD($A3916-1,20000)+1,"00000")</f>
        <v/>
      </c>
      <c r="X3916">
        <f>CHOOSE(MOD($A3916-1,5)+1,"Портал","API","Импорт","Ручной ввод","Интеграция")</f>
        <v/>
      </c>
      <c r="Y3916" s="8">
        <f>ROUND(1000+MOD($A3916*37,90000)+IF($AB3916="Да",5000,0),2)</f>
        <v/>
      </c>
      <c r="Z3916">
        <f>1+MOD($A3916,20)</f>
        <v/>
      </c>
      <c r="AA3916" s="8">
        <f>ROUND($Y3916*(0.08+MOD($A3916,17)/100),2)</f>
        <v/>
      </c>
      <c r="AB3916">
        <f>IF(MOD($A3916,10)&lt;7,"Да","Нет")</f>
        <v/>
      </c>
      <c r="AC3916">
        <f>$R3916&amp;" / "&amp;$S3916&amp;" / "&amp;$T3916</f>
        <v/>
      </c>
      <c r="AD3916">
        <f>1</f>
        <v/>
      </c>
      <c r="AE3916">
        <f>IF($A3916&lt;=Settings!$B$4,"до 100",IF($A3916&lt;=Settings!$B$5,"до 10 000",IF($A3916&lt;=Settings!$B$6,"до 100 000","100 000+")))</f>
        <v/>
      </c>
    </row>
    <row r="3917">
      <c r="A3917">
        <f>ROW()-1</f>
        <v/>
      </c>
      <c r="B3917">
        <f>IF($A3917&lt;=Settings!$B$4,"small_control",IF($A3917&lt;=Settings!$B$5,"medium_10k",IF($A3917&lt;=Settings!$B$6,"large_100k","extreme_1m")))</f>
        <v/>
      </c>
      <c r="C3917">
        <f>"ORD-"&amp;TEXT(QUOTIENT($A3917-1,3)+1,"0000000")</f>
        <v/>
      </c>
      <c r="D3917">
        <f>"LINE-"&amp;TEXT($A3917,"0000000")</f>
        <v/>
      </c>
      <c r="E3917" s="7">
        <f>Settings!$B$2+$A3917-1</f>
        <v/>
      </c>
      <c r="F3917" s="7">
        <f>Settings!$B$2+MOD($A3917-1,Settings!$B$7)</f>
        <v/>
      </c>
      <c r="G3917">
        <f>YEAR($F3917)</f>
        <v/>
      </c>
      <c r="H3917">
        <f>"Q"&amp;ROUNDUP(MONTH($F3917)/3,0)</f>
        <v/>
      </c>
      <c r="I3917">
        <f>MONTH($F3917)</f>
        <v/>
      </c>
      <c r="J3917">
        <f>CHOOSE(MONTH($F3917),"Январь","Февраль","Март","Апрель","Май","Июнь","Июль","Август","Сентябрь","Октябрь","Ноябрь","Декабрь")</f>
        <v/>
      </c>
      <c r="K3917">
        <f>DAY($F3917)</f>
        <v/>
      </c>
      <c r="L3917">
        <f>IF(MOD($A3917,10)&lt;7,"ФО_01_Крупный","ФО_"&amp;TEXT(MOD($A3917,8)+1,"00"))</f>
        <v/>
      </c>
      <c r="M3917">
        <f>IF($AB3917="Да","Регион_001_Крупный","Регион_"&amp;TEXT(MOD(QUOTIENT($A3917-1,20),180)+1,"000"))</f>
        <v/>
      </c>
      <c r="N3917">
        <f>IF($AB3917="Да","Город_"&amp;TEXT(MOD($A3917-1,250)+1,"0000"),"Город_"&amp;TEXT(MOD($A3917-1,3000)+1,"0000"))</f>
        <v/>
      </c>
      <c r="O3917">
        <f>IF($AB3917="Да","Холдинг_Крупный","Холдинг_"&amp;TEXT(MOD(QUOTIENT($A3917-1,10000),20)+1,"00"))</f>
        <v/>
      </c>
      <c r="P3917">
        <f>IF($AB3917="Да","Организация_Крупная","Организация_"&amp;TEXT(MOD(QUOTIENT($A3917-1,500),600)+1,"000"))</f>
        <v/>
      </c>
      <c r="Q3917">
        <f>"Отдел_"&amp;TEXT(MOD(QUOTIENT($A3917-1,50),100)+1,"000")</f>
        <v/>
      </c>
      <c r="R3917">
        <f>IF($AB3917="Да","Группа_Крупная","Группа_"&amp;TEXT(MOD(QUOTIENT($A3917-1,5000),30)+1,"00"))</f>
        <v/>
      </c>
      <c r="S3917">
        <f>IF($AB3917="Да","Категория_Крупная","Категория_"&amp;TEXT(MOD(QUOTIENT($A3917-1,500),120)+1,"000"))</f>
        <v/>
      </c>
      <c r="T3917">
        <f>IF($AB3917="Да","Подкатегория_Крупная","Подкатегория_"&amp;TEXT(MOD(QUOTIENT($A3917-1,50),300)+1,"000"))</f>
        <v/>
      </c>
      <c r="U3917">
        <f>"SKU_"&amp;TEXT($A3917,"0000000")</f>
        <v/>
      </c>
      <c r="V3917">
        <f>CHOOSE(MOD($A3917-1,4)+1,"Enterprise","SMB","Госсектор","Розница")</f>
        <v/>
      </c>
      <c r="W3917">
        <f>"Клиент_"&amp;TEXT(MOD($A3917-1,20000)+1,"00000")</f>
        <v/>
      </c>
      <c r="X3917">
        <f>CHOOSE(MOD($A3917-1,5)+1,"Портал","API","Импорт","Ручной ввод","Интеграция")</f>
        <v/>
      </c>
      <c r="Y3917" s="8">
        <f>ROUND(1000+MOD($A3917*37,90000)+IF($AB3917="Да",5000,0),2)</f>
        <v/>
      </c>
      <c r="Z3917">
        <f>1+MOD($A3917,20)</f>
        <v/>
      </c>
      <c r="AA3917" s="8">
        <f>ROUND($Y3917*(0.08+MOD($A3917,17)/100),2)</f>
        <v/>
      </c>
      <c r="AB3917">
        <f>IF(MOD($A3917,10)&lt;7,"Да","Нет")</f>
        <v/>
      </c>
      <c r="AC3917">
        <f>$R3917&amp;" / "&amp;$S3917&amp;" / "&amp;$T3917</f>
        <v/>
      </c>
      <c r="AD3917">
        <f>1</f>
        <v/>
      </c>
      <c r="AE3917">
        <f>IF($A3917&lt;=Settings!$B$4,"до 100",IF($A3917&lt;=Settings!$B$5,"до 10 000",IF($A3917&lt;=Settings!$B$6,"до 100 000","100 000+")))</f>
        <v/>
      </c>
    </row>
    <row r="3918">
      <c r="A3918">
        <f>ROW()-1</f>
        <v/>
      </c>
      <c r="B3918">
        <f>IF($A3918&lt;=Settings!$B$4,"small_control",IF($A3918&lt;=Settings!$B$5,"medium_10k",IF($A3918&lt;=Settings!$B$6,"large_100k","extreme_1m")))</f>
        <v/>
      </c>
      <c r="C3918">
        <f>"ORD-"&amp;TEXT(QUOTIENT($A3918-1,3)+1,"0000000")</f>
        <v/>
      </c>
      <c r="D3918">
        <f>"LINE-"&amp;TEXT($A3918,"0000000")</f>
        <v/>
      </c>
      <c r="E3918" s="7">
        <f>Settings!$B$2+$A3918-1</f>
        <v/>
      </c>
      <c r="F3918" s="7">
        <f>Settings!$B$2+MOD($A3918-1,Settings!$B$7)</f>
        <v/>
      </c>
      <c r="G3918">
        <f>YEAR($F3918)</f>
        <v/>
      </c>
      <c r="H3918">
        <f>"Q"&amp;ROUNDUP(MONTH($F3918)/3,0)</f>
        <v/>
      </c>
      <c r="I3918">
        <f>MONTH($F3918)</f>
        <v/>
      </c>
      <c r="J3918">
        <f>CHOOSE(MONTH($F3918),"Январь","Февраль","Март","Апрель","Май","Июнь","Июль","Август","Сентябрь","Октябрь","Ноябрь","Декабрь")</f>
        <v/>
      </c>
      <c r="K3918">
        <f>DAY($F3918)</f>
        <v/>
      </c>
      <c r="L3918">
        <f>IF(MOD($A3918,10)&lt;7,"ФО_01_Крупный","ФО_"&amp;TEXT(MOD($A3918,8)+1,"00"))</f>
        <v/>
      </c>
      <c r="M3918">
        <f>IF($AB3918="Да","Регион_001_Крупный","Регион_"&amp;TEXT(MOD(QUOTIENT($A3918-1,20),180)+1,"000"))</f>
        <v/>
      </c>
      <c r="N3918">
        <f>IF($AB3918="Да","Город_"&amp;TEXT(MOD($A3918-1,250)+1,"0000"),"Город_"&amp;TEXT(MOD($A3918-1,3000)+1,"0000"))</f>
        <v/>
      </c>
      <c r="O3918">
        <f>IF($AB3918="Да","Холдинг_Крупный","Холдинг_"&amp;TEXT(MOD(QUOTIENT($A3918-1,10000),20)+1,"00"))</f>
        <v/>
      </c>
      <c r="P3918">
        <f>IF($AB3918="Да","Организация_Крупная","Организация_"&amp;TEXT(MOD(QUOTIENT($A3918-1,500),600)+1,"000"))</f>
        <v/>
      </c>
      <c r="Q3918">
        <f>"Отдел_"&amp;TEXT(MOD(QUOTIENT($A3918-1,50),100)+1,"000")</f>
        <v/>
      </c>
      <c r="R3918">
        <f>IF($AB3918="Да","Группа_Крупная","Группа_"&amp;TEXT(MOD(QUOTIENT($A3918-1,5000),30)+1,"00"))</f>
        <v/>
      </c>
      <c r="S3918">
        <f>IF($AB3918="Да","Категория_Крупная","Категория_"&amp;TEXT(MOD(QUOTIENT($A3918-1,500),120)+1,"000"))</f>
        <v/>
      </c>
      <c r="T3918">
        <f>IF($AB3918="Да","Подкатегория_Крупная","Подкатегория_"&amp;TEXT(MOD(QUOTIENT($A3918-1,50),300)+1,"000"))</f>
        <v/>
      </c>
      <c r="U3918">
        <f>"SKU_"&amp;TEXT($A3918,"0000000")</f>
        <v/>
      </c>
      <c r="V3918">
        <f>CHOOSE(MOD($A3918-1,4)+1,"Enterprise","SMB","Госсектор","Розница")</f>
        <v/>
      </c>
      <c r="W3918">
        <f>"Клиент_"&amp;TEXT(MOD($A3918-1,20000)+1,"00000")</f>
        <v/>
      </c>
      <c r="X3918">
        <f>CHOOSE(MOD($A3918-1,5)+1,"Портал","API","Импорт","Ручной ввод","Интеграция")</f>
        <v/>
      </c>
      <c r="Y3918" s="8">
        <f>ROUND(1000+MOD($A3918*37,90000)+IF($AB3918="Да",5000,0),2)</f>
        <v/>
      </c>
      <c r="Z3918">
        <f>1+MOD($A3918,20)</f>
        <v/>
      </c>
      <c r="AA3918" s="8">
        <f>ROUND($Y3918*(0.08+MOD($A3918,17)/100),2)</f>
        <v/>
      </c>
      <c r="AB3918">
        <f>IF(MOD($A3918,10)&lt;7,"Да","Нет")</f>
        <v/>
      </c>
      <c r="AC3918">
        <f>$R3918&amp;" / "&amp;$S3918&amp;" / "&amp;$T3918</f>
        <v/>
      </c>
      <c r="AD3918">
        <f>1</f>
        <v/>
      </c>
      <c r="AE3918">
        <f>IF($A3918&lt;=Settings!$B$4,"до 100",IF($A3918&lt;=Settings!$B$5,"до 10 000",IF($A3918&lt;=Settings!$B$6,"до 100 000","100 000+")))</f>
        <v/>
      </c>
    </row>
    <row r="3919">
      <c r="A3919">
        <f>ROW()-1</f>
        <v/>
      </c>
      <c r="B3919">
        <f>IF($A3919&lt;=Settings!$B$4,"small_control",IF($A3919&lt;=Settings!$B$5,"medium_10k",IF($A3919&lt;=Settings!$B$6,"large_100k","extreme_1m")))</f>
        <v/>
      </c>
      <c r="C3919">
        <f>"ORD-"&amp;TEXT(QUOTIENT($A3919-1,3)+1,"0000000")</f>
        <v/>
      </c>
      <c r="D3919">
        <f>"LINE-"&amp;TEXT($A3919,"0000000")</f>
        <v/>
      </c>
      <c r="E3919" s="7">
        <f>Settings!$B$2+$A3919-1</f>
        <v/>
      </c>
      <c r="F3919" s="7">
        <f>Settings!$B$2+MOD($A3919-1,Settings!$B$7)</f>
        <v/>
      </c>
      <c r="G3919">
        <f>YEAR($F3919)</f>
        <v/>
      </c>
      <c r="H3919">
        <f>"Q"&amp;ROUNDUP(MONTH($F3919)/3,0)</f>
        <v/>
      </c>
      <c r="I3919">
        <f>MONTH($F3919)</f>
        <v/>
      </c>
      <c r="J3919">
        <f>CHOOSE(MONTH($F3919),"Январь","Февраль","Март","Апрель","Май","Июнь","Июль","Август","Сентябрь","Октябрь","Ноябрь","Декабрь")</f>
        <v/>
      </c>
      <c r="K3919">
        <f>DAY($F3919)</f>
        <v/>
      </c>
      <c r="L3919">
        <f>IF(MOD($A3919,10)&lt;7,"ФО_01_Крупный","ФО_"&amp;TEXT(MOD($A3919,8)+1,"00"))</f>
        <v/>
      </c>
      <c r="M3919">
        <f>IF($AB3919="Да","Регион_001_Крупный","Регион_"&amp;TEXT(MOD(QUOTIENT($A3919-1,20),180)+1,"000"))</f>
        <v/>
      </c>
      <c r="N3919">
        <f>IF($AB3919="Да","Город_"&amp;TEXT(MOD($A3919-1,250)+1,"0000"),"Город_"&amp;TEXT(MOD($A3919-1,3000)+1,"0000"))</f>
        <v/>
      </c>
      <c r="O3919">
        <f>IF($AB3919="Да","Холдинг_Крупный","Холдинг_"&amp;TEXT(MOD(QUOTIENT($A3919-1,10000),20)+1,"00"))</f>
        <v/>
      </c>
      <c r="P3919">
        <f>IF($AB3919="Да","Организация_Крупная","Организация_"&amp;TEXT(MOD(QUOTIENT($A3919-1,500),600)+1,"000"))</f>
        <v/>
      </c>
      <c r="Q3919">
        <f>"Отдел_"&amp;TEXT(MOD(QUOTIENT($A3919-1,50),100)+1,"000")</f>
        <v/>
      </c>
      <c r="R3919">
        <f>IF($AB3919="Да","Группа_Крупная","Группа_"&amp;TEXT(MOD(QUOTIENT($A3919-1,5000),30)+1,"00"))</f>
        <v/>
      </c>
      <c r="S3919">
        <f>IF($AB3919="Да","Категория_Крупная","Категория_"&amp;TEXT(MOD(QUOTIENT($A3919-1,500),120)+1,"000"))</f>
        <v/>
      </c>
      <c r="T3919">
        <f>IF($AB3919="Да","Подкатегория_Крупная","Подкатегория_"&amp;TEXT(MOD(QUOTIENT($A3919-1,50),300)+1,"000"))</f>
        <v/>
      </c>
      <c r="U3919">
        <f>"SKU_"&amp;TEXT($A3919,"0000000")</f>
        <v/>
      </c>
      <c r="V3919">
        <f>CHOOSE(MOD($A3919-1,4)+1,"Enterprise","SMB","Госсектор","Розница")</f>
        <v/>
      </c>
      <c r="W3919">
        <f>"Клиент_"&amp;TEXT(MOD($A3919-1,20000)+1,"00000")</f>
        <v/>
      </c>
      <c r="X3919">
        <f>CHOOSE(MOD($A3919-1,5)+1,"Портал","API","Импорт","Ручной ввод","Интеграция")</f>
        <v/>
      </c>
      <c r="Y3919" s="8">
        <f>ROUND(1000+MOD($A3919*37,90000)+IF($AB3919="Да",5000,0),2)</f>
        <v/>
      </c>
      <c r="Z3919">
        <f>1+MOD($A3919,20)</f>
        <v/>
      </c>
      <c r="AA3919" s="8">
        <f>ROUND($Y3919*(0.08+MOD($A3919,17)/100),2)</f>
        <v/>
      </c>
      <c r="AB3919">
        <f>IF(MOD($A3919,10)&lt;7,"Да","Нет")</f>
        <v/>
      </c>
      <c r="AC3919">
        <f>$R3919&amp;" / "&amp;$S3919&amp;" / "&amp;$T3919</f>
        <v/>
      </c>
      <c r="AD3919">
        <f>1</f>
        <v/>
      </c>
      <c r="AE3919">
        <f>IF($A3919&lt;=Settings!$B$4,"до 100",IF($A3919&lt;=Settings!$B$5,"до 10 000",IF($A3919&lt;=Settings!$B$6,"до 100 000","100 000+")))</f>
        <v/>
      </c>
    </row>
    <row r="3920">
      <c r="A3920">
        <f>ROW()-1</f>
        <v/>
      </c>
      <c r="B3920">
        <f>IF($A3920&lt;=Settings!$B$4,"small_control",IF($A3920&lt;=Settings!$B$5,"medium_10k",IF($A3920&lt;=Settings!$B$6,"large_100k","extreme_1m")))</f>
        <v/>
      </c>
      <c r="C3920">
        <f>"ORD-"&amp;TEXT(QUOTIENT($A3920-1,3)+1,"0000000")</f>
        <v/>
      </c>
      <c r="D3920">
        <f>"LINE-"&amp;TEXT($A3920,"0000000")</f>
        <v/>
      </c>
      <c r="E3920" s="7">
        <f>Settings!$B$2+$A3920-1</f>
        <v/>
      </c>
      <c r="F3920" s="7">
        <f>Settings!$B$2+MOD($A3920-1,Settings!$B$7)</f>
        <v/>
      </c>
      <c r="G3920">
        <f>YEAR($F3920)</f>
        <v/>
      </c>
      <c r="H3920">
        <f>"Q"&amp;ROUNDUP(MONTH($F3920)/3,0)</f>
        <v/>
      </c>
      <c r="I3920">
        <f>MONTH($F3920)</f>
        <v/>
      </c>
      <c r="J3920">
        <f>CHOOSE(MONTH($F3920),"Январь","Февраль","Март","Апрель","Май","Июнь","Июль","Август","Сентябрь","Октябрь","Ноябрь","Декабрь")</f>
        <v/>
      </c>
      <c r="K3920">
        <f>DAY($F3920)</f>
        <v/>
      </c>
      <c r="L3920">
        <f>IF(MOD($A3920,10)&lt;7,"ФО_01_Крупный","ФО_"&amp;TEXT(MOD($A3920,8)+1,"00"))</f>
        <v/>
      </c>
      <c r="M3920">
        <f>IF($AB3920="Да","Регион_001_Крупный","Регион_"&amp;TEXT(MOD(QUOTIENT($A3920-1,20),180)+1,"000"))</f>
        <v/>
      </c>
      <c r="N3920">
        <f>IF($AB3920="Да","Город_"&amp;TEXT(MOD($A3920-1,250)+1,"0000"),"Город_"&amp;TEXT(MOD($A3920-1,3000)+1,"0000"))</f>
        <v/>
      </c>
      <c r="O3920">
        <f>IF($AB3920="Да","Холдинг_Крупный","Холдинг_"&amp;TEXT(MOD(QUOTIENT($A3920-1,10000),20)+1,"00"))</f>
        <v/>
      </c>
      <c r="P3920">
        <f>IF($AB3920="Да","Организация_Крупная","Организация_"&amp;TEXT(MOD(QUOTIENT($A3920-1,500),600)+1,"000"))</f>
        <v/>
      </c>
      <c r="Q3920">
        <f>"Отдел_"&amp;TEXT(MOD(QUOTIENT($A3920-1,50),100)+1,"000")</f>
        <v/>
      </c>
      <c r="R3920">
        <f>IF($AB3920="Да","Группа_Крупная","Группа_"&amp;TEXT(MOD(QUOTIENT($A3920-1,5000),30)+1,"00"))</f>
        <v/>
      </c>
      <c r="S3920">
        <f>IF($AB3920="Да","Категория_Крупная","Категория_"&amp;TEXT(MOD(QUOTIENT($A3920-1,500),120)+1,"000"))</f>
        <v/>
      </c>
      <c r="T3920">
        <f>IF($AB3920="Да","Подкатегория_Крупная","Подкатегория_"&amp;TEXT(MOD(QUOTIENT($A3920-1,50),300)+1,"000"))</f>
        <v/>
      </c>
      <c r="U3920">
        <f>"SKU_"&amp;TEXT($A3920,"0000000")</f>
        <v/>
      </c>
      <c r="V3920">
        <f>CHOOSE(MOD($A3920-1,4)+1,"Enterprise","SMB","Госсектор","Розница")</f>
        <v/>
      </c>
      <c r="W3920">
        <f>"Клиент_"&amp;TEXT(MOD($A3920-1,20000)+1,"00000")</f>
        <v/>
      </c>
      <c r="X3920">
        <f>CHOOSE(MOD($A3920-1,5)+1,"Портал","API","Импорт","Ручной ввод","Интеграция")</f>
        <v/>
      </c>
      <c r="Y3920" s="8">
        <f>ROUND(1000+MOD($A3920*37,90000)+IF($AB3920="Да",5000,0),2)</f>
        <v/>
      </c>
      <c r="Z3920">
        <f>1+MOD($A3920,20)</f>
        <v/>
      </c>
      <c r="AA3920" s="8">
        <f>ROUND($Y3920*(0.08+MOD($A3920,17)/100),2)</f>
        <v/>
      </c>
      <c r="AB3920">
        <f>IF(MOD($A3920,10)&lt;7,"Да","Нет")</f>
        <v/>
      </c>
      <c r="AC3920">
        <f>$R3920&amp;" / "&amp;$S3920&amp;" / "&amp;$T3920</f>
        <v/>
      </c>
      <c r="AD3920">
        <f>1</f>
        <v/>
      </c>
      <c r="AE3920">
        <f>IF($A3920&lt;=Settings!$B$4,"до 100",IF($A3920&lt;=Settings!$B$5,"до 10 000",IF($A3920&lt;=Settings!$B$6,"до 100 000","100 000+")))</f>
        <v/>
      </c>
    </row>
    <row r="3921">
      <c r="A3921">
        <f>ROW()-1</f>
        <v/>
      </c>
      <c r="B3921">
        <f>IF($A3921&lt;=Settings!$B$4,"small_control",IF($A3921&lt;=Settings!$B$5,"medium_10k",IF($A3921&lt;=Settings!$B$6,"large_100k","extreme_1m")))</f>
        <v/>
      </c>
      <c r="C3921">
        <f>"ORD-"&amp;TEXT(QUOTIENT($A3921-1,3)+1,"0000000")</f>
        <v/>
      </c>
      <c r="D3921">
        <f>"LINE-"&amp;TEXT($A3921,"0000000")</f>
        <v/>
      </c>
      <c r="E3921" s="7">
        <f>Settings!$B$2+$A3921-1</f>
        <v/>
      </c>
      <c r="F3921" s="7">
        <f>Settings!$B$2+MOD($A3921-1,Settings!$B$7)</f>
        <v/>
      </c>
      <c r="G3921">
        <f>YEAR($F3921)</f>
        <v/>
      </c>
      <c r="H3921">
        <f>"Q"&amp;ROUNDUP(MONTH($F3921)/3,0)</f>
        <v/>
      </c>
      <c r="I3921">
        <f>MONTH($F3921)</f>
        <v/>
      </c>
      <c r="J3921">
        <f>CHOOSE(MONTH($F3921),"Январь","Февраль","Март","Апрель","Май","Июнь","Июль","Август","Сентябрь","Октябрь","Ноябрь","Декабрь")</f>
        <v/>
      </c>
      <c r="K3921">
        <f>DAY($F3921)</f>
        <v/>
      </c>
      <c r="L3921">
        <f>IF(MOD($A3921,10)&lt;7,"ФО_01_Крупный","ФО_"&amp;TEXT(MOD($A3921,8)+1,"00"))</f>
        <v/>
      </c>
      <c r="M3921">
        <f>IF($AB3921="Да","Регион_001_Крупный","Регион_"&amp;TEXT(MOD(QUOTIENT($A3921-1,20),180)+1,"000"))</f>
        <v/>
      </c>
      <c r="N3921">
        <f>IF($AB3921="Да","Город_"&amp;TEXT(MOD($A3921-1,250)+1,"0000"),"Город_"&amp;TEXT(MOD($A3921-1,3000)+1,"0000"))</f>
        <v/>
      </c>
      <c r="O3921">
        <f>IF($AB3921="Да","Холдинг_Крупный","Холдинг_"&amp;TEXT(MOD(QUOTIENT($A3921-1,10000),20)+1,"00"))</f>
        <v/>
      </c>
      <c r="P3921">
        <f>IF($AB3921="Да","Организация_Крупная","Организация_"&amp;TEXT(MOD(QUOTIENT($A3921-1,500),600)+1,"000"))</f>
        <v/>
      </c>
      <c r="Q3921">
        <f>"Отдел_"&amp;TEXT(MOD(QUOTIENT($A3921-1,50),100)+1,"000")</f>
        <v/>
      </c>
      <c r="R3921">
        <f>IF($AB3921="Да","Группа_Крупная","Группа_"&amp;TEXT(MOD(QUOTIENT($A3921-1,5000),30)+1,"00"))</f>
        <v/>
      </c>
      <c r="S3921">
        <f>IF($AB3921="Да","Категория_Крупная","Категория_"&amp;TEXT(MOD(QUOTIENT($A3921-1,500),120)+1,"000"))</f>
        <v/>
      </c>
      <c r="T3921">
        <f>IF($AB3921="Да","Подкатегория_Крупная","Подкатегория_"&amp;TEXT(MOD(QUOTIENT($A3921-1,50),300)+1,"000"))</f>
        <v/>
      </c>
      <c r="U3921">
        <f>"SKU_"&amp;TEXT($A3921,"0000000")</f>
        <v/>
      </c>
      <c r="V3921">
        <f>CHOOSE(MOD($A3921-1,4)+1,"Enterprise","SMB","Госсектор","Розница")</f>
        <v/>
      </c>
      <c r="W3921">
        <f>"Клиент_"&amp;TEXT(MOD($A3921-1,20000)+1,"00000")</f>
        <v/>
      </c>
      <c r="X3921">
        <f>CHOOSE(MOD($A3921-1,5)+1,"Портал","API","Импорт","Ручной ввод","Интеграция")</f>
        <v/>
      </c>
      <c r="Y3921" s="8">
        <f>ROUND(1000+MOD($A3921*37,90000)+IF($AB3921="Да",5000,0),2)</f>
        <v/>
      </c>
      <c r="Z3921">
        <f>1+MOD($A3921,20)</f>
        <v/>
      </c>
      <c r="AA3921" s="8">
        <f>ROUND($Y3921*(0.08+MOD($A3921,17)/100),2)</f>
        <v/>
      </c>
      <c r="AB3921">
        <f>IF(MOD($A3921,10)&lt;7,"Да","Нет")</f>
        <v/>
      </c>
      <c r="AC3921">
        <f>$R3921&amp;" / "&amp;$S3921&amp;" / "&amp;$T3921</f>
        <v/>
      </c>
      <c r="AD3921">
        <f>1</f>
        <v/>
      </c>
      <c r="AE3921">
        <f>IF($A3921&lt;=Settings!$B$4,"до 100",IF($A3921&lt;=Settings!$B$5,"до 10 000",IF($A3921&lt;=Settings!$B$6,"до 100 000","100 000+")))</f>
        <v/>
      </c>
    </row>
    <row r="3922">
      <c r="A3922">
        <f>ROW()-1</f>
        <v/>
      </c>
      <c r="B3922">
        <f>IF($A3922&lt;=Settings!$B$4,"small_control",IF($A3922&lt;=Settings!$B$5,"medium_10k",IF($A3922&lt;=Settings!$B$6,"large_100k","extreme_1m")))</f>
        <v/>
      </c>
      <c r="C3922">
        <f>"ORD-"&amp;TEXT(QUOTIENT($A3922-1,3)+1,"0000000")</f>
        <v/>
      </c>
      <c r="D3922">
        <f>"LINE-"&amp;TEXT($A3922,"0000000")</f>
        <v/>
      </c>
      <c r="E3922" s="7">
        <f>Settings!$B$2+$A3922-1</f>
        <v/>
      </c>
      <c r="F3922" s="7">
        <f>Settings!$B$2+MOD($A3922-1,Settings!$B$7)</f>
        <v/>
      </c>
      <c r="G3922">
        <f>YEAR($F3922)</f>
        <v/>
      </c>
      <c r="H3922">
        <f>"Q"&amp;ROUNDUP(MONTH($F3922)/3,0)</f>
        <v/>
      </c>
      <c r="I3922">
        <f>MONTH($F3922)</f>
        <v/>
      </c>
      <c r="J3922">
        <f>CHOOSE(MONTH($F3922),"Январь","Февраль","Март","Апрель","Май","Июнь","Июль","Август","Сентябрь","Октябрь","Ноябрь","Декабрь")</f>
        <v/>
      </c>
      <c r="K3922">
        <f>DAY($F3922)</f>
        <v/>
      </c>
      <c r="L3922">
        <f>IF(MOD($A3922,10)&lt;7,"ФО_01_Крупный","ФО_"&amp;TEXT(MOD($A3922,8)+1,"00"))</f>
        <v/>
      </c>
      <c r="M3922">
        <f>IF($AB3922="Да","Регион_001_Крупный","Регион_"&amp;TEXT(MOD(QUOTIENT($A3922-1,20),180)+1,"000"))</f>
        <v/>
      </c>
      <c r="N3922">
        <f>IF($AB3922="Да","Город_"&amp;TEXT(MOD($A3922-1,250)+1,"0000"),"Город_"&amp;TEXT(MOD($A3922-1,3000)+1,"0000"))</f>
        <v/>
      </c>
      <c r="O3922">
        <f>IF($AB3922="Да","Холдинг_Крупный","Холдинг_"&amp;TEXT(MOD(QUOTIENT($A3922-1,10000),20)+1,"00"))</f>
        <v/>
      </c>
      <c r="P3922">
        <f>IF($AB3922="Да","Организация_Крупная","Организация_"&amp;TEXT(MOD(QUOTIENT($A3922-1,500),600)+1,"000"))</f>
        <v/>
      </c>
      <c r="Q3922">
        <f>"Отдел_"&amp;TEXT(MOD(QUOTIENT($A3922-1,50),100)+1,"000")</f>
        <v/>
      </c>
      <c r="R3922">
        <f>IF($AB3922="Да","Группа_Крупная","Группа_"&amp;TEXT(MOD(QUOTIENT($A3922-1,5000),30)+1,"00"))</f>
        <v/>
      </c>
      <c r="S3922">
        <f>IF($AB3922="Да","Категория_Крупная","Категория_"&amp;TEXT(MOD(QUOTIENT($A3922-1,500),120)+1,"000"))</f>
        <v/>
      </c>
      <c r="T3922">
        <f>IF($AB3922="Да","Подкатегория_Крупная","Подкатегория_"&amp;TEXT(MOD(QUOTIENT($A3922-1,50),300)+1,"000"))</f>
        <v/>
      </c>
      <c r="U3922">
        <f>"SKU_"&amp;TEXT($A3922,"0000000")</f>
        <v/>
      </c>
      <c r="V3922">
        <f>CHOOSE(MOD($A3922-1,4)+1,"Enterprise","SMB","Госсектор","Розница")</f>
        <v/>
      </c>
      <c r="W3922">
        <f>"Клиент_"&amp;TEXT(MOD($A3922-1,20000)+1,"00000")</f>
        <v/>
      </c>
      <c r="X3922">
        <f>CHOOSE(MOD($A3922-1,5)+1,"Портал","API","Импорт","Ручной ввод","Интеграция")</f>
        <v/>
      </c>
      <c r="Y3922" s="8">
        <f>ROUND(1000+MOD($A3922*37,90000)+IF($AB3922="Да",5000,0),2)</f>
        <v/>
      </c>
      <c r="Z3922">
        <f>1+MOD($A3922,20)</f>
        <v/>
      </c>
      <c r="AA3922" s="8">
        <f>ROUND($Y3922*(0.08+MOD($A3922,17)/100),2)</f>
        <v/>
      </c>
      <c r="AB3922">
        <f>IF(MOD($A3922,10)&lt;7,"Да","Нет")</f>
        <v/>
      </c>
      <c r="AC3922">
        <f>$R3922&amp;" / "&amp;$S3922&amp;" / "&amp;$T3922</f>
        <v/>
      </c>
      <c r="AD3922">
        <f>1</f>
        <v/>
      </c>
      <c r="AE3922">
        <f>IF($A3922&lt;=Settings!$B$4,"до 100",IF($A3922&lt;=Settings!$B$5,"до 10 000",IF($A3922&lt;=Settings!$B$6,"до 100 000","100 000+")))</f>
        <v/>
      </c>
    </row>
    <row r="3923">
      <c r="A3923">
        <f>ROW()-1</f>
        <v/>
      </c>
      <c r="B3923">
        <f>IF($A3923&lt;=Settings!$B$4,"small_control",IF($A3923&lt;=Settings!$B$5,"medium_10k",IF($A3923&lt;=Settings!$B$6,"large_100k","extreme_1m")))</f>
        <v/>
      </c>
      <c r="C3923">
        <f>"ORD-"&amp;TEXT(QUOTIENT($A3923-1,3)+1,"0000000")</f>
        <v/>
      </c>
      <c r="D3923">
        <f>"LINE-"&amp;TEXT($A3923,"0000000")</f>
        <v/>
      </c>
      <c r="E3923" s="7">
        <f>Settings!$B$2+$A3923-1</f>
        <v/>
      </c>
      <c r="F3923" s="7">
        <f>Settings!$B$2+MOD($A3923-1,Settings!$B$7)</f>
        <v/>
      </c>
      <c r="G3923">
        <f>YEAR($F3923)</f>
        <v/>
      </c>
      <c r="H3923">
        <f>"Q"&amp;ROUNDUP(MONTH($F3923)/3,0)</f>
        <v/>
      </c>
      <c r="I3923">
        <f>MONTH($F3923)</f>
        <v/>
      </c>
      <c r="J3923">
        <f>CHOOSE(MONTH($F3923),"Январь","Февраль","Март","Апрель","Май","Июнь","Июль","Август","Сентябрь","Октябрь","Ноябрь","Декабрь")</f>
        <v/>
      </c>
      <c r="K3923">
        <f>DAY($F3923)</f>
        <v/>
      </c>
      <c r="L3923">
        <f>IF(MOD($A3923,10)&lt;7,"ФО_01_Крупный","ФО_"&amp;TEXT(MOD($A3923,8)+1,"00"))</f>
        <v/>
      </c>
      <c r="M3923">
        <f>IF($AB3923="Да","Регион_001_Крупный","Регион_"&amp;TEXT(MOD(QUOTIENT($A3923-1,20),180)+1,"000"))</f>
        <v/>
      </c>
      <c r="N3923">
        <f>IF($AB3923="Да","Город_"&amp;TEXT(MOD($A3923-1,250)+1,"0000"),"Город_"&amp;TEXT(MOD($A3923-1,3000)+1,"0000"))</f>
        <v/>
      </c>
      <c r="O3923">
        <f>IF($AB3923="Да","Холдинг_Крупный","Холдинг_"&amp;TEXT(MOD(QUOTIENT($A3923-1,10000),20)+1,"00"))</f>
        <v/>
      </c>
      <c r="P3923">
        <f>IF($AB3923="Да","Организация_Крупная","Организация_"&amp;TEXT(MOD(QUOTIENT($A3923-1,500),600)+1,"000"))</f>
        <v/>
      </c>
      <c r="Q3923">
        <f>"Отдел_"&amp;TEXT(MOD(QUOTIENT($A3923-1,50),100)+1,"000")</f>
        <v/>
      </c>
      <c r="R3923">
        <f>IF($AB3923="Да","Группа_Крупная","Группа_"&amp;TEXT(MOD(QUOTIENT($A3923-1,5000),30)+1,"00"))</f>
        <v/>
      </c>
      <c r="S3923">
        <f>IF($AB3923="Да","Категория_Крупная","Категория_"&amp;TEXT(MOD(QUOTIENT($A3923-1,500),120)+1,"000"))</f>
        <v/>
      </c>
      <c r="T3923">
        <f>IF($AB3923="Да","Подкатегория_Крупная","Подкатегория_"&amp;TEXT(MOD(QUOTIENT($A3923-1,50),300)+1,"000"))</f>
        <v/>
      </c>
      <c r="U3923">
        <f>"SKU_"&amp;TEXT($A3923,"0000000")</f>
        <v/>
      </c>
      <c r="V3923">
        <f>CHOOSE(MOD($A3923-1,4)+1,"Enterprise","SMB","Госсектор","Розница")</f>
        <v/>
      </c>
      <c r="W3923">
        <f>"Клиент_"&amp;TEXT(MOD($A3923-1,20000)+1,"00000")</f>
        <v/>
      </c>
      <c r="X3923">
        <f>CHOOSE(MOD($A3923-1,5)+1,"Портал","API","Импорт","Ручной ввод","Интеграция")</f>
        <v/>
      </c>
      <c r="Y3923" s="8">
        <f>ROUND(1000+MOD($A3923*37,90000)+IF($AB3923="Да",5000,0),2)</f>
        <v/>
      </c>
      <c r="Z3923">
        <f>1+MOD($A3923,20)</f>
        <v/>
      </c>
      <c r="AA3923" s="8">
        <f>ROUND($Y3923*(0.08+MOD($A3923,17)/100),2)</f>
        <v/>
      </c>
      <c r="AB3923">
        <f>IF(MOD($A3923,10)&lt;7,"Да","Нет")</f>
        <v/>
      </c>
      <c r="AC3923">
        <f>$R3923&amp;" / "&amp;$S3923&amp;" / "&amp;$T3923</f>
        <v/>
      </c>
      <c r="AD3923">
        <f>1</f>
        <v/>
      </c>
      <c r="AE3923">
        <f>IF($A3923&lt;=Settings!$B$4,"до 100",IF($A3923&lt;=Settings!$B$5,"до 10 000",IF($A3923&lt;=Settings!$B$6,"до 100 000","100 000+")))</f>
        <v/>
      </c>
    </row>
    <row r="3924">
      <c r="A3924">
        <f>ROW()-1</f>
        <v/>
      </c>
      <c r="B3924">
        <f>IF($A3924&lt;=Settings!$B$4,"small_control",IF($A3924&lt;=Settings!$B$5,"medium_10k",IF($A3924&lt;=Settings!$B$6,"large_100k","extreme_1m")))</f>
        <v/>
      </c>
      <c r="C3924">
        <f>"ORD-"&amp;TEXT(QUOTIENT($A3924-1,3)+1,"0000000")</f>
        <v/>
      </c>
      <c r="D3924">
        <f>"LINE-"&amp;TEXT($A3924,"0000000")</f>
        <v/>
      </c>
      <c r="E3924" s="7">
        <f>Settings!$B$2+$A3924-1</f>
        <v/>
      </c>
      <c r="F3924" s="7">
        <f>Settings!$B$2+MOD($A3924-1,Settings!$B$7)</f>
        <v/>
      </c>
      <c r="G3924">
        <f>YEAR($F3924)</f>
        <v/>
      </c>
      <c r="H3924">
        <f>"Q"&amp;ROUNDUP(MONTH($F3924)/3,0)</f>
        <v/>
      </c>
      <c r="I3924">
        <f>MONTH($F3924)</f>
        <v/>
      </c>
      <c r="J3924">
        <f>CHOOSE(MONTH($F3924),"Январь","Февраль","Март","Апрель","Май","Июнь","Июль","Август","Сентябрь","Октябрь","Ноябрь","Декабрь")</f>
        <v/>
      </c>
      <c r="K3924">
        <f>DAY($F3924)</f>
        <v/>
      </c>
      <c r="L3924">
        <f>IF(MOD($A3924,10)&lt;7,"ФО_01_Крупный","ФО_"&amp;TEXT(MOD($A3924,8)+1,"00"))</f>
        <v/>
      </c>
      <c r="M3924">
        <f>IF($AB3924="Да","Регион_001_Крупный","Регион_"&amp;TEXT(MOD(QUOTIENT($A3924-1,20),180)+1,"000"))</f>
        <v/>
      </c>
      <c r="N3924">
        <f>IF($AB3924="Да","Город_"&amp;TEXT(MOD($A3924-1,250)+1,"0000"),"Город_"&amp;TEXT(MOD($A3924-1,3000)+1,"0000"))</f>
        <v/>
      </c>
      <c r="O3924">
        <f>IF($AB3924="Да","Холдинг_Крупный","Холдинг_"&amp;TEXT(MOD(QUOTIENT($A3924-1,10000),20)+1,"00"))</f>
        <v/>
      </c>
      <c r="P3924">
        <f>IF($AB3924="Да","Организация_Крупная","Организация_"&amp;TEXT(MOD(QUOTIENT($A3924-1,500),600)+1,"000"))</f>
        <v/>
      </c>
      <c r="Q3924">
        <f>"Отдел_"&amp;TEXT(MOD(QUOTIENT($A3924-1,50),100)+1,"000")</f>
        <v/>
      </c>
      <c r="R3924">
        <f>IF($AB3924="Да","Группа_Крупная","Группа_"&amp;TEXT(MOD(QUOTIENT($A3924-1,5000),30)+1,"00"))</f>
        <v/>
      </c>
      <c r="S3924">
        <f>IF($AB3924="Да","Категория_Крупная","Категория_"&amp;TEXT(MOD(QUOTIENT($A3924-1,500),120)+1,"000"))</f>
        <v/>
      </c>
      <c r="T3924">
        <f>IF($AB3924="Да","Подкатегория_Крупная","Подкатегория_"&amp;TEXT(MOD(QUOTIENT($A3924-1,50),300)+1,"000"))</f>
        <v/>
      </c>
      <c r="U3924">
        <f>"SKU_"&amp;TEXT($A3924,"0000000")</f>
        <v/>
      </c>
      <c r="V3924">
        <f>CHOOSE(MOD($A3924-1,4)+1,"Enterprise","SMB","Госсектор","Розница")</f>
        <v/>
      </c>
      <c r="W3924">
        <f>"Клиент_"&amp;TEXT(MOD($A3924-1,20000)+1,"00000")</f>
        <v/>
      </c>
      <c r="X3924">
        <f>CHOOSE(MOD($A3924-1,5)+1,"Портал","API","Импорт","Ручной ввод","Интеграция")</f>
        <v/>
      </c>
      <c r="Y3924" s="8">
        <f>ROUND(1000+MOD($A3924*37,90000)+IF($AB3924="Да",5000,0),2)</f>
        <v/>
      </c>
      <c r="Z3924">
        <f>1+MOD($A3924,20)</f>
        <v/>
      </c>
      <c r="AA3924" s="8">
        <f>ROUND($Y3924*(0.08+MOD($A3924,17)/100),2)</f>
        <v/>
      </c>
      <c r="AB3924">
        <f>IF(MOD($A3924,10)&lt;7,"Да","Нет")</f>
        <v/>
      </c>
      <c r="AC3924">
        <f>$R3924&amp;" / "&amp;$S3924&amp;" / "&amp;$T3924</f>
        <v/>
      </c>
      <c r="AD3924">
        <f>1</f>
        <v/>
      </c>
      <c r="AE3924">
        <f>IF($A3924&lt;=Settings!$B$4,"до 100",IF($A3924&lt;=Settings!$B$5,"до 10 000",IF($A3924&lt;=Settings!$B$6,"до 100 000","100 000+")))</f>
        <v/>
      </c>
    </row>
    <row r="3925">
      <c r="A3925">
        <f>ROW()-1</f>
        <v/>
      </c>
      <c r="B3925">
        <f>IF($A3925&lt;=Settings!$B$4,"small_control",IF($A3925&lt;=Settings!$B$5,"medium_10k",IF($A3925&lt;=Settings!$B$6,"large_100k","extreme_1m")))</f>
        <v/>
      </c>
      <c r="C3925">
        <f>"ORD-"&amp;TEXT(QUOTIENT($A3925-1,3)+1,"0000000")</f>
        <v/>
      </c>
      <c r="D3925">
        <f>"LINE-"&amp;TEXT($A3925,"0000000")</f>
        <v/>
      </c>
      <c r="E3925" s="7">
        <f>Settings!$B$2+$A3925-1</f>
        <v/>
      </c>
      <c r="F3925" s="7">
        <f>Settings!$B$2+MOD($A3925-1,Settings!$B$7)</f>
        <v/>
      </c>
      <c r="G3925">
        <f>YEAR($F3925)</f>
        <v/>
      </c>
      <c r="H3925">
        <f>"Q"&amp;ROUNDUP(MONTH($F3925)/3,0)</f>
        <v/>
      </c>
      <c r="I3925">
        <f>MONTH($F3925)</f>
        <v/>
      </c>
      <c r="J3925">
        <f>CHOOSE(MONTH($F3925),"Январь","Февраль","Март","Апрель","Май","Июнь","Июль","Август","Сентябрь","Октябрь","Ноябрь","Декабрь")</f>
        <v/>
      </c>
      <c r="K3925">
        <f>DAY($F3925)</f>
        <v/>
      </c>
      <c r="L3925">
        <f>IF(MOD($A3925,10)&lt;7,"ФО_01_Крупный","ФО_"&amp;TEXT(MOD($A3925,8)+1,"00"))</f>
        <v/>
      </c>
      <c r="M3925">
        <f>IF($AB3925="Да","Регион_001_Крупный","Регион_"&amp;TEXT(MOD(QUOTIENT($A3925-1,20),180)+1,"000"))</f>
        <v/>
      </c>
      <c r="N3925">
        <f>IF($AB3925="Да","Город_"&amp;TEXT(MOD($A3925-1,250)+1,"0000"),"Город_"&amp;TEXT(MOD($A3925-1,3000)+1,"0000"))</f>
        <v/>
      </c>
      <c r="O3925">
        <f>IF($AB3925="Да","Холдинг_Крупный","Холдинг_"&amp;TEXT(MOD(QUOTIENT($A3925-1,10000),20)+1,"00"))</f>
        <v/>
      </c>
      <c r="P3925">
        <f>IF($AB3925="Да","Организация_Крупная","Организация_"&amp;TEXT(MOD(QUOTIENT($A3925-1,500),600)+1,"000"))</f>
        <v/>
      </c>
      <c r="Q3925">
        <f>"Отдел_"&amp;TEXT(MOD(QUOTIENT($A3925-1,50),100)+1,"000")</f>
        <v/>
      </c>
      <c r="R3925">
        <f>IF($AB3925="Да","Группа_Крупная","Группа_"&amp;TEXT(MOD(QUOTIENT($A3925-1,5000),30)+1,"00"))</f>
        <v/>
      </c>
      <c r="S3925">
        <f>IF($AB3925="Да","Категория_Крупная","Категория_"&amp;TEXT(MOD(QUOTIENT($A3925-1,500),120)+1,"000"))</f>
        <v/>
      </c>
      <c r="T3925">
        <f>IF($AB3925="Да","Подкатегория_Крупная","Подкатегория_"&amp;TEXT(MOD(QUOTIENT($A3925-1,50),300)+1,"000"))</f>
        <v/>
      </c>
      <c r="U3925">
        <f>"SKU_"&amp;TEXT($A3925,"0000000")</f>
        <v/>
      </c>
      <c r="V3925">
        <f>CHOOSE(MOD($A3925-1,4)+1,"Enterprise","SMB","Госсектор","Розница")</f>
        <v/>
      </c>
      <c r="W3925">
        <f>"Клиент_"&amp;TEXT(MOD($A3925-1,20000)+1,"00000")</f>
        <v/>
      </c>
      <c r="X3925">
        <f>CHOOSE(MOD($A3925-1,5)+1,"Портал","API","Импорт","Ручной ввод","Интеграция")</f>
        <v/>
      </c>
      <c r="Y3925" s="8">
        <f>ROUND(1000+MOD($A3925*37,90000)+IF($AB3925="Да",5000,0),2)</f>
        <v/>
      </c>
      <c r="Z3925">
        <f>1+MOD($A3925,20)</f>
        <v/>
      </c>
      <c r="AA3925" s="8">
        <f>ROUND($Y3925*(0.08+MOD($A3925,17)/100),2)</f>
        <v/>
      </c>
      <c r="AB3925">
        <f>IF(MOD($A3925,10)&lt;7,"Да","Нет")</f>
        <v/>
      </c>
      <c r="AC3925">
        <f>$R3925&amp;" / "&amp;$S3925&amp;" / "&amp;$T3925</f>
        <v/>
      </c>
      <c r="AD3925">
        <f>1</f>
        <v/>
      </c>
      <c r="AE3925">
        <f>IF($A3925&lt;=Settings!$B$4,"до 100",IF($A3925&lt;=Settings!$B$5,"до 10 000",IF($A3925&lt;=Settings!$B$6,"до 100 000","100 000+")))</f>
        <v/>
      </c>
    </row>
    <row r="3926">
      <c r="A3926">
        <f>ROW()-1</f>
        <v/>
      </c>
      <c r="B3926">
        <f>IF($A3926&lt;=Settings!$B$4,"small_control",IF($A3926&lt;=Settings!$B$5,"medium_10k",IF($A3926&lt;=Settings!$B$6,"large_100k","extreme_1m")))</f>
        <v/>
      </c>
      <c r="C3926">
        <f>"ORD-"&amp;TEXT(QUOTIENT($A3926-1,3)+1,"0000000")</f>
        <v/>
      </c>
      <c r="D3926">
        <f>"LINE-"&amp;TEXT($A3926,"0000000")</f>
        <v/>
      </c>
      <c r="E3926" s="7">
        <f>Settings!$B$2+$A3926-1</f>
        <v/>
      </c>
      <c r="F3926" s="7">
        <f>Settings!$B$2+MOD($A3926-1,Settings!$B$7)</f>
        <v/>
      </c>
      <c r="G3926">
        <f>YEAR($F3926)</f>
        <v/>
      </c>
      <c r="H3926">
        <f>"Q"&amp;ROUNDUP(MONTH($F3926)/3,0)</f>
        <v/>
      </c>
      <c r="I3926">
        <f>MONTH($F3926)</f>
        <v/>
      </c>
      <c r="J3926">
        <f>CHOOSE(MONTH($F3926),"Январь","Февраль","Март","Апрель","Май","Июнь","Июль","Август","Сентябрь","Октябрь","Ноябрь","Декабрь")</f>
        <v/>
      </c>
      <c r="K3926">
        <f>DAY($F3926)</f>
        <v/>
      </c>
      <c r="L3926">
        <f>IF(MOD($A3926,10)&lt;7,"ФО_01_Крупный","ФО_"&amp;TEXT(MOD($A3926,8)+1,"00"))</f>
        <v/>
      </c>
      <c r="M3926">
        <f>IF($AB3926="Да","Регион_001_Крупный","Регион_"&amp;TEXT(MOD(QUOTIENT($A3926-1,20),180)+1,"000"))</f>
        <v/>
      </c>
      <c r="N3926">
        <f>IF($AB3926="Да","Город_"&amp;TEXT(MOD($A3926-1,250)+1,"0000"),"Город_"&amp;TEXT(MOD($A3926-1,3000)+1,"0000"))</f>
        <v/>
      </c>
      <c r="O3926">
        <f>IF($AB3926="Да","Холдинг_Крупный","Холдинг_"&amp;TEXT(MOD(QUOTIENT($A3926-1,10000),20)+1,"00"))</f>
        <v/>
      </c>
      <c r="P3926">
        <f>IF($AB3926="Да","Организация_Крупная","Организация_"&amp;TEXT(MOD(QUOTIENT($A3926-1,500),600)+1,"000"))</f>
        <v/>
      </c>
      <c r="Q3926">
        <f>"Отдел_"&amp;TEXT(MOD(QUOTIENT($A3926-1,50),100)+1,"000")</f>
        <v/>
      </c>
      <c r="R3926">
        <f>IF($AB3926="Да","Группа_Крупная","Группа_"&amp;TEXT(MOD(QUOTIENT($A3926-1,5000),30)+1,"00"))</f>
        <v/>
      </c>
      <c r="S3926">
        <f>IF($AB3926="Да","Категория_Крупная","Категория_"&amp;TEXT(MOD(QUOTIENT($A3926-1,500),120)+1,"000"))</f>
        <v/>
      </c>
      <c r="T3926">
        <f>IF($AB3926="Да","Подкатегория_Крупная","Подкатегория_"&amp;TEXT(MOD(QUOTIENT($A3926-1,50),300)+1,"000"))</f>
        <v/>
      </c>
      <c r="U3926">
        <f>"SKU_"&amp;TEXT($A3926,"0000000")</f>
        <v/>
      </c>
      <c r="V3926">
        <f>CHOOSE(MOD($A3926-1,4)+1,"Enterprise","SMB","Госсектор","Розница")</f>
        <v/>
      </c>
      <c r="W3926">
        <f>"Клиент_"&amp;TEXT(MOD($A3926-1,20000)+1,"00000")</f>
        <v/>
      </c>
      <c r="X3926">
        <f>CHOOSE(MOD($A3926-1,5)+1,"Портал","API","Импорт","Ручной ввод","Интеграция")</f>
        <v/>
      </c>
      <c r="Y3926" s="8">
        <f>ROUND(1000+MOD($A3926*37,90000)+IF($AB3926="Да",5000,0),2)</f>
        <v/>
      </c>
      <c r="Z3926">
        <f>1+MOD($A3926,20)</f>
        <v/>
      </c>
      <c r="AA3926" s="8">
        <f>ROUND($Y3926*(0.08+MOD($A3926,17)/100),2)</f>
        <v/>
      </c>
      <c r="AB3926">
        <f>IF(MOD($A3926,10)&lt;7,"Да","Нет")</f>
        <v/>
      </c>
      <c r="AC3926">
        <f>$R3926&amp;" / "&amp;$S3926&amp;" / "&amp;$T3926</f>
        <v/>
      </c>
      <c r="AD3926">
        <f>1</f>
        <v/>
      </c>
      <c r="AE3926">
        <f>IF($A3926&lt;=Settings!$B$4,"до 100",IF($A3926&lt;=Settings!$B$5,"до 10 000",IF($A3926&lt;=Settings!$B$6,"до 100 000","100 000+")))</f>
        <v/>
      </c>
    </row>
    <row r="3927">
      <c r="A3927">
        <f>ROW()-1</f>
        <v/>
      </c>
      <c r="B3927">
        <f>IF($A3927&lt;=Settings!$B$4,"small_control",IF($A3927&lt;=Settings!$B$5,"medium_10k",IF($A3927&lt;=Settings!$B$6,"large_100k","extreme_1m")))</f>
        <v/>
      </c>
      <c r="C3927">
        <f>"ORD-"&amp;TEXT(QUOTIENT($A3927-1,3)+1,"0000000")</f>
        <v/>
      </c>
      <c r="D3927">
        <f>"LINE-"&amp;TEXT($A3927,"0000000")</f>
        <v/>
      </c>
      <c r="E3927" s="7">
        <f>Settings!$B$2+$A3927-1</f>
        <v/>
      </c>
      <c r="F3927" s="7">
        <f>Settings!$B$2+MOD($A3927-1,Settings!$B$7)</f>
        <v/>
      </c>
      <c r="G3927">
        <f>YEAR($F3927)</f>
        <v/>
      </c>
      <c r="H3927">
        <f>"Q"&amp;ROUNDUP(MONTH($F3927)/3,0)</f>
        <v/>
      </c>
      <c r="I3927">
        <f>MONTH($F3927)</f>
        <v/>
      </c>
      <c r="J3927">
        <f>CHOOSE(MONTH($F3927),"Январь","Февраль","Март","Апрель","Май","Июнь","Июль","Август","Сентябрь","Октябрь","Ноябрь","Декабрь")</f>
        <v/>
      </c>
      <c r="K3927">
        <f>DAY($F3927)</f>
        <v/>
      </c>
      <c r="L3927">
        <f>IF(MOD($A3927,10)&lt;7,"ФО_01_Крупный","ФО_"&amp;TEXT(MOD($A3927,8)+1,"00"))</f>
        <v/>
      </c>
      <c r="M3927">
        <f>IF($AB3927="Да","Регион_001_Крупный","Регион_"&amp;TEXT(MOD(QUOTIENT($A3927-1,20),180)+1,"000"))</f>
        <v/>
      </c>
      <c r="N3927">
        <f>IF($AB3927="Да","Город_"&amp;TEXT(MOD($A3927-1,250)+1,"0000"),"Город_"&amp;TEXT(MOD($A3927-1,3000)+1,"0000"))</f>
        <v/>
      </c>
      <c r="O3927">
        <f>IF($AB3927="Да","Холдинг_Крупный","Холдинг_"&amp;TEXT(MOD(QUOTIENT($A3927-1,10000),20)+1,"00"))</f>
        <v/>
      </c>
      <c r="P3927">
        <f>IF($AB3927="Да","Организация_Крупная","Организация_"&amp;TEXT(MOD(QUOTIENT($A3927-1,500),600)+1,"000"))</f>
        <v/>
      </c>
      <c r="Q3927">
        <f>"Отдел_"&amp;TEXT(MOD(QUOTIENT($A3927-1,50),100)+1,"000")</f>
        <v/>
      </c>
      <c r="R3927">
        <f>IF($AB3927="Да","Группа_Крупная","Группа_"&amp;TEXT(MOD(QUOTIENT($A3927-1,5000),30)+1,"00"))</f>
        <v/>
      </c>
      <c r="S3927">
        <f>IF($AB3927="Да","Категория_Крупная","Категория_"&amp;TEXT(MOD(QUOTIENT($A3927-1,500),120)+1,"000"))</f>
        <v/>
      </c>
      <c r="T3927">
        <f>IF($AB3927="Да","Подкатегория_Крупная","Подкатегория_"&amp;TEXT(MOD(QUOTIENT($A3927-1,50),300)+1,"000"))</f>
        <v/>
      </c>
      <c r="U3927">
        <f>"SKU_"&amp;TEXT($A3927,"0000000")</f>
        <v/>
      </c>
      <c r="V3927">
        <f>CHOOSE(MOD($A3927-1,4)+1,"Enterprise","SMB","Госсектор","Розница")</f>
        <v/>
      </c>
      <c r="W3927">
        <f>"Клиент_"&amp;TEXT(MOD($A3927-1,20000)+1,"00000")</f>
        <v/>
      </c>
      <c r="X3927">
        <f>CHOOSE(MOD($A3927-1,5)+1,"Портал","API","Импорт","Ручной ввод","Интеграция")</f>
        <v/>
      </c>
      <c r="Y3927" s="8">
        <f>ROUND(1000+MOD($A3927*37,90000)+IF($AB3927="Да",5000,0),2)</f>
        <v/>
      </c>
      <c r="Z3927">
        <f>1+MOD($A3927,20)</f>
        <v/>
      </c>
      <c r="AA3927" s="8">
        <f>ROUND($Y3927*(0.08+MOD($A3927,17)/100),2)</f>
        <v/>
      </c>
      <c r="AB3927">
        <f>IF(MOD($A3927,10)&lt;7,"Да","Нет")</f>
        <v/>
      </c>
      <c r="AC3927">
        <f>$R3927&amp;" / "&amp;$S3927&amp;" / "&amp;$T3927</f>
        <v/>
      </c>
      <c r="AD3927">
        <f>1</f>
        <v/>
      </c>
      <c r="AE3927">
        <f>IF($A3927&lt;=Settings!$B$4,"до 100",IF($A3927&lt;=Settings!$B$5,"до 10 000",IF($A3927&lt;=Settings!$B$6,"до 100 000","100 000+")))</f>
        <v/>
      </c>
    </row>
    <row r="3928">
      <c r="A3928">
        <f>ROW()-1</f>
        <v/>
      </c>
      <c r="B3928">
        <f>IF($A3928&lt;=Settings!$B$4,"small_control",IF($A3928&lt;=Settings!$B$5,"medium_10k",IF($A3928&lt;=Settings!$B$6,"large_100k","extreme_1m")))</f>
        <v/>
      </c>
      <c r="C3928">
        <f>"ORD-"&amp;TEXT(QUOTIENT($A3928-1,3)+1,"0000000")</f>
        <v/>
      </c>
      <c r="D3928">
        <f>"LINE-"&amp;TEXT($A3928,"0000000")</f>
        <v/>
      </c>
      <c r="E3928" s="7">
        <f>Settings!$B$2+$A3928-1</f>
        <v/>
      </c>
      <c r="F3928" s="7">
        <f>Settings!$B$2+MOD($A3928-1,Settings!$B$7)</f>
        <v/>
      </c>
      <c r="G3928">
        <f>YEAR($F3928)</f>
        <v/>
      </c>
      <c r="H3928">
        <f>"Q"&amp;ROUNDUP(MONTH($F3928)/3,0)</f>
        <v/>
      </c>
      <c r="I3928">
        <f>MONTH($F3928)</f>
        <v/>
      </c>
      <c r="J3928">
        <f>CHOOSE(MONTH($F3928),"Январь","Февраль","Март","Апрель","Май","Июнь","Июль","Август","Сентябрь","Октябрь","Ноябрь","Декабрь")</f>
        <v/>
      </c>
      <c r="K3928">
        <f>DAY($F3928)</f>
        <v/>
      </c>
      <c r="L3928">
        <f>IF(MOD($A3928,10)&lt;7,"ФО_01_Крупный","ФО_"&amp;TEXT(MOD($A3928,8)+1,"00"))</f>
        <v/>
      </c>
      <c r="M3928">
        <f>IF($AB3928="Да","Регион_001_Крупный","Регион_"&amp;TEXT(MOD(QUOTIENT($A3928-1,20),180)+1,"000"))</f>
        <v/>
      </c>
      <c r="N3928">
        <f>IF($AB3928="Да","Город_"&amp;TEXT(MOD($A3928-1,250)+1,"0000"),"Город_"&amp;TEXT(MOD($A3928-1,3000)+1,"0000"))</f>
        <v/>
      </c>
      <c r="O3928">
        <f>IF($AB3928="Да","Холдинг_Крупный","Холдинг_"&amp;TEXT(MOD(QUOTIENT($A3928-1,10000),20)+1,"00"))</f>
        <v/>
      </c>
      <c r="P3928">
        <f>IF($AB3928="Да","Организация_Крупная","Организация_"&amp;TEXT(MOD(QUOTIENT($A3928-1,500),600)+1,"000"))</f>
        <v/>
      </c>
      <c r="Q3928">
        <f>"Отдел_"&amp;TEXT(MOD(QUOTIENT($A3928-1,50),100)+1,"000")</f>
        <v/>
      </c>
      <c r="R3928">
        <f>IF($AB3928="Да","Группа_Крупная","Группа_"&amp;TEXT(MOD(QUOTIENT($A3928-1,5000),30)+1,"00"))</f>
        <v/>
      </c>
      <c r="S3928">
        <f>IF($AB3928="Да","Категория_Крупная","Категория_"&amp;TEXT(MOD(QUOTIENT($A3928-1,500),120)+1,"000"))</f>
        <v/>
      </c>
      <c r="T3928">
        <f>IF($AB3928="Да","Подкатегория_Крупная","Подкатегория_"&amp;TEXT(MOD(QUOTIENT($A3928-1,50),300)+1,"000"))</f>
        <v/>
      </c>
      <c r="U3928">
        <f>"SKU_"&amp;TEXT($A3928,"0000000")</f>
        <v/>
      </c>
      <c r="V3928">
        <f>CHOOSE(MOD($A3928-1,4)+1,"Enterprise","SMB","Госсектор","Розница")</f>
        <v/>
      </c>
      <c r="W3928">
        <f>"Клиент_"&amp;TEXT(MOD($A3928-1,20000)+1,"00000")</f>
        <v/>
      </c>
      <c r="X3928">
        <f>CHOOSE(MOD($A3928-1,5)+1,"Портал","API","Импорт","Ручной ввод","Интеграция")</f>
        <v/>
      </c>
      <c r="Y3928" s="8">
        <f>ROUND(1000+MOD($A3928*37,90000)+IF($AB3928="Да",5000,0),2)</f>
        <v/>
      </c>
      <c r="Z3928">
        <f>1+MOD($A3928,20)</f>
        <v/>
      </c>
      <c r="AA3928" s="8">
        <f>ROUND($Y3928*(0.08+MOD($A3928,17)/100),2)</f>
        <v/>
      </c>
      <c r="AB3928">
        <f>IF(MOD($A3928,10)&lt;7,"Да","Нет")</f>
        <v/>
      </c>
      <c r="AC3928">
        <f>$R3928&amp;" / "&amp;$S3928&amp;" / "&amp;$T3928</f>
        <v/>
      </c>
      <c r="AD3928">
        <f>1</f>
        <v/>
      </c>
      <c r="AE3928">
        <f>IF($A3928&lt;=Settings!$B$4,"до 100",IF($A3928&lt;=Settings!$B$5,"до 10 000",IF($A3928&lt;=Settings!$B$6,"до 100 000","100 000+")))</f>
        <v/>
      </c>
    </row>
    <row r="3929">
      <c r="A3929">
        <f>ROW()-1</f>
        <v/>
      </c>
      <c r="B3929">
        <f>IF($A3929&lt;=Settings!$B$4,"small_control",IF($A3929&lt;=Settings!$B$5,"medium_10k",IF($A3929&lt;=Settings!$B$6,"large_100k","extreme_1m")))</f>
        <v/>
      </c>
      <c r="C3929">
        <f>"ORD-"&amp;TEXT(QUOTIENT($A3929-1,3)+1,"0000000")</f>
        <v/>
      </c>
      <c r="D3929">
        <f>"LINE-"&amp;TEXT($A3929,"0000000")</f>
        <v/>
      </c>
      <c r="E3929" s="7">
        <f>Settings!$B$2+$A3929-1</f>
        <v/>
      </c>
      <c r="F3929" s="7">
        <f>Settings!$B$2+MOD($A3929-1,Settings!$B$7)</f>
        <v/>
      </c>
      <c r="G3929">
        <f>YEAR($F3929)</f>
        <v/>
      </c>
      <c r="H3929">
        <f>"Q"&amp;ROUNDUP(MONTH($F3929)/3,0)</f>
        <v/>
      </c>
      <c r="I3929">
        <f>MONTH($F3929)</f>
        <v/>
      </c>
      <c r="J3929">
        <f>CHOOSE(MONTH($F3929),"Январь","Февраль","Март","Апрель","Май","Июнь","Июль","Август","Сентябрь","Октябрь","Ноябрь","Декабрь")</f>
        <v/>
      </c>
      <c r="K3929">
        <f>DAY($F3929)</f>
        <v/>
      </c>
      <c r="L3929">
        <f>IF(MOD($A3929,10)&lt;7,"ФО_01_Крупный","ФО_"&amp;TEXT(MOD($A3929,8)+1,"00"))</f>
        <v/>
      </c>
      <c r="M3929">
        <f>IF($AB3929="Да","Регион_001_Крупный","Регион_"&amp;TEXT(MOD(QUOTIENT($A3929-1,20),180)+1,"000"))</f>
        <v/>
      </c>
      <c r="N3929">
        <f>IF($AB3929="Да","Город_"&amp;TEXT(MOD($A3929-1,250)+1,"0000"),"Город_"&amp;TEXT(MOD($A3929-1,3000)+1,"0000"))</f>
        <v/>
      </c>
      <c r="O3929">
        <f>IF($AB3929="Да","Холдинг_Крупный","Холдинг_"&amp;TEXT(MOD(QUOTIENT($A3929-1,10000),20)+1,"00"))</f>
        <v/>
      </c>
      <c r="P3929">
        <f>IF($AB3929="Да","Организация_Крупная","Организация_"&amp;TEXT(MOD(QUOTIENT($A3929-1,500),600)+1,"000"))</f>
        <v/>
      </c>
      <c r="Q3929">
        <f>"Отдел_"&amp;TEXT(MOD(QUOTIENT($A3929-1,50),100)+1,"000")</f>
        <v/>
      </c>
      <c r="R3929">
        <f>IF($AB3929="Да","Группа_Крупная","Группа_"&amp;TEXT(MOD(QUOTIENT($A3929-1,5000),30)+1,"00"))</f>
        <v/>
      </c>
      <c r="S3929">
        <f>IF($AB3929="Да","Категория_Крупная","Категория_"&amp;TEXT(MOD(QUOTIENT($A3929-1,500),120)+1,"000"))</f>
        <v/>
      </c>
      <c r="T3929">
        <f>IF($AB3929="Да","Подкатегория_Крупная","Подкатегория_"&amp;TEXT(MOD(QUOTIENT($A3929-1,50),300)+1,"000"))</f>
        <v/>
      </c>
      <c r="U3929">
        <f>"SKU_"&amp;TEXT($A3929,"0000000")</f>
        <v/>
      </c>
      <c r="V3929">
        <f>CHOOSE(MOD($A3929-1,4)+1,"Enterprise","SMB","Госсектор","Розница")</f>
        <v/>
      </c>
      <c r="W3929">
        <f>"Клиент_"&amp;TEXT(MOD($A3929-1,20000)+1,"00000")</f>
        <v/>
      </c>
      <c r="X3929">
        <f>CHOOSE(MOD($A3929-1,5)+1,"Портал","API","Импорт","Ручной ввод","Интеграция")</f>
        <v/>
      </c>
      <c r="Y3929" s="8">
        <f>ROUND(1000+MOD($A3929*37,90000)+IF($AB3929="Да",5000,0),2)</f>
        <v/>
      </c>
      <c r="Z3929">
        <f>1+MOD($A3929,20)</f>
        <v/>
      </c>
      <c r="AA3929" s="8">
        <f>ROUND($Y3929*(0.08+MOD($A3929,17)/100),2)</f>
        <v/>
      </c>
      <c r="AB3929">
        <f>IF(MOD($A3929,10)&lt;7,"Да","Нет")</f>
        <v/>
      </c>
      <c r="AC3929">
        <f>$R3929&amp;" / "&amp;$S3929&amp;" / "&amp;$T3929</f>
        <v/>
      </c>
      <c r="AD3929">
        <f>1</f>
        <v/>
      </c>
      <c r="AE3929">
        <f>IF($A3929&lt;=Settings!$B$4,"до 100",IF($A3929&lt;=Settings!$B$5,"до 10 000",IF($A3929&lt;=Settings!$B$6,"до 100 000","100 000+")))</f>
        <v/>
      </c>
    </row>
    <row r="3930">
      <c r="A3930">
        <f>ROW()-1</f>
        <v/>
      </c>
      <c r="B3930">
        <f>IF($A3930&lt;=Settings!$B$4,"small_control",IF($A3930&lt;=Settings!$B$5,"medium_10k",IF($A3930&lt;=Settings!$B$6,"large_100k","extreme_1m")))</f>
        <v/>
      </c>
      <c r="C3930">
        <f>"ORD-"&amp;TEXT(QUOTIENT($A3930-1,3)+1,"0000000")</f>
        <v/>
      </c>
      <c r="D3930">
        <f>"LINE-"&amp;TEXT($A3930,"0000000")</f>
        <v/>
      </c>
      <c r="E3930" s="7">
        <f>Settings!$B$2+$A3930-1</f>
        <v/>
      </c>
      <c r="F3930" s="7">
        <f>Settings!$B$2+MOD($A3930-1,Settings!$B$7)</f>
        <v/>
      </c>
      <c r="G3930">
        <f>YEAR($F3930)</f>
        <v/>
      </c>
      <c r="H3930">
        <f>"Q"&amp;ROUNDUP(MONTH($F3930)/3,0)</f>
        <v/>
      </c>
      <c r="I3930">
        <f>MONTH($F3930)</f>
        <v/>
      </c>
      <c r="J3930">
        <f>CHOOSE(MONTH($F3930),"Январь","Февраль","Март","Апрель","Май","Июнь","Июль","Август","Сентябрь","Октябрь","Ноябрь","Декабрь")</f>
        <v/>
      </c>
      <c r="K3930">
        <f>DAY($F3930)</f>
        <v/>
      </c>
      <c r="L3930">
        <f>IF(MOD($A3930,10)&lt;7,"ФО_01_Крупный","ФО_"&amp;TEXT(MOD($A3930,8)+1,"00"))</f>
        <v/>
      </c>
      <c r="M3930">
        <f>IF($AB3930="Да","Регион_001_Крупный","Регион_"&amp;TEXT(MOD(QUOTIENT($A3930-1,20),180)+1,"000"))</f>
        <v/>
      </c>
      <c r="N3930">
        <f>IF($AB3930="Да","Город_"&amp;TEXT(MOD($A3930-1,250)+1,"0000"),"Город_"&amp;TEXT(MOD($A3930-1,3000)+1,"0000"))</f>
        <v/>
      </c>
      <c r="O3930">
        <f>IF($AB3930="Да","Холдинг_Крупный","Холдинг_"&amp;TEXT(MOD(QUOTIENT($A3930-1,10000),20)+1,"00"))</f>
        <v/>
      </c>
      <c r="P3930">
        <f>IF($AB3930="Да","Организация_Крупная","Организация_"&amp;TEXT(MOD(QUOTIENT($A3930-1,500),600)+1,"000"))</f>
        <v/>
      </c>
      <c r="Q3930">
        <f>"Отдел_"&amp;TEXT(MOD(QUOTIENT($A3930-1,50),100)+1,"000")</f>
        <v/>
      </c>
      <c r="R3930">
        <f>IF($AB3930="Да","Группа_Крупная","Группа_"&amp;TEXT(MOD(QUOTIENT($A3930-1,5000),30)+1,"00"))</f>
        <v/>
      </c>
      <c r="S3930">
        <f>IF($AB3930="Да","Категория_Крупная","Категория_"&amp;TEXT(MOD(QUOTIENT($A3930-1,500),120)+1,"000"))</f>
        <v/>
      </c>
      <c r="T3930">
        <f>IF($AB3930="Да","Подкатегория_Крупная","Подкатегория_"&amp;TEXT(MOD(QUOTIENT($A3930-1,50),300)+1,"000"))</f>
        <v/>
      </c>
      <c r="U3930">
        <f>"SKU_"&amp;TEXT($A3930,"0000000")</f>
        <v/>
      </c>
      <c r="V3930">
        <f>CHOOSE(MOD($A3930-1,4)+1,"Enterprise","SMB","Госсектор","Розница")</f>
        <v/>
      </c>
      <c r="W3930">
        <f>"Клиент_"&amp;TEXT(MOD($A3930-1,20000)+1,"00000")</f>
        <v/>
      </c>
      <c r="X3930">
        <f>CHOOSE(MOD($A3930-1,5)+1,"Портал","API","Импорт","Ручной ввод","Интеграция")</f>
        <v/>
      </c>
      <c r="Y3930" s="8">
        <f>ROUND(1000+MOD($A3930*37,90000)+IF($AB3930="Да",5000,0),2)</f>
        <v/>
      </c>
      <c r="Z3930">
        <f>1+MOD($A3930,20)</f>
        <v/>
      </c>
      <c r="AA3930" s="8">
        <f>ROUND($Y3930*(0.08+MOD($A3930,17)/100),2)</f>
        <v/>
      </c>
      <c r="AB3930">
        <f>IF(MOD($A3930,10)&lt;7,"Да","Нет")</f>
        <v/>
      </c>
      <c r="AC3930">
        <f>$R3930&amp;" / "&amp;$S3930&amp;" / "&amp;$T3930</f>
        <v/>
      </c>
      <c r="AD3930">
        <f>1</f>
        <v/>
      </c>
      <c r="AE3930">
        <f>IF($A3930&lt;=Settings!$B$4,"до 100",IF($A3930&lt;=Settings!$B$5,"до 10 000",IF($A3930&lt;=Settings!$B$6,"до 100 000","100 000+")))</f>
        <v/>
      </c>
    </row>
    <row r="3931">
      <c r="A3931">
        <f>ROW()-1</f>
        <v/>
      </c>
      <c r="B3931">
        <f>IF($A3931&lt;=Settings!$B$4,"small_control",IF($A3931&lt;=Settings!$B$5,"medium_10k",IF($A3931&lt;=Settings!$B$6,"large_100k","extreme_1m")))</f>
        <v/>
      </c>
      <c r="C3931">
        <f>"ORD-"&amp;TEXT(QUOTIENT($A3931-1,3)+1,"0000000")</f>
        <v/>
      </c>
      <c r="D3931">
        <f>"LINE-"&amp;TEXT($A3931,"0000000")</f>
        <v/>
      </c>
      <c r="E3931" s="7">
        <f>Settings!$B$2+$A3931-1</f>
        <v/>
      </c>
      <c r="F3931" s="7">
        <f>Settings!$B$2+MOD($A3931-1,Settings!$B$7)</f>
        <v/>
      </c>
      <c r="G3931">
        <f>YEAR($F3931)</f>
        <v/>
      </c>
      <c r="H3931">
        <f>"Q"&amp;ROUNDUP(MONTH($F3931)/3,0)</f>
        <v/>
      </c>
      <c r="I3931">
        <f>MONTH($F3931)</f>
        <v/>
      </c>
      <c r="J3931">
        <f>CHOOSE(MONTH($F3931),"Январь","Февраль","Март","Апрель","Май","Июнь","Июль","Август","Сентябрь","Октябрь","Ноябрь","Декабрь")</f>
        <v/>
      </c>
      <c r="K3931">
        <f>DAY($F3931)</f>
        <v/>
      </c>
      <c r="L3931">
        <f>IF(MOD($A3931,10)&lt;7,"ФО_01_Крупный","ФО_"&amp;TEXT(MOD($A3931,8)+1,"00"))</f>
        <v/>
      </c>
      <c r="M3931">
        <f>IF($AB3931="Да","Регион_001_Крупный","Регион_"&amp;TEXT(MOD(QUOTIENT($A3931-1,20),180)+1,"000"))</f>
        <v/>
      </c>
      <c r="N3931">
        <f>IF($AB3931="Да","Город_"&amp;TEXT(MOD($A3931-1,250)+1,"0000"),"Город_"&amp;TEXT(MOD($A3931-1,3000)+1,"0000"))</f>
        <v/>
      </c>
      <c r="O3931">
        <f>IF($AB3931="Да","Холдинг_Крупный","Холдинг_"&amp;TEXT(MOD(QUOTIENT($A3931-1,10000),20)+1,"00"))</f>
        <v/>
      </c>
      <c r="P3931">
        <f>IF($AB3931="Да","Организация_Крупная","Организация_"&amp;TEXT(MOD(QUOTIENT($A3931-1,500),600)+1,"000"))</f>
        <v/>
      </c>
      <c r="Q3931">
        <f>"Отдел_"&amp;TEXT(MOD(QUOTIENT($A3931-1,50),100)+1,"000")</f>
        <v/>
      </c>
      <c r="R3931">
        <f>IF($AB3931="Да","Группа_Крупная","Группа_"&amp;TEXT(MOD(QUOTIENT($A3931-1,5000),30)+1,"00"))</f>
        <v/>
      </c>
      <c r="S3931">
        <f>IF($AB3931="Да","Категория_Крупная","Категория_"&amp;TEXT(MOD(QUOTIENT($A3931-1,500),120)+1,"000"))</f>
        <v/>
      </c>
      <c r="T3931">
        <f>IF($AB3931="Да","Подкатегория_Крупная","Подкатегория_"&amp;TEXT(MOD(QUOTIENT($A3931-1,50),300)+1,"000"))</f>
        <v/>
      </c>
      <c r="U3931">
        <f>"SKU_"&amp;TEXT($A3931,"0000000")</f>
        <v/>
      </c>
      <c r="V3931">
        <f>CHOOSE(MOD($A3931-1,4)+1,"Enterprise","SMB","Госсектор","Розница")</f>
        <v/>
      </c>
      <c r="W3931">
        <f>"Клиент_"&amp;TEXT(MOD($A3931-1,20000)+1,"00000")</f>
        <v/>
      </c>
      <c r="X3931">
        <f>CHOOSE(MOD($A3931-1,5)+1,"Портал","API","Импорт","Ручной ввод","Интеграция")</f>
        <v/>
      </c>
      <c r="Y3931" s="8">
        <f>ROUND(1000+MOD($A3931*37,90000)+IF($AB3931="Да",5000,0),2)</f>
        <v/>
      </c>
      <c r="Z3931">
        <f>1+MOD($A3931,20)</f>
        <v/>
      </c>
      <c r="AA3931" s="8">
        <f>ROUND($Y3931*(0.08+MOD($A3931,17)/100),2)</f>
        <v/>
      </c>
      <c r="AB3931">
        <f>IF(MOD($A3931,10)&lt;7,"Да","Нет")</f>
        <v/>
      </c>
      <c r="AC3931">
        <f>$R3931&amp;" / "&amp;$S3931&amp;" / "&amp;$T3931</f>
        <v/>
      </c>
      <c r="AD3931">
        <f>1</f>
        <v/>
      </c>
      <c r="AE3931">
        <f>IF($A3931&lt;=Settings!$B$4,"до 100",IF($A3931&lt;=Settings!$B$5,"до 10 000",IF($A3931&lt;=Settings!$B$6,"до 100 000","100 000+")))</f>
        <v/>
      </c>
    </row>
    <row r="3932">
      <c r="A3932">
        <f>ROW()-1</f>
        <v/>
      </c>
      <c r="B3932">
        <f>IF($A3932&lt;=Settings!$B$4,"small_control",IF($A3932&lt;=Settings!$B$5,"medium_10k",IF($A3932&lt;=Settings!$B$6,"large_100k","extreme_1m")))</f>
        <v/>
      </c>
      <c r="C3932">
        <f>"ORD-"&amp;TEXT(QUOTIENT($A3932-1,3)+1,"0000000")</f>
        <v/>
      </c>
      <c r="D3932">
        <f>"LINE-"&amp;TEXT($A3932,"0000000")</f>
        <v/>
      </c>
      <c r="E3932" s="7">
        <f>Settings!$B$2+$A3932-1</f>
        <v/>
      </c>
      <c r="F3932" s="7">
        <f>Settings!$B$2+MOD($A3932-1,Settings!$B$7)</f>
        <v/>
      </c>
      <c r="G3932">
        <f>YEAR($F3932)</f>
        <v/>
      </c>
      <c r="H3932">
        <f>"Q"&amp;ROUNDUP(MONTH($F3932)/3,0)</f>
        <v/>
      </c>
      <c r="I3932">
        <f>MONTH($F3932)</f>
        <v/>
      </c>
      <c r="J3932">
        <f>CHOOSE(MONTH($F3932),"Январь","Февраль","Март","Апрель","Май","Июнь","Июль","Август","Сентябрь","Октябрь","Ноябрь","Декабрь")</f>
        <v/>
      </c>
      <c r="K3932">
        <f>DAY($F3932)</f>
        <v/>
      </c>
      <c r="L3932">
        <f>IF(MOD($A3932,10)&lt;7,"ФО_01_Крупный","ФО_"&amp;TEXT(MOD($A3932,8)+1,"00"))</f>
        <v/>
      </c>
      <c r="M3932">
        <f>IF($AB3932="Да","Регион_001_Крупный","Регион_"&amp;TEXT(MOD(QUOTIENT($A3932-1,20),180)+1,"000"))</f>
        <v/>
      </c>
      <c r="N3932">
        <f>IF($AB3932="Да","Город_"&amp;TEXT(MOD($A3932-1,250)+1,"0000"),"Город_"&amp;TEXT(MOD($A3932-1,3000)+1,"0000"))</f>
        <v/>
      </c>
      <c r="O3932">
        <f>IF($AB3932="Да","Холдинг_Крупный","Холдинг_"&amp;TEXT(MOD(QUOTIENT($A3932-1,10000),20)+1,"00"))</f>
        <v/>
      </c>
      <c r="P3932">
        <f>IF($AB3932="Да","Организация_Крупная","Организация_"&amp;TEXT(MOD(QUOTIENT($A3932-1,500),600)+1,"000"))</f>
        <v/>
      </c>
      <c r="Q3932">
        <f>"Отдел_"&amp;TEXT(MOD(QUOTIENT($A3932-1,50),100)+1,"000")</f>
        <v/>
      </c>
      <c r="R3932">
        <f>IF($AB3932="Да","Группа_Крупная","Группа_"&amp;TEXT(MOD(QUOTIENT($A3932-1,5000),30)+1,"00"))</f>
        <v/>
      </c>
      <c r="S3932">
        <f>IF($AB3932="Да","Категория_Крупная","Категория_"&amp;TEXT(MOD(QUOTIENT($A3932-1,500),120)+1,"000"))</f>
        <v/>
      </c>
      <c r="T3932">
        <f>IF($AB3932="Да","Подкатегория_Крупная","Подкатегория_"&amp;TEXT(MOD(QUOTIENT($A3932-1,50),300)+1,"000"))</f>
        <v/>
      </c>
      <c r="U3932">
        <f>"SKU_"&amp;TEXT($A3932,"0000000")</f>
        <v/>
      </c>
      <c r="V3932">
        <f>CHOOSE(MOD($A3932-1,4)+1,"Enterprise","SMB","Госсектор","Розница")</f>
        <v/>
      </c>
      <c r="W3932">
        <f>"Клиент_"&amp;TEXT(MOD($A3932-1,20000)+1,"00000")</f>
        <v/>
      </c>
      <c r="X3932">
        <f>CHOOSE(MOD($A3932-1,5)+1,"Портал","API","Импорт","Ручной ввод","Интеграция")</f>
        <v/>
      </c>
      <c r="Y3932" s="8">
        <f>ROUND(1000+MOD($A3932*37,90000)+IF($AB3932="Да",5000,0),2)</f>
        <v/>
      </c>
      <c r="Z3932">
        <f>1+MOD($A3932,20)</f>
        <v/>
      </c>
      <c r="AA3932" s="8">
        <f>ROUND($Y3932*(0.08+MOD($A3932,17)/100),2)</f>
        <v/>
      </c>
      <c r="AB3932">
        <f>IF(MOD($A3932,10)&lt;7,"Да","Нет")</f>
        <v/>
      </c>
      <c r="AC3932">
        <f>$R3932&amp;" / "&amp;$S3932&amp;" / "&amp;$T3932</f>
        <v/>
      </c>
      <c r="AD3932">
        <f>1</f>
        <v/>
      </c>
      <c r="AE3932">
        <f>IF($A3932&lt;=Settings!$B$4,"до 100",IF($A3932&lt;=Settings!$B$5,"до 10 000",IF($A3932&lt;=Settings!$B$6,"до 100 000","100 000+")))</f>
        <v/>
      </c>
    </row>
    <row r="3933">
      <c r="A3933">
        <f>ROW()-1</f>
        <v/>
      </c>
      <c r="B3933">
        <f>IF($A3933&lt;=Settings!$B$4,"small_control",IF($A3933&lt;=Settings!$B$5,"medium_10k",IF($A3933&lt;=Settings!$B$6,"large_100k","extreme_1m")))</f>
        <v/>
      </c>
      <c r="C3933">
        <f>"ORD-"&amp;TEXT(QUOTIENT($A3933-1,3)+1,"0000000")</f>
        <v/>
      </c>
      <c r="D3933">
        <f>"LINE-"&amp;TEXT($A3933,"0000000")</f>
        <v/>
      </c>
      <c r="E3933" s="7">
        <f>Settings!$B$2+$A3933-1</f>
        <v/>
      </c>
      <c r="F3933" s="7">
        <f>Settings!$B$2+MOD($A3933-1,Settings!$B$7)</f>
        <v/>
      </c>
      <c r="G3933">
        <f>YEAR($F3933)</f>
        <v/>
      </c>
      <c r="H3933">
        <f>"Q"&amp;ROUNDUP(MONTH($F3933)/3,0)</f>
        <v/>
      </c>
      <c r="I3933">
        <f>MONTH($F3933)</f>
        <v/>
      </c>
      <c r="J3933">
        <f>CHOOSE(MONTH($F3933),"Январь","Февраль","Март","Апрель","Май","Июнь","Июль","Август","Сентябрь","Октябрь","Ноябрь","Декабрь")</f>
        <v/>
      </c>
      <c r="K3933">
        <f>DAY($F3933)</f>
        <v/>
      </c>
      <c r="L3933">
        <f>IF(MOD($A3933,10)&lt;7,"ФО_01_Крупный","ФО_"&amp;TEXT(MOD($A3933,8)+1,"00"))</f>
        <v/>
      </c>
      <c r="M3933">
        <f>IF($AB3933="Да","Регион_001_Крупный","Регион_"&amp;TEXT(MOD(QUOTIENT($A3933-1,20),180)+1,"000"))</f>
        <v/>
      </c>
      <c r="N3933">
        <f>IF($AB3933="Да","Город_"&amp;TEXT(MOD($A3933-1,250)+1,"0000"),"Город_"&amp;TEXT(MOD($A3933-1,3000)+1,"0000"))</f>
        <v/>
      </c>
      <c r="O3933">
        <f>IF($AB3933="Да","Холдинг_Крупный","Холдинг_"&amp;TEXT(MOD(QUOTIENT($A3933-1,10000),20)+1,"00"))</f>
        <v/>
      </c>
      <c r="P3933">
        <f>IF($AB3933="Да","Организация_Крупная","Организация_"&amp;TEXT(MOD(QUOTIENT($A3933-1,500),600)+1,"000"))</f>
        <v/>
      </c>
      <c r="Q3933">
        <f>"Отдел_"&amp;TEXT(MOD(QUOTIENT($A3933-1,50),100)+1,"000")</f>
        <v/>
      </c>
      <c r="R3933">
        <f>IF($AB3933="Да","Группа_Крупная","Группа_"&amp;TEXT(MOD(QUOTIENT($A3933-1,5000),30)+1,"00"))</f>
        <v/>
      </c>
      <c r="S3933">
        <f>IF($AB3933="Да","Категория_Крупная","Категория_"&amp;TEXT(MOD(QUOTIENT($A3933-1,500),120)+1,"000"))</f>
        <v/>
      </c>
      <c r="T3933">
        <f>IF($AB3933="Да","Подкатегория_Крупная","Подкатегория_"&amp;TEXT(MOD(QUOTIENT($A3933-1,50),300)+1,"000"))</f>
        <v/>
      </c>
      <c r="U3933">
        <f>"SKU_"&amp;TEXT($A3933,"0000000")</f>
        <v/>
      </c>
      <c r="V3933">
        <f>CHOOSE(MOD($A3933-1,4)+1,"Enterprise","SMB","Госсектор","Розница")</f>
        <v/>
      </c>
      <c r="W3933">
        <f>"Клиент_"&amp;TEXT(MOD($A3933-1,20000)+1,"00000")</f>
        <v/>
      </c>
      <c r="X3933">
        <f>CHOOSE(MOD($A3933-1,5)+1,"Портал","API","Импорт","Ручной ввод","Интеграция")</f>
        <v/>
      </c>
      <c r="Y3933" s="8">
        <f>ROUND(1000+MOD($A3933*37,90000)+IF($AB3933="Да",5000,0),2)</f>
        <v/>
      </c>
      <c r="Z3933">
        <f>1+MOD($A3933,20)</f>
        <v/>
      </c>
      <c r="AA3933" s="8">
        <f>ROUND($Y3933*(0.08+MOD($A3933,17)/100),2)</f>
        <v/>
      </c>
      <c r="AB3933">
        <f>IF(MOD($A3933,10)&lt;7,"Да","Нет")</f>
        <v/>
      </c>
      <c r="AC3933">
        <f>$R3933&amp;" / "&amp;$S3933&amp;" / "&amp;$T3933</f>
        <v/>
      </c>
      <c r="AD3933">
        <f>1</f>
        <v/>
      </c>
      <c r="AE3933">
        <f>IF($A3933&lt;=Settings!$B$4,"до 100",IF($A3933&lt;=Settings!$B$5,"до 10 000",IF($A3933&lt;=Settings!$B$6,"до 100 000","100 000+")))</f>
        <v/>
      </c>
    </row>
    <row r="3934">
      <c r="A3934">
        <f>ROW()-1</f>
        <v/>
      </c>
      <c r="B3934">
        <f>IF($A3934&lt;=Settings!$B$4,"small_control",IF($A3934&lt;=Settings!$B$5,"medium_10k",IF($A3934&lt;=Settings!$B$6,"large_100k","extreme_1m")))</f>
        <v/>
      </c>
      <c r="C3934">
        <f>"ORD-"&amp;TEXT(QUOTIENT($A3934-1,3)+1,"0000000")</f>
        <v/>
      </c>
      <c r="D3934">
        <f>"LINE-"&amp;TEXT($A3934,"0000000")</f>
        <v/>
      </c>
      <c r="E3934" s="7">
        <f>Settings!$B$2+$A3934-1</f>
        <v/>
      </c>
      <c r="F3934" s="7">
        <f>Settings!$B$2+MOD($A3934-1,Settings!$B$7)</f>
        <v/>
      </c>
      <c r="G3934">
        <f>YEAR($F3934)</f>
        <v/>
      </c>
      <c r="H3934">
        <f>"Q"&amp;ROUNDUP(MONTH($F3934)/3,0)</f>
        <v/>
      </c>
      <c r="I3934">
        <f>MONTH($F3934)</f>
        <v/>
      </c>
      <c r="J3934">
        <f>CHOOSE(MONTH($F3934),"Январь","Февраль","Март","Апрель","Май","Июнь","Июль","Август","Сентябрь","Октябрь","Ноябрь","Декабрь")</f>
        <v/>
      </c>
      <c r="K3934">
        <f>DAY($F3934)</f>
        <v/>
      </c>
      <c r="L3934">
        <f>IF(MOD($A3934,10)&lt;7,"ФО_01_Крупный","ФО_"&amp;TEXT(MOD($A3934,8)+1,"00"))</f>
        <v/>
      </c>
      <c r="M3934">
        <f>IF($AB3934="Да","Регион_001_Крупный","Регион_"&amp;TEXT(MOD(QUOTIENT($A3934-1,20),180)+1,"000"))</f>
        <v/>
      </c>
      <c r="N3934">
        <f>IF($AB3934="Да","Город_"&amp;TEXT(MOD($A3934-1,250)+1,"0000"),"Город_"&amp;TEXT(MOD($A3934-1,3000)+1,"0000"))</f>
        <v/>
      </c>
      <c r="O3934">
        <f>IF($AB3934="Да","Холдинг_Крупный","Холдинг_"&amp;TEXT(MOD(QUOTIENT($A3934-1,10000),20)+1,"00"))</f>
        <v/>
      </c>
      <c r="P3934">
        <f>IF($AB3934="Да","Организация_Крупная","Организация_"&amp;TEXT(MOD(QUOTIENT($A3934-1,500),600)+1,"000"))</f>
        <v/>
      </c>
      <c r="Q3934">
        <f>"Отдел_"&amp;TEXT(MOD(QUOTIENT($A3934-1,50),100)+1,"000")</f>
        <v/>
      </c>
      <c r="R3934">
        <f>IF($AB3934="Да","Группа_Крупная","Группа_"&amp;TEXT(MOD(QUOTIENT($A3934-1,5000),30)+1,"00"))</f>
        <v/>
      </c>
      <c r="S3934">
        <f>IF($AB3934="Да","Категория_Крупная","Категория_"&amp;TEXT(MOD(QUOTIENT($A3934-1,500),120)+1,"000"))</f>
        <v/>
      </c>
      <c r="T3934">
        <f>IF($AB3934="Да","Подкатегория_Крупная","Подкатегория_"&amp;TEXT(MOD(QUOTIENT($A3934-1,50),300)+1,"000"))</f>
        <v/>
      </c>
      <c r="U3934">
        <f>"SKU_"&amp;TEXT($A3934,"0000000")</f>
        <v/>
      </c>
      <c r="V3934">
        <f>CHOOSE(MOD($A3934-1,4)+1,"Enterprise","SMB","Госсектор","Розница")</f>
        <v/>
      </c>
      <c r="W3934">
        <f>"Клиент_"&amp;TEXT(MOD($A3934-1,20000)+1,"00000")</f>
        <v/>
      </c>
      <c r="X3934">
        <f>CHOOSE(MOD($A3934-1,5)+1,"Портал","API","Импорт","Ручной ввод","Интеграция")</f>
        <v/>
      </c>
      <c r="Y3934" s="8">
        <f>ROUND(1000+MOD($A3934*37,90000)+IF($AB3934="Да",5000,0),2)</f>
        <v/>
      </c>
      <c r="Z3934">
        <f>1+MOD($A3934,20)</f>
        <v/>
      </c>
      <c r="AA3934" s="8">
        <f>ROUND($Y3934*(0.08+MOD($A3934,17)/100),2)</f>
        <v/>
      </c>
      <c r="AB3934">
        <f>IF(MOD($A3934,10)&lt;7,"Да","Нет")</f>
        <v/>
      </c>
      <c r="AC3934">
        <f>$R3934&amp;" / "&amp;$S3934&amp;" / "&amp;$T3934</f>
        <v/>
      </c>
      <c r="AD3934">
        <f>1</f>
        <v/>
      </c>
      <c r="AE3934">
        <f>IF($A3934&lt;=Settings!$B$4,"до 100",IF($A3934&lt;=Settings!$B$5,"до 10 000",IF($A3934&lt;=Settings!$B$6,"до 100 000","100 000+")))</f>
        <v/>
      </c>
    </row>
    <row r="3935">
      <c r="A3935">
        <f>ROW()-1</f>
        <v/>
      </c>
      <c r="B3935">
        <f>IF($A3935&lt;=Settings!$B$4,"small_control",IF($A3935&lt;=Settings!$B$5,"medium_10k",IF($A3935&lt;=Settings!$B$6,"large_100k","extreme_1m")))</f>
        <v/>
      </c>
      <c r="C3935">
        <f>"ORD-"&amp;TEXT(QUOTIENT($A3935-1,3)+1,"0000000")</f>
        <v/>
      </c>
      <c r="D3935">
        <f>"LINE-"&amp;TEXT($A3935,"0000000")</f>
        <v/>
      </c>
      <c r="E3935" s="7">
        <f>Settings!$B$2+$A3935-1</f>
        <v/>
      </c>
      <c r="F3935" s="7">
        <f>Settings!$B$2+MOD($A3935-1,Settings!$B$7)</f>
        <v/>
      </c>
      <c r="G3935">
        <f>YEAR($F3935)</f>
        <v/>
      </c>
      <c r="H3935">
        <f>"Q"&amp;ROUNDUP(MONTH($F3935)/3,0)</f>
        <v/>
      </c>
      <c r="I3935">
        <f>MONTH($F3935)</f>
        <v/>
      </c>
      <c r="J3935">
        <f>CHOOSE(MONTH($F3935),"Январь","Февраль","Март","Апрель","Май","Июнь","Июль","Август","Сентябрь","Октябрь","Ноябрь","Декабрь")</f>
        <v/>
      </c>
      <c r="K3935">
        <f>DAY($F3935)</f>
        <v/>
      </c>
      <c r="L3935">
        <f>IF(MOD($A3935,10)&lt;7,"ФО_01_Крупный","ФО_"&amp;TEXT(MOD($A3935,8)+1,"00"))</f>
        <v/>
      </c>
      <c r="M3935">
        <f>IF($AB3935="Да","Регион_001_Крупный","Регион_"&amp;TEXT(MOD(QUOTIENT($A3935-1,20),180)+1,"000"))</f>
        <v/>
      </c>
      <c r="N3935">
        <f>IF($AB3935="Да","Город_"&amp;TEXT(MOD($A3935-1,250)+1,"0000"),"Город_"&amp;TEXT(MOD($A3935-1,3000)+1,"0000"))</f>
        <v/>
      </c>
      <c r="O3935">
        <f>IF($AB3935="Да","Холдинг_Крупный","Холдинг_"&amp;TEXT(MOD(QUOTIENT($A3935-1,10000),20)+1,"00"))</f>
        <v/>
      </c>
      <c r="P3935">
        <f>IF($AB3935="Да","Организация_Крупная","Организация_"&amp;TEXT(MOD(QUOTIENT($A3935-1,500),600)+1,"000"))</f>
        <v/>
      </c>
      <c r="Q3935">
        <f>"Отдел_"&amp;TEXT(MOD(QUOTIENT($A3935-1,50),100)+1,"000")</f>
        <v/>
      </c>
      <c r="R3935">
        <f>IF($AB3935="Да","Группа_Крупная","Группа_"&amp;TEXT(MOD(QUOTIENT($A3935-1,5000),30)+1,"00"))</f>
        <v/>
      </c>
      <c r="S3935">
        <f>IF($AB3935="Да","Категория_Крупная","Категория_"&amp;TEXT(MOD(QUOTIENT($A3935-1,500),120)+1,"000"))</f>
        <v/>
      </c>
      <c r="T3935">
        <f>IF($AB3935="Да","Подкатегория_Крупная","Подкатегория_"&amp;TEXT(MOD(QUOTIENT($A3935-1,50),300)+1,"000"))</f>
        <v/>
      </c>
      <c r="U3935">
        <f>"SKU_"&amp;TEXT($A3935,"0000000")</f>
        <v/>
      </c>
      <c r="V3935">
        <f>CHOOSE(MOD($A3935-1,4)+1,"Enterprise","SMB","Госсектор","Розница")</f>
        <v/>
      </c>
      <c r="W3935">
        <f>"Клиент_"&amp;TEXT(MOD($A3935-1,20000)+1,"00000")</f>
        <v/>
      </c>
      <c r="X3935">
        <f>CHOOSE(MOD($A3935-1,5)+1,"Портал","API","Импорт","Ручной ввод","Интеграция")</f>
        <v/>
      </c>
      <c r="Y3935" s="8">
        <f>ROUND(1000+MOD($A3935*37,90000)+IF($AB3935="Да",5000,0),2)</f>
        <v/>
      </c>
      <c r="Z3935">
        <f>1+MOD($A3935,20)</f>
        <v/>
      </c>
      <c r="AA3935" s="8">
        <f>ROUND($Y3935*(0.08+MOD($A3935,17)/100),2)</f>
        <v/>
      </c>
      <c r="AB3935">
        <f>IF(MOD($A3935,10)&lt;7,"Да","Нет")</f>
        <v/>
      </c>
      <c r="AC3935">
        <f>$R3935&amp;" / "&amp;$S3935&amp;" / "&amp;$T3935</f>
        <v/>
      </c>
      <c r="AD3935">
        <f>1</f>
        <v/>
      </c>
      <c r="AE3935">
        <f>IF($A3935&lt;=Settings!$B$4,"до 100",IF($A3935&lt;=Settings!$B$5,"до 10 000",IF($A3935&lt;=Settings!$B$6,"до 100 000","100 000+")))</f>
        <v/>
      </c>
    </row>
    <row r="3936">
      <c r="A3936">
        <f>ROW()-1</f>
        <v/>
      </c>
      <c r="B3936">
        <f>IF($A3936&lt;=Settings!$B$4,"small_control",IF($A3936&lt;=Settings!$B$5,"medium_10k",IF($A3936&lt;=Settings!$B$6,"large_100k","extreme_1m")))</f>
        <v/>
      </c>
      <c r="C3936">
        <f>"ORD-"&amp;TEXT(QUOTIENT($A3936-1,3)+1,"0000000")</f>
        <v/>
      </c>
      <c r="D3936">
        <f>"LINE-"&amp;TEXT($A3936,"0000000")</f>
        <v/>
      </c>
      <c r="E3936" s="7">
        <f>Settings!$B$2+$A3936-1</f>
        <v/>
      </c>
      <c r="F3936" s="7">
        <f>Settings!$B$2+MOD($A3936-1,Settings!$B$7)</f>
        <v/>
      </c>
      <c r="G3936">
        <f>YEAR($F3936)</f>
        <v/>
      </c>
      <c r="H3936">
        <f>"Q"&amp;ROUNDUP(MONTH($F3936)/3,0)</f>
        <v/>
      </c>
      <c r="I3936">
        <f>MONTH($F3936)</f>
        <v/>
      </c>
      <c r="J3936">
        <f>CHOOSE(MONTH($F3936),"Январь","Февраль","Март","Апрель","Май","Июнь","Июль","Август","Сентябрь","Октябрь","Ноябрь","Декабрь")</f>
        <v/>
      </c>
      <c r="K3936">
        <f>DAY($F3936)</f>
        <v/>
      </c>
      <c r="L3936">
        <f>IF(MOD($A3936,10)&lt;7,"ФО_01_Крупный","ФО_"&amp;TEXT(MOD($A3936,8)+1,"00"))</f>
        <v/>
      </c>
      <c r="M3936">
        <f>IF($AB3936="Да","Регион_001_Крупный","Регион_"&amp;TEXT(MOD(QUOTIENT($A3936-1,20),180)+1,"000"))</f>
        <v/>
      </c>
      <c r="N3936">
        <f>IF($AB3936="Да","Город_"&amp;TEXT(MOD($A3936-1,250)+1,"0000"),"Город_"&amp;TEXT(MOD($A3936-1,3000)+1,"0000"))</f>
        <v/>
      </c>
      <c r="O3936">
        <f>IF($AB3936="Да","Холдинг_Крупный","Холдинг_"&amp;TEXT(MOD(QUOTIENT($A3936-1,10000),20)+1,"00"))</f>
        <v/>
      </c>
      <c r="P3936">
        <f>IF($AB3936="Да","Организация_Крупная","Организация_"&amp;TEXT(MOD(QUOTIENT($A3936-1,500),600)+1,"000"))</f>
        <v/>
      </c>
      <c r="Q3936">
        <f>"Отдел_"&amp;TEXT(MOD(QUOTIENT($A3936-1,50),100)+1,"000")</f>
        <v/>
      </c>
      <c r="R3936">
        <f>IF($AB3936="Да","Группа_Крупная","Группа_"&amp;TEXT(MOD(QUOTIENT($A3936-1,5000),30)+1,"00"))</f>
        <v/>
      </c>
      <c r="S3936">
        <f>IF($AB3936="Да","Категория_Крупная","Категория_"&amp;TEXT(MOD(QUOTIENT($A3936-1,500),120)+1,"000"))</f>
        <v/>
      </c>
      <c r="T3936">
        <f>IF($AB3936="Да","Подкатегория_Крупная","Подкатегория_"&amp;TEXT(MOD(QUOTIENT($A3936-1,50),300)+1,"000"))</f>
        <v/>
      </c>
      <c r="U3936">
        <f>"SKU_"&amp;TEXT($A3936,"0000000")</f>
        <v/>
      </c>
      <c r="V3936">
        <f>CHOOSE(MOD($A3936-1,4)+1,"Enterprise","SMB","Госсектор","Розница")</f>
        <v/>
      </c>
      <c r="W3936">
        <f>"Клиент_"&amp;TEXT(MOD($A3936-1,20000)+1,"00000")</f>
        <v/>
      </c>
      <c r="X3936">
        <f>CHOOSE(MOD($A3936-1,5)+1,"Портал","API","Импорт","Ручной ввод","Интеграция")</f>
        <v/>
      </c>
      <c r="Y3936" s="8">
        <f>ROUND(1000+MOD($A3936*37,90000)+IF($AB3936="Да",5000,0),2)</f>
        <v/>
      </c>
      <c r="Z3936">
        <f>1+MOD($A3936,20)</f>
        <v/>
      </c>
      <c r="AA3936" s="8">
        <f>ROUND($Y3936*(0.08+MOD($A3936,17)/100),2)</f>
        <v/>
      </c>
      <c r="AB3936">
        <f>IF(MOD($A3936,10)&lt;7,"Да","Нет")</f>
        <v/>
      </c>
      <c r="AC3936">
        <f>$R3936&amp;" / "&amp;$S3936&amp;" / "&amp;$T3936</f>
        <v/>
      </c>
      <c r="AD3936">
        <f>1</f>
        <v/>
      </c>
      <c r="AE3936">
        <f>IF($A3936&lt;=Settings!$B$4,"до 100",IF($A3936&lt;=Settings!$B$5,"до 10 000",IF($A3936&lt;=Settings!$B$6,"до 100 000","100 000+")))</f>
        <v/>
      </c>
    </row>
    <row r="3937">
      <c r="A3937">
        <f>ROW()-1</f>
        <v/>
      </c>
      <c r="B3937">
        <f>IF($A3937&lt;=Settings!$B$4,"small_control",IF($A3937&lt;=Settings!$B$5,"medium_10k",IF($A3937&lt;=Settings!$B$6,"large_100k","extreme_1m")))</f>
        <v/>
      </c>
      <c r="C3937">
        <f>"ORD-"&amp;TEXT(QUOTIENT($A3937-1,3)+1,"0000000")</f>
        <v/>
      </c>
      <c r="D3937">
        <f>"LINE-"&amp;TEXT($A3937,"0000000")</f>
        <v/>
      </c>
      <c r="E3937" s="7">
        <f>Settings!$B$2+$A3937-1</f>
        <v/>
      </c>
      <c r="F3937" s="7">
        <f>Settings!$B$2+MOD($A3937-1,Settings!$B$7)</f>
        <v/>
      </c>
      <c r="G3937">
        <f>YEAR($F3937)</f>
        <v/>
      </c>
      <c r="H3937">
        <f>"Q"&amp;ROUNDUP(MONTH($F3937)/3,0)</f>
        <v/>
      </c>
      <c r="I3937">
        <f>MONTH($F3937)</f>
        <v/>
      </c>
      <c r="J3937">
        <f>CHOOSE(MONTH($F3937),"Январь","Февраль","Март","Апрель","Май","Июнь","Июль","Август","Сентябрь","Октябрь","Ноябрь","Декабрь")</f>
        <v/>
      </c>
      <c r="K3937">
        <f>DAY($F3937)</f>
        <v/>
      </c>
      <c r="L3937">
        <f>IF(MOD($A3937,10)&lt;7,"ФО_01_Крупный","ФО_"&amp;TEXT(MOD($A3937,8)+1,"00"))</f>
        <v/>
      </c>
      <c r="M3937">
        <f>IF($AB3937="Да","Регион_001_Крупный","Регион_"&amp;TEXT(MOD(QUOTIENT($A3937-1,20),180)+1,"000"))</f>
        <v/>
      </c>
      <c r="N3937">
        <f>IF($AB3937="Да","Город_"&amp;TEXT(MOD($A3937-1,250)+1,"0000"),"Город_"&amp;TEXT(MOD($A3937-1,3000)+1,"0000"))</f>
        <v/>
      </c>
      <c r="O3937">
        <f>IF($AB3937="Да","Холдинг_Крупный","Холдинг_"&amp;TEXT(MOD(QUOTIENT($A3937-1,10000),20)+1,"00"))</f>
        <v/>
      </c>
      <c r="P3937">
        <f>IF($AB3937="Да","Организация_Крупная","Организация_"&amp;TEXT(MOD(QUOTIENT($A3937-1,500),600)+1,"000"))</f>
        <v/>
      </c>
      <c r="Q3937">
        <f>"Отдел_"&amp;TEXT(MOD(QUOTIENT($A3937-1,50),100)+1,"000")</f>
        <v/>
      </c>
      <c r="R3937">
        <f>IF($AB3937="Да","Группа_Крупная","Группа_"&amp;TEXT(MOD(QUOTIENT($A3937-1,5000),30)+1,"00"))</f>
        <v/>
      </c>
      <c r="S3937">
        <f>IF($AB3937="Да","Категория_Крупная","Категория_"&amp;TEXT(MOD(QUOTIENT($A3937-1,500),120)+1,"000"))</f>
        <v/>
      </c>
      <c r="T3937">
        <f>IF($AB3937="Да","Подкатегория_Крупная","Подкатегория_"&amp;TEXT(MOD(QUOTIENT($A3937-1,50),300)+1,"000"))</f>
        <v/>
      </c>
      <c r="U3937">
        <f>"SKU_"&amp;TEXT($A3937,"0000000")</f>
        <v/>
      </c>
      <c r="V3937">
        <f>CHOOSE(MOD($A3937-1,4)+1,"Enterprise","SMB","Госсектор","Розница")</f>
        <v/>
      </c>
      <c r="W3937">
        <f>"Клиент_"&amp;TEXT(MOD($A3937-1,20000)+1,"00000")</f>
        <v/>
      </c>
      <c r="X3937">
        <f>CHOOSE(MOD($A3937-1,5)+1,"Портал","API","Импорт","Ручной ввод","Интеграция")</f>
        <v/>
      </c>
      <c r="Y3937" s="8">
        <f>ROUND(1000+MOD($A3937*37,90000)+IF($AB3937="Да",5000,0),2)</f>
        <v/>
      </c>
      <c r="Z3937">
        <f>1+MOD($A3937,20)</f>
        <v/>
      </c>
      <c r="AA3937" s="8">
        <f>ROUND($Y3937*(0.08+MOD($A3937,17)/100),2)</f>
        <v/>
      </c>
      <c r="AB3937">
        <f>IF(MOD($A3937,10)&lt;7,"Да","Нет")</f>
        <v/>
      </c>
      <c r="AC3937">
        <f>$R3937&amp;" / "&amp;$S3937&amp;" / "&amp;$T3937</f>
        <v/>
      </c>
      <c r="AD3937">
        <f>1</f>
        <v/>
      </c>
      <c r="AE3937">
        <f>IF($A3937&lt;=Settings!$B$4,"до 100",IF($A3937&lt;=Settings!$B$5,"до 10 000",IF($A3937&lt;=Settings!$B$6,"до 100 000","100 000+")))</f>
        <v/>
      </c>
    </row>
    <row r="3938">
      <c r="A3938">
        <f>ROW()-1</f>
        <v/>
      </c>
      <c r="B3938">
        <f>IF($A3938&lt;=Settings!$B$4,"small_control",IF($A3938&lt;=Settings!$B$5,"medium_10k",IF($A3938&lt;=Settings!$B$6,"large_100k","extreme_1m")))</f>
        <v/>
      </c>
      <c r="C3938">
        <f>"ORD-"&amp;TEXT(QUOTIENT($A3938-1,3)+1,"0000000")</f>
        <v/>
      </c>
      <c r="D3938">
        <f>"LINE-"&amp;TEXT($A3938,"0000000")</f>
        <v/>
      </c>
      <c r="E3938" s="7">
        <f>Settings!$B$2+$A3938-1</f>
        <v/>
      </c>
      <c r="F3938" s="7">
        <f>Settings!$B$2+MOD($A3938-1,Settings!$B$7)</f>
        <v/>
      </c>
      <c r="G3938">
        <f>YEAR($F3938)</f>
        <v/>
      </c>
      <c r="H3938">
        <f>"Q"&amp;ROUNDUP(MONTH($F3938)/3,0)</f>
        <v/>
      </c>
      <c r="I3938">
        <f>MONTH($F3938)</f>
        <v/>
      </c>
      <c r="J3938">
        <f>CHOOSE(MONTH($F3938),"Январь","Февраль","Март","Апрель","Май","Июнь","Июль","Август","Сентябрь","Октябрь","Ноябрь","Декабрь")</f>
        <v/>
      </c>
      <c r="K3938">
        <f>DAY($F3938)</f>
        <v/>
      </c>
      <c r="L3938">
        <f>IF(MOD($A3938,10)&lt;7,"ФО_01_Крупный","ФО_"&amp;TEXT(MOD($A3938,8)+1,"00"))</f>
        <v/>
      </c>
      <c r="M3938">
        <f>IF($AB3938="Да","Регион_001_Крупный","Регион_"&amp;TEXT(MOD(QUOTIENT($A3938-1,20),180)+1,"000"))</f>
        <v/>
      </c>
      <c r="N3938">
        <f>IF($AB3938="Да","Город_"&amp;TEXT(MOD($A3938-1,250)+1,"0000"),"Город_"&amp;TEXT(MOD($A3938-1,3000)+1,"0000"))</f>
        <v/>
      </c>
      <c r="O3938">
        <f>IF($AB3938="Да","Холдинг_Крупный","Холдинг_"&amp;TEXT(MOD(QUOTIENT($A3938-1,10000),20)+1,"00"))</f>
        <v/>
      </c>
      <c r="P3938">
        <f>IF($AB3938="Да","Организация_Крупная","Организация_"&amp;TEXT(MOD(QUOTIENT($A3938-1,500),600)+1,"000"))</f>
        <v/>
      </c>
      <c r="Q3938">
        <f>"Отдел_"&amp;TEXT(MOD(QUOTIENT($A3938-1,50),100)+1,"000")</f>
        <v/>
      </c>
      <c r="R3938">
        <f>IF($AB3938="Да","Группа_Крупная","Группа_"&amp;TEXT(MOD(QUOTIENT($A3938-1,5000),30)+1,"00"))</f>
        <v/>
      </c>
      <c r="S3938">
        <f>IF($AB3938="Да","Категория_Крупная","Категория_"&amp;TEXT(MOD(QUOTIENT($A3938-1,500),120)+1,"000"))</f>
        <v/>
      </c>
      <c r="T3938">
        <f>IF($AB3938="Да","Подкатегория_Крупная","Подкатегория_"&amp;TEXT(MOD(QUOTIENT($A3938-1,50),300)+1,"000"))</f>
        <v/>
      </c>
      <c r="U3938">
        <f>"SKU_"&amp;TEXT($A3938,"0000000")</f>
        <v/>
      </c>
      <c r="V3938">
        <f>CHOOSE(MOD($A3938-1,4)+1,"Enterprise","SMB","Госсектор","Розница")</f>
        <v/>
      </c>
      <c r="W3938">
        <f>"Клиент_"&amp;TEXT(MOD($A3938-1,20000)+1,"00000")</f>
        <v/>
      </c>
      <c r="X3938">
        <f>CHOOSE(MOD($A3938-1,5)+1,"Портал","API","Импорт","Ручной ввод","Интеграция")</f>
        <v/>
      </c>
      <c r="Y3938" s="8">
        <f>ROUND(1000+MOD($A3938*37,90000)+IF($AB3938="Да",5000,0),2)</f>
        <v/>
      </c>
      <c r="Z3938">
        <f>1+MOD($A3938,20)</f>
        <v/>
      </c>
      <c r="AA3938" s="8">
        <f>ROUND($Y3938*(0.08+MOD($A3938,17)/100),2)</f>
        <v/>
      </c>
      <c r="AB3938">
        <f>IF(MOD($A3938,10)&lt;7,"Да","Нет")</f>
        <v/>
      </c>
      <c r="AC3938">
        <f>$R3938&amp;" / "&amp;$S3938&amp;" / "&amp;$T3938</f>
        <v/>
      </c>
      <c r="AD3938">
        <f>1</f>
        <v/>
      </c>
      <c r="AE3938">
        <f>IF($A3938&lt;=Settings!$B$4,"до 100",IF($A3938&lt;=Settings!$B$5,"до 10 000",IF($A3938&lt;=Settings!$B$6,"до 100 000","100 000+")))</f>
        <v/>
      </c>
    </row>
    <row r="3939">
      <c r="A3939">
        <f>ROW()-1</f>
        <v/>
      </c>
      <c r="B3939">
        <f>IF($A3939&lt;=Settings!$B$4,"small_control",IF($A3939&lt;=Settings!$B$5,"medium_10k",IF($A3939&lt;=Settings!$B$6,"large_100k","extreme_1m")))</f>
        <v/>
      </c>
      <c r="C3939">
        <f>"ORD-"&amp;TEXT(QUOTIENT($A3939-1,3)+1,"0000000")</f>
        <v/>
      </c>
      <c r="D3939">
        <f>"LINE-"&amp;TEXT($A3939,"0000000")</f>
        <v/>
      </c>
      <c r="E3939" s="7">
        <f>Settings!$B$2+$A3939-1</f>
        <v/>
      </c>
      <c r="F3939" s="7">
        <f>Settings!$B$2+MOD($A3939-1,Settings!$B$7)</f>
        <v/>
      </c>
      <c r="G3939">
        <f>YEAR($F3939)</f>
        <v/>
      </c>
      <c r="H3939">
        <f>"Q"&amp;ROUNDUP(MONTH($F3939)/3,0)</f>
        <v/>
      </c>
      <c r="I3939">
        <f>MONTH($F3939)</f>
        <v/>
      </c>
      <c r="J3939">
        <f>CHOOSE(MONTH($F3939),"Январь","Февраль","Март","Апрель","Май","Июнь","Июль","Август","Сентябрь","Октябрь","Ноябрь","Декабрь")</f>
        <v/>
      </c>
      <c r="K3939">
        <f>DAY($F3939)</f>
        <v/>
      </c>
      <c r="L3939">
        <f>IF(MOD($A3939,10)&lt;7,"ФО_01_Крупный","ФО_"&amp;TEXT(MOD($A3939,8)+1,"00"))</f>
        <v/>
      </c>
      <c r="M3939">
        <f>IF($AB3939="Да","Регион_001_Крупный","Регион_"&amp;TEXT(MOD(QUOTIENT($A3939-1,20),180)+1,"000"))</f>
        <v/>
      </c>
      <c r="N3939">
        <f>IF($AB3939="Да","Город_"&amp;TEXT(MOD($A3939-1,250)+1,"0000"),"Город_"&amp;TEXT(MOD($A3939-1,3000)+1,"0000"))</f>
        <v/>
      </c>
      <c r="O3939">
        <f>IF($AB3939="Да","Холдинг_Крупный","Холдинг_"&amp;TEXT(MOD(QUOTIENT($A3939-1,10000),20)+1,"00"))</f>
        <v/>
      </c>
      <c r="P3939">
        <f>IF($AB3939="Да","Организация_Крупная","Организация_"&amp;TEXT(MOD(QUOTIENT($A3939-1,500),600)+1,"000"))</f>
        <v/>
      </c>
      <c r="Q3939">
        <f>"Отдел_"&amp;TEXT(MOD(QUOTIENT($A3939-1,50),100)+1,"000")</f>
        <v/>
      </c>
      <c r="R3939">
        <f>IF($AB3939="Да","Группа_Крупная","Группа_"&amp;TEXT(MOD(QUOTIENT($A3939-1,5000),30)+1,"00"))</f>
        <v/>
      </c>
      <c r="S3939">
        <f>IF($AB3939="Да","Категория_Крупная","Категория_"&amp;TEXT(MOD(QUOTIENT($A3939-1,500),120)+1,"000"))</f>
        <v/>
      </c>
      <c r="T3939">
        <f>IF($AB3939="Да","Подкатегория_Крупная","Подкатегория_"&amp;TEXT(MOD(QUOTIENT($A3939-1,50),300)+1,"000"))</f>
        <v/>
      </c>
      <c r="U3939">
        <f>"SKU_"&amp;TEXT($A3939,"0000000")</f>
        <v/>
      </c>
      <c r="V3939">
        <f>CHOOSE(MOD($A3939-1,4)+1,"Enterprise","SMB","Госсектор","Розница")</f>
        <v/>
      </c>
      <c r="W3939">
        <f>"Клиент_"&amp;TEXT(MOD($A3939-1,20000)+1,"00000")</f>
        <v/>
      </c>
      <c r="X3939">
        <f>CHOOSE(MOD($A3939-1,5)+1,"Портал","API","Импорт","Ручной ввод","Интеграция")</f>
        <v/>
      </c>
      <c r="Y3939" s="8">
        <f>ROUND(1000+MOD($A3939*37,90000)+IF($AB3939="Да",5000,0),2)</f>
        <v/>
      </c>
      <c r="Z3939">
        <f>1+MOD($A3939,20)</f>
        <v/>
      </c>
      <c r="AA3939" s="8">
        <f>ROUND($Y3939*(0.08+MOD($A3939,17)/100),2)</f>
        <v/>
      </c>
      <c r="AB3939">
        <f>IF(MOD($A3939,10)&lt;7,"Да","Нет")</f>
        <v/>
      </c>
      <c r="AC3939">
        <f>$R3939&amp;" / "&amp;$S3939&amp;" / "&amp;$T3939</f>
        <v/>
      </c>
      <c r="AD3939">
        <f>1</f>
        <v/>
      </c>
      <c r="AE3939">
        <f>IF($A3939&lt;=Settings!$B$4,"до 100",IF($A3939&lt;=Settings!$B$5,"до 10 000",IF($A3939&lt;=Settings!$B$6,"до 100 000","100 000+")))</f>
        <v/>
      </c>
    </row>
    <row r="3940">
      <c r="A3940">
        <f>ROW()-1</f>
        <v/>
      </c>
      <c r="B3940">
        <f>IF($A3940&lt;=Settings!$B$4,"small_control",IF($A3940&lt;=Settings!$B$5,"medium_10k",IF($A3940&lt;=Settings!$B$6,"large_100k","extreme_1m")))</f>
        <v/>
      </c>
      <c r="C3940">
        <f>"ORD-"&amp;TEXT(QUOTIENT($A3940-1,3)+1,"0000000")</f>
        <v/>
      </c>
      <c r="D3940">
        <f>"LINE-"&amp;TEXT($A3940,"0000000")</f>
        <v/>
      </c>
      <c r="E3940" s="7">
        <f>Settings!$B$2+$A3940-1</f>
        <v/>
      </c>
      <c r="F3940" s="7">
        <f>Settings!$B$2+MOD($A3940-1,Settings!$B$7)</f>
        <v/>
      </c>
      <c r="G3940">
        <f>YEAR($F3940)</f>
        <v/>
      </c>
      <c r="H3940">
        <f>"Q"&amp;ROUNDUP(MONTH($F3940)/3,0)</f>
        <v/>
      </c>
      <c r="I3940">
        <f>MONTH($F3940)</f>
        <v/>
      </c>
      <c r="J3940">
        <f>CHOOSE(MONTH($F3940),"Январь","Февраль","Март","Апрель","Май","Июнь","Июль","Август","Сентябрь","Октябрь","Ноябрь","Декабрь")</f>
        <v/>
      </c>
      <c r="K3940">
        <f>DAY($F3940)</f>
        <v/>
      </c>
      <c r="L3940">
        <f>IF(MOD($A3940,10)&lt;7,"ФО_01_Крупный","ФО_"&amp;TEXT(MOD($A3940,8)+1,"00"))</f>
        <v/>
      </c>
      <c r="M3940">
        <f>IF($AB3940="Да","Регион_001_Крупный","Регион_"&amp;TEXT(MOD(QUOTIENT($A3940-1,20),180)+1,"000"))</f>
        <v/>
      </c>
      <c r="N3940">
        <f>IF($AB3940="Да","Город_"&amp;TEXT(MOD($A3940-1,250)+1,"0000"),"Город_"&amp;TEXT(MOD($A3940-1,3000)+1,"0000"))</f>
        <v/>
      </c>
      <c r="O3940">
        <f>IF($AB3940="Да","Холдинг_Крупный","Холдинг_"&amp;TEXT(MOD(QUOTIENT($A3940-1,10000),20)+1,"00"))</f>
        <v/>
      </c>
      <c r="P3940">
        <f>IF($AB3940="Да","Организация_Крупная","Организация_"&amp;TEXT(MOD(QUOTIENT($A3940-1,500),600)+1,"000"))</f>
        <v/>
      </c>
      <c r="Q3940">
        <f>"Отдел_"&amp;TEXT(MOD(QUOTIENT($A3940-1,50),100)+1,"000")</f>
        <v/>
      </c>
      <c r="R3940">
        <f>IF($AB3940="Да","Группа_Крупная","Группа_"&amp;TEXT(MOD(QUOTIENT($A3940-1,5000),30)+1,"00"))</f>
        <v/>
      </c>
      <c r="S3940">
        <f>IF($AB3940="Да","Категория_Крупная","Категория_"&amp;TEXT(MOD(QUOTIENT($A3940-1,500),120)+1,"000"))</f>
        <v/>
      </c>
      <c r="T3940">
        <f>IF($AB3940="Да","Подкатегория_Крупная","Подкатегория_"&amp;TEXT(MOD(QUOTIENT($A3940-1,50),300)+1,"000"))</f>
        <v/>
      </c>
      <c r="U3940">
        <f>"SKU_"&amp;TEXT($A3940,"0000000")</f>
        <v/>
      </c>
      <c r="V3940">
        <f>CHOOSE(MOD($A3940-1,4)+1,"Enterprise","SMB","Госсектор","Розница")</f>
        <v/>
      </c>
      <c r="W3940">
        <f>"Клиент_"&amp;TEXT(MOD($A3940-1,20000)+1,"00000")</f>
        <v/>
      </c>
      <c r="X3940">
        <f>CHOOSE(MOD($A3940-1,5)+1,"Портал","API","Импорт","Ручной ввод","Интеграция")</f>
        <v/>
      </c>
      <c r="Y3940" s="8">
        <f>ROUND(1000+MOD($A3940*37,90000)+IF($AB3940="Да",5000,0),2)</f>
        <v/>
      </c>
      <c r="Z3940">
        <f>1+MOD($A3940,20)</f>
        <v/>
      </c>
      <c r="AA3940" s="8">
        <f>ROUND($Y3940*(0.08+MOD($A3940,17)/100),2)</f>
        <v/>
      </c>
      <c r="AB3940">
        <f>IF(MOD($A3940,10)&lt;7,"Да","Нет")</f>
        <v/>
      </c>
      <c r="AC3940">
        <f>$R3940&amp;" / "&amp;$S3940&amp;" / "&amp;$T3940</f>
        <v/>
      </c>
      <c r="AD3940">
        <f>1</f>
        <v/>
      </c>
      <c r="AE3940">
        <f>IF($A3940&lt;=Settings!$B$4,"до 100",IF($A3940&lt;=Settings!$B$5,"до 10 000",IF($A3940&lt;=Settings!$B$6,"до 100 000","100 000+")))</f>
        <v/>
      </c>
    </row>
    <row r="3941">
      <c r="A3941">
        <f>ROW()-1</f>
        <v/>
      </c>
      <c r="B3941">
        <f>IF($A3941&lt;=Settings!$B$4,"small_control",IF($A3941&lt;=Settings!$B$5,"medium_10k",IF($A3941&lt;=Settings!$B$6,"large_100k","extreme_1m")))</f>
        <v/>
      </c>
      <c r="C3941">
        <f>"ORD-"&amp;TEXT(QUOTIENT($A3941-1,3)+1,"0000000")</f>
        <v/>
      </c>
      <c r="D3941">
        <f>"LINE-"&amp;TEXT($A3941,"0000000")</f>
        <v/>
      </c>
      <c r="E3941" s="7">
        <f>Settings!$B$2+$A3941-1</f>
        <v/>
      </c>
      <c r="F3941" s="7">
        <f>Settings!$B$2+MOD($A3941-1,Settings!$B$7)</f>
        <v/>
      </c>
      <c r="G3941">
        <f>YEAR($F3941)</f>
        <v/>
      </c>
      <c r="H3941">
        <f>"Q"&amp;ROUNDUP(MONTH($F3941)/3,0)</f>
        <v/>
      </c>
      <c r="I3941">
        <f>MONTH($F3941)</f>
        <v/>
      </c>
      <c r="J3941">
        <f>CHOOSE(MONTH($F3941),"Январь","Февраль","Март","Апрель","Май","Июнь","Июль","Август","Сентябрь","Октябрь","Ноябрь","Декабрь")</f>
        <v/>
      </c>
      <c r="K3941">
        <f>DAY($F3941)</f>
        <v/>
      </c>
      <c r="L3941">
        <f>IF(MOD($A3941,10)&lt;7,"ФО_01_Крупный","ФО_"&amp;TEXT(MOD($A3941,8)+1,"00"))</f>
        <v/>
      </c>
      <c r="M3941">
        <f>IF($AB3941="Да","Регион_001_Крупный","Регион_"&amp;TEXT(MOD(QUOTIENT($A3941-1,20),180)+1,"000"))</f>
        <v/>
      </c>
      <c r="N3941">
        <f>IF($AB3941="Да","Город_"&amp;TEXT(MOD($A3941-1,250)+1,"0000"),"Город_"&amp;TEXT(MOD($A3941-1,3000)+1,"0000"))</f>
        <v/>
      </c>
      <c r="O3941">
        <f>IF($AB3941="Да","Холдинг_Крупный","Холдинг_"&amp;TEXT(MOD(QUOTIENT($A3941-1,10000),20)+1,"00"))</f>
        <v/>
      </c>
      <c r="P3941">
        <f>IF($AB3941="Да","Организация_Крупная","Организация_"&amp;TEXT(MOD(QUOTIENT($A3941-1,500),600)+1,"000"))</f>
        <v/>
      </c>
      <c r="Q3941">
        <f>"Отдел_"&amp;TEXT(MOD(QUOTIENT($A3941-1,50),100)+1,"000")</f>
        <v/>
      </c>
      <c r="R3941">
        <f>IF($AB3941="Да","Группа_Крупная","Группа_"&amp;TEXT(MOD(QUOTIENT($A3941-1,5000),30)+1,"00"))</f>
        <v/>
      </c>
      <c r="S3941">
        <f>IF($AB3941="Да","Категория_Крупная","Категория_"&amp;TEXT(MOD(QUOTIENT($A3941-1,500),120)+1,"000"))</f>
        <v/>
      </c>
      <c r="T3941">
        <f>IF($AB3941="Да","Подкатегория_Крупная","Подкатегория_"&amp;TEXT(MOD(QUOTIENT($A3941-1,50),300)+1,"000"))</f>
        <v/>
      </c>
      <c r="U3941">
        <f>"SKU_"&amp;TEXT($A3941,"0000000")</f>
        <v/>
      </c>
      <c r="V3941">
        <f>CHOOSE(MOD($A3941-1,4)+1,"Enterprise","SMB","Госсектор","Розница")</f>
        <v/>
      </c>
      <c r="W3941">
        <f>"Клиент_"&amp;TEXT(MOD($A3941-1,20000)+1,"00000")</f>
        <v/>
      </c>
      <c r="X3941">
        <f>CHOOSE(MOD($A3941-1,5)+1,"Портал","API","Импорт","Ручной ввод","Интеграция")</f>
        <v/>
      </c>
      <c r="Y3941" s="8">
        <f>ROUND(1000+MOD($A3941*37,90000)+IF($AB3941="Да",5000,0),2)</f>
        <v/>
      </c>
      <c r="Z3941">
        <f>1+MOD($A3941,20)</f>
        <v/>
      </c>
      <c r="AA3941" s="8">
        <f>ROUND($Y3941*(0.08+MOD($A3941,17)/100),2)</f>
        <v/>
      </c>
      <c r="AB3941">
        <f>IF(MOD($A3941,10)&lt;7,"Да","Нет")</f>
        <v/>
      </c>
      <c r="AC3941">
        <f>$R3941&amp;" / "&amp;$S3941&amp;" / "&amp;$T3941</f>
        <v/>
      </c>
      <c r="AD3941">
        <f>1</f>
        <v/>
      </c>
      <c r="AE3941">
        <f>IF($A3941&lt;=Settings!$B$4,"до 100",IF($A3941&lt;=Settings!$B$5,"до 10 000",IF($A3941&lt;=Settings!$B$6,"до 100 000","100 000+")))</f>
        <v/>
      </c>
    </row>
    <row r="3942">
      <c r="A3942">
        <f>ROW()-1</f>
        <v/>
      </c>
      <c r="B3942">
        <f>IF($A3942&lt;=Settings!$B$4,"small_control",IF($A3942&lt;=Settings!$B$5,"medium_10k",IF($A3942&lt;=Settings!$B$6,"large_100k","extreme_1m")))</f>
        <v/>
      </c>
      <c r="C3942">
        <f>"ORD-"&amp;TEXT(QUOTIENT($A3942-1,3)+1,"0000000")</f>
        <v/>
      </c>
      <c r="D3942">
        <f>"LINE-"&amp;TEXT($A3942,"0000000")</f>
        <v/>
      </c>
      <c r="E3942" s="7">
        <f>Settings!$B$2+$A3942-1</f>
        <v/>
      </c>
      <c r="F3942" s="7">
        <f>Settings!$B$2+MOD($A3942-1,Settings!$B$7)</f>
        <v/>
      </c>
      <c r="G3942">
        <f>YEAR($F3942)</f>
        <v/>
      </c>
      <c r="H3942">
        <f>"Q"&amp;ROUNDUP(MONTH($F3942)/3,0)</f>
        <v/>
      </c>
      <c r="I3942">
        <f>MONTH($F3942)</f>
        <v/>
      </c>
      <c r="J3942">
        <f>CHOOSE(MONTH($F3942),"Январь","Февраль","Март","Апрель","Май","Июнь","Июль","Август","Сентябрь","Октябрь","Ноябрь","Декабрь")</f>
        <v/>
      </c>
      <c r="K3942">
        <f>DAY($F3942)</f>
        <v/>
      </c>
      <c r="L3942">
        <f>IF(MOD($A3942,10)&lt;7,"ФО_01_Крупный","ФО_"&amp;TEXT(MOD($A3942,8)+1,"00"))</f>
        <v/>
      </c>
      <c r="M3942">
        <f>IF($AB3942="Да","Регион_001_Крупный","Регион_"&amp;TEXT(MOD(QUOTIENT($A3942-1,20),180)+1,"000"))</f>
        <v/>
      </c>
      <c r="N3942">
        <f>IF($AB3942="Да","Город_"&amp;TEXT(MOD($A3942-1,250)+1,"0000"),"Город_"&amp;TEXT(MOD($A3942-1,3000)+1,"0000"))</f>
        <v/>
      </c>
      <c r="O3942">
        <f>IF($AB3942="Да","Холдинг_Крупный","Холдинг_"&amp;TEXT(MOD(QUOTIENT($A3942-1,10000),20)+1,"00"))</f>
        <v/>
      </c>
      <c r="P3942">
        <f>IF($AB3942="Да","Организация_Крупная","Организация_"&amp;TEXT(MOD(QUOTIENT($A3942-1,500),600)+1,"000"))</f>
        <v/>
      </c>
      <c r="Q3942">
        <f>"Отдел_"&amp;TEXT(MOD(QUOTIENT($A3942-1,50),100)+1,"000")</f>
        <v/>
      </c>
      <c r="R3942">
        <f>IF($AB3942="Да","Группа_Крупная","Группа_"&amp;TEXT(MOD(QUOTIENT($A3942-1,5000),30)+1,"00"))</f>
        <v/>
      </c>
      <c r="S3942">
        <f>IF($AB3942="Да","Категория_Крупная","Категория_"&amp;TEXT(MOD(QUOTIENT($A3942-1,500),120)+1,"000"))</f>
        <v/>
      </c>
      <c r="T3942">
        <f>IF($AB3942="Да","Подкатегория_Крупная","Подкатегория_"&amp;TEXT(MOD(QUOTIENT($A3942-1,50),300)+1,"000"))</f>
        <v/>
      </c>
      <c r="U3942">
        <f>"SKU_"&amp;TEXT($A3942,"0000000")</f>
        <v/>
      </c>
      <c r="V3942">
        <f>CHOOSE(MOD($A3942-1,4)+1,"Enterprise","SMB","Госсектор","Розница")</f>
        <v/>
      </c>
      <c r="W3942">
        <f>"Клиент_"&amp;TEXT(MOD($A3942-1,20000)+1,"00000")</f>
        <v/>
      </c>
      <c r="X3942">
        <f>CHOOSE(MOD($A3942-1,5)+1,"Портал","API","Импорт","Ручной ввод","Интеграция")</f>
        <v/>
      </c>
      <c r="Y3942" s="8">
        <f>ROUND(1000+MOD($A3942*37,90000)+IF($AB3942="Да",5000,0),2)</f>
        <v/>
      </c>
      <c r="Z3942">
        <f>1+MOD($A3942,20)</f>
        <v/>
      </c>
      <c r="AA3942" s="8">
        <f>ROUND($Y3942*(0.08+MOD($A3942,17)/100),2)</f>
        <v/>
      </c>
      <c r="AB3942">
        <f>IF(MOD($A3942,10)&lt;7,"Да","Нет")</f>
        <v/>
      </c>
      <c r="AC3942">
        <f>$R3942&amp;" / "&amp;$S3942&amp;" / "&amp;$T3942</f>
        <v/>
      </c>
      <c r="AD3942">
        <f>1</f>
        <v/>
      </c>
      <c r="AE3942">
        <f>IF($A3942&lt;=Settings!$B$4,"до 100",IF($A3942&lt;=Settings!$B$5,"до 10 000",IF($A3942&lt;=Settings!$B$6,"до 100 000","100 000+")))</f>
        <v/>
      </c>
    </row>
    <row r="3943">
      <c r="A3943">
        <f>ROW()-1</f>
        <v/>
      </c>
      <c r="B3943">
        <f>IF($A3943&lt;=Settings!$B$4,"small_control",IF($A3943&lt;=Settings!$B$5,"medium_10k",IF($A3943&lt;=Settings!$B$6,"large_100k","extreme_1m")))</f>
        <v/>
      </c>
      <c r="C3943">
        <f>"ORD-"&amp;TEXT(QUOTIENT($A3943-1,3)+1,"0000000")</f>
        <v/>
      </c>
      <c r="D3943">
        <f>"LINE-"&amp;TEXT($A3943,"0000000")</f>
        <v/>
      </c>
      <c r="E3943" s="7">
        <f>Settings!$B$2+$A3943-1</f>
        <v/>
      </c>
      <c r="F3943" s="7">
        <f>Settings!$B$2+MOD($A3943-1,Settings!$B$7)</f>
        <v/>
      </c>
      <c r="G3943">
        <f>YEAR($F3943)</f>
        <v/>
      </c>
      <c r="H3943">
        <f>"Q"&amp;ROUNDUP(MONTH($F3943)/3,0)</f>
        <v/>
      </c>
      <c r="I3943">
        <f>MONTH($F3943)</f>
        <v/>
      </c>
      <c r="J3943">
        <f>CHOOSE(MONTH($F3943),"Январь","Февраль","Март","Апрель","Май","Июнь","Июль","Август","Сентябрь","Октябрь","Ноябрь","Декабрь")</f>
        <v/>
      </c>
      <c r="K3943">
        <f>DAY($F3943)</f>
        <v/>
      </c>
      <c r="L3943">
        <f>IF(MOD($A3943,10)&lt;7,"ФО_01_Крупный","ФО_"&amp;TEXT(MOD($A3943,8)+1,"00"))</f>
        <v/>
      </c>
      <c r="M3943">
        <f>IF($AB3943="Да","Регион_001_Крупный","Регион_"&amp;TEXT(MOD(QUOTIENT($A3943-1,20),180)+1,"000"))</f>
        <v/>
      </c>
      <c r="N3943">
        <f>IF($AB3943="Да","Город_"&amp;TEXT(MOD($A3943-1,250)+1,"0000"),"Город_"&amp;TEXT(MOD($A3943-1,3000)+1,"0000"))</f>
        <v/>
      </c>
      <c r="O3943">
        <f>IF($AB3943="Да","Холдинг_Крупный","Холдинг_"&amp;TEXT(MOD(QUOTIENT($A3943-1,10000),20)+1,"00"))</f>
        <v/>
      </c>
      <c r="P3943">
        <f>IF($AB3943="Да","Организация_Крупная","Организация_"&amp;TEXT(MOD(QUOTIENT($A3943-1,500),600)+1,"000"))</f>
        <v/>
      </c>
      <c r="Q3943">
        <f>"Отдел_"&amp;TEXT(MOD(QUOTIENT($A3943-1,50),100)+1,"000")</f>
        <v/>
      </c>
      <c r="R3943">
        <f>IF($AB3943="Да","Группа_Крупная","Группа_"&amp;TEXT(MOD(QUOTIENT($A3943-1,5000),30)+1,"00"))</f>
        <v/>
      </c>
      <c r="S3943">
        <f>IF($AB3943="Да","Категория_Крупная","Категория_"&amp;TEXT(MOD(QUOTIENT($A3943-1,500),120)+1,"000"))</f>
        <v/>
      </c>
      <c r="T3943">
        <f>IF($AB3943="Да","Подкатегория_Крупная","Подкатегория_"&amp;TEXT(MOD(QUOTIENT($A3943-1,50),300)+1,"000"))</f>
        <v/>
      </c>
      <c r="U3943">
        <f>"SKU_"&amp;TEXT($A3943,"0000000")</f>
        <v/>
      </c>
      <c r="V3943">
        <f>CHOOSE(MOD($A3943-1,4)+1,"Enterprise","SMB","Госсектор","Розница")</f>
        <v/>
      </c>
      <c r="W3943">
        <f>"Клиент_"&amp;TEXT(MOD($A3943-1,20000)+1,"00000")</f>
        <v/>
      </c>
      <c r="X3943">
        <f>CHOOSE(MOD($A3943-1,5)+1,"Портал","API","Импорт","Ручной ввод","Интеграция")</f>
        <v/>
      </c>
      <c r="Y3943" s="8">
        <f>ROUND(1000+MOD($A3943*37,90000)+IF($AB3943="Да",5000,0),2)</f>
        <v/>
      </c>
      <c r="Z3943">
        <f>1+MOD($A3943,20)</f>
        <v/>
      </c>
      <c r="AA3943" s="8">
        <f>ROUND($Y3943*(0.08+MOD($A3943,17)/100),2)</f>
        <v/>
      </c>
      <c r="AB3943">
        <f>IF(MOD($A3943,10)&lt;7,"Да","Нет")</f>
        <v/>
      </c>
      <c r="AC3943">
        <f>$R3943&amp;" / "&amp;$S3943&amp;" / "&amp;$T3943</f>
        <v/>
      </c>
      <c r="AD3943">
        <f>1</f>
        <v/>
      </c>
      <c r="AE3943">
        <f>IF($A3943&lt;=Settings!$B$4,"до 100",IF($A3943&lt;=Settings!$B$5,"до 10 000",IF($A3943&lt;=Settings!$B$6,"до 100 000","100 000+")))</f>
        <v/>
      </c>
    </row>
    <row r="3944">
      <c r="A3944">
        <f>ROW()-1</f>
        <v/>
      </c>
      <c r="B3944">
        <f>IF($A3944&lt;=Settings!$B$4,"small_control",IF($A3944&lt;=Settings!$B$5,"medium_10k",IF($A3944&lt;=Settings!$B$6,"large_100k","extreme_1m")))</f>
        <v/>
      </c>
      <c r="C3944">
        <f>"ORD-"&amp;TEXT(QUOTIENT($A3944-1,3)+1,"0000000")</f>
        <v/>
      </c>
      <c r="D3944">
        <f>"LINE-"&amp;TEXT($A3944,"0000000")</f>
        <v/>
      </c>
      <c r="E3944" s="7">
        <f>Settings!$B$2+$A3944-1</f>
        <v/>
      </c>
      <c r="F3944" s="7">
        <f>Settings!$B$2+MOD($A3944-1,Settings!$B$7)</f>
        <v/>
      </c>
      <c r="G3944">
        <f>YEAR($F3944)</f>
        <v/>
      </c>
      <c r="H3944">
        <f>"Q"&amp;ROUNDUP(MONTH($F3944)/3,0)</f>
        <v/>
      </c>
      <c r="I3944">
        <f>MONTH($F3944)</f>
        <v/>
      </c>
      <c r="J3944">
        <f>CHOOSE(MONTH($F3944),"Январь","Февраль","Март","Апрель","Май","Июнь","Июль","Август","Сентябрь","Октябрь","Ноябрь","Декабрь")</f>
        <v/>
      </c>
      <c r="K3944">
        <f>DAY($F3944)</f>
        <v/>
      </c>
      <c r="L3944">
        <f>IF(MOD($A3944,10)&lt;7,"ФО_01_Крупный","ФО_"&amp;TEXT(MOD($A3944,8)+1,"00"))</f>
        <v/>
      </c>
      <c r="M3944">
        <f>IF($AB3944="Да","Регион_001_Крупный","Регион_"&amp;TEXT(MOD(QUOTIENT($A3944-1,20),180)+1,"000"))</f>
        <v/>
      </c>
      <c r="N3944">
        <f>IF($AB3944="Да","Город_"&amp;TEXT(MOD($A3944-1,250)+1,"0000"),"Город_"&amp;TEXT(MOD($A3944-1,3000)+1,"0000"))</f>
        <v/>
      </c>
      <c r="O3944">
        <f>IF($AB3944="Да","Холдинг_Крупный","Холдинг_"&amp;TEXT(MOD(QUOTIENT($A3944-1,10000),20)+1,"00"))</f>
        <v/>
      </c>
      <c r="P3944">
        <f>IF($AB3944="Да","Организация_Крупная","Организация_"&amp;TEXT(MOD(QUOTIENT($A3944-1,500),600)+1,"000"))</f>
        <v/>
      </c>
      <c r="Q3944">
        <f>"Отдел_"&amp;TEXT(MOD(QUOTIENT($A3944-1,50),100)+1,"000")</f>
        <v/>
      </c>
      <c r="R3944">
        <f>IF($AB3944="Да","Группа_Крупная","Группа_"&amp;TEXT(MOD(QUOTIENT($A3944-1,5000),30)+1,"00"))</f>
        <v/>
      </c>
      <c r="S3944">
        <f>IF($AB3944="Да","Категория_Крупная","Категория_"&amp;TEXT(MOD(QUOTIENT($A3944-1,500),120)+1,"000"))</f>
        <v/>
      </c>
      <c r="T3944">
        <f>IF($AB3944="Да","Подкатегория_Крупная","Подкатегория_"&amp;TEXT(MOD(QUOTIENT($A3944-1,50),300)+1,"000"))</f>
        <v/>
      </c>
      <c r="U3944">
        <f>"SKU_"&amp;TEXT($A3944,"0000000")</f>
        <v/>
      </c>
      <c r="V3944">
        <f>CHOOSE(MOD($A3944-1,4)+1,"Enterprise","SMB","Госсектор","Розница")</f>
        <v/>
      </c>
      <c r="W3944">
        <f>"Клиент_"&amp;TEXT(MOD($A3944-1,20000)+1,"00000")</f>
        <v/>
      </c>
      <c r="X3944">
        <f>CHOOSE(MOD($A3944-1,5)+1,"Портал","API","Импорт","Ручной ввод","Интеграция")</f>
        <v/>
      </c>
      <c r="Y3944" s="8">
        <f>ROUND(1000+MOD($A3944*37,90000)+IF($AB3944="Да",5000,0),2)</f>
        <v/>
      </c>
      <c r="Z3944">
        <f>1+MOD($A3944,20)</f>
        <v/>
      </c>
      <c r="AA3944" s="8">
        <f>ROUND($Y3944*(0.08+MOD($A3944,17)/100),2)</f>
        <v/>
      </c>
      <c r="AB3944">
        <f>IF(MOD($A3944,10)&lt;7,"Да","Нет")</f>
        <v/>
      </c>
      <c r="AC3944">
        <f>$R3944&amp;" / "&amp;$S3944&amp;" / "&amp;$T3944</f>
        <v/>
      </c>
      <c r="AD3944">
        <f>1</f>
        <v/>
      </c>
      <c r="AE3944">
        <f>IF($A3944&lt;=Settings!$B$4,"до 100",IF($A3944&lt;=Settings!$B$5,"до 10 000",IF($A3944&lt;=Settings!$B$6,"до 100 000","100 000+")))</f>
        <v/>
      </c>
    </row>
    <row r="3945">
      <c r="A3945">
        <f>ROW()-1</f>
        <v/>
      </c>
      <c r="B3945">
        <f>IF($A3945&lt;=Settings!$B$4,"small_control",IF($A3945&lt;=Settings!$B$5,"medium_10k",IF($A3945&lt;=Settings!$B$6,"large_100k","extreme_1m")))</f>
        <v/>
      </c>
      <c r="C3945">
        <f>"ORD-"&amp;TEXT(QUOTIENT($A3945-1,3)+1,"0000000")</f>
        <v/>
      </c>
      <c r="D3945">
        <f>"LINE-"&amp;TEXT($A3945,"0000000")</f>
        <v/>
      </c>
      <c r="E3945" s="7">
        <f>Settings!$B$2+$A3945-1</f>
        <v/>
      </c>
      <c r="F3945" s="7">
        <f>Settings!$B$2+MOD($A3945-1,Settings!$B$7)</f>
        <v/>
      </c>
      <c r="G3945">
        <f>YEAR($F3945)</f>
        <v/>
      </c>
      <c r="H3945">
        <f>"Q"&amp;ROUNDUP(MONTH($F3945)/3,0)</f>
        <v/>
      </c>
      <c r="I3945">
        <f>MONTH($F3945)</f>
        <v/>
      </c>
      <c r="J3945">
        <f>CHOOSE(MONTH($F3945),"Январь","Февраль","Март","Апрель","Май","Июнь","Июль","Август","Сентябрь","Октябрь","Ноябрь","Декабрь")</f>
        <v/>
      </c>
      <c r="K3945">
        <f>DAY($F3945)</f>
        <v/>
      </c>
      <c r="L3945">
        <f>IF(MOD($A3945,10)&lt;7,"ФО_01_Крупный","ФО_"&amp;TEXT(MOD($A3945,8)+1,"00"))</f>
        <v/>
      </c>
      <c r="M3945">
        <f>IF($AB3945="Да","Регион_001_Крупный","Регион_"&amp;TEXT(MOD(QUOTIENT($A3945-1,20),180)+1,"000"))</f>
        <v/>
      </c>
      <c r="N3945">
        <f>IF($AB3945="Да","Город_"&amp;TEXT(MOD($A3945-1,250)+1,"0000"),"Город_"&amp;TEXT(MOD($A3945-1,3000)+1,"0000"))</f>
        <v/>
      </c>
      <c r="O3945">
        <f>IF($AB3945="Да","Холдинг_Крупный","Холдинг_"&amp;TEXT(MOD(QUOTIENT($A3945-1,10000),20)+1,"00"))</f>
        <v/>
      </c>
      <c r="P3945">
        <f>IF($AB3945="Да","Организация_Крупная","Организация_"&amp;TEXT(MOD(QUOTIENT($A3945-1,500),600)+1,"000"))</f>
        <v/>
      </c>
      <c r="Q3945">
        <f>"Отдел_"&amp;TEXT(MOD(QUOTIENT($A3945-1,50),100)+1,"000")</f>
        <v/>
      </c>
      <c r="R3945">
        <f>IF($AB3945="Да","Группа_Крупная","Группа_"&amp;TEXT(MOD(QUOTIENT($A3945-1,5000),30)+1,"00"))</f>
        <v/>
      </c>
      <c r="S3945">
        <f>IF($AB3945="Да","Категория_Крупная","Категория_"&amp;TEXT(MOD(QUOTIENT($A3945-1,500),120)+1,"000"))</f>
        <v/>
      </c>
      <c r="T3945">
        <f>IF($AB3945="Да","Подкатегория_Крупная","Подкатегория_"&amp;TEXT(MOD(QUOTIENT($A3945-1,50),300)+1,"000"))</f>
        <v/>
      </c>
      <c r="U3945">
        <f>"SKU_"&amp;TEXT($A3945,"0000000")</f>
        <v/>
      </c>
      <c r="V3945">
        <f>CHOOSE(MOD($A3945-1,4)+1,"Enterprise","SMB","Госсектор","Розница")</f>
        <v/>
      </c>
      <c r="W3945">
        <f>"Клиент_"&amp;TEXT(MOD($A3945-1,20000)+1,"00000")</f>
        <v/>
      </c>
      <c r="X3945">
        <f>CHOOSE(MOD($A3945-1,5)+1,"Портал","API","Импорт","Ручной ввод","Интеграция")</f>
        <v/>
      </c>
      <c r="Y3945" s="8">
        <f>ROUND(1000+MOD($A3945*37,90000)+IF($AB3945="Да",5000,0),2)</f>
        <v/>
      </c>
      <c r="Z3945">
        <f>1+MOD($A3945,20)</f>
        <v/>
      </c>
      <c r="AA3945" s="8">
        <f>ROUND($Y3945*(0.08+MOD($A3945,17)/100),2)</f>
        <v/>
      </c>
      <c r="AB3945">
        <f>IF(MOD($A3945,10)&lt;7,"Да","Нет")</f>
        <v/>
      </c>
      <c r="AC3945">
        <f>$R3945&amp;" / "&amp;$S3945&amp;" / "&amp;$T3945</f>
        <v/>
      </c>
      <c r="AD3945">
        <f>1</f>
        <v/>
      </c>
      <c r="AE3945">
        <f>IF($A3945&lt;=Settings!$B$4,"до 100",IF($A3945&lt;=Settings!$B$5,"до 10 000",IF($A3945&lt;=Settings!$B$6,"до 100 000","100 000+")))</f>
        <v/>
      </c>
    </row>
    <row r="3946">
      <c r="A3946">
        <f>ROW()-1</f>
        <v/>
      </c>
      <c r="B3946">
        <f>IF($A3946&lt;=Settings!$B$4,"small_control",IF($A3946&lt;=Settings!$B$5,"medium_10k",IF($A3946&lt;=Settings!$B$6,"large_100k","extreme_1m")))</f>
        <v/>
      </c>
      <c r="C3946">
        <f>"ORD-"&amp;TEXT(QUOTIENT($A3946-1,3)+1,"0000000")</f>
        <v/>
      </c>
      <c r="D3946">
        <f>"LINE-"&amp;TEXT($A3946,"0000000")</f>
        <v/>
      </c>
      <c r="E3946" s="7">
        <f>Settings!$B$2+$A3946-1</f>
        <v/>
      </c>
      <c r="F3946" s="7">
        <f>Settings!$B$2+MOD($A3946-1,Settings!$B$7)</f>
        <v/>
      </c>
      <c r="G3946">
        <f>YEAR($F3946)</f>
        <v/>
      </c>
      <c r="H3946">
        <f>"Q"&amp;ROUNDUP(MONTH($F3946)/3,0)</f>
        <v/>
      </c>
      <c r="I3946">
        <f>MONTH($F3946)</f>
        <v/>
      </c>
      <c r="J3946">
        <f>CHOOSE(MONTH($F3946),"Январь","Февраль","Март","Апрель","Май","Июнь","Июль","Август","Сентябрь","Октябрь","Ноябрь","Декабрь")</f>
        <v/>
      </c>
      <c r="K3946">
        <f>DAY($F3946)</f>
        <v/>
      </c>
      <c r="L3946">
        <f>IF(MOD($A3946,10)&lt;7,"ФО_01_Крупный","ФО_"&amp;TEXT(MOD($A3946,8)+1,"00"))</f>
        <v/>
      </c>
      <c r="M3946">
        <f>IF($AB3946="Да","Регион_001_Крупный","Регион_"&amp;TEXT(MOD(QUOTIENT($A3946-1,20),180)+1,"000"))</f>
        <v/>
      </c>
      <c r="N3946">
        <f>IF($AB3946="Да","Город_"&amp;TEXT(MOD($A3946-1,250)+1,"0000"),"Город_"&amp;TEXT(MOD($A3946-1,3000)+1,"0000"))</f>
        <v/>
      </c>
      <c r="O3946">
        <f>IF($AB3946="Да","Холдинг_Крупный","Холдинг_"&amp;TEXT(MOD(QUOTIENT($A3946-1,10000),20)+1,"00"))</f>
        <v/>
      </c>
      <c r="P3946">
        <f>IF($AB3946="Да","Организация_Крупная","Организация_"&amp;TEXT(MOD(QUOTIENT($A3946-1,500),600)+1,"000"))</f>
        <v/>
      </c>
      <c r="Q3946">
        <f>"Отдел_"&amp;TEXT(MOD(QUOTIENT($A3946-1,50),100)+1,"000")</f>
        <v/>
      </c>
      <c r="R3946">
        <f>IF($AB3946="Да","Группа_Крупная","Группа_"&amp;TEXT(MOD(QUOTIENT($A3946-1,5000),30)+1,"00"))</f>
        <v/>
      </c>
      <c r="S3946">
        <f>IF($AB3946="Да","Категория_Крупная","Категория_"&amp;TEXT(MOD(QUOTIENT($A3946-1,500),120)+1,"000"))</f>
        <v/>
      </c>
      <c r="T3946">
        <f>IF($AB3946="Да","Подкатегория_Крупная","Подкатегория_"&amp;TEXT(MOD(QUOTIENT($A3946-1,50),300)+1,"000"))</f>
        <v/>
      </c>
      <c r="U3946">
        <f>"SKU_"&amp;TEXT($A3946,"0000000")</f>
        <v/>
      </c>
      <c r="V3946">
        <f>CHOOSE(MOD($A3946-1,4)+1,"Enterprise","SMB","Госсектор","Розница")</f>
        <v/>
      </c>
      <c r="W3946">
        <f>"Клиент_"&amp;TEXT(MOD($A3946-1,20000)+1,"00000")</f>
        <v/>
      </c>
      <c r="X3946">
        <f>CHOOSE(MOD($A3946-1,5)+1,"Портал","API","Импорт","Ручной ввод","Интеграция")</f>
        <v/>
      </c>
      <c r="Y3946" s="8">
        <f>ROUND(1000+MOD($A3946*37,90000)+IF($AB3946="Да",5000,0),2)</f>
        <v/>
      </c>
      <c r="Z3946">
        <f>1+MOD($A3946,20)</f>
        <v/>
      </c>
      <c r="AA3946" s="8">
        <f>ROUND($Y3946*(0.08+MOD($A3946,17)/100),2)</f>
        <v/>
      </c>
      <c r="AB3946">
        <f>IF(MOD($A3946,10)&lt;7,"Да","Нет")</f>
        <v/>
      </c>
      <c r="AC3946">
        <f>$R3946&amp;" / "&amp;$S3946&amp;" / "&amp;$T3946</f>
        <v/>
      </c>
      <c r="AD3946">
        <f>1</f>
        <v/>
      </c>
      <c r="AE3946">
        <f>IF($A3946&lt;=Settings!$B$4,"до 100",IF($A3946&lt;=Settings!$B$5,"до 10 000",IF($A3946&lt;=Settings!$B$6,"до 100 000","100 000+")))</f>
        <v/>
      </c>
    </row>
    <row r="3947">
      <c r="A3947">
        <f>ROW()-1</f>
        <v/>
      </c>
      <c r="B3947">
        <f>IF($A3947&lt;=Settings!$B$4,"small_control",IF($A3947&lt;=Settings!$B$5,"medium_10k",IF($A3947&lt;=Settings!$B$6,"large_100k","extreme_1m")))</f>
        <v/>
      </c>
      <c r="C3947">
        <f>"ORD-"&amp;TEXT(QUOTIENT($A3947-1,3)+1,"0000000")</f>
        <v/>
      </c>
      <c r="D3947">
        <f>"LINE-"&amp;TEXT($A3947,"0000000")</f>
        <v/>
      </c>
      <c r="E3947" s="7">
        <f>Settings!$B$2+$A3947-1</f>
        <v/>
      </c>
      <c r="F3947" s="7">
        <f>Settings!$B$2+MOD($A3947-1,Settings!$B$7)</f>
        <v/>
      </c>
      <c r="G3947">
        <f>YEAR($F3947)</f>
        <v/>
      </c>
      <c r="H3947">
        <f>"Q"&amp;ROUNDUP(MONTH($F3947)/3,0)</f>
        <v/>
      </c>
      <c r="I3947">
        <f>MONTH($F3947)</f>
        <v/>
      </c>
      <c r="J3947">
        <f>CHOOSE(MONTH($F3947),"Январь","Февраль","Март","Апрель","Май","Июнь","Июль","Август","Сентябрь","Октябрь","Ноябрь","Декабрь")</f>
        <v/>
      </c>
      <c r="K3947">
        <f>DAY($F3947)</f>
        <v/>
      </c>
      <c r="L3947">
        <f>IF(MOD($A3947,10)&lt;7,"ФО_01_Крупный","ФО_"&amp;TEXT(MOD($A3947,8)+1,"00"))</f>
        <v/>
      </c>
      <c r="M3947">
        <f>IF($AB3947="Да","Регион_001_Крупный","Регион_"&amp;TEXT(MOD(QUOTIENT($A3947-1,20),180)+1,"000"))</f>
        <v/>
      </c>
      <c r="N3947">
        <f>IF($AB3947="Да","Город_"&amp;TEXT(MOD($A3947-1,250)+1,"0000"),"Город_"&amp;TEXT(MOD($A3947-1,3000)+1,"0000"))</f>
        <v/>
      </c>
      <c r="O3947">
        <f>IF($AB3947="Да","Холдинг_Крупный","Холдинг_"&amp;TEXT(MOD(QUOTIENT($A3947-1,10000),20)+1,"00"))</f>
        <v/>
      </c>
      <c r="P3947">
        <f>IF($AB3947="Да","Организация_Крупная","Организация_"&amp;TEXT(MOD(QUOTIENT($A3947-1,500),600)+1,"000"))</f>
        <v/>
      </c>
      <c r="Q3947">
        <f>"Отдел_"&amp;TEXT(MOD(QUOTIENT($A3947-1,50),100)+1,"000")</f>
        <v/>
      </c>
      <c r="R3947">
        <f>IF($AB3947="Да","Группа_Крупная","Группа_"&amp;TEXT(MOD(QUOTIENT($A3947-1,5000),30)+1,"00"))</f>
        <v/>
      </c>
      <c r="S3947">
        <f>IF($AB3947="Да","Категория_Крупная","Категория_"&amp;TEXT(MOD(QUOTIENT($A3947-1,500),120)+1,"000"))</f>
        <v/>
      </c>
      <c r="T3947">
        <f>IF($AB3947="Да","Подкатегория_Крупная","Подкатегория_"&amp;TEXT(MOD(QUOTIENT($A3947-1,50),300)+1,"000"))</f>
        <v/>
      </c>
      <c r="U3947">
        <f>"SKU_"&amp;TEXT($A3947,"0000000")</f>
        <v/>
      </c>
      <c r="V3947">
        <f>CHOOSE(MOD($A3947-1,4)+1,"Enterprise","SMB","Госсектор","Розница")</f>
        <v/>
      </c>
      <c r="W3947">
        <f>"Клиент_"&amp;TEXT(MOD($A3947-1,20000)+1,"00000")</f>
        <v/>
      </c>
      <c r="X3947">
        <f>CHOOSE(MOD($A3947-1,5)+1,"Портал","API","Импорт","Ручной ввод","Интеграция")</f>
        <v/>
      </c>
      <c r="Y3947" s="8">
        <f>ROUND(1000+MOD($A3947*37,90000)+IF($AB3947="Да",5000,0),2)</f>
        <v/>
      </c>
      <c r="Z3947">
        <f>1+MOD($A3947,20)</f>
        <v/>
      </c>
      <c r="AA3947" s="8">
        <f>ROUND($Y3947*(0.08+MOD($A3947,17)/100),2)</f>
        <v/>
      </c>
      <c r="AB3947">
        <f>IF(MOD($A3947,10)&lt;7,"Да","Нет")</f>
        <v/>
      </c>
      <c r="AC3947">
        <f>$R3947&amp;" / "&amp;$S3947&amp;" / "&amp;$T3947</f>
        <v/>
      </c>
      <c r="AD3947">
        <f>1</f>
        <v/>
      </c>
      <c r="AE3947">
        <f>IF($A3947&lt;=Settings!$B$4,"до 100",IF($A3947&lt;=Settings!$B$5,"до 10 000",IF($A3947&lt;=Settings!$B$6,"до 100 000","100 000+")))</f>
        <v/>
      </c>
    </row>
    <row r="3948">
      <c r="A3948">
        <f>ROW()-1</f>
        <v/>
      </c>
      <c r="B3948">
        <f>IF($A3948&lt;=Settings!$B$4,"small_control",IF($A3948&lt;=Settings!$B$5,"medium_10k",IF($A3948&lt;=Settings!$B$6,"large_100k","extreme_1m")))</f>
        <v/>
      </c>
      <c r="C3948">
        <f>"ORD-"&amp;TEXT(QUOTIENT($A3948-1,3)+1,"0000000")</f>
        <v/>
      </c>
      <c r="D3948">
        <f>"LINE-"&amp;TEXT($A3948,"0000000")</f>
        <v/>
      </c>
      <c r="E3948" s="7">
        <f>Settings!$B$2+$A3948-1</f>
        <v/>
      </c>
      <c r="F3948" s="7">
        <f>Settings!$B$2+MOD($A3948-1,Settings!$B$7)</f>
        <v/>
      </c>
      <c r="G3948">
        <f>YEAR($F3948)</f>
        <v/>
      </c>
      <c r="H3948">
        <f>"Q"&amp;ROUNDUP(MONTH($F3948)/3,0)</f>
        <v/>
      </c>
      <c r="I3948">
        <f>MONTH($F3948)</f>
        <v/>
      </c>
      <c r="J3948">
        <f>CHOOSE(MONTH($F3948),"Январь","Февраль","Март","Апрель","Май","Июнь","Июль","Август","Сентябрь","Октябрь","Ноябрь","Декабрь")</f>
        <v/>
      </c>
      <c r="K3948">
        <f>DAY($F3948)</f>
        <v/>
      </c>
      <c r="L3948">
        <f>IF(MOD($A3948,10)&lt;7,"ФО_01_Крупный","ФО_"&amp;TEXT(MOD($A3948,8)+1,"00"))</f>
        <v/>
      </c>
      <c r="M3948">
        <f>IF($AB3948="Да","Регион_001_Крупный","Регион_"&amp;TEXT(MOD(QUOTIENT($A3948-1,20),180)+1,"000"))</f>
        <v/>
      </c>
      <c r="N3948">
        <f>IF($AB3948="Да","Город_"&amp;TEXT(MOD($A3948-1,250)+1,"0000"),"Город_"&amp;TEXT(MOD($A3948-1,3000)+1,"0000"))</f>
        <v/>
      </c>
      <c r="O3948">
        <f>IF($AB3948="Да","Холдинг_Крупный","Холдинг_"&amp;TEXT(MOD(QUOTIENT($A3948-1,10000),20)+1,"00"))</f>
        <v/>
      </c>
      <c r="P3948">
        <f>IF($AB3948="Да","Организация_Крупная","Организация_"&amp;TEXT(MOD(QUOTIENT($A3948-1,500),600)+1,"000"))</f>
        <v/>
      </c>
      <c r="Q3948">
        <f>"Отдел_"&amp;TEXT(MOD(QUOTIENT($A3948-1,50),100)+1,"000")</f>
        <v/>
      </c>
      <c r="R3948">
        <f>IF($AB3948="Да","Группа_Крупная","Группа_"&amp;TEXT(MOD(QUOTIENT($A3948-1,5000),30)+1,"00"))</f>
        <v/>
      </c>
      <c r="S3948">
        <f>IF($AB3948="Да","Категория_Крупная","Категория_"&amp;TEXT(MOD(QUOTIENT($A3948-1,500),120)+1,"000"))</f>
        <v/>
      </c>
      <c r="T3948">
        <f>IF($AB3948="Да","Подкатегория_Крупная","Подкатегория_"&amp;TEXT(MOD(QUOTIENT($A3948-1,50),300)+1,"000"))</f>
        <v/>
      </c>
      <c r="U3948">
        <f>"SKU_"&amp;TEXT($A3948,"0000000")</f>
        <v/>
      </c>
      <c r="V3948">
        <f>CHOOSE(MOD($A3948-1,4)+1,"Enterprise","SMB","Госсектор","Розница")</f>
        <v/>
      </c>
      <c r="W3948">
        <f>"Клиент_"&amp;TEXT(MOD($A3948-1,20000)+1,"00000")</f>
        <v/>
      </c>
      <c r="X3948">
        <f>CHOOSE(MOD($A3948-1,5)+1,"Портал","API","Импорт","Ручной ввод","Интеграция")</f>
        <v/>
      </c>
      <c r="Y3948" s="8">
        <f>ROUND(1000+MOD($A3948*37,90000)+IF($AB3948="Да",5000,0),2)</f>
        <v/>
      </c>
      <c r="Z3948">
        <f>1+MOD($A3948,20)</f>
        <v/>
      </c>
      <c r="AA3948" s="8">
        <f>ROUND($Y3948*(0.08+MOD($A3948,17)/100),2)</f>
        <v/>
      </c>
      <c r="AB3948">
        <f>IF(MOD($A3948,10)&lt;7,"Да","Нет")</f>
        <v/>
      </c>
      <c r="AC3948">
        <f>$R3948&amp;" / "&amp;$S3948&amp;" / "&amp;$T3948</f>
        <v/>
      </c>
      <c r="AD3948">
        <f>1</f>
        <v/>
      </c>
      <c r="AE3948">
        <f>IF($A3948&lt;=Settings!$B$4,"до 100",IF($A3948&lt;=Settings!$B$5,"до 10 000",IF($A3948&lt;=Settings!$B$6,"до 100 000","100 000+")))</f>
        <v/>
      </c>
    </row>
    <row r="3949">
      <c r="A3949">
        <f>ROW()-1</f>
        <v/>
      </c>
      <c r="B3949">
        <f>IF($A3949&lt;=Settings!$B$4,"small_control",IF($A3949&lt;=Settings!$B$5,"medium_10k",IF($A3949&lt;=Settings!$B$6,"large_100k","extreme_1m")))</f>
        <v/>
      </c>
      <c r="C3949">
        <f>"ORD-"&amp;TEXT(QUOTIENT($A3949-1,3)+1,"0000000")</f>
        <v/>
      </c>
      <c r="D3949">
        <f>"LINE-"&amp;TEXT($A3949,"0000000")</f>
        <v/>
      </c>
      <c r="E3949" s="7">
        <f>Settings!$B$2+$A3949-1</f>
        <v/>
      </c>
      <c r="F3949" s="7">
        <f>Settings!$B$2+MOD($A3949-1,Settings!$B$7)</f>
        <v/>
      </c>
      <c r="G3949">
        <f>YEAR($F3949)</f>
        <v/>
      </c>
      <c r="H3949">
        <f>"Q"&amp;ROUNDUP(MONTH($F3949)/3,0)</f>
        <v/>
      </c>
      <c r="I3949">
        <f>MONTH($F3949)</f>
        <v/>
      </c>
      <c r="J3949">
        <f>CHOOSE(MONTH($F3949),"Январь","Февраль","Март","Апрель","Май","Июнь","Июль","Август","Сентябрь","Октябрь","Ноябрь","Декабрь")</f>
        <v/>
      </c>
      <c r="K3949">
        <f>DAY($F3949)</f>
        <v/>
      </c>
      <c r="L3949">
        <f>IF(MOD($A3949,10)&lt;7,"ФО_01_Крупный","ФО_"&amp;TEXT(MOD($A3949,8)+1,"00"))</f>
        <v/>
      </c>
      <c r="M3949">
        <f>IF($AB3949="Да","Регион_001_Крупный","Регион_"&amp;TEXT(MOD(QUOTIENT($A3949-1,20),180)+1,"000"))</f>
        <v/>
      </c>
      <c r="N3949">
        <f>IF($AB3949="Да","Город_"&amp;TEXT(MOD($A3949-1,250)+1,"0000"),"Город_"&amp;TEXT(MOD($A3949-1,3000)+1,"0000"))</f>
        <v/>
      </c>
      <c r="O3949">
        <f>IF($AB3949="Да","Холдинг_Крупный","Холдинг_"&amp;TEXT(MOD(QUOTIENT($A3949-1,10000),20)+1,"00"))</f>
        <v/>
      </c>
      <c r="P3949">
        <f>IF($AB3949="Да","Организация_Крупная","Организация_"&amp;TEXT(MOD(QUOTIENT($A3949-1,500),600)+1,"000"))</f>
        <v/>
      </c>
      <c r="Q3949">
        <f>"Отдел_"&amp;TEXT(MOD(QUOTIENT($A3949-1,50),100)+1,"000")</f>
        <v/>
      </c>
      <c r="R3949">
        <f>IF($AB3949="Да","Группа_Крупная","Группа_"&amp;TEXT(MOD(QUOTIENT($A3949-1,5000),30)+1,"00"))</f>
        <v/>
      </c>
      <c r="S3949">
        <f>IF($AB3949="Да","Категория_Крупная","Категория_"&amp;TEXT(MOD(QUOTIENT($A3949-1,500),120)+1,"000"))</f>
        <v/>
      </c>
      <c r="T3949">
        <f>IF($AB3949="Да","Подкатегория_Крупная","Подкатегория_"&amp;TEXT(MOD(QUOTIENT($A3949-1,50),300)+1,"000"))</f>
        <v/>
      </c>
      <c r="U3949">
        <f>"SKU_"&amp;TEXT($A3949,"0000000")</f>
        <v/>
      </c>
      <c r="V3949">
        <f>CHOOSE(MOD($A3949-1,4)+1,"Enterprise","SMB","Госсектор","Розница")</f>
        <v/>
      </c>
      <c r="W3949">
        <f>"Клиент_"&amp;TEXT(MOD($A3949-1,20000)+1,"00000")</f>
        <v/>
      </c>
      <c r="X3949">
        <f>CHOOSE(MOD($A3949-1,5)+1,"Портал","API","Импорт","Ручной ввод","Интеграция")</f>
        <v/>
      </c>
      <c r="Y3949" s="8">
        <f>ROUND(1000+MOD($A3949*37,90000)+IF($AB3949="Да",5000,0),2)</f>
        <v/>
      </c>
      <c r="Z3949">
        <f>1+MOD($A3949,20)</f>
        <v/>
      </c>
      <c r="AA3949" s="8">
        <f>ROUND($Y3949*(0.08+MOD($A3949,17)/100),2)</f>
        <v/>
      </c>
      <c r="AB3949">
        <f>IF(MOD($A3949,10)&lt;7,"Да","Нет")</f>
        <v/>
      </c>
      <c r="AC3949">
        <f>$R3949&amp;" / "&amp;$S3949&amp;" / "&amp;$T3949</f>
        <v/>
      </c>
      <c r="AD3949">
        <f>1</f>
        <v/>
      </c>
      <c r="AE3949">
        <f>IF($A3949&lt;=Settings!$B$4,"до 100",IF($A3949&lt;=Settings!$B$5,"до 10 000",IF($A3949&lt;=Settings!$B$6,"до 100 000","100 000+")))</f>
        <v/>
      </c>
    </row>
    <row r="3950">
      <c r="A3950">
        <f>ROW()-1</f>
        <v/>
      </c>
      <c r="B3950">
        <f>IF($A3950&lt;=Settings!$B$4,"small_control",IF($A3950&lt;=Settings!$B$5,"medium_10k",IF($A3950&lt;=Settings!$B$6,"large_100k","extreme_1m")))</f>
        <v/>
      </c>
      <c r="C3950">
        <f>"ORD-"&amp;TEXT(QUOTIENT($A3950-1,3)+1,"0000000")</f>
        <v/>
      </c>
      <c r="D3950">
        <f>"LINE-"&amp;TEXT($A3950,"0000000")</f>
        <v/>
      </c>
      <c r="E3950" s="7">
        <f>Settings!$B$2+$A3950-1</f>
        <v/>
      </c>
      <c r="F3950" s="7">
        <f>Settings!$B$2+MOD($A3950-1,Settings!$B$7)</f>
        <v/>
      </c>
      <c r="G3950">
        <f>YEAR($F3950)</f>
        <v/>
      </c>
      <c r="H3950">
        <f>"Q"&amp;ROUNDUP(MONTH($F3950)/3,0)</f>
        <v/>
      </c>
      <c r="I3950">
        <f>MONTH($F3950)</f>
        <v/>
      </c>
      <c r="J3950">
        <f>CHOOSE(MONTH($F3950),"Январь","Февраль","Март","Апрель","Май","Июнь","Июль","Август","Сентябрь","Октябрь","Ноябрь","Декабрь")</f>
        <v/>
      </c>
      <c r="K3950">
        <f>DAY($F3950)</f>
        <v/>
      </c>
      <c r="L3950">
        <f>IF(MOD($A3950,10)&lt;7,"ФО_01_Крупный","ФО_"&amp;TEXT(MOD($A3950,8)+1,"00"))</f>
        <v/>
      </c>
      <c r="M3950">
        <f>IF($AB3950="Да","Регион_001_Крупный","Регион_"&amp;TEXT(MOD(QUOTIENT($A3950-1,20),180)+1,"000"))</f>
        <v/>
      </c>
      <c r="N3950">
        <f>IF($AB3950="Да","Город_"&amp;TEXT(MOD($A3950-1,250)+1,"0000"),"Город_"&amp;TEXT(MOD($A3950-1,3000)+1,"0000"))</f>
        <v/>
      </c>
      <c r="O3950">
        <f>IF($AB3950="Да","Холдинг_Крупный","Холдинг_"&amp;TEXT(MOD(QUOTIENT($A3950-1,10000),20)+1,"00"))</f>
        <v/>
      </c>
      <c r="P3950">
        <f>IF($AB3950="Да","Организация_Крупная","Организация_"&amp;TEXT(MOD(QUOTIENT($A3950-1,500),600)+1,"000"))</f>
        <v/>
      </c>
      <c r="Q3950">
        <f>"Отдел_"&amp;TEXT(MOD(QUOTIENT($A3950-1,50),100)+1,"000")</f>
        <v/>
      </c>
      <c r="R3950">
        <f>IF($AB3950="Да","Группа_Крупная","Группа_"&amp;TEXT(MOD(QUOTIENT($A3950-1,5000),30)+1,"00"))</f>
        <v/>
      </c>
      <c r="S3950">
        <f>IF($AB3950="Да","Категория_Крупная","Категория_"&amp;TEXT(MOD(QUOTIENT($A3950-1,500),120)+1,"000"))</f>
        <v/>
      </c>
      <c r="T3950">
        <f>IF($AB3950="Да","Подкатегория_Крупная","Подкатегория_"&amp;TEXT(MOD(QUOTIENT($A3950-1,50),300)+1,"000"))</f>
        <v/>
      </c>
      <c r="U3950">
        <f>"SKU_"&amp;TEXT($A3950,"0000000")</f>
        <v/>
      </c>
      <c r="V3950">
        <f>CHOOSE(MOD($A3950-1,4)+1,"Enterprise","SMB","Госсектор","Розница")</f>
        <v/>
      </c>
      <c r="W3950">
        <f>"Клиент_"&amp;TEXT(MOD($A3950-1,20000)+1,"00000")</f>
        <v/>
      </c>
      <c r="X3950">
        <f>CHOOSE(MOD($A3950-1,5)+1,"Портал","API","Импорт","Ручной ввод","Интеграция")</f>
        <v/>
      </c>
      <c r="Y3950" s="8">
        <f>ROUND(1000+MOD($A3950*37,90000)+IF($AB3950="Да",5000,0),2)</f>
        <v/>
      </c>
      <c r="Z3950">
        <f>1+MOD($A3950,20)</f>
        <v/>
      </c>
      <c r="AA3950" s="8">
        <f>ROUND($Y3950*(0.08+MOD($A3950,17)/100),2)</f>
        <v/>
      </c>
      <c r="AB3950">
        <f>IF(MOD($A3950,10)&lt;7,"Да","Нет")</f>
        <v/>
      </c>
      <c r="AC3950">
        <f>$R3950&amp;" / "&amp;$S3950&amp;" / "&amp;$T3950</f>
        <v/>
      </c>
      <c r="AD3950">
        <f>1</f>
        <v/>
      </c>
      <c r="AE3950">
        <f>IF($A3950&lt;=Settings!$B$4,"до 100",IF($A3950&lt;=Settings!$B$5,"до 10 000",IF($A3950&lt;=Settings!$B$6,"до 100 000","100 000+")))</f>
        <v/>
      </c>
    </row>
    <row r="3951">
      <c r="A3951">
        <f>ROW()-1</f>
        <v/>
      </c>
      <c r="B3951">
        <f>IF($A3951&lt;=Settings!$B$4,"small_control",IF($A3951&lt;=Settings!$B$5,"medium_10k",IF($A3951&lt;=Settings!$B$6,"large_100k","extreme_1m")))</f>
        <v/>
      </c>
      <c r="C3951">
        <f>"ORD-"&amp;TEXT(QUOTIENT($A3951-1,3)+1,"0000000")</f>
        <v/>
      </c>
      <c r="D3951">
        <f>"LINE-"&amp;TEXT($A3951,"0000000")</f>
        <v/>
      </c>
      <c r="E3951" s="7">
        <f>Settings!$B$2+$A3951-1</f>
        <v/>
      </c>
      <c r="F3951" s="7">
        <f>Settings!$B$2+MOD($A3951-1,Settings!$B$7)</f>
        <v/>
      </c>
      <c r="G3951">
        <f>YEAR($F3951)</f>
        <v/>
      </c>
      <c r="H3951">
        <f>"Q"&amp;ROUNDUP(MONTH($F3951)/3,0)</f>
        <v/>
      </c>
      <c r="I3951">
        <f>MONTH($F3951)</f>
        <v/>
      </c>
      <c r="J3951">
        <f>CHOOSE(MONTH($F3951),"Январь","Февраль","Март","Апрель","Май","Июнь","Июль","Август","Сентябрь","Октябрь","Ноябрь","Декабрь")</f>
        <v/>
      </c>
      <c r="K3951">
        <f>DAY($F3951)</f>
        <v/>
      </c>
      <c r="L3951">
        <f>IF(MOD($A3951,10)&lt;7,"ФО_01_Крупный","ФО_"&amp;TEXT(MOD($A3951,8)+1,"00"))</f>
        <v/>
      </c>
      <c r="M3951">
        <f>IF($AB3951="Да","Регион_001_Крупный","Регион_"&amp;TEXT(MOD(QUOTIENT($A3951-1,20),180)+1,"000"))</f>
        <v/>
      </c>
      <c r="N3951">
        <f>IF($AB3951="Да","Город_"&amp;TEXT(MOD($A3951-1,250)+1,"0000"),"Город_"&amp;TEXT(MOD($A3951-1,3000)+1,"0000"))</f>
        <v/>
      </c>
      <c r="O3951">
        <f>IF($AB3951="Да","Холдинг_Крупный","Холдинг_"&amp;TEXT(MOD(QUOTIENT($A3951-1,10000),20)+1,"00"))</f>
        <v/>
      </c>
      <c r="P3951">
        <f>IF($AB3951="Да","Организация_Крупная","Организация_"&amp;TEXT(MOD(QUOTIENT($A3951-1,500),600)+1,"000"))</f>
        <v/>
      </c>
      <c r="Q3951">
        <f>"Отдел_"&amp;TEXT(MOD(QUOTIENT($A3951-1,50),100)+1,"000")</f>
        <v/>
      </c>
      <c r="R3951">
        <f>IF($AB3951="Да","Группа_Крупная","Группа_"&amp;TEXT(MOD(QUOTIENT($A3951-1,5000),30)+1,"00"))</f>
        <v/>
      </c>
      <c r="S3951">
        <f>IF($AB3951="Да","Категория_Крупная","Категория_"&amp;TEXT(MOD(QUOTIENT($A3951-1,500),120)+1,"000"))</f>
        <v/>
      </c>
      <c r="T3951">
        <f>IF($AB3951="Да","Подкатегория_Крупная","Подкатегория_"&amp;TEXT(MOD(QUOTIENT($A3951-1,50),300)+1,"000"))</f>
        <v/>
      </c>
      <c r="U3951">
        <f>"SKU_"&amp;TEXT($A3951,"0000000")</f>
        <v/>
      </c>
      <c r="V3951">
        <f>CHOOSE(MOD($A3951-1,4)+1,"Enterprise","SMB","Госсектор","Розница")</f>
        <v/>
      </c>
      <c r="W3951">
        <f>"Клиент_"&amp;TEXT(MOD($A3951-1,20000)+1,"00000")</f>
        <v/>
      </c>
      <c r="X3951">
        <f>CHOOSE(MOD($A3951-1,5)+1,"Портал","API","Импорт","Ручной ввод","Интеграция")</f>
        <v/>
      </c>
      <c r="Y3951" s="8">
        <f>ROUND(1000+MOD($A3951*37,90000)+IF($AB3951="Да",5000,0),2)</f>
        <v/>
      </c>
      <c r="Z3951">
        <f>1+MOD($A3951,20)</f>
        <v/>
      </c>
      <c r="AA3951" s="8">
        <f>ROUND($Y3951*(0.08+MOD($A3951,17)/100),2)</f>
        <v/>
      </c>
      <c r="AB3951">
        <f>IF(MOD($A3951,10)&lt;7,"Да","Нет")</f>
        <v/>
      </c>
      <c r="AC3951">
        <f>$R3951&amp;" / "&amp;$S3951&amp;" / "&amp;$T3951</f>
        <v/>
      </c>
      <c r="AD3951">
        <f>1</f>
        <v/>
      </c>
      <c r="AE3951">
        <f>IF($A3951&lt;=Settings!$B$4,"до 100",IF($A3951&lt;=Settings!$B$5,"до 10 000",IF($A3951&lt;=Settings!$B$6,"до 100 000","100 000+")))</f>
        <v/>
      </c>
    </row>
    <row r="3952">
      <c r="A3952">
        <f>ROW()-1</f>
        <v/>
      </c>
      <c r="B3952">
        <f>IF($A3952&lt;=Settings!$B$4,"small_control",IF($A3952&lt;=Settings!$B$5,"medium_10k",IF($A3952&lt;=Settings!$B$6,"large_100k","extreme_1m")))</f>
        <v/>
      </c>
      <c r="C3952">
        <f>"ORD-"&amp;TEXT(QUOTIENT($A3952-1,3)+1,"0000000")</f>
        <v/>
      </c>
      <c r="D3952">
        <f>"LINE-"&amp;TEXT($A3952,"0000000")</f>
        <v/>
      </c>
      <c r="E3952" s="7">
        <f>Settings!$B$2+$A3952-1</f>
        <v/>
      </c>
      <c r="F3952" s="7">
        <f>Settings!$B$2+MOD($A3952-1,Settings!$B$7)</f>
        <v/>
      </c>
      <c r="G3952">
        <f>YEAR($F3952)</f>
        <v/>
      </c>
      <c r="H3952">
        <f>"Q"&amp;ROUNDUP(MONTH($F3952)/3,0)</f>
        <v/>
      </c>
      <c r="I3952">
        <f>MONTH($F3952)</f>
        <v/>
      </c>
      <c r="J3952">
        <f>CHOOSE(MONTH($F3952),"Январь","Февраль","Март","Апрель","Май","Июнь","Июль","Август","Сентябрь","Октябрь","Ноябрь","Декабрь")</f>
        <v/>
      </c>
      <c r="K3952">
        <f>DAY($F3952)</f>
        <v/>
      </c>
      <c r="L3952">
        <f>IF(MOD($A3952,10)&lt;7,"ФО_01_Крупный","ФО_"&amp;TEXT(MOD($A3952,8)+1,"00"))</f>
        <v/>
      </c>
      <c r="M3952">
        <f>IF($AB3952="Да","Регион_001_Крупный","Регион_"&amp;TEXT(MOD(QUOTIENT($A3952-1,20),180)+1,"000"))</f>
        <v/>
      </c>
      <c r="N3952">
        <f>IF($AB3952="Да","Город_"&amp;TEXT(MOD($A3952-1,250)+1,"0000"),"Город_"&amp;TEXT(MOD($A3952-1,3000)+1,"0000"))</f>
        <v/>
      </c>
      <c r="O3952">
        <f>IF($AB3952="Да","Холдинг_Крупный","Холдинг_"&amp;TEXT(MOD(QUOTIENT($A3952-1,10000),20)+1,"00"))</f>
        <v/>
      </c>
      <c r="P3952">
        <f>IF($AB3952="Да","Организация_Крупная","Организация_"&amp;TEXT(MOD(QUOTIENT($A3952-1,500),600)+1,"000"))</f>
        <v/>
      </c>
      <c r="Q3952">
        <f>"Отдел_"&amp;TEXT(MOD(QUOTIENT($A3952-1,50),100)+1,"000")</f>
        <v/>
      </c>
      <c r="R3952">
        <f>IF($AB3952="Да","Группа_Крупная","Группа_"&amp;TEXT(MOD(QUOTIENT($A3952-1,5000),30)+1,"00"))</f>
        <v/>
      </c>
      <c r="S3952">
        <f>IF($AB3952="Да","Категория_Крупная","Категория_"&amp;TEXT(MOD(QUOTIENT($A3952-1,500),120)+1,"000"))</f>
        <v/>
      </c>
      <c r="T3952">
        <f>IF($AB3952="Да","Подкатегория_Крупная","Подкатегория_"&amp;TEXT(MOD(QUOTIENT($A3952-1,50),300)+1,"000"))</f>
        <v/>
      </c>
      <c r="U3952">
        <f>"SKU_"&amp;TEXT($A3952,"0000000")</f>
        <v/>
      </c>
      <c r="V3952">
        <f>CHOOSE(MOD($A3952-1,4)+1,"Enterprise","SMB","Госсектор","Розница")</f>
        <v/>
      </c>
      <c r="W3952">
        <f>"Клиент_"&amp;TEXT(MOD($A3952-1,20000)+1,"00000")</f>
        <v/>
      </c>
      <c r="X3952">
        <f>CHOOSE(MOD($A3952-1,5)+1,"Портал","API","Импорт","Ручной ввод","Интеграция")</f>
        <v/>
      </c>
      <c r="Y3952" s="8">
        <f>ROUND(1000+MOD($A3952*37,90000)+IF($AB3952="Да",5000,0),2)</f>
        <v/>
      </c>
      <c r="Z3952">
        <f>1+MOD($A3952,20)</f>
        <v/>
      </c>
      <c r="AA3952" s="8">
        <f>ROUND($Y3952*(0.08+MOD($A3952,17)/100),2)</f>
        <v/>
      </c>
      <c r="AB3952">
        <f>IF(MOD($A3952,10)&lt;7,"Да","Нет")</f>
        <v/>
      </c>
      <c r="AC3952">
        <f>$R3952&amp;" / "&amp;$S3952&amp;" / "&amp;$T3952</f>
        <v/>
      </c>
      <c r="AD3952">
        <f>1</f>
        <v/>
      </c>
      <c r="AE3952">
        <f>IF($A3952&lt;=Settings!$B$4,"до 100",IF($A3952&lt;=Settings!$B$5,"до 10 000",IF($A3952&lt;=Settings!$B$6,"до 100 000","100 000+")))</f>
        <v/>
      </c>
    </row>
    <row r="3953">
      <c r="A3953">
        <f>ROW()-1</f>
        <v/>
      </c>
      <c r="B3953">
        <f>IF($A3953&lt;=Settings!$B$4,"small_control",IF($A3953&lt;=Settings!$B$5,"medium_10k",IF($A3953&lt;=Settings!$B$6,"large_100k","extreme_1m")))</f>
        <v/>
      </c>
      <c r="C3953">
        <f>"ORD-"&amp;TEXT(QUOTIENT($A3953-1,3)+1,"0000000")</f>
        <v/>
      </c>
      <c r="D3953">
        <f>"LINE-"&amp;TEXT($A3953,"0000000")</f>
        <v/>
      </c>
      <c r="E3953" s="7">
        <f>Settings!$B$2+$A3953-1</f>
        <v/>
      </c>
      <c r="F3953" s="7">
        <f>Settings!$B$2+MOD($A3953-1,Settings!$B$7)</f>
        <v/>
      </c>
      <c r="G3953">
        <f>YEAR($F3953)</f>
        <v/>
      </c>
      <c r="H3953">
        <f>"Q"&amp;ROUNDUP(MONTH($F3953)/3,0)</f>
        <v/>
      </c>
      <c r="I3953">
        <f>MONTH($F3953)</f>
        <v/>
      </c>
      <c r="J3953">
        <f>CHOOSE(MONTH($F3953),"Январь","Февраль","Март","Апрель","Май","Июнь","Июль","Август","Сентябрь","Октябрь","Ноябрь","Декабрь")</f>
        <v/>
      </c>
      <c r="K3953">
        <f>DAY($F3953)</f>
        <v/>
      </c>
      <c r="L3953">
        <f>IF(MOD($A3953,10)&lt;7,"ФО_01_Крупный","ФО_"&amp;TEXT(MOD($A3953,8)+1,"00"))</f>
        <v/>
      </c>
      <c r="M3953">
        <f>IF($AB3953="Да","Регион_001_Крупный","Регион_"&amp;TEXT(MOD(QUOTIENT($A3953-1,20),180)+1,"000"))</f>
        <v/>
      </c>
      <c r="N3953">
        <f>IF($AB3953="Да","Город_"&amp;TEXT(MOD($A3953-1,250)+1,"0000"),"Город_"&amp;TEXT(MOD($A3953-1,3000)+1,"0000"))</f>
        <v/>
      </c>
      <c r="O3953">
        <f>IF($AB3953="Да","Холдинг_Крупный","Холдинг_"&amp;TEXT(MOD(QUOTIENT($A3953-1,10000),20)+1,"00"))</f>
        <v/>
      </c>
      <c r="P3953">
        <f>IF($AB3953="Да","Организация_Крупная","Организация_"&amp;TEXT(MOD(QUOTIENT($A3953-1,500),600)+1,"000"))</f>
        <v/>
      </c>
      <c r="Q3953">
        <f>"Отдел_"&amp;TEXT(MOD(QUOTIENT($A3953-1,50),100)+1,"000")</f>
        <v/>
      </c>
      <c r="R3953">
        <f>IF($AB3953="Да","Группа_Крупная","Группа_"&amp;TEXT(MOD(QUOTIENT($A3953-1,5000),30)+1,"00"))</f>
        <v/>
      </c>
      <c r="S3953">
        <f>IF($AB3953="Да","Категория_Крупная","Категория_"&amp;TEXT(MOD(QUOTIENT($A3953-1,500),120)+1,"000"))</f>
        <v/>
      </c>
      <c r="T3953">
        <f>IF($AB3953="Да","Подкатегория_Крупная","Подкатегория_"&amp;TEXT(MOD(QUOTIENT($A3953-1,50),300)+1,"000"))</f>
        <v/>
      </c>
      <c r="U3953">
        <f>"SKU_"&amp;TEXT($A3953,"0000000")</f>
        <v/>
      </c>
      <c r="V3953">
        <f>CHOOSE(MOD($A3953-1,4)+1,"Enterprise","SMB","Госсектор","Розница")</f>
        <v/>
      </c>
      <c r="W3953">
        <f>"Клиент_"&amp;TEXT(MOD($A3953-1,20000)+1,"00000")</f>
        <v/>
      </c>
      <c r="X3953">
        <f>CHOOSE(MOD($A3953-1,5)+1,"Портал","API","Импорт","Ручной ввод","Интеграция")</f>
        <v/>
      </c>
      <c r="Y3953" s="8">
        <f>ROUND(1000+MOD($A3953*37,90000)+IF($AB3953="Да",5000,0),2)</f>
        <v/>
      </c>
      <c r="Z3953">
        <f>1+MOD($A3953,20)</f>
        <v/>
      </c>
      <c r="AA3953" s="8">
        <f>ROUND($Y3953*(0.08+MOD($A3953,17)/100),2)</f>
        <v/>
      </c>
      <c r="AB3953">
        <f>IF(MOD($A3953,10)&lt;7,"Да","Нет")</f>
        <v/>
      </c>
      <c r="AC3953">
        <f>$R3953&amp;" / "&amp;$S3953&amp;" / "&amp;$T3953</f>
        <v/>
      </c>
      <c r="AD3953">
        <f>1</f>
        <v/>
      </c>
      <c r="AE3953">
        <f>IF($A3953&lt;=Settings!$B$4,"до 100",IF($A3953&lt;=Settings!$B$5,"до 10 000",IF($A3953&lt;=Settings!$B$6,"до 100 000","100 000+")))</f>
        <v/>
      </c>
    </row>
    <row r="3954">
      <c r="A3954">
        <f>ROW()-1</f>
        <v/>
      </c>
      <c r="B3954">
        <f>IF($A3954&lt;=Settings!$B$4,"small_control",IF($A3954&lt;=Settings!$B$5,"medium_10k",IF($A3954&lt;=Settings!$B$6,"large_100k","extreme_1m")))</f>
        <v/>
      </c>
      <c r="C3954">
        <f>"ORD-"&amp;TEXT(QUOTIENT($A3954-1,3)+1,"0000000")</f>
        <v/>
      </c>
      <c r="D3954">
        <f>"LINE-"&amp;TEXT($A3954,"0000000")</f>
        <v/>
      </c>
      <c r="E3954" s="7">
        <f>Settings!$B$2+$A3954-1</f>
        <v/>
      </c>
      <c r="F3954" s="7">
        <f>Settings!$B$2+MOD($A3954-1,Settings!$B$7)</f>
        <v/>
      </c>
      <c r="G3954">
        <f>YEAR($F3954)</f>
        <v/>
      </c>
      <c r="H3954">
        <f>"Q"&amp;ROUNDUP(MONTH($F3954)/3,0)</f>
        <v/>
      </c>
      <c r="I3954">
        <f>MONTH($F3954)</f>
        <v/>
      </c>
      <c r="J3954">
        <f>CHOOSE(MONTH($F3954),"Январь","Февраль","Март","Апрель","Май","Июнь","Июль","Август","Сентябрь","Октябрь","Ноябрь","Декабрь")</f>
        <v/>
      </c>
      <c r="K3954">
        <f>DAY($F3954)</f>
        <v/>
      </c>
      <c r="L3954">
        <f>IF(MOD($A3954,10)&lt;7,"ФО_01_Крупный","ФО_"&amp;TEXT(MOD($A3954,8)+1,"00"))</f>
        <v/>
      </c>
      <c r="M3954">
        <f>IF($AB3954="Да","Регион_001_Крупный","Регион_"&amp;TEXT(MOD(QUOTIENT($A3954-1,20),180)+1,"000"))</f>
        <v/>
      </c>
      <c r="N3954">
        <f>IF($AB3954="Да","Город_"&amp;TEXT(MOD($A3954-1,250)+1,"0000"),"Город_"&amp;TEXT(MOD($A3954-1,3000)+1,"0000"))</f>
        <v/>
      </c>
      <c r="O3954">
        <f>IF($AB3954="Да","Холдинг_Крупный","Холдинг_"&amp;TEXT(MOD(QUOTIENT($A3954-1,10000),20)+1,"00"))</f>
        <v/>
      </c>
      <c r="P3954">
        <f>IF($AB3954="Да","Организация_Крупная","Организация_"&amp;TEXT(MOD(QUOTIENT($A3954-1,500),600)+1,"000"))</f>
        <v/>
      </c>
      <c r="Q3954">
        <f>"Отдел_"&amp;TEXT(MOD(QUOTIENT($A3954-1,50),100)+1,"000")</f>
        <v/>
      </c>
      <c r="R3954">
        <f>IF($AB3954="Да","Группа_Крупная","Группа_"&amp;TEXT(MOD(QUOTIENT($A3954-1,5000),30)+1,"00"))</f>
        <v/>
      </c>
      <c r="S3954">
        <f>IF($AB3954="Да","Категория_Крупная","Категория_"&amp;TEXT(MOD(QUOTIENT($A3954-1,500),120)+1,"000"))</f>
        <v/>
      </c>
      <c r="T3954">
        <f>IF($AB3954="Да","Подкатегория_Крупная","Подкатегория_"&amp;TEXT(MOD(QUOTIENT($A3954-1,50),300)+1,"000"))</f>
        <v/>
      </c>
      <c r="U3954">
        <f>"SKU_"&amp;TEXT($A3954,"0000000")</f>
        <v/>
      </c>
      <c r="V3954">
        <f>CHOOSE(MOD($A3954-1,4)+1,"Enterprise","SMB","Госсектор","Розница")</f>
        <v/>
      </c>
      <c r="W3954">
        <f>"Клиент_"&amp;TEXT(MOD($A3954-1,20000)+1,"00000")</f>
        <v/>
      </c>
      <c r="X3954">
        <f>CHOOSE(MOD($A3954-1,5)+1,"Портал","API","Импорт","Ручной ввод","Интеграция")</f>
        <v/>
      </c>
      <c r="Y3954" s="8">
        <f>ROUND(1000+MOD($A3954*37,90000)+IF($AB3954="Да",5000,0),2)</f>
        <v/>
      </c>
      <c r="Z3954">
        <f>1+MOD($A3954,20)</f>
        <v/>
      </c>
      <c r="AA3954" s="8">
        <f>ROUND($Y3954*(0.08+MOD($A3954,17)/100),2)</f>
        <v/>
      </c>
      <c r="AB3954">
        <f>IF(MOD($A3954,10)&lt;7,"Да","Нет")</f>
        <v/>
      </c>
      <c r="AC3954">
        <f>$R3954&amp;" / "&amp;$S3954&amp;" / "&amp;$T3954</f>
        <v/>
      </c>
      <c r="AD3954">
        <f>1</f>
        <v/>
      </c>
      <c r="AE3954">
        <f>IF($A3954&lt;=Settings!$B$4,"до 100",IF($A3954&lt;=Settings!$B$5,"до 10 000",IF($A3954&lt;=Settings!$B$6,"до 100 000","100 000+")))</f>
        <v/>
      </c>
    </row>
    <row r="3955">
      <c r="A3955">
        <f>ROW()-1</f>
        <v/>
      </c>
      <c r="B3955">
        <f>IF($A3955&lt;=Settings!$B$4,"small_control",IF($A3955&lt;=Settings!$B$5,"medium_10k",IF($A3955&lt;=Settings!$B$6,"large_100k","extreme_1m")))</f>
        <v/>
      </c>
      <c r="C3955">
        <f>"ORD-"&amp;TEXT(QUOTIENT($A3955-1,3)+1,"0000000")</f>
        <v/>
      </c>
      <c r="D3955">
        <f>"LINE-"&amp;TEXT($A3955,"0000000")</f>
        <v/>
      </c>
      <c r="E3955" s="7">
        <f>Settings!$B$2+$A3955-1</f>
        <v/>
      </c>
      <c r="F3955" s="7">
        <f>Settings!$B$2+MOD($A3955-1,Settings!$B$7)</f>
        <v/>
      </c>
      <c r="G3955">
        <f>YEAR($F3955)</f>
        <v/>
      </c>
      <c r="H3955">
        <f>"Q"&amp;ROUNDUP(MONTH($F3955)/3,0)</f>
        <v/>
      </c>
      <c r="I3955">
        <f>MONTH($F3955)</f>
        <v/>
      </c>
      <c r="J3955">
        <f>CHOOSE(MONTH($F3955),"Январь","Февраль","Март","Апрель","Май","Июнь","Июль","Август","Сентябрь","Октябрь","Ноябрь","Декабрь")</f>
        <v/>
      </c>
      <c r="K3955">
        <f>DAY($F3955)</f>
        <v/>
      </c>
      <c r="L3955">
        <f>IF(MOD($A3955,10)&lt;7,"ФО_01_Крупный","ФО_"&amp;TEXT(MOD($A3955,8)+1,"00"))</f>
        <v/>
      </c>
      <c r="M3955">
        <f>IF($AB3955="Да","Регион_001_Крупный","Регион_"&amp;TEXT(MOD(QUOTIENT($A3955-1,20),180)+1,"000"))</f>
        <v/>
      </c>
      <c r="N3955">
        <f>IF($AB3955="Да","Город_"&amp;TEXT(MOD($A3955-1,250)+1,"0000"),"Город_"&amp;TEXT(MOD($A3955-1,3000)+1,"0000"))</f>
        <v/>
      </c>
      <c r="O3955">
        <f>IF($AB3955="Да","Холдинг_Крупный","Холдинг_"&amp;TEXT(MOD(QUOTIENT($A3955-1,10000),20)+1,"00"))</f>
        <v/>
      </c>
      <c r="P3955">
        <f>IF($AB3955="Да","Организация_Крупная","Организация_"&amp;TEXT(MOD(QUOTIENT($A3955-1,500),600)+1,"000"))</f>
        <v/>
      </c>
      <c r="Q3955">
        <f>"Отдел_"&amp;TEXT(MOD(QUOTIENT($A3955-1,50),100)+1,"000")</f>
        <v/>
      </c>
      <c r="R3955">
        <f>IF($AB3955="Да","Группа_Крупная","Группа_"&amp;TEXT(MOD(QUOTIENT($A3955-1,5000),30)+1,"00"))</f>
        <v/>
      </c>
      <c r="S3955">
        <f>IF($AB3955="Да","Категория_Крупная","Категория_"&amp;TEXT(MOD(QUOTIENT($A3955-1,500),120)+1,"000"))</f>
        <v/>
      </c>
      <c r="T3955">
        <f>IF($AB3955="Да","Подкатегория_Крупная","Подкатегория_"&amp;TEXT(MOD(QUOTIENT($A3955-1,50),300)+1,"000"))</f>
        <v/>
      </c>
      <c r="U3955">
        <f>"SKU_"&amp;TEXT($A3955,"0000000")</f>
        <v/>
      </c>
      <c r="V3955">
        <f>CHOOSE(MOD($A3955-1,4)+1,"Enterprise","SMB","Госсектор","Розница")</f>
        <v/>
      </c>
      <c r="W3955">
        <f>"Клиент_"&amp;TEXT(MOD($A3955-1,20000)+1,"00000")</f>
        <v/>
      </c>
      <c r="X3955">
        <f>CHOOSE(MOD($A3955-1,5)+1,"Портал","API","Импорт","Ручной ввод","Интеграция")</f>
        <v/>
      </c>
      <c r="Y3955" s="8">
        <f>ROUND(1000+MOD($A3955*37,90000)+IF($AB3955="Да",5000,0),2)</f>
        <v/>
      </c>
      <c r="Z3955">
        <f>1+MOD($A3955,20)</f>
        <v/>
      </c>
      <c r="AA3955" s="8">
        <f>ROUND($Y3955*(0.08+MOD($A3955,17)/100),2)</f>
        <v/>
      </c>
      <c r="AB3955">
        <f>IF(MOD($A3955,10)&lt;7,"Да","Нет")</f>
        <v/>
      </c>
      <c r="AC3955">
        <f>$R3955&amp;" / "&amp;$S3955&amp;" / "&amp;$T3955</f>
        <v/>
      </c>
      <c r="AD3955">
        <f>1</f>
        <v/>
      </c>
      <c r="AE3955">
        <f>IF($A3955&lt;=Settings!$B$4,"до 100",IF($A3955&lt;=Settings!$B$5,"до 10 000",IF($A3955&lt;=Settings!$B$6,"до 100 000","100 000+")))</f>
        <v/>
      </c>
    </row>
    <row r="3956">
      <c r="A3956">
        <f>ROW()-1</f>
        <v/>
      </c>
      <c r="B3956">
        <f>IF($A3956&lt;=Settings!$B$4,"small_control",IF($A3956&lt;=Settings!$B$5,"medium_10k",IF($A3956&lt;=Settings!$B$6,"large_100k","extreme_1m")))</f>
        <v/>
      </c>
      <c r="C3956">
        <f>"ORD-"&amp;TEXT(QUOTIENT($A3956-1,3)+1,"0000000")</f>
        <v/>
      </c>
      <c r="D3956">
        <f>"LINE-"&amp;TEXT($A3956,"0000000")</f>
        <v/>
      </c>
      <c r="E3956" s="7">
        <f>Settings!$B$2+$A3956-1</f>
        <v/>
      </c>
      <c r="F3956" s="7">
        <f>Settings!$B$2+MOD($A3956-1,Settings!$B$7)</f>
        <v/>
      </c>
      <c r="G3956">
        <f>YEAR($F3956)</f>
        <v/>
      </c>
      <c r="H3956">
        <f>"Q"&amp;ROUNDUP(MONTH($F3956)/3,0)</f>
        <v/>
      </c>
      <c r="I3956">
        <f>MONTH($F3956)</f>
        <v/>
      </c>
      <c r="J3956">
        <f>CHOOSE(MONTH($F3956),"Январь","Февраль","Март","Апрель","Май","Июнь","Июль","Август","Сентябрь","Октябрь","Ноябрь","Декабрь")</f>
        <v/>
      </c>
      <c r="K3956">
        <f>DAY($F3956)</f>
        <v/>
      </c>
      <c r="L3956">
        <f>IF(MOD($A3956,10)&lt;7,"ФО_01_Крупный","ФО_"&amp;TEXT(MOD($A3956,8)+1,"00"))</f>
        <v/>
      </c>
      <c r="M3956">
        <f>IF($AB3956="Да","Регион_001_Крупный","Регион_"&amp;TEXT(MOD(QUOTIENT($A3956-1,20),180)+1,"000"))</f>
        <v/>
      </c>
      <c r="N3956">
        <f>IF($AB3956="Да","Город_"&amp;TEXT(MOD($A3956-1,250)+1,"0000"),"Город_"&amp;TEXT(MOD($A3956-1,3000)+1,"0000"))</f>
        <v/>
      </c>
      <c r="O3956">
        <f>IF($AB3956="Да","Холдинг_Крупный","Холдинг_"&amp;TEXT(MOD(QUOTIENT($A3956-1,10000),20)+1,"00"))</f>
        <v/>
      </c>
      <c r="P3956">
        <f>IF($AB3956="Да","Организация_Крупная","Организация_"&amp;TEXT(MOD(QUOTIENT($A3956-1,500),600)+1,"000"))</f>
        <v/>
      </c>
      <c r="Q3956">
        <f>"Отдел_"&amp;TEXT(MOD(QUOTIENT($A3956-1,50),100)+1,"000")</f>
        <v/>
      </c>
      <c r="R3956">
        <f>IF($AB3956="Да","Группа_Крупная","Группа_"&amp;TEXT(MOD(QUOTIENT($A3956-1,5000),30)+1,"00"))</f>
        <v/>
      </c>
      <c r="S3956">
        <f>IF($AB3956="Да","Категория_Крупная","Категория_"&amp;TEXT(MOD(QUOTIENT($A3956-1,500),120)+1,"000"))</f>
        <v/>
      </c>
      <c r="T3956">
        <f>IF($AB3956="Да","Подкатегория_Крупная","Подкатегория_"&amp;TEXT(MOD(QUOTIENT($A3956-1,50),300)+1,"000"))</f>
        <v/>
      </c>
      <c r="U3956">
        <f>"SKU_"&amp;TEXT($A3956,"0000000")</f>
        <v/>
      </c>
      <c r="V3956">
        <f>CHOOSE(MOD($A3956-1,4)+1,"Enterprise","SMB","Госсектор","Розница")</f>
        <v/>
      </c>
      <c r="W3956">
        <f>"Клиент_"&amp;TEXT(MOD($A3956-1,20000)+1,"00000")</f>
        <v/>
      </c>
      <c r="X3956">
        <f>CHOOSE(MOD($A3956-1,5)+1,"Портал","API","Импорт","Ручной ввод","Интеграция")</f>
        <v/>
      </c>
      <c r="Y3956" s="8">
        <f>ROUND(1000+MOD($A3956*37,90000)+IF($AB3956="Да",5000,0),2)</f>
        <v/>
      </c>
      <c r="Z3956">
        <f>1+MOD($A3956,20)</f>
        <v/>
      </c>
      <c r="AA3956" s="8">
        <f>ROUND($Y3956*(0.08+MOD($A3956,17)/100),2)</f>
        <v/>
      </c>
      <c r="AB3956">
        <f>IF(MOD($A3956,10)&lt;7,"Да","Нет")</f>
        <v/>
      </c>
      <c r="AC3956">
        <f>$R3956&amp;" / "&amp;$S3956&amp;" / "&amp;$T3956</f>
        <v/>
      </c>
      <c r="AD3956">
        <f>1</f>
        <v/>
      </c>
      <c r="AE3956">
        <f>IF($A3956&lt;=Settings!$B$4,"до 100",IF($A3956&lt;=Settings!$B$5,"до 10 000",IF($A3956&lt;=Settings!$B$6,"до 100 000","100 000+")))</f>
        <v/>
      </c>
    </row>
    <row r="3957">
      <c r="A3957">
        <f>ROW()-1</f>
        <v/>
      </c>
      <c r="B3957">
        <f>IF($A3957&lt;=Settings!$B$4,"small_control",IF($A3957&lt;=Settings!$B$5,"medium_10k",IF($A3957&lt;=Settings!$B$6,"large_100k","extreme_1m")))</f>
        <v/>
      </c>
      <c r="C3957">
        <f>"ORD-"&amp;TEXT(QUOTIENT($A3957-1,3)+1,"0000000")</f>
        <v/>
      </c>
      <c r="D3957">
        <f>"LINE-"&amp;TEXT($A3957,"0000000")</f>
        <v/>
      </c>
      <c r="E3957" s="7">
        <f>Settings!$B$2+$A3957-1</f>
        <v/>
      </c>
      <c r="F3957" s="7">
        <f>Settings!$B$2+MOD($A3957-1,Settings!$B$7)</f>
        <v/>
      </c>
      <c r="G3957">
        <f>YEAR($F3957)</f>
        <v/>
      </c>
      <c r="H3957">
        <f>"Q"&amp;ROUNDUP(MONTH($F3957)/3,0)</f>
        <v/>
      </c>
      <c r="I3957">
        <f>MONTH($F3957)</f>
        <v/>
      </c>
      <c r="J3957">
        <f>CHOOSE(MONTH($F3957),"Январь","Февраль","Март","Апрель","Май","Июнь","Июль","Август","Сентябрь","Октябрь","Ноябрь","Декабрь")</f>
        <v/>
      </c>
      <c r="K3957">
        <f>DAY($F3957)</f>
        <v/>
      </c>
      <c r="L3957">
        <f>IF(MOD($A3957,10)&lt;7,"ФО_01_Крупный","ФО_"&amp;TEXT(MOD($A3957,8)+1,"00"))</f>
        <v/>
      </c>
      <c r="M3957">
        <f>IF($AB3957="Да","Регион_001_Крупный","Регион_"&amp;TEXT(MOD(QUOTIENT($A3957-1,20),180)+1,"000"))</f>
        <v/>
      </c>
      <c r="N3957">
        <f>IF($AB3957="Да","Город_"&amp;TEXT(MOD($A3957-1,250)+1,"0000"),"Город_"&amp;TEXT(MOD($A3957-1,3000)+1,"0000"))</f>
        <v/>
      </c>
      <c r="O3957">
        <f>IF($AB3957="Да","Холдинг_Крупный","Холдинг_"&amp;TEXT(MOD(QUOTIENT($A3957-1,10000),20)+1,"00"))</f>
        <v/>
      </c>
      <c r="P3957">
        <f>IF($AB3957="Да","Организация_Крупная","Организация_"&amp;TEXT(MOD(QUOTIENT($A3957-1,500),600)+1,"000"))</f>
        <v/>
      </c>
      <c r="Q3957">
        <f>"Отдел_"&amp;TEXT(MOD(QUOTIENT($A3957-1,50),100)+1,"000")</f>
        <v/>
      </c>
      <c r="R3957">
        <f>IF($AB3957="Да","Группа_Крупная","Группа_"&amp;TEXT(MOD(QUOTIENT($A3957-1,5000),30)+1,"00"))</f>
        <v/>
      </c>
      <c r="S3957">
        <f>IF($AB3957="Да","Категория_Крупная","Категория_"&amp;TEXT(MOD(QUOTIENT($A3957-1,500),120)+1,"000"))</f>
        <v/>
      </c>
      <c r="T3957">
        <f>IF($AB3957="Да","Подкатегория_Крупная","Подкатегория_"&amp;TEXT(MOD(QUOTIENT($A3957-1,50),300)+1,"000"))</f>
        <v/>
      </c>
      <c r="U3957">
        <f>"SKU_"&amp;TEXT($A3957,"0000000")</f>
        <v/>
      </c>
      <c r="V3957">
        <f>CHOOSE(MOD($A3957-1,4)+1,"Enterprise","SMB","Госсектор","Розница")</f>
        <v/>
      </c>
      <c r="W3957">
        <f>"Клиент_"&amp;TEXT(MOD($A3957-1,20000)+1,"00000")</f>
        <v/>
      </c>
      <c r="X3957">
        <f>CHOOSE(MOD($A3957-1,5)+1,"Портал","API","Импорт","Ручной ввод","Интеграция")</f>
        <v/>
      </c>
      <c r="Y3957" s="8">
        <f>ROUND(1000+MOD($A3957*37,90000)+IF($AB3957="Да",5000,0),2)</f>
        <v/>
      </c>
      <c r="Z3957">
        <f>1+MOD($A3957,20)</f>
        <v/>
      </c>
      <c r="AA3957" s="8">
        <f>ROUND($Y3957*(0.08+MOD($A3957,17)/100),2)</f>
        <v/>
      </c>
      <c r="AB3957">
        <f>IF(MOD($A3957,10)&lt;7,"Да","Нет")</f>
        <v/>
      </c>
      <c r="AC3957">
        <f>$R3957&amp;" / "&amp;$S3957&amp;" / "&amp;$T3957</f>
        <v/>
      </c>
      <c r="AD3957">
        <f>1</f>
        <v/>
      </c>
      <c r="AE3957">
        <f>IF($A3957&lt;=Settings!$B$4,"до 100",IF($A3957&lt;=Settings!$B$5,"до 10 000",IF($A3957&lt;=Settings!$B$6,"до 100 000","100 000+")))</f>
        <v/>
      </c>
    </row>
    <row r="3958">
      <c r="A3958">
        <f>ROW()-1</f>
        <v/>
      </c>
      <c r="B3958">
        <f>IF($A3958&lt;=Settings!$B$4,"small_control",IF($A3958&lt;=Settings!$B$5,"medium_10k",IF($A3958&lt;=Settings!$B$6,"large_100k","extreme_1m")))</f>
        <v/>
      </c>
      <c r="C3958">
        <f>"ORD-"&amp;TEXT(QUOTIENT($A3958-1,3)+1,"0000000")</f>
        <v/>
      </c>
      <c r="D3958">
        <f>"LINE-"&amp;TEXT($A3958,"0000000")</f>
        <v/>
      </c>
      <c r="E3958" s="7">
        <f>Settings!$B$2+$A3958-1</f>
        <v/>
      </c>
      <c r="F3958" s="7">
        <f>Settings!$B$2+MOD($A3958-1,Settings!$B$7)</f>
        <v/>
      </c>
      <c r="G3958">
        <f>YEAR($F3958)</f>
        <v/>
      </c>
      <c r="H3958">
        <f>"Q"&amp;ROUNDUP(MONTH($F3958)/3,0)</f>
        <v/>
      </c>
      <c r="I3958">
        <f>MONTH($F3958)</f>
        <v/>
      </c>
      <c r="J3958">
        <f>CHOOSE(MONTH($F3958),"Январь","Февраль","Март","Апрель","Май","Июнь","Июль","Август","Сентябрь","Октябрь","Ноябрь","Декабрь")</f>
        <v/>
      </c>
      <c r="K3958">
        <f>DAY($F3958)</f>
        <v/>
      </c>
      <c r="L3958">
        <f>IF(MOD($A3958,10)&lt;7,"ФО_01_Крупный","ФО_"&amp;TEXT(MOD($A3958,8)+1,"00"))</f>
        <v/>
      </c>
      <c r="M3958">
        <f>IF($AB3958="Да","Регион_001_Крупный","Регион_"&amp;TEXT(MOD(QUOTIENT($A3958-1,20),180)+1,"000"))</f>
        <v/>
      </c>
      <c r="N3958">
        <f>IF($AB3958="Да","Город_"&amp;TEXT(MOD($A3958-1,250)+1,"0000"),"Город_"&amp;TEXT(MOD($A3958-1,3000)+1,"0000"))</f>
        <v/>
      </c>
      <c r="O3958">
        <f>IF($AB3958="Да","Холдинг_Крупный","Холдинг_"&amp;TEXT(MOD(QUOTIENT($A3958-1,10000),20)+1,"00"))</f>
        <v/>
      </c>
      <c r="P3958">
        <f>IF($AB3958="Да","Организация_Крупная","Организация_"&amp;TEXT(MOD(QUOTIENT($A3958-1,500),600)+1,"000"))</f>
        <v/>
      </c>
      <c r="Q3958">
        <f>"Отдел_"&amp;TEXT(MOD(QUOTIENT($A3958-1,50),100)+1,"000")</f>
        <v/>
      </c>
      <c r="R3958">
        <f>IF($AB3958="Да","Группа_Крупная","Группа_"&amp;TEXT(MOD(QUOTIENT($A3958-1,5000),30)+1,"00"))</f>
        <v/>
      </c>
      <c r="S3958">
        <f>IF($AB3958="Да","Категория_Крупная","Категория_"&amp;TEXT(MOD(QUOTIENT($A3958-1,500),120)+1,"000"))</f>
        <v/>
      </c>
      <c r="T3958">
        <f>IF($AB3958="Да","Подкатегория_Крупная","Подкатегория_"&amp;TEXT(MOD(QUOTIENT($A3958-1,50),300)+1,"000"))</f>
        <v/>
      </c>
      <c r="U3958">
        <f>"SKU_"&amp;TEXT($A3958,"0000000")</f>
        <v/>
      </c>
      <c r="V3958">
        <f>CHOOSE(MOD($A3958-1,4)+1,"Enterprise","SMB","Госсектор","Розница")</f>
        <v/>
      </c>
      <c r="W3958">
        <f>"Клиент_"&amp;TEXT(MOD($A3958-1,20000)+1,"00000")</f>
        <v/>
      </c>
      <c r="X3958">
        <f>CHOOSE(MOD($A3958-1,5)+1,"Портал","API","Импорт","Ручной ввод","Интеграция")</f>
        <v/>
      </c>
      <c r="Y3958" s="8">
        <f>ROUND(1000+MOD($A3958*37,90000)+IF($AB3958="Да",5000,0),2)</f>
        <v/>
      </c>
      <c r="Z3958">
        <f>1+MOD($A3958,20)</f>
        <v/>
      </c>
      <c r="AA3958" s="8">
        <f>ROUND($Y3958*(0.08+MOD($A3958,17)/100),2)</f>
        <v/>
      </c>
      <c r="AB3958">
        <f>IF(MOD($A3958,10)&lt;7,"Да","Нет")</f>
        <v/>
      </c>
      <c r="AC3958">
        <f>$R3958&amp;" / "&amp;$S3958&amp;" / "&amp;$T3958</f>
        <v/>
      </c>
      <c r="AD3958">
        <f>1</f>
        <v/>
      </c>
      <c r="AE3958">
        <f>IF($A3958&lt;=Settings!$B$4,"до 100",IF($A3958&lt;=Settings!$B$5,"до 10 000",IF($A3958&lt;=Settings!$B$6,"до 100 000","100 000+")))</f>
        <v/>
      </c>
    </row>
    <row r="3959">
      <c r="A3959">
        <f>ROW()-1</f>
        <v/>
      </c>
      <c r="B3959">
        <f>IF($A3959&lt;=Settings!$B$4,"small_control",IF($A3959&lt;=Settings!$B$5,"medium_10k",IF($A3959&lt;=Settings!$B$6,"large_100k","extreme_1m")))</f>
        <v/>
      </c>
      <c r="C3959">
        <f>"ORD-"&amp;TEXT(QUOTIENT($A3959-1,3)+1,"0000000")</f>
        <v/>
      </c>
      <c r="D3959">
        <f>"LINE-"&amp;TEXT($A3959,"0000000")</f>
        <v/>
      </c>
      <c r="E3959" s="7">
        <f>Settings!$B$2+$A3959-1</f>
        <v/>
      </c>
      <c r="F3959" s="7">
        <f>Settings!$B$2+MOD($A3959-1,Settings!$B$7)</f>
        <v/>
      </c>
      <c r="G3959">
        <f>YEAR($F3959)</f>
        <v/>
      </c>
      <c r="H3959">
        <f>"Q"&amp;ROUNDUP(MONTH($F3959)/3,0)</f>
        <v/>
      </c>
      <c r="I3959">
        <f>MONTH($F3959)</f>
        <v/>
      </c>
      <c r="J3959">
        <f>CHOOSE(MONTH($F3959),"Январь","Февраль","Март","Апрель","Май","Июнь","Июль","Август","Сентябрь","Октябрь","Ноябрь","Декабрь")</f>
        <v/>
      </c>
      <c r="K3959">
        <f>DAY($F3959)</f>
        <v/>
      </c>
      <c r="L3959">
        <f>IF(MOD($A3959,10)&lt;7,"ФО_01_Крупный","ФО_"&amp;TEXT(MOD($A3959,8)+1,"00"))</f>
        <v/>
      </c>
      <c r="M3959">
        <f>IF($AB3959="Да","Регион_001_Крупный","Регион_"&amp;TEXT(MOD(QUOTIENT($A3959-1,20),180)+1,"000"))</f>
        <v/>
      </c>
      <c r="N3959">
        <f>IF($AB3959="Да","Город_"&amp;TEXT(MOD($A3959-1,250)+1,"0000"),"Город_"&amp;TEXT(MOD($A3959-1,3000)+1,"0000"))</f>
        <v/>
      </c>
      <c r="O3959">
        <f>IF($AB3959="Да","Холдинг_Крупный","Холдинг_"&amp;TEXT(MOD(QUOTIENT($A3959-1,10000),20)+1,"00"))</f>
        <v/>
      </c>
      <c r="P3959">
        <f>IF($AB3959="Да","Организация_Крупная","Организация_"&amp;TEXT(MOD(QUOTIENT($A3959-1,500),600)+1,"000"))</f>
        <v/>
      </c>
      <c r="Q3959">
        <f>"Отдел_"&amp;TEXT(MOD(QUOTIENT($A3959-1,50),100)+1,"000")</f>
        <v/>
      </c>
      <c r="R3959">
        <f>IF($AB3959="Да","Группа_Крупная","Группа_"&amp;TEXT(MOD(QUOTIENT($A3959-1,5000),30)+1,"00"))</f>
        <v/>
      </c>
      <c r="S3959">
        <f>IF($AB3959="Да","Категория_Крупная","Категория_"&amp;TEXT(MOD(QUOTIENT($A3959-1,500),120)+1,"000"))</f>
        <v/>
      </c>
      <c r="T3959">
        <f>IF($AB3959="Да","Подкатегория_Крупная","Подкатегория_"&amp;TEXT(MOD(QUOTIENT($A3959-1,50),300)+1,"000"))</f>
        <v/>
      </c>
      <c r="U3959">
        <f>"SKU_"&amp;TEXT($A3959,"0000000")</f>
        <v/>
      </c>
      <c r="V3959">
        <f>CHOOSE(MOD($A3959-1,4)+1,"Enterprise","SMB","Госсектор","Розница")</f>
        <v/>
      </c>
      <c r="W3959">
        <f>"Клиент_"&amp;TEXT(MOD($A3959-1,20000)+1,"00000")</f>
        <v/>
      </c>
      <c r="X3959">
        <f>CHOOSE(MOD($A3959-1,5)+1,"Портал","API","Импорт","Ручной ввод","Интеграция")</f>
        <v/>
      </c>
      <c r="Y3959" s="8">
        <f>ROUND(1000+MOD($A3959*37,90000)+IF($AB3959="Да",5000,0),2)</f>
        <v/>
      </c>
      <c r="Z3959">
        <f>1+MOD($A3959,20)</f>
        <v/>
      </c>
      <c r="AA3959" s="8">
        <f>ROUND($Y3959*(0.08+MOD($A3959,17)/100),2)</f>
        <v/>
      </c>
      <c r="AB3959">
        <f>IF(MOD($A3959,10)&lt;7,"Да","Нет")</f>
        <v/>
      </c>
      <c r="AC3959">
        <f>$R3959&amp;" / "&amp;$S3959&amp;" / "&amp;$T3959</f>
        <v/>
      </c>
      <c r="AD3959">
        <f>1</f>
        <v/>
      </c>
      <c r="AE3959">
        <f>IF($A3959&lt;=Settings!$B$4,"до 100",IF($A3959&lt;=Settings!$B$5,"до 10 000",IF($A3959&lt;=Settings!$B$6,"до 100 000","100 000+")))</f>
        <v/>
      </c>
    </row>
    <row r="3960">
      <c r="A3960">
        <f>ROW()-1</f>
        <v/>
      </c>
      <c r="B3960">
        <f>IF($A3960&lt;=Settings!$B$4,"small_control",IF($A3960&lt;=Settings!$B$5,"medium_10k",IF($A3960&lt;=Settings!$B$6,"large_100k","extreme_1m")))</f>
        <v/>
      </c>
      <c r="C3960">
        <f>"ORD-"&amp;TEXT(QUOTIENT($A3960-1,3)+1,"0000000")</f>
        <v/>
      </c>
      <c r="D3960">
        <f>"LINE-"&amp;TEXT($A3960,"0000000")</f>
        <v/>
      </c>
      <c r="E3960" s="7">
        <f>Settings!$B$2+$A3960-1</f>
        <v/>
      </c>
      <c r="F3960" s="7">
        <f>Settings!$B$2+MOD($A3960-1,Settings!$B$7)</f>
        <v/>
      </c>
      <c r="G3960">
        <f>YEAR($F3960)</f>
        <v/>
      </c>
      <c r="H3960">
        <f>"Q"&amp;ROUNDUP(MONTH($F3960)/3,0)</f>
        <v/>
      </c>
      <c r="I3960">
        <f>MONTH($F3960)</f>
        <v/>
      </c>
      <c r="J3960">
        <f>CHOOSE(MONTH($F3960),"Январь","Февраль","Март","Апрель","Май","Июнь","Июль","Август","Сентябрь","Октябрь","Ноябрь","Декабрь")</f>
        <v/>
      </c>
      <c r="K3960">
        <f>DAY($F3960)</f>
        <v/>
      </c>
      <c r="L3960">
        <f>IF(MOD($A3960,10)&lt;7,"ФО_01_Крупный","ФО_"&amp;TEXT(MOD($A3960,8)+1,"00"))</f>
        <v/>
      </c>
      <c r="M3960">
        <f>IF($AB3960="Да","Регион_001_Крупный","Регион_"&amp;TEXT(MOD(QUOTIENT($A3960-1,20),180)+1,"000"))</f>
        <v/>
      </c>
      <c r="N3960">
        <f>IF($AB3960="Да","Город_"&amp;TEXT(MOD($A3960-1,250)+1,"0000"),"Город_"&amp;TEXT(MOD($A3960-1,3000)+1,"0000"))</f>
        <v/>
      </c>
      <c r="O3960">
        <f>IF($AB3960="Да","Холдинг_Крупный","Холдинг_"&amp;TEXT(MOD(QUOTIENT($A3960-1,10000),20)+1,"00"))</f>
        <v/>
      </c>
      <c r="P3960">
        <f>IF($AB3960="Да","Организация_Крупная","Организация_"&amp;TEXT(MOD(QUOTIENT($A3960-1,500),600)+1,"000"))</f>
        <v/>
      </c>
      <c r="Q3960">
        <f>"Отдел_"&amp;TEXT(MOD(QUOTIENT($A3960-1,50),100)+1,"000")</f>
        <v/>
      </c>
      <c r="R3960">
        <f>IF($AB3960="Да","Группа_Крупная","Группа_"&amp;TEXT(MOD(QUOTIENT($A3960-1,5000),30)+1,"00"))</f>
        <v/>
      </c>
      <c r="S3960">
        <f>IF($AB3960="Да","Категория_Крупная","Категория_"&amp;TEXT(MOD(QUOTIENT($A3960-1,500),120)+1,"000"))</f>
        <v/>
      </c>
      <c r="T3960">
        <f>IF($AB3960="Да","Подкатегория_Крупная","Подкатегория_"&amp;TEXT(MOD(QUOTIENT($A3960-1,50),300)+1,"000"))</f>
        <v/>
      </c>
      <c r="U3960">
        <f>"SKU_"&amp;TEXT($A3960,"0000000")</f>
        <v/>
      </c>
      <c r="V3960">
        <f>CHOOSE(MOD($A3960-1,4)+1,"Enterprise","SMB","Госсектор","Розница")</f>
        <v/>
      </c>
      <c r="W3960">
        <f>"Клиент_"&amp;TEXT(MOD($A3960-1,20000)+1,"00000")</f>
        <v/>
      </c>
      <c r="X3960">
        <f>CHOOSE(MOD($A3960-1,5)+1,"Портал","API","Импорт","Ручной ввод","Интеграция")</f>
        <v/>
      </c>
      <c r="Y3960" s="8">
        <f>ROUND(1000+MOD($A3960*37,90000)+IF($AB3960="Да",5000,0),2)</f>
        <v/>
      </c>
      <c r="Z3960">
        <f>1+MOD($A3960,20)</f>
        <v/>
      </c>
      <c r="AA3960" s="8">
        <f>ROUND($Y3960*(0.08+MOD($A3960,17)/100),2)</f>
        <v/>
      </c>
      <c r="AB3960">
        <f>IF(MOD($A3960,10)&lt;7,"Да","Нет")</f>
        <v/>
      </c>
      <c r="AC3960">
        <f>$R3960&amp;" / "&amp;$S3960&amp;" / "&amp;$T3960</f>
        <v/>
      </c>
      <c r="AD3960">
        <f>1</f>
        <v/>
      </c>
      <c r="AE3960">
        <f>IF($A3960&lt;=Settings!$B$4,"до 100",IF($A3960&lt;=Settings!$B$5,"до 10 000",IF($A3960&lt;=Settings!$B$6,"до 100 000","100 000+")))</f>
        <v/>
      </c>
    </row>
    <row r="3961">
      <c r="A3961">
        <f>ROW()-1</f>
        <v/>
      </c>
      <c r="B3961">
        <f>IF($A3961&lt;=Settings!$B$4,"small_control",IF($A3961&lt;=Settings!$B$5,"medium_10k",IF($A3961&lt;=Settings!$B$6,"large_100k","extreme_1m")))</f>
        <v/>
      </c>
      <c r="C3961">
        <f>"ORD-"&amp;TEXT(QUOTIENT($A3961-1,3)+1,"0000000")</f>
        <v/>
      </c>
      <c r="D3961">
        <f>"LINE-"&amp;TEXT($A3961,"0000000")</f>
        <v/>
      </c>
      <c r="E3961" s="7">
        <f>Settings!$B$2+$A3961-1</f>
        <v/>
      </c>
      <c r="F3961" s="7">
        <f>Settings!$B$2+MOD($A3961-1,Settings!$B$7)</f>
        <v/>
      </c>
      <c r="G3961">
        <f>YEAR($F3961)</f>
        <v/>
      </c>
      <c r="H3961">
        <f>"Q"&amp;ROUNDUP(MONTH($F3961)/3,0)</f>
        <v/>
      </c>
      <c r="I3961">
        <f>MONTH($F3961)</f>
        <v/>
      </c>
      <c r="J3961">
        <f>CHOOSE(MONTH($F3961),"Январь","Февраль","Март","Апрель","Май","Июнь","Июль","Август","Сентябрь","Октябрь","Ноябрь","Декабрь")</f>
        <v/>
      </c>
      <c r="K3961">
        <f>DAY($F3961)</f>
        <v/>
      </c>
      <c r="L3961">
        <f>IF(MOD($A3961,10)&lt;7,"ФО_01_Крупный","ФО_"&amp;TEXT(MOD($A3961,8)+1,"00"))</f>
        <v/>
      </c>
      <c r="M3961">
        <f>IF($AB3961="Да","Регион_001_Крупный","Регион_"&amp;TEXT(MOD(QUOTIENT($A3961-1,20),180)+1,"000"))</f>
        <v/>
      </c>
      <c r="N3961">
        <f>IF($AB3961="Да","Город_"&amp;TEXT(MOD($A3961-1,250)+1,"0000"),"Город_"&amp;TEXT(MOD($A3961-1,3000)+1,"0000"))</f>
        <v/>
      </c>
      <c r="O3961">
        <f>IF($AB3961="Да","Холдинг_Крупный","Холдинг_"&amp;TEXT(MOD(QUOTIENT($A3961-1,10000),20)+1,"00"))</f>
        <v/>
      </c>
      <c r="P3961">
        <f>IF($AB3961="Да","Организация_Крупная","Организация_"&amp;TEXT(MOD(QUOTIENT($A3961-1,500),600)+1,"000"))</f>
        <v/>
      </c>
      <c r="Q3961">
        <f>"Отдел_"&amp;TEXT(MOD(QUOTIENT($A3961-1,50),100)+1,"000")</f>
        <v/>
      </c>
      <c r="R3961">
        <f>IF($AB3961="Да","Группа_Крупная","Группа_"&amp;TEXT(MOD(QUOTIENT($A3961-1,5000),30)+1,"00"))</f>
        <v/>
      </c>
      <c r="S3961">
        <f>IF($AB3961="Да","Категория_Крупная","Категория_"&amp;TEXT(MOD(QUOTIENT($A3961-1,500),120)+1,"000"))</f>
        <v/>
      </c>
      <c r="T3961">
        <f>IF($AB3961="Да","Подкатегория_Крупная","Подкатегория_"&amp;TEXT(MOD(QUOTIENT($A3961-1,50),300)+1,"000"))</f>
        <v/>
      </c>
      <c r="U3961">
        <f>"SKU_"&amp;TEXT($A3961,"0000000")</f>
        <v/>
      </c>
      <c r="V3961">
        <f>CHOOSE(MOD($A3961-1,4)+1,"Enterprise","SMB","Госсектор","Розница")</f>
        <v/>
      </c>
      <c r="W3961">
        <f>"Клиент_"&amp;TEXT(MOD($A3961-1,20000)+1,"00000")</f>
        <v/>
      </c>
      <c r="X3961">
        <f>CHOOSE(MOD($A3961-1,5)+1,"Портал","API","Импорт","Ручной ввод","Интеграция")</f>
        <v/>
      </c>
      <c r="Y3961" s="8">
        <f>ROUND(1000+MOD($A3961*37,90000)+IF($AB3961="Да",5000,0),2)</f>
        <v/>
      </c>
      <c r="Z3961">
        <f>1+MOD($A3961,20)</f>
        <v/>
      </c>
      <c r="AA3961" s="8">
        <f>ROUND($Y3961*(0.08+MOD($A3961,17)/100),2)</f>
        <v/>
      </c>
      <c r="AB3961">
        <f>IF(MOD($A3961,10)&lt;7,"Да","Нет")</f>
        <v/>
      </c>
      <c r="AC3961">
        <f>$R3961&amp;" / "&amp;$S3961&amp;" / "&amp;$T3961</f>
        <v/>
      </c>
      <c r="AD3961">
        <f>1</f>
        <v/>
      </c>
      <c r="AE3961">
        <f>IF($A3961&lt;=Settings!$B$4,"до 100",IF($A3961&lt;=Settings!$B$5,"до 10 000",IF($A3961&lt;=Settings!$B$6,"до 100 000","100 000+")))</f>
        <v/>
      </c>
    </row>
    <row r="3962">
      <c r="A3962">
        <f>ROW()-1</f>
        <v/>
      </c>
      <c r="B3962">
        <f>IF($A3962&lt;=Settings!$B$4,"small_control",IF($A3962&lt;=Settings!$B$5,"medium_10k",IF($A3962&lt;=Settings!$B$6,"large_100k","extreme_1m")))</f>
        <v/>
      </c>
      <c r="C3962">
        <f>"ORD-"&amp;TEXT(QUOTIENT($A3962-1,3)+1,"0000000")</f>
        <v/>
      </c>
      <c r="D3962">
        <f>"LINE-"&amp;TEXT($A3962,"0000000")</f>
        <v/>
      </c>
      <c r="E3962" s="7">
        <f>Settings!$B$2+$A3962-1</f>
        <v/>
      </c>
      <c r="F3962" s="7">
        <f>Settings!$B$2+MOD($A3962-1,Settings!$B$7)</f>
        <v/>
      </c>
      <c r="G3962">
        <f>YEAR($F3962)</f>
        <v/>
      </c>
      <c r="H3962">
        <f>"Q"&amp;ROUNDUP(MONTH($F3962)/3,0)</f>
        <v/>
      </c>
      <c r="I3962">
        <f>MONTH($F3962)</f>
        <v/>
      </c>
      <c r="J3962">
        <f>CHOOSE(MONTH($F3962),"Январь","Февраль","Март","Апрель","Май","Июнь","Июль","Август","Сентябрь","Октябрь","Ноябрь","Декабрь")</f>
        <v/>
      </c>
      <c r="K3962">
        <f>DAY($F3962)</f>
        <v/>
      </c>
      <c r="L3962">
        <f>IF(MOD($A3962,10)&lt;7,"ФО_01_Крупный","ФО_"&amp;TEXT(MOD($A3962,8)+1,"00"))</f>
        <v/>
      </c>
      <c r="M3962">
        <f>IF($AB3962="Да","Регион_001_Крупный","Регион_"&amp;TEXT(MOD(QUOTIENT($A3962-1,20),180)+1,"000"))</f>
        <v/>
      </c>
      <c r="N3962">
        <f>IF($AB3962="Да","Город_"&amp;TEXT(MOD($A3962-1,250)+1,"0000"),"Город_"&amp;TEXT(MOD($A3962-1,3000)+1,"0000"))</f>
        <v/>
      </c>
      <c r="O3962">
        <f>IF($AB3962="Да","Холдинг_Крупный","Холдинг_"&amp;TEXT(MOD(QUOTIENT($A3962-1,10000),20)+1,"00"))</f>
        <v/>
      </c>
      <c r="P3962">
        <f>IF($AB3962="Да","Организация_Крупная","Организация_"&amp;TEXT(MOD(QUOTIENT($A3962-1,500),600)+1,"000"))</f>
        <v/>
      </c>
      <c r="Q3962">
        <f>"Отдел_"&amp;TEXT(MOD(QUOTIENT($A3962-1,50),100)+1,"000")</f>
        <v/>
      </c>
      <c r="R3962">
        <f>IF($AB3962="Да","Группа_Крупная","Группа_"&amp;TEXT(MOD(QUOTIENT($A3962-1,5000),30)+1,"00"))</f>
        <v/>
      </c>
      <c r="S3962">
        <f>IF($AB3962="Да","Категория_Крупная","Категория_"&amp;TEXT(MOD(QUOTIENT($A3962-1,500),120)+1,"000"))</f>
        <v/>
      </c>
      <c r="T3962">
        <f>IF($AB3962="Да","Подкатегория_Крупная","Подкатегория_"&amp;TEXT(MOD(QUOTIENT($A3962-1,50),300)+1,"000"))</f>
        <v/>
      </c>
      <c r="U3962">
        <f>"SKU_"&amp;TEXT($A3962,"0000000")</f>
        <v/>
      </c>
      <c r="V3962">
        <f>CHOOSE(MOD($A3962-1,4)+1,"Enterprise","SMB","Госсектор","Розница")</f>
        <v/>
      </c>
      <c r="W3962">
        <f>"Клиент_"&amp;TEXT(MOD($A3962-1,20000)+1,"00000")</f>
        <v/>
      </c>
      <c r="X3962">
        <f>CHOOSE(MOD($A3962-1,5)+1,"Портал","API","Импорт","Ручной ввод","Интеграция")</f>
        <v/>
      </c>
      <c r="Y3962" s="8">
        <f>ROUND(1000+MOD($A3962*37,90000)+IF($AB3962="Да",5000,0),2)</f>
        <v/>
      </c>
      <c r="Z3962">
        <f>1+MOD($A3962,20)</f>
        <v/>
      </c>
      <c r="AA3962" s="8">
        <f>ROUND($Y3962*(0.08+MOD($A3962,17)/100),2)</f>
        <v/>
      </c>
      <c r="AB3962">
        <f>IF(MOD($A3962,10)&lt;7,"Да","Нет")</f>
        <v/>
      </c>
      <c r="AC3962">
        <f>$R3962&amp;" / "&amp;$S3962&amp;" / "&amp;$T3962</f>
        <v/>
      </c>
      <c r="AD3962">
        <f>1</f>
        <v/>
      </c>
      <c r="AE3962">
        <f>IF($A3962&lt;=Settings!$B$4,"до 100",IF($A3962&lt;=Settings!$B$5,"до 10 000",IF($A3962&lt;=Settings!$B$6,"до 100 000","100 000+")))</f>
        <v/>
      </c>
    </row>
    <row r="3963">
      <c r="A3963">
        <f>ROW()-1</f>
        <v/>
      </c>
      <c r="B3963">
        <f>IF($A3963&lt;=Settings!$B$4,"small_control",IF($A3963&lt;=Settings!$B$5,"medium_10k",IF($A3963&lt;=Settings!$B$6,"large_100k","extreme_1m")))</f>
        <v/>
      </c>
      <c r="C3963">
        <f>"ORD-"&amp;TEXT(QUOTIENT($A3963-1,3)+1,"0000000")</f>
        <v/>
      </c>
      <c r="D3963">
        <f>"LINE-"&amp;TEXT($A3963,"0000000")</f>
        <v/>
      </c>
      <c r="E3963" s="7">
        <f>Settings!$B$2+$A3963-1</f>
        <v/>
      </c>
      <c r="F3963" s="7">
        <f>Settings!$B$2+MOD($A3963-1,Settings!$B$7)</f>
        <v/>
      </c>
      <c r="G3963">
        <f>YEAR($F3963)</f>
        <v/>
      </c>
      <c r="H3963">
        <f>"Q"&amp;ROUNDUP(MONTH($F3963)/3,0)</f>
        <v/>
      </c>
      <c r="I3963">
        <f>MONTH($F3963)</f>
        <v/>
      </c>
      <c r="J3963">
        <f>CHOOSE(MONTH($F3963),"Январь","Февраль","Март","Апрель","Май","Июнь","Июль","Август","Сентябрь","Октябрь","Ноябрь","Декабрь")</f>
        <v/>
      </c>
      <c r="K3963">
        <f>DAY($F3963)</f>
        <v/>
      </c>
      <c r="L3963">
        <f>IF(MOD($A3963,10)&lt;7,"ФО_01_Крупный","ФО_"&amp;TEXT(MOD($A3963,8)+1,"00"))</f>
        <v/>
      </c>
      <c r="M3963">
        <f>IF($AB3963="Да","Регион_001_Крупный","Регион_"&amp;TEXT(MOD(QUOTIENT($A3963-1,20),180)+1,"000"))</f>
        <v/>
      </c>
      <c r="N3963">
        <f>IF($AB3963="Да","Город_"&amp;TEXT(MOD($A3963-1,250)+1,"0000"),"Город_"&amp;TEXT(MOD($A3963-1,3000)+1,"0000"))</f>
        <v/>
      </c>
      <c r="O3963">
        <f>IF($AB3963="Да","Холдинг_Крупный","Холдинг_"&amp;TEXT(MOD(QUOTIENT($A3963-1,10000),20)+1,"00"))</f>
        <v/>
      </c>
      <c r="P3963">
        <f>IF($AB3963="Да","Организация_Крупная","Организация_"&amp;TEXT(MOD(QUOTIENT($A3963-1,500),600)+1,"000"))</f>
        <v/>
      </c>
      <c r="Q3963">
        <f>"Отдел_"&amp;TEXT(MOD(QUOTIENT($A3963-1,50),100)+1,"000")</f>
        <v/>
      </c>
      <c r="R3963">
        <f>IF($AB3963="Да","Группа_Крупная","Группа_"&amp;TEXT(MOD(QUOTIENT($A3963-1,5000),30)+1,"00"))</f>
        <v/>
      </c>
      <c r="S3963">
        <f>IF($AB3963="Да","Категория_Крупная","Категория_"&amp;TEXT(MOD(QUOTIENT($A3963-1,500),120)+1,"000"))</f>
        <v/>
      </c>
      <c r="T3963">
        <f>IF($AB3963="Да","Подкатегория_Крупная","Подкатегория_"&amp;TEXT(MOD(QUOTIENT($A3963-1,50),300)+1,"000"))</f>
        <v/>
      </c>
      <c r="U3963">
        <f>"SKU_"&amp;TEXT($A3963,"0000000")</f>
        <v/>
      </c>
      <c r="V3963">
        <f>CHOOSE(MOD($A3963-1,4)+1,"Enterprise","SMB","Госсектор","Розница")</f>
        <v/>
      </c>
      <c r="W3963">
        <f>"Клиент_"&amp;TEXT(MOD($A3963-1,20000)+1,"00000")</f>
        <v/>
      </c>
      <c r="X3963">
        <f>CHOOSE(MOD($A3963-1,5)+1,"Портал","API","Импорт","Ручной ввод","Интеграция")</f>
        <v/>
      </c>
      <c r="Y3963" s="8">
        <f>ROUND(1000+MOD($A3963*37,90000)+IF($AB3963="Да",5000,0),2)</f>
        <v/>
      </c>
      <c r="Z3963">
        <f>1+MOD($A3963,20)</f>
        <v/>
      </c>
      <c r="AA3963" s="8">
        <f>ROUND($Y3963*(0.08+MOD($A3963,17)/100),2)</f>
        <v/>
      </c>
      <c r="AB3963">
        <f>IF(MOD($A3963,10)&lt;7,"Да","Нет")</f>
        <v/>
      </c>
      <c r="AC3963">
        <f>$R3963&amp;" / "&amp;$S3963&amp;" / "&amp;$T3963</f>
        <v/>
      </c>
      <c r="AD3963">
        <f>1</f>
        <v/>
      </c>
      <c r="AE3963">
        <f>IF($A3963&lt;=Settings!$B$4,"до 100",IF($A3963&lt;=Settings!$B$5,"до 10 000",IF($A3963&lt;=Settings!$B$6,"до 100 000","100 000+")))</f>
        <v/>
      </c>
    </row>
    <row r="3964">
      <c r="A3964">
        <f>ROW()-1</f>
        <v/>
      </c>
      <c r="B3964">
        <f>IF($A3964&lt;=Settings!$B$4,"small_control",IF($A3964&lt;=Settings!$B$5,"medium_10k",IF($A3964&lt;=Settings!$B$6,"large_100k","extreme_1m")))</f>
        <v/>
      </c>
      <c r="C3964">
        <f>"ORD-"&amp;TEXT(QUOTIENT($A3964-1,3)+1,"0000000")</f>
        <v/>
      </c>
      <c r="D3964">
        <f>"LINE-"&amp;TEXT($A3964,"0000000")</f>
        <v/>
      </c>
      <c r="E3964" s="7">
        <f>Settings!$B$2+$A3964-1</f>
        <v/>
      </c>
      <c r="F3964" s="7">
        <f>Settings!$B$2+MOD($A3964-1,Settings!$B$7)</f>
        <v/>
      </c>
      <c r="G3964">
        <f>YEAR($F3964)</f>
        <v/>
      </c>
      <c r="H3964">
        <f>"Q"&amp;ROUNDUP(MONTH($F3964)/3,0)</f>
        <v/>
      </c>
      <c r="I3964">
        <f>MONTH($F3964)</f>
        <v/>
      </c>
      <c r="J3964">
        <f>CHOOSE(MONTH($F3964),"Январь","Февраль","Март","Апрель","Май","Июнь","Июль","Август","Сентябрь","Октябрь","Ноябрь","Декабрь")</f>
        <v/>
      </c>
      <c r="K3964">
        <f>DAY($F3964)</f>
        <v/>
      </c>
      <c r="L3964">
        <f>IF(MOD($A3964,10)&lt;7,"ФО_01_Крупный","ФО_"&amp;TEXT(MOD($A3964,8)+1,"00"))</f>
        <v/>
      </c>
      <c r="M3964">
        <f>IF($AB3964="Да","Регион_001_Крупный","Регион_"&amp;TEXT(MOD(QUOTIENT($A3964-1,20),180)+1,"000"))</f>
        <v/>
      </c>
      <c r="N3964">
        <f>IF($AB3964="Да","Город_"&amp;TEXT(MOD($A3964-1,250)+1,"0000"),"Город_"&amp;TEXT(MOD($A3964-1,3000)+1,"0000"))</f>
        <v/>
      </c>
      <c r="O3964">
        <f>IF($AB3964="Да","Холдинг_Крупный","Холдинг_"&amp;TEXT(MOD(QUOTIENT($A3964-1,10000),20)+1,"00"))</f>
        <v/>
      </c>
      <c r="P3964">
        <f>IF($AB3964="Да","Организация_Крупная","Организация_"&amp;TEXT(MOD(QUOTIENT($A3964-1,500),600)+1,"000"))</f>
        <v/>
      </c>
      <c r="Q3964">
        <f>"Отдел_"&amp;TEXT(MOD(QUOTIENT($A3964-1,50),100)+1,"000")</f>
        <v/>
      </c>
      <c r="R3964">
        <f>IF($AB3964="Да","Группа_Крупная","Группа_"&amp;TEXT(MOD(QUOTIENT($A3964-1,5000),30)+1,"00"))</f>
        <v/>
      </c>
      <c r="S3964">
        <f>IF($AB3964="Да","Категория_Крупная","Категория_"&amp;TEXT(MOD(QUOTIENT($A3964-1,500),120)+1,"000"))</f>
        <v/>
      </c>
      <c r="T3964">
        <f>IF($AB3964="Да","Подкатегория_Крупная","Подкатегория_"&amp;TEXT(MOD(QUOTIENT($A3964-1,50),300)+1,"000"))</f>
        <v/>
      </c>
      <c r="U3964">
        <f>"SKU_"&amp;TEXT($A3964,"0000000")</f>
        <v/>
      </c>
      <c r="V3964">
        <f>CHOOSE(MOD($A3964-1,4)+1,"Enterprise","SMB","Госсектор","Розница")</f>
        <v/>
      </c>
      <c r="W3964">
        <f>"Клиент_"&amp;TEXT(MOD($A3964-1,20000)+1,"00000")</f>
        <v/>
      </c>
      <c r="X3964">
        <f>CHOOSE(MOD($A3964-1,5)+1,"Портал","API","Импорт","Ручной ввод","Интеграция")</f>
        <v/>
      </c>
      <c r="Y3964" s="8">
        <f>ROUND(1000+MOD($A3964*37,90000)+IF($AB3964="Да",5000,0),2)</f>
        <v/>
      </c>
      <c r="Z3964">
        <f>1+MOD($A3964,20)</f>
        <v/>
      </c>
      <c r="AA3964" s="8">
        <f>ROUND($Y3964*(0.08+MOD($A3964,17)/100),2)</f>
        <v/>
      </c>
      <c r="AB3964">
        <f>IF(MOD($A3964,10)&lt;7,"Да","Нет")</f>
        <v/>
      </c>
      <c r="AC3964">
        <f>$R3964&amp;" / "&amp;$S3964&amp;" / "&amp;$T3964</f>
        <v/>
      </c>
      <c r="AD3964">
        <f>1</f>
        <v/>
      </c>
      <c r="AE3964">
        <f>IF($A3964&lt;=Settings!$B$4,"до 100",IF($A3964&lt;=Settings!$B$5,"до 10 000",IF($A3964&lt;=Settings!$B$6,"до 100 000","100 000+")))</f>
        <v/>
      </c>
    </row>
    <row r="3965">
      <c r="A3965">
        <f>ROW()-1</f>
        <v/>
      </c>
      <c r="B3965">
        <f>IF($A3965&lt;=Settings!$B$4,"small_control",IF($A3965&lt;=Settings!$B$5,"medium_10k",IF($A3965&lt;=Settings!$B$6,"large_100k","extreme_1m")))</f>
        <v/>
      </c>
      <c r="C3965">
        <f>"ORD-"&amp;TEXT(QUOTIENT($A3965-1,3)+1,"0000000")</f>
        <v/>
      </c>
      <c r="D3965">
        <f>"LINE-"&amp;TEXT($A3965,"0000000")</f>
        <v/>
      </c>
      <c r="E3965" s="7">
        <f>Settings!$B$2+$A3965-1</f>
        <v/>
      </c>
      <c r="F3965" s="7">
        <f>Settings!$B$2+MOD($A3965-1,Settings!$B$7)</f>
        <v/>
      </c>
      <c r="G3965">
        <f>YEAR($F3965)</f>
        <v/>
      </c>
      <c r="H3965">
        <f>"Q"&amp;ROUNDUP(MONTH($F3965)/3,0)</f>
        <v/>
      </c>
      <c r="I3965">
        <f>MONTH($F3965)</f>
        <v/>
      </c>
      <c r="J3965">
        <f>CHOOSE(MONTH($F3965),"Январь","Февраль","Март","Апрель","Май","Июнь","Июль","Август","Сентябрь","Октябрь","Ноябрь","Декабрь")</f>
        <v/>
      </c>
      <c r="K3965">
        <f>DAY($F3965)</f>
        <v/>
      </c>
      <c r="L3965">
        <f>IF(MOD($A3965,10)&lt;7,"ФО_01_Крупный","ФО_"&amp;TEXT(MOD($A3965,8)+1,"00"))</f>
        <v/>
      </c>
      <c r="M3965">
        <f>IF($AB3965="Да","Регион_001_Крупный","Регион_"&amp;TEXT(MOD(QUOTIENT($A3965-1,20),180)+1,"000"))</f>
        <v/>
      </c>
      <c r="N3965">
        <f>IF($AB3965="Да","Город_"&amp;TEXT(MOD($A3965-1,250)+1,"0000"),"Город_"&amp;TEXT(MOD($A3965-1,3000)+1,"0000"))</f>
        <v/>
      </c>
      <c r="O3965">
        <f>IF($AB3965="Да","Холдинг_Крупный","Холдинг_"&amp;TEXT(MOD(QUOTIENT($A3965-1,10000),20)+1,"00"))</f>
        <v/>
      </c>
      <c r="P3965">
        <f>IF($AB3965="Да","Организация_Крупная","Организация_"&amp;TEXT(MOD(QUOTIENT($A3965-1,500),600)+1,"000"))</f>
        <v/>
      </c>
      <c r="Q3965">
        <f>"Отдел_"&amp;TEXT(MOD(QUOTIENT($A3965-1,50),100)+1,"000")</f>
        <v/>
      </c>
      <c r="R3965">
        <f>IF($AB3965="Да","Группа_Крупная","Группа_"&amp;TEXT(MOD(QUOTIENT($A3965-1,5000),30)+1,"00"))</f>
        <v/>
      </c>
      <c r="S3965">
        <f>IF($AB3965="Да","Категория_Крупная","Категория_"&amp;TEXT(MOD(QUOTIENT($A3965-1,500),120)+1,"000"))</f>
        <v/>
      </c>
      <c r="T3965">
        <f>IF($AB3965="Да","Подкатегория_Крупная","Подкатегория_"&amp;TEXT(MOD(QUOTIENT($A3965-1,50),300)+1,"000"))</f>
        <v/>
      </c>
      <c r="U3965">
        <f>"SKU_"&amp;TEXT($A3965,"0000000")</f>
        <v/>
      </c>
      <c r="V3965">
        <f>CHOOSE(MOD($A3965-1,4)+1,"Enterprise","SMB","Госсектор","Розница")</f>
        <v/>
      </c>
      <c r="W3965">
        <f>"Клиент_"&amp;TEXT(MOD($A3965-1,20000)+1,"00000")</f>
        <v/>
      </c>
      <c r="X3965">
        <f>CHOOSE(MOD($A3965-1,5)+1,"Портал","API","Импорт","Ручной ввод","Интеграция")</f>
        <v/>
      </c>
      <c r="Y3965" s="8">
        <f>ROUND(1000+MOD($A3965*37,90000)+IF($AB3965="Да",5000,0),2)</f>
        <v/>
      </c>
      <c r="Z3965">
        <f>1+MOD($A3965,20)</f>
        <v/>
      </c>
      <c r="AA3965" s="8">
        <f>ROUND($Y3965*(0.08+MOD($A3965,17)/100),2)</f>
        <v/>
      </c>
      <c r="AB3965">
        <f>IF(MOD($A3965,10)&lt;7,"Да","Нет")</f>
        <v/>
      </c>
      <c r="AC3965">
        <f>$R3965&amp;" / "&amp;$S3965&amp;" / "&amp;$T3965</f>
        <v/>
      </c>
      <c r="AD3965">
        <f>1</f>
        <v/>
      </c>
      <c r="AE3965">
        <f>IF($A3965&lt;=Settings!$B$4,"до 100",IF($A3965&lt;=Settings!$B$5,"до 10 000",IF($A3965&lt;=Settings!$B$6,"до 100 000","100 000+")))</f>
        <v/>
      </c>
    </row>
    <row r="3966">
      <c r="A3966">
        <f>ROW()-1</f>
        <v/>
      </c>
      <c r="B3966">
        <f>IF($A3966&lt;=Settings!$B$4,"small_control",IF($A3966&lt;=Settings!$B$5,"medium_10k",IF($A3966&lt;=Settings!$B$6,"large_100k","extreme_1m")))</f>
        <v/>
      </c>
      <c r="C3966">
        <f>"ORD-"&amp;TEXT(QUOTIENT($A3966-1,3)+1,"0000000")</f>
        <v/>
      </c>
      <c r="D3966">
        <f>"LINE-"&amp;TEXT($A3966,"0000000")</f>
        <v/>
      </c>
      <c r="E3966" s="7">
        <f>Settings!$B$2+$A3966-1</f>
        <v/>
      </c>
      <c r="F3966" s="7">
        <f>Settings!$B$2+MOD($A3966-1,Settings!$B$7)</f>
        <v/>
      </c>
      <c r="G3966">
        <f>YEAR($F3966)</f>
        <v/>
      </c>
      <c r="H3966">
        <f>"Q"&amp;ROUNDUP(MONTH($F3966)/3,0)</f>
        <v/>
      </c>
      <c r="I3966">
        <f>MONTH($F3966)</f>
        <v/>
      </c>
      <c r="J3966">
        <f>CHOOSE(MONTH($F3966),"Январь","Февраль","Март","Апрель","Май","Июнь","Июль","Август","Сентябрь","Октябрь","Ноябрь","Декабрь")</f>
        <v/>
      </c>
      <c r="K3966">
        <f>DAY($F3966)</f>
        <v/>
      </c>
      <c r="L3966">
        <f>IF(MOD($A3966,10)&lt;7,"ФО_01_Крупный","ФО_"&amp;TEXT(MOD($A3966,8)+1,"00"))</f>
        <v/>
      </c>
      <c r="M3966">
        <f>IF($AB3966="Да","Регион_001_Крупный","Регион_"&amp;TEXT(MOD(QUOTIENT($A3966-1,20),180)+1,"000"))</f>
        <v/>
      </c>
      <c r="N3966">
        <f>IF($AB3966="Да","Город_"&amp;TEXT(MOD($A3966-1,250)+1,"0000"),"Город_"&amp;TEXT(MOD($A3966-1,3000)+1,"0000"))</f>
        <v/>
      </c>
      <c r="O3966">
        <f>IF($AB3966="Да","Холдинг_Крупный","Холдинг_"&amp;TEXT(MOD(QUOTIENT($A3966-1,10000),20)+1,"00"))</f>
        <v/>
      </c>
      <c r="P3966">
        <f>IF($AB3966="Да","Организация_Крупная","Организация_"&amp;TEXT(MOD(QUOTIENT($A3966-1,500),600)+1,"000"))</f>
        <v/>
      </c>
      <c r="Q3966">
        <f>"Отдел_"&amp;TEXT(MOD(QUOTIENT($A3966-1,50),100)+1,"000")</f>
        <v/>
      </c>
      <c r="R3966">
        <f>IF($AB3966="Да","Группа_Крупная","Группа_"&amp;TEXT(MOD(QUOTIENT($A3966-1,5000),30)+1,"00"))</f>
        <v/>
      </c>
      <c r="S3966">
        <f>IF($AB3966="Да","Категория_Крупная","Категория_"&amp;TEXT(MOD(QUOTIENT($A3966-1,500),120)+1,"000"))</f>
        <v/>
      </c>
      <c r="T3966">
        <f>IF($AB3966="Да","Подкатегория_Крупная","Подкатегория_"&amp;TEXT(MOD(QUOTIENT($A3966-1,50),300)+1,"000"))</f>
        <v/>
      </c>
      <c r="U3966">
        <f>"SKU_"&amp;TEXT($A3966,"0000000")</f>
        <v/>
      </c>
      <c r="V3966">
        <f>CHOOSE(MOD($A3966-1,4)+1,"Enterprise","SMB","Госсектор","Розница")</f>
        <v/>
      </c>
      <c r="W3966">
        <f>"Клиент_"&amp;TEXT(MOD($A3966-1,20000)+1,"00000")</f>
        <v/>
      </c>
      <c r="X3966">
        <f>CHOOSE(MOD($A3966-1,5)+1,"Портал","API","Импорт","Ручной ввод","Интеграция")</f>
        <v/>
      </c>
      <c r="Y3966" s="8">
        <f>ROUND(1000+MOD($A3966*37,90000)+IF($AB3966="Да",5000,0),2)</f>
        <v/>
      </c>
      <c r="Z3966">
        <f>1+MOD($A3966,20)</f>
        <v/>
      </c>
      <c r="AA3966" s="8">
        <f>ROUND($Y3966*(0.08+MOD($A3966,17)/100),2)</f>
        <v/>
      </c>
      <c r="AB3966">
        <f>IF(MOD($A3966,10)&lt;7,"Да","Нет")</f>
        <v/>
      </c>
      <c r="AC3966">
        <f>$R3966&amp;" / "&amp;$S3966&amp;" / "&amp;$T3966</f>
        <v/>
      </c>
      <c r="AD3966">
        <f>1</f>
        <v/>
      </c>
      <c r="AE3966">
        <f>IF($A3966&lt;=Settings!$B$4,"до 100",IF($A3966&lt;=Settings!$B$5,"до 10 000",IF($A3966&lt;=Settings!$B$6,"до 100 000","100 000+")))</f>
        <v/>
      </c>
    </row>
    <row r="3967">
      <c r="A3967">
        <f>ROW()-1</f>
        <v/>
      </c>
      <c r="B3967">
        <f>IF($A3967&lt;=Settings!$B$4,"small_control",IF($A3967&lt;=Settings!$B$5,"medium_10k",IF($A3967&lt;=Settings!$B$6,"large_100k","extreme_1m")))</f>
        <v/>
      </c>
      <c r="C3967">
        <f>"ORD-"&amp;TEXT(QUOTIENT($A3967-1,3)+1,"0000000")</f>
        <v/>
      </c>
      <c r="D3967">
        <f>"LINE-"&amp;TEXT($A3967,"0000000")</f>
        <v/>
      </c>
      <c r="E3967" s="7">
        <f>Settings!$B$2+$A3967-1</f>
        <v/>
      </c>
      <c r="F3967" s="7">
        <f>Settings!$B$2+MOD($A3967-1,Settings!$B$7)</f>
        <v/>
      </c>
      <c r="G3967">
        <f>YEAR($F3967)</f>
        <v/>
      </c>
      <c r="H3967">
        <f>"Q"&amp;ROUNDUP(MONTH($F3967)/3,0)</f>
        <v/>
      </c>
      <c r="I3967">
        <f>MONTH($F3967)</f>
        <v/>
      </c>
      <c r="J3967">
        <f>CHOOSE(MONTH($F3967),"Январь","Февраль","Март","Апрель","Май","Июнь","Июль","Август","Сентябрь","Октябрь","Ноябрь","Декабрь")</f>
        <v/>
      </c>
      <c r="K3967">
        <f>DAY($F3967)</f>
        <v/>
      </c>
      <c r="L3967">
        <f>IF(MOD($A3967,10)&lt;7,"ФО_01_Крупный","ФО_"&amp;TEXT(MOD($A3967,8)+1,"00"))</f>
        <v/>
      </c>
      <c r="M3967">
        <f>IF($AB3967="Да","Регион_001_Крупный","Регион_"&amp;TEXT(MOD(QUOTIENT($A3967-1,20),180)+1,"000"))</f>
        <v/>
      </c>
      <c r="N3967">
        <f>IF($AB3967="Да","Город_"&amp;TEXT(MOD($A3967-1,250)+1,"0000"),"Город_"&amp;TEXT(MOD($A3967-1,3000)+1,"0000"))</f>
        <v/>
      </c>
      <c r="O3967">
        <f>IF($AB3967="Да","Холдинг_Крупный","Холдинг_"&amp;TEXT(MOD(QUOTIENT($A3967-1,10000),20)+1,"00"))</f>
        <v/>
      </c>
      <c r="P3967">
        <f>IF($AB3967="Да","Организация_Крупная","Организация_"&amp;TEXT(MOD(QUOTIENT($A3967-1,500),600)+1,"000"))</f>
        <v/>
      </c>
      <c r="Q3967">
        <f>"Отдел_"&amp;TEXT(MOD(QUOTIENT($A3967-1,50),100)+1,"000")</f>
        <v/>
      </c>
      <c r="R3967">
        <f>IF($AB3967="Да","Группа_Крупная","Группа_"&amp;TEXT(MOD(QUOTIENT($A3967-1,5000),30)+1,"00"))</f>
        <v/>
      </c>
      <c r="S3967">
        <f>IF($AB3967="Да","Категория_Крупная","Категория_"&amp;TEXT(MOD(QUOTIENT($A3967-1,500),120)+1,"000"))</f>
        <v/>
      </c>
      <c r="T3967">
        <f>IF($AB3967="Да","Подкатегория_Крупная","Подкатегория_"&amp;TEXT(MOD(QUOTIENT($A3967-1,50),300)+1,"000"))</f>
        <v/>
      </c>
      <c r="U3967">
        <f>"SKU_"&amp;TEXT($A3967,"0000000")</f>
        <v/>
      </c>
      <c r="V3967">
        <f>CHOOSE(MOD($A3967-1,4)+1,"Enterprise","SMB","Госсектор","Розница")</f>
        <v/>
      </c>
      <c r="W3967">
        <f>"Клиент_"&amp;TEXT(MOD($A3967-1,20000)+1,"00000")</f>
        <v/>
      </c>
      <c r="X3967">
        <f>CHOOSE(MOD($A3967-1,5)+1,"Портал","API","Импорт","Ручной ввод","Интеграция")</f>
        <v/>
      </c>
      <c r="Y3967" s="8">
        <f>ROUND(1000+MOD($A3967*37,90000)+IF($AB3967="Да",5000,0),2)</f>
        <v/>
      </c>
      <c r="Z3967">
        <f>1+MOD($A3967,20)</f>
        <v/>
      </c>
      <c r="AA3967" s="8">
        <f>ROUND($Y3967*(0.08+MOD($A3967,17)/100),2)</f>
        <v/>
      </c>
      <c r="AB3967">
        <f>IF(MOD($A3967,10)&lt;7,"Да","Нет")</f>
        <v/>
      </c>
      <c r="AC3967">
        <f>$R3967&amp;" / "&amp;$S3967&amp;" / "&amp;$T3967</f>
        <v/>
      </c>
      <c r="AD3967">
        <f>1</f>
        <v/>
      </c>
      <c r="AE3967">
        <f>IF($A3967&lt;=Settings!$B$4,"до 100",IF($A3967&lt;=Settings!$B$5,"до 10 000",IF($A3967&lt;=Settings!$B$6,"до 100 000","100 000+")))</f>
        <v/>
      </c>
    </row>
    <row r="3968">
      <c r="A3968">
        <f>ROW()-1</f>
        <v/>
      </c>
      <c r="B3968">
        <f>IF($A3968&lt;=Settings!$B$4,"small_control",IF($A3968&lt;=Settings!$B$5,"medium_10k",IF($A3968&lt;=Settings!$B$6,"large_100k","extreme_1m")))</f>
        <v/>
      </c>
      <c r="C3968">
        <f>"ORD-"&amp;TEXT(QUOTIENT($A3968-1,3)+1,"0000000")</f>
        <v/>
      </c>
      <c r="D3968">
        <f>"LINE-"&amp;TEXT($A3968,"0000000")</f>
        <v/>
      </c>
      <c r="E3968" s="7">
        <f>Settings!$B$2+$A3968-1</f>
        <v/>
      </c>
      <c r="F3968" s="7">
        <f>Settings!$B$2+MOD($A3968-1,Settings!$B$7)</f>
        <v/>
      </c>
      <c r="G3968">
        <f>YEAR($F3968)</f>
        <v/>
      </c>
      <c r="H3968">
        <f>"Q"&amp;ROUNDUP(MONTH($F3968)/3,0)</f>
        <v/>
      </c>
      <c r="I3968">
        <f>MONTH($F3968)</f>
        <v/>
      </c>
      <c r="J3968">
        <f>CHOOSE(MONTH($F3968),"Январь","Февраль","Март","Апрель","Май","Июнь","Июль","Август","Сентябрь","Октябрь","Ноябрь","Декабрь")</f>
        <v/>
      </c>
      <c r="K3968">
        <f>DAY($F3968)</f>
        <v/>
      </c>
      <c r="L3968">
        <f>IF(MOD($A3968,10)&lt;7,"ФО_01_Крупный","ФО_"&amp;TEXT(MOD($A3968,8)+1,"00"))</f>
        <v/>
      </c>
      <c r="M3968">
        <f>IF($AB3968="Да","Регион_001_Крупный","Регион_"&amp;TEXT(MOD(QUOTIENT($A3968-1,20),180)+1,"000"))</f>
        <v/>
      </c>
      <c r="N3968">
        <f>IF($AB3968="Да","Город_"&amp;TEXT(MOD($A3968-1,250)+1,"0000"),"Город_"&amp;TEXT(MOD($A3968-1,3000)+1,"0000"))</f>
        <v/>
      </c>
      <c r="O3968">
        <f>IF($AB3968="Да","Холдинг_Крупный","Холдинг_"&amp;TEXT(MOD(QUOTIENT($A3968-1,10000),20)+1,"00"))</f>
        <v/>
      </c>
      <c r="P3968">
        <f>IF($AB3968="Да","Организация_Крупная","Организация_"&amp;TEXT(MOD(QUOTIENT($A3968-1,500),600)+1,"000"))</f>
        <v/>
      </c>
      <c r="Q3968">
        <f>"Отдел_"&amp;TEXT(MOD(QUOTIENT($A3968-1,50),100)+1,"000")</f>
        <v/>
      </c>
      <c r="R3968">
        <f>IF($AB3968="Да","Группа_Крупная","Группа_"&amp;TEXT(MOD(QUOTIENT($A3968-1,5000),30)+1,"00"))</f>
        <v/>
      </c>
      <c r="S3968">
        <f>IF($AB3968="Да","Категория_Крупная","Категория_"&amp;TEXT(MOD(QUOTIENT($A3968-1,500),120)+1,"000"))</f>
        <v/>
      </c>
      <c r="T3968">
        <f>IF($AB3968="Да","Подкатегория_Крупная","Подкатегория_"&amp;TEXT(MOD(QUOTIENT($A3968-1,50),300)+1,"000"))</f>
        <v/>
      </c>
      <c r="U3968">
        <f>"SKU_"&amp;TEXT($A3968,"0000000")</f>
        <v/>
      </c>
      <c r="V3968">
        <f>CHOOSE(MOD($A3968-1,4)+1,"Enterprise","SMB","Госсектор","Розница")</f>
        <v/>
      </c>
      <c r="W3968">
        <f>"Клиент_"&amp;TEXT(MOD($A3968-1,20000)+1,"00000")</f>
        <v/>
      </c>
      <c r="X3968">
        <f>CHOOSE(MOD($A3968-1,5)+1,"Портал","API","Импорт","Ручной ввод","Интеграция")</f>
        <v/>
      </c>
      <c r="Y3968" s="8">
        <f>ROUND(1000+MOD($A3968*37,90000)+IF($AB3968="Да",5000,0),2)</f>
        <v/>
      </c>
      <c r="Z3968">
        <f>1+MOD($A3968,20)</f>
        <v/>
      </c>
      <c r="AA3968" s="8">
        <f>ROUND($Y3968*(0.08+MOD($A3968,17)/100),2)</f>
        <v/>
      </c>
      <c r="AB3968">
        <f>IF(MOD($A3968,10)&lt;7,"Да","Нет")</f>
        <v/>
      </c>
      <c r="AC3968">
        <f>$R3968&amp;" / "&amp;$S3968&amp;" / "&amp;$T3968</f>
        <v/>
      </c>
      <c r="AD3968">
        <f>1</f>
        <v/>
      </c>
      <c r="AE3968">
        <f>IF($A3968&lt;=Settings!$B$4,"до 100",IF($A3968&lt;=Settings!$B$5,"до 10 000",IF($A3968&lt;=Settings!$B$6,"до 100 000","100 000+")))</f>
        <v/>
      </c>
    </row>
    <row r="3969">
      <c r="A3969">
        <f>ROW()-1</f>
        <v/>
      </c>
      <c r="B3969">
        <f>IF($A3969&lt;=Settings!$B$4,"small_control",IF($A3969&lt;=Settings!$B$5,"medium_10k",IF($A3969&lt;=Settings!$B$6,"large_100k","extreme_1m")))</f>
        <v/>
      </c>
      <c r="C3969">
        <f>"ORD-"&amp;TEXT(QUOTIENT($A3969-1,3)+1,"0000000")</f>
        <v/>
      </c>
      <c r="D3969">
        <f>"LINE-"&amp;TEXT($A3969,"0000000")</f>
        <v/>
      </c>
      <c r="E3969" s="7">
        <f>Settings!$B$2+$A3969-1</f>
        <v/>
      </c>
      <c r="F3969" s="7">
        <f>Settings!$B$2+MOD($A3969-1,Settings!$B$7)</f>
        <v/>
      </c>
      <c r="G3969">
        <f>YEAR($F3969)</f>
        <v/>
      </c>
      <c r="H3969">
        <f>"Q"&amp;ROUNDUP(MONTH($F3969)/3,0)</f>
        <v/>
      </c>
      <c r="I3969">
        <f>MONTH($F3969)</f>
        <v/>
      </c>
      <c r="J3969">
        <f>CHOOSE(MONTH($F3969),"Январь","Февраль","Март","Апрель","Май","Июнь","Июль","Август","Сентябрь","Октябрь","Ноябрь","Декабрь")</f>
        <v/>
      </c>
      <c r="K3969">
        <f>DAY($F3969)</f>
        <v/>
      </c>
      <c r="L3969">
        <f>IF(MOD($A3969,10)&lt;7,"ФО_01_Крупный","ФО_"&amp;TEXT(MOD($A3969,8)+1,"00"))</f>
        <v/>
      </c>
      <c r="M3969">
        <f>IF($AB3969="Да","Регион_001_Крупный","Регион_"&amp;TEXT(MOD(QUOTIENT($A3969-1,20),180)+1,"000"))</f>
        <v/>
      </c>
      <c r="N3969">
        <f>IF($AB3969="Да","Город_"&amp;TEXT(MOD($A3969-1,250)+1,"0000"),"Город_"&amp;TEXT(MOD($A3969-1,3000)+1,"0000"))</f>
        <v/>
      </c>
      <c r="O3969">
        <f>IF($AB3969="Да","Холдинг_Крупный","Холдинг_"&amp;TEXT(MOD(QUOTIENT($A3969-1,10000),20)+1,"00"))</f>
        <v/>
      </c>
      <c r="P3969">
        <f>IF($AB3969="Да","Организация_Крупная","Организация_"&amp;TEXT(MOD(QUOTIENT($A3969-1,500),600)+1,"000"))</f>
        <v/>
      </c>
      <c r="Q3969">
        <f>"Отдел_"&amp;TEXT(MOD(QUOTIENT($A3969-1,50),100)+1,"000")</f>
        <v/>
      </c>
      <c r="R3969">
        <f>IF($AB3969="Да","Группа_Крупная","Группа_"&amp;TEXT(MOD(QUOTIENT($A3969-1,5000),30)+1,"00"))</f>
        <v/>
      </c>
      <c r="S3969">
        <f>IF($AB3969="Да","Категория_Крупная","Категория_"&amp;TEXT(MOD(QUOTIENT($A3969-1,500),120)+1,"000"))</f>
        <v/>
      </c>
      <c r="T3969">
        <f>IF($AB3969="Да","Подкатегория_Крупная","Подкатегория_"&amp;TEXT(MOD(QUOTIENT($A3969-1,50),300)+1,"000"))</f>
        <v/>
      </c>
      <c r="U3969">
        <f>"SKU_"&amp;TEXT($A3969,"0000000")</f>
        <v/>
      </c>
      <c r="V3969">
        <f>CHOOSE(MOD($A3969-1,4)+1,"Enterprise","SMB","Госсектор","Розница")</f>
        <v/>
      </c>
      <c r="W3969">
        <f>"Клиент_"&amp;TEXT(MOD($A3969-1,20000)+1,"00000")</f>
        <v/>
      </c>
      <c r="X3969">
        <f>CHOOSE(MOD($A3969-1,5)+1,"Портал","API","Импорт","Ручной ввод","Интеграция")</f>
        <v/>
      </c>
      <c r="Y3969" s="8">
        <f>ROUND(1000+MOD($A3969*37,90000)+IF($AB3969="Да",5000,0),2)</f>
        <v/>
      </c>
      <c r="Z3969">
        <f>1+MOD($A3969,20)</f>
        <v/>
      </c>
      <c r="AA3969" s="8">
        <f>ROUND($Y3969*(0.08+MOD($A3969,17)/100),2)</f>
        <v/>
      </c>
      <c r="AB3969">
        <f>IF(MOD($A3969,10)&lt;7,"Да","Нет")</f>
        <v/>
      </c>
      <c r="AC3969">
        <f>$R3969&amp;" / "&amp;$S3969&amp;" / "&amp;$T3969</f>
        <v/>
      </c>
      <c r="AD3969">
        <f>1</f>
        <v/>
      </c>
      <c r="AE3969">
        <f>IF($A3969&lt;=Settings!$B$4,"до 100",IF($A3969&lt;=Settings!$B$5,"до 10 000",IF($A3969&lt;=Settings!$B$6,"до 100 000","100 000+")))</f>
        <v/>
      </c>
    </row>
    <row r="3970">
      <c r="A3970">
        <f>ROW()-1</f>
        <v/>
      </c>
      <c r="B3970">
        <f>IF($A3970&lt;=Settings!$B$4,"small_control",IF($A3970&lt;=Settings!$B$5,"medium_10k",IF($A3970&lt;=Settings!$B$6,"large_100k","extreme_1m")))</f>
        <v/>
      </c>
      <c r="C3970">
        <f>"ORD-"&amp;TEXT(QUOTIENT($A3970-1,3)+1,"0000000")</f>
        <v/>
      </c>
      <c r="D3970">
        <f>"LINE-"&amp;TEXT($A3970,"0000000")</f>
        <v/>
      </c>
      <c r="E3970" s="7">
        <f>Settings!$B$2+$A3970-1</f>
        <v/>
      </c>
      <c r="F3970" s="7">
        <f>Settings!$B$2+MOD($A3970-1,Settings!$B$7)</f>
        <v/>
      </c>
      <c r="G3970">
        <f>YEAR($F3970)</f>
        <v/>
      </c>
      <c r="H3970">
        <f>"Q"&amp;ROUNDUP(MONTH($F3970)/3,0)</f>
        <v/>
      </c>
      <c r="I3970">
        <f>MONTH($F3970)</f>
        <v/>
      </c>
      <c r="J3970">
        <f>CHOOSE(MONTH($F3970),"Январь","Февраль","Март","Апрель","Май","Июнь","Июль","Август","Сентябрь","Октябрь","Ноябрь","Декабрь")</f>
        <v/>
      </c>
      <c r="K3970">
        <f>DAY($F3970)</f>
        <v/>
      </c>
      <c r="L3970">
        <f>IF(MOD($A3970,10)&lt;7,"ФО_01_Крупный","ФО_"&amp;TEXT(MOD($A3970,8)+1,"00"))</f>
        <v/>
      </c>
      <c r="M3970">
        <f>IF($AB3970="Да","Регион_001_Крупный","Регион_"&amp;TEXT(MOD(QUOTIENT($A3970-1,20),180)+1,"000"))</f>
        <v/>
      </c>
      <c r="N3970">
        <f>IF($AB3970="Да","Город_"&amp;TEXT(MOD($A3970-1,250)+1,"0000"),"Город_"&amp;TEXT(MOD($A3970-1,3000)+1,"0000"))</f>
        <v/>
      </c>
      <c r="O3970">
        <f>IF($AB3970="Да","Холдинг_Крупный","Холдинг_"&amp;TEXT(MOD(QUOTIENT($A3970-1,10000),20)+1,"00"))</f>
        <v/>
      </c>
      <c r="P3970">
        <f>IF($AB3970="Да","Организация_Крупная","Организация_"&amp;TEXT(MOD(QUOTIENT($A3970-1,500),600)+1,"000"))</f>
        <v/>
      </c>
      <c r="Q3970">
        <f>"Отдел_"&amp;TEXT(MOD(QUOTIENT($A3970-1,50),100)+1,"000")</f>
        <v/>
      </c>
      <c r="R3970">
        <f>IF($AB3970="Да","Группа_Крупная","Группа_"&amp;TEXT(MOD(QUOTIENT($A3970-1,5000),30)+1,"00"))</f>
        <v/>
      </c>
      <c r="S3970">
        <f>IF($AB3970="Да","Категория_Крупная","Категория_"&amp;TEXT(MOD(QUOTIENT($A3970-1,500),120)+1,"000"))</f>
        <v/>
      </c>
      <c r="T3970">
        <f>IF($AB3970="Да","Подкатегория_Крупная","Подкатегория_"&amp;TEXT(MOD(QUOTIENT($A3970-1,50),300)+1,"000"))</f>
        <v/>
      </c>
      <c r="U3970">
        <f>"SKU_"&amp;TEXT($A3970,"0000000")</f>
        <v/>
      </c>
      <c r="V3970">
        <f>CHOOSE(MOD($A3970-1,4)+1,"Enterprise","SMB","Госсектор","Розница")</f>
        <v/>
      </c>
      <c r="W3970">
        <f>"Клиент_"&amp;TEXT(MOD($A3970-1,20000)+1,"00000")</f>
        <v/>
      </c>
      <c r="X3970">
        <f>CHOOSE(MOD($A3970-1,5)+1,"Портал","API","Импорт","Ручной ввод","Интеграция")</f>
        <v/>
      </c>
      <c r="Y3970" s="8">
        <f>ROUND(1000+MOD($A3970*37,90000)+IF($AB3970="Да",5000,0),2)</f>
        <v/>
      </c>
      <c r="Z3970">
        <f>1+MOD($A3970,20)</f>
        <v/>
      </c>
      <c r="AA3970" s="8">
        <f>ROUND($Y3970*(0.08+MOD($A3970,17)/100),2)</f>
        <v/>
      </c>
      <c r="AB3970">
        <f>IF(MOD($A3970,10)&lt;7,"Да","Нет")</f>
        <v/>
      </c>
      <c r="AC3970">
        <f>$R3970&amp;" / "&amp;$S3970&amp;" / "&amp;$T3970</f>
        <v/>
      </c>
      <c r="AD3970">
        <f>1</f>
        <v/>
      </c>
      <c r="AE3970">
        <f>IF($A3970&lt;=Settings!$B$4,"до 100",IF($A3970&lt;=Settings!$B$5,"до 10 000",IF($A3970&lt;=Settings!$B$6,"до 100 000","100 000+")))</f>
        <v/>
      </c>
    </row>
    <row r="3971">
      <c r="A3971">
        <f>ROW()-1</f>
        <v/>
      </c>
      <c r="B3971">
        <f>IF($A3971&lt;=Settings!$B$4,"small_control",IF($A3971&lt;=Settings!$B$5,"medium_10k",IF($A3971&lt;=Settings!$B$6,"large_100k","extreme_1m")))</f>
        <v/>
      </c>
      <c r="C3971">
        <f>"ORD-"&amp;TEXT(QUOTIENT($A3971-1,3)+1,"0000000")</f>
        <v/>
      </c>
      <c r="D3971">
        <f>"LINE-"&amp;TEXT($A3971,"0000000")</f>
        <v/>
      </c>
      <c r="E3971" s="7">
        <f>Settings!$B$2+$A3971-1</f>
        <v/>
      </c>
      <c r="F3971" s="7">
        <f>Settings!$B$2+MOD($A3971-1,Settings!$B$7)</f>
        <v/>
      </c>
      <c r="G3971">
        <f>YEAR($F3971)</f>
        <v/>
      </c>
      <c r="H3971">
        <f>"Q"&amp;ROUNDUP(MONTH($F3971)/3,0)</f>
        <v/>
      </c>
      <c r="I3971">
        <f>MONTH($F3971)</f>
        <v/>
      </c>
      <c r="J3971">
        <f>CHOOSE(MONTH($F3971),"Январь","Февраль","Март","Апрель","Май","Июнь","Июль","Август","Сентябрь","Октябрь","Ноябрь","Декабрь")</f>
        <v/>
      </c>
      <c r="K3971">
        <f>DAY($F3971)</f>
        <v/>
      </c>
      <c r="L3971">
        <f>IF(MOD($A3971,10)&lt;7,"ФО_01_Крупный","ФО_"&amp;TEXT(MOD($A3971,8)+1,"00"))</f>
        <v/>
      </c>
      <c r="M3971">
        <f>IF($AB3971="Да","Регион_001_Крупный","Регион_"&amp;TEXT(MOD(QUOTIENT($A3971-1,20),180)+1,"000"))</f>
        <v/>
      </c>
      <c r="N3971">
        <f>IF($AB3971="Да","Город_"&amp;TEXT(MOD($A3971-1,250)+1,"0000"),"Город_"&amp;TEXT(MOD($A3971-1,3000)+1,"0000"))</f>
        <v/>
      </c>
      <c r="O3971">
        <f>IF($AB3971="Да","Холдинг_Крупный","Холдинг_"&amp;TEXT(MOD(QUOTIENT($A3971-1,10000),20)+1,"00"))</f>
        <v/>
      </c>
      <c r="P3971">
        <f>IF($AB3971="Да","Организация_Крупная","Организация_"&amp;TEXT(MOD(QUOTIENT($A3971-1,500),600)+1,"000"))</f>
        <v/>
      </c>
      <c r="Q3971">
        <f>"Отдел_"&amp;TEXT(MOD(QUOTIENT($A3971-1,50),100)+1,"000")</f>
        <v/>
      </c>
      <c r="R3971">
        <f>IF($AB3971="Да","Группа_Крупная","Группа_"&amp;TEXT(MOD(QUOTIENT($A3971-1,5000),30)+1,"00"))</f>
        <v/>
      </c>
      <c r="S3971">
        <f>IF($AB3971="Да","Категория_Крупная","Категория_"&amp;TEXT(MOD(QUOTIENT($A3971-1,500),120)+1,"000"))</f>
        <v/>
      </c>
      <c r="T3971">
        <f>IF($AB3971="Да","Подкатегория_Крупная","Подкатегория_"&amp;TEXT(MOD(QUOTIENT($A3971-1,50),300)+1,"000"))</f>
        <v/>
      </c>
      <c r="U3971">
        <f>"SKU_"&amp;TEXT($A3971,"0000000")</f>
        <v/>
      </c>
      <c r="V3971">
        <f>CHOOSE(MOD($A3971-1,4)+1,"Enterprise","SMB","Госсектор","Розница")</f>
        <v/>
      </c>
      <c r="W3971">
        <f>"Клиент_"&amp;TEXT(MOD($A3971-1,20000)+1,"00000")</f>
        <v/>
      </c>
      <c r="X3971">
        <f>CHOOSE(MOD($A3971-1,5)+1,"Портал","API","Импорт","Ручной ввод","Интеграция")</f>
        <v/>
      </c>
      <c r="Y3971" s="8">
        <f>ROUND(1000+MOD($A3971*37,90000)+IF($AB3971="Да",5000,0),2)</f>
        <v/>
      </c>
      <c r="Z3971">
        <f>1+MOD($A3971,20)</f>
        <v/>
      </c>
      <c r="AA3971" s="8">
        <f>ROUND($Y3971*(0.08+MOD($A3971,17)/100),2)</f>
        <v/>
      </c>
      <c r="AB3971">
        <f>IF(MOD($A3971,10)&lt;7,"Да","Нет")</f>
        <v/>
      </c>
      <c r="AC3971">
        <f>$R3971&amp;" / "&amp;$S3971&amp;" / "&amp;$T3971</f>
        <v/>
      </c>
      <c r="AD3971">
        <f>1</f>
        <v/>
      </c>
      <c r="AE3971">
        <f>IF($A3971&lt;=Settings!$B$4,"до 100",IF($A3971&lt;=Settings!$B$5,"до 10 000",IF($A3971&lt;=Settings!$B$6,"до 100 000","100 000+")))</f>
        <v/>
      </c>
    </row>
    <row r="3972">
      <c r="A3972">
        <f>ROW()-1</f>
        <v/>
      </c>
      <c r="B3972">
        <f>IF($A3972&lt;=Settings!$B$4,"small_control",IF($A3972&lt;=Settings!$B$5,"medium_10k",IF($A3972&lt;=Settings!$B$6,"large_100k","extreme_1m")))</f>
        <v/>
      </c>
      <c r="C3972">
        <f>"ORD-"&amp;TEXT(QUOTIENT($A3972-1,3)+1,"0000000")</f>
        <v/>
      </c>
      <c r="D3972">
        <f>"LINE-"&amp;TEXT($A3972,"0000000")</f>
        <v/>
      </c>
      <c r="E3972" s="7">
        <f>Settings!$B$2+$A3972-1</f>
        <v/>
      </c>
      <c r="F3972" s="7">
        <f>Settings!$B$2+MOD($A3972-1,Settings!$B$7)</f>
        <v/>
      </c>
      <c r="G3972">
        <f>YEAR($F3972)</f>
        <v/>
      </c>
      <c r="H3972">
        <f>"Q"&amp;ROUNDUP(MONTH($F3972)/3,0)</f>
        <v/>
      </c>
      <c r="I3972">
        <f>MONTH($F3972)</f>
        <v/>
      </c>
      <c r="J3972">
        <f>CHOOSE(MONTH($F3972),"Январь","Февраль","Март","Апрель","Май","Июнь","Июль","Август","Сентябрь","Октябрь","Ноябрь","Декабрь")</f>
        <v/>
      </c>
      <c r="K3972">
        <f>DAY($F3972)</f>
        <v/>
      </c>
      <c r="L3972">
        <f>IF(MOD($A3972,10)&lt;7,"ФО_01_Крупный","ФО_"&amp;TEXT(MOD($A3972,8)+1,"00"))</f>
        <v/>
      </c>
      <c r="M3972">
        <f>IF($AB3972="Да","Регион_001_Крупный","Регион_"&amp;TEXT(MOD(QUOTIENT($A3972-1,20),180)+1,"000"))</f>
        <v/>
      </c>
      <c r="N3972">
        <f>IF($AB3972="Да","Город_"&amp;TEXT(MOD($A3972-1,250)+1,"0000"),"Город_"&amp;TEXT(MOD($A3972-1,3000)+1,"0000"))</f>
        <v/>
      </c>
      <c r="O3972">
        <f>IF($AB3972="Да","Холдинг_Крупный","Холдинг_"&amp;TEXT(MOD(QUOTIENT($A3972-1,10000),20)+1,"00"))</f>
        <v/>
      </c>
      <c r="P3972">
        <f>IF($AB3972="Да","Организация_Крупная","Организация_"&amp;TEXT(MOD(QUOTIENT($A3972-1,500),600)+1,"000"))</f>
        <v/>
      </c>
      <c r="Q3972">
        <f>"Отдел_"&amp;TEXT(MOD(QUOTIENT($A3972-1,50),100)+1,"000")</f>
        <v/>
      </c>
      <c r="R3972">
        <f>IF($AB3972="Да","Группа_Крупная","Группа_"&amp;TEXT(MOD(QUOTIENT($A3972-1,5000),30)+1,"00"))</f>
        <v/>
      </c>
      <c r="S3972">
        <f>IF($AB3972="Да","Категория_Крупная","Категория_"&amp;TEXT(MOD(QUOTIENT($A3972-1,500),120)+1,"000"))</f>
        <v/>
      </c>
      <c r="T3972">
        <f>IF($AB3972="Да","Подкатегория_Крупная","Подкатегория_"&amp;TEXT(MOD(QUOTIENT($A3972-1,50),300)+1,"000"))</f>
        <v/>
      </c>
      <c r="U3972">
        <f>"SKU_"&amp;TEXT($A3972,"0000000")</f>
        <v/>
      </c>
      <c r="V3972">
        <f>CHOOSE(MOD($A3972-1,4)+1,"Enterprise","SMB","Госсектор","Розница")</f>
        <v/>
      </c>
      <c r="W3972">
        <f>"Клиент_"&amp;TEXT(MOD($A3972-1,20000)+1,"00000")</f>
        <v/>
      </c>
      <c r="X3972">
        <f>CHOOSE(MOD($A3972-1,5)+1,"Портал","API","Импорт","Ручной ввод","Интеграция")</f>
        <v/>
      </c>
      <c r="Y3972" s="8">
        <f>ROUND(1000+MOD($A3972*37,90000)+IF($AB3972="Да",5000,0),2)</f>
        <v/>
      </c>
      <c r="Z3972">
        <f>1+MOD($A3972,20)</f>
        <v/>
      </c>
      <c r="AA3972" s="8">
        <f>ROUND($Y3972*(0.08+MOD($A3972,17)/100),2)</f>
        <v/>
      </c>
      <c r="AB3972">
        <f>IF(MOD($A3972,10)&lt;7,"Да","Нет")</f>
        <v/>
      </c>
      <c r="AC3972">
        <f>$R3972&amp;" / "&amp;$S3972&amp;" / "&amp;$T3972</f>
        <v/>
      </c>
      <c r="AD3972">
        <f>1</f>
        <v/>
      </c>
      <c r="AE3972">
        <f>IF($A3972&lt;=Settings!$B$4,"до 100",IF($A3972&lt;=Settings!$B$5,"до 10 000",IF($A3972&lt;=Settings!$B$6,"до 100 000","100 000+")))</f>
        <v/>
      </c>
    </row>
    <row r="3973">
      <c r="A3973">
        <f>ROW()-1</f>
        <v/>
      </c>
      <c r="B3973">
        <f>IF($A3973&lt;=Settings!$B$4,"small_control",IF($A3973&lt;=Settings!$B$5,"medium_10k",IF($A3973&lt;=Settings!$B$6,"large_100k","extreme_1m")))</f>
        <v/>
      </c>
      <c r="C3973">
        <f>"ORD-"&amp;TEXT(QUOTIENT($A3973-1,3)+1,"0000000")</f>
        <v/>
      </c>
      <c r="D3973">
        <f>"LINE-"&amp;TEXT($A3973,"0000000")</f>
        <v/>
      </c>
      <c r="E3973" s="7">
        <f>Settings!$B$2+$A3973-1</f>
        <v/>
      </c>
      <c r="F3973" s="7">
        <f>Settings!$B$2+MOD($A3973-1,Settings!$B$7)</f>
        <v/>
      </c>
      <c r="G3973">
        <f>YEAR($F3973)</f>
        <v/>
      </c>
      <c r="H3973">
        <f>"Q"&amp;ROUNDUP(MONTH($F3973)/3,0)</f>
        <v/>
      </c>
      <c r="I3973">
        <f>MONTH($F3973)</f>
        <v/>
      </c>
      <c r="J3973">
        <f>CHOOSE(MONTH($F3973),"Январь","Февраль","Март","Апрель","Май","Июнь","Июль","Август","Сентябрь","Октябрь","Ноябрь","Декабрь")</f>
        <v/>
      </c>
      <c r="K3973">
        <f>DAY($F3973)</f>
        <v/>
      </c>
      <c r="L3973">
        <f>IF(MOD($A3973,10)&lt;7,"ФО_01_Крупный","ФО_"&amp;TEXT(MOD($A3973,8)+1,"00"))</f>
        <v/>
      </c>
      <c r="M3973">
        <f>IF($AB3973="Да","Регион_001_Крупный","Регион_"&amp;TEXT(MOD(QUOTIENT($A3973-1,20),180)+1,"000"))</f>
        <v/>
      </c>
      <c r="N3973">
        <f>IF($AB3973="Да","Город_"&amp;TEXT(MOD($A3973-1,250)+1,"0000"),"Город_"&amp;TEXT(MOD($A3973-1,3000)+1,"0000"))</f>
        <v/>
      </c>
      <c r="O3973">
        <f>IF($AB3973="Да","Холдинг_Крупный","Холдинг_"&amp;TEXT(MOD(QUOTIENT($A3973-1,10000),20)+1,"00"))</f>
        <v/>
      </c>
      <c r="P3973">
        <f>IF($AB3973="Да","Организация_Крупная","Организация_"&amp;TEXT(MOD(QUOTIENT($A3973-1,500),600)+1,"000"))</f>
        <v/>
      </c>
      <c r="Q3973">
        <f>"Отдел_"&amp;TEXT(MOD(QUOTIENT($A3973-1,50),100)+1,"000")</f>
        <v/>
      </c>
      <c r="R3973">
        <f>IF($AB3973="Да","Группа_Крупная","Группа_"&amp;TEXT(MOD(QUOTIENT($A3973-1,5000),30)+1,"00"))</f>
        <v/>
      </c>
      <c r="S3973">
        <f>IF($AB3973="Да","Категория_Крупная","Категория_"&amp;TEXT(MOD(QUOTIENT($A3973-1,500),120)+1,"000"))</f>
        <v/>
      </c>
      <c r="T3973">
        <f>IF($AB3973="Да","Подкатегория_Крупная","Подкатегория_"&amp;TEXT(MOD(QUOTIENT($A3973-1,50),300)+1,"000"))</f>
        <v/>
      </c>
      <c r="U3973">
        <f>"SKU_"&amp;TEXT($A3973,"0000000")</f>
        <v/>
      </c>
      <c r="V3973">
        <f>CHOOSE(MOD($A3973-1,4)+1,"Enterprise","SMB","Госсектор","Розница")</f>
        <v/>
      </c>
      <c r="W3973">
        <f>"Клиент_"&amp;TEXT(MOD($A3973-1,20000)+1,"00000")</f>
        <v/>
      </c>
      <c r="X3973">
        <f>CHOOSE(MOD($A3973-1,5)+1,"Портал","API","Импорт","Ручной ввод","Интеграция")</f>
        <v/>
      </c>
      <c r="Y3973" s="8">
        <f>ROUND(1000+MOD($A3973*37,90000)+IF($AB3973="Да",5000,0),2)</f>
        <v/>
      </c>
      <c r="Z3973">
        <f>1+MOD($A3973,20)</f>
        <v/>
      </c>
      <c r="AA3973" s="8">
        <f>ROUND($Y3973*(0.08+MOD($A3973,17)/100),2)</f>
        <v/>
      </c>
      <c r="AB3973">
        <f>IF(MOD($A3973,10)&lt;7,"Да","Нет")</f>
        <v/>
      </c>
      <c r="AC3973">
        <f>$R3973&amp;" / "&amp;$S3973&amp;" / "&amp;$T3973</f>
        <v/>
      </c>
      <c r="AD3973">
        <f>1</f>
        <v/>
      </c>
      <c r="AE3973">
        <f>IF($A3973&lt;=Settings!$B$4,"до 100",IF($A3973&lt;=Settings!$B$5,"до 10 000",IF($A3973&lt;=Settings!$B$6,"до 100 000","100 000+")))</f>
        <v/>
      </c>
    </row>
    <row r="3974">
      <c r="A3974">
        <f>ROW()-1</f>
        <v/>
      </c>
      <c r="B3974">
        <f>IF($A3974&lt;=Settings!$B$4,"small_control",IF($A3974&lt;=Settings!$B$5,"medium_10k",IF($A3974&lt;=Settings!$B$6,"large_100k","extreme_1m")))</f>
        <v/>
      </c>
      <c r="C3974">
        <f>"ORD-"&amp;TEXT(QUOTIENT($A3974-1,3)+1,"0000000")</f>
        <v/>
      </c>
      <c r="D3974">
        <f>"LINE-"&amp;TEXT($A3974,"0000000")</f>
        <v/>
      </c>
      <c r="E3974" s="7">
        <f>Settings!$B$2+$A3974-1</f>
        <v/>
      </c>
      <c r="F3974" s="7">
        <f>Settings!$B$2+MOD($A3974-1,Settings!$B$7)</f>
        <v/>
      </c>
      <c r="G3974">
        <f>YEAR($F3974)</f>
        <v/>
      </c>
      <c r="H3974">
        <f>"Q"&amp;ROUNDUP(MONTH($F3974)/3,0)</f>
        <v/>
      </c>
      <c r="I3974">
        <f>MONTH($F3974)</f>
        <v/>
      </c>
      <c r="J3974">
        <f>CHOOSE(MONTH($F3974),"Январь","Февраль","Март","Апрель","Май","Июнь","Июль","Август","Сентябрь","Октябрь","Ноябрь","Декабрь")</f>
        <v/>
      </c>
      <c r="K3974">
        <f>DAY($F3974)</f>
        <v/>
      </c>
      <c r="L3974">
        <f>IF(MOD($A3974,10)&lt;7,"ФО_01_Крупный","ФО_"&amp;TEXT(MOD($A3974,8)+1,"00"))</f>
        <v/>
      </c>
      <c r="M3974">
        <f>IF($AB3974="Да","Регион_001_Крупный","Регион_"&amp;TEXT(MOD(QUOTIENT($A3974-1,20),180)+1,"000"))</f>
        <v/>
      </c>
      <c r="N3974">
        <f>IF($AB3974="Да","Город_"&amp;TEXT(MOD($A3974-1,250)+1,"0000"),"Город_"&amp;TEXT(MOD($A3974-1,3000)+1,"0000"))</f>
        <v/>
      </c>
      <c r="O3974">
        <f>IF($AB3974="Да","Холдинг_Крупный","Холдинг_"&amp;TEXT(MOD(QUOTIENT($A3974-1,10000),20)+1,"00"))</f>
        <v/>
      </c>
      <c r="P3974">
        <f>IF($AB3974="Да","Организация_Крупная","Организация_"&amp;TEXT(MOD(QUOTIENT($A3974-1,500),600)+1,"000"))</f>
        <v/>
      </c>
      <c r="Q3974">
        <f>"Отдел_"&amp;TEXT(MOD(QUOTIENT($A3974-1,50),100)+1,"000")</f>
        <v/>
      </c>
      <c r="R3974">
        <f>IF($AB3974="Да","Группа_Крупная","Группа_"&amp;TEXT(MOD(QUOTIENT($A3974-1,5000),30)+1,"00"))</f>
        <v/>
      </c>
      <c r="S3974">
        <f>IF($AB3974="Да","Категория_Крупная","Категория_"&amp;TEXT(MOD(QUOTIENT($A3974-1,500),120)+1,"000"))</f>
        <v/>
      </c>
      <c r="T3974">
        <f>IF($AB3974="Да","Подкатегория_Крупная","Подкатегория_"&amp;TEXT(MOD(QUOTIENT($A3974-1,50),300)+1,"000"))</f>
        <v/>
      </c>
      <c r="U3974">
        <f>"SKU_"&amp;TEXT($A3974,"0000000")</f>
        <v/>
      </c>
      <c r="V3974">
        <f>CHOOSE(MOD($A3974-1,4)+1,"Enterprise","SMB","Госсектор","Розница")</f>
        <v/>
      </c>
      <c r="W3974">
        <f>"Клиент_"&amp;TEXT(MOD($A3974-1,20000)+1,"00000")</f>
        <v/>
      </c>
      <c r="X3974">
        <f>CHOOSE(MOD($A3974-1,5)+1,"Портал","API","Импорт","Ручной ввод","Интеграция")</f>
        <v/>
      </c>
      <c r="Y3974" s="8">
        <f>ROUND(1000+MOD($A3974*37,90000)+IF($AB3974="Да",5000,0),2)</f>
        <v/>
      </c>
      <c r="Z3974">
        <f>1+MOD($A3974,20)</f>
        <v/>
      </c>
      <c r="AA3974" s="8">
        <f>ROUND($Y3974*(0.08+MOD($A3974,17)/100),2)</f>
        <v/>
      </c>
      <c r="AB3974">
        <f>IF(MOD($A3974,10)&lt;7,"Да","Нет")</f>
        <v/>
      </c>
      <c r="AC3974">
        <f>$R3974&amp;" / "&amp;$S3974&amp;" / "&amp;$T3974</f>
        <v/>
      </c>
      <c r="AD3974">
        <f>1</f>
        <v/>
      </c>
      <c r="AE3974">
        <f>IF($A3974&lt;=Settings!$B$4,"до 100",IF($A3974&lt;=Settings!$B$5,"до 10 000",IF($A3974&lt;=Settings!$B$6,"до 100 000","100 000+")))</f>
        <v/>
      </c>
    </row>
    <row r="3975">
      <c r="A3975">
        <f>ROW()-1</f>
        <v/>
      </c>
      <c r="B3975">
        <f>IF($A3975&lt;=Settings!$B$4,"small_control",IF($A3975&lt;=Settings!$B$5,"medium_10k",IF($A3975&lt;=Settings!$B$6,"large_100k","extreme_1m")))</f>
        <v/>
      </c>
      <c r="C3975">
        <f>"ORD-"&amp;TEXT(QUOTIENT($A3975-1,3)+1,"0000000")</f>
        <v/>
      </c>
      <c r="D3975">
        <f>"LINE-"&amp;TEXT($A3975,"0000000")</f>
        <v/>
      </c>
      <c r="E3975" s="7">
        <f>Settings!$B$2+$A3975-1</f>
        <v/>
      </c>
      <c r="F3975" s="7">
        <f>Settings!$B$2+MOD($A3975-1,Settings!$B$7)</f>
        <v/>
      </c>
      <c r="G3975">
        <f>YEAR($F3975)</f>
        <v/>
      </c>
      <c r="H3975">
        <f>"Q"&amp;ROUNDUP(MONTH($F3975)/3,0)</f>
        <v/>
      </c>
      <c r="I3975">
        <f>MONTH($F3975)</f>
        <v/>
      </c>
      <c r="J3975">
        <f>CHOOSE(MONTH($F3975),"Январь","Февраль","Март","Апрель","Май","Июнь","Июль","Август","Сентябрь","Октябрь","Ноябрь","Декабрь")</f>
        <v/>
      </c>
      <c r="K3975">
        <f>DAY($F3975)</f>
        <v/>
      </c>
      <c r="L3975">
        <f>IF(MOD($A3975,10)&lt;7,"ФО_01_Крупный","ФО_"&amp;TEXT(MOD($A3975,8)+1,"00"))</f>
        <v/>
      </c>
      <c r="M3975">
        <f>IF($AB3975="Да","Регион_001_Крупный","Регион_"&amp;TEXT(MOD(QUOTIENT($A3975-1,20),180)+1,"000"))</f>
        <v/>
      </c>
      <c r="N3975">
        <f>IF($AB3975="Да","Город_"&amp;TEXT(MOD($A3975-1,250)+1,"0000"),"Город_"&amp;TEXT(MOD($A3975-1,3000)+1,"0000"))</f>
        <v/>
      </c>
      <c r="O3975">
        <f>IF($AB3975="Да","Холдинг_Крупный","Холдинг_"&amp;TEXT(MOD(QUOTIENT($A3975-1,10000),20)+1,"00"))</f>
        <v/>
      </c>
      <c r="P3975">
        <f>IF($AB3975="Да","Организация_Крупная","Организация_"&amp;TEXT(MOD(QUOTIENT($A3975-1,500),600)+1,"000"))</f>
        <v/>
      </c>
      <c r="Q3975">
        <f>"Отдел_"&amp;TEXT(MOD(QUOTIENT($A3975-1,50),100)+1,"000")</f>
        <v/>
      </c>
      <c r="R3975">
        <f>IF($AB3975="Да","Группа_Крупная","Группа_"&amp;TEXT(MOD(QUOTIENT($A3975-1,5000),30)+1,"00"))</f>
        <v/>
      </c>
      <c r="S3975">
        <f>IF($AB3975="Да","Категория_Крупная","Категория_"&amp;TEXT(MOD(QUOTIENT($A3975-1,500),120)+1,"000"))</f>
        <v/>
      </c>
      <c r="T3975">
        <f>IF($AB3975="Да","Подкатегория_Крупная","Подкатегория_"&amp;TEXT(MOD(QUOTIENT($A3975-1,50),300)+1,"000"))</f>
        <v/>
      </c>
      <c r="U3975">
        <f>"SKU_"&amp;TEXT($A3975,"0000000")</f>
        <v/>
      </c>
      <c r="V3975">
        <f>CHOOSE(MOD($A3975-1,4)+1,"Enterprise","SMB","Госсектор","Розница")</f>
        <v/>
      </c>
      <c r="W3975">
        <f>"Клиент_"&amp;TEXT(MOD($A3975-1,20000)+1,"00000")</f>
        <v/>
      </c>
      <c r="X3975">
        <f>CHOOSE(MOD($A3975-1,5)+1,"Портал","API","Импорт","Ручной ввод","Интеграция")</f>
        <v/>
      </c>
      <c r="Y3975" s="8">
        <f>ROUND(1000+MOD($A3975*37,90000)+IF($AB3975="Да",5000,0),2)</f>
        <v/>
      </c>
      <c r="Z3975">
        <f>1+MOD($A3975,20)</f>
        <v/>
      </c>
      <c r="AA3975" s="8">
        <f>ROUND($Y3975*(0.08+MOD($A3975,17)/100),2)</f>
        <v/>
      </c>
      <c r="AB3975">
        <f>IF(MOD($A3975,10)&lt;7,"Да","Нет")</f>
        <v/>
      </c>
      <c r="AC3975">
        <f>$R3975&amp;" / "&amp;$S3975&amp;" / "&amp;$T3975</f>
        <v/>
      </c>
      <c r="AD3975">
        <f>1</f>
        <v/>
      </c>
      <c r="AE3975">
        <f>IF($A3975&lt;=Settings!$B$4,"до 100",IF($A3975&lt;=Settings!$B$5,"до 10 000",IF($A3975&lt;=Settings!$B$6,"до 100 000","100 000+")))</f>
        <v/>
      </c>
    </row>
    <row r="3976">
      <c r="A3976">
        <f>ROW()-1</f>
        <v/>
      </c>
      <c r="B3976">
        <f>IF($A3976&lt;=Settings!$B$4,"small_control",IF($A3976&lt;=Settings!$B$5,"medium_10k",IF($A3976&lt;=Settings!$B$6,"large_100k","extreme_1m")))</f>
        <v/>
      </c>
      <c r="C3976">
        <f>"ORD-"&amp;TEXT(QUOTIENT($A3976-1,3)+1,"0000000")</f>
        <v/>
      </c>
      <c r="D3976">
        <f>"LINE-"&amp;TEXT($A3976,"0000000")</f>
        <v/>
      </c>
      <c r="E3976" s="7">
        <f>Settings!$B$2+$A3976-1</f>
        <v/>
      </c>
      <c r="F3976" s="7">
        <f>Settings!$B$2+MOD($A3976-1,Settings!$B$7)</f>
        <v/>
      </c>
      <c r="G3976">
        <f>YEAR($F3976)</f>
        <v/>
      </c>
      <c r="H3976">
        <f>"Q"&amp;ROUNDUP(MONTH($F3976)/3,0)</f>
        <v/>
      </c>
      <c r="I3976">
        <f>MONTH($F3976)</f>
        <v/>
      </c>
      <c r="J3976">
        <f>CHOOSE(MONTH($F3976),"Январь","Февраль","Март","Апрель","Май","Июнь","Июль","Август","Сентябрь","Октябрь","Ноябрь","Декабрь")</f>
        <v/>
      </c>
      <c r="K3976">
        <f>DAY($F3976)</f>
        <v/>
      </c>
      <c r="L3976">
        <f>IF(MOD($A3976,10)&lt;7,"ФО_01_Крупный","ФО_"&amp;TEXT(MOD($A3976,8)+1,"00"))</f>
        <v/>
      </c>
      <c r="M3976">
        <f>IF($AB3976="Да","Регион_001_Крупный","Регион_"&amp;TEXT(MOD(QUOTIENT($A3976-1,20),180)+1,"000"))</f>
        <v/>
      </c>
      <c r="N3976">
        <f>IF($AB3976="Да","Город_"&amp;TEXT(MOD($A3976-1,250)+1,"0000"),"Город_"&amp;TEXT(MOD($A3976-1,3000)+1,"0000"))</f>
        <v/>
      </c>
      <c r="O3976">
        <f>IF($AB3976="Да","Холдинг_Крупный","Холдинг_"&amp;TEXT(MOD(QUOTIENT($A3976-1,10000),20)+1,"00"))</f>
        <v/>
      </c>
      <c r="P3976">
        <f>IF($AB3976="Да","Организация_Крупная","Организация_"&amp;TEXT(MOD(QUOTIENT($A3976-1,500),600)+1,"000"))</f>
        <v/>
      </c>
      <c r="Q3976">
        <f>"Отдел_"&amp;TEXT(MOD(QUOTIENT($A3976-1,50),100)+1,"000")</f>
        <v/>
      </c>
      <c r="R3976">
        <f>IF($AB3976="Да","Группа_Крупная","Группа_"&amp;TEXT(MOD(QUOTIENT($A3976-1,5000),30)+1,"00"))</f>
        <v/>
      </c>
      <c r="S3976">
        <f>IF($AB3976="Да","Категория_Крупная","Категория_"&amp;TEXT(MOD(QUOTIENT($A3976-1,500),120)+1,"000"))</f>
        <v/>
      </c>
      <c r="T3976">
        <f>IF($AB3976="Да","Подкатегория_Крупная","Подкатегория_"&amp;TEXT(MOD(QUOTIENT($A3976-1,50),300)+1,"000"))</f>
        <v/>
      </c>
      <c r="U3976">
        <f>"SKU_"&amp;TEXT($A3976,"0000000")</f>
        <v/>
      </c>
      <c r="V3976">
        <f>CHOOSE(MOD($A3976-1,4)+1,"Enterprise","SMB","Госсектор","Розница")</f>
        <v/>
      </c>
      <c r="W3976">
        <f>"Клиент_"&amp;TEXT(MOD($A3976-1,20000)+1,"00000")</f>
        <v/>
      </c>
      <c r="X3976">
        <f>CHOOSE(MOD($A3976-1,5)+1,"Портал","API","Импорт","Ручной ввод","Интеграция")</f>
        <v/>
      </c>
      <c r="Y3976" s="8">
        <f>ROUND(1000+MOD($A3976*37,90000)+IF($AB3976="Да",5000,0),2)</f>
        <v/>
      </c>
      <c r="Z3976">
        <f>1+MOD($A3976,20)</f>
        <v/>
      </c>
      <c r="AA3976" s="8">
        <f>ROUND($Y3976*(0.08+MOD($A3976,17)/100),2)</f>
        <v/>
      </c>
      <c r="AB3976">
        <f>IF(MOD($A3976,10)&lt;7,"Да","Нет")</f>
        <v/>
      </c>
      <c r="AC3976">
        <f>$R3976&amp;" / "&amp;$S3976&amp;" / "&amp;$T3976</f>
        <v/>
      </c>
      <c r="AD3976">
        <f>1</f>
        <v/>
      </c>
      <c r="AE3976">
        <f>IF($A3976&lt;=Settings!$B$4,"до 100",IF($A3976&lt;=Settings!$B$5,"до 10 000",IF($A3976&lt;=Settings!$B$6,"до 100 000","100 000+")))</f>
        <v/>
      </c>
    </row>
    <row r="3977">
      <c r="A3977">
        <f>ROW()-1</f>
        <v/>
      </c>
      <c r="B3977">
        <f>IF($A3977&lt;=Settings!$B$4,"small_control",IF($A3977&lt;=Settings!$B$5,"medium_10k",IF($A3977&lt;=Settings!$B$6,"large_100k","extreme_1m")))</f>
        <v/>
      </c>
      <c r="C3977">
        <f>"ORD-"&amp;TEXT(QUOTIENT($A3977-1,3)+1,"0000000")</f>
        <v/>
      </c>
      <c r="D3977">
        <f>"LINE-"&amp;TEXT($A3977,"0000000")</f>
        <v/>
      </c>
      <c r="E3977" s="7">
        <f>Settings!$B$2+$A3977-1</f>
        <v/>
      </c>
      <c r="F3977" s="7">
        <f>Settings!$B$2+MOD($A3977-1,Settings!$B$7)</f>
        <v/>
      </c>
      <c r="G3977">
        <f>YEAR($F3977)</f>
        <v/>
      </c>
      <c r="H3977">
        <f>"Q"&amp;ROUNDUP(MONTH($F3977)/3,0)</f>
        <v/>
      </c>
      <c r="I3977">
        <f>MONTH($F3977)</f>
        <v/>
      </c>
      <c r="J3977">
        <f>CHOOSE(MONTH($F3977),"Январь","Февраль","Март","Апрель","Май","Июнь","Июль","Август","Сентябрь","Октябрь","Ноябрь","Декабрь")</f>
        <v/>
      </c>
      <c r="K3977">
        <f>DAY($F3977)</f>
        <v/>
      </c>
      <c r="L3977">
        <f>IF(MOD($A3977,10)&lt;7,"ФО_01_Крупный","ФО_"&amp;TEXT(MOD($A3977,8)+1,"00"))</f>
        <v/>
      </c>
      <c r="M3977">
        <f>IF($AB3977="Да","Регион_001_Крупный","Регион_"&amp;TEXT(MOD(QUOTIENT($A3977-1,20),180)+1,"000"))</f>
        <v/>
      </c>
      <c r="N3977">
        <f>IF($AB3977="Да","Город_"&amp;TEXT(MOD($A3977-1,250)+1,"0000"),"Город_"&amp;TEXT(MOD($A3977-1,3000)+1,"0000"))</f>
        <v/>
      </c>
      <c r="O3977">
        <f>IF($AB3977="Да","Холдинг_Крупный","Холдинг_"&amp;TEXT(MOD(QUOTIENT($A3977-1,10000),20)+1,"00"))</f>
        <v/>
      </c>
      <c r="P3977">
        <f>IF($AB3977="Да","Организация_Крупная","Организация_"&amp;TEXT(MOD(QUOTIENT($A3977-1,500),600)+1,"000"))</f>
        <v/>
      </c>
      <c r="Q3977">
        <f>"Отдел_"&amp;TEXT(MOD(QUOTIENT($A3977-1,50),100)+1,"000")</f>
        <v/>
      </c>
      <c r="R3977">
        <f>IF($AB3977="Да","Группа_Крупная","Группа_"&amp;TEXT(MOD(QUOTIENT($A3977-1,5000),30)+1,"00"))</f>
        <v/>
      </c>
      <c r="S3977">
        <f>IF($AB3977="Да","Категория_Крупная","Категория_"&amp;TEXT(MOD(QUOTIENT($A3977-1,500),120)+1,"000"))</f>
        <v/>
      </c>
      <c r="T3977">
        <f>IF($AB3977="Да","Подкатегория_Крупная","Подкатегория_"&amp;TEXT(MOD(QUOTIENT($A3977-1,50),300)+1,"000"))</f>
        <v/>
      </c>
      <c r="U3977">
        <f>"SKU_"&amp;TEXT($A3977,"0000000")</f>
        <v/>
      </c>
      <c r="V3977">
        <f>CHOOSE(MOD($A3977-1,4)+1,"Enterprise","SMB","Госсектор","Розница")</f>
        <v/>
      </c>
      <c r="W3977">
        <f>"Клиент_"&amp;TEXT(MOD($A3977-1,20000)+1,"00000")</f>
        <v/>
      </c>
      <c r="X3977">
        <f>CHOOSE(MOD($A3977-1,5)+1,"Портал","API","Импорт","Ручной ввод","Интеграция")</f>
        <v/>
      </c>
      <c r="Y3977" s="8">
        <f>ROUND(1000+MOD($A3977*37,90000)+IF($AB3977="Да",5000,0),2)</f>
        <v/>
      </c>
      <c r="Z3977">
        <f>1+MOD($A3977,20)</f>
        <v/>
      </c>
      <c r="AA3977" s="8">
        <f>ROUND($Y3977*(0.08+MOD($A3977,17)/100),2)</f>
        <v/>
      </c>
      <c r="AB3977">
        <f>IF(MOD($A3977,10)&lt;7,"Да","Нет")</f>
        <v/>
      </c>
      <c r="AC3977">
        <f>$R3977&amp;" / "&amp;$S3977&amp;" / "&amp;$T3977</f>
        <v/>
      </c>
      <c r="AD3977">
        <f>1</f>
        <v/>
      </c>
      <c r="AE3977">
        <f>IF($A3977&lt;=Settings!$B$4,"до 100",IF($A3977&lt;=Settings!$B$5,"до 10 000",IF($A3977&lt;=Settings!$B$6,"до 100 000","100 000+")))</f>
        <v/>
      </c>
    </row>
    <row r="3978">
      <c r="A3978">
        <f>ROW()-1</f>
        <v/>
      </c>
      <c r="B3978">
        <f>IF($A3978&lt;=Settings!$B$4,"small_control",IF($A3978&lt;=Settings!$B$5,"medium_10k",IF($A3978&lt;=Settings!$B$6,"large_100k","extreme_1m")))</f>
        <v/>
      </c>
      <c r="C3978">
        <f>"ORD-"&amp;TEXT(QUOTIENT($A3978-1,3)+1,"0000000")</f>
        <v/>
      </c>
      <c r="D3978">
        <f>"LINE-"&amp;TEXT($A3978,"0000000")</f>
        <v/>
      </c>
      <c r="E3978" s="7">
        <f>Settings!$B$2+$A3978-1</f>
        <v/>
      </c>
      <c r="F3978" s="7">
        <f>Settings!$B$2+MOD($A3978-1,Settings!$B$7)</f>
        <v/>
      </c>
      <c r="G3978">
        <f>YEAR($F3978)</f>
        <v/>
      </c>
      <c r="H3978">
        <f>"Q"&amp;ROUNDUP(MONTH($F3978)/3,0)</f>
        <v/>
      </c>
      <c r="I3978">
        <f>MONTH($F3978)</f>
        <v/>
      </c>
      <c r="J3978">
        <f>CHOOSE(MONTH($F3978),"Январь","Февраль","Март","Апрель","Май","Июнь","Июль","Август","Сентябрь","Октябрь","Ноябрь","Декабрь")</f>
        <v/>
      </c>
      <c r="K3978">
        <f>DAY($F3978)</f>
        <v/>
      </c>
      <c r="L3978">
        <f>IF(MOD($A3978,10)&lt;7,"ФО_01_Крупный","ФО_"&amp;TEXT(MOD($A3978,8)+1,"00"))</f>
        <v/>
      </c>
      <c r="M3978">
        <f>IF($AB3978="Да","Регион_001_Крупный","Регион_"&amp;TEXT(MOD(QUOTIENT($A3978-1,20),180)+1,"000"))</f>
        <v/>
      </c>
      <c r="N3978">
        <f>IF($AB3978="Да","Город_"&amp;TEXT(MOD($A3978-1,250)+1,"0000"),"Город_"&amp;TEXT(MOD($A3978-1,3000)+1,"0000"))</f>
        <v/>
      </c>
      <c r="O3978">
        <f>IF($AB3978="Да","Холдинг_Крупный","Холдинг_"&amp;TEXT(MOD(QUOTIENT($A3978-1,10000),20)+1,"00"))</f>
        <v/>
      </c>
      <c r="P3978">
        <f>IF($AB3978="Да","Организация_Крупная","Организация_"&amp;TEXT(MOD(QUOTIENT($A3978-1,500),600)+1,"000"))</f>
        <v/>
      </c>
      <c r="Q3978">
        <f>"Отдел_"&amp;TEXT(MOD(QUOTIENT($A3978-1,50),100)+1,"000")</f>
        <v/>
      </c>
      <c r="R3978">
        <f>IF($AB3978="Да","Группа_Крупная","Группа_"&amp;TEXT(MOD(QUOTIENT($A3978-1,5000),30)+1,"00"))</f>
        <v/>
      </c>
      <c r="S3978">
        <f>IF($AB3978="Да","Категория_Крупная","Категория_"&amp;TEXT(MOD(QUOTIENT($A3978-1,500),120)+1,"000"))</f>
        <v/>
      </c>
      <c r="T3978">
        <f>IF($AB3978="Да","Подкатегория_Крупная","Подкатегория_"&amp;TEXT(MOD(QUOTIENT($A3978-1,50),300)+1,"000"))</f>
        <v/>
      </c>
      <c r="U3978">
        <f>"SKU_"&amp;TEXT($A3978,"0000000")</f>
        <v/>
      </c>
      <c r="V3978">
        <f>CHOOSE(MOD($A3978-1,4)+1,"Enterprise","SMB","Госсектор","Розница")</f>
        <v/>
      </c>
      <c r="W3978">
        <f>"Клиент_"&amp;TEXT(MOD($A3978-1,20000)+1,"00000")</f>
        <v/>
      </c>
      <c r="X3978">
        <f>CHOOSE(MOD($A3978-1,5)+1,"Портал","API","Импорт","Ручной ввод","Интеграция")</f>
        <v/>
      </c>
      <c r="Y3978" s="8">
        <f>ROUND(1000+MOD($A3978*37,90000)+IF($AB3978="Да",5000,0),2)</f>
        <v/>
      </c>
      <c r="Z3978">
        <f>1+MOD($A3978,20)</f>
        <v/>
      </c>
      <c r="AA3978" s="8">
        <f>ROUND($Y3978*(0.08+MOD($A3978,17)/100),2)</f>
        <v/>
      </c>
      <c r="AB3978">
        <f>IF(MOD($A3978,10)&lt;7,"Да","Нет")</f>
        <v/>
      </c>
      <c r="AC3978">
        <f>$R3978&amp;" / "&amp;$S3978&amp;" / "&amp;$T3978</f>
        <v/>
      </c>
      <c r="AD3978">
        <f>1</f>
        <v/>
      </c>
      <c r="AE3978">
        <f>IF($A3978&lt;=Settings!$B$4,"до 100",IF($A3978&lt;=Settings!$B$5,"до 10 000",IF($A3978&lt;=Settings!$B$6,"до 100 000","100 000+")))</f>
        <v/>
      </c>
    </row>
    <row r="3979">
      <c r="A3979">
        <f>ROW()-1</f>
        <v/>
      </c>
      <c r="B3979">
        <f>IF($A3979&lt;=Settings!$B$4,"small_control",IF($A3979&lt;=Settings!$B$5,"medium_10k",IF($A3979&lt;=Settings!$B$6,"large_100k","extreme_1m")))</f>
        <v/>
      </c>
      <c r="C3979">
        <f>"ORD-"&amp;TEXT(QUOTIENT($A3979-1,3)+1,"0000000")</f>
        <v/>
      </c>
      <c r="D3979">
        <f>"LINE-"&amp;TEXT($A3979,"0000000")</f>
        <v/>
      </c>
      <c r="E3979" s="7">
        <f>Settings!$B$2+$A3979-1</f>
        <v/>
      </c>
      <c r="F3979" s="7">
        <f>Settings!$B$2+MOD($A3979-1,Settings!$B$7)</f>
        <v/>
      </c>
      <c r="G3979">
        <f>YEAR($F3979)</f>
        <v/>
      </c>
      <c r="H3979">
        <f>"Q"&amp;ROUNDUP(MONTH($F3979)/3,0)</f>
        <v/>
      </c>
      <c r="I3979">
        <f>MONTH($F3979)</f>
        <v/>
      </c>
      <c r="J3979">
        <f>CHOOSE(MONTH($F3979),"Январь","Февраль","Март","Апрель","Май","Июнь","Июль","Август","Сентябрь","Октябрь","Ноябрь","Декабрь")</f>
        <v/>
      </c>
      <c r="K3979">
        <f>DAY($F3979)</f>
        <v/>
      </c>
      <c r="L3979">
        <f>IF(MOD($A3979,10)&lt;7,"ФО_01_Крупный","ФО_"&amp;TEXT(MOD($A3979,8)+1,"00"))</f>
        <v/>
      </c>
      <c r="M3979">
        <f>IF($AB3979="Да","Регион_001_Крупный","Регион_"&amp;TEXT(MOD(QUOTIENT($A3979-1,20),180)+1,"000"))</f>
        <v/>
      </c>
      <c r="N3979">
        <f>IF($AB3979="Да","Город_"&amp;TEXT(MOD($A3979-1,250)+1,"0000"),"Город_"&amp;TEXT(MOD($A3979-1,3000)+1,"0000"))</f>
        <v/>
      </c>
      <c r="O3979">
        <f>IF($AB3979="Да","Холдинг_Крупный","Холдинг_"&amp;TEXT(MOD(QUOTIENT($A3979-1,10000),20)+1,"00"))</f>
        <v/>
      </c>
      <c r="P3979">
        <f>IF($AB3979="Да","Организация_Крупная","Организация_"&amp;TEXT(MOD(QUOTIENT($A3979-1,500),600)+1,"000"))</f>
        <v/>
      </c>
      <c r="Q3979">
        <f>"Отдел_"&amp;TEXT(MOD(QUOTIENT($A3979-1,50),100)+1,"000")</f>
        <v/>
      </c>
      <c r="R3979">
        <f>IF($AB3979="Да","Группа_Крупная","Группа_"&amp;TEXT(MOD(QUOTIENT($A3979-1,5000),30)+1,"00"))</f>
        <v/>
      </c>
      <c r="S3979">
        <f>IF($AB3979="Да","Категория_Крупная","Категория_"&amp;TEXT(MOD(QUOTIENT($A3979-1,500),120)+1,"000"))</f>
        <v/>
      </c>
      <c r="T3979">
        <f>IF($AB3979="Да","Подкатегория_Крупная","Подкатегория_"&amp;TEXT(MOD(QUOTIENT($A3979-1,50),300)+1,"000"))</f>
        <v/>
      </c>
      <c r="U3979">
        <f>"SKU_"&amp;TEXT($A3979,"0000000")</f>
        <v/>
      </c>
      <c r="V3979">
        <f>CHOOSE(MOD($A3979-1,4)+1,"Enterprise","SMB","Госсектор","Розница")</f>
        <v/>
      </c>
      <c r="W3979">
        <f>"Клиент_"&amp;TEXT(MOD($A3979-1,20000)+1,"00000")</f>
        <v/>
      </c>
      <c r="X3979">
        <f>CHOOSE(MOD($A3979-1,5)+1,"Портал","API","Импорт","Ручной ввод","Интеграция")</f>
        <v/>
      </c>
      <c r="Y3979" s="8">
        <f>ROUND(1000+MOD($A3979*37,90000)+IF($AB3979="Да",5000,0),2)</f>
        <v/>
      </c>
      <c r="Z3979">
        <f>1+MOD($A3979,20)</f>
        <v/>
      </c>
      <c r="AA3979" s="8">
        <f>ROUND($Y3979*(0.08+MOD($A3979,17)/100),2)</f>
        <v/>
      </c>
      <c r="AB3979">
        <f>IF(MOD($A3979,10)&lt;7,"Да","Нет")</f>
        <v/>
      </c>
      <c r="AC3979">
        <f>$R3979&amp;" / "&amp;$S3979&amp;" / "&amp;$T3979</f>
        <v/>
      </c>
      <c r="AD3979">
        <f>1</f>
        <v/>
      </c>
      <c r="AE3979">
        <f>IF($A3979&lt;=Settings!$B$4,"до 100",IF($A3979&lt;=Settings!$B$5,"до 10 000",IF($A3979&lt;=Settings!$B$6,"до 100 000","100 000+")))</f>
        <v/>
      </c>
    </row>
    <row r="3980">
      <c r="A3980">
        <f>ROW()-1</f>
        <v/>
      </c>
      <c r="B3980">
        <f>IF($A3980&lt;=Settings!$B$4,"small_control",IF($A3980&lt;=Settings!$B$5,"medium_10k",IF($A3980&lt;=Settings!$B$6,"large_100k","extreme_1m")))</f>
        <v/>
      </c>
      <c r="C3980">
        <f>"ORD-"&amp;TEXT(QUOTIENT($A3980-1,3)+1,"0000000")</f>
        <v/>
      </c>
      <c r="D3980">
        <f>"LINE-"&amp;TEXT($A3980,"0000000")</f>
        <v/>
      </c>
      <c r="E3980" s="7">
        <f>Settings!$B$2+$A3980-1</f>
        <v/>
      </c>
      <c r="F3980" s="7">
        <f>Settings!$B$2+MOD($A3980-1,Settings!$B$7)</f>
        <v/>
      </c>
      <c r="G3980">
        <f>YEAR($F3980)</f>
        <v/>
      </c>
      <c r="H3980">
        <f>"Q"&amp;ROUNDUP(MONTH($F3980)/3,0)</f>
        <v/>
      </c>
      <c r="I3980">
        <f>MONTH($F3980)</f>
        <v/>
      </c>
      <c r="J3980">
        <f>CHOOSE(MONTH($F3980),"Январь","Февраль","Март","Апрель","Май","Июнь","Июль","Август","Сентябрь","Октябрь","Ноябрь","Декабрь")</f>
        <v/>
      </c>
      <c r="K3980">
        <f>DAY($F3980)</f>
        <v/>
      </c>
      <c r="L3980">
        <f>IF(MOD($A3980,10)&lt;7,"ФО_01_Крупный","ФО_"&amp;TEXT(MOD($A3980,8)+1,"00"))</f>
        <v/>
      </c>
      <c r="M3980">
        <f>IF($AB3980="Да","Регион_001_Крупный","Регион_"&amp;TEXT(MOD(QUOTIENT($A3980-1,20),180)+1,"000"))</f>
        <v/>
      </c>
      <c r="N3980">
        <f>IF($AB3980="Да","Город_"&amp;TEXT(MOD($A3980-1,250)+1,"0000"),"Город_"&amp;TEXT(MOD($A3980-1,3000)+1,"0000"))</f>
        <v/>
      </c>
      <c r="O3980">
        <f>IF($AB3980="Да","Холдинг_Крупный","Холдинг_"&amp;TEXT(MOD(QUOTIENT($A3980-1,10000),20)+1,"00"))</f>
        <v/>
      </c>
      <c r="P3980">
        <f>IF($AB3980="Да","Организация_Крупная","Организация_"&amp;TEXT(MOD(QUOTIENT($A3980-1,500),600)+1,"000"))</f>
        <v/>
      </c>
      <c r="Q3980">
        <f>"Отдел_"&amp;TEXT(MOD(QUOTIENT($A3980-1,50),100)+1,"000")</f>
        <v/>
      </c>
      <c r="R3980">
        <f>IF($AB3980="Да","Группа_Крупная","Группа_"&amp;TEXT(MOD(QUOTIENT($A3980-1,5000),30)+1,"00"))</f>
        <v/>
      </c>
      <c r="S3980">
        <f>IF($AB3980="Да","Категория_Крупная","Категория_"&amp;TEXT(MOD(QUOTIENT($A3980-1,500),120)+1,"000"))</f>
        <v/>
      </c>
      <c r="T3980">
        <f>IF($AB3980="Да","Подкатегория_Крупная","Подкатегория_"&amp;TEXT(MOD(QUOTIENT($A3980-1,50),300)+1,"000"))</f>
        <v/>
      </c>
      <c r="U3980">
        <f>"SKU_"&amp;TEXT($A3980,"0000000")</f>
        <v/>
      </c>
      <c r="V3980">
        <f>CHOOSE(MOD($A3980-1,4)+1,"Enterprise","SMB","Госсектор","Розница")</f>
        <v/>
      </c>
      <c r="W3980">
        <f>"Клиент_"&amp;TEXT(MOD($A3980-1,20000)+1,"00000")</f>
        <v/>
      </c>
      <c r="X3980">
        <f>CHOOSE(MOD($A3980-1,5)+1,"Портал","API","Импорт","Ручной ввод","Интеграция")</f>
        <v/>
      </c>
      <c r="Y3980" s="8">
        <f>ROUND(1000+MOD($A3980*37,90000)+IF($AB3980="Да",5000,0),2)</f>
        <v/>
      </c>
      <c r="Z3980">
        <f>1+MOD($A3980,20)</f>
        <v/>
      </c>
      <c r="AA3980" s="8">
        <f>ROUND($Y3980*(0.08+MOD($A3980,17)/100),2)</f>
        <v/>
      </c>
      <c r="AB3980">
        <f>IF(MOD($A3980,10)&lt;7,"Да","Нет")</f>
        <v/>
      </c>
      <c r="AC3980">
        <f>$R3980&amp;" / "&amp;$S3980&amp;" / "&amp;$T3980</f>
        <v/>
      </c>
      <c r="AD3980">
        <f>1</f>
        <v/>
      </c>
      <c r="AE3980">
        <f>IF($A3980&lt;=Settings!$B$4,"до 100",IF($A3980&lt;=Settings!$B$5,"до 10 000",IF($A3980&lt;=Settings!$B$6,"до 100 000","100 000+")))</f>
        <v/>
      </c>
    </row>
    <row r="3981">
      <c r="A3981">
        <f>ROW()-1</f>
        <v/>
      </c>
      <c r="B3981">
        <f>IF($A3981&lt;=Settings!$B$4,"small_control",IF($A3981&lt;=Settings!$B$5,"medium_10k",IF($A3981&lt;=Settings!$B$6,"large_100k","extreme_1m")))</f>
        <v/>
      </c>
      <c r="C3981">
        <f>"ORD-"&amp;TEXT(QUOTIENT($A3981-1,3)+1,"0000000")</f>
        <v/>
      </c>
      <c r="D3981">
        <f>"LINE-"&amp;TEXT($A3981,"0000000")</f>
        <v/>
      </c>
      <c r="E3981" s="7">
        <f>Settings!$B$2+$A3981-1</f>
        <v/>
      </c>
      <c r="F3981" s="7">
        <f>Settings!$B$2+MOD($A3981-1,Settings!$B$7)</f>
        <v/>
      </c>
      <c r="G3981">
        <f>YEAR($F3981)</f>
        <v/>
      </c>
      <c r="H3981">
        <f>"Q"&amp;ROUNDUP(MONTH($F3981)/3,0)</f>
        <v/>
      </c>
      <c r="I3981">
        <f>MONTH($F3981)</f>
        <v/>
      </c>
      <c r="J3981">
        <f>CHOOSE(MONTH($F3981),"Январь","Февраль","Март","Апрель","Май","Июнь","Июль","Август","Сентябрь","Октябрь","Ноябрь","Декабрь")</f>
        <v/>
      </c>
      <c r="K3981">
        <f>DAY($F3981)</f>
        <v/>
      </c>
      <c r="L3981">
        <f>IF(MOD($A3981,10)&lt;7,"ФО_01_Крупный","ФО_"&amp;TEXT(MOD($A3981,8)+1,"00"))</f>
        <v/>
      </c>
      <c r="M3981">
        <f>IF($AB3981="Да","Регион_001_Крупный","Регион_"&amp;TEXT(MOD(QUOTIENT($A3981-1,20),180)+1,"000"))</f>
        <v/>
      </c>
      <c r="N3981">
        <f>IF($AB3981="Да","Город_"&amp;TEXT(MOD($A3981-1,250)+1,"0000"),"Город_"&amp;TEXT(MOD($A3981-1,3000)+1,"0000"))</f>
        <v/>
      </c>
      <c r="O3981">
        <f>IF($AB3981="Да","Холдинг_Крупный","Холдинг_"&amp;TEXT(MOD(QUOTIENT($A3981-1,10000),20)+1,"00"))</f>
        <v/>
      </c>
      <c r="P3981">
        <f>IF($AB3981="Да","Организация_Крупная","Организация_"&amp;TEXT(MOD(QUOTIENT($A3981-1,500),600)+1,"000"))</f>
        <v/>
      </c>
      <c r="Q3981">
        <f>"Отдел_"&amp;TEXT(MOD(QUOTIENT($A3981-1,50),100)+1,"000")</f>
        <v/>
      </c>
      <c r="R3981">
        <f>IF($AB3981="Да","Группа_Крупная","Группа_"&amp;TEXT(MOD(QUOTIENT($A3981-1,5000),30)+1,"00"))</f>
        <v/>
      </c>
      <c r="S3981">
        <f>IF($AB3981="Да","Категория_Крупная","Категория_"&amp;TEXT(MOD(QUOTIENT($A3981-1,500),120)+1,"000"))</f>
        <v/>
      </c>
      <c r="T3981">
        <f>IF($AB3981="Да","Подкатегория_Крупная","Подкатегория_"&amp;TEXT(MOD(QUOTIENT($A3981-1,50),300)+1,"000"))</f>
        <v/>
      </c>
      <c r="U3981">
        <f>"SKU_"&amp;TEXT($A3981,"0000000")</f>
        <v/>
      </c>
      <c r="V3981">
        <f>CHOOSE(MOD($A3981-1,4)+1,"Enterprise","SMB","Госсектор","Розница")</f>
        <v/>
      </c>
      <c r="W3981">
        <f>"Клиент_"&amp;TEXT(MOD($A3981-1,20000)+1,"00000")</f>
        <v/>
      </c>
      <c r="X3981">
        <f>CHOOSE(MOD($A3981-1,5)+1,"Портал","API","Импорт","Ручной ввод","Интеграция")</f>
        <v/>
      </c>
      <c r="Y3981" s="8">
        <f>ROUND(1000+MOD($A3981*37,90000)+IF($AB3981="Да",5000,0),2)</f>
        <v/>
      </c>
      <c r="Z3981">
        <f>1+MOD($A3981,20)</f>
        <v/>
      </c>
      <c r="AA3981" s="8">
        <f>ROUND($Y3981*(0.08+MOD($A3981,17)/100),2)</f>
        <v/>
      </c>
      <c r="AB3981">
        <f>IF(MOD($A3981,10)&lt;7,"Да","Нет")</f>
        <v/>
      </c>
      <c r="AC3981">
        <f>$R3981&amp;" / "&amp;$S3981&amp;" / "&amp;$T3981</f>
        <v/>
      </c>
      <c r="AD3981">
        <f>1</f>
        <v/>
      </c>
      <c r="AE3981">
        <f>IF($A3981&lt;=Settings!$B$4,"до 100",IF($A3981&lt;=Settings!$B$5,"до 10 000",IF($A3981&lt;=Settings!$B$6,"до 100 000","100 000+")))</f>
        <v/>
      </c>
    </row>
    <row r="3982">
      <c r="A3982">
        <f>ROW()-1</f>
        <v/>
      </c>
      <c r="B3982">
        <f>IF($A3982&lt;=Settings!$B$4,"small_control",IF($A3982&lt;=Settings!$B$5,"medium_10k",IF($A3982&lt;=Settings!$B$6,"large_100k","extreme_1m")))</f>
        <v/>
      </c>
      <c r="C3982">
        <f>"ORD-"&amp;TEXT(QUOTIENT($A3982-1,3)+1,"0000000")</f>
        <v/>
      </c>
      <c r="D3982">
        <f>"LINE-"&amp;TEXT($A3982,"0000000")</f>
        <v/>
      </c>
      <c r="E3982" s="7">
        <f>Settings!$B$2+$A3982-1</f>
        <v/>
      </c>
      <c r="F3982" s="7">
        <f>Settings!$B$2+MOD($A3982-1,Settings!$B$7)</f>
        <v/>
      </c>
      <c r="G3982">
        <f>YEAR($F3982)</f>
        <v/>
      </c>
      <c r="H3982">
        <f>"Q"&amp;ROUNDUP(MONTH($F3982)/3,0)</f>
        <v/>
      </c>
      <c r="I3982">
        <f>MONTH($F3982)</f>
        <v/>
      </c>
      <c r="J3982">
        <f>CHOOSE(MONTH($F3982),"Январь","Февраль","Март","Апрель","Май","Июнь","Июль","Август","Сентябрь","Октябрь","Ноябрь","Декабрь")</f>
        <v/>
      </c>
      <c r="K3982">
        <f>DAY($F3982)</f>
        <v/>
      </c>
      <c r="L3982">
        <f>IF(MOD($A3982,10)&lt;7,"ФО_01_Крупный","ФО_"&amp;TEXT(MOD($A3982,8)+1,"00"))</f>
        <v/>
      </c>
      <c r="M3982">
        <f>IF($AB3982="Да","Регион_001_Крупный","Регион_"&amp;TEXT(MOD(QUOTIENT($A3982-1,20),180)+1,"000"))</f>
        <v/>
      </c>
      <c r="N3982">
        <f>IF($AB3982="Да","Город_"&amp;TEXT(MOD($A3982-1,250)+1,"0000"),"Город_"&amp;TEXT(MOD($A3982-1,3000)+1,"0000"))</f>
        <v/>
      </c>
      <c r="O3982">
        <f>IF($AB3982="Да","Холдинг_Крупный","Холдинг_"&amp;TEXT(MOD(QUOTIENT($A3982-1,10000),20)+1,"00"))</f>
        <v/>
      </c>
      <c r="P3982">
        <f>IF($AB3982="Да","Организация_Крупная","Организация_"&amp;TEXT(MOD(QUOTIENT($A3982-1,500),600)+1,"000"))</f>
        <v/>
      </c>
      <c r="Q3982">
        <f>"Отдел_"&amp;TEXT(MOD(QUOTIENT($A3982-1,50),100)+1,"000")</f>
        <v/>
      </c>
      <c r="R3982">
        <f>IF($AB3982="Да","Группа_Крупная","Группа_"&amp;TEXT(MOD(QUOTIENT($A3982-1,5000),30)+1,"00"))</f>
        <v/>
      </c>
      <c r="S3982">
        <f>IF($AB3982="Да","Категория_Крупная","Категория_"&amp;TEXT(MOD(QUOTIENT($A3982-1,500),120)+1,"000"))</f>
        <v/>
      </c>
      <c r="T3982">
        <f>IF($AB3982="Да","Подкатегория_Крупная","Подкатегория_"&amp;TEXT(MOD(QUOTIENT($A3982-1,50),300)+1,"000"))</f>
        <v/>
      </c>
      <c r="U3982">
        <f>"SKU_"&amp;TEXT($A3982,"0000000")</f>
        <v/>
      </c>
      <c r="V3982">
        <f>CHOOSE(MOD($A3982-1,4)+1,"Enterprise","SMB","Госсектор","Розница")</f>
        <v/>
      </c>
      <c r="W3982">
        <f>"Клиент_"&amp;TEXT(MOD($A3982-1,20000)+1,"00000")</f>
        <v/>
      </c>
      <c r="X3982">
        <f>CHOOSE(MOD($A3982-1,5)+1,"Портал","API","Импорт","Ручной ввод","Интеграция")</f>
        <v/>
      </c>
      <c r="Y3982" s="8">
        <f>ROUND(1000+MOD($A3982*37,90000)+IF($AB3982="Да",5000,0),2)</f>
        <v/>
      </c>
      <c r="Z3982">
        <f>1+MOD($A3982,20)</f>
        <v/>
      </c>
      <c r="AA3982" s="8">
        <f>ROUND($Y3982*(0.08+MOD($A3982,17)/100),2)</f>
        <v/>
      </c>
      <c r="AB3982">
        <f>IF(MOD($A3982,10)&lt;7,"Да","Нет")</f>
        <v/>
      </c>
      <c r="AC3982">
        <f>$R3982&amp;" / "&amp;$S3982&amp;" / "&amp;$T3982</f>
        <v/>
      </c>
      <c r="AD3982">
        <f>1</f>
        <v/>
      </c>
      <c r="AE3982">
        <f>IF($A3982&lt;=Settings!$B$4,"до 100",IF($A3982&lt;=Settings!$B$5,"до 10 000",IF($A3982&lt;=Settings!$B$6,"до 100 000","100 000+")))</f>
        <v/>
      </c>
    </row>
    <row r="3983">
      <c r="A3983">
        <f>ROW()-1</f>
        <v/>
      </c>
      <c r="B3983">
        <f>IF($A3983&lt;=Settings!$B$4,"small_control",IF($A3983&lt;=Settings!$B$5,"medium_10k",IF($A3983&lt;=Settings!$B$6,"large_100k","extreme_1m")))</f>
        <v/>
      </c>
      <c r="C3983">
        <f>"ORD-"&amp;TEXT(QUOTIENT($A3983-1,3)+1,"0000000")</f>
        <v/>
      </c>
      <c r="D3983">
        <f>"LINE-"&amp;TEXT($A3983,"0000000")</f>
        <v/>
      </c>
      <c r="E3983" s="7">
        <f>Settings!$B$2+$A3983-1</f>
        <v/>
      </c>
      <c r="F3983" s="7">
        <f>Settings!$B$2+MOD($A3983-1,Settings!$B$7)</f>
        <v/>
      </c>
      <c r="G3983">
        <f>YEAR($F3983)</f>
        <v/>
      </c>
      <c r="H3983">
        <f>"Q"&amp;ROUNDUP(MONTH($F3983)/3,0)</f>
        <v/>
      </c>
      <c r="I3983">
        <f>MONTH($F3983)</f>
        <v/>
      </c>
      <c r="J3983">
        <f>CHOOSE(MONTH($F3983),"Январь","Февраль","Март","Апрель","Май","Июнь","Июль","Август","Сентябрь","Октябрь","Ноябрь","Декабрь")</f>
        <v/>
      </c>
      <c r="K3983">
        <f>DAY($F3983)</f>
        <v/>
      </c>
      <c r="L3983">
        <f>IF(MOD($A3983,10)&lt;7,"ФО_01_Крупный","ФО_"&amp;TEXT(MOD($A3983,8)+1,"00"))</f>
        <v/>
      </c>
      <c r="M3983">
        <f>IF($AB3983="Да","Регион_001_Крупный","Регион_"&amp;TEXT(MOD(QUOTIENT($A3983-1,20),180)+1,"000"))</f>
        <v/>
      </c>
      <c r="N3983">
        <f>IF($AB3983="Да","Город_"&amp;TEXT(MOD($A3983-1,250)+1,"0000"),"Город_"&amp;TEXT(MOD($A3983-1,3000)+1,"0000"))</f>
        <v/>
      </c>
      <c r="O3983">
        <f>IF($AB3983="Да","Холдинг_Крупный","Холдинг_"&amp;TEXT(MOD(QUOTIENT($A3983-1,10000),20)+1,"00"))</f>
        <v/>
      </c>
      <c r="P3983">
        <f>IF($AB3983="Да","Организация_Крупная","Организация_"&amp;TEXT(MOD(QUOTIENT($A3983-1,500),600)+1,"000"))</f>
        <v/>
      </c>
      <c r="Q3983">
        <f>"Отдел_"&amp;TEXT(MOD(QUOTIENT($A3983-1,50),100)+1,"000")</f>
        <v/>
      </c>
      <c r="R3983">
        <f>IF($AB3983="Да","Группа_Крупная","Группа_"&amp;TEXT(MOD(QUOTIENT($A3983-1,5000),30)+1,"00"))</f>
        <v/>
      </c>
      <c r="S3983">
        <f>IF($AB3983="Да","Категория_Крупная","Категория_"&amp;TEXT(MOD(QUOTIENT($A3983-1,500),120)+1,"000"))</f>
        <v/>
      </c>
      <c r="T3983">
        <f>IF($AB3983="Да","Подкатегория_Крупная","Подкатегория_"&amp;TEXT(MOD(QUOTIENT($A3983-1,50),300)+1,"000"))</f>
        <v/>
      </c>
      <c r="U3983">
        <f>"SKU_"&amp;TEXT($A3983,"0000000")</f>
        <v/>
      </c>
      <c r="V3983">
        <f>CHOOSE(MOD($A3983-1,4)+1,"Enterprise","SMB","Госсектор","Розница")</f>
        <v/>
      </c>
      <c r="W3983">
        <f>"Клиент_"&amp;TEXT(MOD($A3983-1,20000)+1,"00000")</f>
        <v/>
      </c>
      <c r="X3983">
        <f>CHOOSE(MOD($A3983-1,5)+1,"Портал","API","Импорт","Ручной ввод","Интеграция")</f>
        <v/>
      </c>
      <c r="Y3983" s="8">
        <f>ROUND(1000+MOD($A3983*37,90000)+IF($AB3983="Да",5000,0),2)</f>
        <v/>
      </c>
      <c r="Z3983">
        <f>1+MOD($A3983,20)</f>
        <v/>
      </c>
      <c r="AA3983" s="8">
        <f>ROUND($Y3983*(0.08+MOD($A3983,17)/100),2)</f>
        <v/>
      </c>
      <c r="AB3983">
        <f>IF(MOD($A3983,10)&lt;7,"Да","Нет")</f>
        <v/>
      </c>
      <c r="AC3983">
        <f>$R3983&amp;" / "&amp;$S3983&amp;" / "&amp;$T3983</f>
        <v/>
      </c>
      <c r="AD3983">
        <f>1</f>
        <v/>
      </c>
      <c r="AE3983">
        <f>IF($A3983&lt;=Settings!$B$4,"до 100",IF($A3983&lt;=Settings!$B$5,"до 10 000",IF($A3983&lt;=Settings!$B$6,"до 100 000","100 000+")))</f>
        <v/>
      </c>
    </row>
    <row r="3984">
      <c r="A3984">
        <f>ROW()-1</f>
        <v/>
      </c>
      <c r="B3984">
        <f>IF($A3984&lt;=Settings!$B$4,"small_control",IF($A3984&lt;=Settings!$B$5,"medium_10k",IF($A3984&lt;=Settings!$B$6,"large_100k","extreme_1m")))</f>
        <v/>
      </c>
      <c r="C3984">
        <f>"ORD-"&amp;TEXT(QUOTIENT($A3984-1,3)+1,"0000000")</f>
        <v/>
      </c>
      <c r="D3984">
        <f>"LINE-"&amp;TEXT($A3984,"0000000")</f>
        <v/>
      </c>
      <c r="E3984" s="7">
        <f>Settings!$B$2+$A3984-1</f>
        <v/>
      </c>
      <c r="F3984" s="7">
        <f>Settings!$B$2+MOD($A3984-1,Settings!$B$7)</f>
        <v/>
      </c>
      <c r="G3984">
        <f>YEAR($F3984)</f>
        <v/>
      </c>
      <c r="H3984">
        <f>"Q"&amp;ROUNDUP(MONTH($F3984)/3,0)</f>
        <v/>
      </c>
      <c r="I3984">
        <f>MONTH($F3984)</f>
        <v/>
      </c>
      <c r="J3984">
        <f>CHOOSE(MONTH($F3984),"Январь","Февраль","Март","Апрель","Май","Июнь","Июль","Август","Сентябрь","Октябрь","Ноябрь","Декабрь")</f>
        <v/>
      </c>
      <c r="K3984">
        <f>DAY($F3984)</f>
        <v/>
      </c>
      <c r="L3984">
        <f>IF(MOD($A3984,10)&lt;7,"ФО_01_Крупный","ФО_"&amp;TEXT(MOD($A3984,8)+1,"00"))</f>
        <v/>
      </c>
      <c r="M3984">
        <f>IF($AB3984="Да","Регион_001_Крупный","Регион_"&amp;TEXT(MOD(QUOTIENT($A3984-1,20),180)+1,"000"))</f>
        <v/>
      </c>
      <c r="N3984">
        <f>IF($AB3984="Да","Город_"&amp;TEXT(MOD($A3984-1,250)+1,"0000"),"Город_"&amp;TEXT(MOD($A3984-1,3000)+1,"0000"))</f>
        <v/>
      </c>
      <c r="O3984">
        <f>IF($AB3984="Да","Холдинг_Крупный","Холдинг_"&amp;TEXT(MOD(QUOTIENT($A3984-1,10000),20)+1,"00"))</f>
        <v/>
      </c>
      <c r="P3984">
        <f>IF($AB3984="Да","Организация_Крупная","Организация_"&amp;TEXT(MOD(QUOTIENT($A3984-1,500),600)+1,"000"))</f>
        <v/>
      </c>
      <c r="Q3984">
        <f>"Отдел_"&amp;TEXT(MOD(QUOTIENT($A3984-1,50),100)+1,"000")</f>
        <v/>
      </c>
      <c r="R3984">
        <f>IF($AB3984="Да","Группа_Крупная","Группа_"&amp;TEXT(MOD(QUOTIENT($A3984-1,5000),30)+1,"00"))</f>
        <v/>
      </c>
      <c r="S3984">
        <f>IF($AB3984="Да","Категория_Крупная","Категория_"&amp;TEXT(MOD(QUOTIENT($A3984-1,500),120)+1,"000"))</f>
        <v/>
      </c>
      <c r="T3984">
        <f>IF($AB3984="Да","Подкатегория_Крупная","Подкатегория_"&amp;TEXT(MOD(QUOTIENT($A3984-1,50),300)+1,"000"))</f>
        <v/>
      </c>
      <c r="U3984">
        <f>"SKU_"&amp;TEXT($A3984,"0000000")</f>
        <v/>
      </c>
      <c r="V3984">
        <f>CHOOSE(MOD($A3984-1,4)+1,"Enterprise","SMB","Госсектор","Розница")</f>
        <v/>
      </c>
      <c r="W3984">
        <f>"Клиент_"&amp;TEXT(MOD($A3984-1,20000)+1,"00000")</f>
        <v/>
      </c>
      <c r="X3984">
        <f>CHOOSE(MOD($A3984-1,5)+1,"Портал","API","Импорт","Ручной ввод","Интеграция")</f>
        <v/>
      </c>
      <c r="Y3984" s="8">
        <f>ROUND(1000+MOD($A3984*37,90000)+IF($AB3984="Да",5000,0),2)</f>
        <v/>
      </c>
      <c r="Z3984">
        <f>1+MOD($A3984,20)</f>
        <v/>
      </c>
      <c r="AA3984" s="8">
        <f>ROUND($Y3984*(0.08+MOD($A3984,17)/100),2)</f>
        <v/>
      </c>
      <c r="AB3984">
        <f>IF(MOD($A3984,10)&lt;7,"Да","Нет")</f>
        <v/>
      </c>
      <c r="AC3984">
        <f>$R3984&amp;" / "&amp;$S3984&amp;" / "&amp;$T3984</f>
        <v/>
      </c>
      <c r="AD3984">
        <f>1</f>
        <v/>
      </c>
      <c r="AE3984">
        <f>IF($A3984&lt;=Settings!$B$4,"до 100",IF($A3984&lt;=Settings!$B$5,"до 10 000",IF($A3984&lt;=Settings!$B$6,"до 100 000","100 000+")))</f>
        <v/>
      </c>
    </row>
    <row r="3985">
      <c r="A3985">
        <f>ROW()-1</f>
        <v/>
      </c>
      <c r="B3985">
        <f>IF($A3985&lt;=Settings!$B$4,"small_control",IF($A3985&lt;=Settings!$B$5,"medium_10k",IF($A3985&lt;=Settings!$B$6,"large_100k","extreme_1m")))</f>
        <v/>
      </c>
      <c r="C3985">
        <f>"ORD-"&amp;TEXT(QUOTIENT($A3985-1,3)+1,"0000000")</f>
        <v/>
      </c>
      <c r="D3985">
        <f>"LINE-"&amp;TEXT($A3985,"0000000")</f>
        <v/>
      </c>
      <c r="E3985" s="7">
        <f>Settings!$B$2+$A3985-1</f>
        <v/>
      </c>
      <c r="F3985" s="7">
        <f>Settings!$B$2+MOD($A3985-1,Settings!$B$7)</f>
        <v/>
      </c>
      <c r="G3985">
        <f>YEAR($F3985)</f>
        <v/>
      </c>
      <c r="H3985">
        <f>"Q"&amp;ROUNDUP(MONTH($F3985)/3,0)</f>
        <v/>
      </c>
      <c r="I3985">
        <f>MONTH($F3985)</f>
        <v/>
      </c>
      <c r="J3985">
        <f>CHOOSE(MONTH($F3985),"Январь","Февраль","Март","Апрель","Май","Июнь","Июль","Август","Сентябрь","Октябрь","Ноябрь","Декабрь")</f>
        <v/>
      </c>
      <c r="K3985">
        <f>DAY($F3985)</f>
        <v/>
      </c>
      <c r="L3985">
        <f>IF(MOD($A3985,10)&lt;7,"ФО_01_Крупный","ФО_"&amp;TEXT(MOD($A3985,8)+1,"00"))</f>
        <v/>
      </c>
      <c r="M3985">
        <f>IF($AB3985="Да","Регион_001_Крупный","Регион_"&amp;TEXT(MOD(QUOTIENT($A3985-1,20),180)+1,"000"))</f>
        <v/>
      </c>
      <c r="N3985">
        <f>IF($AB3985="Да","Город_"&amp;TEXT(MOD($A3985-1,250)+1,"0000"),"Город_"&amp;TEXT(MOD($A3985-1,3000)+1,"0000"))</f>
        <v/>
      </c>
      <c r="O3985">
        <f>IF($AB3985="Да","Холдинг_Крупный","Холдинг_"&amp;TEXT(MOD(QUOTIENT($A3985-1,10000),20)+1,"00"))</f>
        <v/>
      </c>
      <c r="P3985">
        <f>IF($AB3985="Да","Организация_Крупная","Организация_"&amp;TEXT(MOD(QUOTIENT($A3985-1,500),600)+1,"000"))</f>
        <v/>
      </c>
      <c r="Q3985">
        <f>"Отдел_"&amp;TEXT(MOD(QUOTIENT($A3985-1,50),100)+1,"000")</f>
        <v/>
      </c>
      <c r="R3985">
        <f>IF($AB3985="Да","Группа_Крупная","Группа_"&amp;TEXT(MOD(QUOTIENT($A3985-1,5000),30)+1,"00"))</f>
        <v/>
      </c>
      <c r="S3985">
        <f>IF($AB3985="Да","Категория_Крупная","Категория_"&amp;TEXT(MOD(QUOTIENT($A3985-1,500),120)+1,"000"))</f>
        <v/>
      </c>
      <c r="T3985">
        <f>IF($AB3985="Да","Подкатегория_Крупная","Подкатегория_"&amp;TEXT(MOD(QUOTIENT($A3985-1,50),300)+1,"000"))</f>
        <v/>
      </c>
      <c r="U3985">
        <f>"SKU_"&amp;TEXT($A3985,"0000000")</f>
        <v/>
      </c>
      <c r="V3985">
        <f>CHOOSE(MOD($A3985-1,4)+1,"Enterprise","SMB","Госсектор","Розница")</f>
        <v/>
      </c>
      <c r="W3985">
        <f>"Клиент_"&amp;TEXT(MOD($A3985-1,20000)+1,"00000")</f>
        <v/>
      </c>
      <c r="X3985">
        <f>CHOOSE(MOD($A3985-1,5)+1,"Портал","API","Импорт","Ручной ввод","Интеграция")</f>
        <v/>
      </c>
      <c r="Y3985" s="8">
        <f>ROUND(1000+MOD($A3985*37,90000)+IF($AB3985="Да",5000,0),2)</f>
        <v/>
      </c>
      <c r="Z3985">
        <f>1+MOD($A3985,20)</f>
        <v/>
      </c>
      <c r="AA3985" s="8">
        <f>ROUND($Y3985*(0.08+MOD($A3985,17)/100),2)</f>
        <v/>
      </c>
      <c r="AB3985">
        <f>IF(MOD($A3985,10)&lt;7,"Да","Нет")</f>
        <v/>
      </c>
      <c r="AC3985">
        <f>$R3985&amp;" / "&amp;$S3985&amp;" / "&amp;$T3985</f>
        <v/>
      </c>
      <c r="AD3985">
        <f>1</f>
        <v/>
      </c>
      <c r="AE3985">
        <f>IF($A3985&lt;=Settings!$B$4,"до 100",IF($A3985&lt;=Settings!$B$5,"до 10 000",IF($A3985&lt;=Settings!$B$6,"до 100 000","100 000+")))</f>
        <v/>
      </c>
    </row>
    <row r="3986">
      <c r="A3986">
        <f>ROW()-1</f>
        <v/>
      </c>
      <c r="B3986">
        <f>IF($A3986&lt;=Settings!$B$4,"small_control",IF($A3986&lt;=Settings!$B$5,"medium_10k",IF($A3986&lt;=Settings!$B$6,"large_100k","extreme_1m")))</f>
        <v/>
      </c>
      <c r="C3986">
        <f>"ORD-"&amp;TEXT(QUOTIENT($A3986-1,3)+1,"0000000")</f>
        <v/>
      </c>
      <c r="D3986">
        <f>"LINE-"&amp;TEXT($A3986,"0000000")</f>
        <v/>
      </c>
      <c r="E3986" s="7">
        <f>Settings!$B$2+$A3986-1</f>
        <v/>
      </c>
      <c r="F3986" s="7">
        <f>Settings!$B$2+MOD($A3986-1,Settings!$B$7)</f>
        <v/>
      </c>
      <c r="G3986">
        <f>YEAR($F3986)</f>
        <v/>
      </c>
      <c r="H3986">
        <f>"Q"&amp;ROUNDUP(MONTH($F3986)/3,0)</f>
        <v/>
      </c>
      <c r="I3986">
        <f>MONTH($F3986)</f>
        <v/>
      </c>
      <c r="J3986">
        <f>CHOOSE(MONTH($F3986),"Январь","Февраль","Март","Апрель","Май","Июнь","Июль","Август","Сентябрь","Октябрь","Ноябрь","Декабрь")</f>
        <v/>
      </c>
      <c r="K3986">
        <f>DAY($F3986)</f>
        <v/>
      </c>
      <c r="L3986">
        <f>IF(MOD($A3986,10)&lt;7,"ФО_01_Крупный","ФО_"&amp;TEXT(MOD($A3986,8)+1,"00"))</f>
        <v/>
      </c>
      <c r="M3986">
        <f>IF($AB3986="Да","Регион_001_Крупный","Регион_"&amp;TEXT(MOD(QUOTIENT($A3986-1,20),180)+1,"000"))</f>
        <v/>
      </c>
      <c r="N3986">
        <f>IF($AB3986="Да","Город_"&amp;TEXT(MOD($A3986-1,250)+1,"0000"),"Город_"&amp;TEXT(MOD($A3986-1,3000)+1,"0000"))</f>
        <v/>
      </c>
      <c r="O3986">
        <f>IF($AB3986="Да","Холдинг_Крупный","Холдинг_"&amp;TEXT(MOD(QUOTIENT($A3986-1,10000),20)+1,"00"))</f>
        <v/>
      </c>
      <c r="P3986">
        <f>IF($AB3986="Да","Организация_Крупная","Организация_"&amp;TEXT(MOD(QUOTIENT($A3986-1,500),600)+1,"000"))</f>
        <v/>
      </c>
      <c r="Q3986">
        <f>"Отдел_"&amp;TEXT(MOD(QUOTIENT($A3986-1,50),100)+1,"000")</f>
        <v/>
      </c>
      <c r="R3986">
        <f>IF($AB3986="Да","Группа_Крупная","Группа_"&amp;TEXT(MOD(QUOTIENT($A3986-1,5000),30)+1,"00"))</f>
        <v/>
      </c>
      <c r="S3986">
        <f>IF($AB3986="Да","Категория_Крупная","Категория_"&amp;TEXT(MOD(QUOTIENT($A3986-1,500),120)+1,"000"))</f>
        <v/>
      </c>
      <c r="T3986">
        <f>IF($AB3986="Да","Подкатегория_Крупная","Подкатегория_"&amp;TEXT(MOD(QUOTIENT($A3986-1,50),300)+1,"000"))</f>
        <v/>
      </c>
      <c r="U3986">
        <f>"SKU_"&amp;TEXT($A3986,"0000000")</f>
        <v/>
      </c>
      <c r="V3986">
        <f>CHOOSE(MOD($A3986-1,4)+1,"Enterprise","SMB","Госсектор","Розница")</f>
        <v/>
      </c>
      <c r="W3986">
        <f>"Клиент_"&amp;TEXT(MOD($A3986-1,20000)+1,"00000")</f>
        <v/>
      </c>
      <c r="X3986">
        <f>CHOOSE(MOD($A3986-1,5)+1,"Портал","API","Импорт","Ручной ввод","Интеграция")</f>
        <v/>
      </c>
      <c r="Y3986" s="8">
        <f>ROUND(1000+MOD($A3986*37,90000)+IF($AB3986="Да",5000,0),2)</f>
        <v/>
      </c>
      <c r="Z3986">
        <f>1+MOD($A3986,20)</f>
        <v/>
      </c>
      <c r="AA3986" s="8">
        <f>ROUND($Y3986*(0.08+MOD($A3986,17)/100),2)</f>
        <v/>
      </c>
      <c r="AB3986">
        <f>IF(MOD($A3986,10)&lt;7,"Да","Нет")</f>
        <v/>
      </c>
      <c r="AC3986">
        <f>$R3986&amp;" / "&amp;$S3986&amp;" / "&amp;$T3986</f>
        <v/>
      </c>
      <c r="AD3986">
        <f>1</f>
        <v/>
      </c>
      <c r="AE3986">
        <f>IF($A3986&lt;=Settings!$B$4,"до 100",IF($A3986&lt;=Settings!$B$5,"до 10 000",IF($A3986&lt;=Settings!$B$6,"до 100 000","100 000+")))</f>
        <v/>
      </c>
    </row>
    <row r="3987">
      <c r="A3987">
        <f>ROW()-1</f>
        <v/>
      </c>
      <c r="B3987">
        <f>IF($A3987&lt;=Settings!$B$4,"small_control",IF($A3987&lt;=Settings!$B$5,"medium_10k",IF($A3987&lt;=Settings!$B$6,"large_100k","extreme_1m")))</f>
        <v/>
      </c>
      <c r="C3987">
        <f>"ORD-"&amp;TEXT(QUOTIENT($A3987-1,3)+1,"0000000")</f>
        <v/>
      </c>
      <c r="D3987">
        <f>"LINE-"&amp;TEXT($A3987,"0000000")</f>
        <v/>
      </c>
      <c r="E3987" s="7">
        <f>Settings!$B$2+$A3987-1</f>
        <v/>
      </c>
      <c r="F3987" s="7">
        <f>Settings!$B$2+MOD($A3987-1,Settings!$B$7)</f>
        <v/>
      </c>
      <c r="G3987">
        <f>YEAR($F3987)</f>
        <v/>
      </c>
      <c r="H3987">
        <f>"Q"&amp;ROUNDUP(MONTH($F3987)/3,0)</f>
        <v/>
      </c>
      <c r="I3987">
        <f>MONTH($F3987)</f>
        <v/>
      </c>
      <c r="J3987">
        <f>CHOOSE(MONTH($F3987),"Январь","Февраль","Март","Апрель","Май","Июнь","Июль","Август","Сентябрь","Октябрь","Ноябрь","Декабрь")</f>
        <v/>
      </c>
      <c r="K3987">
        <f>DAY($F3987)</f>
        <v/>
      </c>
      <c r="L3987">
        <f>IF(MOD($A3987,10)&lt;7,"ФО_01_Крупный","ФО_"&amp;TEXT(MOD($A3987,8)+1,"00"))</f>
        <v/>
      </c>
      <c r="M3987">
        <f>IF($AB3987="Да","Регион_001_Крупный","Регион_"&amp;TEXT(MOD(QUOTIENT($A3987-1,20),180)+1,"000"))</f>
        <v/>
      </c>
      <c r="N3987">
        <f>IF($AB3987="Да","Город_"&amp;TEXT(MOD($A3987-1,250)+1,"0000"),"Город_"&amp;TEXT(MOD($A3987-1,3000)+1,"0000"))</f>
        <v/>
      </c>
      <c r="O3987">
        <f>IF($AB3987="Да","Холдинг_Крупный","Холдинг_"&amp;TEXT(MOD(QUOTIENT($A3987-1,10000),20)+1,"00"))</f>
        <v/>
      </c>
      <c r="P3987">
        <f>IF($AB3987="Да","Организация_Крупная","Организация_"&amp;TEXT(MOD(QUOTIENT($A3987-1,500),600)+1,"000"))</f>
        <v/>
      </c>
      <c r="Q3987">
        <f>"Отдел_"&amp;TEXT(MOD(QUOTIENT($A3987-1,50),100)+1,"000")</f>
        <v/>
      </c>
      <c r="R3987">
        <f>IF($AB3987="Да","Группа_Крупная","Группа_"&amp;TEXT(MOD(QUOTIENT($A3987-1,5000),30)+1,"00"))</f>
        <v/>
      </c>
      <c r="S3987">
        <f>IF($AB3987="Да","Категория_Крупная","Категория_"&amp;TEXT(MOD(QUOTIENT($A3987-1,500),120)+1,"000"))</f>
        <v/>
      </c>
      <c r="T3987">
        <f>IF($AB3987="Да","Подкатегория_Крупная","Подкатегория_"&amp;TEXT(MOD(QUOTIENT($A3987-1,50),300)+1,"000"))</f>
        <v/>
      </c>
      <c r="U3987">
        <f>"SKU_"&amp;TEXT($A3987,"0000000")</f>
        <v/>
      </c>
      <c r="V3987">
        <f>CHOOSE(MOD($A3987-1,4)+1,"Enterprise","SMB","Госсектор","Розница")</f>
        <v/>
      </c>
      <c r="W3987">
        <f>"Клиент_"&amp;TEXT(MOD($A3987-1,20000)+1,"00000")</f>
        <v/>
      </c>
      <c r="X3987">
        <f>CHOOSE(MOD($A3987-1,5)+1,"Портал","API","Импорт","Ручной ввод","Интеграция")</f>
        <v/>
      </c>
      <c r="Y3987" s="8">
        <f>ROUND(1000+MOD($A3987*37,90000)+IF($AB3987="Да",5000,0),2)</f>
        <v/>
      </c>
      <c r="Z3987">
        <f>1+MOD($A3987,20)</f>
        <v/>
      </c>
      <c r="AA3987" s="8">
        <f>ROUND($Y3987*(0.08+MOD($A3987,17)/100),2)</f>
        <v/>
      </c>
      <c r="AB3987">
        <f>IF(MOD($A3987,10)&lt;7,"Да","Нет")</f>
        <v/>
      </c>
      <c r="AC3987">
        <f>$R3987&amp;" / "&amp;$S3987&amp;" / "&amp;$T3987</f>
        <v/>
      </c>
      <c r="AD3987">
        <f>1</f>
        <v/>
      </c>
      <c r="AE3987">
        <f>IF($A3987&lt;=Settings!$B$4,"до 100",IF($A3987&lt;=Settings!$B$5,"до 10 000",IF($A3987&lt;=Settings!$B$6,"до 100 000","100 000+")))</f>
        <v/>
      </c>
    </row>
    <row r="3988">
      <c r="A3988">
        <f>ROW()-1</f>
        <v/>
      </c>
      <c r="B3988">
        <f>IF($A3988&lt;=Settings!$B$4,"small_control",IF($A3988&lt;=Settings!$B$5,"medium_10k",IF($A3988&lt;=Settings!$B$6,"large_100k","extreme_1m")))</f>
        <v/>
      </c>
      <c r="C3988">
        <f>"ORD-"&amp;TEXT(QUOTIENT($A3988-1,3)+1,"0000000")</f>
        <v/>
      </c>
      <c r="D3988">
        <f>"LINE-"&amp;TEXT($A3988,"0000000")</f>
        <v/>
      </c>
      <c r="E3988" s="7">
        <f>Settings!$B$2+$A3988-1</f>
        <v/>
      </c>
      <c r="F3988" s="7">
        <f>Settings!$B$2+MOD($A3988-1,Settings!$B$7)</f>
        <v/>
      </c>
      <c r="G3988">
        <f>YEAR($F3988)</f>
        <v/>
      </c>
      <c r="H3988">
        <f>"Q"&amp;ROUNDUP(MONTH($F3988)/3,0)</f>
        <v/>
      </c>
      <c r="I3988">
        <f>MONTH($F3988)</f>
        <v/>
      </c>
      <c r="J3988">
        <f>CHOOSE(MONTH($F3988),"Январь","Февраль","Март","Апрель","Май","Июнь","Июль","Август","Сентябрь","Октябрь","Ноябрь","Декабрь")</f>
        <v/>
      </c>
      <c r="K3988">
        <f>DAY($F3988)</f>
        <v/>
      </c>
      <c r="L3988">
        <f>IF(MOD($A3988,10)&lt;7,"ФО_01_Крупный","ФО_"&amp;TEXT(MOD($A3988,8)+1,"00"))</f>
        <v/>
      </c>
      <c r="M3988">
        <f>IF($AB3988="Да","Регион_001_Крупный","Регион_"&amp;TEXT(MOD(QUOTIENT($A3988-1,20),180)+1,"000"))</f>
        <v/>
      </c>
      <c r="N3988">
        <f>IF($AB3988="Да","Город_"&amp;TEXT(MOD($A3988-1,250)+1,"0000"),"Город_"&amp;TEXT(MOD($A3988-1,3000)+1,"0000"))</f>
        <v/>
      </c>
      <c r="O3988">
        <f>IF($AB3988="Да","Холдинг_Крупный","Холдинг_"&amp;TEXT(MOD(QUOTIENT($A3988-1,10000),20)+1,"00"))</f>
        <v/>
      </c>
      <c r="P3988">
        <f>IF($AB3988="Да","Организация_Крупная","Организация_"&amp;TEXT(MOD(QUOTIENT($A3988-1,500),600)+1,"000"))</f>
        <v/>
      </c>
      <c r="Q3988">
        <f>"Отдел_"&amp;TEXT(MOD(QUOTIENT($A3988-1,50),100)+1,"000")</f>
        <v/>
      </c>
      <c r="R3988">
        <f>IF($AB3988="Да","Группа_Крупная","Группа_"&amp;TEXT(MOD(QUOTIENT($A3988-1,5000),30)+1,"00"))</f>
        <v/>
      </c>
      <c r="S3988">
        <f>IF($AB3988="Да","Категория_Крупная","Категория_"&amp;TEXT(MOD(QUOTIENT($A3988-1,500),120)+1,"000"))</f>
        <v/>
      </c>
      <c r="T3988">
        <f>IF($AB3988="Да","Подкатегория_Крупная","Подкатегория_"&amp;TEXT(MOD(QUOTIENT($A3988-1,50),300)+1,"000"))</f>
        <v/>
      </c>
      <c r="U3988">
        <f>"SKU_"&amp;TEXT($A3988,"0000000")</f>
        <v/>
      </c>
      <c r="V3988">
        <f>CHOOSE(MOD($A3988-1,4)+1,"Enterprise","SMB","Госсектор","Розница")</f>
        <v/>
      </c>
      <c r="W3988">
        <f>"Клиент_"&amp;TEXT(MOD($A3988-1,20000)+1,"00000")</f>
        <v/>
      </c>
      <c r="X3988">
        <f>CHOOSE(MOD($A3988-1,5)+1,"Портал","API","Импорт","Ручной ввод","Интеграция")</f>
        <v/>
      </c>
      <c r="Y3988" s="8">
        <f>ROUND(1000+MOD($A3988*37,90000)+IF($AB3988="Да",5000,0),2)</f>
        <v/>
      </c>
      <c r="Z3988">
        <f>1+MOD($A3988,20)</f>
        <v/>
      </c>
      <c r="AA3988" s="8">
        <f>ROUND($Y3988*(0.08+MOD($A3988,17)/100),2)</f>
        <v/>
      </c>
      <c r="AB3988">
        <f>IF(MOD($A3988,10)&lt;7,"Да","Нет")</f>
        <v/>
      </c>
      <c r="AC3988">
        <f>$R3988&amp;" / "&amp;$S3988&amp;" / "&amp;$T3988</f>
        <v/>
      </c>
      <c r="AD3988">
        <f>1</f>
        <v/>
      </c>
      <c r="AE3988">
        <f>IF($A3988&lt;=Settings!$B$4,"до 100",IF($A3988&lt;=Settings!$B$5,"до 10 000",IF($A3988&lt;=Settings!$B$6,"до 100 000","100 000+")))</f>
        <v/>
      </c>
    </row>
    <row r="3989">
      <c r="A3989">
        <f>ROW()-1</f>
        <v/>
      </c>
      <c r="B3989">
        <f>IF($A3989&lt;=Settings!$B$4,"small_control",IF($A3989&lt;=Settings!$B$5,"medium_10k",IF($A3989&lt;=Settings!$B$6,"large_100k","extreme_1m")))</f>
        <v/>
      </c>
      <c r="C3989">
        <f>"ORD-"&amp;TEXT(QUOTIENT($A3989-1,3)+1,"0000000")</f>
        <v/>
      </c>
      <c r="D3989">
        <f>"LINE-"&amp;TEXT($A3989,"0000000")</f>
        <v/>
      </c>
      <c r="E3989" s="7">
        <f>Settings!$B$2+$A3989-1</f>
        <v/>
      </c>
      <c r="F3989" s="7">
        <f>Settings!$B$2+MOD($A3989-1,Settings!$B$7)</f>
        <v/>
      </c>
      <c r="G3989">
        <f>YEAR($F3989)</f>
        <v/>
      </c>
      <c r="H3989">
        <f>"Q"&amp;ROUNDUP(MONTH($F3989)/3,0)</f>
        <v/>
      </c>
      <c r="I3989">
        <f>MONTH($F3989)</f>
        <v/>
      </c>
      <c r="J3989">
        <f>CHOOSE(MONTH($F3989),"Январь","Февраль","Март","Апрель","Май","Июнь","Июль","Август","Сентябрь","Октябрь","Ноябрь","Декабрь")</f>
        <v/>
      </c>
      <c r="K3989">
        <f>DAY($F3989)</f>
        <v/>
      </c>
      <c r="L3989">
        <f>IF(MOD($A3989,10)&lt;7,"ФО_01_Крупный","ФО_"&amp;TEXT(MOD($A3989,8)+1,"00"))</f>
        <v/>
      </c>
      <c r="M3989">
        <f>IF($AB3989="Да","Регион_001_Крупный","Регион_"&amp;TEXT(MOD(QUOTIENT($A3989-1,20),180)+1,"000"))</f>
        <v/>
      </c>
      <c r="N3989">
        <f>IF($AB3989="Да","Город_"&amp;TEXT(MOD($A3989-1,250)+1,"0000"),"Город_"&amp;TEXT(MOD($A3989-1,3000)+1,"0000"))</f>
        <v/>
      </c>
      <c r="O3989">
        <f>IF($AB3989="Да","Холдинг_Крупный","Холдинг_"&amp;TEXT(MOD(QUOTIENT($A3989-1,10000),20)+1,"00"))</f>
        <v/>
      </c>
      <c r="P3989">
        <f>IF($AB3989="Да","Организация_Крупная","Организация_"&amp;TEXT(MOD(QUOTIENT($A3989-1,500),600)+1,"000"))</f>
        <v/>
      </c>
      <c r="Q3989">
        <f>"Отдел_"&amp;TEXT(MOD(QUOTIENT($A3989-1,50),100)+1,"000")</f>
        <v/>
      </c>
      <c r="R3989">
        <f>IF($AB3989="Да","Группа_Крупная","Группа_"&amp;TEXT(MOD(QUOTIENT($A3989-1,5000),30)+1,"00"))</f>
        <v/>
      </c>
      <c r="S3989">
        <f>IF($AB3989="Да","Категория_Крупная","Категория_"&amp;TEXT(MOD(QUOTIENT($A3989-1,500),120)+1,"000"))</f>
        <v/>
      </c>
      <c r="T3989">
        <f>IF($AB3989="Да","Подкатегория_Крупная","Подкатегория_"&amp;TEXT(MOD(QUOTIENT($A3989-1,50),300)+1,"000"))</f>
        <v/>
      </c>
      <c r="U3989">
        <f>"SKU_"&amp;TEXT($A3989,"0000000")</f>
        <v/>
      </c>
      <c r="V3989">
        <f>CHOOSE(MOD($A3989-1,4)+1,"Enterprise","SMB","Госсектор","Розница")</f>
        <v/>
      </c>
      <c r="W3989">
        <f>"Клиент_"&amp;TEXT(MOD($A3989-1,20000)+1,"00000")</f>
        <v/>
      </c>
      <c r="X3989">
        <f>CHOOSE(MOD($A3989-1,5)+1,"Портал","API","Импорт","Ручной ввод","Интеграция")</f>
        <v/>
      </c>
      <c r="Y3989" s="8">
        <f>ROUND(1000+MOD($A3989*37,90000)+IF($AB3989="Да",5000,0),2)</f>
        <v/>
      </c>
      <c r="Z3989">
        <f>1+MOD($A3989,20)</f>
        <v/>
      </c>
      <c r="AA3989" s="8">
        <f>ROUND($Y3989*(0.08+MOD($A3989,17)/100),2)</f>
        <v/>
      </c>
      <c r="AB3989">
        <f>IF(MOD($A3989,10)&lt;7,"Да","Нет")</f>
        <v/>
      </c>
      <c r="AC3989">
        <f>$R3989&amp;" / "&amp;$S3989&amp;" / "&amp;$T3989</f>
        <v/>
      </c>
      <c r="AD3989">
        <f>1</f>
        <v/>
      </c>
      <c r="AE3989">
        <f>IF($A3989&lt;=Settings!$B$4,"до 100",IF($A3989&lt;=Settings!$B$5,"до 10 000",IF($A3989&lt;=Settings!$B$6,"до 100 000","100 000+")))</f>
        <v/>
      </c>
    </row>
    <row r="3990">
      <c r="A3990">
        <f>ROW()-1</f>
        <v/>
      </c>
      <c r="B3990">
        <f>IF($A3990&lt;=Settings!$B$4,"small_control",IF($A3990&lt;=Settings!$B$5,"medium_10k",IF($A3990&lt;=Settings!$B$6,"large_100k","extreme_1m")))</f>
        <v/>
      </c>
      <c r="C3990">
        <f>"ORD-"&amp;TEXT(QUOTIENT($A3990-1,3)+1,"0000000")</f>
        <v/>
      </c>
      <c r="D3990">
        <f>"LINE-"&amp;TEXT($A3990,"0000000")</f>
        <v/>
      </c>
      <c r="E3990" s="7">
        <f>Settings!$B$2+$A3990-1</f>
        <v/>
      </c>
      <c r="F3990" s="7">
        <f>Settings!$B$2+MOD($A3990-1,Settings!$B$7)</f>
        <v/>
      </c>
      <c r="G3990">
        <f>YEAR($F3990)</f>
        <v/>
      </c>
      <c r="H3990">
        <f>"Q"&amp;ROUNDUP(MONTH($F3990)/3,0)</f>
        <v/>
      </c>
      <c r="I3990">
        <f>MONTH($F3990)</f>
        <v/>
      </c>
      <c r="J3990">
        <f>CHOOSE(MONTH($F3990),"Январь","Февраль","Март","Апрель","Май","Июнь","Июль","Август","Сентябрь","Октябрь","Ноябрь","Декабрь")</f>
        <v/>
      </c>
      <c r="K3990">
        <f>DAY($F3990)</f>
        <v/>
      </c>
      <c r="L3990">
        <f>IF(MOD($A3990,10)&lt;7,"ФО_01_Крупный","ФО_"&amp;TEXT(MOD($A3990,8)+1,"00"))</f>
        <v/>
      </c>
      <c r="M3990">
        <f>IF($AB3990="Да","Регион_001_Крупный","Регион_"&amp;TEXT(MOD(QUOTIENT($A3990-1,20),180)+1,"000"))</f>
        <v/>
      </c>
      <c r="N3990">
        <f>IF($AB3990="Да","Город_"&amp;TEXT(MOD($A3990-1,250)+1,"0000"),"Город_"&amp;TEXT(MOD($A3990-1,3000)+1,"0000"))</f>
        <v/>
      </c>
      <c r="O3990">
        <f>IF($AB3990="Да","Холдинг_Крупный","Холдинг_"&amp;TEXT(MOD(QUOTIENT($A3990-1,10000),20)+1,"00"))</f>
        <v/>
      </c>
      <c r="P3990">
        <f>IF($AB3990="Да","Организация_Крупная","Организация_"&amp;TEXT(MOD(QUOTIENT($A3990-1,500),600)+1,"000"))</f>
        <v/>
      </c>
      <c r="Q3990">
        <f>"Отдел_"&amp;TEXT(MOD(QUOTIENT($A3990-1,50),100)+1,"000")</f>
        <v/>
      </c>
      <c r="R3990">
        <f>IF($AB3990="Да","Группа_Крупная","Группа_"&amp;TEXT(MOD(QUOTIENT($A3990-1,5000),30)+1,"00"))</f>
        <v/>
      </c>
      <c r="S3990">
        <f>IF($AB3990="Да","Категория_Крупная","Категория_"&amp;TEXT(MOD(QUOTIENT($A3990-1,500),120)+1,"000"))</f>
        <v/>
      </c>
      <c r="T3990">
        <f>IF($AB3990="Да","Подкатегория_Крупная","Подкатегория_"&amp;TEXT(MOD(QUOTIENT($A3990-1,50),300)+1,"000"))</f>
        <v/>
      </c>
      <c r="U3990">
        <f>"SKU_"&amp;TEXT($A3990,"0000000")</f>
        <v/>
      </c>
      <c r="V3990">
        <f>CHOOSE(MOD($A3990-1,4)+1,"Enterprise","SMB","Госсектор","Розница")</f>
        <v/>
      </c>
      <c r="W3990">
        <f>"Клиент_"&amp;TEXT(MOD($A3990-1,20000)+1,"00000")</f>
        <v/>
      </c>
      <c r="X3990">
        <f>CHOOSE(MOD($A3990-1,5)+1,"Портал","API","Импорт","Ручной ввод","Интеграция")</f>
        <v/>
      </c>
      <c r="Y3990" s="8">
        <f>ROUND(1000+MOD($A3990*37,90000)+IF($AB3990="Да",5000,0),2)</f>
        <v/>
      </c>
      <c r="Z3990">
        <f>1+MOD($A3990,20)</f>
        <v/>
      </c>
      <c r="AA3990" s="8">
        <f>ROUND($Y3990*(0.08+MOD($A3990,17)/100),2)</f>
        <v/>
      </c>
      <c r="AB3990">
        <f>IF(MOD($A3990,10)&lt;7,"Да","Нет")</f>
        <v/>
      </c>
      <c r="AC3990">
        <f>$R3990&amp;" / "&amp;$S3990&amp;" / "&amp;$T3990</f>
        <v/>
      </c>
      <c r="AD3990">
        <f>1</f>
        <v/>
      </c>
      <c r="AE3990">
        <f>IF($A3990&lt;=Settings!$B$4,"до 100",IF($A3990&lt;=Settings!$B$5,"до 10 000",IF($A3990&lt;=Settings!$B$6,"до 100 000","100 000+")))</f>
        <v/>
      </c>
    </row>
    <row r="3991">
      <c r="A3991">
        <f>ROW()-1</f>
        <v/>
      </c>
      <c r="B3991">
        <f>IF($A3991&lt;=Settings!$B$4,"small_control",IF($A3991&lt;=Settings!$B$5,"medium_10k",IF($A3991&lt;=Settings!$B$6,"large_100k","extreme_1m")))</f>
        <v/>
      </c>
      <c r="C3991">
        <f>"ORD-"&amp;TEXT(QUOTIENT($A3991-1,3)+1,"0000000")</f>
        <v/>
      </c>
      <c r="D3991">
        <f>"LINE-"&amp;TEXT($A3991,"0000000")</f>
        <v/>
      </c>
      <c r="E3991" s="7">
        <f>Settings!$B$2+$A3991-1</f>
        <v/>
      </c>
      <c r="F3991" s="7">
        <f>Settings!$B$2+MOD($A3991-1,Settings!$B$7)</f>
        <v/>
      </c>
      <c r="G3991">
        <f>YEAR($F3991)</f>
        <v/>
      </c>
      <c r="H3991">
        <f>"Q"&amp;ROUNDUP(MONTH($F3991)/3,0)</f>
        <v/>
      </c>
      <c r="I3991">
        <f>MONTH($F3991)</f>
        <v/>
      </c>
      <c r="J3991">
        <f>CHOOSE(MONTH($F3991),"Январь","Февраль","Март","Апрель","Май","Июнь","Июль","Август","Сентябрь","Октябрь","Ноябрь","Декабрь")</f>
        <v/>
      </c>
      <c r="K3991">
        <f>DAY($F3991)</f>
        <v/>
      </c>
      <c r="L3991">
        <f>IF(MOD($A3991,10)&lt;7,"ФО_01_Крупный","ФО_"&amp;TEXT(MOD($A3991,8)+1,"00"))</f>
        <v/>
      </c>
      <c r="M3991">
        <f>IF($AB3991="Да","Регион_001_Крупный","Регион_"&amp;TEXT(MOD(QUOTIENT($A3991-1,20),180)+1,"000"))</f>
        <v/>
      </c>
      <c r="N3991">
        <f>IF($AB3991="Да","Город_"&amp;TEXT(MOD($A3991-1,250)+1,"0000"),"Город_"&amp;TEXT(MOD($A3991-1,3000)+1,"0000"))</f>
        <v/>
      </c>
      <c r="O3991">
        <f>IF($AB3991="Да","Холдинг_Крупный","Холдинг_"&amp;TEXT(MOD(QUOTIENT($A3991-1,10000),20)+1,"00"))</f>
        <v/>
      </c>
      <c r="P3991">
        <f>IF($AB3991="Да","Организация_Крупная","Организация_"&amp;TEXT(MOD(QUOTIENT($A3991-1,500),600)+1,"000"))</f>
        <v/>
      </c>
      <c r="Q3991">
        <f>"Отдел_"&amp;TEXT(MOD(QUOTIENT($A3991-1,50),100)+1,"000")</f>
        <v/>
      </c>
      <c r="R3991">
        <f>IF($AB3991="Да","Группа_Крупная","Группа_"&amp;TEXT(MOD(QUOTIENT($A3991-1,5000),30)+1,"00"))</f>
        <v/>
      </c>
      <c r="S3991">
        <f>IF($AB3991="Да","Категория_Крупная","Категория_"&amp;TEXT(MOD(QUOTIENT($A3991-1,500),120)+1,"000"))</f>
        <v/>
      </c>
      <c r="T3991">
        <f>IF($AB3991="Да","Подкатегория_Крупная","Подкатегория_"&amp;TEXT(MOD(QUOTIENT($A3991-1,50),300)+1,"000"))</f>
        <v/>
      </c>
      <c r="U3991">
        <f>"SKU_"&amp;TEXT($A3991,"0000000")</f>
        <v/>
      </c>
      <c r="V3991">
        <f>CHOOSE(MOD($A3991-1,4)+1,"Enterprise","SMB","Госсектор","Розница")</f>
        <v/>
      </c>
      <c r="W3991">
        <f>"Клиент_"&amp;TEXT(MOD($A3991-1,20000)+1,"00000")</f>
        <v/>
      </c>
      <c r="X3991">
        <f>CHOOSE(MOD($A3991-1,5)+1,"Портал","API","Импорт","Ручной ввод","Интеграция")</f>
        <v/>
      </c>
      <c r="Y3991" s="8">
        <f>ROUND(1000+MOD($A3991*37,90000)+IF($AB3991="Да",5000,0),2)</f>
        <v/>
      </c>
      <c r="Z3991">
        <f>1+MOD($A3991,20)</f>
        <v/>
      </c>
      <c r="AA3991" s="8">
        <f>ROUND($Y3991*(0.08+MOD($A3991,17)/100),2)</f>
        <v/>
      </c>
      <c r="AB3991">
        <f>IF(MOD($A3991,10)&lt;7,"Да","Нет")</f>
        <v/>
      </c>
      <c r="AC3991">
        <f>$R3991&amp;" / "&amp;$S3991&amp;" / "&amp;$T3991</f>
        <v/>
      </c>
      <c r="AD3991">
        <f>1</f>
        <v/>
      </c>
      <c r="AE3991">
        <f>IF($A3991&lt;=Settings!$B$4,"до 100",IF($A3991&lt;=Settings!$B$5,"до 10 000",IF($A3991&lt;=Settings!$B$6,"до 100 000","100 000+")))</f>
        <v/>
      </c>
    </row>
    <row r="3992">
      <c r="A3992">
        <f>ROW()-1</f>
        <v/>
      </c>
      <c r="B3992">
        <f>IF($A3992&lt;=Settings!$B$4,"small_control",IF($A3992&lt;=Settings!$B$5,"medium_10k",IF($A3992&lt;=Settings!$B$6,"large_100k","extreme_1m")))</f>
        <v/>
      </c>
      <c r="C3992">
        <f>"ORD-"&amp;TEXT(QUOTIENT($A3992-1,3)+1,"0000000")</f>
        <v/>
      </c>
      <c r="D3992">
        <f>"LINE-"&amp;TEXT($A3992,"0000000")</f>
        <v/>
      </c>
      <c r="E3992" s="7">
        <f>Settings!$B$2+$A3992-1</f>
        <v/>
      </c>
      <c r="F3992" s="7">
        <f>Settings!$B$2+MOD($A3992-1,Settings!$B$7)</f>
        <v/>
      </c>
      <c r="G3992">
        <f>YEAR($F3992)</f>
        <v/>
      </c>
      <c r="H3992">
        <f>"Q"&amp;ROUNDUP(MONTH($F3992)/3,0)</f>
        <v/>
      </c>
      <c r="I3992">
        <f>MONTH($F3992)</f>
        <v/>
      </c>
      <c r="J3992">
        <f>CHOOSE(MONTH($F3992),"Январь","Февраль","Март","Апрель","Май","Июнь","Июль","Август","Сентябрь","Октябрь","Ноябрь","Декабрь")</f>
        <v/>
      </c>
      <c r="K3992">
        <f>DAY($F3992)</f>
        <v/>
      </c>
      <c r="L3992">
        <f>IF(MOD($A3992,10)&lt;7,"ФО_01_Крупный","ФО_"&amp;TEXT(MOD($A3992,8)+1,"00"))</f>
        <v/>
      </c>
      <c r="M3992">
        <f>IF($AB3992="Да","Регион_001_Крупный","Регион_"&amp;TEXT(MOD(QUOTIENT($A3992-1,20),180)+1,"000"))</f>
        <v/>
      </c>
      <c r="N3992">
        <f>IF($AB3992="Да","Город_"&amp;TEXT(MOD($A3992-1,250)+1,"0000"),"Город_"&amp;TEXT(MOD($A3992-1,3000)+1,"0000"))</f>
        <v/>
      </c>
      <c r="O3992">
        <f>IF($AB3992="Да","Холдинг_Крупный","Холдинг_"&amp;TEXT(MOD(QUOTIENT($A3992-1,10000),20)+1,"00"))</f>
        <v/>
      </c>
      <c r="P3992">
        <f>IF($AB3992="Да","Организация_Крупная","Организация_"&amp;TEXT(MOD(QUOTIENT($A3992-1,500),600)+1,"000"))</f>
        <v/>
      </c>
      <c r="Q3992">
        <f>"Отдел_"&amp;TEXT(MOD(QUOTIENT($A3992-1,50),100)+1,"000")</f>
        <v/>
      </c>
      <c r="R3992">
        <f>IF($AB3992="Да","Группа_Крупная","Группа_"&amp;TEXT(MOD(QUOTIENT($A3992-1,5000),30)+1,"00"))</f>
        <v/>
      </c>
      <c r="S3992">
        <f>IF($AB3992="Да","Категория_Крупная","Категория_"&amp;TEXT(MOD(QUOTIENT($A3992-1,500),120)+1,"000"))</f>
        <v/>
      </c>
      <c r="T3992">
        <f>IF($AB3992="Да","Подкатегория_Крупная","Подкатегория_"&amp;TEXT(MOD(QUOTIENT($A3992-1,50),300)+1,"000"))</f>
        <v/>
      </c>
      <c r="U3992">
        <f>"SKU_"&amp;TEXT($A3992,"0000000")</f>
        <v/>
      </c>
      <c r="V3992">
        <f>CHOOSE(MOD($A3992-1,4)+1,"Enterprise","SMB","Госсектор","Розница")</f>
        <v/>
      </c>
      <c r="W3992">
        <f>"Клиент_"&amp;TEXT(MOD($A3992-1,20000)+1,"00000")</f>
        <v/>
      </c>
      <c r="X3992">
        <f>CHOOSE(MOD($A3992-1,5)+1,"Портал","API","Импорт","Ручной ввод","Интеграция")</f>
        <v/>
      </c>
      <c r="Y3992" s="8">
        <f>ROUND(1000+MOD($A3992*37,90000)+IF($AB3992="Да",5000,0),2)</f>
        <v/>
      </c>
      <c r="Z3992">
        <f>1+MOD($A3992,20)</f>
        <v/>
      </c>
      <c r="AA3992" s="8">
        <f>ROUND($Y3992*(0.08+MOD($A3992,17)/100),2)</f>
        <v/>
      </c>
      <c r="AB3992">
        <f>IF(MOD($A3992,10)&lt;7,"Да","Нет")</f>
        <v/>
      </c>
      <c r="AC3992">
        <f>$R3992&amp;" / "&amp;$S3992&amp;" / "&amp;$T3992</f>
        <v/>
      </c>
      <c r="AD3992">
        <f>1</f>
        <v/>
      </c>
      <c r="AE3992">
        <f>IF($A3992&lt;=Settings!$B$4,"до 100",IF($A3992&lt;=Settings!$B$5,"до 10 000",IF($A3992&lt;=Settings!$B$6,"до 100 000","100 000+")))</f>
        <v/>
      </c>
    </row>
    <row r="3993">
      <c r="A3993">
        <f>ROW()-1</f>
        <v/>
      </c>
      <c r="B3993">
        <f>IF($A3993&lt;=Settings!$B$4,"small_control",IF($A3993&lt;=Settings!$B$5,"medium_10k",IF($A3993&lt;=Settings!$B$6,"large_100k","extreme_1m")))</f>
        <v/>
      </c>
      <c r="C3993">
        <f>"ORD-"&amp;TEXT(QUOTIENT($A3993-1,3)+1,"0000000")</f>
        <v/>
      </c>
      <c r="D3993">
        <f>"LINE-"&amp;TEXT($A3993,"0000000")</f>
        <v/>
      </c>
      <c r="E3993" s="7">
        <f>Settings!$B$2+$A3993-1</f>
        <v/>
      </c>
      <c r="F3993" s="7">
        <f>Settings!$B$2+MOD($A3993-1,Settings!$B$7)</f>
        <v/>
      </c>
      <c r="G3993">
        <f>YEAR($F3993)</f>
        <v/>
      </c>
      <c r="H3993">
        <f>"Q"&amp;ROUNDUP(MONTH($F3993)/3,0)</f>
        <v/>
      </c>
      <c r="I3993">
        <f>MONTH($F3993)</f>
        <v/>
      </c>
      <c r="J3993">
        <f>CHOOSE(MONTH($F3993),"Январь","Февраль","Март","Апрель","Май","Июнь","Июль","Август","Сентябрь","Октябрь","Ноябрь","Декабрь")</f>
        <v/>
      </c>
      <c r="K3993">
        <f>DAY($F3993)</f>
        <v/>
      </c>
      <c r="L3993">
        <f>IF(MOD($A3993,10)&lt;7,"ФО_01_Крупный","ФО_"&amp;TEXT(MOD($A3993,8)+1,"00"))</f>
        <v/>
      </c>
      <c r="M3993">
        <f>IF($AB3993="Да","Регион_001_Крупный","Регион_"&amp;TEXT(MOD(QUOTIENT($A3993-1,20),180)+1,"000"))</f>
        <v/>
      </c>
      <c r="N3993">
        <f>IF($AB3993="Да","Город_"&amp;TEXT(MOD($A3993-1,250)+1,"0000"),"Город_"&amp;TEXT(MOD($A3993-1,3000)+1,"0000"))</f>
        <v/>
      </c>
      <c r="O3993">
        <f>IF($AB3993="Да","Холдинг_Крупный","Холдинг_"&amp;TEXT(MOD(QUOTIENT($A3993-1,10000),20)+1,"00"))</f>
        <v/>
      </c>
      <c r="P3993">
        <f>IF($AB3993="Да","Организация_Крупная","Организация_"&amp;TEXT(MOD(QUOTIENT($A3993-1,500),600)+1,"000"))</f>
        <v/>
      </c>
      <c r="Q3993">
        <f>"Отдел_"&amp;TEXT(MOD(QUOTIENT($A3993-1,50),100)+1,"000")</f>
        <v/>
      </c>
      <c r="R3993">
        <f>IF($AB3993="Да","Группа_Крупная","Группа_"&amp;TEXT(MOD(QUOTIENT($A3993-1,5000),30)+1,"00"))</f>
        <v/>
      </c>
      <c r="S3993">
        <f>IF($AB3993="Да","Категория_Крупная","Категория_"&amp;TEXT(MOD(QUOTIENT($A3993-1,500),120)+1,"000"))</f>
        <v/>
      </c>
      <c r="T3993">
        <f>IF($AB3993="Да","Подкатегория_Крупная","Подкатегория_"&amp;TEXT(MOD(QUOTIENT($A3993-1,50),300)+1,"000"))</f>
        <v/>
      </c>
      <c r="U3993">
        <f>"SKU_"&amp;TEXT($A3993,"0000000")</f>
        <v/>
      </c>
      <c r="V3993">
        <f>CHOOSE(MOD($A3993-1,4)+1,"Enterprise","SMB","Госсектор","Розница")</f>
        <v/>
      </c>
      <c r="W3993">
        <f>"Клиент_"&amp;TEXT(MOD($A3993-1,20000)+1,"00000")</f>
        <v/>
      </c>
      <c r="X3993">
        <f>CHOOSE(MOD($A3993-1,5)+1,"Портал","API","Импорт","Ручной ввод","Интеграция")</f>
        <v/>
      </c>
      <c r="Y3993" s="8">
        <f>ROUND(1000+MOD($A3993*37,90000)+IF($AB3993="Да",5000,0),2)</f>
        <v/>
      </c>
      <c r="Z3993">
        <f>1+MOD($A3993,20)</f>
        <v/>
      </c>
      <c r="AA3993" s="8">
        <f>ROUND($Y3993*(0.08+MOD($A3993,17)/100),2)</f>
        <v/>
      </c>
      <c r="AB3993">
        <f>IF(MOD($A3993,10)&lt;7,"Да","Нет")</f>
        <v/>
      </c>
      <c r="AC3993">
        <f>$R3993&amp;" / "&amp;$S3993&amp;" / "&amp;$T3993</f>
        <v/>
      </c>
      <c r="AD3993">
        <f>1</f>
        <v/>
      </c>
      <c r="AE3993">
        <f>IF($A3993&lt;=Settings!$B$4,"до 100",IF($A3993&lt;=Settings!$B$5,"до 10 000",IF($A3993&lt;=Settings!$B$6,"до 100 000","100 000+")))</f>
        <v/>
      </c>
    </row>
    <row r="3994">
      <c r="A3994">
        <f>ROW()-1</f>
        <v/>
      </c>
      <c r="B3994">
        <f>IF($A3994&lt;=Settings!$B$4,"small_control",IF($A3994&lt;=Settings!$B$5,"medium_10k",IF($A3994&lt;=Settings!$B$6,"large_100k","extreme_1m")))</f>
        <v/>
      </c>
      <c r="C3994">
        <f>"ORD-"&amp;TEXT(QUOTIENT($A3994-1,3)+1,"0000000")</f>
        <v/>
      </c>
      <c r="D3994">
        <f>"LINE-"&amp;TEXT($A3994,"0000000")</f>
        <v/>
      </c>
      <c r="E3994" s="7">
        <f>Settings!$B$2+$A3994-1</f>
        <v/>
      </c>
      <c r="F3994" s="7">
        <f>Settings!$B$2+MOD($A3994-1,Settings!$B$7)</f>
        <v/>
      </c>
      <c r="G3994">
        <f>YEAR($F3994)</f>
        <v/>
      </c>
      <c r="H3994">
        <f>"Q"&amp;ROUNDUP(MONTH($F3994)/3,0)</f>
        <v/>
      </c>
      <c r="I3994">
        <f>MONTH($F3994)</f>
        <v/>
      </c>
      <c r="J3994">
        <f>CHOOSE(MONTH($F3994),"Январь","Февраль","Март","Апрель","Май","Июнь","Июль","Август","Сентябрь","Октябрь","Ноябрь","Декабрь")</f>
        <v/>
      </c>
      <c r="K3994">
        <f>DAY($F3994)</f>
        <v/>
      </c>
      <c r="L3994">
        <f>IF(MOD($A3994,10)&lt;7,"ФО_01_Крупный","ФО_"&amp;TEXT(MOD($A3994,8)+1,"00"))</f>
        <v/>
      </c>
      <c r="M3994">
        <f>IF($AB3994="Да","Регион_001_Крупный","Регион_"&amp;TEXT(MOD(QUOTIENT($A3994-1,20),180)+1,"000"))</f>
        <v/>
      </c>
      <c r="N3994">
        <f>IF($AB3994="Да","Город_"&amp;TEXT(MOD($A3994-1,250)+1,"0000"),"Город_"&amp;TEXT(MOD($A3994-1,3000)+1,"0000"))</f>
        <v/>
      </c>
      <c r="O3994">
        <f>IF($AB3994="Да","Холдинг_Крупный","Холдинг_"&amp;TEXT(MOD(QUOTIENT($A3994-1,10000),20)+1,"00"))</f>
        <v/>
      </c>
      <c r="P3994">
        <f>IF($AB3994="Да","Организация_Крупная","Организация_"&amp;TEXT(MOD(QUOTIENT($A3994-1,500),600)+1,"000"))</f>
        <v/>
      </c>
      <c r="Q3994">
        <f>"Отдел_"&amp;TEXT(MOD(QUOTIENT($A3994-1,50),100)+1,"000")</f>
        <v/>
      </c>
      <c r="R3994">
        <f>IF($AB3994="Да","Группа_Крупная","Группа_"&amp;TEXT(MOD(QUOTIENT($A3994-1,5000),30)+1,"00"))</f>
        <v/>
      </c>
      <c r="S3994">
        <f>IF($AB3994="Да","Категория_Крупная","Категория_"&amp;TEXT(MOD(QUOTIENT($A3994-1,500),120)+1,"000"))</f>
        <v/>
      </c>
      <c r="T3994">
        <f>IF($AB3994="Да","Подкатегория_Крупная","Подкатегория_"&amp;TEXT(MOD(QUOTIENT($A3994-1,50),300)+1,"000"))</f>
        <v/>
      </c>
      <c r="U3994">
        <f>"SKU_"&amp;TEXT($A3994,"0000000")</f>
        <v/>
      </c>
      <c r="V3994">
        <f>CHOOSE(MOD($A3994-1,4)+1,"Enterprise","SMB","Госсектор","Розница")</f>
        <v/>
      </c>
      <c r="W3994">
        <f>"Клиент_"&amp;TEXT(MOD($A3994-1,20000)+1,"00000")</f>
        <v/>
      </c>
      <c r="X3994">
        <f>CHOOSE(MOD($A3994-1,5)+1,"Портал","API","Импорт","Ручной ввод","Интеграция")</f>
        <v/>
      </c>
      <c r="Y3994" s="8">
        <f>ROUND(1000+MOD($A3994*37,90000)+IF($AB3994="Да",5000,0),2)</f>
        <v/>
      </c>
      <c r="Z3994">
        <f>1+MOD($A3994,20)</f>
        <v/>
      </c>
      <c r="AA3994" s="8">
        <f>ROUND($Y3994*(0.08+MOD($A3994,17)/100),2)</f>
        <v/>
      </c>
      <c r="AB3994">
        <f>IF(MOD($A3994,10)&lt;7,"Да","Нет")</f>
        <v/>
      </c>
      <c r="AC3994">
        <f>$R3994&amp;" / "&amp;$S3994&amp;" / "&amp;$T3994</f>
        <v/>
      </c>
      <c r="AD3994">
        <f>1</f>
        <v/>
      </c>
      <c r="AE3994">
        <f>IF($A3994&lt;=Settings!$B$4,"до 100",IF($A3994&lt;=Settings!$B$5,"до 10 000",IF($A3994&lt;=Settings!$B$6,"до 100 000","100 000+")))</f>
        <v/>
      </c>
    </row>
    <row r="3995">
      <c r="A3995">
        <f>ROW()-1</f>
        <v/>
      </c>
      <c r="B3995">
        <f>IF($A3995&lt;=Settings!$B$4,"small_control",IF($A3995&lt;=Settings!$B$5,"medium_10k",IF($A3995&lt;=Settings!$B$6,"large_100k","extreme_1m")))</f>
        <v/>
      </c>
      <c r="C3995">
        <f>"ORD-"&amp;TEXT(QUOTIENT($A3995-1,3)+1,"0000000")</f>
        <v/>
      </c>
      <c r="D3995">
        <f>"LINE-"&amp;TEXT($A3995,"0000000")</f>
        <v/>
      </c>
      <c r="E3995" s="7">
        <f>Settings!$B$2+$A3995-1</f>
        <v/>
      </c>
      <c r="F3995" s="7">
        <f>Settings!$B$2+MOD($A3995-1,Settings!$B$7)</f>
        <v/>
      </c>
      <c r="G3995">
        <f>YEAR($F3995)</f>
        <v/>
      </c>
      <c r="H3995">
        <f>"Q"&amp;ROUNDUP(MONTH($F3995)/3,0)</f>
        <v/>
      </c>
      <c r="I3995">
        <f>MONTH($F3995)</f>
        <v/>
      </c>
      <c r="J3995">
        <f>CHOOSE(MONTH($F3995),"Январь","Февраль","Март","Апрель","Май","Июнь","Июль","Август","Сентябрь","Октябрь","Ноябрь","Декабрь")</f>
        <v/>
      </c>
      <c r="K3995">
        <f>DAY($F3995)</f>
        <v/>
      </c>
      <c r="L3995">
        <f>IF(MOD($A3995,10)&lt;7,"ФО_01_Крупный","ФО_"&amp;TEXT(MOD($A3995,8)+1,"00"))</f>
        <v/>
      </c>
      <c r="M3995">
        <f>IF($AB3995="Да","Регион_001_Крупный","Регион_"&amp;TEXT(MOD(QUOTIENT($A3995-1,20),180)+1,"000"))</f>
        <v/>
      </c>
      <c r="N3995">
        <f>IF($AB3995="Да","Город_"&amp;TEXT(MOD($A3995-1,250)+1,"0000"),"Город_"&amp;TEXT(MOD($A3995-1,3000)+1,"0000"))</f>
        <v/>
      </c>
      <c r="O3995">
        <f>IF($AB3995="Да","Холдинг_Крупный","Холдинг_"&amp;TEXT(MOD(QUOTIENT($A3995-1,10000),20)+1,"00"))</f>
        <v/>
      </c>
      <c r="P3995">
        <f>IF($AB3995="Да","Организация_Крупная","Организация_"&amp;TEXT(MOD(QUOTIENT($A3995-1,500),600)+1,"000"))</f>
        <v/>
      </c>
      <c r="Q3995">
        <f>"Отдел_"&amp;TEXT(MOD(QUOTIENT($A3995-1,50),100)+1,"000")</f>
        <v/>
      </c>
      <c r="R3995">
        <f>IF($AB3995="Да","Группа_Крупная","Группа_"&amp;TEXT(MOD(QUOTIENT($A3995-1,5000),30)+1,"00"))</f>
        <v/>
      </c>
      <c r="S3995">
        <f>IF($AB3995="Да","Категория_Крупная","Категория_"&amp;TEXT(MOD(QUOTIENT($A3995-1,500),120)+1,"000"))</f>
        <v/>
      </c>
      <c r="T3995">
        <f>IF($AB3995="Да","Подкатегория_Крупная","Подкатегория_"&amp;TEXT(MOD(QUOTIENT($A3995-1,50),300)+1,"000"))</f>
        <v/>
      </c>
      <c r="U3995">
        <f>"SKU_"&amp;TEXT($A3995,"0000000")</f>
        <v/>
      </c>
      <c r="V3995">
        <f>CHOOSE(MOD($A3995-1,4)+1,"Enterprise","SMB","Госсектор","Розница")</f>
        <v/>
      </c>
      <c r="W3995">
        <f>"Клиент_"&amp;TEXT(MOD($A3995-1,20000)+1,"00000")</f>
        <v/>
      </c>
      <c r="X3995">
        <f>CHOOSE(MOD($A3995-1,5)+1,"Портал","API","Импорт","Ручной ввод","Интеграция")</f>
        <v/>
      </c>
      <c r="Y3995" s="8">
        <f>ROUND(1000+MOD($A3995*37,90000)+IF($AB3995="Да",5000,0),2)</f>
        <v/>
      </c>
      <c r="Z3995">
        <f>1+MOD($A3995,20)</f>
        <v/>
      </c>
      <c r="AA3995" s="8">
        <f>ROUND($Y3995*(0.08+MOD($A3995,17)/100),2)</f>
        <v/>
      </c>
      <c r="AB3995">
        <f>IF(MOD($A3995,10)&lt;7,"Да","Нет")</f>
        <v/>
      </c>
      <c r="AC3995">
        <f>$R3995&amp;" / "&amp;$S3995&amp;" / "&amp;$T3995</f>
        <v/>
      </c>
      <c r="AD3995">
        <f>1</f>
        <v/>
      </c>
      <c r="AE3995">
        <f>IF($A3995&lt;=Settings!$B$4,"до 100",IF($A3995&lt;=Settings!$B$5,"до 10 000",IF($A3995&lt;=Settings!$B$6,"до 100 000","100 000+")))</f>
        <v/>
      </c>
    </row>
    <row r="3996">
      <c r="A3996">
        <f>ROW()-1</f>
        <v/>
      </c>
      <c r="B3996">
        <f>IF($A3996&lt;=Settings!$B$4,"small_control",IF($A3996&lt;=Settings!$B$5,"medium_10k",IF($A3996&lt;=Settings!$B$6,"large_100k","extreme_1m")))</f>
        <v/>
      </c>
      <c r="C3996">
        <f>"ORD-"&amp;TEXT(QUOTIENT($A3996-1,3)+1,"0000000")</f>
        <v/>
      </c>
      <c r="D3996">
        <f>"LINE-"&amp;TEXT($A3996,"0000000")</f>
        <v/>
      </c>
      <c r="E3996" s="7">
        <f>Settings!$B$2+$A3996-1</f>
        <v/>
      </c>
      <c r="F3996" s="7">
        <f>Settings!$B$2+MOD($A3996-1,Settings!$B$7)</f>
        <v/>
      </c>
      <c r="G3996">
        <f>YEAR($F3996)</f>
        <v/>
      </c>
      <c r="H3996">
        <f>"Q"&amp;ROUNDUP(MONTH($F3996)/3,0)</f>
        <v/>
      </c>
      <c r="I3996">
        <f>MONTH($F3996)</f>
        <v/>
      </c>
      <c r="J3996">
        <f>CHOOSE(MONTH($F3996),"Январь","Февраль","Март","Апрель","Май","Июнь","Июль","Август","Сентябрь","Октябрь","Ноябрь","Декабрь")</f>
        <v/>
      </c>
      <c r="K3996">
        <f>DAY($F3996)</f>
        <v/>
      </c>
      <c r="L3996">
        <f>IF(MOD($A3996,10)&lt;7,"ФО_01_Крупный","ФО_"&amp;TEXT(MOD($A3996,8)+1,"00"))</f>
        <v/>
      </c>
      <c r="M3996">
        <f>IF($AB3996="Да","Регион_001_Крупный","Регион_"&amp;TEXT(MOD(QUOTIENT($A3996-1,20),180)+1,"000"))</f>
        <v/>
      </c>
      <c r="N3996">
        <f>IF($AB3996="Да","Город_"&amp;TEXT(MOD($A3996-1,250)+1,"0000"),"Город_"&amp;TEXT(MOD($A3996-1,3000)+1,"0000"))</f>
        <v/>
      </c>
      <c r="O3996">
        <f>IF($AB3996="Да","Холдинг_Крупный","Холдинг_"&amp;TEXT(MOD(QUOTIENT($A3996-1,10000),20)+1,"00"))</f>
        <v/>
      </c>
      <c r="P3996">
        <f>IF($AB3996="Да","Организация_Крупная","Организация_"&amp;TEXT(MOD(QUOTIENT($A3996-1,500),600)+1,"000"))</f>
        <v/>
      </c>
      <c r="Q3996">
        <f>"Отдел_"&amp;TEXT(MOD(QUOTIENT($A3996-1,50),100)+1,"000")</f>
        <v/>
      </c>
      <c r="R3996">
        <f>IF($AB3996="Да","Группа_Крупная","Группа_"&amp;TEXT(MOD(QUOTIENT($A3996-1,5000),30)+1,"00"))</f>
        <v/>
      </c>
      <c r="S3996">
        <f>IF($AB3996="Да","Категория_Крупная","Категория_"&amp;TEXT(MOD(QUOTIENT($A3996-1,500),120)+1,"000"))</f>
        <v/>
      </c>
      <c r="T3996">
        <f>IF($AB3996="Да","Подкатегория_Крупная","Подкатегория_"&amp;TEXT(MOD(QUOTIENT($A3996-1,50),300)+1,"000"))</f>
        <v/>
      </c>
      <c r="U3996">
        <f>"SKU_"&amp;TEXT($A3996,"0000000")</f>
        <v/>
      </c>
      <c r="V3996">
        <f>CHOOSE(MOD($A3996-1,4)+1,"Enterprise","SMB","Госсектор","Розница")</f>
        <v/>
      </c>
      <c r="W3996">
        <f>"Клиент_"&amp;TEXT(MOD($A3996-1,20000)+1,"00000")</f>
        <v/>
      </c>
      <c r="X3996">
        <f>CHOOSE(MOD($A3996-1,5)+1,"Портал","API","Импорт","Ручной ввод","Интеграция")</f>
        <v/>
      </c>
      <c r="Y3996" s="8">
        <f>ROUND(1000+MOD($A3996*37,90000)+IF($AB3996="Да",5000,0),2)</f>
        <v/>
      </c>
      <c r="Z3996">
        <f>1+MOD($A3996,20)</f>
        <v/>
      </c>
      <c r="AA3996" s="8">
        <f>ROUND($Y3996*(0.08+MOD($A3996,17)/100),2)</f>
        <v/>
      </c>
      <c r="AB3996">
        <f>IF(MOD($A3996,10)&lt;7,"Да","Нет")</f>
        <v/>
      </c>
      <c r="AC3996">
        <f>$R3996&amp;" / "&amp;$S3996&amp;" / "&amp;$T3996</f>
        <v/>
      </c>
      <c r="AD3996">
        <f>1</f>
        <v/>
      </c>
      <c r="AE3996">
        <f>IF($A3996&lt;=Settings!$B$4,"до 100",IF($A3996&lt;=Settings!$B$5,"до 10 000",IF($A3996&lt;=Settings!$B$6,"до 100 000","100 000+")))</f>
        <v/>
      </c>
    </row>
    <row r="3997">
      <c r="A3997">
        <f>ROW()-1</f>
        <v/>
      </c>
      <c r="B3997">
        <f>IF($A3997&lt;=Settings!$B$4,"small_control",IF($A3997&lt;=Settings!$B$5,"medium_10k",IF($A3997&lt;=Settings!$B$6,"large_100k","extreme_1m")))</f>
        <v/>
      </c>
      <c r="C3997">
        <f>"ORD-"&amp;TEXT(QUOTIENT($A3997-1,3)+1,"0000000")</f>
        <v/>
      </c>
      <c r="D3997">
        <f>"LINE-"&amp;TEXT($A3997,"0000000")</f>
        <v/>
      </c>
      <c r="E3997" s="7">
        <f>Settings!$B$2+$A3997-1</f>
        <v/>
      </c>
      <c r="F3997" s="7">
        <f>Settings!$B$2+MOD($A3997-1,Settings!$B$7)</f>
        <v/>
      </c>
      <c r="G3997">
        <f>YEAR($F3997)</f>
        <v/>
      </c>
      <c r="H3997">
        <f>"Q"&amp;ROUNDUP(MONTH($F3997)/3,0)</f>
        <v/>
      </c>
      <c r="I3997">
        <f>MONTH($F3997)</f>
        <v/>
      </c>
      <c r="J3997">
        <f>CHOOSE(MONTH($F3997),"Январь","Февраль","Март","Апрель","Май","Июнь","Июль","Август","Сентябрь","Октябрь","Ноябрь","Декабрь")</f>
        <v/>
      </c>
      <c r="K3997">
        <f>DAY($F3997)</f>
        <v/>
      </c>
      <c r="L3997">
        <f>IF(MOD($A3997,10)&lt;7,"ФО_01_Крупный","ФО_"&amp;TEXT(MOD($A3997,8)+1,"00"))</f>
        <v/>
      </c>
      <c r="M3997">
        <f>IF($AB3997="Да","Регион_001_Крупный","Регион_"&amp;TEXT(MOD(QUOTIENT($A3997-1,20),180)+1,"000"))</f>
        <v/>
      </c>
      <c r="N3997">
        <f>IF($AB3997="Да","Город_"&amp;TEXT(MOD($A3997-1,250)+1,"0000"),"Город_"&amp;TEXT(MOD($A3997-1,3000)+1,"0000"))</f>
        <v/>
      </c>
      <c r="O3997">
        <f>IF($AB3997="Да","Холдинг_Крупный","Холдинг_"&amp;TEXT(MOD(QUOTIENT($A3997-1,10000),20)+1,"00"))</f>
        <v/>
      </c>
      <c r="P3997">
        <f>IF($AB3997="Да","Организация_Крупная","Организация_"&amp;TEXT(MOD(QUOTIENT($A3997-1,500),600)+1,"000"))</f>
        <v/>
      </c>
      <c r="Q3997">
        <f>"Отдел_"&amp;TEXT(MOD(QUOTIENT($A3997-1,50),100)+1,"000")</f>
        <v/>
      </c>
      <c r="R3997">
        <f>IF($AB3997="Да","Группа_Крупная","Группа_"&amp;TEXT(MOD(QUOTIENT($A3997-1,5000),30)+1,"00"))</f>
        <v/>
      </c>
      <c r="S3997">
        <f>IF($AB3997="Да","Категория_Крупная","Категория_"&amp;TEXT(MOD(QUOTIENT($A3997-1,500),120)+1,"000"))</f>
        <v/>
      </c>
      <c r="T3997">
        <f>IF($AB3997="Да","Подкатегория_Крупная","Подкатегория_"&amp;TEXT(MOD(QUOTIENT($A3997-1,50),300)+1,"000"))</f>
        <v/>
      </c>
      <c r="U3997">
        <f>"SKU_"&amp;TEXT($A3997,"0000000")</f>
        <v/>
      </c>
      <c r="V3997">
        <f>CHOOSE(MOD($A3997-1,4)+1,"Enterprise","SMB","Госсектор","Розница")</f>
        <v/>
      </c>
      <c r="W3997">
        <f>"Клиент_"&amp;TEXT(MOD($A3997-1,20000)+1,"00000")</f>
        <v/>
      </c>
      <c r="X3997">
        <f>CHOOSE(MOD($A3997-1,5)+1,"Портал","API","Импорт","Ручной ввод","Интеграция")</f>
        <v/>
      </c>
      <c r="Y3997" s="8">
        <f>ROUND(1000+MOD($A3997*37,90000)+IF($AB3997="Да",5000,0),2)</f>
        <v/>
      </c>
      <c r="Z3997">
        <f>1+MOD($A3997,20)</f>
        <v/>
      </c>
      <c r="AA3997" s="8">
        <f>ROUND($Y3997*(0.08+MOD($A3997,17)/100),2)</f>
        <v/>
      </c>
      <c r="AB3997">
        <f>IF(MOD($A3997,10)&lt;7,"Да","Нет")</f>
        <v/>
      </c>
      <c r="AC3997">
        <f>$R3997&amp;" / "&amp;$S3997&amp;" / "&amp;$T3997</f>
        <v/>
      </c>
      <c r="AD3997">
        <f>1</f>
        <v/>
      </c>
      <c r="AE3997">
        <f>IF($A3997&lt;=Settings!$B$4,"до 100",IF($A3997&lt;=Settings!$B$5,"до 10 000",IF($A3997&lt;=Settings!$B$6,"до 100 000","100 000+")))</f>
        <v/>
      </c>
    </row>
    <row r="3998">
      <c r="A3998">
        <f>ROW()-1</f>
        <v/>
      </c>
      <c r="B3998">
        <f>IF($A3998&lt;=Settings!$B$4,"small_control",IF($A3998&lt;=Settings!$B$5,"medium_10k",IF($A3998&lt;=Settings!$B$6,"large_100k","extreme_1m")))</f>
        <v/>
      </c>
      <c r="C3998">
        <f>"ORD-"&amp;TEXT(QUOTIENT($A3998-1,3)+1,"0000000")</f>
        <v/>
      </c>
      <c r="D3998">
        <f>"LINE-"&amp;TEXT($A3998,"0000000")</f>
        <v/>
      </c>
      <c r="E3998" s="7">
        <f>Settings!$B$2+$A3998-1</f>
        <v/>
      </c>
      <c r="F3998" s="7">
        <f>Settings!$B$2+MOD($A3998-1,Settings!$B$7)</f>
        <v/>
      </c>
      <c r="G3998">
        <f>YEAR($F3998)</f>
        <v/>
      </c>
      <c r="H3998">
        <f>"Q"&amp;ROUNDUP(MONTH($F3998)/3,0)</f>
        <v/>
      </c>
      <c r="I3998">
        <f>MONTH($F3998)</f>
        <v/>
      </c>
      <c r="J3998">
        <f>CHOOSE(MONTH($F3998),"Январь","Февраль","Март","Апрель","Май","Июнь","Июль","Август","Сентябрь","Октябрь","Ноябрь","Декабрь")</f>
        <v/>
      </c>
      <c r="K3998">
        <f>DAY($F3998)</f>
        <v/>
      </c>
      <c r="L3998">
        <f>IF(MOD($A3998,10)&lt;7,"ФО_01_Крупный","ФО_"&amp;TEXT(MOD($A3998,8)+1,"00"))</f>
        <v/>
      </c>
      <c r="M3998">
        <f>IF($AB3998="Да","Регион_001_Крупный","Регион_"&amp;TEXT(MOD(QUOTIENT($A3998-1,20),180)+1,"000"))</f>
        <v/>
      </c>
      <c r="N3998">
        <f>IF($AB3998="Да","Город_"&amp;TEXT(MOD($A3998-1,250)+1,"0000"),"Город_"&amp;TEXT(MOD($A3998-1,3000)+1,"0000"))</f>
        <v/>
      </c>
      <c r="O3998">
        <f>IF($AB3998="Да","Холдинг_Крупный","Холдинг_"&amp;TEXT(MOD(QUOTIENT($A3998-1,10000),20)+1,"00"))</f>
        <v/>
      </c>
      <c r="P3998">
        <f>IF($AB3998="Да","Организация_Крупная","Организация_"&amp;TEXT(MOD(QUOTIENT($A3998-1,500),600)+1,"000"))</f>
        <v/>
      </c>
      <c r="Q3998">
        <f>"Отдел_"&amp;TEXT(MOD(QUOTIENT($A3998-1,50),100)+1,"000")</f>
        <v/>
      </c>
      <c r="R3998">
        <f>IF($AB3998="Да","Группа_Крупная","Группа_"&amp;TEXT(MOD(QUOTIENT($A3998-1,5000),30)+1,"00"))</f>
        <v/>
      </c>
      <c r="S3998">
        <f>IF($AB3998="Да","Категория_Крупная","Категория_"&amp;TEXT(MOD(QUOTIENT($A3998-1,500),120)+1,"000"))</f>
        <v/>
      </c>
      <c r="T3998">
        <f>IF($AB3998="Да","Подкатегория_Крупная","Подкатегория_"&amp;TEXT(MOD(QUOTIENT($A3998-1,50),300)+1,"000"))</f>
        <v/>
      </c>
      <c r="U3998">
        <f>"SKU_"&amp;TEXT($A3998,"0000000")</f>
        <v/>
      </c>
      <c r="V3998">
        <f>CHOOSE(MOD($A3998-1,4)+1,"Enterprise","SMB","Госсектор","Розница")</f>
        <v/>
      </c>
      <c r="W3998">
        <f>"Клиент_"&amp;TEXT(MOD($A3998-1,20000)+1,"00000")</f>
        <v/>
      </c>
      <c r="X3998">
        <f>CHOOSE(MOD($A3998-1,5)+1,"Портал","API","Импорт","Ручной ввод","Интеграция")</f>
        <v/>
      </c>
      <c r="Y3998" s="8">
        <f>ROUND(1000+MOD($A3998*37,90000)+IF($AB3998="Да",5000,0),2)</f>
        <v/>
      </c>
      <c r="Z3998">
        <f>1+MOD($A3998,20)</f>
        <v/>
      </c>
      <c r="AA3998" s="8">
        <f>ROUND($Y3998*(0.08+MOD($A3998,17)/100),2)</f>
        <v/>
      </c>
      <c r="AB3998">
        <f>IF(MOD($A3998,10)&lt;7,"Да","Нет")</f>
        <v/>
      </c>
      <c r="AC3998">
        <f>$R3998&amp;" / "&amp;$S3998&amp;" / "&amp;$T3998</f>
        <v/>
      </c>
      <c r="AD3998">
        <f>1</f>
        <v/>
      </c>
      <c r="AE3998">
        <f>IF($A3998&lt;=Settings!$B$4,"до 100",IF($A3998&lt;=Settings!$B$5,"до 10 000",IF($A3998&lt;=Settings!$B$6,"до 100 000","100 000+")))</f>
        <v/>
      </c>
    </row>
    <row r="3999">
      <c r="A3999">
        <f>ROW()-1</f>
        <v/>
      </c>
      <c r="B3999">
        <f>IF($A3999&lt;=Settings!$B$4,"small_control",IF($A3999&lt;=Settings!$B$5,"medium_10k",IF($A3999&lt;=Settings!$B$6,"large_100k","extreme_1m")))</f>
        <v/>
      </c>
      <c r="C3999">
        <f>"ORD-"&amp;TEXT(QUOTIENT($A3999-1,3)+1,"0000000")</f>
        <v/>
      </c>
      <c r="D3999">
        <f>"LINE-"&amp;TEXT($A3999,"0000000")</f>
        <v/>
      </c>
      <c r="E3999" s="7">
        <f>Settings!$B$2+$A3999-1</f>
        <v/>
      </c>
      <c r="F3999" s="7">
        <f>Settings!$B$2+MOD($A3999-1,Settings!$B$7)</f>
        <v/>
      </c>
      <c r="G3999">
        <f>YEAR($F3999)</f>
        <v/>
      </c>
      <c r="H3999">
        <f>"Q"&amp;ROUNDUP(MONTH($F3999)/3,0)</f>
        <v/>
      </c>
      <c r="I3999">
        <f>MONTH($F3999)</f>
        <v/>
      </c>
      <c r="J3999">
        <f>CHOOSE(MONTH($F3999),"Январь","Февраль","Март","Апрель","Май","Июнь","Июль","Август","Сентябрь","Октябрь","Ноябрь","Декабрь")</f>
        <v/>
      </c>
      <c r="K3999">
        <f>DAY($F3999)</f>
        <v/>
      </c>
      <c r="L3999">
        <f>IF(MOD($A3999,10)&lt;7,"ФО_01_Крупный","ФО_"&amp;TEXT(MOD($A3999,8)+1,"00"))</f>
        <v/>
      </c>
      <c r="M3999">
        <f>IF($AB3999="Да","Регион_001_Крупный","Регион_"&amp;TEXT(MOD(QUOTIENT($A3999-1,20),180)+1,"000"))</f>
        <v/>
      </c>
      <c r="N3999">
        <f>IF($AB3999="Да","Город_"&amp;TEXT(MOD($A3999-1,250)+1,"0000"),"Город_"&amp;TEXT(MOD($A3999-1,3000)+1,"0000"))</f>
        <v/>
      </c>
      <c r="O3999">
        <f>IF($AB3999="Да","Холдинг_Крупный","Холдинг_"&amp;TEXT(MOD(QUOTIENT($A3999-1,10000),20)+1,"00"))</f>
        <v/>
      </c>
      <c r="P3999">
        <f>IF($AB3999="Да","Организация_Крупная","Организация_"&amp;TEXT(MOD(QUOTIENT($A3999-1,500),600)+1,"000"))</f>
        <v/>
      </c>
      <c r="Q3999">
        <f>"Отдел_"&amp;TEXT(MOD(QUOTIENT($A3999-1,50),100)+1,"000")</f>
        <v/>
      </c>
      <c r="R3999">
        <f>IF($AB3999="Да","Группа_Крупная","Группа_"&amp;TEXT(MOD(QUOTIENT($A3999-1,5000),30)+1,"00"))</f>
        <v/>
      </c>
      <c r="S3999">
        <f>IF($AB3999="Да","Категория_Крупная","Категория_"&amp;TEXT(MOD(QUOTIENT($A3999-1,500),120)+1,"000"))</f>
        <v/>
      </c>
      <c r="T3999">
        <f>IF($AB3999="Да","Подкатегория_Крупная","Подкатегория_"&amp;TEXT(MOD(QUOTIENT($A3999-1,50),300)+1,"000"))</f>
        <v/>
      </c>
      <c r="U3999">
        <f>"SKU_"&amp;TEXT($A3999,"0000000")</f>
        <v/>
      </c>
      <c r="V3999">
        <f>CHOOSE(MOD($A3999-1,4)+1,"Enterprise","SMB","Госсектор","Розница")</f>
        <v/>
      </c>
      <c r="W3999">
        <f>"Клиент_"&amp;TEXT(MOD($A3999-1,20000)+1,"00000")</f>
        <v/>
      </c>
      <c r="X3999">
        <f>CHOOSE(MOD($A3999-1,5)+1,"Портал","API","Импорт","Ручной ввод","Интеграция")</f>
        <v/>
      </c>
      <c r="Y3999" s="8">
        <f>ROUND(1000+MOD($A3999*37,90000)+IF($AB3999="Да",5000,0),2)</f>
        <v/>
      </c>
      <c r="Z3999">
        <f>1+MOD($A3999,20)</f>
        <v/>
      </c>
      <c r="AA3999" s="8">
        <f>ROUND($Y3999*(0.08+MOD($A3999,17)/100),2)</f>
        <v/>
      </c>
      <c r="AB3999">
        <f>IF(MOD($A3999,10)&lt;7,"Да","Нет")</f>
        <v/>
      </c>
      <c r="AC3999">
        <f>$R3999&amp;" / "&amp;$S3999&amp;" / "&amp;$T3999</f>
        <v/>
      </c>
      <c r="AD3999">
        <f>1</f>
        <v/>
      </c>
      <c r="AE3999">
        <f>IF($A3999&lt;=Settings!$B$4,"до 100",IF($A3999&lt;=Settings!$B$5,"до 10 000",IF($A3999&lt;=Settings!$B$6,"до 100 000","100 000+")))</f>
        <v/>
      </c>
    </row>
    <row r="4000">
      <c r="A4000">
        <f>ROW()-1</f>
        <v/>
      </c>
      <c r="B4000">
        <f>IF($A4000&lt;=Settings!$B$4,"small_control",IF($A4000&lt;=Settings!$B$5,"medium_10k",IF($A4000&lt;=Settings!$B$6,"large_100k","extreme_1m")))</f>
        <v/>
      </c>
      <c r="C4000">
        <f>"ORD-"&amp;TEXT(QUOTIENT($A4000-1,3)+1,"0000000")</f>
        <v/>
      </c>
      <c r="D4000">
        <f>"LINE-"&amp;TEXT($A4000,"0000000")</f>
        <v/>
      </c>
      <c r="E4000" s="7">
        <f>Settings!$B$2+$A4000-1</f>
        <v/>
      </c>
      <c r="F4000" s="7">
        <f>Settings!$B$2+MOD($A4000-1,Settings!$B$7)</f>
        <v/>
      </c>
      <c r="G4000">
        <f>YEAR($F4000)</f>
        <v/>
      </c>
      <c r="H4000">
        <f>"Q"&amp;ROUNDUP(MONTH($F4000)/3,0)</f>
        <v/>
      </c>
      <c r="I4000">
        <f>MONTH($F4000)</f>
        <v/>
      </c>
      <c r="J4000">
        <f>CHOOSE(MONTH($F4000),"Январь","Февраль","Март","Апрель","Май","Июнь","Июль","Август","Сентябрь","Октябрь","Ноябрь","Декабрь")</f>
        <v/>
      </c>
      <c r="K4000">
        <f>DAY($F4000)</f>
        <v/>
      </c>
      <c r="L4000">
        <f>IF(MOD($A4000,10)&lt;7,"ФО_01_Крупный","ФО_"&amp;TEXT(MOD($A4000,8)+1,"00"))</f>
        <v/>
      </c>
      <c r="M4000">
        <f>IF($AB4000="Да","Регион_001_Крупный","Регион_"&amp;TEXT(MOD(QUOTIENT($A4000-1,20),180)+1,"000"))</f>
        <v/>
      </c>
      <c r="N4000">
        <f>IF($AB4000="Да","Город_"&amp;TEXT(MOD($A4000-1,250)+1,"0000"),"Город_"&amp;TEXT(MOD($A4000-1,3000)+1,"0000"))</f>
        <v/>
      </c>
      <c r="O4000">
        <f>IF($AB4000="Да","Холдинг_Крупный","Холдинг_"&amp;TEXT(MOD(QUOTIENT($A4000-1,10000),20)+1,"00"))</f>
        <v/>
      </c>
      <c r="P4000">
        <f>IF($AB4000="Да","Организация_Крупная","Организация_"&amp;TEXT(MOD(QUOTIENT($A4000-1,500),600)+1,"000"))</f>
        <v/>
      </c>
      <c r="Q4000">
        <f>"Отдел_"&amp;TEXT(MOD(QUOTIENT($A4000-1,50),100)+1,"000")</f>
        <v/>
      </c>
      <c r="R4000">
        <f>IF($AB4000="Да","Группа_Крупная","Группа_"&amp;TEXT(MOD(QUOTIENT($A4000-1,5000),30)+1,"00"))</f>
        <v/>
      </c>
      <c r="S4000">
        <f>IF($AB4000="Да","Категория_Крупная","Категория_"&amp;TEXT(MOD(QUOTIENT($A4000-1,500),120)+1,"000"))</f>
        <v/>
      </c>
      <c r="T4000">
        <f>IF($AB4000="Да","Подкатегория_Крупная","Подкатегория_"&amp;TEXT(MOD(QUOTIENT($A4000-1,50),300)+1,"000"))</f>
        <v/>
      </c>
      <c r="U4000">
        <f>"SKU_"&amp;TEXT($A4000,"0000000")</f>
        <v/>
      </c>
      <c r="V4000">
        <f>CHOOSE(MOD($A4000-1,4)+1,"Enterprise","SMB","Госсектор","Розница")</f>
        <v/>
      </c>
      <c r="W4000">
        <f>"Клиент_"&amp;TEXT(MOD($A4000-1,20000)+1,"00000")</f>
        <v/>
      </c>
      <c r="X4000">
        <f>CHOOSE(MOD($A4000-1,5)+1,"Портал","API","Импорт","Ручной ввод","Интеграция")</f>
        <v/>
      </c>
      <c r="Y4000" s="8">
        <f>ROUND(1000+MOD($A4000*37,90000)+IF($AB4000="Да",5000,0),2)</f>
        <v/>
      </c>
      <c r="Z4000">
        <f>1+MOD($A4000,20)</f>
        <v/>
      </c>
      <c r="AA4000" s="8">
        <f>ROUND($Y4000*(0.08+MOD($A4000,17)/100),2)</f>
        <v/>
      </c>
      <c r="AB4000">
        <f>IF(MOD($A4000,10)&lt;7,"Да","Нет")</f>
        <v/>
      </c>
      <c r="AC4000">
        <f>$R4000&amp;" / "&amp;$S4000&amp;" / "&amp;$T4000</f>
        <v/>
      </c>
      <c r="AD4000">
        <f>1</f>
        <v/>
      </c>
      <c r="AE4000">
        <f>IF($A4000&lt;=Settings!$B$4,"до 100",IF($A4000&lt;=Settings!$B$5,"до 10 000",IF($A4000&lt;=Settings!$B$6,"до 100 000","100 000+")))</f>
        <v/>
      </c>
    </row>
    <row r="4001">
      <c r="A4001">
        <f>ROW()-1</f>
        <v/>
      </c>
      <c r="B4001">
        <f>IF($A4001&lt;=Settings!$B$4,"small_control",IF($A4001&lt;=Settings!$B$5,"medium_10k",IF($A4001&lt;=Settings!$B$6,"large_100k","extreme_1m")))</f>
        <v/>
      </c>
      <c r="C4001">
        <f>"ORD-"&amp;TEXT(QUOTIENT($A4001-1,3)+1,"0000000")</f>
        <v/>
      </c>
      <c r="D4001">
        <f>"LINE-"&amp;TEXT($A4001,"0000000")</f>
        <v/>
      </c>
      <c r="E4001" s="7">
        <f>Settings!$B$2+$A4001-1</f>
        <v/>
      </c>
      <c r="F4001" s="7">
        <f>Settings!$B$2+MOD($A4001-1,Settings!$B$7)</f>
        <v/>
      </c>
      <c r="G4001">
        <f>YEAR($F4001)</f>
        <v/>
      </c>
      <c r="H4001">
        <f>"Q"&amp;ROUNDUP(MONTH($F4001)/3,0)</f>
        <v/>
      </c>
      <c r="I4001">
        <f>MONTH($F4001)</f>
        <v/>
      </c>
      <c r="J4001">
        <f>CHOOSE(MONTH($F4001),"Январь","Февраль","Март","Апрель","Май","Июнь","Июль","Август","Сентябрь","Октябрь","Ноябрь","Декабрь")</f>
        <v/>
      </c>
      <c r="K4001">
        <f>DAY($F4001)</f>
        <v/>
      </c>
      <c r="L4001">
        <f>IF(MOD($A4001,10)&lt;7,"ФО_01_Крупный","ФО_"&amp;TEXT(MOD($A4001,8)+1,"00"))</f>
        <v/>
      </c>
      <c r="M4001">
        <f>IF($AB4001="Да","Регион_001_Крупный","Регион_"&amp;TEXT(MOD(QUOTIENT($A4001-1,20),180)+1,"000"))</f>
        <v/>
      </c>
      <c r="N4001">
        <f>IF($AB4001="Да","Город_"&amp;TEXT(MOD($A4001-1,250)+1,"0000"),"Город_"&amp;TEXT(MOD($A4001-1,3000)+1,"0000"))</f>
        <v/>
      </c>
      <c r="O4001">
        <f>IF($AB4001="Да","Холдинг_Крупный","Холдинг_"&amp;TEXT(MOD(QUOTIENT($A4001-1,10000),20)+1,"00"))</f>
        <v/>
      </c>
      <c r="P4001">
        <f>IF($AB4001="Да","Организация_Крупная","Организация_"&amp;TEXT(MOD(QUOTIENT($A4001-1,500),600)+1,"000"))</f>
        <v/>
      </c>
      <c r="Q4001">
        <f>"Отдел_"&amp;TEXT(MOD(QUOTIENT($A4001-1,50),100)+1,"000")</f>
        <v/>
      </c>
      <c r="R4001">
        <f>IF($AB4001="Да","Группа_Крупная","Группа_"&amp;TEXT(MOD(QUOTIENT($A4001-1,5000),30)+1,"00"))</f>
        <v/>
      </c>
      <c r="S4001">
        <f>IF($AB4001="Да","Категория_Крупная","Категория_"&amp;TEXT(MOD(QUOTIENT($A4001-1,500),120)+1,"000"))</f>
        <v/>
      </c>
      <c r="T4001">
        <f>IF($AB4001="Да","Подкатегория_Крупная","Подкатегория_"&amp;TEXT(MOD(QUOTIENT($A4001-1,50),300)+1,"000"))</f>
        <v/>
      </c>
      <c r="U4001">
        <f>"SKU_"&amp;TEXT($A4001,"0000000")</f>
        <v/>
      </c>
      <c r="V4001">
        <f>CHOOSE(MOD($A4001-1,4)+1,"Enterprise","SMB","Госсектор","Розница")</f>
        <v/>
      </c>
      <c r="W4001">
        <f>"Клиент_"&amp;TEXT(MOD($A4001-1,20000)+1,"00000")</f>
        <v/>
      </c>
      <c r="X4001">
        <f>CHOOSE(MOD($A4001-1,5)+1,"Портал","API","Импорт","Ручной ввод","Интеграция")</f>
        <v/>
      </c>
      <c r="Y4001" s="8">
        <f>ROUND(1000+MOD($A4001*37,90000)+IF($AB4001="Да",5000,0),2)</f>
        <v/>
      </c>
      <c r="Z4001">
        <f>1+MOD($A4001,20)</f>
        <v/>
      </c>
      <c r="AA4001" s="8">
        <f>ROUND($Y4001*(0.08+MOD($A4001,17)/100),2)</f>
        <v/>
      </c>
      <c r="AB4001">
        <f>IF(MOD($A4001,10)&lt;7,"Да","Нет")</f>
        <v/>
      </c>
      <c r="AC4001">
        <f>$R4001&amp;" / "&amp;$S4001&amp;" / "&amp;$T4001</f>
        <v/>
      </c>
      <c r="AD4001">
        <f>1</f>
        <v/>
      </c>
      <c r="AE4001">
        <f>IF($A4001&lt;=Settings!$B$4,"до 100",IF($A4001&lt;=Settings!$B$5,"до 10 000",IF($A4001&lt;=Settings!$B$6,"до 100 000","100 000+")))</f>
        <v/>
      </c>
    </row>
    <row r="4002">
      <c r="A4002">
        <f>ROW()-1</f>
        <v/>
      </c>
      <c r="B4002">
        <f>IF($A4002&lt;=Settings!$B$4,"small_control",IF($A4002&lt;=Settings!$B$5,"medium_10k",IF($A4002&lt;=Settings!$B$6,"large_100k","extreme_1m")))</f>
        <v/>
      </c>
      <c r="C4002">
        <f>"ORD-"&amp;TEXT(QUOTIENT($A4002-1,3)+1,"0000000")</f>
        <v/>
      </c>
      <c r="D4002">
        <f>"LINE-"&amp;TEXT($A4002,"0000000")</f>
        <v/>
      </c>
      <c r="E4002" s="7">
        <f>Settings!$B$2+$A4002-1</f>
        <v/>
      </c>
      <c r="F4002" s="7">
        <f>Settings!$B$2+MOD($A4002-1,Settings!$B$7)</f>
        <v/>
      </c>
      <c r="G4002">
        <f>YEAR($F4002)</f>
        <v/>
      </c>
      <c r="H4002">
        <f>"Q"&amp;ROUNDUP(MONTH($F4002)/3,0)</f>
        <v/>
      </c>
      <c r="I4002">
        <f>MONTH($F4002)</f>
        <v/>
      </c>
      <c r="J4002">
        <f>CHOOSE(MONTH($F4002),"Январь","Февраль","Март","Апрель","Май","Июнь","Июль","Август","Сентябрь","Октябрь","Ноябрь","Декабрь")</f>
        <v/>
      </c>
      <c r="K4002">
        <f>DAY($F4002)</f>
        <v/>
      </c>
      <c r="L4002">
        <f>IF(MOD($A4002,10)&lt;7,"ФО_01_Крупный","ФО_"&amp;TEXT(MOD($A4002,8)+1,"00"))</f>
        <v/>
      </c>
      <c r="M4002">
        <f>IF($AB4002="Да","Регион_001_Крупный","Регион_"&amp;TEXT(MOD(QUOTIENT($A4002-1,20),180)+1,"000"))</f>
        <v/>
      </c>
      <c r="N4002">
        <f>IF($AB4002="Да","Город_"&amp;TEXT(MOD($A4002-1,250)+1,"0000"),"Город_"&amp;TEXT(MOD($A4002-1,3000)+1,"0000"))</f>
        <v/>
      </c>
      <c r="O4002">
        <f>IF($AB4002="Да","Холдинг_Крупный","Холдинг_"&amp;TEXT(MOD(QUOTIENT($A4002-1,10000),20)+1,"00"))</f>
        <v/>
      </c>
      <c r="P4002">
        <f>IF($AB4002="Да","Организация_Крупная","Организация_"&amp;TEXT(MOD(QUOTIENT($A4002-1,500),600)+1,"000"))</f>
        <v/>
      </c>
      <c r="Q4002">
        <f>"Отдел_"&amp;TEXT(MOD(QUOTIENT($A4002-1,50),100)+1,"000")</f>
        <v/>
      </c>
      <c r="R4002">
        <f>IF($AB4002="Да","Группа_Крупная","Группа_"&amp;TEXT(MOD(QUOTIENT($A4002-1,5000),30)+1,"00"))</f>
        <v/>
      </c>
      <c r="S4002">
        <f>IF($AB4002="Да","Категория_Крупная","Категория_"&amp;TEXT(MOD(QUOTIENT($A4002-1,500),120)+1,"000"))</f>
        <v/>
      </c>
      <c r="T4002">
        <f>IF($AB4002="Да","Подкатегория_Крупная","Подкатегория_"&amp;TEXT(MOD(QUOTIENT($A4002-1,50),300)+1,"000"))</f>
        <v/>
      </c>
      <c r="U4002">
        <f>"SKU_"&amp;TEXT($A4002,"0000000")</f>
        <v/>
      </c>
      <c r="V4002">
        <f>CHOOSE(MOD($A4002-1,4)+1,"Enterprise","SMB","Госсектор","Розница")</f>
        <v/>
      </c>
      <c r="W4002">
        <f>"Клиент_"&amp;TEXT(MOD($A4002-1,20000)+1,"00000")</f>
        <v/>
      </c>
      <c r="X4002">
        <f>CHOOSE(MOD($A4002-1,5)+1,"Портал","API","Импорт","Ручной ввод","Интеграция")</f>
        <v/>
      </c>
      <c r="Y4002" s="8">
        <f>ROUND(1000+MOD($A4002*37,90000)+IF($AB4002="Да",5000,0),2)</f>
        <v/>
      </c>
      <c r="Z4002">
        <f>1+MOD($A4002,20)</f>
        <v/>
      </c>
      <c r="AA4002" s="8">
        <f>ROUND($Y4002*(0.08+MOD($A4002,17)/100),2)</f>
        <v/>
      </c>
      <c r="AB4002">
        <f>IF(MOD($A4002,10)&lt;7,"Да","Нет")</f>
        <v/>
      </c>
      <c r="AC4002">
        <f>$R4002&amp;" / "&amp;$S4002&amp;" / "&amp;$T4002</f>
        <v/>
      </c>
      <c r="AD4002">
        <f>1</f>
        <v/>
      </c>
      <c r="AE4002">
        <f>IF($A4002&lt;=Settings!$B$4,"до 100",IF($A4002&lt;=Settings!$B$5,"до 10 000",IF($A4002&lt;=Settings!$B$6,"до 100 000","100 000+")))</f>
        <v/>
      </c>
    </row>
    <row r="4003">
      <c r="A4003">
        <f>ROW()-1</f>
        <v/>
      </c>
      <c r="B4003">
        <f>IF($A4003&lt;=Settings!$B$4,"small_control",IF($A4003&lt;=Settings!$B$5,"medium_10k",IF($A4003&lt;=Settings!$B$6,"large_100k","extreme_1m")))</f>
        <v/>
      </c>
      <c r="C4003">
        <f>"ORD-"&amp;TEXT(QUOTIENT($A4003-1,3)+1,"0000000")</f>
        <v/>
      </c>
      <c r="D4003">
        <f>"LINE-"&amp;TEXT($A4003,"0000000")</f>
        <v/>
      </c>
      <c r="E4003" s="7">
        <f>Settings!$B$2+$A4003-1</f>
        <v/>
      </c>
      <c r="F4003" s="7">
        <f>Settings!$B$2+MOD($A4003-1,Settings!$B$7)</f>
        <v/>
      </c>
      <c r="G4003">
        <f>YEAR($F4003)</f>
        <v/>
      </c>
      <c r="H4003">
        <f>"Q"&amp;ROUNDUP(MONTH($F4003)/3,0)</f>
        <v/>
      </c>
      <c r="I4003">
        <f>MONTH($F4003)</f>
        <v/>
      </c>
      <c r="J4003">
        <f>CHOOSE(MONTH($F4003),"Январь","Февраль","Март","Апрель","Май","Июнь","Июль","Август","Сентябрь","Октябрь","Ноябрь","Декабрь")</f>
        <v/>
      </c>
      <c r="K4003">
        <f>DAY($F4003)</f>
        <v/>
      </c>
      <c r="L4003">
        <f>IF(MOD($A4003,10)&lt;7,"ФО_01_Крупный","ФО_"&amp;TEXT(MOD($A4003,8)+1,"00"))</f>
        <v/>
      </c>
      <c r="M4003">
        <f>IF($AB4003="Да","Регион_001_Крупный","Регион_"&amp;TEXT(MOD(QUOTIENT($A4003-1,20),180)+1,"000"))</f>
        <v/>
      </c>
      <c r="N4003">
        <f>IF($AB4003="Да","Город_"&amp;TEXT(MOD($A4003-1,250)+1,"0000"),"Город_"&amp;TEXT(MOD($A4003-1,3000)+1,"0000"))</f>
        <v/>
      </c>
      <c r="O4003">
        <f>IF($AB4003="Да","Холдинг_Крупный","Холдинг_"&amp;TEXT(MOD(QUOTIENT($A4003-1,10000),20)+1,"00"))</f>
        <v/>
      </c>
      <c r="P4003">
        <f>IF($AB4003="Да","Организация_Крупная","Организация_"&amp;TEXT(MOD(QUOTIENT($A4003-1,500),600)+1,"000"))</f>
        <v/>
      </c>
      <c r="Q4003">
        <f>"Отдел_"&amp;TEXT(MOD(QUOTIENT($A4003-1,50),100)+1,"000")</f>
        <v/>
      </c>
      <c r="R4003">
        <f>IF($AB4003="Да","Группа_Крупная","Группа_"&amp;TEXT(MOD(QUOTIENT($A4003-1,5000),30)+1,"00"))</f>
        <v/>
      </c>
      <c r="S4003">
        <f>IF($AB4003="Да","Категория_Крупная","Категория_"&amp;TEXT(MOD(QUOTIENT($A4003-1,500),120)+1,"000"))</f>
        <v/>
      </c>
      <c r="T4003">
        <f>IF($AB4003="Да","Подкатегория_Крупная","Подкатегория_"&amp;TEXT(MOD(QUOTIENT($A4003-1,50),300)+1,"000"))</f>
        <v/>
      </c>
      <c r="U4003">
        <f>"SKU_"&amp;TEXT($A4003,"0000000")</f>
        <v/>
      </c>
      <c r="V4003">
        <f>CHOOSE(MOD($A4003-1,4)+1,"Enterprise","SMB","Госсектор","Розница")</f>
        <v/>
      </c>
      <c r="W4003">
        <f>"Клиент_"&amp;TEXT(MOD($A4003-1,20000)+1,"00000")</f>
        <v/>
      </c>
      <c r="X4003">
        <f>CHOOSE(MOD($A4003-1,5)+1,"Портал","API","Импорт","Ручной ввод","Интеграция")</f>
        <v/>
      </c>
      <c r="Y4003" s="8">
        <f>ROUND(1000+MOD($A4003*37,90000)+IF($AB4003="Да",5000,0),2)</f>
        <v/>
      </c>
      <c r="Z4003">
        <f>1+MOD($A4003,20)</f>
        <v/>
      </c>
      <c r="AA4003" s="8">
        <f>ROUND($Y4003*(0.08+MOD($A4003,17)/100),2)</f>
        <v/>
      </c>
      <c r="AB4003">
        <f>IF(MOD($A4003,10)&lt;7,"Да","Нет")</f>
        <v/>
      </c>
      <c r="AC4003">
        <f>$R4003&amp;" / "&amp;$S4003&amp;" / "&amp;$T4003</f>
        <v/>
      </c>
      <c r="AD4003">
        <f>1</f>
        <v/>
      </c>
      <c r="AE4003">
        <f>IF($A4003&lt;=Settings!$B$4,"до 100",IF($A4003&lt;=Settings!$B$5,"до 10 000",IF($A4003&lt;=Settings!$B$6,"до 100 000","100 000+")))</f>
        <v/>
      </c>
    </row>
    <row r="4004">
      <c r="A4004">
        <f>ROW()-1</f>
        <v/>
      </c>
      <c r="B4004">
        <f>IF($A4004&lt;=Settings!$B$4,"small_control",IF($A4004&lt;=Settings!$B$5,"medium_10k",IF($A4004&lt;=Settings!$B$6,"large_100k","extreme_1m")))</f>
        <v/>
      </c>
      <c r="C4004">
        <f>"ORD-"&amp;TEXT(QUOTIENT($A4004-1,3)+1,"0000000")</f>
        <v/>
      </c>
      <c r="D4004">
        <f>"LINE-"&amp;TEXT($A4004,"0000000")</f>
        <v/>
      </c>
      <c r="E4004" s="7">
        <f>Settings!$B$2+$A4004-1</f>
        <v/>
      </c>
      <c r="F4004" s="7">
        <f>Settings!$B$2+MOD($A4004-1,Settings!$B$7)</f>
        <v/>
      </c>
      <c r="G4004">
        <f>YEAR($F4004)</f>
        <v/>
      </c>
      <c r="H4004">
        <f>"Q"&amp;ROUNDUP(MONTH($F4004)/3,0)</f>
        <v/>
      </c>
      <c r="I4004">
        <f>MONTH($F4004)</f>
        <v/>
      </c>
      <c r="J4004">
        <f>CHOOSE(MONTH($F4004),"Январь","Февраль","Март","Апрель","Май","Июнь","Июль","Август","Сентябрь","Октябрь","Ноябрь","Декабрь")</f>
        <v/>
      </c>
      <c r="K4004">
        <f>DAY($F4004)</f>
        <v/>
      </c>
      <c r="L4004">
        <f>IF(MOD($A4004,10)&lt;7,"ФО_01_Крупный","ФО_"&amp;TEXT(MOD($A4004,8)+1,"00"))</f>
        <v/>
      </c>
      <c r="M4004">
        <f>IF($AB4004="Да","Регион_001_Крупный","Регион_"&amp;TEXT(MOD(QUOTIENT($A4004-1,20),180)+1,"000"))</f>
        <v/>
      </c>
      <c r="N4004">
        <f>IF($AB4004="Да","Город_"&amp;TEXT(MOD($A4004-1,250)+1,"0000"),"Город_"&amp;TEXT(MOD($A4004-1,3000)+1,"0000"))</f>
        <v/>
      </c>
      <c r="O4004">
        <f>IF($AB4004="Да","Холдинг_Крупный","Холдинг_"&amp;TEXT(MOD(QUOTIENT($A4004-1,10000),20)+1,"00"))</f>
        <v/>
      </c>
      <c r="P4004">
        <f>IF($AB4004="Да","Организация_Крупная","Организация_"&amp;TEXT(MOD(QUOTIENT($A4004-1,500),600)+1,"000"))</f>
        <v/>
      </c>
      <c r="Q4004">
        <f>"Отдел_"&amp;TEXT(MOD(QUOTIENT($A4004-1,50),100)+1,"000")</f>
        <v/>
      </c>
      <c r="R4004">
        <f>IF($AB4004="Да","Группа_Крупная","Группа_"&amp;TEXT(MOD(QUOTIENT($A4004-1,5000),30)+1,"00"))</f>
        <v/>
      </c>
      <c r="S4004">
        <f>IF($AB4004="Да","Категория_Крупная","Категория_"&amp;TEXT(MOD(QUOTIENT($A4004-1,500),120)+1,"000"))</f>
        <v/>
      </c>
      <c r="T4004">
        <f>IF($AB4004="Да","Подкатегория_Крупная","Подкатегория_"&amp;TEXT(MOD(QUOTIENT($A4004-1,50),300)+1,"000"))</f>
        <v/>
      </c>
      <c r="U4004">
        <f>"SKU_"&amp;TEXT($A4004,"0000000")</f>
        <v/>
      </c>
      <c r="V4004">
        <f>CHOOSE(MOD($A4004-1,4)+1,"Enterprise","SMB","Госсектор","Розница")</f>
        <v/>
      </c>
      <c r="W4004">
        <f>"Клиент_"&amp;TEXT(MOD($A4004-1,20000)+1,"00000")</f>
        <v/>
      </c>
      <c r="X4004">
        <f>CHOOSE(MOD($A4004-1,5)+1,"Портал","API","Импорт","Ручной ввод","Интеграция")</f>
        <v/>
      </c>
      <c r="Y4004" s="8">
        <f>ROUND(1000+MOD($A4004*37,90000)+IF($AB4004="Да",5000,0),2)</f>
        <v/>
      </c>
      <c r="Z4004">
        <f>1+MOD($A4004,20)</f>
        <v/>
      </c>
      <c r="AA4004" s="8">
        <f>ROUND($Y4004*(0.08+MOD($A4004,17)/100),2)</f>
        <v/>
      </c>
      <c r="AB4004">
        <f>IF(MOD($A4004,10)&lt;7,"Да","Нет")</f>
        <v/>
      </c>
      <c r="AC4004">
        <f>$R4004&amp;" / "&amp;$S4004&amp;" / "&amp;$T4004</f>
        <v/>
      </c>
      <c r="AD4004">
        <f>1</f>
        <v/>
      </c>
      <c r="AE4004">
        <f>IF($A4004&lt;=Settings!$B$4,"до 100",IF($A4004&lt;=Settings!$B$5,"до 10 000",IF($A4004&lt;=Settings!$B$6,"до 100 000","100 000+")))</f>
        <v/>
      </c>
    </row>
    <row r="4005">
      <c r="A4005">
        <f>ROW()-1</f>
        <v/>
      </c>
      <c r="B4005">
        <f>IF($A4005&lt;=Settings!$B$4,"small_control",IF($A4005&lt;=Settings!$B$5,"medium_10k",IF($A4005&lt;=Settings!$B$6,"large_100k","extreme_1m")))</f>
        <v/>
      </c>
      <c r="C4005">
        <f>"ORD-"&amp;TEXT(QUOTIENT($A4005-1,3)+1,"0000000")</f>
        <v/>
      </c>
      <c r="D4005">
        <f>"LINE-"&amp;TEXT($A4005,"0000000")</f>
        <v/>
      </c>
      <c r="E4005" s="7">
        <f>Settings!$B$2+$A4005-1</f>
        <v/>
      </c>
      <c r="F4005" s="7">
        <f>Settings!$B$2+MOD($A4005-1,Settings!$B$7)</f>
        <v/>
      </c>
      <c r="G4005">
        <f>YEAR($F4005)</f>
        <v/>
      </c>
      <c r="H4005">
        <f>"Q"&amp;ROUNDUP(MONTH($F4005)/3,0)</f>
        <v/>
      </c>
      <c r="I4005">
        <f>MONTH($F4005)</f>
        <v/>
      </c>
      <c r="J4005">
        <f>CHOOSE(MONTH($F4005),"Январь","Февраль","Март","Апрель","Май","Июнь","Июль","Август","Сентябрь","Октябрь","Ноябрь","Декабрь")</f>
        <v/>
      </c>
      <c r="K4005">
        <f>DAY($F4005)</f>
        <v/>
      </c>
      <c r="L4005">
        <f>IF(MOD($A4005,10)&lt;7,"ФО_01_Крупный","ФО_"&amp;TEXT(MOD($A4005,8)+1,"00"))</f>
        <v/>
      </c>
      <c r="M4005">
        <f>IF($AB4005="Да","Регион_001_Крупный","Регион_"&amp;TEXT(MOD(QUOTIENT($A4005-1,20),180)+1,"000"))</f>
        <v/>
      </c>
      <c r="N4005">
        <f>IF($AB4005="Да","Город_"&amp;TEXT(MOD($A4005-1,250)+1,"0000"),"Город_"&amp;TEXT(MOD($A4005-1,3000)+1,"0000"))</f>
        <v/>
      </c>
      <c r="O4005">
        <f>IF($AB4005="Да","Холдинг_Крупный","Холдинг_"&amp;TEXT(MOD(QUOTIENT($A4005-1,10000),20)+1,"00"))</f>
        <v/>
      </c>
      <c r="P4005">
        <f>IF($AB4005="Да","Организация_Крупная","Организация_"&amp;TEXT(MOD(QUOTIENT($A4005-1,500),600)+1,"000"))</f>
        <v/>
      </c>
      <c r="Q4005">
        <f>"Отдел_"&amp;TEXT(MOD(QUOTIENT($A4005-1,50),100)+1,"000")</f>
        <v/>
      </c>
      <c r="R4005">
        <f>IF($AB4005="Да","Группа_Крупная","Группа_"&amp;TEXT(MOD(QUOTIENT($A4005-1,5000),30)+1,"00"))</f>
        <v/>
      </c>
      <c r="S4005">
        <f>IF($AB4005="Да","Категория_Крупная","Категория_"&amp;TEXT(MOD(QUOTIENT($A4005-1,500),120)+1,"000"))</f>
        <v/>
      </c>
      <c r="T4005">
        <f>IF($AB4005="Да","Подкатегория_Крупная","Подкатегория_"&amp;TEXT(MOD(QUOTIENT($A4005-1,50),300)+1,"000"))</f>
        <v/>
      </c>
      <c r="U4005">
        <f>"SKU_"&amp;TEXT($A4005,"0000000")</f>
        <v/>
      </c>
      <c r="V4005">
        <f>CHOOSE(MOD($A4005-1,4)+1,"Enterprise","SMB","Госсектор","Розница")</f>
        <v/>
      </c>
      <c r="W4005">
        <f>"Клиент_"&amp;TEXT(MOD($A4005-1,20000)+1,"00000")</f>
        <v/>
      </c>
      <c r="X4005">
        <f>CHOOSE(MOD($A4005-1,5)+1,"Портал","API","Импорт","Ручной ввод","Интеграция")</f>
        <v/>
      </c>
      <c r="Y4005" s="8">
        <f>ROUND(1000+MOD($A4005*37,90000)+IF($AB4005="Да",5000,0),2)</f>
        <v/>
      </c>
      <c r="Z4005">
        <f>1+MOD($A4005,20)</f>
        <v/>
      </c>
      <c r="AA4005" s="8">
        <f>ROUND($Y4005*(0.08+MOD($A4005,17)/100),2)</f>
        <v/>
      </c>
      <c r="AB4005">
        <f>IF(MOD($A4005,10)&lt;7,"Да","Нет")</f>
        <v/>
      </c>
      <c r="AC4005">
        <f>$R4005&amp;" / "&amp;$S4005&amp;" / "&amp;$T4005</f>
        <v/>
      </c>
      <c r="AD4005">
        <f>1</f>
        <v/>
      </c>
      <c r="AE4005">
        <f>IF($A4005&lt;=Settings!$B$4,"до 100",IF($A4005&lt;=Settings!$B$5,"до 10 000",IF($A4005&lt;=Settings!$B$6,"до 100 000","100 000+")))</f>
        <v/>
      </c>
    </row>
    <row r="4006">
      <c r="A4006">
        <f>ROW()-1</f>
        <v/>
      </c>
      <c r="B4006">
        <f>IF($A4006&lt;=Settings!$B$4,"small_control",IF($A4006&lt;=Settings!$B$5,"medium_10k",IF($A4006&lt;=Settings!$B$6,"large_100k","extreme_1m")))</f>
        <v/>
      </c>
      <c r="C4006">
        <f>"ORD-"&amp;TEXT(QUOTIENT($A4006-1,3)+1,"0000000")</f>
        <v/>
      </c>
      <c r="D4006">
        <f>"LINE-"&amp;TEXT($A4006,"0000000")</f>
        <v/>
      </c>
      <c r="E4006" s="7">
        <f>Settings!$B$2+$A4006-1</f>
        <v/>
      </c>
      <c r="F4006" s="7">
        <f>Settings!$B$2+MOD($A4006-1,Settings!$B$7)</f>
        <v/>
      </c>
      <c r="G4006">
        <f>YEAR($F4006)</f>
        <v/>
      </c>
      <c r="H4006">
        <f>"Q"&amp;ROUNDUP(MONTH($F4006)/3,0)</f>
        <v/>
      </c>
      <c r="I4006">
        <f>MONTH($F4006)</f>
        <v/>
      </c>
      <c r="J4006">
        <f>CHOOSE(MONTH($F4006),"Январь","Февраль","Март","Апрель","Май","Июнь","Июль","Август","Сентябрь","Октябрь","Ноябрь","Декабрь")</f>
        <v/>
      </c>
      <c r="K4006">
        <f>DAY($F4006)</f>
        <v/>
      </c>
      <c r="L4006">
        <f>IF(MOD($A4006,10)&lt;7,"ФО_01_Крупный","ФО_"&amp;TEXT(MOD($A4006,8)+1,"00"))</f>
        <v/>
      </c>
      <c r="M4006">
        <f>IF($AB4006="Да","Регион_001_Крупный","Регион_"&amp;TEXT(MOD(QUOTIENT($A4006-1,20),180)+1,"000"))</f>
        <v/>
      </c>
      <c r="N4006">
        <f>IF($AB4006="Да","Город_"&amp;TEXT(MOD($A4006-1,250)+1,"0000"),"Город_"&amp;TEXT(MOD($A4006-1,3000)+1,"0000"))</f>
        <v/>
      </c>
      <c r="O4006">
        <f>IF($AB4006="Да","Холдинг_Крупный","Холдинг_"&amp;TEXT(MOD(QUOTIENT($A4006-1,10000),20)+1,"00"))</f>
        <v/>
      </c>
      <c r="P4006">
        <f>IF($AB4006="Да","Организация_Крупная","Организация_"&amp;TEXT(MOD(QUOTIENT($A4006-1,500),600)+1,"000"))</f>
        <v/>
      </c>
      <c r="Q4006">
        <f>"Отдел_"&amp;TEXT(MOD(QUOTIENT($A4006-1,50),100)+1,"000")</f>
        <v/>
      </c>
      <c r="R4006">
        <f>IF($AB4006="Да","Группа_Крупная","Группа_"&amp;TEXT(MOD(QUOTIENT($A4006-1,5000),30)+1,"00"))</f>
        <v/>
      </c>
      <c r="S4006">
        <f>IF($AB4006="Да","Категория_Крупная","Категория_"&amp;TEXT(MOD(QUOTIENT($A4006-1,500),120)+1,"000"))</f>
        <v/>
      </c>
      <c r="T4006">
        <f>IF($AB4006="Да","Подкатегория_Крупная","Подкатегория_"&amp;TEXT(MOD(QUOTIENT($A4006-1,50),300)+1,"000"))</f>
        <v/>
      </c>
      <c r="U4006">
        <f>"SKU_"&amp;TEXT($A4006,"0000000")</f>
        <v/>
      </c>
      <c r="V4006">
        <f>CHOOSE(MOD($A4006-1,4)+1,"Enterprise","SMB","Госсектор","Розница")</f>
        <v/>
      </c>
      <c r="W4006">
        <f>"Клиент_"&amp;TEXT(MOD($A4006-1,20000)+1,"00000")</f>
        <v/>
      </c>
      <c r="X4006">
        <f>CHOOSE(MOD($A4006-1,5)+1,"Портал","API","Импорт","Ручной ввод","Интеграция")</f>
        <v/>
      </c>
      <c r="Y4006" s="8">
        <f>ROUND(1000+MOD($A4006*37,90000)+IF($AB4006="Да",5000,0),2)</f>
        <v/>
      </c>
      <c r="Z4006">
        <f>1+MOD($A4006,20)</f>
        <v/>
      </c>
      <c r="AA4006" s="8">
        <f>ROUND($Y4006*(0.08+MOD($A4006,17)/100),2)</f>
        <v/>
      </c>
      <c r="AB4006">
        <f>IF(MOD($A4006,10)&lt;7,"Да","Нет")</f>
        <v/>
      </c>
      <c r="AC4006">
        <f>$R4006&amp;" / "&amp;$S4006&amp;" / "&amp;$T4006</f>
        <v/>
      </c>
      <c r="AD4006">
        <f>1</f>
        <v/>
      </c>
      <c r="AE4006">
        <f>IF($A4006&lt;=Settings!$B$4,"до 100",IF($A4006&lt;=Settings!$B$5,"до 10 000",IF($A4006&lt;=Settings!$B$6,"до 100 000","100 000+")))</f>
        <v/>
      </c>
    </row>
    <row r="4007">
      <c r="A4007">
        <f>ROW()-1</f>
        <v/>
      </c>
      <c r="B4007">
        <f>IF($A4007&lt;=Settings!$B$4,"small_control",IF($A4007&lt;=Settings!$B$5,"medium_10k",IF($A4007&lt;=Settings!$B$6,"large_100k","extreme_1m")))</f>
        <v/>
      </c>
      <c r="C4007">
        <f>"ORD-"&amp;TEXT(QUOTIENT($A4007-1,3)+1,"0000000")</f>
        <v/>
      </c>
      <c r="D4007">
        <f>"LINE-"&amp;TEXT($A4007,"0000000")</f>
        <v/>
      </c>
      <c r="E4007" s="7">
        <f>Settings!$B$2+$A4007-1</f>
        <v/>
      </c>
      <c r="F4007" s="7">
        <f>Settings!$B$2+MOD($A4007-1,Settings!$B$7)</f>
        <v/>
      </c>
      <c r="G4007">
        <f>YEAR($F4007)</f>
        <v/>
      </c>
      <c r="H4007">
        <f>"Q"&amp;ROUNDUP(MONTH($F4007)/3,0)</f>
        <v/>
      </c>
      <c r="I4007">
        <f>MONTH($F4007)</f>
        <v/>
      </c>
      <c r="J4007">
        <f>CHOOSE(MONTH($F4007),"Январь","Февраль","Март","Апрель","Май","Июнь","Июль","Август","Сентябрь","Октябрь","Ноябрь","Декабрь")</f>
        <v/>
      </c>
      <c r="K4007">
        <f>DAY($F4007)</f>
        <v/>
      </c>
      <c r="L4007">
        <f>IF(MOD($A4007,10)&lt;7,"ФО_01_Крупный","ФО_"&amp;TEXT(MOD($A4007,8)+1,"00"))</f>
        <v/>
      </c>
      <c r="M4007">
        <f>IF($AB4007="Да","Регион_001_Крупный","Регион_"&amp;TEXT(MOD(QUOTIENT($A4007-1,20),180)+1,"000"))</f>
        <v/>
      </c>
      <c r="N4007">
        <f>IF($AB4007="Да","Город_"&amp;TEXT(MOD($A4007-1,250)+1,"0000"),"Город_"&amp;TEXT(MOD($A4007-1,3000)+1,"0000"))</f>
        <v/>
      </c>
      <c r="O4007">
        <f>IF($AB4007="Да","Холдинг_Крупный","Холдинг_"&amp;TEXT(MOD(QUOTIENT($A4007-1,10000),20)+1,"00"))</f>
        <v/>
      </c>
      <c r="P4007">
        <f>IF($AB4007="Да","Организация_Крупная","Организация_"&amp;TEXT(MOD(QUOTIENT($A4007-1,500),600)+1,"000"))</f>
        <v/>
      </c>
      <c r="Q4007">
        <f>"Отдел_"&amp;TEXT(MOD(QUOTIENT($A4007-1,50),100)+1,"000")</f>
        <v/>
      </c>
      <c r="R4007">
        <f>IF($AB4007="Да","Группа_Крупная","Группа_"&amp;TEXT(MOD(QUOTIENT($A4007-1,5000),30)+1,"00"))</f>
        <v/>
      </c>
      <c r="S4007">
        <f>IF($AB4007="Да","Категория_Крупная","Категория_"&amp;TEXT(MOD(QUOTIENT($A4007-1,500),120)+1,"000"))</f>
        <v/>
      </c>
      <c r="T4007">
        <f>IF($AB4007="Да","Подкатегория_Крупная","Подкатегория_"&amp;TEXT(MOD(QUOTIENT($A4007-1,50),300)+1,"000"))</f>
        <v/>
      </c>
      <c r="U4007">
        <f>"SKU_"&amp;TEXT($A4007,"0000000")</f>
        <v/>
      </c>
      <c r="V4007">
        <f>CHOOSE(MOD($A4007-1,4)+1,"Enterprise","SMB","Госсектор","Розница")</f>
        <v/>
      </c>
      <c r="W4007">
        <f>"Клиент_"&amp;TEXT(MOD($A4007-1,20000)+1,"00000")</f>
        <v/>
      </c>
      <c r="X4007">
        <f>CHOOSE(MOD($A4007-1,5)+1,"Портал","API","Импорт","Ручной ввод","Интеграция")</f>
        <v/>
      </c>
      <c r="Y4007" s="8">
        <f>ROUND(1000+MOD($A4007*37,90000)+IF($AB4007="Да",5000,0),2)</f>
        <v/>
      </c>
      <c r="Z4007">
        <f>1+MOD($A4007,20)</f>
        <v/>
      </c>
      <c r="AA4007" s="8">
        <f>ROUND($Y4007*(0.08+MOD($A4007,17)/100),2)</f>
        <v/>
      </c>
      <c r="AB4007">
        <f>IF(MOD($A4007,10)&lt;7,"Да","Нет")</f>
        <v/>
      </c>
      <c r="AC4007">
        <f>$R4007&amp;" / "&amp;$S4007&amp;" / "&amp;$T4007</f>
        <v/>
      </c>
      <c r="AD4007">
        <f>1</f>
        <v/>
      </c>
      <c r="AE4007">
        <f>IF($A4007&lt;=Settings!$B$4,"до 100",IF($A4007&lt;=Settings!$B$5,"до 10 000",IF($A4007&lt;=Settings!$B$6,"до 100 000","100 000+")))</f>
        <v/>
      </c>
    </row>
    <row r="4008">
      <c r="A4008">
        <f>ROW()-1</f>
        <v/>
      </c>
      <c r="B4008">
        <f>IF($A4008&lt;=Settings!$B$4,"small_control",IF($A4008&lt;=Settings!$B$5,"medium_10k",IF($A4008&lt;=Settings!$B$6,"large_100k","extreme_1m")))</f>
        <v/>
      </c>
      <c r="C4008">
        <f>"ORD-"&amp;TEXT(QUOTIENT($A4008-1,3)+1,"0000000")</f>
        <v/>
      </c>
      <c r="D4008">
        <f>"LINE-"&amp;TEXT($A4008,"0000000")</f>
        <v/>
      </c>
      <c r="E4008" s="7">
        <f>Settings!$B$2+$A4008-1</f>
        <v/>
      </c>
      <c r="F4008" s="7">
        <f>Settings!$B$2+MOD($A4008-1,Settings!$B$7)</f>
        <v/>
      </c>
      <c r="G4008">
        <f>YEAR($F4008)</f>
        <v/>
      </c>
      <c r="H4008">
        <f>"Q"&amp;ROUNDUP(MONTH($F4008)/3,0)</f>
        <v/>
      </c>
      <c r="I4008">
        <f>MONTH($F4008)</f>
        <v/>
      </c>
      <c r="J4008">
        <f>CHOOSE(MONTH($F4008),"Январь","Февраль","Март","Апрель","Май","Июнь","Июль","Август","Сентябрь","Октябрь","Ноябрь","Декабрь")</f>
        <v/>
      </c>
      <c r="K4008">
        <f>DAY($F4008)</f>
        <v/>
      </c>
      <c r="L4008">
        <f>IF(MOD($A4008,10)&lt;7,"ФО_01_Крупный","ФО_"&amp;TEXT(MOD($A4008,8)+1,"00"))</f>
        <v/>
      </c>
      <c r="M4008">
        <f>IF($AB4008="Да","Регион_001_Крупный","Регион_"&amp;TEXT(MOD(QUOTIENT($A4008-1,20),180)+1,"000"))</f>
        <v/>
      </c>
      <c r="N4008">
        <f>IF($AB4008="Да","Город_"&amp;TEXT(MOD($A4008-1,250)+1,"0000"),"Город_"&amp;TEXT(MOD($A4008-1,3000)+1,"0000"))</f>
        <v/>
      </c>
      <c r="O4008">
        <f>IF($AB4008="Да","Холдинг_Крупный","Холдинг_"&amp;TEXT(MOD(QUOTIENT($A4008-1,10000),20)+1,"00"))</f>
        <v/>
      </c>
      <c r="P4008">
        <f>IF($AB4008="Да","Организация_Крупная","Организация_"&amp;TEXT(MOD(QUOTIENT($A4008-1,500),600)+1,"000"))</f>
        <v/>
      </c>
      <c r="Q4008">
        <f>"Отдел_"&amp;TEXT(MOD(QUOTIENT($A4008-1,50),100)+1,"000")</f>
        <v/>
      </c>
      <c r="R4008">
        <f>IF($AB4008="Да","Группа_Крупная","Группа_"&amp;TEXT(MOD(QUOTIENT($A4008-1,5000),30)+1,"00"))</f>
        <v/>
      </c>
      <c r="S4008">
        <f>IF($AB4008="Да","Категория_Крупная","Категория_"&amp;TEXT(MOD(QUOTIENT($A4008-1,500),120)+1,"000"))</f>
        <v/>
      </c>
      <c r="T4008">
        <f>IF($AB4008="Да","Подкатегория_Крупная","Подкатегория_"&amp;TEXT(MOD(QUOTIENT($A4008-1,50),300)+1,"000"))</f>
        <v/>
      </c>
      <c r="U4008">
        <f>"SKU_"&amp;TEXT($A4008,"0000000")</f>
        <v/>
      </c>
      <c r="V4008">
        <f>CHOOSE(MOD($A4008-1,4)+1,"Enterprise","SMB","Госсектор","Розница")</f>
        <v/>
      </c>
      <c r="W4008">
        <f>"Клиент_"&amp;TEXT(MOD($A4008-1,20000)+1,"00000")</f>
        <v/>
      </c>
      <c r="X4008">
        <f>CHOOSE(MOD($A4008-1,5)+1,"Портал","API","Импорт","Ручной ввод","Интеграция")</f>
        <v/>
      </c>
      <c r="Y4008" s="8">
        <f>ROUND(1000+MOD($A4008*37,90000)+IF($AB4008="Да",5000,0),2)</f>
        <v/>
      </c>
      <c r="Z4008">
        <f>1+MOD($A4008,20)</f>
        <v/>
      </c>
      <c r="AA4008" s="8">
        <f>ROUND($Y4008*(0.08+MOD($A4008,17)/100),2)</f>
        <v/>
      </c>
      <c r="AB4008">
        <f>IF(MOD($A4008,10)&lt;7,"Да","Нет")</f>
        <v/>
      </c>
      <c r="AC4008">
        <f>$R4008&amp;" / "&amp;$S4008&amp;" / "&amp;$T4008</f>
        <v/>
      </c>
      <c r="AD4008">
        <f>1</f>
        <v/>
      </c>
      <c r="AE4008">
        <f>IF($A4008&lt;=Settings!$B$4,"до 100",IF($A4008&lt;=Settings!$B$5,"до 10 000",IF($A4008&lt;=Settings!$B$6,"до 100 000","100 000+")))</f>
        <v/>
      </c>
    </row>
    <row r="4009">
      <c r="A4009">
        <f>ROW()-1</f>
        <v/>
      </c>
      <c r="B4009">
        <f>IF($A4009&lt;=Settings!$B$4,"small_control",IF($A4009&lt;=Settings!$B$5,"medium_10k",IF($A4009&lt;=Settings!$B$6,"large_100k","extreme_1m")))</f>
        <v/>
      </c>
      <c r="C4009">
        <f>"ORD-"&amp;TEXT(QUOTIENT($A4009-1,3)+1,"0000000")</f>
        <v/>
      </c>
      <c r="D4009">
        <f>"LINE-"&amp;TEXT($A4009,"0000000")</f>
        <v/>
      </c>
      <c r="E4009" s="7">
        <f>Settings!$B$2+$A4009-1</f>
        <v/>
      </c>
      <c r="F4009" s="7">
        <f>Settings!$B$2+MOD($A4009-1,Settings!$B$7)</f>
        <v/>
      </c>
      <c r="G4009">
        <f>YEAR($F4009)</f>
        <v/>
      </c>
      <c r="H4009">
        <f>"Q"&amp;ROUNDUP(MONTH($F4009)/3,0)</f>
        <v/>
      </c>
      <c r="I4009">
        <f>MONTH($F4009)</f>
        <v/>
      </c>
      <c r="J4009">
        <f>CHOOSE(MONTH($F4009),"Январь","Февраль","Март","Апрель","Май","Июнь","Июль","Август","Сентябрь","Октябрь","Ноябрь","Декабрь")</f>
        <v/>
      </c>
      <c r="K4009">
        <f>DAY($F4009)</f>
        <v/>
      </c>
      <c r="L4009">
        <f>IF(MOD($A4009,10)&lt;7,"ФО_01_Крупный","ФО_"&amp;TEXT(MOD($A4009,8)+1,"00"))</f>
        <v/>
      </c>
      <c r="M4009">
        <f>IF($AB4009="Да","Регион_001_Крупный","Регион_"&amp;TEXT(MOD(QUOTIENT($A4009-1,20),180)+1,"000"))</f>
        <v/>
      </c>
      <c r="N4009">
        <f>IF($AB4009="Да","Город_"&amp;TEXT(MOD($A4009-1,250)+1,"0000"),"Город_"&amp;TEXT(MOD($A4009-1,3000)+1,"0000"))</f>
        <v/>
      </c>
      <c r="O4009">
        <f>IF($AB4009="Да","Холдинг_Крупный","Холдинг_"&amp;TEXT(MOD(QUOTIENT($A4009-1,10000),20)+1,"00"))</f>
        <v/>
      </c>
      <c r="P4009">
        <f>IF($AB4009="Да","Организация_Крупная","Организация_"&amp;TEXT(MOD(QUOTIENT($A4009-1,500),600)+1,"000"))</f>
        <v/>
      </c>
      <c r="Q4009">
        <f>"Отдел_"&amp;TEXT(MOD(QUOTIENT($A4009-1,50),100)+1,"000")</f>
        <v/>
      </c>
      <c r="R4009">
        <f>IF($AB4009="Да","Группа_Крупная","Группа_"&amp;TEXT(MOD(QUOTIENT($A4009-1,5000),30)+1,"00"))</f>
        <v/>
      </c>
      <c r="S4009">
        <f>IF($AB4009="Да","Категория_Крупная","Категория_"&amp;TEXT(MOD(QUOTIENT($A4009-1,500),120)+1,"000"))</f>
        <v/>
      </c>
      <c r="T4009">
        <f>IF($AB4009="Да","Подкатегория_Крупная","Подкатегория_"&amp;TEXT(MOD(QUOTIENT($A4009-1,50),300)+1,"000"))</f>
        <v/>
      </c>
      <c r="U4009">
        <f>"SKU_"&amp;TEXT($A4009,"0000000")</f>
        <v/>
      </c>
      <c r="V4009">
        <f>CHOOSE(MOD($A4009-1,4)+1,"Enterprise","SMB","Госсектор","Розница")</f>
        <v/>
      </c>
      <c r="W4009">
        <f>"Клиент_"&amp;TEXT(MOD($A4009-1,20000)+1,"00000")</f>
        <v/>
      </c>
      <c r="X4009">
        <f>CHOOSE(MOD($A4009-1,5)+1,"Портал","API","Импорт","Ручной ввод","Интеграция")</f>
        <v/>
      </c>
      <c r="Y4009" s="8">
        <f>ROUND(1000+MOD($A4009*37,90000)+IF($AB4009="Да",5000,0),2)</f>
        <v/>
      </c>
      <c r="Z4009">
        <f>1+MOD($A4009,20)</f>
        <v/>
      </c>
      <c r="AA4009" s="8">
        <f>ROUND($Y4009*(0.08+MOD($A4009,17)/100),2)</f>
        <v/>
      </c>
      <c r="AB4009">
        <f>IF(MOD($A4009,10)&lt;7,"Да","Нет")</f>
        <v/>
      </c>
      <c r="AC4009">
        <f>$R4009&amp;" / "&amp;$S4009&amp;" / "&amp;$T4009</f>
        <v/>
      </c>
      <c r="AD4009">
        <f>1</f>
        <v/>
      </c>
      <c r="AE4009">
        <f>IF($A4009&lt;=Settings!$B$4,"до 100",IF($A4009&lt;=Settings!$B$5,"до 10 000",IF($A4009&lt;=Settings!$B$6,"до 100 000","100 000+")))</f>
        <v/>
      </c>
    </row>
    <row r="4010">
      <c r="A4010">
        <f>ROW()-1</f>
        <v/>
      </c>
      <c r="B4010">
        <f>IF($A4010&lt;=Settings!$B$4,"small_control",IF($A4010&lt;=Settings!$B$5,"medium_10k",IF($A4010&lt;=Settings!$B$6,"large_100k","extreme_1m")))</f>
        <v/>
      </c>
      <c r="C4010">
        <f>"ORD-"&amp;TEXT(QUOTIENT($A4010-1,3)+1,"0000000")</f>
        <v/>
      </c>
      <c r="D4010">
        <f>"LINE-"&amp;TEXT($A4010,"0000000")</f>
        <v/>
      </c>
      <c r="E4010" s="7">
        <f>Settings!$B$2+$A4010-1</f>
        <v/>
      </c>
      <c r="F4010" s="7">
        <f>Settings!$B$2+MOD($A4010-1,Settings!$B$7)</f>
        <v/>
      </c>
      <c r="G4010">
        <f>YEAR($F4010)</f>
        <v/>
      </c>
      <c r="H4010">
        <f>"Q"&amp;ROUNDUP(MONTH($F4010)/3,0)</f>
        <v/>
      </c>
      <c r="I4010">
        <f>MONTH($F4010)</f>
        <v/>
      </c>
      <c r="J4010">
        <f>CHOOSE(MONTH($F4010),"Январь","Февраль","Март","Апрель","Май","Июнь","Июль","Август","Сентябрь","Октябрь","Ноябрь","Декабрь")</f>
        <v/>
      </c>
      <c r="K4010">
        <f>DAY($F4010)</f>
        <v/>
      </c>
      <c r="L4010">
        <f>IF(MOD($A4010,10)&lt;7,"ФО_01_Крупный","ФО_"&amp;TEXT(MOD($A4010,8)+1,"00"))</f>
        <v/>
      </c>
      <c r="M4010">
        <f>IF($AB4010="Да","Регион_001_Крупный","Регион_"&amp;TEXT(MOD(QUOTIENT($A4010-1,20),180)+1,"000"))</f>
        <v/>
      </c>
      <c r="N4010">
        <f>IF($AB4010="Да","Город_"&amp;TEXT(MOD($A4010-1,250)+1,"0000"),"Город_"&amp;TEXT(MOD($A4010-1,3000)+1,"0000"))</f>
        <v/>
      </c>
      <c r="O4010">
        <f>IF($AB4010="Да","Холдинг_Крупный","Холдинг_"&amp;TEXT(MOD(QUOTIENT($A4010-1,10000),20)+1,"00"))</f>
        <v/>
      </c>
      <c r="P4010">
        <f>IF($AB4010="Да","Организация_Крупная","Организация_"&amp;TEXT(MOD(QUOTIENT($A4010-1,500),600)+1,"000"))</f>
        <v/>
      </c>
      <c r="Q4010">
        <f>"Отдел_"&amp;TEXT(MOD(QUOTIENT($A4010-1,50),100)+1,"000")</f>
        <v/>
      </c>
      <c r="R4010">
        <f>IF($AB4010="Да","Группа_Крупная","Группа_"&amp;TEXT(MOD(QUOTIENT($A4010-1,5000),30)+1,"00"))</f>
        <v/>
      </c>
      <c r="S4010">
        <f>IF($AB4010="Да","Категория_Крупная","Категория_"&amp;TEXT(MOD(QUOTIENT($A4010-1,500),120)+1,"000"))</f>
        <v/>
      </c>
      <c r="T4010">
        <f>IF($AB4010="Да","Подкатегория_Крупная","Подкатегория_"&amp;TEXT(MOD(QUOTIENT($A4010-1,50),300)+1,"000"))</f>
        <v/>
      </c>
      <c r="U4010">
        <f>"SKU_"&amp;TEXT($A4010,"0000000")</f>
        <v/>
      </c>
      <c r="V4010">
        <f>CHOOSE(MOD($A4010-1,4)+1,"Enterprise","SMB","Госсектор","Розница")</f>
        <v/>
      </c>
      <c r="W4010">
        <f>"Клиент_"&amp;TEXT(MOD($A4010-1,20000)+1,"00000")</f>
        <v/>
      </c>
      <c r="X4010">
        <f>CHOOSE(MOD($A4010-1,5)+1,"Портал","API","Импорт","Ручной ввод","Интеграция")</f>
        <v/>
      </c>
      <c r="Y4010" s="8">
        <f>ROUND(1000+MOD($A4010*37,90000)+IF($AB4010="Да",5000,0),2)</f>
        <v/>
      </c>
      <c r="Z4010">
        <f>1+MOD($A4010,20)</f>
        <v/>
      </c>
      <c r="AA4010" s="8">
        <f>ROUND($Y4010*(0.08+MOD($A4010,17)/100),2)</f>
        <v/>
      </c>
      <c r="AB4010">
        <f>IF(MOD($A4010,10)&lt;7,"Да","Нет")</f>
        <v/>
      </c>
      <c r="AC4010">
        <f>$R4010&amp;" / "&amp;$S4010&amp;" / "&amp;$T4010</f>
        <v/>
      </c>
      <c r="AD4010">
        <f>1</f>
        <v/>
      </c>
      <c r="AE4010">
        <f>IF($A4010&lt;=Settings!$B$4,"до 100",IF($A4010&lt;=Settings!$B$5,"до 10 000",IF($A4010&lt;=Settings!$B$6,"до 100 000","100 000+")))</f>
        <v/>
      </c>
    </row>
    <row r="4011">
      <c r="A4011">
        <f>ROW()-1</f>
        <v/>
      </c>
      <c r="B4011">
        <f>IF($A4011&lt;=Settings!$B$4,"small_control",IF($A4011&lt;=Settings!$B$5,"medium_10k",IF($A4011&lt;=Settings!$B$6,"large_100k","extreme_1m")))</f>
        <v/>
      </c>
      <c r="C4011">
        <f>"ORD-"&amp;TEXT(QUOTIENT($A4011-1,3)+1,"0000000")</f>
        <v/>
      </c>
      <c r="D4011">
        <f>"LINE-"&amp;TEXT($A4011,"0000000")</f>
        <v/>
      </c>
      <c r="E4011" s="7">
        <f>Settings!$B$2+$A4011-1</f>
        <v/>
      </c>
      <c r="F4011" s="7">
        <f>Settings!$B$2+MOD($A4011-1,Settings!$B$7)</f>
        <v/>
      </c>
      <c r="G4011">
        <f>YEAR($F4011)</f>
        <v/>
      </c>
      <c r="H4011">
        <f>"Q"&amp;ROUNDUP(MONTH($F4011)/3,0)</f>
        <v/>
      </c>
      <c r="I4011">
        <f>MONTH($F4011)</f>
        <v/>
      </c>
      <c r="J4011">
        <f>CHOOSE(MONTH($F4011),"Январь","Февраль","Март","Апрель","Май","Июнь","Июль","Август","Сентябрь","Октябрь","Ноябрь","Декабрь")</f>
        <v/>
      </c>
      <c r="K4011">
        <f>DAY($F4011)</f>
        <v/>
      </c>
      <c r="L4011">
        <f>IF(MOD($A4011,10)&lt;7,"ФО_01_Крупный","ФО_"&amp;TEXT(MOD($A4011,8)+1,"00"))</f>
        <v/>
      </c>
      <c r="M4011">
        <f>IF($AB4011="Да","Регион_001_Крупный","Регион_"&amp;TEXT(MOD(QUOTIENT($A4011-1,20),180)+1,"000"))</f>
        <v/>
      </c>
      <c r="N4011">
        <f>IF($AB4011="Да","Город_"&amp;TEXT(MOD($A4011-1,250)+1,"0000"),"Город_"&amp;TEXT(MOD($A4011-1,3000)+1,"0000"))</f>
        <v/>
      </c>
      <c r="O4011">
        <f>IF($AB4011="Да","Холдинг_Крупный","Холдинг_"&amp;TEXT(MOD(QUOTIENT($A4011-1,10000),20)+1,"00"))</f>
        <v/>
      </c>
      <c r="P4011">
        <f>IF($AB4011="Да","Организация_Крупная","Организация_"&amp;TEXT(MOD(QUOTIENT($A4011-1,500),600)+1,"000"))</f>
        <v/>
      </c>
      <c r="Q4011">
        <f>"Отдел_"&amp;TEXT(MOD(QUOTIENT($A4011-1,50),100)+1,"000")</f>
        <v/>
      </c>
      <c r="R4011">
        <f>IF($AB4011="Да","Группа_Крупная","Группа_"&amp;TEXT(MOD(QUOTIENT($A4011-1,5000),30)+1,"00"))</f>
        <v/>
      </c>
      <c r="S4011">
        <f>IF($AB4011="Да","Категория_Крупная","Категория_"&amp;TEXT(MOD(QUOTIENT($A4011-1,500),120)+1,"000"))</f>
        <v/>
      </c>
      <c r="T4011">
        <f>IF($AB4011="Да","Подкатегория_Крупная","Подкатегория_"&amp;TEXT(MOD(QUOTIENT($A4011-1,50),300)+1,"000"))</f>
        <v/>
      </c>
      <c r="U4011">
        <f>"SKU_"&amp;TEXT($A4011,"0000000")</f>
        <v/>
      </c>
      <c r="V4011">
        <f>CHOOSE(MOD($A4011-1,4)+1,"Enterprise","SMB","Госсектор","Розница")</f>
        <v/>
      </c>
      <c r="W4011">
        <f>"Клиент_"&amp;TEXT(MOD($A4011-1,20000)+1,"00000")</f>
        <v/>
      </c>
      <c r="X4011">
        <f>CHOOSE(MOD($A4011-1,5)+1,"Портал","API","Импорт","Ручной ввод","Интеграция")</f>
        <v/>
      </c>
      <c r="Y4011" s="8">
        <f>ROUND(1000+MOD($A4011*37,90000)+IF($AB4011="Да",5000,0),2)</f>
        <v/>
      </c>
      <c r="Z4011">
        <f>1+MOD($A4011,20)</f>
        <v/>
      </c>
      <c r="AA4011" s="8">
        <f>ROUND($Y4011*(0.08+MOD($A4011,17)/100),2)</f>
        <v/>
      </c>
      <c r="AB4011">
        <f>IF(MOD($A4011,10)&lt;7,"Да","Нет")</f>
        <v/>
      </c>
      <c r="AC4011">
        <f>$R4011&amp;" / "&amp;$S4011&amp;" / "&amp;$T4011</f>
        <v/>
      </c>
      <c r="AD4011">
        <f>1</f>
        <v/>
      </c>
      <c r="AE4011">
        <f>IF($A4011&lt;=Settings!$B$4,"до 100",IF($A4011&lt;=Settings!$B$5,"до 10 000",IF($A4011&lt;=Settings!$B$6,"до 100 000","100 000+")))</f>
        <v/>
      </c>
    </row>
    <row r="4012">
      <c r="A4012">
        <f>ROW()-1</f>
        <v/>
      </c>
      <c r="B4012">
        <f>IF($A4012&lt;=Settings!$B$4,"small_control",IF($A4012&lt;=Settings!$B$5,"medium_10k",IF($A4012&lt;=Settings!$B$6,"large_100k","extreme_1m")))</f>
        <v/>
      </c>
      <c r="C4012">
        <f>"ORD-"&amp;TEXT(QUOTIENT($A4012-1,3)+1,"0000000")</f>
        <v/>
      </c>
      <c r="D4012">
        <f>"LINE-"&amp;TEXT($A4012,"0000000")</f>
        <v/>
      </c>
      <c r="E4012" s="7">
        <f>Settings!$B$2+$A4012-1</f>
        <v/>
      </c>
      <c r="F4012" s="7">
        <f>Settings!$B$2+MOD($A4012-1,Settings!$B$7)</f>
        <v/>
      </c>
      <c r="G4012">
        <f>YEAR($F4012)</f>
        <v/>
      </c>
      <c r="H4012">
        <f>"Q"&amp;ROUNDUP(MONTH($F4012)/3,0)</f>
        <v/>
      </c>
      <c r="I4012">
        <f>MONTH($F4012)</f>
        <v/>
      </c>
      <c r="J4012">
        <f>CHOOSE(MONTH($F4012),"Январь","Февраль","Март","Апрель","Май","Июнь","Июль","Август","Сентябрь","Октябрь","Ноябрь","Декабрь")</f>
        <v/>
      </c>
      <c r="K4012">
        <f>DAY($F4012)</f>
        <v/>
      </c>
      <c r="L4012">
        <f>IF(MOD($A4012,10)&lt;7,"ФО_01_Крупный","ФО_"&amp;TEXT(MOD($A4012,8)+1,"00"))</f>
        <v/>
      </c>
      <c r="M4012">
        <f>IF($AB4012="Да","Регион_001_Крупный","Регион_"&amp;TEXT(MOD(QUOTIENT($A4012-1,20),180)+1,"000"))</f>
        <v/>
      </c>
      <c r="N4012">
        <f>IF($AB4012="Да","Город_"&amp;TEXT(MOD($A4012-1,250)+1,"0000"),"Город_"&amp;TEXT(MOD($A4012-1,3000)+1,"0000"))</f>
        <v/>
      </c>
      <c r="O4012">
        <f>IF($AB4012="Да","Холдинг_Крупный","Холдинг_"&amp;TEXT(MOD(QUOTIENT($A4012-1,10000),20)+1,"00"))</f>
        <v/>
      </c>
      <c r="P4012">
        <f>IF($AB4012="Да","Организация_Крупная","Организация_"&amp;TEXT(MOD(QUOTIENT($A4012-1,500),600)+1,"000"))</f>
        <v/>
      </c>
      <c r="Q4012">
        <f>"Отдел_"&amp;TEXT(MOD(QUOTIENT($A4012-1,50),100)+1,"000")</f>
        <v/>
      </c>
      <c r="R4012">
        <f>IF($AB4012="Да","Группа_Крупная","Группа_"&amp;TEXT(MOD(QUOTIENT($A4012-1,5000),30)+1,"00"))</f>
        <v/>
      </c>
      <c r="S4012">
        <f>IF($AB4012="Да","Категория_Крупная","Категория_"&amp;TEXT(MOD(QUOTIENT($A4012-1,500),120)+1,"000"))</f>
        <v/>
      </c>
      <c r="T4012">
        <f>IF($AB4012="Да","Подкатегория_Крупная","Подкатегория_"&amp;TEXT(MOD(QUOTIENT($A4012-1,50),300)+1,"000"))</f>
        <v/>
      </c>
      <c r="U4012">
        <f>"SKU_"&amp;TEXT($A4012,"0000000")</f>
        <v/>
      </c>
      <c r="V4012">
        <f>CHOOSE(MOD($A4012-1,4)+1,"Enterprise","SMB","Госсектор","Розница")</f>
        <v/>
      </c>
      <c r="W4012">
        <f>"Клиент_"&amp;TEXT(MOD($A4012-1,20000)+1,"00000")</f>
        <v/>
      </c>
      <c r="X4012">
        <f>CHOOSE(MOD($A4012-1,5)+1,"Портал","API","Импорт","Ручной ввод","Интеграция")</f>
        <v/>
      </c>
      <c r="Y4012" s="8">
        <f>ROUND(1000+MOD($A4012*37,90000)+IF($AB4012="Да",5000,0),2)</f>
        <v/>
      </c>
      <c r="Z4012">
        <f>1+MOD($A4012,20)</f>
        <v/>
      </c>
      <c r="AA4012" s="8">
        <f>ROUND($Y4012*(0.08+MOD($A4012,17)/100),2)</f>
        <v/>
      </c>
      <c r="AB4012">
        <f>IF(MOD($A4012,10)&lt;7,"Да","Нет")</f>
        <v/>
      </c>
      <c r="AC4012">
        <f>$R4012&amp;" / "&amp;$S4012&amp;" / "&amp;$T4012</f>
        <v/>
      </c>
      <c r="AD4012">
        <f>1</f>
        <v/>
      </c>
      <c r="AE4012">
        <f>IF($A4012&lt;=Settings!$B$4,"до 100",IF($A4012&lt;=Settings!$B$5,"до 10 000",IF($A4012&lt;=Settings!$B$6,"до 100 000","100 000+")))</f>
        <v/>
      </c>
    </row>
    <row r="4013">
      <c r="A4013">
        <f>ROW()-1</f>
        <v/>
      </c>
      <c r="B4013">
        <f>IF($A4013&lt;=Settings!$B$4,"small_control",IF($A4013&lt;=Settings!$B$5,"medium_10k",IF($A4013&lt;=Settings!$B$6,"large_100k","extreme_1m")))</f>
        <v/>
      </c>
      <c r="C4013">
        <f>"ORD-"&amp;TEXT(QUOTIENT($A4013-1,3)+1,"0000000")</f>
        <v/>
      </c>
      <c r="D4013">
        <f>"LINE-"&amp;TEXT($A4013,"0000000")</f>
        <v/>
      </c>
      <c r="E4013" s="7">
        <f>Settings!$B$2+$A4013-1</f>
        <v/>
      </c>
      <c r="F4013" s="7">
        <f>Settings!$B$2+MOD($A4013-1,Settings!$B$7)</f>
        <v/>
      </c>
      <c r="G4013">
        <f>YEAR($F4013)</f>
        <v/>
      </c>
      <c r="H4013">
        <f>"Q"&amp;ROUNDUP(MONTH($F4013)/3,0)</f>
        <v/>
      </c>
      <c r="I4013">
        <f>MONTH($F4013)</f>
        <v/>
      </c>
      <c r="J4013">
        <f>CHOOSE(MONTH($F4013),"Январь","Февраль","Март","Апрель","Май","Июнь","Июль","Август","Сентябрь","Октябрь","Ноябрь","Декабрь")</f>
        <v/>
      </c>
      <c r="K4013">
        <f>DAY($F4013)</f>
        <v/>
      </c>
      <c r="L4013">
        <f>IF(MOD($A4013,10)&lt;7,"ФО_01_Крупный","ФО_"&amp;TEXT(MOD($A4013,8)+1,"00"))</f>
        <v/>
      </c>
      <c r="M4013">
        <f>IF($AB4013="Да","Регион_001_Крупный","Регион_"&amp;TEXT(MOD(QUOTIENT($A4013-1,20),180)+1,"000"))</f>
        <v/>
      </c>
      <c r="N4013">
        <f>IF($AB4013="Да","Город_"&amp;TEXT(MOD($A4013-1,250)+1,"0000"),"Город_"&amp;TEXT(MOD($A4013-1,3000)+1,"0000"))</f>
        <v/>
      </c>
      <c r="O4013">
        <f>IF($AB4013="Да","Холдинг_Крупный","Холдинг_"&amp;TEXT(MOD(QUOTIENT($A4013-1,10000),20)+1,"00"))</f>
        <v/>
      </c>
      <c r="P4013">
        <f>IF($AB4013="Да","Организация_Крупная","Организация_"&amp;TEXT(MOD(QUOTIENT($A4013-1,500),600)+1,"000"))</f>
        <v/>
      </c>
      <c r="Q4013">
        <f>"Отдел_"&amp;TEXT(MOD(QUOTIENT($A4013-1,50),100)+1,"000")</f>
        <v/>
      </c>
      <c r="R4013">
        <f>IF($AB4013="Да","Группа_Крупная","Группа_"&amp;TEXT(MOD(QUOTIENT($A4013-1,5000),30)+1,"00"))</f>
        <v/>
      </c>
      <c r="S4013">
        <f>IF($AB4013="Да","Категория_Крупная","Категория_"&amp;TEXT(MOD(QUOTIENT($A4013-1,500),120)+1,"000"))</f>
        <v/>
      </c>
      <c r="T4013">
        <f>IF($AB4013="Да","Подкатегория_Крупная","Подкатегория_"&amp;TEXT(MOD(QUOTIENT($A4013-1,50),300)+1,"000"))</f>
        <v/>
      </c>
      <c r="U4013">
        <f>"SKU_"&amp;TEXT($A4013,"0000000")</f>
        <v/>
      </c>
      <c r="V4013">
        <f>CHOOSE(MOD($A4013-1,4)+1,"Enterprise","SMB","Госсектор","Розница")</f>
        <v/>
      </c>
      <c r="W4013">
        <f>"Клиент_"&amp;TEXT(MOD($A4013-1,20000)+1,"00000")</f>
        <v/>
      </c>
      <c r="X4013">
        <f>CHOOSE(MOD($A4013-1,5)+1,"Портал","API","Импорт","Ручной ввод","Интеграция")</f>
        <v/>
      </c>
      <c r="Y4013" s="8">
        <f>ROUND(1000+MOD($A4013*37,90000)+IF($AB4013="Да",5000,0),2)</f>
        <v/>
      </c>
      <c r="Z4013">
        <f>1+MOD($A4013,20)</f>
        <v/>
      </c>
      <c r="AA4013" s="8">
        <f>ROUND($Y4013*(0.08+MOD($A4013,17)/100),2)</f>
        <v/>
      </c>
      <c r="AB4013">
        <f>IF(MOD($A4013,10)&lt;7,"Да","Нет")</f>
        <v/>
      </c>
      <c r="AC4013">
        <f>$R4013&amp;" / "&amp;$S4013&amp;" / "&amp;$T4013</f>
        <v/>
      </c>
      <c r="AD4013">
        <f>1</f>
        <v/>
      </c>
      <c r="AE4013">
        <f>IF($A4013&lt;=Settings!$B$4,"до 100",IF($A4013&lt;=Settings!$B$5,"до 10 000",IF($A4013&lt;=Settings!$B$6,"до 100 000","100 000+")))</f>
        <v/>
      </c>
    </row>
    <row r="4014">
      <c r="A4014">
        <f>ROW()-1</f>
        <v/>
      </c>
      <c r="B4014">
        <f>IF($A4014&lt;=Settings!$B$4,"small_control",IF($A4014&lt;=Settings!$B$5,"medium_10k",IF($A4014&lt;=Settings!$B$6,"large_100k","extreme_1m")))</f>
        <v/>
      </c>
      <c r="C4014">
        <f>"ORD-"&amp;TEXT(QUOTIENT($A4014-1,3)+1,"0000000")</f>
        <v/>
      </c>
      <c r="D4014">
        <f>"LINE-"&amp;TEXT($A4014,"0000000")</f>
        <v/>
      </c>
      <c r="E4014" s="7">
        <f>Settings!$B$2+$A4014-1</f>
        <v/>
      </c>
      <c r="F4014" s="7">
        <f>Settings!$B$2+MOD($A4014-1,Settings!$B$7)</f>
        <v/>
      </c>
      <c r="G4014">
        <f>YEAR($F4014)</f>
        <v/>
      </c>
      <c r="H4014">
        <f>"Q"&amp;ROUNDUP(MONTH($F4014)/3,0)</f>
        <v/>
      </c>
      <c r="I4014">
        <f>MONTH($F4014)</f>
        <v/>
      </c>
      <c r="J4014">
        <f>CHOOSE(MONTH($F4014),"Январь","Февраль","Март","Апрель","Май","Июнь","Июль","Август","Сентябрь","Октябрь","Ноябрь","Декабрь")</f>
        <v/>
      </c>
      <c r="K4014">
        <f>DAY($F4014)</f>
        <v/>
      </c>
      <c r="L4014">
        <f>IF(MOD($A4014,10)&lt;7,"ФО_01_Крупный","ФО_"&amp;TEXT(MOD($A4014,8)+1,"00"))</f>
        <v/>
      </c>
      <c r="M4014">
        <f>IF($AB4014="Да","Регион_001_Крупный","Регион_"&amp;TEXT(MOD(QUOTIENT($A4014-1,20),180)+1,"000"))</f>
        <v/>
      </c>
      <c r="N4014">
        <f>IF($AB4014="Да","Город_"&amp;TEXT(MOD($A4014-1,250)+1,"0000"),"Город_"&amp;TEXT(MOD($A4014-1,3000)+1,"0000"))</f>
        <v/>
      </c>
      <c r="O4014">
        <f>IF($AB4014="Да","Холдинг_Крупный","Холдинг_"&amp;TEXT(MOD(QUOTIENT($A4014-1,10000),20)+1,"00"))</f>
        <v/>
      </c>
      <c r="P4014">
        <f>IF($AB4014="Да","Организация_Крупная","Организация_"&amp;TEXT(MOD(QUOTIENT($A4014-1,500),600)+1,"000"))</f>
        <v/>
      </c>
      <c r="Q4014">
        <f>"Отдел_"&amp;TEXT(MOD(QUOTIENT($A4014-1,50),100)+1,"000")</f>
        <v/>
      </c>
      <c r="R4014">
        <f>IF($AB4014="Да","Группа_Крупная","Группа_"&amp;TEXT(MOD(QUOTIENT($A4014-1,5000),30)+1,"00"))</f>
        <v/>
      </c>
      <c r="S4014">
        <f>IF($AB4014="Да","Категория_Крупная","Категория_"&amp;TEXT(MOD(QUOTIENT($A4014-1,500),120)+1,"000"))</f>
        <v/>
      </c>
      <c r="T4014">
        <f>IF($AB4014="Да","Подкатегория_Крупная","Подкатегория_"&amp;TEXT(MOD(QUOTIENT($A4014-1,50),300)+1,"000"))</f>
        <v/>
      </c>
      <c r="U4014">
        <f>"SKU_"&amp;TEXT($A4014,"0000000")</f>
        <v/>
      </c>
      <c r="V4014">
        <f>CHOOSE(MOD($A4014-1,4)+1,"Enterprise","SMB","Госсектор","Розница")</f>
        <v/>
      </c>
      <c r="W4014">
        <f>"Клиент_"&amp;TEXT(MOD($A4014-1,20000)+1,"00000")</f>
        <v/>
      </c>
      <c r="X4014">
        <f>CHOOSE(MOD($A4014-1,5)+1,"Портал","API","Импорт","Ручной ввод","Интеграция")</f>
        <v/>
      </c>
      <c r="Y4014" s="8">
        <f>ROUND(1000+MOD($A4014*37,90000)+IF($AB4014="Да",5000,0),2)</f>
        <v/>
      </c>
      <c r="Z4014">
        <f>1+MOD($A4014,20)</f>
        <v/>
      </c>
      <c r="AA4014" s="8">
        <f>ROUND($Y4014*(0.08+MOD($A4014,17)/100),2)</f>
        <v/>
      </c>
      <c r="AB4014">
        <f>IF(MOD($A4014,10)&lt;7,"Да","Нет")</f>
        <v/>
      </c>
      <c r="AC4014">
        <f>$R4014&amp;" / "&amp;$S4014&amp;" / "&amp;$T4014</f>
        <v/>
      </c>
      <c r="AD4014">
        <f>1</f>
        <v/>
      </c>
      <c r="AE4014">
        <f>IF($A4014&lt;=Settings!$B$4,"до 100",IF($A4014&lt;=Settings!$B$5,"до 10 000",IF($A4014&lt;=Settings!$B$6,"до 100 000","100 000+")))</f>
        <v/>
      </c>
    </row>
    <row r="4015">
      <c r="A4015">
        <f>ROW()-1</f>
        <v/>
      </c>
      <c r="B4015">
        <f>IF($A4015&lt;=Settings!$B$4,"small_control",IF($A4015&lt;=Settings!$B$5,"medium_10k",IF($A4015&lt;=Settings!$B$6,"large_100k","extreme_1m")))</f>
        <v/>
      </c>
      <c r="C4015">
        <f>"ORD-"&amp;TEXT(QUOTIENT($A4015-1,3)+1,"0000000")</f>
        <v/>
      </c>
      <c r="D4015">
        <f>"LINE-"&amp;TEXT($A4015,"0000000")</f>
        <v/>
      </c>
      <c r="E4015" s="7">
        <f>Settings!$B$2+$A4015-1</f>
        <v/>
      </c>
      <c r="F4015" s="7">
        <f>Settings!$B$2+MOD($A4015-1,Settings!$B$7)</f>
        <v/>
      </c>
      <c r="G4015">
        <f>YEAR($F4015)</f>
        <v/>
      </c>
      <c r="H4015">
        <f>"Q"&amp;ROUNDUP(MONTH($F4015)/3,0)</f>
        <v/>
      </c>
      <c r="I4015">
        <f>MONTH($F4015)</f>
        <v/>
      </c>
      <c r="J4015">
        <f>CHOOSE(MONTH($F4015),"Январь","Февраль","Март","Апрель","Май","Июнь","Июль","Август","Сентябрь","Октябрь","Ноябрь","Декабрь")</f>
        <v/>
      </c>
      <c r="K4015">
        <f>DAY($F4015)</f>
        <v/>
      </c>
      <c r="L4015">
        <f>IF(MOD($A4015,10)&lt;7,"ФО_01_Крупный","ФО_"&amp;TEXT(MOD($A4015,8)+1,"00"))</f>
        <v/>
      </c>
      <c r="M4015">
        <f>IF($AB4015="Да","Регион_001_Крупный","Регион_"&amp;TEXT(MOD(QUOTIENT($A4015-1,20),180)+1,"000"))</f>
        <v/>
      </c>
      <c r="N4015">
        <f>IF($AB4015="Да","Город_"&amp;TEXT(MOD($A4015-1,250)+1,"0000"),"Город_"&amp;TEXT(MOD($A4015-1,3000)+1,"0000"))</f>
        <v/>
      </c>
      <c r="O4015">
        <f>IF($AB4015="Да","Холдинг_Крупный","Холдинг_"&amp;TEXT(MOD(QUOTIENT($A4015-1,10000),20)+1,"00"))</f>
        <v/>
      </c>
      <c r="P4015">
        <f>IF($AB4015="Да","Организация_Крупная","Организация_"&amp;TEXT(MOD(QUOTIENT($A4015-1,500),600)+1,"000"))</f>
        <v/>
      </c>
      <c r="Q4015">
        <f>"Отдел_"&amp;TEXT(MOD(QUOTIENT($A4015-1,50),100)+1,"000")</f>
        <v/>
      </c>
      <c r="R4015">
        <f>IF($AB4015="Да","Группа_Крупная","Группа_"&amp;TEXT(MOD(QUOTIENT($A4015-1,5000),30)+1,"00"))</f>
        <v/>
      </c>
      <c r="S4015">
        <f>IF($AB4015="Да","Категория_Крупная","Категория_"&amp;TEXT(MOD(QUOTIENT($A4015-1,500),120)+1,"000"))</f>
        <v/>
      </c>
      <c r="T4015">
        <f>IF($AB4015="Да","Подкатегория_Крупная","Подкатегория_"&amp;TEXT(MOD(QUOTIENT($A4015-1,50),300)+1,"000"))</f>
        <v/>
      </c>
      <c r="U4015">
        <f>"SKU_"&amp;TEXT($A4015,"0000000")</f>
        <v/>
      </c>
      <c r="V4015">
        <f>CHOOSE(MOD($A4015-1,4)+1,"Enterprise","SMB","Госсектор","Розница")</f>
        <v/>
      </c>
      <c r="W4015">
        <f>"Клиент_"&amp;TEXT(MOD($A4015-1,20000)+1,"00000")</f>
        <v/>
      </c>
      <c r="X4015">
        <f>CHOOSE(MOD($A4015-1,5)+1,"Портал","API","Импорт","Ручной ввод","Интеграция")</f>
        <v/>
      </c>
      <c r="Y4015" s="8">
        <f>ROUND(1000+MOD($A4015*37,90000)+IF($AB4015="Да",5000,0),2)</f>
        <v/>
      </c>
      <c r="Z4015">
        <f>1+MOD($A4015,20)</f>
        <v/>
      </c>
      <c r="AA4015" s="8">
        <f>ROUND($Y4015*(0.08+MOD($A4015,17)/100),2)</f>
        <v/>
      </c>
      <c r="AB4015">
        <f>IF(MOD($A4015,10)&lt;7,"Да","Нет")</f>
        <v/>
      </c>
      <c r="AC4015">
        <f>$R4015&amp;" / "&amp;$S4015&amp;" / "&amp;$T4015</f>
        <v/>
      </c>
      <c r="AD4015">
        <f>1</f>
        <v/>
      </c>
      <c r="AE4015">
        <f>IF($A4015&lt;=Settings!$B$4,"до 100",IF($A4015&lt;=Settings!$B$5,"до 10 000",IF($A4015&lt;=Settings!$B$6,"до 100 000","100 000+")))</f>
        <v/>
      </c>
    </row>
    <row r="4016">
      <c r="A4016">
        <f>ROW()-1</f>
        <v/>
      </c>
      <c r="B4016">
        <f>IF($A4016&lt;=Settings!$B$4,"small_control",IF($A4016&lt;=Settings!$B$5,"medium_10k",IF($A4016&lt;=Settings!$B$6,"large_100k","extreme_1m")))</f>
        <v/>
      </c>
      <c r="C4016">
        <f>"ORD-"&amp;TEXT(QUOTIENT($A4016-1,3)+1,"0000000")</f>
        <v/>
      </c>
      <c r="D4016">
        <f>"LINE-"&amp;TEXT($A4016,"0000000")</f>
        <v/>
      </c>
      <c r="E4016" s="7">
        <f>Settings!$B$2+$A4016-1</f>
        <v/>
      </c>
      <c r="F4016" s="7">
        <f>Settings!$B$2+MOD($A4016-1,Settings!$B$7)</f>
        <v/>
      </c>
      <c r="G4016">
        <f>YEAR($F4016)</f>
        <v/>
      </c>
      <c r="H4016">
        <f>"Q"&amp;ROUNDUP(MONTH($F4016)/3,0)</f>
        <v/>
      </c>
      <c r="I4016">
        <f>MONTH($F4016)</f>
        <v/>
      </c>
      <c r="J4016">
        <f>CHOOSE(MONTH($F4016),"Январь","Февраль","Март","Апрель","Май","Июнь","Июль","Август","Сентябрь","Октябрь","Ноябрь","Декабрь")</f>
        <v/>
      </c>
      <c r="K4016">
        <f>DAY($F4016)</f>
        <v/>
      </c>
      <c r="L4016">
        <f>IF(MOD($A4016,10)&lt;7,"ФО_01_Крупный","ФО_"&amp;TEXT(MOD($A4016,8)+1,"00"))</f>
        <v/>
      </c>
      <c r="M4016">
        <f>IF($AB4016="Да","Регион_001_Крупный","Регион_"&amp;TEXT(MOD(QUOTIENT($A4016-1,20),180)+1,"000"))</f>
        <v/>
      </c>
      <c r="N4016">
        <f>IF($AB4016="Да","Город_"&amp;TEXT(MOD($A4016-1,250)+1,"0000"),"Город_"&amp;TEXT(MOD($A4016-1,3000)+1,"0000"))</f>
        <v/>
      </c>
      <c r="O4016">
        <f>IF($AB4016="Да","Холдинг_Крупный","Холдинг_"&amp;TEXT(MOD(QUOTIENT($A4016-1,10000),20)+1,"00"))</f>
        <v/>
      </c>
      <c r="P4016">
        <f>IF($AB4016="Да","Организация_Крупная","Организация_"&amp;TEXT(MOD(QUOTIENT($A4016-1,500),600)+1,"000"))</f>
        <v/>
      </c>
      <c r="Q4016">
        <f>"Отдел_"&amp;TEXT(MOD(QUOTIENT($A4016-1,50),100)+1,"000")</f>
        <v/>
      </c>
      <c r="R4016">
        <f>IF($AB4016="Да","Группа_Крупная","Группа_"&amp;TEXT(MOD(QUOTIENT($A4016-1,5000),30)+1,"00"))</f>
        <v/>
      </c>
      <c r="S4016">
        <f>IF($AB4016="Да","Категория_Крупная","Категория_"&amp;TEXT(MOD(QUOTIENT($A4016-1,500),120)+1,"000"))</f>
        <v/>
      </c>
      <c r="T4016">
        <f>IF($AB4016="Да","Подкатегория_Крупная","Подкатегория_"&amp;TEXT(MOD(QUOTIENT($A4016-1,50),300)+1,"000"))</f>
        <v/>
      </c>
      <c r="U4016">
        <f>"SKU_"&amp;TEXT($A4016,"0000000")</f>
        <v/>
      </c>
      <c r="V4016">
        <f>CHOOSE(MOD($A4016-1,4)+1,"Enterprise","SMB","Госсектор","Розница")</f>
        <v/>
      </c>
      <c r="W4016">
        <f>"Клиент_"&amp;TEXT(MOD($A4016-1,20000)+1,"00000")</f>
        <v/>
      </c>
      <c r="X4016">
        <f>CHOOSE(MOD($A4016-1,5)+1,"Портал","API","Импорт","Ручной ввод","Интеграция")</f>
        <v/>
      </c>
      <c r="Y4016" s="8">
        <f>ROUND(1000+MOD($A4016*37,90000)+IF($AB4016="Да",5000,0),2)</f>
        <v/>
      </c>
      <c r="Z4016">
        <f>1+MOD($A4016,20)</f>
        <v/>
      </c>
      <c r="AA4016" s="8">
        <f>ROUND($Y4016*(0.08+MOD($A4016,17)/100),2)</f>
        <v/>
      </c>
      <c r="AB4016">
        <f>IF(MOD($A4016,10)&lt;7,"Да","Нет")</f>
        <v/>
      </c>
      <c r="AC4016">
        <f>$R4016&amp;" / "&amp;$S4016&amp;" / "&amp;$T4016</f>
        <v/>
      </c>
      <c r="AD4016">
        <f>1</f>
        <v/>
      </c>
      <c r="AE4016">
        <f>IF($A4016&lt;=Settings!$B$4,"до 100",IF($A4016&lt;=Settings!$B$5,"до 10 000",IF($A4016&lt;=Settings!$B$6,"до 100 000","100 000+")))</f>
        <v/>
      </c>
    </row>
    <row r="4017">
      <c r="A4017">
        <f>ROW()-1</f>
        <v/>
      </c>
      <c r="B4017">
        <f>IF($A4017&lt;=Settings!$B$4,"small_control",IF($A4017&lt;=Settings!$B$5,"medium_10k",IF($A4017&lt;=Settings!$B$6,"large_100k","extreme_1m")))</f>
        <v/>
      </c>
      <c r="C4017">
        <f>"ORD-"&amp;TEXT(QUOTIENT($A4017-1,3)+1,"0000000")</f>
        <v/>
      </c>
      <c r="D4017">
        <f>"LINE-"&amp;TEXT($A4017,"0000000")</f>
        <v/>
      </c>
      <c r="E4017" s="7">
        <f>Settings!$B$2+$A4017-1</f>
        <v/>
      </c>
      <c r="F4017" s="7">
        <f>Settings!$B$2+MOD($A4017-1,Settings!$B$7)</f>
        <v/>
      </c>
      <c r="G4017">
        <f>YEAR($F4017)</f>
        <v/>
      </c>
      <c r="H4017">
        <f>"Q"&amp;ROUNDUP(MONTH($F4017)/3,0)</f>
        <v/>
      </c>
      <c r="I4017">
        <f>MONTH($F4017)</f>
        <v/>
      </c>
      <c r="J4017">
        <f>CHOOSE(MONTH($F4017),"Январь","Февраль","Март","Апрель","Май","Июнь","Июль","Август","Сентябрь","Октябрь","Ноябрь","Декабрь")</f>
        <v/>
      </c>
      <c r="K4017">
        <f>DAY($F4017)</f>
        <v/>
      </c>
      <c r="L4017">
        <f>IF(MOD($A4017,10)&lt;7,"ФО_01_Крупный","ФО_"&amp;TEXT(MOD($A4017,8)+1,"00"))</f>
        <v/>
      </c>
      <c r="M4017">
        <f>IF($AB4017="Да","Регион_001_Крупный","Регион_"&amp;TEXT(MOD(QUOTIENT($A4017-1,20),180)+1,"000"))</f>
        <v/>
      </c>
      <c r="N4017">
        <f>IF($AB4017="Да","Город_"&amp;TEXT(MOD($A4017-1,250)+1,"0000"),"Город_"&amp;TEXT(MOD($A4017-1,3000)+1,"0000"))</f>
        <v/>
      </c>
      <c r="O4017">
        <f>IF($AB4017="Да","Холдинг_Крупный","Холдинг_"&amp;TEXT(MOD(QUOTIENT($A4017-1,10000),20)+1,"00"))</f>
        <v/>
      </c>
      <c r="P4017">
        <f>IF($AB4017="Да","Организация_Крупная","Организация_"&amp;TEXT(MOD(QUOTIENT($A4017-1,500),600)+1,"000"))</f>
        <v/>
      </c>
      <c r="Q4017">
        <f>"Отдел_"&amp;TEXT(MOD(QUOTIENT($A4017-1,50),100)+1,"000")</f>
        <v/>
      </c>
      <c r="R4017">
        <f>IF($AB4017="Да","Группа_Крупная","Группа_"&amp;TEXT(MOD(QUOTIENT($A4017-1,5000),30)+1,"00"))</f>
        <v/>
      </c>
      <c r="S4017">
        <f>IF($AB4017="Да","Категория_Крупная","Категория_"&amp;TEXT(MOD(QUOTIENT($A4017-1,500),120)+1,"000"))</f>
        <v/>
      </c>
      <c r="T4017">
        <f>IF($AB4017="Да","Подкатегория_Крупная","Подкатегория_"&amp;TEXT(MOD(QUOTIENT($A4017-1,50),300)+1,"000"))</f>
        <v/>
      </c>
      <c r="U4017">
        <f>"SKU_"&amp;TEXT($A4017,"0000000")</f>
        <v/>
      </c>
      <c r="V4017">
        <f>CHOOSE(MOD($A4017-1,4)+1,"Enterprise","SMB","Госсектор","Розница")</f>
        <v/>
      </c>
      <c r="W4017">
        <f>"Клиент_"&amp;TEXT(MOD($A4017-1,20000)+1,"00000")</f>
        <v/>
      </c>
      <c r="X4017">
        <f>CHOOSE(MOD($A4017-1,5)+1,"Портал","API","Импорт","Ручной ввод","Интеграция")</f>
        <v/>
      </c>
      <c r="Y4017" s="8">
        <f>ROUND(1000+MOD($A4017*37,90000)+IF($AB4017="Да",5000,0),2)</f>
        <v/>
      </c>
      <c r="Z4017">
        <f>1+MOD($A4017,20)</f>
        <v/>
      </c>
      <c r="AA4017" s="8">
        <f>ROUND($Y4017*(0.08+MOD($A4017,17)/100),2)</f>
        <v/>
      </c>
      <c r="AB4017">
        <f>IF(MOD($A4017,10)&lt;7,"Да","Нет")</f>
        <v/>
      </c>
      <c r="AC4017">
        <f>$R4017&amp;" / "&amp;$S4017&amp;" / "&amp;$T4017</f>
        <v/>
      </c>
      <c r="AD4017">
        <f>1</f>
        <v/>
      </c>
      <c r="AE4017">
        <f>IF($A4017&lt;=Settings!$B$4,"до 100",IF($A4017&lt;=Settings!$B$5,"до 10 000",IF($A4017&lt;=Settings!$B$6,"до 100 000","100 000+")))</f>
        <v/>
      </c>
    </row>
    <row r="4018">
      <c r="A4018">
        <f>ROW()-1</f>
        <v/>
      </c>
      <c r="B4018">
        <f>IF($A4018&lt;=Settings!$B$4,"small_control",IF($A4018&lt;=Settings!$B$5,"medium_10k",IF($A4018&lt;=Settings!$B$6,"large_100k","extreme_1m")))</f>
        <v/>
      </c>
      <c r="C4018">
        <f>"ORD-"&amp;TEXT(QUOTIENT($A4018-1,3)+1,"0000000")</f>
        <v/>
      </c>
      <c r="D4018">
        <f>"LINE-"&amp;TEXT($A4018,"0000000")</f>
        <v/>
      </c>
      <c r="E4018" s="7">
        <f>Settings!$B$2+$A4018-1</f>
        <v/>
      </c>
      <c r="F4018" s="7">
        <f>Settings!$B$2+MOD($A4018-1,Settings!$B$7)</f>
        <v/>
      </c>
      <c r="G4018">
        <f>YEAR($F4018)</f>
        <v/>
      </c>
      <c r="H4018">
        <f>"Q"&amp;ROUNDUP(MONTH($F4018)/3,0)</f>
        <v/>
      </c>
      <c r="I4018">
        <f>MONTH($F4018)</f>
        <v/>
      </c>
      <c r="J4018">
        <f>CHOOSE(MONTH($F4018),"Январь","Февраль","Март","Апрель","Май","Июнь","Июль","Август","Сентябрь","Октябрь","Ноябрь","Декабрь")</f>
        <v/>
      </c>
      <c r="K4018">
        <f>DAY($F4018)</f>
        <v/>
      </c>
      <c r="L4018">
        <f>IF(MOD($A4018,10)&lt;7,"ФО_01_Крупный","ФО_"&amp;TEXT(MOD($A4018,8)+1,"00"))</f>
        <v/>
      </c>
      <c r="M4018">
        <f>IF($AB4018="Да","Регион_001_Крупный","Регион_"&amp;TEXT(MOD(QUOTIENT($A4018-1,20),180)+1,"000"))</f>
        <v/>
      </c>
      <c r="N4018">
        <f>IF($AB4018="Да","Город_"&amp;TEXT(MOD($A4018-1,250)+1,"0000"),"Город_"&amp;TEXT(MOD($A4018-1,3000)+1,"0000"))</f>
        <v/>
      </c>
      <c r="O4018">
        <f>IF($AB4018="Да","Холдинг_Крупный","Холдинг_"&amp;TEXT(MOD(QUOTIENT($A4018-1,10000),20)+1,"00"))</f>
        <v/>
      </c>
      <c r="P4018">
        <f>IF($AB4018="Да","Организация_Крупная","Организация_"&amp;TEXT(MOD(QUOTIENT($A4018-1,500),600)+1,"000"))</f>
        <v/>
      </c>
      <c r="Q4018">
        <f>"Отдел_"&amp;TEXT(MOD(QUOTIENT($A4018-1,50),100)+1,"000")</f>
        <v/>
      </c>
      <c r="R4018">
        <f>IF($AB4018="Да","Группа_Крупная","Группа_"&amp;TEXT(MOD(QUOTIENT($A4018-1,5000),30)+1,"00"))</f>
        <v/>
      </c>
      <c r="S4018">
        <f>IF($AB4018="Да","Категория_Крупная","Категория_"&amp;TEXT(MOD(QUOTIENT($A4018-1,500),120)+1,"000"))</f>
        <v/>
      </c>
      <c r="T4018">
        <f>IF($AB4018="Да","Подкатегория_Крупная","Подкатегория_"&amp;TEXT(MOD(QUOTIENT($A4018-1,50),300)+1,"000"))</f>
        <v/>
      </c>
      <c r="U4018">
        <f>"SKU_"&amp;TEXT($A4018,"0000000")</f>
        <v/>
      </c>
      <c r="V4018">
        <f>CHOOSE(MOD($A4018-1,4)+1,"Enterprise","SMB","Госсектор","Розница")</f>
        <v/>
      </c>
      <c r="W4018">
        <f>"Клиент_"&amp;TEXT(MOD($A4018-1,20000)+1,"00000")</f>
        <v/>
      </c>
      <c r="X4018">
        <f>CHOOSE(MOD($A4018-1,5)+1,"Портал","API","Импорт","Ручной ввод","Интеграция")</f>
        <v/>
      </c>
      <c r="Y4018" s="8">
        <f>ROUND(1000+MOD($A4018*37,90000)+IF($AB4018="Да",5000,0),2)</f>
        <v/>
      </c>
      <c r="Z4018">
        <f>1+MOD($A4018,20)</f>
        <v/>
      </c>
      <c r="AA4018" s="8">
        <f>ROUND($Y4018*(0.08+MOD($A4018,17)/100),2)</f>
        <v/>
      </c>
      <c r="AB4018">
        <f>IF(MOD($A4018,10)&lt;7,"Да","Нет")</f>
        <v/>
      </c>
      <c r="AC4018">
        <f>$R4018&amp;" / "&amp;$S4018&amp;" / "&amp;$T4018</f>
        <v/>
      </c>
      <c r="AD4018">
        <f>1</f>
        <v/>
      </c>
      <c r="AE4018">
        <f>IF($A4018&lt;=Settings!$B$4,"до 100",IF($A4018&lt;=Settings!$B$5,"до 10 000",IF($A4018&lt;=Settings!$B$6,"до 100 000","100 000+")))</f>
        <v/>
      </c>
    </row>
    <row r="4019">
      <c r="A4019">
        <f>ROW()-1</f>
        <v/>
      </c>
      <c r="B4019">
        <f>IF($A4019&lt;=Settings!$B$4,"small_control",IF($A4019&lt;=Settings!$B$5,"medium_10k",IF($A4019&lt;=Settings!$B$6,"large_100k","extreme_1m")))</f>
        <v/>
      </c>
      <c r="C4019">
        <f>"ORD-"&amp;TEXT(QUOTIENT($A4019-1,3)+1,"0000000")</f>
        <v/>
      </c>
      <c r="D4019">
        <f>"LINE-"&amp;TEXT($A4019,"0000000")</f>
        <v/>
      </c>
      <c r="E4019" s="7">
        <f>Settings!$B$2+$A4019-1</f>
        <v/>
      </c>
      <c r="F4019" s="7">
        <f>Settings!$B$2+MOD($A4019-1,Settings!$B$7)</f>
        <v/>
      </c>
      <c r="G4019">
        <f>YEAR($F4019)</f>
        <v/>
      </c>
      <c r="H4019">
        <f>"Q"&amp;ROUNDUP(MONTH($F4019)/3,0)</f>
        <v/>
      </c>
      <c r="I4019">
        <f>MONTH($F4019)</f>
        <v/>
      </c>
      <c r="J4019">
        <f>CHOOSE(MONTH($F4019),"Январь","Февраль","Март","Апрель","Май","Июнь","Июль","Август","Сентябрь","Октябрь","Ноябрь","Декабрь")</f>
        <v/>
      </c>
      <c r="K4019">
        <f>DAY($F4019)</f>
        <v/>
      </c>
      <c r="L4019">
        <f>IF(MOD($A4019,10)&lt;7,"ФО_01_Крупный","ФО_"&amp;TEXT(MOD($A4019,8)+1,"00"))</f>
        <v/>
      </c>
      <c r="M4019">
        <f>IF($AB4019="Да","Регион_001_Крупный","Регион_"&amp;TEXT(MOD(QUOTIENT($A4019-1,20),180)+1,"000"))</f>
        <v/>
      </c>
      <c r="N4019">
        <f>IF($AB4019="Да","Город_"&amp;TEXT(MOD($A4019-1,250)+1,"0000"),"Город_"&amp;TEXT(MOD($A4019-1,3000)+1,"0000"))</f>
        <v/>
      </c>
      <c r="O4019">
        <f>IF($AB4019="Да","Холдинг_Крупный","Холдинг_"&amp;TEXT(MOD(QUOTIENT($A4019-1,10000),20)+1,"00"))</f>
        <v/>
      </c>
      <c r="P4019">
        <f>IF($AB4019="Да","Организация_Крупная","Организация_"&amp;TEXT(MOD(QUOTIENT($A4019-1,500),600)+1,"000"))</f>
        <v/>
      </c>
      <c r="Q4019">
        <f>"Отдел_"&amp;TEXT(MOD(QUOTIENT($A4019-1,50),100)+1,"000")</f>
        <v/>
      </c>
      <c r="R4019">
        <f>IF($AB4019="Да","Группа_Крупная","Группа_"&amp;TEXT(MOD(QUOTIENT($A4019-1,5000),30)+1,"00"))</f>
        <v/>
      </c>
      <c r="S4019">
        <f>IF($AB4019="Да","Категория_Крупная","Категория_"&amp;TEXT(MOD(QUOTIENT($A4019-1,500),120)+1,"000"))</f>
        <v/>
      </c>
      <c r="T4019">
        <f>IF($AB4019="Да","Подкатегория_Крупная","Подкатегория_"&amp;TEXT(MOD(QUOTIENT($A4019-1,50),300)+1,"000"))</f>
        <v/>
      </c>
      <c r="U4019">
        <f>"SKU_"&amp;TEXT($A4019,"0000000")</f>
        <v/>
      </c>
      <c r="V4019">
        <f>CHOOSE(MOD($A4019-1,4)+1,"Enterprise","SMB","Госсектор","Розница")</f>
        <v/>
      </c>
      <c r="W4019">
        <f>"Клиент_"&amp;TEXT(MOD($A4019-1,20000)+1,"00000")</f>
        <v/>
      </c>
      <c r="X4019">
        <f>CHOOSE(MOD($A4019-1,5)+1,"Портал","API","Импорт","Ручной ввод","Интеграция")</f>
        <v/>
      </c>
      <c r="Y4019" s="8">
        <f>ROUND(1000+MOD($A4019*37,90000)+IF($AB4019="Да",5000,0),2)</f>
        <v/>
      </c>
      <c r="Z4019">
        <f>1+MOD($A4019,20)</f>
        <v/>
      </c>
      <c r="AA4019" s="8">
        <f>ROUND($Y4019*(0.08+MOD($A4019,17)/100),2)</f>
        <v/>
      </c>
      <c r="AB4019">
        <f>IF(MOD($A4019,10)&lt;7,"Да","Нет")</f>
        <v/>
      </c>
      <c r="AC4019">
        <f>$R4019&amp;" / "&amp;$S4019&amp;" / "&amp;$T4019</f>
        <v/>
      </c>
      <c r="AD4019">
        <f>1</f>
        <v/>
      </c>
      <c r="AE4019">
        <f>IF($A4019&lt;=Settings!$B$4,"до 100",IF($A4019&lt;=Settings!$B$5,"до 10 000",IF($A4019&lt;=Settings!$B$6,"до 100 000","100 000+")))</f>
        <v/>
      </c>
    </row>
    <row r="4020">
      <c r="A4020">
        <f>ROW()-1</f>
        <v/>
      </c>
      <c r="B4020">
        <f>IF($A4020&lt;=Settings!$B$4,"small_control",IF($A4020&lt;=Settings!$B$5,"medium_10k",IF($A4020&lt;=Settings!$B$6,"large_100k","extreme_1m")))</f>
        <v/>
      </c>
      <c r="C4020">
        <f>"ORD-"&amp;TEXT(QUOTIENT($A4020-1,3)+1,"0000000")</f>
        <v/>
      </c>
      <c r="D4020">
        <f>"LINE-"&amp;TEXT($A4020,"0000000")</f>
        <v/>
      </c>
      <c r="E4020" s="7">
        <f>Settings!$B$2+$A4020-1</f>
        <v/>
      </c>
      <c r="F4020" s="7">
        <f>Settings!$B$2+MOD($A4020-1,Settings!$B$7)</f>
        <v/>
      </c>
      <c r="G4020">
        <f>YEAR($F4020)</f>
        <v/>
      </c>
      <c r="H4020">
        <f>"Q"&amp;ROUNDUP(MONTH($F4020)/3,0)</f>
        <v/>
      </c>
      <c r="I4020">
        <f>MONTH($F4020)</f>
        <v/>
      </c>
      <c r="J4020">
        <f>CHOOSE(MONTH($F4020),"Январь","Февраль","Март","Апрель","Май","Июнь","Июль","Август","Сентябрь","Октябрь","Ноябрь","Декабрь")</f>
        <v/>
      </c>
      <c r="K4020">
        <f>DAY($F4020)</f>
        <v/>
      </c>
      <c r="L4020">
        <f>IF(MOD($A4020,10)&lt;7,"ФО_01_Крупный","ФО_"&amp;TEXT(MOD($A4020,8)+1,"00"))</f>
        <v/>
      </c>
      <c r="M4020">
        <f>IF($AB4020="Да","Регион_001_Крупный","Регион_"&amp;TEXT(MOD(QUOTIENT($A4020-1,20),180)+1,"000"))</f>
        <v/>
      </c>
      <c r="N4020">
        <f>IF($AB4020="Да","Город_"&amp;TEXT(MOD($A4020-1,250)+1,"0000"),"Город_"&amp;TEXT(MOD($A4020-1,3000)+1,"0000"))</f>
        <v/>
      </c>
      <c r="O4020">
        <f>IF($AB4020="Да","Холдинг_Крупный","Холдинг_"&amp;TEXT(MOD(QUOTIENT($A4020-1,10000),20)+1,"00"))</f>
        <v/>
      </c>
      <c r="P4020">
        <f>IF($AB4020="Да","Организация_Крупная","Организация_"&amp;TEXT(MOD(QUOTIENT($A4020-1,500),600)+1,"000"))</f>
        <v/>
      </c>
      <c r="Q4020">
        <f>"Отдел_"&amp;TEXT(MOD(QUOTIENT($A4020-1,50),100)+1,"000")</f>
        <v/>
      </c>
      <c r="R4020">
        <f>IF($AB4020="Да","Группа_Крупная","Группа_"&amp;TEXT(MOD(QUOTIENT($A4020-1,5000),30)+1,"00"))</f>
        <v/>
      </c>
      <c r="S4020">
        <f>IF($AB4020="Да","Категория_Крупная","Категория_"&amp;TEXT(MOD(QUOTIENT($A4020-1,500),120)+1,"000"))</f>
        <v/>
      </c>
      <c r="T4020">
        <f>IF($AB4020="Да","Подкатегория_Крупная","Подкатегория_"&amp;TEXT(MOD(QUOTIENT($A4020-1,50),300)+1,"000"))</f>
        <v/>
      </c>
      <c r="U4020">
        <f>"SKU_"&amp;TEXT($A4020,"0000000")</f>
        <v/>
      </c>
      <c r="V4020">
        <f>CHOOSE(MOD($A4020-1,4)+1,"Enterprise","SMB","Госсектор","Розница")</f>
        <v/>
      </c>
      <c r="W4020">
        <f>"Клиент_"&amp;TEXT(MOD($A4020-1,20000)+1,"00000")</f>
        <v/>
      </c>
      <c r="X4020">
        <f>CHOOSE(MOD($A4020-1,5)+1,"Портал","API","Импорт","Ручной ввод","Интеграция")</f>
        <v/>
      </c>
      <c r="Y4020" s="8">
        <f>ROUND(1000+MOD($A4020*37,90000)+IF($AB4020="Да",5000,0),2)</f>
        <v/>
      </c>
      <c r="Z4020">
        <f>1+MOD($A4020,20)</f>
        <v/>
      </c>
      <c r="AA4020" s="8">
        <f>ROUND($Y4020*(0.08+MOD($A4020,17)/100),2)</f>
        <v/>
      </c>
      <c r="AB4020">
        <f>IF(MOD($A4020,10)&lt;7,"Да","Нет")</f>
        <v/>
      </c>
      <c r="AC4020">
        <f>$R4020&amp;" / "&amp;$S4020&amp;" / "&amp;$T4020</f>
        <v/>
      </c>
      <c r="AD4020">
        <f>1</f>
        <v/>
      </c>
      <c r="AE4020">
        <f>IF($A4020&lt;=Settings!$B$4,"до 100",IF($A4020&lt;=Settings!$B$5,"до 10 000",IF($A4020&lt;=Settings!$B$6,"до 100 000","100 000+")))</f>
        <v/>
      </c>
    </row>
    <row r="4021">
      <c r="A4021">
        <f>ROW()-1</f>
        <v/>
      </c>
      <c r="B4021">
        <f>IF($A4021&lt;=Settings!$B$4,"small_control",IF($A4021&lt;=Settings!$B$5,"medium_10k",IF($A4021&lt;=Settings!$B$6,"large_100k","extreme_1m")))</f>
        <v/>
      </c>
      <c r="C4021">
        <f>"ORD-"&amp;TEXT(QUOTIENT($A4021-1,3)+1,"0000000")</f>
        <v/>
      </c>
      <c r="D4021">
        <f>"LINE-"&amp;TEXT($A4021,"0000000")</f>
        <v/>
      </c>
      <c r="E4021" s="7">
        <f>Settings!$B$2+$A4021-1</f>
        <v/>
      </c>
      <c r="F4021" s="7">
        <f>Settings!$B$2+MOD($A4021-1,Settings!$B$7)</f>
        <v/>
      </c>
      <c r="G4021">
        <f>YEAR($F4021)</f>
        <v/>
      </c>
      <c r="H4021">
        <f>"Q"&amp;ROUNDUP(MONTH($F4021)/3,0)</f>
        <v/>
      </c>
      <c r="I4021">
        <f>MONTH($F4021)</f>
        <v/>
      </c>
      <c r="J4021">
        <f>CHOOSE(MONTH($F4021),"Январь","Февраль","Март","Апрель","Май","Июнь","Июль","Август","Сентябрь","Октябрь","Ноябрь","Декабрь")</f>
        <v/>
      </c>
      <c r="K4021">
        <f>DAY($F4021)</f>
        <v/>
      </c>
      <c r="L4021">
        <f>IF(MOD($A4021,10)&lt;7,"ФО_01_Крупный","ФО_"&amp;TEXT(MOD($A4021,8)+1,"00"))</f>
        <v/>
      </c>
      <c r="M4021">
        <f>IF($AB4021="Да","Регион_001_Крупный","Регион_"&amp;TEXT(MOD(QUOTIENT($A4021-1,20),180)+1,"000"))</f>
        <v/>
      </c>
      <c r="N4021">
        <f>IF($AB4021="Да","Город_"&amp;TEXT(MOD($A4021-1,250)+1,"0000"),"Город_"&amp;TEXT(MOD($A4021-1,3000)+1,"0000"))</f>
        <v/>
      </c>
      <c r="O4021">
        <f>IF($AB4021="Да","Холдинг_Крупный","Холдинг_"&amp;TEXT(MOD(QUOTIENT($A4021-1,10000),20)+1,"00"))</f>
        <v/>
      </c>
      <c r="P4021">
        <f>IF($AB4021="Да","Организация_Крупная","Организация_"&amp;TEXT(MOD(QUOTIENT($A4021-1,500),600)+1,"000"))</f>
        <v/>
      </c>
      <c r="Q4021">
        <f>"Отдел_"&amp;TEXT(MOD(QUOTIENT($A4021-1,50),100)+1,"000")</f>
        <v/>
      </c>
      <c r="R4021">
        <f>IF($AB4021="Да","Группа_Крупная","Группа_"&amp;TEXT(MOD(QUOTIENT($A4021-1,5000),30)+1,"00"))</f>
        <v/>
      </c>
      <c r="S4021">
        <f>IF($AB4021="Да","Категория_Крупная","Категория_"&amp;TEXT(MOD(QUOTIENT($A4021-1,500),120)+1,"000"))</f>
        <v/>
      </c>
      <c r="T4021">
        <f>IF($AB4021="Да","Подкатегория_Крупная","Подкатегория_"&amp;TEXT(MOD(QUOTIENT($A4021-1,50),300)+1,"000"))</f>
        <v/>
      </c>
      <c r="U4021">
        <f>"SKU_"&amp;TEXT($A4021,"0000000")</f>
        <v/>
      </c>
      <c r="V4021">
        <f>CHOOSE(MOD($A4021-1,4)+1,"Enterprise","SMB","Госсектор","Розница")</f>
        <v/>
      </c>
      <c r="W4021">
        <f>"Клиент_"&amp;TEXT(MOD($A4021-1,20000)+1,"00000")</f>
        <v/>
      </c>
      <c r="X4021">
        <f>CHOOSE(MOD($A4021-1,5)+1,"Портал","API","Импорт","Ручной ввод","Интеграция")</f>
        <v/>
      </c>
      <c r="Y4021" s="8">
        <f>ROUND(1000+MOD($A4021*37,90000)+IF($AB4021="Да",5000,0),2)</f>
        <v/>
      </c>
      <c r="Z4021">
        <f>1+MOD($A4021,20)</f>
        <v/>
      </c>
      <c r="AA4021" s="8">
        <f>ROUND($Y4021*(0.08+MOD($A4021,17)/100),2)</f>
        <v/>
      </c>
      <c r="AB4021">
        <f>IF(MOD($A4021,10)&lt;7,"Да","Нет")</f>
        <v/>
      </c>
      <c r="AC4021">
        <f>$R4021&amp;" / "&amp;$S4021&amp;" / "&amp;$T4021</f>
        <v/>
      </c>
      <c r="AD4021">
        <f>1</f>
        <v/>
      </c>
      <c r="AE4021">
        <f>IF($A4021&lt;=Settings!$B$4,"до 100",IF($A4021&lt;=Settings!$B$5,"до 10 000",IF($A4021&lt;=Settings!$B$6,"до 100 000","100 000+")))</f>
        <v/>
      </c>
    </row>
    <row r="4022">
      <c r="A4022">
        <f>ROW()-1</f>
        <v/>
      </c>
      <c r="B4022">
        <f>IF($A4022&lt;=Settings!$B$4,"small_control",IF($A4022&lt;=Settings!$B$5,"medium_10k",IF($A4022&lt;=Settings!$B$6,"large_100k","extreme_1m")))</f>
        <v/>
      </c>
      <c r="C4022">
        <f>"ORD-"&amp;TEXT(QUOTIENT($A4022-1,3)+1,"0000000")</f>
        <v/>
      </c>
      <c r="D4022">
        <f>"LINE-"&amp;TEXT($A4022,"0000000")</f>
        <v/>
      </c>
      <c r="E4022" s="7">
        <f>Settings!$B$2+$A4022-1</f>
        <v/>
      </c>
      <c r="F4022" s="7">
        <f>Settings!$B$2+MOD($A4022-1,Settings!$B$7)</f>
        <v/>
      </c>
      <c r="G4022">
        <f>YEAR($F4022)</f>
        <v/>
      </c>
      <c r="H4022">
        <f>"Q"&amp;ROUNDUP(MONTH($F4022)/3,0)</f>
        <v/>
      </c>
      <c r="I4022">
        <f>MONTH($F4022)</f>
        <v/>
      </c>
      <c r="J4022">
        <f>CHOOSE(MONTH($F4022),"Январь","Февраль","Март","Апрель","Май","Июнь","Июль","Август","Сентябрь","Октябрь","Ноябрь","Декабрь")</f>
        <v/>
      </c>
      <c r="K4022">
        <f>DAY($F4022)</f>
        <v/>
      </c>
      <c r="L4022">
        <f>IF(MOD($A4022,10)&lt;7,"ФО_01_Крупный","ФО_"&amp;TEXT(MOD($A4022,8)+1,"00"))</f>
        <v/>
      </c>
      <c r="M4022">
        <f>IF($AB4022="Да","Регион_001_Крупный","Регион_"&amp;TEXT(MOD(QUOTIENT($A4022-1,20),180)+1,"000"))</f>
        <v/>
      </c>
      <c r="N4022">
        <f>IF($AB4022="Да","Город_"&amp;TEXT(MOD($A4022-1,250)+1,"0000"),"Город_"&amp;TEXT(MOD($A4022-1,3000)+1,"0000"))</f>
        <v/>
      </c>
      <c r="O4022">
        <f>IF($AB4022="Да","Холдинг_Крупный","Холдинг_"&amp;TEXT(MOD(QUOTIENT($A4022-1,10000),20)+1,"00"))</f>
        <v/>
      </c>
      <c r="P4022">
        <f>IF($AB4022="Да","Организация_Крупная","Организация_"&amp;TEXT(MOD(QUOTIENT($A4022-1,500),600)+1,"000"))</f>
        <v/>
      </c>
      <c r="Q4022">
        <f>"Отдел_"&amp;TEXT(MOD(QUOTIENT($A4022-1,50),100)+1,"000")</f>
        <v/>
      </c>
      <c r="R4022">
        <f>IF($AB4022="Да","Группа_Крупная","Группа_"&amp;TEXT(MOD(QUOTIENT($A4022-1,5000),30)+1,"00"))</f>
        <v/>
      </c>
      <c r="S4022">
        <f>IF($AB4022="Да","Категория_Крупная","Категория_"&amp;TEXT(MOD(QUOTIENT($A4022-1,500),120)+1,"000"))</f>
        <v/>
      </c>
      <c r="T4022">
        <f>IF($AB4022="Да","Подкатегория_Крупная","Подкатегория_"&amp;TEXT(MOD(QUOTIENT($A4022-1,50),300)+1,"000"))</f>
        <v/>
      </c>
      <c r="U4022">
        <f>"SKU_"&amp;TEXT($A4022,"0000000")</f>
        <v/>
      </c>
      <c r="V4022">
        <f>CHOOSE(MOD($A4022-1,4)+1,"Enterprise","SMB","Госсектор","Розница")</f>
        <v/>
      </c>
      <c r="W4022">
        <f>"Клиент_"&amp;TEXT(MOD($A4022-1,20000)+1,"00000")</f>
        <v/>
      </c>
      <c r="X4022">
        <f>CHOOSE(MOD($A4022-1,5)+1,"Портал","API","Импорт","Ручной ввод","Интеграция")</f>
        <v/>
      </c>
      <c r="Y4022" s="8">
        <f>ROUND(1000+MOD($A4022*37,90000)+IF($AB4022="Да",5000,0),2)</f>
        <v/>
      </c>
      <c r="Z4022">
        <f>1+MOD($A4022,20)</f>
        <v/>
      </c>
      <c r="AA4022" s="8">
        <f>ROUND($Y4022*(0.08+MOD($A4022,17)/100),2)</f>
        <v/>
      </c>
      <c r="AB4022">
        <f>IF(MOD($A4022,10)&lt;7,"Да","Нет")</f>
        <v/>
      </c>
      <c r="AC4022">
        <f>$R4022&amp;" / "&amp;$S4022&amp;" / "&amp;$T4022</f>
        <v/>
      </c>
      <c r="AD4022">
        <f>1</f>
        <v/>
      </c>
      <c r="AE4022">
        <f>IF($A4022&lt;=Settings!$B$4,"до 100",IF($A4022&lt;=Settings!$B$5,"до 10 000",IF($A4022&lt;=Settings!$B$6,"до 100 000","100 000+")))</f>
        <v/>
      </c>
    </row>
    <row r="4023">
      <c r="A4023">
        <f>ROW()-1</f>
        <v/>
      </c>
      <c r="B4023">
        <f>IF($A4023&lt;=Settings!$B$4,"small_control",IF($A4023&lt;=Settings!$B$5,"medium_10k",IF($A4023&lt;=Settings!$B$6,"large_100k","extreme_1m")))</f>
        <v/>
      </c>
      <c r="C4023">
        <f>"ORD-"&amp;TEXT(QUOTIENT($A4023-1,3)+1,"0000000")</f>
        <v/>
      </c>
      <c r="D4023">
        <f>"LINE-"&amp;TEXT($A4023,"0000000")</f>
        <v/>
      </c>
      <c r="E4023" s="7">
        <f>Settings!$B$2+$A4023-1</f>
        <v/>
      </c>
      <c r="F4023" s="7">
        <f>Settings!$B$2+MOD($A4023-1,Settings!$B$7)</f>
        <v/>
      </c>
      <c r="G4023">
        <f>YEAR($F4023)</f>
        <v/>
      </c>
      <c r="H4023">
        <f>"Q"&amp;ROUNDUP(MONTH($F4023)/3,0)</f>
        <v/>
      </c>
      <c r="I4023">
        <f>MONTH($F4023)</f>
        <v/>
      </c>
      <c r="J4023">
        <f>CHOOSE(MONTH($F4023),"Январь","Февраль","Март","Апрель","Май","Июнь","Июль","Август","Сентябрь","Октябрь","Ноябрь","Декабрь")</f>
        <v/>
      </c>
      <c r="K4023">
        <f>DAY($F4023)</f>
        <v/>
      </c>
      <c r="L4023">
        <f>IF(MOD($A4023,10)&lt;7,"ФО_01_Крупный","ФО_"&amp;TEXT(MOD($A4023,8)+1,"00"))</f>
        <v/>
      </c>
      <c r="M4023">
        <f>IF($AB4023="Да","Регион_001_Крупный","Регион_"&amp;TEXT(MOD(QUOTIENT($A4023-1,20),180)+1,"000"))</f>
        <v/>
      </c>
      <c r="N4023">
        <f>IF($AB4023="Да","Город_"&amp;TEXT(MOD($A4023-1,250)+1,"0000"),"Город_"&amp;TEXT(MOD($A4023-1,3000)+1,"0000"))</f>
        <v/>
      </c>
      <c r="O4023">
        <f>IF($AB4023="Да","Холдинг_Крупный","Холдинг_"&amp;TEXT(MOD(QUOTIENT($A4023-1,10000),20)+1,"00"))</f>
        <v/>
      </c>
      <c r="P4023">
        <f>IF($AB4023="Да","Организация_Крупная","Организация_"&amp;TEXT(MOD(QUOTIENT($A4023-1,500),600)+1,"000"))</f>
        <v/>
      </c>
      <c r="Q4023">
        <f>"Отдел_"&amp;TEXT(MOD(QUOTIENT($A4023-1,50),100)+1,"000")</f>
        <v/>
      </c>
      <c r="R4023">
        <f>IF($AB4023="Да","Группа_Крупная","Группа_"&amp;TEXT(MOD(QUOTIENT($A4023-1,5000),30)+1,"00"))</f>
        <v/>
      </c>
      <c r="S4023">
        <f>IF($AB4023="Да","Категория_Крупная","Категория_"&amp;TEXT(MOD(QUOTIENT($A4023-1,500),120)+1,"000"))</f>
        <v/>
      </c>
      <c r="T4023">
        <f>IF($AB4023="Да","Подкатегория_Крупная","Подкатегория_"&amp;TEXT(MOD(QUOTIENT($A4023-1,50),300)+1,"000"))</f>
        <v/>
      </c>
      <c r="U4023">
        <f>"SKU_"&amp;TEXT($A4023,"0000000")</f>
        <v/>
      </c>
      <c r="V4023">
        <f>CHOOSE(MOD($A4023-1,4)+1,"Enterprise","SMB","Госсектор","Розница")</f>
        <v/>
      </c>
      <c r="W4023">
        <f>"Клиент_"&amp;TEXT(MOD($A4023-1,20000)+1,"00000")</f>
        <v/>
      </c>
      <c r="X4023">
        <f>CHOOSE(MOD($A4023-1,5)+1,"Портал","API","Импорт","Ручной ввод","Интеграция")</f>
        <v/>
      </c>
      <c r="Y4023" s="8">
        <f>ROUND(1000+MOD($A4023*37,90000)+IF($AB4023="Да",5000,0),2)</f>
        <v/>
      </c>
      <c r="Z4023">
        <f>1+MOD($A4023,20)</f>
        <v/>
      </c>
      <c r="AA4023" s="8">
        <f>ROUND($Y4023*(0.08+MOD($A4023,17)/100),2)</f>
        <v/>
      </c>
      <c r="AB4023">
        <f>IF(MOD($A4023,10)&lt;7,"Да","Нет")</f>
        <v/>
      </c>
      <c r="AC4023">
        <f>$R4023&amp;" / "&amp;$S4023&amp;" / "&amp;$T4023</f>
        <v/>
      </c>
      <c r="AD4023">
        <f>1</f>
        <v/>
      </c>
      <c r="AE4023">
        <f>IF($A4023&lt;=Settings!$B$4,"до 100",IF($A4023&lt;=Settings!$B$5,"до 10 000",IF($A4023&lt;=Settings!$B$6,"до 100 000","100 000+")))</f>
        <v/>
      </c>
    </row>
    <row r="4024">
      <c r="A4024">
        <f>ROW()-1</f>
        <v/>
      </c>
      <c r="B4024">
        <f>IF($A4024&lt;=Settings!$B$4,"small_control",IF($A4024&lt;=Settings!$B$5,"medium_10k",IF($A4024&lt;=Settings!$B$6,"large_100k","extreme_1m")))</f>
        <v/>
      </c>
      <c r="C4024">
        <f>"ORD-"&amp;TEXT(QUOTIENT($A4024-1,3)+1,"0000000")</f>
        <v/>
      </c>
      <c r="D4024">
        <f>"LINE-"&amp;TEXT($A4024,"0000000")</f>
        <v/>
      </c>
      <c r="E4024" s="7">
        <f>Settings!$B$2+$A4024-1</f>
        <v/>
      </c>
      <c r="F4024" s="7">
        <f>Settings!$B$2+MOD($A4024-1,Settings!$B$7)</f>
        <v/>
      </c>
      <c r="G4024">
        <f>YEAR($F4024)</f>
        <v/>
      </c>
      <c r="H4024">
        <f>"Q"&amp;ROUNDUP(MONTH($F4024)/3,0)</f>
        <v/>
      </c>
      <c r="I4024">
        <f>MONTH($F4024)</f>
        <v/>
      </c>
      <c r="J4024">
        <f>CHOOSE(MONTH($F4024),"Январь","Февраль","Март","Апрель","Май","Июнь","Июль","Август","Сентябрь","Октябрь","Ноябрь","Декабрь")</f>
        <v/>
      </c>
      <c r="K4024">
        <f>DAY($F4024)</f>
        <v/>
      </c>
      <c r="L4024">
        <f>IF(MOD($A4024,10)&lt;7,"ФО_01_Крупный","ФО_"&amp;TEXT(MOD($A4024,8)+1,"00"))</f>
        <v/>
      </c>
      <c r="M4024">
        <f>IF($AB4024="Да","Регион_001_Крупный","Регион_"&amp;TEXT(MOD(QUOTIENT($A4024-1,20),180)+1,"000"))</f>
        <v/>
      </c>
      <c r="N4024">
        <f>IF($AB4024="Да","Город_"&amp;TEXT(MOD($A4024-1,250)+1,"0000"),"Город_"&amp;TEXT(MOD($A4024-1,3000)+1,"0000"))</f>
        <v/>
      </c>
      <c r="O4024">
        <f>IF($AB4024="Да","Холдинг_Крупный","Холдинг_"&amp;TEXT(MOD(QUOTIENT($A4024-1,10000),20)+1,"00"))</f>
        <v/>
      </c>
      <c r="P4024">
        <f>IF($AB4024="Да","Организация_Крупная","Организация_"&amp;TEXT(MOD(QUOTIENT($A4024-1,500),600)+1,"000"))</f>
        <v/>
      </c>
      <c r="Q4024">
        <f>"Отдел_"&amp;TEXT(MOD(QUOTIENT($A4024-1,50),100)+1,"000")</f>
        <v/>
      </c>
      <c r="R4024">
        <f>IF($AB4024="Да","Группа_Крупная","Группа_"&amp;TEXT(MOD(QUOTIENT($A4024-1,5000),30)+1,"00"))</f>
        <v/>
      </c>
      <c r="S4024">
        <f>IF($AB4024="Да","Категория_Крупная","Категория_"&amp;TEXT(MOD(QUOTIENT($A4024-1,500),120)+1,"000"))</f>
        <v/>
      </c>
      <c r="T4024">
        <f>IF($AB4024="Да","Подкатегория_Крупная","Подкатегория_"&amp;TEXT(MOD(QUOTIENT($A4024-1,50),300)+1,"000"))</f>
        <v/>
      </c>
      <c r="U4024">
        <f>"SKU_"&amp;TEXT($A4024,"0000000")</f>
        <v/>
      </c>
      <c r="V4024">
        <f>CHOOSE(MOD($A4024-1,4)+1,"Enterprise","SMB","Госсектор","Розница")</f>
        <v/>
      </c>
      <c r="W4024">
        <f>"Клиент_"&amp;TEXT(MOD($A4024-1,20000)+1,"00000")</f>
        <v/>
      </c>
      <c r="X4024">
        <f>CHOOSE(MOD($A4024-1,5)+1,"Портал","API","Импорт","Ручной ввод","Интеграция")</f>
        <v/>
      </c>
      <c r="Y4024" s="8">
        <f>ROUND(1000+MOD($A4024*37,90000)+IF($AB4024="Да",5000,0),2)</f>
        <v/>
      </c>
      <c r="Z4024">
        <f>1+MOD($A4024,20)</f>
        <v/>
      </c>
      <c r="AA4024" s="8">
        <f>ROUND($Y4024*(0.08+MOD($A4024,17)/100),2)</f>
        <v/>
      </c>
      <c r="AB4024">
        <f>IF(MOD($A4024,10)&lt;7,"Да","Нет")</f>
        <v/>
      </c>
      <c r="AC4024">
        <f>$R4024&amp;" / "&amp;$S4024&amp;" / "&amp;$T4024</f>
        <v/>
      </c>
      <c r="AD4024">
        <f>1</f>
        <v/>
      </c>
      <c r="AE4024">
        <f>IF($A4024&lt;=Settings!$B$4,"до 100",IF($A4024&lt;=Settings!$B$5,"до 10 000",IF($A4024&lt;=Settings!$B$6,"до 100 000","100 000+")))</f>
        <v/>
      </c>
    </row>
    <row r="4025">
      <c r="A4025">
        <f>ROW()-1</f>
        <v/>
      </c>
      <c r="B4025">
        <f>IF($A4025&lt;=Settings!$B$4,"small_control",IF($A4025&lt;=Settings!$B$5,"medium_10k",IF($A4025&lt;=Settings!$B$6,"large_100k","extreme_1m")))</f>
        <v/>
      </c>
      <c r="C4025">
        <f>"ORD-"&amp;TEXT(QUOTIENT($A4025-1,3)+1,"0000000")</f>
        <v/>
      </c>
      <c r="D4025">
        <f>"LINE-"&amp;TEXT($A4025,"0000000")</f>
        <v/>
      </c>
      <c r="E4025" s="7">
        <f>Settings!$B$2+$A4025-1</f>
        <v/>
      </c>
      <c r="F4025" s="7">
        <f>Settings!$B$2+MOD($A4025-1,Settings!$B$7)</f>
        <v/>
      </c>
      <c r="G4025">
        <f>YEAR($F4025)</f>
        <v/>
      </c>
      <c r="H4025">
        <f>"Q"&amp;ROUNDUP(MONTH($F4025)/3,0)</f>
        <v/>
      </c>
      <c r="I4025">
        <f>MONTH($F4025)</f>
        <v/>
      </c>
      <c r="J4025">
        <f>CHOOSE(MONTH($F4025),"Январь","Февраль","Март","Апрель","Май","Июнь","Июль","Август","Сентябрь","Октябрь","Ноябрь","Декабрь")</f>
        <v/>
      </c>
      <c r="K4025">
        <f>DAY($F4025)</f>
        <v/>
      </c>
      <c r="L4025">
        <f>IF(MOD($A4025,10)&lt;7,"ФО_01_Крупный","ФО_"&amp;TEXT(MOD($A4025,8)+1,"00"))</f>
        <v/>
      </c>
      <c r="M4025">
        <f>IF($AB4025="Да","Регион_001_Крупный","Регион_"&amp;TEXT(MOD(QUOTIENT($A4025-1,20),180)+1,"000"))</f>
        <v/>
      </c>
      <c r="N4025">
        <f>IF($AB4025="Да","Город_"&amp;TEXT(MOD($A4025-1,250)+1,"0000"),"Город_"&amp;TEXT(MOD($A4025-1,3000)+1,"0000"))</f>
        <v/>
      </c>
      <c r="O4025">
        <f>IF($AB4025="Да","Холдинг_Крупный","Холдинг_"&amp;TEXT(MOD(QUOTIENT($A4025-1,10000),20)+1,"00"))</f>
        <v/>
      </c>
      <c r="P4025">
        <f>IF($AB4025="Да","Организация_Крупная","Организация_"&amp;TEXT(MOD(QUOTIENT($A4025-1,500),600)+1,"000"))</f>
        <v/>
      </c>
      <c r="Q4025">
        <f>"Отдел_"&amp;TEXT(MOD(QUOTIENT($A4025-1,50),100)+1,"000")</f>
        <v/>
      </c>
      <c r="R4025">
        <f>IF($AB4025="Да","Группа_Крупная","Группа_"&amp;TEXT(MOD(QUOTIENT($A4025-1,5000),30)+1,"00"))</f>
        <v/>
      </c>
      <c r="S4025">
        <f>IF($AB4025="Да","Категория_Крупная","Категория_"&amp;TEXT(MOD(QUOTIENT($A4025-1,500),120)+1,"000"))</f>
        <v/>
      </c>
      <c r="T4025">
        <f>IF($AB4025="Да","Подкатегория_Крупная","Подкатегория_"&amp;TEXT(MOD(QUOTIENT($A4025-1,50),300)+1,"000"))</f>
        <v/>
      </c>
      <c r="U4025">
        <f>"SKU_"&amp;TEXT($A4025,"0000000")</f>
        <v/>
      </c>
      <c r="V4025">
        <f>CHOOSE(MOD($A4025-1,4)+1,"Enterprise","SMB","Госсектор","Розница")</f>
        <v/>
      </c>
      <c r="W4025">
        <f>"Клиент_"&amp;TEXT(MOD($A4025-1,20000)+1,"00000")</f>
        <v/>
      </c>
      <c r="X4025">
        <f>CHOOSE(MOD($A4025-1,5)+1,"Портал","API","Импорт","Ручной ввод","Интеграция")</f>
        <v/>
      </c>
      <c r="Y4025" s="8">
        <f>ROUND(1000+MOD($A4025*37,90000)+IF($AB4025="Да",5000,0),2)</f>
        <v/>
      </c>
      <c r="Z4025">
        <f>1+MOD($A4025,20)</f>
        <v/>
      </c>
      <c r="AA4025" s="8">
        <f>ROUND($Y4025*(0.08+MOD($A4025,17)/100),2)</f>
        <v/>
      </c>
      <c r="AB4025">
        <f>IF(MOD($A4025,10)&lt;7,"Да","Нет")</f>
        <v/>
      </c>
      <c r="AC4025">
        <f>$R4025&amp;" / "&amp;$S4025&amp;" / "&amp;$T4025</f>
        <v/>
      </c>
      <c r="AD4025">
        <f>1</f>
        <v/>
      </c>
      <c r="AE4025">
        <f>IF($A4025&lt;=Settings!$B$4,"до 100",IF($A4025&lt;=Settings!$B$5,"до 10 000",IF($A4025&lt;=Settings!$B$6,"до 100 000","100 000+")))</f>
        <v/>
      </c>
    </row>
    <row r="4026">
      <c r="A4026">
        <f>ROW()-1</f>
        <v/>
      </c>
      <c r="B4026">
        <f>IF($A4026&lt;=Settings!$B$4,"small_control",IF($A4026&lt;=Settings!$B$5,"medium_10k",IF($A4026&lt;=Settings!$B$6,"large_100k","extreme_1m")))</f>
        <v/>
      </c>
      <c r="C4026">
        <f>"ORD-"&amp;TEXT(QUOTIENT($A4026-1,3)+1,"0000000")</f>
        <v/>
      </c>
      <c r="D4026">
        <f>"LINE-"&amp;TEXT($A4026,"0000000")</f>
        <v/>
      </c>
      <c r="E4026" s="7">
        <f>Settings!$B$2+$A4026-1</f>
        <v/>
      </c>
      <c r="F4026" s="7">
        <f>Settings!$B$2+MOD($A4026-1,Settings!$B$7)</f>
        <v/>
      </c>
      <c r="G4026">
        <f>YEAR($F4026)</f>
        <v/>
      </c>
      <c r="H4026">
        <f>"Q"&amp;ROUNDUP(MONTH($F4026)/3,0)</f>
        <v/>
      </c>
      <c r="I4026">
        <f>MONTH($F4026)</f>
        <v/>
      </c>
      <c r="J4026">
        <f>CHOOSE(MONTH($F4026),"Январь","Февраль","Март","Апрель","Май","Июнь","Июль","Август","Сентябрь","Октябрь","Ноябрь","Декабрь")</f>
        <v/>
      </c>
      <c r="K4026">
        <f>DAY($F4026)</f>
        <v/>
      </c>
      <c r="L4026">
        <f>IF(MOD($A4026,10)&lt;7,"ФО_01_Крупный","ФО_"&amp;TEXT(MOD($A4026,8)+1,"00"))</f>
        <v/>
      </c>
      <c r="M4026">
        <f>IF($AB4026="Да","Регион_001_Крупный","Регион_"&amp;TEXT(MOD(QUOTIENT($A4026-1,20),180)+1,"000"))</f>
        <v/>
      </c>
      <c r="N4026">
        <f>IF($AB4026="Да","Город_"&amp;TEXT(MOD($A4026-1,250)+1,"0000"),"Город_"&amp;TEXT(MOD($A4026-1,3000)+1,"0000"))</f>
        <v/>
      </c>
      <c r="O4026">
        <f>IF($AB4026="Да","Холдинг_Крупный","Холдинг_"&amp;TEXT(MOD(QUOTIENT($A4026-1,10000),20)+1,"00"))</f>
        <v/>
      </c>
      <c r="P4026">
        <f>IF($AB4026="Да","Организация_Крупная","Организация_"&amp;TEXT(MOD(QUOTIENT($A4026-1,500),600)+1,"000"))</f>
        <v/>
      </c>
      <c r="Q4026">
        <f>"Отдел_"&amp;TEXT(MOD(QUOTIENT($A4026-1,50),100)+1,"000")</f>
        <v/>
      </c>
      <c r="R4026">
        <f>IF($AB4026="Да","Группа_Крупная","Группа_"&amp;TEXT(MOD(QUOTIENT($A4026-1,5000),30)+1,"00"))</f>
        <v/>
      </c>
      <c r="S4026">
        <f>IF($AB4026="Да","Категория_Крупная","Категория_"&amp;TEXT(MOD(QUOTIENT($A4026-1,500),120)+1,"000"))</f>
        <v/>
      </c>
      <c r="T4026">
        <f>IF($AB4026="Да","Подкатегория_Крупная","Подкатегория_"&amp;TEXT(MOD(QUOTIENT($A4026-1,50),300)+1,"000"))</f>
        <v/>
      </c>
      <c r="U4026">
        <f>"SKU_"&amp;TEXT($A4026,"0000000")</f>
        <v/>
      </c>
      <c r="V4026">
        <f>CHOOSE(MOD($A4026-1,4)+1,"Enterprise","SMB","Госсектор","Розница")</f>
        <v/>
      </c>
      <c r="W4026">
        <f>"Клиент_"&amp;TEXT(MOD($A4026-1,20000)+1,"00000")</f>
        <v/>
      </c>
      <c r="X4026">
        <f>CHOOSE(MOD($A4026-1,5)+1,"Портал","API","Импорт","Ручной ввод","Интеграция")</f>
        <v/>
      </c>
      <c r="Y4026" s="8">
        <f>ROUND(1000+MOD($A4026*37,90000)+IF($AB4026="Да",5000,0),2)</f>
        <v/>
      </c>
      <c r="Z4026">
        <f>1+MOD($A4026,20)</f>
        <v/>
      </c>
      <c r="AA4026" s="8">
        <f>ROUND($Y4026*(0.08+MOD($A4026,17)/100),2)</f>
        <v/>
      </c>
      <c r="AB4026">
        <f>IF(MOD($A4026,10)&lt;7,"Да","Нет")</f>
        <v/>
      </c>
      <c r="AC4026">
        <f>$R4026&amp;" / "&amp;$S4026&amp;" / "&amp;$T4026</f>
        <v/>
      </c>
      <c r="AD4026">
        <f>1</f>
        <v/>
      </c>
      <c r="AE4026">
        <f>IF($A4026&lt;=Settings!$B$4,"до 100",IF($A4026&lt;=Settings!$B$5,"до 10 000",IF($A4026&lt;=Settings!$B$6,"до 100 000","100 000+")))</f>
        <v/>
      </c>
    </row>
    <row r="4027">
      <c r="A4027">
        <f>ROW()-1</f>
        <v/>
      </c>
      <c r="B4027">
        <f>IF($A4027&lt;=Settings!$B$4,"small_control",IF($A4027&lt;=Settings!$B$5,"medium_10k",IF($A4027&lt;=Settings!$B$6,"large_100k","extreme_1m")))</f>
        <v/>
      </c>
      <c r="C4027">
        <f>"ORD-"&amp;TEXT(QUOTIENT($A4027-1,3)+1,"0000000")</f>
        <v/>
      </c>
      <c r="D4027">
        <f>"LINE-"&amp;TEXT($A4027,"0000000")</f>
        <v/>
      </c>
      <c r="E4027" s="7">
        <f>Settings!$B$2+$A4027-1</f>
        <v/>
      </c>
      <c r="F4027" s="7">
        <f>Settings!$B$2+MOD($A4027-1,Settings!$B$7)</f>
        <v/>
      </c>
      <c r="G4027">
        <f>YEAR($F4027)</f>
        <v/>
      </c>
      <c r="H4027">
        <f>"Q"&amp;ROUNDUP(MONTH($F4027)/3,0)</f>
        <v/>
      </c>
      <c r="I4027">
        <f>MONTH($F4027)</f>
        <v/>
      </c>
      <c r="J4027">
        <f>CHOOSE(MONTH($F4027),"Январь","Февраль","Март","Апрель","Май","Июнь","Июль","Август","Сентябрь","Октябрь","Ноябрь","Декабрь")</f>
        <v/>
      </c>
      <c r="K4027">
        <f>DAY($F4027)</f>
        <v/>
      </c>
      <c r="L4027">
        <f>IF(MOD($A4027,10)&lt;7,"ФО_01_Крупный","ФО_"&amp;TEXT(MOD($A4027,8)+1,"00"))</f>
        <v/>
      </c>
      <c r="M4027">
        <f>IF($AB4027="Да","Регион_001_Крупный","Регион_"&amp;TEXT(MOD(QUOTIENT($A4027-1,20),180)+1,"000"))</f>
        <v/>
      </c>
      <c r="N4027">
        <f>IF($AB4027="Да","Город_"&amp;TEXT(MOD($A4027-1,250)+1,"0000"),"Город_"&amp;TEXT(MOD($A4027-1,3000)+1,"0000"))</f>
        <v/>
      </c>
      <c r="O4027">
        <f>IF($AB4027="Да","Холдинг_Крупный","Холдинг_"&amp;TEXT(MOD(QUOTIENT($A4027-1,10000),20)+1,"00"))</f>
        <v/>
      </c>
      <c r="P4027">
        <f>IF($AB4027="Да","Организация_Крупная","Организация_"&amp;TEXT(MOD(QUOTIENT($A4027-1,500),600)+1,"000"))</f>
        <v/>
      </c>
      <c r="Q4027">
        <f>"Отдел_"&amp;TEXT(MOD(QUOTIENT($A4027-1,50),100)+1,"000")</f>
        <v/>
      </c>
      <c r="R4027">
        <f>IF($AB4027="Да","Группа_Крупная","Группа_"&amp;TEXT(MOD(QUOTIENT($A4027-1,5000),30)+1,"00"))</f>
        <v/>
      </c>
      <c r="S4027">
        <f>IF($AB4027="Да","Категория_Крупная","Категория_"&amp;TEXT(MOD(QUOTIENT($A4027-1,500),120)+1,"000"))</f>
        <v/>
      </c>
      <c r="T4027">
        <f>IF($AB4027="Да","Подкатегория_Крупная","Подкатегория_"&amp;TEXT(MOD(QUOTIENT($A4027-1,50),300)+1,"000"))</f>
        <v/>
      </c>
      <c r="U4027">
        <f>"SKU_"&amp;TEXT($A4027,"0000000")</f>
        <v/>
      </c>
      <c r="V4027">
        <f>CHOOSE(MOD($A4027-1,4)+1,"Enterprise","SMB","Госсектор","Розница")</f>
        <v/>
      </c>
      <c r="W4027">
        <f>"Клиент_"&amp;TEXT(MOD($A4027-1,20000)+1,"00000")</f>
        <v/>
      </c>
      <c r="X4027">
        <f>CHOOSE(MOD($A4027-1,5)+1,"Портал","API","Импорт","Ручной ввод","Интеграция")</f>
        <v/>
      </c>
      <c r="Y4027" s="8">
        <f>ROUND(1000+MOD($A4027*37,90000)+IF($AB4027="Да",5000,0),2)</f>
        <v/>
      </c>
      <c r="Z4027">
        <f>1+MOD($A4027,20)</f>
        <v/>
      </c>
      <c r="AA4027" s="8">
        <f>ROUND($Y4027*(0.08+MOD($A4027,17)/100),2)</f>
        <v/>
      </c>
      <c r="AB4027">
        <f>IF(MOD($A4027,10)&lt;7,"Да","Нет")</f>
        <v/>
      </c>
      <c r="AC4027">
        <f>$R4027&amp;" / "&amp;$S4027&amp;" / "&amp;$T4027</f>
        <v/>
      </c>
      <c r="AD4027">
        <f>1</f>
        <v/>
      </c>
      <c r="AE4027">
        <f>IF($A4027&lt;=Settings!$B$4,"до 100",IF($A4027&lt;=Settings!$B$5,"до 10 000",IF($A4027&lt;=Settings!$B$6,"до 100 000","100 000+")))</f>
        <v/>
      </c>
    </row>
    <row r="4028">
      <c r="A4028">
        <f>ROW()-1</f>
        <v/>
      </c>
      <c r="B4028">
        <f>IF($A4028&lt;=Settings!$B$4,"small_control",IF($A4028&lt;=Settings!$B$5,"medium_10k",IF($A4028&lt;=Settings!$B$6,"large_100k","extreme_1m")))</f>
        <v/>
      </c>
      <c r="C4028">
        <f>"ORD-"&amp;TEXT(QUOTIENT($A4028-1,3)+1,"0000000")</f>
        <v/>
      </c>
      <c r="D4028">
        <f>"LINE-"&amp;TEXT($A4028,"0000000")</f>
        <v/>
      </c>
      <c r="E4028" s="7">
        <f>Settings!$B$2+$A4028-1</f>
        <v/>
      </c>
      <c r="F4028" s="7">
        <f>Settings!$B$2+MOD($A4028-1,Settings!$B$7)</f>
        <v/>
      </c>
      <c r="G4028">
        <f>YEAR($F4028)</f>
        <v/>
      </c>
      <c r="H4028">
        <f>"Q"&amp;ROUNDUP(MONTH($F4028)/3,0)</f>
        <v/>
      </c>
      <c r="I4028">
        <f>MONTH($F4028)</f>
        <v/>
      </c>
      <c r="J4028">
        <f>CHOOSE(MONTH($F4028),"Январь","Февраль","Март","Апрель","Май","Июнь","Июль","Август","Сентябрь","Октябрь","Ноябрь","Декабрь")</f>
        <v/>
      </c>
      <c r="K4028">
        <f>DAY($F4028)</f>
        <v/>
      </c>
      <c r="L4028">
        <f>IF(MOD($A4028,10)&lt;7,"ФО_01_Крупный","ФО_"&amp;TEXT(MOD($A4028,8)+1,"00"))</f>
        <v/>
      </c>
      <c r="M4028">
        <f>IF($AB4028="Да","Регион_001_Крупный","Регион_"&amp;TEXT(MOD(QUOTIENT($A4028-1,20),180)+1,"000"))</f>
        <v/>
      </c>
      <c r="N4028">
        <f>IF($AB4028="Да","Город_"&amp;TEXT(MOD($A4028-1,250)+1,"0000"),"Город_"&amp;TEXT(MOD($A4028-1,3000)+1,"0000"))</f>
        <v/>
      </c>
      <c r="O4028">
        <f>IF($AB4028="Да","Холдинг_Крупный","Холдинг_"&amp;TEXT(MOD(QUOTIENT($A4028-1,10000),20)+1,"00"))</f>
        <v/>
      </c>
      <c r="P4028">
        <f>IF($AB4028="Да","Организация_Крупная","Организация_"&amp;TEXT(MOD(QUOTIENT($A4028-1,500),600)+1,"000"))</f>
        <v/>
      </c>
      <c r="Q4028">
        <f>"Отдел_"&amp;TEXT(MOD(QUOTIENT($A4028-1,50),100)+1,"000")</f>
        <v/>
      </c>
      <c r="R4028">
        <f>IF($AB4028="Да","Группа_Крупная","Группа_"&amp;TEXT(MOD(QUOTIENT($A4028-1,5000),30)+1,"00"))</f>
        <v/>
      </c>
      <c r="S4028">
        <f>IF($AB4028="Да","Категория_Крупная","Категория_"&amp;TEXT(MOD(QUOTIENT($A4028-1,500),120)+1,"000"))</f>
        <v/>
      </c>
      <c r="T4028">
        <f>IF($AB4028="Да","Подкатегория_Крупная","Подкатегория_"&amp;TEXT(MOD(QUOTIENT($A4028-1,50),300)+1,"000"))</f>
        <v/>
      </c>
      <c r="U4028">
        <f>"SKU_"&amp;TEXT($A4028,"0000000")</f>
        <v/>
      </c>
      <c r="V4028">
        <f>CHOOSE(MOD($A4028-1,4)+1,"Enterprise","SMB","Госсектор","Розница")</f>
        <v/>
      </c>
      <c r="W4028">
        <f>"Клиент_"&amp;TEXT(MOD($A4028-1,20000)+1,"00000")</f>
        <v/>
      </c>
      <c r="X4028">
        <f>CHOOSE(MOD($A4028-1,5)+1,"Портал","API","Импорт","Ручной ввод","Интеграция")</f>
        <v/>
      </c>
      <c r="Y4028" s="8">
        <f>ROUND(1000+MOD($A4028*37,90000)+IF($AB4028="Да",5000,0),2)</f>
        <v/>
      </c>
      <c r="Z4028">
        <f>1+MOD($A4028,20)</f>
        <v/>
      </c>
      <c r="AA4028" s="8">
        <f>ROUND($Y4028*(0.08+MOD($A4028,17)/100),2)</f>
        <v/>
      </c>
      <c r="AB4028">
        <f>IF(MOD($A4028,10)&lt;7,"Да","Нет")</f>
        <v/>
      </c>
      <c r="AC4028">
        <f>$R4028&amp;" / "&amp;$S4028&amp;" / "&amp;$T4028</f>
        <v/>
      </c>
      <c r="AD4028">
        <f>1</f>
        <v/>
      </c>
      <c r="AE4028">
        <f>IF($A4028&lt;=Settings!$B$4,"до 100",IF($A4028&lt;=Settings!$B$5,"до 10 000",IF($A4028&lt;=Settings!$B$6,"до 100 000","100 000+")))</f>
        <v/>
      </c>
    </row>
    <row r="4029">
      <c r="A4029">
        <f>ROW()-1</f>
        <v/>
      </c>
      <c r="B4029">
        <f>IF($A4029&lt;=Settings!$B$4,"small_control",IF($A4029&lt;=Settings!$B$5,"medium_10k",IF($A4029&lt;=Settings!$B$6,"large_100k","extreme_1m")))</f>
        <v/>
      </c>
      <c r="C4029">
        <f>"ORD-"&amp;TEXT(QUOTIENT($A4029-1,3)+1,"0000000")</f>
        <v/>
      </c>
      <c r="D4029">
        <f>"LINE-"&amp;TEXT($A4029,"0000000")</f>
        <v/>
      </c>
      <c r="E4029" s="7">
        <f>Settings!$B$2+$A4029-1</f>
        <v/>
      </c>
      <c r="F4029" s="7">
        <f>Settings!$B$2+MOD($A4029-1,Settings!$B$7)</f>
        <v/>
      </c>
      <c r="G4029">
        <f>YEAR($F4029)</f>
        <v/>
      </c>
      <c r="H4029">
        <f>"Q"&amp;ROUNDUP(MONTH($F4029)/3,0)</f>
        <v/>
      </c>
      <c r="I4029">
        <f>MONTH($F4029)</f>
        <v/>
      </c>
      <c r="J4029">
        <f>CHOOSE(MONTH($F4029),"Январь","Февраль","Март","Апрель","Май","Июнь","Июль","Август","Сентябрь","Октябрь","Ноябрь","Декабрь")</f>
        <v/>
      </c>
      <c r="K4029">
        <f>DAY($F4029)</f>
        <v/>
      </c>
      <c r="L4029">
        <f>IF(MOD($A4029,10)&lt;7,"ФО_01_Крупный","ФО_"&amp;TEXT(MOD($A4029,8)+1,"00"))</f>
        <v/>
      </c>
      <c r="M4029">
        <f>IF($AB4029="Да","Регион_001_Крупный","Регион_"&amp;TEXT(MOD(QUOTIENT($A4029-1,20),180)+1,"000"))</f>
        <v/>
      </c>
      <c r="N4029">
        <f>IF($AB4029="Да","Город_"&amp;TEXT(MOD($A4029-1,250)+1,"0000"),"Город_"&amp;TEXT(MOD($A4029-1,3000)+1,"0000"))</f>
        <v/>
      </c>
      <c r="O4029">
        <f>IF($AB4029="Да","Холдинг_Крупный","Холдинг_"&amp;TEXT(MOD(QUOTIENT($A4029-1,10000),20)+1,"00"))</f>
        <v/>
      </c>
      <c r="P4029">
        <f>IF($AB4029="Да","Организация_Крупная","Организация_"&amp;TEXT(MOD(QUOTIENT($A4029-1,500),600)+1,"000"))</f>
        <v/>
      </c>
      <c r="Q4029">
        <f>"Отдел_"&amp;TEXT(MOD(QUOTIENT($A4029-1,50),100)+1,"000")</f>
        <v/>
      </c>
      <c r="R4029">
        <f>IF($AB4029="Да","Группа_Крупная","Группа_"&amp;TEXT(MOD(QUOTIENT($A4029-1,5000),30)+1,"00"))</f>
        <v/>
      </c>
      <c r="S4029">
        <f>IF($AB4029="Да","Категория_Крупная","Категория_"&amp;TEXT(MOD(QUOTIENT($A4029-1,500),120)+1,"000"))</f>
        <v/>
      </c>
      <c r="T4029">
        <f>IF($AB4029="Да","Подкатегория_Крупная","Подкатегория_"&amp;TEXT(MOD(QUOTIENT($A4029-1,50),300)+1,"000"))</f>
        <v/>
      </c>
      <c r="U4029">
        <f>"SKU_"&amp;TEXT($A4029,"0000000")</f>
        <v/>
      </c>
      <c r="V4029">
        <f>CHOOSE(MOD($A4029-1,4)+1,"Enterprise","SMB","Госсектор","Розница")</f>
        <v/>
      </c>
      <c r="W4029">
        <f>"Клиент_"&amp;TEXT(MOD($A4029-1,20000)+1,"00000")</f>
        <v/>
      </c>
      <c r="X4029">
        <f>CHOOSE(MOD($A4029-1,5)+1,"Портал","API","Импорт","Ручной ввод","Интеграция")</f>
        <v/>
      </c>
      <c r="Y4029" s="8">
        <f>ROUND(1000+MOD($A4029*37,90000)+IF($AB4029="Да",5000,0),2)</f>
        <v/>
      </c>
      <c r="Z4029">
        <f>1+MOD($A4029,20)</f>
        <v/>
      </c>
      <c r="AA4029" s="8">
        <f>ROUND($Y4029*(0.08+MOD($A4029,17)/100),2)</f>
        <v/>
      </c>
      <c r="AB4029">
        <f>IF(MOD($A4029,10)&lt;7,"Да","Нет")</f>
        <v/>
      </c>
      <c r="AC4029">
        <f>$R4029&amp;" / "&amp;$S4029&amp;" / "&amp;$T4029</f>
        <v/>
      </c>
      <c r="AD4029">
        <f>1</f>
        <v/>
      </c>
      <c r="AE4029">
        <f>IF($A4029&lt;=Settings!$B$4,"до 100",IF($A4029&lt;=Settings!$B$5,"до 10 000",IF($A4029&lt;=Settings!$B$6,"до 100 000","100 000+")))</f>
        <v/>
      </c>
    </row>
    <row r="4030">
      <c r="A4030">
        <f>ROW()-1</f>
        <v/>
      </c>
      <c r="B4030">
        <f>IF($A4030&lt;=Settings!$B$4,"small_control",IF($A4030&lt;=Settings!$B$5,"medium_10k",IF($A4030&lt;=Settings!$B$6,"large_100k","extreme_1m")))</f>
        <v/>
      </c>
      <c r="C4030">
        <f>"ORD-"&amp;TEXT(QUOTIENT($A4030-1,3)+1,"0000000")</f>
        <v/>
      </c>
      <c r="D4030">
        <f>"LINE-"&amp;TEXT($A4030,"0000000")</f>
        <v/>
      </c>
      <c r="E4030" s="7">
        <f>Settings!$B$2+$A4030-1</f>
        <v/>
      </c>
      <c r="F4030" s="7">
        <f>Settings!$B$2+MOD($A4030-1,Settings!$B$7)</f>
        <v/>
      </c>
      <c r="G4030">
        <f>YEAR($F4030)</f>
        <v/>
      </c>
      <c r="H4030">
        <f>"Q"&amp;ROUNDUP(MONTH($F4030)/3,0)</f>
        <v/>
      </c>
      <c r="I4030">
        <f>MONTH($F4030)</f>
        <v/>
      </c>
      <c r="J4030">
        <f>CHOOSE(MONTH($F4030),"Январь","Февраль","Март","Апрель","Май","Июнь","Июль","Август","Сентябрь","Октябрь","Ноябрь","Декабрь")</f>
        <v/>
      </c>
      <c r="K4030">
        <f>DAY($F4030)</f>
        <v/>
      </c>
      <c r="L4030">
        <f>IF(MOD($A4030,10)&lt;7,"ФО_01_Крупный","ФО_"&amp;TEXT(MOD($A4030,8)+1,"00"))</f>
        <v/>
      </c>
      <c r="M4030">
        <f>IF($AB4030="Да","Регион_001_Крупный","Регион_"&amp;TEXT(MOD(QUOTIENT($A4030-1,20),180)+1,"000"))</f>
        <v/>
      </c>
      <c r="N4030">
        <f>IF($AB4030="Да","Город_"&amp;TEXT(MOD($A4030-1,250)+1,"0000"),"Город_"&amp;TEXT(MOD($A4030-1,3000)+1,"0000"))</f>
        <v/>
      </c>
      <c r="O4030">
        <f>IF($AB4030="Да","Холдинг_Крупный","Холдинг_"&amp;TEXT(MOD(QUOTIENT($A4030-1,10000),20)+1,"00"))</f>
        <v/>
      </c>
      <c r="P4030">
        <f>IF($AB4030="Да","Организация_Крупная","Организация_"&amp;TEXT(MOD(QUOTIENT($A4030-1,500),600)+1,"000"))</f>
        <v/>
      </c>
      <c r="Q4030">
        <f>"Отдел_"&amp;TEXT(MOD(QUOTIENT($A4030-1,50),100)+1,"000")</f>
        <v/>
      </c>
      <c r="R4030">
        <f>IF($AB4030="Да","Группа_Крупная","Группа_"&amp;TEXT(MOD(QUOTIENT($A4030-1,5000),30)+1,"00"))</f>
        <v/>
      </c>
      <c r="S4030">
        <f>IF($AB4030="Да","Категория_Крупная","Категория_"&amp;TEXT(MOD(QUOTIENT($A4030-1,500),120)+1,"000"))</f>
        <v/>
      </c>
      <c r="T4030">
        <f>IF($AB4030="Да","Подкатегория_Крупная","Подкатегория_"&amp;TEXT(MOD(QUOTIENT($A4030-1,50),300)+1,"000"))</f>
        <v/>
      </c>
      <c r="U4030">
        <f>"SKU_"&amp;TEXT($A4030,"0000000")</f>
        <v/>
      </c>
      <c r="V4030">
        <f>CHOOSE(MOD($A4030-1,4)+1,"Enterprise","SMB","Госсектор","Розница")</f>
        <v/>
      </c>
      <c r="W4030">
        <f>"Клиент_"&amp;TEXT(MOD($A4030-1,20000)+1,"00000")</f>
        <v/>
      </c>
      <c r="X4030">
        <f>CHOOSE(MOD($A4030-1,5)+1,"Портал","API","Импорт","Ручной ввод","Интеграция")</f>
        <v/>
      </c>
      <c r="Y4030" s="8">
        <f>ROUND(1000+MOD($A4030*37,90000)+IF($AB4030="Да",5000,0),2)</f>
        <v/>
      </c>
      <c r="Z4030">
        <f>1+MOD($A4030,20)</f>
        <v/>
      </c>
      <c r="AA4030" s="8">
        <f>ROUND($Y4030*(0.08+MOD($A4030,17)/100),2)</f>
        <v/>
      </c>
      <c r="AB4030">
        <f>IF(MOD($A4030,10)&lt;7,"Да","Нет")</f>
        <v/>
      </c>
      <c r="AC4030">
        <f>$R4030&amp;" / "&amp;$S4030&amp;" / "&amp;$T4030</f>
        <v/>
      </c>
      <c r="AD4030">
        <f>1</f>
        <v/>
      </c>
      <c r="AE4030">
        <f>IF($A4030&lt;=Settings!$B$4,"до 100",IF($A4030&lt;=Settings!$B$5,"до 10 000",IF($A4030&lt;=Settings!$B$6,"до 100 000","100 000+")))</f>
        <v/>
      </c>
    </row>
    <row r="4031">
      <c r="A4031">
        <f>ROW()-1</f>
        <v/>
      </c>
      <c r="B4031">
        <f>IF($A4031&lt;=Settings!$B$4,"small_control",IF($A4031&lt;=Settings!$B$5,"medium_10k",IF($A4031&lt;=Settings!$B$6,"large_100k","extreme_1m")))</f>
        <v/>
      </c>
      <c r="C4031">
        <f>"ORD-"&amp;TEXT(QUOTIENT($A4031-1,3)+1,"0000000")</f>
        <v/>
      </c>
      <c r="D4031">
        <f>"LINE-"&amp;TEXT($A4031,"0000000")</f>
        <v/>
      </c>
      <c r="E4031" s="7">
        <f>Settings!$B$2+$A4031-1</f>
        <v/>
      </c>
      <c r="F4031" s="7">
        <f>Settings!$B$2+MOD($A4031-1,Settings!$B$7)</f>
        <v/>
      </c>
      <c r="G4031">
        <f>YEAR($F4031)</f>
        <v/>
      </c>
      <c r="H4031">
        <f>"Q"&amp;ROUNDUP(MONTH($F4031)/3,0)</f>
        <v/>
      </c>
      <c r="I4031">
        <f>MONTH($F4031)</f>
        <v/>
      </c>
      <c r="J4031">
        <f>CHOOSE(MONTH($F4031),"Январь","Февраль","Март","Апрель","Май","Июнь","Июль","Август","Сентябрь","Октябрь","Ноябрь","Декабрь")</f>
        <v/>
      </c>
      <c r="K4031">
        <f>DAY($F4031)</f>
        <v/>
      </c>
      <c r="L4031">
        <f>IF(MOD($A4031,10)&lt;7,"ФО_01_Крупный","ФО_"&amp;TEXT(MOD($A4031,8)+1,"00"))</f>
        <v/>
      </c>
      <c r="M4031">
        <f>IF($AB4031="Да","Регион_001_Крупный","Регион_"&amp;TEXT(MOD(QUOTIENT($A4031-1,20),180)+1,"000"))</f>
        <v/>
      </c>
      <c r="N4031">
        <f>IF($AB4031="Да","Город_"&amp;TEXT(MOD($A4031-1,250)+1,"0000"),"Город_"&amp;TEXT(MOD($A4031-1,3000)+1,"0000"))</f>
        <v/>
      </c>
      <c r="O4031">
        <f>IF($AB4031="Да","Холдинг_Крупный","Холдинг_"&amp;TEXT(MOD(QUOTIENT($A4031-1,10000),20)+1,"00"))</f>
        <v/>
      </c>
      <c r="P4031">
        <f>IF($AB4031="Да","Организация_Крупная","Организация_"&amp;TEXT(MOD(QUOTIENT($A4031-1,500),600)+1,"000"))</f>
        <v/>
      </c>
      <c r="Q4031">
        <f>"Отдел_"&amp;TEXT(MOD(QUOTIENT($A4031-1,50),100)+1,"000")</f>
        <v/>
      </c>
      <c r="R4031">
        <f>IF($AB4031="Да","Группа_Крупная","Группа_"&amp;TEXT(MOD(QUOTIENT($A4031-1,5000),30)+1,"00"))</f>
        <v/>
      </c>
      <c r="S4031">
        <f>IF($AB4031="Да","Категория_Крупная","Категория_"&amp;TEXT(MOD(QUOTIENT($A4031-1,500),120)+1,"000"))</f>
        <v/>
      </c>
      <c r="T4031">
        <f>IF($AB4031="Да","Подкатегория_Крупная","Подкатегория_"&amp;TEXT(MOD(QUOTIENT($A4031-1,50),300)+1,"000"))</f>
        <v/>
      </c>
      <c r="U4031">
        <f>"SKU_"&amp;TEXT($A4031,"0000000")</f>
        <v/>
      </c>
      <c r="V4031">
        <f>CHOOSE(MOD($A4031-1,4)+1,"Enterprise","SMB","Госсектор","Розница")</f>
        <v/>
      </c>
      <c r="W4031">
        <f>"Клиент_"&amp;TEXT(MOD($A4031-1,20000)+1,"00000")</f>
        <v/>
      </c>
      <c r="X4031">
        <f>CHOOSE(MOD($A4031-1,5)+1,"Портал","API","Импорт","Ручной ввод","Интеграция")</f>
        <v/>
      </c>
      <c r="Y4031" s="8">
        <f>ROUND(1000+MOD($A4031*37,90000)+IF($AB4031="Да",5000,0),2)</f>
        <v/>
      </c>
      <c r="Z4031">
        <f>1+MOD($A4031,20)</f>
        <v/>
      </c>
      <c r="AA4031" s="8">
        <f>ROUND($Y4031*(0.08+MOD($A4031,17)/100),2)</f>
        <v/>
      </c>
      <c r="AB4031">
        <f>IF(MOD($A4031,10)&lt;7,"Да","Нет")</f>
        <v/>
      </c>
      <c r="AC4031">
        <f>$R4031&amp;" / "&amp;$S4031&amp;" / "&amp;$T4031</f>
        <v/>
      </c>
      <c r="AD4031">
        <f>1</f>
        <v/>
      </c>
      <c r="AE4031">
        <f>IF($A4031&lt;=Settings!$B$4,"до 100",IF($A4031&lt;=Settings!$B$5,"до 10 000",IF($A4031&lt;=Settings!$B$6,"до 100 000","100 000+")))</f>
        <v/>
      </c>
    </row>
    <row r="4032">
      <c r="A4032">
        <f>ROW()-1</f>
        <v/>
      </c>
      <c r="B4032">
        <f>IF($A4032&lt;=Settings!$B$4,"small_control",IF($A4032&lt;=Settings!$B$5,"medium_10k",IF($A4032&lt;=Settings!$B$6,"large_100k","extreme_1m")))</f>
        <v/>
      </c>
      <c r="C4032">
        <f>"ORD-"&amp;TEXT(QUOTIENT($A4032-1,3)+1,"0000000")</f>
        <v/>
      </c>
      <c r="D4032">
        <f>"LINE-"&amp;TEXT($A4032,"0000000")</f>
        <v/>
      </c>
      <c r="E4032" s="7">
        <f>Settings!$B$2+$A4032-1</f>
        <v/>
      </c>
      <c r="F4032" s="7">
        <f>Settings!$B$2+MOD($A4032-1,Settings!$B$7)</f>
        <v/>
      </c>
      <c r="G4032">
        <f>YEAR($F4032)</f>
        <v/>
      </c>
      <c r="H4032">
        <f>"Q"&amp;ROUNDUP(MONTH($F4032)/3,0)</f>
        <v/>
      </c>
      <c r="I4032">
        <f>MONTH($F4032)</f>
        <v/>
      </c>
      <c r="J4032">
        <f>CHOOSE(MONTH($F4032),"Январь","Февраль","Март","Апрель","Май","Июнь","Июль","Август","Сентябрь","Октябрь","Ноябрь","Декабрь")</f>
        <v/>
      </c>
      <c r="K4032">
        <f>DAY($F4032)</f>
        <v/>
      </c>
      <c r="L4032">
        <f>IF(MOD($A4032,10)&lt;7,"ФО_01_Крупный","ФО_"&amp;TEXT(MOD($A4032,8)+1,"00"))</f>
        <v/>
      </c>
      <c r="M4032">
        <f>IF($AB4032="Да","Регион_001_Крупный","Регион_"&amp;TEXT(MOD(QUOTIENT($A4032-1,20),180)+1,"000"))</f>
        <v/>
      </c>
      <c r="N4032">
        <f>IF($AB4032="Да","Город_"&amp;TEXT(MOD($A4032-1,250)+1,"0000"),"Город_"&amp;TEXT(MOD($A4032-1,3000)+1,"0000"))</f>
        <v/>
      </c>
      <c r="O4032">
        <f>IF($AB4032="Да","Холдинг_Крупный","Холдинг_"&amp;TEXT(MOD(QUOTIENT($A4032-1,10000),20)+1,"00"))</f>
        <v/>
      </c>
      <c r="P4032">
        <f>IF($AB4032="Да","Организация_Крупная","Организация_"&amp;TEXT(MOD(QUOTIENT($A4032-1,500),600)+1,"000"))</f>
        <v/>
      </c>
      <c r="Q4032">
        <f>"Отдел_"&amp;TEXT(MOD(QUOTIENT($A4032-1,50),100)+1,"000")</f>
        <v/>
      </c>
      <c r="R4032">
        <f>IF($AB4032="Да","Группа_Крупная","Группа_"&amp;TEXT(MOD(QUOTIENT($A4032-1,5000),30)+1,"00"))</f>
        <v/>
      </c>
      <c r="S4032">
        <f>IF($AB4032="Да","Категория_Крупная","Категория_"&amp;TEXT(MOD(QUOTIENT($A4032-1,500),120)+1,"000"))</f>
        <v/>
      </c>
      <c r="T4032">
        <f>IF($AB4032="Да","Подкатегория_Крупная","Подкатегория_"&amp;TEXT(MOD(QUOTIENT($A4032-1,50),300)+1,"000"))</f>
        <v/>
      </c>
      <c r="U4032">
        <f>"SKU_"&amp;TEXT($A4032,"0000000")</f>
        <v/>
      </c>
      <c r="V4032">
        <f>CHOOSE(MOD($A4032-1,4)+1,"Enterprise","SMB","Госсектор","Розница")</f>
        <v/>
      </c>
      <c r="W4032">
        <f>"Клиент_"&amp;TEXT(MOD($A4032-1,20000)+1,"00000")</f>
        <v/>
      </c>
      <c r="X4032">
        <f>CHOOSE(MOD($A4032-1,5)+1,"Портал","API","Импорт","Ручной ввод","Интеграция")</f>
        <v/>
      </c>
      <c r="Y4032" s="8">
        <f>ROUND(1000+MOD($A4032*37,90000)+IF($AB4032="Да",5000,0),2)</f>
        <v/>
      </c>
      <c r="Z4032">
        <f>1+MOD($A4032,20)</f>
        <v/>
      </c>
      <c r="AA4032" s="8">
        <f>ROUND($Y4032*(0.08+MOD($A4032,17)/100),2)</f>
        <v/>
      </c>
      <c r="AB4032">
        <f>IF(MOD($A4032,10)&lt;7,"Да","Нет")</f>
        <v/>
      </c>
      <c r="AC4032">
        <f>$R4032&amp;" / "&amp;$S4032&amp;" / "&amp;$T4032</f>
        <v/>
      </c>
      <c r="AD4032">
        <f>1</f>
        <v/>
      </c>
      <c r="AE4032">
        <f>IF($A4032&lt;=Settings!$B$4,"до 100",IF($A4032&lt;=Settings!$B$5,"до 10 000",IF($A4032&lt;=Settings!$B$6,"до 100 000","100 000+")))</f>
        <v/>
      </c>
    </row>
    <row r="4033">
      <c r="A4033">
        <f>ROW()-1</f>
        <v/>
      </c>
      <c r="B4033">
        <f>IF($A4033&lt;=Settings!$B$4,"small_control",IF($A4033&lt;=Settings!$B$5,"medium_10k",IF($A4033&lt;=Settings!$B$6,"large_100k","extreme_1m")))</f>
        <v/>
      </c>
      <c r="C4033">
        <f>"ORD-"&amp;TEXT(QUOTIENT($A4033-1,3)+1,"0000000")</f>
        <v/>
      </c>
      <c r="D4033">
        <f>"LINE-"&amp;TEXT($A4033,"0000000")</f>
        <v/>
      </c>
      <c r="E4033" s="7">
        <f>Settings!$B$2+$A4033-1</f>
        <v/>
      </c>
      <c r="F4033" s="7">
        <f>Settings!$B$2+MOD($A4033-1,Settings!$B$7)</f>
        <v/>
      </c>
      <c r="G4033">
        <f>YEAR($F4033)</f>
        <v/>
      </c>
      <c r="H4033">
        <f>"Q"&amp;ROUNDUP(MONTH($F4033)/3,0)</f>
        <v/>
      </c>
      <c r="I4033">
        <f>MONTH($F4033)</f>
        <v/>
      </c>
      <c r="J4033">
        <f>CHOOSE(MONTH($F4033),"Январь","Февраль","Март","Апрель","Май","Июнь","Июль","Август","Сентябрь","Октябрь","Ноябрь","Декабрь")</f>
        <v/>
      </c>
      <c r="K4033">
        <f>DAY($F4033)</f>
        <v/>
      </c>
      <c r="L4033">
        <f>IF(MOD($A4033,10)&lt;7,"ФО_01_Крупный","ФО_"&amp;TEXT(MOD($A4033,8)+1,"00"))</f>
        <v/>
      </c>
      <c r="M4033">
        <f>IF($AB4033="Да","Регион_001_Крупный","Регион_"&amp;TEXT(MOD(QUOTIENT($A4033-1,20),180)+1,"000"))</f>
        <v/>
      </c>
      <c r="N4033">
        <f>IF($AB4033="Да","Город_"&amp;TEXT(MOD($A4033-1,250)+1,"0000"),"Город_"&amp;TEXT(MOD($A4033-1,3000)+1,"0000"))</f>
        <v/>
      </c>
      <c r="O4033">
        <f>IF($AB4033="Да","Холдинг_Крупный","Холдинг_"&amp;TEXT(MOD(QUOTIENT($A4033-1,10000),20)+1,"00"))</f>
        <v/>
      </c>
      <c r="P4033">
        <f>IF($AB4033="Да","Организация_Крупная","Организация_"&amp;TEXT(MOD(QUOTIENT($A4033-1,500),600)+1,"000"))</f>
        <v/>
      </c>
      <c r="Q4033">
        <f>"Отдел_"&amp;TEXT(MOD(QUOTIENT($A4033-1,50),100)+1,"000")</f>
        <v/>
      </c>
      <c r="R4033">
        <f>IF($AB4033="Да","Группа_Крупная","Группа_"&amp;TEXT(MOD(QUOTIENT($A4033-1,5000),30)+1,"00"))</f>
        <v/>
      </c>
      <c r="S4033">
        <f>IF($AB4033="Да","Категория_Крупная","Категория_"&amp;TEXT(MOD(QUOTIENT($A4033-1,500),120)+1,"000"))</f>
        <v/>
      </c>
      <c r="T4033">
        <f>IF($AB4033="Да","Подкатегория_Крупная","Подкатегория_"&amp;TEXT(MOD(QUOTIENT($A4033-1,50),300)+1,"000"))</f>
        <v/>
      </c>
      <c r="U4033">
        <f>"SKU_"&amp;TEXT($A4033,"0000000")</f>
        <v/>
      </c>
      <c r="V4033">
        <f>CHOOSE(MOD($A4033-1,4)+1,"Enterprise","SMB","Госсектор","Розница")</f>
        <v/>
      </c>
      <c r="W4033">
        <f>"Клиент_"&amp;TEXT(MOD($A4033-1,20000)+1,"00000")</f>
        <v/>
      </c>
      <c r="X4033">
        <f>CHOOSE(MOD($A4033-1,5)+1,"Портал","API","Импорт","Ручной ввод","Интеграция")</f>
        <v/>
      </c>
      <c r="Y4033" s="8">
        <f>ROUND(1000+MOD($A4033*37,90000)+IF($AB4033="Да",5000,0),2)</f>
        <v/>
      </c>
      <c r="Z4033">
        <f>1+MOD($A4033,20)</f>
        <v/>
      </c>
      <c r="AA4033" s="8">
        <f>ROUND($Y4033*(0.08+MOD($A4033,17)/100),2)</f>
        <v/>
      </c>
      <c r="AB4033">
        <f>IF(MOD($A4033,10)&lt;7,"Да","Нет")</f>
        <v/>
      </c>
      <c r="AC4033">
        <f>$R4033&amp;" / "&amp;$S4033&amp;" / "&amp;$T4033</f>
        <v/>
      </c>
      <c r="AD4033">
        <f>1</f>
        <v/>
      </c>
      <c r="AE4033">
        <f>IF($A4033&lt;=Settings!$B$4,"до 100",IF($A4033&lt;=Settings!$B$5,"до 10 000",IF($A4033&lt;=Settings!$B$6,"до 100 000","100 000+")))</f>
        <v/>
      </c>
    </row>
    <row r="4034">
      <c r="A4034">
        <f>ROW()-1</f>
        <v/>
      </c>
      <c r="B4034">
        <f>IF($A4034&lt;=Settings!$B$4,"small_control",IF($A4034&lt;=Settings!$B$5,"medium_10k",IF($A4034&lt;=Settings!$B$6,"large_100k","extreme_1m")))</f>
        <v/>
      </c>
      <c r="C4034">
        <f>"ORD-"&amp;TEXT(QUOTIENT($A4034-1,3)+1,"0000000")</f>
        <v/>
      </c>
      <c r="D4034">
        <f>"LINE-"&amp;TEXT($A4034,"0000000")</f>
        <v/>
      </c>
      <c r="E4034" s="7">
        <f>Settings!$B$2+$A4034-1</f>
        <v/>
      </c>
      <c r="F4034" s="7">
        <f>Settings!$B$2+MOD($A4034-1,Settings!$B$7)</f>
        <v/>
      </c>
      <c r="G4034">
        <f>YEAR($F4034)</f>
        <v/>
      </c>
      <c r="H4034">
        <f>"Q"&amp;ROUNDUP(MONTH($F4034)/3,0)</f>
        <v/>
      </c>
      <c r="I4034">
        <f>MONTH($F4034)</f>
        <v/>
      </c>
      <c r="J4034">
        <f>CHOOSE(MONTH($F4034),"Январь","Февраль","Март","Апрель","Май","Июнь","Июль","Август","Сентябрь","Октябрь","Ноябрь","Декабрь")</f>
        <v/>
      </c>
      <c r="K4034">
        <f>DAY($F4034)</f>
        <v/>
      </c>
      <c r="L4034">
        <f>IF(MOD($A4034,10)&lt;7,"ФО_01_Крупный","ФО_"&amp;TEXT(MOD($A4034,8)+1,"00"))</f>
        <v/>
      </c>
      <c r="M4034">
        <f>IF($AB4034="Да","Регион_001_Крупный","Регион_"&amp;TEXT(MOD(QUOTIENT($A4034-1,20),180)+1,"000"))</f>
        <v/>
      </c>
      <c r="N4034">
        <f>IF($AB4034="Да","Город_"&amp;TEXT(MOD($A4034-1,250)+1,"0000"),"Город_"&amp;TEXT(MOD($A4034-1,3000)+1,"0000"))</f>
        <v/>
      </c>
      <c r="O4034">
        <f>IF($AB4034="Да","Холдинг_Крупный","Холдинг_"&amp;TEXT(MOD(QUOTIENT($A4034-1,10000),20)+1,"00"))</f>
        <v/>
      </c>
      <c r="P4034">
        <f>IF($AB4034="Да","Организация_Крупная","Организация_"&amp;TEXT(MOD(QUOTIENT($A4034-1,500),600)+1,"000"))</f>
        <v/>
      </c>
      <c r="Q4034">
        <f>"Отдел_"&amp;TEXT(MOD(QUOTIENT($A4034-1,50),100)+1,"000")</f>
        <v/>
      </c>
      <c r="R4034">
        <f>IF($AB4034="Да","Группа_Крупная","Группа_"&amp;TEXT(MOD(QUOTIENT($A4034-1,5000),30)+1,"00"))</f>
        <v/>
      </c>
      <c r="S4034">
        <f>IF($AB4034="Да","Категория_Крупная","Категория_"&amp;TEXT(MOD(QUOTIENT($A4034-1,500),120)+1,"000"))</f>
        <v/>
      </c>
      <c r="T4034">
        <f>IF($AB4034="Да","Подкатегория_Крупная","Подкатегория_"&amp;TEXT(MOD(QUOTIENT($A4034-1,50),300)+1,"000"))</f>
        <v/>
      </c>
      <c r="U4034">
        <f>"SKU_"&amp;TEXT($A4034,"0000000")</f>
        <v/>
      </c>
      <c r="V4034">
        <f>CHOOSE(MOD($A4034-1,4)+1,"Enterprise","SMB","Госсектор","Розница")</f>
        <v/>
      </c>
      <c r="W4034">
        <f>"Клиент_"&amp;TEXT(MOD($A4034-1,20000)+1,"00000")</f>
        <v/>
      </c>
      <c r="X4034">
        <f>CHOOSE(MOD($A4034-1,5)+1,"Портал","API","Импорт","Ручной ввод","Интеграция")</f>
        <v/>
      </c>
      <c r="Y4034" s="8">
        <f>ROUND(1000+MOD($A4034*37,90000)+IF($AB4034="Да",5000,0),2)</f>
        <v/>
      </c>
      <c r="Z4034">
        <f>1+MOD($A4034,20)</f>
        <v/>
      </c>
      <c r="AA4034" s="8">
        <f>ROUND($Y4034*(0.08+MOD($A4034,17)/100),2)</f>
        <v/>
      </c>
      <c r="AB4034">
        <f>IF(MOD($A4034,10)&lt;7,"Да","Нет")</f>
        <v/>
      </c>
      <c r="AC4034">
        <f>$R4034&amp;" / "&amp;$S4034&amp;" / "&amp;$T4034</f>
        <v/>
      </c>
      <c r="AD4034">
        <f>1</f>
        <v/>
      </c>
      <c r="AE4034">
        <f>IF($A4034&lt;=Settings!$B$4,"до 100",IF($A4034&lt;=Settings!$B$5,"до 10 000",IF($A4034&lt;=Settings!$B$6,"до 100 000","100 000+")))</f>
        <v/>
      </c>
    </row>
    <row r="4035">
      <c r="A4035">
        <f>ROW()-1</f>
        <v/>
      </c>
      <c r="B4035">
        <f>IF($A4035&lt;=Settings!$B$4,"small_control",IF($A4035&lt;=Settings!$B$5,"medium_10k",IF($A4035&lt;=Settings!$B$6,"large_100k","extreme_1m")))</f>
        <v/>
      </c>
      <c r="C4035">
        <f>"ORD-"&amp;TEXT(QUOTIENT($A4035-1,3)+1,"0000000")</f>
        <v/>
      </c>
      <c r="D4035">
        <f>"LINE-"&amp;TEXT($A4035,"0000000")</f>
        <v/>
      </c>
      <c r="E4035" s="7">
        <f>Settings!$B$2+$A4035-1</f>
        <v/>
      </c>
      <c r="F4035" s="7">
        <f>Settings!$B$2+MOD($A4035-1,Settings!$B$7)</f>
        <v/>
      </c>
      <c r="G4035">
        <f>YEAR($F4035)</f>
        <v/>
      </c>
      <c r="H4035">
        <f>"Q"&amp;ROUNDUP(MONTH($F4035)/3,0)</f>
        <v/>
      </c>
      <c r="I4035">
        <f>MONTH($F4035)</f>
        <v/>
      </c>
      <c r="J4035">
        <f>CHOOSE(MONTH($F4035),"Январь","Февраль","Март","Апрель","Май","Июнь","Июль","Август","Сентябрь","Октябрь","Ноябрь","Декабрь")</f>
        <v/>
      </c>
      <c r="K4035">
        <f>DAY($F4035)</f>
        <v/>
      </c>
      <c r="L4035">
        <f>IF(MOD($A4035,10)&lt;7,"ФО_01_Крупный","ФО_"&amp;TEXT(MOD($A4035,8)+1,"00"))</f>
        <v/>
      </c>
      <c r="M4035">
        <f>IF($AB4035="Да","Регион_001_Крупный","Регион_"&amp;TEXT(MOD(QUOTIENT($A4035-1,20),180)+1,"000"))</f>
        <v/>
      </c>
      <c r="N4035">
        <f>IF($AB4035="Да","Город_"&amp;TEXT(MOD($A4035-1,250)+1,"0000"),"Город_"&amp;TEXT(MOD($A4035-1,3000)+1,"0000"))</f>
        <v/>
      </c>
      <c r="O4035">
        <f>IF($AB4035="Да","Холдинг_Крупный","Холдинг_"&amp;TEXT(MOD(QUOTIENT($A4035-1,10000),20)+1,"00"))</f>
        <v/>
      </c>
      <c r="P4035">
        <f>IF($AB4035="Да","Организация_Крупная","Организация_"&amp;TEXT(MOD(QUOTIENT($A4035-1,500),600)+1,"000"))</f>
        <v/>
      </c>
      <c r="Q4035">
        <f>"Отдел_"&amp;TEXT(MOD(QUOTIENT($A4035-1,50),100)+1,"000")</f>
        <v/>
      </c>
      <c r="R4035">
        <f>IF($AB4035="Да","Группа_Крупная","Группа_"&amp;TEXT(MOD(QUOTIENT($A4035-1,5000),30)+1,"00"))</f>
        <v/>
      </c>
      <c r="S4035">
        <f>IF($AB4035="Да","Категория_Крупная","Категория_"&amp;TEXT(MOD(QUOTIENT($A4035-1,500),120)+1,"000"))</f>
        <v/>
      </c>
      <c r="T4035">
        <f>IF($AB4035="Да","Подкатегория_Крупная","Подкатегория_"&amp;TEXT(MOD(QUOTIENT($A4035-1,50),300)+1,"000"))</f>
        <v/>
      </c>
      <c r="U4035">
        <f>"SKU_"&amp;TEXT($A4035,"0000000")</f>
        <v/>
      </c>
      <c r="V4035">
        <f>CHOOSE(MOD($A4035-1,4)+1,"Enterprise","SMB","Госсектор","Розница")</f>
        <v/>
      </c>
      <c r="W4035">
        <f>"Клиент_"&amp;TEXT(MOD($A4035-1,20000)+1,"00000")</f>
        <v/>
      </c>
      <c r="X4035">
        <f>CHOOSE(MOD($A4035-1,5)+1,"Портал","API","Импорт","Ручной ввод","Интеграция")</f>
        <v/>
      </c>
      <c r="Y4035" s="8">
        <f>ROUND(1000+MOD($A4035*37,90000)+IF($AB4035="Да",5000,0),2)</f>
        <v/>
      </c>
      <c r="Z4035">
        <f>1+MOD($A4035,20)</f>
        <v/>
      </c>
      <c r="AA4035" s="8">
        <f>ROUND($Y4035*(0.08+MOD($A4035,17)/100),2)</f>
        <v/>
      </c>
      <c r="AB4035">
        <f>IF(MOD($A4035,10)&lt;7,"Да","Нет")</f>
        <v/>
      </c>
      <c r="AC4035">
        <f>$R4035&amp;" / "&amp;$S4035&amp;" / "&amp;$T4035</f>
        <v/>
      </c>
      <c r="AD4035">
        <f>1</f>
        <v/>
      </c>
      <c r="AE4035">
        <f>IF($A4035&lt;=Settings!$B$4,"до 100",IF($A4035&lt;=Settings!$B$5,"до 10 000",IF($A4035&lt;=Settings!$B$6,"до 100 000","100 000+")))</f>
        <v/>
      </c>
    </row>
    <row r="4036">
      <c r="A4036">
        <f>ROW()-1</f>
        <v/>
      </c>
      <c r="B4036">
        <f>IF($A4036&lt;=Settings!$B$4,"small_control",IF($A4036&lt;=Settings!$B$5,"medium_10k",IF($A4036&lt;=Settings!$B$6,"large_100k","extreme_1m")))</f>
        <v/>
      </c>
      <c r="C4036">
        <f>"ORD-"&amp;TEXT(QUOTIENT($A4036-1,3)+1,"0000000")</f>
        <v/>
      </c>
      <c r="D4036">
        <f>"LINE-"&amp;TEXT($A4036,"0000000")</f>
        <v/>
      </c>
      <c r="E4036" s="7">
        <f>Settings!$B$2+$A4036-1</f>
        <v/>
      </c>
      <c r="F4036" s="7">
        <f>Settings!$B$2+MOD($A4036-1,Settings!$B$7)</f>
        <v/>
      </c>
      <c r="G4036">
        <f>YEAR($F4036)</f>
        <v/>
      </c>
      <c r="H4036">
        <f>"Q"&amp;ROUNDUP(MONTH($F4036)/3,0)</f>
        <v/>
      </c>
      <c r="I4036">
        <f>MONTH($F4036)</f>
        <v/>
      </c>
      <c r="J4036">
        <f>CHOOSE(MONTH($F4036),"Январь","Февраль","Март","Апрель","Май","Июнь","Июль","Август","Сентябрь","Октябрь","Ноябрь","Декабрь")</f>
        <v/>
      </c>
      <c r="K4036">
        <f>DAY($F4036)</f>
        <v/>
      </c>
      <c r="L4036">
        <f>IF(MOD($A4036,10)&lt;7,"ФО_01_Крупный","ФО_"&amp;TEXT(MOD($A4036,8)+1,"00"))</f>
        <v/>
      </c>
      <c r="M4036">
        <f>IF($AB4036="Да","Регион_001_Крупный","Регион_"&amp;TEXT(MOD(QUOTIENT($A4036-1,20),180)+1,"000"))</f>
        <v/>
      </c>
      <c r="N4036">
        <f>IF($AB4036="Да","Город_"&amp;TEXT(MOD($A4036-1,250)+1,"0000"),"Город_"&amp;TEXT(MOD($A4036-1,3000)+1,"0000"))</f>
        <v/>
      </c>
      <c r="O4036">
        <f>IF($AB4036="Да","Холдинг_Крупный","Холдинг_"&amp;TEXT(MOD(QUOTIENT($A4036-1,10000),20)+1,"00"))</f>
        <v/>
      </c>
      <c r="P4036">
        <f>IF($AB4036="Да","Организация_Крупная","Организация_"&amp;TEXT(MOD(QUOTIENT($A4036-1,500),600)+1,"000"))</f>
        <v/>
      </c>
      <c r="Q4036">
        <f>"Отдел_"&amp;TEXT(MOD(QUOTIENT($A4036-1,50),100)+1,"000")</f>
        <v/>
      </c>
      <c r="R4036">
        <f>IF($AB4036="Да","Группа_Крупная","Группа_"&amp;TEXT(MOD(QUOTIENT($A4036-1,5000),30)+1,"00"))</f>
        <v/>
      </c>
      <c r="S4036">
        <f>IF($AB4036="Да","Категория_Крупная","Категория_"&amp;TEXT(MOD(QUOTIENT($A4036-1,500),120)+1,"000"))</f>
        <v/>
      </c>
      <c r="T4036">
        <f>IF($AB4036="Да","Подкатегория_Крупная","Подкатегория_"&amp;TEXT(MOD(QUOTIENT($A4036-1,50),300)+1,"000"))</f>
        <v/>
      </c>
      <c r="U4036">
        <f>"SKU_"&amp;TEXT($A4036,"0000000")</f>
        <v/>
      </c>
      <c r="V4036">
        <f>CHOOSE(MOD($A4036-1,4)+1,"Enterprise","SMB","Госсектор","Розница")</f>
        <v/>
      </c>
      <c r="W4036">
        <f>"Клиент_"&amp;TEXT(MOD($A4036-1,20000)+1,"00000")</f>
        <v/>
      </c>
      <c r="X4036">
        <f>CHOOSE(MOD($A4036-1,5)+1,"Портал","API","Импорт","Ручной ввод","Интеграция")</f>
        <v/>
      </c>
      <c r="Y4036" s="8">
        <f>ROUND(1000+MOD($A4036*37,90000)+IF($AB4036="Да",5000,0),2)</f>
        <v/>
      </c>
      <c r="Z4036">
        <f>1+MOD($A4036,20)</f>
        <v/>
      </c>
      <c r="AA4036" s="8">
        <f>ROUND($Y4036*(0.08+MOD($A4036,17)/100),2)</f>
        <v/>
      </c>
      <c r="AB4036">
        <f>IF(MOD($A4036,10)&lt;7,"Да","Нет")</f>
        <v/>
      </c>
      <c r="AC4036">
        <f>$R4036&amp;" / "&amp;$S4036&amp;" / "&amp;$T4036</f>
        <v/>
      </c>
      <c r="AD4036">
        <f>1</f>
        <v/>
      </c>
      <c r="AE4036">
        <f>IF($A4036&lt;=Settings!$B$4,"до 100",IF($A4036&lt;=Settings!$B$5,"до 10 000",IF($A4036&lt;=Settings!$B$6,"до 100 000","100 000+")))</f>
        <v/>
      </c>
    </row>
    <row r="4037">
      <c r="A4037">
        <f>ROW()-1</f>
        <v/>
      </c>
      <c r="B4037">
        <f>IF($A4037&lt;=Settings!$B$4,"small_control",IF($A4037&lt;=Settings!$B$5,"medium_10k",IF($A4037&lt;=Settings!$B$6,"large_100k","extreme_1m")))</f>
        <v/>
      </c>
      <c r="C4037">
        <f>"ORD-"&amp;TEXT(QUOTIENT($A4037-1,3)+1,"0000000")</f>
        <v/>
      </c>
      <c r="D4037">
        <f>"LINE-"&amp;TEXT($A4037,"0000000")</f>
        <v/>
      </c>
      <c r="E4037" s="7">
        <f>Settings!$B$2+$A4037-1</f>
        <v/>
      </c>
      <c r="F4037" s="7">
        <f>Settings!$B$2+MOD($A4037-1,Settings!$B$7)</f>
        <v/>
      </c>
      <c r="G4037">
        <f>YEAR($F4037)</f>
        <v/>
      </c>
      <c r="H4037">
        <f>"Q"&amp;ROUNDUP(MONTH($F4037)/3,0)</f>
        <v/>
      </c>
      <c r="I4037">
        <f>MONTH($F4037)</f>
        <v/>
      </c>
      <c r="J4037">
        <f>CHOOSE(MONTH($F4037),"Январь","Февраль","Март","Апрель","Май","Июнь","Июль","Август","Сентябрь","Октябрь","Ноябрь","Декабрь")</f>
        <v/>
      </c>
      <c r="K4037">
        <f>DAY($F4037)</f>
        <v/>
      </c>
      <c r="L4037">
        <f>IF(MOD($A4037,10)&lt;7,"ФО_01_Крупный","ФО_"&amp;TEXT(MOD($A4037,8)+1,"00"))</f>
        <v/>
      </c>
      <c r="M4037">
        <f>IF($AB4037="Да","Регион_001_Крупный","Регион_"&amp;TEXT(MOD(QUOTIENT($A4037-1,20),180)+1,"000"))</f>
        <v/>
      </c>
      <c r="N4037">
        <f>IF($AB4037="Да","Город_"&amp;TEXT(MOD($A4037-1,250)+1,"0000"),"Город_"&amp;TEXT(MOD($A4037-1,3000)+1,"0000"))</f>
        <v/>
      </c>
      <c r="O4037">
        <f>IF($AB4037="Да","Холдинг_Крупный","Холдинг_"&amp;TEXT(MOD(QUOTIENT($A4037-1,10000),20)+1,"00"))</f>
        <v/>
      </c>
      <c r="P4037">
        <f>IF($AB4037="Да","Организация_Крупная","Организация_"&amp;TEXT(MOD(QUOTIENT($A4037-1,500),600)+1,"000"))</f>
        <v/>
      </c>
      <c r="Q4037">
        <f>"Отдел_"&amp;TEXT(MOD(QUOTIENT($A4037-1,50),100)+1,"000")</f>
        <v/>
      </c>
      <c r="R4037">
        <f>IF($AB4037="Да","Группа_Крупная","Группа_"&amp;TEXT(MOD(QUOTIENT($A4037-1,5000),30)+1,"00"))</f>
        <v/>
      </c>
      <c r="S4037">
        <f>IF($AB4037="Да","Категория_Крупная","Категория_"&amp;TEXT(MOD(QUOTIENT($A4037-1,500),120)+1,"000"))</f>
        <v/>
      </c>
      <c r="T4037">
        <f>IF($AB4037="Да","Подкатегория_Крупная","Подкатегория_"&amp;TEXT(MOD(QUOTIENT($A4037-1,50),300)+1,"000"))</f>
        <v/>
      </c>
      <c r="U4037">
        <f>"SKU_"&amp;TEXT($A4037,"0000000")</f>
        <v/>
      </c>
      <c r="V4037">
        <f>CHOOSE(MOD($A4037-1,4)+1,"Enterprise","SMB","Госсектор","Розница")</f>
        <v/>
      </c>
      <c r="W4037">
        <f>"Клиент_"&amp;TEXT(MOD($A4037-1,20000)+1,"00000")</f>
        <v/>
      </c>
      <c r="X4037">
        <f>CHOOSE(MOD($A4037-1,5)+1,"Портал","API","Импорт","Ручной ввод","Интеграция")</f>
        <v/>
      </c>
      <c r="Y4037" s="8">
        <f>ROUND(1000+MOD($A4037*37,90000)+IF($AB4037="Да",5000,0),2)</f>
        <v/>
      </c>
      <c r="Z4037">
        <f>1+MOD($A4037,20)</f>
        <v/>
      </c>
      <c r="AA4037" s="8">
        <f>ROUND($Y4037*(0.08+MOD($A4037,17)/100),2)</f>
        <v/>
      </c>
      <c r="AB4037">
        <f>IF(MOD($A4037,10)&lt;7,"Да","Нет")</f>
        <v/>
      </c>
      <c r="AC4037">
        <f>$R4037&amp;" / "&amp;$S4037&amp;" / "&amp;$T4037</f>
        <v/>
      </c>
      <c r="AD4037">
        <f>1</f>
        <v/>
      </c>
      <c r="AE4037">
        <f>IF($A4037&lt;=Settings!$B$4,"до 100",IF($A4037&lt;=Settings!$B$5,"до 10 000",IF($A4037&lt;=Settings!$B$6,"до 100 000","100 000+")))</f>
        <v/>
      </c>
    </row>
    <row r="4038">
      <c r="A4038">
        <f>ROW()-1</f>
        <v/>
      </c>
      <c r="B4038">
        <f>IF($A4038&lt;=Settings!$B$4,"small_control",IF($A4038&lt;=Settings!$B$5,"medium_10k",IF($A4038&lt;=Settings!$B$6,"large_100k","extreme_1m")))</f>
        <v/>
      </c>
      <c r="C4038">
        <f>"ORD-"&amp;TEXT(QUOTIENT($A4038-1,3)+1,"0000000")</f>
        <v/>
      </c>
      <c r="D4038">
        <f>"LINE-"&amp;TEXT($A4038,"0000000")</f>
        <v/>
      </c>
      <c r="E4038" s="7">
        <f>Settings!$B$2+$A4038-1</f>
        <v/>
      </c>
      <c r="F4038" s="7">
        <f>Settings!$B$2+MOD($A4038-1,Settings!$B$7)</f>
        <v/>
      </c>
      <c r="G4038">
        <f>YEAR($F4038)</f>
        <v/>
      </c>
      <c r="H4038">
        <f>"Q"&amp;ROUNDUP(MONTH($F4038)/3,0)</f>
        <v/>
      </c>
      <c r="I4038">
        <f>MONTH($F4038)</f>
        <v/>
      </c>
      <c r="J4038">
        <f>CHOOSE(MONTH($F4038),"Январь","Февраль","Март","Апрель","Май","Июнь","Июль","Август","Сентябрь","Октябрь","Ноябрь","Декабрь")</f>
        <v/>
      </c>
      <c r="K4038">
        <f>DAY($F4038)</f>
        <v/>
      </c>
      <c r="L4038">
        <f>IF(MOD($A4038,10)&lt;7,"ФО_01_Крупный","ФО_"&amp;TEXT(MOD($A4038,8)+1,"00"))</f>
        <v/>
      </c>
      <c r="M4038">
        <f>IF($AB4038="Да","Регион_001_Крупный","Регион_"&amp;TEXT(MOD(QUOTIENT($A4038-1,20),180)+1,"000"))</f>
        <v/>
      </c>
      <c r="N4038">
        <f>IF($AB4038="Да","Город_"&amp;TEXT(MOD($A4038-1,250)+1,"0000"),"Город_"&amp;TEXT(MOD($A4038-1,3000)+1,"0000"))</f>
        <v/>
      </c>
      <c r="O4038">
        <f>IF($AB4038="Да","Холдинг_Крупный","Холдинг_"&amp;TEXT(MOD(QUOTIENT($A4038-1,10000),20)+1,"00"))</f>
        <v/>
      </c>
      <c r="P4038">
        <f>IF($AB4038="Да","Организация_Крупная","Организация_"&amp;TEXT(MOD(QUOTIENT($A4038-1,500),600)+1,"000"))</f>
        <v/>
      </c>
      <c r="Q4038">
        <f>"Отдел_"&amp;TEXT(MOD(QUOTIENT($A4038-1,50),100)+1,"000")</f>
        <v/>
      </c>
      <c r="R4038">
        <f>IF($AB4038="Да","Группа_Крупная","Группа_"&amp;TEXT(MOD(QUOTIENT($A4038-1,5000),30)+1,"00"))</f>
        <v/>
      </c>
      <c r="S4038">
        <f>IF($AB4038="Да","Категория_Крупная","Категория_"&amp;TEXT(MOD(QUOTIENT($A4038-1,500),120)+1,"000"))</f>
        <v/>
      </c>
      <c r="T4038">
        <f>IF($AB4038="Да","Подкатегория_Крупная","Подкатегория_"&amp;TEXT(MOD(QUOTIENT($A4038-1,50),300)+1,"000"))</f>
        <v/>
      </c>
      <c r="U4038">
        <f>"SKU_"&amp;TEXT($A4038,"0000000")</f>
        <v/>
      </c>
      <c r="V4038">
        <f>CHOOSE(MOD($A4038-1,4)+1,"Enterprise","SMB","Госсектор","Розница")</f>
        <v/>
      </c>
      <c r="W4038">
        <f>"Клиент_"&amp;TEXT(MOD($A4038-1,20000)+1,"00000")</f>
        <v/>
      </c>
      <c r="X4038">
        <f>CHOOSE(MOD($A4038-1,5)+1,"Портал","API","Импорт","Ручной ввод","Интеграция")</f>
        <v/>
      </c>
      <c r="Y4038" s="8">
        <f>ROUND(1000+MOD($A4038*37,90000)+IF($AB4038="Да",5000,0),2)</f>
        <v/>
      </c>
      <c r="Z4038">
        <f>1+MOD($A4038,20)</f>
        <v/>
      </c>
      <c r="AA4038" s="8">
        <f>ROUND($Y4038*(0.08+MOD($A4038,17)/100),2)</f>
        <v/>
      </c>
      <c r="AB4038">
        <f>IF(MOD($A4038,10)&lt;7,"Да","Нет")</f>
        <v/>
      </c>
      <c r="AC4038">
        <f>$R4038&amp;" / "&amp;$S4038&amp;" / "&amp;$T4038</f>
        <v/>
      </c>
      <c r="AD4038">
        <f>1</f>
        <v/>
      </c>
      <c r="AE4038">
        <f>IF($A4038&lt;=Settings!$B$4,"до 100",IF($A4038&lt;=Settings!$B$5,"до 10 000",IF($A4038&lt;=Settings!$B$6,"до 100 000","100 000+")))</f>
        <v/>
      </c>
    </row>
    <row r="4039">
      <c r="A4039">
        <f>ROW()-1</f>
        <v/>
      </c>
      <c r="B4039">
        <f>IF($A4039&lt;=Settings!$B$4,"small_control",IF($A4039&lt;=Settings!$B$5,"medium_10k",IF($A4039&lt;=Settings!$B$6,"large_100k","extreme_1m")))</f>
        <v/>
      </c>
      <c r="C4039">
        <f>"ORD-"&amp;TEXT(QUOTIENT($A4039-1,3)+1,"0000000")</f>
        <v/>
      </c>
      <c r="D4039">
        <f>"LINE-"&amp;TEXT($A4039,"0000000")</f>
        <v/>
      </c>
      <c r="E4039" s="7">
        <f>Settings!$B$2+$A4039-1</f>
        <v/>
      </c>
      <c r="F4039" s="7">
        <f>Settings!$B$2+MOD($A4039-1,Settings!$B$7)</f>
        <v/>
      </c>
      <c r="G4039">
        <f>YEAR($F4039)</f>
        <v/>
      </c>
      <c r="H4039">
        <f>"Q"&amp;ROUNDUP(MONTH($F4039)/3,0)</f>
        <v/>
      </c>
      <c r="I4039">
        <f>MONTH($F4039)</f>
        <v/>
      </c>
      <c r="J4039">
        <f>CHOOSE(MONTH($F4039),"Январь","Февраль","Март","Апрель","Май","Июнь","Июль","Август","Сентябрь","Октябрь","Ноябрь","Декабрь")</f>
        <v/>
      </c>
      <c r="K4039">
        <f>DAY($F4039)</f>
        <v/>
      </c>
      <c r="L4039">
        <f>IF(MOD($A4039,10)&lt;7,"ФО_01_Крупный","ФО_"&amp;TEXT(MOD($A4039,8)+1,"00"))</f>
        <v/>
      </c>
      <c r="M4039">
        <f>IF($AB4039="Да","Регион_001_Крупный","Регион_"&amp;TEXT(MOD(QUOTIENT($A4039-1,20),180)+1,"000"))</f>
        <v/>
      </c>
      <c r="N4039">
        <f>IF($AB4039="Да","Город_"&amp;TEXT(MOD($A4039-1,250)+1,"0000"),"Город_"&amp;TEXT(MOD($A4039-1,3000)+1,"0000"))</f>
        <v/>
      </c>
      <c r="O4039">
        <f>IF($AB4039="Да","Холдинг_Крупный","Холдинг_"&amp;TEXT(MOD(QUOTIENT($A4039-1,10000),20)+1,"00"))</f>
        <v/>
      </c>
      <c r="P4039">
        <f>IF($AB4039="Да","Организация_Крупная","Организация_"&amp;TEXT(MOD(QUOTIENT($A4039-1,500),600)+1,"000"))</f>
        <v/>
      </c>
      <c r="Q4039">
        <f>"Отдел_"&amp;TEXT(MOD(QUOTIENT($A4039-1,50),100)+1,"000")</f>
        <v/>
      </c>
      <c r="R4039">
        <f>IF($AB4039="Да","Группа_Крупная","Группа_"&amp;TEXT(MOD(QUOTIENT($A4039-1,5000),30)+1,"00"))</f>
        <v/>
      </c>
      <c r="S4039">
        <f>IF($AB4039="Да","Категория_Крупная","Категория_"&amp;TEXT(MOD(QUOTIENT($A4039-1,500),120)+1,"000"))</f>
        <v/>
      </c>
      <c r="T4039">
        <f>IF($AB4039="Да","Подкатегория_Крупная","Подкатегория_"&amp;TEXT(MOD(QUOTIENT($A4039-1,50),300)+1,"000"))</f>
        <v/>
      </c>
      <c r="U4039">
        <f>"SKU_"&amp;TEXT($A4039,"0000000")</f>
        <v/>
      </c>
      <c r="V4039">
        <f>CHOOSE(MOD($A4039-1,4)+1,"Enterprise","SMB","Госсектор","Розница")</f>
        <v/>
      </c>
      <c r="W4039">
        <f>"Клиент_"&amp;TEXT(MOD($A4039-1,20000)+1,"00000")</f>
        <v/>
      </c>
      <c r="X4039">
        <f>CHOOSE(MOD($A4039-1,5)+1,"Портал","API","Импорт","Ручной ввод","Интеграция")</f>
        <v/>
      </c>
      <c r="Y4039" s="8">
        <f>ROUND(1000+MOD($A4039*37,90000)+IF($AB4039="Да",5000,0),2)</f>
        <v/>
      </c>
      <c r="Z4039">
        <f>1+MOD($A4039,20)</f>
        <v/>
      </c>
      <c r="AA4039" s="8">
        <f>ROUND($Y4039*(0.08+MOD($A4039,17)/100),2)</f>
        <v/>
      </c>
      <c r="AB4039">
        <f>IF(MOD($A4039,10)&lt;7,"Да","Нет")</f>
        <v/>
      </c>
      <c r="AC4039">
        <f>$R4039&amp;" / "&amp;$S4039&amp;" / "&amp;$T4039</f>
        <v/>
      </c>
      <c r="AD4039">
        <f>1</f>
        <v/>
      </c>
      <c r="AE4039">
        <f>IF($A4039&lt;=Settings!$B$4,"до 100",IF($A4039&lt;=Settings!$B$5,"до 10 000",IF($A4039&lt;=Settings!$B$6,"до 100 000","100 000+")))</f>
        <v/>
      </c>
    </row>
    <row r="4040">
      <c r="A4040">
        <f>ROW()-1</f>
        <v/>
      </c>
      <c r="B4040">
        <f>IF($A4040&lt;=Settings!$B$4,"small_control",IF($A4040&lt;=Settings!$B$5,"medium_10k",IF($A4040&lt;=Settings!$B$6,"large_100k","extreme_1m")))</f>
        <v/>
      </c>
      <c r="C4040">
        <f>"ORD-"&amp;TEXT(QUOTIENT($A4040-1,3)+1,"0000000")</f>
        <v/>
      </c>
      <c r="D4040">
        <f>"LINE-"&amp;TEXT($A4040,"0000000")</f>
        <v/>
      </c>
      <c r="E4040" s="7">
        <f>Settings!$B$2+$A4040-1</f>
        <v/>
      </c>
      <c r="F4040" s="7">
        <f>Settings!$B$2+MOD($A4040-1,Settings!$B$7)</f>
        <v/>
      </c>
      <c r="G4040">
        <f>YEAR($F4040)</f>
        <v/>
      </c>
      <c r="H4040">
        <f>"Q"&amp;ROUNDUP(MONTH($F4040)/3,0)</f>
        <v/>
      </c>
      <c r="I4040">
        <f>MONTH($F4040)</f>
        <v/>
      </c>
      <c r="J4040">
        <f>CHOOSE(MONTH($F4040),"Январь","Февраль","Март","Апрель","Май","Июнь","Июль","Август","Сентябрь","Октябрь","Ноябрь","Декабрь")</f>
        <v/>
      </c>
      <c r="K4040">
        <f>DAY($F4040)</f>
        <v/>
      </c>
      <c r="L4040">
        <f>IF(MOD($A4040,10)&lt;7,"ФО_01_Крупный","ФО_"&amp;TEXT(MOD($A4040,8)+1,"00"))</f>
        <v/>
      </c>
      <c r="M4040">
        <f>IF($AB4040="Да","Регион_001_Крупный","Регион_"&amp;TEXT(MOD(QUOTIENT($A4040-1,20),180)+1,"000"))</f>
        <v/>
      </c>
      <c r="N4040">
        <f>IF($AB4040="Да","Город_"&amp;TEXT(MOD($A4040-1,250)+1,"0000"),"Город_"&amp;TEXT(MOD($A4040-1,3000)+1,"0000"))</f>
        <v/>
      </c>
      <c r="O4040">
        <f>IF($AB4040="Да","Холдинг_Крупный","Холдинг_"&amp;TEXT(MOD(QUOTIENT($A4040-1,10000),20)+1,"00"))</f>
        <v/>
      </c>
      <c r="P4040">
        <f>IF($AB4040="Да","Организация_Крупная","Организация_"&amp;TEXT(MOD(QUOTIENT($A4040-1,500),600)+1,"000"))</f>
        <v/>
      </c>
      <c r="Q4040">
        <f>"Отдел_"&amp;TEXT(MOD(QUOTIENT($A4040-1,50),100)+1,"000")</f>
        <v/>
      </c>
      <c r="R4040">
        <f>IF($AB4040="Да","Группа_Крупная","Группа_"&amp;TEXT(MOD(QUOTIENT($A4040-1,5000),30)+1,"00"))</f>
        <v/>
      </c>
      <c r="S4040">
        <f>IF($AB4040="Да","Категория_Крупная","Категория_"&amp;TEXT(MOD(QUOTIENT($A4040-1,500),120)+1,"000"))</f>
        <v/>
      </c>
      <c r="T4040">
        <f>IF($AB4040="Да","Подкатегория_Крупная","Подкатегория_"&amp;TEXT(MOD(QUOTIENT($A4040-1,50),300)+1,"000"))</f>
        <v/>
      </c>
      <c r="U4040">
        <f>"SKU_"&amp;TEXT($A4040,"0000000")</f>
        <v/>
      </c>
      <c r="V4040">
        <f>CHOOSE(MOD($A4040-1,4)+1,"Enterprise","SMB","Госсектор","Розница")</f>
        <v/>
      </c>
      <c r="W4040">
        <f>"Клиент_"&amp;TEXT(MOD($A4040-1,20000)+1,"00000")</f>
        <v/>
      </c>
      <c r="X4040">
        <f>CHOOSE(MOD($A4040-1,5)+1,"Портал","API","Импорт","Ручной ввод","Интеграция")</f>
        <v/>
      </c>
      <c r="Y4040" s="8">
        <f>ROUND(1000+MOD($A4040*37,90000)+IF($AB4040="Да",5000,0),2)</f>
        <v/>
      </c>
      <c r="Z4040">
        <f>1+MOD($A4040,20)</f>
        <v/>
      </c>
      <c r="AA4040" s="8">
        <f>ROUND($Y4040*(0.08+MOD($A4040,17)/100),2)</f>
        <v/>
      </c>
      <c r="AB4040">
        <f>IF(MOD($A4040,10)&lt;7,"Да","Нет")</f>
        <v/>
      </c>
      <c r="AC4040">
        <f>$R4040&amp;" / "&amp;$S4040&amp;" / "&amp;$T4040</f>
        <v/>
      </c>
      <c r="AD4040">
        <f>1</f>
        <v/>
      </c>
      <c r="AE4040">
        <f>IF($A4040&lt;=Settings!$B$4,"до 100",IF($A4040&lt;=Settings!$B$5,"до 10 000",IF($A4040&lt;=Settings!$B$6,"до 100 000","100 000+")))</f>
        <v/>
      </c>
    </row>
    <row r="4041">
      <c r="A4041">
        <f>ROW()-1</f>
        <v/>
      </c>
      <c r="B4041">
        <f>IF($A4041&lt;=Settings!$B$4,"small_control",IF($A4041&lt;=Settings!$B$5,"medium_10k",IF($A4041&lt;=Settings!$B$6,"large_100k","extreme_1m")))</f>
        <v/>
      </c>
      <c r="C4041">
        <f>"ORD-"&amp;TEXT(QUOTIENT($A4041-1,3)+1,"0000000")</f>
        <v/>
      </c>
      <c r="D4041">
        <f>"LINE-"&amp;TEXT($A4041,"0000000")</f>
        <v/>
      </c>
      <c r="E4041" s="7">
        <f>Settings!$B$2+$A4041-1</f>
        <v/>
      </c>
      <c r="F4041" s="7">
        <f>Settings!$B$2+MOD($A4041-1,Settings!$B$7)</f>
        <v/>
      </c>
      <c r="G4041">
        <f>YEAR($F4041)</f>
        <v/>
      </c>
      <c r="H4041">
        <f>"Q"&amp;ROUNDUP(MONTH($F4041)/3,0)</f>
        <v/>
      </c>
      <c r="I4041">
        <f>MONTH($F4041)</f>
        <v/>
      </c>
      <c r="J4041">
        <f>CHOOSE(MONTH($F4041),"Январь","Февраль","Март","Апрель","Май","Июнь","Июль","Август","Сентябрь","Октябрь","Ноябрь","Декабрь")</f>
        <v/>
      </c>
      <c r="K4041">
        <f>DAY($F4041)</f>
        <v/>
      </c>
      <c r="L4041">
        <f>IF(MOD($A4041,10)&lt;7,"ФО_01_Крупный","ФО_"&amp;TEXT(MOD($A4041,8)+1,"00"))</f>
        <v/>
      </c>
      <c r="M4041">
        <f>IF($AB4041="Да","Регион_001_Крупный","Регион_"&amp;TEXT(MOD(QUOTIENT($A4041-1,20),180)+1,"000"))</f>
        <v/>
      </c>
      <c r="N4041">
        <f>IF($AB4041="Да","Город_"&amp;TEXT(MOD($A4041-1,250)+1,"0000"),"Город_"&amp;TEXT(MOD($A4041-1,3000)+1,"0000"))</f>
        <v/>
      </c>
      <c r="O4041">
        <f>IF($AB4041="Да","Холдинг_Крупный","Холдинг_"&amp;TEXT(MOD(QUOTIENT($A4041-1,10000),20)+1,"00"))</f>
        <v/>
      </c>
      <c r="P4041">
        <f>IF($AB4041="Да","Организация_Крупная","Организация_"&amp;TEXT(MOD(QUOTIENT($A4041-1,500),600)+1,"000"))</f>
        <v/>
      </c>
      <c r="Q4041">
        <f>"Отдел_"&amp;TEXT(MOD(QUOTIENT($A4041-1,50),100)+1,"000")</f>
        <v/>
      </c>
      <c r="R4041">
        <f>IF($AB4041="Да","Группа_Крупная","Группа_"&amp;TEXT(MOD(QUOTIENT($A4041-1,5000),30)+1,"00"))</f>
        <v/>
      </c>
      <c r="S4041">
        <f>IF($AB4041="Да","Категория_Крупная","Категория_"&amp;TEXT(MOD(QUOTIENT($A4041-1,500),120)+1,"000"))</f>
        <v/>
      </c>
      <c r="T4041">
        <f>IF($AB4041="Да","Подкатегория_Крупная","Подкатегория_"&amp;TEXT(MOD(QUOTIENT($A4041-1,50),300)+1,"000"))</f>
        <v/>
      </c>
      <c r="U4041">
        <f>"SKU_"&amp;TEXT($A4041,"0000000")</f>
        <v/>
      </c>
      <c r="V4041">
        <f>CHOOSE(MOD($A4041-1,4)+1,"Enterprise","SMB","Госсектор","Розница")</f>
        <v/>
      </c>
      <c r="W4041">
        <f>"Клиент_"&amp;TEXT(MOD($A4041-1,20000)+1,"00000")</f>
        <v/>
      </c>
      <c r="X4041">
        <f>CHOOSE(MOD($A4041-1,5)+1,"Портал","API","Импорт","Ручной ввод","Интеграция")</f>
        <v/>
      </c>
      <c r="Y4041" s="8">
        <f>ROUND(1000+MOD($A4041*37,90000)+IF($AB4041="Да",5000,0),2)</f>
        <v/>
      </c>
      <c r="Z4041">
        <f>1+MOD($A4041,20)</f>
        <v/>
      </c>
      <c r="AA4041" s="8">
        <f>ROUND($Y4041*(0.08+MOD($A4041,17)/100),2)</f>
        <v/>
      </c>
      <c r="AB4041">
        <f>IF(MOD($A4041,10)&lt;7,"Да","Нет")</f>
        <v/>
      </c>
      <c r="AC4041">
        <f>$R4041&amp;" / "&amp;$S4041&amp;" / "&amp;$T4041</f>
        <v/>
      </c>
      <c r="AD4041">
        <f>1</f>
        <v/>
      </c>
      <c r="AE4041">
        <f>IF($A4041&lt;=Settings!$B$4,"до 100",IF($A4041&lt;=Settings!$B$5,"до 10 000",IF($A4041&lt;=Settings!$B$6,"до 100 000","100 000+")))</f>
        <v/>
      </c>
    </row>
    <row r="4042">
      <c r="A4042">
        <f>ROW()-1</f>
        <v/>
      </c>
      <c r="B4042">
        <f>IF($A4042&lt;=Settings!$B$4,"small_control",IF($A4042&lt;=Settings!$B$5,"medium_10k",IF($A4042&lt;=Settings!$B$6,"large_100k","extreme_1m")))</f>
        <v/>
      </c>
      <c r="C4042">
        <f>"ORD-"&amp;TEXT(QUOTIENT($A4042-1,3)+1,"0000000")</f>
        <v/>
      </c>
      <c r="D4042">
        <f>"LINE-"&amp;TEXT($A4042,"0000000")</f>
        <v/>
      </c>
      <c r="E4042" s="7">
        <f>Settings!$B$2+$A4042-1</f>
        <v/>
      </c>
      <c r="F4042" s="7">
        <f>Settings!$B$2+MOD($A4042-1,Settings!$B$7)</f>
        <v/>
      </c>
      <c r="G4042">
        <f>YEAR($F4042)</f>
        <v/>
      </c>
      <c r="H4042">
        <f>"Q"&amp;ROUNDUP(MONTH($F4042)/3,0)</f>
        <v/>
      </c>
      <c r="I4042">
        <f>MONTH($F4042)</f>
        <v/>
      </c>
      <c r="J4042">
        <f>CHOOSE(MONTH($F4042),"Январь","Февраль","Март","Апрель","Май","Июнь","Июль","Август","Сентябрь","Октябрь","Ноябрь","Декабрь")</f>
        <v/>
      </c>
      <c r="K4042">
        <f>DAY($F4042)</f>
        <v/>
      </c>
      <c r="L4042">
        <f>IF(MOD($A4042,10)&lt;7,"ФО_01_Крупный","ФО_"&amp;TEXT(MOD($A4042,8)+1,"00"))</f>
        <v/>
      </c>
      <c r="M4042">
        <f>IF($AB4042="Да","Регион_001_Крупный","Регион_"&amp;TEXT(MOD(QUOTIENT($A4042-1,20),180)+1,"000"))</f>
        <v/>
      </c>
      <c r="N4042">
        <f>IF($AB4042="Да","Город_"&amp;TEXT(MOD($A4042-1,250)+1,"0000"),"Город_"&amp;TEXT(MOD($A4042-1,3000)+1,"0000"))</f>
        <v/>
      </c>
      <c r="O4042">
        <f>IF($AB4042="Да","Холдинг_Крупный","Холдинг_"&amp;TEXT(MOD(QUOTIENT($A4042-1,10000),20)+1,"00"))</f>
        <v/>
      </c>
      <c r="P4042">
        <f>IF($AB4042="Да","Организация_Крупная","Организация_"&amp;TEXT(MOD(QUOTIENT($A4042-1,500),600)+1,"000"))</f>
        <v/>
      </c>
      <c r="Q4042">
        <f>"Отдел_"&amp;TEXT(MOD(QUOTIENT($A4042-1,50),100)+1,"000")</f>
        <v/>
      </c>
      <c r="R4042">
        <f>IF($AB4042="Да","Группа_Крупная","Группа_"&amp;TEXT(MOD(QUOTIENT($A4042-1,5000),30)+1,"00"))</f>
        <v/>
      </c>
      <c r="S4042">
        <f>IF($AB4042="Да","Категория_Крупная","Категория_"&amp;TEXT(MOD(QUOTIENT($A4042-1,500),120)+1,"000"))</f>
        <v/>
      </c>
      <c r="T4042">
        <f>IF($AB4042="Да","Подкатегория_Крупная","Подкатегория_"&amp;TEXT(MOD(QUOTIENT($A4042-1,50),300)+1,"000"))</f>
        <v/>
      </c>
      <c r="U4042">
        <f>"SKU_"&amp;TEXT($A4042,"0000000")</f>
        <v/>
      </c>
      <c r="V4042">
        <f>CHOOSE(MOD($A4042-1,4)+1,"Enterprise","SMB","Госсектор","Розница")</f>
        <v/>
      </c>
      <c r="W4042">
        <f>"Клиент_"&amp;TEXT(MOD($A4042-1,20000)+1,"00000")</f>
        <v/>
      </c>
      <c r="X4042">
        <f>CHOOSE(MOD($A4042-1,5)+1,"Портал","API","Импорт","Ручной ввод","Интеграция")</f>
        <v/>
      </c>
      <c r="Y4042" s="8">
        <f>ROUND(1000+MOD($A4042*37,90000)+IF($AB4042="Да",5000,0),2)</f>
        <v/>
      </c>
      <c r="Z4042">
        <f>1+MOD($A4042,20)</f>
        <v/>
      </c>
      <c r="AA4042" s="8">
        <f>ROUND($Y4042*(0.08+MOD($A4042,17)/100),2)</f>
        <v/>
      </c>
      <c r="AB4042">
        <f>IF(MOD($A4042,10)&lt;7,"Да","Нет")</f>
        <v/>
      </c>
      <c r="AC4042">
        <f>$R4042&amp;" / "&amp;$S4042&amp;" / "&amp;$T4042</f>
        <v/>
      </c>
      <c r="AD4042">
        <f>1</f>
        <v/>
      </c>
      <c r="AE4042">
        <f>IF($A4042&lt;=Settings!$B$4,"до 100",IF($A4042&lt;=Settings!$B$5,"до 10 000",IF($A4042&lt;=Settings!$B$6,"до 100 000","100 000+")))</f>
        <v/>
      </c>
    </row>
    <row r="4043">
      <c r="A4043">
        <f>ROW()-1</f>
        <v/>
      </c>
      <c r="B4043">
        <f>IF($A4043&lt;=Settings!$B$4,"small_control",IF($A4043&lt;=Settings!$B$5,"medium_10k",IF($A4043&lt;=Settings!$B$6,"large_100k","extreme_1m")))</f>
        <v/>
      </c>
      <c r="C4043">
        <f>"ORD-"&amp;TEXT(QUOTIENT($A4043-1,3)+1,"0000000")</f>
        <v/>
      </c>
      <c r="D4043">
        <f>"LINE-"&amp;TEXT($A4043,"0000000")</f>
        <v/>
      </c>
      <c r="E4043" s="7">
        <f>Settings!$B$2+$A4043-1</f>
        <v/>
      </c>
      <c r="F4043" s="7">
        <f>Settings!$B$2+MOD($A4043-1,Settings!$B$7)</f>
        <v/>
      </c>
      <c r="G4043">
        <f>YEAR($F4043)</f>
        <v/>
      </c>
      <c r="H4043">
        <f>"Q"&amp;ROUNDUP(MONTH($F4043)/3,0)</f>
        <v/>
      </c>
      <c r="I4043">
        <f>MONTH($F4043)</f>
        <v/>
      </c>
      <c r="J4043">
        <f>CHOOSE(MONTH($F4043),"Январь","Февраль","Март","Апрель","Май","Июнь","Июль","Август","Сентябрь","Октябрь","Ноябрь","Декабрь")</f>
        <v/>
      </c>
      <c r="K4043">
        <f>DAY($F4043)</f>
        <v/>
      </c>
      <c r="L4043">
        <f>IF(MOD($A4043,10)&lt;7,"ФО_01_Крупный","ФО_"&amp;TEXT(MOD($A4043,8)+1,"00"))</f>
        <v/>
      </c>
      <c r="M4043">
        <f>IF($AB4043="Да","Регион_001_Крупный","Регион_"&amp;TEXT(MOD(QUOTIENT($A4043-1,20),180)+1,"000"))</f>
        <v/>
      </c>
      <c r="N4043">
        <f>IF($AB4043="Да","Город_"&amp;TEXT(MOD($A4043-1,250)+1,"0000"),"Город_"&amp;TEXT(MOD($A4043-1,3000)+1,"0000"))</f>
        <v/>
      </c>
      <c r="O4043">
        <f>IF($AB4043="Да","Холдинг_Крупный","Холдинг_"&amp;TEXT(MOD(QUOTIENT($A4043-1,10000),20)+1,"00"))</f>
        <v/>
      </c>
      <c r="P4043">
        <f>IF($AB4043="Да","Организация_Крупная","Организация_"&amp;TEXT(MOD(QUOTIENT($A4043-1,500),600)+1,"000"))</f>
        <v/>
      </c>
      <c r="Q4043">
        <f>"Отдел_"&amp;TEXT(MOD(QUOTIENT($A4043-1,50),100)+1,"000")</f>
        <v/>
      </c>
      <c r="R4043">
        <f>IF($AB4043="Да","Группа_Крупная","Группа_"&amp;TEXT(MOD(QUOTIENT($A4043-1,5000),30)+1,"00"))</f>
        <v/>
      </c>
      <c r="S4043">
        <f>IF($AB4043="Да","Категория_Крупная","Категория_"&amp;TEXT(MOD(QUOTIENT($A4043-1,500),120)+1,"000"))</f>
        <v/>
      </c>
      <c r="T4043">
        <f>IF($AB4043="Да","Подкатегория_Крупная","Подкатегория_"&amp;TEXT(MOD(QUOTIENT($A4043-1,50),300)+1,"000"))</f>
        <v/>
      </c>
      <c r="U4043">
        <f>"SKU_"&amp;TEXT($A4043,"0000000")</f>
        <v/>
      </c>
      <c r="V4043">
        <f>CHOOSE(MOD($A4043-1,4)+1,"Enterprise","SMB","Госсектор","Розница")</f>
        <v/>
      </c>
      <c r="W4043">
        <f>"Клиент_"&amp;TEXT(MOD($A4043-1,20000)+1,"00000")</f>
        <v/>
      </c>
      <c r="X4043">
        <f>CHOOSE(MOD($A4043-1,5)+1,"Портал","API","Импорт","Ручной ввод","Интеграция")</f>
        <v/>
      </c>
      <c r="Y4043" s="8">
        <f>ROUND(1000+MOD($A4043*37,90000)+IF($AB4043="Да",5000,0),2)</f>
        <v/>
      </c>
      <c r="Z4043">
        <f>1+MOD($A4043,20)</f>
        <v/>
      </c>
      <c r="AA4043" s="8">
        <f>ROUND($Y4043*(0.08+MOD($A4043,17)/100),2)</f>
        <v/>
      </c>
      <c r="AB4043">
        <f>IF(MOD($A4043,10)&lt;7,"Да","Нет")</f>
        <v/>
      </c>
      <c r="AC4043">
        <f>$R4043&amp;" / "&amp;$S4043&amp;" / "&amp;$T4043</f>
        <v/>
      </c>
      <c r="AD4043">
        <f>1</f>
        <v/>
      </c>
      <c r="AE4043">
        <f>IF($A4043&lt;=Settings!$B$4,"до 100",IF($A4043&lt;=Settings!$B$5,"до 10 000",IF($A4043&lt;=Settings!$B$6,"до 100 000","100 000+")))</f>
        <v/>
      </c>
    </row>
    <row r="4044">
      <c r="A4044">
        <f>ROW()-1</f>
        <v/>
      </c>
      <c r="B4044">
        <f>IF($A4044&lt;=Settings!$B$4,"small_control",IF($A4044&lt;=Settings!$B$5,"medium_10k",IF($A4044&lt;=Settings!$B$6,"large_100k","extreme_1m")))</f>
        <v/>
      </c>
      <c r="C4044">
        <f>"ORD-"&amp;TEXT(QUOTIENT($A4044-1,3)+1,"0000000")</f>
        <v/>
      </c>
      <c r="D4044">
        <f>"LINE-"&amp;TEXT($A4044,"0000000")</f>
        <v/>
      </c>
      <c r="E4044" s="7">
        <f>Settings!$B$2+$A4044-1</f>
        <v/>
      </c>
      <c r="F4044" s="7">
        <f>Settings!$B$2+MOD($A4044-1,Settings!$B$7)</f>
        <v/>
      </c>
      <c r="G4044">
        <f>YEAR($F4044)</f>
        <v/>
      </c>
      <c r="H4044">
        <f>"Q"&amp;ROUNDUP(MONTH($F4044)/3,0)</f>
        <v/>
      </c>
      <c r="I4044">
        <f>MONTH($F4044)</f>
        <v/>
      </c>
      <c r="J4044">
        <f>CHOOSE(MONTH($F4044),"Январь","Февраль","Март","Апрель","Май","Июнь","Июль","Август","Сентябрь","Октябрь","Ноябрь","Декабрь")</f>
        <v/>
      </c>
      <c r="K4044">
        <f>DAY($F4044)</f>
        <v/>
      </c>
      <c r="L4044">
        <f>IF(MOD($A4044,10)&lt;7,"ФО_01_Крупный","ФО_"&amp;TEXT(MOD($A4044,8)+1,"00"))</f>
        <v/>
      </c>
      <c r="M4044">
        <f>IF($AB4044="Да","Регион_001_Крупный","Регион_"&amp;TEXT(MOD(QUOTIENT($A4044-1,20),180)+1,"000"))</f>
        <v/>
      </c>
      <c r="N4044">
        <f>IF($AB4044="Да","Город_"&amp;TEXT(MOD($A4044-1,250)+1,"0000"),"Город_"&amp;TEXT(MOD($A4044-1,3000)+1,"0000"))</f>
        <v/>
      </c>
      <c r="O4044">
        <f>IF($AB4044="Да","Холдинг_Крупный","Холдинг_"&amp;TEXT(MOD(QUOTIENT($A4044-1,10000),20)+1,"00"))</f>
        <v/>
      </c>
      <c r="P4044">
        <f>IF($AB4044="Да","Организация_Крупная","Организация_"&amp;TEXT(MOD(QUOTIENT($A4044-1,500),600)+1,"000"))</f>
        <v/>
      </c>
      <c r="Q4044">
        <f>"Отдел_"&amp;TEXT(MOD(QUOTIENT($A4044-1,50),100)+1,"000")</f>
        <v/>
      </c>
      <c r="R4044">
        <f>IF($AB4044="Да","Группа_Крупная","Группа_"&amp;TEXT(MOD(QUOTIENT($A4044-1,5000),30)+1,"00"))</f>
        <v/>
      </c>
      <c r="S4044">
        <f>IF($AB4044="Да","Категория_Крупная","Категория_"&amp;TEXT(MOD(QUOTIENT($A4044-1,500),120)+1,"000"))</f>
        <v/>
      </c>
      <c r="T4044">
        <f>IF($AB4044="Да","Подкатегория_Крупная","Подкатегория_"&amp;TEXT(MOD(QUOTIENT($A4044-1,50),300)+1,"000"))</f>
        <v/>
      </c>
      <c r="U4044">
        <f>"SKU_"&amp;TEXT($A4044,"0000000")</f>
        <v/>
      </c>
      <c r="V4044">
        <f>CHOOSE(MOD($A4044-1,4)+1,"Enterprise","SMB","Госсектор","Розница")</f>
        <v/>
      </c>
      <c r="W4044">
        <f>"Клиент_"&amp;TEXT(MOD($A4044-1,20000)+1,"00000")</f>
        <v/>
      </c>
      <c r="X4044">
        <f>CHOOSE(MOD($A4044-1,5)+1,"Портал","API","Импорт","Ручной ввод","Интеграция")</f>
        <v/>
      </c>
      <c r="Y4044" s="8">
        <f>ROUND(1000+MOD($A4044*37,90000)+IF($AB4044="Да",5000,0),2)</f>
        <v/>
      </c>
      <c r="Z4044">
        <f>1+MOD($A4044,20)</f>
        <v/>
      </c>
      <c r="AA4044" s="8">
        <f>ROUND($Y4044*(0.08+MOD($A4044,17)/100),2)</f>
        <v/>
      </c>
      <c r="AB4044">
        <f>IF(MOD($A4044,10)&lt;7,"Да","Нет")</f>
        <v/>
      </c>
      <c r="AC4044">
        <f>$R4044&amp;" / "&amp;$S4044&amp;" / "&amp;$T4044</f>
        <v/>
      </c>
      <c r="AD4044">
        <f>1</f>
        <v/>
      </c>
      <c r="AE4044">
        <f>IF($A4044&lt;=Settings!$B$4,"до 100",IF($A4044&lt;=Settings!$B$5,"до 10 000",IF($A4044&lt;=Settings!$B$6,"до 100 000","100 000+")))</f>
        <v/>
      </c>
    </row>
    <row r="4045">
      <c r="A4045">
        <f>ROW()-1</f>
        <v/>
      </c>
      <c r="B4045">
        <f>IF($A4045&lt;=Settings!$B$4,"small_control",IF($A4045&lt;=Settings!$B$5,"medium_10k",IF($A4045&lt;=Settings!$B$6,"large_100k","extreme_1m")))</f>
        <v/>
      </c>
      <c r="C4045">
        <f>"ORD-"&amp;TEXT(QUOTIENT($A4045-1,3)+1,"0000000")</f>
        <v/>
      </c>
      <c r="D4045">
        <f>"LINE-"&amp;TEXT($A4045,"0000000")</f>
        <v/>
      </c>
      <c r="E4045" s="7">
        <f>Settings!$B$2+$A4045-1</f>
        <v/>
      </c>
      <c r="F4045" s="7">
        <f>Settings!$B$2+MOD($A4045-1,Settings!$B$7)</f>
        <v/>
      </c>
      <c r="G4045">
        <f>YEAR($F4045)</f>
        <v/>
      </c>
      <c r="H4045">
        <f>"Q"&amp;ROUNDUP(MONTH($F4045)/3,0)</f>
        <v/>
      </c>
      <c r="I4045">
        <f>MONTH($F4045)</f>
        <v/>
      </c>
      <c r="J4045">
        <f>CHOOSE(MONTH($F4045),"Январь","Февраль","Март","Апрель","Май","Июнь","Июль","Август","Сентябрь","Октябрь","Ноябрь","Декабрь")</f>
        <v/>
      </c>
      <c r="K4045">
        <f>DAY($F4045)</f>
        <v/>
      </c>
      <c r="L4045">
        <f>IF(MOD($A4045,10)&lt;7,"ФО_01_Крупный","ФО_"&amp;TEXT(MOD($A4045,8)+1,"00"))</f>
        <v/>
      </c>
      <c r="M4045">
        <f>IF($AB4045="Да","Регион_001_Крупный","Регион_"&amp;TEXT(MOD(QUOTIENT($A4045-1,20),180)+1,"000"))</f>
        <v/>
      </c>
      <c r="N4045">
        <f>IF($AB4045="Да","Город_"&amp;TEXT(MOD($A4045-1,250)+1,"0000"),"Город_"&amp;TEXT(MOD($A4045-1,3000)+1,"0000"))</f>
        <v/>
      </c>
      <c r="O4045">
        <f>IF($AB4045="Да","Холдинг_Крупный","Холдинг_"&amp;TEXT(MOD(QUOTIENT($A4045-1,10000),20)+1,"00"))</f>
        <v/>
      </c>
      <c r="P4045">
        <f>IF($AB4045="Да","Организация_Крупная","Организация_"&amp;TEXT(MOD(QUOTIENT($A4045-1,500),600)+1,"000"))</f>
        <v/>
      </c>
      <c r="Q4045">
        <f>"Отдел_"&amp;TEXT(MOD(QUOTIENT($A4045-1,50),100)+1,"000")</f>
        <v/>
      </c>
      <c r="R4045">
        <f>IF($AB4045="Да","Группа_Крупная","Группа_"&amp;TEXT(MOD(QUOTIENT($A4045-1,5000),30)+1,"00"))</f>
        <v/>
      </c>
      <c r="S4045">
        <f>IF($AB4045="Да","Категория_Крупная","Категория_"&amp;TEXT(MOD(QUOTIENT($A4045-1,500),120)+1,"000"))</f>
        <v/>
      </c>
      <c r="T4045">
        <f>IF($AB4045="Да","Подкатегория_Крупная","Подкатегория_"&amp;TEXT(MOD(QUOTIENT($A4045-1,50),300)+1,"000"))</f>
        <v/>
      </c>
      <c r="U4045">
        <f>"SKU_"&amp;TEXT($A4045,"0000000")</f>
        <v/>
      </c>
      <c r="V4045">
        <f>CHOOSE(MOD($A4045-1,4)+1,"Enterprise","SMB","Госсектор","Розница")</f>
        <v/>
      </c>
      <c r="W4045">
        <f>"Клиент_"&amp;TEXT(MOD($A4045-1,20000)+1,"00000")</f>
        <v/>
      </c>
      <c r="X4045">
        <f>CHOOSE(MOD($A4045-1,5)+1,"Портал","API","Импорт","Ручной ввод","Интеграция")</f>
        <v/>
      </c>
      <c r="Y4045" s="8">
        <f>ROUND(1000+MOD($A4045*37,90000)+IF($AB4045="Да",5000,0),2)</f>
        <v/>
      </c>
      <c r="Z4045">
        <f>1+MOD($A4045,20)</f>
        <v/>
      </c>
      <c r="AA4045" s="8">
        <f>ROUND($Y4045*(0.08+MOD($A4045,17)/100),2)</f>
        <v/>
      </c>
      <c r="AB4045">
        <f>IF(MOD($A4045,10)&lt;7,"Да","Нет")</f>
        <v/>
      </c>
      <c r="AC4045">
        <f>$R4045&amp;" / "&amp;$S4045&amp;" / "&amp;$T4045</f>
        <v/>
      </c>
      <c r="AD4045">
        <f>1</f>
        <v/>
      </c>
      <c r="AE4045">
        <f>IF($A4045&lt;=Settings!$B$4,"до 100",IF($A4045&lt;=Settings!$B$5,"до 10 000",IF($A4045&lt;=Settings!$B$6,"до 100 000","100 000+")))</f>
        <v/>
      </c>
    </row>
    <row r="4046">
      <c r="A4046">
        <f>ROW()-1</f>
        <v/>
      </c>
      <c r="B4046">
        <f>IF($A4046&lt;=Settings!$B$4,"small_control",IF($A4046&lt;=Settings!$B$5,"medium_10k",IF($A4046&lt;=Settings!$B$6,"large_100k","extreme_1m")))</f>
        <v/>
      </c>
      <c r="C4046">
        <f>"ORD-"&amp;TEXT(QUOTIENT($A4046-1,3)+1,"0000000")</f>
        <v/>
      </c>
      <c r="D4046">
        <f>"LINE-"&amp;TEXT($A4046,"0000000")</f>
        <v/>
      </c>
      <c r="E4046" s="7">
        <f>Settings!$B$2+$A4046-1</f>
        <v/>
      </c>
      <c r="F4046" s="7">
        <f>Settings!$B$2+MOD($A4046-1,Settings!$B$7)</f>
        <v/>
      </c>
      <c r="G4046">
        <f>YEAR($F4046)</f>
        <v/>
      </c>
      <c r="H4046">
        <f>"Q"&amp;ROUNDUP(MONTH($F4046)/3,0)</f>
        <v/>
      </c>
      <c r="I4046">
        <f>MONTH($F4046)</f>
        <v/>
      </c>
      <c r="J4046">
        <f>CHOOSE(MONTH($F4046),"Январь","Февраль","Март","Апрель","Май","Июнь","Июль","Август","Сентябрь","Октябрь","Ноябрь","Декабрь")</f>
        <v/>
      </c>
      <c r="K4046">
        <f>DAY($F4046)</f>
        <v/>
      </c>
      <c r="L4046">
        <f>IF(MOD($A4046,10)&lt;7,"ФО_01_Крупный","ФО_"&amp;TEXT(MOD($A4046,8)+1,"00"))</f>
        <v/>
      </c>
      <c r="M4046">
        <f>IF($AB4046="Да","Регион_001_Крупный","Регион_"&amp;TEXT(MOD(QUOTIENT($A4046-1,20),180)+1,"000"))</f>
        <v/>
      </c>
      <c r="N4046">
        <f>IF($AB4046="Да","Город_"&amp;TEXT(MOD($A4046-1,250)+1,"0000"),"Город_"&amp;TEXT(MOD($A4046-1,3000)+1,"0000"))</f>
        <v/>
      </c>
      <c r="O4046">
        <f>IF($AB4046="Да","Холдинг_Крупный","Холдинг_"&amp;TEXT(MOD(QUOTIENT($A4046-1,10000),20)+1,"00"))</f>
        <v/>
      </c>
      <c r="P4046">
        <f>IF($AB4046="Да","Организация_Крупная","Организация_"&amp;TEXT(MOD(QUOTIENT($A4046-1,500),600)+1,"000"))</f>
        <v/>
      </c>
      <c r="Q4046">
        <f>"Отдел_"&amp;TEXT(MOD(QUOTIENT($A4046-1,50),100)+1,"000")</f>
        <v/>
      </c>
      <c r="R4046">
        <f>IF($AB4046="Да","Группа_Крупная","Группа_"&amp;TEXT(MOD(QUOTIENT($A4046-1,5000),30)+1,"00"))</f>
        <v/>
      </c>
      <c r="S4046">
        <f>IF($AB4046="Да","Категория_Крупная","Категория_"&amp;TEXT(MOD(QUOTIENT($A4046-1,500),120)+1,"000"))</f>
        <v/>
      </c>
      <c r="T4046">
        <f>IF($AB4046="Да","Подкатегория_Крупная","Подкатегория_"&amp;TEXT(MOD(QUOTIENT($A4046-1,50),300)+1,"000"))</f>
        <v/>
      </c>
      <c r="U4046">
        <f>"SKU_"&amp;TEXT($A4046,"0000000")</f>
        <v/>
      </c>
      <c r="V4046">
        <f>CHOOSE(MOD($A4046-1,4)+1,"Enterprise","SMB","Госсектор","Розница")</f>
        <v/>
      </c>
      <c r="W4046">
        <f>"Клиент_"&amp;TEXT(MOD($A4046-1,20000)+1,"00000")</f>
        <v/>
      </c>
      <c r="X4046">
        <f>CHOOSE(MOD($A4046-1,5)+1,"Портал","API","Импорт","Ручной ввод","Интеграция")</f>
        <v/>
      </c>
      <c r="Y4046" s="8">
        <f>ROUND(1000+MOD($A4046*37,90000)+IF($AB4046="Да",5000,0),2)</f>
        <v/>
      </c>
      <c r="Z4046">
        <f>1+MOD($A4046,20)</f>
        <v/>
      </c>
      <c r="AA4046" s="8">
        <f>ROUND($Y4046*(0.08+MOD($A4046,17)/100),2)</f>
        <v/>
      </c>
      <c r="AB4046">
        <f>IF(MOD($A4046,10)&lt;7,"Да","Нет")</f>
        <v/>
      </c>
      <c r="AC4046">
        <f>$R4046&amp;" / "&amp;$S4046&amp;" / "&amp;$T4046</f>
        <v/>
      </c>
      <c r="AD4046">
        <f>1</f>
        <v/>
      </c>
      <c r="AE4046">
        <f>IF($A4046&lt;=Settings!$B$4,"до 100",IF($A4046&lt;=Settings!$B$5,"до 10 000",IF($A4046&lt;=Settings!$B$6,"до 100 000","100 000+")))</f>
        <v/>
      </c>
    </row>
    <row r="4047">
      <c r="A4047">
        <f>ROW()-1</f>
        <v/>
      </c>
      <c r="B4047">
        <f>IF($A4047&lt;=Settings!$B$4,"small_control",IF($A4047&lt;=Settings!$B$5,"medium_10k",IF($A4047&lt;=Settings!$B$6,"large_100k","extreme_1m")))</f>
        <v/>
      </c>
      <c r="C4047">
        <f>"ORD-"&amp;TEXT(QUOTIENT($A4047-1,3)+1,"0000000")</f>
        <v/>
      </c>
      <c r="D4047">
        <f>"LINE-"&amp;TEXT($A4047,"0000000")</f>
        <v/>
      </c>
      <c r="E4047" s="7">
        <f>Settings!$B$2+$A4047-1</f>
        <v/>
      </c>
      <c r="F4047" s="7">
        <f>Settings!$B$2+MOD($A4047-1,Settings!$B$7)</f>
        <v/>
      </c>
      <c r="G4047">
        <f>YEAR($F4047)</f>
        <v/>
      </c>
      <c r="H4047">
        <f>"Q"&amp;ROUNDUP(MONTH($F4047)/3,0)</f>
        <v/>
      </c>
      <c r="I4047">
        <f>MONTH($F4047)</f>
        <v/>
      </c>
      <c r="J4047">
        <f>CHOOSE(MONTH($F4047),"Январь","Февраль","Март","Апрель","Май","Июнь","Июль","Август","Сентябрь","Октябрь","Ноябрь","Декабрь")</f>
        <v/>
      </c>
      <c r="K4047">
        <f>DAY($F4047)</f>
        <v/>
      </c>
      <c r="L4047">
        <f>IF(MOD($A4047,10)&lt;7,"ФО_01_Крупный","ФО_"&amp;TEXT(MOD($A4047,8)+1,"00"))</f>
        <v/>
      </c>
      <c r="M4047">
        <f>IF($AB4047="Да","Регион_001_Крупный","Регион_"&amp;TEXT(MOD(QUOTIENT($A4047-1,20),180)+1,"000"))</f>
        <v/>
      </c>
      <c r="N4047">
        <f>IF($AB4047="Да","Город_"&amp;TEXT(MOD($A4047-1,250)+1,"0000"),"Город_"&amp;TEXT(MOD($A4047-1,3000)+1,"0000"))</f>
        <v/>
      </c>
      <c r="O4047">
        <f>IF($AB4047="Да","Холдинг_Крупный","Холдинг_"&amp;TEXT(MOD(QUOTIENT($A4047-1,10000),20)+1,"00"))</f>
        <v/>
      </c>
      <c r="P4047">
        <f>IF($AB4047="Да","Организация_Крупная","Организация_"&amp;TEXT(MOD(QUOTIENT($A4047-1,500),600)+1,"000"))</f>
        <v/>
      </c>
      <c r="Q4047">
        <f>"Отдел_"&amp;TEXT(MOD(QUOTIENT($A4047-1,50),100)+1,"000")</f>
        <v/>
      </c>
      <c r="R4047">
        <f>IF($AB4047="Да","Группа_Крупная","Группа_"&amp;TEXT(MOD(QUOTIENT($A4047-1,5000),30)+1,"00"))</f>
        <v/>
      </c>
      <c r="S4047">
        <f>IF($AB4047="Да","Категория_Крупная","Категория_"&amp;TEXT(MOD(QUOTIENT($A4047-1,500),120)+1,"000"))</f>
        <v/>
      </c>
      <c r="T4047">
        <f>IF($AB4047="Да","Подкатегория_Крупная","Подкатегория_"&amp;TEXT(MOD(QUOTIENT($A4047-1,50),300)+1,"000"))</f>
        <v/>
      </c>
      <c r="U4047">
        <f>"SKU_"&amp;TEXT($A4047,"0000000")</f>
        <v/>
      </c>
      <c r="V4047">
        <f>CHOOSE(MOD($A4047-1,4)+1,"Enterprise","SMB","Госсектор","Розница")</f>
        <v/>
      </c>
      <c r="W4047">
        <f>"Клиент_"&amp;TEXT(MOD($A4047-1,20000)+1,"00000")</f>
        <v/>
      </c>
      <c r="X4047">
        <f>CHOOSE(MOD($A4047-1,5)+1,"Портал","API","Импорт","Ручной ввод","Интеграция")</f>
        <v/>
      </c>
      <c r="Y4047" s="8">
        <f>ROUND(1000+MOD($A4047*37,90000)+IF($AB4047="Да",5000,0),2)</f>
        <v/>
      </c>
      <c r="Z4047">
        <f>1+MOD($A4047,20)</f>
        <v/>
      </c>
      <c r="AA4047" s="8">
        <f>ROUND($Y4047*(0.08+MOD($A4047,17)/100),2)</f>
        <v/>
      </c>
      <c r="AB4047">
        <f>IF(MOD($A4047,10)&lt;7,"Да","Нет")</f>
        <v/>
      </c>
      <c r="AC4047">
        <f>$R4047&amp;" / "&amp;$S4047&amp;" / "&amp;$T4047</f>
        <v/>
      </c>
      <c r="AD4047">
        <f>1</f>
        <v/>
      </c>
      <c r="AE4047">
        <f>IF($A4047&lt;=Settings!$B$4,"до 100",IF($A4047&lt;=Settings!$B$5,"до 10 000",IF($A4047&lt;=Settings!$B$6,"до 100 000","100 000+")))</f>
        <v/>
      </c>
    </row>
    <row r="4048">
      <c r="A4048">
        <f>ROW()-1</f>
        <v/>
      </c>
      <c r="B4048">
        <f>IF($A4048&lt;=Settings!$B$4,"small_control",IF($A4048&lt;=Settings!$B$5,"medium_10k",IF($A4048&lt;=Settings!$B$6,"large_100k","extreme_1m")))</f>
        <v/>
      </c>
      <c r="C4048">
        <f>"ORD-"&amp;TEXT(QUOTIENT($A4048-1,3)+1,"0000000")</f>
        <v/>
      </c>
      <c r="D4048">
        <f>"LINE-"&amp;TEXT($A4048,"0000000")</f>
        <v/>
      </c>
      <c r="E4048" s="7">
        <f>Settings!$B$2+$A4048-1</f>
        <v/>
      </c>
      <c r="F4048" s="7">
        <f>Settings!$B$2+MOD($A4048-1,Settings!$B$7)</f>
        <v/>
      </c>
      <c r="G4048">
        <f>YEAR($F4048)</f>
        <v/>
      </c>
      <c r="H4048">
        <f>"Q"&amp;ROUNDUP(MONTH($F4048)/3,0)</f>
        <v/>
      </c>
      <c r="I4048">
        <f>MONTH($F4048)</f>
        <v/>
      </c>
      <c r="J4048">
        <f>CHOOSE(MONTH($F4048),"Январь","Февраль","Март","Апрель","Май","Июнь","Июль","Август","Сентябрь","Октябрь","Ноябрь","Декабрь")</f>
        <v/>
      </c>
      <c r="K4048">
        <f>DAY($F4048)</f>
        <v/>
      </c>
      <c r="L4048">
        <f>IF(MOD($A4048,10)&lt;7,"ФО_01_Крупный","ФО_"&amp;TEXT(MOD($A4048,8)+1,"00"))</f>
        <v/>
      </c>
      <c r="M4048">
        <f>IF($AB4048="Да","Регион_001_Крупный","Регион_"&amp;TEXT(MOD(QUOTIENT($A4048-1,20),180)+1,"000"))</f>
        <v/>
      </c>
      <c r="N4048">
        <f>IF($AB4048="Да","Город_"&amp;TEXT(MOD($A4048-1,250)+1,"0000"),"Город_"&amp;TEXT(MOD($A4048-1,3000)+1,"0000"))</f>
        <v/>
      </c>
      <c r="O4048">
        <f>IF($AB4048="Да","Холдинг_Крупный","Холдинг_"&amp;TEXT(MOD(QUOTIENT($A4048-1,10000),20)+1,"00"))</f>
        <v/>
      </c>
      <c r="P4048">
        <f>IF($AB4048="Да","Организация_Крупная","Организация_"&amp;TEXT(MOD(QUOTIENT($A4048-1,500),600)+1,"000"))</f>
        <v/>
      </c>
      <c r="Q4048">
        <f>"Отдел_"&amp;TEXT(MOD(QUOTIENT($A4048-1,50),100)+1,"000")</f>
        <v/>
      </c>
      <c r="R4048">
        <f>IF($AB4048="Да","Группа_Крупная","Группа_"&amp;TEXT(MOD(QUOTIENT($A4048-1,5000),30)+1,"00"))</f>
        <v/>
      </c>
      <c r="S4048">
        <f>IF($AB4048="Да","Категория_Крупная","Категория_"&amp;TEXT(MOD(QUOTIENT($A4048-1,500),120)+1,"000"))</f>
        <v/>
      </c>
      <c r="T4048">
        <f>IF($AB4048="Да","Подкатегория_Крупная","Подкатегория_"&amp;TEXT(MOD(QUOTIENT($A4048-1,50),300)+1,"000"))</f>
        <v/>
      </c>
      <c r="U4048">
        <f>"SKU_"&amp;TEXT($A4048,"0000000")</f>
        <v/>
      </c>
      <c r="V4048">
        <f>CHOOSE(MOD($A4048-1,4)+1,"Enterprise","SMB","Госсектор","Розница")</f>
        <v/>
      </c>
      <c r="W4048">
        <f>"Клиент_"&amp;TEXT(MOD($A4048-1,20000)+1,"00000")</f>
        <v/>
      </c>
      <c r="X4048">
        <f>CHOOSE(MOD($A4048-1,5)+1,"Портал","API","Импорт","Ручной ввод","Интеграция")</f>
        <v/>
      </c>
      <c r="Y4048" s="8">
        <f>ROUND(1000+MOD($A4048*37,90000)+IF($AB4048="Да",5000,0),2)</f>
        <v/>
      </c>
      <c r="Z4048">
        <f>1+MOD($A4048,20)</f>
        <v/>
      </c>
      <c r="AA4048" s="8">
        <f>ROUND($Y4048*(0.08+MOD($A4048,17)/100),2)</f>
        <v/>
      </c>
      <c r="AB4048">
        <f>IF(MOD($A4048,10)&lt;7,"Да","Нет")</f>
        <v/>
      </c>
      <c r="AC4048">
        <f>$R4048&amp;" / "&amp;$S4048&amp;" / "&amp;$T4048</f>
        <v/>
      </c>
      <c r="AD4048">
        <f>1</f>
        <v/>
      </c>
      <c r="AE4048">
        <f>IF($A4048&lt;=Settings!$B$4,"до 100",IF($A4048&lt;=Settings!$B$5,"до 10 000",IF($A4048&lt;=Settings!$B$6,"до 100 000","100 000+")))</f>
        <v/>
      </c>
    </row>
    <row r="4049">
      <c r="A4049">
        <f>ROW()-1</f>
        <v/>
      </c>
      <c r="B4049">
        <f>IF($A4049&lt;=Settings!$B$4,"small_control",IF($A4049&lt;=Settings!$B$5,"medium_10k",IF($A4049&lt;=Settings!$B$6,"large_100k","extreme_1m")))</f>
        <v/>
      </c>
      <c r="C4049">
        <f>"ORD-"&amp;TEXT(QUOTIENT($A4049-1,3)+1,"0000000")</f>
        <v/>
      </c>
      <c r="D4049">
        <f>"LINE-"&amp;TEXT($A4049,"0000000")</f>
        <v/>
      </c>
      <c r="E4049" s="7">
        <f>Settings!$B$2+$A4049-1</f>
        <v/>
      </c>
      <c r="F4049" s="7">
        <f>Settings!$B$2+MOD($A4049-1,Settings!$B$7)</f>
        <v/>
      </c>
      <c r="G4049">
        <f>YEAR($F4049)</f>
        <v/>
      </c>
      <c r="H4049">
        <f>"Q"&amp;ROUNDUP(MONTH($F4049)/3,0)</f>
        <v/>
      </c>
      <c r="I4049">
        <f>MONTH($F4049)</f>
        <v/>
      </c>
      <c r="J4049">
        <f>CHOOSE(MONTH($F4049),"Январь","Февраль","Март","Апрель","Май","Июнь","Июль","Август","Сентябрь","Октябрь","Ноябрь","Декабрь")</f>
        <v/>
      </c>
      <c r="K4049">
        <f>DAY($F4049)</f>
        <v/>
      </c>
      <c r="L4049">
        <f>IF(MOD($A4049,10)&lt;7,"ФО_01_Крупный","ФО_"&amp;TEXT(MOD($A4049,8)+1,"00"))</f>
        <v/>
      </c>
      <c r="M4049">
        <f>IF($AB4049="Да","Регион_001_Крупный","Регион_"&amp;TEXT(MOD(QUOTIENT($A4049-1,20),180)+1,"000"))</f>
        <v/>
      </c>
      <c r="N4049">
        <f>IF($AB4049="Да","Город_"&amp;TEXT(MOD($A4049-1,250)+1,"0000"),"Город_"&amp;TEXT(MOD($A4049-1,3000)+1,"0000"))</f>
        <v/>
      </c>
      <c r="O4049">
        <f>IF($AB4049="Да","Холдинг_Крупный","Холдинг_"&amp;TEXT(MOD(QUOTIENT($A4049-1,10000),20)+1,"00"))</f>
        <v/>
      </c>
      <c r="P4049">
        <f>IF($AB4049="Да","Организация_Крупная","Организация_"&amp;TEXT(MOD(QUOTIENT($A4049-1,500),600)+1,"000"))</f>
        <v/>
      </c>
      <c r="Q4049">
        <f>"Отдел_"&amp;TEXT(MOD(QUOTIENT($A4049-1,50),100)+1,"000")</f>
        <v/>
      </c>
      <c r="R4049">
        <f>IF($AB4049="Да","Группа_Крупная","Группа_"&amp;TEXT(MOD(QUOTIENT($A4049-1,5000),30)+1,"00"))</f>
        <v/>
      </c>
      <c r="S4049">
        <f>IF($AB4049="Да","Категория_Крупная","Категория_"&amp;TEXT(MOD(QUOTIENT($A4049-1,500),120)+1,"000"))</f>
        <v/>
      </c>
      <c r="T4049">
        <f>IF($AB4049="Да","Подкатегория_Крупная","Подкатегория_"&amp;TEXT(MOD(QUOTIENT($A4049-1,50),300)+1,"000"))</f>
        <v/>
      </c>
      <c r="U4049">
        <f>"SKU_"&amp;TEXT($A4049,"0000000")</f>
        <v/>
      </c>
      <c r="V4049">
        <f>CHOOSE(MOD($A4049-1,4)+1,"Enterprise","SMB","Госсектор","Розница")</f>
        <v/>
      </c>
      <c r="W4049">
        <f>"Клиент_"&amp;TEXT(MOD($A4049-1,20000)+1,"00000")</f>
        <v/>
      </c>
      <c r="X4049">
        <f>CHOOSE(MOD($A4049-1,5)+1,"Портал","API","Импорт","Ручной ввод","Интеграция")</f>
        <v/>
      </c>
      <c r="Y4049" s="8">
        <f>ROUND(1000+MOD($A4049*37,90000)+IF($AB4049="Да",5000,0),2)</f>
        <v/>
      </c>
      <c r="Z4049">
        <f>1+MOD($A4049,20)</f>
        <v/>
      </c>
      <c r="AA4049" s="8">
        <f>ROUND($Y4049*(0.08+MOD($A4049,17)/100),2)</f>
        <v/>
      </c>
      <c r="AB4049">
        <f>IF(MOD($A4049,10)&lt;7,"Да","Нет")</f>
        <v/>
      </c>
      <c r="AC4049">
        <f>$R4049&amp;" / "&amp;$S4049&amp;" / "&amp;$T4049</f>
        <v/>
      </c>
      <c r="AD4049">
        <f>1</f>
        <v/>
      </c>
      <c r="AE4049">
        <f>IF($A4049&lt;=Settings!$B$4,"до 100",IF($A4049&lt;=Settings!$B$5,"до 10 000",IF($A4049&lt;=Settings!$B$6,"до 100 000","100 000+")))</f>
        <v/>
      </c>
    </row>
    <row r="4050">
      <c r="A4050">
        <f>ROW()-1</f>
        <v/>
      </c>
      <c r="B4050">
        <f>IF($A4050&lt;=Settings!$B$4,"small_control",IF($A4050&lt;=Settings!$B$5,"medium_10k",IF($A4050&lt;=Settings!$B$6,"large_100k","extreme_1m")))</f>
        <v/>
      </c>
      <c r="C4050">
        <f>"ORD-"&amp;TEXT(QUOTIENT($A4050-1,3)+1,"0000000")</f>
        <v/>
      </c>
      <c r="D4050">
        <f>"LINE-"&amp;TEXT($A4050,"0000000")</f>
        <v/>
      </c>
      <c r="E4050" s="7">
        <f>Settings!$B$2+$A4050-1</f>
        <v/>
      </c>
      <c r="F4050" s="7">
        <f>Settings!$B$2+MOD($A4050-1,Settings!$B$7)</f>
        <v/>
      </c>
      <c r="G4050">
        <f>YEAR($F4050)</f>
        <v/>
      </c>
      <c r="H4050">
        <f>"Q"&amp;ROUNDUP(MONTH($F4050)/3,0)</f>
        <v/>
      </c>
      <c r="I4050">
        <f>MONTH($F4050)</f>
        <v/>
      </c>
      <c r="J4050">
        <f>CHOOSE(MONTH($F4050),"Январь","Февраль","Март","Апрель","Май","Июнь","Июль","Август","Сентябрь","Октябрь","Ноябрь","Декабрь")</f>
        <v/>
      </c>
      <c r="K4050">
        <f>DAY($F4050)</f>
        <v/>
      </c>
      <c r="L4050">
        <f>IF(MOD($A4050,10)&lt;7,"ФО_01_Крупный","ФО_"&amp;TEXT(MOD($A4050,8)+1,"00"))</f>
        <v/>
      </c>
      <c r="M4050">
        <f>IF($AB4050="Да","Регион_001_Крупный","Регион_"&amp;TEXT(MOD(QUOTIENT($A4050-1,20),180)+1,"000"))</f>
        <v/>
      </c>
      <c r="N4050">
        <f>IF($AB4050="Да","Город_"&amp;TEXT(MOD($A4050-1,250)+1,"0000"),"Город_"&amp;TEXT(MOD($A4050-1,3000)+1,"0000"))</f>
        <v/>
      </c>
      <c r="O4050">
        <f>IF($AB4050="Да","Холдинг_Крупный","Холдинг_"&amp;TEXT(MOD(QUOTIENT($A4050-1,10000),20)+1,"00"))</f>
        <v/>
      </c>
      <c r="P4050">
        <f>IF($AB4050="Да","Организация_Крупная","Организация_"&amp;TEXT(MOD(QUOTIENT($A4050-1,500),600)+1,"000"))</f>
        <v/>
      </c>
      <c r="Q4050">
        <f>"Отдел_"&amp;TEXT(MOD(QUOTIENT($A4050-1,50),100)+1,"000")</f>
        <v/>
      </c>
      <c r="R4050">
        <f>IF($AB4050="Да","Группа_Крупная","Группа_"&amp;TEXT(MOD(QUOTIENT($A4050-1,5000),30)+1,"00"))</f>
        <v/>
      </c>
      <c r="S4050">
        <f>IF($AB4050="Да","Категория_Крупная","Категория_"&amp;TEXT(MOD(QUOTIENT($A4050-1,500),120)+1,"000"))</f>
        <v/>
      </c>
      <c r="T4050">
        <f>IF($AB4050="Да","Подкатегория_Крупная","Подкатегория_"&amp;TEXT(MOD(QUOTIENT($A4050-1,50),300)+1,"000"))</f>
        <v/>
      </c>
      <c r="U4050">
        <f>"SKU_"&amp;TEXT($A4050,"0000000")</f>
        <v/>
      </c>
      <c r="V4050">
        <f>CHOOSE(MOD($A4050-1,4)+1,"Enterprise","SMB","Госсектор","Розница")</f>
        <v/>
      </c>
      <c r="W4050">
        <f>"Клиент_"&amp;TEXT(MOD($A4050-1,20000)+1,"00000")</f>
        <v/>
      </c>
      <c r="X4050">
        <f>CHOOSE(MOD($A4050-1,5)+1,"Портал","API","Импорт","Ручной ввод","Интеграция")</f>
        <v/>
      </c>
      <c r="Y4050" s="8">
        <f>ROUND(1000+MOD($A4050*37,90000)+IF($AB4050="Да",5000,0),2)</f>
        <v/>
      </c>
      <c r="Z4050">
        <f>1+MOD($A4050,20)</f>
        <v/>
      </c>
      <c r="AA4050" s="8">
        <f>ROUND($Y4050*(0.08+MOD($A4050,17)/100),2)</f>
        <v/>
      </c>
      <c r="AB4050">
        <f>IF(MOD($A4050,10)&lt;7,"Да","Нет")</f>
        <v/>
      </c>
      <c r="AC4050">
        <f>$R4050&amp;" / "&amp;$S4050&amp;" / "&amp;$T4050</f>
        <v/>
      </c>
      <c r="AD4050">
        <f>1</f>
        <v/>
      </c>
      <c r="AE4050">
        <f>IF($A4050&lt;=Settings!$B$4,"до 100",IF($A4050&lt;=Settings!$B$5,"до 10 000",IF($A4050&lt;=Settings!$B$6,"до 100 000","100 000+")))</f>
        <v/>
      </c>
    </row>
    <row r="4051">
      <c r="A4051">
        <f>ROW()-1</f>
        <v/>
      </c>
      <c r="B4051">
        <f>IF($A4051&lt;=Settings!$B$4,"small_control",IF($A4051&lt;=Settings!$B$5,"medium_10k",IF($A4051&lt;=Settings!$B$6,"large_100k","extreme_1m")))</f>
        <v/>
      </c>
      <c r="C4051">
        <f>"ORD-"&amp;TEXT(QUOTIENT($A4051-1,3)+1,"0000000")</f>
        <v/>
      </c>
      <c r="D4051">
        <f>"LINE-"&amp;TEXT($A4051,"0000000")</f>
        <v/>
      </c>
      <c r="E4051" s="7">
        <f>Settings!$B$2+$A4051-1</f>
        <v/>
      </c>
      <c r="F4051" s="7">
        <f>Settings!$B$2+MOD($A4051-1,Settings!$B$7)</f>
        <v/>
      </c>
      <c r="G4051">
        <f>YEAR($F4051)</f>
        <v/>
      </c>
      <c r="H4051">
        <f>"Q"&amp;ROUNDUP(MONTH($F4051)/3,0)</f>
        <v/>
      </c>
      <c r="I4051">
        <f>MONTH($F4051)</f>
        <v/>
      </c>
      <c r="J4051">
        <f>CHOOSE(MONTH($F4051),"Январь","Февраль","Март","Апрель","Май","Июнь","Июль","Август","Сентябрь","Октябрь","Ноябрь","Декабрь")</f>
        <v/>
      </c>
      <c r="K4051">
        <f>DAY($F4051)</f>
        <v/>
      </c>
      <c r="L4051">
        <f>IF(MOD($A4051,10)&lt;7,"ФО_01_Крупный","ФО_"&amp;TEXT(MOD($A4051,8)+1,"00"))</f>
        <v/>
      </c>
      <c r="M4051">
        <f>IF($AB4051="Да","Регион_001_Крупный","Регион_"&amp;TEXT(MOD(QUOTIENT($A4051-1,20),180)+1,"000"))</f>
        <v/>
      </c>
      <c r="N4051">
        <f>IF($AB4051="Да","Город_"&amp;TEXT(MOD($A4051-1,250)+1,"0000"),"Город_"&amp;TEXT(MOD($A4051-1,3000)+1,"0000"))</f>
        <v/>
      </c>
      <c r="O4051">
        <f>IF($AB4051="Да","Холдинг_Крупный","Холдинг_"&amp;TEXT(MOD(QUOTIENT($A4051-1,10000),20)+1,"00"))</f>
        <v/>
      </c>
      <c r="P4051">
        <f>IF($AB4051="Да","Организация_Крупная","Организация_"&amp;TEXT(MOD(QUOTIENT($A4051-1,500),600)+1,"000"))</f>
        <v/>
      </c>
      <c r="Q4051">
        <f>"Отдел_"&amp;TEXT(MOD(QUOTIENT($A4051-1,50),100)+1,"000")</f>
        <v/>
      </c>
      <c r="R4051">
        <f>IF($AB4051="Да","Группа_Крупная","Группа_"&amp;TEXT(MOD(QUOTIENT($A4051-1,5000),30)+1,"00"))</f>
        <v/>
      </c>
      <c r="S4051">
        <f>IF($AB4051="Да","Категория_Крупная","Категория_"&amp;TEXT(MOD(QUOTIENT($A4051-1,500),120)+1,"000"))</f>
        <v/>
      </c>
      <c r="T4051">
        <f>IF($AB4051="Да","Подкатегория_Крупная","Подкатегория_"&amp;TEXT(MOD(QUOTIENT($A4051-1,50),300)+1,"000"))</f>
        <v/>
      </c>
      <c r="U4051">
        <f>"SKU_"&amp;TEXT($A4051,"0000000")</f>
        <v/>
      </c>
      <c r="V4051">
        <f>CHOOSE(MOD($A4051-1,4)+1,"Enterprise","SMB","Госсектор","Розница")</f>
        <v/>
      </c>
      <c r="W4051">
        <f>"Клиент_"&amp;TEXT(MOD($A4051-1,20000)+1,"00000")</f>
        <v/>
      </c>
      <c r="X4051">
        <f>CHOOSE(MOD($A4051-1,5)+1,"Портал","API","Импорт","Ручной ввод","Интеграция")</f>
        <v/>
      </c>
      <c r="Y4051" s="8">
        <f>ROUND(1000+MOD($A4051*37,90000)+IF($AB4051="Да",5000,0),2)</f>
        <v/>
      </c>
      <c r="Z4051">
        <f>1+MOD($A4051,20)</f>
        <v/>
      </c>
      <c r="AA4051" s="8">
        <f>ROUND($Y4051*(0.08+MOD($A4051,17)/100),2)</f>
        <v/>
      </c>
      <c r="AB4051">
        <f>IF(MOD($A4051,10)&lt;7,"Да","Нет")</f>
        <v/>
      </c>
      <c r="AC4051">
        <f>$R4051&amp;" / "&amp;$S4051&amp;" / "&amp;$T4051</f>
        <v/>
      </c>
      <c r="AD4051">
        <f>1</f>
        <v/>
      </c>
      <c r="AE4051">
        <f>IF($A4051&lt;=Settings!$B$4,"до 100",IF($A4051&lt;=Settings!$B$5,"до 10 000",IF($A4051&lt;=Settings!$B$6,"до 100 000","100 000+")))</f>
        <v/>
      </c>
    </row>
    <row r="4052">
      <c r="A4052">
        <f>ROW()-1</f>
        <v/>
      </c>
      <c r="B4052">
        <f>IF($A4052&lt;=Settings!$B$4,"small_control",IF($A4052&lt;=Settings!$B$5,"medium_10k",IF($A4052&lt;=Settings!$B$6,"large_100k","extreme_1m")))</f>
        <v/>
      </c>
      <c r="C4052">
        <f>"ORD-"&amp;TEXT(QUOTIENT($A4052-1,3)+1,"0000000")</f>
        <v/>
      </c>
      <c r="D4052">
        <f>"LINE-"&amp;TEXT($A4052,"0000000")</f>
        <v/>
      </c>
      <c r="E4052" s="7">
        <f>Settings!$B$2+$A4052-1</f>
        <v/>
      </c>
      <c r="F4052" s="7">
        <f>Settings!$B$2+MOD($A4052-1,Settings!$B$7)</f>
        <v/>
      </c>
      <c r="G4052">
        <f>YEAR($F4052)</f>
        <v/>
      </c>
      <c r="H4052">
        <f>"Q"&amp;ROUNDUP(MONTH($F4052)/3,0)</f>
        <v/>
      </c>
      <c r="I4052">
        <f>MONTH($F4052)</f>
        <v/>
      </c>
      <c r="J4052">
        <f>CHOOSE(MONTH($F4052),"Январь","Февраль","Март","Апрель","Май","Июнь","Июль","Август","Сентябрь","Октябрь","Ноябрь","Декабрь")</f>
        <v/>
      </c>
      <c r="K4052">
        <f>DAY($F4052)</f>
        <v/>
      </c>
      <c r="L4052">
        <f>IF(MOD($A4052,10)&lt;7,"ФО_01_Крупный","ФО_"&amp;TEXT(MOD($A4052,8)+1,"00"))</f>
        <v/>
      </c>
      <c r="M4052">
        <f>IF($AB4052="Да","Регион_001_Крупный","Регион_"&amp;TEXT(MOD(QUOTIENT($A4052-1,20),180)+1,"000"))</f>
        <v/>
      </c>
      <c r="N4052">
        <f>IF($AB4052="Да","Город_"&amp;TEXT(MOD($A4052-1,250)+1,"0000"),"Город_"&amp;TEXT(MOD($A4052-1,3000)+1,"0000"))</f>
        <v/>
      </c>
      <c r="O4052">
        <f>IF($AB4052="Да","Холдинг_Крупный","Холдинг_"&amp;TEXT(MOD(QUOTIENT($A4052-1,10000),20)+1,"00"))</f>
        <v/>
      </c>
      <c r="P4052">
        <f>IF($AB4052="Да","Организация_Крупная","Организация_"&amp;TEXT(MOD(QUOTIENT($A4052-1,500),600)+1,"000"))</f>
        <v/>
      </c>
      <c r="Q4052">
        <f>"Отдел_"&amp;TEXT(MOD(QUOTIENT($A4052-1,50),100)+1,"000")</f>
        <v/>
      </c>
      <c r="R4052">
        <f>IF($AB4052="Да","Группа_Крупная","Группа_"&amp;TEXT(MOD(QUOTIENT($A4052-1,5000),30)+1,"00"))</f>
        <v/>
      </c>
      <c r="S4052">
        <f>IF($AB4052="Да","Категория_Крупная","Категория_"&amp;TEXT(MOD(QUOTIENT($A4052-1,500),120)+1,"000"))</f>
        <v/>
      </c>
      <c r="T4052">
        <f>IF($AB4052="Да","Подкатегория_Крупная","Подкатегория_"&amp;TEXT(MOD(QUOTIENT($A4052-1,50),300)+1,"000"))</f>
        <v/>
      </c>
      <c r="U4052">
        <f>"SKU_"&amp;TEXT($A4052,"0000000")</f>
        <v/>
      </c>
      <c r="V4052">
        <f>CHOOSE(MOD($A4052-1,4)+1,"Enterprise","SMB","Госсектор","Розница")</f>
        <v/>
      </c>
      <c r="W4052">
        <f>"Клиент_"&amp;TEXT(MOD($A4052-1,20000)+1,"00000")</f>
        <v/>
      </c>
      <c r="X4052">
        <f>CHOOSE(MOD($A4052-1,5)+1,"Портал","API","Импорт","Ручной ввод","Интеграция")</f>
        <v/>
      </c>
      <c r="Y4052" s="8">
        <f>ROUND(1000+MOD($A4052*37,90000)+IF($AB4052="Да",5000,0),2)</f>
        <v/>
      </c>
      <c r="Z4052">
        <f>1+MOD($A4052,20)</f>
        <v/>
      </c>
      <c r="AA4052" s="8">
        <f>ROUND($Y4052*(0.08+MOD($A4052,17)/100),2)</f>
        <v/>
      </c>
      <c r="AB4052">
        <f>IF(MOD($A4052,10)&lt;7,"Да","Нет")</f>
        <v/>
      </c>
      <c r="AC4052">
        <f>$R4052&amp;" / "&amp;$S4052&amp;" / "&amp;$T4052</f>
        <v/>
      </c>
      <c r="AD4052">
        <f>1</f>
        <v/>
      </c>
      <c r="AE4052">
        <f>IF($A4052&lt;=Settings!$B$4,"до 100",IF($A4052&lt;=Settings!$B$5,"до 10 000",IF($A4052&lt;=Settings!$B$6,"до 100 000","100 000+")))</f>
        <v/>
      </c>
    </row>
    <row r="4053">
      <c r="A4053">
        <f>ROW()-1</f>
        <v/>
      </c>
      <c r="B4053">
        <f>IF($A4053&lt;=Settings!$B$4,"small_control",IF($A4053&lt;=Settings!$B$5,"medium_10k",IF($A4053&lt;=Settings!$B$6,"large_100k","extreme_1m")))</f>
        <v/>
      </c>
      <c r="C4053">
        <f>"ORD-"&amp;TEXT(QUOTIENT($A4053-1,3)+1,"0000000")</f>
        <v/>
      </c>
      <c r="D4053">
        <f>"LINE-"&amp;TEXT($A4053,"0000000")</f>
        <v/>
      </c>
      <c r="E4053" s="7">
        <f>Settings!$B$2+$A4053-1</f>
        <v/>
      </c>
      <c r="F4053" s="7">
        <f>Settings!$B$2+MOD($A4053-1,Settings!$B$7)</f>
        <v/>
      </c>
      <c r="G4053">
        <f>YEAR($F4053)</f>
        <v/>
      </c>
      <c r="H4053">
        <f>"Q"&amp;ROUNDUP(MONTH($F4053)/3,0)</f>
        <v/>
      </c>
      <c r="I4053">
        <f>MONTH($F4053)</f>
        <v/>
      </c>
      <c r="J4053">
        <f>CHOOSE(MONTH($F4053),"Январь","Февраль","Март","Апрель","Май","Июнь","Июль","Август","Сентябрь","Октябрь","Ноябрь","Декабрь")</f>
        <v/>
      </c>
      <c r="K4053">
        <f>DAY($F4053)</f>
        <v/>
      </c>
      <c r="L4053">
        <f>IF(MOD($A4053,10)&lt;7,"ФО_01_Крупный","ФО_"&amp;TEXT(MOD($A4053,8)+1,"00"))</f>
        <v/>
      </c>
      <c r="M4053">
        <f>IF($AB4053="Да","Регион_001_Крупный","Регион_"&amp;TEXT(MOD(QUOTIENT($A4053-1,20),180)+1,"000"))</f>
        <v/>
      </c>
      <c r="N4053">
        <f>IF($AB4053="Да","Город_"&amp;TEXT(MOD($A4053-1,250)+1,"0000"),"Город_"&amp;TEXT(MOD($A4053-1,3000)+1,"0000"))</f>
        <v/>
      </c>
      <c r="O4053">
        <f>IF($AB4053="Да","Холдинг_Крупный","Холдинг_"&amp;TEXT(MOD(QUOTIENT($A4053-1,10000),20)+1,"00"))</f>
        <v/>
      </c>
      <c r="P4053">
        <f>IF($AB4053="Да","Организация_Крупная","Организация_"&amp;TEXT(MOD(QUOTIENT($A4053-1,500),600)+1,"000"))</f>
        <v/>
      </c>
      <c r="Q4053">
        <f>"Отдел_"&amp;TEXT(MOD(QUOTIENT($A4053-1,50),100)+1,"000")</f>
        <v/>
      </c>
      <c r="R4053">
        <f>IF($AB4053="Да","Группа_Крупная","Группа_"&amp;TEXT(MOD(QUOTIENT($A4053-1,5000),30)+1,"00"))</f>
        <v/>
      </c>
      <c r="S4053">
        <f>IF($AB4053="Да","Категория_Крупная","Категория_"&amp;TEXT(MOD(QUOTIENT($A4053-1,500),120)+1,"000"))</f>
        <v/>
      </c>
      <c r="T4053">
        <f>IF($AB4053="Да","Подкатегория_Крупная","Подкатегория_"&amp;TEXT(MOD(QUOTIENT($A4053-1,50),300)+1,"000"))</f>
        <v/>
      </c>
      <c r="U4053">
        <f>"SKU_"&amp;TEXT($A4053,"0000000")</f>
        <v/>
      </c>
      <c r="V4053">
        <f>CHOOSE(MOD($A4053-1,4)+1,"Enterprise","SMB","Госсектор","Розница")</f>
        <v/>
      </c>
      <c r="W4053">
        <f>"Клиент_"&amp;TEXT(MOD($A4053-1,20000)+1,"00000")</f>
        <v/>
      </c>
      <c r="X4053">
        <f>CHOOSE(MOD($A4053-1,5)+1,"Портал","API","Импорт","Ручной ввод","Интеграция")</f>
        <v/>
      </c>
      <c r="Y4053" s="8">
        <f>ROUND(1000+MOD($A4053*37,90000)+IF($AB4053="Да",5000,0),2)</f>
        <v/>
      </c>
      <c r="Z4053">
        <f>1+MOD($A4053,20)</f>
        <v/>
      </c>
      <c r="AA4053" s="8">
        <f>ROUND($Y4053*(0.08+MOD($A4053,17)/100),2)</f>
        <v/>
      </c>
      <c r="AB4053">
        <f>IF(MOD($A4053,10)&lt;7,"Да","Нет")</f>
        <v/>
      </c>
      <c r="AC4053">
        <f>$R4053&amp;" / "&amp;$S4053&amp;" / "&amp;$T4053</f>
        <v/>
      </c>
      <c r="AD4053">
        <f>1</f>
        <v/>
      </c>
      <c r="AE4053">
        <f>IF($A4053&lt;=Settings!$B$4,"до 100",IF($A4053&lt;=Settings!$B$5,"до 10 000",IF($A4053&lt;=Settings!$B$6,"до 100 000","100 000+")))</f>
        <v/>
      </c>
    </row>
    <row r="4054">
      <c r="A4054">
        <f>ROW()-1</f>
        <v/>
      </c>
      <c r="B4054">
        <f>IF($A4054&lt;=Settings!$B$4,"small_control",IF($A4054&lt;=Settings!$B$5,"medium_10k",IF($A4054&lt;=Settings!$B$6,"large_100k","extreme_1m")))</f>
        <v/>
      </c>
      <c r="C4054">
        <f>"ORD-"&amp;TEXT(QUOTIENT($A4054-1,3)+1,"0000000")</f>
        <v/>
      </c>
      <c r="D4054">
        <f>"LINE-"&amp;TEXT($A4054,"0000000")</f>
        <v/>
      </c>
      <c r="E4054" s="7">
        <f>Settings!$B$2+$A4054-1</f>
        <v/>
      </c>
      <c r="F4054" s="7">
        <f>Settings!$B$2+MOD($A4054-1,Settings!$B$7)</f>
        <v/>
      </c>
      <c r="G4054">
        <f>YEAR($F4054)</f>
        <v/>
      </c>
      <c r="H4054">
        <f>"Q"&amp;ROUNDUP(MONTH($F4054)/3,0)</f>
        <v/>
      </c>
      <c r="I4054">
        <f>MONTH($F4054)</f>
        <v/>
      </c>
      <c r="J4054">
        <f>CHOOSE(MONTH($F4054),"Январь","Февраль","Март","Апрель","Май","Июнь","Июль","Август","Сентябрь","Октябрь","Ноябрь","Декабрь")</f>
        <v/>
      </c>
      <c r="K4054">
        <f>DAY($F4054)</f>
        <v/>
      </c>
      <c r="L4054">
        <f>IF(MOD($A4054,10)&lt;7,"ФО_01_Крупный","ФО_"&amp;TEXT(MOD($A4054,8)+1,"00"))</f>
        <v/>
      </c>
      <c r="M4054">
        <f>IF($AB4054="Да","Регион_001_Крупный","Регион_"&amp;TEXT(MOD(QUOTIENT($A4054-1,20),180)+1,"000"))</f>
        <v/>
      </c>
      <c r="N4054">
        <f>IF($AB4054="Да","Город_"&amp;TEXT(MOD($A4054-1,250)+1,"0000"),"Город_"&amp;TEXT(MOD($A4054-1,3000)+1,"0000"))</f>
        <v/>
      </c>
      <c r="O4054">
        <f>IF($AB4054="Да","Холдинг_Крупный","Холдинг_"&amp;TEXT(MOD(QUOTIENT($A4054-1,10000),20)+1,"00"))</f>
        <v/>
      </c>
      <c r="P4054">
        <f>IF($AB4054="Да","Организация_Крупная","Организация_"&amp;TEXT(MOD(QUOTIENT($A4054-1,500),600)+1,"000"))</f>
        <v/>
      </c>
      <c r="Q4054">
        <f>"Отдел_"&amp;TEXT(MOD(QUOTIENT($A4054-1,50),100)+1,"000")</f>
        <v/>
      </c>
      <c r="R4054">
        <f>IF($AB4054="Да","Группа_Крупная","Группа_"&amp;TEXT(MOD(QUOTIENT($A4054-1,5000),30)+1,"00"))</f>
        <v/>
      </c>
      <c r="S4054">
        <f>IF($AB4054="Да","Категория_Крупная","Категория_"&amp;TEXT(MOD(QUOTIENT($A4054-1,500),120)+1,"000"))</f>
        <v/>
      </c>
      <c r="T4054">
        <f>IF($AB4054="Да","Подкатегория_Крупная","Подкатегория_"&amp;TEXT(MOD(QUOTIENT($A4054-1,50),300)+1,"000"))</f>
        <v/>
      </c>
      <c r="U4054">
        <f>"SKU_"&amp;TEXT($A4054,"0000000")</f>
        <v/>
      </c>
      <c r="V4054">
        <f>CHOOSE(MOD($A4054-1,4)+1,"Enterprise","SMB","Госсектор","Розница")</f>
        <v/>
      </c>
      <c r="W4054">
        <f>"Клиент_"&amp;TEXT(MOD($A4054-1,20000)+1,"00000")</f>
        <v/>
      </c>
      <c r="X4054">
        <f>CHOOSE(MOD($A4054-1,5)+1,"Портал","API","Импорт","Ручной ввод","Интеграция")</f>
        <v/>
      </c>
      <c r="Y4054" s="8">
        <f>ROUND(1000+MOD($A4054*37,90000)+IF($AB4054="Да",5000,0),2)</f>
        <v/>
      </c>
      <c r="Z4054">
        <f>1+MOD($A4054,20)</f>
        <v/>
      </c>
      <c r="AA4054" s="8">
        <f>ROUND($Y4054*(0.08+MOD($A4054,17)/100),2)</f>
        <v/>
      </c>
      <c r="AB4054">
        <f>IF(MOD($A4054,10)&lt;7,"Да","Нет")</f>
        <v/>
      </c>
      <c r="AC4054">
        <f>$R4054&amp;" / "&amp;$S4054&amp;" / "&amp;$T4054</f>
        <v/>
      </c>
      <c r="AD4054">
        <f>1</f>
        <v/>
      </c>
      <c r="AE4054">
        <f>IF($A4054&lt;=Settings!$B$4,"до 100",IF($A4054&lt;=Settings!$B$5,"до 10 000",IF($A4054&lt;=Settings!$B$6,"до 100 000","100 000+")))</f>
        <v/>
      </c>
    </row>
    <row r="4055">
      <c r="A4055">
        <f>ROW()-1</f>
        <v/>
      </c>
      <c r="B4055">
        <f>IF($A4055&lt;=Settings!$B$4,"small_control",IF($A4055&lt;=Settings!$B$5,"medium_10k",IF($A4055&lt;=Settings!$B$6,"large_100k","extreme_1m")))</f>
        <v/>
      </c>
      <c r="C4055">
        <f>"ORD-"&amp;TEXT(QUOTIENT($A4055-1,3)+1,"0000000")</f>
        <v/>
      </c>
      <c r="D4055">
        <f>"LINE-"&amp;TEXT($A4055,"0000000")</f>
        <v/>
      </c>
      <c r="E4055" s="7">
        <f>Settings!$B$2+$A4055-1</f>
        <v/>
      </c>
      <c r="F4055" s="7">
        <f>Settings!$B$2+MOD($A4055-1,Settings!$B$7)</f>
        <v/>
      </c>
      <c r="G4055">
        <f>YEAR($F4055)</f>
        <v/>
      </c>
      <c r="H4055">
        <f>"Q"&amp;ROUNDUP(MONTH($F4055)/3,0)</f>
        <v/>
      </c>
      <c r="I4055">
        <f>MONTH($F4055)</f>
        <v/>
      </c>
      <c r="J4055">
        <f>CHOOSE(MONTH($F4055),"Январь","Февраль","Март","Апрель","Май","Июнь","Июль","Август","Сентябрь","Октябрь","Ноябрь","Декабрь")</f>
        <v/>
      </c>
      <c r="K4055">
        <f>DAY($F4055)</f>
        <v/>
      </c>
      <c r="L4055">
        <f>IF(MOD($A4055,10)&lt;7,"ФО_01_Крупный","ФО_"&amp;TEXT(MOD($A4055,8)+1,"00"))</f>
        <v/>
      </c>
      <c r="M4055">
        <f>IF($AB4055="Да","Регион_001_Крупный","Регион_"&amp;TEXT(MOD(QUOTIENT($A4055-1,20),180)+1,"000"))</f>
        <v/>
      </c>
      <c r="N4055">
        <f>IF($AB4055="Да","Город_"&amp;TEXT(MOD($A4055-1,250)+1,"0000"),"Город_"&amp;TEXT(MOD($A4055-1,3000)+1,"0000"))</f>
        <v/>
      </c>
      <c r="O4055">
        <f>IF($AB4055="Да","Холдинг_Крупный","Холдинг_"&amp;TEXT(MOD(QUOTIENT($A4055-1,10000),20)+1,"00"))</f>
        <v/>
      </c>
      <c r="P4055">
        <f>IF($AB4055="Да","Организация_Крупная","Организация_"&amp;TEXT(MOD(QUOTIENT($A4055-1,500),600)+1,"000"))</f>
        <v/>
      </c>
      <c r="Q4055">
        <f>"Отдел_"&amp;TEXT(MOD(QUOTIENT($A4055-1,50),100)+1,"000")</f>
        <v/>
      </c>
      <c r="R4055">
        <f>IF($AB4055="Да","Группа_Крупная","Группа_"&amp;TEXT(MOD(QUOTIENT($A4055-1,5000),30)+1,"00"))</f>
        <v/>
      </c>
      <c r="S4055">
        <f>IF($AB4055="Да","Категория_Крупная","Категория_"&amp;TEXT(MOD(QUOTIENT($A4055-1,500),120)+1,"000"))</f>
        <v/>
      </c>
      <c r="T4055">
        <f>IF($AB4055="Да","Подкатегория_Крупная","Подкатегория_"&amp;TEXT(MOD(QUOTIENT($A4055-1,50),300)+1,"000"))</f>
        <v/>
      </c>
      <c r="U4055">
        <f>"SKU_"&amp;TEXT($A4055,"0000000")</f>
        <v/>
      </c>
      <c r="V4055">
        <f>CHOOSE(MOD($A4055-1,4)+1,"Enterprise","SMB","Госсектор","Розница")</f>
        <v/>
      </c>
      <c r="W4055">
        <f>"Клиент_"&amp;TEXT(MOD($A4055-1,20000)+1,"00000")</f>
        <v/>
      </c>
      <c r="X4055">
        <f>CHOOSE(MOD($A4055-1,5)+1,"Портал","API","Импорт","Ручной ввод","Интеграция")</f>
        <v/>
      </c>
      <c r="Y4055" s="8">
        <f>ROUND(1000+MOD($A4055*37,90000)+IF($AB4055="Да",5000,0),2)</f>
        <v/>
      </c>
      <c r="Z4055">
        <f>1+MOD($A4055,20)</f>
        <v/>
      </c>
      <c r="AA4055" s="8">
        <f>ROUND($Y4055*(0.08+MOD($A4055,17)/100),2)</f>
        <v/>
      </c>
      <c r="AB4055">
        <f>IF(MOD($A4055,10)&lt;7,"Да","Нет")</f>
        <v/>
      </c>
      <c r="AC4055">
        <f>$R4055&amp;" / "&amp;$S4055&amp;" / "&amp;$T4055</f>
        <v/>
      </c>
      <c r="AD4055">
        <f>1</f>
        <v/>
      </c>
      <c r="AE4055">
        <f>IF($A4055&lt;=Settings!$B$4,"до 100",IF($A4055&lt;=Settings!$B$5,"до 10 000",IF($A4055&lt;=Settings!$B$6,"до 100 000","100 000+")))</f>
        <v/>
      </c>
    </row>
    <row r="4056">
      <c r="A4056">
        <f>ROW()-1</f>
        <v/>
      </c>
      <c r="B4056">
        <f>IF($A4056&lt;=Settings!$B$4,"small_control",IF($A4056&lt;=Settings!$B$5,"medium_10k",IF($A4056&lt;=Settings!$B$6,"large_100k","extreme_1m")))</f>
        <v/>
      </c>
      <c r="C4056">
        <f>"ORD-"&amp;TEXT(QUOTIENT($A4056-1,3)+1,"0000000")</f>
        <v/>
      </c>
      <c r="D4056">
        <f>"LINE-"&amp;TEXT($A4056,"0000000")</f>
        <v/>
      </c>
      <c r="E4056" s="7">
        <f>Settings!$B$2+$A4056-1</f>
        <v/>
      </c>
      <c r="F4056" s="7">
        <f>Settings!$B$2+MOD($A4056-1,Settings!$B$7)</f>
        <v/>
      </c>
      <c r="G4056">
        <f>YEAR($F4056)</f>
        <v/>
      </c>
      <c r="H4056">
        <f>"Q"&amp;ROUNDUP(MONTH($F4056)/3,0)</f>
        <v/>
      </c>
      <c r="I4056">
        <f>MONTH($F4056)</f>
        <v/>
      </c>
      <c r="J4056">
        <f>CHOOSE(MONTH($F4056),"Январь","Февраль","Март","Апрель","Май","Июнь","Июль","Август","Сентябрь","Октябрь","Ноябрь","Декабрь")</f>
        <v/>
      </c>
      <c r="K4056">
        <f>DAY($F4056)</f>
        <v/>
      </c>
      <c r="L4056">
        <f>IF(MOD($A4056,10)&lt;7,"ФО_01_Крупный","ФО_"&amp;TEXT(MOD($A4056,8)+1,"00"))</f>
        <v/>
      </c>
      <c r="M4056">
        <f>IF($AB4056="Да","Регион_001_Крупный","Регион_"&amp;TEXT(MOD(QUOTIENT($A4056-1,20),180)+1,"000"))</f>
        <v/>
      </c>
      <c r="N4056">
        <f>IF($AB4056="Да","Город_"&amp;TEXT(MOD($A4056-1,250)+1,"0000"),"Город_"&amp;TEXT(MOD($A4056-1,3000)+1,"0000"))</f>
        <v/>
      </c>
      <c r="O4056">
        <f>IF($AB4056="Да","Холдинг_Крупный","Холдинг_"&amp;TEXT(MOD(QUOTIENT($A4056-1,10000),20)+1,"00"))</f>
        <v/>
      </c>
      <c r="P4056">
        <f>IF($AB4056="Да","Организация_Крупная","Организация_"&amp;TEXT(MOD(QUOTIENT($A4056-1,500),600)+1,"000"))</f>
        <v/>
      </c>
      <c r="Q4056">
        <f>"Отдел_"&amp;TEXT(MOD(QUOTIENT($A4056-1,50),100)+1,"000")</f>
        <v/>
      </c>
      <c r="R4056">
        <f>IF($AB4056="Да","Группа_Крупная","Группа_"&amp;TEXT(MOD(QUOTIENT($A4056-1,5000),30)+1,"00"))</f>
        <v/>
      </c>
      <c r="S4056">
        <f>IF($AB4056="Да","Категория_Крупная","Категория_"&amp;TEXT(MOD(QUOTIENT($A4056-1,500),120)+1,"000"))</f>
        <v/>
      </c>
      <c r="T4056">
        <f>IF($AB4056="Да","Подкатегория_Крупная","Подкатегория_"&amp;TEXT(MOD(QUOTIENT($A4056-1,50),300)+1,"000"))</f>
        <v/>
      </c>
      <c r="U4056">
        <f>"SKU_"&amp;TEXT($A4056,"0000000")</f>
        <v/>
      </c>
      <c r="V4056">
        <f>CHOOSE(MOD($A4056-1,4)+1,"Enterprise","SMB","Госсектор","Розница")</f>
        <v/>
      </c>
      <c r="W4056">
        <f>"Клиент_"&amp;TEXT(MOD($A4056-1,20000)+1,"00000")</f>
        <v/>
      </c>
      <c r="X4056">
        <f>CHOOSE(MOD($A4056-1,5)+1,"Портал","API","Импорт","Ручной ввод","Интеграция")</f>
        <v/>
      </c>
      <c r="Y4056" s="8">
        <f>ROUND(1000+MOD($A4056*37,90000)+IF($AB4056="Да",5000,0),2)</f>
        <v/>
      </c>
      <c r="Z4056">
        <f>1+MOD($A4056,20)</f>
        <v/>
      </c>
      <c r="AA4056" s="8">
        <f>ROUND($Y4056*(0.08+MOD($A4056,17)/100),2)</f>
        <v/>
      </c>
      <c r="AB4056">
        <f>IF(MOD($A4056,10)&lt;7,"Да","Нет")</f>
        <v/>
      </c>
      <c r="AC4056">
        <f>$R4056&amp;" / "&amp;$S4056&amp;" / "&amp;$T4056</f>
        <v/>
      </c>
      <c r="AD4056">
        <f>1</f>
        <v/>
      </c>
      <c r="AE4056">
        <f>IF($A4056&lt;=Settings!$B$4,"до 100",IF($A4056&lt;=Settings!$B$5,"до 10 000",IF($A4056&lt;=Settings!$B$6,"до 100 000","100 000+")))</f>
        <v/>
      </c>
    </row>
    <row r="4057">
      <c r="A4057">
        <f>ROW()-1</f>
        <v/>
      </c>
      <c r="B4057">
        <f>IF($A4057&lt;=Settings!$B$4,"small_control",IF($A4057&lt;=Settings!$B$5,"medium_10k",IF($A4057&lt;=Settings!$B$6,"large_100k","extreme_1m")))</f>
        <v/>
      </c>
      <c r="C4057">
        <f>"ORD-"&amp;TEXT(QUOTIENT($A4057-1,3)+1,"0000000")</f>
        <v/>
      </c>
      <c r="D4057">
        <f>"LINE-"&amp;TEXT($A4057,"0000000")</f>
        <v/>
      </c>
      <c r="E4057" s="7">
        <f>Settings!$B$2+$A4057-1</f>
        <v/>
      </c>
      <c r="F4057" s="7">
        <f>Settings!$B$2+MOD($A4057-1,Settings!$B$7)</f>
        <v/>
      </c>
      <c r="G4057">
        <f>YEAR($F4057)</f>
        <v/>
      </c>
      <c r="H4057">
        <f>"Q"&amp;ROUNDUP(MONTH($F4057)/3,0)</f>
        <v/>
      </c>
      <c r="I4057">
        <f>MONTH($F4057)</f>
        <v/>
      </c>
      <c r="J4057">
        <f>CHOOSE(MONTH($F4057),"Январь","Февраль","Март","Апрель","Май","Июнь","Июль","Август","Сентябрь","Октябрь","Ноябрь","Декабрь")</f>
        <v/>
      </c>
      <c r="K4057">
        <f>DAY($F4057)</f>
        <v/>
      </c>
      <c r="L4057">
        <f>IF(MOD($A4057,10)&lt;7,"ФО_01_Крупный","ФО_"&amp;TEXT(MOD($A4057,8)+1,"00"))</f>
        <v/>
      </c>
      <c r="M4057">
        <f>IF($AB4057="Да","Регион_001_Крупный","Регион_"&amp;TEXT(MOD(QUOTIENT($A4057-1,20),180)+1,"000"))</f>
        <v/>
      </c>
      <c r="N4057">
        <f>IF($AB4057="Да","Город_"&amp;TEXT(MOD($A4057-1,250)+1,"0000"),"Город_"&amp;TEXT(MOD($A4057-1,3000)+1,"0000"))</f>
        <v/>
      </c>
      <c r="O4057">
        <f>IF($AB4057="Да","Холдинг_Крупный","Холдинг_"&amp;TEXT(MOD(QUOTIENT($A4057-1,10000),20)+1,"00"))</f>
        <v/>
      </c>
      <c r="P4057">
        <f>IF($AB4057="Да","Организация_Крупная","Организация_"&amp;TEXT(MOD(QUOTIENT($A4057-1,500),600)+1,"000"))</f>
        <v/>
      </c>
      <c r="Q4057">
        <f>"Отдел_"&amp;TEXT(MOD(QUOTIENT($A4057-1,50),100)+1,"000")</f>
        <v/>
      </c>
      <c r="R4057">
        <f>IF($AB4057="Да","Группа_Крупная","Группа_"&amp;TEXT(MOD(QUOTIENT($A4057-1,5000),30)+1,"00"))</f>
        <v/>
      </c>
      <c r="S4057">
        <f>IF($AB4057="Да","Категория_Крупная","Категория_"&amp;TEXT(MOD(QUOTIENT($A4057-1,500),120)+1,"000"))</f>
        <v/>
      </c>
      <c r="T4057">
        <f>IF($AB4057="Да","Подкатегория_Крупная","Подкатегория_"&amp;TEXT(MOD(QUOTIENT($A4057-1,50),300)+1,"000"))</f>
        <v/>
      </c>
      <c r="U4057">
        <f>"SKU_"&amp;TEXT($A4057,"0000000")</f>
        <v/>
      </c>
      <c r="V4057">
        <f>CHOOSE(MOD($A4057-1,4)+1,"Enterprise","SMB","Госсектор","Розница")</f>
        <v/>
      </c>
      <c r="W4057">
        <f>"Клиент_"&amp;TEXT(MOD($A4057-1,20000)+1,"00000")</f>
        <v/>
      </c>
      <c r="X4057">
        <f>CHOOSE(MOD($A4057-1,5)+1,"Портал","API","Импорт","Ручной ввод","Интеграция")</f>
        <v/>
      </c>
      <c r="Y4057" s="8">
        <f>ROUND(1000+MOD($A4057*37,90000)+IF($AB4057="Да",5000,0),2)</f>
        <v/>
      </c>
      <c r="Z4057">
        <f>1+MOD($A4057,20)</f>
        <v/>
      </c>
      <c r="AA4057" s="8">
        <f>ROUND($Y4057*(0.08+MOD($A4057,17)/100),2)</f>
        <v/>
      </c>
      <c r="AB4057">
        <f>IF(MOD($A4057,10)&lt;7,"Да","Нет")</f>
        <v/>
      </c>
      <c r="AC4057">
        <f>$R4057&amp;" / "&amp;$S4057&amp;" / "&amp;$T4057</f>
        <v/>
      </c>
      <c r="AD4057">
        <f>1</f>
        <v/>
      </c>
      <c r="AE4057">
        <f>IF($A4057&lt;=Settings!$B$4,"до 100",IF($A4057&lt;=Settings!$B$5,"до 10 000",IF($A4057&lt;=Settings!$B$6,"до 100 000","100 000+")))</f>
        <v/>
      </c>
    </row>
    <row r="4058">
      <c r="A4058">
        <f>ROW()-1</f>
        <v/>
      </c>
      <c r="B4058">
        <f>IF($A4058&lt;=Settings!$B$4,"small_control",IF($A4058&lt;=Settings!$B$5,"medium_10k",IF($A4058&lt;=Settings!$B$6,"large_100k","extreme_1m")))</f>
        <v/>
      </c>
      <c r="C4058">
        <f>"ORD-"&amp;TEXT(QUOTIENT($A4058-1,3)+1,"0000000")</f>
        <v/>
      </c>
      <c r="D4058">
        <f>"LINE-"&amp;TEXT($A4058,"0000000")</f>
        <v/>
      </c>
      <c r="E4058" s="7">
        <f>Settings!$B$2+$A4058-1</f>
        <v/>
      </c>
      <c r="F4058" s="7">
        <f>Settings!$B$2+MOD($A4058-1,Settings!$B$7)</f>
        <v/>
      </c>
      <c r="G4058">
        <f>YEAR($F4058)</f>
        <v/>
      </c>
      <c r="H4058">
        <f>"Q"&amp;ROUNDUP(MONTH($F4058)/3,0)</f>
        <v/>
      </c>
      <c r="I4058">
        <f>MONTH($F4058)</f>
        <v/>
      </c>
      <c r="J4058">
        <f>CHOOSE(MONTH($F4058),"Январь","Февраль","Март","Апрель","Май","Июнь","Июль","Август","Сентябрь","Октябрь","Ноябрь","Декабрь")</f>
        <v/>
      </c>
      <c r="K4058">
        <f>DAY($F4058)</f>
        <v/>
      </c>
      <c r="L4058">
        <f>IF(MOD($A4058,10)&lt;7,"ФО_01_Крупный","ФО_"&amp;TEXT(MOD($A4058,8)+1,"00"))</f>
        <v/>
      </c>
      <c r="M4058">
        <f>IF($AB4058="Да","Регион_001_Крупный","Регион_"&amp;TEXT(MOD(QUOTIENT($A4058-1,20),180)+1,"000"))</f>
        <v/>
      </c>
      <c r="N4058">
        <f>IF($AB4058="Да","Город_"&amp;TEXT(MOD($A4058-1,250)+1,"0000"),"Город_"&amp;TEXT(MOD($A4058-1,3000)+1,"0000"))</f>
        <v/>
      </c>
      <c r="O4058">
        <f>IF($AB4058="Да","Холдинг_Крупный","Холдинг_"&amp;TEXT(MOD(QUOTIENT($A4058-1,10000),20)+1,"00"))</f>
        <v/>
      </c>
      <c r="P4058">
        <f>IF($AB4058="Да","Организация_Крупная","Организация_"&amp;TEXT(MOD(QUOTIENT($A4058-1,500),600)+1,"000"))</f>
        <v/>
      </c>
      <c r="Q4058">
        <f>"Отдел_"&amp;TEXT(MOD(QUOTIENT($A4058-1,50),100)+1,"000")</f>
        <v/>
      </c>
      <c r="R4058">
        <f>IF($AB4058="Да","Группа_Крупная","Группа_"&amp;TEXT(MOD(QUOTIENT($A4058-1,5000),30)+1,"00"))</f>
        <v/>
      </c>
      <c r="S4058">
        <f>IF($AB4058="Да","Категория_Крупная","Категория_"&amp;TEXT(MOD(QUOTIENT($A4058-1,500),120)+1,"000"))</f>
        <v/>
      </c>
      <c r="T4058">
        <f>IF($AB4058="Да","Подкатегория_Крупная","Подкатегория_"&amp;TEXT(MOD(QUOTIENT($A4058-1,50),300)+1,"000"))</f>
        <v/>
      </c>
      <c r="U4058">
        <f>"SKU_"&amp;TEXT($A4058,"0000000")</f>
        <v/>
      </c>
      <c r="V4058">
        <f>CHOOSE(MOD($A4058-1,4)+1,"Enterprise","SMB","Госсектор","Розница")</f>
        <v/>
      </c>
      <c r="W4058">
        <f>"Клиент_"&amp;TEXT(MOD($A4058-1,20000)+1,"00000")</f>
        <v/>
      </c>
      <c r="X4058">
        <f>CHOOSE(MOD($A4058-1,5)+1,"Портал","API","Импорт","Ручной ввод","Интеграция")</f>
        <v/>
      </c>
      <c r="Y4058" s="8">
        <f>ROUND(1000+MOD($A4058*37,90000)+IF($AB4058="Да",5000,0),2)</f>
        <v/>
      </c>
      <c r="Z4058">
        <f>1+MOD($A4058,20)</f>
        <v/>
      </c>
      <c r="AA4058" s="8">
        <f>ROUND($Y4058*(0.08+MOD($A4058,17)/100),2)</f>
        <v/>
      </c>
      <c r="AB4058">
        <f>IF(MOD($A4058,10)&lt;7,"Да","Нет")</f>
        <v/>
      </c>
      <c r="AC4058">
        <f>$R4058&amp;" / "&amp;$S4058&amp;" / "&amp;$T4058</f>
        <v/>
      </c>
      <c r="AD4058">
        <f>1</f>
        <v/>
      </c>
      <c r="AE4058">
        <f>IF($A4058&lt;=Settings!$B$4,"до 100",IF($A4058&lt;=Settings!$B$5,"до 10 000",IF($A4058&lt;=Settings!$B$6,"до 100 000","100 000+")))</f>
        <v/>
      </c>
    </row>
    <row r="4059">
      <c r="A4059">
        <f>ROW()-1</f>
        <v/>
      </c>
      <c r="B4059">
        <f>IF($A4059&lt;=Settings!$B$4,"small_control",IF($A4059&lt;=Settings!$B$5,"medium_10k",IF($A4059&lt;=Settings!$B$6,"large_100k","extreme_1m")))</f>
        <v/>
      </c>
      <c r="C4059">
        <f>"ORD-"&amp;TEXT(QUOTIENT($A4059-1,3)+1,"0000000")</f>
        <v/>
      </c>
      <c r="D4059">
        <f>"LINE-"&amp;TEXT($A4059,"0000000")</f>
        <v/>
      </c>
      <c r="E4059" s="7">
        <f>Settings!$B$2+$A4059-1</f>
        <v/>
      </c>
      <c r="F4059" s="7">
        <f>Settings!$B$2+MOD($A4059-1,Settings!$B$7)</f>
        <v/>
      </c>
      <c r="G4059">
        <f>YEAR($F4059)</f>
        <v/>
      </c>
      <c r="H4059">
        <f>"Q"&amp;ROUNDUP(MONTH($F4059)/3,0)</f>
        <v/>
      </c>
      <c r="I4059">
        <f>MONTH($F4059)</f>
        <v/>
      </c>
      <c r="J4059">
        <f>CHOOSE(MONTH($F4059),"Январь","Февраль","Март","Апрель","Май","Июнь","Июль","Август","Сентябрь","Октябрь","Ноябрь","Декабрь")</f>
        <v/>
      </c>
      <c r="K4059">
        <f>DAY($F4059)</f>
        <v/>
      </c>
      <c r="L4059">
        <f>IF(MOD($A4059,10)&lt;7,"ФО_01_Крупный","ФО_"&amp;TEXT(MOD($A4059,8)+1,"00"))</f>
        <v/>
      </c>
      <c r="M4059">
        <f>IF($AB4059="Да","Регион_001_Крупный","Регион_"&amp;TEXT(MOD(QUOTIENT($A4059-1,20),180)+1,"000"))</f>
        <v/>
      </c>
      <c r="N4059">
        <f>IF($AB4059="Да","Город_"&amp;TEXT(MOD($A4059-1,250)+1,"0000"),"Город_"&amp;TEXT(MOD($A4059-1,3000)+1,"0000"))</f>
        <v/>
      </c>
      <c r="O4059">
        <f>IF($AB4059="Да","Холдинг_Крупный","Холдинг_"&amp;TEXT(MOD(QUOTIENT($A4059-1,10000),20)+1,"00"))</f>
        <v/>
      </c>
      <c r="P4059">
        <f>IF($AB4059="Да","Организация_Крупная","Организация_"&amp;TEXT(MOD(QUOTIENT($A4059-1,500),600)+1,"000"))</f>
        <v/>
      </c>
      <c r="Q4059">
        <f>"Отдел_"&amp;TEXT(MOD(QUOTIENT($A4059-1,50),100)+1,"000")</f>
        <v/>
      </c>
      <c r="R4059">
        <f>IF($AB4059="Да","Группа_Крупная","Группа_"&amp;TEXT(MOD(QUOTIENT($A4059-1,5000),30)+1,"00"))</f>
        <v/>
      </c>
      <c r="S4059">
        <f>IF($AB4059="Да","Категория_Крупная","Категория_"&amp;TEXT(MOD(QUOTIENT($A4059-1,500),120)+1,"000"))</f>
        <v/>
      </c>
      <c r="T4059">
        <f>IF($AB4059="Да","Подкатегория_Крупная","Подкатегория_"&amp;TEXT(MOD(QUOTIENT($A4059-1,50),300)+1,"000"))</f>
        <v/>
      </c>
      <c r="U4059">
        <f>"SKU_"&amp;TEXT($A4059,"0000000")</f>
        <v/>
      </c>
      <c r="V4059">
        <f>CHOOSE(MOD($A4059-1,4)+1,"Enterprise","SMB","Госсектор","Розница")</f>
        <v/>
      </c>
      <c r="W4059">
        <f>"Клиент_"&amp;TEXT(MOD($A4059-1,20000)+1,"00000")</f>
        <v/>
      </c>
      <c r="X4059">
        <f>CHOOSE(MOD($A4059-1,5)+1,"Портал","API","Импорт","Ручной ввод","Интеграция")</f>
        <v/>
      </c>
      <c r="Y4059" s="8">
        <f>ROUND(1000+MOD($A4059*37,90000)+IF($AB4059="Да",5000,0),2)</f>
        <v/>
      </c>
      <c r="Z4059">
        <f>1+MOD($A4059,20)</f>
        <v/>
      </c>
      <c r="AA4059" s="8">
        <f>ROUND($Y4059*(0.08+MOD($A4059,17)/100),2)</f>
        <v/>
      </c>
      <c r="AB4059">
        <f>IF(MOD($A4059,10)&lt;7,"Да","Нет")</f>
        <v/>
      </c>
      <c r="AC4059">
        <f>$R4059&amp;" / "&amp;$S4059&amp;" / "&amp;$T4059</f>
        <v/>
      </c>
      <c r="AD4059">
        <f>1</f>
        <v/>
      </c>
      <c r="AE4059">
        <f>IF($A4059&lt;=Settings!$B$4,"до 100",IF($A4059&lt;=Settings!$B$5,"до 10 000",IF($A4059&lt;=Settings!$B$6,"до 100 000","100 000+")))</f>
        <v/>
      </c>
    </row>
    <row r="4060">
      <c r="A4060">
        <f>ROW()-1</f>
        <v/>
      </c>
      <c r="B4060">
        <f>IF($A4060&lt;=Settings!$B$4,"small_control",IF($A4060&lt;=Settings!$B$5,"medium_10k",IF($A4060&lt;=Settings!$B$6,"large_100k","extreme_1m")))</f>
        <v/>
      </c>
      <c r="C4060">
        <f>"ORD-"&amp;TEXT(QUOTIENT($A4060-1,3)+1,"0000000")</f>
        <v/>
      </c>
      <c r="D4060">
        <f>"LINE-"&amp;TEXT($A4060,"0000000")</f>
        <v/>
      </c>
      <c r="E4060" s="7">
        <f>Settings!$B$2+$A4060-1</f>
        <v/>
      </c>
      <c r="F4060" s="7">
        <f>Settings!$B$2+MOD($A4060-1,Settings!$B$7)</f>
        <v/>
      </c>
      <c r="G4060">
        <f>YEAR($F4060)</f>
        <v/>
      </c>
      <c r="H4060">
        <f>"Q"&amp;ROUNDUP(MONTH($F4060)/3,0)</f>
        <v/>
      </c>
      <c r="I4060">
        <f>MONTH($F4060)</f>
        <v/>
      </c>
      <c r="J4060">
        <f>CHOOSE(MONTH($F4060),"Январь","Февраль","Март","Апрель","Май","Июнь","Июль","Август","Сентябрь","Октябрь","Ноябрь","Декабрь")</f>
        <v/>
      </c>
      <c r="K4060">
        <f>DAY($F4060)</f>
        <v/>
      </c>
      <c r="L4060">
        <f>IF(MOD($A4060,10)&lt;7,"ФО_01_Крупный","ФО_"&amp;TEXT(MOD($A4060,8)+1,"00"))</f>
        <v/>
      </c>
      <c r="M4060">
        <f>IF($AB4060="Да","Регион_001_Крупный","Регион_"&amp;TEXT(MOD(QUOTIENT($A4060-1,20),180)+1,"000"))</f>
        <v/>
      </c>
      <c r="N4060">
        <f>IF($AB4060="Да","Город_"&amp;TEXT(MOD($A4060-1,250)+1,"0000"),"Город_"&amp;TEXT(MOD($A4060-1,3000)+1,"0000"))</f>
        <v/>
      </c>
      <c r="O4060">
        <f>IF($AB4060="Да","Холдинг_Крупный","Холдинг_"&amp;TEXT(MOD(QUOTIENT($A4060-1,10000),20)+1,"00"))</f>
        <v/>
      </c>
      <c r="P4060">
        <f>IF($AB4060="Да","Организация_Крупная","Организация_"&amp;TEXT(MOD(QUOTIENT($A4060-1,500),600)+1,"000"))</f>
        <v/>
      </c>
      <c r="Q4060">
        <f>"Отдел_"&amp;TEXT(MOD(QUOTIENT($A4060-1,50),100)+1,"000")</f>
        <v/>
      </c>
      <c r="R4060">
        <f>IF($AB4060="Да","Группа_Крупная","Группа_"&amp;TEXT(MOD(QUOTIENT($A4060-1,5000),30)+1,"00"))</f>
        <v/>
      </c>
      <c r="S4060">
        <f>IF($AB4060="Да","Категория_Крупная","Категория_"&amp;TEXT(MOD(QUOTIENT($A4060-1,500),120)+1,"000"))</f>
        <v/>
      </c>
      <c r="T4060">
        <f>IF($AB4060="Да","Подкатегория_Крупная","Подкатегория_"&amp;TEXT(MOD(QUOTIENT($A4060-1,50),300)+1,"000"))</f>
        <v/>
      </c>
      <c r="U4060">
        <f>"SKU_"&amp;TEXT($A4060,"0000000")</f>
        <v/>
      </c>
      <c r="V4060">
        <f>CHOOSE(MOD($A4060-1,4)+1,"Enterprise","SMB","Госсектор","Розница")</f>
        <v/>
      </c>
      <c r="W4060">
        <f>"Клиент_"&amp;TEXT(MOD($A4060-1,20000)+1,"00000")</f>
        <v/>
      </c>
      <c r="X4060">
        <f>CHOOSE(MOD($A4060-1,5)+1,"Портал","API","Импорт","Ручной ввод","Интеграция")</f>
        <v/>
      </c>
      <c r="Y4060" s="8">
        <f>ROUND(1000+MOD($A4060*37,90000)+IF($AB4060="Да",5000,0),2)</f>
        <v/>
      </c>
      <c r="Z4060">
        <f>1+MOD($A4060,20)</f>
        <v/>
      </c>
      <c r="AA4060" s="8">
        <f>ROUND($Y4060*(0.08+MOD($A4060,17)/100),2)</f>
        <v/>
      </c>
      <c r="AB4060">
        <f>IF(MOD($A4060,10)&lt;7,"Да","Нет")</f>
        <v/>
      </c>
      <c r="AC4060">
        <f>$R4060&amp;" / "&amp;$S4060&amp;" / "&amp;$T4060</f>
        <v/>
      </c>
      <c r="AD4060">
        <f>1</f>
        <v/>
      </c>
      <c r="AE4060">
        <f>IF($A4060&lt;=Settings!$B$4,"до 100",IF($A4060&lt;=Settings!$B$5,"до 10 000",IF($A4060&lt;=Settings!$B$6,"до 100 000","100 000+")))</f>
        <v/>
      </c>
    </row>
    <row r="4061">
      <c r="A4061">
        <f>ROW()-1</f>
        <v/>
      </c>
      <c r="B4061">
        <f>IF($A4061&lt;=Settings!$B$4,"small_control",IF($A4061&lt;=Settings!$B$5,"medium_10k",IF($A4061&lt;=Settings!$B$6,"large_100k","extreme_1m")))</f>
        <v/>
      </c>
      <c r="C4061">
        <f>"ORD-"&amp;TEXT(QUOTIENT($A4061-1,3)+1,"0000000")</f>
        <v/>
      </c>
      <c r="D4061">
        <f>"LINE-"&amp;TEXT($A4061,"0000000")</f>
        <v/>
      </c>
      <c r="E4061" s="7">
        <f>Settings!$B$2+$A4061-1</f>
        <v/>
      </c>
      <c r="F4061" s="7">
        <f>Settings!$B$2+MOD($A4061-1,Settings!$B$7)</f>
        <v/>
      </c>
      <c r="G4061">
        <f>YEAR($F4061)</f>
        <v/>
      </c>
      <c r="H4061">
        <f>"Q"&amp;ROUNDUP(MONTH($F4061)/3,0)</f>
        <v/>
      </c>
      <c r="I4061">
        <f>MONTH($F4061)</f>
        <v/>
      </c>
      <c r="J4061">
        <f>CHOOSE(MONTH($F4061),"Январь","Февраль","Март","Апрель","Май","Июнь","Июль","Август","Сентябрь","Октябрь","Ноябрь","Декабрь")</f>
        <v/>
      </c>
      <c r="K4061">
        <f>DAY($F4061)</f>
        <v/>
      </c>
      <c r="L4061">
        <f>IF(MOD($A4061,10)&lt;7,"ФО_01_Крупный","ФО_"&amp;TEXT(MOD($A4061,8)+1,"00"))</f>
        <v/>
      </c>
      <c r="M4061">
        <f>IF($AB4061="Да","Регион_001_Крупный","Регион_"&amp;TEXT(MOD(QUOTIENT($A4061-1,20),180)+1,"000"))</f>
        <v/>
      </c>
      <c r="N4061">
        <f>IF($AB4061="Да","Город_"&amp;TEXT(MOD($A4061-1,250)+1,"0000"),"Город_"&amp;TEXT(MOD($A4061-1,3000)+1,"0000"))</f>
        <v/>
      </c>
      <c r="O4061">
        <f>IF($AB4061="Да","Холдинг_Крупный","Холдинг_"&amp;TEXT(MOD(QUOTIENT($A4061-1,10000),20)+1,"00"))</f>
        <v/>
      </c>
      <c r="P4061">
        <f>IF($AB4061="Да","Организация_Крупная","Организация_"&amp;TEXT(MOD(QUOTIENT($A4061-1,500),600)+1,"000"))</f>
        <v/>
      </c>
      <c r="Q4061">
        <f>"Отдел_"&amp;TEXT(MOD(QUOTIENT($A4061-1,50),100)+1,"000")</f>
        <v/>
      </c>
      <c r="R4061">
        <f>IF($AB4061="Да","Группа_Крупная","Группа_"&amp;TEXT(MOD(QUOTIENT($A4061-1,5000),30)+1,"00"))</f>
        <v/>
      </c>
      <c r="S4061">
        <f>IF($AB4061="Да","Категория_Крупная","Категория_"&amp;TEXT(MOD(QUOTIENT($A4061-1,500),120)+1,"000"))</f>
        <v/>
      </c>
      <c r="T4061">
        <f>IF($AB4061="Да","Подкатегория_Крупная","Подкатегория_"&amp;TEXT(MOD(QUOTIENT($A4061-1,50),300)+1,"000"))</f>
        <v/>
      </c>
      <c r="U4061">
        <f>"SKU_"&amp;TEXT($A4061,"0000000")</f>
        <v/>
      </c>
      <c r="V4061">
        <f>CHOOSE(MOD($A4061-1,4)+1,"Enterprise","SMB","Госсектор","Розница")</f>
        <v/>
      </c>
      <c r="W4061">
        <f>"Клиент_"&amp;TEXT(MOD($A4061-1,20000)+1,"00000")</f>
        <v/>
      </c>
      <c r="X4061">
        <f>CHOOSE(MOD($A4061-1,5)+1,"Портал","API","Импорт","Ручной ввод","Интеграция")</f>
        <v/>
      </c>
      <c r="Y4061" s="8">
        <f>ROUND(1000+MOD($A4061*37,90000)+IF($AB4061="Да",5000,0),2)</f>
        <v/>
      </c>
      <c r="Z4061">
        <f>1+MOD($A4061,20)</f>
        <v/>
      </c>
      <c r="AA4061" s="8">
        <f>ROUND($Y4061*(0.08+MOD($A4061,17)/100),2)</f>
        <v/>
      </c>
      <c r="AB4061">
        <f>IF(MOD($A4061,10)&lt;7,"Да","Нет")</f>
        <v/>
      </c>
      <c r="AC4061">
        <f>$R4061&amp;" / "&amp;$S4061&amp;" / "&amp;$T4061</f>
        <v/>
      </c>
      <c r="AD4061">
        <f>1</f>
        <v/>
      </c>
      <c r="AE4061">
        <f>IF($A4061&lt;=Settings!$B$4,"до 100",IF($A4061&lt;=Settings!$B$5,"до 10 000",IF($A4061&lt;=Settings!$B$6,"до 100 000","100 000+")))</f>
        <v/>
      </c>
    </row>
    <row r="4062">
      <c r="A4062">
        <f>ROW()-1</f>
        <v/>
      </c>
      <c r="B4062">
        <f>IF($A4062&lt;=Settings!$B$4,"small_control",IF($A4062&lt;=Settings!$B$5,"medium_10k",IF($A4062&lt;=Settings!$B$6,"large_100k","extreme_1m")))</f>
        <v/>
      </c>
      <c r="C4062">
        <f>"ORD-"&amp;TEXT(QUOTIENT($A4062-1,3)+1,"0000000")</f>
        <v/>
      </c>
      <c r="D4062">
        <f>"LINE-"&amp;TEXT($A4062,"0000000")</f>
        <v/>
      </c>
      <c r="E4062" s="7">
        <f>Settings!$B$2+$A4062-1</f>
        <v/>
      </c>
      <c r="F4062" s="7">
        <f>Settings!$B$2+MOD($A4062-1,Settings!$B$7)</f>
        <v/>
      </c>
      <c r="G4062">
        <f>YEAR($F4062)</f>
        <v/>
      </c>
      <c r="H4062">
        <f>"Q"&amp;ROUNDUP(MONTH($F4062)/3,0)</f>
        <v/>
      </c>
      <c r="I4062">
        <f>MONTH($F4062)</f>
        <v/>
      </c>
      <c r="J4062">
        <f>CHOOSE(MONTH($F4062),"Январь","Февраль","Март","Апрель","Май","Июнь","Июль","Август","Сентябрь","Октябрь","Ноябрь","Декабрь")</f>
        <v/>
      </c>
      <c r="K4062">
        <f>DAY($F4062)</f>
        <v/>
      </c>
      <c r="L4062">
        <f>IF(MOD($A4062,10)&lt;7,"ФО_01_Крупный","ФО_"&amp;TEXT(MOD($A4062,8)+1,"00"))</f>
        <v/>
      </c>
      <c r="M4062">
        <f>IF($AB4062="Да","Регион_001_Крупный","Регион_"&amp;TEXT(MOD(QUOTIENT($A4062-1,20),180)+1,"000"))</f>
        <v/>
      </c>
      <c r="N4062">
        <f>IF($AB4062="Да","Город_"&amp;TEXT(MOD($A4062-1,250)+1,"0000"),"Город_"&amp;TEXT(MOD($A4062-1,3000)+1,"0000"))</f>
        <v/>
      </c>
      <c r="O4062">
        <f>IF($AB4062="Да","Холдинг_Крупный","Холдинг_"&amp;TEXT(MOD(QUOTIENT($A4062-1,10000),20)+1,"00"))</f>
        <v/>
      </c>
      <c r="P4062">
        <f>IF($AB4062="Да","Организация_Крупная","Организация_"&amp;TEXT(MOD(QUOTIENT($A4062-1,500),600)+1,"000"))</f>
        <v/>
      </c>
      <c r="Q4062">
        <f>"Отдел_"&amp;TEXT(MOD(QUOTIENT($A4062-1,50),100)+1,"000")</f>
        <v/>
      </c>
      <c r="R4062">
        <f>IF($AB4062="Да","Группа_Крупная","Группа_"&amp;TEXT(MOD(QUOTIENT($A4062-1,5000),30)+1,"00"))</f>
        <v/>
      </c>
      <c r="S4062">
        <f>IF($AB4062="Да","Категория_Крупная","Категория_"&amp;TEXT(MOD(QUOTIENT($A4062-1,500),120)+1,"000"))</f>
        <v/>
      </c>
      <c r="T4062">
        <f>IF($AB4062="Да","Подкатегория_Крупная","Подкатегория_"&amp;TEXT(MOD(QUOTIENT($A4062-1,50),300)+1,"000"))</f>
        <v/>
      </c>
      <c r="U4062">
        <f>"SKU_"&amp;TEXT($A4062,"0000000")</f>
        <v/>
      </c>
      <c r="V4062">
        <f>CHOOSE(MOD($A4062-1,4)+1,"Enterprise","SMB","Госсектор","Розница")</f>
        <v/>
      </c>
      <c r="W4062">
        <f>"Клиент_"&amp;TEXT(MOD($A4062-1,20000)+1,"00000")</f>
        <v/>
      </c>
      <c r="X4062">
        <f>CHOOSE(MOD($A4062-1,5)+1,"Портал","API","Импорт","Ручной ввод","Интеграция")</f>
        <v/>
      </c>
      <c r="Y4062" s="8">
        <f>ROUND(1000+MOD($A4062*37,90000)+IF($AB4062="Да",5000,0),2)</f>
        <v/>
      </c>
      <c r="Z4062">
        <f>1+MOD($A4062,20)</f>
        <v/>
      </c>
      <c r="AA4062" s="8">
        <f>ROUND($Y4062*(0.08+MOD($A4062,17)/100),2)</f>
        <v/>
      </c>
      <c r="AB4062">
        <f>IF(MOD($A4062,10)&lt;7,"Да","Нет")</f>
        <v/>
      </c>
      <c r="AC4062">
        <f>$R4062&amp;" / "&amp;$S4062&amp;" / "&amp;$T4062</f>
        <v/>
      </c>
      <c r="AD4062">
        <f>1</f>
        <v/>
      </c>
      <c r="AE4062">
        <f>IF($A4062&lt;=Settings!$B$4,"до 100",IF($A4062&lt;=Settings!$B$5,"до 10 000",IF($A4062&lt;=Settings!$B$6,"до 100 000","100 000+")))</f>
        <v/>
      </c>
    </row>
    <row r="4063">
      <c r="A4063">
        <f>ROW()-1</f>
        <v/>
      </c>
      <c r="B4063">
        <f>IF($A4063&lt;=Settings!$B$4,"small_control",IF($A4063&lt;=Settings!$B$5,"medium_10k",IF($A4063&lt;=Settings!$B$6,"large_100k","extreme_1m")))</f>
        <v/>
      </c>
      <c r="C4063">
        <f>"ORD-"&amp;TEXT(QUOTIENT($A4063-1,3)+1,"0000000")</f>
        <v/>
      </c>
      <c r="D4063">
        <f>"LINE-"&amp;TEXT($A4063,"0000000")</f>
        <v/>
      </c>
      <c r="E4063" s="7">
        <f>Settings!$B$2+$A4063-1</f>
        <v/>
      </c>
      <c r="F4063" s="7">
        <f>Settings!$B$2+MOD($A4063-1,Settings!$B$7)</f>
        <v/>
      </c>
      <c r="G4063">
        <f>YEAR($F4063)</f>
        <v/>
      </c>
      <c r="H4063">
        <f>"Q"&amp;ROUNDUP(MONTH($F4063)/3,0)</f>
        <v/>
      </c>
      <c r="I4063">
        <f>MONTH($F4063)</f>
        <v/>
      </c>
      <c r="J4063">
        <f>CHOOSE(MONTH($F4063),"Январь","Февраль","Март","Апрель","Май","Июнь","Июль","Август","Сентябрь","Октябрь","Ноябрь","Декабрь")</f>
        <v/>
      </c>
      <c r="K4063">
        <f>DAY($F4063)</f>
        <v/>
      </c>
      <c r="L4063">
        <f>IF(MOD($A4063,10)&lt;7,"ФО_01_Крупный","ФО_"&amp;TEXT(MOD($A4063,8)+1,"00"))</f>
        <v/>
      </c>
      <c r="M4063">
        <f>IF($AB4063="Да","Регион_001_Крупный","Регион_"&amp;TEXT(MOD(QUOTIENT($A4063-1,20),180)+1,"000"))</f>
        <v/>
      </c>
      <c r="N4063">
        <f>IF($AB4063="Да","Город_"&amp;TEXT(MOD($A4063-1,250)+1,"0000"),"Город_"&amp;TEXT(MOD($A4063-1,3000)+1,"0000"))</f>
        <v/>
      </c>
      <c r="O4063">
        <f>IF($AB4063="Да","Холдинг_Крупный","Холдинг_"&amp;TEXT(MOD(QUOTIENT($A4063-1,10000),20)+1,"00"))</f>
        <v/>
      </c>
      <c r="P4063">
        <f>IF($AB4063="Да","Организация_Крупная","Организация_"&amp;TEXT(MOD(QUOTIENT($A4063-1,500),600)+1,"000"))</f>
        <v/>
      </c>
      <c r="Q4063">
        <f>"Отдел_"&amp;TEXT(MOD(QUOTIENT($A4063-1,50),100)+1,"000")</f>
        <v/>
      </c>
      <c r="R4063">
        <f>IF($AB4063="Да","Группа_Крупная","Группа_"&amp;TEXT(MOD(QUOTIENT($A4063-1,5000),30)+1,"00"))</f>
        <v/>
      </c>
      <c r="S4063">
        <f>IF($AB4063="Да","Категория_Крупная","Категория_"&amp;TEXT(MOD(QUOTIENT($A4063-1,500),120)+1,"000"))</f>
        <v/>
      </c>
      <c r="T4063">
        <f>IF($AB4063="Да","Подкатегория_Крупная","Подкатегория_"&amp;TEXT(MOD(QUOTIENT($A4063-1,50),300)+1,"000"))</f>
        <v/>
      </c>
      <c r="U4063">
        <f>"SKU_"&amp;TEXT($A4063,"0000000")</f>
        <v/>
      </c>
      <c r="V4063">
        <f>CHOOSE(MOD($A4063-1,4)+1,"Enterprise","SMB","Госсектор","Розница")</f>
        <v/>
      </c>
      <c r="W4063">
        <f>"Клиент_"&amp;TEXT(MOD($A4063-1,20000)+1,"00000")</f>
        <v/>
      </c>
      <c r="X4063">
        <f>CHOOSE(MOD($A4063-1,5)+1,"Портал","API","Импорт","Ручной ввод","Интеграция")</f>
        <v/>
      </c>
      <c r="Y4063" s="8">
        <f>ROUND(1000+MOD($A4063*37,90000)+IF($AB4063="Да",5000,0),2)</f>
        <v/>
      </c>
      <c r="Z4063">
        <f>1+MOD($A4063,20)</f>
        <v/>
      </c>
      <c r="AA4063" s="8">
        <f>ROUND($Y4063*(0.08+MOD($A4063,17)/100),2)</f>
        <v/>
      </c>
      <c r="AB4063">
        <f>IF(MOD($A4063,10)&lt;7,"Да","Нет")</f>
        <v/>
      </c>
      <c r="AC4063">
        <f>$R4063&amp;" / "&amp;$S4063&amp;" / "&amp;$T4063</f>
        <v/>
      </c>
      <c r="AD4063">
        <f>1</f>
        <v/>
      </c>
      <c r="AE4063">
        <f>IF($A4063&lt;=Settings!$B$4,"до 100",IF($A4063&lt;=Settings!$B$5,"до 10 000",IF($A4063&lt;=Settings!$B$6,"до 100 000","100 000+")))</f>
        <v/>
      </c>
    </row>
    <row r="4064">
      <c r="A4064">
        <f>ROW()-1</f>
        <v/>
      </c>
      <c r="B4064">
        <f>IF($A4064&lt;=Settings!$B$4,"small_control",IF($A4064&lt;=Settings!$B$5,"medium_10k",IF($A4064&lt;=Settings!$B$6,"large_100k","extreme_1m")))</f>
        <v/>
      </c>
      <c r="C4064">
        <f>"ORD-"&amp;TEXT(QUOTIENT($A4064-1,3)+1,"0000000")</f>
        <v/>
      </c>
      <c r="D4064">
        <f>"LINE-"&amp;TEXT($A4064,"0000000")</f>
        <v/>
      </c>
      <c r="E4064" s="7">
        <f>Settings!$B$2+$A4064-1</f>
        <v/>
      </c>
      <c r="F4064" s="7">
        <f>Settings!$B$2+MOD($A4064-1,Settings!$B$7)</f>
        <v/>
      </c>
      <c r="G4064">
        <f>YEAR($F4064)</f>
        <v/>
      </c>
      <c r="H4064">
        <f>"Q"&amp;ROUNDUP(MONTH($F4064)/3,0)</f>
        <v/>
      </c>
      <c r="I4064">
        <f>MONTH($F4064)</f>
        <v/>
      </c>
      <c r="J4064">
        <f>CHOOSE(MONTH($F4064),"Январь","Февраль","Март","Апрель","Май","Июнь","Июль","Август","Сентябрь","Октябрь","Ноябрь","Декабрь")</f>
        <v/>
      </c>
      <c r="K4064">
        <f>DAY($F4064)</f>
        <v/>
      </c>
      <c r="L4064">
        <f>IF(MOD($A4064,10)&lt;7,"ФО_01_Крупный","ФО_"&amp;TEXT(MOD($A4064,8)+1,"00"))</f>
        <v/>
      </c>
      <c r="M4064">
        <f>IF($AB4064="Да","Регион_001_Крупный","Регион_"&amp;TEXT(MOD(QUOTIENT($A4064-1,20),180)+1,"000"))</f>
        <v/>
      </c>
      <c r="N4064">
        <f>IF($AB4064="Да","Город_"&amp;TEXT(MOD($A4064-1,250)+1,"0000"),"Город_"&amp;TEXT(MOD($A4064-1,3000)+1,"0000"))</f>
        <v/>
      </c>
      <c r="O4064">
        <f>IF($AB4064="Да","Холдинг_Крупный","Холдинг_"&amp;TEXT(MOD(QUOTIENT($A4064-1,10000),20)+1,"00"))</f>
        <v/>
      </c>
      <c r="P4064">
        <f>IF($AB4064="Да","Организация_Крупная","Организация_"&amp;TEXT(MOD(QUOTIENT($A4064-1,500),600)+1,"000"))</f>
        <v/>
      </c>
      <c r="Q4064">
        <f>"Отдел_"&amp;TEXT(MOD(QUOTIENT($A4064-1,50),100)+1,"000")</f>
        <v/>
      </c>
      <c r="R4064">
        <f>IF($AB4064="Да","Группа_Крупная","Группа_"&amp;TEXT(MOD(QUOTIENT($A4064-1,5000),30)+1,"00"))</f>
        <v/>
      </c>
      <c r="S4064">
        <f>IF($AB4064="Да","Категория_Крупная","Категория_"&amp;TEXT(MOD(QUOTIENT($A4064-1,500),120)+1,"000"))</f>
        <v/>
      </c>
      <c r="T4064">
        <f>IF($AB4064="Да","Подкатегория_Крупная","Подкатегория_"&amp;TEXT(MOD(QUOTIENT($A4064-1,50),300)+1,"000"))</f>
        <v/>
      </c>
      <c r="U4064">
        <f>"SKU_"&amp;TEXT($A4064,"0000000")</f>
        <v/>
      </c>
      <c r="V4064">
        <f>CHOOSE(MOD($A4064-1,4)+1,"Enterprise","SMB","Госсектор","Розница")</f>
        <v/>
      </c>
      <c r="W4064">
        <f>"Клиент_"&amp;TEXT(MOD($A4064-1,20000)+1,"00000")</f>
        <v/>
      </c>
      <c r="X4064">
        <f>CHOOSE(MOD($A4064-1,5)+1,"Портал","API","Импорт","Ручной ввод","Интеграция")</f>
        <v/>
      </c>
      <c r="Y4064" s="8">
        <f>ROUND(1000+MOD($A4064*37,90000)+IF($AB4064="Да",5000,0),2)</f>
        <v/>
      </c>
      <c r="Z4064">
        <f>1+MOD($A4064,20)</f>
        <v/>
      </c>
      <c r="AA4064" s="8">
        <f>ROUND($Y4064*(0.08+MOD($A4064,17)/100),2)</f>
        <v/>
      </c>
      <c r="AB4064">
        <f>IF(MOD($A4064,10)&lt;7,"Да","Нет")</f>
        <v/>
      </c>
      <c r="AC4064">
        <f>$R4064&amp;" / "&amp;$S4064&amp;" / "&amp;$T4064</f>
        <v/>
      </c>
      <c r="AD4064">
        <f>1</f>
        <v/>
      </c>
      <c r="AE4064">
        <f>IF($A4064&lt;=Settings!$B$4,"до 100",IF($A4064&lt;=Settings!$B$5,"до 10 000",IF($A4064&lt;=Settings!$B$6,"до 100 000","100 000+")))</f>
        <v/>
      </c>
    </row>
    <row r="4065">
      <c r="A4065">
        <f>ROW()-1</f>
        <v/>
      </c>
      <c r="B4065">
        <f>IF($A4065&lt;=Settings!$B$4,"small_control",IF($A4065&lt;=Settings!$B$5,"medium_10k",IF($A4065&lt;=Settings!$B$6,"large_100k","extreme_1m")))</f>
        <v/>
      </c>
      <c r="C4065">
        <f>"ORD-"&amp;TEXT(QUOTIENT($A4065-1,3)+1,"0000000")</f>
        <v/>
      </c>
      <c r="D4065">
        <f>"LINE-"&amp;TEXT($A4065,"0000000")</f>
        <v/>
      </c>
      <c r="E4065" s="7">
        <f>Settings!$B$2+$A4065-1</f>
        <v/>
      </c>
      <c r="F4065" s="7">
        <f>Settings!$B$2+MOD($A4065-1,Settings!$B$7)</f>
        <v/>
      </c>
      <c r="G4065">
        <f>YEAR($F4065)</f>
        <v/>
      </c>
      <c r="H4065">
        <f>"Q"&amp;ROUNDUP(MONTH($F4065)/3,0)</f>
        <v/>
      </c>
      <c r="I4065">
        <f>MONTH($F4065)</f>
        <v/>
      </c>
      <c r="J4065">
        <f>CHOOSE(MONTH($F4065),"Январь","Февраль","Март","Апрель","Май","Июнь","Июль","Август","Сентябрь","Октябрь","Ноябрь","Декабрь")</f>
        <v/>
      </c>
      <c r="K4065">
        <f>DAY($F4065)</f>
        <v/>
      </c>
      <c r="L4065">
        <f>IF(MOD($A4065,10)&lt;7,"ФО_01_Крупный","ФО_"&amp;TEXT(MOD($A4065,8)+1,"00"))</f>
        <v/>
      </c>
      <c r="M4065">
        <f>IF($AB4065="Да","Регион_001_Крупный","Регион_"&amp;TEXT(MOD(QUOTIENT($A4065-1,20),180)+1,"000"))</f>
        <v/>
      </c>
      <c r="N4065">
        <f>IF($AB4065="Да","Город_"&amp;TEXT(MOD($A4065-1,250)+1,"0000"),"Город_"&amp;TEXT(MOD($A4065-1,3000)+1,"0000"))</f>
        <v/>
      </c>
      <c r="O4065">
        <f>IF($AB4065="Да","Холдинг_Крупный","Холдинг_"&amp;TEXT(MOD(QUOTIENT($A4065-1,10000),20)+1,"00"))</f>
        <v/>
      </c>
      <c r="P4065">
        <f>IF($AB4065="Да","Организация_Крупная","Организация_"&amp;TEXT(MOD(QUOTIENT($A4065-1,500),600)+1,"000"))</f>
        <v/>
      </c>
      <c r="Q4065">
        <f>"Отдел_"&amp;TEXT(MOD(QUOTIENT($A4065-1,50),100)+1,"000")</f>
        <v/>
      </c>
      <c r="R4065">
        <f>IF($AB4065="Да","Группа_Крупная","Группа_"&amp;TEXT(MOD(QUOTIENT($A4065-1,5000),30)+1,"00"))</f>
        <v/>
      </c>
      <c r="S4065">
        <f>IF($AB4065="Да","Категория_Крупная","Категория_"&amp;TEXT(MOD(QUOTIENT($A4065-1,500),120)+1,"000"))</f>
        <v/>
      </c>
      <c r="T4065">
        <f>IF($AB4065="Да","Подкатегория_Крупная","Подкатегория_"&amp;TEXT(MOD(QUOTIENT($A4065-1,50),300)+1,"000"))</f>
        <v/>
      </c>
      <c r="U4065">
        <f>"SKU_"&amp;TEXT($A4065,"0000000")</f>
        <v/>
      </c>
      <c r="V4065">
        <f>CHOOSE(MOD($A4065-1,4)+1,"Enterprise","SMB","Госсектор","Розница")</f>
        <v/>
      </c>
      <c r="W4065">
        <f>"Клиент_"&amp;TEXT(MOD($A4065-1,20000)+1,"00000")</f>
        <v/>
      </c>
      <c r="X4065">
        <f>CHOOSE(MOD($A4065-1,5)+1,"Портал","API","Импорт","Ручной ввод","Интеграция")</f>
        <v/>
      </c>
      <c r="Y4065" s="8">
        <f>ROUND(1000+MOD($A4065*37,90000)+IF($AB4065="Да",5000,0),2)</f>
        <v/>
      </c>
      <c r="Z4065">
        <f>1+MOD($A4065,20)</f>
        <v/>
      </c>
      <c r="AA4065" s="8">
        <f>ROUND($Y4065*(0.08+MOD($A4065,17)/100),2)</f>
        <v/>
      </c>
      <c r="AB4065">
        <f>IF(MOD($A4065,10)&lt;7,"Да","Нет")</f>
        <v/>
      </c>
      <c r="AC4065">
        <f>$R4065&amp;" / "&amp;$S4065&amp;" / "&amp;$T4065</f>
        <v/>
      </c>
      <c r="AD4065">
        <f>1</f>
        <v/>
      </c>
      <c r="AE4065">
        <f>IF($A4065&lt;=Settings!$B$4,"до 100",IF($A4065&lt;=Settings!$B$5,"до 10 000",IF($A4065&lt;=Settings!$B$6,"до 100 000","100 000+")))</f>
        <v/>
      </c>
    </row>
    <row r="4066">
      <c r="A4066">
        <f>ROW()-1</f>
        <v/>
      </c>
      <c r="B4066">
        <f>IF($A4066&lt;=Settings!$B$4,"small_control",IF($A4066&lt;=Settings!$B$5,"medium_10k",IF($A4066&lt;=Settings!$B$6,"large_100k","extreme_1m")))</f>
        <v/>
      </c>
      <c r="C4066">
        <f>"ORD-"&amp;TEXT(QUOTIENT($A4066-1,3)+1,"0000000")</f>
        <v/>
      </c>
      <c r="D4066">
        <f>"LINE-"&amp;TEXT($A4066,"0000000")</f>
        <v/>
      </c>
      <c r="E4066" s="7">
        <f>Settings!$B$2+$A4066-1</f>
        <v/>
      </c>
      <c r="F4066" s="7">
        <f>Settings!$B$2+MOD($A4066-1,Settings!$B$7)</f>
        <v/>
      </c>
      <c r="G4066">
        <f>YEAR($F4066)</f>
        <v/>
      </c>
      <c r="H4066">
        <f>"Q"&amp;ROUNDUP(MONTH($F4066)/3,0)</f>
        <v/>
      </c>
      <c r="I4066">
        <f>MONTH($F4066)</f>
        <v/>
      </c>
      <c r="J4066">
        <f>CHOOSE(MONTH($F4066),"Январь","Февраль","Март","Апрель","Май","Июнь","Июль","Август","Сентябрь","Октябрь","Ноябрь","Декабрь")</f>
        <v/>
      </c>
      <c r="K4066">
        <f>DAY($F4066)</f>
        <v/>
      </c>
      <c r="L4066">
        <f>IF(MOD($A4066,10)&lt;7,"ФО_01_Крупный","ФО_"&amp;TEXT(MOD($A4066,8)+1,"00"))</f>
        <v/>
      </c>
      <c r="M4066">
        <f>IF($AB4066="Да","Регион_001_Крупный","Регион_"&amp;TEXT(MOD(QUOTIENT($A4066-1,20),180)+1,"000"))</f>
        <v/>
      </c>
      <c r="N4066">
        <f>IF($AB4066="Да","Город_"&amp;TEXT(MOD($A4066-1,250)+1,"0000"),"Город_"&amp;TEXT(MOD($A4066-1,3000)+1,"0000"))</f>
        <v/>
      </c>
      <c r="O4066">
        <f>IF($AB4066="Да","Холдинг_Крупный","Холдинг_"&amp;TEXT(MOD(QUOTIENT($A4066-1,10000),20)+1,"00"))</f>
        <v/>
      </c>
      <c r="P4066">
        <f>IF($AB4066="Да","Организация_Крупная","Организация_"&amp;TEXT(MOD(QUOTIENT($A4066-1,500),600)+1,"000"))</f>
        <v/>
      </c>
      <c r="Q4066">
        <f>"Отдел_"&amp;TEXT(MOD(QUOTIENT($A4066-1,50),100)+1,"000")</f>
        <v/>
      </c>
      <c r="R4066">
        <f>IF($AB4066="Да","Группа_Крупная","Группа_"&amp;TEXT(MOD(QUOTIENT($A4066-1,5000),30)+1,"00"))</f>
        <v/>
      </c>
      <c r="S4066">
        <f>IF($AB4066="Да","Категория_Крупная","Категория_"&amp;TEXT(MOD(QUOTIENT($A4066-1,500),120)+1,"000"))</f>
        <v/>
      </c>
      <c r="T4066">
        <f>IF($AB4066="Да","Подкатегория_Крупная","Подкатегория_"&amp;TEXT(MOD(QUOTIENT($A4066-1,50),300)+1,"000"))</f>
        <v/>
      </c>
      <c r="U4066">
        <f>"SKU_"&amp;TEXT($A4066,"0000000")</f>
        <v/>
      </c>
      <c r="V4066">
        <f>CHOOSE(MOD($A4066-1,4)+1,"Enterprise","SMB","Госсектор","Розница")</f>
        <v/>
      </c>
      <c r="W4066">
        <f>"Клиент_"&amp;TEXT(MOD($A4066-1,20000)+1,"00000")</f>
        <v/>
      </c>
      <c r="X4066">
        <f>CHOOSE(MOD($A4066-1,5)+1,"Портал","API","Импорт","Ручной ввод","Интеграция")</f>
        <v/>
      </c>
      <c r="Y4066" s="8">
        <f>ROUND(1000+MOD($A4066*37,90000)+IF($AB4066="Да",5000,0),2)</f>
        <v/>
      </c>
      <c r="Z4066">
        <f>1+MOD($A4066,20)</f>
        <v/>
      </c>
      <c r="AA4066" s="8">
        <f>ROUND($Y4066*(0.08+MOD($A4066,17)/100),2)</f>
        <v/>
      </c>
      <c r="AB4066">
        <f>IF(MOD($A4066,10)&lt;7,"Да","Нет")</f>
        <v/>
      </c>
      <c r="AC4066">
        <f>$R4066&amp;" / "&amp;$S4066&amp;" / "&amp;$T4066</f>
        <v/>
      </c>
      <c r="AD4066">
        <f>1</f>
        <v/>
      </c>
      <c r="AE4066">
        <f>IF($A4066&lt;=Settings!$B$4,"до 100",IF($A4066&lt;=Settings!$B$5,"до 10 000",IF($A4066&lt;=Settings!$B$6,"до 100 000","100 000+")))</f>
        <v/>
      </c>
    </row>
    <row r="4067">
      <c r="A4067">
        <f>ROW()-1</f>
        <v/>
      </c>
      <c r="B4067">
        <f>IF($A4067&lt;=Settings!$B$4,"small_control",IF($A4067&lt;=Settings!$B$5,"medium_10k",IF($A4067&lt;=Settings!$B$6,"large_100k","extreme_1m")))</f>
        <v/>
      </c>
      <c r="C4067">
        <f>"ORD-"&amp;TEXT(QUOTIENT($A4067-1,3)+1,"0000000")</f>
        <v/>
      </c>
      <c r="D4067">
        <f>"LINE-"&amp;TEXT($A4067,"0000000")</f>
        <v/>
      </c>
      <c r="E4067" s="7">
        <f>Settings!$B$2+$A4067-1</f>
        <v/>
      </c>
      <c r="F4067" s="7">
        <f>Settings!$B$2+MOD($A4067-1,Settings!$B$7)</f>
        <v/>
      </c>
      <c r="G4067">
        <f>YEAR($F4067)</f>
        <v/>
      </c>
      <c r="H4067">
        <f>"Q"&amp;ROUNDUP(MONTH($F4067)/3,0)</f>
        <v/>
      </c>
      <c r="I4067">
        <f>MONTH($F4067)</f>
        <v/>
      </c>
      <c r="J4067">
        <f>CHOOSE(MONTH($F4067),"Январь","Февраль","Март","Апрель","Май","Июнь","Июль","Август","Сентябрь","Октябрь","Ноябрь","Декабрь")</f>
        <v/>
      </c>
      <c r="K4067">
        <f>DAY($F4067)</f>
        <v/>
      </c>
      <c r="L4067">
        <f>IF(MOD($A4067,10)&lt;7,"ФО_01_Крупный","ФО_"&amp;TEXT(MOD($A4067,8)+1,"00"))</f>
        <v/>
      </c>
      <c r="M4067">
        <f>IF($AB4067="Да","Регион_001_Крупный","Регион_"&amp;TEXT(MOD(QUOTIENT($A4067-1,20),180)+1,"000"))</f>
        <v/>
      </c>
      <c r="N4067">
        <f>IF($AB4067="Да","Город_"&amp;TEXT(MOD($A4067-1,250)+1,"0000"),"Город_"&amp;TEXT(MOD($A4067-1,3000)+1,"0000"))</f>
        <v/>
      </c>
      <c r="O4067">
        <f>IF($AB4067="Да","Холдинг_Крупный","Холдинг_"&amp;TEXT(MOD(QUOTIENT($A4067-1,10000),20)+1,"00"))</f>
        <v/>
      </c>
      <c r="P4067">
        <f>IF($AB4067="Да","Организация_Крупная","Организация_"&amp;TEXT(MOD(QUOTIENT($A4067-1,500),600)+1,"000"))</f>
        <v/>
      </c>
      <c r="Q4067">
        <f>"Отдел_"&amp;TEXT(MOD(QUOTIENT($A4067-1,50),100)+1,"000")</f>
        <v/>
      </c>
      <c r="R4067">
        <f>IF($AB4067="Да","Группа_Крупная","Группа_"&amp;TEXT(MOD(QUOTIENT($A4067-1,5000),30)+1,"00"))</f>
        <v/>
      </c>
      <c r="S4067">
        <f>IF($AB4067="Да","Категория_Крупная","Категория_"&amp;TEXT(MOD(QUOTIENT($A4067-1,500),120)+1,"000"))</f>
        <v/>
      </c>
      <c r="T4067">
        <f>IF($AB4067="Да","Подкатегория_Крупная","Подкатегория_"&amp;TEXT(MOD(QUOTIENT($A4067-1,50),300)+1,"000"))</f>
        <v/>
      </c>
      <c r="U4067">
        <f>"SKU_"&amp;TEXT($A4067,"0000000")</f>
        <v/>
      </c>
      <c r="V4067">
        <f>CHOOSE(MOD($A4067-1,4)+1,"Enterprise","SMB","Госсектор","Розница")</f>
        <v/>
      </c>
      <c r="W4067">
        <f>"Клиент_"&amp;TEXT(MOD($A4067-1,20000)+1,"00000")</f>
        <v/>
      </c>
      <c r="X4067">
        <f>CHOOSE(MOD($A4067-1,5)+1,"Портал","API","Импорт","Ручной ввод","Интеграция")</f>
        <v/>
      </c>
      <c r="Y4067" s="8">
        <f>ROUND(1000+MOD($A4067*37,90000)+IF($AB4067="Да",5000,0),2)</f>
        <v/>
      </c>
      <c r="Z4067">
        <f>1+MOD($A4067,20)</f>
        <v/>
      </c>
      <c r="AA4067" s="8">
        <f>ROUND($Y4067*(0.08+MOD($A4067,17)/100),2)</f>
        <v/>
      </c>
      <c r="AB4067">
        <f>IF(MOD($A4067,10)&lt;7,"Да","Нет")</f>
        <v/>
      </c>
      <c r="AC4067">
        <f>$R4067&amp;" / "&amp;$S4067&amp;" / "&amp;$T4067</f>
        <v/>
      </c>
      <c r="AD4067">
        <f>1</f>
        <v/>
      </c>
      <c r="AE4067">
        <f>IF($A4067&lt;=Settings!$B$4,"до 100",IF($A4067&lt;=Settings!$B$5,"до 10 000",IF($A4067&lt;=Settings!$B$6,"до 100 000","100 000+")))</f>
        <v/>
      </c>
    </row>
    <row r="4068">
      <c r="A4068">
        <f>ROW()-1</f>
        <v/>
      </c>
      <c r="B4068">
        <f>IF($A4068&lt;=Settings!$B$4,"small_control",IF($A4068&lt;=Settings!$B$5,"medium_10k",IF($A4068&lt;=Settings!$B$6,"large_100k","extreme_1m")))</f>
        <v/>
      </c>
      <c r="C4068">
        <f>"ORD-"&amp;TEXT(QUOTIENT($A4068-1,3)+1,"0000000")</f>
        <v/>
      </c>
      <c r="D4068">
        <f>"LINE-"&amp;TEXT($A4068,"0000000")</f>
        <v/>
      </c>
      <c r="E4068" s="7">
        <f>Settings!$B$2+$A4068-1</f>
        <v/>
      </c>
      <c r="F4068" s="7">
        <f>Settings!$B$2+MOD($A4068-1,Settings!$B$7)</f>
        <v/>
      </c>
      <c r="G4068">
        <f>YEAR($F4068)</f>
        <v/>
      </c>
      <c r="H4068">
        <f>"Q"&amp;ROUNDUP(MONTH($F4068)/3,0)</f>
        <v/>
      </c>
      <c r="I4068">
        <f>MONTH($F4068)</f>
        <v/>
      </c>
      <c r="J4068">
        <f>CHOOSE(MONTH($F4068),"Январь","Февраль","Март","Апрель","Май","Июнь","Июль","Август","Сентябрь","Октябрь","Ноябрь","Декабрь")</f>
        <v/>
      </c>
      <c r="K4068">
        <f>DAY($F4068)</f>
        <v/>
      </c>
      <c r="L4068">
        <f>IF(MOD($A4068,10)&lt;7,"ФО_01_Крупный","ФО_"&amp;TEXT(MOD($A4068,8)+1,"00"))</f>
        <v/>
      </c>
      <c r="M4068">
        <f>IF($AB4068="Да","Регион_001_Крупный","Регион_"&amp;TEXT(MOD(QUOTIENT($A4068-1,20),180)+1,"000"))</f>
        <v/>
      </c>
      <c r="N4068">
        <f>IF($AB4068="Да","Город_"&amp;TEXT(MOD($A4068-1,250)+1,"0000"),"Город_"&amp;TEXT(MOD($A4068-1,3000)+1,"0000"))</f>
        <v/>
      </c>
      <c r="O4068">
        <f>IF($AB4068="Да","Холдинг_Крупный","Холдинг_"&amp;TEXT(MOD(QUOTIENT($A4068-1,10000),20)+1,"00"))</f>
        <v/>
      </c>
      <c r="P4068">
        <f>IF($AB4068="Да","Организация_Крупная","Организация_"&amp;TEXT(MOD(QUOTIENT($A4068-1,500),600)+1,"000"))</f>
        <v/>
      </c>
      <c r="Q4068">
        <f>"Отдел_"&amp;TEXT(MOD(QUOTIENT($A4068-1,50),100)+1,"000")</f>
        <v/>
      </c>
      <c r="R4068">
        <f>IF($AB4068="Да","Группа_Крупная","Группа_"&amp;TEXT(MOD(QUOTIENT($A4068-1,5000),30)+1,"00"))</f>
        <v/>
      </c>
      <c r="S4068">
        <f>IF($AB4068="Да","Категория_Крупная","Категория_"&amp;TEXT(MOD(QUOTIENT($A4068-1,500),120)+1,"000"))</f>
        <v/>
      </c>
      <c r="T4068">
        <f>IF($AB4068="Да","Подкатегория_Крупная","Подкатегория_"&amp;TEXT(MOD(QUOTIENT($A4068-1,50),300)+1,"000"))</f>
        <v/>
      </c>
      <c r="U4068">
        <f>"SKU_"&amp;TEXT($A4068,"0000000")</f>
        <v/>
      </c>
      <c r="V4068">
        <f>CHOOSE(MOD($A4068-1,4)+1,"Enterprise","SMB","Госсектор","Розница")</f>
        <v/>
      </c>
      <c r="W4068">
        <f>"Клиент_"&amp;TEXT(MOD($A4068-1,20000)+1,"00000")</f>
        <v/>
      </c>
      <c r="X4068">
        <f>CHOOSE(MOD($A4068-1,5)+1,"Портал","API","Импорт","Ручной ввод","Интеграция")</f>
        <v/>
      </c>
      <c r="Y4068" s="8">
        <f>ROUND(1000+MOD($A4068*37,90000)+IF($AB4068="Да",5000,0),2)</f>
        <v/>
      </c>
      <c r="Z4068">
        <f>1+MOD($A4068,20)</f>
        <v/>
      </c>
      <c r="AA4068" s="8">
        <f>ROUND($Y4068*(0.08+MOD($A4068,17)/100),2)</f>
        <v/>
      </c>
      <c r="AB4068">
        <f>IF(MOD($A4068,10)&lt;7,"Да","Нет")</f>
        <v/>
      </c>
      <c r="AC4068">
        <f>$R4068&amp;" / "&amp;$S4068&amp;" / "&amp;$T4068</f>
        <v/>
      </c>
      <c r="AD4068">
        <f>1</f>
        <v/>
      </c>
      <c r="AE4068">
        <f>IF($A4068&lt;=Settings!$B$4,"до 100",IF($A4068&lt;=Settings!$B$5,"до 10 000",IF($A4068&lt;=Settings!$B$6,"до 100 000","100 000+")))</f>
        <v/>
      </c>
    </row>
    <row r="4069">
      <c r="A4069">
        <f>ROW()-1</f>
        <v/>
      </c>
      <c r="B4069">
        <f>IF($A4069&lt;=Settings!$B$4,"small_control",IF($A4069&lt;=Settings!$B$5,"medium_10k",IF($A4069&lt;=Settings!$B$6,"large_100k","extreme_1m")))</f>
        <v/>
      </c>
      <c r="C4069">
        <f>"ORD-"&amp;TEXT(QUOTIENT($A4069-1,3)+1,"0000000")</f>
        <v/>
      </c>
      <c r="D4069">
        <f>"LINE-"&amp;TEXT($A4069,"0000000")</f>
        <v/>
      </c>
      <c r="E4069" s="7">
        <f>Settings!$B$2+$A4069-1</f>
        <v/>
      </c>
      <c r="F4069" s="7">
        <f>Settings!$B$2+MOD($A4069-1,Settings!$B$7)</f>
        <v/>
      </c>
      <c r="G4069">
        <f>YEAR($F4069)</f>
        <v/>
      </c>
      <c r="H4069">
        <f>"Q"&amp;ROUNDUP(MONTH($F4069)/3,0)</f>
        <v/>
      </c>
      <c r="I4069">
        <f>MONTH($F4069)</f>
        <v/>
      </c>
      <c r="J4069">
        <f>CHOOSE(MONTH($F4069),"Январь","Февраль","Март","Апрель","Май","Июнь","Июль","Август","Сентябрь","Октябрь","Ноябрь","Декабрь")</f>
        <v/>
      </c>
      <c r="K4069">
        <f>DAY($F4069)</f>
        <v/>
      </c>
      <c r="L4069">
        <f>IF(MOD($A4069,10)&lt;7,"ФО_01_Крупный","ФО_"&amp;TEXT(MOD($A4069,8)+1,"00"))</f>
        <v/>
      </c>
      <c r="M4069">
        <f>IF($AB4069="Да","Регион_001_Крупный","Регион_"&amp;TEXT(MOD(QUOTIENT($A4069-1,20),180)+1,"000"))</f>
        <v/>
      </c>
      <c r="N4069">
        <f>IF($AB4069="Да","Город_"&amp;TEXT(MOD($A4069-1,250)+1,"0000"),"Город_"&amp;TEXT(MOD($A4069-1,3000)+1,"0000"))</f>
        <v/>
      </c>
      <c r="O4069">
        <f>IF($AB4069="Да","Холдинг_Крупный","Холдинг_"&amp;TEXT(MOD(QUOTIENT($A4069-1,10000),20)+1,"00"))</f>
        <v/>
      </c>
      <c r="P4069">
        <f>IF($AB4069="Да","Организация_Крупная","Организация_"&amp;TEXT(MOD(QUOTIENT($A4069-1,500),600)+1,"000"))</f>
        <v/>
      </c>
      <c r="Q4069">
        <f>"Отдел_"&amp;TEXT(MOD(QUOTIENT($A4069-1,50),100)+1,"000")</f>
        <v/>
      </c>
      <c r="R4069">
        <f>IF($AB4069="Да","Группа_Крупная","Группа_"&amp;TEXT(MOD(QUOTIENT($A4069-1,5000),30)+1,"00"))</f>
        <v/>
      </c>
      <c r="S4069">
        <f>IF($AB4069="Да","Категория_Крупная","Категория_"&amp;TEXT(MOD(QUOTIENT($A4069-1,500),120)+1,"000"))</f>
        <v/>
      </c>
      <c r="T4069">
        <f>IF($AB4069="Да","Подкатегория_Крупная","Подкатегория_"&amp;TEXT(MOD(QUOTIENT($A4069-1,50),300)+1,"000"))</f>
        <v/>
      </c>
      <c r="U4069">
        <f>"SKU_"&amp;TEXT($A4069,"0000000")</f>
        <v/>
      </c>
      <c r="V4069">
        <f>CHOOSE(MOD($A4069-1,4)+1,"Enterprise","SMB","Госсектор","Розница")</f>
        <v/>
      </c>
      <c r="W4069">
        <f>"Клиент_"&amp;TEXT(MOD($A4069-1,20000)+1,"00000")</f>
        <v/>
      </c>
      <c r="X4069">
        <f>CHOOSE(MOD($A4069-1,5)+1,"Портал","API","Импорт","Ручной ввод","Интеграция")</f>
        <v/>
      </c>
      <c r="Y4069" s="8">
        <f>ROUND(1000+MOD($A4069*37,90000)+IF($AB4069="Да",5000,0),2)</f>
        <v/>
      </c>
      <c r="Z4069">
        <f>1+MOD($A4069,20)</f>
        <v/>
      </c>
      <c r="AA4069" s="8">
        <f>ROUND($Y4069*(0.08+MOD($A4069,17)/100),2)</f>
        <v/>
      </c>
      <c r="AB4069">
        <f>IF(MOD($A4069,10)&lt;7,"Да","Нет")</f>
        <v/>
      </c>
      <c r="AC4069">
        <f>$R4069&amp;" / "&amp;$S4069&amp;" / "&amp;$T4069</f>
        <v/>
      </c>
      <c r="AD4069">
        <f>1</f>
        <v/>
      </c>
      <c r="AE4069">
        <f>IF($A4069&lt;=Settings!$B$4,"до 100",IF($A4069&lt;=Settings!$B$5,"до 10 000",IF($A4069&lt;=Settings!$B$6,"до 100 000","100 000+")))</f>
        <v/>
      </c>
    </row>
    <row r="4070">
      <c r="A4070">
        <f>ROW()-1</f>
        <v/>
      </c>
      <c r="B4070">
        <f>IF($A4070&lt;=Settings!$B$4,"small_control",IF($A4070&lt;=Settings!$B$5,"medium_10k",IF($A4070&lt;=Settings!$B$6,"large_100k","extreme_1m")))</f>
        <v/>
      </c>
      <c r="C4070">
        <f>"ORD-"&amp;TEXT(QUOTIENT($A4070-1,3)+1,"0000000")</f>
        <v/>
      </c>
      <c r="D4070">
        <f>"LINE-"&amp;TEXT($A4070,"0000000")</f>
        <v/>
      </c>
      <c r="E4070" s="7">
        <f>Settings!$B$2+$A4070-1</f>
        <v/>
      </c>
      <c r="F4070" s="7">
        <f>Settings!$B$2+MOD($A4070-1,Settings!$B$7)</f>
        <v/>
      </c>
      <c r="G4070">
        <f>YEAR($F4070)</f>
        <v/>
      </c>
      <c r="H4070">
        <f>"Q"&amp;ROUNDUP(MONTH($F4070)/3,0)</f>
        <v/>
      </c>
      <c r="I4070">
        <f>MONTH($F4070)</f>
        <v/>
      </c>
      <c r="J4070">
        <f>CHOOSE(MONTH($F4070),"Январь","Февраль","Март","Апрель","Май","Июнь","Июль","Август","Сентябрь","Октябрь","Ноябрь","Декабрь")</f>
        <v/>
      </c>
      <c r="K4070">
        <f>DAY($F4070)</f>
        <v/>
      </c>
      <c r="L4070">
        <f>IF(MOD($A4070,10)&lt;7,"ФО_01_Крупный","ФО_"&amp;TEXT(MOD($A4070,8)+1,"00"))</f>
        <v/>
      </c>
      <c r="M4070">
        <f>IF($AB4070="Да","Регион_001_Крупный","Регион_"&amp;TEXT(MOD(QUOTIENT($A4070-1,20),180)+1,"000"))</f>
        <v/>
      </c>
      <c r="N4070">
        <f>IF($AB4070="Да","Город_"&amp;TEXT(MOD($A4070-1,250)+1,"0000"),"Город_"&amp;TEXT(MOD($A4070-1,3000)+1,"0000"))</f>
        <v/>
      </c>
      <c r="O4070">
        <f>IF($AB4070="Да","Холдинг_Крупный","Холдинг_"&amp;TEXT(MOD(QUOTIENT($A4070-1,10000),20)+1,"00"))</f>
        <v/>
      </c>
      <c r="P4070">
        <f>IF($AB4070="Да","Организация_Крупная","Организация_"&amp;TEXT(MOD(QUOTIENT($A4070-1,500),600)+1,"000"))</f>
        <v/>
      </c>
      <c r="Q4070">
        <f>"Отдел_"&amp;TEXT(MOD(QUOTIENT($A4070-1,50),100)+1,"000")</f>
        <v/>
      </c>
      <c r="R4070">
        <f>IF($AB4070="Да","Группа_Крупная","Группа_"&amp;TEXT(MOD(QUOTIENT($A4070-1,5000),30)+1,"00"))</f>
        <v/>
      </c>
      <c r="S4070">
        <f>IF($AB4070="Да","Категория_Крупная","Категория_"&amp;TEXT(MOD(QUOTIENT($A4070-1,500),120)+1,"000"))</f>
        <v/>
      </c>
      <c r="T4070">
        <f>IF($AB4070="Да","Подкатегория_Крупная","Подкатегория_"&amp;TEXT(MOD(QUOTIENT($A4070-1,50),300)+1,"000"))</f>
        <v/>
      </c>
      <c r="U4070">
        <f>"SKU_"&amp;TEXT($A4070,"0000000")</f>
        <v/>
      </c>
      <c r="V4070">
        <f>CHOOSE(MOD($A4070-1,4)+1,"Enterprise","SMB","Госсектор","Розница")</f>
        <v/>
      </c>
      <c r="W4070">
        <f>"Клиент_"&amp;TEXT(MOD($A4070-1,20000)+1,"00000")</f>
        <v/>
      </c>
      <c r="X4070">
        <f>CHOOSE(MOD($A4070-1,5)+1,"Портал","API","Импорт","Ручной ввод","Интеграция")</f>
        <v/>
      </c>
      <c r="Y4070" s="8">
        <f>ROUND(1000+MOD($A4070*37,90000)+IF($AB4070="Да",5000,0),2)</f>
        <v/>
      </c>
      <c r="Z4070">
        <f>1+MOD($A4070,20)</f>
        <v/>
      </c>
      <c r="AA4070" s="8">
        <f>ROUND($Y4070*(0.08+MOD($A4070,17)/100),2)</f>
        <v/>
      </c>
      <c r="AB4070">
        <f>IF(MOD($A4070,10)&lt;7,"Да","Нет")</f>
        <v/>
      </c>
      <c r="AC4070">
        <f>$R4070&amp;" / "&amp;$S4070&amp;" / "&amp;$T4070</f>
        <v/>
      </c>
      <c r="AD4070">
        <f>1</f>
        <v/>
      </c>
      <c r="AE4070">
        <f>IF($A4070&lt;=Settings!$B$4,"до 100",IF($A4070&lt;=Settings!$B$5,"до 10 000",IF($A4070&lt;=Settings!$B$6,"до 100 000","100 000+")))</f>
        <v/>
      </c>
    </row>
    <row r="4071">
      <c r="A4071">
        <f>ROW()-1</f>
        <v/>
      </c>
      <c r="B4071">
        <f>IF($A4071&lt;=Settings!$B$4,"small_control",IF($A4071&lt;=Settings!$B$5,"medium_10k",IF($A4071&lt;=Settings!$B$6,"large_100k","extreme_1m")))</f>
        <v/>
      </c>
      <c r="C4071">
        <f>"ORD-"&amp;TEXT(QUOTIENT($A4071-1,3)+1,"0000000")</f>
        <v/>
      </c>
      <c r="D4071">
        <f>"LINE-"&amp;TEXT($A4071,"0000000")</f>
        <v/>
      </c>
      <c r="E4071" s="7">
        <f>Settings!$B$2+$A4071-1</f>
        <v/>
      </c>
      <c r="F4071" s="7">
        <f>Settings!$B$2+MOD($A4071-1,Settings!$B$7)</f>
        <v/>
      </c>
      <c r="G4071">
        <f>YEAR($F4071)</f>
        <v/>
      </c>
      <c r="H4071">
        <f>"Q"&amp;ROUNDUP(MONTH($F4071)/3,0)</f>
        <v/>
      </c>
      <c r="I4071">
        <f>MONTH($F4071)</f>
        <v/>
      </c>
      <c r="J4071">
        <f>CHOOSE(MONTH($F4071),"Январь","Февраль","Март","Апрель","Май","Июнь","Июль","Август","Сентябрь","Октябрь","Ноябрь","Декабрь")</f>
        <v/>
      </c>
      <c r="K4071">
        <f>DAY($F4071)</f>
        <v/>
      </c>
      <c r="L4071">
        <f>IF(MOD($A4071,10)&lt;7,"ФО_01_Крупный","ФО_"&amp;TEXT(MOD($A4071,8)+1,"00"))</f>
        <v/>
      </c>
      <c r="M4071">
        <f>IF($AB4071="Да","Регион_001_Крупный","Регион_"&amp;TEXT(MOD(QUOTIENT($A4071-1,20),180)+1,"000"))</f>
        <v/>
      </c>
      <c r="N4071">
        <f>IF($AB4071="Да","Город_"&amp;TEXT(MOD($A4071-1,250)+1,"0000"),"Город_"&amp;TEXT(MOD($A4071-1,3000)+1,"0000"))</f>
        <v/>
      </c>
      <c r="O4071">
        <f>IF($AB4071="Да","Холдинг_Крупный","Холдинг_"&amp;TEXT(MOD(QUOTIENT($A4071-1,10000),20)+1,"00"))</f>
        <v/>
      </c>
      <c r="P4071">
        <f>IF($AB4071="Да","Организация_Крупная","Организация_"&amp;TEXT(MOD(QUOTIENT($A4071-1,500),600)+1,"000"))</f>
        <v/>
      </c>
      <c r="Q4071">
        <f>"Отдел_"&amp;TEXT(MOD(QUOTIENT($A4071-1,50),100)+1,"000")</f>
        <v/>
      </c>
      <c r="R4071">
        <f>IF($AB4071="Да","Группа_Крупная","Группа_"&amp;TEXT(MOD(QUOTIENT($A4071-1,5000),30)+1,"00"))</f>
        <v/>
      </c>
      <c r="S4071">
        <f>IF($AB4071="Да","Категория_Крупная","Категория_"&amp;TEXT(MOD(QUOTIENT($A4071-1,500),120)+1,"000"))</f>
        <v/>
      </c>
      <c r="T4071">
        <f>IF($AB4071="Да","Подкатегория_Крупная","Подкатегория_"&amp;TEXT(MOD(QUOTIENT($A4071-1,50),300)+1,"000"))</f>
        <v/>
      </c>
      <c r="U4071">
        <f>"SKU_"&amp;TEXT($A4071,"0000000")</f>
        <v/>
      </c>
      <c r="V4071">
        <f>CHOOSE(MOD($A4071-1,4)+1,"Enterprise","SMB","Госсектор","Розница")</f>
        <v/>
      </c>
      <c r="W4071">
        <f>"Клиент_"&amp;TEXT(MOD($A4071-1,20000)+1,"00000")</f>
        <v/>
      </c>
      <c r="X4071">
        <f>CHOOSE(MOD($A4071-1,5)+1,"Портал","API","Импорт","Ручной ввод","Интеграция")</f>
        <v/>
      </c>
      <c r="Y4071" s="8">
        <f>ROUND(1000+MOD($A4071*37,90000)+IF($AB4071="Да",5000,0),2)</f>
        <v/>
      </c>
      <c r="Z4071">
        <f>1+MOD($A4071,20)</f>
        <v/>
      </c>
      <c r="AA4071" s="8">
        <f>ROUND($Y4071*(0.08+MOD($A4071,17)/100),2)</f>
        <v/>
      </c>
      <c r="AB4071">
        <f>IF(MOD($A4071,10)&lt;7,"Да","Нет")</f>
        <v/>
      </c>
      <c r="AC4071">
        <f>$R4071&amp;" / "&amp;$S4071&amp;" / "&amp;$T4071</f>
        <v/>
      </c>
      <c r="AD4071">
        <f>1</f>
        <v/>
      </c>
      <c r="AE4071">
        <f>IF($A4071&lt;=Settings!$B$4,"до 100",IF($A4071&lt;=Settings!$B$5,"до 10 000",IF($A4071&lt;=Settings!$B$6,"до 100 000","100 000+")))</f>
        <v/>
      </c>
    </row>
    <row r="4072">
      <c r="A4072">
        <f>ROW()-1</f>
        <v/>
      </c>
      <c r="B4072">
        <f>IF($A4072&lt;=Settings!$B$4,"small_control",IF($A4072&lt;=Settings!$B$5,"medium_10k",IF($A4072&lt;=Settings!$B$6,"large_100k","extreme_1m")))</f>
        <v/>
      </c>
      <c r="C4072">
        <f>"ORD-"&amp;TEXT(QUOTIENT($A4072-1,3)+1,"0000000")</f>
        <v/>
      </c>
      <c r="D4072">
        <f>"LINE-"&amp;TEXT($A4072,"0000000")</f>
        <v/>
      </c>
      <c r="E4072" s="7">
        <f>Settings!$B$2+$A4072-1</f>
        <v/>
      </c>
      <c r="F4072" s="7">
        <f>Settings!$B$2+MOD($A4072-1,Settings!$B$7)</f>
        <v/>
      </c>
      <c r="G4072">
        <f>YEAR($F4072)</f>
        <v/>
      </c>
      <c r="H4072">
        <f>"Q"&amp;ROUNDUP(MONTH($F4072)/3,0)</f>
        <v/>
      </c>
      <c r="I4072">
        <f>MONTH($F4072)</f>
        <v/>
      </c>
      <c r="J4072">
        <f>CHOOSE(MONTH($F4072),"Январь","Февраль","Март","Апрель","Май","Июнь","Июль","Август","Сентябрь","Октябрь","Ноябрь","Декабрь")</f>
        <v/>
      </c>
      <c r="K4072">
        <f>DAY($F4072)</f>
        <v/>
      </c>
      <c r="L4072">
        <f>IF(MOD($A4072,10)&lt;7,"ФО_01_Крупный","ФО_"&amp;TEXT(MOD($A4072,8)+1,"00"))</f>
        <v/>
      </c>
      <c r="M4072">
        <f>IF($AB4072="Да","Регион_001_Крупный","Регион_"&amp;TEXT(MOD(QUOTIENT($A4072-1,20),180)+1,"000"))</f>
        <v/>
      </c>
      <c r="N4072">
        <f>IF($AB4072="Да","Город_"&amp;TEXT(MOD($A4072-1,250)+1,"0000"),"Город_"&amp;TEXT(MOD($A4072-1,3000)+1,"0000"))</f>
        <v/>
      </c>
      <c r="O4072">
        <f>IF($AB4072="Да","Холдинг_Крупный","Холдинг_"&amp;TEXT(MOD(QUOTIENT($A4072-1,10000),20)+1,"00"))</f>
        <v/>
      </c>
      <c r="P4072">
        <f>IF($AB4072="Да","Организация_Крупная","Организация_"&amp;TEXT(MOD(QUOTIENT($A4072-1,500),600)+1,"000"))</f>
        <v/>
      </c>
      <c r="Q4072">
        <f>"Отдел_"&amp;TEXT(MOD(QUOTIENT($A4072-1,50),100)+1,"000")</f>
        <v/>
      </c>
      <c r="R4072">
        <f>IF($AB4072="Да","Группа_Крупная","Группа_"&amp;TEXT(MOD(QUOTIENT($A4072-1,5000),30)+1,"00"))</f>
        <v/>
      </c>
      <c r="S4072">
        <f>IF($AB4072="Да","Категория_Крупная","Категория_"&amp;TEXT(MOD(QUOTIENT($A4072-1,500),120)+1,"000"))</f>
        <v/>
      </c>
      <c r="T4072">
        <f>IF($AB4072="Да","Подкатегория_Крупная","Подкатегория_"&amp;TEXT(MOD(QUOTIENT($A4072-1,50),300)+1,"000"))</f>
        <v/>
      </c>
      <c r="U4072">
        <f>"SKU_"&amp;TEXT($A4072,"0000000")</f>
        <v/>
      </c>
      <c r="V4072">
        <f>CHOOSE(MOD($A4072-1,4)+1,"Enterprise","SMB","Госсектор","Розница")</f>
        <v/>
      </c>
      <c r="W4072">
        <f>"Клиент_"&amp;TEXT(MOD($A4072-1,20000)+1,"00000")</f>
        <v/>
      </c>
      <c r="X4072">
        <f>CHOOSE(MOD($A4072-1,5)+1,"Портал","API","Импорт","Ручной ввод","Интеграция")</f>
        <v/>
      </c>
      <c r="Y4072" s="8">
        <f>ROUND(1000+MOD($A4072*37,90000)+IF($AB4072="Да",5000,0),2)</f>
        <v/>
      </c>
      <c r="Z4072">
        <f>1+MOD($A4072,20)</f>
        <v/>
      </c>
      <c r="AA4072" s="8">
        <f>ROUND($Y4072*(0.08+MOD($A4072,17)/100),2)</f>
        <v/>
      </c>
      <c r="AB4072">
        <f>IF(MOD($A4072,10)&lt;7,"Да","Нет")</f>
        <v/>
      </c>
      <c r="AC4072">
        <f>$R4072&amp;" / "&amp;$S4072&amp;" / "&amp;$T4072</f>
        <v/>
      </c>
      <c r="AD4072">
        <f>1</f>
        <v/>
      </c>
      <c r="AE4072">
        <f>IF($A4072&lt;=Settings!$B$4,"до 100",IF($A4072&lt;=Settings!$B$5,"до 10 000",IF($A4072&lt;=Settings!$B$6,"до 100 000","100 000+")))</f>
        <v/>
      </c>
    </row>
    <row r="4073">
      <c r="A4073">
        <f>ROW()-1</f>
        <v/>
      </c>
      <c r="B4073">
        <f>IF($A4073&lt;=Settings!$B$4,"small_control",IF($A4073&lt;=Settings!$B$5,"medium_10k",IF($A4073&lt;=Settings!$B$6,"large_100k","extreme_1m")))</f>
        <v/>
      </c>
      <c r="C4073">
        <f>"ORD-"&amp;TEXT(QUOTIENT($A4073-1,3)+1,"0000000")</f>
        <v/>
      </c>
      <c r="D4073">
        <f>"LINE-"&amp;TEXT($A4073,"0000000")</f>
        <v/>
      </c>
      <c r="E4073" s="7">
        <f>Settings!$B$2+$A4073-1</f>
        <v/>
      </c>
      <c r="F4073" s="7">
        <f>Settings!$B$2+MOD($A4073-1,Settings!$B$7)</f>
        <v/>
      </c>
      <c r="G4073">
        <f>YEAR($F4073)</f>
        <v/>
      </c>
      <c r="H4073">
        <f>"Q"&amp;ROUNDUP(MONTH($F4073)/3,0)</f>
        <v/>
      </c>
      <c r="I4073">
        <f>MONTH($F4073)</f>
        <v/>
      </c>
      <c r="J4073">
        <f>CHOOSE(MONTH($F4073),"Январь","Февраль","Март","Апрель","Май","Июнь","Июль","Август","Сентябрь","Октябрь","Ноябрь","Декабрь")</f>
        <v/>
      </c>
      <c r="K4073">
        <f>DAY($F4073)</f>
        <v/>
      </c>
      <c r="L4073">
        <f>IF(MOD($A4073,10)&lt;7,"ФО_01_Крупный","ФО_"&amp;TEXT(MOD($A4073,8)+1,"00"))</f>
        <v/>
      </c>
      <c r="M4073">
        <f>IF($AB4073="Да","Регион_001_Крупный","Регион_"&amp;TEXT(MOD(QUOTIENT($A4073-1,20),180)+1,"000"))</f>
        <v/>
      </c>
      <c r="N4073">
        <f>IF($AB4073="Да","Город_"&amp;TEXT(MOD($A4073-1,250)+1,"0000"),"Город_"&amp;TEXT(MOD($A4073-1,3000)+1,"0000"))</f>
        <v/>
      </c>
      <c r="O4073">
        <f>IF($AB4073="Да","Холдинг_Крупный","Холдинг_"&amp;TEXT(MOD(QUOTIENT($A4073-1,10000),20)+1,"00"))</f>
        <v/>
      </c>
      <c r="P4073">
        <f>IF($AB4073="Да","Организация_Крупная","Организация_"&amp;TEXT(MOD(QUOTIENT($A4073-1,500),600)+1,"000"))</f>
        <v/>
      </c>
      <c r="Q4073">
        <f>"Отдел_"&amp;TEXT(MOD(QUOTIENT($A4073-1,50),100)+1,"000")</f>
        <v/>
      </c>
      <c r="R4073">
        <f>IF($AB4073="Да","Группа_Крупная","Группа_"&amp;TEXT(MOD(QUOTIENT($A4073-1,5000),30)+1,"00"))</f>
        <v/>
      </c>
      <c r="S4073">
        <f>IF($AB4073="Да","Категория_Крупная","Категория_"&amp;TEXT(MOD(QUOTIENT($A4073-1,500),120)+1,"000"))</f>
        <v/>
      </c>
      <c r="T4073">
        <f>IF($AB4073="Да","Подкатегория_Крупная","Подкатегория_"&amp;TEXT(MOD(QUOTIENT($A4073-1,50),300)+1,"000"))</f>
        <v/>
      </c>
      <c r="U4073">
        <f>"SKU_"&amp;TEXT($A4073,"0000000")</f>
        <v/>
      </c>
      <c r="V4073">
        <f>CHOOSE(MOD($A4073-1,4)+1,"Enterprise","SMB","Госсектор","Розница")</f>
        <v/>
      </c>
      <c r="W4073">
        <f>"Клиент_"&amp;TEXT(MOD($A4073-1,20000)+1,"00000")</f>
        <v/>
      </c>
      <c r="X4073">
        <f>CHOOSE(MOD($A4073-1,5)+1,"Портал","API","Импорт","Ручной ввод","Интеграция")</f>
        <v/>
      </c>
      <c r="Y4073" s="8">
        <f>ROUND(1000+MOD($A4073*37,90000)+IF($AB4073="Да",5000,0),2)</f>
        <v/>
      </c>
      <c r="Z4073">
        <f>1+MOD($A4073,20)</f>
        <v/>
      </c>
      <c r="AA4073" s="8">
        <f>ROUND($Y4073*(0.08+MOD($A4073,17)/100),2)</f>
        <v/>
      </c>
      <c r="AB4073">
        <f>IF(MOD($A4073,10)&lt;7,"Да","Нет")</f>
        <v/>
      </c>
      <c r="AC4073">
        <f>$R4073&amp;" / "&amp;$S4073&amp;" / "&amp;$T4073</f>
        <v/>
      </c>
      <c r="AD4073">
        <f>1</f>
        <v/>
      </c>
      <c r="AE4073">
        <f>IF($A4073&lt;=Settings!$B$4,"до 100",IF($A4073&lt;=Settings!$B$5,"до 10 000",IF($A4073&lt;=Settings!$B$6,"до 100 000","100 000+")))</f>
        <v/>
      </c>
    </row>
    <row r="4074">
      <c r="A4074">
        <f>ROW()-1</f>
        <v/>
      </c>
      <c r="B4074">
        <f>IF($A4074&lt;=Settings!$B$4,"small_control",IF($A4074&lt;=Settings!$B$5,"medium_10k",IF($A4074&lt;=Settings!$B$6,"large_100k","extreme_1m")))</f>
        <v/>
      </c>
      <c r="C4074">
        <f>"ORD-"&amp;TEXT(QUOTIENT($A4074-1,3)+1,"0000000")</f>
        <v/>
      </c>
      <c r="D4074">
        <f>"LINE-"&amp;TEXT($A4074,"0000000")</f>
        <v/>
      </c>
      <c r="E4074" s="7">
        <f>Settings!$B$2+$A4074-1</f>
        <v/>
      </c>
      <c r="F4074" s="7">
        <f>Settings!$B$2+MOD($A4074-1,Settings!$B$7)</f>
        <v/>
      </c>
      <c r="G4074">
        <f>YEAR($F4074)</f>
        <v/>
      </c>
      <c r="H4074">
        <f>"Q"&amp;ROUNDUP(MONTH($F4074)/3,0)</f>
        <v/>
      </c>
      <c r="I4074">
        <f>MONTH($F4074)</f>
        <v/>
      </c>
      <c r="J4074">
        <f>CHOOSE(MONTH($F4074),"Январь","Февраль","Март","Апрель","Май","Июнь","Июль","Август","Сентябрь","Октябрь","Ноябрь","Декабрь")</f>
        <v/>
      </c>
      <c r="K4074">
        <f>DAY($F4074)</f>
        <v/>
      </c>
      <c r="L4074">
        <f>IF(MOD($A4074,10)&lt;7,"ФО_01_Крупный","ФО_"&amp;TEXT(MOD($A4074,8)+1,"00"))</f>
        <v/>
      </c>
      <c r="M4074">
        <f>IF($AB4074="Да","Регион_001_Крупный","Регион_"&amp;TEXT(MOD(QUOTIENT($A4074-1,20),180)+1,"000"))</f>
        <v/>
      </c>
      <c r="N4074">
        <f>IF($AB4074="Да","Город_"&amp;TEXT(MOD($A4074-1,250)+1,"0000"),"Город_"&amp;TEXT(MOD($A4074-1,3000)+1,"0000"))</f>
        <v/>
      </c>
      <c r="O4074">
        <f>IF($AB4074="Да","Холдинг_Крупный","Холдинг_"&amp;TEXT(MOD(QUOTIENT($A4074-1,10000),20)+1,"00"))</f>
        <v/>
      </c>
      <c r="P4074">
        <f>IF($AB4074="Да","Организация_Крупная","Организация_"&amp;TEXT(MOD(QUOTIENT($A4074-1,500),600)+1,"000"))</f>
        <v/>
      </c>
      <c r="Q4074">
        <f>"Отдел_"&amp;TEXT(MOD(QUOTIENT($A4074-1,50),100)+1,"000")</f>
        <v/>
      </c>
      <c r="R4074">
        <f>IF($AB4074="Да","Группа_Крупная","Группа_"&amp;TEXT(MOD(QUOTIENT($A4074-1,5000),30)+1,"00"))</f>
        <v/>
      </c>
      <c r="S4074">
        <f>IF($AB4074="Да","Категория_Крупная","Категория_"&amp;TEXT(MOD(QUOTIENT($A4074-1,500),120)+1,"000"))</f>
        <v/>
      </c>
      <c r="T4074">
        <f>IF($AB4074="Да","Подкатегория_Крупная","Подкатегория_"&amp;TEXT(MOD(QUOTIENT($A4074-1,50),300)+1,"000"))</f>
        <v/>
      </c>
      <c r="U4074">
        <f>"SKU_"&amp;TEXT($A4074,"0000000")</f>
        <v/>
      </c>
      <c r="V4074">
        <f>CHOOSE(MOD($A4074-1,4)+1,"Enterprise","SMB","Госсектор","Розница")</f>
        <v/>
      </c>
      <c r="W4074">
        <f>"Клиент_"&amp;TEXT(MOD($A4074-1,20000)+1,"00000")</f>
        <v/>
      </c>
      <c r="X4074">
        <f>CHOOSE(MOD($A4074-1,5)+1,"Портал","API","Импорт","Ручной ввод","Интеграция")</f>
        <v/>
      </c>
      <c r="Y4074" s="8">
        <f>ROUND(1000+MOD($A4074*37,90000)+IF($AB4074="Да",5000,0),2)</f>
        <v/>
      </c>
      <c r="Z4074">
        <f>1+MOD($A4074,20)</f>
        <v/>
      </c>
      <c r="AA4074" s="8">
        <f>ROUND($Y4074*(0.08+MOD($A4074,17)/100),2)</f>
        <v/>
      </c>
      <c r="AB4074">
        <f>IF(MOD($A4074,10)&lt;7,"Да","Нет")</f>
        <v/>
      </c>
      <c r="AC4074">
        <f>$R4074&amp;" / "&amp;$S4074&amp;" / "&amp;$T4074</f>
        <v/>
      </c>
      <c r="AD4074">
        <f>1</f>
        <v/>
      </c>
      <c r="AE4074">
        <f>IF($A4074&lt;=Settings!$B$4,"до 100",IF($A4074&lt;=Settings!$B$5,"до 10 000",IF($A4074&lt;=Settings!$B$6,"до 100 000","100 000+")))</f>
        <v/>
      </c>
    </row>
    <row r="4075">
      <c r="A4075">
        <f>ROW()-1</f>
        <v/>
      </c>
      <c r="B4075">
        <f>IF($A4075&lt;=Settings!$B$4,"small_control",IF($A4075&lt;=Settings!$B$5,"medium_10k",IF($A4075&lt;=Settings!$B$6,"large_100k","extreme_1m")))</f>
        <v/>
      </c>
      <c r="C4075">
        <f>"ORD-"&amp;TEXT(QUOTIENT($A4075-1,3)+1,"0000000")</f>
        <v/>
      </c>
      <c r="D4075">
        <f>"LINE-"&amp;TEXT($A4075,"0000000")</f>
        <v/>
      </c>
      <c r="E4075" s="7">
        <f>Settings!$B$2+$A4075-1</f>
        <v/>
      </c>
      <c r="F4075" s="7">
        <f>Settings!$B$2+MOD($A4075-1,Settings!$B$7)</f>
        <v/>
      </c>
      <c r="G4075">
        <f>YEAR($F4075)</f>
        <v/>
      </c>
      <c r="H4075">
        <f>"Q"&amp;ROUNDUP(MONTH($F4075)/3,0)</f>
        <v/>
      </c>
      <c r="I4075">
        <f>MONTH($F4075)</f>
        <v/>
      </c>
      <c r="J4075">
        <f>CHOOSE(MONTH($F4075),"Январь","Февраль","Март","Апрель","Май","Июнь","Июль","Август","Сентябрь","Октябрь","Ноябрь","Декабрь")</f>
        <v/>
      </c>
      <c r="K4075">
        <f>DAY($F4075)</f>
        <v/>
      </c>
      <c r="L4075">
        <f>IF(MOD($A4075,10)&lt;7,"ФО_01_Крупный","ФО_"&amp;TEXT(MOD($A4075,8)+1,"00"))</f>
        <v/>
      </c>
      <c r="M4075">
        <f>IF($AB4075="Да","Регион_001_Крупный","Регион_"&amp;TEXT(MOD(QUOTIENT($A4075-1,20),180)+1,"000"))</f>
        <v/>
      </c>
      <c r="N4075">
        <f>IF($AB4075="Да","Город_"&amp;TEXT(MOD($A4075-1,250)+1,"0000"),"Город_"&amp;TEXT(MOD($A4075-1,3000)+1,"0000"))</f>
        <v/>
      </c>
      <c r="O4075">
        <f>IF($AB4075="Да","Холдинг_Крупный","Холдинг_"&amp;TEXT(MOD(QUOTIENT($A4075-1,10000),20)+1,"00"))</f>
        <v/>
      </c>
      <c r="P4075">
        <f>IF($AB4075="Да","Организация_Крупная","Организация_"&amp;TEXT(MOD(QUOTIENT($A4075-1,500),600)+1,"000"))</f>
        <v/>
      </c>
      <c r="Q4075">
        <f>"Отдел_"&amp;TEXT(MOD(QUOTIENT($A4075-1,50),100)+1,"000")</f>
        <v/>
      </c>
      <c r="R4075">
        <f>IF($AB4075="Да","Группа_Крупная","Группа_"&amp;TEXT(MOD(QUOTIENT($A4075-1,5000),30)+1,"00"))</f>
        <v/>
      </c>
      <c r="S4075">
        <f>IF($AB4075="Да","Категория_Крупная","Категория_"&amp;TEXT(MOD(QUOTIENT($A4075-1,500),120)+1,"000"))</f>
        <v/>
      </c>
      <c r="T4075">
        <f>IF($AB4075="Да","Подкатегория_Крупная","Подкатегория_"&amp;TEXT(MOD(QUOTIENT($A4075-1,50),300)+1,"000"))</f>
        <v/>
      </c>
      <c r="U4075">
        <f>"SKU_"&amp;TEXT($A4075,"0000000")</f>
        <v/>
      </c>
      <c r="V4075">
        <f>CHOOSE(MOD($A4075-1,4)+1,"Enterprise","SMB","Госсектор","Розница")</f>
        <v/>
      </c>
      <c r="W4075">
        <f>"Клиент_"&amp;TEXT(MOD($A4075-1,20000)+1,"00000")</f>
        <v/>
      </c>
      <c r="X4075">
        <f>CHOOSE(MOD($A4075-1,5)+1,"Портал","API","Импорт","Ручной ввод","Интеграция")</f>
        <v/>
      </c>
      <c r="Y4075" s="8">
        <f>ROUND(1000+MOD($A4075*37,90000)+IF($AB4075="Да",5000,0),2)</f>
        <v/>
      </c>
      <c r="Z4075">
        <f>1+MOD($A4075,20)</f>
        <v/>
      </c>
      <c r="AA4075" s="8">
        <f>ROUND($Y4075*(0.08+MOD($A4075,17)/100),2)</f>
        <v/>
      </c>
      <c r="AB4075">
        <f>IF(MOD($A4075,10)&lt;7,"Да","Нет")</f>
        <v/>
      </c>
      <c r="AC4075">
        <f>$R4075&amp;" / "&amp;$S4075&amp;" / "&amp;$T4075</f>
        <v/>
      </c>
      <c r="AD4075">
        <f>1</f>
        <v/>
      </c>
      <c r="AE4075">
        <f>IF($A4075&lt;=Settings!$B$4,"до 100",IF($A4075&lt;=Settings!$B$5,"до 10 000",IF($A4075&lt;=Settings!$B$6,"до 100 000","100 000+")))</f>
        <v/>
      </c>
    </row>
    <row r="4076">
      <c r="A4076">
        <f>ROW()-1</f>
        <v/>
      </c>
      <c r="B4076">
        <f>IF($A4076&lt;=Settings!$B$4,"small_control",IF($A4076&lt;=Settings!$B$5,"medium_10k",IF($A4076&lt;=Settings!$B$6,"large_100k","extreme_1m")))</f>
        <v/>
      </c>
      <c r="C4076">
        <f>"ORD-"&amp;TEXT(QUOTIENT($A4076-1,3)+1,"0000000")</f>
        <v/>
      </c>
      <c r="D4076">
        <f>"LINE-"&amp;TEXT($A4076,"0000000")</f>
        <v/>
      </c>
      <c r="E4076" s="7">
        <f>Settings!$B$2+$A4076-1</f>
        <v/>
      </c>
      <c r="F4076" s="7">
        <f>Settings!$B$2+MOD($A4076-1,Settings!$B$7)</f>
        <v/>
      </c>
      <c r="G4076">
        <f>YEAR($F4076)</f>
        <v/>
      </c>
      <c r="H4076">
        <f>"Q"&amp;ROUNDUP(MONTH($F4076)/3,0)</f>
        <v/>
      </c>
      <c r="I4076">
        <f>MONTH($F4076)</f>
        <v/>
      </c>
      <c r="J4076">
        <f>CHOOSE(MONTH($F4076),"Январь","Февраль","Март","Апрель","Май","Июнь","Июль","Август","Сентябрь","Октябрь","Ноябрь","Декабрь")</f>
        <v/>
      </c>
      <c r="K4076">
        <f>DAY($F4076)</f>
        <v/>
      </c>
      <c r="L4076">
        <f>IF(MOD($A4076,10)&lt;7,"ФО_01_Крупный","ФО_"&amp;TEXT(MOD($A4076,8)+1,"00"))</f>
        <v/>
      </c>
      <c r="M4076">
        <f>IF($AB4076="Да","Регион_001_Крупный","Регион_"&amp;TEXT(MOD(QUOTIENT($A4076-1,20),180)+1,"000"))</f>
        <v/>
      </c>
      <c r="N4076">
        <f>IF($AB4076="Да","Город_"&amp;TEXT(MOD($A4076-1,250)+1,"0000"),"Город_"&amp;TEXT(MOD($A4076-1,3000)+1,"0000"))</f>
        <v/>
      </c>
      <c r="O4076">
        <f>IF($AB4076="Да","Холдинг_Крупный","Холдинг_"&amp;TEXT(MOD(QUOTIENT($A4076-1,10000),20)+1,"00"))</f>
        <v/>
      </c>
      <c r="P4076">
        <f>IF($AB4076="Да","Организация_Крупная","Организация_"&amp;TEXT(MOD(QUOTIENT($A4076-1,500),600)+1,"000"))</f>
        <v/>
      </c>
      <c r="Q4076">
        <f>"Отдел_"&amp;TEXT(MOD(QUOTIENT($A4076-1,50),100)+1,"000")</f>
        <v/>
      </c>
      <c r="R4076">
        <f>IF($AB4076="Да","Группа_Крупная","Группа_"&amp;TEXT(MOD(QUOTIENT($A4076-1,5000),30)+1,"00"))</f>
        <v/>
      </c>
      <c r="S4076">
        <f>IF($AB4076="Да","Категория_Крупная","Категория_"&amp;TEXT(MOD(QUOTIENT($A4076-1,500),120)+1,"000"))</f>
        <v/>
      </c>
      <c r="T4076">
        <f>IF($AB4076="Да","Подкатегория_Крупная","Подкатегория_"&amp;TEXT(MOD(QUOTIENT($A4076-1,50),300)+1,"000"))</f>
        <v/>
      </c>
      <c r="U4076">
        <f>"SKU_"&amp;TEXT($A4076,"0000000")</f>
        <v/>
      </c>
      <c r="V4076">
        <f>CHOOSE(MOD($A4076-1,4)+1,"Enterprise","SMB","Госсектор","Розница")</f>
        <v/>
      </c>
      <c r="W4076">
        <f>"Клиент_"&amp;TEXT(MOD($A4076-1,20000)+1,"00000")</f>
        <v/>
      </c>
      <c r="X4076">
        <f>CHOOSE(MOD($A4076-1,5)+1,"Портал","API","Импорт","Ручной ввод","Интеграция")</f>
        <v/>
      </c>
      <c r="Y4076" s="8">
        <f>ROUND(1000+MOD($A4076*37,90000)+IF($AB4076="Да",5000,0),2)</f>
        <v/>
      </c>
      <c r="Z4076">
        <f>1+MOD($A4076,20)</f>
        <v/>
      </c>
      <c r="AA4076" s="8">
        <f>ROUND($Y4076*(0.08+MOD($A4076,17)/100),2)</f>
        <v/>
      </c>
      <c r="AB4076">
        <f>IF(MOD($A4076,10)&lt;7,"Да","Нет")</f>
        <v/>
      </c>
      <c r="AC4076">
        <f>$R4076&amp;" / "&amp;$S4076&amp;" / "&amp;$T4076</f>
        <v/>
      </c>
      <c r="AD4076">
        <f>1</f>
        <v/>
      </c>
      <c r="AE4076">
        <f>IF($A4076&lt;=Settings!$B$4,"до 100",IF($A4076&lt;=Settings!$B$5,"до 10 000",IF($A4076&lt;=Settings!$B$6,"до 100 000","100 000+")))</f>
        <v/>
      </c>
    </row>
    <row r="4077">
      <c r="A4077">
        <f>ROW()-1</f>
        <v/>
      </c>
      <c r="B4077">
        <f>IF($A4077&lt;=Settings!$B$4,"small_control",IF($A4077&lt;=Settings!$B$5,"medium_10k",IF($A4077&lt;=Settings!$B$6,"large_100k","extreme_1m")))</f>
        <v/>
      </c>
      <c r="C4077">
        <f>"ORD-"&amp;TEXT(QUOTIENT($A4077-1,3)+1,"0000000")</f>
        <v/>
      </c>
      <c r="D4077">
        <f>"LINE-"&amp;TEXT($A4077,"0000000")</f>
        <v/>
      </c>
      <c r="E4077" s="7">
        <f>Settings!$B$2+$A4077-1</f>
        <v/>
      </c>
      <c r="F4077" s="7">
        <f>Settings!$B$2+MOD($A4077-1,Settings!$B$7)</f>
        <v/>
      </c>
      <c r="G4077">
        <f>YEAR($F4077)</f>
        <v/>
      </c>
      <c r="H4077">
        <f>"Q"&amp;ROUNDUP(MONTH($F4077)/3,0)</f>
        <v/>
      </c>
      <c r="I4077">
        <f>MONTH($F4077)</f>
        <v/>
      </c>
      <c r="J4077">
        <f>CHOOSE(MONTH($F4077),"Январь","Февраль","Март","Апрель","Май","Июнь","Июль","Август","Сентябрь","Октябрь","Ноябрь","Декабрь")</f>
        <v/>
      </c>
      <c r="K4077">
        <f>DAY($F4077)</f>
        <v/>
      </c>
      <c r="L4077">
        <f>IF(MOD($A4077,10)&lt;7,"ФО_01_Крупный","ФО_"&amp;TEXT(MOD($A4077,8)+1,"00"))</f>
        <v/>
      </c>
      <c r="M4077">
        <f>IF($AB4077="Да","Регион_001_Крупный","Регион_"&amp;TEXT(MOD(QUOTIENT($A4077-1,20),180)+1,"000"))</f>
        <v/>
      </c>
      <c r="N4077">
        <f>IF($AB4077="Да","Город_"&amp;TEXT(MOD($A4077-1,250)+1,"0000"),"Город_"&amp;TEXT(MOD($A4077-1,3000)+1,"0000"))</f>
        <v/>
      </c>
      <c r="O4077">
        <f>IF($AB4077="Да","Холдинг_Крупный","Холдинг_"&amp;TEXT(MOD(QUOTIENT($A4077-1,10000),20)+1,"00"))</f>
        <v/>
      </c>
      <c r="P4077">
        <f>IF($AB4077="Да","Организация_Крупная","Организация_"&amp;TEXT(MOD(QUOTIENT($A4077-1,500),600)+1,"000"))</f>
        <v/>
      </c>
      <c r="Q4077">
        <f>"Отдел_"&amp;TEXT(MOD(QUOTIENT($A4077-1,50),100)+1,"000")</f>
        <v/>
      </c>
      <c r="R4077">
        <f>IF($AB4077="Да","Группа_Крупная","Группа_"&amp;TEXT(MOD(QUOTIENT($A4077-1,5000),30)+1,"00"))</f>
        <v/>
      </c>
      <c r="S4077">
        <f>IF($AB4077="Да","Категория_Крупная","Категория_"&amp;TEXT(MOD(QUOTIENT($A4077-1,500),120)+1,"000"))</f>
        <v/>
      </c>
      <c r="T4077">
        <f>IF($AB4077="Да","Подкатегория_Крупная","Подкатегория_"&amp;TEXT(MOD(QUOTIENT($A4077-1,50),300)+1,"000"))</f>
        <v/>
      </c>
      <c r="U4077">
        <f>"SKU_"&amp;TEXT($A4077,"0000000")</f>
        <v/>
      </c>
      <c r="V4077">
        <f>CHOOSE(MOD($A4077-1,4)+1,"Enterprise","SMB","Госсектор","Розница")</f>
        <v/>
      </c>
      <c r="W4077">
        <f>"Клиент_"&amp;TEXT(MOD($A4077-1,20000)+1,"00000")</f>
        <v/>
      </c>
      <c r="X4077">
        <f>CHOOSE(MOD($A4077-1,5)+1,"Портал","API","Импорт","Ручной ввод","Интеграция")</f>
        <v/>
      </c>
      <c r="Y4077" s="8">
        <f>ROUND(1000+MOD($A4077*37,90000)+IF($AB4077="Да",5000,0),2)</f>
        <v/>
      </c>
      <c r="Z4077">
        <f>1+MOD($A4077,20)</f>
        <v/>
      </c>
      <c r="AA4077" s="8">
        <f>ROUND($Y4077*(0.08+MOD($A4077,17)/100),2)</f>
        <v/>
      </c>
      <c r="AB4077">
        <f>IF(MOD($A4077,10)&lt;7,"Да","Нет")</f>
        <v/>
      </c>
      <c r="AC4077">
        <f>$R4077&amp;" / "&amp;$S4077&amp;" / "&amp;$T4077</f>
        <v/>
      </c>
      <c r="AD4077">
        <f>1</f>
        <v/>
      </c>
      <c r="AE4077">
        <f>IF($A4077&lt;=Settings!$B$4,"до 100",IF($A4077&lt;=Settings!$B$5,"до 10 000",IF($A4077&lt;=Settings!$B$6,"до 100 000","100 000+")))</f>
        <v/>
      </c>
    </row>
    <row r="4078">
      <c r="A4078">
        <f>ROW()-1</f>
        <v/>
      </c>
      <c r="B4078">
        <f>IF($A4078&lt;=Settings!$B$4,"small_control",IF($A4078&lt;=Settings!$B$5,"medium_10k",IF($A4078&lt;=Settings!$B$6,"large_100k","extreme_1m")))</f>
        <v/>
      </c>
      <c r="C4078">
        <f>"ORD-"&amp;TEXT(QUOTIENT($A4078-1,3)+1,"0000000")</f>
        <v/>
      </c>
      <c r="D4078">
        <f>"LINE-"&amp;TEXT($A4078,"0000000")</f>
        <v/>
      </c>
      <c r="E4078" s="7">
        <f>Settings!$B$2+$A4078-1</f>
        <v/>
      </c>
      <c r="F4078" s="7">
        <f>Settings!$B$2+MOD($A4078-1,Settings!$B$7)</f>
        <v/>
      </c>
      <c r="G4078">
        <f>YEAR($F4078)</f>
        <v/>
      </c>
      <c r="H4078">
        <f>"Q"&amp;ROUNDUP(MONTH($F4078)/3,0)</f>
        <v/>
      </c>
      <c r="I4078">
        <f>MONTH($F4078)</f>
        <v/>
      </c>
      <c r="J4078">
        <f>CHOOSE(MONTH($F4078),"Январь","Февраль","Март","Апрель","Май","Июнь","Июль","Август","Сентябрь","Октябрь","Ноябрь","Декабрь")</f>
        <v/>
      </c>
      <c r="K4078">
        <f>DAY($F4078)</f>
        <v/>
      </c>
      <c r="L4078">
        <f>IF(MOD($A4078,10)&lt;7,"ФО_01_Крупный","ФО_"&amp;TEXT(MOD($A4078,8)+1,"00"))</f>
        <v/>
      </c>
      <c r="M4078">
        <f>IF($AB4078="Да","Регион_001_Крупный","Регион_"&amp;TEXT(MOD(QUOTIENT($A4078-1,20),180)+1,"000"))</f>
        <v/>
      </c>
      <c r="N4078">
        <f>IF($AB4078="Да","Город_"&amp;TEXT(MOD($A4078-1,250)+1,"0000"),"Город_"&amp;TEXT(MOD($A4078-1,3000)+1,"0000"))</f>
        <v/>
      </c>
      <c r="O4078">
        <f>IF($AB4078="Да","Холдинг_Крупный","Холдинг_"&amp;TEXT(MOD(QUOTIENT($A4078-1,10000),20)+1,"00"))</f>
        <v/>
      </c>
      <c r="P4078">
        <f>IF($AB4078="Да","Организация_Крупная","Организация_"&amp;TEXT(MOD(QUOTIENT($A4078-1,500),600)+1,"000"))</f>
        <v/>
      </c>
      <c r="Q4078">
        <f>"Отдел_"&amp;TEXT(MOD(QUOTIENT($A4078-1,50),100)+1,"000")</f>
        <v/>
      </c>
      <c r="R4078">
        <f>IF($AB4078="Да","Группа_Крупная","Группа_"&amp;TEXT(MOD(QUOTIENT($A4078-1,5000),30)+1,"00"))</f>
        <v/>
      </c>
      <c r="S4078">
        <f>IF($AB4078="Да","Категория_Крупная","Категория_"&amp;TEXT(MOD(QUOTIENT($A4078-1,500),120)+1,"000"))</f>
        <v/>
      </c>
      <c r="T4078">
        <f>IF($AB4078="Да","Подкатегория_Крупная","Подкатегория_"&amp;TEXT(MOD(QUOTIENT($A4078-1,50),300)+1,"000"))</f>
        <v/>
      </c>
      <c r="U4078">
        <f>"SKU_"&amp;TEXT($A4078,"0000000")</f>
        <v/>
      </c>
      <c r="V4078">
        <f>CHOOSE(MOD($A4078-1,4)+1,"Enterprise","SMB","Госсектор","Розница")</f>
        <v/>
      </c>
      <c r="W4078">
        <f>"Клиент_"&amp;TEXT(MOD($A4078-1,20000)+1,"00000")</f>
        <v/>
      </c>
      <c r="X4078">
        <f>CHOOSE(MOD($A4078-1,5)+1,"Портал","API","Импорт","Ручной ввод","Интеграция")</f>
        <v/>
      </c>
      <c r="Y4078" s="8">
        <f>ROUND(1000+MOD($A4078*37,90000)+IF($AB4078="Да",5000,0),2)</f>
        <v/>
      </c>
      <c r="Z4078">
        <f>1+MOD($A4078,20)</f>
        <v/>
      </c>
      <c r="AA4078" s="8">
        <f>ROUND($Y4078*(0.08+MOD($A4078,17)/100),2)</f>
        <v/>
      </c>
      <c r="AB4078">
        <f>IF(MOD($A4078,10)&lt;7,"Да","Нет")</f>
        <v/>
      </c>
      <c r="AC4078">
        <f>$R4078&amp;" / "&amp;$S4078&amp;" / "&amp;$T4078</f>
        <v/>
      </c>
      <c r="AD4078">
        <f>1</f>
        <v/>
      </c>
      <c r="AE4078">
        <f>IF($A4078&lt;=Settings!$B$4,"до 100",IF($A4078&lt;=Settings!$B$5,"до 10 000",IF($A4078&lt;=Settings!$B$6,"до 100 000","100 000+")))</f>
        <v/>
      </c>
    </row>
    <row r="4079">
      <c r="A4079">
        <f>ROW()-1</f>
        <v/>
      </c>
      <c r="B4079">
        <f>IF($A4079&lt;=Settings!$B$4,"small_control",IF($A4079&lt;=Settings!$B$5,"medium_10k",IF($A4079&lt;=Settings!$B$6,"large_100k","extreme_1m")))</f>
        <v/>
      </c>
      <c r="C4079">
        <f>"ORD-"&amp;TEXT(QUOTIENT($A4079-1,3)+1,"0000000")</f>
        <v/>
      </c>
      <c r="D4079">
        <f>"LINE-"&amp;TEXT($A4079,"0000000")</f>
        <v/>
      </c>
      <c r="E4079" s="7">
        <f>Settings!$B$2+$A4079-1</f>
        <v/>
      </c>
      <c r="F4079" s="7">
        <f>Settings!$B$2+MOD($A4079-1,Settings!$B$7)</f>
        <v/>
      </c>
      <c r="G4079">
        <f>YEAR($F4079)</f>
        <v/>
      </c>
      <c r="H4079">
        <f>"Q"&amp;ROUNDUP(MONTH($F4079)/3,0)</f>
        <v/>
      </c>
      <c r="I4079">
        <f>MONTH($F4079)</f>
        <v/>
      </c>
      <c r="J4079">
        <f>CHOOSE(MONTH($F4079),"Январь","Февраль","Март","Апрель","Май","Июнь","Июль","Август","Сентябрь","Октябрь","Ноябрь","Декабрь")</f>
        <v/>
      </c>
      <c r="K4079">
        <f>DAY($F4079)</f>
        <v/>
      </c>
      <c r="L4079">
        <f>IF(MOD($A4079,10)&lt;7,"ФО_01_Крупный","ФО_"&amp;TEXT(MOD($A4079,8)+1,"00"))</f>
        <v/>
      </c>
      <c r="M4079">
        <f>IF($AB4079="Да","Регион_001_Крупный","Регион_"&amp;TEXT(MOD(QUOTIENT($A4079-1,20),180)+1,"000"))</f>
        <v/>
      </c>
      <c r="N4079">
        <f>IF($AB4079="Да","Город_"&amp;TEXT(MOD($A4079-1,250)+1,"0000"),"Город_"&amp;TEXT(MOD($A4079-1,3000)+1,"0000"))</f>
        <v/>
      </c>
      <c r="O4079">
        <f>IF($AB4079="Да","Холдинг_Крупный","Холдинг_"&amp;TEXT(MOD(QUOTIENT($A4079-1,10000),20)+1,"00"))</f>
        <v/>
      </c>
      <c r="P4079">
        <f>IF($AB4079="Да","Организация_Крупная","Организация_"&amp;TEXT(MOD(QUOTIENT($A4079-1,500),600)+1,"000"))</f>
        <v/>
      </c>
      <c r="Q4079">
        <f>"Отдел_"&amp;TEXT(MOD(QUOTIENT($A4079-1,50),100)+1,"000")</f>
        <v/>
      </c>
      <c r="R4079">
        <f>IF($AB4079="Да","Группа_Крупная","Группа_"&amp;TEXT(MOD(QUOTIENT($A4079-1,5000),30)+1,"00"))</f>
        <v/>
      </c>
      <c r="S4079">
        <f>IF($AB4079="Да","Категория_Крупная","Категория_"&amp;TEXT(MOD(QUOTIENT($A4079-1,500),120)+1,"000"))</f>
        <v/>
      </c>
      <c r="T4079">
        <f>IF($AB4079="Да","Подкатегория_Крупная","Подкатегория_"&amp;TEXT(MOD(QUOTIENT($A4079-1,50),300)+1,"000"))</f>
        <v/>
      </c>
      <c r="U4079">
        <f>"SKU_"&amp;TEXT($A4079,"0000000")</f>
        <v/>
      </c>
      <c r="V4079">
        <f>CHOOSE(MOD($A4079-1,4)+1,"Enterprise","SMB","Госсектор","Розница")</f>
        <v/>
      </c>
      <c r="W4079">
        <f>"Клиент_"&amp;TEXT(MOD($A4079-1,20000)+1,"00000")</f>
        <v/>
      </c>
      <c r="X4079">
        <f>CHOOSE(MOD($A4079-1,5)+1,"Портал","API","Импорт","Ручной ввод","Интеграция")</f>
        <v/>
      </c>
      <c r="Y4079" s="8">
        <f>ROUND(1000+MOD($A4079*37,90000)+IF($AB4079="Да",5000,0),2)</f>
        <v/>
      </c>
      <c r="Z4079">
        <f>1+MOD($A4079,20)</f>
        <v/>
      </c>
      <c r="AA4079" s="8">
        <f>ROUND($Y4079*(0.08+MOD($A4079,17)/100),2)</f>
        <v/>
      </c>
      <c r="AB4079">
        <f>IF(MOD($A4079,10)&lt;7,"Да","Нет")</f>
        <v/>
      </c>
      <c r="AC4079">
        <f>$R4079&amp;" / "&amp;$S4079&amp;" / "&amp;$T4079</f>
        <v/>
      </c>
      <c r="AD4079">
        <f>1</f>
        <v/>
      </c>
      <c r="AE4079">
        <f>IF($A4079&lt;=Settings!$B$4,"до 100",IF($A4079&lt;=Settings!$B$5,"до 10 000",IF($A4079&lt;=Settings!$B$6,"до 100 000","100 000+")))</f>
        <v/>
      </c>
    </row>
    <row r="4080">
      <c r="A4080">
        <f>ROW()-1</f>
        <v/>
      </c>
      <c r="B4080">
        <f>IF($A4080&lt;=Settings!$B$4,"small_control",IF($A4080&lt;=Settings!$B$5,"medium_10k",IF($A4080&lt;=Settings!$B$6,"large_100k","extreme_1m")))</f>
        <v/>
      </c>
      <c r="C4080">
        <f>"ORD-"&amp;TEXT(QUOTIENT($A4080-1,3)+1,"0000000")</f>
        <v/>
      </c>
      <c r="D4080">
        <f>"LINE-"&amp;TEXT($A4080,"0000000")</f>
        <v/>
      </c>
      <c r="E4080" s="7">
        <f>Settings!$B$2+$A4080-1</f>
        <v/>
      </c>
      <c r="F4080" s="7">
        <f>Settings!$B$2+MOD($A4080-1,Settings!$B$7)</f>
        <v/>
      </c>
      <c r="G4080">
        <f>YEAR($F4080)</f>
        <v/>
      </c>
      <c r="H4080">
        <f>"Q"&amp;ROUNDUP(MONTH($F4080)/3,0)</f>
        <v/>
      </c>
      <c r="I4080">
        <f>MONTH($F4080)</f>
        <v/>
      </c>
      <c r="J4080">
        <f>CHOOSE(MONTH($F4080),"Январь","Февраль","Март","Апрель","Май","Июнь","Июль","Август","Сентябрь","Октябрь","Ноябрь","Декабрь")</f>
        <v/>
      </c>
      <c r="K4080">
        <f>DAY($F4080)</f>
        <v/>
      </c>
      <c r="L4080">
        <f>IF(MOD($A4080,10)&lt;7,"ФО_01_Крупный","ФО_"&amp;TEXT(MOD($A4080,8)+1,"00"))</f>
        <v/>
      </c>
      <c r="M4080">
        <f>IF($AB4080="Да","Регион_001_Крупный","Регион_"&amp;TEXT(MOD(QUOTIENT($A4080-1,20),180)+1,"000"))</f>
        <v/>
      </c>
      <c r="N4080">
        <f>IF($AB4080="Да","Город_"&amp;TEXT(MOD($A4080-1,250)+1,"0000"),"Город_"&amp;TEXT(MOD($A4080-1,3000)+1,"0000"))</f>
        <v/>
      </c>
      <c r="O4080">
        <f>IF($AB4080="Да","Холдинг_Крупный","Холдинг_"&amp;TEXT(MOD(QUOTIENT($A4080-1,10000),20)+1,"00"))</f>
        <v/>
      </c>
      <c r="P4080">
        <f>IF($AB4080="Да","Организация_Крупная","Организация_"&amp;TEXT(MOD(QUOTIENT($A4080-1,500),600)+1,"000"))</f>
        <v/>
      </c>
      <c r="Q4080">
        <f>"Отдел_"&amp;TEXT(MOD(QUOTIENT($A4080-1,50),100)+1,"000")</f>
        <v/>
      </c>
      <c r="R4080">
        <f>IF($AB4080="Да","Группа_Крупная","Группа_"&amp;TEXT(MOD(QUOTIENT($A4080-1,5000),30)+1,"00"))</f>
        <v/>
      </c>
      <c r="S4080">
        <f>IF($AB4080="Да","Категория_Крупная","Категория_"&amp;TEXT(MOD(QUOTIENT($A4080-1,500),120)+1,"000"))</f>
        <v/>
      </c>
      <c r="T4080">
        <f>IF($AB4080="Да","Подкатегория_Крупная","Подкатегория_"&amp;TEXT(MOD(QUOTIENT($A4080-1,50),300)+1,"000"))</f>
        <v/>
      </c>
      <c r="U4080">
        <f>"SKU_"&amp;TEXT($A4080,"0000000")</f>
        <v/>
      </c>
      <c r="V4080">
        <f>CHOOSE(MOD($A4080-1,4)+1,"Enterprise","SMB","Госсектор","Розница")</f>
        <v/>
      </c>
      <c r="W4080">
        <f>"Клиент_"&amp;TEXT(MOD($A4080-1,20000)+1,"00000")</f>
        <v/>
      </c>
      <c r="X4080">
        <f>CHOOSE(MOD($A4080-1,5)+1,"Портал","API","Импорт","Ручной ввод","Интеграция")</f>
        <v/>
      </c>
      <c r="Y4080" s="8">
        <f>ROUND(1000+MOD($A4080*37,90000)+IF($AB4080="Да",5000,0),2)</f>
        <v/>
      </c>
      <c r="Z4080">
        <f>1+MOD($A4080,20)</f>
        <v/>
      </c>
      <c r="AA4080" s="8">
        <f>ROUND($Y4080*(0.08+MOD($A4080,17)/100),2)</f>
        <v/>
      </c>
      <c r="AB4080">
        <f>IF(MOD($A4080,10)&lt;7,"Да","Нет")</f>
        <v/>
      </c>
      <c r="AC4080">
        <f>$R4080&amp;" / "&amp;$S4080&amp;" / "&amp;$T4080</f>
        <v/>
      </c>
      <c r="AD4080">
        <f>1</f>
        <v/>
      </c>
      <c r="AE4080">
        <f>IF($A4080&lt;=Settings!$B$4,"до 100",IF($A4080&lt;=Settings!$B$5,"до 10 000",IF($A4080&lt;=Settings!$B$6,"до 100 000","100 000+")))</f>
        <v/>
      </c>
    </row>
    <row r="4081">
      <c r="A4081">
        <f>ROW()-1</f>
        <v/>
      </c>
      <c r="B4081">
        <f>IF($A4081&lt;=Settings!$B$4,"small_control",IF($A4081&lt;=Settings!$B$5,"medium_10k",IF($A4081&lt;=Settings!$B$6,"large_100k","extreme_1m")))</f>
        <v/>
      </c>
      <c r="C4081">
        <f>"ORD-"&amp;TEXT(QUOTIENT($A4081-1,3)+1,"0000000")</f>
        <v/>
      </c>
      <c r="D4081">
        <f>"LINE-"&amp;TEXT($A4081,"0000000")</f>
        <v/>
      </c>
      <c r="E4081" s="7">
        <f>Settings!$B$2+$A4081-1</f>
        <v/>
      </c>
      <c r="F4081" s="7">
        <f>Settings!$B$2+MOD($A4081-1,Settings!$B$7)</f>
        <v/>
      </c>
      <c r="G4081">
        <f>YEAR($F4081)</f>
        <v/>
      </c>
      <c r="H4081">
        <f>"Q"&amp;ROUNDUP(MONTH($F4081)/3,0)</f>
        <v/>
      </c>
      <c r="I4081">
        <f>MONTH($F4081)</f>
        <v/>
      </c>
      <c r="J4081">
        <f>CHOOSE(MONTH($F4081),"Январь","Февраль","Март","Апрель","Май","Июнь","Июль","Август","Сентябрь","Октябрь","Ноябрь","Декабрь")</f>
        <v/>
      </c>
      <c r="K4081">
        <f>DAY($F4081)</f>
        <v/>
      </c>
      <c r="L4081">
        <f>IF(MOD($A4081,10)&lt;7,"ФО_01_Крупный","ФО_"&amp;TEXT(MOD($A4081,8)+1,"00"))</f>
        <v/>
      </c>
      <c r="M4081">
        <f>IF($AB4081="Да","Регион_001_Крупный","Регион_"&amp;TEXT(MOD(QUOTIENT($A4081-1,20),180)+1,"000"))</f>
        <v/>
      </c>
      <c r="N4081">
        <f>IF($AB4081="Да","Город_"&amp;TEXT(MOD($A4081-1,250)+1,"0000"),"Город_"&amp;TEXT(MOD($A4081-1,3000)+1,"0000"))</f>
        <v/>
      </c>
      <c r="O4081">
        <f>IF($AB4081="Да","Холдинг_Крупный","Холдинг_"&amp;TEXT(MOD(QUOTIENT($A4081-1,10000),20)+1,"00"))</f>
        <v/>
      </c>
      <c r="P4081">
        <f>IF($AB4081="Да","Организация_Крупная","Организация_"&amp;TEXT(MOD(QUOTIENT($A4081-1,500),600)+1,"000"))</f>
        <v/>
      </c>
      <c r="Q4081">
        <f>"Отдел_"&amp;TEXT(MOD(QUOTIENT($A4081-1,50),100)+1,"000")</f>
        <v/>
      </c>
      <c r="R4081">
        <f>IF($AB4081="Да","Группа_Крупная","Группа_"&amp;TEXT(MOD(QUOTIENT($A4081-1,5000),30)+1,"00"))</f>
        <v/>
      </c>
      <c r="S4081">
        <f>IF($AB4081="Да","Категория_Крупная","Категория_"&amp;TEXT(MOD(QUOTIENT($A4081-1,500),120)+1,"000"))</f>
        <v/>
      </c>
      <c r="T4081">
        <f>IF($AB4081="Да","Подкатегория_Крупная","Подкатегория_"&amp;TEXT(MOD(QUOTIENT($A4081-1,50),300)+1,"000"))</f>
        <v/>
      </c>
      <c r="U4081">
        <f>"SKU_"&amp;TEXT($A4081,"0000000")</f>
        <v/>
      </c>
      <c r="V4081">
        <f>CHOOSE(MOD($A4081-1,4)+1,"Enterprise","SMB","Госсектор","Розница")</f>
        <v/>
      </c>
      <c r="W4081">
        <f>"Клиент_"&amp;TEXT(MOD($A4081-1,20000)+1,"00000")</f>
        <v/>
      </c>
      <c r="X4081">
        <f>CHOOSE(MOD($A4081-1,5)+1,"Портал","API","Импорт","Ручной ввод","Интеграция")</f>
        <v/>
      </c>
      <c r="Y4081" s="8">
        <f>ROUND(1000+MOD($A4081*37,90000)+IF($AB4081="Да",5000,0),2)</f>
        <v/>
      </c>
      <c r="Z4081">
        <f>1+MOD($A4081,20)</f>
        <v/>
      </c>
      <c r="AA4081" s="8">
        <f>ROUND($Y4081*(0.08+MOD($A4081,17)/100),2)</f>
        <v/>
      </c>
      <c r="AB4081">
        <f>IF(MOD($A4081,10)&lt;7,"Да","Нет")</f>
        <v/>
      </c>
      <c r="AC4081">
        <f>$R4081&amp;" / "&amp;$S4081&amp;" / "&amp;$T4081</f>
        <v/>
      </c>
      <c r="AD4081">
        <f>1</f>
        <v/>
      </c>
      <c r="AE4081">
        <f>IF($A4081&lt;=Settings!$B$4,"до 100",IF($A4081&lt;=Settings!$B$5,"до 10 000",IF($A4081&lt;=Settings!$B$6,"до 100 000","100 000+")))</f>
        <v/>
      </c>
    </row>
    <row r="4082">
      <c r="A4082">
        <f>ROW()-1</f>
        <v/>
      </c>
      <c r="B4082">
        <f>IF($A4082&lt;=Settings!$B$4,"small_control",IF($A4082&lt;=Settings!$B$5,"medium_10k",IF($A4082&lt;=Settings!$B$6,"large_100k","extreme_1m")))</f>
        <v/>
      </c>
      <c r="C4082">
        <f>"ORD-"&amp;TEXT(QUOTIENT($A4082-1,3)+1,"0000000")</f>
        <v/>
      </c>
      <c r="D4082">
        <f>"LINE-"&amp;TEXT($A4082,"0000000")</f>
        <v/>
      </c>
      <c r="E4082" s="7">
        <f>Settings!$B$2+$A4082-1</f>
        <v/>
      </c>
      <c r="F4082" s="7">
        <f>Settings!$B$2+MOD($A4082-1,Settings!$B$7)</f>
        <v/>
      </c>
      <c r="G4082">
        <f>YEAR($F4082)</f>
        <v/>
      </c>
      <c r="H4082">
        <f>"Q"&amp;ROUNDUP(MONTH($F4082)/3,0)</f>
        <v/>
      </c>
      <c r="I4082">
        <f>MONTH($F4082)</f>
        <v/>
      </c>
      <c r="J4082">
        <f>CHOOSE(MONTH($F4082),"Январь","Февраль","Март","Апрель","Май","Июнь","Июль","Август","Сентябрь","Октябрь","Ноябрь","Декабрь")</f>
        <v/>
      </c>
      <c r="K4082">
        <f>DAY($F4082)</f>
        <v/>
      </c>
      <c r="L4082">
        <f>IF(MOD($A4082,10)&lt;7,"ФО_01_Крупный","ФО_"&amp;TEXT(MOD($A4082,8)+1,"00"))</f>
        <v/>
      </c>
      <c r="M4082">
        <f>IF($AB4082="Да","Регион_001_Крупный","Регион_"&amp;TEXT(MOD(QUOTIENT($A4082-1,20),180)+1,"000"))</f>
        <v/>
      </c>
      <c r="N4082">
        <f>IF($AB4082="Да","Город_"&amp;TEXT(MOD($A4082-1,250)+1,"0000"),"Город_"&amp;TEXT(MOD($A4082-1,3000)+1,"0000"))</f>
        <v/>
      </c>
      <c r="O4082">
        <f>IF($AB4082="Да","Холдинг_Крупный","Холдинг_"&amp;TEXT(MOD(QUOTIENT($A4082-1,10000),20)+1,"00"))</f>
        <v/>
      </c>
      <c r="P4082">
        <f>IF($AB4082="Да","Организация_Крупная","Организация_"&amp;TEXT(MOD(QUOTIENT($A4082-1,500),600)+1,"000"))</f>
        <v/>
      </c>
      <c r="Q4082">
        <f>"Отдел_"&amp;TEXT(MOD(QUOTIENT($A4082-1,50),100)+1,"000")</f>
        <v/>
      </c>
      <c r="R4082">
        <f>IF($AB4082="Да","Группа_Крупная","Группа_"&amp;TEXT(MOD(QUOTIENT($A4082-1,5000),30)+1,"00"))</f>
        <v/>
      </c>
      <c r="S4082">
        <f>IF($AB4082="Да","Категория_Крупная","Категория_"&amp;TEXT(MOD(QUOTIENT($A4082-1,500),120)+1,"000"))</f>
        <v/>
      </c>
      <c r="T4082">
        <f>IF($AB4082="Да","Подкатегория_Крупная","Подкатегория_"&amp;TEXT(MOD(QUOTIENT($A4082-1,50),300)+1,"000"))</f>
        <v/>
      </c>
      <c r="U4082">
        <f>"SKU_"&amp;TEXT($A4082,"0000000")</f>
        <v/>
      </c>
      <c r="V4082">
        <f>CHOOSE(MOD($A4082-1,4)+1,"Enterprise","SMB","Госсектор","Розница")</f>
        <v/>
      </c>
      <c r="W4082">
        <f>"Клиент_"&amp;TEXT(MOD($A4082-1,20000)+1,"00000")</f>
        <v/>
      </c>
      <c r="X4082">
        <f>CHOOSE(MOD($A4082-1,5)+1,"Портал","API","Импорт","Ручной ввод","Интеграция")</f>
        <v/>
      </c>
      <c r="Y4082" s="8">
        <f>ROUND(1000+MOD($A4082*37,90000)+IF($AB4082="Да",5000,0),2)</f>
        <v/>
      </c>
      <c r="Z4082">
        <f>1+MOD($A4082,20)</f>
        <v/>
      </c>
      <c r="AA4082" s="8">
        <f>ROUND($Y4082*(0.08+MOD($A4082,17)/100),2)</f>
        <v/>
      </c>
      <c r="AB4082">
        <f>IF(MOD($A4082,10)&lt;7,"Да","Нет")</f>
        <v/>
      </c>
      <c r="AC4082">
        <f>$R4082&amp;" / "&amp;$S4082&amp;" / "&amp;$T4082</f>
        <v/>
      </c>
      <c r="AD4082">
        <f>1</f>
        <v/>
      </c>
      <c r="AE4082">
        <f>IF($A4082&lt;=Settings!$B$4,"до 100",IF($A4082&lt;=Settings!$B$5,"до 10 000",IF($A4082&lt;=Settings!$B$6,"до 100 000","100 000+")))</f>
        <v/>
      </c>
    </row>
    <row r="4083">
      <c r="A4083">
        <f>ROW()-1</f>
        <v/>
      </c>
      <c r="B4083">
        <f>IF($A4083&lt;=Settings!$B$4,"small_control",IF($A4083&lt;=Settings!$B$5,"medium_10k",IF($A4083&lt;=Settings!$B$6,"large_100k","extreme_1m")))</f>
        <v/>
      </c>
      <c r="C4083">
        <f>"ORD-"&amp;TEXT(QUOTIENT($A4083-1,3)+1,"0000000")</f>
        <v/>
      </c>
      <c r="D4083">
        <f>"LINE-"&amp;TEXT($A4083,"0000000")</f>
        <v/>
      </c>
      <c r="E4083" s="7">
        <f>Settings!$B$2+$A4083-1</f>
        <v/>
      </c>
      <c r="F4083" s="7">
        <f>Settings!$B$2+MOD($A4083-1,Settings!$B$7)</f>
        <v/>
      </c>
      <c r="G4083">
        <f>YEAR($F4083)</f>
        <v/>
      </c>
      <c r="H4083">
        <f>"Q"&amp;ROUNDUP(MONTH($F4083)/3,0)</f>
        <v/>
      </c>
      <c r="I4083">
        <f>MONTH($F4083)</f>
        <v/>
      </c>
      <c r="J4083">
        <f>CHOOSE(MONTH($F4083),"Январь","Февраль","Март","Апрель","Май","Июнь","Июль","Август","Сентябрь","Октябрь","Ноябрь","Декабрь")</f>
        <v/>
      </c>
      <c r="K4083">
        <f>DAY($F4083)</f>
        <v/>
      </c>
      <c r="L4083">
        <f>IF(MOD($A4083,10)&lt;7,"ФО_01_Крупный","ФО_"&amp;TEXT(MOD($A4083,8)+1,"00"))</f>
        <v/>
      </c>
      <c r="M4083">
        <f>IF($AB4083="Да","Регион_001_Крупный","Регион_"&amp;TEXT(MOD(QUOTIENT($A4083-1,20),180)+1,"000"))</f>
        <v/>
      </c>
      <c r="N4083">
        <f>IF($AB4083="Да","Город_"&amp;TEXT(MOD($A4083-1,250)+1,"0000"),"Город_"&amp;TEXT(MOD($A4083-1,3000)+1,"0000"))</f>
        <v/>
      </c>
      <c r="O4083">
        <f>IF($AB4083="Да","Холдинг_Крупный","Холдинг_"&amp;TEXT(MOD(QUOTIENT($A4083-1,10000),20)+1,"00"))</f>
        <v/>
      </c>
      <c r="P4083">
        <f>IF($AB4083="Да","Организация_Крупная","Организация_"&amp;TEXT(MOD(QUOTIENT($A4083-1,500),600)+1,"000"))</f>
        <v/>
      </c>
      <c r="Q4083">
        <f>"Отдел_"&amp;TEXT(MOD(QUOTIENT($A4083-1,50),100)+1,"000")</f>
        <v/>
      </c>
      <c r="R4083">
        <f>IF($AB4083="Да","Группа_Крупная","Группа_"&amp;TEXT(MOD(QUOTIENT($A4083-1,5000),30)+1,"00"))</f>
        <v/>
      </c>
      <c r="S4083">
        <f>IF($AB4083="Да","Категория_Крупная","Категория_"&amp;TEXT(MOD(QUOTIENT($A4083-1,500),120)+1,"000"))</f>
        <v/>
      </c>
      <c r="T4083">
        <f>IF($AB4083="Да","Подкатегория_Крупная","Подкатегория_"&amp;TEXT(MOD(QUOTIENT($A4083-1,50),300)+1,"000"))</f>
        <v/>
      </c>
      <c r="U4083">
        <f>"SKU_"&amp;TEXT($A4083,"0000000")</f>
        <v/>
      </c>
      <c r="V4083">
        <f>CHOOSE(MOD($A4083-1,4)+1,"Enterprise","SMB","Госсектор","Розница")</f>
        <v/>
      </c>
      <c r="W4083">
        <f>"Клиент_"&amp;TEXT(MOD($A4083-1,20000)+1,"00000")</f>
        <v/>
      </c>
      <c r="X4083">
        <f>CHOOSE(MOD($A4083-1,5)+1,"Портал","API","Импорт","Ручной ввод","Интеграция")</f>
        <v/>
      </c>
      <c r="Y4083" s="8">
        <f>ROUND(1000+MOD($A4083*37,90000)+IF($AB4083="Да",5000,0),2)</f>
        <v/>
      </c>
      <c r="Z4083">
        <f>1+MOD($A4083,20)</f>
        <v/>
      </c>
      <c r="AA4083" s="8">
        <f>ROUND($Y4083*(0.08+MOD($A4083,17)/100),2)</f>
        <v/>
      </c>
      <c r="AB4083">
        <f>IF(MOD($A4083,10)&lt;7,"Да","Нет")</f>
        <v/>
      </c>
      <c r="AC4083">
        <f>$R4083&amp;" / "&amp;$S4083&amp;" / "&amp;$T4083</f>
        <v/>
      </c>
      <c r="AD4083">
        <f>1</f>
        <v/>
      </c>
      <c r="AE4083">
        <f>IF($A4083&lt;=Settings!$B$4,"до 100",IF($A4083&lt;=Settings!$B$5,"до 10 000",IF($A4083&lt;=Settings!$B$6,"до 100 000","100 000+")))</f>
        <v/>
      </c>
    </row>
    <row r="4084">
      <c r="A4084">
        <f>ROW()-1</f>
        <v/>
      </c>
      <c r="B4084">
        <f>IF($A4084&lt;=Settings!$B$4,"small_control",IF($A4084&lt;=Settings!$B$5,"medium_10k",IF($A4084&lt;=Settings!$B$6,"large_100k","extreme_1m")))</f>
        <v/>
      </c>
      <c r="C4084">
        <f>"ORD-"&amp;TEXT(QUOTIENT($A4084-1,3)+1,"0000000")</f>
        <v/>
      </c>
      <c r="D4084">
        <f>"LINE-"&amp;TEXT($A4084,"0000000")</f>
        <v/>
      </c>
      <c r="E4084" s="7">
        <f>Settings!$B$2+$A4084-1</f>
        <v/>
      </c>
      <c r="F4084" s="7">
        <f>Settings!$B$2+MOD($A4084-1,Settings!$B$7)</f>
        <v/>
      </c>
      <c r="G4084">
        <f>YEAR($F4084)</f>
        <v/>
      </c>
      <c r="H4084">
        <f>"Q"&amp;ROUNDUP(MONTH($F4084)/3,0)</f>
        <v/>
      </c>
      <c r="I4084">
        <f>MONTH($F4084)</f>
        <v/>
      </c>
      <c r="J4084">
        <f>CHOOSE(MONTH($F4084),"Январь","Февраль","Март","Апрель","Май","Июнь","Июль","Август","Сентябрь","Октябрь","Ноябрь","Декабрь")</f>
        <v/>
      </c>
      <c r="K4084">
        <f>DAY($F4084)</f>
        <v/>
      </c>
      <c r="L4084">
        <f>IF(MOD($A4084,10)&lt;7,"ФО_01_Крупный","ФО_"&amp;TEXT(MOD($A4084,8)+1,"00"))</f>
        <v/>
      </c>
      <c r="M4084">
        <f>IF($AB4084="Да","Регион_001_Крупный","Регион_"&amp;TEXT(MOD(QUOTIENT($A4084-1,20),180)+1,"000"))</f>
        <v/>
      </c>
      <c r="N4084">
        <f>IF($AB4084="Да","Город_"&amp;TEXT(MOD($A4084-1,250)+1,"0000"),"Город_"&amp;TEXT(MOD($A4084-1,3000)+1,"0000"))</f>
        <v/>
      </c>
      <c r="O4084">
        <f>IF($AB4084="Да","Холдинг_Крупный","Холдинг_"&amp;TEXT(MOD(QUOTIENT($A4084-1,10000),20)+1,"00"))</f>
        <v/>
      </c>
      <c r="P4084">
        <f>IF($AB4084="Да","Организация_Крупная","Организация_"&amp;TEXT(MOD(QUOTIENT($A4084-1,500),600)+1,"000"))</f>
        <v/>
      </c>
      <c r="Q4084">
        <f>"Отдел_"&amp;TEXT(MOD(QUOTIENT($A4084-1,50),100)+1,"000")</f>
        <v/>
      </c>
      <c r="R4084">
        <f>IF($AB4084="Да","Группа_Крупная","Группа_"&amp;TEXT(MOD(QUOTIENT($A4084-1,5000),30)+1,"00"))</f>
        <v/>
      </c>
      <c r="S4084">
        <f>IF($AB4084="Да","Категория_Крупная","Категория_"&amp;TEXT(MOD(QUOTIENT($A4084-1,500),120)+1,"000"))</f>
        <v/>
      </c>
      <c r="T4084">
        <f>IF($AB4084="Да","Подкатегория_Крупная","Подкатегория_"&amp;TEXT(MOD(QUOTIENT($A4084-1,50),300)+1,"000"))</f>
        <v/>
      </c>
      <c r="U4084">
        <f>"SKU_"&amp;TEXT($A4084,"0000000")</f>
        <v/>
      </c>
      <c r="V4084">
        <f>CHOOSE(MOD($A4084-1,4)+1,"Enterprise","SMB","Госсектор","Розница")</f>
        <v/>
      </c>
      <c r="W4084">
        <f>"Клиент_"&amp;TEXT(MOD($A4084-1,20000)+1,"00000")</f>
        <v/>
      </c>
      <c r="X4084">
        <f>CHOOSE(MOD($A4084-1,5)+1,"Портал","API","Импорт","Ручной ввод","Интеграция")</f>
        <v/>
      </c>
      <c r="Y4084" s="8">
        <f>ROUND(1000+MOD($A4084*37,90000)+IF($AB4084="Да",5000,0),2)</f>
        <v/>
      </c>
      <c r="Z4084">
        <f>1+MOD($A4084,20)</f>
        <v/>
      </c>
      <c r="AA4084" s="8">
        <f>ROUND($Y4084*(0.08+MOD($A4084,17)/100),2)</f>
        <v/>
      </c>
      <c r="AB4084">
        <f>IF(MOD($A4084,10)&lt;7,"Да","Нет")</f>
        <v/>
      </c>
      <c r="AC4084">
        <f>$R4084&amp;" / "&amp;$S4084&amp;" / "&amp;$T4084</f>
        <v/>
      </c>
      <c r="AD4084">
        <f>1</f>
        <v/>
      </c>
      <c r="AE4084">
        <f>IF($A4084&lt;=Settings!$B$4,"до 100",IF($A4084&lt;=Settings!$B$5,"до 10 000",IF($A4084&lt;=Settings!$B$6,"до 100 000","100 000+")))</f>
        <v/>
      </c>
    </row>
    <row r="4085">
      <c r="A4085">
        <f>ROW()-1</f>
        <v/>
      </c>
      <c r="B4085">
        <f>IF($A4085&lt;=Settings!$B$4,"small_control",IF($A4085&lt;=Settings!$B$5,"medium_10k",IF($A4085&lt;=Settings!$B$6,"large_100k","extreme_1m")))</f>
        <v/>
      </c>
      <c r="C4085">
        <f>"ORD-"&amp;TEXT(QUOTIENT($A4085-1,3)+1,"0000000")</f>
        <v/>
      </c>
      <c r="D4085">
        <f>"LINE-"&amp;TEXT($A4085,"0000000")</f>
        <v/>
      </c>
      <c r="E4085" s="7">
        <f>Settings!$B$2+$A4085-1</f>
        <v/>
      </c>
      <c r="F4085" s="7">
        <f>Settings!$B$2+MOD($A4085-1,Settings!$B$7)</f>
        <v/>
      </c>
      <c r="G4085">
        <f>YEAR($F4085)</f>
        <v/>
      </c>
      <c r="H4085">
        <f>"Q"&amp;ROUNDUP(MONTH($F4085)/3,0)</f>
        <v/>
      </c>
      <c r="I4085">
        <f>MONTH($F4085)</f>
        <v/>
      </c>
      <c r="J4085">
        <f>CHOOSE(MONTH($F4085),"Январь","Февраль","Март","Апрель","Май","Июнь","Июль","Август","Сентябрь","Октябрь","Ноябрь","Декабрь")</f>
        <v/>
      </c>
      <c r="K4085">
        <f>DAY($F4085)</f>
        <v/>
      </c>
      <c r="L4085">
        <f>IF(MOD($A4085,10)&lt;7,"ФО_01_Крупный","ФО_"&amp;TEXT(MOD($A4085,8)+1,"00"))</f>
        <v/>
      </c>
      <c r="M4085">
        <f>IF($AB4085="Да","Регион_001_Крупный","Регион_"&amp;TEXT(MOD(QUOTIENT($A4085-1,20),180)+1,"000"))</f>
        <v/>
      </c>
      <c r="N4085">
        <f>IF($AB4085="Да","Город_"&amp;TEXT(MOD($A4085-1,250)+1,"0000"),"Город_"&amp;TEXT(MOD($A4085-1,3000)+1,"0000"))</f>
        <v/>
      </c>
      <c r="O4085">
        <f>IF($AB4085="Да","Холдинг_Крупный","Холдинг_"&amp;TEXT(MOD(QUOTIENT($A4085-1,10000),20)+1,"00"))</f>
        <v/>
      </c>
      <c r="P4085">
        <f>IF($AB4085="Да","Организация_Крупная","Организация_"&amp;TEXT(MOD(QUOTIENT($A4085-1,500),600)+1,"000"))</f>
        <v/>
      </c>
      <c r="Q4085">
        <f>"Отдел_"&amp;TEXT(MOD(QUOTIENT($A4085-1,50),100)+1,"000")</f>
        <v/>
      </c>
      <c r="R4085">
        <f>IF($AB4085="Да","Группа_Крупная","Группа_"&amp;TEXT(MOD(QUOTIENT($A4085-1,5000),30)+1,"00"))</f>
        <v/>
      </c>
      <c r="S4085">
        <f>IF($AB4085="Да","Категория_Крупная","Категория_"&amp;TEXT(MOD(QUOTIENT($A4085-1,500),120)+1,"000"))</f>
        <v/>
      </c>
      <c r="T4085">
        <f>IF($AB4085="Да","Подкатегория_Крупная","Подкатегория_"&amp;TEXT(MOD(QUOTIENT($A4085-1,50),300)+1,"000"))</f>
        <v/>
      </c>
      <c r="U4085">
        <f>"SKU_"&amp;TEXT($A4085,"0000000")</f>
        <v/>
      </c>
      <c r="V4085">
        <f>CHOOSE(MOD($A4085-1,4)+1,"Enterprise","SMB","Госсектор","Розница")</f>
        <v/>
      </c>
      <c r="W4085">
        <f>"Клиент_"&amp;TEXT(MOD($A4085-1,20000)+1,"00000")</f>
        <v/>
      </c>
      <c r="X4085">
        <f>CHOOSE(MOD($A4085-1,5)+1,"Портал","API","Импорт","Ручной ввод","Интеграция")</f>
        <v/>
      </c>
      <c r="Y4085" s="8">
        <f>ROUND(1000+MOD($A4085*37,90000)+IF($AB4085="Да",5000,0),2)</f>
        <v/>
      </c>
      <c r="Z4085">
        <f>1+MOD($A4085,20)</f>
        <v/>
      </c>
      <c r="AA4085" s="8">
        <f>ROUND($Y4085*(0.08+MOD($A4085,17)/100),2)</f>
        <v/>
      </c>
      <c r="AB4085">
        <f>IF(MOD($A4085,10)&lt;7,"Да","Нет")</f>
        <v/>
      </c>
      <c r="AC4085">
        <f>$R4085&amp;" / "&amp;$S4085&amp;" / "&amp;$T4085</f>
        <v/>
      </c>
      <c r="AD4085">
        <f>1</f>
        <v/>
      </c>
      <c r="AE4085">
        <f>IF($A4085&lt;=Settings!$B$4,"до 100",IF($A4085&lt;=Settings!$B$5,"до 10 000",IF($A4085&lt;=Settings!$B$6,"до 100 000","100 000+")))</f>
        <v/>
      </c>
    </row>
    <row r="4086">
      <c r="A4086">
        <f>ROW()-1</f>
        <v/>
      </c>
      <c r="B4086">
        <f>IF($A4086&lt;=Settings!$B$4,"small_control",IF($A4086&lt;=Settings!$B$5,"medium_10k",IF($A4086&lt;=Settings!$B$6,"large_100k","extreme_1m")))</f>
        <v/>
      </c>
      <c r="C4086">
        <f>"ORD-"&amp;TEXT(QUOTIENT($A4086-1,3)+1,"0000000")</f>
        <v/>
      </c>
      <c r="D4086">
        <f>"LINE-"&amp;TEXT($A4086,"0000000")</f>
        <v/>
      </c>
      <c r="E4086" s="7">
        <f>Settings!$B$2+$A4086-1</f>
        <v/>
      </c>
      <c r="F4086" s="7">
        <f>Settings!$B$2+MOD($A4086-1,Settings!$B$7)</f>
        <v/>
      </c>
      <c r="G4086">
        <f>YEAR($F4086)</f>
        <v/>
      </c>
      <c r="H4086">
        <f>"Q"&amp;ROUNDUP(MONTH($F4086)/3,0)</f>
        <v/>
      </c>
      <c r="I4086">
        <f>MONTH($F4086)</f>
        <v/>
      </c>
      <c r="J4086">
        <f>CHOOSE(MONTH($F4086),"Январь","Февраль","Март","Апрель","Май","Июнь","Июль","Август","Сентябрь","Октябрь","Ноябрь","Декабрь")</f>
        <v/>
      </c>
      <c r="K4086">
        <f>DAY($F4086)</f>
        <v/>
      </c>
      <c r="L4086">
        <f>IF(MOD($A4086,10)&lt;7,"ФО_01_Крупный","ФО_"&amp;TEXT(MOD($A4086,8)+1,"00"))</f>
        <v/>
      </c>
      <c r="M4086">
        <f>IF($AB4086="Да","Регион_001_Крупный","Регион_"&amp;TEXT(MOD(QUOTIENT($A4086-1,20),180)+1,"000"))</f>
        <v/>
      </c>
      <c r="N4086">
        <f>IF($AB4086="Да","Город_"&amp;TEXT(MOD($A4086-1,250)+1,"0000"),"Город_"&amp;TEXT(MOD($A4086-1,3000)+1,"0000"))</f>
        <v/>
      </c>
      <c r="O4086">
        <f>IF($AB4086="Да","Холдинг_Крупный","Холдинг_"&amp;TEXT(MOD(QUOTIENT($A4086-1,10000),20)+1,"00"))</f>
        <v/>
      </c>
      <c r="P4086">
        <f>IF($AB4086="Да","Организация_Крупная","Организация_"&amp;TEXT(MOD(QUOTIENT($A4086-1,500),600)+1,"000"))</f>
        <v/>
      </c>
      <c r="Q4086">
        <f>"Отдел_"&amp;TEXT(MOD(QUOTIENT($A4086-1,50),100)+1,"000")</f>
        <v/>
      </c>
      <c r="R4086">
        <f>IF($AB4086="Да","Группа_Крупная","Группа_"&amp;TEXT(MOD(QUOTIENT($A4086-1,5000),30)+1,"00"))</f>
        <v/>
      </c>
      <c r="S4086">
        <f>IF($AB4086="Да","Категория_Крупная","Категория_"&amp;TEXT(MOD(QUOTIENT($A4086-1,500),120)+1,"000"))</f>
        <v/>
      </c>
      <c r="T4086">
        <f>IF($AB4086="Да","Подкатегория_Крупная","Подкатегория_"&amp;TEXT(MOD(QUOTIENT($A4086-1,50),300)+1,"000"))</f>
        <v/>
      </c>
      <c r="U4086">
        <f>"SKU_"&amp;TEXT($A4086,"0000000")</f>
        <v/>
      </c>
      <c r="V4086">
        <f>CHOOSE(MOD($A4086-1,4)+1,"Enterprise","SMB","Госсектор","Розница")</f>
        <v/>
      </c>
      <c r="W4086">
        <f>"Клиент_"&amp;TEXT(MOD($A4086-1,20000)+1,"00000")</f>
        <v/>
      </c>
      <c r="X4086">
        <f>CHOOSE(MOD($A4086-1,5)+1,"Портал","API","Импорт","Ручной ввод","Интеграция")</f>
        <v/>
      </c>
      <c r="Y4086" s="8">
        <f>ROUND(1000+MOD($A4086*37,90000)+IF($AB4086="Да",5000,0),2)</f>
        <v/>
      </c>
      <c r="Z4086">
        <f>1+MOD($A4086,20)</f>
        <v/>
      </c>
      <c r="AA4086" s="8">
        <f>ROUND($Y4086*(0.08+MOD($A4086,17)/100),2)</f>
        <v/>
      </c>
      <c r="AB4086">
        <f>IF(MOD($A4086,10)&lt;7,"Да","Нет")</f>
        <v/>
      </c>
      <c r="AC4086">
        <f>$R4086&amp;" / "&amp;$S4086&amp;" / "&amp;$T4086</f>
        <v/>
      </c>
      <c r="AD4086">
        <f>1</f>
        <v/>
      </c>
      <c r="AE4086">
        <f>IF($A4086&lt;=Settings!$B$4,"до 100",IF($A4086&lt;=Settings!$B$5,"до 10 000",IF($A4086&lt;=Settings!$B$6,"до 100 000","100 000+")))</f>
        <v/>
      </c>
    </row>
    <row r="4087">
      <c r="A4087">
        <f>ROW()-1</f>
        <v/>
      </c>
      <c r="B4087">
        <f>IF($A4087&lt;=Settings!$B$4,"small_control",IF($A4087&lt;=Settings!$B$5,"medium_10k",IF($A4087&lt;=Settings!$B$6,"large_100k","extreme_1m")))</f>
        <v/>
      </c>
      <c r="C4087">
        <f>"ORD-"&amp;TEXT(QUOTIENT($A4087-1,3)+1,"0000000")</f>
        <v/>
      </c>
      <c r="D4087">
        <f>"LINE-"&amp;TEXT($A4087,"0000000")</f>
        <v/>
      </c>
      <c r="E4087" s="7">
        <f>Settings!$B$2+$A4087-1</f>
        <v/>
      </c>
      <c r="F4087" s="7">
        <f>Settings!$B$2+MOD($A4087-1,Settings!$B$7)</f>
        <v/>
      </c>
      <c r="G4087">
        <f>YEAR($F4087)</f>
        <v/>
      </c>
      <c r="H4087">
        <f>"Q"&amp;ROUNDUP(MONTH($F4087)/3,0)</f>
        <v/>
      </c>
      <c r="I4087">
        <f>MONTH($F4087)</f>
        <v/>
      </c>
      <c r="J4087">
        <f>CHOOSE(MONTH($F4087),"Январь","Февраль","Март","Апрель","Май","Июнь","Июль","Август","Сентябрь","Октябрь","Ноябрь","Декабрь")</f>
        <v/>
      </c>
      <c r="K4087">
        <f>DAY($F4087)</f>
        <v/>
      </c>
      <c r="L4087">
        <f>IF(MOD($A4087,10)&lt;7,"ФО_01_Крупный","ФО_"&amp;TEXT(MOD($A4087,8)+1,"00"))</f>
        <v/>
      </c>
      <c r="M4087">
        <f>IF($AB4087="Да","Регион_001_Крупный","Регион_"&amp;TEXT(MOD(QUOTIENT($A4087-1,20),180)+1,"000"))</f>
        <v/>
      </c>
      <c r="N4087">
        <f>IF($AB4087="Да","Город_"&amp;TEXT(MOD($A4087-1,250)+1,"0000"),"Город_"&amp;TEXT(MOD($A4087-1,3000)+1,"0000"))</f>
        <v/>
      </c>
      <c r="O4087">
        <f>IF($AB4087="Да","Холдинг_Крупный","Холдинг_"&amp;TEXT(MOD(QUOTIENT($A4087-1,10000),20)+1,"00"))</f>
        <v/>
      </c>
      <c r="P4087">
        <f>IF($AB4087="Да","Организация_Крупная","Организация_"&amp;TEXT(MOD(QUOTIENT($A4087-1,500),600)+1,"000"))</f>
        <v/>
      </c>
      <c r="Q4087">
        <f>"Отдел_"&amp;TEXT(MOD(QUOTIENT($A4087-1,50),100)+1,"000")</f>
        <v/>
      </c>
      <c r="R4087">
        <f>IF($AB4087="Да","Группа_Крупная","Группа_"&amp;TEXT(MOD(QUOTIENT($A4087-1,5000),30)+1,"00"))</f>
        <v/>
      </c>
      <c r="S4087">
        <f>IF($AB4087="Да","Категория_Крупная","Категория_"&amp;TEXT(MOD(QUOTIENT($A4087-1,500),120)+1,"000"))</f>
        <v/>
      </c>
      <c r="T4087">
        <f>IF($AB4087="Да","Подкатегория_Крупная","Подкатегория_"&amp;TEXT(MOD(QUOTIENT($A4087-1,50),300)+1,"000"))</f>
        <v/>
      </c>
      <c r="U4087">
        <f>"SKU_"&amp;TEXT($A4087,"0000000")</f>
        <v/>
      </c>
      <c r="V4087">
        <f>CHOOSE(MOD($A4087-1,4)+1,"Enterprise","SMB","Госсектор","Розница")</f>
        <v/>
      </c>
      <c r="W4087">
        <f>"Клиент_"&amp;TEXT(MOD($A4087-1,20000)+1,"00000")</f>
        <v/>
      </c>
      <c r="X4087">
        <f>CHOOSE(MOD($A4087-1,5)+1,"Портал","API","Импорт","Ручной ввод","Интеграция")</f>
        <v/>
      </c>
      <c r="Y4087" s="8">
        <f>ROUND(1000+MOD($A4087*37,90000)+IF($AB4087="Да",5000,0),2)</f>
        <v/>
      </c>
      <c r="Z4087">
        <f>1+MOD($A4087,20)</f>
        <v/>
      </c>
      <c r="AA4087" s="8">
        <f>ROUND($Y4087*(0.08+MOD($A4087,17)/100),2)</f>
        <v/>
      </c>
      <c r="AB4087">
        <f>IF(MOD($A4087,10)&lt;7,"Да","Нет")</f>
        <v/>
      </c>
      <c r="AC4087">
        <f>$R4087&amp;" / "&amp;$S4087&amp;" / "&amp;$T4087</f>
        <v/>
      </c>
      <c r="AD4087">
        <f>1</f>
        <v/>
      </c>
      <c r="AE4087">
        <f>IF($A4087&lt;=Settings!$B$4,"до 100",IF($A4087&lt;=Settings!$B$5,"до 10 000",IF($A4087&lt;=Settings!$B$6,"до 100 000","100 000+")))</f>
        <v/>
      </c>
    </row>
    <row r="4088">
      <c r="A4088">
        <f>ROW()-1</f>
        <v/>
      </c>
      <c r="B4088">
        <f>IF($A4088&lt;=Settings!$B$4,"small_control",IF($A4088&lt;=Settings!$B$5,"medium_10k",IF($A4088&lt;=Settings!$B$6,"large_100k","extreme_1m")))</f>
        <v/>
      </c>
      <c r="C4088">
        <f>"ORD-"&amp;TEXT(QUOTIENT($A4088-1,3)+1,"0000000")</f>
        <v/>
      </c>
      <c r="D4088">
        <f>"LINE-"&amp;TEXT($A4088,"0000000")</f>
        <v/>
      </c>
      <c r="E4088" s="7">
        <f>Settings!$B$2+$A4088-1</f>
        <v/>
      </c>
      <c r="F4088" s="7">
        <f>Settings!$B$2+MOD($A4088-1,Settings!$B$7)</f>
        <v/>
      </c>
      <c r="G4088">
        <f>YEAR($F4088)</f>
        <v/>
      </c>
      <c r="H4088">
        <f>"Q"&amp;ROUNDUP(MONTH($F4088)/3,0)</f>
        <v/>
      </c>
      <c r="I4088">
        <f>MONTH($F4088)</f>
        <v/>
      </c>
      <c r="J4088">
        <f>CHOOSE(MONTH($F4088),"Январь","Февраль","Март","Апрель","Май","Июнь","Июль","Август","Сентябрь","Октябрь","Ноябрь","Декабрь")</f>
        <v/>
      </c>
      <c r="K4088">
        <f>DAY($F4088)</f>
        <v/>
      </c>
      <c r="L4088">
        <f>IF(MOD($A4088,10)&lt;7,"ФО_01_Крупный","ФО_"&amp;TEXT(MOD($A4088,8)+1,"00"))</f>
        <v/>
      </c>
      <c r="M4088">
        <f>IF($AB4088="Да","Регион_001_Крупный","Регион_"&amp;TEXT(MOD(QUOTIENT($A4088-1,20),180)+1,"000"))</f>
        <v/>
      </c>
      <c r="N4088">
        <f>IF($AB4088="Да","Город_"&amp;TEXT(MOD($A4088-1,250)+1,"0000"),"Город_"&amp;TEXT(MOD($A4088-1,3000)+1,"0000"))</f>
        <v/>
      </c>
      <c r="O4088">
        <f>IF($AB4088="Да","Холдинг_Крупный","Холдинг_"&amp;TEXT(MOD(QUOTIENT($A4088-1,10000),20)+1,"00"))</f>
        <v/>
      </c>
      <c r="P4088">
        <f>IF($AB4088="Да","Организация_Крупная","Организация_"&amp;TEXT(MOD(QUOTIENT($A4088-1,500),600)+1,"000"))</f>
        <v/>
      </c>
      <c r="Q4088">
        <f>"Отдел_"&amp;TEXT(MOD(QUOTIENT($A4088-1,50),100)+1,"000")</f>
        <v/>
      </c>
      <c r="R4088">
        <f>IF($AB4088="Да","Группа_Крупная","Группа_"&amp;TEXT(MOD(QUOTIENT($A4088-1,5000),30)+1,"00"))</f>
        <v/>
      </c>
      <c r="S4088">
        <f>IF($AB4088="Да","Категория_Крупная","Категория_"&amp;TEXT(MOD(QUOTIENT($A4088-1,500),120)+1,"000"))</f>
        <v/>
      </c>
      <c r="T4088">
        <f>IF($AB4088="Да","Подкатегория_Крупная","Подкатегория_"&amp;TEXT(MOD(QUOTIENT($A4088-1,50),300)+1,"000"))</f>
        <v/>
      </c>
      <c r="U4088">
        <f>"SKU_"&amp;TEXT($A4088,"0000000")</f>
        <v/>
      </c>
      <c r="V4088">
        <f>CHOOSE(MOD($A4088-1,4)+1,"Enterprise","SMB","Госсектор","Розница")</f>
        <v/>
      </c>
      <c r="W4088">
        <f>"Клиент_"&amp;TEXT(MOD($A4088-1,20000)+1,"00000")</f>
        <v/>
      </c>
      <c r="X4088">
        <f>CHOOSE(MOD($A4088-1,5)+1,"Портал","API","Импорт","Ручной ввод","Интеграция")</f>
        <v/>
      </c>
      <c r="Y4088" s="8">
        <f>ROUND(1000+MOD($A4088*37,90000)+IF($AB4088="Да",5000,0),2)</f>
        <v/>
      </c>
      <c r="Z4088">
        <f>1+MOD($A4088,20)</f>
        <v/>
      </c>
      <c r="AA4088" s="8">
        <f>ROUND($Y4088*(0.08+MOD($A4088,17)/100),2)</f>
        <v/>
      </c>
      <c r="AB4088">
        <f>IF(MOD($A4088,10)&lt;7,"Да","Нет")</f>
        <v/>
      </c>
      <c r="AC4088">
        <f>$R4088&amp;" / "&amp;$S4088&amp;" / "&amp;$T4088</f>
        <v/>
      </c>
      <c r="AD4088">
        <f>1</f>
        <v/>
      </c>
      <c r="AE4088">
        <f>IF($A4088&lt;=Settings!$B$4,"до 100",IF($A4088&lt;=Settings!$B$5,"до 10 000",IF($A4088&lt;=Settings!$B$6,"до 100 000","100 000+")))</f>
        <v/>
      </c>
    </row>
    <row r="4089">
      <c r="A4089">
        <f>ROW()-1</f>
        <v/>
      </c>
      <c r="B4089">
        <f>IF($A4089&lt;=Settings!$B$4,"small_control",IF($A4089&lt;=Settings!$B$5,"medium_10k",IF($A4089&lt;=Settings!$B$6,"large_100k","extreme_1m")))</f>
        <v/>
      </c>
      <c r="C4089">
        <f>"ORD-"&amp;TEXT(QUOTIENT($A4089-1,3)+1,"0000000")</f>
        <v/>
      </c>
      <c r="D4089">
        <f>"LINE-"&amp;TEXT($A4089,"0000000")</f>
        <v/>
      </c>
      <c r="E4089" s="7">
        <f>Settings!$B$2+$A4089-1</f>
        <v/>
      </c>
      <c r="F4089" s="7">
        <f>Settings!$B$2+MOD($A4089-1,Settings!$B$7)</f>
        <v/>
      </c>
      <c r="G4089">
        <f>YEAR($F4089)</f>
        <v/>
      </c>
      <c r="H4089">
        <f>"Q"&amp;ROUNDUP(MONTH($F4089)/3,0)</f>
        <v/>
      </c>
      <c r="I4089">
        <f>MONTH($F4089)</f>
        <v/>
      </c>
      <c r="J4089">
        <f>CHOOSE(MONTH($F4089),"Январь","Февраль","Март","Апрель","Май","Июнь","Июль","Август","Сентябрь","Октябрь","Ноябрь","Декабрь")</f>
        <v/>
      </c>
      <c r="K4089">
        <f>DAY($F4089)</f>
        <v/>
      </c>
      <c r="L4089">
        <f>IF(MOD($A4089,10)&lt;7,"ФО_01_Крупный","ФО_"&amp;TEXT(MOD($A4089,8)+1,"00"))</f>
        <v/>
      </c>
      <c r="M4089">
        <f>IF($AB4089="Да","Регион_001_Крупный","Регион_"&amp;TEXT(MOD(QUOTIENT($A4089-1,20),180)+1,"000"))</f>
        <v/>
      </c>
      <c r="N4089">
        <f>IF($AB4089="Да","Город_"&amp;TEXT(MOD($A4089-1,250)+1,"0000"),"Город_"&amp;TEXT(MOD($A4089-1,3000)+1,"0000"))</f>
        <v/>
      </c>
      <c r="O4089">
        <f>IF($AB4089="Да","Холдинг_Крупный","Холдинг_"&amp;TEXT(MOD(QUOTIENT($A4089-1,10000),20)+1,"00"))</f>
        <v/>
      </c>
      <c r="P4089">
        <f>IF($AB4089="Да","Организация_Крупная","Организация_"&amp;TEXT(MOD(QUOTIENT($A4089-1,500),600)+1,"000"))</f>
        <v/>
      </c>
      <c r="Q4089">
        <f>"Отдел_"&amp;TEXT(MOD(QUOTIENT($A4089-1,50),100)+1,"000")</f>
        <v/>
      </c>
      <c r="R4089">
        <f>IF($AB4089="Да","Группа_Крупная","Группа_"&amp;TEXT(MOD(QUOTIENT($A4089-1,5000),30)+1,"00"))</f>
        <v/>
      </c>
      <c r="S4089">
        <f>IF($AB4089="Да","Категория_Крупная","Категория_"&amp;TEXT(MOD(QUOTIENT($A4089-1,500),120)+1,"000"))</f>
        <v/>
      </c>
      <c r="T4089">
        <f>IF($AB4089="Да","Подкатегория_Крупная","Подкатегория_"&amp;TEXT(MOD(QUOTIENT($A4089-1,50),300)+1,"000"))</f>
        <v/>
      </c>
      <c r="U4089">
        <f>"SKU_"&amp;TEXT($A4089,"0000000")</f>
        <v/>
      </c>
      <c r="V4089">
        <f>CHOOSE(MOD($A4089-1,4)+1,"Enterprise","SMB","Госсектор","Розница")</f>
        <v/>
      </c>
      <c r="W4089">
        <f>"Клиент_"&amp;TEXT(MOD($A4089-1,20000)+1,"00000")</f>
        <v/>
      </c>
      <c r="X4089">
        <f>CHOOSE(MOD($A4089-1,5)+1,"Портал","API","Импорт","Ручной ввод","Интеграция")</f>
        <v/>
      </c>
      <c r="Y4089" s="8">
        <f>ROUND(1000+MOD($A4089*37,90000)+IF($AB4089="Да",5000,0),2)</f>
        <v/>
      </c>
      <c r="Z4089">
        <f>1+MOD($A4089,20)</f>
        <v/>
      </c>
      <c r="AA4089" s="8">
        <f>ROUND($Y4089*(0.08+MOD($A4089,17)/100),2)</f>
        <v/>
      </c>
      <c r="AB4089">
        <f>IF(MOD($A4089,10)&lt;7,"Да","Нет")</f>
        <v/>
      </c>
      <c r="AC4089">
        <f>$R4089&amp;" / "&amp;$S4089&amp;" / "&amp;$T4089</f>
        <v/>
      </c>
      <c r="AD4089">
        <f>1</f>
        <v/>
      </c>
      <c r="AE4089">
        <f>IF($A4089&lt;=Settings!$B$4,"до 100",IF($A4089&lt;=Settings!$B$5,"до 10 000",IF($A4089&lt;=Settings!$B$6,"до 100 000","100 000+")))</f>
        <v/>
      </c>
    </row>
    <row r="4090">
      <c r="A4090">
        <f>ROW()-1</f>
        <v/>
      </c>
      <c r="B4090">
        <f>IF($A4090&lt;=Settings!$B$4,"small_control",IF($A4090&lt;=Settings!$B$5,"medium_10k",IF($A4090&lt;=Settings!$B$6,"large_100k","extreme_1m")))</f>
        <v/>
      </c>
      <c r="C4090">
        <f>"ORD-"&amp;TEXT(QUOTIENT($A4090-1,3)+1,"0000000")</f>
        <v/>
      </c>
      <c r="D4090">
        <f>"LINE-"&amp;TEXT($A4090,"0000000")</f>
        <v/>
      </c>
      <c r="E4090" s="7">
        <f>Settings!$B$2+$A4090-1</f>
        <v/>
      </c>
      <c r="F4090" s="7">
        <f>Settings!$B$2+MOD($A4090-1,Settings!$B$7)</f>
        <v/>
      </c>
      <c r="G4090">
        <f>YEAR($F4090)</f>
        <v/>
      </c>
      <c r="H4090">
        <f>"Q"&amp;ROUNDUP(MONTH($F4090)/3,0)</f>
        <v/>
      </c>
      <c r="I4090">
        <f>MONTH($F4090)</f>
        <v/>
      </c>
      <c r="J4090">
        <f>CHOOSE(MONTH($F4090),"Январь","Февраль","Март","Апрель","Май","Июнь","Июль","Август","Сентябрь","Октябрь","Ноябрь","Декабрь")</f>
        <v/>
      </c>
      <c r="K4090">
        <f>DAY($F4090)</f>
        <v/>
      </c>
      <c r="L4090">
        <f>IF(MOD($A4090,10)&lt;7,"ФО_01_Крупный","ФО_"&amp;TEXT(MOD($A4090,8)+1,"00"))</f>
        <v/>
      </c>
      <c r="M4090">
        <f>IF($AB4090="Да","Регион_001_Крупный","Регион_"&amp;TEXT(MOD(QUOTIENT($A4090-1,20),180)+1,"000"))</f>
        <v/>
      </c>
      <c r="N4090">
        <f>IF($AB4090="Да","Город_"&amp;TEXT(MOD($A4090-1,250)+1,"0000"),"Город_"&amp;TEXT(MOD($A4090-1,3000)+1,"0000"))</f>
        <v/>
      </c>
      <c r="O4090">
        <f>IF($AB4090="Да","Холдинг_Крупный","Холдинг_"&amp;TEXT(MOD(QUOTIENT($A4090-1,10000),20)+1,"00"))</f>
        <v/>
      </c>
      <c r="P4090">
        <f>IF($AB4090="Да","Организация_Крупная","Организация_"&amp;TEXT(MOD(QUOTIENT($A4090-1,500),600)+1,"000"))</f>
        <v/>
      </c>
      <c r="Q4090">
        <f>"Отдел_"&amp;TEXT(MOD(QUOTIENT($A4090-1,50),100)+1,"000")</f>
        <v/>
      </c>
      <c r="R4090">
        <f>IF($AB4090="Да","Группа_Крупная","Группа_"&amp;TEXT(MOD(QUOTIENT($A4090-1,5000),30)+1,"00"))</f>
        <v/>
      </c>
      <c r="S4090">
        <f>IF($AB4090="Да","Категория_Крупная","Категория_"&amp;TEXT(MOD(QUOTIENT($A4090-1,500),120)+1,"000"))</f>
        <v/>
      </c>
      <c r="T4090">
        <f>IF($AB4090="Да","Подкатегория_Крупная","Подкатегория_"&amp;TEXT(MOD(QUOTIENT($A4090-1,50),300)+1,"000"))</f>
        <v/>
      </c>
      <c r="U4090">
        <f>"SKU_"&amp;TEXT($A4090,"0000000")</f>
        <v/>
      </c>
      <c r="V4090">
        <f>CHOOSE(MOD($A4090-1,4)+1,"Enterprise","SMB","Госсектор","Розница")</f>
        <v/>
      </c>
      <c r="W4090">
        <f>"Клиент_"&amp;TEXT(MOD($A4090-1,20000)+1,"00000")</f>
        <v/>
      </c>
      <c r="X4090">
        <f>CHOOSE(MOD($A4090-1,5)+1,"Портал","API","Импорт","Ручной ввод","Интеграция")</f>
        <v/>
      </c>
      <c r="Y4090" s="8">
        <f>ROUND(1000+MOD($A4090*37,90000)+IF($AB4090="Да",5000,0),2)</f>
        <v/>
      </c>
      <c r="Z4090">
        <f>1+MOD($A4090,20)</f>
        <v/>
      </c>
      <c r="AA4090" s="8">
        <f>ROUND($Y4090*(0.08+MOD($A4090,17)/100),2)</f>
        <v/>
      </c>
      <c r="AB4090">
        <f>IF(MOD($A4090,10)&lt;7,"Да","Нет")</f>
        <v/>
      </c>
      <c r="AC4090">
        <f>$R4090&amp;" / "&amp;$S4090&amp;" / "&amp;$T4090</f>
        <v/>
      </c>
      <c r="AD4090">
        <f>1</f>
        <v/>
      </c>
      <c r="AE4090">
        <f>IF($A4090&lt;=Settings!$B$4,"до 100",IF($A4090&lt;=Settings!$B$5,"до 10 000",IF($A4090&lt;=Settings!$B$6,"до 100 000","100 000+")))</f>
        <v/>
      </c>
    </row>
    <row r="4091">
      <c r="A4091">
        <f>ROW()-1</f>
        <v/>
      </c>
      <c r="B4091">
        <f>IF($A4091&lt;=Settings!$B$4,"small_control",IF($A4091&lt;=Settings!$B$5,"medium_10k",IF($A4091&lt;=Settings!$B$6,"large_100k","extreme_1m")))</f>
        <v/>
      </c>
      <c r="C4091">
        <f>"ORD-"&amp;TEXT(QUOTIENT($A4091-1,3)+1,"0000000")</f>
        <v/>
      </c>
      <c r="D4091">
        <f>"LINE-"&amp;TEXT($A4091,"0000000")</f>
        <v/>
      </c>
      <c r="E4091" s="7">
        <f>Settings!$B$2+$A4091-1</f>
        <v/>
      </c>
      <c r="F4091" s="7">
        <f>Settings!$B$2+MOD($A4091-1,Settings!$B$7)</f>
        <v/>
      </c>
      <c r="G4091">
        <f>YEAR($F4091)</f>
        <v/>
      </c>
      <c r="H4091">
        <f>"Q"&amp;ROUNDUP(MONTH($F4091)/3,0)</f>
        <v/>
      </c>
      <c r="I4091">
        <f>MONTH($F4091)</f>
        <v/>
      </c>
      <c r="J4091">
        <f>CHOOSE(MONTH($F4091),"Январь","Февраль","Март","Апрель","Май","Июнь","Июль","Август","Сентябрь","Октябрь","Ноябрь","Декабрь")</f>
        <v/>
      </c>
      <c r="K4091">
        <f>DAY($F4091)</f>
        <v/>
      </c>
      <c r="L4091">
        <f>IF(MOD($A4091,10)&lt;7,"ФО_01_Крупный","ФО_"&amp;TEXT(MOD($A4091,8)+1,"00"))</f>
        <v/>
      </c>
      <c r="M4091">
        <f>IF($AB4091="Да","Регион_001_Крупный","Регион_"&amp;TEXT(MOD(QUOTIENT($A4091-1,20),180)+1,"000"))</f>
        <v/>
      </c>
      <c r="N4091">
        <f>IF($AB4091="Да","Город_"&amp;TEXT(MOD($A4091-1,250)+1,"0000"),"Город_"&amp;TEXT(MOD($A4091-1,3000)+1,"0000"))</f>
        <v/>
      </c>
      <c r="O4091">
        <f>IF($AB4091="Да","Холдинг_Крупный","Холдинг_"&amp;TEXT(MOD(QUOTIENT($A4091-1,10000),20)+1,"00"))</f>
        <v/>
      </c>
      <c r="P4091">
        <f>IF($AB4091="Да","Организация_Крупная","Организация_"&amp;TEXT(MOD(QUOTIENT($A4091-1,500),600)+1,"000"))</f>
        <v/>
      </c>
      <c r="Q4091">
        <f>"Отдел_"&amp;TEXT(MOD(QUOTIENT($A4091-1,50),100)+1,"000")</f>
        <v/>
      </c>
      <c r="R4091">
        <f>IF($AB4091="Да","Группа_Крупная","Группа_"&amp;TEXT(MOD(QUOTIENT($A4091-1,5000),30)+1,"00"))</f>
        <v/>
      </c>
      <c r="S4091">
        <f>IF($AB4091="Да","Категория_Крупная","Категория_"&amp;TEXT(MOD(QUOTIENT($A4091-1,500),120)+1,"000"))</f>
        <v/>
      </c>
      <c r="T4091">
        <f>IF($AB4091="Да","Подкатегория_Крупная","Подкатегория_"&amp;TEXT(MOD(QUOTIENT($A4091-1,50),300)+1,"000"))</f>
        <v/>
      </c>
      <c r="U4091">
        <f>"SKU_"&amp;TEXT($A4091,"0000000")</f>
        <v/>
      </c>
      <c r="V4091">
        <f>CHOOSE(MOD($A4091-1,4)+1,"Enterprise","SMB","Госсектор","Розница")</f>
        <v/>
      </c>
      <c r="W4091">
        <f>"Клиент_"&amp;TEXT(MOD($A4091-1,20000)+1,"00000")</f>
        <v/>
      </c>
      <c r="X4091">
        <f>CHOOSE(MOD($A4091-1,5)+1,"Портал","API","Импорт","Ручной ввод","Интеграция")</f>
        <v/>
      </c>
      <c r="Y4091" s="8">
        <f>ROUND(1000+MOD($A4091*37,90000)+IF($AB4091="Да",5000,0),2)</f>
        <v/>
      </c>
      <c r="Z4091">
        <f>1+MOD($A4091,20)</f>
        <v/>
      </c>
      <c r="AA4091" s="8">
        <f>ROUND($Y4091*(0.08+MOD($A4091,17)/100),2)</f>
        <v/>
      </c>
      <c r="AB4091">
        <f>IF(MOD($A4091,10)&lt;7,"Да","Нет")</f>
        <v/>
      </c>
      <c r="AC4091">
        <f>$R4091&amp;" / "&amp;$S4091&amp;" / "&amp;$T4091</f>
        <v/>
      </c>
      <c r="AD4091">
        <f>1</f>
        <v/>
      </c>
      <c r="AE4091">
        <f>IF($A4091&lt;=Settings!$B$4,"до 100",IF($A4091&lt;=Settings!$B$5,"до 10 000",IF($A4091&lt;=Settings!$B$6,"до 100 000","100 000+")))</f>
        <v/>
      </c>
    </row>
    <row r="4092">
      <c r="A4092">
        <f>ROW()-1</f>
        <v/>
      </c>
      <c r="B4092">
        <f>IF($A4092&lt;=Settings!$B$4,"small_control",IF($A4092&lt;=Settings!$B$5,"medium_10k",IF($A4092&lt;=Settings!$B$6,"large_100k","extreme_1m")))</f>
        <v/>
      </c>
      <c r="C4092">
        <f>"ORD-"&amp;TEXT(QUOTIENT($A4092-1,3)+1,"0000000")</f>
        <v/>
      </c>
      <c r="D4092">
        <f>"LINE-"&amp;TEXT($A4092,"0000000")</f>
        <v/>
      </c>
      <c r="E4092" s="7">
        <f>Settings!$B$2+$A4092-1</f>
        <v/>
      </c>
      <c r="F4092" s="7">
        <f>Settings!$B$2+MOD($A4092-1,Settings!$B$7)</f>
        <v/>
      </c>
      <c r="G4092">
        <f>YEAR($F4092)</f>
        <v/>
      </c>
      <c r="H4092">
        <f>"Q"&amp;ROUNDUP(MONTH($F4092)/3,0)</f>
        <v/>
      </c>
      <c r="I4092">
        <f>MONTH($F4092)</f>
        <v/>
      </c>
      <c r="J4092">
        <f>CHOOSE(MONTH($F4092),"Январь","Февраль","Март","Апрель","Май","Июнь","Июль","Август","Сентябрь","Октябрь","Ноябрь","Декабрь")</f>
        <v/>
      </c>
      <c r="K4092">
        <f>DAY($F4092)</f>
        <v/>
      </c>
      <c r="L4092">
        <f>IF(MOD($A4092,10)&lt;7,"ФО_01_Крупный","ФО_"&amp;TEXT(MOD($A4092,8)+1,"00"))</f>
        <v/>
      </c>
      <c r="M4092">
        <f>IF($AB4092="Да","Регион_001_Крупный","Регион_"&amp;TEXT(MOD(QUOTIENT($A4092-1,20),180)+1,"000"))</f>
        <v/>
      </c>
      <c r="N4092">
        <f>IF($AB4092="Да","Город_"&amp;TEXT(MOD($A4092-1,250)+1,"0000"),"Город_"&amp;TEXT(MOD($A4092-1,3000)+1,"0000"))</f>
        <v/>
      </c>
      <c r="O4092">
        <f>IF($AB4092="Да","Холдинг_Крупный","Холдинг_"&amp;TEXT(MOD(QUOTIENT($A4092-1,10000),20)+1,"00"))</f>
        <v/>
      </c>
      <c r="P4092">
        <f>IF($AB4092="Да","Организация_Крупная","Организация_"&amp;TEXT(MOD(QUOTIENT($A4092-1,500),600)+1,"000"))</f>
        <v/>
      </c>
      <c r="Q4092">
        <f>"Отдел_"&amp;TEXT(MOD(QUOTIENT($A4092-1,50),100)+1,"000")</f>
        <v/>
      </c>
      <c r="R4092">
        <f>IF($AB4092="Да","Группа_Крупная","Группа_"&amp;TEXT(MOD(QUOTIENT($A4092-1,5000),30)+1,"00"))</f>
        <v/>
      </c>
      <c r="S4092">
        <f>IF($AB4092="Да","Категория_Крупная","Категория_"&amp;TEXT(MOD(QUOTIENT($A4092-1,500),120)+1,"000"))</f>
        <v/>
      </c>
      <c r="T4092">
        <f>IF($AB4092="Да","Подкатегория_Крупная","Подкатегория_"&amp;TEXT(MOD(QUOTIENT($A4092-1,50),300)+1,"000"))</f>
        <v/>
      </c>
      <c r="U4092">
        <f>"SKU_"&amp;TEXT($A4092,"0000000")</f>
        <v/>
      </c>
      <c r="V4092">
        <f>CHOOSE(MOD($A4092-1,4)+1,"Enterprise","SMB","Госсектор","Розница")</f>
        <v/>
      </c>
      <c r="W4092">
        <f>"Клиент_"&amp;TEXT(MOD($A4092-1,20000)+1,"00000")</f>
        <v/>
      </c>
      <c r="X4092">
        <f>CHOOSE(MOD($A4092-1,5)+1,"Портал","API","Импорт","Ручной ввод","Интеграция")</f>
        <v/>
      </c>
      <c r="Y4092" s="8">
        <f>ROUND(1000+MOD($A4092*37,90000)+IF($AB4092="Да",5000,0),2)</f>
        <v/>
      </c>
      <c r="Z4092">
        <f>1+MOD($A4092,20)</f>
        <v/>
      </c>
      <c r="AA4092" s="8">
        <f>ROUND($Y4092*(0.08+MOD($A4092,17)/100),2)</f>
        <v/>
      </c>
      <c r="AB4092">
        <f>IF(MOD($A4092,10)&lt;7,"Да","Нет")</f>
        <v/>
      </c>
      <c r="AC4092">
        <f>$R4092&amp;" / "&amp;$S4092&amp;" / "&amp;$T4092</f>
        <v/>
      </c>
      <c r="AD4092">
        <f>1</f>
        <v/>
      </c>
      <c r="AE4092">
        <f>IF($A4092&lt;=Settings!$B$4,"до 100",IF($A4092&lt;=Settings!$B$5,"до 10 000",IF($A4092&lt;=Settings!$B$6,"до 100 000","100 000+")))</f>
        <v/>
      </c>
    </row>
    <row r="4093">
      <c r="A4093">
        <f>ROW()-1</f>
        <v/>
      </c>
      <c r="B4093">
        <f>IF($A4093&lt;=Settings!$B$4,"small_control",IF($A4093&lt;=Settings!$B$5,"medium_10k",IF($A4093&lt;=Settings!$B$6,"large_100k","extreme_1m")))</f>
        <v/>
      </c>
      <c r="C4093">
        <f>"ORD-"&amp;TEXT(QUOTIENT($A4093-1,3)+1,"0000000")</f>
        <v/>
      </c>
      <c r="D4093">
        <f>"LINE-"&amp;TEXT($A4093,"0000000")</f>
        <v/>
      </c>
      <c r="E4093" s="7">
        <f>Settings!$B$2+$A4093-1</f>
        <v/>
      </c>
      <c r="F4093" s="7">
        <f>Settings!$B$2+MOD($A4093-1,Settings!$B$7)</f>
        <v/>
      </c>
      <c r="G4093">
        <f>YEAR($F4093)</f>
        <v/>
      </c>
      <c r="H4093">
        <f>"Q"&amp;ROUNDUP(MONTH($F4093)/3,0)</f>
        <v/>
      </c>
      <c r="I4093">
        <f>MONTH($F4093)</f>
        <v/>
      </c>
      <c r="J4093">
        <f>CHOOSE(MONTH($F4093),"Январь","Февраль","Март","Апрель","Май","Июнь","Июль","Август","Сентябрь","Октябрь","Ноябрь","Декабрь")</f>
        <v/>
      </c>
      <c r="K4093">
        <f>DAY($F4093)</f>
        <v/>
      </c>
      <c r="L4093">
        <f>IF(MOD($A4093,10)&lt;7,"ФО_01_Крупный","ФО_"&amp;TEXT(MOD($A4093,8)+1,"00"))</f>
        <v/>
      </c>
      <c r="M4093">
        <f>IF($AB4093="Да","Регион_001_Крупный","Регион_"&amp;TEXT(MOD(QUOTIENT($A4093-1,20),180)+1,"000"))</f>
        <v/>
      </c>
      <c r="N4093">
        <f>IF($AB4093="Да","Город_"&amp;TEXT(MOD($A4093-1,250)+1,"0000"),"Город_"&amp;TEXT(MOD($A4093-1,3000)+1,"0000"))</f>
        <v/>
      </c>
      <c r="O4093">
        <f>IF($AB4093="Да","Холдинг_Крупный","Холдинг_"&amp;TEXT(MOD(QUOTIENT($A4093-1,10000),20)+1,"00"))</f>
        <v/>
      </c>
      <c r="P4093">
        <f>IF($AB4093="Да","Организация_Крупная","Организация_"&amp;TEXT(MOD(QUOTIENT($A4093-1,500),600)+1,"000"))</f>
        <v/>
      </c>
      <c r="Q4093">
        <f>"Отдел_"&amp;TEXT(MOD(QUOTIENT($A4093-1,50),100)+1,"000")</f>
        <v/>
      </c>
      <c r="R4093">
        <f>IF($AB4093="Да","Группа_Крупная","Группа_"&amp;TEXT(MOD(QUOTIENT($A4093-1,5000),30)+1,"00"))</f>
        <v/>
      </c>
      <c r="S4093">
        <f>IF($AB4093="Да","Категория_Крупная","Категория_"&amp;TEXT(MOD(QUOTIENT($A4093-1,500),120)+1,"000"))</f>
        <v/>
      </c>
      <c r="T4093">
        <f>IF($AB4093="Да","Подкатегория_Крупная","Подкатегория_"&amp;TEXT(MOD(QUOTIENT($A4093-1,50),300)+1,"000"))</f>
        <v/>
      </c>
      <c r="U4093">
        <f>"SKU_"&amp;TEXT($A4093,"0000000")</f>
        <v/>
      </c>
      <c r="V4093">
        <f>CHOOSE(MOD($A4093-1,4)+1,"Enterprise","SMB","Госсектор","Розница")</f>
        <v/>
      </c>
      <c r="W4093">
        <f>"Клиент_"&amp;TEXT(MOD($A4093-1,20000)+1,"00000")</f>
        <v/>
      </c>
      <c r="X4093">
        <f>CHOOSE(MOD($A4093-1,5)+1,"Портал","API","Импорт","Ручной ввод","Интеграция")</f>
        <v/>
      </c>
      <c r="Y4093" s="8">
        <f>ROUND(1000+MOD($A4093*37,90000)+IF($AB4093="Да",5000,0),2)</f>
        <v/>
      </c>
      <c r="Z4093">
        <f>1+MOD($A4093,20)</f>
        <v/>
      </c>
      <c r="AA4093" s="8">
        <f>ROUND($Y4093*(0.08+MOD($A4093,17)/100),2)</f>
        <v/>
      </c>
      <c r="AB4093">
        <f>IF(MOD($A4093,10)&lt;7,"Да","Нет")</f>
        <v/>
      </c>
      <c r="AC4093">
        <f>$R4093&amp;" / "&amp;$S4093&amp;" / "&amp;$T4093</f>
        <v/>
      </c>
      <c r="AD4093">
        <f>1</f>
        <v/>
      </c>
      <c r="AE4093">
        <f>IF($A4093&lt;=Settings!$B$4,"до 100",IF($A4093&lt;=Settings!$B$5,"до 10 000",IF($A4093&lt;=Settings!$B$6,"до 100 000","100 000+")))</f>
        <v/>
      </c>
    </row>
    <row r="4094">
      <c r="A4094">
        <f>ROW()-1</f>
        <v/>
      </c>
      <c r="B4094">
        <f>IF($A4094&lt;=Settings!$B$4,"small_control",IF($A4094&lt;=Settings!$B$5,"medium_10k",IF($A4094&lt;=Settings!$B$6,"large_100k","extreme_1m")))</f>
        <v/>
      </c>
      <c r="C4094">
        <f>"ORD-"&amp;TEXT(QUOTIENT($A4094-1,3)+1,"0000000")</f>
        <v/>
      </c>
      <c r="D4094">
        <f>"LINE-"&amp;TEXT($A4094,"0000000")</f>
        <v/>
      </c>
      <c r="E4094" s="7">
        <f>Settings!$B$2+$A4094-1</f>
        <v/>
      </c>
      <c r="F4094" s="7">
        <f>Settings!$B$2+MOD($A4094-1,Settings!$B$7)</f>
        <v/>
      </c>
      <c r="G4094">
        <f>YEAR($F4094)</f>
        <v/>
      </c>
      <c r="H4094">
        <f>"Q"&amp;ROUNDUP(MONTH($F4094)/3,0)</f>
        <v/>
      </c>
      <c r="I4094">
        <f>MONTH($F4094)</f>
        <v/>
      </c>
      <c r="J4094">
        <f>CHOOSE(MONTH($F4094),"Январь","Февраль","Март","Апрель","Май","Июнь","Июль","Август","Сентябрь","Октябрь","Ноябрь","Декабрь")</f>
        <v/>
      </c>
      <c r="K4094">
        <f>DAY($F4094)</f>
        <v/>
      </c>
      <c r="L4094">
        <f>IF(MOD($A4094,10)&lt;7,"ФО_01_Крупный","ФО_"&amp;TEXT(MOD($A4094,8)+1,"00"))</f>
        <v/>
      </c>
      <c r="M4094">
        <f>IF($AB4094="Да","Регион_001_Крупный","Регион_"&amp;TEXT(MOD(QUOTIENT($A4094-1,20),180)+1,"000"))</f>
        <v/>
      </c>
      <c r="N4094">
        <f>IF($AB4094="Да","Город_"&amp;TEXT(MOD($A4094-1,250)+1,"0000"),"Город_"&amp;TEXT(MOD($A4094-1,3000)+1,"0000"))</f>
        <v/>
      </c>
      <c r="O4094">
        <f>IF($AB4094="Да","Холдинг_Крупный","Холдинг_"&amp;TEXT(MOD(QUOTIENT($A4094-1,10000),20)+1,"00"))</f>
        <v/>
      </c>
      <c r="P4094">
        <f>IF($AB4094="Да","Организация_Крупная","Организация_"&amp;TEXT(MOD(QUOTIENT($A4094-1,500),600)+1,"000"))</f>
        <v/>
      </c>
      <c r="Q4094">
        <f>"Отдел_"&amp;TEXT(MOD(QUOTIENT($A4094-1,50),100)+1,"000")</f>
        <v/>
      </c>
      <c r="R4094">
        <f>IF($AB4094="Да","Группа_Крупная","Группа_"&amp;TEXT(MOD(QUOTIENT($A4094-1,5000),30)+1,"00"))</f>
        <v/>
      </c>
      <c r="S4094">
        <f>IF($AB4094="Да","Категория_Крупная","Категория_"&amp;TEXT(MOD(QUOTIENT($A4094-1,500),120)+1,"000"))</f>
        <v/>
      </c>
      <c r="T4094">
        <f>IF($AB4094="Да","Подкатегория_Крупная","Подкатегория_"&amp;TEXT(MOD(QUOTIENT($A4094-1,50),300)+1,"000"))</f>
        <v/>
      </c>
      <c r="U4094">
        <f>"SKU_"&amp;TEXT($A4094,"0000000")</f>
        <v/>
      </c>
      <c r="V4094">
        <f>CHOOSE(MOD($A4094-1,4)+1,"Enterprise","SMB","Госсектор","Розница")</f>
        <v/>
      </c>
      <c r="W4094">
        <f>"Клиент_"&amp;TEXT(MOD($A4094-1,20000)+1,"00000")</f>
        <v/>
      </c>
      <c r="X4094">
        <f>CHOOSE(MOD($A4094-1,5)+1,"Портал","API","Импорт","Ручной ввод","Интеграция")</f>
        <v/>
      </c>
      <c r="Y4094" s="8">
        <f>ROUND(1000+MOD($A4094*37,90000)+IF($AB4094="Да",5000,0),2)</f>
        <v/>
      </c>
      <c r="Z4094">
        <f>1+MOD($A4094,20)</f>
        <v/>
      </c>
      <c r="AA4094" s="8">
        <f>ROUND($Y4094*(0.08+MOD($A4094,17)/100),2)</f>
        <v/>
      </c>
      <c r="AB4094">
        <f>IF(MOD($A4094,10)&lt;7,"Да","Нет")</f>
        <v/>
      </c>
      <c r="AC4094">
        <f>$R4094&amp;" / "&amp;$S4094&amp;" / "&amp;$T4094</f>
        <v/>
      </c>
      <c r="AD4094">
        <f>1</f>
        <v/>
      </c>
      <c r="AE4094">
        <f>IF($A4094&lt;=Settings!$B$4,"до 100",IF($A4094&lt;=Settings!$B$5,"до 10 000",IF($A4094&lt;=Settings!$B$6,"до 100 000","100 000+")))</f>
        <v/>
      </c>
    </row>
    <row r="4095">
      <c r="A4095">
        <f>ROW()-1</f>
        <v/>
      </c>
      <c r="B4095">
        <f>IF($A4095&lt;=Settings!$B$4,"small_control",IF($A4095&lt;=Settings!$B$5,"medium_10k",IF($A4095&lt;=Settings!$B$6,"large_100k","extreme_1m")))</f>
        <v/>
      </c>
      <c r="C4095">
        <f>"ORD-"&amp;TEXT(QUOTIENT($A4095-1,3)+1,"0000000")</f>
        <v/>
      </c>
      <c r="D4095">
        <f>"LINE-"&amp;TEXT($A4095,"0000000")</f>
        <v/>
      </c>
      <c r="E4095" s="7">
        <f>Settings!$B$2+$A4095-1</f>
        <v/>
      </c>
      <c r="F4095" s="7">
        <f>Settings!$B$2+MOD($A4095-1,Settings!$B$7)</f>
        <v/>
      </c>
      <c r="G4095">
        <f>YEAR($F4095)</f>
        <v/>
      </c>
      <c r="H4095">
        <f>"Q"&amp;ROUNDUP(MONTH($F4095)/3,0)</f>
        <v/>
      </c>
      <c r="I4095">
        <f>MONTH($F4095)</f>
        <v/>
      </c>
      <c r="J4095">
        <f>CHOOSE(MONTH($F4095),"Январь","Февраль","Март","Апрель","Май","Июнь","Июль","Август","Сентябрь","Октябрь","Ноябрь","Декабрь")</f>
        <v/>
      </c>
      <c r="K4095">
        <f>DAY($F4095)</f>
        <v/>
      </c>
      <c r="L4095">
        <f>IF(MOD($A4095,10)&lt;7,"ФО_01_Крупный","ФО_"&amp;TEXT(MOD($A4095,8)+1,"00"))</f>
        <v/>
      </c>
      <c r="M4095">
        <f>IF($AB4095="Да","Регион_001_Крупный","Регион_"&amp;TEXT(MOD(QUOTIENT($A4095-1,20),180)+1,"000"))</f>
        <v/>
      </c>
      <c r="N4095">
        <f>IF($AB4095="Да","Город_"&amp;TEXT(MOD($A4095-1,250)+1,"0000"),"Город_"&amp;TEXT(MOD($A4095-1,3000)+1,"0000"))</f>
        <v/>
      </c>
      <c r="O4095">
        <f>IF($AB4095="Да","Холдинг_Крупный","Холдинг_"&amp;TEXT(MOD(QUOTIENT($A4095-1,10000),20)+1,"00"))</f>
        <v/>
      </c>
      <c r="P4095">
        <f>IF($AB4095="Да","Организация_Крупная","Организация_"&amp;TEXT(MOD(QUOTIENT($A4095-1,500),600)+1,"000"))</f>
        <v/>
      </c>
      <c r="Q4095">
        <f>"Отдел_"&amp;TEXT(MOD(QUOTIENT($A4095-1,50),100)+1,"000")</f>
        <v/>
      </c>
      <c r="R4095">
        <f>IF($AB4095="Да","Группа_Крупная","Группа_"&amp;TEXT(MOD(QUOTIENT($A4095-1,5000),30)+1,"00"))</f>
        <v/>
      </c>
      <c r="S4095">
        <f>IF($AB4095="Да","Категория_Крупная","Категория_"&amp;TEXT(MOD(QUOTIENT($A4095-1,500),120)+1,"000"))</f>
        <v/>
      </c>
      <c r="T4095">
        <f>IF($AB4095="Да","Подкатегория_Крупная","Подкатегория_"&amp;TEXT(MOD(QUOTIENT($A4095-1,50),300)+1,"000"))</f>
        <v/>
      </c>
      <c r="U4095">
        <f>"SKU_"&amp;TEXT($A4095,"0000000")</f>
        <v/>
      </c>
      <c r="V4095">
        <f>CHOOSE(MOD($A4095-1,4)+1,"Enterprise","SMB","Госсектор","Розница")</f>
        <v/>
      </c>
      <c r="W4095">
        <f>"Клиент_"&amp;TEXT(MOD($A4095-1,20000)+1,"00000")</f>
        <v/>
      </c>
      <c r="X4095">
        <f>CHOOSE(MOD($A4095-1,5)+1,"Портал","API","Импорт","Ручной ввод","Интеграция")</f>
        <v/>
      </c>
      <c r="Y4095" s="8">
        <f>ROUND(1000+MOD($A4095*37,90000)+IF($AB4095="Да",5000,0),2)</f>
        <v/>
      </c>
      <c r="Z4095">
        <f>1+MOD($A4095,20)</f>
        <v/>
      </c>
      <c r="AA4095" s="8">
        <f>ROUND($Y4095*(0.08+MOD($A4095,17)/100),2)</f>
        <v/>
      </c>
      <c r="AB4095">
        <f>IF(MOD($A4095,10)&lt;7,"Да","Нет")</f>
        <v/>
      </c>
      <c r="AC4095">
        <f>$R4095&amp;" / "&amp;$S4095&amp;" / "&amp;$T4095</f>
        <v/>
      </c>
      <c r="AD4095">
        <f>1</f>
        <v/>
      </c>
      <c r="AE4095">
        <f>IF($A4095&lt;=Settings!$B$4,"до 100",IF($A4095&lt;=Settings!$B$5,"до 10 000",IF($A4095&lt;=Settings!$B$6,"до 100 000","100 000+")))</f>
        <v/>
      </c>
    </row>
    <row r="4096">
      <c r="A4096">
        <f>ROW()-1</f>
        <v/>
      </c>
      <c r="B4096">
        <f>IF($A4096&lt;=Settings!$B$4,"small_control",IF($A4096&lt;=Settings!$B$5,"medium_10k",IF($A4096&lt;=Settings!$B$6,"large_100k","extreme_1m")))</f>
        <v/>
      </c>
      <c r="C4096">
        <f>"ORD-"&amp;TEXT(QUOTIENT($A4096-1,3)+1,"0000000")</f>
        <v/>
      </c>
      <c r="D4096">
        <f>"LINE-"&amp;TEXT($A4096,"0000000")</f>
        <v/>
      </c>
      <c r="E4096" s="7">
        <f>Settings!$B$2+$A4096-1</f>
        <v/>
      </c>
      <c r="F4096" s="7">
        <f>Settings!$B$2+MOD($A4096-1,Settings!$B$7)</f>
        <v/>
      </c>
      <c r="G4096">
        <f>YEAR($F4096)</f>
        <v/>
      </c>
      <c r="H4096">
        <f>"Q"&amp;ROUNDUP(MONTH($F4096)/3,0)</f>
        <v/>
      </c>
      <c r="I4096">
        <f>MONTH($F4096)</f>
        <v/>
      </c>
      <c r="J4096">
        <f>CHOOSE(MONTH($F4096),"Январь","Февраль","Март","Апрель","Май","Июнь","Июль","Август","Сентябрь","Октябрь","Ноябрь","Декабрь")</f>
        <v/>
      </c>
      <c r="K4096">
        <f>DAY($F4096)</f>
        <v/>
      </c>
      <c r="L4096">
        <f>IF(MOD($A4096,10)&lt;7,"ФО_01_Крупный","ФО_"&amp;TEXT(MOD($A4096,8)+1,"00"))</f>
        <v/>
      </c>
      <c r="M4096">
        <f>IF($AB4096="Да","Регион_001_Крупный","Регион_"&amp;TEXT(MOD(QUOTIENT($A4096-1,20),180)+1,"000"))</f>
        <v/>
      </c>
      <c r="N4096">
        <f>IF($AB4096="Да","Город_"&amp;TEXT(MOD($A4096-1,250)+1,"0000"),"Город_"&amp;TEXT(MOD($A4096-1,3000)+1,"0000"))</f>
        <v/>
      </c>
      <c r="O4096">
        <f>IF($AB4096="Да","Холдинг_Крупный","Холдинг_"&amp;TEXT(MOD(QUOTIENT($A4096-1,10000),20)+1,"00"))</f>
        <v/>
      </c>
      <c r="P4096">
        <f>IF($AB4096="Да","Организация_Крупная","Организация_"&amp;TEXT(MOD(QUOTIENT($A4096-1,500),600)+1,"000"))</f>
        <v/>
      </c>
      <c r="Q4096">
        <f>"Отдел_"&amp;TEXT(MOD(QUOTIENT($A4096-1,50),100)+1,"000")</f>
        <v/>
      </c>
      <c r="R4096">
        <f>IF($AB4096="Да","Группа_Крупная","Группа_"&amp;TEXT(MOD(QUOTIENT($A4096-1,5000),30)+1,"00"))</f>
        <v/>
      </c>
      <c r="S4096">
        <f>IF($AB4096="Да","Категория_Крупная","Категория_"&amp;TEXT(MOD(QUOTIENT($A4096-1,500),120)+1,"000"))</f>
        <v/>
      </c>
      <c r="T4096">
        <f>IF($AB4096="Да","Подкатегория_Крупная","Подкатегория_"&amp;TEXT(MOD(QUOTIENT($A4096-1,50),300)+1,"000"))</f>
        <v/>
      </c>
      <c r="U4096">
        <f>"SKU_"&amp;TEXT($A4096,"0000000")</f>
        <v/>
      </c>
      <c r="V4096">
        <f>CHOOSE(MOD($A4096-1,4)+1,"Enterprise","SMB","Госсектор","Розница")</f>
        <v/>
      </c>
      <c r="W4096">
        <f>"Клиент_"&amp;TEXT(MOD($A4096-1,20000)+1,"00000")</f>
        <v/>
      </c>
      <c r="X4096">
        <f>CHOOSE(MOD($A4096-1,5)+1,"Портал","API","Импорт","Ручной ввод","Интеграция")</f>
        <v/>
      </c>
      <c r="Y4096" s="8">
        <f>ROUND(1000+MOD($A4096*37,90000)+IF($AB4096="Да",5000,0),2)</f>
        <v/>
      </c>
      <c r="Z4096">
        <f>1+MOD($A4096,20)</f>
        <v/>
      </c>
      <c r="AA4096" s="8">
        <f>ROUND($Y4096*(0.08+MOD($A4096,17)/100),2)</f>
        <v/>
      </c>
      <c r="AB4096">
        <f>IF(MOD($A4096,10)&lt;7,"Да","Нет")</f>
        <v/>
      </c>
      <c r="AC4096">
        <f>$R4096&amp;" / "&amp;$S4096&amp;" / "&amp;$T4096</f>
        <v/>
      </c>
      <c r="AD4096">
        <f>1</f>
        <v/>
      </c>
      <c r="AE4096">
        <f>IF($A4096&lt;=Settings!$B$4,"до 100",IF($A4096&lt;=Settings!$B$5,"до 10 000",IF($A4096&lt;=Settings!$B$6,"до 100 000","100 000+")))</f>
        <v/>
      </c>
    </row>
    <row r="4097">
      <c r="A4097">
        <f>ROW()-1</f>
        <v/>
      </c>
      <c r="B4097">
        <f>IF($A4097&lt;=Settings!$B$4,"small_control",IF($A4097&lt;=Settings!$B$5,"medium_10k",IF($A4097&lt;=Settings!$B$6,"large_100k","extreme_1m")))</f>
        <v/>
      </c>
      <c r="C4097">
        <f>"ORD-"&amp;TEXT(QUOTIENT($A4097-1,3)+1,"0000000")</f>
        <v/>
      </c>
      <c r="D4097">
        <f>"LINE-"&amp;TEXT($A4097,"0000000")</f>
        <v/>
      </c>
      <c r="E4097" s="7">
        <f>Settings!$B$2+$A4097-1</f>
        <v/>
      </c>
      <c r="F4097" s="7">
        <f>Settings!$B$2+MOD($A4097-1,Settings!$B$7)</f>
        <v/>
      </c>
      <c r="G4097">
        <f>YEAR($F4097)</f>
        <v/>
      </c>
      <c r="H4097">
        <f>"Q"&amp;ROUNDUP(MONTH($F4097)/3,0)</f>
        <v/>
      </c>
      <c r="I4097">
        <f>MONTH($F4097)</f>
        <v/>
      </c>
      <c r="J4097">
        <f>CHOOSE(MONTH($F4097),"Январь","Февраль","Март","Апрель","Май","Июнь","Июль","Август","Сентябрь","Октябрь","Ноябрь","Декабрь")</f>
        <v/>
      </c>
      <c r="K4097">
        <f>DAY($F4097)</f>
        <v/>
      </c>
      <c r="L4097">
        <f>IF(MOD($A4097,10)&lt;7,"ФО_01_Крупный","ФО_"&amp;TEXT(MOD($A4097,8)+1,"00"))</f>
        <v/>
      </c>
      <c r="M4097">
        <f>IF($AB4097="Да","Регион_001_Крупный","Регион_"&amp;TEXT(MOD(QUOTIENT($A4097-1,20),180)+1,"000"))</f>
        <v/>
      </c>
      <c r="N4097">
        <f>IF($AB4097="Да","Город_"&amp;TEXT(MOD($A4097-1,250)+1,"0000"),"Город_"&amp;TEXT(MOD($A4097-1,3000)+1,"0000"))</f>
        <v/>
      </c>
      <c r="O4097">
        <f>IF($AB4097="Да","Холдинг_Крупный","Холдинг_"&amp;TEXT(MOD(QUOTIENT($A4097-1,10000),20)+1,"00"))</f>
        <v/>
      </c>
      <c r="P4097">
        <f>IF($AB4097="Да","Организация_Крупная","Организация_"&amp;TEXT(MOD(QUOTIENT($A4097-1,500),600)+1,"000"))</f>
        <v/>
      </c>
      <c r="Q4097">
        <f>"Отдел_"&amp;TEXT(MOD(QUOTIENT($A4097-1,50),100)+1,"000")</f>
        <v/>
      </c>
      <c r="R4097">
        <f>IF($AB4097="Да","Группа_Крупная","Группа_"&amp;TEXT(MOD(QUOTIENT($A4097-1,5000),30)+1,"00"))</f>
        <v/>
      </c>
      <c r="S4097">
        <f>IF($AB4097="Да","Категория_Крупная","Категория_"&amp;TEXT(MOD(QUOTIENT($A4097-1,500),120)+1,"000"))</f>
        <v/>
      </c>
      <c r="T4097">
        <f>IF($AB4097="Да","Подкатегория_Крупная","Подкатегория_"&amp;TEXT(MOD(QUOTIENT($A4097-1,50),300)+1,"000"))</f>
        <v/>
      </c>
      <c r="U4097">
        <f>"SKU_"&amp;TEXT($A4097,"0000000")</f>
        <v/>
      </c>
      <c r="V4097">
        <f>CHOOSE(MOD($A4097-1,4)+1,"Enterprise","SMB","Госсектор","Розница")</f>
        <v/>
      </c>
      <c r="W4097">
        <f>"Клиент_"&amp;TEXT(MOD($A4097-1,20000)+1,"00000")</f>
        <v/>
      </c>
      <c r="X4097">
        <f>CHOOSE(MOD($A4097-1,5)+1,"Портал","API","Импорт","Ручной ввод","Интеграция")</f>
        <v/>
      </c>
      <c r="Y4097" s="8">
        <f>ROUND(1000+MOD($A4097*37,90000)+IF($AB4097="Да",5000,0),2)</f>
        <v/>
      </c>
      <c r="Z4097">
        <f>1+MOD($A4097,20)</f>
        <v/>
      </c>
      <c r="AA4097" s="8">
        <f>ROUND($Y4097*(0.08+MOD($A4097,17)/100),2)</f>
        <v/>
      </c>
      <c r="AB4097">
        <f>IF(MOD($A4097,10)&lt;7,"Да","Нет")</f>
        <v/>
      </c>
      <c r="AC4097">
        <f>$R4097&amp;" / "&amp;$S4097&amp;" / "&amp;$T4097</f>
        <v/>
      </c>
      <c r="AD4097">
        <f>1</f>
        <v/>
      </c>
      <c r="AE4097">
        <f>IF($A4097&lt;=Settings!$B$4,"до 100",IF($A4097&lt;=Settings!$B$5,"до 10 000",IF($A4097&lt;=Settings!$B$6,"до 100 000","100 000+")))</f>
        <v/>
      </c>
    </row>
    <row r="4098">
      <c r="A4098">
        <f>ROW()-1</f>
        <v/>
      </c>
      <c r="B4098">
        <f>IF($A4098&lt;=Settings!$B$4,"small_control",IF($A4098&lt;=Settings!$B$5,"medium_10k",IF($A4098&lt;=Settings!$B$6,"large_100k","extreme_1m")))</f>
        <v/>
      </c>
      <c r="C4098">
        <f>"ORD-"&amp;TEXT(QUOTIENT($A4098-1,3)+1,"0000000")</f>
        <v/>
      </c>
      <c r="D4098">
        <f>"LINE-"&amp;TEXT($A4098,"0000000")</f>
        <v/>
      </c>
      <c r="E4098" s="7">
        <f>Settings!$B$2+$A4098-1</f>
        <v/>
      </c>
      <c r="F4098" s="7">
        <f>Settings!$B$2+MOD($A4098-1,Settings!$B$7)</f>
        <v/>
      </c>
      <c r="G4098">
        <f>YEAR($F4098)</f>
        <v/>
      </c>
      <c r="H4098">
        <f>"Q"&amp;ROUNDUP(MONTH($F4098)/3,0)</f>
        <v/>
      </c>
      <c r="I4098">
        <f>MONTH($F4098)</f>
        <v/>
      </c>
      <c r="J4098">
        <f>CHOOSE(MONTH($F4098),"Январь","Февраль","Март","Апрель","Май","Июнь","Июль","Август","Сентябрь","Октябрь","Ноябрь","Декабрь")</f>
        <v/>
      </c>
      <c r="K4098">
        <f>DAY($F4098)</f>
        <v/>
      </c>
      <c r="L4098">
        <f>IF(MOD($A4098,10)&lt;7,"ФО_01_Крупный","ФО_"&amp;TEXT(MOD($A4098,8)+1,"00"))</f>
        <v/>
      </c>
      <c r="M4098">
        <f>IF($AB4098="Да","Регион_001_Крупный","Регион_"&amp;TEXT(MOD(QUOTIENT($A4098-1,20),180)+1,"000"))</f>
        <v/>
      </c>
      <c r="N4098">
        <f>IF($AB4098="Да","Город_"&amp;TEXT(MOD($A4098-1,250)+1,"0000"),"Город_"&amp;TEXT(MOD($A4098-1,3000)+1,"0000"))</f>
        <v/>
      </c>
      <c r="O4098">
        <f>IF($AB4098="Да","Холдинг_Крупный","Холдинг_"&amp;TEXT(MOD(QUOTIENT($A4098-1,10000),20)+1,"00"))</f>
        <v/>
      </c>
      <c r="P4098">
        <f>IF($AB4098="Да","Организация_Крупная","Организация_"&amp;TEXT(MOD(QUOTIENT($A4098-1,500),600)+1,"000"))</f>
        <v/>
      </c>
      <c r="Q4098">
        <f>"Отдел_"&amp;TEXT(MOD(QUOTIENT($A4098-1,50),100)+1,"000")</f>
        <v/>
      </c>
      <c r="R4098">
        <f>IF($AB4098="Да","Группа_Крупная","Группа_"&amp;TEXT(MOD(QUOTIENT($A4098-1,5000),30)+1,"00"))</f>
        <v/>
      </c>
      <c r="S4098">
        <f>IF($AB4098="Да","Категория_Крупная","Категория_"&amp;TEXT(MOD(QUOTIENT($A4098-1,500),120)+1,"000"))</f>
        <v/>
      </c>
      <c r="T4098">
        <f>IF($AB4098="Да","Подкатегория_Крупная","Подкатегория_"&amp;TEXT(MOD(QUOTIENT($A4098-1,50),300)+1,"000"))</f>
        <v/>
      </c>
      <c r="U4098">
        <f>"SKU_"&amp;TEXT($A4098,"0000000")</f>
        <v/>
      </c>
      <c r="V4098">
        <f>CHOOSE(MOD($A4098-1,4)+1,"Enterprise","SMB","Госсектор","Розница")</f>
        <v/>
      </c>
      <c r="W4098">
        <f>"Клиент_"&amp;TEXT(MOD($A4098-1,20000)+1,"00000")</f>
        <v/>
      </c>
      <c r="X4098">
        <f>CHOOSE(MOD($A4098-1,5)+1,"Портал","API","Импорт","Ручной ввод","Интеграция")</f>
        <v/>
      </c>
      <c r="Y4098" s="8">
        <f>ROUND(1000+MOD($A4098*37,90000)+IF($AB4098="Да",5000,0),2)</f>
        <v/>
      </c>
      <c r="Z4098">
        <f>1+MOD($A4098,20)</f>
        <v/>
      </c>
      <c r="AA4098" s="8">
        <f>ROUND($Y4098*(0.08+MOD($A4098,17)/100),2)</f>
        <v/>
      </c>
      <c r="AB4098">
        <f>IF(MOD($A4098,10)&lt;7,"Да","Нет")</f>
        <v/>
      </c>
      <c r="AC4098">
        <f>$R4098&amp;" / "&amp;$S4098&amp;" / "&amp;$T4098</f>
        <v/>
      </c>
      <c r="AD4098">
        <f>1</f>
        <v/>
      </c>
      <c r="AE4098">
        <f>IF($A4098&lt;=Settings!$B$4,"до 100",IF($A4098&lt;=Settings!$B$5,"до 10 000",IF($A4098&lt;=Settings!$B$6,"до 100 000","100 000+")))</f>
        <v/>
      </c>
    </row>
    <row r="4099">
      <c r="A4099">
        <f>ROW()-1</f>
        <v/>
      </c>
      <c r="B4099">
        <f>IF($A4099&lt;=Settings!$B$4,"small_control",IF($A4099&lt;=Settings!$B$5,"medium_10k",IF($A4099&lt;=Settings!$B$6,"large_100k","extreme_1m")))</f>
        <v/>
      </c>
      <c r="C4099">
        <f>"ORD-"&amp;TEXT(QUOTIENT($A4099-1,3)+1,"0000000")</f>
        <v/>
      </c>
      <c r="D4099">
        <f>"LINE-"&amp;TEXT($A4099,"0000000")</f>
        <v/>
      </c>
      <c r="E4099" s="7">
        <f>Settings!$B$2+$A4099-1</f>
        <v/>
      </c>
      <c r="F4099" s="7">
        <f>Settings!$B$2+MOD($A4099-1,Settings!$B$7)</f>
        <v/>
      </c>
      <c r="G4099">
        <f>YEAR($F4099)</f>
        <v/>
      </c>
      <c r="H4099">
        <f>"Q"&amp;ROUNDUP(MONTH($F4099)/3,0)</f>
        <v/>
      </c>
      <c r="I4099">
        <f>MONTH($F4099)</f>
        <v/>
      </c>
      <c r="J4099">
        <f>CHOOSE(MONTH($F4099),"Январь","Февраль","Март","Апрель","Май","Июнь","Июль","Август","Сентябрь","Октябрь","Ноябрь","Декабрь")</f>
        <v/>
      </c>
      <c r="K4099">
        <f>DAY($F4099)</f>
        <v/>
      </c>
      <c r="L4099">
        <f>IF(MOD($A4099,10)&lt;7,"ФО_01_Крупный","ФО_"&amp;TEXT(MOD($A4099,8)+1,"00"))</f>
        <v/>
      </c>
      <c r="M4099">
        <f>IF($AB4099="Да","Регион_001_Крупный","Регион_"&amp;TEXT(MOD(QUOTIENT($A4099-1,20),180)+1,"000"))</f>
        <v/>
      </c>
      <c r="N4099">
        <f>IF($AB4099="Да","Город_"&amp;TEXT(MOD($A4099-1,250)+1,"0000"),"Город_"&amp;TEXT(MOD($A4099-1,3000)+1,"0000"))</f>
        <v/>
      </c>
      <c r="O4099">
        <f>IF($AB4099="Да","Холдинг_Крупный","Холдинг_"&amp;TEXT(MOD(QUOTIENT($A4099-1,10000),20)+1,"00"))</f>
        <v/>
      </c>
      <c r="P4099">
        <f>IF($AB4099="Да","Организация_Крупная","Организация_"&amp;TEXT(MOD(QUOTIENT($A4099-1,500),600)+1,"000"))</f>
        <v/>
      </c>
      <c r="Q4099">
        <f>"Отдел_"&amp;TEXT(MOD(QUOTIENT($A4099-1,50),100)+1,"000")</f>
        <v/>
      </c>
      <c r="R4099">
        <f>IF($AB4099="Да","Группа_Крупная","Группа_"&amp;TEXT(MOD(QUOTIENT($A4099-1,5000),30)+1,"00"))</f>
        <v/>
      </c>
      <c r="S4099">
        <f>IF($AB4099="Да","Категория_Крупная","Категория_"&amp;TEXT(MOD(QUOTIENT($A4099-1,500),120)+1,"000"))</f>
        <v/>
      </c>
      <c r="T4099">
        <f>IF($AB4099="Да","Подкатегория_Крупная","Подкатегория_"&amp;TEXT(MOD(QUOTIENT($A4099-1,50),300)+1,"000"))</f>
        <v/>
      </c>
      <c r="U4099">
        <f>"SKU_"&amp;TEXT($A4099,"0000000")</f>
        <v/>
      </c>
      <c r="V4099">
        <f>CHOOSE(MOD($A4099-1,4)+1,"Enterprise","SMB","Госсектор","Розница")</f>
        <v/>
      </c>
      <c r="W4099">
        <f>"Клиент_"&amp;TEXT(MOD($A4099-1,20000)+1,"00000")</f>
        <v/>
      </c>
      <c r="X4099">
        <f>CHOOSE(MOD($A4099-1,5)+1,"Портал","API","Импорт","Ручной ввод","Интеграция")</f>
        <v/>
      </c>
      <c r="Y4099" s="8">
        <f>ROUND(1000+MOD($A4099*37,90000)+IF($AB4099="Да",5000,0),2)</f>
        <v/>
      </c>
      <c r="Z4099">
        <f>1+MOD($A4099,20)</f>
        <v/>
      </c>
      <c r="AA4099" s="8">
        <f>ROUND($Y4099*(0.08+MOD($A4099,17)/100),2)</f>
        <v/>
      </c>
      <c r="AB4099">
        <f>IF(MOD($A4099,10)&lt;7,"Да","Нет")</f>
        <v/>
      </c>
      <c r="AC4099">
        <f>$R4099&amp;" / "&amp;$S4099&amp;" / "&amp;$T4099</f>
        <v/>
      </c>
      <c r="AD4099">
        <f>1</f>
        <v/>
      </c>
      <c r="AE4099">
        <f>IF($A4099&lt;=Settings!$B$4,"до 100",IF($A4099&lt;=Settings!$B$5,"до 10 000",IF($A4099&lt;=Settings!$B$6,"до 100 000","100 000+")))</f>
        <v/>
      </c>
    </row>
    <row r="4100">
      <c r="A4100">
        <f>ROW()-1</f>
        <v/>
      </c>
      <c r="B4100">
        <f>IF($A4100&lt;=Settings!$B$4,"small_control",IF($A4100&lt;=Settings!$B$5,"medium_10k",IF($A4100&lt;=Settings!$B$6,"large_100k","extreme_1m")))</f>
        <v/>
      </c>
      <c r="C4100">
        <f>"ORD-"&amp;TEXT(QUOTIENT($A4100-1,3)+1,"0000000")</f>
        <v/>
      </c>
      <c r="D4100">
        <f>"LINE-"&amp;TEXT($A4100,"0000000")</f>
        <v/>
      </c>
      <c r="E4100" s="7">
        <f>Settings!$B$2+$A4100-1</f>
        <v/>
      </c>
      <c r="F4100" s="7">
        <f>Settings!$B$2+MOD($A4100-1,Settings!$B$7)</f>
        <v/>
      </c>
      <c r="G4100">
        <f>YEAR($F4100)</f>
        <v/>
      </c>
      <c r="H4100">
        <f>"Q"&amp;ROUNDUP(MONTH($F4100)/3,0)</f>
        <v/>
      </c>
      <c r="I4100">
        <f>MONTH($F4100)</f>
        <v/>
      </c>
      <c r="J4100">
        <f>CHOOSE(MONTH($F4100),"Январь","Февраль","Март","Апрель","Май","Июнь","Июль","Август","Сентябрь","Октябрь","Ноябрь","Декабрь")</f>
        <v/>
      </c>
      <c r="K4100">
        <f>DAY($F4100)</f>
        <v/>
      </c>
      <c r="L4100">
        <f>IF(MOD($A4100,10)&lt;7,"ФО_01_Крупный","ФО_"&amp;TEXT(MOD($A4100,8)+1,"00"))</f>
        <v/>
      </c>
      <c r="M4100">
        <f>IF($AB4100="Да","Регион_001_Крупный","Регион_"&amp;TEXT(MOD(QUOTIENT($A4100-1,20),180)+1,"000"))</f>
        <v/>
      </c>
      <c r="N4100">
        <f>IF($AB4100="Да","Город_"&amp;TEXT(MOD($A4100-1,250)+1,"0000"),"Город_"&amp;TEXT(MOD($A4100-1,3000)+1,"0000"))</f>
        <v/>
      </c>
      <c r="O4100">
        <f>IF($AB4100="Да","Холдинг_Крупный","Холдинг_"&amp;TEXT(MOD(QUOTIENT($A4100-1,10000),20)+1,"00"))</f>
        <v/>
      </c>
      <c r="P4100">
        <f>IF($AB4100="Да","Организация_Крупная","Организация_"&amp;TEXT(MOD(QUOTIENT($A4100-1,500),600)+1,"000"))</f>
        <v/>
      </c>
      <c r="Q4100">
        <f>"Отдел_"&amp;TEXT(MOD(QUOTIENT($A4100-1,50),100)+1,"000")</f>
        <v/>
      </c>
      <c r="R4100">
        <f>IF($AB4100="Да","Группа_Крупная","Группа_"&amp;TEXT(MOD(QUOTIENT($A4100-1,5000),30)+1,"00"))</f>
        <v/>
      </c>
      <c r="S4100">
        <f>IF($AB4100="Да","Категория_Крупная","Категория_"&amp;TEXT(MOD(QUOTIENT($A4100-1,500),120)+1,"000"))</f>
        <v/>
      </c>
      <c r="T4100">
        <f>IF($AB4100="Да","Подкатегория_Крупная","Подкатегория_"&amp;TEXT(MOD(QUOTIENT($A4100-1,50),300)+1,"000"))</f>
        <v/>
      </c>
      <c r="U4100">
        <f>"SKU_"&amp;TEXT($A4100,"0000000")</f>
        <v/>
      </c>
      <c r="V4100">
        <f>CHOOSE(MOD($A4100-1,4)+1,"Enterprise","SMB","Госсектор","Розница")</f>
        <v/>
      </c>
      <c r="W4100">
        <f>"Клиент_"&amp;TEXT(MOD($A4100-1,20000)+1,"00000")</f>
        <v/>
      </c>
      <c r="X4100">
        <f>CHOOSE(MOD($A4100-1,5)+1,"Портал","API","Импорт","Ручной ввод","Интеграция")</f>
        <v/>
      </c>
      <c r="Y4100" s="8">
        <f>ROUND(1000+MOD($A4100*37,90000)+IF($AB4100="Да",5000,0),2)</f>
        <v/>
      </c>
      <c r="Z4100">
        <f>1+MOD($A4100,20)</f>
        <v/>
      </c>
      <c r="AA4100" s="8">
        <f>ROUND($Y4100*(0.08+MOD($A4100,17)/100),2)</f>
        <v/>
      </c>
      <c r="AB4100">
        <f>IF(MOD($A4100,10)&lt;7,"Да","Нет")</f>
        <v/>
      </c>
      <c r="AC4100">
        <f>$R4100&amp;" / "&amp;$S4100&amp;" / "&amp;$T4100</f>
        <v/>
      </c>
      <c r="AD4100">
        <f>1</f>
        <v/>
      </c>
      <c r="AE4100">
        <f>IF($A4100&lt;=Settings!$B$4,"до 100",IF($A4100&lt;=Settings!$B$5,"до 10 000",IF($A4100&lt;=Settings!$B$6,"до 100 000","100 000+")))</f>
        <v/>
      </c>
    </row>
    <row r="4101">
      <c r="A4101">
        <f>ROW()-1</f>
        <v/>
      </c>
      <c r="B4101">
        <f>IF($A4101&lt;=Settings!$B$4,"small_control",IF($A4101&lt;=Settings!$B$5,"medium_10k",IF($A4101&lt;=Settings!$B$6,"large_100k","extreme_1m")))</f>
        <v/>
      </c>
      <c r="C4101">
        <f>"ORD-"&amp;TEXT(QUOTIENT($A4101-1,3)+1,"0000000")</f>
        <v/>
      </c>
      <c r="D4101">
        <f>"LINE-"&amp;TEXT($A4101,"0000000")</f>
        <v/>
      </c>
      <c r="E4101" s="7">
        <f>Settings!$B$2+$A4101-1</f>
        <v/>
      </c>
      <c r="F4101" s="7">
        <f>Settings!$B$2+MOD($A4101-1,Settings!$B$7)</f>
        <v/>
      </c>
      <c r="G4101">
        <f>YEAR($F4101)</f>
        <v/>
      </c>
      <c r="H4101">
        <f>"Q"&amp;ROUNDUP(MONTH($F4101)/3,0)</f>
        <v/>
      </c>
      <c r="I4101">
        <f>MONTH($F4101)</f>
        <v/>
      </c>
      <c r="J4101">
        <f>CHOOSE(MONTH($F4101),"Январь","Февраль","Март","Апрель","Май","Июнь","Июль","Август","Сентябрь","Октябрь","Ноябрь","Декабрь")</f>
        <v/>
      </c>
      <c r="K4101">
        <f>DAY($F4101)</f>
        <v/>
      </c>
      <c r="L4101">
        <f>IF(MOD($A4101,10)&lt;7,"ФО_01_Крупный","ФО_"&amp;TEXT(MOD($A4101,8)+1,"00"))</f>
        <v/>
      </c>
      <c r="M4101">
        <f>IF($AB4101="Да","Регион_001_Крупный","Регион_"&amp;TEXT(MOD(QUOTIENT($A4101-1,20),180)+1,"000"))</f>
        <v/>
      </c>
      <c r="N4101">
        <f>IF($AB4101="Да","Город_"&amp;TEXT(MOD($A4101-1,250)+1,"0000"),"Город_"&amp;TEXT(MOD($A4101-1,3000)+1,"0000"))</f>
        <v/>
      </c>
      <c r="O4101">
        <f>IF($AB4101="Да","Холдинг_Крупный","Холдинг_"&amp;TEXT(MOD(QUOTIENT($A4101-1,10000),20)+1,"00"))</f>
        <v/>
      </c>
      <c r="P4101">
        <f>IF($AB4101="Да","Организация_Крупная","Организация_"&amp;TEXT(MOD(QUOTIENT($A4101-1,500),600)+1,"000"))</f>
        <v/>
      </c>
      <c r="Q4101">
        <f>"Отдел_"&amp;TEXT(MOD(QUOTIENT($A4101-1,50),100)+1,"000")</f>
        <v/>
      </c>
      <c r="R4101">
        <f>IF($AB4101="Да","Группа_Крупная","Группа_"&amp;TEXT(MOD(QUOTIENT($A4101-1,5000),30)+1,"00"))</f>
        <v/>
      </c>
      <c r="S4101">
        <f>IF($AB4101="Да","Категория_Крупная","Категория_"&amp;TEXT(MOD(QUOTIENT($A4101-1,500),120)+1,"000"))</f>
        <v/>
      </c>
      <c r="T4101">
        <f>IF($AB4101="Да","Подкатегория_Крупная","Подкатегория_"&amp;TEXT(MOD(QUOTIENT($A4101-1,50),300)+1,"000"))</f>
        <v/>
      </c>
      <c r="U4101">
        <f>"SKU_"&amp;TEXT($A4101,"0000000")</f>
        <v/>
      </c>
      <c r="V4101">
        <f>CHOOSE(MOD($A4101-1,4)+1,"Enterprise","SMB","Госсектор","Розница")</f>
        <v/>
      </c>
      <c r="W4101">
        <f>"Клиент_"&amp;TEXT(MOD($A4101-1,20000)+1,"00000")</f>
        <v/>
      </c>
      <c r="X4101">
        <f>CHOOSE(MOD($A4101-1,5)+1,"Портал","API","Импорт","Ручной ввод","Интеграция")</f>
        <v/>
      </c>
      <c r="Y4101" s="8">
        <f>ROUND(1000+MOD($A4101*37,90000)+IF($AB4101="Да",5000,0),2)</f>
        <v/>
      </c>
      <c r="Z4101">
        <f>1+MOD($A4101,20)</f>
        <v/>
      </c>
      <c r="AA4101" s="8">
        <f>ROUND($Y4101*(0.08+MOD($A4101,17)/100),2)</f>
        <v/>
      </c>
      <c r="AB4101">
        <f>IF(MOD($A4101,10)&lt;7,"Да","Нет")</f>
        <v/>
      </c>
      <c r="AC4101">
        <f>$R4101&amp;" / "&amp;$S4101&amp;" / "&amp;$T4101</f>
        <v/>
      </c>
      <c r="AD4101">
        <f>1</f>
        <v/>
      </c>
      <c r="AE4101">
        <f>IF($A4101&lt;=Settings!$B$4,"до 100",IF($A4101&lt;=Settings!$B$5,"до 10 000",IF($A4101&lt;=Settings!$B$6,"до 100 000","100 000+")))</f>
        <v/>
      </c>
    </row>
    <row r="4102">
      <c r="A4102">
        <f>ROW()-1</f>
        <v/>
      </c>
      <c r="B4102">
        <f>IF($A4102&lt;=Settings!$B$4,"small_control",IF($A4102&lt;=Settings!$B$5,"medium_10k",IF($A4102&lt;=Settings!$B$6,"large_100k","extreme_1m")))</f>
        <v/>
      </c>
      <c r="C4102">
        <f>"ORD-"&amp;TEXT(QUOTIENT($A4102-1,3)+1,"0000000")</f>
        <v/>
      </c>
      <c r="D4102">
        <f>"LINE-"&amp;TEXT($A4102,"0000000")</f>
        <v/>
      </c>
      <c r="E4102" s="7">
        <f>Settings!$B$2+$A4102-1</f>
        <v/>
      </c>
      <c r="F4102" s="7">
        <f>Settings!$B$2+MOD($A4102-1,Settings!$B$7)</f>
        <v/>
      </c>
      <c r="G4102">
        <f>YEAR($F4102)</f>
        <v/>
      </c>
      <c r="H4102">
        <f>"Q"&amp;ROUNDUP(MONTH($F4102)/3,0)</f>
        <v/>
      </c>
      <c r="I4102">
        <f>MONTH($F4102)</f>
        <v/>
      </c>
      <c r="J4102">
        <f>CHOOSE(MONTH($F4102),"Январь","Февраль","Март","Апрель","Май","Июнь","Июль","Август","Сентябрь","Октябрь","Ноябрь","Декабрь")</f>
        <v/>
      </c>
      <c r="K4102">
        <f>DAY($F4102)</f>
        <v/>
      </c>
      <c r="L4102">
        <f>IF(MOD($A4102,10)&lt;7,"ФО_01_Крупный","ФО_"&amp;TEXT(MOD($A4102,8)+1,"00"))</f>
        <v/>
      </c>
      <c r="M4102">
        <f>IF($AB4102="Да","Регион_001_Крупный","Регион_"&amp;TEXT(MOD(QUOTIENT($A4102-1,20),180)+1,"000"))</f>
        <v/>
      </c>
      <c r="N4102">
        <f>IF($AB4102="Да","Город_"&amp;TEXT(MOD($A4102-1,250)+1,"0000"),"Город_"&amp;TEXT(MOD($A4102-1,3000)+1,"0000"))</f>
        <v/>
      </c>
      <c r="O4102">
        <f>IF($AB4102="Да","Холдинг_Крупный","Холдинг_"&amp;TEXT(MOD(QUOTIENT($A4102-1,10000),20)+1,"00"))</f>
        <v/>
      </c>
      <c r="P4102">
        <f>IF($AB4102="Да","Организация_Крупная","Организация_"&amp;TEXT(MOD(QUOTIENT($A4102-1,500),600)+1,"000"))</f>
        <v/>
      </c>
      <c r="Q4102">
        <f>"Отдел_"&amp;TEXT(MOD(QUOTIENT($A4102-1,50),100)+1,"000")</f>
        <v/>
      </c>
      <c r="R4102">
        <f>IF($AB4102="Да","Группа_Крупная","Группа_"&amp;TEXT(MOD(QUOTIENT($A4102-1,5000),30)+1,"00"))</f>
        <v/>
      </c>
      <c r="S4102">
        <f>IF($AB4102="Да","Категория_Крупная","Категория_"&amp;TEXT(MOD(QUOTIENT($A4102-1,500),120)+1,"000"))</f>
        <v/>
      </c>
      <c r="T4102">
        <f>IF($AB4102="Да","Подкатегория_Крупная","Подкатегория_"&amp;TEXT(MOD(QUOTIENT($A4102-1,50),300)+1,"000"))</f>
        <v/>
      </c>
      <c r="U4102">
        <f>"SKU_"&amp;TEXT($A4102,"0000000")</f>
        <v/>
      </c>
      <c r="V4102">
        <f>CHOOSE(MOD($A4102-1,4)+1,"Enterprise","SMB","Госсектор","Розница")</f>
        <v/>
      </c>
      <c r="W4102">
        <f>"Клиент_"&amp;TEXT(MOD($A4102-1,20000)+1,"00000")</f>
        <v/>
      </c>
      <c r="X4102">
        <f>CHOOSE(MOD($A4102-1,5)+1,"Портал","API","Импорт","Ручной ввод","Интеграция")</f>
        <v/>
      </c>
      <c r="Y4102" s="8">
        <f>ROUND(1000+MOD($A4102*37,90000)+IF($AB4102="Да",5000,0),2)</f>
        <v/>
      </c>
      <c r="Z4102">
        <f>1+MOD($A4102,20)</f>
        <v/>
      </c>
      <c r="AA4102" s="8">
        <f>ROUND($Y4102*(0.08+MOD($A4102,17)/100),2)</f>
        <v/>
      </c>
      <c r="AB4102">
        <f>IF(MOD($A4102,10)&lt;7,"Да","Нет")</f>
        <v/>
      </c>
      <c r="AC4102">
        <f>$R4102&amp;" / "&amp;$S4102&amp;" / "&amp;$T4102</f>
        <v/>
      </c>
      <c r="AD4102">
        <f>1</f>
        <v/>
      </c>
      <c r="AE4102">
        <f>IF($A4102&lt;=Settings!$B$4,"до 100",IF($A4102&lt;=Settings!$B$5,"до 10 000",IF($A4102&lt;=Settings!$B$6,"до 100 000","100 000+")))</f>
        <v/>
      </c>
    </row>
    <row r="4103">
      <c r="A4103">
        <f>ROW()-1</f>
        <v/>
      </c>
      <c r="B4103">
        <f>IF($A4103&lt;=Settings!$B$4,"small_control",IF($A4103&lt;=Settings!$B$5,"medium_10k",IF($A4103&lt;=Settings!$B$6,"large_100k","extreme_1m")))</f>
        <v/>
      </c>
      <c r="C4103">
        <f>"ORD-"&amp;TEXT(QUOTIENT($A4103-1,3)+1,"0000000")</f>
        <v/>
      </c>
      <c r="D4103">
        <f>"LINE-"&amp;TEXT($A4103,"0000000")</f>
        <v/>
      </c>
      <c r="E4103" s="7">
        <f>Settings!$B$2+$A4103-1</f>
        <v/>
      </c>
      <c r="F4103" s="7">
        <f>Settings!$B$2+MOD($A4103-1,Settings!$B$7)</f>
        <v/>
      </c>
      <c r="G4103">
        <f>YEAR($F4103)</f>
        <v/>
      </c>
      <c r="H4103">
        <f>"Q"&amp;ROUNDUP(MONTH($F4103)/3,0)</f>
        <v/>
      </c>
      <c r="I4103">
        <f>MONTH($F4103)</f>
        <v/>
      </c>
      <c r="J4103">
        <f>CHOOSE(MONTH($F4103),"Январь","Февраль","Март","Апрель","Май","Июнь","Июль","Август","Сентябрь","Октябрь","Ноябрь","Декабрь")</f>
        <v/>
      </c>
      <c r="K4103">
        <f>DAY($F4103)</f>
        <v/>
      </c>
      <c r="L4103">
        <f>IF(MOD($A4103,10)&lt;7,"ФО_01_Крупный","ФО_"&amp;TEXT(MOD($A4103,8)+1,"00"))</f>
        <v/>
      </c>
      <c r="M4103">
        <f>IF($AB4103="Да","Регион_001_Крупный","Регион_"&amp;TEXT(MOD(QUOTIENT($A4103-1,20),180)+1,"000"))</f>
        <v/>
      </c>
      <c r="N4103">
        <f>IF($AB4103="Да","Город_"&amp;TEXT(MOD($A4103-1,250)+1,"0000"),"Город_"&amp;TEXT(MOD($A4103-1,3000)+1,"0000"))</f>
        <v/>
      </c>
      <c r="O4103">
        <f>IF($AB4103="Да","Холдинг_Крупный","Холдинг_"&amp;TEXT(MOD(QUOTIENT($A4103-1,10000),20)+1,"00"))</f>
        <v/>
      </c>
      <c r="P4103">
        <f>IF($AB4103="Да","Организация_Крупная","Организация_"&amp;TEXT(MOD(QUOTIENT($A4103-1,500),600)+1,"000"))</f>
        <v/>
      </c>
      <c r="Q4103">
        <f>"Отдел_"&amp;TEXT(MOD(QUOTIENT($A4103-1,50),100)+1,"000")</f>
        <v/>
      </c>
      <c r="R4103">
        <f>IF($AB4103="Да","Группа_Крупная","Группа_"&amp;TEXT(MOD(QUOTIENT($A4103-1,5000),30)+1,"00"))</f>
        <v/>
      </c>
      <c r="S4103">
        <f>IF($AB4103="Да","Категория_Крупная","Категория_"&amp;TEXT(MOD(QUOTIENT($A4103-1,500),120)+1,"000"))</f>
        <v/>
      </c>
      <c r="T4103">
        <f>IF($AB4103="Да","Подкатегория_Крупная","Подкатегория_"&amp;TEXT(MOD(QUOTIENT($A4103-1,50),300)+1,"000"))</f>
        <v/>
      </c>
      <c r="U4103">
        <f>"SKU_"&amp;TEXT($A4103,"0000000")</f>
        <v/>
      </c>
      <c r="V4103">
        <f>CHOOSE(MOD($A4103-1,4)+1,"Enterprise","SMB","Госсектор","Розница")</f>
        <v/>
      </c>
      <c r="W4103">
        <f>"Клиент_"&amp;TEXT(MOD($A4103-1,20000)+1,"00000")</f>
        <v/>
      </c>
      <c r="X4103">
        <f>CHOOSE(MOD($A4103-1,5)+1,"Портал","API","Импорт","Ручной ввод","Интеграция")</f>
        <v/>
      </c>
      <c r="Y4103" s="8">
        <f>ROUND(1000+MOD($A4103*37,90000)+IF($AB4103="Да",5000,0),2)</f>
        <v/>
      </c>
      <c r="Z4103">
        <f>1+MOD($A4103,20)</f>
        <v/>
      </c>
      <c r="AA4103" s="8">
        <f>ROUND($Y4103*(0.08+MOD($A4103,17)/100),2)</f>
        <v/>
      </c>
      <c r="AB4103">
        <f>IF(MOD($A4103,10)&lt;7,"Да","Нет")</f>
        <v/>
      </c>
      <c r="AC4103">
        <f>$R4103&amp;" / "&amp;$S4103&amp;" / "&amp;$T4103</f>
        <v/>
      </c>
      <c r="AD4103">
        <f>1</f>
        <v/>
      </c>
      <c r="AE4103">
        <f>IF($A4103&lt;=Settings!$B$4,"до 100",IF($A4103&lt;=Settings!$B$5,"до 10 000",IF($A4103&lt;=Settings!$B$6,"до 100 000","100 000+")))</f>
        <v/>
      </c>
    </row>
    <row r="4104">
      <c r="A4104">
        <f>ROW()-1</f>
        <v/>
      </c>
      <c r="B4104">
        <f>IF($A4104&lt;=Settings!$B$4,"small_control",IF($A4104&lt;=Settings!$B$5,"medium_10k",IF($A4104&lt;=Settings!$B$6,"large_100k","extreme_1m")))</f>
        <v/>
      </c>
      <c r="C4104">
        <f>"ORD-"&amp;TEXT(QUOTIENT($A4104-1,3)+1,"0000000")</f>
        <v/>
      </c>
      <c r="D4104">
        <f>"LINE-"&amp;TEXT($A4104,"0000000")</f>
        <v/>
      </c>
      <c r="E4104" s="7">
        <f>Settings!$B$2+$A4104-1</f>
        <v/>
      </c>
      <c r="F4104" s="7">
        <f>Settings!$B$2+MOD($A4104-1,Settings!$B$7)</f>
        <v/>
      </c>
      <c r="G4104">
        <f>YEAR($F4104)</f>
        <v/>
      </c>
      <c r="H4104">
        <f>"Q"&amp;ROUNDUP(MONTH($F4104)/3,0)</f>
        <v/>
      </c>
      <c r="I4104">
        <f>MONTH($F4104)</f>
        <v/>
      </c>
      <c r="J4104">
        <f>CHOOSE(MONTH($F4104),"Январь","Февраль","Март","Апрель","Май","Июнь","Июль","Август","Сентябрь","Октябрь","Ноябрь","Декабрь")</f>
        <v/>
      </c>
      <c r="K4104">
        <f>DAY($F4104)</f>
        <v/>
      </c>
      <c r="L4104">
        <f>IF(MOD($A4104,10)&lt;7,"ФО_01_Крупный","ФО_"&amp;TEXT(MOD($A4104,8)+1,"00"))</f>
        <v/>
      </c>
      <c r="M4104">
        <f>IF($AB4104="Да","Регион_001_Крупный","Регион_"&amp;TEXT(MOD(QUOTIENT($A4104-1,20),180)+1,"000"))</f>
        <v/>
      </c>
      <c r="N4104">
        <f>IF($AB4104="Да","Город_"&amp;TEXT(MOD($A4104-1,250)+1,"0000"),"Город_"&amp;TEXT(MOD($A4104-1,3000)+1,"0000"))</f>
        <v/>
      </c>
      <c r="O4104">
        <f>IF($AB4104="Да","Холдинг_Крупный","Холдинг_"&amp;TEXT(MOD(QUOTIENT($A4104-1,10000),20)+1,"00"))</f>
        <v/>
      </c>
      <c r="P4104">
        <f>IF($AB4104="Да","Организация_Крупная","Организация_"&amp;TEXT(MOD(QUOTIENT($A4104-1,500),600)+1,"000"))</f>
        <v/>
      </c>
      <c r="Q4104">
        <f>"Отдел_"&amp;TEXT(MOD(QUOTIENT($A4104-1,50),100)+1,"000")</f>
        <v/>
      </c>
      <c r="R4104">
        <f>IF($AB4104="Да","Группа_Крупная","Группа_"&amp;TEXT(MOD(QUOTIENT($A4104-1,5000),30)+1,"00"))</f>
        <v/>
      </c>
      <c r="S4104">
        <f>IF($AB4104="Да","Категория_Крупная","Категория_"&amp;TEXT(MOD(QUOTIENT($A4104-1,500),120)+1,"000"))</f>
        <v/>
      </c>
      <c r="T4104">
        <f>IF($AB4104="Да","Подкатегория_Крупная","Подкатегория_"&amp;TEXT(MOD(QUOTIENT($A4104-1,50),300)+1,"000"))</f>
        <v/>
      </c>
      <c r="U4104">
        <f>"SKU_"&amp;TEXT($A4104,"0000000")</f>
        <v/>
      </c>
      <c r="V4104">
        <f>CHOOSE(MOD($A4104-1,4)+1,"Enterprise","SMB","Госсектор","Розница")</f>
        <v/>
      </c>
      <c r="W4104">
        <f>"Клиент_"&amp;TEXT(MOD($A4104-1,20000)+1,"00000")</f>
        <v/>
      </c>
      <c r="X4104">
        <f>CHOOSE(MOD($A4104-1,5)+1,"Портал","API","Импорт","Ручной ввод","Интеграция")</f>
        <v/>
      </c>
      <c r="Y4104" s="8">
        <f>ROUND(1000+MOD($A4104*37,90000)+IF($AB4104="Да",5000,0),2)</f>
        <v/>
      </c>
      <c r="Z4104">
        <f>1+MOD($A4104,20)</f>
        <v/>
      </c>
      <c r="AA4104" s="8">
        <f>ROUND($Y4104*(0.08+MOD($A4104,17)/100),2)</f>
        <v/>
      </c>
      <c r="AB4104">
        <f>IF(MOD($A4104,10)&lt;7,"Да","Нет")</f>
        <v/>
      </c>
      <c r="AC4104">
        <f>$R4104&amp;" / "&amp;$S4104&amp;" / "&amp;$T4104</f>
        <v/>
      </c>
      <c r="AD4104">
        <f>1</f>
        <v/>
      </c>
      <c r="AE4104">
        <f>IF($A4104&lt;=Settings!$B$4,"до 100",IF($A4104&lt;=Settings!$B$5,"до 10 000",IF($A4104&lt;=Settings!$B$6,"до 100 000","100 000+")))</f>
        <v/>
      </c>
    </row>
    <row r="4105">
      <c r="A4105">
        <f>ROW()-1</f>
        <v/>
      </c>
      <c r="B4105">
        <f>IF($A4105&lt;=Settings!$B$4,"small_control",IF($A4105&lt;=Settings!$B$5,"medium_10k",IF($A4105&lt;=Settings!$B$6,"large_100k","extreme_1m")))</f>
        <v/>
      </c>
      <c r="C4105">
        <f>"ORD-"&amp;TEXT(QUOTIENT($A4105-1,3)+1,"0000000")</f>
        <v/>
      </c>
      <c r="D4105">
        <f>"LINE-"&amp;TEXT($A4105,"0000000")</f>
        <v/>
      </c>
      <c r="E4105" s="7">
        <f>Settings!$B$2+$A4105-1</f>
        <v/>
      </c>
      <c r="F4105" s="7">
        <f>Settings!$B$2+MOD($A4105-1,Settings!$B$7)</f>
        <v/>
      </c>
      <c r="G4105">
        <f>YEAR($F4105)</f>
        <v/>
      </c>
      <c r="H4105">
        <f>"Q"&amp;ROUNDUP(MONTH($F4105)/3,0)</f>
        <v/>
      </c>
      <c r="I4105">
        <f>MONTH($F4105)</f>
        <v/>
      </c>
      <c r="J4105">
        <f>CHOOSE(MONTH($F4105),"Январь","Февраль","Март","Апрель","Май","Июнь","Июль","Август","Сентябрь","Октябрь","Ноябрь","Декабрь")</f>
        <v/>
      </c>
      <c r="K4105">
        <f>DAY($F4105)</f>
        <v/>
      </c>
      <c r="L4105">
        <f>IF(MOD($A4105,10)&lt;7,"ФО_01_Крупный","ФО_"&amp;TEXT(MOD($A4105,8)+1,"00"))</f>
        <v/>
      </c>
      <c r="M4105">
        <f>IF($AB4105="Да","Регион_001_Крупный","Регион_"&amp;TEXT(MOD(QUOTIENT($A4105-1,20),180)+1,"000"))</f>
        <v/>
      </c>
      <c r="N4105">
        <f>IF($AB4105="Да","Город_"&amp;TEXT(MOD($A4105-1,250)+1,"0000"),"Город_"&amp;TEXT(MOD($A4105-1,3000)+1,"0000"))</f>
        <v/>
      </c>
      <c r="O4105">
        <f>IF($AB4105="Да","Холдинг_Крупный","Холдинг_"&amp;TEXT(MOD(QUOTIENT($A4105-1,10000),20)+1,"00"))</f>
        <v/>
      </c>
      <c r="P4105">
        <f>IF($AB4105="Да","Организация_Крупная","Организация_"&amp;TEXT(MOD(QUOTIENT($A4105-1,500),600)+1,"000"))</f>
        <v/>
      </c>
      <c r="Q4105">
        <f>"Отдел_"&amp;TEXT(MOD(QUOTIENT($A4105-1,50),100)+1,"000")</f>
        <v/>
      </c>
      <c r="R4105">
        <f>IF($AB4105="Да","Группа_Крупная","Группа_"&amp;TEXT(MOD(QUOTIENT($A4105-1,5000),30)+1,"00"))</f>
        <v/>
      </c>
      <c r="S4105">
        <f>IF($AB4105="Да","Категория_Крупная","Категория_"&amp;TEXT(MOD(QUOTIENT($A4105-1,500),120)+1,"000"))</f>
        <v/>
      </c>
      <c r="T4105">
        <f>IF($AB4105="Да","Подкатегория_Крупная","Подкатегория_"&amp;TEXT(MOD(QUOTIENT($A4105-1,50),300)+1,"000"))</f>
        <v/>
      </c>
      <c r="U4105">
        <f>"SKU_"&amp;TEXT($A4105,"0000000")</f>
        <v/>
      </c>
      <c r="V4105">
        <f>CHOOSE(MOD($A4105-1,4)+1,"Enterprise","SMB","Госсектор","Розница")</f>
        <v/>
      </c>
      <c r="W4105">
        <f>"Клиент_"&amp;TEXT(MOD($A4105-1,20000)+1,"00000")</f>
        <v/>
      </c>
      <c r="X4105">
        <f>CHOOSE(MOD($A4105-1,5)+1,"Портал","API","Импорт","Ручной ввод","Интеграция")</f>
        <v/>
      </c>
      <c r="Y4105" s="8">
        <f>ROUND(1000+MOD($A4105*37,90000)+IF($AB4105="Да",5000,0),2)</f>
        <v/>
      </c>
      <c r="Z4105">
        <f>1+MOD($A4105,20)</f>
        <v/>
      </c>
      <c r="AA4105" s="8">
        <f>ROUND($Y4105*(0.08+MOD($A4105,17)/100),2)</f>
        <v/>
      </c>
      <c r="AB4105">
        <f>IF(MOD($A4105,10)&lt;7,"Да","Нет")</f>
        <v/>
      </c>
      <c r="AC4105">
        <f>$R4105&amp;" / "&amp;$S4105&amp;" / "&amp;$T4105</f>
        <v/>
      </c>
      <c r="AD4105">
        <f>1</f>
        <v/>
      </c>
      <c r="AE4105">
        <f>IF($A4105&lt;=Settings!$B$4,"до 100",IF($A4105&lt;=Settings!$B$5,"до 10 000",IF($A4105&lt;=Settings!$B$6,"до 100 000","100 000+")))</f>
        <v/>
      </c>
    </row>
    <row r="4106">
      <c r="A4106">
        <f>ROW()-1</f>
        <v/>
      </c>
      <c r="B4106">
        <f>IF($A4106&lt;=Settings!$B$4,"small_control",IF($A4106&lt;=Settings!$B$5,"medium_10k",IF($A4106&lt;=Settings!$B$6,"large_100k","extreme_1m")))</f>
        <v/>
      </c>
      <c r="C4106">
        <f>"ORD-"&amp;TEXT(QUOTIENT($A4106-1,3)+1,"0000000")</f>
        <v/>
      </c>
      <c r="D4106">
        <f>"LINE-"&amp;TEXT($A4106,"0000000")</f>
        <v/>
      </c>
      <c r="E4106" s="7">
        <f>Settings!$B$2+$A4106-1</f>
        <v/>
      </c>
      <c r="F4106" s="7">
        <f>Settings!$B$2+MOD($A4106-1,Settings!$B$7)</f>
        <v/>
      </c>
      <c r="G4106">
        <f>YEAR($F4106)</f>
        <v/>
      </c>
      <c r="H4106">
        <f>"Q"&amp;ROUNDUP(MONTH($F4106)/3,0)</f>
        <v/>
      </c>
      <c r="I4106">
        <f>MONTH($F4106)</f>
        <v/>
      </c>
      <c r="J4106">
        <f>CHOOSE(MONTH($F4106),"Январь","Февраль","Март","Апрель","Май","Июнь","Июль","Август","Сентябрь","Октябрь","Ноябрь","Декабрь")</f>
        <v/>
      </c>
      <c r="K4106">
        <f>DAY($F4106)</f>
        <v/>
      </c>
      <c r="L4106">
        <f>IF(MOD($A4106,10)&lt;7,"ФО_01_Крупный","ФО_"&amp;TEXT(MOD($A4106,8)+1,"00"))</f>
        <v/>
      </c>
      <c r="M4106">
        <f>IF($AB4106="Да","Регион_001_Крупный","Регион_"&amp;TEXT(MOD(QUOTIENT($A4106-1,20),180)+1,"000"))</f>
        <v/>
      </c>
      <c r="N4106">
        <f>IF($AB4106="Да","Город_"&amp;TEXT(MOD($A4106-1,250)+1,"0000"),"Город_"&amp;TEXT(MOD($A4106-1,3000)+1,"0000"))</f>
        <v/>
      </c>
      <c r="O4106">
        <f>IF($AB4106="Да","Холдинг_Крупный","Холдинг_"&amp;TEXT(MOD(QUOTIENT($A4106-1,10000),20)+1,"00"))</f>
        <v/>
      </c>
      <c r="P4106">
        <f>IF($AB4106="Да","Организация_Крупная","Организация_"&amp;TEXT(MOD(QUOTIENT($A4106-1,500),600)+1,"000"))</f>
        <v/>
      </c>
      <c r="Q4106">
        <f>"Отдел_"&amp;TEXT(MOD(QUOTIENT($A4106-1,50),100)+1,"000")</f>
        <v/>
      </c>
      <c r="R4106">
        <f>IF($AB4106="Да","Группа_Крупная","Группа_"&amp;TEXT(MOD(QUOTIENT($A4106-1,5000),30)+1,"00"))</f>
        <v/>
      </c>
      <c r="S4106">
        <f>IF($AB4106="Да","Категория_Крупная","Категория_"&amp;TEXT(MOD(QUOTIENT($A4106-1,500),120)+1,"000"))</f>
        <v/>
      </c>
      <c r="T4106">
        <f>IF($AB4106="Да","Подкатегория_Крупная","Подкатегория_"&amp;TEXT(MOD(QUOTIENT($A4106-1,50),300)+1,"000"))</f>
        <v/>
      </c>
      <c r="U4106">
        <f>"SKU_"&amp;TEXT($A4106,"0000000")</f>
        <v/>
      </c>
      <c r="V4106">
        <f>CHOOSE(MOD($A4106-1,4)+1,"Enterprise","SMB","Госсектор","Розница")</f>
        <v/>
      </c>
      <c r="W4106">
        <f>"Клиент_"&amp;TEXT(MOD($A4106-1,20000)+1,"00000")</f>
        <v/>
      </c>
      <c r="X4106">
        <f>CHOOSE(MOD($A4106-1,5)+1,"Портал","API","Импорт","Ручной ввод","Интеграция")</f>
        <v/>
      </c>
      <c r="Y4106" s="8">
        <f>ROUND(1000+MOD($A4106*37,90000)+IF($AB4106="Да",5000,0),2)</f>
        <v/>
      </c>
      <c r="Z4106">
        <f>1+MOD($A4106,20)</f>
        <v/>
      </c>
      <c r="AA4106" s="8">
        <f>ROUND($Y4106*(0.08+MOD($A4106,17)/100),2)</f>
        <v/>
      </c>
      <c r="AB4106">
        <f>IF(MOD($A4106,10)&lt;7,"Да","Нет")</f>
        <v/>
      </c>
      <c r="AC4106">
        <f>$R4106&amp;" / "&amp;$S4106&amp;" / "&amp;$T4106</f>
        <v/>
      </c>
      <c r="AD4106">
        <f>1</f>
        <v/>
      </c>
      <c r="AE4106">
        <f>IF($A4106&lt;=Settings!$B$4,"до 100",IF($A4106&lt;=Settings!$B$5,"до 10 000",IF($A4106&lt;=Settings!$B$6,"до 100 000","100 000+")))</f>
        <v/>
      </c>
    </row>
    <row r="4107">
      <c r="A4107">
        <f>ROW()-1</f>
        <v/>
      </c>
      <c r="B4107">
        <f>IF($A4107&lt;=Settings!$B$4,"small_control",IF($A4107&lt;=Settings!$B$5,"medium_10k",IF($A4107&lt;=Settings!$B$6,"large_100k","extreme_1m")))</f>
        <v/>
      </c>
      <c r="C4107">
        <f>"ORD-"&amp;TEXT(QUOTIENT($A4107-1,3)+1,"0000000")</f>
        <v/>
      </c>
      <c r="D4107">
        <f>"LINE-"&amp;TEXT($A4107,"0000000")</f>
        <v/>
      </c>
      <c r="E4107" s="7">
        <f>Settings!$B$2+$A4107-1</f>
        <v/>
      </c>
      <c r="F4107" s="7">
        <f>Settings!$B$2+MOD($A4107-1,Settings!$B$7)</f>
        <v/>
      </c>
      <c r="G4107">
        <f>YEAR($F4107)</f>
        <v/>
      </c>
      <c r="H4107">
        <f>"Q"&amp;ROUNDUP(MONTH($F4107)/3,0)</f>
        <v/>
      </c>
      <c r="I4107">
        <f>MONTH($F4107)</f>
        <v/>
      </c>
      <c r="J4107">
        <f>CHOOSE(MONTH($F4107),"Январь","Февраль","Март","Апрель","Май","Июнь","Июль","Август","Сентябрь","Октябрь","Ноябрь","Декабрь")</f>
        <v/>
      </c>
      <c r="K4107">
        <f>DAY($F4107)</f>
        <v/>
      </c>
      <c r="L4107">
        <f>IF(MOD($A4107,10)&lt;7,"ФО_01_Крупный","ФО_"&amp;TEXT(MOD($A4107,8)+1,"00"))</f>
        <v/>
      </c>
      <c r="M4107">
        <f>IF($AB4107="Да","Регион_001_Крупный","Регион_"&amp;TEXT(MOD(QUOTIENT($A4107-1,20),180)+1,"000"))</f>
        <v/>
      </c>
      <c r="N4107">
        <f>IF($AB4107="Да","Город_"&amp;TEXT(MOD($A4107-1,250)+1,"0000"),"Город_"&amp;TEXT(MOD($A4107-1,3000)+1,"0000"))</f>
        <v/>
      </c>
      <c r="O4107">
        <f>IF($AB4107="Да","Холдинг_Крупный","Холдинг_"&amp;TEXT(MOD(QUOTIENT($A4107-1,10000),20)+1,"00"))</f>
        <v/>
      </c>
      <c r="P4107">
        <f>IF($AB4107="Да","Организация_Крупная","Организация_"&amp;TEXT(MOD(QUOTIENT($A4107-1,500),600)+1,"000"))</f>
        <v/>
      </c>
      <c r="Q4107">
        <f>"Отдел_"&amp;TEXT(MOD(QUOTIENT($A4107-1,50),100)+1,"000")</f>
        <v/>
      </c>
      <c r="R4107">
        <f>IF($AB4107="Да","Группа_Крупная","Группа_"&amp;TEXT(MOD(QUOTIENT($A4107-1,5000),30)+1,"00"))</f>
        <v/>
      </c>
      <c r="S4107">
        <f>IF($AB4107="Да","Категория_Крупная","Категория_"&amp;TEXT(MOD(QUOTIENT($A4107-1,500),120)+1,"000"))</f>
        <v/>
      </c>
      <c r="T4107">
        <f>IF($AB4107="Да","Подкатегория_Крупная","Подкатегория_"&amp;TEXT(MOD(QUOTIENT($A4107-1,50),300)+1,"000"))</f>
        <v/>
      </c>
      <c r="U4107">
        <f>"SKU_"&amp;TEXT($A4107,"0000000")</f>
        <v/>
      </c>
      <c r="V4107">
        <f>CHOOSE(MOD($A4107-1,4)+1,"Enterprise","SMB","Госсектор","Розница")</f>
        <v/>
      </c>
      <c r="W4107">
        <f>"Клиент_"&amp;TEXT(MOD($A4107-1,20000)+1,"00000")</f>
        <v/>
      </c>
      <c r="X4107">
        <f>CHOOSE(MOD($A4107-1,5)+1,"Портал","API","Импорт","Ручной ввод","Интеграция")</f>
        <v/>
      </c>
      <c r="Y4107" s="8">
        <f>ROUND(1000+MOD($A4107*37,90000)+IF($AB4107="Да",5000,0),2)</f>
        <v/>
      </c>
      <c r="Z4107">
        <f>1+MOD($A4107,20)</f>
        <v/>
      </c>
      <c r="AA4107" s="8">
        <f>ROUND($Y4107*(0.08+MOD($A4107,17)/100),2)</f>
        <v/>
      </c>
      <c r="AB4107">
        <f>IF(MOD($A4107,10)&lt;7,"Да","Нет")</f>
        <v/>
      </c>
      <c r="AC4107">
        <f>$R4107&amp;" / "&amp;$S4107&amp;" / "&amp;$T4107</f>
        <v/>
      </c>
      <c r="AD4107">
        <f>1</f>
        <v/>
      </c>
      <c r="AE4107">
        <f>IF($A4107&lt;=Settings!$B$4,"до 100",IF($A4107&lt;=Settings!$B$5,"до 10 000",IF($A4107&lt;=Settings!$B$6,"до 100 000","100 000+")))</f>
        <v/>
      </c>
    </row>
    <row r="4108">
      <c r="A4108">
        <f>ROW()-1</f>
        <v/>
      </c>
      <c r="B4108">
        <f>IF($A4108&lt;=Settings!$B$4,"small_control",IF($A4108&lt;=Settings!$B$5,"medium_10k",IF($A4108&lt;=Settings!$B$6,"large_100k","extreme_1m")))</f>
        <v/>
      </c>
      <c r="C4108">
        <f>"ORD-"&amp;TEXT(QUOTIENT($A4108-1,3)+1,"0000000")</f>
        <v/>
      </c>
      <c r="D4108">
        <f>"LINE-"&amp;TEXT($A4108,"0000000")</f>
        <v/>
      </c>
      <c r="E4108" s="7">
        <f>Settings!$B$2+$A4108-1</f>
        <v/>
      </c>
      <c r="F4108" s="7">
        <f>Settings!$B$2+MOD($A4108-1,Settings!$B$7)</f>
        <v/>
      </c>
      <c r="G4108">
        <f>YEAR($F4108)</f>
        <v/>
      </c>
      <c r="H4108">
        <f>"Q"&amp;ROUNDUP(MONTH($F4108)/3,0)</f>
        <v/>
      </c>
      <c r="I4108">
        <f>MONTH($F4108)</f>
        <v/>
      </c>
      <c r="J4108">
        <f>CHOOSE(MONTH($F4108),"Январь","Февраль","Март","Апрель","Май","Июнь","Июль","Август","Сентябрь","Октябрь","Ноябрь","Декабрь")</f>
        <v/>
      </c>
      <c r="K4108">
        <f>DAY($F4108)</f>
        <v/>
      </c>
      <c r="L4108">
        <f>IF(MOD($A4108,10)&lt;7,"ФО_01_Крупный","ФО_"&amp;TEXT(MOD($A4108,8)+1,"00"))</f>
        <v/>
      </c>
      <c r="M4108">
        <f>IF($AB4108="Да","Регион_001_Крупный","Регион_"&amp;TEXT(MOD(QUOTIENT($A4108-1,20),180)+1,"000"))</f>
        <v/>
      </c>
      <c r="N4108">
        <f>IF($AB4108="Да","Город_"&amp;TEXT(MOD($A4108-1,250)+1,"0000"),"Город_"&amp;TEXT(MOD($A4108-1,3000)+1,"0000"))</f>
        <v/>
      </c>
      <c r="O4108">
        <f>IF($AB4108="Да","Холдинг_Крупный","Холдинг_"&amp;TEXT(MOD(QUOTIENT($A4108-1,10000),20)+1,"00"))</f>
        <v/>
      </c>
      <c r="P4108">
        <f>IF($AB4108="Да","Организация_Крупная","Организация_"&amp;TEXT(MOD(QUOTIENT($A4108-1,500),600)+1,"000"))</f>
        <v/>
      </c>
      <c r="Q4108">
        <f>"Отдел_"&amp;TEXT(MOD(QUOTIENT($A4108-1,50),100)+1,"000")</f>
        <v/>
      </c>
      <c r="R4108">
        <f>IF($AB4108="Да","Группа_Крупная","Группа_"&amp;TEXT(MOD(QUOTIENT($A4108-1,5000),30)+1,"00"))</f>
        <v/>
      </c>
      <c r="S4108">
        <f>IF($AB4108="Да","Категория_Крупная","Категория_"&amp;TEXT(MOD(QUOTIENT($A4108-1,500),120)+1,"000"))</f>
        <v/>
      </c>
      <c r="T4108">
        <f>IF($AB4108="Да","Подкатегория_Крупная","Подкатегория_"&amp;TEXT(MOD(QUOTIENT($A4108-1,50),300)+1,"000"))</f>
        <v/>
      </c>
      <c r="U4108">
        <f>"SKU_"&amp;TEXT($A4108,"0000000")</f>
        <v/>
      </c>
      <c r="V4108">
        <f>CHOOSE(MOD($A4108-1,4)+1,"Enterprise","SMB","Госсектор","Розница")</f>
        <v/>
      </c>
      <c r="W4108">
        <f>"Клиент_"&amp;TEXT(MOD($A4108-1,20000)+1,"00000")</f>
        <v/>
      </c>
      <c r="X4108">
        <f>CHOOSE(MOD($A4108-1,5)+1,"Портал","API","Импорт","Ручной ввод","Интеграция")</f>
        <v/>
      </c>
      <c r="Y4108" s="8">
        <f>ROUND(1000+MOD($A4108*37,90000)+IF($AB4108="Да",5000,0),2)</f>
        <v/>
      </c>
      <c r="Z4108">
        <f>1+MOD($A4108,20)</f>
        <v/>
      </c>
      <c r="AA4108" s="8">
        <f>ROUND($Y4108*(0.08+MOD($A4108,17)/100),2)</f>
        <v/>
      </c>
      <c r="AB4108">
        <f>IF(MOD($A4108,10)&lt;7,"Да","Нет")</f>
        <v/>
      </c>
      <c r="AC4108">
        <f>$R4108&amp;" / "&amp;$S4108&amp;" / "&amp;$T4108</f>
        <v/>
      </c>
      <c r="AD4108">
        <f>1</f>
        <v/>
      </c>
      <c r="AE4108">
        <f>IF($A4108&lt;=Settings!$B$4,"до 100",IF($A4108&lt;=Settings!$B$5,"до 10 000",IF($A4108&lt;=Settings!$B$6,"до 100 000","100 000+")))</f>
        <v/>
      </c>
    </row>
    <row r="4109">
      <c r="A4109">
        <f>ROW()-1</f>
        <v/>
      </c>
      <c r="B4109">
        <f>IF($A4109&lt;=Settings!$B$4,"small_control",IF($A4109&lt;=Settings!$B$5,"medium_10k",IF($A4109&lt;=Settings!$B$6,"large_100k","extreme_1m")))</f>
        <v/>
      </c>
      <c r="C4109">
        <f>"ORD-"&amp;TEXT(QUOTIENT($A4109-1,3)+1,"0000000")</f>
        <v/>
      </c>
      <c r="D4109">
        <f>"LINE-"&amp;TEXT($A4109,"0000000")</f>
        <v/>
      </c>
      <c r="E4109" s="7">
        <f>Settings!$B$2+$A4109-1</f>
        <v/>
      </c>
      <c r="F4109" s="7">
        <f>Settings!$B$2+MOD($A4109-1,Settings!$B$7)</f>
        <v/>
      </c>
      <c r="G4109">
        <f>YEAR($F4109)</f>
        <v/>
      </c>
      <c r="H4109">
        <f>"Q"&amp;ROUNDUP(MONTH($F4109)/3,0)</f>
        <v/>
      </c>
      <c r="I4109">
        <f>MONTH($F4109)</f>
        <v/>
      </c>
      <c r="J4109">
        <f>CHOOSE(MONTH($F4109),"Январь","Февраль","Март","Апрель","Май","Июнь","Июль","Август","Сентябрь","Октябрь","Ноябрь","Декабрь")</f>
        <v/>
      </c>
      <c r="K4109">
        <f>DAY($F4109)</f>
        <v/>
      </c>
      <c r="L4109">
        <f>IF(MOD($A4109,10)&lt;7,"ФО_01_Крупный","ФО_"&amp;TEXT(MOD($A4109,8)+1,"00"))</f>
        <v/>
      </c>
      <c r="M4109">
        <f>IF($AB4109="Да","Регион_001_Крупный","Регион_"&amp;TEXT(MOD(QUOTIENT($A4109-1,20),180)+1,"000"))</f>
        <v/>
      </c>
      <c r="N4109">
        <f>IF($AB4109="Да","Город_"&amp;TEXT(MOD($A4109-1,250)+1,"0000"),"Город_"&amp;TEXT(MOD($A4109-1,3000)+1,"0000"))</f>
        <v/>
      </c>
      <c r="O4109">
        <f>IF($AB4109="Да","Холдинг_Крупный","Холдинг_"&amp;TEXT(MOD(QUOTIENT($A4109-1,10000),20)+1,"00"))</f>
        <v/>
      </c>
      <c r="P4109">
        <f>IF($AB4109="Да","Организация_Крупная","Организация_"&amp;TEXT(MOD(QUOTIENT($A4109-1,500),600)+1,"000"))</f>
        <v/>
      </c>
      <c r="Q4109">
        <f>"Отдел_"&amp;TEXT(MOD(QUOTIENT($A4109-1,50),100)+1,"000")</f>
        <v/>
      </c>
      <c r="R4109">
        <f>IF($AB4109="Да","Группа_Крупная","Группа_"&amp;TEXT(MOD(QUOTIENT($A4109-1,5000),30)+1,"00"))</f>
        <v/>
      </c>
      <c r="S4109">
        <f>IF($AB4109="Да","Категория_Крупная","Категория_"&amp;TEXT(MOD(QUOTIENT($A4109-1,500),120)+1,"000"))</f>
        <v/>
      </c>
      <c r="T4109">
        <f>IF($AB4109="Да","Подкатегория_Крупная","Подкатегория_"&amp;TEXT(MOD(QUOTIENT($A4109-1,50),300)+1,"000"))</f>
        <v/>
      </c>
      <c r="U4109">
        <f>"SKU_"&amp;TEXT($A4109,"0000000")</f>
        <v/>
      </c>
      <c r="V4109">
        <f>CHOOSE(MOD($A4109-1,4)+1,"Enterprise","SMB","Госсектор","Розница")</f>
        <v/>
      </c>
      <c r="W4109">
        <f>"Клиент_"&amp;TEXT(MOD($A4109-1,20000)+1,"00000")</f>
        <v/>
      </c>
      <c r="X4109">
        <f>CHOOSE(MOD($A4109-1,5)+1,"Портал","API","Импорт","Ручной ввод","Интеграция")</f>
        <v/>
      </c>
      <c r="Y4109" s="8">
        <f>ROUND(1000+MOD($A4109*37,90000)+IF($AB4109="Да",5000,0),2)</f>
        <v/>
      </c>
      <c r="Z4109">
        <f>1+MOD($A4109,20)</f>
        <v/>
      </c>
      <c r="AA4109" s="8">
        <f>ROUND($Y4109*(0.08+MOD($A4109,17)/100),2)</f>
        <v/>
      </c>
      <c r="AB4109">
        <f>IF(MOD($A4109,10)&lt;7,"Да","Нет")</f>
        <v/>
      </c>
      <c r="AC4109">
        <f>$R4109&amp;" / "&amp;$S4109&amp;" / "&amp;$T4109</f>
        <v/>
      </c>
      <c r="AD4109">
        <f>1</f>
        <v/>
      </c>
      <c r="AE4109">
        <f>IF($A4109&lt;=Settings!$B$4,"до 100",IF($A4109&lt;=Settings!$B$5,"до 10 000",IF($A4109&lt;=Settings!$B$6,"до 100 000","100 000+")))</f>
        <v/>
      </c>
    </row>
    <row r="4110">
      <c r="A4110">
        <f>ROW()-1</f>
        <v/>
      </c>
      <c r="B4110">
        <f>IF($A4110&lt;=Settings!$B$4,"small_control",IF($A4110&lt;=Settings!$B$5,"medium_10k",IF($A4110&lt;=Settings!$B$6,"large_100k","extreme_1m")))</f>
        <v/>
      </c>
      <c r="C4110">
        <f>"ORD-"&amp;TEXT(QUOTIENT($A4110-1,3)+1,"0000000")</f>
        <v/>
      </c>
      <c r="D4110">
        <f>"LINE-"&amp;TEXT($A4110,"0000000")</f>
        <v/>
      </c>
      <c r="E4110" s="7">
        <f>Settings!$B$2+$A4110-1</f>
        <v/>
      </c>
      <c r="F4110" s="7">
        <f>Settings!$B$2+MOD($A4110-1,Settings!$B$7)</f>
        <v/>
      </c>
      <c r="G4110">
        <f>YEAR($F4110)</f>
        <v/>
      </c>
      <c r="H4110">
        <f>"Q"&amp;ROUNDUP(MONTH($F4110)/3,0)</f>
        <v/>
      </c>
      <c r="I4110">
        <f>MONTH($F4110)</f>
        <v/>
      </c>
      <c r="J4110">
        <f>CHOOSE(MONTH($F4110),"Январь","Февраль","Март","Апрель","Май","Июнь","Июль","Август","Сентябрь","Октябрь","Ноябрь","Декабрь")</f>
        <v/>
      </c>
      <c r="K4110">
        <f>DAY($F4110)</f>
        <v/>
      </c>
      <c r="L4110">
        <f>IF(MOD($A4110,10)&lt;7,"ФО_01_Крупный","ФО_"&amp;TEXT(MOD($A4110,8)+1,"00"))</f>
        <v/>
      </c>
      <c r="M4110">
        <f>IF($AB4110="Да","Регион_001_Крупный","Регион_"&amp;TEXT(MOD(QUOTIENT($A4110-1,20),180)+1,"000"))</f>
        <v/>
      </c>
      <c r="N4110">
        <f>IF($AB4110="Да","Город_"&amp;TEXT(MOD($A4110-1,250)+1,"0000"),"Город_"&amp;TEXT(MOD($A4110-1,3000)+1,"0000"))</f>
        <v/>
      </c>
      <c r="O4110">
        <f>IF($AB4110="Да","Холдинг_Крупный","Холдинг_"&amp;TEXT(MOD(QUOTIENT($A4110-1,10000),20)+1,"00"))</f>
        <v/>
      </c>
      <c r="P4110">
        <f>IF($AB4110="Да","Организация_Крупная","Организация_"&amp;TEXT(MOD(QUOTIENT($A4110-1,500),600)+1,"000"))</f>
        <v/>
      </c>
      <c r="Q4110">
        <f>"Отдел_"&amp;TEXT(MOD(QUOTIENT($A4110-1,50),100)+1,"000")</f>
        <v/>
      </c>
      <c r="R4110">
        <f>IF($AB4110="Да","Группа_Крупная","Группа_"&amp;TEXT(MOD(QUOTIENT($A4110-1,5000),30)+1,"00"))</f>
        <v/>
      </c>
      <c r="S4110">
        <f>IF($AB4110="Да","Категория_Крупная","Категория_"&amp;TEXT(MOD(QUOTIENT($A4110-1,500),120)+1,"000"))</f>
        <v/>
      </c>
      <c r="T4110">
        <f>IF($AB4110="Да","Подкатегория_Крупная","Подкатегория_"&amp;TEXT(MOD(QUOTIENT($A4110-1,50),300)+1,"000"))</f>
        <v/>
      </c>
      <c r="U4110">
        <f>"SKU_"&amp;TEXT($A4110,"0000000")</f>
        <v/>
      </c>
      <c r="V4110">
        <f>CHOOSE(MOD($A4110-1,4)+1,"Enterprise","SMB","Госсектор","Розница")</f>
        <v/>
      </c>
      <c r="W4110">
        <f>"Клиент_"&amp;TEXT(MOD($A4110-1,20000)+1,"00000")</f>
        <v/>
      </c>
      <c r="X4110">
        <f>CHOOSE(MOD($A4110-1,5)+1,"Портал","API","Импорт","Ручной ввод","Интеграция")</f>
        <v/>
      </c>
      <c r="Y4110" s="8">
        <f>ROUND(1000+MOD($A4110*37,90000)+IF($AB4110="Да",5000,0),2)</f>
        <v/>
      </c>
      <c r="Z4110">
        <f>1+MOD($A4110,20)</f>
        <v/>
      </c>
      <c r="AA4110" s="8">
        <f>ROUND($Y4110*(0.08+MOD($A4110,17)/100),2)</f>
        <v/>
      </c>
      <c r="AB4110">
        <f>IF(MOD($A4110,10)&lt;7,"Да","Нет")</f>
        <v/>
      </c>
      <c r="AC4110">
        <f>$R4110&amp;" / "&amp;$S4110&amp;" / "&amp;$T4110</f>
        <v/>
      </c>
      <c r="AD4110">
        <f>1</f>
        <v/>
      </c>
      <c r="AE4110">
        <f>IF($A4110&lt;=Settings!$B$4,"до 100",IF($A4110&lt;=Settings!$B$5,"до 10 000",IF($A4110&lt;=Settings!$B$6,"до 100 000","100 000+")))</f>
        <v/>
      </c>
    </row>
    <row r="4111">
      <c r="A4111">
        <f>ROW()-1</f>
        <v/>
      </c>
      <c r="B4111">
        <f>IF($A4111&lt;=Settings!$B$4,"small_control",IF($A4111&lt;=Settings!$B$5,"medium_10k",IF($A4111&lt;=Settings!$B$6,"large_100k","extreme_1m")))</f>
        <v/>
      </c>
      <c r="C4111">
        <f>"ORD-"&amp;TEXT(QUOTIENT($A4111-1,3)+1,"0000000")</f>
        <v/>
      </c>
      <c r="D4111">
        <f>"LINE-"&amp;TEXT($A4111,"0000000")</f>
        <v/>
      </c>
      <c r="E4111" s="7">
        <f>Settings!$B$2+$A4111-1</f>
        <v/>
      </c>
      <c r="F4111" s="7">
        <f>Settings!$B$2+MOD($A4111-1,Settings!$B$7)</f>
        <v/>
      </c>
      <c r="G4111">
        <f>YEAR($F4111)</f>
        <v/>
      </c>
      <c r="H4111">
        <f>"Q"&amp;ROUNDUP(MONTH($F4111)/3,0)</f>
        <v/>
      </c>
      <c r="I4111">
        <f>MONTH($F4111)</f>
        <v/>
      </c>
      <c r="J4111">
        <f>CHOOSE(MONTH($F4111),"Январь","Февраль","Март","Апрель","Май","Июнь","Июль","Август","Сентябрь","Октябрь","Ноябрь","Декабрь")</f>
        <v/>
      </c>
      <c r="K4111">
        <f>DAY($F4111)</f>
        <v/>
      </c>
      <c r="L4111">
        <f>IF(MOD($A4111,10)&lt;7,"ФО_01_Крупный","ФО_"&amp;TEXT(MOD($A4111,8)+1,"00"))</f>
        <v/>
      </c>
      <c r="M4111">
        <f>IF($AB4111="Да","Регион_001_Крупный","Регион_"&amp;TEXT(MOD(QUOTIENT($A4111-1,20),180)+1,"000"))</f>
        <v/>
      </c>
      <c r="N4111">
        <f>IF($AB4111="Да","Город_"&amp;TEXT(MOD($A4111-1,250)+1,"0000"),"Город_"&amp;TEXT(MOD($A4111-1,3000)+1,"0000"))</f>
        <v/>
      </c>
      <c r="O4111">
        <f>IF($AB4111="Да","Холдинг_Крупный","Холдинг_"&amp;TEXT(MOD(QUOTIENT($A4111-1,10000),20)+1,"00"))</f>
        <v/>
      </c>
      <c r="P4111">
        <f>IF($AB4111="Да","Организация_Крупная","Организация_"&amp;TEXT(MOD(QUOTIENT($A4111-1,500),600)+1,"000"))</f>
        <v/>
      </c>
      <c r="Q4111">
        <f>"Отдел_"&amp;TEXT(MOD(QUOTIENT($A4111-1,50),100)+1,"000")</f>
        <v/>
      </c>
      <c r="R4111">
        <f>IF($AB4111="Да","Группа_Крупная","Группа_"&amp;TEXT(MOD(QUOTIENT($A4111-1,5000),30)+1,"00"))</f>
        <v/>
      </c>
      <c r="S4111">
        <f>IF($AB4111="Да","Категория_Крупная","Категория_"&amp;TEXT(MOD(QUOTIENT($A4111-1,500),120)+1,"000"))</f>
        <v/>
      </c>
      <c r="T4111">
        <f>IF($AB4111="Да","Подкатегория_Крупная","Подкатегория_"&amp;TEXT(MOD(QUOTIENT($A4111-1,50),300)+1,"000"))</f>
        <v/>
      </c>
      <c r="U4111">
        <f>"SKU_"&amp;TEXT($A4111,"0000000")</f>
        <v/>
      </c>
      <c r="V4111">
        <f>CHOOSE(MOD($A4111-1,4)+1,"Enterprise","SMB","Госсектор","Розница")</f>
        <v/>
      </c>
      <c r="W4111">
        <f>"Клиент_"&amp;TEXT(MOD($A4111-1,20000)+1,"00000")</f>
        <v/>
      </c>
      <c r="X4111">
        <f>CHOOSE(MOD($A4111-1,5)+1,"Портал","API","Импорт","Ручной ввод","Интеграция")</f>
        <v/>
      </c>
      <c r="Y4111" s="8">
        <f>ROUND(1000+MOD($A4111*37,90000)+IF($AB4111="Да",5000,0),2)</f>
        <v/>
      </c>
      <c r="Z4111">
        <f>1+MOD($A4111,20)</f>
        <v/>
      </c>
      <c r="AA4111" s="8">
        <f>ROUND($Y4111*(0.08+MOD($A4111,17)/100),2)</f>
        <v/>
      </c>
      <c r="AB4111">
        <f>IF(MOD($A4111,10)&lt;7,"Да","Нет")</f>
        <v/>
      </c>
      <c r="AC4111">
        <f>$R4111&amp;" / "&amp;$S4111&amp;" / "&amp;$T4111</f>
        <v/>
      </c>
      <c r="AD4111">
        <f>1</f>
        <v/>
      </c>
      <c r="AE4111">
        <f>IF($A4111&lt;=Settings!$B$4,"до 100",IF($A4111&lt;=Settings!$B$5,"до 10 000",IF($A4111&lt;=Settings!$B$6,"до 100 000","100 000+")))</f>
        <v/>
      </c>
    </row>
    <row r="4112">
      <c r="A4112">
        <f>ROW()-1</f>
        <v/>
      </c>
      <c r="B4112">
        <f>IF($A4112&lt;=Settings!$B$4,"small_control",IF($A4112&lt;=Settings!$B$5,"medium_10k",IF($A4112&lt;=Settings!$B$6,"large_100k","extreme_1m")))</f>
        <v/>
      </c>
      <c r="C4112">
        <f>"ORD-"&amp;TEXT(QUOTIENT($A4112-1,3)+1,"0000000")</f>
        <v/>
      </c>
      <c r="D4112">
        <f>"LINE-"&amp;TEXT($A4112,"0000000")</f>
        <v/>
      </c>
      <c r="E4112" s="7">
        <f>Settings!$B$2+$A4112-1</f>
        <v/>
      </c>
      <c r="F4112" s="7">
        <f>Settings!$B$2+MOD($A4112-1,Settings!$B$7)</f>
        <v/>
      </c>
      <c r="G4112">
        <f>YEAR($F4112)</f>
        <v/>
      </c>
      <c r="H4112">
        <f>"Q"&amp;ROUNDUP(MONTH($F4112)/3,0)</f>
        <v/>
      </c>
      <c r="I4112">
        <f>MONTH($F4112)</f>
        <v/>
      </c>
      <c r="J4112">
        <f>CHOOSE(MONTH($F4112),"Январь","Февраль","Март","Апрель","Май","Июнь","Июль","Август","Сентябрь","Октябрь","Ноябрь","Декабрь")</f>
        <v/>
      </c>
      <c r="K4112">
        <f>DAY($F4112)</f>
        <v/>
      </c>
      <c r="L4112">
        <f>IF(MOD($A4112,10)&lt;7,"ФО_01_Крупный","ФО_"&amp;TEXT(MOD($A4112,8)+1,"00"))</f>
        <v/>
      </c>
      <c r="M4112">
        <f>IF($AB4112="Да","Регион_001_Крупный","Регион_"&amp;TEXT(MOD(QUOTIENT($A4112-1,20),180)+1,"000"))</f>
        <v/>
      </c>
      <c r="N4112">
        <f>IF($AB4112="Да","Город_"&amp;TEXT(MOD($A4112-1,250)+1,"0000"),"Город_"&amp;TEXT(MOD($A4112-1,3000)+1,"0000"))</f>
        <v/>
      </c>
      <c r="O4112">
        <f>IF($AB4112="Да","Холдинг_Крупный","Холдинг_"&amp;TEXT(MOD(QUOTIENT($A4112-1,10000),20)+1,"00"))</f>
        <v/>
      </c>
      <c r="P4112">
        <f>IF($AB4112="Да","Организация_Крупная","Организация_"&amp;TEXT(MOD(QUOTIENT($A4112-1,500),600)+1,"000"))</f>
        <v/>
      </c>
      <c r="Q4112">
        <f>"Отдел_"&amp;TEXT(MOD(QUOTIENT($A4112-1,50),100)+1,"000")</f>
        <v/>
      </c>
      <c r="R4112">
        <f>IF($AB4112="Да","Группа_Крупная","Группа_"&amp;TEXT(MOD(QUOTIENT($A4112-1,5000),30)+1,"00"))</f>
        <v/>
      </c>
      <c r="S4112">
        <f>IF($AB4112="Да","Категория_Крупная","Категория_"&amp;TEXT(MOD(QUOTIENT($A4112-1,500),120)+1,"000"))</f>
        <v/>
      </c>
      <c r="T4112">
        <f>IF($AB4112="Да","Подкатегория_Крупная","Подкатегория_"&amp;TEXT(MOD(QUOTIENT($A4112-1,50),300)+1,"000"))</f>
        <v/>
      </c>
      <c r="U4112">
        <f>"SKU_"&amp;TEXT($A4112,"0000000")</f>
        <v/>
      </c>
      <c r="V4112">
        <f>CHOOSE(MOD($A4112-1,4)+1,"Enterprise","SMB","Госсектор","Розница")</f>
        <v/>
      </c>
      <c r="W4112">
        <f>"Клиент_"&amp;TEXT(MOD($A4112-1,20000)+1,"00000")</f>
        <v/>
      </c>
      <c r="X4112">
        <f>CHOOSE(MOD($A4112-1,5)+1,"Портал","API","Импорт","Ручной ввод","Интеграция")</f>
        <v/>
      </c>
      <c r="Y4112" s="8">
        <f>ROUND(1000+MOD($A4112*37,90000)+IF($AB4112="Да",5000,0),2)</f>
        <v/>
      </c>
      <c r="Z4112">
        <f>1+MOD($A4112,20)</f>
        <v/>
      </c>
      <c r="AA4112" s="8">
        <f>ROUND($Y4112*(0.08+MOD($A4112,17)/100),2)</f>
        <v/>
      </c>
      <c r="AB4112">
        <f>IF(MOD($A4112,10)&lt;7,"Да","Нет")</f>
        <v/>
      </c>
      <c r="AC4112">
        <f>$R4112&amp;" / "&amp;$S4112&amp;" / "&amp;$T4112</f>
        <v/>
      </c>
      <c r="AD4112">
        <f>1</f>
        <v/>
      </c>
      <c r="AE4112">
        <f>IF($A4112&lt;=Settings!$B$4,"до 100",IF($A4112&lt;=Settings!$B$5,"до 10 000",IF($A4112&lt;=Settings!$B$6,"до 100 000","100 000+")))</f>
        <v/>
      </c>
    </row>
    <row r="4113">
      <c r="A4113">
        <f>ROW()-1</f>
        <v/>
      </c>
      <c r="B4113">
        <f>IF($A4113&lt;=Settings!$B$4,"small_control",IF($A4113&lt;=Settings!$B$5,"medium_10k",IF($A4113&lt;=Settings!$B$6,"large_100k","extreme_1m")))</f>
        <v/>
      </c>
      <c r="C4113">
        <f>"ORD-"&amp;TEXT(QUOTIENT($A4113-1,3)+1,"0000000")</f>
        <v/>
      </c>
      <c r="D4113">
        <f>"LINE-"&amp;TEXT($A4113,"0000000")</f>
        <v/>
      </c>
      <c r="E4113" s="7">
        <f>Settings!$B$2+$A4113-1</f>
        <v/>
      </c>
      <c r="F4113" s="7">
        <f>Settings!$B$2+MOD($A4113-1,Settings!$B$7)</f>
        <v/>
      </c>
      <c r="G4113">
        <f>YEAR($F4113)</f>
        <v/>
      </c>
      <c r="H4113">
        <f>"Q"&amp;ROUNDUP(MONTH($F4113)/3,0)</f>
        <v/>
      </c>
      <c r="I4113">
        <f>MONTH($F4113)</f>
        <v/>
      </c>
      <c r="J4113">
        <f>CHOOSE(MONTH($F4113),"Январь","Февраль","Март","Апрель","Май","Июнь","Июль","Август","Сентябрь","Октябрь","Ноябрь","Декабрь")</f>
        <v/>
      </c>
      <c r="K4113">
        <f>DAY($F4113)</f>
        <v/>
      </c>
      <c r="L4113">
        <f>IF(MOD($A4113,10)&lt;7,"ФО_01_Крупный","ФО_"&amp;TEXT(MOD($A4113,8)+1,"00"))</f>
        <v/>
      </c>
      <c r="M4113">
        <f>IF($AB4113="Да","Регион_001_Крупный","Регион_"&amp;TEXT(MOD(QUOTIENT($A4113-1,20),180)+1,"000"))</f>
        <v/>
      </c>
      <c r="N4113">
        <f>IF($AB4113="Да","Город_"&amp;TEXT(MOD($A4113-1,250)+1,"0000"),"Город_"&amp;TEXT(MOD($A4113-1,3000)+1,"0000"))</f>
        <v/>
      </c>
      <c r="O4113">
        <f>IF($AB4113="Да","Холдинг_Крупный","Холдинг_"&amp;TEXT(MOD(QUOTIENT($A4113-1,10000),20)+1,"00"))</f>
        <v/>
      </c>
      <c r="P4113">
        <f>IF($AB4113="Да","Организация_Крупная","Организация_"&amp;TEXT(MOD(QUOTIENT($A4113-1,500),600)+1,"000"))</f>
        <v/>
      </c>
      <c r="Q4113">
        <f>"Отдел_"&amp;TEXT(MOD(QUOTIENT($A4113-1,50),100)+1,"000")</f>
        <v/>
      </c>
      <c r="R4113">
        <f>IF($AB4113="Да","Группа_Крупная","Группа_"&amp;TEXT(MOD(QUOTIENT($A4113-1,5000),30)+1,"00"))</f>
        <v/>
      </c>
      <c r="S4113">
        <f>IF($AB4113="Да","Категория_Крупная","Категория_"&amp;TEXT(MOD(QUOTIENT($A4113-1,500),120)+1,"000"))</f>
        <v/>
      </c>
      <c r="T4113">
        <f>IF($AB4113="Да","Подкатегория_Крупная","Подкатегория_"&amp;TEXT(MOD(QUOTIENT($A4113-1,50),300)+1,"000"))</f>
        <v/>
      </c>
      <c r="U4113">
        <f>"SKU_"&amp;TEXT($A4113,"0000000")</f>
        <v/>
      </c>
      <c r="V4113">
        <f>CHOOSE(MOD($A4113-1,4)+1,"Enterprise","SMB","Госсектор","Розница")</f>
        <v/>
      </c>
      <c r="W4113">
        <f>"Клиент_"&amp;TEXT(MOD($A4113-1,20000)+1,"00000")</f>
        <v/>
      </c>
      <c r="X4113">
        <f>CHOOSE(MOD($A4113-1,5)+1,"Портал","API","Импорт","Ручной ввод","Интеграция")</f>
        <v/>
      </c>
      <c r="Y4113" s="8">
        <f>ROUND(1000+MOD($A4113*37,90000)+IF($AB4113="Да",5000,0),2)</f>
        <v/>
      </c>
      <c r="Z4113">
        <f>1+MOD($A4113,20)</f>
        <v/>
      </c>
      <c r="AA4113" s="8">
        <f>ROUND($Y4113*(0.08+MOD($A4113,17)/100),2)</f>
        <v/>
      </c>
      <c r="AB4113">
        <f>IF(MOD($A4113,10)&lt;7,"Да","Нет")</f>
        <v/>
      </c>
      <c r="AC4113">
        <f>$R4113&amp;" / "&amp;$S4113&amp;" / "&amp;$T4113</f>
        <v/>
      </c>
      <c r="AD4113">
        <f>1</f>
        <v/>
      </c>
      <c r="AE4113">
        <f>IF($A4113&lt;=Settings!$B$4,"до 100",IF($A4113&lt;=Settings!$B$5,"до 10 000",IF($A4113&lt;=Settings!$B$6,"до 100 000","100 000+")))</f>
        <v/>
      </c>
    </row>
    <row r="4114">
      <c r="A4114">
        <f>ROW()-1</f>
        <v/>
      </c>
      <c r="B4114">
        <f>IF($A4114&lt;=Settings!$B$4,"small_control",IF($A4114&lt;=Settings!$B$5,"medium_10k",IF($A4114&lt;=Settings!$B$6,"large_100k","extreme_1m")))</f>
        <v/>
      </c>
      <c r="C4114">
        <f>"ORD-"&amp;TEXT(QUOTIENT($A4114-1,3)+1,"0000000")</f>
        <v/>
      </c>
      <c r="D4114">
        <f>"LINE-"&amp;TEXT($A4114,"0000000")</f>
        <v/>
      </c>
      <c r="E4114" s="7">
        <f>Settings!$B$2+$A4114-1</f>
        <v/>
      </c>
      <c r="F4114" s="7">
        <f>Settings!$B$2+MOD($A4114-1,Settings!$B$7)</f>
        <v/>
      </c>
      <c r="G4114">
        <f>YEAR($F4114)</f>
        <v/>
      </c>
      <c r="H4114">
        <f>"Q"&amp;ROUNDUP(MONTH($F4114)/3,0)</f>
        <v/>
      </c>
      <c r="I4114">
        <f>MONTH($F4114)</f>
        <v/>
      </c>
      <c r="J4114">
        <f>CHOOSE(MONTH($F4114),"Январь","Февраль","Март","Апрель","Май","Июнь","Июль","Август","Сентябрь","Октябрь","Ноябрь","Декабрь")</f>
        <v/>
      </c>
      <c r="K4114">
        <f>DAY($F4114)</f>
        <v/>
      </c>
      <c r="L4114">
        <f>IF(MOD($A4114,10)&lt;7,"ФО_01_Крупный","ФО_"&amp;TEXT(MOD($A4114,8)+1,"00"))</f>
        <v/>
      </c>
      <c r="M4114">
        <f>IF($AB4114="Да","Регион_001_Крупный","Регион_"&amp;TEXT(MOD(QUOTIENT($A4114-1,20),180)+1,"000"))</f>
        <v/>
      </c>
      <c r="N4114">
        <f>IF($AB4114="Да","Город_"&amp;TEXT(MOD($A4114-1,250)+1,"0000"),"Город_"&amp;TEXT(MOD($A4114-1,3000)+1,"0000"))</f>
        <v/>
      </c>
      <c r="O4114">
        <f>IF($AB4114="Да","Холдинг_Крупный","Холдинг_"&amp;TEXT(MOD(QUOTIENT($A4114-1,10000),20)+1,"00"))</f>
        <v/>
      </c>
      <c r="P4114">
        <f>IF($AB4114="Да","Организация_Крупная","Организация_"&amp;TEXT(MOD(QUOTIENT($A4114-1,500),600)+1,"000"))</f>
        <v/>
      </c>
      <c r="Q4114">
        <f>"Отдел_"&amp;TEXT(MOD(QUOTIENT($A4114-1,50),100)+1,"000")</f>
        <v/>
      </c>
      <c r="R4114">
        <f>IF($AB4114="Да","Группа_Крупная","Группа_"&amp;TEXT(MOD(QUOTIENT($A4114-1,5000),30)+1,"00"))</f>
        <v/>
      </c>
      <c r="S4114">
        <f>IF($AB4114="Да","Категория_Крупная","Категория_"&amp;TEXT(MOD(QUOTIENT($A4114-1,500),120)+1,"000"))</f>
        <v/>
      </c>
      <c r="T4114">
        <f>IF($AB4114="Да","Подкатегория_Крупная","Подкатегория_"&amp;TEXT(MOD(QUOTIENT($A4114-1,50),300)+1,"000"))</f>
        <v/>
      </c>
      <c r="U4114">
        <f>"SKU_"&amp;TEXT($A4114,"0000000")</f>
        <v/>
      </c>
      <c r="V4114">
        <f>CHOOSE(MOD($A4114-1,4)+1,"Enterprise","SMB","Госсектор","Розница")</f>
        <v/>
      </c>
      <c r="W4114">
        <f>"Клиент_"&amp;TEXT(MOD($A4114-1,20000)+1,"00000")</f>
        <v/>
      </c>
      <c r="X4114">
        <f>CHOOSE(MOD($A4114-1,5)+1,"Портал","API","Импорт","Ручной ввод","Интеграция")</f>
        <v/>
      </c>
      <c r="Y4114" s="8">
        <f>ROUND(1000+MOD($A4114*37,90000)+IF($AB4114="Да",5000,0),2)</f>
        <v/>
      </c>
      <c r="Z4114">
        <f>1+MOD($A4114,20)</f>
        <v/>
      </c>
      <c r="AA4114" s="8">
        <f>ROUND($Y4114*(0.08+MOD($A4114,17)/100),2)</f>
        <v/>
      </c>
      <c r="AB4114">
        <f>IF(MOD($A4114,10)&lt;7,"Да","Нет")</f>
        <v/>
      </c>
      <c r="AC4114">
        <f>$R4114&amp;" / "&amp;$S4114&amp;" / "&amp;$T4114</f>
        <v/>
      </c>
      <c r="AD4114">
        <f>1</f>
        <v/>
      </c>
      <c r="AE4114">
        <f>IF($A4114&lt;=Settings!$B$4,"до 100",IF($A4114&lt;=Settings!$B$5,"до 10 000",IF($A4114&lt;=Settings!$B$6,"до 100 000","100 000+")))</f>
        <v/>
      </c>
    </row>
    <row r="4115">
      <c r="A4115">
        <f>ROW()-1</f>
        <v/>
      </c>
      <c r="B4115">
        <f>IF($A4115&lt;=Settings!$B$4,"small_control",IF($A4115&lt;=Settings!$B$5,"medium_10k",IF($A4115&lt;=Settings!$B$6,"large_100k","extreme_1m")))</f>
        <v/>
      </c>
      <c r="C4115">
        <f>"ORD-"&amp;TEXT(QUOTIENT($A4115-1,3)+1,"0000000")</f>
        <v/>
      </c>
      <c r="D4115">
        <f>"LINE-"&amp;TEXT($A4115,"0000000")</f>
        <v/>
      </c>
      <c r="E4115" s="7">
        <f>Settings!$B$2+$A4115-1</f>
        <v/>
      </c>
      <c r="F4115" s="7">
        <f>Settings!$B$2+MOD($A4115-1,Settings!$B$7)</f>
        <v/>
      </c>
      <c r="G4115">
        <f>YEAR($F4115)</f>
        <v/>
      </c>
      <c r="H4115">
        <f>"Q"&amp;ROUNDUP(MONTH($F4115)/3,0)</f>
        <v/>
      </c>
      <c r="I4115">
        <f>MONTH($F4115)</f>
        <v/>
      </c>
      <c r="J4115">
        <f>CHOOSE(MONTH($F4115),"Январь","Февраль","Март","Апрель","Май","Июнь","Июль","Август","Сентябрь","Октябрь","Ноябрь","Декабрь")</f>
        <v/>
      </c>
      <c r="K4115">
        <f>DAY($F4115)</f>
        <v/>
      </c>
      <c r="L4115">
        <f>IF(MOD($A4115,10)&lt;7,"ФО_01_Крупный","ФО_"&amp;TEXT(MOD($A4115,8)+1,"00"))</f>
        <v/>
      </c>
      <c r="M4115">
        <f>IF($AB4115="Да","Регион_001_Крупный","Регион_"&amp;TEXT(MOD(QUOTIENT($A4115-1,20),180)+1,"000"))</f>
        <v/>
      </c>
      <c r="N4115">
        <f>IF($AB4115="Да","Город_"&amp;TEXT(MOD($A4115-1,250)+1,"0000"),"Город_"&amp;TEXT(MOD($A4115-1,3000)+1,"0000"))</f>
        <v/>
      </c>
      <c r="O4115">
        <f>IF($AB4115="Да","Холдинг_Крупный","Холдинг_"&amp;TEXT(MOD(QUOTIENT($A4115-1,10000),20)+1,"00"))</f>
        <v/>
      </c>
      <c r="P4115">
        <f>IF($AB4115="Да","Организация_Крупная","Организация_"&amp;TEXT(MOD(QUOTIENT($A4115-1,500),600)+1,"000"))</f>
        <v/>
      </c>
      <c r="Q4115">
        <f>"Отдел_"&amp;TEXT(MOD(QUOTIENT($A4115-1,50),100)+1,"000")</f>
        <v/>
      </c>
      <c r="R4115">
        <f>IF($AB4115="Да","Группа_Крупная","Группа_"&amp;TEXT(MOD(QUOTIENT($A4115-1,5000),30)+1,"00"))</f>
        <v/>
      </c>
      <c r="S4115">
        <f>IF($AB4115="Да","Категория_Крупная","Категория_"&amp;TEXT(MOD(QUOTIENT($A4115-1,500),120)+1,"000"))</f>
        <v/>
      </c>
      <c r="T4115">
        <f>IF($AB4115="Да","Подкатегория_Крупная","Подкатегория_"&amp;TEXT(MOD(QUOTIENT($A4115-1,50),300)+1,"000"))</f>
        <v/>
      </c>
      <c r="U4115">
        <f>"SKU_"&amp;TEXT($A4115,"0000000")</f>
        <v/>
      </c>
      <c r="V4115">
        <f>CHOOSE(MOD($A4115-1,4)+1,"Enterprise","SMB","Госсектор","Розница")</f>
        <v/>
      </c>
      <c r="W4115">
        <f>"Клиент_"&amp;TEXT(MOD($A4115-1,20000)+1,"00000")</f>
        <v/>
      </c>
      <c r="X4115">
        <f>CHOOSE(MOD($A4115-1,5)+1,"Портал","API","Импорт","Ручной ввод","Интеграция")</f>
        <v/>
      </c>
      <c r="Y4115" s="8">
        <f>ROUND(1000+MOD($A4115*37,90000)+IF($AB4115="Да",5000,0),2)</f>
        <v/>
      </c>
      <c r="Z4115">
        <f>1+MOD($A4115,20)</f>
        <v/>
      </c>
      <c r="AA4115" s="8">
        <f>ROUND($Y4115*(0.08+MOD($A4115,17)/100),2)</f>
        <v/>
      </c>
      <c r="AB4115">
        <f>IF(MOD($A4115,10)&lt;7,"Да","Нет")</f>
        <v/>
      </c>
      <c r="AC4115">
        <f>$R4115&amp;" / "&amp;$S4115&amp;" / "&amp;$T4115</f>
        <v/>
      </c>
      <c r="AD4115">
        <f>1</f>
        <v/>
      </c>
      <c r="AE4115">
        <f>IF($A4115&lt;=Settings!$B$4,"до 100",IF($A4115&lt;=Settings!$B$5,"до 10 000",IF($A4115&lt;=Settings!$B$6,"до 100 000","100 000+")))</f>
        <v/>
      </c>
    </row>
    <row r="4116">
      <c r="A4116">
        <f>ROW()-1</f>
        <v/>
      </c>
      <c r="B4116">
        <f>IF($A4116&lt;=Settings!$B$4,"small_control",IF($A4116&lt;=Settings!$B$5,"medium_10k",IF($A4116&lt;=Settings!$B$6,"large_100k","extreme_1m")))</f>
        <v/>
      </c>
      <c r="C4116">
        <f>"ORD-"&amp;TEXT(QUOTIENT($A4116-1,3)+1,"0000000")</f>
        <v/>
      </c>
      <c r="D4116">
        <f>"LINE-"&amp;TEXT($A4116,"0000000")</f>
        <v/>
      </c>
      <c r="E4116" s="7">
        <f>Settings!$B$2+$A4116-1</f>
        <v/>
      </c>
      <c r="F4116" s="7">
        <f>Settings!$B$2+MOD($A4116-1,Settings!$B$7)</f>
        <v/>
      </c>
      <c r="G4116">
        <f>YEAR($F4116)</f>
        <v/>
      </c>
      <c r="H4116">
        <f>"Q"&amp;ROUNDUP(MONTH($F4116)/3,0)</f>
        <v/>
      </c>
      <c r="I4116">
        <f>MONTH($F4116)</f>
        <v/>
      </c>
      <c r="J4116">
        <f>CHOOSE(MONTH($F4116),"Январь","Февраль","Март","Апрель","Май","Июнь","Июль","Август","Сентябрь","Октябрь","Ноябрь","Декабрь")</f>
        <v/>
      </c>
      <c r="K4116">
        <f>DAY($F4116)</f>
        <v/>
      </c>
      <c r="L4116">
        <f>IF(MOD($A4116,10)&lt;7,"ФО_01_Крупный","ФО_"&amp;TEXT(MOD($A4116,8)+1,"00"))</f>
        <v/>
      </c>
      <c r="M4116">
        <f>IF($AB4116="Да","Регион_001_Крупный","Регион_"&amp;TEXT(MOD(QUOTIENT($A4116-1,20),180)+1,"000"))</f>
        <v/>
      </c>
      <c r="N4116">
        <f>IF($AB4116="Да","Город_"&amp;TEXT(MOD($A4116-1,250)+1,"0000"),"Город_"&amp;TEXT(MOD($A4116-1,3000)+1,"0000"))</f>
        <v/>
      </c>
      <c r="O4116">
        <f>IF($AB4116="Да","Холдинг_Крупный","Холдинг_"&amp;TEXT(MOD(QUOTIENT($A4116-1,10000),20)+1,"00"))</f>
        <v/>
      </c>
      <c r="P4116">
        <f>IF($AB4116="Да","Организация_Крупная","Организация_"&amp;TEXT(MOD(QUOTIENT($A4116-1,500),600)+1,"000"))</f>
        <v/>
      </c>
      <c r="Q4116">
        <f>"Отдел_"&amp;TEXT(MOD(QUOTIENT($A4116-1,50),100)+1,"000")</f>
        <v/>
      </c>
      <c r="R4116">
        <f>IF($AB4116="Да","Группа_Крупная","Группа_"&amp;TEXT(MOD(QUOTIENT($A4116-1,5000),30)+1,"00"))</f>
        <v/>
      </c>
      <c r="S4116">
        <f>IF($AB4116="Да","Категория_Крупная","Категория_"&amp;TEXT(MOD(QUOTIENT($A4116-1,500),120)+1,"000"))</f>
        <v/>
      </c>
      <c r="T4116">
        <f>IF($AB4116="Да","Подкатегория_Крупная","Подкатегория_"&amp;TEXT(MOD(QUOTIENT($A4116-1,50),300)+1,"000"))</f>
        <v/>
      </c>
      <c r="U4116">
        <f>"SKU_"&amp;TEXT($A4116,"0000000")</f>
        <v/>
      </c>
      <c r="V4116">
        <f>CHOOSE(MOD($A4116-1,4)+1,"Enterprise","SMB","Госсектор","Розница")</f>
        <v/>
      </c>
      <c r="W4116">
        <f>"Клиент_"&amp;TEXT(MOD($A4116-1,20000)+1,"00000")</f>
        <v/>
      </c>
      <c r="X4116">
        <f>CHOOSE(MOD($A4116-1,5)+1,"Портал","API","Импорт","Ручной ввод","Интеграция")</f>
        <v/>
      </c>
      <c r="Y4116" s="8">
        <f>ROUND(1000+MOD($A4116*37,90000)+IF($AB4116="Да",5000,0),2)</f>
        <v/>
      </c>
      <c r="Z4116">
        <f>1+MOD($A4116,20)</f>
        <v/>
      </c>
      <c r="AA4116" s="8">
        <f>ROUND($Y4116*(0.08+MOD($A4116,17)/100),2)</f>
        <v/>
      </c>
      <c r="AB4116">
        <f>IF(MOD($A4116,10)&lt;7,"Да","Нет")</f>
        <v/>
      </c>
      <c r="AC4116">
        <f>$R4116&amp;" / "&amp;$S4116&amp;" / "&amp;$T4116</f>
        <v/>
      </c>
      <c r="AD4116">
        <f>1</f>
        <v/>
      </c>
      <c r="AE4116">
        <f>IF($A4116&lt;=Settings!$B$4,"до 100",IF($A4116&lt;=Settings!$B$5,"до 10 000",IF($A4116&lt;=Settings!$B$6,"до 100 000","100 000+")))</f>
        <v/>
      </c>
    </row>
    <row r="4117">
      <c r="A4117">
        <f>ROW()-1</f>
        <v/>
      </c>
      <c r="B4117">
        <f>IF($A4117&lt;=Settings!$B$4,"small_control",IF($A4117&lt;=Settings!$B$5,"medium_10k",IF($A4117&lt;=Settings!$B$6,"large_100k","extreme_1m")))</f>
        <v/>
      </c>
      <c r="C4117">
        <f>"ORD-"&amp;TEXT(QUOTIENT($A4117-1,3)+1,"0000000")</f>
        <v/>
      </c>
      <c r="D4117">
        <f>"LINE-"&amp;TEXT($A4117,"0000000")</f>
        <v/>
      </c>
      <c r="E4117" s="7">
        <f>Settings!$B$2+$A4117-1</f>
        <v/>
      </c>
      <c r="F4117" s="7">
        <f>Settings!$B$2+MOD($A4117-1,Settings!$B$7)</f>
        <v/>
      </c>
      <c r="G4117">
        <f>YEAR($F4117)</f>
        <v/>
      </c>
      <c r="H4117">
        <f>"Q"&amp;ROUNDUP(MONTH($F4117)/3,0)</f>
        <v/>
      </c>
      <c r="I4117">
        <f>MONTH($F4117)</f>
        <v/>
      </c>
      <c r="J4117">
        <f>CHOOSE(MONTH($F4117),"Январь","Февраль","Март","Апрель","Май","Июнь","Июль","Август","Сентябрь","Октябрь","Ноябрь","Декабрь")</f>
        <v/>
      </c>
      <c r="K4117">
        <f>DAY($F4117)</f>
        <v/>
      </c>
      <c r="L4117">
        <f>IF(MOD($A4117,10)&lt;7,"ФО_01_Крупный","ФО_"&amp;TEXT(MOD($A4117,8)+1,"00"))</f>
        <v/>
      </c>
      <c r="M4117">
        <f>IF($AB4117="Да","Регион_001_Крупный","Регион_"&amp;TEXT(MOD(QUOTIENT($A4117-1,20),180)+1,"000"))</f>
        <v/>
      </c>
      <c r="N4117">
        <f>IF($AB4117="Да","Город_"&amp;TEXT(MOD($A4117-1,250)+1,"0000"),"Город_"&amp;TEXT(MOD($A4117-1,3000)+1,"0000"))</f>
        <v/>
      </c>
      <c r="O4117">
        <f>IF($AB4117="Да","Холдинг_Крупный","Холдинг_"&amp;TEXT(MOD(QUOTIENT($A4117-1,10000),20)+1,"00"))</f>
        <v/>
      </c>
      <c r="P4117">
        <f>IF($AB4117="Да","Организация_Крупная","Организация_"&amp;TEXT(MOD(QUOTIENT($A4117-1,500),600)+1,"000"))</f>
        <v/>
      </c>
      <c r="Q4117">
        <f>"Отдел_"&amp;TEXT(MOD(QUOTIENT($A4117-1,50),100)+1,"000")</f>
        <v/>
      </c>
      <c r="R4117">
        <f>IF($AB4117="Да","Группа_Крупная","Группа_"&amp;TEXT(MOD(QUOTIENT($A4117-1,5000),30)+1,"00"))</f>
        <v/>
      </c>
      <c r="S4117">
        <f>IF($AB4117="Да","Категория_Крупная","Категория_"&amp;TEXT(MOD(QUOTIENT($A4117-1,500),120)+1,"000"))</f>
        <v/>
      </c>
      <c r="T4117">
        <f>IF($AB4117="Да","Подкатегория_Крупная","Подкатегория_"&amp;TEXT(MOD(QUOTIENT($A4117-1,50),300)+1,"000"))</f>
        <v/>
      </c>
      <c r="U4117">
        <f>"SKU_"&amp;TEXT($A4117,"0000000")</f>
        <v/>
      </c>
      <c r="V4117">
        <f>CHOOSE(MOD($A4117-1,4)+1,"Enterprise","SMB","Госсектор","Розница")</f>
        <v/>
      </c>
      <c r="W4117">
        <f>"Клиент_"&amp;TEXT(MOD($A4117-1,20000)+1,"00000")</f>
        <v/>
      </c>
      <c r="X4117">
        <f>CHOOSE(MOD($A4117-1,5)+1,"Портал","API","Импорт","Ручной ввод","Интеграция")</f>
        <v/>
      </c>
      <c r="Y4117" s="8">
        <f>ROUND(1000+MOD($A4117*37,90000)+IF($AB4117="Да",5000,0),2)</f>
        <v/>
      </c>
      <c r="Z4117">
        <f>1+MOD($A4117,20)</f>
        <v/>
      </c>
      <c r="AA4117" s="8">
        <f>ROUND($Y4117*(0.08+MOD($A4117,17)/100),2)</f>
        <v/>
      </c>
      <c r="AB4117">
        <f>IF(MOD($A4117,10)&lt;7,"Да","Нет")</f>
        <v/>
      </c>
      <c r="AC4117">
        <f>$R4117&amp;" / "&amp;$S4117&amp;" / "&amp;$T4117</f>
        <v/>
      </c>
      <c r="AD4117">
        <f>1</f>
        <v/>
      </c>
      <c r="AE4117">
        <f>IF($A4117&lt;=Settings!$B$4,"до 100",IF($A4117&lt;=Settings!$B$5,"до 10 000",IF($A4117&lt;=Settings!$B$6,"до 100 000","100 000+")))</f>
        <v/>
      </c>
    </row>
    <row r="4118">
      <c r="A4118">
        <f>ROW()-1</f>
        <v/>
      </c>
      <c r="B4118">
        <f>IF($A4118&lt;=Settings!$B$4,"small_control",IF($A4118&lt;=Settings!$B$5,"medium_10k",IF($A4118&lt;=Settings!$B$6,"large_100k","extreme_1m")))</f>
        <v/>
      </c>
      <c r="C4118">
        <f>"ORD-"&amp;TEXT(QUOTIENT($A4118-1,3)+1,"0000000")</f>
        <v/>
      </c>
      <c r="D4118">
        <f>"LINE-"&amp;TEXT($A4118,"0000000")</f>
        <v/>
      </c>
      <c r="E4118" s="7">
        <f>Settings!$B$2+$A4118-1</f>
        <v/>
      </c>
      <c r="F4118" s="7">
        <f>Settings!$B$2+MOD($A4118-1,Settings!$B$7)</f>
        <v/>
      </c>
      <c r="G4118">
        <f>YEAR($F4118)</f>
        <v/>
      </c>
      <c r="H4118">
        <f>"Q"&amp;ROUNDUP(MONTH($F4118)/3,0)</f>
        <v/>
      </c>
      <c r="I4118">
        <f>MONTH($F4118)</f>
        <v/>
      </c>
      <c r="J4118">
        <f>CHOOSE(MONTH($F4118),"Январь","Февраль","Март","Апрель","Май","Июнь","Июль","Август","Сентябрь","Октябрь","Ноябрь","Декабрь")</f>
        <v/>
      </c>
      <c r="K4118">
        <f>DAY($F4118)</f>
        <v/>
      </c>
      <c r="L4118">
        <f>IF(MOD($A4118,10)&lt;7,"ФО_01_Крупный","ФО_"&amp;TEXT(MOD($A4118,8)+1,"00"))</f>
        <v/>
      </c>
      <c r="M4118">
        <f>IF($AB4118="Да","Регион_001_Крупный","Регион_"&amp;TEXT(MOD(QUOTIENT($A4118-1,20),180)+1,"000"))</f>
        <v/>
      </c>
      <c r="N4118">
        <f>IF($AB4118="Да","Город_"&amp;TEXT(MOD($A4118-1,250)+1,"0000"),"Город_"&amp;TEXT(MOD($A4118-1,3000)+1,"0000"))</f>
        <v/>
      </c>
      <c r="O4118">
        <f>IF($AB4118="Да","Холдинг_Крупный","Холдинг_"&amp;TEXT(MOD(QUOTIENT($A4118-1,10000),20)+1,"00"))</f>
        <v/>
      </c>
      <c r="P4118">
        <f>IF($AB4118="Да","Организация_Крупная","Организация_"&amp;TEXT(MOD(QUOTIENT($A4118-1,500),600)+1,"000"))</f>
        <v/>
      </c>
      <c r="Q4118">
        <f>"Отдел_"&amp;TEXT(MOD(QUOTIENT($A4118-1,50),100)+1,"000")</f>
        <v/>
      </c>
      <c r="R4118">
        <f>IF($AB4118="Да","Группа_Крупная","Группа_"&amp;TEXT(MOD(QUOTIENT($A4118-1,5000),30)+1,"00"))</f>
        <v/>
      </c>
      <c r="S4118">
        <f>IF($AB4118="Да","Категория_Крупная","Категория_"&amp;TEXT(MOD(QUOTIENT($A4118-1,500),120)+1,"000"))</f>
        <v/>
      </c>
      <c r="T4118">
        <f>IF($AB4118="Да","Подкатегория_Крупная","Подкатегория_"&amp;TEXT(MOD(QUOTIENT($A4118-1,50),300)+1,"000"))</f>
        <v/>
      </c>
      <c r="U4118">
        <f>"SKU_"&amp;TEXT($A4118,"0000000")</f>
        <v/>
      </c>
      <c r="V4118">
        <f>CHOOSE(MOD($A4118-1,4)+1,"Enterprise","SMB","Госсектор","Розница")</f>
        <v/>
      </c>
      <c r="W4118">
        <f>"Клиент_"&amp;TEXT(MOD($A4118-1,20000)+1,"00000")</f>
        <v/>
      </c>
      <c r="X4118">
        <f>CHOOSE(MOD($A4118-1,5)+1,"Портал","API","Импорт","Ручной ввод","Интеграция")</f>
        <v/>
      </c>
      <c r="Y4118" s="8">
        <f>ROUND(1000+MOD($A4118*37,90000)+IF($AB4118="Да",5000,0),2)</f>
        <v/>
      </c>
      <c r="Z4118">
        <f>1+MOD($A4118,20)</f>
        <v/>
      </c>
      <c r="AA4118" s="8">
        <f>ROUND($Y4118*(0.08+MOD($A4118,17)/100),2)</f>
        <v/>
      </c>
      <c r="AB4118">
        <f>IF(MOD($A4118,10)&lt;7,"Да","Нет")</f>
        <v/>
      </c>
      <c r="AC4118">
        <f>$R4118&amp;" / "&amp;$S4118&amp;" / "&amp;$T4118</f>
        <v/>
      </c>
      <c r="AD4118">
        <f>1</f>
        <v/>
      </c>
      <c r="AE4118">
        <f>IF($A4118&lt;=Settings!$B$4,"до 100",IF($A4118&lt;=Settings!$B$5,"до 10 000",IF($A4118&lt;=Settings!$B$6,"до 100 000","100 000+")))</f>
        <v/>
      </c>
    </row>
    <row r="4119">
      <c r="A4119">
        <f>ROW()-1</f>
        <v/>
      </c>
      <c r="B4119">
        <f>IF($A4119&lt;=Settings!$B$4,"small_control",IF($A4119&lt;=Settings!$B$5,"medium_10k",IF($A4119&lt;=Settings!$B$6,"large_100k","extreme_1m")))</f>
        <v/>
      </c>
      <c r="C4119">
        <f>"ORD-"&amp;TEXT(QUOTIENT($A4119-1,3)+1,"0000000")</f>
        <v/>
      </c>
      <c r="D4119">
        <f>"LINE-"&amp;TEXT($A4119,"0000000")</f>
        <v/>
      </c>
      <c r="E4119" s="7">
        <f>Settings!$B$2+$A4119-1</f>
        <v/>
      </c>
      <c r="F4119" s="7">
        <f>Settings!$B$2+MOD($A4119-1,Settings!$B$7)</f>
        <v/>
      </c>
      <c r="G4119">
        <f>YEAR($F4119)</f>
        <v/>
      </c>
      <c r="H4119">
        <f>"Q"&amp;ROUNDUP(MONTH($F4119)/3,0)</f>
        <v/>
      </c>
      <c r="I4119">
        <f>MONTH($F4119)</f>
        <v/>
      </c>
      <c r="J4119">
        <f>CHOOSE(MONTH($F4119),"Январь","Февраль","Март","Апрель","Май","Июнь","Июль","Август","Сентябрь","Октябрь","Ноябрь","Декабрь")</f>
        <v/>
      </c>
      <c r="K4119">
        <f>DAY($F4119)</f>
        <v/>
      </c>
      <c r="L4119">
        <f>IF(MOD($A4119,10)&lt;7,"ФО_01_Крупный","ФО_"&amp;TEXT(MOD($A4119,8)+1,"00"))</f>
        <v/>
      </c>
      <c r="M4119">
        <f>IF($AB4119="Да","Регион_001_Крупный","Регион_"&amp;TEXT(MOD(QUOTIENT($A4119-1,20),180)+1,"000"))</f>
        <v/>
      </c>
      <c r="N4119">
        <f>IF($AB4119="Да","Город_"&amp;TEXT(MOD($A4119-1,250)+1,"0000"),"Город_"&amp;TEXT(MOD($A4119-1,3000)+1,"0000"))</f>
        <v/>
      </c>
      <c r="O4119">
        <f>IF($AB4119="Да","Холдинг_Крупный","Холдинг_"&amp;TEXT(MOD(QUOTIENT($A4119-1,10000),20)+1,"00"))</f>
        <v/>
      </c>
      <c r="P4119">
        <f>IF($AB4119="Да","Организация_Крупная","Организация_"&amp;TEXT(MOD(QUOTIENT($A4119-1,500),600)+1,"000"))</f>
        <v/>
      </c>
      <c r="Q4119">
        <f>"Отдел_"&amp;TEXT(MOD(QUOTIENT($A4119-1,50),100)+1,"000")</f>
        <v/>
      </c>
      <c r="R4119">
        <f>IF($AB4119="Да","Группа_Крупная","Группа_"&amp;TEXT(MOD(QUOTIENT($A4119-1,5000),30)+1,"00"))</f>
        <v/>
      </c>
      <c r="S4119">
        <f>IF($AB4119="Да","Категория_Крупная","Категория_"&amp;TEXT(MOD(QUOTIENT($A4119-1,500),120)+1,"000"))</f>
        <v/>
      </c>
      <c r="T4119">
        <f>IF($AB4119="Да","Подкатегория_Крупная","Подкатегория_"&amp;TEXT(MOD(QUOTIENT($A4119-1,50),300)+1,"000"))</f>
        <v/>
      </c>
      <c r="U4119">
        <f>"SKU_"&amp;TEXT($A4119,"0000000")</f>
        <v/>
      </c>
      <c r="V4119">
        <f>CHOOSE(MOD($A4119-1,4)+1,"Enterprise","SMB","Госсектор","Розница")</f>
        <v/>
      </c>
      <c r="W4119">
        <f>"Клиент_"&amp;TEXT(MOD($A4119-1,20000)+1,"00000")</f>
        <v/>
      </c>
      <c r="X4119">
        <f>CHOOSE(MOD($A4119-1,5)+1,"Портал","API","Импорт","Ручной ввод","Интеграция")</f>
        <v/>
      </c>
      <c r="Y4119" s="8">
        <f>ROUND(1000+MOD($A4119*37,90000)+IF($AB4119="Да",5000,0),2)</f>
        <v/>
      </c>
      <c r="Z4119">
        <f>1+MOD($A4119,20)</f>
        <v/>
      </c>
      <c r="AA4119" s="8">
        <f>ROUND($Y4119*(0.08+MOD($A4119,17)/100),2)</f>
        <v/>
      </c>
      <c r="AB4119">
        <f>IF(MOD($A4119,10)&lt;7,"Да","Нет")</f>
        <v/>
      </c>
      <c r="AC4119">
        <f>$R4119&amp;" / "&amp;$S4119&amp;" / "&amp;$T4119</f>
        <v/>
      </c>
      <c r="AD4119">
        <f>1</f>
        <v/>
      </c>
      <c r="AE4119">
        <f>IF($A4119&lt;=Settings!$B$4,"до 100",IF($A4119&lt;=Settings!$B$5,"до 10 000",IF($A4119&lt;=Settings!$B$6,"до 100 000","100 000+")))</f>
        <v/>
      </c>
    </row>
    <row r="4120">
      <c r="A4120">
        <f>ROW()-1</f>
        <v/>
      </c>
      <c r="B4120">
        <f>IF($A4120&lt;=Settings!$B$4,"small_control",IF($A4120&lt;=Settings!$B$5,"medium_10k",IF($A4120&lt;=Settings!$B$6,"large_100k","extreme_1m")))</f>
        <v/>
      </c>
      <c r="C4120">
        <f>"ORD-"&amp;TEXT(QUOTIENT($A4120-1,3)+1,"0000000")</f>
        <v/>
      </c>
      <c r="D4120">
        <f>"LINE-"&amp;TEXT($A4120,"0000000")</f>
        <v/>
      </c>
      <c r="E4120" s="7">
        <f>Settings!$B$2+$A4120-1</f>
        <v/>
      </c>
      <c r="F4120" s="7">
        <f>Settings!$B$2+MOD($A4120-1,Settings!$B$7)</f>
        <v/>
      </c>
      <c r="G4120">
        <f>YEAR($F4120)</f>
        <v/>
      </c>
      <c r="H4120">
        <f>"Q"&amp;ROUNDUP(MONTH($F4120)/3,0)</f>
        <v/>
      </c>
      <c r="I4120">
        <f>MONTH($F4120)</f>
        <v/>
      </c>
      <c r="J4120">
        <f>CHOOSE(MONTH($F4120),"Январь","Февраль","Март","Апрель","Май","Июнь","Июль","Август","Сентябрь","Октябрь","Ноябрь","Декабрь")</f>
        <v/>
      </c>
      <c r="K4120">
        <f>DAY($F4120)</f>
        <v/>
      </c>
      <c r="L4120">
        <f>IF(MOD($A4120,10)&lt;7,"ФО_01_Крупный","ФО_"&amp;TEXT(MOD($A4120,8)+1,"00"))</f>
        <v/>
      </c>
      <c r="M4120">
        <f>IF($AB4120="Да","Регион_001_Крупный","Регион_"&amp;TEXT(MOD(QUOTIENT($A4120-1,20),180)+1,"000"))</f>
        <v/>
      </c>
      <c r="N4120">
        <f>IF($AB4120="Да","Город_"&amp;TEXT(MOD($A4120-1,250)+1,"0000"),"Город_"&amp;TEXT(MOD($A4120-1,3000)+1,"0000"))</f>
        <v/>
      </c>
      <c r="O4120">
        <f>IF($AB4120="Да","Холдинг_Крупный","Холдинг_"&amp;TEXT(MOD(QUOTIENT($A4120-1,10000),20)+1,"00"))</f>
        <v/>
      </c>
      <c r="P4120">
        <f>IF($AB4120="Да","Организация_Крупная","Организация_"&amp;TEXT(MOD(QUOTIENT($A4120-1,500),600)+1,"000"))</f>
        <v/>
      </c>
      <c r="Q4120">
        <f>"Отдел_"&amp;TEXT(MOD(QUOTIENT($A4120-1,50),100)+1,"000")</f>
        <v/>
      </c>
      <c r="R4120">
        <f>IF($AB4120="Да","Группа_Крупная","Группа_"&amp;TEXT(MOD(QUOTIENT($A4120-1,5000),30)+1,"00"))</f>
        <v/>
      </c>
      <c r="S4120">
        <f>IF($AB4120="Да","Категория_Крупная","Категория_"&amp;TEXT(MOD(QUOTIENT($A4120-1,500),120)+1,"000"))</f>
        <v/>
      </c>
      <c r="T4120">
        <f>IF($AB4120="Да","Подкатегория_Крупная","Подкатегория_"&amp;TEXT(MOD(QUOTIENT($A4120-1,50),300)+1,"000"))</f>
        <v/>
      </c>
      <c r="U4120">
        <f>"SKU_"&amp;TEXT($A4120,"0000000")</f>
        <v/>
      </c>
      <c r="V4120">
        <f>CHOOSE(MOD($A4120-1,4)+1,"Enterprise","SMB","Госсектор","Розница")</f>
        <v/>
      </c>
      <c r="W4120">
        <f>"Клиент_"&amp;TEXT(MOD($A4120-1,20000)+1,"00000")</f>
        <v/>
      </c>
      <c r="X4120">
        <f>CHOOSE(MOD($A4120-1,5)+1,"Портал","API","Импорт","Ручной ввод","Интеграция")</f>
        <v/>
      </c>
      <c r="Y4120" s="8">
        <f>ROUND(1000+MOD($A4120*37,90000)+IF($AB4120="Да",5000,0),2)</f>
        <v/>
      </c>
      <c r="Z4120">
        <f>1+MOD($A4120,20)</f>
        <v/>
      </c>
      <c r="AA4120" s="8">
        <f>ROUND($Y4120*(0.08+MOD($A4120,17)/100),2)</f>
        <v/>
      </c>
      <c r="AB4120">
        <f>IF(MOD($A4120,10)&lt;7,"Да","Нет")</f>
        <v/>
      </c>
      <c r="AC4120">
        <f>$R4120&amp;" / "&amp;$S4120&amp;" / "&amp;$T4120</f>
        <v/>
      </c>
      <c r="AD4120">
        <f>1</f>
        <v/>
      </c>
      <c r="AE4120">
        <f>IF($A4120&lt;=Settings!$B$4,"до 100",IF($A4120&lt;=Settings!$B$5,"до 10 000",IF($A4120&lt;=Settings!$B$6,"до 100 000","100 000+")))</f>
        <v/>
      </c>
    </row>
    <row r="4121">
      <c r="A4121">
        <f>ROW()-1</f>
        <v/>
      </c>
      <c r="B4121">
        <f>IF($A4121&lt;=Settings!$B$4,"small_control",IF($A4121&lt;=Settings!$B$5,"medium_10k",IF($A4121&lt;=Settings!$B$6,"large_100k","extreme_1m")))</f>
        <v/>
      </c>
      <c r="C4121">
        <f>"ORD-"&amp;TEXT(QUOTIENT($A4121-1,3)+1,"0000000")</f>
        <v/>
      </c>
      <c r="D4121">
        <f>"LINE-"&amp;TEXT($A4121,"0000000")</f>
        <v/>
      </c>
      <c r="E4121" s="7">
        <f>Settings!$B$2+$A4121-1</f>
        <v/>
      </c>
      <c r="F4121" s="7">
        <f>Settings!$B$2+MOD($A4121-1,Settings!$B$7)</f>
        <v/>
      </c>
      <c r="G4121">
        <f>YEAR($F4121)</f>
        <v/>
      </c>
      <c r="H4121">
        <f>"Q"&amp;ROUNDUP(MONTH($F4121)/3,0)</f>
        <v/>
      </c>
      <c r="I4121">
        <f>MONTH($F4121)</f>
        <v/>
      </c>
      <c r="J4121">
        <f>CHOOSE(MONTH($F4121),"Январь","Февраль","Март","Апрель","Май","Июнь","Июль","Август","Сентябрь","Октябрь","Ноябрь","Декабрь")</f>
        <v/>
      </c>
      <c r="K4121">
        <f>DAY($F4121)</f>
        <v/>
      </c>
      <c r="L4121">
        <f>IF(MOD($A4121,10)&lt;7,"ФО_01_Крупный","ФО_"&amp;TEXT(MOD($A4121,8)+1,"00"))</f>
        <v/>
      </c>
      <c r="M4121">
        <f>IF($AB4121="Да","Регион_001_Крупный","Регион_"&amp;TEXT(MOD(QUOTIENT($A4121-1,20),180)+1,"000"))</f>
        <v/>
      </c>
      <c r="N4121">
        <f>IF($AB4121="Да","Город_"&amp;TEXT(MOD($A4121-1,250)+1,"0000"),"Город_"&amp;TEXT(MOD($A4121-1,3000)+1,"0000"))</f>
        <v/>
      </c>
      <c r="O4121">
        <f>IF($AB4121="Да","Холдинг_Крупный","Холдинг_"&amp;TEXT(MOD(QUOTIENT($A4121-1,10000),20)+1,"00"))</f>
        <v/>
      </c>
      <c r="P4121">
        <f>IF($AB4121="Да","Организация_Крупная","Организация_"&amp;TEXT(MOD(QUOTIENT($A4121-1,500),600)+1,"000"))</f>
        <v/>
      </c>
      <c r="Q4121">
        <f>"Отдел_"&amp;TEXT(MOD(QUOTIENT($A4121-1,50),100)+1,"000")</f>
        <v/>
      </c>
      <c r="R4121">
        <f>IF($AB4121="Да","Группа_Крупная","Группа_"&amp;TEXT(MOD(QUOTIENT($A4121-1,5000),30)+1,"00"))</f>
        <v/>
      </c>
      <c r="S4121">
        <f>IF($AB4121="Да","Категория_Крупная","Категория_"&amp;TEXT(MOD(QUOTIENT($A4121-1,500),120)+1,"000"))</f>
        <v/>
      </c>
      <c r="T4121">
        <f>IF($AB4121="Да","Подкатегория_Крупная","Подкатегория_"&amp;TEXT(MOD(QUOTIENT($A4121-1,50),300)+1,"000"))</f>
        <v/>
      </c>
      <c r="U4121">
        <f>"SKU_"&amp;TEXT($A4121,"0000000")</f>
        <v/>
      </c>
      <c r="V4121">
        <f>CHOOSE(MOD($A4121-1,4)+1,"Enterprise","SMB","Госсектор","Розница")</f>
        <v/>
      </c>
      <c r="W4121">
        <f>"Клиент_"&amp;TEXT(MOD($A4121-1,20000)+1,"00000")</f>
        <v/>
      </c>
      <c r="X4121">
        <f>CHOOSE(MOD($A4121-1,5)+1,"Портал","API","Импорт","Ручной ввод","Интеграция")</f>
        <v/>
      </c>
      <c r="Y4121" s="8">
        <f>ROUND(1000+MOD($A4121*37,90000)+IF($AB4121="Да",5000,0),2)</f>
        <v/>
      </c>
      <c r="Z4121">
        <f>1+MOD($A4121,20)</f>
        <v/>
      </c>
      <c r="AA4121" s="8">
        <f>ROUND($Y4121*(0.08+MOD($A4121,17)/100),2)</f>
        <v/>
      </c>
      <c r="AB4121">
        <f>IF(MOD($A4121,10)&lt;7,"Да","Нет")</f>
        <v/>
      </c>
      <c r="AC4121">
        <f>$R4121&amp;" / "&amp;$S4121&amp;" / "&amp;$T4121</f>
        <v/>
      </c>
      <c r="AD4121">
        <f>1</f>
        <v/>
      </c>
      <c r="AE4121">
        <f>IF($A4121&lt;=Settings!$B$4,"до 100",IF($A4121&lt;=Settings!$B$5,"до 10 000",IF($A4121&lt;=Settings!$B$6,"до 100 000","100 000+")))</f>
        <v/>
      </c>
    </row>
    <row r="4122">
      <c r="A4122">
        <f>ROW()-1</f>
        <v/>
      </c>
      <c r="B4122">
        <f>IF($A4122&lt;=Settings!$B$4,"small_control",IF($A4122&lt;=Settings!$B$5,"medium_10k",IF($A4122&lt;=Settings!$B$6,"large_100k","extreme_1m")))</f>
        <v/>
      </c>
      <c r="C4122">
        <f>"ORD-"&amp;TEXT(QUOTIENT($A4122-1,3)+1,"0000000")</f>
        <v/>
      </c>
      <c r="D4122">
        <f>"LINE-"&amp;TEXT($A4122,"0000000")</f>
        <v/>
      </c>
      <c r="E4122" s="7">
        <f>Settings!$B$2+$A4122-1</f>
        <v/>
      </c>
      <c r="F4122" s="7">
        <f>Settings!$B$2+MOD($A4122-1,Settings!$B$7)</f>
        <v/>
      </c>
      <c r="G4122">
        <f>YEAR($F4122)</f>
        <v/>
      </c>
      <c r="H4122">
        <f>"Q"&amp;ROUNDUP(MONTH($F4122)/3,0)</f>
        <v/>
      </c>
      <c r="I4122">
        <f>MONTH($F4122)</f>
        <v/>
      </c>
      <c r="J4122">
        <f>CHOOSE(MONTH($F4122),"Январь","Февраль","Март","Апрель","Май","Июнь","Июль","Август","Сентябрь","Октябрь","Ноябрь","Декабрь")</f>
        <v/>
      </c>
      <c r="K4122">
        <f>DAY($F4122)</f>
        <v/>
      </c>
      <c r="L4122">
        <f>IF(MOD($A4122,10)&lt;7,"ФО_01_Крупный","ФО_"&amp;TEXT(MOD($A4122,8)+1,"00"))</f>
        <v/>
      </c>
      <c r="M4122">
        <f>IF($AB4122="Да","Регион_001_Крупный","Регион_"&amp;TEXT(MOD(QUOTIENT($A4122-1,20),180)+1,"000"))</f>
        <v/>
      </c>
      <c r="N4122">
        <f>IF($AB4122="Да","Город_"&amp;TEXT(MOD($A4122-1,250)+1,"0000"),"Город_"&amp;TEXT(MOD($A4122-1,3000)+1,"0000"))</f>
        <v/>
      </c>
      <c r="O4122">
        <f>IF($AB4122="Да","Холдинг_Крупный","Холдинг_"&amp;TEXT(MOD(QUOTIENT($A4122-1,10000),20)+1,"00"))</f>
        <v/>
      </c>
      <c r="P4122">
        <f>IF($AB4122="Да","Организация_Крупная","Организация_"&amp;TEXT(MOD(QUOTIENT($A4122-1,500),600)+1,"000"))</f>
        <v/>
      </c>
      <c r="Q4122">
        <f>"Отдел_"&amp;TEXT(MOD(QUOTIENT($A4122-1,50),100)+1,"000")</f>
        <v/>
      </c>
      <c r="R4122">
        <f>IF($AB4122="Да","Группа_Крупная","Группа_"&amp;TEXT(MOD(QUOTIENT($A4122-1,5000),30)+1,"00"))</f>
        <v/>
      </c>
      <c r="S4122">
        <f>IF($AB4122="Да","Категория_Крупная","Категория_"&amp;TEXT(MOD(QUOTIENT($A4122-1,500),120)+1,"000"))</f>
        <v/>
      </c>
      <c r="T4122">
        <f>IF($AB4122="Да","Подкатегория_Крупная","Подкатегория_"&amp;TEXT(MOD(QUOTIENT($A4122-1,50),300)+1,"000"))</f>
        <v/>
      </c>
      <c r="U4122">
        <f>"SKU_"&amp;TEXT($A4122,"0000000")</f>
        <v/>
      </c>
      <c r="V4122">
        <f>CHOOSE(MOD($A4122-1,4)+1,"Enterprise","SMB","Госсектор","Розница")</f>
        <v/>
      </c>
      <c r="W4122">
        <f>"Клиент_"&amp;TEXT(MOD($A4122-1,20000)+1,"00000")</f>
        <v/>
      </c>
      <c r="X4122">
        <f>CHOOSE(MOD($A4122-1,5)+1,"Портал","API","Импорт","Ручной ввод","Интеграция")</f>
        <v/>
      </c>
      <c r="Y4122" s="8">
        <f>ROUND(1000+MOD($A4122*37,90000)+IF($AB4122="Да",5000,0),2)</f>
        <v/>
      </c>
      <c r="Z4122">
        <f>1+MOD($A4122,20)</f>
        <v/>
      </c>
      <c r="AA4122" s="8">
        <f>ROUND($Y4122*(0.08+MOD($A4122,17)/100),2)</f>
        <v/>
      </c>
      <c r="AB4122">
        <f>IF(MOD($A4122,10)&lt;7,"Да","Нет")</f>
        <v/>
      </c>
      <c r="AC4122">
        <f>$R4122&amp;" / "&amp;$S4122&amp;" / "&amp;$T4122</f>
        <v/>
      </c>
      <c r="AD4122">
        <f>1</f>
        <v/>
      </c>
      <c r="AE4122">
        <f>IF($A4122&lt;=Settings!$B$4,"до 100",IF($A4122&lt;=Settings!$B$5,"до 10 000",IF($A4122&lt;=Settings!$B$6,"до 100 000","100 000+")))</f>
        <v/>
      </c>
    </row>
    <row r="4123">
      <c r="A4123">
        <f>ROW()-1</f>
        <v/>
      </c>
      <c r="B4123">
        <f>IF($A4123&lt;=Settings!$B$4,"small_control",IF($A4123&lt;=Settings!$B$5,"medium_10k",IF($A4123&lt;=Settings!$B$6,"large_100k","extreme_1m")))</f>
        <v/>
      </c>
      <c r="C4123">
        <f>"ORD-"&amp;TEXT(QUOTIENT($A4123-1,3)+1,"0000000")</f>
        <v/>
      </c>
      <c r="D4123">
        <f>"LINE-"&amp;TEXT($A4123,"0000000")</f>
        <v/>
      </c>
      <c r="E4123" s="7">
        <f>Settings!$B$2+$A4123-1</f>
        <v/>
      </c>
      <c r="F4123" s="7">
        <f>Settings!$B$2+MOD($A4123-1,Settings!$B$7)</f>
        <v/>
      </c>
      <c r="G4123">
        <f>YEAR($F4123)</f>
        <v/>
      </c>
      <c r="H4123">
        <f>"Q"&amp;ROUNDUP(MONTH($F4123)/3,0)</f>
        <v/>
      </c>
      <c r="I4123">
        <f>MONTH($F4123)</f>
        <v/>
      </c>
      <c r="J4123">
        <f>CHOOSE(MONTH($F4123),"Январь","Февраль","Март","Апрель","Май","Июнь","Июль","Август","Сентябрь","Октябрь","Ноябрь","Декабрь")</f>
        <v/>
      </c>
      <c r="K4123">
        <f>DAY($F4123)</f>
        <v/>
      </c>
      <c r="L4123">
        <f>IF(MOD($A4123,10)&lt;7,"ФО_01_Крупный","ФО_"&amp;TEXT(MOD($A4123,8)+1,"00"))</f>
        <v/>
      </c>
      <c r="M4123">
        <f>IF($AB4123="Да","Регион_001_Крупный","Регион_"&amp;TEXT(MOD(QUOTIENT($A4123-1,20),180)+1,"000"))</f>
        <v/>
      </c>
      <c r="N4123">
        <f>IF($AB4123="Да","Город_"&amp;TEXT(MOD($A4123-1,250)+1,"0000"),"Город_"&amp;TEXT(MOD($A4123-1,3000)+1,"0000"))</f>
        <v/>
      </c>
      <c r="O4123">
        <f>IF($AB4123="Да","Холдинг_Крупный","Холдинг_"&amp;TEXT(MOD(QUOTIENT($A4123-1,10000),20)+1,"00"))</f>
        <v/>
      </c>
      <c r="P4123">
        <f>IF($AB4123="Да","Организация_Крупная","Организация_"&amp;TEXT(MOD(QUOTIENT($A4123-1,500),600)+1,"000"))</f>
        <v/>
      </c>
      <c r="Q4123">
        <f>"Отдел_"&amp;TEXT(MOD(QUOTIENT($A4123-1,50),100)+1,"000")</f>
        <v/>
      </c>
      <c r="R4123">
        <f>IF($AB4123="Да","Группа_Крупная","Группа_"&amp;TEXT(MOD(QUOTIENT($A4123-1,5000),30)+1,"00"))</f>
        <v/>
      </c>
      <c r="S4123">
        <f>IF($AB4123="Да","Категория_Крупная","Категория_"&amp;TEXT(MOD(QUOTIENT($A4123-1,500),120)+1,"000"))</f>
        <v/>
      </c>
      <c r="T4123">
        <f>IF($AB4123="Да","Подкатегория_Крупная","Подкатегория_"&amp;TEXT(MOD(QUOTIENT($A4123-1,50),300)+1,"000"))</f>
        <v/>
      </c>
      <c r="U4123">
        <f>"SKU_"&amp;TEXT($A4123,"0000000")</f>
        <v/>
      </c>
      <c r="V4123">
        <f>CHOOSE(MOD($A4123-1,4)+1,"Enterprise","SMB","Госсектор","Розница")</f>
        <v/>
      </c>
      <c r="W4123">
        <f>"Клиент_"&amp;TEXT(MOD($A4123-1,20000)+1,"00000")</f>
        <v/>
      </c>
      <c r="X4123">
        <f>CHOOSE(MOD($A4123-1,5)+1,"Портал","API","Импорт","Ручной ввод","Интеграция")</f>
        <v/>
      </c>
      <c r="Y4123" s="8">
        <f>ROUND(1000+MOD($A4123*37,90000)+IF($AB4123="Да",5000,0),2)</f>
        <v/>
      </c>
      <c r="Z4123">
        <f>1+MOD($A4123,20)</f>
        <v/>
      </c>
      <c r="AA4123" s="8">
        <f>ROUND($Y4123*(0.08+MOD($A4123,17)/100),2)</f>
        <v/>
      </c>
      <c r="AB4123">
        <f>IF(MOD($A4123,10)&lt;7,"Да","Нет")</f>
        <v/>
      </c>
      <c r="AC4123">
        <f>$R4123&amp;" / "&amp;$S4123&amp;" / "&amp;$T4123</f>
        <v/>
      </c>
      <c r="AD4123">
        <f>1</f>
        <v/>
      </c>
      <c r="AE4123">
        <f>IF($A4123&lt;=Settings!$B$4,"до 100",IF($A4123&lt;=Settings!$B$5,"до 10 000",IF($A4123&lt;=Settings!$B$6,"до 100 000","100 000+")))</f>
        <v/>
      </c>
    </row>
    <row r="4124">
      <c r="A4124">
        <f>ROW()-1</f>
        <v/>
      </c>
      <c r="B4124">
        <f>IF($A4124&lt;=Settings!$B$4,"small_control",IF($A4124&lt;=Settings!$B$5,"medium_10k",IF($A4124&lt;=Settings!$B$6,"large_100k","extreme_1m")))</f>
        <v/>
      </c>
      <c r="C4124">
        <f>"ORD-"&amp;TEXT(QUOTIENT($A4124-1,3)+1,"0000000")</f>
        <v/>
      </c>
      <c r="D4124">
        <f>"LINE-"&amp;TEXT($A4124,"0000000")</f>
        <v/>
      </c>
      <c r="E4124" s="7">
        <f>Settings!$B$2+$A4124-1</f>
        <v/>
      </c>
      <c r="F4124" s="7">
        <f>Settings!$B$2+MOD($A4124-1,Settings!$B$7)</f>
        <v/>
      </c>
      <c r="G4124">
        <f>YEAR($F4124)</f>
        <v/>
      </c>
      <c r="H4124">
        <f>"Q"&amp;ROUNDUP(MONTH($F4124)/3,0)</f>
        <v/>
      </c>
      <c r="I4124">
        <f>MONTH($F4124)</f>
        <v/>
      </c>
      <c r="J4124">
        <f>CHOOSE(MONTH($F4124),"Январь","Февраль","Март","Апрель","Май","Июнь","Июль","Август","Сентябрь","Октябрь","Ноябрь","Декабрь")</f>
        <v/>
      </c>
      <c r="K4124">
        <f>DAY($F4124)</f>
        <v/>
      </c>
      <c r="L4124">
        <f>IF(MOD($A4124,10)&lt;7,"ФО_01_Крупный","ФО_"&amp;TEXT(MOD($A4124,8)+1,"00"))</f>
        <v/>
      </c>
      <c r="M4124">
        <f>IF($AB4124="Да","Регион_001_Крупный","Регион_"&amp;TEXT(MOD(QUOTIENT($A4124-1,20),180)+1,"000"))</f>
        <v/>
      </c>
      <c r="N4124">
        <f>IF($AB4124="Да","Город_"&amp;TEXT(MOD($A4124-1,250)+1,"0000"),"Город_"&amp;TEXT(MOD($A4124-1,3000)+1,"0000"))</f>
        <v/>
      </c>
      <c r="O4124">
        <f>IF($AB4124="Да","Холдинг_Крупный","Холдинг_"&amp;TEXT(MOD(QUOTIENT($A4124-1,10000),20)+1,"00"))</f>
        <v/>
      </c>
      <c r="P4124">
        <f>IF($AB4124="Да","Организация_Крупная","Организация_"&amp;TEXT(MOD(QUOTIENT($A4124-1,500),600)+1,"000"))</f>
        <v/>
      </c>
      <c r="Q4124">
        <f>"Отдел_"&amp;TEXT(MOD(QUOTIENT($A4124-1,50),100)+1,"000")</f>
        <v/>
      </c>
      <c r="R4124">
        <f>IF($AB4124="Да","Группа_Крупная","Группа_"&amp;TEXT(MOD(QUOTIENT($A4124-1,5000),30)+1,"00"))</f>
        <v/>
      </c>
      <c r="S4124">
        <f>IF($AB4124="Да","Категория_Крупная","Категория_"&amp;TEXT(MOD(QUOTIENT($A4124-1,500),120)+1,"000"))</f>
        <v/>
      </c>
      <c r="T4124">
        <f>IF($AB4124="Да","Подкатегория_Крупная","Подкатегория_"&amp;TEXT(MOD(QUOTIENT($A4124-1,50),300)+1,"000"))</f>
        <v/>
      </c>
      <c r="U4124">
        <f>"SKU_"&amp;TEXT($A4124,"0000000")</f>
        <v/>
      </c>
      <c r="V4124">
        <f>CHOOSE(MOD($A4124-1,4)+1,"Enterprise","SMB","Госсектор","Розница")</f>
        <v/>
      </c>
      <c r="W4124">
        <f>"Клиент_"&amp;TEXT(MOD($A4124-1,20000)+1,"00000")</f>
        <v/>
      </c>
      <c r="X4124">
        <f>CHOOSE(MOD($A4124-1,5)+1,"Портал","API","Импорт","Ручной ввод","Интеграция")</f>
        <v/>
      </c>
      <c r="Y4124" s="8">
        <f>ROUND(1000+MOD($A4124*37,90000)+IF($AB4124="Да",5000,0),2)</f>
        <v/>
      </c>
      <c r="Z4124">
        <f>1+MOD($A4124,20)</f>
        <v/>
      </c>
      <c r="AA4124" s="8">
        <f>ROUND($Y4124*(0.08+MOD($A4124,17)/100),2)</f>
        <v/>
      </c>
      <c r="AB4124">
        <f>IF(MOD($A4124,10)&lt;7,"Да","Нет")</f>
        <v/>
      </c>
      <c r="AC4124">
        <f>$R4124&amp;" / "&amp;$S4124&amp;" / "&amp;$T4124</f>
        <v/>
      </c>
      <c r="AD4124">
        <f>1</f>
        <v/>
      </c>
      <c r="AE4124">
        <f>IF($A4124&lt;=Settings!$B$4,"до 100",IF($A4124&lt;=Settings!$B$5,"до 10 000",IF($A4124&lt;=Settings!$B$6,"до 100 000","100 000+")))</f>
        <v/>
      </c>
    </row>
    <row r="4125">
      <c r="A4125">
        <f>ROW()-1</f>
        <v/>
      </c>
      <c r="B4125">
        <f>IF($A4125&lt;=Settings!$B$4,"small_control",IF($A4125&lt;=Settings!$B$5,"medium_10k",IF($A4125&lt;=Settings!$B$6,"large_100k","extreme_1m")))</f>
        <v/>
      </c>
      <c r="C4125">
        <f>"ORD-"&amp;TEXT(QUOTIENT($A4125-1,3)+1,"0000000")</f>
        <v/>
      </c>
      <c r="D4125">
        <f>"LINE-"&amp;TEXT($A4125,"0000000")</f>
        <v/>
      </c>
      <c r="E4125" s="7">
        <f>Settings!$B$2+$A4125-1</f>
        <v/>
      </c>
      <c r="F4125" s="7">
        <f>Settings!$B$2+MOD($A4125-1,Settings!$B$7)</f>
        <v/>
      </c>
      <c r="G4125">
        <f>YEAR($F4125)</f>
        <v/>
      </c>
      <c r="H4125">
        <f>"Q"&amp;ROUNDUP(MONTH($F4125)/3,0)</f>
        <v/>
      </c>
      <c r="I4125">
        <f>MONTH($F4125)</f>
        <v/>
      </c>
      <c r="J4125">
        <f>CHOOSE(MONTH($F4125),"Январь","Февраль","Март","Апрель","Май","Июнь","Июль","Август","Сентябрь","Октябрь","Ноябрь","Декабрь")</f>
        <v/>
      </c>
      <c r="K4125">
        <f>DAY($F4125)</f>
        <v/>
      </c>
      <c r="L4125">
        <f>IF(MOD($A4125,10)&lt;7,"ФО_01_Крупный","ФО_"&amp;TEXT(MOD($A4125,8)+1,"00"))</f>
        <v/>
      </c>
      <c r="M4125">
        <f>IF($AB4125="Да","Регион_001_Крупный","Регион_"&amp;TEXT(MOD(QUOTIENT($A4125-1,20),180)+1,"000"))</f>
        <v/>
      </c>
      <c r="N4125">
        <f>IF($AB4125="Да","Город_"&amp;TEXT(MOD($A4125-1,250)+1,"0000"),"Город_"&amp;TEXT(MOD($A4125-1,3000)+1,"0000"))</f>
        <v/>
      </c>
      <c r="O4125">
        <f>IF($AB4125="Да","Холдинг_Крупный","Холдинг_"&amp;TEXT(MOD(QUOTIENT($A4125-1,10000),20)+1,"00"))</f>
        <v/>
      </c>
      <c r="P4125">
        <f>IF($AB4125="Да","Организация_Крупная","Организация_"&amp;TEXT(MOD(QUOTIENT($A4125-1,500),600)+1,"000"))</f>
        <v/>
      </c>
      <c r="Q4125">
        <f>"Отдел_"&amp;TEXT(MOD(QUOTIENT($A4125-1,50),100)+1,"000")</f>
        <v/>
      </c>
      <c r="R4125">
        <f>IF($AB4125="Да","Группа_Крупная","Группа_"&amp;TEXT(MOD(QUOTIENT($A4125-1,5000),30)+1,"00"))</f>
        <v/>
      </c>
      <c r="S4125">
        <f>IF($AB4125="Да","Категория_Крупная","Категория_"&amp;TEXT(MOD(QUOTIENT($A4125-1,500),120)+1,"000"))</f>
        <v/>
      </c>
      <c r="T4125">
        <f>IF($AB4125="Да","Подкатегория_Крупная","Подкатегория_"&amp;TEXT(MOD(QUOTIENT($A4125-1,50),300)+1,"000"))</f>
        <v/>
      </c>
      <c r="U4125">
        <f>"SKU_"&amp;TEXT($A4125,"0000000")</f>
        <v/>
      </c>
      <c r="V4125">
        <f>CHOOSE(MOD($A4125-1,4)+1,"Enterprise","SMB","Госсектор","Розница")</f>
        <v/>
      </c>
      <c r="W4125">
        <f>"Клиент_"&amp;TEXT(MOD($A4125-1,20000)+1,"00000")</f>
        <v/>
      </c>
      <c r="X4125">
        <f>CHOOSE(MOD($A4125-1,5)+1,"Портал","API","Импорт","Ручной ввод","Интеграция")</f>
        <v/>
      </c>
      <c r="Y4125" s="8">
        <f>ROUND(1000+MOD($A4125*37,90000)+IF($AB4125="Да",5000,0),2)</f>
        <v/>
      </c>
      <c r="Z4125">
        <f>1+MOD($A4125,20)</f>
        <v/>
      </c>
      <c r="AA4125" s="8">
        <f>ROUND($Y4125*(0.08+MOD($A4125,17)/100),2)</f>
        <v/>
      </c>
      <c r="AB4125">
        <f>IF(MOD($A4125,10)&lt;7,"Да","Нет")</f>
        <v/>
      </c>
      <c r="AC4125">
        <f>$R4125&amp;" / "&amp;$S4125&amp;" / "&amp;$T4125</f>
        <v/>
      </c>
      <c r="AD4125">
        <f>1</f>
        <v/>
      </c>
      <c r="AE4125">
        <f>IF($A4125&lt;=Settings!$B$4,"до 100",IF($A4125&lt;=Settings!$B$5,"до 10 000",IF($A4125&lt;=Settings!$B$6,"до 100 000","100 000+")))</f>
        <v/>
      </c>
    </row>
    <row r="4126">
      <c r="A4126">
        <f>ROW()-1</f>
        <v/>
      </c>
      <c r="B4126">
        <f>IF($A4126&lt;=Settings!$B$4,"small_control",IF($A4126&lt;=Settings!$B$5,"medium_10k",IF($A4126&lt;=Settings!$B$6,"large_100k","extreme_1m")))</f>
        <v/>
      </c>
      <c r="C4126">
        <f>"ORD-"&amp;TEXT(QUOTIENT($A4126-1,3)+1,"0000000")</f>
        <v/>
      </c>
      <c r="D4126">
        <f>"LINE-"&amp;TEXT($A4126,"0000000")</f>
        <v/>
      </c>
      <c r="E4126" s="7">
        <f>Settings!$B$2+$A4126-1</f>
        <v/>
      </c>
      <c r="F4126" s="7">
        <f>Settings!$B$2+MOD($A4126-1,Settings!$B$7)</f>
        <v/>
      </c>
      <c r="G4126">
        <f>YEAR($F4126)</f>
        <v/>
      </c>
      <c r="H4126">
        <f>"Q"&amp;ROUNDUP(MONTH($F4126)/3,0)</f>
        <v/>
      </c>
      <c r="I4126">
        <f>MONTH($F4126)</f>
        <v/>
      </c>
      <c r="J4126">
        <f>CHOOSE(MONTH($F4126),"Январь","Февраль","Март","Апрель","Май","Июнь","Июль","Август","Сентябрь","Октябрь","Ноябрь","Декабрь")</f>
        <v/>
      </c>
      <c r="K4126">
        <f>DAY($F4126)</f>
        <v/>
      </c>
      <c r="L4126">
        <f>IF(MOD($A4126,10)&lt;7,"ФО_01_Крупный","ФО_"&amp;TEXT(MOD($A4126,8)+1,"00"))</f>
        <v/>
      </c>
      <c r="M4126">
        <f>IF($AB4126="Да","Регион_001_Крупный","Регион_"&amp;TEXT(MOD(QUOTIENT($A4126-1,20),180)+1,"000"))</f>
        <v/>
      </c>
      <c r="N4126">
        <f>IF($AB4126="Да","Город_"&amp;TEXT(MOD($A4126-1,250)+1,"0000"),"Город_"&amp;TEXT(MOD($A4126-1,3000)+1,"0000"))</f>
        <v/>
      </c>
      <c r="O4126">
        <f>IF($AB4126="Да","Холдинг_Крупный","Холдинг_"&amp;TEXT(MOD(QUOTIENT($A4126-1,10000),20)+1,"00"))</f>
        <v/>
      </c>
      <c r="P4126">
        <f>IF($AB4126="Да","Организация_Крупная","Организация_"&amp;TEXT(MOD(QUOTIENT($A4126-1,500),600)+1,"000"))</f>
        <v/>
      </c>
      <c r="Q4126">
        <f>"Отдел_"&amp;TEXT(MOD(QUOTIENT($A4126-1,50),100)+1,"000")</f>
        <v/>
      </c>
      <c r="R4126">
        <f>IF($AB4126="Да","Группа_Крупная","Группа_"&amp;TEXT(MOD(QUOTIENT($A4126-1,5000),30)+1,"00"))</f>
        <v/>
      </c>
      <c r="S4126">
        <f>IF($AB4126="Да","Категория_Крупная","Категория_"&amp;TEXT(MOD(QUOTIENT($A4126-1,500),120)+1,"000"))</f>
        <v/>
      </c>
      <c r="T4126">
        <f>IF($AB4126="Да","Подкатегория_Крупная","Подкатегория_"&amp;TEXT(MOD(QUOTIENT($A4126-1,50),300)+1,"000"))</f>
        <v/>
      </c>
      <c r="U4126">
        <f>"SKU_"&amp;TEXT($A4126,"0000000")</f>
        <v/>
      </c>
      <c r="V4126">
        <f>CHOOSE(MOD($A4126-1,4)+1,"Enterprise","SMB","Госсектор","Розница")</f>
        <v/>
      </c>
      <c r="W4126">
        <f>"Клиент_"&amp;TEXT(MOD($A4126-1,20000)+1,"00000")</f>
        <v/>
      </c>
      <c r="X4126">
        <f>CHOOSE(MOD($A4126-1,5)+1,"Портал","API","Импорт","Ручной ввод","Интеграция")</f>
        <v/>
      </c>
      <c r="Y4126" s="8">
        <f>ROUND(1000+MOD($A4126*37,90000)+IF($AB4126="Да",5000,0),2)</f>
        <v/>
      </c>
      <c r="Z4126">
        <f>1+MOD($A4126,20)</f>
        <v/>
      </c>
      <c r="AA4126" s="8">
        <f>ROUND($Y4126*(0.08+MOD($A4126,17)/100),2)</f>
        <v/>
      </c>
      <c r="AB4126">
        <f>IF(MOD($A4126,10)&lt;7,"Да","Нет")</f>
        <v/>
      </c>
      <c r="AC4126">
        <f>$R4126&amp;" / "&amp;$S4126&amp;" / "&amp;$T4126</f>
        <v/>
      </c>
      <c r="AD4126">
        <f>1</f>
        <v/>
      </c>
      <c r="AE4126">
        <f>IF($A4126&lt;=Settings!$B$4,"до 100",IF($A4126&lt;=Settings!$B$5,"до 10 000",IF($A4126&lt;=Settings!$B$6,"до 100 000","100 000+")))</f>
        <v/>
      </c>
    </row>
    <row r="4127">
      <c r="A4127">
        <f>ROW()-1</f>
        <v/>
      </c>
      <c r="B4127">
        <f>IF($A4127&lt;=Settings!$B$4,"small_control",IF($A4127&lt;=Settings!$B$5,"medium_10k",IF($A4127&lt;=Settings!$B$6,"large_100k","extreme_1m")))</f>
        <v/>
      </c>
      <c r="C4127">
        <f>"ORD-"&amp;TEXT(QUOTIENT($A4127-1,3)+1,"0000000")</f>
        <v/>
      </c>
      <c r="D4127">
        <f>"LINE-"&amp;TEXT($A4127,"0000000")</f>
        <v/>
      </c>
      <c r="E4127" s="7">
        <f>Settings!$B$2+$A4127-1</f>
        <v/>
      </c>
      <c r="F4127" s="7">
        <f>Settings!$B$2+MOD($A4127-1,Settings!$B$7)</f>
        <v/>
      </c>
      <c r="G4127">
        <f>YEAR($F4127)</f>
        <v/>
      </c>
      <c r="H4127">
        <f>"Q"&amp;ROUNDUP(MONTH($F4127)/3,0)</f>
        <v/>
      </c>
      <c r="I4127">
        <f>MONTH($F4127)</f>
        <v/>
      </c>
      <c r="J4127">
        <f>CHOOSE(MONTH($F4127),"Январь","Февраль","Март","Апрель","Май","Июнь","Июль","Август","Сентябрь","Октябрь","Ноябрь","Декабрь")</f>
        <v/>
      </c>
      <c r="K4127">
        <f>DAY($F4127)</f>
        <v/>
      </c>
      <c r="L4127">
        <f>IF(MOD($A4127,10)&lt;7,"ФО_01_Крупный","ФО_"&amp;TEXT(MOD($A4127,8)+1,"00"))</f>
        <v/>
      </c>
      <c r="M4127">
        <f>IF($AB4127="Да","Регион_001_Крупный","Регион_"&amp;TEXT(MOD(QUOTIENT($A4127-1,20),180)+1,"000"))</f>
        <v/>
      </c>
      <c r="N4127">
        <f>IF($AB4127="Да","Город_"&amp;TEXT(MOD($A4127-1,250)+1,"0000"),"Город_"&amp;TEXT(MOD($A4127-1,3000)+1,"0000"))</f>
        <v/>
      </c>
      <c r="O4127">
        <f>IF($AB4127="Да","Холдинг_Крупный","Холдинг_"&amp;TEXT(MOD(QUOTIENT($A4127-1,10000),20)+1,"00"))</f>
        <v/>
      </c>
      <c r="P4127">
        <f>IF($AB4127="Да","Организация_Крупная","Организация_"&amp;TEXT(MOD(QUOTIENT($A4127-1,500),600)+1,"000"))</f>
        <v/>
      </c>
      <c r="Q4127">
        <f>"Отдел_"&amp;TEXT(MOD(QUOTIENT($A4127-1,50),100)+1,"000")</f>
        <v/>
      </c>
      <c r="R4127">
        <f>IF($AB4127="Да","Группа_Крупная","Группа_"&amp;TEXT(MOD(QUOTIENT($A4127-1,5000),30)+1,"00"))</f>
        <v/>
      </c>
      <c r="S4127">
        <f>IF($AB4127="Да","Категория_Крупная","Категория_"&amp;TEXT(MOD(QUOTIENT($A4127-1,500),120)+1,"000"))</f>
        <v/>
      </c>
      <c r="T4127">
        <f>IF($AB4127="Да","Подкатегория_Крупная","Подкатегория_"&amp;TEXT(MOD(QUOTIENT($A4127-1,50),300)+1,"000"))</f>
        <v/>
      </c>
      <c r="U4127">
        <f>"SKU_"&amp;TEXT($A4127,"0000000")</f>
        <v/>
      </c>
      <c r="V4127">
        <f>CHOOSE(MOD($A4127-1,4)+1,"Enterprise","SMB","Госсектор","Розница")</f>
        <v/>
      </c>
      <c r="W4127">
        <f>"Клиент_"&amp;TEXT(MOD($A4127-1,20000)+1,"00000")</f>
        <v/>
      </c>
      <c r="X4127">
        <f>CHOOSE(MOD($A4127-1,5)+1,"Портал","API","Импорт","Ручной ввод","Интеграция")</f>
        <v/>
      </c>
      <c r="Y4127" s="8">
        <f>ROUND(1000+MOD($A4127*37,90000)+IF($AB4127="Да",5000,0),2)</f>
        <v/>
      </c>
      <c r="Z4127">
        <f>1+MOD($A4127,20)</f>
        <v/>
      </c>
      <c r="AA4127" s="8">
        <f>ROUND($Y4127*(0.08+MOD($A4127,17)/100),2)</f>
        <v/>
      </c>
      <c r="AB4127">
        <f>IF(MOD($A4127,10)&lt;7,"Да","Нет")</f>
        <v/>
      </c>
      <c r="AC4127">
        <f>$R4127&amp;" / "&amp;$S4127&amp;" / "&amp;$T4127</f>
        <v/>
      </c>
      <c r="AD4127">
        <f>1</f>
        <v/>
      </c>
      <c r="AE4127">
        <f>IF($A4127&lt;=Settings!$B$4,"до 100",IF($A4127&lt;=Settings!$B$5,"до 10 000",IF($A4127&lt;=Settings!$B$6,"до 100 000","100 000+")))</f>
        <v/>
      </c>
    </row>
    <row r="4128">
      <c r="A4128">
        <f>ROW()-1</f>
        <v/>
      </c>
      <c r="B4128">
        <f>IF($A4128&lt;=Settings!$B$4,"small_control",IF($A4128&lt;=Settings!$B$5,"medium_10k",IF($A4128&lt;=Settings!$B$6,"large_100k","extreme_1m")))</f>
        <v/>
      </c>
      <c r="C4128">
        <f>"ORD-"&amp;TEXT(QUOTIENT($A4128-1,3)+1,"0000000")</f>
        <v/>
      </c>
      <c r="D4128">
        <f>"LINE-"&amp;TEXT($A4128,"0000000")</f>
        <v/>
      </c>
      <c r="E4128" s="7">
        <f>Settings!$B$2+$A4128-1</f>
        <v/>
      </c>
      <c r="F4128" s="7">
        <f>Settings!$B$2+MOD($A4128-1,Settings!$B$7)</f>
        <v/>
      </c>
      <c r="G4128">
        <f>YEAR($F4128)</f>
        <v/>
      </c>
      <c r="H4128">
        <f>"Q"&amp;ROUNDUP(MONTH($F4128)/3,0)</f>
        <v/>
      </c>
      <c r="I4128">
        <f>MONTH($F4128)</f>
        <v/>
      </c>
      <c r="J4128">
        <f>CHOOSE(MONTH($F4128),"Январь","Февраль","Март","Апрель","Май","Июнь","Июль","Август","Сентябрь","Октябрь","Ноябрь","Декабрь")</f>
        <v/>
      </c>
      <c r="K4128">
        <f>DAY($F4128)</f>
        <v/>
      </c>
      <c r="L4128">
        <f>IF(MOD($A4128,10)&lt;7,"ФО_01_Крупный","ФО_"&amp;TEXT(MOD($A4128,8)+1,"00"))</f>
        <v/>
      </c>
      <c r="M4128">
        <f>IF($AB4128="Да","Регион_001_Крупный","Регион_"&amp;TEXT(MOD(QUOTIENT($A4128-1,20),180)+1,"000"))</f>
        <v/>
      </c>
      <c r="N4128">
        <f>IF($AB4128="Да","Город_"&amp;TEXT(MOD($A4128-1,250)+1,"0000"),"Город_"&amp;TEXT(MOD($A4128-1,3000)+1,"0000"))</f>
        <v/>
      </c>
      <c r="O4128">
        <f>IF($AB4128="Да","Холдинг_Крупный","Холдинг_"&amp;TEXT(MOD(QUOTIENT($A4128-1,10000),20)+1,"00"))</f>
        <v/>
      </c>
      <c r="P4128">
        <f>IF($AB4128="Да","Организация_Крупная","Организация_"&amp;TEXT(MOD(QUOTIENT($A4128-1,500),600)+1,"000"))</f>
        <v/>
      </c>
      <c r="Q4128">
        <f>"Отдел_"&amp;TEXT(MOD(QUOTIENT($A4128-1,50),100)+1,"000")</f>
        <v/>
      </c>
      <c r="R4128">
        <f>IF($AB4128="Да","Группа_Крупная","Группа_"&amp;TEXT(MOD(QUOTIENT($A4128-1,5000),30)+1,"00"))</f>
        <v/>
      </c>
      <c r="S4128">
        <f>IF($AB4128="Да","Категория_Крупная","Категория_"&amp;TEXT(MOD(QUOTIENT($A4128-1,500),120)+1,"000"))</f>
        <v/>
      </c>
      <c r="T4128">
        <f>IF($AB4128="Да","Подкатегория_Крупная","Подкатегория_"&amp;TEXT(MOD(QUOTIENT($A4128-1,50),300)+1,"000"))</f>
        <v/>
      </c>
      <c r="U4128">
        <f>"SKU_"&amp;TEXT($A4128,"0000000")</f>
        <v/>
      </c>
      <c r="V4128">
        <f>CHOOSE(MOD($A4128-1,4)+1,"Enterprise","SMB","Госсектор","Розница")</f>
        <v/>
      </c>
      <c r="W4128">
        <f>"Клиент_"&amp;TEXT(MOD($A4128-1,20000)+1,"00000")</f>
        <v/>
      </c>
      <c r="X4128">
        <f>CHOOSE(MOD($A4128-1,5)+1,"Портал","API","Импорт","Ручной ввод","Интеграция")</f>
        <v/>
      </c>
      <c r="Y4128" s="8">
        <f>ROUND(1000+MOD($A4128*37,90000)+IF($AB4128="Да",5000,0),2)</f>
        <v/>
      </c>
      <c r="Z4128">
        <f>1+MOD($A4128,20)</f>
        <v/>
      </c>
      <c r="AA4128" s="8">
        <f>ROUND($Y4128*(0.08+MOD($A4128,17)/100),2)</f>
        <v/>
      </c>
      <c r="AB4128">
        <f>IF(MOD($A4128,10)&lt;7,"Да","Нет")</f>
        <v/>
      </c>
      <c r="AC4128">
        <f>$R4128&amp;" / "&amp;$S4128&amp;" / "&amp;$T4128</f>
        <v/>
      </c>
      <c r="AD4128">
        <f>1</f>
        <v/>
      </c>
      <c r="AE4128">
        <f>IF($A4128&lt;=Settings!$B$4,"до 100",IF($A4128&lt;=Settings!$B$5,"до 10 000",IF($A4128&lt;=Settings!$B$6,"до 100 000","100 000+")))</f>
        <v/>
      </c>
    </row>
    <row r="4129">
      <c r="A4129">
        <f>ROW()-1</f>
        <v/>
      </c>
      <c r="B4129">
        <f>IF($A4129&lt;=Settings!$B$4,"small_control",IF($A4129&lt;=Settings!$B$5,"medium_10k",IF($A4129&lt;=Settings!$B$6,"large_100k","extreme_1m")))</f>
        <v/>
      </c>
      <c r="C4129">
        <f>"ORD-"&amp;TEXT(QUOTIENT($A4129-1,3)+1,"0000000")</f>
        <v/>
      </c>
      <c r="D4129">
        <f>"LINE-"&amp;TEXT($A4129,"0000000")</f>
        <v/>
      </c>
      <c r="E4129" s="7">
        <f>Settings!$B$2+$A4129-1</f>
        <v/>
      </c>
      <c r="F4129" s="7">
        <f>Settings!$B$2+MOD($A4129-1,Settings!$B$7)</f>
        <v/>
      </c>
      <c r="G4129">
        <f>YEAR($F4129)</f>
        <v/>
      </c>
      <c r="H4129">
        <f>"Q"&amp;ROUNDUP(MONTH($F4129)/3,0)</f>
        <v/>
      </c>
      <c r="I4129">
        <f>MONTH($F4129)</f>
        <v/>
      </c>
      <c r="J4129">
        <f>CHOOSE(MONTH($F4129),"Январь","Февраль","Март","Апрель","Май","Июнь","Июль","Август","Сентябрь","Октябрь","Ноябрь","Декабрь")</f>
        <v/>
      </c>
      <c r="K4129">
        <f>DAY($F4129)</f>
        <v/>
      </c>
      <c r="L4129">
        <f>IF(MOD($A4129,10)&lt;7,"ФО_01_Крупный","ФО_"&amp;TEXT(MOD($A4129,8)+1,"00"))</f>
        <v/>
      </c>
      <c r="M4129">
        <f>IF($AB4129="Да","Регион_001_Крупный","Регион_"&amp;TEXT(MOD(QUOTIENT($A4129-1,20),180)+1,"000"))</f>
        <v/>
      </c>
      <c r="N4129">
        <f>IF($AB4129="Да","Город_"&amp;TEXT(MOD($A4129-1,250)+1,"0000"),"Город_"&amp;TEXT(MOD($A4129-1,3000)+1,"0000"))</f>
        <v/>
      </c>
      <c r="O4129">
        <f>IF($AB4129="Да","Холдинг_Крупный","Холдинг_"&amp;TEXT(MOD(QUOTIENT($A4129-1,10000),20)+1,"00"))</f>
        <v/>
      </c>
      <c r="P4129">
        <f>IF($AB4129="Да","Организация_Крупная","Организация_"&amp;TEXT(MOD(QUOTIENT($A4129-1,500),600)+1,"000"))</f>
        <v/>
      </c>
      <c r="Q4129">
        <f>"Отдел_"&amp;TEXT(MOD(QUOTIENT($A4129-1,50),100)+1,"000")</f>
        <v/>
      </c>
      <c r="R4129">
        <f>IF($AB4129="Да","Группа_Крупная","Группа_"&amp;TEXT(MOD(QUOTIENT($A4129-1,5000),30)+1,"00"))</f>
        <v/>
      </c>
      <c r="S4129">
        <f>IF($AB4129="Да","Категория_Крупная","Категория_"&amp;TEXT(MOD(QUOTIENT($A4129-1,500),120)+1,"000"))</f>
        <v/>
      </c>
      <c r="T4129">
        <f>IF($AB4129="Да","Подкатегория_Крупная","Подкатегория_"&amp;TEXT(MOD(QUOTIENT($A4129-1,50),300)+1,"000"))</f>
        <v/>
      </c>
      <c r="U4129">
        <f>"SKU_"&amp;TEXT($A4129,"0000000")</f>
        <v/>
      </c>
      <c r="V4129">
        <f>CHOOSE(MOD($A4129-1,4)+1,"Enterprise","SMB","Госсектор","Розница")</f>
        <v/>
      </c>
      <c r="W4129">
        <f>"Клиент_"&amp;TEXT(MOD($A4129-1,20000)+1,"00000")</f>
        <v/>
      </c>
      <c r="X4129">
        <f>CHOOSE(MOD($A4129-1,5)+1,"Портал","API","Импорт","Ручной ввод","Интеграция")</f>
        <v/>
      </c>
      <c r="Y4129" s="8">
        <f>ROUND(1000+MOD($A4129*37,90000)+IF($AB4129="Да",5000,0),2)</f>
        <v/>
      </c>
      <c r="Z4129">
        <f>1+MOD($A4129,20)</f>
        <v/>
      </c>
      <c r="AA4129" s="8">
        <f>ROUND($Y4129*(0.08+MOD($A4129,17)/100),2)</f>
        <v/>
      </c>
      <c r="AB4129">
        <f>IF(MOD($A4129,10)&lt;7,"Да","Нет")</f>
        <v/>
      </c>
      <c r="AC4129">
        <f>$R4129&amp;" / "&amp;$S4129&amp;" / "&amp;$T4129</f>
        <v/>
      </c>
      <c r="AD4129">
        <f>1</f>
        <v/>
      </c>
      <c r="AE4129">
        <f>IF($A4129&lt;=Settings!$B$4,"до 100",IF($A4129&lt;=Settings!$B$5,"до 10 000",IF($A4129&lt;=Settings!$B$6,"до 100 000","100 000+")))</f>
        <v/>
      </c>
    </row>
    <row r="4130">
      <c r="A4130">
        <f>ROW()-1</f>
        <v/>
      </c>
      <c r="B4130">
        <f>IF($A4130&lt;=Settings!$B$4,"small_control",IF($A4130&lt;=Settings!$B$5,"medium_10k",IF($A4130&lt;=Settings!$B$6,"large_100k","extreme_1m")))</f>
        <v/>
      </c>
      <c r="C4130">
        <f>"ORD-"&amp;TEXT(QUOTIENT($A4130-1,3)+1,"0000000")</f>
        <v/>
      </c>
      <c r="D4130">
        <f>"LINE-"&amp;TEXT($A4130,"0000000")</f>
        <v/>
      </c>
      <c r="E4130" s="7">
        <f>Settings!$B$2+$A4130-1</f>
        <v/>
      </c>
      <c r="F4130" s="7">
        <f>Settings!$B$2+MOD($A4130-1,Settings!$B$7)</f>
        <v/>
      </c>
      <c r="G4130">
        <f>YEAR($F4130)</f>
        <v/>
      </c>
      <c r="H4130">
        <f>"Q"&amp;ROUNDUP(MONTH($F4130)/3,0)</f>
        <v/>
      </c>
      <c r="I4130">
        <f>MONTH($F4130)</f>
        <v/>
      </c>
      <c r="J4130">
        <f>CHOOSE(MONTH($F4130),"Январь","Февраль","Март","Апрель","Май","Июнь","Июль","Август","Сентябрь","Октябрь","Ноябрь","Декабрь")</f>
        <v/>
      </c>
      <c r="K4130">
        <f>DAY($F4130)</f>
        <v/>
      </c>
      <c r="L4130">
        <f>IF(MOD($A4130,10)&lt;7,"ФО_01_Крупный","ФО_"&amp;TEXT(MOD($A4130,8)+1,"00"))</f>
        <v/>
      </c>
      <c r="M4130">
        <f>IF($AB4130="Да","Регион_001_Крупный","Регион_"&amp;TEXT(MOD(QUOTIENT($A4130-1,20),180)+1,"000"))</f>
        <v/>
      </c>
      <c r="N4130">
        <f>IF($AB4130="Да","Город_"&amp;TEXT(MOD($A4130-1,250)+1,"0000"),"Город_"&amp;TEXT(MOD($A4130-1,3000)+1,"0000"))</f>
        <v/>
      </c>
      <c r="O4130">
        <f>IF($AB4130="Да","Холдинг_Крупный","Холдинг_"&amp;TEXT(MOD(QUOTIENT($A4130-1,10000),20)+1,"00"))</f>
        <v/>
      </c>
      <c r="P4130">
        <f>IF($AB4130="Да","Организация_Крупная","Организация_"&amp;TEXT(MOD(QUOTIENT($A4130-1,500),600)+1,"000"))</f>
        <v/>
      </c>
      <c r="Q4130">
        <f>"Отдел_"&amp;TEXT(MOD(QUOTIENT($A4130-1,50),100)+1,"000")</f>
        <v/>
      </c>
      <c r="R4130">
        <f>IF($AB4130="Да","Группа_Крупная","Группа_"&amp;TEXT(MOD(QUOTIENT($A4130-1,5000),30)+1,"00"))</f>
        <v/>
      </c>
      <c r="S4130">
        <f>IF($AB4130="Да","Категория_Крупная","Категория_"&amp;TEXT(MOD(QUOTIENT($A4130-1,500),120)+1,"000"))</f>
        <v/>
      </c>
      <c r="T4130">
        <f>IF($AB4130="Да","Подкатегория_Крупная","Подкатегория_"&amp;TEXT(MOD(QUOTIENT($A4130-1,50),300)+1,"000"))</f>
        <v/>
      </c>
      <c r="U4130">
        <f>"SKU_"&amp;TEXT($A4130,"0000000")</f>
        <v/>
      </c>
      <c r="V4130">
        <f>CHOOSE(MOD($A4130-1,4)+1,"Enterprise","SMB","Госсектор","Розница")</f>
        <v/>
      </c>
      <c r="W4130">
        <f>"Клиент_"&amp;TEXT(MOD($A4130-1,20000)+1,"00000")</f>
        <v/>
      </c>
      <c r="X4130">
        <f>CHOOSE(MOD($A4130-1,5)+1,"Портал","API","Импорт","Ручной ввод","Интеграция")</f>
        <v/>
      </c>
      <c r="Y4130" s="8">
        <f>ROUND(1000+MOD($A4130*37,90000)+IF($AB4130="Да",5000,0),2)</f>
        <v/>
      </c>
      <c r="Z4130">
        <f>1+MOD($A4130,20)</f>
        <v/>
      </c>
      <c r="AA4130" s="8">
        <f>ROUND($Y4130*(0.08+MOD($A4130,17)/100),2)</f>
        <v/>
      </c>
      <c r="AB4130">
        <f>IF(MOD($A4130,10)&lt;7,"Да","Нет")</f>
        <v/>
      </c>
      <c r="AC4130">
        <f>$R4130&amp;" / "&amp;$S4130&amp;" / "&amp;$T4130</f>
        <v/>
      </c>
      <c r="AD4130">
        <f>1</f>
        <v/>
      </c>
      <c r="AE4130">
        <f>IF($A4130&lt;=Settings!$B$4,"до 100",IF($A4130&lt;=Settings!$B$5,"до 10 000",IF($A4130&lt;=Settings!$B$6,"до 100 000","100 000+")))</f>
        <v/>
      </c>
    </row>
    <row r="4131">
      <c r="A4131">
        <f>ROW()-1</f>
        <v/>
      </c>
      <c r="B4131">
        <f>IF($A4131&lt;=Settings!$B$4,"small_control",IF($A4131&lt;=Settings!$B$5,"medium_10k",IF($A4131&lt;=Settings!$B$6,"large_100k","extreme_1m")))</f>
        <v/>
      </c>
      <c r="C4131">
        <f>"ORD-"&amp;TEXT(QUOTIENT($A4131-1,3)+1,"0000000")</f>
        <v/>
      </c>
      <c r="D4131">
        <f>"LINE-"&amp;TEXT($A4131,"0000000")</f>
        <v/>
      </c>
      <c r="E4131" s="7">
        <f>Settings!$B$2+$A4131-1</f>
        <v/>
      </c>
      <c r="F4131" s="7">
        <f>Settings!$B$2+MOD($A4131-1,Settings!$B$7)</f>
        <v/>
      </c>
      <c r="G4131">
        <f>YEAR($F4131)</f>
        <v/>
      </c>
      <c r="H4131">
        <f>"Q"&amp;ROUNDUP(MONTH($F4131)/3,0)</f>
        <v/>
      </c>
      <c r="I4131">
        <f>MONTH($F4131)</f>
        <v/>
      </c>
      <c r="J4131">
        <f>CHOOSE(MONTH($F4131),"Январь","Февраль","Март","Апрель","Май","Июнь","Июль","Август","Сентябрь","Октябрь","Ноябрь","Декабрь")</f>
        <v/>
      </c>
      <c r="K4131">
        <f>DAY($F4131)</f>
        <v/>
      </c>
      <c r="L4131">
        <f>IF(MOD($A4131,10)&lt;7,"ФО_01_Крупный","ФО_"&amp;TEXT(MOD($A4131,8)+1,"00"))</f>
        <v/>
      </c>
      <c r="M4131">
        <f>IF($AB4131="Да","Регион_001_Крупный","Регион_"&amp;TEXT(MOD(QUOTIENT($A4131-1,20),180)+1,"000"))</f>
        <v/>
      </c>
      <c r="N4131">
        <f>IF($AB4131="Да","Город_"&amp;TEXT(MOD($A4131-1,250)+1,"0000"),"Город_"&amp;TEXT(MOD($A4131-1,3000)+1,"0000"))</f>
        <v/>
      </c>
      <c r="O4131">
        <f>IF($AB4131="Да","Холдинг_Крупный","Холдинг_"&amp;TEXT(MOD(QUOTIENT($A4131-1,10000),20)+1,"00"))</f>
        <v/>
      </c>
      <c r="P4131">
        <f>IF($AB4131="Да","Организация_Крупная","Организация_"&amp;TEXT(MOD(QUOTIENT($A4131-1,500),600)+1,"000"))</f>
        <v/>
      </c>
      <c r="Q4131">
        <f>"Отдел_"&amp;TEXT(MOD(QUOTIENT($A4131-1,50),100)+1,"000")</f>
        <v/>
      </c>
      <c r="R4131">
        <f>IF($AB4131="Да","Группа_Крупная","Группа_"&amp;TEXT(MOD(QUOTIENT($A4131-1,5000),30)+1,"00"))</f>
        <v/>
      </c>
      <c r="S4131">
        <f>IF($AB4131="Да","Категория_Крупная","Категория_"&amp;TEXT(MOD(QUOTIENT($A4131-1,500),120)+1,"000"))</f>
        <v/>
      </c>
      <c r="T4131">
        <f>IF($AB4131="Да","Подкатегория_Крупная","Подкатегория_"&amp;TEXT(MOD(QUOTIENT($A4131-1,50),300)+1,"000"))</f>
        <v/>
      </c>
      <c r="U4131">
        <f>"SKU_"&amp;TEXT($A4131,"0000000")</f>
        <v/>
      </c>
      <c r="V4131">
        <f>CHOOSE(MOD($A4131-1,4)+1,"Enterprise","SMB","Госсектор","Розница")</f>
        <v/>
      </c>
      <c r="W4131">
        <f>"Клиент_"&amp;TEXT(MOD($A4131-1,20000)+1,"00000")</f>
        <v/>
      </c>
      <c r="X4131">
        <f>CHOOSE(MOD($A4131-1,5)+1,"Портал","API","Импорт","Ручной ввод","Интеграция")</f>
        <v/>
      </c>
      <c r="Y4131" s="8">
        <f>ROUND(1000+MOD($A4131*37,90000)+IF($AB4131="Да",5000,0),2)</f>
        <v/>
      </c>
      <c r="Z4131">
        <f>1+MOD($A4131,20)</f>
        <v/>
      </c>
      <c r="AA4131" s="8">
        <f>ROUND($Y4131*(0.08+MOD($A4131,17)/100),2)</f>
        <v/>
      </c>
      <c r="AB4131">
        <f>IF(MOD($A4131,10)&lt;7,"Да","Нет")</f>
        <v/>
      </c>
      <c r="AC4131">
        <f>$R4131&amp;" / "&amp;$S4131&amp;" / "&amp;$T4131</f>
        <v/>
      </c>
      <c r="AD4131">
        <f>1</f>
        <v/>
      </c>
      <c r="AE4131">
        <f>IF($A4131&lt;=Settings!$B$4,"до 100",IF($A4131&lt;=Settings!$B$5,"до 10 000",IF($A4131&lt;=Settings!$B$6,"до 100 000","100 000+")))</f>
        <v/>
      </c>
    </row>
    <row r="4132">
      <c r="A4132">
        <f>ROW()-1</f>
        <v/>
      </c>
      <c r="B4132">
        <f>IF($A4132&lt;=Settings!$B$4,"small_control",IF($A4132&lt;=Settings!$B$5,"medium_10k",IF($A4132&lt;=Settings!$B$6,"large_100k","extreme_1m")))</f>
        <v/>
      </c>
      <c r="C4132">
        <f>"ORD-"&amp;TEXT(QUOTIENT($A4132-1,3)+1,"0000000")</f>
        <v/>
      </c>
      <c r="D4132">
        <f>"LINE-"&amp;TEXT($A4132,"0000000")</f>
        <v/>
      </c>
      <c r="E4132" s="7">
        <f>Settings!$B$2+$A4132-1</f>
        <v/>
      </c>
      <c r="F4132" s="7">
        <f>Settings!$B$2+MOD($A4132-1,Settings!$B$7)</f>
        <v/>
      </c>
      <c r="G4132">
        <f>YEAR($F4132)</f>
        <v/>
      </c>
      <c r="H4132">
        <f>"Q"&amp;ROUNDUP(MONTH($F4132)/3,0)</f>
        <v/>
      </c>
      <c r="I4132">
        <f>MONTH($F4132)</f>
        <v/>
      </c>
      <c r="J4132">
        <f>CHOOSE(MONTH($F4132),"Январь","Февраль","Март","Апрель","Май","Июнь","Июль","Август","Сентябрь","Октябрь","Ноябрь","Декабрь")</f>
        <v/>
      </c>
      <c r="K4132">
        <f>DAY($F4132)</f>
        <v/>
      </c>
      <c r="L4132">
        <f>IF(MOD($A4132,10)&lt;7,"ФО_01_Крупный","ФО_"&amp;TEXT(MOD($A4132,8)+1,"00"))</f>
        <v/>
      </c>
      <c r="M4132">
        <f>IF($AB4132="Да","Регион_001_Крупный","Регион_"&amp;TEXT(MOD(QUOTIENT($A4132-1,20),180)+1,"000"))</f>
        <v/>
      </c>
      <c r="N4132">
        <f>IF($AB4132="Да","Город_"&amp;TEXT(MOD($A4132-1,250)+1,"0000"),"Город_"&amp;TEXT(MOD($A4132-1,3000)+1,"0000"))</f>
        <v/>
      </c>
      <c r="O4132">
        <f>IF($AB4132="Да","Холдинг_Крупный","Холдинг_"&amp;TEXT(MOD(QUOTIENT($A4132-1,10000),20)+1,"00"))</f>
        <v/>
      </c>
      <c r="P4132">
        <f>IF($AB4132="Да","Организация_Крупная","Организация_"&amp;TEXT(MOD(QUOTIENT($A4132-1,500),600)+1,"000"))</f>
        <v/>
      </c>
      <c r="Q4132">
        <f>"Отдел_"&amp;TEXT(MOD(QUOTIENT($A4132-1,50),100)+1,"000")</f>
        <v/>
      </c>
      <c r="R4132">
        <f>IF($AB4132="Да","Группа_Крупная","Группа_"&amp;TEXT(MOD(QUOTIENT($A4132-1,5000),30)+1,"00"))</f>
        <v/>
      </c>
      <c r="S4132">
        <f>IF($AB4132="Да","Категория_Крупная","Категория_"&amp;TEXT(MOD(QUOTIENT($A4132-1,500),120)+1,"000"))</f>
        <v/>
      </c>
      <c r="T4132">
        <f>IF($AB4132="Да","Подкатегория_Крупная","Подкатегория_"&amp;TEXT(MOD(QUOTIENT($A4132-1,50),300)+1,"000"))</f>
        <v/>
      </c>
      <c r="U4132">
        <f>"SKU_"&amp;TEXT($A4132,"0000000")</f>
        <v/>
      </c>
      <c r="V4132">
        <f>CHOOSE(MOD($A4132-1,4)+1,"Enterprise","SMB","Госсектор","Розница")</f>
        <v/>
      </c>
      <c r="W4132">
        <f>"Клиент_"&amp;TEXT(MOD($A4132-1,20000)+1,"00000")</f>
        <v/>
      </c>
      <c r="X4132">
        <f>CHOOSE(MOD($A4132-1,5)+1,"Портал","API","Импорт","Ручной ввод","Интеграция")</f>
        <v/>
      </c>
      <c r="Y4132" s="8">
        <f>ROUND(1000+MOD($A4132*37,90000)+IF($AB4132="Да",5000,0),2)</f>
        <v/>
      </c>
      <c r="Z4132">
        <f>1+MOD($A4132,20)</f>
        <v/>
      </c>
      <c r="AA4132" s="8">
        <f>ROUND($Y4132*(0.08+MOD($A4132,17)/100),2)</f>
        <v/>
      </c>
      <c r="AB4132">
        <f>IF(MOD($A4132,10)&lt;7,"Да","Нет")</f>
        <v/>
      </c>
      <c r="AC4132">
        <f>$R4132&amp;" / "&amp;$S4132&amp;" / "&amp;$T4132</f>
        <v/>
      </c>
      <c r="AD4132">
        <f>1</f>
        <v/>
      </c>
      <c r="AE4132">
        <f>IF($A4132&lt;=Settings!$B$4,"до 100",IF($A4132&lt;=Settings!$B$5,"до 10 000",IF($A4132&lt;=Settings!$B$6,"до 100 000","100 000+")))</f>
        <v/>
      </c>
    </row>
    <row r="4133">
      <c r="A4133">
        <f>ROW()-1</f>
        <v/>
      </c>
      <c r="B4133">
        <f>IF($A4133&lt;=Settings!$B$4,"small_control",IF($A4133&lt;=Settings!$B$5,"medium_10k",IF($A4133&lt;=Settings!$B$6,"large_100k","extreme_1m")))</f>
        <v/>
      </c>
      <c r="C4133">
        <f>"ORD-"&amp;TEXT(QUOTIENT($A4133-1,3)+1,"0000000")</f>
        <v/>
      </c>
      <c r="D4133">
        <f>"LINE-"&amp;TEXT($A4133,"0000000")</f>
        <v/>
      </c>
      <c r="E4133" s="7">
        <f>Settings!$B$2+$A4133-1</f>
        <v/>
      </c>
      <c r="F4133" s="7">
        <f>Settings!$B$2+MOD($A4133-1,Settings!$B$7)</f>
        <v/>
      </c>
      <c r="G4133">
        <f>YEAR($F4133)</f>
        <v/>
      </c>
      <c r="H4133">
        <f>"Q"&amp;ROUNDUP(MONTH($F4133)/3,0)</f>
        <v/>
      </c>
      <c r="I4133">
        <f>MONTH($F4133)</f>
        <v/>
      </c>
      <c r="J4133">
        <f>CHOOSE(MONTH($F4133),"Январь","Февраль","Март","Апрель","Май","Июнь","Июль","Август","Сентябрь","Октябрь","Ноябрь","Декабрь")</f>
        <v/>
      </c>
      <c r="K4133">
        <f>DAY($F4133)</f>
        <v/>
      </c>
      <c r="L4133">
        <f>IF(MOD($A4133,10)&lt;7,"ФО_01_Крупный","ФО_"&amp;TEXT(MOD($A4133,8)+1,"00"))</f>
        <v/>
      </c>
      <c r="M4133">
        <f>IF($AB4133="Да","Регион_001_Крупный","Регион_"&amp;TEXT(MOD(QUOTIENT($A4133-1,20),180)+1,"000"))</f>
        <v/>
      </c>
      <c r="N4133">
        <f>IF($AB4133="Да","Город_"&amp;TEXT(MOD($A4133-1,250)+1,"0000"),"Город_"&amp;TEXT(MOD($A4133-1,3000)+1,"0000"))</f>
        <v/>
      </c>
      <c r="O4133">
        <f>IF($AB4133="Да","Холдинг_Крупный","Холдинг_"&amp;TEXT(MOD(QUOTIENT($A4133-1,10000),20)+1,"00"))</f>
        <v/>
      </c>
      <c r="P4133">
        <f>IF($AB4133="Да","Организация_Крупная","Организация_"&amp;TEXT(MOD(QUOTIENT($A4133-1,500),600)+1,"000"))</f>
        <v/>
      </c>
      <c r="Q4133">
        <f>"Отдел_"&amp;TEXT(MOD(QUOTIENT($A4133-1,50),100)+1,"000")</f>
        <v/>
      </c>
      <c r="R4133">
        <f>IF($AB4133="Да","Группа_Крупная","Группа_"&amp;TEXT(MOD(QUOTIENT($A4133-1,5000),30)+1,"00"))</f>
        <v/>
      </c>
      <c r="S4133">
        <f>IF($AB4133="Да","Категория_Крупная","Категория_"&amp;TEXT(MOD(QUOTIENT($A4133-1,500),120)+1,"000"))</f>
        <v/>
      </c>
      <c r="T4133">
        <f>IF($AB4133="Да","Подкатегория_Крупная","Подкатегория_"&amp;TEXT(MOD(QUOTIENT($A4133-1,50),300)+1,"000"))</f>
        <v/>
      </c>
      <c r="U4133">
        <f>"SKU_"&amp;TEXT($A4133,"0000000")</f>
        <v/>
      </c>
      <c r="V4133">
        <f>CHOOSE(MOD($A4133-1,4)+1,"Enterprise","SMB","Госсектор","Розница")</f>
        <v/>
      </c>
      <c r="W4133">
        <f>"Клиент_"&amp;TEXT(MOD($A4133-1,20000)+1,"00000")</f>
        <v/>
      </c>
      <c r="X4133">
        <f>CHOOSE(MOD($A4133-1,5)+1,"Портал","API","Импорт","Ручной ввод","Интеграция")</f>
        <v/>
      </c>
      <c r="Y4133" s="8">
        <f>ROUND(1000+MOD($A4133*37,90000)+IF($AB4133="Да",5000,0),2)</f>
        <v/>
      </c>
      <c r="Z4133">
        <f>1+MOD($A4133,20)</f>
        <v/>
      </c>
      <c r="AA4133" s="8">
        <f>ROUND($Y4133*(0.08+MOD($A4133,17)/100),2)</f>
        <v/>
      </c>
      <c r="AB4133">
        <f>IF(MOD($A4133,10)&lt;7,"Да","Нет")</f>
        <v/>
      </c>
      <c r="AC4133">
        <f>$R4133&amp;" / "&amp;$S4133&amp;" / "&amp;$T4133</f>
        <v/>
      </c>
      <c r="AD4133">
        <f>1</f>
        <v/>
      </c>
      <c r="AE4133">
        <f>IF($A4133&lt;=Settings!$B$4,"до 100",IF($A4133&lt;=Settings!$B$5,"до 10 000",IF($A4133&lt;=Settings!$B$6,"до 100 000","100 000+")))</f>
        <v/>
      </c>
    </row>
    <row r="4134">
      <c r="A4134">
        <f>ROW()-1</f>
        <v/>
      </c>
      <c r="B4134">
        <f>IF($A4134&lt;=Settings!$B$4,"small_control",IF($A4134&lt;=Settings!$B$5,"medium_10k",IF($A4134&lt;=Settings!$B$6,"large_100k","extreme_1m")))</f>
        <v/>
      </c>
      <c r="C4134">
        <f>"ORD-"&amp;TEXT(QUOTIENT($A4134-1,3)+1,"0000000")</f>
        <v/>
      </c>
      <c r="D4134">
        <f>"LINE-"&amp;TEXT($A4134,"0000000")</f>
        <v/>
      </c>
      <c r="E4134" s="7">
        <f>Settings!$B$2+$A4134-1</f>
        <v/>
      </c>
      <c r="F4134" s="7">
        <f>Settings!$B$2+MOD($A4134-1,Settings!$B$7)</f>
        <v/>
      </c>
      <c r="G4134">
        <f>YEAR($F4134)</f>
        <v/>
      </c>
      <c r="H4134">
        <f>"Q"&amp;ROUNDUP(MONTH($F4134)/3,0)</f>
        <v/>
      </c>
      <c r="I4134">
        <f>MONTH($F4134)</f>
        <v/>
      </c>
      <c r="J4134">
        <f>CHOOSE(MONTH($F4134),"Январь","Февраль","Март","Апрель","Май","Июнь","Июль","Август","Сентябрь","Октябрь","Ноябрь","Декабрь")</f>
        <v/>
      </c>
      <c r="K4134">
        <f>DAY($F4134)</f>
        <v/>
      </c>
      <c r="L4134">
        <f>IF(MOD($A4134,10)&lt;7,"ФО_01_Крупный","ФО_"&amp;TEXT(MOD($A4134,8)+1,"00"))</f>
        <v/>
      </c>
      <c r="M4134">
        <f>IF($AB4134="Да","Регион_001_Крупный","Регион_"&amp;TEXT(MOD(QUOTIENT($A4134-1,20),180)+1,"000"))</f>
        <v/>
      </c>
      <c r="N4134">
        <f>IF($AB4134="Да","Город_"&amp;TEXT(MOD($A4134-1,250)+1,"0000"),"Город_"&amp;TEXT(MOD($A4134-1,3000)+1,"0000"))</f>
        <v/>
      </c>
      <c r="O4134">
        <f>IF($AB4134="Да","Холдинг_Крупный","Холдинг_"&amp;TEXT(MOD(QUOTIENT($A4134-1,10000),20)+1,"00"))</f>
        <v/>
      </c>
      <c r="P4134">
        <f>IF($AB4134="Да","Организация_Крупная","Организация_"&amp;TEXT(MOD(QUOTIENT($A4134-1,500),600)+1,"000"))</f>
        <v/>
      </c>
      <c r="Q4134">
        <f>"Отдел_"&amp;TEXT(MOD(QUOTIENT($A4134-1,50),100)+1,"000")</f>
        <v/>
      </c>
      <c r="R4134">
        <f>IF($AB4134="Да","Группа_Крупная","Группа_"&amp;TEXT(MOD(QUOTIENT($A4134-1,5000),30)+1,"00"))</f>
        <v/>
      </c>
      <c r="S4134">
        <f>IF($AB4134="Да","Категория_Крупная","Категория_"&amp;TEXT(MOD(QUOTIENT($A4134-1,500),120)+1,"000"))</f>
        <v/>
      </c>
      <c r="T4134">
        <f>IF($AB4134="Да","Подкатегория_Крупная","Подкатегория_"&amp;TEXT(MOD(QUOTIENT($A4134-1,50),300)+1,"000"))</f>
        <v/>
      </c>
      <c r="U4134">
        <f>"SKU_"&amp;TEXT($A4134,"0000000")</f>
        <v/>
      </c>
      <c r="V4134">
        <f>CHOOSE(MOD($A4134-1,4)+1,"Enterprise","SMB","Госсектор","Розница")</f>
        <v/>
      </c>
      <c r="W4134">
        <f>"Клиент_"&amp;TEXT(MOD($A4134-1,20000)+1,"00000")</f>
        <v/>
      </c>
      <c r="X4134">
        <f>CHOOSE(MOD($A4134-1,5)+1,"Портал","API","Импорт","Ручной ввод","Интеграция")</f>
        <v/>
      </c>
      <c r="Y4134" s="8">
        <f>ROUND(1000+MOD($A4134*37,90000)+IF($AB4134="Да",5000,0),2)</f>
        <v/>
      </c>
      <c r="Z4134">
        <f>1+MOD($A4134,20)</f>
        <v/>
      </c>
      <c r="AA4134" s="8">
        <f>ROUND($Y4134*(0.08+MOD($A4134,17)/100),2)</f>
        <v/>
      </c>
      <c r="AB4134">
        <f>IF(MOD($A4134,10)&lt;7,"Да","Нет")</f>
        <v/>
      </c>
      <c r="AC4134">
        <f>$R4134&amp;" / "&amp;$S4134&amp;" / "&amp;$T4134</f>
        <v/>
      </c>
      <c r="AD4134">
        <f>1</f>
        <v/>
      </c>
      <c r="AE4134">
        <f>IF($A4134&lt;=Settings!$B$4,"до 100",IF($A4134&lt;=Settings!$B$5,"до 10 000",IF($A4134&lt;=Settings!$B$6,"до 100 000","100 000+")))</f>
        <v/>
      </c>
    </row>
    <row r="4135">
      <c r="A4135">
        <f>ROW()-1</f>
        <v/>
      </c>
      <c r="B4135">
        <f>IF($A4135&lt;=Settings!$B$4,"small_control",IF($A4135&lt;=Settings!$B$5,"medium_10k",IF($A4135&lt;=Settings!$B$6,"large_100k","extreme_1m")))</f>
        <v/>
      </c>
      <c r="C4135">
        <f>"ORD-"&amp;TEXT(QUOTIENT($A4135-1,3)+1,"0000000")</f>
        <v/>
      </c>
      <c r="D4135">
        <f>"LINE-"&amp;TEXT($A4135,"0000000")</f>
        <v/>
      </c>
      <c r="E4135" s="7">
        <f>Settings!$B$2+$A4135-1</f>
        <v/>
      </c>
      <c r="F4135" s="7">
        <f>Settings!$B$2+MOD($A4135-1,Settings!$B$7)</f>
        <v/>
      </c>
      <c r="G4135">
        <f>YEAR($F4135)</f>
        <v/>
      </c>
      <c r="H4135">
        <f>"Q"&amp;ROUNDUP(MONTH($F4135)/3,0)</f>
        <v/>
      </c>
      <c r="I4135">
        <f>MONTH($F4135)</f>
        <v/>
      </c>
      <c r="J4135">
        <f>CHOOSE(MONTH($F4135),"Январь","Февраль","Март","Апрель","Май","Июнь","Июль","Август","Сентябрь","Октябрь","Ноябрь","Декабрь")</f>
        <v/>
      </c>
      <c r="K4135">
        <f>DAY($F4135)</f>
        <v/>
      </c>
      <c r="L4135">
        <f>IF(MOD($A4135,10)&lt;7,"ФО_01_Крупный","ФО_"&amp;TEXT(MOD($A4135,8)+1,"00"))</f>
        <v/>
      </c>
      <c r="M4135">
        <f>IF($AB4135="Да","Регион_001_Крупный","Регион_"&amp;TEXT(MOD(QUOTIENT($A4135-1,20),180)+1,"000"))</f>
        <v/>
      </c>
      <c r="N4135">
        <f>IF($AB4135="Да","Город_"&amp;TEXT(MOD($A4135-1,250)+1,"0000"),"Город_"&amp;TEXT(MOD($A4135-1,3000)+1,"0000"))</f>
        <v/>
      </c>
      <c r="O4135">
        <f>IF($AB4135="Да","Холдинг_Крупный","Холдинг_"&amp;TEXT(MOD(QUOTIENT($A4135-1,10000),20)+1,"00"))</f>
        <v/>
      </c>
      <c r="P4135">
        <f>IF($AB4135="Да","Организация_Крупная","Организация_"&amp;TEXT(MOD(QUOTIENT($A4135-1,500),600)+1,"000"))</f>
        <v/>
      </c>
      <c r="Q4135">
        <f>"Отдел_"&amp;TEXT(MOD(QUOTIENT($A4135-1,50),100)+1,"000")</f>
        <v/>
      </c>
      <c r="R4135">
        <f>IF($AB4135="Да","Группа_Крупная","Группа_"&amp;TEXT(MOD(QUOTIENT($A4135-1,5000),30)+1,"00"))</f>
        <v/>
      </c>
      <c r="S4135">
        <f>IF($AB4135="Да","Категория_Крупная","Категория_"&amp;TEXT(MOD(QUOTIENT($A4135-1,500),120)+1,"000"))</f>
        <v/>
      </c>
      <c r="T4135">
        <f>IF($AB4135="Да","Подкатегория_Крупная","Подкатегория_"&amp;TEXT(MOD(QUOTIENT($A4135-1,50),300)+1,"000"))</f>
        <v/>
      </c>
      <c r="U4135">
        <f>"SKU_"&amp;TEXT($A4135,"0000000")</f>
        <v/>
      </c>
      <c r="V4135">
        <f>CHOOSE(MOD($A4135-1,4)+1,"Enterprise","SMB","Госсектор","Розница")</f>
        <v/>
      </c>
      <c r="W4135">
        <f>"Клиент_"&amp;TEXT(MOD($A4135-1,20000)+1,"00000")</f>
        <v/>
      </c>
      <c r="X4135">
        <f>CHOOSE(MOD($A4135-1,5)+1,"Портал","API","Импорт","Ручной ввод","Интеграция")</f>
        <v/>
      </c>
      <c r="Y4135" s="8">
        <f>ROUND(1000+MOD($A4135*37,90000)+IF($AB4135="Да",5000,0),2)</f>
        <v/>
      </c>
      <c r="Z4135">
        <f>1+MOD($A4135,20)</f>
        <v/>
      </c>
      <c r="AA4135" s="8">
        <f>ROUND($Y4135*(0.08+MOD($A4135,17)/100),2)</f>
        <v/>
      </c>
      <c r="AB4135">
        <f>IF(MOD($A4135,10)&lt;7,"Да","Нет")</f>
        <v/>
      </c>
      <c r="AC4135">
        <f>$R4135&amp;" / "&amp;$S4135&amp;" / "&amp;$T4135</f>
        <v/>
      </c>
      <c r="AD4135">
        <f>1</f>
        <v/>
      </c>
      <c r="AE4135">
        <f>IF($A4135&lt;=Settings!$B$4,"до 100",IF($A4135&lt;=Settings!$B$5,"до 10 000",IF($A4135&lt;=Settings!$B$6,"до 100 000","100 000+")))</f>
        <v/>
      </c>
    </row>
    <row r="4136">
      <c r="A4136">
        <f>ROW()-1</f>
        <v/>
      </c>
      <c r="B4136">
        <f>IF($A4136&lt;=Settings!$B$4,"small_control",IF($A4136&lt;=Settings!$B$5,"medium_10k",IF($A4136&lt;=Settings!$B$6,"large_100k","extreme_1m")))</f>
        <v/>
      </c>
      <c r="C4136">
        <f>"ORD-"&amp;TEXT(QUOTIENT($A4136-1,3)+1,"0000000")</f>
        <v/>
      </c>
      <c r="D4136">
        <f>"LINE-"&amp;TEXT($A4136,"0000000")</f>
        <v/>
      </c>
      <c r="E4136" s="7">
        <f>Settings!$B$2+$A4136-1</f>
        <v/>
      </c>
      <c r="F4136" s="7">
        <f>Settings!$B$2+MOD($A4136-1,Settings!$B$7)</f>
        <v/>
      </c>
      <c r="G4136">
        <f>YEAR($F4136)</f>
        <v/>
      </c>
      <c r="H4136">
        <f>"Q"&amp;ROUNDUP(MONTH($F4136)/3,0)</f>
        <v/>
      </c>
      <c r="I4136">
        <f>MONTH($F4136)</f>
        <v/>
      </c>
      <c r="J4136">
        <f>CHOOSE(MONTH($F4136),"Январь","Февраль","Март","Апрель","Май","Июнь","Июль","Август","Сентябрь","Октябрь","Ноябрь","Декабрь")</f>
        <v/>
      </c>
      <c r="K4136">
        <f>DAY($F4136)</f>
        <v/>
      </c>
      <c r="L4136">
        <f>IF(MOD($A4136,10)&lt;7,"ФО_01_Крупный","ФО_"&amp;TEXT(MOD($A4136,8)+1,"00"))</f>
        <v/>
      </c>
      <c r="M4136">
        <f>IF($AB4136="Да","Регион_001_Крупный","Регион_"&amp;TEXT(MOD(QUOTIENT($A4136-1,20),180)+1,"000"))</f>
        <v/>
      </c>
      <c r="N4136">
        <f>IF($AB4136="Да","Город_"&amp;TEXT(MOD($A4136-1,250)+1,"0000"),"Город_"&amp;TEXT(MOD($A4136-1,3000)+1,"0000"))</f>
        <v/>
      </c>
      <c r="O4136">
        <f>IF($AB4136="Да","Холдинг_Крупный","Холдинг_"&amp;TEXT(MOD(QUOTIENT($A4136-1,10000),20)+1,"00"))</f>
        <v/>
      </c>
      <c r="P4136">
        <f>IF($AB4136="Да","Организация_Крупная","Организация_"&amp;TEXT(MOD(QUOTIENT($A4136-1,500),600)+1,"000"))</f>
        <v/>
      </c>
      <c r="Q4136">
        <f>"Отдел_"&amp;TEXT(MOD(QUOTIENT($A4136-1,50),100)+1,"000")</f>
        <v/>
      </c>
      <c r="R4136">
        <f>IF($AB4136="Да","Группа_Крупная","Группа_"&amp;TEXT(MOD(QUOTIENT($A4136-1,5000),30)+1,"00"))</f>
        <v/>
      </c>
      <c r="S4136">
        <f>IF($AB4136="Да","Категория_Крупная","Категория_"&amp;TEXT(MOD(QUOTIENT($A4136-1,500),120)+1,"000"))</f>
        <v/>
      </c>
      <c r="T4136">
        <f>IF($AB4136="Да","Подкатегория_Крупная","Подкатегория_"&amp;TEXT(MOD(QUOTIENT($A4136-1,50),300)+1,"000"))</f>
        <v/>
      </c>
      <c r="U4136">
        <f>"SKU_"&amp;TEXT($A4136,"0000000")</f>
        <v/>
      </c>
      <c r="V4136">
        <f>CHOOSE(MOD($A4136-1,4)+1,"Enterprise","SMB","Госсектор","Розница")</f>
        <v/>
      </c>
      <c r="W4136">
        <f>"Клиент_"&amp;TEXT(MOD($A4136-1,20000)+1,"00000")</f>
        <v/>
      </c>
      <c r="X4136">
        <f>CHOOSE(MOD($A4136-1,5)+1,"Портал","API","Импорт","Ручной ввод","Интеграция")</f>
        <v/>
      </c>
      <c r="Y4136" s="8">
        <f>ROUND(1000+MOD($A4136*37,90000)+IF($AB4136="Да",5000,0),2)</f>
        <v/>
      </c>
      <c r="Z4136">
        <f>1+MOD($A4136,20)</f>
        <v/>
      </c>
      <c r="AA4136" s="8">
        <f>ROUND($Y4136*(0.08+MOD($A4136,17)/100),2)</f>
        <v/>
      </c>
      <c r="AB4136">
        <f>IF(MOD($A4136,10)&lt;7,"Да","Нет")</f>
        <v/>
      </c>
      <c r="AC4136">
        <f>$R4136&amp;" / "&amp;$S4136&amp;" / "&amp;$T4136</f>
        <v/>
      </c>
      <c r="AD4136">
        <f>1</f>
        <v/>
      </c>
      <c r="AE4136">
        <f>IF($A4136&lt;=Settings!$B$4,"до 100",IF($A4136&lt;=Settings!$B$5,"до 10 000",IF($A4136&lt;=Settings!$B$6,"до 100 000","100 000+")))</f>
        <v/>
      </c>
    </row>
    <row r="4137">
      <c r="A4137">
        <f>ROW()-1</f>
        <v/>
      </c>
      <c r="B4137">
        <f>IF($A4137&lt;=Settings!$B$4,"small_control",IF($A4137&lt;=Settings!$B$5,"medium_10k",IF($A4137&lt;=Settings!$B$6,"large_100k","extreme_1m")))</f>
        <v/>
      </c>
      <c r="C4137">
        <f>"ORD-"&amp;TEXT(QUOTIENT($A4137-1,3)+1,"0000000")</f>
        <v/>
      </c>
      <c r="D4137">
        <f>"LINE-"&amp;TEXT($A4137,"0000000")</f>
        <v/>
      </c>
      <c r="E4137" s="7">
        <f>Settings!$B$2+$A4137-1</f>
        <v/>
      </c>
      <c r="F4137" s="7">
        <f>Settings!$B$2+MOD($A4137-1,Settings!$B$7)</f>
        <v/>
      </c>
      <c r="G4137">
        <f>YEAR($F4137)</f>
        <v/>
      </c>
      <c r="H4137">
        <f>"Q"&amp;ROUNDUP(MONTH($F4137)/3,0)</f>
        <v/>
      </c>
      <c r="I4137">
        <f>MONTH($F4137)</f>
        <v/>
      </c>
      <c r="J4137">
        <f>CHOOSE(MONTH($F4137),"Январь","Февраль","Март","Апрель","Май","Июнь","Июль","Август","Сентябрь","Октябрь","Ноябрь","Декабрь")</f>
        <v/>
      </c>
      <c r="K4137">
        <f>DAY($F4137)</f>
        <v/>
      </c>
      <c r="L4137">
        <f>IF(MOD($A4137,10)&lt;7,"ФО_01_Крупный","ФО_"&amp;TEXT(MOD($A4137,8)+1,"00"))</f>
        <v/>
      </c>
      <c r="M4137">
        <f>IF($AB4137="Да","Регион_001_Крупный","Регион_"&amp;TEXT(MOD(QUOTIENT($A4137-1,20),180)+1,"000"))</f>
        <v/>
      </c>
      <c r="N4137">
        <f>IF($AB4137="Да","Город_"&amp;TEXT(MOD($A4137-1,250)+1,"0000"),"Город_"&amp;TEXT(MOD($A4137-1,3000)+1,"0000"))</f>
        <v/>
      </c>
      <c r="O4137">
        <f>IF($AB4137="Да","Холдинг_Крупный","Холдинг_"&amp;TEXT(MOD(QUOTIENT($A4137-1,10000),20)+1,"00"))</f>
        <v/>
      </c>
      <c r="P4137">
        <f>IF($AB4137="Да","Организация_Крупная","Организация_"&amp;TEXT(MOD(QUOTIENT($A4137-1,500),600)+1,"000"))</f>
        <v/>
      </c>
      <c r="Q4137">
        <f>"Отдел_"&amp;TEXT(MOD(QUOTIENT($A4137-1,50),100)+1,"000")</f>
        <v/>
      </c>
      <c r="R4137">
        <f>IF($AB4137="Да","Группа_Крупная","Группа_"&amp;TEXT(MOD(QUOTIENT($A4137-1,5000),30)+1,"00"))</f>
        <v/>
      </c>
      <c r="S4137">
        <f>IF($AB4137="Да","Категория_Крупная","Категория_"&amp;TEXT(MOD(QUOTIENT($A4137-1,500),120)+1,"000"))</f>
        <v/>
      </c>
      <c r="T4137">
        <f>IF($AB4137="Да","Подкатегория_Крупная","Подкатегория_"&amp;TEXT(MOD(QUOTIENT($A4137-1,50),300)+1,"000"))</f>
        <v/>
      </c>
      <c r="U4137">
        <f>"SKU_"&amp;TEXT($A4137,"0000000")</f>
        <v/>
      </c>
      <c r="V4137">
        <f>CHOOSE(MOD($A4137-1,4)+1,"Enterprise","SMB","Госсектор","Розница")</f>
        <v/>
      </c>
      <c r="W4137">
        <f>"Клиент_"&amp;TEXT(MOD($A4137-1,20000)+1,"00000")</f>
        <v/>
      </c>
      <c r="X4137">
        <f>CHOOSE(MOD($A4137-1,5)+1,"Портал","API","Импорт","Ручной ввод","Интеграция")</f>
        <v/>
      </c>
      <c r="Y4137" s="8">
        <f>ROUND(1000+MOD($A4137*37,90000)+IF($AB4137="Да",5000,0),2)</f>
        <v/>
      </c>
      <c r="Z4137">
        <f>1+MOD($A4137,20)</f>
        <v/>
      </c>
      <c r="AA4137" s="8">
        <f>ROUND($Y4137*(0.08+MOD($A4137,17)/100),2)</f>
        <v/>
      </c>
      <c r="AB4137">
        <f>IF(MOD($A4137,10)&lt;7,"Да","Нет")</f>
        <v/>
      </c>
      <c r="AC4137">
        <f>$R4137&amp;" / "&amp;$S4137&amp;" / "&amp;$T4137</f>
        <v/>
      </c>
      <c r="AD4137">
        <f>1</f>
        <v/>
      </c>
      <c r="AE4137">
        <f>IF($A4137&lt;=Settings!$B$4,"до 100",IF($A4137&lt;=Settings!$B$5,"до 10 000",IF($A4137&lt;=Settings!$B$6,"до 100 000","100 000+")))</f>
        <v/>
      </c>
    </row>
    <row r="4138">
      <c r="A4138">
        <f>ROW()-1</f>
        <v/>
      </c>
      <c r="B4138">
        <f>IF($A4138&lt;=Settings!$B$4,"small_control",IF($A4138&lt;=Settings!$B$5,"medium_10k",IF($A4138&lt;=Settings!$B$6,"large_100k","extreme_1m")))</f>
        <v/>
      </c>
      <c r="C4138">
        <f>"ORD-"&amp;TEXT(QUOTIENT($A4138-1,3)+1,"0000000")</f>
        <v/>
      </c>
      <c r="D4138">
        <f>"LINE-"&amp;TEXT($A4138,"0000000")</f>
        <v/>
      </c>
      <c r="E4138" s="7">
        <f>Settings!$B$2+$A4138-1</f>
        <v/>
      </c>
      <c r="F4138" s="7">
        <f>Settings!$B$2+MOD($A4138-1,Settings!$B$7)</f>
        <v/>
      </c>
      <c r="G4138">
        <f>YEAR($F4138)</f>
        <v/>
      </c>
      <c r="H4138">
        <f>"Q"&amp;ROUNDUP(MONTH($F4138)/3,0)</f>
        <v/>
      </c>
      <c r="I4138">
        <f>MONTH($F4138)</f>
        <v/>
      </c>
      <c r="J4138">
        <f>CHOOSE(MONTH($F4138),"Январь","Февраль","Март","Апрель","Май","Июнь","Июль","Август","Сентябрь","Октябрь","Ноябрь","Декабрь")</f>
        <v/>
      </c>
      <c r="K4138">
        <f>DAY($F4138)</f>
        <v/>
      </c>
      <c r="L4138">
        <f>IF(MOD($A4138,10)&lt;7,"ФО_01_Крупный","ФО_"&amp;TEXT(MOD($A4138,8)+1,"00"))</f>
        <v/>
      </c>
      <c r="M4138">
        <f>IF($AB4138="Да","Регион_001_Крупный","Регион_"&amp;TEXT(MOD(QUOTIENT($A4138-1,20),180)+1,"000"))</f>
        <v/>
      </c>
      <c r="N4138">
        <f>IF($AB4138="Да","Город_"&amp;TEXT(MOD($A4138-1,250)+1,"0000"),"Город_"&amp;TEXT(MOD($A4138-1,3000)+1,"0000"))</f>
        <v/>
      </c>
      <c r="O4138">
        <f>IF($AB4138="Да","Холдинг_Крупный","Холдинг_"&amp;TEXT(MOD(QUOTIENT($A4138-1,10000),20)+1,"00"))</f>
        <v/>
      </c>
      <c r="P4138">
        <f>IF($AB4138="Да","Организация_Крупная","Организация_"&amp;TEXT(MOD(QUOTIENT($A4138-1,500),600)+1,"000"))</f>
        <v/>
      </c>
      <c r="Q4138">
        <f>"Отдел_"&amp;TEXT(MOD(QUOTIENT($A4138-1,50),100)+1,"000")</f>
        <v/>
      </c>
      <c r="R4138">
        <f>IF($AB4138="Да","Группа_Крупная","Группа_"&amp;TEXT(MOD(QUOTIENT($A4138-1,5000),30)+1,"00"))</f>
        <v/>
      </c>
      <c r="S4138">
        <f>IF($AB4138="Да","Категория_Крупная","Категория_"&amp;TEXT(MOD(QUOTIENT($A4138-1,500),120)+1,"000"))</f>
        <v/>
      </c>
      <c r="T4138">
        <f>IF($AB4138="Да","Подкатегория_Крупная","Подкатегория_"&amp;TEXT(MOD(QUOTIENT($A4138-1,50),300)+1,"000"))</f>
        <v/>
      </c>
      <c r="U4138">
        <f>"SKU_"&amp;TEXT($A4138,"0000000")</f>
        <v/>
      </c>
      <c r="V4138">
        <f>CHOOSE(MOD($A4138-1,4)+1,"Enterprise","SMB","Госсектор","Розница")</f>
        <v/>
      </c>
      <c r="W4138">
        <f>"Клиент_"&amp;TEXT(MOD($A4138-1,20000)+1,"00000")</f>
        <v/>
      </c>
      <c r="X4138">
        <f>CHOOSE(MOD($A4138-1,5)+1,"Портал","API","Импорт","Ручной ввод","Интеграция")</f>
        <v/>
      </c>
      <c r="Y4138" s="8">
        <f>ROUND(1000+MOD($A4138*37,90000)+IF($AB4138="Да",5000,0),2)</f>
        <v/>
      </c>
      <c r="Z4138">
        <f>1+MOD($A4138,20)</f>
        <v/>
      </c>
      <c r="AA4138" s="8">
        <f>ROUND($Y4138*(0.08+MOD($A4138,17)/100),2)</f>
        <v/>
      </c>
      <c r="AB4138">
        <f>IF(MOD($A4138,10)&lt;7,"Да","Нет")</f>
        <v/>
      </c>
      <c r="AC4138">
        <f>$R4138&amp;" / "&amp;$S4138&amp;" / "&amp;$T4138</f>
        <v/>
      </c>
      <c r="AD4138">
        <f>1</f>
        <v/>
      </c>
      <c r="AE4138">
        <f>IF($A4138&lt;=Settings!$B$4,"до 100",IF($A4138&lt;=Settings!$B$5,"до 10 000",IF($A4138&lt;=Settings!$B$6,"до 100 000","100 000+")))</f>
        <v/>
      </c>
    </row>
    <row r="4139">
      <c r="A4139">
        <f>ROW()-1</f>
        <v/>
      </c>
      <c r="B4139">
        <f>IF($A4139&lt;=Settings!$B$4,"small_control",IF($A4139&lt;=Settings!$B$5,"medium_10k",IF($A4139&lt;=Settings!$B$6,"large_100k","extreme_1m")))</f>
        <v/>
      </c>
      <c r="C4139">
        <f>"ORD-"&amp;TEXT(QUOTIENT($A4139-1,3)+1,"0000000")</f>
        <v/>
      </c>
      <c r="D4139">
        <f>"LINE-"&amp;TEXT($A4139,"0000000")</f>
        <v/>
      </c>
      <c r="E4139" s="7">
        <f>Settings!$B$2+$A4139-1</f>
        <v/>
      </c>
      <c r="F4139" s="7">
        <f>Settings!$B$2+MOD($A4139-1,Settings!$B$7)</f>
        <v/>
      </c>
      <c r="G4139">
        <f>YEAR($F4139)</f>
        <v/>
      </c>
      <c r="H4139">
        <f>"Q"&amp;ROUNDUP(MONTH($F4139)/3,0)</f>
        <v/>
      </c>
      <c r="I4139">
        <f>MONTH($F4139)</f>
        <v/>
      </c>
      <c r="J4139">
        <f>CHOOSE(MONTH($F4139),"Январь","Февраль","Март","Апрель","Май","Июнь","Июль","Август","Сентябрь","Октябрь","Ноябрь","Декабрь")</f>
        <v/>
      </c>
      <c r="K4139">
        <f>DAY($F4139)</f>
        <v/>
      </c>
      <c r="L4139">
        <f>IF(MOD($A4139,10)&lt;7,"ФО_01_Крупный","ФО_"&amp;TEXT(MOD($A4139,8)+1,"00"))</f>
        <v/>
      </c>
      <c r="M4139">
        <f>IF($AB4139="Да","Регион_001_Крупный","Регион_"&amp;TEXT(MOD(QUOTIENT($A4139-1,20),180)+1,"000"))</f>
        <v/>
      </c>
      <c r="N4139">
        <f>IF($AB4139="Да","Город_"&amp;TEXT(MOD($A4139-1,250)+1,"0000"),"Город_"&amp;TEXT(MOD($A4139-1,3000)+1,"0000"))</f>
        <v/>
      </c>
      <c r="O4139">
        <f>IF($AB4139="Да","Холдинг_Крупный","Холдинг_"&amp;TEXT(MOD(QUOTIENT($A4139-1,10000),20)+1,"00"))</f>
        <v/>
      </c>
      <c r="P4139">
        <f>IF($AB4139="Да","Организация_Крупная","Организация_"&amp;TEXT(MOD(QUOTIENT($A4139-1,500),600)+1,"000"))</f>
        <v/>
      </c>
      <c r="Q4139">
        <f>"Отдел_"&amp;TEXT(MOD(QUOTIENT($A4139-1,50),100)+1,"000")</f>
        <v/>
      </c>
      <c r="R4139">
        <f>IF($AB4139="Да","Группа_Крупная","Группа_"&amp;TEXT(MOD(QUOTIENT($A4139-1,5000),30)+1,"00"))</f>
        <v/>
      </c>
      <c r="S4139">
        <f>IF($AB4139="Да","Категория_Крупная","Категория_"&amp;TEXT(MOD(QUOTIENT($A4139-1,500),120)+1,"000"))</f>
        <v/>
      </c>
      <c r="T4139">
        <f>IF($AB4139="Да","Подкатегория_Крупная","Подкатегория_"&amp;TEXT(MOD(QUOTIENT($A4139-1,50),300)+1,"000"))</f>
        <v/>
      </c>
      <c r="U4139">
        <f>"SKU_"&amp;TEXT($A4139,"0000000")</f>
        <v/>
      </c>
      <c r="V4139">
        <f>CHOOSE(MOD($A4139-1,4)+1,"Enterprise","SMB","Госсектор","Розница")</f>
        <v/>
      </c>
      <c r="W4139">
        <f>"Клиент_"&amp;TEXT(MOD($A4139-1,20000)+1,"00000")</f>
        <v/>
      </c>
      <c r="X4139">
        <f>CHOOSE(MOD($A4139-1,5)+1,"Портал","API","Импорт","Ручной ввод","Интеграция")</f>
        <v/>
      </c>
      <c r="Y4139" s="8">
        <f>ROUND(1000+MOD($A4139*37,90000)+IF($AB4139="Да",5000,0),2)</f>
        <v/>
      </c>
      <c r="Z4139">
        <f>1+MOD($A4139,20)</f>
        <v/>
      </c>
      <c r="AA4139" s="8">
        <f>ROUND($Y4139*(0.08+MOD($A4139,17)/100),2)</f>
        <v/>
      </c>
      <c r="AB4139">
        <f>IF(MOD($A4139,10)&lt;7,"Да","Нет")</f>
        <v/>
      </c>
      <c r="AC4139">
        <f>$R4139&amp;" / "&amp;$S4139&amp;" / "&amp;$T4139</f>
        <v/>
      </c>
      <c r="AD4139">
        <f>1</f>
        <v/>
      </c>
      <c r="AE4139">
        <f>IF($A4139&lt;=Settings!$B$4,"до 100",IF($A4139&lt;=Settings!$B$5,"до 10 000",IF($A4139&lt;=Settings!$B$6,"до 100 000","100 000+")))</f>
        <v/>
      </c>
    </row>
    <row r="4140">
      <c r="A4140">
        <f>ROW()-1</f>
        <v/>
      </c>
      <c r="B4140">
        <f>IF($A4140&lt;=Settings!$B$4,"small_control",IF($A4140&lt;=Settings!$B$5,"medium_10k",IF($A4140&lt;=Settings!$B$6,"large_100k","extreme_1m")))</f>
        <v/>
      </c>
      <c r="C4140">
        <f>"ORD-"&amp;TEXT(QUOTIENT($A4140-1,3)+1,"0000000")</f>
        <v/>
      </c>
      <c r="D4140">
        <f>"LINE-"&amp;TEXT($A4140,"0000000")</f>
        <v/>
      </c>
      <c r="E4140" s="7">
        <f>Settings!$B$2+$A4140-1</f>
        <v/>
      </c>
      <c r="F4140" s="7">
        <f>Settings!$B$2+MOD($A4140-1,Settings!$B$7)</f>
        <v/>
      </c>
      <c r="G4140">
        <f>YEAR($F4140)</f>
        <v/>
      </c>
      <c r="H4140">
        <f>"Q"&amp;ROUNDUP(MONTH($F4140)/3,0)</f>
        <v/>
      </c>
      <c r="I4140">
        <f>MONTH($F4140)</f>
        <v/>
      </c>
      <c r="J4140">
        <f>CHOOSE(MONTH($F4140),"Январь","Февраль","Март","Апрель","Май","Июнь","Июль","Август","Сентябрь","Октябрь","Ноябрь","Декабрь")</f>
        <v/>
      </c>
      <c r="K4140">
        <f>DAY($F4140)</f>
        <v/>
      </c>
      <c r="L4140">
        <f>IF(MOD($A4140,10)&lt;7,"ФО_01_Крупный","ФО_"&amp;TEXT(MOD($A4140,8)+1,"00"))</f>
        <v/>
      </c>
      <c r="M4140">
        <f>IF($AB4140="Да","Регион_001_Крупный","Регион_"&amp;TEXT(MOD(QUOTIENT($A4140-1,20),180)+1,"000"))</f>
        <v/>
      </c>
      <c r="N4140">
        <f>IF($AB4140="Да","Город_"&amp;TEXT(MOD($A4140-1,250)+1,"0000"),"Город_"&amp;TEXT(MOD($A4140-1,3000)+1,"0000"))</f>
        <v/>
      </c>
      <c r="O4140">
        <f>IF($AB4140="Да","Холдинг_Крупный","Холдинг_"&amp;TEXT(MOD(QUOTIENT($A4140-1,10000),20)+1,"00"))</f>
        <v/>
      </c>
      <c r="P4140">
        <f>IF($AB4140="Да","Организация_Крупная","Организация_"&amp;TEXT(MOD(QUOTIENT($A4140-1,500),600)+1,"000"))</f>
        <v/>
      </c>
      <c r="Q4140">
        <f>"Отдел_"&amp;TEXT(MOD(QUOTIENT($A4140-1,50),100)+1,"000")</f>
        <v/>
      </c>
      <c r="R4140">
        <f>IF($AB4140="Да","Группа_Крупная","Группа_"&amp;TEXT(MOD(QUOTIENT($A4140-1,5000),30)+1,"00"))</f>
        <v/>
      </c>
      <c r="S4140">
        <f>IF($AB4140="Да","Категория_Крупная","Категория_"&amp;TEXT(MOD(QUOTIENT($A4140-1,500),120)+1,"000"))</f>
        <v/>
      </c>
      <c r="T4140">
        <f>IF($AB4140="Да","Подкатегория_Крупная","Подкатегория_"&amp;TEXT(MOD(QUOTIENT($A4140-1,50),300)+1,"000"))</f>
        <v/>
      </c>
      <c r="U4140">
        <f>"SKU_"&amp;TEXT($A4140,"0000000")</f>
        <v/>
      </c>
      <c r="V4140">
        <f>CHOOSE(MOD($A4140-1,4)+1,"Enterprise","SMB","Госсектор","Розница")</f>
        <v/>
      </c>
      <c r="W4140">
        <f>"Клиент_"&amp;TEXT(MOD($A4140-1,20000)+1,"00000")</f>
        <v/>
      </c>
      <c r="X4140">
        <f>CHOOSE(MOD($A4140-1,5)+1,"Портал","API","Импорт","Ручной ввод","Интеграция")</f>
        <v/>
      </c>
      <c r="Y4140" s="8">
        <f>ROUND(1000+MOD($A4140*37,90000)+IF($AB4140="Да",5000,0),2)</f>
        <v/>
      </c>
      <c r="Z4140">
        <f>1+MOD($A4140,20)</f>
        <v/>
      </c>
      <c r="AA4140" s="8">
        <f>ROUND($Y4140*(0.08+MOD($A4140,17)/100),2)</f>
        <v/>
      </c>
      <c r="AB4140">
        <f>IF(MOD($A4140,10)&lt;7,"Да","Нет")</f>
        <v/>
      </c>
      <c r="AC4140">
        <f>$R4140&amp;" / "&amp;$S4140&amp;" / "&amp;$T4140</f>
        <v/>
      </c>
      <c r="AD4140">
        <f>1</f>
        <v/>
      </c>
      <c r="AE4140">
        <f>IF($A4140&lt;=Settings!$B$4,"до 100",IF($A4140&lt;=Settings!$B$5,"до 10 000",IF($A4140&lt;=Settings!$B$6,"до 100 000","100 000+")))</f>
        <v/>
      </c>
    </row>
    <row r="4141">
      <c r="A4141">
        <f>ROW()-1</f>
        <v/>
      </c>
      <c r="B4141">
        <f>IF($A4141&lt;=Settings!$B$4,"small_control",IF($A4141&lt;=Settings!$B$5,"medium_10k",IF($A4141&lt;=Settings!$B$6,"large_100k","extreme_1m")))</f>
        <v/>
      </c>
      <c r="C4141">
        <f>"ORD-"&amp;TEXT(QUOTIENT($A4141-1,3)+1,"0000000")</f>
        <v/>
      </c>
      <c r="D4141">
        <f>"LINE-"&amp;TEXT($A4141,"0000000")</f>
        <v/>
      </c>
      <c r="E4141" s="7">
        <f>Settings!$B$2+$A4141-1</f>
        <v/>
      </c>
      <c r="F4141" s="7">
        <f>Settings!$B$2+MOD($A4141-1,Settings!$B$7)</f>
        <v/>
      </c>
      <c r="G4141">
        <f>YEAR($F4141)</f>
        <v/>
      </c>
      <c r="H4141">
        <f>"Q"&amp;ROUNDUP(MONTH($F4141)/3,0)</f>
        <v/>
      </c>
      <c r="I4141">
        <f>MONTH($F4141)</f>
        <v/>
      </c>
      <c r="J4141">
        <f>CHOOSE(MONTH($F4141),"Январь","Февраль","Март","Апрель","Май","Июнь","Июль","Август","Сентябрь","Октябрь","Ноябрь","Декабрь")</f>
        <v/>
      </c>
      <c r="K4141">
        <f>DAY($F4141)</f>
        <v/>
      </c>
      <c r="L4141">
        <f>IF(MOD($A4141,10)&lt;7,"ФО_01_Крупный","ФО_"&amp;TEXT(MOD($A4141,8)+1,"00"))</f>
        <v/>
      </c>
      <c r="M4141">
        <f>IF($AB4141="Да","Регион_001_Крупный","Регион_"&amp;TEXT(MOD(QUOTIENT($A4141-1,20),180)+1,"000"))</f>
        <v/>
      </c>
      <c r="N4141">
        <f>IF($AB4141="Да","Город_"&amp;TEXT(MOD($A4141-1,250)+1,"0000"),"Город_"&amp;TEXT(MOD($A4141-1,3000)+1,"0000"))</f>
        <v/>
      </c>
      <c r="O4141">
        <f>IF($AB4141="Да","Холдинг_Крупный","Холдинг_"&amp;TEXT(MOD(QUOTIENT($A4141-1,10000),20)+1,"00"))</f>
        <v/>
      </c>
      <c r="P4141">
        <f>IF($AB4141="Да","Организация_Крупная","Организация_"&amp;TEXT(MOD(QUOTIENT($A4141-1,500),600)+1,"000"))</f>
        <v/>
      </c>
      <c r="Q4141">
        <f>"Отдел_"&amp;TEXT(MOD(QUOTIENT($A4141-1,50),100)+1,"000")</f>
        <v/>
      </c>
      <c r="R4141">
        <f>IF($AB4141="Да","Группа_Крупная","Группа_"&amp;TEXT(MOD(QUOTIENT($A4141-1,5000),30)+1,"00"))</f>
        <v/>
      </c>
      <c r="S4141">
        <f>IF($AB4141="Да","Категория_Крупная","Категория_"&amp;TEXT(MOD(QUOTIENT($A4141-1,500),120)+1,"000"))</f>
        <v/>
      </c>
      <c r="T4141">
        <f>IF($AB4141="Да","Подкатегория_Крупная","Подкатегория_"&amp;TEXT(MOD(QUOTIENT($A4141-1,50),300)+1,"000"))</f>
        <v/>
      </c>
      <c r="U4141">
        <f>"SKU_"&amp;TEXT($A4141,"0000000")</f>
        <v/>
      </c>
      <c r="V4141">
        <f>CHOOSE(MOD($A4141-1,4)+1,"Enterprise","SMB","Госсектор","Розница")</f>
        <v/>
      </c>
      <c r="W4141">
        <f>"Клиент_"&amp;TEXT(MOD($A4141-1,20000)+1,"00000")</f>
        <v/>
      </c>
      <c r="X4141">
        <f>CHOOSE(MOD($A4141-1,5)+1,"Портал","API","Импорт","Ручной ввод","Интеграция")</f>
        <v/>
      </c>
      <c r="Y4141" s="8">
        <f>ROUND(1000+MOD($A4141*37,90000)+IF($AB4141="Да",5000,0),2)</f>
        <v/>
      </c>
      <c r="Z4141">
        <f>1+MOD($A4141,20)</f>
        <v/>
      </c>
      <c r="AA4141" s="8">
        <f>ROUND($Y4141*(0.08+MOD($A4141,17)/100),2)</f>
        <v/>
      </c>
      <c r="AB4141">
        <f>IF(MOD($A4141,10)&lt;7,"Да","Нет")</f>
        <v/>
      </c>
      <c r="AC4141">
        <f>$R4141&amp;" / "&amp;$S4141&amp;" / "&amp;$T4141</f>
        <v/>
      </c>
      <c r="AD4141">
        <f>1</f>
        <v/>
      </c>
      <c r="AE4141">
        <f>IF($A4141&lt;=Settings!$B$4,"до 100",IF($A4141&lt;=Settings!$B$5,"до 10 000",IF($A4141&lt;=Settings!$B$6,"до 100 000","100 000+")))</f>
        <v/>
      </c>
    </row>
    <row r="4142">
      <c r="A4142">
        <f>ROW()-1</f>
        <v/>
      </c>
      <c r="B4142">
        <f>IF($A4142&lt;=Settings!$B$4,"small_control",IF($A4142&lt;=Settings!$B$5,"medium_10k",IF($A4142&lt;=Settings!$B$6,"large_100k","extreme_1m")))</f>
        <v/>
      </c>
      <c r="C4142">
        <f>"ORD-"&amp;TEXT(QUOTIENT($A4142-1,3)+1,"0000000")</f>
        <v/>
      </c>
      <c r="D4142">
        <f>"LINE-"&amp;TEXT($A4142,"0000000")</f>
        <v/>
      </c>
      <c r="E4142" s="7">
        <f>Settings!$B$2+$A4142-1</f>
        <v/>
      </c>
      <c r="F4142" s="7">
        <f>Settings!$B$2+MOD($A4142-1,Settings!$B$7)</f>
        <v/>
      </c>
      <c r="G4142">
        <f>YEAR($F4142)</f>
        <v/>
      </c>
      <c r="H4142">
        <f>"Q"&amp;ROUNDUP(MONTH($F4142)/3,0)</f>
        <v/>
      </c>
      <c r="I4142">
        <f>MONTH($F4142)</f>
        <v/>
      </c>
      <c r="J4142">
        <f>CHOOSE(MONTH($F4142),"Январь","Февраль","Март","Апрель","Май","Июнь","Июль","Август","Сентябрь","Октябрь","Ноябрь","Декабрь")</f>
        <v/>
      </c>
      <c r="K4142">
        <f>DAY($F4142)</f>
        <v/>
      </c>
      <c r="L4142">
        <f>IF(MOD($A4142,10)&lt;7,"ФО_01_Крупный","ФО_"&amp;TEXT(MOD($A4142,8)+1,"00"))</f>
        <v/>
      </c>
      <c r="M4142">
        <f>IF($AB4142="Да","Регион_001_Крупный","Регион_"&amp;TEXT(MOD(QUOTIENT($A4142-1,20),180)+1,"000"))</f>
        <v/>
      </c>
      <c r="N4142">
        <f>IF($AB4142="Да","Город_"&amp;TEXT(MOD($A4142-1,250)+1,"0000"),"Город_"&amp;TEXT(MOD($A4142-1,3000)+1,"0000"))</f>
        <v/>
      </c>
      <c r="O4142">
        <f>IF($AB4142="Да","Холдинг_Крупный","Холдинг_"&amp;TEXT(MOD(QUOTIENT($A4142-1,10000),20)+1,"00"))</f>
        <v/>
      </c>
      <c r="P4142">
        <f>IF($AB4142="Да","Организация_Крупная","Организация_"&amp;TEXT(MOD(QUOTIENT($A4142-1,500),600)+1,"000"))</f>
        <v/>
      </c>
      <c r="Q4142">
        <f>"Отдел_"&amp;TEXT(MOD(QUOTIENT($A4142-1,50),100)+1,"000")</f>
        <v/>
      </c>
      <c r="R4142">
        <f>IF($AB4142="Да","Группа_Крупная","Группа_"&amp;TEXT(MOD(QUOTIENT($A4142-1,5000),30)+1,"00"))</f>
        <v/>
      </c>
      <c r="S4142">
        <f>IF($AB4142="Да","Категория_Крупная","Категория_"&amp;TEXT(MOD(QUOTIENT($A4142-1,500),120)+1,"000"))</f>
        <v/>
      </c>
      <c r="T4142">
        <f>IF($AB4142="Да","Подкатегория_Крупная","Подкатегория_"&amp;TEXT(MOD(QUOTIENT($A4142-1,50),300)+1,"000"))</f>
        <v/>
      </c>
      <c r="U4142">
        <f>"SKU_"&amp;TEXT($A4142,"0000000")</f>
        <v/>
      </c>
      <c r="V4142">
        <f>CHOOSE(MOD($A4142-1,4)+1,"Enterprise","SMB","Госсектор","Розница")</f>
        <v/>
      </c>
      <c r="W4142">
        <f>"Клиент_"&amp;TEXT(MOD($A4142-1,20000)+1,"00000")</f>
        <v/>
      </c>
      <c r="X4142">
        <f>CHOOSE(MOD($A4142-1,5)+1,"Портал","API","Импорт","Ручной ввод","Интеграция")</f>
        <v/>
      </c>
      <c r="Y4142" s="8">
        <f>ROUND(1000+MOD($A4142*37,90000)+IF($AB4142="Да",5000,0),2)</f>
        <v/>
      </c>
      <c r="Z4142">
        <f>1+MOD($A4142,20)</f>
        <v/>
      </c>
      <c r="AA4142" s="8">
        <f>ROUND($Y4142*(0.08+MOD($A4142,17)/100),2)</f>
        <v/>
      </c>
      <c r="AB4142">
        <f>IF(MOD($A4142,10)&lt;7,"Да","Нет")</f>
        <v/>
      </c>
      <c r="AC4142">
        <f>$R4142&amp;" / "&amp;$S4142&amp;" / "&amp;$T4142</f>
        <v/>
      </c>
      <c r="AD4142">
        <f>1</f>
        <v/>
      </c>
      <c r="AE4142">
        <f>IF($A4142&lt;=Settings!$B$4,"до 100",IF($A4142&lt;=Settings!$B$5,"до 10 000",IF($A4142&lt;=Settings!$B$6,"до 100 000","100 000+")))</f>
        <v/>
      </c>
    </row>
    <row r="4143">
      <c r="A4143">
        <f>ROW()-1</f>
        <v/>
      </c>
      <c r="B4143">
        <f>IF($A4143&lt;=Settings!$B$4,"small_control",IF($A4143&lt;=Settings!$B$5,"medium_10k",IF($A4143&lt;=Settings!$B$6,"large_100k","extreme_1m")))</f>
        <v/>
      </c>
      <c r="C4143">
        <f>"ORD-"&amp;TEXT(QUOTIENT($A4143-1,3)+1,"0000000")</f>
        <v/>
      </c>
      <c r="D4143">
        <f>"LINE-"&amp;TEXT($A4143,"0000000")</f>
        <v/>
      </c>
      <c r="E4143" s="7">
        <f>Settings!$B$2+$A4143-1</f>
        <v/>
      </c>
      <c r="F4143" s="7">
        <f>Settings!$B$2+MOD($A4143-1,Settings!$B$7)</f>
        <v/>
      </c>
      <c r="G4143">
        <f>YEAR($F4143)</f>
        <v/>
      </c>
      <c r="H4143">
        <f>"Q"&amp;ROUNDUP(MONTH($F4143)/3,0)</f>
        <v/>
      </c>
      <c r="I4143">
        <f>MONTH($F4143)</f>
        <v/>
      </c>
      <c r="J4143">
        <f>CHOOSE(MONTH($F4143),"Январь","Февраль","Март","Апрель","Май","Июнь","Июль","Август","Сентябрь","Октябрь","Ноябрь","Декабрь")</f>
        <v/>
      </c>
      <c r="K4143">
        <f>DAY($F4143)</f>
        <v/>
      </c>
      <c r="L4143">
        <f>IF(MOD($A4143,10)&lt;7,"ФО_01_Крупный","ФО_"&amp;TEXT(MOD($A4143,8)+1,"00"))</f>
        <v/>
      </c>
      <c r="M4143">
        <f>IF($AB4143="Да","Регион_001_Крупный","Регион_"&amp;TEXT(MOD(QUOTIENT($A4143-1,20),180)+1,"000"))</f>
        <v/>
      </c>
      <c r="N4143">
        <f>IF($AB4143="Да","Город_"&amp;TEXT(MOD($A4143-1,250)+1,"0000"),"Город_"&amp;TEXT(MOD($A4143-1,3000)+1,"0000"))</f>
        <v/>
      </c>
      <c r="O4143">
        <f>IF($AB4143="Да","Холдинг_Крупный","Холдинг_"&amp;TEXT(MOD(QUOTIENT($A4143-1,10000),20)+1,"00"))</f>
        <v/>
      </c>
      <c r="P4143">
        <f>IF($AB4143="Да","Организация_Крупная","Организация_"&amp;TEXT(MOD(QUOTIENT($A4143-1,500),600)+1,"000"))</f>
        <v/>
      </c>
      <c r="Q4143">
        <f>"Отдел_"&amp;TEXT(MOD(QUOTIENT($A4143-1,50),100)+1,"000")</f>
        <v/>
      </c>
      <c r="R4143">
        <f>IF($AB4143="Да","Группа_Крупная","Группа_"&amp;TEXT(MOD(QUOTIENT($A4143-1,5000),30)+1,"00"))</f>
        <v/>
      </c>
      <c r="S4143">
        <f>IF($AB4143="Да","Категория_Крупная","Категория_"&amp;TEXT(MOD(QUOTIENT($A4143-1,500),120)+1,"000"))</f>
        <v/>
      </c>
      <c r="T4143">
        <f>IF($AB4143="Да","Подкатегория_Крупная","Подкатегория_"&amp;TEXT(MOD(QUOTIENT($A4143-1,50),300)+1,"000"))</f>
        <v/>
      </c>
      <c r="U4143">
        <f>"SKU_"&amp;TEXT($A4143,"0000000")</f>
        <v/>
      </c>
      <c r="V4143">
        <f>CHOOSE(MOD($A4143-1,4)+1,"Enterprise","SMB","Госсектор","Розница")</f>
        <v/>
      </c>
      <c r="W4143">
        <f>"Клиент_"&amp;TEXT(MOD($A4143-1,20000)+1,"00000")</f>
        <v/>
      </c>
      <c r="X4143">
        <f>CHOOSE(MOD($A4143-1,5)+1,"Портал","API","Импорт","Ручной ввод","Интеграция")</f>
        <v/>
      </c>
      <c r="Y4143" s="8">
        <f>ROUND(1000+MOD($A4143*37,90000)+IF($AB4143="Да",5000,0),2)</f>
        <v/>
      </c>
      <c r="Z4143">
        <f>1+MOD($A4143,20)</f>
        <v/>
      </c>
      <c r="AA4143" s="8">
        <f>ROUND($Y4143*(0.08+MOD($A4143,17)/100),2)</f>
        <v/>
      </c>
      <c r="AB4143">
        <f>IF(MOD($A4143,10)&lt;7,"Да","Нет")</f>
        <v/>
      </c>
      <c r="AC4143">
        <f>$R4143&amp;" / "&amp;$S4143&amp;" / "&amp;$T4143</f>
        <v/>
      </c>
      <c r="AD4143">
        <f>1</f>
        <v/>
      </c>
      <c r="AE4143">
        <f>IF($A4143&lt;=Settings!$B$4,"до 100",IF($A4143&lt;=Settings!$B$5,"до 10 000",IF($A4143&lt;=Settings!$B$6,"до 100 000","100 000+")))</f>
        <v/>
      </c>
    </row>
    <row r="4144">
      <c r="A4144">
        <f>ROW()-1</f>
        <v/>
      </c>
      <c r="B4144">
        <f>IF($A4144&lt;=Settings!$B$4,"small_control",IF($A4144&lt;=Settings!$B$5,"medium_10k",IF($A4144&lt;=Settings!$B$6,"large_100k","extreme_1m")))</f>
        <v/>
      </c>
      <c r="C4144">
        <f>"ORD-"&amp;TEXT(QUOTIENT($A4144-1,3)+1,"0000000")</f>
        <v/>
      </c>
      <c r="D4144">
        <f>"LINE-"&amp;TEXT($A4144,"0000000")</f>
        <v/>
      </c>
      <c r="E4144" s="7">
        <f>Settings!$B$2+$A4144-1</f>
        <v/>
      </c>
      <c r="F4144" s="7">
        <f>Settings!$B$2+MOD($A4144-1,Settings!$B$7)</f>
        <v/>
      </c>
      <c r="G4144">
        <f>YEAR($F4144)</f>
        <v/>
      </c>
      <c r="H4144">
        <f>"Q"&amp;ROUNDUP(MONTH($F4144)/3,0)</f>
        <v/>
      </c>
      <c r="I4144">
        <f>MONTH($F4144)</f>
        <v/>
      </c>
      <c r="J4144">
        <f>CHOOSE(MONTH($F4144),"Январь","Февраль","Март","Апрель","Май","Июнь","Июль","Август","Сентябрь","Октябрь","Ноябрь","Декабрь")</f>
        <v/>
      </c>
      <c r="K4144">
        <f>DAY($F4144)</f>
        <v/>
      </c>
      <c r="L4144">
        <f>IF(MOD($A4144,10)&lt;7,"ФО_01_Крупный","ФО_"&amp;TEXT(MOD($A4144,8)+1,"00"))</f>
        <v/>
      </c>
      <c r="M4144">
        <f>IF($AB4144="Да","Регион_001_Крупный","Регион_"&amp;TEXT(MOD(QUOTIENT($A4144-1,20),180)+1,"000"))</f>
        <v/>
      </c>
      <c r="N4144">
        <f>IF($AB4144="Да","Город_"&amp;TEXT(MOD($A4144-1,250)+1,"0000"),"Город_"&amp;TEXT(MOD($A4144-1,3000)+1,"0000"))</f>
        <v/>
      </c>
      <c r="O4144">
        <f>IF($AB4144="Да","Холдинг_Крупный","Холдинг_"&amp;TEXT(MOD(QUOTIENT($A4144-1,10000),20)+1,"00"))</f>
        <v/>
      </c>
      <c r="P4144">
        <f>IF($AB4144="Да","Организация_Крупная","Организация_"&amp;TEXT(MOD(QUOTIENT($A4144-1,500),600)+1,"000"))</f>
        <v/>
      </c>
      <c r="Q4144">
        <f>"Отдел_"&amp;TEXT(MOD(QUOTIENT($A4144-1,50),100)+1,"000")</f>
        <v/>
      </c>
      <c r="R4144">
        <f>IF($AB4144="Да","Группа_Крупная","Группа_"&amp;TEXT(MOD(QUOTIENT($A4144-1,5000),30)+1,"00"))</f>
        <v/>
      </c>
      <c r="S4144">
        <f>IF($AB4144="Да","Категория_Крупная","Категория_"&amp;TEXT(MOD(QUOTIENT($A4144-1,500),120)+1,"000"))</f>
        <v/>
      </c>
      <c r="T4144">
        <f>IF($AB4144="Да","Подкатегория_Крупная","Подкатегория_"&amp;TEXT(MOD(QUOTIENT($A4144-1,50),300)+1,"000"))</f>
        <v/>
      </c>
      <c r="U4144">
        <f>"SKU_"&amp;TEXT($A4144,"0000000")</f>
        <v/>
      </c>
      <c r="V4144">
        <f>CHOOSE(MOD($A4144-1,4)+1,"Enterprise","SMB","Госсектор","Розница")</f>
        <v/>
      </c>
      <c r="W4144">
        <f>"Клиент_"&amp;TEXT(MOD($A4144-1,20000)+1,"00000")</f>
        <v/>
      </c>
      <c r="X4144">
        <f>CHOOSE(MOD($A4144-1,5)+1,"Портал","API","Импорт","Ручной ввод","Интеграция")</f>
        <v/>
      </c>
      <c r="Y4144" s="8">
        <f>ROUND(1000+MOD($A4144*37,90000)+IF($AB4144="Да",5000,0),2)</f>
        <v/>
      </c>
      <c r="Z4144">
        <f>1+MOD($A4144,20)</f>
        <v/>
      </c>
      <c r="AA4144" s="8">
        <f>ROUND($Y4144*(0.08+MOD($A4144,17)/100),2)</f>
        <v/>
      </c>
      <c r="AB4144">
        <f>IF(MOD($A4144,10)&lt;7,"Да","Нет")</f>
        <v/>
      </c>
      <c r="AC4144">
        <f>$R4144&amp;" / "&amp;$S4144&amp;" / "&amp;$T4144</f>
        <v/>
      </c>
      <c r="AD4144">
        <f>1</f>
        <v/>
      </c>
      <c r="AE4144">
        <f>IF($A4144&lt;=Settings!$B$4,"до 100",IF($A4144&lt;=Settings!$B$5,"до 10 000",IF($A4144&lt;=Settings!$B$6,"до 100 000","100 000+")))</f>
        <v/>
      </c>
    </row>
    <row r="4145">
      <c r="A4145">
        <f>ROW()-1</f>
        <v/>
      </c>
      <c r="B4145">
        <f>IF($A4145&lt;=Settings!$B$4,"small_control",IF($A4145&lt;=Settings!$B$5,"medium_10k",IF($A4145&lt;=Settings!$B$6,"large_100k","extreme_1m")))</f>
        <v/>
      </c>
      <c r="C4145">
        <f>"ORD-"&amp;TEXT(QUOTIENT($A4145-1,3)+1,"0000000")</f>
        <v/>
      </c>
      <c r="D4145">
        <f>"LINE-"&amp;TEXT($A4145,"0000000")</f>
        <v/>
      </c>
      <c r="E4145" s="7">
        <f>Settings!$B$2+$A4145-1</f>
        <v/>
      </c>
      <c r="F4145" s="7">
        <f>Settings!$B$2+MOD($A4145-1,Settings!$B$7)</f>
        <v/>
      </c>
      <c r="G4145">
        <f>YEAR($F4145)</f>
        <v/>
      </c>
      <c r="H4145">
        <f>"Q"&amp;ROUNDUP(MONTH($F4145)/3,0)</f>
        <v/>
      </c>
      <c r="I4145">
        <f>MONTH($F4145)</f>
        <v/>
      </c>
      <c r="J4145">
        <f>CHOOSE(MONTH($F4145),"Январь","Февраль","Март","Апрель","Май","Июнь","Июль","Август","Сентябрь","Октябрь","Ноябрь","Декабрь")</f>
        <v/>
      </c>
      <c r="K4145">
        <f>DAY($F4145)</f>
        <v/>
      </c>
      <c r="L4145">
        <f>IF(MOD($A4145,10)&lt;7,"ФО_01_Крупный","ФО_"&amp;TEXT(MOD($A4145,8)+1,"00"))</f>
        <v/>
      </c>
      <c r="M4145">
        <f>IF($AB4145="Да","Регион_001_Крупный","Регион_"&amp;TEXT(MOD(QUOTIENT($A4145-1,20),180)+1,"000"))</f>
        <v/>
      </c>
      <c r="N4145">
        <f>IF($AB4145="Да","Город_"&amp;TEXT(MOD($A4145-1,250)+1,"0000"),"Город_"&amp;TEXT(MOD($A4145-1,3000)+1,"0000"))</f>
        <v/>
      </c>
      <c r="O4145">
        <f>IF($AB4145="Да","Холдинг_Крупный","Холдинг_"&amp;TEXT(MOD(QUOTIENT($A4145-1,10000),20)+1,"00"))</f>
        <v/>
      </c>
      <c r="P4145">
        <f>IF($AB4145="Да","Организация_Крупная","Организация_"&amp;TEXT(MOD(QUOTIENT($A4145-1,500),600)+1,"000"))</f>
        <v/>
      </c>
      <c r="Q4145">
        <f>"Отдел_"&amp;TEXT(MOD(QUOTIENT($A4145-1,50),100)+1,"000")</f>
        <v/>
      </c>
      <c r="R4145">
        <f>IF($AB4145="Да","Группа_Крупная","Группа_"&amp;TEXT(MOD(QUOTIENT($A4145-1,5000),30)+1,"00"))</f>
        <v/>
      </c>
      <c r="S4145">
        <f>IF($AB4145="Да","Категория_Крупная","Категория_"&amp;TEXT(MOD(QUOTIENT($A4145-1,500),120)+1,"000"))</f>
        <v/>
      </c>
      <c r="T4145">
        <f>IF($AB4145="Да","Подкатегория_Крупная","Подкатегория_"&amp;TEXT(MOD(QUOTIENT($A4145-1,50),300)+1,"000"))</f>
        <v/>
      </c>
      <c r="U4145">
        <f>"SKU_"&amp;TEXT($A4145,"0000000")</f>
        <v/>
      </c>
      <c r="V4145">
        <f>CHOOSE(MOD($A4145-1,4)+1,"Enterprise","SMB","Госсектор","Розница")</f>
        <v/>
      </c>
      <c r="W4145">
        <f>"Клиент_"&amp;TEXT(MOD($A4145-1,20000)+1,"00000")</f>
        <v/>
      </c>
      <c r="X4145">
        <f>CHOOSE(MOD($A4145-1,5)+1,"Портал","API","Импорт","Ручной ввод","Интеграция")</f>
        <v/>
      </c>
      <c r="Y4145" s="8">
        <f>ROUND(1000+MOD($A4145*37,90000)+IF($AB4145="Да",5000,0),2)</f>
        <v/>
      </c>
      <c r="Z4145">
        <f>1+MOD($A4145,20)</f>
        <v/>
      </c>
      <c r="AA4145" s="8">
        <f>ROUND($Y4145*(0.08+MOD($A4145,17)/100),2)</f>
        <v/>
      </c>
      <c r="AB4145">
        <f>IF(MOD($A4145,10)&lt;7,"Да","Нет")</f>
        <v/>
      </c>
      <c r="AC4145">
        <f>$R4145&amp;" / "&amp;$S4145&amp;" / "&amp;$T4145</f>
        <v/>
      </c>
      <c r="AD4145">
        <f>1</f>
        <v/>
      </c>
      <c r="AE4145">
        <f>IF($A4145&lt;=Settings!$B$4,"до 100",IF($A4145&lt;=Settings!$B$5,"до 10 000",IF($A4145&lt;=Settings!$B$6,"до 100 000","100 000+")))</f>
        <v/>
      </c>
    </row>
    <row r="4146">
      <c r="A4146">
        <f>ROW()-1</f>
        <v/>
      </c>
      <c r="B4146">
        <f>IF($A4146&lt;=Settings!$B$4,"small_control",IF($A4146&lt;=Settings!$B$5,"medium_10k",IF($A4146&lt;=Settings!$B$6,"large_100k","extreme_1m")))</f>
        <v/>
      </c>
      <c r="C4146">
        <f>"ORD-"&amp;TEXT(QUOTIENT($A4146-1,3)+1,"0000000")</f>
        <v/>
      </c>
      <c r="D4146">
        <f>"LINE-"&amp;TEXT($A4146,"0000000")</f>
        <v/>
      </c>
      <c r="E4146" s="7">
        <f>Settings!$B$2+$A4146-1</f>
        <v/>
      </c>
      <c r="F4146" s="7">
        <f>Settings!$B$2+MOD($A4146-1,Settings!$B$7)</f>
        <v/>
      </c>
      <c r="G4146">
        <f>YEAR($F4146)</f>
        <v/>
      </c>
      <c r="H4146">
        <f>"Q"&amp;ROUNDUP(MONTH($F4146)/3,0)</f>
        <v/>
      </c>
      <c r="I4146">
        <f>MONTH($F4146)</f>
        <v/>
      </c>
      <c r="J4146">
        <f>CHOOSE(MONTH($F4146),"Январь","Февраль","Март","Апрель","Май","Июнь","Июль","Август","Сентябрь","Октябрь","Ноябрь","Декабрь")</f>
        <v/>
      </c>
      <c r="K4146">
        <f>DAY($F4146)</f>
        <v/>
      </c>
      <c r="L4146">
        <f>IF(MOD($A4146,10)&lt;7,"ФО_01_Крупный","ФО_"&amp;TEXT(MOD($A4146,8)+1,"00"))</f>
        <v/>
      </c>
      <c r="M4146">
        <f>IF($AB4146="Да","Регион_001_Крупный","Регион_"&amp;TEXT(MOD(QUOTIENT($A4146-1,20),180)+1,"000"))</f>
        <v/>
      </c>
      <c r="N4146">
        <f>IF($AB4146="Да","Город_"&amp;TEXT(MOD($A4146-1,250)+1,"0000"),"Город_"&amp;TEXT(MOD($A4146-1,3000)+1,"0000"))</f>
        <v/>
      </c>
      <c r="O4146">
        <f>IF($AB4146="Да","Холдинг_Крупный","Холдинг_"&amp;TEXT(MOD(QUOTIENT($A4146-1,10000),20)+1,"00"))</f>
        <v/>
      </c>
      <c r="P4146">
        <f>IF($AB4146="Да","Организация_Крупная","Организация_"&amp;TEXT(MOD(QUOTIENT($A4146-1,500),600)+1,"000"))</f>
        <v/>
      </c>
      <c r="Q4146">
        <f>"Отдел_"&amp;TEXT(MOD(QUOTIENT($A4146-1,50),100)+1,"000")</f>
        <v/>
      </c>
      <c r="R4146">
        <f>IF($AB4146="Да","Группа_Крупная","Группа_"&amp;TEXT(MOD(QUOTIENT($A4146-1,5000),30)+1,"00"))</f>
        <v/>
      </c>
      <c r="S4146">
        <f>IF($AB4146="Да","Категория_Крупная","Категория_"&amp;TEXT(MOD(QUOTIENT($A4146-1,500),120)+1,"000"))</f>
        <v/>
      </c>
      <c r="T4146">
        <f>IF($AB4146="Да","Подкатегория_Крупная","Подкатегория_"&amp;TEXT(MOD(QUOTIENT($A4146-1,50),300)+1,"000"))</f>
        <v/>
      </c>
      <c r="U4146">
        <f>"SKU_"&amp;TEXT($A4146,"0000000")</f>
        <v/>
      </c>
      <c r="V4146">
        <f>CHOOSE(MOD($A4146-1,4)+1,"Enterprise","SMB","Госсектор","Розница")</f>
        <v/>
      </c>
      <c r="W4146">
        <f>"Клиент_"&amp;TEXT(MOD($A4146-1,20000)+1,"00000")</f>
        <v/>
      </c>
      <c r="X4146">
        <f>CHOOSE(MOD($A4146-1,5)+1,"Портал","API","Импорт","Ручной ввод","Интеграция")</f>
        <v/>
      </c>
      <c r="Y4146" s="8">
        <f>ROUND(1000+MOD($A4146*37,90000)+IF($AB4146="Да",5000,0),2)</f>
        <v/>
      </c>
      <c r="Z4146">
        <f>1+MOD($A4146,20)</f>
        <v/>
      </c>
      <c r="AA4146" s="8">
        <f>ROUND($Y4146*(0.08+MOD($A4146,17)/100),2)</f>
        <v/>
      </c>
      <c r="AB4146">
        <f>IF(MOD($A4146,10)&lt;7,"Да","Нет")</f>
        <v/>
      </c>
      <c r="AC4146">
        <f>$R4146&amp;" / "&amp;$S4146&amp;" / "&amp;$T4146</f>
        <v/>
      </c>
      <c r="AD4146">
        <f>1</f>
        <v/>
      </c>
      <c r="AE4146">
        <f>IF($A4146&lt;=Settings!$B$4,"до 100",IF($A4146&lt;=Settings!$B$5,"до 10 000",IF($A4146&lt;=Settings!$B$6,"до 100 000","100 000+")))</f>
        <v/>
      </c>
    </row>
    <row r="4147">
      <c r="A4147">
        <f>ROW()-1</f>
        <v/>
      </c>
      <c r="B4147">
        <f>IF($A4147&lt;=Settings!$B$4,"small_control",IF($A4147&lt;=Settings!$B$5,"medium_10k",IF($A4147&lt;=Settings!$B$6,"large_100k","extreme_1m")))</f>
        <v/>
      </c>
      <c r="C4147">
        <f>"ORD-"&amp;TEXT(QUOTIENT($A4147-1,3)+1,"0000000")</f>
        <v/>
      </c>
      <c r="D4147">
        <f>"LINE-"&amp;TEXT($A4147,"0000000")</f>
        <v/>
      </c>
      <c r="E4147" s="7">
        <f>Settings!$B$2+$A4147-1</f>
        <v/>
      </c>
      <c r="F4147" s="7">
        <f>Settings!$B$2+MOD($A4147-1,Settings!$B$7)</f>
        <v/>
      </c>
      <c r="G4147">
        <f>YEAR($F4147)</f>
        <v/>
      </c>
      <c r="H4147">
        <f>"Q"&amp;ROUNDUP(MONTH($F4147)/3,0)</f>
        <v/>
      </c>
      <c r="I4147">
        <f>MONTH($F4147)</f>
        <v/>
      </c>
      <c r="J4147">
        <f>CHOOSE(MONTH($F4147),"Январь","Февраль","Март","Апрель","Май","Июнь","Июль","Август","Сентябрь","Октябрь","Ноябрь","Декабрь")</f>
        <v/>
      </c>
      <c r="K4147">
        <f>DAY($F4147)</f>
        <v/>
      </c>
      <c r="L4147">
        <f>IF(MOD($A4147,10)&lt;7,"ФО_01_Крупный","ФО_"&amp;TEXT(MOD($A4147,8)+1,"00"))</f>
        <v/>
      </c>
      <c r="M4147">
        <f>IF($AB4147="Да","Регион_001_Крупный","Регион_"&amp;TEXT(MOD(QUOTIENT($A4147-1,20),180)+1,"000"))</f>
        <v/>
      </c>
      <c r="N4147">
        <f>IF($AB4147="Да","Город_"&amp;TEXT(MOD($A4147-1,250)+1,"0000"),"Город_"&amp;TEXT(MOD($A4147-1,3000)+1,"0000"))</f>
        <v/>
      </c>
      <c r="O4147">
        <f>IF($AB4147="Да","Холдинг_Крупный","Холдинг_"&amp;TEXT(MOD(QUOTIENT($A4147-1,10000),20)+1,"00"))</f>
        <v/>
      </c>
      <c r="P4147">
        <f>IF($AB4147="Да","Организация_Крупная","Организация_"&amp;TEXT(MOD(QUOTIENT($A4147-1,500),600)+1,"000"))</f>
        <v/>
      </c>
      <c r="Q4147">
        <f>"Отдел_"&amp;TEXT(MOD(QUOTIENT($A4147-1,50),100)+1,"000")</f>
        <v/>
      </c>
      <c r="R4147">
        <f>IF($AB4147="Да","Группа_Крупная","Группа_"&amp;TEXT(MOD(QUOTIENT($A4147-1,5000),30)+1,"00"))</f>
        <v/>
      </c>
      <c r="S4147">
        <f>IF($AB4147="Да","Категория_Крупная","Категория_"&amp;TEXT(MOD(QUOTIENT($A4147-1,500),120)+1,"000"))</f>
        <v/>
      </c>
      <c r="T4147">
        <f>IF($AB4147="Да","Подкатегория_Крупная","Подкатегория_"&amp;TEXT(MOD(QUOTIENT($A4147-1,50),300)+1,"000"))</f>
        <v/>
      </c>
      <c r="U4147">
        <f>"SKU_"&amp;TEXT($A4147,"0000000")</f>
        <v/>
      </c>
      <c r="V4147">
        <f>CHOOSE(MOD($A4147-1,4)+1,"Enterprise","SMB","Госсектор","Розница")</f>
        <v/>
      </c>
      <c r="W4147">
        <f>"Клиент_"&amp;TEXT(MOD($A4147-1,20000)+1,"00000")</f>
        <v/>
      </c>
      <c r="X4147">
        <f>CHOOSE(MOD($A4147-1,5)+1,"Портал","API","Импорт","Ручной ввод","Интеграция")</f>
        <v/>
      </c>
      <c r="Y4147" s="8">
        <f>ROUND(1000+MOD($A4147*37,90000)+IF($AB4147="Да",5000,0),2)</f>
        <v/>
      </c>
      <c r="Z4147">
        <f>1+MOD($A4147,20)</f>
        <v/>
      </c>
      <c r="AA4147" s="8">
        <f>ROUND($Y4147*(0.08+MOD($A4147,17)/100),2)</f>
        <v/>
      </c>
      <c r="AB4147">
        <f>IF(MOD($A4147,10)&lt;7,"Да","Нет")</f>
        <v/>
      </c>
      <c r="AC4147">
        <f>$R4147&amp;" / "&amp;$S4147&amp;" / "&amp;$T4147</f>
        <v/>
      </c>
      <c r="AD4147">
        <f>1</f>
        <v/>
      </c>
      <c r="AE4147">
        <f>IF($A4147&lt;=Settings!$B$4,"до 100",IF($A4147&lt;=Settings!$B$5,"до 10 000",IF($A4147&lt;=Settings!$B$6,"до 100 000","100 000+")))</f>
        <v/>
      </c>
    </row>
    <row r="4148">
      <c r="A4148">
        <f>ROW()-1</f>
        <v/>
      </c>
      <c r="B4148">
        <f>IF($A4148&lt;=Settings!$B$4,"small_control",IF($A4148&lt;=Settings!$B$5,"medium_10k",IF($A4148&lt;=Settings!$B$6,"large_100k","extreme_1m")))</f>
        <v/>
      </c>
      <c r="C4148">
        <f>"ORD-"&amp;TEXT(QUOTIENT($A4148-1,3)+1,"0000000")</f>
        <v/>
      </c>
      <c r="D4148">
        <f>"LINE-"&amp;TEXT($A4148,"0000000")</f>
        <v/>
      </c>
      <c r="E4148" s="7">
        <f>Settings!$B$2+$A4148-1</f>
        <v/>
      </c>
      <c r="F4148" s="7">
        <f>Settings!$B$2+MOD($A4148-1,Settings!$B$7)</f>
        <v/>
      </c>
      <c r="G4148">
        <f>YEAR($F4148)</f>
        <v/>
      </c>
      <c r="H4148">
        <f>"Q"&amp;ROUNDUP(MONTH($F4148)/3,0)</f>
        <v/>
      </c>
      <c r="I4148">
        <f>MONTH($F4148)</f>
        <v/>
      </c>
      <c r="J4148">
        <f>CHOOSE(MONTH($F4148),"Январь","Февраль","Март","Апрель","Май","Июнь","Июль","Август","Сентябрь","Октябрь","Ноябрь","Декабрь")</f>
        <v/>
      </c>
      <c r="K4148">
        <f>DAY($F4148)</f>
        <v/>
      </c>
      <c r="L4148">
        <f>IF(MOD($A4148,10)&lt;7,"ФО_01_Крупный","ФО_"&amp;TEXT(MOD($A4148,8)+1,"00"))</f>
        <v/>
      </c>
      <c r="M4148">
        <f>IF($AB4148="Да","Регион_001_Крупный","Регион_"&amp;TEXT(MOD(QUOTIENT($A4148-1,20),180)+1,"000"))</f>
        <v/>
      </c>
      <c r="N4148">
        <f>IF($AB4148="Да","Город_"&amp;TEXT(MOD($A4148-1,250)+1,"0000"),"Город_"&amp;TEXT(MOD($A4148-1,3000)+1,"0000"))</f>
        <v/>
      </c>
      <c r="O4148">
        <f>IF($AB4148="Да","Холдинг_Крупный","Холдинг_"&amp;TEXT(MOD(QUOTIENT($A4148-1,10000),20)+1,"00"))</f>
        <v/>
      </c>
      <c r="P4148">
        <f>IF($AB4148="Да","Организация_Крупная","Организация_"&amp;TEXT(MOD(QUOTIENT($A4148-1,500),600)+1,"000"))</f>
        <v/>
      </c>
      <c r="Q4148">
        <f>"Отдел_"&amp;TEXT(MOD(QUOTIENT($A4148-1,50),100)+1,"000")</f>
        <v/>
      </c>
      <c r="R4148">
        <f>IF($AB4148="Да","Группа_Крупная","Группа_"&amp;TEXT(MOD(QUOTIENT($A4148-1,5000),30)+1,"00"))</f>
        <v/>
      </c>
      <c r="S4148">
        <f>IF($AB4148="Да","Категория_Крупная","Категория_"&amp;TEXT(MOD(QUOTIENT($A4148-1,500),120)+1,"000"))</f>
        <v/>
      </c>
      <c r="T4148">
        <f>IF($AB4148="Да","Подкатегория_Крупная","Подкатегория_"&amp;TEXT(MOD(QUOTIENT($A4148-1,50),300)+1,"000"))</f>
        <v/>
      </c>
      <c r="U4148">
        <f>"SKU_"&amp;TEXT($A4148,"0000000")</f>
        <v/>
      </c>
      <c r="V4148">
        <f>CHOOSE(MOD($A4148-1,4)+1,"Enterprise","SMB","Госсектор","Розница")</f>
        <v/>
      </c>
      <c r="W4148">
        <f>"Клиент_"&amp;TEXT(MOD($A4148-1,20000)+1,"00000")</f>
        <v/>
      </c>
      <c r="X4148">
        <f>CHOOSE(MOD($A4148-1,5)+1,"Портал","API","Импорт","Ручной ввод","Интеграция")</f>
        <v/>
      </c>
      <c r="Y4148" s="8">
        <f>ROUND(1000+MOD($A4148*37,90000)+IF($AB4148="Да",5000,0),2)</f>
        <v/>
      </c>
      <c r="Z4148">
        <f>1+MOD($A4148,20)</f>
        <v/>
      </c>
      <c r="AA4148" s="8">
        <f>ROUND($Y4148*(0.08+MOD($A4148,17)/100),2)</f>
        <v/>
      </c>
      <c r="AB4148">
        <f>IF(MOD($A4148,10)&lt;7,"Да","Нет")</f>
        <v/>
      </c>
      <c r="AC4148">
        <f>$R4148&amp;" / "&amp;$S4148&amp;" / "&amp;$T4148</f>
        <v/>
      </c>
      <c r="AD4148">
        <f>1</f>
        <v/>
      </c>
      <c r="AE4148">
        <f>IF($A4148&lt;=Settings!$B$4,"до 100",IF($A4148&lt;=Settings!$B$5,"до 10 000",IF($A4148&lt;=Settings!$B$6,"до 100 000","100 000+")))</f>
        <v/>
      </c>
    </row>
    <row r="4149">
      <c r="A4149">
        <f>ROW()-1</f>
        <v/>
      </c>
      <c r="B4149">
        <f>IF($A4149&lt;=Settings!$B$4,"small_control",IF($A4149&lt;=Settings!$B$5,"medium_10k",IF($A4149&lt;=Settings!$B$6,"large_100k","extreme_1m")))</f>
        <v/>
      </c>
      <c r="C4149">
        <f>"ORD-"&amp;TEXT(QUOTIENT($A4149-1,3)+1,"0000000")</f>
        <v/>
      </c>
      <c r="D4149">
        <f>"LINE-"&amp;TEXT($A4149,"0000000")</f>
        <v/>
      </c>
      <c r="E4149" s="7">
        <f>Settings!$B$2+$A4149-1</f>
        <v/>
      </c>
      <c r="F4149" s="7">
        <f>Settings!$B$2+MOD($A4149-1,Settings!$B$7)</f>
        <v/>
      </c>
      <c r="G4149">
        <f>YEAR($F4149)</f>
        <v/>
      </c>
      <c r="H4149">
        <f>"Q"&amp;ROUNDUP(MONTH($F4149)/3,0)</f>
        <v/>
      </c>
      <c r="I4149">
        <f>MONTH($F4149)</f>
        <v/>
      </c>
      <c r="J4149">
        <f>CHOOSE(MONTH($F4149),"Январь","Февраль","Март","Апрель","Май","Июнь","Июль","Август","Сентябрь","Октябрь","Ноябрь","Декабрь")</f>
        <v/>
      </c>
      <c r="K4149">
        <f>DAY($F4149)</f>
        <v/>
      </c>
      <c r="L4149">
        <f>IF(MOD($A4149,10)&lt;7,"ФО_01_Крупный","ФО_"&amp;TEXT(MOD($A4149,8)+1,"00"))</f>
        <v/>
      </c>
      <c r="M4149">
        <f>IF($AB4149="Да","Регион_001_Крупный","Регион_"&amp;TEXT(MOD(QUOTIENT($A4149-1,20),180)+1,"000"))</f>
        <v/>
      </c>
      <c r="N4149">
        <f>IF($AB4149="Да","Город_"&amp;TEXT(MOD($A4149-1,250)+1,"0000"),"Город_"&amp;TEXT(MOD($A4149-1,3000)+1,"0000"))</f>
        <v/>
      </c>
      <c r="O4149">
        <f>IF($AB4149="Да","Холдинг_Крупный","Холдинг_"&amp;TEXT(MOD(QUOTIENT($A4149-1,10000),20)+1,"00"))</f>
        <v/>
      </c>
      <c r="P4149">
        <f>IF($AB4149="Да","Организация_Крупная","Организация_"&amp;TEXT(MOD(QUOTIENT($A4149-1,500),600)+1,"000"))</f>
        <v/>
      </c>
      <c r="Q4149">
        <f>"Отдел_"&amp;TEXT(MOD(QUOTIENT($A4149-1,50),100)+1,"000")</f>
        <v/>
      </c>
      <c r="R4149">
        <f>IF($AB4149="Да","Группа_Крупная","Группа_"&amp;TEXT(MOD(QUOTIENT($A4149-1,5000),30)+1,"00"))</f>
        <v/>
      </c>
      <c r="S4149">
        <f>IF($AB4149="Да","Категория_Крупная","Категория_"&amp;TEXT(MOD(QUOTIENT($A4149-1,500),120)+1,"000"))</f>
        <v/>
      </c>
      <c r="T4149">
        <f>IF($AB4149="Да","Подкатегория_Крупная","Подкатегория_"&amp;TEXT(MOD(QUOTIENT($A4149-1,50),300)+1,"000"))</f>
        <v/>
      </c>
      <c r="U4149">
        <f>"SKU_"&amp;TEXT($A4149,"0000000")</f>
        <v/>
      </c>
      <c r="V4149">
        <f>CHOOSE(MOD($A4149-1,4)+1,"Enterprise","SMB","Госсектор","Розница")</f>
        <v/>
      </c>
      <c r="W4149">
        <f>"Клиент_"&amp;TEXT(MOD($A4149-1,20000)+1,"00000")</f>
        <v/>
      </c>
      <c r="X4149">
        <f>CHOOSE(MOD($A4149-1,5)+1,"Портал","API","Импорт","Ручной ввод","Интеграция")</f>
        <v/>
      </c>
      <c r="Y4149" s="8">
        <f>ROUND(1000+MOD($A4149*37,90000)+IF($AB4149="Да",5000,0),2)</f>
        <v/>
      </c>
      <c r="Z4149">
        <f>1+MOD($A4149,20)</f>
        <v/>
      </c>
      <c r="AA4149" s="8">
        <f>ROUND($Y4149*(0.08+MOD($A4149,17)/100),2)</f>
        <v/>
      </c>
      <c r="AB4149">
        <f>IF(MOD($A4149,10)&lt;7,"Да","Нет")</f>
        <v/>
      </c>
      <c r="AC4149">
        <f>$R4149&amp;" / "&amp;$S4149&amp;" / "&amp;$T4149</f>
        <v/>
      </c>
      <c r="AD4149">
        <f>1</f>
        <v/>
      </c>
      <c r="AE4149">
        <f>IF($A4149&lt;=Settings!$B$4,"до 100",IF($A4149&lt;=Settings!$B$5,"до 10 000",IF($A4149&lt;=Settings!$B$6,"до 100 000","100 000+")))</f>
        <v/>
      </c>
    </row>
    <row r="4150">
      <c r="A4150">
        <f>ROW()-1</f>
        <v/>
      </c>
      <c r="B4150">
        <f>IF($A4150&lt;=Settings!$B$4,"small_control",IF($A4150&lt;=Settings!$B$5,"medium_10k",IF($A4150&lt;=Settings!$B$6,"large_100k","extreme_1m")))</f>
        <v/>
      </c>
      <c r="C4150">
        <f>"ORD-"&amp;TEXT(QUOTIENT($A4150-1,3)+1,"0000000")</f>
        <v/>
      </c>
      <c r="D4150">
        <f>"LINE-"&amp;TEXT($A4150,"0000000")</f>
        <v/>
      </c>
      <c r="E4150" s="7">
        <f>Settings!$B$2+$A4150-1</f>
        <v/>
      </c>
      <c r="F4150" s="7">
        <f>Settings!$B$2+MOD($A4150-1,Settings!$B$7)</f>
        <v/>
      </c>
      <c r="G4150">
        <f>YEAR($F4150)</f>
        <v/>
      </c>
      <c r="H4150">
        <f>"Q"&amp;ROUNDUP(MONTH($F4150)/3,0)</f>
        <v/>
      </c>
      <c r="I4150">
        <f>MONTH($F4150)</f>
        <v/>
      </c>
      <c r="J4150">
        <f>CHOOSE(MONTH($F4150),"Январь","Февраль","Март","Апрель","Май","Июнь","Июль","Август","Сентябрь","Октябрь","Ноябрь","Декабрь")</f>
        <v/>
      </c>
      <c r="K4150">
        <f>DAY($F4150)</f>
        <v/>
      </c>
      <c r="L4150">
        <f>IF(MOD($A4150,10)&lt;7,"ФО_01_Крупный","ФО_"&amp;TEXT(MOD($A4150,8)+1,"00"))</f>
        <v/>
      </c>
      <c r="M4150">
        <f>IF($AB4150="Да","Регион_001_Крупный","Регион_"&amp;TEXT(MOD(QUOTIENT($A4150-1,20),180)+1,"000"))</f>
        <v/>
      </c>
      <c r="N4150">
        <f>IF($AB4150="Да","Город_"&amp;TEXT(MOD($A4150-1,250)+1,"0000"),"Город_"&amp;TEXT(MOD($A4150-1,3000)+1,"0000"))</f>
        <v/>
      </c>
      <c r="O4150">
        <f>IF($AB4150="Да","Холдинг_Крупный","Холдинг_"&amp;TEXT(MOD(QUOTIENT($A4150-1,10000),20)+1,"00"))</f>
        <v/>
      </c>
      <c r="P4150">
        <f>IF($AB4150="Да","Организация_Крупная","Организация_"&amp;TEXT(MOD(QUOTIENT($A4150-1,500),600)+1,"000"))</f>
        <v/>
      </c>
      <c r="Q4150">
        <f>"Отдел_"&amp;TEXT(MOD(QUOTIENT($A4150-1,50),100)+1,"000")</f>
        <v/>
      </c>
      <c r="R4150">
        <f>IF($AB4150="Да","Группа_Крупная","Группа_"&amp;TEXT(MOD(QUOTIENT($A4150-1,5000),30)+1,"00"))</f>
        <v/>
      </c>
      <c r="S4150">
        <f>IF($AB4150="Да","Категория_Крупная","Категория_"&amp;TEXT(MOD(QUOTIENT($A4150-1,500),120)+1,"000"))</f>
        <v/>
      </c>
      <c r="T4150">
        <f>IF($AB4150="Да","Подкатегория_Крупная","Подкатегория_"&amp;TEXT(MOD(QUOTIENT($A4150-1,50),300)+1,"000"))</f>
        <v/>
      </c>
      <c r="U4150">
        <f>"SKU_"&amp;TEXT($A4150,"0000000")</f>
        <v/>
      </c>
      <c r="V4150">
        <f>CHOOSE(MOD($A4150-1,4)+1,"Enterprise","SMB","Госсектор","Розница")</f>
        <v/>
      </c>
      <c r="W4150">
        <f>"Клиент_"&amp;TEXT(MOD($A4150-1,20000)+1,"00000")</f>
        <v/>
      </c>
      <c r="X4150">
        <f>CHOOSE(MOD($A4150-1,5)+1,"Портал","API","Импорт","Ручной ввод","Интеграция")</f>
        <v/>
      </c>
      <c r="Y4150" s="8">
        <f>ROUND(1000+MOD($A4150*37,90000)+IF($AB4150="Да",5000,0),2)</f>
        <v/>
      </c>
      <c r="Z4150">
        <f>1+MOD($A4150,20)</f>
        <v/>
      </c>
      <c r="AA4150" s="8">
        <f>ROUND($Y4150*(0.08+MOD($A4150,17)/100),2)</f>
        <v/>
      </c>
      <c r="AB4150">
        <f>IF(MOD($A4150,10)&lt;7,"Да","Нет")</f>
        <v/>
      </c>
      <c r="AC4150">
        <f>$R4150&amp;" / "&amp;$S4150&amp;" / "&amp;$T4150</f>
        <v/>
      </c>
      <c r="AD4150">
        <f>1</f>
        <v/>
      </c>
      <c r="AE4150">
        <f>IF($A4150&lt;=Settings!$B$4,"до 100",IF($A4150&lt;=Settings!$B$5,"до 10 000",IF($A4150&lt;=Settings!$B$6,"до 100 000","100 000+")))</f>
        <v/>
      </c>
    </row>
    <row r="4151">
      <c r="A4151">
        <f>ROW()-1</f>
        <v/>
      </c>
      <c r="B4151">
        <f>IF($A4151&lt;=Settings!$B$4,"small_control",IF($A4151&lt;=Settings!$B$5,"medium_10k",IF($A4151&lt;=Settings!$B$6,"large_100k","extreme_1m")))</f>
        <v/>
      </c>
      <c r="C4151">
        <f>"ORD-"&amp;TEXT(QUOTIENT($A4151-1,3)+1,"0000000")</f>
        <v/>
      </c>
      <c r="D4151">
        <f>"LINE-"&amp;TEXT($A4151,"0000000")</f>
        <v/>
      </c>
      <c r="E4151" s="7">
        <f>Settings!$B$2+$A4151-1</f>
        <v/>
      </c>
      <c r="F4151" s="7">
        <f>Settings!$B$2+MOD($A4151-1,Settings!$B$7)</f>
        <v/>
      </c>
      <c r="G4151">
        <f>YEAR($F4151)</f>
        <v/>
      </c>
      <c r="H4151">
        <f>"Q"&amp;ROUNDUP(MONTH($F4151)/3,0)</f>
        <v/>
      </c>
      <c r="I4151">
        <f>MONTH($F4151)</f>
        <v/>
      </c>
      <c r="J4151">
        <f>CHOOSE(MONTH($F4151),"Январь","Февраль","Март","Апрель","Май","Июнь","Июль","Август","Сентябрь","Октябрь","Ноябрь","Декабрь")</f>
        <v/>
      </c>
      <c r="K4151">
        <f>DAY($F4151)</f>
        <v/>
      </c>
      <c r="L4151">
        <f>IF(MOD($A4151,10)&lt;7,"ФО_01_Крупный","ФО_"&amp;TEXT(MOD($A4151,8)+1,"00"))</f>
        <v/>
      </c>
      <c r="M4151">
        <f>IF($AB4151="Да","Регион_001_Крупный","Регион_"&amp;TEXT(MOD(QUOTIENT($A4151-1,20),180)+1,"000"))</f>
        <v/>
      </c>
      <c r="N4151">
        <f>IF($AB4151="Да","Город_"&amp;TEXT(MOD($A4151-1,250)+1,"0000"),"Город_"&amp;TEXT(MOD($A4151-1,3000)+1,"0000"))</f>
        <v/>
      </c>
      <c r="O4151">
        <f>IF($AB4151="Да","Холдинг_Крупный","Холдинг_"&amp;TEXT(MOD(QUOTIENT($A4151-1,10000),20)+1,"00"))</f>
        <v/>
      </c>
      <c r="P4151">
        <f>IF($AB4151="Да","Организация_Крупная","Организация_"&amp;TEXT(MOD(QUOTIENT($A4151-1,500),600)+1,"000"))</f>
        <v/>
      </c>
      <c r="Q4151">
        <f>"Отдел_"&amp;TEXT(MOD(QUOTIENT($A4151-1,50),100)+1,"000")</f>
        <v/>
      </c>
      <c r="R4151">
        <f>IF($AB4151="Да","Группа_Крупная","Группа_"&amp;TEXT(MOD(QUOTIENT($A4151-1,5000),30)+1,"00"))</f>
        <v/>
      </c>
      <c r="S4151">
        <f>IF($AB4151="Да","Категория_Крупная","Категория_"&amp;TEXT(MOD(QUOTIENT($A4151-1,500),120)+1,"000"))</f>
        <v/>
      </c>
      <c r="T4151">
        <f>IF($AB4151="Да","Подкатегория_Крупная","Подкатегория_"&amp;TEXT(MOD(QUOTIENT($A4151-1,50),300)+1,"000"))</f>
        <v/>
      </c>
      <c r="U4151">
        <f>"SKU_"&amp;TEXT($A4151,"0000000")</f>
        <v/>
      </c>
      <c r="V4151">
        <f>CHOOSE(MOD($A4151-1,4)+1,"Enterprise","SMB","Госсектор","Розница")</f>
        <v/>
      </c>
      <c r="W4151">
        <f>"Клиент_"&amp;TEXT(MOD($A4151-1,20000)+1,"00000")</f>
        <v/>
      </c>
      <c r="X4151">
        <f>CHOOSE(MOD($A4151-1,5)+1,"Портал","API","Импорт","Ручной ввод","Интеграция")</f>
        <v/>
      </c>
      <c r="Y4151" s="8">
        <f>ROUND(1000+MOD($A4151*37,90000)+IF($AB4151="Да",5000,0),2)</f>
        <v/>
      </c>
      <c r="Z4151">
        <f>1+MOD($A4151,20)</f>
        <v/>
      </c>
      <c r="AA4151" s="8">
        <f>ROUND($Y4151*(0.08+MOD($A4151,17)/100),2)</f>
        <v/>
      </c>
      <c r="AB4151">
        <f>IF(MOD($A4151,10)&lt;7,"Да","Нет")</f>
        <v/>
      </c>
      <c r="AC4151">
        <f>$R4151&amp;" / "&amp;$S4151&amp;" / "&amp;$T4151</f>
        <v/>
      </c>
      <c r="AD4151">
        <f>1</f>
        <v/>
      </c>
      <c r="AE4151">
        <f>IF($A4151&lt;=Settings!$B$4,"до 100",IF($A4151&lt;=Settings!$B$5,"до 10 000",IF($A4151&lt;=Settings!$B$6,"до 100 000","100 000+")))</f>
        <v/>
      </c>
    </row>
    <row r="4152">
      <c r="A4152">
        <f>ROW()-1</f>
        <v/>
      </c>
      <c r="B4152">
        <f>IF($A4152&lt;=Settings!$B$4,"small_control",IF($A4152&lt;=Settings!$B$5,"medium_10k",IF($A4152&lt;=Settings!$B$6,"large_100k","extreme_1m")))</f>
        <v/>
      </c>
      <c r="C4152">
        <f>"ORD-"&amp;TEXT(QUOTIENT($A4152-1,3)+1,"0000000")</f>
        <v/>
      </c>
      <c r="D4152">
        <f>"LINE-"&amp;TEXT($A4152,"0000000")</f>
        <v/>
      </c>
      <c r="E4152" s="7">
        <f>Settings!$B$2+$A4152-1</f>
        <v/>
      </c>
      <c r="F4152" s="7">
        <f>Settings!$B$2+MOD($A4152-1,Settings!$B$7)</f>
        <v/>
      </c>
      <c r="G4152">
        <f>YEAR($F4152)</f>
        <v/>
      </c>
      <c r="H4152">
        <f>"Q"&amp;ROUNDUP(MONTH($F4152)/3,0)</f>
        <v/>
      </c>
      <c r="I4152">
        <f>MONTH($F4152)</f>
        <v/>
      </c>
      <c r="J4152">
        <f>CHOOSE(MONTH($F4152),"Январь","Февраль","Март","Апрель","Май","Июнь","Июль","Август","Сентябрь","Октябрь","Ноябрь","Декабрь")</f>
        <v/>
      </c>
      <c r="K4152">
        <f>DAY($F4152)</f>
        <v/>
      </c>
      <c r="L4152">
        <f>IF(MOD($A4152,10)&lt;7,"ФО_01_Крупный","ФО_"&amp;TEXT(MOD($A4152,8)+1,"00"))</f>
        <v/>
      </c>
      <c r="M4152">
        <f>IF($AB4152="Да","Регион_001_Крупный","Регион_"&amp;TEXT(MOD(QUOTIENT($A4152-1,20),180)+1,"000"))</f>
        <v/>
      </c>
      <c r="N4152">
        <f>IF($AB4152="Да","Город_"&amp;TEXT(MOD($A4152-1,250)+1,"0000"),"Город_"&amp;TEXT(MOD($A4152-1,3000)+1,"0000"))</f>
        <v/>
      </c>
      <c r="O4152">
        <f>IF($AB4152="Да","Холдинг_Крупный","Холдинг_"&amp;TEXT(MOD(QUOTIENT($A4152-1,10000),20)+1,"00"))</f>
        <v/>
      </c>
      <c r="P4152">
        <f>IF($AB4152="Да","Организация_Крупная","Организация_"&amp;TEXT(MOD(QUOTIENT($A4152-1,500),600)+1,"000"))</f>
        <v/>
      </c>
      <c r="Q4152">
        <f>"Отдел_"&amp;TEXT(MOD(QUOTIENT($A4152-1,50),100)+1,"000")</f>
        <v/>
      </c>
      <c r="R4152">
        <f>IF($AB4152="Да","Группа_Крупная","Группа_"&amp;TEXT(MOD(QUOTIENT($A4152-1,5000),30)+1,"00"))</f>
        <v/>
      </c>
      <c r="S4152">
        <f>IF($AB4152="Да","Категория_Крупная","Категория_"&amp;TEXT(MOD(QUOTIENT($A4152-1,500),120)+1,"000"))</f>
        <v/>
      </c>
      <c r="T4152">
        <f>IF($AB4152="Да","Подкатегория_Крупная","Подкатегория_"&amp;TEXT(MOD(QUOTIENT($A4152-1,50),300)+1,"000"))</f>
        <v/>
      </c>
      <c r="U4152">
        <f>"SKU_"&amp;TEXT($A4152,"0000000")</f>
        <v/>
      </c>
      <c r="V4152">
        <f>CHOOSE(MOD($A4152-1,4)+1,"Enterprise","SMB","Госсектор","Розница")</f>
        <v/>
      </c>
      <c r="W4152">
        <f>"Клиент_"&amp;TEXT(MOD($A4152-1,20000)+1,"00000")</f>
        <v/>
      </c>
      <c r="X4152">
        <f>CHOOSE(MOD($A4152-1,5)+1,"Портал","API","Импорт","Ручной ввод","Интеграция")</f>
        <v/>
      </c>
      <c r="Y4152" s="8">
        <f>ROUND(1000+MOD($A4152*37,90000)+IF($AB4152="Да",5000,0),2)</f>
        <v/>
      </c>
      <c r="Z4152">
        <f>1+MOD($A4152,20)</f>
        <v/>
      </c>
      <c r="AA4152" s="8">
        <f>ROUND($Y4152*(0.08+MOD($A4152,17)/100),2)</f>
        <v/>
      </c>
      <c r="AB4152">
        <f>IF(MOD($A4152,10)&lt;7,"Да","Нет")</f>
        <v/>
      </c>
      <c r="AC4152">
        <f>$R4152&amp;" / "&amp;$S4152&amp;" / "&amp;$T4152</f>
        <v/>
      </c>
      <c r="AD4152">
        <f>1</f>
        <v/>
      </c>
      <c r="AE4152">
        <f>IF($A4152&lt;=Settings!$B$4,"до 100",IF($A4152&lt;=Settings!$B$5,"до 10 000",IF($A4152&lt;=Settings!$B$6,"до 100 000","100 000+")))</f>
        <v/>
      </c>
    </row>
    <row r="4153">
      <c r="A4153">
        <f>ROW()-1</f>
        <v/>
      </c>
      <c r="B4153">
        <f>IF($A4153&lt;=Settings!$B$4,"small_control",IF($A4153&lt;=Settings!$B$5,"medium_10k",IF($A4153&lt;=Settings!$B$6,"large_100k","extreme_1m")))</f>
        <v/>
      </c>
      <c r="C4153">
        <f>"ORD-"&amp;TEXT(QUOTIENT($A4153-1,3)+1,"0000000")</f>
        <v/>
      </c>
      <c r="D4153">
        <f>"LINE-"&amp;TEXT($A4153,"0000000")</f>
        <v/>
      </c>
      <c r="E4153" s="7">
        <f>Settings!$B$2+$A4153-1</f>
        <v/>
      </c>
      <c r="F4153" s="7">
        <f>Settings!$B$2+MOD($A4153-1,Settings!$B$7)</f>
        <v/>
      </c>
      <c r="G4153">
        <f>YEAR($F4153)</f>
        <v/>
      </c>
      <c r="H4153">
        <f>"Q"&amp;ROUNDUP(MONTH($F4153)/3,0)</f>
        <v/>
      </c>
      <c r="I4153">
        <f>MONTH($F4153)</f>
        <v/>
      </c>
      <c r="J4153">
        <f>CHOOSE(MONTH($F4153),"Январь","Февраль","Март","Апрель","Май","Июнь","Июль","Август","Сентябрь","Октябрь","Ноябрь","Декабрь")</f>
        <v/>
      </c>
      <c r="K4153">
        <f>DAY($F4153)</f>
        <v/>
      </c>
      <c r="L4153">
        <f>IF(MOD($A4153,10)&lt;7,"ФО_01_Крупный","ФО_"&amp;TEXT(MOD($A4153,8)+1,"00"))</f>
        <v/>
      </c>
      <c r="M4153">
        <f>IF($AB4153="Да","Регион_001_Крупный","Регион_"&amp;TEXT(MOD(QUOTIENT($A4153-1,20),180)+1,"000"))</f>
        <v/>
      </c>
      <c r="N4153">
        <f>IF($AB4153="Да","Город_"&amp;TEXT(MOD($A4153-1,250)+1,"0000"),"Город_"&amp;TEXT(MOD($A4153-1,3000)+1,"0000"))</f>
        <v/>
      </c>
      <c r="O4153">
        <f>IF($AB4153="Да","Холдинг_Крупный","Холдинг_"&amp;TEXT(MOD(QUOTIENT($A4153-1,10000),20)+1,"00"))</f>
        <v/>
      </c>
      <c r="P4153">
        <f>IF($AB4153="Да","Организация_Крупная","Организация_"&amp;TEXT(MOD(QUOTIENT($A4153-1,500),600)+1,"000"))</f>
        <v/>
      </c>
      <c r="Q4153">
        <f>"Отдел_"&amp;TEXT(MOD(QUOTIENT($A4153-1,50),100)+1,"000")</f>
        <v/>
      </c>
      <c r="R4153">
        <f>IF($AB4153="Да","Группа_Крупная","Группа_"&amp;TEXT(MOD(QUOTIENT($A4153-1,5000),30)+1,"00"))</f>
        <v/>
      </c>
      <c r="S4153">
        <f>IF($AB4153="Да","Категория_Крупная","Категория_"&amp;TEXT(MOD(QUOTIENT($A4153-1,500),120)+1,"000"))</f>
        <v/>
      </c>
      <c r="T4153">
        <f>IF($AB4153="Да","Подкатегория_Крупная","Подкатегория_"&amp;TEXT(MOD(QUOTIENT($A4153-1,50),300)+1,"000"))</f>
        <v/>
      </c>
      <c r="U4153">
        <f>"SKU_"&amp;TEXT($A4153,"0000000")</f>
        <v/>
      </c>
      <c r="V4153">
        <f>CHOOSE(MOD($A4153-1,4)+1,"Enterprise","SMB","Госсектор","Розница")</f>
        <v/>
      </c>
      <c r="W4153">
        <f>"Клиент_"&amp;TEXT(MOD($A4153-1,20000)+1,"00000")</f>
        <v/>
      </c>
      <c r="X4153">
        <f>CHOOSE(MOD($A4153-1,5)+1,"Портал","API","Импорт","Ручной ввод","Интеграция")</f>
        <v/>
      </c>
      <c r="Y4153" s="8">
        <f>ROUND(1000+MOD($A4153*37,90000)+IF($AB4153="Да",5000,0),2)</f>
        <v/>
      </c>
      <c r="Z4153">
        <f>1+MOD($A4153,20)</f>
        <v/>
      </c>
      <c r="AA4153" s="8">
        <f>ROUND($Y4153*(0.08+MOD($A4153,17)/100),2)</f>
        <v/>
      </c>
      <c r="AB4153">
        <f>IF(MOD($A4153,10)&lt;7,"Да","Нет")</f>
        <v/>
      </c>
      <c r="AC4153">
        <f>$R4153&amp;" / "&amp;$S4153&amp;" / "&amp;$T4153</f>
        <v/>
      </c>
      <c r="AD4153">
        <f>1</f>
        <v/>
      </c>
      <c r="AE4153">
        <f>IF($A4153&lt;=Settings!$B$4,"до 100",IF($A4153&lt;=Settings!$B$5,"до 10 000",IF($A4153&lt;=Settings!$B$6,"до 100 000","100 000+")))</f>
        <v/>
      </c>
    </row>
    <row r="4154">
      <c r="A4154">
        <f>ROW()-1</f>
        <v/>
      </c>
      <c r="B4154">
        <f>IF($A4154&lt;=Settings!$B$4,"small_control",IF($A4154&lt;=Settings!$B$5,"medium_10k",IF($A4154&lt;=Settings!$B$6,"large_100k","extreme_1m")))</f>
        <v/>
      </c>
      <c r="C4154">
        <f>"ORD-"&amp;TEXT(QUOTIENT($A4154-1,3)+1,"0000000")</f>
        <v/>
      </c>
      <c r="D4154">
        <f>"LINE-"&amp;TEXT($A4154,"0000000")</f>
        <v/>
      </c>
      <c r="E4154" s="7">
        <f>Settings!$B$2+$A4154-1</f>
        <v/>
      </c>
      <c r="F4154" s="7">
        <f>Settings!$B$2+MOD($A4154-1,Settings!$B$7)</f>
        <v/>
      </c>
      <c r="G4154">
        <f>YEAR($F4154)</f>
        <v/>
      </c>
      <c r="H4154">
        <f>"Q"&amp;ROUNDUP(MONTH($F4154)/3,0)</f>
        <v/>
      </c>
      <c r="I4154">
        <f>MONTH($F4154)</f>
        <v/>
      </c>
      <c r="J4154">
        <f>CHOOSE(MONTH($F4154),"Январь","Февраль","Март","Апрель","Май","Июнь","Июль","Август","Сентябрь","Октябрь","Ноябрь","Декабрь")</f>
        <v/>
      </c>
      <c r="K4154">
        <f>DAY($F4154)</f>
        <v/>
      </c>
      <c r="L4154">
        <f>IF(MOD($A4154,10)&lt;7,"ФО_01_Крупный","ФО_"&amp;TEXT(MOD($A4154,8)+1,"00"))</f>
        <v/>
      </c>
      <c r="M4154">
        <f>IF($AB4154="Да","Регион_001_Крупный","Регион_"&amp;TEXT(MOD(QUOTIENT($A4154-1,20),180)+1,"000"))</f>
        <v/>
      </c>
      <c r="N4154">
        <f>IF($AB4154="Да","Город_"&amp;TEXT(MOD($A4154-1,250)+1,"0000"),"Город_"&amp;TEXT(MOD($A4154-1,3000)+1,"0000"))</f>
        <v/>
      </c>
      <c r="O4154">
        <f>IF($AB4154="Да","Холдинг_Крупный","Холдинг_"&amp;TEXT(MOD(QUOTIENT($A4154-1,10000),20)+1,"00"))</f>
        <v/>
      </c>
      <c r="P4154">
        <f>IF($AB4154="Да","Организация_Крупная","Организация_"&amp;TEXT(MOD(QUOTIENT($A4154-1,500),600)+1,"000"))</f>
        <v/>
      </c>
      <c r="Q4154">
        <f>"Отдел_"&amp;TEXT(MOD(QUOTIENT($A4154-1,50),100)+1,"000")</f>
        <v/>
      </c>
      <c r="R4154">
        <f>IF($AB4154="Да","Группа_Крупная","Группа_"&amp;TEXT(MOD(QUOTIENT($A4154-1,5000),30)+1,"00"))</f>
        <v/>
      </c>
      <c r="S4154">
        <f>IF($AB4154="Да","Категория_Крупная","Категория_"&amp;TEXT(MOD(QUOTIENT($A4154-1,500),120)+1,"000"))</f>
        <v/>
      </c>
      <c r="T4154">
        <f>IF($AB4154="Да","Подкатегория_Крупная","Подкатегория_"&amp;TEXT(MOD(QUOTIENT($A4154-1,50),300)+1,"000"))</f>
        <v/>
      </c>
      <c r="U4154">
        <f>"SKU_"&amp;TEXT($A4154,"0000000")</f>
        <v/>
      </c>
      <c r="V4154">
        <f>CHOOSE(MOD($A4154-1,4)+1,"Enterprise","SMB","Госсектор","Розница")</f>
        <v/>
      </c>
      <c r="W4154">
        <f>"Клиент_"&amp;TEXT(MOD($A4154-1,20000)+1,"00000")</f>
        <v/>
      </c>
      <c r="X4154">
        <f>CHOOSE(MOD($A4154-1,5)+1,"Портал","API","Импорт","Ручной ввод","Интеграция")</f>
        <v/>
      </c>
      <c r="Y4154" s="8">
        <f>ROUND(1000+MOD($A4154*37,90000)+IF($AB4154="Да",5000,0),2)</f>
        <v/>
      </c>
      <c r="Z4154">
        <f>1+MOD($A4154,20)</f>
        <v/>
      </c>
      <c r="AA4154" s="8">
        <f>ROUND($Y4154*(0.08+MOD($A4154,17)/100),2)</f>
        <v/>
      </c>
      <c r="AB4154">
        <f>IF(MOD($A4154,10)&lt;7,"Да","Нет")</f>
        <v/>
      </c>
      <c r="AC4154">
        <f>$R4154&amp;" / "&amp;$S4154&amp;" / "&amp;$T4154</f>
        <v/>
      </c>
      <c r="AD4154">
        <f>1</f>
        <v/>
      </c>
      <c r="AE4154">
        <f>IF($A4154&lt;=Settings!$B$4,"до 100",IF($A4154&lt;=Settings!$B$5,"до 10 000",IF($A4154&lt;=Settings!$B$6,"до 100 000","100 000+")))</f>
        <v/>
      </c>
    </row>
    <row r="4155">
      <c r="A4155">
        <f>ROW()-1</f>
        <v/>
      </c>
      <c r="B4155">
        <f>IF($A4155&lt;=Settings!$B$4,"small_control",IF($A4155&lt;=Settings!$B$5,"medium_10k",IF($A4155&lt;=Settings!$B$6,"large_100k","extreme_1m")))</f>
        <v/>
      </c>
      <c r="C4155">
        <f>"ORD-"&amp;TEXT(QUOTIENT($A4155-1,3)+1,"0000000")</f>
        <v/>
      </c>
      <c r="D4155">
        <f>"LINE-"&amp;TEXT($A4155,"0000000")</f>
        <v/>
      </c>
      <c r="E4155" s="7">
        <f>Settings!$B$2+$A4155-1</f>
        <v/>
      </c>
      <c r="F4155" s="7">
        <f>Settings!$B$2+MOD($A4155-1,Settings!$B$7)</f>
        <v/>
      </c>
      <c r="G4155">
        <f>YEAR($F4155)</f>
        <v/>
      </c>
      <c r="H4155">
        <f>"Q"&amp;ROUNDUP(MONTH($F4155)/3,0)</f>
        <v/>
      </c>
      <c r="I4155">
        <f>MONTH($F4155)</f>
        <v/>
      </c>
      <c r="J4155">
        <f>CHOOSE(MONTH($F4155),"Январь","Февраль","Март","Апрель","Май","Июнь","Июль","Август","Сентябрь","Октябрь","Ноябрь","Декабрь")</f>
        <v/>
      </c>
      <c r="K4155">
        <f>DAY($F4155)</f>
        <v/>
      </c>
      <c r="L4155">
        <f>IF(MOD($A4155,10)&lt;7,"ФО_01_Крупный","ФО_"&amp;TEXT(MOD($A4155,8)+1,"00"))</f>
        <v/>
      </c>
      <c r="M4155">
        <f>IF($AB4155="Да","Регион_001_Крупный","Регион_"&amp;TEXT(MOD(QUOTIENT($A4155-1,20),180)+1,"000"))</f>
        <v/>
      </c>
      <c r="N4155">
        <f>IF($AB4155="Да","Город_"&amp;TEXT(MOD($A4155-1,250)+1,"0000"),"Город_"&amp;TEXT(MOD($A4155-1,3000)+1,"0000"))</f>
        <v/>
      </c>
      <c r="O4155">
        <f>IF($AB4155="Да","Холдинг_Крупный","Холдинг_"&amp;TEXT(MOD(QUOTIENT($A4155-1,10000),20)+1,"00"))</f>
        <v/>
      </c>
      <c r="P4155">
        <f>IF($AB4155="Да","Организация_Крупная","Организация_"&amp;TEXT(MOD(QUOTIENT($A4155-1,500),600)+1,"000"))</f>
        <v/>
      </c>
      <c r="Q4155">
        <f>"Отдел_"&amp;TEXT(MOD(QUOTIENT($A4155-1,50),100)+1,"000")</f>
        <v/>
      </c>
      <c r="R4155">
        <f>IF($AB4155="Да","Группа_Крупная","Группа_"&amp;TEXT(MOD(QUOTIENT($A4155-1,5000),30)+1,"00"))</f>
        <v/>
      </c>
      <c r="S4155">
        <f>IF($AB4155="Да","Категория_Крупная","Категория_"&amp;TEXT(MOD(QUOTIENT($A4155-1,500),120)+1,"000"))</f>
        <v/>
      </c>
      <c r="T4155">
        <f>IF($AB4155="Да","Подкатегория_Крупная","Подкатегория_"&amp;TEXT(MOD(QUOTIENT($A4155-1,50),300)+1,"000"))</f>
        <v/>
      </c>
      <c r="U4155">
        <f>"SKU_"&amp;TEXT($A4155,"0000000")</f>
        <v/>
      </c>
      <c r="V4155">
        <f>CHOOSE(MOD($A4155-1,4)+1,"Enterprise","SMB","Госсектор","Розница")</f>
        <v/>
      </c>
      <c r="W4155">
        <f>"Клиент_"&amp;TEXT(MOD($A4155-1,20000)+1,"00000")</f>
        <v/>
      </c>
      <c r="X4155">
        <f>CHOOSE(MOD($A4155-1,5)+1,"Портал","API","Импорт","Ручной ввод","Интеграция")</f>
        <v/>
      </c>
      <c r="Y4155" s="8">
        <f>ROUND(1000+MOD($A4155*37,90000)+IF($AB4155="Да",5000,0),2)</f>
        <v/>
      </c>
      <c r="Z4155">
        <f>1+MOD($A4155,20)</f>
        <v/>
      </c>
      <c r="AA4155" s="8">
        <f>ROUND($Y4155*(0.08+MOD($A4155,17)/100),2)</f>
        <v/>
      </c>
      <c r="AB4155">
        <f>IF(MOD($A4155,10)&lt;7,"Да","Нет")</f>
        <v/>
      </c>
      <c r="AC4155">
        <f>$R4155&amp;" / "&amp;$S4155&amp;" / "&amp;$T4155</f>
        <v/>
      </c>
      <c r="AD4155">
        <f>1</f>
        <v/>
      </c>
      <c r="AE4155">
        <f>IF($A4155&lt;=Settings!$B$4,"до 100",IF($A4155&lt;=Settings!$B$5,"до 10 000",IF($A4155&lt;=Settings!$B$6,"до 100 000","100 000+")))</f>
        <v/>
      </c>
    </row>
    <row r="4156">
      <c r="A4156">
        <f>ROW()-1</f>
        <v/>
      </c>
      <c r="B4156">
        <f>IF($A4156&lt;=Settings!$B$4,"small_control",IF($A4156&lt;=Settings!$B$5,"medium_10k",IF($A4156&lt;=Settings!$B$6,"large_100k","extreme_1m")))</f>
        <v/>
      </c>
      <c r="C4156">
        <f>"ORD-"&amp;TEXT(QUOTIENT($A4156-1,3)+1,"0000000")</f>
        <v/>
      </c>
      <c r="D4156">
        <f>"LINE-"&amp;TEXT($A4156,"0000000")</f>
        <v/>
      </c>
      <c r="E4156" s="7">
        <f>Settings!$B$2+$A4156-1</f>
        <v/>
      </c>
      <c r="F4156" s="7">
        <f>Settings!$B$2+MOD($A4156-1,Settings!$B$7)</f>
        <v/>
      </c>
      <c r="G4156">
        <f>YEAR($F4156)</f>
        <v/>
      </c>
      <c r="H4156">
        <f>"Q"&amp;ROUNDUP(MONTH($F4156)/3,0)</f>
        <v/>
      </c>
      <c r="I4156">
        <f>MONTH($F4156)</f>
        <v/>
      </c>
      <c r="J4156">
        <f>CHOOSE(MONTH($F4156),"Январь","Февраль","Март","Апрель","Май","Июнь","Июль","Август","Сентябрь","Октябрь","Ноябрь","Декабрь")</f>
        <v/>
      </c>
      <c r="K4156">
        <f>DAY($F4156)</f>
        <v/>
      </c>
      <c r="L4156">
        <f>IF(MOD($A4156,10)&lt;7,"ФО_01_Крупный","ФО_"&amp;TEXT(MOD($A4156,8)+1,"00"))</f>
        <v/>
      </c>
      <c r="M4156">
        <f>IF($AB4156="Да","Регион_001_Крупный","Регион_"&amp;TEXT(MOD(QUOTIENT($A4156-1,20),180)+1,"000"))</f>
        <v/>
      </c>
      <c r="N4156">
        <f>IF($AB4156="Да","Город_"&amp;TEXT(MOD($A4156-1,250)+1,"0000"),"Город_"&amp;TEXT(MOD($A4156-1,3000)+1,"0000"))</f>
        <v/>
      </c>
      <c r="O4156">
        <f>IF($AB4156="Да","Холдинг_Крупный","Холдинг_"&amp;TEXT(MOD(QUOTIENT($A4156-1,10000),20)+1,"00"))</f>
        <v/>
      </c>
      <c r="P4156">
        <f>IF($AB4156="Да","Организация_Крупная","Организация_"&amp;TEXT(MOD(QUOTIENT($A4156-1,500),600)+1,"000"))</f>
        <v/>
      </c>
      <c r="Q4156">
        <f>"Отдел_"&amp;TEXT(MOD(QUOTIENT($A4156-1,50),100)+1,"000")</f>
        <v/>
      </c>
      <c r="R4156">
        <f>IF($AB4156="Да","Группа_Крупная","Группа_"&amp;TEXT(MOD(QUOTIENT($A4156-1,5000),30)+1,"00"))</f>
        <v/>
      </c>
      <c r="S4156">
        <f>IF($AB4156="Да","Категория_Крупная","Категория_"&amp;TEXT(MOD(QUOTIENT($A4156-1,500),120)+1,"000"))</f>
        <v/>
      </c>
      <c r="T4156">
        <f>IF($AB4156="Да","Подкатегория_Крупная","Подкатегория_"&amp;TEXT(MOD(QUOTIENT($A4156-1,50),300)+1,"000"))</f>
        <v/>
      </c>
      <c r="U4156">
        <f>"SKU_"&amp;TEXT($A4156,"0000000")</f>
        <v/>
      </c>
      <c r="V4156">
        <f>CHOOSE(MOD($A4156-1,4)+1,"Enterprise","SMB","Госсектор","Розница")</f>
        <v/>
      </c>
      <c r="W4156">
        <f>"Клиент_"&amp;TEXT(MOD($A4156-1,20000)+1,"00000")</f>
        <v/>
      </c>
      <c r="X4156">
        <f>CHOOSE(MOD($A4156-1,5)+1,"Портал","API","Импорт","Ручной ввод","Интеграция")</f>
        <v/>
      </c>
      <c r="Y4156" s="8">
        <f>ROUND(1000+MOD($A4156*37,90000)+IF($AB4156="Да",5000,0),2)</f>
        <v/>
      </c>
      <c r="Z4156">
        <f>1+MOD($A4156,20)</f>
        <v/>
      </c>
      <c r="AA4156" s="8">
        <f>ROUND($Y4156*(0.08+MOD($A4156,17)/100),2)</f>
        <v/>
      </c>
      <c r="AB4156">
        <f>IF(MOD($A4156,10)&lt;7,"Да","Нет")</f>
        <v/>
      </c>
      <c r="AC4156">
        <f>$R4156&amp;" / "&amp;$S4156&amp;" / "&amp;$T4156</f>
        <v/>
      </c>
      <c r="AD4156">
        <f>1</f>
        <v/>
      </c>
      <c r="AE4156">
        <f>IF($A4156&lt;=Settings!$B$4,"до 100",IF($A4156&lt;=Settings!$B$5,"до 10 000",IF($A4156&lt;=Settings!$B$6,"до 100 000","100 000+")))</f>
        <v/>
      </c>
    </row>
    <row r="4157">
      <c r="A4157">
        <f>ROW()-1</f>
        <v/>
      </c>
      <c r="B4157">
        <f>IF($A4157&lt;=Settings!$B$4,"small_control",IF($A4157&lt;=Settings!$B$5,"medium_10k",IF($A4157&lt;=Settings!$B$6,"large_100k","extreme_1m")))</f>
        <v/>
      </c>
      <c r="C4157">
        <f>"ORD-"&amp;TEXT(QUOTIENT($A4157-1,3)+1,"0000000")</f>
        <v/>
      </c>
      <c r="D4157">
        <f>"LINE-"&amp;TEXT($A4157,"0000000")</f>
        <v/>
      </c>
      <c r="E4157" s="7">
        <f>Settings!$B$2+$A4157-1</f>
        <v/>
      </c>
      <c r="F4157" s="7">
        <f>Settings!$B$2+MOD($A4157-1,Settings!$B$7)</f>
        <v/>
      </c>
      <c r="G4157">
        <f>YEAR($F4157)</f>
        <v/>
      </c>
      <c r="H4157">
        <f>"Q"&amp;ROUNDUP(MONTH($F4157)/3,0)</f>
        <v/>
      </c>
      <c r="I4157">
        <f>MONTH($F4157)</f>
        <v/>
      </c>
      <c r="J4157">
        <f>CHOOSE(MONTH($F4157),"Январь","Февраль","Март","Апрель","Май","Июнь","Июль","Август","Сентябрь","Октябрь","Ноябрь","Декабрь")</f>
        <v/>
      </c>
      <c r="K4157">
        <f>DAY($F4157)</f>
        <v/>
      </c>
      <c r="L4157">
        <f>IF(MOD($A4157,10)&lt;7,"ФО_01_Крупный","ФО_"&amp;TEXT(MOD($A4157,8)+1,"00"))</f>
        <v/>
      </c>
      <c r="M4157">
        <f>IF($AB4157="Да","Регион_001_Крупный","Регион_"&amp;TEXT(MOD(QUOTIENT($A4157-1,20),180)+1,"000"))</f>
        <v/>
      </c>
      <c r="N4157">
        <f>IF($AB4157="Да","Город_"&amp;TEXT(MOD($A4157-1,250)+1,"0000"),"Город_"&amp;TEXT(MOD($A4157-1,3000)+1,"0000"))</f>
        <v/>
      </c>
      <c r="O4157">
        <f>IF($AB4157="Да","Холдинг_Крупный","Холдинг_"&amp;TEXT(MOD(QUOTIENT($A4157-1,10000),20)+1,"00"))</f>
        <v/>
      </c>
      <c r="P4157">
        <f>IF($AB4157="Да","Организация_Крупная","Организация_"&amp;TEXT(MOD(QUOTIENT($A4157-1,500),600)+1,"000"))</f>
        <v/>
      </c>
      <c r="Q4157">
        <f>"Отдел_"&amp;TEXT(MOD(QUOTIENT($A4157-1,50),100)+1,"000")</f>
        <v/>
      </c>
      <c r="R4157">
        <f>IF($AB4157="Да","Группа_Крупная","Группа_"&amp;TEXT(MOD(QUOTIENT($A4157-1,5000),30)+1,"00"))</f>
        <v/>
      </c>
      <c r="S4157">
        <f>IF($AB4157="Да","Категория_Крупная","Категория_"&amp;TEXT(MOD(QUOTIENT($A4157-1,500),120)+1,"000"))</f>
        <v/>
      </c>
      <c r="T4157">
        <f>IF($AB4157="Да","Подкатегория_Крупная","Подкатегория_"&amp;TEXT(MOD(QUOTIENT($A4157-1,50),300)+1,"000"))</f>
        <v/>
      </c>
      <c r="U4157">
        <f>"SKU_"&amp;TEXT($A4157,"0000000")</f>
        <v/>
      </c>
      <c r="V4157">
        <f>CHOOSE(MOD($A4157-1,4)+1,"Enterprise","SMB","Госсектор","Розница")</f>
        <v/>
      </c>
      <c r="W4157">
        <f>"Клиент_"&amp;TEXT(MOD($A4157-1,20000)+1,"00000")</f>
        <v/>
      </c>
      <c r="X4157">
        <f>CHOOSE(MOD($A4157-1,5)+1,"Портал","API","Импорт","Ручной ввод","Интеграция")</f>
        <v/>
      </c>
      <c r="Y4157" s="8">
        <f>ROUND(1000+MOD($A4157*37,90000)+IF($AB4157="Да",5000,0),2)</f>
        <v/>
      </c>
      <c r="Z4157">
        <f>1+MOD($A4157,20)</f>
        <v/>
      </c>
      <c r="AA4157" s="8">
        <f>ROUND($Y4157*(0.08+MOD($A4157,17)/100),2)</f>
        <v/>
      </c>
      <c r="AB4157">
        <f>IF(MOD($A4157,10)&lt;7,"Да","Нет")</f>
        <v/>
      </c>
      <c r="AC4157">
        <f>$R4157&amp;" / "&amp;$S4157&amp;" / "&amp;$T4157</f>
        <v/>
      </c>
      <c r="AD4157">
        <f>1</f>
        <v/>
      </c>
      <c r="AE4157">
        <f>IF($A4157&lt;=Settings!$B$4,"до 100",IF($A4157&lt;=Settings!$B$5,"до 10 000",IF($A4157&lt;=Settings!$B$6,"до 100 000","100 000+")))</f>
        <v/>
      </c>
    </row>
    <row r="4158">
      <c r="A4158">
        <f>ROW()-1</f>
        <v/>
      </c>
      <c r="B4158">
        <f>IF($A4158&lt;=Settings!$B$4,"small_control",IF($A4158&lt;=Settings!$B$5,"medium_10k",IF($A4158&lt;=Settings!$B$6,"large_100k","extreme_1m")))</f>
        <v/>
      </c>
      <c r="C4158">
        <f>"ORD-"&amp;TEXT(QUOTIENT($A4158-1,3)+1,"0000000")</f>
        <v/>
      </c>
      <c r="D4158">
        <f>"LINE-"&amp;TEXT($A4158,"0000000")</f>
        <v/>
      </c>
      <c r="E4158" s="7">
        <f>Settings!$B$2+$A4158-1</f>
        <v/>
      </c>
      <c r="F4158" s="7">
        <f>Settings!$B$2+MOD($A4158-1,Settings!$B$7)</f>
        <v/>
      </c>
      <c r="G4158">
        <f>YEAR($F4158)</f>
        <v/>
      </c>
      <c r="H4158">
        <f>"Q"&amp;ROUNDUP(MONTH($F4158)/3,0)</f>
        <v/>
      </c>
      <c r="I4158">
        <f>MONTH($F4158)</f>
        <v/>
      </c>
      <c r="J4158">
        <f>CHOOSE(MONTH($F4158),"Январь","Февраль","Март","Апрель","Май","Июнь","Июль","Август","Сентябрь","Октябрь","Ноябрь","Декабрь")</f>
        <v/>
      </c>
      <c r="K4158">
        <f>DAY($F4158)</f>
        <v/>
      </c>
      <c r="L4158">
        <f>IF(MOD($A4158,10)&lt;7,"ФО_01_Крупный","ФО_"&amp;TEXT(MOD($A4158,8)+1,"00"))</f>
        <v/>
      </c>
      <c r="M4158">
        <f>IF($AB4158="Да","Регион_001_Крупный","Регион_"&amp;TEXT(MOD(QUOTIENT($A4158-1,20),180)+1,"000"))</f>
        <v/>
      </c>
      <c r="N4158">
        <f>IF($AB4158="Да","Город_"&amp;TEXT(MOD($A4158-1,250)+1,"0000"),"Город_"&amp;TEXT(MOD($A4158-1,3000)+1,"0000"))</f>
        <v/>
      </c>
      <c r="O4158">
        <f>IF($AB4158="Да","Холдинг_Крупный","Холдинг_"&amp;TEXT(MOD(QUOTIENT($A4158-1,10000),20)+1,"00"))</f>
        <v/>
      </c>
      <c r="P4158">
        <f>IF($AB4158="Да","Организация_Крупная","Организация_"&amp;TEXT(MOD(QUOTIENT($A4158-1,500),600)+1,"000"))</f>
        <v/>
      </c>
      <c r="Q4158">
        <f>"Отдел_"&amp;TEXT(MOD(QUOTIENT($A4158-1,50),100)+1,"000")</f>
        <v/>
      </c>
      <c r="R4158">
        <f>IF($AB4158="Да","Группа_Крупная","Группа_"&amp;TEXT(MOD(QUOTIENT($A4158-1,5000),30)+1,"00"))</f>
        <v/>
      </c>
      <c r="S4158">
        <f>IF($AB4158="Да","Категория_Крупная","Категория_"&amp;TEXT(MOD(QUOTIENT($A4158-1,500),120)+1,"000"))</f>
        <v/>
      </c>
      <c r="T4158">
        <f>IF($AB4158="Да","Подкатегория_Крупная","Подкатегория_"&amp;TEXT(MOD(QUOTIENT($A4158-1,50),300)+1,"000"))</f>
        <v/>
      </c>
      <c r="U4158">
        <f>"SKU_"&amp;TEXT($A4158,"0000000")</f>
        <v/>
      </c>
      <c r="V4158">
        <f>CHOOSE(MOD($A4158-1,4)+1,"Enterprise","SMB","Госсектор","Розница")</f>
        <v/>
      </c>
      <c r="W4158">
        <f>"Клиент_"&amp;TEXT(MOD($A4158-1,20000)+1,"00000")</f>
        <v/>
      </c>
      <c r="X4158">
        <f>CHOOSE(MOD($A4158-1,5)+1,"Портал","API","Импорт","Ручной ввод","Интеграция")</f>
        <v/>
      </c>
      <c r="Y4158" s="8">
        <f>ROUND(1000+MOD($A4158*37,90000)+IF($AB4158="Да",5000,0),2)</f>
        <v/>
      </c>
      <c r="Z4158">
        <f>1+MOD($A4158,20)</f>
        <v/>
      </c>
      <c r="AA4158" s="8">
        <f>ROUND($Y4158*(0.08+MOD($A4158,17)/100),2)</f>
        <v/>
      </c>
      <c r="AB4158">
        <f>IF(MOD($A4158,10)&lt;7,"Да","Нет")</f>
        <v/>
      </c>
      <c r="AC4158">
        <f>$R4158&amp;" / "&amp;$S4158&amp;" / "&amp;$T4158</f>
        <v/>
      </c>
      <c r="AD4158">
        <f>1</f>
        <v/>
      </c>
      <c r="AE4158">
        <f>IF($A4158&lt;=Settings!$B$4,"до 100",IF($A4158&lt;=Settings!$B$5,"до 10 000",IF($A4158&lt;=Settings!$B$6,"до 100 000","100 000+")))</f>
        <v/>
      </c>
    </row>
    <row r="4159">
      <c r="A4159">
        <f>ROW()-1</f>
        <v/>
      </c>
      <c r="B4159">
        <f>IF($A4159&lt;=Settings!$B$4,"small_control",IF($A4159&lt;=Settings!$B$5,"medium_10k",IF($A4159&lt;=Settings!$B$6,"large_100k","extreme_1m")))</f>
        <v/>
      </c>
      <c r="C4159">
        <f>"ORD-"&amp;TEXT(QUOTIENT($A4159-1,3)+1,"0000000")</f>
        <v/>
      </c>
      <c r="D4159">
        <f>"LINE-"&amp;TEXT($A4159,"0000000")</f>
        <v/>
      </c>
      <c r="E4159" s="7">
        <f>Settings!$B$2+$A4159-1</f>
        <v/>
      </c>
      <c r="F4159" s="7">
        <f>Settings!$B$2+MOD($A4159-1,Settings!$B$7)</f>
        <v/>
      </c>
      <c r="G4159">
        <f>YEAR($F4159)</f>
        <v/>
      </c>
      <c r="H4159">
        <f>"Q"&amp;ROUNDUP(MONTH($F4159)/3,0)</f>
        <v/>
      </c>
      <c r="I4159">
        <f>MONTH($F4159)</f>
        <v/>
      </c>
      <c r="J4159">
        <f>CHOOSE(MONTH($F4159),"Январь","Февраль","Март","Апрель","Май","Июнь","Июль","Август","Сентябрь","Октябрь","Ноябрь","Декабрь")</f>
        <v/>
      </c>
      <c r="K4159">
        <f>DAY($F4159)</f>
        <v/>
      </c>
      <c r="L4159">
        <f>IF(MOD($A4159,10)&lt;7,"ФО_01_Крупный","ФО_"&amp;TEXT(MOD($A4159,8)+1,"00"))</f>
        <v/>
      </c>
      <c r="M4159">
        <f>IF($AB4159="Да","Регион_001_Крупный","Регион_"&amp;TEXT(MOD(QUOTIENT($A4159-1,20),180)+1,"000"))</f>
        <v/>
      </c>
      <c r="N4159">
        <f>IF($AB4159="Да","Город_"&amp;TEXT(MOD($A4159-1,250)+1,"0000"),"Город_"&amp;TEXT(MOD($A4159-1,3000)+1,"0000"))</f>
        <v/>
      </c>
      <c r="O4159">
        <f>IF($AB4159="Да","Холдинг_Крупный","Холдинг_"&amp;TEXT(MOD(QUOTIENT($A4159-1,10000),20)+1,"00"))</f>
        <v/>
      </c>
      <c r="P4159">
        <f>IF($AB4159="Да","Организация_Крупная","Организация_"&amp;TEXT(MOD(QUOTIENT($A4159-1,500),600)+1,"000"))</f>
        <v/>
      </c>
      <c r="Q4159">
        <f>"Отдел_"&amp;TEXT(MOD(QUOTIENT($A4159-1,50),100)+1,"000")</f>
        <v/>
      </c>
      <c r="R4159">
        <f>IF($AB4159="Да","Группа_Крупная","Группа_"&amp;TEXT(MOD(QUOTIENT($A4159-1,5000),30)+1,"00"))</f>
        <v/>
      </c>
      <c r="S4159">
        <f>IF($AB4159="Да","Категория_Крупная","Категория_"&amp;TEXT(MOD(QUOTIENT($A4159-1,500),120)+1,"000"))</f>
        <v/>
      </c>
      <c r="T4159">
        <f>IF($AB4159="Да","Подкатегория_Крупная","Подкатегория_"&amp;TEXT(MOD(QUOTIENT($A4159-1,50),300)+1,"000"))</f>
        <v/>
      </c>
      <c r="U4159">
        <f>"SKU_"&amp;TEXT($A4159,"0000000")</f>
        <v/>
      </c>
      <c r="V4159">
        <f>CHOOSE(MOD($A4159-1,4)+1,"Enterprise","SMB","Госсектор","Розница")</f>
        <v/>
      </c>
      <c r="W4159">
        <f>"Клиент_"&amp;TEXT(MOD($A4159-1,20000)+1,"00000")</f>
        <v/>
      </c>
      <c r="X4159">
        <f>CHOOSE(MOD($A4159-1,5)+1,"Портал","API","Импорт","Ручной ввод","Интеграция")</f>
        <v/>
      </c>
      <c r="Y4159" s="8">
        <f>ROUND(1000+MOD($A4159*37,90000)+IF($AB4159="Да",5000,0),2)</f>
        <v/>
      </c>
      <c r="Z4159">
        <f>1+MOD($A4159,20)</f>
        <v/>
      </c>
      <c r="AA4159" s="8">
        <f>ROUND($Y4159*(0.08+MOD($A4159,17)/100),2)</f>
        <v/>
      </c>
      <c r="AB4159">
        <f>IF(MOD($A4159,10)&lt;7,"Да","Нет")</f>
        <v/>
      </c>
      <c r="AC4159">
        <f>$R4159&amp;" / "&amp;$S4159&amp;" / "&amp;$T4159</f>
        <v/>
      </c>
      <c r="AD4159">
        <f>1</f>
        <v/>
      </c>
      <c r="AE4159">
        <f>IF($A4159&lt;=Settings!$B$4,"до 100",IF($A4159&lt;=Settings!$B$5,"до 10 000",IF($A4159&lt;=Settings!$B$6,"до 100 000","100 000+")))</f>
        <v/>
      </c>
    </row>
    <row r="4160">
      <c r="A4160">
        <f>ROW()-1</f>
        <v/>
      </c>
      <c r="B4160">
        <f>IF($A4160&lt;=Settings!$B$4,"small_control",IF($A4160&lt;=Settings!$B$5,"medium_10k",IF($A4160&lt;=Settings!$B$6,"large_100k","extreme_1m")))</f>
        <v/>
      </c>
      <c r="C4160">
        <f>"ORD-"&amp;TEXT(QUOTIENT($A4160-1,3)+1,"0000000")</f>
        <v/>
      </c>
      <c r="D4160">
        <f>"LINE-"&amp;TEXT($A4160,"0000000")</f>
        <v/>
      </c>
      <c r="E4160" s="7">
        <f>Settings!$B$2+$A4160-1</f>
        <v/>
      </c>
      <c r="F4160" s="7">
        <f>Settings!$B$2+MOD($A4160-1,Settings!$B$7)</f>
        <v/>
      </c>
      <c r="G4160">
        <f>YEAR($F4160)</f>
        <v/>
      </c>
      <c r="H4160">
        <f>"Q"&amp;ROUNDUP(MONTH($F4160)/3,0)</f>
        <v/>
      </c>
      <c r="I4160">
        <f>MONTH($F4160)</f>
        <v/>
      </c>
      <c r="J4160">
        <f>CHOOSE(MONTH($F4160),"Январь","Февраль","Март","Апрель","Май","Июнь","Июль","Август","Сентябрь","Октябрь","Ноябрь","Декабрь")</f>
        <v/>
      </c>
      <c r="K4160">
        <f>DAY($F4160)</f>
        <v/>
      </c>
      <c r="L4160">
        <f>IF(MOD($A4160,10)&lt;7,"ФО_01_Крупный","ФО_"&amp;TEXT(MOD($A4160,8)+1,"00"))</f>
        <v/>
      </c>
      <c r="M4160">
        <f>IF($AB4160="Да","Регион_001_Крупный","Регион_"&amp;TEXT(MOD(QUOTIENT($A4160-1,20),180)+1,"000"))</f>
        <v/>
      </c>
      <c r="N4160">
        <f>IF($AB4160="Да","Город_"&amp;TEXT(MOD($A4160-1,250)+1,"0000"),"Город_"&amp;TEXT(MOD($A4160-1,3000)+1,"0000"))</f>
        <v/>
      </c>
      <c r="O4160">
        <f>IF($AB4160="Да","Холдинг_Крупный","Холдинг_"&amp;TEXT(MOD(QUOTIENT($A4160-1,10000),20)+1,"00"))</f>
        <v/>
      </c>
      <c r="P4160">
        <f>IF($AB4160="Да","Организация_Крупная","Организация_"&amp;TEXT(MOD(QUOTIENT($A4160-1,500),600)+1,"000"))</f>
        <v/>
      </c>
      <c r="Q4160">
        <f>"Отдел_"&amp;TEXT(MOD(QUOTIENT($A4160-1,50),100)+1,"000")</f>
        <v/>
      </c>
      <c r="R4160">
        <f>IF($AB4160="Да","Группа_Крупная","Группа_"&amp;TEXT(MOD(QUOTIENT($A4160-1,5000),30)+1,"00"))</f>
        <v/>
      </c>
      <c r="S4160">
        <f>IF($AB4160="Да","Категория_Крупная","Категория_"&amp;TEXT(MOD(QUOTIENT($A4160-1,500),120)+1,"000"))</f>
        <v/>
      </c>
      <c r="T4160">
        <f>IF($AB4160="Да","Подкатегория_Крупная","Подкатегория_"&amp;TEXT(MOD(QUOTIENT($A4160-1,50),300)+1,"000"))</f>
        <v/>
      </c>
      <c r="U4160">
        <f>"SKU_"&amp;TEXT($A4160,"0000000")</f>
        <v/>
      </c>
      <c r="V4160">
        <f>CHOOSE(MOD($A4160-1,4)+1,"Enterprise","SMB","Госсектор","Розница")</f>
        <v/>
      </c>
      <c r="W4160">
        <f>"Клиент_"&amp;TEXT(MOD($A4160-1,20000)+1,"00000")</f>
        <v/>
      </c>
      <c r="X4160">
        <f>CHOOSE(MOD($A4160-1,5)+1,"Портал","API","Импорт","Ручной ввод","Интеграция")</f>
        <v/>
      </c>
      <c r="Y4160" s="8">
        <f>ROUND(1000+MOD($A4160*37,90000)+IF($AB4160="Да",5000,0),2)</f>
        <v/>
      </c>
      <c r="Z4160">
        <f>1+MOD($A4160,20)</f>
        <v/>
      </c>
      <c r="AA4160" s="8">
        <f>ROUND($Y4160*(0.08+MOD($A4160,17)/100),2)</f>
        <v/>
      </c>
      <c r="AB4160">
        <f>IF(MOD($A4160,10)&lt;7,"Да","Нет")</f>
        <v/>
      </c>
      <c r="AC4160">
        <f>$R4160&amp;" / "&amp;$S4160&amp;" / "&amp;$T4160</f>
        <v/>
      </c>
      <c r="AD4160">
        <f>1</f>
        <v/>
      </c>
      <c r="AE4160">
        <f>IF($A4160&lt;=Settings!$B$4,"до 100",IF($A4160&lt;=Settings!$B$5,"до 10 000",IF($A4160&lt;=Settings!$B$6,"до 100 000","100 000+")))</f>
        <v/>
      </c>
    </row>
    <row r="4161">
      <c r="A4161">
        <f>ROW()-1</f>
        <v/>
      </c>
      <c r="B4161">
        <f>IF($A4161&lt;=Settings!$B$4,"small_control",IF($A4161&lt;=Settings!$B$5,"medium_10k",IF($A4161&lt;=Settings!$B$6,"large_100k","extreme_1m")))</f>
        <v/>
      </c>
      <c r="C4161">
        <f>"ORD-"&amp;TEXT(QUOTIENT($A4161-1,3)+1,"0000000")</f>
        <v/>
      </c>
      <c r="D4161">
        <f>"LINE-"&amp;TEXT($A4161,"0000000")</f>
        <v/>
      </c>
      <c r="E4161" s="7">
        <f>Settings!$B$2+$A4161-1</f>
        <v/>
      </c>
      <c r="F4161" s="7">
        <f>Settings!$B$2+MOD($A4161-1,Settings!$B$7)</f>
        <v/>
      </c>
      <c r="G4161">
        <f>YEAR($F4161)</f>
        <v/>
      </c>
      <c r="H4161">
        <f>"Q"&amp;ROUNDUP(MONTH($F4161)/3,0)</f>
        <v/>
      </c>
      <c r="I4161">
        <f>MONTH($F4161)</f>
        <v/>
      </c>
      <c r="J4161">
        <f>CHOOSE(MONTH($F4161),"Январь","Февраль","Март","Апрель","Май","Июнь","Июль","Август","Сентябрь","Октябрь","Ноябрь","Декабрь")</f>
        <v/>
      </c>
      <c r="K4161">
        <f>DAY($F4161)</f>
        <v/>
      </c>
      <c r="L4161">
        <f>IF(MOD($A4161,10)&lt;7,"ФО_01_Крупный","ФО_"&amp;TEXT(MOD($A4161,8)+1,"00"))</f>
        <v/>
      </c>
      <c r="M4161">
        <f>IF($AB4161="Да","Регион_001_Крупный","Регион_"&amp;TEXT(MOD(QUOTIENT($A4161-1,20),180)+1,"000"))</f>
        <v/>
      </c>
      <c r="N4161">
        <f>IF($AB4161="Да","Город_"&amp;TEXT(MOD($A4161-1,250)+1,"0000"),"Город_"&amp;TEXT(MOD($A4161-1,3000)+1,"0000"))</f>
        <v/>
      </c>
      <c r="O4161">
        <f>IF($AB4161="Да","Холдинг_Крупный","Холдинг_"&amp;TEXT(MOD(QUOTIENT($A4161-1,10000),20)+1,"00"))</f>
        <v/>
      </c>
      <c r="P4161">
        <f>IF($AB4161="Да","Организация_Крупная","Организация_"&amp;TEXT(MOD(QUOTIENT($A4161-1,500),600)+1,"000"))</f>
        <v/>
      </c>
      <c r="Q4161">
        <f>"Отдел_"&amp;TEXT(MOD(QUOTIENT($A4161-1,50),100)+1,"000")</f>
        <v/>
      </c>
      <c r="R4161">
        <f>IF($AB4161="Да","Группа_Крупная","Группа_"&amp;TEXT(MOD(QUOTIENT($A4161-1,5000),30)+1,"00"))</f>
        <v/>
      </c>
      <c r="S4161">
        <f>IF($AB4161="Да","Категория_Крупная","Категория_"&amp;TEXT(MOD(QUOTIENT($A4161-1,500),120)+1,"000"))</f>
        <v/>
      </c>
      <c r="T4161">
        <f>IF($AB4161="Да","Подкатегория_Крупная","Подкатегория_"&amp;TEXT(MOD(QUOTIENT($A4161-1,50),300)+1,"000"))</f>
        <v/>
      </c>
      <c r="U4161">
        <f>"SKU_"&amp;TEXT($A4161,"0000000")</f>
        <v/>
      </c>
      <c r="V4161">
        <f>CHOOSE(MOD($A4161-1,4)+1,"Enterprise","SMB","Госсектор","Розница")</f>
        <v/>
      </c>
      <c r="W4161">
        <f>"Клиент_"&amp;TEXT(MOD($A4161-1,20000)+1,"00000")</f>
        <v/>
      </c>
      <c r="X4161">
        <f>CHOOSE(MOD($A4161-1,5)+1,"Портал","API","Импорт","Ручной ввод","Интеграция")</f>
        <v/>
      </c>
      <c r="Y4161" s="8">
        <f>ROUND(1000+MOD($A4161*37,90000)+IF($AB4161="Да",5000,0),2)</f>
        <v/>
      </c>
      <c r="Z4161">
        <f>1+MOD($A4161,20)</f>
        <v/>
      </c>
      <c r="AA4161" s="8">
        <f>ROUND($Y4161*(0.08+MOD($A4161,17)/100),2)</f>
        <v/>
      </c>
      <c r="AB4161">
        <f>IF(MOD($A4161,10)&lt;7,"Да","Нет")</f>
        <v/>
      </c>
      <c r="AC4161">
        <f>$R4161&amp;" / "&amp;$S4161&amp;" / "&amp;$T4161</f>
        <v/>
      </c>
      <c r="AD4161">
        <f>1</f>
        <v/>
      </c>
      <c r="AE4161">
        <f>IF($A4161&lt;=Settings!$B$4,"до 100",IF($A4161&lt;=Settings!$B$5,"до 10 000",IF($A4161&lt;=Settings!$B$6,"до 100 000","100 000+")))</f>
        <v/>
      </c>
    </row>
    <row r="4162">
      <c r="A4162">
        <f>ROW()-1</f>
        <v/>
      </c>
      <c r="B4162">
        <f>IF($A4162&lt;=Settings!$B$4,"small_control",IF($A4162&lt;=Settings!$B$5,"medium_10k",IF($A4162&lt;=Settings!$B$6,"large_100k","extreme_1m")))</f>
        <v/>
      </c>
      <c r="C4162">
        <f>"ORD-"&amp;TEXT(QUOTIENT($A4162-1,3)+1,"0000000")</f>
        <v/>
      </c>
      <c r="D4162">
        <f>"LINE-"&amp;TEXT($A4162,"0000000")</f>
        <v/>
      </c>
      <c r="E4162" s="7">
        <f>Settings!$B$2+$A4162-1</f>
        <v/>
      </c>
      <c r="F4162" s="7">
        <f>Settings!$B$2+MOD($A4162-1,Settings!$B$7)</f>
        <v/>
      </c>
      <c r="G4162">
        <f>YEAR($F4162)</f>
        <v/>
      </c>
      <c r="H4162">
        <f>"Q"&amp;ROUNDUP(MONTH($F4162)/3,0)</f>
        <v/>
      </c>
      <c r="I4162">
        <f>MONTH($F4162)</f>
        <v/>
      </c>
      <c r="J4162">
        <f>CHOOSE(MONTH($F4162),"Январь","Февраль","Март","Апрель","Май","Июнь","Июль","Август","Сентябрь","Октябрь","Ноябрь","Декабрь")</f>
        <v/>
      </c>
      <c r="K4162">
        <f>DAY($F4162)</f>
        <v/>
      </c>
      <c r="L4162">
        <f>IF(MOD($A4162,10)&lt;7,"ФО_01_Крупный","ФО_"&amp;TEXT(MOD($A4162,8)+1,"00"))</f>
        <v/>
      </c>
      <c r="M4162">
        <f>IF($AB4162="Да","Регион_001_Крупный","Регион_"&amp;TEXT(MOD(QUOTIENT($A4162-1,20),180)+1,"000"))</f>
        <v/>
      </c>
      <c r="N4162">
        <f>IF($AB4162="Да","Город_"&amp;TEXT(MOD($A4162-1,250)+1,"0000"),"Город_"&amp;TEXT(MOD($A4162-1,3000)+1,"0000"))</f>
        <v/>
      </c>
      <c r="O4162">
        <f>IF($AB4162="Да","Холдинг_Крупный","Холдинг_"&amp;TEXT(MOD(QUOTIENT($A4162-1,10000),20)+1,"00"))</f>
        <v/>
      </c>
      <c r="P4162">
        <f>IF($AB4162="Да","Организация_Крупная","Организация_"&amp;TEXT(MOD(QUOTIENT($A4162-1,500),600)+1,"000"))</f>
        <v/>
      </c>
      <c r="Q4162">
        <f>"Отдел_"&amp;TEXT(MOD(QUOTIENT($A4162-1,50),100)+1,"000")</f>
        <v/>
      </c>
      <c r="R4162">
        <f>IF($AB4162="Да","Группа_Крупная","Группа_"&amp;TEXT(MOD(QUOTIENT($A4162-1,5000),30)+1,"00"))</f>
        <v/>
      </c>
      <c r="S4162">
        <f>IF($AB4162="Да","Категория_Крупная","Категория_"&amp;TEXT(MOD(QUOTIENT($A4162-1,500),120)+1,"000"))</f>
        <v/>
      </c>
      <c r="T4162">
        <f>IF($AB4162="Да","Подкатегория_Крупная","Подкатегория_"&amp;TEXT(MOD(QUOTIENT($A4162-1,50),300)+1,"000"))</f>
        <v/>
      </c>
      <c r="U4162">
        <f>"SKU_"&amp;TEXT($A4162,"0000000")</f>
        <v/>
      </c>
      <c r="V4162">
        <f>CHOOSE(MOD($A4162-1,4)+1,"Enterprise","SMB","Госсектор","Розница")</f>
        <v/>
      </c>
      <c r="W4162">
        <f>"Клиент_"&amp;TEXT(MOD($A4162-1,20000)+1,"00000")</f>
        <v/>
      </c>
      <c r="X4162">
        <f>CHOOSE(MOD($A4162-1,5)+1,"Портал","API","Импорт","Ручной ввод","Интеграция")</f>
        <v/>
      </c>
      <c r="Y4162" s="8">
        <f>ROUND(1000+MOD($A4162*37,90000)+IF($AB4162="Да",5000,0),2)</f>
        <v/>
      </c>
      <c r="Z4162">
        <f>1+MOD($A4162,20)</f>
        <v/>
      </c>
      <c r="AA4162" s="8">
        <f>ROUND($Y4162*(0.08+MOD($A4162,17)/100),2)</f>
        <v/>
      </c>
      <c r="AB4162">
        <f>IF(MOD($A4162,10)&lt;7,"Да","Нет")</f>
        <v/>
      </c>
      <c r="AC4162">
        <f>$R4162&amp;" / "&amp;$S4162&amp;" / "&amp;$T4162</f>
        <v/>
      </c>
      <c r="AD4162">
        <f>1</f>
        <v/>
      </c>
      <c r="AE4162">
        <f>IF($A4162&lt;=Settings!$B$4,"до 100",IF($A4162&lt;=Settings!$B$5,"до 10 000",IF($A4162&lt;=Settings!$B$6,"до 100 000","100 000+")))</f>
        <v/>
      </c>
    </row>
    <row r="4163">
      <c r="A4163">
        <f>ROW()-1</f>
        <v/>
      </c>
      <c r="B4163">
        <f>IF($A4163&lt;=Settings!$B$4,"small_control",IF($A4163&lt;=Settings!$B$5,"medium_10k",IF($A4163&lt;=Settings!$B$6,"large_100k","extreme_1m")))</f>
        <v/>
      </c>
      <c r="C4163">
        <f>"ORD-"&amp;TEXT(QUOTIENT($A4163-1,3)+1,"0000000")</f>
        <v/>
      </c>
      <c r="D4163">
        <f>"LINE-"&amp;TEXT($A4163,"0000000")</f>
        <v/>
      </c>
      <c r="E4163" s="7">
        <f>Settings!$B$2+$A4163-1</f>
        <v/>
      </c>
      <c r="F4163" s="7">
        <f>Settings!$B$2+MOD($A4163-1,Settings!$B$7)</f>
        <v/>
      </c>
      <c r="G4163">
        <f>YEAR($F4163)</f>
        <v/>
      </c>
      <c r="H4163">
        <f>"Q"&amp;ROUNDUP(MONTH($F4163)/3,0)</f>
        <v/>
      </c>
      <c r="I4163">
        <f>MONTH($F4163)</f>
        <v/>
      </c>
      <c r="J4163">
        <f>CHOOSE(MONTH($F4163),"Январь","Февраль","Март","Апрель","Май","Июнь","Июль","Август","Сентябрь","Октябрь","Ноябрь","Декабрь")</f>
        <v/>
      </c>
      <c r="K4163">
        <f>DAY($F4163)</f>
        <v/>
      </c>
      <c r="L4163">
        <f>IF(MOD($A4163,10)&lt;7,"ФО_01_Крупный","ФО_"&amp;TEXT(MOD($A4163,8)+1,"00"))</f>
        <v/>
      </c>
      <c r="M4163">
        <f>IF($AB4163="Да","Регион_001_Крупный","Регион_"&amp;TEXT(MOD(QUOTIENT($A4163-1,20),180)+1,"000"))</f>
        <v/>
      </c>
      <c r="N4163">
        <f>IF($AB4163="Да","Город_"&amp;TEXT(MOD($A4163-1,250)+1,"0000"),"Город_"&amp;TEXT(MOD($A4163-1,3000)+1,"0000"))</f>
        <v/>
      </c>
      <c r="O4163">
        <f>IF($AB4163="Да","Холдинг_Крупный","Холдинг_"&amp;TEXT(MOD(QUOTIENT($A4163-1,10000),20)+1,"00"))</f>
        <v/>
      </c>
      <c r="P4163">
        <f>IF($AB4163="Да","Организация_Крупная","Организация_"&amp;TEXT(MOD(QUOTIENT($A4163-1,500),600)+1,"000"))</f>
        <v/>
      </c>
      <c r="Q4163">
        <f>"Отдел_"&amp;TEXT(MOD(QUOTIENT($A4163-1,50),100)+1,"000")</f>
        <v/>
      </c>
      <c r="R4163">
        <f>IF($AB4163="Да","Группа_Крупная","Группа_"&amp;TEXT(MOD(QUOTIENT($A4163-1,5000),30)+1,"00"))</f>
        <v/>
      </c>
      <c r="S4163">
        <f>IF($AB4163="Да","Категория_Крупная","Категория_"&amp;TEXT(MOD(QUOTIENT($A4163-1,500),120)+1,"000"))</f>
        <v/>
      </c>
      <c r="T4163">
        <f>IF($AB4163="Да","Подкатегория_Крупная","Подкатегория_"&amp;TEXT(MOD(QUOTIENT($A4163-1,50),300)+1,"000"))</f>
        <v/>
      </c>
      <c r="U4163">
        <f>"SKU_"&amp;TEXT($A4163,"0000000")</f>
        <v/>
      </c>
      <c r="V4163">
        <f>CHOOSE(MOD($A4163-1,4)+1,"Enterprise","SMB","Госсектор","Розница")</f>
        <v/>
      </c>
      <c r="W4163">
        <f>"Клиент_"&amp;TEXT(MOD($A4163-1,20000)+1,"00000")</f>
        <v/>
      </c>
      <c r="X4163">
        <f>CHOOSE(MOD($A4163-1,5)+1,"Портал","API","Импорт","Ручной ввод","Интеграция")</f>
        <v/>
      </c>
      <c r="Y4163" s="8">
        <f>ROUND(1000+MOD($A4163*37,90000)+IF($AB4163="Да",5000,0),2)</f>
        <v/>
      </c>
      <c r="Z4163">
        <f>1+MOD($A4163,20)</f>
        <v/>
      </c>
      <c r="AA4163" s="8">
        <f>ROUND($Y4163*(0.08+MOD($A4163,17)/100),2)</f>
        <v/>
      </c>
      <c r="AB4163">
        <f>IF(MOD($A4163,10)&lt;7,"Да","Нет")</f>
        <v/>
      </c>
      <c r="AC4163">
        <f>$R4163&amp;" / "&amp;$S4163&amp;" / "&amp;$T4163</f>
        <v/>
      </c>
      <c r="AD4163">
        <f>1</f>
        <v/>
      </c>
      <c r="AE4163">
        <f>IF($A4163&lt;=Settings!$B$4,"до 100",IF($A4163&lt;=Settings!$B$5,"до 10 000",IF($A4163&lt;=Settings!$B$6,"до 100 000","100 000+")))</f>
        <v/>
      </c>
    </row>
    <row r="4164">
      <c r="A4164">
        <f>ROW()-1</f>
        <v/>
      </c>
      <c r="B4164">
        <f>IF($A4164&lt;=Settings!$B$4,"small_control",IF($A4164&lt;=Settings!$B$5,"medium_10k",IF($A4164&lt;=Settings!$B$6,"large_100k","extreme_1m")))</f>
        <v/>
      </c>
      <c r="C4164">
        <f>"ORD-"&amp;TEXT(QUOTIENT($A4164-1,3)+1,"0000000")</f>
        <v/>
      </c>
      <c r="D4164">
        <f>"LINE-"&amp;TEXT($A4164,"0000000")</f>
        <v/>
      </c>
      <c r="E4164" s="7">
        <f>Settings!$B$2+$A4164-1</f>
        <v/>
      </c>
      <c r="F4164" s="7">
        <f>Settings!$B$2+MOD($A4164-1,Settings!$B$7)</f>
        <v/>
      </c>
      <c r="G4164">
        <f>YEAR($F4164)</f>
        <v/>
      </c>
      <c r="H4164">
        <f>"Q"&amp;ROUNDUP(MONTH($F4164)/3,0)</f>
        <v/>
      </c>
      <c r="I4164">
        <f>MONTH($F4164)</f>
        <v/>
      </c>
      <c r="J4164">
        <f>CHOOSE(MONTH($F4164),"Январь","Февраль","Март","Апрель","Май","Июнь","Июль","Август","Сентябрь","Октябрь","Ноябрь","Декабрь")</f>
        <v/>
      </c>
      <c r="K4164">
        <f>DAY($F4164)</f>
        <v/>
      </c>
      <c r="L4164">
        <f>IF(MOD($A4164,10)&lt;7,"ФО_01_Крупный","ФО_"&amp;TEXT(MOD($A4164,8)+1,"00"))</f>
        <v/>
      </c>
      <c r="M4164">
        <f>IF($AB4164="Да","Регион_001_Крупный","Регион_"&amp;TEXT(MOD(QUOTIENT($A4164-1,20),180)+1,"000"))</f>
        <v/>
      </c>
      <c r="N4164">
        <f>IF($AB4164="Да","Город_"&amp;TEXT(MOD($A4164-1,250)+1,"0000"),"Город_"&amp;TEXT(MOD($A4164-1,3000)+1,"0000"))</f>
        <v/>
      </c>
      <c r="O4164">
        <f>IF($AB4164="Да","Холдинг_Крупный","Холдинг_"&amp;TEXT(MOD(QUOTIENT($A4164-1,10000),20)+1,"00"))</f>
        <v/>
      </c>
      <c r="P4164">
        <f>IF($AB4164="Да","Организация_Крупная","Организация_"&amp;TEXT(MOD(QUOTIENT($A4164-1,500),600)+1,"000"))</f>
        <v/>
      </c>
      <c r="Q4164">
        <f>"Отдел_"&amp;TEXT(MOD(QUOTIENT($A4164-1,50),100)+1,"000")</f>
        <v/>
      </c>
      <c r="R4164">
        <f>IF($AB4164="Да","Группа_Крупная","Группа_"&amp;TEXT(MOD(QUOTIENT($A4164-1,5000),30)+1,"00"))</f>
        <v/>
      </c>
      <c r="S4164">
        <f>IF($AB4164="Да","Категория_Крупная","Категория_"&amp;TEXT(MOD(QUOTIENT($A4164-1,500),120)+1,"000"))</f>
        <v/>
      </c>
      <c r="T4164">
        <f>IF($AB4164="Да","Подкатегория_Крупная","Подкатегория_"&amp;TEXT(MOD(QUOTIENT($A4164-1,50),300)+1,"000"))</f>
        <v/>
      </c>
      <c r="U4164">
        <f>"SKU_"&amp;TEXT($A4164,"0000000")</f>
        <v/>
      </c>
      <c r="V4164">
        <f>CHOOSE(MOD($A4164-1,4)+1,"Enterprise","SMB","Госсектор","Розница")</f>
        <v/>
      </c>
      <c r="W4164">
        <f>"Клиент_"&amp;TEXT(MOD($A4164-1,20000)+1,"00000")</f>
        <v/>
      </c>
      <c r="X4164">
        <f>CHOOSE(MOD($A4164-1,5)+1,"Портал","API","Импорт","Ручной ввод","Интеграция")</f>
        <v/>
      </c>
      <c r="Y4164" s="8">
        <f>ROUND(1000+MOD($A4164*37,90000)+IF($AB4164="Да",5000,0),2)</f>
        <v/>
      </c>
      <c r="Z4164">
        <f>1+MOD($A4164,20)</f>
        <v/>
      </c>
      <c r="AA4164" s="8">
        <f>ROUND($Y4164*(0.08+MOD($A4164,17)/100),2)</f>
        <v/>
      </c>
      <c r="AB4164">
        <f>IF(MOD($A4164,10)&lt;7,"Да","Нет")</f>
        <v/>
      </c>
      <c r="AC4164">
        <f>$R4164&amp;" / "&amp;$S4164&amp;" / "&amp;$T4164</f>
        <v/>
      </c>
      <c r="AD4164">
        <f>1</f>
        <v/>
      </c>
      <c r="AE4164">
        <f>IF($A4164&lt;=Settings!$B$4,"до 100",IF($A4164&lt;=Settings!$B$5,"до 10 000",IF($A4164&lt;=Settings!$B$6,"до 100 000","100 000+")))</f>
        <v/>
      </c>
    </row>
    <row r="4165">
      <c r="A4165">
        <f>ROW()-1</f>
        <v/>
      </c>
      <c r="B4165">
        <f>IF($A4165&lt;=Settings!$B$4,"small_control",IF($A4165&lt;=Settings!$B$5,"medium_10k",IF($A4165&lt;=Settings!$B$6,"large_100k","extreme_1m")))</f>
        <v/>
      </c>
      <c r="C4165">
        <f>"ORD-"&amp;TEXT(QUOTIENT($A4165-1,3)+1,"0000000")</f>
        <v/>
      </c>
      <c r="D4165">
        <f>"LINE-"&amp;TEXT($A4165,"0000000")</f>
        <v/>
      </c>
      <c r="E4165" s="7">
        <f>Settings!$B$2+$A4165-1</f>
        <v/>
      </c>
      <c r="F4165" s="7">
        <f>Settings!$B$2+MOD($A4165-1,Settings!$B$7)</f>
        <v/>
      </c>
      <c r="G4165">
        <f>YEAR($F4165)</f>
        <v/>
      </c>
      <c r="H4165">
        <f>"Q"&amp;ROUNDUP(MONTH($F4165)/3,0)</f>
        <v/>
      </c>
      <c r="I4165">
        <f>MONTH($F4165)</f>
        <v/>
      </c>
      <c r="J4165">
        <f>CHOOSE(MONTH($F4165),"Январь","Февраль","Март","Апрель","Май","Июнь","Июль","Август","Сентябрь","Октябрь","Ноябрь","Декабрь")</f>
        <v/>
      </c>
      <c r="K4165">
        <f>DAY($F4165)</f>
        <v/>
      </c>
      <c r="L4165">
        <f>IF(MOD($A4165,10)&lt;7,"ФО_01_Крупный","ФО_"&amp;TEXT(MOD($A4165,8)+1,"00"))</f>
        <v/>
      </c>
      <c r="M4165">
        <f>IF($AB4165="Да","Регион_001_Крупный","Регион_"&amp;TEXT(MOD(QUOTIENT($A4165-1,20),180)+1,"000"))</f>
        <v/>
      </c>
      <c r="N4165">
        <f>IF($AB4165="Да","Город_"&amp;TEXT(MOD($A4165-1,250)+1,"0000"),"Город_"&amp;TEXT(MOD($A4165-1,3000)+1,"0000"))</f>
        <v/>
      </c>
      <c r="O4165">
        <f>IF($AB4165="Да","Холдинг_Крупный","Холдинг_"&amp;TEXT(MOD(QUOTIENT($A4165-1,10000),20)+1,"00"))</f>
        <v/>
      </c>
      <c r="P4165">
        <f>IF($AB4165="Да","Организация_Крупная","Организация_"&amp;TEXT(MOD(QUOTIENT($A4165-1,500),600)+1,"000"))</f>
        <v/>
      </c>
      <c r="Q4165">
        <f>"Отдел_"&amp;TEXT(MOD(QUOTIENT($A4165-1,50),100)+1,"000")</f>
        <v/>
      </c>
      <c r="R4165">
        <f>IF($AB4165="Да","Группа_Крупная","Группа_"&amp;TEXT(MOD(QUOTIENT($A4165-1,5000),30)+1,"00"))</f>
        <v/>
      </c>
      <c r="S4165">
        <f>IF($AB4165="Да","Категория_Крупная","Категория_"&amp;TEXT(MOD(QUOTIENT($A4165-1,500),120)+1,"000"))</f>
        <v/>
      </c>
      <c r="T4165">
        <f>IF($AB4165="Да","Подкатегория_Крупная","Подкатегория_"&amp;TEXT(MOD(QUOTIENT($A4165-1,50),300)+1,"000"))</f>
        <v/>
      </c>
      <c r="U4165">
        <f>"SKU_"&amp;TEXT($A4165,"0000000")</f>
        <v/>
      </c>
      <c r="V4165">
        <f>CHOOSE(MOD($A4165-1,4)+1,"Enterprise","SMB","Госсектор","Розница")</f>
        <v/>
      </c>
      <c r="W4165">
        <f>"Клиент_"&amp;TEXT(MOD($A4165-1,20000)+1,"00000")</f>
        <v/>
      </c>
      <c r="X4165">
        <f>CHOOSE(MOD($A4165-1,5)+1,"Портал","API","Импорт","Ручной ввод","Интеграция")</f>
        <v/>
      </c>
      <c r="Y4165" s="8">
        <f>ROUND(1000+MOD($A4165*37,90000)+IF($AB4165="Да",5000,0),2)</f>
        <v/>
      </c>
      <c r="Z4165">
        <f>1+MOD($A4165,20)</f>
        <v/>
      </c>
      <c r="AA4165" s="8">
        <f>ROUND($Y4165*(0.08+MOD($A4165,17)/100),2)</f>
        <v/>
      </c>
      <c r="AB4165">
        <f>IF(MOD($A4165,10)&lt;7,"Да","Нет")</f>
        <v/>
      </c>
      <c r="AC4165">
        <f>$R4165&amp;" / "&amp;$S4165&amp;" / "&amp;$T4165</f>
        <v/>
      </c>
      <c r="AD4165">
        <f>1</f>
        <v/>
      </c>
      <c r="AE4165">
        <f>IF($A4165&lt;=Settings!$B$4,"до 100",IF($A4165&lt;=Settings!$B$5,"до 10 000",IF($A4165&lt;=Settings!$B$6,"до 100 000","100 000+")))</f>
        <v/>
      </c>
    </row>
    <row r="4166">
      <c r="A4166">
        <f>ROW()-1</f>
        <v/>
      </c>
      <c r="B4166">
        <f>IF($A4166&lt;=Settings!$B$4,"small_control",IF($A4166&lt;=Settings!$B$5,"medium_10k",IF($A4166&lt;=Settings!$B$6,"large_100k","extreme_1m")))</f>
        <v/>
      </c>
      <c r="C4166">
        <f>"ORD-"&amp;TEXT(QUOTIENT($A4166-1,3)+1,"0000000")</f>
        <v/>
      </c>
      <c r="D4166">
        <f>"LINE-"&amp;TEXT($A4166,"0000000")</f>
        <v/>
      </c>
      <c r="E4166" s="7">
        <f>Settings!$B$2+$A4166-1</f>
        <v/>
      </c>
      <c r="F4166" s="7">
        <f>Settings!$B$2+MOD($A4166-1,Settings!$B$7)</f>
        <v/>
      </c>
      <c r="G4166">
        <f>YEAR($F4166)</f>
        <v/>
      </c>
      <c r="H4166">
        <f>"Q"&amp;ROUNDUP(MONTH($F4166)/3,0)</f>
        <v/>
      </c>
      <c r="I4166">
        <f>MONTH($F4166)</f>
        <v/>
      </c>
      <c r="J4166">
        <f>CHOOSE(MONTH($F4166),"Январь","Февраль","Март","Апрель","Май","Июнь","Июль","Август","Сентябрь","Октябрь","Ноябрь","Декабрь")</f>
        <v/>
      </c>
      <c r="K4166">
        <f>DAY($F4166)</f>
        <v/>
      </c>
      <c r="L4166">
        <f>IF(MOD($A4166,10)&lt;7,"ФО_01_Крупный","ФО_"&amp;TEXT(MOD($A4166,8)+1,"00"))</f>
        <v/>
      </c>
      <c r="M4166">
        <f>IF($AB4166="Да","Регион_001_Крупный","Регион_"&amp;TEXT(MOD(QUOTIENT($A4166-1,20),180)+1,"000"))</f>
        <v/>
      </c>
      <c r="N4166">
        <f>IF($AB4166="Да","Город_"&amp;TEXT(MOD($A4166-1,250)+1,"0000"),"Город_"&amp;TEXT(MOD($A4166-1,3000)+1,"0000"))</f>
        <v/>
      </c>
      <c r="O4166">
        <f>IF($AB4166="Да","Холдинг_Крупный","Холдинг_"&amp;TEXT(MOD(QUOTIENT($A4166-1,10000),20)+1,"00"))</f>
        <v/>
      </c>
      <c r="P4166">
        <f>IF($AB4166="Да","Организация_Крупная","Организация_"&amp;TEXT(MOD(QUOTIENT($A4166-1,500),600)+1,"000"))</f>
        <v/>
      </c>
      <c r="Q4166">
        <f>"Отдел_"&amp;TEXT(MOD(QUOTIENT($A4166-1,50),100)+1,"000")</f>
        <v/>
      </c>
      <c r="R4166">
        <f>IF($AB4166="Да","Группа_Крупная","Группа_"&amp;TEXT(MOD(QUOTIENT($A4166-1,5000),30)+1,"00"))</f>
        <v/>
      </c>
      <c r="S4166">
        <f>IF($AB4166="Да","Категория_Крупная","Категория_"&amp;TEXT(MOD(QUOTIENT($A4166-1,500),120)+1,"000"))</f>
        <v/>
      </c>
      <c r="T4166">
        <f>IF($AB4166="Да","Подкатегория_Крупная","Подкатегория_"&amp;TEXT(MOD(QUOTIENT($A4166-1,50),300)+1,"000"))</f>
        <v/>
      </c>
      <c r="U4166">
        <f>"SKU_"&amp;TEXT($A4166,"0000000")</f>
        <v/>
      </c>
      <c r="V4166">
        <f>CHOOSE(MOD($A4166-1,4)+1,"Enterprise","SMB","Госсектор","Розница")</f>
        <v/>
      </c>
      <c r="W4166">
        <f>"Клиент_"&amp;TEXT(MOD($A4166-1,20000)+1,"00000")</f>
        <v/>
      </c>
      <c r="X4166">
        <f>CHOOSE(MOD($A4166-1,5)+1,"Портал","API","Импорт","Ручной ввод","Интеграция")</f>
        <v/>
      </c>
      <c r="Y4166" s="8">
        <f>ROUND(1000+MOD($A4166*37,90000)+IF($AB4166="Да",5000,0),2)</f>
        <v/>
      </c>
      <c r="Z4166">
        <f>1+MOD($A4166,20)</f>
        <v/>
      </c>
      <c r="AA4166" s="8">
        <f>ROUND($Y4166*(0.08+MOD($A4166,17)/100),2)</f>
        <v/>
      </c>
      <c r="AB4166">
        <f>IF(MOD($A4166,10)&lt;7,"Да","Нет")</f>
        <v/>
      </c>
      <c r="AC4166">
        <f>$R4166&amp;" / "&amp;$S4166&amp;" / "&amp;$T4166</f>
        <v/>
      </c>
      <c r="AD4166">
        <f>1</f>
        <v/>
      </c>
      <c r="AE4166">
        <f>IF($A4166&lt;=Settings!$B$4,"до 100",IF($A4166&lt;=Settings!$B$5,"до 10 000",IF($A4166&lt;=Settings!$B$6,"до 100 000","100 000+")))</f>
        <v/>
      </c>
    </row>
    <row r="4167">
      <c r="A4167">
        <f>ROW()-1</f>
        <v/>
      </c>
      <c r="B4167">
        <f>IF($A4167&lt;=Settings!$B$4,"small_control",IF($A4167&lt;=Settings!$B$5,"medium_10k",IF($A4167&lt;=Settings!$B$6,"large_100k","extreme_1m")))</f>
        <v/>
      </c>
      <c r="C4167">
        <f>"ORD-"&amp;TEXT(QUOTIENT($A4167-1,3)+1,"0000000")</f>
        <v/>
      </c>
      <c r="D4167">
        <f>"LINE-"&amp;TEXT($A4167,"0000000")</f>
        <v/>
      </c>
      <c r="E4167" s="7">
        <f>Settings!$B$2+$A4167-1</f>
        <v/>
      </c>
      <c r="F4167" s="7">
        <f>Settings!$B$2+MOD($A4167-1,Settings!$B$7)</f>
        <v/>
      </c>
      <c r="G4167">
        <f>YEAR($F4167)</f>
        <v/>
      </c>
      <c r="H4167">
        <f>"Q"&amp;ROUNDUP(MONTH($F4167)/3,0)</f>
        <v/>
      </c>
      <c r="I4167">
        <f>MONTH($F4167)</f>
        <v/>
      </c>
      <c r="J4167">
        <f>CHOOSE(MONTH($F4167),"Январь","Февраль","Март","Апрель","Май","Июнь","Июль","Август","Сентябрь","Октябрь","Ноябрь","Декабрь")</f>
        <v/>
      </c>
      <c r="K4167">
        <f>DAY($F4167)</f>
        <v/>
      </c>
      <c r="L4167">
        <f>IF(MOD($A4167,10)&lt;7,"ФО_01_Крупный","ФО_"&amp;TEXT(MOD($A4167,8)+1,"00"))</f>
        <v/>
      </c>
      <c r="M4167">
        <f>IF($AB4167="Да","Регион_001_Крупный","Регион_"&amp;TEXT(MOD(QUOTIENT($A4167-1,20),180)+1,"000"))</f>
        <v/>
      </c>
      <c r="N4167">
        <f>IF($AB4167="Да","Город_"&amp;TEXT(MOD($A4167-1,250)+1,"0000"),"Город_"&amp;TEXT(MOD($A4167-1,3000)+1,"0000"))</f>
        <v/>
      </c>
      <c r="O4167">
        <f>IF($AB4167="Да","Холдинг_Крупный","Холдинг_"&amp;TEXT(MOD(QUOTIENT($A4167-1,10000),20)+1,"00"))</f>
        <v/>
      </c>
      <c r="P4167">
        <f>IF($AB4167="Да","Организация_Крупная","Организация_"&amp;TEXT(MOD(QUOTIENT($A4167-1,500),600)+1,"000"))</f>
        <v/>
      </c>
      <c r="Q4167">
        <f>"Отдел_"&amp;TEXT(MOD(QUOTIENT($A4167-1,50),100)+1,"000")</f>
        <v/>
      </c>
      <c r="R4167">
        <f>IF($AB4167="Да","Группа_Крупная","Группа_"&amp;TEXT(MOD(QUOTIENT($A4167-1,5000),30)+1,"00"))</f>
        <v/>
      </c>
      <c r="S4167">
        <f>IF($AB4167="Да","Категория_Крупная","Категория_"&amp;TEXT(MOD(QUOTIENT($A4167-1,500),120)+1,"000"))</f>
        <v/>
      </c>
      <c r="T4167">
        <f>IF($AB4167="Да","Подкатегория_Крупная","Подкатегория_"&amp;TEXT(MOD(QUOTIENT($A4167-1,50),300)+1,"000"))</f>
        <v/>
      </c>
      <c r="U4167">
        <f>"SKU_"&amp;TEXT($A4167,"0000000")</f>
        <v/>
      </c>
      <c r="V4167">
        <f>CHOOSE(MOD($A4167-1,4)+1,"Enterprise","SMB","Госсектор","Розница")</f>
        <v/>
      </c>
      <c r="W4167">
        <f>"Клиент_"&amp;TEXT(MOD($A4167-1,20000)+1,"00000")</f>
        <v/>
      </c>
      <c r="X4167">
        <f>CHOOSE(MOD($A4167-1,5)+1,"Портал","API","Импорт","Ручной ввод","Интеграция")</f>
        <v/>
      </c>
      <c r="Y4167" s="8">
        <f>ROUND(1000+MOD($A4167*37,90000)+IF($AB4167="Да",5000,0),2)</f>
        <v/>
      </c>
      <c r="Z4167">
        <f>1+MOD($A4167,20)</f>
        <v/>
      </c>
      <c r="AA4167" s="8">
        <f>ROUND($Y4167*(0.08+MOD($A4167,17)/100),2)</f>
        <v/>
      </c>
      <c r="AB4167">
        <f>IF(MOD($A4167,10)&lt;7,"Да","Нет")</f>
        <v/>
      </c>
      <c r="AC4167">
        <f>$R4167&amp;" / "&amp;$S4167&amp;" / "&amp;$T4167</f>
        <v/>
      </c>
      <c r="AD4167">
        <f>1</f>
        <v/>
      </c>
      <c r="AE4167">
        <f>IF($A4167&lt;=Settings!$B$4,"до 100",IF($A4167&lt;=Settings!$B$5,"до 10 000",IF($A4167&lt;=Settings!$B$6,"до 100 000","100 000+")))</f>
        <v/>
      </c>
    </row>
    <row r="4168">
      <c r="A4168">
        <f>ROW()-1</f>
        <v/>
      </c>
      <c r="B4168">
        <f>IF($A4168&lt;=Settings!$B$4,"small_control",IF($A4168&lt;=Settings!$B$5,"medium_10k",IF($A4168&lt;=Settings!$B$6,"large_100k","extreme_1m")))</f>
        <v/>
      </c>
      <c r="C4168">
        <f>"ORD-"&amp;TEXT(QUOTIENT($A4168-1,3)+1,"0000000")</f>
        <v/>
      </c>
      <c r="D4168">
        <f>"LINE-"&amp;TEXT($A4168,"0000000")</f>
        <v/>
      </c>
      <c r="E4168" s="7">
        <f>Settings!$B$2+$A4168-1</f>
        <v/>
      </c>
      <c r="F4168" s="7">
        <f>Settings!$B$2+MOD($A4168-1,Settings!$B$7)</f>
        <v/>
      </c>
      <c r="G4168">
        <f>YEAR($F4168)</f>
        <v/>
      </c>
      <c r="H4168">
        <f>"Q"&amp;ROUNDUP(MONTH($F4168)/3,0)</f>
        <v/>
      </c>
      <c r="I4168">
        <f>MONTH($F4168)</f>
        <v/>
      </c>
      <c r="J4168">
        <f>CHOOSE(MONTH($F4168),"Январь","Февраль","Март","Апрель","Май","Июнь","Июль","Август","Сентябрь","Октябрь","Ноябрь","Декабрь")</f>
        <v/>
      </c>
      <c r="K4168">
        <f>DAY($F4168)</f>
        <v/>
      </c>
      <c r="L4168">
        <f>IF(MOD($A4168,10)&lt;7,"ФО_01_Крупный","ФО_"&amp;TEXT(MOD($A4168,8)+1,"00"))</f>
        <v/>
      </c>
      <c r="M4168">
        <f>IF($AB4168="Да","Регион_001_Крупный","Регион_"&amp;TEXT(MOD(QUOTIENT($A4168-1,20),180)+1,"000"))</f>
        <v/>
      </c>
      <c r="N4168">
        <f>IF($AB4168="Да","Город_"&amp;TEXT(MOD($A4168-1,250)+1,"0000"),"Город_"&amp;TEXT(MOD($A4168-1,3000)+1,"0000"))</f>
        <v/>
      </c>
      <c r="O4168">
        <f>IF($AB4168="Да","Холдинг_Крупный","Холдинг_"&amp;TEXT(MOD(QUOTIENT($A4168-1,10000),20)+1,"00"))</f>
        <v/>
      </c>
      <c r="P4168">
        <f>IF($AB4168="Да","Организация_Крупная","Организация_"&amp;TEXT(MOD(QUOTIENT($A4168-1,500),600)+1,"000"))</f>
        <v/>
      </c>
      <c r="Q4168">
        <f>"Отдел_"&amp;TEXT(MOD(QUOTIENT($A4168-1,50),100)+1,"000")</f>
        <v/>
      </c>
      <c r="R4168">
        <f>IF($AB4168="Да","Группа_Крупная","Группа_"&amp;TEXT(MOD(QUOTIENT($A4168-1,5000),30)+1,"00"))</f>
        <v/>
      </c>
      <c r="S4168">
        <f>IF($AB4168="Да","Категория_Крупная","Категория_"&amp;TEXT(MOD(QUOTIENT($A4168-1,500),120)+1,"000"))</f>
        <v/>
      </c>
      <c r="T4168">
        <f>IF($AB4168="Да","Подкатегория_Крупная","Подкатегория_"&amp;TEXT(MOD(QUOTIENT($A4168-1,50),300)+1,"000"))</f>
        <v/>
      </c>
      <c r="U4168">
        <f>"SKU_"&amp;TEXT($A4168,"0000000")</f>
        <v/>
      </c>
      <c r="V4168">
        <f>CHOOSE(MOD($A4168-1,4)+1,"Enterprise","SMB","Госсектор","Розница")</f>
        <v/>
      </c>
      <c r="W4168">
        <f>"Клиент_"&amp;TEXT(MOD($A4168-1,20000)+1,"00000")</f>
        <v/>
      </c>
      <c r="X4168">
        <f>CHOOSE(MOD($A4168-1,5)+1,"Портал","API","Импорт","Ручной ввод","Интеграция")</f>
        <v/>
      </c>
      <c r="Y4168" s="8">
        <f>ROUND(1000+MOD($A4168*37,90000)+IF($AB4168="Да",5000,0),2)</f>
        <v/>
      </c>
      <c r="Z4168">
        <f>1+MOD($A4168,20)</f>
        <v/>
      </c>
      <c r="AA4168" s="8">
        <f>ROUND($Y4168*(0.08+MOD($A4168,17)/100),2)</f>
        <v/>
      </c>
      <c r="AB4168">
        <f>IF(MOD($A4168,10)&lt;7,"Да","Нет")</f>
        <v/>
      </c>
      <c r="AC4168">
        <f>$R4168&amp;" / "&amp;$S4168&amp;" / "&amp;$T4168</f>
        <v/>
      </c>
      <c r="AD4168">
        <f>1</f>
        <v/>
      </c>
      <c r="AE4168">
        <f>IF($A4168&lt;=Settings!$B$4,"до 100",IF($A4168&lt;=Settings!$B$5,"до 10 000",IF($A4168&lt;=Settings!$B$6,"до 100 000","100 000+")))</f>
        <v/>
      </c>
    </row>
    <row r="4169">
      <c r="A4169">
        <f>ROW()-1</f>
        <v/>
      </c>
      <c r="B4169">
        <f>IF($A4169&lt;=Settings!$B$4,"small_control",IF($A4169&lt;=Settings!$B$5,"medium_10k",IF($A4169&lt;=Settings!$B$6,"large_100k","extreme_1m")))</f>
        <v/>
      </c>
      <c r="C4169">
        <f>"ORD-"&amp;TEXT(QUOTIENT($A4169-1,3)+1,"0000000")</f>
        <v/>
      </c>
      <c r="D4169">
        <f>"LINE-"&amp;TEXT($A4169,"0000000")</f>
        <v/>
      </c>
      <c r="E4169" s="7">
        <f>Settings!$B$2+$A4169-1</f>
        <v/>
      </c>
      <c r="F4169" s="7">
        <f>Settings!$B$2+MOD($A4169-1,Settings!$B$7)</f>
        <v/>
      </c>
      <c r="G4169">
        <f>YEAR($F4169)</f>
        <v/>
      </c>
      <c r="H4169">
        <f>"Q"&amp;ROUNDUP(MONTH($F4169)/3,0)</f>
        <v/>
      </c>
      <c r="I4169">
        <f>MONTH($F4169)</f>
        <v/>
      </c>
      <c r="J4169">
        <f>CHOOSE(MONTH($F4169),"Январь","Февраль","Март","Апрель","Май","Июнь","Июль","Август","Сентябрь","Октябрь","Ноябрь","Декабрь")</f>
        <v/>
      </c>
      <c r="K4169">
        <f>DAY($F4169)</f>
        <v/>
      </c>
      <c r="L4169">
        <f>IF(MOD($A4169,10)&lt;7,"ФО_01_Крупный","ФО_"&amp;TEXT(MOD($A4169,8)+1,"00"))</f>
        <v/>
      </c>
      <c r="M4169">
        <f>IF($AB4169="Да","Регион_001_Крупный","Регион_"&amp;TEXT(MOD(QUOTIENT($A4169-1,20),180)+1,"000"))</f>
        <v/>
      </c>
      <c r="N4169">
        <f>IF($AB4169="Да","Город_"&amp;TEXT(MOD($A4169-1,250)+1,"0000"),"Город_"&amp;TEXT(MOD($A4169-1,3000)+1,"0000"))</f>
        <v/>
      </c>
      <c r="O4169">
        <f>IF($AB4169="Да","Холдинг_Крупный","Холдинг_"&amp;TEXT(MOD(QUOTIENT($A4169-1,10000),20)+1,"00"))</f>
        <v/>
      </c>
      <c r="P4169">
        <f>IF($AB4169="Да","Организация_Крупная","Организация_"&amp;TEXT(MOD(QUOTIENT($A4169-1,500),600)+1,"000"))</f>
        <v/>
      </c>
      <c r="Q4169">
        <f>"Отдел_"&amp;TEXT(MOD(QUOTIENT($A4169-1,50),100)+1,"000")</f>
        <v/>
      </c>
      <c r="R4169">
        <f>IF($AB4169="Да","Группа_Крупная","Группа_"&amp;TEXT(MOD(QUOTIENT($A4169-1,5000),30)+1,"00"))</f>
        <v/>
      </c>
      <c r="S4169">
        <f>IF($AB4169="Да","Категория_Крупная","Категория_"&amp;TEXT(MOD(QUOTIENT($A4169-1,500),120)+1,"000"))</f>
        <v/>
      </c>
      <c r="T4169">
        <f>IF($AB4169="Да","Подкатегория_Крупная","Подкатегория_"&amp;TEXT(MOD(QUOTIENT($A4169-1,50),300)+1,"000"))</f>
        <v/>
      </c>
      <c r="U4169">
        <f>"SKU_"&amp;TEXT($A4169,"0000000")</f>
        <v/>
      </c>
      <c r="V4169">
        <f>CHOOSE(MOD($A4169-1,4)+1,"Enterprise","SMB","Госсектор","Розница")</f>
        <v/>
      </c>
      <c r="W4169">
        <f>"Клиент_"&amp;TEXT(MOD($A4169-1,20000)+1,"00000")</f>
        <v/>
      </c>
      <c r="X4169">
        <f>CHOOSE(MOD($A4169-1,5)+1,"Портал","API","Импорт","Ручной ввод","Интеграция")</f>
        <v/>
      </c>
      <c r="Y4169" s="8">
        <f>ROUND(1000+MOD($A4169*37,90000)+IF($AB4169="Да",5000,0),2)</f>
        <v/>
      </c>
      <c r="Z4169">
        <f>1+MOD($A4169,20)</f>
        <v/>
      </c>
      <c r="AA4169" s="8">
        <f>ROUND($Y4169*(0.08+MOD($A4169,17)/100),2)</f>
        <v/>
      </c>
      <c r="AB4169">
        <f>IF(MOD($A4169,10)&lt;7,"Да","Нет")</f>
        <v/>
      </c>
      <c r="AC4169">
        <f>$R4169&amp;" / "&amp;$S4169&amp;" / "&amp;$T4169</f>
        <v/>
      </c>
      <c r="AD4169">
        <f>1</f>
        <v/>
      </c>
      <c r="AE4169">
        <f>IF($A4169&lt;=Settings!$B$4,"до 100",IF($A4169&lt;=Settings!$B$5,"до 10 000",IF($A4169&lt;=Settings!$B$6,"до 100 000","100 000+")))</f>
        <v/>
      </c>
    </row>
    <row r="4170">
      <c r="A4170">
        <f>ROW()-1</f>
        <v/>
      </c>
      <c r="B4170">
        <f>IF($A4170&lt;=Settings!$B$4,"small_control",IF($A4170&lt;=Settings!$B$5,"medium_10k",IF($A4170&lt;=Settings!$B$6,"large_100k","extreme_1m")))</f>
        <v/>
      </c>
      <c r="C4170">
        <f>"ORD-"&amp;TEXT(QUOTIENT($A4170-1,3)+1,"0000000")</f>
        <v/>
      </c>
      <c r="D4170">
        <f>"LINE-"&amp;TEXT($A4170,"0000000")</f>
        <v/>
      </c>
      <c r="E4170" s="7">
        <f>Settings!$B$2+$A4170-1</f>
        <v/>
      </c>
      <c r="F4170" s="7">
        <f>Settings!$B$2+MOD($A4170-1,Settings!$B$7)</f>
        <v/>
      </c>
      <c r="G4170">
        <f>YEAR($F4170)</f>
        <v/>
      </c>
      <c r="H4170">
        <f>"Q"&amp;ROUNDUP(MONTH($F4170)/3,0)</f>
        <v/>
      </c>
      <c r="I4170">
        <f>MONTH($F4170)</f>
        <v/>
      </c>
      <c r="J4170">
        <f>CHOOSE(MONTH($F4170),"Январь","Февраль","Март","Апрель","Май","Июнь","Июль","Август","Сентябрь","Октябрь","Ноябрь","Декабрь")</f>
        <v/>
      </c>
      <c r="K4170">
        <f>DAY($F4170)</f>
        <v/>
      </c>
      <c r="L4170">
        <f>IF(MOD($A4170,10)&lt;7,"ФО_01_Крупный","ФО_"&amp;TEXT(MOD($A4170,8)+1,"00"))</f>
        <v/>
      </c>
      <c r="M4170">
        <f>IF($AB4170="Да","Регион_001_Крупный","Регион_"&amp;TEXT(MOD(QUOTIENT($A4170-1,20),180)+1,"000"))</f>
        <v/>
      </c>
      <c r="N4170">
        <f>IF($AB4170="Да","Город_"&amp;TEXT(MOD($A4170-1,250)+1,"0000"),"Город_"&amp;TEXT(MOD($A4170-1,3000)+1,"0000"))</f>
        <v/>
      </c>
      <c r="O4170">
        <f>IF($AB4170="Да","Холдинг_Крупный","Холдинг_"&amp;TEXT(MOD(QUOTIENT($A4170-1,10000),20)+1,"00"))</f>
        <v/>
      </c>
      <c r="P4170">
        <f>IF($AB4170="Да","Организация_Крупная","Организация_"&amp;TEXT(MOD(QUOTIENT($A4170-1,500),600)+1,"000"))</f>
        <v/>
      </c>
      <c r="Q4170">
        <f>"Отдел_"&amp;TEXT(MOD(QUOTIENT($A4170-1,50),100)+1,"000")</f>
        <v/>
      </c>
      <c r="R4170">
        <f>IF($AB4170="Да","Группа_Крупная","Группа_"&amp;TEXT(MOD(QUOTIENT($A4170-1,5000),30)+1,"00"))</f>
        <v/>
      </c>
      <c r="S4170">
        <f>IF($AB4170="Да","Категория_Крупная","Категория_"&amp;TEXT(MOD(QUOTIENT($A4170-1,500),120)+1,"000"))</f>
        <v/>
      </c>
      <c r="T4170">
        <f>IF($AB4170="Да","Подкатегория_Крупная","Подкатегория_"&amp;TEXT(MOD(QUOTIENT($A4170-1,50),300)+1,"000"))</f>
        <v/>
      </c>
      <c r="U4170">
        <f>"SKU_"&amp;TEXT($A4170,"0000000")</f>
        <v/>
      </c>
      <c r="V4170">
        <f>CHOOSE(MOD($A4170-1,4)+1,"Enterprise","SMB","Госсектор","Розница")</f>
        <v/>
      </c>
      <c r="W4170">
        <f>"Клиент_"&amp;TEXT(MOD($A4170-1,20000)+1,"00000")</f>
        <v/>
      </c>
      <c r="X4170">
        <f>CHOOSE(MOD($A4170-1,5)+1,"Портал","API","Импорт","Ручной ввод","Интеграция")</f>
        <v/>
      </c>
      <c r="Y4170" s="8">
        <f>ROUND(1000+MOD($A4170*37,90000)+IF($AB4170="Да",5000,0),2)</f>
        <v/>
      </c>
      <c r="Z4170">
        <f>1+MOD($A4170,20)</f>
        <v/>
      </c>
      <c r="AA4170" s="8">
        <f>ROUND($Y4170*(0.08+MOD($A4170,17)/100),2)</f>
        <v/>
      </c>
      <c r="AB4170">
        <f>IF(MOD($A4170,10)&lt;7,"Да","Нет")</f>
        <v/>
      </c>
      <c r="AC4170">
        <f>$R4170&amp;" / "&amp;$S4170&amp;" / "&amp;$T4170</f>
        <v/>
      </c>
      <c r="AD4170">
        <f>1</f>
        <v/>
      </c>
      <c r="AE4170">
        <f>IF($A4170&lt;=Settings!$B$4,"до 100",IF($A4170&lt;=Settings!$B$5,"до 10 000",IF($A4170&lt;=Settings!$B$6,"до 100 000","100 000+")))</f>
        <v/>
      </c>
    </row>
    <row r="4171">
      <c r="A4171">
        <f>ROW()-1</f>
        <v/>
      </c>
      <c r="B4171">
        <f>IF($A4171&lt;=Settings!$B$4,"small_control",IF($A4171&lt;=Settings!$B$5,"medium_10k",IF($A4171&lt;=Settings!$B$6,"large_100k","extreme_1m")))</f>
        <v/>
      </c>
      <c r="C4171">
        <f>"ORD-"&amp;TEXT(QUOTIENT($A4171-1,3)+1,"0000000")</f>
        <v/>
      </c>
      <c r="D4171">
        <f>"LINE-"&amp;TEXT($A4171,"0000000")</f>
        <v/>
      </c>
      <c r="E4171" s="7">
        <f>Settings!$B$2+$A4171-1</f>
        <v/>
      </c>
      <c r="F4171" s="7">
        <f>Settings!$B$2+MOD($A4171-1,Settings!$B$7)</f>
        <v/>
      </c>
      <c r="G4171">
        <f>YEAR($F4171)</f>
        <v/>
      </c>
      <c r="H4171">
        <f>"Q"&amp;ROUNDUP(MONTH($F4171)/3,0)</f>
        <v/>
      </c>
      <c r="I4171">
        <f>MONTH($F4171)</f>
        <v/>
      </c>
      <c r="J4171">
        <f>CHOOSE(MONTH($F4171),"Январь","Февраль","Март","Апрель","Май","Июнь","Июль","Август","Сентябрь","Октябрь","Ноябрь","Декабрь")</f>
        <v/>
      </c>
      <c r="K4171">
        <f>DAY($F4171)</f>
        <v/>
      </c>
      <c r="L4171">
        <f>IF(MOD($A4171,10)&lt;7,"ФО_01_Крупный","ФО_"&amp;TEXT(MOD($A4171,8)+1,"00"))</f>
        <v/>
      </c>
      <c r="M4171">
        <f>IF($AB4171="Да","Регион_001_Крупный","Регион_"&amp;TEXT(MOD(QUOTIENT($A4171-1,20),180)+1,"000"))</f>
        <v/>
      </c>
      <c r="N4171">
        <f>IF($AB4171="Да","Город_"&amp;TEXT(MOD($A4171-1,250)+1,"0000"),"Город_"&amp;TEXT(MOD($A4171-1,3000)+1,"0000"))</f>
        <v/>
      </c>
      <c r="O4171">
        <f>IF($AB4171="Да","Холдинг_Крупный","Холдинг_"&amp;TEXT(MOD(QUOTIENT($A4171-1,10000),20)+1,"00"))</f>
        <v/>
      </c>
      <c r="P4171">
        <f>IF($AB4171="Да","Организация_Крупная","Организация_"&amp;TEXT(MOD(QUOTIENT($A4171-1,500),600)+1,"000"))</f>
        <v/>
      </c>
      <c r="Q4171">
        <f>"Отдел_"&amp;TEXT(MOD(QUOTIENT($A4171-1,50),100)+1,"000")</f>
        <v/>
      </c>
      <c r="R4171">
        <f>IF($AB4171="Да","Группа_Крупная","Группа_"&amp;TEXT(MOD(QUOTIENT($A4171-1,5000),30)+1,"00"))</f>
        <v/>
      </c>
      <c r="S4171">
        <f>IF($AB4171="Да","Категория_Крупная","Категория_"&amp;TEXT(MOD(QUOTIENT($A4171-1,500),120)+1,"000"))</f>
        <v/>
      </c>
      <c r="T4171">
        <f>IF($AB4171="Да","Подкатегория_Крупная","Подкатегория_"&amp;TEXT(MOD(QUOTIENT($A4171-1,50),300)+1,"000"))</f>
        <v/>
      </c>
      <c r="U4171">
        <f>"SKU_"&amp;TEXT($A4171,"0000000")</f>
        <v/>
      </c>
      <c r="V4171">
        <f>CHOOSE(MOD($A4171-1,4)+1,"Enterprise","SMB","Госсектор","Розница")</f>
        <v/>
      </c>
      <c r="W4171">
        <f>"Клиент_"&amp;TEXT(MOD($A4171-1,20000)+1,"00000")</f>
        <v/>
      </c>
      <c r="X4171">
        <f>CHOOSE(MOD($A4171-1,5)+1,"Портал","API","Импорт","Ручной ввод","Интеграция")</f>
        <v/>
      </c>
      <c r="Y4171" s="8">
        <f>ROUND(1000+MOD($A4171*37,90000)+IF($AB4171="Да",5000,0),2)</f>
        <v/>
      </c>
      <c r="Z4171">
        <f>1+MOD($A4171,20)</f>
        <v/>
      </c>
      <c r="AA4171" s="8">
        <f>ROUND($Y4171*(0.08+MOD($A4171,17)/100),2)</f>
        <v/>
      </c>
      <c r="AB4171">
        <f>IF(MOD($A4171,10)&lt;7,"Да","Нет")</f>
        <v/>
      </c>
      <c r="AC4171">
        <f>$R4171&amp;" / "&amp;$S4171&amp;" / "&amp;$T4171</f>
        <v/>
      </c>
      <c r="AD4171">
        <f>1</f>
        <v/>
      </c>
      <c r="AE4171">
        <f>IF($A4171&lt;=Settings!$B$4,"до 100",IF($A4171&lt;=Settings!$B$5,"до 10 000",IF($A4171&lt;=Settings!$B$6,"до 100 000","100 000+")))</f>
        <v/>
      </c>
    </row>
    <row r="4172">
      <c r="A4172">
        <f>ROW()-1</f>
        <v/>
      </c>
      <c r="B4172">
        <f>IF($A4172&lt;=Settings!$B$4,"small_control",IF($A4172&lt;=Settings!$B$5,"medium_10k",IF($A4172&lt;=Settings!$B$6,"large_100k","extreme_1m")))</f>
        <v/>
      </c>
      <c r="C4172">
        <f>"ORD-"&amp;TEXT(QUOTIENT($A4172-1,3)+1,"0000000")</f>
        <v/>
      </c>
      <c r="D4172">
        <f>"LINE-"&amp;TEXT($A4172,"0000000")</f>
        <v/>
      </c>
      <c r="E4172" s="7">
        <f>Settings!$B$2+$A4172-1</f>
        <v/>
      </c>
      <c r="F4172" s="7">
        <f>Settings!$B$2+MOD($A4172-1,Settings!$B$7)</f>
        <v/>
      </c>
      <c r="G4172">
        <f>YEAR($F4172)</f>
        <v/>
      </c>
      <c r="H4172">
        <f>"Q"&amp;ROUNDUP(MONTH($F4172)/3,0)</f>
        <v/>
      </c>
      <c r="I4172">
        <f>MONTH($F4172)</f>
        <v/>
      </c>
      <c r="J4172">
        <f>CHOOSE(MONTH($F4172),"Январь","Февраль","Март","Апрель","Май","Июнь","Июль","Август","Сентябрь","Октябрь","Ноябрь","Декабрь")</f>
        <v/>
      </c>
      <c r="K4172">
        <f>DAY($F4172)</f>
        <v/>
      </c>
      <c r="L4172">
        <f>IF(MOD($A4172,10)&lt;7,"ФО_01_Крупный","ФО_"&amp;TEXT(MOD($A4172,8)+1,"00"))</f>
        <v/>
      </c>
      <c r="M4172">
        <f>IF($AB4172="Да","Регион_001_Крупный","Регион_"&amp;TEXT(MOD(QUOTIENT($A4172-1,20),180)+1,"000"))</f>
        <v/>
      </c>
      <c r="N4172">
        <f>IF($AB4172="Да","Город_"&amp;TEXT(MOD($A4172-1,250)+1,"0000"),"Город_"&amp;TEXT(MOD($A4172-1,3000)+1,"0000"))</f>
        <v/>
      </c>
      <c r="O4172">
        <f>IF($AB4172="Да","Холдинг_Крупный","Холдинг_"&amp;TEXT(MOD(QUOTIENT($A4172-1,10000),20)+1,"00"))</f>
        <v/>
      </c>
      <c r="P4172">
        <f>IF($AB4172="Да","Организация_Крупная","Организация_"&amp;TEXT(MOD(QUOTIENT($A4172-1,500),600)+1,"000"))</f>
        <v/>
      </c>
      <c r="Q4172">
        <f>"Отдел_"&amp;TEXT(MOD(QUOTIENT($A4172-1,50),100)+1,"000")</f>
        <v/>
      </c>
      <c r="R4172">
        <f>IF($AB4172="Да","Группа_Крупная","Группа_"&amp;TEXT(MOD(QUOTIENT($A4172-1,5000),30)+1,"00"))</f>
        <v/>
      </c>
      <c r="S4172">
        <f>IF($AB4172="Да","Категория_Крупная","Категория_"&amp;TEXT(MOD(QUOTIENT($A4172-1,500),120)+1,"000"))</f>
        <v/>
      </c>
      <c r="T4172">
        <f>IF($AB4172="Да","Подкатегория_Крупная","Подкатегория_"&amp;TEXT(MOD(QUOTIENT($A4172-1,50),300)+1,"000"))</f>
        <v/>
      </c>
      <c r="U4172">
        <f>"SKU_"&amp;TEXT($A4172,"0000000")</f>
        <v/>
      </c>
      <c r="V4172">
        <f>CHOOSE(MOD($A4172-1,4)+1,"Enterprise","SMB","Госсектор","Розница")</f>
        <v/>
      </c>
      <c r="W4172">
        <f>"Клиент_"&amp;TEXT(MOD($A4172-1,20000)+1,"00000")</f>
        <v/>
      </c>
      <c r="X4172">
        <f>CHOOSE(MOD($A4172-1,5)+1,"Портал","API","Импорт","Ручной ввод","Интеграция")</f>
        <v/>
      </c>
      <c r="Y4172" s="8">
        <f>ROUND(1000+MOD($A4172*37,90000)+IF($AB4172="Да",5000,0),2)</f>
        <v/>
      </c>
      <c r="Z4172">
        <f>1+MOD($A4172,20)</f>
        <v/>
      </c>
      <c r="AA4172" s="8">
        <f>ROUND($Y4172*(0.08+MOD($A4172,17)/100),2)</f>
        <v/>
      </c>
      <c r="AB4172">
        <f>IF(MOD($A4172,10)&lt;7,"Да","Нет")</f>
        <v/>
      </c>
      <c r="AC4172">
        <f>$R4172&amp;" / "&amp;$S4172&amp;" / "&amp;$T4172</f>
        <v/>
      </c>
      <c r="AD4172">
        <f>1</f>
        <v/>
      </c>
      <c r="AE4172">
        <f>IF($A4172&lt;=Settings!$B$4,"до 100",IF($A4172&lt;=Settings!$B$5,"до 10 000",IF($A4172&lt;=Settings!$B$6,"до 100 000","100 000+")))</f>
        <v/>
      </c>
    </row>
    <row r="4173">
      <c r="A4173">
        <f>ROW()-1</f>
        <v/>
      </c>
      <c r="B4173">
        <f>IF($A4173&lt;=Settings!$B$4,"small_control",IF($A4173&lt;=Settings!$B$5,"medium_10k",IF($A4173&lt;=Settings!$B$6,"large_100k","extreme_1m")))</f>
        <v/>
      </c>
      <c r="C4173">
        <f>"ORD-"&amp;TEXT(QUOTIENT($A4173-1,3)+1,"0000000")</f>
        <v/>
      </c>
      <c r="D4173">
        <f>"LINE-"&amp;TEXT($A4173,"0000000")</f>
        <v/>
      </c>
      <c r="E4173" s="7">
        <f>Settings!$B$2+$A4173-1</f>
        <v/>
      </c>
      <c r="F4173" s="7">
        <f>Settings!$B$2+MOD($A4173-1,Settings!$B$7)</f>
        <v/>
      </c>
      <c r="G4173">
        <f>YEAR($F4173)</f>
        <v/>
      </c>
      <c r="H4173">
        <f>"Q"&amp;ROUNDUP(MONTH($F4173)/3,0)</f>
        <v/>
      </c>
      <c r="I4173">
        <f>MONTH($F4173)</f>
        <v/>
      </c>
      <c r="J4173">
        <f>CHOOSE(MONTH($F4173),"Январь","Февраль","Март","Апрель","Май","Июнь","Июль","Август","Сентябрь","Октябрь","Ноябрь","Декабрь")</f>
        <v/>
      </c>
      <c r="K4173">
        <f>DAY($F4173)</f>
        <v/>
      </c>
      <c r="L4173">
        <f>IF(MOD($A4173,10)&lt;7,"ФО_01_Крупный","ФО_"&amp;TEXT(MOD($A4173,8)+1,"00"))</f>
        <v/>
      </c>
      <c r="M4173">
        <f>IF($AB4173="Да","Регион_001_Крупный","Регион_"&amp;TEXT(MOD(QUOTIENT($A4173-1,20),180)+1,"000"))</f>
        <v/>
      </c>
      <c r="N4173">
        <f>IF($AB4173="Да","Город_"&amp;TEXT(MOD($A4173-1,250)+1,"0000"),"Город_"&amp;TEXT(MOD($A4173-1,3000)+1,"0000"))</f>
        <v/>
      </c>
      <c r="O4173">
        <f>IF($AB4173="Да","Холдинг_Крупный","Холдинг_"&amp;TEXT(MOD(QUOTIENT($A4173-1,10000),20)+1,"00"))</f>
        <v/>
      </c>
      <c r="P4173">
        <f>IF($AB4173="Да","Организация_Крупная","Организация_"&amp;TEXT(MOD(QUOTIENT($A4173-1,500),600)+1,"000"))</f>
        <v/>
      </c>
      <c r="Q4173">
        <f>"Отдел_"&amp;TEXT(MOD(QUOTIENT($A4173-1,50),100)+1,"000")</f>
        <v/>
      </c>
      <c r="R4173">
        <f>IF($AB4173="Да","Группа_Крупная","Группа_"&amp;TEXT(MOD(QUOTIENT($A4173-1,5000),30)+1,"00"))</f>
        <v/>
      </c>
      <c r="S4173">
        <f>IF($AB4173="Да","Категория_Крупная","Категория_"&amp;TEXT(MOD(QUOTIENT($A4173-1,500),120)+1,"000"))</f>
        <v/>
      </c>
      <c r="T4173">
        <f>IF($AB4173="Да","Подкатегория_Крупная","Подкатегория_"&amp;TEXT(MOD(QUOTIENT($A4173-1,50),300)+1,"000"))</f>
        <v/>
      </c>
      <c r="U4173">
        <f>"SKU_"&amp;TEXT($A4173,"0000000")</f>
        <v/>
      </c>
      <c r="V4173">
        <f>CHOOSE(MOD($A4173-1,4)+1,"Enterprise","SMB","Госсектор","Розница")</f>
        <v/>
      </c>
      <c r="W4173">
        <f>"Клиент_"&amp;TEXT(MOD($A4173-1,20000)+1,"00000")</f>
        <v/>
      </c>
      <c r="X4173">
        <f>CHOOSE(MOD($A4173-1,5)+1,"Портал","API","Импорт","Ручной ввод","Интеграция")</f>
        <v/>
      </c>
      <c r="Y4173" s="8">
        <f>ROUND(1000+MOD($A4173*37,90000)+IF($AB4173="Да",5000,0),2)</f>
        <v/>
      </c>
      <c r="Z4173">
        <f>1+MOD($A4173,20)</f>
        <v/>
      </c>
      <c r="AA4173" s="8">
        <f>ROUND($Y4173*(0.08+MOD($A4173,17)/100),2)</f>
        <v/>
      </c>
      <c r="AB4173">
        <f>IF(MOD($A4173,10)&lt;7,"Да","Нет")</f>
        <v/>
      </c>
      <c r="AC4173">
        <f>$R4173&amp;" / "&amp;$S4173&amp;" / "&amp;$T4173</f>
        <v/>
      </c>
      <c r="AD4173">
        <f>1</f>
        <v/>
      </c>
      <c r="AE4173">
        <f>IF($A4173&lt;=Settings!$B$4,"до 100",IF($A4173&lt;=Settings!$B$5,"до 10 000",IF($A4173&lt;=Settings!$B$6,"до 100 000","100 000+")))</f>
        <v/>
      </c>
    </row>
    <row r="4174">
      <c r="A4174">
        <f>ROW()-1</f>
        <v/>
      </c>
      <c r="B4174">
        <f>IF($A4174&lt;=Settings!$B$4,"small_control",IF($A4174&lt;=Settings!$B$5,"medium_10k",IF($A4174&lt;=Settings!$B$6,"large_100k","extreme_1m")))</f>
        <v/>
      </c>
      <c r="C4174">
        <f>"ORD-"&amp;TEXT(QUOTIENT($A4174-1,3)+1,"0000000")</f>
        <v/>
      </c>
      <c r="D4174">
        <f>"LINE-"&amp;TEXT($A4174,"0000000")</f>
        <v/>
      </c>
      <c r="E4174" s="7">
        <f>Settings!$B$2+$A4174-1</f>
        <v/>
      </c>
      <c r="F4174" s="7">
        <f>Settings!$B$2+MOD($A4174-1,Settings!$B$7)</f>
        <v/>
      </c>
      <c r="G4174">
        <f>YEAR($F4174)</f>
        <v/>
      </c>
      <c r="H4174">
        <f>"Q"&amp;ROUNDUP(MONTH($F4174)/3,0)</f>
        <v/>
      </c>
      <c r="I4174">
        <f>MONTH($F4174)</f>
        <v/>
      </c>
      <c r="J4174">
        <f>CHOOSE(MONTH($F4174),"Январь","Февраль","Март","Апрель","Май","Июнь","Июль","Август","Сентябрь","Октябрь","Ноябрь","Декабрь")</f>
        <v/>
      </c>
      <c r="K4174">
        <f>DAY($F4174)</f>
        <v/>
      </c>
      <c r="L4174">
        <f>IF(MOD($A4174,10)&lt;7,"ФО_01_Крупный","ФО_"&amp;TEXT(MOD($A4174,8)+1,"00"))</f>
        <v/>
      </c>
      <c r="M4174">
        <f>IF($AB4174="Да","Регион_001_Крупный","Регион_"&amp;TEXT(MOD(QUOTIENT($A4174-1,20),180)+1,"000"))</f>
        <v/>
      </c>
      <c r="N4174">
        <f>IF($AB4174="Да","Город_"&amp;TEXT(MOD($A4174-1,250)+1,"0000"),"Город_"&amp;TEXT(MOD($A4174-1,3000)+1,"0000"))</f>
        <v/>
      </c>
      <c r="O4174">
        <f>IF($AB4174="Да","Холдинг_Крупный","Холдинг_"&amp;TEXT(MOD(QUOTIENT($A4174-1,10000),20)+1,"00"))</f>
        <v/>
      </c>
      <c r="P4174">
        <f>IF($AB4174="Да","Организация_Крупная","Организация_"&amp;TEXT(MOD(QUOTIENT($A4174-1,500),600)+1,"000"))</f>
        <v/>
      </c>
      <c r="Q4174">
        <f>"Отдел_"&amp;TEXT(MOD(QUOTIENT($A4174-1,50),100)+1,"000")</f>
        <v/>
      </c>
      <c r="R4174">
        <f>IF($AB4174="Да","Группа_Крупная","Группа_"&amp;TEXT(MOD(QUOTIENT($A4174-1,5000),30)+1,"00"))</f>
        <v/>
      </c>
      <c r="S4174">
        <f>IF($AB4174="Да","Категория_Крупная","Категория_"&amp;TEXT(MOD(QUOTIENT($A4174-1,500),120)+1,"000"))</f>
        <v/>
      </c>
      <c r="T4174">
        <f>IF($AB4174="Да","Подкатегория_Крупная","Подкатегория_"&amp;TEXT(MOD(QUOTIENT($A4174-1,50),300)+1,"000"))</f>
        <v/>
      </c>
      <c r="U4174">
        <f>"SKU_"&amp;TEXT($A4174,"0000000")</f>
        <v/>
      </c>
      <c r="V4174">
        <f>CHOOSE(MOD($A4174-1,4)+1,"Enterprise","SMB","Госсектор","Розница")</f>
        <v/>
      </c>
      <c r="W4174">
        <f>"Клиент_"&amp;TEXT(MOD($A4174-1,20000)+1,"00000")</f>
        <v/>
      </c>
      <c r="X4174">
        <f>CHOOSE(MOD($A4174-1,5)+1,"Портал","API","Импорт","Ручной ввод","Интеграция")</f>
        <v/>
      </c>
      <c r="Y4174" s="8">
        <f>ROUND(1000+MOD($A4174*37,90000)+IF($AB4174="Да",5000,0),2)</f>
        <v/>
      </c>
      <c r="Z4174">
        <f>1+MOD($A4174,20)</f>
        <v/>
      </c>
      <c r="AA4174" s="8">
        <f>ROUND($Y4174*(0.08+MOD($A4174,17)/100),2)</f>
        <v/>
      </c>
      <c r="AB4174">
        <f>IF(MOD($A4174,10)&lt;7,"Да","Нет")</f>
        <v/>
      </c>
      <c r="AC4174">
        <f>$R4174&amp;" / "&amp;$S4174&amp;" / "&amp;$T4174</f>
        <v/>
      </c>
      <c r="AD4174">
        <f>1</f>
        <v/>
      </c>
      <c r="AE4174">
        <f>IF($A4174&lt;=Settings!$B$4,"до 100",IF($A4174&lt;=Settings!$B$5,"до 10 000",IF($A4174&lt;=Settings!$B$6,"до 100 000","100 000+")))</f>
        <v/>
      </c>
    </row>
    <row r="4175">
      <c r="A4175">
        <f>ROW()-1</f>
        <v/>
      </c>
      <c r="B4175">
        <f>IF($A4175&lt;=Settings!$B$4,"small_control",IF($A4175&lt;=Settings!$B$5,"medium_10k",IF($A4175&lt;=Settings!$B$6,"large_100k","extreme_1m")))</f>
        <v/>
      </c>
      <c r="C4175">
        <f>"ORD-"&amp;TEXT(QUOTIENT($A4175-1,3)+1,"0000000")</f>
        <v/>
      </c>
      <c r="D4175">
        <f>"LINE-"&amp;TEXT($A4175,"0000000")</f>
        <v/>
      </c>
      <c r="E4175" s="7">
        <f>Settings!$B$2+$A4175-1</f>
        <v/>
      </c>
      <c r="F4175" s="7">
        <f>Settings!$B$2+MOD($A4175-1,Settings!$B$7)</f>
        <v/>
      </c>
      <c r="G4175">
        <f>YEAR($F4175)</f>
        <v/>
      </c>
      <c r="H4175">
        <f>"Q"&amp;ROUNDUP(MONTH($F4175)/3,0)</f>
        <v/>
      </c>
      <c r="I4175">
        <f>MONTH($F4175)</f>
        <v/>
      </c>
      <c r="J4175">
        <f>CHOOSE(MONTH($F4175),"Январь","Февраль","Март","Апрель","Май","Июнь","Июль","Август","Сентябрь","Октябрь","Ноябрь","Декабрь")</f>
        <v/>
      </c>
      <c r="K4175">
        <f>DAY($F4175)</f>
        <v/>
      </c>
      <c r="L4175">
        <f>IF(MOD($A4175,10)&lt;7,"ФО_01_Крупный","ФО_"&amp;TEXT(MOD($A4175,8)+1,"00"))</f>
        <v/>
      </c>
      <c r="M4175">
        <f>IF($AB4175="Да","Регион_001_Крупный","Регион_"&amp;TEXT(MOD(QUOTIENT($A4175-1,20),180)+1,"000"))</f>
        <v/>
      </c>
      <c r="N4175">
        <f>IF($AB4175="Да","Город_"&amp;TEXT(MOD($A4175-1,250)+1,"0000"),"Город_"&amp;TEXT(MOD($A4175-1,3000)+1,"0000"))</f>
        <v/>
      </c>
      <c r="O4175">
        <f>IF($AB4175="Да","Холдинг_Крупный","Холдинг_"&amp;TEXT(MOD(QUOTIENT($A4175-1,10000),20)+1,"00"))</f>
        <v/>
      </c>
      <c r="P4175">
        <f>IF($AB4175="Да","Организация_Крупная","Организация_"&amp;TEXT(MOD(QUOTIENT($A4175-1,500),600)+1,"000"))</f>
        <v/>
      </c>
      <c r="Q4175">
        <f>"Отдел_"&amp;TEXT(MOD(QUOTIENT($A4175-1,50),100)+1,"000")</f>
        <v/>
      </c>
      <c r="R4175">
        <f>IF($AB4175="Да","Группа_Крупная","Группа_"&amp;TEXT(MOD(QUOTIENT($A4175-1,5000),30)+1,"00"))</f>
        <v/>
      </c>
      <c r="S4175">
        <f>IF($AB4175="Да","Категория_Крупная","Категория_"&amp;TEXT(MOD(QUOTIENT($A4175-1,500),120)+1,"000"))</f>
        <v/>
      </c>
      <c r="T4175">
        <f>IF($AB4175="Да","Подкатегория_Крупная","Подкатегория_"&amp;TEXT(MOD(QUOTIENT($A4175-1,50),300)+1,"000"))</f>
        <v/>
      </c>
      <c r="U4175">
        <f>"SKU_"&amp;TEXT($A4175,"0000000")</f>
        <v/>
      </c>
      <c r="V4175">
        <f>CHOOSE(MOD($A4175-1,4)+1,"Enterprise","SMB","Госсектор","Розница")</f>
        <v/>
      </c>
      <c r="W4175">
        <f>"Клиент_"&amp;TEXT(MOD($A4175-1,20000)+1,"00000")</f>
        <v/>
      </c>
      <c r="X4175">
        <f>CHOOSE(MOD($A4175-1,5)+1,"Портал","API","Импорт","Ручной ввод","Интеграция")</f>
        <v/>
      </c>
      <c r="Y4175" s="8">
        <f>ROUND(1000+MOD($A4175*37,90000)+IF($AB4175="Да",5000,0),2)</f>
        <v/>
      </c>
      <c r="Z4175">
        <f>1+MOD($A4175,20)</f>
        <v/>
      </c>
      <c r="AA4175" s="8">
        <f>ROUND($Y4175*(0.08+MOD($A4175,17)/100),2)</f>
        <v/>
      </c>
      <c r="AB4175">
        <f>IF(MOD($A4175,10)&lt;7,"Да","Нет")</f>
        <v/>
      </c>
      <c r="AC4175">
        <f>$R4175&amp;" / "&amp;$S4175&amp;" / "&amp;$T4175</f>
        <v/>
      </c>
      <c r="AD4175">
        <f>1</f>
        <v/>
      </c>
      <c r="AE4175">
        <f>IF($A4175&lt;=Settings!$B$4,"до 100",IF($A4175&lt;=Settings!$B$5,"до 10 000",IF($A4175&lt;=Settings!$B$6,"до 100 000","100 000+")))</f>
        <v/>
      </c>
    </row>
    <row r="4176">
      <c r="A4176">
        <f>ROW()-1</f>
        <v/>
      </c>
      <c r="B4176">
        <f>IF($A4176&lt;=Settings!$B$4,"small_control",IF($A4176&lt;=Settings!$B$5,"medium_10k",IF($A4176&lt;=Settings!$B$6,"large_100k","extreme_1m")))</f>
        <v/>
      </c>
      <c r="C4176">
        <f>"ORD-"&amp;TEXT(QUOTIENT($A4176-1,3)+1,"0000000")</f>
        <v/>
      </c>
      <c r="D4176">
        <f>"LINE-"&amp;TEXT($A4176,"0000000")</f>
        <v/>
      </c>
      <c r="E4176" s="7">
        <f>Settings!$B$2+$A4176-1</f>
        <v/>
      </c>
      <c r="F4176" s="7">
        <f>Settings!$B$2+MOD($A4176-1,Settings!$B$7)</f>
        <v/>
      </c>
      <c r="G4176">
        <f>YEAR($F4176)</f>
        <v/>
      </c>
      <c r="H4176">
        <f>"Q"&amp;ROUNDUP(MONTH($F4176)/3,0)</f>
        <v/>
      </c>
      <c r="I4176">
        <f>MONTH($F4176)</f>
        <v/>
      </c>
      <c r="J4176">
        <f>CHOOSE(MONTH($F4176),"Январь","Февраль","Март","Апрель","Май","Июнь","Июль","Август","Сентябрь","Октябрь","Ноябрь","Декабрь")</f>
        <v/>
      </c>
      <c r="K4176">
        <f>DAY($F4176)</f>
        <v/>
      </c>
      <c r="L4176">
        <f>IF(MOD($A4176,10)&lt;7,"ФО_01_Крупный","ФО_"&amp;TEXT(MOD($A4176,8)+1,"00"))</f>
        <v/>
      </c>
      <c r="M4176">
        <f>IF($AB4176="Да","Регион_001_Крупный","Регион_"&amp;TEXT(MOD(QUOTIENT($A4176-1,20),180)+1,"000"))</f>
        <v/>
      </c>
      <c r="N4176">
        <f>IF($AB4176="Да","Город_"&amp;TEXT(MOD($A4176-1,250)+1,"0000"),"Город_"&amp;TEXT(MOD($A4176-1,3000)+1,"0000"))</f>
        <v/>
      </c>
      <c r="O4176">
        <f>IF($AB4176="Да","Холдинг_Крупный","Холдинг_"&amp;TEXT(MOD(QUOTIENT($A4176-1,10000),20)+1,"00"))</f>
        <v/>
      </c>
      <c r="P4176">
        <f>IF($AB4176="Да","Организация_Крупная","Организация_"&amp;TEXT(MOD(QUOTIENT($A4176-1,500),600)+1,"000"))</f>
        <v/>
      </c>
      <c r="Q4176">
        <f>"Отдел_"&amp;TEXT(MOD(QUOTIENT($A4176-1,50),100)+1,"000")</f>
        <v/>
      </c>
      <c r="R4176">
        <f>IF($AB4176="Да","Группа_Крупная","Группа_"&amp;TEXT(MOD(QUOTIENT($A4176-1,5000),30)+1,"00"))</f>
        <v/>
      </c>
      <c r="S4176">
        <f>IF($AB4176="Да","Категория_Крупная","Категория_"&amp;TEXT(MOD(QUOTIENT($A4176-1,500),120)+1,"000"))</f>
        <v/>
      </c>
      <c r="T4176">
        <f>IF($AB4176="Да","Подкатегория_Крупная","Подкатегория_"&amp;TEXT(MOD(QUOTIENT($A4176-1,50),300)+1,"000"))</f>
        <v/>
      </c>
      <c r="U4176">
        <f>"SKU_"&amp;TEXT($A4176,"0000000")</f>
        <v/>
      </c>
      <c r="V4176">
        <f>CHOOSE(MOD($A4176-1,4)+1,"Enterprise","SMB","Госсектор","Розница")</f>
        <v/>
      </c>
      <c r="W4176">
        <f>"Клиент_"&amp;TEXT(MOD($A4176-1,20000)+1,"00000")</f>
        <v/>
      </c>
      <c r="X4176">
        <f>CHOOSE(MOD($A4176-1,5)+1,"Портал","API","Импорт","Ручной ввод","Интеграция")</f>
        <v/>
      </c>
      <c r="Y4176" s="8">
        <f>ROUND(1000+MOD($A4176*37,90000)+IF($AB4176="Да",5000,0),2)</f>
        <v/>
      </c>
      <c r="Z4176">
        <f>1+MOD($A4176,20)</f>
        <v/>
      </c>
      <c r="AA4176" s="8">
        <f>ROUND($Y4176*(0.08+MOD($A4176,17)/100),2)</f>
        <v/>
      </c>
      <c r="AB4176">
        <f>IF(MOD($A4176,10)&lt;7,"Да","Нет")</f>
        <v/>
      </c>
      <c r="AC4176">
        <f>$R4176&amp;" / "&amp;$S4176&amp;" / "&amp;$T4176</f>
        <v/>
      </c>
      <c r="AD4176">
        <f>1</f>
        <v/>
      </c>
      <c r="AE4176">
        <f>IF($A4176&lt;=Settings!$B$4,"до 100",IF($A4176&lt;=Settings!$B$5,"до 10 000",IF($A4176&lt;=Settings!$B$6,"до 100 000","100 000+")))</f>
        <v/>
      </c>
    </row>
    <row r="4177">
      <c r="A4177">
        <f>ROW()-1</f>
        <v/>
      </c>
      <c r="B4177">
        <f>IF($A4177&lt;=Settings!$B$4,"small_control",IF($A4177&lt;=Settings!$B$5,"medium_10k",IF($A4177&lt;=Settings!$B$6,"large_100k","extreme_1m")))</f>
        <v/>
      </c>
      <c r="C4177">
        <f>"ORD-"&amp;TEXT(QUOTIENT($A4177-1,3)+1,"0000000")</f>
        <v/>
      </c>
      <c r="D4177">
        <f>"LINE-"&amp;TEXT($A4177,"0000000")</f>
        <v/>
      </c>
      <c r="E4177" s="7">
        <f>Settings!$B$2+$A4177-1</f>
        <v/>
      </c>
      <c r="F4177" s="7">
        <f>Settings!$B$2+MOD($A4177-1,Settings!$B$7)</f>
        <v/>
      </c>
      <c r="G4177">
        <f>YEAR($F4177)</f>
        <v/>
      </c>
      <c r="H4177">
        <f>"Q"&amp;ROUNDUP(MONTH($F4177)/3,0)</f>
        <v/>
      </c>
      <c r="I4177">
        <f>MONTH($F4177)</f>
        <v/>
      </c>
      <c r="J4177">
        <f>CHOOSE(MONTH($F4177),"Январь","Февраль","Март","Апрель","Май","Июнь","Июль","Август","Сентябрь","Октябрь","Ноябрь","Декабрь")</f>
        <v/>
      </c>
      <c r="K4177">
        <f>DAY($F4177)</f>
        <v/>
      </c>
      <c r="L4177">
        <f>IF(MOD($A4177,10)&lt;7,"ФО_01_Крупный","ФО_"&amp;TEXT(MOD($A4177,8)+1,"00"))</f>
        <v/>
      </c>
      <c r="M4177">
        <f>IF($AB4177="Да","Регион_001_Крупный","Регион_"&amp;TEXT(MOD(QUOTIENT($A4177-1,20),180)+1,"000"))</f>
        <v/>
      </c>
      <c r="N4177">
        <f>IF($AB4177="Да","Город_"&amp;TEXT(MOD($A4177-1,250)+1,"0000"),"Город_"&amp;TEXT(MOD($A4177-1,3000)+1,"0000"))</f>
        <v/>
      </c>
      <c r="O4177">
        <f>IF($AB4177="Да","Холдинг_Крупный","Холдинг_"&amp;TEXT(MOD(QUOTIENT($A4177-1,10000),20)+1,"00"))</f>
        <v/>
      </c>
      <c r="P4177">
        <f>IF($AB4177="Да","Организация_Крупная","Организация_"&amp;TEXT(MOD(QUOTIENT($A4177-1,500),600)+1,"000"))</f>
        <v/>
      </c>
      <c r="Q4177">
        <f>"Отдел_"&amp;TEXT(MOD(QUOTIENT($A4177-1,50),100)+1,"000")</f>
        <v/>
      </c>
      <c r="R4177">
        <f>IF($AB4177="Да","Группа_Крупная","Группа_"&amp;TEXT(MOD(QUOTIENT($A4177-1,5000),30)+1,"00"))</f>
        <v/>
      </c>
      <c r="S4177">
        <f>IF($AB4177="Да","Категория_Крупная","Категория_"&amp;TEXT(MOD(QUOTIENT($A4177-1,500),120)+1,"000"))</f>
        <v/>
      </c>
      <c r="T4177">
        <f>IF($AB4177="Да","Подкатегория_Крупная","Подкатегория_"&amp;TEXT(MOD(QUOTIENT($A4177-1,50),300)+1,"000"))</f>
        <v/>
      </c>
      <c r="U4177">
        <f>"SKU_"&amp;TEXT($A4177,"0000000")</f>
        <v/>
      </c>
      <c r="V4177">
        <f>CHOOSE(MOD($A4177-1,4)+1,"Enterprise","SMB","Госсектор","Розница")</f>
        <v/>
      </c>
      <c r="W4177">
        <f>"Клиент_"&amp;TEXT(MOD($A4177-1,20000)+1,"00000")</f>
        <v/>
      </c>
      <c r="X4177">
        <f>CHOOSE(MOD($A4177-1,5)+1,"Портал","API","Импорт","Ручной ввод","Интеграция")</f>
        <v/>
      </c>
      <c r="Y4177" s="8">
        <f>ROUND(1000+MOD($A4177*37,90000)+IF($AB4177="Да",5000,0),2)</f>
        <v/>
      </c>
      <c r="Z4177">
        <f>1+MOD($A4177,20)</f>
        <v/>
      </c>
      <c r="AA4177" s="8">
        <f>ROUND($Y4177*(0.08+MOD($A4177,17)/100),2)</f>
        <v/>
      </c>
      <c r="AB4177">
        <f>IF(MOD($A4177,10)&lt;7,"Да","Нет")</f>
        <v/>
      </c>
      <c r="AC4177">
        <f>$R4177&amp;" / "&amp;$S4177&amp;" / "&amp;$T4177</f>
        <v/>
      </c>
      <c r="AD4177">
        <f>1</f>
        <v/>
      </c>
      <c r="AE4177">
        <f>IF($A4177&lt;=Settings!$B$4,"до 100",IF($A4177&lt;=Settings!$B$5,"до 10 000",IF($A4177&lt;=Settings!$B$6,"до 100 000","100 000+")))</f>
        <v/>
      </c>
    </row>
    <row r="4178">
      <c r="A4178">
        <f>ROW()-1</f>
        <v/>
      </c>
      <c r="B4178">
        <f>IF($A4178&lt;=Settings!$B$4,"small_control",IF($A4178&lt;=Settings!$B$5,"medium_10k",IF($A4178&lt;=Settings!$B$6,"large_100k","extreme_1m")))</f>
        <v/>
      </c>
      <c r="C4178">
        <f>"ORD-"&amp;TEXT(QUOTIENT($A4178-1,3)+1,"0000000")</f>
        <v/>
      </c>
      <c r="D4178">
        <f>"LINE-"&amp;TEXT($A4178,"0000000")</f>
        <v/>
      </c>
      <c r="E4178" s="7">
        <f>Settings!$B$2+$A4178-1</f>
        <v/>
      </c>
      <c r="F4178" s="7">
        <f>Settings!$B$2+MOD($A4178-1,Settings!$B$7)</f>
        <v/>
      </c>
      <c r="G4178">
        <f>YEAR($F4178)</f>
        <v/>
      </c>
      <c r="H4178">
        <f>"Q"&amp;ROUNDUP(MONTH($F4178)/3,0)</f>
        <v/>
      </c>
      <c r="I4178">
        <f>MONTH($F4178)</f>
        <v/>
      </c>
      <c r="J4178">
        <f>CHOOSE(MONTH($F4178),"Январь","Февраль","Март","Апрель","Май","Июнь","Июль","Август","Сентябрь","Октябрь","Ноябрь","Декабрь")</f>
        <v/>
      </c>
      <c r="K4178">
        <f>DAY($F4178)</f>
        <v/>
      </c>
      <c r="L4178">
        <f>IF(MOD($A4178,10)&lt;7,"ФО_01_Крупный","ФО_"&amp;TEXT(MOD($A4178,8)+1,"00"))</f>
        <v/>
      </c>
      <c r="M4178">
        <f>IF($AB4178="Да","Регион_001_Крупный","Регион_"&amp;TEXT(MOD(QUOTIENT($A4178-1,20),180)+1,"000"))</f>
        <v/>
      </c>
      <c r="N4178">
        <f>IF($AB4178="Да","Город_"&amp;TEXT(MOD($A4178-1,250)+1,"0000"),"Город_"&amp;TEXT(MOD($A4178-1,3000)+1,"0000"))</f>
        <v/>
      </c>
      <c r="O4178">
        <f>IF($AB4178="Да","Холдинг_Крупный","Холдинг_"&amp;TEXT(MOD(QUOTIENT($A4178-1,10000),20)+1,"00"))</f>
        <v/>
      </c>
      <c r="P4178">
        <f>IF($AB4178="Да","Организация_Крупная","Организация_"&amp;TEXT(MOD(QUOTIENT($A4178-1,500),600)+1,"000"))</f>
        <v/>
      </c>
      <c r="Q4178">
        <f>"Отдел_"&amp;TEXT(MOD(QUOTIENT($A4178-1,50),100)+1,"000")</f>
        <v/>
      </c>
      <c r="R4178">
        <f>IF($AB4178="Да","Группа_Крупная","Группа_"&amp;TEXT(MOD(QUOTIENT($A4178-1,5000),30)+1,"00"))</f>
        <v/>
      </c>
      <c r="S4178">
        <f>IF($AB4178="Да","Категория_Крупная","Категория_"&amp;TEXT(MOD(QUOTIENT($A4178-1,500),120)+1,"000"))</f>
        <v/>
      </c>
      <c r="T4178">
        <f>IF($AB4178="Да","Подкатегория_Крупная","Подкатегория_"&amp;TEXT(MOD(QUOTIENT($A4178-1,50),300)+1,"000"))</f>
        <v/>
      </c>
      <c r="U4178">
        <f>"SKU_"&amp;TEXT($A4178,"0000000")</f>
        <v/>
      </c>
      <c r="V4178">
        <f>CHOOSE(MOD($A4178-1,4)+1,"Enterprise","SMB","Госсектор","Розница")</f>
        <v/>
      </c>
      <c r="W4178">
        <f>"Клиент_"&amp;TEXT(MOD($A4178-1,20000)+1,"00000")</f>
        <v/>
      </c>
      <c r="X4178">
        <f>CHOOSE(MOD($A4178-1,5)+1,"Портал","API","Импорт","Ручной ввод","Интеграция")</f>
        <v/>
      </c>
      <c r="Y4178" s="8">
        <f>ROUND(1000+MOD($A4178*37,90000)+IF($AB4178="Да",5000,0),2)</f>
        <v/>
      </c>
      <c r="Z4178">
        <f>1+MOD($A4178,20)</f>
        <v/>
      </c>
      <c r="AA4178" s="8">
        <f>ROUND($Y4178*(0.08+MOD($A4178,17)/100),2)</f>
        <v/>
      </c>
      <c r="AB4178">
        <f>IF(MOD($A4178,10)&lt;7,"Да","Нет")</f>
        <v/>
      </c>
      <c r="AC4178">
        <f>$R4178&amp;" / "&amp;$S4178&amp;" / "&amp;$T4178</f>
        <v/>
      </c>
      <c r="AD4178">
        <f>1</f>
        <v/>
      </c>
      <c r="AE4178">
        <f>IF($A4178&lt;=Settings!$B$4,"до 100",IF($A4178&lt;=Settings!$B$5,"до 10 000",IF($A4178&lt;=Settings!$B$6,"до 100 000","100 000+")))</f>
        <v/>
      </c>
    </row>
    <row r="4179">
      <c r="A4179">
        <f>ROW()-1</f>
        <v/>
      </c>
      <c r="B4179">
        <f>IF($A4179&lt;=Settings!$B$4,"small_control",IF($A4179&lt;=Settings!$B$5,"medium_10k",IF($A4179&lt;=Settings!$B$6,"large_100k","extreme_1m")))</f>
        <v/>
      </c>
      <c r="C4179">
        <f>"ORD-"&amp;TEXT(QUOTIENT($A4179-1,3)+1,"0000000")</f>
        <v/>
      </c>
      <c r="D4179">
        <f>"LINE-"&amp;TEXT($A4179,"0000000")</f>
        <v/>
      </c>
      <c r="E4179" s="7">
        <f>Settings!$B$2+$A4179-1</f>
        <v/>
      </c>
      <c r="F4179" s="7">
        <f>Settings!$B$2+MOD($A4179-1,Settings!$B$7)</f>
        <v/>
      </c>
      <c r="G4179">
        <f>YEAR($F4179)</f>
        <v/>
      </c>
      <c r="H4179">
        <f>"Q"&amp;ROUNDUP(MONTH($F4179)/3,0)</f>
        <v/>
      </c>
      <c r="I4179">
        <f>MONTH($F4179)</f>
        <v/>
      </c>
      <c r="J4179">
        <f>CHOOSE(MONTH($F4179),"Январь","Февраль","Март","Апрель","Май","Июнь","Июль","Август","Сентябрь","Октябрь","Ноябрь","Декабрь")</f>
        <v/>
      </c>
      <c r="K4179">
        <f>DAY($F4179)</f>
        <v/>
      </c>
      <c r="L4179">
        <f>IF(MOD($A4179,10)&lt;7,"ФО_01_Крупный","ФО_"&amp;TEXT(MOD($A4179,8)+1,"00"))</f>
        <v/>
      </c>
      <c r="M4179">
        <f>IF($AB4179="Да","Регион_001_Крупный","Регион_"&amp;TEXT(MOD(QUOTIENT($A4179-1,20),180)+1,"000"))</f>
        <v/>
      </c>
      <c r="N4179">
        <f>IF($AB4179="Да","Город_"&amp;TEXT(MOD($A4179-1,250)+1,"0000"),"Город_"&amp;TEXT(MOD($A4179-1,3000)+1,"0000"))</f>
        <v/>
      </c>
      <c r="O4179">
        <f>IF($AB4179="Да","Холдинг_Крупный","Холдинг_"&amp;TEXT(MOD(QUOTIENT($A4179-1,10000),20)+1,"00"))</f>
        <v/>
      </c>
      <c r="P4179">
        <f>IF($AB4179="Да","Организация_Крупная","Организация_"&amp;TEXT(MOD(QUOTIENT($A4179-1,500),600)+1,"000"))</f>
        <v/>
      </c>
      <c r="Q4179">
        <f>"Отдел_"&amp;TEXT(MOD(QUOTIENT($A4179-1,50),100)+1,"000")</f>
        <v/>
      </c>
      <c r="R4179">
        <f>IF($AB4179="Да","Группа_Крупная","Группа_"&amp;TEXT(MOD(QUOTIENT($A4179-1,5000),30)+1,"00"))</f>
        <v/>
      </c>
      <c r="S4179">
        <f>IF($AB4179="Да","Категория_Крупная","Категория_"&amp;TEXT(MOD(QUOTIENT($A4179-1,500),120)+1,"000"))</f>
        <v/>
      </c>
      <c r="T4179">
        <f>IF($AB4179="Да","Подкатегория_Крупная","Подкатегория_"&amp;TEXT(MOD(QUOTIENT($A4179-1,50),300)+1,"000"))</f>
        <v/>
      </c>
      <c r="U4179">
        <f>"SKU_"&amp;TEXT($A4179,"0000000")</f>
        <v/>
      </c>
      <c r="V4179">
        <f>CHOOSE(MOD($A4179-1,4)+1,"Enterprise","SMB","Госсектор","Розница")</f>
        <v/>
      </c>
      <c r="W4179">
        <f>"Клиент_"&amp;TEXT(MOD($A4179-1,20000)+1,"00000")</f>
        <v/>
      </c>
      <c r="X4179">
        <f>CHOOSE(MOD($A4179-1,5)+1,"Портал","API","Импорт","Ручной ввод","Интеграция")</f>
        <v/>
      </c>
      <c r="Y4179" s="8">
        <f>ROUND(1000+MOD($A4179*37,90000)+IF($AB4179="Да",5000,0),2)</f>
        <v/>
      </c>
      <c r="Z4179">
        <f>1+MOD($A4179,20)</f>
        <v/>
      </c>
      <c r="AA4179" s="8">
        <f>ROUND($Y4179*(0.08+MOD($A4179,17)/100),2)</f>
        <v/>
      </c>
      <c r="AB4179">
        <f>IF(MOD($A4179,10)&lt;7,"Да","Нет")</f>
        <v/>
      </c>
      <c r="AC4179">
        <f>$R4179&amp;" / "&amp;$S4179&amp;" / "&amp;$T4179</f>
        <v/>
      </c>
      <c r="AD4179">
        <f>1</f>
        <v/>
      </c>
      <c r="AE4179">
        <f>IF($A4179&lt;=Settings!$B$4,"до 100",IF($A4179&lt;=Settings!$B$5,"до 10 000",IF($A4179&lt;=Settings!$B$6,"до 100 000","100 000+")))</f>
        <v/>
      </c>
    </row>
    <row r="4180">
      <c r="A4180">
        <f>ROW()-1</f>
        <v/>
      </c>
      <c r="B4180">
        <f>IF($A4180&lt;=Settings!$B$4,"small_control",IF($A4180&lt;=Settings!$B$5,"medium_10k",IF($A4180&lt;=Settings!$B$6,"large_100k","extreme_1m")))</f>
        <v/>
      </c>
      <c r="C4180">
        <f>"ORD-"&amp;TEXT(QUOTIENT($A4180-1,3)+1,"0000000")</f>
        <v/>
      </c>
      <c r="D4180">
        <f>"LINE-"&amp;TEXT($A4180,"0000000")</f>
        <v/>
      </c>
      <c r="E4180" s="7">
        <f>Settings!$B$2+$A4180-1</f>
        <v/>
      </c>
      <c r="F4180" s="7">
        <f>Settings!$B$2+MOD($A4180-1,Settings!$B$7)</f>
        <v/>
      </c>
      <c r="G4180">
        <f>YEAR($F4180)</f>
        <v/>
      </c>
      <c r="H4180">
        <f>"Q"&amp;ROUNDUP(MONTH($F4180)/3,0)</f>
        <v/>
      </c>
      <c r="I4180">
        <f>MONTH($F4180)</f>
        <v/>
      </c>
      <c r="J4180">
        <f>CHOOSE(MONTH($F4180),"Январь","Февраль","Март","Апрель","Май","Июнь","Июль","Август","Сентябрь","Октябрь","Ноябрь","Декабрь")</f>
        <v/>
      </c>
      <c r="K4180">
        <f>DAY($F4180)</f>
        <v/>
      </c>
      <c r="L4180">
        <f>IF(MOD($A4180,10)&lt;7,"ФО_01_Крупный","ФО_"&amp;TEXT(MOD($A4180,8)+1,"00"))</f>
        <v/>
      </c>
      <c r="M4180">
        <f>IF($AB4180="Да","Регион_001_Крупный","Регион_"&amp;TEXT(MOD(QUOTIENT($A4180-1,20),180)+1,"000"))</f>
        <v/>
      </c>
      <c r="N4180">
        <f>IF($AB4180="Да","Город_"&amp;TEXT(MOD($A4180-1,250)+1,"0000"),"Город_"&amp;TEXT(MOD($A4180-1,3000)+1,"0000"))</f>
        <v/>
      </c>
      <c r="O4180">
        <f>IF($AB4180="Да","Холдинг_Крупный","Холдинг_"&amp;TEXT(MOD(QUOTIENT($A4180-1,10000),20)+1,"00"))</f>
        <v/>
      </c>
      <c r="P4180">
        <f>IF($AB4180="Да","Организация_Крупная","Организация_"&amp;TEXT(MOD(QUOTIENT($A4180-1,500),600)+1,"000"))</f>
        <v/>
      </c>
      <c r="Q4180">
        <f>"Отдел_"&amp;TEXT(MOD(QUOTIENT($A4180-1,50),100)+1,"000")</f>
        <v/>
      </c>
      <c r="R4180">
        <f>IF($AB4180="Да","Группа_Крупная","Группа_"&amp;TEXT(MOD(QUOTIENT($A4180-1,5000),30)+1,"00"))</f>
        <v/>
      </c>
      <c r="S4180">
        <f>IF($AB4180="Да","Категория_Крупная","Категория_"&amp;TEXT(MOD(QUOTIENT($A4180-1,500),120)+1,"000"))</f>
        <v/>
      </c>
      <c r="T4180">
        <f>IF($AB4180="Да","Подкатегория_Крупная","Подкатегория_"&amp;TEXT(MOD(QUOTIENT($A4180-1,50),300)+1,"000"))</f>
        <v/>
      </c>
      <c r="U4180">
        <f>"SKU_"&amp;TEXT($A4180,"0000000")</f>
        <v/>
      </c>
      <c r="V4180">
        <f>CHOOSE(MOD($A4180-1,4)+1,"Enterprise","SMB","Госсектор","Розница")</f>
        <v/>
      </c>
      <c r="W4180">
        <f>"Клиент_"&amp;TEXT(MOD($A4180-1,20000)+1,"00000")</f>
        <v/>
      </c>
      <c r="X4180">
        <f>CHOOSE(MOD($A4180-1,5)+1,"Портал","API","Импорт","Ручной ввод","Интеграция")</f>
        <v/>
      </c>
      <c r="Y4180" s="8">
        <f>ROUND(1000+MOD($A4180*37,90000)+IF($AB4180="Да",5000,0),2)</f>
        <v/>
      </c>
      <c r="Z4180">
        <f>1+MOD($A4180,20)</f>
        <v/>
      </c>
      <c r="AA4180" s="8">
        <f>ROUND($Y4180*(0.08+MOD($A4180,17)/100),2)</f>
        <v/>
      </c>
      <c r="AB4180">
        <f>IF(MOD($A4180,10)&lt;7,"Да","Нет")</f>
        <v/>
      </c>
      <c r="AC4180">
        <f>$R4180&amp;" / "&amp;$S4180&amp;" / "&amp;$T4180</f>
        <v/>
      </c>
      <c r="AD4180">
        <f>1</f>
        <v/>
      </c>
      <c r="AE4180">
        <f>IF($A4180&lt;=Settings!$B$4,"до 100",IF($A4180&lt;=Settings!$B$5,"до 10 000",IF($A4180&lt;=Settings!$B$6,"до 100 000","100 000+")))</f>
        <v/>
      </c>
    </row>
    <row r="4181">
      <c r="A4181">
        <f>ROW()-1</f>
        <v/>
      </c>
      <c r="B4181">
        <f>IF($A4181&lt;=Settings!$B$4,"small_control",IF($A4181&lt;=Settings!$B$5,"medium_10k",IF($A4181&lt;=Settings!$B$6,"large_100k","extreme_1m")))</f>
        <v/>
      </c>
      <c r="C4181">
        <f>"ORD-"&amp;TEXT(QUOTIENT($A4181-1,3)+1,"0000000")</f>
        <v/>
      </c>
      <c r="D4181">
        <f>"LINE-"&amp;TEXT($A4181,"0000000")</f>
        <v/>
      </c>
      <c r="E4181" s="7">
        <f>Settings!$B$2+$A4181-1</f>
        <v/>
      </c>
      <c r="F4181" s="7">
        <f>Settings!$B$2+MOD($A4181-1,Settings!$B$7)</f>
        <v/>
      </c>
      <c r="G4181">
        <f>YEAR($F4181)</f>
        <v/>
      </c>
      <c r="H4181">
        <f>"Q"&amp;ROUNDUP(MONTH($F4181)/3,0)</f>
        <v/>
      </c>
      <c r="I4181">
        <f>MONTH($F4181)</f>
        <v/>
      </c>
      <c r="J4181">
        <f>CHOOSE(MONTH($F4181),"Январь","Февраль","Март","Апрель","Май","Июнь","Июль","Август","Сентябрь","Октябрь","Ноябрь","Декабрь")</f>
        <v/>
      </c>
      <c r="K4181">
        <f>DAY($F4181)</f>
        <v/>
      </c>
      <c r="L4181">
        <f>IF(MOD($A4181,10)&lt;7,"ФО_01_Крупный","ФО_"&amp;TEXT(MOD($A4181,8)+1,"00"))</f>
        <v/>
      </c>
      <c r="M4181">
        <f>IF($AB4181="Да","Регион_001_Крупный","Регион_"&amp;TEXT(MOD(QUOTIENT($A4181-1,20),180)+1,"000"))</f>
        <v/>
      </c>
      <c r="N4181">
        <f>IF($AB4181="Да","Город_"&amp;TEXT(MOD($A4181-1,250)+1,"0000"),"Город_"&amp;TEXT(MOD($A4181-1,3000)+1,"0000"))</f>
        <v/>
      </c>
      <c r="O4181">
        <f>IF($AB4181="Да","Холдинг_Крупный","Холдинг_"&amp;TEXT(MOD(QUOTIENT($A4181-1,10000),20)+1,"00"))</f>
        <v/>
      </c>
      <c r="P4181">
        <f>IF($AB4181="Да","Организация_Крупная","Организация_"&amp;TEXT(MOD(QUOTIENT($A4181-1,500),600)+1,"000"))</f>
        <v/>
      </c>
      <c r="Q4181">
        <f>"Отдел_"&amp;TEXT(MOD(QUOTIENT($A4181-1,50),100)+1,"000")</f>
        <v/>
      </c>
      <c r="R4181">
        <f>IF($AB4181="Да","Группа_Крупная","Группа_"&amp;TEXT(MOD(QUOTIENT($A4181-1,5000),30)+1,"00"))</f>
        <v/>
      </c>
      <c r="S4181">
        <f>IF($AB4181="Да","Категория_Крупная","Категория_"&amp;TEXT(MOD(QUOTIENT($A4181-1,500),120)+1,"000"))</f>
        <v/>
      </c>
      <c r="T4181">
        <f>IF($AB4181="Да","Подкатегория_Крупная","Подкатегория_"&amp;TEXT(MOD(QUOTIENT($A4181-1,50),300)+1,"000"))</f>
        <v/>
      </c>
      <c r="U4181">
        <f>"SKU_"&amp;TEXT($A4181,"0000000")</f>
        <v/>
      </c>
      <c r="V4181">
        <f>CHOOSE(MOD($A4181-1,4)+1,"Enterprise","SMB","Госсектор","Розница")</f>
        <v/>
      </c>
      <c r="W4181">
        <f>"Клиент_"&amp;TEXT(MOD($A4181-1,20000)+1,"00000")</f>
        <v/>
      </c>
      <c r="X4181">
        <f>CHOOSE(MOD($A4181-1,5)+1,"Портал","API","Импорт","Ручной ввод","Интеграция")</f>
        <v/>
      </c>
      <c r="Y4181" s="8">
        <f>ROUND(1000+MOD($A4181*37,90000)+IF($AB4181="Да",5000,0),2)</f>
        <v/>
      </c>
      <c r="Z4181">
        <f>1+MOD($A4181,20)</f>
        <v/>
      </c>
      <c r="AA4181" s="8">
        <f>ROUND($Y4181*(0.08+MOD($A4181,17)/100),2)</f>
        <v/>
      </c>
      <c r="AB4181">
        <f>IF(MOD($A4181,10)&lt;7,"Да","Нет")</f>
        <v/>
      </c>
      <c r="AC4181">
        <f>$R4181&amp;" / "&amp;$S4181&amp;" / "&amp;$T4181</f>
        <v/>
      </c>
      <c r="AD4181">
        <f>1</f>
        <v/>
      </c>
      <c r="AE4181">
        <f>IF($A4181&lt;=Settings!$B$4,"до 100",IF($A4181&lt;=Settings!$B$5,"до 10 000",IF($A4181&lt;=Settings!$B$6,"до 100 000","100 000+")))</f>
        <v/>
      </c>
    </row>
    <row r="4182">
      <c r="A4182">
        <f>ROW()-1</f>
        <v/>
      </c>
      <c r="B4182">
        <f>IF($A4182&lt;=Settings!$B$4,"small_control",IF($A4182&lt;=Settings!$B$5,"medium_10k",IF($A4182&lt;=Settings!$B$6,"large_100k","extreme_1m")))</f>
        <v/>
      </c>
      <c r="C4182">
        <f>"ORD-"&amp;TEXT(QUOTIENT($A4182-1,3)+1,"0000000")</f>
        <v/>
      </c>
      <c r="D4182">
        <f>"LINE-"&amp;TEXT($A4182,"0000000")</f>
        <v/>
      </c>
      <c r="E4182" s="7">
        <f>Settings!$B$2+$A4182-1</f>
        <v/>
      </c>
      <c r="F4182" s="7">
        <f>Settings!$B$2+MOD($A4182-1,Settings!$B$7)</f>
        <v/>
      </c>
      <c r="G4182">
        <f>YEAR($F4182)</f>
        <v/>
      </c>
      <c r="H4182">
        <f>"Q"&amp;ROUNDUP(MONTH($F4182)/3,0)</f>
        <v/>
      </c>
      <c r="I4182">
        <f>MONTH($F4182)</f>
        <v/>
      </c>
      <c r="J4182">
        <f>CHOOSE(MONTH($F4182),"Январь","Февраль","Март","Апрель","Май","Июнь","Июль","Август","Сентябрь","Октябрь","Ноябрь","Декабрь")</f>
        <v/>
      </c>
      <c r="K4182">
        <f>DAY($F4182)</f>
        <v/>
      </c>
      <c r="L4182">
        <f>IF(MOD($A4182,10)&lt;7,"ФО_01_Крупный","ФО_"&amp;TEXT(MOD($A4182,8)+1,"00"))</f>
        <v/>
      </c>
      <c r="M4182">
        <f>IF($AB4182="Да","Регион_001_Крупный","Регион_"&amp;TEXT(MOD(QUOTIENT($A4182-1,20),180)+1,"000"))</f>
        <v/>
      </c>
      <c r="N4182">
        <f>IF($AB4182="Да","Город_"&amp;TEXT(MOD($A4182-1,250)+1,"0000"),"Город_"&amp;TEXT(MOD($A4182-1,3000)+1,"0000"))</f>
        <v/>
      </c>
      <c r="O4182">
        <f>IF($AB4182="Да","Холдинг_Крупный","Холдинг_"&amp;TEXT(MOD(QUOTIENT($A4182-1,10000),20)+1,"00"))</f>
        <v/>
      </c>
      <c r="P4182">
        <f>IF($AB4182="Да","Организация_Крупная","Организация_"&amp;TEXT(MOD(QUOTIENT($A4182-1,500),600)+1,"000"))</f>
        <v/>
      </c>
      <c r="Q4182">
        <f>"Отдел_"&amp;TEXT(MOD(QUOTIENT($A4182-1,50),100)+1,"000")</f>
        <v/>
      </c>
      <c r="R4182">
        <f>IF($AB4182="Да","Группа_Крупная","Группа_"&amp;TEXT(MOD(QUOTIENT($A4182-1,5000),30)+1,"00"))</f>
        <v/>
      </c>
      <c r="S4182">
        <f>IF($AB4182="Да","Категория_Крупная","Категория_"&amp;TEXT(MOD(QUOTIENT($A4182-1,500),120)+1,"000"))</f>
        <v/>
      </c>
      <c r="T4182">
        <f>IF($AB4182="Да","Подкатегория_Крупная","Подкатегория_"&amp;TEXT(MOD(QUOTIENT($A4182-1,50),300)+1,"000"))</f>
        <v/>
      </c>
      <c r="U4182">
        <f>"SKU_"&amp;TEXT($A4182,"0000000")</f>
        <v/>
      </c>
      <c r="V4182">
        <f>CHOOSE(MOD($A4182-1,4)+1,"Enterprise","SMB","Госсектор","Розница")</f>
        <v/>
      </c>
      <c r="W4182">
        <f>"Клиент_"&amp;TEXT(MOD($A4182-1,20000)+1,"00000")</f>
        <v/>
      </c>
      <c r="X4182">
        <f>CHOOSE(MOD($A4182-1,5)+1,"Портал","API","Импорт","Ручной ввод","Интеграция")</f>
        <v/>
      </c>
      <c r="Y4182" s="8">
        <f>ROUND(1000+MOD($A4182*37,90000)+IF($AB4182="Да",5000,0),2)</f>
        <v/>
      </c>
      <c r="Z4182">
        <f>1+MOD($A4182,20)</f>
        <v/>
      </c>
      <c r="AA4182" s="8">
        <f>ROUND($Y4182*(0.08+MOD($A4182,17)/100),2)</f>
        <v/>
      </c>
      <c r="AB4182">
        <f>IF(MOD($A4182,10)&lt;7,"Да","Нет")</f>
        <v/>
      </c>
      <c r="AC4182">
        <f>$R4182&amp;" / "&amp;$S4182&amp;" / "&amp;$T4182</f>
        <v/>
      </c>
      <c r="AD4182">
        <f>1</f>
        <v/>
      </c>
      <c r="AE4182">
        <f>IF($A4182&lt;=Settings!$B$4,"до 100",IF($A4182&lt;=Settings!$B$5,"до 10 000",IF($A4182&lt;=Settings!$B$6,"до 100 000","100 000+")))</f>
        <v/>
      </c>
    </row>
    <row r="4183">
      <c r="A4183">
        <f>ROW()-1</f>
        <v/>
      </c>
      <c r="B4183">
        <f>IF($A4183&lt;=Settings!$B$4,"small_control",IF($A4183&lt;=Settings!$B$5,"medium_10k",IF($A4183&lt;=Settings!$B$6,"large_100k","extreme_1m")))</f>
        <v/>
      </c>
      <c r="C4183">
        <f>"ORD-"&amp;TEXT(QUOTIENT($A4183-1,3)+1,"0000000")</f>
        <v/>
      </c>
      <c r="D4183">
        <f>"LINE-"&amp;TEXT($A4183,"0000000")</f>
        <v/>
      </c>
      <c r="E4183" s="7">
        <f>Settings!$B$2+$A4183-1</f>
        <v/>
      </c>
      <c r="F4183" s="7">
        <f>Settings!$B$2+MOD($A4183-1,Settings!$B$7)</f>
        <v/>
      </c>
      <c r="G4183">
        <f>YEAR($F4183)</f>
        <v/>
      </c>
      <c r="H4183">
        <f>"Q"&amp;ROUNDUP(MONTH($F4183)/3,0)</f>
        <v/>
      </c>
      <c r="I4183">
        <f>MONTH($F4183)</f>
        <v/>
      </c>
      <c r="J4183">
        <f>CHOOSE(MONTH($F4183),"Январь","Февраль","Март","Апрель","Май","Июнь","Июль","Август","Сентябрь","Октябрь","Ноябрь","Декабрь")</f>
        <v/>
      </c>
      <c r="K4183">
        <f>DAY($F4183)</f>
        <v/>
      </c>
      <c r="L4183">
        <f>IF(MOD($A4183,10)&lt;7,"ФО_01_Крупный","ФО_"&amp;TEXT(MOD($A4183,8)+1,"00"))</f>
        <v/>
      </c>
      <c r="M4183">
        <f>IF($AB4183="Да","Регион_001_Крупный","Регион_"&amp;TEXT(MOD(QUOTIENT($A4183-1,20),180)+1,"000"))</f>
        <v/>
      </c>
      <c r="N4183">
        <f>IF($AB4183="Да","Город_"&amp;TEXT(MOD($A4183-1,250)+1,"0000"),"Город_"&amp;TEXT(MOD($A4183-1,3000)+1,"0000"))</f>
        <v/>
      </c>
      <c r="O4183">
        <f>IF($AB4183="Да","Холдинг_Крупный","Холдинг_"&amp;TEXT(MOD(QUOTIENT($A4183-1,10000),20)+1,"00"))</f>
        <v/>
      </c>
      <c r="P4183">
        <f>IF($AB4183="Да","Организация_Крупная","Организация_"&amp;TEXT(MOD(QUOTIENT($A4183-1,500),600)+1,"000"))</f>
        <v/>
      </c>
      <c r="Q4183">
        <f>"Отдел_"&amp;TEXT(MOD(QUOTIENT($A4183-1,50),100)+1,"000")</f>
        <v/>
      </c>
      <c r="R4183">
        <f>IF($AB4183="Да","Группа_Крупная","Группа_"&amp;TEXT(MOD(QUOTIENT($A4183-1,5000),30)+1,"00"))</f>
        <v/>
      </c>
      <c r="S4183">
        <f>IF($AB4183="Да","Категория_Крупная","Категория_"&amp;TEXT(MOD(QUOTIENT($A4183-1,500),120)+1,"000"))</f>
        <v/>
      </c>
      <c r="T4183">
        <f>IF($AB4183="Да","Подкатегория_Крупная","Подкатегория_"&amp;TEXT(MOD(QUOTIENT($A4183-1,50),300)+1,"000"))</f>
        <v/>
      </c>
      <c r="U4183">
        <f>"SKU_"&amp;TEXT($A4183,"0000000")</f>
        <v/>
      </c>
      <c r="V4183">
        <f>CHOOSE(MOD($A4183-1,4)+1,"Enterprise","SMB","Госсектор","Розница")</f>
        <v/>
      </c>
      <c r="W4183">
        <f>"Клиент_"&amp;TEXT(MOD($A4183-1,20000)+1,"00000")</f>
        <v/>
      </c>
      <c r="X4183">
        <f>CHOOSE(MOD($A4183-1,5)+1,"Портал","API","Импорт","Ручной ввод","Интеграция")</f>
        <v/>
      </c>
      <c r="Y4183" s="8">
        <f>ROUND(1000+MOD($A4183*37,90000)+IF($AB4183="Да",5000,0),2)</f>
        <v/>
      </c>
      <c r="Z4183">
        <f>1+MOD($A4183,20)</f>
        <v/>
      </c>
      <c r="AA4183" s="8">
        <f>ROUND($Y4183*(0.08+MOD($A4183,17)/100),2)</f>
        <v/>
      </c>
      <c r="AB4183">
        <f>IF(MOD($A4183,10)&lt;7,"Да","Нет")</f>
        <v/>
      </c>
      <c r="AC4183">
        <f>$R4183&amp;" / "&amp;$S4183&amp;" / "&amp;$T4183</f>
        <v/>
      </c>
      <c r="AD4183">
        <f>1</f>
        <v/>
      </c>
      <c r="AE4183">
        <f>IF($A4183&lt;=Settings!$B$4,"до 100",IF($A4183&lt;=Settings!$B$5,"до 10 000",IF($A4183&lt;=Settings!$B$6,"до 100 000","100 000+")))</f>
        <v/>
      </c>
    </row>
    <row r="4184">
      <c r="A4184">
        <f>ROW()-1</f>
        <v/>
      </c>
      <c r="B4184">
        <f>IF($A4184&lt;=Settings!$B$4,"small_control",IF($A4184&lt;=Settings!$B$5,"medium_10k",IF($A4184&lt;=Settings!$B$6,"large_100k","extreme_1m")))</f>
        <v/>
      </c>
      <c r="C4184">
        <f>"ORD-"&amp;TEXT(QUOTIENT($A4184-1,3)+1,"0000000")</f>
        <v/>
      </c>
      <c r="D4184">
        <f>"LINE-"&amp;TEXT($A4184,"0000000")</f>
        <v/>
      </c>
      <c r="E4184" s="7">
        <f>Settings!$B$2+$A4184-1</f>
        <v/>
      </c>
      <c r="F4184" s="7">
        <f>Settings!$B$2+MOD($A4184-1,Settings!$B$7)</f>
        <v/>
      </c>
      <c r="G4184">
        <f>YEAR($F4184)</f>
        <v/>
      </c>
      <c r="H4184">
        <f>"Q"&amp;ROUNDUP(MONTH($F4184)/3,0)</f>
        <v/>
      </c>
      <c r="I4184">
        <f>MONTH($F4184)</f>
        <v/>
      </c>
      <c r="J4184">
        <f>CHOOSE(MONTH($F4184),"Январь","Февраль","Март","Апрель","Май","Июнь","Июль","Август","Сентябрь","Октябрь","Ноябрь","Декабрь")</f>
        <v/>
      </c>
      <c r="K4184">
        <f>DAY($F4184)</f>
        <v/>
      </c>
      <c r="L4184">
        <f>IF(MOD($A4184,10)&lt;7,"ФО_01_Крупный","ФО_"&amp;TEXT(MOD($A4184,8)+1,"00"))</f>
        <v/>
      </c>
      <c r="M4184">
        <f>IF($AB4184="Да","Регион_001_Крупный","Регион_"&amp;TEXT(MOD(QUOTIENT($A4184-1,20),180)+1,"000"))</f>
        <v/>
      </c>
      <c r="N4184">
        <f>IF($AB4184="Да","Город_"&amp;TEXT(MOD($A4184-1,250)+1,"0000"),"Город_"&amp;TEXT(MOD($A4184-1,3000)+1,"0000"))</f>
        <v/>
      </c>
      <c r="O4184">
        <f>IF($AB4184="Да","Холдинг_Крупный","Холдинг_"&amp;TEXT(MOD(QUOTIENT($A4184-1,10000),20)+1,"00"))</f>
        <v/>
      </c>
      <c r="P4184">
        <f>IF($AB4184="Да","Организация_Крупная","Организация_"&amp;TEXT(MOD(QUOTIENT($A4184-1,500),600)+1,"000"))</f>
        <v/>
      </c>
      <c r="Q4184">
        <f>"Отдел_"&amp;TEXT(MOD(QUOTIENT($A4184-1,50),100)+1,"000")</f>
        <v/>
      </c>
      <c r="R4184">
        <f>IF($AB4184="Да","Группа_Крупная","Группа_"&amp;TEXT(MOD(QUOTIENT($A4184-1,5000),30)+1,"00"))</f>
        <v/>
      </c>
      <c r="S4184">
        <f>IF($AB4184="Да","Категория_Крупная","Категория_"&amp;TEXT(MOD(QUOTIENT($A4184-1,500),120)+1,"000"))</f>
        <v/>
      </c>
      <c r="T4184">
        <f>IF($AB4184="Да","Подкатегория_Крупная","Подкатегория_"&amp;TEXT(MOD(QUOTIENT($A4184-1,50),300)+1,"000"))</f>
        <v/>
      </c>
      <c r="U4184">
        <f>"SKU_"&amp;TEXT($A4184,"0000000")</f>
        <v/>
      </c>
      <c r="V4184">
        <f>CHOOSE(MOD($A4184-1,4)+1,"Enterprise","SMB","Госсектор","Розница")</f>
        <v/>
      </c>
      <c r="W4184">
        <f>"Клиент_"&amp;TEXT(MOD($A4184-1,20000)+1,"00000")</f>
        <v/>
      </c>
      <c r="X4184">
        <f>CHOOSE(MOD($A4184-1,5)+1,"Портал","API","Импорт","Ручной ввод","Интеграция")</f>
        <v/>
      </c>
      <c r="Y4184" s="8">
        <f>ROUND(1000+MOD($A4184*37,90000)+IF($AB4184="Да",5000,0),2)</f>
        <v/>
      </c>
      <c r="Z4184">
        <f>1+MOD($A4184,20)</f>
        <v/>
      </c>
      <c r="AA4184" s="8">
        <f>ROUND($Y4184*(0.08+MOD($A4184,17)/100),2)</f>
        <v/>
      </c>
      <c r="AB4184">
        <f>IF(MOD($A4184,10)&lt;7,"Да","Нет")</f>
        <v/>
      </c>
      <c r="AC4184">
        <f>$R4184&amp;" / "&amp;$S4184&amp;" / "&amp;$T4184</f>
        <v/>
      </c>
      <c r="AD4184">
        <f>1</f>
        <v/>
      </c>
      <c r="AE4184">
        <f>IF($A4184&lt;=Settings!$B$4,"до 100",IF($A4184&lt;=Settings!$B$5,"до 10 000",IF($A4184&lt;=Settings!$B$6,"до 100 000","100 000+")))</f>
        <v/>
      </c>
    </row>
    <row r="4185">
      <c r="A4185">
        <f>ROW()-1</f>
        <v/>
      </c>
      <c r="B4185">
        <f>IF($A4185&lt;=Settings!$B$4,"small_control",IF($A4185&lt;=Settings!$B$5,"medium_10k",IF($A4185&lt;=Settings!$B$6,"large_100k","extreme_1m")))</f>
        <v/>
      </c>
      <c r="C4185">
        <f>"ORD-"&amp;TEXT(QUOTIENT($A4185-1,3)+1,"0000000")</f>
        <v/>
      </c>
      <c r="D4185">
        <f>"LINE-"&amp;TEXT($A4185,"0000000")</f>
        <v/>
      </c>
      <c r="E4185" s="7">
        <f>Settings!$B$2+$A4185-1</f>
        <v/>
      </c>
      <c r="F4185" s="7">
        <f>Settings!$B$2+MOD($A4185-1,Settings!$B$7)</f>
        <v/>
      </c>
      <c r="G4185">
        <f>YEAR($F4185)</f>
        <v/>
      </c>
      <c r="H4185">
        <f>"Q"&amp;ROUNDUP(MONTH($F4185)/3,0)</f>
        <v/>
      </c>
      <c r="I4185">
        <f>MONTH($F4185)</f>
        <v/>
      </c>
      <c r="J4185">
        <f>CHOOSE(MONTH($F4185),"Январь","Февраль","Март","Апрель","Май","Июнь","Июль","Август","Сентябрь","Октябрь","Ноябрь","Декабрь")</f>
        <v/>
      </c>
      <c r="K4185">
        <f>DAY($F4185)</f>
        <v/>
      </c>
      <c r="L4185">
        <f>IF(MOD($A4185,10)&lt;7,"ФО_01_Крупный","ФО_"&amp;TEXT(MOD($A4185,8)+1,"00"))</f>
        <v/>
      </c>
      <c r="M4185">
        <f>IF($AB4185="Да","Регион_001_Крупный","Регион_"&amp;TEXT(MOD(QUOTIENT($A4185-1,20),180)+1,"000"))</f>
        <v/>
      </c>
      <c r="N4185">
        <f>IF($AB4185="Да","Город_"&amp;TEXT(MOD($A4185-1,250)+1,"0000"),"Город_"&amp;TEXT(MOD($A4185-1,3000)+1,"0000"))</f>
        <v/>
      </c>
      <c r="O4185">
        <f>IF($AB4185="Да","Холдинг_Крупный","Холдинг_"&amp;TEXT(MOD(QUOTIENT($A4185-1,10000),20)+1,"00"))</f>
        <v/>
      </c>
      <c r="P4185">
        <f>IF($AB4185="Да","Организация_Крупная","Организация_"&amp;TEXT(MOD(QUOTIENT($A4185-1,500),600)+1,"000"))</f>
        <v/>
      </c>
      <c r="Q4185">
        <f>"Отдел_"&amp;TEXT(MOD(QUOTIENT($A4185-1,50),100)+1,"000")</f>
        <v/>
      </c>
      <c r="R4185">
        <f>IF($AB4185="Да","Группа_Крупная","Группа_"&amp;TEXT(MOD(QUOTIENT($A4185-1,5000),30)+1,"00"))</f>
        <v/>
      </c>
      <c r="S4185">
        <f>IF($AB4185="Да","Категория_Крупная","Категория_"&amp;TEXT(MOD(QUOTIENT($A4185-1,500),120)+1,"000"))</f>
        <v/>
      </c>
      <c r="T4185">
        <f>IF($AB4185="Да","Подкатегория_Крупная","Подкатегория_"&amp;TEXT(MOD(QUOTIENT($A4185-1,50),300)+1,"000"))</f>
        <v/>
      </c>
      <c r="U4185">
        <f>"SKU_"&amp;TEXT($A4185,"0000000")</f>
        <v/>
      </c>
      <c r="V4185">
        <f>CHOOSE(MOD($A4185-1,4)+1,"Enterprise","SMB","Госсектор","Розница")</f>
        <v/>
      </c>
      <c r="W4185">
        <f>"Клиент_"&amp;TEXT(MOD($A4185-1,20000)+1,"00000")</f>
        <v/>
      </c>
      <c r="X4185">
        <f>CHOOSE(MOD($A4185-1,5)+1,"Портал","API","Импорт","Ручной ввод","Интеграция")</f>
        <v/>
      </c>
      <c r="Y4185" s="8">
        <f>ROUND(1000+MOD($A4185*37,90000)+IF($AB4185="Да",5000,0),2)</f>
        <v/>
      </c>
      <c r="Z4185">
        <f>1+MOD($A4185,20)</f>
        <v/>
      </c>
      <c r="AA4185" s="8">
        <f>ROUND($Y4185*(0.08+MOD($A4185,17)/100),2)</f>
        <v/>
      </c>
      <c r="AB4185">
        <f>IF(MOD($A4185,10)&lt;7,"Да","Нет")</f>
        <v/>
      </c>
      <c r="AC4185">
        <f>$R4185&amp;" / "&amp;$S4185&amp;" / "&amp;$T4185</f>
        <v/>
      </c>
      <c r="AD4185">
        <f>1</f>
        <v/>
      </c>
      <c r="AE4185">
        <f>IF($A4185&lt;=Settings!$B$4,"до 100",IF($A4185&lt;=Settings!$B$5,"до 10 000",IF($A4185&lt;=Settings!$B$6,"до 100 000","100 000+")))</f>
        <v/>
      </c>
    </row>
    <row r="4186">
      <c r="A4186">
        <f>ROW()-1</f>
        <v/>
      </c>
      <c r="B4186">
        <f>IF($A4186&lt;=Settings!$B$4,"small_control",IF($A4186&lt;=Settings!$B$5,"medium_10k",IF($A4186&lt;=Settings!$B$6,"large_100k","extreme_1m")))</f>
        <v/>
      </c>
      <c r="C4186">
        <f>"ORD-"&amp;TEXT(QUOTIENT($A4186-1,3)+1,"0000000")</f>
        <v/>
      </c>
      <c r="D4186">
        <f>"LINE-"&amp;TEXT($A4186,"0000000")</f>
        <v/>
      </c>
      <c r="E4186" s="7">
        <f>Settings!$B$2+$A4186-1</f>
        <v/>
      </c>
      <c r="F4186" s="7">
        <f>Settings!$B$2+MOD($A4186-1,Settings!$B$7)</f>
        <v/>
      </c>
      <c r="G4186">
        <f>YEAR($F4186)</f>
        <v/>
      </c>
      <c r="H4186">
        <f>"Q"&amp;ROUNDUP(MONTH($F4186)/3,0)</f>
        <v/>
      </c>
      <c r="I4186">
        <f>MONTH($F4186)</f>
        <v/>
      </c>
      <c r="J4186">
        <f>CHOOSE(MONTH($F4186),"Январь","Февраль","Март","Апрель","Май","Июнь","Июль","Август","Сентябрь","Октябрь","Ноябрь","Декабрь")</f>
        <v/>
      </c>
      <c r="K4186">
        <f>DAY($F4186)</f>
        <v/>
      </c>
      <c r="L4186">
        <f>IF(MOD($A4186,10)&lt;7,"ФО_01_Крупный","ФО_"&amp;TEXT(MOD($A4186,8)+1,"00"))</f>
        <v/>
      </c>
      <c r="M4186">
        <f>IF($AB4186="Да","Регион_001_Крупный","Регион_"&amp;TEXT(MOD(QUOTIENT($A4186-1,20),180)+1,"000"))</f>
        <v/>
      </c>
      <c r="N4186">
        <f>IF($AB4186="Да","Город_"&amp;TEXT(MOD($A4186-1,250)+1,"0000"),"Город_"&amp;TEXT(MOD($A4186-1,3000)+1,"0000"))</f>
        <v/>
      </c>
      <c r="O4186">
        <f>IF($AB4186="Да","Холдинг_Крупный","Холдинг_"&amp;TEXT(MOD(QUOTIENT($A4186-1,10000),20)+1,"00"))</f>
        <v/>
      </c>
      <c r="P4186">
        <f>IF($AB4186="Да","Организация_Крупная","Организация_"&amp;TEXT(MOD(QUOTIENT($A4186-1,500),600)+1,"000"))</f>
        <v/>
      </c>
      <c r="Q4186">
        <f>"Отдел_"&amp;TEXT(MOD(QUOTIENT($A4186-1,50),100)+1,"000")</f>
        <v/>
      </c>
      <c r="R4186">
        <f>IF($AB4186="Да","Группа_Крупная","Группа_"&amp;TEXT(MOD(QUOTIENT($A4186-1,5000),30)+1,"00"))</f>
        <v/>
      </c>
      <c r="S4186">
        <f>IF($AB4186="Да","Категория_Крупная","Категория_"&amp;TEXT(MOD(QUOTIENT($A4186-1,500),120)+1,"000"))</f>
        <v/>
      </c>
      <c r="T4186">
        <f>IF($AB4186="Да","Подкатегория_Крупная","Подкатегория_"&amp;TEXT(MOD(QUOTIENT($A4186-1,50),300)+1,"000"))</f>
        <v/>
      </c>
      <c r="U4186">
        <f>"SKU_"&amp;TEXT($A4186,"0000000")</f>
        <v/>
      </c>
      <c r="V4186">
        <f>CHOOSE(MOD($A4186-1,4)+1,"Enterprise","SMB","Госсектор","Розница")</f>
        <v/>
      </c>
      <c r="W4186">
        <f>"Клиент_"&amp;TEXT(MOD($A4186-1,20000)+1,"00000")</f>
        <v/>
      </c>
      <c r="X4186">
        <f>CHOOSE(MOD($A4186-1,5)+1,"Портал","API","Импорт","Ручной ввод","Интеграция")</f>
        <v/>
      </c>
      <c r="Y4186" s="8">
        <f>ROUND(1000+MOD($A4186*37,90000)+IF($AB4186="Да",5000,0),2)</f>
        <v/>
      </c>
      <c r="Z4186">
        <f>1+MOD($A4186,20)</f>
        <v/>
      </c>
      <c r="AA4186" s="8">
        <f>ROUND($Y4186*(0.08+MOD($A4186,17)/100),2)</f>
        <v/>
      </c>
      <c r="AB4186">
        <f>IF(MOD($A4186,10)&lt;7,"Да","Нет")</f>
        <v/>
      </c>
      <c r="AC4186">
        <f>$R4186&amp;" / "&amp;$S4186&amp;" / "&amp;$T4186</f>
        <v/>
      </c>
      <c r="AD4186">
        <f>1</f>
        <v/>
      </c>
      <c r="AE4186">
        <f>IF($A4186&lt;=Settings!$B$4,"до 100",IF($A4186&lt;=Settings!$B$5,"до 10 000",IF($A4186&lt;=Settings!$B$6,"до 100 000","100 000+")))</f>
        <v/>
      </c>
    </row>
    <row r="4187">
      <c r="A4187">
        <f>ROW()-1</f>
        <v/>
      </c>
      <c r="B4187">
        <f>IF($A4187&lt;=Settings!$B$4,"small_control",IF($A4187&lt;=Settings!$B$5,"medium_10k",IF($A4187&lt;=Settings!$B$6,"large_100k","extreme_1m")))</f>
        <v/>
      </c>
      <c r="C4187">
        <f>"ORD-"&amp;TEXT(QUOTIENT($A4187-1,3)+1,"0000000")</f>
        <v/>
      </c>
      <c r="D4187">
        <f>"LINE-"&amp;TEXT($A4187,"0000000")</f>
        <v/>
      </c>
      <c r="E4187" s="7">
        <f>Settings!$B$2+$A4187-1</f>
        <v/>
      </c>
      <c r="F4187" s="7">
        <f>Settings!$B$2+MOD($A4187-1,Settings!$B$7)</f>
        <v/>
      </c>
      <c r="G4187">
        <f>YEAR($F4187)</f>
        <v/>
      </c>
      <c r="H4187">
        <f>"Q"&amp;ROUNDUP(MONTH($F4187)/3,0)</f>
        <v/>
      </c>
      <c r="I4187">
        <f>MONTH($F4187)</f>
        <v/>
      </c>
      <c r="J4187">
        <f>CHOOSE(MONTH($F4187),"Январь","Февраль","Март","Апрель","Май","Июнь","Июль","Август","Сентябрь","Октябрь","Ноябрь","Декабрь")</f>
        <v/>
      </c>
      <c r="K4187">
        <f>DAY($F4187)</f>
        <v/>
      </c>
      <c r="L4187">
        <f>IF(MOD($A4187,10)&lt;7,"ФО_01_Крупный","ФО_"&amp;TEXT(MOD($A4187,8)+1,"00"))</f>
        <v/>
      </c>
      <c r="M4187">
        <f>IF($AB4187="Да","Регион_001_Крупный","Регион_"&amp;TEXT(MOD(QUOTIENT($A4187-1,20),180)+1,"000"))</f>
        <v/>
      </c>
      <c r="N4187">
        <f>IF($AB4187="Да","Город_"&amp;TEXT(MOD($A4187-1,250)+1,"0000"),"Город_"&amp;TEXT(MOD($A4187-1,3000)+1,"0000"))</f>
        <v/>
      </c>
      <c r="O4187">
        <f>IF($AB4187="Да","Холдинг_Крупный","Холдинг_"&amp;TEXT(MOD(QUOTIENT($A4187-1,10000),20)+1,"00"))</f>
        <v/>
      </c>
      <c r="P4187">
        <f>IF($AB4187="Да","Организация_Крупная","Организация_"&amp;TEXT(MOD(QUOTIENT($A4187-1,500),600)+1,"000"))</f>
        <v/>
      </c>
      <c r="Q4187">
        <f>"Отдел_"&amp;TEXT(MOD(QUOTIENT($A4187-1,50),100)+1,"000")</f>
        <v/>
      </c>
      <c r="R4187">
        <f>IF($AB4187="Да","Группа_Крупная","Группа_"&amp;TEXT(MOD(QUOTIENT($A4187-1,5000),30)+1,"00"))</f>
        <v/>
      </c>
      <c r="S4187">
        <f>IF($AB4187="Да","Категория_Крупная","Категория_"&amp;TEXT(MOD(QUOTIENT($A4187-1,500),120)+1,"000"))</f>
        <v/>
      </c>
      <c r="T4187">
        <f>IF($AB4187="Да","Подкатегория_Крупная","Подкатегория_"&amp;TEXT(MOD(QUOTIENT($A4187-1,50),300)+1,"000"))</f>
        <v/>
      </c>
      <c r="U4187">
        <f>"SKU_"&amp;TEXT($A4187,"0000000")</f>
        <v/>
      </c>
      <c r="V4187">
        <f>CHOOSE(MOD($A4187-1,4)+1,"Enterprise","SMB","Госсектор","Розница")</f>
        <v/>
      </c>
      <c r="W4187">
        <f>"Клиент_"&amp;TEXT(MOD($A4187-1,20000)+1,"00000")</f>
        <v/>
      </c>
      <c r="X4187">
        <f>CHOOSE(MOD($A4187-1,5)+1,"Портал","API","Импорт","Ручной ввод","Интеграция")</f>
        <v/>
      </c>
      <c r="Y4187" s="8">
        <f>ROUND(1000+MOD($A4187*37,90000)+IF($AB4187="Да",5000,0),2)</f>
        <v/>
      </c>
      <c r="Z4187">
        <f>1+MOD($A4187,20)</f>
        <v/>
      </c>
      <c r="AA4187" s="8">
        <f>ROUND($Y4187*(0.08+MOD($A4187,17)/100),2)</f>
        <v/>
      </c>
      <c r="AB4187">
        <f>IF(MOD($A4187,10)&lt;7,"Да","Нет")</f>
        <v/>
      </c>
      <c r="AC4187">
        <f>$R4187&amp;" / "&amp;$S4187&amp;" / "&amp;$T4187</f>
        <v/>
      </c>
      <c r="AD4187">
        <f>1</f>
        <v/>
      </c>
      <c r="AE4187">
        <f>IF($A4187&lt;=Settings!$B$4,"до 100",IF($A4187&lt;=Settings!$B$5,"до 10 000",IF($A4187&lt;=Settings!$B$6,"до 100 000","100 000+")))</f>
        <v/>
      </c>
    </row>
    <row r="4188">
      <c r="A4188">
        <f>ROW()-1</f>
        <v/>
      </c>
      <c r="B4188">
        <f>IF($A4188&lt;=Settings!$B$4,"small_control",IF($A4188&lt;=Settings!$B$5,"medium_10k",IF($A4188&lt;=Settings!$B$6,"large_100k","extreme_1m")))</f>
        <v/>
      </c>
      <c r="C4188">
        <f>"ORD-"&amp;TEXT(QUOTIENT($A4188-1,3)+1,"0000000")</f>
        <v/>
      </c>
      <c r="D4188">
        <f>"LINE-"&amp;TEXT($A4188,"0000000")</f>
        <v/>
      </c>
      <c r="E4188" s="7">
        <f>Settings!$B$2+$A4188-1</f>
        <v/>
      </c>
      <c r="F4188" s="7">
        <f>Settings!$B$2+MOD($A4188-1,Settings!$B$7)</f>
        <v/>
      </c>
      <c r="G4188">
        <f>YEAR($F4188)</f>
        <v/>
      </c>
      <c r="H4188">
        <f>"Q"&amp;ROUNDUP(MONTH($F4188)/3,0)</f>
        <v/>
      </c>
      <c r="I4188">
        <f>MONTH($F4188)</f>
        <v/>
      </c>
      <c r="J4188">
        <f>CHOOSE(MONTH($F4188),"Январь","Февраль","Март","Апрель","Май","Июнь","Июль","Август","Сентябрь","Октябрь","Ноябрь","Декабрь")</f>
        <v/>
      </c>
      <c r="K4188">
        <f>DAY($F4188)</f>
        <v/>
      </c>
      <c r="L4188">
        <f>IF(MOD($A4188,10)&lt;7,"ФО_01_Крупный","ФО_"&amp;TEXT(MOD($A4188,8)+1,"00"))</f>
        <v/>
      </c>
      <c r="M4188">
        <f>IF($AB4188="Да","Регион_001_Крупный","Регион_"&amp;TEXT(MOD(QUOTIENT($A4188-1,20),180)+1,"000"))</f>
        <v/>
      </c>
      <c r="N4188">
        <f>IF($AB4188="Да","Город_"&amp;TEXT(MOD($A4188-1,250)+1,"0000"),"Город_"&amp;TEXT(MOD($A4188-1,3000)+1,"0000"))</f>
        <v/>
      </c>
      <c r="O4188">
        <f>IF($AB4188="Да","Холдинг_Крупный","Холдинг_"&amp;TEXT(MOD(QUOTIENT($A4188-1,10000),20)+1,"00"))</f>
        <v/>
      </c>
      <c r="P4188">
        <f>IF($AB4188="Да","Организация_Крупная","Организация_"&amp;TEXT(MOD(QUOTIENT($A4188-1,500),600)+1,"000"))</f>
        <v/>
      </c>
      <c r="Q4188">
        <f>"Отдел_"&amp;TEXT(MOD(QUOTIENT($A4188-1,50),100)+1,"000")</f>
        <v/>
      </c>
      <c r="R4188">
        <f>IF($AB4188="Да","Группа_Крупная","Группа_"&amp;TEXT(MOD(QUOTIENT($A4188-1,5000),30)+1,"00"))</f>
        <v/>
      </c>
      <c r="S4188">
        <f>IF($AB4188="Да","Категория_Крупная","Категория_"&amp;TEXT(MOD(QUOTIENT($A4188-1,500),120)+1,"000"))</f>
        <v/>
      </c>
      <c r="T4188">
        <f>IF($AB4188="Да","Подкатегория_Крупная","Подкатегория_"&amp;TEXT(MOD(QUOTIENT($A4188-1,50),300)+1,"000"))</f>
        <v/>
      </c>
      <c r="U4188">
        <f>"SKU_"&amp;TEXT($A4188,"0000000")</f>
        <v/>
      </c>
      <c r="V4188">
        <f>CHOOSE(MOD($A4188-1,4)+1,"Enterprise","SMB","Госсектор","Розница")</f>
        <v/>
      </c>
      <c r="W4188">
        <f>"Клиент_"&amp;TEXT(MOD($A4188-1,20000)+1,"00000")</f>
        <v/>
      </c>
      <c r="X4188">
        <f>CHOOSE(MOD($A4188-1,5)+1,"Портал","API","Импорт","Ручной ввод","Интеграция")</f>
        <v/>
      </c>
      <c r="Y4188" s="8">
        <f>ROUND(1000+MOD($A4188*37,90000)+IF($AB4188="Да",5000,0),2)</f>
        <v/>
      </c>
      <c r="Z4188">
        <f>1+MOD($A4188,20)</f>
        <v/>
      </c>
      <c r="AA4188" s="8">
        <f>ROUND($Y4188*(0.08+MOD($A4188,17)/100),2)</f>
        <v/>
      </c>
      <c r="AB4188">
        <f>IF(MOD($A4188,10)&lt;7,"Да","Нет")</f>
        <v/>
      </c>
      <c r="AC4188">
        <f>$R4188&amp;" / "&amp;$S4188&amp;" / "&amp;$T4188</f>
        <v/>
      </c>
      <c r="AD4188">
        <f>1</f>
        <v/>
      </c>
      <c r="AE4188">
        <f>IF($A4188&lt;=Settings!$B$4,"до 100",IF($A4188&lt;=Settings!$B$5,"до 10 000",IF($A4188&lt;=Settings!$B$6,"до 100 000","100 000+")))</f>
        <v/>
      </c>
    </row>
    <row r="4189">
      <c r="A4189">
        <f>ROW()-1</f>
        <v/>
      </c>
      <c r="B4189">
        <f>IF($A4189&lt;=Settings!$B$4,"small_control",IF($A4189&lt;=Settings!$B$5,"medium_10k",IF($A4189&lt;=Settings!$B$6,"large_100k","extreme_1m")))</f>
        <v/>
      </c>
      <c r="C4189">
        <f>"ORD-"&amp;TEXT(QUOTIENT($A4189-1,3)+1,"0000000")</f>
        <v/>
      </c>
      <c r="D4189">
        <f>"LINE-"&amp;TEXT($A4189,"0000000")</f>
        <v/>
      </c>
      <c r="E4189" s="7">
        <f>Settings!$B$2+$A4189-1</f>
        <v/>
      </c>
      <c r="F4189" s="7">
        <f>Settings!$B$2+MOD($A4189-1,Settings!$B$7)</f>
        <v/>
      </c>
      <c r="G4189">
        <f>YEAR($F4189)</f>
        <v/>
      </c>
      <c r="H4189">
        <f>"Q"&amp;ROUNDUP(MONTH($F4189)/3,0)</f>
        <v/>
      </c>
      <c r="I4189">
        <f>MONTH($F4189)</f>
        <v/>
      </c>
      <c r="J4189">
        <f>CHOOSE(MONTH($F4189),"Январь","Февраль","Март","Апрель","Май","Июнь","Июль","Август","Сентябрь","Октябрь","Ноябрь","Декабрь")</f>
        <v/>
      </c>
      <c r="K4189">
        <f>DAY($F4189)</f>
        <v/>
      </c>
      <c r="L4189">
        <f>IF(MOD($A4189,10)&lt;7,"ФО_01_Крупный","ФО_"&amp;TEXT(MOD($A4189,8)+1,"00"))</f>
        <v/>
      </c>
      <c r="M4189">
        <f>IF($AB4189="Да","Регион_001_Крупный","Регион_"&amp;TEXT(MOD(QUOTIENT($A4189-1,20),180)+1,"000"))</f>
        <v/>
      </c>
      <c r="N4189">
        <f>IF($AB4189="Да","Город_"&amp;TEXT(MOD($A4189-1,250)+1,"0000"),"Город_"&amp;TEXT(MOD($A4189-1,3000)+1,"0000"))</f>
        <v/>
      </c>
      <c r="O4189">
        <f>IF($AB4189="Да","Холдинг_Крупный","Холдинг_"&amp;TEXT(MOD(QUOTIENT($A4189-1,10000),20)+1,"00"))</f>
        <v/>
      </c>
      <c r="P4189">
        <f>IF($AB4189="Да","Организация_Крупная","Организация_"&amp;TEXT(MOD(QUOTIENT($A4189-1,500),600)+1,"000"))</f>
        <v/>
      </c>
      <c r="Q4189">
        <f>"Отдел_"&amp;TEXT(MOD(QUOTIENT($A4189-1,50),100)+1,"000")</f>
        <v/>
      </c>
      <c r="R4189">
        <f>IF($AB4189="Да","Группа_Крупная","Группа_"&amp;TEXT(MOD(QUOTIENT($A4189-1,5000),30)+1,"00"))</f>
        <v/>
      </c>
      <c r="S4189">
        <f>IF($AB4189="Да","Категория_Крупная","Категория_"&amp;TEXT(MOD(QUOTIENT($A4189-1,500),120)+1,"000"))</f>
        <v/>
      </c>
      <c r="T4189">
        <f>IF($AB4189="Да","Подкатегория_Крупная","Подкатегория_"&amp;TEXT(MOD(QUOTIENT($A4189-1,50),300)+1,"000"))</f>
        <v/>
      </c>
      <c r="U4189">
        <f>"SKU_"&amp;TEXT($A4189,"0000000")</f>
        <v/>
      </c>
      <c r="V4189">
        <f>CHOOSE(MOD($A4189-1,4)+1,"Enterprise","SMB","Госсектор","Розница")</f>
        <v/>
      </c>
      <c r="W4189">
        <f>"Клиент_"&amp;TEXT(MOD($A4189-1,20000)+1,"00000")</f>
        <v/>
      </c>
      <c r="X4189">
        <f>CHOOSE(MOD($A4189-1,5)+1,"Портал","API","Импорт","Ручной ввод","Интеграция")</f>
        <v/>
      </c>
      <c r="Y4189" s="8">
        <f>ROUND(1000+MOD($A4189*37,90000)+IF($AB4189="Да",5000,0),2)</f>
        <v/>
      </c>
      <c r="Z4189">
        <f>1+MOD($A4189,20)</f>
        <v/>
      </c>
      <c r="AA4189" s="8">
        <f>ROUND($Y4189*(0.08+MOD($A4189,17)/100),2)</f>
        <v/>
      </c>
      <c r="AB4189">
        <f>IF(MOD($A4189,10)&lt;7,"Да","Нет")</f>
        <v/>
      </c>
      <c r="AC4189">
        <f>$R4189&amp;" / "&amp;$S4189&amp;" / "&amp;$T4189</f>
        <v/>
      </c>
      <c r="AD4189">
        <f>1</f>
        <v/>
      </c>
      <c r="AE4189">
        <f>IF($A4189&lt;=Settings!$B$4,"до 100",IF($A4189&lt;=Settings!$B$5,"до 10 000",IF($A4189&lt;=Settings!$B$6,"до 100 000","100 000+")))</f>
        <v/>
      </c>
    </row>
    <row r="4190">
      <c r="A4190">
        <f>ROW()-1</f>
        <v/>
      </c>
      <c r="B4190">
        <f>IF($A4190&lt;=Settings!$B$4,"small_control",IF($A4190&lt;=Settings!$B$5,"medium_10k",IF($A4190&lt;=Settings!$B$6,"large_100k","extreme_1m")))</f>
        <v/>
      </c>
      <c r="C4190">
        <f>"ORD-"&amp;TEXT(QUOTIENT($A4190-1,3)+1,"0000000")</f>
        <v/>
      </c>
      <c r="D4190">
        <f>"LINE-"&amp;TEXT($A4190,"0000000")</f>
        <v/>
      </c>
      <c r="E4190" s="7">
        <f>Settings!$B$2+$A4190-1</f>
        <v/>
      </c>
      <c r="F4190" s="7">
        <f>Settings!$B$2+MOD($A4190-1,Settings!$B$7)</f>
        <v/>
      </c>
      <c r="G4190">
        <f>YEAR($F4190)</f>
        <v/>
      </c>
      <c r="H4190">
        <f>"Q"&amp;ROUNDUP(MONTH($F4190)/3,0)</f>
        <v/>
      </c>
      <c r="I4190">
        <f>MONTH($F4190)</f>
        <v/>
      </c>
      <c r="J4190">
        <f>CHOOSE(MONTH($F4190),"Январь","Февраль","Март","Апрель","Май","Июнь","Июль","Август","Сентябрь","Октябрь","Ноябрь","Декабрь")</f>
        <v/>
      </c>
      <c r="K4190">
        <f>DAY($F4190)</f>
        <v/>
      </c>
      <c r="L4190">
        <f>IF(MOD($A4190,10)&lt;7,"ФО_01_Крупный","ФО_"&amp;TEXT(MOD($A4190,8)+1,"00"))</f>
        <v/>
      </c>
      <c r="M4190">
        <f>IF($AB4190="Да","Регион_001_Крупный","Регион_"&amp;TEXT(MOD(QUOTIENT($A4190-1,20),180)+1,"000"))</f>
        <v/>
      </c>
      <c r="N4190">
        <f>IF($AB4190="Да","Город_"&amp;TEXT(MOD($A4190-1,250)+1,"0000"),"Город_"&amp;TEXT(MOD($A4190-1,3000)+1,"0000"))</f>
        <v/>
      </c>
      <c r="O4190">
        <f>IF($AB4190="Да","Холдинг_Крупный","Холдинг_"&amp;TEXT(MOD(QUOTIENT($A4190-1,10000),20)+1,"00"))</f>
        <v/>
      </c>
      <c r="P4190">
        <f>IF($AB4190="Да","Организация_Крупная","Организация_"&amp;TEXT(MOD(QUOTIENT($A4190-1,500),600)+1,"000"))</f>
        <v/>
      </c>
      <c r="Q4190">
        <f>"Отдел_"&amp;TEXT(MOD(QUOTIENT($A4190-1,50),100)+1,"000")</f>
        <v/>
      </c>
      <c r="R4190">
        <f>IF($AB4190="Да","Группа_Крупная","Группа_"&amp;TEXT(MOD(QUOTIENT($A4190-1,5000),30)+1,"00"))</f>
        <v/>
      </c>
      <c r="S4190">
        <f>IF($AB4190="Да","Категория_Крупная","Категория_"&amp;TEXT(MOD(QUOTIENT($A4190-1,500),120)+1,"000"))</f>
        <v/>
      </c>
      <c r="T4190">
        <f>IF($AB4190="Да","Подкатегория_Крупная","Подкатегория_"&amp;TEXT(MOD(QUOTIENT($A4190-1,50),300)+1,"000"))</f>
        <v/>
      </c>
      <c r="U4190">
        <f>"SKU_"&amp;TEXT($A4190,"0000000")</f>
        <v/>
      </c>
      <c r="V4190">
        <f>CHOOSE(MOD($A4190-1,4)+1,"Enterprise","SMB","Госсектор","Розница")</f>
        <v/>
      </c>
      <c r="W4190">
        <f>"Клиент_"&amp;TEXT(MOD($A4190-1,20000)+1,"00000")</f>
        <v/>
      </c>
      <c r="X4190">
        <f>CHOOSE(MOD($A4190-1,5)+1,"Портал","API","Импорт","Ручной ввод","Интеграция")</f>
        <v/>
      </c>
      <c r="Y4190" s="8">
        <f>ROUND(1000+MOD($A4190*37,90000)+IF($AB4190="Да",5000,0),2)</f>
        <v/>
      </c>
      <c r="Z4190">
        <f>1+MOD($A4190,20)</f>
        <v/>
      </c>
      <c r="AA4190" s="8">
        <f>ROUND($Y4190*(0.08+MOD($A4190,17)/100),2)</f>
        <v/>
      </c>
      <c r="AB4190">
        <f>IF(MOD($A4190,10)&lt;7,"Да","Нет")</f>
        <v/>
      </c>
      <c r="AC4190">
        <f>$R4190&amp;" / "&amp;$S4190&amp;" / "&amp;$T4190</f>
        <v/>
      </c>
      <c r="AD4190">
        <f>1</f>
        <v/>
      </c>
      <c r="AE4190">
        <f>IF($A4190&lt;=Settings!$B$4,"до 100",IF($A4190&lt;=Settings!$B$5,"до 10 000",IF($A4190&lt;=Settings!$B$6,"до 100 000","100 000+")))</f>
        <v/>
      </c>
    </row>
    <row r="4191">
      <c r="A4191">
        <f>ROW()-1</f>
        <v/>
      </c>
      <c r="B4191">
        <f>IF($A4191&lt;=Settings!$B$4,"small_control",IF($A4191&lt;=Settings!$B$5,"medium_10k",IF($A4191&lt;=Settings!$B$6,"large_100k","extreme_1m")))</f>
        <v/>
      </c>
      <c r="C4191">
        <f>"ORD-"&amp;TEXT(QUOTIENT($A4191-1,3)+1,"0000000")</f>
        <v/>
      </c>
      <c r="D4191">
        <f>"LINE-"&amp;TEXT($A4191,"0000000")</f>
        <v/>
      </c>
      <c r="E4191" s="7">
        <f>Settings!$B$2+$A4191-1</f>
        <v/>
      </c>
      <c r="F4191" s="7">
        <f>Settings!$B$2+MOD($A4191-1,Settings!$B$7)</f>
        <v/>
      </c>
      <c r="G4191">
        <f>YEAR($F4191)</f>
        <v/>
      </c>
      <c r="H4191">
        <f>"Q"&amp;ROUNDUP(MONTH($F4191)/3,0)</f>
        <v/>
      </c>
      <c r="I4191">
        <f>MONTH($F4191)</f>
        <v/>
      </c>
      <c r="J4191">
        <f>CHOOSE(MONTH($F4191),"Январь","Февраль","Март","Апрель","Май","Июнь","Июль","Август","Сентябрь","Октябрь","Ноябрь","Декабрь")</f>
        <v/>
      </c>
      <c r="K4191">
        <f>DAY($F4191)</f>
        <v/>
      </c>
      <c r="L4191">
        <f>IF(MOD($A4191,10)&lt;7,"ФО_01_Крупный","ФО_"&amp;TEXT(MOD($A4191,8)+1,"00"))</f>
        <v/>
      </c>
      <c r="M4191">
        <f>IF($AB4191="Да","Регион_001_Крупный","Регион_"&amp;TEXT(MOD(QUOTIENT($A4191-1,20),180)+1,"000"))</f>
        <v/>
      </c>
      <c r="N4191">
        <f>IF($AB4191="Да","Город_"&amp;TEXT(MOD($A4191-1,250)+1,"0000"),"Город_"&amp;TEXT(MOD($A4191-1,3000)+1,"0000"))</f>
        <v/>
      </c>
      <c r="O4191">
        <f>IF($AB4191="Да","Холдинг_Крупный","Холдинг_"&amp;TEXT(MOD(QUOTIENT($A4191-1,10000),20)+1,"00"))</f>
        <v/>
      </c>
      <c r="P4191">
        <f>IF($AB4191="Да","Организация_Крупная","Организация_"&amp;TEXT(MOD(QUOTIENT($A4191-1,500),600)+1,"000"))</f>
        <v/>
      </c>
      <c r="Q4191">
        <f>"Отдел_"&amp;TEXT(MOD(QUOTIENT($A4191-1,50),100)+1,"000")</f>
        <v/>
      </c>
      <c r="R4191">
        <f>IF($AB4191="Да","Группа_Крупная","Группа_"&amp;TEXT(MOD(QUOTIENT($A4191-1,5000),30)+1,"00"))</f>
        <v/>
      </c>
      <c r="S4191">
        <f>IF($AB4191="Да","Категория_Крупная","Категория_"&amp;TEXT(MOD(QUOTIENT($A4191-1,500),120)+1,"000"))</f>
        <v/>
      </c>
      <c r="T4191">
        <f>IF($AB4191="Да","Подкатегория_Крупная","Подкатегория_"&amp;TEXT(MOD(QUOTIENT($A4191-1,50),300)+1,"000"))</f>
        <v/>
      </c>
      <c r="U4191">
        <f>"SKU_"&amp;TEXT($A4191,"0000000")</f>
        <v/>
      </c>
      <c r="V4191">
        <f>CHOOSE(MOD($A4191-1,4)+1,"Enterprise","SMB","Госсектор","Розница")</f>
        <v/>
      </c>
      <c r="W4191">
        <f>"Клиент_"&amp;TEXT(MOD($A4191-1,20000)+1,"00000")</f>
        <v/>
      </c>
      <c r="X4191">
        <f>CHOOSE(MOD($A4191-1,5)+1,"Портал","API","Импорт","Ручной ввод","Интеграция")</f>
        <v/>
      </c>
      <c r="Y4191" s="8">
        <f>ROUND(1000+MOD($A4191*37,90000)+IF($AB4191="Да",5000,0),2)</f>
        <v/>
      </c>
      <c r="Z4191">
        <f>1+MOD($A4191,20)</f>
        <v/>
      </c>
      <c r="AA4191" s="8">
        <f>ROUND($Y4191*(0.08+MOD($A4191,17)/100),2)</f>
        <v/>
      </c>
      <c r="AB4191">
        <f>IF(MOD($A4191,10)&lt;7,"Да","Нет")</f>
        <v/>
      </c>
      <c r="AC4191">
        <f>$R4191&amp;" / "&amp;$S4191&amp;" / "&amp;$T4191</f>
        <v/>
      </c>
      <c r="AD4191">
        <f>1</f>
        <v/>
      </c>
      <c r="AE4191">
        <f>IF($A4191&lt;=Settings!$B$4,"до 100",IF($A4191&lt;=Settings!$B$5,"до 10 000",IF($A4191&lt;=Settings!$B$6,"до 100 000","100 000+")))</f>
        <v/>
      </c>
    </row>
    <row r="4192">
      <c r="A4192">
        <f>ROW()-1</f>
        <v/>
      </c>
      <c r="B4192">
        <f>IF($A4192&lt;=Settings!$B$4,"small_control",IF($A4192&lt;=Settings!$B$5,"medium_10k",IF($A4192&lt;=Settings!$B$6,"large_100k","extreme_1m")))</f>
        <v/>
      </c>
      <c r="C4192">
        <f>"ORD-"&amp;TEXT(QUOTIENT($A4192-1,3)+1,"0000000")</f>
        <v/>
      </c>
      <c r="D4192">
        <f>"LINE-"&amp;TEXT($A4192,"0000000")</f>
        <v/>
      </c>
      <c r="E4192" s="7">
        <f>Settings!$B$2+$A4192-1</f>
        <v/>
      </c>
      <c r="F4192" s="7">
        <f>Settings!$B$2+MOD($A4192-1,Settings!$B$7)</f>
        <v/>
      </c>
      <c r="G4192">
        <f>YEAR($F4192)</f>
        <v/>
      </c>
      <c r="H4192">
        <f>"Q"&amp;ROUNDUP(MONTH($F4192)/3,0)</f>
        <v/>
      </c>
      <c r="I4192">
        <f>MONTH($F4192)</f>
        <v/>
      </c>
      <c r="J4192">
        <f>CHOOSE(MONTH($F4192),"Январь","Февраль","Март","Апрель","Май","Июнь","Июль","Август","Сентябрь","Октябрь","Ноябрь","Декабрь")</f>
        <v/>
      </c>
      <c r="K4192">
        <f>DAY($F4192)</f>
        <v/>
      </c>
      <c r="L4192">
        <f>IF(MOD($A4192,10)&lt;7,"ФО_01_Крупный","ФО_"&amp;TEXT(MOD($A4192,8)+1,"00"))</f>
        <v/>
      </c>
      <c r="M4192">
        <f>IF($AB4192="Да","Регион_001_Крупный","Регион_"&amp;TEXT(MOD(QUOTIENT($A4192-1,20),180)+1,"000"))</f>
        <v/>
      </c>
      <c r="N4192">
        <f>IF($AB4192="Да","Город_"&amp;TEXT(MOD($A4192-1,250)+1,"0000"),"Город_"&amp;TEXT(MOD($A4192-1,3000)+1,"0000"))</f>
        <v/>
      </c>
      <c r="O4192">
        <f>IF($AB4192="Да","Холдинг_Крупный","Холдинг_"&amp;TEXT(MOD(QUOTIENT($A4192-1,10000),20)+1,"00"))</f>
        <v/>
      </c>
      <c r="P4192">
        <f>IF($AB4192="Да","Организация_Крупная","Организация_"&amp;TEXT(MOD(QUOTIENT($A4192-1,500),600)+1,"000"))</f>
        <v/>
      </c>
      <c r="Q4192">
        <f>"Отдел_"&amp;TEXT(MOD(QUOTIENT($A4192-1,50),100)+1,"000")</f>
        <v/>
      </c>
      <c r="R4192">
        <f>IF($AB4192="Да","Группа_Крупная","Группа_"&amp;TEXT(MOD(QUOTIENT($A4192-1,5000),30)+1,"00"))</f>
        <v/>
      </c>
      <c r="S4192">
        <f>IF($AB4192="Да","Категория_Крупная","Категория_"&amp;TEXT(MOD(QUOTIENT($A4192-1,500),120)+1,"000"))</f>
        <v/>
      </c>
      <c r="T4192">
        <f>IF($AB4192="Да","Подкатегория_Крупная","Подкатегория_"&amp;TEXT(MOD(QUOTIENT($A4192-1,50),300)+1,"000"))</f>
        <v/>
      </c>
      <c r="U4192">
        <f>"SKU_"&amp;TEXT($A4192,"0000000")</f>
        <v/>
      </c>
      <c r="V4192">
        <f>CHOOSE(MOD($A4192-1,4)+1,"Enterprise","SMB","Госсектор","Розница")</f>
        <v/>
      </c>
      <c r="W4192">
        <f>"Клиент_"&amp;TEXT(MOD($A4192-1,20000)+1,"00000")</f>
        <v/>
      </c>
      <c r="X4192">
        <f>CHOOSE(MOD($A4192-1,5)+1,"Портал","API","Импорт","Ручной ввод","Интеграция")</f>
        <v/>
      </c>
      <c r="Y4192" s="8">
        <f>ROUND(1000+MOD($A4192*37,90000)+IF($AB4192="Да",5000,0),2)</f>
        <v/>
      </c>
      <c r="Z4192">
        <f>1+MOD($A4192,20)</f>
        <v/>
      </c>
      <c r="AA4192" s="8">
        <f>ROUND($Y4192*(0.08+MOD($A4192,17)/100),2)</f>
        <v/>
      </c>
      <c r="AB4192">
        <f>IF(MOD($A4192,10)&lt;7,"Да","Нет")</f>
        <v/>
      </c>
      <c r="AC4192">
        <f>$R4192&amp;" / "&amp;$S4192&amp;" / "&amp;$T4192</f>
        <v/>
      </c>
      <c r="AD4192">
        <f>1</f>
        <v/>
      </c>
      <c r="AE4192">
        <f>IF($A4192&lt;=Settings!$B$4,"до 100",IF($A4192&lt;=Settings!$B$5,"до 10 000",IF($A4192&lt;=Settings!$B$6,"до 100 000","100 000+")))</f>
        <v/>
      </c>
    </row>
    <row r="4193">
      <c r="A4193">
        <f>ROW()-1</f>
        <v/>
      </c>
      <c r="B4193">
        <f>IF($A4193&lt;=Settings!$B$4,"small_control",IF($A4193&lt;=Settings!$B$5,"medium_10k",IF($A4193&lt;=Settings!$B$6,"large_100k","extreme_1m")))</f>
        <v/>
      </c>
      <c r="C4193">
        <f>"ORD-"&amp;TEXT(QUOTIENT($A4193-1,3)+1,"0000000")</f>
        <v/>
      </c>
      <c r="D4193">
        <f>"LINE-"&amp;TEXT($A4193,"0000000")</f>
        <v/>
      </c>
      <c r="E4193" s="7">
        <f>Settings!$B$2+$A4193-1</f>
        <v/>
      </c>
      <c r="F4193" s="7">
        <f>Settings!$B$2+MOD($A4193-1,Settings!$B$7)</f>
        <v/>
      </c>
      <c r="G4193">
        <f>YEAR($F4193)</f>
        <v/>
      </c>
      <c r="H4193">
        <f>"Q"&amp;ROUNDUP(MONTH($F4193)/3,0)</f>
        <v/>
      </c>
      <c r="I4193">
        <f>MONTH($F4193)</f>
        <v/>
      </c>
      <c r="J4193">
        <f>CHOOSE(MONTH($F4193),"Январь","Февраль","Март","Апрель","Май","Июнь","Июль","Август","Сентябрь","Октябрь","Ноябрь","Декабрь")</f>
        <v/>
      </c>
      <c r="K4193">
        <f>DAY($F4193)</f>
        <v/>
      </c>
      <c r="L4193">
        <f>IF(MOD($A4193,10)&lt;7,"ФО_01_Крупный","ФО_"&amp;TEXT(MOD($A4193,8)+1,"00"))</f>
        <v/>
      </c>
      <c r="M4193">
        <f>IF($AB4193="Да","Регион_001_Крупный","Регион_"&amp;TEXT(MOD(QUOTIENT($A4193-1,20),180)+1,"000"))</f>
        <v/>
      </c>
      <c r="N4193">
        <f>IF($AB4193="Да","Город_"&amp;TEXT(MOD($A4193-1,250)+1,"0000"),"Город_"&amp;TEXT(MOD($A4193-1,3000)+1,"0000"))</f>
        <v/>
      </c>
      <c r="O4193">
        <f>IF($AB4193="Да","Холдинг_Крупный","Холдинг_"&amp;TEXT(MOD(QUOTIENT($A4193-1,10000),20)+1,"00"))</f>
        <v/>
      </c>
      <c r="P4193">
        <f>IF($AB4193="Да","Организация_Крупная","Организация_"&amp;TEXT(MOD(QUOTIENT($A4193-1,500),600)+1,"000"))</f>
        <v/>
      </c>
      <c r="Q4193">
        <f>"Отдел_"&amp;TEXT(MOD(QUOTIENT($A4193-1,50),100)+1,"000")</f>
        <v/>
      </c>
      <c r="R4193">
        <f>IF($AB4193="Да","Группа_Крупная","Группа_"&amp;TEXT(MOD(QUOTIENT($A4193-1,5000),30)+1,"00"))</f>
        <v/>
      </c>
      <c r="S4193">
        <f>IF($AB4193="Да","Категория_Крупная","Категория_"&amp;TEXT(MOD(QUOTIENT($A4193-1,500),120)+1,"000"))</f>
        <v/>
      </c>
      <c r="T4193">
        <f>IF($AB4193="Да","Подкатегория_Крупная","Подкатегория_"&amp;TEXT(MOD(QUOTIENT($A4193-1,50),300)+1,"000"))</f>
        <v/>
      </c>
      <c r="U4193">
        <f>"SKU_"&amp;TEXT($A4193,"0000000")</f>
        <v/>
      </c>
      <c r="V4193">
        <f>CHOOSE(MOD($A4193-1,4)+1,"Enterprise","SMB","Госсектор","Розница")</f>
        <v/>
      </c>
      <c r="W4193">
        <f>"Клиент_"&amp;TEXT(MOD($A4193-1,20000)+1,"00000")</f>
        <v/>
      </c>
      <c r="X4193">
        <f>CHOOSE(MOD($A4193-1,5)+1,"Портал","API","Импорт","Ручной ввод","Интеграция")</f>
        <v/>
      </c>
      <c r="Y4193" s="8">
        <f>ROUND(1000+MOD($A4193*37,90000)+IF($AB4193="Да",5000,0),2)</f>
        <v/>
      </c>
      <c r="Z4193">
        <f>1+MOD($A4193,20)</f>
        <v/>
      </c>
      <c r="AA4193" s="8">
        <f>ROUND($Y4193*(0.08+MOD($A4193,17)/100),2)</f>
        <v/>
      </c>
      <c r="AB4193">
        <f>IF(MOD($A4193,10)&lt;7,"Да","Нет")</f>
        <v/>
      </c>
      <c r="AC4193">
        <f>$R4193&amp;" / "&amp;$S4193&amp;" / "&amp;$T4193</f>
        <v/>
      </c>
      <c r="AD4193">
        <f>1</f>
        <v/>
      </c>
      <c r="AE4193">
        <f>IF($A4193&lt;=Settings!$B$4,"до 100",IF($A4193&lt;=Settings!$B$5,"до 10 000",IF($A4193&lt;=Settings!$B$6,"до 100 000","100 000+")))</f>
        <v/>
      </c>
    </row>
    <row r="4194">
      <c r="A4194">
        <f>ROW()-1</f>
        <v/>
      </c>
      <c r="B4194">
        <f>IF($A4194&lt;=Settings!$B$4,"small_control",IF($A4194&lt;=Settings!$B$5,"medium_10k",IF($A4194&lt;=Settings!$B$6,"large_100k","extreme_1m")))</f>
        <v/>
      </c>
      <c r="C4194">
        <f>"ORD-"&amp;TEXT(QUOTIENT($A4194-1,3)+1,"0000000")</f>
        <v/>
      </c>
      <c r="D4194">
        <f>"LINE-"&amp;TEXT($A4194,"0000000")</f>
        <v/>
      </c>
      <c r="E4194" s="7">
        <f>Settings!$B$2+$A4194-1</f>
        <v/>
      </c>
      <c r="F4194" s="7">
        <f>Settings!$B$2+MOD($A4194-1,Settings!$B$7)</f>
        <v/>
      </c>
      <c r="G4194">
        <f>YEAR($F4194)</f>
        <v/>
      </c>
      <c r="H4194">
        <f>"Q"&amp;ROUNDUP(MONTH($F4194)/3,0)</f>
        <v/>
      </c>
      <c r="I4194">
        <f>MONTH($F4194)</f>
        <v/>
      </c>
      <c r="J4194">
        <f>CHOOSE(MONTH($F4194),"Январь","Февраль","Март","Апрель","Май","Июнь","Июль","Август","Сентябрь","Октябрь","Ноябрь","Декабрь")</f>
        <v/>
      </c>
      <c r="K4194">
        <f>DAY($F4194)</f>
        <v/>
      </c>
      <c r="L4194">
        <f>IF(MOD($A4194,10)&lt;7,"ФО_01_Крупный","ФО_"&amp;TEXT(MOD($A4194,8)+1,"00"))</f>
        <v/>
      </c>
      <c r="M4194">
        <f>IF($AB4194="Да","Регион_001_Крупный","Регион_"&amp;TEXT(MOD(QUOTIENT($A4194-1,20),180)+1,"000"))</f>
        <v/>
      </c>
      <c r="N4194">
        <f>IF($AB4194="Да","Город_"&amp;TEXT(MOD($A4194-1,250)+1,"0000"),"Город_"&amp;TEXT(MOD($A4194-1,3000)+1,"0000"))</f>
        <v/>
      </c>
      <c r="O4194">
        <f>IF($AB4194="Да","Холдинг_Крупный","Холдинг_"&amp;TEXT(MOD(QUOTIENT($A4194-1,10000),20)+1,"00"))</f>
        <v/>
      </c>
      <c r="P4194">
        <f>IF($AB4194="Да","Организация_Крупная","Организация_"&amp;TEXT(MOD(QUOTIENT($A4194-1,500),600)+1,"000"))</f>
        <v/>
      </c>
      <c r="Q4194">
        <f>"Отдел_"&amp;TEXT(MOD(QUOTIENT($A4194-1,50),100)+1,"000")</f>
        <v/>
      </c>
      <c r="R4194">
        <f>IF($AB4194="Да","Группа_Крупная","Группа_"&amp;TEXT(MOD(QUOTIENT($A4194-1,5000),30)+1,"00"))</f>
        <v/>
      </c>
      <c r="S4194">
        <f>IF($AB4194="Да","Категория_Крупная","Категория_"&amp;TEXT(MOD(QUOTIENT($A4194-1,500),120)+1,"000"))</f>
        <v/>
      </c>
      <c r="T4194">
        <f>IF($AB4194="Да","Подкатегория_Крупная","Подкатегория_"&amp;TEXT(MOD(QUOTIENT($A4194-1,50),300)+1,"000"))</f>
        <v/>
      </c>
      <c r="U4194">
        <f>"SKU_"&amp;TEXT($A4194,"0000000")</f>
        <v/>
      </c>
      <c r="V4194">
        <f>CHOOSE(MOD($A4194-1,4)+1,"Enterprise","SMB","Госсектор","Розница")</f>
        <v/>
      </c>
      <c r="W4194">
        <f>"Клиент_"&amp;TEXT(MOD($A4194-1,20000)+1,"00000")</f>
        <v/>
      </c>
      <c r="X4194">
        <f>CHOOSE(MOD($A4194-1,5)+1,"Портал","API","Импорт","Ручной ввод","Интеграция")</f>
        <v/>
      </c>
      <c r="Y4194" s="8">
        <f>ROUND(1000+MOD($A4194*37,90000)+IF($AB4194="Да",5000,0),2)</f>
        <v/>
      </c>
      <c r="Z4194">
        <f>1+MOD($A4194,20)</f>
        <v/>
      </c>
      <c r="AA4194" s="8">
        <f>ROUND($Y4194*(0.08+MOD($A4194,17)/100),2)</f>
        <v/>
      </c>
      <c r="AB4194">
        <f>IF(MOD($A4194,10)&lt;7,"Да","Нет")</f>
        <v/>
      </c>
      <c r="AC4194">
        <f>$R4194&amp;" / "&amp;$S4194&amp;" / "&amp;$T4194</f>
        <v/>
      </c>
      <c r="AD4194">
        <f>1</f>
        <v/>
      </c>
      <c r="AE4194">
        <f>IF($A4194&lt;=Settings!$B$4,"до 100",IF($A4194&lt;=Settings!$B$5,"до 10 000",IF($A4194&lt;=Settings!$B$6,"до 100 000","100 000+")))</f>
        <v/>
      </c>
    </row>
    <row r="4195">
      <c r="A4195">
        <f>ROW()-1</f>
        <v/>
      </c>
      <c r="B4195">
        <f>IF($A4195&lt;=Settings!$B$4,"small_control",IF($A4195&lt;=Settings!$B$5,"medium_10k",IF($A4195&lt;=Settings!$B$6,"large_100k","extreme_1m")))</f>
        <v/>
      </c>
      <c r="C4195">
        <f>"ORD-"&amp;TEXT(QUOTIENT($A4195-1,3)+1,"0000000")</f>
        <v/>
      </c>
      <c r="D4195">
        <f>"LINE-"&amp;TEXT($A4195,"0000000")</f>
        <v/>
      </c>
      <c r="E4195" s="7">
        <f>Settings!$B$2+$A4195-1</f>
        <v/>
      </c>
      <c r="F4195" s="7">
        <f>Settings!$B$2+MOD($A4195-1,Settings!$B$7)</f>
        <v/>
      </c>
      <c r="G4195">
        <f>YEAR($F4195)</f>
        <v/>
      </c>
      <c r="H4195">
        <f>"Q"&amp;ROUNDUP(MONTH($F4195)/3,0)</f>
        <v/>
      </c>
      <c r="I4195">
        <f>MONTH($F4195)</f>
        <v/>
      </c>
      <c r="J4195">
        <f>CHOOSE(MONTH($F4195),"Январь","Февраль","Март","Апрель","Май","Июнь","Июль","Август","Сентябрь","Октябрь","Ноябрь","Декабрь")</f>
        <v/>
      </c>
      <c r="K4195">
        <f>DAY($F4195)</f>
        <v/>
      </c>
      <c r="L4195">
        <f>IF(MOD($A4195,10)&lt;7,"ФО_01_Крупный","ФО_"&amp;TEXT(MOD($A4195,8)+1,"00"))</f>
        <v/>
      </c>
      <c r="M4195">
        <f>IF($AB4195="Да","Регион_001_Крупный","Регион_"&amp;TEXT(MOD(QUOTIENT($A4195-1,20),180)+1,"000"))</f>
        <v/>
      </c>
      <c r="N4195">
        <f>IF($AB4195="Да","Город_"&amp;TEXT(MOD($A4195-1,250)+1,"0000"),"Город_"&amp;TEXT(MOD($A4195-1,3000)+1,"0000"))</f>
        <v/>
      </c>
      <c r="O4195">
        <f>IF($AB4195="Да","Холдинг_Крупный","Холдинг_"&amp;TEXT(MOD(QUOTIENT($A4195-1,10000),20)+1,"00"))</f>
        <v/>
      </c>
      <c r="P4195">
        <f>IF($AB4195="Да","Организация_Крупная","Организация_"&amp;TEXT(MOD(QUOTIENT($A4195-1,500),600)+1,"000"))</f>
        <v/>
      </c>
      <c r="Q4195">
        <f>"Отдел_"&amp;TEXT(MOD(QUOTIENT($A4195-1,50),100)+1,"000")</f>
        <v/>
      </c>
      <c r="R4195">
        <f>IF($AB4195="Да","Группа_Крупная","Группа_"&amp;TEXT(MOD(QUOTIENT($A4195-1,5000),30)+1,"00"))</f>
        <v/>
      </c>
      <c r="S4195">
        <f>IF($AB4195="Да","Категория_Крупная","Категория_"&amp;TEXT(MOD(QUOTIENT($A4195-1,500),120)+1,"000"))</f>
        <v/>
      </c>
      <c r="T4195">
        <f>IF($AB4195="Да","Подкатегория_Крупная","Подкатегория_"&amp;TEXT(MOD(QUOTIENT($A4195-1,50),300)+1,"000"))</f>
        <v/>
      </c>
      <c r="U4195">
        <f>"SKU_"&amp;TEXT($A4195,"0000000")</f>
        <v/>
      </c>
      <c r="V4195">
        <f>CHOOSE(MOD($A4195-1,4)+1,"Enterprise","SMB","Госсектор","Розница")</f>
        <v/>
      </c>
      <c r="W4195">
        <f>"Клиент_"&amp;TEXT(MOD($A4195-1,20000)+1,"00000")</f>
        <v/>
      </c>
      <c r="X4195">
        <f>CHOOSE(MOD($A4195-1,5)+1,"Портал","API","Импорт","Ручной ввод","Интеграция")</f>
        <v/>
      </c>
      <c r="Y4195" s="8">
        <f>ROUND(1000+MOD($A4195*37,90000)+IF($AB4195="Да",5000,0),2)</f>
        <v/>
      </c>
      <c r="Z4195">
        <f>1+MOD($A4195,20)</f>
        <v/>
      </c>
      <c r="AA4195" s="8">
        <f>ROUND($Y4195*(0.08+MOD($A4195,17)/100),2)</f>
        <v/>
      </c>
      <c r="AB4195">
        <f>IF(MOD($A4195,10)&lt;7,"Да","Нет")</f>
        <v/>
      </c>
      <c r="AC4195">
        <f>$R4195&amp;" / "&amp;$S4195&amp;" / "&amp;$T4195</f>
        <v/>
      </c>
      <c r="AD4195">
        <f>1</f>
        <v/>
      </c>
      <c r="AE4195">
        <f>IF($A4195&lt;=Settings!$B$4,"до 100",IF($A4195&lt;=Settings!$B$5,"до 10 000",IF($A4195&lt;=Settings!$B$6,"до 100 000","100 000+")))</f>
        <v/>
      </c>
    </row>
    <row r="4196">
      <c r="A4196">
        <f>ROW()-1</f>
        <v/>
      </c>
      <c r="B4196">
        <f>IF($A4196&lt;=Settings!$B$4,"small_control",IF($A4196&lt;=Settings!$B$5,"medium_10k",IF($A4196&lt;=Settings!$B$6,"large_100k","extreme_1m")))</f>
        <v/>
      </c>
      <c r="C4196">
        <f>"ORD-"&amp;TEXT(QUOTIENT($A4196-1,3)+1,"0000000")</f>
        <v/>
      </c>
      <c r="D4196">
        <f>"LINE-"&amp;TEXT($A4196,"0000000")</f>
        <v/>
      </c>
      <c r="E4196" s="7">
        <f>Settings!$B$2+$A4196-1</f>
        <v/>
      </c>
      <c r="F4196" s="7">
        <f>Settings!$B$2+MOD($A4196-1,Settings!$B$7)</f>
        <v/>
      </c>
      <c r="G4196">
        <f>YEAR($F4196)</f>
        <v/>
      </c>
      <c r="H4196">
        <f>"Q"&amp;ROUNDUP(MONTH($F4196)/3,0)</f>
        <v/>
      </c>
      <c r="I4196">
        <f>MONTH($F4196)</f>
        <v/>
      </c>
      <c r="J4196">
        <f>CHOOSE(MONTH($F4196),"Январь","Февраль","Март","Апрель","Май","Июнь","Июль","Август","Сентябрь","Октябрь","Ноябрь","Декабрь")</f>
        <v/>
      </c>
      <c r="K4196">
        <f>DAY($F4196)</f>
        <v/>
      </c>
      <c r="L4196">
        <f>IF(MOD($A4196,10)&lt;7,"ФО_01_Крупный","ФО_"&amp;TEXT(MOD($A4196,8)+1,"00"))</f>
        <v/>
      </c>
      <c r="M4196">
        <f>IF($AB4196="Да","Регион_001_Крупный","Регион_"&amp;TEXT(MOD(QUOTIENT($A4196-1,20),180)+1,"000"))</f>
        <v/>
      </c>
      <c r="N4196">
        <f>IF($AB4196="Да","Город_"&amp;TEXT(MOD($A4196-1,250)+1,"0000"),"Город_"&amp;TEXT(MOD($A4196-1,3000)+1,"0000"))</f>
        <v/>
      </c>
      <c r="O4196">
        <f>IF($AB4196="Да","Холдинг_Крупный","Холдинг_"&amp;TEXT(MOD(QUOTIENT($A4196-1,10000),20)+1,"00"))</f>
        <v/>
      </c>
      <c r="P4196">
        <f>IF($AB4196="Да","Организация_Крупная","Организация_"&amp;TEXT(MOD(QUOTIENT($A4196-1,500),600)+1,"000"))</f>
        <v/>
      </c>
      <c r="Q4196">
        <f>"Отдел_"&amp;TEXT(MOD(QUOTIENT($A4196-1,50),100)+1,"000")</f>
        <v/>
      </c>
      <c r="R4196">
        <f>IF($AB4196="Да","Группа_Крупная","Группа_"&amp;TEXT(MOD(QUOTIENT($A4196-1,5000),30)+1,"00"))</f>
        <v/>
      </c>
      <c r="S4196">
        <f>IF($AB4196="Да","Категория_Крупная","Категория_"&amp;TEXT(MOD(QUOTIENT($A4196-1,500),120)+1,"000"))</f>
        <v/>
      </c>
      <c r="T4196">
        <f>IF($AB4196="Да","Подкатегория_Крупная","Подкатегория_"&amp;TEXT(MOD(QUOTIENT($A4196-1,50),300)+1,"000"))</f>
        <v/>
      </c>
      <c r="U4196">
        <f>"SKU_"&amp;TEXT($A4196,"0000000")</f>
        <v/>
      </c>
      <c r="V4196">
        <f>CHOOSE(MOD($A4196-1,4)+1,"Enterprise","SMB","Госсектор","Розница")</f>
        <v/>
      </c>
      <c r="W4196">
        <f>"Клиент_"&amp;TEXT(MOD($A4196-1,20000)+1,"00000")</f>
        <v/>
      </c>
      <c r="X4196">
        <f>CHOOSE(MOD($A4196-1,5)+1,"Портал","API","Импорт","Ручной ввод","Интеграция")</f>
        <v/>
      </c>
      <c r="Y4196" s="8">
        <f>ROUND(1000+MOD($A4196*37,90000)+IF($AB4196="Да",5000,0),2)</f>
        <v/>
      </c>
      <c r="Z4196">
        <f>1+MOD($A4196,20)</f>
        <v/>
      </c>
      <c r="AA4196" s="8">
        <f>ROUND($Y4196*(0.08+MOD($A4196,17)/100),2)</f>
        <v/>
      </c>
      <c r="AB4196">
        <f>IF(MOD($A4196,10)&lt;7,"Да","Нет")</f>
        <v/>
      </c>
      <c r="AC4196">
        <f>$R4196&amp;" / "&amp;$S4196&amp;" / "&amp;$T4196</f>
        <v/>
      </c>
      <c r="AD4196">
        <f>1</f>
        <v/>
      </c>
      <c r="AE4196">
        <f>IF($A4196&lt;=Settings!$B$4,"до 100",IF($A4196&lt;=Settings!$B$5,"до 10 000",IF($A4196&lt;=Settings!$B$6,"до 100 000","100 000+")))</f>
        <v/>
      </c>
    </row>
    <row r="4197">
      <c r="A4197">
        <f>ROW()-1</f>
        <v/>
      </c>
      <c r="B4197">
        <f>IF($A4197&lt;=Settings!$B$4,"small_control",IF($A4197&lt;=Settings!$B$5,"medium_10k",IF($A4197&lt;=Settings!$B$6,"large_100k","extreme_1m")))</f>
        <v/>
      </c>
      <c r="C4197">
        <f>"ORD-"&amp;TEXT(QUOTIENT($A4197-1,3)+1,"0000000")</f>
        <v/>
      </c>
      <c r="D4197">
        <f>"LINE-"&amp;TEXT($A4197,"0000000")</f>
        <v/>
      </c>
      <c r="E4197" s="7">
        <f>Settings!$B$2+$A4197-1</f>
        <v/>
      </c>
      <c r="F4197" s="7">
        <f>Settings!$B$2+MOD($A4197-1,Settings!$B$7)</f>
        <v/>
      </c>
      <c r="G4197">
        <f>YEAR($F4197)</f>
        <v/>
      </c>
      <c r="H4197">
        <f>"Q"&amp;ROUNDUP(MONTH($F4197)/3,0)</f>
        <v/>
      </c>
      <c r="I4197">
        <f>MONTH($F4197)</f>
        <v/>
      </c>
      <c r="J4197">
        <f>CHOOSE(MONTH($F4197),"Январь","Февраль","Март","Апрель","Май","Июнь","Июль","Август","Сентябрь","Октябрь","Ноябрь","Декабрь")</f>
        <v/>
      </c>
      <c r="K4197">
        <f>DAY($F4197)</f>
        <v/>
      </c>
      <c r="L4197">
        <f>IF(MOD($A4197,10)&lt;7,"ФО_01_Крупный","ФО_"&amp;TEXT(MOD($A4197,8)+1,"00"))</f>
        <v/>
      </c>
      <c r="M4197">
        <f>IF($AB4197="Да","Регион_001_Крупный","Регион_"&amp;TEXT(MOD(QUOTIENT($A4197-1,20),180)+1,"000"))</f>
        <v/>
      </c>
      <c r="N4197">
        <f>IF($AB4197="Да","Город_"&amp;TEXT(MOD($A4197-1,250)+1,"0000"),"Город_"&amp;TEXT(MOD($A4197-1,3000)+1,"0000"))</f>
        <v/>
      </c>
      <c r="O4197">
        <f>IF($AB4197="Да","Холдинг_Крупный","Холдинг_"&amp;TEXT(MOD(QUOTIENT($A4197-1,10000),20)+1,"00"))</f>
        <v/>
      </c>
      <c r="P4197">
        <f>IF($AB4197="Да","Организация_Крупная","Организация_"&amp;TEXT(MOD(QUOTIENT($A4197-1,500),600)+1,"000"))</f>
        <v/>
      </c>
      <c r="Q4197">
        <f>"Отдел_"&amp;TEXT(MOD(QUOTIENT($A4197-1,50),100)+1,"000")</f>
        <v/>
      </c>
      <c r="R4197">
        <f>IF($AB4197="Да","Группа_Крупная","Группа_"&amp;TEXT(MOD(QUOTIENT($A4197-1,5000),30)+1,"00"))</f>
        <v/>
      </c>
      <c r="S4197">
        <f>IF($AB4197="Да","Категория_Крупная","Категория_"&amp;TEXT(MOD(QUOTIENT($A4197-1,500),120)+1,"000"))</f>
        <v/>
      </c>
      <c r="T4197">
        <f>IF($AB4197="Да","Подкатегория_Крупная","Подкатегория_"&amp;TEXT(MOD(QUOTIENT($A4197-1,50),300)+1,"000"))</f>
        <v/>
      </c>
      <c r="U4197">
        <f>"SKU_"&amp;TEXT($A4197,"0000000")</f>
        <v/>
      </c>
      <c r="V4197">
        <f>CHOOSE(MOD($A4197-1,4)+1,"Enterprise","SMB","Госсектор","Розница")</f>
        <v/>
      </c>
      <c r="W4197">
        <f>"Клиент_"&amp;TEXT(MOD($A4197-1,20000)+1,"00000")</f>
        <v/>
      </c>
      <c r="X4197">
        <f>CHOOSE(MOD($A4197-1,5)+1,"Портал","API","Импорт","Ручной ввод","Интеграция")</f>
        <v/>
      </c>
      <c r="Y4197" s="8">
        <f>ROUND(1000+MOD($A4197*37,90000)+IF($AB4197="Да",5000,0),2)</f>
        <v/>
      </c>
      <c r="Z4197">
        <f>1+MOD($A4197,20)</f>
        <v/>
      </c>
      <c r="AA4197" s="8">
        <f>ROUND($Y4197*(0.08+MOD($A4197,17)/100),2)</f>
        <v/>
      </c>
      <c r="AB4197">
        <f>IF(MOD($A4197,10)&lt;7,"Да","Нет")</f>
        <v/>
      </c>
      <c r="AC4197">
        <f>$R4197&amp;" / "&amp;$S4197&amp;" / "&amp;$T4197</f>
        <v/>
      </c>
      <c r="AD4197">
        <f>1</f>
        <v/>
      </c>
      <c r="AE4197">
        <f>IF($A4197&lt;=Settings!$B$4,"до 100",IF($A4197&lt;=Settings!$B$5,"до 10 000",IF($A4197&lt;=Settings!$B$6,"до 100 000","100 000+")))</f>
        <v/>
      </c>
    </row>
    <row r="4198">
      <c r="A4198">
        <f>ROW()-1</f>
        <v/>
      </c>
      <c r="B4198">
        <f>IF($A4198&lt;=Settings!$B$4,"small_control",IF($A4198&lt;=Settings!$B$5,"medium_10k",IF($A4198&lt;=Settings!$B$6,"large_100k","extreme_1m")))</f>
        <v/>
      </c>
      <c r="C4198">
        <f>"ORD-"&amp;TEXT(QUOTIENT($A4198-1,3)+1,"0000000")</f>
        <v/>
      </c>
      <c r="D4198">
        <f>"LINE-"&amp;TEXT($A4198,"0000000")</f>
        <v/>
      </c>
      <c r="E4198" s="7">
        <f>Settings!$B$2+$A4198-1</f>
        <v/>
      </c>
      <c r="F4198" s="7">
        <f>Settings!$B$2+MOD($A4198-1,Settings!$B$7)</f>
        <v/>
      </c>
      <c r="G4198">
        <f>YEAR($F4198)</f>
        <v/>
      </c>
      <c r="H4198">
        <f>"Q"&amp;ROUNDUP(MONTH($F4198)/3,0)</f>
        <v/>
      </c>
      <c r="I4198">
        <f>MONTH($F4198)</f>
        <v/>
      </c>
      <c r="J4198">
        <f>CHOOSE(MONTH($F4198),"Январь","Февраль","Март","Апрель","Май","Июнь","Июль","Август","Сентябрь","Октябрь","Ноябрь","Декабрь")</f>
        <v/>
      </c>
      <c r="K4198">
        <f>DAY($F4198)</f>
        <v/>
      </c>
      <c r="L4198">
        <f>IF(MOD($A4198,10)&lt;7,"ФО_01_Крупный","ФО_"&amp;TEXT(MOD($A4198,8)+1,"00"))</f>
        <v/>
      </c>
      <c r="M4198">
        <f>IF($AB4198="Да","Регион_001_Крупный","Регион_"&amp;TEXT(MOD(QUOTIENT($A4198-1,20),180)+1,"000"))</f>
        <v/>
      </c>
      <c r="N4198">
        <f>IF($AB4198="Да","Город_"&amp;TEXT(MOD($A4198-1,250)+1,"0000"),"Город_"&amp;TEXT(MOD($A4198-1,3000)+1,"0000"))</f>
        <v/>
      </c>
      <c r="O4198">
        <f>IF($AB4198="Да","Холдинг_Крупный","Холдинг_"&amp;TEXT(MOD(QUOTIENT($A4198-1,10000),20)+1,"00"))</f>
        <v/>
      </c>
      <c r="P4198">
        <f>IF($AB4198="Да","Организация_Крупная","Организация_"&amp;TEXT(MOD(QUOTIENT($A4198-1,500),600)+1,"000"))</f>
        <v/>
      </c>
      <c r="Q4198">
        <f>"Отдел_"&amp;TEXT(MOD(QUOTIENT($A4198-1,50),100)+1,"000")</f>
        <v/>
      </c>
      <c r="R4198">
        <f>IF($AB4198="Да","Группа_Крупная","Группа_"&amp;TEXT(MOD(QUOTIENT($A4198-1,5000),30)+1,"00"))</f>
        <v/>
      </c>
      <c r="S4198">
        <f>IF($AB4198="Да","Категория_Крупная","Категория_"&amp;TEXT(MOD(QUOTIENT($A4198-1,500),120)+1,"000"))</f>
        <v/>
      </c>
      <c r="T4198">
        <f>IF($AB4198="Да","Подкатегория_Крупная","Подкатегория_"&amp;TEXT(MOD(QUOTIENT($A4198-1,50),300)+1,"000"))</f>
        <v/>
      </c>
      <c r="U4198">
        <f>"SKU_"&amp;TEXT($A4198,"0000000")</f>
        <v/>
      </c>
      <c r="V4198">
        <f>CHOOSE(MOD($A4198-1,4)+1,"Enterprise","SMB","Госсектор","Розница")</f>
        <v/>
      </c>
      <c r="W4198">
        <f>"Клиент_"&amp;TEXT(MOD($A4198-1,20000)+1,"00000")</f>
        <v/>
      </c>
      <c r="X4198">
        <f>CHOOSE(MOD($A4198-1,5)+1,"Портал","API","Импорт","Ручной ввод","Интеграция")</f>
        <v/>
      </c>
      <c r="Y4198" s="8">
        <f>ROUND(1000+MOD($A4198*37,90000)+IF($AB4198="Да",5000,0),2)</f>
        <v/>
      </c>
      <c r="Z4198">
        <f>1+MOD($A4198,20)</f>
        <v/>
      </c>
      <c r="AA4198" s="8">
        <f>ROUND($Y4198*(0.08+MOD($A4198,17)/100),2)</f>
        <v/>
      </c>
      <c r="AB4198">
        <f>IF(MOD($A4198,10)&lt;7,"Да","Нет")</f>
        <v/>
      </c>
      <c r="AC4198">
        <f>$R4198&amp;" / "&amp;$S4198&amp;" / "&amp;$T4198</f>
        <v/>
      </c>
      <c r="AD4198">
        <f>1</f>
        <v/>
      </c>
      <c r="AE4198">
        <f>IF($A4198&lt;=Settings!$B$4,"до 100",IF($A4198&lt;=Settings!$B$5,"до 10 000",IF($A4198&lt;=Settings!$B$6,"до 100 000","100 000+")))</f>
        <v/>
      </c>
    </row>
    <row r="4199">
      <c r="A4199">
        <f>ROW()-1</f>
        <v/>
      </c>
      <c r="B4199">
        <f>IF($A4199&lt;=Settings!$B$4,"small_control",IF($A4199&lt;=Settings!$B$5,"medium_10k",IF($A4199&lt;=Settings!$B$6,"large_100k","extreme_1m")))</f>
        <v/>
      </c>
      <c r="C4199">
        <f>"ORD-"&amp;TEXT(QUOTIENT($A4199-1,3)+1,"0000000")</f>
        <v/>
      </c>
      <c r="D4199">
        <f>"LINE-"&amp;TEXT($A4199,"0000000")</f>
        <v/>
      </c>
      <c r="E4199" s="7">
        <f>Settings!$B$2+$A4199-1</f>
        <v/>
      </c>
      <c r="F4199" s="7">
        <f>Settings!$B$2+MOD($A4199-1,Settings!$B$7)</f>
        <v/>
      </c>
      <c r="G4199">
        <f>YEAR($F4199)</f>
        <v/>
      </c>
      <c r="H4199">
        <f>"Q"&amp;ROUNDUP(MONTH($F4199)/3,0)</f>
        <v/>
      </c>
      <c r="I4199">
        <f>MONTH($F4199)</f>
        <v/>
      </c>
      <c r="J4199">
        <f>CHOOSE(MONTH($F4199),"Январь","Февраль","Март","Апрель","Май","Июнь","Июль","Август","Сентябрь","Октябрь","Ноябрь","Декабрь")</f>
        <v/>
      </c>
      <c r="K4199">
        <f>DAY($F4199)</f>
        <v/>
      </c>
      <c r="L4199">
        <f>IF(MOD($A4199,10)&lt;7,"ФО_01_Крупный","ФО_"&amp;TEXT(MOD($A4199,8)+1,"00"))</f>
        <v/>
      </c>
      <c r="M4199">
        <f>IF($AB4199="Да","Регион_001_Крупный","Регион_"&amp;TEXT(MOD(QUOTIENT($A4199-1,20),180)+1,"000"))</f>
        <v/>
      </c>
      <c r="N4199">
        <f>IF($AB4199="Да","Город_"&amp;TEXT(MOD($A4199-1,250)+1,"0000"),"Город_"&amp;TEXT(MOD($A4199-1,3000)+1,"0000"))</f>
        <v/>
      </c>
      <c r="O4199">
        <f>IF($AB4199="Да","Холдинг_Крупный","Холдинг_"&amp;TEXT(MOD(QUOTIENT($A4199-1,10000),20)+1,"00"))</f>
        <v/>
      </c>
      <c r="P4199">
        <f>IF($AB4199="Да","Организация_Крупная","Организация_"&amp;TEXT(MOD(QUOTIENT($A4199-1,500),600)+1,"000"))</f>
        <v/>
      </c>
      <c r="Q4199">
        <f>"Отдел_"&amp;TEXT(MOD(QUOTIENT($A4199-1,50),100)+1,"000")</f>
        <v/>
      </c>
      <c r="R4199">
        <f>IF($AB4199="Да","Группа_Крупная","Группа_"&amp;TEXT(MOD(QUOTIENT($A4199-1,5000),30)+1,"00"))</f>
        <v/>
      </c>
      <c r="S4199">
        <f>IF($AB4199="Да","Категория_Крупная","Категория_"&amp;TEXT(MOD(QUOTIENT($A4199-1,500),120)+1,"000"))</f>
        <v/>
      </c>
      <c r="T4199">
        <f>IF($AB4199="Да","Подкатегория_Крупная","Подкатегория_"&amp;TEXT(MOD(QUOTIENT($A4199-1,50),300)+1,"000"))</f>
        <v/>
      </c>
      <c r="U4199">
        <f>"SKU_"&amp;TEXT($A4199,"0000000")</f>
        <v/>
      </c>
      <c r="V4199">
        <f>CHOOSE(MOD($A4199-1,4)+1,"Enterprise","SMB","Госсектор","Розница")</f>
        <v/>
      </c>
      <c r="W4199">
        <f>"Клиент_"&amp;TEXT(MOD($A4199-1,20000)+1,"00000")</f>
        <v/>
      </c>
      <c r="X4199">
        <f>CHOOSE(MOD($A4199-1,5)+1,"Портал","API","Импорт","Ручной ввод","Интеграция")</f>
        <v/>
      </c>
      <c r="Y4199" s="8">
        <f>ROUND(1000+MOD($A4199*37,90000)+IF($AB4199="Да",5000,0),2)</f>
        <v/>
      </c>
      <c r="Z4199">
        <f>1+MOD($A4199,20)</f>
        <v/>
      </c>
      <c r="AA4199" s="8">
        <f>ROUND($Y4199*(0.08+MOD($A4199,17)/100),2)</f>
        <v/>
      </c>
      <c r="AB4199">
        <f>IF(MOD($A4199,10)&lt;7,"Да","Нет")</f>
        <v/>
      </c>
      <c r="AC4199">
        <f>$R4199&amp;" / "&amp;$S4199&amp;" / "&amp;$T4199</f>
        <v/>
      </c>
      <c r="AD4199">
        <f>1</f>
        <v/>
      </c>
      <c r="AE4199">
        <f>IF($A4199&lt;=Settings!$B$4,"до 100",IF($A4199&lt;=Settings!$B$5,"до 10 000",IF($A4199&lt;=Settings!$B$6,"до 100 000","100 000+")))</f>
        <v/>
      </c>
    </row>
    <row r="4200">
      <c r="A4200">
        <f>ROW()-1</f>
        <v/>
      </c>
      <c r="B4200">
        <f>IF($A4200&lt;=Settings!$B$4,"small_control",IF($A4200&lt;=Settings!$B$5,"medium_10k",IF($A4200&lt;=Settings!$B$6,"large_100k","extreme_1m")))</f>
        <v/>
      </c>
      <c r="C4200">
        <f>"ORD-"&amp;TEXT(QUOTIENT($A4200-1,3)+1,"0000000")</f>
        <v/>
      </c>
      <c r="D4200">
        <f>"LINE-"&amp;TEXT($A4200,"0000000")</f>
        <v/>
      </c>
      <c r="E4200" s="7">
        <f>Settings!$B$2+$A4200-1</f>
        <v/>
      </c>
      <c r="F4200" s="7">
        <f>Settings!$B$2+MOD($A4200-1,Settings!$B$7)</f>
        <v/>
      </c>
      <c r="G4200">
        <f>YEAR($F4200)</f>
        <v/>
      </c>
      <c r="H4200">
        <f>"Q"&amp;ROUNDUP(MONTH($F4200)/3,0)</f>
        <v/>
      </c>
      <c r="I4200">
        <f>MONTH($F4200)</f>
        <v/>
      </c>
      <c r="J4200">
        <f>CHOOSE(MONTH($F4200),"Январь","Февраль","Март","Апрель","Май","Июнь","Июль","Август","Сентябрь","Октябрь","Ноябрь","Декабрь")</f>
        <v/>
      </c>
      <c r="K4200">
        <f>DAY($F4200)</f>
        <v/>
      </c>
      <c r="L4200">
        <f>IF(MOD($A4200,10)&lt;7,"ФО_01_Крупный","ФО_"&amp;TEXT(MOD($A4200,8)+1,"00"))</f>
        <v/>
      </c>
      <c r="M4200">
        <f>IF($AB4200="Да","Регион_001_Крупный","Регион_"&amp;TEXT(MOD(QUOTIENT($A4200-1,20),180)+1,"000"))</f>
        <v/>
      </c>
      <c r="N4200">
        <f>IF($AB4200="Да","Город_"&amp;TEXT(MOD($A4200-1,250)+1,"0000"),"Город_"&amp;TEXT(MOD($A4200-1,3000)+1,"0000"))</f>
        <v/>
      </c>
      <c r="O4200">
        <f>IF($AB4200="Да","Холдинг_Крупный","Холдинг_"&amp;TEXT(MOD(QUOTIENT($A4200-1,10000),20)+1,"00"))</f>
        <v/>
      </c>
      <c r="P4200">
        <f>IF($AB4200="Да","Организация_Крупная","Организация_"&amp;TEXT(MOD(QUOTIENT($A4200-1,500),600)+1,"000"))</f>
        <v/>
      </c>
      <c r="Q4200">
        <f>"Отдел_"&amp;TEXT(MOD(QUOTIENT($A4200-1,50),100)+1,"000")</f>
        <v/>
      </c>
      <c r="R4200">
        <f>IF($AB4200="Да","Группа_Крупная","Группа_"&amp;TEXT(MOD(QUOTIENT($A4200-1,5000),30)+1,"00"))</f>
        <v/>
      </c>
      <c r="S4200">
        <f>IF($AB4200="Да","Категория_Крупная","Категория_"&amp;TEXT(MOD(QUOTIENT($A4200-1,500),120)+1,"000"))</f>
        <v/>
      </c>
      <c r="T4200">
        <f>IF($AB4200="Да","Подкатегория_Крупная","Подкатегория_"&amp;TEXT(MOD(QUOTIENT($A4200-1,50),300)+1,"000"))</f>
        <v/>
      </c>
      <c r="U4200">
        <f>"SKU_"&amp;TEXT($A4200,"0000000")</f>
        <v/>
      </c>
      <c r="V4200">
        <f>CHOOSE(MOD($A4200-1,4)+1,"Enterprise","SMB","Госсектор","Розница")</f>
        <v/>
      </c>
      <c r="W4200">
        <f>"Клиент_"&amp;TEXT(MOD($A4200-1,20000)+1,"00000")</f>
        <v/>
      </c>
      <c r="X4200">
        <f>CHOOSE(MOD($A4200-1,5)+1,"Портал","API","Импорт","Ручной ввод","Интеграция")</f>
        <v/>
      </c>
      <c r="Y4200" s="8">
        <f>ROUND(1000+MOD($A4200*37,90000)+IF($AB4200="Да",5000,0),2)</f>
        <v/>
      </c>
      <c r="Z4200">
        <f>1+MOD($A4200,20)</f>
        <v/>
      </c>
      <c r="AA4200" s="8">
        <f>ROUND($Y4200*(0.08+MOD($A4200,17)/100),2)</f>
        <v/>
      </c>
      <c r="AB4200">
        <f>IF(MOD($A4200,10)&lt;7,"Да","Нет")</f>
        <v/>
      </c>
      <c r="AC4200">
        <f>$R4200&amp;" / "&amp;$S4200&amp;" / "&amp;$T4200</f>
        <v/>
      </c>
      <c r="AD4200">
        <f>1</f>
        <v/>
      </c>
      <c r="AE4200">
        <f>IF($A4200&lt;=Settings!$B$4,"до 100",IF($A4200&lt;=Settings!$B$5,"до 10 000",IF($A4200&lt;=Settings!$B$6,"до 100 000","100 000+")))</f>
        <v/>
      </c>
    </row>
    <row r="4201">
      <c r="A4201">
        <f>ROW()-1</f>
        <v/>
      </c>
      <c r="B4201">
        <f>IF($A4201&lt;=Settings!$B$4,"small_control",IF($A4201&lt;=Settings!$B$5,"medium_10k",IF($A4201&lt;=Settings!$B$6,"large_100k","extreme_1m")))</f>
        <v/>
      </c>
      <c r="C4201">
        <f>"ORD-"&amp;TEXT(QUOTIENT($A4201-1,3)+1,"0000000")</f>
        <v/>
      </c>
      <c r="D4201">
        <f>"LINE-"&amp;TEXT($A4201,"0000000")</f>
        <v/>
      </c>
      <c r="E4201" s="7">
        <f>Settings!$B$2+$A4201-1</f>
        <v/>
      </c>
      <c r="F4201" s="7">
        <f>Settings!$B$2+MOD($A4201-1,Settings!$B$7)</f>
        <v/>
      </c>
      <c r="G4201">
        <f>YEAR($F4201)</f>
        <v/>
      </c>
      <c r="H4201">
        <f>"Q"&amp;ROUNDUP(MONTH($F4201)/3,0)</f>
        <v/>
      </c>
      <c r="I4201">
        <f>MONTH($F4201)</f>
        <v/>
      </c>
      <c r="J4201">
        <f>CHOOSE(MONTH($F4201),"Январь","Февраль","Март","Апрель","Май","Июнь","Июль","Август","Сентябрь","Октябрь","Ноябрь","Декабрь")</f>
        <v/>
      </c>
      <c r="K4201">
        <f>DAY($F4201)</f>
        <v/>
      </c>
      <c r="L4201">
        <f>IF(MOD($A4201,10)&lt;7,"ФО_01_Крупный","ФО_"&amp;TEXT(MOD($A4201,8)+1,"00"))</f>
        <v/>
      </c>
      <c r="M4201">
        <f>IF($AB4201="Да","Регион_001_Крупный","Регион_"&amp;TEXT(MOD(QUOTIENT($A4201-1,20),180)+1,"000"))</f>
        <v/>
      </c>
      <c r="N4201">
        <f>IF($AB4201="Да","Город_"&amp;TEXT(MOD($A4201-1,250)+1,"0000"),"Город_"&amp;TEXT(MOD($A4201-1,3000)+1,"0000"))</f>
        <v/>
      </c>
      <c r="O4201">
        <f>IF($AB4201="Да","Холдинг_Крупный","Холдинг_"&amp;TEXT(MOD(QUOTIENT($A4201-1,10000),20)+1,"00"))</f>
        <v/>
      </c>
      <c r="P4201">
        <f>IF($AB4201="Да","Организация_Крупная","Организация_"&amp;TEXT(MOD(QUOTIENT($A4201-1,500),600)+1,"000"))</f>
        <v/>
      </c>
      <c r="Q4201">
        <f>"Отдел_"&amp;TEXT(MOD(QUOTIENT($A4201-1,50),100)+1,"000")</f>
        <v/>
      </c>
      <c r="R4201">
        <f>IF($AB4201="Да","Группа_Крупная","Группа_"&amp;TEXT(MOD(QUOTIENT($A4201-1,5000),30)+1,"00"))</f>
        <v/>
      </c>
      <c r="S4201">
        <f>IF($AB4201="Да","Категория_Крупная","Категория_"&amp;TEXT(MOD(QUOTIENT($A4201-1,500),120)+1,"000"))</f>
        <v/>
      </c>
      <c r="T4201">
        <f>IF($AB4201="Да","Подкатегория_Крупная","Подкатегория_"&amp;TEXT(MOD(QUOTIENT($A4201-1,50),300)+1,"000"))</f>
        <v/>
      </c>
      <c r="U4201">
        <f>"SKU_"&amp;TEXT($A4201,"0000000")</f>
        <v/>
      </c>
      <c r="V4201">
        <f>CHOOSE(MOD($A4201-1,4)+1,"Enterprise","SMB","Госсектор","Розница")</f>
        <v/>
      </c>
      <c r="W4201">
        <f>"Клиент_"&amp;TEXT(MOD($A4201-1,20000)+1,"00000")</f>
        <v/>
      </c>
      <c r="X4201">
        <f>CHOOSE(MOD($A4201-1,5)+1,"Портал","API","Импорт","Ручной ввод","Интеграция")</f>
        <v/>
      </c>
      <c r="Y4201" s="8">
        <f>ROUND(1000+MOD($A4201*37,90000)+IF($AB4201="Да",5000,0),2)</f>
        <v/>
      </c>
      <c r="Z4201">
        <f>1+MOD($A4201,20)</f>
        <v/>
      </c>
      <c r="AA4201" s="8">
        <f>ROUND($Y4201*(0.08+MOD($A4201,17)/100),2)</f>
        <v/>
      </c>
      <c r="AB4201">
        <f>IF(MOD($A4201,10)&lt;7,"Да","Нет")</f>
        <v/>
      </c>
      <c r="AC4201">
        <f>$R4201&amp;" / "&amp;$S4201&amp;" / "&amp;$T4201</f>
        <v/>
      </c>
      <c r="AD4201">
        <f>1</f>
        <v/>
      </c>
      <c r="AE4201">
        <f>IF($A4201&lt;=Settings!$B$4,"до 100",IF($A4201&lt;=Settings!$B$5,"до 10 000",IF($A4201&lt;=Settings!$B$6,"до 100 000","100 000+")))</f>
        <v/>
      </c>
    </row>
    <row r="4202">
      <c r="A4202">
        <f>ROW()-1</f>
        <v/>
      </c>
      <c r="B4202">
        <f>IF($A4202&lt;=Settings!$B$4,"small_control",IF($A4202&lt;=Settings!$B$5,"medium_10k",IF($A4202&lt;=Settings!$B$6,"large_100k","extreme_1m")))</f>
        <v/>
      </c>
      <c r="C4202">
        <f>"ORD-"&amp;TEXT(QUOTIENT($A4202-1,3)+1,"0000000")</f>
        <v/>
      </c>
      <c r="D4202">
        <f>"LINE-"&amp;TEXT($A4202,"0000000")</f>
        <v/>
      </c>
      <c r="E4202" s="7">
        <f>Settings!$B$2+$A4202-1</f>
        <v/>
      </c>
      <c r="F4202" s="7">
        <f>Settings!$B$2+MOD($A4202-1,Settings!$B$7)</f>
        <v/>
      </c>
      <c r="G4202">
        <f>YEAR($F4202)</f>
        <v/>
      </c>
      <c r="H4202">
        <f>"Q"&amp;ROUNDUP(MONTH($F4202)/3,0)</f>
        <v/>
      </c>
      <c r="I4202">
        <f>MONTH($F4202)</f>
        <v/>
      </c>
      <c r="J4202">
        <f>CHOOSE(MONTH($F4202),"Январь","Февраль","Март","Апрель","Май","Июнь","Июль","Август","Сентябрь","Октябрь","Ноябрь","Декабрь")</f>
        <v/>
      </c>
      <c r="K4202">
        <f>DAY($F4202)</f>
        <v/>
      </c>
      <c r="L4202">
        <f>IF(MOD($A4202,10)&lt;7,"ФО_01_Крупный","ФО_"&amp;TEXT(MOD($A4202,8)+1,"00"))</f>
        <v/>
      </c>
      <c r="M4202">
        <f>IF($AB4202="Да","Регион_001_Крупный","Регион_"&amp;TEXT(MOD(QUOTIENT($A4202-1,20),180)+1,"000"))</f>
        <v/>
      </c>
      <c r="N4202">
        <f>IF($AB4202="Да","Город_"&amp;TEXT(MOD($A4202-1,250)+1,"0000"),"Город_"&amp;TEXT(MOD($A4202-1,3000)+1,"0000"))</f>
        <v/>
      </c>
      <c r="O4202">
        <f>IF($AB4202="Да","Холдинг_Крупный","Холдинг_"&amp;TEXT(MOD(QUOTIENT($A4202-1,10000),20)+1,"00"))</f>
        <v/>
      </c>
      <c r="P4202">
        <f>IF($AB4202="Да","Организация_Крупная","Организация_"&amp;TEXT(MOD(QUOTIENT($A4202-1,500),600)+1,"000"))</f>
        <v/>
      </c>
      <c r="Q4202">
        <f>"Отдел_"&amp;TEXT(MOD(QUOTIENT($A4202-1,50),100)+1,"000")</f>
        <v/>
      </c>
      <c r="R4202">
        <f>IF($AB4202="Да","Группа_Крупная","Группа_"&amp;TEXT(MOD(QUOTIENT($A4202-1,5000),30)+1,"00"))</f>
        <v/>
      </c>
      <c r="S4202">
        <f>IF($AB4202="Да","Категория_Крупная","Категория_"&amp;TEXT(MOD(QUOTIENT($A4202-1,500),120)+1,"000"))</f>
        <v/>
      </c>
      <c r="T4202">
        <f>IF($AB4202="Да","Подкатегория_Крупная","Подкатегория_"&amp;TEXT(MOD(QUOTIENT($A4202-1,50),300)+1,"000"))</f>
        <v/>
      </c>
      <c r="U4202">
        <f>"SKU_"&amp;TEXT($A4202,"0000000")</f>
        <v/>
      </c>
      <c r="V4202">
        <f>CHOOSE(MOD($A4202-1,4)+1,"Enterprise","SMB","Госсектор","Розница")</f>
        <v/>
      </c>
      <c r="W4202">
        <f>"Клиент_"&amp;TEXT(MOD($A4202-1,20000)+1,"00000")</f>
        <v/>
      </c>
      <c r="X4202">
        <f>CHOOSE(MOD($A4202-1,5)+1,"Портал","API","Импорт","Ручной ввод","Интеграция")</f>
        <v/>
      </c>
      <c r="Y4202" s="8">
        <f>ROUND(1000+MOD($A4202*37,90000)+IF($AB4202="Да",5000,0),2)</f>
        <v/>
      </c>
      <c r="Z4202">
        <f>1+MOD($A4202,20)</f>
        <v/>
      </c>
      <c r="AA4202" s="8">
        <f>ROUND($Y4202*(0.08+MOD($A4202,17)/100),2)</f>
        <v/>
      </c>
      <c r="AB4202">
        <f>IF(MOD($A4202,10)&lt;7,"Да","Нет")</f>
        <v/>
      </c>
      <c r="AC4202">
        <f>$R4202&amp;" / "&amp;$S4202&amp;" / "&amp;$T4202</f>
        <v/>
      </c>
      <c r="AD4202">
        <f>1</f>
        <v/>
      </c>
      <c r="AE4202">
        <f>IF($A4202&lt;=Settings!$B$4,"до 100",IF($A4202&lt;=Settings!$B$5,"до 10 000",IF($A4202&lt;=Settings!$B$6,"до 100 000","100 000+")))</f>
        <v/>
      </c>
    </row>
    <row r="4203">
      <c r="A4203">
        <f>ROW()-1</f>
        <v/>
      </c>
      <c r="B4203">
        <f>IF($A4203&lt;=Settings!$B$4,"small_control",IF($A4203&lt;=Settings!$B$5,"medium_10k",IF($A4203&lt;=Settings!$B$6,"large_100k","extreme_1m")))</f>
        <v/>
      </c>
      <c r="C4203">
        <f>"ORD-"&amp;TEXT(QUOTIENT($A4203-1,3)+1,"0000000")</f>
        <v/>
      </c>
      <c r="D4203">
        <f>"LINE-"&amp;TEXT($A4203,"0000000")</f>
        <v/>
      </c>
      <c r="E4203" s="7">
        <f>Settings!$B$2+$A4203-1</f>
        <v/>
      </c>
      <c r="F4203" s="7">
        <f>Settings!$B$2+MOD($A4203-1,Settings!$B$7)</f>
        <v/>
      </c>
      <c r="G4203">
        <f>YEAR($F4203)</f>
        <v/>
      </c>
      <c r="H4203">
        <f>"Q"&amp;ROUNDUP(MONTH($F4203)/3,0)</f>
        <v/>
      </c>
      <c r="I4203">
        <f>MONTH($F4203)</f>
        <v/>
      </c>
      <c r="J4203">
        <f>CHOOSE(MONTH($F4203),"Январь","Февраль","Март","Апрель","Май","Июнь","Июль","Август","Сентябрь","Октябрь","Ноябрь","Декабрь")</f>
        <v/>
      </c>
      <c r="K4203">
        <f>DAY($F4203)</f>
        <v/>
      </c>
      <c r="L4203">
        <f>IF(MOD($A4203,10)&lt;7,"ФО_01_Крупный","ФО_"&amp;TEXT(MOD($A4203,8)+1,"00"))</f>
        <v/>
      </c>
      <c r="M4203">
        <f>IF($AB4203="Да","Регион_001_Крупный","Регион_"&amp;TEXT(MOD(QUOTIENT($A4203-1,20),180)+1,"000"))</f>
        <v/>
      </c>
      <c r="N4203">
        <f>IF($AB4203="Да","Город_"&amp;TEXT(MOD($A4203-1,250)+1,"0000"),"Город_"&amp;TEXT(MOD($A4203-1,3000)+1,"0000"))</f>
        <v/>
      </c>
      <c r="O4203">
        <f>IF($AB4203="Да","Холдинг_Крупный","Холдинг_"&amp;TEXT(MOD(QUOTIENT($A4203-1,10000),20)+1,"00"))</f>
        <v/>
      </c>
      <c r="P4203">
        <f>IF($AB4203="Да","Организация_Крупная","Организация_"&amp;TEXT(MOD(QUOTIENT($A4203-1,500),600)+1,"000"))</f>
        <v/>
      </c>
      <c r="Q4203">
        <f>"Отдел_"&amp;TEXT(MOD(QUOTIENT($A4203-1,50),100)+1,"000")</f>
        <v/>
      </c>
      <c r="R4203">
        <f>IF($AB4203="Да","Группа_Крупная","Группа_"&amp;TEXT(MOD(QUOTIENT($A4203-1,5000),30)+1,"00"))</f>
        <v/>
      </c>
      <c r="S4203">
        <f>IF($AB4203="Да","Категория_Крупная","Категория_"&amp;TEXT(MOD(QUOTIENT($A4203-1,500),120)+1,"000"))</f>
        <v/>
      </c>
      <c r="T4203">
        <f>IF($AB4203="Да","Подкатегория_Крупная","Подкатегория_"&amp;TEXT(MOD(QUOTIENT($A4203-1,50),300)+1,"000"))</f>
        <v/>
      </c>
      <c r="U4203">
        <f>"SKU_"&amp;TEXT($A4203,"0000000")</f>
        <v/>
      </c>
      <c r="V4203">
        <f>CHOOSE(MOD($A4203-1,4)+1,"Enterprise","SMB","Госсектор","Розница")</f>
        <v/>
      </c>
      <c r="W4203">
        <f>"Клиент_"&amp;TEXT(MOD($A4203-1,20000)+1,"00000")</f>
        <v/>
      </c>
      <c r="X4203">
        <f>CHOOSE(MOD($A4203-1,5)+1,"Портал","API","Импорт","Ручной ввод","Интеграция")</f>
        <v/>
      </c>
      <c r="Y4203" s="8">
        <f>ROUND(1000+MOD($A4203*37,90000)+IF($AB4203="Да",5000,0),2)</f>
        <v/>
      </c>
      <c r="Z4203">
        <f>1+MOD($A4203,20)</f>
        <v/>
      </c>
      <c r="AA4203" s="8">
        <f>ROUND($Y4203*(0.08+MOD($A4203,17)/100),2)</f>
        <v/>
      </c>
      <c r="AB4203">
        <f>IF(MOD($A4203,10)&lt;7,"Да","Нет")</f>
        <v/>
      </c>
      <c r="AC4203">
        <f>$R4203&amp;" / "&amp;$S4203&amp;" / "&amp;$T4203</f>
        <v/>
      </c>
      <c r="AD4203">
        <f>1</f>
        <v/>
      </c>
      <c r="AE4203">
        <f>IF($A4203&lt;=Settings!$B$4,"до 100",IF($A4203&lt;=Settings!$B$5,"до 10 000",IF($A4203&lt;=Settings!$B$6,"до 100 000","100 000+")))</f>
        <v/>
      </c>
    </row>
    <row r="4204">
      <c r="A4204">
        <f>ROW()-1</f>
        <v/>
      </c>
      <c r="B4204">
        <f>IF($A4204&lt;=Settings!$B$4,"small_control",IF($A4204&lt;=Settings!$B$5,"medium_10k",IF($A4204&lt;=Settings!$B$6,"large_100k","extreme_1m")))</f>
        <v/>
      </c>
      <c r="C4204">
        <f>"ORD-"&amp;TEXT(QUOTIENT($A4204-1,3)+1,"0000000")</f>
        <v/>
      </c>
      <c r="D4204">
        <f>"LINE-"&amp;TEXT($A4204,"0000000")</f>
        <v/>
      </c>
      <c r="E4204" s="7">
        <f>Settings!$B$2+$A4204-1</f>
        <v/>
      </c>
      <c r="F4204" s="7">
        <f>Settings!$B$2+MOD($A4204-1,Settings!$B$7)</f>
        <v/>
      </c>
      <c r="G4204">
        <f>YEAR($F4204)</f>
        <v/>
      </c>
      <c r="H4204">
        <f>"Q"&amp;ROUNDUP(MONTH($F4204)/3,0)</f>
        <v/>
      </c>
      <c r="I4204">
        <f>MONTH($F4204)</f>
        <v/>
      </c>
      <c r="J4204">
        <f>CHOOSE(MONTH($F4204),"Январь","Февраль","Март","Апрель","Май","Июнь","Июль","Август","Сентябрь","Октябрь","Ноябрь","Декабрь")</f>
        <v/>
      </c>
      <c r="K4204">
        <f>DAY($F4204)</f>
        <v/>
      </c>
      <c r="L4204">
        <f>IF(MOD($A4204,10)&lt;7,"ФО_01_Крупный","ФО_"&amp;TEXT(MOD($A4204,8)+1,"00"))</f>
        <v/>
      </c>
      <c r="M4204">
        <f>IF($AB4204="Да","Регион_001_Крупный","Регион_"&amp;TEXT(MOD(QUOTIENT($A4204-1,20),180)+1,"000"))</f>
        <v/>
      </c>
      <c r="N4204">
        <f>IF($AB4204="Да","Город_"&amp;TEXT(MOD($A4204-1,250)+1,"0000"),"Город_"&amp;TEXT(MOD($A4204-1,3000)+1,"0000"))</f>
        <v/>
      </c>
      <c r="O4204">
        <f>IF($AB4204="Да","Холдинг_Крупный","Холдинг_"&amp;TEXT(MOD(QUOTIENT($A4204-1,10000),20)+1,"00"))</f>
        <v/>
      </c>
      <c r="P4204">
        <f>IF($AB4204="Да","Организация_Крупная","Организация_"&amp;TEXT(MOD(QUOTIENT($A4204-1,500),600)+1,"000"))</f>
        <v/>
      </c>
      <c r="Q4204">
        <f>"Отдел_"&amp;TEXT(MOD(QUOTIENT($A4204-1,50),100)+1,"000")</f>
        <v/>
      </c>
      <c r="R4204">
        <f>IF($AB4204="Да","Группа_Крупная","Группа_"&amp;TEXT(MOD(QUOTIENT($A4204-1,5000),30)+1,"00"))</f>
        <v/>
      </c>
      <c r="S4204">
        <f>IF($AB4204="Да","Категория_Крупная","Категория_"&amp;TEXT(MOD(QUOTIENT($A4204-1,500),120)+1,"000"))</f>
        <v/>
      </c>
      <c r="T4204">
        <f>IF($AB4204="Да","Подкатегория_Крупная","Подкатегория_"&amp;TEXT(MOD(QUOTIENT($A4204-1,50),300)+1,"000"))</f>
        <v/>
      </c>
      <c r="U4204">
        <f>"SKU_"&amp;TEXT($A4204,"0000000")</f>
        <v/>
      </c>
      <c r="V4204">
        <f>CHOOSE(MOD($A4204-1,4)+1,"Enterprise","SMB","Госсектор","Розница")</f>
        <v/>
      </c>
      <c r="W4204">
        <f>"Клиент_"&amp;TEXT(MOD($A4204-1,20000)+1,"00000")</f>
        <v/>
      </c>
      <c r="X4204">
        <f>CHOOSE(MOD($A4204-1,5)+1,"Портал","API","Импорт","Ручной ввод","Интеграция")</f>
        <v/>
      </c>
      <c r="Y4204" s="8">
        <f>ROUND(1000+MOD($A4204*37,90000)+IF($AB4204="Да",5000,0),2)</f>
        <v/>
      </c>
      <c r="Z4204">
        <f>1+MOD($A4204,20)</f>
        <v/>
      </c>
      <c r="AA4204" s="8">
        <f>ROUND($Y4204*(0.08+MOD($A4204,17)/100),2)</f>
        <v/>
      </c>
      <c r="AB4204">
        <f>IF(MOD($A4204,10)&lt;7,"Да","Нет")</f>
        <v/>
      </c>
      <c r="AC4204">
        <f>$R4204&amp;" / "&amp;$S4204&amp;" / "&amp;$T4204</f>
        <v/>
      </c>
      <c r="AD4204">
        <f>1</f>
        <v/>
      </c>
      <c r="AE4204">
        <f>IF($A4204&lt;=Settings!$B$4,"до 100",IF($A4204&lt;=Settings!$B$5,"до 10 000",IF($A4204&lt;=Settings!$B$6,"до 100 000","100 000+")))</f>
        <v/>
      </c>
    </row>
    <row r="4205">
      <c r="A4205">
        <f>ROW()-1</f>
        <v/>
      </c>
      <c r="B4205">
        <f>IF($A4205&lt;=Settings!$B$4,"small_control",IF($A4205&lt;=Settings!$B$5,"medium_10k",IF($A4205&lt;=Settings!$B$6,"large_100k","extreme_1m")))</f>
        <v/>
      </c>
      <c r="C4205">
        <f>"ORD-"&amp;TEXT(QUOTIENT($A4205-1,3)+1,"0000000")</f>
        <v/>
      </c>
      <c r="D4205">
        <f>"LINE-"&amp;TEXT($A4205,"0000000")</f>
        <v/>
      </c>
      <c r="E4205" s="7">
        <f>Settings!$B$2+$A4205-1</f>
        <v/>
      </c>
      <c r="F4205" s="7">
        <f>Settings!$B$2+MOD($A4205-1,Settings!$B$7)</f>
        <v/>
      </c>
      <c r="G4205">
        <f>YEAR($F4205)</f>
        <v/>
      </c>
      <c r="H4205">
        <f>"Q"&amp;ROUNDUP(MONTH($F4205)/3,0)</f>
        <v/>
      </c>
      <c r="I4205">
        <f>MONTH($F4205)</f>
        <v/>
      </c>
      <c r="J4205">
        <f>CHOOSE(MONTH($F4205),"Январь","Февраль","Март","Апрель","Май","Июнь","Июль","Август","Сентябрь","Октябрь","Ноябрь","Декабрь")</f>
        <v/>
      </c>
      <c r="K4205">
        <f>DAY($F4205)</f>
        <v/>
      </c>
      <c r="L4205">
        <f>IF(MOD($A4205,10)&lt;7,"ФО_01_Крупный","ФО_"&amp;TEXT(MOD($A4205,8)+1,"00"))</f>
        <v/>
      </c>
      <c r="M4205">
        <f>IF($AB4205="Да","Регион_001_Крупный","Регион_"&amp;TEXT(MOD(QUOTIENT($A4205-1,20),180)+1,"000"))</f>
        <v/>
      </c>
      <c r="N4205">
        <f>IF($AB4205="Да","Город_"&amp;TEXT(MOD($A4205-1,250)+1,"0000"),"Город_"&amp;TEXT(MOD($A4205-1,3000)+1,"0000"))</f>
        <v/>
      </c>
      <c r="O4205">
        <f>IF($AB4205="Да","Холдинг_Крупный","Холдинг_"&amp;TEXT(MOD(QUOTIENT($A4205-1,10000),20)+1,"00"))</f>
        <v/>
      </c>
      <c r="P4205">
        <f>IF($AB4205="Да","Организация_Крупная","Организация_"&amp;TEXT(MOD(QUOTIENT($A4205-1,500),600)+1,"000"))</f>
        <v/>
      </c>
      <c r="Q4205">
        <f>"Отдел_"&amp;TEXT(MOD(QUOTIENT($A4205-1,50),100)+1,"000")</f>
        <v/>
      </c>
      <c r="R4205">
        <f>IF($AB4205="Да","Группа_Крупная","Группа_"&amp;TEXT(MOD(QUOTIENT($A4205-1,5000),30)+1,"00"))</f>
        <v/>
      </c>
      <c r="S4205">
        <f>IF($AB4205="Да","Категория_Крупная","Категория_"&amp;TEXT(MOD(QUOTIENT($A4205-1,500),120)+1,"000"))</f>
        <v/>
      </c>
      <c r="T4205">
        <f>IF($AB4205="Да","Подкатегория_Крупная","Подкатегория_"&amp;TEXT(MOD(QUOTIENT($A4205-1,50),300)+1,"000"))</f>
        <v/>
      </c>
      <c r="U4205">
        <f>"SKU_"&amp;TEXT($A4205,"0000000")</f>
        <v/>
      </c>
      <c r="V4205">
        <f>CHOOSE(MOD($A4205-1,4)+1,"Enterprise","SMB","Госсектор","Розница")</f>
        <v/>
      </c>
      <c r="W4205">
        <f>"Клиент_"&amp;TEXT(MOD($A4205-1,20000)+1,"00000")</f>
        <v/>
      </c>
      <c r="X4205">
        <f>CHOOSE(MOD($A4205-1,5)+1,"Портал","API","Импорт","Ручной ввод","Интеграция")</f>
        <v/>
      </c>
      <c r="Y4205" s="8">
        <f>ROUND(1000+MOD($A4205*37,90000)+IF($AB4205="Да",5000,0),2)</f>
        <v/>
      </c>
      <c r="Z4205">
        <f>1+MOD($A4205,20)</f>
        <v/>
      </c>
      <c r="AA4205" s="8">
        <f>ROUND($Y4205*(0.08+MOD($A4205,17)/100),2)</f>
        <v/>
      </c>
      <c r="AB4205">
        <f>IF(MOD($A4205,10)&lt;7,"Да","Нет")</f>
        <v/>
      </c>
      <c r="AC4205">
        <f>$R4205&amp;" / "&amp;$S4205&amp;" / "&amp;$T4205</f>
        <v/>
      </c>
      <c r="AD4205">
        <f>1</f>
        <v/>
      </c>
      <c r="AE4205">
        <f>IF($A4205&lt;=Settings!$B$4,"до 100",IF($A4205&lt;=Settings!$B$5,"до 10 000",IF($A4205&lt;=Settings!$B$6,"до 100 000","100 000+")))</f>
        <v/>
      </c>
    </row>
    <row r="4206">
      <c r="A4206">
        <f>ROW()-1</f>
        <v/>
      </c>
      <c r="B4206">
        <f>IF($A4206&lt;=Settings!$B$4,"small_control",IF($A4206&lt;=Settings!$B$5,"medium_10k",IF($A4206&lt;=Settings!$B$6,"large_100k","extreme_1m")))</f>
        <v/>
      </c>
      <c r="C4206">
        <f>"ORD-"&amp;TEXT(QUOTIENT($A4206-1,3)+1,"0000000")</f>
        <v/>
      </c>
      <c r="D4206">
        <f>"LINE-"&amp;TEXT($A4206,"0000000")</f>
        <v/>
      </c>
      <c r="E4206" s="7">
        <f>Settings!$B$2+$A4206-1</f>
        <v/>
      </c>
      <c r="F4206" s="7">
        <f>Settings!$B$2+MOD($A4206-1,Settings!$B$7)</f>
        <v/>
      </c>
      <c r="G4206">
        <f>YEAR($F4206)</f>
        <v/>
      </c>
      <c r="H4206">
        <f>"Q"&amp;ROUNDUP(MONTH($F4206)/3,0)</f>
        <v/>
      </c>
      <c r="I4206">
        <f>MONTH($F4206)</f>
        <v/>
      </c>
      <c r="J4206">
        <f>CHOOSE(MONTH($F4206),"Январь","Февраль","Март","Апрель","Май","Июнь","Июль","Август","Сентябрь","Октябрь","Ноябрь","Декабрь")</f>
        <v/>
      </c>
      <c r="K4206">
        <f>DAY($F4206)</f>
        <v/>
      </c>
      <c r="L4206">
        <f>IF(MOD($A4206,10)&lt;7,"ФО_01_Крупный","ФО_"&amp;TEXT(MOD($A4206,8)+1,"00"))</f>
        <v/>
      </c>
      <c r="M4206">
        <f>IF($AB4206="Да","Регион_001_Крупный","Регион_"&amp;TEXT(MOD(QUOTIENT($A4206-1,20),180)+1,"000"))</f>
        <v/>
      </c>
      <c r="N4206">
        <f>IF($AB4206="Да","Город_"&amp;TEXT(MOD($A4206-1,250)+1,"0000"),"Город_"&amp;TEXT(MOD($A4206-1,3000)+1,"0000"))</f>
        <v/>
      </c>
      <c r="O4206">
        <f>IF($AB4206="Да","Холдинг_Крупный","Холдинг_"&amp;TEXT(MOD(QUOTIENT($A4206-1,10000),20)+1,"00"))</f>
        <v/>
      </c>
      <c r="P4206">
        <f>IF($AB4206="Да","Организация_Крупная","Организация_"&amp;TEXT(MOD(QUOTIENT($A4206-1,500),600)+1,"000"))</f>
        <v/>
      </c>
      <c r="Q4206">
        <f>"Отдел_"&amp;TEXT(MOD(QUOTIENT($A4206-1,50),100)+1,"000")</f>
        <v/>
      </c>
      <c r="R4206">
        <f>IF($AB4206="Да","Группа_Крупная","Группа_"&amp;TEXT(MOD(QUOTIENT($A4206-1,5000),30)+1,"00"))</f>
        <v/>
      </c>
      <c r="S4206">
        <f>IF($AB4206="Да","Категория_Крупная","Категория_"&amp;TEXT(MOD(QUOTIENT($A4206-1,500),120)+1,"000"))</f>
        <v/>
      </c>
      <c r="T4206">
        <f>IF($AB4206="Да","Подкатегория_Крупная","Подкатегория_"&amp;TEXT(MOD(QUOTIENT($A4206-1,50),300)+1,"000"))</f>
        <v/>
      </c>
      <c r="U4206">
        <f>"SKU_"&amp;TEXT($A4206,"0000000")</f>
        <v/>
      </c>
      <c r="V4206">
        <f>CHOOSE(MOD($A4206-1,4)+1,"Enterprise","SMB","Госсектор","Розница")</f>
        <v/>
      </c>
      <c r="W4206">
        <f>"Клиент_"&amp;TEXT(MOD($A4206-1,20000)+1,"00000")</f>
        <v/>
      </c>
      <c r="X4206">
        <f>CHOOSE(MOD($A4206-1,5)+1,"Портал","API","Импорт","Ручной ввод","Интеграция")</f>
        <v/>
      </c>
      <c r="Y4206" s="8">
        <f>ROUND(1000+MOD($A4206*37,90000)+IF($AB4206="Да",5000,0),2)</f>
        <v/>
      </c>
      <c r="Z4206">
        <f>1+MOD($A4206,20)</f>
        <v/>
      </c>
      <c r="AA4206" s="8">
        <f>ROUND($Y4206*(0.08+MOD($A4206,17)/100),2)</f>
        <v/>
      </c>
      <c r="AB4206">
        <f>IF(MOD($A4206,10)&lt;7,"Да","Нет")</f>
        <v/>
      </c>
      <c r="AC4206">
        <f>$R4206&amp;" / "&amp;$S4206&amp;" / "&amp;$T4206</f>
        <v/>
      </c>
      <c r="AD4206">
        <f>1</f>
        <v/>
      </c>
      <c r="AE4206">
        <f>IF($A4206&lt;=Settings!$B$4,"до 100",IF($A4206&lt;=Settings!$B$5,"до 10 000",IF($A4206&lt;=Settings!$B$6,"до 100 000","100 000+")))</f>
        <v/>
      </c>
    </row>
    <row r="4207">
      <c r="A4207">
        <f>ROW()-1</f>
        <v/>
      </c>
      <c r="B4207">
        <f>IF($A4207&lt;=Settings!$B$4,"small_control",IF($A4207&lt;=Settings!$B$5,"medium_10k",IF($A4207&lt;=Settings!$B$6,"large_100k","extreme_1m")))</f>
        <v/>
      </c>
      <c r="C4207">
        <f>"ORD-"&amp;TEXT(QUOTIENT($A4207-1,3)+1,"0000000")</f>
        <v/>
      </c>
      <c r="D4207">
        <f>"LINE-"&amp;TEXT($A4207,"0000000")</f>
        <v/>
      </c>
      <c r="E4207" s="7">
        <f>Settings!$B$2+$A4207-1</f>
        <v/>
      </c>
      <c r="F4207" s="7">
        <f>Settings!$B$2+MOD($A4207-1,Settings!$B$7)</f>
        <v/>
      </c>
      <c r="G4207">
        <f>YEAR($F4207)</f>
        <v/>
      </c>
      <c r="H4207">
        <f>"Q"&amp;ROUNDUP(MONTH($F4207)/3,0)</f>
        <v/>
      </c>
      <c r="I4207">
        <f>MONTH($F4207)</f>
        <v/>
      </c>
      <c r="J4207">
        <f>CHOOSE(MONTH($F4207),"Январь","Февраль","Март","Апрель","Май","Июнь","Июль","Август","Сентябрь","Октябрь","Ноябрь","Декабрь")</f>
        <v/>
      </c>
      <c r="K4207">
        <f>DAY($F4207)</f>
        <v/>
      </c>
      <c r="L4207">
        <f>IF(MOD($A4207,10)&lt;7,"ФО_01_Крупный","ФО_"&amp;TEXT(MOD($A4207,8)+1,"00"))</f>
        <v/>
      </c>
      <c r="M4207">
        <f>IF($AB4207="Да","Регион_001_Крупный","Регион_"&amp;TEXT(MOD(QUOTIENT($A4207-1,20),180)+1,"000"))</f>
        <v/>
      </c>
      <c r="N4207">
        <f>IF($AB4207="Да","Город_"&amp;TEXT(MOD($A4207-1,250)+1,"0000"),"Город_"&amp;TEXT(MOD($A4207-1,3000)+1,"0000"))</f>
        <v/>
      </c>
      <c r="O4207">
        <f>IF($AB4207="Да","Холдинг_Крупный","Холдинг_"&amp;TEXT(MOD(QUOTIENT($A4207-1,10000),20)+1,"00"))</f>
        <v/>
      </c>
      <c r="P4207">
        <f>IF($AB4207="Да","Организация_Крупная","Организация_"&amp;TEXT(MOD(QUOTIENT($A4207-1,500),600)+1,"000"))</f>
        <v/>
      </c>
      <c r="Q4207">
        <f>"Отдел_"&amp;TEXT(MOD(QUOTIENT($A4207-1,50),100)+1,"000")</f>
        <v/>
      </c>
      <c r="R4207">
        <f>IF($AB4207="Да","Группа_Крупная","Группа_"&amp;TEXT(MOD(QUOTIENT($A4207-1,5000),30)+1,"00"))</f>
        <v/>
      </c>
      <c r="S4207">
        <f>IF($AB4207="Да","Категория_Крупная","Категория_"&amp;TEXT(MOD(QUOTIENT($A4207-1,500),120)+1,"000"))</f>
        <v/>
      </c>
      <c r="T4207">
        <f>IF($AB4207="Да","Подкатегория_Крупная","Подкатегория_"&amp;TEXT(MOD(QUOTIENT($A4207-1,50),300)+1,"000"))</f>
        <v/>
      </c>
      <c r="U4207">
        <f>"SKU_"&amp;TEXT($A4207,"0000000")</f>
        <v/>
      </c>
      <c r="V4207">
        <f>CHOOSE(MOD($A4207-1,4)+1,"Enterprise","SMB","Госсектор","Розница")</f>
        <v/>
      </c>
      <c r="W4207">
        <f>"Клиент_"&amp;TEXT(MOD($A4207-1,20000)+1,"00000")</f>
        <v/>
      </c>
      <c r="X4207">
        <f>CHOOSE(MOD($A4207-1,5)+1,"Портал","API","Импорт","Ручной ввод","Интеграция")</f>
        <v/>
      </c>
      <c r="Y4207" s="8">
        <f>ROUND(1000+MOD($A4207*37,90000)+IF($AB4207="Да",5000,0),2)</f>
        <v/>
      </c>
      <c r="Z4207">
        <f>1+MOD($A4207,20)</f>
        <v/>
      </c>
      <c r="AA4207" s="8">
        <f>ROUND($Y4207*(0.08+MOD($A4207,17)/100),2)</f>
        <v/>
      </c>
      <c r="AB4207">
        <f>IF(MOD($A4207,10)&lt;7,"Да","Нет")</f>
        <v/>
      </c>
      <c r="AC4207">
        <f>$R4207&amp;" / "&amp;$S4207&amp;" / "&amp;$T4207</f>
        <v/>
      </c>
      <c r="AD4207">
        <f>1</f>
        <v/>
      </c>
      <c r="AE4207">
        <f>IF($A4207&lt;=Settings!$B$4,"до 100",IF($A4207&lt;=Settings!$B$5,"до 10 000",IF($A4207&lt;=Settings!$B$6,"до 100 000","100 000+")))</f>
        <v/>
      </c>
    </row>
    <row r="4208">
      <c r="A4208">
        <f>ROW()-1</f>
        <v/>
      </c>
      <c r="B4208">
        <f>IF($A4208&lt;=Settings!$B$4,"small_control",IF($A4208&lt;=Settings!$B$5,"medium_10k",IF($A4208&lt;=Settings!$B$6,"large_100k","extreme_1m")))</f>
        <v/>
      </c>
      <c r="C4208">
        <f>"ORD-"&amp;TEXT(QUOTIENT($A4208-1,3)+1,"0000000")</f>
        <v/>
      </c>
      <c r="D4208">
        <f>"LINE-"&amp;TEXT($A4208,"0000000")</f>
        <v/>
      </c>
      <c r="E4208" s="7">
        <f>Settings!$B$2+$A4208-1</f>
        <v/>
      </c>
      <c r="F4208" s="7">
        <f>Settings!$B$2+MOD($A4208-1,Settings!$B$7)</f>
        <v/>
      </c>
      <c r="G4208">
        <f>YEAR($F4208)</f>
        <v/>
      </c>
      <c r="H4208">
        <f>"Q"&amp;ROUNDUP(MONTH($F4208)/3,0)</f>
        <v/>
      </c>
      <c r="I4208">
        <f>MONTH($F4208)</f>
        <v/>
      </c>
      <c r="J4208">
        <f>CHOOSE(MONTH($F4208),"Январь","Февраль","Март","Апрель","Май","Июнь","Июль","Август","Сентябрь","Октябрь","Ноябрь","Декабрь")</f>
        <v/>
      </c>
      <c r="K4208">
        <f>DAY($F4208)</f>
        <v/>
      </c>
      <c r="L4208">
        <f>IF(MOD($A4208,10)&lt;7,"ФО_01_Крупный","ФО_"&amp;TEXT(MOD($A4208,8)+1,"00"))</f>
        <v/>
      </c>
      <c r="M4208">
        <f>IF($AB4208="Да","Регион_001_Крупный","Регион_"&amp;TEXT(MOD(QUOTIENT($A4208-1,20),180)+1,"000"))</f>
        <v/>
      </c>
      <c r="N4208">
        <f>IF($AB4208="Да","Город_"&amp;TEXT(MOD($A4208-1,250)+1,"0000"),"Город_"&amp;TEXT(MOD($A4208-1,3000)+1,"0000"))</f>
        <v/>
      </c>
      <c r="O4208">
        <f>IF($AB4208="Да","Холдинг_Крупный","Холдинг_"&amp;TEXT(MOD(QUOTIENT($A4208-1,10000),20)+1,"00"))</f>
        <v/>
      </c>
      <c r="P4208">
        <f>IF($AB4208="Да","Организация_Крупная","Организация_"&amp;TEXT(MOD(QUOTIENT($A4208-1,500),600)+1,"000"))</f>
        <v/>
      </c>
      <c r="Q4208">
        <f>"Отдел_"&amp;TEXT(MOD(QUOTIENT($A4208-1,50),100)+1,"000")</f>
        <v/>
      </c>
      <c r="R4208">
        <f>IF($AB4208="Да","Группа_Крупная","Группа_"&amp;TEXT(MOD(QUOTIENT($A4208-1,5000),30)+1,"00"))</f>
        <v/>
      </c>
      <c r="S4208">
        <f>IF($AB4208="Да","Категория_Крупная","Категория_"&amp;TEXT(MOD(QUOTIENT($A4208-1,500),120)+1,"000"))</f>
        <v/>
      </c>
      <c r="T4208">
        <f>IF($AB4208="Да","Подкатегория_Крупная","Подкатегория_"&amp;TEXT(MOD(QUOTIENT($A4208-1,50),300)+1,"000"))</f>
        <v/>
      </c>
      <c r="U4208">
        <f>"SKU_"&amp;TEXT($A4208,"0000000")</f>
        <v/>
      </c>
      <c r="V4208">
        <f>CHOOSE(MOD($A4208-1,4)+1,"Enterprise","SMB","Госсектор","Розница")</f>
        <v/>
      </c>
      <c r="W4208">
        <f>"Клиент_"&amp;TEXT(MOD($A4208-1,20000)+1,"00000")</f>
        <v/>
      </c>
      <c r="X4208">
        <f>CHOOSE(MOD($A4208-1,5)+1,"Портал","API","Импорт","Ручной ввод","Интеграция")</f>
        <v/>
      </c>
      <c r="Y4208" s="8">
        <f>ROUND(1000+MOD($A4208*37,90000)+IF($AB4208="Да",5000,0),2)</f>
        <v/>
      </c>
      <c r="Z4208">
        <f>1+MOD($A4208,20)</f>
        <v/>
      </c>
      <c r="AA4208" s="8">
        <f>ROUND($Y4208*(0.08+MOD($A4208,17)/100),2)</f>
        <v/>
      </c>
      <c r="AB4208">
        <f>IF(MOD($A4208,10)&lt;7,"Да","Нет")</f>
        <v/>
      </c>
      <c r="AC4208">
        <f>$R4208&amp;" / "&amp;$S4208&amp;" / "&amp;$T4208</f>
        <v/>
      </c>
      <c r="AD4208">
        <f>1</f>
        <v/>
      </c>
      <c r="AE4208">
        <f>IF($A4208&lt;=Settings!$B$4,"до 100",IF($A4208&lt;=Settings!$B$5,"до 10 000",IF($A4208&lt;=Settings!$B$6,"до 100 000","100 000+")))</f>
        <v/>
      </c>
    </row>
    <row r="4209">
      <c r="A4209">
        <f>ROW()-1</f>
        <v/>
      </c>
      <c r="B4209">
        <f>IF($A4209&lt;=Settings!$B$4,"small_control",IF($A4209&lt;=Settings!$B$5,"medium_10k",IF($A4209&lt;=Settings!$B$6,"large_100k","extreme_1m")))</f>
        <v/>
      </c>
      <c r="C4209">
        <f>"ORD-"&amp;TEXT(QUOTIENT($A4209-1,3)+1,"0000000")</f>
        <v/>
      </c>
      <c r="D4209">
        <f>"LINE-"&amp;TEXT($A4209,"0000000")</f>
        <v/>
      </c>
      <c r="E4209" s="7">
        <f>Settings!$B$2+$A4209-1</f>
        <v/>
      </c>
      <c r="F4209" s="7">
        <f>Settings!$B$2+MOD($A4209-1,Settings!$B$7)</f>
        <v/>
      </c>
      <c r="G4209">
        <f>YEAR($F4209)</f>
        <v/>
      </c>
      <c r="H4209">
        <f>"Q"&amp;ROUNDUP(MONTH($F4209)/3,0)</f>
        <v/>
      </c>
      <c r="I4209">
        <f>MONTH($F4209)</f>
        <v/>
      </c>
      <c r="J4209">
        <f>CHOOSE(MONTH($F4209),"Январь","Февраль","Март","Апрель","Май","Июнь","Июль","Август","Сентябрь","Октябрь","Ноябрь","Декабрь")</f>
        <v/>
      </c>
      <c r="K4209">
        <f>DAY($F4209)</f>
        <v/>
      </c>
      <c r="L4209">
        <f>IF(MOD($A4209,10)&lt;7,"ФО_01_Крупный","ФО_"&amp;TEXT(MOD($A4209,8)+1,"00"))</f>
        <v/>
      </c>
      <c r="M4209">
        <f>IF($AB4209="Да","Регион_001_Крупный","Регион_"&amp;TEXT(MOD(QUOTIENT($A4209-1,20),180)+1,"000"))</f>
        <v/>
      </c>
      <c r="N4209">
        <f>IF($AB4209="Да","Город_"&amp;TEXT(MOD($A4209-1,250)+1,"0000"),"Город_"&amp;TEXT(MOD($A4209-1,3000)+1,"0000"))</f>
        <v/>
      </c>
      <c r="O4209">
        <f>IF($AB4209="Да","Холдинг_Крупный","Холдинг_"&amp;TEXT(MOD(QUOTIENT($A4209-1,10000),20)+1,"00"))</f>
        <v/>
      </c>
      <c r="P4209">
        <f>IF($AB4209="Да","Организация_Крупная","Организация_"&amp;TEXT(MOD(QUOTIENT($A4209-1,500),600)+1,"000"))</f>
        <v/>
      </c>
      <c r="Q4209">
        <f>"Отдел_"&amp;TEXT(MOD(QUOTIENT($A4209-1,50),100)+1,"000")</f>
        <v/>
      </c>
      <c r="R4209">
        <f>IF($AB4209="Да","Группа_Крупная","Группа_"&amp;TEXT(MOD(QUOTIENT($A4209-1,5000),30)+1,"00"))</f>
        <v/>
      </c>
      <c r="S4209">
        <f>IF($AB4209="Да","Категория_Крупная","Категория_"&amp;TEXT(MOD(QUOTIENT($A4209-1,500),120)+1,"000"))</f>
        <v/>
      </c>
      <c r="T4209">
        <f>IF($AB4209="Да","Подкатегория_Крупная","Подкатегория_"&amp;TEXT(MOD(QUOTIENT($A4209-1,50),300)+1,"000"))</f>
        <v/>
      </c>
      <c r="U4209">
        <f>"SKU_"&amp;TEXT($A4209,"0000000")</f>
        <v/>
      </c>
      <c r="V4209">
        <f>CHOOSE(MOD($A4209-1,4)+1,"Enterprise","SMB","Госсектор","Розница")</f>
        <v/>
      </c>
      <c r="W4209">
        <f>"Клиент_"&amp;TEXT(MOD($A4209-1,20000)+1,"00000")</f>
        <v/>
      </c>
      <c r="X4209">
        <f>CHOOSE(MOD($A4209-1,5)+1,"Портал","API","Импорт","Ручной ввод","Интеграция")</f>
        <v/>
      </c>
      <c r="Y4209" s="8">
        <f>ROUND(1000+MOD($A4209*37,90000)+IF($AB4209="Да",5000,0),2)</f>
        <v/>
      </c>
      <c r="Z4209">
        <f>1+MOD($A4209,20)</f>
        <v/>
      </c>
      <c r="AA4209" s="8">
        <f>ROUND($Y4209*(0.08+MOD($A4209,17)/100),2)</f>
        <v/>
      </c>
      <c r="AB4209">
        <f>IF(MOD($A4209,10)&lt;7,"Да","Нет")</f>
        <v/>
      </c>
      <c r="AC4209">
        <f>$R4209&amp;" / "&amp;$S4209&amp;" / "&amp;$T4209</f>
        <v/>
      </c>
      <c r="AD4209">
        <f>1</f>
        <v/>
      </c>
      <c r="AE4209">
        <f>IF($A4209&lt;=Settings!$B$4,"до 100",IF($A4209&lt;=Settings!$B$5,"до 10 000",IF($A4209&lt;=Settings!$B$6,"до 100 000","100 000+")))</f>
        <v/>
      </c>
    </row>
    <row r="4210">
      <c r="A4210">
        <f>ROW()-1</f>
        <v/>
      </c>
      <c r="B4210">
        <f>IF($A4210&lt;=Settings!$B$4,"small_control",IF($A4210&lt;=Settings!$B$5,"medium_10k",IF($A4210&lt;=Settings!$B$6,"large_100k","extreme_1m")))</f>
        <v/>
      </c>
      <c r="C4210">
        <f>"ORD-"&amp;TEXT(QUOTIENT($A4210-1,3)+1,"0000000")</f>
        <v/>
      </c>
      <c r="D4210">
        <f>"LINE-"&amp;TEXT($A4210,"0000000")</f>
        <v/>
      </c>
      <c r="E4210" s="7">
        <f>Settings!$B$2+$A4210-1</f>
        <v/>
      </c>
      <c r="F4210" s="7">
        <f>Settings!$B$2+MOD($A4210-1,Settings!$B$7)</f>
        <v/>
      </c>
      <c r="G4210">
        <f>YEAR($F4210)</f>
        <v/>
      </c>
      <c r="H4210">
        <f>"Q"&amp;ROUNDUP(MONTH($F4210)/3,0)</f>
        <v/>
      </c>
      <c r="I4210">
        <f>MONTH($F4210)</f>
        <v/>
      </c>
      <c r="J4210">
        <f>CHOOSE(MONTH($F4210),"Январь","Февраль","Март","Апрель","Май","Июнь","Июль","Август","Сентябрь","Октябрь","Ноябрь","Декабрь")</f>
        <v/>
      </c>
      <c r="K4210">
        <f>DAY($F4210)</f>
        <v/>
      </c>
      <c r="L4210">
        <f>IF(MOD($A4210,10)&lt;7,"ФО_01_Крупный","ФО_"&amp;TEXT(MOD($A4210,8)+1,"00"))</f>
        <v/>
      </c>
      <c r="M4210">
        <f>IF($AB4210="Да","Регион_001_Крупный","Регион_"&amp;TEXT(MOD(QUOTIENT($A4210-1,20),180)+1,"000"))</f>
        <v/>
      </c>
      <c r="N4210">
        <f>IF($AB4210="Да","Город_"&amp;TEXT(MOD($A4210-1,250)+1,"0000"),"Город_"&amp;TEXT(MOD($A4210-1,3000)+1,"0000"))</f>
        <v/>
      </c>
      <c r="O4210">
        <f>IF($AB4210="Да","Холдинг_Крупный","Холдинг_"&amp;TEXT(MOD(QUOTIENT($A4210-1,10000),20)+1,"00"))</f>
        <v/>
      </c>
      <c r="P4210">
        <f>IF($AB4210="Да","Организация_Крупная","Организация_"&amp;TEXT(MOD(QUOTIENT($A4210-1,500),600)+1,"000"))</f>
        <v/>
      </c>
      <c r="Q4210">
        <f>"Отдел_"&amp;TEXT(MOD(QUOTIENT($A4210-1,50),100)+1,"000")</f>
        <v/>
      </c>
      <c r="R4210">
        <f>IF($AB4210="Да","Группа_Крупная","Группа_"&amp;TEXT(MOD(QUOTIENT($A4210-1,5000),30)+1,"00"))</f>
        <v/>
      </c>
      <c r="S4210">
        <f>IF($AB4210="Да","Категория_Крупная","Категория_"&amp;TEXT(MOD(QUOTIENT($A4210-1,500),120)+1,"000"))</f>
        <v/>
      </c>
      <c r="T4210">
        <f>IF($AB4210="Да","Подкатегория_Крупная","Подкатегория_"&amp;TEXT(MOD(QUOTIENT($A4210-1,50),300)+1,"000"))</f>
        <v/>
      </c>
      <c r="U4210">
        <f>"SKU_"&amp;TEXT($A4210,"0000000")</f>
        <v/>
      </c>
      <c r="V4210">
        <f>CHOOSE(MOD($A4210-1,4)+1,"Enterprise","SMB","Госсектор","Розница")</f>
        <v/>
      </c>
      <c r="W4210">
        <f>"Клиент_"&amp;TEXT(MOD($A4210-1,20000)+1,"00000")</f>
        <v/>
      </c>
      <c r="X4210">
        <f>CHOOSE(MOD($A4210-1,5)+1,"Портал","API","Импорт","Ручной ввод","Интеграция")</f>
        <v/>
      </c>
      <c r="Y4210" s="8">
        <f>ROUND(1000+MOD($A4210*37,90000)+IF($AB4210="Да",5000,0),2)</f>
        <v/>
      </c>
      <c r="Z4210">
        <f>1+MOD($A4210,20)</f>
        <v/>
      </c>
      <c r="AA4210" s="8">
        <f>ROUND($Y4210*(0.08+MOD($A4210,17)/100),2)</f>
        <v/>
      </c>
      <c r="AB4210">
        <f>IF(MOD($A4210,10)&lt;7,"Да","Нет")</f>
        <v/>
      </c>
      <c r="AC4210">
        <f>$R4210&amp;" / "&amp;$S4210&amp;" / "&amp;$T4210</f>
        <v/>
      </c>
      <c r="AD4210">
        <f>1</f>
        <v/>
      </c>
      <c r="AE4210">
        <f>IF($A4210&lt;=Settings!$B$4,"до 100",IF($A4210&lt;=Settings!$B$5,"до 10 000",IF($A4210&lt;=Settings!$B$6,"до 100 000","100 000+")))</f>
        <v/>
      </c>
    </row>
    <row r="4211">
      <c r="A4211">
        <f>ROW()-1</f>
        <v/>
      </c>
      <c r="B4211">
        <f>IF($A4211&lt;=Settings!$B$4,"small_control",IF($A4211&lt;=Settings!$B$5,"medium_10k",IF($A4211&lt;=Settings!$B$6,"large_100k","extreme_1m")))</f>
        <v/>
      </c>
      <c r="C4211">
        <f>"ORD-"&amp;TEXT(QUOTIENT($A4211-1,3)+1,"0000000")</f>
        <v/>
      </c>
      <c r="D4211">
        <f>"LINE-"&amp;TEXT($A4211,"0000000")</f>
        <v/>
      </c>
      <c r="E4211" s="7">
        <f>Settings!$B$2+$A4211-1</f>
        <v/>
      </c>
      <c r="F4211" s="7">
        <f>Settings!$B$2+MOD($A4211-1,Settings!$B$7)</f>
        <v/>
      </c>
      <c r="G4211">
        <f>YEAR($F4211)</f>
        <v/>
      </c>
      <c r="H4211">
        <f>"Q"&amp;ROUNDUP(MONTH($F4211)/3,0)</f>
        <v/>
      </c>
      <c r="I4211">
        <f>MONTH($F4211)</f>
        <v/>
      </c>
      <c r="J4211">
        <f>CHOOSE(MONTH($F4211),"Январь","Февраль","Март","Апрель","Май","Июнь","Июль","Август","Сентябрь","Октябрь","Ноябрь","Декабрь")</f>
        <v/>
      </c>
      <c r="K4211">
        <f>DAY($F4211)</f>
        <v/>
      </c>
      <c r="L4211">
        <f>IF(MOD($A4211,10)&lt;7,"ФО_01_Крупный","ФО_"&amp;TEXT(MOD($A4211,8)+1,"00"))</f>
        <v/>
      </c>
      <c r="M4211">
        <f>IF($AB4211="Да","Регион_001_Крупный","Регион_"&amp;TEXT(MOD(QUOTIENT($A4211-1,20),180)+1,"000"))</f>
        <v/>
      </c>
      <c r="N4211">
        <f>IF($AB4211="Да","Город_"&amp;TEXT(MOD($A4211-1,250)+1,"0000"),"Город_"&amp;TEXT(MOD($A4211-1,3000)+1,"0000"))</f>
        <v/>
      </c>
      <c r="O4211">
        <f>IF($AB4211="Да","Холдинг_Крупный","Холдинг_"&amp;TEXT(MOD(QUOTIENT($A4211-1,10000),20)+1,"00"))</f>
        <v/>
      </c>
      <c r="P4211">
        <f>IF($AB4211="Да","Организация_Крупная","Организация_"&amp;TEXT(MOD(QUOTIENT($A4211-1,500),600)+1,"000"))</f>
        <v/>
      </c>
      <c r="Q4211">
        <f>"Отдел_"&amp;TEXT(MOD(QUOTIENT($A4211-1,50),100)+1,"000")</f>
        <v/>
      </c>
      <c r="R4211">
        <f>IF($AB4211="Да","Группа_Крупная","Группа_"&amp;TEXT(MOD(QUOTIENT($A4211-1,5000),30)+1,"00"))</f>
        <v/>
      </c>
      <c r="S4211">
        <f>IF($AB4211="Да","Категория_Крупная","Категория_"&amp;TEXT(MOD(QUOTIENT($A4211-1,500),120)+1,"000"))</f>
        <v/>
      </c>
      <c r="T4211">
        <f>IF($AB4211="Да","Подкатегория_Крупная","Подкатегория_"&amp;TEXT(MOD(QUOTIENT($A4211-1,50),300)+1,"000"))</f>
        <v/>
      </c>
      <c r="U4211">
        <f>"SKU_"&amp;TEXT($A4211,"0000000")</f>
        <v/>
      </c>
      <c r="V4211">
        <f>CHOOSE(MOD($A4211-1,4)+1,"Enterprise","SMB","Госсектор","Розница")</f>
        <v/>
      </c>
      <c r="W4211">
        <f>"Клиент_"&amp;TEXT(MOD($A4211-1,20000)+1,"00000")</f>
        <v/>
      </c>
      <c r="X4211">
        <f>CHOOSE(MOD($A4211-1,5)+1,"Портал","API","Импорт","Ручной ввод","Интеграция")</f>
        <v/>
      </c>
      <c r="Y4211" s="8">
        <f>ROUND(1000+MOD($A4211*37,90000)+IF($AB4211="Да",5000,0),2)</f>
        <v/>
      </c>
      <c r="Z4211">
        <f>1+MOD($A4211,20)</f>
        <v/>
      </c>
      <c r="AA4211" s="8">
        <f>ROUND($Y4211*(0.08+MOD($A4211,17)/100),2)</f>
        <v/>
      </c>
      <c r="AB4211">
        <f>IF(MOD($A4211,10)&lt;7,"Да","Нет")</f>
        <v/>
      </c>
      <c r="AC4211">
        <f>$R4211&amp;" / "&amp;$S4211&amp;" / "&amp;$T4211</f>
        <v/>
      </c>
      <c r="AD4211">
        <f>1</f>
        <v/>
      </c>
      <c r="AE4211">
        <f>IF($A4211&lt;=Settings!$B$4,"до 100",IF($A4211&lt;=Settings!$B$5,"до 10 000",IF($A4211&lt;=Settings!$B$6,"до 100 000","100 000+")))</f>
        <v/>
      </c>
    </row>
    <row r="4212">
      <c r="A4212">
        <f>ROW()-1</f>
        <v/>
      </c>
      <c r="B4212">
        <f>IF($A4212&lt;=Settings!$B$4,"small_control",IF($A4212&lt;=Settings!$B$5,"medium_10k",IF($A4212&lt;=Settings!$B$6,"large_100k","extreme_1m")))</f>
        <v/>
      </c>
      <c r="C4212">
        <f>"ORD-"&amp;TEXT(QUOTIENT($A4212-1,3)+1,"0000000")</f>
        <v/>
      </c>
      <c r="D4212">
        <f>"LINE-"&amp;TEXT($A4212,"0000000")</f>
        <v/>
      </c>
      <c r="E4212" s="7">
        <f>Settings!$B$2+$A4212-1</f>
        <v/>
      </c>
      <c r="F4212" s="7">
        <f>Settings!$B$2+MOD($A4212-1,Settings!$B$7)</f>
        <v/>
      </c>
      <c r="G4212">
        <f>YEAR($F4212)</f>
        <v/>
      </c>
      <c r="H4212">
        <f>"Q"&amp;ROUNDUP(MONTH($F4212)/3,0)</f>
        <v/>
      </c>
      <c r="I4212">
        <f>MONTH($F4212)</f>
        <v/>
      </c>
      <c r="J4212">
        <f>CHOOSE(MONTH($F4212),"Январь","Февраль","Март","Апрель","Май","Июнь","Июль","Август","Сентябрь","Октябрь","Ноябрь","Декабрь")</f>
        <v/>
      </c>
      <c r="K4212">
        <f>DAY($F4212)</f>
        <v/>
      </c>
      <c r="L4212">
        <f>IF(MOD($A4212,10)&lt;7,"ФО_01_Крупный","ФО_"&amp;TEXT(MOD($A4212,8)+1,"00"))</f>
        <v/>
      </c>
      <c r="M4212">
        <f>IF($AB4212="Да","Регион_001_Крупный","Регион_"&amp;TEXT(MOD(QUOTIENT($A4212-1,20),180)+1,"000"))</f>
        <v/>
      </c>
      <c r="N4212">
        <f>IF($AB4212="Да","Город_"&amp;TEXT(MOD($A4212-1,250)+1,"0000"),"Город_"&amp;TEXT(MOD($A4212-1,3000)+1,"0000"))</f>
        <v/>
      </c>
      <c r="O4212">
        <f>IF($AB4212="Да","Холдинг_Крупный","Холдинг_"&amp;TEXT(MOD(QUOTIENT($A4212-1,10000),20)+1,"00"))</f>
        <v/>
      </c>
      <c r="P4212">
        <f>IF($AB4212="Да","Организация_Крупная","Организация_"&amp;TEXT(MOD(QUOTIENT($A4212-1,500),600)+1,"000"))</f>
        <v/>
      </c>
      <c r="Q4212">
        <f>"Отдел_"&amp;TEXT(MOD(QUOTIENT($A4212-1,50),100)+1,"000")</f>
        <v/>
      </c>
      <c r="R4212">
        <f>IF($AB4212="Да","Группа_Крупная","Группа_"&amp;TEXT(MOD(QUOTIENT($A4212-1,5000),30)+1,"00"))</f>
        <v/>
      </c>
      <c r="S4212">
        <f>IF($AB4212="Да","Категория_Крупная","Категория_"&amp;TEXT(MOD(QUOTIENT($A4212-1,500),120)+1,"000"))</f>
        <v/>
      </c>
      <c r="T4212">
        <f>IF($AB4212="Да","Подкатегория_Крупная","Подкатегория_"&amp;TEXT(MOD(QUOTIENT($A4212-1,50),300)+1,"000"))</f>
        <v/>
      </c>
      <c r="U4212">
        <f>"SKU_"&amp;TEXT($A4212,"0000000")</f>
        <v/>
      </c>
      <c r="V4212">
        <f>CHOOSE(MOD($A4212-1,4)+1,"Enterprise","SMB","Госсектор","Розница")</f>
        <v/>
      </c>
      <c r="W4212">
        <f>"Клиент_"&amp;TEXT(MOD($A4212-1,20000)+1,"00000")</f>
        <v/>
      </c>
      <c r="X4212">
        <f>CHOOSE(MOD($A4212-1,5)+1,"Портал","API","Импорт","Ручной ввод","Интеграция")</f>
        <v/>
      </c>
      <c r="Y4212" s="8">
        <f>ROUND(1000+MOD($A4212*37,90000)+IF($AB4212="Да",5000,0),2)</f>
        <v/>
      </c>
      <c r="Z4212">
        <f>1+MOD($A4212,20)</f>
        <v/>
      </c>
      <c r="AA4212" s="8">
        <f>ROUND($Y4212*(0.08+MOD($A4212,17)/100),2)</f>
        <v/>
      </c>
      <c r="AB4212">
        <f>IF(MOD($A4212,10)&lt;7,"Да","Нет")</f>
        <v/>
      </c>
      <c r="AC4212">
        <f>$R4212&amp;" / "&amp;$S4212&amp;" / "&amp;$T4212</f>
        <v/>
      </c>
      <c r="AD4212">
        <f>1</f>
        <v/>
      </c>
      <c r="AE4212">
        <f>IF($A4212&lt;=Settings!$B$4,"до 100",IF($A4212&lt;=Settings!$B$5,"до 10 000",IF($A4212&lt;=Settings!$B$6,"до 100 000","100 000+")))</f>
        <v/>
      </c>
    </row>
    <row r="4213">
      <c r="A4213">
        <f>ROW()-1</f>
        <v/>
      </c>
      <c r="B4213">
        <f>IF($A4213&lt;=Settings!$B$4,"small_control",IF($A4213&lt;=Settings!$B$5,"medium_10k",IF($A4213&lt;=Settings!$B$6,"large_100k","extreme_1m")))</f>
        <v/>
      </c>
      <c r="C4213">
        <f>"ORD-"&amp;TEXT(QUOTIENT($A4213-1,3)+1,"0000000")</f>
        <v/>
      </c>
      <c r="D4213">
        <f>"LINE-"&amp;TEXT($A4213,"0000000")</f>
        <v/>
      </c>
      <c r="E4213" s="7">
        <f>Settings!$B$2+$A4213-1</f>
        <v/>
      </c>
      <c r="F4213" s="7">
        <f>Settings!$B$2+MOD($A4213-1,Settings!$B$7)</f>
        <v/>
      </c>
      <c r="G4213">
        <f>YEAR($F4213)</f>
        <v/>
      </c>
      <c r="H4213">
        <f>"Q"&amp;ROUNDUP(MONTH($F4213)/3,0)</f>
        <v/>
      </c>
      <c r="I4213">
        <f>MONTH($F4213)</f>
        <v/>
      </c>
      <c r="J4213">
        <f>CHOOSE(MONTH($F4213),"Январь","Февраль","Март","Апрель","Май","Июнь","Июль","Август","Сентябрь","Октябрь","Ноябрь","Декабрь")</f>
        <v/>
      </c>
      <c r="K4213">
        <f>DAY($F4213)</f>
        <v/>
      </c>
      <c r="L4213">
        <f>IF(MOD($A4213,10)&lt;7,"ФО_01_Крупный","ФО_"&amp;TEXT(MOD($A4213,8)+1,"00"))</f>
        <v/>
      </c>
      <c r="M4213">
        <f>IF($AB4213="Да","Регион_001_Крупный","Регион_"&amp;TEXT(MOD(QUOTIENT($A4213-1,20),180)+1,"000"))</f>
        <v/>
      </c>
      <c r="N4213">
        <f>IF($AB4213="Да","Город_"&amp;TEXT(MOD($A4213-1,250)+1,"0000"),"Город_"&amp;TEXT(MOD($A4213-1,3000)+1,"0000"))</f>
        <v/>
      </c>
      <c r="O4213">
        <f>IF($AB4213="Да","Холдинг_Крупный","Холдинг_"&amp;TEXT(MOD(QUOTIENT($A4213-1,10000),20)+1,"00"))</f>
        <v/>
      </c>
      <c r="P4213">
        <f>IF($AB4213="Да","Организация_Крупная","Организация_"&amp;TEXT(MOD(QUOTIENT($A4213-1,500),600)+1,"000"))</f>
        <v/>
      </c>
      <c r="Q4213">
        <f>"Отдел_"&amp;TEXT(MOD(QUOTIENT($A4213-1,50),100)+1,"000")</f>
        <v/>
      </c>
      <c r="R4213">
        <f>IF($AB4213="Да","Группа_Крупная","Группа_"&amp;TEXT(MOD(QUOTIENT($A4213-1,5000),30)+1,"00"))</f>
        <v/>
      </c>
      <c r="S4213">
        <f>IF($AB4213="Да","Категория_Крупная","Категория_"&amp;TEXT(MOD(QUOTIENT($A4213-1,500),120)+1,"000"))</f>
        <v/>
      </c>
      <c r="T4213">
        <f>IF($AB4213="Да","Подкатегория_Крупная","Подкатегория_"&amp;TEXT(MOD(QUOTIENT($A4213-1,50),300)+1,"000"))</f>
        <v/>
      </c>
      <c r="U4213">
        <f>"SKU_"&amp;TEXT($A4213,"0000000")</f>
        <v/>
      </c>
      <c r="V4213">
        <f>CHOOSE(MOD($A4213-1,4)+1,"Enterprise","SMB","Госсектор","Розница")</f>
        <v/>
      </c>
      <c r="W4213">
        <f>"Клиент_"&amp;TEXT(MOD($A4213-1,20000)+1,"00000")</f>
        <v/>
      </c>
      <c r="X4213">
        <f>CHOOSE(MOD($A4213-1,5)+1,"Портал","API","Импорт","Ручной ввод","Интеграция")</f>
        <v/>
      </c>
      <c r="Y4213" s="8">
        <f>ROUND(1000+MOD($A4213*37,90000)+IF($AB4213="Да",5000,0),2)</f>
        <v/>
      </c>
      <c r="Z4213">
        <f>1+MOD($A4213,20)</f>
        <v/>
      </c>
      <c r="AA4213" s="8">
        <f>ROUND($Y4213*(0.08+MOD($A4213,17)/100),2)</f>
        <v/>
      </c>
      <c r="AB4213">
        <f>IF(MOD($A4213,10)&lt;7,"Да","Нет")</f>
        <v/>
      </c>
      <c r="AC4213">
        <f>$R4213&amp;" / "&amp;$S4213&amp;" / "&amp;$T4213</f>
        <v/>
      </c>
      <c r="AD4213">
        <f>1</f>
        <v/>
      </c>
      <c r="AE4213">
        <f>IF($A4213&lt;=Settings!$B$4,"до 100",IF($A4213&lt;=Settings!$B$5,"до 10 000",IF($A4213&lt;=Settings!$B$6,"до 100 000","100 000+")))</f>
        <v/>
      </c>
    </row>
    <row r="4214">
      <c r="A4214">
        <f>ROW()-1</f>
        <v/>
      </c>
      <c r="B4214">
        <f>IF($A4214&lt;=Settings!$B$4,"small_control",IF($A4214&lt;=Settings!$B$5,"medium_10k",IF($A4214&lt;=Settings!$B$6,"large_100k","extreme_1m")))</f>
        <v/>
      </c>
      <c r="C4214">
        <f>"ORD-"&amp;TEXT(QUOTIENT($A4214-1,3)+1,"0000000")</f>
        <v/>
      </c>
      <c r="D4214">
        <f>"LINE-"&amp;TEXT($A4214,"0000000")</f>
        <v/>
      </c>
      <c r="E4214" s="7">
        <f>Settings!$B$2+$A4214-1</f>
        <v/>
      </c>
      <c r="F4214" s="7">
        <f>Settings!$B$2+MOD($A4214-1,Settings!$B$7)</f>
        <v/>
      </c>
      <c r="G4214">
        <f>YEAR($F4214)</f>
        <v/>
      </c>
      <c r="H4214">
        <f>"Q"&amp;ROUNDUP(MONTH($F4214)/3,0)</f>
        <v/>
      </c>
      <c r="I4214">
        <f>MONTH($F4214)</f>
        <v/>
      </c>
      <c r="J4214">
        <f>CHOOSE(MONTH($F4214),"Январь","Февраль","Март","Апрель","Май","Июнь","Июль","Август","Сентябрь","Октябрь","Ноябрь","Декабрь")</f>
        <v/>
      </c>
      <c r="K4214">
        <f>DAY($F4214)</f>
        <v/>
      </c>
      <c r="L4214">
        <f>IF(MOD($A4214,10)&lt;7,"ФО_01_Крупный","ФО_"&amp;TEXT(MOD($A4214,8)+1,"00"))</f>
        <v/>
      </c>
      <c r="M4214">
        <f>IF($AB4214="Да","Регион_001_Крупный","Регион_"&amp;TEXT(MOD(QUOTIENT($A4214-1,20),180)+1,"000"))</f>
        <v/>
      </c>
      <c r="N4214">
        <f>IF($AB4214="Да","Город_"&amp;TEXT(MOD($A4214-1,250)+1,"0000"),"Город_"&amp;TEXT(MOD($A4214-1,3000)+1,"0000"))</f>
        <v/>
      </c>
      <c r="O4214">
        <f>IF($AB4214="Да","Холдинг_Крупный","Холдинг_"&amp;TEXT(MOD(QUOTIENT($A4214-1,10000),20)+1,"00"))</f>
        <v/>
      </c>
      <c r="P4214">
        <f>IF($AB4214="Да","Организация_Крупная","Организация_"&amp;TEXT(MOD(QUOTIENT($A4214-1,500),600)+1,"000"))</f>
        <v/>
      </c>
      <c r="Q4214">
        <f>"Отдел_"&amp;TEXT(MOD(QUOTIENT($A4214-1,50),100)+1,"000")</f>
        <v/>
      </c>
      <c r="R4214">
        <f>IF($AB4214="Да","Группа_Крупная","Группа_"&amp;TEXT(MOD(QUOTIENT($A4214-1,5000),30)+1,"00"))</f>
        <v/>
      </c>
      <c r="S4214">
        <f>IF($AB4214="Да","Категория_Крупная","Категория_"&amp;TEXT(MOD(QUOTIENT($A4214-1,500),120)+1,"000"))</f>
        <v/>
      </c>
      <c r="T4214">
        <f>IF($AB4214="Да","Подкатегория_Крупная","Подкатегория_"&amp;TEXT(MOD(QUOTIENT($A4214-1,50),300)+1,"000"))</f>
        <v/>
      </c>
      <c r="U4214">
        <f>"SKU_"&amp;TEXT($A4214,"0000000")</f>
        <v/>
      </c>
      <c r="V4214">
        <f>CHOOSE(MOD($A4214-1,4)+1,"Enterprise","SMB","Госсектор","Розница")</f>
        <v/>
      </c>
      <c r="W4214">
        <f>"Клиент_"&amp;TEXT(MOD($A4214-1,20000)+1,"00000")</f>
        <v/>
      </c>
      <c r="X4214">
        <f>CHOOSE(MOD($A4214-1,5)+1,"Портал","API","Импорт","Ручной ввод","Интеграция")</f>
        <v/>
      </c>
      <c r="Y4214" s="8">
        <f>ROUND(1000+MOD($A4214*37,90000)+IF($AB4214="Да",5000,0),2)</f>
        <v/>
      </c>
      <c r="Z4214">
        <f>1+MOD($A4214,20)</f>
        <v/>
      </c>
      <c r="AA4214" s="8">
        <f>ROUND($Y4214*(0.08+MOD($A4214,17)/100),2)</f>
        <v/>
      </c>
      <c r="AB4214">
        <f>IF(MOD($A4214,10)&lt;7,"Да","Нет")</f>
        <v/>
      </c>
      <c r="AC4214">
        <f>$R4214&amp;" / "&amp;$S4214&amp;" / "&amp;$T4214</f>
        <v/>
      </c>
      <c r="AD4214">
        <f>1</f>
        <v/>
      </c>
      <c r="AE4214">
        <f>IF($A4214&lt;=Settings!$B$4,"до 100",IF($A4214&lt;=Settings!$B$5,"до 10 000",IF($A4214&lt;=Settings!$B$6,"до 100 000","100 000+")))</f>
        <v/>
      </c>
    </row>
    <row r="4215">
      <c r="A4215">
        <f>ROW()-1</f>
        <v/>
      </c>
      <c r="B4215">
        <f>IF($A4215&lt;=Settings!$B$4,"small_control",IF($A4215&lt;=Settings!$B$5,"medium_10k",IF($A4215&lt;=Settings!$B$6,"large_100k","extreme_1m")))</f>
        <v/>
      </c>
      <c r="C4215">
        <f>"ORD-"&amp;TEXT(QUOTIENT($A4215-1,3)+1,"0000000")</f>
        <v/>
      </c>
      <c r="D4215">
        <f>"LINE-"&amp;TEXT($A4215,"0000000")</f>
        <v/>
      </c>
      <c r="E4215" s="7">
        <f>Settings!$B$2+$A4215-1</f>
        <v/>
      </c>
      <c r="F4215" s="7">
        <f>Settings!$B$2+MOD($A4215-1,Settings!$B$7)</f>
        <v/>
      </c>
      <c r="G4215">
        <f>YEAR($F4215)</f>
        <v/>
      </c>
      <c r="H4215">
        <f>"Q"&amp;ROUNDUP(MONTH($F4215)/3,0)</f>
        <v/>
      </c>
      <c r="I4215">
        <f>MONTH($F4215)</f>
        <v/>
      </c>
      <c r="J4215">
        <f>CHOOSE(MONTH($F4215),"Январь","Февраль","Март","Апрель","Май","Июнь","Июль","Август","Сентябрь","Октябрь","Ноябрь","Декабрь")</f>
        <v/>
      </c>
      <c r="K4215">
        <f>DAY($F4215)</f>
        <v/>
      </c>
      <c r="L4215">
        <f>IF(MOD($A4215,10)&lt;7,"ФО_01_Крупный","ФО_"&amp;TEXT(MOD($A4215,8)+1,"00"))</f>
        <v/>
      </c>
      <c r="M4215">
        <f>IF($AB4215="Да","Регион_001_Крупный","Регион_"&amp;TEXT(MOD(QUOTIENT($A4215-1,20),180)+1,"000"))</f>
        <v/>
      </c>
      <c r="N4215">
        <f>IF($AB4215="Да","Город_"&amp;TEXT(MOD($A4215-1,250)+1,"0000"),"Город_"&amp;TEXT(MOD($A4215-1,3000)+1,"0000"))</f>
        <v/>
      </c>
      <c r="O4215">
        <f>IF($AB4215="Да","Холдинг_Крупный","Холдинг_"&amp;TEXT(MOD(QUOTIENT($A4215-1,10000),20)+1,"00"))</f>
        <v/>
      </c>
      <c r="P4215">
        <f>IF($AB4215="Да","Организация_Крупная","Организация_"&amp;TEXT(MOD(QUOTIENT($A4215-1,500),600)+1,"000"))</f>
        <v/>
      </c>
      <c r="Q4215">
        <f>"Отдел_"&amp;TEXT(MOD(QUOTIENT($A4215-1,50),100)+1,"000")</f>
        <v/>
      </c>
      <c r="R4215">
        <f>IF($AB4215="Да","Группа_Крупная","Группа_"&amp;TEXT(MOD(QUOTIENT($A4215-1,5000),30)+1,"00"))</f>
        <v/>
      </c>
      <c r="S4215">
        <f>IF($AB4215="Да","Категория_Крупная","Категория_"&amp;TEXT(MOD(QUOTIENT($A4215-1,500),120)+1,"000"))</f>
        <v/>
      </c>
      <c r="T4215">
        <f>IF($AB4215="Да","Подкатегория_Крупная","Подкатегория_"&amp;TEXT(MOD(QUOTIENT($A4215-1,50),300)+1,"000"))</f>
        <v/>
      </c>
      <c r="U4215">
        <f>"SKU_"&amp;TEXT($A4215,"0000000")</f>
        <v/>
      </c>
      <c r="V4215">
        <f>CHOOSE(MOD($A4215-1,4)+1,"Enterprise","SMB","Госсектор","Розница")</f>
        <v/>
      </c>
      <c r="W4215">
        <f>"Клиент_"&amp;TEXT(MOD($A4215-1,20000)+1,"00000")</f>
        <v/>
      </c>
      <c r="X4215">
        <f>CHOOSE(MOD($A4215-1,5)+1,"Портал","API","Импорт","Ручной ввод","Интеграция")</f>
        <v/>
      </c>
      <c r="Y4215" s="8">
        <f>ROUND(1000+MOD($A4215*37,90000)+IF($AB4215="Да",5000,0),2)</f>
        <v/>
      </c>
      <c r="Z4215">
        <f>1+MOD($A4215,20)</f>
        <v/>
      </c>
      <c r="AA4215" s="8">
        <f>ROUND($Y4215*(0.08+MOD($A4215,17)/100),2)</f>
        <v/>
      </c>
      <c r="AB4215">
        <f>IF(MOD($A4215,10)&lt;7,"Да","Нет")</f>
        <v/>
      </c>
      <c r="AC4215">
        <f>$R4215&amp;" / "&amp;$S4215&amp;" / "&amp;$T4215</f>
        <v/>
      </c>
      <c r="AD4215">
        <f>1</f>
        <v/>
      </c>
      <c r="AE4215">
        <f>IF($A4215&lt;=Settings!$B$4,"до 100",IF($A4215&lt;=Settings!$B$5,"до 10 000",IF($A4215&lt;=Settings!$B$6,"до 100 000","100 000+")))</f>
        <v/>
      </c>
    </row>
    <row r="4216">
      <c r="A4216">
        <f>ROW()-1</f>
        <v/>
      </c>
      <c r="B4216">
        <f>IF($A4216&lt;=Settings!$B$4,"small_control",IF($A4216&lt;=Settings!$B$5,"medium_10k",IF($A4216&lt;=Settings!$B$6,"large_100k","extreme_1m")))</f>
        <v/>
      </c>
      <c r="C4216">
        <f>"ORD-"&amp;TEXT(QUOTIENT($A4216-1,3)+1,"0000000")</f>
        <v/>
      </c>
      <c r="D4216">
        <f>"LINE-"&amp;TEXT($A4216,"0000000")</f>
        <v/>
      </c>
      <c r="E4216" s="7">
        <f>Settings!$B$2+$A4216-1</f>
        <v/>
      </c>
      <c r="F4216" s="7">
        <f>Settings!$B$2+MOD($A4216-1,Settings!$B$7)</f>
        <v/>
      </c>
      <c r="G4216">
        <f>YEAR($F4216)</f>
        <v/>
      </c>
      <c r="H4216">
        <f>"Q"&amp;ROUNDUP(MONTH($F4216)/3,0)</f>
        <v/>
      </c>
      <c r="I4216">
        <f>MONTH($F4216)</f>
        <v/>
      </c>
      <c r="J4216">
        <f>CHOOSE(MONTH($F4216),"Январь","Февраль","Март","Апрель","Май","Июнь","Июль","Август","Сентябрь","Октябрь","Ноябрь","Декабрь")</f>
        <v/>
      </c>
      <c r="K4216">
        <f>DAY($F4216)</f>
        <v/>
      </c>
      <c r="L4216">
        <f>IF(MOD($A4216,10)&lt;7,"ФО_01_Крупный","ФО_"&amp;TEXT(MOD($A4216,8)+1,"00"))</f>
        <v/>
      </c>
      <c r="M4216">
        <f>IF($AB4216="Да","Регион_001_Крупный","Регион_"&amp;TEXT(MOD(QUOTIENT($A4216-1,20),180)+1,"000"))</f>
        <v/>
      </c>
      <c r="N4216">
        <f>IF($AB4216="Да","Город_"&amp;TEXT(MOD($A4216-1,250)+1,"0000"),"Город_"&amp;TEXT(MOD($A4216-1,3000)+1,"0000"))</f>
        <v/>
      </c>
      <c r="O4216">
        <f>IF($AB4216="Да","Холдинг_Крупный","Холдинг_"&amp;TEXT(MOD(QUOTIENT($A4216-1,10000),20)+1,"00"))</f>
        <v/>
      </c>
      <c r="P4216">
        <f>IF($AB4216="Да","Организация_Крупная","Организация_"&amp;TEXT(MOD(QUOTIENT($A4216-1,500),600)+1,"000"))</f>
        <v/>
      </c>
      <c r="Q4216">
        <f>"Отдел_"&amp;TEXT(MOD(QUOTIENT($A4216-1,50),100)+1,"000")</f>
        <v/>
      </c>
      <c r="R4216">
        <f>IF($AB4216="Да","Группа_Крупная","Группа_"&amp;TEXT(MOD(QUOTIENT($A4216-1,5000),30)+1,"00"))</f>
        <v/>
      </c>
      <c r="S4216">
        <f>IF($AB4216="Да","Категория_Крупная","Категория_"&amp;TEXT(MOD(QUOTIENT($A4216-1,500),120)+1,"000"))</f>
        <v/>
      </c>
      <c r="T4216">
        <f>IF($AB4216="Да","Подкатегория_Крупная","Подкатегория_"&amp;TEXT(MOD(QUOTIENT($A4216-1,50),300)+1,"000"))</f>
        <v/>
      </c>
      <c r="U4216">
        <f>"SKU_"&amp;TEXT($A4216,"0000000")</f>
        <v/>
      </c>
      <c r="V4216">
        <f>CHOOSE(MOD($A4216-1,4)+1,"Enterprise","SMB","Госсектор","Розница")</f>
        <v/>
      </c>
      <c r="W4216">
        <f>"Клиент_"&amp;TEXT(MOD($A4216-1,20000)+1,"00000")</f>
        <v/>
      </c>
      <c r="X4216">
        <f>CHOOSE(MOD($A4216-1,5)+1,"Портал","API","Импорт","Ручной ввод","Интеграция")</f>
        <v/>
      </c>
      <c r="Y4216" s="8">
        <f>ROUND(1000+MOD($A4216*37,90000)+IF($AB4216="Да",5000,0),2)</f>
        <v/>
      </c>
      <c r="Z4216">
        <f>1+MOD($A4216,20)</f>
        <v/>
      </c>
      <c r="AA4216" s="8">
        <f>ROUND($Y4216*(0.08+MOD($A4216,17)/100),2)</f>
        <v/>
      </c>
      <c r="AB4216">
        <f>IF(MOD($A4216,10)&lt;7,"Да","Нет")</f>
        <v/>
      </c>
      <c r="AC4216">
        <f>$R4216&amp;" / "&amp;$S4216&amp;" / "&amp;$T4216</f>
        <v/>
      </c>
      <c r="AD4216">
        <f>1</f>
        <v/>
      </c>
      <c r="AE4216">
        <f>IF($A4216&lt;=Settings!$B$4,"до 100",IF($A4216&lt;=Settings!$B$5,"до 10 000",IF($A4216&lt;=Settings!$B$6,"до 100 000","100 000+")))</f>
        <v/>
      </c>
    </row>
    <row r="4217">
      <c r="A4217">
        <f>ROW()-1</f>
        <v/>
      </c>
      <c r="B4217">
        <f>IF($A4217&lt;=Settings!$B$4,"small_control",IF($A4217&lt;=Settings!$B$5,"medium_10k",IF($A4217&lt;=Settings!$B$6,"large_100k","extreme_1m")))</f>
        <v/>
      </c>
      <c r="C4217">
        <f>"ORD-"&amp;TEXT(QUOTIENT($A4217-1,3)+1,"0000000")</f>
        <v/>
      </c>
      <c r="D4217">
        <f>"LINE-"&amp;TEXT($A4217,"0000000")</f>
        <v/>
      </c>
      <c r="E4217" s="7">
        <f>Settings!$B$2+$A4217-1</f>
        <v/>
      </c>
      <c r="F4217" s="7">
        <f>Settings!$B$2+MOD($A4217-1,Settings!$B$7)</f>
        <v/>
      </c>
      <c r="G4217">
        <f>YEAR($F4217)</f>
        <v/>
      </c>
      <c r="H4217">
        <f>"Q"&amp;ROUNDUP(MONTH($F4217)/3,0)</f>
        <v/>
      </c>
      <c r="I4217">
        <f>MONTH($F4217)</f>
        <v/>
      </c>
      <c r="J4217">
        <f>CHOOSE(MONTH($F4217),"Январь","Февраль","Март","Апрель","Май","Июнь","Июль","Август","Сентябрь","Октябрь","Ноябрь","Декабрь")</f>
        <v/>
      </c>
      <c r="K4217">
        <f>DAY($F4217)</f>
        <v/>
      </c>
      <c r="L4217">
        <f>IF(MOD($A4217,10)&lt;7,"ФО_01_Крупный","ФО_"&amp;TEXT(MOD($A4217,8)+1,"00"))</f>
        <v/>
      </c>
      <c r="M4217">
        <f>IF($AB4217="Да","Регион_001_Крупный","Регион_"&amp;TEXT(MOD(QUOTIENT($A4217-1,20),180)+1,"000"))</f>
        <v/>
      </c>
      <c r="N4217">
        <f>IF($AB4217="Да","Город_"&amp;TEXT(MOD($A4217-1,250)+1,"0000"),"Город_"&amp;TEXT(MOD($A4217-1,3000)+1,"0000"))</f>
        <v/>
      </c>
      <c r="O4217">
        <f>IF($AB4217="Да","Холдинг_Крупный","Холдинг_"&amp;TEXT(MOD(QUOTIENT($A4217-1,10000),20)+1,"00"))</f>
        <v/>
      </c>
      <c r="P4217">
        <f>IF($AB4217="Да","Организация_Крупная","Организация_"&amp;TEXT(MOD(QUOTIENT($A4217-1,500),600)+1,"000"))</f>
        <v/>
      </c>
      <c r="Q4217">
        <f>"Отдел_"&amp;TEXT(MOD(QUOTIENT($A4217-1,50),100)+1,"000")</f>
        <v/>
      </c>
      <c r="R4217">
        <f>IF($AB4217="Да","Группа_Крупная","Группа_"&amp;TEXT(MOD(QUOTIENT($A4217-1,5000),30)+1,"00"))</f>
        <v/>
      </c>
      <c r="S4217">
        <f>IF($AB4217="Да","Категория_Крупная","Категория_"&amp;TEXT(MOD(QUOTIENT($A4217-1,500),120)+1,"000"))</f>
        <v/>
      </c>
      <c r="T4217">
        <f>IF($AB4217="Да","Подкатегория_Крупная","Подкатегория_"&amp;TEXT(MOD(QUOTIENT($A4217-1,50),300)+1,"000"))</f>
        <v/>
      </c>
      <c r="U4217">
        <f>"SKU_"&amp;TEXT($A4217,"0000000")</f>
        <v/>
      </c>
      <c r="V4217">
        <f>CHOOSE(MOD($A4217-1,4)+1,"Enterprise","SMB","Госсектор","Розница")</f>
        <v/>
      </c>
      <c r="W4217">
        <f>"Клиент_"&amp;TEXT(MOD($A4217-1,20000)+1,"00000")</f>
        <v/>
      </c>
      <c r="X4217">
        <f>CHOOSE(MOD($A4217-1,5)+1,"Портал","API","Импорт","Ручной ввод","Интеграция")</f>
        <v/>
      </c>
      <c r="Y4217" s="8">
        <f>ROUND(1000+MOD($A4217*37,90000)+IF($AB4217="Да",5000,0),2)</f>
        <v/>
      </c>
      <c r="Z4217">
        <f>1+MOD($A4217,20)</f>
        <v/>
      </c>
      <c r="AA4217" s="8">
        <f>ROUND($Y4217*(0.08+MOD($A4217,17)/100),2)</f>
        <v/>
      </c>
      <c r="AB4217">
        <f>IF(MOD($A4217,10)&lt;7,"Да","Нет")</f>
        <v/>
      </c>
      <c r="AC4217">
        <f>$R4217&amp;" / "&amp;$S4217&amp;" / "&amp;$T4217</f>
        <v/>
      </c>
      <c r="AD4217">
        <f>1</f>
        <v/>
      </c>
      <c r="AE4217">
        <f>IF($A4217&lt;=Settings!$B$4,"до 100",IF($A4217&lt;=Settings!$B$5,"до 10 000",IF($A4217&lt;=Settings!$B$6,"до 100 000","100 000+")))</f>
        <v/>
      </c>
    </row>
    <row r="4218">
      <c r="A4218">
        <f>ROW()-1</f>
        <v/>
      </c>
      <c r="B4218">
        <f>IF($A4218&lt;=Settings!$B$4,"small_control",IF($A4218&lt;=Settings!$B$5,"medium_10k",IF($A4218&lt;=Settings!$B$6,"large_100k","extreme_1m")))</f>
        <v/>
      </c>
      <c r="C4218">
        <f>"ORD-"&amp;TEXT(QUOTIENT($A4218-1,3)+1,"0000000")</f>
        <v/>
      </c>
      <c r="D4218">
        <f>"LINE-"&amp;TEXT($A4218,"0000000")</f>
        <v/>
      </c>
      <c r="E4218" s="7">
        <f>Settings!$B$2+$A4218-1</f>
        <v/>
      </c>
      <c r="F4218" s="7">
        <f>Settings!$B$2+MOD($A4218-1,Settings!$B$7)</f>
        <v/>
      </c>
      <c r="G4218">
        <f>YEAR($F4218)</f>
        <v/>
      </c>
      <c r="H4218">
        <f>"Q"&amp;ROUNDUP(MONTH($F4218)/3,0)</f>
        <v/>
      </c>
      <c r="I4218">
        <f>MONTH($F4218)</f>
        <v/>
      </c>
      <c r="J4218">
        <f>CHOOSE(MONTH($F4218),"Январь","Февраль","Март","Апрель","Май","Июнь","Июль","Август","Сентябрь","Октябрь","Ноябрь","Декабрь")</f>
        <v/>
      </c>
      <c r="K4218">
        <f>DAY($F4218)</f>
        <v/>
      </c>
      <c r="L4218">
        <f>IF(MOD($A4218,10)&lt;7,"ФО_01_Крупный","ФО_"&amp;TEXT(MOD($A4218,8)+1,"00"))</f>
        <v/>
      </c>
      <c r="M4218">
        <f>IF($AB4218="Да","Регион_001_Крупный","Регион_"&amp;TEXT(MOD(QUOTIENT($A4218-1,20),180)+1,"000"))</f>
        <v/>
      </c>
      <c r="N4218">
        <f>IF($AB4218="Да","Город_"&amp;TEXT(MOD($A4218-1,250)+1,"0000"),"Город_"&amp;TEXT(MOD($A4218-1,3000)+1,"0000"))</f>
        <v/>
      </c>
      <c r="O4218">
        <f>IF($AB4218="Да","Холдинг_Крупный","Холдинг_"&amp;TEXT(MOD(QUOTIENT($A4218-1,10000),20)+1,"00"))</f>
        <v/>
      </c>
      <c r="P4218">
        <f>IF($AB4218="Да","Организация_Крупная","Организация_"&amp;TEXT(MOD(QUOTIENT($A4218-1,500),600)+1,"000"))</f>
        <v/>
      </c>
      <c r="Q4218">
        <f>"Отдел_"&amp;TEXT(MOD(QUOTIENT($A4218-1,50),100)+1,"000")</f>
        <v/>
      </c>
      <c r="R4218">
        <f>IF($AB4218="Да","Группа_Крупная","Группа_"&amp;TEXT(MOD(QUOTIENT($A4218-1,5000),30)+1,"00"))</f>
        <v/>
      </c>
      <c r="S4218">
        <f>IF($AB4218="Да","Категория_Крупная","Категория_"&amp;TEXT(MOD(QUOTIENT($A4218-1,500),120)+1,"000"))</f>
        <v/>
      </c>
      <c r="T4218">
        <f>IF($AB4218="Да","Подкатегория_Крупная","Подкатегория_"&amp;TEXT(MOD(QUOTIENT($A4218-1,50),300)+1,"000"))</f>
        <v/>
      </c>
      <c r="U4218">
        <f>"SKU_"&amp;TEXT($A4218,"0000000")</f>
        <v/>
      </c>
      <c r="V4218">
        <f>CHOOSE(MOD($A4218-1,4)+1,"Enterprise","SMB","Госсектор","Розница")</f>
        <v/>
      </c>
      <c r="W4218">
        <f>"Клиент_"&amp;TEXT(MOD($A4218-1,20000)+1,"00000")</f>
        <v/>
      </c>
      <c r="X4218">
        <f>CHOOSE(MOD($A4218-1,5)+1,"Портал","API","Импорт","Ручной ввод","Интеграция")</f>
        <v/>
      </c>
      <c r="Y4218" s="8">
        <f>ROUND(1000+MOD($A4218*37,90000)+IF($AB4218="Да",5000,0),2)</f>
        <v/>
      </c>
      <c r="Z4218">
        <f>1+MOD($A4218,20)</f>
        <v/>
      </c>
      <c r="AA4218" s="8">
        <f>ROUND($Y4218*(0.08+MOD($A4218,17)/100),2)</f>
        <v/>
      </c>
      <c r="AB4218">
        <f>IF(MOD($A4218,10)&lt;7,"Да","Нет")</f>
        <v/>
      </c>
      <c r="AC4218">
        <f>$R4218&amp;" / "&amp;$S4218&amp;" / "&amp;$T4218</f>
        <v/>
      </c>
      <c r="AD4218">
        <f>1</f>
        <v/>
      </c>
      <c r="AE4218">
        <f>IF($A4218&lt;=Settings!$B$4,"до 100",IF($A4218&lt;=Settings!$B$5,"до 10 000",IF($A4218&lt;=Settings!$B$6,"до 100 000","100 000+")))</f>
        <v/>
      </c>
    </row>
    <row r="4219">
      <c r="A4219">
        <f>ROW()-1</f>
        <v/>
      </c>
      <c r="B4219">
        <f>IF($A4219&lt;=Settings!$B$4,"small_control",IF($A4219&lt;=Settings!$B$5,"medium_10k",IF($A4219&lt;=Settings!$B$6,"large_100k","extreme_1m")))</f>
        <v/>
      </c>
      <c r="C4219">
        <f>"ORD-"&amp;TEXT(QUOTIENT($A4219-1,3)+1,"0000000")</f>
        <v/>
      </c>
      <c r="D4219">
        <f>"LINE-"&amp;TEXT($A4219,"0000000")</f>
        <v/>
      </c>
      <c r="E4219" s="7">
        <f>Settings!$B$2+$A4219-1</f>
        <v/>
      </c>
      <c r="F4219" s="7">
        <f>Settings!$B$2+MOD($A4219-1,Settings!$B$7)</f>
        <v/>
      </c>
      <c r="G4219">
        <f>YEAR($F4219)</f>
        <v/>
      </c>
      <c r="H4219">
        <f>"Q"&amp;ROUNDUP(MONTH($F4219)/3,0)</f>
        <v/>
      </c>
      <c r="I4219">
        <f>MONTH($F4219)</f>
        <v/>
      </c>
      <c r="J4219">
        <f>CHOOSE(MONTH($F4219),"Январь","Февраль","Март","Апрель","Май","Июнь","Июль","Август","Сентябрь","Октябрь","Ноябрь","Декабрь")</f>
        <v/>
      </c>
      <c r="K4219">
        <f>DAY($F4219)</f>
        <v/>
      </c>
      <c r="L4219">
        <f>IF(MOD($A4219,10)&lt;7,"ФО_01_Крупный","ФО_"&amp;TEXT(MOD($A4219,8)+1,"00"))</f>
        <v/>
      </c>
      <c r="M4219">
        <f>IF($AB4219="Да","Регион_001_Крупный","Регион_"&amp;TEXT(MOD(QUOTIENT($A4219-1,20),180)+1,"000"))</f>
        <v/>
      </c>
      <c r="N4219">
        <f>IF($AB4219="Да","Город_"&amp;TEXT(MOD($A4219-1,250)+1,"0000"),"Город_"&amp;TEXT(MOD($A4219-1,3000)+1,"0000"))</f>
        <v/>
      </c>
      <c r="O4219">
        <f>IF($AB4219="Да","Холдинг_Крупный","Холдинг_"&amp;TEXT(MOD(QUOTIENT($A4219-1,10000),20)+1,"00"))</f>
        <v/>
      </c>
      <c r="P4219">
        <f>IF($AB4219="Да","Организация_Крупная","Организация_"&amp;TEXT(MOD(QUOTIENT($A4219-1,500),600)+1,"000"))</f>
        <v/>
      </c>
      <c r="Q4219">
        <f>"Отдел_"&amp;TEXT(MOD(QUOTIENT($A4219-1,50),100)+1,"000")</f>
        <v/>
      </c>
      <c r="R4219">
        <f>IF($AB4219="Да","Группа_Крупная","Группа_"&amp;TEXT(MOD(QUOTIENT($A4219-1,5000),30)+1,"00"))</f>
        <v/>
      </c>
      <c r="S4219">
        <f>IF($AB4219="Да","Категория_Крупная","Категория_"&amp;TEXT(MOD(QUOTIENT($A4219-1,500),120)+1,"000"))</f>
        <v/>
      </c>
      <c r="T4219">
        <f>IF($AB4219="Да","Подкатегория_Крупная","Подкатегория_"&amp;TEXT(MOD(QUOTIENT($A4219-1,50),300)+1,"000"))</f>
        <v/>
      </c>
      <c r="U4219">
        <f>"SKU_"&amp;TEXT($A4219,"0000000")</f>
        <v/>
      </c>
      <c r="V4219">
        <f>CHOOSE(MOD($A4219-1,4)+1,"Enterprise","SMB","Госсектор","Розница")</f>
        <v/>
      </c>
      <c r="W4219">
        <f>"Клиент_"&amp;TEXT(MOD($A4219-1,20000)+1,"00000")</f>
        <v/>
      </c>
      <c r="X4219">
        <f>CHOOSE(MOD($A4219-1,5)+1,"Портал","API","Импорт","Ручной ввод","Интеграция")</f>
        <v/>
      </c>
      <c r="Y4219" s="8">
        <f>ROUND(1000+MOD($A4219*37,90000)+IF($AB4219="Да",5000,0),2)</f>
        <v/>
      </c>
      <c r="Z4219">
        <f>1+MOD($A4219,20)</f>
        <v/>
      </c>
      <c r="AA4219" s="8">
        <f>ROUND($Y4219*(0.08+MOD($A4219,17)/100),2)</f>
        <v/>
      </c>
      <c r="AB4219">
        <f>IF(MOD($A4219,10)&lt;7,"Да","Нет")</f>
        <v/>
      </c>
      <c r="AC4219">
        <f>$R4219&amp;" / "&amp;$S4219&amp;" / "&amp;$T4219</f>
        <v/>
      </c>
      <c r="AD4219">
        <f>1</f>
        <v/>
      </c>
      <c r="AE4219">
        <f>IF($A4219&lt;=Settings!$B$4,"до 100",IF($A4219&lt;=Settings!$B$5,"до 10 000",IF($A4219&lt;=Settings!$B$6,"до 100 000","100 000+")))</f>
        <v/>
      </c>
    </row>
    <row r="4220">
      <c r="A4220">
        <f>ROW()-1</f>
        <v/>
      </c>
      <c r="B4220">
        <f>IF($A4220&lt;=Settings!$B$4,"small_control",IF($A4220&lt;=Settings!$B$5,"medium_10k",IF($A4220&lt;=Settings!$B$6,"large_100k","extreme_1m")))</f>
        <v/>
      </c>
      <c r="C4220">
        <f>"ORD-"&amp;TEXT(QUOTIENT($A4220-1,3)+1,"0000000")</f>
        <v/>
      </c>
      <c r="D4220">
        <f>"LINE-"&amp;TEXT($A4220,"0000000")</f>
        <v/>
      </c>
      <c r="E4220" s="7">
        <f>Settings!$B$2+$A4220-1</f>
        <v/>
      </c>
      <c r="F4220" s="7">
        <f>Settings!$B$2+MOD($A4220-1,Settings!$B$7)</f>
        <v/>
      </c>
      <c r="G4220">
        <f>YEAR($F4220)</f>
        <v/>
      </c>
      <c r="H4220">
        <f>"Q"&amp;ROUNDUP(MONTH($F4220)/3,0)</f>
        <v/>
      </c>
      <c r="I4220">
        <f>MONTH($F4220)</f>
        <v/>
      </c>
      <c r="J4220">
        <f>CHOOSE(MONTH($F4220),"Январь","Февраль","Март","Апрель","Май","Июнь","Июль","Август","Сентябрь","Октябрь","Ноябрь","Декабрь")</f>
        <v/>
      </c>
      <c r="K4220">
        <f>DAY($F4220)</f>
        <v/>
      </c>
      <c r="L4220">
        <f>IF(MOD($A4220,10)&lt;7,"ФО_01_Крупный","ФО_"&amp;TEXT(MOD($A4220,8)+1,"00"))</f>
        <v/>
      </c>
      <c r="M4220">
        <f>IF($AB4220="Да","Регион_001_Крупный","Регион_"&amp;TEXT(MOD(QUOTIENT($A4220-1,20),180)+1,"000"))</f>
        <v/>
      </c>
      <c r="N4220">
        <f>IF($AB4220="Да","Город_"&amp;TEXT(MOD($A4220-1,250)+1,"0000"),"Город_"&amp;TEXT(MOD($A4220-1,3000)+1,"0000"))</f>
        <v/>
      </c>
      <c r="O4220">
        <f>IF($AB4220="Да","Холдинг_Крупный","Холдинг_"&amp;TEXT(MOD(QUOTIENT($A4220-1,10000),20)+1,"00"))</f>
        <v/>
      </c>
      <c r="P4220">
        <f>IF($AB4220="Да","Организация_Крупная","Организация_"&amp;TEXT(MOD(QUOTIENT($A4220-1,500),600)+1,"000"))</f>
        <v/>
      </c>
      <c r="Q4220">
        <f>"Отдел_"&amp;TEXT(MOD(QUOTIENT($A4220-1,50),100)+1,"000")</f>
        <v/>
      </c>
      <c r="R4220">
        <f>IF($AB4220="Да","Группа_Крупная","Группа_"&amp;TEXT(MOD(QUOTIENT($A4220-1,5000),30)+1,"00"))</f>
        <v/>
      </c>
      <c r="S4220">
        <f>IF($AB4220="Да","Категория_Крупная","Категория_"&amp;TEXT(MOD(QUOTIENT($A4220-1,500),120)+1,"000"))</f>
        <v/>
      </c>
      <c r="T4220">
        <f>IF($AB4220="Да","Подкатегория_Крупная","Подкатегория_"&amp;TEXT(MOD(QUOTIENT($A4220-1,50),300)+1,"000"))</f>
        <v/>
      </c>
      <c r="U4220">
        <f>"SKU_"&amp;TEXT($A4220,"0000000")</f>
        <v/>
      </c>
      <c r="V4220">
        <f>CHOOSE(MOD($A4220-1,4)+1,"Enterprise","SMB","Госсектор","Розница")</f>
        <v/>
      </c>
      <c r="W4220">
        <f>"Клиент_"&amp;TEXT(MOD($A4220-1,20000)+1,"00000")</f>
        <v/>
      </c>
      <c r="X4220">
        <f>CHOOSE(MOD($A4220-1,5)+1,"Портал","API","Импорт","Ручной ввод","Интеграция")</f>
        <v/>
      </c>
      <c r="Y4220" s="8">
        <f>ROUND(1000+MOD($A4220*37,90000)+IF($AB4220="Да",5000,0),2)</f>
        <v/>
      </c>
      <c r="Z4220">
        <f>1+MOD($A4220,20)</f>
        <v/>
      </c>
      <c r="AA4220" s="8">
        <f>ROUND($Y4220*(0.08+MOD($A4220,17)/100),2)</f>
        <v/>
      </c>
      <c r="AB4220">
        <f>IF(MOD($A4220,10)&lt;7,"Да","Нет")</f>
        <v/>
      </c>
      <c r="AC4220">
        <f>$R4220&amp;" / "&amp;$S4220&amp;" / "&amp;$T4220</f>
        <v/>
      </c>
      <c r="AD4220">
        <f>1</f>
        <v/>
      </c>
      <c r="AE4220">
        <f>IF($A4220&lt;=Settings!$B$4,"до 100",IF($A4220&lt;=Settings!$B$5,"до 10 000",IF($A4220&lt;=Settings!$B$6,"до 100 000","100 000+")))</f>
        <v/>
      </c>
    </row>
    <row r="4221">
      <c r="A4221">
        <f>ROW()-1</f>
        <v/>
      </c>
      <c r="B4221">
        <f>IF($A4221&lt;=Settings!$B$4,"small_control",IF($A4221&lt;=Settings!$B$5,"medium_10k",IF($A4221&lt;=Settings!$B$6,"large_100k","extreme_1m")))</f>
        <v/>
      </c>
      <c r="C4221">
        <f>"ORD-"&amp;TEXT(QUOTIENT($A4221-1,3)+1,"0000000")</f>
        <v/>
      </c>
      <c r="D4221">
        <f>"LINE-"&amp;TEXT($A4221,"0000000")</f>
        <v/>
      </c>
      <c r="E4221" s="7">
        <f>Settings!$B$2+$A4221-1</f>
        <v/>
      </c>
      <c r="F4221" s="7">
        <f>Settings!$B$2+MOD($A4221-1,Settings!$B$7)</f>
        <v/>
      </c>
      <c r="G4221">
        <f>YEAR($F4221)</f>
        <v/>
      </c>
      <c r="H4221">
        <f>"Q"&amp;ROUNDUP(MONTH($F4221)/3,0)</f>
        <v/>
      </c>
      <c r="I4221">
        <f>MONTH($F4221)</f>
        <v/>
      </c>
      <c r="J4221">
        <f>CHOOSE(MONTH($F4221),"Январь","Февраль","Март","Апрель","Май","Июнь","Июль","Август","Сентябрь","Октябрь","Ноябрь","Декабрь")</f>
        <v/>
      </c>
      <c r="K4221">
        <f>DAY($F4221)</f>
        <v/>
      </c>
      <c r="L4221">
        <f>IF(MOD($A4221,10)&lt;7,"ФО_01_Крупный","ФО_"&amp;TEXT(MOD($A4221,8)+1,"00"))</f>
        <v/>
      </c>
      <c r="M4221">
        <f>IF($AB4221="Да","Регион_001_Крупный","Регион_"&amp;TEXT(MOD(QUOTIENT($A4221-1,20),180)+1,"000"))</f>
        <v/>
      </c>
      <c r="N4221">
        <f>IF($AB4221="Да","Город_"&amp;TEXT(MOD($A4221-1,250)+1,"0000"),"Город_"&amp;TEXT(MOD($A4221-1,3000)+1,"0000"))</f>
        <v/>
      </c>
      <c r="O4221">
        <f>IF($AB4221="Да","Холдинг_Крупный","Холдинг_"&amp;TEXT(MOD(QUOTIENT($A4221-1,10000),20)+1,"00"))</f>
        <v/>
      </c>
      <c r="P4221">
        <f>IF($AB4221="Да","Организация_Крупная","Организация_"&amp;TEXT(MOD(QUOTIENT($A4221-1,500),600)+1,"000"))</f>
        <v/>
      </c>
      <c r="Q4221">
        <f>"Отдел_"&amp;TEXT(MOD(QUOTIENT($A4221-1,50),100)+1,"000")</f>
        <v/>
      </c>
      <c r="R4221">
        <f>IF($AB4221="Да","Группа_Крупная","Группа_"&amp;TEXT(MOD(QUOTIENT($A4221-1,5000),30)+1,"00"))</f>
        <v/>
      </c>
      <c r="S4221">
        <f>IF($AB4221="Да","Категория_Крупная","Категория_"&amp;TEXT(MOD(QUOTIENT($A4221-1,500),120)+1,"000"))</f>
        <v/>
      </c>
      <c r="T4221">
        <f>IF($AB4221="Да","Подкатегория_Крупная","Подкатегория_"&amp;TEXT(MOD(QUOTIENT($A4221-1,50),300)+1,"000"))</f>
        <v/>
      </c>
      <c r="U4221">
        <f>"SKU_"&amp;TEXT($A4221,"0000000")</f>
        <v/>
      </c>
      <c r="V4221">
        <f>CHOOSE(MOD($A4221-1,4)+1,"Enterprise","SMB","Госсектор","Розница")</f>
        <v/>
      </c>
      <c r="W4221">
        <f>"Клиент_"&amp;TEXT(MOD($A4221-1,20000)+1,"00000")</f>
        <v/>
      </c>
      <c r="X4221">
        <f>CHOOSE(MOD($A4221-1,5)+1,"Портал","API","Импорт","Ручной ввод","Интеграция")</f>
        <v/>
      </c>
      <c r="Y4221" s="8">
        <f>ROUND(1000+MOD($A4221*37,90000)+IF($AB4221="Да",5000,0),2)</f>
        <v/>
      </c>
      <c r="Z4221">
        <f>1+MOD($A4221,20)</f>
        <v/>
      </c>
      <c r="AA4221" s="8">
        <f>ROUND($Y4221*(0.08+MOD($A4221,17)/100),2)</f>
        <v/>
      </c>
      <c r="AB4221">
        <f>IF(MOD($A4221,10)&lt;7,"Да","Нет")</f>
        <v/>
      </c>
      <c r="AC4221">
        <f>$R4221&amp;" / "&amp;$S4221&amp;" / "&amp;$T4221</f>
        <v/>
      </c>
      <c r="AD4221">
        <f>1</f>
        <v/>
      </c>
      <c r="AE4221">
        <f>IF($A4221&lt;=Settings!$B$4,"до 100",IF($A4221&lt;=Settings!$B$5,"до 10 000",IF($A4221&lt;=Settings!$B$6,"до 100 000","100 000+")))</f>
        <v/>
      </c>
    </row>
    <row r="4222">
      <c r="A4222">
        <f>ROW()-1</f>
        <v/>
      </c>
      <c r="B4222">
        <f>IF($A4222&lt;=Settings!$B$4,"small_control",IF($A4222&lt;=Settings!$B$5,"medium_10k",IF($A4222&lt;=Settings!$B$6,"large_100k","extreme_1m")))</f>
        <v/>
      </c>
      <c r="C4222">
        <f>"ORD-"&amp;TEXT(QUOTIENT($A4222-1,3)+1,"0000000")</f>
        <v/>
      </c>
      <c r="D4222">
        <f>"LINE-"&amp;TEXT($A4222,"0000000")</f>
        <v/>
      </c>
      <c r="E4222" s="7">
        <f>Settings!$B$2+$A4222-1</f>
        <v/>
      </c>
      <c r="F4222" s="7">
        <f>Settings!$B$2+MOD($A4222-1,Settings!$B$7)</f>
        <v/>
      </c>
      <c r="G4222">
        <f>YEAR($F4222)</f>
        <v/>
      </c>
      <c r="H4222">
        <f>"Q"&amp;ROUNDUP(MONTH($F4222)/3,0)</f>
        <v/>
      </c>
      <c r="I4222">
        <f>MONTH($F4222)</f>
        <v/>
      </c>
      <c r="J4222">
        <f>CHOOSE(MONTH($F4222),"Январь","Февраль","Март","Апрель","Май","Июнь","Июль","Август","Сентябрь","Октябрь","Ноябрь","Декабрь")</f>
        <v/>
      </c>
      <c r="K4222">
        <f>DAY($F4222)</f>
        <v/>
      </c>
      <c r="L4222">
        <f>IF(MOD($A4222,10)&lt;7,"ФО_01_Крупный","ФО_"&amp;TEXT(MOD($A4222,8)+1,"00"))</f>
        <v/>
      </c>
      <c r="M4222">
        <f>IF($AB4222="Да","Регион_001_Крупный","Регион_"&amp;TEXT(MOD(QUOTIENT($A4222-1,20),180)+1,"000"))</f>
        <v/>
      </c>
      <c r="N4222">
        <f>IF($AB4222="Да","Город_"&amp;TEXT(MOD($A4222-1,250)+1,"0000"),"Город_"&amp;TEXT(MOD($A4222-1,3000)+1,"0000"))</f>
        <v/>
      </c>
      <c r="O4222">
        <f>IF($AB4222="Да","Холдинг_Крупный","Холдинг_"&amp;TEXT(MOD(QUOTIENT($A4222-1,10000),20)+1,"00"))</f>
        <v/>
      </c>
      <c r="P4222">
        <f>IF($AB4222="Да","Организация_Крупная","Организация_"&amp;TEXT(MOD(QUOTIENT($A4222-1,500),600)+1,"000"))</f>
        <v/>
      </c>
      <c r="Q4222">
        <f>"Отдел_"&amp;TEXT(MOD(QUOTIENT($A4222-1,50),100)+1,"000")</f>
        <v/>
      </c>
      <c r="R4222">
        <f>IF($AB4222="Да","Группа_Крупная","Группа_"&amp;TEXT(MOD(QUOTIENT($A4222-1,5000),30)+1,"00"))</f>
        <v/>
      </c>
      <c r="S4222">
        <f>IF($AB4222="Да","Категория_Крупная","Категория_"&amp;TEXT(MOD(QUOTIENT($A4222-1,500),120)+1,"000"))</f>
        <v/>
      </c>
      <c r="T4222">
        <f>IF($AB4222="Да","Подкатегория_Крупная","Подкатегория_"&amp;TEXT(MOD(QUOTIENT($A4222-1,50),300)+1,"000"))</f>
        <v/>
      </c>
      <c r="U4222">
        <f>"SKU_"&amp;TEXT($A4222,"0000000")</f>
        <v/>
      </c>
      <c r="V4222">
        <f>CHOOSE(MOD($A4222-1,4)+1,"Enterprise","SMB","Госсектор","Розница")</f>
        <v/>
      </c>
      <c r="W4222">
        <f>"Клиент_"&amp;TEXT(MOD($A4222-1,20000)+1,"00000")</f>
        <v/>
      </c>
      <c r="X4222">
        <f>CHOOSE(MOD($A4222-1,5)+1,"Портал","API","Импорт","Ручной ввод","Интеграция")</f>
        <v/>
      </c>
      <c r="Y4222" s="8">
        <f>ROUND(1000+MOD($A4222*37,90000)+IF($AB4222="Да",5000,0),2)</f>
        <v/>
      </c>
      <c r="Z4222">
        <f>1+MOD($A4222,20)</f>
        <v/>
      </c>
      <c r="AA4222" s="8">
        <f>ROUND($Y4222*(0.08+MOD($A4222,17)/100),2)</f>
        <v/>
      </c>
      <c r="AB4222">
        <f>IF(MOD($A4222,10)&lt;7,"Да","Нет")</f>
        <v/>
      </c>
      <c r="AC4222">
        <f>$R4222&amp;" / "&amp;$S4222&amp;" / "&amp;$T4222</f>
        <v/>
      </c>
      <c r="AD4222">
        <f>1</f>
        <v/>
      </c>
      <c r="AE4222">
        <f>IF($A4222&lt;=Settings!$B$4,"до 100",IF($A4222&lt;=Settings!$B$5,"до 10 000",IF($A4222&lt;=Settings!$B$6,"до 100 000","100 000+")))</f>
        <v/>
      </c>
    </row>
    <row r="4223">
      <c r="A4223">
        <f>ROW()-1</f>
        <v/>
      </c>
      <c r="B4223">
        <f>IF($A4223&lt;=Settings!$B$4,"small_control",IF($A4223&lt;=Settings!$B$5,"medium_10k",IF($A4223&lt;=Settings!$B$6,"large_100k","extreme_1m")))</f>
        <v/>
      </c>
      <c r="C4223">
        <f>"ORD-"&amp;TEXT(QUOTIENT($A4223-1,3)+1,"0000000")</f>
        <v/>
      </c>
      <c r="D4223">
        <f>"LINE-"&amp;TEXT($A4223,"0000000")</f>
        <v/>
      </c>
      <c r="E4223" s="7">
        <f>Settings!$B$2+$A4223-1</f>
        <v/>
      </c>
      <c r="F4223" s="7">
        <f>Settings!$B$2+MOD($A4223-1,Settings!$B$7)</f>
        <v/>
      </c>
      <c r="G4223">
        <f>YEAR($F4223)</f>
        <v/>
      </c>
      <c r="H4223">
        <f>"Q"&amp;ROUNDUP(MONTH($F4223)/3,0)</f>
        <v/>
      </c>
      <c r="I4223">
        <f>MONTH($F4223)</f>
        <v/>
      </c>
      <c r="J4223">
        <f>CHOOSE(MONTH($F4223),"Январь","Февраль","Март","Апрель","Май","Июнь","Июль","Август","Сентябрь","Октябрь","Ноябрь","Декабрь")</f>
        <v/>
      </c>
      <c r="K4223">
        <f>DAY($F4223)</f>
        <v/>
      </c>
      <c r="L4223">
        <f>IF(MOD($A4223,10)&lt;7,"ФО_01_Крупный","ФО_"&amp;TEXT(MOD($A4223,8)+1,"00"))</f>
        <v/>
      </c>
      <c r="M4223">
        <f>IF($AB4223="Да","Регион_001_Крупный","Регион_"&amp;TEXT(MOD(QUOTIENT($A4223-1,20),180)+1,"000"))</f>
        <v/>
      </c>
      <c r="N4223">
        <f>IF($AB4223="Да","Город_"&amp;TEXT(MOD($A4223-1,250)+1,"0000"),"Город_"&amp;TEXT(MOD($A4223-1,3000)+1,"0000"))</f>
        <v/>
      </c>
      <c r="O4223">
        <f>IF($AB4223="Да","Холдинг_Крупный","Холдинг_"&amp;TEXT(MOD(QUOTIENT($A4223-1,10000),20)+1,"00"))</f>
        <v/>
      </c>
      <c r="P4223">
        <f>IF($AB4223="Да","Организация_Крупная","Организация_"&amp;TEXT(MOD(QUOTIENT($A4223-1,500),600)+1,"000"))</f>
        <v/>
      </c>
      <c r="Q4223">
        <f>"Отдел_"&amp;TEXT(MOD(QUOTIENT($A4223-1,50),100)+1,"000")</f>
        <v/>
      </c>
      <c r="R4223">
        <f>IF($AB4223="Да","Группа_Крупная","Группа_"&amp;TEXT(MOD(QUOTIENT($A4223-1,5000),30)+1,"00"))</f>
        <v/>
      </c>
      <c r="S4223">
        <f>IF($AB4223="Да","Категория_Крупная","Категория_"&amp;TEXT(MOD(QUOTIENT($A4223-1,500),120)+1,"000"))</f>
        <v/>
      </c>
      <c r="T4223">
        <f>IF($AB4223="Да","Подкатегория_Крупная","Подкатегория_"&amp;TEXT(MOD(QUOTIENT($A4223-1,50),300)+1,"000"))</f>
        <v/>
      </c>
      <c r="U4223">
        <f>"SKU_"&amp;TEXT($A4223,"0000000")</f>
        <v/>
      </c>
      <c r="V4223">
        <f>CHOOSE(MOD($A4223-1,4)+1,"Enterprise","SMB","Госсектор","Розница")</f>
        <v/>
      </c>
      <c r="W4223">
        <f>"Клиент_"&amp;TEXT(MOD($A4223-1,20000)+1,"00000")</f>
        <v/>
      </c>
      <c r="X4223">
        <f>CHOOSE(MOD($A4223-1,5)+1,"Портал","API","Импорт","Ручной ввод","Интеграция")</f>
        <v/>
      </c>
      <c r="Y4223" s="8">
        <f>ROUND(1000+MOD($A4223*37,90000)+IF($AB4223="Да",5000,0),2)</f>
        <v/>
      </c>
      <c r="Z4223">
        <f>1+MOD($A4223,20)</f>
        <v/>
      </c>
      <c r="AA4223" s="8">
        <f>ROUND($Y4223*(0.08+MOD($A4223,17)/100),2)</f>
        <v/>
      </c>
      <c r="AB4223">
        <f>IF(MOD($A4223,10)&lt;7,"Да","Нет")</f>
        <v/>
      </c>
      <c r="AC4223">
        <f>$R4223&amp;" / "&amp;$S4223&amp;" / "&amp;$T4223</f>
        <v/>
      </c>
      <c r="AD4223">
        <f>1</f>
        <v/>
      </c>
      <c r="AE4223">
        <f>IF($A4223&lt;=Settings!$B$4,"до 100",IF($A4223&lt;=Settings!$B$5,"до 10 000",IF($A4223&lt;=Settings!$B$6,"до 100 000","100 000+")))</f>
        <v/>
      </c>
    </row>
    <row r="4224">
      <c r="A4224">
        <f>ROW()-1</f>
        <v/>
      </c>
      <c r="B4224">
        <f>IF($A4224&lt;=Settings!$B$4,"small_control",IF($A4224&lt;=Settings!$B$5,"medium_10k",IF($A4224&lt;=Settings!$B$6,"large_100k","extreme_1m")))</f>
        <v/>
      </c>
      <c r="C4224">
        <f>"ORD-"&amp;TEXT(QUOTIENT($A4224-1,3)+1,"0000000")</f>
        <v/>
      </c>
      <c r="D4224">
        <f>"LINE-"&amp;TEXT($A4224,"0000000")</f>
        <v/>
      </c>
      <c r="E4224" s="7">
        <f>Settings!$B$2+$A4224-1</f>
        <v/>
      </c>
      <c r="F4224" s="7">
        <f>Settings!$B$2+MOD($A4224-1,Settings!$B$7)</f>
        <v/>
      </c>
      <c r="G4224">
        <f>YEAR($F4224)</f>
        <v/>
      </c>
      <c r="H4224">
        <f>"Q"&amp;ROUNDUP(MONTH($F4224)/3,0)</f>
        <v/>
      </c>
      <c r="I4224">
        <f>MONTH($F4224)</f>
        <v/>
      </c>
      <c r="J4224">
        <f>CHOOSE(MONTH($F4224),"Январь","Февраль","Март","Апрель","Май","Июнь","Июль","Август","Сентябрь","Октябрь","Ноябрь","Декабрь")</f>
        <v/>
      </c>
      <c r="K4224">
        <f>DAY($F4224)</f>
        <v/>
      </c>
      <c r="L4224">
        <f>IF(MOD($A4224,10)&lt;7,"ФО_01_Крупный","ФО_"&amp;TEXT(MOD($A4224,8)+1,"00"))</f>
        <v/>
      </c>
      <c r="M4224">
        <f>IF($AB4224="Да","Регион_001_Крупный","Регион_"&amp;TEXT(MOD(QUOTIENT($A4224-1,20),180)+1,"000"))</f>
        <v/>
      </c>
      <c r="N4224">
        <f>IF($AB4224="Да","Город_"&amp;TEXT(MOD($A4224-1,250)+1,"0000"),"Город_"&amp;TEXT(MOD($A4224-1,3000)+1,"0000"))</f>
        <v/>
      </c>
      <c r="O4224">
        <f>IF($AB4224="Да","Холдинг_Крупный","Холдинг_"&amp;TEXT(MOD(QUOTIENT($A4224-1,10000),20)+1,"00"))</f>
        <v/>
      </c>
      <c r="P4224">
        <f>IF($AB4224="Да","Организация_Крупная","Организация_"&amp;TEXT(MOD(QUOTIENT($A4224-1,500),600)+1,"000"))</f>
        <v/>
      </c>
      <c r="Q4224">
        <f>"Отдел_"&amp;TEXT(MOD(QUOTIENT($A4224-1,50),100)+1,"000")</f>
        <v/>
      </c>
      <c r="R4224">
        <f>IF($AB4224="Да","Группа_Крупная","Группа_"&amp;TEXT(MOD(QUOTIENT($A4224-1,5000),30)+1,"00"))</f>
        <v/>
      </c>
      <c r="S4224">
        <f>IF($AB4224="Да","Категория_Крупная","Категория_"&amp;TEXT(MOD(QUOTIENT($A4224-1,500),120)+1,"000"))</f>
        <v/>
      </c>
      <c r="T4224">
        <f>IF($AB4224="Да","Подкатегория_Крупная","Подкатегория_"&amp;TEXT(MOD(QUOTIENT($A4224-1,50),300)+1,"000"))</f>
        <v/>
      </c>
      <c r="U4224">
        <f>"SKU_"&amp;TEXT($A4224,"0000000")</f>
        <v/>
      </c>
      <c r="V4224">
        <f>CHOOSE(MOD($A4224-1,4)+1,"Enterprise","SMB","Госсектор","Розница")</f>
        <v/>
      </c>
      <c r="W4224">
        <f>"Клиент_"&amp;TEXT(MOD($A4224-1,20000)+1,"00000")</f>
        <v/>
      </c>
      <c r="X4224">
        <f>CHOOSE(MOD($A4224-1,5)+1,"Портал","API","Импорт","Ручной ввод","Интеграция")</f>
        <v/>
      </c>
      <c r="Y4224" s="8">
        <f>ROUND(1000+MOD($A4224*37,90000)+IF($AB4224="Да",5000,0),2)</f>
        <v/>
      </c>
      <c r="Z4224">
        <f>1+MOD($A4224,20)</f>
        <v/>
      </c>
      <c r="AA4224" s="8">
        <f>ROUND($Y4224*(0.08+MOD($A4224,17)/100),2)</f>
        <v/>
      </c>
      <c r="AB4224">
        <f>IF(MOD($A4224,10)&lt;7,"Да","Нет")</f>
        <v/>
      </c>
      <c r="AC4224">
        <f>$R4224&amp;" / "&amp;$S4224&amp;" / "&amp;$T4224</f>
        <v/>
      </c>
      <c r="AD4224">
        <f>1</f>
        <v/>
      </c>
      <c r="AE4224">
        <f>IF($A4224&lt;=Settings!$B$4,"до 100",IF($A4224&lt;=Settings!$B$5,"до 10 000",IF($A4224&lt;=Settings!$B$6,"до 100 000","100 000+")))</f>
        <v/>
      </c>
    </row>
    <row r="4225">
      <c r="A4225">
        <f>ROW()-1</f>
        <v/>
      </c>
      <c r="B4225">
        <f>IF($A4225&lt;=Settings!$B$4,"small_control",IF($A4225&lt;=Settings!$B$5,"medium_10k",IF($A4225&lt;=Settings!$B$6,"large_100k","extreme_1m")))</f>
        <v/>
      </c>
      <c r="C4225">
        <f>"ORD-"&amp;TEXT(QUOTIENT($A4225-1,3)+1,"0000000")</f>
        <v/>
      </c>
      <c r="D4225">
        <f>"LINE-"&amp;TEXT($A4225,"0000000")</f>
        <v/>
      </c>
      <c r="E4225" s="7">
        <f>Settings!$B$2+$A4225-1</f>
        <v/>
      </c>
      <c r="F4225" s="7">
        <f>Settings!$B$2+MOD($A4225-1,Settings!$B$7)</f>
        <v/>
      </c>
      <c r="G4225">
        <f>YEAR($F4225)</f>
        <v/>
      </c>
      <c r="H4225">
        <f>"Q"&amp;ROUNDUP(MONTH($F4225)/3,0)</f>
        <v/>
      </c>
      <c r="I4225">
        <f>MONTH($F4225)</f>
        <v/>
      </c>
      <c r="J4225">
        <f>CHOOSE(MONTH($F4225),"Январь","Февраль","Март","Апрель","Май","Июнь","Июль","Август","Сентябрь","Октябрь","Ноябрь","Декабрь")</f>
        <v/>
      </c>
      <c r="K4225">
        <f>DAY($F4225)</f>
        <v/>
      </c>
      <c r="L4225">
        <f>IF(MOD($A4225,10)&lt;7,"ФО_01_Крупный","ФО_"&amp;TEXT(MOD($A4225,8)+1,"00"))</f>
        <v/>
      </c>
      <c r="M4225">
        <f>IF($AB4225="Да","Регион_001_Крупный","Регион_"&amp;TEXT(MOD(QUOTIENT($A4225-1,20),180)+1,"000"))</f>
        <v/>
      </c>
      <c r="N4225">
        <f>IF($AB4225="Да","Город_"&amp;TEXT(MOD($A4225-1,250)+1,"0000"),"Город_"&amp;TEXT(MOD($A4225-1,3000)+1,"0000"))</f>
        <v/>
      </c>
      <c r="O4225">
        <f>IF($AB4225="Да","Холдинг_Крупный","Холдинг_"&amp;TEXT(MOD(QUOTIENT($A4225-1,10000),20)+1,"00"))</f>
        <v/>
      </c>
      <c r="P4225">
        <f>IF($AB4225="Да","Организация_Крупная","Организация_"&amp;TEXT(MOD(QUOTIENT($A4225-1,500),600)+1,"000"))</f>
        <v/>
      </c>
      <c r="Q4225">
        <f>"Отдел_"&amp;TEXT(MOD(QUOTIENT($A4225-1,50),100)+1,"000")</f>
        <v/>
      </c>
      <c r="R4225">
        <f>IF($AB4225="Да","Группа_Крупная","Группа_"&amp;TEXT(MOD(QUOTIENT($A4225-1,5000),30)+1,"00"))</f>
        <v/>
      </c>
      <c r="S4225">
        <f>IF($AB4225="Да","Категория_Крупная","Категория_"&amp;TEXT(MOD(QUOTIENT($A4225-1,500),120)+1,"000"))</f>
        <v/>
      </c>
      <c r="T4225">
        <f>IF($AB4225="Да","Подкатегория_Крупная","Подкатегория_"&amp;TEXT(MOD(QUOTIENT($A4225-1,50),300)+1,"000"))</f>
        <v/>
      </c>
      <c r="U4225">
        <f>"SKU_"&amp;TEXT($A4225,"0000000")</f>
        <v/>
      </c>
      <c r="V4225">
        <f>CHOOSE(MOD($A4225-1,4)+1,"Enterprise","SMB","Госсектор","Розница")</f>
        <v/>
      </c>
      <c r="W4225">
        <f>"Клиент_"&amp;TEXT(MOD($A4225-1,20000)+1,"00000")</f>
        <v/>
      </c>
      <c r="X4225">
        <f>CHOOSE(MOD($A4225-1,5)+1,"Портал","API","Импорт","Ручной ввод","Интеграция")</f>
        <v/>
      </c>
      <c r="Y4225" s="8">
        <f>ROUND(1000+MOD($A4225*37,90000)+IF($AB4225="Да",5000,0),2)</f>
        <v/>
      </c>
      <c r="Z4225">
        <f>1+MOD($A4225,20)</f>
        <v/>
      </c>
      <c r="AA4225" s="8">
        <f>ROUND($Y4225*(0.08+MOD($A4225,17)/100),2)</f>
        <v/>
      </c>
      <c r="AB4225">
        <f>IF(MOD($A4225,10)&lt;7,"Да","Нет")</f>
        <v/>
      </c>
      <c r="AC4225">
        <f>$R4225&amp;" / "&amp;$S4225&amp;" / "&amp;$T4225</f>
        <v/>
      </c>
      <c r="AD4225">
        <f>1</f>
        <v/>
      </c>
      <c r="AE4225">
        <f>IF($A4225&lt;=Settings!$B$4,"до 100",IF($A4225&lt;=Settings!$B$5,"до 10 000",IF($A4225&lt;=Settings!$B$6,"до 100 000","100 000+")))</f>
        <v/>
      </c>
    </row>
    <row r="4226">
      <c r="A4226">
        <f>ROW()-1</f>
        <v/>
      </c>
      <c r="B4226">
        <f>IF($A4226&lt;=Settings!$B$4,"small_control",IF($A4226&lt;=Settings!$B$5,"medium_10k",IF($A4226&lt;=Settings!$B$6,"large_100k","extreme_1m")))</f>
        <v/>
      </c>
      <c r="C4226">
        <f>"ORD-"&amp;TEXT(QUOTIENT($A4226-1,3)+1,"0000000")</f>
        <v/>
      </c>
      <c r="D4226">
        <f>"LINE-"&amp;TEXT($A4226,"0000000")</f>
        <v/>
      </c>
      <c r="E4226" s="7">
        <f>Settings!$B$2+$A4226-1</f>
        <v/>
      </c>
      <c r="F4226" s="7">
        <f>Settings!$B$2+MOD($A4226-1,Settings!$B$7)</f>
        <v/>
      </c>
      <c r="G4226">
        <f>YEAR($F4226)</f>
        <v/>
      </c>
      <c r="H4226">
        <f>"Q"&amp;ROUNDUP(MONTH($F4226)/3,0)</f>
        <v/>
      </c>
      <c r="I4226">
        <f>MONTH($F4226)</f>
        <v/>
      </c>
      <c r="J4226">
        <f>CHOOSE(MONTH($F4226),"Январь","Февраль","Март","Апрель","Май","Июнь","Июль","Август","Сентябрь","Октябрь","Ноябрь","Декабрь")</f>
        <v/>
      </c>
      <c r="K4226">
        <f>DAY($F4226)</f>
        <v/>
      </c>
      <c r="L4226">
        <f>IF(MOD($A4226,10)&lt;7,"ФО_01_Крупный","ФО_"&amp;TEXT(MOD($A4226,8)+1,"00"))</f>
        <v/>
      </c>
      <c r="M4226">
        <f>IF($AB4226="Да","Регион_001_Крупный","Регион_"&amp;TEXT(MOD(QUOTIENT($A4226-1,20),180)+1,"000"))</f>
        <v/>
      </c>
      <c r="N4226">
        <f>IF($AB4226="Да","Город_"&amp;TEXT(MOD($A4226-1,250)+1,"0000"),"Город_"&amp;TEXT(MOD($A4226-1,3000)+1,"0000"))</f>
        <v/>
      </c>
      <c r="O4226">
        <f>IF($AB4226="Да","Холдинг_Крупный","Холдинг_"&amp;TEXT(MOD(QUOTIENT($A4226-1,10000),20)+1,"00"))</f>
        <v/>
      </c>
      <c r="P4226">
        <f>IF($AB4226="Да","Организация_Крупная","Организация_"&amp;TEXT(MOD(QUOTIENT($A4226-1,500),600)+1,"000"))</f>
        <v/>
      </c>
      <c r="Q4226">
        <f>"Отдел_"&amp;TEXT(MOD(QUOTIENT($A4226-1,50),100)+1,"000")</f>
        <v/>
      </c>
      <c r="R4226">
        <f>IF($AB4226="Да","Группа_Крупная","Группа_"&amp;TEXT(MOD(QUOTIENT($A4226-1,5000),30)+1,"00"))</f>
        <v/>
      </c>
      <c r="S4226">
        <f>IF($AB4226="Да","Категория_Крупная","Категория_"&amp;TEXT(MOD(QUOTIENT($A4226-1,500),120)+1,"000"))</f>
        <v/>
      </c>
      <c r="T4226">
        <f>IF($AB4226="Да","Подкатегория_Крупная","Подкатегория_"&amp;TEXT(MOD(QUOTIENT($A4226-1,50),300)+1,"000"))</f>
        <v/>
      </c>
      <c r="U4226">
        <f>"SKU_"&amp;TEXT($A4226,"0000000")</f>
        <v/>
      </c>
      <c r="V4226">
        <f>CHOOSE(MOD($A4226-1,4)+1,"Enterprise","SMB","Госсектор","Розница")</f>
        <v/>
      </c>
      <c r="W4226">
        <f>"Клиент_"&amp;TEXT(MOD($A4226-1,20000)+1,"00000")</f>
        <v/>
      </c>
      <c r="X4226">
        <f>CHOOSE(MOD($A4226-1,5)+1,"Портал","API","Импорт","Ручной ввод","Интеграция")</f>
        <v/>
      </c>
      <c r="Y4226" s="8">
        <f>ROUND(1000+MOD($A4226*37,90000)+IF($AB4226="Да",5000,0),2)</f>
        <v/>
      </c>
      <c r="Z4226">
        <f>1+MOD($A4226,20)</f>
        <v/>
      </c>
      <c r="AA4226" s="8">
        <f>ROUND($Y4226*(0.08+MOD($A4226,17)/100),2)</f>
        <v/>
      </c>
      <c r="AB4226">
        <f>IF(MOD($A4226,10)&lt;7,"Да","Нет")</f>
        <v/>
      </c>
      <c r="AC4226">
        <f>$R4226&amp;" / "&amp;$S4226&amp;" / "&amp;$T4226</f>
        <v/>
      </c>
      <c r="AD4226">
        <f>1</f>
        <v/>
      </c>
      <c r="AE4226">
        <f>IF($A4226&lt;=Settings!$B$4,"до 100",IF($A4226&lt;=Settings!$B$5,"до 10 000",IF($A4226&lt;=Settings!$B$6,"до 100 000","100 000+")))</f>
        <v/>
      </c>
    </row>
    <row r="4227">
      <c r="A4227">
        <f>ROW()-1</f>
        <v/>
      </c>
      <c r="B4227">
        <f>IF($A4227&lt;=Settings!$B$4,"small_control",IF($A4227&lt;=Settings!$B$5,"medium_10k",IF($A4227&lt;=Settings!$B$6,"large_100k","extreme_1m")))</f>
        <v/>
      </c>
      <c r="C4227">
        <f>"ORD-"&amp;TEXT(QUOTIENT($A4227-1,3)+1,"0000000")</f>
        <v/>
      </c>
      <c r="D4227">
        <f>"LINE-"&amp;TEXT($A4227,"0000000")</f>
        <v/>
      </c>
      <c r="E4227" s="7">
        <f>Settings!$B$2+$A4227-1</f>
        <v/>
      </c>
      <c r="F4227" s="7">
        <f>Settings!$B$2+MOD($A4227-1,Settings!$B$7)</f>
        <v/>
      </c>
      <c r="G4227">
        <f>YEAR($F4227)</f>
        <v/>
      </c>
      <c r="H4227">
        <f>"Q"&amp;ROUNDUP(MONTH($F4227)/3,0)</f>
        <v/>
      </c>
      <c r="I4227">
        <f>MONTH($F4227)</f>
        <v/>
      </c>
      <c r="J4227">
        <f>CHOOSE(MONTH($F4227),"Январь","Февраль","Март","Апрель","Май","Июнь","Июль","Август","Сентябрь","Октябрь","Ноябрь","Декабрь")</f>
        <v/>
      </c>
      <c r="K4227">
        <f>DAY($F4227)</f>
        <v/>
      </c>
      <c r="L4227">
        <f>IF(MOD($A4227,10)&lt;7,"ФО_01_Крупный","ФО_"&amp;TEXT(MOD($A4227,8)+1,"00"))</f>
        <v/>
      </c>
      <c r="M4227">
        <f>IF($AB4227="Да","Регион_001_Крупный","Регион_"&amp;TEXT(MOD(QUOTIENT($A4227-1,20),180)+1,"000"))</f>
        <v/>
      </c>
      <c r="N4227">
        <f>IF($AB4227="Да","Город_"&amp;TEXT(MOD($A4227-1,250)+1,"0000"),"Город_"&amp;TEXT(MOD($A4227-1,3000)+1,"0000"))</f>
        <v/>
      </c>
      <c r="O4227">
        <f>IF($AB4227="Да","Холдинг_Крупный","Холдинг_"&amp;TEXT(MOD(QUOTIENT($A4227-1,10000),20)+1,"00"))</f>
        <v/>
      </c>
      <c r="P4227">
        <f>IF($AB4227="Да","Организация_Крупная","Организация_"&amp;TEXT(MOD(QUOTIENT($A4227-1,500),600)+1,"000"))</f>
        <v/>
      </c>
      <c r="Q4227">
        <f>"Отдел_"&amp;TEXT(MOD(QUOTIENT($A4227-1,50),100)+1,"000")</f>
        <v/>
      </c>
      <c r="R4227">
        <f>IF($AB4227="Да","Группа_Крупная","Группа_"&amp;TEXT(MOD(QUOTIENT($A4227-1,5000),30)+1,"00"))</f>
        <v/>
      </c>
      <c r="S4227">
        <f>IF($AB4227="Да","Категория_Крупная","Категория_"&amp;TEXT(MOD(QUOTIENT($A4227-1,500),120)+1,"000"))</f>
        <v/>
      </c>
      <c r="T4227">
        <f>IF($AB4227="Да","Подкатегория_Крупная","Подкатегория_"&amp;TEXT(MOD(QUOTIENT($A4227-1,50),300)+1,"000"))</f>
        <v/>
      </c>
      <c r="U4227">
        <f>"SKU_"&amp;TEXT($A4227,"0000000")</f>
        <v/>
      </c>
      <c r="V4227">
        <f>CHOOSE(MOD($A4227-1,4)+1,"Enterprise","SMB","Госсектор","Розница")</f>
        <v/>
      </c>
      <c r="W4227">
        <f>"Клиент_"&amp;TEXT(MOD($A4227-1,20000)+1,"00000")</f>
        <v/>
      </c>
      <c r="X4227">
        <f>CHOOSE(MOD($A4227-1,5)+1,"Портал","API","Импорт","Ручной ввод","Интеграция")</f>
        <v/>
      </c>
      <c r="Y4227" s="8">
        <f>ROUND(1000+MOD($A4227*37,90000)+IF($AB4227="Да",5000,0),2)</f>
        <v/>
      </c>
      <c r="Z4227">
        <f>1+MOD($A4227,20)</f>
        <v/>
      </c>
      <c r="AA4227" s="8">
        <f>ROUND($Y4227*(0.08+MOD($A4227,17)/100),2)</f>
        <v/>
      </c>
      <c r="AB4227">
        <f>IF(MOD($A4227,10)&lt;7,"Да","Нет")</f>
        <v/>
      </c>
      <c r="AC4227">
        <f>$R4227&amp;" / "&amp;$S4227&amp;" / "&amp;$T4227</f>
        <v/>
      </c>
      <c r="AD4227">
        <f>1</f>
        <v/>
      </c>
      <c r="AE4227">
        <f>IF($A4227&lt;=Settings!$B$4,"до 100",IF($A4227&lt;=Settings!$B$5,"до 10 000",IF($A4227&lt;=Settings!$B$6,"до 100 000","100 000+")))</f>
        <v/>
      </c>
    </row>
    <row r="4228">
      <c r="A4228">
        <f>ROW()-1</f>
        <v/>
      </c>
      <c r="B4228">
        <f>IF($A4228&lt;=Settings!$B$4,"small_control",IF($A4228&lt;=Settings!$B$5,"medium_10k",IF($A4228&lt;=Settings!$B$6,"large_100k","extreme_1m")))</f>
        <v/>
      </c>
      <c r="C4228">
        <f>"ORD-"&amp;TEXT(QUOTIENT($A4228-1,3)+1,"0000000")</f>
        <v/>
      </c>
      <c r="D4228">
        <f>"LINE-"&amp;TEXT($A4228,"0000000")</f>
        <v/>
      </c>
      <c r="E4228" s="7">
        <f>Settings!$B$2+$A4228-1</f>
        <v/>
      </c>
      <c r="F4228" s="7">
        <f>Settings!$B$2+MOD($A4228-1,Settings!$B$7)</f>
        <v/>
      </c>
      <c r="G4228">
        <f>YEAR($F4228)</f>
        <v/>
      </c>
      <c r="H4228">
        <f>"Q"&amp;ROUNDUP(MONTH($F4228)/3,0)</f>
        <v/>
      </c>
      <c r="I4228">
        <f>MONTH($F4228)</f>
        <v/>
      </c>
      <c r="J4228">
        <f>CHOOSE(MONTH($F4228),"Январь","Февраль","Март","Апрель","Май","Июнь","Июль","Август","Сентябрь","Октябрь","Ноябрь","Декабрь")</f>
        <v/>
      </c>
      <c r="K4228">
        <f>DAY($F4228)</f>
        <v/>
      </c>
      <c r="L4228">
        <f>IF(MOD($A4228,10)&lt;7,"ФО_01_Крупный","ФО_"&amp;TEXT(MOD($A4228,8)+1,"00"))</f>
        <v/>
      </c>
      <c r="M4228">
        <f>IF($AB4228="Да","Регион_001_Крупный","Регион_"&amp;TEXT(MOD(QUOTIENT($A4228-1,20),180)+1,"000"))</f>
        <v/>
      </c>
      <c r="N4228">
        <f>IF($AB4228="Да","Город_"&amp;TEXT(MOD($A4228-1,250)+1,"0000"),"Город_"&amp;TEXT(MOD($A4228-1,3000)+1,"0000"))</f>
        <v/>
      </c>
      <c r="O4228">
        <f>IF($AB4228="Да","Холдинг_Крупный","Холдинг_"&amp;TEXT(MOD(QUOTIENT($A4228-1,10000),20)+1,"00"))</f>
        <v/>
      </c>
      <c r="P4228">
        <f>IF($AB4228="Да","Организация_Крупная","Организация_"&amp;TEXT(MOD(QUOTIENT($A4228-1,500),600)+1,"000"))</f>
        <v/>
      </c>
      <c r="Q4228">
        <f>"Отдел_"&amp;TEXT(MOD(QUOTIENT($A4228-1,50),100)+1,"000")</f>
        <v/>
      </c>
      <c r="R4228">
        <f>IF($AB4228="Да","Группа_Крупная","Группа_"&amp;TEXT(MOD(QUOTIENT($A4228-1,5000),30)+1,"00"))</f>
        <v/>
      </c>
      <c r="S4228">
        <f>IF($AB4228="Да","Категория_Крупная","Категория_"&amp;TEXT(MOD(QUOTIENT($A4228-1,500),120)+1,"000"))</f>
        <v/>
      </c>
      <c r="T4228">
        <f>IF($AB4228="Да","Подкатегория_Крупная","Подкатегория_"&amp;TEXT(MOD(QUOTIENT($A4228-1,50),300)+1,"000"))</f>
        <v/>
      </c>
      <c r="U4228">
        <f>"SKU_"&amp;TEXT($A4228,"0000000")</f>
        <v/>
      </c>
      <c r="V4228">
        <f>CHOOSE(MOD($A4228-1,4)+1,"Enterprise","SMB","Госсектор","Розница")</f>
        <v/>
      </c>
      <c r="W4228">
        <f>"Клиент_"&amp;TEXT(MOD($A4228-1,20000)+1,"00000")</f>
        <v/>
      </c>
      <c r="X4228">
        <f>CHOOSE(MOD($A4228-1,5)+1,"Портал","API","Импорт","Ручной ввод","Интеграция")</f>
        <v/>
      </c>
      <c r="Y4228" s="8">
        <f>ROUND(1000+MOD($A4228*37,90000)+IF($AB4228="Да",5000,0),2)</f>
        <v/>
      </c>
      <c r="Z4228">
        <f>1+MOD($A4228,20)</f>
        <v/>
      </c>
      <c r="AA4228" s="8">
        <f>ROUND($Y4228*(0.08+MOD($A4228,17)/100),2)</f>
        <v/>
      </c>
      <c r="AB4228">
        <f>IF(MOD($A4228,10)&lt;7,"Да","Нет")</f>
        <v/>
      </c>
      <c r="AC4228">
        <f>$R4228&amp;" / "&amp;$S4228&amp;" / "&amp;$T4228</f>
        <v/>
      </c>
      <c r="AD4228">
        <f>1</f>
        <v/>
      </c>
      <c r="AE4228">
        <f>IF($A4228&lt;=Settings!$B$4,"до 100",IF($A4228&lt;=Settings!$B$5,"до 10 000",IF($A4228&lt;=Settings!$B$6,"до 100 000","100 000+")))</f>
        <v/>
      </c>
    </row>
    <row r="4229">
      <c r="A4229">
        <f>ROW()-1</f>
        <v/>
      </c>
      <c r="B4229">
        <f>IF($A4229&lt;=Settings!$B$4,"small_control",IF($A4229&lt;=Settings!$B$5,"medium_10k",IF($A4229&lt;=Settings!$B$6,"large_100k","extreme_1m")))</f>
        <v/>
      </c>
      <c r="C4229">
        <f>"ORD-"&amp;TEXT(QUOTIENT($A4229-1,3)+1,"0000000")</f>
        <v/>
      </c>
      <c r="D4229">
        <f>"LINE-"&amp;TEXT($A4229,"0000000")</f>
        <v/>
      </c>
      <c r="E4229" s="7">
        <f>Settings!$B$2+$A4229-1</f>
        <v/>
      </c>
      <c r="F4229" s="7">
        <f>Settings!$B$2+MOD($A4229-1,Settings!$B$7)</f>
        <v/>
      </c>
      <c r="G4229">
        <f>YEAR($F4229)</f>
        <v/>
      </c>
      <c r="H4229">
        <f>"Q"&amp;ROUNDUP(MONTH($F4229)/3,0)</f>
        <v/>
      </c>
      <c r="I4229">
        <f>MONTH($F4229)</f>
        <v/>
      </c>
      <c r="J4229">
        <f>CHOOSE(MONTH($F4229),"Январь","Февраль","Март","Апрель","Май","Июнь","Июль","Август","Сентябрь","Октябрь","Ноябрь","Декабрь")</f>
        <v/>
      </c>
      <c r="K4229">
        <f>DAY($F4229)</f>
        <v/>
      </c>
      <c r="L4229">
        <f>IF(MOD($A4229,10)&lt;7,"ФО_01_Крупный","ФО_"&amp;TEXT(MOD($A4229,8)+1,"00"))</f>
        <v/>
      </c>
      <c r="M4229">
        <f>IF($AB4229="Да","Регион_001_Крупный","Регион_"&amp;TEXT(MOD(QUOTIENT($A4229-1,20),180)+1,"000"))</f>
        <v/>
      </c>
      <c r="N4229">
        <f>IF($AB4229="Да","Город_"&amp;TEXT(MOD($A4229-1,250)+1,"0000"),"Город_"&amp;TEXT(MOD($A4229-1,3000)+1,"0000"))</f>
        <v/>
      </c>
      <c r="O4229">
        <f>IF($AB4229="Да","Холдинг_Крупный","Холдинг_"&amp;TEXT(MOD(QUOTIENT($A4229-1,10000),20)+1,"00"))</f>
        <v/>
      </c>
      <c r="P4229">
        <f>IF($AB4229="Да","Организация_Крупная","Организация_"&amp;TEXT(MOD(QUOTIENT($A4229-1,500),600)+1,"000"))</f>
        <v/>
      </c>
      <c r="Q4229">
        <f>"Отдел_"&amp;TEXT(MOD(QUOTIENT($A4229-1,50),100)+1,"000")</f>
        <v/>
      </c>
      <c r="R4229">
        <f>IF($AB4229="Да","Группа_Крупная","Группа_"&amp;TEXT(MOD(QUOTIENT($A4229-1,5000),30)+1,"00"))</f>
        <v/>
      </c>
      <c r="S4229">
        <f>IF($AB4229="Да","Категория_Крупная","Категория_"&amp;TEXT(MOD(QUOTIENT($A4229-1,500),120)+1,"000"))</f>
        <v/>
      </c>
      <c r="T4229">
        <f>IF($AB4229="Да","Подкатегория_Крупная","Подкатегория_"&amp;TEXT(MOD(QUOTIENT($A4229-1,50),300)+1,"000"))</f>
        <v/>
      </c>
      <c r="U4229">
        <f>"SKU_"&amp;TEXT($A4229,"0000000")</f>
        <v/>
      </c>
      <c r="V4229">
        <f>CHOOSE(MOD($A4229-1,4)+1,"Enterprise","SMB","Госсектор","Розница")</f>
        <v/>
      </c>
      <c r="W4229">
        <f>"Клиент_"&amp;TEXT(MOD($A4229-1,20000)+1,"00000")</f>
        <v/>
      </c>
      <c r="X4229">
        <f>CHOOSE(MOD($A4229-1,5)+1,"Портал","API","Импорт","Ручной ввод","Интеграция")</f>
        <v/>
      </c>
      <c r="Y4229" s="8">
        <f>ROUND(1000+MOD($A4229*37,90000)+IF($AB4229="Да",5000,0),2)</f>
        <v/>
      </c>
      <c r="Z4229">
        <f>1+MOD($A4229,20)</f>
        <v/>
      </c>
      <c r="AA4229" s="8">
        <f>ROUND($Y4229*(0.08+MOD($A4229,17)/100),2)</f>
        <v/>
      </c>
      <c r="AB4229">
        <f>IF(MOD($A4229,10)&lt;7,"Да","Нет")</f>
        <v/>
      </c>
      <c r="AC4229">
        <f>$R4229&amp;" / "&amp;$S4229&amp;" / "&amp;$T4229</f>
        <v/>
      </c>
      <c r="AD4229">
        <f>1</f>
        <v/>
      </c>
      <c r="AE4229">
        <f>IF($A4229&lt;=Settings!$B$4,"до 100",IF($A4229&lt;=Settings!$B$5,"до 10 000",IF($A4229&lt;=Settings!$B$6,"до 100 000","100 000+")))</f>
        <v/>
      </c>
    </row>
    <row r="4230">
      <c r="A4230">
        <f>ROW()-1</f>
        <v/>
      </c>
      <c r="B4230">
        <f>IF($A4230&lt;=Settings!$B$4,"small_control",IF($A4230&lt;=Settings!$B$5,"medium_10k",IF($A4230&lt;=Settings!$B$6,"large_100k","extreme_1m")))</f>
        <v/>
      </c>
      <c r="C4230">
        <f>"ORD-"&amp;TEXT(QUOTIENT($A4230-1,3)+1,"0000000")</f>
        <v/>
      </c>
      <c r="D4230">
        <f>"LINE-"&amp;TEXT($A4230,"0000000")</f>
        <v/>
      </c>
      <c r="E4230" s="7">
        <f>Settings!$B$2+$A4230-1</f>
        <v/>
      </c>
      <c r="F4230" s="7">
        <f>Settings!$B$2+MOD($A4230-1,Settings!$B$7)</f>
        <v/>
      </c>
      <c r="G4230">
        <f>YEAR($F4230)</f>
        <v/>
      </c>
      <c r="H4230">
        <f>"Q"&amp;ROUNDUP(MONTH($F4230)/3,0)</f>
        <v/>
      </c>
      <c r="I4230">
        <f>MONTH($F4230)</f>
        <v/>
      </c>
      <c r="J4230">
        <f>CHOOSE(MONTH($F4230),"Январь","Февраль","Март","Апрель","Май","Июнь","Июль","Август","Сентябрь","Октябрь","Ноябрь","Декабрь")</f>
        <v/>
      </c>
      <c r="K4230">
        <f>DAY($F4230)</f>
        <v/>
      </c>
      <c r="L4230">
        <f>IF(MOD($A4230,10)&lt;7,"ФО_01_Крупный","ФО_"&amp;TEXT(MOD($A4230,8)+1,"00"))</f>
        <v/>
      </c>
      <c r="M4230">
        <f>IF($AB4230="Да","Регион_001_Крупный","Регион_"&amp;TEXT(MOD(QUOTIENT($A4230-1,20),180)+1,"000"))</f>
        <v/>
      </c>
      <c r="N4230">
        <f>IF($AB4230="Да","Город_"&amp;TEXT(MOD($A4230-1,250)+1,"0000"),"Город_"&amp;TEXT(MOD($A4230-1,3000)+1,"0000"))</f>
        <v/>
      </c>
      <c r="O4230">
        <f>IF($AB4230="Да","Холдинг_Крупный","Холдинг_"&amp;TEXT(MOD(QUOTIENT($A4230-1,10000),20)+1,"00"))</f>
        <v/>
      </c>
      <c r="P4230">
        <f>IF($AB4230="Да","Организация_Крупная","Организация_"&amp;TEXT(MOD(QUOTIENT($A4230-1,500),600)+1,"000"))</f>
        <v/>
      </c>
      <c r="Q4230">
        <f>"Отдел_"&amp;TEXT(MOD(QUOTIENT($A4230-1,50),100)+1,"000")</f>
        <v/>
      </c>
      <c r="R4230">
        <f>IF($AB4230="Да","Группа_Крупная","Группа_"&amp;TEXT(MOD(QUOTIENT($A4230-1,5000),30)+1,"00"))</f>
        <v/>
      </c>
      <c r="S4230">
        <f>IF($AB4230="Да","Категория_Крупная","Категория_"&amp;TEXT(MOD(QUOTIENT($A4230-1,500),120)+1,"000"))</f>
        <v/>
      </c>
      <c r="T4230">
        <f>IF($AB4230="Да","Подкатегория_Крупная","Подкатегория_"&amp;TEXT(MOD(QUOTIENT($A4230-1,50),300)+1,"000"))</f>
        <v/>
      </c>
      <c r="U4230">
        <f>"SKU_"&amp;TEXT($A4230,"0000000")</f>
        <v/>
      </c>
      <c r="V4230">
        <f>CHOOSE(MOD($A4230-1,4)+1,"Enterprise","SMB","Госсектор","Розница")</f>
        <v/>
      </c>
      <c r="W4230">
        <f>"Клиент_"&amp;TEXT(MOD($A4230-1,20000)+1,"00000")</f>
        <v/>
      </c>
      <c r="X4230">
        <f>CHOOSE(MOD($A4230-1,5)+1,"Портал","API","Импорт","Ручной ввод","Интеграция")</f>
        <v/>
      </c>
      <c r="Y4230" s="8">
        <f>ROUND(1000+MOD($A4230*37,90000)+IF($AB4230="Да",5000,0),2)</f>
        <v/>
      </c>
      <c r="Z4230">
        <f>1+MOD($A4230,20)</f>
        <v/>
      </c>
      <c r="AA4230" s="8">
        <f>ROUND($Y4230*(0.08+MOD($A4230,17)/100),2)</f>
        <v/>
      </c>
      <c r="AB4230">
        <f>IF(MOD($A4230,10)&lt;7,"Да","Нет")</f>
        <v/>
      </c>
      <c r="AC4230">
        <f>$R4230&amp;" / "&amp;$S4230&amp;" / "&amp;$T4230</f>
        <v/>
      </c>
      <c r="AD4230">
        <f>1</f>
        <v/>
      </c>
      <c r="AE4230">
        <f>IF($A4230&lt;=Settings!$B$4,"до 100",IF($A4230&lt;=Settings!$B$5,"до 10 000",IF($A4230&lt;=Settings!$B$6,"до 100 000","100 000+")))</f>
        <v/>
      </c>
    </row>
    <row r="4231">
      <c r="A4231">
        <f>ROW()-1</f>
        <v/>
      </c>
      <c r="B4231">
        <f>IF($A4231&lt;=Settings!$B$4,"small_control",IF($A4231&lt;=Settings!$B$5,"medium_10k",IF($A4231&lt;=Settings!$B$6,"large_100k","extreme_1m")))</f>
        <v/>
      </c>
      <c r="C4231">
        <f>"ORD-"&amp;TEXT(QUOTIENT($A4231-1,3)+1,"0000000")</f>
        <v/>
      </c>
      <c r="D4231">
        <f>"LINE-"&amp;TEXT($A4231,"0000000")</f>
        <v/>
      </c>
      <c r="E4231" s="7">
        <f>Settings!$B$2+$A4231-1</f>
        <v/>
      </c>
      <c r="F4231" s="7">
        <f>Settings!$B$2+MOD($A4231-1,Settings!$B$7)</f>
        <v/>
      </c>
      <c r="G4231">
        <f>YEAR($F4231)</f>
        <v/>
      </c>
      <c r="H4231">
        <f>"Q"&amp;ROUNDUP(MONTH($F4231)/3,0)</f>
        <v/>
      </c>
      <c r="I4231">
        <f>MONTH($F4231)</f>
        <v/>
      </c>
      <c r="J4231">
        <f>CHOOSE(MONTH($F4231),"Январь","Февраль","Март","Апрель","Май","Июнь","Июль","Август","Сентябрь","Октябрь","Ноябрь","Декабрь")</f>
        <v/>
      </c>
      <c r="K4231">
        <f>DAY($F4231)</f>
        <v/>
      </c>
      <c r="L4231">
        <f>IF(MOD($A4231,10)&lt;7,"ФО_01_Крупный","ФО_"&amp;TEXT(MOD($A4231,8)+1,"00"))</f>
        <v/>
      </c>
      <c r="M4231">
        <f>IF($AB4231="Да","Регион_001_Крупный","Регион_"&amp;TEXT(MOD(QUOTIENT($A4231-1,20),180)+1,"000"))</f>
        <v/>
      </c>
      <c r="N4231">
        <f>IF($AB4231="Да","Город_"&amp;TEXT(MOD($A4231-1,250)+1,"0000"),"Город_"&amp;TEXT(MOD($A4231-1,3000)+1,"0000"))</f>
        <v/>
      </c>
      <c r="O4231">
        <f>IF($AB4231="Да","Холдинг_Крупный","Холдинг_"&amp;TEXT(MOD(QUOTIENT($A4231-1,10000),20)+1,"00"))</f>
        <v/>
      </c>
      <c r="P4231">
        <f>IF($AB4231="Да","Организация_Крупная","Организация_"&amp;TEXT(MOD(QUOTIENT($A4231-1,500),600)+1,"000"))</f>
        <v/>
      </c>
      <c r="Q4231">
        <f>"Отдел_"&amp;TEXT(MOD(QUOTIENT($A4231-1,50),100)+1,"000")</f>
        <v/>
      </c>
      <c r="R4231">
        <f>IF($AB4231="Да","Группа_Крупная","Группа_"&amp;TEXT(MOD(QUOTIENT($A4231-1,5000),30)+1,"00"))</f>
        <v/>
      </c>
      <c r="S4231">
        <f>IF($AB4231="Да","Категория_Крупная","Категория_"&amp;TEXT(MOD(QUOTIENT($A4231-1,500),120)+1,"000"))</f>
        <v/>
      </c>
      <c r="T4231">
        <f>IF($AB4231="Да","Подкатегория_Крупная","Подкатегория_"&amp;TEXT(MOD(QUOTIENT($A4231-1,50),300)+1,"000"))</f>
        <v/>
      </c>
      <c r="U4231">
        <f>"SKU_"&amp;TEXT($A4231,"0000000")</f>
        <v/>
      </c>
      <c r="V4231">
        <f>CHOOSE(MOD($A4231-1,4)+1,"Enterprise","SMB","Госсектор","Розница")</f>
        <v/>
      </c>
      <c r="W4231">
        <f>"Клиент_"&amp;TEXT(MOD($A4231-1,20000)+1,"00000")</f>
        <v/>
      </c>
      <c r="X4231">
        <f>CHOOSE(MOD($A4231-1,5)+1,"Портал","API","Импорт","Ручной ввод","Интеграция")</f>
        <v/>
      </c>
      <c r="Y4231" s="8">
        <f>ROUND(1000+MOD($A4231*37,90000)+IF($AB4231="Да",5000,0),2)</f>
        <v/>
      </c>
      <c r="Z4231">
        <f>1+MOD($A4231,20)</f>
        <v/>
      </c>
      <c r="AA4231" s="8">
        <f>ROUND($Y4231*(0.08+MOD($A4231,17)/100),2)</f>
        <v/>
      </c>
      <c r="AB4231">
        <f>IF(MOD($A4231,10)&lt;7,"Да","Нет")</f>
        <v/>
      </c>
      <c r="AC4231">
        <f>$R4231&amp;" / "&amp;$S4231&amp;" / "&amp;$T4231</f>
        <v/>
      </c>
      <c r="AD4231">
        <f>1</f>
        <v/>
      </c>
      <c r="AE4231">
        <f>IF($A4231&lt;=Settings!$B$4,"до 100",IF($A4231&lt;=Settings!$B$5,"до 10 000",IF($A4231&lt;=Settings!$B$6,"до 100 000","100 000+")))</f>
        <v/>
      </c>
    </row>
    <row r="4232">
      <c r="A4232">
        <f>ROW()-1</f>
        <v/>
      </c>
      <c r="B4232">
        <f>IF($A4232&lt;=Settings!$B$4,"small_control",IF($A4232&lt;=Settings!$B$5,"medium_10k",IF($A4232&lt;=Settings!$B$6,"large_100k","extreme_1m")))</f>
        <v/>
      </c>
      <c r="C4232">
        <f>"ORD-"&amp;TEXT(QUOTIENT($A4232-1,3)+1,"0000000")</f>
        <v/>
      </c>
      <c r="D4232">
        <f>"LINE-"&amp;TEXT($A4232,"0000000")</f>
        <v/>
      </c>
      <c r="E4232" s="7">
        <f>Settings!$B$2+$A4232-1</f>
        <v/>
      </c>
      <c r="F4232" s="7">
        <f>Settings!$B$2+MOD($A4232-1,Settings!$B$7)</f>
        <v/>
      </c>
      <c r="G4232">
        <f>YEAR($F4232)</f>
        <v/>
      </c>
      <c r="H4232">
        <f>"Q"&amp;ROUNDUP(MONTH($F4232)/3,0)</f>
        <v/>
      </c>
      <c r="I4232">
        <f>MONTH($F4232)</f>
        <v/>
      </c>
      <c r="J4232">
        <f>CHOOSE(MONTH($F4232),"Январь","Февраль","Март","Апрель","Май","Июнь","Июль","Август","Сентябрь","Октябрь","Ноябрь","Декабрь")</f>
        <v/>
      </c>
      <c r="K4232">
        <f>DAY($F4232)</f>
        <v/>
      </c>
      <c r="L4232">
        <f>IF(MOD($A4232,10)&lt;7,"ФО_01_Крупный","ФО_"&amp;TEXT(MOD($A4232,8)+1,"00"))</f>
        <v/>
      </c>
      <c r="M4232">
        <f>IF($AB4232="Да","Регион_001_Крупный","Регион_"&amp;TEXT(MOD(QUOTIENT($A4232-1,20),180)+1,"000"))</f>
        <v/>
      </c>
      <c r="N4232">
        <f>IF($AB4232="Да","Город_"&amp;TEXT(MOD($A4232-1,250)+1,"0000"),"Город_"&amp;TEXT(MOD($A4232-1,3000)+1,"0000"))</f>
        <v/>
      </c>
      <c r="O4232">
        <f>IF($AB4232="Да","Холдинг_Крупный","Холдинг_"&amp;TEXT(MOD(QUOTIENT($A4232-1,10000),20)+1,"00"))</f>
        <v/>
      </c>
      <c r="P4232">
        <f>IF($AB4232="Да","Организация_Крупная","Организация_"&amp;TEXT(MOD(QUOTIENT($A4232-1,500),600)+1,"000"))</f>
        <v/>
      </c>
      <c r="Q4232">
        <f>"Отдел_"&amp;TEXT(MOD(QUOTIENT($A4232-1,50),100)+1,"000")</f>
        <v/>
      </c>
      <c r="R4232">
        <f>IF($AB4232="Да","Группа_Крупная","Группа_"&amp;TEXT(MOD(QUOTIENT($A4232-1,5000),30)+1,"00"))</f>
        <v/>
      </c>
      <c r="S4232">
        <f>IF($AB4232="Да","Категория_Крупная","Категория_"&amp;TEXT(MOD(QUOTIENT($A4232-1,500),120)+1,"000"))</f>
        <v/>
      </c>
      <c r="T4232">
        <f>IF($AB4232="Да","Подкатегория_Крупная","Подкатегория_"&amp;TEXT(MOD(QUOTIENT($A4232-1,50),300)+1,"000"))</f>
        <v/>
      </c>
      <c r="U4232">
        <f>"SKU_"&amp;TEXT($A4232,"0000000")</f>
        <v/>
      </c>
      <c r="V4232">
        <f>CHOOSE(MOD($A4232-1,4)+1,"Enterprise","SMB","Госсектор","Розница")</f>
        <v/>
      </c>
      <c r="W4232">
        <f>"Клиент_"&amp;TEXT(MOD($A4232-1,20000)+1,"00000")</f>
        <v/>
      </c>
      <c r="X4232">
        <f>CHOOSE(MOD($A4232-1,5)+1,"Портал","API","Импорт","Ручной ввод","Интеграция")</f>
        <v/>
      </c>
      <c r="Y4232" s="8">
        <f>ROUND(1000+MOD($A4232*37,90000)+IF($AB4232="Да",5000,0),2)</f>
        <v/>
      </c>
      <c r="Z4232">
        <f>1+MOD($A4232,20)</f>
        <v/>
      </c>
      <c r="AA4232" s="8">
        <f>ROUND($Y4232*(0.08+MOD($A4232,17)/100),2)</f>
        <v/>
      </c>
      <c r="AB4232">
        <f>IF(MOD($A4232,10)&lt;7,"Да","Нет")</f>
        <v/>
      </c>
      <c r="AC4232">
        <f>$R4232&amp;" / "&amp;$S4232&amp;" / "&amp;$T4232</f>
        <v/>
      </c>
      <c r="AD4232">
        <f>1</f>
        <v/>
      </c>
      <c r="AE4232">
        <f>IF($A4232&lt;=Settings!$B$4,"до 100",IF($A4232&lt;=Settings!$B$5,"до 10 000",IF($A4232&lt;=Settings!$B$6,"до 100 000","100 000+")))</f>
        <v/>
      </c>
    </row>
    <row r="4233">
      <c r="A4233">
        <f>ROW()-1</f>
        <v/>
      </c>
      <c r="B4233">
        <f>IF($A4233&lt;=Settings!$B$4,"small_control",IF($A4233&lt;=Settings!$B$5,"medium_10k",IF($A4233&lt;=Settings!$B$6,"large_100k","extreme_1m")))</f>
        <v/>
      </c>
      <c r="C4233">
        <f>"ORD-"&amp;TEXT(QUOTIENT($A4233-1,3)+1,"0000000")</f>
        <v/>
      </c>
      <c r="D4233">
        <f>"LINE-"&amp;TEXT($A4233,"0000000")</f>
        <v/>
      </c>
      <c r="E4233" s="7">
        <f>Settings!$B$2+$A4233-1</f>
        <v/>
      </c>
      <c r="F4233" s="7">
        <f>Settings!$B$2+MOD($A4233-1,Settings!$B$7)</f>
        <v/>
      </c>
      <c r="G4233">
        <f>YEAR($F4233)</f>
        <v/>
      </c>
      <c r="H4233">
        <f>"Q"&amp;ROUNDUP(MONTH($F4233)/3,0)</f>
        <v/>
      </c>
      <c r="I4233">
        <f>MONTH($F4233)</f>
        <v/>
      </c>
      <c r="J4233">
        <f>CHOOSE(MONTH($F4233),"Январь","Февраль","Март","Апрель","Май","Июнь","Июль","Август","Сентябрь","Октябрь","Ноябрь","Декабрь")</f>
        <v/>
      </c>
      <c r="K4233">
        <f>DAY($F4233)</f>
        <v/>
      </c>
      <c r="L4233">
        <f>IF(MOD($A4233,10)&lt;7,"ФО_01_Крупный","ФО_"&amp;TEXT(MOD($A4233,8)+1,"00"))</f>
        <v/>
      </c>
      <c r="M4233">
        <f>IF($AB4233="Да","Регион_001_Крупный","Регион_"&amp;TEXT(MOD(QUOTIENT($A4233-1,20),180)+1,"000"))</f>
        <v/>
      </c>
      <c r="N4233">
        <f>IF($AB4233="Да","Город_"&amp;TEXT(MOD($A4233-1,250)+1,"0000"),"Город_"&amp;TEXT(MOD($A4233-1,3000)+1,"0000"))</f>
        <v/>
      </c>
      <c r="O4233">
        <f>IF($AB4233="Да","Холдинг_Крупный","Холдинг_"&amp;TEXT(MOD(QUOTIENT($A4233-1,10000),20)+1,"00"))</f>
        <v/>
      </c>
      <c r="P4233">
        <f>IF($AB4233="Да","Организация_Крупная","Организация_"&amp;TEXT(MOD(QUOTIENT($A4233-1,500),600)+1,"000"))</f>
        <v/>
      </c>
      <c r="Q4233">
        <f>"Отдел_"&amp;TEXT(MOD(QUOTIENT($A4233-1,50),100)+1,"000")</f>
        <v/>
      </c>
      <c r="R4233">
        <f>IF($AB4233="Да","Группа_Крупная","Группа_"&amp;TEXT(MOD(QUOTIENT($A4233-1,5000),30)+1,"00"))</f>
        <v/>
      </c>
      <c r="S4233">
        <f>IF($AB4233="Да","Категория_Крупная","Категория_"&amp;TEXT(MOD(QUOTIENT($A4233-1,500),120)+1,"000"))</f>
        <v/>
      </c>
      <c r="T4233">
        <f>IF($AB4233="Да","Подкатегория_Крупная","Подкатегория_"&amp;TEXT(MOD(QUOTIENT($A4233-1,50),300)+1,"000"))</f>
        <v/>
      </c>
      <c r="U4233">
        <f>"SKU_"&amp;TEXT($A4233,"0000000")</f>
        <v/>
      </c>
      <c r="V4233">
        <f>CHOOSE(MOD($A4233-1,4)+1,"Enterprise","SMB","Госсектор","Розница")</f>
        <v/>
      </c>
      <c r="W4233">
        <f>"Клиент_"&amp;TEXT(MOD($A4233-1,20000)+1,"00000")</f>
        <v/>
      </c>
      <c r="X4233">
        <f>CHOOSE(MOD($A4233-1,5)+1,"Портал","API","Импорт","Ручной ввод","Интеграция")</f>
        <v/>
      </c>
      <c r="Y4233" s="8">
        <f>ROUND(1000+MOD($A4233*37,90000)+IF($AB4233="Да",5000,0),2)</f>
        <v/>
      </c>
      <c r="Z4233">
        <f>1+MOD($A4233,20)</f>
        <v/>
      </c>
      <c r="AA4233" s="8">
        <f>ROUND($Y4233*(0.08+MOD($A4233,17)/100),2)</f>
        <v/>
      </c>
      <c r="AB4233">
        <f>IF(MOD($A4233,10)&lt;7,"Да","Нет")</f>
        <v/>
      </c>
      <c r="AC4233">
        <f>$R4233&amp;" / "&amp;$S4233&amp;" / "&amp;$T4233</f>
        <v/>
      </c>
      <c r="AD4233">
        <f>1</f>
        <v/>
      </c>
      <c r="AE4233">
        <f>IF($A4233&lt;=Settings!$B$4,"до 100",IF($A4233&lt;=Settings!$B$5,"до 10 000",IF($A4233&lt;=Settings!$B$6,"до 100 000","100 000+")))</f>
        <v/>
      </c>
    </row>
    <row r="4234">
      <c r="A4234">
        <f>ROW()-1</f>
        <v/>
      </c>
      <c r="B4234">
        <f>IF($A4234&lt;=Settings!$B$4,"small_control",IF($A4234&lt;=Settings!$B$5,"medium_10k",IF($A4234&lt;=Settings!$B$6,"large_100k","extreme_1m")))</f>
        <v/>
      </c>
      <c r="C4234">
        <f>"ORD-"&amp;TEXT(QUOTIENT($A4234-1,3)+1,"0000000")</f>
        <v/>
      </c>
      <c r="D4234">
        <f>"LINE-"&amp;TEXT($A4234,"0000000")</f>
        <v/>
      </c>
      <c r="E4234" s="7">
        <f>Settings!$B$2+$A4234-1</f>
        <v/>
      </c>
      <c r="F4234" s="7">
        <f>Settings!$B$2+MOD($A4234-1,Settings!$B$7)</f>
        <v/>
      </c>
      <c r="G4234">
        <f>YEAR($F4234)</f>
        <v/>
      </c>
      <c r="H4234">
        <f>"Q"&amp;ROUNDUP(MONTH($F4234)/3,0)</f>
        <v/>
      </c>
      <c r="I4234">
        <f>MONTH($F4234)</f>
        <v/>
      </c>
      <c r="J4234">
        <f>CHOOSE(MONTH($F4234),"Январь","Февраль","Март","Апрель","Май","Июнь","Июль","Август","Сентябрь","Октябрь","Ноябрь","Декабрь")</f>
        <v/>
      </c>
      <c r="K4234">
        <f>DAY($F4234)</f>
        <v/>
      </c>
      <c r="L4234">
        <f>IF(MOD($A4234,10)&lt;7,"ФО_01_Крупный","ФО_"&amp;TEXT(MOD($A4234,8)+1,"00"))</f>
        <v/>
      </c>
      <c r="M4234">
        <f>IF($AB4234="Да","Регион_001_Крупный","Регион_"&amp;TEXT(MOD(QUOTIENT($A4234-1,20),180)+1,"000"))</f>
        <v/>
      </c>
      <c r="N4234">
        <f>IF($AB4234="Да","Город_"&amp;TEXT(MOD($A4234-1,250)+1,"0000"),"Город_"&amp;TEXT(MOD($A4234-1,3000)+1,"0000"))</f>
        <v/>
      </c>
      <c r="O4234">
        <f>IF($AB4234="Да","Холдинг_Крупный","Холдинг_"&amp;TEXT(MOD(QUOTIENT($A4234-1,10000),20)+1,"00"))</f>
        <v/>
      </c>
      <c r="P4234">
        <f>IF($AB4234="Да","Организация_Крупная","Организация_"&amp;TEXT(MOD(QUOTIENT($A4234-1,500),600)+1,"000"))</f>
        <v/>
      </c>
      <c r="Q4234">
        <f>"Отдел_"&amp;TEXT(MOD(QUOTIENT($A4234-1,50),100)+1,"000")</f>
        <v/>
      </c>
      <c r="R4234">
        <f>IF($AB4234="Да","Группа_Крупная","Группа_"&amp;TEXT(MOD(QUOTIENT($A4234-1,5000),30)+1,"00"))</f>
        <v/>
      </c>
      <c r="S4234">
        <f>IF($AB4234="Да","Категория_Крупная","Категория_"&amp;TEXT(MOD(QUOTIENT($A4234-1,500),120)+1,"000"))</f>
        <v/>
      </c>
      <c r="T4234">
        <f>IF($AB4234="Да","Подкатегория_Крупная","Подкатегория_"&amp;TEXT(MOD(QUOTIENT($A4234-1,50),300)+1,"000"))</f>
        <v/>
      </c>
      <c r="U4234">
        <f>"SKU_"&amp;TEXT($A4234,"0000000")</f>
        <v/>
      </c>
      <c r="V4234">
        <f>CHOOSE(MOD($A4234-1,4)+1,"Enterprise","SMB","Госсектор","Розница")</f>
        <v/>
      </c>
      <c r="W4234">
        <f>"Клиент_"&amp;TEXT(MOD($A4234-1,20000)+1,"00000")</f>
        <v/>
      </c>
      <c r="X4234">
        <f>CHOOSE(MOD($A4234-1,5)+1,"Портал","API","Импорт","Ручной ввод","Интеграция")</f>
        <v/>
      </c>
      <c r="Y4234" s="8">
        <f>ROUND(1000+MOD($A4234*37,90000)+IF($AB4234="Да",5000,0),2)</f>
        <v/>
      </c>
      <c r="Z4234">
        <f>1+MOD($A4234,20)</f>
        <v/>
      </c>
      <c r="AA4234" s="8">
        <f>ROUND($Y4234*(0.08+MOD($A4234,17)/100),2)</f>
        <v/>
      </c>
      <c r="AB4234">
        <f>IF(MOD($A4234,10)&lt;7,"Да","Нет")</f>
        <v/>
      </c>
      <c r="AC4234">
        <f>$R4234&amp;" / "&amp;$S4234&amp;" / "&amp;$T4234</f>
        <v/>
      </c>
      <c r="AD4234">
        <f>1</f>
        <v/>
      </c>
      <c r="AE4234">
        <f>IF($A4234&lt;=Settings!$B$4,"до 100",IF($A4234&lt;=Settings!$B$5,"до 10 000",IF($A4234&lt;=Settings!$B$6,"до 100 000","100 000+")))</f>
        <v/>
      </c>
    </row>
    <row r="4235">
      <c r="A4235">
        <f>ROW()-1</f>
        <v/>
      </c>
      <c r="B4235">
        <f>IF($A4235&lt;=Settings!$B$4,"small_control",IF($A4235&lt;=Settings!$B$5,"medium_10k",IF($A4235&lt;=Settings!$B$6,"large_100k","extreme_1m")))</f>
        <v/>
      </c>
      <c r="C4235">
        <f>"ORD-"&amp;TEXT(QUOTIENT($A4235-1,3)+1,"0000000")</f>
        <v/>
      </c>
      <c r="D4235">
        <f>"LINE-"&amp;TEXT($A4235,"0000000")</f>
        <v/>
      </c>
      <c r="E4235" s="7">
        <f>Settings!$B$2+$A4235-1</f>
        <v/>
      </c>
      <c r="F4235" s="7">
        <f>Settings!$B$2+MOD($A4235-1,Settings!$B$7)</f>
        <v/>
      </c>
      <c r="G4235">
        <f>YEAR($F4235)</f>
        <v/>
      </c>
      <c r="H4235">
        <f>"Q"&amp;ROUNDUP(MONTH($F4235)/3,0)</f>
        <v/>
      </c>
      <c r="I4235">
        <f>MONTH($F4235)</f>
        <v/>
      </c>
      <c r="J4235">
        <f>CHOOSE(MONTH($F4235),"Январь","Февраль","Март","Апрель","Май","Июнь","Июль","Август","Сентябрь","Октябрь","Ноябрь","Декабрь")</f>
        <v/>
      </c>
      <c r="K4235">
        <f>DAY($F4235)</f>
        <v/>
      </c>
      <c r="L4235">
        <f>IF(MOD($A4235,10)&lt;7,"ФО_01_Крупный","ФО_"&amp;TEXT(MOD($A4235,8)+1,"00"))</f>
        <v/>
      </c>
      <c r="M4235">
        <f>IF($AB4235="Да","Регион_001_Крупный","Регион_"&amp;TEXT(MOD(QUOTIENT($A4235-1,20),180)+1,"000"))</f>
        <v/>
      </c>
      <c r="N4235">
        <f>IF($AB4235="Да","Город_"&amp;TEXT(MOD($A4235-1,250)+1,"0000"),"Город_"&amp;TEXT(MOD($A4235-1,3000)+1,"0000"))</f>
        <v/>
      </c>
      <c r="O4235">
        <f>IF($AB4235="Да","Холдинг_Крупный","Холдинг_"&amp;TEXT(MOD(QUOTIENT($A4235-1,10000),20)+1,"00"))</f>
        <v/>
      </c>
      <c r="P4235">
        <f>IF($AB4235="Да","Организация_Крупная","Организация_"&amp;TEXT(MOD(QUOTIENT($A4235-1,500),600)+1,"000"))</f>
        <v/>
      </c>
      <c r="Q4235">
        <f>"Отдел_"&amp;TEXT(MOD(QUOTIENT($A4235-1,50),100)+1,"000")</f>
        <v/>
      </c>
      <c r="R4235">
        <f>IF($AB4235="Да","Группа_Крупная","Группа_"&amp;TEXT(MOD(QUOTIENT($A4235-1,5000),30)+1,"00"))</f>
        <v/>
      </c>
      <c r="S4235">
        <f>IF($AB4235="Да","Категория_Крупная","Категория_"&amp;TEXT(MOD(QUOTIENT($A4235-1,500),120)+1,"000"))</f>
        <v/>
      </c>
      <c r="T4235">
        <f>IF($AB4235="Да","Подкатегория_Крупная","Подкатегория_"&amp;TEXT(MOD(QUOTIENT($A4235-1,50),300)+1,"000"))</f>
        <v/>
      </c>
      <c r="U4235">
        <f>"SKU_"&amp;TEXT($A4235,"0000000")</f>
        <v/>
      </c>
      <c r="V4235">
        <f>CHOOSE(MOD($A4235-1,4)+1,"Enterprise","SMB","Госсектор","Розница")</f>
        <v/>
      </c>
      <c r="W4235">
        <f>"Клиент_"&amp;TEXT(MOD($A4235-1,20000)+1,"00000")</f>
        <v/>
      </c>
      <c r="X4235">
        <f>CHOOSE(MOD($A4235-1,5)+1,"Портал","API","Импорт","Ручной ввод","Интеграция")</f>
        <v/>
      </c>
      <c r="Y4235" s="8">
        <f>ROUND(1000+MOD($A4235*37,90000)+IF($AB4235="Да",5000,0),2)</f>
        <v/>
      </c>
      <c r="Z4235">
        <f>1+MOD($A4235,20)</f>
        <v/>
      </c>
      <c r="AA4235" s="8">
        <f>ROUND($Y4235*(0.08+MOD($A4235,17)/100),2)</f>
        <v/>
      </c>
      <c r="AB4235">
        <f>IF(MOD($A4235,10)&lt;7,"Да","Нет")</f>
        <v/>
      </c>
      <c r="AC4235">
        <f>$R4235&amp;" / "&amp;$S4235&amp;" / "&amp;$T4235</f>
        <v/>
      </c>
      <c r="AD4235">
        <f>1</f>
        <v/>
      </c>
      <c r="AE4235">
        <f>IF($A4235&lt;=Settings!$B$4,"до 100",IF($A4235&lt;=Settings!$B$5,"до 10 000",IF($A4235&lt;=Settings!$B$6,"до 100 000","100 000+")))</f>
        <v/>
      </c>
    </row>
    <row r="4236">
      <c r="A4236">
        <f>ROW()-1</f>
        <v/>
      </c>
      <c r="B4236">
        <f>IF($A4236&lt;=Settings!$B$4,"small_control",IF($A4236&lt;=Settings!$B$5,"medium_10k",IF($A4236&lt;=Settings!$B$6,"large_100k","extreme_1m")))</f>
        <v/>
      </c>
      <c r="C4236">
        <f>"ORD-"&amp;TEXT(QUOTIENT($A4236-1,3)+1,"0000000")</f>
        <v/>
      </c>
      <c r="D4236">
        <f>"LINE-"&amp;TEXT($A4236,"0000000")</f>
        <v/>
      </c>
      <c r="E4236" s="7">
        <f>Settings!$B$2+$A4236-1</f>
        <v/>
      </c>
      <c r="F4236" s="7">
        <f>Settings!$B$2+MOD($A4236-1,Settings!$B$7)</f>
        <v/>
      </c>
      <c r="G4236">
        <f>YEAR($F4236)</f>
        <v/>
      </c>
      <c r="H4236">
        <f>"Q"&amp;ROUNDUP(MONTH($F4236)/3,0)</f>
        <v/>
      </c>
      <c r="I4236">
        <f>MONTH($F4236)</f>
        <v/>
      </c>
      <c r="J4236">
        <f>CHOOSE(MONTH($F4236),"Январь","Февраль","Март","Апрель","Май","Июнь","Июль","Август","Сентябрь","Октябрь","Ноябрь","Декабрь")</f>
        <v/>
      </c>
      <c r="K4236">
        <f>DAY($F4236)</f>
        <v/>
      </c>
      <c r="L4236">
        <f>IF(MOD($A4236,10)&lt;7,"ФО_01_Крупный","ФО_"&amp;TEXT(MOD($A4236,8)+1,"00"))</f>
        <v/>
      </c>
      <c r="M4236">
        <f>IF($AB4236="Да","Регион_001_Крупный","Регион_"&amp;TEXT(MOD(QUOTIENT($A4236-1,20),180)+1,"000"))</f>
        <v/>
      </c>
      <c r="N4236">
        <f>IF($AB4236="Да","Город_"&amp;TEXT(MOD($A4236-1,250)+1,"0000"),"Город_"&amp;TEXT(MOD($A4236-1,3000)+1,"0000"))</f>
        <v/>
      </c>
      <c r="O4236">
        <f>IF($AB4236="Да","Холдинг_Крупный","Холдинг_"&amp;TEXT(MOD(QUOTIENT($A4236-1,10000),20)+1,"00"))</f>
        <v/>
      </c>
      <c r="P4236">
        <f>IF($AB4236="Да","Организация_Крупная","Организация_"&amp;TEXT(MOD(QUOTIENT($A4236-1,500),600)+1,"000"))</f>
        <v/>
      </c>
      <c r="Q4236">
        <f>"Отдел_"&amp;TEXT(MOD(QUOTIENT($A4236-1,50),100)+1,"000")</f>
        <v/>
      </c>
      <c r="R4236">
        <f>IF($AB4236="Да","Группа_Крупная","Группа_"&amp;TEXT(MOD(QUOTIENT($A4236-1,5000),30)+1,"00"))</f>
        <v/>
      </c>
      <c r="S4236">
        <f>IF($AB4236="Да","Категория_Крупная","Категория_"&amp;TEXT(MOD(QUOTIENT($A4236-1,500),120)+1,"000"))</f>
        <v/>
      </c>
      <c r="T4236">
        <f>IF($AB4236="Да","Подкатегория_Крупная","Подкатегория_"&amp;TEXT(MOD(QUOTIENT($A4236-1,50),300)+1,"000"))</f>
        <v/>
      </c>
      <c r="U4236">
        <f>"SKU_"&amp;TEXT($A4236,"0000000")</f>
        <v/>
      </c>
      <c r="V4236">
        <f>CHOOSE(MOD($A4236-1,4)+1,"Enterprise","SMB","Госсектор","Розница")</f>
        <v/>
      </c>
      <c r="W4236">
        <f>"Клиент_"&amp;TEXT(MOD($A4236-1,20000)+1,"00000")</f>
        <v/>
      </c>
      <c r="X4236">
        <f>CHOOSE(MOD($A4236-1,5)+1,"Портал","API","Импорт","Ручной ввод","Интеграция")</f>
        <v/>
      </c>
      <c r="Y4236" s="8">
        <f>ROUND(1000+MOD($A4236*37,90000)+IF($AB4236="Да",5000,0),2)</f>
        <v/>
      </c>
      <c r="Z4236">
        <f>1+MOD($A4236,20)</f>
        <v/>
      </c>
      <c r="AA4236" s="8">
        <f>ROUND($Y4236*(0.08+MOD($A4236,17)/100),2)</f>
        <v/>
      </c>
      <c r="AB4236">
        <f>IF(MOD($A4236,10)&lt;7,"Да","Нет")</f>
        <v/>
      </c>
      <c r="AC4236">
        <f>$R4236&amp;" / "&amp;$S4236&amp;" / "&amp;$T4236</f>
        <v/>
      </c>
      <c r="AD4236">
        <f>1</f>
        <v/>
      </c>
      <c r="AE4236">
        <f>IF($A4236&lt;=Settings!$B$4,"до 100",IF($A4236&lt;=Settings!$B$5,"до 10 000",IF($A4236&lt;=Settings!$B$6,"до 100 000","100 000+")))</f>
        <v/>
      </c>
    </row>
    <row r="4237">
      <c r="A4237">
        <f>ROW()-1</f>
        <v/>
      </c>
      <c r="B4237">
        <f>IF($A4237&lt;=Settings!$B$4,"small_control",IF($A4237&lt;=Settings!$B$5,"medium_10k",IF($A4237&lt;=Settings!$B$6,"large_100k","extreme_1m")))</f>
        <v/>
      </c>
      <c r="C4237">
        <f>"ORD-"&amp;TEXT(QUOTIENT($A4237-1,3)+1,"0000000")</f>
        <v/>
      </c>
      <c r="D4237">
        <f>"LINE-"&amp;TEXT($A4237,"0000000")</f>
        <v/>
      </c>
      <c r="E4237" s="7">
        <f>Settings!$B$2+$A4237-1</f>
        <v/>
      </c>
      <c r="F4237" s="7">
        <f>Settings!$B$2+MOD($A4237-1,Settings!$B$7)</f>
        <v/>
      </c>
      <c r="G4237">
        <f>YEAR($F4237)</f>
        <v/>
      </c>
      <c r="H4237">
        <f>"Q"&amp;ROUNDUP(MONTH($F4237)/3,0)</f>
        <v/>
      </c>
      <c r="I4237">
        <f>MONTH($F4237)</f>
        <v/>
      </c>
      <c r="J4237">
        <f>CHOOSE(MONTH($F4237),"Январь","Февраль","Март","Апрель","Май","Июнь","Июль","Август","Сентябрь","Октябрь","Ноябрь","Декабрь")</f>
        <v/>
      </c>
      <c r="K4237">
        <f>DAY($F4237)</f>
        <v/>
      </c>
      <c r="L4237">
        <f>IF(MOD($A4237,10)&lt;7,"ФО_01_Крупный","ФО_"&amp;TEXT(MOD($A4237,8)+1,"00"))</f>
        <v/>
      </c>
      <c r="M4237">
        <f>IF($AB4237="Да","Регион_001_Крупный","Регион_"&amp;TEXT(MOD(QUOTIENT($A4237-1,20),180)+1,"000"))</f>
        <v/>
      </c>
      <c r="N4237">
        <f>IF($AB4237="Да","Город_"&amp;TEXT(MOD($A4237-1,250)+1,"0000"),"Город_"&amp;TEXT(MOD($A4237-1,3000)+1,"0000"))</f>
        <v/>
      </c>
      <c r="O4237">
        <f>IF($AB4237="Да","Холдинг_Крупный","Холдинг_"&amp;TEXT(MOD(QUOTIENT($A4237-1,10000),20)+1,"00"))</f>
        <v/>
      </c>
      <c r="P4237">
        <f>IF($AB4237="Да","Организация_Крупная","Организация_"&amp;TEXT(MOD(QUOTIENT($A4237-1,500),600)+1,"000"))</f>
        <v/>
      </c>
      <c r="Q4237">
        <f>"Отдел_"&amp;TEXT(MOD(QUOTIENT($A4237-1,50),100)+1,"000")</f>
        <v/>
      </c>
      <c r="R4237">
        <f>IF($AB4237="Да","Группа_Крупная","Группа_"&amp;TEXT(MOD(QUOTIENT($A4237-1,5000),30)+1,"00"))</f>
        <v/>
      </c>
      <c r="S4237">
        <f>IF($AB4237="Да","Категория_Крупная","Категория_"&amp;TEXT(MOD(QUOTIENT($A4237-1,500),120)+1,"000"))</f>
        <v/>
      </c>
      <c r="T4237">
        <f>IF($AB4237="Да","Подкатегория_Крупная","Подкатегория_"&amp;TEXT(MOD(QUOTIENT($A4237-1,50),300)+1,"000"))</f>
        <v/>
      </c>
      <c r="U4237">
        <f>"SKU_"&amp;TEXT($A4237,"0000000")</f>
        <v/>
      </c>
      <c r="V4237">
        <f>CHOOSE(MOD($A4237-1,4)+1,"Enterprise","SMB","Госсектор","Розница")</f>
        <v/>
      </c>
      <c r="W4237">
        <f>"Клиент_"&amp;TEXT(MOD($A4237-1,20000)+1,"00000")</f>
        <v/>
      </c>
      <c r="X4237">
        <f>CHOOSE(MOD($A4237-1,5)+1,"Портал","API","Импорт","Ручной ввод","Интеграция")</f>
        <v/>
      </c>
      <c r="Y4237" s="8">
        <f>ROUND(1000+MOD($A4237*37,90000)+IF($AB4237="Да",5000,0),2)</f>
        <v/>
      </c>
      <c r="Z4237">
        <f>1+MOD($A4237,20)</f>
        <v/>
      </c>
      <c r="AA4237" s="8">
        <f>ROUND($Y4237*(0.08+MOD($A4237,17)/100),2)</f>
        <v/>
      </c>
      <c r="AB4237">
        <f>IF(MOD($A4237,10)&lt;7,"Да","Нет")</f>
        <v/>
      </c>
      <c r="AC4237">
        <f>$R4237&amp;" / "&amp;$S4237&amp;" / "&amp;$T4237</f>
        <v/>
      </c>
      <c r="AD4237">
        <f>1</f>
        <v/>
      </c>
      <c r="AE4237">
        <f>IF($A4237&lt;=Settings!$B$4,"до 100",IF($A4237&lt;=Settings!$B$5,"до 10 000",IF($A4237&lt;=Settings!$B$6,"до 100 000","100 000+")))</f>
        <v/>
      </c>
    </row>
    <row r="4238">
      <c r="A4238">
        <f>ROW()-1</f>
        <v/>
      </c>
      <c r="B4238">
        <f>IF($A4238&lt;=Settings!$B$4,"small_control",IF($A4238&lt;=Settings!$B$5,"medium_10k",IF($A4238&lt;=Settings!$B$6,"large_100k","extreme_1m")))</f>
        <v/>
      </c>
      <c r="C4238">
        <f>"ORD-"&amp;TEXT(QUOTIENT($A4238-1,3)+1,"0000000")</f>
        <v/>
      </c>
      <c r="D4238">
        <f>"LINE-"&amp;TEXT($A4238,"0000000")</f>
        <v/>
      </c>
      <c r="E4238" s="7">
        <f>Settings!$B$2+$A4238-1</f>
        <v/>
      </c>
      <c r="F4238" s="7">
        <f>Settings!$B$2+MOD($A4238-1,Settings!$B$7)</f>
        <v/>
      </c>
      <c r="G4238">
        <f>YEAR($F4238)</f>
        <v/>
      </c>
      <c r="H4238">
        <f>"Q"&amp;ROUNDUP(MONTH($F4238)/3,0)</f>
        <v/>
      </c>
      <c r="I4238">
        <f>MONTH($F4238)</f>
        <v/>
      </c>
      <c r="J4238">
        <f>CHOOSE(MONTH($F4238),"Январь","Февраль","Март","Апрель","Май","Июнь","Июль","Август","Сентябрь","Октябрь","Ноябрь","Декабрь")</f>
        <v/>
      </c>
      <c r="K4238">
        <f>DAY($F4238)</f>
        <v/>
      </c>
      <c r="L4238">
        <f>IF(MOD($A4238,10)&lt;7,"ФО_01_Крупный","ФО_"&amp;TEXT(MOD($A4238,8)+1,"00"))</f>
        <v/>
      </c>
      <c r="M4238">
        <f>IF($AB4238="Да","Регион_001_Крупный","Регион_"&amp;TEXT(MOD(QUOTIENT($A4238-1,20),180)+1,"000"))</f>
        <v/>
      </c>
      <c r="N4238">
        <f>IF($AB4238="Да","Город_"&amp;TEXT(MOD($A4238-1,250)+1,"0000"),"Город_"&amp;TEXT(MOD($A4238-1,3000)+1,"0000"))</f>
        <v/>
      </c>
      <c r="O4238">
        <f>IF($AB4238="Да","Холдинг_Крупный","Холдинг_"&amp;TEXT(MOD(QUOTIENT($A4238-1,10000),20)+1,"00"))</f>
        <v/>
      </c>
      <c r="P4238">
        <f>IF($AB4238="Да","Организация_Крупная","Организация_"&amp;TEXT(MOD(QUOTIENT($A4238-1,500),600)+1,"000"))</f>
        <v/>
      </c>
      <c r="Q4238">
        <f>"Отдел_"&amp;TEXT(MOD(QUOTIENT($A4238-1,50),100)+1,"000")</f>
        <v/>
      </c>
      <c r="R4238">
        <f>IF($AB4238="Да","Группа_Крупная","Группа_"&amp;TEXT(MOD(QUOTIENT($A4238-1,5000),30)+1,"00"))</f>
        <v/>
      </c>
      <c r="S4238">
        <f>IF($AB4238="Да","Категория_Крупная","Категория_"&amp;TEXT(MOD(QUOTIENT($A4238-1,500),120)+1,"000"))</f>
        <v/>
      </c>
      <c r="T4238">
        <f>IF($AB4238="Да","Подкатегория_Крупная","Подкатегория_"&amp;TEXT(MOD(QUOTIENT($A4238-1,50),300)+1,"000"))</f>
        <v/>
      </c>
      <c r="U4238">
        <f>"SKU_"&amp;TEXT($A4238,"0000000")</f>
        <v/>
      </c>
      <c r="V4238">
        <f>CHOOSE(MOD($A4238-1,4)+1,"Enterprise","SMB","Госсектор","Розница")</f>
        <v/>
      </c>
      <c r="W4238">
        <f>"Клиент_"&amp;TEXT(MOD($A4238-1,20000)+1,"00000")</f>
        <v/>
      </c>
      <c r="X4238">
        <f>CHOOSE(MOD($A4238-1,5)+1,"Портал","API","Импорт","Ручной ввод","Интеграция")</f>
        <v/>
      </c>
      <c r="Y4238" s="8">
        <f>ROUND(1000+MOD($A4238*37,90000)+IF($AB4238="Да",5000,0),2)</f>
        <v/>
      </c>
      <c r="Z4238">
        <f>1+MOD($A4238,20)</f>
        <v/>
      </c>
      <c r="AA4238" s="8">
        <f>ROUND($Y4238*(0.08+MOD($A4238,17)/100),2)</f>
        <v/>
      </c>
      <c r="AB4238">
        <f>IF(MOD($A4238,10)&lt;7,"Да","Нет")</f>
        <v/>
      </c>
      <c r="AC4238">
        <f>$R4238&amp;" / "&amp;$S4238&amp;" / "&amp;$T4238</f>
        <v/>
      </c>
      <c r="AD4238">
        <f>1</f>
        <v/>
      </c>
      <c r="AE4238">
        <f>IF($A4238&lt;=Settings!$B$4,"до 100",IF($A4238&lt;=Settings!$B$5,"до 10 000",IF($A4238&lt;=Settings!$B$6,"до 100 000","100 000+")))</f>
        <v/>
      </c>
    </row>
    <row r="4239">
      <c r="A4239">
        <f>ROW()-1</f>
        <v/>
      </c>
      <c r="B4239">
        <f>IF($A4239&lt;=Settings!$B$4,"small_control",IF($A4239&lt;=Settings!$B$5,"medium_10k",IF($A4239&lt;=Settings!$B$6,"large_100k","extreme_1m")))</f>
        <v/>
      </c>
      <c r="C4239">
        <f>"ORD-"&amp;TEXT(QUOTIENT($A4239-1,3)+1,"0000000")</f>
        <v/>
      </c>
      <c r="D4239">
        <f>"LINE-"&amp;TEXT($A4239,"0000000")</f>
        <v/>
      </c>
      <c r="E4239" s="7">
        <f>Settings!$B$2+$A4239-1</f>
        <v/>
      </c>
      <c r="F4239" s="7">
        <f>Settings!$B$2+MOD($A4239-1,Settings!$B$7)</f>
        <v/>
      </c>
      <c r="G4239">
        <f>YEAR($F4239)</f>
        <v/>
      </c>
      <c r="H4239">
        <f>"Q"&amp;ROUNDUP(MONTH($F4239)/3,0)</f>
        <v/>
      </c>
      <c r="I4239">
        <f>MONTH($F4239)</f>
        <v/>
      </c>
      <c r="J4239">
        <f>CHOOSE(MONTH($F4239),"Январь","Февраль","Март","Апрель","Май","Июнь","Июль","Август","Сентябрь","Октябрь","Ноябрь","Декабрь")</f>
        <v/>
      </c>
      <c r="K4239">
        <f>DAY($F4239)</f>
        <v/>
      </c>
      <c r="L4239">
        <f>IF(MOD($A4239,10)&lt;7,"ФО_01_Крупный","ФО_"&amp;TEXT(MOD($A4239,8)+1,"00"))</f>
        <v/>
      </c>
      <c r="M4239">
        <f>IF($AB4239="Да","Регион_001_Крупный","Регион_"&amp;TEXT(MOD(QUOTIENT($A4239-1,20),180)+1,"000"))</f>
        <v/>
      </c>
      <c r="N4239">
        <f>IF($AB4239="Да","Город_"&amp;TEXT(MOD($A4239-1,250)+1,"0000"),"Город_"&amp;TEXT(MOD($A4239-1,3000)+1,"0000"))</f>
        <v/>
      </c>
      <c r="O4239">
        <f>IF($AB4239="Да","Холдинг_Крупный","Холдинг_"&amp;TEXT(MOD(QUOTIENT($A4239-1,10000),20)+1,"00"))</f>
        <v/>
      </c>
      <c r="P4239">
        <f>IF($AB4239="Да","Организация_Крупная","Организация_"&amp;TEXT(MOD(QUOTIENT($A4239-1,500),600)+1,"000"))</f>
        <v/>
      </c>
      <c r="Q4239">
        <f>"Отдел_"&amp;TEXT(MOD(QUOTIENT($A4239-1,50),100)+1,"000")</f>
        <v/>
      </c>
      <c r="R4239">
        <f>IF($AB4239="Да","Группа_Крупная","Группа_"&amp;TEXT(MOD(QUOTIENT($A4239-1,5000),30)+1,"00"))</f>
        <v/>
      </c>
      <c r="S4239">
        <f>IF($AB4239="Да","Категория_Крупная","Категория_"&amp;TEXT(MOD(QUOTIENT($A4239-1,500),120)+1,"000"))</f>
        <v/>
      </c>
      <c r="T4239">
        <f>IF($AB4239="Да","Подкатегория_Крупная","Подкатегория_"&amp;TEXT(MOD(QUOTIENT($A4239-1,50),300)+1,"000"))</f>
        <v/>
      </c>
      <c r="U4239">
        <f>"SKU_"&amp;TEXT($A4239,"0000000")</f>
        <v/>
      </c>
      <c r="V4239">
        <f>CHOOSE(MOD($A4239-1,4)+1,"Enterprise","SMB","Госсектор","Розница")</f>
        <v/>
      </c>
      <c r="W4239">
        <f>"Клиент_"&amp;TEXT(MOD($A4239-1,20000)+1,"00000")</f>
        <v/>
      </c>
      <c r="X4239">
        <f>CHOOSE(MOD($A4239-1,5)+1,"Портал","API","Импорт","Ручной ввод","Интеграция")</f>
        <v/>
      </c>
      <c r="Y4239" s="8">
        <f>ROUND(1000+MOD($A4239*37,90000)+IF($AB4239="Да",5000,0),2)</f>
        <v/>
      </c>
      <c r="Z4239">
        <f>1+MOD($A4239,20)</f>
        <v/>
      </c>
      <c r="AA4239" s="8">
        <f>ROUND($Y4239*(0.08+MOD($A4239,17)/100),2)</f>
        <v/>
      </c>
      <c r="AB4239">
        <f>IF(MOD($A4239,10)&lt;7,"Да","Нет")</f>
        <v/>
      </c>
      <c r="AC4239">
        <f>$R4239&amp;" / "&amp;$S4239&amp;" / "&amp;$T4239</f>
        <v/>
      </c>
      <c r="AD4239">
        <f>1</f>
        <v/>
      </c>
      <c r="AE4239">
        <f>IF($A4239&lt;=Settings!$B$4,"до 100",IF($A4239&lt;=Settings!$B$5,"до 10 000",IF($A4239&lt;=Settings!$B$6,"до 100 000","100 000+")))</f>
        <v/>
      </c>
    </row>
    <row r="4240">
      <c r="A4240">
        <f>ROW()-1</f>
        <v/>
      </c>
      <c r="B4240">
        <f>IF($A4240&lt;=Settings!$B$4,"small_control",IF($A4240&lt;=Settings!$B$5,"medium_10k",IF($A4240&lt;=Settings!$B$6,"large_100k","extreme_1m")))</f>
        <v/>
      </c>
      <c r="C4240">
        <f>"ORD-"&amp;TEXT(QUOTIENT($A4240-1,3)+1,"0000000")</f>
        <v/>
      </c>
      <c r="D4240">
        <f>"LINE-"&amp;TEXT($A4240,"0000000")</f>
        <v/>
      </c>
      <c r="E4240" s="7">
        <f>Settings!$B$2+$A4240-1</f>
        <v/>
      </c>
      <c r="F4240" s="7">
        <f>Settings!$B$2+MOD($A4240-1,Settings!$B$7)</f>
        <v/>
      </c>
      <c r="G4240">
        <f>YEAR($F4240)</f>
        <v/>
      </c>
      <c r="H4240">
        <f>"Q"&amp;ROUNDUP(MONTH($F4240)/3,0)</f>
        <v/>
      </c>
      <c r="I4240">
        <f>MONTH($F4240)</f>
        <v/>
      </c>
      <c r="J4240">
        <f>CHOOSE(MONTH($F4240),"Январь","Февраль","Март","Апрель","Май","Июнь","Июль","Август","Сентябрь","Октябрь","Ноябрь","Декабрь")</f>
        <v/>
      </c>
      <c r="K4240">
        <f>DAY($F4240)</f>
        <v/>
      </c>
      <c r="L4240">
        <f>IF(MOD($A4240,10)&lt;7,"ФО_01_Крупный","ФО_"&amp;TEXT(MOD($A4240,8)+1,"00"))</f>
        <v/>
      </c>
      <c r="M4240">
        <f>IF($AB4240="Да","Регион_001_Крупный","Регион_"&amp;TEXT(MOD(QUOTIENT($A4240-1,20),180)+1,"000"))</f>
        <v/>
      </c>
      <c r="N4240">
        <f>IF($AB4240="Да","Город_"&amp;TEXT(MOD($A4240-1,250)+1,"0000"),"Город_"&amp;TEXT(MOD($A4240-1,3000)+1,"0000"))</f>
        <v/>
      </c>
      <c r="O4240">
        <f>IF($AB4240="Да","Холдинг_Крупный","Холдинг_"&amp;TEXT(MOD(QUOTIENT($A4240-1,10000),20)+1,"00"))</f>
        <v/>
      </c>
      <c r="P4240">
        <f>IF($AB4240="Да","Организация_Крупная","Организация_"&amp;TEXT(MOD(QUOTIENT($A4240-1,500),600)+1,"000"))</f>
        <v/>
      </c>
      <c r="Q4240">
        <f>"Отдел_"&amp;TEXT(MOD(QUOTIENT($A4240-1,50),100)+1,"000")</f>
        <v/>
      </c>
      <c r="R4240">
        <f>IF($AB4240="Да","Группа_Крупная","Группа_"&amp;TEXT(MOD(QUOTIENT($A4240-1,5000),30)+1,"00"))</f>
        <v/>
      </c>
      <c r="S4240">
        <f>IF($AB4240="Да","Категория_Крупная","Категория_"&amp;TEXT(MOD(QUOTIENT($A4240-1,500),120)+1,"000"))</f>
        <v/>
      </c>
      <c r="T4240">
        <f>IF($AB4240="Да","Подкатегория_Крупная","Подкатегория_"&amp;TEXT(MOD(QUOTIENT($A4240-1,50),300)+1,"000"))</f>
        <v/>
      </c>
      <c r="U4240">
        <f>"SKU_"&amp;TEXT($A4240,"0000000")</f>
        <v/>
      </c>
      <c r="V4240">
        <f>CHOOSE(MOD($A4240-1,4)+1,"Enterprise","SMB","Госсектор","Розница")</f>
        <v/>
      </c>
      <c r="W4240">
        <f>"Клиент_"&amp;TEXT(MOD($A4240-1,20000)+1,"00000")</f>
        <v/>
      </c>
      <c r="X4240">
        <f>CHOOSE(MOD($A4240-1,5)+1,"Портал","API","Импорт","Ручной ввод","Интеграция")</f>
        <v/>
      </c>
      <c r="Y4240" s="8">
        <f>ROUND(1000+MOD($A4240*37,90000)+IF($AB4240="Да",5000,0),2)</f>
        <v/>
      </c>
      <c r="Z4240">
        <f>1+MOD($A4240,20)</f>
        <v/>
      </c>
      <c r="AA4240" s="8">
        <f>ROUND($Y4240*(0.08+MOD($A4240,17)/100),2)</f>
        <v/>
      </c>
      <c r="AB4240">
        <f>IF(MOD($A4240,10)&lt;7,"Да","Нет")</f>
        <v/>
      </c>
      <c r="AC4240">
        <f>$R4240&amp;" / "&amp;$S4240&amp;" / "&amp;$T4240</f>
        <v/>
      </c>
      <c r="AD4240">
        <f>1</f>
        <v/>
      </c>
      <c r="AE4240">
        <f>IF($A4240&lt;=Settings!$B$4,"до 100",IF($A4240&lt;=Settings!$B$5,"до 10 000",IF($A4240&lt;=Settings!$B$6,"до 100 000","100 000+")))</f>
        <v/>
      </c>
    </row>
    <row r="4241">
      <c r="A4241">
        <f>ROW()-1</f>
        <v/>
      </c>
      <c r="B4241">
        <f>IF($A4241&lt;=Settings!$B$4,"small_control",IF($A4241&lt;=Settings!$B$5,"medium_10k",IF($A4241&lt;=Settings!$B$6,"large_100k","extreme_1m")))</f>
        <v/>
      </c>
      <c r="C4241">
        <f>"ORD-"&amp;TEXT(QUOTIENT($A4241-1,3)+1,"0000000")</f>
        <v/>
      </c>
      <c r="D4241">
        <f>"LINE-"&amp;TEXT($A4241,"0000000")</f>
        <v/>
      </c>
      <c r="E4241" s="7">
        <f>Settings!$B$2+$A4241-1</f>
        <v/>
      </c>
      <c r="F4241" s="7">
        <f>Settings!$B$2+MOD($A4241-1,Settings!$B$7)</f>
        <v/>
      </c>
      <c r="G4241">
        <f>YEAR($F4241)</f>
        <v/>
      </c>
      <c r="H4241">
        <f>"Q"&amp;ROUNDUP(MONTH($F4241)/3,0)</f>
        <v/>
      </c>
      <c r="I4241">
        <f>MONTH($F4241)</f>
        <v/>
      </c>
      <c r="J4241">
        <f>CHOOSE(MONTH($F4241),"Январь","Февраль","Март","Апрель","Май","Июнь","Июль","Август","Сентябрь","Октябрь","Ноябрь","Декабрь")</f>
        <v/>
      </c>
      <c r="K4241">
        <f>DAY($F4241)</f>
        <v/>
      </c>
      <c r="L4241">
        <f>IF(MOD($A4241,10)&lt;7,"ФО_01_Крупный","ФО_"&amp;TEXT(MOD($A4241,8)+1,"00"))</f>
        <v/>
      </c>
      <c r="M4241">
        <f>IF($AB4241="Да","Регион_001_Крупный","Регион_"&amp;TEXT(MOD(QUOTIENT($A4241-1,20),180)+1,"000"))</f>
        <v/>
      </c>
      <c r="N4241">
        <f>IF($AB4241="Да","Город_"&amp;TEXT(MOD($A4241-1,250)+1,"0000"),"Город_"&amp;TEXT(MOD($A4241-1,3000)+1,"0000"))</f>
        <v/>
      </c>
      <c r="O4241">
        <f>IF($AB4241="Да","Холдинг_Крупный","Холдинг_"&amp;TEXT(MOD(QUOTIENT($A4241-1,10000),20)+1,"00"))</f>
        <v/>
      </c>
      <c r="P4241">
        <f>IF($AB4241="Да","Организация_Крупная","Организация_"&amp;TEXT(MOD(QUOTIENT($A4241-1,500),600)+1,"000"))</f>
        <v/>
      </c>
      <c r="Q4241">
        <f>"Отдел_"&amp;TEXT(MOD(QUOTIENT($A4241-1,50),100)+1,"000")</f>
        <v/>
      </c>
      <c r="R4241">
        <f>IF($AB4241="Да","Группа_Крупная","Группа_"&amp;TEXT(MOD(QUOTIENT($A4241-1,5000),30)+1,"00"))</f>
        <v/>
      </c>
      <c r="S4241">
        <f>IF($AB4241="Да","Категория_Крупная","Категория_"&amp;TEXT(MOD(QUOTIENT($A4241-1,500),120)+1,"000"))</f>
        <v/>
      </c>
      <c r="T4241">
        <f>IF($AB4241="Да","Подкатегория_Крупная","Подкатегория_"&amp;TEXT(MOD(QUOTIENT($A4241-1,50),300)+1,"000"))</f>
        <v/>
      </c>
      <c r="U4241">
        <f>"SKU_"&amp;TEXT($A4241,"0000000")</f>
        <v/>
      </c>
      <c r="V4241">
        <f>CHOOSE(MOD($A4241-1,4)+1,"Enterprise","SMB","Госсектор","Розница")</f>
        <v/>
      </c>
      <c r="W4241">
        <f>"Клиент_"&amp;TEXT(MOD($A4241-1,20000)+1,"00000")</f>
        <v/>
      </c>
      <c r="X4241">
        <f>CHOOSE(MOD($A4241-1,5)+1,"Портал","API","Импорт","Ручной ввод","Интеграция")</f>
        <v/>
      </c>
      <c r="Y4241" s="8">
        <f>ROUND(1000+MOD($A4241*37,90000)+IF($AB4241="Да",5000,0),2)</f>
        <v/>
      </c>
      <c r="Z4241">
        <f>1+MOD($A4241,20)</f>
        <v/>
      </c>
      <c r="AA4241" s="8">
        <f>ROUND($Y4241*(0.08+MOD($A4241,17)/100),2)</f>
        <v/>
      </c>
      <c r="AB4241">
        <f>IF(MOD($A4241,10)&lt;7,"Да","Нет")</f>
        <v/>
      </c>
      <c r="AC4241">
        <f>$R4241&amp;" / "&amp;$S4241&amp;" / "&amp;$T4241</f>
        <v/>
      </c>
      <c r="AD4241">
        <f>1</f>
        <v/>
      </c>
      <c r="AE4241">
        <f>IF($A4241&lt;=Settings!$B$4,"до 100",IF($A4241&lt;=Settings!$B$5,"до 10 000",IF($A4241&lt;=Settings!$B$6,"до 100 000","100 000+")))</f>
        <v/>
      </c>
    </row>
    <row r="4242">
      <c r="A4242">
        <f>ROW()-1</f>
        <v/>
      </c>
      <c r="B4242">
        <f>IF($A4242&lt;=Settings!$B$4,"small_control",IF($A4242&lt;=Settings!$B$5,"medium_10k",IF($A4242&lt;=Settings!$B$6,"large_100k","extreme_1m")))</f>
        <v/>
      </c>
      <c r="C4242">
        <f>"ORD-"&amp;TEXT(QUOTIENT($A4242-1,3)+1,"0000000")</f>
        <v/>
      </c>
      <c r="D4242">
        <f>"LINE-"&amp;TEXT($A4242,"0000000")</f>
        <v/>
      </c>
      <c r="E4242" s="7">
        <f>Settings!$B$2+$A4242-1</f>
        <v/>
      </c>
      <c r="F4242" s="7">
        <f>Settings!$B$2+MOD($A4242-1,Settings!$B$7)</f>
        <v/>
      </c>
      <c r="G4242">
        <f>YEAR($F4242)</f>
        <v/>
      </c>
      <c r="H4242">
        <f>"Q"&amp;ROUNDUP(MONTH($F4242)/3,0)</f>
        <v/>
      </c>
      <c r="I4242">
        <f>MONTH($F4242)</f>
        <v/>
      </c>
      <c r="J4242">
        <f>CHOOSE(MONTH($F4242),"Январь","Февраль","Март","Апрель","Май","Июнь","Июль","Август","Сентябрь","Октябрь","Ноябрь","Декабрь")</f>
        <v/>
      </c>
      <c r="K4242">
        <f>DAY($F4242)</f>
        <v/>
      </c>
      <c r="L4242">
        <f>IF(MOD($A4242,10)&lt;7,"ФО_01_Крупный","ФО_"&amp;TEXT(MOD($A4242,8)+1,"00"))</f>
        <v/>
      </c>
      <c r="M4242">
        <f>IF($AB4242="Да","Регион_001_Крупный","Регион_"&amp;TEXT(MOD(QUOTIENT($A4242-1,20),180)+1,"000"))</f>
        <v/>
      </c>
      <c r="N4242">
        <f>IF($AB4242="Да","Город_"&amp;TEXT(MOD($A4242-1,250)+1,"0000"),"Город_"&amp;TEXT(MOD($A4242-1,3000)+1,"0000"))</f>
        <v/>
      </c>
      <c r="O4242">
        <f>IF($AB4242="Да","Холдинг_Крупный","Холдинг_"&amp;TEXT(MOD(QUOTIENT($A4242-1,10000),20)+1,"00"))</f>
        <v/>
      </c>
      <c r="P4242">
        <f>IF($AB4242="Да","Организация_Крупная","Организация_"&amp;TEXT(MOD(QUOTIENT($A4242-1,500),600)+1,"000"))</f>
        <v/>
      </c>
      <c r="Q4242">
        <f>"Отдел_"&amp;TEXT(MOD(QUOTIENT($A4242-1,50),100)+1,"000")</f>
        <v/>
      </c>
      <c r="R4242">
        <f>IF($AB4242="Да","Группа_Крупная","Группа_"&amp;TEXT(MOD(QUOTIENT($A4242-1,5000),30)+1,"00"))</f>
        <v/>
      </c>
      <c r="S4242">
        <f>IF($AB4242="Да","Категория_Крупная","Категория_"&amp;TEXT(MOD(QUOTIENT($A4242-1,500),120)+1,"000"))</f>
        <v/>
      </c>
      <c r="T4242">
        <f>IF($AB4242="Да","Подкатегория_Крупная","Подкатегория_"&amp;TEXT(MOD(QUOTIENT($A4242-1,50),300)+1,"000"))</f>
        <v/>
      </c>
      <c r="U4242">
        <f>"SKU_"&amp;TEXT($A4242,"0000000")</f>
        <v/>
      </c>
      <c r="V4242">
        <f>CHOOSE(MOD($A4242-1,4)+1,"Enterprise","SMB","Госсектор","Розница")</f>
        <v/>
      </c>
      <c r="W4242">
        <f>"Клиент_"&amp;TEXT(MOD($A4242-1,20000)+1,"00000")</f>
        <v/>
      </c>
      <c r="X4242">
        <f>CHOOSE(MOD($A4242-1,5)+1,"Портал","API","Импорт","Ручной ввод","Интеграция")</f>
        <v/>
      </c>
      <c r="Y4242" s="8">
        <f>ROUND(1000+MOD($A4242*37,90000)+IF($AB4242="Да",5000,0),2)</f>
        <v/>
      </c>
      <c r="Z4242">
        <f>1+MOD($A4242,20)</f>
        <v/>
      </c>
      <c r="AA4242" s="8">
        <f>ROUND($Y4242*(0.08+MOD($A4242,17)/100),2)</f>
        <v/>
      </c>
      <c r="AB4242">
        <f>IF(MOD($A4242,10)&lt;7,"Да","Нет")</f>
        <v/>
      </c>
      <c r="AC4242">
        <f>$R4242&amp;" / "&amp;$S4242&amp;" / "&amp;$T4242</f>
        <v/>
      </c>
      <c r="AD4242">
        <f>1</f>
        <v/>
      </c>
      <c r="AE4242">
        <f>IF($A4242&lt;=Settings!$B$4,"до 100",IF($A4242&lt;=Settings!$B$5,"до 10 000",IF($A4242&lt;=Settings!$B$6,"до 100 000","100 000+")))</f>
        <v/>
      </c>
    </row>
    <row r="4243">
      <c r="A4243">
        <f>ROW()-1</f>
        <v/>
      </c>
      <c r="B4243">
        <f>IF($A4243&lt;=Settings!$B$4,"small_control",IF($A4243&lt;=Settings!$B$5,"medium_10k",IF($A4243&lt;=Settings!$B$6,"large_100k","extreme_1m")))</f>
        <v/>
      </c>
      <c r="C4243">
        <f>"ORD-"&amp;TEXT(QUOTIENT($A4243-1,3)+1,"0000000")</f>
        <v/>
      </c>
      <c r="D4243">
        <f>"LINE-"&amp;TEXT($A4243,"0000000")</f>
        <v/>
      </c>
      <c r="E4243" s="7">
        <f>Settings!$B$2+$A4243-1</f>
        <v/>
      </c>
      <c r="F4243" s="7">
        <f>Settings!$B$2+MOD($A4243-1,Settings!$B$7)</f>
        <v/>
      </c>
      <c r="G4243">
        <f>YEAR($F4243)</f>
        <v/>
      </c>
      <c r="H4243">
        <f>"Q"&amp;ROUNDUP(MONTH($F4243)/3,0)</f>
        <v/>
      </c>
      <c r="I4243">
        <f>MONTH($F4243)</f>
        <v/>
      </c>
      <c r="J4243">
        <f>CHOOSE(MONTH($F4243),"Январь","Февраль","Март","Апрель","Май","Июнь","Июль","Август","Сентябрь","Октябрь","Ноябрь","Декабрь")</f>
        <v/>
      </c>
      <c r="K4243">
        <f>DAY($F4243)</f>
        <v/>
      </c>
      <c r="L4243">
        <f>IF(MOD($A4243,10)&lt;7,"ФО_01_Крупный","ФО_"&amp;TEXT(MOD($A4243,8)+1,"00"))</f>
        <v/>
      </c>
      <c r="M4243">
        <f>IF($AB4243="Да","Регион_001_Крупный","Регион_"&amp;TEXT(MOD(QUOTIENT($A4243-1,20),180)+1,"000"))</f>
        <v/>
      </c>
      <c r="N4243">
        <f>IF($AB4243="Да","Город_"&amp;TEXT(MOD($A4243-1,250)+1,"0000"),"Город_"&amp;TEXT(MOD($A4243-1,3000)+1,"0000"))</f>
        <v/>
      </c>
      <c r="O4243">
        <f>IF($AB4243="Да","Холдинг_Крупный","Холдинг_"&amp;TEXT(MOD(QUOTIENT($A4243-1,10000),20)+1,"00"))</f>
        <v/>
      </c>
      <c r="P4243">
        <f>IF($AB4243="Да","Организация_Крупная","Организация_"&amp;TEXT(MOD(QUOTIENT($A4243-1,500),600)+1,"000"))</f>
        <v/>
      </c>
      <c r="Q4243">
        <f>"Отдел_"&amp;TEXT(MOD(QUOTIENT($A4243-1,50),100)+1,"000")</f>
        <v/>
      </c>
      <c r="R4243">
        <f>IF($AB4243="Да","Группа_Крупная","Группа_"&amp;TEXT(MOD(QUOTIENT($A4243-1,5000),30)+1,"00"))</f>
        <v/>
      </c>
      <c r="S4243">
        <f>IF($AB4243="Да","Категория_Крупная","Категория_"&amp;TEXT(MOD(QUOTIENT($A4243-1,500),120)+1,"000"))</f>
        <v/>
      </c>
      <c r="T4243">
        <f>IF($AB4243="Да","Подкатегория_Крупная","Подкатегория_"&amp;TEXT(MOD(QUOTIENT($A4243-1,50),300)+1,"000"))</f>
        <v/>
      </c>
      <c r="U4243">
        <f>"SKU_"&amp;TEXT($A4243,"0000000")</f>
        <v/>
      </c>
      <c r="V4243">
        <f>CHOOSE(MOD($A4243-1,4)+1,"Enterprise","SMB","Госсектор","Розница")</f>
        <v/>
      </c>
      <c r="W4243">
        <f>"Клиент_"&amp;TEXT(MOD($A4243-1,20000)+1,"00000")</f>
        <v/>
      </c>
      <c r="X4243">
        <f>CHOOSE(MOD($A4243-1,5)+1,"Портал","API","Импорт","Ручной ввод","Интеграция")</f>
        <v/>
      </c>
      <c r="Y4243" s="8">
        <f>ROUND(1000+MOD($A4243*37,90000)+IF($AB4243="Да",5000,0),2)</f>
        <v/>
      </c>
      <c r="Z4243">
        <f>1+MOD($A4243,20)</f>
        <v/>
      </c>
      <c r="AA4243" s="8">
        <f>ROUND($Y4243*(0.08+MOD($A4243,17)/100),2)</f>
        <v/>
      </c>
      <c r="AB4243">
        <f>IF(MOD($A4243,10)&lt;7,"Да","Нет")</f>
        <v/>
      </c>
      <c r="AC4243">
        <f>$R4243&amp;" / "&amp;$S4243&amp;" / "&amp;$T4243</f>
        <v/>
      </c>
      <c r="AD4243">
        <f>1</f>
        <v/>
      </c>
      <c r="AE4243">
        <f>IF($A4243&lt;=Settings!$B$4,"до 100",IF($A4243&lt;=Settings!$B$5,"до 10 000",IF($A4243&lt;=Settings!$B$6,"до 100 000","100 000+")))</f>
        <v/>
      </c>
    </row>
    <row r="4244">
      <c r="A4244">
        <f>ROW()-1</f>
        <v/>
      </c>
      <c r="B4244">
        <f>IF($A4244&lt;=Settings!$B$4,"small_control",IF($A4244&lt;=Settings!$B$5,"medium_10k",IF($A4244&lt;=Settings!$B$6,"large_100k","extreme_1m")))</f>
        <v/>
      </c>
      <c r="C4244">
        <f>"ORD-"&amp;TEXT(QUOTIENT($A4244-1,3)+1,"0000000")</f>
        <v/>
      </c>
      <c r="D4244">
        <f>"LINE-"&amp;TEXT($A4244,"0000000")</f>
        <v/>
      </c>
      <c r="E4244" s="7">
        <f>Settings!$B$2+$A4244-1</f>
        <v/>
      </c>
      <c r="F4244" s="7">
        <f>Settings!$B$2+MOD($A4244-1,Settings!$B$7)</f>
        <v/>
      </c>
      <c r="G4244">
        <f>YEAR($F4244)</f>
        <v/>
      </c>
      <c r="H4244">
        <f>"Q"&amp;ROUNDUP(MONTH($F4244)/3,0)</f>
        <v/>
      </c>
      <c r="I4244">
        <f>MONTH($F4244)</f>
        <v/>
      </c>
      <c r="J4244">
        <f>CHOOSE(MONTH($F4244),"Январь","Февраль","Март","Апрель","Май","Июнь","Июль","Август","Сентябрь","Октябрь","Ноябрь","Декабрь")</f>
        <v/>
      </c>
      <c r="K4244">
        <f>DAY($F4244)</f>
        <v/>
      </c>
      <c r="L4244">
        <f>IF(MOD($A4244,10)&lt;7,"ФО_01_Крупный","ФО_"&amp;TEXT(MOD($A4244,8)+1,"00"))</f>
        <v/>
      </c>
      <c r="M4244">
        <f>IF($AB4244="Да","Регион_001_Крупный","Регион_"&amp;TEXT(MOD(QUOTIENT($A4244-1,20),180)+1,"000"))</f>
        <v/>
      </c>
      <c r="N4244">
        <f>IF($AB4244="Да","Город_"&amp;TEXT(MOD($A4244-1,250)+1,"0000"),"Город_"&amp;TEXT(MOD($A4244-1,3000)+1,"0000"))</f>
        <v/>
      </c>
      <c r="O4244">
        <f>IF($AB4244="Да","Холдинг_Крупный","Холдинг_"&amp;TEXT(MOD(QUOTIENT($A4244-1,10000),20)+1,"00"))</f>
        <v/>
      </c>
      <c r="P4244">
        <f>IF($AB4244="Да","Организация_Крупная","Организация_"&amp;TEXT(MOD(QUOTIENT($A4244-1,500),600)+1,"000"))</f>
        <v/>
      </c>
      <c r="Q4244">
        <f>"Отдел_"&amp;TEXT(MOD(QUOTIENT($A4244-1,50),100)+1,"000")</f>
        <v/>
      </c>
      <c r="R4244">
        <f>IF($AB4244="Да","Группа_Крупная","Группа_"&amp;TEXT(MOD(QUOTIENT($A4244-1,5000),30)+1,"00"))</f>
        <v/>
      </c>
      <c r="S4244">
        <f>IF($AB4244="Да","Категория_Крупная","Категория_"&amp;TEXT(MOD(QUOTIENT($A4244-1,500),120)+1,"000"))</f>
        <v/>
      </c>
      <c r="T4244">
        <f>IF($AB4244="Да","Подкатегория_Крупная","Подкатегория_"&amp;TEXT(MOD(QUOTIENT($A4244-1,50),300)+1,"000"))</f>
        <v/>
      </c>
      <c r="U4244">
        <f>"SKU_"&amp;TEXT($A4244,"0000000")</f>
        <v/>
      </c>
      <c r="V4244">
        <f>CHOOSE(MOD($A4244-1,4)+1,"Enterprise","SMB","Госсектор","Розница")</f>
        <v/>
      </c>
      <c r="W4244">
        <f>"Клиент_"&amp;TEXT(MOD($A4244-1,20000)+1,"00000")</f>
        <v/>
      </c>
      <c r="X4244">
        <f>CHOOSE(MOD($A4244-1,5)+1,"Портал","API","Импорт","Ручной ввод","Интеграция")</f>
        <v/>
      </c>
      <c r="Y4244" s="8">
        <f>ROUND(1000+MOD($A4244*37,90000)+IF($AB4244="Да",5000,0),2)</f>
        <v/>
      </c>
      <c r="Z4244">
        <f>1+MOD($A4244,20)</f>
        <v/>
      </c>
      <c r="AA4244" s="8">
        <f>ROUND($Y4244*(0.08+MOD($A4244,17)/100),2)</f>
        <v/>
      </c>
      <c r="AB4244">
        <f>IF(MOD($A4244,10)&lt;7,"Да","Нет")</f>
        <v/>
      </c>
      <c r="AC4244">
        <f>$R4244&amp;" / "&amp;$S4244&amp;" / "&amp;$T4244</f>
        <v/>
      </c>
      <c r="AD4244">
        <f>1</f>
        <v/>
      </c>
      <c r="AE4244">
        <f>IF($A4244&lt;=Settings!$B$4,"до 100",IF($A4244&lt;=Settings!$B$5,"до 10 000",IF($A4244&lt;=Settings!$B$6,"до 100 000","100 000+")))</f>
        <v/>
      </c>
    </row>
    <row r="4245">
      <c r="A4245">
        <f>ROW()-1</f>
        <v/>
      </c>
      <c r="B4245">
        <f>IF($A4245&lt;=Settings!$B$4,"small_control",IF($A4245&lt;=Settings!$B$5,"medium_10k",IF($A4245&lt;=Settings!$B$6,"large_100k","extreme_1m")))</f>
        <v/>
      </c>
      <c r="C4245">
        <f>"ORD-"&amp;TEXT(QUOTIENT($A4245-1,3)+1,"0000000")</f>
        <v/>
      </c>
      <c r="D4245">
        <f>"LINE-"&amp;TEXT($A4245,"0000000")</f>
        <v/>
      </c>
      <c r="E4245" s="7">
        <f>Settings!$B$2+$A4245-1</f>
        <v/>
      </c>
      <c r="F4245" s="7">
        <f>Settings!$B$2+MOD($A4245-1,Settings!$B$7)</f>
        <v/>
      </c>
      <c r="G4245">
        <f>YEAR($F4245)</f>
        <v/>
      </c>
      <c r="H4245">
        <f>"Q"&amp;ROUNDUP(MONTH($F4245)/3,0)</f>
        <v/>
      </c>
      <c r="I4245">
        <f>MONTH($F4245)</f>
        <v/>
      </c>
      <c r="J4245">
        <f>CHOOSE(MONTH($F4245),"Январь","Февраль","Март","Апрель","Май","Июнь","Июль","Август","Сентябрь","Октябрь","Ноябрь","Декабрь")</f>
        <v/>
      </c>
      <c r="K4245">
        <f>DAY($F4245)</f>
        <v/>
      </c>
      <c r="L4245">
        <f>IF(MOD($A4245,10)&lt;7,"ФО_01_Крупный","ФО_"&amp;TEXT(MOD($A4245,8)+1,"00"))</f>
        <v/>
      </c>
      <c r="M4245">
        <f>IF($AB4245="Да","Регион_001_Крупный","Регион_"&amp;TEXT(MOD(QUOTIENT($A4245-1,20),180)+1,"000"))</f>
        <v/>
      </c>
      <c r="N4245">
        <f>IF($AB4245="Да","Город_"&amp;TEXT(MOD($A4245-1,250)+1,"0000"),"Город_"&amp;TEXT(MOD($A4245-1,3000)+1,"0000"))</f>
        <v/>
      </c>
      <c r="O4245">
        <f>IF($AB4245="Да","Холдинг_Крупный","Холдинг_"&amp;TEXT(MOD(QUOTIENT($A4245-1,10000),20)+1,"00"))</f>
        <v/>
      </c>
      <c r="P4245">
        <f>IF($AB4245="Да","Организация_Крупная","Организация_"&amp;TEXT(MOD(QUOTIENT($A4245-1,500),600)+1,"000"))</f>
        <v/>
      </c>
      <c r="Q4245">
        <f>"Отдел_"&amp;TEXT(MOD(QUOTIENT($A4245-1,50),100)+1,"000")</f>
        <v/>
      </c>
      <c r="R4245">
        <f>IF($AB4245="Да","Группа_Крупная","Группа_"&amp;TEXT(MOD(QUOTIENT($A4245-1,5000),30)+1,"00"))</f>
        <v/>
      </c>
      <c r="S4245">
        <f>IF($AB4245="Да","Категория_Крупная","Категория_"&amp;TEXT(MOD(QUOTIENT($A4245-1,500),120)+1,"000"))</f>
        <v/>
      </c>
      <c r="T4245">
        <f>IF($AB4245="Да","Подкатегория_Крупная","Подкатегория_"&amp;TEXT(MOD(QUOTIENT($A4245-1,50),300)+1,"000"))</f>
        <v/>
      </c>
      <c r="U4245">
        <f>"SKU_"&amp;TEXT($A4245,"0000000")</f>
        <v/>
      </c>
      <c r="V4245">
        <f>CHOOSE(MOD($A4245-1,4)+1,"Enterprise","SMB","Госсектор","Розница")</f>
        <v/>
      </c>
      <c r="W4245">
        <f>"Клиент_"&amp;TEXT(MOD($A4245-1,20000)+1,"00000")</f>
        <v/>
      </c>
      <c r="X4245">
        <f>CHOOSE(MOD($A4245-1,5)+1,"Портал","API","Импорт","Ручной ввод","Интеграция")</f>
        <v/>
      </c>
      <c r="Y4245" s="8">
        <f>ROUND(1000+MOD($A4245*37,90000)+IF($AB4245="Да",5000,0),2)</f>
        <v/>
      </c>
      <c r="Z4245">
        <f>1+MOD($A4245,20)</f>
        <v/>
      </c>
      <c r="AA4245" s="8">
        <f>ROUND($Y4245*(0.08+MOD($A4245,17)/100),2)</f>
        <v/>
      </c>
      <c r="AB4245">
        <f>IF(MOD($A4245,10)&lt;7,"Да","Нет")</f>
        <v/>
      </c>
      <c r="AC4245">
        <f>$R4245&amp;" / "&amp;$S4245&amp;" / "&amp;$T4245</f>
        <v/>
      </c>
      <c r="AD4245">
        <f>1</f>
        <v/>
      </c>
      <c r="AE4245">
        <f>IF($A4245&lt;=Settings!$B$4,"до 100",IF($A4245&lt;=Settings!$B$5,"до 10 000",IF($A4245&lt;=Settings!$B$6,"до 100 000","100 000+")))</f>
        <v/>
      </c>
    </row>
    <row r="4246">
      <c r="A4246">
        <f>ROW()-1</f>
        <v/>
      </c>
      <c r="B4246">
        <f>IF($A4246&lt;=Settings!$B$4,"small_control",IF($A4246&lt;=Settings!$B$5,"medium_10k",IF($A4246&lt;=Settings!$B$6,"large_100k","extreme_1m")))</f>
        <v/>
      </c>
      <c r="C4246">
        <f>"ORD-"&amp;TEXT(QUOTIENT($A4246-1,3)+1,"0000000")</f>
        <v/>
      </c>
      <c r="D4246">
        <f>"LINE-"&amp;TEXT($A4246,"0000000")</f>
        <v/>
      </c>
      <c r="E4246" s="7">
        <f>Settings!$B$2+$A4246-1</f>
        <v/>
      </c>
      <c r="F4246" s="7">
        <f>Settings!$B$2+MOD($A4246-1,Settings!$B$7)</f>
        <v/>
      </c>
      <c r="G4246">
        <f>YEAR($F4246)</f>
        <v/>
      </c>
      <c r="H4246">
        <f>"Q"&amp;ROUNDUP(MONTH($F4246)/3,0)</f>
        <v/>
      </c>
      <c r="I4246">
        <f>MONTH($F4246)</f>
        <v/>
      </c>
      <c r="J4246">
        <f>CHOOSE(MONTH($F4246),"Январь","Февраль","Март","Апрель","Май","Июнь","Июль","Август","Сентябрь","Октябрь","Ноябрь","Декабрь")</f>
        <v/>
      </c>
      <c r="K4246">
        <f>DAY($F4246)</f>
        <v/>
      </c>
      <c r="L4246">
        <f>IF(MOD($A4246,10)&lt;7,"ФО_01_Крупный","ФО_"&amp;TEXT(MOD($A4246,8)+1,"00"))</f>
        <v/>
      </c>
      <c r="M4246">
        <f>IF($AB4246="Да","Регион_001_Крупный","Регион_"&amp;TEXT(MOD(QUOTIENT($A4246-1,20),180)+1,"000"))</f>
        <v/>
      </c>
      <c r="N4246">
        <f>IF($AB4246="Да","Город_"&amp;TEXT(MOD($A4246-1,250)+1,"0000"),"Город_"&amp;TEXT(MOD($A4246-1,3000)+1,"0000"))</f>
        <v/>
      </c>
      <c r="O4246">
        <f>IF($AB4246="Да","Холдинг_Крупный","Холдинг_"&amp;TEXT(MOD(QUOTIENT($A4246-1,10000),20)+1,"00"))</f>
        <v/>
      </c>
      <c r="P4246">
        <f>IF($AB4246="Да","Организация_Крупная","Организация_"&amp;TEXT(MOD(QUOTIENT($A4246-1,500),600)+1,"000"))</f>
        <v/>
      </c>
      <c r="Q4246">
        <f>"Отдел_"&amp;TEXT(MOD(QUOTIENT($A4246-1,50),100)+1,"000")</f>
        <v/>
      </c>
      <c r="R4246">
        <f>IF($AB4246="Да","Группа_Крупная","Группа_"&amp;TEXT(MOD(QUOTIENT($A4246-1,5000),30)+1,"00"))</f>
        <v/>
      </c>
      <c r="S4246">
        <f>IF($AB4246="Да","Категория_Крупная","Категория_"&amp;TEXT(MOD(QUOTIENT($A4246-1,500),120)+1,"000"))</f>
        <v/>
      </c>
      <c r="T4246">
        <f>IF($AB4246="Да","Подкатегория_Крупная","Подкатегория_"&amp;TEXT(MOD(QUOTIENT($A4246-1,50),300)+1,"000"))</f>
        <v/>
      </c>
      <c r="U4246">
        <f>"SKU_"&amp;TEXT($A4246,"0000000")</f>
        <v/>
      </c>
      <c r="V4246">
        <f>CHOOSE(MOD($A4246-1,4)+1,"Enterprise","SMB","Госсектор","Розница")</f>
        <v/>
      </c>
      <c r="W4246">
        <f>"Клиент_"&amp;TEXT(MOD($A4246-1,20000)+1,"00000")</f>
        <v/>
      </c>
      <c r="X4246">
        <f>CHOOSE(MOD($A4246-1,5)+1,"Портал","API","Импорт","Ручной ввод","Интеграция")</f>
        <v/>
      </c>
      <c r="Y4246" s="8">
        <f>ROUND(1000+MOD($A4246*37,90000)+IF($AB4246="Да",5000,0),2)</f>
        <v/>
      </c>
      <c r="Z4246">
        <f>1+MOD($A4246,20)</f>
        <v/>
      </c>
      <c r="AA4246" s="8">
        <f>ROUND($Y4246*(0.08+MOD($A4246,17)/100),2)</f>
        <v/>
      </c>
      <c r="AB4246">
        <f>IF(MOD($A4246,10)&lt;7,"Да","Нет")</f>
        <v/>
      </c>
      <c r="AC4246">
        <f>$R4246&amp;" / "&amp;$S4246&amp;" / "&amp;$T4246</f>
        <v/>
      </c>
      <c r="AD4246">
        <f>1</f>
        <v/>
      </c>
      <c r="AE4246">
        <f>IF($A4246&lt;=Settings!$B$4,"до 100",IF($A4246&lt;=Settings!$B$5,"до 10 000",IF($A4246&lt;=Settings!$B$6,"до 100 000","100 000+")))</f>
        <v/>
      </c>
    </row>
    <row r="4247">
      <c r="A4247">
        <f>ROW()-1</f>
        <v/>
      </c>
      <c r="B4247">
        <f>IF($A4247&lt;=Settings!$B$4,"small_control",IF($A4247&lt;=Settings!$B$5,"medium_10k",IF($A4247&lt;=Settings!$B$6,"large_100k","extreme_1m")))</f>
        <v/>
      </c>
      <c r="C4247">
        <f>"ORD-"&amp;TEXT(QUOTIENT($A4247-1,3)+1,"0000000")</f>
        <v/>
      </c>
      <c r="D4247">
        <f>"LINE-"&amp;TEXT($A4247,"0000000")</f>
        <v/>
      </c>
      <c r="E4247" s="7">
        <f>Settings!$B$2+$A4247-1</f>
        <v/>
      </c>
      <c r="F4247" s="7">
        <f>Settings!$B$2+MOD($A4247-1,Settings!$B$7)</f>
        <v/>
      </c>
      <c r="G4247">
        <f>YEAR($F4247)</f>
        <v/>
      </c>
      <c r="H4247">
        <f>"Q"&amp;ROUNDUP(MONTH($F4247)/3,0)</f>
        <v/>
      </c>
      <c r="I4247">
        <f>MONTH($F4247)</f>
        <v/>
      </c>
      <c r="J4247">
        <f>CHOOSE(MONTH($F4247),"Январь","Февраль","Март","Апрель","Май","Июнь","Июль","Август","Сентябрь","Октябрь","Ноябрь","Декабрь")</f>
        <v/>
      </c>
      <c r="K4247">
        <f>DAY($F4247)</f>
        <v/>
      </c>
      <c r="L4247">
        <f>IF(MOD($A4247,10)&lt;7,"ФО_01_Крупный","ФО_"&amp;TEXT(MOD($A4247,8)+1,"00"))</f>
        <v/>
      </c>
      <c r="M4247">
        <f>IF($AB4247="Да","Регион_001_Крупный","Регион_"&amp;TEXT(MOD(QUOTIENT($A4247-1,20),180)+1,"000"))</f>
        <v/>
      </c>
      <c r="N4247">
        <f>IF($AB4247="Да","Город_"&amp;TEXT(MOD($A4247-1,250)+1,"0000"),"Город_"&amp;TEXT(MOD($A4247-1,3000)+1,"0000"))</f>
        <v/>
      </c>
      <c r="O4247">
        <f>IF($AB4247="Да","Холдинг_Крупный","Холдинг_"&amp;TEXT(MOD(QUOTIENT($A4247-1,10000),20)+1,"00"))</f>
        <v/>
      </c>
      <c r="P4247">
        <f>IF($AB4247="Да","Организация_Крупная","Организация_"&amp;TEXT(MOD(QUOTIENT($A4247-1,500),600)+1,"000"))</f>
        <v/>
      </c>
      <c r="Q4247">
        <f>"Отдел_"&amp;TEXT(MOD(QUOTIENT($A4247-1,50),100)+1,"000")</f>
        <v/>
      </c>
      <c r="R4247">
        <f>IF($AB4247="Да","Группа_Крупная","Группа_"&amp;TEXT(MOD(QUOTIENT($A4247-1,5000),30)+1,"00"))</f>
        <v/>
      </c>
      <c r="S4247">
        <f>IF($AB4247="Да","Категория_Крупная","Категория_"&amp;TEXT(MOD(QUOTIENT($A4247-1,500),120)+1,"000"))</f>
        <v/>
      </c>
      <c r="T4247">
        <f>IF($AB4247="Да","Подкатегория_Крупная","Подкатегория_"&amp;TEXT(MOD(QUOTIENT($A4247-1,50),300)+1,"000"))</f>
        <v/>
      </c>
      <c r="U4247">
        <f>"SKU_"&amp;TEXT($A4247,"0000000")</f>
        <v/>
      </c>
      <c r="V4247">
        <f>CHOOSE(MOD($A4247-1,4)+1,"Enterprise","SMB","Госсектор","Розница")</f>
        <v/>
      </c>
      <c r="W4247">
        <f>"Клиент_"&amp;TEXT(MOD($A4247-1,20000)+1,"00000")</f>
        <v/>
      </c>
      <c r="X4247">
        <f>CHOOSE(MOD($A4247-1,5)+1,"Портал","API","Импорт","Ручной ввод","Интеграция")</f>
        <v/>
      </c>
      <c r="Y4247" s="8">
        <f>ROUND(1000+MOD($A4247*37,90000)+IF($AB4247="Да",5000,0),2)</f>
        <v/>
      </c>
      <c r="Z4247">
        <f>1+MOD($A4247,20)</f>
        <v/>
      </c>
      <c r="AA4247" s="8">
        <f>ROUND($Y4247*(0.08+MOD($A4247,17)/100),2)</f>
        <v/>
      </c>
      <c r="AB4247">
        <f>IF(MOD($A4247,10)&lt;7,"Да","Нет")</f>
        <v/>
      </c>
      <c r="AC4247">
        <f>$R4247&amp;" / "&amp;$S4247&amp;" / "&amp;$T4247</f>
        <v/>
      </c>
      <c r="AD4247">
        <f>1</f>
        <v/>
      </c>
      <c r="AE4247">
        <f>IF($A4247&lt;=Settings!$B$4,"до 100",IF($A4247&lt;=Settings!$B$5,"до 10 000",IF($A4247&lt;=Settings!$B$6,"до 100 000","100 000+")))</f>
        <v/>
      </c>
    </row>
    <row r="4248">
      <c r="A4248">
        <f>ROW()-1</f>
        <v/>
      </c>
      <c r="B4248">
        <f>IF($A4248&lt;=Settings!$B$4,"small_control",IF($A4248&lt;=Settings!$B$5,"medium_10k",IF($A4248&lt;=Settings!$B$6,"large_100k","extreme_1m")))</f>
        <v/>
      </c>
      <c r="C4248">
        <f>"ORD-"&amp;TEXT(QUOTIENT($A4248-1,3)+1,"0000000")</f>
        <v/>
      </c>
      <c r="D4248">
        <f>"LINE-"&amp;TEXT($A4248,"0000000")</f>
        <v/>
      </c>
      <c r="E4248" s="7">
        <f>Settings!$B$2+$A4248-1</f>
        <v/>
      </c>
      <c r="F4248" s="7">
        <f>Settings!$B$2+MOD($A4248-1,Settings!$B$7)</f>
        <v/>
      </c>
      <c r="G4248">
        <f>YEAR($F4248)</f>
        <v/>
      </c>
      <c r="H4248">
        <f>"Q"&amp;ROUNDUP(MONTH($F4248)/3,0)</f>
        <v/>
      </c>
      <c r="I4248">
        <f>MONTH($F4248)</f>
        <v/>
      </c>
      <c r="J4248">
        <f>CHOOSE(MONTH($F4248),"Январь","Февраль","Март","Апрель","Май","Июнь","Июль","Август","Сентябрь","Октябрь","Ноябрь","Декабрь")</f>
        <v/>
      </c>
      <c r="K4248">
        <f>DAY($F4248)</f>
        <v/>
      </c>
      <c r="L4248">
        <f>IF(MOD($A4248,10)&lt;7,"ФО_01_Крупный","ФО_"&amp;TEXT(MOD($A4248,8)+1,"00"))</f>
        <v/>
      </c>
      <c r="M4248">
        <f>IF($AB4248="Да","Регион_001_Крупный","Регион_"&amp;TEXT(MOD(QUOTIENT($A4248-1,20),180)+1,"000"))</f>
        <v/>
      </c>
      <c r="N4248">
        <f>IF($AB4248="Да","Город_"&amp;TEXT(MOD($A4248-1,250)+1,"0000"),"Город_"&amp;TEXT(MOD($A4248-1,3000)+1,"0000"))</f>
        <v/>
      </c>
      <c r="O4248">
        <f>IF($AB4248="Да","Холдинг_Крупный","Холдинг_"&amp;TEXT(MOD(QUOTIENT($A4248-1,10000),20)+1,"00"))</f>
        <v/>
      </c>
      <c r="P4248">
        <f>IF($AB4248="Да","Организация_Крупная","Организация_"&amp;TEXT(MOD(QUOTIENT($A4248-1,500),600)+1,"000"))</f>
        <v/>
      </c>
      <c r="Q4248">
        <f>"Отдел_"&amp;TEXT(MOD(QUOTIENT($A4248-1,50),100)+1,"000")</f>
        <v/>
      </c>
      <c r="R4248">
        <f>IF($AB4248="Да","Группа_Крупная","Группа_"&amp;TEXT(MOD(QUOTIENT($A4248-1,5000),30)+1,"00"))</f>
        <v/>
      </c>
      <c r="S4248">
        <f>IF($AB4248="Да","Категория_Крупная","Категория_"&amp;TEXT(MOD(QUOTIENT($A4248-1,500),120)+1,"000"))</f>
        <v/>
      </c>
      <c r="T4248">
        <f>IF($AB4248="Да","Подкатегория_Крупная","Подкатегория_"&amp;TEXT(MOD(QUOTIENT($A4248-1,50),300)+1,"000"))</f>
        <v/>
      </c>
      <c r="U4248">
        <f>"SKU_"&amp;TEXT($A4248,"0000000")</f>
        <v/>
      </c>
      <c r="V4248">
        <f>CHOOSE(MOD($A4248-1,4)+1,"Enterprise","SMB","Госсектор","Розница")</f>
        <v/>
      </c>
      <c r="W4248">
        <f>"Клиент_"&amp;TEXT(MOD($A4248-1,20000)+1,"00000")</f>
        <v/>
      </c>
      <c r="X4248">
        <f>CHOOSE(MOD($A4248-1,5)+1,"Портал","API","Импорт","Ручной ввод","Интеграция")</f>
        <v/>
      </c>
      <c r="Y4248" s="8">
        <f>ROUND(1000+MOD($A4248*37,90000)+IF($AB4248="Да",5000,0),2)</f>
        <v/>
      </c>
      <c r="Z4248">
        <f>1+MOD($A4248,20)</f>
        <v/>
      </c>
      <c r="AA4248" s="8">
        <f>ROUND($Y4248*(0.08+MOD($A4248,17)/100),2)</f>
        <v/>
      </c>
      <c r="AB4248">
        <f>IF(MOD($A4248,10)&lt;7,"Да","Нет")</f>
        <v/>
      </c>
      <c r="AC4248">
        <f>$R4248&amp;" / "&amp;$S4248&amp;" / "&amp;$T4248</f>
        <v/>
      </c>
      <c r="AD4248">
        <f>1</f>
        <v/>
      </c>
      <c r="AE4248">
        <f>IF($A4248&lt;=Settings!$B$4,"до 100",IF($A4248&lt;=Settings!$B$5,"до 10 000",IF($A4248&lt;=Settings!$B$6,"до 100 000","100 000+")))</f>
        <v/>
      </c>
    </row>
    <row r="4249">
      <c r="A4249">
        <f>ROW()-1</f>
        <v/>
      </c>
      <c r="B4249">
        <f>IF($A4249&lt;=Settings!$B$4,"small_control",IF($A4249&lt;=Settings!$B$5,"medium_10k",IF($A4249&lt;=Settings!$B$6,"large_100k","extreme_1m")))</f>
        <v/>
      </c>
      <c r="C4249">
        <f>"ORD-"&amp;TEXT(QUOTIENT($A4249-1,3)+1,"0000000")</f>
        <v/>
      </c>
      <c r="D4249">
        <f>"LINE-"&amp;TEXT($A4249,"0000000")</f>
        <v/>
      </c>
      <c r="E4249" s="7">
        <f>Settings!$B$2+$A4249-1</f>
        <v/>
      </c>
      <c r="F4249" s="7">
        <f>Settings!$B$2+MOD($A4249-1,Settings!$B$7)</f>
        <v/>
      </c>
      <c r="G4249">
        <f>YEAR($F4249)</f>
        <v/>
      </c>
      <c r="H4249">
        <f>"Q"&amp;ROUNDUP(MONTH($F4249)/3,0)</f>
        <v/>
      </c>
      <c r="I4249">
        <f>MONTH($F4249)</f>
        <v/>
      </c>
      <c r="J4249">
        <f>CHOOSE(MONTH($F4249),"Январь","Февраль","Март","Апрель","Май","Июнь","Июль","Август","Сентябрь","Октябрь","Ноябрь","Декабрь")</f>
        <v/>
      </c>
      <c r="K4249">
        <f>DAY($F4249)</f>
        <v/>
      </c>
      <c r="L4249">
        <f>IF(MOD($A4249,10)&lt;7,"ФО_01_Крупный","ФО_"&amp;TEXT(MOD($A4249,8)+1,"00"))</f>
        <v/>
      </c>
      <c r="M4249">
        <f>IF($AB4249="Да","Регион_001_Крупный","Регион_"&amp;TEXT(MOD(QUOTIENT($A4249-1,20),180)+1,"000"))</f>
        <v/>
      </c>
      <c r="N4249">
        <f>IF($AB4249="Да","Город_"&amp;TEXT(MOD($A4249-1,250)+1,"0000"),"Город_"&amp;TEXT(MOD($A4249-1,3000)+1,"0000"))</f>
        <v/>
      </c>
      <c r="O4249">
        <f>IF($AB4249="Да","Холдинг_Крупный","Холдинг_"&amp;TEXT(MOD(QUOTIENT($A4249-1,10000),20)+1,"00"))</f>
        <v/>
      </c>
      <c r="P4249">
        <f>IF($AB4249="Да","Организация_Крупная","Организация_"&amp;TEXT(MOD(QUOTIENT($A4249-1,500),600)+1,"000"))</f>
        <v/>
      </c>
      <c r="Q4249">
        <f>"Отдел_"&amp;TEXT(MOD(QUOTIENT($A4249-1,50),100)+1,"000")</f>
        <v/>
      </c>
      <c r="R4249">
        <f>IF($AB4249="Да","Группа_Крупная","Группа_"&amp;TEXT(MOD(QUOTIENT($A4249-1,5000),30)+1,"00"))</f>
        <v/>
      </c>
      <c r="S4249">
        <f>IF($AB4249="Да","Категория_Крупная","Категория_"&amp;TEXT(MOD(QUOTIENT($A4249-1,500),120)+1,"000"))</f>
        <v/>
      </c>
      <c r="T4249">
        <f>IF($AB4249="Да","Подкатегория_Крупная","Подкатегория_"&amp;TEXT(MOD(QUOTIENT($A4249-1,50),300)+1,"000"))</f>
        <v/>
      </c>
      <c r="U4249">
        <f>"SKU_"&amp;TEXT($A4249,"0000000")</f>
        <v/>
      </c>
      <c r="V4249">
        <f>CHOOSE(MOD($A4249-1,4)+1,"Enterprise","SMB","Госсектор","Розница")</f>
        <v/>
      </c>
      <c r="W4249">
        <f>"Клиент_"&amp;TEXT(MOD($A4249-1,20000)+1,"00000")</f>
        <v/>
      </c>
      <c r="X4249">
        <f>CHOOSE(MOD($A4249-1,5)+1,"Портал","API","Импорт","Ручной ввод","Интеграция")</f>
        <v/>
      </c>
      <c r="Y4249" s="8">
        <f>ROUND(1000+MOD($A4249*37,90000)+IF($AB4249="Да",5000,0),2)</f>
        <v/>
      </c>
      <c r="Z4249">
        <f>1+MOD($A4249,20)</f>
        <v/>
      </c>
      <c r="AA4249" s="8">
        <f>ROUND($Y4249*(0.08+MOD($A4249,17)/100),2)</f>
        <v/>
      </c>
      <c r="AB4249">
        <f>IF(MOD($A4249,10)&lt;7,"Да","Нет")</f>
        <v/>
      </c>
      <c r="AC4249">
        <f>$R4249&amp;" / "&amp;$S4249&amp;" / "&amp;$T4249</f>
        <v/>
      </c>
      <c r="AD4249">
        <f>1</f>
        <v/>
      </c>
      <c r="AE4249">
        <f>IF($A4249&lt;=Settings!$B$4,"до 100",IF($A4249&lt;=Settings!$B$5,"до 10 000",IF($A4249&lt;=Settings!$B$6,"до 100 000","100 000+")))</f>
        <v/>
      </c>
    </row>
    <row r="4250">
      <c r="A4250">
        <f>ROW()-1</f>
        <v/>
      </c>
      <c r="B4250">
        <f>IF($A4250&lt;=Settings!$B$4,"small_control",IF($A4250&lt;=Settings!$B$5,"medium_10k",IF($A4250&lt;=Settings!$B$6,"large_100k","extreme_1m")))</f>
        <v/>
      </c>
      <c r="C4250">
        <f>"ORD-"&amp;TEXT(QUOTIENT($A4250-1,3)+1,"0000000")</f>
        <v/>
      </c>
      <c r="D4250">
        <f>"LINE-"&amp;TEXT($A4250,"0000000")</f>
        <v/>
      </c>
      <c r="E4250" s="7">
        <f>Settings!$B$2+$A4250-1</f>
        <v/>
      </c>
      <c r="F4250" s="7">
        <f>Settings!$B$2+MOD($A4250-1,Settings!$B$7)</f>
        <v/>
      </c>
      <c r="G4250">
        <f>YEAR($F4250)</f>
        <v/>
      </c>
      <c r="H4250">
        <f>"Q"&amp;ROUNDUP(MONTH($F4250)/3,0)</f>
        <v/>
      </c>
      <c r="I4250">
        <f>MONTH($F4250)</f>
        <v/>
      </c>
      <c r="J4250">
        <f>CHOOSE(MONTH($F4250),"Январь","Февраль","Март","Апрель","Май","Июнь","Июль","Август","Сентябрь","Октябрь","Ноябрь","Декабрь")</f>
        <v/>
      </c>
      <c r="K4250">
        <f>DAY($F4250)</f>
        <v/>
      </c>
      <c r="L4250">
        <f>IF(MOD($A4250,10)&lt;7,"ФО_01_Крупный","ФО_"&amp;TEXT(MOD($A4250,8)+1,"00"))</f>
        <v/>
      </c>
      <c r="M4250">
        <f>IF($AB4250="Да","Регион_001_Крупный","Регион_"&amp;TEXT(MOD(QUOTIENT($A4250-1,20),180)+1,"000"))</f>
        <v/>
      </c>
      <c r="N4250">
        <f>IF($AB4250="Да","Город_"&amp;TEXT(MOD($A4250-1,250)+1,"0000"),"Город_"&amp;TEXT(MOD($A4250-1,3000)+1,"0000"))</f>
        <v/>
      </c>
      <c r="O4250">
        <f>IF($AB4250="Да","Холдинг_Крупный","Холдинг_"&amp;TEXT(MOD(QUOTIENT($A4250-1,10000),20)+1,"00"))</f>
        <v/>
      </c>
      <c r="P4250">
        <f>IF($AB4250="Да","Организация_Крупная","Организация_"&amp;TEXT(MOD(QUOTIENT($A4250-1,500),600)+1,"000"))</f>
        <v/>
      </c>
      <c r="Q4250">
        <f>"Отдел_"&amp;TEXT(MOD(QUOTIENT($A4250-1,50),100)+1,"000")</f>
        <v/>
      </c>
      <c r="R4250">
        <f>IF($AB4250="Да","Группа_Крупная","Группа_"&amp;TEXT(MOD(QUOTIENT($A4250-1,5000),30)+1,"00"))</f>
        <v/>
      </c>
      <c r="S4250">
        <f>IF($AB4250="Да","Категория_Крупная","Категория_"&amp;TEXT(MOD(QUOTIENT($A4250-1,500),120)+1,"000"))</f>
        <v/>
      </c>
      <c r="T4250">
        <f>IF($AB4250="Да","Подкатегория_Крупная","Подкатегория_"&amp;TEXT(MOD(QUOTIENT($A4250-1,50),300)+1,"000"))</f>
        <v/>
      </c>
      <c r="U4250">
        <f>"SKU_"&amp;TEXT($A4250,"0000000")</f>
        <v/>
      </c>
      <c r="V4250">
        <f>CHOOSE(MOD($A4250-1,4)+1,"Enterprise","SMB","Госсектор","Розница")</f>
        <v/>
      </c>
      <c r="W4250">
        <f>"Клиент_"&amp;TEXT(MOD($A4250-1,20000)+1,"00000")</f>
        <v/>
      </c>
      <c r="X4250">
        <f>CHOOSE(MOD($A4250-1,5)+1,"Портал","API","Импорт","Ручной ввод","Интеграция")</f>
        <v/>
      </c>
      <c r="Y4250" s="8">
        <f>ROUND(1000+MOD($A4250*37,90000)+IF($AB4250="Да",5000,0),2)</f>
        <v/>
      </c>
      <c r="Z4250">
        <f>1+MOD($A4250,20)</f>
        <v/>
      </c>
      <c r="AA4250" s="8">
        <f>ROUND($Y4250*(0.08+MOD($A4250,17)/100),2)</f>
        <v/>
      </c>
      <c r="AB4250">
        <f>IF(MOD($A4250,10)&lt;7,"Да","Нет")</f>
        <v/>
      </c>
      <c r="AC4250">
        <f>$R4250&amp;" / "&amp;$S4250&amp;" / "&amp;$T4250</f>
        <v/>
      </c>
      <c r="AD4250">
        <f>1</f>
        <v/>
      </c>
      <c r="AE4250">
        <f>IF($A4250&lt;=Settings!$B$4,"до 100",IF($A4250&lt;=Settings!$B$5,"до 10 000",IF($A4250&lt;=Settings!$B$6,"до 100 000","100 000+")))</f>
        <v/>
      </c>
    </row>
    <row r="4251">
      <c r="A4251">
        <f>ROW()-1</f>
        <v/>
      </c>
      <c r="B4251">
        <f>IF($A4251&lt;=Settings!$B$4,"small_control",IF($A4251&lt;=Settings!$B$5,"medium_10k",IF($A4251&lt;=Settings!$B$6,"large_100k","extreme_1m")))</f>
        <v/>
      </c>
      <c r="C4251">
        <f>"ORD-"&amp;TEXT(QUOTIENT($A4251-1,3)+1,"0000000")</f>
        <v/>
      </c>
      <c r="D4251">
        <f>"LINE-"&amp;TEXT($A4251,"0000000")</f>
        <v/>
      </c>
      <c r="E4251" s="7">
        <f>Settings!$B$2+$A4251-1</f>
        <v/>
      </c>
      <c r="F4251" s="7">
        <f>Settings!$B$2+MOD($A4251-1,Settings!$B$7)</f>
        <v/>
      </c>
      <c r="G4251">
        <f>YEAR($F4251)</f>
        <v/>
      </c>
      <c r="H4251">
        <f>"Q"&amp;ROUNDUP(MONTH($F4251)/3,0)</f>
        <v/>
      </c>
      <c r="I4251">
        <f>MONTH($F4251)</f>
        <v/>
      </c>
      <c r="J4251">
        <f>CHOOSE(MONTH($F4251),"Январь","Февраль","Март","Апрель","Май","Июнь","Июль","Август","Сентябрь","Октябрь","Ноябрь","Декабрь")</f>
        <v/>
      </c>
      <c r="K4251">
        <f>DAY($F4251)</f>
        <v/>
      </c>
      <c r="L4251">
        <f>IF(MOD($A4251,10)&lt;7,"ФО_01_Крупный","ФО_"&amp;TEXT(MOD($A4251,8)+1,"00"))</f>
        <v/>
      </c>
      <c r="M4251">
        <f>IF($AB4251="Да","Регион_001_Крупный","Регион_"&amp;TEXT(MOD(QUOTIENT($A4251-1,20),180)+1,"000"))</f>
        <v/>
      </c>
      <c r="N4251">
        <f>IF($AB4251="Да","Город_"&amp;TEXT(MOD($A4251-1,250)+1,"0000"),"Город_"&amp;TEXT(MOD($A4251-1,3000)+1,"0000"))</f>
        <v/>
      </c>
      <c r="O4251">
        <f>IF($AB4251="Да","Холдинг_Крупный","Холдинг_"&amp;TEXT(MOD(QUOTIENT($A4251-1,10000),20)+1,"00"))</f>
        <v/>
      </c>
      <c r="P4251">
        <f>IF($AB4251="Да","Организация_Крупная","Организация_"&amp;TEXT(MOD(QUOTIENT($A4251-1,500),600)+1,"000"))</f>
        <v/>
      </c>
      <c r="Q4251">
        <f>"Отдел_"&amp;TEXT(MOD(QUOTIENT($A4251-1,50),100)+1,"000")</f>
        <v/>
      </c>
      <c r="R4251">
        <f>IF($AB4251="Да","Группа_Крупная","Группа_"&amp;TEXT(MOD(QUOTIENT($A4251-1,5000),30)+1,"00"))</f>
        <v/>
      </c>
      <c r="S4251">
        <f>IF($AB4251="Да","Категория_Крупная","Категория_"&amp;TEXT(MOD(QUOTIENT($A4251-1,500),120)+1,"000"))</f>
        <v/>
      </c>
      <c r="T4251">
        <f>IF($AB4251="Да","Подкатегория_Крупная","Подкатегория_"&amp;TEXT(MOD(QUOTIENT($A4251-1,50),300)+1,"000"))</f>
        <v/>
      </c>
      <c r="U4251">
        <f>"SKU_"&amp;TEXT($A4251,"0000000")</f>
        <v/>
      </c>
      <c r="V4251">
        <f>CHOOSE(MOD($A4251-1,4)+1,"Enterprise","SMB","Госсектор","Розница")</f>
        <v/>
      </c>
      <c r="W4251">
        <f>"Клиент_"&amp;TEXT(MOD($A4251-1,20000)+1,"00000")</f>
        <v/>
      </c>
      <c r="X4251">
        <f>CHOOSE(MOD($A4251-1,5)+1,"Портал","API","Импорт","Ручной ввод","Интеграция")</f>
        <v/>
      </c>
      <c r="Y4251" s="8">
        <f>ROUND(1000+MOD($A4251*37,90000)+IF($AB4251="Да",5000,0),2)</f>
        <v/>
      </c>
      <c r="Z4251">
        <f>1+MOD($A4251,20)</f>
        <v/>
      </c>
      <c r="AA4251" s="8">
        <f>ROUND($Y4251*(0.08+MOD($A4251,17)/100),2)</f>
        <v/>
      </c>
      <c r="AB4251">
        <f>IF(MOD($A4251,10)&lt;7,"Да","Нет")</f>
        <v/>
      </c>
      <c r="AC4251">
        <f>$R4251&amp;" / "&amp;$S4251&amp;" / "&amp;$T4251</f>
        <v/>
      </c>
      <c r="AD4251">
        <f>1</f>
        <v/>
      </c>
      <c r="AE4251">
        <f>IF($A4251&lt;=Settings!$B$4,"до 100",IF($A4251&lt;=Settings!$B$5,"до 10 000",IF($A4251&lt;=Settings!$B$6,"до 100 000","100 000+")))</f>
        <v/>
      </c>
    </row>
    <row r="4252">
      <c r="A4252">
        <f>ROW()-1</f>
        <v/>
      </c>
      <c r="B4252">
        <f>IF($A4252&lt;=Settings!$B$4,"small_control",IF($A4252&lt;=Settings!$B$5,"medium_10k",IF($A4252&lt;=Settings!$B$6,"large_100k","extreme_1m")))</f>
        <v/>
      </c>
      <c r="C4252">
        <f>"ORD-"&amp;TEXT(QUOTIENT($A4252-1,3)+1,"0000000")</f>
        <v/>
      </c>
      <c r="D4252">
        <f>"LINE-"&amp;TEXT($A4252,"0000000")</f>
        <v/>
      </c>
      <c r="E4252" s="7">
        <f>Settings!$B$2+$A4252-1</f>
        <v/>
      </c>
      <c r="F4252" s="7">
        <f>Settings!$B$2+MOD($A4252-1,Settings!$B$7)</f>
        <v/>
      </c>
      <c r="G4252">
        <f>YEAR($F4252)</f>
        <v/>
      </c>
      <c r="H4252">
        <f>"Q"&amp;ROUNDUP(MONTH($F4252)/3,0)</f>
        <v/>
      </c>
      <c r="I4252">
        <f>MONTH($F4252)</f>
        <v/>
      </c>
      <c r="J4252">
        <f>CHOOSE(MONTH($F4252),"Январь","Февраль","Март","Апрель","Май","Июнь","Июль","Август","Сентябрь","Октябрь","Ноябрь","Декабрь")</f>
        <v/>
      </c>
      <c r="K4252">
        <f>DAY($F4252)</f>
        <v/>
      </c>
      <c r="L4252">
        <f>IF(MOD($A4252,10)&lt;7,"ФО_01_Крупный","ФО_"&amp;TEXT(MOD($A4252,8)+1,"00"))</f>
        <v/>
      </c>
      <c r="M4252">
        <f>IF($AB4252="Да","Регион_001_Крупный","Регион_"&amp;TEXT(MOD(QUOTIENT($A4252-1,20),180)+1,"000"))</f>
        <v/>
      </c>
      <c r="N4252">
        <f>IF($AB4252="Да","Город_"&amp;TEXT(MOD($A4252-1,250)+1,"0000"),"Город_"&amp;TEXT(MOD($A4252-1,3000)+1,"0000"))</f>
        <v/>
      </c>
      <c r="O4252">
        <f>IF($AB4252="Да","Холдинг_Крупный","Холдинг_"&amp;TEXT(MOD(QUOTIENT($A4252-1,10000),20)+1,"00"))</f>
        <v/>
      </c>
      <c r="P4252">
        <f>IF($AB4252="Да","Организация_Крупная","Организация_"&amp;TEXT(MOD(QUOTIENT($A4252-1,500),600)+1,"000"))</f>
        <v/>
      </c>
      <c r="Q4252">
        <f>"Отдел_"&amp;TEXT(MOD(QUOTIENT($A4252-1,50),100)+1,"000")</f>
        <v/>
      </c>
      <c r="R4252">
        <f>IF($AB4252="Да","Группа_Крупная","Группа_"&amp;TEXT(MOD(QUOTIENT($A4252-1,5000),30)+1,"00"))</f>
        <v/>
      </c>
      <c r="S4252">
        <f>IF($AB4252="Да","Категория_Крупная","Категория_"&amp;TEXT(MOD(QUOTIENT($A4252-1,500),120)+1,"000"))</f>
        <v/>
      </c>
      <c r="T4252">
        <f>IF($AB4252="Да","Подкатегория_Крупная","Подкатегория_"&amp;TEXT(MOD(QUOTIENT($A4252-1,50),300)+1,"000"))</f>
        <v/>
      </c>
      <c r="U4252">
        <f>"SKU_"&amp;TEXT($A4252,"0000000")</f>
        <v/>
      </c>
      <c r="V4252">
        <f>CHOOSE(MOD($A4252-1,4)+1,"Enterprise","SMB","Госсектор","Розница")</f>
        <v/>
      </c>
      <c r="W4252">
        <f>"Клиент_"&amp;TEXT(MOD($A4252-1,20000)+1,"00000")</f>
        <v/>
      </c>
      <c r="X4252">
        <f>CHOOSE(MOD($A4252-1,5)+1,"Портал","API","Импорт","Ручной ввод","Интеграция")</f>
        <v/>
      </c>
      <c r="Y4252" s="8">
        <f>ROUND(1000+MOD($A4252*37,90000)+IF($AB4252="Да",5000,0),2)</f>
        <v/>
      </c>
      <c r="Z4252">
        <f>1+MOD($A4252,20)</f>
        <v/>
      </c>
      <c r="AA4252" s="8">
        <f>ROUND($Y4252*(0.08+MOD($A4252,17)/100),2)</f>
        <v/>
      </c>
      <c r="AB4252">
        <f>IF(MOD($A4252,10)&lt;7,"Да","Нет")</f>
        <v/>
      </c>
      <c r="AC4252">
        <f>$R4252&amp;" / "&amp;$S4252&amp;" / "&amp;$T4252</f>
        <v/>
      </c>
      <c r="AD4252">
        <f>1</f>
        <v/>
      </c>
      <c r="AE4252">
        <f>IF($A4252&lt;=Settings!$B$4,"до 100",IF($A4252&lt;=Settings!$B$5,"до 10 000",IF($A4252&lt;=Settings!$B$6,"до 100 000","100 000+")))</f>
        <v/>
      </c>
    </row>
    <row r="4253">
      <c r="A4253">
        <f>ROW()-1</f>
        <v/>
      </c>
      <c r="B4253">
        <f>IF($A4253&lt;=Settings!$B$4,"small_control",IF($A4253&lt;=Settings!$B$5,"medium_10k",IF($A4253&lt;=Settings!$B$6,"large_100k","extreme_1m")))</f>
        <v/>
      </c>
      <c r="C4253">
        <f>"ORD-"&amp;TEXT(QUOTIENT($A4253-1,3)+1,"0000000")</f>
        <v/>
      </c>
      <c r="D4253">
        <f>"LINE-"&amp;TEXT($A4253,"0000000")</f>
        <v/>
      </c>
      <c r="E4253" s="7">
        <f>Settings!$B$2+$A4253-1</f>
        <v/>
      </c>
      <c r="F4253" s="7">
        <f>Settings!$B$2+MOD($A4253-1,Settings!$B$7)</f>
        <v/>
      </c>
      <c r="G4253">
        <f>YEAR($F4253)</f>
        <v/>
      </c>
      <c r="H4253">
        <f>"Q"&amp;ROUNDUP(MONTH($F4253)/3,0)</f>
        <v/>
      </c>
      <c r="I4253">
        <f>MONTH($F4253)</f>
        <v/>
      </c>
      <c r="J4253">
        <f>CHOOSE(MONTH($F4253),"Январь","Февраль","Март","Апрель","Май","Июнь","Июль","Август","Сентябрь","Октябрь","Ноябрь","Декабрь")</f>
        <v/>
      </c>
      <c r="K4253">
        <f>DAY($F4253)</f>
        <v/>
      </c>
      <c r="L4253">
        <f>IF(MOD($A4253,10)&lt;7,"ФО_01_Крупный","ФО_"&amp;TEXT(MOD($A4253,8)+1,"00"))</f>
        <v/>
      </c>
      <c r="M4253">
        <f>IF($AB4253="Да","Регион_001_Крупный","Регион_"&amp;TEXT(MOD(QUOTIENT($A4253-1,20),180)+1,"000"))</f>
        <v/>
      </c>
      <c r="N4253">
        <f>IF($AB4253="Да","Город_"&amp;TEXT(MOD($A4253-1,250)+1,"0000"),"Город_"&amp;TEXT(MOD($A4253-1,3000)+1,"0000"))</f>
        <v/>
      </c>
      <c r="O4253">
        <f>IF($AB4253="Да","Холдинг_Крупный","Холдинг_"&amp;TEXT(MOD(QUOTIENT($A4253-1,10000),20)+1,"00"))</f>
        <v/>
      </c>
      <c r="P4253">
        <f>IF($AB4253="Да","Организация_Крупная","Организация_"&amp;TEXT(MOD(QUOTIENT($A4253-1,500),600)+1,"000"))</f>
        <v/>
      </c>
      <c r="Q4253">
        <f>"Отдел_"&amp;TEXT(MOD(QUOTIENT($A4253-1,50),100)+1,"000")</f>
        <v/>
      </c>
      <c r="R4253">
        <f>IF($AB4253="Да","Группа_Крупная","Группа_"&amp;TEXT(MOD(QUOTIENT($A4253-1,5000),30)+1,"00"))</f>
        <v/>
      </c>
      <c r="S4253">
        <f>IF($AB4253="Да","Категория_Крупная","Категория_"&amp;TEXT(MOD(QUOTIENT($A4253-1,500),120)+1,"000"))</f>
        <v/>
      </c>
      <c r="T4253">
        <f>IF($AB4253="Да","Подкатегория_Крупная","Подкатегория_"&amp;TEXT(MOD(QUOTIENT($A4253-1,50),300)+1,"000"))</f>
        <v/>
      </c>
      <c r="U4253">
        <f>"SKU_"&amp;TEXT($A4253,"0000000")</f>
        <v/>
      </c>
      <c r="V4253">
        <f>CHOOSE(MOD($A4253-1,4)+1,"Enterprise","SMB","Госсектор","Розница")</f>
        <v/>
      </c>
      <c r="W4253">
        <f>"Клиент_"&amp;TEXT(MOD($A4253-1,20000)+1,"00000")</f>
        <v/>
      </c>
      <c r="X4253">
        <f>CHOOSE(MOD($A4253-1,5)+1,"Портал","API","Импорт","Ручной ввод","Интеграция")</f>
        <v/>
      </c>
      <c r="Y4253" s="8">
        <f>ROUND(1000+MOD($A4253*37,90000)+IF($AB4253="Да",5000,0),2)</f>
        <v/>
      </c>
      <c r="Z4253">
        <f>1+MOD($A4253,20)</f>
        <v/>
      </c>
      <c r="AA4253" s="8">
        <f>ROUND($Y4253*(0.08+MOD($A4253,17)/100),2)</f>
        <v/>
      </c>
      <c r="AB4253">
        <f>IF(MOD($A4253,10)&lt;7,"Да","Нет")</f>
        <v/>
      </c>
      <c r="AC4253">
        <f>$R4253&amp;" / "&amp;$S4253&amp;" / "&amp;$T4253</f>
        <v/>
      </c>
      <c r="AD4253">
        <f>1</f>
        <v/>
      </c>
      <c r="AE4253">
        <f>IF($A4253&lt;=Settings!$B$4,"до 100",IF($A4253&lt;=Settings!$B$5,"до 10 000",IF($A4253&lt;=Settings!$B$6,"до 100 000","100 000+")))</f>
        <v/>
      </c>
    </row>
    <row r="4254">
      <c r="A4254">
        <f>ROW()-1</f>
        <v/>
      </c>
      <c r="B4254">
        <f>IF($A4254&lt;=Settings!$B$4,"small_control",IF($A4254&lt;=Settings!$B$5,"medium_10k",IF($A4254&lt;=Settings!$B$6,"large_100k","extreme_1m")))</f>
        <v/>
      </c>
      <c r="C4254">
        <f>"ORD-"&amp;TEXT(QUOTIENT($A4254-1,3)+1,"0000000")</f>
        <v/>
      </c>
      <c r="D4254">
        <f>"LINE-"&amp;TEXT($A4254,"0000000")</f>
        <v/>
      </c>
      <c r="E4254" s="7">
        <f>Settings!$B$2+$A4254-1</f>
        <v/>
      </c>
      <c r="F4254" s="7">
        <f>Settings!$B$2+MOD($A4254-1,Settings!$B$7)</f>
        <v/>
      </c>
      <c r="G4254">
        <f>YEAR($F4254)</f>
        <v/>
      </c>
      <c r="H4254">
        <f>"Q"&amp;ROUNDUP(MONTH($F4254)/3,0)</f>
        <v/>
      </c>
      <c r="I4254">
        <f>MONTH($F4254)</f>
        <v/>
      </c>
      <c r="J4254">
        <f>CHOOSE(MONTH($F4254),"Январь","Февраль","Март","Апрель","Май","Июнь","Июль","Август","Сентябрь","Октябрь","Ноябрь","Декабрь")</f>
        <v/>
      </c>
      <c r="K4254">
        <f>DAY($F4254)</f>
        <v/>
      </c>
      <c r="L4254">
        <f>IF(MOD($A4254,10)&lt;7,"ФО_01_Крупный","ФО_"&amp;TEXT(MOD($A4254,8)+1,"00"))</f>
        <v/>
      </c>
      <c r="M4254">
        <f>IF($AB4254="Да","Регион_001_Крупный","Регион_"&amp;TEXT(MOD(QUOTIENT($A4254-1,20),180)+1,"000"))</f>
        <v/>
      </c>
      <c r="N4254">
        <f>IF($AB4254="Да","Город_"&amp;TEXT(MOD($A4254-1,250)+1,"0000"),"Город_"&amp;TEXT(MOD($A4254-1,3000)+1,"0000"))</f>
        <v/>
      </c>
      <c r="O4254">
        <f>IF($AB4254="Да","Холдинг_Крупный","Холдинг_"&amp;TEXT(MOD(QUOTIENT($A4254-1,10000),20)+1,"00"))</f>
        <v/>
      </c>
      <c r="P4254">
        <f>IF($AB4254="Да","Организация_Крупная","Организация_"&amp;TEXT(MOD(QUOTIENT($A4254-1,500),600)+1,"000"))</f>
        <v/>
      </c>
      <c r="Q4254">
        <f>"Отдел_"&amp;TEXT(MOD(QUOTIENT($A4254-1,50),100)+1,"000")</f>
        <v/>
      </c>
      <c r="R4254">
        <f>IF($AB4254="Да","Группа_Крупная","Группа_"&amp;TEXT(MOD(QUOTIENT($A4254-1,5000),30)+1,"00"))</f>
        <v/>
      </c>
      <c r="S4254">
        <f>IF($AB4254="Да","Категория_Крупная","Категория_"&amp;TEXT(MOD(QUOTIENT($A4254-1,500),120)+1,"000"))</f>
        <v/>
      </c>
      <c r="T4254">
        <f>IF($AB4254="Да","Подкатегория_Крупная","Подкатегория_"&amp;TEXT(MOD(QUOTIENT($A4254-1,50),300)+1,"000"))</f>
        <v/>
      </c>
      <c r="U4254">
        <f>"SKU_"&amp;TEXT($A4254,"0000000")</f>
        <v/>
      </c>
      <c r="V4254">
        <f>CHOOSE(MOD($A4254-1,4)+1,"Enterprise","SMB","Госсектор","Розница")</f>
        <v/>
      </c>
      <c r="W4254">
        <f>"Клиент_"&amp;TEXT(MOD($A4254-1,20000)+1,"00000")</f>
        <v/>
      </c>
      <c r="X4254">
        <f>CHOOSE(MOD($A4254-1,5)+1,"Портал","API","Импорт","Ручной ввод","Интеграция")</f>
        <v/>
      </c>
      <c r="Y4254" s="8">
        <f>ROUND(1000+MOD($A4254*37,90000)+IF($AB4254="Да",5000,0),2)</f>
        <v/>
      </c>
      <c r="Z4254">
        <f>1+MOD($A4254,20)</f>
        <v/>
      </c>
      <c r="AA4254" s="8">
        <f>ROUND($Y4254*(0.08+MOD($A4254,17)/100),2)</f>
        <v/>
      </c>
      <c r="AB4254">
        <f>IF(MOD($A4254,10)&lt;7,"Да","Нет")</f>
        <v/>
      </c>
      <c r="AC4254">
        <f>$R4254&amp;" / "&amp;$S4254&amp;" / "&amp;$T4254</f>
        <v/>
      </c>
      <c r="AD4254">
        <f>1</f>
        <v/>
      </c>
      <c r="AE4254">
        <f>IF($A4254&lt;=Settings!$B$4,"до 100",IF($A4254&lt;=Settings!$B$5,"до 10 000",IF($A4254&lt;=Settings!$B$6,"до 100 000","100 000+")))</f>
        <v/>
      </c>
    </row>
    <row r="4255">
      <c r="A4255">
        <f>ROW()-1</f>
        <v/>
      </c>
      <c r="B4255">
        <f>IF($A4255&lt;=Settings!$B$4,"small_control",IF($A4255&lt;=Settings!$B$5,"medium_10k",IF($A4255&lt;=Settings!$B$6,"large_100k","extreme_1m")))</f>
        <v/>
      </c>
      <c r="C4255">
        <f>"ORD-"&amp;TEXT(QUOTIENT($A4255-1,3)+1,"0000000")</f>
        <v/>
      </c>
      <c r="D4255">
        <f>"LINE-"&amp;TEXT($A4255,"0000000")</f>
        <v/>
      </c>
      <c r="E4255" s="7">
        <f>Settings!$B$2+$A4255-1</f>
        <v/>
      </c>
      <c r="F4255" s="7">
        <f>Settings!$B$2+MOD($A4255-1,Settings!$B$7)</f>
        <v/>
      </c>
      <c r="G4255">
        <f>YEAR($F4255)</f>
        <v/>
      </c>
      <c r="H4255">
        <f>"Q"&amp;ROUNDUP(MONTH($F4255)/3,0)</f>
        <v/>
      </c>
      <c r="I4255">
        <f>MONTH($F4255)</f>
        <v/>
      </c>
      <c r="J4255">
        <f>CHOOSE(MONTH($F4255),"Январь","Февраль","Март","Апрель","Май","Июнь","Июль","Август","Сентябрь","Октябрь","Ноябрь","Декабрь")</f>
        <v/>
      </c>
      <c r="K4255">
        <f>DAY($F4255)</f>
        <v/>
      </c>
      <c r="L4255">
        <f>IF(MOD($A4255,10)&lt;7,"ФО_01_Крупный","ФО_"&amp;TEXT(MOD($A4255,8)+1,"00"))</f>
        <v/>
      </c>
      <c r="M4255">
        <f>IF($AB4255="Да","Регион_001_Крупный","Регион_"&amp;TEXT(MOD(QUOTIENT($A4255-1,20),180)+1,"000"))</f>
        <v/>
      </c>
      <c r="N4255">
        <f>IF($AB4255="Да","Город_"&amp;TEXT(MOD($A4255-1,250)+1,"0000"),"Город_"&amp;TEXT(MOD($A4255-1,3000)+1,"0000"))</f>
        <v/>
      </c>
      <c r="O4255">
        <f>IF($AB4255="Да","Холдинг_Крупный","Холдинг_"&amp;TEXT(MOD(QUOTIENT($A4255-1,10000),20)+1,"00"))</f>
        <v/>
      </c>
      <c r="P4255">
        <f>IF($AB4255="Да","Организация_Крупная","Организация_"&amp;TEXT(MOD(QUOTIENT($A4255-1,500),600)+1,"000"))</f>
        <v/>
      </c>
      <c r="Q4255">
        <f>"Отдел_"&amp;TEXT(MOD(QUOTIENT($A4255-1,50),100)+1,"000")</f>
        <v/>
      </c>
      <c r="R4255">
        <f>IF($AB4255="Да","Группа_Крупная","Группа_"&amp;TEXT(MOD(QUOTIENT($A4255-1,5000),30)+1,"00"))</f>
        <v/>
      </c>
      <c r="S4255">
        <f>IF($AB4255="Да","Категория_Крупная","Категория_"&amp;TEXT(MOD(QUOTIENT($A4255-1,500),120)+1,"000"))</f>
        <v/>
      </c>
      <c r="T4255">
        <f>IF($AB4255="Да","Подкатегория_Крупная","Подкатегория_"&amp;TEXT(MOD(QUOTIENT($A4255-1,50),300)+1,"000"))</f>
        <v/>
      </c>
      <c r="U4255">
        <f>"SKU_"&amp;TEXT($A4255,"0000000")</f>
        <v/>
      </c>
      <c r="V4255">
        <f>CHOOSE(MOD($A4255-1,4)+1,"Enterprise","SMB","Госсектор","Розница")</f>
        <v/>
      </c>
      <c r="W4255">
        <f>"Клиент_"&amp;TEXT(MOD($A4255-1,20000)+1,"00000")</f>
        <v/>
      </c>
      <c r="X4255">
        <f>CHOOSE(MOD($A4255-1,5)+1,"Портал","API","Импорт","Ручной ввод","Интеграция")</f>
        <v/>
      </c>
      <c r="Y4255" s="8">
        <f>ROUND(1000+MOD($A4255*37,90000)+IF($AB4255="Да",5000,0),2)</f>
        <v/>
      </c>
      <c r="Z4255">
        <f>1+MOD($A4255,20)</f>
        <v/>
      </c>
      <c r="AA4255" s="8">
        <f>ROUND($Y4255*(0.08+MOD($A4255,17)/100),2)</f>
        <v/>
      </c>
      <c r="AB4255">
        <f>IF(MOD($A4255,10)&lt;7,"Да","Нет")</f>
        <v/>
      </c>
      <c r="AC4255">
        <f>$R4255&amp;" / "&amp;$S4255&amp;" / "&amp;$T4255</f>
        <v/>
      </c>
      <c r="AD4255">
        <f>1</f>
        <v/>
      </c>
      <c r="AE4255">
        <f>IF($A4255&lt;=Settings!$B$4,"до 100",IF($A4255&lt;=Settings!$B$5,"до 10 000",IF($A4255&lt;=Settings!$B$6,"до 100 000","100 000+")))</f>
        <v/>
      </c>
    </row>
    <row r="4256">
      <c r="A4256">
        <f>ROW()-1</f>
        <v/>
      </c>
      <c r="B4256">
        <f>IF($A4256&lt;=Settings!$B$4,"small_control",IF($A4256&lt;=Settings!$B$5,"medium_10k",IF($A4256&lt;=Settings!$B$6,"large_100k","extreme_1m")))</f>
        <v/>
      </c>
      <c r="C4256">
        <f>"ORD-"&amp;TEXT(QUOTIENT($A4256-1,3)+1,"0000000")</f>
        <v/>
      </c>
      <c r="D4256">
        <f>"LINE-"&amp;TEXT($A4256,"0000000")</f>
        <v/>
      </c>
      <c r="E4256" s="7">
        <f>Settings!$B$2+$A4256-1</f>
        <v/>
      </c>
      <c r="F4256" s="7">
        <f>Settings!$B$2+MOD($A4256-1,Settings!$B$7)</f>
        <v/>
      </c>
      <c r="G4256">
        <f>YEAR($F4256)</f>
        <v/>
      </c>
      <c r="H4256">
        <f>"Q"&amp;ROUNDUP(MONTH($F4256)/3,0)</f>
        <v/>
      </c>
      <c r="I4256">
        <f>MONTH($F4256)</f>
        <v/>
      </c>
      <c r="J4256">
        <f>CHOOSE(MONTH($F4256),"Январь","Февраль","Март","Апрель","Май","Июнь","Июль","Август","Сентябрь","Октябрь","Ноябрь","Декабрь")</f>
        <v/>
      </c>
      <c r="K4256">
        <f>DAY($F4256)</f>
        <v/>
      </c>
      <c r="L4256">
        <f>IF(MOD($A4256,10)&lt;7,"ФО_01_Крупный","ФО_"&amp;TEXT(MOD($A4256,8)+1,"00"))</f>
        <v/>
      </c>
      <c r="M4256">
        <f>IF($AB4256="Да","Регион_001_Крупный","Регион_"&amp;TEXT(MOD(QUOTIENT($A4256-1,20),180)+1,"000"))</f>
        <v/>
      </c>
      <c r="N4256">
        <f>IF($AB4256="Да","Город_"&amp;TEXT(MOD($A4256-1,250)+1,"0000"),"Город_"&amp;TEXT(MOD($A4256-1,3000)+1,"0000"))</f>
        <v/>
      </c>
      <c r="O4256">
        <f>IF($AB4256="Да","Холдинг_Крупный","Холдинг_"&amp;TEXT(MOD(QUOTIENT($A4256-1,10000),20)+1,"00"))</f>
        <v/>
      </c>
      <c r="P4256">
        <f>IF($AB4256="Да","Организация_Крупная","Организация_"&amp;TEXT(MOD(QUOTIENT($A4256-1,500),600)+1,"000"))</f>
        <v/>
      </c>
      <c r="Q4256">
        <f>"Отдел_"&amp;TEXT(MOD(QUOTIENT($A4256-1,50),100)+1,"000")</f>
        <v/>
      </c>
      <c r="R4256">
        <f>IF($AB4256="Да","Группа_Крупная","Группа_"&amp;TEXT(MOD(QUOTIENT($A4256-1,5000),30)+1,"00"))</f>
        <v/>
      </c>
      <c r="S4256">
        <f>IF($AB4256="Да","Категория_Крупная","Категория_"&amp;TEXT(MOD(QUOTIENT($A4256-1,500),120)+1,"000"))</f>
        <v/>
      </c>
      <c r="T4256">
        <f>IF($AB4256="Да","Подкатегория_Крупная","Подкатегория_"&amp;TEXT(MOD(QUOTIENT($A4256-1,50),300)+1,"000"))</f>
        <v/>
      </c>
      <c r="U4256">
        <f>"SKU_"&amp;TEXT($A4256,"0000000")</f>
        <v/>
      </c>
      <c r="V4256">
        <f>CHOOSE(MOD($A4256-1,4)+1,"Enterprise","SMB","Госсектор","Розница")</f>
        <v/>
      </c>
      <c r="W4256">
        <f>"Клиент_"&amp;TEXT(MOD($A4256-1,20000)+1,"00000")</f>
        <v/>
      </c>
      <c r="X4256">
        <f>CHOOSE(MOD($A4256-1,5)+1,"Портал","API","Импорт","Ручной ввод","Интеграция")</f>
        <v/>
      </c>
      <c r="Y4256" s="8">
        <f>ROUND(1000+MOD($A4256*37,90000)+IF($AB4256="Да",5000,0),2)</f>
        <v/>
      </c>
      <c r="Z4256">
        <f>1+MOD($A4256,20)</f>
        <v/>
      </c>
      <c r="AA4256" s="8">
        <f>ROUND($Y4256*(0.08+MOD($A4256,17)/100),2)</f>
        <v/>
      </c>
      <c r="AB4256">
        <f>IF(MOD($A4256,10)&lt;7,"Да","Нет")</f>
        <v/>
      </c>
      <c r="AC4256">
        <f>$R4256&amp;" / "&amp;$S4256&amp;" / "&amp;$T4256</f>
        <v/>
      </c>
      <c r="AD4256">
        <f>1</f>
        <v/>
      </c>
      <c r="AE4256">
        <f>IF($A4256&lt;=Settings!$B$4,"до 100",IF($A4256&lt;=Settings!$B$5,"до 10 000",IF($A4256&lt;=Settings!$B$6,"до 100 000","100 000+")))</f>
        <v/>
      </c>
    </row>
    <row r="4257">
      <c r="A4257">
        <f>ROW()-1</f>
        <v/>
      </c>
      <c r="B4257">
        <f>IF($A4257&lt;=Settings!$B$4,"small_control",IF($A4257&lt;=Settings!$B$5,"medium_10k",IF($A4257&lt;=Settings!$B$6,"large_100k","extreme_1m")))</f>
        <v/>
      </c>
      <c r="C4257">
        <f>"ORD-"&amp;TEXT(QUOTIENT($A4257-1,3)+1,"0000000")</f>
        <v/>
      </c>
      <c r="D4257">
        <f>"LINE-"&amp;TEXT($A4257,"0000000")</f>
        <v/>
      </c>
      <c r="E4257" s="7">
        <f>Settings!$B$2+$A4257-1</f>
        <v/>
      </c>
      <c r="F4257" s="7">
        <f>Settings!$B$2+MOD($A4257-1,Settings!$B$7)</f>
        <v/>
      </c>
      <c r="G4257">
        <f>YEAR($F4257)</f>
        <v/>
      </c>
      <c r="H4257">
        <f>"Q"&amp;ROUNDUP(MONTH($F4257)/3,0)</f>
        <v/>
      </c>
      <c r="I4257">
        <f>MONTH($F4257)</f>
        <v/>
      </c>
      <c r="J4257">
        <f>CHOOSE(MONTH($F4257),"Январь","Февраль","Март","Апрель","Май","Июнь","Июль","Август","Сентябрь","Октябрь","Ноябрь","Декабрь")</f>
        <v/>
      </c>
      <c r="K4257">
        <f>DAY($F4257)</f>
        <v/>
      </c>
      <c r="L4257">
        <f>IF(MOD($A4257,10)&lt;7,"ФО_01_Крупный","ФО_"&amp;TEXT(MOD($A4257,8)+1,"00"))</f>
        <v/>
      </c>
      <c r="M4257">
        <f>IF($AB4257="Да","Регион_001_Крупный","Регион_"&amp;TEXT(MOD(QUOTIENT($A4257-1,20),180)+1,"000"))</f>
        <v/>
      </c>
      <c r="N4257">
        <f>IF($AB4257="Да","Город_"&amp;TEXT(MOD($A4257-1,250)+1,"0000"),"Город_"&amp;TEXT(MOD($A4257-1,3000)+1,"0000"))</f>
        <v/>
      </c>
      <c r="O4257">
        <f>IF($AB4257="Да","Холдинг_Крупный","Холдинг_"&amp;TEXT(MOD(QUOTIENT($A4257-1,10000),20)+1,"00"))</f>
        <v/>
      </c>
      <c r="P4257">
        <f>IF($AB4257="Да","Организация_Крупная","Организация_"&amp;TEXT(MOD(QUOTIENT($A4257-1,500),600)+1,"000"))</f>
        <v/>
      </c>
      <c r="Q4257">
        <f>"Отдел_"&amp;TEXT(MOD(QUOTIENT($A4257-1,50),100)+1,"000")</f>
        <v/>
      </c>
      <c r="R4257">
        <f>IF($AB4257="Да","Группа_Крупная","Группа_"&amp;TEXT(MOD(QUOTIENT($A4257-1,5000),30)+1,"00"))</f>
        <v/>
      </c>
      <c r="S4257">
        <f>IF($AB4257="Да","Категория_Крупная","Категория_"&amp;TEXT(MOD(QUOTIENT($A4257-1,500),120)+1,"000"))</f>
        <v/>
      </c>
      <c r="T4257">
        <f>IF($AB4257="Да","Подкатегория_Крупная","Подкатегория_"&amp;TEXT(MOD(QUOTIENT($A4257-1,50),300)+1,"000"))</f>
        <v/>
      </c>
      <c r="U4257">
        <f>"SKU_"&amp;TEXT($A4257,"0000000")</f>
        <v/>
      </c>
      <c r="V4257">
        <f>CHOOSE(MOD($A4257-1,4)+1,"Enterprise","SMB","Госсектор","Розница")</f>
        <v/>
      </c>
      <c r="W4257">
        <f>"Клиент_"&amp;TEXT(MOD($A4257-1,20000)+1,"00000")</f>
        <v/>
      </c>
      <c r="X4257">
        <f>CHOOSE(MOD($A4257-1,5)+1,"Портал","API","Импорт","Ручной ввод","Интеграция")</f>
        <v/>
      </c>
      <c r="Y4257" s="8">
        <f>ROUND(1000+MOD($A4257*37,90000)+IF($AB4257="Да",5000,0),2)</f>
        <v/>
      </c>
      <c r="Z4257">
        <f>1+MOD($A4257,20)</f>
        <v/>
      </c>
      <c r="AA4257" s="8">
        <f>ROUND($Y4257*(0.08+MOD($A4257,17)/100),2)</f>
        <v/>
      </c>
      <c r="AB4257">
        <f>IF(MOD($A4257,10)&lt;7,"Да","Нет")</f>
        <v/>
      </c>
      <c r="AC4257">
        <f>$R4257&amp;" / "&amp;$S4257&amp;" / "&amp;$T4257</f>
        <v/>
      </c>
      <c r="AD4257">
        <f>1</f>
        <v/>
      </c>
      <c r="AE4257">
        <f>IF($A4257&lt;=Settings!$B$4,"до 100",IF($A4257&lt;=Settings!$B$5,"до 10 000",IF($A4257&lt;=Settings!$B$6,"до 100 000","100 000+")))</f>
        <v/>
      </c>
    </row>
    <row r="4258">
      <c r="A4258">
        <f>ROW()-1</f>
        <v/>
      </c>
      <c r="B4258">
        <f>IF($A4258&lt;=Settings!$B$4,"small_control",IF($A4258&lt;=Settings!$B$5,"medium_10k",IF($A4258&lt;=Settings!$B$6,"large_100k","extreme_1m")))</f>
        <v/>
      </c>
      <c r="C4258">
        <f>"ORD-"&amp;TEXT(QUOTIENT($A4258-1,3)+1,"0000000")</f>
        <v/>
      </c>
      <c r="D4258">
        <f>"LINE-"&amp;TEXT($A4258,"0000000")</f>
        <v/>
      </c>
      <c r="E4258" s="7">
        <f>Settings!$B$2+$A4258-1</f>
        <v/>
      </c>
      <c r="F4258" s="7">
        <f>Settings!$B$2+MOD($A4258-1,Settings!$B$7)</f>
        <v/>
      </c>
      <c r="G4258">
        <f>YEAR($F4258)</f>
        <v/>
      </c>
      <c r="H4258">
        <f>"Q"&amp;ROUNDUP(MONTH($F4258)/3,0)</f>
        <v/>
      </c>
      <c r="I4258">
        <f>MONTH($F4258)</f>
        <v/>
      </c>
      <c r="J4258">
        <f>CHOOSE(MONTH($F4258),"Январь","Февраль","Март","Апрель","Май","Июнь","Июль","Август","Сентябрь","Октябрь","Ноябрь","Декабрь")</f>
        <v/>
      </c>
      <c r="K4258">
        <f>DAY($F4258)</f>
        <v/>
      </c>
      <c r="L4258">
        <f>IF(MOD($A4258,10)&lt;7,"ФО_01_Крупный","ФО_"&amp;TEXT(MOD($A4258,8)+1,"00"))</f>
        <v/>
      </c>
      <c r="M4258">
        <f>IF($AB4258="Да","Регион_001_Крупный","Регион_"&amp;TEXT(MOD(QUOTIENT($A4258-1,20),180)+1,"000"))</f>
        <v/>
      </c>
      <c r="N4258">
        <f>IF($AB4258="Да","Город_"&amp;TEXT(MOD($A4258-1,250)+1,"0000"),"Город_"&amp;TEXT(MOD($A4258-1,3000)+1,"0000"))</f>
        <v/>
      </c>
      <c r="O4258">
        <f>IF($AB4258="Да","Холдинг_Крупный","Холдинг_"&amp;TEXT(MOD(QUOTIENT($A4258-1,10000),20)+1,"00"))</f>
        <v/>
      </c>
      <c r="P4258">
        <f>IF($AB4258="Да","Организация_Крупная","Организация_"&amp;TEXT(MOD(QUOTIENT($A4258-1,500),600)+1,"000"))</f>
        <v/>
      </c>
      <c r="Q4258">
        <f>"Отдел_"&amp;TEXT(MOD(QUOTIENT($A4258-1,50),100)+1,"000")</f>
        <v/>
      </c>
      <c r="R4258">
        <f>IF($AB4258="Да","Группа_Крупная","Группа_"&amp;TEXT(MOD(QUOTIENT($A4258-1,5000),30)+1,"00"))</f>
        <v/>
      </c>
      <c r="S4258">
        <f>IF($AB4258="Да","Категория_Крупная","Категория_"&amp;TEXT(MOD(QUOTIENT($A4258-1,500),120)+1,"000"))</f>
        <v/>
      </c>
      <c r="T4258">
        <f>IF($AB4258="Да","Подкатегория_Крупная","Подкатегория_"&amp;TEXT(MOD(QUOTIENT($A4258-1,50),300)+1,"000"))</f>
        <v/>
      </c>
      <c r="U4258">
        <f>"SKU_"&amp;TEXT($A4258,"0000000")</f>
        <v/>
      </c>
      <c r="V4258">
        <f>CHOOSE(MOD($A4258-1,4)+1,"Enterprise","SMB","Госсектор","Розница")</f>
        <v/>
      </c>
      <c r="W4258">
        <f>"Клиент_"&amp;TEXT(MOD($A4258-1,20000)+1,"00000")</f>
        <v/>
      </c>
      <c r="X4258">
        <f>CHOOSE(MOD($A4258-1,5)+1,"Портал","API","Импорт","Ручной ввод","Интеграция")</f>
        <v/>
      </c>
      <c r="Y4258" s="8">
        <f>ROUND(1000+MOD($A4258*37,90000)+IF($AB4258="Да",5000,0),2)</f>
        <v/>
      </c>
      <c r="Z4258">
        <f>1+MOD($A4258,20)</f>
        <v/>
      </c>
      <c r="AA4258" s="8">
        <f>ROUND($Y4258*(0.08+MOD($A4258,17)/100),2)</f>
        <v/>
      </c>
      <c r="AB4258">
        <f>IF(MOD($A4258,10)&lt;7,"Да","Нет")</f>
        <v/>
      </c>
      <c r="AC4258">
        <f>$R4258&amp;" / "&amp;$S4258&amp;" / "&amp;$T4258</f>
        <v/>
      </c>
      <c r="AD4258">
        <f>1</f>
        <v/>
      </c>
      <c r="AE4258">
        <f>IF($A4258&lt;=Settings!$B$4,"до 100",IF($A4258&lt;=Settings!$B$5,"до 10 000",IF($A4258&lt;=Settings!$B$6,"до 100 000","100 000+")))</f>
        <v/>
      </c>
    </row>
    <row r="4259">
      <c r="A4259">
        <f>ROW()-1</f>
        <v/>
      </c>
      <c r="B4259">
        <f>IF($A4259&lt;=Settings!$B$4,"small_control",IF($A4259&lt;=Settings!$B$5,"medium_10k",IF($A4259&lt;=Settings!$B$6,"large_100k","extreme_1m")))</f>
        <v/>
      </c>
      <c r="C4259">
        <f>"ORD-"&amp;TEXT(QUOTIENT($A4259-1,3)+1,"0000000")</f>
        <v/>
      </c>
      <c r="D4259">
        <f>"LINE-"&amp;TEXT($A4259,"0000000")</f>
        <v/>
      </c>
      <c r="E4259" s="7">
        <f>Settings!$B$2+$A4259-1</f>
        <v/>
      </c>
      <c r="F4259" s="7">
        <f>Settings!$B$2+MOD($A4259-1,Settings!$B$7)</f>
        <v/>
      </c>
      <c r="G4259">
        <f>YEAR($F4259)</f>
        <v/>
      </c>
      <c r="H4259">
        <f>"Q"&amp;ROUNDUP(MONTH($F4259)/3,0)</f>
        <v/>
      </c>
      <c r="I4259">
        <f>MONTH($F4259)</f>
        <v/>
      </c>
      <c r="J4259">
        <f>CHOOSE(MONTH($F4259),"Январь","Февраль","Март","Апрель","Май","Июнь","Июль","Август","Сентябрь","Октябрь","Ноябрь","Декабрь")</f>
        <v/>
      </c>
      <c r="K4259">
        <f>DAY($F4259)</f>
        <v/>
      </c>
      <c r="L4259">
        <f>IF(MOD($A4259,10)&lt;7,"ФО_01_Крупный","ФО_"&amp;TEXT(MOD($A4259,8)+1,"00"))</f>
        <v/>
      </c>
      <c r="M4259">
        <f>IF($AB4259="Да","Регион_001_Крупный","Регион_"&amp;TEXT(MOD(QUOTIENT($A4259-1,20),180)+1,"000"))</f>
        <v/>
      </c>
      <c r="N4259">
        <f>IF($AB4259="Да","Город_"&amp;TEXT(MOD($A4259-1,250)+1,"0000"),"Город_"&amp;TEXT(MOD($A4259-1,3000)+1,"0000"))</f>
        <v/>
      </c>
      <c r="O4259">
        <f>IF($AB4259="Да","Холдинг_Крупный","Холдинг_"&amp;TEXT(MOD(QUOTIENT($A4259-1,10000),20)+1,"00"))</f>
        <v/>
      </c>
      <c r="P4259">
        <f>IF($AB4259="Да","Организация_Крупная","Организация_"&amp;TEXT(MOD(QUOTIENT($A4259-1,500),600)+1,"000"))</f>
        <v/>
      </c>
      <c r="Q4259">
        <f>"Отдел_"&amp;TEXT(MOD(QUOTIENT($A4259-1,50),100)+1,"000")</f>
        <v/>
      </c>
      <c r="R4259">
        <f>IF($AB4259="Да","Группа_Крупная","Группа_"&amp;TEXT(MOD(QUOTIENT($A4259-1,5000),30)+1,"00"))</f>
        <v/>
      </c>
      <c r="S4259">
        <f>IF($AB4259="Да","Категория_Крупная","Категория_"&amp;TEXT(MOD(QUOTIENT($A4259-1,500),120)+1,"000"))</f>
        <v/>
      </c>
      <c r="T4259">
        <f>IF($AB4259="Да","Подкатегория_Крупная","Подкатегория_"&amp;TEXT(MOD(QUOTIENT($A4259-1,50),300)+1,"000"))</f>
        <v/>
      </c>
      <c r="U4259">
        <f>"SKU_"&amp;TEXT($A4259,"0000000")</f>
        <v/>
      </c>
      <c r="V4259">
        <f>CHOOSE(MOD($A4259-1,4)+1,"Enterprise","SMB","Госсектор","Розница")</f>
        <v/>
      </c>
      <c r="W4259">
        <f>"Клиент_"&amp;TEXT(MOD($A4259-1,20000)+1,"00000")</f>
        <v/>
      </c>
      <c r="X4259">
        <f>CHOOSE(MOD($A4259-1,5)+1,"Портал","API","Импорт","Ручной ввод","Интеграция")</f>
        <v/>
      </c>
      <c r="Y4259" s="8">
        <f>ROUND(1000+MOD($A4259*37,90000)+IF($AB4259="Да",5000,0),2)</f>
        <v/>
      </c>
      <c r="Z4259">
        <f>1+MOD($A4259,20)</f>
        <v/>
      </c>
      <c r="AA4259" s="8">
        <f>ROUND($Y4259*(0.08+MOD($A4259,17)/100),2)</f>
        <v/>
      </c>
      <c r="AB4259">
        <f>IF(MOD($A4259,10)&lt;7,"Да","Нет")</f>
        <v/>
      </c>
      <c r="AC4259">
        <f>$R4259&amp;" / "&amp;$S4259&amp;" / "&amp;$T4259</f>
        <v/>
      </c>
      <c r="AD4259">
        <f>1</f>
        <v/>
      </c>
      <c r="AE4259">
        <f>IF($A4259&lt;=Settings!$B$4,"до 100",IF($A4259&lt;=Settings!$B$5,"до 10 000",IF($A4259&lt;=Settings!$B$6,"до 100 000","100 000+")))</f>
        <v/>
      </c>
    </row>
    <row r="4260">
      <c r="A4260">
        <f>ROW()-1</f>
        <v/>
      </c>
      <c r="B4260">
        <f>IF($A4260&lt;=Settings!$B$4,"small_control",IF($A4260&lt;=Settings!$B$5,"medium_10k",IF($A4260&lt;=Settings!$B$6,"large_100k","extreme_1m")))</f>
        <v/>
      </c>
      <c r="C4260">
        <f>"ORD-"&amp;TEXT(QUOTIENT($A4260-1,3)+1,"0000000")</f>
        <v/>
      </c>
      <c r="D4260">
        <f>"LINE-"&amp;TEXT($A4260,"0000000")</f>
        <v/>
      </c>
      <c r="E4260" s="7">
        <f>Settings!$B$2+$A4260-1</f>
        <v/>
      </c>
      <c r="F4260" s="7">
        <f>Settings!$B$2+MOD($A4260-1,Settings!$B$7)</f>
        <v/>
      </c>
      <c r="G4260">
        <f>YEAR($F4260)</f>
        <v/>
      </c>
      <c r="H4260">
        <f>"Q"&amp;ROUNDUP(MONTH($F4260)/3,0)</f>
        <v/>
      </c>
      <c r="I4260">
        <f>MONTH($F4260)</f>
        <v/>
      </c>
      <c r="J4260">
        <f>CHOOSE(MONTH($F4260),"Январь","Февраль","Март","Апрель","Май","Июнь","Июль","Август","Сентябрь","Октябрь","Ноябрь","Декабрь")</f>
        <v/>
      </c>
      <c r="K4260">
        <f>DAY($F4260)</f>
        <v/>
      </c>
      <c r="L4260">
        <f>IF(MOD($A4260,10)&lt;7,"ФО_01_Крупный","ФО_"&amp;TEXT(MOD($A4260,8)+1,"00"))</f>
        <v/>
      </c>
      <c r="M4260">
        <f>IF($AB4260="Да","Регион_001_Крупный","Регион_"&amp;TEXT(MOD(QUOTIENT($A4260-1,20),180)+1,"000"))</f>
        <v/>
      </c>
      <c r="N4260">
        <f>IF($AB4260="Да","Город_"&amp;TEXT(MOD($A4260-1,250)+1,"0000"),"Город_"&amp;TEXT(MOD($A4260-1,3000)+1,"0000"))</f>
        <v/>
      </c>
      <c r="O4260">
        <f>IF($AB4260="Да","Холдинг_Крупный","Холдинг_"&amp;TEXT(MOD(QUOTIENT($A4260-1,10000),20)+1,"00"))</f>
        <v/>
      </c>
      <c r="P4260">
        <f>IF($AB4260="Да","Организация_Крупная","Организация_"&amp;TEXT(MOD(QUOTIENT($A4260-1,500),600)+1,"000"))</f>
        <v/>
      </c>
      <c r="Q4260">
        <f>"Отдел_"&amp;TEXT(MOD(QUOTIENT($A4260-1,50),100)+1,"000")</f>
        <v/>
      </c>
      <c r="R4260">
        <f>IF($AB4260="Да","Группа_Крупная","Группа_"&amp;TEXT(MOD(QUOTIENT($A4260-1,5000),30)+1,"00"))</f>
        <v/>
      </c>
      <c r="S4260">
        <f>IF($AB4260="Да","Категория_Крупная","Категория_"&amp;TEXT(MOD(QUOTIENT($A4260-1,500),120)+1,"000"))</f>
        <v/>
      </c>
      <c r="T4260">
        <f>IF($AB4260="Да","Подкатегория_Крупная","Подкатегория_"&amp;TEXT(MOD(QUOTIENT($A4260-1,50),300)+1,"000"))</f>
        <v/>
      </c>
      <c r="U4260">
        <f>"SKU_"&amp;TEXT($A4260,"0000000")</f>
        <v/>
      </c>
      <c r="V4260">
        <f>CHOOSE(MOD($A4260-1,4)+1,"Enterprise","SMB","Госсектор","Розница")</f>
        <v/>
      </c>
      <c r="W4260">
        <f>"Клиент_"&amp;TEXT(MOD($A4260-1,20000)+1,"00000")</f>
        <v/>
      </c>
      <c r="X4260">
        <f>CHOOSE(MOD($A4260-1,5)+1,"Портал","API","Импорт","Ручной ввод","Интеграция")</f>
        <v/>
      </c>
      <c r="Y4260" s="8">
        <f>ROUND(1000+MOD($A4260*37,90000)+IF($AB4260="Да",5000,0),2)</f>
        <v/>
      </c>
      <c r="Z4260">
        <f>1+MOD($A4260,20)</f>
        <v/>
      </c>
      <c r="AA4260" s="8">
        <f>ROUND($Y4260*(0.08+MOD($A4260,17)/100),2)</f>
        <v/>
      </c>
      <c r="AB4260">
        <f>IF(MOD($A4260,10)&lt;7,"Да","Нет")</f>
        <v/>
      </c>
      <c r="AC4260">
        <f>$R4260&amp;" / "&amp;$S4260&amp;" / "&amp;$T4260</f>
        <v/>
      </c>
      <c r="AD4260">
        <f>1</f>
        <v/>
      </c>
      <c r="AE4260">
        <f>IF($A4260&lt;=Settings!$B$4,"до 100",IF($A4260&lt;=Settings!$B$5,"до 10 000",IF($A4260&lt;=Settings!$B$6,"до 100 000","100 000+")))</f>
        <v/>
      </c>
    </row>
    <row r="4261">
      <c r="A4261">
        <f>ROW()-1</f>
        <v/>
      </c>
      <c r="B4261">
        <f>IF($A4261&lt;=Settings!$B$4,"small_control",IF($A4261&lt;=Settings!$B$5,"medium_10k",IF($A4261&lt;=Settings!$B$6,"large_100k","extreme_1m")))</f>
        <v/>
      </c>
      <c r="C4261">
        <f>"ORD-"&amp;TEXT(QUOTIENT($A4261-1,3)+1,"0000000")</f>
        <v/>
      </c>
      <c r="D4261">
        <f>"LINE-"&amp;TEXT($A4261,"0000000")</f>
        <v/>
      </c>
      <c r="E4261" s="7">
        <f>Settings!$B$2+$A4261-1</f>
        <v/>
      </c>
      <c r="F4261" s="7">
        <f>Settings!$B$2+MOD($A4261-1,Settings!$B$7)</f>
        <v/>
      </c>
      <c r="G4261">
        <f>YEAR($F4261)</f>
        <v/>
      </c>
      <c r="H4261">
        <f>"Q"&amp;ROUNDUP(MONTH($F4261)/3,0)</f>
        <v/>
      </c>
      <c r="I4261">
        <f>MONTH($F4261)</f>
        <v/>
      </c>
      <c r="J4261">
        <f>CHOOSE(MONTH($F4261),"Январь","Февраль","Март","Апрель","Май","Июнь","Июль","Август","Сентябрь","Октябрь","Ноябрь","Декабрь")</f>
        <v/>
      </c>
      <c r="K4261">
        <f>DAY($F4261)</f>
        <v/>
      </c>
      <c r="L4261">
        <f>IF(MOD($A4261,10)&lt;7,"ФО_01_Крупный","ФО_"&amp;TEXT(MOD($A4261,8)+1,"00"))</f>
        <v/>
      </c>
      <c r="M4261">
        <f>IF($AB4261="Да","Регион_001_Крупный","Регион_"&amp;TEXT(MOD(QUOTIENT($A4261-1,20),180)+1,"000"))</f>
        <v/>
      </c>
      <c r="N4261">
        <f>IF($AB4261="Да","Город_"&amp;TEXT(MOD($A4261-1,250)+1,"0000"),"Город_"&amp;TEXT(MOD($A4261-1,3000)+1,"0000"))</f>
        <v/>
      </c>
      <c r="O4261">
        <f>IF($AB4261="Да","Холдинг_Крупный","Холдинг_"&amp;TEXT(MOD(QUOTIENT($A4261-1,10000),20)+1,"00"))</f>
        <v/>
      </c>
      <c r="P4261">
        <f>IF($AB4261="Да","Организация_Крупная","Организация_"&amp;TEXT(MOD(QUOTIENT($A4261-1,500),600)+1,"000"))</f>
        <v/>
      </c>
      <c r="Q4261">
        <f>"Отдел_"&amp;TEXT(MOD(QUOTIENT($A4261-1,50),100)+1,"000")</f>
        <v/>
      </c>
      <c r="R4261">
        <f>IF($AB4261="Да","Группа_Крупная","Группа_"&amp;TEXT(MOD(QUOTIENT($A4261-1,5000),30)+1,"00"))</f>
        <v/>
      </c>
      <c r="S4261">
        <f>IF($AB4261="Да","Категория_Крупная","Категория_"&amp;TEXT(MOD(QUOTIENT($A4261-1,500),120)+1,"000"))</f>
        <v/>
      </c>
      <c r="T4261">
        <f>IF($AB4261="Да","Подкатегория_Крупная","Подкатегория_"&amp;TEXT(MOD(QUOTIENT($A4261-1,50),300)+1,"000"))</f>
        <v/>
      </c>
      <c r="U4261">
        <f>"SKU_"&amp;TEXT($A4261,"0000000")</f>
        <v/>
      </c>
      <c r="V4261">
        <f>CHOOSE(MOD($A4261-1,4)+1,"Enterprise","SMB","Госсектор","Розница")</f>
        <v/>
      </c>
      <c r="W4261">
        <f>"Клиент_"&amp;TEXT(MOD($A4261-1,20000)+1,"00000")</f>
        <v/>
      </c>
      <c r="X4261">
        <f>CHOOSE(MOD($A4261-1,5)+1,"Портал","API","Импорт","Ручной ввод","Интеграция")</f>
        <v/>
      </c>
      <c r="Y4261" s="8">
        <f>ROUND(1000+MOD($A4261*37,90000)+IF($AB4261="Да",5000,0),2)</f>
        <v/>
      </c>
      <c r="Z4261">
        <f>1+MOD($A4261,20)</f>
        <v/>
      </c>
      <c r="AA4261" s="8">
        <f>ROUND($Y4261*(0.08+MOD($A4261,17)/100),2)</f>
        <v/>
      </c>
      <c r="AB4261">
        <f>IF(MOD($A4261,10)&lt;7,"Да","Нет")</f>
        <v/>
      </c>
      <c r="AC4261">
        <f>$R4261&amp;" / "&amp;$S4261&amp;" / "&amp;$T4261</f>
        <v/>
      </c>
      <c r="AD4261">
        <f>1</f>
        <v/>
      </c>
      <c r="AE4261">
        <f>IF($A4261&lt;=Settings!$B$4,"до 100",IF($A4261&lt;=Settings!$B$5,"до 10 000",IF($A4261&lt;=Settings!$B$6,"до 100 000","100 000+")))</f>
        <v/>
      </c>
    </row>
    <row r="4262">
      <c r="A4262">
        <f>ROW()-1</f>
        <v/>
      </c>
      <c r="B4262">
        <f>IF($A4262&lt;=Settings!$B$4,"small_control",IF($A4262&lt;=Settings!$B$5,"medium_10k",IF($A4262&lt;=Settings!$B$6,"large_100k","extreme_1m")))</f>
        <v/>
      </c>
      <c r="C4262">
        <f>"ORD-"&amp;TEXT(QUOTIENT($A4262-1,3)+1,"0000000")</f>
        <v/>
      </c>
      <c r="D4262">
        <f>"LINE-"&amp;TEXT($A4262,"0000000")</f>
        <v/>
      </c>
      <c r="E4262" s="7">
        <f>Settings!$B$2+$A4262-1</f>
        <v/>
      </c>
      <c r="F4262" s="7">
        <f>Settings!$B$2+MOD($A4262-1,Settings!$B$7)</f>
        <v/>
      </c>
      <c r="G4262">
        <f>YEAR($F4262)</f>
        <v/>
      </c>
      <c r="H4262">
        <f>"Q"&amp;ROUNDUP(MONTH($F4262)/3,0)</f>
        <v/>
      </c>
      <c r="I4262">
        <f>MONTH($F4262)</f>
        <v/>
      </c>
      <c r="J4262">
        <f>CHOOSE(MONTH($F4262),"Январь","Февраль","Март","Апрель","Май","Июнь","Июль","Август","Сентябрь","Октябрь","Ноябрь","Декабрь")</f>
        <v/>
      </c>
      <c r="K4262">
        <f>DAY($F4262)</f>
        <v/>
      </c>
      <c r="L4262">
        <f>IF(MOD($A4262,10)&lt;7,"ФО_01_Крупный","ФО_"&amp;TEXT(MOD($A4262,8)+1,"00"))</f>
        <v/>
      </c>
      <c r="M4262">
        <f>IF($AB4262="Да","Регион_001_Крупный","Регион_"&amp;TEXT(MOD(QUOTIENT($A4262-1,20),180)+1,"000"))</f>
        <v/>
      </c>
      <c r="N4262">
        <f>IF($AB4262="Да","Город_"&amp;TEXT(MOD($A4262-1,250)+1,"0000"),"Город_"&amp;TEXT(MOD($A4262-1,3000)+1,"0000"))</f>
        <v/>
      </c>
      <c r="O4262">
        <f>IF($AB4262="Да","Холдинг_Крупный","Холдинг_"&amp;TEXT(MOD(QUOTIENT($A4262-1,10000),20)+1,"00"))</f>
        <v/>
      </c>
      <c r="P4262">
        <f>IF($AB4262="Да","Организация_Крупная","Организация_"&amp;TEXT(MOD(QUOTIENT($A4262-1,500),600)+1,"000"))</f>
        <v/>
      </c>
      <c r="Q4262">
        <f>"Отдел_"&amp;TEXT(MOD(QUOTIENT($A4262-1,50),100)+1,"000")</f>
        <v/>
      </c>
      <c r="R4262">
        <f>IF($AB4262="Да","Группа_Крупная","Группа_"&amp;TEXT(MOD(QUOTIENT($A4262-1,5000),30)+1,"00"))</f>
        <v/>
      </c>
      <c r="S4262">
        <f>IF($AB4262="Да","Категория_Крупная","Категория_"&amp;TEXT(MOD(QUOTIENT($A4262-1,500),120)+1,"000"))</f>
        <v/>
      </c>
      <c r="T4262">
        <f>IF($AB4262="Да","Подкатегория_Крупная","Подкатегория_"&amp;TEXT(MOD(QUOTIENT($A4262-1,50),300)+1,"000"))</f>
        <v/>
      </c>
      <c r="U4262">
        <f>"SKU_"&amp;TEXT($A4262,"0000000")</f>
        <v/>
      </c>
      <c r="V4262">
        <f>CHOOSE(MOD($A4262-1,4)+1,"Enterprise","SMB","Госсектор","Розница")</f>
        <v/>
      </c>
      <c r="W4262">
        <f>"Клиент_"&amp;TEXT(MOD($A4262-1,20000)+1,"00000")</f>
        <v/>
      </c>
      <c r="X4262">
        <f>CHOOSE(MOD($A4262-1,5)+1,"Портал","API","Импорт","Ручной ввод","Интеграция")</f>
        <v/>
      </c>
      <c r="Y4262" s="8">
        <f>ROUND(1000+MOD($A4262*37,90000)+IF($AB4262="Да",5000,0),2)</f>
        <v/>
      </c>
      <c r="Z4262">
        <f>1+MOD($A4262,20)</f>
        <v/>
      </c>
      <c r="AA4262" s="8">
        <f>ROUND($Y4262*(0.08+MOD($A4262,17)/100),2)</f>
        <v/>
      </c>
      <c r="AB4262">
        <f>IF(MOD($A4262,10)&lt;7,"Да","Нет")</f>
        <v/>
      </c>
      <c r="AC4262">
        <f>$R4262&amp;" / "&amp;$S4262&amp;" / "&amp;$T4262</f>
        <v/>
      </c>
      <c r="AD4262">
        <f>1</f>
        <v/>
      </c>
      <c r="AE4262">
        <f>IF($A4262&lt;=Settings!$B$4,"до 100",IF($A4262&lt;=Settings!$B$5,"до 10 000",IF($A4262&lt;=Settings!$B$6,"до 100 000","100 000+")))</f>
        <v/>
      </c>
    </row>
    <row r="4263">
      <c r="A4263">
        <f>ROW()-1</f>
        <v/>
      </c>
      <c r="B4263">
        <f>IF($A4263&lt;=Settings!$B$4,"small_control",IF($A4263&lt;=Settings!$B$5,"medium_10k",IF($A4263&lt;=Settings!$B$6,"large_100k","extreme_1m")))</f>
        <v/>
      </c>
      <c r="C4263">
        <f>"ORD-"&amp;TEXT(QUOTIENT($A4263-1,3)+1,"0000000")</f>
        <v/>
      </c>
      <c r="D4263">
        <f>"LINE-"&amp;TEXT($A4263,"0000000")</f>
        <v/>
      </c>
      <c r="E4263" s="7">
        <f>Settings!$B$2+$A4263-1</f>
        <v/>
      </c>
      <c r="F4263" s="7">
        <f>Settings!$B$2+MOD($A4263-1,Settings!$B$7)</f>
        <v/>
      </c>
      <c r="G4263">
        <f>YEAR($F4263)</f>
        <v/>
      </c>
      <c r="H4263">
        <f>"Q"&amp;ROUNDUP(MONTH($F4263)/3,0)</f>
        <v/>
      </c>
      <c r="I4263">
        <f>MONTH($F4263)</f>
        <v/>
      </c>
      <c r="J4263">
        <f>CHOOSE(MONTH($F4263),"Январь","Февраль","Март","Апрель","Май","Июнь","Июль","Август","Сентябрь","Октябрь","Ноябрь","Декабрь")</f>
        <v/>
      </c>
      <c r="K4263">
        <f>DAY($F4263)</f>
        <v/>
      </c>
      <c r="L4263">
        <f>IF(MOD($A4263,10)&lt;7,"ФО_01_Крупный","ФО_"&amp;TEXT(MOD($A4263,8)+1,"00"))</f>
        <v/>
      </c>
      <c r="M4263">
        <f>IF($AB4263="Да","Регион_001_Крупный","Регион_"&amp;TEXT(MOD(QUOTIENT($A4263-1,20),180)+1,"000"))</f>
        <v/>
      </c>
      <c r="N4263">
        <f>IF($AB4263="Да","Город_"&amp;TEXT(MOD($A4263-1,250)+1,"0000"),"Город_"&amp;TEXT(MOD($A4263-1,3000)+1,"0000"))</f>
        <v/>
      </c>
      <c r="O4263">
        <f>IF($AB4263="Да","Холдинг_Крупный","Холдинг_"&amp;TEXT(MOD(QUOTIENT($A4263-1,10000),20)+1,"00"))</f>
        <v/>
      </c>
      <c r="P4263">
        <f>IF($AB4263="Да","Организация_Крупная","Организация_"&amp;TEXT(MOD(QUOTIENT($A4263-1,500),600)+1,"000"))</f>
        <v/>
      </c>
      <c r="Q4263">
        <f>"Отдел_"&amp;TEXT(MOD(QUOTIENT($A4263-1,50),100)+1,"000")</f>
        <v/>
      </c>
      <c r="R4263">
        <f>IF($AB4263="Да","Группа_Крупная","Группа_"&amp;TEXT(MOD(QUOTIENT($A4263-1,5000),30)+1,"00"))</f>
        <v/>
      </c>
      <c r="S4263">
        <f>IF($AB4263="Да","Категория_Крупная","Категория_"&amp;TEXT(MOD(QUOTIENT($A4263-1,500),120)+1,"000"))</f>
        <v/>
      </c>
      <c r="T4263">
        <f>IF($AB4263="Да","Подкатегория_Крупная","Подкатегория_"&amp;TEXT(MOD(QUOTIENT($A4263-1,50),300)+1,"000"))</f>
        <v/>
      </c>
      <c r="U4263">
        <f>"SKU_"&amp;TEXT($A4263,"0000000")</f>
        <v/>
      </c>
      <c r="V4263">
        <f>CHOOSE(MOD($A4263-1,4)+1,"Enterprise","SMB","Госсектор","Розница")</f>
        <v/>
      </c>
      <c r="W4263">
        <f>"Клиент_"&amp;TEXT(MOD($A4263-1,20000)+1,"00000")</f>
        <v/>
      </c>
      <c r="X4263">
        <f>CHOOSE(MOD($A4263-1,5)+1,"Портал","API","Импорт","Ручной ввод","Интеграция")</f>
        <v/>
      </c>
      <c r="Y4263" s="8">
        <f>ROUND(1000+MOD($A4263*37,90000)+IF($AB4263="Да",5000,0),2)</f>
        <v/>
      </c>
      <c r="Z4263">
        <f>1+MOD($A4263,20)</f>
        <v/>
      </c>
      <c r="AA4263" s="8">
        <f>ROUND($Y4263*(0.08+MOD($A4263,17)/100),2)</f>
        <v/>
      </c>
      <c r="AB4263">
        <f>IF(MOD($A4263,10)&lt;7,"Да","Нет")</f>
        <v/>
      </c>
      <c r="AC4263">
        <f>$R4263&amp;" / "&amp;$S4263&amp;" / "&amp;$T4263</f>
        <v/>
      </c>
      <c r="AD4263">
        <f>1</f>
        <v/>
      </c>
      <c r="AE4263">
        <f>IF($A4263&lt;=Settings!$B$4,"до 100",IF($A4263&lt;=Settings!$B$5,"до 10 000",IF($A4263&lt;=Settings!$B$6,"до 100 000","100 000+")))</f>
        <v/>
      </c>
    </row>
    <row r="4264">
      <c r="A4264">
        <f>ROW()-1</f>
        <v/>
      </c>
      <c r="B4264">
        <f>IF($A4264&lt;=Settings!$B$4,"small_control",IF($A4264&lt;=Settings!$B$5,"medium_10k",IF($A4264&lt;=Settings!$B$6,"large_100k","extreme_1m")))</f>
        <v/>
      </c>
      <c r="C4264">
        <f>"ORD-"&amp;TEXT(QUOTIENT($A4264-1,3)+1,"0000000")</f>
        <v/>
      </c>
      <c r="D4264">
        <f>"LINE-"&amp;TEXT($A4264,"0000000")</f>
        <v/>
      </c>
      <c r="E4264" s="7">
        <f>Settings!$B$2+$A4264-1</f>
        <v/>
      </c>
      <c r="F4264" s="7">
        <f>Settings!$B$2+MOD($A4264-1,Settings!$B$7)</f>
        <v/>
      </c>
      <c r="G4264">
        <f>YEAR($F4264)</f>
        <v/>
      </c>
      <c r="H4264">
        <f>"Q"&amp;ROUNDUP(MONTH($F4264)/3,0)</f>
        <v/>
      </c>
      <c r="I4264">
        <f>MONTH($F4264)</f>
        <v/>
      </c>
      <c r="J4264">
        <f>CHOOSE(MONTH($F4264),"Январь","Февраль","Март","Апрель","Май","Июнь","Июль","Август","Сентябрь","Октябрь","Ноябрь","Декабрь")</f>
        <v/>
      </c>
      <c r="K4264">
        <f>DAY($F4264)</f>
        <v/>
      </c>
      <c r="L4264">
        <f>IF(MOD($A4264,10)&lt;7,"ФО_01_Крупный","ФО_"&amp;TEXT(MOD($A4264,8)+1,"00"))</f>
        <v/>
      </c>
      <c r="M4264">
        <f>IF($AB4264="Да","Регион_001_Крупный","Регион_"&amp;TEXT(MOD(QUOTIENT($A4264-1,20),180)+1,"000"))</f>
        <v/>
      </c>
      <c r="N4264">
        <f>IF($AB4264="Да","Город_"&amp;TEXT(MOD($A4264-1,250)+1,"0000"),"Город_"&amp;TEXT(MOD($A4264-1,3000)+1,"0000"))</f>
        <v/>
      </c>
      <c r="O4264">
        <f>IF($AB4264="Да","Холдинг_Крупный","Холдинг_"&amp;TEXT(MOD(QUOTIENT($A4264-1,10000),20)+1,"00"))</f>
        <v/>
      </c>
      <c r="P4264">
        <f>IF($AB4264="Да","Организация_Крупная","Организация_"&amp;TEXT(MOD(QUOTIENT($A4264-1,500),600)+1,"000"))</f>
        <v/>
      </c>
      <c r="Q4264">
        <f>"Отдел_"&amp;TEXT(MOD(QUOTIENT($A4264-1,50),100)+1,"000")</f>
        <v/>
      </c>
      <c r="R4264">
        <f>IF($AB4264="Да","Группа_Крупная","Группа_"&amp;TEXT(MOD(QUOTIENT($A4264-1,5000),30)+1,"00"))</f>
        <v/>
      </c>
      <c r="S4264">
        <f>IF($AB4264="Да","Категория_Крупная","Категория_"&amp;TEXT(MOD(QUOTIENT($A4264-1,500),120)+1,"000"))</f>
        <v/>
      </c>
      <c r="T4264">
        <f>IF($AB4264="Да","Подкатегория_Крупная","Подкатегория_"&amp;TEXT(MOD(QUOTIENT($A4264-1,50),300)+1,"000"))</f>
        <v/>
      </c>
      <c r="U4264">
        <f>"SKU_"&amp;TEXT($A4264,"0000000")</f>
        <v/>
      </c>
      <c r="V4264">
        <f>CHOOSE(MOD($A4264-1,4)+1,"Enterprise","SMB","Госсектор","Розница")</f>
        <v/>
      </c>
      <c r="W4264">
        <f>"Клиент_"&amp;TEXT(MOD($A4264-1,20000)+1,"00000")</f>
        <v/>
      </c>
      <c r="X4264">
        <f>CHOOSE(MOD($A4264-1,5)+1,"Портал","API","Импорт","Ручной ввод","Интеграция")</f>
        <v/>
      </c>
      <c r="Y4264" s="8">
        <f>ROUND(1000+MOD($A4264*37,90000)+IF($AB4264="Да",5000,0),2)</f>
        <v/>
      </c>
      <c r="Z4264">
        <f>1+MOD($A4264,20)</f>
        <v/>
      </c>
      <c r="AA4264" s="8">
        <f>ROUND($Y4264*(0.08+MOD($A4264,17)/100),2)</f>
        <v/>
      </c>
      <c r="AB4264">
        <f>IF(MOD($A4264,10)&lt;7,"Да","Нет")</f>
        <v/>
      </c>
      <c r="AC4264">
        <f>$R4264&amp;" / "&amp;$S4264&amp;" / "&amp;$T4264</f>
        <v/>
      </c>
      <c r="AD4264">
        <f>1</f>
        <v/>
      </c>
      <c r="AE4264">
        <f>IF($A4264&lt;=Settings!$B$4,"до 100",IF($A4264&lt;=Settings!$B$5,"до 10 000",IF($A4264&lt;=Settings!$B$6,"до 100 000","100 000+")))</f>
        <v/>
      </c>
    </row>
    <row r="4265">
      <c r="A4265">
        <f>ROW()-1</f>
        <v/>
      </c>
      <c r="B4265">
        <f>IF($A4265&lt;=Settings!$B$4,"small_control",IF($A4265&lt;=Settings!$B$5,"medium_10k",IF($A4265&lt;=Settings!$B$6,"large_100k","extreme_1m")))</f>
        <v/>
      </c>
      <c r="C4265">
        <f>"ORD-"&amp;TEXT(QUOTIENT($A4265-1,3)+1,"0000000")</f>
        <v/>
      </c>
      <c r="D4265">
        <f>"LINE-"&amp;TEXT($A4265,"0000000")</f>
        <v/>
      </c>
      <c r="E4265" s="7">
        <f>Settings!$B$2+$A4265-1</f>
        <v/>
      </c>
      <c r="F4265" s="7">
        <f>Settings!$B$2+MOD($A4265-1,Settings!$B$7)</f>
        <v/>
      </c>
      <c r="G4265">
        <f>YEAR($F4265)</f>
        <v/>
      </c>
      <c r="H4265">
        <f>"Q"&amp;ROUNDUP(MONTH($F4265)/3,0)</f>
        <v/>
      </c>
      <c r="I4265">
        <f>MONTH($F4265)</f>
        <v/>
      </c>
      <c r="J4265">
        <f>CHOOSE(MONTH($F4265),"Январь","Февраль","Март","Апрель","Май","Июнь","Июль","Август","Сентябрь","Октябрь","Ноябрь","Декабрь")</f>
        <v/>
      </c>
      <c r="K4265">
        <f>DAY($F4265)</f>
        <v/>
      </c>
      <c r="L4265">
        <f>IF(MOD($A4265,10)&lt;7,"ФО_01_Крупный","ФО_"&amp;TEXT(MOD($A4265,8)+1,"00"))</f>
        <v/>
      </c>
      <c r="M4265">
        <f>IF($AB4265="Да","Регион_001_Крупный","Регион_"&amp;TEXT(MOD(QUOTIENT($A4265-1,20),180)+1,"000"))</f>
        <v/>
      </c>
      <c r="N4265">
        <f>IF($AB4265="Да","Город_"&amp;TEXT(MOD($A4265-1,250)+1,"0000"),"Город_"&amp;TEXT(MOD($A4265-1,3000)+1,"0000"))</f>
        <v/>
      </c>
      <c r="O4265">
        <f>IF($AB4265="Да","Холдинг_Крупный","Холдинг_"&amp;TEXT(MOD(QUOTIENT($A4265-1,10000),20)+1,"00"))</f>
        <v/>
      </c>
      <c r="P4265">
        <f>IF($AB4265="Да","Организация_Крупная","Организация_"&amp;TEXT(MOD(QUOTIENT($A4265-1,500),600)+1,"000"))</f>
        <v/>
      </c>
      <c r="Q4265">
        <f>"Отдел_"&amp;TEXT(MOD(QUOTIENT($A4265-1,50),100)+1,"000")</f>
        <v/>
      </c>
      <c r="R4265">
        <f>IF($AB4265="Да","Группа_Крупная","Группа_"&amp;TEXT(MOD(QUOTIENT($A4265-1,5000),30)+1,"00"))</f>
        <v/>
      </c>
      <c r="S4265">
        <f>IF($AB4265="Да","Категория_Крупная","Категория_"&amp;TEXT(MOD(QUOTIENT($A4265-1,500),120)+1,"000"))</f>
        <v/>
      </c>
      <c r="T4265">
        <f>IF($AB4265="Да","Подкатегория_Крупная","Подкатегория_"&amp;TEXT(MOD(QUOTIENT($A4265-1,50),300)+1,"000"))</f>
        <v/>
      </c>
      <c r="U4265">
        <f>"SKU_"&amp;TEXT($A4265,"0000000")</f>
        <v/>
      </c>
      <c r="V4265">
        <f>CHOOSE(MOD($A4265-1,4)+1,"Enterprise","SMB","Госсектор","Розница")</f>
        <v/>
      </c>
      <c r="W4265">
        <f>"Клиент_"&amp;TEXT(MOD($A4265-1,20000)+1,"00000")</f>
        <v/>
      </c>
      <c r="X4265">
        <f>CHOOSE(MOD($A4265-1,5)+1,"Портал","API","Импорт","Ручной ввод","Интеграция")</f>
        <v/>
      </c>
      <c r="Y4265" s="8">
        <f>ROUND(1000+MOD($A4265*37,90000)+IF($AB4265="Да",5000,0),2)</f>
        <v/>
      </c>
      <c r="Z4265">
        <f>1+MOD($A4265,20)</f>
        <v/>
      </c>
      <c r="AA4265" s="8">
        <f>ROUND($Y4265*(0.08+MOD($A4265,17)/100),2)</f>
        <v/>
      </c>
      <c r="AB4265">
        <f>IF(MOD($A4265,10)&lt;7,"Да","Нет")</f>
        <v/>
      </c>
      <c r="AC4265">
        <f>$R4265&amp;" / "&amp;$S4265&amp;" / "&amp;$T4265</f>
        <v/>
      </c>
      <c r="AD4265">
        <f>1</f>
        <v/>
      </c>
      <c r="AE4265">
        <f>IF($A4265&lt;=Settings!$B$4,"до 100",IF($A4265&lt;=Settings!$B$5,"до 10 000",IF($A4265&lt;=Settings!$B$6,"до 100 000","100 000+")))</f>
        <v/>
      </c>
    </row>
    <row r="4266">
      <c r="A4266">
        <f>ROW()-1</f>
        <v/>
      </c>
      <c r="B4266">
        <f>IF($A4266&lt;=Settings!$B$4,"small_control",IF($A4266&lt;=Settings!$B$5,"medium_10k",IF($A4266&lt;=Settings!$B$6,"large_100k","extreme_1m")))</f>
        <v/>
      </c>
      <c r="C4266">
        <f>"ORD-"&amp;TEXT(QUOTIENT($A4266-1,3)+1,"0000000")</f>
        <v/>
      </c>
      <c r="D4266">
        <f>"LINE-"&amp;TEXT($A4266,"0000000")</f>
        <v/>
      </c>
      <c r="E4266" s="7">
        <f>Settings!$B$2+$A4266-1</f>
        <v/>
      </c>
      <c r="F4266" s="7">
        <f>Settings!$B$2+MOD($A4266-1,Settings!$B$7)</f>
        <v/>
      </c>
      <c r="G4266">
        <f>YEAR($F4266)</f>
        <v/>
      </c>
      <c r="H4266">
        <f>"Q"&amp;ROUNDUP(MONTH($F4266)/3,0)</f>
        <v/>
      </c>
      <c r="I4266">
        <f>MONTH($F4266)</f>
        <v/>
      </c>
      <c r="J4266">
        <f>CHOOSE(MONTH($F4266),"Январь","Февраль","Март","Апрель","Май","Июнь","Июль","Август","Сентябрь","Октябрь","Ноябрь","Декабрь")</f>
        <v/>
      </c>
      <c r="K4266">
        <f>DAY($F4266)</f>
        <v/>
      </c>
      <c r="L4266">
        <f>IF(MOD($A4266,10)&lt;7,"ФО_01_Крупный","ФО_"&amp;TEXT(MOD($A4266,8)+1,"00"))</f>
        <v/>
      </c>
      <c r="M4266">
        <f>IF($AB4266="Да","Регион_001_Крупный","Регион_"&amp;TEXT(MOD(QUOTIENT($A4266-1,20),180)+1,"000"))</f>
        <v/>
      </c>
      <c r="N4266">
        <f>IF($AB4266="Да","Город_"&amp;TEXT(MOD($A4266-1,250)+1,"0000"),"Город_"&amp;TEXT(MOD($A4266-1,3000)+1,"0000"))</f>
        <v/>
      </c>
      <c r="O4266">
        <f>IF($AB4266="Да","Холдинг_Крупный","Холдинг_"&amp;TEXT(MOD(QUOTIENT($A4266-1,10000),20)+1,"00"))</f>
        <v/>
      </c>
      <c r="P4266">
        <f>IF($AB4266="Да","Организация_Крупная","Организация_"&amp;TEXT(MOD(QUOTIENT($A4266-1,500),600)+1,"000"))</f>
        <v/>
      </c>
      <c r="Q4266">
        <f>"Отдел_"&amp;TEXT(MOD(QUOTIENT($A4266-1,50),100)+1,"000")</f>
        <v/>
      </c>
      <c r="R4266">
        <f>IF($AB4266="Да","Группа_Крупная","Группа_"&amp;TEXT(MOD(QUOTIENT($A4266-1,5000),30)+1,"00"))</f>
        <v/>
      </c>
      <c r="S4266">
        <f>IF($AB4266="Да","Категория_Крупная","Категория_"&amp;TEXT(MOD(QUOTIENT($A4266-1,500),120)+1,"000"))</f>
        <v/>
      </c>
      <c r="T4266">
        <f>IF($AB4266="Да","Подкатегория_Крупная","Подкатегория_"&amp;TEXT(MOD(QUOTIENT($A4266-1,50),300)+1,"000"))</f>
        <v/>
      </c>
      <c r="U4266">
        <f>"SKU_"&amp;TEXT($A4266,"0000000")</f>
        <v/>
      </c>
      <c r="V4266">
        <f>CHOOSE(MOD($A4266-1,4)+1,"Enterprise","SMB","Госсектор","Розница")</f>
        <v/>
      </c>
      <c r="W4266">
        <f>"Клиент_"&amp;TEXT(MOD($A4266-1,20000)+1,"00000")</f>
        <v/>
      </c>
      <c r="X4266">
        <f>CHOOSE(MOD($A4266-1,5)+1,"Портал","API","Импорт","Ручной ввод","Интеграция")</f>
        <v/>
      </c>
      <c r="Y4266" s="8">
        <f>ROUND(1000+MOD($A4266*37,90000)+IF($AB4266="Да",5000,0),2)</f>
        <v/>
      </c>
      <c r="Z4266">
        <f>1+MOD($A4266,20)</f>
        <v/>
      </c>
      <c r="AA4266" s="8">
        <f>ROUND($Y4266*(0.08+MOD($A4266,17)/100),2)</f>
        <v/>
      </c>
      <c r="AB4266">
        <f>IF(MOD($A4266,10)&lt;7,"Да","Нет")</f>
        <v/>
      </c>
      <c r="AC4266">
        <f>$R4266&amp;" / "&amp;$S4266&amp;" / "&amp;$T4266</f>
        <v/>
      </c>
      <c r="AD4266">
        <f>1</f>
        <v/>
      </c>
      <c r="AE4266">
        <f>IF($A4266&lt;=Settings!$B$4,"до 100",IF($A4266&lt;=Settings!$B$5,"до 10 000",IF($A4266&lt;=Settings!$B$6,"до 100 000","100 000+")))</f>
        <v/>
      </c>
    </row>
    <row r="4267">
      <c r="A4267">
        <f>ROW()-1</f>
        <v/>
      </c>
      <c r="B4267">
        <f>IF($A4267&lt;=Settings!$B$4,"small_control",IF($A4267&lt;=Settings!$B$5,"medium_10k",IF($A4267&lt;=Settings!$B$6,"large_100k","extreme_1m")))</f>
        <v/>
      </c>
      <c r="C4267">
        <f>"ORD-"&amp;TEXT(QUOTIENT($A4267-1,3)+1,"0000000")</f>
        <v/>
      </c>
      <c r="D4267">
        <f>"LINE-"&amp;TEXT($A4267,"0000000")</f>
        <v/>
      </c>
      <c r="E4267" s="7">
        <f>Settings!$B$2+$A4267-1</f>
        <v/>
      </c>
      <c r="F4267" s="7">
        <f>Settings!$B$2+MOD($A4267-1,Settings!$B$7)</f>
        <v/>
      </c>
      <c r="G4267">
        <f>YEAR($F4267)</f>
        <v/>
      </c>
      <c r="H4267">
        <f>"Q"&amp;ROUNDUP(MONTH($F4267)/3,0)</f>
        <v/>
      </c>
      <c r="I4267">
        <f>MONTH($F4267)</f>
        <v/>
      </c>
      <c r="J4267">
        <f>CHOOSE(MONTH($F4267),"Январь","Февраль","Март","Апрель","Май","Июнь","Июль","Август","Сентябрь","Октябрь","Ноябрь","Декабрь")</f>
        <v/>
      </c>
      <c r="K4267">
        <f>DAY($F4267)</f>
        <v/>
      </c>
      <c r="L4267">
        <f>IF(MOD($A4267,10)&lt;7,"ФО_01_Крупный","ФО_"&amp;TEXT(MOD($A4267,8)+1,"00"))</f>
        <v/>
      </c>
      <c r="M4267">
        <f>IF($AB4267="Да","Регион_001_Крупный","Регион_"&amp;TEXT(MOD(QUOTIENT($A4267-1,20),180)+1,"000"))</f>
        <v/>
      </c>
      <c r="N4267">
        <f>IF($AB4267="Да","Город_"&amp;TEXT(MOD($A4267-1,250)+1,"0000"),"Город_"&amp;TEXT(MOD($A4267-1,3000)+1,"0000"))</f>
        <v/>
      </c>
      <c r="O4267">
        <f>IF($AB4267="Да","Холдинг_Крупный","Холдинг_"&amp;TEXT(MOD(QUOTIENT($A4267-1,10000),20)+1,"00"))</f>
        <v/>
      </c>
      <c r="P4267">
        <f>IF($AB4267="Да","Организация_Крупная","Организация_"&amp;TEXT(MOD(QUOTIENT($A4267-1,500),600)+1,"000"))</f>
        <v/>
      </c>
      <c r="Q4267">
        <f>"Отдел_"&amp;TEXT(MOD(QUOTIENT($A4267-1,50),100)+1,"000")</f>
        <v/>
      </c>
      <c r="R4267">
        <f>IF($AB4267="Да","Группа_Крупная","Группа_"&amp;TEXT(MOD(QUOTIENT($A4267-1,5000),30)+1,"00"))</f>
        <v/>
      </c>
      <c r="S4267">
        <f>IF($AB4267="Да","Категория_Крупная","Категория_"&amp;TEXT(MOD(QUOTIENT($A4267-1,500),120)+1,"000"))</f>
        <v/>
      </c>
      <c r="T4267">
        <f>IF($AB4267="Да","Подкатегория_Крупная","Подкатегория_"&amp;TEXT(MOD(QUOTIENT($A4267-1,50),300)+1,"000"))</f>
        <v/>
      </c>
      <c r="U4267">
        <f>"SKU_"&amp;TEXT($A4267,"0000000")</f>
        <v/>
      </c>
      <c r="V4267">
        <f>CHOOSE(MOD($A4267-1,4)+1,"Enterprise","SMB","Госсектор","Розница")</f>
        <v/>
      </c>
      <c r="W4267">
        <f>"Клиент_"&amp;TEXT(MOD($A4267-1,20000)+1,"00000")</f>
        <v/>
      </c>
      <c r="X4267">
        <f>CHOOSE(MOD($A4267-1,5)+1,"Портал","API","Импорт","Ручной ввод","Интеграция")</f>
        <v/>
      </c>
      <c r="Y4267" s="8">
        <f>ROUND(1000+MOD($A4267*37,90000)+IF($AB4267="Да",5000,0),2)</f>
        <v/>
      </c>
      <c r="Z4267">
        <f>1+MOD($A4267,20)</f>
        <v/>
      </c>
      <c r="AA4267" s="8">
        <f>ROUND($Y4267*(0.08+MOD($A4267,17)/100),2)</f>
        <v/>
      </c>
      <c r="AB4267">
        <f>IF(MOD($A4267,10)&lt;7,"Да","Нет")</f>
        <v/>
      </c>
      <c r="AC4267">
        <f>$R4267&amp;" / "&amp;$S4267&amp;" / "&amp;$T4267</f>
        <v/>
      </c>
      <c r="AD4267">
        <f>1</f>
        <v/>
      </c>
      <c r="AE4267">
        <f>IF($A4267&lt;=Settings!$B$4,"до 100",IF($A4267&lt;=Settings!$B$5,"до 10 000",IF($A4267&lt;=Settings!$B$6,"до 100 000","100 000+")))</f>
        <v/>
      </c>
    </row>
    <row r="4268">
      <c r="A4268">
        <f>ROW()-1</f>
        <v/>
      </c>
      <c r="B4268">
        <f>IF($A4268&lt;=Settings!$B$4,"small_control",IF($A4268&lt;=Settings!$B$5,"medium_10k",IF($A4268&lt;=Settings!$B$6,"large_100k","extreme_1m")))</f>
        <v/>
      </c>
      <c r="C4268">
        <f>"ORD-"&amp;TEXT(QUOTIENT($A4268-1,3)+1,"0000000")</f>
        <v/>
      </c>
      <c r="D4268">
        <f>"LINE-"&amp;TEXT($A4268,"0000000")</f>
        <v/>
      </c>
      <c r="E4268" s="7">
        <f>Settings!$B$2+$A4268-1</f>
        <v/>
      </c>
      <c r="F4268" s="7">
        <f>Settings!$B$2+MOD($A4268-1,Settings!$B$7)</f>
        <v/>
      </c>
      <c r="G4268">
        <f>YEAR($F4268)</f>
        <v/>
      </c>
      <c r="H4268">
        <f>"Q"&amp;ROUNDUP(MONTH($F4268)/3,0)</f>
        <v/>
      </c>
      <c r="I4268">
        <f>MONTH($F4268)</f>
        <v/>
      </c>
      <c r="J4268">
        <f>CHOOSE(MONTH($F4268),"Январь","Февраль","Март","Апрель","Май","Июнь","Июль","Август","Сентябрь","Октябрь","Ноябрь","Декабрь")</f>
        <v/>
      </c>
      <c r="K4268">
        <f>DAY($F4268)</f>
        <v/>
      </c>
      <c r="L4268">
        <f>IF(MOD($A4268,10)&lt;7,"ФО_01_Крупный","ФО_"&amp;TEXT(MOD($A4268,8)+1,"00"))</f>
        <v/>
      </c>
      <c r="M4268">
        <f>IF($AB4268="Да","Регион_001_Крупный","Регион_"&amp;TEXT(MOD(QUOTIENT($A4268-1,20),180)+1,"000"))</f>
        <v/>
      </c>
      <c r="N4268">
        <f>IF($AB4268="Да","Город_"&amp;TEXT(MOD($A4268-1,250)+1,"0000"),"Город_"&amp;TEXT(MOD($A4268-1,3000)+1,"0000"))</f>
        <v/>
      </c>
      <c r="O4268">
        <f>IF($AB4268="Да","Холдинг_Крупный","Холдинг_"&amp;TEXT(MOD(QUOTIENT($A4268-1,10000),20)+1,"00"))</f>
        <v/>
      </c>
      <c r="P4268">
        <f>IF($AB4268="Да","Организация_Крупная","Организация_"&amp;TEXT(MOD(QUOTIENT($A4268-1,500),600)+1,"000"))</f>
        <v/>
      </c>
      <c r="Q4268">
        <f>"Отдел_"&amp;TEXT(MOD(QUOTIENT($A4268-1,50),100)+1,"000")</f>
        <v/>
      </c>
      <c r="R4268">
        <f>IF($AB4268="Да","Группа_Крупная","Группа_"&amp;TEXT(MOD(QUOTIENT($A4268-1,5000),30)+1,"00"))</f>
        <v/>
      </c>
      <c r="S4268">
        <f>IF($AB4268="Да","Категория_Крупная","Категория_"&amp;TEXT(MOD(QUOTIENT($A4268-1,500),120)+1,"000"))</f>
        <v/>
      </c>
      <c r="T4268">
        <f>IF($AB4268="Да","Подкатегория_Крупная","Подкатегория_"&amp;TEXT(MOD(QUOTIENT($A4268-1,50),300)+1,"000"))</f>
        <v/>
      </c>
      <c r="U4268">
        <f>"SKU_"&amp;TEXT($A4268,"0000000")</f>
        <v/>
      </c>
      <c r="V4268">
        <f>CHOOSE(MOD($A4268-1,4)+1,"Enterprise","SMB","Госсектор","Розница")</f>
        <v/>
      </c>
      <c r="W4268">
        <f>"Клиент_"&amp;TEXT(MOD($A4268-1,20000)+1,"00000")</f>
        <v/>
      </c>
      <c r="X4268">
        <f>CHOOSE(MOD($A4268-1,5)+1,"Портал","API","Импорт","Ручной ввод","Интеграция")</f>
        <v/>
      </c>
      <c r="Y4268" s="8">
        <f>ROUND(1000+MOD($A4268*37,90000)+IF($AB4268="Да",5000,0),2)</f>
        <v/>
      </c>
      <c r="Z4268">
        <f>1+MOD($A4268,20)</f>
        <v/>
      </c>
      <c r="AA4268" s="8">
        <f>ROUND($Y4268*(0.08+MOD($A4268,17)/100),2)</f>
        <v/>
      </c>
      <c r="AB4268">
        <f>IF(MOD($A4268,10)&lt;7,"Да","Нет")</f>
        <v/>
      </c>
      <c r="AC4268">
        <f>$R4268&amp;" / "&amp;$S4268&amp;" / "&amp;$T4268</f>
        <v/>
      </c>
      <c r="AD4268">
        <f>1</f>
        <v/>
      </c>
      <c r="AE4268">
        <f>IF($A4268&lt;=Settings!$B$4,"до 100",IF($A4268&lt;=Settings!$B$5,"до 10 000",IF($A4268&lt;=Settings!$B$6,"до 100 000","100 000+")))</f>
        <v/>
      </c>
    </row>
    <row r="4269">
      <c r="A4269">
        <f>ROW()-1</f>
        <v/>
      </c>
      <c r="B4269">
        <f>IF($A4269&lt;=Settings!$B$4,"small_control",IF($A4269&lt;=Settings!$B$5,"medium_10k",IF($A4269&lt;=Settings!$B$6,"large_100k","extreme_1m")))</f>
        <v/>
      </c>
      <c r="C4269">
        <f>"ORD-"&amp;TEXT(QUOTIENT($A4269-1,3)+1,"0000000")</f>
        <v/>
      </c>
      <c r="D4269">
        <f>"LINE-"&amp;TEXT($A4269,"0000000")</f>
        <v/>
      </c>
      <c r="E4269" s="7">
        <f>Settings!$B$2+$A4269-1</f>
        <v/>
      </c>
      <c r="F4269" s="7">
        <f>Settings!$B$2+MOD($A4269-1,Settings!$B$7)</f>
        <v/>
      </c>
      <c r="G4269">
        <f>YEAR($F4269)</f>
        <v/>
      </c>
      <c r="H4269">
        <f>"Q"&amp;ROUNDUP(MONTH($F4269)/3,0)</f>
        <v/>
      </c>
      <c r="I4269">
        <f>MONTH($F4269)</f>
        <v/>
      </c>
      <c r="J4269">
        <f>CHOOSE(MONTH($F4269),"Январь","Февраль","Март","Апрель","Май","Июнь","Июль","Август","Сентябрь","Октябрь","Ноябрь","Декабрь")</f>
        <v/>
      </c>
      <c r="K4269">
        <f>DAY($F4269)</f>
        <v/>
      </c>
      <c r="L4269">
        <f>IF(MOD($A4269,10)&lt;7,"ФО_01_Крупный","ФО_"&amp;TEXT(MOD($A4269,8)+1,"00"))</f>
        <v/>
      </c>
      <c r="M4269">
        <f>IF($AB4269="Да","Регион_001_Крупный","Регион_"&amp;TEXT(MOD(QUOTIENT($A4269-1,20),180)+1,"000"))</f>
        <v/>
      </c>
      <c r="N4269">
        <f>IF($AB4269="Да","Город_"&amp;TEXT(MOD($A4269-1,250)+1,"0000"),"Город_"&amp;TEXT(MOD($A4269-1,3000)+1,"0000"))</f>
        <v/>
      </c>
      <c r="O4269">
        <f>IF($AB4269="Да","Холдинг_Крупный","Холдинг_"&amp;TEXT(MOD(QUOTIENT($A4269-1,10000),20)+1,"00"))</f>
        <v/>
      </c>
      <c r="P4269">
        <f>IF($AB4269="Да","Организация_Крупная","Организация_"&amp;TEXT(MOD(QUOTIENT($A4269-1,500),600)+1,"000"))</f>
        <v/>
      </c>
      <c r="Q4269">
        <f>"Отдел_"&amp;TEXT(MOD(QUOTIENT($A4269-1,50),100)+1,"000")</f>
        <v/>
      </c>
      <c r="R4269">
        <f>IF($AB4269="Да","Группа_Крупная","Группа_"&amp;TEXT(MOD(QUOTIENT($A4269-1,5000),30)+1,"00"))</f>
        <v/>
      </c>
      <c r="S4269">
        <f>IF($AB4269="Да","Категория_Крупная","Категория_"&amp;TEXT(MOD(QUOTIENT($A4269-1,500),120)+1,"000"))</f>
        <v/>
      </c>
      <c r="T4269">
        <f>IF($AB4269="Да","Подкатегория_Крупная","Подкатегория_"&amp;TEXT(MOD(QUOTIENT($A4269-1,50),300)+1,"000"))</f>
        <v/>
      </c>
      <c r="U4269">
        <f>"SKU_"&amp;TEXT($A4269,"0000000")</f>
        <v/>
      </c>
      <c r="V4269">
        <f>CHOOSE(MOD($A4269-1,4)+1,"Enterprise","SMB","Госсектор","Розница")</f>
        <v/>
      </c>
      <c r="W4269">
        <f>"Клиент_"&amp;TEXT(MOD($A4269-1,20000)+1,"00000")</f>
        <v/>
      </c>
      <c r="X4269">
        <f>CHOOSE(MOD($A4269-1,5)+1,"Портал","API","Импорт","Ручной ввод","Интеграция")</f>
        <v/>
      </c>
      <c r="Y4269" s="8">
        <f>ROUND(1000+MOD($A4269*37,90000)+IF($AB4269="Да",5000,0),2)</f>
        <v/>
      </c>
      <c r="Z4269">
        <f>1+MOD($A4269,20)</f>
        <v/>
      </c>
      <c r="AA4269" s="8">
        <f>ROUND($Y4269*(0.08+MOD($A4269,17)/100),2)</f>
        <v/>
      </c>
      <c r="AB4269">
        <f>IF(MOD($A4269,10)&lt;7,"Да","Нет")</f>
        <v/>
      </c>
      <c r="AC4269">
        <f>$R4269&amp;" / "&amp;$S4269&amp;" / "&amp;$T4269</f>
        <v/>
      </c>
      <c r="AD4269">
        <f>1</f>
        <v/>
      </c>
      <c r="AE4269">
        <f>IF($A4269&lt;=Settings!$B$4,"до 100",IF($A4269&lt;=Settings!$B$5,"до 10 000",IF($A4269&lt;=Settings!$B$6,"до 100 000","100 000+")))</f>
        <v/>
      </c>
    </row>
    <row r="4270">
      <c r="A4270">
        <f>ROW()-1</f>
        <v/>
      </c>
      <c r="B4270">
        <f>IF($A4270&lt;=Settings!$B$4,"small_control",IF($A4270&lt;=Settings!$B$5,"medium_10k",IF($A4270&lt;=Settings!$B$6,"large_100k","extreme_1m")))</f>
        <v/>
      </c>
      <c r="C4270">
        <f>"ORD-"&amp;TEXT(QUOTIENT($A4270-1,3)+1,"0000000")</f>
        <v/>
      </c>
      <c r="D4270">
        <f>"LINE-"&amp;TEXT($A4270,"0000000")</f>
        <v/>
      </c>
      <c r="E4270" s="7">
        <f>Settings!$B$2+$A4270-1</f>
        <v/>
      </c>
      <c r="F4270" s="7">
        <f>Settings!$B$2+MOD($A4270-1,Settings!$B$7)</f>
        <v/>
      </c>
      <c r="G4270">
        <f>YEAR($F4270)</f>
        <v/>
      </c>
      <c r="H4270">
        <f>"Q"&amp;ROUNDUP(MONTH($F4270)/3,0)</f>
        <v/>
      </c>
      <c r="I4270">
        <f>MONTH($F4270)</f>
        <v/>
      </c>
      <c r="J4270">
        <f>CHOOSE(MONTH($F4270),"Январь","Февраль","Март","Апрель","Май","Июнь","Июль","Август","Сентябрь","Октябрь","Ноябрь","Декабрь")</f>
        <v/>
      </c>
      <c r="K4270">
        <f>DAY($F4270)</f>
        <v/>
      </c>
      <c r="L4270">
        <f>IF(MOD($A4270,10)&lt;7,"ФО_01_Крупный","ФО_"&amp;TEXT(MOD($A4270,8)+1,"00"))</f>
        <v/>
      </c>
      <c r="M4270">
        <f>IF($AB4270="Да","Регион_001_Крупный","Регион_"&amp;TEXT(MOD(QUOTIENT($A4270-1,20),180)+1,"000"))</f>
        <v/>
      </c>
      <c r="N4270">
        <f>IF($AB4270="Да","Город_"&amp;TEXT(MOD($A4270-1,250)+1,"0000"),"Город_"&amp;TEXT(MOD($A4270-1,3000)+1,"0000"))</f>
        <v/>
      </c>
      <c r="O4270">
        <f>IF($AB4270="Да","Холдинг_Крупный","Холдинг_"&amp;TEXT(MOD(QUOTIENT($A4270-1,10000),20)+1,"00"))</f>
        <v/>
      </c>
      <c r="P4270">
        <f>IF($AB4270="Да","Организация_Крупная","Организация_"&amp;TEXT(MOD(QUOTIENT($A4270-1,500),600)+1,"000"))</f>
        <v/>
      </c>
      <c r="Q4270">
        <f>"Отдел_"&amp;TEXT(MOD(QUOTIENT($A4270-1,50),100)+1,"000")</f>
        <v/>
      </c>
      <c r="R4270">
        <f>IF($AB4270="Да","Группа_Крупная","Группа_"&amp;TEXT(MOD(QUOTIENT($A4270-1,5000),30)+1,"00"))</f>
        <v/>
      </c>
      <c r="S4270">
        <f>IF($AB4270="Да","Категория_Крупная","Категория_"&amp;TEXT(MOD(QUOTIENT($A4270-1,500),120)+1,"000"))</f>
        <v/>
      </c>
      <c r="T4270">
        <f>IF($AB4270="Да","Подкатегория_Крупная","Подкатегория_"&amp;TEXT(MOD(QUOTIENT($A4270-1,50),300)+1,"000"))</f>
        <v/>
      </c>
      <c r="U4270">
        <f>"SKU_"&amp;TEXT($A4270,"0000000")</f>
        <v/>
      </c>
      <c r="V4270">
        <f>CHOOSE(MOD($A4270-1,4)+1,"Enterprise","SMB","Госсектор","Розница")</f>
        <v/>
      </c>
      <c r="W4270">
        <f>"Клиент_"&amp;TEXT(MOD($A4270-1,20000)+1,"00000")</f>
        <v/>
      </c>
      <c r="X4270">
        <f>CHOOSE(MOD($A4270-1,5)+1,"Портал","API","Импорт","Ручной ввод","Интеграция")</f>
        <v/>
      </c>
      <c r="Y4270" s="8">
        <f>ROUND(1000+MOD($A4270*37,90000)+IF($AB4270="Да",5000,0),2)</f>
        <v/>
      </c>
      <c r="Z4270">
        <f>1+MOD($A4270,20)</f>
        <v/>
      </c>
      <c r="AA4270" s="8">
        <f>ROUND($Y4270*(0.08+MOD($A4270,17)/100),2)</f>
        <v/>
      </c>
      <c r="AB4270">
        <f>IF(MOD($A4270,10)&lt;7,"Да","Нет")</f>
        <v/>
      </c>
      <c r="AC4270">
        <f>$R4270&amp;" / "&amp;$S4270&amp;" / "&amp;$T4270</f>
        <v/>
      </c>
      <c r="AD4270">
        <f>1</f>
        <v/>
      </c>
      <c r="AE4270">
        <f>IF($A4270&lt;=Settings!$B$4,"до 100",IF($A4270&lt;=Settings!$B$5,"до 10 000",IF($A4270&lt;=Settings!$B$6,"до 100 000","100 000+")))</f>
        <v/>
      </c>
    </row>
    <row r="4271">
      <c r="A4271">
        <f>ROW()-1</f>
        <v/>
      </c>
      <c r="B4271">
        <f>IF($A4271&lt;=Settings!$B$4,"small_control",IF($A4271&lt;=Settings!$B$5,"medium_10k",IF($A4271&lt;=Settings!$B$6,"large_100k","extreme_1m")))</f>
        <v/>
      </c>
      <c r="C4271">
        <f>"ORD-"&amp;TEXT(QUOTIENT($A4271-1,3)+1,"0000000")</f>
        <v/>
      </c>
      <c r="D4271">
        <f>"LINE-"&amp;TEXT($A4271,"0000000")</f>
        <v/>
      </c>
      <c r="E4271" s="7">
        <f>Settings!$B$2+$A4271-1</f>
        <v/>
      </c>
      <c r="F4271" s="7">
        <f>Settings!$B$2+MOD($A4271-1,Settings!$B$7)</f>
        <v/>
      </c>
      <c r="G4271">
        <f>YEAR($F4271)</f>
        <v/>
      </c>
      <c r="H4271">
        <f>"Q"&amp;ROUNDUP(MONTH($F4271)/3,0)</f>
        <v/>
      </c>
      <c r="I4271">
        <f>MONTH($F4271)</f>
        <v/>
      </c>
      <c r="J4271">
        <f>CHOOSE(MONTH($F4271),"Январь","Февраль","Март","Апрель","Май","Июнь","Июль","Август","Сентябрь","Октябрь","Ноябрь","Декабрь")</f>
        <v/>
      </c>
      <c r="K4271">
        <f>DAY($F4271)</f>
        <v/>
      </c>
      <c r="L4271">
        <f>IF(MOD($A4271,10)&lt;7,"ФО_01_Крупный","ФО_"&amp;TEXT(MOD($A4271,8)+1,"00"))</f>
        <v/>
      </c>
      <c r="M4271">
        <f>IF($AB4271="Да","Регион_001_Крупный","Регион_"&amp;TEXT(MOD(QUOTIENT($A4271-1,20),180)+1,"000"))</f>
        <v/>
      </c>
      <c r="N4271">
        <f>IF($AB4271="Да","Город_"&amp;TEXT(MOD($A4271-1,250)+1,"0000"),"Город_"&amp;TEXT(MOD($A4271-1,3000)+1,"0000"))</f>
        <v/>
      </c>
      <c r="O4271">
        <f>IF($AB4271="Да","Холдинг_Крупный","Холдинг_"&amp;TEXT(MOD(QUOTIENT($A4271-1,10000),20)+1,"00"))</f>
        <v/>
      </c>
      <c r="P4271">
        <f>IF($AB4271="Да","Организация_Крупная","Организация_"&amp;TEXT(MOD(QUOTIENT($A4271-1,500),600)+1,"000"))</f>
        <v/>
      </c>
      <c r="Q4271">
        <f>"Отдел_"&amp;TEXT(MOD(QUOTIENT($A4271-1,50),100)+1,"000")</f>
        <v/>
      </c>
      <c r="R4271">
        <f>IF($AB4271="Да","Группа_Крупная","Группа_"&amp;TEXT(MOD(QUOTIENT($A4271-1,5000),30)+1,"00"))</f>
        <v/>
      </c>
      <c r="S4271">
        <f>IF($AB4271="Да","Категория_Крупная","Категория_"&amp;TEXT(MOD(QUOTIENT($A4271-1,500),120)+1,"000"))</f>
        <v/>
      </c>
      <c r="T4271">
        <f>IF($AB4271="Да","Подкатегория_Крупная","Подкатегория_"&amp;TEXT(MOD(QUOTIENT($A4271-1,50),300)+1,"000"))</f>
        <v/>
      </c>
      <c r="U4271">
        <f>"SKU_"&amp;TEXT($A4271,"0000000")</f>
        <v/>
      </c>
      <c r="V4271">
        <f>CHOOSE(MOD($A4271-1,4)+1,"Enterprise","SMB","Госсектор","Розница")</f>
        <v/>
      </c>
      <c r="W4271">
        <f>"Клиент_"&amp;TEXT(MOD($A4271-1,20000)+1,"00000")</f>
        <v/>
      </c>
      <c r="X4271">
        <f>CHOOSE(MOD($A4271-1,5)+1,"Портал","API","Импорт","Ручной ввод","Интеграция")</f>
        <v/>
      </c>
      <c r="Y4271" s="8">
        <f>ROUND(1000+MOD($A4271*37,90000)+IF($AB4271="Да",5000,0),2)</f>
        <v/>
      </c>
      <c r="Z4271">
        <f>1+MOD($A4271,20)</f>
        <v/>
      </c>
      <c r="AA4271" s="8">
        <f>ROUND($Y4271*(0.08+MOD($A4271,17)/100),2)</f>
        <v/>
      </c>
      <c r="AB4271">
        <f>IF(MOD($A4271,10)&lt;7,"Да","Нет")</f>
        <v/>
      </c>
      <c r="AC4271">
        <f>$R4271&amp;" / "&amp;$S4271&amp;" / "&amp;$T4271</f>
        <v/>
      </c>
      <c r="AD4271">
        <f>1</f>
        <v/>
      </c>
      <c r="AE4271">
        <f>IF($A4271&lt;=Settings!$B$4,"до 100",IF($A4271&lt;=Settings!$B$5,"до 10 000",IF($A4271&lt;=Settings!$B$6,"до 100 000","100 000+")))</f>
        <v/>
      </c>
    </row>
    <row r="4272">
      <c r="A4272">
        <f>ROW()-1</f>
        <v/>
      </c>
      <c r="B4272">
        <f>IF($A4272&lt;=Settings!$B$4,"small_control",IF($A4272&lt;=Settings!$B$5,"medium_10k",IF($A4272&lt;=Settings!$B$6,"large_100k","extreme_1m")))</f>
        <v/>
      </c>
      <c r="C4272">
        <f>"ORD-"&amp;TEXT(QUOTIENT($A4272-1,3)+1,"0000000")</f>
        <v/>
      </c>
      <c r="D4272">
        <f>"LINE-"&amp;TEXT($A4272,"0000000")</f>
        <v/>
      </c>
      <c r="E4272" s="7">
        <f>Settings!$B$2+$A4272-1</f>
        <v/>
      </c>
      <c r="F4272" s="7">
        <f>Settings!$B$2+MOD($A4272-1,Settings!$B$7)</f>
        <v/>
      </c>
      <c r="G4272">
        <f>YEAR($F4272)</f>
        <v/>
      </c>
      <c r="H4272">
        <f>"Q"&amp;ROUNDUP(MONTH($F4272)/3,0)</f>
        <v/>
      </c>
      <c r="I4272">
        <f>MONTH($F4272)</f>
        <v/>
      </c>
      <c r="J4272">
        <f>CHOOSE(MONTH($F4272),"Январь","Февраль","Март","Апрель","Май","Июнь","Июль","Август","Сентябрь","Октябрь","Ноябрь","Декабрь")</f>
        <v/>
      </c>
      <c r="K4272">
        <f>DAY($F4272)</f>
        <v/>
      </c>
      <c r="L4272">
        <f>IF(MOD($A4272,10)&lt;7,"ФО_01_Крупный","ФО_"&amp;TEXT(MOD($A4272,8)+1,"00"))</f>
        <v/>
      </c>
      <c r="M4272">
        <f>IF($AB4272="Да","Регион_001_Крупный","Регион_"&amp;TEXT(MOD(QUOTIENT($A4272-1,20),180)+1,"000"))</f>
        <v/>
      </c>
      <c r="N4272">
        <f>IF($AB4272="Да","Город_"&amp;TEXT(MOD($A4272-1,250)+1,"0000"),"Город_"&amp;TEXT(MOD($A4272-1,3000)+1,"0000"))</f>
        <v/>
      </c>
      <c r="O4272">
        <f>IF($AB4272="Да","Холдинг_Крупный","Холдинг_"&amp;TEXT(MOD(QUOTIENT($A4272-1,10000),20)+1,"00"))</f>
        <v/>
      </c>
      <c r="P4272">
        <f>IF($AB4272="Да","Организация_Крупная","Организация_"&amp;TEXT(MOD(QUOTIENT($A4272-1,500),600)+1,"000"))</f>
        <v/>
      </c>
      <c r="Q4272">
        <f>"Отдел_"&amp;TEXT(MOD(QUOTIENT($A4272-1,50),100)+1,"000")</f>
        <v/>
      </c>
      <c r="R4272">
        <f>IF($AB4272="Да","Группа_Крупная","Группа_"&amp;TEXT(MOD(QUOTIENT($A4272-1,5000),30)+1,"00"))</f>
        <v/>
      </c>
      <c r="S4272">
        <f>IF($AB4272="Да","Категория_Крупная","Категория_"&amp;TEXT(MOD(QUOTIENT($A4272-1,500),120)+1,"000"))</f>
        <v/>
      </c>
      <c r="T4272">
        <f>IF($AB4272="Да","Подкатегория_Крупная","Подкатегория_"&amp;TEXT(MOD(QUOTIENT($A4272-1,50),300)+1,"000"))</f>
        <v/>
      </c>
      <c r="U4272">
        <f>"SKU_"&amp;TEXT($A4272,"0000000")</f>
        <v/>
      </c>
      <c r="V4272">
        <f>CHOOSE(MOD($A4272-1,4)+1,"Enterprise","SMB","Госсектор","Розница")</f>
        <v/>
      </c>
      <c r="W4272">
        <f>"Клиент_"&amp;TEXT(MOD($A4272-1,20000)+1,"00000")</f>
        <v/>
      </c>
      <c r="X4272">
        <f>CHOOSE(MOD($A4272-1,5)+1,"Портал","API","Импорт","Ручной ввод","Интеграция")</f>
        <v/>
      </c>
      <c r="Y4272" s="8">
        <f>ROUND(1000+MOD($A4272*37,90000)+IF($AB4272="Да",5000,0),2)</f>
        <v/>
      </c>
      <c r="Z4272">
        <f>1+MOD($A4272,20)</f>
        <v/>
      </c>
      <c r="AA4272" s="8">
        <f>ROUND($Y4272*(0.08+MOD($A4272,17)/100),2)</f>
        <v/>
      </c>
      <c r="AB4272">
        <f>IF(MOD($A4272,10)&lt;7,"Да","Нет")</f>
        <v/>
      </c>
      <c r="AC4272">
        <f>$R4272&amp;" / "&amp;$S4272&amp;" / "&amp;$T4272</f>
        <v/>
      </c>
      <c r="AD4272">
        <f>1</f>
        <v/>
      </c>
      <c r="AE4272">
        <f>IF($A4272&lt;=Settings!$B$4,"до 100",IF($A4272&lt;=Settings!$B$5,"до 10 000",IF($A4272&lt;=Settings!$B$6,"до 100 000","100 000+")))</f>
        <v/>
      </c>
    </row>
    <row r="4273">
      <c r="A4273">
        <f>ROW()-1</f>
        <v/>
      </c>
      <c r="B4273">
        <f>IF($A4273&lt;=Settings!$B$4,"small_control",IF($A4273&lt;=Settings!$B$5,"medium_10k",IF($A4273&lt;=Settings!$B$6,"large_100k","extreme_1m")))</f>
        <v/>
      </c>
      <c r="C4273">
        <f>"ORD-"&amp;TEXT(QUOTIENT($A4273-1,3)+1,"0000000")</f>
        <v/>
      </c>
      <c r="D4273">
        <f>"LINE-"&amp;TEXT($A4273,"0000000")</f>
        <v/>
      </c>
      <c r="E4273" s="7">
        <f>Settings!$B$2+$A4273-1</f>
        <v/>
      </c>
      <c r="F4273" s="7">
        <f>Settings!$B$2+MOD($A4273-1,Settings!$B$7)</f>
        <v/>
      </c>
      <c r="G4273">
        <f>YEAR($F4273)</f>
        <v/>
      </c>
      <c r="H4273">
        <f>"Q"&amp;ROUNDUP(MONTH($F4273)/3,0)</f>
        <v/>
      </c>
      <c r="I4273">
        <f>MONTH($F4273)</f>
        <v/>
      </c>
      <c r="J4273">
        <f>CHOOSE(MONTH($F4273),"Январь","Февраль","Март","Апрель","Май","Июнь","Июль","Август","Сентябрь","Октябрь","Ноябрь","Декабрь")</f>
        <v/>
      </c>
      <c r="K4273">
        <f>DAY($F4273)</f>
        <v/>
      </c>
      <c r="L4273">
        <f>IF(MOD($A4273,10)&lt;7,"ФО_01_Крупный","ФО_"&amp;TEXT(MOD($A4273,8)+1,"00"))</f>
        <v/>
      </c>
      <c r="M4273">
        <f>IF($AB4273="Да","Регион_001_Крупный","Регион_"&amp;TEXT(MOD(QUOTIENT($A4273-1,20),180)+1,"000"))</f>
        <v/>
      </c>
      <c r="N4273">
        <f>IF($AB4273="Да","Город_"&amp;TEXT(MOD($A4273-1,250)+1,"0000"),"Город_"&amp;TEXT(MOD($A4273-1,3000)+1,"0000"))</f>
        <v/>
      </c>
      <c r="O4273">
        <f>IF($AB4273="Да","Холдинг_Крупный","Холдинг_"&amp;TEXT(MOD(QUOTIENT($A4273-1,10000),20)+1,"00"))</f>
        <v/>
      </c>
      <c r="P4273">
        <f>IF($AB4273="Да","Организация_Крупная","Организация_"&amp;TEXT(MOD(QUOTIENT($A4273-1,500),600)+1,"000"))</f>
        <v/>
      </c>
      <c r="Q4273">
        <f>"Отдел_"&amp;TEXT(MOD(QUOTIENT($A4273-1,50),100)+1,"000")</f>
        <v/>
      </c>
      <c r="R4273">
        <f>IF($AB4273="Да","Группа_Крупная","Группа_"&amp;TEXT(MOD(QUOTIENT($A4273-1,5000),30)+1,"00"))</f>
        <v/>
      </c>
      <c r="S4273">
        <f>IF($AB4273="Да","Категория_Крупная","Категория_"&amp;TEXT(MOD(QUOTIENT($A4273-1,500),120)+1,"000"))</f>
        <v/>
      </c>
      <c r="T4273">
        <f>IF($AB4273="Да","Подкатегория_Крупная","Подкатегория_"&amp;TEXT(MOD(QUOTIENT($A4273-1,50),300)+1,"000"))</f>
        <v/>
      </c>
      <c r="U4273">
        <f>"SKU_"&amp;TEXT($A4273,"0000000")</f>
        <v/>
      </c>
      <c r="V4273">
        <f>CHOOSE(MOD($A4273-1,4)+1,"Enterprise","SMB","Госсектор","Розница")</f>
        <v/>
      </c>
      <c r="W4273">
        <f>"Клиент_"&amp;TEXT(MOD($A4273-1,20000)+1,"00000")</f>
        <v/>
      </c>
      <c r="X4273">
        <f>CHOOSE(MOD($A4273-1,5)+1,"Портал","API","Импорт","Ручной ввод","Интеграция")</f>
        <v/>
      </c>
      <c r="Y4273" s="8">
        <f>ROUND(1000+MOD($A4273*37,90000)+IF($AB4273="Да",5000,0),2)</f>
        <v/>
      </c>
      <c r="Z4273">
        <f>1+MOD($A4273,20)</f>
        <v/>
      </c>
      <c r="AA4273" s="8">
        <f>ROUND($Y4273*(0.08+MOD($A4273,17)/100),2)</f>
        <v/>
      </c>
      <c r="AB4273">
        <f>IF(MOD($A4273,10)&lt;7,"Да","Нет")</f>
        <v/>
      </c>
      <c r="AC4273">
        <f>$R4273&amp;" / "&amp;$S4273&amp;" / "&amp;$T4273</f>
        <v/>
      </c>
      <c r="AD4273">
        <f>1</f>
        <v/>
      </c>
      <c r="AE4273">
        <f>IF($A4273&lt;=Settings!$B$4,"до 100",IF($A4273&lt;=Settings!$B$5,"до 10 000",IF($A4273&lt;=Settings!$B$6,"до 100 000","100 000+")))</f>
        <v/>
      </c>
    </row>
    <row r="4274">
      <c r="A4274">
        <f>ROW()-1</f>
        <v/>
      </c>
      <c r="B4274">
        <f>IF($A4274&lt;=Settings!$B$4,"small_control",IF($A4274&lt;=Settings!$B$5,"medium_10k",IF($A4274&lt;=Settings!$B$6,"large_100k","extreme_1m")))</f>
        <v/>
      </c>
      <c r="C4274">
        <f>"ORD-"&amp;TEXT(QUOTIENT($A4274-1,3)+1,"0000000")</f>
        <v/>
      </c>
      <c r="D4274">
        <f>"LINE-"&amp;TEXT($A4274,"0000000")</f>
        <v/>
      </c>
      <c r="E4274" s="7">
        <f>Settings!$B$2+$A4274-1</f>
        <v/>
      </c>
      <c r="F4274" s="7">
        <f>Settings!$B$2+MOD($A4274-1,Settings!$B$7)</f>
        <v/>
      </c>
      <c r="G4274">
        <f>YEAR($F4274)</f>
        <v/>
      </c>
      <c r="H4274">
        <f>"Q"&amp;ROUNDUP(MONTH($F4274)/3,0)</f>
        <v/>
      </c>
      <c r="I4274">
        <f>MONTH($F4274)</f>
        <v/>
      </c>
      <c r="J4274">
        <f>CHOOSE(MONTH($F4274),"Январь","Февраль","Март","Апрель","Май","Июнь","Июль","Август","Сентябрь","Октябрь","Ноябрь","Декабрь")</f>
        <v/>
      </c>
      <c r="K4274">
        <f>DAY($F4274)</f>
        <v/>
      </c>
      <c r="L4274">
        <f>IF(MOD($A4274,10)&lt;7,"ФО_01_Крупный","ФО_"&amp;TEXT(MOD($A4274,8)+1,"00"))</f>
        <v/>
      </c>
      <c r="M4274">
        <f>IF($AB4274="Да","Регион_001_Крупный","Регион_"&amp;TEXT(MOD(QUOTIENT($A4274-1,20),180)+1,"000"))</f>
        <v/>
      </c>
      <c r="N4274">
        <f>IF($AB4274="Да","Город_"&amp;TEXT(MOD($A4274-1,250)+1,"0000"),"Город_"&amp;TEXT(MOD($A4274-1,3000)+1,"0000"))</f>
        <v/>
      </c>
      <c r="O4274">
        <f>IF($AB4274="Да","Холдинг_Крупный","Холдинг_"&amp;TEXT(MOD(QUOTIENT($A4274-1,10000),20)+1,"00"))</f>
        <v/>
      </c>
      <c r="P4274">
        <f>IF($AB4274="Да","Организация_Крупная","Организация_"&amp;TEXT(MOD(QUOTIENT($A4274-1,500),600)+1,"000"))</f>
        <v/>
      </c>
      <c r="Q4274">
        <f>"Отдел_"&amp;TEXT(MOD(QUOTIENT($A4274-1,50),100)+1,"000")</f>
        <v/>
      </c>
      <c r="R4274">
        <f>IF($AB4274="Да","Группа_Крупная","Группа_"&amp;TEXT(MOD(QUOTIENT($A4274-1,5000),30)+1,"00"))</f>
        <v/>
      </c>
      <c r="S4274">
        <f>IF($AB4274="Да","Категория_Крупная","Категория_"&amp;TEXT(MOD(QUOTIENT($A4274-1,500),120)+1,"000"))</f>
        <v/>
      </c>
      <c r="T4274">
        <f>IF($AB4274="Да","Подкатегория_Крупная","Подкатегория_"&amp;TEXT(MOD(QUOTIENT($A4274-1,50),300)+1,"000"))</f>
        <v/>
      </c>
      <c r="U4274">
        <f>"SKU_"&amp;TEXT($A4274,"0000000")</f>
        <v/>
      </c>
      <c r="V4274">
        <f>CHOOSE(MOD($A4274-1,4)+1,"Enterprise","SMB","Госсектор","Розница")</f>
        <v/>
      </c>
      <c r="W4274">
        <f>"Клиент_"&amp;TEXT(MOD($A4274-1,20000)+1,"00000")</f>
        <v/>
      </c>
      <c r="X4274">
        <f>CHOOSE(MOD($A4274-1,5)+1,"Портал","API","Импорт","Ручной ввод","Интеграция")</f>
        <v/>
      </c>
      <c r="Y4274" s="8">
        <f>ROUND(1000+MOD($A4274*37,90000)+IF($AB4274="Да",5000,0),2)</f>
        <v/>
      </c>
      <c r="Z4274">
        <f>1+MOD($A4274,20)</f>
        <v/>
      </c>
      <c r="AA4274" s="8">
        <f>ROUND($Y4274*(0.08+MOD($A4274,17)/100),2)</f>
        <v/>
      </c>
      <c r="AB4274">
        <f>IF(MOD($A4274,10)&lt;7,"Да","Нет")</f>
        <v/>
      </c>
      <c r="AC4274">
        <f>$R4274&amp;" / "&amp;$S4274&amp;" / "&amp;$T4274</f>
        <v/>
      </c>
      <c r="AD4274">
        <f>1</f>
        <v/>
      </c>
      <c r="AE4274">
        <f>IF($A4274&lt;=Settings!$B$4,"до 100",IF($A4274&lt;=Settings!$B$5,"до 10 000",IF($A4274&lt;=Settings!$B$6,"до 100 000","100 000+")))</f>
        <v/>
      </c>
    </row>
    <row r="4275">
      <c r="A4275">
        <f>ROW()-1</f>
        <v/>
      </c>
      <c r="B4275">
        <f>IF($A4275&lt;=Settings!$B$4,"small_control",IF($A4275&lt;=Settings!$B$5,"medium_10k",IF($A4275&lt;=Settings!$B$6,"large_100k","extreme_1m")))</f>
        <v/>
      </c>
      <c r="C4275">
        <f>"ORD-"&amp;TEXT(QUOTIENT($A4275-1,3)+1,"0000000")</f>
        <v/>
      </c>
      <c r="D4275">
        <f>"LINE-"&amp;TEXT($A4275,"0000000")</f>
        <v/>
      </c>
      <c r="E4275" s="7">
        <f>Settings!$B$2+$A4275-1</f>
        <v/>
      </c>
      <c r="F4275" s="7">
        <f>Settings!$B$2+MOD($A4275-1,Settings!$B$7)</f>
        <v/>
      </c>
      <c r="G4275">
        <f>YEAR($F4275)</f>
        <v/>
      </c>
      <c r="H4275">
        <f>"Q"&amp;ROUNDUP(MONTH($F4275)/3,0)</f>
        <v/>
      </c>
      <c r="I4275">
        <f>MONTH($F4275)</f>
        <v/>
      </c>
      <c r="J4275">
        <f>CHOOSE(MONTH($F4275),"Январь","Февраль","Март","Апрель","Май","Июнь","Июль","Август","Сентябрь","Октябрь","Ноябрь","Декабрь")</f>
        <v/>
      </c>
      <c r="K4275">
        <f>DAY($F4275)</f>
        <v/>
      </c>
      <c r="L4275">
        <f>IF(MOD($A4275,10)&lt;7,"ФО_01_Крупный","ФО_"&amp;TEXT(MOD($A4275,8)+1,"00"))</f>
        <v/>
      </c>
      <c r="M4275">
        <f>IF($AB4275="Да","Регион_001_Крупный","Регион_"&amp;TEXT(MOD(QUOTIENT($A4275-1,20),180)+1,"000"))</f>
        <v/>
      </c>
      <c r="N4275">
        <f>IF($AB4275="Да","Город_"&amp;TEXT(MOD($A4275-1,250)+1,"0000"),"Город_"&amp;TEXT(MOD($A4275-1,3000)+1,"0000"))</f>
        <v/>
      </c>
      <c r="O4275">
        <f>IF($AB4275="Да","Холдинг_Крупный","Холдинг_"&amp;TEXT(MOD(QUOTIENT($A4275-1,10000),20)+1,"00"))</f>
        <v/>
      </c>
      <c r="P4275">
        <f>IF($AB4275="Да","Организация_Крупная","Организация_"&amp;TEXT(MOD(QUOTIENT($A4275-1,500),600)+1,"000"))</f>
        <v/>
      </c>
      <c r="Q4275">
        <f>"Отдел_"&amp;TEXT(MOD(QUOTIENT($A4275-1,50),100)+1,"000")</f>
        <v/>
      </c>
      <c r="R4275">
        <f>IF($AB4275="Да","Группа_Крупная","Группа_"&amp;TEXT(MOD(QUOTIENT($A4275-1,5000),30)+1,"00"))</f>
        <v/>
      </c>
      <c r="S4275">
        <f>IF($AB4275="Да","Категория_Крупная","Категория_"&amp;TEXT(MOD(QUOTIENT($A4275-1,500),120)+1,"000"))</f>
        <v/>
      </c>
      <c r="T4275">
        <f>IF($AB4275="Да","Подкатегория_Крупная","Подкатегория_"&amp;TEXT(MOD(QUOTIENT($A4275-1,50),300)+1,"000"))</f>
        <v/>
      </c>
      <c r="U4275">
        <f>"SKU_"&amp;TEXT($A4275,"0000000")</f>
        <v/>
      </c>
      <c r="V4275">
        <f>CHOOSE(MOD($A4275-1,4)+1,"Enterprise","SMB","Госсектор","Розница")</f>
        <v/>
      </c>
      <c r="W4275">
        <f>"Клиент_"&amp;TEXT(MOD($A4275-1,20000)+1,"00000")</f>
        <v/>
      </c>
      <c r="X4275">
        <f>CHOOSE(MOD($A4275-1,5)+1,"Портал","API","Импорт","Ручной ввод","Интеграция")</f>
        <v/>
      </c>
      <c r="Y4275" s="8">
        <f>ROUND(1000+MOD($A4275*37,90000)+IF($AB4275="Да",5000,0),2)</f>
        <v/>
      </c>
      <c r="Z4275">
        <f>1+MOD($A4275,20)</f>
        <v/>
      </c>
      <c r="AA4275" s="8">
        <f>ROUND($Y4275*(0.08+MOD($A4275,17)/100),2)</f>
        <v/>
      </c>
      <c r="AB4275">
        <f>IF(MOD($A4275,10)&lt;7,"Да","Нет")</f>
        <v/>
      </c>
      <c r="AC4275">
        <f>$R4275&amp;" / "&amp;$S4275&amp;" / "&amp;$T4275</f>
        <v/>
      </c>
      <c r="AD4275">
        <f>1</f>
        <v/>
      </c>
      <c r="AE4275">
        <f>IF($A4275&lt;=Settings!$B$4,"до 100",IF($A4275&lt;=Settings!$B$5,"до 10 000",IF($A4275&lt;=Settings!$B$6,"до 100 000","100 000+")))</f>
        <v/>
      </c>
    </row>
    <row r="4276">
      <c r="A4276">
        <f>ROW()-1</f>
        <v/>
      </c>
      <c r="B4276">
        <f>IF($A4276&lt;=Settings!$B$4,"small_control",IF($A4276&lt;=Settings!$B$5,"medium_10k",IF($A4276&lt;=Settings!$B$6,"large_100k","extreme_1m")))</f>
        <v/>
      </c>
      <c r="C4276">
        <f>"ORD-"&amp;TEXT(QUOTIENT($A4276-1,3)+1,"0000000")</f>
        <v/>
      </c>
      <c r="D4276">
        <f>"LINE-"&amp;TEXT($A4276,"0000000")</f>
        <v/>
      </c>
      <c r="E4276" s="7">
        <f>Settings!$B$2+$A4276-1</f>
        <v/>
      </c>
      <c r="F4276" s="7">
        <f>Settings!$B$2+MOD($A4276-1,Settings!$B$7)</f>
        <v/>
      </c>
      <c r="G4276">
        <f>YEAR($F4276)</f>
        <v/>
      </c>
      <c r="H4276">
        <f>"Q"&amp;ROUNDUP(MONTH($F4276)/3,0)</f>
        <v/>
      </c>
      <c r="I4276">
        <f>MONTH($F4276)</f>
        <v/>
      </c>
      <c r="J4276">
        <f>CHOOSE(MONTH($F4276),"Январь","Февраль","Март","Апрель","Май","Июнь","Июль","Август","Сентябрь","Октябрь","Ноябрь","Декабрь")</f>
        <v/>
      </c>
      <c r="K4276">
        <f>DAY($F4276)</f>
        <v/>
      </c>
      <c r="L4276">
        <f>IF(MOD($A4276,10)&lt;7,"ФО_01_Крупный","ФО_"&amp;TEXT(MOD($A4276,8)+1,"00"))</f>
        <v/>
      </c>
      <c r="M4276">
        <f>IF($AB4276="Да","Регион_001_Крупный","Регион_"&amp;TEXT(MOD(QUOTIENT($A4276-1,20),180)+1,"000"))</f>
        <v/>
      </c>
      <c r="N4276">
        <f>IF($AB4276="Да","Город_"&amp;TEXT(MOD($A4276-1,250)+1,"0000"),"Город_"&amp;TEXT(MOD($A4276-1,3000)+1,"0000"))</f>
        <v/>
      </c>
      <c r="O4276">
        <f>IF($AB4276="Да","Холдинг_Крупный","Холдинг_"&amp;TEXT(MOD(QUOTIENT($A4276-1,10000),20)+1,"00"))</f>
        <v/>
      </c>
      <c r="P4276">
        <f>IF($AB4276="Да","Организация_Крупная","Организация_"&amp;TEXT(MOD(QUOTIENT($A4276-1,500),600)+1,"000"))</f>
        <v/>
      </c>
      <c r="Q4276">
        <f>"Отдел_"&amp;TEXT(MOD(QUOTIENT($A4276-1,50),100)+1,"000")</f>
        <v/>
      </c>
      <c r="R4276">
        <f>IF($AB4276="Да","Группа_Крупная","Группа_"&amp;TEXT(MOD(QUOTIENT($A4276-1,5000),30)+1,"00"))</f>
        <v/>
      </c>
      <c r="S4276">
        <f>IF($AB4276="Да","Категория_Крупная","Категория_"&amp;TEXT(MOD(QUOTIENT($A4276-1,500),120)+1,"000"))</f>
        <v/>
      </c>
      <c r="T4276">
        <f>IF($AB4276="Да","Подкатегория_Крупная","Подкатегория_"&amp;TEXT(MOD(QUOTIENT($A4276-1,50),300)+1,"000"))</f>
        <v/>
      </c>
      <c r="U4276">
        <f>"SKU_"&amp;TEXT($A4276,"0000000")</f>
        <v/>
      </c>
      <c r="V4276">
        <f>CHOOSE(MOD($A4276-1,4)+1,"Enterprise","SMB","Госсектор","Розница")</f>
        <v/>
      </c>
      <c r="W4276">
        <f>"Клиент_"&amp;TEXT(MOD($A4276-1,20000)+1,"00000")</f>
        <v/>
      </c>
      <c r="X4276">
        <f>CHOOSE(MOD($A4276-1,5)+1,"Портал","API","Импорт","Ручной ввод","Интеграция")</f>
        <v/>
      </c>
      <c r="Y4276" s="8">
        <f>ROUND(1000+MOD($A4276*37,90000)+IF($AB4276="Да",5000,0),2)</f>
        <v/>
      </c>
      <c r="Z4276">
        <f>1+MOD($A4276,20)</f>
        <v/>
      </c>
      <c r="AA4276" s="8">
        <f>ROUND($Y4276*(0.08+MOD($A4276,17)/100),2)</f>
        <v/>
      </c>
      <c r="AB4276">
        <f>IF(MOD($A4276,10)&lt;7,"Да","Нет")</f>
        <v/>
      </c>
      <c r="AC4276">
        <f>$R4276&amp;" / "&amp;$S4276&amp;" / "&amp;$T4276</f>
        <v/>
      </c>
      <c r="AD4276">
        <f>1</f>
        <v/>
      </c>
      <c r="AE4276">
        <f>IF($A4276&lt;=Settings!$B$4,"до 100",IF($A4276&lt;=Settings!$B$5,"до 10 000",IF($A4276&lt;=Settings!$B$6,"до 100 000","100 000+")))</f>
        <v/>
      </c>
    </row>
    <row r="4277">
      <c r="A4277">
        <f>ROW()-1</f>
        <v/>
      </c>
      <c r="B4277">
        <f>IF($A4277&lt;=Settings!$B$4,"small_control",IF($A4277&lt;=Settings!$B$5,"medium_10k",IF($A4277&lt;=Settings!$B$6,"large_100k","extreme_1m")))</f>
        <v/>
      </c>
      <c r="C4277">
        <f>"ORD-"&amp;TEXT(QUOTIENT($A4277-1,3)+1,"0000000")</f>
        <v/>
      </c>
      <c r="D4277">
        <f>"LINE-"&amp;TEXT($A4277,"0000000")</f>
        <v/>
      </c>
      <c r="E4277" s="7">
        <f>Settings!$B$2+$A4277-1</f>
        <v/>
      </c>
      <c r="F4277" s="7">
        <f>Settings!$B$2+MOD($A4277-1,Settings!$B$7)</f>
        <v/>
      </c>
      <c r="G4277">
        <f>YEAR($F4277)</f>
        <v/>
      </c>
      <c r="H4277">
        <f>"Q"&amp;ROUNDUP(MONTH($F4277)/3,0)</f>
        <v/>
      </c>
      <c r="I4277">
        <f>MONTH($F4277)</f>
        <v/>
      </c>
      <c r="J4277">
        <f>CHOOSE(MONTH($F4277),"Январь","Февраль","Март","Апрель","Май","Июнь","Июль","Август","Сентябрь","Октябрь","Ноябрь","Декабрь")</f>
        <v/>
      </c>
      <c r="K4277">
        <f>DAY($F4277)</f>
        <v/>
      </c>
      <c r="L4277">
        <f>IF(MOD($A4277,10)&lt;7,"ФО_01_Крупный","ФО_"&amp;TEXT(MOD($A4277,8)+1,"00"))</f>
        <v/>
      </c>
      <c r="M4277">
        <f>IF($AB4277="Да","Регион_001_Крупный","Регион_"&amp;TEXT(MOD(QUOTIENT($A4277-1,20),180)+1,"000"))</f>
        <v/>
      </c>
      <c r="N4277">
        <f>IF($AB4277="Да","Город_"&amp;TEXT(MOD($A4277-1,250)+1,"0000"),"Город_"&amp;TEXT(MOD($A4277-1,3000)+1,"0000"))</f>
        <v/>
      </c>
      <c r="O4277">
        <f>IF($AB4277="Да","Холдинг_Крупный","Холдинг_"&amp;TEXT(MOD(QUOTIENT($A4277-1,10000),20)+1,"00"))</f>
        <v/>
      </c>
      <c r="P4277">
        <f>IF($AB4277="Да","Организация_Крупная","Организация_"&amp;TEXT(MOD(QUOTIENT($A4277-1,500),600)+1,"000"))</f>
        <v/>
      </c>
      <c r="Q4277">
        <f>"Отдел_"&amp;TEXT(MOD(QUOTIENT($A4277-1,50),100)+1,"000")</f>
        <v/>
      </c>
      <c r="R4277">
        <f>IF($AB4277="Да","Группа_Крупная","Группа_"&amp;TEXT(MOD(QUOTIENT($A4277-1,5000),30)+1,"00"))</f>
        <v/>
      </c>
      <c r="S4277">
        <f>IF($AB4277="Да","Категория_Крупная","Категория_"&amp;TEXT(MOD(QUOTIENT($A4277-1,500),120)+1,"000"))</f>
        <v/>
      </c>
      <c r="T4277">
        <f>IF($AB4277="Да","Подкатегория_Крупная","Подкатегория_"&amp;TEXT(MOD(QUOTIENT($A4277-1,50),300)+1,"000"))</f>
        <v/>
      </c>
      <c r="U4277">
        <f>"SKU_"&amp;TEXT($A4277,"0000000")</f>
        <v/>
      </c>
      <c r="V4277">
        <f>CHOOSE(MOD($A4277-1,4)+1,"Enterprise","SMB","Госсектор","Розница")</f>
        <v/>
      </c>
      <c r="W4277">
        <f>"Клиент_"&amp;TEXT(MOD($A4277-1,20000)+1,"00000")</f>
        <v/>
      </c>
      <c r="X4277">
        <f>CHOOSE(MOD($A4277-1,5)+1,"Портал","API","Импорт","Ручной ввод","Интеграция")</f>
        <v/>
      </c>
      <c r="Y4277" s="8">
        <f>ROUND(1000+MOD($A4277*37,90000)+IF($AB4277="Да",5000,0),2)</f>
        <v/>
      </c>
      <c r="Z4277">
        <f>1+MOD($A4277,20)</f>
        <v/>
      </c>
      <c r="AA4277" s="8">
        <f>ROUND($Y4277*(0.08+MOD($A4277,17)/100),2)</f>
        <v/>
      </c>
      <c r="AB4277">
        <f>IF(MOD($A4277,10)&lt;7,"Да","Нет")</f>
        <v/>
      </c>
      <c r="AC4277">
        <f>$R4277&amp;" / "&amp;$S4277&amp;" / "&amp;$T4277</f>
        <v/>
      </c>
      <c r="AD4277">
        <f>1</f>
        <v/>
      </c>
      <c r="AE4277">
        <f>IF($A4277&lt;=Settings!$B$4,"до 100",IF($A4277&lt;=Settings!$B$5,"до 10 000",IF($A4277&lt;=Settings!$B$6,"до 100 000","100 000+")))</f>
        <v/>
      </c>
    </row>
    <row r="4278">
      <c r="A4278">
        <f>ROW()-1</f>
        <v/>
      </c>
      <c r="B4278">
        <f>IF($A4278&lt;=Settings!$B$4,"small_control",IF($A4278&lt;=Settings!$B$5,"medium_10k",IF($A4278&lt;=Settings!$B$6,"large_100k","extreme_1m")))</f>
        <v/>
      </c>
      <c r="C4278">
        <f>"ORD-"&amp;TEXT(QUOTIENT($A4278-1,3)+1,"0000000")</f>
        <v/>
      </c>
      <c r="D4278">
        <f>"LINE-"&amp;TEXT($A4278,"0000000")</f>
        <v/>
      </c>
      <c r="E4278" s="7">
        <f>Settings!$B$2+$A4278-1</f>
        <v/>
      </c>
      <c r="F4278" s="7">
        <f>Settings!$B$2+MOD($A4278-1,Settings!$B$7)</f>
        <v/>
      </c>
      <c r="G4278">
        <f>YEAR($F4278)</f>
        <v/>
      </c>
      <c r="H4278">
        <f>"Q"&amp;ROUNDUP(MONTH($F4278)/3,0)</f>
        <v/>
      </c>
      <c r="I4278">
        <f>MONTH($F4278)</f>
        <v/>
      </c>
      <c r="J4278">
        <f>CHOOSE(MONTH($F4278),"Январь","Февраль","Март","Апрель","Май","Июнь","Июль","Август","Сентябрь","Октябрь","Ноябрь","Декабрь")</f>
        <v/>
      </c>
      <c r="K4278">
        <f>DAY($F4278)</f>
        <v/>
      </c>
      <c r="L4278">
        <f>IF(MOD($A4278,10)&lt;7,"ФО_01_Крупный","ФО_"&amp;TEXT(MOD($A4278,8)+1,"00"))</f>
        <v/>
      </c>
      <c r="M4278">
        <f>IF($AB4278="Да","Регион_001_Крупный","Регион_"&amp;TEXT(MOD(QUOTIENT($A4278-1,20),180)+1,"000"))</f>
        <v/>
      </c>
      <c r="N4278">
        <f>IF($AB4278="Да","Город_"&amp;TEXT(MOD($A4278-1,250)+1,"0000"),"Город_"&amp;TEXT(MOD($A4278-1,3000)+1,"0000"))</f>
        <v/>
      </c>
      <c r="O4278">
        <f>IF($AB4278="Да","Холдинг_Крупный","Холдинг_"&amp;TEXT(MOD(QUOTIENT($A4278-1,10000),20)+1,"00"))</f>
        <v/>
      </c>
      <c r="P4278">
        <f>IF($AB4278="Да","Организация_Крупная","Организация_"&amp;TEXT(MOD(QUOTIENT($A4278-1,500),600)+1,"000"))</f>
        <v/>
      </c>
      <c r="Q4278">
        <f>"Отдел_"&amp;TEXT(MOD(QUOTIENT($A4278-1,50),100)+1,"000")</f>
        <v/>
      </c>
      <c r="R4278">
        <f>IF($AB4278="Да","Группа_Крупная","Группа_"&amp;TEXT(MOD(QUOTIENT($A4278-1,5000),30)+1,"00"))</f>
        <v/>
      </c>
      <c r="S4278">
        <f>IF($AB4278="Да","Категория_Крупная","Категория_"&amp;TEXT(MOD(QUOTIENT($A4278-1,500),120)+1,"000"))</f>
        <v/>
      </c>
      <c r="T4278">
        <f>IF($AB4278="Да","Подкатегория_Крупная","Подкатегория_"&amp;TEXT(MOD(QUOTIENT($A4278-1,50),300)+1,"000"))</f>
        <v/>
      </c>
      <c r="U4278">
        <f>"SKU_"&amp;TEXT($A4278,"0000000")</f>
        <v/>
      </c>
      <c r="V4278">
        <f>CHOOSE(MOD($A4278-1,4)+1,"Enterprise","SMB","Госсектор","Розница")</f>
        <v/>
      </c>
      <c r="W4278">
        <f>"Клиент_"&amp;TEXT(MOD($A4278-1,20000)+1,"00000")</f>
        <v/>
      </c>
      <c r="X4278">
        <f>CHOOSE(MOD($A4278-1,5)+1,"Портал","API","Импорт","Ручной ввод","Интеграция")</f>
        <v/>
      </c>
      <c r="Y4278" s="8">
        <f>ROUND(1000+MOD($A4278*37,90000)+IF($AB4278="Да",5000,0),2)</f>
        <v/>
      </c>
      <c r="Z4278">
        <f>1+MOD($A4278,20)</f>
        <v/>
      </c>
      <c r="AA4278" s="8">
        <f>ROUND($Y4278*(0.08+MOD($A4278,17)/100),2)</f>
        <v/>
      </c>
      <c r="AB4278">
        <f>IF(MOD($A4278,10)&lt;7,"Да","Нет")</f>
        <v/>
      </c>
      <c r="AC4278">
        <f>$R4278&amp;" / "&amp;$S4278&amp;" / "&amp;$T4278</f>
        <v/>
      </c>
      <c r="AD4278">
        <f>1</f>
        <v/>
      </c>
      <c r="AE4278">
        <f>IF($A4278&lt;=Settings!$B$4,"до 100",IF($A4278&lt;=Settings!$B$5,"до 10 000",IF($A4278&lt;=Settings!$B$6,"до 100 000","100 000+")))</f>
        <v/>
      </c>
    </row>
    <row r="4279">
      <c r="A4279">
        <f>ROW()-1</f>
        <v/>
      </c>
      <c r="B4279">
        <f>IF($A4279&lt;=Settings!$B$4,"small_control",IF($A4279&lt;=Settings!$B$5,"medium_10k",IF($A4279&lt;=Settings!$B$6,"large_100k","extreme_1m")))</f>
        <v/>
      </c>
      <c r="C4279">
        <f>"ORD-"&amp;TEXT(QUOTIENT($A4279-1,3)+1,"0000000")</f>
        <v/>
      </c>
      <c r="D4279">
        <f>"LINE-"&amp;TEXT($A4279,"0000000")</f>
        <v/>
      </c>
      <c r="E4279" s="7">
        <f>Settings!$B$2+$A4279-1</f>
        <v/>
      </c>
      <c r="F4279" s="7">
        <f>Settings!$B$2+MOD($A4279-1,Settings!$B$7)</f>
        <v/>
      </c>
      <c r="G4279">
        <f>YEAR($F4279)</f>
        <v/>
      </c>
      <c r="H4279">
        <f>"Q"&amp;ROUNDUP(MONTH($F4279)/3,0)</f>
        <v/>
      </c>
      <c r="I4279">
        <f>MONTH($F4279)</f>
        <v/>
      </c>
      <c r="J4279">
        <f>CHOOSE(MONTH($F4279),"Январь","Февраль","Март","Апрель","Май","Июнь","Июль","Август","Сентябрь","Октябрь","Ноябрь","Декабрь")</f>
        <v/>
      </c>
      <c r="K4279">
        <f>DAY($F4279)</f>
        <v/>
      </c>
      <c r="L4279">
        <f>IF(MOD($A4279,10)&lt;7,"ФО_01_Крупный","ФО_"&amp;TEXT(MOD($A4279,8)+1,"00"))</f>
        <v/>
      </c>
      <c r="M4279">
        <f>IF($AB4279="Да","Регион_001_Крупный","Регион_"&amp;TEXT(MOD(QUOTIENT($A4279-1,20),180)+1,"000"))</f>
        <v/>
      </c>
      <c r="N4279">
        <f>IF($AB4279="Да","Город_"&amp;TEXT(MOD($A4279-1,250)+1,"0000"),"Город_"&amp;TEXT(MOD($A4279-1,3000)+1,"0000"))</f>
        <v/>
      </c>
      <c r="O4279">
        <f>IF($AB4279="Да","Холдинг_Крупный","Холдинг_"&amp;TEXT(MOD(QUOTIENT($A4279-1,10000),20)+1,"00"))</f>
        <v/>
      </c>
      <c r="P4279">
        <f>IF($AB4279="Да","Организация_Крупная","Организация_"&amp;TEXT(MOD(QUOTIENT($A4279-1,500),600)+1,"000"))</f>
        <v/>
      </c>
      <c r="Q4279">
        <f>"Отдел_"&amp;TEXT(MOD(QUOTIENT($A4279-1,50),100)+1,"000")</f>
        <v/>
      </c>
      <c r="R4279">
        <f>IF($AB4279="Да","Группа_Крупная","Группа_"&amp;TEXT(MOD(QUOTIENT($A4279-1,5000),30)+1,"00"))</f>
        <v/>
      </c>
      <c r="S4279">
        <f>IF($AB4279="Да","Категория_Крупная","Категория_"&amp;TEXT(MOD(QUOTIENT($A4279-1,500),120)+1,"000"))</f>
        <v/>
      </c>
      <c r="T4279">
        <f>IF($AB4279="Да","Подкатегория_Крупная","Подкатегория_"&amp;TEXT(MOD(QUOTIENT($A4279-1,50),300)+1,"000"))</f>
        <v/>
      </c>
      <c r="U4279">
        <f>"SKU_"&amp;TEXT($A4279,"0000000")</f>
        <v/>
      </c>
      <c r="V4279">
        <f>CHOOSE(MOD($A4279-1,4)+1,"Enterprise","SMB","Госсектор","Розница")</f>
        <v/>
      </c>
      <c r="W4279">
        <f>"Клиент_"&amp;TEXT(MOD($A4279-1,20000)+1,"00000")</f>
        <v/>
      </c>
      <c r="X4279">
        <f>CHOOSE(MOD($A4279-1,5)+1,"Портал","API","Импорт","Ручной ввод","Интеграция")</f>
        <v/>
      </c>
      <c r="Y4279" s="8">
        <f>ROUND(1000+MOD($A4279*37,90000)+IF($AB4279="Да",5000,0),2)</f>
        <v/>
      </c>
      <c r="Z4279">
        <f>1+MOD($A4279,20)</f>
        <v/>
      </c>
      <c r="AA4279" s="8">
        <f>ROUND($Y4279*(0.08+MOD($A4279,17)/100),2)</f>
        <v/>
      </c>
      <c r="AB4279">
        <f>IF(MOD($A4279,10)&lt;7,"Да","Нет")</f>
        <v/>
      </c>
      <c r="AC4279">
        <f>$R4279&amp;" / "&amp;$S4279&amp;" / "&amp;$T4279</f>
        <v/>
      </c>
      <c r="AD4279">
        <f>1</f>
        <v/>
      </c>
      <c r="AE4279">
        <f>IF($A4279&lt;=Settings!$B$4,"до 100",IF($A4279&lt;=Settings!$B$5,"до 10 000",IF($A4279&lt;=Settings!$B$6,"до 100 000","100 000+")))</f>
        <v/>
      </c>
    </row>
    <row r="4280">
      <c r="A4280">
        <f>ROW()-1</f>
        <v/>
      </c>
      <c r="B4280">
        <f>IF($A4280&lt;=Settings!$B$4,"small_control",IF($A4280&lt;=Settings!$B$5,"medium_10k",IF($A4280&lt;=Settings!$B$6,"large_100k","extreme_1m")))</f>
        <v/>
      </c>
      <c r="C4280">
        <f>"ORD-"&amp;TEXT(QUOTIENT($A4280-1,3)+1,"0000000")</f>
        <v/>
      </c>
      <c r="D4280">
        <f>"LINE-"&amp;TEXT($A4280,"0000000")</f>
        <v/>
      </c>
      <c r="E4280" s="7">
        <f>Settings!$B$2+$A4280-1</f>
        <v/>
      </c>
      <c r="F4280" s="7">
        <f>Settings!$B$2+MOD($A4280-1,Settings!$B$7)</f>
        <v/>
      </c>
      <c r="G4280">
        <f>YEAR($F4280)</f>
        <v/>
      </c>
      <c r="H4280">
        <f>"Q"&amp;ROUNDUP(MONTH($F4280)/3,0)</f>
        <v/>
      </c>
      <c r="I4280">
        <f>MONTH($F4280)</f>
        <v/>
      </c>
      <c r="J4280">
        <f>CHOOSE(MONTH($F4280),"Январь","Февраль","Март","Апрель","Май","Июнь","Июль","Август","Сентябрь","Октябрь","Ноябрь","Декабрь")</f>
        <v/>
      </c>
      <c r="K4280">
        <f>DAY($F4280)</f>
        <v/>
      </c>
      <c r="L4280">
        <f>IF(MOD($A4280,10)&lt;7,"ФО_01_Крупный","ФО_"&amp;TEXT(MOD($A4280,8)+1,"00"))</f>
        <v/>
      </c>
      <c r="M4280">
        <f>IF($AB4280="Да","Регион_001_Крупный","Регион_"&amp;TEXT(MOD(QUOTIENT($A4280-1,20),180)+1,"000"))</f>
        <v/>
      </c>
      <c r="N4280">
        <f>IF($AB4280="Да","Город_"&amp;TEXT(MOD($A4280-1,250)+1,"0000"),"Город_"&amp;TEXT(MOD($A4280-1,3000)+1,"0000"))</f>
        <v/>
      </c>
      <c r="O4280">
        <f>IF($AB4280="Да","Холдинг_Крупный","Холдинг_"&amp;TEXT(MOD(QUOTIENT($A4280-1,10000),20)+1,"00"))</f>
        <v/>
      </c>
      <c r="P4280">
        <f>IF($AB4280="Да","Организация_Крупная","Организация_"&amp;TEXT(MOD(QUOTIENT($A4280-1,500),600)+1,"000"))</f>
        <v/>
      </c>
      <c r="Q4280">
        <f>"Отдел_"&amp;TEXT(MOD(QUOTIENT($A4280-1,50),100)+1,"000")</f>
        <v/>
      </c>
      <c r="R4280">
        <f>IF($AB4280="Да","Группа_Крупная","Группа_"&amp;TEXT(MOD(QUOTIENT($A4280-1,5000),30)+1,"00"))</f>
        <v/>
      </c>
      <c r="S4280">
        <f>IF($AB4280="Да","Категория_Крупная","Категория_"&amp;TEXT(MOD(QUOTIENT($A4280-1,500),120)+1,"000"))</f>
        <v/>
      </c>
      <c r="T4280">
        <f>IF($AB4280="Да","Подкатегория_Крупная","Подкатегория_"&amp;TEXT(MOD(QUOTIENT($A4280-1,50),300)+1,"000"))</f>
        <v/>
      </c>
      <c r="U4280">
        <f>"SKU_"&amp;TEXT($A4280,"0000000")</f>
        <v/>
      </c>
      <c r="V4280">
        <f>CHOOSE(MOD($A4280-1,4)+1,"Enterprise","SMB","Госсектор","Розница")</f>
        <v/>
      </c>
      <c r="W4280">
        <f>"Клиент_"&amp;TEXT(MOD($A4280-1,20000)+1,"00000")</f>
        <v/>
      </c>
      <c r="X4280">
        <f>CHOOSE(MOD($A4280-1,5)+1,"Портал","API","Импорт","Ручной ввод","Интеграция")</f>
        <v/>
      </c>
      <c r="Y4280" s="8">
        <f>ROUND(1000+MOD($A4280*37,90000)+IF($AB4280="Да",5000,0),2)</f>
        <v/>
      </c>
      <c r="Z4280">
        <f>1+MOD($A4280,20)</f>
        <v/>
      </c>
      <c r="AA4280" s="8">
        <f>ROUND($Y4280*(0.08+MOD($A4280,17)/100),2)</f>
        <v/>
      </c>
      <c r="AB4280">
        <f>IF(MOD($A4280,10)&lt;7,"Да","Нет")</f>
        <v/>
      </c>
      <c r="AC4280">
        <f>$R4280&amp;" / "&amp;$S4280&amp;" / "&amp;$T4280</f>
        <v/>
      </c>
      <c r="AD4280">
        <f>1</f>
        <v/>
      </c>
      <c r="AE4280">
        <f>IF($A4280&lt;=Settings!$B$4,"до 100",IF($A4280&lt;=Settings!$B$5,"до 10 000",IF($A4280&lt;=Settings!$B$6,"до 100 000","100 000+")))</f>
        <v/>
      </c>
    </row>
    <row r="4281">
      <c r="A4281">
        <f>ROW()-1</f>
        <v/>
      </c>
      <c r="B4281">
        <f>IF($A4281&lt;=Settings!$B$4,"small_control",IF($A4281&lt;=Settings!$B$5,"medium_10k",IF($A4281&lt;=Settings!$B$6,"large_100k","extreme_1m")))</f>
        <v/>
      </c>
      <c r="C4281">
        <f>"ORD-"&amp;TEXT(QUOTIENT($A4281-1,3)+1,"0000000")</f>
        <v/>
      </c>
      <c r="D4281">
        <f>"LINE-"&amp;TEXT($A4281,"0000000")</f>
        <v/>
      </c>
      <c r="E4281" s="7">
        <f>Settings!$B$2+$A4281-1</f>
        <v/>
      </c>
      <c r="F4281" s="7">
        <f>Settings!$B$2+MOD($A4281-1,Settings!$B$7)</f>
        <v/>
      </c>
      <c r="G4281">
        <f>YEAR($F4281)</f>
        <v/>
      </c>
      <c r="H4281">
        <f>"Q"&amp;ROUNDUP(MONTH($F4281)/3,0)</f>
        <v/>
      </c>
      <c r="I4281">
        <f>MONTH($F4281)</f>
        <v/>
      </c>
      <c r="J4281">
        <f>CHOOSE(MONTH($F4281),"Январь","Февраль","Март","Апрель","Май","Июнь","Июль","Август","Сентябрь","Октябрь","Ноябрь","Декабрь")</f>
        <v/>
      </c>
      <c r="K4281">
        <f>DAY($F4281)</f>
        <v/>
      </c>
      <c r="L4281">
        <f>IF(MOD($A4281,10)&lt;7,"ФО_01_Крупный","ФО_"&amp;TEXT(MOD($A4281,8)+1,"00"))</f>
        <v/>
      </c>
      <c r="M4281">
        <f>IF($AB4281="Да","Регион_001_Крупный","Регион_"&amp;TEXT(MOD(QUOTIENT($A4281-1,20),180)+1,"000"))</f>
        <v/>
      </c>
      <c r="N4281">
        <f>IF($AB4281="Да","Город_"&amp;TEXT(MOD($A4281-1,250)+1,"0000"),"Город_"&amp;TEXT(MOD($A4281-1,3000)+1,"0000"))</f>
        <v/>
      </c>
      <c r="O4281">
        <f>IF($AB4281="Да","Холдинг_Крупный","Холдинг_"&amp;TEXT(MOD(QUOTIENT($A4281-1,10000),20)+1,"00"))</f>
        <v/>
      </c>
      <c r="P4281">
        <f>IF($AB4281="Да","Организация_Крупная","Организация_"&amp;TEXT(MOD(QUOTIENT($A4281-1,500),600)+1,"000"))</f>
        <v/>
      </c>
      <c r="Q4281">
        <f>"Отдел_"&amp;TEXT(MOD(QUOTIENT($A4281-1,50),100)+1,"000")</f>
        <v/>
      </c>
      <c r="R4281">
        <f>IF($AB4281="Да","Группа_Крупная","Группа_"&amp;TEXT(MOD(QUOTIENT($A4281-1,5000),30)+1,"00"))</f>
        <v/>
      </c>
      <c r="S4281">
        <f>IF($AB4281="Да","Категория_Крупная","Категория_"&amp;TEXT(MOD(QUOTIENT($A4281-1,500),120)+1,"000"))</f>
        <v/>
      </c>
      <c r="T4281">
        <f>IF($AB4281="Да","Подкатегория_Крупная","Подкатегория_"&amp;TEXT(MOD(QUOTIENT($A4281-1,50),300)+1,"000"))</f>
        <v/>
      </c>
      <c r="U4281">
        <f>"SKU_"&amp;TEXT($A4281,"0000000")</f>
        <v/>
      </c>
      <c r="V4281">
        <f>CHOOSE(MOD($A4281-1,4)+1,"Enterprise","SMB","Госсектор","Розница")</f>
        <v/>
      </c>
      <c r="W4281">
        <f>"Клиент_"&amp;TEXT(MOD($A4281-1,20000)+1,"00000")</f>
        <v/>
      </c>
      <c r="X4281">
        <f>CHOOSE(MOD($A4281-1,5)+1,"Портал","API","Импорт","Ручной ввод","Интеграция")</f>
        <v/>
      </c>
      <c r="Y4281" s="8">
        <f>ROUND(1000+MOD($A4281*37,90000)+IF($AB4281="Да",5000,0),2)</f>
        <v/>
      </c>
      <c r="Z4281">
        <f>1+MOD($A4281,20)</f>
        <v/>
      </c>
      <c r="AA4281" s="8">
        <f>ROUND($Y4281*(0.08+MOD($A4281,17)/100),2)</f>
        <v/>
      </c>
      <c r="AB4281">
        <f>IF(MOD($A4281,10)&lt;7,"Да","Нет")</f>
        <v/>
      </c>
      <c r="AC4281">
        <f>$R4281&amp;" / "&amp;$S4281&amp;" / "&amp;$T4281</f>
        <v/>
      </c>
      <c r="AD4281">
        <f>1</f>
        <v/>
      </c>
      <c r="AE4281">
        <f>IF($A4281&lt;=Settings!$B$4,"до 100",IF($A4281&lt;=Settings!$B$5,"до 10 000",IF($A4281&lt;=Settings!$B$6,"до 100 000","100 000+")))</f>
        <v/>
      </c>
    </row>
    <row r="4282">
      <c r="A4282">
        <f>ROW()-1</f>
        <v/>
      </c>
      <c r="B4282">
        <f>IF($A4282&lt;=Settings!$B$4,"small_control",IF($A4282&lt;=Settings!$B$5,"medium_10k",IF($A4282&lt;=Settings!$B$6,"large_100k","extreme_1m")))</f>
        <v/>
      </c>
      <c r="C4282">
        <f>"ORD-"&amp;TEXT(QUOTIENT($A4282-1,3)+1,"0000000")</f>
        <v/>
      </c>
      <c r="D4282">
        <f>"LINE-"&amp;TEXT($A4282,"0000000")</f>
        <v/>
      </c>
      <c r="E4282" s="7">
        <f>Settings!$B$2+$A4282-1</f>
        <v/>
      </c>
      <c r="F4282" s="7">
        <f>Settings!$B$2+MOD($A4282-1,Settings!$B$7)</f>
        <v/>
      </c>
      <c r="G4282">
        <f>YEAR($F4282)</f>
        <v/>
      </c>
      <c r="H4282">
        <f>"Q"&amp;ROUNDUP(MONTH($F4282)/3,0)</f>
        <v/>
      </c>
      <c r="I4282">
        <f>MONTH($F4282)</f>
        <v/>
      </c>
      <c r="J4282">
        <f>CHOOSE(MONTH($F4282),"Январь","Февраль","Март","Апрель","Май","Июнь","Июль","Август","Сентябрь","Октябрь","Ноябрь","Декабрь")</f>
        <v/>
      </c>
      <c r="K4282">
        <f>DAY($F4282)</f>
        <v/>
      </c>
      <c r="L4282">
        <f>IF(MOD($A4282,10)&lt;7,"ФО_01_Крупный","ФО_"&amp;TEXT(MOD($A4282,8)+1,"00"))</f>
        <v/>
      </c>
      <c r="M4282">
        <f>IF($AB4282="Да","Регион_001_Крупный","Регион_"&amp;TEXT(MOD(QUOTIENT($A4282-1,20),180)+1,"000"))</f>
        <v/>
      </c>
      <c r="N4282">
        <f>IF($AB4282="Да","Город_"&amp;TEXT(MOD($A4282-1,250)+1,"0000"),"Город_"&amp;TEXT(MOD($A4282-1,3000)+1,"0000"))</f>
        <v/>
      </c>
      <c r="O4282">
        <f>IF($AB4282="Да","Холдинг_Крупный","Холдинг_"&amp;TEXT(MOD(QUOTIENT($A4282-1,10000),20)+1,"00"))</f>
        <v/>
      </c>
      <c r="P4282">
        <f>IF($AB4282="Да","Организация_Крупная","Организация_"&amp;TEXT(MOD(QUOTIENT($A4282-1,500),600)+1,"000"))</f>
        <v/>
      </c>
      <c r="Q4282">
        <f>"Отдел_"&amp;TEXT(MOD(QUOTIENT($A4282-1,50),100)+1,"000")</f>
        <v/>
      </c>
      <c r="R4282">
        <f>IF($AB4282="Да","Группа_Крупная","Группа_"&amp;TEXT(MOD(QUOTIENT($A4282-1,5000),30)+1,"00"))</f>
        <v/>
      </c>
      <c r="S4282">
        <f>IF($AB4282="Да","Категория_Крупная","Категория_"&amp;TEXT(MOD(QUOTIENT($A4282-1,500),120)+1,"000"))</f>
        <v/>
      </c>
      <c r="T4282">
        <f>IF($AB4282="Да","Подкатегория_Крупная","Подкатегория_"&amp;TEXT(MOD(QUOTIENT($A4282-1,50),300)+1,"000"))</f>
        <v/>
      </c>
      <c r="U4282">
        <f>"SKU_"&amp;TEXT($A4282,"0000000")</f>
        <v/>
      </c>
      <c r="V4282">
        <f>CHOOSE(MOD($A4282-1,4)+1,"Enterprise","SMB","Госсектор","Розница")</f>
        <v/>
      </c>
      <c r="W4282">
        <f>"Клиент_"&amp;TEXT(MOD($A4282-1,20000)+1,"00000")</f>
        <v/>
      </c>
      <c r="X4282">
        <f>CHOOSE(MOD($A4282-1,5)+1,"Портал","API","Импорт","Ручной ввод","Интеграция")</f>
        <v/>
      </c>
      <c r="Y4282" s="8">
        <f>ROUND(1000+MOD($A4282*37,90000)+IF($AB4282="Да",5000,0),2)</f>
        <v/>
      </c>
      <c r="Z4282">
        <f>1+MOD($A4282,20)</f>
        <v/>
      </c>
      <c r="AA4282" s="8">
        <f>ROUND($Y4282*(0.08+MOD($A4282,17)/100),2)</f>
        <v/>
      </c>
      <c r="AB4282">
        <f>IF(MOD($A4282,10)&lt;7,"Да","Нет")</f>
        <v/>
      </c>
      <c r="AC4282">
        <f>$R4282&amp;" / "&amp;$S4282&amp;" / "&amp;$T4282</f>
        <v/>
      </c>
      <c r="AD4282">
        <f>1</f>
        <v/>
      </c>
      <c r="AE4282">
        <f>IF($A4282&lt;=Settings!$B$4,"до 100",IF($A4282&lt;=Settings!$B$5,"до 10 000",IF($A4282&lt;=Settings!$B$6,"до 100 000","100 000+")))</f>
        <v/>
      </c>
    </row>
    <row r="4283">
      <c r="A4283">
        <f>ROW()-1</f>
        <v/>
      </c>
      <c r="B4283">
        <f>IF($A4283&lt;=Settings!$B$4,"small_control",IF($A4283&lt;=Settings!$B$5,"medium_10k",IF($A4283&lt;=Settings!$B$6,"large_100k","extreme_1m")))</f>
        <v/>
      </c>
      <c r="C4283">
        <f>"ORD-"&amp;TEXT(QUOTIENT($A4283-1,3)+1,"0000000")</f>
        <v/>
      </c>
      <c r="D4283">
        <f>"LINE-"&amp;TEXT($A4283,"0000000")</f>
        <v/>
      </c>
      <c r="E4283" s="7">
        <f>Settings!$B$2+$A4283-1</f>
        <v/>
      </c>
      <c r="F4283" s="7">
        <f>Settings!$B$2+MOD($A4283-1,Settings!$B$7)</f>
        <v/>
      </c>
      <c r="G4283">
        <f>YEAR($F4283)</f>
        <v/>
      </c>
      <c r="H4283">
        <f>"Q"&amp;ROUNDUP(MONTH($F4283)/3,0)</f>
        <v/>
      </c>
      <c r="I4283">
        <f>MONTH($F4283)</f>
        <v/>
      </c>
      <c r="J4283">
        <f>CHOOSE(MONTH($F4283),"Январь","Февраль","Март","Апрель","Май","Июнь","Июль","Август","Сентябрь","Октябрь","Ноябрь","Декабрь")</f>
        <v/>
      </c>
      <c r="K4283">
        <f>DAY($F4283)</f>
        <v/>
      </c>
      <c r="L4283">
        <f>IF(MOD($A4283,10)&lt;7,"ФО_01_Крупный","ФО_"&amp;TEXT(MOD($A4283,8)+1,"00"))</f>
        <v/>
      </c>
      <c r="M4283">
        <f>IF($AB4283="Да","Регион_001_Крупный","Регион_"&amp;TEXT(MOD(QUOTIENT($A4283-1,20),180)+1,"000"))</f>
        <v/>
      </c>
      <c r="N4283">
        <f>IF($AB4283="Да","Город_"&amp;TEXT(MOD($A4283-1,250)+1,"0000"),"Город_"&amp;TEXT(MOD($A4283-1,3000)+1,"0000"))</f>
        <v/>
      </c>
      <c r="O4283">
        <f>IF($AB4283="Да","Холдинг_Крупный","Холдинг_"&amp;TEXT(MOD(QUOTIENT($A4283-1,10000),20)+1,"00"))</f>
        <v/>
      </c>
      <c r="P4283">
        <f>IF($AB4283="Да","Организация_Крупная","Организация_"&amp;TEXT(MOD(QUOTIENT($A4283-1,500),600)+1,"000"))</f>
        <v/>
      </c>
      <c r="Q4283">
        <f>"Отдел_"&amp;TEXT(MOD(QUOTIENT($A4283-1,50),100)+1,"000")</f>
        <v/>
      </c>
      <c r="R4283">
        <f>IF($AB4283="Да","Группа_Крупная","Группа_"&amp;TEXT(MOD(QUOTIENT($A4283-1,5000),30)+1,"00"))</f>
        <v/>
      </c>
      <c r="S4283">
        <f>IF($AB4283="Да","Категория_Крупная","Категория_"&amp;TEXT(MOD(QUOTIENT($A4283-1,500),120)+1,"000"))</f>
        <v/>
      </c>
      <c r="T4283">
        <f>IF($AB4283="Да","Подкатегория_Крупная","Подкатегория_"&amp;TEXT(MOD(QUOTIENT($A4283-1,50),300)+1,"000"))</f>
        <v/>
      </c>
      <c r="U4283">
        <f>"SKU_"&amp;TEXT($A4283,"0000000")</f>
        <v/>
      </c>
      <c r="V4283">
        <f>CHOOSE(MOD($A4283-1,4)+1,"Enterprise","SMB","Госсектор","Розница")</f>
        <v/>
      </c>
      <c r="W4283">
        <f>"Клиент_"&amp;TEXT(MOD($A4283-1,20000)+1,"00000")</f>
        <v/>
      </c>
      <c r="X4283">
        <f>CHOOSE(MOD($A4283-1,5)+1,"Портал","API","Импорт","Ручной ввод","Интеграция")</f>
        <v/>
      </c>
      <c r="Y4283" s="8">
        <f>ROUND(1000+MOD($A4283*37,90000)+IF($AB4283="Да",5000,0),2)</f>
        <v/>
      </c>
      <c r="Z4283">
        <f>1+MOD($A4283,20)</f>
        <v/>
      </c>
      <c r="AA4283" s="8">
        <f>ROUND($Y4283*(0.08+MOD($A4283,17)/100),2)</f>
        <v/>
      </c>
      <c r="AB4283">
        <f>IF(MOD($A4283,10)&lt;7,"Да","Нет")</f>
        <v/>
      </c>
      <c r="AC4283">
        <f>$R4283&amp;" / "&amp;$S4283&amp;" / "&amp;$T4283</f>
        <v/>
      </c>
      <c r="AD4283">
        <f>1</f>
        <v/>
      </c>
      <c r="AE4283">
        <f>IF($A4283&lt;=Settings!$B$4,"до 100",IF($A4283&lt;=Settings!$B$5,"до 10 000",IF($A4283&lt;=Settings!$B$6,"до 100 000","100 000+")))</f>
        <v/>
      </c>
    </row>
    <row r="4284">
      <c r="A4284">
        <f>ROW()-1</f>
        <v/>
      </c>
      <c r="B4284">
        <f>IF($A4284&lt;=Settings!$B$4,"small_control",IF($A4284&lt;=Settings!$B$5,"medium_10k",IF($A4284&lt;=Settings!$B$6,"large_100k","extreme_1m")))</f>
        <v/>
      </c>
      <c r="C4284">
        <f>"ORD-"&amp;TEXT(QUOTIENT($A4284-1,3)+1,"0000000")</f>
        <v/>
      </c>
      <c r="D4284">
        <f>"LINE-"&amp;TEXT($A4284,"0000000")</f>
        <v/>
      </c>
      <c r="E4284" s="7">
        <f>Settings!$B$2+$A4284-1</f>
        <v/>
      </c>
      <c r="F4284" s="7">
        <f>Settings!$B$2+MOD($A4284-1,Settings!$B$7)</f>
        <v/>
      </c>
      <c r="G4284">
        <f>YEAR($F4284)</f>
        <v/>
      </c>
      <c r="H4284">
        <f>"Q"&amp;ROUNDUP(MONTH($F4284)/3,0)</f>
        <v/>
      </c>
      <c r="I4284">
        <f>MONTH($F4284)</f>
        <v/>
      </c>
      <c r="J4284">
        <f>CHOOSE(MONTH($F4284),"Январь","Февраль","Март","Апрель","Май","Июнь","Июль","Август","Сентябрь","Октябрь","Ноябрь","Декабрь")</f>
        <v/>
      </c>
      <c r="K4284">
        <f>DAY($F4284)</f>
        <v/>
      </c>
      <c r="L4284">
        <f>IF(MOD($A4284,10)&lt;7,"ФО_01_Крупный","ФО_"&amp;TEXT(MOD($A4284,8)+1,"00"))</f>
        <v/>
      </c>
      <c r="M4284">
        <f>IF($AB4284="Да","Регион_001_Крупный","Регион_"&amp;TEXT(MOD(QUOTIENT($A4284-1,20),180)+1,"000"))</f>
        <v/>
      </c>
      <c r="N4284">
        <f>IF($AB4284="Да","Город_"&amp;TEXT(MOD($A4284-1,250)+1,"0000"),"Город_"&amp;TEXT(MOD($A4284-1,3000)+1,"0000"))</f>
        <v/>
      </c>
      <c r="O4284">
        <f>IF($AB4284="Да","Холдинг_Крупный","Холдинг_"&amp;TEXT(MOD(QUOTIENT($A4284-1,10000),20)+1,"00"))</f>
        <v/>
      </c>
      <c r="P4284">
        <f>IF($AB4284="Да","Организация_Крупная","Организация_"&amp;TEXT(MOD(QUOTIENT($A4284-1,500),600)+1,"000"))</f>
        <v/>
      </c>
      <c r="Q4284">
        <f>"Отдел_"&amp;TEXT(MOD(QUOTIENT($A4284-1,50),100)+1,"000")</f>
        <v/>
      </c>
      <c r="R4284">
        <f>IF($AB4284="Да","Группа_Крупная","Группа_"&amp;TEXT(MOD(QUOTIENT($A4284-1,5000),30)+1,"00"))</f>
        <v/>
      </c>
      <c r="S4284">
        <f>IF($AB4284="Да","Категория_Крупная","Категория_"&amp;TEXT(MOD(QUOTIENT($A4284-1,500),120)+1,"000"))</f>
        <v/>
      </c>
      <c r="T4284">
        <f>IF($AB4284="Да","Подкатегория_Крупная","Подкатегория_"&amp;TEXT(MOD(QUOTIENT($A4284-1,50),300)+1,"000"))</f>
        <v/>
      </c>
      <c r="U4284">
        <f>"SKU_"&amp;TEXT($A4284,"0000000")</f>
        <v/>
      </c>
      <c r="V4284">
        <f>CHOOSE(MOD($A4284-1,4)+1,"Enterprise","SMB","Госсектор","Розница")</f>
        <v/>
      </c>
      <c r="W4284">
        <f>"Клиент_"&amp;TEXT(MOD($A4284-1,20000)+1,"00000")</f>
        <v/>
      </c>
      <c r="X4284">
        <f>CHOOSE(MOD($A4284-1,5)+1,"Портал","API","Импорт","Ручной ввод","Интеграция")</f>
        <v/>
      </c>
      <c r="Y4284" s="8">
        <f>ROUND(1000+MOD($A4284*37,90000)+IF($AB4284="Да",5000,0),2)</f>
        <v/>
      </c>
      <c r="Z4284">
        <f>1+MOD($A4284,20)</f>
        <v/>
      </c>
      <c r="AA4284" s="8">
        <f>ROUND($Y4284*(0.08+MOD($A4284,17)/100),2)</f>
        <v/>
      </c>
      <c r="AB4284">
        <f>IF(MOD($A4284,10)&lt;7,"Да","Нет")</f>
        <v/>
      </c>
      <c r="AC4284">
        <f>$R4284&amp;" / "&amp;$S4284&amp;" / "&amp;$T4284</f>
        <v/>
      </c>
      <c r="AD4284">
        <f>1</f>
        <v/>
      </c>
      <c r="AE4284">
        <f>IF($A4284&lt;=Settings!$B$4,"до 100",IF($A4284&lt;=Settings!$B$5,"до 10 000",IF($A4284&lt;=Settings!$B$6,"до 100 000","100 000+")))</f>
        <v/>
      </c>
    </row>
    <row r="4285">
      <c r="A4285">
        <f>ROW()-1</f>
        <v/>
      </c>
      <c r="B4285">
        <f>IF($A4285&lt;=Settings!$B$4,"small_control",IF($A4285&lt;=Settings!$B$5,"medium_10k",IF($A4285&lt;=Settings!$B$6,"large_100k","extreme_1m")))</f>
        <v/>
      </c>
      <c r="C4285">
        <f>"ORD-"&amp;TEXT(QUOTIENT($A4285-1,3)+1,"0000000")</f>
        <v/>
      </c>
      <c r="D4285">
        <f>"LINE-"&amp;TEXT($A4285,"0000000")</f>
        <v/>
      </c>
      <c r="E4285" s="7">
        <f>Settings!$B$2+$A4285-1</f>
        <v/>
      </c>
      <c r="F4285" s="7">
        <f>Settings!$B$2+MOD($A4285-1,Settings!$B$7)</f>
        <v/>
      </c>
      <c r="G4285">
        <f>YEAR($F4285)</f>
        <v/>
      </c>
      <c r="H4285">
        <f>"Q"&amp;ROUNDUP(MONTH($F4285)/3,0)</f>
        <v/>
      </c>
      <c r="I4285">
        <f>MONTH($F4285)</f>
        <v/>
      </c>
      <c r="J4285">
        <f>CHOOSE(MONTH($F4285),"Январь","Февраль","Март","Апрель","Май","Июнь","Июль","Август","Сентябрь","Октябрь","Ноябрь","Декабрь")</f>
        <v/>
      </c>
      <c r="K4285">
        <f>DAY($F4285)</f>
        <v/>
      </c>
      <c r="L4285">
        <f>IF(MOD($A4285,10)&lt;7,"ФО_01_Крупный","ФО_"&amp;TEXT(MOD($A4285,8)+1,"00"))</f>
        <v/>
      </c>
      <c r="M4285">
        <f>IF($AB4285="Да","Регион_001_Крупный","Регион_"&amp;TEXT(MOD(QUOTIENT($A4285-1,20),180)+1,"000"))</f>
        <v/>
      </c>
      <c r="N4285">
        <f>IF($AB4285="Да","Город_"&amp;TEXT(MOD($A4285-1,250)+1,"0000"),"Город_"&amp;TEXT(MOD($A4285-1,3000)+1,"0000"))</f>
        <v/>
      </c>
      <c r="O4285">
        <f>IF($AB4285="Да","Холдинг_Крупный","Холдинг_"&amp;TEXT(MOD(QUOTIENT($A4285-1,10000),20)+1,"00"))</f>
        <v/>
      </c>
      <c r="P4285">
        <f>IF($AB4285="Да","Организация_Крупная","Организация_"&amp;TEXT(MOD(QUOTIENT($A4285-1,500),600)+1,"000"))</f>
        <v/>
      </c>
      <c r="Q4285">
        <f>"Отдел_"&amp;TEXT(MOD(QUOTIENT($A4285-1,50),100)+1,"000")</f>
        <v/>
      </c>
      <c r="R4285">
        <f>IF($AB4285="Да","Группа_Крупная","Группа_"&amp;TEXT(MOD(QUOTIENT($A4285-1,5000),30)+1,"00"))</f>
        <v/>
      </c>
      <c r="S4285">
        <f>IF($AB4285="Да","Категория_Крупная","Категория_"&amp;TEXT(MOD(QUOTIENT($A4285-1,500),120)+1,"000"))</f>
        <v/>
      </c>
      <c r="T4285">
        <f>IF($AB4285="Да","Подкатегория_Крупная","Подкатегория_"&amp;TEXT(MOD(QUOTIENT($A4285-1,50),300)+1,"000"))</f>
        <v/>
      </c>
      <c r="U4285">
        <f>"SKU_"&amp;TEXT($A4285,"0000000")</f>
        <v/>
      </c>
      <c r="V4285">
        <f>CHOOSE(MOD($A4285-1,4)+1,"Enterprise","SMB","Госсектор","Розница")</f>
        <v/>
      </c>
      <c r="W4285">
        <f>"Клиент_"&amp;TEXT(MOD($A4285-1,20000)+1,"00000")</f>
        <v/>
      </c>
      <c r="X4285">
        <f>CHOOSE(MOD($A4285-1,5)+1,"Портал","API","Импорт","Ручной ввод","Интеграция")</f>
        <v/>
      </c>
      <c r="Y4285" s="8">
        <f>ROUND(1000+MOD($A4285*37,90000)+IF($AB4285="Да",5000,0),2)</f>
        <v/>
      </c>
      <c r="Z4285">
        <f>1+MOD($A4285,20)</f>
        <v/>
      </c>
      <c r="AA4285" s="8">
        <f>ROUND($Y4285*(0.08+MOD($A4285,17)/100),2)</f>
        <v/>
      </c>
      <c r="AB4285">
        <f>IF(MOD($A4285,10)&lt;7,"Да","Нет")</f>
        <v/>
      </c>
      <c r="AC4285">
        <f>$R4285&amp;" / "&amp;$S4285&amp;" / "&amp;$T4285</f>
        <v/>
      </c>
      <c r="AD4285">
        <f>1</f>
        <v/>
      </c>
      <c r="AE4285">
        <f>IF($A4285&lt;=Settings!$B$4,"до 100",IF($A4285&lt;=Settings!$B$5,"до 10 000",IF($A4285&lt;=Settings!$B$6,"до 100 000","100 000+")))</f>
        <v/>
      </c>
    </row>
    <row r="4286">
      <c r="A4286">
        <f>ROW()-1</f>
        <v/>
      </c>
      <c r="B4286">
        <f>IF($A4286&lt;=Settings!$B$4,"small_control",IF($A4286&lt;=Settings!$B$5,"medium_10k",IF($A4286&lt;=Settings!$B$6,"large_100k","extreme_1m")))</f>
        <v/>
      </c>
      <c r="C4286">
        <f>"ORD-"&amp;TEXT(QUOTIENT($A4286-1,3)+1,"0000000")</f>
        <v/>
      </c>
      <c r="D4286">
        <f>"LINE-"&amp;TEXT($A4286,"0000000")</f>
        <v/>
      </c>
      <c r="E4286" s="7">
        <f>Settings!$B$2+$A4286-1</f>
        <v/>
      </c>
      <c r="F4286" s="7">
        <f>Settings!$B$2+MOD($A4286-1,Settings!$B$7)</f>
        <v/>
      </c>
      <c r="G4286">
        <f>YEAR($F4286)</f>
        <v/>
      </c>
      <c r="H4286">
        <f>"Q"&amp;ROUNDUP(MONTH($F4286)/3,0)</f>
        <v/>
      </c>
      <c r="I4286">
        <f>MONTH($F4286)</f>
        <v/>
      </c>
      <c r="J4286">
        <f>CHOOSE(MONTH($F4286),"Январь","Февраль","Март","Апрель","Май","Июнь","Июль","Август","Сентябрь","Октябрь","Ноябрь","Декабрь")</f>
        <v/>
      </c>
      <c r="K4286">
        <f>DAY($F4286)</f>
        <v/>
      </c>
      <c r="L4286">
        <f>IF(MOD($A4286,10)&lt;7,"ФО_01_Крупный","ФО_"&amp;TEXT(MOD($A4286,8)+1,"00"))</f>
        <v/>
      </c>
      <c r="M4286">
        <f>IF($AB4286="Да","Регион_001_Крупный","Регион_"&amp;TEXT(MOD(QUOTIENT($A4286-1,20),180)+1,"000"))</f>
        <v/>
      </c>
      <c r="N4286">
        <f>IF($AB4286="Да","Город_"&amp;TEXT(MOD($A4286-1,250)+1,"0000"),"Город_"&amp;TEXT(MOD($A4286-1,3000)+1,"0000"))</f>
        <v/>
      </c>
      <c r="O4286">
        <f>IF($AB4286="Да","Холдинг_Крупный","Холдинг_"&amp;TEXT(MOD(QUOTIENT($A4286-1,10000),20)+1,"00"))</f>
        <v/>
      </c>
      <c r="P4286">
        <f>IF($AB4286="Да","Организация_Крупная","Организация_"&amp;TEXT(MOD(QUOTIENT($A4286-1,500),600)+1,"000"))</f>
        <v/>
      </c>
      <c r="Q4286">
        <f>"Отдел_"&amp;TEXT(MOD(QUOTIENT($A4286-1,50),100)+1,"000")</f>
        <v/>
      </c>
      <c r="R4286">
        <f>IF($AB4286="Да","Группа_Крупная","Группа_"&amp;TEXT(MOD(QUOTIENT($A4286-1,5000),30)+1,"00"))</f>
        <v/>
      </c>
      <c r="S4286">
        <f>IF($AB4286="Да","Категория_Крупная","Категория_"&amp;TEXT(MOD(QUOTIENT($A4286-1,500),120)+1,"000"))</f>
        <v/>
      </c>
      <c r="T4286">
        <f>IF($AB4286="Да","Подкатегория_Крупная","Подкатегория_"&amp;TEXT(MOD(QUOTIENT($A4286-1,50),300)+1,"000"))</f>
        <v/>
      </c>
      <c r="U4286">
        <f>"SKU_"&amp;TEXT($A4286,"0000000")</f>
        <v/>
      </c>
      <c r="V4286">
        <f>CHOOSE(MOD($A4286-1,4)+1,"Enterprise","SMB","Госсектор","Розница")</f>
        <v/>
      </c>
      <c r="W4286">
        <f>"Клиент_"&amp;TEXT(MOD($A4286-1,20000)+1,"00000")</f>
        <v/>
      </c>
      <c r="X4286">
        <f>CHOOSE(MOD($A4286-1,5)+1,"Портал","API","Импорт","Ручной ввод","Интеграция")</f>
        <v/>
      </c>
      <c r="Y4286" s="8">
        <f>ROUND(1000+MOD($A4286*37,90000)+IF($AB4286="Да",5000,0),2)</f>
        <v/>
      </c>
      <c r="Z4286">
        <f>1+MOD($A4286,20)</f>
        <v/>
      </c>
      <c r="AA4286" s="8">
        <f>ROUND($Y4286*(0.08+MOD($A4286,17)/100),2)</f>
        <v/>
      </c>
      <c r="AB4286">
        <f>IF(MOD($A4286,10)&lt;7,"Да","Нет")</f>
        <v/>
      </c>
      <c r="AC4286">
        <f>$R4286&amp;" / "&amp;$S4286&amp;" / "&amp;$T4286</f>
        <v/>
      </c>
      <c r="AD4286">
        <f>1</f>
        <v/>
      </c>
      <c r="AE4286">
        <f>IF($A4286&lt;=Settings!$B$4,"до 100",IF($A4286&lt;=Settings!$B$5,"до 10 000",IF($A4286&lt;=Settings!$B$6,"до 100 000","100 000+")))</f>
        <v/>
      </c>
    </row>
    <row r="4287">
      <c r="A4287">
        <f>ROW()-1</f>
        <v/>
      </c>
      <c r="B4287">
        <f>IF($A4287&lt;=Settings!$B$4,"small_control",IF($A4287&lt;=Settings!$B$5,"medium_10k",IF($A4287&lt;=Settings!$B$6,"large_100k","extreme_1m")))</f>
        <v/>
      </c>
      <c r="C4287">
        <f>"ORD-"&amp;TEXT(QUOTIENT($A4287-1,3)+1,"0000000")</f>
        <v/>
      </c>
      <c r="D4287">
        <f>"LINE-"&amp;TEXT($A4287,"0000000")</f>
        <v/>
      </c>
      <c r="E4287" s="7">
        <f>Settings!$B$2+$A4287-1</f>
        <v/>
      </c>
      <c r="F4287" s="7">
        <f>Settings!$B$2+MOD($A4287-1,Settings!$B$7)</f>
        <v/>
      </c>
      <c r="G4287">
        <f>YEAR($F4287)</f>
        <v/>
      </c>
      <c r="H4287">
        <f>"Q"&amp;ROUNDUP(MONTH($F4287)/3,0)</f>
        <v/>
      </c>
      <c r="I4287">
        <f>MONTH($F4287)</f>
        <v/>
      </c>
      <c r="J4287">
        <f>CHOOSE(MONTH($F4287),"Январь","Февраль","Март","Апрель","Май","Июнь","Июль","Август","Сентябрь","Октябрь","Ноябрь","Декабрь")</f>
        <v/>
      </c>
      <c r="K4287">
        <f>DAY($F4287)</f>
        <v/>
      </c>
      <c r="L4287">
        <f>IF(MOD($A4287,10)&lt;7,"ФО_01_Крупный","ФО_"&amp;TEXT(MOD($A4287,8)+1,"00"))</f>
        <v/>
      </c>
      <c r="M4287">
        <f>IF($AB4287="Да","Регион_001_Крупный","Регион_"&amp;TEXT(MOD(QUOTIENT($A4287-1,20),180)+1,"000"))</f>
        <v/>
      </c>
      <c r="N4287">
        <f>IF($AB4287="Да","Город_"&amp;TEXT(MOD($A4287-1,250)+1,"0000"),"Город_"&amp;TEXT(MOD($A4287-1,3000)+1,"0000"))</f>
        <v/>
      </c>
      <c r="O4287">
        <f>IF($AB4287="Да","Холдинг_Крупный","Холдинг_"&amp;TEXT(MOD(QUOTIENT($A4287-1,10000),20)+1,"00"))</f>
        <v/>
      </c>
      <c r="P4287">
        <f>IF($AB4287="Да","Организация_Крупная","Организация_"&amp;TEXT(MOD(QUOTIENT($A4287-1,500),600)+1,"000"))</f>
        <v/>
      </c>
      <c r="Q4287">
        <f>"Отдел_"&amp;TEXT(MOD(QUOTIENT($A4287-1,50),100)+1,"000")</f>
        <v/>
      </c>
      <c r="R4287">
        <f>IF($AB4287="Да","Группа_Крупная","Группа_"&amp;TEXT(MOD(QUOTIENT($A4287-1,5000),30)+1,"00"))</f>
        <v/>
      </c>
      <c r="S4287">
        <f>IF($AB4287="Да","Категория_Крупная","Категория_"&amp;TEXT(MOD(QUOTIENT($A4287-1,500),120)+1,"000"))</f>
        <v/>
      </c>
      <c r="T4287">
        <f>IF($AB4287="Да","Подкатегория_Крупная","Подкатегория_"&amp;TEXT(MOD(QUOTIENT($A4287-1,50),300)+1,"000"))</f>
        <v/>
      </c>
      <c r="U4287">
        <f>"SKU_"&amp;TEXT($A4287,"0000000")</f>
        <v/>
      </c>
      <c r="V4287">
        <f>CHOOSE(MOD($A4287-1,4)+1,"Enterprise","SMB","Госсектор","Розница")</f>
        <v/>
      </c>
      <c r="W4287">
        <f>"Клиент_"&amp;TEXT(MOD($A4287-1,20000)+1,"00000")</f>
        <v/>
      </c>
      <c r="X4287">
        <f>CHOOSE(MOD($A4287-1,5)+1,"Портал","API","Импорт","Ручной ввод","Интеграция")</f>
        <v/>
      </c>
      <c r="Y4287" s="8">
        <f>ROUND(1000+MOD($A4287*37,90000)+IF($AB4287="Да",5000,0),2)</f>
        <v/>
      </c>
      <c r="Z4287">
        <f>1+MOD($A4287,20)</f>
        <v/>
      </c>
      <c r="AA4287" s="8">
        <f>ROUND($Y4287*(0.08+MOD($A4287,17)/100),2)</f>
        <v/>
      </c>
      <c r="AB4287">
        <f>IF(MOD($A4287,10)&lt;7,"Да","Нет")</f>
        <v/>
      </c>
      <c r="AC4287">
        <f>$R4287&amp;" / "&amp;$S4287&amp;" / "&amp;$T4287</f>
        <v/>
      </c>
      <c r="AD4287">
        <f>1</f>
        <v/>
      </c>
      <c r="AE4287">
        <f>IF($A4287&lt;=Settings!$B$4,"до 100",IF($A4287&lt;=Settings!$B$5,"до 10 000",IF($A4287&lt;=Settings!$B$6,"до 100 000","100 000+")))</f>
        <v/>
      </c>
    </row>
    <row r="4288">
      <c r="A4288">
        <f>ROW()-1</f>
        <v/>
      </c>
      <c r="B4288">
        <f>IF($A4288&lt;=Settings!$B$4,"small_control",IF($A4288&lt;=Settings!$B$5,"medium_10k",IF($A4288&lt;=Settings!$B$6,"large_100k","extreme_1m")))</f>
        <v/>
      </c>
      <c r="C4288">
        <f>"ORD-"&amp;TEXT(QUOTIENT($A4288-1,3)+1,"0000000")</f>
        <v/>
      </c>
      <c r="D4288">
        <f>"LINE-"&amp;TEXT($A4288,"0000000")</f>
        <v/>
      </c>
      <c r="E4288" s="7">
        <f>Settings!$B$2+$A4288-1</f>
        <v/>
      </c>
      <c r="F4288" s="7">
        <f>Settings!$B$2+MOD($A4288-1,Settings!$B$7)</f>
        <v/>
      </c>
      <c r="G4288">
        <f>YEAR($F4288)</f>
        <v/>
      </c>
      <c r="H4288">
        <f>"Q"&amp;ROUNDUP(MONTH($F4288)/3,0)</f>
        <v/>
      </c>
      <c r="I4288">
        <f>MONTH($F4288)</f>
        <v/>
      </c>
      <c r="J4288">
        <f>CHOOSE(MONTH($F4288),"Январь","Февраль","Март","Апрель","Май","Июнь","Июль","Август","Сентябрь","Октябрь","Ноябрь","Декабрь")</f>
        <v/>
      </c>
      <c r="K4288">
        <f>DAY($F4288)</f>
        <v/>
      </c>
      <c r="L4288">
        <f>IF(MOD($A4288,10)&lt;7,"ФО_01_Крупный","ФО_"&amp;TEXT(MOD($A4288,8)+1,"00"))</f>
        <v/>
      </c>
      <c r="M4288">
        <f>IF($AB4288="Да","Регион_001_Крупный","Регион_"&amp;TEXT(MOD(QUOTIENT($A4288-1,20),180)+1,"000"))</f>
        <v/>
      </c>
      <c r="N4288">
        <f>IF($AB4288="Да","Город_"&amp;TEXT(MOD($A4288-1,250)+1,"0000"),"Город_"&amp;TEXT(MOD($A4288-1,3000)+1,"0000"))</f>
        <v/>
      </c>
      <c r="O4288">
        <f>IF($AB4288="Да","Холдинг_Крупный","Холдинг_"&amp;TEXT(MOD(QUOTIENT($A4288-1,10000),20)+1,"00"))</f>
        <v/>
      </c>
      <c r="P4288">
        <f>IF($AB4288="Да","Организация_Крупная","Организация_"&amp;TEXT(MOD(QUOTIENT($A4288-1,500),600)+1,"000"))</f>
        <v/>
      </c>
      <c r="Q4288">
        <f>"Отдел_"&amp;TEXT(MOD(QUOTIENT($A4288-1,50),100)+1,"000")</f>
        <v/>
      </c>
      <c r="R4288">
        <f>IF($AB4288="Да","Группа_Крупная","Группа_"&amp;TEXT(MOD(QUOTIENT($A4288-1,5000),30)+1,"00"))</f>
        <v/>
      </c>
      <c r="S4288">
        <f>IF($AB4288="Да","Категория_Крупная","Категория_"&amp;TEXT(MOD(QUOTIENT($A4288-1,500),120)+1,"000"))</f>
        <v/>
      </c>
      <c r="T4288">
        <f>IF($AB4288="Да","Подкатегория_Крупная","Подкатегория_"&amp;TEXT(MOD(QUOTIENT($A4288-1,50),300)+1,"000"))</f>
        <v/>
      </c>
      <c r="U4288">
        <f>"SKU_"&amp;TEXT($A4288,"0000000")</f>
        <v/>
      </c>
      <c r="V4288">
        <f>CHOOSE(MOD($A4288-1,4)+1,"Enterprise","SMB","Госсектор","Розница")</f>
        <v/>
      </c>
      <c r="W4288">
        <f>"Клиент_"&amp;TEXT(MOD($A4288-1,20000)+1,"00000")</f>
        <v/>
      </c>
      <c r="X4288">
        <f>CHOOSE(MOD($A4288-1,5)+1,"Портал","API","Импорт","Ручной ввод","Интеграция")</f>
        <v/>
      </c>
      <c r="Y4288" s="8">
        <f>ROUND(1000+MOD($A4288*37,90000)+IF($AB4288="Да",5000,0),2)</f>
        <v/>
      </c>
      <c r="Z4288">
        <f>1+MOD($A4288,20)</f>
        <v/>
      </c>
      <c r="AA4288" s="8">
        <f>ROUND($Y4288*(0.08+MOD($A4288,17)/100),2)</f>
        <v/>
      </c>
      <c r="AB4288">
        <f>IF(MOD($A4288,10)&lt;7,"Да","Нет")</f>
        <v/>
      </c>
      <c r="AC4288">
        <f>$R4288&amp;" / "&amp;$S4288&amp;" / "&amp;$T4288</f>
        <v/>
      </c>
      <c r="AD4288">
        <f>1</f>
        <v/>
      </c>
      <c r="AE4288">
        <f>IF($A4288&lt;=Settings!$B$4,"до 100",IF($A4288&lt;=Settings!$B$5,"до 10 000",IF($A4288&lt;=Settings!$B$6,"до 100 000","100 000+")))</f>
        <v/>
      </c>
    </row>
    <row r="4289">
      <c r="A4289">
        <f>ROW()-1</f>
        <v/>
      </c>
      <c r="B4289">
        <f>IF($A4289&lt;=Settings!$B$4,"small_control",IF($A4289&lt;=Settings!$B$5,"medium_10k",IF($A4289&lt;=Settings!$B$6,"large_100k","extreme_1m")))</f>
        <v/>
      </c>
      <c r="C4289">
        <f>"ORD-"&amp;TEXT(QUOTIENT($A4289-1,3)+1,"0000000")</f>
        <v/>
      </c>
      <c r="D4289">
        <f>"LINE-"&amp;TEXT($A4289,"0000000")</f>
        <v/>
      </c>
      <c r="E4289" s="7">
        <f>Settings!$B$2+$A4289-1</f>
        <v/>
      </c>
      <c r="F4289" s="7">
        <f>Settings!$B$2+MOD($A4289-1,Settings!$B$7)</f>
        <v/>
      </c>
      <c r="G4289">
        <f>YEAR($F4289)</f>
        <v/>
      </c>
      <c r="H4289">
        <f>"Q"&amp;ROUNDUP(MONTH($F4289)/3,0)</f>
        <v/>
      </c>
      <c r="I4289">
        <f>MONTH($F4289)</f>
        <v/>
      </c>
      <c r="J4289">
        <f>CHOOSE(MONTH($F4289),"Январь","Февраль","Март","Апрель","Май","Июнь","Июль","Август","Сентябрь","Октябрь","Ноябрь","Декабрь")</f>
        <v/>
      </c>
      <c r="K4289">
        <f>DAY($F4289)</f>
        <v/>
      </c>
      <c r="L4289">
        <f>IF(MOD($A4289,10)&lt;7,"ФО_01_Крупный","ФО_"&amp;TEXT(MOD($A4289,8)+1,"00"))</f>
        <v/>
      </c>
      <c r="M4289">
        <f>IF($AB4289="Да","Регион_001_Крупный","Регион_"&amp;TEXT(MOD(QUOTIENT($A4289-1,20),180)+1,"000"))</f>
        <v/>
      </c>
      <c r="N4289">
        <f>IF($AB4289="Да","Город_"&amp;TEXT(MOD($A4289-1,250)+1,"0000"),"Город_"&amp;TEXT(MOD($A4289-1,3000)+1,"0000"))</f>
        <v/>
      </c>
      <c r="O4289">
        <f>IF($AB4289="Да","Холдинг_Крупный","Холдинг_"&amp;TEXT(MOD(QUOTIENT($A4289-1,10000),20)+1,"00"))</f>
        <v/>
      </c>
      <c r="P4289">
        <f>IF($AB4289="Да","Организация_Крупная","Организация_"&amp;TEXT(MOD(QUOTIENT($A4289-1,500),600)+1,"000"))</f>
        <v/>
      </c>
      <c r="Q4289">
        <f>"Отдел_"&amp;TEXT(MOD(QUOTIENT($A4289-1,50),100)+1,"000")</f>
        <v/>
      </c>
      <c r="R4289">
        <f>IF($AB4289="Да","Группа_Крупная","Группа_"&amp;TEXT(MOD(QUOTIENT($A4289-1,5000),30)+1,"00"))</f>
        <v/>
      </c>
      <c r="S4289">
        <f>IF($AB4289="Да","Категория_Крупная","Категория_"&amp;TEXT(MOD(QUOTIENT($A4289-1,500),120)+1,"000"))</f>
        <v/>
      </c>
      <c r="T4289">
        <f>IF($AB4289="Да","Подкатегория_Крупная","Подкатегория_"&amp;TEXT(MOD(QUOTIENT($A4289-1,50),300)+1,"000"))</f>
        <v/>
      </c>
      <c r="U4289">
        <f>"SKU_"&amp;TEXT($A4289,"0000000")</f>
        <v/>
      </c>
      <c r="V4289">
        <f>CHOOSE(MOD($A4289-1,4)+1,"Enterprise","SMB","Госсектор","Розница")</f>
        <v/>
      </c>
      <c r="W4289">
        <f>"Клиент_"&amp;TEXT(MOD($A4289-1,20000)+1,"00000")</f>
        <v/>
      </c>
      <c r="X4289">
        <f>CHOOSE(MOD($A4289-1,5)+1,"Портал","API","Импорт","Ручной ввод","Интеграция")</f>
        <v/>
      </c>
      <c r="Y4289" s="8">
        <f>ROUND(1000+MOD($A4289*37,90000)+IF($AB4289="Да",5000,0),2)</f>
        <v/>
      </c>
      <c r="Z4289">
        <f>1+MOD($A4289,20)</f>
        <v/>
      </c>
      <c r="AA4289" s="8">
        <f>ROUND($Y4289*(0.08+MOD($A4289,17)/100),2)</f>
        <v/>
      </c>
      <c r="AB4289">
        <f>IF(MOD($A4289,10)&lt;7,"Да","Нет")</f>
        <v/>
      </c>
      <c r="AC4289">
        <f>$R4289&amp;" / "&amp;$S4289&amp;" / "&amp;$T4289</f>
        <v/>
      </c>
      <c r="AD4289">
        <f>1</f>
        <v/>
      </c>
      <c r="AE4289">
        <f>IF($A4289&lt;=Settings!$B$4,"до 100",IF($A4289&lt;=Settings!$B$5,"до 10 000",IF($A4289&lt;=Settings!$B$6,"до 100 000","100 000+")))</f>
        <v/>
      </c>
    </row>
    <row r="4290">
      <c r="A4290">
        <f>ROW()-1</f>
        <v/>
      </c>
      <c r="B4290">
        <f>IF($A4290&lt;=Settings!$B$4,"small_control",IF($A4290&lt;=Settings!$B$5,"medium_10k",IF($A4290&lt;=Settings!$B$6,"large_100k","extreme_1m")))</f>
        <v/>
      </c>
      <c r="C4290">
        <f>"ORD-"&amp;TEXT(QUOTIENT($A4290-1,3)+1,"0000000")</f>
        <v/>
      </c>
      <c r="D4290">
        <f>"LINE-"&amp;TEXT($A4290,"0000000")</f>
        <v/>
      </c>
      <c r="E4290" s="7">
        <f>Settings!$B$2+$A4290-1</f>
        <v/>
      </c>
      <c r="F4290" s="7">
        <f>Settings!$B$2+MOD($A4290-1,Settings!$B$7)</f>
        <v/>
      </c>
      <c r="G4290">
        <f>YEAR($F4290)</f>
        <v/>
      </c>
      <c r="H4290">
        <f>"Q"&amp;ROUNDUP(MONTH($F4290)/3,0)</f>
        <v/>
      </c>
      <c r="I4290">
        <f>MONTH($F4290)</f>
        <v/>
      </c>
      <c r="J4290">
        <f>CHOOSE(MONTH($F4290),"Январь","Февраль","Март","Апрель","Май","Июнь","Июль","Август","Сентябрь","Октябрь","Ноябрь","Декабрь")</f>
        <v/>
      </c>
      <c r="K4290">
        <f>DAY($F4290)</f>
        <v/>
      </c>
      <c r="L4290">
        <f>IF(MOD($A4290,10)&lt;7,"ФО_01_Крупный","ФО_"&amp;TEXT(MOD($A4290,8)+1,"00"))</f>
        <v/>
      </c>
      <c r="M4290">
        <f>IF($AB4290="Да","Регион_001_Крупный","Регион_"&amp;TEXT(MOD(QUOTIENT($A4290-1,20),180)+1,"000"))</f>
        <v/>
      </c>
      <c r="N4290">
        <f>IF($AB4290="Да","Город_"&amp;TEXT(MOD($A4290-1,250)+1,"0000"),"Город_"&amp;TEXT(MOD($A4290-1,3000)+1,"0000"))</f>
        <v/>
      </c>
      <c r="O4290">
        <f>IF($AB4290="Да","Холдинг_Крупный","Холдинг_"&amp;TEXT(MOD(QUOTIENT($A4290-1,10000),20)+1,"00"))</f>
        <v/>
      </c>
      <c r="P4290">
        <f>IF($AB4290="Да","Организация_Крупная","Организация_"&amp;TEXT(MOD(QUOTIENT($A4290-1,500),600)+1,"000"))</f>
        <v/>
      </c>
      <c r="Q4290">
        <f>"Отдел_"&amp;TEXT(MOD(QUOTIENT($A4290-1,50),100)+1,"000")</f>
        <v/>
      </c>
      <c r="R4290">
        <f>IF($AB4290="Да","Группа_Крупная","Группа_"&amp;TEXT(MOD(QUOTIENT($A4290-1,5000),30)+1,"00"))</f>
        <v/>
      </c>
      <c r="S4290">
        <f>IF($AB4290="Да","Категория_Крупная","Категория_"&amp;TEXT(MOD(QUOTIENT($A4290-1,500),120)+1,"000"))</f>
        <v/>
      </c>
      <c r="T4290">
        <f>IF($AB4290="Да","Подкатегория_Крупная","Подкатегория_"&amp;TEXT(MOD(QUOTIENT($A4290-1,50),300)+1,"000"))</f>
        <v/>
      </c>
      <c r="U4290">
        <f>"SKU_"&amp;TEXT($A4290,"0000000")</f>
        <v/>
      </c>
      <c r="V4290">
        <f>CHOOSE(MOD($A4290-1,4)+1,"Enterprise","SMB","Госсектор","Розница")</f>
        <v/>
      </c>
      <c r="W4290">
        <f>"Клиент_"&amp;TEXT(MOD($A4290-1,20000)+1,"00000")</f>
        <v/>
      </c>
      <c r="X4290">
        <f>CHOOSE(MOD($A4290-1,5)+1,"Портал","API","Импорт","Ручной ввод","Интеграция")</f>
        <v/>
      </c>
      <c r="Y4290" s="8">
        <f>ROUND(1000+MOD($A4290*37,90000)+IF($AB4290="Да",5000,0),2)</f>
        <v/>
      </c>
      <c r="Z4290">
        <f>1+MOD($A4290,20)</f>
        <v/>
      </c>
      <c r="AA4290" s="8">
        <f>ROUND($Y4290*(0.08+MOD($A4290,17)/100),2)</f>
        <v/>
      </c>
      <c r="AB4290">
        <f>IF(MOD($A4290,10)&lt;7,"Да","Нет")</f>
        <v/>
      </c>
      <c r="AC4290">
        <f>$R4290&amp;" / "&amp;$S4290&amp;" / "&amp;$T4290</f>
        <v/>
      </c>
      <c r="AD4290">
        <f>1</f>
        <v/>
      </c>
      <c r="AE4290">
        <f>IF($A4290&lt;=Settings!$B$4,"до 100",IF($A4290&lt;=Settings!$B$5,"до 10 000",IF($A4290&lt;=Settings!$B$6,"до 100 000","100 000+")))</f>
        <v/>
      </c>
    </row>
    <row r="4291">
      <c r="A4291">
        <f>ROW()-1</f>
        <v/>
      </c>
      <c r="B4291">
        <f>IF($A4291&lt;=Settings!$B$4,"small_control",IF($A4291&lt;=Settings!$B$5,"medium_10k",IF($A4291&lt;=Settings!$B$6,"large_100k","extreme_1m")))</f>
        <v/>
      </c>
      <c r="C4291">
        <f>"ORD-"&amp;TEXT(QUOTIENT($A4291-1,3)+1,"0000000")</f>
        <v/>
      </c>
      <c r="D4291">
        <f>"LINE-"&amp;TEXT($A4291,"0000000")</f>
        <v/>
      </c>
      <c r="E4291" s="7">
        <f>Settings!$B$2+$A4291-1</f>
        <v/>
      </c>
      <c r="F4291" s="7">
        <f>Settings!$B$2+MOD($A4291-1,Settings!$B$7)</f>
        <v/>
      </c>
      <c r="G4291">
        <f>YEAR($F4291)</f>
        <v/>
      </c>
      <c r="H4291">
        <f>"Q"&amp;ROUNDUP(MONTH($F4291)/3,0)</f>
        <v/>
      </c>
      <c r="I4291">
        <f>MONTH($F4291)</f>
        <v/>
      </c>
      <c r="J4291">
        <f>CHOOSE(MONTH($F4291),"Январь","Февраль","Март","Апрель","Май","Июнь","Июль","Август","Сентябрь","Октябрь","Ноябрь","Декабрь")</f>
        <v/>
      </c>
      <c r="K4291">
        <f>DAY($F4291)</f>
        <v/>
      </c>
      <c r="L4291">
        <f>IF(MOD($A4291,10)&lt;7,"ФО_01_Крупный","ФО_"&amp;TEXT(MOD($A4291,8)+1,"00"))</f>
        <v/>
      </c>
      <c r="M4291">
        <f>IF($AB4291="Да","Регион_001_Крупный","Регион_"&amp;TEXT(MOD(QUOTIENT($A4291-1,20),180)+1,"000"))</f>
        <v/>
      </c>
      <c r="N4291">
        <f>IF($AB4291="Да","Город_"&amp;TEXT(MOD($A4291-1,250)+1,"0000"),"Город_"&amp;TEXT(MOD($A4291-1,3000)+1,"0000"))</f>
        <v/>
      </c>
      <c r="O4291">
        <f>IF($AB4291="Да","Холдинг_Крупный","Холдинг_"&amp;TEXT(MOD(QUOTIENT($A4291-1,10000),20)+1,"00"))</f>
        <v/>
      </c>
      <c r="P4291">
        <f>IF($AB4291="Да","Организация_Крупная","Организация_"&amp;TEXT(MOD(QUOTIENT($A4291-1,500),600)+1,"000"))</f>
        <v/>
      </c>
      <c r="Q4291">
        <f>"Отдел_"&amp;TEXT(MOD(QUOTIENT($A4291-1,50),100)+1,"000")</f>
        <v/>
      </c>
      <c r="R4291">
        <f>IF($AB4291="Да","Группа_Крупная","Группа_"&amp;TEXT(MOD(QUOTIENT($A4291-1,5000),30)+1,"00"))</f>
        <v/>
      </c>
      <c r="S4291">
        <f>IF($AB4291="Да","Категория_Крупная","Категория_"&amp;TEXT(MOD(QUOTIENT($A4291-1,500),120)+1,"000"))</f>
        <v/>
      </c>
      <c r="T4291">
        <f>IF($AB4291="Да","Подкатегория_Крупная","Подкатегория_"&amp;TEXT(MOD(QUOTIENT($A4291-1,50),300)+1,"000"))</f>
        <v/>
      </c>
      <c r="U4291">
        <f>"SKU_"&amp;TEXT($A4291,"0000000")</f>
        <v/>
      </c>
      <c r="V4291">
        <f>CHOOSE(MOD($A4291-1,4)+1,"Enterprise","SMB","Госсектор","Розница")</f>
        <v/>
      </c>
      <c r="W4291">
        <f>"Клиент_"&amp;TEXT(MOD($A4291-1,20000)+1,"00000")</f>
        <v/>
      </c>
      <c r="X4291">
        <f>CHOOSE(MOD($A4291-1,5)+1,"Портал","API","Импорт","Ручной ввод","Интеграция")</f>
        <v/>
      </c>
      <c r="Y4291" s="8">
        <f>ROUND(1000+MOD($A4291*37,90000)+IF($AB4291="Да",5000,0),2)</f>
        <v/>
      </c>
      <c r="Z4291">
        <f>1+MOD($A4291,20)</f>
        <v/>
      </c>
      <c r="AA4291" s="8">
        <f>ROUND($Y4291*(0.08+MOD($A4291,17)/100),2)</f>
        <v/>
      </c>
      <c r="AB4291">
        <f>IF(MOD($A4291,10)&lt;7,"Да","Нет")</f>
        <v/>
      </c>
      <c r="AC4291">
        <f>$R4291&amp;" / "&amp;$S4291&amp;" / "&amp;$T4291</f>
        <v/>
      </c>
      <c r="AD4291">
        <f>1</f>
        <v/>
      </c>
      <c r="AE4291">
        <f>IF($A4291&lt;=Settings!$B$4,"до 100",IF($A4291&lt;=Settings!$B$5,"до 10 000",IF($A4291&lt;=Settings!$B$6,"до 100 000","100 000+")))</f>
        <v/>
      </c>
    </row>
    <row r="4292">
      <c r="A4292">
        <f>ROW()-1</f>
        <v/>
      </c>
      <c r="B4292">
        <f>IF($A4292&lt;=Settings!$B$4,"small_control",IF($A4292&lt;=Settings!$B$5,"medium_10k",IF($A4292&lt;=Settings!$B$6,"large_100k","extreme_1m")))</f>
        <v/>
      </c>
      <c r="C4292">
        <f>"ORD-"&amp;TEXT(QUOTIENT($A4292-1,3)+1,"0000000")</f>
        <v/>
      </c>
      <c r="D4292">
        <f>"LINE-"&amp;TEXT($A4292,"0000000")</f>
        <v/>
      </c>
      <c r="E4292" s="7">
        <f>Settings!$B$2+$A4292-1</f>
        <v/>
      </c>
      <c r="F4292" s="7">
        <f>Settings!$B$2+MOD($A4292-1,Settings!$B$7)</f>
        <v/>
      </c>
      <c r="G4292">
        <f>YEAR($F4292)</f>
        <v/>
      </c>
      <c r="H4292">
        <f>"Q"&amp;ROUNDUP(MONTH($F4292)/3,0)</f>
        <v/>
      </c>
      <c r="I4292">
        <f>MONTH($F4292)</f>
        <v/>
      </c>
      <c r="J4292">
        <f>CHOOSE(MONTH($F4292),"Январь","Февраль","Март","Апрель","Май","Июнь","Июль","Август","Сентябрь","Октябрь","Ноябрь","Декабрь")</f>
        <v/>
      </c>
      <c r="K4292">
        <f>DAY($F4292)</f>
        <v/>
      </c>
      <c r="L4292">
        <f>IF(MOD($A4292,10)&lt;7,"ФО_01_Крупный","ФО_"&amp;TEXT(MOD($A4292,8)+1,"00"))</f>
        <v/>
      </c>
      <c r="M4292">
        <f>IF($AB4292="Да","Регион_001_Крупный","Регион_"&amp;TEXT(MOD(QUOTIENT($A4292-1,20),180)+1,"000"))</f>
        <v/>
      </c>
      <c r="N4292">
        <f>IF($AB4292="Да","Город_"&amp;TEXT(MOD($A4292-1,250)+1,"0000"),"Город_"&amp;TEXT(MOD($A4292-1,3000)+1,"0000"))</f>
        <v/>
      </c>
      <c r="O4292">
        <f>IF($AB4292="Да","Холдинг_Крупный","Холдинг_"&amp;TEXT(MOD(QUOTIENT($A4292-1,10000),20)+1,"00"))</f>
        <v/>
      </c>
      <c r="P4292">
        <f>IF($AB4292="Да","Организация_Крупная","Организация_"&amp;TEXT(MOD(QUOTIENT($A4292-1,500),600)+1,"000"))</f>
        <v/>
      </c>
      <c r="Q4292">
        <f>"Отдел_"&amp;TEXT(MOD(QUOTIENT($A4292-1,50),100)+1,"000")</f>
        <v/>
      </c>
      <c r="R4292">
        <f>IF($AB4292="Да","Группа_Крупная","Группа_"&amp;TEXT(MOD(QUOTIENT($A4292-1,5000),30)+1,"00"))</f>
        <v/>
      </c>
      <c r="S4292">
        <f>IF($AB4292="Да","Категория_Крупная","Категория_"&amp;TEXT(MOD(QUOTIENT($A4292-1,500),120)+1,"000"))</f>
        <v/>
      </c>
      <c r="T4292">
        <f>IF($AB4292="Да","Подкатегория_Крупная","Подкатегория_"&amp;TEXT(MOD(QUOTIENT($A4292-1,50),300)+1,"000"))</f>
        <v/>
      </c>
      <c r="U4292">
        <f>"SKU_"&amp;TEXT($A4292,"0000000")</f>
        <v/>
      </c>
      <c r="V4292">
        <f>CHOOSE(MOD($A4292-1,4)+1,"Enterprise","SMB","Госсектор","Розница")</f>
        <v/>
      </c>
      <c r="W4292">
        <f>"Клиент_"&amp;TEXT(MOD($A4292-1,20000)+1,"00000")</f>
        <v/>
      </c>
      <c r="X4292">
        <f>CHOOSE(MOD($A4292-1,5)+1,"Портал","API","Импорт","Ручной ввод","Интеграция")</f>
        <v/>
      </c>
      <c r="Y4292" s="8">
        <f>ROUND(1000+MOD($A4292*37,90000)+IF($AB4292="Да",5000,0),2)</f>
        <v/>
      </c>
      <c r="Z4292">
        <f>1+MOD($A4292,20)</f>
        <v/>
      </c>
      <c r="AA4292" s="8">
        <f>ROUND($Y4292*(0.08+MOD($A4292,17)/100),2)</f>
        <v/>
      </c>
      <c r="AB4292">
        <f>IF(MOD($A4292,10)&lt;7,"Да","Нет")</f>
        <v/>
      </c>
      <c r="AC4292">
        <f>$R4292&amp;" / "&amp;$S4292&amp;" / "&amp;$T4292</f>
        <v/>
      </c>
      <c r="AD4292">
        <f>1</f>
        <v/>
      </c>
      <c r="AE4292">
        <f>IF($A4292&lt;=Settings!$B$4,"до 100",IF($A4292&lt;=Settings!$B$5,"до 10 000",IF($A4292&lt;=Settings!$B$6,"до 100 000","100 000+")))</f>
        <v/>
      </c>
    </row>
    <row r="4293">
      <c r="A4293">
        <f>ROW()-1</f>
        <v/>
      </c>
      <c r="B4293">
        <f>IF($A4293&lt;=Settings!$B$4,"small_control",IF($A4293&lt;=Settings!$B$5,"medium_10k",IF($A4293&lt;=Settings!$B$6,"large_100k","extreme_1m")))</f>
        <v/>
      </c>
      <c r="C4293">
        <f>"ORD-"&amp;TEXT(QUOTIENT($A4293-1,3)+1,"0000000")</f>
        <v/>
      </c>
      <c r="D4293">
        <f>"LINE-"&amp;TEXT($A4293,"0000000")</f>
        <v/>
      </c>
      <c r="E4293" s="7">
        <f>Settings!$B$2+$A4293-1</f>
        <v/>
      </c>
      <c r="F4293" s="7">
        <f>Settings!$B$2+MOD($A4293-1,Settings!$B$7)</f>
        <v/>
      </c>
      <c r="G4293">
        <f>YEAR($F4293)</f>
        <v/>
      </c>
      <c r="H4293">
        <f>"Q"&amp;ROUNDUP(MONTH($F4293)/3,0)</f>
        <v/>
      </c>
      <c r="I4293">
        <f>MONTH($F4293)</f>
        <v/>
      </c>
      <c r="J4293">
        <f>CHOOSE(MONTH($F4293),"Январь","Февраль","Март","Апрель","Май","Июнь","Июль","Август","Сентябрь","Октябрь","Ноябрь","Декабрь")</f>
        <v/>
      </c>
      <c r="K4293">
        <f>DAY($F4293)</f>
        <v/>
      </c>
      <c r="L4293">
        <f>IF(MOD($A4293,10)&lt;7,"ФО_01_Крупный","ФО_"&amp;TEXT(MOD($A4293,8)+1,"00"))</f>
        <v/>
      </c>
      <c r="M4293">
        <f>IF($AB4293="Да","Регион_001_Крупный","Регион_"&amp;TEXT(MOD(QUOTIENT($A4293-1,20),180)+1,"000"))</f>
        <v/>
      </c>
      <c r="N4293">
        <f>IF($AB4293="Да","Город_"&amp;TEXT(MOD($A4293-1,250)+1,"0000"),"Город_"&amp;TEXT(MOD($A4293-1,3000)+1,"0000"))</f>
        <v/>
      </c>
      <c r="O4293">
        <f>IF($AB4293="Да","Холдинг_Крупный","Холдинг_"&amp;TEXT(MOD(QUOTIENT($A4293-1,10000),20)+1,"00"))</f>
        <v/>
      </c>
      <c r="P4293">
        <f>IF($AB4293="Да","Организация_Крупная","Организация_"&amp;TEXT(MOD(QUOTIENT($A4293-1,500),600)+1,"000"))</f>
        <v/>
      </c>
      <c r="Q4293">
        <f>"Отдел_"&amp;TEXT(MOD(QUOTIENT($A4293-1,50),100)+1,"000")</f>
        <v/>
      </c>
      <c r="R4293">
        <f>IF($AB4293="Да","Группа_Крупная","Группа_"&amp;TEXT(MOD(QUOTIENT($A4293-1,5000),30)+1,"00"))</f>
        <v/>
      </c>
      <c r="S4293">
        <f>IF($AB4293="Да","Категория_Крупная","Категория_"&amp;TEXT(MOD(QUOTIENT($A4293-1,500),120)+1,"000"))</f>
        <v/>
      </c>
      <c r="T4293">
        <f>IF($AB4293="Да","Подкатегория_Крупная","Подкатегория_"&amp;TEXT(MOD(QUOTIENT($A4293-1,50),300)+1,"000"))</f>
        <v/>
      </c>
      <c r="U4293">
        <f>"SKU_"&amp;TEXT($A4293,"0000000")</f>
        <v/>
      </c>
      <c r="V4293">
        <f>CHOOSE(MOD($A4293-1,4)+1,"Enterprise","SMB","Госсектор","Розница")</f>
        <v/>
      </c>
      <c r="W4293">
        <f>"Клиент_"&amp;TEXT(MOD($A4293-1,20000)+1,"00000")</f>
        <v/>
      </c>
      <c r="X4293">
        <f>CHOOSE(MOD($A4293-1,5)+1,"Портал","API","Импорт","Ручной ввод","Интеграция")</f>
        <v/>
      </c>
      <c r="Y4293" s="8">
        <f>ROUND(1000+MOD($A4293*37,90000)+IF($AB4293="Да",5000,0),2)</f>
        <v/>
      </c>
      <c r="Z4293">
        <f>1+MOD($A4293,20)</f>
        <v/>
      </c>
      <c r="AA4293" s="8">
        <f>ROUND($Y4293*(0.08+MOD($A4293,17)/100),2)</f>
        <v/>
      </c>
      <c r="AB4293">
        <f>IF(MOD($A4293,10)&lt;7,"Да","Нет")</f>
        <v/>
      </c>
      <c r="AC4293">
        <f>$R4293&amp;" / "&amp;$S4293&amp;" / "&amp;$T4293</f>
        <v/>
      </c>
      <c r="AD4293">
        <f>1</f>
        <v/>
      </c>
      <c r="AE4293">
        <f>IF($A4293&lt;=Settings!$B$4,"до 100",IF($A4293&lt;=Settings!$B$5,"до 10 000",IF($A4293&lt;=Settings!$B$6,"до 100 000","100 000+")))</f>
        <v/>
      </c>
    </row>
    <row r="4294">
      <c r="A4294">
        <f>ROW()-1</f>
        <v/>
      </c>
      <c r="B4294">
        <f>IF($A4294&lt;=Settings!$B$4,"small_control",IF($A4294&lt;=Settings!$B$5,"medium_10k",IF($A4294&lt;=Settings!$B$6,"large_100k","extreme_1m")))</f>
        <v/>
      </c>
      <c r="C4294">
        <f>"ORD-"&amp;TEXT(QUOTIENT($A4294-1,3)+1,"0000000")</f>
        <v/>
      </c>
      <c r="D4294">
        <f>"LINE-"&amp;TEXT($A4294,"0000000")</f>
        <v/>
      </c>
      <c r="E4294" s="7">
        <f>Settings!$B$2+$A4294-1</f>
        <v/>
      </c>
      <c r="F4294" s="7">
        <f>Settings!$B$2+MOD($A4294-1,Settings!$B$7)</f>
        <v/>
      </c>
      <c r="G4294">
        <f>YEAR($F4294)</f>
        <v/>
      </c>
      <c r="H4294">
        <f>"Q"&amp;ROUNDUP(MONTH($F4294)/3,0)</f>
        <v/>
      </c>
      <c r="I4294">
        <f>MONTH($F4294)</f>
        <v/>
      </c>
      <c r="J4294">
        <f>CHOOSE(MONTH($F4294),"Январь","Февраль","Март","Апрель","Май","Июнь","Июль","Август","Сентябрь","Октябрь","Ноябрь","Декабрь")</f>
        <v/>
      </c>
      <c r="K4294">
        <f>DAY($F4294)</f>
        <v/>
      </c>
      <c r="L4294">
        <f>IF(MOD($A4294,10)&lt;7,"ФО_01_Крупный","ФО_"&amp;TEXT(MOD($A4294,8)+1,"00"))</f>
        <v/>
      </c>
      <c r="M4294">
        <f>IF($AB4294="Да","Регион_001_Крупный","Регион_"&amp;TEXT(MOD(QUOTIENT($A4294-1,20),180)+1,"000"))</f>
        <v/>
      </c>
      <c r="N4294">
        <f>IF($AB4294="Да","Город_"&amp;TEXT(MOD($A4294-1,250)+1,"0000"),"Город_"&amp;TEXT(MOD($A4294-1,3000)+1,"0000"))</f>
        <v/>
      </c>
      <c r="O4294">
        <f>IF($AB4294="Да","Холдинг_Крупный","Холдинг_"&amp;TEXT(MOD(QUOTIENT($A4294-1,10000),20)+1,"00"))</f>
        <v/>
      </c>
      <c r="P4294">
        <f>IF($AB4294="Да","Организация_Крупная","Организация_"&amp;TEXT(MOD(QUOTIENT($A4294-1,500),600)+1,"000"))</f>
        <v/>
      </c>
      <c r="Q4294">
        <f>"Отдел_"&amp;TEXT(MOD(QUOTIENT($A4294-1,50),100)+1,"000")</f>
        <v/>
      </c>
      <c r="R4294">
        <f>IF($AB4294="Да","Группа_Крупная","Группа_"&amp;TEXT(MOD(QUOTIENT($A4294-1,5000),30)+1,"00"))</f>
        <v/>
      </c>
      <c r="S4294">
        <f>IF($AB4294="Да","Категория_Крупная","Категория_"&amp;TEXT(MOD(QUOTIENT($A4294-1,500),120)+1,"000"))</f>
        <v/>
      </c>
      <c r="T4294">
        <f>IF($AB4294="Да","Подкатегория_Крупная","Подкатегория_"&amp;TEXT(MOD(QUOTIENT($A4294-1,50),300)+1,"000"))</f>
        <v/>
      </c>
      <c r="U4294">
        <f>"SKU_"&amp;TEXT($A4294,"0000000")</f>
        <v/>
      </c>
      <c r="V4294">
        <f>CHOOSE(MOD($A4294-1,4)+1,"Enterprise","SMB","Госсектор","Розница")</f>
        <v/>
      </c>
      <c r="W4294">
        <f>"Клиент_"&amp;TEXT(MOD($A4294-1,20000)+1,"00000")</f>
        <v/>
      </c>
      <c r="X4294">
        <f>CHOOSE(MOD($A4294-1,5)+1,"Портал","API","Импорт","Ручной ввод","Интеграция")</f>
        <v/>
      </c>
      <c r="Y4294" s="8">
        <f>ROUND(1000+MOD($A4294*37,90000)+IF($AB4294="Да",5000,0),2)</f>
        <v/>
      </c>
      <c r="Z4294">
        <f>1+MOD($A4294,20)</f>
        <v/>
      </c>
      <c r="AA4294" s="8">
        <f>ROUND($Y4294*(0.08+MOD($A4294,17)/100),2)</f>
        <v/>
      </c>
      <c r="AB4294">
        <f>IF(MOD($A4294,10)&lt;7,"Да","Нет")</f>
        <v/>
      </c>
      <c r="AC4294">
        <f>$R4294&amp;" / "&amp;$S4294&amp;" / "&amp;$T4294</f>
        <v/>
      </c>
      <c r="AD4294">
        <f>1</f>
        <v/>
      </c>
      <c r="AE4294">
        <f>IF($A4294&lt;=Settings!$B$4,"до 100",IF($A4294&lt;=Settings!$B$5,"до 10 000",IF($A4294&lt;=Settings!$B$6,"до 100 000","100 000+")))</f>
        <v/>
      </c>
    </row>
    <row r="4295">
      <c r="A4295">
        <f>ROW()-1</f>
        <v/>
      </c>
      <c r="B4295">
        <f>IF($A4295&lt;=Settings!$B$4,"small_control",IF($A4295&lt;=Settings!$B$5,"medium_10k",IF($A4295&lt;=Settings!$B$6,"large_100k","extreme_1m")))</f>
        <v/>
      </c>
      <c r="C4295">
        <f>"ORD-"&amp;TEXT(QUOTIENT($A4295-1,3)+1,"0000000")</f>
        <v/>
      </c>
      <c r="D4295">
        <f>"LINE-"&amp;TEXT($A4295,"0000000")</f>
        <v/>
      </c>
      <c r="E4295" s="7">
        <f>Settings!$B$2+$A4295-1</f>
        <v/>
      </c>
      <c r="F4295" s="7">
        <f>Settings!$B$2+MOD($A4295-1,Settings!$B$7)</f>
        <v/>
      </c>
      <c r="G4295">
        <f>YEAR($F4295)</f>
        <v/>
      </c>
      <c r="H4295">
        <f>"Q"&amp;ROUNDUP(MONTH($F4295)/3,0)</f>
        <v/>
      </c>
      <c r="I4295">
        <f>MONTH($F4295)</f>
        <v/>
      </c>
      <c r="J4295">
        <f>CHOOSE(MONTH($F4295),"Январь","Февраль","Март","Апрель","Май","Июнь","Июль","Август","Сентябрь","Октябрь","Ноябрь","Декабрь")</f>
        <v/>
      </c>
      <c r="K4295">
        <f>DAY($F4295)</f>
        <v/>
      </c>
      <c r="L4295">
        <f>IF(MOD($A4295,10)&lt;7,"ФО_01_Крупный","ФО_"&amp;TEXT(MOD($A4295,8)+1,"00"))</f>
        <v/>
      </c>
      <c r="M4295">
        <f>IF($AB4295="Да","Регион_001_Крупный","Регион_"&amp;TEXT(MOD(QUOTIENT($A4295-1,20),180)+1,"000"))</f>
        <v/>
      </c>
      <c r="N4295">
        <f>IF($AB4295="Да","Город_"&amp;TEXT(MOD($A4295-1,250)+1,"0000"),"Город_"&amp;TEXT(MOD($A4295-1,3000)+1,"0000"))</f>
        <v/>
      </c>
      <c r="O4295">
        <f>IF($AB4295="Да","Холдинг_Крупный","Холдинг_"&amp;TEXT(MOD(QUOTIENT($A4295-1,10000),20)+1,"00"))</f>
        <v/>
      </c>
      <c r="P4295">
        <f>IF($AB4295="Да","Организация_Крупная","Организация_"&amp;TEXT(MOD(QUOTIENT($A4295-1,500),600)+1,"000"))</f>
        <v/>
      </c>
      <c r="Q4295">
        <f>"Отдел_"&amp;TEXT(MOD(QUOTIENT($A4295-1,50),100)+1,"000")</f>
        <v/>
      </c>
      <c r="R4295">
        <f>IF($AB4295="Да","Группа_Крупная","Группа_"&amp;TEXT(MOD(QUOTIENT($A4295-1,5000),30)+1,"00"))</f>
        <v/>
      </c>
      <c r="S4295">
        <f>IF($AB4295="Да","Категория_Крупная","Категория_"&amp;TEXT(MOD(QUOTIENT($A4295-1,500),120)+1,"000"))</f>
        <v/>
      </c>
      <c r="T4295">
        <f>IF($AB4295="Да","Подкатегория_Крупная","Подкатегория_"&amp;TEXT(MOD(QUOTIENT($A4295-1,50),300)+1,"000"))</f>
        <v/>
      </c>
      <c r="U4295">
        <f>"SKU_"&amp;TEXT($A4295,"0000000")</f>
        <v/>
      </c>
      <c r="V4295">
        <f>CHOOSE(MOD($A4295-1,4)+1,"Enterprise","SMB","Госсектор","Розница")</f>
        <v/>
      </c>
      <c r="W4295">
        <f>"Клиент_"&amp;TEXT(MOD($A4295-1,20000)+1,"00000")</f>
        <v/>
      </c>
      <c r="X4295">
        <f>CHOOSE(MOD($A4295-1,5)+1,"Портал","API","Импорт","Ручной ввод","Интеграция")</f>
        <v/>
      </c>
      <c r="Y4295" s="8">
        <f>ROUND(1000+MOD($A4295*37,90000)+IF($AB4295="Да",5000,0),2)</f>
        <v/>
      </c>
      <c r="Z4295">
        <f>1+MOD($A4295,20)</f>
        <v/>
      </c>
      <c r="AA4295" s="8">
        <f>ROUND($Y4295*(0.08+MOD($A4295,17)/100),2)</f>
        <v/>
      </c>
      <c r="AB4295">
        <f>IF(MOD($A4295,10)&lt;7,"Да","Нет")</f>
        <v/>
      </c>
      <c r="AC4295">
        <f>$R4295&amp;" / "&amp;$S4295&amp;" / "&amp;$T4295</f>
        <v/>
      </c>
      <c r="AD4295">
        <f>1</f>
        <v/>
      </c>
      <c r="AE4295">
        <f>IF($A4295&lt;=Settings!$B$4,"до 100",IF($A4295&lt;=Settings!$B$5,"до 10 000",IF($A4295&lt;=Settings!$B$6,"до 100 000","100 000+")))</f>
        <v/>
      </c>
    </row>
    <row r="4296">
      <c r="A4296">
        <f>ROW()-1</f>
        <v/>
      </c>
      <c r="B4296">
        <f>IF($A4296&lt;=Settings!$B$4,"small_control",IF($A4296&lt;=Settings!$B$5,"medium_10k",IF($A4296&lt;=Settings!$B$6,"large_100k","extreme_1m")))</f>
        <v/>
      </c>
      <c r="C4296">
        <f>"ORD-"&amp;TEXT(QUOTIENT($A4296-1,3)+1,"0000000")</f>
        <v/>
      </c>
      <c r="D4296">
        <f>"LINE-"&amp;TEXT($A4296,"0000000")</f>
        <v/>
      </c>
      <c r="E4296" s="7">
        <f>Settings!$B$2+$A4296-1</f>
        <v/>
      </c>
      <c r="F4296" s="7">
        <f>Settings!$B$2+MOD($A4296-1,Settings!$B$7)</f>
        <v/>
      </c>
      <c r="G4296">
        <f>YEAR($F4296)</f>
        <v/>
      </c>
      <c r="H4296">
        <f>"Q"&amp;ROUNDUP(MONTH($F4296)/3,0)</f>
        <v/>
      </c>
      <c r="I4296">
        <f>MONTH($F4296)</f>
        <v/>
      </c>
      <c r="J4296">
        <f>CHOOSE(MONTH($F4296),"Январь","Февраль","Март","Апрель","Май","Июнь","Июль","Август","Сентябрь","Октябрь","Ноябрь","Декабрь")</f>
        <v/>
      </c>
      <c r="K4296">
        <f>DAY($F4296)</f>
        <v/>
      </c>
      <c r="L4296">
        <f>IF(MOD($A4296,10)&lt;7,"ФО_01_Крупный","ФО_"&amp;TEXT(MOD($A4296,8)+1,"00"))</f>
        <v/>
      </c>
      <c r="M4296">
        <f>IF($AB4296="Да","Регион_001_Крупный","Регион_"&amp;TEXT(MOD(QUOTIENT($A4296-1,20),180)+1,"000"))</f>
        <v/>
      </c>
      <c r="N4296">
        <f>IF($AB4296="Да","Город_"&amp;TEXT(MOD($A4296-1,250)+1,"0000"),"Город_"&amp;TEXT(MOD($A4296-1,3000)+1,"0000"))</f>
        <v/>
      </c>
      <c r="O4296">
        <f>IF($AB4296="Да","Холдинг_Крупный","Холдинг_"&amp;TEXT(MOD(QUOTIENT($A4296-1,10000),20)+1,"00"))</f>
        <v/>
      </c>
      <c r="P4296">
        <f>IF($AB4296="Да","Организация_Крупная","Организация_"&amp;TEXT(MOD(QUOTIENT($A4296-1,500),600)+1,"000"))</f>
        <v/>
      </c>
      <c r="Q4296">
        <f>"Отдел_"&amp;TEXT(MOD(QUOTIENT($A4296-1,50),100)+1,"000")</f>
        <v/>
      </c>
      <c r="R4296">
        <f>IF($AB4296="Да","Группа_Крупная","Группа_"&amp;TEXT(MOD(QUOTIENT($A4296-1,5000),30)+1,"00"))</f>
        <v/>
      </c>
      <c r="S4296">
        <f>IF($AB4296="Да","Категория_Крупная","Категория_"&amp;TEXT(MOD(QUOTIENT($A4296-1,500),120)+1,"000"))</f>
        <v/>
      </c>
      <c r="T4296">
        <f>IF($AB4296="Да","Подкатегория_Крупная","Подкатегория_"&amp;TEXT(MOD(QUOTIENT($A4296-1,50),300)+1,"000"))</f>
        <v/>
      </c>
      <c r="U4296">
        <f>"SKU_"&amp;TEXT($A4296,"0000000")</f>
        <v/>
      </c>
      <c r="V4296">
        <f>CHOOSE(MOD($A4296-1,4)+1,"Enterprise","SMB","Госсектор","Розница")</f>
        <v/>
      </c>
      <c r="W4296">
        <f>"Клиент_"&amp;TEXT(MOD($A4296-1,20000)+1,"00000")</f>
        <v/>
      </c>
      <c r="X4296">
        <f>CHOOSE(MOD($A4296-1,5)+1,"Портал","API","Импорт","Ручной ввод","Интеграция")</f>
        <v/>
      </c>
      <c r="Y4296" s="8">
        <f>ROUND(1000+MOD($A4296*37,90000)+IF($AB4296="Да",5000,0),2)</f>
        <v/>
      </c>
      <c r="Z4296">
        <f>1+MOD($A4296,20)</f>
        <v/>
      </c>
      <c r="AA4296" s="8">
        <f>ROUND($Y4296*(0.08+MOD($A4296,17)/100),2)</f>
        <v/>
      </c>
      <c r="AB4296">
        <f>IF(MOD($A4296,10)&lt;7,"Да","Нет")</f>
        <v/>
      </c>
      <c r="AC4296">
        <f>$R4296&amp;" / "&amp;$S4296&amp;" / "&amp;$T4296</f>
        <v/>
      </c>
      <c r="AD4296">
        <f>1</f>
        <v/>
      </c>
      <c r="AE4296">
        <f>IF($A4296&lt;=Settings!$B$4,"до 100",IF($A4296&lt;=Settings!$B$5,"до 10 000",IF($A4296&lt;=Settings!$B$6,"до 100 000","100 000+")))</f>
        <v/>
      </c>
    </row>
    <row r="4297">
      <c r="A4297">
        <f>ROW()-1</f>
        <v/>
      </c>
      <c r="B4297">
        <f>IF($A4297&lt;=Settings!$B$4,"small_control",IF($A4297&lt;=Settings!$B$5,"medium_10k",IF($A4297&lt;=Settings!$B$6,"large_100k","extreme_1m")))</f>
        <v/>
      </c>
      <c r="C4297">
        <f>"ORD-"&amp;TEXT(QUOTIENT($A4297-1,3)+1,"0000000")</f>
        <v/>
      </c>
      <c r="D4297">
        <f>"LINE-"&amp;TEXT($A4297,"0000000")</f>
        <v/>
      </c>
      <c r="E4297" s="7">
        <f>Settings!$B$2+$A4297-1</f>
        <v/>
      </c>
      <c r="F4297" s="7">
        <f>Settings!$B$2+MOD($A4297-1,Settings!$B$7)</f>
        <v/>
      </c>
      <c r="G4297">
        <f>YEAR($F4297)</f>
        <v/>
      </c>
      <c r="H4297">
        <f>"Q"&amp;ROUNDUP(MONTH($F4297)/3,0)</f>
        <v/>
      </c>
      <c r="I4297">
        <f>MONTH($F4297)</f>
        <v/>
      </c>
      <c r="J4297">
        <f>CHOOSE(MONTH($F4297),"Январь","Февраль","Март","Апрель","Май","Июнь","Июль","Август","Сентябрь","Октябрь","Ноябрь","Декабрь")</f>
        <v/>
      </c>
      <c r="K4297">
        <f>DAY($F4297)</f>
        <v/>
      </c>
      <c r="L4297">
        <f>IF(MOD($A4297,10)&lt;7,"ФО_01_Крупный","ФО_"&amp;TEXT(MOD($A4297,8)+1,"00"))</f>
        <v/>
      </c>
      <c r="M4297">
        <f>IF($AB4297="Да","Регион_001_Крупный","Регион_"&amp;TEXT(MOD(QUOTIENT($A4297-1,20),180)+1,"000"))</f>
        <v/>
      </c>
      <c r="N4297">
        <f>IF($AB4297="Да","Город_"&amp;TEXT(MOD($A4297-1,250)+1,"0000"),"Город_"&amp;TEXT(MOD($A4297-1,3000)+1,"0000"))</f>
        <v/>
      </c>
      <c r="O4297">
        <f>IF($AB4297="Да","Холдинг_Крупный","Холдинг_"&amp;TEXT(MOD(QUOTIENT($A4297-1,10000),20)+1,"00"))</f>
        <v/>
      </c>
      <c r="P4297">
        <f>IF($AB4297="Да","Организация_Крупная","Организация_"&amp;TEXT(MOD(QUOTIENT($A4297-1,500),600)+1,"000"))</f>
        <v/>
      </c>
      <c r="Q4297">
        <f>"Отдел_"&amp;TEXT(MOD(QUOTIENT($A4297-1,50),100)+1,"000")</f>
        <v/>
      </c>
      <c r="R4297">
        <f>IF($AB4297="Да","Группа_Крупная","Группа_"&amp;TEXT(MOD(QUOTIENT($A4297-1,5000),30)+1,"00"))</f>
        <v/>
      </c>
      <c r="S4297">
        <f>IF($AB4297="Да","Категория_Крупная","Категория_"&amp;TEXT(MOD(QUOTIENT($A4297-1,500),120)+1,"000"))</f>
        <v/>
      </c>
      <c r="T4297">
        <f>IF($AB4297="Да","Подкатегория_Крупная","Подкатегория_"&amp;TEXT(MOD(QUOTIENT($A4297-1,50),300)+1,"000"))</f>
        <v/>
      </c>
      <c r="U4297">
        <f>"SKU_"&amp;TEXT($A4297,"0000000")</f>
        <v/>
      </c>
      <c r="V4297">
        <f>CHOOSE(MOD($A4297-1,4)+1,"Enterprise","SMB","Госсектор","Розница")</f>
        <v/>
      </c>
      <c r="W4297">
        <f>"Клиент_"&amp;TEXT(MOD($A4297-1,20000)+1,"00000")</f>
        <v/>
      </c>
      <c r="X4297">
        <f>CHOOSE(MOD($A4297-1,5)+1,"Портал","API","Импорт","Ручной ввод","Интеграция")</f>
        <v/>
      </c>
      <c r="Y4297" s="8">
        <f>ROUND(1000+MOD($A4297*37,90000)+IF($AB4297="Да",5000,0),2)</f>
        <v/>
      </c>
      <c r="Z4297">
        <f>1+MOD($A4297,20)</f>
        <v/>
      </c>
      <c r="AA4297" s="8">
        <f>ROUND($Y4297*(0.08+MOD($A4297,17)/100),2)</f>
        <v/>
      </c>
      <c r="AB4297">
        <f>IF(MOD($A4297,10)&lt;7,"Да","Нет")</f>
        <v/>
      </c>
      <c r="AC4297">
        <f>$R4297&amp;" / "&amp;$S4297&amp;" / "&amp;$T4297</f>
        <v/>
      </c>
      <c r="AD4297">
        <f>1</f>
        <v/>
      </c>
      <c r="AE4297">
        <f>IF($A4297&lt;=Settings!$B$4,"до 100",IF($A4297&lt;=Settings!$B$5,"до 10 000",IF($A4297&lt;=Settings!$B$6,"до 100 000","100 000+")))</f>
        <v/>
      </c>
    </row>
    <row r="4298">
      <c r="A4298">
        <f>ROW()-1</f>
        <v/>
      </c>
      <c r="B4298">
        <f>IF($A4298&lt;=Settings!$B$4,"small_control",IF($A4298&lt;=Settings!$B$5,"medium_10k",IF($A4298&lt;=Settings!$B$6,"large_100k","extreme_1m")))</f>
        <v/>
      </c>
      <c r="C4298">
        <f>"ORD-"&amp;TEXT(QUOTIENT($A4298-1,3)+1,"0000000")</f>
        <v/>
      </c>
      <c r="D4298">
        <f>"LINE-"&amp;TEXT($A4298,"0000000")</f>
        <v/>
      </c>
      <c r="E4298" s="7">
        <f>Settings!$B$2+$A4298-1</f>
        <v/>
      </c>
      <c r="F4298" s="7">
        <f>Settings!$B$2+MOD($A4298-1,Settings!$B$7)</f>
        <v/>
      </c>
      <c r="G4298">
        <f>YEAR($F4298)</f>
        <v/>
      </c>
      <c r="H4298">
        <f>"Q"&amp;ROUNDUP(MONTH($F4298)/3,0)</f>
        <v/>
      </c>
      <c r="I4298">
        <f>MONTH($F4298)</f>
        <v/>
      </c>
      <c r="J4298">
        <f>CHOOSE(MONTH($F4298),"Январь","Февраль","Март","Апрель","Май","Июнь","Июль","Август","Сентябрь","Октябрь","Ноябрь","Декабрь")</f>
        <v/>
      </c>
      <c r="K4298">
        <f>DAY($F4298)</f>
        <v/>
      </c>
      <c r="L4298">
        <f>IF(MOD($A4298,10)&lt;7,"ФО_01_Крупный","ФО_"&amp;TEXT(MOD($A4298,8)+1,"00"))</f>
        <v/>
      </c>
      <c r="M4298">
        <f>IF($AB4298="Да","Регион_001_Крупный","Регион_"&amp;TEXT(MOD(QUOTIENT($A4298-1,20),180)+1,"000"))</f>
        <v/>
      </c>
      <c r="N4298">
        <f>IF($AB4298="Да","Город_"&amp;TEXT(MOD($A4298-1,250)+1,"0000"),"Город_"&amp;TEXT(MOD($A4298-1,3000)+1,"0000"))</f>
        <v/>
      </c>
      <c r="O4298">
        <f>IF($AB4298="Да","Холдинг_Крупный","Холдинг_"&amp;TEXT(MOD(QUOTIENT($A4298-1,10000),20)+1,"00"))</f>
        <v/>
      </c>
      <c r="P4298">
        <f>IF($AB4298="Да","Организация_Крупная","Организация_"&amp;TEXT(MOD(QUOTIENT($A4298-1,500),600)+1,"000"))</f>
        <v/>
      </c>
      <c r="Q4298">
        <f>"Отдел_"&amp;TEXT(MOD(QUOTIENT($A4298-1,50),100)+1,"000")</f>
        <v/>
      </c>
      <c r="R4298">
        <f>IF($AB4298="Да","Группа_Крупная","Группа_"&amp;TEXT(MOD(QUOTIENT($A4298-1,5000),30)+1,"00"))</f>
        <v/>
      </c>
      <c r="S4298">
        <f>IF($AB4298="Да","Категория_Крупная","Категория_"&amp;TEXT(MOD(QUOTIENT($A4298-1,500),120)+1,"000"))</f>
        <v/>
      </c>
      <c r="T4298">
        <f>IF($AB4298="Да","Подкатегория_Крупная","Подкатегория_"&amp;TEXT(MOD(QUOTIENT($A4298-1,50),300)+1,"000"))</f>
        <v/>
      </c>
      <c r="U4298">
        <f>"SKU_"&amp;TEXT($A4298,"0000000")</f>
        <v/>
      </c>
      <c r="V4298">
        <f>CHOOSE(MOD($A4298-1,4)+1,"Enterprise","SMB","Госсектор","Розница")</f>
        <v/>
      </c>
      <c r="W4298">
        <f>"Клиент_"&amp;TEXT(MOD($A4298-1,20000)+1,"00000")</f>
        <v/>
      </c>
      <c r="X4298">
        <f>CHOOSE(MOD($A4298-1,5)+1,"Портал","API","Импорт","Ручной ввод","Интеграция")</f>
        <v/>
      </c>
      <c r="Y4298" s="8">
        <f>ROUND(1000+MOD($A4298*37,90000)+IF($AB4298="Да",5000,0),2)</f>
        <v/>
      </c>
      <c r="Z4298">
        <f>1+MOD($A4298,20)</f>
        <v/>
      </c>
      <c r="AA4298" s="8">
        <f>ROUND($Y4298*(0.08+MOD($A4298,17)/100),2)</f>
        <v/>
      </c>
      <c r="AB4298">
        <f>IF(MOD($A4298,10)&lt;7,"Да","Нет")</f>
        <v/>
      </c>
      <c r="AC4298">
        <f>$R4298&amp;" / "&amp;$S4298&amp;" / "&amp;$T4298</f>
        <v/>
      </c>
      <c r="AD4298">
        <f>1</f>
        <v/>
      </c>
      <c r="AE4298">
        <f>IF($A4298&lt;=Settings!$B$4,"до 100",IF($A4298&lt;=Settings!$B$5,"до 10 000",IF($A4298&lt;=Settings!$B$6,"до 100 000","100 000+")))</f>
        <v/>
      </c>
    </row>
    <row r="4299">
      <c r="A4299">
        <f>ROW()-1</f>
        <v/>
      </c>
      <c r="B4299">
        <f>IF($A4299&lt;=Settings!$B$4,"small_control",IF($A4299&lt;=Settings!$B$5,"medium_10k",IF($A4299&lt;=Settings!$B$6,"large_100k","extreme_1m")))</f>
        <v/>
      </c>
      <c r="C4299">
        <f>"ORD-"&amp;TEXT(QUOTIENT($A4299-1,3)+1,"0000000")</f>
        <v/>
      </c>
      <c r="D4299">
        <f>"LINE-"&amp;TEXT($A4299,"0000000")</f>
        <v/>
      </c>
      <c r="E4299" s="7">
        <f>Settings!$B$2+$A4299-1</f>
        <v/>
      </c>
      <c r="F4299" s="7">
        <f>Settings!$B$2+MOD($A4299-1,Settings!$B$7)</f>
        <v/>
      </c>
      <c r="G4299">
        <f>YEAR($F4299)</f>
        <v/>
      </c>
      <c r="H4299">
        <f>"Q"&amp;ROUNDUP(MONTH($F4299)/3,0)</f>
        <v/>
      </c>
      <c r="I4299">
        <f>MONTH($F4299)</f>
        <v/>
      </c>
      <c r="J4299">
        <f>CHOOSE(MONTH($F4299),"Январь","Февраль","Март","Апрель","Май","Июнь","Июль","Август","Сентябрь","Октябрь","Ноябрь","Декабрь")</f>
        <v/>
      </c>
      <c r="K4299">
        <f>DAY($F4299)</f>
        <v/>
      </c>
      <c r="L4299">
        <f>IF(MOD($A4299,10)&lt;7,"ФО_01_Крупный","ФО_"&amp;TEXT(MOD($A4299,8)+1,"00"))</f>
        <v/>
      </c>
      <c r="M4299">
        <f>IF($AB4299="Да","Регион_001_Крупный","Регион_"&amp;TEXT(MOD(QUOTIENT($A4299-1,20),180)+1,"000"))</f>
        <v/>
      </c>
      <c r="N4299">
        <f>IF($AB4299="Да","Город_"&amp;TEXT(MOD($A4299-1,250)+1,"0000"),"Город_"&amp;TEXT(MOD($A4299-1,3000)+1,"0000"))</f>
        <v/>
      </c>
      <c r="O4299">
        <f>IF($AB4299="Да","Холдинг_Крупный","Холдинг_"&amp;TEXT(MOD(QUOTIENT($A4299-1,10000),20)+1,"00"))</f>
        <v/>
      </c>
      <c r="P4299">
        <f>IF($AB4299="Да","Организация_Крупная","Организация_"&amp;TEXT(MOD(QUOTIENT($A4299-1,500),600)+1,"000"))</f>
        <v/>
      </c>
      <c r="Q4299">
        <f>"Отдел_"&amp;TEXT(MOD(QUOTIENT($A4299-1,50),100)+1,"000")</f>
        <v/>
      </c>
      <c r="R4299">
        <f>IF($AB4299="Да","Группа_Крупная","Группа_"&amp;TEXT(MOD(QUOTIENT($A4299-1,5000),30)+1,"00"))</f>
        <v/>
      </c>
      <c r="S4299">
        <f>IF($AB4299="Да","Категория_Крупная","Категория_"&amp;TEXT(MOD(QUOTIENT($A4299-1,500),120)+1,"000"))</f>
        <v/>
      </c>
      <c r="T4299">
        <f>IF($AB4299="Да","Подкатегория_Крупная","Подкатегория_"&amp;TEXT(MOD(QUOTIENT($A4299-1,50),300)+1,"000"))</f>
        <v/>
      </c>
      <c r="U4299">
        <f>"SKU_"&amp;TEXT($A4299,"0000000")</f>
        <v/>
      </c>
      <c r="V4299">
        <f>CHOOSE(MOD($A4299-1,4)+1,"Enterprise","SMB","Госсектор","Розница")</f>
        <v/>
      </c>
      <c r="W4299">
        <f>"Клиент_"&amp;TEXT(MOD($A4299-1,20000)+1,"00000")</f>
        <v/>
      </c>
      <c r="X4299">
        <f>CHOOSE(MOD($A4299-1,5)+1,"Портал","API","Импорт","Ручной ввод","Интеграция")</f>
        <v/>
      </c>
      <c r="Y4299" s="8">
        <f>ROUND(1000+MOD($A4299*37,90000)+IF($AB4299="Да",5000,0),2)</f>
        <v/>
      </c>
      <c r="Z4299">
        <f>1+MOD($A4299,20)</f>
        <v/>
      </c>
      <c r="AA4299" s="8">
        <f>ROUND($Y4299*(0.08+MOD($A4299,17)/100),2)</f>
        <v/>
      </c>
      <c r="AB4299">
        <f>IF(MOD($A4299,10)&lt;7,"Да","Нет")</f>
        <v/>
      </c>
      <c r="AC4299">
        <f>$R4299&amp;" / "&amp;$S4299&amp;" / "&amp;$T4299</f>
        <v/>
      </c>
      <c r="AD4299">
        <f>1</f>
        <v/>
      </c>
      <c r="AE4299">
        <f>IF($A4299&lt;=Settings!$B$4,"до 100",IF($A4299&lt;=Settings!$B$5,"до 10 000",IF($A4299&lt;=Settings!$B$6,"до 100 000","100 000+")))</f>
        <v/>
      </c>
    </row>
    <row r="4300">
      <c r="A4300">
        <f>ROW()-1</f>
        <v/>
      </c>
      <c r="B4300">
        <f>IF($A4300&lt;=Settings!$B$4,"small_control",IF($A4300&lt;=Settings!$B$5,"medium_10k",IF($A4300&lt;=Settings!$B$6,"large_100k","extreme_1m")))</f>
        <v/>
      </c>
      <c r="C4300">
        <f>"ORD-"&amp;TEXT(QUOTIENT($A4300-1,3)+1,"0000000")</f>
        <v/>
      </c>
      <c r="D4300">
        <f>"LINE-"&amp;TEXT($A4300,"0000000")</f>
        <v/>
      </c>
      <c r="E4300" s="7">
        <f>Settings!$B$2+$A4300-1</f>
        <v/>
      </c>
      <c r="F4300" s="7">
        <f>Settings!$B$2+MOD($A4300-1,Settings!$B$7)</f>
        <v/>
      </c>
      <c r="G4300">
        <f>YEAR($F4300)</f>
        <v/>
      </c>
      <c r="H4300">
        <f>"Q"&amp;ROUNDUP(MONTH($F4300)/3,0)</f>
        <v/>
      </c>
      <c r="I4300">
        <f>MONTH($F4300)</f>
        <v/>
      </c>
      <c r="J4300">
        <f>CHOOSE(MONTH($F4300),"Январь","Февраль","Март","Апрель","Май","Июнь","Июль","Август","Сентябрь","Октябрь","Ноябрь","Декабрь")</f>
        <v/>
      </c>
      <c r="K4300">
        <f>DAY($F4300)</f>
        <v/>
      </c>
      <c r="L4300">
        <f>IF(MOD($A4300,10)&lt;7,"ФО_01_Крупный","ФО_"&amp;TEXT(MOD($A4300,8)+1,"00"))</f>
        <v/>
      </c>
      <c r="M4300">
        <f>IF($AB4300="Да","Регион_001_Крупный","Регион_"&amp;TEXT(MOD(QUOTIENT($A4300-1,20),180)+1,"000"))</f>
        <v/>
      </c>
      <c r="N4300">
        <f>IF($AB4300="Да","Город_"&amp;TEXT(MOD($A4300-1,250)+1,"0000"),"Город_"&amp;TEXT(MOD($A4300-1,3000)+1,"0000"))</f>
        <v/>
      </c>
      <c r="O4300">
        <f>IF($AB4300="Да","Холдинг_Крупный","Холдинг_"&amp;TEXT(MOD(QUOTIENT($A4300-1,10000),20)+1,"00"))</f>
        <v/>
      </c>
      <c r="P4300">
        <f>IF($AB4300="Да","Организация_Крупная","Организация_"&amp;TEXT(MOD(QUOTIENT($A4300-1,500),600)+1,"000"))</f>
        <v/>
      </c>
      <c r="Q4300">
        <f>"Отдел_"&amp;TEXT(MOD(QUOTIENT($A4300-1,50),100)+1,"000")</f>
        <v/>
      </c>
      <c r="R4300">
        <f>IF($AB4300="Да","Группа_Крупная","Группа_"&amp;TEXT(MOD(QUOTIENT($A4300-1,5000),30)+1,"00"))</f>
        <v/>
      </c>
      <c r="S4300">
        <f>IF($AB4300="Да","Категория_Крупная","Категория_"&amp;TEXT(MOD(QUOTIENT($A4300-1,500),120)+1,"000"))</f>
        <v/>
      </c>
      <c r="T4300">
        <f>IF($AB4300="Да","Подкатегория_Крупная","Подкатегория_"&amp;TEXT(MOD(QUOTIENT($A4300-1,50),300)+1,"000"))</f>
        <v/>
      </c>
      <c r="U4300">
        <f>"SKU_"&amp;TEXT($A4300,"0000000")</f>
        <v/>
      </c>
      <c r="V4300">
        <f>CHOOSE(MOD($A4300-1,4)+1,"Enterprise","SMB","Госсектор","Розница")</f>
        <v/>
      </c>
      <c r="W4300">
        <f>"Клиент_"&amp;TEXT(MOD($A4300-1,20000)+1,"00000")</f>
        <v/>
      </c>
      <c r="X4300">
        <f>CHOOSE(MOD($A4300-1,5)+1,"Портал","API","Импорт","Ручной ввод","Интеграция")</f>
        <v/>
      </c>
      <c r="Y4300" s="8">
        <f>ROUND(1000+MOD($A4300*37,90000)+IF($AB4300="Да",5000,0),2)</f>
        <v/>
      </c>
      <c r="Z4300">
        <f>1+MOD($A4300,20)</f>
        <v/>
      </c>
      <c r="AA4300" s="8">
        <f>ROUND($Y4300*(0.08+MOD($A4300,17)/100),2)</f>
        <v/>
      </c>
      <c r="AB4300">
        <f>IF(MOD($A4300,10)&lt;7,"Да","Нет")</f>
        <v/>
      </c>
      <c r="AC4300">
        <f>$R4300&amp;" / "&amp;$S4300&amp;" / "&amp;$T4300</f>
        <v/>
      </c>
      <c r="AD4300">
        <f>1</f>
        <v/>
      </c>
      <c r="AE4300">
        <f>IF($A4300&lt;=Settings!$B$4,"до 100",IF($A4300&lt;=Settings!$B$5,"до 10 000",IF($A4300&lt;=Settings!$B$6,"до 100 000","100 000+")))</f>
        <v/>
      </c>
    </row>
    <row r="4301">
      <c r="A4301">
        <f>ROW()-1</f>
        <v/>
      </c>
      <c r="B4301">
        <f>IF($A4301&lt;=Settings!$B$4,"small_control",IF($A4301&lt;=Settings!$B$5,"medium_10k",IF($A4301&lt;=Settings!$B$6,"large_100k","extreme_1m")))</f>
        <v/>
      </c>
      <c r="C4301">
        <f>"ORD-"&amp;TEXT(QUOTIENT($A4301-1,3)+1,"0000000")</f>
        <v/>
      </c>
      <c r="D4301">
        <f>"LINE-"&amp;TEXT($A4301,"0000000")</f>
        <v/>
      </c>
      <c r="E4301" s="7">
        <f>Settings!$B$2+$A4301-1</f>
        <v/>
      </c>
      <c r="F4301" s="7">
        <f>Settings!$B$2+MOD($A4301-1,Settings!$B$7)</f>
        <v/>
      </c>
      <c r="G4301">
        <f>YEAR($F4301)</f>
        <v/>
      </c>
      <c r="H4301">
        <f>"Q"&amp;ROUNDUP(MONTH($F4301)/3,0)</f>
        <v/>
      </c>
      <c r="I4301">
        <f>MONTH($F4301)</f>
        <v/>
      </c>
      <c r="J4301">
        <f>CHOOSE(MONTH($F4301),"Январь","Февраль","Март","Апрель","Май","Июнь","Июль","Август","Сентябрь","Октябрь","Ноябрь","Декабрь")</f>
        <v/>
      </c>
      <c r="K4301">
        <f>DAY($F4301)</f>
        <v/>
      </c>
      <c r="L4301">
        <f>IF(MOD($A4301,10)&lt;7,"ФО_01_Крупный","ФО_"&amp;TEXT(MOD($A4301,8)+1,"00"))</f>
        <v/>
      </c>
      <c r="M4301">
        <f>IF($AB4301="Да","Регион_001_Крупный","Регион_"&amp;TEXT(MOD(QUOTIENT($A4301-1,20),180)+1,"000"))</f>
        <v/>
      </c>
      <c r="N4301">
        <f>IF($AB4301="Да","Город_"&amp;TEXT(MOD($A4301-1,250)+1,"0000"),"Город_"&amp;TEXT(MOD($A4301-1,3000)+1,"0000"))</f>
        <v/>
      </c>
      <c r="O4301">
        <f>IF($AB4301="Да","Холдинг_Крупный","Холдинг_"&amp;TEXT(MOD(QUOTIENT($A4301-1,10000),20)+1,"00"))</f>
        <v/>
      </c>
      <c r="P4301">
        <f>IF($AB4301="Да","Организация_Крупная","Организация_"&amp;TEXT(MOD(QUOTIENT($A4301-1,500),600)+1,"000"))</f>
        <v/>
      </c>
      <c r="Q4301">
        <f>"Отдел_"&amp;TEXT(MOD(QUOTIENT($A4301-1,50),100)+1,"000")</f>
        <v/>
      </c>
      <c r="R4301">
        <f>IF($AB4301="Да","Группа_Крупная","Группа_"&amp;TEXT(MOD(QUOTIENT($A4301-1,5000),30)+1,"00"))</f>
        <v/>
      </c>
      <c r="S4301">
        <f>IF($AB4301="Да","Категория_Крупная","Категория_"&amp;TEXT(MOD(QUOTIENT($A4301-1,500),120)+1,"000"))</f>
        <v/>
      </c>
      <c r="T4301">
        <f>IF($AB4301="Да","Подкатегория_Крупная","Подкатегория_"&amp;TEXT(MOD(QUOTIENT($A4301-1,50),300)+1,"000"))</f>
        <v/>
      </c>
      <c r="U4301">
        <f>"SKU_"&amp;TEXT($A4301,"0000000")</f>
        <v/>
      </c>
      <c r="V4301">
        <f>CHOOSE(MOD($A4301-1,4)+1,"Enterprise","SMB","Госсектор","Розница")</f>
        <v/>
      </c>
      <c r="W4301">
        <f>"Клиент_"&amp;TEXT(MOD($A4301-1,20000)+1,"00000")</f>
        <v/>
      </c>
      <c r="X4301">
        <f>CHOOSE(MOD($A4301-1,5)+1,"Портал","API","Импорт","Ручной ввод","Интеграция")</f>
        <v/>
      </c>
      <c r="Y4301" s="8">
        <f>ROUND(1000+MOD($A4301*37,90000)+IF($AB4301="Да",5000,0),2)</f>
        <v/>
      </c>
      <c r="Z4301">
        <f>1+MOD($A4301,20)</f>
        <v/>
      </c>
      <c r="AA4301" s="8">
        <f>ROUND($Y4301*(0.08+MOD($A4301,17)/100),2)</f>
        <v/>
      </c>
      <c r="AB4301">
        <f>IF(MOD($A4301,10)&lt;7,"Да","Нет")</f>
        <v/>
      </c>
      <c r="AC4301">
        <f>$R4301&amp;" / "&amp;$S4301&amp;" / "&amp;$T4301</f>
        <v/>
      </c>
      <c r="AD4301">
        <f>1</f>
        <v/>
      </c>
      <c r="AE4301">
        <f>IF($A4301&lt;=Settings!$B$4,"до 100",IF($A4301&lt;=Settings!$B$5,"до 10 000",IF($A4301&lt;=Settings!$B$6,"до 100 000","100 000+")))</f>
        <v/>
      </c>
    </row>
    <row r="4302">
      <c r="A4302">
        <f>ROW()-1</f>
        <v/>
      </c>
      <c r="B4302">
        <f>IF($A4302&lt;=Settings!$B$4,"small_control",IF($A4302&lt;=Settings!$B$5,"medium_10k",IF($A4302&lt;=Settings!$B$6,"large_100k","extreme_1m")))</f>
        <v/>
      </c>
      <c r="C4302">
        <f>"ORD-"&amp;TEXT(QUOTIENT($A4302-1,3)+1,"0000000")</f>
        <v/>
      </c>
      <c r="D4302">
        <f>"LINE-"&amp;TEXT($A4302,"0000000")</f>
        <v/>
      </c>
      <c r="E4302" s="7">
        <f>Settings!$B$2+$A4302-1</f>
        <v/>
      </c>
      <c r="F4302" s="7">
        <f>Settings!$B$2+MOD($A4302-1,Settings!$B$7)</f>
        <v/>
      </c>
      <c r="G4302">
        <f>YEAR($F4302)</f>
        <v/>
      </c>
      <c r="H4302">
        <f>"Q"&amp;ROUNDUP(MONTH($F4302)/3,0)</f>
        <v/>
      </c>
      <c r="I4302">
        <f>MONTH($F4302)</f>
        <v/>
      </c>
      <c r="J4302">
        <f>CHOOSE(MONTH($F4302),"Январь","Февраль","Март","Апрель","Май","Июнь","Июль","Август","Сентябрь","Октябрь","Ноябрь","Декабрь")</f>
        <v/>
      </c>
      <c r="K4302">
        <f>DAY($F4302)</f>
        <v/>
      </c>
      <c r="L4302">
        <f>IF(MOD($A4302,10)&lt;7,"ФО_01_Крупный","ФО_"&amp;TEXT(MOD($A4302,8)+1,"00"))</f>
        <v/>
      </c>
      <c r="M4302">
        <f>IF($AB4302="Да","Регион_001_Крупный","Регион_"&amp;TEXT(MOD(QUOTIENT($A4302-1,20),180)+1,"000"))</f>
        <v/>
      </c>
      <c r="N4302">
        <f>IF($AB4302="Да","Город_"&amp;TEXT(MOD($A4302-1,250)+1,"0000"),"Город_"&amp;TEXT(MOD($A4302-1,3000)+1,"0000"))</f>
        <v/>
      </c>
      <c r="O4302">
        <f>IF($AB4302="Да","Холдинг_Крупный","Холдинг_"&amp;TEXT(MOD(QUOTIENT($A4302-1,10000),20)+1,"00"))</f>
        <v/>
      </c>
      <c r="P4302">
        <f>IF($AB4302="Да","Организация_Крупная","Организация_"&amp;TEXT(MOD(QUOTIENT($A4302-1,500),600)+1,"000"))</f>
        <v/>
      </c>
      <c r="Q4302">
        <f>"Отдел_"&amp;TEXT(MOD(QUOTIENT($A4302-1,50),100)+1,"000")</f>
        <v/>
      </c>
      <c r="R4302">
        <f>IF($AB4302="Да","Группа_Крупная","Группа_"&amp;TEXT(MOD(QUOTIENT($A4302-1,5000),30)+1,"00"))</f>
        <v/>
      </c>
      <c r="S4302">
        <f>IF($AB4302="Да","Категория_Крупная","Категория_"&amp;TEXT(MOD(QUOTIENT($A4302-1,500),120)+1,"000"))</f>
        <v/>
      </c>
      <c r="T4302">
        <f>IF($AB4302="Да","Подкатегория_Крупная","Подкатегория_"&amp;TEXT(MOD(QUOTIENT($A4302-1,50),300)+1,"000"))</f>
        <v/>
      </c>
      <c r="U4302">
        <f>"SKU_"&amp;TEXT($A4302,"0000000")</f>
        <v/>
      </c>
      <c r="V4302">
        <f>CHOOSE(MOD($A4302-1,4)+1,"Enterprise","SMB","Госсектор","Розница")</f>
        <v/>
      </c>
      <c r="W4302">
        <f>"Клиент_"&amp;TEXT(MOD($A4302-1,20000)+1,"00000")</f>
        <v/>
      </c>
      <c r="X4302">
        <f>CHOOSE(MOD($A4302-1,5)+1,"Портал","API","Импорт","Ручной ввод","Интеграция")</f>
        <v/>
      </c>
      <c r="Y4302" s="8">
        <f>ROUND(1000+MOD($A4302*37,90000)+IF($AB4302="Да",5000,0),2)</f>
        <v/>
      </c>
      <c r="Z4302">
        <f>1+MOD($A4302,20)</f>
        <v/>
      </c>
      <c r="AA4302" s="8">
        <f>ROUND($Y4302*(0.08+MOD($A4302,17)/100),2)</f>
        <v/>
      </c>
      <c r="AB4302">
        <f>IF(MOD($A4302,10)&lt;7,"Да","Нет")</f>
        <v/>
      </c>
      <c r="AC4302">
        <f>$R4302&amp;" / "&amp;$S4302&amp;" / "&amp;$T4302</f>
        <v/>
      </c>
      <c r="AD4302">
        <f>1</f>
        <v/>
      </c>
      <c r="AE4302">
        <f>IF($A4302&lt;=Settings!$B$4,"до 100",IF($A4302&lt;=Settings!$B$5,"до 10 000",IF($A4302&lt;=Settings!$B$6,"до 100 000","100 000+")))</f>
        <v/>
      </c>
    </row>
    <row r="4303">
      <c r="A4303">
        <f>ROW()-1</f>
        <v/>
      </c>
      <c r="B4303">
        <f>IF($A4303&lt;=Settings!$B$4,"small_control",IF($A4303&lt;=Settings!$B$5,"medium_10k",IF($A4303&lt;=Settings!$B$6,"large_100k","extreme_1m")))</f>
        <v/>
      </c>
      <c r="C4303">
        <f>"ORD-"&amp;TEXT(QUOTIENT($A4303-1,3)+1,"0000000")</f>
        <v/>
      </c>
      <c r="D4303">
        <f>"LINE-"&amp;TEXT($A4303,"0000000")</f>
        <v/>
      </c>
      <c r="E4303" s="7">
        <f>Settings!$B$2+$A4303-1</f>
        <v/>
      </c>
      <c r="F4303" s="7">
        <f>Settings!$B$2+MOD($A4303-1,Settings!$B$7)</f>
        <v/>
      </c>
      <c r="G4303">
        <f>YEAR($F4303)</f>
        <v/>
      </c>
      <c r="H4303">
        <f>"Q"&amp;ROUNDUP(MONTH($F4303)/3,0)</f>
        <v/>
      </c>
      <c r="I4303">
        <f>MONTH($F4303)</f>
        <v/>
      </c>
      <c r="J4303">
        <f>CHOOSE(MONTH($F4303),"Январь","Февраль","Март","Апрель","Май","Июнь","Июль","Август","Сентябрь","Октябрь","Ноябрь","Декабрь")</f>
        <v/>
      </c>
      <c r="K4303">
        <f>DAY($F4303)</f>
        <v/>
      </c>
      <c r="L4303">
        <f>IF(MOD($A4303,10)&lt;7,"ФО_01_Крупный","ФО_"&amp;TEXT(MOD($A4303,8)+1,"00"))</f>
        <v/>
      </c>
      <c r="M4303">
        <f>IF($AB4303="Да","Регион_001_Крупный","Регион_"&amp;TEXT(MOD(QUOTIENT($A4303-1,20),180)+1,"000"))</f>
        <v/>
      </c>
      <c r="N4303">
        <f>IF($AB4303="Да","Город_"&amp;TEXT(MOD($A4303-1,250)+1,"0000"),"Город_"&amp;TEXT(MOD($A4303-1,3000)+1,"0000"))</f>
        <v/>
      </c>
      <c r="O4303">
        <f>IF($AB4303="Да","Холдинг_Крупный","Холдинг_"&amp;TEXT(MOD(QUOTIENT($A4303-1,10000),20)+1,"00"))</f>
        <v/>
      </c>
      <c r="P4303">
        <f>IF($AB4303="Да","Организация_Крупная","Организация_"&amp;TEXT(MOD(QUOTIENT($A4303-1,500),600)+1,"000"))</f>
        <v/>
      </c>
      <c r="Q4303">
        <f>"Отдел_"&amp;TEXT(MOD(QUOTIENT($A4303-1,50),100)+1,"000")</f>
        <v/>
      </c>
      <c r="R4303">
        <f>IF($AB4303="Да","Группа_Крупная","Группа_"&amp;TEXT(MOD(QUOTIENT($A4303-1,5000),30)+1,"00"))</f>
        <v/>
      </c>
      <c r="S4303">
        <f>IF($AB4303="Да","Категория_Крупная","Категория_"&amp;TEXT(MOD(QUOTIENT($A4303-1,500),120)+1,"000"))</f>
        <v/>
      </c>
      <c r="T4303">
        <f>IF($AB4303="Да","Подкатегория_Крупная","Подкатегория_"&amp;TEXT(MOD(QUOTIENT($A4303-1,50),300)+1,"000"))</f>
        <v/>
      </c>
      <c r="U4303">
        <f>"SKU_"&amp;TEXT($A4303,"0000000")</f>
        <v/>
      </c>
      <c r="V4303">
        <f>CHOOSE(MOD($A4303-1,4)+1,"Enterprise","SMB","Госсектор","Розница")</f>
        <v/>
      </c>
      <c r="W4303">
        <f>"Клиент_"&amp;TEXT(MOD($A4303-1,20000)+1,"00000")</f>
        <v/>
      </c>
      <c r="X4303">
        <f>CHOOSE(MOD($A4303-1,5)+1,"Портал","API","Импорт","Ручной ввод","Интеграция")</f>
        <v/>
      </c>
      <c r="Y4303" s="8">
        <f>ROUND(1000+MOD($A4303*37,90000)+IF($AB4303="Да",5000,0),2)</f>
        <v/>
      </c>
      <c r="Z4303">
        <f>1+MOD($A4303,20)</f>
        <v/>
      </c>
      <c r="AA4303" s="8">
        <f>ROUND($Y4303*(0.08+MOD($A4303,17)/100),2)</f>
        <v/>
      </c>
      <c r="AB4303">
        <f>IF(MOD($A4303,10)&lt;7,"Да","Нет")</f>
        <v/>
      </c>
      <c r="AC4303">
        <f>$R4303&amp;" / "&amp;$S4303&amp;" / "&amp;$T4303</f>
        <v/>
      </c>
      <c r="AD4303">
        <f>1</f>
        <v/>
      </c>
      <c r="AE4303">
        <f>IF($A4303&lt;=Settings!$B$4,"до 100",IF($A4303&lt;=Settings!$B$5,"до 10 000",IF($A4303&lt;=Settings!$B$6,"до 100 000","100 000+")))</f>
        <v/>
      </c>
    </row>
    <row r="4304">
      <c r="A4304">
        <f>ROW()-1</f>
        <v/>
      </c>
      <c r="B4304">
        <f>IF($A4304&lt;=Settings!$B$4,"small_control",IF($A4304&lt;=Settings!$B$5,"medium_10k",IF($A4304&lt;=Settings!$B$6,"large_100k","extreme_1m")))</f>
        <v/>
      </c>
      <c r="C4304">
        <f>"ORD-"&amp;TEXT(QUOTIENT($A4304-1,3)+1,"0000000")</f>
        <v/>
      </c>
      <c r="D4304">
        <f>"LINE-"&amp;TEXT($A4304,"0000000")</f>
        <v/>
      </c>
      <c r="E4304" s="7">
        <f>Settings!$B$2+$A4304-1</f>
        <v/>
      </c>
      <c r="F4304" s="7">
        <f>Settings!$B$2+MOD($A4304-1,Settings!$B$7)</f>
        <v/>
      </c>
      <c r="G4304">
        <f>YEAR($F4304)</f>
        <v/>
      </c>
      <c r="H4304">
        <f>"Q"&amp;ROUNDUP(MONTH($F4304)/3,0)</f>
        <v/>
      </c>
      <c r="I4304">
        <f>MONTH($F4304)</f>
        <v/>
      </c>
      <c r="J4304">
        <f>CHOOSE(MONTH($F4304),"Январь","Февраль","Март","Апрель","Май","Июнь","Июль","Август","Сентябрь","Октябрь","Ноябрь","Декабрь")</f>
        <v/>
      </c>
      <c r="K4304">
        <f>DAY($F4304)</f>
        <v/>
      </c>
      <c r="L4304">
        <f>IF(MOD($A4304,10)&lt;7,"ФО_01_Крупный","ФО_"&amp;TEXT(MOD($A4304,8)+1,"00"))</f>
        <v/>
      </c>
      <c r="M4304">
        <f>IF($AB4304="Да","Регион_001_Крупный","Регион_"&amp;TEXT(MOD(QUOTIENT($A4304-1,20),180)+1,"000"))</f>
        <v/>
      </c>
      <c r="N4304">
        <f>IF($AB4304="Да","Город_"&amp;TEXT(MOD($A4304-1,250)+1,"0000"),"Город_"&amp;TEXT(MOD($A4304-1,3000)+1,"0000"))</f>
        <v/>
      </c>
      <c r="O4304">
        <f>IF($AB4304="Да","Холдинг_Крупный","Холдинг_"&amp;TEXT(MOD(QUOTIENT($A4304-1,10000),20)+1,"00"))</f>
        <v/>
      </c>
      <c r="P4304">
        <f>IF($AB4304="Да","Организация_Крупная","Организация_"&amp;TEXT(MOD(QUOTIENT($A4304-1,500),600)+1,"000"))</f>
        <v/>
      </c>
      <c r="Q4304">
        <f>"Отдел_"&amp;TEXT(MOD(QUOTIENT($A4304-1,50),100)+1,"000")</f>
        <v/>
      </c>
      <c r="R4304">
        <f>IF($AB4304="Да","Группа_Крупная","Группа_"&amp;TEXT(MOD(QUOTIENT($A4304-1,5000),30)+1,"00"))</f>
        <v/>
      </c>
      <c r="S4304">
        <f>IF($AB4304="Да","Категория_Крупная","Категория_"&amp;TEXT(MOD(QUOTIENT($A4304-1,500),120)+1,"000"))</f>
        <v/>
      </c>
      <c r="T4304">
        <f>IF($AB4304="Да","Подкатегория_Крупная","Подкатегория_"&amp;TEXT(MOD(QUOTIENT($A4304-1,50),300)+1,"000"))</f>
        <v/>
      </c>
      <c r="U4304">
        <f>"SKU_"&amp;TEXT($A4304,"0000000")</f>
        <v/>
      </c>
      <c r="V4304">
        <f>CHOOSE(MOD($A4304-1,4)+1,"Enterprise","SMB","Госсектор","Розница")</f>
        <v/>
      </c>
      <c r="W4304">
        <f>"Клиент_"&amp;TEXT(MOD($A4304-1,20000)+1,"00000")</f>
        <v/>
      </c>
      <c r="X4304">
        <f>CHOOSE(MOD($A4304-1,5)+1,"Портал","API","Импорт","Ручной ввод","Интеграция")</f>
        <v/>
      </c>
      <c r="Y4304" s="8">
        <f>ROUND(1000+MOD($A4304*37,90000)+IF($AB4304="Да",5000,0),2)</f>
        <v/>
      </c>
      <c r="Z4304">
        <f>1+MOD($A4304,20)</f>
        <v/>
      </c>
      <c r="AA4304" s="8">
        <f>ROUND($Y4304*(0.08+MOD($A4304,17)/100),2)</f>
        <v/>
      </c>
      <c r="AB4304">
        <f>IF(MOD($A4304,10)&lt;7,"Да","Нет")</f>
        <v/>
      </c>
      <c r="AC4304">
        <f>$R4304&amp;" / "&amp;$S4304&amp;" / "&amp;$T4304</f>
        <v/>
      </c>
      <c r="AD4304">
        <f>1</f>
        <v/>
      </c>
      <c r="AE4304">
        <f>IF($A4304&lt;=Settings!$B$4,"до 100",IF($A4304&lt;=Settings!$B$5,"до 10 000",IF($A4304&lt;=Settings!$B$6,"до 100 000","100 000+")))</f>
        <v/>
      </c>
    </row>
    <row r="4305">
      <c r="A4305">
        <f>ROW()-1</f>
        <v/>
      </c>
      <c r="B4305">
        <f>IF($A4305&lt;=Settings!$B$4,"small_control",IF($A4305&lt;=Settings!$B$5,"medium_10k",IF($A4305&lt;=Settings!$B$6,"large_100k","extreme_1m")))</f>
        <v/>
      </c>
      <c r="C4305">
        <f>"ORD-"&amp;TEXT(QUOTIENT($A4305-1,3)+1,"0000000")</f>
        <v/>
      </c>
      <c r="D4305">
        <f>"LINE-"&amp;TEXT($A4305,"0000000")</f>
        <v/>
      </c>
      <c r="E4305" s="7">
        <f>Settings!$B$2+$A4305-1</f>
        <v/>
      </c>
      <c r="F4305" s="7">
        <f>Settings!$B$2+MOD($A4305-1,Settings!$B$7)</f>
        <v/>
      </c>
      <c r="G4305">
        <f>YEAR($F4305)</f>
        <v/>
      </c>
      <c r="H4305">
        <f>"Q"&amp;ROUNDUP(MONTH($F4305)/3,0)</f>
        <v/>
      </c>
      <c r="I4305">
        <f>MONTH($F4305)</f>
        <v/>
      </c>
      <c r="J4305">
        <f>CHOOSE(MONTH($F4305),"Январь","Февраль","Март","Апрель","Май","Июнь","Июль","Август","Сентябрь","Октябрь","Ноябрь","Декабрь")</f>
        <v/>
      </c>
      <c r="K4305">
        <f>DAY($F4305)</f>
        <v/>
      </c>
      <c r="L4305">
        <f>IF(MOD($A4305,10)&lt;7,"ФО_01_Крупный","ФО_"&amp;TEXT(MOD($A4305,8)+1,"00"))</f>
        <v/>
      </c>
      <c r="M4305">
        <f>IF($AB4305="Да","Регион_001_Крупный","Регион_"&amp;TEXT(MOD(QUOTIENT($A4305-1,20),180)+1,"000"))</f>
        <v/>
      </c>
      <c r="N4305">
        <f>IF($AB4305="Да","Город_"&amp;TEXT(MOD($A4305-1,250)+1,"0000"),"Город_"&amp;TEXT(MOD($A4305-1,3000)+1,"0000"))</f>
        <v/>
      </c>
      <c r="O4305">
        <f>IF($AB4305="Да","Холдинг_Крупный","Холдинг_"&amp;TEXT(MOD(QUOTIENT($A4305-1,10000),20)+1,"00"))</f>
        <v/>
      </c>
      <c r="P4305">
        <f>IF($AB4305="Да","Организация_Крупная","Организация_"&amp;TEXT(MOD(QUOTIENT($A4305-1,500),600)+1,"000"))</f>
        <v/>
      </c>
      <c r="Q4305">
        <f>"Отдел_"&amp;TEXT(MOD(QUOTIENT($A4305-1,50),100)+1,"000")</f>
        <v/>
      </c>
      <c r="R4305">
        <f>IF($AB4305="Да","Группа_Крупная","Группа_"&amp;TEXT(MOD(QUOTIENT($A4305-1,5000),30)+1,"00"))</f>
        <v/>
      </c>
      <c r="S4305">
        <f>IF($AB4305="Да","Категория_Крупная","Категория_"&amp;TEXT(MOD(QUOTIENT($A4305-1,500),120)+1,"000"))</f>
        <v/>
      </c>
      <c r="T4305">
        <f>IF($AB4305="Да","Подкатегория_Крупная","Подкатегория_"&amp;TEXT(MOD(QUOTIENT($A4305-1,50),300)+1,"000"))</f>
        <v/>
      </c>
      <c r="U4305">
        <f>"SKU_"&amp;TEXT($A4305,"0000000")</f>
        <v/>
      </c>
      <c r="V4305">
        <f>CHOOSE(MOD($A4305-1,4)+1,"Enterprise","SMB","Госсектор","Розница")</f>
        <v/>
      </c>
      <c r="W4305">
        <f>"Клиент_"&amp;TEXT(MOD($A4305-1,20000)+1,"00000")</f>
        <v/>
      </c>
      <c r="X4305">
        <f>CHOOSE(MOD($A4305-1,5)+1,"Портал","API","Импорт","Ручной ввод","Интеграция")</f>
        <v/>
      </c>
      <c r="Y4305" s="8">
        <f>ROUND(1000+MOD($A4305*37,90000)+IF($AB4305="Да",5000,0),2)</f>
        <v/>
      </c>
      <c r="Z4305">
        <f>1+MOD($A4305,20)</f>
        <v/>
      </c>
      <c r="AA4305" s="8">
        <f>ROUND($Y4305*(0.08+MOD($A4305,17)/100),2)</f>
        <v/>
      </c>
      <c r="AB4305">
        <f>IF(MOD($A4305,10)&lt;7,"Да","Нет")</f>
        <v/>
      </c>
      <c r="AC4305">
        <f>$R4305&amp;" / "&amp;$S4305&amp;" / "&amp;$T4305</f>
        <v/>
      </c>
      <c r="AD4305">
        <f>1</f>
        <v/>
      </c>
      <c r="AE4305">
        <f>IF($A4305&lt;=Settings!$B$4,"до 100",IF($A4305&lt;=Settings!$B$5,"до 10 000",IF($A4305&lt;=Settings!$B$6,"до 100 000","100 000+")))</f>
        <v/>
      </c>
    </row>
    <row r="4306">
      <c r="A4306">
        <f>ROW()-1</f>
        <v/>
      </c>
      <c r="B4306">
        <f>IF($A4306&lt;=Settings!$B$4,"small_control",IF($A4306&lt;=Settings!$B$5,"medium_10k",IF($A4306&lt;=Settings!$B$6,"large_100k","extreme_1m")))</f>
        <v/>
      </c>
      <c r="C4306">
        <f>"ORD-"&amp;TEXT(QUOTIENT($A4306-1,3)+1,"0000000")</f>
        <v/>
      </c>
      <c r="D4306">
        <f>"LINE-"&amp;TEXT($A4306,"0000000")</f>
        <v/>
      </c>
      <c r="E4306" s="7">
        <f>Settings!$B$2+$A4306-1</f>
        <v/>
      </c>
      <c r="F4306" s="7">
        <f>Settings!$B$2+MOD($A4306-1,Settings!$B$7)</f>
        <v/>
      </c>
      <c r="G4306">
        <f>YEAR($F4306)</f>
        <v/>
      </c>
      <c r="H4306">
        <f>"Q"&amp;ROUNDUP(MONTH($F4306)/3,0)</f>
        <v/>
      </c>
      <c r="I4306">
        <f>MONTH($F4306)</f>
        <v/>
      </c>
      <c r="J4306">
        <f>CHOOSE(MONTH($F4306),"Январь","Февраль","Март","Апрель","Май","Июнь","Июль","Август","Сентябрь","Октябрь","Ноябрь","Декабрь")</f>
        <v/>
      </c>
      <c r="K4306">
        <f>DAY($F4306)</f>
        <v/>
      </c>
      <c r="L4306">
        <f>IF(MOD($A4306,10)&lt;7,"ФО_01_Крупный","ФО_"&amp;TEXT(MOD($A4306,8)+1,"00"))</f>
        <v/>
      </c>
      <c r="M4306">
        <f>IF($AB4306="Да","Регион_001_Крупный","Регион_"&amp;TEXT(MOD(QUOTIENT($A4306-1,20),180)+1,"000"))</f>
        <v/>
      </c>
      <c r="N4306">
        <f>IF($AB4306="Да","Город_"&amp;TEXT(MOD($A4306-1,250)+1,"0000"),"Город_"&amp;TEXT(MOD($A4306-1,3000)+1,"0000"))</f>
        <v/>
      </c>
      <c r="O4306">
        <f>IF($AB4306="Да","Холдинг_Крупный","Холдинг_"&amp;TEXT(MOD(QUOTIENT($A4306-1,10000),20)+1,"00"))</f>
        <v/>
      </c>
      <c r="P4306">
        <f>IF($AB4306="Да","Организация_Крупная","Организация_"&amp;TEXT(MOD(QUOTIENT($A4306-1,500),600)+1,"000"))</f>
        <v/>
      </c>
      <c r="Q4306">
        <f>"Отдел_"&amp;TEXT(MOD(QUOTIENT($A4306-1,50),100)+1,"000")</f>
        <v/>
      </c>
      <c r="R4306">
        <f>IF($AB4306="Да","Группа_Крупная","Группа_"&amp;TEXT(MOD(QUOTIENT($A4306-1,5000),30)+1,"00"))</f>
        <v/>
      </c>
      <c r="S4306">
        <f>IF($AB4306="Да","Категория_Крупная","Категория_"&amp;TEXT(MOD(QUOTIENT($A4306-1,500),120)+1,"000"))</f>
        <v/>
      </c>
      <c r="T4306">
        <f>IF($AB4306="Да","Подкатегория_Крупная","Подкатегория_"&amp;TEXT(MOD(QUOTIENT($A4306-1,50),300)+1,"000"))</f>
        <v/>
      </c>
      <c r="U4306">
        <f>"SKU_"&amp;TEXT($A4306,"0000000")</f>
        <v/>
      </c>
      <c r="V4306">
        <f>CHOOSE(MOD($A4306-1,4)+1,"Enterprise","SMB","Госсектор","Розница")</f>
        <v/>
      </c>
      <c r="W4306">
        <f>"Клиент_"&amp;TEXT(MOD($A4306-1,20000)+1,"00000")</f>
        <v/>
      </c>
      <c r="X4306">
        <f>CHOOSE(MOD($A4306-1,5)+1,"Портал","API","Импорт","Ручной ввод","Интеграция")</f>
        <v/>
      </c>
      <c r="Y4306" s="8">
        <f>ROUND(1000+MOD($A4306*37,90000)+IF($AB4306="Да",5000,0),2)</f>
        <v/>
      </c>
      <c r="Z4306">
        <f>1+MOD($A4306,20)</f>
        <v/>
      </c>
      <c r="AA4306" s="8">
        <f>ROUND($Y4306*(0.08+MOD($A4306,17)/100),2)</f>
        <v/>
      </c>
      <c r="AB4306">
        <f>IF(MOD($A4306,10)&lt;7,"Да","Нет")</f>
        <v/>
      </c>
      <c r="AC4306">
        <f>$R4306&amp;" / "&amp;$S4306&amp;" / "&amp;$T4306</f>
        <v/>
      </c>
      <c r="AD4306">
        <f>1</f>
        <v/>
      </c>
      <c r="AE4306">
        <f>IF($A4306&lt;=Settings!$B$4,"до 100",IF($A4306&lt;=Settings!$B$5,"до 10 000",IF($A4306&lt;=Settings!$B$6,"до 100 000","100 000+")))</f>
        <v/>
      </c>
    </row>
    <row r="4307">
      <c r="A4307">
        <f>ROW()-1</f>
        <v/>
      </c>
      <c r="B4307">
        <f>IF($A4307&lt;=Settings!$B$4,"small_control",IF($A4307&lt;=Settings!$B$5,"medium_10k",IF($A4307&lt;=Settings!$B$6,"large_100k","extreme_1m")))</f>
        <v/>
      </c>
      <c r="C4307">
        <f>"ORD-"&amp;TEXT(QUOTIENT($A4307-1,3)+1,"0000000")</f>
        <v/>
      </c>
      <c r="D4307">
        <f>"LINE-"&amp;TEXT($A4307,"0000000")</f>
        <v/>
      </c>
      <c r="E4307" s="7">
        <f>Settings!$B$2+$A4307-1</f>
        <v/>
      </c>
      <c r="F4307" s="7">
        <f>Settings!$B$2+MOD($A4307-1,Settings!$B$7)</f>
        <v/>
      </c>
      <c r="G4307">
        <f>YEAR($F4307)</f>
        <v/>
      </c>
      <c r="H4307">
        <f>"Q"&amp;ROUNDUP(MONTH($F4307)/3,0)</f>
        <v/>
      </c>
      <c r="I4307">
        <f>MONTH($F4307)</f>
        <v/>
      </c>
      <c r="J4307">
        <f>CHOOSE(MONTH($F4307),"Январь","Февраль","Март","Апрель","Май","Июнь","Июль","Август","Сентябрь","Октябрь","Ноябрь","Декабрь")</f>
        <v/>
      </c>
      <c r="K4307">
        <f>DAY($F4307)</f>
        <v/>
      </c>
      <c r="L4307">
        <f>IF(MOD($A4307,10)&lt;7,"ФО_01_Крупный","ФО_"&amp;TEXT(MOD($A4307,8)+1,"00"))</f>
        <v/>
      </c>
      <c r="M4307">
        <f>IF($AB4307="Да","Регион_001_Крупный","Регион_"&amp;TEXT(MOD(QUOTIENT($A4307-1,20),180)+1,"000"))</f>
        <v/>
      </c>
      <c r="N4307">
        <f>IF($AB4307="Да","Город_"&amp;TEXT(MOD($A4307-1,250)+1,"0000"),"Город_"&amp;TEXT(MOD($A4307-1,3000)+1,"0000"))</f>
        <v/>
      </c>
      <c r="O4307">
        <f>IF($AB4307="Да","Холдинг_Крупный","Холдинг_"&amp;TEXT(MOD(QUOTIENT($A4307-1,10000),20)+1,"00"))</f>
        <v/>
      </c>
      <c r="P4307">
        <f>IF($AB4307="Да","Организация_Крупная","Организация_"&amp;TEXT(MOD(QUOTIENT($A4307-1,500),600)+1,"000"))</f>
        <v/>
      </c>
      <c r="Q4307">
        <f>"Отдел_"&amp;TEXT(MOD(QUOTIENT($A4307-1,50),100)+1,"000")</f>
        <v/>
      </c>
      <c r="R4307">
        <f>IF($AB4307="Да","Группа_Крупная","Группа_"&amp;TEXT(MOD(QUOTIENT($A4307-1,5000),30)+1,"00"))</f>
        <v/>
      </c>
      <c r="S4307">
        <f>IF($AB4307="Да","Категория_Крупная","Категория_"&amp;TEXT(MOD(QUOTIENT($A4307-1,500),120)+1,"000"))</f>
        <v/>
      </c>
      <c r="T4307">
        <f>IF($AB4307="Да","Подкатегория_Крупная","Подкатегория_"&amp;TEXT(MOD(QUOTIENT($A4307-1,50),300)+1,"000"))</f>
        <v/>
      </c>
      <c r="U4307">
        <f>"SKU_"&amp;TEXT($A4307,"0000000")</f>
        <v/>
      </c>
      <c r="V4307">
        <f>CHOOSE(MOD($A4307-1,4)+1,"Enterprise","SMB","Госсектор","Розница")</f>
        <v/>
      </c>
      <c r="W4307">
        <f>"Клиент_"&amp;TEXT(MOD($A4307-1,20000)+1,"00000")</f>
        <v/>
      </c>
      <c r="X4307">
        <f>CHOOSE(MOD($A4307-1,5)+1,"Портал","API","Импорт","Ручной ввод","Интеграция")</f>
        <v/>
      </c>
      <c r="Y4307" s="8">
        <f>ROUND(1000+MOD($A4307*37,90000)+IF($AB4307="Да",5000,0),2)</f>
        <v/>
      </c>
      <c r="Z4307">
        <f>1+MOD($A4307,20)</f>
        <v/>
      </c>
      <c r="AA4307" s="8">
        <f>ROUND($Y4307*(0.08+MOD($A4307,17)/100),2)</f>
        <v/>
      </c>
      <c r="AB4307">
        <f>IF(MOD($A4307,10)&lt;7,"Да","Нет")</f>
        <v/>
      </c>
      <c r="AC4307">
        <f>$R4307&amp;" / "&amp;$S4307&amp;" / "&amp;$T4307</f>
        <v/>
      </c>
      <c r="AD4307">
        <f>1</f>
        <v/>
      </c>
      <c r="AE4307">
        <f>IF($A4307&lt;=Settings!$B$4,"до 100",IF($A4307&lt;=Settings!$B$5,"до 10 000",IF($A4307&lt;=Settings!$B$6,"до 100 000","100 000+")))</f>
        <v/>
      </c>
    </row>
    <row r="4308">
      <c r="A4308">
        <f>ROW()-1</f>
        <v/>
      </c>
      <c r="B4308">
        <f>IF($A4308&lt;=Settings!$B$4,"small_control",IF($A4308&lt;=Settings!$B$5,"medium_10k",IF($A4308&lt;=Settings!$B$6,"large_100k","extreme_1m")))</f>
        <v/>
      </c>
      <c r="C4308">
        <f>"ORD-"&amp;TEXT(QUOTIENT($A4308-1,3)+1,"0000000")</f>
        <v/>
      </c>
      <c r="D4308">
        <f>"LINE-"&amp;TEXT($A4308,"0000000")</f>
        <v/>
      </c>
      <c r="E4308" s="7">
        <f>Settings!$B$2+$A4308-1</f>
        <v/>
      </c>
      <c r="F4308" s="7">
        <f>Settings!$B$2+MOD($A4308-1,Settings!$B$7)</f>
        <v/>
      </c>
      <c r="G4308">
        <f>YEAR($F4308)</f>
        <v/>
      </c>
      <c r="H4308">
        <f>"Q"&amp;ROUNDUP(MONTH($F4308)/3,0)</f>
        <v/>
      </c>
      <c r="I4308">
        <f>MONTH($F4308)</f>
        <v/>
      </c>
      <c r="J4308">
        <f>CHOOSE(MONTH($F4308),"Январь","Февраль","Март","Апрель","Май","Июнь","Июль","Август","Сентябрь","Октябрь","Ноябрь","Декабрь")</f>
        <v/>
      </c>
      <c r="K4308">
        <f>DAY($F4308)</f>
        <v/>
      </c>
      <c r="L4308">
        <f>IF(MOD($A4308,10)&lt;7,"ФО_01_Крупный","ФО_"&amp;TEXT(MOD($A4308,8)+1,"00"))</f>
        <v/>
      </c>
      <c r="M4308">
        <f>IF($AB4308="Да","Регион_001_Крупный","Регион_"&amp;TEXT(MOD(QUOTIENT($A4308-1,20),180)+1,"000"))</f>
        <v/>
      </c>
      <c r="N4308">
        <f>IF($AB4308="Да","Город_"&amp;TEXT(MOD($A4308-1,250)+1,"0000"),"Город_"&amp;TEXT(MOD($A4308-1,3000)+1,"0000"))</f>
        <v/>
      </c>
      <c r="O4308">
        <f>IF($AB4308="Да","Холдинг_Крупный","Холдинг_"&amp;TEXT(MOD(QUOTIENT($A4308-1,10000),20)+1,"00"))</f>
        <v/>
      </c>
      <c r="P4308">
        <f>IF($AB4308="Да","Организация_Крупная","Организация_"&amp;TEXT(MOD(QUOTIENT($A4308-1,500),600)+1,"000"))</f>
        <v/>
      </c>
      <c r="Q4308">
        <f>"Отдел_"&amp;TEXT(MOD(QUOTIENT($A4308-1,50),100)+1,"000")</f>
        <v/>
      </c>
      <c r="R4308">
        <f>IF($AB4308="Да","Группа_Крупная","Группа_"&amp;TEXT(MOD(QUOTIENT($A4308-1,5000),30)+1,"00"))</f>
        <v/>
      </c>
      <c r="S4308">
        <f>IF($AB4308="Да","Категория_Крупная","Категория_"&amp;TEXT(MOD(QUOTIENT($A4308-1,500),120)+1,"000"))</f>
        <v/>
      </c>
      <c r="T4308">
        <f>IF($AB4308="Да","Подкатегория_Крупная","Подкатегория_"&amp;TEXT(MOD(QUOTIENT($A4308-1,50),300)+1,"000"))</f>
        <v/>
      </c>
      <c r="U4308">
        <f>"SKU_"&amp;TEXT($A4308,"0000000")</f>
        <v/>
      </c>
      <c r="V4308">
        <f>CHOOSE(MOD($A4308-1,4)+1,"Enterprise","SMB","Госсектор","Розница")</f>
        <v/>
      </c>
      <c r="W4308">
        <f>"Клиент_"&amp;TEXT(MOD($A4308-1,20000)+1,"00000")</f>
        <v/>
      </c>
      <c r="X4308">
        <f>CHOOSE(MOD($A4308-1,5)+1,"Портал","API","Импорт","Ручной ввод","Интеграция")</f>
        <v/>
      </c>
      <c r="Y4308" s="8">
        <f>ROUND(1000+MOD($A4308*37,90000)+IF($AB4308="Да",5000,0),2)</f>
        <v/>
      </c>
      <c r="Z4308">
        <f>1+MOD($A4308,20)</f>
        <v/>
      </c>
      <c r="AA4308" s="8">
        <f>ROUND($Y4308*(0.08+MOD($A4308,17)/100),2)</f>
        <v/>
      </c>
      <c r="AB4308">
        <f>IF(MOD($A4308,10)&lt;7,"Да","Нет")</f>
        <v/>
      </c>
      <c r="AC4308">
        <f>$R4308&amp;" / "&amp;$S4308&amp;" / "&amp;$T4308</f>
        <v/>
      </c>
      <c r="AD4308">
        <f>1</f>
        <v/>
      </c>
      <c r="AE4308">
        <f>IF($A4308&lt;=Settings!$B$4,"до 100",IF($A4308&lt;=Settings!$B$5,"до 10 000",IF($A4308&lt;=Settings!$B$6,"до 100 000","100 000+")))</f>
        <v/>
      </c>
    </row>
    <row r="4309">
      <c r="A4309">
        <f>ROW()-1</f>
        <v/>
      </c>
      <c r="B4309">
        <f>IF($A4309&lt;=Settings!$B$4,"small_control",IF($A4309&lt;=Settings!$B$5,"medium_10k",IF($A4309&lt;=Settings!$B$6,"large_100k","extreme_1m")))</f>
        <v/>
      </c>
      <c r="C4309">
        <f>"ORD-"&amp;TEXT(QUOTIENT($A4309-1,3)+1,"0000000")</f>
        <v/>
      </c>
      <c r="D4309">
        <f>"LINE-"&amp;TEXT($A4309,"0000000")</f>
        <v/>
      </c>
      <c r="E4309" s="7">
        <f>Settings!$B$2+$A4309-1</f>
        <v/>
      </c>
      <c r="F4309" s="7">
        <f>Settings!$B$2+MOD($A4309-1,Settings!$B$7)</f>
        <v/>
      </c>
      <c r="G4309">
        <f>YEAR($F4309)</f>
        <v/>
      </c>
      <c r="H4309">
        <f>"Q"&amp;ROUNDUP(MONTH($F4309)/3,0)</f>
        <v/>
      </c>
      <c r="I4309">
        <f>MONTH($F4309)</f>
        <v/>
      </c>
      <c r="J4309">
        <f>CHOOSE(MONTH($F4309),"Январь","Февраль","Март","Апрель","Май","Июнь","Июль","Август","Сентябрь","Октябрь","Ноябрь","Декабрь")</f>
        <v/>
      </c>
      <c r="K4309">
        <f>DAY($F4309)</f>
        <v/>
      </c>
      <c r="L4309">
        <f>IF(MOD($A4309,10)&lt;7,"ФО_01_Крупный","ФО_"&amp;TEXT(MOD($A4309,8)+1,"00"))</f>
        <v/>
      </c>
      <c r="M4309">
        <f>IF($AB4309="Да","Регион_001_Крупный","Регион_"&amp;TEXT(MOD(QUOTIENT($A4309-1,20),180)+1,"000"))</f>
        <v/>
      </c>
      <c r="N4309">
        <f>IF($AB4309="Да","Город_"&amp;TEXT(MOD($A4309-1,250)+1,"0000"),"Город_"&amp;TEXT(MOD($A4309-1,3000)+1,"0000"))</f>
        <v/>
      </c>
      <c r="O4309">
        <f>IF($AB4309="Да","Холдинг_Крупный","Холдинг_"&amp;TEXT(MOD(QUOTIENT($A4309-1,10000),20)+1,"00"))</f>
        <v/>
      </c>
      <c r="P4309">
        <f>IF($AB4309="Да","Организация_Крупная","Организация_"&amp;TEXT(MOD(QUOTIENT($A4309-1,500),600)+1,"000"))</f>
        <v/>
      </c>
      <c r="Q4309">
        <f>"Отдел_"&amp;TEXT(MOD(QUOTIENT($A4309-1,50),100)+1,"000")</f>
        <v/>
      </c>
      <c r="R4309">
        <f>IF($AB4309="Да","Группа_Крупная","Группа_"&amp;TEXT(MOD(QUOTIENT($A4309-1,5000),30)+1,"00"))</f>
        <v/>
      </c>
      <c r="S4309">
        <f>IF($AB4309="Да","Категория_Крупная","Категория_"&amp;TEXT(MOD(QUOTIENT($A4309-1,500),120)+1,"000"))</f>
        <v/>
      </c>
      <c r="T4309">
        <f>IF($AB4309="Да","Подкатегория_Крупная","Подкатегория_"&amp;TEXT(MOD(QUOTIENT($A4309-1,50),300)+1,"000"))</f>
        <v/>
      </c>
      <c r="U4309">
        <f>"SKU_"&amp;TEXT($A4309,"0000000")</f>
        <v/>
      </c>
      <c r="V4309">
        <f>CHOOSE(MOD($A4309-1,4)+1,"Enterprise","SMB","Госсектор","Розница")</f>
        <v/>
      </c>
      <c r="W4309">
        <f>"Клиент_"&amp;TEXT(MOD($A4309-1,20000)+1,"00000")</f>
        <v/>
      </c>
      <c r="X4309">
        <f>CHOOSE(MOD($A4309-1,5)+1,"Портал","API","Импорт","Ручной ввод","Интеграция")</f>
        <v/>
      </c>
      <c r="Y4309" s="8">
        <f>ROUND(1000+MOD($A4309*37,90000)+IF($AB4309="Да",5000,0),2)</f>
        <v/>
      </c>
      <c r="Z4309">
        <f>1+MOD($A4309,20)</f>
        <v/>
      </c>
      <c r="AA4309" s="8">
        <f>ROUND($Y4309*(0.08+MOD($A4309,17)/100),2)</f>
        <v/>
      </c>
      <c r="AB4309">
        <f>IF(MOD($A4309,10)&lt;7,"Да","Нет")</f>
        <v/>
      </c>
      <c r="AC4309">
        <f>$R4309&amp;" / "&amp;$S4309&amp;" / "&amp;$T4309</f>
        <v/>
      </c>
      <c r="AD4309">
        <f>1</f>
        <v/>
      </c>
      <c r="AE4309">
        <f>IF($A4309&lt;=Settings!$B$4,"до 100",IF($A4309&lt;=Settings!$B$5,"до 10 000",IF($A4309&lt;=Settings!$B$6,"до 100 000","100 000+")))</f>
        <v/>
      </c>
    </row>
    <row r="4310">
      <c r="A4310">
        <f>ROW()-1</f>
        <v/>
      </c>
      <c r="B4310">
        <f>IF($A4310&lt;=Settings!$B$4,"small_control",IF($A4310&lt;=Settings!$B$5,"medium_10k",IF($A4310&lt;=Settings!$B$6,"large_100k","extreme_1m")))</f>
        <v/>
      </c>
      <c r="C4310">
        <f>"ORD-"&amp;TEXT(QUOTIENT($A4310-1,3)+1,"0000000")</f>
        <v/>
      </c>
      <c r="D4310">
        <f>"LINE-"&amp;TEXT($A4310,"0000000")</f>
        <v/>
      </c>
      <c r="E4310" s="7">
        <f>Settings!$B$2+$A4310-1</f>
        <v/>
      </c>
      <c r="F4310" s="7">
        <f>Settings!$B$2+MOD($A4310-1,Settings!$B$7)</f>
        <v/>
      </c>
      <c r="G4310">
        <f>YEAR($F4310)</f>
        <v/>
      </c>
      <c r="H4310">
        <f>"Q"&amp;ROUNDUP(MONTH($F4310)/3,0)</f>
        <v/>
      </c>
      <c r="I4310">
        <f>MONTH($F4310)</f>
        <v/>
      </c>
      <c r="J4310">
        <f>CHOOSE(MONTH($F4310),"Январь","Февраль","Март","Апрель","Май","Июнь","Июль","Август","Сентябрь","Октябрь","Ноябрь","Декабрь")</f>
        <v/>
      </c>
      <c r="K4310">
        <f>DAY($F4310)</f>
        <v/>
      </c>
      <c r="L4310">
        <f>IF(MOD($A4310,10)&lt;7,"ФО_01_Крупный","ФО_"&amp;TEXT(MOD($A4310,8)+1,"00"))</f>
        <v/>
      </c>
      <c r="M4310">
        <f>IF($AB4310="Да","Регион_001_Крупный","Регион_"&amp;TEXT(MOD(QUOTIENT($A4310-1,20),180)+1,"000"))</f>
        <v/>
      </c>
      <c r="N4310">
        <f>IF($AB4310="Да","Город_"&amp;TEXT(MOD($A4310-1,250)+1,"0000"),"Город_"&amp;TEXT(MOD($A4310-1,3000)+1,"0000"))</f>
        <v/>
      </c>
      <c r="O4310">
        <f>IF($AB4310="Да","Холдинг_Крупный","Холдинг_"&amp;TEXT(MOD(QUOTIENT($A4310-1,10000),20)+1,"00"))</f>
        <v/>
      </c>
      <c r="P4310">
        <f>IF($AB4310="Да","Организация_Крупная","Организация_"&amp;TEXT(MOD(QUOTIENT($A4310-1,500),600)+1,"000"))</f>
        <v/>
      </c>
      <c r="Q4310">
        <f>"Отдел_"&amp;TEXT(MOD(QUOTIENT($A4310-1,50),100)+1,"000")</f>
        <v/>
      </c>
      <c r="R4310">
        <f>IF($AB4310="Да","Группа_Крупная","Группа_"&amp;TEXT(MOD(QUOTIENT($A4310-1,5000),30)+1,"00"))</f>
        <v/>
      </c>
      <c r="S4310">
        <f>IF($AB4310="Да","Категория_Крупная","Категория_"&amp;TEXT(MOD(QUOTIENT($A4310-1,500),120)+1,"000"))</f>
        <v/>
      </c>
      <c r="T4310">
        <f>IF($AB4310="Да","Подкатегория_Крупная","Подкатегория_"&amp;TEXT(MOD(QUOTIENT($A4310-1,50),300)+1,"000"))</f>
        <v/>
      </c>
      <c r="U4310">
        <f>"SKU_"&amp;TEXT($A4310,"0000000")</f>
        <v/>
      </c>
      <c r="V4310">
        <f>CHOOSE(MOD($A4310-1,4)+1,"Enterprise","SMB","Госсектор","Розница")</f>
        <v/>
      </c>
      <c r="W4310">
        <f>"Клиент_"&amp;TEXT(MOD($A4310-1,20000)+1,"00000")</f>
        <v/>
      </c>
      <c r="X4310">
        <f>CHOOSE(MOD($A4310-1,5)+1,"Портал","API","Импорт","Ручной ввод","Интеграция")</f>
        <v/>
      </c>
      <c r="Y4310" s="8">
        <f>ROUND(1000+MOD($A4310*37,90000)+IF($AB4310="Да",5000,0),2)</f>
        <v/>
      </c>
      <c r="Z4310">
        <f>1+MOD($A4310,20)</f>
        <v/>
      </c>
      <c r="AA4310" s="8">
        <f>ROUND($Y4310*(0.08+MOD($A4310,17)/100),2)</f>
        <v/>
      </c>
      <c r="AB4310">
        <f>IF(MOD($A4310,10)&lt;7,"Да","Нет")</f>
        <v/>
      </c>
      <c r="AC4310">
        <f>$R4310&amp;" / "&amp;$S4310&amp;" / "&amp;$T4310</f>
        <v/>
      </c>
      <c r="AD4310">
        <f>1</f>
        <v/>
      </c>
      <c r="AE4310">
        <f>IF($A4310&lt;=Settings!$B$4,"до 100",IF($A4310&lt;=Settings!$B$5,"до 10 000",IF($A4310&lt;=Settings!$B$6,"до 100 000","100 000+")))</f>
        <v/>
      </c>
    </row>
    <row r="4311">
      <c r="A4311">
        <f>ROW()-1</f>
        <v/>
      </c>
      <c r="B4311">
        <f>IF($A4311&lt;=Settings!$B$4,"small_control",IF($A4311&lt;=Settings!$B$5,"medium_10k",IF($A4311&lt;=Settings!$B$6,"large_100k","extreme_1m")))</f>
        <v/>
      </c>
      <c r="C4311">
        <f>"ORD-"&amp;TEXT(QUOTIENT($A4311-1,3)+1,"0000000")</f>
        <v/>
      </c>
      <c r="D4311">
        <f>"LINE-"&amp;TEXT($A4311,"0000000")</f>
        <v/>
      </c>
      <c r="E4311" s="7">
        <f>Settings!$B$2+$A4311-1</f>
        <v/>
      </c>
      <c r="F4311" s="7">
        <f>Settings!$B$2+MOD($A4311-1,Settings!$B$7)</f>
        <v/>
      </c>
      <c r="G4311">
        <f>YEAR($F4311)</f>
        <v/>
      </c>
      <c r="H4311">
        <f>"Q"&amp;ROUNDUP(MONTH($F4311)/3,0)</f>
        <v/>
      </c>
      <c r="I4311">
        <f>MONTH($F4311)</f>
        <v/>
      </c>
      <c r="J4311">
        <f>CHOOSE(MONTH($F4311),"Январь","Февраль","Март","Апрель","Май","Июнь","Июль","Август","Сентябрь","Октябрь","Ноябрь","Декабрь")</f>
        <v/>
      </c>
      <c r="K4311">
        <f>DAY($F4311)</f>
        <v/>
      </c>
      <c r="L4311">
        <f>IF(MOD($A4311,10)&lt;7,"ФО_01_Крупный","ФО_"&amp;TEXT(MOD($A4311,8)+1,"00"))</f>
        <v/>
      </c>
      <c r="M4311">
        <f>IF($AB4311="Да","Регион_001_Крупный","Регион_"&amp;TEXT(MOD(QUOTIENT($A4311-1,20),180)+1,"000"))</f>
        <v/>
      </c>
      <c r="N4311">
        <f>IF($AB4311="Да","Город_"&amp;TEXT(MOD($A4311-1,250)+1,"0000"),"Город_"&amp;TEXT(MOD($A4311-1,3000)+1,"0000"))</f>
        <v/>
      </c>
      <c r="O4311">
        <f>IF($AB4311="Да","Холдинг_Крупный","Холдинг_"&amp;TEXT(MOD(QUOTIENT($A4311-1,10000),20)+1,"00"))</f>
        <v/>
      </c>
      <c r="P4311">
        <f>IF($AB4311="Да","Организация_Крупная","Организация_"&amp;TEXT(MOD(QUOTIENT($A4311-1,500),600)+1,"000"))</f>
        <v/>
      </c>
      <c r="Q4311">
        <f>"Отдел_"&amp;TEXT(MOD(QUOTIENT($A4311-1,50),100)+1,"000")</f>
        <v/>
      </c>
      <c r="R4311">
        <f>IF($AB4311="Да","Группа_Крупная","Группа_"&amp;TEXT(MOD(QUOTIENT($A4311-1,5000),30)+1,"00"))</f>
        <v/>
      </c>
      <c r="S4311">
        <f>IF($AB4311="Да","Категория_Крупная","Категория_"&amp;TEXT(MOD(QUOTIENT($A4311-1,500),120)+1,"000"))</f>
        <v/>
      </c>
      <c r="T4311">
        <f>IF($AB4311="Да","Подкатегория_Крупная","Подкатегория_"&amp;TEXT(MOD(QUOTIENT($A4311-1,50),300)+1,"000"))</f>
        <v/>
      </c>
      <c r="U4311">
        <f>"SKU_"&amp;TEXT($A4311,"0000000")</f>
        <v/>
      </c>
      <c r="V4311">
        <f>CHOOSE(MOD($A4311-1,4)+1,"Enterprise","SMB","Госсектор","Розница")</f>
        <v/>
      </c>
      <c r="W4311">
        <f>"Клиент_"&amp;TEXT(MOD($A4311-1,20000)+1,"00000")</f>
        <v/>
      </c>
      <c r="X4311">
        <f>CHOOSE(MOD($A4311-1,5)+1,"Портал","API","Импорт","Ручной ввод","Интеграция")</f>
        <v/>
      </c>
      <c r="Y4311" s="8">
        <f>ROUND(1000+MOD($A4311*37,90000)+IF($AB4311="Да",5000,0),2)</f>
        <v/>
      </c>
      <c r="Z4311">
        <f>1+MOD($A4311,20)</f>
        <v/>
      </c>
      <c r="AA4311" s="8">
        <f>ROUND($Y4311*(0.08+MOD($A4311,17)/100),2)</f>
        <v/>
      </c>
      <c r="AB4311">
        <f>IF(MOD($A4311,10)&lt;7,"Да","Нет")</f>
        <v/>
      </c>
      <c r="AC4311">
        <f>$R4311&amp;" / "&amp;$S4311&amp;" / "&amp;$T4311</f>
        <v/>
      </c>
      <c r="AD4311">
        <f>1</f>
        <v/>
      </c>
      <c r="AE4311">
        <f>IF($A4311&lt;=Settings!$B$4,"до 100",IF($A4311&lt;=Settings!$B$5,"до 10 000",IF($A4311&lt;=Settings!$B$6,"до 100 000","100 000+")))</f>
        <v/>
      </c>
    </row>
    <row r="4312">
      <c r="A4312">
        <f>ROW()-1</f>
        <v/>
      </c>
      <c r="B4312">
        <f>IF($A4312&lt;=Settings!$B$4,"small_control",IF($A4312&lt;=Settings!$B$5,"medium_10k",IF($A4312&lt;=Settings!$B$6,"large_100k","extreme_1m")))</f>
        <v/>
      </c>
      <c r="C4312">
        <f>"ORD-"&amp;TEXT(QUOTIENT($A4312-1,3)+1,"0000000")</f>
        <v/>
      </c>
      <c r="D4312">
        <f>"LINE-"&amp;TEXT($A4312,"0000000")</f>
        <v/>
      </c>
      <c r="E4312" s="7">
        <f>Settings!$B$2+$A4312-1</f>
        <v/>
      </c>
      <c r="F4312" s="7">
        <f>Settings!$B$2+MOD($A4312-1,Settings!$B$7)</f>
        <v/>
      </c>
      <c r="G4312">
        <f>YEAR($F4312)</f>
        <v/>
      </c>
      <c r="H4312">
        <f>"Q"&amp;ROUNDUP(MONTH($F4312)/3,0)</f>
        <v/>
      </c>
      <c r="I4312">
        <f>MONTH($F4312)</f>
        <v/>
      </c>
      <c r="J4312">
        <f>CHOOSE(MONTH($F4312),"Январь","Февраль","Март","Апрель","Май","Июнь","Июль","Август","Сентябрь","Октябрь","Ноябрь","Декабрь")</f>
        <v/>
      </c>
      <c r="K4312">
        <f>DAY($F4312)</f>
        <v/>
      </c>
      <c r="L4312">
        <f>IF(MOD($A4312,10)&lt;7,"ФО_01_Крупный","ФО_"&amp;TEXT(MOD($A4312,8)+1,"00"))</f>
        <v/>
      </c>
      <c r="M4312">
        <f>IF($AB4312="Да","Регион_001_Крупный","Регион_"&amp;TEXT(MOD(QUOTIENT($A4312-1,20),180)+1,"000"))</f>
        <v/>
      </c>
      <c r="N4312">
        <f>IF($AB4312="Да","Город_"&amp;TEXT(MOD($A4312-1,250)+1,"0000"),"Город_"&amp;TEXT(MOD($A4312-1,3000)+1,"0000"))</f>
        <v/>
      </c>
      <c r="O4312">
        <f>IF($AB4312="Да","Холдинг_Крупный","Холдинг_"&amp;TEXT(MOD(QUOTIENT($A4312-1,10000),20)+1,"00"))</f>
        <v/>
      </c>
      <c r="P4312">
        <f>IF($AB4312="Да","Организация_Крупная","Организация_"&amp;TEXT(MOD(QUOTIENT($A4312-1,500),600)+1,"000"))</f>
        <v/>
      </c>
      <c r="Q4312">
        <f>"Отдел_"&amp;TEXT(MOD(QUOTIENT($A4312-1,50),100)+1,"000")</f>
        <v/>
      </c>
      <c r="R4312">
        <f>IF($AB4312="Да","Группа_Крупная","Группа_"&amp;TEXT(MOD(QUOTIENT($A4312-1,5000),30)+1,"00"))</f>
        <v/>
      </c>
      <c r="S4312">
        <f>IF($AB4312="Да","Категория_Крупная","Категория_"&amp;TEXT(MOD(QUOTIENT($A4312-1,500),120)+1,"000"))</f>
        <v/>
      </c>
      <c r="T4312">
        <f>IF($AB4312="Да","Подкатегория_Крупная","Подкатегория_"&amp;TEXT(MOD(QUOTIENT($A4312-1,50),300)+1,"000"))</f>
        <v/>
      </c>
      <c r="U4312">
        <f>"SKU_"&amp;TEXT($A4312,"0000000")</f>
        <v/>
      </c>
      <c r="V4312">
        <f>CHOOSE(MOD($A4312-1,4)+1,"Enterprise","SMB","Госсектор","Розница")</f>
        <v/>
      </c>
      <c r="W4312">
        <f>"Клиент_"&amp;TEXT(MOD($A4312-1,20000)+1,"00000")</f>
        <v/>
      </c>
      <c r="X4312">
        <f>CHOOSE(MOD($A4312-1,5)+1,"Портал","API","Импорт","Ручной ввод","Интеграция")</f>
        <v/>
      </c>
      <c r="Y4312" s="8">
        <f>ROUND(1000+MOD($A4312*37,90000)+IF($AB4312="Да",5000,0),2)</f>
        <v/>
      </c>
      <c r="Z4312">
        <f>1+MOD($A4312,20)</f>
        <v/>
      </c>
      <c r="AA4312" s="8">
        <f>ROUND($Y4312*(0.08+MOD($A4312,17)/100),2)</f>
        <v/>
      </c>
      <c r="AB4312">
        <f>IF(MOD($A4312,10)&lt;7,"Да","Нет")</f>
        <v/>
      </c>
      <c r="AC4312">
        <f>$R4312&amp;" / "&amp;$S4312&amp;" / "&amp;$T4312</f>
        <v/>
      </c>
      <c r="AD4312">
        <f>1</f>
        <v/>
      </c>
      <c r="AE4312">
        <f>IF($A4312&lt;=Settings!$B$4,"до 100",IF($A4312&lt;=Settings!$B$5,"до 10 000",IF($A4312&lt;=Settings!$B$6,"до 100 000","100 000+")))</f>
        <v/>
      </c>
    </row>
    <row r="4313">
      <c r="A4313">
        <f>ROW()-1</f>
        <v/>
      </c>
      <c r="B4313">
        <f>IF($A4313&lt;=Settings!$B$4,"small_control",IF($A4313&lt;=Settings!$B$5,"medium_10k",IF($A4313&lt;=Settings!$B$6,"large_100k","extreme_1m")))</f>
        <v/>
      </c>
      <c r="C4313">
        <f>"ORD-"&amp;TEXT(QUOTIENT($A4313-1,3)+1,"0000000")</f>
        <v/>
      </c>
      <c r="D4313">
        <f>"LINE-"&amp;TEXT($A4313,"0000000")</f>
        <v/>
      </c>
      <c r="E4313" s="7">
        <f>Settings!$B$2+$A4313-1</f>
        <v/>
      </c>
      <c r="F4313" s="7">
        <f>Settings!$B$2+MOD($A4313-1,Settings!$B$7)</f>
        <v/>
      </c>
      <c r="G4313">
        <f>YEAR($F4313)</f>
        <v/>
      </c>
      <c r="H4313">
        <f>"Q"&amp;ROUNDUP(MONTH($F4313)/3,0)</f>
        <v/>
      </c>
      <c r="I4313">
        <f>MONTH($F4313)</f>
        <v/>
      </c>
      <c r="J4313">
        <f>CHOOSE(MONTH($F4313),"Январь","Февраль","Март","Апрель","Май","Июнь","Июль","Август","Сентябрь","Октябрь","Ноябрь","Декабрь")</f>
        <v/>
      </c>
      <c r="K4313">
        <f>DAY($F4313)</f>
        <v/>
      </c>
      <c r="L4313">
        <f>IF(MOD($A4313,10)&lt;7,"ФО_01_Крупный","ФО_"&amp;TEXT(MOD($A4313,8)+1,"00"))</f>
        <v/>
      </c>
      <c r="M4313">
        <f>IF($AB4313="Да","Регион_001_Крупный","Регион_"&amp;TEXT(MOD(QUOTIENT($A4313-1,20),180)+1,"000"))</f>
        <v/>
      </c>
      <c r="N4313">
        <f>IF($AB4313="Да","Город_"&amp;TEXT(MOD($A4313-1,250)+1,"0000"),"Город_"&amp;TEXT(MOD($A4313-1,3000)+1,"0000"))</f>
        <v/>
      </c>
      <c r="O4313">
        <f>IF($AB4313="Да","Холдинг_Крупный","Холдинг_"&amp;TEXT(MOD(QUOTIENT($A4313-1,10000),20)+1,"00"))</f>
        <v/>
      </c>
      <c r="P4313">
        <f>IF($AB4313="Да","Организация_Крупная","Организация_"&amp;TEXT(MOD(QUOTIENT($A4313-1,500),600)+1,"000"))</f>
        <v/>
      </c>
      <c r="Q4313">
        <f>"Отдел_"&amp;TEXT(MOD(QUOTIENT($A4313-1,50),100)+1,"000")</f>
        <v/>
      </c>
      <c r="R4313">
        <f>IF($AB4313="Да","Группа_Крупная","Группа_"&amp;TEXT(MOD(QUOTIENT($A4313-1,5000),30)+1,"00"))</f>
        <v/>
      </c>
      <c r="S4313">
        <f>IF($AB4313="Да","Категория_Крупная","Категория_"&amp;TEXT(MOD(QUOTIENT($A4313-1,500),120)+1,"000"))</f>
        <v/>
      </c>
      <c r="T4313">
        <f>IF($AB4313="Да","Подкатегория_Крупная","Подкатегория_"&amp;TEXT(MOD(QUOTIENT($A4313-1,50),300)+1,"000"))</f>
        <v/>
      </c>
      <c r="U4313">
        <f>"SKU_"&amp;TEXT($A4313,"0000000")</f>
        <v/>
      </c>
      <c r="V4313">
        <f>CHOOSE(MOD($A4313-1,4)+1,"Enterprise","SMB","Госсектор","Розница")</f>
        <v/>
      </c>
      <c r="W4313">
        <f>"Клиент_"&amp;TEXT(MOD($A4313-1,20000)+1,"00000")</f>
        <v/>
      </c>
      <c r="X4313">
        <f>CHOOSE(MOD($A4313-1,5)+1,"Портал","API","Импорт","Ручной ввод","Интеграция")</f>
        <v/>
      </c>
      <c r="Y4313" s="8">
        <f>ROUND(1000+MOD($A4313*37,90000)+IF($AB4313="Да",5000,0),2)</f>
        <v/>
      </c>
      <c r="Z4313">
        <f>1+MOD($A4313,20)</f>
        <v/>
      </c>
      <c r="AA4313" s="8">
        <f>ROUND($Y4313*(0.08+MOD($A4313,17)/100),2)</f>
        <v/>
      </c>
      <c r="AB4313">
        <f>IF(MOD($A4313,10)&lt;7,"Да","Нет")</f>
        <v/>
      </c>
      <c r="AC4313">
        <f>$R4313&amp;" / "&amp;$S4313&amp;" / "&amp;$T4313</f>
        <v/>
      </c>
      <c r="AD4313">
        <f>1</f>
        <v/>
      </c>
      <c r="AE4313">
        <f>IF($A4313&lt;=Settings!$B$4,"до 100",IF($A4313&lt;=Settings!$B$5,"до 10 000",IF($A4313&lt;=Settings!$B$6,"до 100 000","100 000+")))</f>
        <v/>
      </c>
    </row>
    <row r="4314">
      <c r="A4314">
        <f>ROW()-1</f>
        <v/>
      </c>
      <c r="B4314">
        <f>IF($A4314&lt;=Settings!$B$4,"small_control",IF($A4314&lt;=Settings!$B$5,"medium_10k",IF($A4314&lt;=Settings!$B$6,"large_100k","extreme_1m")))</f>
        <v/>
      </c>
      <c r="C4314">
        <f>"ORD-"&amp;TEXT(QUOTIENT($A4314-1,3)+1,"0000000")</f>
        <v/>
      </c>
      <c r="D4314">
        <f>"LINE-"&amp;TEXT($A4314,"0000000")</f>
        <v/>
      </c>
      <c r="E4314" s="7">
        <f>Settings!$B$2+$A4314-1</f>
        <v/>
      </c>
      <c r="F4314" s="7">
        <f>Settings!$B$2+MOD($A4314-1,Settings!$B$7)</f>
        <v/>
      </c>
      <c r="G4314">
        <f>YEAR($F4314)</f>
        <v/>
      </c>
      <c r="H4314">
        <f>"Q"&amp;ROUNDUP(MONTH($F4314)/3,0)</f>
        <v/>
      </c>
      <c r="I4314">
        <f>MONTH($F4314)</f>
        <v/>
      </c>
      <c r="J4314">
        <f>CHOOSE(MONTH($F4314),"Январь","Февраль","Март","Апрель","Май","Июнь","Июль","Август","Сентябрь","Октябрь","Ноябрь","Декабрь")</f>
        <v/>
      </c>
      <c r="K4314">
        <f>DAY($F4314)</f>
        <v/>
      </c>
      <c r="L4314">
        <f>IF(MOD($A4314,10)&lt;7,"ФО_01_Крупный","ФО_"&amp;TEXT(MOD($A4314,8)+1,"00"))</f>
        <v/>
      </c>
      <c r="M4314">
        <f>IF($AB4314="Да","Регион_001_Крупный","Регион_"&amp;TEXT(MOD(QUOTIENT($A4314-1,20),180)+1,"000"))</f>
        <v/>
      </c>
      <c r="N4314">
        <f>IF($AB4314="Да","Город_"&amp;TEXT(MOD($A4314-1,250)+1,"0000"),"Город_"&amp;TEXT(MOD($A4314-1,3000)+1,"0000"))</f>
        <v/>
      </c>
      <c r="O4314">
        <f>IF($AB4314="Да","Холдинг_Крупный","Холдинг_"&amp;TEXT(MOD(QUOTIENT($A4314-1,10000),20)+1,"00"))</f>
        <v/>
      </c>
      <c r="P4314">
        <f>IF($AB4314="Да","Организация_Крупная","Организация_"&amp;TEXT(MOD(QUOTIENT($A4314-1,500),600)+1,"000"))</f>
        <v/>
      </c>
      <c r="Q4314">
        <f>"Отдел_"&amp;TEXT(MOD(QUOTIENT($A4314-1,50),100)+1,"000")</f>
        <v/>
      </c>
      <c r="R4314">
        <f>IF($AB4314="Да","Группа_Крупная","Группа_"&amp;TEXT(MOD(QUOTIENT($A4314-1,5000),30)+1,"00"))</f>
        <v/>
      </c>
      <c r="S4314">
        <f>IF($AB4314="Да","Категория_Крупная","Категория_"&amp;TEXT(MOD(QUOTIENT($A4314-1,500),120)+1,"000"))</f>
        <v/>
      </c>
      <c r="T4314">
        <f>IF($AB4314="Да","Подкатегория_Крупная","Подкатегория_"&amp;TEXT(MOD(QUOTIENT($A4314-1,50),300)+1,"000"))</f>
        <v/>
      </c>
      <c r="U4314">
        <f>"SKU_"&amp;TEXT($A4314,"0000000")</f>
        <v/>
      </c>
      <c r="V4314">
        <f>CHOOSE(MOD($A4314-1,4)+1,"Enterprise","SMB","Госсектор","Розница")</f>
        <v/>
      </c>
      <c r="W4314">
        <f>"Клиент_"&amp;TEXT(MOD($A4314-1,20000)+1,"00000")</f>
        <v/>
      </c>
      <c r="X4314">
        <f>CHOOSE(MOD($A4314-1,5)+1,"Портал","API","Импорт","Ручной ввод","Интеграция")</f>
        <v/>
      </c>
      <c r="Y4314" s="8">
        <f>ROUND(1000+MOD($A4314*37,90000)+IF($AB4314="Да",5000,0),2)</f>
        <v/>
      </c>
      <c r="Z4314">
        <f>1+MOD($A4314,20)</f>
        <v/>
      </c>
      <c r="AA4314" s="8">
        <f>ROUND($Y4314*(0.08+MOD($A4314,17)/100),2)</f>
        <v/>
      </c>
      <c r="AB4314">
        <f>IF(MOD($A4314,10)&lt;7,"Да","Нет")</f>
        <v/>
      </c>
      <c r="AC4314">
        <f>$R4314&amp;" / "&amp;$S4314&amp;" / "&amp;$T4314</f>
        <v/>
      </c>
      <c r="AD4314">
        <f>1</f>
        <v/>
      </c>
      <c r="AE4314">
        <f>IF($A4314&lt;=Settings!$B$4,"до 100",IF($A4314&lt;=Settings!$B$5,"до 10 000",IF($A4314&lt;=Settings!$B$6,"до 100 000","100 000+")))</f>
        <v/>
      </c>
    </row>
    <row r="4315">
      <c r="A4315">
        <f>ROW()-1</f>
        <v/>
      </c>
      <c r="B4315">
        <f>IF($A4315&lt;=Settings!$B$4,"small_control",IF($A4315&lt;=Settings!$B$5,"medium_10k",IF($A4315&lt;=Settings!$B$6,"large_100k","extreme_1m")))</f>
        <v/>
      </c>
      <c r="C4315">
        <f>"ORD-"&amp;TEXT(QUOTIENT($A4315-1,3)+1,"0000000")</f>
        <v/>
      </c>
      <c r="D4315">
        <f>"LINE-"&amp;TEXT($A4315,"0000000")</f>
        <v/>
      </c>
      <c r="E4315" s="7">
        <f>Settings!$B$2+$A4315-1</f>
        <v/>
      </c>
      <c r="F4315" s="7">
        <f>Settings!$B$2+MOD($A4315-1,Settings!$B$7)</f>
        <v/>
      </c>
      <c r="G4315">
        <f>YEAR($F4315)</f>
        <v/>
      </c>
      <c r="H4315">
        <f>"Q"&amp;ROUNDUP(MONTH($F4315)/3,0)</f>
        <v/>
      </c>
      <c r="I4315">
        <f>MONTH($F4315)</f>
        <v/>
      </c>
      <c r="J4315">
        <f>CHOOSE(MONTH($F4315),"Январь","Февраль","Март","Апрель","Май","Июнь","Июль","Август","Сентябрь","Октябрь","Ноябрь","Декабрь")</f>
        <v/>
      </c>
      <c r="K4315">
        <f>DAY($F4315)</f>
        <v/>
      </c>
      <c r="L4315">
        <f>IF(MOD($A4315,10)&lt;7,"ФО_01_Крупный","ФО_"&amp;TEXT(MOD($A4315,8)+1,"00"))</f>
        <v/>
      </c>
      <c r="M4315">
        <f>IF($AB4315="Да","Регион_001_Крупный","Регион_"&amp;TEXT(MOD(QUOTIENT($A4315-1,20),180)+1,"000"))</f>
        <v/>
      </c>
      <c r="N4315">
        <f>IF($AB4315="Да","Город_"&amp;TEXT(MOD($A4315-1,250)+1,"0000"),"Город_"&amp;TEXT(MOD($A4315-1,3000)+1,"0000"))</f>
        <v/>
      </c>
      <c r="O4315">
        <f>IF($AB4315="Да","Холдинг_Крупный","Холдинг_"&amp;TEXT(MOD(QUOTIENT($A4315-1,10000),20)+1,"00"))</f>
        <v/>
      </c>
      <c r="P4315">
        <f>IF($AB4315="Да","Организация_Крупная","Организация_"&amp;TEXT(MOD(QUOTIENT($A4315-1,500),600)+1,"000"))</f>
        <v/>
      </c>
      <c r="Q4315">
        <f>"Отдел_"&amp;TEXT(MOD(QUOTIENT($A4315-1,50),100)+1,"000")</f>
        <v/>
      </c>
      <c r="R4315">
        <f>IF($AB4315="Да","Группа_Крупная","Группа_"&amp;TEXT(MOD(QUOTIENT($A4315-1,5000),30)+1,"00"))</f>
        <v/>
      </c>
      <c r="S4315">
        <f>IF($AB4315="Да","Категория_Крупная","Категория_"&amp;TEXT(MOD(QUOTIENT($A4315-1,500),120)+1,"000"))</f>
        <v/>
      </c>
      <c r="T4315">
        <f>IF($AB4315="Да","Подкатегория_Крупная","Подкатегория_"&amp;TEXT(MOD(QUOTIENT($A4315-1,50),300)+1,"000"))</f>
        <v/>
      </c>
      <c r="U4315">
        <f>"SKU_"&amp;TEXT($A4315,"0000000")</f>
        <v/>
      </c>
      <c r="V4315">
        <f>CHOOSE(MOD($A4315-1,4)+1,"Enterprise","SMB","Госсектор","Розница")</f>
        <v/>
      </c>
      <c r="W4315">
        <f>"Клиент_"&amp;TEXT(MOD($A4315-1,20000)+1,"00000")</f>
        <v/>
      </c>
      <c r="X4315">
        <f>CHOOSE(MOD($A4315-1,5)+1,"Портал","API","Импорт","Ручной ввод","Интеграция")</f>
        <v/>
      </c>
      <c r="Y4315" s="8">
        <f>ROUND(1000+MOD($A4315*37,90000)+IF($AB4315="Да",5000,0),2)</f>
        <v/>
      </c>
      <c r="Z4315">
        <f>1+MOD($A4315,20)</f>
        <v/>
      </c>
      <c r="AA4315" s="8">
        <f>ROUND($Y4315*(0.08+MOD($A4315,17)/100),2)</f>
        <v/>
      </c>
      <c r="AB4315">
        <f>IF(MOD($A4315,10)&lt;7,"Да","Нет")</f>
        <v/>
      </c>
      <c r="AC4315">
        <f>$R4315&amp;" / "&amp;$S4315&amp;" / "&amp;$T4315</f>
        <v/>
      </c>
      <c r="AD4315">
        <f>1</f>
        <v/>
      </c>
      <c r="AE4315">
        <f>IF($A4315&lt;=Settings!$B$4,"до 100",IF($A4315&lt;=Settings!$B$5,"до 10 000",IF($A4315&lt;=Settings!$B$6,"до 100 000","100 000+")))</f>
        <v/>
      </c>
    </row>
    <row r="4316">
      <c r="A4316">
        <f>ROW()-1</f>
        <v/>
      </c>
      <c r="B4316">
        <f>IF($A4316&lt;=Settings!$B$4,"small_control",IF($A4316&lt;=Settings!$B$5,"medium_10k",IF($A4316&lt;=Settings!$B$6,"large_100k","extreme_1m")))</f>
        <v/>
      </c>
      <c r="C4316">
        <f>"ORD-"&amp;TEXT(QUOTIENT($A4316-1,3)+1,"0000000")</f>
        <v/>
      </c>
      <c r="D4316">
        <f>"LINE-"&amp;TEXT($A4316,"0000000")</f>
        <v/>
      </c>
      <c r="E4316" s="7">
        <f>Settings!$B$2+$A4316-1</f>
        <v/>
      </c>
      <c r="F4316" s="7">
        <f>Settings!$B$2+MOD($A4316-1,Settings!$B$7)</f>
        <v/>
      </c>
      <c r="G4316">
        <f>YEAR($F4316)</f>
        <v/>
      </c>
      <c r="H4316">
        <f>"Q"&amp;ROUNDUP(MONTH($F4316)/3,0)</f>
        <v/>
      </c>
      <c r="I4316">
        <f>MONTH($F4316)</f>
        <v/>
      </c>
      <c r="J4316">
        <f>CHOOSE(MONTH($F4316),"Январь","Февраль","Март","Апрель","Май","Июнь","Июль","Август","Сентябрь","Октябрь","Ноябрь","Декабрь")</f>
        <v/>
      </c>
      <c r="K4316">
        <f>DAY($F4316)</f>
        <v/>
      </c>
      <c r="L4316">
        <f>IF(MOD($A4316,10)&lt;7,"ФО_01_Крупный","ФО_"&amp;TEXT(MOD($A4316,8)+1,"00"))</f>
        <v/>
      </c>
      <c r="M4316">
        <f>IF($AB4316="Да","Регион_001_Крупный","Регион_"&amp;TEXT(MOD(QUOTIENT($A4316-1,20),180)+1,"000"))</f>
        <v/>
      </c>
      <c r="N4316">
        <f>IF($AB4316="Да","Город_"&amp;TEXT(MOD($A4316-1,250)+1,"0000"),"Город_"&amp;TEXT(MOD($A4316-1,3000)+1,"0000"))</f>
        <v/>
      </c>
      <c r="O4316">
        <f>IF($AB4316="Да","Холдинг_Крупный","Холдинг_"&amp;TEXT(MOD(QUOTIENT($A4316-1,10000),20)+1,"00"))</f>
        <v/>
      </c>
      <c r="P4316">
        <f>IF($AB4316="Да","Организация_Крупная","Организация_"&amp;TEXT(MOD(QUOTIENT($A4316-1,500),600)+1,"000"))</f>
        <v/>
      </c>
      <c r="Q4316">
        <f>"Отдел_"&amp;TEXT(MOD(QUOTIENT($A4316-1,50),100)+1,"000")</f>
        <v/>
      </c>
      <c r="R4316">
        <f>IF($AB4316="Да","Группа_Крупная","Группа_"&amp;TEXT(MOD(QUOTIENT($A4316-1,5000),30)+1,"00"))</f>
        <v/>
      </c>
      <c r="S4316">
        <f>IF($AB4316="Да","Категория_Крупная","Категория_"&amp;TEXT(MOD(QUOTIENT($A4316-1,500),120)+1,"000"))</f>
        <v/>
      </c>
      <c r="T4316">
        <f>IF($AB4316="Да","Подкатегория_Крупная","Подкатегория_"&amp;TEXT(MOD(QUOTIENT($A4316-1,50),300)+1,"000"))</f>
        <v/>
      </c>
      <c r="U4316">
        <f>"SKU_"&amp;TEXT($A4316,"0000000")</f>
        <v/>
      </c>
      <c r="V4316">
        <f>CHOOSE(MOD($A4316-1,4)+1,"Enterprise","SMB","Госсектор","Розница")</f>
        <v/>
      </c>
      <c r="W4316">
        <f>"Клиент_"&amp;TEXT(MOD($A4316-1,20000)+1,"00000")</f>
        <v/>
      </c>
      <c r="X4316">
        <f>CHOOSE(MOD($A4316-1,5)+1,"Портал","API","Импорт","Ручной ввод","Интеграция")</f>
        <v/>
      </c>
      <c r="Y4316" s="8">
        <f>ROUND(1000+MOD($A4316*37,90000)+IF($AB4316="Да",5000,0),2)</f>
        <v/>
      </c>
      <c r="Z4316">
        <f>1+MOD($A4316,20)</f>
        <v/>
      </c>
      <c r="AA4316" s="8">
        <f>ROUND($Y4316*(0.08+MOD($A4316,17)/100),2)</f>
        <v/>
      </c>
      <c r="AB4316">
        <f>IF(MOD($A4316,10)&lt;7,"Да","Нет")</f>
        <v/>
      </c>
      <c r="AC4316">
        <f>$R4316&amp;" / "&amp;$S4316&amp;" / "&amp;$T4316</f>
        <v/>
      </c>
      <c r="AD4316">
        <f>1</f>
        <v/>
      </c>
      <c r="AE4316">
        <f>IF($A4316&lt;=Settings!$B$4,"до 100",IF($A4316&lt;=Settings!$B$5,"до 10 000",IF($A4316&lt;=Settings!$B$6,"до 100 000","100 000+")))</f>
        <v/>
      </c>
    </row>
    <row r="4317">
      <c r="A4317">
        <f>ROW()-1</f>
        <v/>
      </c>
      <c r="B4317">
        <f>IF($A4317&lt;=Settings!$B$4,"small_control",IF($A4317&lt;=Settings!$B$5,"medium_10k",IF($A4317&lt;=Settings!$B$6,"large_100k","extreme_1m")))</f>
        <v/>
      </c>
      <c r="C4317">
        <f>"ORD-"&amp;TEXT(QUOTIENT($A4317-1,3)+1,"0000000")</f>
        <v/>
      </c>
      <c r="D4317">
        <f>"LINE-"&amp;TEXT($A4317,"0000000")</f>
        <v/>
      </c>
      <c r="E4317" s="7">
        <f>Settings!$B$2+$A4317-1</f>
        <v/>
      </c>
      <c r="F4317" s="7">
        <f>Settings!$B$2+MOD($A4317-1,Settings!$B$7)</f>
        <v/>
      </c>
      <c r="G4317">
        <f>YEAR($F4317)</f>
        <v/>
      </c>
      <c r="H4317">
        <f>"Q"&amp;ROUNDUP(MONTH($F4317)/3,0)</f>
        <v/>
      </c>
      <c r="I4317">
        <f>MONTH($F4317)</f>
        <v/>
      </c>
      <c r="J4317">
        <f>CHOOSE(MONTH($F4317),"Январь","Февраль","Март","Апрель","Май","Июнь","Июль","Август","Сентябрь","Октябрь","Ноябрь","Декабрь")</f>
        <v/>
      </c>
      <c r="K4317">
        <f>DAY($F4317)</f>
        <v/>
      </c>
      <c r="L4317">
        <f>IF(MOD($A4317,10)&lt;7,"ФО_01_Крупный","ФО_"&amp;TEXT(MOD($A4317,8)+1,"00"))</f>
        <v/>
      </c>
      <c r="M4317">
        <f>IF($AB4317="Да","Регион_001_Крупный","Регион_"&amp;TEXT(MOD(QUOTIENT($A4317-1,20),180)+1,"000"))</f>
        <v/>
      </c>
      <c r="N4317">
        <f>IF($AB4317="Да","Город_"&amp;TEXT(MOD($A4317-1,250)+1,"0000"),"Город_"&amp;TEXT(MOD($A4317-1,3000)+1,"0000"))</f>
        <v/>
      </c>
      <c r="O4317">
        <f>IF($AB4317="Да","Холдинг_Крупный","Холдинг_"&amp;TEXT(MOD(QUOTIENT($A4317-1,10000),20)+1,"00"))</f>
        <v/>
      </c>
      <c r="P4317">
        <f>IF($AB4317="Да","Организация_Крупная","Организация_"&amp;TEXT(MOD(QUOTIENT($A4317-1,500),600)+1,"000"))</f>
        <v/>
      </c>
      <c r="Q4317">
        <f>"Отдел_"&amp;TEXT(MOD(QUOTIENT($A4317-1,50),100)+1,"000")</f>
        <v/>
      </c>
      <c r="R4317">
        <f>IF($AB4317="Да","Группа_Крупная","Группа_"&amp;TEXT(MOD(QUOTIENT($A4317-1,5000),30)+1,"00"))</f>
        <v/>
      </c>
      <c r="S4317">
        <f>IF($AB4317="Да","Категория_Крупная","Категория_"&amp;TEXT(MOD(QUOTIENT($A4317-1,500),120)+1,"000"))</f>
        <v/>
      </c>
      <c r="T4317">
        <f>IF($AB4317="Да","Подкатегория_Крупная","Подкатегория_"&amp;TEXT(MOD(QUOTIENT($A4317-1,50),300)+1,"000"))</f>
        <v/>
      </c>
      <c r="U4317">
        <f>"SKU_"&amp;TEXT($A4317,"0000000")</f>
        <v/>
      </c>
      <c r="V4317">
        <f>CHOOSE(MOD($A4317-1,4)+1,"Enterprise","SMB","Госсектор","Розница")</f>
        <v/>
      </c>
      <c r="W4317">
        <f>"Клиент_"&amp;TEXT(MOD($A4317-1,20000)+1,"00000")</f>
        <v/>
      </c>
      <c r="X4317">
        <f>CHOOSE(MOD($A4317-1,5)+1,"Портал","API","Импорт","Ручной ввод","Интеграция")</f>
        <v/>
      </c>
      <c r="Y4317" s="8">
        <f>ROUND(1000+MOD($A4317*37,90000)+IF($AB4317="Да",5000,0),2)</f>
        <v/>
      </c>
      <c r="Z4317">
        <f>1+MOD($A4317,20)</f>
        <v/>
      </c>
      <c r="AA4317" s="8">
        <f>ROUND($Y4317*(0.08+MOD($A4317,17)/100),2)</f>
        <v/>
      </c>
      <c r="AB4317">
        <f>IF(MOD($A4317,10)&lt;7,"Да","Нет")</f>
        <v/>
      </c>
      <c r="AC4317">
        <f>$R4317&amp;" / "&amp;$S4317&amp;" / "&amp;$T4317</f>
        <v/>
      </c>
      <c r="AD4317">
        <f>1</f>
        <v/>
      </c>
      <c r="AE4317">
        <f>IF($A4317&lt;=Settings!$B$4,"до 100",IF($A4317&lt;=Settings!$B$5,"до 10 000",IF($A4317&lt;=Settings!$B$6,"до 100 000","100 000+")))</f>
        <v/>
      </c>
    </row>
    <row r="4318">
      <c r="A4318">
        <f>ROW()-1</f>
        <v/>
      </c>
      <c r="B4318">
        <f>IF($A4318&lt;=Settings!$B$4,"small_control",IF($A4318&lt;=Settings!$B$5,"medium_10k",IF($A4318&lt;=Settings!$B$6,"large_100k","extreme_1m")))</f>
        <v/>
      </c>
      <c r="C4318">
        <f>"ORD-"&amp;TEXT(QUOTIENT($A4318-1,3)+1,"0000000")</f>
        <v/>
      </c>
      <c r="D4318">
        <f>"LINE-"&amp;TEXT($A4318,"0000000")</f>
        <v/>
      </c>
      <c r="E4318" s="7">
        <f>Settings!$B$2+$A4318-1</f>
        <v/>
      </c>
      <c r="F4318" s="7">
        <f>Settings!$B$2+MOD($A4318-1,Settings!$B$7)</f>
        <v/>
      </c>
      <c r="G4318">
        <f>YEAR($F4318)</f>
        <v/>
      </c>
      <c r="H4318">
        <f>"Q"&amp;ROUNDUP(MONTH($F4318)/3,0)</f>
        <v/>
      </c>
      <c r="I4318">
        <f>MONTH($F4318)</f>
        <v/>
      </c>
      <c r="J4318">
        <f>CHOOSE(MONTH($F4318),"Январь","Февраль","Март","Апрель","Май","Июнь","Июль","Август","Сентябрь","Октябрь","Ноябрь","Декабрь")</f>
        <v/>
      </c>
      <c r="K4318">
        <f>DAY($F4318)</f>
        <v/>
      </c>
      <c r="L4318">
        <f>IF(MOD($A4318,10)&lt;7,"ФО_01_Крупный","ФО_"&amp;TEXT(MOD($A4318,8)+1,"00"))</f>
        <v/>
      </c>
      <c r="M4318">
        <f>IF($AB4318="Да","Регион_001_Крупный","Регион_"&amp;TEXT(MOD(QUOTIENT($A4318-1,20),180)+1,"000"))</f>
        <v/>
      </c>
      <c r="N4318">
        <f>IF($AB4318="Да","Город_"&amp;TEXT(MOD($A4318-1,250)+1,"0000"),"Город_"&amp;TEXT(MOD($A4318-1,3000)+1,"0000"))</f>
        <v/>
      </c>
      <c r="O4318">
        <f>IF($AB4318="Да","Холдинг_Крупный","Холдинг_"&amp;TEXT(MOD(QUOTIENT($A4318-1,10000),20)+1,"00"))</f>
        <v/>
      </c>
      <c r="P4318">
        <f>IF($AB4318="Да","Организация_Крупная","Организация_"&amp;TEXT(MOD(QUOTIENT($A4318-1,500),600)+1,"000"))</f>
        <v/>
      </c>
      <c r="Q4318">
        <f>"Отдел_"&amp;TEXT(MOD(QUOTIENT($A4318-1,50),100)+1,"000")</f>
        <v/>
      </c>
      <c r="R4318">
        <f>IF($AB4318="Да","Группа_Крупная","Группа_"&amp;TEXT(MOD(QUOTIENT($A4318-1,5000),30)+1,"00"))</f>
        <v/>
      </c>
      <c r="S4318">
        <f>IF($AB4318="Да","Категория_Крупная","Категория_"&amp;TEXT(MOD(QUOTIENT($A4318-1,500),120)+1,"000"))</f>
        <v/>
      </c>
      <c r="T4318">
        <f>IF($AB4318="Да","Подкатегория_Крупная","Подкатегория_"&amp;TEXT(MOD(QUOTIENT($A4318-1,50),300)+1,"000"))</f>
        <v/>
      </c>
      <c r="U4318">
        <f>"SKU_"&amp;TEXT($A4318,"0000000")</f>
        <v/>
      </c>
      <c r="V4318">
        <f>CHOOSE(MOD($A4318-1,4)+1,"Enterprise","SMB","Госсектор","Розница")</f>
        <v/>
      </c>
      <c r="W4318">
        <f>"Клиент_"&amp;TEXT(MOD($A4318-1,20000)+1,"00000")</f>
        <v/>
      </c>
      <c r="X4318">
        <f>CHOOSE(MOD($A4318-1,5)+1,"Портал","API","Импорт","Ручной ввод","Интеграция")</f>
        <v/>
      </c>
      <c r="Y4318" s="8">
        <f>ROUND(1000+MOD($A4318*37,90000)+IF($AB4318="Да",5000,0),2)</f>
        <v/>
      </c>
      <c r="Z4318">
        <f>1+MOD($A4318,20)</f>
        <v/>
      </c>
      <c r="AA4318" s="8">
        <f>ROUND($Y4318*(0.08+MOD($A4318,17)/100),2)</f>
        <v/>
      </c>
      <c r="AB4318">
        <f>IF(MOD($A4318,10)&lt;7,"Да","Нет")</f>
        <v/>
      </c>
      <c r="AC4318">
        <f>$R4318&amp;" / "&amp;$S4318&amp;" / "&amp;$T4318</f>
        <v/>
      </c>
      <c r="AD4318">
        <f>1</f>
        <v/>
      </c>
      <c r="AE4318">
        <f>IF($A4318&lt;=Settings!$B$4,"до 100",IF($A4318&lt;=Settings!$B$5,"до 10 000",IF($A4318&lt;=Settings!$B$6,"до 100 000","100 000+")))</f>
        <v/>
      </c>
    </row>
    <row r="4319">
      <c r="A4319">
        <f>ROW()-1</f>
        <v/>
      </c>
      <c r="B4319">
        <f>IF($A4319&lt;=Settings!$B$4,"small_control",IF($A4319&lt;=Settings!$B$5,"medium_10k",IF($A4319&lt;=Settings!$B$6,"large_100k","extreme_1m")))</f>
        <v/>
      </c>
      <c r="C4319">
        <f>"ORD-"&amp;TEXT(QUOTIENT($A4319-1,3)+1,"0000000")</f>
        <v/>
      </c>
      <c r="D4319">
        <f>"LINE-"&amp;TEXT($A4319,"0000000")</f>
        <v/>
      </c>
      <c r="E4319" s="7">
        <f>Settings!$B$2+$A4319-1</f>
        <v/>
      </c>
      <c r="F4319" s="7">
        <f>Settings!$B$2+MOD($A4319-1,Settings!$B$7)</f>
        <v/>
      </c>
      <c r="G4319">
        <f>YEAR($F4319)</f>
        <v/>
      </c>
      <c r="H4319">
        <f>"Q"&amp;ROUNDUP(MONTH($F4319)/3,0)</f>
        <v/>
      </c>
      <c r="I4319">
        <f>MONTH($F4319)</f>
        <v/>
      </c>
      <c r="J4319">
        <f>CHOOSE(MONTH($F4319),"Январь","Февраль","Март","Апрель","Май","Июнь","Июль","Август","Сентябрь","Октябрь","Ноябрь","Декабрь")</f>
        <v/>
      </c>
      <c r="K4319">
        <f>DAY($F4319)</f>
        <v/>
      </c>
      <c r="L4319">
        <f>IF(MOD($A4319,10)&lt;7,"ФО_01_Крупный","ФО_"&amp;TEXT(MOD($A4319,8)+1,"00"))</f>
        <v/>
      </c>
      <c r="M4319">
        <f>IF($AB4319="Да","Регион_001_Крупный","Регион_"&amp;TEXT(MOD(QUOTIENT($A4319-1,20),180)+1,"000"))</f>
        <v/>
      </c>
      <c r="N4319">
        <f>IF($AB4319="Да","Город_"&amp;TEXT(MOD($A4319-1,250)+1,"0000"),"Город_"&amp;TEXT(MOD($A4319-1,3000)+1,"0000"))</f>
        <v/>
      </c>
      <c r="O4319">
        <f>IF($AB4319="Да","Холдинг_Крупный","Холдинг_"&amp;TEXT(MOD(QUOTIENT($A4319-1,10000),20)+1,"00"))</f>
        <v/>
      </c>
      <c r="P4319">
        <f>IF($AB4319="Да","Организация_Крупная","Организация_"&amp;TEXT(MOD(QUOTIENT($A4319-1,500),600)+1,"000"))</f>
        <v/>
      </c>
      <c r="Q4319">
        <f>"Отдел_"&amp;TEXT(MOD(QUOTIENT($A4319-1,50),100)+1,"000")</f>
        <v/>
      </c>
      <c r="R4319">
        <f>IF($AB4319="Да","Группа_Крупная","Группа_"&amp;TEXT(MOD(QUOTIENT($A4319-1,5000),30)+1,"00"))</f>
        <v/>
      </c>
      <c r="S4319">
        <f>IF($AB4319="Да","Категория_Крупная","Категория_"&amp;TEXT(MOD(QUOTIENT($A4319-1,500),120)+1,"000"))</f>
        <v/>
      </c>
      <c r="T4319">
        <f>IF($AB4319="Да","Подкатегория_Крупная","Подкатегория_"&amp;TEXT(MOD(QUOTIENT($A4319-1,50),300)+1,"000"))</f>
        <v/>
      </c>
      <c r="U4319">
        <f>"SKU_"&amp;TEXT($A4319,"0000000")</f>
        <v/>
      </c>
      <c r="V4319">
        <f>CHOOSE(MOD($A4319-1,4)+1,"Enterprise","SMB","Госсектор","Розница")</f>
        <v/>
      </c>
      <c r="W4319">
        <f>"Клиент_"&amp;TEXT(MOD($A4319-1,20000)+1,"00000")</f>
        <v/>
      </c>
      <c r="X4319">
        <f>CHOOSE(MOD($A4319-1,5)+1,"Портал","API","Импорт","Ручной ввод","Интеграция")</f>
        <v/>
      </c>
      <c r="Y4319" s="8">
        <f>ROUND(1000+MOD($A4319*37,90000)+IF($AB4319="Да",5000,0),2)</f>
        <v/>
      </c>
      <c r="Z4319">
        <f>1+MOD($A4319,20)</f>
        <v/>
      </c>
      <c r="AA4319" s="8">
        <f>ROUND($Y4319*(0.08+MOD($A4319,17)/100),2)</f>
        <v/>
      </c>
      <c r="AB4319">
        <f>IF(MOD($A4319,10)&lt;7,"Да","Нет")</f>
        <v/>
      </c>
      <c r="AC4319">
        <f>$R4319&amp;" / "&amp;$S4319&amp;" / "&amp;$T4319</f>
        <v/>
      </c>
      <c r="AD4319">
        <f>1</f>
        <v/>
      </c>
      <c r="AE4319">
        <f>IF($A4319&lt;=Settings!$B$4,"до 100",IF($A4319&lt;=Settings!$B$5,"до 10 000",IF($A4319&lt;=Settings!$B$6,"до 100 000","100 000+")))</f>
        <v/>
      </c>
    </row>
    <row r="4320">
      <c r="A4320">
        <f>ROW()-1</f>
        <v/>
      </c>
      <c r="B4320">
        <f>IF($A4320&lt;=Settings!$B$4,"small_control",IF($A4320&lt;=Settings!$B$5,"medium_10k",IF($A4320&lt;=Settings!$B$6,"large_100k","extreme_1m")))</f>
        <v/>
      </c>
      <c r="C4320">
        <f>"ORD-"&amp;TEXT(QUOTIENT($A4320-1,3)+1,"0000000")</f>
        <v/>
      </c>
      <c r="D4320">
        <f>"LINE-"&amp;TEXT($A4320,"0000000")</f>
        <v/>
      </c>
      <c r="E4320" s="7">
        <f>Settings!$B$2+$A4320-1</f>
        <v/>
      </c>
      <c r="F4320" s="7">
        <f>Settings!$B$2+MOD($A4320-1,Settings!$B$7)</f>
        <v/>
      </c>
      <c r="G4320">
        <f>YEAR($F4320)</f>
        <v/>
      </c>
      <c r="H4320">
        <f>"Q"&amp;ROUNDUP(MONTH($F4320)/3,0)</f>
        <v/>
      </c>
      <c r="I4320">
        <f>MONTH($F4320)</f>
        <v/>
      </c>
      <c r="J4320">
        <f>CHOOSE(MONTH($F4320),"Январь","Февраль","Март","Апрель","Май","Июнь","Июль","Август","Сентябрь","Октябрь","Ноябрь","Декабрь")</f>
        <v/>
      </c>
      <c r="K4320">
        <f>DAY($F4320)</f>
        <v/>
      </c>
      <c r="L4320">
        <f>IF(MOD($A4320,10)&lt;7,"ФО_01_Крупный","ФО_"&amp;TEXT(MOD($A4320,8)+1,"00"))</f>
        <v/>
      </c>
      <c r="M4320">
        <f>IF($AB4320="Да","Регион_001_Крупный","Регион_"&amp;TEXT(MOD(QUOTIENT($A4320-1,20),180)+1,"000"))</f>
        <v/>
      </c>
      <c r="N4320">
        <f>IF($AB4320="Да","Город_"&amp;TEXT(MOD($A4320-1,250)+1,"0000"),"Город_"&amp;TEXT(MOD($A4320-1,3000)+1,"0000"))</f>
        <v/>
      </c>
      <c r="O4320">
        <f>IF($AB4320="Да","Холдинг_Крупный","Холдинг_"&amp;TEXT(MOD(QUOTIENT($A4320-1,10000),20)+1,"00"))</f>
        <v/>
      </c>
      <c r="P4320">
        <f>IF($AB4320="Да","Организация_Крупная","Организация_"&amp;TEXT(MOD(QUOTIENT($A4320-1,500),600)+1,"000"))</f>
        <v/>
      </c>
      <c r="Q4320">
        <f>"Отдел_"&amp;TEXT(MOD(QUOTIENT($A4320-1,50),100)+1,"000")</f>
        <v/>
      </c>
      <c r="R4320">
        <f>IF($AB4320="Да","Группа_Крупная","Группа_"&amp;TEXT(MOD(QUOTIENT($A4320-1,5000),30)+1,"00"))</f>
        <v/>
      </c>
      <c r="S4320">
        <f>IF($AB4320="Да","Категория_Крупная","Категория_"&amp;TEXT(MOD(QUOTIENT($A4320-1,500),120)+1,"000"))</f>
        <v/>
      </c>
      <c r="T4320">
        <f>IF($AB4320="Да","Подкатегория_Крупная","Подкатегория_"&amp;TEXT(MOD(QUOTIENT($A4320-1,50),300)+1,"000"))</f>
        <v/>
      </c>
      <c r="U4320">
        <f>"SKU_"&amp;TEXT($A4320,"0000000")</f>
        <v/>
      </c>
      <c r="V4320">
        <f>CHOOSE(MOD($A4320-1,4)+1,"Enterprise","SMB","Госсектор","Розница")</f>
        <v/>
      </c>
      <c r="W4320">
        <f>"Клиент_"&amp;TEXT(MOD($A4320-1,20000)+1,"00000")</f>
        <v/>
      </c>
      <c r="X4320">
        <f>CHOOSE(MOD($A4320-1,5)+1,"Портал","API","Импорт","Ручной ввод","Интеграция")</f>
        <v/>
      </c>
      <c r="Y4320" s="8">
        <f>ROUND(1000+MOD($A4320*37,90000)+IF($AB4320="Да",5000,0),2)</f>
        <v/>
      </c>
      <c r="Z4320">
        <f>1+MOD($A4320,20)</f>
        <v/>
      </c>
      <c r="AA4320" s="8">
        <f>ROUND($Y4320*(0.08+MOD($A4320,17)/100),2)</f>
        <v/>
      </c>
      <c r="AB4320">
        <f>IF(MOD($A4320,10)&lt;7,"Да","Нет")</f>
        <v/>
      </c>
      <c r="AC4320">
        <f>$R4320&amp;" / "&amp;$S4320&amp;" / "&amp;$T4320</f>
        <v/>
      </c>
      <c r="AD4320">
        <f>1</f>
        <v/>
      </c>
      <c r="AE4320">
        <f>IF($A4320&lt;=Settings!$B$4,"до 100",IF($A4320&lt;=Settings!$B$5,"до 10 000",IF($A4320&lt;=Settings!$B$6,"до 100 000","100 000+")))</f>
        <v/>
      </c>
    </row>
    <row r="4321">
      <c r="A4321">
        <f>ROW()-1</f>
        <v/>
      </c>
      <c r="B4321">
        <f>IF($A4321&lt;=Settings!$B$4,"small_control",IF($A4321&lt;=Settings!$B$5,"medium_10k",IF($A4321&lt;=Settings!$B$6,"large_100k","extreme_1m")))</f>
        <v/>
      </c>
      <c r="C4321">
        <f>"ORD-"&amp;TEXT(QUOTIENT($A4321-1,3)+1,"0000000")</f>
        <v/>
      </c>
      <c r="D4321">
        <f>"LINE-"&amp;TEXT($A4321,"0000000")</f>
        <v/>
      </c>
      <c r="E4321" s="7">
        <f>Settings!$B$2+$A4321-1</f>
        <v/>
      </c>
      <c r="F4321" s="7">
        <f>Settings!$B$2+MOD($A4321-1,Settings!$B$7)</f>
        <v/>
      </c>
      <c r="G4321">
        <f>YEAR($F4321)</f>
        <v/>
      </c>
      <c r="H4321">
        <f>"Q"&amp;ROUNDUP(MONTH($F4321)/3,0)</f>
        <v/>
      </c>
      <c r="I4321">
        <f>MONTH($F4321)</f>
        <v/>
      </c>
      <c r="J4321">
        <f>CHOOSE(MONTH($F4321),"Январь","Февраль","Март","Апрель","Май","Июнь","Июль","Август","Сентябрь","Октябрь","Ноябрь","Декабрь")</f>
        <v/>
      </c>
      <c r="K4321">
        <f>DAY($F4321)</f>
        <v/>
      </c>
      <c r="L4321">
        <f>IF(MOD($A4321,10)&lt;7,"ФО_01_Крупный","ФО_"&amp;TEXT(MOD($A4321,8)+1,"00"))</f>
        <v/>
      </c>
      <c r="M4321">
        <f>IF($AB4321="Да","Регион_001_Крупный","Регион_"&amp;TEXT(MOD(QUOTIENT($A4321-1,20),180)+1,"000"))</f>
        <v/>
      </c>
      <c r="N4321">
        <f>IF($AB4321="Да","Город_"&amp;TEXT(MOD($A4321-1,250)+1,"0000"),"Город_"&amp;TEXT(MOD($A4321-1,3000)+1,"0000"))</f>
        <v/>
      </c>
      <c r="O4321">
        <f>IF($AB4321="Да","Холдинг_Крупный","Холдинг_"&amp;TEXT(MOD(QUOTIENT($A4321-1,10000),20)+1,"00"))</f>
        <v/>
      </c>
      <c r="P4321">
        <f>IF($AB4321="Да","Организация_Крупная","Организация_"&amp;TEXT(MOD(QUOTIENT($A4321-1,500),600)+1,"000"))</f>
        <v/>
      </c>
      <c r="Q4321">
        <f>"Отдел_"&amp;TEXT(MOD(QUOTIENT($A4321-1,50),100)+1,"000")</f>
        <v/>
      </c>
      <c r="R4321">
        <f>IF($AB4321="Да","Группа_Крупная","Группа_"&amp;TEXT(MOD(QUOTIENT($A4321-1,5000),30)+1,"00"))</f>
        <v/>
      </c>
      <c r="S4321">
        <f>IF($AB4321="Да","Категория_Крупная","Категория_"&amp;TEXT(MOD(QUOTIENT($A4321-1,500),120)+1,"000"))</f>
        <v/>
      </c>
      <c r="T4321">
        <f>IF($AB4321="Да","Подкатегория_Крупная","Подкатегория_"&amp;TEXT(MOD(QUOTIENT($A4321-1,50),300)+1,"000"))</f>
        <v/>
      </c>
      <c r="U4321">
        <f>"SKU_"&amp;TEXT($A4321,"0000000")</f>
        <v/>
      </c>
      <c r="V4321">
        <f>CHOOSE(MOD($A4321-1,4)+1,"Enterprise","SMB","Госсектор","Розница")</f>
        <v/>
      </c>
      <c r="W4321">
        <f>"Клиент_"&amp;TEXT(MOD($A4321-1,20000)+1,"00000")</f>
        <v/>
      </c>
      <c r="X4321">
        <f>CHOOSE(MOD($A4321-1,5)+1,"Портал","API","Импорт","Ручной ввод","Интеграция")</f>
        <v/>
      </c>
      <c r="Y4321" s="8">
        <f>ROUND(1000+MOD($A4321*37,90000)+IF($AB4321="Да",5000,0),2)</f>
        <v/>
      </c>
      <c r="Z4321">
        <f>1+MOD($A4321,20)</f>
        <v/>
      </c>
      <c r="AA4321" s="8">
        <f>ROUND($Y4321*(0.08+MOD($A4321,17)/100),2)</f>
        <v/>
      </c>
      <c r="AB4321">
        <f>IF(MOD($A4321,10)&lt;7,"Да","Нет")</f>
        <v/>
      </c>
      <c r="AC4321">
        <f>$R4321&amp;" / "&amp;$S4321&amp;" / "&amp;$T4321</f>
        <v/>
      </c>
      <c r="AD4321">
        <f>1</f>
        <v/>
      </c>
      <c r="AE4321">
        <f>IF($A4321&lt;=Settings!$B$4,"до 100",IF($A4321&lt;=Settings!$B$5,"до 10 000",IF($A4321&lt;=Settings!$B$6,"до 100 000","100 000+")))</f>
        <v/>
      </c>
    </row>
    <row r="4322">
      <c r="A4322">
        <f>ROW()-1</f>
        <v/>
      </c>
      <c r="B4322">
        <f>IF($A4322&lt;=Settings!$B$4,"small_control",IF($A4322&lt;=Settings!$B$5,"medium_10k",IF($A4322&lt;=Settings!$B$6,"large_100k","extreme_1m")))</f>
        <v/>
      </c>
      <c r="C4322">
        <f>"ORD-"&amp;TEXT(QUOTIENT($A4322-1,3)+1,"0000000")</f>
        <v/>
      </c>
      <c r="D4322">
        <f>"LINE-"&amp;TEXT($A4322,"0000000")</f>
        <v/>
      </c>
      <c r="E4322" s="7">
        <f>Settings!$B$2+$A4322-1</f>
        <v/>
      </c>
      <c r="F4322" s="7">
        <f>Settings!$B$2+MOD($A4322-1,Settings!$B$7)</f>
        <v/>
      </c>
      <c r="G4322">
        <f>YEAR($F4322)</f>
        <v/>
      </c>
      <c r="H4322">
        <f>"Q"&amp;ROUNDUP(MONTH($F4322)/3,0)</f>
        <v/>
      </c>
      <c r="I4322">
        <f>MONTH($F4322)</f>
        <v/>
      </c>
      <c r="J4322">
        <f>CHOOSE(MONTH($F4322),"Январь","Февраль","Март","Апрель","Май","Июнь","Июль","Август","Сентябрь","Октябрь","Ноябрь","Декабрь")</f>
        <v/>
      </c>
      <c r="K4322">
        <f>DAY($F4322)</f>
        <v/>
      </c>
      <c r="L4322">
        <f>IF(MOD($A4322,10)&lt;7,"ФО_01_Крупный","ФО_"&amp;TEXT(MOD($A4322,8)+1,"00"))</f>
        <v/>
      </c>
      <c r="M4322">
        <f>IF($AB4322="Да","Регион_001_Крупный","Регион_"&amp;TEXT(MOD(QUOTIENT($A4322-1,20),180)+1,"000"))</f>
        <v/>
      </c>
      <c r="N4322">
        <f>IF($AB4322="Да","Город_"&amp;TEXT(MOD($A4322-1,250)+1,"0000"),"Город_"&amp;TEXT(MOD($A4322-1,3000)+1,"0000"))</f>
        <v/>
      </c>
      <c r="O4322">
        <f>IF($AB4322="Да","Холдинг_Крупный","Холдинг_"&amp;TEXT(MOD(QUOTIENT($A4322-1,10000),20)+1,"00"))</f>
        <v/>
      </c>
      <c r="P4322">
        <f>IF($AB4322="Да","Организация_Крупная","Организация_"&amp;TEXT(MOD(QUOTIENT($A4322-1,500),600)+1,"000"))</f>
        <v/>
      </c>
      <c r="Q4322">
        <f>"Отдел_"&amp;TEXT(MOD(QUOTIENT($A4322-1,50),100)+1,"000")</f>
        <v/>
      </c>
      <c r="R4322">
        <f>IF($AB4322="Да","Группа_Крупная","Группа_"&amp;TEXT(MOD(QUOTIENT($A4322-1,5000),30)+1,"00"))</f>
        <v/>
      </c>
      <c r="S4322">
        <f>IF($AB4322="Да","Категория_Крупная","Категория_"&amp;TEXT(MOD(QUOTIENT($A4322-1,500),120)+1,"000"))</f>
        <v/>
      </c>
      <c r="T4322">
        <f>IF($AB4322="Да","Подкатегория_Крупная","Подкатегория_"&amp;TEXT(MOD(QUOTIENT($A4322-1,50),300)+1,"000"))</f>
        <v/>
      </c>
      <c r="U4322">
        <f>"SKU_"&amp;TEXT($A4322,"0000000")</f>
        <v/>
      </c>
      <c r="V4322">
        <f>CHOOSE(MOD($A4322-1,4)+1,"Enterprise","SMB","Госсектор","Розница")</f>
        <v/>
      </c>
      <c r="W4322">
        <f>"Клиент_"&amp;TEXT(MOD($A4322-1,20000)+1,"00000")</f>
        <v/>
      </c>
      <c r="X4322">
        <f>CHOOSE(MOD($A4322-1,5)+1,"Портал","API","Импорт","Ручной ввод","Интеграция")</f>
        <v/>
      </c>
      <c r="Y4322" s="8">
        <f>ROUND(1000+MOD($A4322*37,90000)+IF($AB4322="Да",5000,0),2)</f>
        <v/>
      </c>
      <c r="Z4322">
        <f>1+MOD($A4322,20)</f>
        <v/>
      </c>
      <c r="AA4322" s="8">
        <f>ROUND($Y4322*(0.08+MOD($A4322,17)/100),2)</f>
        <v/>
      </c>
      <c r="AB4322">
        <f>IF(MOD($A4322,10)&lt;7,"Да","Нет")</f>
        <v/>
      </c>
      <c r="AC4322">
        <f>$R4322&amp;" / "&amp;$S4322&amp;" / "&amp;$T4322</f>
        <v/>
      </c>
      <c r="AD4322">
        <f>1</f>
        <v/>
      </c>
      <c r="AE4322">
        <f>IF($A4322&lt;=Settings!$B$4,"до 100",IF($A4322&lt;=Settings!$B$5,"до 10 000",IF($A4322&lt;=Settings!$B$6,"до 100 000","100 000+")))</f>
        <v/>
      </c>
    </row>
    <row r="4323">
      <c r="A4323">
        <f>ROW()-1</f>
        <v/>
      </c>
      <c r="B4323">
        <f>IF($A4323&lt;=Settings!$B$4,"small_control",IF($A4323&lt;=Settings!$B$5,"medium_10k",IF($A4323&lt;=Settings!$B$6,"large_100k","extreme_1m")))</f>
        <v/>
      </c>
      <c r="C4323">
        <f>"ORD-"&amp;TEXT(QUOTIENT($A4323-1,3)+1,"0000000")</f>
        <v/>
      </c>
      <c r="D4323">
        <f>"LINE-"&amp;TEXT($A4323,"0000000")</f>
        <v/>
      </c>
      <c r="E4323" s="7">
        <f>Settings!$B$2+$A4323-1</f>
        <v/>
      </c>
      <c r="F4323" s="7">
        <f>Settings!$B$2+MOD($A4323-1,Settings!$B$7)</f>
        <v/>
      </c>
      <c r="G4323">
        <f>YEAR($F4323)</f>
        <v/>
      </c>
      <c r="H4323">
        <f>"Q"&amp;ROUNDUP(MONTH($F4323)/3,0)</f>
        <v/>
      </c>
      <c r="I4323">
        <f>MONTH($F4323)</f>
        <v/>
      </c>
      <c r="J4323">
        <f>CHOOSE(MONTH($F4323),"Январь","Февраль","Март","Апрель","Май","Июнь","Июль","Август","Сентябрь","Октябрь","Ноябрь","Декабрь")</f>
        <v/>
      </c>
      <c r="K4323">
        <f>DAY($F4323)</f>
        <v/>
      </c>
      <c r="L4323">
        <f>IF(MOD($A4323,10)&lt;7,"ФО_01_Крупный","ФО_"&amp;TEXT(MOD($A4323,8)+1,"00"))</f>
        <v/>
      </c>
      <c r="M4323">
        <f>IF($AB4323="Да","Регион_001_Крупный","Регион_"&amp;TEXT(MOD(QUOTIENT($A4323-1,20),180)+1,"000"))</f>
        <v/>
      </c>
      <c r="N4323">
        <f>IF($AB4323="Да","Город_"&amp;TEXT(MOD($A4323-1,250)+1,"0000"),"Город_"&amp;TEXT(MOD($A4323-1,3000)+1,"0000"))</f>
        <v/>
      </c>
      <c r="O4323">
        <f>IF($AB4323="Да","Холдинг_Крупный","Холдинг_"&amp;TEXT(MOD(QUOTIENT($A4323-1,10000),20)+1,"00"))</f>
        <v/>
      </c>
      <c r="P4323">
        <f>IF($AB4323="Да","Организация_Крупная","Организация_"&amp;TEXT(MOD(QUOTIENT($A4323-1,500),600)+1,"000"))</f>
        <v/>
      </c>
      <c r="Q4323">
        <f>"Отдел_"&amp;TEXT(MOD(QUOTIENT($A4323-1,50),100)+1,"000")</f>
        <v/>
      </c>
      <c r="R4323">
        <f>IF($AB4323="Да","Группа_Крупная","Группа_"&amp;TEXT(MOD(QUOTIENT($A4323-1,5000),30)+1,"00"))</f>
        <v/>
      </c>
      <c r="S4323">
        <f>IF($AB4323="Да","Категория_Крупная","Категория_"&amp;TEXT(MOD(QUOTIENT($A4323-1,500),120)+1,"000"))</f>
        <v/>
      </c>
      <c r="T4323">
        <f>IF($AB4323="Да","Подкатегория_Крупная","Подкатегория_"&amp;TEXT(MOD(QUOTIENT($A4323-1,50),300)+1,"000"))</f>
        <v/>
      </c>
      <c r="U4323">
        <f>"SKU_"&amp;TEXT($A4323,"0000000")</f>
        <v/>
      </c>
      <c r="V4323">
        <f>CHOOSE(MOD($A4323-1,4)+1,"Enterprise","SMB","Госсектор","Розница")</f>
        <v/>
      </c>
      <c r="W4323">
        <f>"Клиент_"&amp;TEXT(MOD($A4323-1,20000)+1,"00000")</f>
        <v/>
      </c>
      <c r="X4323">
        <f>CHOOSE(MOD($A4323-1,5)+1,"Портал","API","Импорт","Ручной ввод","Интеграция")</f>
        <v/>
      </c>
      <c r="Y4323" s="8">
        <f>ROUND(1000+MOD($A4323*37,90000)+IF($AB4323="Да",5000,0),2)</f>
        <v/>
      </c>
      <c r="Z4323">
        <f>1+MOD($A4323,20)</f>
        <v/>
      </c>
      <c r="AA4323" s="8">
        <f>ROUND($Y4323*(0.08+MOD($A4323,17)/100),2)</f>
        <v/>
      </c>
      <c r="AB4323">
        <f>IF(MOD($A4323,10)&lt;7,"Да","Нет")</f>
        <v/>
      </c>
      <c r="AC4323">
        <f>$R4323&amp;" / "&amp;$S4323&amp;" / "&amp;$T4323</f>
        <v/>
      </c>
      <c r="AD4323">
        <f>1</f>
        <v/>
      </c>
      <c r="AE4323">
        <f>IF($A4323&lt;=Settings!$B$4,"до 100",IF($A4323&lt;=Settings!$B$5,"до 10 000",IF($A4323&lt;=Settings!$B$6,"до 100 000","100 000+")))</f>
        <v/>
      </c>
    </row>
    <row r="4324">
      <c r="A4324">
        <f>ROW()-1</f>
        <v/>
      </c>
      <c r="B4324">
        <f>IF($A4324&lt;=Settings!$B$4,"small_control",IF($A4324&lt;=Settings!$B$5,"medium_10k",IF($A4324&lt;=Settings!$B$6,"large_100k","extreme_1m")))</f>
        <v/>
      </c>
      <c r="C4324">
        <f>"ORD-"&amp;TEXT(QUOTIENT($A4324-1,3)+1,"0000000")</f>
        <v/>
      </c>
      <c r="D4324">
        <f>"LINE-"&amp;TEXT($A4324,"0000000")</f>
        <v/>
      </c>
      <c r="E4324" s="7">
        <f>Settings!$B$2+$A4324-1</f>
        <v/>
      </c>
      <c r="F4324" s="7">
        <f>Settings!$B$2+MOD($A4324-1,Settings!$B$7)</f>
        <v/>
      </c>
      <c r="G4324">
        <f>YEAR($F4324)</f>
        <v/>
      </c>
      <c r="H4324">
        <f>"Q"&amp;ROUNDUP(MONTH($F4324)/3,0)</f>
        <v/>
      </c>
      <c r="I4324">
        <f>MONTH($F4324)</f>
        <v/>
      </c>
      <c r="J4324">
        <f>CHOOSE(MONTH($F4324),"Январь","Февраль","Март","Апрель","Май","Июнь","Июль","Август","Сентябрь","Октябрь","Ноябрь","Декабрь")</f>
        <v/>
      </c>
      <c r="K4324">
        <f>DAY($F4324)</f>
        <v/>
      </c>
      <c r="L4324">
        <f>IF(MOD($A4324,10)&lt;7,"ФО_01_Крупный","ФО_"&amp;TEXT(MOD($A4324,8)+1,"00"))</f>
        <v/>
      </c>
      <c r="M4324">
        <f>IF($AB4324="Да","Регион_001_Крупный","Регион_"&amp;TEXT(MOD(QUOTIENT($A4324-1,20),180)+1,"000"))</f>
        <v/>
      </c>
      <c r="N4324">
        <f>IF($AB4324="Да","Город_"&amp;TEXT(MOD($A4324-1,250)+1,"0000"),"Город_"&amp;TEXT(MOD($A4324-1,3000)+1,"0000"))</f>
        <v/>
      </c>
      <c r="O4324">
        <f>IF($AB4324="Да","Холдинг_Крупный","Холдинг_"&amp;TEXT(MOD(QUOTIENT($A4324-1,10000),20)+1,"00"))</f>
        <v/>
      </c>
      <c r="P4324">
        <f>IF($AB4324="Да","Организация_Крупная","Организация_"&amp;TEXT(MOD(QUOTIENT($A4324-1,500),600)+1,"000"))</f>
        <v/>
      </c>
      <c r="Q4324">
        <f>"Отдел_"&amp;TEXT(MOD(QUOTIENT($A4324-1,50),100)+1,"000")</f>
        <v/>
      </c>
      <c r="R4324">
        <f>IF($AB4324="Да","Группа_Крупная","Группа_"&amp;TEXT(MOD(QUOTIENT($A4324-1,5000),30)+1,"00"))</f>
        <v/>
      </c>
      <c r="S4324">
        <f>IF($AB4324="Да","Категория_Крупная","Категория_"&amp;TEXT(MOD(QUOTIENT($A4324-1,500),120)+1,"000"))</f>
        <v/>
      </c>
      <c r="T4324">
        <f>IF($AB4324="Да","Подкатегория_Крупная","Подкатегория_"&amp;TEXT(MOD(QUOTIENT($A4324-1,50),300)+1,"000"))</f>
        <v/>
      </c>
      <c r="U4324">
        <f>"SKU_"&amp;TEXT($A4324,"0000000")</f>
        <v/>
      </c>
      <c r="V4324">
        <f>CHOOSE(MOD($A4324-1,4)+1,"Enterprise","SMB","Госсектор","Розница")</f>
        <v/>
      </c>
      <c r="W4324">
        <f>"Клиент_"&amp;TEXT(MOD($A4324-1,20000)+1,"00000")</f>
        <v/>
      </c>
      <c r="X4324">
        <f>CHOOSE(MOD($A4324-1,5)+1,"Портал","API","Импорт","Ручной ввод","Интеграция")</f>
        <v/>
      </c>
      <c r="Y4324" s="8">
        <f>ROUND(1000+MOD($A4324*37,90000)+IF($AB4324="Да",5000,0),2)</f>
        <v/>
      </c>
      <c r="Z4324">
        <f>1+MOD($A4324,20)</f>
        <v/>
      </c>
      <c r="AA4324" s="8">
        <f>ROUND($Y4324*(0.08+MOD($A4324,17)/100),2)</f>
        <v/>
      </c>
      <c r="AB4324">
        <f>IF(MOD($A4324,10)&lt;7,"Да","Нет")</f>
        <v/>
      </c>
      <c r="AC4324">
        <f>$R4324&amp;" / "&amp;$S4324&amp;" / "&amp;$T4324</f>
        <v/>
      </c>
      <c r="AD4324">
        <f>1</f>
        <v/>
      </c>
      <c r="AE4324">
        <f>IF($A4324&lt;=Settings!$B$4,"до 100",IF($A4324&lt;=Settings!$B$5,"до 10 000",IF($A4324&lt;=Settings!$B$6,"до 100 000","100 000+")))</f>
        <v/>
      </c>
    </row>
    <row r="4325">
      <c r="A4325">
        <f>ROW()-1</f>
        <v/>
      </c>
      <c r="B4325">
        <f>IF($A4325&lt;=Settings!$B$4,"small_control",IF($A4325&lt;=Settings!$B$5,"medium_10k",IF($A4325&lt;=Settings!$B$6,"large_100k","extreme_1m")))</f>
        <v/>
      </c>
      <c r="C4325">
        <f>"ORD-"&amp;TEXT(QUOTIENT($A4325-1,3)+1,"0000000")</f>
        <v/>
      </c>
      <c r="D4325">
        <f>"LINE-"&amp;TEXT($A4325,"0000000")</f>
        <v/>
      </c>
      <c r="E4325" s="7">
        <f>Settings!$B$2+$A4325-1</f>
        <v/>
      </c>
      <c r="F4325" s="7">
        <f>Settings!$B$2+MOD($A4325-1,Settings!$B$7)</f>
        <v/>
      </c>
      <c r="G4325">
        <f>YEAR($F4325)</f>
        <v/>
      </c>
      <c r="H4325">
        <f>"Q"&amp;ROUNDUP(MONTH($F4325)/3,0)</f>
        <v/>
      </c>
      <c r="I4325">
        <f>MONTH($F4325)</f>
        <v/>
      </c>
      <c r="J4325">
        <f>CHOOSE(MONTH($F4325),"Январь","Февраль","Март","Апрель","Май","Июнь","Июль","Август","Сентябрь","Октябрь","Ноябрь","Декабрь")</f>
        <v/>
      </c>
      <c r="K4325">
        <f>DAY($F4325)</f>
        <v/>
      </c>
      <c r="L4325">
        <f>IF(MOD($A4325,10)&lt;7,"ФО_01_Крупный","ФО_"&amp;TEXT(MOD($A4325,8)+1,"00"))</f>
        <v/>
      </c>
      <c r="M4325">
        <f>IF($AB4325="Да","Регион_001_Крупный","Регион_"&amp;TEXT(MOD(QUOTIENT($A4325-1,20),180)+1,"000"))</f>
        <v/>
      </c>
      <c r="N4325">
        <f>IF($AB4325="Да","Город_"&amp;TEXT(MOD($A4325-1,250)+1,"0000"),"Город_"&amp;TEXT(MOD($A4325-1,3000)+1,"0000"))</f>
        <v/>
      </c>
      <c r="O4325">
        <f>IF($AB4325="Да","Холдинг_Крупный","Холдинг_"&amp;TEXT(MOD(QUOTIENT($A4325-1,10000),20)+1,"00"))</f>
        <v/>
      </c>
      <c r="P4325">
        <f>IF($AB4325="Да","Организация_Крупная","Организация_"&amp;TEXT(MOD(QUOTIENT($A4325-1,500),600)+1,"000"))</f>
        <v/>
      </c>
      <c r="Q4325">
        <f>"Отдел_"&amp;TEXT(MOD(QUOTIENT($A4325-1,50),100)+1,"000")</f>
        <v/>
      </c>
      <c r="R4325">
        <f>IF($AB4325="Да","Группа_Крупная","Группа_"&amp;TEXT(MOD(QUOTIENT($A4325-1,5000),30)+1,"00"))</f>
        <v/>
      </c>
      <c r="S4325">
        <f>IF($AB4325="Да","Категория_Крупная","Категория_"&amp;TEXT(MOD(QUOTIENT($A4325-1,500),120)+1,"000"))</f>
        <v/>
      </c>
      <c r="T4325">
        <f>IF($AB4325="Да","Подкатегория_Крупная","Подкатегория_"&amp;TEXT(MOD(QUOTIENT($A4325-1,50),300)+1,"000"))</f>
        <v/>
      </c>
      <c r="U4325">
        <f>"SKU_"&amp;TEXT($A4325,"0000000")</f>
        <v/>
      </c>
      <c r="V4325">
        <f>CHOOSE(MOD($A4325-1,4)+1,"Enterprise","SMB","Госсектор","Розница")</f>
        <v/>
      </c>
      <c r="W4325">
        <f>"Клиент_"&amp;TEXT(MOD($A4325-1,20000)+1,"00000")</f>
        <v/>
      </c>
      <c r="X4325">
        <f>CHOOSE(MOD($A4325-1,5)+1,"Портал","API","Импорт","Ручной ввод","Интеграция")</f>
        <v/>
      </c>
      <c r="Y4325" s="8">
        <f>ROUND(1000+MOD($A4325*37,90000)+IF($AB4325="Да",5000,0),2)</f>
        <v/>
      </c>
      <c r="Z4325">
        <f>1+MOD($A4325,20)</f>
        <v/>
      </c>
      <c r="AA4325" s="8">
        <f>ROUND($Y4325*(0.08+MOD($A4325,17)/100),2)</f>
        <v/>
      </c>
      <c r="AB4325">
        <f>IF(MOD($A4325,10)&lt;7,"Да","Нет")</f>
        <v/>
      </c>
      <c r="AC4325">
        <f>$R4325&amp;" / "&amp;$S4325&amp;" / "&amp;$T4325</f>
        <v/>
      </c>
      <c r="AD4325">
        <f>1</f>
        <v/>
      </c>
      <c r="AE4325">
        <f>IF($A4325&lt;=Settings!$B$4,"до 100",IF($A4325&lt;=Settings!$B$5,"до 10 000",IF($A4325&lt;=Settings!$B$6,"до 100 000","100 000+")))</f>
        <v/>
      </c>
    </row>
    <row r="4326">
      <c r="A4326">
        <f>ROW()-1</f>
        <v/>
      </c>
      <c r="B4326">
        <f>IF($A4326&lt;=Settings!$B$4,"small_control",IF($A4326&lt;=Settings!$B$5,"medium_10k",IF($A4326&lt;=Settings!$B$6,"large_100k","extreme_1m")))</f>
        <v/>
      </c>
      <c r="C4326">
        <f>"ORD-"&amp;TEXT(QUOTIENT($A4326-1,3)+1,"0000000")</f>
        <v/>
      </c>
      <c r="D4326">
        <f>"LINE-"&amp;TEXT($A4326,"0000000")</f>
        <v/>
      </c>
      <c r="E4326" s="7">
        <f>Settings!$B$2+$A4326-1</f>
        <v/>
      </c>
      <c r="F4326" s="7">
        <f>Settings!$B$2+MOD($A4326-1,Settings!$B$7)</f>
        <v/>
      </c>
      <c r="G4326">
        <f>YEAR($F4326)</f>
        <v/>
      </c>
      <c r="H4326">
        <f>"Q"&amp;ROUNDUP(MONTH($F4326)/3,0)</f>
        <v/>
      </c>
      <c r="I4326">
        <f>MONTH($F4326)</f>
        <v/>
      </c>
      <c r="J4326">
        <f>CHOOSE(MONTH($F4326),"Январь","Февраль","Март","Апрель","Май","Июнь","Июль","Август","Сентябрь","Октябрь","Ноябрь","Декабрь")</f>
        <v/>
      </c>
      <c r="K4326">
        <f>DAY($F4326)</f>
        <v/>
      </c>
      <c r="L4326">
        <f>IF(MOD($A4326,10)&lt;7,"ФО_01_Крупный","ФО_"&amp;TEXT(MOD($A4326,8)+1,"00"))</f>
        <v/>
      </c>
      <c r="M4326">
        <f>IF($AB4326="Да","Регион_001_Крупный","Регион_"&amp;TEXT(MOD(QUOTIENT($A4326-1,20),180)+1,"000"))</f>
        <v/>
      </c>
      <c r="N4326">
        <f>IF($AB4326="Да","Город_"&amp;TEXT(MOD($A4326-1,250)+1,"0000"),"Город_"&amp;TEXT(MOD($A4326-1,3000)+1,"0000"))</f>
        <v/>
      </c>
      <c r="O4326">
        <f>IF($AB4326="Да","Холдинг_Крупный","Холдинг_"&amp;TEXT(MOD(QUOTIENT($A4326-1,10000),20)+1,"00"))</f>
        <v/>
      </c>
      <c r="P4326">
        <f>IF($AB4326="Да","Организация_Крупная","Организация_"&amp;TEXT(MOD(QUOTIENT($A4326-1,500),600)+1,"000"))</f>
        <v/>
      </c>
      <c r="Q4326">
        <f>"Отдел_"&amp;TEXT(MOD(QUOTIENT($A4326-1,50),100)+1,"000")</f>
        <v/>
      </c>
      <c r="R4326">
        <f>IF($AB4326="Да","Группа_Крупная","Группа_"&amp;TEXT(MOD(QUOTIENT($A4326-1,5000),30)+1,"00"))</f>
        <v/>
      </c>
      <c r="S4326">
        <f>IF($AB4326="Да","Категория_Крупная","Категория_"&amp;TEXT(MOD(QUOTIENT($A4326-1,500),120)+1,"000"))</f>
        <v/>
      </c>
      <c r="T4326">
        <f>IF($AB4326="Да","Подкатегория_Крупная","Подкатегория_"&amp;TEXT(MOD(QUOTIENT($A4326-1,50),300)+1,"000"))</f>
        <v/>
      </c>
      <c r="U4326">
        <f>"SKU_"&amp;TEXT($A4326,"0000000")</f>
        <v/>
      </c>
      <c r="V4326">
        <f>CHOOSE(MOD($A4326-1,4)+1,"Enterprise","SMB","Госсектор","Розница")</f>
        <v/>
      </c>
      <c r="W4326">
        <f>"Клиент_"&amp;TEXT(MOD($A4326-1,20000)+1,"00000")</f>
        <v/>
      </c>
      <c r="X4326">
        <f>CHOOSE(MOD($A4326-1,5)+1,"Портал","API","Импорт","Ручной ввод","Интеграция")</f>
        <v/>
      </c>
      <c r="Y4326" s="8">
        <f>ROUND(1000+MOD($A4326*37,90000)+IF($AB4326="Да",5000,0),2)</f>
        <v/>
      </c>
      <c r="Z4326">
        <f>1+MOD($A4326,20)</f>
        <v/>
      </c>
      <c r="AA4326" s="8">
        <f>ROUND($Y4326*(0.08+MOD($A4326,17)/100),2)</f>
        <v/>
      </c>
      <c r="AB4326">
        <f>IF(MOD($A4326,10)&lt;7,"Да","Нет")</f>
        <v/>
      </c>
      <c r="AC4326">
        <f>$R4326&amp;" / "&amp;$S4326&amp;" / "&amp;$T4326</f>
        <v/>
      </c>
      <c r="AD4326">
        <f>1</f>
        <v/>
      </c>
      <c r="AE4326">
        <f>IF($A4326&lt;=Settings!$B$4,"до 100",IF($A4326&lt;=Settings!$B$5,"до 10 000",IF($A4326&lt;=Settings!$B$6,"до 100 000","100 000+")))</f>
        <v/>
      </c>
    </row>
    <row r="4327">
      <c r="A4327">
        <f>ROW()-1</f>
        <v/>
      </c>
      <c r="B4327">
        <f>IF($A4327&lt;=Settings!$B$4,"small_control",IF($A4327&lt;=Settings!$B$5,"medium_10k",IF($A4327&lt;=Settings!$B$6,"large_100k","extreme_1m")))</f>
        <v/>
      </c>
      <c r="C4327">
        <f>"ORD-"&amp;TEXT(QUOTIENT($A4327-1,3)+1,"0000000")</f>
        <v/>
      </c>
      <c r="D4327">
        <f>"LINE-"&amp;TEXT($A4327,"0000000")</f>
        <v/>
      </c>
      <c r="E4327" s="7">
        <f>Settings!$B$2+$A4327-1</f>
        <v/>
      </c>
      <c r="F4327" s="7">
        <f>Settings!$B$2+MOD($A4327-1,Settings!$B$7)</f>
        <v/>
      </c>
      <c r="G4327">
        <f>YEAR($F4327)</f>
        <v/>
      </c>
      <c r="H4327">
        <f>"Q"&amp;ROUNDUP(MONTH($F4327)/3,0)</f>
        <v/>
      </c>
      <c r="I4327">
        <f>MONTH($F4327)</f>
        <v/>
      </c>
      <c r="J4327">
        <f>CHOOSE(MONTH($F4327),"Январь","Февраль","Март","Апрель","Май","Июнь","Июль","Август","Сентябрь","Октябрь","Ноябрь","Декабрь")</f>
        <v/>
      </c>
      <c r="K4327">
        <f>DAY($F4327)</f>
        <v/>
      </c>
      <c r="L4327">
        <f>IF(MOD($A4327,10)&lt;7,"ФО_01_Крупный","ФО_"&amp;TEXT(MOD($A4327,8)+1,"00"))</f>
        <v/>
      </c>
      <c r="M4327">
        <f>IF($AB4327="Да","Регион_001_Крупный","Регион_"&amp;TEXT(MOD(QUOTIENT($A4327-1,20),180)+1,"000"))</f>
        <v/>
      </c>
      <c r="N4327">
        <f>IF($AB4327="Да","Город_"&amp;TEXT(MOD($A4327-1,250)+1,"0000"),"Город_"&amp;TEXT(MOD($A4327-1,3000)+1,"0000"))</f>
        <v/>
      </c>
      <c r="O4327">
        <f>IF($AB4327="Да","Холдинг_Крупный","Холдинг_"&amp;TEXT(MOD(QUOTIENT($A4327-1,10000),20)+1,"00"))</f>
        <v/>
      </c>
      <c r="P4327">
        <f>IF($AB4327="Да","Организация_Крупная","Организация_"&amp;TEXT(MOD(QUOTIENT($A4327-1,500),600)+1,"000"))</f>
        <v/>
      </c>
      <c r="Q4327">
        <f>"Отдел_"&amp;TEXT(MOD(QUOTIENT($A4327-1,50),100)+1,"000")</f>
        <v/>
      </c>
      <c r="R4327">
        <f>IF($AB4327="Да","Группа_Крупная","Группа_"&amp;TEXT(MOD(QUOTIENT($A4327-1,5000),30)+1,"00"))</f>
        <v/>
      </c>
      <c r="S4327">
        <f>IF($AB4327="Да","Категория_Крупная","Категория_"&amp;TEXT(MOD(QUOTIENT($A4327-1,500),120)+1,"000"))</f>
        <v/>
      </c>
      <c r="T4327">
        <f>IF($AB4327="Да","Подкатегория_Крупная","Подкатегория_"&amp;TEXT(MOD(QUOTIENT($A4327-1,50),300)+1,"000"))</f>
        <v/>
      </c>
      <c r="U4327">
        <f>"SKU_"&amp;TEXT($A4327,"0000000")</f>
        <v/>
      </c>
      <c r="V4327">
        <f>CHOOSE(MOD($A4327-1,4)+1,"Enterprise","SMB","Госсектор","Розница")</f>
        <v/>
      </c>
      <c r="W4327">
        <f>"Клиент_"&amp;TEXT(MOD($A4327-1,20000)+1,"00000")</f>
        <v/>
      </c>
      <c r="X4327">
        <f>CHOOSE(MOD($A4327-1,5)+1,"Портал","API","Импорт","Ручной ввод","Интеграция")</f>
        <v/>
      </c>
      <c r="Y4327" s="8">
        <f>ROUND(1000+MOD($A4327*37,90000)+IF($AB4327="Да",5000,0),2)</f>
        <v/>
      </c>
      <c r="Z4327">
        <f>1+MOD($A4327,20)</f>
        <v/>
      </c>
      <c r="AA4327" s="8">
        <f>ROUND($Y4327*(0.08+MOD($A4327,17)/100),2)</f>
        <v/>
      </c>
      <c r="AB4327">
        <f>IF(MOD($A4327,10)&lt;7,"Да","Нет")</f>
        <v/>
      </c>
      <c r="AC4327">
        <f>$R4327&amp;" / "&amp;$S4327&amp;" / "&amp;$T4327</f>
        <v/>
      </c>
      <c r="AD4327">
        <f>1</f>
        <v/>
      </c>
      <c r="AE4327">
        <f>IF($A4327&lt;=Settings!$B$4,"до 100",IF($A4327&lt;=Settings!$B$5,"до 10 000",IF($A4327&lt;=Settings!$B$6,"до 100 000","100 000+")))</f>
        <v/>
      </c>
    </row>
    <row r="4328">
      <c r="A4328">
        <f>ROW()-1</f>
        <v/>
      </c>
      <c r="B4328">
        <f>IF($A4328&lt;=Settings!$B$4,"small_control",IF($A4328&lt;=Settings!$B$5,"medium_10k",IF($A4328&lt;=Settings!$B$6,"large_100k","extreme_1m")))</f>
        <v/>
      </c>
      <c r="C4328">
        <f>"ORD-"&amp;TEXT(QUOTIENT($A4328-1,3)+1,"0000000")</f>
        <v/>
      </c>
      <c r="D4328">
        <f>"LINE-"&amp;TEXT($A4328,"0000000")</f>
        <v/>
      </c>
      <c r="E4328" s="7">
        <f>Settings!$B$2+$A4328-1</f>
        <v/>
      </c>
      <c r="F4328" s="7">
        <f>Settings!$B$2+MOD($A4328-1,Settings!$B$7)</f>
        <v/>
      </c>
      <c r="G4328">
        <f>YEAR($F4328)</f>
        <v/>
      </c>
      <c r="H4328">
        <f>"Q"&amp;ROUNDUP(MONTH($F4328)/3,0)</f>
        <v/>
      </c>
      <c r="I4328">
        <f>MONTH($F4328)</f>
        <v/>
      </c>
      <c r="J4328">
        <f>CHOOSE(MONTH($F4328),"Январь","Февраль","Март","Апрель","Май","Июнь","Июль","Август","Сентябрь","Октябрь","Ноябрь","Декабрь")</f>
        <v/>
      </c>
      <c r="K4328">
        <f>DAY($F4328)</f>
        <v/>
      </c>
      <c r="L4328">
        <f>IF(MOD($A4328,10)&lt;7,"ФО_01_Крупный","ФО_"&amp;TEXT(MOD($A4328,8)+1,"00"))</f>
        <v/>
      </c>
      <c r="M4328">
        <f>IF($AB4328="Да","Регион_001_Крупный","Регион_"&amp;TEXT(MOD(QUOTIENT($A4328-1,20),180)+1,"000"))</f>
        <v/>
      </c>
      <c r="N4328">
        <f>IF($AB4328="Да","Город_"&amp;TEXT(MOD($A4328-1,250)+1,"0000"),"Город_"&amp;TEXT(MOD($A4328-1,3000)+1,"0000"))</f>
        <v/>
      </c>
      <c r="O4328">
        <f>IF($AB4328="Да","Холдинг_Крупный","Холдинг_"&amp;TEXT(MOD(QUOTIENT($A4328-1,10000),20)+1,"00"))</f>
        <v/>
      </c>
      <c r="P4328">
        <f>IF($AB4328="Да","Организация_Крупная","Организация_"&amp;TEXT(MOD(QUOTIENT($A4328-1,500),600)+1,"000"))</f>
        <v/>
      </c>
      <c r="Q4328">
        <f>"Отдел_"&amp;TEXT(MOD(QUOTIENT($A4328-1,50),100)+1,"000")</f>
        <v/>
      </c>
      <c r="R4328">
        <f>IF($AB4328="Да","Группа_Крупная","Группа_"&amp;TEXT(MOD(QUOTIENT($A4328-1,5000),30)+1,"00"))</f>
        <v/>
      </c>
      <c r="S4328">
        <f>IF($AB4328="Да","Категория_Крупная","Категория_"&amp;TEXT(MOD(QUOTIENT($A4328-1,500),120)+1,"000"))</f>
        <v/>
      </c>
      <c r="T4328">
        <f>IF($AB4328="Да","Подкатегория_Крупная","Подкатегория_"&amp;TEXT(MOD(QUOTIENT($A4328-1,50),300)+1,"000"))</f>
        <v/>
      </c>
      <c r="U4328">
        <f>"SKU_"&amp;TEXT($A4328,"0000000")</f>
        <v/>
      </c>
      <c r="V4328">
        <f>CHOOSE(MOD($A4328-1,4)+1,"Enterprise","SMB","Госсектор","Розница")</f>
        <v/>
      </c>
      <c r="W4328">
        <f>"Клиент_"&amp;TEXT(MOD($A4328-1,20000)+1,"00000")</f>
        <v/>
      </c>
      <c r="X4328">
        <f>CHOOSE(MOD($A4328-1,5)+1,"Портал","API","Импорт","Ручной ввод","Интеграция")</f>
        <v/>
      </c>
      <c r="Y4328" s="8">
        <f>ROUND(1000+MOD($A4328*37,90000)+IF($AB4328="Да",5000,0),2)</f>
        <v/>
      </c>
      <c r="Z4328">
        <f>1+MOD($A4328,20)</f>
        <v/>
      </c>
      <c r="AA4328" s="8">
        <f>ROUND($Y4328*(0.08+MOD($A4328,17)/100),2)</f>
        <v/>
      </c>
      <c r="AB4328">
        <f>IF(MOD($A4328,10)&lt;7,"Да","Нет")</f>
        <v/>
      </c>
      <c r="AC4328">
        <f>$R4328&amp;" / "&amp;$S4328&amp;" / "&amp;$T4328</f>
        <v/>
      </c>
      <c r="AD4328">
        <f>1</f>
        <v/>
      </c>
      <c r="AE4328">
        <f>IF($A4328&lt;=Settings!$B$4,"до 100",IF($A4328&lt;=Settings!$B$5,"до 10 000",IF($A4328&lt;=Settings!$B$6,"до 100 000","100 000+")))</f>
        <v/>
      </c>
    </row>
    <row r="4329">
      <c r="A4329">
        <f>ROW()-1</f>
        <v/>
      </c>
      <c r="B4329">
        <f>IF($A4329&lt;=Settings!$B$4,"small_control",IF($A4329&lt;=Settings!$B$5,"medium_10k",IF($A4329&lt;=Settings!$B$6,"large_100k","extreme_1m")))</f>
        <v/>
      </c>
      <c r="C4329">
        <f>"ORD-"&amp;TEXT(QUOTIENT($A4329-1,3)+1,"0000000")</f>
        <v/>
      </c>
      <c r="D4329">
        <f>"LINE-"&amp;TEXT($A4329,"0000000")</f>
        <v/>
      </c>
      <c r="E4329" s="7">
        <f>Settings!$B$2+$A4329-1</f>
        <v/>
      </c>
      <c r="F4329" s="7">
        <f>Settings!$B$2+MOD($A4329-1,Settings!$B$7)</f>
        <v/>
      </c>
      <c r="G4329">
        <f>YEAR($F4329)</f>
        <v/>
      </c>
      <c r="H4329">
        <f>"Q"&amp;ROUNDUP(MONTH($F4329)/3,0)</f>
        <v/>
      </c>
      <c r="I4329">
        <f>MONTH($F4329)</f>
        <v/>
      </c>
      <c r="J4329">
        <f>CHOOSE(MONTH($F4329),"Январь","Февраль","Март","Апрель","Май","Июнь","Июль","Август","Сентябрь","Октябрь","Ноябрь","Декабрь")</f>
        <v/>
      </c>
      <c r="K4329">
        <f>DAY($F4329)</f>
        <v/>
      </c>
      <c r="L4329">
        <f>IF(MOD($A4329,10)&lt;7,"ФО_01_Крупный","ФО_"&amp;TEXT(MOD($A4329,8)+1,"00"))</f>
        <v/>
      </c>
      <c r="M4329">
        <f>IF($AB4329="Да","Регион_001_Крупный","Регион_"&amp;TEXT(MOD(QUOTIENT($A4329-1,20),180)+1,"000"))</f>
        <v/>
      </c>
      <c r="N4329">
        <f>IF($AB4329="Да","Город_"&amp;TEXT(MOD($A4329-1,250)+1,"0000"),"Город_"&amp;TEXT(MOD($A4329-1,3000)+1,"0000"))</f>
        <v/>
      </c>
      <c r="O4329">
        <f>IF($AB4329="Да","Холдинг_Крупный","Холдинг_"&amp;TEXT(MOD(QUOTIENT($A4329-1,10000),20)+1,"00"))</f>
        <v/>
      </c>
      <c r="P4329">
        <f>IF($AB4329="Да","Организация_Крупная","Организация_"&amp;TEXT(MOD(QUOTIENT($A4329-1,500),600)+1,"000"))</f>
        <v/>
      </c>
      <c r="Q4329">
        <f>"Отдел_"&amp;TEXT(MOD(QUOTIENT($A4329-1,50),100)+1,"000")</f>
        <v/>
      </c>
      <c r="R4329">
        <f>IF($AB4329="Да","Группа_Крупная","Группа_"&amp;TEXT(MOD(QUOTIENT($A4329-1,5000),30)+1,"00"))</f>
        <v/>
      </c>
      <c r="S4329">
        <f>IF($AB4329="Да","Категория_Крупная","Категория_"&amp;TEXT(MOD(QUOTIENT($A4329-1,500),120)+1,"000"))</f>
        <v/>
      </c>
      <c r="T4329">
        <f>IF($AB4329="Да","Подкатегория_Крупная","Подкатегория_"&amp;TEXT(MOD(QUOTIENT($A4329-1,50),300)+1,"000"))</f>
        <v/>
      </c>
      <c r="U4329">
        <f>"SKU_"&amp;TEXT($A4329,"0000000")</f>
        <v/>
      </c>
      <c r="V4329">
        <f>CHOOSE(MOD($A4329-1,4)+1,"Enterprise","SMB","Госсектор","Розница")</f>
        <v/>
      </c>
      <c r="W4329">
        <f>"Клиент_"&amp;TEXT(MOD($A4329-1,20000)+1,"00000")</f>
        <v/>
      </c>
      <c r="X4329">
        <f>CHOOSE(MOD($A4329-1,5)+1,"Портал","API","Импорт","Ручной ввод","Интеграция")</f>
        <v/>
      </c>
      <c r="Y4329" s="8">
        <f>ROUND(1000+MOD($A4329*37,90000)+IF($AB4329="Да",5000,0),2)</f>
        <v/>
      </c>
      <c r="Z4329">
        <f>1+MOD($A4329,20)</f>
        <v/>
      </c>
      <c r="AA4329" s="8">
        <f>ROUND($Y4329*(0.08+MOD($A4329,17)/100),2)</f>
        <v/>
      </c>
      <c r="AB4329">
        <f>IF(MOD($A4329,10)&lt;7,"Да","Нет")</f>
        <v/>
      </c>
      <c r="AC4329">
        <f>$R4329&amp;" / "&amp;$S4329&amp;" / "&amp;$T4329</f>
        <v/>
      </c>
      <c r="AD4329">
        <f>1</f>
        <v/>
      </c>
      <c r="AE4329">
        <f>IF($A4329&lt;=Settings!$B$4,"до 100",IF($A4329&lt;=Settings!$B$5,"до 10 000",IF($A4329&lt;=Settings!$B$6,"до 100 000","100 000+")))</f>
        <v/>
      </c>
    </row>
    <row r="4330">
      <c r="A4330">
        <f>ROW()-1</f>
        <v/>
      </c>
      <c r="B4330">
        <f>IF($A4330&lt;=Settings!$B$4,"small_control",IF($A4330&lt;=Settings!$B$5,"medium_10k",IF($A4330&lt;=Settings!$B$6,"large_100k","extreme_1m")))</f>
        <v/>
      </c>
      <c r="C4330">
        <f>"ORD-"&amp;TEXT(QUOTIENT($A4330-1,3)+1,"0000000")</f>
        <v/>
      </c>
      <c r="D4330">
        <f>"LINE-"&amp;TEXT($A4330,"0000000")</f>
        <v/>
      </c>
      <c r="E4330" s="7">
        <f>Settings!$B$2+$A4330-1</f>
        <v/>
      </c>
      <c r="F4330" s="7">
        <f>Settings!$B$2+MOD($A4330-1,Settings!$B$7)</f>
        <v/>
      </c>
      <c r="G4330">
        <f>YEAR($F4330)</f>
        <v/>
      </c>
      <c r="H4330">
        <f>"Q"&amp;ROUNDUP(MONTH($F4330)/3,0)</f>
        <v/>
      </c>
      <c r="I4330">
        <f>MONTH($F4330)</f>
        <v/>
      </c>
      <c r="J4330">
        <f>CHOOSE(MONTH($F4330),"Январь","Февраль","Март","Апрель","Май","Июнь","Июль","Август","Сентябрь","Октябрь","Ноябрь","Декабрь")</f>
        <v/>
      </c>
      <c r="K4330">
        <f>DAY($F4330)</f>
        <v/>
      </c>
      <c r="L4330">
        <f>IF(MOD($A4330,10)&lt;7,"ФО_01_Крупный","ФО_"&amp;TEXT(MOD($A4330,8)+1,"00"))</f>
        <v/>
      </c>
      <c r="M4330">
        <f>IF($AB4330="Да","Регион_001_Крупный","Регион_"&amp;TEXT(MOD(QUOTIENT($A4330-1,20),180)+1,"000"))</f>
        <v/>
      </c>
      <c r="N4330">
        <f>IF($AB4330="Да","Город_"&amp;TEXT(MOD($A4330-1,250)+1,"0000"),"Город_"&amp;TEXT(MOD($A4330-1,3000)+1,"0000"))</f>
        <v/>
      </c>
      <c r="O4330">
        <f>IF($AB4330="Да","Холдинг_Крупный","Холдинг_"&amp;TEXT(MOD(QUOTIENT($A4330-1,10000),20)+1,"00"))</f>
        <v/>
      </c>
      <c r="P4330">
        <f>IF($AB4330="Да","Организация_Крупная","Организация_"&amp;TEXT(MOD(QUOTIENT($A4330-1,500),600)+1,"000"))</f>
        <v/>
      </c>
      <c r="Q4330">
        <f>"Отдел_"&amp;TEXT(MOD(QUOTIENT($A4330-1,50),100)+1,"000")</f>
        <v/>
      </c>
      <c r="R4330">
        <f>IF($AB4330="Да","Группа_Крупная","Группа_"&amp;TEXT(MOD(QUOTIENT($A4330-1,5000),30)+1,"00"))</f>
        <v/>
      </c>
      <c r="S4330">
        <f>IF($AB4330="Да","Категория_Крупная","Категория_"&amp;TEXT(MOD(QUOTIENT($A4330-1,500),120)+1,"000"))</f>
        <v/>
      </c>
      <c r="T4330">
        <f>IF($AB4330="Да","Подкатегория_Крупная","Подкатегория_"&amp;TEXT(MOD(QUOTIENT($A4330-1,50),300)+1,"000"))</f>
        <v/>
      </c>
      <c r="U4330">
        <f>"SKU_"&amp;TEXT($A4330,"0000000")</f>
        <v/>
      </c>
      <c r="V4330">
        <f>CHOOSE(MOD($A4330-1,4)+1,"Enterprise","SMB","Госсектор","Розница")</f>
        <v/>
      </c>
      <c r="W4330">
        <f>"Клиент_"&amp;TEXT(MOD($A4330-1,20000)+1,"00000")</f>
        <v/>
      </c>
      <c r="X4330">
        <f>CHOOSE(MOD($A4330-1,5)+1,"Портал","API","Импорт","Ручной ввод","Интеграция")</f>
        <v/>
      </c>
      <c r="Y4330" s="8">
        <f>ROUND(1000+MOD($A4330*37,90000)+IF($AB4330="Да",5000,0),2)</f>
        <v/>
      </c>
      <c r="Z4330">
        <f>1+MOD($A4330,20)</f>
        <v/>
      </c>
      <c r="AA4330" s="8">
        <f>ROUND($Y4330*(0.08+MOD($A4330,17)/100),2)</f>
        <v/>
      </c>
      <c r="AB4330">
        <f>IF(MOD($A4330,10)&lt;7,"Да","Нет")</f>
        <v/>
      </c>
      <c r="AC4330">
        <f>$R4330&amp;" / "&amp;$S4330&amp;" / "&amp;$T4330</f>
        <v/>
      </c>
      <c r="AD4330">
        <f>1</f>
        <v/>
      </c>
      <c r="AE4330">
        <f>IF($A4330&lt;=Settings!$B$4,"до 100",IF($A4330&lt;=Settings!$B$5,"до 10 000",IF($A4330&lt;=Settings!$B$6,"до 100 000","100 000+")))</f>
        <v/>
      </c>
    </row>
    <row r="4331">
      <c r="A4331">
        <f>ROW()-1</f>
        <v/>
      </c>
      <c r="B4331">
        <f>IF($A4331&lt;=Settings!$B$4,"small_control",IF($A4331&lt;=Settings!$B$5,"medium_10k",IF($A4331&lt;=Settings!$B$6,"large_100k","extreme_1m")))</f>
        <v/>
      </c>
      <c r="C4331">
        <f>"ORD-"&amp;TEXT(QUOTIENT($A4331-1,3)+1,"0000000")</f>
        <v/>
      </c>
      <c r="D4331">
        <f>"LINE-"&amp;TEXT($A4331,"0000000")</f>
        <v/>
      </c>
      <c r="E4331" s="7">
        <f>Settings!$B$2+$A4331-1</f>
        <v/>
      </c>
      <c r="F4331" s="7">
        <f>Settings!$B$2+MOD($A4331-1,Settings!$B$7)</f>
        <v/>
      </c>
      <c r="G4331">
        <f>YEAR($F4331)</f>
        <v/>
      </c>
      <c r="H4331">
        <f>"Q"&amp;ROUNDUP(MONTH($F4331)/3,0)</f>
        <v/>
      </c>
      <c r="I4331">
        <f>MONTH($F4331)</f>
        <v/>
      </c>
      <c r="J4331">
        <f>CHOOSE(MONTH($F4331),"Январь","Февраль","Март","Апрель","Май","Июнь","Июль","Август","Сентябрь","Октябрь","Ноябрь","Декабрь")</f>
        <v/>
      </c>
      <c r="K4331">
        <f>DAY($F4331)</f>
        <v/>
      </c>
      <c r="L4331">
        <f>IF(MOD($A4331,10)&lt;7,"ФО_01_Крупный","ФО_"&amp;TEXT(MOD($A4331,8)+1,"00"))</f>
        <v/>
      </c>
      <c r="M4331">
        <f>IF($AB4331="Да","Регион_001_Крупный","Регион_"&amp;TEXT(MOD(QUOTIENT($A4331-1,20),180)+1,"000"))</f>
        <v/>
      </c>
      <c r="N4331">
        <f>IF($AB4331="Да","Город_"&amp;TEXT(MOD($A4331-1,250)+1,"0000"),"Город_"&amp;TEXT(MOD($A4331-1,3000)+1,"0000"))</f>
        <v/>
      </c>
      <c r="O4331">
        <f>IF($AB4331="Да","Холдинг_Крупный","Холдинг_"&amp;TEXT(MOD(QUOTIENT($A4331-1,10000),20)+1,"00"))</f>
        <v/>
      </c>
      <c r="P4331">
        <f>IF($AB4331="Да","Организация_Крупная","Организация_"&amp;TEXT(MOD(QUOTIENT($A4331-1,500),600)+1,"000"))</f>
        <v/>
      </c>
      <c r="Q4331">
        <f>"Отдел_"&amp;TEXT(MOD(QUOTIENT($A4331-1,50),100)+1,"000")</f>
        <v/>
      </c>
      <c r="R4331">
        <f>IF($AB4331="Да","Группа_Крупная","Группа_"&amp;TEXT(MOD(QUOTIENT($A4331-1,5000),30)+1,"00"))</f>
        <v/>
      </c>
      <c r="S4331">
        <f>IF($AB4331="Да","Категория_Крупная","Категория_"&amp;TEXT(MOD(QUOTIENT($A4331-1,500),120)+1,"000"))</f>
        <v/>
      </c>
      <c r="T4331">
        <f>IF($AB4331="Да","Подкатегория_Крупная","Подкатегория_"&amp;TEXT(MOD(QUOTIENT($A4331-1,50),300)+1,"000"))</f>
        <v/>
      </c>
      <c r="U4331">
        <f>"SKU_"&amp;TEXT($A4331,"0000000")</f>
        <v/>
      </c>
      <c r="V4331">
        <f>CHOOSE(MOD($A4331-1,4)+1,"Enterprise","SMB","Госсектор","Розница")</f>
        <v/>
      </c>
      <c r="W4331">
        <f>"Клиент_"&amp;TEXT(MOD($A4331-1,20000)+1,"00000")</f>
        <v/>
      </c>
      <c r="X4331">
        <f>CHOOSE(MOD($A4331-1,5)+1,"Портал","API","Импорт","Ручной ввод","Интеграция")</f>
        <v/>
      </c>
      <c r="Y4331" s="8">
        <f>ROUND(1000+MOD($A4331*37,90000)+IF($AB4331="Да",5000,0),2)</f>
        <v/>
      </c>
      <c r="Z4331">
        <f>1+MOD($A4331,20)</f>
        <v/>
      </c>
      <c r="AA4331" s="8">
        <f>ROUND($Y4331*(0.08+MOD($A4331,17)/100),2)</f>
        <v/>
      </c>
      <c r="AB4331">
        <f>IF(MOD($A4331,10)&lt;7,"Да","Нет")</f>
        <v/>
      </c>
      <c r="AC4331">
        <f>$R4331&amp;" / "&amp;$S4331&amp;" / "&amp;$T4331</f>
        <v/>
      </c>
      <c r="AD4331">
        <f>1</f>
        <v/>
      </c>
      <c r="AE4331">
        <f>IF($A4331&lt;=Settings!$B$4,"до 100",IF($A4331&lt;=Settings!$B$5,"до 10 000",IF($A4331&lt;=Settings!$B$6,"до 100 000","100 000+")))</f>
        <v/>
      </c>
    </row>
    <row r="4332">
      <c r="A4332">
        <f>ROW()-1</f>
        <v/>
      </c>
      <c r="B4332">
        <f>IF($A4332&lt;=Settings!$B$4,"small_control",IF($A4332&lt;=Settings!$B$5,"medium_10k",IF($A4332&lt;=Settings!$B$6,"large_100k","extreme_1m")))</f>
        <v/>
      </c>
      <c r="C4332">
        <f>"ORD-"&amp;TEXT(QUOTIENT($A4332-1,3)+1,"0000000")</f>
        <v/>
      </c>
      <c r="D4332">
        <f>"LINE-"&amp;TEXT($A4332,"0000000")</f>
        <v/>
      </c>
      <c r="E4332" s="7">
        <f>Settings!$B$2+$A4332-1</f>
        <v/>
      </c>
      <c r="F4332" s="7">
        <f>Settings!$B$2+MOD($A4332-1,Settings!$B$7)</f>
        <v/>
      </c>
      <c r="G4332">
        <f>YEAR($F4332)</f>
        <v/>
      </c>
      <c r="H4332">
        <f>"Q"&amp;ROUNDUP(MONTH($F4332)/3,0)</f>
        <v/>
      </c>
      <c r="I4332">
        <f>MONTH($F4332)</f>
        <v/>
      </c>
      <c r="J4332">
        <f>CHOOSE(MONTH($F4332),"Январь","Февраль","Март","Апрель","Май","Июнь","Июль","Август","Сентябрь","Октябрь","Ноябрь","Декабрь")</f>
        <v/>
      </c>
      <c r="K4332">
        <f>DAY($F4332)</f>
        <v/>
      </c>
      <c r="L4332">
        <f>IF(MOD($A4332,10)&lt;7,"ФО_01_Крупный","ФО_"&amp;TEXT(MOD($A4332,8)+1,"00"))</f>
        <v/>
      </c>
      <c r="M4332">
        <f>IF($AB4332="Да","Регион_001_Крупный","Регион_"&amp;TEXT(MOD(QUOTIENT($A4332-1,20),180)+1,"000"))</f>
        <v/>
      </c>
      <c r="N4332">
        <f>IF($AB4332="Да","Город_"&amp;TEXT(MOD($A4332-1,250)+1,"0000"),"Город_"&amp;TEXT(MOD($A4332-1,3000)+1,"0000"))</f>
        <v/>
      </c>
      <c r="O4332">
        <f>IF($AB4332="Да","Холдинг_Крупный","Холдинг_"&amp;TEXT(MOD(QUOTIENT($A4332-1,10000),20)+1,"00"))</f>
        <v/>
      </c>
      <c r="P4332">
        <f>IF($AB4332="Да","Организация_Крупная","Организация_"&amp;TEXT(MOD(QUOTIENT($A4332-1,500),600)+1,"000"))</f>
        <v/>
      </c>
      <c r="Q4332">
        <f>"Отдел_"&amp;TEXT(MOD(QUOTIENT($A4332-1,50),100)+1,"000")</f>
        <v/>
      </c>
      <c r="R4332">
        <f>IF($AB4332="Да","Группа_Крупная","Группа_"&amp;TEXT(MOD(QUOTIENT($A4332-1,5000),30)+1,"00"))</f>
        <v/>
      </c>
      <c r="S4332">
        <f>IF($AB4332="Да","Категория_Крупная","Категория_"&amp;TEXT(MOD(QUOTIENT($A4332-1,500),120)+1,"000"))</f>
        <v/>
      </c>
      <c r="T4332">
        <f>IF($AB4332="Да","Подкатегория_Крупная","Подкатегория_"&amp;TEXT(MOD(QUOTIENT($A4332-1,50),300)+1,"000"))</f>
        <v/>
      </c>
      <c r="U4332">
        <f>"SKU_"&amp;TEXT($A4332,"0000000")</f>
        <v/>
      </c>
      <c r="V4332">
        <f>CHOOSE(MOD($A4332-1,4)+1,"Enterprise","SMB","Госсектор","Розница")</f>
        <v/>
      </c>
      <c r="W4332">
        <f>"Клиент_"&amp;TEXT(MOD($A4332-1,20000)+1,"00000")</f>
        <v/>
      </c>
      <c r="X4332">
        <f>CHOOSE(MOD($A4332-1,5)+1,"Портал","API","Импорт","Ручной ввод","Интеграция")</f>
        <v/>
      </c>
      <c r="Y4332" s="8">
        <f>ROUND(1000+MOD($A4332*37,90000)+IF($AB4332="Да",5000,0),2)</f>
        <v/>
      </c>
      <c r="Z4332">
        <f>1+MOD($A4332,20)</f>
        <v/>
      </c>
      <c r="AA4332" s="8">
        <f>ROUND($Y4332*(0.08+MOD($A4332,17)/100),2)</f>
        <v/>
      </c>
      <c r="AB4332">
        <f>IF(MOD($A4332,10)&lt;7,"Да","Нет")</f>
        <v/>
      </c>
      <c r="AC4332">
        <f>$R4332&amp;" / "&amp;$S4332&amp;" / "&amp;$T4332</f>
        <v/>
      </c>
      <c r="AD4332">
        <f>1</f>
        <v/>
      </c>
      <c r="AE4332">
        <f>IF($A4332&lt;=Settings!$B$4,"до 100",IF($A4332&lt;=Settings!$B$5,"до 10 000",IF($A4332&lt;=Settings!$B$6,"до 100 000","100 000+")))</f>
        <v/>
      </c>
    </row>
    <row r="4333">
      <c r="A4333">
        <f>ROW()-1</f>
        <v/>
      </c>
      <c r="B4333">
        <f>IF($A4333&lt;=Settings!$B$4,"small_control",IF($A4333&lt;=Settings!$B$5,"medium_10k",IF($A4333&lt;=Settings!$B$6,"large_100k","extreme_1m")))</f>
        <v/>
      </c>
      <c r="C4333">
        <f>"ORD-"&amp;TEXT(QUOTIENT($A4333-1,3)+1,"0000000")</f>
        <v/>
      </c>
      <c r="D4333">
        <f>"LINE-"&amp;TEXT($A4333,"0000000")</f>
        <v/>
      </c>
      <c r="E4333" s="7">
        <f>Settings!$B$2+$A4333-1</f>
        <v/>
      </c>
      <c r="F4333" s="7">
        <f>Settings!$B$2+MOD($A4333-1,Settings!$B$7)</f>
        <v/>
      </c>
      <c r="G4333">
        <f>YEAR($F4333)</f>
        <v/>
      </c>
      <c r="H4333">
        <f>"Q"&amp;ROUNDUP(MONTH($F4333)/3,0)</f>
        <v/>
      </c>
      <c r="I4333">
        <f>MONTH($F4333)</f>
        <v/>
      </c>
      <c r="J4333">
        <f>CHOOSE(MONTH($F4333),"Январь","Февраль","Март","Апрель","Май","Июнь","Июль","Август","Сентябрь","Октябрь","Ноябрь","Декабрь")</f>
        <v/>
      </c>
      <c r="K4333">
        <f>DAY($F4333)</f>
        <v/>
      </c>
      <c r="L4333">
        <f>IF(MOD($A4333,10)&lt;7,"ФО_01_Крупный","ФО_"&amp;TEXT(MOD($A4333,8)+1,"00"))</f>
        <v/>
      </c>
      <c r="M4333">
        <f>IF($AB4333="Да","Регион_001_Крупный","Регион_"&amp;TEXT(MOD(QUOTIENT($A4333-1,20),180)+1,"000"))</f>
        <v/>
      </c>
      <c r="N4333">
        <f>IF($AB4333="Да","Город_"&amp;TEXT(MOD($A4333-1,250)+1,"0000"),"Город_"&amp;TEXT(MOD($A4333-1,3000)+1,"0000"))</f>
        <v/>
      </c>
      <c r="O4333">
        <f>IF($AB4333="Да","Холдинг_Крупный","Холдинг_"&amp;TEXT(MOD(QUOTIENT($A4333-1,10000),20)+1,"00"))</f>
        <v/>
      </c>
      <c r="P4333">
        <f>IF($AB4333="Да","Организация_Крупная","Организация_"&amp;TEXT(MOD(QUOTIENT($A4333-1,500),600)+1,"000"))</f>
        <v/>
      </c>
      <c r="Q4333">
        <f>"Отдел_"&amp;TEXT(MOD(QUOTIENT($A4333-1,50),100)+1,"000")</f>
        <v/>
      </c>
      <c r="R4333">
        <f>IF($AB4333="Да","Группа_Крупная","Группа_"&amp;TEXT(MOD(QUOTIENT($A4333-1,5000),30)+1,"00"))</f>
        <v/>
      </c>
      <c r="S4333">
        <f>IF($AB4333="Да","Категория_Крупная","Категория_"&amp;TEXT(MOD(QUOTIENT($A4333-1,500),120)+1,"000"))</f>
        <v/>
      </c>
      <c r="T4333">
        <f>IF($AB4333="Да","Подкатегория_Крупная","Подкатегория_"&amp;TEXT(MOD(QUOTIENT($A4333-1,50),300)+1,"000"))</f>
        <v/>
      </c>
      <c r="U4333">
        <f>"SKU_"&amp;TEXT($A4333,"0000000")</f>
        <v/>
      </c>
      <c r="V4333">
        <f>CHOOSE(MOD($A4333-1,4)+1,"Enterprise","SMB","Госсектор","Розница")</f>
        <v/>
      </c>
      <c r="W4333">
        <f>"Клиент_"&amp;TEXT(MOD($A4333-1,20000)+1,"00000")</f>
        <v/>
      </c>
      <c r="X4333">
        <f>CHOOSE(MOD($A4333-1,5)+1,"Портал","API","Импорт","Ручной ввод","Интеграция")</f>
        <v/>
      </c>
      <c r="Y4333" s="8">
        <f>ROUND(1000+MOD($A4333*37,90000)+IF($AB4333="Да",5000,0),2)</f>
        <v/>
      </c>
      <c r="Z4333">
        <f>1+MOD($A4333,20)</f>
        <v/>
      </c>
      <c r="AA4333" s="8">
        <f>ROUND($Y4333*(0.08+MOD($A4333,17)/100),2)</f>
        <v/>
      </c>
      <c r="AB4333">
        <f>IF(MOD($A4333,10)&lt;7,"Да","Нет")</f>
        <v/>
      </c>
      <c r="AC4333">
        <f>$R4333&amp;" / "&amp;$S4333&amp;" / "&amp;$T4333</f>
        <v/>
      </c>
      <c r="AD4333">
        <f>1</f>
        <v/>
      </c>
      <c r="AE4333">
        <f>IF($A4333&lt;=Settings!$B$4,"до 100",IF($A4333&lt;=Settings!$B$5,"до 10 000",IF($A4333&lt;=Settings!$B$6,"до 100 000","100 000+")))</f>
        <v/>
      </c>
    </row>
    <row r="4334">
      <c r="A4334">
        <f>ROW()-1</f>
        <v/>
      </c>
      <c r="B4334">
        <f>IF($A4334&lt;=Settings!$B$4,"small_control",IF($A4334&lt;=Settings!$B$5,"medium_10k",IF($A4334&lt;=Settings!$B$6,"large_100k","extreme_1m")))</f>
        <v/>
      </c>
      <c r="C4334">
        <f>"ORD-"&amp;TEXT(QUOTIENT($A4334-1,3)+1,"0000000")</f>
        <v/>
      </c>
      <c r="D4334">
        <f>"LINE-"&amp;TEXT($A4334,"0000000")</f>
        <v/>
      </c>
      <c r="E4334" s="7">
        <f>Settings!$B$2+$A4334-1</f>
        <v/>
      </c>
      <c r="F4334" s="7">
        <f>Settings!$B$2+MOD($A4334-1,Settings!$B$7)</f>
        <v/>
      </c>
      <c r="G4334">
        <f>YEAR($F4334)</f>
        <v/>
      </c>
      <c r="H4334">
        <f>"Q"&amp;ROUNDUP(MONTH($F4334)/3,0)</f>
        <v/>
      </c>
      <c r="I4334">
        <f>MONTH($F4334)</f>
        <v/>
      </c>
      <c r="J4334">
        <f>CHOOSE(MONTH($F4334),"Январь","Февраль","Март","Апрель","Май","Июнь","Июль","Август","Сентябрь","Октябрь","Ноябрь","Декабрь")</f>
        <v/>
      </c>
      <c r="K4334">
        <f>DAY($F4334)</f>
        <v/>
      </c>
      <c r="L4334">
        <f>IF(MOD($A4334,10)&lt;7,"ФО_01_Крупный","ФО_"&amp;TEXT(MOD($A4334,8)+1,"00"))</f>
        <v/>
      </c>
      <c r="M4334">
        <f>IF($AB4334="Да","Регион_001_Крупный","Регион_"&amp;TEXT(MOD(QUOTIENT($A4334-1,20),180)+1,"000"))</f>
        <v/>
      </c>
      <c r="N4334">
        <f>IF($AB4334="Да","Город_"&amp;TEXT(MOD($A4334-1,250)+1,"0000"),"Город_"&amp;TEXT(MOD($A4334-1,3000)+1,"0000"))</f>
        <v/>
      </c>
      <c r="O4334">
        <f>IF($AB4334="Да","Холдинг_Крупный","Холдинг_"&amp;TEXT(MOD(QUOTIENT($A4334-1,10000),20)+1,"00"))</f>
        <v/>
      </c>
      <c r="P4334">
        <f>IF($AB4334="Да","Организация_Крупная","Организация_"&amp;TEXT(MOD(QUOTIENT($A4334-1,500),600)+1,"000"))</f>
        <v/>
      </c>
      <c r="Q4334">
        <f>"Отдел_"&amp;TEXT(MOD(QUOTIENT($A4334-1,50),100)+1,"000")</f>
        <v/>
      </c>
      <c r="R4334">
        <f>IF($AB4334="Да","Группа_Крупная","Группа_"&amp;TEXT(MOD(QUOTIENT($A4334-1,5000),30)+1,"00"))</f>
        <v/>
      </c>
      <c r="S4334">
        <f>IF($AB4334="Да","Категория_Крупная","Категория_"&amp;TEXT(MOD(QUOTIENT($A4334-1,500),120)+1,"000"))</f>
        <v/>
      </c>
      <c r="T4334">
        <f>IF($AB4334="Да","Подкатегория_Крупная","Подкатегория_"&amp;TEXT(MOD(QUOTIENT($A4334-1,50),300)+1,"000"))</f>
        <v/>
      </c>
      <c r="U4334">
        <f>"SKU_"&amp;TEXT($A4334,"0000000")</f>
        <v/>
      </c>
      <c r="V4334">
        <f>CHOOSE(MOD($A4334-1,4)+1,"Enterprise","SMB","Госсектор","Розница")</f>
        <v/>
      </c>
      <c r="W4334">
        <f>"Клиент_"&amp;TEXT(MOD($A4334-1,20000)+1,"00000")</f>
        <v/>
      </c>
      <c r="X4334">
        <f>CHOOSE(MOD($A4334-1,5)+1,"Портал","API","Импорт","Ручной ввод","Интеграция")</f>
        <v/>
      </c>
      <c r="Y4334" s="8">
        <f>ROUND(1000+MOD($A4334*37,90000)+IF($AB4334="Да",5000,0),2)</f>
        <v/>
      </c>
      <c r="Z4334">
        <f>1+MOD($A4334,20)</f>
        <v/>
      </c>
      <c r="AA4334" s="8">
        <f>ROUND($Y4334*(0.08+MOD($A4334,17)/100),2)</f>
        <v/>
      </c>
      <c r="AB4334">
        <f>IF(MOD($A4334,10)&lt;7,"Да","Нет")</f>
        <v/>
      </c>
      <c r="AC4334">
        <f>$R4334&amp;" / "&amp;$S4334&amp;" / "&amp;$T4334</f>
        <v/>
      </c>
      <c r="AD4334">
        <f>1</f>
        <v/>
      </c>
      <c r="AE4334">
        <f>IF($A4334&lt;=Settings!$B$4,"до 100",IF($A4334&lt;=Settings!$B$5,"до 10 000",IF($A4334&lt;=Settings!$B$6,"до 100 000","100 000+")))</f>
        <v/>
      </c>
    </row>
    <row r="4335">
      <c r="A4335">
        <f>ROW()-1</f>
        <v/>
      </c>
      <c r="B4335">
        <f>IF($A4335&lt;=Settings!$B$4,"small_control",IF($A4335&lt;=Settings!$B$5,"medium_10k",IF($A4335&lt;=Settings!$B$6,"large_100k","extreme_1m")))</f>
        <v/>
      </c>
      <c r="C4335">
        <f>"ORD-"&amp;TEXT(QUOTIENT($A4335-1,3)+1,"0000000")</f>
        <v/>
      </c>
      <c r="D4335">
        <f>"LINE-"&amp;TEXT($A4335,"0000000")</f>
        <v/>
      </c>
      <c r="E4335" s="7">
        <f>Settings!$B$2+$A4335-1</f>
        <v/>
      </c>
      <c r="F4335" s="7">
        <f>Settings!$B$2+MOD($A4335-1,Settings!$B$7)</f>
        <v/>
      </c>
      <c r="G4335">
        <f>YEAR($F4335)</f>
        <v/>
      </c>
      <c r="H4335">
        <f>"Q"&amp;ROUNDUP(MONTH($F4335)/3,0)</f>
        <v/>
      </c>
      <c r="I4335">
        <f>MONTH($F4335)</f>
        <v/>
      </c>
      <c r="J4335">
        <f>CHOOSE(MONTH($F4335),"Январь","Февраль","Март","Апрель","Май","Июнь","Июль","Август","Сентябрь","Октябрь","Ноябрь","Декабрь")</f>
        <v/>
      </c>
      <c r="K4335">
        <f>DAY($F4335)</f>
        <v/>
      </c>
      <c r="L4335">
        <f>IF(MOD($A4335,10)&lt;7,"ФО_01_Крупный","ФО_"&amp;TEXT(MOD($A4335,8)+1,"00"))</f>
        <v/>
      </c>
      <c r="M4335">
        <f>IF($AB4335="Да","Регион_001_Крупный","Регион_"&amp;TEXT(MOD(QUOTIENT($A4335-1,20),180)+1,"000"))</f>
        <v/>
      </c>
      <c r="N4335">
        <f>IF($AB4335="Да","Город_"&amp;TEXT(MOD($A4335-1,250)+1,"0000"),"Город_"&amp;TEXT(MOD($A4335-1,3000)+1,"0000"))</f>
        <v/>
      </c>
      <c r="O4335">
        <f>IF($AB4335="Да","Холдинг_Крупный","Холдинг_"&amp;TEXT(MOD(QUOTIENT($A4335-1,10000),20)+1,"00"))</f>
        <v/>
      </c>
      <c r="P4335">
        <f>IF($AB4335="Да","Организация_Крупная","Организация_"&amp;TEXT(MOD(QUOTIENT($A4335-1,500),600)+1,"000"))</f>
        <v/>
      </c>
      <c r="Q4335">
        <f>"Отдел_"&amp;TEXT(MOD(QUOTIENT($A4335-1,50),100)+1,"000")</f>
        <v/>
      </c>
      <c r="R4335">
        <f>IF($AB4335="Да","Группа_Крупная","Группа_"&amp;TEXT(MOD(QUOTIENT($A4335-1,5000),30)+1,"00"))</f>
        <v/>
      </c>
      <c r="S4335">
        <f>IF($AB4335="Да","Категория_Крупная","Категория_"&amp;TEXT(MOD(QUOTIENT($A4335-1,500),120)+1,"000"))</f>
        <v/>
      </c>
      <c r="T4335">
        <f>IF($AB4335="Да","Подкатегория_Крупная","Подкатегория_"&amp;TEXT(MOD(QUOTIENT($A4335-1,50),300)+1,"000"))</f>
        <v/>
      </c>
      <c r="U4335">
        <f>"SKU_"&amp;TEXT($A4335,"0000000")</f>
        <v/>
      </c>
      <c r="V4335">
        <f>CHOOSE(MOD($A4335-1,4)+1,"Enterprise","SMB","Госсектор","Розница")</f>
        <v/>
      </c>
      <c r="W4335">
        <f>"Клиент_"&amp;TEXT(MOD($A4335-1,20000)+1,"00000")</f>
        <v/>
      </c>
      <c r="X4335">
        <f>CHOOSE(MOD($A4335-1,5)+1,"Портал","API","Импорт","Ручной ввод","Интеграция")</f>
        <v/>
      </c>
      <c r="Y4335" s="8">
        <f>ROUND(1000+MOD($A4335*37,90000)+IF($AB4335="Да",5000,0),2)</f>
        <v/>
      </c>
      <c r="Z4335">
        <f>1+MOD($A4335,20)</f>
        <v/>
      </c>
      <c r="AA4335" s="8">
        <f>ROUND($Y4335*(0.08+MOD($A4335,17)/100),2)</f>
        <v/>
      </c>
      <c r="AB4335">
        <f>IF(MOD($A4335,10)&lt;7,"Да","Нет")</f>
        <v/>
      </c>
      <c r="AC4335">
        <f>$R4335&amp;" / "&amp;$S4335&amp;" / "&amp;$T4335</f>
        <v/>
      </c>
      <c r="AD4335">
        <f>1</f>
        <v/>
      </c>
      <c r="AE4335">
        <f>IF($A4335&lt;=Settings!$B$4,"до 100",IF($A4335&lt;=Settings!$B$5,"до 10 000",IF($A4335&lt;=Settings!$B$6,"до 100 000","100 000+")))</f>
        <v/>
      </c>
    </row>
    <row r="4336">
      <c r="A4336">
        <f>ROW()-1</f>
        <v/>
      </c>
      <c r="B4336">
        <f>IF($A4336&lt;=Settings!$B$4,"small_control",IF($A4336&lt;=Settings!$B$5,"medium_10k",IF($A4336&lt;=Settings!$B$6,"large_100k","extreme_1m")))</f>
        <v/>
      </c>
      <c r="C4336">
        <f>"ORD-"&amp;TEXT(QUOTIENT($A4336-1,3)+1,"0000000")</f>
        <v/>
      </c>
      <c r="D4336">
        <f>"LINE-"&amp;TEXT($A4336,"0000000")</f>
        <v/>
      </c>
      <c r="E4336" s="7">
        <f>Settings!$B$2+$A4336-1</f>
        <v/>
      </c>
      <c r="F4336" s="7">
        <f>Settings!$B$2+MOD($A4336-1,Settings!$B$7)</f>
        <v/>
      </c>
      <c r="G4336">
        <f>YEAR($F4336)</f>
        <v/>
      </c>
      <c r="H4336">
        <f>"Q"&amp;ROUNDUP(MONTH($F4336)/3,0)</f>
        <v/>
      </c>
      <c r="I4336">
        <f>MONTH($F4336)</f>
        <v/>
      </c>
      <c r="J4336">
        <f>CHOOSE(MONTH($F4336),"Январь","Февраль","Март","Апрель","Май","Июнь","Июль","Август","Сентябрь","Октябрь","Ноябрь","Декабрь")</f>
        <v/>
      </c>
      <c r="K4336">
        <f>DAY($F4336)</f>
        <v/>
      </c>
      <c r="L4336">
        <f>IF(MOD($A4336,10)&lt;7,"ФО_01_Крупный","ФО_"&amp;TEXT(MOD($A4336,8)+1,"00"))</f>
        <v/>
      </c>
      <c r="M4336">
        <f>IF($AB4336="Да","Регион_001_Крупный","Регион_"&amp;TEXT(MOD(QUOTIENT($A4336-1,20),180)+1,"000"))</f>
        <v/>
      </c>
      <c r="N4336">
        <f>IF($AB4336="Да","Город_"&amp;TEXT(MOD($A4336-1,250)+1,"0000"),"Город_"&amp;TEXT(MOD($A4336-1,3000)+1,"0000"))</f>
        <v/>
      </c>
      <c r="O4336">
        <f>IF($AB4336="Да","Холдинг_Крупный","Холдинг_"&amp;TEXT(MOD(QUOTIENT($A4336-1,10000),20)+1,"00"))</f>
        <v/>
      </c>
      <c r="P4336">
        <f>IF($AB4336="Да","Организация_Крупная","Организация_"&amp;TEXT(MOD(QUOTIENT($A4336-1,500),600)+1,"000"))</f>
        <v/>
      </c>
      <c r="Q4336">
        <f>"Отдел_"&amp;TEXT(MOD(QUOTIENT($A4336-1,50),100)+1,"000")</f>
        <v/>
      </c>
      <c r="R4336">
        <f>IF($AB4336="Да","Группа_Крупная","Группа_"&amp;TEXT(MOD(QUOTIENT($A4336-1,5000),30)+1,"00"))</f>
        <v/>
      </c>
      <c r="S4336">
        <f>IF($AB4336="Да","Категория_Крупная","Категория_"&amp;TEXT(MOD(QUOTIENT($A4336-1,500),120)+1,"000"))</f>
        <v/>
      </c>
      <c r="T4336">
        <f>IF($AB4336="Да","Подкатегория_Крупная","Подкатегория_"&amp;TEXT(MOD(QUOTIENT($A4336-1,50),300)+1,"000"))</f>
        <v/>
      </c>
      <c r="U4336">
        <f>"SKU_"&amp;TEXT($A4336,"0000000")</f>
        <v/>
      </c>
      <c r="V4336">
        <f>CHOOSE(MOD($A4336-1,4)+1,"Enterprise","SMB","Госсектор","Розница")</f>
        <v/>
      </c>
      <c r="W4336">
        <f>"Клиент_"&amp;TEXT(MOD($A4336-1,20000)+1,"00000")</f>
        <v/>
      </c>
      <c r="X4336">
        <f>CHOOSE(MOD($A4336-1,5)+1,"Портал","API","Импорт","Ручной ввод","Интеграция")</f>
        <v/>
      </c>
      <c r="Y4336" s="8">
        <f>ROUND(1000+MOD($A4336*37,90000)+IF($AB4336="Да",5000,0),2)</f>
        <v/>
      </c>
      <c r="Z4336">
        <f>1+MOD($A4336,20)</f>
        <v/>
      </c>
      <c r="AA4336" s="8">
        <f>ROUND($Y4336*(0.08+MOD($A4336,17)/100),2)</f>
        <v/>
      </c>
      <c r="AB4336">
        <f>IF(MOD($A4336,10)&lt;7,"Да","Нет")</f>
        <v/>
      </c>
      <c r="AC4336">
        <f>$R4336&amp;" / "&amp;$S4336&amp;" / "&amp;$T4336</f>
        <v/>
      </c>
      <c r="AD4336">
        <f>1</f>
        <v/>
      </c>
      <c r="AE4336">
        <f>IF($A4336&lt;=Settings!$B$4,"до 100",IF($A4336&lt;=Settings!$B$5,"до 10 000",IF($A4336&lt;=Settings!$B$6,"до 100 000","100 000+")))</f>
        <v/>
      </c>
    </row>
    <row r="4337">
      <c r="A4337">
        <f>ROW()-1</f>
        <v/>
      </c>
      <c r="B4337">
        <f>IF($A4337&lt;=Settings!$B$4,"small_control",IF($A4337&lt;=Settings!$B$5,"medium_10k",IF($A4337&lt;=Settings!$B$6,"large_100k","extreme_1m")))</f>
        <v/>
      </c>
      <c r="C4337">
        <f>"ORD-"&amp;TEXT(QUOTIENT($A4337-1,3)+1,"0000000")</f>
        <v/>
      </c>
      <c r="D4337">
        <f>"LINE-"&amp;TEXT($A4337,"0000000")</f>
        <v/>
      </c>
      <c r="E4337" s="7">
        <f>Settings!$B$2+$A4337-1</f>
        <v/>
      </c>
      <c r="F4337" s="7">
        <f>Settings!$B$2+MOD($A4337-1,Settings!$B$7)</f>
        <v/>
      </c>
      <c r="G4337">
        <f>YEAR($F4337)</f>
        <v/>
      </c>
      <c r="H4337">
        <f>"Q"&amp;ROUNDUP(MONTH($F4337)/3,0)</f>
        <v/>
      </c>
      <c r="I4337">
        <f>MONTH($F4337)</f>
        <v/>
      </c>
      <c r="J4337">
        <f>CHOOSE(MONTH($F4337),"Январь","Февраль","Март","Апрель","Май","Июнь","Июль","Август","Сентябрь","Октябрь","Ноябрь","Декабрь")</f>
        <v/>
      </c>
      <c r="K4337">
        <f>DAY($F4337)</f>
        <v/>
      </c>
      <c r="L4337">
        <f>IF(MOD($A4337,10)&lt;7,"ФО_01_Крупный","ФО_"&amp;TEXT(MOD($A4337,8)+1,"00"))</f>
        <v/>
      </c>
      <c r="M4337">
        <f>IF($AB4337="Да","Регион_001_Крупный","Регион_"&amp;TEXT(MOD(QUOTIENT($A4337-1,20),180)+1,"000"))</f>
        <v/>
      </c>
      <c r="N4337">
        <f>IF($AB4337="Да","Город_"&amp;TEXT(MOD($A4337-1,250)+1,"0000"),"Город_"&amp;TEXT(MOD($A4337-1,3000)+1,"0000"))</f>
        <v/>
      </c>
      <c r="O4337">
        <f>IF($AB4337="Да","Холдинг_Крупный","Холдинг_"&amp;TEXT(MOD(QUOTIENT($A4337-1,10000),20)+1,"00"))</f>
        <v/>
      </c>
      <c r="P4337">
        <f>IF($AB4337="Да","Организация_Крупная","Организация_"&amp;TEXT(MOD(QUOTIENT($A4337-1,500),600)+1,"000"))</f>
        <v/>
      </c>
      <c r="Q4337">
        <f>"Отдел_"&amp;TEXT(MOD(QUOTIENT($A4337-1,50),100)+1,"000")</f>
        <v/>
      </c>
      <c r="R4337">
        <f>IF($AB4337="Да","Группа_Крупная","Группа_"&amp;TEXT(MOD(QUOTIENT($A4337-1,5000),30)+1,"00"))</f>
        <v/>
      </c>
      <c r="S4337">
        <f>IF($AB4337="Да","Категория_Крупная","Категория_"&amp;TEXT(MOD(QUOTIENT($A4337-1,500),120)+1,"000"))</f>
        <v/>
      </c>
      <c r="T4337">
        <f>IF($AB4337="Да","Подкатегория_Крупная","Подкатегория_"&amp;TEXT(MOD(QUOTIENT($A4337-1,50),300)+1,"000"))</f>
        <v/>
      </c>
      <c r="U4337">
        <f>"SKU_"&amp;TEXT($A4337,"0000000")</f>
        <v/>
      </c>
      <c r="V4337">
        <f>CHOOSE(MOD($A4337-1,4)+1,"Enterprise","SMB","Госсектор","Розница")</f>
        <v/>
      </c>
      <c r="W4337">
        <f>"Клиент_"&amp;TEXT(MOD($A4337-1,20000)+1,"00000")</f>
        <v/>
      </c>
      <c r="X4337">
        <f>CHOOSE(MOD($A4337-1,5)+1,"Портал","API","Импорт","Ручной ввод","Интеграция")</f>
        <v/>
      </c>
      <c r="Y4337" s="8">
        <f>ROUND(1000+MOD($A4337*37,90000)+IF($AB4337="Да",5000,0),2)</f>
        <v/>
      </c>
      <c r="Z4337">
        <f>1+MOD($A4337,20)</f>
        <v/>
      </c>
      <c r="AA4337" s="8">
        <f>ROUND($Y4337*(0.08+MOD($A4337,17)/100),2)</f>
        <v/>
      </c>
      <c r="AB4337">
        <f>IF(MOD($A4337,10)&lt;7,"Да","Нет")</f>
        <v/>
      </c>
      <c r="AC4337">
        <f>$R4337&amp;" / "&amp;$S4337&amp;" / "&amp;$T4337</f>
        <v/>
      </c>
      <c r="AD4337">
        <f>1</f>
        <v/>
      </c>
      <c r="AE4337">
        <f>IF($A4337&lt;=Settings!$B$4,"до 100",IF($A4337&lt;=Settings!$B$5,"до 10 000",IF($A4337&lt;=Settings!$B$6,"до 100 000","100 000+")))</f>
        <v/>
      </c>
    </row>
    <row r="4338">
      <c r="A4338">
        <f>ROW()-1</f>
        <v/>
      </c>
      <c r="B4338">
        <f>IF($A4338&lt;=Settings!$B$4,"small_control",IF($A4338&lt;=Settings!$B$5,"medium_10k",IF($A4338&lt;=Settings!$B$6,"large_100k","extreme_1m")))</f>
        <v/>
      </c>
      <c r="C4338">
        <f>"ORD-"&amp;TEXT(QUOTIENT($A4338-1,3)+1,"0000000")</f>
        <v/>
      </c>
      <c r="D4338">
        <f>"LINE-"&amp;TEXT($A4338,"0000000")</f>
        <v/>
      </c>
      <c r="E4338" s="7">
        <f>Settings!$B$2+$A4338-1</f>
        <v/>
      </c>
      <c r="F4338" s="7">
        <f>Settings!$B$2+MOD($A4338-1,Settings!$B$7)</f>
        <v/>
      </c>
      <c r="G4338">
        <f>YEAR($F4338)</f>
        <v/>
      </c>
      <c r="H4338">
        <f>"Q"&amp;ROUNDUP(MONTH($F4338)/3,0)</f>
        <v/>
      </c>
      <c r="I4338">
        <f>MONTH($F4338)</f>
        <v/>
      </c>
      <c r="J4338">
        <f>CHOOSE(MONTH($F4338),"Январь","Февраль","Март","Апрель","Май","Июнь","Июль","Август","Сентябрь","Октябрь","Ноябрь","Декабрь")</f>
        <v/>
      </c>
      <c r="K4338">
        <f>DAY($F4338)</f>
        <v/>
      </c>
      <c r="L4338">
        <f>IF(MOD($A4338,10)&lt;7,"ФО_01_Крупный","ФО_"&amp;TEXT(MOD($A4338,8)+1,"00"))</f>
        <v/>
      </c>
      <c r="M4338">
        <f>IF($AB4338="Да","Регион_001_Крупный","Регион_"&amp;TEXT(MOD(QUOTIENT($A4338-1,20),180)+1,"000"))</f>
        <v/>
      </c>
      <c r="N4338">
        <f>IF($AB4338="Да","Город_"&amp;TEXT(MOD($A4338-1,250)+1,"0000"),"Город_"&amp;TEXT(MOD($A4338-1,3000)+1,"0000"))</f>
        <v/>
      </c>
      <c r="O4338">
        <f>IF($AB4338="Да","Холдинг_Крупный","Холдинг_"&amp;TEXT(MOD(QUOTIENT($A4338-1,10000),20)+1,"00"))</f>
        <v/>
      </c>
      <c r="P4338">
        <f>IF($AB4338="Да","Организация_Крупная","Организация_"&amp;TEXT(MOD(QUOTIENT($A4338-1,500),600)+1,"000"))</f>
        <v/>
      </c>
      <c r="Q4338">
        <f>"Отдел_"&amp;TEXT(MOD(QUOTIENT($A4338-1,50),100)+1,"000")</f>
        <v/>
      </c>
      <c r="R4338">
        <f>IF($AB4338="Да","Группа_Крупная","Группа_"&amp;TEXT(MOD(QUOTIENT($A4338-1,5000),30)+1,"00"))</f>
        <v/>
      </c>
      <c r="S4338">
        <f>IF($AB4338="Да","Категория_Крупная","Категория_"&amp;TEXT(MOD(QUOTIENT($A4338-1,500),120)+1,"000"))</f>
        <v/>
      </c>
      <c r="T4338">
        <f>IF($AB4338="Да","Подкатегория_Крупная","Подкатегория_"&amp;TEXT(MOD(QUOTIENT($A4338-1,50),300)+1,"000"))</f>
        <v/>
      </c>
      <c r="U4338">
        <f>"SKU_"&amp;TEXT($A4338,"0000000")</f>
        <v/>
      </c>
      <c r="V4338">
        <f>CHOOSE(MOD($A4338-1,4)+1,"Enterprise","SMB","Госсектор","Розница")</f>
        <v/>
      </c>
      <c r="W4338">
        <f>"Клиент_"&amp;TEXT(MOD($A4338-1,20000)+1,"00000")</f>
        <v/>
      </c>
      <c r="X4338">
        <f>CHOOSE(MOD($A4338-1,5)+1,"Портал","API","Импорт","Ручной ввод","Интеграция")</f>
        <v/>
      </c>
      <c r="Y4338" s="8">
        <f>ROUND(1000+MOD($A4338*37,90000)+IF($AB4338="Да",5000,0),2)</f>
        <v/>
      </c>
      <c r="Z4338">
        <f>1+MOD($A4338,20)</f>
        <v/>
      </c>
      <c r="AA4338" s="8">
        <f>ROUND($Y4338*(0.08+MOD($A4338,17)/100),2)</f>
        <v/>
      </c>
      <c r="AB4338">
        <f>IF(MOD($A4338,10)&lt;7,"Да","Нет")</f>
        <v/>
      </c>
      <c r="AC4338">
        <f>$R4338&amp;" / "&amp;$S4338&amp;" / "&amp;$T4338</f>
        <v/>
      </c>
      <c r="AD4338">
        <f>1</f>
        <v/>
      </c>
      <c r="AE4338">
        <f>IF($A4338&lt;=Settings!$B$4,"до 100",IF($A4338&lt;=Settings!$B$5,"до 10 000",IF($A4338&lt;=Settings!$B$6,"до 100 000","100 000+")))</f>
        <v/>
      </c>
    </row>
    <row r="4339">
      <c r="A4339">
        <f>ROW()-1</f>
        <v/>
      </c>
      <c r="B4339">
        <f>IF($A4339&lt;=Settings!$B$4,"small_control",IF($A4339&lt;=Settings!$B$5,"medium_10k",IF($A4339&lt;=Settings!$B$6,"large_100k","extreme_1m")))</f>
        <v/>
      </c>
      <c r="C4339">
        <f>"ORD-"&amp;TEXT(QUOTIENT($A4339-1,3)+1,"0000000")</f>
        <v/>
      </c>
      <c r="D4339">
        <f>"LINE-"&amp;TEXT($A4339,"0000000")</f>
        <v/>
      </c>
      <c r="E4339" s="7">
        <f>Settings!$B$2+$A4339-1</f>
        <v/>
      </c>
      <c r="F4339" s="7">
        <f>Settings!$B$2+MOD($A4339-1,Settings!$B$7)</f>
        <v/>
      </c>
      <c r="G4339">
        <f>YEAR($F4339)</f>
        <v/>
      </c>
      <c r="H4339">
        <f>"Q"&amp;ROUNDUP(MONTH($F4339)/3,0)</f>
        <v/>
      </c>
      <c r="I4339">
        <f>MONTH($F4339)</f>
        <v/>
      </c>
      <c r="J4339">
        <f>CHOOSE(MONTH($F4339),"Январь","Февраль","Март","Апрель","Май","Июнь","Июль","Август","Сентябрь","Октябрь","Ноябрь","Декабрь")</f>
        <v/>
      </c>
      <c r="K4339">
        <f>DAY($F4339)</f>
        <v/>
      </c>
      <c r="L4339">
        <f>IF(MOD($A4339,10)&lt;7,"ФО_01_Крупный","ФО_"&amp;TEXT(MOD($A4339,8)+1,"00"))</f>
        <v/>
      </c>
      <c r="M4339">
        <f>IF($AB4339="Да","Регион_001_Крупный","Регион_"&amp;TEXT(MOD(QUOTIENT($A4339-1,20),180)+1,"000"))</f>
        <v/>
      </c>
      <c r="N4339">
        <f>IF($AB4339="Да","Город_"&amp;TEXT(MOD($A4339-1,250)+1,"0000"),"Город_"&amp;TEXT(MOD($A4339-1,3000)+1,"0000"))</f>
        <v/>
      </c>
      <c r="O4339">
        <f>IF($AB4339="Да","Холдинг_Крупный","Холдинг_"&amp;TEXT(MOD(QUOTIENT($A4339-1,10000),20)+1,"00"))</f>
        <v/>
      </c>
      <c r="P4339">
        <f>IF($AB4339="Да","Организация_Крупная","Организация_"&amp;TEXT(MOD(QUOTIENT($A4339-1,500),600)+1,"000"))</f>
        <v/>
      </c>
      <c r="Q4339">
        <f>"Отдел_"&amp;TEXT(MOD(QUOTIENT($A4339-1,50),100)+1,"000")</f>
        <v/>
      </c>
      <c r="R4339">
        <f>IF($AB4339="Да","Группа_Крупная","Группа_"&amp;TEXT(MOD(QUOTIENT($A4339-1,5000),30)+1,"00"))</f>
        <v/>
      </c>
      <c r="S4339">
        <f>IF($AB4339="Да","Категория_Крупная","Категория_"&amp;TEXT(MOD(QUOTIENT($A4339-1,500),120)+1,"000"))</f>
        <v/>
      </c>
      <c r="T4339">
        <f>IF($AB4339="Да","Подкатегория_Крупная","Подкатегория_"&amp;TEXT(MOD(QUOTIENT($A4339-1,50),300)+1,"000"))</f>
        <v/>
      </c>
      <c r="U4339">
        <f>"SKU_"&amp;TEXT($A4339,"0000000")</f>
        <v/>
      </c>
      <c r="V4339">
        <f>CHOOSE(MOD($A4339-1,4)+1,"Enterprise","SMB","Госсектор","Розница")</f>
        <v/>
      </c>
      <c r="W4339">
        <f>"Клиент_"&amp;TEXT(MOD($A4339-1,20000)+1,"00000")</f>
        <v/>
      </c>
      <c r="X4339">
        <f>CHOOSE(MOD($A4339-1,5)+1,"Портал","API","Импорт","Ручной ввод","Интеграция")</f>
        <v/>
      </c>
      <c r="Y4339" s="8">
        <f>ROUND(1000+MOD($A4339*37,90000)+IF($AB4339="Да",5000,0),2)</f>
        <v/>
      </c>
      <c r="Z4339">
        <f>1+MOD($A4339,20)</f>
        <v/>
      </c>
      <c r="AA4339" s="8">
        <f>ROUND($Y4339*(0.08+MOD($A4339,17)/100),2)</f>
        <v/>
      </c>
      <c r="AB4339">
        <f>IF(MOD($A4339,10)&lt;7,"Да","Нет")</f>
        <v/>
      </c>
      <c r="AC4339">
        <f>$R4339&amp;" / "&amp;$S4339&amp;" / "&amp;$T4339</f>
        <v/>
      </c>
      <c r="AD4339">
        <f>1</f>
        <v/>
      </c>
      <c r="AE4339">
        <f>IF($A4339&lt;=Settings!$B$4,"до 100",IF($A4339&lt;=Settings!$B$5,"до 10 000",IF($A4339&lt;=Settings!$B$6,"до 100 000","100 000+")))</f>
        <v/>
      </c>
    </row>
    <row r="4340">
      <c r="A4340">
        <f>ROW()-1</f>
        <v/>
      </c>
      <c r="B4340">
        <f>IF($A4340&lt;=Settings!$B$4,"small_control",IF($A4340&lt;=Settings!$B$5,"medium_10k",IF($A4340&lt;=Settings!$B$6,"large_100k","extreme_1m")))</f>
        <v/>
      </c>
      <c r="C4340">
        <f>"ORD-"&amp;TEXT(QUOTIENT($A4340-1,3)+1,"0000000")</f>
        <v/>
      </c>
      <c r="D4340">
        <f>"LINE-"&amp;TEXT($A4340,"0000000")</f>
        <v/>
      </c>
      <c r="E4340" s="7">
        <f>Settings!$B$2+$A4340-1</f>
        <v/>
      </c>
      <c r="F4340" s="7">
        <f>Settings!$B$2+MOD($A4340-1,Settings!$B$7)</f>
        <v/>
      </c>
      <c r="G4340">
        <f>YEAR($F4340)</f>
        <v/>
      </c>
      <c r="H4340">
        <f>"Q"&amp;ROUNDUP(MONTH($F4340)/3,0)</f>
        <v/>
      </c>
      <c r="I4340">
        <f>MONTH($F4340)</f>
        <v/>
      </c>
      <c r="J4340">
        <f>CHOOSE(MONTH($F4340),"Январь","Февраль","Март","Апрель","Май","Июнь","Июль","Август","Сентябрь","Октябрь","Ноябрь","Декабрь")</f>
        <v/>
      </c>
      <c r="K4340">
        <f>DAY($F4340)</f>
        <v/>
      </c>
      <c r="L4340">
        <f>IF(MOD($A4340,10)&lt;7,"ФО_01_Крупный","ФО_"&amp;TEXT(MOD($A4340,8)+1,"00"))</f>
        <v/>
      </c>
      <c r="M4340">
        <f>IF($AB4340="Да","Регион_001_Крупный","Регион_"&amp;TEXT(MOD(QUOTIENT($A4340-1,20),180)+1,"000"))</f>
        <v/>
      </c>
      <c r="N4340">
        <f>IF($AB4340="Да","Город_"&amp;TEXT(MOD($A4340-1,250)+1,"0000"),"Город_"&amp;TEXT(MOD($A4340-1,3000)+1,"0000"))</f>
        <v/>
      </c>
      <c r="O4340">
        <f>IF($AB4340="Да","Холдинг_Крупный","Холдинг_"&amp;TEXT(MOD(QUOTIENT($A4340-1,10000),20)+1,"00"))</f>
        <v/>
      </c>
      <c r="P4340">
        <f>IF($AB4340="Да","Организация_Крупная","Организация_"&amp;TEXT(MOD(QUOTIENT($A4340-1,500),600)+1,"000"))</f>
        <v/>
      </c>
      <c r="Q4340">
        <f>"Отдел_"&amp;TEXT(MOD(QUOTIENT($A4340-1,50),100)+1,"000")</f>
        <v/>
      </c>
      <c r="R4340">
        <f>IF($AB4340="Да","Группа_Крупная","Группа_"&amp;TEXT(MOD(QUOTIENT($A4340-1,5000),30)+1,"00"))</f>
        <v/>
      </c>
      <c r="S4340">
        <f>IF($AB4340="Да","Категория_Крупная","Категория_"&amp;TEXT(MOD(QUOTIENT($A4340-1,500),120)+1,"000"))</f>
        <v/>
      </c>
      <c r="T4340">
        <f>IF($AB4340="Да","Подкатегория_Крупная","Подкатегория_"&amp;TEXT(MOD(QUOTIENT($A4340-1,50),300)+1,"000"))</f>
        <v/>
      </c>
      <c r="U4340">
        <f>"SKU_"&amp;TEXT($A4340,"0000000")</f>
        <v/>
      </c>
      <c r="V4340">
        <f>CHOOSE(MOD($A4340-1,4)+1,"Enterprise","SMB","Госсектор","Розница")</f>
        <v/>
      </c>
      <c r="W4340">
        <f>"Клиент_"&amp;TEXT(MOD($A4340-1,20000)+1,"00000")</f>
        <v/>
      </c>
      <c r="X4340">
        <f>CHOOSE(MOD($A4340-1,5)+1,"Портал","API","Импорт","Ручной ввод","Интеграция")</f>
        <v/>
      </c>
      <c r="Y4340" s="8">
        <f>ROUND(1000+MOD($A4340*37,90000)+IF($AB4340="Да",5000,0),2)</f>
        <v/>
      </c>
      <c r="Z4340">
        <f>1+MOD($A4340,20)</f>
        <v/>
      </c>
      <c r="AA4340" s="8">
        <f>ROUND($Y4340*(0.08+MOD($A4340,17)/100),2)</f>
        <v/>
      </c>
      <c r="AB4340">
        <f>IF(MOD($A4340,10)&lt;7,"Да","Нет")</f>
        <v/>
      </c>
      <c r="AC4340">
        <f>$R4340&amp;" / "&amp;$S4340&amp;" / "&amp;$T4340</f>
        <v/>
      </c>
      <c r="AD4340">
        <f>1</f>
        <v/>
      </c>
      <c r="AE4340">
        <f>IF($A4340&lt;=Settings!$B$4,"до 100",IF($A4340&lt;=Settings!$B$5,"до 10 000",IF($A4340&lt;=Settings!$B$6,"до 100 000","100 000+")))</f>
        <v/>
      </c>
    </row>
    <row r="4341">
      <c r="A4341">
        <f>ROW()-1</f>
        <v/>
      </c>
      <c r="B4341">
        <f>IF($A4341&lt;=Settings!$B$4,"small_control",IF($A4341&lt;=Settings!$B$5,"medium_10k",IF($A4341&lt;=Settings!$B$6,"large_100k","extreme_1m")))</f>
        <v/>
      </c>
      <c r="C4341">
        <f>"ORD-"&amp;TEXT(QUOTIENT($A4341-1,3)+1,"0000000")</f>
        <v/>
      </c>
      <c r="D4341">
        <f>"LINE-"&amp;TEXT($A4341,"0000000")</f>
        <v/>
      </c>
      <c r="E4341" s="7">
        <f>Settings!$B$2+$A4341-1</f>
        <v/>
      </c>
      <c r="F4341" s="7">
        <f>Settings!$B$2+MOD($A4341-1,Settings!$B$7)</f>
        <v/>
      </c>
      <c r="G4341">
        <f>YEAR($F4341)</f>
        <v/>
      </c>
      <c r="H4341">
        <f>"Q"&amp;ROUNDUP(MONTH($F4341)/3,0)</f>
        <v/>
      </c>
      <c r="I4341">
        <f>MONTH($F4341)</f>
        <v/>
      </c>
      <c r="J4341">
        <f>CHOOSE(MONTH($F4341),"Январь","Февраль","Март","Апрель","Май","Июнь","Июль","Август","Сентябрь","Октябрь","Ноябрь","Декабрь")</f>
        <v/>
      </c>
      <c r="K4341">
        <f>DAY($F4341)</f>
        <v/>
      </c>
      <c r="L4341">
        <f>IF(MOD($A4341,10)&lt;7,"ФО_01_Крупный","ФО_"&amp;TEXT(MOD($A4341,8)+1,"00"))</f>
        <v/>
      </c>
      <c r="M4341">
        <f>IF($AB4341="Да","Регион_001_Крупный","Регион_"&amp;TEXT(MOD(QUOTIENT($A4341-1,20),180)+1,"000"))</f>
        <v/>
      </c>
      <c r="N4341">
        <f>IF($AB4341="Да","Город_"&amp;TEXT(MOD($A4341-1,250)+1,"0000"),"Город_"&amp;TEXT(MOD($A4341-1,3000)+1,"0000"))</f>
        <v/>
      </c>
      <c r="O4341">
        <f>IF($AB4341="Да","Холдинг_Крупный","Холдинг_"&amp;TEXT(MOD(QUOTIENT($A4341-1,10000),20)+1,"00"))</f>
        <v/>
      </c>
      <c r="P4341">
        <f>IF($AB4341="Да","Организация_Крупная","Организация_"&amp;TEXT(MOD(QUOTIENT($A4341-1,500),600)+1,"000"))</f>
        <v/>
      </c>
      <c r="Q4341">
        <f>"Отдел_"&amp;TEXT(MOD(QUOTIENT($A4341-1,50),100)+1,"000")</f>
        <v/>
      </c>
      <c r="R4341">
        <f>IF($AB4341="Да","Группа_Крупная","Группа_"&amp;TEXT(MOD(QUOTIENT($A4341-1,5000),30)+1,"00"))</f>
        <v/>
      </c>
      <c r="S4341">
        <f>IF($AB4341="Да","Категория_Крупная","Категория_"&amp;TEXT(MOD(QUOTIENT($A4341-1,500),120)+1,"000"))</f>
        <v/>
      </c>
      <c r="T4341">
        <f>IF($AB4341="Да","Подкатегория_Крупная","Подкатегория_"&amp;TEXT(MOD(QUOTIENT($A4341-1,50),300)+1,"000"))</f>
        <v/>
      </c>
      <c r="U4341">
        <f>"SKU_"&amp;TEXT($A4341,"0000000")</f>
        <v/>
      </c>
      <c r="V4341">
        <f>CHOOSE(MOD($A4341-1,4)+1,"Enterprise","SMB","Госсектор","Розница")</f>
        <v/>
      </c>
      <c r="W4341">
        <f>"Клиент_"&amp;TEXT(MOD($A4341-1,20000)+1,"00000")</f>
        <v/>
      </c>
      <c r="X4341">
        <f>CHOOSE(MOD($A4341-1,5)+1,"Портал","API","Импорт","Ручной ввод","Интеграция")</f>
        <v/>
      </c>
      <c r="Y4341" s="8">
        <f>ROUND(1000+MOD($A4341*37,90000)+IF($AB4341="Да",5000,0),2)</f>
        <v/>
      </c>
      <c r="Z4341">
        <f>1+MOD($A4341,20)</f>
        <v/>
      </c>
      <c r="AA4341" s="8">
        <f>ROUND($Y4341*(0.08+MOD($A4341,17)/100),2)</f>
        <v/>
      </c>
      <c r="AB4341">
        <f>IF(MOD($A4341,10)&lt;7,"Да","Нет")</f>
        <v/>
      </c>
      <c r="AC4341">
        <f>$R4341&amp;" / "&amp;$S4341&amp;" / "&amp;$T4341</f>
        <v/>
      </c>
      <c r="AD4341">
        <f>1</f>
        <v/>
      </c>
      <c r="AE4341">
        <f>IF($A4341&lt;=Settings!$B$4,"до 100",IF($A4341&lt;=Settings!$B$5,"до 10 000",IF($A4341&lt;=Settings!$B$6,"до 100 000","100 000+")))</f>
        <v/>
      </c>
    </row>
    <row r="4342">
      <c r="A4342">
        <f>ROW()-1</f>
        <v/>
      </c>
      <c r="B4342">
        <f>IF($A4342&lt;=Settings!$B$4,"small_control",IF($A4342&lt;=Settings!$B$5,"medium_10k",IF($A4342&lt;=Settings!$B$6,"large_100k","extreme_1m")))</f>
        <v/>
      </c>
      <c r="C4342">
        <f>"ORD-"&amp;TEXT(QUOTIENT($A4342-1,3)+1,"0000000")</f>
        <v/>
      </c>
      <c r="D4342">
        <f>"LINE-"&amp;TEXT($A4342,"0000000")</f>
        <v/>
      </c>
      <c r="E4342" s="7">
        <f>Settings!$B$2+$A4342-1</f>
        <v/>
      </c>
      <c r="F4342" s="7">
        <f>Settings!$B$2+MOD($A4342-1,Settings!$B$7)</f>
        <v/>
      </c>
      <c r="G4342">
        <f>YEAR($F4342)</f>
        <v/>
      </c>
      <c r="H4342">
        <f>"Q"&amp;ROUNDUP(MONTH($F4342)/3,0)</f>
        <v/>
      </c>
      <c r="I4342">
        <f>MONTH($F4342)</f>
        <v/>
      </c>
      <c r="J4342">
        <f>CHOOSE(MONTH($F4342),"Январь","Февраль","Март","Апрель","Май","Июнь","Июль","Август","Сентябрь","Октябрь","Ноябрь","Декабрь")</f>
        <v/>
      </c>
      <c r="K4342">
        <f>DAY($F4342)</f>
        <v/>
      </c>
      <c r="L4342">
        <f>IF(MOD($A4342,10)&lt;7,"ФО_01_Крупный","ФО_"&amp;TEXT(MOD($A4342,8)+1,"00"))</f>
        <v/>
      </c>
      <c r="M4342">
        <f>IF($AB4342="Да","Регион_001_Крупный","Регион_"&amp;TEXT(MOD(QUOTIENT($A4342-1,20),180)+1,"000"))</f>
        <v/>
      </c>
      <c r="N4342">
        <f>IF($AB4342="Да","Город_"&amp;TEXT(MOD($A4342-1,250)+1,"0000"),"Город_"&amp;TEXT(MOD($A4342-1,3000)+1,"0000"))</f>
        <v/>
      </c>
      <c r="O4342">
        <f>IF($AB4342="Да","Холдинг_Крупный","Холдинг_"&amp;TEXT(MOD(QUOTIENT($A4342-1,10000),20)+1,"00"))</f>
        <v/>
      </c>
      <c r="P4342">
        <f>IF($AB4342="Да","Организация_Крупная","Организация_"&amp;TEXT(MOD(QUOTIENT($A4342-1,500),600)+1,"000"))</f>
        <v/>
      </c>
      <c r="Q4342">
        <f>"Отдел_"&amp;TEXT(MOD(QUOTIENT($A4342-1,50),100)+1,"000")</f>
        <v/>
      </c>
      <c r="R4342">
        <f>IF($AB4342="Да","Группа_Крупная","Группа_"&amp;TEXT(MOD(QUOTIENT($A4342-1,5000),30)+1,"00"))</f>
        <v/>
      </c>
      <c r="S4342">
        <f>IF($AB4342="Да","Категория_Крупная","Категория_"&amp;TEXT(MOD(QUOTIENT($A4342-1,500),120)+1,"000"))</f>
        <v/>
      </c>
      <c r="T4342">
        <f>IF($AB4342="Да","Подкатегория_Крупная","Подкатегория_"&amp;TEXT(MOD(QUOTIENT($A4342-1,50),300)+1,"000"))</f>
        <v/>
      </c>
      <c r="U4342">
        <f>"SKU_"&amp;TEXT($A4342,"0000000")</f>
        <v/>
      </c>
      <c r="V4342">
        <f>CHOOSE(MOD($A4342-1,4)+1,"Enterprise","SMB","Госсектор","Розница")</f>
        <v/>
      </c>
      <c r="W4342">
        <f>"Клиент_"&amp;TEXT(MOD($A4342-1,20000)+1,"00000")</f>
        <v/>
      </c>
      <c r="X4342">
        <f>CHOOSE(MOD($A4342-1,5)+1,"Портал","API","Импорт","Ручной ввод","Интеграция")</f>
        <v/>
      </c>
      <c r="Y4342" s="8">
        <f>ROUND(1000+MOD($A4342*37,90000)+IF($AB4342="Да",5000,0),2)</f>
        <v/>
      </c>
      <c r="Z4342">
        <f>1+MOD($A4342,20)</f>
        <v/>
      </c>
      <c r="AA4342" s="8">
        <f>ROUND($Y4342*(0.08+MOD($A4342,17)/100),2)</f>
        <v/>
      </c>
      <c r="AB4342">
        <f>IF(MOD($A4342,10)&lt;7,"Да","Нет")</f>
        <v/>
      </c>
      <c r="AC4342">
        <f>$R4342&amp;" / "&amp;$S4342&amp;" / "&amp;$T4342</f>
        <v/>
      </c>
      <c r="AD4342">
        <f>1</f>
        <v/>
      </c>
      <c r="AE4342">
        <f>IF($A4342&lt;=Settings!$B$4,"до 100",IF($A4342&lt;=Settings!$B$5,"до 10 000",IF($A4342&lt;=Settings!$B$6,"до 100 000","100 000+")))</f>
        <v/>
      </c>
    </row>
    <row r="4343">
      <c r="A4343">
        <f>ROW()-1</f>
        <v/>
      </c>
      <c r="B4343">
        <f>IF($A4343&lt;=Settings!$B$4,"small_control",IF($A4343&lt;=Settings!$B$5,"medium_10k",IF($A4343&lt;=Settings!$B$6,"large_100k","extreme_1m")))</f>
        <v/>
      </c>
      <c r="C4343">
        <f>"ORD-"&amp;TEXT(QUOTIENT($A4343-1,3)+1,"0000000")</f>
        <v/>
      </c>
      <c r="D4343">
        <f>"LINE-"&amp;TEXT($A4343,"0000000")</f>
        <v/>
      </c>
      <c r="E4343" s="7">
        <f>Settings!$B$2+$A4343-1</f>
        <v/>
      </c>
      <c r="F4343" s="7">
        <f>Settings!$B$2+MOD($A4343-1,Settings!$B$7)</f>
        <v/>
      </c>
      <c r="G4343">
        <f>YEAR($F4343)</f>
        <v/>
      </c>
      <c r="H4343">
        <f>"Q"&amp;ROUNDUP(MONTH($F4343)/3,0)</f>
        <v/>
      </c>
      <c r="I4343">
        <f>MONTH($F4343)</f>
        <v/>
      </c>
      <c r="J4343">
        <f>CHOOSE(MONTH($F4343),"Январь","Февраль","Март","Апрель","Май","Июнь","Июль","Август","Сентябрь","Октябрь","Ноябрь","Декабрь")</f>
        <v/>
      </c>
      <c r="K4343">
        <f>DAY($F4343)</f>
        <v/>
      </c>
      <c r="L4343">
        <f>IF(MOD($A4343,10)&lt;7,"ФО_01_Крупный","ФО_"&amp;TEXT(MOD($A4343,8)+1,"00"))</f>
        <v/>
      </c>
      <c r="M4343">
        <f>IF($AB4343="Да","Регион_001_Крупный","Регион_"&amp;TEXT(MOD(QUOTIENT($A4343-1,20),180)+1,"000"))</f>
        <v/>
      </c>
      <c r="N4343">
        <f>IF($AB4343="Да","Город_"&amp;TEXT(MOD($A4343-1,250)+1,"0000"),"Город_"&amp;TEXT(MOD($A4343-1,3000)+1,"0000"))</f>
        <v/>
      </c>
      <c r="O4343">
        <f>IF($AB4343="Да","Холдинг_Крупный","Холдинг_"&amp;TEXT(MOD(QUOTIENT($A4343-1,10000),20)+1,"00"))</f>
        <v/>
      </c>
      <c r="P4343">
        <f>IF($AB4343="Да","Организация_Крупная","Организация_"&amp;TEXT(MOD(QUOTIENT($A4343-1,500),600)+1,"000"))</f>
        <v/>
      </c>
      <c r="Q4343">
        <f>"Отдел_"&amp;TEXT(MOD(QUOTIENT($A4343-1,50),100)+1,"000")</f>
        <v/>
      </c>
      <c r="R4343">
        <f>IF($AB4343="Да","Группа_Крупная","Группа_"&amp;TEXT(MOD(QUOTIENT($A4343-1,5000),30)+1,"00"))</f>
        <v/>
      </c>
      <c r="S4343">
        <f>IF($AB4343="Да","Категория_Крупная","Категория_"&amp;TEXT(MOD(QUOTIENT($A4343-1,500),120)+1,"000"))</f>
        <v/>
      </c>
      <c r="T4343">
        <f>IF($AB4343="Да","Подкатегория_Крупная","Подкатегория_"&amp;TEXT(MOD(QUOTIENT($A4343-1,50),300)+1,"000"))</f>
        <v/>
      </c>
      <c r="U4343">
        <f>"SKU_"&amp;TEXT($A4343,"0000000")</f>
        <v/>
      </c>
      <c r="V4343">
        <f>CHOOSE(MOD($A4343-1,4)+1,"Enterprise","SMB","Госсектор","Розница")</f>
        <v/>
      </c>
      <c r="W4343">
        <f>"Клиент_"&amp;TEXT(MOD($A4343-1,20000)+1,"00000")</f>
        <v/>
      </c>
      <c r="X4343">
        <f>CHOOSE(MOD($A4343-1,5)+1,"Портал","API","Импорт","Ручной ввод","Интеграция")</f>
        <v/>
      </c>
      <c r="Y4343" s="8">
        <f>ROUND(1000+MOD($A4343*37,90000)+IF($AB4343="Да",5000,0),2)</f>
        <v/>
      </c>
      <c r="Z4343">
        <f>1+MOD($A4343,20)</f>
        <v/>
      </c>
      <c r="AA4343" s="8">
        <f>ROUND($Y4343*(0.08+MOD($A4343,17)/100),2)</f>
        <v/>
      </c>
      <c r="AB4343">
        <f>IF(MOD($A4343,10)&lt;7,"Да","Нет")</f>
        <v/>
      </c>
      <c r="AC4343">
        <f>$R4343&amp;" / "&amp;$S4343&amp;" / "&amp;$T4343</f>
        <v/>
      </c>
      <c r="AD4343">
        <f>1</f>
        <v/>
      </c>
      <c r="AE4343">
        <f>IF($A4343&lt;=Settings!$B$4,"до 100",IF($A4343&lt;=Settings!$B$5,"до 10 000",IF($A4343&lt;=Settings!$B$6,"до 100 000","100 000+")))</f>
        <v/>
      </c>
    </row>
    <row r="4344">
      <c r="A4344">
        <f>ROW()-1</f>
        <v/>
      </c>
      <c r="B4344">
        <f>IF($A4344&lt;=Settings!$B$4,"small_control",IF($A4344&lt;=Settings!$B$5,"medium_10k",IF($A4344&lt;=Settings!$B$6,"large_100k","extreme_1m")))</f>
        <v/>
      </c>
      <c r="C4344">
        <f>"ORD-"&amp;TEXT(QUOTIENT($A4344-1,3)+1,"0000000")</f>
        <v/>
      </c>
      <c r="D4344">
        <f>"LINE-"&amp;TEXT($A4344,"0000000")</f>
        <v/>
      </c>
      <c r="E4344" s="7">
        <f>Settings!$B$2+$A4344-1</f>
        <v/>
      </c>
      <c r="F4344" s="7">
        <f>Settings!$B$2+MOD($A4344-1,Settings!$B$7)</f>
        <v/>
      </c>
      <c r="G4344">
        <f>YEAR($F4344)</f>
        <v/>
      </c>
      <c r="H4344">
        <f>"Q"&amp;ROUNDUP(MONTH($F4344)/3,0)</f>
        <v/>
      </c>
      <c r="I4344">
        <f>MONTH($F4344)</f>
        <v/>
      </c>
      <c r="J4344">
        <f>CHOOSE(MONTH($F4344),"Январь","Февраль","Март","Апрель","Май","Июнь","Июль","Август","Сентябрь","Октябрь","Ноябрь","Декабрь")</f>
        <v/>
      </c>
      <c r="K4344">
        <f>DAY($F4344)</f>
        <v/>
      </c>
      <c r="L4344">
        <f>IF(MOD($A4344,10)&lt;7,"ФО_01_Крупный","ФО_"&amp;TEXT(MOD($A4344,8)+1,"00"))</f>
        <v/>
      </c>
      <c r="M4344">
        <f>IF($AB4344="Да","Регион_001_Крупный","Регион_"&amp;TEXT(MOD(QUOTIENT($A4344-1,20),180)+1,"000"))</f>
        <v/>
      </c>
      <c r="N4344">
        <f>IF($AB4344="Да","Город_"&amp;TEXT(MOD($A4344-1,250)+1,"0000"),"Город_"&amp;TEXT(MOD($A4344-1,3000)+1,"0000"))</f>
        <v/>
      </c>
      <c r="O4344">
        <f>IF($AB4344="Да","Холдинг_Крупный","Холдинг_"&amp;TEXT(MOD(QUOTIENT($A4344-1,10000),20)+1,"00"))</f>
        <v/>
      </c>
      <c r="P4344">
        <f>IF($AB4344="Да","Организация_Крупная","Организация_"&amp;TEXT(MOD(QUOTIENT($A4344-1,500),600)+1,"000"))</f>
        <v/>
      </c>
      <c r="Q4344">
        <f>"Отдел_"&amp;TEXT(MOD(QUOTIENT($A4344-1,50),100)+1,"000")</f>
        <v/>
      </c>
      <c r="R4344">
        <f>IF($AB4344="Да","Группа_Крупная","Группа_"&amp;TEXT(MOD(QUOTIENT($A4344-1,5000),30)+1,"00"))</f>
        <v/>
      </c>
      <c r="S4344">
        <f>IF($AB4344="Да","Категория_Крупная","Категория_"&amp;TEXT(MOD(QUOTIENT($A4344-1,500),120)+1,"000"))</f>
        <v/>
      </c>
      <c r="T4344">
        <f>IF($AB4344="Да","Подкатегория_Крупная","Подкатегория_"&amp;TEXT(MOD(QUOTIENT($A4344-1,50),300)+1,"000"))</f>
        <v/>
      </c>
      <c r="U4344">
        <f>"SKU_"&amp;TEXT($A4344,"0000000")</f>
        <v/>
      </c>
      <c r="V4344">
        <f>CHOOSE(MOD($A4344-1,4)+1,"Enterprise","SMB","Госсектор","Розница")</f>
        <v/>
      </c>
      <c r="W4344">
        <f>"Клиент_"&amp;TEXT(MOD($A4344-1,20000)+1,"00000")</f>
        <v/>
      </c>
      <c r="X4344">
        <f>CHOOSE(MOD($A4344-1,5)+1,"Портал","API","Импорт","Ручной ввод","Интеграция")</f>
        <v/>
      </c>
      <c r="Y4344" s="8">
        <f>ROUND(1000+MOD($A4344*37,90000)+IF($AB4344="Да",5000,0),2)</f>
        <v/>
      </c>
      <c r="Z4344">
        <f>1+MOD($A4344,20)</f>
        <v/>
      </c>
      <c r="AA4344" s="8">
        <f>ROUND($Y4344*(0.08+MOD($A4344,17)/100),2)</f>
        <v/>
      </c>
      <c r="AB4344">
        <f>IF(MOD($A4344,10)&lt;7,"Да","Нет")</f>
        <v/>
      </c>
      <c r="AC4344">
        <f>$R4344&amp;" / "&amp;$S4344&amp;" / "&amp;$T4344</f>
        <v/>
      </c>
      <c r="AD4344">
        <f>1</f>
        <v/>
      </c>
      <c r="AE4344">
        <f>IF($A4344&lt;=Settings!$B$4,"до 100",IF($A4344&lt;=Settings!$B$5,"до 10 000",IF($A4344&lt;=Settings!$B$6,"до 100 000","100 000+")))</f>
        <v/>
      </c>
    </row>
    <row r="4345">
      <c r="A4345">
        <f>ROW()-1</f>
        <v/>
      </c>
      <c r="B4345">
        <f>IF($A4345&lt;=Settings!$B$4,"small_control",IF($A4345&lt;=Settings!$B$5,"medium_10k",IF($A4345&lt;=Settings!$B$6,"large_100k","extreme_1m")))</f>
        <v/>
      </c>
      <c r="C4345">
        <f>"ORD-"&amp;TEXT(QUOTIENT($A4345-1,3)+1,"0000000")</f>
        <v/>
      </c>
      <c r="D4345">
        <f>"LINE-"&amp;TEXT($A4345,"0000000")</f>
        <v/>
      </c>
      <c r="E4345" s="7">
        <f>Settings!$B$2+$A4345-1</f>
        <v/>
      </c>
      <c r="F4345" s="7">
        <f>Settings!$B$2+MOD($A4345-1,Settings!$B$7)</f>
        <v/>
      </c>
      <c r="G4345">
        <f>YEAR($F4345)</f>
        <v/>
      </c>
      <c r="H4345">
        <f>"Q"&amp;ROUNDUP(MONTH($F4345)/3,0)</f>
        <v/>
      </c>
      <c r="I4345">
        <f>MONTH($F4345)</f>
        <v/>
      </c>
      <c r="J4345">
        <f>CHOOSE(MONTH($F4345),"Январь","Февраль","Март","Апрель","Май","Июнь","Июль","Август","Сентябрь","Октябрь","Ноябрь","Декабрь")</f>
        <v/>
      </c>
      <c r="K4345">
        <f>DAY($F4345)</f>
        <v/>
      </c>
      <c r="L4345">
        <f>IF(MOD($A4345,10)&lt;7,"ФО_01_Крупный","ФО_"&amp;TEXT(MOD($A4345,8)+1,"00"))</f>
        <v/>
      </c>
      <c r="M4345">
        <f>IF($AB4345="Да","Регион_001_Крупный","Регион_"&amp;TEXT(MOD(QUOTIENT($A4345-1,20),180)+1,"000"))</f>
        <v/>
      </c>
      <c r="N4345">
        <f>IF($AB4345="Да","Город_"&amp;TEXT(MOD($A4345-1,250)+1,"0000"),"Город_"&amp;TEXT(MOD($A4345-1,3000)+1,"0000"))</f>
        <v/>
      </c>
      <c r="O4345">
        <f>IF($AB4345="Да","Холдинг_Крупный","Холдинг_"&amp;TEXT(MOD(QUOTIENT($A4345-1,10000),20)+1,"00"))</f>
        <v/>
      </c>
      <c r="P4345">
        <f>IF($AB4345="Да","Организация_Крупная","Организация_"&amp;TEXT(MOD(QUOTIENT($A4345-1,500),600)+1,"000"))</f>
        <v/>
      </c>
      <c r="Q4345">
        <f>"Отдел_"&amp;TEXT(MOD(QUOTIENT($A4345-1,50),100)+1,"000")</f>
        <v/>
      </c>
      <c r="R4345">
        <f>IF($AB4345="Да","Группа_Крупная","Группа_"&amp;TEXT(MOD(QUOTIENT($A4345-1,5000),30)+1,"00"))</f>
        <v/>
      </c>
      <c r="S4345">
        <f>IF($AB4345="Да","Категория_Крупная","Категория_"&amp;TEXT(MOD(QUOTIENT($A4345-1,500),120)+1,"000"))</f>
        <v/>
      </c>
      <c r="T4345">
        <f>IF($AB4345="Да","Подкатегория_Крупная","Подкатегория_"&amp;TEXT(MOD(QUOTIENT($A4345-1,50),300)+1,"000"))</f>
        <v/>
      </c>
      <c r="U4345">
        <f>"SKU_"&amp;TEXT($A4345,"0000000")</f>
        <v/>
      </c>
      <c r="V4345">
        <f>CHOOSE(MOD($A4345-1,4)+1,"Enterprise","SMB","Госсектор","Розница")</f>
        <v/>
      </c>
      <c r="W4345">
        <f>"Клиент_"&amp;TEXT(MOD($A4345-1,20000)+1,"00000")</f>
        <v/>
      </c>
      <c r="X4345">
        <f>CHOOSE(MOD($A4345-1,5)+1,"Портал","API","Импорт","Ручной ввод","Интеграция")</f>
        <v/>
      </c>
      <c r="Y4345" s="8">
        <f>ROUND(1000+MOD($A4345*37,90000)+IF($AB4345="Да",5000,0),2)</f>
        <v/>
      </c>
      <c r="Z4345">
        <f>1+MOD($A4345,20)</f>
        <v/>
      </c>
      <c r="AA4345" s="8">
        <f>ROUND($Y4345*(0.08+MOD($A4345,17)/100),2)</f>
        <v/>
      </c>
      <c r="AB4345">
        <f>IF(MOD($A4345,10)&lt;7,"Да","Нет")</f>
        <v/>
      </c>
      <c r="AC4345">
        <f>$R4345&amp;" / "&amp;$S4345&amp;" / "&amp;$T4345</f>
        <v/>
      </c>
      <c r="AD4345">
        <f>1</f>
        <v/>
      </c>
      <c r="AE4345">
        <f>IF($A4345&lt;=Settings!$B$4,"до 100",IF($A4345&lt;=Settings!$B$5,"до 10 000",IF($A4345&lt;=Settings!$B$6,"до 100 000","100 000+")))</f>
        <v/>
      </c>
    </row>
    <row r="4346">
      <c r="A4346">
        <f>ROW()-1</f>
        <v/>
      </c>
      <c r="B4346">
        <f>IF($A4346&lt;=Settings!$B$4,"small_control",IF($A4346&lt;=Settings!$B$5,"medium_10k",IF($A4346&lt;=Settings!$B$6,"large_100k","extreme_1m")))</f>
        <v/>
      </c>
      <c r="C4346">
        <f>"ORD-"&amp;TEXT(QUOTIENT($A4346-1,3)+1,"0000000")</f>
        <v/>
      </c>
      <c r="D4346">
        <f>"LINE-"&amp;TEXT($A4346,"0000000")</f>
        <v/>
      </c>
      <c r="E4346" s="7">
        <f>Settings!$B$2+$A4346-1</f>
        <v/>
      </c>
      <c r="F4346" s="7">
        <f>Settings!$B$2+MOD($A4346-1,Settings!$B$7)</f>
        <v/>
      </c>
      <c r="G4346">
        <f>YEAR($F4346)</f>
        <v/>
      </c>
      <c r="H4346">
        <f>"Q"&amp;ROUNDUP(MONTH($F4346)/3,0)</f>
        <v/>
      </c>
      <c r="I4346">
        <f>MONTH($F4346)</f>
        <v/>
      </c>
      <c r="J4346">
        <f>CHOOSE(MONTH($F4346),"Январь","Февраль","Март","Апрель","Май","Июнь","Июль","Август","Сентябрь","Октябрь","Ноябрь","Декабрь")</f>
        <v/>
      </c>
      <c r="K4346">
        <f>DAY($F4346)</f>
        <v/>
      </c>
      <c r="L4346">
        <f>IF(MOD($A4346,10)&lt;7,"ФО_01_Крупный","ФО_"&amp;TEXT(MOD($A4346,8)+1,"00"))</f>
        <v/>
      </c>
      <c r="M4346">
        <f>IF($AB4346="Да","Регион_001_Крупный","Регион_"&amp;TEXT(MOD(QUOTIENT($A4346-1,20),180)+1,"000"))</f>
        <v/>
      </c>
      <c r="N4346">
        <f>IF($AB4346="Да","Город_"&amp;TEXT(MOD($A4346-1,250)+1,"0000"),"Город_"&amp;TEXT(MOD($A4346-1,3000)+1,"0000"))</f>
        <v/>
      </c>
      <c r="O4346">
        <f>IF($AB4346="Да","Холдинг_Крупный","Холдинг_"&amp;TEXT(MOD(QUOTIENT($A4346-1,10000),20)+1,"00"))</f>
        <v/>
      </c>
      <c r="P4346">
        <f>IF($AB4346="Да","Организация_Крупная","Организация_"&amp;TEXT(MOD(QUOTIENT($A4346-1,500),600)+1,"000"))</f>
        <v/>
      </c>
      <c r="Q4346">
        <f>"Отдел_"&amp;TEXT(MOD(QUOTIENT($A4346-1,50),100)+1,"000")</f>
        <v/>
      </c>
      <c r="R4346">
        <f>IF($AB4346="Да","Группа_Крупная","Группа_"&amp;TEXT(MOD(QUOTIENT($A4346-1,5000),30)+1,"00"))</f>
        <v/>
      </c>
      <c r="S4346">
        <f>IF($AB4346="Да","Категория_Крупная","Категория_"&amp;TEXT(MOD(QUOTIENT($A4346-1,500),120)+1,"000"))</f>
        <v/>
      </c>
      <c r="T4346">
        <f>IF($AB4346="Да","Подкатегория_Крупная","Подкатегория_"&amp;TEXT(MOD(QUOTIENT($A4346-1,50),300)+1,"000"))</f>
        <v/>
      </c>
      <c r="U4346">
        <f>"SKU_"&amp;TEXT($A4346,"0000000")</f>
        <v/>
      </c>
      <c r="V4346">
        <f>CHOOSE(MOD($A4346-1,4)+1,"Enterprise","SMB","Госсектор","Розница")</f>
        <v/>
      </c>
      <c r="W4346">
        <f>"Клиент_"&amp;TEXT(MOD($A4346-1,20000)+1,"00000")</f>
        <v/>
      </c>
      <c r="X4346">
        <f>CHOOSE(MOD($A4346-1,5)+1,"Портал","API","Импорт","Ручной ввод","Интеграция")</f>
        <v/>
      </c>
      <c r="Y4346" s="8">
        <f>ROUND(1000+MOD($A4346*37,90000)+IF($AB4346="Да",5000,0),2)</f>
        <v/>
      </c>
      <c r="Z4346">
        <f>1+MOD($A4346,20)</f>
        <v/>
      </c>
      <c r="AA4346" s="8">
        <f>ROUND($Y4346*(0.08+MOD($A4346,17)/100),2)</f>
        <v/>
      </c>
      <c r="AB4346">
        <f>IF(MOD($A4346,10)&lt;7,"Да","Нет")</f>
        <v/>
      </c>
      <c r="AC4346">
        <f>$R4346&amp;" / "&amp;$S4346&amp;" / "&amp;$T4346</f>
        <v/>
      </c>
      <c r="AD4346">
        <f>1</f>
        <v/>
      </c>
      <c r="AE4346">
        <f>IF($A4346&lt;=Settings!$B$4,"до 100",IF($A4346&lt;=Settings!$B$5,"до 10 000",IF($A4346&lt;=Settings!$B$6,"до 100 000","100 000+")))</f>
        <v/>
      </c>
    </row>
    <row r="4347">
      <c r="A4347">
        <f>ROW()-1</f>
        <v/>
      </c>
      <c r="B4347">
        <f>IF($A4347&lt;=Settings!$B$4,"small_control",IF($A4347&lt;=Settings!$B$5,"medium_10k",IF($A4347&lt;=Settings!$B$6,"large_100k","extreme_1m")))</f>
        <v/>
      </c>
      <c r="C4347">
        <f>"ORD-"&amp;TEXT(QUOTIENT($A4347-1,3)+1,"0000000")</f>
        <v/>
      </c>
      <c r="D4347">
        <f>"LINE-"&amp;TEXT($A4347,"0000000")</f>
        <v/>
      </c>
      <c r="E4347" s="7">
        <f>Settings!$B$2+$A4347-1</f>
        <v/>
      </c>
      <c r="F4347" s="7">
        <f>Settings!$B$2+MOD($A4347-1,Settings!$B$7)</f>
        <v/>
      </c>
      <c r="G4347">
        <f>YEAR($F4347)</f>
        <v/>
      </c>
      <c r="H4347">
        <f>"Q"&amp;ROUNDUP(MONTH($F4347)/3,0)</f>
        <v/>
      </c>
      <c r="I4347">
        <f>MONTH($F4347)</f>
        <v/>
      </c>
      <c r="J4347">
        <f>CHOOSE(MONTH($F4347),"Январь","Февраль","Март","Апрель","Май","Июнь","Июль","Август","Сентябрь","Октябрь","Ноябрь","Декабрь")</f>
        <v/>
      </c>
      <c r="K4347">
        <f>DAY($F4347)</f>
        <v/>
      </c>
      <c r="L4347">
        <f>IF(MOD($A4347,10)&lt;7,"ФО_01_Крупный","ФО_"&amp;TEXT(MOD($A4347,8)+1,"00"))</f>
        <v/>
      </c>
      <c r="M4347">
        <f>IF($AB4347="Да","Регион_001_Крупный","Регион_"&amp;TEXT(MOD(QUOTIENT($A4347-1,20),180)+1,"000"))</f>
        <v/>
      </c>
      <c r="N4347">
        <f>IF($AB4347="Да","Город_"&amp;TEXT(MOD($A4347-1,250)+1,"0000"),"Город_"&amp;TEXT(MOD($A4347-1,3000)+1,"0000"))</f>
        <v/>
      </c>
      <c r="O4347">
        <f>IF($AB4347="Да","Холдинг_Крупный","Холдинг_"&amp;TEXT(MOD(QUOTIENT($A4347-1,10000),20)+1,"00"))</f>
        <v/>
      </c>
      <c r="P4347">
        <f>IF($AB4347="Да","Организация_Крупная","Организация_"&amp;TEXT(MOD(QUOTIENT($A4347-1,500),600)+1,"000"))</f>
        <v/>
      </c>
      <c r="Q4347">
        <f>"Отдел_"&amp;TEXT(MOD(QUOTIENT($A4347-1,50),100)+1,"000")</f>
        <v/>
      </c>
      <c r="R4347">
        <f>IF($AB4347="Да","Группа_Крупная","Группа_"&amp;TEXT(MOD(QUOTIENT($A4347-1,5000),30)+1,"00"))</f>
        <v/>
      </c>
      <c r="S4347">
        <f>IF($AB4347="Да","Категория_Крупная","Категория_"&amp;TEXT(MOD(QUOTIENT($A4347-1,500),120)+1,"000"))</f>
        <v/>
      </c>
      <c r="T4347">
        <f>IF($AB4347="Да","Подкатегория_Крупная","Подкатегория_"&amp;TEXT(MOD(QUOTIENT($A4347-1,50),300)+1,"000"))</f>
        <v/>
      </c>
      <c r="U4347">
        <f>"SKU_"&amp;TEXT($A4347,"0000000")</f>
        <v/>
      </c>
      <c r="V4347">
        <f>CHOOSE(MOD($A4347-1,4)+1,"Enterprise","SMB","Госсектор","Розница")</f>
        <v/>
      </c>
      <c r="W4347">
        <f>"Клиент_"&amp;TEXT(MOD($A4347-1,20000)+1,"00000")</f>
        <v/>
      </c>
      <c r="X4347">
        <f>CHOOSE(MOD($A4347-1,5)+1,"Портал","API","Импорт","Ручной ввод","Интеграция")</f>
        <v/>
      </c>
      <c r="Y4347" s="8">
        <f>ROUND(1000+MOD($A4347*37,90000)+IF($AB4347="Да",5000,0),2)</f>
        <v/>
      </c>
      <c r="Z4347">
        <f>1+MOD($A4347,20)</f>
        <v/>
      </c>
      <c r="AA4347" s="8">
        <f>ROUND($Y4347*(0.08+MOD($A4347,17)/100),2)</f>
        <v/>
      </c>
      <c r="AB4347">
        <f>IF(MOD($A4347,10)&lt;7,"Да","Нет")</f>
        <v/>
      </c>
      <c r="AC4347">
        <f>$R4347&amp;" / "&amp;$S4347&amp;" / "&amp;$T4347</f>
        <v/>
      </c>
      <c r="AD4347">
        <f>1</f>
        <v/>
      </c>
      <c r="AE4347">
        <f>IF($A4347&lt;=Settings!$B$4,"до 100",IF($A4347&lt;=Settings!$B$5,"до 10 000",IF($A4347&lt;=Settings!$B$6,"до 100 000","100 000+")))</f>
        <v/>
      </c>
    </row>
    <row r="4348">
      <c r="A4348">
        <f>ROW()-1</f>
        <v/>
      </c>
      <c r="B4348">
        <f>IF($A4348&lt;=Settings!$B$4,"small_control",IF($A4348&lt;=Settings!$B$5,"medium_10k",IF($A4348&lt;=Settings!$B$6,"large_100k","extreme_1m")))</f>
        <v/>
      </c>
      <c r="C4348">
        <f>"ORD-"&amp;TEXT(QUOTIENT($A4348-1,3)+1,"0000000")</f>
        <v/>
      </c>
      <c r="D4348">
        <f>"LINE-"&amp;TEXT($A4348,"0000000")</f>
        <v/>
      </c>
      <c r="E4348" s="7">
        <f>Settings!$B$2+$A4348-1</f>
        <v/>
      </c>
      <c r="F4348" s="7">
        <f>Settings!$B$2+MOD($A4348-1,Settings!$B$7)</f>
        <v/>
      </c>
      <c r="G4348">
        <f>YEAR($F4348)</f>
        <v/>
      </c>
      <c r="H4348">
        <f>"Q"&amp;ROUNDUP(MONTH($F4348)/3,0)</f>
        <v/>
      </c>
      <c r="I4348">
        <f>MONTH($F4348)</f>
        <v/>
      </c>
      <c r="J4348">
        <f>CHOOSE(MONTH($F4348),"Январь","Февраль","Март","Апрель","Май","Июнь","Июль","Август","Сентябрь","Октябрь","Ноябрь","Декабрь")</f>
        <v/>
      </c>
      <c r="K4348">
        <f>DAY($F4348)</f>
        <v/>
      </c>
      <c r="L4348">
        <f>IF(MOD($A4348,10)&lt;7,"ФО_01_Крупный","ФО_"&amp;TEXT(MOD($A4348,8)+1,"00"))</f>
        <v/>
      </c>
      <c r="M4348">
        <f>IF($AB4348="Да","Регион_001_Крупный","Регион_"&amp;TEXT(MOD(QUOTIENT($A4348-1,20),180)+1,"000"))</f>
        <v/>
      </c>
      <c r="N4348">
        <f>IF($AB4348="Да","Город_"&amp;TEXT(MOD($A4348-1,250)+1,"0000"),"Город_"&amp;TEXT(MOD($A4348-1,3000)+1,"0000"))</f>
        <v/>
      </c>
      <c r="O4348">
        <f>IF($AB4348="Да","Холдинг_Крупный","Холдинг_"&amp;TEXT(MOD(QUOTIENT($A4348-1,10000),20)+1,"00"))</f>
        <v/>
      </c>
      <c r="P4348">
        <f>IF($AB4348="Да","Организация_Крупная","Организация_"&amp;TEXT(MOD(QUOTIENT($A4348-1,500),600)+1,"000"))</f>
        <v/>
      </c>
      <c r="Q4348">
        <f>"Отдел_"&amp;TEXT(MOD(QUOTIENT($A4348-1,50),100)+1,"000")</f>
        <v/>
      </c>
      <c r="R4348">
        <f>IF($AB4348="Да","Группа_Крупная","Группа_"&amp;TEXT(MOD(QUOTIENT($A4348-1,5000),30)+1,"00"))</f>
        <v/>
      </c>
      <c r="S4348">
        <f>IF($AB4348="Да","Категория_Крупная","Категория_"&amp;TEXT(MOD(QUOTIENT($A4348-1,500),120)+1,"000"))</f>
        <v/>
      </c>
      <c r="T4348">
        <f>IF($AB4348="Да","Подкатегория_Крупная","Подкатегория_"&amp;TEXT(MOD(QUOTIENT($A4348-1,50),300)+1,"000"))</f>
        <v/>
      </c>
      <c r="U4348">
        <f>"SKU_"&amp;TEXT($A4348,"0000000")</f>
        <v/>
      </c>
      <c r="V4348">
        <f>CHOOSE(MOD($A4348-1,4)+1,"Enterprise","SMB","Госсектор","Розница")</f>
        <v/>
      </c>
      <c r="W4348">
        <f>"Клиент_"&amp;TEXT(MOD($A4348-1,20000)+1,"00000")</f>
        <v/>
      </c>
      <c r="X4348">
        <f>CHOOSE(MOD($A4348-1,5)+1,"Портал","API","Импорт","Ручной ввод","Интеграция")</f>
        <v/>
      </c>
      <c r="Y4348" s="8">
        <f>ROUND(1000+MOD($A4348*37,90000)+IF($AB4348="Да",5000,0),2)</f>
        <v/>
      </c>
      <c r="Z4348">
        <f>1+MOD($A4348,20)</f>
        <v/>
      </c>
      <c r="AA4348" s="8">
        <f>ROUND($Y4348*(0.08+MOD($A4348,17)/100),2)</f>
        <v/>
      </c>
      <c r="AB4348">
        <f>IF(MOD($A4348,10)&lt;7,"Да","Нет")</f>
        <v/>
      </c>
      <c r="AC4348">
        <f>$R4348&amp;" / "&amp;$S4348&amp;" / "&amp;$T4348</f>
        <v/>
      </c>
      <c r="AD4348">
        <f>1</f>
        <v/>
      </c>
      <c r="AE4348">
        <f>IF($A4348&lt;=Settings!$B$4,"до 100",IF($A4348&lt;=Settings!$B$5,"до 10 000",IF($A4348&lt;=Settings!$B$6,"до 100 000","100 000+")))</f>
        <v/>
      </c>
    </row>
    <row r="4349">
      <c r="A4349">
        <f>ROW()-1</f>
        <v/>
      </c>
      <c r="B4349">
        <f>IF($A4349&lt;=Settings!$B$4,"small_control",IF($A4349&lt;=Settings!$B$5,"medium_10k",IF($A4349&lt;=Settings!$B$6,"large_100k","extreme_1m")))</f>
        <v/>
      </c>
      <c r="C4349">
        <f>"ORD-"&amp;TEXT(QUOTIENT($A4349-1,3)+1,"0000000")</f>
        <v/>
      </c>
      <c r="D4349">
        <f>"LINE-"&amp;TEXT($A4349,"0000000")</f>
        <v/>
      </c>
      <c r="E4349" s="7">
        <f>Settings!$B$2+$A4349-1</f>
        <v/>
      </c>
      <c r="F4349" s="7">
        <f>Settings!$B$2+MOD($A4349-1,Settings!$B$7)</f>
        <v/>
      </c>
      <c r="G4349">
        <f>YEAR($F4349)</f>
        <v/>
      </c>
      <c r="H4349">
        <f>"Q"&amp;ROUNDUP(MONTH($F4349)/3,0)</f>
        <v/>
      </c>
      <c r="I4349">
        <f>MONTH($F4349)</f>
        <v/>
      </c>
      <c r="J4349">
        <f>CHOOSE(MONTH($F4349),"Январь","Февраль","Март","Апрель","Май","Июнь","Июль","Август","Сентябрь","Октябрь","Ноябрь","Декабрь")</f>
        <v/>
      </c>
      <c r="K4349">
        <f>DAY($F4349)</f>
        <v/>
      </c>
      <c r="L4349">
        <f>IF(MOD($A4349,10)&lt;7,"ФО_01_Крупный","ФО_"&amp;TEXT(MOD($A4349,8)+1,"00"))</f>
        <v/>
      </c>
      <c r="M4349">
        <f>IF($AB4349="Да","Регион_001_Крупный","Регион_"&amp;TEXT(MOD(QUOTIENT($A4349-1,20),180)+1,"000"))</f>
        <v/>
      </c>
      <c r="N4349">
        <f>IF($AB4349="Да","Город_"&amp;TEXT(MOD($A4349-1,250)+1,"0000"),"Город_"&amp;TEXT(MOD($A4349-1,3000)+1,"0000"))</f>
        <v/>
      </c>
      <c r="O4349">
        <f>IF($AB4349="Да","Холдинг_Крупный","Холдинг_"&amp;TEXT(MOD(QUOTIENT($A4349-1,10000),20)+1,"00"))</f>
        <v/>
      </c>
      <c r="P4349">
        <f>IF($AB4349="Да","Организация_Крупная","Организация_"&amp;TEXT(MOD(QUOTIENT($A4349-1,500),600)+1,"000"))</f>
        <v/>
      </c>
      <c r="Q4349">
        <f>"Отдел_"&amp;TEXT(MOD(QUOTIENT($A4349-1,50),100)+1,"000")</f>
        <v/>
      </c>
      <c r="R4349">
        <f>IF($AB4349="Да","Группа_Крупная","Группа_"&amp;TEXT(MOD(QUOTIENT($A4349-1,5000),30)+1,"00"))</f>
        <v/>
      </c>
      <c r="S4349">
        <f>IF($AB4349="Да","Категория_Крупная","Категория_"&amp;TEXT(MOD(QUOTIENT($A4349-1,500),120)+1,"000"))</f>
        <v/>
      </c>
      <c r="T4349">
        <f>IF($AB4349="Да","Подкатегория_Крупная","Подкатегория_"&amp;TEXT(MOD(QUOTIENT($A4349-1,50),300)+1,"000"))</f>
        <v/>
      </c>
      <c r="U4349">
        <f>"SKU_"&amp;TEXT($A4349,"0000000")</f>
        <v/>
      </c>
      <c r="V4349">
        <f>CHOOSE(MOD($A4349-1,4)+1,"Enterprise","SMB","Госсектор","Розница")</f>
        <v/>
      </c>
      <c r="W4349">
        <f>"Клиент_"&amp;TEXT(MOD($A4349-1,20000)+1,"00000")</f>
        <v/>
      </c>
      <c r="X4349">
        <f>CHOOSE(MOD($A4349-1,5)+1,"Портал","API","Импорт","Ручной ввод","Интеграция")</f>
        <v/>
      </c>
      <c r="Y4349" s="8">
        <f>ROUND(1000+MOD($A4349*37,90000)+IF($AB4349="Да",5000,0),2)</f>
        <v/>
      </c>
      <c r="Z4349">
        <f>1+MOD($A4349,20)</f>
        <v/>
      </c>
      <c r="AA4349" s="8">
        <f>ROUND($Y4349*(0.08+MOD($A4349,17)/100),2)</f>
        <v/>
      </c>
      <c r="AB4349">
        <f>IF(MOD($A4349,10)&lt;7,"Да","Нет")</f>
        <v/>
      </c>
      <c r="AC4349">
        <f>$R4349&amp;" / "&amp;$S4349&amp;" / "&amp;$T4349</f>
        <v/>
      </c>
      <c r="AD4349">
        <f>1</f>
        <v/>
      </c>
      <c r="AE4349">
        <f>IF($A4349&lt;=Settings!$B$4,"до 100",IF($A4349&lt;=Settings!$B$5,"до 10 000",IF($A4349&lt;=Settings!$B$6,"до 100 000","100 000+")))</f>
        <v/>
      </c>
    </row>
    <row r="4350">
      <c r="A4350">
        <f>ROW()-1</f>
        <v/>
      </c>
      <c r="B4350">
        <f>IF($A4350&lt;=Settings!$B$4,"small_control",IF($A4350&lt;=Settings!$B$5,"medium_10k",IF($A4350&lt;=Settings!$B$6,"large_100k","extreme_1m")))</f>
        <v/>
      </c>
      <c r="C4350">
        <f>"ORD-"&amp;TEXT(QUOTIENT($A4350-1,3)+1,"0000000")</f>
        <v/>
      </c>
      <c r="D4350">
        <f>"LINE-"&amp;TEXT($A4350,"0000000")</f>
        <v/>
      </c>
      <c r="E4350" s="7">
        <f>Settings!$B$2+$A4350-1</f>
        <v/>
      </c>
      <c r="F4350" s="7">
        <f>Settings!$B$2+MOD($A4350-1,Settings!$B$7)</f>
        <v/>
      </c>
      <c r="G4350">
        <f>YEAR($F4350)</f>
        <v/>
      </c>
      <c r="H4350">
        <f>"Q"&amp;ROUNDUP(MONTH($F4350)/3,0)</f>
        <v/>
      </c>
      <c r="I4350">
        <f>MONTH($F4350)</f>
        <v/>
      </c>
      <c r="J4350">
        <f>CHOOSE(MONTH($F4350),"Январь","Февраль","Март","Апрель","Май","Июнь","Июль","Август","Сентябрь","Октябрь","Ноябрь","Декабрь")</f>
        <v/>
      </c>
      <c r="K4350">
        <f>DAY($F4350)</f>
        <v/>
      </c>
      <c r="L4350">
        <f>IF(MOD($A4350,10)&lt;7,"ФО_01_Крупный","ФО_"&amp;TEXT(MOD($A4350,8)+1,"00"))</f>
        <v/>
      </c>
      <c r="M4350">
        <f>IF($AB4350="Да","Регион_001_Крупный","Регион_"&amp;TEXT(MOD(QUOTIENT($A4350-1,20),180)+1,"000"))</f>
        <v/>
      </c>
      <c r="N4350">
        <f>IF($AB4350="Да","Город_"&amp;TEXT(MOD($A4350-1,250)+1,"0000"),"Город_"&amp;TEXT(MOD($A4350-1,3000)+1,"0000"))</f>
        <v/>
      </c>
      <c r="O4350">
        <f>IF($AB4350="Да","Холдинг_Крупный","Холдинг_"&amp;TEXT(MOD(QUOTIENT($A4350-1,10000),20)+1,"00"))</f>
        <v/>
      </c>
      <c r="P4350">
        <f>IF($AB4350="Да","Организация_Крупная","Организация_"&amp;TEXT(MOD(QUOTIENT($A4350-1,500),600)+1,"000"))</f>
        <v/>
      </c>
      <c r="Q4350">
        <f>"Отдел_"&amp;TEXT(MOD(QUOTIENT($A4350-1,50),100)+1,"000")</f>
        <v/>
      </c>
      <c r="R4350">
        <f>IF($AB4350="Да","Группа_Крупная","Группа_"&amp;TEXT(MOD(QUOTIENT($A4350-1,5000),30)+1,"00"))</f>
        <v/>
      </c>
      <c r="S4350">
        <f>IF($AB4350="Да","Категория_Крупная","Категория_"&amp;TEXT(MOD(QUOTIENT($A4350-1,500),120)+1,"000"))</f>
        <v/>
      </c>
      <c r="T4350">
        <f>IF($AB4350="Да","Подкатегория_Крупная","Подкатегория_"&amp;TEXT(MOD(QUOTIENT($A4350-1,50),300)+1,"000"))</f>
        <v/>
      </c>
      <c r="U4350">
        <f>"SKU_"&amp;TEXT($A4350,"0000000")</f>
        <v/>
      </c>
      <c r="V4350">
        <f>CHOOSE(MOD($A4350-1,4)+1,"Enterprise","SMB","Госсектор","Розница")</f>
        <v/>
      </c>
      <c r="W4350">
        <f>"Клиент_"&amp;TEXT(MOD($A4350-1,20000)+1,"00000")</f>
        <v/>
      </c>
      <c r="X4350">
        <f>CHOOSE(MOD($A4350-1,5)+1,"Портал","API","Импорт","Ручной ввод","Интеграция")</f>
        <v/>
      </c>
      <c r="Y4350" s="8">
        <f>ROUND(1000+MOD($A4350*37,90000)+IF($AB4350="Да",5000,0),2)</f>
        <v/>
      </c>
      <c r="Z4350">
        <f>1+MOD($A4350,20)</f>
        <v/>
      </c>
      <c r="AA4350" s="8">
        <f>ROUND($Y4350*(0.08+MOD($A4350,17)/100),2)</f>
        <v/>
      </c>
      <c r="AB4350">
        <f>IF(MOD($A4350,10)&lt;7,"Да","Нет")</f>
        <v/>
      </c>
      <c r="AC4350">
        <f>$R4350&amp;" / "&amp;$S4350&amp;" / "&amp;$T4350</f>
        <v/>
      </c>
      <c r="AD4350">
        <f>1</f>
        <v/>
      </c>
      <c r="AE4350">
        <f>IF($A4350&lt;=Settings!$B$4,"до 100",IF($A4350&lt;=Settings!$B$5,"до 10 000",IF($A4350&lt;=Settings!$B$6,"до 100 000","100 000+")))</f>
        <v/>
      </c>
    </row>
    <row r="4351">
      <c r="A4351">
        <f>ROW()-1</f>
        <v/>
      </c>
      <c r="B4351">
        <f>IF($A4351&lt;=Settings!$B$4,"small_control",IF($A4351&lt;=Settings!$B$5,"medium_10k",IF($A4351&lt;=Settings!$B$6,"large_100k","extreme_1m")))</f>
        <v/>
      </c>
      <c r="C4351">
        <f>"ORD-"&amp;TEXT(QUOTIENT($A4351-1,3)+1,"0000000")</f>
        <v/>
      </c>
      <c r="D4351">
        <f>"LINE-"&amp;TEXT($A4351,"0000000")</f>
        <v/>
      </c>
      <c r="E4351" s="7">
        <f>Settings!$B$2+$A4351-1</f>
        <v/>
      </c>
      <c r="F4351" s="7">
        <f>Settings!$B$2+MOD($A4351-1,Settings!$B$7)</f>
        <v/>
      </c>
      <c r="G4351">
        <f>YEAR($F4351)</f>
        <v/>
      </c>
      <c r="H4351">
        <f>"Q"&amp;ROUNDUP(MONTH($F4351)/3,0)</f>
        <v/>
      </c>
      <c r="I4351">
        <f>MONTH($F4351)</f>
        <v/>
      </c>
      <c r="J4351">
        <f>CHOOSE(MONTH($F4351),"Январь","Февраль","Март","Апрель","Май","Июнь","Июль","Август","Сентябрь","Октябрь","Ноябрь","Декабрь")</f>
        <v/>
      </c>
      <c r="K4351">
        <f>DAY($F4351)</f>
        <v/>
      </c>
      <c r="L4351">
        <f>IF(MOD($A4351,10)&lt;7,"ФО_01_Крупный","ФО_"&amp;TEXT(MOD($A4351,8)+1,"00"))</f>
        <v/>
      </c>
      <c r="M4351">
        <f>IF($AB4351="Да","Регион_001_Крупный","Регион_"&amp;TEXT(MOD(QUOTIENT($A4351-1,20),180)+1,"000"))</f>
        <v/>
      </c>
      <c r="N4351">
        <f>IF($AB4351="Да","Город_"&amp;TEXT(MOD($A4351-1,250)+1,"0000"),"Город_"&amp;TEXT(MOD($A4351-1,3000)+1,"0000"))</f>
        <v/>
      </c>
      <c r="O4351">
        <f>IF($AB4351="Да","Холдинг_Крупный","Холдинг_"&amp;TEXT(MOD(QUOTIENT($A4351-1,10000),20)+1,"00"))</f>
        <v/>
      </c>
      <c r="P4351">
        <f>IF($AB4351="Да","Организация_Крупная","Организация_"&amp;TEXT(MOD(QUOTIENT($A4351-1,500),600)+1,"000"))</f>
        <v/>
      </c>
      <c r="Q4351">
        <f>"Отдел_"&amp;TEXT(MOD(QUOTIENT($A4351-1,50),100)+1,"000")</f>
        <v/>
      </c>
      <c r="R4351">
        <f>IF($AB4351="Да","Группа_Крупная","Группа_"&amp;TEXT(MOD(QUOTIENT($A4351-1,5000),30)+1,"00"))</f>
        <v/>
      </c>
      <c r="S4351">
        <f>IF($AB4351="Да","Категория_Крупная","Категория_"&amp;TEXT(MOD(QUOTIENT($A4351-1,500),120)+1,"000"))</f>
        <v/>
      </c>
      <c r="T4351">
        <f>IF($AB4351="Да","Подкатегория_Крупная","Подкатегория_"&amp;TEXT(MOD(QUOTIENT($A4351-1,50),300)+1,"000"))</f>
        <v/>
      </c>
      <c r="U4351">
        <f>"SKU_"&amp;TEXT($A4351,"0000000")</f>
        <v/>
      </c>
      <c r="V4351">
        <f>CHOOSE(MOD($A4351-1,4)+1,"Enterprise","SMB","Госсектор","Розница")</f>
        <v/>
      </c>
      <c r="W4351">
        <f>"Клиент_"&amp;TEXT(MOD($A4351-1,20000)+1,"00000")</f>
        <v/>
      </c>
      <c r="X4351">
        <f>CHOOSE(MOD($A4351-1,5)+1,"Портал","API","Импорт","Ручной ввод","Интеграция")</f>
        <v/>
      </c>
      <c r="Y4351" s="8">
        <f>ROUND(1000+MOD($A4351*37,90000)+IF($AB4351="Да",5000,0),2)</f>
        <v/>
      </c>
      <c r="Z4351">
        <f>1+MOD($A4351,20)</f>
        <v/>
      </c>
      <c r="AA4351" s="8">
        <f>ROUND($Y4351*(0.08+MOD($A4351,17)/100),2)</f>
        <v/>
      </c>
      <c r="AB4351">
        <f>IF(MOD($A4351,10)&lt;7,"Да","Нет")</f>
        <v/>
      </c>
      <c r="AC4351">
        <f>$R4351&amp;" / "&amp;$S4351&amp;" / "&amp;$T4351</f>
        <v/>
      </c>
      <c r="AD4351">
        <f>1</f>
        <v/>
      </c>
      <c r="AE4351">
        <f>IF($A4351&lt;=Settings!$B$4,"до 100",IF($A4351&lt;=Settings!$B$5,"до 10 000",IF($A4351&lt;=Settings!$B$6,"до 100 000","100 000+")))</f>
        <v/>
      </c>
    </row>
    <row r="4352">
      <c r="A4352">
        <f>ROW()-1</f>
        <v/>
      </c>
      <c r="B4352">
        <f>IF($A4352&lt;=Settings!$B$4,"small_control",IF($A4352&lt;=Settings!$B$5,"medium_10k",IF($A4352&lt;=Settings!$B$6,"large_100k","extreme_1m")))</f>
        <v/>
      </c>
      <c r="C4352">
        <f>"ORD-"&amp;TEXT(QUOTIENT($A4352-1,3)+1,"0000000")</f>
        <v/>
      </c>
      <c r="D4352">
        <f>"LINE-"&amp;TEXT($A4352,"0000000")</f>
        <v/>
      </c>
      <c r="E4352" s="7">
        <f>Settings!$B$2+$A4352-1</f>
        <v/>
      </c>
      <c r="F4352" s="7">
        <f>Settings!$B$2+MOD($A4352-1,Settings!$B$7)</f>
        <v/>
      </c>
      <c r="G4352">
        <f>YEAR($F4352)</f>
        <v/>
      </c>
      <c r="H4352">
        <f>"Q"&amp;ROUNDUP(MONTH($F4352)/3,0)</f>
        <v/>
      </c>
      <c r="I4352">
        <f>MONTH($F4352)</f>
        <v/>
      </c>
      <c r="J4352">
        <f>CHOOSE(MONTH($F4352),"Январь","Февраль","Март","Апрель","Май","Июнь","Июль","Август","Сентябрь","Октябрь","Ноябрь","Декабрь")</f>
        <v/>
      </c>
      <c r="K4352">
        <f>DAY($F4352)</f>
        <v/>
      </c>
      <c r="L4352">
        <f>IF(MOD($A4352,10)&lt;7,"ФО_01_Крупный","ФО_"&amp;TEXT(MOD($A4352,8)+1,"00"))</f>
        <v/>
      </c>
      <c r="M4352">
        <f>IF($AB4352="Да","Регион_001_Крупный","Регион_"&amp;TEXT(MOD(QUOTIENT($A4352-1,20),180)+1,"000"))</f>
        <v/>
      </c>
      <c r="N4352">
        <f>IF($AB4352="Да","Город_"&amp;TEXT(MOD($A4352-1,250)+1,"0000"),"Город_"&amp;TEXT(MOD($A4352-1,3000)+1,"0000"))</f>
        <v/>
      </c>
      <c r="O4352">
        <f>IF($AB4352="Да","Холдинг_Крупный","Холдинг_"&amp;TEXT(MOD(QUOTIENT($A4352-1,10000),20)+1,"00"))</f>
        <v/>
      </c>
      <c r="P4352">
        <f>IF($AB4352="Да","Организация_Крупная","Организация_"&amp;TEXT(MOD(QUOTIENT($A4352-1,500),600)+1,"000"))</f>
        <v/>
      </c>
      <c r="Q4352">
        <f>"Отдел_"&amp;TEXT(MOD(QUOTIENT($A4352-1,50),100)+1,"000")</f>
        <v/>
      </c>
      <c r="R4352">
        <f>IF($AB4352="Да","Группа_Крупная","Группа_"&amp;TEXT(MOD(QUOTIENT($A4352-1,5000),30)+1,"00"))</f>
        <v/>
      </c>
      <c r="S4352">
        <f>IF($AB4352="Да","Категория_Крупная","Категория_"&amp;TEXT(MOD(QUOTIENT($A4352-1,500),120)+1,"000"))</f>
        <v/>
      </c>
      <c r="T4352">
        <f>IF($AB4352="Да","Подкатегория_Крупная","Подкатегория_"&amp;TEXT(MOD(QUOTIENT($A4352-1,50),300)+1,"000"))</f>
        <v/>
      </c>
      <c r="U4352">
        <f>"SKU_"&amp;TEXT($A4352,"0000000")</f>
        <v/>
      </c>
      <c r="V4352">
        <f>CHOOSE(MOD($A4352-1,4)+1,"Enterprise","SMB","Госсектор","Розница")</f>
        <v/>
      </c>
      <c r="W4352">
        <f>"Клиент_"&amp;TEXT(MOD($A4352-1,20000)+1,"00000")</f>
        <v/>
      </c>
      <c r="X4352">
        <f>CHOOSE(MOD($A4352-1,5)+1,"Портал","API","Импорт","Ручной ввод","Интеграция")</f>
        <v/>
      </c>
      <c r="Y4352" s="8">
        <f>ROUND(1000+MOD($A4352*37,90000)+IF($AB4352="Да",5000,0),2)</f>
        <v/>
      </c>
      <c r="Z4352">
        <f>1+MOD($A4352,20)</f>
        <v/>
      </c>
      <c r="AA4352" s="8">
        <f>ROUND($Y4352*(0.08+MOD($A4352,17)/100),2)</f>
        <v/>
      </c>
      <c r="AB4352">
        <f>IF(MOD($A4352,10)&lt;7,"Да","Нет")</f>
        <v/>
      </c>
      <c r="AC4352">
        <f>$R4352&amp;" / "&amp;$S4352&amp;" / "&amp;$T4352</f>
        <v/>
      </c>
      <c r="AD4352">
        <f>1</f>
        <v/>
      </c>
      <c r="AE4352">
        <f>IF($A4352&lt;=Settings!$B$4,"до 100",IF($A4352&lt;=Settings!$B$5,"до 10 000",IF($A4352&lt;=Settings!$B$6,"до 100 000","100 000+")))</f>
        <v/>
      </c>
    </row>
    <row r="4353">
      <c r="A4353">
        <f>ROW()-1</f>
        <v/>
      </c>
      <c r="B4353">
        <f>IF($A4353&lt;=Settings!$B$4,"small_control",IF($A4353&lt;=Settings!$B$5,"medium_10k",IF($A4353&lt;=Settings!$B$6,"large_100k","extreme_1m")))</f>
        <v/>
      </c>
      <c r="C4353">
        <f>"ORD-"&amp;TEXT(QUOTIENT($A4353-1,3)+1,"0000000")</f>
        <v/>
      </c>
      <c r="D4353">
        <f>"LINE-"&amp;TEXT($A4353,"0000000")</f>
        <v/>
      </c>
      <c r="E4353" s="7">
        <f>Settings!$B$2+$A4353-1</f>
        <v/>
      </c>
      <c r="F4353" s="7">
        <f>Settings!$B$2+MOD($A4353-1,Settings!$B$7)</f>
        <v/>
      </c>
      <c r="G4353">
        <f>YEAR($F4353)</f>
        <v/>
      </c>
      <c r="H4353">
        <f>"Q"&amp;ROUNDUP(MONTH($F4353)/3,0)</f>
        <v/>
      </c>
      <c r="I4353">
        <f>MONTH($F4353)</f>
        <v/>
      </c>
      <c r="J4353">
        <f>CHOOSE(MONTH($F4353),"Январь","Февраль","Март","Апрель","Май","Июнь","Июль","Август","Сентябрь","Октябрь","Ноябрь","Декабрь")</f>
        <v/>
      </c>
      <c r="K4353">
        <f>DAY($F4353)</f>
        <v/>
      </c>
      <c r="L4353">
        <f>IF(MOD($A4353,10)&lt;7,"ФО_01_Крупный","ФО_"&amp;TEXT(MOD($A4353,8)+1,"00"))</f>
        <v/>
      </c>
      <c r="M4353">
        <f>IF($AB4353="Да","Регион_001_Крупный","Регион_"&amp;TEXT(MOD(QUOTIENT($A4353-1,20),180)+1,"000"))</f>
        <v/>
      </c>
      <c r="N4353">
        <f>IF($AB4353="Да","Город_"&amp;TEXT(MOD($A4353-1,250)+1,"0000"),"Город_"&amp;TEXT(MOD($A4353-1,3000)+1,"0000"))</f>
        <v/>
      </c>
      <c r="O4353">
        <f>IF($AB4353="Да","Холдинг_Крупный","Холдинг_"&amp;TEXT(MOD(QUOTIENT($A4353-1,10000),20)+1,"00"))</f>
        <v/>
      </c>
      <c r="P4353">
        <f>IF($AB4353="Да","Организация_Крупная","Организация_"&amp;TEXT(MOD(QUOTIENT($A4353-1,500),600)+1,"000"))</f>
        <v/>
      </c>
      <c r="Q4353">
        <f>"Отдел_"&amp;TEXT(MOD(QUOTIENT($A4353-1,50),100)+1,"000")</f>
        <v/>
      </c>
      <c r="R4353">
        <f>IF($AB4353="Да","Группа_Крупная","Группа_"&amp;TEXT(MOD(QUOTIENT($A4353-1,5000),30)+1,"00"))</f>
        <v/>
      </c>
      <c r="S4353">
        <f>IF($AB4353="Да","Категория_Крупная","Категория_"&amp;TEXT(MOD(QUOTIENT($A4353-1,500),120)+1,"000"))</f>
        <v/>
      </c>
      <c r="T4353">
        <f>IF($AB4353="Да","Подкатегория_Крупная","Подкатегория_"&amp;TEXT(MOD(QUOTIENT($A4353-1,50),300)+1,"000"))</f>
        <v/>
      </c>
      <c r="U4353">
        <f>"SKU_"&amp;TEXT($A4353,"0000000")</f>
        <v/>
      </c>
      <c r="V4353">
        <f>CHOOSE(MOD($A4353-1,4)+1,"Enterprise","SMB","Госсектор","Розница")</f>
        <v/>
      </c>
      <c r="W4353">
        <f>"Клиент_"&amp;TEXT(MOD($A4353-1,20000)+1,"00000")</f>
        <v/>
      </c>
      <c r="X4353">
        <f>CHOOSE(MOD($A4353-1,5)+1,"Портал","API","Импорт","Ручной ввод","Интеграция")</f>
        <v/>
      </c>
      <c r="Y4353" s="8">
        <f>ROUND(1000+MOD($A4353*37,90000)+IF($AB4353="Да",5000,0),2)</f>
        <v/>
      </c>
      <c r="Z4353">
        <f>1+MOD($A4353,20)</f>
        <v/>
      </c>
      <c r="AA4353" s="8">
        <f>ROUND($Y4353*(0.08+MOD($A4353,17)/100),2)</f>
        <v/>
      </c>
      <c r="AB4353">
        <f>IF(MOD($A4353,10)&lt;7,"Да","Нет")</f>
        <v/>
      </c>
      <c r="AC4353">
        <f>$R4353&amp;" / "&amp;$S4353&amp;" / "&amp;$T4353</f>
        <v/>
      </c>
      <c r="AD4353">
        <f>1</f>
        <v/>
      </c>
      <c r="AE4353">
        <f>IF($A4353&lt;=Settings!$B$4,"до 100",IF($A4353&lt;=Settings!$B$5,"до 10 000",IF($A4353&lt;=Settings!$B$6,"до 100 000","100 000+")))</f>
        <v/>
      </c>
    </row>
    <row r="4354">
      <c r="A4354">
        <f>ROW()-1</f>
        <v/>
      </c>
      <c r="B4354">
        <f>IF($A4354&lt;=Settings!$B$4,"small_control",IF($A4354&lt;=Settings!$B$5,"medium_10k",IF($A4354&lt;=Settings!$B$6,"large_100k","extreme_1m")))</f>
        <v/>
      </c>
      <c r="C4354">
        <f>"ORD-"&amp;TEXT(QUOTIENT($A4354-1,3)+1,"0000000")</f>
        <v/>
      </c>
      <c r="D4354">
        <f>"LINE-"&amp;TEXT($A4354,"0000000")</f>
        <v/>
      </c>
      <c r="E4354" s="7">
        <f>Settings!$B$2+$A4354-1</f>
        <v/>
      </c>
      <c r="F4354" s="7">
        <f>Settings!$B$2+MOD($A4354-1,Settings!$B$7)</f>
        <v/>
      </c>
      <c r="G4354">
        <f>YEAR($F4354)</f>
        <v/>
      </c>
      <c r="H4354">
        <f>"Q"&amp;ROUNDUP(MONTH($F4354)/3,0)</f>
        <v/>
      </c>
      <c r="I4354">
        <f>MONTH($F4354)</f>
        <v/>
      </c>
      <c r="J4354">
        <f>CHOOSE(MONTH($F4354),"Январь","Февраль","Март","Апрель","Май","Июнь","Июль","Август","Сентябрь","Октябрь","Ноябрь","Декабрь")</f>
        <v/>
      </c>
      <c r="K4354">
        <f>DAY($F4354)</f>
        <v/>
      </c>
      <c r="L4354">
        <f>IF(MOD($A4354,10)&lt;7,"ФО_01_Крупный","ФО_"&amp;TEXT(MOD($A4354,8)+1,"00"))</f>
        <v/>
      </c>
      <c r="M4354">
        <f>IF($AB4354="Да","Регион_001_Крупный","Регион_"&amp;TEXT(MOD(QUOTIENT($A4354-1,20),180)+1,"000"))</f>
        <v/>
      </c>
      <c r="N4354">
        <f>IF($AB4354="Да","Город_"&amp;TEXT(MOD($A4354-1,250)+1,"0000"),"Город_"&amp;TEXT(MOD($A4354-1,3000)+1,"0000"))</f>
        <v/>
      </c>
      <c r="O4354">
        <f>IF($AB4354="Да","Холдинг_Крупный","Холдинг_"&amp;TEXT(MOD(QUOTIENT($A4354-1,10000),20)+1,"00"))</f>
        <v/>
      </c>
      <c r="P4354">
        <f>IF($AB4354="Да","Организация_Крупная","Организация_"&amp;TEXT(MOD(QUOTIENT($A4354-1,500),600)+1,"000"))</f>
        <v/>
      </c>
      <c r="Q4354">
        <f>"Отдел_"&amp;TEXT(MOD(QUOTIENT($A4354-1,50),100)+1,"000")</f>
        <v/>
      </c>
      <c r="R4354">
        <f>IF($AB4354="Да","Группа_Крупная","Группа_"&amp;TEXT(MOD(QUOTIENT($A4354-1,5000),30)+1,"00"))</f>
        <v/>
      </c>
      <c r="S4354">
        <f>IF($AB4354="Да","Категория_Крупная","Категория_"&amp;TEXT(MOD(QUOTIENT($A4354-1,500),120)+1,"000"))</f>
        <v/>
      </c>
      <c r="T4354">
        <f>IF($AB4354="Да","Подкатегория_Крупная","Подкатегория_"&amp;TEXT(MOD(QUOTIENT($A4354-1,50),300)+1,"000"))</f>
        <v/>
      </c>
      <c r="U4354">
        <f>"SKU_"&amp;TEXT($A4354,"0000000")</f>
        <v/>
      </c>
      <c r="V4354">
        <f>CHOOSE(MOD($A4354-1,4)+1,"Enterprise","SMB","Госсектор","Розница")</f>
        <v/>
      </c>
      <c r="W4354">
        <f>"Клиент_"&amp;TEXT(MOD($A4354-1,20000)+1,"00000")</f>
        <v/>
      </c>
      <c r="X4354">
        <f>CHOOSE(MOD($A4354-1,5)+1,"Портал","API","Импорт","Ручной ввод","Интеграция")</f>
        <v/>
      </c>
      <c r="Y4354" s="8">
        <f>ROUND(1000+MOD($A4354*37,90000)+IF($AB4354="Да",5000,0),2)</f>
        <v/>
      </c>
      <c r="Z4354">
        <f>1+MOD($A4354,20)</f>
        <v/>
      </c>
      <c r="AA4354" s="8">
        <f>ROUND($Y4354*(0.08+MOD($A4354,17)/100),2)</f>
        <v/>
      </c>
      <c r="AB4354">
        <f>IF(MOD($A4354,10)&lt;7,"Да","Нет")</f>
        <v/>
      </c>
      <c r="AC4354">
        <f>$R4354&amp;" / "&amp;$S4354&amp;" / "&amp;$T4354</f>
        <v/>
      </c>
      <c r="AD4354">
        <f>1</f>
        <v/>
      </c>
      <c r="AE4354">
        <f>IF($A4354&lt;=Settings!$B$4,"до 100",IF($A4354&lt;=Settings!$B$5,"до 10 000",IF($A4354&lt;=Settings!$B$6,"до 100 000","100 000+")))</f>
        <v/>
      </c>
    </row>
    <row r="4355">
      <c r="A4355">
        <f>ROW()-1</f>
        <v/>
      </c>
      <c r="B4355">
        <f>IF($A4355&lt;=Settings!$B$4,"small_control",IF($A4355&lt;=Settings!$B$5,"medium_10k",IF($A4355&lt;=Settings!$B$6,"large_100k","extreme_1m")))</f>
        <v/>
      </c>
      <c r="C4355">
        <f>"ORD-"&amp;TEXT(QUOTIENT($A4355-1,3)+1,"0000000")</f>
        <v/>
      </c>
      <c r="D4355">
        <f>"LINE-"&amp;TEXT($A4355,"0000000")</f>
        <v/>
      </c>
      <c r="E4355" s="7">
        <f>Settings!$B$2+$A4355-1</f>
        <v/>
      </c>
      <c r="F4355" s="7">
        <f>Settings!$B$2+MOD($A4355-1,Settings!$B$7)</f>
        <v/>
      </c>
      <c r="G4355">
        <f>YEAR($F4355)</f>
        <v/>
      </c>
      <c r="H4355">
        <f>"Q"&amp;ROUNDUP(MONTH($F4355)/3,0)</f>
        <v/>
      </c>
      <c r="I4355">
        <f>MONTH($F4355)</f>
        <v/>
      </c>
      <c r="J4355">
        <f>CHOOSE(MONTH($F4355),"Январь","Февраль","Март","Апрель","Май","Июнь","Июль","Август","Сентябрь","Октябрь","Ноябрь","Декабрь")</f>
        <v/>
      </c>
      <c r="K4355">
        <f>DAY($F4355)</f>
        <v/>
      </c>
      <c r="L4355">
        <f>IF(MOD($A4355,10)&lt;7,"ФО_01_Крупный","ФО_"&amp;TEXT(MOD($A4355,8)+1,"00"))</f>
        <v/>
      </c>
      <c r="M4355">
        <f>IF($AB4355="Да","Регион_001_Крупный","Регион_"&amp;TEXT(MOD(QUOTIENT($A4355-1,20),180)+1,"000"))</f>
        <v/>
      </c>
      <c r="N4355">
        <f>IF($AB4355="Да","Город_"&amp;TEXT(MOD($A4355-1,250)+1,"0000"),"Город_"&amp;TEXT(MOD($A4355-1,3000)+1,"0000"))</f>
        <v/>
      </c>
      <c r="O4355">
        <f>IF($AB4355="Да","Холдинг_Крупный","Холдинг_"&amp;TEXT(MOD(QUOTIENT($A4355-1,10000),20)+1,"00"))</f>
        <v/>
      </c>
      <c r="P4355">
        <f>IF($AB4355="Да","Организация_Крупная","Организация_"&amp;TEXT(MOD(QUOTIENT($A4355-1,500),600)+1,"000"))</f>
        <v/>
      </c>
      <c r="Q4355">
        <f>"Отдел_"&amp;TEXT(MOD(QUOTIENT($A4355-1,50),100)+1,"000")</f>
        <v/>
      </c>
      <c r="R4355">
        <f>IF($AB4355="Да","Группа_Крупная","Группа_"&amp;TEXT(MOD(QUOTIENT($A4355-1,5000),30)+1,"00"))</f>
        <v/>
      </c>
      <c r="S4355">
        <f>IF($AB4355="Да","Категория_Крупная","Категория_"&amp;TEXT(MOD(QUOTIENT($A4355-1,500),120)+1,"000"))</f>
        <v/>
      </c>
      <c r="T4355">
        <f>IF($AB4355="Да","Подкатегория_Крупная","Подкатегория_"&amp;TEXT(MOD(QUOTIENT($A4355-1,50),300)+1,"000"))</f>
        <v/>
      </c>
      <c r="U4355">
        <f>"SKU_"&amp;TEXT($A4355,"0000000")</f>
        <v/>
      </c>
      <c r="V4355">
        <f>CHOOSE(MOD($A4355-1,4)+1,"Enterprise","SMB","Госсектор","Розница")</f>
        <v/>
      </c>
      <c r="W4355">
        <f>"Клиент_"&amp;TEXT(MOD($A4355-1,20000)+1,"00000")</f>
        <v/>
      </c>
      <c r="X4355">
        <f>CHOOSE(MOD($A4355-1,5)+1,"Портал","API","Импорт","Ручной ввод","Интеграция")</f>
        <v/>
      </c>
      <c r="Y4355" s="8">
        <f>ROUND(1000+MOD($A4355*37,90000)+IF($AB4355="Да",5000,0),2)</f>
        <v/>
      </c>
      <c r="Z4355">
        <f>1+MOD($A4355,20)</f>
        <v/>
      </c>
      <c r="AA4355" s="8">
        <f>ROUND($Y4355*(0.08+MOD($A4355,17)/100),2)</f>
        <v/>
      </c>
      <c r="AB4355">
        <f>IF(MOD($A4355,10)&lt;7,"Да","Нет")</f>
        <v/>
      </c>
      <c r="AC4355">
        <f>$R4355&amp;" / "&amp;$S4355&amp;" / "&amp;$T4355</f>
        <v/>
      </c>
      <c r="AD4355">
        <f>1</f>
        <v/>
      </c>
      <c r="AE4355">
        <f>IF($A4355&lt;=Settings!$B$4,"до 100",IF($A4355&lt;=Settings!$B$5,"до 10 000",IF($A4355&lt;=Settings!$B$6,"до 100 000","100 000+")))</f>
        <v/>
      </c>
    </row>
    <row r="4356">
      <c r="A4356">
        <f>ROW()-1</f>
        <v/>
      </c>
      <c r="B4356">
        <f>IF($A4356&lt;=Settings!$B$4,"small_control",IF($A4356&lt;=Settings!$B$5,"medium_10k",IF($A4356&lt;=Settings!$B$6,"large_100k","extreme_1m")))</f>
        <v/>
      </c>
      <c r="C4356">
        <f>"ORD-"&amp;TEXT(QUOTIENT($A4356-1,3)+1,"0000000")</f>
        <v/>
      </c>
      <c r="D4356">
        <f>"LINE-"&amp;TEXT($A4356,"0000000")</f>
        <v/>
      </c>
      <c r="E4356" s="7">
        <f>Settings!$B$2+$A4356-1</f>
        <v/>
      </c>
      <c r="F4356" s="7">
        <f>Settings!$B$2+MOD($A4356-1,Settings!$B$7)</f>
        <v/>
      </c>
      <c r="G4356">
        <f>YEAR($F4356)</f>
        <v/>
      </c>
      <c r="H4356">
        <f>"Q"&amp;ROUNDUP(MONTH($F4356)/3,0)</f>
        <v/>
      </c>
      <c r="I4356">
        <f>MONTH($F4356)</f>
        <v/>
      </c>
      <c r="J4356">
        <f>CHOOSE(MONTH($F4356),"Январь","Февраль","Март","Апрель","Май","Июнь","Июль","Август","Сентябрь","Октябрь","Ноябрь","Декабрь")</f>
        <v/>
      </c>
      <c r="K4356">
        <f>DAY($F4356)</f>
        <v/>
      </c>
      <c r="L4356">
        <f>IF(MOD($A4356,10)&lt;7,"ФО_01_Крупный","ФО_"&amp;TEXT(MOD($A4356,8)+1,"00"))</f>
        <v/>
      </c>
      <c r="M4356">
        <f>IF($AB4356="Да","Регион_001_Крупный","Регион_"&amp;TEXT(MOD(QUOTIENT($A4356-1,20),180)+1,"000"))</f>
        <v/>
      </c>
      <c r="N4356">
        <f>IF($AB4356="Да","Город_"&amp;TEXT(MOD($A4356-1,250)+1,"0000"),"Город_"&amp;TEXT(MOD($A4356-1,3000)+1,"0000"))</f>
        <v/>
      </c>
      <c r="O4356">
        <f>IF($AB4356="Да","Холдинг_Крупный","Холдинг_"&amp;TEXT(MOD(QUOTIENT($A4356-1,10000),20)+1,"00"))</f>
        <v/>
      </c>
      <c r="P4356">
        <f>IF($AB4356="Да","Организация_Крупная","Организация_"&amp;TEXT(MOD(QUOTIENT($A4356-1,500),600)+1,"000"))</f>
        <v/>
      </c>
      <c r="Q4356">
        <f>"Отдел_"&amp;TEXT(MOD(QUOTIENT($A4356-1,50),100)+1,"000")</f>
        <v/>
      </c>
      <c r="R4356">
        <f>IF($AB4356="Да","Группа_Крупная","Группа_"&amp;TEXT(MOD(QUOTIENT($A4356-1,5000),30)+1,"00"))</f>
        <v/>
      </c>
      <c r="S4356">
        <f>IF($AB4356="Да","Категория_Крупная","Категория_"&amp;TEXT(MOD(QUOTIENT($A4356-1,500),120)+1,"000"))</f>
        <v/>
      </c>
      <c r="T4356">
        <f>IF($AB4356="Да","Подкатегория_Крупная","Подкатегория_"&amp;TEXT(MOD(QUOTIENT($A4356-1,50),300)+1,"000"))</f>
        <v/>
      </c>
      <c r="U4356">
        <f>"SKU_"&amp;TEXT($A4356,"0000000")</f>
        <v/>
      </c>
      <c r="V4356">
        <f>CHOOSE(MOD($A4356-1,4)+1,"Enterprise","SMB","Госсектор","Розница")</f>
        <v/>
      </c>
      <c r="W4356">
        <f>"Клиент_"&amp;TEXT(MOD($A4356-1,20000)+1,"00000")</f>
        <v/>
      </c>
      <c r="X4356">
        <f>CHOOSE(MOD($A4356-1,5)+1,"Портал","API","Импорт","Ручной ввод","Интеграция")</f>
        <v/>
      </c>
      <c r="Y4356" s="8">
        <f>ROUND(1000+MOD($A4356*37,90000)+IF($AB4356="Да",5000,0),2)</f>
        <v/>
      </c>
      <c r="Z4356">
        <f>1+MOD($A4356,20)</f>
        <v/>
      </c>
      <c r="AA4356" s="8">
        <f>ROUND($Y4356*(0.08+MOD($A4356,17)/100),2)</f>
        <v/>
      </c>
      <c r="AB4356">
        <f>IF(MOD($A4356,10)&lt;7,"Да","Нет")</f>
        <v/>
      </c>
      <c r="AC4356">
        <f>$R4356&amp;" / "&amp;$S4356&amp;" / "&amp;$T4356</f>
        <v/>
      </c>
      <c r="AD4356">
        <f>1</f>
        <v/>
      </c>
      <c r="AE4356">
        <f>IF($A4356&lt;=Settings!$B$4,"до 100",IF($A4356&lt;=Settings!$B$5,"до 10 000",IF($A4356&lt;=Settings!$B$6,"до 100 000","100 000+")))</f>
        <v/>
      </c>
    </row>
    <row r="4357">
      <c r="A4357">
        <f>ROW()-1</f>
        <v/>
      </c>
      <c r="B4357">
        <f>IF($A4357&lt;=Settings!$B$4,"small_control",IF($A4357&lt;=Settings!$B$5,"medium_10k",IF($A4357&lt;=Settings!$B$6,"large_100k","extreme_1m")))</f>
        <v/>
      </c>
      <c r="C4357">
        <f>"ORD-"&amp;TEXT(QUOTIENT($A4357-1,3)+1,"0000000")</f>
        <v/>
      </c>
      <c r="D4357">
        <f>"LINE-"&amp;TEXT($A4357,"0000000")</f>
        <v/>
      </c>
      <c r="E4357" s="7">
        <f>Settings!$B$2+$A4357-1</f>
        <v/>
      </c>
      <c r="F4357" s="7">
        <f>Settings!$B$2+MOD($A4357-1,Settings!$B$7)</f>
        <v/>
      </c>
      <c r="G4357">
        <f>YEAR($F4357)</f>
        <v/>
      </c>
      <c r="H4357">
        <f>"Q"&amp;ROUNDUP(MONTH($F4357)/3,0)</f>
        <v/>
      </c>
      <c r="I4357">
        <f>MONTH($F4357)</f>
        <v/>
      </c>
      <c r="J4357">
        <f>CHOOSE(MONTH($F4357),"Январь","Февраль","Март","Апрель","Май","Июнь","Июль","Август","Сентябрь","Октябрь","Ноябрь","Декабрь")</f>
        <v/>
      </c>
      <c r="K4357">
        <f>DAY($F4357)</f>
        <v/>
      </c>
      <c r="L4357">
        <f>IF(MOD($A4357,10)&lt;7,"ФО_01_Крупный","ФО_"&amp;TEXT(MOD($A4357,8)+1,"00"))</f>
        <v/>
      </c>
      <c r="M4357">
        <f>IF($AB4357="Да","Регион_001_Крупный","Регион_"&amp;TEXT(MOD(QUOTIENT($A4357-1,20),180)+1,"000"))</f>
        <v/>
      </c>
      <c r="N4357">
        <f>IF($AB4357="Да","Город_"&amp;TEXT(MOD($A4357-1,250)+1,"0000"),"Город_"&amp;TEXT(MOD($A4357-1,3000)+1,"0000"))</f>
        <v/>
      </c>
      <c r="O4357">
        <f>IF($AB4357="Да","Холдинг_Крупный","Холдинг_"&amp;TEXT(MOD(QUOTIENT($A4357-1,10000),20)+1,"00"))</f>
        <v/>
      </c>
      <c r="P4357">
        <f>IF($AB4357="Да","Организация_Крупная","Организация_"&amp;TEXT(MOD(QUOTIENT($A4357-1,500),600)+1,"000"))</f>
        <v/>
      </c>
      <c r="Q4357">
        <f>"Отдел_"&amp;TEXT(MOD(QUOTIENT($A4357-1,50),100)+1,"000")</f>
        <v/>
      </c>
      <c r="R4357">
        <f>IF($AB4357="Да","Группа_Крупная","Группа_"&amp;TEXT(MOD(QUOTIENT($A4357-1,5000),30)+1,"00"))</f>
        <v/>
      </c>
      <c r="S4357">
        <f>IF($AB4357="Да","Категория_Крупная","Категория_"&amp;TEXT(MOD(QUOTIENT($A4357-1,500),120)+1,"000"))</f>
        <v/>
      </c>
      <c r="T4357">
        <f>IF($AB4357="Да","Подкатегория_Крупная","Подкатегория_"&amp;TEXT(MOD(QUOTIENT($A4357-1,50),300)+1,"000"))</f>
        <v/>
      </c>
      <c r="U4357">
        <f>"SKU_"&amp;TEXT($A4357,"0000000")</f>
        <v/>
      </c>
      <c r="V4357">
        <f>CHOOSE(MOD($A4357-1,4)+1,"Enterprise","SMB","Госсектор","Розница")</f>
        <v/>
      </c>
      <c r="W4357">
        <f>"Клиент_"&amp;TEXT(MOD($A4357-1,20000)+1,"00000")</f>
        <v/>
      </c>
      <c r="X4357">
        <f>CHOOSE(MOD($A4357-1,5)+1,"Портал","API","Импорт","Ручной ввод","Интеграция")</f>
        <v/>
      </c>
      <c r="Y4357" s="8">
        <f>ROUND(1000+MOD($A4357*37,90000)+IF($AB4357="Да",5000,0),2)</f>
        <v/>
      </c>
      <c r="Z4357">
        <f>1+MOD($A4357,20)</f>
        <v/>
      </c>
      <c r="AA4357" s="8">
        <f>ROUND($Y4357*(0.08+MOD($A4357,17)/100),2)</f>
        <v/>
      </c>
      <c r="AB4357">
        <f>IF(MOD($A4357,10)&lt;7,"Да","Нет")</f>
        <v/>
      </c>
      <c r="AC4357">
        <f>$R4357&amp;" / "&amp;$S4357&amp;" / "&amp;$T4357</f>
        <v/>
      </c>
      <c r="AD4357">
        <f>1</f>
        <v/>
      </c>
      <c r="AE4357">
        <f>IF($A4357&lt;=Settings!$B$4,"до 100",IF($A4357&lt;=Settings!$B$5,"до 10 000",IF($A4357&lt;=Settings!$B$6,"до 100 000","100 000+")))</f>
        <v/>
      </c>
    </row>
    <row r="4358">
      <c r="A4358">
        <f>ROW()-1</f>
        <v/>
      </c>
      <c r="B4358">
        <f>IF($A4358&lt;=Settings!$B$4,"small_control",IF($A4358&lt;=Settings!$B$5,"medium_10k",IF($A4358&lt;=Settings!$B$6,"large_100k","extreme_1m")))</f>
        <v/>
      </c>
      <c r="C4358">
        <f>"ORD-"&amp;TEXT(QUOTIENT($A4358-1,3)+1,"0000000")</f>
        <v/>
      </c>
      <c r="D4358">
        <f>"LINE-"&amp;TEXT($A4358,"0000000")</f>
        <v/>
      </c>
      <c r="E4358" s="7">
        <f>Settings!$B$2+$A4358-1</f>
        <v/>
      </c>
      <c r="F4358" s="7">
        <f>Settings!$B$2+MOD($A4358-1,Settings!$B$7)</f>
        <v/>
      </c>
      <c r="G4358">
        <f>YEAR($F4358)</f>
        <v/>
      </c>
      <c r="H4358">
        <f>"Q"&amp;ROUNDUP(MONTH($F4358)/3,0)</f>
        <v/>
      </c>
      <c r="I4358">
        <f>MONTH($F4358)</f>
        <v/>
      </c>
      <c r="J4358">
        <f>CHOOSE(MONTH($F4358),"Январь","Февраль","Март","Апрель","Май","Июнь","Июль","Август","Сентябрь","Октябрь","Ноябрь","Декабрь")</f>
        <v/>
      </c>
      <c r="K4358">
        <f>DAY($F4358)</f>
        <v/>
      </c>
      <c r="L4358">
        <f>IF(MOD($A4358,10)&lt;7,"ФО_01_Крупный","ФО_"&amp;TEXT(MOD($A4358,8)+1,"00"))</f>
        <v/>
      </c>
      <c r="M4358">
        <f>IF($AB4358="Да","Регион_001_Крупный","Регион_"&amp;TEXT(MOD(QUOTIENT($A4358-1,20),180)+1,"000"))</f>
        <v/>
      </c>
      <c r="N4358">
        <f>IF($AB4358="Да","Город_"&amp;TEXT(MOD($A4358-1,250)+1,"0000"),"Город_"&amp;TEXT(MOD($A4358-1,3000)+1,"0000"))</f>
        <v/>
      </c>
      <c r="O4358">
        <f>IF($AB4358="Да","Холдинг_Крупный","Холдинг_"&amp;TEXT(MOD(QUOTIENT($A4358-1,10000),20)+1,"00"))</f>
        <v/>
      </c>
      <c r="P4358">
        <f>IF($AB4358="Да","Организация_Крупная","Организация_"&amp;TEXT(MOD(QUOTIENT($A4358-1,500),600)+1,"000"))</f>
        <v/>
      </c>
      <c r="Q4358">
        <f>"Отдел_"&amp;TEXT(MOD(QUOTIENT($A4358-1,50),100)+1,"000")</f>
        <v/>
      </c>
      <c r="R4358">
        <f>IF($AB4358="Да","Группа_Крупная","Группа_"&amp;TEXT(MOD(QUOTIENT($A4358-1,5000),30)+1,"00"))</f>
        <v/>
      </c>
      <c r="S4358">
        <f>IF($AB4358="Да","Категория_Крупная","Категория_"&amp;TEXT(MOD(QUOTIENT($A4358-1,500),120)+1,"000"))</f>
        <v/>
      </c>
      <c r="T4358">
        <f>IF($AB4358="Да","Подкатегория_Крупная","Подкатегория_"&amp;TEXT(MOD(QUOTIENT($A4358-1,50),300)+1,"000"))</f>
        <v/>
      </c>
      <c r="U4358">
        <f>"SKU_"&amp;TEXT($A4358,"0000000")</f>
        <v/>
      </c>
      <c r="V4358">
        <f>CHOOSE(MOD($A4358-1,4)+1,"Enterprise","SMB","Госсектор","Розница")</f>
        <v/>
      </c>
      <c r="W4358">
        <f>"Клиент_"&amp;TEXT(MOD($A4358-1,20000)+1,"00000")</f>
        <v/>
      </c>
      <c r="X4358">
        <f>CHOOSE(MOD($A4358-1,5)+1,"Портал","API","Импорт","Ручной ввод","Интеграция")</f>
        <v/>
      </c>
      <c r="Y4358" s="8">
        <f>ROUND(1000+MOD($A4358*37,90000)+IF($AB4358="Да",5000,0),2)</f>
        <v/>
      </c>
      <c r="Z4358">
        <f>1+MOD($A4358,20)</f>
        <v/>
      </c>
      <c r="AA4358" s="8">
        <f>ROUND($Y4358*(0.08+MOD($A4358,17)/100),2)</f>
        <v/>
      </c>
      <c r="AB4358">
        <f>IF(MOD($A4358,10)&lt;7,"Да","Нет")</f>
        <v/>
      </c>
      <c r="AC4358">
        <f>$R4358&amp;" / "&amp;$S4358&amp;" / "&amp;$T4358</f>
        <v/>
      </c>
      <c r="AD4358">
        <f>1</f>
        <v/>
      </c>
      <c r="AE4358">
        <f>IF($A4358&lt;=Settings!$B$4,"до 100",IF($A4358&lt;=Settings!$B$5,"до 10 000",IF($A4358&lt;=Settings!$B$6,"до 100 000","100 000+")))</f>
        <v/>
      </c>
    </row>
    <row r="4359">
      <c r="A4359">
        <f>ROW()-1</f>
        <v/>
      </c>
      <c r="B4359">
        <f>IF($A4359&lt;=Settings!$B$4,"small_control",IF($A4359&lt;=Settings!$B$5,"medium_10k",IF($A4359&lt;=Settings!$B$6,"large_100k","extreme_1m")))</f>
        <v/>
      </c>
      <c r="C4359">
        <f>"ORD-"&amp;TEXT(QUOTIENT($A4359-1,3)+1,"0000000")</f>
        <v/>
      </c>
      <c r="D4359">
        <f>"LINE-"&amp;TEXT($A4359,"0000000")</f>
        <v/>
      </c>
      <c r="E4359" s="7">
        <f>Settings!$B$2+$A4359-1</f>
        <v/>
      </c>
      <c r="F4359" s="7">
        <f>Settings!$B$2+MOD($A4359-1,Settings!$B$7)</f>
        <v/>
      </c>
      <c r="G4359">
        <f>YEAR($F4359)</f>
        <v/>
      </c>
      <c r="H4359">
        <f>"Q"&amp;ROUNDUP(MONTH($F4359)/3,0)</f>
        <v/>
      </c>
      <c r="I4359">
        <f>MONTH($F4359)</f>
        <v/>
      </c>
      <c r="J4359">
        <f>CHOOSE(MONTH($F4359),"Январь","Февраль","Март","Апрель","Май","Июнь","Июль","Август","Сентябрь","Октябрь","Ноябрь","Декабрь")</f>
        <v/>
      </c>
      <c r="K4359">
        <f>DAY($F4359)</f>
        <v/>
      </c>
      <c r="L4359">
        <f>IF(MOD($A4359,10)&lt;7,"ФО_01_Крупный","ФО_"&amp;TEXT(MOD($A4359,8)+1,"00"))</f>
        <v/>
      </c>
      <c r="M4359">
        <f>IF($AB4359="Да","Регион_001_Крупный","Регион_"&amp;TEXT(MOD(QUOTIENT($A4359-1,20),180)+1,"000"))</f>
        <v/>
      </c>
      <c r="N4359">
        <f>IF($AB4359="Да","Город_"&amp;TEXT(MOD($A4359-1,250)+1,"0000"),"Город_"&amp;TEXT(MOD($A4359-1,3000)+1,"0000"))</f>
        <v/>
      </c>
      <c r="O4359">
        <f>IF($AB4359="Да","Холдинг_Крупный","Холдинг_"&amp;TEXT(MOD(QUOTIENT($A4359-1,10000),20)+1,"00"))</f>
        <v/>
      </c>
      <c r="P4359">
        <f>IF($AB4359="Да","Организация_Крупная","Организация_"&amp;TEXT(MOD(QUOTIENT($A4359-1,500),600)+1,"000"))</f>
        <v/>
      </c>
      <c r="Q4359">
        <f>"Отдел_"&amp;TEXT(MOD(QUOTIENT($A4359-1,50),100)+1,"000")</f>
        <v/>
      </c>
      <c r="R4359">
        <f>IF($AB4359="Да","Группа_Крупная","Группа_"&amp;TEXT(MOD(QUOTIENT($A4359-1,5000),30)+1,"00"))</f>
        <v/>
      </c>
      <c r="S4359">
        <f>IF($AB4359="Да","Категория_Крупная","Категория_"&amp;TEXT(MOD(QUOTIENT($A4359-1,500),120)+1,"000"))</f>
        <v/>
      </c>
      <c r="T4359">
        <f>IF($AB4359="Да","Подкатегория_Крупная","Подкатегория_"&amp;TEXT(MOD(QUOTIENT($A4359-1,50),300)+1,"000"))</f>
        <v/>
      </c>
      <c r="U4359">
        <f>"SKU_"&amp;TEXT($A4359,"0000000")</f>
        <v/>
      </c>
      <c r="V4359">
        <f>CHOOSE(MOD($A4359-1,4)+1,"Enterprise","SMB","Госсектор","Розница")</f>
        <v/>
      </c>
      <c r="W4359">
        <f>"Клиент_"&amp;TEXT(MOD($A4359-1,20000)+1,"00000")</f>
        <v/>
      </c>
      <c r="X4359">
        <f>CHOOSE(MOD($A4359-1,5)+1,"Портал","API","Импорт","Ручной ввод","Интеграция")</f>
        <v/>
      </c>
      <c r="Y4359" s="8">
        <f>ROUND(1000+MOD($A4359*37,90000)+IF($AB4359="Да",5000,0),2)</f>
        <v/>
      </c>
      <c r="Z4359">
        <f>1+MOD($A4359,20)</f>
        <v/>
      </c>
      <c r="AA4359" s="8">
        <f>ROUND($Y4359*(0.08+MOD($A4359,17)/100),2)</f>
        <v/>
      </c>
      <c r="AB4359">
        <f>IF(MOD($A4359,10)&lt;7,"Да","Нет")</f>
        <v/>
      </c>
      <c r="AC4359">
        <f>$R4359&amp;" / "&amp;$S4359&amp;" / "&amp;$T4359</f>
        <v/>
      </c>
      <c r="AD4359">
        <f>1</f>
        <v/>
      </c>
      <c r="AE4359">
        <f>IF($A4359&lt;=Settings!$B$4,"до 100",IF($A4359&lt;=Settings!$B$5,"до 10 000",IF($A4359&lt;=Settings!$B$6,"до 100 000","100 000+")))</f>
        <v/>
      </c>
    </row>
    <row r="4360">
      <c r="A4360">
        <f>ROW()-1</f>
        <v/>
      </c>
      <c r="B4360">
        <f>IF($A4360&lt;=Settings!$B$4,"small_control",IF($A4360&lt;=Settings!$B$5,"medium_10k",IF($A4360&lt;=Settings!$B$6,"large_100k","extreme_1m")))</f>
        <v/>
      </c>
      <c r="C4360">
        <f>"ORD-"&amp;TEXT(QUOTIENT($A4360-1,3)+1,"0000000")</f>
        <v/>
      </c>
      <c r="D4360">
        <f>"LINE-"&amp;TEXT($A4360,"0000000")</f>
        <v/>
      </c>
      <c r="E4360" s="7">
        <f>Settings!$B$2+$A4360-1</f>
        <v/>
      </c>
      <c r="F4360" s="7">
        <f>Settings!$B$2+MOD($A4360-1,Settings!$B$7)</f>
        <v/>
      </c>
      <c r="G4360">
        <f>YEAR($F4360)</f>
        <v/>
      </c>
      <c r="H4360">
        <f>"Q"&amp;ROUNDUP(MONTH($F4360)/3,0)</f>
        <v/>
      </c>
      <c r="I4360">
        <f>MONTH($F4360)</f>
        <v/>
      </c>
      <c r="J4360">
        <f>CHOOSE(MONTH($F4360),"Январь","Февраль","Март","Апрель","Май","Июнь","Июль","Август","Сентябрь","Октябрь","Ноябрь","Декабрь")</f>
        <v/>
      </c>
      <c r="K4360">
        <f>DAY($F4360)</f>
        <v/>
      </c>
      <c r="L4360">
        <f>IF(MOD($A4360,10)&lt;7,"ФО_01_Крупный","ФО_"&amp;TEXT(MOD($A4360,8)+1,"00"))</f>
        <v/>
      </c>
      <c r="M4360">
        <f>IF($AB4360="Да","Регион_001_Крупный","Регион_"&amp;TEXT(MOD(QUOTIENT($A4360-1,20),180)+1,"000"))</f>
        <v/>
      </c>
      <c r="N4360">
        <f>IF($AB4360="Да","Город_"&amp;TEXT(MOD($A4360-1,250)+1,"0000"),"Город_"&amp;TEXT(MOD($A4360-1,3000)+1,"0000"))</f>
        <v/>
      </c>
      <c r="O4360">
        <f>IF($AB4360="Да","Холдинг_Крупный","Холдинг_"&amp;TEXT(MOD(QUOTIENT($A4360-1,10000),20)+1,"00"))</f>
        <v/>
      </c>
      <c r="P4360">
        <f>IF($AB4360="Да","Организация_Крупная","Организация_"&amp;TEXT(MOD(QUOTIENT($A4360-1,500),600)+1,"000"))</f>
        <v/>
      </c>
      <c r="Q4360">
        <f>"Отдел_"&amp;TEXT(MOD(QUOTIENT($A4360-1,50),100)+1,"000")</f>
        <v/>
      </c>
      <c r="R4360">
        <f>IF($AB4360="Да","Группа_Крупная","Группа_"&amp;TEXT(MOD(QUOTIENT($A4360-1,5000),30)+1,"00"))</f>
        <v/>
      </c>
      <c r="S4360">
        <f>IF($AB4360="Да","Категория_Крупная","Категория_"&amp;TEXT(MOD(QUOTIENT($A4360-1,500),120)+1,"000"))</f>
        <v/>
      </c>
      <c r="T4360">
        <f>IF($AB4360="Да","Подкатегория_Крупная","Подкатегория_"&amp;TEXT(MOD(QUOTIENT($A4360-1,50),300)+1,"000"))</f>
        <v/>
      </c>
      <c r="U4360">
        <f>"SKU_"&amp;TEXT($A4360,"0000000")</f>
        <v/>
      </c>
      <c r="V4360">
        <f>CHOOSE(MOD($A4360-1,4)+1,"Enterprise","SMB","Госсектор","Розница")</f>
        <v/>
      </c>
      <c r="W4360">
        <f>"Клиент_"&amp;TEXT(MOD($A4360-1,20000)+1,"00000")</f>
        <v/>
      </c>
      <c r="X4360">
        <f>CHOOSE(MOD($A4360-1,5)+1,"Портал","API","Импорт","Ручной ввод","Интеграция")</f>
        <v/>
      </c>
      <c r="Y4360" s="8">
        <f>ROUND(1000+MOD($A4360*37,90000)+IF($AB4360="Да",5000,0),2)</f>
        <v/>
      </c>
      <c r="Z4360">
        <f>1+MOD($A4360,20)</f>
        <v/>
      </c>
      <c r="AA4360" s="8">
        <f>ROUND($Y4360*(0.08+MOD($A4360,17)/100),2)</f>
        <v/>
      </c>
      <c r="AB4360">
        <f>IF(MOD($A4360,10)&lt;7,"Да","Нет")</f>
        <v/>
      </c>
      <c r="AC4360">
        <f>$R4360&amp;" / "&amp;$S4360&amp;" / "&amp;$T4360</f>
        <v/>
      </c>
      <c r="AD4360">
        <f>1</f>
        <v/>
      </c>
      <c r="AE4360">
        <f>IF($A4360&lt;=Settings!$B$4,"до 100",IF($A4360&lt;=Settings!$B$5,"до 10 000",IF($A4360&lt;=Settings!$B$6,"до 100 000","100 000+")))</f>
        <v/>
      </c>
    </row>
    <row r="4361">
      <c r="A4361">
        <f>ROW()-1</f>
        <v/>
      </c>
      <c r="B4361">
        <f>IF($A4361&lt;=Settings!$B$4,"small_control",IF($A4361&lt;=Settings!$B$5,"medium_10k",IF($A4361&lt;=Settings!$B$6,"large_100k","extreme_1m")))</f>
        <v/>
      </c>
      <c r="C4361">
        <f>"ORD-"&amp;TEXT(QUOTIENT($A4361-1,3)+1,"0000000")</f>
        <v/>
      </c>
      <c r="D4361">
        <f>"LINE-"&amp;TEXT($A4361,"0000000")</f>
        <v/>
      </c>
      <c r="E4361" s="7">
        <f>Settings!$B$2+$A4361-1</f>
        <v/>
      </c>
      <c r="F4361" s="7">
        <f>Settings!$B$2+MOD($A4361-1,Settings!$B$7)</f>
        <v/>
      </c>
      <c r="G4361">
        <f>YEAR($F4361)</f>
        <v/>
      </c>
      <c r="H4361">
        <f>"Q"&amp;ROUNDUP(MONTH($F4361)/3,0)</f>
        <v/>
      </c>
      <c r="I4361">
        <f>MONTH($F4361)</f>
        <v/>
      </c>
      <c r="J4361">
        <f>CHOOSE(MONTH($F4361),"Январь","Февраль","Март","Апрель","Май","Июнь","Июль","Август","Сентябрь","Октябрь","Ноябрь","Декабрь")</f>
        <v/>
      </c>
      <c r="K4361">
        <f>DAY($F4361)</f>
        <v/>
      </c>
      <c r="L4361">
        <f>IF(MOD($A4361,10)&lt;7,"ФО_01_Крупный","ФО_"&amp;TEXT(MOD($A4361,8)+1,"00"))</f>
        <v/>
      </c>
      <c r="M4361">
        <f>IF($AB4361="Да","Регион_001_Крупный","Регион_"&amp;TEXT(MOD(QUOTIENT($A4361-1,20),180)+1,"000"))</f>
        <v/>
      </c>
      <c r="N4361">
        <f>IF($AB4361="Да","Город_"&amp;TEXT(MOD($A4361-1,250)+1,"0000"),"Город_"&amp;TEXT(MOD($A4361-1,3000)+1,"0000"))</f>
        <v/>
      </c>
      <c r="O4361">
        <f>IF($AB4361="Да","Холдинг_Крупный","Холдинг_"&amp;TEXT(MOD(QUOTIENT($A4361-1,10000),20)+1,"00"))</f>
        <v/>
      </c>
      <c r="P4361">
        <f>IF($AB4361="Да","Организация_Крупная","Организация_"&amp;TEXT(MOD(QUOTIENT($A4361-1,500),600)+1,"000"))</f>
        <v/>
      </c>
      <c r="Q4361">
        <f>"Отдел_"&amp;TEXT(MOD(QUOTIENT($A4361-1,50),100)+1,"000")</f>
        <v/>
      </c>
      <c r="R4361">
        <f>IF($AB4361="Да","Группа_Крупная","Группа_"&amp;TEXT(MOD(QUOTIENT($A4361-1,5000),30)+1,"00"))</f>
        <v/>
      </c>
      <c r="S4361">
        <f>IF($AB4361="Да","Категория_Крупная","Категория_"&amp;TEXT(MOD(QUOTIENT($A4361-1,500),120)+1,"000"))</f>
        <v/>
      </c>
      <c r="T4361">
        <f>IF($AB4361="Да","Подкатегория_Крупная","Подкатегория_"&amp;TEXT(MOD(QUOTIENT($A4361-1,50),300)+1,"000"))</f>
        <v/>
      </c>
      <c r="U4361">
        <f>"SKU_"&amp;TEXT($A4361,"0000000")</f>
        <v/>
      </c>
      <c r="V4361">
        <f>CHOOSE(MOD($A4361-1,4)+1,"Enterprise","SMB","Госсектор","Розница")</f>
        <v/>
      </c>
      <c r="W4361">
        <f>"Клиент_"&amp;TEXT(MOD($A4361-1,20000)+1,"00000")</f>
        <v/>
      </c>
      <c r="X4361">
        <f>CHOOSE(MOD($A4361-1,5)+1,"Портал","API","Импорт","Ручной ввод","Интеграция")</f>
        <v/>
      </c>
      <c r="Y4361" s="8">
        <f>ROUND(1000+MOD($A4361*37,90000)+IF($AB4361="Да",5000,0),2)</f>
        <v/>
      </c>
      <c r="Z4361">
        <f>1+MOD($A4361,20)</f>
        <v/>
      </c>
      <c r="AA4361" s="8">
        <f>ROUND($Y4361*(0.08+MOD($A4361,17)/100),2)</f>
        <v/>
      </c>
      <c r="AB4361">
        <f>IF(MOD($A4361,10)&lt;7,"Да","Нет")</f>
        <v/>
      </c>
      <c r="AC4361">
        <f>$R4361&amp;" / "&amp;$S4361&amp;" / "&amp;$T4361</f>
        <v/>
      </c>
      <c r="AD4361">
        <f>1</f>
        <v/>
      </c>
      <c r="AE4361">
        <f>IF($A4361&lt;=Settings!$B$4,"до 100",IF($A4361&lt;=Settings!$B$5,"до 10 000",IF($A4361&lt;=Settings!$B$6,"до 100 000","100 000+")))</f>
        <v/>
      </c>
    </row>
    <row r="4362">
      <c r="A4362">
        <f>ROW()-1</f>
        <v/>
      </c>
      <c r="B4362">
        <f>IF($A4362&lt;=Settings!$B$4,"small_control",IF($A4362&lt;=Settings!$B$5,"medium_10k",IF($A4362&lt;=Settings!$B$6,"large_100k","extreme_1m")))</f>
        <v/>
      </c>
      <c r="C4362">
        <f>"ORD-"&amp;TEXT(QUOTIENT($A4362-1,3)+1,"0000000")</f>
        <v/>
      </c>
      <c r="D4362">
        <f>"LINE-"&amp;TEXT($A4362,"0000000")</f>
        <v/>
      </c>
      <c r="E4362" s="7">
        <f>Settings!$B$2+$A4362-1</f>
        <v/>
      </c>
      <c r="F4362" s="7">
        <f>Settings!$B$2+MOD($A4362-1,Settings!$B$7)</f>
        <v/>
      </c>
      <c r="G4362">
        <f>YEAR($F4362)</f>
        <v/>
      </c>
      <c r="H4362">
        <f>"Q"&amp;ROUNDUP(MONTH($F4362)/3,0)</f>
        <v/>
      </c>
      <c r="I4362">
        <f>MONTH($F4362)</f>
        <v/>
      </c>
      <c r="J4362">
        <f>CHOOSE(MONTH($F4362),"Январь","Февраль","Март","Апрель","Май","Июнь","Июль","Август","Сентябрь","Октябрь","Ноябрь","Декабрь")</f>
        <v/>
      </c>
      <c r="K4362">
        <f>DAY($F4362)</f>
        <v/>
      </c>
      <c r="L4362">
        <f>IF(MOD($A4362,10)&lt;7,"ФО_01_Крупный","ФО_"&amp;TEXT(MOD($A4362,8)+1,"00"))</f>
        <v/>
      </c>
      <c r="M4362">
        <f>IF($AB4362="Да","Регион_001_Крупный","Регион_"&amp;TEXT(MOD(QUOTIENT($A4362-1,20),180)+1,"000"))</f>
        <v/>
      </c>
      <c r="N4362">
        <f>IF($AB4362="Да","Город_"&amp;TEXT(MOD($A4362-1,250)+1,"0000"),"Город_"&amp;TEXT(MOD($A4362-1,3000)+1,"0000"))</f>
        <v/>
      </c>
      <c r="O4362">
        <f>IF($AB4362="Да","Холдинг_Крупный","Холдинг_"&amp;TEXT(MOD(QUOTIENT($A4362-1,10000),20)+1,"00"))</f>
        <v/>
      </c>
      <c r="P4362">
        <f>IF($AB4362="Да","Организация_Крупная","Организация_"&amp;TEXT(MOD(QUOTIENT($A4362-1,500),600)+1,"000"))</f>
        <v/>
      </c>
      <c r="Q4362">
        <f>"Отдел_"&amp;TEXT(MOD(QUOTIENT($A4362-1,50),100)+1,"000")</f>
        <v/>
      </c>
      <c r="R4362">
        <f>IF($AB4362="Да","Группа_Крупная","Группа_"&amp;TEXT(MOD(QUOTIENT($A4362-1,5000),30)+1,"00"))</f>
        <v/>
      </c>
      <c r="S4362">
        <f>IF($AB4362="Да","Категория_Крупная","Категория_"&amp;TEXT(MOD(QUOTIENT($A4362-1,500),120)+1,"000"))</f>
        <v/>
      </c>
      <c r="T4362">
        <f>IF($AB4362="Да","Подкатегория_Крупная","Подкатегория_"&amp;TEXT(MOD(QUOTIENT($A4362-1,50),300)+1,"000"))</f>
        <v/>
      </c>
      <c r="U4362">
        <f>"SKU_"&amp;TEXT($A4362,"0000000")</f>
        <v/>
      </c>
      <c r="V4362">
        <f>CHOOSE(MOD($A4362-1,4)+1,"Enterprise","SMB","Госсектор","Розница")</f>
        <v/>
      </c>
      <c r="W4362">
        <f>"Клиент_"&amp;TEXT(MOD($A4362-1,20000)+1,"00000")</f>
        <v/>
      </c>
      <c r="X4362">
        <f>CHOOSE(MOD($A4362-1,5)+1,"Портал","API","Импорт","Ручной ввод","Интеграция")</f>
        <v/>
      </c>
      <c r="Y4362" s="8">
        <f>ROUND(1000+MOD($A4362*37,90000)+IF($AB4362="Да",5000,0),2)</f>
        <v/>
      </c>
      <c r="Z4362">
        <f>1+MOD($A4362,20)</f>
        <v/>
      </c>
      <c r="AA4362" s="8">
        <f>ROUND($Y4362*(0.08+MOD($A4362,17)/100),2)</f>
        <v/>
      </c>
      <c r="AB4362">
        <f>IF(MOD($A4362,10)&lt;7,"Да","Нет")</f>
        <v/>
      </c>
      <c r="AC4362">
        <f>$R4362&amp;" / "&amp;$S4362&amp;" / "&amp;$T4362</f>
        <v/>
      </c>
      <c r="AD4362">
        <f>1</f>
        <v/>
      </c>
      <c r="AE4362">
        <f>IF($A4362&lt;=Settings!$B$4,"до 100",IF($A4362&lt;=Settings!$B$5,"до 10 000",IF($A4362&lt;=Settings!$B$6,"до 100 000","100 000+")))</f>
        <v/>
      </c>
    </row>
    <row r="4363">
      <c r="A4363">
        <f>ROW()-1</f>
        <v/>
      </c>
      <c r="B4363">
        <f>IF($A4363&lt;=Settings!$B$4,"small_control",IF($A4363&lt;=Settings!$B$5,"medium_10k",IF($A4363&lt;=Settings!$B$6,"large_100k","extreme_1m")))</f>
        <v/>
      </c>
      <c r="C4363">
        <f>"ORD-"&amp;TEXT(QUOTIENT($A4363-1,3)+1,"0000000")</f>
        <v/>
      </c>
      <c r="D4363">
        <f>"LINE-"&amp;TEXT($A4363,"0000000")</f>
        <v/>
      </c>
      <c r="E4363" s="7">
        <f>Settings!$B$2+$A4363-1</f>
        <v/>
      </c>
      <c r="F4363" s="7">
        <f>Settings!$B$2+MOD($A4363-1,Settings!$B$7)</f>
        <v/>
      </c>
      <c r="G4363">
        <f>YEAR($F4363)</f>
        <v/>
      </c>
      <c r="H4363">
        <f>"Q"&amp;ROUNDUP(MONTH($F4363)/3,0)</f>
        <v/>
      </c>
      <c r="I4363">
        <f>MONTH($F4363)</f>
        <v/>
      </c>
      <c r="J4363">
        <f>CHOOSE(MONTH($F4363),"Январь","Февраль","Март","Апрель","Май","Июнь","Июль","Август","Сентябрь","Октябрь","Ноябрь","Декабрь")</f>
        <v/>
      </c>
      <c r="K4363">
        <f>DAY($F4363)</f>
        <v/>
      </c>
      <c r="L4363">
        <f>IF(MOD($A4363,10)&lt;7,"ФО_01_Крупный","ФО_"&amp;TEXT(MOD($A4363,8)+1,"00"))</f>
        <v/>
      </c>
      <c r="M4363">
        <f>IF($AB4363="Да","Регион_001_Крупный","Регион_"&amp;TEXT(MOD(QUOTIENT($A4363-1,20),180)+1,"000"))</f>
        <v/>
      </c>
      <c r="N4363">
        <f>IF($AB4363="Да","Город_"&amp;TEXT(MOD($A4363-1,250)+1,"0000"),"Город_"&amp;TEXT(MOD($A4363-1,3000)+1,"0000"))</f>
        <v/>
      </c>
      <c r="O4363">
        <f>IF($AB4363="Да","Холдинг_Крупный","Холдинг_"&amp;TEXT(MOD(QUOTIENT($A4363-1,10000),20)+1,"00"))</f>
        <v/>
      </c>
      <c r="P4363">
        <f>IF($AB4363="Да","Организация_Крупная","Организация_"&amp;TEXT(MOD(QUOTIENT($A4363-1,500),600)+1,"000"))</f>
        <v/>
      </c>
      <c r="Q4363">
        <f>"Отдел_"&amp;TEXT(MOD(QUOTIENT($A4363-1,50),100)+1,"000")</f>
        <v/>
      </c>
      <c r="R4363">
        <f>IF($AB4363="Да","Группа_Крупная","Группа_"&amp;TEXT(MOD(QUOTIENT($A4363-1,5000),30)+1,"00"))</f>
        <v/>
      </c>
      <c r="S4363">
        <f>IF($AB4363="Да","Категория_Крупная","Категория_"&amp;TEXT(MOD(QUOTIENT($A4363-1,500),120)+1,"000"))</f>
        <v/>
      </c>
      <c r="T4363">
        <f>IF($AB4363="Да","Подкатегория_Крупная","Подкатегория_"&amp;TEXT(MOD(QUOTIENT($A4363-1,50),300)+1,"000"))</f>
        <v/>
      </c>
      <c r="U4363">
        <f>"SKU_"&amp;TEXT($A4363,"0000000")</f>
        <v/>
      </c>
      <c r="V4363">
        <f>CHOOSE(MOD($A4363-1,4)+1,"Enterprise","SMB","Госсектор","Розница")</f>
        <v/>
      </c>
      <c r="W4363">
        <f>"Клиент_"&amp;TEXT(MOD($A4363-1,20000)+1,"00000")</f>
        <v/>
      </c>
      <c r="X4363">
        <f>CHOOSE(MOD($A4363-1,5)+1,"Портал","API","Импорт","Ручной ввод","Интеграция")</f>
        <v/>
      </c>
      <c r="Y4363" s="8">
        <f>ROUND(1000+MOD($A4363*37,90000)+IF($AB4363="Да",5000,0),2)</f>
        <v/>
      </c>
      <c r="Z4363">
        <f>1+MOD($A4363,20)</f>
        <v/>
      </c>
      <c r="AA4363" s="8">
        <f>ROUND($Y4363*(0.08+MOD($A4363,17)/100),2)</f>
        <v/>
      </c>
      <c r="AB4363">
        <f>IF(MOD($A4363,10)&lt;7,"Да","Нет")</f>
        <v/>
      </c>
      <c r="AC4363">
        <f>$R4363&amp;" / "&amp;$S4363&amp;" / "&amp;$T4363</f>
        <v/>
      </c>
      <c r="AD4363">
        <f>1</f>
        <v/>
      </c>
      <c r="AE4363">
        <f>IF($A4363&lt;=Settings!$B$4,"до 100",IF($A4363&lt;=Settings!$B$5,"до 10 000",IF($A4363&lt;=Settings!$B$6,"до 100 000","100 000+")))</f>
        <v/>
      </c>
    </row>
    <row r="4364">
      <c r="A4364">
        <f>ROW()-1</f>
        <v/>
      </c>
      <c r="B4364">
        <f>IF($A4364&lt;=Settings!$B$4,"small_control",IF($A4364&lt;=Settings!$B$5,"medium_10k",IF($A4364&lt;=Settings!$B$6,"large_100k","extreme_1m")))</f>
        <v/>
      </c>
      <c r="C4364">
        <f>"ORD-"&amp;TEXT(QUOTIENT($A4364-1,3)+1,"0000000")</f>
        <v/>
      </c>
      <c r="D4364">
        <f>"LINE-"&amp;TEXT($A4364,"0000000")</f>
        <v/>
      </c>
      <c r="E4364" s="7">
        <f>Settings!$B$2+$A4364-1</f>
        <v/>
      </c>
      <c r="F4364" s="7">
        <f>Settings!$B$2+MOD($A4364-1,Settings!$B$7)</f>
        <v/>
      </c>
      <c r="G4364">
        <f>YEAR($F4364)</f>
        <v/>
      </c>
      <c r="H4364">
        <f>"Q"&amp;ROUNDUP(MONTH($F4364)/3,0)</f>
        <v/>
      </c>
      <c r="I4364">
        <f>MONTH($F4364)</f>
        <v/>
      </c>
      <c r="J4364">
        <f>CHOOSE(MONTH($F4364),"Январь","Февраль","Март","Апрель","Май","Июнь","Июль","Август","Сентябрь","Октябрь","Ноябрь","Декабрь")</f>
        <v/>
      </c>
      <c r="K4364">
        <f>DAY($F4364)</f>
        <v/>
      </c>
      <c r="L4364">
        <f>IF(MOD($A4364,10)&lt;7,"ФО_01_Крупный","ФО_"&amp;TEXT(MOD($A4364,8)+1,"00"))</f>
        <v/>
      </c>
      <c r="M4364">
        <f>IF($AB4364="Да","Регион_001_Крупный","Регион_"&amp;TEXT(MOD(QUOTIENT($A4364-1,20),180)+1,"000"))</f>
        <v/>
      </c>
      <c r="N4364">
        <f>IF($AB4364="Да","Город_"&amp;TEXT(MOD($A4364-1,250)+1,"0000"),"Город_"&amp;TEXT(MOD($A4364-1,3000)+1,"0000"))</f>
        <v/>
      </c>
      <c r="O4364">
        <f>IF($AB4364="Да","Холдинг_Крупный","Холдинг_"&amp;TEXT(MOD(QUOTIENT($A4364-1,10000),20)+1,"00"))</f>
        <v/>
      </c>
      <c r="P4364">
        <f>IF($AB4364="Да","Организация_Крупная","Организация_"&amp;TEXT(MOD(QUOTIENT($A4364-1,500),600)+1,"000"))</f>
        <v/>
      </c>
      <c r="Q4364">
        <f>"Отдел_"&amp;TEXT(MOD(QUOTIENT($A4364-1,50),100)+1,"000")</f>
        <v/>
      </c>
      <c r="R4364">
        <f>IF($AB4364="Да","Группа_Крупная","Группа_"&amp;TEXT(MOD(QUOTIENT($A4364-1,5000),30)+1,"00"))</f>
        <v/>
      </c>
      <c r="S4364">
        <f>IF($AB4364="Да","Категория_Крупная","Категория_"&amp;TEXT(MOD(QUOTIENT($A4364-1,500),120)+1,"000"))</f>
        <v/>
      </c>
      <c r="T4364">
        <f>IF($AB4364="Да","Подкатегория_Крупная","Подкатегория_"&amp;TEXT(MOD(QUOTIENT($A4364-1,50),300)+1,"000"))</f>
        <v/>
      </c>
      <c r="U4364">
        <f>"SKU_"&amp;TEXT($A4364,"0000000")</f>
        <v/>
      </c>
      <c r="V4364">
        <f>CHOOSE(MOD($A4364-1,4)+1,"Enterprise","SMB","Госсектор","Розница")</f>
        <v/>
      </c>
      <c r="W4364">
        <f>"Клиент_"&amp;TEXT(MOD($A4364-1,20000)+1,"00000")</f>
        <v/>
      </c>
      <c r="X4364">
        <f>CHOOSE(MOD($A4364-1,5)+1,"Портал","API","Импорт","Ручной ввод","Интеграция")</f>
        <v/>
      </c>
      <c r="Y4364" s="8">
        <f>ROUND(1000+MOD($A4364*37,90000)+IF($AB4364="Да",5000,0),2)</f>
        <v/>
      </c>
      <c r="Z4364">
        <f>1+MOD($A4364,20)</f>
        <v/>
      </c>
      <c r="AA4364" s="8">
        <f>ROUND($Y4364*(0.08+MOD($A4364,17)/100),2)</f>
        <v/>
      </c>
      <c r="AB4364">
        <f>IF(MOD($A4364,10)&lt;7,"Да","Нет")</f>
        <v/>
      </c>
      <c r="AC4364">
        <f>$R4364&amp;" / "&amp;$S4364&amp;" / "&amp;$T4364</f>
        <v/>
      </c>
      <c r="AD4364">
        <f>1</f>
        <v/>
      </c>
      <c r="AE4364">
        <f>IF($A4364&lt;=Settings!$B$4,"до 100",IF($A4364&lt;=Settings!$B$5,"до 10 000",IF($A4364&lt;=Settings!$B$6,"до 100 000","100 000+")))</f>
        <v/>
      </c>
    </row>
    <row r="4365">
      <c r="A4365">
        <f>ROW()-1</f>
        <v/>
      </c>
      <c r="B4365">
        <f>IF($A4365&lt;=Settings!$B$4,"small_control",IF($A4365&lt;=Settings!$B$5,"medium_10k",IF($A4365&lt;=Settings!$B$6,"large_100k","extreme_1m")))</f>
        <v/>
      </c>
      <c r="C4365">
        <f>"ORD-"&amp;TEXT(QUOTIENT($A4365-1,3)+1,"0000000")</f>
        <v/>
      </c>
      <c r="D4365">
        <f>"LINE-"&amp;TEXT($A4365,"0000000")</f>
        <v/>
      </c>
      <c r="E4365" s="7">
        <f>Settings!$B$2+$A4365-1</f>
        <v/>
      </c>
      <c r="F4365" s="7">
        <f>Settings!$B$2+MOD($A4365-1,Settings!$B$7)</f>
        <v/>
      </c>
      <c r="G4365">
        <f>YEAR($F4365)</f>
        <v/>
      </c>
      <c r="H4365">
        <f>"Q"&amp;ROUNDUP(MONTH($F4365)/3,0)</f>
        <v/>
      </c>
      <c r="I4365">
        <f>MONTH($F4365)</f>
        <v/>
      </c>
      <c r="J4365">
        <f>CHOOSE(MONTH($F4365),"Январь","Февраль","Март","Апрель","Май","Июнь","Июль","Август","Сентябрь","Октябрь","Ноябрь","Декабрь")</f>
        <v/>
      </c>
      <c r="K4365">
        <f>DAY($F4365)</f>
        <v/>
      </c>
      <c r="L4365">
        <f>IF(MOD($A4365,10)&lt;7,"ФО_01_Крупный","ФО_"&amp;TEXT(MOD($A4365,8)+1,"00"))</f>
        <v/>
      </c>
      <c r="M4365">
        <f>IF($AB4365="Да","Регион_001_Крупный","Регион_"&amp;TEXT(MOD(QUOTIENT($A4365-1,20),180)+1,"000"))</f>
        <v/>
      </c>
      <c r="N4365">
        <f>IF($AB4365="Да","Город_"&amp;TEXT(MOD($A4365-1,250)+1,"0000"),"Город_"&amp;TEXT(MOD($A4365-1,3000)+1,"0000"))</f>
        <v/>
      </c>
      <c r="O4365">
        <f>IF($AB4365="Да","Холдинг_Крупный","Холдинг_"&amp;TEXT(MOD(QUOTIENT($A4365-1,10000),20)+1,"00"))</f>
        <v/>
      </c>
      <c r="P4365">
        <f>IF($AB4365="Да","Организация_Крупная","Организация_"&amp;TEXT(MOD(QUOTIENT($A4365-1,500),600)+1,"000"))</f>
        <v/>
      </c>
      <c r="Q4365">
        <f>"Отдел_"&amp;TEXT(MOD(QUOTIENT($A4365-1,50),100)+1,"000")</f>
        <v/>
      </c>
      <c r="R4365">
        <f>IF($AB4365="Да","Группа_Крупная","Группа_"&amp;TEXT(MOD(QUOTIENT($A4365-1,5000),30)+1,"00"))</f>
        <v/>
      </c>
      <c r="S4365">
        <f>IF($AB4365="Да","Категория_Крупная","Категория_"&amp;TEXT(MOD(QUOTIENT($A4365-1,500),120)+1,"000"))</f>
        <v/>
      </c>
      <c r="T4365">
        <f>IF($AB4365="Да","Подкатегория_Крупная","Подкатегория_"&amp;TEXT(MOD(QUOTIENT($A4365-1,50),300)+1,"000"))</f>
        <v/>
      </c>
      <c r="U4365">
        <f>"SKU_"&amp;TEXT($A4365,"0000000")</f>
        <v/>
      </c>
      <c r="V4365">
        <f>CHOOSE(MOD($A4365-1,4)+1,"Enterprise","SMB","Госсектор","Розница")</f>
        <v/>
      </c>
      <c r="W4365">
        <f>"Клиент_"&amp;TEXT(MOD($A4365-1,20000)+1,"00000")</f>
        <v/>
      </c>
      <c r="X4365">
        <f>CHOOSE(MOD($A4365-1,5)+1,"Портал","API","Импорт","Ручной ввод","Интеграция")</f>
        <v/>
      </c>
      <c r="Y4365" s="8">
        <f>ROUND(1000+MOD($A4365*37,90000)+IF($AB4365="Да",5000,0),2)</f>
        <v/>
      </c>
      <c r="Z4365">
        <f>1+MOD($A4365,20)</f>
        <v/>
      </c>
      <c r="AA4365" s="8">
        <f>ROUND($Y4365*(0.08+MOD($A4365,17)/100),2)</f>
        <v/>
      </c>
      <c r="AB4365">
        <f>IF(MOD($A4365,10)&lt;7,"Да","Нет")</f>
        <v/>
      </c>
      <c r="AC4365">
        <f>$R4365&amp;" / "&amp;$S4365&amp;" / "&amp;$T4365</f>
        <v/>
      </c>
      <c r="AD4365">
        <f>1</f>
        <v/>
      </c>
      <c r="AE4365">
        <f>IF($A4365&lt;=Settings!$B$4,"до 100",IF($A4365&lt;=Settings!$B$5,"до 10 000",IF($A4365&lt;=Settings!$B$6,"до 100 000","100 000+")))</f>
        <v/>
      </c>
    </row>
    <row r="4366">
      <c r="A4366">
        <f>ROW()-1</f>
        <v/>
      </c>
      <c r="B4366">
        <f>IF($A4366&lt;=Settings!$B$4,"small_control",IF($A4366&lt;=Settings!$B$5,"medium_10k",IF($A4366&lt;=Settings!$B$6,"large_100k","extreme_1m")))</f>
        <v/>
      </c>
      <c r="C4366">
        <f>"ORD-"&amp;TEXT(QUOTIENT($A4366-1,3)+1,"0000000")</f>
        <v/>
      </c>
      <c r="D4366">
        <f>"LINE-"&amp;TEXT($A4366,"0000000")</f>
        <v/>
      </c>
      <c r="E4366" s="7">
        <f>Settings!$B$2+$A4366-1</f>
        <v/>
      </c>
      <c r="F4366" s="7">
        <f>Settings!$B$2+MOD($A4366-1,Settings!$B$7)</f>
        <v/>
      </c>
      <c r="G4366">
        <f>YEAR($F4366)</f>
        <v/>
      </c>
      <c r="H4366">
        <f>"Q"&amp;ROUNDUP(MONTH($F4366)/3,0)</f>
        <v/>
      </c>
      <c r="I4366">
        <f>MONTH($F4366)</f>
        <v/>
      </c>
      <c r="J4366">
        <f>CHOOSE(MONTH($F4366),"Январь","Февраль","Март","Апрель","Май","Июнь","Июль","Август","Сентябрь","Октябрь","Ноябрь","Декабрь")</f>
        <v/>
      </c>
      <c r="K4366">
        <f>DAY($F4366)</f>
        <v/>
      </c>
      <c r="L4366">
        <f>IF(MOD($A4366,10)&lt;7,"ФО_01_Крупный","ФО_"&amp;TEXT(MOD($A4366,8)+1,"00"))</f>
        <v/>
      </c>
      <c r="M4366">
        <f>IF($AB4366="Да","Регион_001_Крупный","Регион_"&amp;TEXT(MOD(QUOTIENT($A4366-1,20),180)+1,"000"))</f>
        <v/>
      </c>
      <c r="N4366">
        <f>IF($AB4366="Да","Город_"&amp;TEXT(MOD($A4366-1,250)+1,"0000"),"Город_"&amp;TEXT(MOD($A4366-1,3000)+1,"0000"))</f>
        <v/>
      </c>
      <c r="O4366">
        <f>IF($AB4366="Да","Холдинг_Крупный","Холдинг_"&amp;TEXT(MOD(QUOTIENT($A4366-1,10000),20)+1,"00"))</f>
        <v/>
      </c>
      <c r="P4366">
        <f>IF($AB4366="Да","Организация_Крупная","Организация_"&amp;TEXT(MOD(QUOTIENT($A4366-1,500),600)+1,"000"))</f>
        <v/>
      </c>
      <c r="Q4366">
        <f>"Отдел_"&amp;TEXT(MOD(QUOTIENT($A4366-1,50),100)+1,"000")</f>
        <v/>
      </c>
      <c r="R4366">
        <f>IF($AB4366="Да","Группа_Крупная","Группа_"&amp;TEXT(MOD(QUOTIENT($A4366-1,5000),30)+1,"00"))</f>
        <v/>
      </c>
      <c r="S4366">
        <f>IF($AB4366="Да","Категория_Крупная","Категория_"&amp;TEXT(MOD(QUOTIENT($A4366-1,500),120)+1,"000"))</f>
        <v/>
      </c>
      <c r="T4366">
        <f>IF($AB4366="Да","Подкатегория_Крупная","Подкатегория_"&amp;TEXT(MOD(QUOTIENT($A4366-1,50),300)+1,"000"))</f>
        <v/>
      </c>
      <c r="U4366">
        <f>"SKU_"&amp;TEXT($A4366,"0000000")</f>
        <v/>
      </c>
      <c r="V4366">
        <f>CHOOSE(MOD($A4366-1,4)+1,"Enterprise","SMB","Госсектор","Розница")</f>
        <v/>
      </c>
      <c r="W4366">
        <f>"Клиент_"&amp;TEXT(MOD($A4366-1,20000)+1,"00000")</f>
        <v/>
      </c>
      <c r="X4366">
        <f>CHOOSE(MOD($A4366-1,5)+1,"Портал","API","Импорт","Ручной ввод","Интеграция")</f>
        <v/>
      </c>
      <c r="Y4366" s="8">
        <f>ROUND(1000+MOD($A4366*37,90000)+IF($AB4366="Да",5000,0),2)</f>
        <v/>
      </c>
      <c r="Z4366">
        <f>1+MOD($A4366,20)</f>
        <v/>
      </c>
      <c r="AA4366" s="8">
        <f>ROUND($Y4366*(0.08+MOD($A4366,17)/100),2)</f>
        <v/>
      </c>
      <c r="AB4366">
        <f>IF(MOD($A4366,10)&lt;7,"Да","Нет")</f>
        <v/>
      </c>
      <c r="AC4366">
        <f>$R4366&amp;" / "&amp;$S4366&amp;" / "&amp;$T4366</f>
        <v/>
      </c>
      <c r="AD4366">
        <f>1</f>
        <v/>
      </c>
      <c r="AE4366">
        <f>IF($A4366&lt;=Settings!$B$4,"до 100",IF($A4366&lt;=Settings!$B$5,"до 10 000",IF($A4366&lt;=Settings!$B$6,"до 100 000","100 000+")))</f>
        <v/>
      </c>
    </row>
    <row r="4367">
      <c r="A4367">
        <f>ROW()-1</f>
        <v/>
      </c>
      <c r="B4367">
        <f>IF($A4367&lt;=Settings!$B$4,"small_control",IF($A4367&lt;=Settings!$B$5,"medium_10k",IF($A4367&lt;=Settings!$B$6,"large_100k","extreme_1m")))</f>
        <v/>
      </c>
      <c r="C4367">
        <f>"ORD-"&amp;TEXT(QUOTIENT($A4367-1,3)+1,"0000000")</f>
        <v/>
      </c>
      <c r="D4367">
        <f>"LINE-"&amp;TEXT($A4367,"0000000")</f>
        <v/>
      </c>
      <c r="E4367" s="7">
        <f>Settings!$B$2+$A4367-1</f>
        <v/>
      </c>
      <c r="F4367" s="7">
        <f>Settings!$B$2+MOD($A4367-1,Settings!$B$7)</f>
        <v/>
      </c>
      <c r="G4367">
        <f>YEAR($F4367)</f>
        <v/>
      </c>
      <c r="H4367">
        <f>"Q"&amp;ROUNDUP(MONTH($F4367)/3,0)</f>
        <v/>
      </c>
      <c r="I4367">
        <f>MONTH($F4367)</f>
        <v/>
      </c>
      <c r="J4367">
        <f>CHOOSE(MONTH($F4367),"Январь","Февраль","Март","Апрель","Май","Июнь","Июль","Август","Сентябрь","Октябрь","Ноябрь","Декабрь")</f>
        <v/>
      </c>
      <c r="K4367">
        <f>DAY($F4367)</f>
        <v/>
      </c>
      <c r="L4367">
        <f>IF(MOD($A4367,10)&lt;7,"ФО_01_Крупный","ФО_"&amp;TEXT(MOD($A4367,8)+1,"00"))</f>
        <v/>
      </c>
      <c r="M4367">
        <f>IF($AB4367="Да","Регион_001_Крупный","Регион_"&amp;TEXT(MOD(QUOTIENT($A4367-1,20),180)+1,"000"))</f>
        <v/>
      </c>
      <c r="N4367">
        <f>IF($AB4367="Да","Город_"&amp;TEXT(MOD($A4367-1,250)+1,"0000"),"Город_"&amp;TEXT(MOD($A4367-1,3000)+1,"0000"))</f>
        <v/>
      </c>
      <c r="O4367">
        <f>IF($AB4367="Да","Холдинг_Крупный","Холдинг_"&amp;TEXT(MOD(QUOTIENT($A4367-1,10000),20)+1,"00"))</f>
        <v/>
      </c>
      <c r="P4367">
        <f>IF($AB4367="Да","Организация_Крупная","Организация_"&amp;TEXT(MOD(QUOTIENT($A4367-1,500),600)+1,"000"))</f>
        <v/>
      </c>
      <c r="Q4367">
        <f>"Отдел_"&amp;TEXT(MOD(QUOTIENT($A4367-1,50),100)+1,"000")</f>
        <v/>
      </c>
      <c r="R4367">
        <f>IF($AB4367="Да","Группа_Крупная","Группа_"&amp;TEXT(MOD(QUOTIENT($A4367-1,5000),30)+1,"00"))</f>
        <v/>
      </c>
      <c r="S4367">
        <f>IF($AB4367="Да","Категория_Крупная","Категория_"&amp;TEXT(MOD(QUOTIENT($A4367-1,500),120)+1,"000"))</f>
        <v/>
      </c>
      <c r="T4367">
        <f>IF($AB4367="Да","Подкатегория_Крупная","Подкатегория_"&amp;TEXT(MOD(QUOTIENT($A4367-1,50),300)+1,"000"))</f>
        <v/>
      </c>
      <c r="U4367">
        <f>"SKU_"&amp;TEXT($A4367,"0000000")</f>
        <v/>
      </c>
      <c r="V4367">
        <f>CHOOSE(MOD($A4367-1,4)+1,"Enterprise","SMB","Госсектор","Розница")</f>
        <v/>
      </c>
      <c r="W4367">
        <f>"Клиент_"&amp;TEXT(MOD($A4367-1,20000)+1,"00000")</f>
        <v/>
      </c>
      <c r="X4367">
        <f>CHOOSE(MOD($A4367-1,5)+1,"Портал","API","Импорт","Ручной ввод","Интеграция")</f>
        <v/>
      </c>
      <c r="Y4367" s="8">
        <f>ROUND(1000+MOD($A4367*37,90000)+IF($AB4367="Да",5000,0),2)</f>
        <v/>
      </c>
      <c r="Z4367">
        <f>1+MOD($A4367,20)</f>
        <v/>
      </c>
      <c r="AA4367" s="8">
        <f>ROUND($Y4367*(0.08+MOD($A4367,17)/100),2)</f>
        <v/>
      </c>
      <c r="AB4367">
        <f>IF(MOD($A4367,10)&lt;7,"Да","Нет")</f>
        <v/>
      </c>
      <c r="AC4367">
        <f>$R4367&amp;" / "&amp;$S4367&amp;" / "&amp;$T4367</f>
        <v/>
      </c>
      <c r="AD4367">
        <f>1</f>
        <v/>
      </c>
      <c r="AE4367">
        <f>IF($A4367&lt;=Settings!$B$4,"до 100",IF($A4367&lt;=Settings!$B$5,"до 10 000",IF($A4367&lt;=Settings!$B$6,"до 100 000","100 000+")))</f>
        <v/>
      </c>
    </row>
    <row r="4368">
      <c r="A4368">
        <f>ROW()-1</f>
        <v/>
      </c>
      <c r="B4368">
        <f>IF($A4368&lt;=Settings!$B$4,"small_control",IF($A4368&lt;=Settings!$B$5,"medium_10k",IF($A4368&lt;=Settings!$B$6,"large_100k","extreme_1m")))</f>
        <v/>
      </c>
      <c r="C4368">
        <f>"ORD-"&amp;TEXT(QUOTIENT($A4368-1,3)+1,"0000000")</f>
        <v/>
      </c>
      <c r="D4368">
        <f>"LINE-"&amp;TEXT($A4368,"0000000")</f>
        <v/>
      </c>
      <c r="E4368" s="7">
        <f>Settings!$B$2+$A4368-1</f>
        <v/>
      </c>
      <c r="F4368" s="7">
        <f>Settings!$B$2+MOD($A4368-1,Settings!$B$7)</f>
        <v/>
      </c>
      <c r="G4368">
        <f>YEAR($F4368)</f>
        <v/>
      </c>
      <c r="H4368">
        <f>"Q"&amp;ROUNDUP(MONTH($F4368)/3,0)</f>
        <v/>
      </c>
      <c r="I4368">
        <f>MONTH($F4368)</f>
        <v/>
      </c>
      <c r="J4368">
        <f>CHOOSE(MONTH($F4368),"Январь","Февраль","Март","Апрель","Май","Июнь","Июль","Август","Сентябрь","Октябрь","Ноябрь","Декабрь")</f>
        <v/>
      </c>
      <c r="K4368">
        <f>DAY($F4368)</f>
        <v/>
      </c>
      <c r="L4368">
        <f>IF(MOD($A4368,10)&lt;7,"ФО_01_Крупный","ФО_"&amp;TEXT(MOD($A4368,8)+1,"00"))</f>
        <v/>
      </c>
      <c r="M4368">
        <f>IF($AB4368="Да","Регион_001_Крупный","Регион_"&amp;TEXT(MOD(QUOTIENT($A4368-1,20),180)+1,"000"))</f>
        <v/>
      </c>
      <c r="N4368">
        <f>IF($AB4368="Да","Город_"&amp;TEXT(MOD($A4368-1,250)+1,"0000"),"Город_"&amp;TEXT(MOD($A4368-1,3000)+1,"0000"))</f>
        <v/>
      </c>
      <c r="O4368">
        <f>IF($AB4368="Да","Холдинг_Крупный","Холдинг_"&amp;TEXT(MOD(QUOTIENT($A4368-1,10000),20)+1,"00"))</f>
        <v/>
      </c>
      <c r="P4368">
        <f>IF($AB4368="Да","Организация_Крупная","Организация_"&amp;TEXT(MOD(QUOTIENT($A4368-1,500),600)+1,"000"))</f>
        <v/>
      </c>
      <c r="Q4368">
        <f>"Отдел_"&amp;TEXT(MOD(QUOTIENT($A4368-1,50),100)+1,"000")</f>
        <v/>
      </c>
      <c r="R4368">
        <f>IF($AB4368="Да","Группа_Крупная","Группа_"&amp;TEXT(MOD(QUOTIENT($A4368-1,5000),30)+1,"00"))</f>
        <v/>
      </c>
      <c r="S4368">
        <f>IF($AB4368="Да","Категория_Крупная","Категория_"&amp;TEXT(MOD(QUOTIENT($A4368-1,500),120)+1,"000"))</f>
        <v/>
      </c>
      <c r="T4368">
        <f>IF($AB4368="Да","Подкатегория_Крупная","Подкатегория_"&amp;TEXT(MOD(QUOTIENT($A4368-1,50),300)+1,"000"))</f>
        <v/>
      </c>
      <c r="U4368">
        <f>"SKU_"&amp;TEXT($A4368,"0000000")</f>
        <v/>
      </c>
      <c r="V4368">
        <f>CHOOSE(MOD($A4368-1,4)+1,"Enterprise","SMB","Госсектор","Розница")</f>
        <v/>
      </c>
      <c r="W4368">
        <f>"Клиент_"&amp;TEXT(MOD($A4368-1,20000)+1,"00000")</f>
        <v/>
      </c>
      <c r="X4368">
        <f>CHOOSE(MOD($A4368-1,5)+1,"Портал","API","Импорт","Ручной ввод","Интеграция")</f>
        <v/>
      </c>
      <c r="Y4368" s="8">
        <f>ROUND(1000+MOD($A4368*37,90000)+IF($AB4368="Да",5000,0),2)</f>
        <v/>
      </c>
      <c r="Z4368">
        <f>1+MOD($A4368,20)</f>
        <v/>
      </c>
      <c r="AA4368" s="8">
        <f>ROUND($Y4368*(0.08+MOD($A4368,17)/100),2)</f>
        <v/>
      </c>
      <c r="AB4368">
        <f>IF(MOD($A4368,10)&lt;7,"Да","Нет")</f>
        <v/>
      </c>
      <c r="AC4368">
        <f>$R4368&amp;" / "&amp;$S4368&amp;" / "&amp;$T4368</f>
        <v/>
      </c>
      <c r="AD4368">
        <f>1</f>
        <v/>
      </c>
      <c r="AE4368">
        <f>IF($A4368&lt;=Settings!$B$4,"до 100",IF($A4368&lt;=Settings!$B$5,"до 10 000",IF($A4368&lt;=Settings!$B$6,"до 100 000","100 000+")))</f>
        <v/>
      </c>
    </row>
    <row r="4369">
      <c r="A4369">
        <f>ROW()-1</f>
        <v/>
      </c>
      <c r="B4369">
        <f>IF($A4369&lt;=Settings!$B$4,"small_control",IF($A4369&lt;=Settings!$B$5,"medium_10k",IF($A4369&lt;=Settings!$B$6,"large_100k","extreme_1m")))</f>
        <v/>
      </c>
      <c r="C4369">
        <f>"ORD-"&amp;TEXT(QUOTIENT($A4369-1,3)+1,"0000000")</f>
        <v/>
      </c>
      <c r="D4369">
        <f>"LINE-"&amp;TEXT($A4369,"0000000")</f>
        <v/>
      </c>
      <c r="E4369" s="7">
        <f>Settings!$B$2+$A4369-1</f>
        <v/>
      </c>
      <c r="F4369" s="7">
        <f>Settings!$B$2+MOD($A4369-1,Settings!$B$7)</f>
        <v/>
      </c>
      <c r="G4369">
        <f>YEAR($F4369)</f>
        <v/>
      </c>
      <c r="H4369">
        <f>"Q"&amp;ROUNDUP(MONTH($F4369)/3,0)</f>
        <v/>
      </c>
      <c r="I4369">
        <f>MONTH($F4369)</f>
        <v/>
      </c>
      <c r="J4369">
        <f>CHOOSE(MONTH($F4369),"Январь","Февраль","Март","Апрель","Май","Июнь","Июль","Август","Сентябрь","Октябрь","Ноябрь","Декабрь")</f>
        <v/>
      </c>
      <c r="K4369">
        <f>DAY($F4369)</f>
        <v/>
      </c>
      <c r="L4369">
        <f>IF(MOD($A4369,10)&lt;7,"ФО_01_Крупный","ФО_"&amp;TEXT(MOD($A4369,8)+1,"00"))</f>
        <v/>
      </c>
      <c r="M4369">
        <f>IF($AB4369="Да","Регион_001_Крупный","Регион_"&amp;TEXT(MOD(QUOTIENT($A4369-1,20),180)+1,"000"))</f>
        <v/>
      </c>
      <c r="N4369">
        <f>IF($AB4369="Да","Город_"&amp;TEXT(MOD($A4369-1,250)+1,"0000"),"Город_"&amp;TEXT(MOD($A4369-1,3000)+1,"0000"))</f>
        <v/>
      </c>
      <c r="O4369">
        <f>IF($AB4369="Да","Холдинг_Крупный","Холдинг_"&amp;TEXT(MOD(QUOTIENT($A4369-1,10000),20)+1,"00"))</f>
        <v/>
      </c>
      <c r="P4369">
        <f>IF($AB4369="Да","Организация_Крупная","Организация_"&amp;TEXT(MOD(QUOTIENT($A4369-1,500),600)+1,"000"))</f>
        <v/>
      </c>
      <c r="Q4369">
        <f>"Отдел_"&amp;TEXT(MOD(QUOTIENT($A4369-1,50),100)+1,"000")</f>
        <v/>
      </c>
      <c r="R4369">
        <f>IF($AB4369="Да","Группа_Крупная","Группа_"&amp;TEXT(MOD(QUOTIENT($A4369-1,5000),30)+1,"00"))</f>
        <v/>
      </c>
      <c r="S4369">
        <f>IF($AB4369="Да","Категория_Крупная","Категория_"&amp;TEXT(MOD(QUOTIENT($A4369-1,500),120)+1,"000"))</f>
        <v/>
      </c>
      <c r="T4369">
        <f>IF($AB4369="Да","Подкатегория_Крупная","Подкатегория_"&amp;TEXT(MOD(QUOTIENT($A4369-1,50),300)+1,"000"))</f>
        <v/>
      </c>
      <c r="U4369">
        <f>"SKU_"&amp;TEXT($A4369,"0000000")</f>
        <v/>
      </c>
      <c r="V4369">
        <f>CHOOSE(MOD($A4369-1,4)+1,"Enterprise","SMB","Госсектор","Розница")</f>
        <v/>
      </c>
      <c r="W4369">
        <f>"Клиент_"&amp;TEXT(MOD($A4369-1,20000)+1,"00000")</f>
        <v/>
      </c>
      <c r="X4369">
        <f>CHOOSE(MOD($A4369-1,5)+1,"Портал","API","Импорт","Ручной ввод","Интеграция")</f>
        <v/>
      </c>
      <c r="Y4369" s="8">
        <f>ROUND(1000+MOD($A4369*37,90000)+IF($AB4369="Да",5000,0),2)</f>
        <v/>
      </c>
      <c r="Z4369">
        <f>1+MOD($A4369,20)</f>
        <v/>
      </c>
      <c r="AA4369" s="8">
        <f>ROUND($Y4369*(0.08+MOD($A4369,17)/100),2)</f>
        <v/>
      </c>
      <c r="AB4369">
        <f>IF(MOD($A4369,10)&lt;7,"Да","Нет")</f>
        <v/>
      </c>
      <c r="AC4369">
        <f>$R4369&amp;" / "&amp;$S4369&amp;" / "&amp;$T4369</f>
        <v/>
      </c>
      <c r="AD4369">
        <f>1</f>
        <v/>
      </c>
      <c r="AE4369">
        <f>IF($A4369&lt;=Settings!$B$4,"до 100",IF($A4369&lt;=Settings!$B$5,"до 10 000",IF($A4369&lt;=Settings!$B$6,"до 100 000","100 000+")))</f>
        <v/>
      </c>
    </row>
    <row r="4370">
      <c r="A4370">
        <f>ROW()-1</f>
        <v/>
      </c>
      <c r="B4370">
        <f>IF($A4370&lt;=Settings!$B$4,"small_control",IF($A4370&lt;=Settings!$B$5,"medium_10k",IF($A4370&lt;=Settings!$B$6,"large_100k","extreme_1m")))</f>
        <v/>
      </c>
      <c r="C4370">
        <f>"ORD-"&amp;TEXT(QUOTIENT($A4370-1,3)+1,"0000000")</f>
        <v/>
      </c>
      <c r="D4370">
        <f>"LINE-"&amp;TEXT($A4370,"0000000")</f>
        <v/>
      </c>
      <c r="E4370" s="7">
        <f>Settings!$B$2+$A4370-1</f>
        <v/>
      </c>
      <c r="F4370" s="7">
        <f>Settings!$B$2+MOD($A4370-1,Settings!$B$7)</f>
        <v/>
      </c>
      <c r="G4370">
        <f>YEAR($F4370)</f>
        <v/>
      </c>
      <c r="H4370">
        <f>"Q"&amp;ROUNDUP(MONTH($F4370)/3,0)</f>
        <v/>
      </c>
      <c r="I4370">
        <f>MONTH($F4370)</f>
        <v/>
      </c>
      <c r="J4370">
        <f>CHOOSE(MONTH($F4370),"Январь","Февраль","Март","Апрель","Май","Июнь","Июль","Август","Сентябрь","Октябрь","Ноябрь","Декабрь")</f>
        <v/>
      </c>
      <c r="K4370">
        <f>DAY($F4370)</f>
        <v/>
      </c>
      <c r="L4370">
        <f>IF(MOD($A4370,10)&lt;7,"ФО_01_Крупный","ФО_"&amp;TEXT(MOD($A4370,8)+1,"00"))</f>
        <v/>
      </c>
      <c r="M4370">
        <f>IF($AB4370="Да","Регион_001_Крупный","Регион_"&amp;TEXT(MOD(QUOTIENT($A4370-1,20),180)+1,"000"))</f>
        <v/>
      </c>
      <c r="N4370">
        <f>IF($AB4370="Да","Город_"&amp;TEXT(MOD($A4370-1,250)+1,"0000"),"Город_"&amp;TEXT(MOD($A4370-1,3000)+1,"0000"))</f>
        <v/>
      </c>
      <c r="O4370">
        <f>IF($AB4370="Да","Холдинг_Крупный","Холдинг_"&amp;TEXT(MOD(QUOTIENT($A4370-1,10000),20)+1,"00"))</f>
        <v/>
      </c>
      <c r="P4370">
        <f>IF($AB4370="Да","Организация_Крупная","Организация_"&amp;TEXT(MOD(QUOTIENT($A4370-1,500),600)+1,"000"))</f>
        <v/>
      </c>
      <c r="Q4370">
        <f>"Отдел_"&amp;TEXT(MOD(QUOTIENT($A4370-1,50),100)+1,"000")</f>
        <v/>
      </c>
      <c r="R4370">
        <f>IF($AB4370="Да","Группа_Крупная","Группа_"&amp;TEXT(MOD(QUOTIENT($A4370-1,5000),30)+1,"00"))</f>
        <v/>
      </c>
      <c r="S4370">
        <f>IF($AB4370="Да","Категория_Крупная","Категория_"&amp;TEXT(MOD(QUOTIENT($A4370-1,500),120)+1,"000"))</f>
        <v/>
      </c>
      <c r="T4370">
        <f>IF($AB4370="Да","Подкатегория_Крупная","Подкатегория_"&amp;TEXT(MOD(QUOTIENT($A4370-1,50),300)+1,"000"))</f>
        <v/>
      </c>
      <c r="U4370">
        <f>"SKU_"&amp;TEXT($A4370,"0000000")</f>
        <v/>
      </c>
      <c r="V4370">
        <f>CHOOSE(MOD($A4370-1,4)+1,"Enterprise","SMB","Госсектор","Розница")</f>
        <v/>
      </c>
      <c r="W4370">
        <f>"Клиент_"&amp;TEXT(MOD($A4370-1,20000)+1,"00000")</f>
        <v/>
      </c>
      <c r="X4370">
        <f>CHOOSE(MOD($A4370-1,5)+1,"Портал","API","Импорт","Ручной ввод","Интеграция")</f>
        <v/>
      </c>
      <c r="Y4370" s="8">
        <f>ROUND(1000+MOD($A4370*37,90000)+IF($AB4370="Да",5000,0),2)</f>
        <v/>
      </c>
      <c r="Z4370">
        <f>1+MOD($A4370,20)</f>
        <v/>
      </c>
      <c r="AA4370" s="8">
        <f>ROUND($Y4370*(0.08+MOD($A4370,17)/100),2)</f>
        <v/>
      </c>
      <c r="AB4370">
        <f>IF(MOD($A4370,10)&lt;7,"Да","Нет")</f>
        <v/>
      </c>
      <c r="AC4370">
        <f>$R4370&amp;" / "&amp;$S4370&amp;" / "&amp;$T4370</f>
        <v/>
      </c>
      <c r="AD4370">
        <f>1</f>
        <v/>
      </c>
      <c r="AE4370">
        <f>IF($A4370&lt;=Settings!$B$4,"до 100",IF($A4370&lt;=Settings!$B$5,"до 10 000",IF($A4370&lt;=Settings!$B$6,"до 100 000","100 000+")))</f>
        <v/>
      </c>
    </row>
    <row r="4371">
      <c r="A4371">
        <f>ROW()-1</f>
        <v/>
      </c>
      <c r="B4371">
        <f>IF($A4371&lt;=Settings!$B$4,"small_control",IF($A4371&lt;=Settings!$B$5,"medium_10k",IF($A4371&lt;=Settings!$B$6,"large_100k","extreme_1m")))</f>
        <v/>
      </c>
      <c r="C4371">
        <f>"ORD-"&amp;TEXT(QUOTIENT($A4371-1,3)+1,"0000000")</f>
        <v/>
      </c>
      <c r="D4371">
        <f>"LINE-"&amp;TEXT($A4371,"0000000")</f>
        <v/>
      </c>
      <c r="E4371" s="7">
        <f>Settings!$B$2+$A4371-1</f>
        <v/>
      </c>
      <c r="F4371" s="7">
        <f>Settings!$B$2+MOD($A4371-1,Settings!$B$7)</f>
        <v/>
      </c>
      <c r="G4371">
        <f>YEAR($F4371)</f>
        <v/>
      </c>
      <c r="H4371">
        <f>"Q"&amp;ROUNDUP(MONTH($F4371)/3,0)</f>
        <v/>
      </c>
      <c r="I4371">
        <f>MONTH($F4371)</f>
        <v/>
      </c>
      <c r="J4371">
        <f>CHOOSE(MONTH($F4371),"Январь","Февраль","Март","Апрель","Май","Июнь","Июль","Август","Сентябрь","Октябрь","Ноябрь","Декабрь")</f>
        <v/>
      </c>
      <c r="K4371">
        <f>DAY($F4371)</f>
        <v/>
      </c>
      <c r="L4371">
        <f>IF(MOD($A4371,10)&lt;7,"ФО_01_Крупный","ФО_"&amp;TEXT(MOD($A4371,8)+1,"00"))</f>
        <v/>
      </c>
      <c r="M4371">
        <f>IF($AB4371="Да","Регион_001_Крупный","Регион_"&amp;TEXT(MOD(QUOTIENT($A4371-1,20),180)+1,"000"))</f>
        <v/>
      </c>
      <c r="N4371">
        <f>IF($AB4371="Да","Город_"&amp;TEXT(MOD($A4371-1,250)+1,"0000"),"Город_"&amp;TEXT(MOD($A4371-1,3000)+1,"0000"))</f>
        <v/>
      </c>
      <c r="O4371">
        <f>IF($AB4371="Да","Холдинг_Крупный","Холдинг_"&amp;TEXT(MOD(QUOTIENT($A4371-1,10000),20)+1,"00"))</f>
        <v/>
      </c>
      <c r="P4371">
        <f>IF($AB4371="Да","Организация_Крупная","Организация_"&amp;TEXT(MOD(QUOTIENT($A4371-1,500),600)+1,"000"))</f>
        <v/>
      </c>
      <c r="Q4371">
        <f>"Отдел_"&amp;TEXT(MOD(QUOTIENT($A4371-1,50),100)+1,"000")</f>
        <v/>
      </c>
      <c r="R4371">
        <f>IF($AB4371="Да","Группа_Крупная","Группа_"&amp;TEXT(MOD(QUOTIENT($A4371-1,5000),30)+1,"00"))</f>
        <v/>
      </c>
      <c r="S4371">
        <f>IF($AB4371="Да","Категория_Крупная","Категория_"&amp;TEXT(MOD(QUOTIENT($A4371-1,500),120)+1,"000"))</f>
        <v/>
      </c>
      <c r="T4371">
        <f>IF($AB4371="Да","Подкатегория_Крупная","Подкатегория_"&amp;TEXT(MOD(QUOTIENT($A4371-1,50),300)+1,"000"))</f>
        <v/>
      </c>
      <c r="U4371">
        <f>"SKU_"&amp;TEXT($A4371,"0000000")</f>
        <v/>
      </c>
      <c r="V4371">
        <f>CHOOSE(MOD($A4371-1,4)+1,"Enterprise","SMB","Госсектор","Розница")</f>
        <v/>
      </c>
      <c r="W4371">
        <f>"Клиент_"&amp;TEXT(MOD($A4371-1,20000)+1,"00000")</f>
        <v/>
      </c>
      <c r="X4371">
        <f>CHOOSE(MOD($A4371-1,5)+1,"Портал","API","Импорт","Ручной ввод","Интеграция")</f>
        <v/>
      </c>
      <c r="Y4371" s="8">
        <f>ROUND(1000+MOD($A4371*37,90000)+IF($AB4371="Да",5000,0),2)</f>
        <v/>
      </c>
      <c r="Z4371">
        <f>1+MOD($A4371,20)</f>
        <v/>
      </c>
      <c r="AA4371" s="8">
        <f>ROUND($Y4371*(0.08+MOD($A4371,17)/100),2)</f>
        <v/>
      </c>
      <c r="AB4371">
        <f>IF(MOD($A4371,10)&lt;7,"Да","Нет")</f>
        <v/>
      </c>
      <c r="AC4371">
        <f>$R4371&amp;" / "&amp;$S4371&amp;" / "&amp;$T4371</f>
        <v/>
      </c>
      <c r="AD4371">
        <f>1</f>
        <v/>
      </c>
      <c r="AE4371">
        <f>IF($A4371&lt;=Settings!$B$4,"до 100",IF($A4371&lt;=Settings!$B$5,"до 10 000",IF($A4371&lt;=Settings!$B$6,"до 100 000","100 000+")))</f>
        <v/>
      </c>
    </row>
    <row r="4372">
      <c r="A4372">
        <f>ROW()-1</f>
        <v/>
      </c>
      <c r="B4372">
        <f>IF($A4372&lt;=Settings!$B$4,"small_control",IF($A4372&lt;=Settings!$B$5,"medium_10k",IF($A4372&lt;=Settings!$B$6,"large_100k","extreme_1m")))</f>
        <v/>
      </c>
      <c r="C4372">
        <f>"ORD-"&amp;TEXT(QUOTIENT($A4372-1,3)+1,"0000000")</f>
        <v/>
      </c>
      <c r="D4372">
        <f>"LINE-"&amp;TEXT($A4372,"0000000")</f>
        <v/>
      </c>
      <c r="E4372" s="7">
        <f>Settings!$B$2+$A4372-1</f>
        <v/>
      </c>
      <c r="F4372" s="7">
        <f>Settings!$B$2+MOD($A4372-1,Settings!$B$7)</f>
        <v/>
      </c>
      <c r="G4372">
        <f>YEAR($F4372)</f>
        <v/>
      </c>
      <c r="H4372">
        <f>"Q"&amp;ROUNDUP(MONTH($F4372)/3,0)</f>
        <v/>
      </c>
      <c r="I4372">
        <f>MONTH($F4372)</f>
        <v/>
      </c>
      <c r="J4372">
        <f>CHOOSE(MONTH($F4372),"Январь","Февраль","Март","Апрель","Май","Июнь","Июль","Август","Сентябрь","Октябрь","Ноябрь","Декабрь")</f>
        <v/>
      </c>
      <c r="K4372">
        <f>DAY($F4372)</f>
        <v/>
      </c>
      <c r="L4372">
        <f>IF(MOD($A4372,10)&lt;7,"ФО_01_Крупный","ФО_"&amp;TEXT(MOD($A4372,8)+1,"00"))</f>
        <v/>
      </c>
      <c r="M4372">
        <f>IF($AB4372="Да","Регион_001_Крупный","Регион_"&amp;TEXT(MOD(QUOTIENT($A4372-1,20),180)+1,"000"))</f>
        <v/>
      </c>
      <c r="N4372">
        <f>IF($AB4372="Да","Город_"&amp;TEXT(MOD($A4372-1,250)+1,"0000"),"Город_"&amp;TEXT(MOD($A4372-1,3000)+1,"0000"))</f>
        <v/>
      </c>
      <c r="O4372">
        <f>IF($AB4372="Да","Холдинг_Крупный","Холдинг_"&amp;TEXT(MOD(QUOTIENT($A4372-1,10000),20)+1,"00"))</f>
        <v/>
      </c>
      <c r="P4372">
        <f>IF($AB4372="Да","Организация_Крупная","Организация_"&amp;TEXT(MOD(QUOTIENT($A4372-1,500),600)+1,"000"))</f>
        <v/>
      </c>
      <c r="Q4372">
        <f>"Отдел_"&amp;TEXT(MOD(QUOTIENT($A4372-1,50),100)+1,"000")</f>
        <v/>
      </c>
      <c r="R4372">
        <f>IF($AB4372="Да","Группа_Крупная","Группа_"&amp;TEXT(MOD(QUOTIENT($A4372-1,5000),30)+1,"00"))</f>
        <v/>
      </c>
      <c r="S4372">
        <f>IF($AB4372="Да","Категория_Крупная","Категория_"&amp;TEXT(MOD(QUOTIENT($A4372-1,500),120)+1,"000"))</f>
        <v/>
      </c>
      <c r="T4372">
        <f>IF($AB4372="Да","Подкатегория_Крупная","Подкатегория_"&amp;TEXT(MOD(QUOTIENT($A4372-1,50),300)+1,"000"))</f>
        <v/>
      </c>
      <c r="U4372">
        <f>"SKU_"&amp;TEXT($A4372,"0000000")</f>
        <v/>
      </c>
      <c r="V4372">
        <f>CHOOSE(MOD($A4372-1,4)+1,"Enterprise","SMB","Госсектор","Розница")</f>
        <v/>
      </c>
      <c r="W4372">
        <f>"Клиент_"&amp;TEXT(MOD($A4372-1,20000)+1,"00000")</f>
        <v/>
      </c>
      <c r="X4372">
        <f>CHOOSE(MOD($A4372-1,5)+1,"Портал","API","Импорт","Ручной ввод","Интеграция")</f>
        <v/>
      </c>
      <c r="Y4372" s="8">
        <f>ROUND(1000+MOD($A4372*37,90000)+IF($AB4372="Да",5000,0),2)</f>
        <v/>
      </c>
      <c r="Z4372">
        <f>1+MOD($A4372,20)</f>
        <v/>
      </c>
      <c r="AA4372" s="8">
        <f>ROUND($Y4372*(0.08+MOD($A4372,17)/100),2)</f>
        <v/>
      </c>
      <c r="AB4372">
        <f>IF(MOD($A4372,10)&lt;7,"Да","Нет")</f>
        <v/>
      </c>
      <c r="AC4372">
        <f>$R4372&amp;" / "&amp;$S4372&amp;" / "&amp;$T4372</f>
        <v/>
      </c>
      <c r="AD4372">
        <f>1</f>
        <v/>
      </c>
      <c r="AE4372">
        <f>IF($A4372&lt;=Settings!$B$4,"до 100",IF($A4372&lt;=Settings!$B$5,"до 10 000",IF($A4372&lt;=Settings!$B$6,"до 100 000","100 000+")))</f>
        <v/>
      </c>
    </row>
    <row r="4373">
      <c r="A4373">
        <f>ROW()-1</f>
        <v/>
      </c>
      <c r="B4373">
        <f>IF($A4373&lt;=Settings!$B$4,"small_control",IF($A4373&lt;=Settings!$B$5,"medium_10k",IF($A4373&lt;=Settings!$B$6,"large_100k","extreme_1m")))</f>
        <v/>
      </c>
      <c r="C4373">
        <f>"ORD-"&amp;TEXT(QUOTIENT($A4373-1,3)+1,"0000000")</f>
        <v/>
      </c>
      <c r="D4373">
        <f>"LINE-"&amp;TEXT($A4373,"0000000")</f>
        <v/>
      </c>
      <c r="E4373" s="7">
        <f>Settings!$B$2+$A4373-1</f>
        <v/>
      </c>
      <c r="F4373" s="7">
        <f>Settings!$B$2+MOD($A4373-1,Settings!$B$7)</f>
        <v/>
      </c>
      <c r="G4373">
        <f>YEAR($F4373)</f>
        <v/>
      </c>
      <c r="H4373">
        <f>"Q"&amp;ROUNDUP(MONTH($F4373)/3,0)</f>
        <v/>
      </c>
      <c r="I4373">
        <f>MONTH($F4373)</f>
        <v/>
      </c>
      <c r="J4373">
        <f>CHOOSE(MONTH($F4373),"Январь","Февраль","Март","Апрель","Май","Июнь","Июль","Август","Сентябрь","Октябрь","Ноябрь","Декабрь")</f>
        <v/>
      </c>
      <c r="K4373">
        <f>DAY($F4373)</f>
        <v/>
      </c>
      <c r="L4373">
        <f>IF(MOD($A4373,10)&lt;7,"ФО_01_Крупный","ФО_"&amp;TEXT(MOD($A4373,8)+1,"00"))</f>
        <v/>
      </c>
      <c r="M4373">
        <f>IF($AB4373="Да","Регион_001_Крупный","Регион_"&amp;TEXT(MOD(QUOTIENT($A4373-1,20),180)+1,"000"))</f>
        <v/>
      </c>
      <c r="N4373">
        <f>IF($AB4373="Да","Город_"&amp;TEXT(MOD($A4373-1,250)+1,"0000"),"Город_"&amp;TEXT(MOD($A4373-1,3000)+1,"0000"))</f>
        <v/>
      </c>
      <c r="O4373">
        <f>IF($AB4373="Да","Холдинг_Крупный","Холдинг_"&amp;TEXT(MOD(QUOTIENT($A4373-1,10000),20)+1,"00"))</f>
        <v/>
      </c>
      <c r="P4373">
        <f>IF($AB4373="Да","Организация_Крупная","Организация_"&amp;TEXT(MOD(QUOTIENT($A4373-1,500),600)+1,"000"))</f>
        <v/>
      </c>
      <c r="Q4373">
        <f>"Отдел_"&amp;TEXT(MOD(QUOTIENT($A4373-1,50),100)+1,"000")</f>
        <v/>
      </c>
      <c r="R4373">
        <f>IF($AB4373="Да","Группа_Крупная","Группа_"&amp;TEXT(MOD(QUOTIENT($A4373-1,5000),30)+1,"00"))</f>
        <v/>
      </c>
      <c r="S4373">
        <f>IF($AB4373="Да","Категория_Крупная","Категория_"&amp;TEXT(MOD(QUOTIENT($A4373-1,500),120)+1,"000"))</f>
        <v/>
      </c>
      <c r="T4373">
        <f>IF($AB4373="Да","Подкатегория_Крупная","Подкатегория_"&amp;TEXT(MOD(QUOTIENT($A4373-1,50),300)+1,"000"))</f>
        <v/>
      </c>
      <c r="U4373">
        <f>"SKU_"&amp;TEXT($A4373,"0000000")</f>
        <v/>
      </c>
      <c r="V4373">
        <f>CHOOSE(MOD($A4373-1,4)+1,"Enterprise","SMB","Госсектор","Розница")</f>
        <v/>
      </c>
      <c r="W4373">
        <f>"Клиент_"&amp;TEXT(MOD($A4373-1,20000)+1,"00000")</f>
        <v/>
      </c>
      <c r="X4373">
        <f>CHOOSE(MOD($A4373-1,5)+1,"Портал","API","Импорт","Ручной ввод","Интеграция")</f>
        <v/>
      </c>
      <c r="Y4373" s="8">
        <f>ROUND(1000+MOD($A4373*37,90000)+IF($AB4373="Да",5000,0),2)</f>
        <v/>
      </c>
      <c r="Z4373">
        <f>1+MOD($A4373,20)</f>
        <v/>
      </c>
      <c r="AA4373" s="8">
        <f>ROUND($Y4373*(0.08+MOD($A4373,17)/100),2)</f>
        <v/>
      </c>
      <c r="AB4373">
        <f>IF(MOD($A4373,10)&lt;7,"Да","Нет")</f>
        <v/>
      </c>
      <c r="AC4373">
        <f>$R4373&amp;" / "&amp;$S4373&amp;" / "&amp;$T4373</f>
        <v/>
      </c>
      <c r="AD4373">
        <f>1</f>
        <v/>
      </c>
      <c r="AE4373">
        <f>IF($A4373&lt;=Settings!$B$4,"до 100",IF($A4373&lt;=Settings!$B$5,"до 10 000",IF($A4373&lt;=Settings!$B$6,"до 100 000","100 000+")))</f>
        <v/>
      </c>
    </row>
    <row r="4374">
      <c r="A4374">
        <f>ROW()-1</f>
        <v/>
      </c>
      <c r="B4374">
        <f>IF($A4374&lt;=Settings!$B$4,"small_control",IF($A4374&lt;=Settings!$B$5,"medium_10k",IF($A4374&lt;=Settings!$B$6,"large_100k","extreme_1m")))</f>
        <v/>
      </c>
      <c r="C4374">
        <f>"ORD-"&amp;TEXT(QUOTIENT($A4374-1,3)+1,"0000000")</f>
        <v/>
      </c>
      <c r="D4374">
        <f>"LINE-"&amp;TEXT($A4374,"0000000")</f>
        <v/>
      </c>
      <c r="E4374" s="7">
        <f>Settings!$B$2+$A4374-1</f>
        <v/>
      </c>
      <c r="F4374" s="7">
        <f>Settings!$B$2+MOD($A4374-1,Settings!$B$7)</f>
        <v/>
      </c>
      <c r="G4374">
        <f>YEAR($F4374)</f>
        <v/>
      </c>
      <c r="H4374">
        <f>"Q"&amp;ROUNDUP(MONTH($F4374)/3,0)</f>
        <v/>
      </c>
      <c r="I4374">
        <f>MONTH($F4374)</f>
        <v/>
      </c>
      <c r="J4374">
        <f>CHOOSE(MONTH($F4374),"Январь","Февраль","Март","Апрель","Май","Июнь","Июль","Август","Сентябрь","Октябрь","Ноябрь","Декабрь")</f>
        <v/>
      </c>
      <c r="K4374">
        <f>DAY($F4374)</f>
        <v/>
      </c>
      <c r="L4374">
        <f>IF(MOD($A4374,10)&lt;7,"ФО_01_Крупный","ФО_"&amp;TEXT(MOD($A4374,8)+1,"00"))</f>
        <v/>
      </c>
      <c r="M4374">
        <f>IF($AB4374="Да","Регион_001_Крупный","Регион_"&amp;TEXT(MOD(QUOTIENT($A4374-1,20),180)+1,"000"))</f>
        <v/>
      </c>
      <c r="N4374">
        <f>IF($AB4374="Да","Город_"&amp;TEXT(MOD($A4374-1,250)+1,"0000"),"Город_"&amp;TEXT(MOD($A4374-1,3000)+1,"0000"))</f>
        <v/>
      </c>
      <c r="O4374">
        <f>IF($AB4374="Да","Холдинг_Крупный","Холдинг_"&amp;TEXT(MOD(QUOTIENT($A4374-1,10000),20)+1,"00"))</f>
        <v/>
      </c>
      <c r="P4374">
        <f>IF($AB4374="Да","Организация_Крупная","Организация_"&amp;TEXT(MOD(QUOTIENT($A4374-1,500),600)+1,"000"))</f>
        <v/>
      </c>
      <c r="Q4374">
        <f>"Отдел_"&amp;TEXT(MOD(QUOTIENT($A4374-1,50),100)+1,"000")</f>
        <v/>
      </c>
      <c r="R4374">
        <f>IF($AB4374="Да","Группа_Крупная","Группа_"&amp;TEXT(MOD(QUOTIENT($A4374-1,5000),30)+1,"00"))</f>
        <v/>
      </c>
      <c r="S4374">
        <f>IF($AB4374="Да","Категория_Крупная","Категория_"&amp;TEXT(MOD(QUOTIENT($A4374-1,500),120)+1,"000"))</f>
        <v/>
      </c>
      <c r="T4374">
        <f>IF($AB4374="Да","Подкатегория_Крупная","Подкатегория_"&amp;TEXT(MOD(QUOTIENT($A4374-1,50),300)+1,"000"))</f>
        <v/>
      </c>
      <c r="U4374">
        <f>"SKU_"&amp;TEXT($A4374,"0000000")</f>
        <v/>
      </c>
      <c r="V4374">
        <f>CHOOSE(MOD($A4374-1,4)+1,"Enterprise","SMB","Госсектор","Розница")</f>
        <v/>
      </c>
      <c r="W4374">
        <f>"Клиент_"&amp;TEXT(MOD($A4374-1,20000)+1,"00000")</f>
        <v/>
      </c>
      <c r="X4374">
        <f>CHOOSE(MOD($A4374-1,5)+1,"Портал","API","Импорт","Ручной ввод","Интеграция")</f>
        <v/>
      </c>
      <c r="Y4374" s="8">
        <f>ROUND(1000+MOD($A4374*37,90000)+IF($AB4374="Да",5000,0),2)</f>
        <v/>
      </c>
      <c r="Z4374">
        <f>1+MOD($A4374,20)</f>
        <v/>
      </c>
      <c r="AA4374" s="8">
        <f>ROUND($Y4374*(0.08+MOD($A4374,17)/100),2)</f>
        <v/>
      </c>
      <c r="AB4374">
        <f>IF(MOD($A4374,10)&lt;7,"Да","Нет")</f>
        <v/>
      </c>
      <c r="AC4374">
        <f>$R4374&amp;" / "&amp;$S4374&amp;" / "&amp;$T4374</f>
        <v/>
      </c>
      <c r="AD4374">
        <f>1</f>
        <v/>
      </c>
      <c r="AE4374">
        <f>IF($A4374&lt;=Settings!$B$4,"до 100",IF($A4374&lt;=Settings!$B$5,"до 10 000",IF($A4374&lt;=Settings!$B$6,"до 100 000","100 000+")))</f>
        <v/>
      </c>
    </row>
    <row r="4375">
      <c r="A4375">
        <f>ROW()-1</f>
        <v/>
      </c>
      <c r="B4375">
        <f>IF($A4375&lt;=Settings!$B$4,"small_control",IF($A4375&lt;=Settings!$B$5,"medium_10k",IF($A4375&lt;=Settings!$B$6,"large_100k","extreme_1m")))</f>
        <v/>
      </c>
      <c r="C4375">
        <f>"ORD-"&amp;TEXT(QUOTIENT($A4375-1,3)+1,"0000000")</f>
        <v/>
      </c>
      <c r="D4375">
        <f>"LINE-"&amp;TEXT($A4375,"0000000")</f>
        <v/>
      </c>
      <c r="E4375" s="7">
        <f>Settings!$B$2+$A4375-1</f>
        <v/>
      </c>
      <c r="F4375" s="7">
        <f>Settings!$B$2+MOD($A4375-1,Settings!$B$7)</f>
        <v/>
      </c>
      <c r="G4375">
        <f>YEAR($F4375)</f>
        <v/>
      </c>
      <c r="H4375">
        <f>"Q"&amp;ROUNDUP(MONTH($F4375)/3,0)</f>
        <v/>
      </c>
      <c r="I4375">
        <f>MONTH($F4375)</f>
        <v/>
      </c>
      <c r="J4375">
        <f>CHOOSE(MONTH($F4375),"Январь","Февраль","Март","Апрель","Май","Июнь","Июль","Август","Сентябрь","Октябрь","Ноябрь","Декабрь")</f>
        <v/>
      </c>
      <c r="K4375">
        <f>DAY($F4375)</f>
        <v/>
      </c>
      <c r="L4375">
        <f>IF(MOD($A4375,10)&lt;7,"ФО_01_Крупный","ФО_"&amp;TEXT(MOD($A4375,8)+1,"00"))</f>
        <v/>
      </c>
      <c r="M4375">
        <f>IF($AB4375="Да","Регион_001_Крупный","Регион_"&amp;TEXT(MOD(QUOTIENT($A4375-1,20),180)+1,"000"))</f>
        <v/>
      </c>
      <c r="N4375">
        <f>IF($AB4375="Да","Город_"&amp;TEXT(MOD($A4375-1,250)+1,"0000"),"Город_"&amp;TEXT(MOD($A4375-1,3000)+1,"0000"))</f>
        <v/>
      </c>
      <c r="O4375">
        <f>IF($AB4375="Да","Холдинг_Крупный","Холдинг_"&amp;TEXT(MOD(QUOTIENT($A4375-1,10000),20)+1,"00"))</f>
        <v/>
      </c>
      <c r="P4375">
        <f>IF($AB4375="Да","Организация_Крупная","Организация_"&amp;TEXT(MOD(QUOTIENT($A4375-1,500),600)+1,"000"))</f>
        <v/>
      </c>
      <c r="Q4375">
        <f>"Отдел_"&amp;TEXT(MOD(QUOTIENT($A4375-1,50),100)+1,"000")</f>
        <v/>
      </c>
      <c r="R4375">
        <f>IF($AB4375="Да","Группа_Крупная","Группа_"&amp;TEXT(MOD(QUOTIENT($A4375-1,5000),30)+1,"00"))</f>
        <v/>
      </c>
      <c r="S4375">
        <f>IF($AB4375="Да","Категория_Крупная","Категория_"&amp;TEXT(MOD(QUOTIENT($A4375-1,500),120)+1,"000"))</f>
        <v/>
      </c>
      <c r="T4375">
        <f>IF($AB4375="Да","Подкатегория_Крупная","Подкатегория_"&amp;TEXT(MOD(QUOTIENT($A4375-1,50),300)+1,"000"))</f>
        <v/>
      </c>
      <c r="U4375">
        <f>"SKU_"&amp;TEXT($A4375,"0000000")</f>
        <v/>
      </c>
      <c r="V4375">
        <f>CHOOSE(MOD($A4375-1,4)+1,"Enterprise","SMB","Госсектор","Розница")</f>
        <v/>
      </c>
      <c r="W4375">
        <f>"Клиент_"&amp;TEXT(MOD($A4375-1,20000)+1,"00000")</f>
        <v/>
      </c>
      <c r="X4375">
        <f>CHOOSE(MOD($A4375-1,5)+1,"Портал","API","Импорт","Ручной ввод","Интеграция")</f>
        <v/>
      </c>
      <c r="Y4375" s="8">
        <f>ROUND(1000+MOD($A4375*37,90000)+IF($AB4375="Да",5000,0),2)</f>
        <v/>
      </c>
      <c r="Z4375">
        <f>1+MOD($A4375,20)</f>
        <v/>
      </c>
      <c r="AA4375" s="8">
        <f>ROUND($Y4375*(0.08+MOD($A4375,17)/100),2)</f>
        <v/>
      </c>
      <c r="AB4375">
        <f>IF(MOD($A4375,10)&lt;7,"Да","Нет")</f>
        <v/>
      </c>
      <c r="AC4375">
        <f>$R4375&amp;" / "&amp;$S4375&amp;" / "&amp;$T4375</f>
        <v/>
      </c>
      <c r="AD4375">
        <f>1</f>
        <v/>
      </c>
      <c r="AE4375">
        <f>IF($A4375&lt;=Settings!$B$4,"до 100",IF($A4375&lt;=Settings!$B$5,"до 10 000",IF($A4375&lt;=Settings!$B$6,"до 100 000","100 000+")))</f>
        <v/>
      </c>
    </row>
    <row r="4376">
      <c r="A4376">
        <f>ROW()-1</f>
        <v/>
      </c>
      <c r="B4376">
        <f>IF($A4376&lt;=Settings!$B$4,"small_control",IF($A4376&lt;=Settings!$B$5,"medium_10k",IF($A4376&lt;=Settings!$B$6,"large_100k","extreme_1m")))</f>
        <v/>
      </c>
      <c r="C4376">
        <f>"ORD-"&amp;TEXT(QUOTIENT($A4376-1,3)+1,"0000000")</f>
        <v/>
      </c>
      <c r="D4376">
        <f>"LINE-"&amp;TEXT($A4376,"0000000")</f>
        <v/>
      </c>
      <c r="E4376" s="7">
        <f>Settings!$B$2+$A4376-1</f>
        <v/>
      </c>
      <c r="F4376" s="7">
        <f>Settings!$B$2+MOD($A4376-1,Settings!$B$7)</f>
        <v/>
      </c>
      <c r="G4376">
        <f>YEAR($F4376)</f>
        <v/>
      </c>
      <c r="H4376">
        <f>"Q"&amp;ROUNDUP(MONTH($F4376)/3,0)</f>
        <v/>
      </c>
      <c r="I4376">
        <f>MONTH($F4376)</f>
        <v/>
      </c>
      <c r="J4376">
        <f>CHOOSE(MONTH($F4376),"Январь","Февраль","Март","Апрель","Май","Июнь","Июль","Август","Сентябрь","Октябрь","Ноябрь","Декабрь")</f>
        <v/>
      </c>
      <c r="K4376">
        <f>DAY($F4376)</f>
        <v/>
      </c>
      <c r="L4376">
        <f>IF(MOD($A4376,10)&lt;7,"ФО_01_Крупный","ФО_"&amp;TEXT(MOD($A4376,8)+1,"00"))</f>
        <v/>
      </c>
      <c r="M4376">
        <f>IF($AB4376="Да","Регион_001_Крупный","Регион_"&amp;TEXT(MOD(QUOTIENT($A4376-1,20),180)+1,"000"))</f>
        <v/>
      </c>
      <c r="N4376">
        <f>IF($AB4376="Да","Город_"&amp;TEXT(MOD($A4376-1,250)+1,"0000"),"Город_"&amp;TEXT(MOD($A4376-1,3000)+1,"0000"))</f>
        <v/>
      </c>
      <c r="O4376">
        <f>IF($AB4376="Да","Холдинг_Крупный","Холдинг_"&amp;TEXT(MOD(QUOTIENT($A4376-1,10000),20)+1,"00"))</f>
        <v/>
      </c>
      <c r="P4376">
        <f>IF($AB4376="Да","Организация_Крупная","Организация_"&amp;TEXT(MOD(QUOTIENT($A4376-1,500),600)+1,"000"))</f>
        <v/>
      </c>
      <c r="Q4376">
        <f>"Отдел_"&amp;TEXT(MOD(QUOTIENT($A4376-1,50),100)+1,"000")</f>
        <v/>
      </c>
      <c r="R4376">
        <f>IF($AB4376="Да","Группа_Крупная","Группа_"&amp;TEXT(MOD(QUOTIENT($A4376-1,5000),30)+1,"00"))</f>
        <v/>
      </c>
      <c r="S4376">
        <f>IF($AB4376="Да","Категория_Крупная","Категория_"&amp;TEXT(MOD(QUOTIENT($A4376-1,500),120)+1,"000"))</f>
        <v/>
      </c>
      <c r="T4376">
        <f>IF($AB4376="Да","Подкатегория_Крупная","Подкатегория_"&amp;TEXT(MOD(QUOTIENT($A4376-1,50),300)+1,"000"))</f>
        <v/>
      </c>
      <c r="U4376">
        <f>"SKU_"&amp;TEXT($A4376,"0000000")</f>
        <v/>
      </c>
      <c r="V4376">
        <f>CHOOSE(MOD($A4376-1,4)+1,"Enterprise","SMB","Госсектор","Розница")</f>
        <v/>
      </c>
      <c r="W4376">
        <f>"Клиент_"&amp;TEXT(MOD($A4376-1,20000)+1,"00000")</f>
        <v/>
      </c>
      <c r="X4376">
        <f>CHOOSE(MOD($A4376-1,5)+1,"Портал","API","Импорт","Ручной ввод","Интеграция")</f>
        <v/>
      </c>
      <c r="Y4376" s="8">
        <f>ROUND(1000+MOD($A4376*37,90000)+IF($AB4376="Да",5000,0),2)</f>
        <v/>
      </c>
      <c r="Z4376">
        <f>1+MOD($A4376,20)</f>
        <v/>
      </c>
      <c r="AA4376" s="8">
        <f>ROUND($Y4376*(0.08+MOD($A4376,17)/100),2)</f>
        <v/>
      </c>
      <c r="AB4376">
        <f>IF(MOD($A4376,10)&lt;7,"Да","Нет")</f>
        <v/>
      </c>
      <c r="AC4376">
        <f>$R4376&amp;" / "&amp;$S4376&amp;" / "&amp;$T4376</f>
        <v/>
      </c>
      <c r="AD4376">
        <f>1</f>
        <v/>
      </c>
      <c r="AE4376">
        <f>IF($A4376&lt;=Settings!$B$4,"до 100",IF($A4376&lt;=Settings!$B$5,"до 10 000",IF($A4376&lt;=Settings!$B$6,"до 100 000","100 000+")))</f>
        <v/>
      </c>
    </row>
    <row r="4377">
      <c r="A4377">
        <f>ROW()-1</f>
        <v/>
      </c>
      <c r="B4377">
        <f>IF($A4377&lt;=Settings!$B$4,"small_control",IF($A4377&lt;=Settings!$B$5,"medium_10k",IF($A4377&lt;=Settings!$B$6,"large_100k","extreme_1m")))</f>
        <v/>
      </c>
      <c r="C4377">
        <f>"ORD-"&amp;TEXT(QUOTIENT($A4377-1,3)+1,"0000000")</f>
        <v/>
      </c>
      <c r="D4377">
        <f>"LINE-"&amp;TEXT($A4377,"0000000")</f>
        <v/>
      </c>
      <c r="E4377" s="7">
        <f>Settings!$B$2+$A4377-1</f>
        <v/>
      </c>
      <c r="F4377" s="7">
        <f>Settings!$B$2+MOD($A4377-1,Settings!$B$7)</f>
        <v/>
      </c>
      <c r="G4377">
        <f>YEAR($F4377)</f>
        <v/>
      </c>
      <c r="H4377">
        <f>"Q"&amp;ROUNDUP(MONTH($F4377)/3,0)</f>
        <v/>
      </c>
      <c r="I4377">
        <f>MONTH($F4377)</f>
        <v/>
      </c>
      <c r="J4377">
        <f>CHOOSE(MONTH($F4377),"Январь","Февраль","Март","Апрель","Май","Июнь","Июль","Август","Сентябрь","Октябрь","Ноябрь","Декабрь")</f>
        <v/>
      </c>
      <c r="K4377">
        <f>DAY($F4377)</f>
        <v/>
      </c>
      <c r="L4377">
        <f>IF(MOD($A4377,10)&lt;7,"ФО_01_Крупный","ФО_"&amp;TEXT(MOD($A4377,8)+1,"00"))</f>
        <v/>
      </c>
      <c r="M4377">
        <f>IF($AB4377="Да","Регион_001_Крупный","Регион_"&amp;TEXT(MOD(QUOTIENT($A4377-1,20),180)+1,"000"))</f>
        <v/>
      </c>
      <c r="N4377">
        <f>IF($AB4377="Да","Город_"&amp;TEXT(MOD($A4377-1,250)+1,"0000"),"Город_"&amp;TEXT(MOD($A4377-1,3000)+1,"0000"))</f>
        <v/>
      </c>
      <c r="O4377">
        <f>IF($AB4377="Да","Холдинг_Крупный","Холдинг_"&amp;TEXT(MOD(QUOTIENT($A4377-1,10000),20)+1,"00"))</f>
        <v/>
      </c>
      <c r="P4377">
        <f>IF($AB4377="Да","Организация_Крупная","Организация_"&amp;TEXT(MOD(QUOTIENT($A4377-1,500),600)+1,"000"))</f>
        <v/>
      </c>
      <c r="Q4377">
        <f>"Отдел_"&amp;TEXT(MOD(QUOTIENT($A4377-1,50),100)+1,"000")</f>
        <v/>
      </c>
      <c r="R4377">
        <f>IF($AB4377="Да","Группа_Крупная","Группа_"&amp;TEXT(MOD(QUOTIENT($A4377-1,5000),30)+1,"00"))</f>
        <v/>
      </c>
      <c r="S4377">
        <f>IF($AB4377="Да","Категория_Крупная","Категория_"&amp;TEXT(MOD(QUOTIENT($A4377-1,500),120)+1,"000"))</f>
        <v/>
      </c>
      <c r="T4377">
        <f>IF($AB4377="Да","Подкатегория_Крупная","Подкатегория_"&amp;TEXT(MOD(QUOTIENT($A4377-1,50),300)+1,"000"))</f>
        <v/>
      </c>
      <c r="U4377">
        <f>"SKU_"&amp;TEXT($A4377,"0000000")</f>
        <v/>
      </c>
      <c r="V4377">
        <f>CHOOSE(MOD($A4377-1,4)+1,"Enterprise","SMB","Госсектор","Розница")</f>
        <v/>
      </c>
      <c r="W4377">
        <f>"Клиент_"&amp;TEXT(MOD($A4377-1,20000)+1,"00000")</f>
        <v/>
      </c>
      <c r="X4377">
        <f>CHOOSE(MOD($A4377-1,5)+1,"Портал","API","Импорт","Ручной ввод","Интеграция")</f>
        <v/>
      </c>
      <c r="Y4377" s="8">
        <f>ROUND(1000+MOD($A4377*37,90000)+IF($AB4377="Да",5000,0),2)</f>
        <v/>
      </c>
      <c r="Z4377">
        <f>1+MOD($A4377,20)</f>
        <v/>
      </c>
      <c r="AA4377" s="8">
        <f>ROUND($Y4377*(0.08+MOD($A4377,17)/100),2)</f>
        <v/>
      </c>
      <c r="AB4377">
        <f>IF(MOD($A4377,10)&lt;7,"Да","Нет")</f>
        <v/>
      </c>
      <c r="AC4377">
        <f>$R4377&amp;" / "&amp;$S4377&amp;" / "&amp;$T4377</f>
        <v/>
      </c>
      <c r="AD4377">
        <f>1</f>
        <v/>
      </c>
      <c r="AE4377">
        <f>IF($A4377&lt;=Settings!$B$4,"до 100",IF($A4377&lt;=Settings!$B$5,"до 10 000",IF($A4377&lt;=Settings!$B$6,"до 100 000","100 000+")))</f>
        <v/>
      </c>
    </row>
    <row r="4378">
      <c r="A4378">
        <f>ROW()-1</f>
        <v/>
      </c>
      <c r="B4378">
        <f>IF($A4378&lt;=Settings!$B$4,"small_control",IF($A4378&lt;=Settings!$B$5,"medium_10k",IF($A4378&lt;=Settings!$B$6,"large_100k","extreme_1m")))</f>
        <v/>
      </c>
      <c r="C4378">
        <f>"ORD-"&amp;TEXT(QUOTIENT($A4378-1,3)+1,"0000000")</f>
        <v/>
      </c>
      <c r="D4378">
        <f>"LINE-"&amp;TEXT($A4378,"0000000")</f>
        <v/>
      </c>
      <c r="E4378" s="7">
        <f>Settings!$B$2+$A4378-1</f>
        <v/>
      </c>
      <c r="F4378" s="7">
        <f>Settings!$B$2+MOD($A4378-1,Settings!$B$7)</f>
        <v/>
      </c>
      <c r="G4378">
        <f>YEAR($F4378)</f>
        <v/>
      </c>
      <c r="H4378">
        <f>"Q"&amp;ROUNDUP(MONTH($F4378)/3,0)</f>
        <v/>
      </c>
      <c r="I4378">
        <f>MONTH($F4378)</f>
        <v/>
      </c>
      <c r="J4378">
        <f>CHOOSE(MONTH($F4378),"Январь","Февраль","Март","Апрель","Май","Июнь","Июль","Август","Сентябрь","Октябрь","Ноябрь","Декабрь")</f>
        <v/>
      </c>
      <c r="K4378">
        <f>DAY($F4378)</f>
        <v/>
      </c>
      <c r="L4378">
        <f>IF(MOD($A4378,10)&lt;7,"ФО_01_Крупный","ФО_"&amp;TEXT(MOD($A4378,8)+1,"00"))</f>
        <v/>
      </c>
      <c r="M4378">
        <f>IF($AB4378="Да","Регион_001_Крупный","Регион_"&amp;TEXT(MOD(QUOTIENT($A4378-1,20),180)+1,"000"))</f>
        <v/>
      </c>
      <c r="N4378">
        <f>IF($AB4378="Да","Город_"&amp;TEXT(MOD($A4378-1,250)+1,"0000"),"Город_"&amp;TEXT(MOD($A4378-1,3000)+1,"0000"))</f>
        <v/>
      </c>
      <c r="O4378">
        <f>IF($AB4378="Да","Холдинг_Крупный","Холдинг_"&amp;TEXT(MOD(QUOTIENT($A4378-1,10000),20)+1,"00"))</f>
        <v/>
      </c>
      <c r="P4378">
        <f>IF($AB4378="Да","Организация_Крупная","Организация_"&amp;TEXT(MOD(QUOTIENT($A4378-1,500),600)+1,"000"))</f>
        <v/>
      </c>
      <c r="Q4378">
        <f>"Отдел_"&amp;TEXT(MOD(QUOTIENT($A4378-1,50),100)+1,"000")</f>
        <v/>
      </c>
      <c r="R4378">
        <f>IF($AB4378="Да","Группа_Крупная","Группа_"&amp;TEXT(MOD(QUOTIENT($A4378-1,5000),30)+1,"00"))</f>
        <v/>
      </c>
      <c r="S4378">
        <f>IF($AB4378="Да","Категория_Крупная","Категория_"&amp;TEXT(MOD(QUOTIENT($A4378-1,500),120)+1,"000"))</f>
        <v/>
      </c>
      <c r="T4378">
        <f>IF($AB4378="Да","Подкатегория_Крупная","Подкатегория_"&amp;TEXT(MOD(QUOTIENT($A4378-1,50),300)+1,"000"))</f>
        <v/>
      </c>
      <c r="U4378">
        <f>"SKU_"&amp;TEXT($A4378,"0000000")</f>
        <v/>
      </c>
      <c r="V4378">
        <f>CHOOSE(MOD($A4378-1,4)+1,"Enterprise","SMB","Госсектор","Розница")</f>
        <v/>
      </c>
      <c r="W4378">
        <f>"Клиент_"&amp;TEXT(MOD($A4378-1,20000)+1,"00000")</f>
        <v/>
      </c>
      <c r="X4378">
        <f>CHOOSE(MOD($A4378-1,5)+1,"Портал","API","Импорт","Ручной ввод","Интеграция")</f>
        <v/>
      </c>
      <c r="Y4378" s="8">
        <f>ROUND(1000+MOD($A4378*37,90000)+IF($AB4378="Да",5000,0),2)</f>
        <v/>
      </c>
      <c r="Z4378">
        <f>1+MOD($A4378,20)</f>
        <v/>
      </c>
      <c r="AA4378" s="8">
        <f>ROUND($Y4378*(0.08+MOD($A4378,17)/100),2)</f>
        <v/>
      </c>
      <c r="AB4378">
        <f>IF(MOD($A4378,10)&lt;7,"Да","Нет")</f>
        <v/>
      </c>
      <c r="AC4378">
        <f>$R4378&amp;" / "&amp;$S4378&amp;" / "&amp;$T4378</f>
        <v/>
      </c>
      <c r="AD4378">
        <f>1</f>
        <v/>
      </c>
      <c r="AE4378">
        <f>IF($A4378&lt;=Settings!$B$4,"до 100",IF($A4378&lt;=Settings!$B$5,"до 10 000",IF($A4378&lt;=Settings!$B$6,"до 100 000","100 000+")))</f>
        <v/>
      </c>
    </row>
    <row r="4379">
      <c r="A4379">
        <f>ROW()-1</f>
        <v/>
      </c>
      <c r="B4379">
        <f>IF($A4379&lt;=Settings!$B$4,"small_control",IF($A4379&lt;=Settings!$B$5,"medium_10k",IF($A4379&lt;=Settings!$B$6,"large_100k","extreme_1m")))</f>
        <v/>
      </c>
      <c r="C4379">
        <f>"ORD-"&amp;TEXT(QUOTIENT($A4379-1,3)+1,"0000000")</f>
        <v/>
      </c>
      <c r="D4379">
        <f>"LINE-"&amp;TEXT($A4379,"0000000")</f>
        <v/>
      </c>
      <c r="E4379" s="7">
        <f>Settings!$B$2+$A4379-1</f>
        <v/>
      </c>
      <c r="F4379" s="7">
        <f>Settings!$B$2+MOD($A4379-1,Settings!$B$7)</f>
        <v/>
      </c>
      <c r="G4379">
        <f>YEAR($F4379)</f>
        <v/>
      </c>
      <c r="H4379">
        <f>"Q"&amp;ROUNDUP(MONTH($F4379)/3,0)</f>
        <v/>
      </c>
      <c r="I4379">
        <f>MONTH($F4379)</f>
        <v/>
      </c>
      <c r="J4379">
        <f>CHOOSE(MONTH($F4379),"Январь","Февраль","Март","Апрель","Май","Июнь","Июль","Август","Сентябрь","Октябрь","Ноябрь","Декабрь")</f>
        <v/>
      </c>
      <c r="K4379">
        <f>DAY($F4379)</f>
        <v/>
      </c>
      <c r="L4379">
        <f>IF(MOD($A4379,10)&lt;7,"ФО_01_Крупный","ФО_"&amp;TEXT(MOD($A4379,8)+1,"00"))</f>
        <v/>
      </c>
      <c r="M4379">
        <f>IF($AB4379="Да","Регион_001_Крупный","Регион_"&amp;TEXT(MOD(QUOTIENT($A4379-1,20),180)+1,"000"))</f>
        <v/>
      </c>
      <c r="N4379">
        <f>IF($AB4379="Да","Город_"&amp;TEXT(MOD($A4379-1,250)+1,"0000"),"Город_"&amp;TEXT(MOD($A4379-1,3000)+1,"0000"))</f>
        <v/>
      </c>
      <c r="O4379">
        <f>IF($AB4379="Да","Холдинг_Крупный","Холдинг_"&amp;TEXT(MOD(QUOTIENT($A4379-1,10000),20)+1,"00"))</f>
        <v/>
      </c>
      <c r="P4379">
        <f>IF($AB4379="Да","Организация_Крупная","Организация_"&amp;TEXT(MOD(QUOTIENT($A4379-1,500),600)+1,"000"))</f>
        <v/>
      </c>
      <c r="Q4379">
        <f>"Отдел_"&amp;TEXT(MOD(QUOTIENT($A4379-1,50),100)+1,"000")</f>
        <v/>
      </c>
      <c r="R4379">
        <f>IF($AB4379="Да","Группа_Крупная","Группа_"&amp;TEXT(MOD(QUOTIENT($A4379-1,5000),30)+1,"00"))</f>
        <v/>
      </c>
      <c r="S4379">
        <f>IF($AB4379="Да","Категория_Крупная","Категория_"&amp;TEXT(MOD(QUOTIENT($A4379-1,500),120)+1,"000"))</f>
        <v/>
      </c>
      <c r="T4379">
        <f>IF($AB4379="Да","Подкатегория_Крупная","Подкатегория_"&amp;TEXT(MOD(QUOTIENT($A4379-1,50),300)+1,"000"))</f>
        <v/>
      </c>
      <c r="U4379">
        <f>"SKU_"&amp;TEXT($A4379,"0000000")</f>
        <v/>
      </c>
      <c r="V4379">
        <f>CHOOSE(MOD($A4379-1,4)+1,"Enterprise","SMB","Госсектор","Розница")</f>
        <v/>
      </c>
      <c r="W4379">
        <f>"Клиент_"&amp;TEXT(MOD($A4379-1,20000)+1,"00000")</f>
        <v/>
      </c>
      <c r="X4379">
        <f>CHOOSE(MOD($A4379-1,5)+1,"Портал","API","Импорт","Ручной ввод","Интеграция")</f>
        <v/>
      </c>
      <c r="Y4379" s="8">
        <f>ROUND(1000+MOD($A4379*37,90000)+IF($AB4379="Да",5000,0),2)</f>
        <v/>
      </c>
      <c r="Z4379">
        <f>1+MOD($A4379,20)</f>
        <v/>
      </c>
      <c r="AA4379" s="8">
        <f>ROUND($Y4379*(0.08+MOD($A4379,17)/100),2)</f>
        <v/>
      </c>
      <c r="AB4379">
        <f>IF(MOD($A4379,10)&lt;7,"Да","Нет")</f>
        <v/>
      </c>
      <c r="AC4379">
        <f>$R4379&amp;" / "&amp;$S4379&amp;" / "&amp;$T4379</f>
        <v/>
      </c>
      <c r="AD4379">
        <f>1</f>
        <v/>
      </c>
      <c r="AE4379">
        <f>IF($A4379&lt;=Settings!$B$4,"до 100",IF($A4379&lt;=Settings!$B$5,"до 10 000",IF($A4379&lt;=Settings!$B$6,"до 100 000","100 000+")))</f>
        <v/>
      </c>
    </row>
    <row r="4380">
      <c r="A4380">
        <f>ROW()-1</f>
        <v/>
      </c>
      <c r="B4380">
        <f>IF($A4380&lt;=Settings!$B$4,"small_control",IF($A4380&lt;=Settings!$B$5,"medium_10k",IF($A4380&lt;=Settings!$B$6,"large_100k","extreme_1m")))</f>
        <v/>
      </c>
      <c r="C4380">
        <f>"ORD-"&amp;TEXT(QUOTIENT($A4380-1,3)+1,"0000000")</f>
        <v/>
      </c>
      <c r="D4380">
        <f>"LINE-"&amp;TEXT($A4380,"0000000")</f>
        <v/>
      </c>
      <c r="E4380" s="7">
        <f>Settings!$B$2+$A4380-1</f>
        <v/>
      </c>
      <c r="F4380" s="7">
        <f>Settings!$B$2+MOD($A4380-1,Settings!$B$7)</f>
        <v/>
      </c>
      <c r="G4380">
        <f>YEAR($F4380)</f>
        <v/>
      </c>
      <c r="H4380">
        <f>"Q"&amp;ROUNDUP(MONTH($F4380)/3,0)</f>
        <v/>
      </c>
      <c r="I4380">
        <f>MONTH($F4380)</f>
        <v/>
      </c>
      <c r="J4380">
        <f>CHOOSE(MONTH($F4380),"Январь","Февраль","Март","Апрель","Май","Июнь","Июль","Август","Сентябрь","Октябрь","Ноябрь","Декабрь")</f>
        <v/>
      </c>
      <c r="K4380">
        <f>DAY($F4380)</f>
        <v/>
      </c>
      <c r="L4380">
        <f>IF(MOD($A4380,10)&lt;7,"ФО_01_Крупный","ФО_"&amp;TEXT(MOD($A4380,8)+1,"00"))</f>
        <v/>
      </c>
      <c r="M4380">
        <f>IF($AB4380="Да","Регион_001_Крупный","Регион_"&amp;TEXT(MOD(QUOTIENT($A4380-1,20),180)+1,"000"))</f>
        <v/>
      </c>
      <c r="N4380">
        <f>IF($AB4380="Да","Город_"&amp;TEXT(MOD($A4380-1,250)+1,"0000"),"Город_"&amp;TEXT(MOD($A4380-1,3000)+1,"0000"))</f>
        <v/>
      </c>
      <c r="O4380">
        <f>IF($AB4380="Да","Холдинг_Крупный","Холдинг_"&amp;TEXT(MOD(QUOTIENT($A4380-1,10000),20)+1,"00"))</f>
        <v/>
      </c>
      <c r="P4380">
        <f>IF($AB4380="Да","Организация_Крупная","Организация_"&amp;TEXT(MOD(QUOTIENT($A4380-1,500),600)+1,"000"))</f>
        <v/>
      </c>
      <c r="Q4380">
        <f>"Отдел_"&amp;TEXT(MOD(QUOTIENT($A4380-1,50),100)+1,"000")</f>
        <v/>
      </c>
      <c r="R4380">
        <f>IF($AB4380="Да","Группа_Крупная","Группа_"&amp;TEXT(MOD(QUOTIENT($A4380-1,5000),30)+1,"00"))</f>
        <v/>
      </c>
      <c r="S4380">
        <f>IF($AB4380="Да","Категория_Крупная","Категория_"&amp;TEXT(MOD(QUOTIENT($A4380-1,500),120)+1,"000"))</f>
        <v/>
      </c>
      <c r="T4380">
        <f>IF($AB4380="Да","Подкатегория_Крупная","Подкатегория_"&amp;TEXT(MOD(QUOTIENT($A4380-1,50),300)+1,"000"))</f>
        <v/>
      </c>
      <c r="U4380">
        <f>"SKU_"&amp;TEXT($A4380,"0000000")</f>
        <v/>
      </c>
      <c r="V4380">
        <f>CHOOSE(MOD($A4380-1,4)+1,"Enterprise","SMB","Госсектор","Розница")</f>
        <v/>
      </c>
      <c r="W4380">
        <f>"Клиент_"&amp;TEXT(MOD($A4380-1,20000)+1,"00000")</f>
        <v/>
      </c>
      <c r="X4380">
        <f>CHOOSE(MOD($A4380-1,5)+1,"Портал","API","Импорт","Ручной ввод","Интеграция")</f>
        <v/>
      </c>
      <c r="Y4380" s="8">
        <f>ROUND(1000+MOD($A4380*37,90000)+IF($AB4380="Да",5000,0),2)</f>
        <v/>
      </c>
      <c r="Z4380">
        <f>1+MOD($A4380,20)</f>
        <v/>
      </c>
      <c r="AA4380" s="8">
        <f>ROUND($Y4380*(0.08+MOD($A4380,17)/100),2)</f>
        <v/>
      </c>
      <c r="AB4380">
        <f>IF(MOD($A4380,10)&lt;7,"Да","Нет")</f>
        <v/>
      </c>
      <c r="AC4380">
        <f>$R4380&amp;" / "&amp;$S4380&amp;" / "&amp;$T4380</f>
        <v/>
      </c>
      <c r="AD4380">
        <f>1</f>
        <v/>
      </c>
      <c r="AE4380">
        <f>IF($A4380&lt;=Settings!$B$4,"до 100",IF($A4380&lt;=Settings!$B$5,"до 10 000",IF($A4380&lt;=Settings!$B$6,"до 100 000","100 000+")))</f>
        <v/>
      </c>
    </row>
    <row r="4381">
      <c r="A4381">
        <f>ROW()-1</f>
        <v/>
      </c>
      <c r="B4381">
        <f>IF($A4381&lt;=Settings!$B$4,"small_control",IF($A4381&lt;=Settings!$B$5,"medium_10k",IF($A4381&lt;=Settings!$B$6,"large_100k","extreme_1m")))</f>
        <v/>
      </c>
      <c r="C4381">
        <f>"ORD-"&amp;TEXT(QUOTIENT($A4381-1,3)+1,"0000000")</f>
        <v/>
      </c>
      <c r="D4381">
        <f>"LINE-"&amp;TEXT($A4381,"0000000")</f>
        <v/>
      </c>
      <c r="E4381" s="7">
        <f>Settings!$B$2+$A4381-1</f>
        <v/>
      </c>
      <c r="F4381" s="7">
        <f>Settings!$B$2+MOD($A4381-1,Settings!$B$7)</f>
        <v/>
      </c>
      <c r="G4381">
        <f>YEAR($F4381)</f>
        <v/>
      </c>
      <c r="H4381">
        <f>"Q"&amp;ROUNDUP(MONTH($F4381)/3,0)</f>
        <v/>
      </c>
      <c r="I4381">
        <f>MONTH($F4381)</f>
        <v/>
      </c>
      <c r="J4381">
        <f>CHOOSE(MONTH($F4381),"Январь","Февраль","Март","Апрель","Май","Июнь","Июль","Август","Сентябрь","Октябрь","Ноябрь","Декабрь")</f>
        <v/>
      </c>
      <c r="K4381">
        <f>DAY($F4381)</f>
        <v/>
      </c>
      <c r="L4381">
        <f>IF(MOD($A4381,10)&lt;7,"ФО_01_Крупный","ФО_"&amp;TEXT(MOD($A4381,8)+1,"00"))</f>
        <v/>
      </c>
      <c r="M4381">
        <f>IF($AB4381="Да","Регион_001_Крупный","Регион_"&amp;TEXT(MOD(QUOTIENT($A4381-1,20),180)+1,"000"))</f>
        <v/>
      </c>
      <c r="N4381">
        <f>IF($AB4381="Да","Город_"&amp;TEXT(MOD($A4381-1,250)+1,"0000"),"Город_"&amp;TEXT(MOD($A4381-1,3000)+1,"0000"))</f>
        <v/>
      </c>
      <c r="O4381">
        <f>IF($AB4381="Да","Холдинг_Крупный","Холдинг_"&amp;TEXT(MOD(QUOTIENT($A4381-1,10000),20)+1,"00"))</f>
        <v/>
      </c>
      <c r="P4381">
        <f>IF($AB4381="Да","Организация_Крупная","Организация_"&amp;TEXT(MOD(QUOTIENT($A4381-1,500),600)+1,"000"))</f>
        <v/>
      </c>
      <c r="Q4381">
        <f>"Отдел_"&amp;TEXT(MOD(QUOTIENT($A4381-1,50),100)+1,"000")</f>
        <v/>
      </c>
      <c r="R4381">
        <f>IF($AB4381="Да","Группа_Крупная","Группа_"&amp;TEXT(MOD(QUOTIENT($A4381-1,5000),30)+1,"00"))</f>
        <v/>
      </c>
      <c r="S4381">
        <f>IF($AB4381="Да","Категория_Крупная","Категория_"&amp;TEXT(MOD(QUOTIENT($A4381-1,500),120)+1,"000"))</f>
        <v/>
      </c>
      <c r="T4381">
        <f>IF($AB4381="Да","Подкатегория_Крупная","Подкатегория_"&amp;TEXT(MOD(QUOTIENT($A4381-1,50),300)+1,"000"))</f>
        <v/>
      </c>
      <c r="U4381">
        <f>"SKU_"&amp;TEXT($A4381,"0000000")</f>
        <v/>
      </c>
      <c r="V4381">
        <f>CHOOSE(MOD($A4381-1,4)+1,"Enterprise","SMB","Госсектор","Розница")</f>
        <v/>
      </c>
      <c r="W4381">
        <f>"Клиент_"&amp;TEXT(MOD($A4381-1,20000)+1,"00000")</f>
        <v/>
      </c>
      <c r="X4381">
        <f>CHOOSE(MOD($A4381-1,5)+1,"Портал","API","Импорт","Ручной ввод","Интеграция")</f>
        <v/>
      </c>
      <c r="Y4381" s="8">
        <f>ROUND(1000+MOD($A4381*37,90000)+IF($AB4381="Да",5000,0),2)</f>
        <v/>
      </c>
      <c r="Z4381">
        <f>1+MOD($A4381,20)</f>
        <v/>
      </c>
      <c r="AA4381" s="8">
        <f>ROUND($Y4381*(0.08+MOD($A4381,17)/100),2)</f>
        <v/>
      </c>
      <c r="AB4381">
        <f>IF(MOD($A4381,10)&lt;7,"Да","Нет")</f>
        <v/>
      </c>
      <c r="AC4381">
        <f>$R4381&amp;" / "&amp;$S4381&amp;" / "&amp;$T4381</f>
        <v/>
      </c>
      <c r="AD4381">
        <f>1</f>
        <v/>
      </c>
      <c r="AE4381">
        <f>IF($A4381&lt;=Settings!$B$4,"до 100",IF($A4381&lt;=Settings!$B$5,"до 10 000",IF($A4381&lt;=Settings!$B$6,"до 100 000","100 000+")))</f>
        <v/>
      </c>
    </row>
    <row r="4382">
      <c r="A4382">
        <f>ROW()-1</f>
        <v/>
      </c>
      <c r="B4382">
        <f>IF($A4382&lt;=Settings!$B$4,"small_control",IF($A4382&lt;=Settings!$B$5,"medium_10k",IF($A4382&lt;=Settings!$B$6,"large_100k","extreme_1m")))</f>
        <v/>
      </c>
      <c r="C4382">
        <f>"ORD-"&amp;TEXT(QUOTIENT($A4382-1,3)+1,"0000000")</f>
        <v/>
      </c>
      <c r="D4382">
        <f>"LINE-"&amp;TEXT($A4382,"0000000")</f>
        <v/>
      </c>
      <c r="E4382" s="7">
        <f>Settings!$B$2+$A4382-1</f>
        <v/>
      </c>
      <c r="F4382" s="7">
        <f>Settings!$B$2+MOD($A4382-1,Settings!$B$7)</f>
        <v/>
      </c>
      <c r="G4382">
        <f>YEAR($F4382)</f>
        <v/>
      </c>
      <c r="H4382">
        <f>"Q"&amp;ROUNDUP(MONTH($F4382)/3,0)</f>
        <v/>
      </c>
      <c r="I4382">
        <f>MONTH($F4382)</f>
        <v/>
      </c>
      <c r="J4382">
        <f>CHOOSE(MONTH($F4382),"Январь","Февраль","Март","Апрель","Май","Июнь","Июль","Август","Сентябрь","Октябрь","Ноябрь","Декабрь")</f>
        <v/>
      </c>
      <c r="K4382">
        <f>DAY($F4382)</f>
        <v/>
      </c>
      <c r="L4382">
        <f>IF(MOD($A4382,10)&lt;7,"ФО_01_Крупный","ФО_"&amp;TEXT(MOD($A4382,8)+1,"00"))</f>
        <v/>
      </c>
      <c r="M4382">
        <f>IF($AB4382="Да","Регион_001_Крупный","Регион_"&amp;TEXT(MOD(QUOTIENT($A4382-1,20),180)+1,"000"))</f>
        <v/>
      </c>
      <c r="N4382">
        <f>IF($AB4382="Да","Город_"&amp;TEXT(MOD($A4382-1,250)+1,"0000"),"Город_"&amp;TEXT(MOD($A4382-1,3000)+1,"0000"))</f>
        <v/>
      </c>
      <c r="O4382">
        <f>IF($AB4382="Да","Холдинг_Крупный","Холдинг_"&amp;TEXT(MOD(QUOTIENT($A4382-1,10000),20)+1,"00"))</f>
        <v/>
      </c>
      <c r="P4382">
        <f>IF($AB4382="Да","Организация_Крупная","Организация_"&amp;TEXT(MOD(QUOTIENT($A4382-1,500),600)+1,"000"))</f>
        <v/>
      </c>
      <c r="Q4382">
        <f>"Отдел_"&amp;TEXT(MOD(QUOTIENT($A4382-1,50),100)+1,"000")</f>
        <v/>
      </c>
      <c r="R4382">
        <f>IF($AB4382="Да","Группа_Крупная","Группа_"&amp;TEXT(MOD(QUOTIENT($A4382-1,5000),30)+1,"00"))</f>
        <v/>
      </c>
      <c r="S4382">
        <f>IF($AB4382="Да","Категория_Крупная","Категория_"&amp;TEXT(MOD(QUOTIENT($A4382-1,500),120)+1,"000"))</f>
        <v/>
      </c>
      <c r="T4382">
        <f>IF($AB4382="Да","Подкатегория_Крупная","Подкатегория_"&amp;TEXT(MOD(QUOTIENT($A4382-1,50),300)+1,"000"))</f>
        <v/>
      </c>
      <c r="U4382">
        <f>"SKU_"&amp;TEXT($A4382,"0000000")</f>
        <v/>
      </c>
      <c r="V4382">
        <f>CHOOSE(MOD($A4382-1,4)+1,"Enterprise","SMB","Госсектор","Розница")</f>
        <v/>
      </c>
      <c r="W4382">
        <f>"Клиент_"&amp;TEXT(MOD($A4382-1,20000)+1,"00000")</f>
        <v/>
      </c>
      <c r="X4382">
        <f>CHOOSE(MOD($A4382-1,5)+1,"Портал","API","Импорт","Ручной ввод","Интеграция")</f>
        <v/>
      </c>
      <c r="Y4382" s="8">
        <f>ROUND(1000+MOD($A4382*37,90000)+IF($AB4382="Да",5000,0),2)</f>
        <v/>
      </c>
      <c r="Z4382">
        <f>1+MOD($A4382,20)</f>
        <v/>
      </c>
      <c r="AA4382" s="8">
        <f>ROUND($Y4382*(0.08+MOD($A4382,17)/100),2)</f>
        <v/>
      </c>
      <c r="AB4382">
        <f>IF(MOD($A4382,10)&lt;7,"Да","Нет")</f>
        <v/>
      </c>
      <c r="AC4382">
        <f>$R4382&amp;" / "&amp;$S4382&amp;" / "&amp;$T4382</f>
        <v/>
      </c>
      <c r="AD4382">
        <f>1</f>
        <v/>
      </c>
      <c r="AE4382">
        <f>IF($A4382&lt;=Settings!$B$4,"до 100",IF($A4382&lt;=Settings!$B$5,"до 10 000",IF($A4382&lt;=Settings!$B$6,"до 100 000","100 000+")))</f>
        <v/>
      </c>
    </row>
    <row r="4383">
      <c r="A4383">
        <f>ROW()-1</f>
        <v/>
      </c>
      <c r="B4383">
        <f>IF($A4383&lt;=Settings!$B$4,"small_control",IF($A4383&lt;=Settings!$B$5,"medium_10k",IF($A4383&lt;=Settings!$B$6,"large_100k","extreme_1m")))</f>
        <v/>
      </c>
      <c r="C4383">
        <f>"ORD-"&amp;TEXT(QUOTIENT($A4383-1,3)+1,"0000000")</f>
        <v/>
      </c>
      <c r="D4383">
        <f>"LINE-"&amp;TEXT($A4383,"0000000")</f>
        <v/>
      </c>
      <c r="E4383" s="7">
        <f>Settings!$B$2+$A4383-1</f>
        <v/>
      </c>
      <c r="F4383" s="7">
        <f>Settings!$B$2+MOD($A4383-1,Settings!$B$7)</f>
        <v/>
      </c>
      <c r="G4383">
        <f>YEAR($F4383)</f>
        <v/>
      </c>
      <c r="H4383">
        <f>"Q"&amp;ROUNDUP(MONTH($F4383)/3,0)</f>
        <v/>
      </c>
      <c r="I4383">
        <f>MONTH($F4383)</f>
        <v/>
      </c>
      <c r="J4383">
        <f>CHOOSE(MONTH($F4383),"Январь","Февраль","Март","Апрель","Май","Июнь","Июль","Август","Сентябрь","Октябрь","Ноябрь","Декабрь")</f>
        <v/>
      </c>
      <c r="K4383">
        <f>DAY($F4383)</f>
        <v/>
      </c>
      <c r="L4383">
        <f>IF(MOD($A4383,10)&lt;7,"ФО_01_Крупный","ФО_"&amp;TEXT(MOD($A4383,8)+1,"00"))</f>
        <v/>
      </c>
      <c r="M4383">
        <f>IF($AB4383="Да","Регион_001_Крупный","Регион_"&amp;TEXT(MOD(QUOTIENT($A4383-1,20),180)+1,"000"))</f>
        <v/>
      </c>
      <c r="N4383">
        <f>IF($AB4383="Да","Город_"&amp;TEXT(MOD($A4383-1,250)+1,"0000"),"Город_"&amp;TEXT(MOD($A4383-1,3000)+1,"0000"))</f>
        <v/>
      </c>
      <c r="O4383">
        <f>IF($AB4383="Да","Холдинг_Крупный","Холдинг_"&amp;TEXT(MOD(QUOTIENT($A4383-1,10000),20)+1,"00"))</f>
        <v/>
      </c>
      <c r="P4383">
        <f>IF($AB4383="Да","Организация_Крупная","Организация_"&amp;TEXT(MOD(QUOTIENT($A4383-1,500),600)+1,"000"))</f>
        <v/>
      </c>
      <c r="Q4383">
        <f>"Отдел_"&amp;TEXT(MOD(QUOTIENT($A4383-1,50),100)+1,"000")</f>
        <v/>
      </c>
      <c r="R4383">
        <f>IF($AB4383="Да","Группа_Крупная","Группа_"&amp;TEXT(MOD(QUOTIENT($A4383-1,5000),30)+1,"00"))</f>
        <v/>
      </c>
      <c r="S4383">
        <f>IF($AB4383="Да","Категория_Крупная","Категория_"&amp;TEXT(MOD(QUOTIENT($A4383-1,500),120)+1,"000"))</f>
        <v/>
      </c>
      <c r="T4383">
        <f>IF($AB4383="Да","Подкатегория_Крупная","Подкатегория_"&amp;TEXT(MOD(QUOTIENT($A4383-1,50),300)+1,"000"))</f>
        <v/>
      </c>
      <c r="U4383">
        <f>"SKU_"&amp;TEXT($A4383,"0000000")</f>
        <v/>
      </c>
      <c r="V4383">
        <f>CHOOSE(MOD($A4383-1,4)+1,"Enterprise","SMB","Госсектор","Розница")</f>
        <v/>
      </c>
      <c r="W4383">
        <f>"Клиент_"&amp;TEXT(MOD($A4383-1,20000)+1,"00000")</f>
        <v/>
      </c>
      <c r="X4383">
        <f>CHOOSE(MOD($A4383-1,5)+1,"Портал","API","Импорт","Ручной ввод","Интеграция")</f>
        <v/>
      </c>
      <c r="Y4383" s="8">
        <f>ROUND(1000+MOD($A4383*37,90000)+IF($AB4383="Да",5000,0),2)</f>
        <v/>
      </c>
      <c r="Z4383">
        <f>1+MOD($A4383,20)</f>
        <v/>
      </c>
      <c r="AA4383" s="8">
        <f>ROUND($Y4383*(0.08+MOD($A4383,17)/100),2)</f>
        <v/>
      </c>
      <c r="AB4383">
        <f>IF(MOD($A4383,10)&lt;7,"Да","Нет")</f>
        <v/>
      </c>
      <c r="AC4383">
        <f>$R4383&amp;" / "&amp;$S4383&amp;" / "&amp;$T4383</f>
        <v/>
      </c>
      <c r="AD4383">
        <f>1</f>
        <v/>
      </c>
      <c r="AE4383">
        <f>IF($A4383&lt;=Settings!$B$4,"до 100",IF($A4383&lt;=Settings!$B$5,"до 10 000",IF($A4383&lt;=Settings!$B$6,"до 100 000","100 000+")))</f>
        <v/>
      </c>
    </row>
    <row r="4384">
      <c r="A4384">
        <f>ROW()-1</f>
        <v/>
      </c>
      <c r="B4384">
        <f>IF($A4384&lt;=Settings!$B$4,"small_control",IF($A4384&lt;=Settings!$B$5,"medium_10k",IF($A4384&lt;=Settings!$B$6,"large_100k","extreme_1m")))</f>
        <v/>
      </c>
      <c r="C4384">
        <f>"ORD-"&amp;TEXT(QUOTIENT($A4384-1,3)+1,"0000000")</f>
        <v/>
      </c>
      <c r="D4384">
        <f>"LINE-"&amp;TEXT($A4384,"0000000")</f>
        <v/>
      </c>
      <c r="E4384" s="7">
        <f>Settings!$B$2+$A4384-1</f>
        <v/>
      </c>
      <c r="F4384" s="7">
        <f>Settings!$B$2+MOD($A4384-1,Settings!$B$7)</f>
        <v/>
      </c>
      <c r="G4384">
        <f>YEAR($F4384)</f>
        <v/>
      </c>
      <c r="H4384">
        <f>"Q"&amp;ROUNDUP(MONTH($F4384)/3,0)</f>
        <v/>
      </c>
      <c r="I4384">
        <f>MONTH($F4384)</f>
        <v/>
      </c>
      <c r="J4384">
        <f>CHOOSE(MONTH($F4384),"Январь","Февраль","Март","Апрель","Май","Июнь","Июль","Август","Сентябрь","Октябрь","Ноябрь","Декабрь")</f>
        <v/>
      </c>
      <c r="K4384">
        <f>DAY($F4384)</f>
        <v/>
      </c>
      <c r="L4384">
        <f>IF(MOD($A4384,10)&lt;7,"ФО_01_Крупный","ФО_"&amp;TEXT(MOD($A4384,8)+1,"00"))</f>
        <v/>
      </c>
      <c r="M4384">
        <f>IF($AB4384="Да","Регион_001_Крупный","Регион_"&amp;TEXT(MOD(QUOTIENT($A4384-1,20),180)+1,"000"))</f>
        <v/>
      </c>
      <c r="N4384">
        <f>IF($AB4384="Да","Город_"&amp;TEXT(MOD($A4384-1,250)+1,"0000"),"Город_"&amp;TEXT(MOD($A4384-1,3000)+1,"0000"))</f>
        <v/>
      </c>
      <c r="O4384">
        <f>IF($AB4384="Да","Холдинг_Крупный","Холдинг_"&amp;TEXT(MOD(QUOTIENT($A4384-1,10000),20)+1,"00"))</f>
        <v/>
      </c>
      <c r="P4384">
        <f>IF($AB4384="Да","Организация_Крупная","Организация_"&amp;TEXT(MOD(QUOTIENT($A4384-1,500),600)+1,"000"))</f>
        <v/>
      </c>
      <c r="Q4384">
        <f>"Отдел_"&amp;TEXT(MOD(QUOTIENT($A4384-1,50),100)+1,"000")</f>
        <v/>
      </c>
      <c r="R4384">
        <f>IF($AB4384="Да","Группа_Крупная","Группа_"&amp;TEXT(MOD(QUOTIENT($A4384-1,5000),30)+1,"00"))</f>
        <v/>
      </c>
      <c r="S4384">
        <f>IF($AB4384="Да","Категория_Крупная","Категория_"&amp;TEXT(MOD(QUOTIENT($A4384-1,500),120)+1,"000"))</f>
        <v/>
      </c>
      <c r="T4384">
        <f>IF($AB4384="Да","Подкатегория_Крупная","Подкатегория_"&amp;TEXT(MOD(QUOTIENT($A4384-1,50),300)+1,"000"))</f>
        <v/>
      </c>
      <c r="U4384">
        <f>"SKU_"&amp;TEXT($A4384,"0000000")</f>
        <v/>
      </c>
      <c r="V4384">
        <f>CHOOSE(MOD($A4384-1,4)+1,"Enterprise","SMB","Госсектор","Розница")</f>
        <v/>
      </c>
      <c r="W4384">
        <f>"Клиент_"&amp;TEXT(MOD($A4384-1,20000)+1,"00000")</f>
        <v/>
      </c>
      <c r="X4384">
        <f>CHOOSE(MOD($A4384-1,5)+1,"Портал","API","Импорт","Ручной ввод","Интеграция")</f>
        <v/>
      </c>
      <c r="Y4384" s="8">
        <f>ROUND(1000+MOD($A4384*37,90000)+IF($AB4384="Да",5000,0),2)</f>
        <v/>
      </c>
      <c r="Z4384">
        <f>1+MOD($A4384,20)</f>
        <v/>
      </c>
      <c r="AA4384" s="8">
        <f>ROUND($Y4384*(0.08+MOD($A4384,17)/100),2)</f>
        <v/>
      </c>
      <c r="AB4384">
        <f>IF(MOD($A4384,10)&lt;7,"Да","Нет")</f>
        <v/>
      </c>
      <c r="AC4384">
        <f>$R4384&amp;" / "&amp;$S4384&amp;" / "&amp;$T4384</f>
        <v/>
      </c>
      <c r="AD4384">
        <f>1</f>
        <v/>
      </c>
      <c r="AE4384">
        <f>IF($A4384&lt;=Settings!$B$4,"до 100",IF($A4384&lt;=Settings!$B$5,"до 10 000",IF($A4384&lt;=Settings!$B$6,"до 100 000","100 000+")))</f>
        <v/>
      </c>
    </row>
    <row r="4385">
      <c r="A4385">
        <f>ROW()-1</f>
        <v/>
      </c>
      <c r="B4385">
        <f>IF($A4385&lt;=Settings!$B$4,"small_control",IF($A4385&lt;=Settings!$B$5,"medium_10k",IF($A4385&lt;=Settings!$B$6,"large_100k","extreme_1m")))</f>
        <v/>
      </c>
      <c r="C4385">
        <f>"ORD-"&amp;TEXT(QUOTIENT($A4385-1,3)+1,"0000000")</f>
        <v/>
      </c>
      <c r="D4385">
        <f>"LINE-"&amp;TEXT($A4385,"0000000")</f>
        <v/>
      </c>
      <c r="E4385" s="7">
        <f>Settings!$B$2+$A4385-1</f>
        <v/>
      </c>
      <c r="F4385" s="7">
        <f>Settings!$B$2+MOD($A4385-1,Settings!$B$7)</f>
        <v/>
      </c>
      <c r="G4385">
        <f>YEAR($F4385)</f>
        <v/>
      </c>
      <c r="H4385">
        <f>"Q"&amp;ROUNDUP(MONTH($F4385)/3,0)</f>
        <v/>
      </c>
      <c r="I4385">
        <f>MONTH($F4385)</f>
        <v/>
      </c>
      <c r="J4385">
        <f>CHOOSE(MONTH($F4385),"Январь","Февраль","Март","Апрель","Май","Июнь","Июль","Август","Сентябрь","Октябрь","Ноябрь","Декабрь")</f>
        <v/>
      </c>
      <c r="K4385">
        <f>DAY($F4385)</f>
        <v/>
      </c>
      <c r="L4385">
        <f>IF(MOD($A4385,10)&lt;7,"ФО_01_Крупный","ФО_"&amp;TEXT(MOD($A4385,8)+1,"00"))</f>
        <v/>
      </c>
      <c r="M4385">
        <f>IF($AB4385="Да","Регион_001_Крупный","Регион_"&amp;TEXT(MOD(QUOTIENT($A4385-1,20),180)+1,"000"))</f>
        <v/>
      </c>
      <c r="N4385">
        <f>IF($AB4385="Да","Город_"&amp;TEXT(MOD($A4385-1,250)+1,"0000"),"Город_"&amp;TEXT(MOD($A4385-1,3000)+1,"0000"))</f>
        <v/>
      </c>
      <c r="O4385">
        <f>IF($AB4385="Да","Холдинг_Крупный","Холдинг_"&amp;TEXT(MOD(QUOTIENT($A4385-1,10000),20)+1,"00"))</f>
        <v/>
      </c>
      <c r="P4385">
        <f>IF($AB4385="Да","Организация_Крупная","Организация_"&amp;TEXT(MOD(QUOTIENT($A4385-1,500),600)+1,"000"))</f>
        <v/>
      </c>
      <c r="Q4385">
        <f>"Отдел_"&amp;TEXT(MOD(QUOTIENT($A4385-1,50),100)+1,"000")</f>
        <v/>
      </c>
      <c r="R4385">
        <f>IF($AB4385="Да","Группа_Крупная","Группа_"&amp;TEXT(MOD(QUOTIENT($A4385-1,5000),30)+1,"00"))</f>
        <v/>
      </c>
      <c r="S4385">
        <f>IF($AB4385="Да","Категория_Крупная","Категория_"&amp;TEXT(MOD(QUOTIENT($A4385-1,500),120)+1,"000"))</f>
        <v/>
      </c>
      <c r="T4385">
        <f>IF($AB4385="Да","Подкатегория_Крупная","Подкатегория_"&amp;TEXT(MOD(QUOTIENT($A4385-1,50),300)+1,"000"))</f>
        <v/>
      </c>
      <c r="U4385">
        <f>"SKU_"&amp;TEXT($A4385,"0000000")</f>
        <v/>
      </c>
      <c r="V4385">
        <f>CHOOSE(MOD($A4385-1,4)+1,"Enterprise","SMB","Госсектор","Розница")</f>
        <v/>
      </c>
      <c r="W4385">
        <f>"Клиент_"&amp;TEXT(MOD($A4385-1,20000)+1,"00000")</f>
        <v/>
      </c>
      <c r="X4385">
        <f>CHOOSE(MOD($A4385-1,5)+1,"Портал","API","Импорт","Ручной ввод","Интеграция")</f>
        <v/>
      </c>
      <c r="Y4385" s="8">
        <f>ROUND(1000+MOD($A4385*37,90000)+IF($AB4385="Да",5000,0),2)</f>
        <v/>
      </c>
      <c r="Z4385">
        <f>1+MOD($A4385,20)</f>
        <v/>
      </c>
      <c r="AA4385" s="8">
        <f>ROUND($Y4385*(0.08+MOD($A4385,17)/100),2)</f>
        <v/>
      </c>
      <c r="AB4385">
        <f>IF(MOD($A4385,10)&lt;7,"Да","Нет")</f>
        <v/>
      </c>
      <c r="AC4385">
        <f>$R4385&amp;" / "&amp;$S4385&amp;" / "&amp;$T4385</f>
        <v/>
      </c>
      <c r="AD4385">
        <f>1</f>
        <v/>
      </c>
      <c r="AE4385">
        <f>IF($A4385&lt;=Settings!$B$4,"до 100",IF($A4385&lt;=Settings!$B$5,"до 10 000",IF($A4385&lt;=Settings!$B$6,"до 100 000","100 000+")))</f>
        <v/>
      </c>
    </row>
    <row r="4386">
      <c r="A4386">
        <f>ROW()-1</f>
        <v/>
      </c>
      <c r="B4386">
        <f>IF($A4386&lt;=Settings!$B$4,"small_control",IF($A4386&lt;=Settings!$B$5,"medium_10k",IF($A4386&lt;=Settings!$B$6,"large_100k","extreme_1m")))</f>
        <v/>
      </c>
      <c r="C4386">
        <f>"ORD-"&amp;TEXT(QUOTIENT($A4386-1,3)+1,"0000000")</f>
        <v/>
      </c>
      <c r="D4386">
        <f>"LINE-"&amp;TEXT($A4386,"0000000")</f>
        <v/>
      </c>
      <c r="E4386" s="7">
        <f>Settings!$B$2+$A4386-1</f>
        <v/>
      </c>
      <c r="F4386" s="7">
        <f>Settings!$B$2+MOD($A4386-1,Settings!$B$7)</f>
        <v/>
      </c>
      <c r="G4386">
        <f>YEAR($F4386)</f>
        <v/>
      </c>
      <c r="H4386">
        <f>"Q"&amp;ROUNDUP(MONTH($F4386)/3,0)</f>
        <v/>
      </c>
      <c r="I4386">
        <f>MONTH($F4386)</f>
        <v/>
      </c>
      <c r="J4386">
        <f>CHOOSE(MONTH($F4386),"Январь","Февраль","Март","Апрель","Май","Июнь","Июль","Август","Сентябрь","Октябрь","Ноябрь","Декабрь")</f>
        <v/>
      </c>
      <c r="K4386">
        <f>DAY($F4386)</f>
        <v/>
      </c>
      <c r="L4386">
        <f>IF(MOD($A4386,10)&lt;7,"ФО_01_Крупный","ФО_"&amp;TEXT(MOD($A4386,8)+1,"00"))</f>
        <v/>
      </c>
      <c r="M4386">
        <f>IF($AB4386="Да","Регион_001_Крупный","Регион_"&amp;TEXT(MOD(QUOTIENT($A4386-1,20),180)+1,"000"))</f>
        <v/>
      </c>
      <c r="N4386">
        <f>IF($AB4386="Да","Город_"&amp;TEXT(MOD($A4386-1,250)+1,"0000"),"Город_"&amp;TEXT(MOD($A4386-1,3000)+1,"0000"))</f>
        <v/>
      </c>
      <c r="O4386">
        <f>IF($AB4386="Да","Холдинг_Крупный","Холдинг_"&amp;TEXT(MOD(QUOTIENT($A4386-1,10000),20)+1,"00"))</f>
        <v/>
      </c>
      <c r="P4386">
        <f>IF($AB4386="Да","Организация_Крупная","Организация_"&amp;TEXT(MOD(QUOTIENT($A4386-1,500),600)+1,"000"))</f>
        <v/>
      </c>
      <c r="Q4386">
        <f>"Отдел_"&amp;TEXT(MOD(QUOTIENT($A4386-1,50),100)+1,"000")</f>
        <v/>
      </c>
      <c r="R4386">
        <f>IF($AB4386="Да","Группа_Крупная","Группа_"&amp;TEXT(MOD(QUOTIENT($A4386-1,5000),30)+1,"00"))</f>
        <v/>
      </c>
      <c r="S4386">
        <f>IF($AB4386="Да","Категория_Крупная","Категория_"&amp;TEXT(MOD(QUOTIENT($A4386-1,500),120)+1,"000"))</f>
        <v/>
      </c>
      <c r="T4386">
        <f>IF($AB4386="Да","Подкатегория_Крупная","Подкатегория_"&amp;TEXT(MOD(QUOTIENT($A4386-1,50),300)+1,"000"))</f>
        <v/>
      </c>
      <c r="U4386">
        <f>"SKU_"&amp;TEXT($A4386,"0000000")</f>
        <v/>
      </c>
      <c r="V4386">
        <f>CHOOSE(MOD($A4386-1,4)+1,"Enterprise","SMB","Госсектор","Розница")</f>
        <v/>
      </c>
      <c r="W4386">
        <f>"Клиент_"&amp;TEXT(MOD($A4386-1,20000)+1,"00000")</f>
        <v/>
      </c>
      <c r="X4386">
        <f>CHOOSE(MOD($A4386-1,5)+1,"Портал","API","Импорт","Ручной ввод","Интеграция")</f>
        <v/>
      </c>
      <c r="Y4386" s="8">
        <f>ROUND(1000+MOD($A4386*37,90000)+IF($AB4386="Да",5000,0),2)</f>
        <v/>
      </c>
      <c r="Z4386">
        <f>1+MOD($A4386,20)</f>
        <v/>
      </c>
      <c r="AA4386" s="8">
        <f>ROUND($Y4386*(0.08+MOD($A4386,17)/100),2)</f>
        <v/>
      </c>
      <c r="AB4386">
        <f>IF(MOD($A4386,10)&lt;7,"Да","Нет")</f>
        <v/>
      </c>
      <c r="AC4386">
        <f>$R4386&amp;" / "&amp;$S4386&amp;" / "&amp;$T4386</f>
        <v/>
      </c>
      <c r="AD4386">
        <f>1</f>
        <v/>
      </c>
      <c r="AE4386">
        <f>IF($A4386&lt;=Settings!$B$4,"до 100",IF($A4386&lt;=Settings!$B$5,"до 10 000",IF($A4386&lt;=Settings!$B$6,"до 100 000","100 000+")))</f>
        <v/>
      </c>
    </row>
    <row r="4387">
      <c r="A4387">
        <f>ROW()-1</f>
        <v/>
      </c>
      <c r="B4387">
        <f>IF($A4387&lt;=Settings!$B$4,"small_control",IF($A4387&lt;=Settings!$B$5,"medium_10k",IF($A4387&lt;=Settings!$B$6,"large_100k","extreme_1m")))</f>
        <v/>
      </c>
      <c r="C4387">
        <f>"ORD-"&amp;TEXT(QUOTIENT($A4387-1,3)+1,"0000000")</f>
        <v/>
      </c>
      <c r="D4387">
        <f>"LINE-"&amp;TEXT($A4387,"0000000")</f>
        <v/>
      </c>
      <c r="E4387" s="7">
        <f>Settings!$B$2+$A4387-1</f>
        <v/>
      </c>
      <c r="F4387" s="7">
        <f>Settings!$B$2+MOD($A4387-1,Settings!$B$7)</f>
        <v/>
      </c>
      <c r="G4387">
        <f>YEAR($F4387)</f>
        <v/>
      </c>
      <c r="H4387">
        <f>"Q"&amp;ROUNDUP(MONTH($F4387)/3,0)</f>
        <v/>
      </c>
      <c r="I4387">
        <f>MONTH($F4387)</f>
        <v/>
      </c>
      <c r="J4387">
        <f>CHOOSE(MONTH($F4387),"Январь","Февраль","Март","Апрель","Май","Июнь","Июль","Август","Сентябрь","Октябрь","Ноябрь","Декабрь")</f>
        <v/>
      </c>
      <c r="K4387">
        <f>DAY($F4387)</f>
        <v/>
      </c>
      <c r="L4387">
        <f>IF(MOD($A4387,10)&lt;7,"ФО_01_Крупный","ФО_"&amp;TEXT(MOD($A4387,8)+1,"00"))</f>
        <v/>
      </c>
      <c r="M4387">
        <f>IF($AB4387="Да","Регион_001_Крупный","Регион_"&amp;TEXT(MOD(QUOTIENT($A4387-1,20),180)+1,"000"))</f>
        <v/>
      </c>
      <c r="N4387">
        <f>IF($AB4387="Да","Город_"&amp;TEXT(MOD($A4387-1,250)+1,"0000"),"Город_"&amp;TEXT(MOD($A4387-1,3000)+1,"0000"))</f>
        <v/>
      </c>
      <c r="O4387">
        <f>IF($AB4387="Да","Холдинг_Крупный","Холдинг_"&amp;TEXT(MOD(QUOTIENT($A4387-1,10000),20)+1,"00"))</f>
        <v/>
      </c>
      <c r="P4387">
        <f>IF($AB4387="Да","Организация_Крупная","Организация_"&amp;TEXT(MOD(QUOTIENT($A4387-1,500),600)+1,"000"))</f>
        <v/>
      </c>
      <c r="Q4387">
        <f>"Отдел_"&amp;TEXT(MOD(QUOTIENT($A4387-1,50),100)+1,"000")</f>
        <v/>
      </c>
      <c r="R4387">
        <f>IF($AB4387="Да","Группа_Крупная","Группа_"&amp;TEXT(MOD(QUOTIENT($A4387-1,5000),30)+1,"00"))</f>
        <v/>
      </c>
      <c r="S4387">
        <f>IF($AB4387="Да","Категория_Крупная","Категория_"&amp;TEXT(MOD(QUOTIENT($A4387-1,500),120)+1,"000"))</f>
        <v/>
      </c>
      <c r="T4387">
        <f>IF($AB4387="Да","Подкатегория_Крупная","Подкатегория_"&amp;TEXT(MOD(QUOTIENT($A4387-1,50),300)+1,"000"))</f>
        <v/>
      </c>
      <c r="U4387">
        <f>"SKU_"&amp;TEXT($A4387,"0000000")</f>
        <v/>
      </c>
      <c r="V4387">
        <f>CHOOSE(MOD($A4387-1,4)+1,"Enterprise","SMB","Госсектор","Розница")</f>
        <v/>
      </c>
      <c r="W4387">
        <f>"Клиент_"&amp;TEXT(MOD($A4387-1,20000)+1,"00000")</f>
        <v/>
      </c>
      <c r="X4387">
        <f>CHOOSE(MOD($A4387-1,5)+1,"Портал","API","Импорт","Ручной ввод","Интеграция")</f>
        <v/>
      </c>
      <c r="Y4387" s="8">
        <f>ROUND(1000+MOD($A4387*37,90000)+IF($AB4387="Да",5000,0),2)</f>
        <v/>
      </c>
      <c r="Z4387">
        <f>1+MOD($A4387,20)</f>
        <v/>
      </c>
      <c r="AA4387" s="8">
        <f>ROUND($Y4387*(0.08+MOD($A4387,17)/100),2)</f>
        <v/>
      </c>
      <c r="AB4387">
        <f>IF(MOD($A4387,10)&lt;7,"Да","Нет")</f>
        <v/>
      </c>
      <c r="AC4387">
        <f>$R4387&amp;" / "&amp;$S4387&amp;" / "&amp;$T4387</f>
        <v/>
      </c>
      <c r="AD4387">
        <f>1</f>
        <v/>
      </c>
      <c r="AE4387">
        <f>IF($A4387&lt;=Settings!$B$4,"до 100",IF($A4387&lt;=Settings!$B$5,"до 10 000",IF($A4387&lt;=Settings!$B$6,"до 100 000","100 000+")))</f>
        <v/>
      </c>
    </row>
    <row r="4388">
      <c r="A4388">
        <f>ROW()-1</f>
        <v/>
      </c>
      <c r="B4388">
        <f>IF($A4388&lt;=Settings!$B$4,"small_control",IF($A4388&lt;=Settings!$B$5,"medium_10k",IF($A4388&lt;=Settings!$B$6,"large_100k","extreme_1m")))</f>
        <v/>
      </c>
      <c r="C4388">
        <f>"ORD-"&amp;TEXT(QUOTIENT($A4388-1,3)+1,"0000000")</f>
        <v/>
      </c>
      <c r="D4388">
        <f>"LINE-"&amp;TEXT($A4388,"0000000")</f>
        <v/>
      </c>
      <c r="E4388" s="7">
        <f>Settings!$B$2+$A4388-1</f>
        <v/>
      </c>
      <c r="F4388" s="7">
        <f>Settings!$B$2+MOD($A4388-1,Settings!$B$7)</f>
        <v/>
      </c>
      <c r="G4388">
        <f>YEAR($F4388)</f>
        <v/>
      </c>
      <c r="H4388">
        <f>"Q"&amp;ROUNDUP(MONTH($F4388)/3,0)</f>
        <v/>
      </c>
      <c r="I4388">
        <f>MONTH($F4388)</f>
        <v/>
      </c>
      <c r="J4388">
        <f>CHOOSE(MONTH($F4388),"Январь","Февраль","Март","Апрель","Май","Июнь","Июль","Август","Сентябрь","Октябрь","Ноябрь","Декабрь")</f>
        <v/>
      </c>
      <c r="K4388">
        <f>DAY($F4388)</f>
        <v/>
      </c>
      <c r="L4388">
        <f>IF(MOD($A4388,10)&lt;7,"ФО_01_Крупный","ФО_"&amp;TEXT(MOD($A4388,8)+1,"00"))</f>
        <v/>
      </c>
      <c r="M4388">
        <f>IF($AB4388="Да","Регион_001_Крупный","Регион_"&amp;TEXT(MOD(QUOTIENT($A4388-1,20),180)+1,"000"))</f>
        <v/>
      </c>
      <c r="N4388">
        <f>IF($AB4388="Да","Город_"&amp;TEXT(MOD($A4388-1,250)+1,"0000"),"Город_"&amp;TEXT(MOD($A4388-1,3000)+1,"0000"))</f>
        <v/>
      </c>
      <c r="O4388">
        <f>IF($AB4388="Да","Холдинг_Крупный","Холдинг_"&amp;TEXT(MOD(QUOTIENT($A4388-1,10000),20)+1,"00"))</f>
        <v/>
      </c>
      <c r="P4388">
        <f>IF($AB4388="Да","Организация_Крупная","Организация_"&amp;TEXT(MOD(QUOTIENT($A4388-1,500),600)+1,"000"))</f>
        <v/>
      </c>
      <c r="Q4388">
        <f>"Отдел_"&amp;TEXT(MOD(QUOTIENT($A4388-1,50),100)+1,"000")</f>
        <v/>
      </c>
      <c r="R4388">
        <f>IF($AB4388="Да","Группа_Крупная","Группа_"&amp;TEXT(MOD(QUOTIENT($A4388-1,5000),30)+1,"00"))</f>
        <v/>
      </c>
      <c r="S4388">
        <f>IF($AB4388="Да","Категория_Крупная","Категория_"&amp;TEXT(MOD(QUOTIENT($A4388-1,500),120)+1,"000"))</f>
        <v/>
      </c>
      <c r="T4388">
        <f>IF($AB4388="Да","Подкатегория_Крупная","Подкатегория_"&amp;TEXT(MOD(QUOTIENT($A4388-1,50),300)+1,"000"))</f>
        <v/>
      </c>
      <c r="U4388">
        <f>"SKU_"&amp;TEXT($A4388,"0000000")</f>
        <v/>
      </c>
      <c r="V4388">
        <f>CHOOSE(MOD($A4388-1,4)+1,"Enterprise","SMB","Госсектор","Розница")</f>
        <v/>
      </c>
      <c r="W4388">
        <f>"Клиент_"&amp;TEXT(MOD($A4388-1,20000)+1,"00000")</f>
        <v/>
      </c>
      <c r="X4388">
        <f>CHOOSE(MOD($A4388-1,5)+1,"Портал","API","Импорт","Ручной ввод","Интеграция")</f>
        <v/>
      </c>
      <c r="Y4388" s="8">
        <f>ROUND(1000+MOD($A4388*37,90000)+IF($AB4388="Да",5000,0),2)</f>
        <v/>
      </c>
      <c r="Z4388">
        <f>1+MOD($A4388,20)</f>
        <v/>
      </c>
      <c r="AA4388" s="8">
        <f>ROUND($Y4388*(0.08+MOD($A4388,17)/100),2)</f>
        <v/>
      </c>
      <c r="AB4388">
        <f>IF(MOD($A4388,10)&lt;7,"Да","Нет")</f>
        <v/>
      </c>
      <c r="AC4388">
        <f>$R4388&amp;" / "&amp;$S4388&amp;" / "&amp;$T4388</f>
        <v/>
      </c>
      <c r="AD4388">
        <f>1</f>
        <v/>
      </c>
      <c r="AE4388">
        <f>IF($A4388&lt;=Settings!$B$4,"до 100",IF($A4388&lt;=Settings!$B$5,"до 10 000",IF($A4388&lt;=Settings!$B$6,"до 100 000","100 000+")))</f>
        <v/>
      </c>
    </row>
    <row r="4389">
      <c r="A4389">
        <f>ROW()-1</f>
        <v/>
      </c>
      <c r="B4389">
        <f>IF($A4389&lt;=Settings!$B$4,"small_control",IF($A4389&lt;=Settings!$B$5,"medium_10k",IF($A4389&lt;=Settings!$B$6,"large_100k","extreme_1m")))</f>
        <v/>
      </c>
      <c r="C4389">
        <f>"ORD-"&amp;TEXT(QUOTIENT($A4389-1,3)+1,"0000000")</f>
        <v/>
      </c>
      <c r="D4389">
        <f>"LINE-"&amp;TEXT($A4389,"0000000")</f>
        <v/>
      </c>
      <c r="E4389" s="7">
        <f>Settings!$B$2+$A4389-1</f>
        <v/>
      </c>
      <c r="F4389" s="7">
        <f>Settings!$B$2+MOD($A4389-1,Settings!$B$7)</f>
        <v/>
      </c>
      <c r="G4389">
        <f>YEAR($F4389)</f>
        <v/>
      </c>
      <c r="H4389">
        <f>"Q"&amp;ROUNDUP(MONTH($F4389)/3,0)</f>
        <v/>
      </c>
      <c r="I4389">
        <f>MONTH($F4389)</f>
        <v/>
      </c>
      <c r="J4389">
        <f>CHOOSE(MONTH($F4389),"Январь","Февраль","Март","Апрель","Май","Июнь","Июль","Август","Сентябрь","Октябрь","Ноябрь","Декабрь")</f>
        <v/>
      </c>
      <c r="K4389">
        <f>DAY($F4389)</f>
        <v/>
      </c>
      <c r="L4389">
        <f>IF(MOD($A4389,10)&lt;7,"ФО_01_Крупный","ФО_"&amp;TEXT(MOD($A4389,8)+1,"00"))</f>
        <v/>
      </c>
      <c r="M4389">
        <f>IF($AB4389="Да","Регион_001_Крупный","Регион_"&amp;TEXT(MOD(QUOTIENT($A4389-1,20),180)+1,"000"))</f>
        <v/>
      </c>
      <c r="N4389">
        <f>IF($AB4389="Да","Город_"&amp;TEXT(MOD($A4389-1,250)+1,"0000"),"Город_"&amp;TEXT(MOD($A4389-1,3000)+1,"0000"))</f>
        <v/>
      </c>
      <c r="O4389">
        <f>IF($AB4389="Да","Холдинг_Крупный","Холдинг_"&amp;TEXT(MOD(QUOTIENT($A4389-1,10000),20)+1,"00"))</f>
        <v/>
      </c>
      <c r="P4389">
        <f>IF($AB4389="Да","Организация_Крупная","Организация_"&amp;TEXT(MOD(QUOTIENT($A4389-1,500),600)+1,"000"))</f>
        <v/>
      </c>
      <c r="Q4389">
        <f>"Отдел_"&amp;TEXT(MOD(QUOTIENT($A4389-1,50),100)+1,"000")</f>
        <v/>
      </c>
      <c r="R4389">
        <f>IF($AB4389="Да","Группа_Крупная","Группа_"&amp;TEXT(MOD(QUOTIENT($A4389-1,5000),30)+1,"00"))</f>
        <v/>
      </c>
      <c r="S4389">
        <f>IF($AB4389="Да","Категория_Крупная","Категория_"&amp;TEXT(MOD(QUOTIENT($A4389-1,500),120)+1,"000"))</f>
        <v/>
      </c>
      <c r="T4389">
        <f>IF($AB4389="Да","Подкатегория_Крупная","Подкатегория_"&amp;TEXT(MOD(QUOTIENT($A4389-1,50),300)+1,"000"))</f>
        <v/>
      </c>
      <c r="U4389">
        <f>"SKU_"&amp;TEXT($A4389,"0000000")</f>
        <v/>
      </c>
      <c r="V4389">
        <f>CHOOSE(MOD($A4389-1,4)+1,"Enterprise","SMB","Госсектор","Розница")</f>
        <v/>
      </c>
      <c r="W4389">
        <f>"Клиент_"&amp;TEXT(MOD($A4389-1,20000)+1,"00000")</f>
        <v/>
      </c>
      <c r="X4389">
        <f>CHOOSE(MOD($A4389-1,5)+1,"Портал","API","Импорт","Ручной ввод","Интеграция")</f>
        <v/>
      </c>
      <c r="Y4389" s="8">
        <f>ROUND(1000+MOD($A4389*37,90000)+IF($AB4389="Да",5000,0),2)</f>
        <v/>
      </c>
      <c r="Z4389">
        <f>1+MOD($A4389,20)</f>
        <v/>
      </c>
      <c r="AA4389" s="8">
        <f>ROUND($Y4389*(0.08+MOD($A4389,17)/100),2)</f>
        <v/>
      </c>
      <c r="AB4389">
        <f>IF(MOD($A4389,10)&lt;7,"Да","Нет")</f>
        <v/>
      </c>
      <c r="AC4389">
        <f>$R4389&amp;" / "&amp;$S4389&amp;" / "&amp;$T4389</f>
        <v/>
      </c>
      <c r="AD4389">
        <f>1</f>
        <v/>
      </c>
      <c r="AE4389">
        <f>IF($A4389&lt;=Settings!$B$4,"до 100",IF($A4389&lt;=Settings!$B$5,"до 10 000",IF($A4389&lt;=Settings!$B$6,"до 100 000","100 000+")))</f>
        <v/>
      </c>
    </row>
    <row r="4390">
      <c r="A4390">
        <f>ROW()-1</f>
        <v/>
      </c>
      <c r="B4390">
        <f>IF($A4390&lt;=Settings!$B$4,"small_control",IF($A4390&lt;=Settings!$B$5,"medium_10k",IF($A4390&lt;=Settings!$B$6,"large_100k","extreme_1m")))</f>
        <v/>
      </c>
      <c r="C4390">
        <f>"ORD-"&amp;TEXT(QUOTIENT($A4390-1,3)+1,"0000000")</f>
        <v/>
      </c>
      <c r="D4390">
        <f>"LINE-"&amp;TEXT($A4390,"0000000")</f>
        <v/>
      </c>
      <c r="E4390" s="7">
        <f>Settings!$B$2+$A4390-1</f>
        <v/>
      </c>
      <c r="F4390" s="7">
        <f>Settings!$B$2+MOD($A4390-1,Settings!$B$7)</f>
        <v/>
      </c>
      <c r="G4390">
        <f>YEAR($F4390)</f>
        <v/>
      </c>
      <c r="H4390">
        <f>"Q"&amp;ROUNDUP(MONTH($F4390)/3,0)</f>
        <v/>
      </c>
      <c r="I4390">
        <f>MONTH($F4390)</f>
        <v/>
      </c>
      <c r="J4390">
        <f>CHOOSE(MONTH($F4390),"Январь","Февраль","Март","Апрель","Май","Июнь","Июль","Август","Сентябрь","Октябрь","Ноябрь","Декабрь")</f>
        <v/>
      </c>
      <c r="K4390">
        <f>DAY($F4390)</f>
        <v/>
      </c>
      <c r="L4390">
        <f>IF(MOD($A4390,10)&lt;7,"ФО_01_Крупный","ФО_"&amp;TEXT(MOD($A4390,8)+1,"00"))</f>
        <v/>
      </c>
      <c r="M4390">
        <f>IF($AB4390="Да","Регион_001_Крупный","Регион_"&amp;TEXT(MOD(QUOTIENT($A4390-1,20),180)+1,"000"))</f>
        <v/>
      </c>
      <c r="N4390">
        <f>IF($AB4390="Да","Город_"&amp;TEXT(MOD($A4390-1,250)+1,"0000"),"Город_"&amp;TEXT(MOD($A4390-1,3000)+1,"0000"))</f>
        <v/>
      </c>
      <c r="O4390">
        <f>IF($AB4390="Да","Холдинг_Крупный","Холдинг_"&amp;TEXT(MOD(QUOTIENT($A4390-1,10000),20)+1,"00"))</f>
        <v/>
      </c>
      <c r="P4390">
        <f>IF($AB4390="Да","Организация_Крупная","Организация_"&amp;TEXT(MOD(QUOTIENT($A4390-1,500),600)+1,"000"))</f>
        <v/>
      </c>
      <c r="Q4390">
        <f>"Отдел_"&amp;TEXT(MOD(QUOTIENT($A4390-1,50),100)+1,"000")</f>
        <v/>
      </c>
      <c r="R4390">
        <f>IF($AB4390="Да","Группа_Крупная","Группа_"&amp;TEXT(MOD(QUOTIENT($A4390-1,5000),30)+1,"00"))</f>
        <v/>
      </c>
      <c r="S4390">
        <f>IF($AB4390="Да","Категория_Крупная","Категория_"&amp;TEXT(MOD(QUOTIENT($A4390-1,500),120)+1,"000"))</f>
        <v/>
      </c>
      <c r="T4390">
        <f>IF($AB4390="Да","Подкатегория_Крупная","Подкатегория_"&amp;TEXT(MOD(QUOTIENT($A4390-1,50),300)+1,"000"))</f>
        <v/>
      </c>
      <c r="U4390">
        <f>"SKU_"&amp;TEXT($A4390,"0000000")</f>
        <v/>
      </c>
      <c r="V4390">
        <f>CHOOSE(MOD($A4390-1,4)+1,"Enterprise","SMB","Госсектор","Розница")</f>
        <v/>
      </c>
      <c r="W4390">
        <f>"Клиент_"&amp;TEXT(MOD($A4390-1,20000)+1,"00000")</f>
        <v/>
      </c>
      <c r="X4390">
        <f>CHOOSE(MOD($A4390-1,5)+1,"Портал","API","Импорт","Ручной ввод","Интеграция")</f>
        <v/>
      </c>
      <c r="Y4390" s="8">
        <f>ROUND(1000+MOD($A4390*37,90000)+IF($AB4390="Да",5000,0),2)</f>
        <v/>
      </c>
      <c r="Z4390">
        <f>1+MOD($A4390,20)</f>
        <v/>
      </c>
      <c r="AA4390" s="8">
        <f>ROUND($Y4390*(0.08+MOD($A4390,17)/100),2)</f>
        <v/>
      </c>
      <c r="AB4390">
        <f>IF(MOD($A4390,10)&lt;7,"Да","Нет")</f>
        <v/>
      </c>
      <c r="AC4390">
        <f>$R4390&amp;" / "&amp;$S4390&amp;" / "&amp;$T4390</f>
        <v/>
      </c>
      <c r="AD4390">
        <f>1</f>
        <v/>
      </c>
      <c r="AE4390">
        <f>IF($A4390&lt;=Settings!$B$4,"до 100",IF($A4390&lt;=Settings!$B$5,"до 10 000",IF($A4390&lt;=Settings!$B$6,"до 100 000","100 000+")))</f>
        <v/>
      </c>
    </row>
    <row r="4391">
      <c r="A4391">
        <f>ROW()-1</f>
        <v/>
      </c>
      <c r="B4391">
        <f>IF($A4391&lt;=Settings!$B$4,"small_control",IF($A4391&lt;=Settings!$B$5,"medium_10k",IF($A4391&lt;=Settings!$B$6,"large_100k","extreme_1m")))</f>
        <v/>
      </c>
      <c r="C4391">
        <f>"ORD-"&amp;TEXT(QUOTIENT($A4391-1,3)+1,"0000000")</f>
        <v/>
      </c>
      <c r="D4391">
        <f>"LINE-"&amp;TEXT($A4391,"0000000")</f>
        <v/>
      </c>
      <c r="E4391" s="7">
        <f>Settings!$B$2+$A4391-1</f>
        <v/>
      </c>
      <c r="F4391" s="7">
        <f>Settings!$B$2+MOD($A4391-1,Settings!$B$7)</f>
        <v/>
      </c>
      <c r="G4391">
        <f>YEAR($F4391)</f>
        <v/>
      </c>
      <c r="H4391">
        <f>"Q"&amp;ROUNDUP(MONTH($F4391)/3,0)</f>
        <v/>
      </c>
      <c r="I4391">
        <f>MONTH($F4391)</f>
        <v/>
      </c>
      <c r="J4391">
        <f>CHOOSE(MONTH($F4391),"Январь","Февраль","Март","Апрель","Май","Июнь","Июль","Август","Сентябрь","Октябрь","Ноябрь","Декабрь")</f>
        <v/>
      </c>
      <c r="K4391">
        <f>DAY($F4391)</f>
        <v/>
      </c>
      <c r="L4391">
        <f>IF(MOD($A4391,10)&lt;7,"ФО_01_Крупный","ФО_"&amp;TEXT(MOD($A4391,8)+1,"00"))</f>
        <v/>
      </c>
      <c r="M4391">
        <f>IF($AB4391="Да","Регион_001_Крупный","Регион_"&amp;TEXT(MOD(QUOTIENT($A4391-1,20),180)+1,"000"))</f>
        <v/>
      </c>
      <c r="N4391">
        <f>IF($AB4391="Да","Город_"&amp;TEXT(MOD($A4391-1,250)+1,"0000"),"Город_"&amp;TEXT(MOD($A4391-1,3000)+1,"0000"))</f>
        <v/>
      </c>
      <c r="O4391">
        <f>IF($AB4391="Да","Холдинг_Крупный","Холдинг_"&amp;TEXT(MOD(QUOTIENT($A4391-1,10000),20)+1,"00"))</f>
        <v/>
      </c>
      <c r="P4391">
        <f>IF($AB4391="Да","Организация_Крупная","Организация_"&amp;TEXT(MOD(QUOTIENT($A4391-1,500),600)+1,"000"))</f>
        <v/>
      </c>
      <c r="Q4391">
        <f>"Отдел_"&amp;TEXT(MOD(QUOTIENT($A4391-1,50),100)+1,"000")</f>
        <v/>
      </c>
      <c r="R4391">
        <f>IF($AB4391="Да","Группа_Крупная","Группа_"&amp;TEXT(MOD(QUOTIENT($A4391-1,5000),30)+1,"00"))</f>
        <v/>
      </c>
      <c r="S4391">
        <f>IF($AB4391="Да","Категория_Крупная","Категория_"&amp;TEXT(MOD(QUOTIENT($A4391-1,500),120)+1,"000"))</f>
        <v/>
      </c>
      <c r="T4391">
        <f>IF($AB4391="Да","Подкатегория_Крупная","Подкатегория_"&amp;TEXT(MOD(QUOTIENT($A4391-1,50),300)+1,"000"))</f>
        <v/>
      </c>
      <c r="U4391">
        <f>"SKU_"&amp;TEXT($A4391,"0000000")</f>
        <v/>
      </c>
      <c r="V4391">
        <f>CHOOSE(MOD($A4391-1,4)+1,"Enterprise","SMB","Госсектор","Розница")</f>
        <v/>
      </c>
      <c r="W4391">
        <f>"Клиент_"&amp;TEXT(MOD($A4391-1,20000)+1,"00000")</f>
        <v/>
      </c>
      <c r="X4391">
        <f>CHOOSE(MOD($A4391-1,5)+1,"Портал","API","Импорт","Ручной ввод","Интеграция")</f>
        <v/>
      </c>
      <c r="Y4391" s="8">
        <f>ROUND(1000+MOD($A4391*37,90000)+IF($AB4391="Да",5000,0),2)</f>
        <v/>
      </c>
      <c r="Z4391">
        <f>1+MOD($A4391,20)</f>
        <v/>
      </c>
      <c r="AA4391" s="8">
        <f>ROUND($Y4391*(0.08+MOD($A4391,17)/100),2)</f>
        <v/>
      </c>
      <c r="AB4391">
        <f>IF(MOD($A4391,10)&lt;7,"Да","Нет")</f>
        <v/>
      </c>
      <c r="AC4391">
        <f>$R4391&amp;" / "&amp;$S4391&amp;" / "&amp;$T4391</f>
        <v/>
      </c>
      <c r="AD4391">
        <f>1</f>
        <v/>
      </c>
      <c r="AE4391">
        <f>IF($A4391&lt;=Settings!$B$4,"до 100",IF($A4391&lt;=Settings!$B$5,"до 10 000",IF($A4391&lt;=Settings!$B$6,"до 100 000","100 000+")))</f>
        <v/>
      </c>
    </row>
    <row r="4392">
      <c r="A4392">
        <f>ROW()-1</f>
        <v/>
      </c>
      <c r="B4392">
        <f>IF($A4392&lt;=Settings!$B$4,"small_control",IF($A4392&lt;=Settings!$B$5,"medium_10k",IF($A4392&lt;=Settings!$B$6,"large_100k","extreme_1m")))</f>
        <v/>
      </c>
      <c r="C4392">
        <f>"ORD-"&amp;TEXT(QUOTIENT($A4392-1,3)+1,"0000000")</f>
        <v/>
      </c>
      <c r="D4392">
        <f>"LINE-"&amp;TEXT($A4392,"0000000")</f>
        <v/>
      </c>
      <c r="E4392" s="7">
        <f>Settings!$B$2+$A4392-1</f>
        <v/>
      </c>
      <c r="F4392" s="7">
        <f>Settings!$B$2+MOD($A4392-1,Settings!$B$7)</f>
        <v/>
      </c>
      <c r="G4392">
        <f>YEAR($F4392)</f>
        <v/>
      </c>
      <c r="H4392">
        <f>"Q"&amp;ROUNDUP(MONTH($F4392)/3,0)</f>
        <v/>
      </c>
      <c r="I4392">
        <f>MONTH($F4392)</f>
        <v/>
      </c>
      <c r="J4392">
        <f>CHOOSE(MONTH($F4392),"Январь","Февраль","Март","Апрель","Май","Июнь","Июль","Август","Сентябрь","Октябрь","Ноябрь","Декабрь")</f>
        <v/>
      </c>
      <c r="K4392">
        <f>DAY($F4392)</f>
        <v/>
      </c>
      <c r="L4392">
        <f>IF(MOD($A4392,10)&lt;7,"ФО_01_Крупный","ФО_"&amp;TEXT(MOD($A4392,8)+1,"00"))</f>
        <v/>
      </c>
      <c r="M4392">
        <f>IF($AB4392="Да","Регион_001_Крупный","Регион_"&amp;TEXT(MOD(QUOTIENT($A4392-1,20),180)+1,"000"))</f>
        <v/>
      </c>
      <c r="N4392">
        <f>IF($AB4392="Да","Город_"&amp;TEXT(MOD($A4392-1,250)+1,"0000"),"Город_"&amp;TEXT(MOD($A4392-1,3000)+1,"0000"))</f>
        <v/>
      </c>
      <c r="O4392">
        <f>IF($AB4392="Да","Холдинг_Крупный","Холдинг_"&amp;TEXT(MOD(QUOTIENT($A4392-1,10000),20)+1,"00"))</f>
        <v/>
      </c>
      <c r="P4392">
        <f>IF($AB4392="Да","Организация_Крупная","Организация_"&amp;TEXT(MOD(QUOTIENT($A4392-1,500),600)+1,"000"))</f>
        <v/>
      </c>
      <c r="Q4392">
        <f>"Отдел_"&amp;TEXT(MOD(QUOTIENT($A4392-1,50),100)+1,"000")</f>
        <v/>
      </c>
      <c r="R4392">
        <f>IF($AB4392="Да","Группа_Крупная","Группа_"&amp;TEXT(MOD(QUOTIENT($A4392-1,5000),30)+1,"00"))</f>
        <v/>
      </c>
      <c r="S4392">
        <f>IF($AB4392="Да","Категория_Крупная","Категория_"&amp;TEXT(MOD(QUOTIENT($A4392-1,500),120)+1,"000"))</f>
        <v/>
      </c>
      <c r="T4392">
        <f>IF($AB4392="Да","Подкатегория_Крупная","Подкатегория_"&amp;TEXT(MOD(QUOTIENT($A4392-1,50),300)+1,"000"))</f>
        <v/>
      </c>
      <c r="U4392">
        <f>"SKU_"&amp;TEXT($A4392,"0000000")</f>
        <v/>
      </c>
      <c r="V4392">
        <f>CHOOSE(MOD($A4392-1,4)+1,"Enterprise","SMB","Госсектор","Розница")</f>
        <v/>
      </c>
      <c r="W4392">
        <f>"Клиент_"&amp;TEXT(MOD($A4392-1,20000)+1,"00000")</f>
        <v/>
      </c>
      <c r="X4392">
        <f>CHOOSE(MOD($A4392-1,5)+1,"Портал","API","Импорт","Ручной ввод","Интеграция")</f>
        <v/>
      </c>
      <c r="Y4392" s="8">
        <f>ROUND(1000+MOD($A4392*37,90000)+IF($AB4392="Да",5000,0),2)</f>
        <v/>
      </c>
      <c r="Z4392">
        <f>1+MOD($A4392,20)</f>
        <v/>
      </c>
      <c r="AA4392" s="8">
        <f>ROUND($Y4392*(0.08+MOD($A4392,17)/100),2)</f>
        <v/>
      </c>
      <c r="AB4392">
        <f>IF(MOD($A4392,10)&lt;7,"Да","Нет")</f>
        <v/>
      </c>
      <c r="AC4392">
        <f>$R4392&amp;" / "&amp;$S4392&amp;" / "&amp;$T4392</f>
        <v/>
      </c>
      <c r="AD4392">
        <f>1</f>
        <v/>
      </c>
      <c r="AE4392">
        <f>IF($A4392&lt;=Settings!$B$4,"до 100",IF($A4392&lt;=Settings!$B$5,"до 10 000",IF($A4392&lt;=Settings!$B$6,"до 100 000","100 000+")))</f>
        <v/>
      </c>
    </row>
    <row r="4393">
      <c r="A4393">
        <f>ROW()-1</f>
        <v/>
      </c>
      <c r="B4393">
        <f>IF($A4393&lt;=Settings!$B$4,"small_control",IF($A4393&lt;=Settings!$B$5,"medium_10k",IF($A4393&lt;=Settings!$B$6,"large_100k","extreme_1m")))</f>
        <v/>
      </c>
      <c r="C4393">
        <f>"ORD-"&amp;TEXT(QUOTIENT($A4393-1,3)+1,"0000000")</f>
        <v/>
      </c>
      <c r="D4393">
        <f>"LINE-"&amp;TEXT($A4393,"0000000")</f>
        <v/>
      </c>
      <c r="E4393" s="7">
        <f>Settings!$B$2+$A4393-1</f>
        <v/>
      </c>
      <c r="F4393" s="7">
        <f>Settings!$B$2+MOD($A4393-1,Settings!$B$7)</f>
        <v/>
      </c>
      <c r="G4393">
        <f>YEAR($F4393)</f>
        <v/>
      </c>
      <c r="H4393">
        <f>"Q"&amp;ROUNDUP(MONTH($F4393)/3,0)</f>
        <v/>
      </c>
      <c r="I4393">
        <f>MONTH($F4393)</f>
        <v/>
      </c>
      <c r="J4393">
        <f>CHOOSE(MONTH($F4393),"Январь","Февраль","Март","Апрель","Май","Июнь","Июль","Август","Сентябрь","Октябрь","Ноябрь","Декабрь")</f>
        <v/>
      </c>
      <c r="K4393">
        <f>DAY($F4393)</f>
        <v/>
      </c>
      <c r="L4393">
        <f>IF(MOD($A4393,10)&lt;7,"ФО_01_Крупный","ФО_"&amp;TEXT(MOD($A4393,8)+1,"00"))</f>
        <v/>
      </c>
      <c r="M4393">
        <f>IF($AB4393="Да","Регион_001_Крупный","Регион_"&amp;TEXT(MOD(QUOTIENT($A4393-1,20),180)+1,"000"))</f>
        <v/>
      </c>
      <c r="N4393">
        <f>IF($AB4393="Да","Город_"&amp;TEXT(MOD($A4393-1,250)+1,"0000"),"Город_"&amp;TEXT(MOD($A4393-1,3000)+1,"0000"))</f>
        <v/>
      </c>
      <c r="O4393">
        <f>IF($AB4393="Да","Холдинг_Крупный","Холдинг_"&amp;TEXT(MOD(QUOTIENT($A4393-1,10000),20)+1,"00"))</f>
        <v/>
      </c>
      <c r="P4393">
        <f>IF($AB4393="Да","Организация_Крупная","Организация_"&amp;TEXT(MOD(QUOTIENT($A4393-1,500),600)+1,"000"))</f>
        <v/>
      </c>
      <c r="Q4393">
        <f>"Отдел_"&amp;TEXT(MOD(QUOTIENT($A4393-1,50),100)+1,"000")</f>
        <v/>
      </c>
      <c r="R4393">
        <f>IF($AB4393="Да","Группа_Крупная","Группа_"&amp;TEXT(MOD(QUOTIENT($A4393-1,5000),30)+1,"00"))</f>
        <v/>
      </c>
      <c r="S4393">
        <f>IF($AB4393="Да","Категория_Крупная","Категория_"&amp;TEXT(MOD(QUOTIENT($A4393-1,500),120)+1,"000"))</f>
        <v/>
      </c>
      <c r="T4393">
        <f>IF($AB4393="Да","Подкатегория_Крупная","Подкатегория_"&amp;TEXT(MOD(QUOTIENT($A4393-1,50),300)+1,"000"))</f>
        <v/>
      </c>
      <c r="U4393">
        <f>"SKU_"&amp;TEXT($A4393,"0000000")</f>
        <v/>
      </c>
      <c r="V4393">
        <f>CHOOSE(MOD($A4393-1,4)+1,"Enterprise","SMB","Госсектор","Розница")</f>
        <v/>
      </c>
      <c r="W4393">
        <f>"Клиент_"&amp;TEXT(MOD($A4393-1,20000)+1,"00000")</f>
        <v/>
      </c>
      <c r="X4393">
        <f>CHOOSE(MOD($A4393-1,5)+1,"Портал","API","Импорт","Ручной ввод","Интеграция")</f>
        <v/>
      </c>
      <c r="Y4393" s="8">
        <f>ROUND(1000+MOD($A4393*37,90000)+IF($AB4393="Да",5000,0),2)</f>
        <v/>
      </c>
      <c r="Z4393">
        <f>1+MOD($A4393,20)</f>
        <v/>
      </c>
      <c r="AA4393" s="8">
        <f>ROUND($Y4393*(0.08+MOD($A4393,17)/100),2)</f>
        <v/>
      </c>
      <c r="AB4393">
        <f>IF(MOD($A4393,10)&lt;7,"Да","Нет")</f>
        <v/>
      </c>
      <c r="AC4393">
        <f>$R4393&amp;" / "&amp;$S4393&amp;" / "&amp;$T4393</f>
        <v/>
      </c>
      <c r="AD4393">
        <f>1</f>
        <v/>
      </c>
      <c r="AE4393">
        <f>IF($A4393&lt;=Settings!$B$4,"до 100",IF($A4393&lt;=Settings!$B$5,"до 10 000",IF($A4393&lt;=Settings!$B$6,"до 100 000","100 000+")))</f>
        <v/>
      </c>
    </row>
    <row r="4394">
      <c r="A4394">
        <f>ROW()-1</f>
        <v/>
      </c>
      <c r="B4394">
        <f>IF($A4394&lt;=Settings!$B$4,"small_control",IF($A4394&lt;=Settings!$B$5,"medium_10k",IF($A4394&lt;=Settings!$B$6,"large_100k","extreme_1m")))</f>
        <v/>
      </c>
      <c r="C4394">
        <f>"ORD-"&amp;TEXT(QUOTIENT($A4394-1,3)+1,"0000000")</f>
        <v/>
      </c>
      <c r="D4394">
        <f>"LINE-"&amp;TEXT($A4394,"0000000")</f>
        <v/>
      </c>
      <c r="E4394" s="7">
        <f>Settings!$B$2+$A4394-1</f>
        <v/>
      </c>
      <c r="F4394" s="7">
        <f>Settings!$B$2+MOD($A4394-1,Settings!$B$7)</f>
        <v/>
      </c>
      <c r="G4394">
        <f>YEAR($F4394)</f>
        <v/>
      </c>
      <c r="H4394">
        <f>"Q"&amp;ROUNDUP(MONTH($F4394)/3,0)</f>
        <v/>
      </c>
      <c r="I4394">
        <f>MONTH($F4394)</f>
        <v/>
      </c>
      <c r="J4394">
        <f>CHOOSE(MONTH($F4394),"Январь","Февраль","Март","Апрель","Май","Июнь","Июль","Август","Сентябрь","Октябрь","Ноябрь","Декабрь")</f>
        <v/>
      </c>
      <c r="K4394">
        <f>DAY($F4394)</f>
        <v/>
      </c>
      <c r="L4394">
        <f>IF(MOD($A4394,10)&lt;7,"ФО_01_Крупный","ФО_"&amp;TEXT(MOD($A4394,8)+1,"00"))</f>
        <v/>
      </c>
      <c r="M4394">
        <f>IF($AB4394="Да","Регион_001_Крупный","Регион_"&amp;TEXT(MOD(QUOTIENT($A4394-1,20),180)+1,"000"))</f>
        <v/>
      </c>
      <c r="N4394">
        <f>IF($AB4394="Да","Город_"&amp;TEXT(MOD($A4394-1,250)+1,"0000"),"Город_"&amp;TEXT(MOD($A4394-1,3000)+1,"0000"))</f>
        <v/>
      </c>
      <c r="O4394">
        <f>IF($AB4394="Да","Холдинг_Крупный","Холдинг_"&amp;TEXT(MOD(QUOTIENT($A4394-1,10000),20)+1,"00"))</f>
        <v/>
      </c>
      <c r="P4394">
        <f>IF($AB4394="Да","Организация_Крупная","Организация_"&amp;TEXT(MOD(QUOTIENT($A4394-1,500),600)+1,"000"))</f>
        <v/>
      </c>
      <c r="Q4394">
        <f>"Отдел_"&amp;TEXT(MOD(QUOTIENT($A4394-1,50),100)+1,"000")</f>
        <v/>
      </c>
      <c r="R4394">
        <f>IF($AB4394="Да","Группа_Крупная","Группа_"&amp;TEXT(MOD(QUOTIENT($A4394-1,5000),30)+1,"00"))</f>
        <v/>
      </c>
      <c r="S4394">
        <f>IF($AB4394="Да","Категория_Крупная","Категория_"&amp;TEXT(MOD(QUOTIENT($A4394-1,500),120)+1,"000"))</f>
        <v/>
      </c>
      <c r="T4394">
        <f>IF($AB4394="Да","Подкатегория_Крупная","Подкатегория_"&amp;TEXT(MOD(QUOTIENT($A4394-1,50),300)+1,"000"))</f>
        <v/>
      </c>
      <c r="U4394">
        <f>"SKU_"&amp;TEXT($A4394,"0000000")</f>
        <v/>
      </c>
      <c r="V4394">
        <f>CHOOSE(MOD($A4394-1,4)+1,"Enterprise","SMB","Госсектор","Розница")</f>
        <v/>
      </c>
      <c r="W4394">
        <f>"Клиент_"&amp;TEXT(MOD($A4394-1,20000)+1,"00000")</f>
        <v/>
      </c>
      <c r="X4394">
        <f>CHOOSE(MOD($A4394-1,5)+1,"Портал","API","Импорт","Ручной ввод","Интеграция")</f>
        <v/>
      </c>
      <c r="Y4394" s="8">
        <f>ROUND(1000+MOD($A4394*37,90000)+IF($AB4394="Да",5000,0),2)</f>
        <v/>
      </c>
      <c r="Z4394">
        <f>1+MOD($A4394,20)</f>
        <v/>
      </c>
      <c r="AA4394" s="8">
        <f>ROUND($Y4394*(0.08+MOD($A4394,17)/100),2)</f>
        <v/>
      </c>
      <c r="AB4394">
        <f>IF(MOD($A4394,10)&lt;7,"Да","Нет")</f>
        <v/>
      </c>
      <c r="AC4394">
        <f>$R4394&amp;" / "&amp;$S4394&amp;" / "&amp;$T4394</f>
        <v/>
      </c>
      <c r="AD4394">
        <f>1</f>
        <v/>
      </c>
      <c r="AE4394">
        <f>IF($A4394&lt;=Settings!$B$4,"до 100",IF($A4394&lt;=Settings!$B$5,"до 10 000",IF($A4394&lt;=Settings!$B$6,"до 100 000","100 000+")))</f>
        <v/>
      </c>
    </row>
    <row r="4395">
      <c r="A4395">
        <f>ROW()-1</f>
        <v/>
      </c>
      <c r="B4395">
        <f>IF($A4395&lt;=Settings!$B$4,"small_control",IF($A4395&lt;=Settings!$B$5,"medium_10k",IF($A4395&lt;=Settings!$B$6,"large_100k","extreme_1m")))</f>
        <v/>
      </c>
      <c r="C4395">
        <f>"ORD-"&amp;TEXT(QUOTIENT($A4395-1,3)+1,"0000000")</f>
        <v/>
      </c>
      <c r="D4395">
        <f>"LINE-"&amp;TEXT($A4395,"0000000")</f>
        <v/>
      </c>
      <c r="E4395" s="7">
        <f>Settings!$B$2+$A4395-1</f>
        <v/>
      </c>
      <c r="F4395" s="7">
        <f>Settings!$B$2+MOD($A4395-1,Settings!$B$7)</f>
        <v/>
      </c>
      <c r="G4395">
        <f>YEAR($F4395)</f>
        <v/>
      </c>
      <c r="H4395">
        <f>"Q"&amp;ROUNDUP(MONTH($F4395)/3,0)</f>
        <v/>
      </c>
      <c r="I4395">
        <f>MONTH($F4395)</f>
        <v/>
      </c>
      <c r="J4395">
        <f>CHOOSE(MONTH($F4395),"Январь","Февраль","Март","Апрель","Май","Июнь","Июль","Август","Сентябрь","Октябрь","Ноябрь","Декабрь")</f>
        <v/>
      </c>
      <c r="K4395">
        <f>DAY($F4395)</f>
        <v/>
      </c>
      <c r="L4395">
        <f>IF(MOD($A4395,10)&lt;7,"ФО_01_Крупный","ФО_"&amp;TEXT(MOD($A4395,8)+1,"00"))</f>
        <v/>
      </c>
      <c r="M4395">
        <f>IF($AB4395="Да","Регион_001_Крупный","Регион_"&amp;TEXT(MOD(QUOTIENT($A4395-1,20),180)+1,"000"))</f>
        <v/>
      </c>
      <c r="N4395">
        <f>IF($AB4395="Да","Город_"&amp;TEXT(MOD($A4395-1,250)+1,"0000"),"Город_"&amp;TEXT(MOD($A4395-1,3000)+1,"0000"))</f>
        <v/>
      </c>
      <c r="O4395">
        <f>IF($AB4395="Да","Холдинг_Крупный","Холдинг_"&amp;TEXT(MOD(QUOTIENT($A4395-1,10000),20)+1,"00"))</f>
        <v/>
      </c>
      <c r="P4395">
        <f>IF($AB4395="Да","Организация_Крупная","Организация_"&amp;TEXT(MOD(QUOTIENT($A4395-1,500),600)+1,"000"))</f>
        <v/>
      </c>
      <c r="Q4395">
        <f>"Отдел_"&amp;TEXT(MOD(QUOTIENT($A4395-1,50),100)+1,"000")</f>
        <v/>
      </c>
      <c r="R4395">
        <f>IF($AB4395="Да","Группа_Крупная","Группа_"&amp;TEXT(MOD(QUOTIENT($A4395-1,5000),30)+1,"00"))</f>
        <v/>
      </c>
      <c r="S4395">
        <f>IF($AB4395="Да","Категория_Крупная","Категория_"&amp;TEXT(MOD(QUOTIENT($A4395-1,500),120)+1,"000"))</f>
        <v/>
      </c>
      <c r="T4395">
        <f>IF($AB4395="Да","Подкатегория_Крупная","Подкатегория_"&amp;TEXT(MOD(QUOTIENT($A4395-1,50),300)+1,"000"))</f>
        <v/>
      </c>
      <c r="U4395">
        <f>"SKU_"&amp;TEXT($A4395,"0000000")</f>
        <v/>
      </c>
      <c r="V4395">
        <f>CHOOSE(MOD($A4395-1,4)+1,"Enterprise","SMB","Госсектор","Розница")</f>
        <v/>
      </c>
      <c r="W4395">
        <f>"Клиент_"&amp;TEXT(MOD($A4395-1,20000)+1,"00000")</f>
        <v/>
      </c>
      <c r="X4395">
        <f>CHOOSE(MOD($A4395-1,5)+1,"Портал","API","Импорт","Ручной ввод","Интеграция")</f>
        <v/>
      </c>
      <c r="Y4395" s="8">
        <f>ROUND(1000+MOD($A4395*37,90000)+IF($AB4395="Да",5000,0),2)</f>
        <v/>
      </c>
      <c r="Z4395">
        <f>1+MOD($A4395,20)</f>
        <v/>
      </c>
      <c r="AA4395" s="8">
        <f>ROUND($Y4395*(0.08+MOD($A4395,17)/100),2)</f>
        <v/>
      </c>
      <c r="AB4395">
        <f>IF(MOD($A4395,10)&lt;7,"Да","Нет")</f>
        <v/>
      </c>
      <c r="AC4395">
        <f>$R4395&amp;" / "&amp;$S4395&amp;" / "&amp;$T4395</f>
        <v/>
      </c>
      <c r="AD4395">
        <f>1</f>
        <v/>
      </c>
      <c r="AE4395">
        <f>IF($A4395&lt;=Settings!$B$4,"до 100",IF($A4395&lt;=Settings!$B$5,"до 10 000",IF($A4395&lt;=Settings!$B$6,"до 100 000","100 000+")))</f>
        <v/>
      </c>
    </row>
    <row r="4396">
      <c r="A4396">
        <f>ROW()-1</f>
        <v/>
      </c>
      <c r="B4396">
        <f>IF($A4396&lt;=Settings!$B$4,"small_control",IF($A4396&lt;=Settings!$B$5,"medium_10k",IF($A4396&lt;=Settings!$B$6,"large_100k","extreme_1m")))</f>
        <v/>
      </c>
      <c r="C4396">
        <f>"ORD-"&amp;TEXT(QUOTIENT($A4396-1,3)+1,"0000000")</f>
        <v/>
      </c>
      <c r="D4396">
        <f>"LINE-"&amp;TEXT($A4396,"0000000")</f>
        <v/>
      </c>
      <c r="E4396" s="7">
        <f>Settings!$B$2+$A4396-1</f>
        <v/>
      </c>
      <c r="F4396" s="7">
        <f>Settings!$B$2+MOD($A4396-1,Settings!$B$7)</f>
        <v/>
      </c>
      <c r="G4396">
        <f>YEAR($F4396)</f>
        <v/>
      </c>
      <c r="H4396">
        <f>"Q"&amp;ROUNDUP(MONTH($F4396)/3,0)</f>
        <v/>
      </c>
      <c r="I4396">
        <f>MONTH($F4396)</f>
        <v/>
      </c>
      <c r="J4396">
        <f>CHOOSE(MONTH($F4396),"Январь","Февраль","Март","Апрель","Май","Июнь","Июль","Август","Сентябрь","Октябрь","Ноябрь","Декабрь")</f>
        <v/>
      </c>
      <c r="K4396">
        <f>DAY($F4396)</f>
        <v/>
      </c>
      <c r="L4396">
        <f>IF(MOD($A4396,10)&lt;7,"ФО_01_Крупный","ФО_"&amp;TEXT(MOD($A4396,8)+1,"00"))</f>
        <v/>
      </c>
      <c r="M4396">
        <f>IF($AB4396="Да","Регион_001_Крупный","Регион_"&amp;TEXT(MOD(QUOTIENT($A4396-1,20),180)+1,"000"))</f>
        <v/>
      </c>
      <c r="N4396">
        <f>IF($AB4396="Да","Город_"&amp;TEXT(MOD($A4396-1,250)+1,"0000"),"Город_"&amp;TEXT(MOD($A4396-1,3000)+1,"0000"))</f>
        <v/>
      </c>
      <c r="O4396">
        <f>IF($AB4396="Да","Холдинг_Крупный","Холдинг_"&amp;TEXT(MOD(QUOTIENT($A4396-1,10000),20)+1,"00"))</f>
        <v/>
      </c>
      <c r="P4396">
        <f>IF($AB4396="Да","Организация_Крупная","Организация_"&amp;TEXT(MOD(QUOTIENT($A4396-1,500),600)+1,"000"))</f>
        <v/>
      </c>
      <c r="Q4396">
        <f>"Отдел_"&amp;TEXT(MOD(QUOTIENT($A4396-1,50),100)+1,"000")</f>
        <v/>
      </c>
      <c r="R4396">
        <f>IF($AB4396="Да","Группа_Крупная","Группа_"&amp;TEXT(MOD(QUOTIENT($A4396-1,5000),30)+1,"00"))</f>
        <v/>
      </c>
      <c r="S4396">
        <f>IF($AB4396="Да","Категория_Крупная","Категория_"&amp;TEXT(MOD(QUOTIENT($A4396-1,500),120)+1,"000"))</f>
        <v/>
      </c>
      <c r="T4396">
        <f>IF($AB4396="Да","Подкатегория_Крупная","Подкатегория_"&amp;TEXT(MOD(QUOTIENT($A4396-1,50),300)+1,"000"))</f>
        <v/>
      </c>
      <c r="U4396">
        <f>"SKU_"&amp;TEXT($A4396,"0000000")</f>
        <v/>
      </c>
      <c r="V4396">
        <f>CHOOSE(MOD($A4396-1,4)+1,"Enterprise","SMB","Госсектор","Розница")</f>
        <v/>
      </c>
      <c r="W4396">
        <f>"Клиент_"&amp;TEXT(MOD($A4396-1,20000)+1,"00000")</f>
        <v/>
      </c>
      <c r="X4396">
        <f>CHOOSE(MOD($A4396-1,5)+1,"Портал","API","Импорт","Ручной ввод","Интеграция")</f>
        <v/>
      </c>
      <c r="Y4396" s="8">
        <f>ROUND(1000+MOD($A4396*37,90000)+IF($AB4396="Да",5000,0),2)</f>
        <v/>
      </c>
      <c r="Z4396">
        <f>1+MOD($A4396,20)</f>
        <v/>
      </c>
      <c r="AA4396" s="8">
        <f>ROUND($Y4396*(0.08+MOD($A4396,17)/100),2)</f>
        <v/>
      </c>
      <c r="AB4396">
        <f>IF(MOD($A4396,10)&lt;7,"Да","Нет")</f>
        <v/>
      </c>
      <c r="AC4396">
        <f>$R4396&amp;" / "&amp;$S4396&amp;" / "&amp;$T4396</f>
        <v/>
      </c>
      <c r="AD4396">
        <f>1</f>
        <v/>
      </c>
      <c r="AE4396">
        <f>IF($A4396&lt;=Settings!$B$4,"до 100",IF($A4396&lt;=Settings!$B$5,"до 10 000",IF($A4396&lt;=Settings!$B$6,"до 100 000","100 000+")))</f>
        <v/>
      </c>
    </row>
    <row r="4397">
      <c r="A4397">
        <f>ROW()-1</f>
        <v/>
      </c>
      <c r="B4397">
        <f>IF($A4397&lt;=Settings!$B$4,"small_control",IF($A4397&lt;=Settings!$B$5,"medium_10k",IF($A4397&lt;=Settings!$B$6,"large_100k","extreme_1m")))</f>
        <v/>
      </c>
      <c r="C4397">
        <f>"ORD-"&amp;TEXT(QUOTIENT($A4397-1,3)+1,"0000000")</f>
        <v/>
      </c>
      <c r="D4397">
        <f>"LINE-"&amp;TEXT($A4397,"0000000")</f>
        <v/>
      </c>
      <c r="E4397" s="7">
        <f>Settings!$B$2+$A4397-1</f>
        <v/>
      </c>
      <c r="F4397" s="7">
        <f>Settings!$B$2+MOD($A4397-1,Settings!$B$7)</f>
        <v/>
      </c>
      <c r="G4397">
        <f>YEAR($F4397)</f>
        <v/>
      </c>
      <c r="H4397">
        <f>"Q"&amp;ROUNDUP(MONTH($F4397)/3,0)</f>
        <v/>
      </c>
      <c r="I4397">
        <f>MONTH($F4397)</f>
        <v/>
      </c>
      <c r="J4397">
        <f>CHOOSE(MONTH($F4397),"Январь","Февраль","Март","Апрель","Май","Июнь","Июль","Август","Сентябрь","Октябрь","Ноябрь","Декабрь")</f>
        <v/>
      </c>
      <c r="K4397">
        <f>DAY($F4397)</f>
        <v/>
      </c>
      <c r="L4397">
        <f>IF(MOD($A4397,10)&lt;7,"ФО_01_Крупный","ФО_"&amp;TEXT(MOD($A4397,8)+1,"00"))</f>
        <v/>
      </c>
      <c r="M4397">
        <f>IF($AB4397="Да","Регион_001_Крупный","Регион_"&amp;TEXT(MOD(QUOTIENT($A4397-1,20),180)+1,"000"))</f>
        <v/>
      </c>
      <c r="N4397">
        <f>IF($AB4397="Да","Город_"&amp;TEXT(MOD($A4397-1,250)+1,"0000"),"Город_"&amp;TEXT(MOD($A4397-1,3000)+1,"0000"))</f>
        <v/>
      </c>
      <c r="O4397">
        <f>IF($AB4397="Да","Холдинг_Крупный","Холдинг_"&amp;TEXT(MOD(QUOTIENT($A4397-1,10000),20)+1,"00"))</f>
        <v/>
      </c>
      <c r="P4397">
        <f>IF($AB4397="Да","Организация_Крупная","Организация_"&amp;TEXT(MOD(QUOTIENT($A4397-1,500),600)+1,"000"))</f>
        <v/>
      </c>
      <c r="Q4397">
        <f>"Отдел_"&amp;TEXT(MOD(QUOTIENT($A4397-1,50),100)+1,"000")</f>
        <v/>
      </c>
      <c r="R4397">
        <f>IF($AB4397="Да","Группа_Крупная","Группа_"&amp;TEXT(MOD(QUOTIENT($A4397-1,5000),30)+1,"00"))</f>
        <v/>
      </c>
      <c r="S4397">
        <f>IF($AB4397="Да","Категория_Крупная","Категория_"&amp;TEXT(MOD(QUOTIENT($A4397-1,500),120)+1,"000"))</f>
        <v/>
      </c>
      <c r="T4397">
        <f>IF($AB4397="Да","Подкатегория_Крупная","Подкатегория_"&amp;TEXT(MOD(QUOTIENT($A4397-1,50),300)+1,"000"))</f>
        <v/>
      </c>
      <c r="U4397">
        <f>"SKU_"&amp;TEXT($A4397,"0000000")</f>
        <v/>
      </c>
      <c r="V4397">
        <f>CHOOSE(MOD($A4397-1,4)+1,"Enterprise","SMB","Госсектор","Розница")</f>
        <v/>
      </c>
      <c r="W4397">
        <f>"Клиент_"&amp;TEXT(MOD($A4397-1,20000)+1,"00000")</f>
        <v/>
      </c>
      <c r="X4397">
        <f>CHOOSE(MOD($A4397-1,5)+1,"Портал","API","Импорт","Ручной ввод","Интеграция")</f>
        <v/>
      </c>
      <c r="Y4397" s="8">
        <f>ROUND(1000+MOD($A4397*37,90000)+IF($AB4397="Да",5000,0),2)</f>
        <v/>
      </c>
      <c r="Z4397">
        <f>1+MOD($A4397,20)</f>
        <v/>
      </c>
      <c r="AA4397" s="8">
        <f>ROUND($Y4397*(0.08+MOD($A4397,17)/100),2)</f>
        <v/>
      </c>
      <c r="AB4397">
        <f>IF(MOD($A4397,10)&lt;7,"Да","Нет")</f>
        <v/>
      </c>
      <c r="AC4397">
        <f>$R4397&amp;" / "&amp;$S4397&amp;" / "&amp;$T4397</f>
        <v/>
      </c>
      <c r="AD4397">
        <f>1</f>
        <v/>
      </c>
      <c r="AE4397">
        <f>IF($A4397&lt;=Settings!$B$4,"до 100",IF($A4397&lt;=Settings!$B$5,"до 10 000",IF($A4397&lt;=Settings!$B$6,"до 100 000","100 000+")))</f>
        <v/>
      </c>
    </row>
    <row r="4398">
      <c r="A4398">
        <f>ROW()-1</f>
        <v/>
      </c>
      <c r="B4398">
        <f>IF($A4398&lt;=Settings!$B$4,"small_control",IF($A4398&lt;=Settings!$B$5,"medium_10k",IF($A4398&lt;=Settings!$B$6,"large_100k","extreme_1m")))</f>
        <v/>
      </c>
      <c r="C4398">
        <f>"ORD-"&amp;TEXT(QUOTIENT($A4398-1,3)+1,"0000000")</f>
        <v/>
      </c>
      <c r="D4398">
        <f>"LINE-"&amp;TEXT($A4398,"0000000")</f>
        <v/>
      </c>
      <c r="E4398" s="7">
        <f>Settings!$B$2+$A4398-1</f>
        <v/>
      </c>
      <c r="F4398" s="7">
        <f>Settings!$B$2+MOD($A4398-1,Settings!$B$7)</f>
        <v/>
      </c>
      <c r="G4398">
        <f>YEAR($F4398)</f>
        <v/>
      </c>
      <c r="H4398">
        <f>"Q"&amp;ROUNDUP(MONTH($F4398)/3,0)</f>
        <v/>
      </c>
      <c r="I4398">
        <f>MONTH($F4398)</f>
        <v/>
      </c>
      <c r="J4398">
        <f>CHOOSE(MONTH($F4398),"Январь","Февраль","Март","Апрель","Май","Июнь","Июль","Август","Сентябрь","Октябрь","Ноябрь","Декабрь")</f>
        <v/>
      </c>
      <c r="K4398">
        <f>DAY($F4398)</f>
        <v/>
      </c>
      <c r="L4398">
        <f>IF(MOD($A4398,10)&lt;7,"ФО_01_Крупный","ФО_"&amp;TEXT(MOD($A4398,8)+1,"00"))</f>
        <v/>
      </c>
      <c r="M4398">
        <f>IF($AB4398="Да","Регион_001_Крупный","Регион_"&amp;TEXT(MOD(QUOTIENT($A4398-1,20),180)+1,"000"))</f>
        <v/>
      </c>
      <c r="N4398">
        <f>IF($AB4398="Да","Город_"&amp;TEXT(MOD($A4398-1,250)+1,"0000"),"Город_"&amp;TEXT(MOD($A4398-1,3000)+1,"0000"))</f>
        <v/>
      </c>
      <c r="O4398">
        <f>IF($AB4398="Да","Холдинг_Крупный","Холдинг_"&amp;TEXT(MOD(QUOTIENT($A4398-1,10000),20)+1,"00"))</f>
        <v/>
      </c>
      <c r="P4398">
        <f>IF($AB4398="Да","Организация_Крупная","Организация_"&amp;TEXT(MOD(QUOTIENT($A4398-1,500),600)+1,"000"))</f>
        <v/>
      </c>
      <c r="Q4398">
        <f>"Отдел_"&amp;TEXT(MOD(QUOTIENT($A4398-1,50),100)+1,"000")</f>
        <v/>
      </c>
      <c r="R4398">
        <f>IF($AB4398="Да","Группа_Крупная","Группа_"&amp;TEXT(MOD(QUOTIENT($A4398-1,5000),30)+1,"00"))</f>
        <v/>
      </c>
      <c r="S4398">
        <f>IF($AB4398="Да","Категория_Крупная","Категория_"&amp;TEXT(MOD(QUOTIENT($A4398-1,500),120)+1,"000"))</f>
        <v/>
      </c>
      <c r="T4398">
        <f>IF($AB4398="Да","Подкатегория_Крупная","Подкатегория_"&amp;TEXT(MOD(QUOTIENT($A4398-1,50),300)+1,"000"))</f>
        <v/>
      </c>
      <c r="U4398">
        <f>"SKU_"&amp;TEXT($A4398,"0000000")</f>
        <v/>
      </c>
      <c r="V4398">
        <f>CHOOSE(MOD($A4398-1,4)+1,"Enterprise","SMB","Госсектор","Розница")</f>
        <v/>
      </c>
      <c r="W4398">
        <f>"Клиент_"&amp;TEXT(MOD($A4398-1,20000)+1,"00000")</f>
        <v/>
      </c>
      <c r="X4398">
        <f>CHOOSE(MOD($A4398-1,5)+1,"Портал","API","Импорт","Ручной ввод","Интеграция")</f>
        <v/>
      </c>
      <c r="Y4398" s="8">
        <f>ROUND(1000+MOD($A4398*37,90000)+IF($AB4398="Да",5000,0),2)</f>
        <v/>
      </c>
      <c r="Z4398">
        <f>1+MOD($A4398,20)</f>
        <v/>
      </c>
      <c r="AA4398" s="8">
        <f>ROUND($Y4398*(0.08+MOD($A4398,17)/100),2)</f>
        <v/>
      </c>
      <c r="AB4398">
        <f>IF(MOD($A4398,10)&lt;7,"Да","Нет")</f>
        <v/>
      </c>
      <c r="AC4398">
        <f>$R4398&amp;" / "&amp;$S4398&amp;" / "&amp;$T4398</f>
        <v/>
      </c>
      <c r="AD4398">
        <f>1</f>
        <v/>
      </c>
      <c r="AE4398">
        <f>IF($A4398&lt;=Settings!$B$4,"до 100",IF($A4398&lt;=Settings!$B$5,"до 10 000",IF($A4398&lt;=Settings!$B$6,"до 100 000","100 000+")))</f>
        <v/>
      </c>
    </row>
    <row r="4399">
      <c r="A4399">
        <f>ROW()-1</f>
        <v/>
      </c>
      <c r="B4399">
        <f>IF($A4399&lt;=Settings!$B$4,"small_control",IF($A4399&lt;=Settings!$B$5,"medium_10k",IF($A4399&lt;=Settings!$B$6,"large_100k","extreme_1m")))</f>
        <v/>
      </c>
      <c r="C4399">
        <f>"ORD-"&amp;TEXT(QUOTIENT($A4399-1,3)+1,"0000000")</f>
        <v/>
      </c>
      <c r="D4399">
        <f>"LINE-"&amp;TEXT($A4399,"0000000")</f>
        <v/>
      </c>
      <c r="E4399" s="7">
        <f>Settings!$B$2+$A4399-1</f>
        <v/>
      </c>
      <c r="F4399" s="7">
        <f>Settings!$B$2+MOD($A4399-1,Settings!$B$7)</f>
        <v/>
      </c>
      <c r="G4399">
        <f>YEAR($F4399)</f>
        <v/>
      </c>
      <c r="H4399">
        <f>"Q"&amp;ROUNDUP(MONTH($F4399)/3,0)</f>
        <v/>
      </c>
      <c r="I4399">
        <f>MONTH($F4399)</f>
        <v/>
      </c>
      <c r="J4399">
        <f>CHOOSE(MONTH($F4399),"Январь","Февраль","Март","Апрель","Май","Июнь","Июль","Август","Сентябрь","Октябрь","Ноябрь","Декабрь")</f>
        <v/>
      </c>
      <c r="K4399">
        <f>DAY($F4399)</f>
        <v/>
      </c>
      <c r="L4399">
        <f>IF(MOD($A4399,10)&lt;7,"ФО_01_Крупный","ФО_"&amp;TEXT(MOD($A4399,8)+1,"00"))</f>
        <v/>
      </c>
      <c r="M4399">
        <f>IF($AB4399="Да","Регион_001_Крупный","Регион_"&amp;TEXT(MOD(QUOTIENT($A4399-1,20),180)+1,"000"))</f>
        <v/>
      </c>
      <c r="N4399">
        <f>IF($AB4399="Да","Город_"&amp;TEXT(MOD($A4399-1,250)+1,"0000"),"Город_"&amp;TEXT(MOD($A4399-1,3000)+1,"0000"))</f>
        <v/>
      </c>
      <c r="O4399">
        <f>IF($AB4399="Да","Холдинг_Крупный","Холдинг_"&amp;TEXT(MOD(QUOTIENT($A4399-1,10000),20)+1,"00"))</f>
        <v/>
      </c>
      <c r="P4399">
        <f>IF($AB4399="Да","Организация_Крупная","Организация_"&amp;TEXT(MOD(QUOTIENT($A4399-1,500),600)+1,"000"))</f>
        <v/>
      </c>
      <c r="Q4399">
        <f>"Отдел_"&amp;TEXT(MOD(QUOTIENT($A4399-1,50),100)+1,"000")</f>
        <v/>
      </c>
      <c r="R4399">
        <f>IF($AB4399="Да","Группа_Крупная","Группа_"&amp;TEXT(MOD(QUOTIENT($A4399-1,5000),30)+1,"00"))</f>
        <v/>
      </c>
      <c r="S4399">
        <f>IF($AB4399="Да","Категория_Крупная","Категория_"&amp;TEXT(MOD(QUOTIENT($A4399-1,500),120)+1,"000"))</f>
        <v/>
      </c>
      <c r="T4399">
        <f>IF($AB4399="Да","Подкатегория_Крупная","Подкатегория_"&amp;TEXT(MOD(QUOTIENT($A4399-1,50),300)+1,"000"))</f>
        <v/>
      </c>
      <c r="U4399">
        <f>"SKU_"&amp;TEXT($A4399,"0000000")</f>
        <v/>
      </c>
      <c r="V4399">
        <f>CHOOSE(MOD($A4399-1,4)+1,"Enterprise","SMB","Госсектор","Розница")</f>
        <v/>
      </c>
      <c r="W4399">
        <f>"Клиент_"&amp;TEXT(MOD($A4399-1,20000)+1,"00000")</f>
        <v/>
      </c>
      <c r="X4399">
        <f>CHOOSE(MOD($A4399-1,5)+1,"Портал","API","Импорт","Ручной ввод","Интеграция")</f>
        <v/>
      </c>
      <c r="Y4399" s="8">
        <f>ROUND(1000+MOD($A4399*37,90000)+IF($AB4399="Да",5000,0),2)</f>
        <v/>
      </c>
      <c r="Z4399">
        <f>1+MOD($A4399,20)</f>
        <v/>
      </c>
      <c r="AA4399" s="8">
        <f>ROUND($Y4399*(0.08+MOD($A4399,17)/100),2)</f>
        <v/>
      </c>
      <c r="AB4399">
        <f>IF(MOD($A4399,10)&lt;7,"Да","Нет")</f>
        <v/>
      </c>
      <c r="AC4399">
        <f>$R4399&amp;" / "&amp;$S4399&amp;" / "&amp;$T4399</f>
        <v/>
      </c>
      <c r="AD4399">
        <f>1</f>
        <v/>
      </c>
      <c r="AE4399">
        <f>IF($A4399&lt;=Settings!$B$4,"до 100",IF($A4399&lt;=Settings!$B$5,"до 10 000",IF($A4399&lt;=Settings!$B$6,"до 100 000","100 000+")))</f>
        <v/>
      </c>
    </row>
    <row r="4400">
      <c r="A4400">
        <f>ROW()-1</f>
        <v/>
      </c>
      <c r="B4400">
        <f>IF($A4400&lt;=Settings!$B$4,"small_control",IF($A4400&lt;=Settings!$B$5,"medium_10k",IF($A4400&lt;=Settings!$B$6,"large_100k","extreme_1m")))</f>
        <v/>
      </c>
      <c r="C4400">
        <f>"ORD-"&amp;TEXT(QUOTIENT($A4400-1,3)+1,"0000000")</f>
        <v/>
      </c>
      <c r="D4400">
        <f>"LINE-"&amp;TEXT($A4400,"0000000")</f>
        <v/>
      </c>
      <c r="E4400" s="7">
        <f>Settings!$B$2+$A4400-1</f>
        <v/>
      </c>
      <c r="F4400" s="7">
        <f>Settings!$B$2+MOD($A4400-1,Settings!$B$7)</f>
        <v/>
      </c>
      <c r="G4400">
        <f>YEAR($F4400)</f>
        <v/>
      </c>
      <c r="H4400">
        <f>"Q"&amp;ROUNDUP(MONTH($F4400)/3,0)</f>
        <v/>
      </c>
      <c r="I4400">
        <f>MONTH($F4400)</f>
        <v/>
      </c>
      <c r="J4400">
        <f>CHOOSE(MONTH($F4400),"Январь","Февраль","Март","Апрель","Май","Июнь","Июль","Август","Сентябрь","Октябрь","Ноябрь","Декабрь")</f>
        <v/>
      </c>
      <c r="K4400">
        <f>DAY($F4400)</f>
        <v/>
      </c>
      <c r="L4400">
        <f>IF(MOD($A4400,10)&lt;7,"ФО_01_Крупный","ФО_"&amp;TEXT(MOD($A4400,8)+1,"00"))</f>
        <v/>
      </c>
      <c r="M4400">
        <f>IF($AB4400="Да","Регион_001_Крупный","Регион_"&amp;TEXT(MOD(QUOTIENT($A4400-1,20),180)+1,"000"))</f>
        <v/>
      </c>
      <c r="N4400">
        <f>IF($AB4400="Да","Город_"&amp;TEXT(MOD($A4400-1,250)+1,"0000"),"Город_"&amp;TEXT(MOD($A4400-1,3000)+1,"0000"))</f>
        <v/>
      </c>
      <c r="O4400">
        <f>IF($AB4400="Да","Холдинг_Крупный","Холдинг_"&amp;TEXT(MOD(QUOTIENT($A4400-1,10000),20)+1,"00"))</f>
        <v/>
      </c>
      <c r="P4400">
        <f>IF($AB4400="Да","Организация_Крупная","Организация_"&amp;TEXT(MOD(QUOTIENT($A4400-1,500),600)+1,"000"))</f>
        <v/>
      </c>
      <c r="Q4400">
        <f>"Отдел_"&amp;TEXT(MOD(QUOTIENT($A4400-1,50),100)+1,"000")</f>
        <v/>
      </c>
      <c r="R4400">
        <f>IF($AB4400="Да","Группа_Крупная","Группа_"&amp;TEXT(MOD(QUOTIENT($A4400-1,5000),30)+1,"00"))</f>
        <v/>
      </c>
      <c r="S4400">
        <f>IF($AB4400="Да","Категория_Крупная","Категория_"&amp;TEXT(MOD(QUOTIENT($A4400-1,500),120)+1,"000"))</f>
        <v/>
      </c>
      <c r="T4400">
        <f>IF($AB4400="Да","Подкатегория_Крупная","Подкатегория_"&amp;TEXT(MOD(QUOTIENT($A4400-1,50),300)+1,"000"))</f>
        <v/>
      </c>
      <c r="U4400">
        <f>"SKU_"&amp;TEXT($A4400,"0000000")</f>
        <v/>
      </c>
      <c r="V4400">
        <f>CHOOSE(MOD($A4400-1,4)+1,"Enterprise","SMB","Госсектор","Розница")</f>
        <v/>
      </c>
      <c r="W4400">
        <f>"Клиент_"&amp;TEXT(MOD($A4400-1,20000)+1,"00000")</f>
        <v/>
      </c>
      <c r="X4400">
        <f>CHOOSE(MOD($A4400-1,5)+1,"Портал","API","Импорт","Ручной ввод","Интеграция")</f>
        <v/>
      </c>
      <c r="Y4400" s="8">
        <f>ROUND(1000+MOD($A4400*37,90000)+IF($AB4400="Да",5000,0),2)</f>
        <v/>
      </c>
      <c r="Z4400">
        <f>1+MOD($A4400,20)</f>
        <v/>
      </c>
      <c r="AA4400" s="8">
        <f>ROUND($Y4400*(0.08+MOD($A4400,17)/100),2)</f>
        <v/>
      </c>
      <c r="AB4400">
        <f>IF(MOD($A4400,10)&lt;7,"Да","Нет")</f>
        <v/>
      </c>
      <c r="AC4400">
        <f>$R4400&amp;" / "&amp;$S4400&amp;" / "&amp;$T4400</f>
        <v/>
      </c>
      <c r="AD4400">
        <f>1</f>
        <v/>
      </c>
      <c r="AE4400">
        <f>IF($A4400&lt;=Settings!$B$4,"до 100",IF($A4400&lt;=Settings!$B$5,"до 10 000",IF($A4400&lt;=Settings!$B$6,"до 100 000","100 000+")))</f>
        <v/>
      </c>
    </row>
    <row r="4401">
      <c r="A4401">
        <f>ROW()-1</f>
        <v/>
      </c>
      <c r="B4401">
        <f>IF($A4401&lt;=Settings!$B$4,"small_control",IF($A4401&lt;=Settings!$B$5,"medium_10k",IF($A4401&lt;=Settings!$B$6,"large_100k","extreme_1m")))</f>
        <v/>
      </c>
      <c r="C4401">
        <f>"ORD-"&amp;TEXT(QUOTIENT($A4401-1,3)+1,"0000000")</f>
        <v/>
      </c>
      <c r="D4401">
        <f>"LINE-"&amp;TEXT($A4401,"0000000")</f>
        <v/>
      </c>
      <c r="E4401" s="7">
        <f>Settings!$B$2+$A4401-1</f>
        <v/>
      </c>
      <c r="F4401" s="7">
        <f>Settings!$B$2+MOD($A4401-1,Settings!$B$7)</f>
        <v/>
      </c>
      <c r="G4401">
        <f>YEAR($F4401)</f>
        <v/>
      </c>
      <c r="H4401">
        <f>"Q"&amp;ROUNDUP(MONTH($F4401)/3,0)</f>
        <v/>
      </c>
      <c r="I4401">
        <f>MONTH($F4401)</f>
        <v/>
      </c>
      <c r="J4401">
        <f>CHOOSE(MONTH($F4401),"Январь","Февраль","Март","Апрель","Май","Июнь","Июль","Август","Сентябрь","Октябрь","Ноябрь","Декабрь")</f>
        <v/>
      </c>
      <c r="K4401">
        <f>DAY($F4401)</f>
        <v/>
      </c>
      <c r="L4401">
        <f>IF(MOD($A4401,10)&lt;7,"ФО_01_Крупный","ФО_"&amp;TEXT(MOD($A4401,8)+1,"00"))</f>
        <v/>
      </c>
      <c r="M4401">
        <f>IF($AB4401="Да","Регион_001_Крупный","Регион_"&amp;TEXT(MOD(QUOTIENT($A4401-1,20),180)+1,"000"))</f>
        <v/>
      </c>
      <c r="N4401">
        <f>IF($AB4401="Да","Город_"&amp;TEXT(MOD($A4401-1,250)+1,"0000"),"Город_"&amp;TEXT(MOD($A4401-1,3000)+1,"0000"))</f>
        <v/>
      </c>
      <c r="O4401">
        <f>IF($AB4401="Да","Холдинг_Крупный","Холдинг_"&amp;TEXT(MOD(QUOTIENT($A4401-1,10000),20)+1,"00"))</f>
        <v/>
      </c>
      <c r="P4401">
        <f>IF($AB4401="Да","Организация_Крупная","Организация_"&amp;TEXT(MOD(QUOTIENT($A4401-1,500),600)+1,"000"))</f>
        <v/>
      </c>
      <c r="Q4401">
        <f>"Отдел_"&amp;TEXT(MOD(QUOTIENT($A4401-1,50),100)+1,"000")</f>
        <v/>
      </c>
      <c r="R4401">
        <f>IF($AB4401="Да","Группа_Крупная","Группа_"&amp;TEXT(MOD(QUOTIENT($A4401-1,5000),30)+1,"00"))</f>
        <v/>
      </c>
      <c r="S4401">
        <f>IF($AB4401="Да","Категория_Крупная","Категория_"&amp;TEXT(MOD(QUOTIENT($A4401-1,500),120)+1,"000"))</f>
        <v/>
      </c>
      <c r="T4401">
        <f>IF($AB4401="Да","Подкатегория_Крупная","Подкатегория_"&amp;TEXT(MOD(QUOTIENT($A4401-1,50),300)+1,"000"))</f>
        <v/>
      </c>
      <c r="U4401">
        <f>"SKU_"&amp;TEXT($A4401,"0000000")</f>
        <v/>
      </c>
      <c r="V4401">
        <f>CHOOSE(MOD($A4401-1,4)+1,"Enterprise","SMB","Госсектор","Розница")</f>
        <v/>
      </c>
      <c r="W4401">
        <f>"Клиент_"&amp;TEXT(MOD($A4401-1,20000)+1,"00000")</f>
        <v/>
      </c>
      <c r="X4401">
        <f>CHOOSE(MOD($A4401-1,5)+1,"Портал","API","Импорт","Ручной ввод","Интеграция")</f>
        <v/>
      </c>
      <c r="Y4401" s="8">
        <f>ROUND(1000+MOD($A4401*37,90000)+IF($AB4401="Да",5000,0),2)</f>
        <v/>
      </c>
      <c r="Z4401">
        <f>1+MOD($A4401,20)</f>
        <v/>
      </c>
      <c r="AA4401" s="8">
        <f>ROUND($Y4401*(0.08+MOD($A4401,17)/100),2)</f>
        <v/>
      </c>
      <c r="AB4401">
        <f>IF(MOD($A4401,10)&lt;7,"Да","Нет")</f>
        <v/>
      </c>
      <c r="AC4401">
        <f>$R4401&amp;" / "&amp;$S4401&amp;" / "&amp;$T4401</f>
        <v/>
      </c>
      <c r="AD4401">
        <f>1</f>
        <v/>
      </c>
      <c r="AE4401">
        <f>IF($A4401&lt;=Settings!$B$4,"до 100",IF($A4401&lt;=Settings!$B$5,"до 10 000",IF($A4401&lt;=Settings!$B$6,"до 100 000","100 000+")))</f>
        <v/>
      </c>
    </row>
    <row r="4402">
      <c r="A4402">
        <f>ROW()-1</f>
        <v/>
      </c>
      <c r="B4402">
        <f>IF($A4402&lt;=Settings!$B$4,"small_control",IF($A4402&lt;=Settings!$B$5,"medium_10k",IF($A4402&lt;=Settings!$B$6,"large_100k","extreme_1m")))</f>
        <v/>
      </c>
      <c r="C4402">
        <f>"ORD-"&amp;TEXT(QUOTIENT($A4402-1,3)+1,"0000000")</f>
        <v/>
      </c>
      <c r="D4402">
        <f>"LINE-"&amp;TEXT($A4402,"0000000")</f>
        <v/>
      </c>
      <c r="E4402" s="7">
        <f>Settings!$B$2+$A4402-1</f>
        <v/>
      </c>
      <c r="F4402" s="7">
        <f>Settings!$B$2+MOD($A4402-1,Settings!$B$7)</f>
        <v/>
      </c>
      <c r="G4402">
        <f>YEAR($F4402)</f>
        <v/>
      </c>
      <c r="H4402">
        <f>"Q"&amp;ROUNDUP(MONTH($F4402)/3,0)</f>
        <v/>
      </c>
      <c r="I4402">
        <f>MONTH($F4402)</f>
        <v/>
      </c>
      <c r="J4402">
        <f>CHOOSE(MONTH($F4402),"Январь","Февраль","Март","Апрель","Май","Июнь","Июль","Август","Сентябрь","Октябрь","Ноябрь","Декабрь")</f>
        <v/>
      </c>
      <c r="K4402">
        <f>DAY($F4402)</f>
        <v/>
      </c>
      <c r="L4402">
        <f>IF(MOD($A4402,10)&lt;7,"ФО_01_Крупный","ФО_"&amp;TEXT(MOD($A4402,8)+1,"00"))</f>
        <v/>
      </c>
      <c r="M4402">
        <f>IF($AB4402="Да","Регион_001_Крупный","Регион_"&amp;TEXT(MOD(QUOTIENT($A4402-1,20),180)+1,"000"))</f>
        <v/>
      </c>
      <c r="N4402">
        <f>IF($AB4402="Да","Город_"&amp;TEXT(MOD($A4402-1,250)+1,"0000"),"Город_"&amp;TEXT(MOD($A4402-1,3000)+1,"0000"))</f>
        <v/>
      </c>
      <c r="O4402">
        <f>IF($AB4402="Да","Холдинг_Крупный","Холдинг_"&amp;TEXT(MOD(QUOTIENT($A4402-1,10000),20)+1,"00"))</f>
        <v/>
      </c>
      <c r="P4402">
        <f>IF($AB4402="Да","Организация_Крупная","Организация_"&amp;TEXT(MOD(QUOTIENT($A4402-1,500),600)+1,"000"))</f>
        <v/>
      </c>
      <c r="Q4402">
        <f>"Отдел_"&amp;TEXT(MOD(QUOTIENT($A4402-1,50),100)+1,"000")</f>
        <v/>
      </c>
      <c r="R4402">
        <f>IF($AB4402="Да","Группа_Крупная","Группа_"&amp;TEXT(MOD(QUOTIENT($A4402-1,5000),30)+1,"00"))</f>
        <v/>
      </c>
      <c r="S4402">
        <f>IF($AB4402="Да","Категория_Крупная","Категория_"&amp;TEXT(MOD(QUOTIENT($A4402-1,500),120)+1,"000"))</f>
        <v/>
      </c>
      <c r="T4402">
        <f>IF($AB4402="Да","Подкатегория_Крупная","Подкатегория_"&amp;TEXT(MOD(QUOTIENT($A4402-1,50),300)+1,"000"))</f>
        <v/>
      </c>
      <c r="U4402">
        <f>"SKU_"&amp;TEXT($A4402,"0000000")</f>
        <v/>
      </c>
      <c r="V4402">
        <f>CHOOSE(MOD($A4402-1,4)+1,"Enterprise","SMB","Госсектор","Розница")</f>
        <v/>
      </c>
      <c r="W4402">
        <f>"Клиент_"&amp;TEXT(MOD($A4402-1,20000)+1,"00000")</f>
        <v/>
      </c>
      <c r="X4402">
        <f>CHOOSE(MOD($A4402-1,5)+1,"Портал","API","Импорт","Ручной ввод","Интеграция")</f>
        <v/>
      </c>
      <c r="Y4402" s="8">
        <f>ROUND(1000+MOD($A4402*37,90000)+IF($AB4402="Да",5000,0),2)</f>
        <v/>
      </c>
      <c r="Z4402">
        <f>1+MOD($A4402,20)</f>
        <v/>
      </c>
      <c r="AA4402" s="8">
        <f>ROUND($Y4402*(0.08+MOD($A4402,17)/100),2)</f>
        <v/>
      </c>
      <c r="AB4402">
        <f>IF(MOD($A4402,10)&lt;7,"Да","Нет")</f>
        <v/>
      </c>
      <c r="AC4402">
        <f>$R4402&amp;" / "&amp;$S4402&amp;" / "&amp;$T4402</f>
        <v/>
      </c>
      <c r="AD4402">
        <f>1</f>
        <v/>
      </c>
      <c r="AE4402">
        <f>IF($A4402&lt;=Settings!$B$4,"до 100",IF($A4402&lt;=Settings!$B$5,"до 10 000",IF($A4402&lt;=Settings!$B$6,"до 100 000","100 000+")))</f>
        <v/>
      </c>
    </row>
    <row r="4403">
      <c r="A4403">
        <f>ROW()-1</f>
        <v/>
      </c>
      <c r="B4403">
        <f>IF($A4403&lt;=Settings!$B$4,"small_control",IF($A4403&lt;=Settings!$B$5,"medium_10k",IF($A4403&lt;=Settings!$B$6,"large_100k","extreme_1m")))</f>
        <v/>
      </c>
      <c r="C4403">
        <f>"ORD-"&amp;TEXT(QUOTIENT($A4403-1,3)+1,"0000000")</f>
        <v/>
      </c>
      <c r="D4403">
        <f>"LINE-"&amp;TEXT($A4403,"0000000")</f>
        <v/>
      </c>
      <c r="E4403" s="7">
        <f>Settings!$B$2+$A4403-1</f>
        <v/>
      </c>
      <c r="F4403" s="7">
        <f>Settings!$B$2+MOD($A4403-1,Settings!$B$7)</f>
        <v/>
      </c>
      <c r="G4403">
        <f>YEAR($F4403)</f>
        <v/>
      </c>
      <c r="H4403">
        <f>"Q"&amp;ROUNDUP(MONTH($F4403)/3,0)</f>
        <v/>
      </c>
      <c r="I4403">
        <f>MONTH($F4403)</f>
        <v/>
      </c>
      <c r="J4403">
        <f>CHOOSE(MONTH($F4403),"Январь","Февраль","Март","Апрель","Май","Июнь","Июль","Август","Сентябрь","Октябрь","Ноябрь","Декабрь")</f>
        <v/>
      </c>
      <c r="K4403">
        <f>DAY($F4403)</f>
        <v/>
      </c>
      <c r="L4403">
        <f>IF(MOD($A4403,10)&lt;7,"ФО_01_Крупный","ФО_"&amp;TEXT(MOD($A4403,8)+1,"00"))</f>
        <v/>
      </c>
      <c r="M4403">
        <f>IF($AB4403="Да","Регион_001_Крупный","Регион_"&amp;TEXT(MOD(QUOTIENT($A4403-1,20),180)+1,"000"))</f>
        <v/>
      </c>
      <c r="N4403">
        <f>IF($AB4403="Да","Город_"&amp;TEXT(MOD($A4403-1,250)+1,"0000"),"Город_"&amp;TEXT(MOD($A4403-1,3000)+1,"0000"))</f>
        <v/>
      </c>
      <c r="O4403">
        <f>IF($AB4403="Да","Холдинг_Крупный","Холдинг_"&amp;TEXT(MOD(QUOTIENT($A4403-1,10000),20)+1,"00"))</f>
        <v/>
      </c>
      <c r="P4403">
        <f>IF($AB4403="Да","Организация_Крупная","Организация_"&amp;TEXT(MOD(QUOTIENT($A4403-1,500),600)+1,"000"))</f>
        <v/>
      </c>
      <c r="Q4403">
        <f>"Отдел_"&amp;TEXT(MOD(QUOTIENT($A4403-1,50),100)+1,"000")</f>
        <v/>
      </c>
      <c r="R4403">
        <f>IF($AB4403="Да","Группа_Крупная","Группа_"&amp;TEXT(MOD(QUOTIENT($A4403-1,5000),30)+1,"00"))</f>
        <v/>
      </c>
      <c r="S4403">
        <f>IF($AB4403="Да","Категория_Крупная","Категория_"&amp;TEXT(MOD(QUOTIENT($A4403-1,500),120)+1,"000"))</f>
        <v/>
      </c>
      <c r="T4403">
        <f>IF($AB4403="Да","Подкатегория_Крупная","Подкатегория_"&amp;TEXT(MOD(QUOTIENT($A4403-1,50),300)+1,"000"))</f>
        <v/>
      </c>
      <c r="U4403">
        <f>"SKU_"&amp;TEXT($A4403,"0000000")</f>
        <v/>
      </c>
      <c r="V4403">
        <f>CHOOSE(MOD($A4403-1,4)+1,"Enterprise","SMB","Госсектор","Розница")</f>
        <v/>
      </c>
      <c r="W4403">
        <f>"Клиент_"&amp;TEXT(MOD($A4403-1,20000)+1,"00000")</f>
        <v/>
      </c>
      <c r="X4403">
        <f>CHOOSE(MOD($A4403-1,5)+1,"Портал","API","Импорт","Ручной ввод","Интеграция")</f>
        <v/>
      </c>
      <c r="Y4403" s="8">
        <f>ROUND(1000+MOD($A4403*37,90000)+IF($AB4403="Да",5000,0),2)</f>
        <v/>
      </c>
      <c r="Z4403">
        <f>1+MOD($A4403,20)</f>
        <v/>
      </c>
      <c r="AA4403" s="8">
        <f>ROUND($Y4403*(0.08+MOD($A4403,17)/100),2)</f>
        <v/>
      </c>
      <c r="AB4403">
        <f>IF(MOD($A4403,10)&lt;7,"Да","Нет")</f>
        <v/>
      </c>
      <c r="AC4403">
        <f>$R4403&amp;" / "&amp;$S4403&amp;" / "&amp;$T4403</f>
        <v/>
      </c>
      <c r="AD4403">
        <f>1</f>
        <v/>
      </c>
      <c r="AE4403">
        <f>IF($A4403&lt;=Settings!$B$4,"до 100",IF($A4403&lt;=Settings!$B$5,"до 10 000",IF($A4403&lt;=Settings!$B$6,"до 100 000","100 000+")))</f>
        <v/>
      </c>
    </row>
    <row r="4404">
      <c r="A4404">
        <f>ROW()-1</f>
        <v/>
      </c>
      <c r="B4404">
        <f>IF($A4404&lt;=Settings!$B$4,"small_control",IF($A4404&lt;=Settings!$B$5,"medium_10k",IF($A4404&lt;=Settings!$B$6,"large_100k","extreme_1m")))</f>
        <v/>
      </c>
      <c r="C4404">
        <f>"ORD-"&amp;TEXT(QUOTIENT($A4404-1,3)+1,"0000000")</f>
        <v/>
      </c>
      <c r="D4404">
        <f>"LINE-"&amp;TEXT($A4404,"0000000")</f>
        <v/>
      </c>
      <c r="E4404" s="7">
        <f>Settings!$B$2+$A4404-1</f>
        <v/>
      </c>
      <c r="F4404" s="7">
        <f>Settings!$B$2+MOD($A4404-1,Settings!$B$7)</f>
        <v/>
      </c>
      <c r="G4404">
        <f>YEAR($F4404)</f>
        <v/>
      </c>
      <c r="H4404">
        <f>"Q"&amp;ROUNDUP(MONTH($F4404)/3,0)</f>
        <v/>
      </c>
      <c r="I4404">
        <f>MONTH($F4404)</f>
        <v/>
      </c>
      <c r="J4404">
        <f>CHOOSE(MONTH($F4404),"Январь","Февраль","Март","Апрель","Май","Июнь","Июль","Август","Сентябрь","Октябрь","Ноябрь","Декабрь")</f>
        <v/>
      </c>
      <c r="K4404">
        <f>DAY($F4404)</f>
        <v/>
      </c>
      <c r="L4404">
        <f>IF(MOD($A4404,10)&lt;7,"ФО_01_Крупный","ФО_"&amp;TEXT(MOD($A4404,8)+1,"00"))</f>
        <v/>
      </c>
      <c r="M4404">
        <f>IF($AB4404="Да","Регион_001_Крупный","Регион_"&amp;TEXT(MOD(QUOTIENT($A4404-1,20),180)+1,"000"))</f>
        <v/>
      </c>
      <c r="N4404">
        <f>IF($AB4404="Да","Город_"&amp;TEXT(MOD($A4404-1,250)+1,"0000"),"Город_"&amp;TEXT(MOD($A4404-1,3000)+1,"0000"))</f>
        <v/>
      </c>
      <c r="O4404">
        <f>IF($AB4404="Да","Холдинг_Крупный","Холдинг_"&amp;TEXT(MOD(QUOTIENT($A4404-1,10000),20)+1,"00"))</f>
        <v/>
      </c>
      <c r="P4404">
        <f>IF($AB4404="Да","Организация_Крупная","Организация_"&amp;TEXT(MOD(QUOTIENT($A4404-1,500),600)+1,"000"))</f>
        <v/>
      </c>
      <c r="Q4404">
        <f>"Отдел_"&amp;TEXT(MOD(QUOTIENT($A4404-1,50),100)+1,"000")</f>
        <v/>
      </c>
      <c r="R4404">
        <f>IF($AB4404="Да","Группа_Крупная","Группа_"&amp;TEXT(MOD(QUOTIENT($A4404-1,5000),30)+1,"00"))</f>
        <v/>
      </c>
      <c r="S4404">
        <f>IF($AB4404="Да","Категория_Крупная","Категория_"&amp;TEXT(MOD(QUOTIENT($A4404-1,500),120)+1,"000"))</f>
        <v/>
      </c>
      <c r="T4404">
        <f>IF($AB4404="Да","Подкатегория_Крупная","Подкатегория_"&amp;TEXT(MOD(QUOTIENT($A4404-1,50),300)+1,"000"))</f>
        <v/>
      </c>
      <c r="U4404">
        <f>"SKU_"&amp;TEXT($A4404,"0000000")</f>
        <v/>
      </c>
      <c r="V4404">
        <f>CHOOSE(MOD($A4404-1,4)+1,"Enterprise","SMB","Госсектор","Розница")</f>
        <v/>
      </c>
      <c r="W4404">
        <f>"Клиент_"&amp;TEXT(MOD($A4404-1,20000)+1,"00000")</f>
        <v/>
      </c>
      <c r="X4404">
        <f>CHOOSE(MOD($A4404-1,5)+1,"Портал","API","Импорт","Ручной ввод","Интеграция")</f>
        <v/>
      </c>
      <c r="Y4404" s="8">
        <f>ROUND(1000+MOD($A4404*37,90000)+IF($AB4404="Да",5000,0),2)</f>
        <v/>
      </c>
      <c r="Z4404">
        <f>1+MOD($A4404,20)</f>
        <v/>
      </c>
      <c r="AA4404" s="8">
        <f>ROUND($Y4404*(0.08+MOD($A4404,17)/100),2)</f>
        <v/>
      </c>
      <c r="AB4404">
        <f>IF(MOD($A4404,10)&lt;7,"Да","Нет")</f>
        <v/>
      </c>
      <c r="AC4404">
        <f>$R4404&amp;" / "&amp;$S4404&amp;" / "&amp;$T4404</f>
        <v/>
      </c>
      <c r="AD4404">
        <f>1</f>
        <v/>
      </c>
      <c r="AE4404">
        <f>IF($A4404&lt;=Settings!$B$4,"до 100",IF($A4404&lt;=Settings!$B$5,"до 10 000",IF($A4404&lt;=Settings!$B$6,"до 100 000","100 000+")))</f>
        <v/>
      </c>
    </row>
    <row r="4405">
      <c r="A4405">
        <f>ROW()-1</f>
        <v/>
      </c>
      <c r="B4405">
        <f>IF($A4405&lt;=Settings!$B$4,"small_control",IF($A4405&lt;=Settings!$B$5,"medium_10k",IF($A4405&lt;=Settings!$B$6,"large_100k","extreme_1m")))</f>
        <v/>
      </c>
      <c r="C4405">
        <f>"ORD-"&amp;TEXT(QUOTIENT($A4405-1,3)+1,"0000000")</f>
        <v/>
      </c>
      <c r="D4405">
        <f>"LINE-"&amp;TEXT($A4405,"0000000")</f>
        <v/>
      </c>
      <c r="E4405" s="7">
        <f>Settings!$B$2+$A4405-1</f>
        <v/>
      </c>
      <c r="F4405" s="7">
        <f>Settings!$B$2+MOD($A4405-1,Settings!$B$7)</f>
        <v/>
      </c>
      <c r="G4405">
        <f>YEAR($F4405)</f>
        <v/>
      </c>
      <c r="H4405">
        <f>"Q"&amp;ROUNDUP(MONTH($F4405)/3,0)</f>
        <v/>
      </c>
      <c r="I4405">
        <f>MONTH($F4405)</f>
        <v/>
      </c>
      <c r="J4405">
        <f>CHOOSE(MONTH($F4405),"Январь","Февраль","Март","Апрель","Май","Июнь","Июль","Август","Сентябрь","Октябрь","Ноябрь","Декабрь")</f>
        <v/>
      </c>
      <c r="K4405">
        <f>DAY($F4405)</f>
        <v/>
      </c>
      <c r="L4405">
        <f>IF(MOD($A4405,10)&lt;7,"ФО_01_Крупный","ФО_"&amp;TEXT(MOD($A4405,8)+1,"00"))</f>
        <v/>
      </c>
      <c r="M4405">
        <f>IF($AB4405="Да","Регион_001_Крупный","Регион_"&amp;TEXT(MOD(QUOTIENT($A4405-1,20),180)+1,"000"))</f>
        <v/>
      </c>
      <c r="N4405">
        <f>IF($AB4405="Да","Город_"&amp;TEXT(MOD($A4405-1,250)+1,"0000"),"Город_"&amp;TEXT(MOD($A4405-1,3000)+1,"0000"))</f>
        <v/>
      </c>
      <c r="O4405">
        <f>IF($AB4405="Да","Холдинг_Крупный","Холдинг_"&amp;TEXT(MOD(QUOTIENT($A4405-1,10000),20)+1,"00"))</f>
        <v/>
      </c>
      <c r="P4405">
        <f>IF($AB4405="Да","Организация_Крупная","Организация_"&amp;TEXT(MOD(QUOTIENT($A4405-1,500),600)+1,"000"))</f>
        <v/>
      </c>
      <c r="Q4405">
        <f>"Отдел_"&amp;TEXT(MOD(QUOTIENT($A4405-1,50),100)+1,"000")</f>
        <v/>
      </c>
      <c r="R4405">
        <f>IF($AB4405="Да","Группа_Крупная","Группа_"&amp;TEXT(MOD(QUOTIENT($A4405-1,5000),30)+1,"00"))</f>
        <v/>
      </c>
      <c r="S4405">
        <f>IF($AB4405="Да","Категория_Крупная","Категория_"&amp;TEXT(MOD(QUOTIENT($A4405-1,500),120)+1,"000"))</f>
        <v/>
      </c>
      <c r="T4405">
        <f>IF($AB4405="Да","Подкатегория_Крупная","Подкатегория_"&amp;TEXT(MOD(QUOTIENT($A4405-1,50),300)+1,"000"))</f>
        <v/>
      </c>
      <c r="U4405">
        <f>"SKU_"&amp;TEXT($A4405,"0000000")</f>
        <v/>
      </c>
      <c r="V4405">
        <f>CHOOSE(MOD($A4405-1,4)+1,"Enterprise","SMB","Госсектор","Розница")</f>
        <v/>
      </c>
      <c r="W4405">
        <f>"Клиент_"&amp;TEXT(MOD($A4405-1,20000)+1,"00000")</f>
        <v/>
      </c>
      <c r="X4405">
        <f>CHOOSE(MOD($A4405-1,5)+1,"Портал","API","Импорт","Ручной ввод","Интеграция")</f>
        <v/>
      </c>
      <c r="Y4405" s="8">
        <f>ROUND(1000+MOD($A4405*37,90000)+IF($AB4405="Да",5000,0),2)</f>
        <v/>
      </c>
      <c r="Z4405">
        <f>1+MOD($A4405,20)</f>
        <v/>
      </c>
      <c r="AA4405" s="8">
        <f>ROUND($Y4405*(0.08+MOD($A4405,17)/100),2)</f>
        <v/>
      </c>
      <c r="AB4405">
        <f>IF(MOD($A4405,10)&lt;7,"Да","Нет")</f>
        <v/>
      </c>
      <c r="AC4405">
        <f>$R4405&amp;" / "&amp;$S4405&amp;" / "&amp;$T4405</f>
        <v/>
      </c>
      <c r="AD4405">
        <f>1</f>
        <v/>
      </c>
      <c r="AE4405">
        <f>IF($A4405&lt;=Settings!$B$4,"до 100",IF($A4405&lt;=Settings!$B$5,"до 10 000",IF($A4405&lt;=Settings!$B$6,"до 100 000","100 000+")))</f>
        <v/>
      </c>
    </row>
    <row r="4406">
      <c r="A4406">
        <f>ROW()-1</f>
        <v/>
      </c>
      <c r="B4406">
        <f>IF($A4406&lt;=Settings!$B$4,"small_control",IF($A4406&lt;=Settings!$B$5,"medium_10k",IF($A4406&lt;=Settings!$B$6,"large_100k","extreme_1m")))</f>
        <v/>
      </c>
      <c r="C4406">
        <f>"ORD-"&amp;TEXT(QUOTIENT($A4406-1,3)+1,"0000000")</f>
        <v/>
      </c>
      <c r="D4406">
        <f>"LINE-"&amp;TEXT($A4406,"0000000")</f>
        <v/>
      </c>
      <c r="E4406" s="7">
        <f>Settings!$B$2+$A4406-1</f>
        <v/>
      </c>
      <c r="F4406" s="7">
        <f>Settings!$B$2+MOD($A4406-1,Settings!$B$7)</f>
        <v/>
      </c>
      <c r="G4406">
        <f>YEAR($F4406)</f>
        <v/>
      </c>
      <c r="H4406">
        <f>"Q"&amp;ROUNDUP(MONTH($F4406)/3,0)</f>
        <v/>
      </c>
      <c r="I4406">
        <f>MONTH($F4406)</f>
        <v/>
      </c>
      <c r="J4406">
        <f>CHOOSE(MONTH($F4406),"Январь","Февраль","Март","Апрель","Май","Июнь","Июль","Август","Сентябрь","Октябрь","Ноябрь","Декабрь")</f>
        <v/>
      </c>
      <c r="K4406">
        <f>DAY($F4406)</f>
        <v/>
      </c>
      <c r="L4406">
        <f>IF(MOD($A4406,10)&lt;7,"ФО_01_Крупный","ФО_"&amp;TEXT(MOD($A4406,8)+1,"00"))</f>
        <v/>
      </c>
      <c r="M4406">
        <f>IF($AB4406="Да","Регион_001_Крупный","Регион_"&amp;TEXT(MOD(QUOTIENT($A4406-1,20),180)+1,"000"))</f>
        <v/>
      </c>
      <c r="N4406">
        <f>IF($AB4406="Да","Город_"&amp;TEXT(MOD($A4406-1,250)+1,"0000"),"Город_"&amp;TEXT(MOD($A4406-1,3000)+1,"0000"))</f>
        <v/>
      </c>
      <c r="O4406">
        <f>IF($AB4406="Да","Холдинг_Крупный","Холдинг_"&amp;TEXT(MOD(QUOTIENT($A4406-1,10000),20)+1,"00"))</f>
        <v/>
      </c>
      <c r="P4406">
        <f>IF($AB4406="Да","Организация_Крупная","Организация_"&amp;TEXT(MOD(QUOTIENT($A4406-1,500),600)+1,"000"))</f>
        <v/>
      </c>
      <c r="Q4406">
        <f>"Отдел_"&amp;TEXT(MOD(QUOTIENT($A4406-1,50),100)+1,"000")</f>
        <v/>
      </c>
      <c r="R4406">
        <f>IF($AB4406="Да","Группа_Крупная","Группа_"&amp;TEXT(MOD(QUOTIENT($A4406-1,5000),30)+1,"00"))</f>
        <v/>
      </c>
      <c r="S4406">
        <f>IF($AB4406="Да","Категория_Крупная","Категория_"&amp;TEXT(MOD(QUOTIENT($A4406-1,500),120)+1,"000"))</f>
        <v/>
      </c>
      <c r="T4406">
        <f>IF($AB4406="Да","Подкатегория_Крупная","Подкатегория_"&amp;TEXT(MOD(QUOTIENT($A4406-1,50),300)+1,"000"))</f>
        <v/>
      </c>
      <c r="U4406">
        <f>"SKU_"&amp;TEXT($A4406,"0000000")</f>
        <v/>
      </c>
      <c r="V4406">
        <f>CHOOSE(MOD($A4406-1,4)+1,"Enterprise","SMB","Госсектор","Розница")</f>
        <v/>
      </c>
      <c r="W4406">
        <f>"Клиент_"&amp;TEXT(MOD($A4406-1,20000)+1,"00000")</f>
        <v/>
      </c>
      <c r="X4406">
        <f>CHOOSE(MOD($A4406-1,5)+1,"Портал","API","Импорт","Ручной ввод","Интеграция")</f>
        <v/>
      </c>
      <c r="Y4406" s="8">
        <f>ROUND(1000+MOD($A4406*37,90000)+IF($AB4406="Да",5000,0),2)</f>
        <v/>
      </c>
      <c r="Z4406">
        <f>1+MOD($A4406,20)</f>
        <v/>
      </c>
      <c r="AA4406" s="8">
        <f>ROUND($Y4406*(0.08+MOD($A4406,17)/100),2)</f>
        <v/>
      </c>
      <c r="AB4406">
        <f>IF(MOD($A4406,10)&lt;7,"Да","Нет")</f>
        <v/>
      </c>
      <c r="AC4406">
        <f>$R4406&amp;" / "&amp;$S4406&amp;" / "&amp;$T4406</f>
        <v/>
      </c>
      <c r="AD4406">
        <f>1</f>
        <v/>
      </c>
      <c r="AE4406">
        <f>IF($A4406&lt;=Settings!$B$4,"до 100",IF($A4406&lt;=Settings!$B$5,"до 10 000",IF($A4406&lt;=Settings!$B$6,"до 100 000","100 000+")))</f>
        <v/>
      </c>
    </row>
    <row r="4407">
      <c r="A4407">
        <f>ROW()-1</f>
        <v/>
      </c>
      <c r="B4407">
        <f>IF($A4407&lt;=Settings!$B$4,"small_control",IF($A4407&lt;=Settings!$B$5,"medium_10k",IF($A4407&lt;=Settings!$B$6,"large_100k","extreme_1m")))</f>
        <v/>
      </c>
      <c r="C4407">
        <f>"ORD-"&amp;TEXT(QUOTIENT($A4407-1,3)+1,"0000000")</f>
        <v/>
      </c>
      <c r="D4407">
        <f>"LINE-"&amp;TEXT($A4407,"0000000")</f>
        <v/>
      </c>
      <c r="E4407" s="7">
        <f>Settings!$B$2+$A4407-1</f>
        <v/>
      </c>
      <c r="F4407" s="7">
        <f>Settings!$B$2+MOD($A4407-1,Settings!$B$7)</f>
        <v/>
      </c>
      <c r="G4407">
        <f>YEAR($F4407)</f>
        <v/>
      </c>
      <c r="H4407">
        <f>"Q"&amp;ROUNDUP(MONTH($F4407)/3,0)</f>
        <v/>
      </c>
      <c r="I4407">
        <f>MONTH($F4407)</f>
        <v/>
      </c>
      <c r="J4407">
        <f>CHOOSE(MONTH($F4407),"Январь","Февраль","Март","Апрель","Май","Июнь","Июль","Август","Сентябрь","Октябрь","Ноябрь","Декабрь")</f>
        <v/>
      </c>
      <c r="K4407">
        <f>DAY($F4407)</f>
        <v/>
      </c>
      <c r="L4407">
        <f>IF(MOD($A4407,10)&lt;7,"ФО_01_Крупный","ФО_"&amp;TEXT(MOD($A4407,8)+1,"00"))</f>
        <v/>
      </c>
      <c r="M4407">
        <f>IF($AB4407="Да","Регион_001_Крупный","Регион_"&amp;TEXT(MOD(QUOTIENT($A4407-1,20),180)+1,"000"))</f>
        <v/>
      </c>
      <c r="N4407">
        <f>IF($AB4407="Да","Город_"&amp;TEXT(MOD($A4407-1,250)+1,"0000"),"Город_"&amp;TEXT(MOD($A4407-1,3000)+1,"0000"))</f>
        <v/>
      </c>
      <c r="O4407">
        <f>IF($AB4407="Да","Холдинг_Крупный","Холдинг_"&amp;TEXT(MOD(QUOTIENT($A4407-1,10000),20)+1,"00"))</f>
        <v/>
      </c>
      <c r="P4407">
        <f>IF($AB4407="Да","Организация_Крупная","Организация_"&amp;TEXT(MOD(QUOTIENT($A4407-1,500),600)+1,"000"))</f>
        <v/>
      </c>
      <c r="Q4407">
        <f>"Отдел_"&amp;TEXT(MOD(QUOTIENT($A4407-1,50),100)+1,"000")</f>
        <v/>
      </c>
      <c r="R4407">
        <f>IF($AB4407="Да","Группа_Крупная","Группа_"&amp;TEXT(MOD(QUOTIENT($A4407-1,5000),30)+1,"00"))</f>
        <v/>
      </c>
      <c r="S4407">
        <f>IF($AB4407="Да","Категория_Крупная","Категория_"&amp;TEXT(MOD(QUOTIENT($A4407-1,500),120)+1,"000"))</f>
        <v/>
      </c>
      <c r="T4407">
        <f>IF($AB4407="Да","Подкатегория_Крупная","Подкатегория_"&amp;TEXT(MOD(QUOTIENT($A4407-1,50),300)+1,"000"))</f>
        <v/>
      </c>
      <c r="U4407">
        <f>"SKU_"&amp;TEXT($A4407,"0000000")</f>
        <v/>
      </c>
      <c r="V4407">
        <f>CHOOSE(MOD($A4407-1,4)+1,"Enterprise","SMB","Госсектор","Розница")</f>
        <v/>
      </c>
      <c r="W4407">
        <f>"Клиент_"&amp;TEXT(MOD($A4407-1,20000)+1,"00000")</f>
        <v/>
      </c>
      <c r="X4407">
        <f>CHOOSE(MOD($A4407-1,5)+1,"Портал","API","Импорт","Ручной ввод","Интеграция")</f>
        <v/>
      </c>
      <c r="Y4407" s="8">
        <f>ROUND(1000+MOD($A4407*37,90000)+IF($AB4407="Да",5000,0),2)</f>
        <v/>
      </c>
      <c r="Z4407">
        <f>1+MOD($A4407,20)</f>
        <v/>
      </c>
      <c r="AA4407" s="8">
        <f>ROUND($Y4407*(0.08+MOD($A4407,17)/100),2)</f>
        <v/>
      </c>
      <c r="AB4407">
        <f>IF(MOD($A4407,10)&lt;7,"Да","Нет")</f>
        <v/>
      </c>
      <c r="AC4407">
        <f>$R4407&amp;" / "&amp;$S4407&amp;" / "&amp;$T4407</f>
        <v/>
      </c>
      <c r="AD4407">
        <f>1</f>
        <v/>
      </c>
      <c r="AE4407">
        <f>IF($A4407&lt;=Settings!$B$4,"до 100",IF($A4407&lt;=Settings!$B$5,"до 10 000",IF($A4407&lt;=Settings!$B$6,"до 100 000","100 000+")))</f>
        <v/>
      </c>
    </row>
    <row r="4408">
      <c r="A4408">
        <f>ROW()-1</f>
        <v/>
      </c>
      <c r="B4408">
        <f>IF($A4408&lt;=Settings!$B$4,"small_control",IF($A4408&lt;=Settings!$B$5,"medium_10k",IF($A4408&lt;=Settings!$B$6,"large_100k","extreme_1m")))</f>
        <v/>
      </c>
      <c r="C4408">
        <f>"ORD-"&amp;TEXT(QUOTIENT($A4408-1,3)+1,"0000000")</f>
        <v/>
      </c>
      <c r="D4408">
        <f>"LINE-"&amp;TEXT($A4408,"0000000")</f>
        <v/>
      </c>
      <c r="E4408" s="7">
        <f>Settings!$B$2+$A4408-1</f>
        <v/>
      </c>
      <c r="F4408" s="7">
        <f>Settings!$B$2+MOD($A4408-1,Settings!$B$7)</f>
        <v/>
      </c>
      <c r="G4408">
        <f>YEAR($F4408)</f>
        <v/>
      </c>
      <c r="H4408">
        <f>"Q"&amp;ROUNDUP(MONTH($F4408)/3,0)</f>
        <v/>
      </c>
      <c r="I4408">
        <f>MONTH($F4408)</f>
        <v/>
      </c>
      <c r="J4408">
        <f>CHOOSE(MONTH($F4408),"Январь","Февраль","Март","Апрель","Май","Июнь","Июль","Август","Сентябрь","Октябрь","Ноябрь","Декабрь")</f>
        <v/>
      </c>
      <c r="K4408">
        <f>DAY($F4408)</f>
        <v/>
      </c>
      <c r="L4408">
        <f>IF(MOD($A4408,10)&lt;7,"ФО_01_Крупный","ФО_"&amp;TEXT(MOD($A4408,8)+1,"00"))</f>
        <v/>
      </c>
      <c r="M4408">
        <f>IF($AB4408="Да","Регион_001_Крупный","Регион_"&amp;TEXT(MOD(QUOTIENT($A4408-1,20),180)+1,"000"))</f>
        <v/>
      </c>
      <c r="N4408">
        <f>IF($AB4408="Да","Город_"&amp;TEXT(MOD($A4408-1,250)+1,"0000"),"Город_"&amp;TEXT(MOD($A4408-1,3000)+1,"0000"))</f>
        <v/>
      </c>
      <c r="O4408">
        <f>IF($AB4408="Да","Холдинг_Крупный","Холдинг_"&amp;TEXT(MOD(QUOTIENT($A4408-1,10000),20)+1,"00"))</f>
        <v/>
      </c>
      <c r="P4408">
        <f>IF($AB4408="Да","Организация_Крупная","Организация_"&amp;TEXT(MOD(QUOTIENT($A4408-1,500),600)+1,"000"))</f>
        <v/>
      </c>
      <c r="Q4408">
        <f>"Отдел_"&amp;TEXT(MOD(QUOTIENT($A4408-1,50),100)+1,"000")</f>
        <v/>
      </c>
      <c r="R4408">
        <f>IF($AB4408="Да","Группа_Крупная","Группа_"&amp;TEXT(MOD(QUOTIENT($A4408-1,5000),30)+1,"00"))</f>
        <v/>
      </c>
      <c r="S4408">
        <f>IF($AB4408="Да","Категория_Крупная","Категория_"&amp;TEXT(MOD(QUOTIENT($A4408-1,500),120)+1,"000"))</f>
        <v/>
      </c>
      <c r="T4408">
        <f>IF($AB4408="Да","Подкатегория_Крупная","Подкатегория_"&amp;TEXT(MOD(QUOTIENT($A4408-1,50),300)+1,"000"))</f>
        <v/>
      </c>
      <c r="U4408">
        <f>"SKU_"&amp;TEXT($A4408,"0000000")</f>
        <v/>
      </c>
      <c r="V4408">
        <f>CHOOSE(MOD($A4408-1,4)+1,"Enterprise","SMB","Госсектор","Розница")</f>
        <v/>
      </c>
      <c r="W4408">
        <f>"Клиент_"&amp;TEXT(MOD($A4408-1,20000)+1,"00000")</f>
        <v/>
      </c>
      <c r="X4408">
        <f>CHOOSE(MOD($A4408-1,5)+1,"Портал","API","Импорт","Ручной ввод","Интеграция")</f>
        <v/>
      </c>
      <c r="Y4408" s="8">
        <f>ROUND(1000+MOD($A4408*37,90000)+IF($AB4408="Да",5000,0),2)</f>
        <v/>
      </c>
      <c r="Z4408">
        <f>1+MOD($A4408,20)</f>
        <v/>
      </c>
      <c r="AA4408" s="8">
        <f>ROUND($Y4408*(0.08+MOD($A4408,17)/100),2)</f>
        <v/>
      </c>
      <c r="AB4408">
        <f>IF(MOD($A4408,10)&lt;7,"Да","Нет")</f>
        <v/>
      </c>
      <c r="AC4408">
        <f>$R4408&amp;" / "&amp;$S4408&amp;" / "&amp;$T4408</f>
        <v/>
      </c>
      <c r="AD4408">
        <f>1</f>
        <v/>
      </c>
      <c r="AE4408">
        <f>IF($A4408&lt;=Settings!$B$4,"до 100",IF($A4408&lt;=Settings!$B$5,"до 10 000",IF($A4408&lt;=Settings!$B$6,"до 100 000","100 000+")))</f>
        <v/>
      </c>
    </row>
    <row r="4409">
      <c r="A4409">
        <f>ROW()-1</f>
        <v/>
      </c>
      <c r="B4409">
        <f>IF($A4409&lt;=Settings!$B$4,"small_control",IF($A4409&lt;=Settings!$B$5,"medium_10k",IF($A4409&lt;=Settings!$B$6,"large_100k","extreme_1m")))</f>
        <v/>
      </c>
      <c r="C4409">
        <f>"ORD-"&amp;TEXT(QUOTIENT($A4409-1,3)+1,"0000000")</f>
        <v/>
      </c>
      <c r="D4409">
        <f>"LINE-"&amp;TEXT($A4409,"0000000")</f>
        <v/>
      </c>
      <c r="E4409" s="7">
        <f>Settings!$B$2+$A4409-1</f>
        <v/>
      </c>
      <c r="F4409" s="7">
        <f>Settings!$B$2+MOD($A4409-1,Settings!$B$7)</f>
        <v/>
      </c>
      <c r="G4409">
        <f>YEAR($F4409)</f>
        <v/>
      </c>
      <c r="H4409">
        <f>"Q"&amp;ROUNDUP(MONTH($F4409)/3,0)</f>
        <v/>
      </c>
      <c r="I4409">
        <f>MONTH($F4409)</f>
        <v/>
      </c>
      <c r="J4409">
        <f>CHOOSE(MONTH($F4409),"Январь","Февраль","Март","Апрель","Май","Июнь","Июль","Август","Сентябрь","Октябрь","Ноябрь","Декабрь")</f>
        <v/>
      </c>
      <c r="K4409">
        <f>DAY($F4409)</f>
        <v/>
      </c>
      <c r="L4409">
        <f>IF(MOD($A4409,10)&lt;7,"ФО_01_Крупный","ФО_"&amp;TEXT(MOD($A4409,8)+1,"00"))</f>
        <v/>
      </c>
      <c r="M4409">
        <f>IF($AB4409="Да","Регион_001_Крупный","Регион_"&amp;TEXT(MOD(QUOTIENT($A4409-1,20),180)+1,"000"))</f>
        <v/>
      </c>
      <c r="N4409">
        <f>IF($AB4409="Да","Город_"&amp;TEXT(MOD($A4409-1,250)+1,"0000"),"Город_"&amp;TEXT(MOD($A4409-1,3000)+1,"0000"))</f>
        <v/>
      </c>
      <c r="O4409">
        <f>IF($AB4409="Да","Холдинг_Крупный","Холдинг_"&amp;TEXT(MOD(QUOTIENT($A4409-1,10000),20)+1,"00"))</f>
        <v/>
      </c>
      <c r="P4409">
        <f>IF($AB4409="Да","Организация_Крупная","Организация_"&amp;TEXT(MOD(QUOTIENT($A4409-1,500),600)+1,"000"))</f>
        <v/>
      </c>
      <c r="Q4409">
        <f>"Отдел_"&amp;TEXT(MOD(QUOTIENT($A4409-1,50),100)+1,"000")</f>
        <v/>
      </c>
      <c r="R4409">
        <f>IF($AB4409="Да","Группа_Крупная","Группа_"&amp;TEXT(MOD(QUOTIENT($A4409-1,5000),30)+1,"00"))</f>
        <v/>
      </c>
      <c r="S4409">
        <f>IF($AB4409="Да","Категория_Крупная","Категория_"&amp;TEXT(MOD(QUOTIENT($A4409-1,500),120)+1,"000"))</f>
        <v/>
      </c>
      <c r="T4409">
        <f>IF($AB4409="Да","Подкатегория_Крупная","Подкатегория_"&amp;TEXT(MOD(QUOTIENT($A4409-1,50),300)+1,"000"))</f>
        <v/>
      </c>
      <c r="U4409">
        <f>"SKU_"&amp;TEXT($A4409,"0000000")</f>
        <v/>
      </c>
      <c r="V4409">
        <f>CHOOSE(MOD($A4409-1,4)+1,"Enterprise","SMB","Госсектор","Розница")</f>
        <v/>
      </c>
      <c r="W4409">
        <f>"Клиент_"&amp;TEXT(MOD($A4409-1,20000)+1,"00000")</f>
        <v/>
      </c>
      <c r="X4409">
        <f>CHOOSE(MOD($A4409-1,5)+1,"Портал","API","Импорт","Ручной ввод","Интеграция")</f>
        <v/>
      </c>
      <c r="Y4409" s="8">
        <f>ROUND(1000+MOD($A4409*37,90000)+IF($AB4409="Да",5000,0),2)</f>
        <v/>
      </c>
      <c r="Z4409">
        <f>1+MOD($A4409,20)</f>
        <v/>
      </c>
      <c r="AA4409" s="8">
        <f>ROUND($Y4409*(0.08+MOD($A4409,17)/100),2)</f>
        <v/>
      </c>
      <c r="AB4409">
        <f>IF(MOD($A4409,10)&lt;7,"Да","Нет")</f>
        <v/>
      </c>
      <c r="AC4409">
        <f>$R4409&amp;" / "&amp;$S4409&amp;" / "&amp;$T4409</f>
        <v/>
      </c>
      <c r="AD4409">
        <f>1</f>
        <v/>
      </c>
      <c r="AE4409">
        <f>IF($A4409&lt;=Settings!$B$4,"до 100",IF($A4409&lt;=Settings!$B$5,"до 10 000",IF($A4409&lt;=Settings!$B$6,"до 100 000","100 000+")))</f>
        <v/>
      </c>
    </row>
    <row r="4410">
      <c r="A4410">
        <f>ROW()-1</f>
        <v/>
      </c>
      <c r="B4410">
        <f>IF($A4410&lt;=Settings!$B$4,"small_control",IF($A4410&lt;=Settings!$B$5,"medium_10k",IF($A4410&lt;=Settings!$B$6,"large_100k","extreme_1m")))</f>
        <v/>
      </c>
      <c r="C4410">
        <f>"ORD-"&amp;TEXT(QUOTIENT($A4410-1,3)+1,"0000000")</f>
        <v/>
      </c>
      <c r="D4410">
        <f>"LINE-"&amp;TEXT($A4410,"0000000")</f>
        <v/>
      </c>
      <c r="E4410" s="7">
        <f>Settings!$B$2+$A4410-1</f>
        <v/>
      </c>
      <c r="F4410" s="7">
        <f>Settings!$B$2+MOD($A4410-1,Settings!$B$7)</f>
        <v/>
      </c>
      <c r="G4410">
        <f>YEAR($F4410)</f>
        <v/>
      </c>
      <c r="H4410">
        <f>"Q"&amp;ROUNDUP(MONTH($F4410)/3,0)</f>
        <v/>
      </c>
      <c r="I4410">
        <f>MONTH($F4410)</f>
        <v/>
      </c>
      <c r="J4410">
        <f>CHOOSE(MONTH($F4410),"Январь","Февраль","Март","Апрель","Май","Июнь","Июль","Август","Сентябрь","Октябрь","Ноябрь","Декабрь")</f>
        <v/>
      </c>
      <c r="K4410">
        <f>DAY($F4410)</f>
        <v/>
      </c>
      <c r="L4410">
        <f>IF(MOD($A4410,10)&lt;7,"ФО_01_Крупный","ФО_"&amp;TEXT(MOD($A4410,8)+1,"00"))</f>
        <v/>
      </c>
      <c r="M4410">
        <f>IF($AB4410="Да","Регион_001_Крупный","Регион_"&amp;TEXT(MOD(QUOTIENT($A4410-1,20),180)+1,"000"))</f>
        <v/>
      </c>
      <c r="N4410">
        <f>IF($AB4410="Да","Город_"&amp;TEXT(MOD($A4410-1,250)+1,"0000"),"Город_"&amp;TEXT(MOD($A4410-1,3000)+1,"0000"))</f>
        <v/>
      </c>
      <c r="O4410">
        <f>IF($AB4410="Да","Холдинг_Крупный","Холдинг_"&amp;TEXT(MOD(QUOTIENT($A4410-1,10000),20)+1,"00"))</f>
        <v/>
      </c>
      <c r="P4410">
        <f>IF($AB4410="Да","Организация_Крупная","Организация_"&amp;TEXT(MOD(QUOTIENT($A4410-1,500),600)+1,"000"))</f>
        <v/>
      </c>
      <c r="Q4410">
        <f>"Отдел_"&amp;TEXT(MOD(QUOTIENT($A4410-1,50),100)+1,"000")</f>
        <v/>
      </c>
      <c r="R4410">
        <f>IF($AB4410="Да","Группа_Крупная","Группа_"&amp;TEXT(MOD(QUOTIENT($A4410-1,5000),30)+1,"00"))</f>
        <v/>
      </c>
      <c r="S4410">
        <f>IF($AB4410="Да","Категория_Крупная","Категория_"&amp;TEXT(MOD(QUOTIENT($A4410-1,500),120)+1,"000"))</f>
        <v/>
      </c>
      <c r="T4410">
        <f>IF($AB4410="Да","Подкатегория_Крупная","Подкатегория_"&amp;TEXT(MOD(QUOTIENT($A4410-1,50),300)+1,"000"))</f>
        <v/>
      </c>
      <c r="U4410">
        <f>"SKU_"&amp;TEXT($A4410,"0000000")</f>
        <v/>
      </c>
      <c r="V4410">
        <f>CHOOSE(MOD($A4410-1,4)+1,"Enterprise","SMB","Госсектор","Розница")</f>
        <v/>
      </c>
      <c r="W4410">
        <f>"Клиент_"&amp;TEXT(MOD($A4410-1,20000)+1,"00000")</f>
        <v/>
      </c>
      <c r="X4410">
        <f>CHOOSE(MOD($A4410-1,5)+1,"Портал","API","Импорт","Ручной ввод","Интеграция")</f>
        <v/>
      </c>
      <c r="Y4410" s="8">
        <f>ROUND(1000+MOD($A4410*37,90000)+IF($AB4410="Да",5000,0),2)</f>
        <v/>
      </c>
      <c r="Z4410">
        <f>1+MOD($A4410,20)</f>
        <v/>
      </c>
      <c r="AA4410" s="8">
        <f>ROUND($Y4410*(0.08+MOD($A4410,17)/100),2)</f>
        <v/>
      </c>
      <c r="AB4410">
        <f>IF(MOD($A4410,10)&lt;7,"Да","Нет")</f>
        <v/>
      </c>
      <c r="AC4410">
        <f>$R4410&amp;" / "&amp;$S4410&amp;" / "&amp;$T4410</f>
        <v/>
      </c>
      <c r="AD4410">
        <f>1</f>
        <v/>
      </c>
      <c r="AE4410">
        <f>IF($A4410&lt;=Settings!$B$4,"до 100",IF($A4410&lt;=Settings!$B$5,"до 10 000",IF($A4410&lt;=Settings!$B$6,"до 100 000","100 000+")))</f>
        <v/>
      </c>
    </row>
    <row r="4411">
      <c r="A4411">
        <f>ROW()-1</f>
        <v/>
      </c>
      <c r="B4411">
        <f>IF($A4411&lt;=Settings!$B$4,"small_control",IF($A4411&lt;=Settings!$B$5,"medium_10k",IF($A4411&lt;=Settings!$B$6,"large_100k","extreme_1m")))</f>
        <v/>
      </c>
      <c r="C4411">
        <f>"ORD-"&amp;TEXT(QUOTIENT($A4411-1,3)+1,"0000000")</f>
        <v/>
      </c>
      <c r="D4411">
        <f>"LINE-"&amp;TEXT($A4411,"0000000")</f>
        <v/>
      </c>
      <c r="E4411" s="7">
        <f>Settings!$B$2+$A4411-1</f>
        <v/>
      </c>
      <c r="F4411" s="7">
        <f>Settings!$B$2+MOD($A4411-1,Settings!$B$7)</f>
        <v/>
      </c>
      <c r="G4411">
        <f>YEAR($F4411)</f>
        <v/>
      </c>
      <c r="H4411">
        <f>"Q"&amp;ROUNDUP(MONTH($F4411)/3,0)</f>
        <v/>
      </c>
      <c r="I4411">
        <f>MONTH($F4411)</f>
        <v/>
      </c>
      <c r="J4411">
        <f>CHOOSE(MONTH($F4411),"Январь","Февраль","Март","Апрель","Май","Июнь","Июль","Август","Сентябрь","Октябрь","Ноябрь","Декабрь")</f>
        <v/>
      </c>
      <c r="K4411">
        <f>DAY($F4411)</f>
        <v/>
      </c>
      <c r="L4411">
        <f>IF(MOD($A4411,10)&lt;7,"ФО_01_Крупный","ФО_"&amp;TEXT(MOD($A4411,8)+1,"00"))</f>
        <v/>
      </c>
      <c r="M4411">
        <f>IF($AB4411="Да","Регион_001_Крупный","Регион_"&amp;TEXT(MOD(QUOTIENT($A4411-1,20),180)+1,"000"))</f>
        <v/>
      </c>
      <c r="N4411">
        <f>IF($AB4411="Да","Город_"&amp;TEXT(MOD($A4411-1,250)+1,"0000"),"Город_"&amp;TEXT(MOD($A4411-1,3000)+1,"0000"))</f>
        <v/>
      </c>
      <c r="O4411">
        <f>IF($AB4411="Да","Холдинг_Крупный","Холдинг_"&amp;TEXT(MOD(QUOTIENT($A4411-1,10000),20)+1,"00"))</f>
        <v/>
      </c>
      <c r="P4411">
        <f>IF($AB4411="Да","Организация_Крупная","Организация_"&amp;TEXT(MOD(QUOTIENT($A4411-1,500),600)+1,"000"))</f>
        <v/>
      </c>
      <c r="Q4411">
        <f>"Отдел_"&amp;TEXT(MOD(QUOTIENT($A4411-1,50),100)+1,"000")</f>
        <v/>
      </c>
      <c r="R4411">
        <f>IF($AB4411="Да","Группа_Крупная","Группа_"&amp;TEXT(MOD(QUOTIENT($A4411-1,5000),30)+1,"00"))</f>
        <v/>
      </c>
      <c r="S4411">
        <f>IF($AB4411="Да","Категория_Крупная","Категория_"&amp;TEXT(MOD(QUOTIENT($A4411-1,500),120)+1,"000"))</f>
        <v/>
      </c>
      <c r="T4411">
        <f>IF($AB4411="Да","Подкатегория_Крупная","Подкатегория_"&amp;TEXT(MOD(QUOTIENT($A4411-1,50),300)+1,"000"))</f>
        <v/>
      </c>
      <c r="U4411">
        <f>"SKU_"&amp;TEXT($A4411,"0000000")</f>
        <v/>
      </c>
      <c r="V4411">
        <f>CHOOSE(MOD($A4411-1,4)+1,"Enterprise","SMB","Госсектор","Розница")</f>
        <v/>
      </c>
      <c r="W4411">
        <f>"Клиент_"&amp;TEXT(MOD($A4411-1,20000)+1,"00000")</f>
        <v/>
      </c>
      <c r="X4411">
        <f>CHOOSE(MOD($A4411-1,5)+1,"Портал","API","Импорт","Ручной ввод","Интеграция")</f>
        <v/>
      </c>
      <c r="Y4411" s="8">
        <f>ROUND(1000+MOD($A4411*37,90000)+IF($AB4411="Да",5000,0),2)</f>
        <v/>
      </c>
      <c r="Z4411">
        <f>1+MOD($A4411,20)</f>
        <v/>
      </c>
      <c r="AA4411" s="8">
        <f>ROUND($Y4411*(0.08+MOD($A4411,17)/100),2)</f>
        <v/>
      </c>
      <c r="AB4411">
        <f>IF(MOD($A4411,10)&lt;7,"Да","Нет")</f>
        <v/>
      </c>
      <c r="AC4411">
        <f>$R4411&amp;" / "&amp;$S4411&amp;" / "&amp;$T4411</f>
        <v/>
      </c>
      <c r="AD4411">
        <f>1</f>
        <v/>
      </c>
      <c r="AE4411">
        <f>IF($A4411&lt;=Settings!$B$4,"до 100",IF($A4411&lt;=Settings!$B$5,"до 10 000",IF($A4411&lt;=Settings!$B$6,"до 100 000","100 000+")))</f>
        <v/>
      </c>
    </row>
    <row r="4412">
      <c r="A4412">
        <f>ROW()-1</f>
        <v/>
      </c>
      <c r="B4412">
        <f>IF($A4412&lt;=Settings!$B$4,"small_control",IF($A4412&lt;=Settings!$B$5,"medium_10k",IF($A4412&lt;=Settings!$B$6,"large_100k","extreme_1m")))</f>
        <v/>
      </c>
      <c r="C4412">
        <f>"ORD-"&amp;TEXT(QUOTIENT($A4412-1,3)+1,"0000000")</f>
        <v/>
      </c>
      <c r="D4412">
        <f>"LINE-"&amp;TEXT($A4412,"0000000")</f>
        <v/>
      </c>
      <c r="E4412" s="7">
        <f>Settings!$B$2+$A4412-1</f>
        <v/>
      </c>
      <c r="F4412" s="7">
        <f>Settings!$B$2+MOD($A4412-1,Settings!$B$7)</f>
        <v/>
      </c>
      <c r="G4412">
        <f>YEAR($F4412)</f>
        <v/>
      </c>
      <c r="H4412">
        <f>"Q"&amp;ROUNDUP(MONTH($F4412)/3,0)</f>
        <v/>
      </c>
      <c r="I4412">
        <f>MONTH($F4412)</f>
        <v/>
      </c>
      <c r="J4412">
        <f>CHOOSE(MONTH($F4412),"Январь","Февраль","Март","Апрель","Май","Июнь","Июль","Август","Сентябрь","Октябрь","Ноябрь","Декабрь")</f>
        <v/>
      </c>
      <c r="K4412">
        <f>DAY($F4412)</f>
        <v/>
      </c>
      <c r="L4412">
        <f>IF(MOD($A4412,10)&lt;7,"ФО_01_Крупный","ФО_"&amp;TEXT(MOD($A4412,8)+1,"00"))</f>
        <v/>
      </c>
      <c r="M4412">
        <f>IF($AB4412="Да","Регион_001_Крупный","Регион_"&amp;TEXT(MOD(QUOTIENT($A4412-1,20),180)+1,"000"))</f>
        <v/>
      </c>
      <c r="N4412">
        <f>IF($AB4412="Да","Город_"&amp;TEXT(MOD($A4412-1,250)+1,"0000"),"Город_"&amp;TEXT(MOD($A4412-1,3000)+1,"0000"))</f>
        <v/>
      </c>
      <c r="O4412">
        <f>IF($AB4412="Да","Холдинг_Крупный","Холдинг_"&amp;TEXT(MOD(QUOTIENT($A4412-1,10000),20)+1,"00"))</f>
        <v/>
      </c>
      <c r="P4412">
        <f>IF($AB4412="Да","Организация_Крупная","Организация_"&amp;TEXT(MOD(QUOTIENT($A4412-1,500),600)+1,"000"))</f>
        <v/>
      </c>
      <c r="Q4412">
        <f>"Отдел_"&amp;TEXT(MOD(QUOTIENT($A4412-1,50),100)+1,"000")</f>
        <v/>
      </c>
      <c r="R4412">
        <f>IF($AB4412="Да","Группа_Крупная","Группа_"&amp;TEXT(MOD(QUOTIENT($A4412-1,5000),30)+1,"00"))</f>
        <v/>
      </c>
      <c r="S4412">
        <f>IF($AB4412="Да","Категория_Крупная","Категория_"&amp;TEXT(MOD(QUOTIENT($A4412-1,500),120)+1,"000"))</f>
        <v/>
      </c>
      <c r="T4412">
        <f>IF($AB4412="Да","Подкатегория_Крупная","Подкатегория_"&amp;TEXT(MOD(QUOTIENT($A4412-1,50),300)+1,"000"))</f>
        <v/>
      </c>
      <c r="U4412">
        <f>"SKU_"&amp;TEXT($A4412,"0000000")</f>
        <v/>
      </c>
      <c r="V4412">
        <f>CHOOSE(MOD($A4412-1,4)+1,"Enterprise","SMB","Госсектор","Розница")</f>
        <v/>
      </c>
      <c r="W4412">
        <f>"Клиент_"&amp;TEXT(MOD($A4412-1,20000)+1,"00000")</f>
        <v/>
      </c>
      <c r="X4412">
        <f>CHOOSE(MOD($A4412-1,5)+1,"Портал","API","Импорт","Ручной ввод","Интеграция")</f>
        <v/>
      </c>
      <c r="Y4412" s="8">
        <f>ROUND(1000+MOD($A4412*37,90000)+IF($AB4412="Да",5000,0),2)</f>
        <v/>
      </c>
      <c r="Z4412">
        <f>1+MOD($A4412,20)</f>
        <v/>
      </c>
      <c r="AA4412" s="8">
        <f>ROUND($Y4412*(0.08+MOD($A4412,17)/100),2)</f>
        <v/>
      </c>
      <c r="AB4412">
        <f>IF(MOD($A4412,10)&lt;7,"Да","Нет")</f>
        <v/>
      </c>
      <c r="AC4412">
        <f>$R4412&amp;" / "&amp;$S4412&amp;" / "&amp;$T4412</f>
        <v/>
      </c>
      <c r="AD4412">
        <f>1</f>
        <v/>
      </c>
      <c r="AE4412">
        <f>IF($A4412&lt;=Settings!$B$4,"до 100",IF($A4412&lt;=Settings!$B$5,"до 10 000",IF($A4412&lt;=Settings!$B$6,"до 100 000","100 000+")))</f>
        <v/>
      </c>
    </row>
    <row r="4413">
      <c r="A4413">
        <f>ROW()-1</f>
        <v/>
      </c>
      <c r="B4413">
        <f>IF($A4413&lt;=Settings!$B$4,"small_control",IF($A4413&lt;=Settings!$B$5,"medium_10k",IF($A4413&lt;=Settings!$B$6,"large_100k","extreme_1m")))</f>
        <v/>
      </c>
      <c r="C4413">
        <f>"ORD-"&amp;TEXT(QUOTIENT($A4413-1,3)+1,"0000000")</f>
        <v/>
      </c>
      <c r="D4413">
        <f>"LINE-"&amp;TEXT($A4413,"0000000")</f>
        <v/>
      </c>
      <c r="E4413" s="7">
        <f>Settings!$B$2+$A4413-1</f>
        <v/>
      </c>
      <c r="F4413" s="7">
        <f>Settings!$B$2+MOD($A4413-1,Settings!$B$7)</f>
        <v/>
      </c>
      <c r="G4413">
        <f>YEAR($F4413)</f>
        <v/>
      </c>
      <c r="H4413">
        <f>"Q"&amp;ROUNDUP(MONTH($F4413)/3,0)</f>
        <v/>
      </c>
      <c r="I4413">
        <f>MONTH($F4413)</f>
        <v/>
      </c>
      <c r="J4413">
        <f>CHOOSE(MONTH($F4413),"Январь","Февраль","Март","Апрель","Май","Июнь","Июль","Август","Сентябрь","Октябрь","Ноябрь","Декабрь")</f>
        <v/>
      </c>
      <c r="K4413">
        <f>DAY($F4413)</f>
        <v/>
      </c>
      <c r="L4413">
        <f>IF(MOD($A4413,10)&lt;7,"ФО_01_Крупный","ФО_"&amp;TEXT(MOD($A4413,8)+1,"00"))</f>
        <v/>
      </c>
      <c r="M4413">
        <f>IF($AB4413="Да","Регион_001_Крупный","Регион_"&amp;TEXT(MOD(QUOTIENT($A4413-1,20),180)+1,"000"))</f>
        <v/>
      </c>
      <c r="N4413">
        <f>IF($AB4413="Да","Город_"&amp;TEXT(MOD($A4413-1,250)+1,"0000"),"Город_"&amp;TEXT(MOD($A4413-1,3000)+1,"0000"))</f>
        <v/>
      </c>
      <c r="O4413">
        <f>IF($AB4413="Да","Холдинг_Крупный","Холдинг_"&amp;TEXT(MOD(QUOTIENT($A4413-1,10000),20)+1,"00"))</f>
        <v/>
      </c>
      <c r="P4413">
        <f>IF($AB4413="Да","Организация_Крупная","Организация_"&amp;TEXT(MOD(QUOTIENT($A4413-1,500),600)+1,"000"))</f>
        <v/>
      </c>
      <c r="Q4413">
        <f>"Отдел_"&amp;TEXT(MOD(QUOTIENT($A4413-1,50),100)+1,"000")</f>
        <v/>
      </c>
      <c r="R4413">
        <f>IF($AB4413="Да","Группа_Крупная","Группа_"&amp;TEXT(MOD(QUOTIENT($A4413-1,5000),30)+1,"00"))</f>
        <v/>
      </c>
      <c r="S4413">
        <f>IF($AB4413="Да","Категория_Крупная","Категория_"&amp;TEXT(MOD(QUOTIENT($A4413-1,500),120)+1,"000"))</f>
        <v/>
      </c>
      <c r="T4413">
        <f>IF($AB4413="Да","Подкатегория_Крупная","Подкатегория_"&amp;TEXT(MOD(QUOTIENT($A4413-1,50),300)+1,"000"))</f>
        <v/>
      </c>
      <c r="U4413">
        <f>"SKU_"&amp;TEXT($A4413,"0000000")</f>
        <v/>
      </c>
      <c r="V4413">
        <f>CHOOSE(MOD($A4413-1,4)+1,"Enterprise","SMB","Госсектор","Розница")</f>
        <v/>
      </c>
      <c r="W4413">
        <f>"Клиент_"&amp;TEXT(MOD($A4413-1,20000)+1,"00000")</f>
        <v/>
      </c>
      <c r="X4413">
        <f>CHOOSE(MOD($A4413-1,5)+1,"Портал","API","Импорт","Ручной ввод","Интеграция")</f>
        <v/>
      </c>
      <c r="Y4413" s="8">
        <f>ROUND(1000+MOD($A4413*37,90000)+IF($AB4413="Да",5000,0),2)</f>
        <v/>
      </c>
      <c r="Z4413">
        <f>1+MOD($A4413,20)</f>
        <v/>
      </c>
      <c r="AA4413" s="8">
        <f>ROUND($Y4413*(0.08+MOD($A4413,17)/100),2)</f>
        <v/>
      </c>
      <c r="AB4413">
        <f>IF(MOD($A4413,10)&lt;7,"Да","Нет")</f>
        <v/>
      </c>
      <c r="AC4413">
        <f>$R4413&amp;" / "&amp;$S4413&amp;" / "&amp;$T4413</f>
        <v/>
      </c>
      <c r="AD4413">
        <f>1</f>
        <v/>
      </c>
      <c r="AE4413">
        <f>IF($A4413&lt;=Settings!$B$4,"до 100",IF($A4413&lt;=Settings!$B$5,"до 10 000",IF($A4413&lt;=Settings!$B$6,"до 100 000","100 000+")))</f>
        <v/>
      </c>
    </row>
    <row r="4414">
      <c r="A4414">
        <f>ROW()-1</f>
        <v/>
      </c>
      <c r="B4414">
        <f>IF($A4414&lt;=Settings!$B$4,"small_control",IF($A4414&lt;=Settings!$B$5,"medium_10k",IF($A4414&lt;=Settings!$B$6,"large_100k","extreme_1m")))</f>
        <v/>
      </c>
      <c r="C4414">
        <f>"ORD-"&amp;TEXT(QUOTIENT($A4414-1,3)+1,"0000000")</f>
        <v/>
      </c>
      <c r="D4414">
        <f>"LINE-"&amp;TEXT($A4414,"0000000")</f>
        <v/>
      </c>
      <c r="E4414" s="7">
        <f>Settings!$B$2+$A4414-1</f>
        <v/>
      </c>
      <c r="F4414" s="7">
        <f>Settings!$B$2+MOD($A4414-1,Settings!$B$7)</f>
        <v/>
      </c>
      <c r="G4414">
        <f>YEAR($F4414)</f>
        <v/>
      </c>
      <c r="H4414">
        <f>"Q"&amp;ROUNDUP(MONTH($F4414)/3,0)</f>
        <v/>
      </c>
      <c r="I4414">
        <f>MONTH($F4414)</f>
        <v/>
      </c>
      <c r="J4414">
        <f>CHOOSE(MONTH($F4414),"Январь","Февраль","Март","Апрель","Май","Июнь","Июль","Август","Сентябрь","Октябрь","Ноябрь","Декабрь")</f>
        <v/>
      </c>
      <c r="K4414">
        <f>DAY($F4414)</f>
        <v/>
      </c>
      <c r="L4414">
        <f>IF(MOD($A4414,10)&lt;7,"ФО_01_Крупный","ФО_"&amp;TEXT(MOD($A4414,8)+1,"00"))</f>
        <v/>
      </c>
      <c r="M4414">
        <f>IF($AB4414="Да","Регион_001_Крупный","Регион_"&amp;TEXT(MOD(QUOTIENT($A4414-1,20),180)+1,"000"))</f>
        <v/>
      </c>
      <c r="N4414">
        <f>IF($AB4414="Да","Город_"&amp;TEXT(MOD($A4414-1,250)+1,"0000"),"Город_"&amp;TEXT(MOD($A4414-1,3000)+1,"0000"))</f>
        <v/>
      </c>
      <c r="O4414">
        <f>IF($AB4414="Да","Холдинг_Крупный","Холдинг_"&amp;TEXT(MOD(QUOTIENT($A4414-1,10000),20)+1,"00"))</f>
        <v/>
      </c>
      <c r="P4414">
        <f>IF($AB4414="Да","Организация_Крупная","Организация_"&amp;TEXT(MOD(QUOTIENT($A4414-1,500),600)+1,"000"))</f>
        <v/>
      </c>
      <c r="Q4414">
        <f>"Отдел_"&amp;TEXT(MOD(QUOTIENT($A4414-1,50),100)+1,"000")</f>
        <v/>
      </c>
      <c r="R4414">
        <f>IF($AB4414="Да","Группа_Крупная","Группа_"&amp;TEXT(MOD(QUOTIENT($A4414-1,5000),30)+1,"00"))</f>
        <v/>
      </c>
      <c r="S4414">
        <f>IF($AB4414="Да","Категория_Крупная","Категория_"&amp;TEXT(MOD(QUOTIENT($A4414-1,500),120)+1,"000"))</f>
        <v/>
      </c>
      <c r="T4414">
        <f>IF($AB4414="Да","Подкатегория_Крупная","Подкатегория_"&amp;TEXT(MOD(QUOTIENT($A4414-1,50),300)+1,"000"))</f>
        <v/>
      </c>
      <c r="U4414">
        <f>"SKU_"&amp;TEXT($A4414,"0000000")</f>
        <v/>
      </c>
      <c r="V4414">
        <f>CHOOSE(MOD($A4414-1,4)+1,"Enterprise","SMB","Госсектор","Розница")</f>
        <v/>
      </c>
      <c r="W4414">
        <f>"Клиент_"&amp;TEXT(MOD($A4414-1,20000)+1,"00000")</f>
        <v/>
      </c>
      <c r="X4414">
        <f>CHOOSE(MOD($A4414-1,5)+1,"Портал","API","Импорт","Ручной ввод","Интеграция")</f>
        <v/>
      </c>
      <c r="Y4414" s="8">
        <f>ROUND(1000+MOD($A4414*37,90000)+IF($AB4414="Да",5000,0),2)</f>
        <v/>
      </c>
      <c r="Z4414">
        <f>1+MOD($A4414,20)</f>
        <v/>
      </c>
      <c r="AA4414" s="8">
        <f>ROUND($Y4414*(0.08+MOD($A4414,17)/100),2)</f>
        <v/>
      </c>
      <c r="AB4414">
        <f>IF(MOD($A4414,10)&lt;7,"Да","Нет")</f>
        <v/>
      </c>
      <c r="AC4414">
        <f>$R4414&amp;" / "&amp;$S4414&amp;" / "&amp;$T4414</f>
        <v/>
      </c>
      <c r="AD4414">
        <f>1</f>
        <v/>
      </c>
      <c r="AE4414">
        <f>IF($A4414&lt;=Settings!$B$4,"до 100",IF($A4414&lt;=Settings!$B$5,"до 10 000",IF($A4414&lt;=Settings!$B$6,"до 100 000","100 000+")))</f>
        <v/>
      </c>
    </row>
    <row r="4415">
      <c r="A4415">
        <f>ROW()-1</f>
        <v/>
      </c>
      <c r="B4415">
        <f>IF($A4415&lt;=Settings!$B$4,"small_control",IF($A4415&lt;=Settings!$B$5,"medium_10k",IF($A4415&lt;=Settings!$B$6,"large_100k","extreme_1m")))</f>
        <v/>
      </c>
      <c r="C4415">
        <f>"ORD-"&amp;TEXT(QUOTIENT($A4415-1,3)+1,"0000000")</f>
        <v/>
      </c>
      <c r="D4415">
        <f>"LINE-"&amp;TEXT($A4415,"0000000")</f>
        <v/>
      </c>
      <c r="E4415" s="7">
        <f>Settings!$B$2+$A4415-1</f>
        <v/>
      </c>
      <c r="F4415" s="7">
        <f>Settings!$B$2+MOD($A4415-1,Settings!$B$7)</f>
        <v/>
      </c>
      <c r="G4415">
        <f>YEAR($F4415)</f>
        <v/>
      </c>
      <c r="H4415">
        <f>"Q"&amp;ROUNDUP(MONTH($F4415)/3,0)</f>
        <v/>
      </c>
      <c r="I4415">
        <f>MONTH($F4415)</f>
        <v/>
      </c>
      <c r="J4415">
        <f>CHOOSE(MONTH($F4415),"Январь","Февраль","Март","Апрель","Май","Июнь","Июль","Август","Сентябрь","Октябрь","Ноябрь","Декабрь")</f>
        <v/>
      </c>
      <c r="K4415">
        <f>DAY($F4415)</f>
        <v/>
      </c>
      <c r="L4415">
        <f>IF(MOD($A4415,10)&lt;7,"ФО_01_Крупный","ФО_"&amp;TEXT(MOD($A4415,8)+1,"00"))</f>
        <v/>
      </c>
      <c r="M4415">
        <f>IF($AB4415="Да","Регион_001_Крупный","Регион_"&amp;TEXT(MOD(QUOTIENT($A4415-1,20),180)+1,"000"))</f>
        <v/>
      </c>
      <c r="N4415">
        <f>IF($AB4415="Да","Город_"&amp;TEXT(MOD($A4415-1,250)+1,"0000"),"Город_"&amp;TEXT(MOD($A4415-1,3000)+1,"0000"))</f>
        <v/>
      </c>
      <c r="O4415">
        <f>IF($AB4415="Да","Холдинг_Крупный","Холдинг_"&amp;TEXT(MOD(QUOTIENT($A4415-1,10000),20)+1,"00"))</f>
        <v/>
      </c>
      <c r="P4415">
        <f>IF($AB4415="Да","Организация_Крупная","Организация_"&amp;TEXT(MOD(QUOTIENT($A4415-1,500),600)+1,"000"))</f>
        <v/>
      </c>
      <c r="Q4415">
        <f>"Отдел_"&amp;TEXT(MOD(QUOTIENT($A4415-1,50),100)+1,"000")</f>
        <v/>
      </c>
      <c r="R4415">
        <f>IF($AB4415="Да","Группа_Крупная","Группа_"&amp;TEXT(MOD(QUOTIENT($A4415-1,5000),30)+1,"00"))</f>
        <v/>
      </c>
      <c r="S4415">
        <f>IF($AB4415="Да","Категория_Крупная","Категория_"&amp;TEXT(MOD(QUOTIENT($A4415-1,500),120)+1,"000"))</f>
        <v/>
      </c>
      <c r="T4415">
        <f>IF($AB4415="Да","Подкатегория_Крупная","Подкатегория_"&amp;TEXT(MOD(QUOTIENT($A4415-1,50),300)+1,"000"))</f>
        <v/>
      </c>
      <c r="U4415">
        <f>"SKU_"&amp;TEXT($A4415,"0000000")</f>
        <v/>
      </c>
      <c r="V4415">
        <f>CHOOSE(MOD($A4415-1,4)+1,"Enterprise","SMB","Госсектор","Розница")</f>
        <v/>
      </c>
      <c r="W4415">
        <f>"Клиент_"&amp;TEXT(MOD($A4415-1,20000)+1,"00000")</f>
        <v/>
      </c>
      <c r="X4415">
        <f>CHOOSE(MOD($A4415-1,5)+1,"Портал","API","Импорт","Ручной ввод","Интеграция")</f>
        <v/>
      </c>
      <c r="Y4415" s="8">
        <f>ROUND(1000+MOD($A4415*37,90000)+IF($AB4415="Да",5000,0),2)</f>
        <v/>
      </c>
      <c r="Z4415">
        <f>1+MOD($A4415,20)</f>
        <v/>
      </c>
      <c r="AA4415" s="8">
        <f>ROUND($Y4415*(0.08+MOD($A4415,17)/100),2)</f>
        <v/>
      </c>
      <c r="AB4415">
        <f>IF(MOD($A4415,10)&lt;7,"Да","Нет")</f>
        <v/>
      </c>
      <c r="AC4415">
        <f>$R4415&amp;" / "&amp;$S4415&amp;" / "&amp;$T4415</f>
        <v/>
      </c>
      <c r="AD4415">
        <f>1</f>
        <v/>
      </c>
      <c r="AE4415">
        <f>IF($A4415&lt;=Settings!$B$4,"до 100",IF($A4415&lt;=Settings!$B$5,"до 10 000",IF($A4415&lt;=Settings!$B$6,"до 100 000","100 000+")))</f>
        <v/>
      </c>
    </row>
    <row r="4416">
      <c r="A4416">
        <f>ROW()-1</f>
        <v/>
      </c>
      <c r="B4416">
        <f>IF($A4416&lt;=Settings!$B$4,"small_control",IF($A4416&lt;=Settings!$B$5,"medium_10k",IF($A4416&lt;=Settings!$B$6,"large_100k","extreme_1m")))</f>
        <v/>
      </c>
      <c r="C4416">
        <f>"ORD-"&amp;TEXT(QUOTIENT($A4416-1,3)+1,"0000000")</f>
        <v/>
      </c>
      <c r="D4416">
        <f>"LINE-"&amp;TEXT($A4416,"0000000")</f>
        <v/>
      </c>
      <c r="E4416" s="7">
        <f>Settings!$B$2+$A4416-1</f>
        <v/>
      </c>
      <c r="F4416" s="7">
        <f>Settings!$B$2+MOD($A4416-1,Settings!$B$7)</f>
        <v/>
      </c>
      <c r="G4416">
        <f>YEAR($F4416)</f>
        <v/>
      </c>
      <c r="H4416">
        <f>"Q"&amp;ROUNDUP(MONTH($F4416)/3,0)</f>
        <v/>
      </c>
      <c r="I4416">
        <f>MONTH($F4416)</f>
        <v/>
      </c>
      <c r="J4416">
        <f>CHOOSE(MONTH($F4416),"Январь","Февраль","Март","Апрель","Май","Июнь","Июль","Август","Сентябрь","Октябрь","Ноябрь","Декабрь")</f>
        <v/>
      </c>
      <c r="K4416">
        <f>DAY($F4416)</f>
        <v/>
      </c>
      <c r="L4416">
        <f>IF(MOD($A4416,10)&lt;7,"ФО_01_Крупный","ФО_"&amp;TEXT(MOD($A4416,8)+1,"00"))</f>
        <v/>
      </c>
      <c r="M4416">
        <f>IF($AB4416="Да","Регион_001_Крупный","Регион_"&amp;TEXT(MOD(QUOTIENT($A4416-1,20),180)+1,"000"))</f>
        <v/>
      </c>
      <c r="N4416">
        <f>IF($AB4416="Да","Город_"&amp;TEXT(MOD($A4416-1,250)+1,"0000"),"Город_"&amp;TEXT(MOD($A4416-1,3000)+1,"0000"))</f>
        <v/>
      </c>
      <c r="O4416">
        <f>IF($AB4416="Да","Холдинг_Крупный","Холдинг_"&amp;TEXT(MOD(QUOTIENT($A4416-1,10000),20)+1,"00"))</f>
        <v/>
      </c>
      <c r="P4416">
        <f>IF($AB4416="Да","Организация_Крупная","Организация_"&amp;TEXT(MOD(QUOTIENT($A4416-1,500),600)+1,"000"))</f>
        <v/>
      </c>
      <c r="Q4416">
        <f>"Отдел_"&amp;TEXT(MOD(QUOTIENT($A4416-1,50),100)+1,"000")</f>
        <v/>
      </c>
      <c r="R4416">
        <f>IF($AB4416="Да","Группа_Крупная","Группа_"&amp;TEXT(MOD(QUOTIENT($A4416-1,5000),30)+1,"00"))</f>
        <v/>
      </c>
      <c r="S4416">
        <f>IF($AB4416="Да","Категория_Крупная","Категория_"&amp;TEXT(MOD(QUOTIENT($A4416-1,500),120)+1,"000"))</f>
        <v/>
      </c>
      <c r="T4416">
        <f>IF($AB4416="Да","Подкатегория_Крупная","Подкатегория_"&amp;TEXT(MOD(QUOTIENT($A4416-1,50),300)+1,"000"))</f>
        <v/>
      </c>
      <c r="U4416">
        <f>"SKU_"&amp;TEXT($A4416,"0000000")</f>
        <v/>
      </c>
      <c r="V4416">
        <f>CHOOSE(MOD($A4416-1,4)+1,"Enterprise","SMB","Госсектор","Розница")</f>
        <v/>
      </c>
      <c r="W4416">
        <f>"Клиент_"&amp;TEXT(MOD($A4416-1,20000)+1,"00000")</f>
        <v/>
      </c>
      <c r="X4416">
        <f>CHOOSE(MOD($A4416-1,5)+1,"Портал","API","Импорт","Ручной ввод","Интеграция")</f>
        <v/>
      </c>
      <c r="Y4416" s="8">
        <f>ROUND(1000+MOD($A4416*37,90000)+IF($AB4416="Да",5000,0),2)</f>
        <v/>
      </c>
      <c r="Z4416">
        <f>1+MOD($A4416,20)</f>
        <v/>
      </c>
      <c r="AA4416" s="8">
        <f>ROUND($Y4416*(0.08+MOD($A4416,17)/100),2)</f>
        <v/>
      </c>
      <c r="AB4416">
        <f>IF(MOD($A4416,10)&lt;7,"Да","Нет")</f>
        <v/>
      </c>
      <c r="AC4416">
        <f>$R4416&amp;" / "&amp;$S4416&amp;" / "&amp;$T4416</f>
        <v/>
      </c>
      <c r="AD4416">
        <f>1</f>
        <v/>
      </c>
      <c r="AE4416">
        <f>IF($A4416&lt;=Settings!$B$4,"до 100",IF($A4416&lt;=Settings!$B$5,"до 10 000",IF($A4416&lt;=Settings!$B$6,"до 100 000","100 000+")))</f>
        <v/>
      </c>
    </row>
    <row r="4417">
      <c r="A4417">
        <f>ROW()-1</f>
        <v/>
      </c>
      <c r="B4417">
        <f>IF($A4417&lt;=Settings!$B$4,"small_control",IF($A4417&lt;=Settings!$B$5,"medium_10k",IF($A4417&lt;=Settings!$B$6,"large_100k","extreme_1m")))</f>
        <v/>
      </c>
      <c r="C4417">
        <f>"ORD-"&amp;TEXT(QUOTIENT($A4417-1,3)+1,"0000000")</f>
        <v/>
      </c>
      <c r="D4417">
        <f>"LINE-"&amp;TEXT($A4417,"0000000")</f>
        <v/>
      </c>
      <c r="E4417" s="7">
        <f>Settings!$B$2+$A4417-1</f>
        <v/>
      </c>
      <c r="F4417" s="7">
        <f>Settings!$B$2+MOD($A4417-1,Settings!$B$7)</f>
        <v/>
      </c>
      <c r="G4417">
        <f>YEAR($F4417)</f>
        <v/>
      </c>
      <c r="H4417">
        <f>"Q"&amp;ROUNDUP(MONTH($F4417)/3,0)</f>
        <v/>
      </c>
      <c r="I4417">
        <f>MONTH($F4417)</f>
        <v/>
      </c>
      <c r="J4417">
        <f>CHOOSE(MONTH($F4417),"Январь","Февраль","Март","Апрель","Май","Июнь","Июль","Август","Сентябрь","Октябрь","Ноябрь","Декабрь")</f>
        <v/>
      </c>
      <c r="K4417">
        <f>DAY($F4417)</f>
        <v/>
      </c>
      <c r="L4417">
        <f>IF(MOD($A4417,10)&lt;7,"ФО_01_Крупный","ФО_"&amp;TEXT(MOD($A4417,8)+1,"00"))</f>
        <v/>
      </c>
      <c r="M4417">
        <f>IF($AB4417="Да","Регион_001_Крупный","Регион_"&amp;TEXT(MOD(QUOTIENT($A4417-1,20),180)+1,"000"))</f>
        <v/>
      </c>
      <c r="N4417">
        <f>IF($AB4417="Да","Город_"&amp;TEXT(MOD($A4417-1,250)+1,"0000"),"Город_"&amp;TEXT(MOD($A4417-1,3000)+1,"0000"))</f>
        <v/>
      </c>
      <c r="O4417">
        <f>IF($AB4417="Да","Холдинг_Крупный","Холдинг_"&amp;TEXT(MOD(QUOTIENT($A4417-1,10000),20)+1,"00"))</f>
        <v/>
      </c>
      <c r="P4417">
        <f>IF($AB4417="Да","Организация_Крупная","Организация_"&amp;TEXT(MOD(QUOTIENT($A4417-1,500),600)+1,"000"))</f>
        <v/>
      </c>
      <c r="Q4417">
        <f>"Отдел_"&amp;TEXT(MOD(QUOTIENT($A4417-1,50),100)+1,"000")</f>
        <v/>
      </c>
      <c r="R4417">
        <f>IF($AB4417="Да","Группа_Крупная","Группа_"&amp;TEXT(MOD(QUOTIENT($A4417-1,5000),30)+1,"00"))</f>
        <v/>
      </c>
      <c r="S4417">
        <f>IF($AB4417="Да","Категория_Крупная","Категория_"&amp;TEXT(MOD(QUOTIENT($A4417-1,500),120)+1,"000"))</f>
        <v/>
      </c>
      <c r="T4417">
        <f>IF($AB4417="Да","Подкатегория_Крупная","Подкатегория_"&amp;TEXT(MOD(QUOTIENT($A4417-1,50),300)+1,"000"))</f>
        <v/>
      </c>
      <c r="U4417">
        <f>"SKU_"&amp;TEXT($A4417,"0000000")</f>
        <v/>
      </c>
      <c r="V4417">
        <f>CHOOSE(MOD($A4417-1,4)+1,"Enterprise","SMB","Госсектор","Розница")</f>
        <v/>
      </c>
      <c r="W4417">
        <f>"Клиент_"&amp;TEXT(MOD($A4417-1,20000)+1,"00000")</f>
        <v/>
      </c>
      <c r="X4417">
        <f>CHOOSE(MOD($A4417-1,5)+1,"Портал","API","Импорт","Ручной ввод","Интеграция")</f>
        <v/>
      </c>
      <c r="Y4417" s="8">
        <f>ROUND(1000+MOD($A4417*37,90000)+IF($AB4417="Да",5000,0),2)</f>
        <v/>
      </c>
      <c r="Z4417">
        <f>1+MOD($A4417,20)</f>
        <v/>
      </c>
      <c r="AA4417" s="8">
        <f>ROUND($Y4417*(0.08+MOD($A4417,17)/100),2)</f>
        <v/>
      </c>
      <c r="AB4417">
        <f>IF(MOD($A4417,10)&lt;7,"Да","Нет")</f>
        <v/>
      </c>
      <c r="AC4417">
        <f>$R4417&amp;" / "&amp;$S4417&amp;" / "&amp;$T4417</f>
        <v/>
      </c>
      <c r="AD4417">
        <f>1</f>
        <v/>
      </c>
      <c r="AE4417">
        <f>IF($A4417&lt;=Settings!$B$4,"до 100",IF($A4417&lt;=Settings!$B$5,"до 10 000",IF($A4417&lt;=Settings!$B$6,"до 100 000","100 000+")))</f>
        <v/>
      </c>
    </row>
    <row r="4418">
      <c r="A4418">
        <f>ROW()-1</f>
        <v/>
      </c>
      <c r="B4418">
        <f>IF($A4418&lt;=Settings!$B$4,"small_control",IF($A4418&lt;=Settings!$B$5,"medium_10k",IF($A4418&lt;=Settings!$B$6,"large_100k","extreme_1m")))</f>
        <v/>
      </c>
      <c r="C4418">
        <f>"ORD-"&amp;TEXT(QUOTIENT($A4418-1,3)+1,"0000000")</f>
        <v/>
      </c>
      <c r="D4418">
        <f>"LINE-"&amp;TEXT($A4418,"0000000")</f>
        <v/>
      </c>
      <c r="E4418" s="7">
        <f>Settings!$B$2+$A4418-1</f>
        <v/>
      </c>
      <c r="F4418" s="7">
        <f>Settings!$B$2+MOD($A4418-1,Settings!$B$7)</f>
        <v/>
      </c>
      <c r="G4418">
        <f>YEAR($F4418)</f>
        <v/>
      </c>
      <c r="H4418">
        <f>"Q"&amp;ROUNDUP(MONTH($F4418)/3,0)</f>
        <v/>
      </c>
      <c r="I4418">
        <f>MONTH($F4418)</f>
        <v/>
      </c>
      <c r="J4418">
        <f>CHOOSE(MONTH($F4418),"Январь","Февраль","Март","Апрель","Май","Июнь","Июль","Август","Сентябрь","Октябрь","Ноябрь","Декабрь")</f>
        <v/>
      </c>
      <c r="K4418">
        <f>DAY($F4418)</f>
        <v/>
      </c>
      <c r="L4418">
        <f>IF(MOD($A4418,10)&lt;7,"ФО_01_Крупный","ФО_"&amp;TEXT(MOD($A4418,8)+1,"00"))</f>
        <v/>
      </c>
      <c r="M4418">
        <f>IF($AB4418="Да","Регион_001_Крупный","Регион_"&amp;TEXT(MOD(QUOTIENT($A4418-1,20),180)+1,"000"))</f>
        <v/>
      </c>
      <c r="N4418">
        <f>IF($AB4418="Да","Город_"&amp;TEXT(MOD($A4418-1,250)+1,"0000"),"Город_"&amp;TEXT(MOD($A4418-1,3000)+1,"0000"))</f>
        <v/>
      </c>
      <c r="O4418">
        <f>IF($AB4418="Да","Холдинг_Крупный","Холдинг_"&amp;TEXT(MOD(QUOTIENT($A4418-1,10000),20)+1,"00"))</f>
        <v/>
      </c>
      <c r="P4418">
        <f>IF($AB4418="Да","Организация_Крупная","Организация_"&amp;TEXT(MOD(QUOTIENT($A4418-1,500),600)+1,"000"))</f>
        <v/>
      </c>
      <c r="Q4418">
        <f>"Отдел_"&amp;TEXT(MOD(QUOTIENT($A4418-1,50),100)+1,"000")</f>
        <v/>
      </c>
      <c r="R4418">
        <f>IF($AB4418="Да","Группа_Крупная","Группа_"&amp;TEXT(MOD(QUOTIENT($A4418-1,5000),30)+1,"00"))</f>
        <v/>
      </c>
      <c r="S4418">
        <f>IF($AB4418="Да","Категория_Крупная","Категория_"&amp;TEXT(MOD(QUOTIENT($A4418-1,500),120)+1,"000"))</f>
        <v/>
      </c>
      <c r="T4418">
        <f>IF($AB4418="Да","Подкатегория_Крупная","Подкатегория_"&amp;TEXT(MOD(QUOTIENT($A4418-1,50),300)+1,"000"))</f>
        <v/>
      </c>
      <c r="U4418">
        <f>"SKU_"&amp;TEXT($A4418,"0000000")</f>
        <v/>
      </c>
      <c r="V4418">
        <f>CHOOSE(MOD($A4418-1,4)+1,"Enterprise","SMB","Госсектор","Розница")</f>
        <v/>
      </c>
      <c r="W4418">
        <f>"Клиент_"&amp;TEXT(MOD($A4418-1,20000)+1,"00000")</f>
        <v/>
      </c>
      <c r="X4418">
        <f>CHOOSE(MOD($A4418-1,5)+1,"Портал","API","Импорт","Ручной ввод","Интеграция")</f>
        <v/>
      </c>
      <c r="Y4418" s="8">
        <f>ROUND(1000+MOD($A4418*37,90000)+IF($AB4418="Да",5000,0),2)</f>
        <v/>
      </c>
      <c r="Z4418">
        <f>1+MOD($A4418,20)</f>
        <v/>
      </c>
      <c r="AA4418" s="8">
        <f>ROUND($Y4418*(0.08+MOD($A4418,17)/100),2)</f>
        <v/>
      </c>
      <c r="AB4418">
        <f>IF(MOD($A4418,10)&lt;7,"Да","Нет")</f>
        <v/>
      </c>
      <c r="AC4418">
        <f>$R4418&amp;" / "&amp;$S4418&amp;" / "&amp;$T4418</f>
        <v/>
      </c>
      <c r="AD4418">
        <f>1</f>
        <v/>
      </c>
      <c r="AE4418">
        <f>IF($A4418&lt;=Settings!$B$4,"до 100",IF($A4418&lt;=Settings!$B$5,"до 10 000",IF($A4418&lt;=Settings!$B$6,"до 100 000","100 000+")))</f>
        <v/>
      </c>
    </row>
    <row r="4419">
      <c r="A4419">
        <f>ROW()-1</f>
        <v/>
      </c>
      <c r="B4419">
        <f>IF($A4419&lt;=Settings!$B$4,"small_control",IF($A4419&lt;=Settings!$B$5,"medium_10k",IF($A4419&lt;=Settings!$B$6,"large_100k","extreme_1m")))</f>
        <v/>
      </c>
      <c r="C4419">
        <f>"ORD-"&amp;TEXT(QUOTIENT($A4419-1,3)+1,"0000000")</f>
        <v/>
      </c>
      <c r="D4419">
        <f>"LINE-"&amp;TEXT($A4419,"0000000")</f>
        <v/>
      </c>
      <c r="E4419" s="7">
        <f>Settings!$B$2+$A4419-1</f>
        <v/>
      </c>
      <c r="F4419" s="7">
        <f>Settings!$B$2+MOD($A4419-1,Settings!$B$7)</f>
        <v/>
      </c>
      <c r="G4419">
        <f>YEAR($F4419)</f>
        <v/>
      </c>
      <c r="H4419">
        <f>"Q"&amp;ROUNDUP(MONTH($F4419)/3,0)</f>
        <v/>
      </c>
      <c r="I4419">
        <f>MONTH($F4419)</f>
        <v/>
      </c>
      <c r="J4419">
        <f>CHOOSE(MONTH($F4419),"Январь","Февраль","Март","Апрель","Май","Июнь","Июль","Август","Сентябрь","Октябрь","Ноябрь","Декабрь")</f>
        <v/>
      </c>
      <c r="K4419">
        <f>DAY($F4419)</f>
        <v/>
      </c>
      <c r="L4419">
        <f>IF(MOD($A4419,10)&lt;7,"ФО_01_Крупный","ФО_"&amp;TEXT(MOD($A4419,8)+1,"00"))</f>
        <v/>
      </c>
      <c r="M4419">
        <f>IF($AB4419="Да","Регион_001_Крупный","Регион_"&amp;TEXT(MOD(QUOTIENT($A4419-1,20),180)+1,"000"))</f>
        <v/>
      </c>
      <c r="N4419">
        <f>IF($AB4419="Да","Город_"&amp;TEXT(MOD($A4419-1,250)+1,"0000"),"Город_"&amp;TEXT(MOD($A4419-1,3000)+1,"0000"))</f>
        <v/>
      </c>
      <c r="O4419">
        <f>IF($AB4419="Да","Холдинг_Крупный","Холдинг_"&amp;TEXT(MOD(QUOTIENT($A4419-1,10000),20)+1,"00"))</f>
        <v/>
      </c>
      <c r="P4419">
        <f>IF($AB4419="Да","Организация_Крупная","Организация_"&amp;TEXT(MOD(QUOTIENT($A4419-1,500),600)+1,"000"))</f>
        <v/>
      </c>
      <c r="Q4419">
        <f>"Отдел_"&amp;TEXT(MOD(QUOTIENT($A4419-1,50),100)+1,"000")</f>
        <v/>
      </c>
      <c r="R4419">
        <f>IF($AB4419="Да","Группа_Крупная","Группа_"&amp;TEXT(MOD(QUOTIENT($A4419-1,5000),30)+1,"00"))</f>
        <v/>
      </c>
      <c r="S4419">
        <f>IF($AB4419="Да","Категория_Крупная","Категория_"&amp;TEXT(MOD(QUOTIENT($A4419-1,500),120)+1,"000"))</f>
        <v/>
      </c>
      <c r="T4419">
        <f>IF($AB4419="Да","Подкатегория_Крупная","Подкатегория_"&amp;TEXT(MOD(QUOTIENT($A4419-1,50),300)+1,"000"))</f>
        <v/>
      </c>
      <c r="U4419">
        <f>"SKU_"&amp;TEXT($A4419,"0000000")</f>
        <v/>
      </c>
      <c r="V4419">
        <f>CHOOSE(MOD($A4419-1,4)+1,"Enterprise","SMB","Госсектор","Розница")</f>
        <v/>
      </c>
      <c r="W4419">
        <f>"Клиент_"&amp;TEXT(MOD($A4419-1,20000)+1,"00000")</f>
        <v/>
      </c>
      <c r="X4419">
        <f>CHOOSE(MOD($A4419-1,5)+1,"Портал","API","Импорт","Ручной ввод","Интеграция")</f>
        <v/>
      </c>
      <c r="Y4419" s="8">
        <f>ROUND(1000+MOD($A4419*37,90000)+IF($AB4419="Да",5000,0),2)</f>
        <v/>
      </c>
      <c r="Z4419">
        <f>1+MOD($A4419,20)</f>
        <v/>
      </c>
      <c r="AA4419" s="8">
        <f>ROUND($Y4419*(0.08+MOD($A4419,17)/100),2)</f>
        <v/>
      </c>
      <c r="AB4419">
        <f>IF(MOD($A4419,10)&lt;7,"Да","Нет")</f>
        <v/>
      </c>
      <c r="AC4419">
        <f>$R4419&amp;" / "&amp;$S4419&amp;" / "&amp;$T4419</f>
        <v/>
      </c>
      <c r="AD4419">
        <f>1</f>
        <v/>
      </c>
      <c r="AE4419">
        <f>IF($A4419&lt;=Settings!$B$4,"до 100",IF($A4419&lt;=Settings!$B$5,"до 10 000",IF($A4419&lt;=Settings!$B$6,"до 100 000","100 000+")))</f>
        <v/>
      </c>
    </row>
    <row r="4420">
      <c r="A4420">
        <f>ROW()-1</f>
        <v/>
      </c>
      <c r="B4420">
        <f>IF($A4420&lt;=Settings!$B$4,"small_control",IF($A4420&lt;=Settings!$B$5,"medium_10k",IF($A4420&lt;=Settings!$B$6,"large_100k","extreme_1m")))</f>
        <v/>
      </c>
      <c r="C4420">
        <f>"ORD-"&amp;TEXT(QUOTIENT($A4420-1,3)+1,"0000000")</f>
        <v/>
      </c>
      <c r="D4420">
        <f>"LINE-"&amp;TEXT($A4420,"0000000")</f>
        <v/>
      </c>
      <c r="E4420" s="7">
        <f>Settings!$B$2+$A4420-1</f>
        <v/>
      </c>
      <c r="F4420" s="7">
        <f>Settings!$B$2+MOD($A4420-1,Settings!$B$7)</f>
        <v/>
      </c>
      <c r="G4420">
        <f>YEAR($F4420)</f>
        <v/>
      </c>
      <c r="H4420">
        <f>"Q"&amp;ROUNDUP(MONTH($F4420)/3,0)</f>
        <v/>
      </c>
      <c r="I4420">
        <f>MONTH($F4420)</f>
        <v/>
      </c>
      <c r="J4420">
        <f>CHOOSE(MONTH($F4420),"Январь","Февраль","Март","Апрель","Май","Июнь","Июль","Август","Сентябрь","Октябрь","Ноябрь","Декабрь")</f>
        <v/>
      </c>
      <c r="K4420">
        <f>DAY($F4420)</f>
        <v/>
      </c>
      <c r="L4420">
        <f>IF(MOD($A4420,10)&lt;7,"ФО_01_Крупный","ФО_"&amp;TEXT(MOD($A4420,8)+1,"00"))</f>
        <v/>
      </c>
      <c r="M4420">
        <f>IF($AB4420="Да","Регион_001_Крупный","Регион_"&amp;TEXT(MOD(QUOTIENT($A4420-1,20),180)+1,"000"))</f>
        <v/>
      </c>
      <c r="N4420">
        <f>IF($AB4420="Да","Город_"&amp;TEXT(MOD($A4420-1,250)+1,"0000"),"Город_"&amp;TEXT(MOD($A4420-1,3000)+1,"0000"))</f>
        <v/>
      </c>
      <c r="O4420">
        <f>IF($AB4420="Да","Холдинг_Крупный","Холдинг_"&amp;TEXT(MOD(QUOTIENT($A4420-1,10000),20)+1,"00"))</f>
        <v/>
      </c>
      <c r="P4420">
        <f>IF($AB4420="Да","Организация_Крупная","Организация_"&amp;TEXT(MOD(QUOTIENT($A4420-1,500),600)+1,"000"))</f>
        <v/>
      </c>
      <c r="Q4420">
        <f>"Отдел_"&amp;TEXT(MOD(QUOTIENT($A4420-1,50),100)+1,"000")</f>
        <v/>
      </c>
      <c r="R4420">
        <f>IF($AB4420="Да","Группа_Крупная","Группа_"&amp;TEXT(MOD(QUOTIENT($A4420-1,5000),30)+1,"00"))</f>
        <v/>
      </c>
      <c r="S4420">
        <f>IF($AB4420="Да","Категория_Крупная","Категория_"&amp;TEXT(MOD(QUOTIENT($A4420-1,500),120)+1,"000"))</f>
        <v/>
      </c>
      <c r="T4420">
        <f>IF($AB4420="Да","Подкатегория_Крупная","Подкатегория_"&amp;TEXT(MOD(QUOTIENT($A4420-1,50),300)+1,"000"))</f>
        <v/>
      </c>
      <c r="U4420">
        <f>"SKU_"&amp;TEXT($A4420,"0000000")</f>
        <v/>
      </c>
      <c r="V4420">
        <f>CHOOSE(MOD($A4420-1,4)+1,"Enterprise","SMB","Госсектор","Розница")</f>
        <v/>
      </c>
      <c r="W4420">
        <f>"Клиент_"&amp;TEXT(MOD($A4420-1,20000)+1,"00000")</f>
        <v/>
      </c>
      <c r="X4420">
        <f>CHOOSE(MOD($A4420-1,5)+1,"Портал","API","Импорт","Ручной ввод","Интеграция")</f>
        <v/>
      </c>
      <c r="Y4420" s="8">
        <f>ROUND(1000+MOD($A4420*37,90000)+IF($AB4420="Да",5000,0),2)</f>
        <v/>
      </c>
      <c r="Z4420">
        <f>1+MOD($A4420,20)</f>
        <v/>
      </c>
      <c r="AA4420" s="8">
        <f>ROUND($Y4420*(0.08+MOD($A4420,17)/100),2)</f>
        <v/>
      </c>
      <c r="AB4420">
        <f>IF(MOD($A4420,10)&lt;7,"Да","Нет")</f>
        <v/>
      </c>
      <c r="AC4420">
        <f>$R4420&amp;" / "&amp;$S4420&amp;" / "&amp;$T4420</f>
        <v/>
      </c>
      <c r="AD4420">
        <f>1</f>
        <v/>
      </c>
      <c r="AE4420">
        <f>IF($A4420&lt;=Settings!$B$4,"до 100",IF($A4420&lt;=Settings!$B$5,"до 10 000",IF($A4420&lt;=Settings!$B$6,"до 100 000","100 000+")))</f>
        <v/>
      </c>
    </row>
    <row r="4421">
      <c r="A4421">
        <f>ROW()-1</f>
        <v/>
      </c>
      <c r="B4421">
        <f>IF($A4421&lt;=Settings!$B$4,"small_control",IF($A4421&lt;=Settings!$B$5,"medium_10k",IF($A4421&lt;=Settings!$B$6,"large_100k","extreme_1m")))</f>
        <v/>
      </c>
      <c r="C4421">
        <f>"ORD-"&amp;TEXT(QUOTIENT($A4421-1,3)+1,"0000000")</f>
        <v/>
      </c>
      <c r="D4421">
        <f>"LINE-"&amp;TEXT($A4421,"0000000")</f>
        <v/>
      </c>
      <c r="E4421" s="7">
        <f>Settings!$B$2+$A4421-1</f>
        <v/>
      </c>
      <c r="F4421" s="7">
        <f>Settings!$B$2+MOD($A4421-1,Settings!$B$7)</f>
        <v/>
      </c>
      <c r="G4421">
        <f>YEAR($F4421)</f>
        <v/>
      </c>
      <c r="H4421">
        <f>"Q"&amp;ROUNDUP(MONTH($F4421)/3,0)</f>
        <v/>
      </c>
      <c r="I4421">
        <f>MONTH($F4421)</f>
        <v/>
      </c>
      <c r="J4421">
        <f>CHOOSE(MONTH($F4421),"Январь","Февраль","Март","Апрель","Май","Июнь","Июль","Август","Сентябрь","Октябрь","Ноябрь","Декабрь")</f>
        <v/>
      </c>
      <c r="K4421">
        <f>DAY($F4421)</f>
        <v/>
      </c>
      <c r="L4421">
        <f>IF(MOD($A4421,10)&lt;7,"ФО_01_Крупный","ФО_"&amp;TEXT(MOD($A4421,8)+1,"00"))</f>
        <v/>
      </c>
      <c r="M4421">
        <f>IF($AB4421="Да","Регион_001_Крупный","Регион_"&amp;TEXT(MOD(QUOTIENT($A4421-1,20),180)+1,"000"))</f>
        <v/>
      </c>
      <c r="N4421">
        <f>IF($AB4421="Да","Город_"&amp;TEXT(MOD($A4421-1,250)+1,"0000"),"Город_"&amp;TEXT(MOD($A4421-1,3000)+1,"0000"))</f>
        <v/>
      </c>
      <c r="O4421">
        <f>IF($AB4421="Да","Холдинг_Крупный","Холдинг_"&amp;TEXT(MOD(QUOTIENT($A4421-1,10000),20)+1,"00"))</f>
        <v/>
      </c>
      <c r="P4421">
        <f>IF($AB4421="Да","Организация_Крупная","Организация_"&amp;TEXT(MOD(QUOTIENT($A4421-1,500),600)+1,"000"))</f>
        <v/>
      </c>
      <c r="Q4421">
        <f>"Отдел_"&amp;TEXT(MOD(QUOTIENT($A4421-1,50),100)+1,"000")</f>
        <v/>
      </c>
      <c r="R4421">
        <f>IF($AB4421="Да","Группа_Крупная","Группа_"&amp;TEXT(MOD(QUOTIENT($A4421-1,5000),30)+1,"00"))</f>
        <v/>
      </c>
      <c r="S4421">
        <f>IF($AB4421="Да","Категория_Крупная","Категория_"&amp;TEXT(MOD(QUOTIENT($A4421-1,500),120)+1,"000"))</f>
        <v/>
      </c>
      <c r="T4421">
        <f>IF($AB4421="Да","Подкатегория_Крупная","Подкатегория_"&amp;TEXT(MOD(QUOTIENT($A4421-1,50),300)+1,"000"))</f>
        <v/>
      </c>
      <c r="U4421">
        <f>"SKU_"&amp;TEXT($A4421,"0000000")</f>
        <v/>
      </c>
      <c r="V4421">
        <f>CHOOSE(MOD($A4421-1,4)+1,"Enterprise","SMB","Госсектор","Розница")</f>
        <v/>
      </c>
      <c r="W4421">
        <f>"Клиент_"&amp;TEXT(MOD($A4421-1,20000)+1,"00000")</f>
        <v/>
      </c>
      <c r="X4421">
        <f>CHOOSE(MOD($A4421-1,5)+1,"Портал","API","Импорт","Ручной ввод","Интеграция")</f>
        <v/>
      </c>
      <c r="Y4421" s="8">
        <f>ROUND(1000+MOD($A4421*37,90000)+IF($AB4421="Да",5000,0),2)</f>
        <v/>
      </c>
      <c r="Z4421">
        <f>1+MOD($A4421,20)</f>
        <v/>
      </c>
      <c r="AA4421" s="8">
        <f>ROUND($Y4421*(0.08+MOD($A4421,17)/100),2)</f>
        <v/>
      </c>
      <c r="AB4421">
        <f>IF(MOD($A4421,10)&lt;7,"Да","Нет")</f>
        <v/>
      </c>
      <c r="AC4421">
        <f>$R4421&amp;" / "&amp;$S4421&amp;" / "&amp;$T4421</f>
        <v/>
      </c>
      <c r="AD4421">
        <f>1</f>
        <v/>
      </c>
      <c r="AE4421">
        <f>IF($A4421&lt;=Settings!$B$4,"до 100",IF($A4421&lt;=Settings!$B$5,"до 10 000",IF($A4421&lt;=Settings!$B$6,"до 100 000","100 000+")))</f>
        <v/>
      </c>
    </row>
    <row r="4422">
      <c r="A4422">
        <f>ROW()-1</f>
        <v/>
      </c>
      <c r="B4422">
        <f>IF($A4422&lt;=Settings!$B$4,"small_control",IF($A4422&lt;=Settings!$B$5,"medium_10k",IF($A4422&lt;=Settings!$B$6,"large_100k","extreme_1m")))</f>
        <v/>
      </c>
      <c r="C4422">
        <f>"ORD-"&amp;TEXT(QUOTIENT($A4422-1,3)+1,"0000000")</f>
        <v/>
      </c>
      <c r="D4422">
        <f>"LINE-"&amp;TEXT($A4422,"0000000")</f>
        <v/>
      </c>
      <c r="E4422" s="7">
        <f>Settings!$B$2+$A4422-1</f>
        <v/>
      </c>
      <c r="F4422" s="7">
        <f>Settings!$B$2+MOD($A4422-1,Settings!$B$7)</f>
        <v/>
      </c>
      <c r="G4422">
        <f>YEAR($F4422)</f>
        <v/>
      </c>
      <c r="H4422">
        <f>"Q"&amp;ROUNDUP(MONTH($F4422)/3,0)</f>
        <v/>
      </c>
      <c r="I4422">
        <f>MONTH($F4422)</f>
        <v/>
      </c>
      <c r="J4422">
        <f>CHOOSE(MONTH($F4422),"Январь","Февраль","Март","Апрель","Май","Июнь","Июль","Август","Сентябрь","Октябрь","Ноябрь","Декабрь")</f>
        <v/>
      </c>
      <c r="K4422">
        <f>DAY($F4422)</f>
        <v/>
      </c>
      <c r="L4422">
        <f>IF(MOD($A4422,10)&lt;7,"ФО_01_Крупный","ФО_"&amp;TEXT(MOD($A4422,8)+1,"00"))</f>
        <v/>
      </c>
      <c r="M4422">
        <f>IF($AB4422="Да","Регион_001_Крупный","Регион_"&amp;TEXT(MOD(QUOTIENT($A4422-1,20),180)+1,"000"))</f>
        <v/>
      </c>
      <c r="N4422">
        <f>IF($AB4422="Да","Город_"&amp;TEXT(MOD($A4422-1,250)+1,"0000"),"Город_"&amp;TEXT(MOD($A4422-1,3000)+1,"0000"))</f>
        <v/>
      </c>
      <c r="O4422">
        <f>IF($AB4422="Да","Холдинг_Крупный","Холдинг_"&amp;TEXT(MOD(QUOTIENT($A4422-1,10000),20)+1,"00"))</f>
        <v/>
      </c>
      <c r="P4422">
        <f>IF($AB4422="Да","Организация_Крупная","Организация_"&amp;TEXT(MOD(QUOTIENT($A4422-1,500),600)+1,"000"))</f>
        <v/>
      </c>
      <c r="Q4422">
        <f>"Отдел_"&amp;TEXT(MOD(QUOTIENT($A4422-1,50),100)+1,"000")</f>
        <v/>
      </c>
      <c r="R4422">
        <f>IF($AB4422="Да","Группа_Крупная","Группа_"&amp;TEXT(MOD(QUOTIENT($A4422-1,5000),30)+1,"00"))</f>
        <v/>
      </c>
      <c r="S4422">
        <f>IF($AB4422="Да","Категория_Крупная","Категория_"&amp;TEXT(MOD(QUOTIENT($A4422-1,500),120)+1,"000"))</f>
        <v/>
      </c>
      <c r="T4422">
        <f>IF($AB4422="Да","Подкатегория_Крупная","Подкатегория_"&amp;TEXT(MOD(QUOTIENT($A4422-1,50),300)+1,"000"))</f>
        <v/>
      </c>
      <c r="U4422">
        <f>"SKU_"&amp;TEXT($A4422,"0000000")</f>
        <v/>
      </c>
      <c r="V4422">
        <f>CHOOSE(MOD($A4422-1,4)+1,"Enterprise","SMB","Госсектор","Розница")</f>
        <v/>
      </c>
      <c r="W4422">
        <f>"Клиент_"&amp;TEXT(MOD($A4422-1,20000)+1,"00000")</f>
        <v/>
      </c>
      <c r="X4422">
        <f>CHOOSE(MOD($A4422-1,5)+1,"Портал","API","Импорт","Ручной ввод","Интеграция")</f>
        <v/>
      </c>
      <c r="Y4422" s="8">
        <f>ROUND(1000+MOD($A4422*37,90000)+IF($AB4422="Да",5000,0),2)</f>
        <v/>
      </c>
      <c r="Z4422">
        <f>1+MOD($A4422,20)</f>
        <v/>
      </c>
      <c r="AA4422" s="8">
        <f>ROUND($Y4422*(0.08+MOD($A4422,17)/100),2)</f>
        <v/>
      </c>
      <c r="AB4422">
        <f>IF(MOD($A4422,10)&lt;7,"Да","Нет")</f>
        <v/>
      </c>
      <c r="AC4422">
        <f>$R4422&amp;" / "&amp;$S4422&amp;" / "&amp;$T4422</f>
        <v/>
      </c>
      <c r="AD4422">
        <f>1</f>
        <v/>
      </c>
      <c r="AE4422">
        <f>IF($A4422&lt;=Settings!$B$4,"до 100",IF($A4422&lt;=Settings!$B$5,"до 10 000",IF($A4422&lt;=Settings!$B$6,"до 100 000","100 000+")))</f>
        <v/>
      </c>
    </row>
    <row r="4423">
      <c r="A4423">
        <f>ROW()-1</f>
        <v/>
      </c>
      <c r="B4423">
        <f>IF($A4423&lt;=Settings!$B$4,"small_control",IF($A4423&lt;=Settings!$B$5,"medium_10k",IF($A4423&lt;=Settings!$B$6,"large_100k","extreme_1m")))</f>
        <v/>
      </c>
      <c r="C4423">
        <f>"ORD-"&amp;TEXT(QUOTIENT($A4423-1,3)+1,"0000000")</f>
        <v/>
      </c>
      <c r="D4423">
        <f>"LINE-"&amp;TEXT($A4423,"0000000")</f>
        <v/>
      </c>
      <c r="E4423" s="7">
        <f>Settings!$B$2+$A4423-1</f>
        <v/>
      </c>
      <c r="F4423" s="7">
        <f>Settings!$B$2+MOD($A4423-1,Settings!$B$7)</f>
        <v/>
      </c>
      <c r="G4423">
        <f>YEAR($F4423)</f>
        <v/>
      </c>
      <c r="H4423">
        <f>"Q"&amp;ROUNDUP(MONTH($F4423)/3,0)</f>
        <v/>
      </c>
      <c r="I4423">
        <f>MONTH($F4423)</f>
        <v/>
      </c>
      <c r="J4423">
        <f>CHOOSE(MONTH($F4423),"Январь","Февраль","Март","Апрель","Май","Июнь","Июль","Август","Сентябрь","Октябрь","Ноябрь","Декабрь")</f>
        <v/>
      </c>
      <c r="K4423">
        <f>DAY($F4423)</f>
        <v/>
      </c>
      <c r="L4423">
        <f>IF(MOD($A4423,10)&lt;7,"ФО_01_Крупный","ФО_"&amp;TEXT(MOD($A4423,8)+1,"00"))</f>
        <v/>
      </c>
      <c r="M4423">
        <f>IF($AB4423="Да","Регион_001_Крупный","Регион_"&amp;TEXT(MOD(QUOTIENT($A4423-1,20),180)+1,"000"))</f>
        <v/>
      </c>
      <c r="N4423">
        <f>IF($AB4423="Да","Город_"&amp;TEXT(MOD($A4423-1,250)+1,"0000"),"Город_"&amp;TEXT(MOD($A4423-1,3000)+1,"0000"))</f>
        <v/>
      </c>
      <c r="O4423">
        <f>IF($AB4423="Да","Холдинг_Крупный","Холдинг_"&amp;TEXT(MOD(QUOTIENT($A4423-1,10000),20)+1,"00"))</f>
        <v/>
      </c>
      <c r="P4423">
        <f>IF($AB4423="Да","Организация_Крупная","Организация_"&amp;TEXT(MOD(QUOTIENT($A4423-1,500),600)+1,"000"))</f>
        <v/>
      </c>
      <c r="Q4423">
        <f>"Отдел_"&amp;TEXT(MOD(QUOTIENT($A4423-1,50),100)+1,"000")</f>
        <v/>
      </c>
      <c r="R4423">
        <f>IF($AB4423="Да","Группа_Крупная","Группа_"&amp;TEXT(MOD(QUOTIENT($A4423-1,5000),30)+1,"00"))</f>
        <v/>
      </c>
      <c r="S4423">
        <f>IF($AB4423="Да","Категория_Крупная","Категория_"&amp;TEXT(MOD(QUOTIENT($A4423-1,500),120)+1,"000"))</f>
        <v/>
      </c>
      <c r="T4423">
        <f>IF($AB4423="Да","Подкатегория_Крупная","Подкатегория_"&amp;TEXT(MOD(QUOTIENT($A4423-1,50),300)+1,"000"))</f>
        <v/>
      </c>
      <c r="U4423">
        <f>"SKU_"&amp;TEXT($A4423,"0000000")</f>
        <v/>
      </c>
      <c r="V4423">
        <f>CHOOSE(MOD($A4423-1,4)+1,"Enterprise","SMB","Госсектор","Розница")</f>
        <v/>
      </c>
      <c r="W4423">
        <f>"Клиент_"&amp;TEXT(MOD($A4423-1,20000)+1,"00000")</f>
        <v/>
      </c>
      <c r="X4423">
        <f>CHOOSE(MOD($A4423-1,5)+1,"Портал","API","Импорт","Ручной ввод","Интеграция")</f>
        <v/>
      </c>
      <c r="Y4423" s="8">
        <f>ROUND(1000+MOD($A4423*37,90000)+IF($AB4423="Да",5000,0),2)</f>
        <v/>
      </c>
      <c r="Z4423">
        <f>1+MOD($A4423,20)</f>
        <v/>
      </c>
      <c r="AA4423" s="8">
        <f>ROUND($Y4423*(0.08+MOD($A4423,17)/100),2)</f>
        <v/>
      </c>
      <c r="AB4423">
        <f>IF(MOD($A4423,10)&lt;7,"Да","Нет")</f>
        <v/>
      </c>
      <c r="AC4423">
        <f>$R4423&amp;" / "&amp;$S4423&amp;" / "&amp;$T4423</f>
        <v/>
      </c>
      <c r="AD4423">
        <f>1</f>
        <v/>
      </c>
      <c r="AE4423">
        <f>IF($A4423&lt;=Settings!$B$4,"до 100",IF($A4423&lt;=Settings!$B$5,"до 10 000",IF($A4423&lt;=Settings!$B$6,"до 100 000","100 000+")))</f>
        <v/>
      </c>
    </row>
    <row r="4424">
      <c r="A4424">
        <f>ROW()-1</f>
        <v/>
      </c>
      <c r="B4424">
        <f>IF($A4424&lt;=Settings!$B$4,"small_control",IF($A4424&lt;=Settings!$B$5,"medium_10k",IF($A4424&lt;=Settings!$B$6,"large_100k","extreme_1m")))</f>
        <v/>
      </c>
      <c r="C4424">
        <f>"ORD-"&amp;TEXT(QUOTIENT($A4424-1,3)+1,"0000000")</f>
        <v/>
      </c>
      <c r="D4424">
        <f>"LINE-"&amp;TEXT($A4424,"0000000")</f>
        <v/>
      </c>
      <c r="E4424" s="7">
        <f>Settings!$B$2+$A4424-1</f>
        <v/>
      </c>
      <c r="F4424" s="7">
        <f>Settings!$B$2+MOD($A4424-1,Settings!$B$7)</f>
        <v/>
      </c>
      <c r="G4424">
        <f>YEAR($F4424)</f>
        <v/>
      </c>
      <c r="H4424">
        <f>"Q"&amp;ROUNDUP(MONTH($F4424)/3,0)</f>
        <v/>
      </c>
      <c r="I4424">
        <f>MONTH($F4424)</f>
        <v/>
      </c>
      <c r="J4424">
        <f>CHOOSE(MONTH($F4424),"Январь","Февраль","Март","Апрель","Май","Июнь","Июль","Август","Сентябрь","Октябрь","Ноябрь","Декабрь")</f>
        <v/>
      </c>
      <c r="K4424">
        <f>DAY($F4424)</f>
        <v/>
      </c>
      <c r="L4424">
        <f>IF(MOD($A4424,10)&lt;7,"ФО_01_Крупный","ФО_"&amp;TEXT(MOD($A4424,8)+1,"00"))</f>
        <v/>
      </c>
      <c r="M4424">
        <f>IF($AB4424="Да","Регион_001_Крупный","Регион_"&amp;TEXT(MOD(QUOTIENT($A4424-1,20),180)+1,"000"))</f>
        <v/>
      </c>
      <c r="N4424">
        <f>IF($AB4424="Да","Город_"&amp;TEXT(MOD($A4424-1,250)+1,"0000"),"Город_"&amp;TEXT(MOD($A4424-1,3000)+1,"0000"))</f>
        <v/>
      </c>
      <c r="O4424">
        <f>IF($AB4424="Да","Холдинг_Крупный","Холдинг_"&amp;TEXT(MOD(QUOTIENT($A4424-1,10000),20)+1,"00"))</f>
        <v/>
      </c>
      <c r="P4424">
        <f>IF($AB4424="Да","Организация_Крупная","Организация_"&amp;TEXT(MOD(QUOTIENT($A4424-1,500),600)+1,"000"))</f>
        <v/>
      </c>
      <c r="Q4424">
        <f>"Отдел_"&amp;TEXT(MOD(QUOTIENT($A4424-1,50),100)+1,"000")</f>
        <v/>
      </c>
      <c r="R4424">
        <f>IF($AB4424="Да","Группа_Крупная","Группа_"&amp;TEXT(MOD(QUOTIENT($A4424-1,5000),30)+1,"00"))</f>
        <v/>
      </c>
      <c r="S4424">
        <f>IF($AB4424="Да","Категория_Крупная","Категория_"&amp;TEXT(MOD(QUOTIENT($A4424-1,500),120)+1,"000"))</f>
        <v/>
      </c>
      <c r="T4424">
        <f>IF($AB4424="Да","Подкатегория_Крупная","Подкатегория_"&amp;TEXT(MOD(QUOTIENT($A4424-1,50),300)+1,"000"))</f>
        <v/>
      </c>
      <c r="U4424">
        <f>"SKU_"&amp;TEXT($A4424,"0000000")</f>
        <v/>
      </c>
      <c r="V4424">
        <f>CHOOSE(MOD($A4424-1,4)+1,"Enterprise","SMB","Госсектор","Розница")</f>
        <v/>
      </c>
      <c r="W4424">
        <f>"Клиент_"&amp;TEXT(MOD($A4424-1,20000)+1,"00000")</f>
        <v/>
      </c>
      <c r="X4424">
        <f>CHOOSE(MOD($A4424-1,5)+1,"Портал","API","Импорт","Ручной ввод","Интеграция")</f>
        <v/>
      </c>
      <c r="Y4424" s="8">
        <f>ROUND(1000+MOD($A4424*37,90000)+IF($AB4424="Да",5000,0),2)</f>
        <v/>
      </c>
      <c r="Z4424">
        <f>1+MOD($A4424,20)</f>
        <v/>
      </c>
      <c r="AA4424" s="8">
        <f>ROUND($Y4424*(0.08+MOD($A4424,17)/100),2)</f>
        <v/>
      </c>
      <c r="AB4424">
        <f>IF(MOD($A4424,10)&lt;7,"Да","Нет")</f>
        <v/>
      </c>
      <c r="AC4424">
        <f>$R4424&amp;" / "&amp;$S4424&amp;" / "&amp;$T4424</f>
        <v/>
      </c>
      <c r="AD4424">
        <f>1</f>
        <v/>
      </c>
      <c r="AE4424">
        <f>IF($A4424&lt;=Settings!$B$4,"до 100",IF($A4424&lt;=Settings!$B$5,"до 10 000",IF($A4424&lt;=Settings!$B$6,"до 100 000","100 000+")))</f>
        <v/>
      </c>
    </row>
    <row r="4425">
      <c r="A4425">
        <f>ROW()-1</f>
        <v/>
      </c>
      <c r="B4425">
        <f>IF($A4425&lt;=Settings!$B$4,"small_control",IF($A4425&lt;=Settings!$B$5,"medium_10k",IF($A4425&lt;=Settings!$B$6,"large_100k","extreme_1m")))</f>
        <v/>
      </c>
      <c r="C4425">
        <f>"ORD-"&amp;TEXT(QUOTIENT($A4425-1,3)+1,"0000000")</f>
        <v/>
      </c>
      <c r="D4425">
        <f>"LINE-"&amp;TEXT($A4425,"0000000")</f>
        <v/>
      </c>
      <c r="E4425" s="7">
        <f>Settings!$B$2+$A4425-1</f>
        <v/>
      </c>
      <c r="F4425" s="7">
        <f>Settings!$B$2+MOD($A4425-1,Settings!$B$7)</f>
        <v/>
      </c>
      <c r="G4425">
        <f>YEAR($F4425)</f>
        <v/>
      </c>
      <c r="H4425">
        <f>"Q"&amp;ROUNDUP(MONTH($F4425)/3,0)</f>
        <v/>
      </c>
      <c r="I4425">
        <f>MONTH($F4425)</f>
        <v/>
      </c>
      <c r="J4425">
        <f>CHOOSE(MONTH($F4425),"Январь","Февраль","Март","Апрель","Май","Июнь","Июль","Август","Сентябрь","Октябрь","Ноябрь","Декабрь")</f>
        <v/>
      </c>
      <c r="K4425">
        <f>DAY($F4425)</f>
        <v/>
      </c>
      <c r="L4425">
        <f>IF(MOD($A4425,10)&lt;7,"ФО_01_Крупный","ФО_"&amp;TEXT(MOD($A4425,8)+1,"00"))</f>
        <v/>
      </c>
      <c r="M4425">
        <f>IF($AB4425="Да","Регион_001_Крупный","Регион_"&amp;TEXT(MOD(QUOTIENT($A4425-1,20),180)+1,"000"))</f>
        <v/>
      </c>
      <c r="N4425">
        <f>IF($AB4425="Да","Город_"&amp;TEXT(MOD($A4425-1,250)+1,"0000"),"Город_"&amp;TEXT(MOD($A4425-1,3000)+1,"0000"))</f>
        <v/>
      </c>
      <c r="O4425">
        <f>IF($AB4425="Да","Холдинг_Крупный","Холдинг_"&amp;TEXT(MOD(QUOTIENT($A4425-1,10000),20)+1,"00"))</f>
        <v/>
      </c>
      <c r="P4425">
        <f>IF($AB4425="Да","Организация_Крупная","Организация_"&amp;TEXT(MOD(QUOTIENT($A4425-1,500),600)+1,"000"))</f>
        <v/>
      </c>
      <c r="Q4425">
        <f>"Отдел_"&amp;TEXT(MOD(QUOTIENT($A4425-1,50),100)+1,"000")</f>
        <v/>
      </c>
      <c r="R4425">
        <f>IF($AB4425="Да","Группа_Крупная","Группа_"&amp;TEXT(MOD(QUOTIENT($A4425-1,5000),30)+1,"00"))</f>
        <v/>
      </c>
      <c r="S4425">
        <f>IF($AB4425="Да","Категория_Крупная","Категория_"&amp;TEXT(MOD(QUOTIENT($A4425-1,500),120)+1,"000"))</f>
        <v/>
      </c>
      <c r="T4425">
        <f>IF($AB4425="Да","Подкатегория_Крупная","Подкатегория_"&amp;TEXT(MOD(QUOTIENT($A4425-1,50),300)+1,"000"))</f>
        <v/>
      </c>
      <c r="U4425">
        <f>"SKU_"&amp;TEXT($A4425,"0000000")</f>
        <v/>
      </c>
      <c r="V4425">
        <f>CHOOSE(MOD($A4425-1,4)+1,"Enterprise","SMB","Госсектор","Розница")</f>
        <v/>
      </c>
      <c r="W4425">
        <f>"Клиент_"&amp;TEXT(MOD($A4425-1,20000)+1,"00000")</f>
        <v/>
      </c>
      <c r="X4425">
        <f>CHOOSE(MOD($A4425-1,5)+1,"Портал","API","Импорт","Ручной ввод","Интеграция")</f>
        <v/>
      </c>
      <c r="Y4425" s="8">
        <f>ROUND(1000+MOD($A4425*37,90000)+IF($AB4425="Да",5000,0),2)</f>
        <v/>
      </c>
      <c r="Z4425">
        <f>1+MOD($A4425,20)</f>
        <v/>
      </c>
      <c r="AA4425" s="8">
        <f>ROUND($Y4425*(0.08+MOD($A4425,17)/100),2)</f>
        <v/>
      </c>
      <c r="AB4425">
        <f>IF(MOD($A4425,10)&lt;7,"Да","Нет")</f>
        <v/>
      </c>
      <c r="AC4425">
        <f>$R4425&amp;" / "&amp;$S4425&amp;" / "&amp;$T4425</f>
        <v/>
      </c>
      <c r="AD4425">
        <f>1</f>
        <v/>
      </c>
      <c r="AE4425">
        <f>IF($A4425&lt;=Settings!$B$4,"до 100",IF($A4425&lt;=Settings!$B$5,"до 10 000",IF($A4425&lt;=Settings!$B$6,"до 100 000","100 000+")))</f>
        <v/>
      </c>
    </row>
    <row r="4426">
      <c r="A4426">
        <f>ROW()-1</f>
        <v/>
      </c>
      <c r="B4426">
        <f>IF($A4426&lt;=Settings!$B$4,"small_control",IF($A4426&lt;=Settings!$B$5,"medium_10k",IF($A4426&lt;=Settings!$B$6,"large_100k","extreme_1m")))</f>
        <v/>
      </c>
      <c r="C4426">
        <f>"ORD-"&amp;TEXT(QUOTIENT($A4426-1,3)+1,"0000000")</f>
        <v/>
      </c>
      <c r="D4426">
        <f>"LINE-"&amp;TEXT($A4426,"0000000")</f>
        <v/>
      </c>
      <c r="E4426" s="7">
        <f>Settings!$B$2+$A4426-1</f>
        <v/>
      </c>
      <c r="F4426" s="7">
        <f>Settings!$B$2+MOD($A4426-1,Settings!$B$7)</f>
        <v/>
      </c>
      <c r="G4426">
        <f>YEAR($F4426)</f>
        <v/>
      </c>
      <c r="H4426">
        <f>"Q"&amp;ROUNDUP(MONTH($F4426)/3,0)</f>
        <v/>
      </c>
      <c r="I4426">
        <f>MONTH($F4426)</f>
        <v/>
      </c>
      <c r="J4426">
        <f>CHOOSE(MONTH($F4426),"Январь","Февраль","Март","Апрель","Май","Июнь","Июль","Август","Сентябрь","Октябрь","Ноябрь","Декабрь")</f>
        <v/>
      </c>
      <c r="K4426">
        <f>DAY($F4426)</f>
        <v/>
      </c>
      <c r="L4426">
        <f>IF(MOD($A4426,10)&lt;7,"ФО_01_Крупный","ФО_"&amp;TEXT(MOD($A4426,8)+1,"00"))</f>
        <v/>
      </c>
      <c r="M4426">
        <f>IF($AB4426="Да","Регион_001_Крупный","Регион_"&amp;TEXT(MOD(QUOTIENT($A4426-1,20),180)+1,"000"))</f>
        <v/>
      </c>
      <c r="N4426">
        <f>IF($AB4426="Да","Город_"&amp;TEXT(MOD($A4426-1,250)+1,"0000"),"Город_"&amp;TEXT(MOD($A4426-1,3000)+1,"0000"))</f>
        <v/>
      </c>
      <c r="O4426">
        <f>IF($AB4426="Да","Холдинг_Крупный","Холдинг_"&amp;TEXT(MOD(QUOTIENT($A4426-1,10000),20)+1,"00"))</f>
        <v/>
      </c>
      <c r="P4426">
        <f>IF($AB4426="Да","Организация_Крупная","Организация_"&amp;TEXT(MOD(QUOTIENT($A4426-1,500),600)+1,"000"))</f>
        <v/>
      </c>
      <c r="Q4426">
        <f>"Отдел_"&amp;TEXT(MOD(QUOTIENT($A4426-1,50),100)+1,"000")</f>
        <v/>
      </c>
      <c r="R4426">
        <f>IF($AB4426="Да","Группа_Крупная","Группа_"&amp;TEXT(MOD(QUOTIENT($A4426-1,5000),30)+1,"00"))</f>
        <v/>
      </c>
      <c r="S4426">
        <f>IF($AB4426="Да","Категория_Крупная","Категория_"&amp;TEXT(MOD(QUOTIENT($A4426-1,500),120)+1,"000"))</f>
        <v/>
      </c>
      <c r="T4426">
        <f>IF($AB4426="Да","Подкатегория_Крупная","Подкатегория_"&amp;TEXT(MOD(QUOTIENT($A4426-1,50),300)+1,"000"))</f>
        <v/>
      </c>
      <c r="U4426">
        <f>"SKU_"&amp;TEXT($A4426,"0000000")</f>
        <v/>
      </c>
      <c r="V4426">
        <f>CHOOSE(MOD($A4426-1,4)+1,"Enterprise","SMB","Госсектор","Розница")</f>
        <v/>
      </c>
      <c r="W4426">
        <f>"Клиент_"&amp;TEXT(MOD($A4426-1,20000)+1,"00000")</f>
        <v/>
      </c>
      <c r="X4426">
        <f>CHOOSE(MOD($A4426-1,5)+1,"Портал","API","Импорт","Ручной ввод","Интеграция")</f>
        <v/>
      </c>
      <c r="Y4426" s="8">
        <f>ROUND(1000+MOD($A4426*37,90000)+IF($AB4426="Да",5000,0),2)</f>
        <v/>
      </c>
      <c r="Z4426">
        <f>1+MOD($A4426,20)</f>
        <v/>
      </c>
      <c r="AA4426" s="8">
        <f>ROUND($Y4426*(0.08+MOD($A4426,17)/100),2)</f>
        <v/>
      </c>
      <c r="AB4426">
        <f>IF(MOD($A4426,10)&lt;7,"Да","Нет")</f>
        <v/>
      </c>
      <c r="AC4426">
        <f>$R4426&amp;" / "&amp;$S4426&amp;" / "&amp;$T4426</f>
        <v/>
      </c>
      <c r="AD4426">
        <f>1</f>
        <v/>
      </c>
      <c r="AE4426">
        <f>IF($A4426&lt;=Settings!$B$4,"до 100",IF($A4426&lt;=Settings!$B$5,"до 10 000",IF($A4426&lt;=Settings!$B$6,"до 100 000","100 000+")))</f>
        <v/>
      </c>
    </row>
    <row r="4427">
      <c r="A4427">
        <f>ROW()-1</f>
        <v/>
      </c>
      <c r="B4427">
        <f>IF($A4427&lt;=Settings!$B$4,"small_control",IF($A4427&lt;=Settings!$B$5,"medium_10k",IF($A4427&lt;=Settings!$B$6,"large_100k","extreme_1m")))</f>
        <v/>
      </c>
      <c r="C4427">
        <f>"ORD-"&amp;TEXT(QUOTIENT($A4427-1,3)+1,"0000000")</f>
        <v/>
      </c>
      <c r="D4427">
        <f>"LINE-"&amp;TEXT($A4427,"0000000")</f>
        <v/>
      </c>
      <c r="E4427" s="7">
        <f>Settings!$B$2+$A4427-1</f>
        <v/>
      </c>
      <c r="F4427" s="7">
        <f>Settings!$B$2+MOD($A4427-1,Settings!$B$7)</f>
        <v/>
      </c>
      <c r="G4427">
        <f>YEAR($F4427)</f>
        <v/>
      </c>
      <c r="H4427">
        <f>"Q"&amp;ROUNDUP(MONTH($F4427)/3,0)</f>
        <v/>
      </c>
      <c r="I4427">
        <f>MONTH($F4427)</f>
        <v/>
      </c>
      <c r="J4427">
        <f>CHOOSE(MONTH($F4427),"Январь","Февраль","Март","Апрель","Май","Июнь","Июль","Август","Сентябрь","Октябрь","Ноябрь","Декабрь")</f>
        <v/>
      </c>
      <c r="K4427">
        <f>DAY($F4427)</f>
        <v/>
      </c>
      <c r="L4427">
        <f>IF(MOD($A4427,10)&lt;7,"ФО_01_Крупный","ФО_"&amp;TEXT(MOD($A4427,8)+1,"00"))</f>
        <v/>
      </c>
      <c r="M4427">
        <f>IF($AB4427="Да","Регион_001_Крупный","Регион_"&amp;TEXT(MOD(QUOTIENT($A4427-1,20),180)+1,"000"))</f>
        <v/>
      </c>
      <c r="N4427">
        <f>IF($AB4427="Да","Город_"&amp;TEXT(MOD($A4427-1,250)+1,"0000"),"Город_"&amp;TEXT(MOD($A4427-1,3000)+1,"0000"))</f>
        <v/>
      </c>
      <c r="O4427">
        <f>IF($AB4427="Да","Холдинг_Крупный","Холдинг_"&amp;TEXT(MOD(QUOTIENT($A4427-1,10000),20)+1,"00"))</f>
        <v/>
      </c>
      <c r="P4427">
        <f>IF($AB4427="Да","Организация_Крупная","Организация_"&amp;TEXT(MOD(QUOTIENT($A4427-1,500),600)+1,"000"))</f>
        <v/>
      </c>
      <c r="Q4427">
        <f>"Отдел_"&amp;TEXT(MOD(QUOTIENT($A4427-1,50),100)+1,"000")</f>
        <v/>
      </c>
      <c r="R4427">
        <f>IF($AB4427="Да","Группа_Крупная","Группа_"&amp;TEXT(MOD(QUOTIENT($A4427-1,5000),30)+1,"00"))</f>
        <v/>
      </c>
      <c r="S4427">
        <f>IF($AB4427="Да","Категория_Крупная","Категория_"&amp;TEXT(MOD(QUOTIENT($A4427-1,500),120)+1,"000"))</f>
        <v/>
      </c>
      <c r="T4427">
        <f>IF($AB4427="Да","Подкатегория_Крупная","Подкатегория_"&amp;TEXT(MOD(QUOTIENT($A4427-1,50),300)+1,"000"))</f>
        <v/>
      </c>
      <c r="U4427">
        <f>"SKU_"&amp;TEXT($A4427,"0000000")</f>
        <v/>
      </c>
      <c r="V4427">
        <f>CHOOSE(MOD($A4427-1,4)+1,"Enterprise","SMB","Госсектор","Розница")</f>
        <v/>
      </c>
      <c r="W4427">
        <f>"Клиент_"&amp;TEXT(MOD($A4427-1,20000)+1,"00000")</f>
        <v/>
      </c>
      <c r="X4427">
        <f>CHOOSE(MOD($A4427-1,5)+1,"Портал","API","Импорт","Ручной ввод","Интеграция")</f>
        <v/>
      </c>
      <c r="Y4427" s="8">
        <f>ROUND(1000+MOD($A4427*37,90000)+IF($AB4427="Да",5000,0),2)</f>
        <v/>
      </c>
      <c r="Z4427">
        <f>1+MOD($A4427,20)</f>
        <v/>
      </c>
      <c r="AA4427" s="8">
        <f>ROUND($Y4427*(0.08+MOD($A4427,17)/100),2)</f>
        <v/>
      </c>
      <c r="AB4427">
        <f>IF(MOD($A4427,10)&lt;7,"Да","Нет")</f>
        <v/>
      </c>
      <c r="AC4427">
        <f>$R4427&amp;" / "&amp;$S4427&amp;" / "&amp;$T4427</f>
        <v/>
      </c>
      <c r="AD4427">
        <f>1</f>
        <v/>
      </c>
      <c r="AE4427">
        <f>IF($A4427&lt;=Settings!$B$4,"до 100",IF($A4427&lt;=Settings!$B$5,"до 10 000",IF($A4427&lt;=Settings!$B$6,"до 100 000","100 000+")))</f>
        <v/>
      </c>
    </row>
    <row r="4428">
      <c r="A4428">
        <f>ROW()-1</f>
        <v/>
      </c>
      <c r="B4428">
        <f>IF($A4428&lt;=Settings!$B$4,"small_control",IF($A4428&lt;=Settings!$B$5,"medium_10k",IF($A4428&lt;=Settings!$B$6,"large_100k","extreme_1m")))</f>
        <v/>
      </c>
      <c r="C4428">
        <f>"ORD-"&amp;TEXT(QUOTIENT($A4428-1,3)+1,"0000000")</f>
        <v/>
      </c>
      <c r="D4428">
        <f>"LINE-"&amp;TEXT($A4428,"0000000")</f>
        <v/>
      </c>
      <c r="E4428" s="7">
        <f>Settings!$B$2+$A4428-1</f>
        <v/>
      </c>
      <c r="F4428" s="7">
        <f>Settings!$B$2+MOD($A4428-1,Settings!$B$7)</f>
        <v/>
      </c>
      <c r="G4428">
        <f>YEAR($F4428)</f>
        <v/>
      </c>
      <c r="H4428">
        <f>"Q"&amp;ROUNDUP(MONTH($F4428)/3,0)</f>
        <v/>
      </c>
      <c r="I4428">
        <f>MONTH($F4428)</f>
        <v/>
      </c>
      <c r="J4428">
        <f>CHOOSE(MONTH($F4428),"Январь","Февраль","Март","Апрель","Май","Июнь","Июль","Август","Сентябрь","Октябрь","Ноябрь","Декабрь")</f>
        <v/>
      </c>
      <c r="K4428">
        <f>DAY($F4428)</f>
        <v/>
      </c>
      <c r="L4428">
        <f>IF(MOD($A4428,10)&lt;7,"ФО_01_Крупный","ФО_"&amp;TEXT(MOD($A4428,8)+1,"00"))</f>
        <v/>
      </c>
      <c r="M4428">
        <f>IF($AB4428="Да","Регион_001_Крупный","Регион_"&amp;TEXT(MOD(QUOTIENT($A4428-1,20),180)+1,"000"))</f>
        <v/>
      </c>
      <c r="N4428">
        <f>IF($AB4428="Да","Город_"&amp;TEXT(MOD($A4428-1,250)+1,"0000"),"Город_"&amp;TEXT(MOD($A4428-1,3000)+1,"0000"))</f>
        <v/>
      </c>
      <c r="O4428">
        <f>IF($AB4428="Да","Холдинг_Крупный","Холдинг_"&amp;TEXT(MOD(QUOTIENT($A4428-1,10000),20)+1,"00"))</f>
        <v/>
      </c>
      <c r="P4428">
        <f>IF($AB4428="Да","Организация_Крупная","Организация_"&amp;TEXT(MOD(QUOTIENT($A4428-1,500),600)+1,"000"))</f>
        <v/>
      </c>
      <c r="Q4428">
        <f>"Отдел_"&amp;TEXT(MOD(QUOTIENT($A4428-1,50),100)+1,"000")</f>
        <v/>
      </c>
      <c r="R4428">
        <f>IF($AB4428="Да","Группа_Крупная","Группа_"&amp;TEXT(MOD(QUOTIENT($A4428-1,5000),30)+1,"00"))</f>
        <v/>
      </c>
      <c r="S4428">
        <f>IF($AB4428="Да","Категория_Крупная","Категория_"&amp;TEXT(MOD(QUOTIENT($A4428-1,500),120)+1,"000"))</f>
        <v/>
      </c>
      <c r="T4428">
        <f>IF($AB4428="Да","Подкатегория_Крупная","Подкатегория_"&amp;TEXT(MOD(QUOTIENT($A4428-1,50),300)+1,"000"))</f>
        <v/>
      </c>
      <c r="U4428">
        <f>"SKU_"&amp;TEXT($A4428,"0000000")</f>
        <v/>
      </c>
      <c r="V4428">
        <f>CHOOSE(MOD($A4428-1,4)+1,"Enterprise","SMB","Госсектор","Розница")</f>
        <v/>
      </c>
      <c r="W4428">
        <f>"Клиент_"&amp;TEXT(MOD($A4428-1,20000)+1,"00000")</f>
        <v/>
      </c>
      <c r="X4428">
        <f>CHOOSE(MOD($A4428-1,5)+1,"Портал","API","Импорт","Ручной ввод","Интеграция")</f>
        <v/>
      </c>
      <c r="Y4428" s="8">
        <f>ROUND(1000+MOD($A4428*37,90000)+IF($AB4428="Да",5000,0),2)</f>
        <v/>
      </c>
      <c r="Z4428">
        <f>1+MOD($A4428,20)</f>
        <v/>
      </c>
      <c r="AA4428" s="8">
        <f>ROUND($Y4428*(0.08+MOD($A4428,17)/100),2)</f>
        <v/>
      </c>
      <c r="AB4428">
        <f>IF(MOD($A4428,10)&lt;7,"Да","Нет")</f>
        <v/>
      </c>
      <c r="AC4428">
        <f>$R4428&amp;" / "&amp;$S4428&amp;" / "&amp;$T4428</f>
        <v/>
      </c>
      <c r="AD4428">
        <f>1</f>
        <v/>
      </c>
      <c r="AE4428">
        <f>IF($A4428&lt;=Settings!$B$4,"до 100",IF($A4428&lt;=Settings!$B$5,"до 10 000",IF($A4428&lt;=Settings!$B$6,"до 100 000","100 000+")))</f>
        <v/>
      </c>
    </row>
    <row r="4429">
      <c r="A4429">
        <f>ROW()-1</f>
        <v/>
      </c>
      <c r="B4429">
        <f>IF($A4429&lt;=Settings!$B$4,"small_control",IF($A4429&lt;=Settings!$B$5,"medium_10k",IF($A4429&lt;=Settings!$B$6,"large_100k","extreme_1m")))</f>
        <v/>
      </c>
      <c r="C4429">
        <f>"ORD-"&amp;TEXT(QUOTIENT($A4429-1,3)+1,"0000000")</f>
        <v/>
      </c>
      <c r="D4429">
        <f>"LINE-"&amp;TEXT($A4429,"0000000")</f>
        <v/>
      </c>
      <c r="E4429" s="7">
        <f>Settings!$B$2+$A4429-1</f>
        <v/>
      </c>
      <c r="F4429" s="7">
        <f>Settings!$B$2+MOD($A4429-1,Settings!$B$7)</f>
        <v/>
      </c>
      <c r="G4429">
        <f>YEAR($F4429)</f>
        <v/>
      </c>
      <c r="H4429">
        <f>"Q"&amp;ROUNDUP(MONTH($F4429)/3,0)</f>
        <v/>
      </c>
      <c r="I4429">
        <f>MONTH($F4429)</f>
        <v/>
      </c>
      <c r="J4429">
        <f>CHOOSE(MONTH($F4429),"Январь","Февраль","Март","Апрель","Май","Июнь","Июль","Август","Сентябрь","Октябрь","Ноябрь","Декабрь")</f>
        <v/>
      </c>
      <c r="K4429">
        <f>DAY($F4429)</f>
        <v/>
      </c>
      <c r="L4429">
        <f>IF(MOD($A4429,10)&lt;7,"ФО_01_Крупный","ФО_"&amp;TEXT(MOD($A4429,8)+1,"00"))</f>
        <v/>
      </c>
      <c r="M4429">
        <f>IF($AB4429="Да","Регион_001_Крупный","Регион_"&amp;TEXT(MOD(QUOTIENT($A4429-1,20),180)+1,"000"))</f>
        <v/>
      </c>
      <c r="N4429">
        <f>IF($AB4429="Да","Город_"&amp;TEXT(MOD($A4429-1,250)+1,"0000"),"Город_"&amp;TEXT(MOD($A4429-1,3000)+1,"0000"))</f>
        <v/>
      </c>
      <c r="O4429">
        <f>IF($AB4429="Да","Холдинг_Крупный","Холдинг_"&amp;TEXT(MOD(QUOTIENT($A4429-1,10000),20)+1,"00"))</f>
        <v/>
      </c>
      <c r="P4429">
        <f>IF($AB4429="Да","Организация_Крупная","Организация_"&amp;TEXT(MOD(QUOTIENT($A4429-1,500),600)+1,"000"))</f>
        <v/>
      </c>
      <c r="Q4429">
        <f>"Отдел_"&amp;TEXT(MOD(QUOTIENT($A4429-1,50),100)+1,"000")</f>
        <v/>
      </c>
      <c r="R4429">
        <f>IF($AB4429="Да","Группа_Крупная","Группа_"&amp;TEXT(MOD(QUOTIENT($A4429-1,5000),30)+1,"00"))</f>
        <v/>
      </c>
      <c r="S4429">
        <f>IF($AB4429="Да","Категория_Крупная","Категория_"&amp;TEXT(MOD(QUOTIENT($A4429-1,500),120)+1,"000"))</f>
        <v/>
      </c>
      <c r="T4429">
        <f>IF($AB4429="Да","Подкатегория_Крупная","Подкатегория_"&amp;TEXT(MOD(QUOTIENT($A4429-1,50),300)+1,"000"))</f>
        <v/>
      </c>
      <c r="U4429">
        <f>"SKU_"&amp;TEXT($A4429,"0000000")</f>
        <v/>
      </c>
      <c r="V4429">
        <f>CHOOSE(MOD($A4429-1,4)+1,"Enterprise","SMB","Госсектор","Розница")</f>
        <v/>
      </c>
      <c r="W4429">
        <f>"Клиент_"&amp;TEXT(MOD($A4429-1,20000)+1,"00000")</f>
        <v/>
      </c>
      <c r="X4429">
        <f>CHOOSE(MOD($A4429-1,5)+1,"Портал","API","Импорт","Ручной ввод","Интеграция")</f>
        <v/>
      </c>
      <c r="Y4429" s="8">
        <f>ROUND(1000+MOD($A4429*37,90000)+IF($AB4429="Да",5000,0),2)</f>
        <v/>
      </c>
      <c r="Z4429">
        <f>1+MOD($A4429,20)</f>
        <v/>
      </c>
      <c r="AA4429" s="8">
        <f>ROUND($Y4429*(0.08+MOD($A4429,17)/100),2)</f>
        <v/>
      </c>
      <c r="AB4429">
        <f>IF(MOD($A4429,10)&lt;7,"Да","Нет")</f>
        <v/>
      </c>
      <c r="AC4429">
        <f>$R4429&amp;" / "&amp;$S4429&amp;" / "&amp;$T4429</f>
        <v/>
      </c>
      <c r="AD4429">
        <f>1</f>
        <v/>
      </c>
      <c r="AE4429">
        <f>IF($A4429&lt;=Settings!$B$4,"до 100",IF($A4429&lt;=Settings!$B$5,"до 10 000",IF($A4429&lt;=Settings!$B$6,"до 100 000","100 000+")))</f>
        <v/>
      </c>
    </row>
    <row r="4430">
      <c r="A4430">
        <f>ROW()-1</f>
        <v/>
      </c>
      <c r="B4430">
        <f>IF($A4430&lt;=Settings!$B$4,"small_control",IF($A4430&lt;=Settings!$B$5,"medium_10k",IF($A4430&lt;=Settings!$B$6,"large_100k","extreme_1m")))</f>
        <v/>
      </c>
      <c r="C4430">
        <f>"ORD-"&amp;TEXT(QUOTIENT($A4430-1,3)+1,"0000000")</f>
        <v/>
      </c>
      <c r="D4430">
        <f>"LINE-"&amp;TEXT($A4430,"0000000")</f>
        <v/>
      </c>
      <c r="E4430" s="7">
        <f>Settings!$B$2+$A4430-1</f>
        <v/>
      </c>
      <c r="F4430" s="7">
        <f>Settings!$B$2+MOD($A4430-1,Settings!$B$7)</f>
        <v/>
      </c>
      <c r="G4430">
        <f>YEAR($F4430)</f>
        <v/>
      </c>
      <c r="H4430">
        <f>"Q"&amp;ROUNDUP(MONTH($F4430)/3,0)</f>
        <v/>
      </c>
      <c r="I4430">
        <f>MONTH($F4430)</f>
        <v/>
      </c>
      <c r="J4430">
        <f>CHOOSE(MONTH($F4430),"Январь","Февраль","Март","Апрель","Май","Июнь","Июль","Август","Сентябрь","Октябрь","Ноябрь","Декабрь")</f>
        <v/>
      </c>
      <c r="K4430">
        <f>DAY($F4430)</f>
        <v/>
      </c>
      <c r="L4430">
        <f>IF(MOD($A4430,10)&lt;7,"ФО_01_Крупный","ФО_"&amp;TEXT(MOD($A4430,8)+1,"00"))</f>
        <v/>
      </c>
      <c r="M4430">
        <f>IF($AB4430="Да","Регион_001_Крупный","Регион_"&amp;TEXT(MOD(QUOTIENT($A4430-1,20),180)+1,"000"))</f>
        <v/>
      </c>
      <c r="N4430">
        <f>IF($AB4430="Да","Город_"&amp;TEXT(MOD($A4430-1,250)+1,"0000"),"Город_"&amp;TEXT(MOD($A4430-1,3000)+1,"0000"))</f>
        <v/>
      </c>
      <c r="O4430">
        <f>IF($AB4430="Да","Холдинг_Крупный","Холдинг_"&amp;TEXT(MOD(QUOTIENT($A4430-1,10000),20)+1,"00"))</f>
        <v/>
      </c>
      <c r="P4430">
        <f>IF($AB4430="Да","Организация_Крупная","Организация_"&amp;TEXT(MOD(QUOTIENT($A4430-1,500),600)+1,"000"))</f>
        <v/>
      </c>
      <c r="Q4430">
        <f>"Отдел_"&amp;TEXT(MOD(QUOTIENT($A4430-1,50),100)+1,"000")</f>
        <v/>
      </c>
      <c r="R4430">
        <f>IF($AB4430="Да","Группа_Крупная","Группа_"&amp;TEXT(MOD(QUOTIENT($A4430-1,5000),30)+1,"00"))</f>
        <v/>
      </c>
      <c r="S4430">
        <f>IF($AB4430="Да","Категория_Крупная","Категория_"&amp;TEXT(MOD(QUOTIENT($A4430-1,500),120)+1,"000"))</f>
        <v/>
      </c>
      <c r="T4430">
        <f>IF($AB4430="Да","Подкатегория_Крупная","Подкатегория_"&amp;TEXT(MOD(QUOTIENT($A4430-1,50),300)+1,"000"))</f>
        <v/>
      </c>
      <c r="U4430">
        <f>"SKU_"&amp;TEXT($A4430,"0000000")</f>
        <v/>
      </c>
      <c r="V4430">
        <f>CHOOSE(MOD($A4430-1,4)+1,"Enterprise","SMB","Госсектор","Розница")</f>
        <v/>
      </c>
      <c r="W4430">
        <f>"Клиент_"&amp;TEXT(MOD($A4430-1,20000)+1,"00000")</f>
        <v/>
      </c>
      <c r="X4430">
        <f>CHOOSE(MOD($A4430-1,5)+1,"Портал","API","Импорт","Ручной ввод","Интеграция")</f>
        <v/>
      </c>
      <c r="Y4430" s="8">
        <f>ROUND(1000+MOD($A4430*37,90000)+IF($AB4430="Да",5000,0),2)</f>
        <v/>
      </c>
      <c r="Z4430">
        <f>1+MOD($A4430,20)</f>
        <v/>
      </c>
      <c r="AA4430" s="8">
        <f>ROUND($Y4430*(0.08+MOD($A4430,17)/100),2)</f>
        <v/>
      </c>
      <c r="AB4430">
        <f>IF(MOD($A4430,10)&lt;7,"Да","Нет")</f>
        <v/>
      </c>
      <c r="AC4430">
        <f>$R4430&amp;" / "&amp;$S4430&amp;" / "&amp;$T4430</f>
        <v/>
      </c>
      <c r="AD4430">
        <f>1</f>
        <v/>
      </c>
      <c r="AE4430">
        <f>IF($A4430&lt;=Settings!$B$4,"до 100",IF($A4430&lt;=Settings!$B$5,"до 10 000",IF($A4430&lt;=Settings!$B$6,"до 100 000","100 000+")))</f>
        <v/>
      </c>
    </row>
    <row r="4431">
      <c r="A4431">
        <f>ROW()-1</f>
        <v/>
      </c>
      <c r="B4431">
        <f>IF($A4431&lt;=Settings!$B$4,"small_control",IF($A4431&lt;=Settings!$B$5,"medium_10k",IF($A4431&lt;=Settings!$B$6,"large_100k","extreme_1m")))</f>
        <v/>
      </c>
      <c r="C4431">
        <f>"ORD-"&amp;TEXT(QUOTIENT($A4431-1,3)+1,"0000000")</f>
        <v/>
      </c>
      <c r="D4431">
        <f>"LINE-"&amp;TEXT($A4431,"0000000")</f>
        <v/>
      </c>
      <c r="E4431" s="7">
        <f>Settings!$B$2+$A4431-1</f>
        <v/>
      </c>
      <c r="F4431" s="7">
        <f>Settings!$B$2+MOD($A4431-1,Settings!$B$7)</f>
        <v/>
      </c>
      <c r="G4431">
        <f>YEAR($F4431)</f>
        <v/>
      </c>
      <c r="H4431">
        <f>"Q"&amp;ROUNDUP(MONTH($F4431)/3,0)</f>
        <v/>
      </c>
      <c r="I4431">
        <f>MONTH($F4431)</f>
        <v/>
      </c>
      <c r="J4431">
        <f>CHOOSE(MONTH($F4431),"Январь","Февраль","Март","Апрель","Май","Июнь","Июль","Август","Сентябрь","Октябрь","Ноябрь","Декабрь")</f>
        <v/>
      </c>
      <c r="K4431">
        <f>DAY($F4431)</f>
        <v/>
      </c>
      <c r="L4431">
        <f>IF(MOD($A4431,10)&lt;7,"ФО_01_Крупный","ФО_"&amp;TEXT(MOD($A4431,8)+1,"00"))</f>
        <v/>
      </c>
      <c r="M4431">
        <f>IF($AB4431="Да","Регион_001_Крупный","Регион_"&amp;TEXT(MOD(QUOTIENT($A4431-1,20),180)+1,"000"))</f>
        <v/>
      </c>
      <c r="N4431">
        <f>IF($AB4431="Да","Город_"&amp;TEXT(MOD($A4431-1,250)+1,"0000"),"Город_"&amp;TEXT(MOD($A4431-1,3000)+1,"0000"))</f>
        <v/>
      </c>
      <c r="O4431">
        <f>IF($AB4431="Да","Холдинг_Крупный","Холдинг_"&amp;TEXT(MOD(QUOTIENT($A4431-1,10000),20)+1,"00"))</f>
        <v/>
      </c>
      <c r="P4431">
        <f>IF($AB4431="Да","Организация_Крупная","Организация_"&amp;TEXT(MOD(QUOTIENT($A4431-1,500),600)+1,"000"))</f>
        <v/>
      </c>
      <c r="Q4431">
        <f>"Отдел_"&amp;TEXT(MOD(QUOTIENT($A4431-1,50),100)+1,"000")</f>
        <v/>
      </c>
      <c r="R4431">
        <f>IF($AB4431="Да","Группа_Крупная","Группа_"&amp;TEXT(MOD(QUOTIENT($A4431-1,5000),30)+1,"00"))</f>
        <v/>
      </c>
      <c r="S4431">
        <f>IF($AB4431="Да","Категория_Крупная","Категория_"&amp;TEXT(MOD(QUOTIENT($A4431-1,500),120)+1,"000"))</f>
        <v/>
      </c>
      <c r="T4431">
        <f>IF($AB4431="Да","Подкатегория_Крупная","Подкатегория_"&amp;TEXT(MOD(QUOTIENT($A4431-1,50),300)+1,"000"))</f>
        <v/>
      </c>
      <c r="U4431">
        <f>"SKU_"&amp;TEXT($A4431,"0000000")</f>
        <v/>
      </c>
      <c r="V4431">
        <f>CHOOSE(MOD($A4431-1,4)+1,"Enterprise","SMB","Госсектор","Розница")</f>
        <v/>
      </c>
      <c r="W4431">
        <f>"Клиент_"&amp;TEXT(MOD($A4431-1,20000)+1,"00000")</f>
        <v/>
      </c>
      <c r="X4431">
        <f>CHOOSE(MOD($A4431-1,5)+1,"Портал","API","Импорт","Ручной ввод","Интеграция")</f>
        <v/>
      </c>
      <c r="Y4431" s="8">
        <f>ROUND(1000+MOD($A4431*37,90000)+IF($AB4431="Да",5000,0),2)</f>
        <v/>
      </c>
      <c r="Z4431">
        <f>1+MOD($A4431,20)</f>
        <v/>
      </c>
      <c r="AA4431" s="8">
        <f>ROUND($Y4431*(0.08+MOD($A4431,17)/100),2)</f>
        <v/>
      </c>
      <c r="AB4431">
        <f>IF(MOD($A4431,10)&lt;7,"Да","Нет")</f>
        <v/>
      </c>
      <c r="AC4431">
        <f>$R4431&amp;" / "&amp;$S4431&amp;" / "&amp;$T4431</f>
        <v/>
      </c>
      <c r="AD4431">
        <f>1</f>
        <v/>
      </c>
      <c r="AE4431">
        <f>IF($A4431&lt;=Settings!$B$4,"до 100",IF($A4431&lt;=Settings!$B$5,"до 10 000",IF($A4431&lt;=Settings!$B$6,"до 100 000","100 000+")))</f>
        <v/>
      </c>
    </row>
    <row r="4432">
      <c r="A4432">
        <f>ROW()-1</f>
        <v/>
      </c>
      <c r="B4432">
        <f>IF($A4432&lt;=Settings!$B$4,"small_control",IF($A4432&lt;=Settings!$B$5,"medium_10k",IF($A4432&lt;=Settings!$B$6,"large_100k","extreme_1m")))</f>
        <v/>
      </c>
      <c r="C4432">
        <f>"ORD-"&amp;TEXT(QUOTIENT($A4432-1,3)+1,"0000000")</f>
        <v/>
      </c>
      <c r="D4432">
        <f>"LINE-"&amp;TEXT($A4432,"0000000")</f>
        <v/>
      </c>
      <c r="E4432" s="7">
        <f>Settings!$B$2+$A4432-1</f>
        <v/>
      </c>
      <c r="F4432" s="7">
        <f>Settings!$B$2+MOD($A4432-1,Settings!$B$7)</f>
        <v/>
      </c>
      <c r="G4432">
        <f>YEAR($F4432)</f>
        <v/>
      </c>
      <c r="H4432">
        <f>"Q"&amp;ROUNDUP(MONTH($F4432)/3,0)</f>
        <v/>
      </c>
      <c r="I4432">
        <f>MONTH($F4432)</f>
        <v/>
      </c>
      <c r="J4432">
        <f>CHOOSE(MONTH($F4432),"Январь","Февраль","Март","Апрель","Май","Июнь","Июль","Август","Сентябрь","Октябрь","Ноябрь","Декабрь")</f>
        <v/>
      </c>
      <c r="K4432">
        <f>DAY($F4432)</f>
        <v/>
      </c>
      <c r="L4432">
        <f>IF(MOD($A4432,10)&lt;7,"ФО_01_Крупный","ФО_"&amp;TEXT(MOD($A4432,8)+1,"00"))</f>
        <v/>
      </c>
      <c r="M4432">
        <f>IF($AB4432="Да","Регион_001_Крупный","Регион_"&amp;TEXT(MOD(QUOTIENT($A4432-1,20),180)+1,"000"))</f>
        <v/>
      </c>
      <c r="N4432">
        <f>IF($AB4432="Да","Город_"&amp;TEXT(MOD($A4432-1,250)+1,"0000"),"Город_"&amp;TEXT(MOD($A4432-1,3000)+1,"0000"))</f>
        <v/>
      </c>
      <c r="O4432">
        <f>IF($AB4432="Да","Холдинг_Крупный","Холдинг_"&amp;TEXT(MOD(QUOTIENT($A4432-1,10000),20)+1,"00"))</f>
        <v/>
      </c>
      <c r="P4432">
        <f>IF($AB4432="Да","Организация_Крупная","Организация_"&amp;TEXT(MOD(QUOTIENT($A4432-1,500),600)+1,"000"))</f>
        <v/>
      </c>
      <c r="Q4432">
        <f>"Отдел_"&amp;TEXT(MOD(QUOTIENT($A4432-1,50),100)+1,"000")</f>
        <v/>
      </c>
      <c r="R4432">
        <f>IF($AB4432="Да","Группа_Крупная","Группа_"&amp;TEXT(MOD(QUOTIENT($A4432-1,5000),30)+1,"00"))</f>
        <v/>
      </c>
      <c r="S4432">
        <f>IF($AB4432="Да","Категория_Крупная","Категория_"&amp;TEXT(MOD(QUOTIENT($A4432-1,500),120)+1,"000"))</f>
        <v/>
      </c>
      <c r="T4432">
        <f>IF($AB4432="Да","Подкатегория_Крупная","Подкатегория_"&amp;TEXT(MOD(QUOTIENT($A4432-1,50),300)+1,"000"))</f>
        <v/>
      </c>
      <c r="U4432">
        <f>"SKU_"&amp;TEXT($A4432,"0000000")</f>
        <v/>
      </c>
      <c r="V4432">
        <f>CHOOSE(MOD($A4432-1,4)+1,"Enterprise","SMB","Госсектор","Розница")</f>
        <v/>
      </c>
      <c r="W4432">
        <f>"Клиент_"&amp;TEXT(MOD($A4432-1,20000)+1,"00000")</f>
        <v/>
      </c>
      <c r="X4432">
        <f>CHOOSE(MOD($A4432-1,5)+1,"Портал","API","Импорт","Ручной ввод","Интеграция")</f>
        <v/>
      </c>
      <c r="Y4432" s="8">
        <f>ROUND(1000+MOD($A4432*37,90000)+IF($AB4432="Да",5000,0),2)</f>
        <v/>
      </c>
      <c r="Z4432">
        <f>1+MOD($A4432,20)</f>
        <v/>
      </c>
      <c r="AA4432" s="8">
        <f>ROUND($Y4432*(0.08+MOD($A4432,17)/100),2)</f>
        <v/>
      </c>
      <c r="AB4432">
        <f>IF(MOD($A4432,10)&lt;7,"Да","Нет")</f>
        <v/>
      </c>
      <c r="AC4432">
        <f>$R4432&amp;" / "&amp;$S4432&amp;" / "&amp;$T4432</f>
        <v/>
      </c>
      <c r="AD4432">
        <f>1</f>
        <v/>
      </c>
      <c r="AE4432">
        <f>IF($A4432&lt;=Settings!$B$4,"до 100",IF($A4432&lt;=Settings!$B$5,"до 10 000",IF($A4432&lt;=Settings!$B$6,"до 100 000","100 000+")))</f>
        <v/>
      </c>
    </row>
    <row r="4433">
      <c r="A4433">
        <f>ROW()-1</f>
        <v/>
      </c>
      <c r="B4433">
        <f>IF($A4433&lt;=Settings!$B$4,"small_control",IF($A4433&lt;=Settings!$B$5,"medium_10k",IF($A4433&lt;=Settings!$B$6,"large_100k","extreme_1m")))</f>
        <v/>
      </c>
      <c r="C4433">
        <f>"ORD-"&amp;TEXT(QUOTIENT($A4433-1,3)+1,"0000000")</f>
        <v/>
      </c>
      <c r="D4433">
        <f>"LINE-"&amp;TEXT($A4433,"0000000")</f>
        <v/>
      </c>
      <c r="E4433" s="7">
        <f>Settings!$B$2+$A4433-1</f>
        <v/>
      </c>
      <c r="F4433" s="7">
        <f>Settings!$B$2+MOD($A4433-1,Settings!$B$7)</f>
        <v/>
      </c>
      <c r="G4433">
        <f>YEAR($F4433)</f>
        <v/>
      </c>
      <c r="H4433">
        <f>"Q"&amp;ROUNDUP(MONTH($F4433)/3,0)</f>
        <v/>
      </c>
      <c r="I4433">
        <f>MONTH($F4433)</f>
        <v/>
      </c>
      <c r="J4433">
        <f>CHOOSE(MONTH($F4433),"Январь","Февраль","Март","Апрель","Май","Июнь","Июль","Август","Сентябрь","Октябрь","Ноябрь","Декабрь")</f>
        <v/>
      </c>
      <c r="K4433">
        <f>DAY($F4433)</f>
        <v/>
      </c>
      <c r="L4433">
        <f>IF(MOD($A4433,10)&lt;7,"ФО_01_Крупный","ФО_"&amp;TEXT(MOD($A4433,8)+1,"00"))</f>
        <v/>
      </c>
      <c r="M4433">
        <f>IF($AB4433="Да","Регион_001_Крупный","Регион_"&amp;TEXT(MOD(QUOTIENT($A4433-1,20),180)+1,"000"))</f>
        <v/>
      </c>
      <c r="N4433">
        <f>IF($AB4433="Да","Город_"&amp;TEXT(MOD($A4433-1,250)+1,"0000"),"Город_"&amp;TEXT(MOD($A4433-1,3000)+1,"0000"))</f>
        <v/>
      </c>
      <c r="O4433">
        <f>IF($AB4433="Да","Холдинг_Крупный","Холдинг_"&amp;TEXT(MOD(QUOTIENT($A4433-1,10000),20)+1,"00"))</f>
        <v/>
      </c>
      <c r="P4433">
        <f>IF($AB4433="Да","Организация_Крупная","Организация_"&amp;TEXT(MOD(QUOTIENT($A4433-1,500),600)+1,"000"))</f>
        <v/>
      </c>
      <c r="Q4433">
        <f>"Отдел_"&amp;TEXT(MOD(QUOTIENT($A4433-1,50),100)+1,"000")</f>
        <v/>
      </c>
      <c r="R4433">
        <f>IF($AB4433="Да","Группа_Крупная","Группа_"&amp;TEXT(MOD(QUOTIENT($A4433-1,5000),30)+1,"00"))</f>
        <v/>
      </c>
      <c r="S4433">
        <f>IF($AB4433="Да","Категория_Крупная","Категория_"&amp;TEXT(MOD(QUOTIENT($A4433-1,500),120)+1,"000"))</f>
        <v/>
      </c>
      <c r="T4433">
        <f>IF($AB4433="Да","Подкатегория_Крупная","Подкатегория_"&amp;TEXT(MOD(QUOTIENT($A4433-1,50),300)+1,"000"))</f>
        <v/>
      </c>
      <c r="U4433">
        <f>"SKU_"&amp;TEXT($A4433,"0000000")</f>
        <v/>
      </c>
      <c r="V4433">
        <f>CHOOSE(MOD($A4433-1,4)+1,"Enterprise","SMB","Госсектор","Розница")</f>
        <v/>
      </c>
      <c r="W4433">
        <f>"Клиент_"&amp;TEXT(MOD($A4433-1,20000)+1,"00000")</f>
        <v/>
      </c>
      <c r="X4433">
        <f>CHOOSE(MOD($A4433-1,5)+1,"Портал","API","Импорт","Ручной ввод","Интеграция")</f>
        <v/>
      </c>
      <c r="Y4433" s="8">
        <f>ROUND(1000+MOD($A4433*37,90000)+IF($AB4433="Да",5000,0),2)</f>
        <v/>
      </c>
      <c r="Z4433">
        <f>1+MOD($A4433,20)</f>
        <v/>
      </c>
      <c r="AA4433" s="8">
        <f>ROUND($Y4433*(0.08+MOD($A4433,17)/100),2)</f>
        <v/>
      </c>
      <c r="AB4433">
        <f>IF(MOD($A4433,10)&lt;7,"Да","Нет")</f>
        <v/>
      </c>
      <c r="AC4433">
        <f>$R4433&amp;" / "&amp;$S4433&amp;" / "&amp;$T4433</f>
        <v/>
      </c>
      <c r="AD4433">
        <f>1</f>
        <v/>
      </c>
      <c r="AE4433">
        <f>IF($A4433&lt;=Settings!$B$4,"до 100",IF($A4433&lt;=Settings!$B$5,"до 10 000",IF($A4433&lt;=Settings!$B$6,"до 100 000","100 000+")))</f>
        <v/>
      </c>
    </row>
    <row r="4434">
      <c r="A4434">
        <f>ROW()-1</f>
        <v/>
      </c>
      <c r="B4434">
        <f>IF($A4434&lt;=Settings!$B$4,"small_control",IF($A4434&lt;=Settings!$B$5,"medium_10k",IF($A4434&lt;=Settings!$B$6,"large_100k","extreme_1m")))</f>
        <v/>
      </c>
      <c r="C4434">
        <f>"ORD-"&amp;TEXT(QUOTIENT($A4434-1,3)+1,"0000000")</f>
        <v/>
      </c>
      <c r="D4434">
        <f>"LINE-"&amp;TEXT($A4434,"0000000")</f>
        <v/>
      </c>
      <c r="E4434" s="7">
        <f>Settings!$B$2+$A4434-1</f>
        <v/>
      </c>
      <c r="F4434" s="7">
        <f>Settings!$B$2+MOD($A4434-1,Settings!$B$7)</f>
        <v/>
      </c>
      <c r="G4434">
        <f>YEAR($F4434)</f>
        <v/>
      </c>
      <c r="H4434">
        <f>"Q"&amp;ROUNDUP(MONTH($F4434)/3,0)</f>
        <v/>
      </c>
      <c r="I4434">
        <f>MONTH($F4434)</f>
        <v/>
      </c>
      <c r="J4434">
        <f>CHOOSE(MONTH($F4434),"Январь","Февраль","Март","Апрель","Май","Июнь","Июль","Август","Сентябрь","Октябрь","Ноябрь","Декабрь")</f>
        <v/>
      </c>
      <c r="K4434">
        <f>DAY($F4434)</f>
        <v/>
      </c>
      <c r="L4434">
        <f>IF(MOD($A4434,10)&lt;7,"ФО_01_Крупный","ФО_"&amp;TEXT(MOD($A4434,8)+1,"00"))</f>
        <v/>
      </c>
      <c r="M4434">
        <f>IF($AB4434="Да","Регион_001_Крупный","Регион_"&amp;TEXT(MOD(QUOTIENT($A4434-1,20),180)+1,"000"))</f>
        <v/>
      </c>
      <c r="N4434">
        <f>IF($AB4434="Да","Город_"&amp;TEXT(MOD($A4434-1,250)+1,"0000"),"Город_"&amp;TEXT(MOD($A4434-1,3000)+1,"0000"))</f>
        <v/>
      </c>
      <c r="O4434">
        <f>IF($AB4434="Да","Холдинг_Крупный","Холдинг_"&amp;TEXT(MOD(QUOTIENT($A4434-1,10000),20)+1,"00"))</f>
        <v/>
      </c>
      <c r="P4434">
        <f>IF($AB4434="Да","Организация_Крупная","Организация_"&amp;TEXT(MOD(QUOTIENT($A4434-1,500),600)+1,"000"))</f>
        <v/>
      </c>
      <c r="Q4434">
        <f>"Отдел_"&amp;TEXT(MOD(QUOTIENT($A4434-1,50),100)+1,"000")</f>
        <v/>
      </c>
      <c r="R4434">
        <f>IF($AB4434="Да","Группа_Крупная","Группа_"&amp;TEXT(MOD(QUOTIENT($A4434-1,5000),30)+1,"00"))</f>
        <v/>
      </c>
      <c r="S4434">
        <f>IF($AB4434="Да","Категория_Крупная","Категория_"&amp;TEXT(MOD(QUOTIENT($A4434-1,500),120)+1,"000"))</f>
        <v/>
      </c>
      <c r="T4434">
        <f>IF($AB4434="Да","Подкатегория_Крупная","Подкатегория_"&amp;TEXT(MOD(QUOTIENT($A4434-1,50),300)+1,"000"))</f>
        <v/>
      </c>
      <c r="U4434">
        <f>"SKU_"&amp;TEXT($A4434,"0000000")</f>
        <v/>
      </c>
      <c r="V4434">
        <f>CHOOSE(MOD($A4434-1,4)+1,"Enterprise","SMB","Госсектор","Розница")</f>
        <v/>
      </c>
      <c r="W4434">
        <f>"Клиент_"&amp;TEXT(MOD($A4434-1,20000)+1,"00000")</f>
        <v/>
      </c>
      <c r="X4434">
        <f>CHOOSE(MOD($A4434-1,5)+1,"Портал","API","Импорт","Ручной ввод","Интеграция")</f>
        <v/>
      </c>
      <c r="Y4434" s="8">
        <f>ROUND(1000+MOD($A4434*37,90000)+IF($AB4434="Да",5000,0),2)</f>
        <v/>
      </c>
      <c r="Z4434">
        <f>1+MOD($A4434,20)</f>
        <v/>
      </c>
      <c r="AA4434" s="8">
        <f>ROUND($Y4434*(0.08+MOD($A4434,17)/100),2)</f>
        <v/>
      </c>
      <c r="AB4434">
        <f>IF(MOD($A4434,10)&lt;7,"Да","Нет")</f>
        <v/>
      </c>
      <c r="AC4434">
        <f>$R4434&amp;" / "&amp;$S4434&amp;" / "&amp;$T4434</f>
        <v/>
      </c>
      <c r="AD4434">
        <f>1</f>
        <v/>
      </c>
      <c r="AE4434">
        <f>IF($A4434&lt;=Settings!$B$4,"до 100",IF($A4434&lt;=Settings!$B$5,"до 10 000",IF($A4434&lt;=Settings!$B$6,"до 100 000","100 000+")))</f>
        <v/>
      </c>
    </row>
    <row r="4435">
      <c r="A4435">
        <f>ROW()-1</f>
        <v/>
      </c>
      <c r="B4435">
        <f>IF($A4435&lt;=Settings!$B$4,"small_control",IF($A4435&lt;=Settings!$B$5,"medium_10k",IF($A4435&lt;=Settings!$B$6,"large_100k","extreme_1m")))</f>
        <v/>
      </c>
      <c r="C4435">
        <f>"ORD-"&amp;TEXT(QUOTIENT($A4435-1,3)+1,"0000000")</f>
        <v/>
      </c>
      <c r="D4435">
        <f>"LINE-"&amp;TEXT($A4435,"0000000")</f>
        <v/>
      </c>
      <c r="E4435" s="7">
        <f>Settings!$B$2+$A4435-1</f>
        <v/>
      </c>
      <c r="F4435" s="7">
        <f>Settings!$B$2+MOD($A4435-1,Settings!$B$7)</f>
        <v/>
      </c>
      <c r="G4435">
        <f>YEAR($F4435)</f>
        <v/>
      </c>
      <c r="H4435">
        <f>"Q"&amp;ROUNDUP(MONTH($F4435)/3,0)</f>
        <v/>
      </c>
      <c r="I4435">
        <f>MONTH($F4435)</f>
        <v/>
      </c>
      <c r="J4435">
        <f>CHOOSE(MONTH($F4435),"Январь","Февраль","Март","Апрель","Май","Июнь","Июль","Август","Сентябрь","Октябрь","Ноябрь","Декабрь")</f>
        <v/>
      </c>
      <c r="K4435">
        <f>DAY($F4435)</f>
        <v/>
      </c>
      <c r="L4435">
        <f>IF(MOD($A4435,10)&lt;7,"ФО_01_Крупный","ФО_"&amp;TEXT(MOD($A4435,8)+1,"00"))</f>
        <v/>
      </c>
      <c r="M4435">
        <f>IF($AB4435="Да","Регион_001_Крупный","Регион_"&amp;TEXT(MOD(QUOTIENT($A4435-1,20),180)+1,"000"))</f>
        <v/>
      </c>
      <c r="N4435">
        <f>IF($AB4435="Да","Город_"&amp;TEXT(MOD($A4435-1,250)+1,"0000"),"Город_"&amp;TEXT(MOD($A4435-1,3000)+1,"0000"))</f>
        <v/>
      </c>
      <c r="O4435">
        <f>IF($AB4435="Да","Холдинг_Крупный","Холдинг_"&amp;TEXT(MOD(QUOTIENT($A4435-1,10000),20)+1,"00"))</f>
        <v/>
      </c>
      <c r="P4435">
        <f>IF($AB4435="Да","Организация_Крупная","Организация_"&amp;TEXT(MOD(QUOTIENT($A4435-1,500),600)+1,"000"))</f>
        <v/>
      </c>
      <c r="Q4435">
        <f>"Отдел_"&amp;TEXT(MOD(QUOTIENT($A4435-1,50),100)+1,"000")</f>
        <v/>
      </c>
      <c r="R4435">
        <f>IF($AB4435="Да","Группа_Крупная","Группа_"&amp;TEXT(MOD(QUOTIENT($A4435-1,5000),30)+1,"00"))</f>
        <v/>
      </c>
      <c r="S4435">
        <f>IF($AB4435="Да","Категория_Крупная","Категория_"&amp;TEXT(MOD(QUOTIENT($A4435-1,500),120)+1,"000"))</f>
        <v/>
      </c>
      <c r="T4435">
        <f>IF($AB4435="Да","Подкатегория_Крупная","Подкатегория_"&amp;TEXT(MOD(QUOTIENT($A4435-1,50),300)+1,"000"))</f>
        <v/>
      </c>
      <c r="U4435">
        <f>"SKU_"&amp;TEXT($A4435,"0000000")</f>
        <v/>
      </c>
      <c r="V4435">
        <f>CHOOSE(MOD($A4435-1,4)+1,"Enterprise","SMB","Госсектор","Розница")</f>
        <v/>
      </c>
      <c r="W4435">
        <f>"Клиент_"&amp;TEXT(MOD($A4435-1,20000)+1,"00000")</f>
        <v/>
      </c>
      <c r="X4435">
        <f>CHOOSE(MOD($A4435-1,5)+1,"Портал","API","Импорт","Ручной ввод","Интеграция")</f>
        <v/>
      </c>
      <c r="Y4435" s="8">
        <f>ROUND(1000+MOD($A4435*37,90000)+IF($AB4435="Да",5000,0),2)</f>
        <v/>
      </c>
      <c r="Z4435">
        <f>1+MOD($A4435,20)</f>
        <v/>
      </c>
      <c r="AA4435" s="8">
        <f>ROUND($Y4435*(0.08+MOD($A4435,17)/100),2)</f>
        <v/>
      </c>
      <c r="AB4435">
        <f>IF(MOD($A4435,10)&lt;7,"Да","Нет")</f>
        <v/>
      </c>
      <c r="AC4435">
        <f>$R4435&amp;" / "&amp;$S4435&amp;" / "&amp;$T4435</f>
        <v/>
      </c>
      <c r="AD4435">
        <f>1</f>
        <v/>
      </c>
      <c r="AE4435">
        <f>IF($A4435&lt;=Settings!$B$4,"до 100",IF($A4435&lt;=Settings!$B$5,"до 10 000",IF($A4435&lt;=Settings!$B$6,"до 100 000","100 000+")))</f>
        <v/>
      </c>
    </row>
    <row r="4436">
      <c r="A4436">
        <f>ROW()-1</f>
        <v/>
      </c>
      <c r="B4436">
        <f>IF($A4436&lt;=Settings!$B$4,"small_control",IF($A4436&lt;=Settings!$B$5,"medium_10k",IF($A4436&lt;=Settings!$B$6,"large_100k","extreme_1m")))</f>
        <v/>
      </c>
      <c r="C4436">
        <f>"ORD-"&amp;TEXT(QUOTIENT($A4436-1,3)+1,"0000000")</f>
        <v/>
      </c>
      <c r="D4436">
        <f>"LINE-"&amp;TEXT($A4436,"0000000")</f>
        <v/>
      </c>
      <c r="E4436" s="7">
        <f>Settings!$B$2+$A4436-1</f>
        <v/>
      </c>
      <c r="F4436" s="7">
        <f>Settings!$B$2+MOD($A4436-1,Settings!$B$7)</f>
        <v/>
      </c>
      <c r="G4436">
        <f>YEAR($F4436)</f>
        <v/>
      </c>
      <c r="H4436">
        <f>"Q"&amp;ROUNDUP(MONTH($F4436)/3,0)</f>
        <v/>
      </c>
      <c r="I4436">
        <f>MONTH($F4436)</f>
        <v/>
      </c>
      <c r="J4436">
        <f>CHOOSE(MONTH($F4436),"Январь","Февраль","Март","Апрель","Май","Июнь","Июль","Август","Сентябрь","Октябрь","Ноябрь","Декабрь")</f>
        <v/>
      </c>
      <c r="K4436">
        <f>DAY($F4436)</f>
        <v/>
      </c>
      <c r="L4436">
        <f>IF(MOD($A4436,10)&lt;7,"ФО_01_Крупный","ФО_"&amp;TEXT(MOD($A4436,8)+1,"00"))</f>
        <v/>
      </c>
      <c r="M4436">
        <f>IF($AB4436="Да","Регион_001_Крупный","Регион_"&amp;TEXT(MOD(QUOTIENT($A4436-1,20),180)+1,"000"))</f>
        <v/>
      </c>
      <c r="N4436">
        <f>IF($AB4436="Да","Город_"&amp;TEXT(MOD($A4436-1,250)+1,"0000"),"Город_"&amp;TEXT(MOD($A4436-1,3000)+1,"0000"))</f>
        <v/>
      </c>
      <c r="O4436">
        <f>IF($AB4436="Да","Холдинг_Крупный","Холдинг_"&amp;TEXT(MOD(QUOTIENT($A4436-1,10000),20)+1,"00"))</f>
        <v/>
      </c>
      <c r="P4436">
        <f>IF($AB4436="Да","Организация_Крупная","Организация_"&amp;TEXT(MOD(QUOTIENT($A4436-1,500),600)+1,"000"))</f>
        <v/>
      </c>
      <c r="Q4436">
        <f>"Отдел_"&amp;TEXT(MOD(QUOTIENT($A4436-1,50),100)+1,"000")</f>
        <v/>
      </c>
      <c r="R4436">
        <f>IF($AB4436="Да","Группа_Крупная","Группа_"&amp;TEXT(MOD(QUOTIENT($A4436-1,5000),30)+1,"00"))</f>
        <v/>
      </c>
      <c r="S4436">
        <f>IF($AB4436="Да","Категория_Крупная","Категория_"&amp;TEXT(MOD(QUOTIENT($A4436-1,500),120)+1,"000"))</f>
        <v/>
      </c>
      <c r="T4436">
        <f>IF($AB4436="Да","Подкатегория_Крупная","Подкатегория_"&amp;TEXT(MOD(QUOTIENT($A4436-1,50),300)+1,"000"))</f>
        <v/>
      </c>
      <c r="U4436">
        <f>"SKU_"&amp;TEXT($A4436,"0000000")</f>
        <v/>
      </c>
      <c r="V4436">
        <f>CHOOSE(MOD($A4436-1,4)+1,"Enterprise","SMB","Госсектор","Розница")</f>
        <v/>
      </c>
      <c r="W4436">
        <f>"Клиент_"&amp;TEXT(MOD($A4436-1,20000)+1,"00000")</f>
        <v/>
      </c>
      <c r="X4436">
        <f>CHOOSE(MOD($A4436-1,5)+1,"Портал","API","Импорт","Ручной ввод","Интеграция")</f>
        <v/>
      </c>
      <c r="Y4436" s="8">
        <f>ROUND(1000+MOD($A4436*37,90000)+IF($AB4436="Да",5000,0),2)</f>
        <v/>
      </c>
      <c r="Z4436">
        <f>1+MOD($A4436,20)</f>
        <v/>
      </c>
      <c r="AA4436" s="8">
        <f>ROUND($Y4436*(0.08+MOD($A4436,17)/100),2)</f>
        <v/>
      </c>
      <c r="AB4436">
        <f>IF(MOD($A4436,10)&lt;7,"Да","Нет")</f>
        <v/>
      </c>
      <c r="AC4436">
        <f>$R4436&amp;" / "&amp;$S4436&amp;" / "&amp;$T4436</f>
        <v/>
      </c>
      <c r="AD4436">
        <f>1</f>
        <v/>
      </c>
      <c r="AE4436">
        <f>IF($A4436&lt;=Settings!$B$4,"до 100",IF($A4436&lt;=Settings!$B$5,"до 10 000",IF($A4436&lt;=Settings!$B$6,"до 100 000","100 000+")))</f>
        <v/>
      </c>
    </row>
    <row r="4437">
      <c r="A4437">
        <f>ROW()-1</f>
        <v/>
      </c>
      <c r="B4437">
        <f>IF($A4437&lt;=Settings!$B$4,"small_control",IF($A4437&lt;=Settings!$B$5,"medium_10k",IF($A4437&lt;=Settings!$B$6,"large_100k","extreme_1m")))</f>
        <v/>
      </c>
      <c r="C4437">
        <f>"ORD-"&amp;TEXT(QUOTIENT($A4437-1,3)+1,"0000000")</f>
        <v/>
      </c>
      <c r="D4437">
        <f>"LINE-"&amp;TEXT($A4437,"0000000")</f>
        <v/>
      </c>
      <c r="E4437" s="7">
        <f>Settings!$B$2+$A4437-1</f>
        <v/>
      </c>
      <c r="F4437" s="7">
        <f>Settings!$B$2+MOD($A4437-1,Settings!$B$7)</f>
        <v/>
      </c>
      <c r="G4437">
        <f>YEAR($F4437)</f>
        <v/>
      </c>
      <c r="H4437">
        <f>"Q"&amp;ROUNDUP(MONTH($F4437)/3,0)</f>
        <v/>
      </c>
      <c r="I4437">
        <f>MONTH($F4437)</f>
        <v/>
      </c>
      <c r="J4437">
        <f>CHOOSE(MONTH($F4437),"Январь","Февраль","Март","Апрель","Май","Июнь","Июль","Август","Сентябрь","Октябрь","Ноябрь","Декабрь")</f>
        <v/>
      </c>
      <c r="K4437">
        <f>DAY($F4437)</f>
        <v/>
      </c>
      <c r="L4437">
        <f>IF(MOD($A4437,10)&lt;7,"ФО_01_Крупный","ФО_"&amp;TEXT(MOD($A4437,8)+1,"00"))</f>
        <v/>
      </c>
      <c r="M4437">
        <f>IF($AB4437="Да","Регион_001_Крупный","Регион_"&amp;TEXT(MOD(QUOTIENT($A4437-1,20),180)+1,"000"))</f>
        <v/>
      </c>
      <c r="N4437">
        <f>IF($AB4437="Да","Город_"&amp;TEXT(MOD($A4437-1,250)+1,"0000"),"Город_"&amp;TEXT(MOD($A4437-1,3000)+1,"0000"))</f>
        <v/>
      </c>
      <c r="O4437">
        <f>IF($AB4437="Да","Холдинг_Крупный","Холдинг_"&amp;TEXT(MOD(QUOTIENT($A4437-1,10000),20)+1,"00"))</f>
        <v/>
      </c>
      <c r="P4437">
        <f>IF($AB4437="Да","Организация_Крупная","Организация_"&amp;TEXT(MOD(QUOTIENT($A4437-1,500),600)+1,"000"))</f>
        <v/>
      </c>
      <c r="Q4437">
        <f>"Отдел_"&amp;TEXT(MOD(QUOTIENT($A4437-1,50),100)+1,"000")</f>
        <v/>
      </c>
      <c r="R4437">
        <f>IF($AB4437="Да","Группа_Крупная","Группа_"&amp;TEXT(MOD(QUOTIENT($A4437-1,5000),30)+1,"00"))</f>
        <v/>
      </c>
      <c r="S4437">
        <f>IF($AB4437="Да","Категория_Крупная","Категория_"&amp;TEXT(MOD(QUOTIENT($A4437-1,500),120)+1,"000"))</f>
        <v/>
      </c>
      <c r="T4437">
        <f>IF($AB4437="Да","Подкатегория_Крупная","Подкатегория_"&amp;TEXT(MOD(QUOTIENT($A4437-1,50),300)+1,"000"))</f>
        <v/>
      </c>
      <c r="U4437">
        <f>"SKU_"&amp;TEXT($A4437,"0000000")</f>
        <v/>
      </c>
      <c r="V4437">
        <f>CHOOSE(MOD($A4437-1,4)+1,"Enterprise","SMB","Госсектор","Розница")</f>
        <v/>
      </c>
      <c r="W4437">
        <f>"Клиент_"&amp;TEXT(MOD($A4437-1,20000)+1,"00000")</f>
        <v/>
      </c>
      <c r="X4437">
        <f>CHOOSE(MOD($A4437-1,5)+1,"Портал","API","Импорт","Ручной ввод","Интеграция")</f>
        <v/>
      </c>
      <c r="Y4437" s="8">
        <f>ROUND(1000+MOD($A4437*37,90000)+IF($AB4437="Да",5000,0),2)</f>
        <v/>
      </c>
      <c r="Z4437">
        <f>1+MOD($A4437,20)</f>
        <v/>
      </c>
      <c r="AA4437" s="8">
        <f>ROUND($Y4437*(0.08+MOD($A4437,17)/100),2)</f>
        <v/>
      </c>
      <c r="AB4437">
        <f>IF(MOD($A4437,10)&lt;7,"Да","Нет")</f>
        <v/>
      </c>
      <c r="AC4437">
        <f>$R4437&amp;" / "&amp;$S4437&amp;" / "&amp;$T4437</f>
        <v/>
      </c>
      <c r="AD4437">
        <f>1</f>
        <v/>
      </c>
      <c r="AE4437">
        <f>IF($A4437&lt;=Settings!$B$4,"до 100",IF($A4437&lt;=Settings!$B$5,"до 10 000",IF($A4437&lt;=Settings!$B$6,"до 100 000","100 000+")))</f>
        <v/>
      </c>
    </row>
    <row r="4438">
      <c r="A4438">
        <f>ROW()-1</f>
        <v/>
      </c>
      <c r="B4438">
        <f>IF($A4438&lt;=Settings!$B$4,"small_control",IF($A4438&lt;=Settings!$B$5,"medium_10k",IF($A4438&lt;=Settings!$B$6,"large_100k","extreme_1m")))</f>
        <v/>
      </c>
      <c r="C4438">
        <f>"ORD-"&amp;TEXT(QUOTIENT($A4438-1,3)+1,"0000000")</f>
        <v/>
      </c>
      <c r="D4438">
        <f>"LINE-"&amp;TEXT($A4438,"0000000")</f>
        <v/>
      </c>
      <c r="E4438" s="7">
        <f>Settings!$B$2+$A4438-1</f>
        <v/>
      </c>
      <c r="F4438" s="7">
        <f>Settings!$B$2+MOD($A4438-1,Settings!$B$7)</f>
        <v/>
      </c>
      <c r="G4438">
        <f>YEAR($F4438)</f>
        <v/>
      </c>
      <c r="H4438">
        <f>"Q"&amp;ROUNDUP(MONTH($F4438)/3,0)</f>
        <v/>
      </c>
      <c r="I4438">
        <f>MONTH($F4438)</f>
        <v/>
      </c>
      <c r="J4438">
        <f>CHOOSE(MONTH($F4438),"Январь","Февраль","Март","Апрель","Май","Июнь","Июль","Август","Сентябрь","Октябрь","Ноябрь","Декабрь")</f>
        <v/>
      </c>
      <c r="K4438">
        <f>DAY($F4438)</f>
        <v/>
      </c>
      <c r="L4438">
        <f>IF(MOD($A4438,10)&lt;7,"ФО_01_Крупный","ФО_"&amp;TEXT(MOD($A4438,8)+1,"00"))</f>
        <v/>
      </c>
      <c r="M4438">
        <f>IF($AB4438="Да","Регион_001_Крупный","Регион_"&amp;TEXT(MOD(QUOTIENT($A4438-1,20),180)+1,"000"))</f>
        <v/>
      </c>
      <c r="N4438">
        <f>IF($AB4438="Да","Город_"&amp;TEXT(MOD($A4438-1,250)+1,"0000"),"Город_"&amp;TEXT(MOD($A4438-1,3000)+1,"0000"))</f>
        <v/>
      </c>
      <c r="O4438">
        <f>IF($AB4438="Да","Холдинг_Крупный","Холдинг_"&amp;TEXT(MOD(QUOTIENT($A4438-1,10000),20)+1,"00"))</f>
        <v/>
      </c>
      <c r="P4438">
        <f>IF($AB4438="Да","Организация_Крупная","Организация_"&amp;TEXT(MOD(QUOTIENT($A4438-1,500),600)+1,"000"))</f>
        <v/>
      </c>
      <c r="Q4438">
        <f>"Отдел_"&amp;TEXT(MOD(QUOTIENT($A4438-1,50),100)+1,"000")</f>
        <v/>
      </c>
      <c r="R4438">
        <f>IF($AB4438="Да","Группа_Крупная","Группа_"&amp;TEXT(MOD(QUOTIENT($A4438-1,5000),30)+1,"00"))</f>
        <v/>
      </c>
      <c r="S4438">
        <f>IF($AB4438="Да","Категория_Крупная","Категория_"&amp;TEXT(MOD(QUOTIENT($A4438-1,500),120)+1,"000"))</f>
        <v/>
      </c>
      <c r="T4438">
        <f>IF($AB4438="Да","Подкатегория_Крупная","Подкатегория_"&amp;TEXT(MOD(QUOTIENT($A4438-1,50),300)+1,"000"))</f>
        <v/>
      </c>
      <c r="U4438">
        <f>"SKU_"&amp;TEXT($A4438,"0000000")</f>
        <v/>
      </c>
      <c r="V4438">
        <f>CHOOSE(MOD($A4438-1,4)+1,"Enterprise","SMB","Госсектор","Розница")</f>
        <v/>
      </c>
      <c r="W4438">
        <f>"Клиент_"&amp;TEXT(MOD($A4438-1,20000)+1,"00000")</f>
        <v/>
      </c>
      <c r="X4438">
        <f>CHOOSE(MOD($A4438-1,5)+1,"Портал","API","Импорт","Ручной ввод","Интеграция")</f>
        <v/>
      </c>
      <c r="Y4438" s="8">
        <f>ROUND(1000+MOD($A4438*37,90000)+IF($AB4438="Да",5000,0),2)</f>
        <v/>
      </c>
      <c r="Z4438">
        <f>1+MOD($A4438,20)</f>
        <v/>
      </c>
      <c r="AA4438" s="8">
        <f>ROUND($Y4438*(0.08+MOD($A4438,17)/100),2)</f>
        <v/>
      </c>
      <c r="AB4438">
        <f>IF(MOD($A4438,10)&lt;7,"Да","Нет")</f>
        <v/>
      </c>
      <c r="AC4438">
        <f>$R4438&amp;" / "&amp;$S4438&amp;" / "&amp;$T4438</f>
        <v/>
      </c>
      <c r="AD4438">
        <f>1</f>
        <v/>
      </c>
      <c r="AE4438">
        <f>IF($A4438&lt;=Settings!$B$4,"до 100",IF($A4438&lt;=Settings!$B$5,"до 10 000",IF($A4438&lt;=Settings!$B$6,"до 100 000","100 000+")))</f>
        <v/>
      </c>
    </row>
    <row r="4439">
      <c r="A4439">
        <f>ROW()-1</f>
        <v/>
      </c>
      <c r="B4439">
        <f>IF($A4439&lt;=Settings!$B$4,"small_control",IF($A4439&lt;=Settings!$B$5,"medium_10k",IF($A4439&lt;=Settings!$B$6,"large_100k","extreme_1m")))</f>
        <v/>
      </c>
      <c r="C4439">
        <f>"ORD-"&amp;TEXT(QUOTIENT($A4439-1,3)+1,"0000000")</f>
        <v/>
      </c>
      <c r="D4439">
        <f>"LINE-"&amp;TEXT($A4439,"0000000")</f>
        <v/>
      </c>
      <c r="E4439" s="7">
        <f>Settings!$B$2+$A4439-1</f>
        <v/>
      </c>
      <c r="F4439" s="7">
        <f>Settings!$B$2+MOD($A4439-1,Settings!$B$7)</f>
        <v/>
      </c>
      <c r="G4439">
        <f>YEAR($F4439)</f>
        <v/>
      </c>
      <c r="H4439">
        <f>"Q"&amp;ROUNDUP(MONTH($F4439)/3,0)</f>
        <v/>
      </c>
      <c r="I4439">
        <f>MONTH($F4439)</f>
        <v/>
      </c>
      <c r="J4439">
        <f>CHOOSE(MONTH($F4439),"Январь","Февраль","Март","Апрель","Май","Июнь","Июль","Август","Сентябрь","Октябрь","Ноябрь","Декабрь")</f>
        <v/>
      </c>
      <c r="K4439">
        <f>DAY($F4439)</f>
        <v/>
      </c>
      <c r="L4439">
        <f>IF(MOD($A4439,10)&lt;7,"ФО_01_Крупный","ФО_"&amp;TEXT(MOD($A4439,8)+1,"00"))</f>
        <v/>
      </c>
      <c r="M4439">
        <f>IF($AB4439="Да","Регион_001_Крупный","Регион_"&amp;TEXT(MOD(QUOTIENT($A4439-1,20),180)+1,"000"))</f>
        <v/>
      </c>
      <c r="N4439">
        <f>IF($AB4439="Да","Город_"&amp;TEXT(MOD($A4439-1,250)+1,"0000"),"Город_"&amp;TEXT(MOD($A4439-1,3000)+1,"0000"))</f>
        <v/>
      </c>
      <c r="O4439">
        <f>IF($AB4439="Да","Холдинг_Крупный","Холдинг_"&amp;TEXT(MOD(QUOTIENT($A4439-1,10000),20)+1,"00"))</f>
        <v/>
      </c>
      <c r="P4439">
        <f>IF($AB4439="Да","Организация_Крупная","Организация_"&amp;TEXT(MOD(QUOTIENT($A4439-1,500),600)+1,"000"))</f>
        <v/>
      </c>
      <c r="Q4439">
        <f>"Отдел_"&amp;TEXT(MOD(QUOTIENT($A4439-1,50),100)+1,"000")</f>
        <v/>
      </c>
      <c r="R4439">
        <f>IF($AB4439="Да","Группа_Крупная","Группа_"&amp;TEXT(MOD(QUOTIENT($A4439-1,5000),30)+1,"00"))</f>
        <v/>
      </c>
      <c r="S4439">
        <f>IF($AB4439="Да","Категория_Крупная","Категория_"&amp;TEXT(MOD(QUOTIENT($A4439-1,500),120)+1,"000"))</f>
        <v/>
      </c>
      <c r="T4439">
        <f>IF($AB4439="Да","Подкатегория_Крупная","Подкатегория_"&amp;TEXT(MOD(QUOTIENT($A4439-1,50),300)+1,"000"))</f>
        <v/>
      </c>
      <c r="U4439">
        <f>"SKU_"&amp;TEXT($A4439,"0000000")</f>
        <v/>
      </c>
      <c r="V4439">
        <f>CHOOSE(MOD($A4439-1,4)+1,"Enterprise","SMB","Госсектор","Розница")</f>
        <v/>
      </c>
      <c r="W4439">
        <f>"Клиент_"&amp;TEXT(MOD($A4439-1,20000)+1,"00000")</f>
        <v/>
      </c>
      <c r="X4439">
        <f>CHOOSE(MOD($A4439-1,5)+1,"Портал","API","Импорт","Ручной ввод","Интеграция")</f>
        <v/>
      </c>
      <c r="Y4439" s="8">
        <f>ROUND(1000+MOD($A4439*37,90000)+IF($AB4439="Да",5000,0),2)</f>
        <v/>
      </c>
      <c r="Z4439">
        <f>1+MOD($A4439,20)</f>
        <v/>
      </c>
      <c r="AA4439" s="8">
        <f>ROUND($Y4439*(0.08+MOD($A4439,17)/100),2)</f>
        <v/>
      </c>
      <c r="AB4439">
        <f>IF(MOD($A4439,10)&lt;7,"Да","Нет")</f>
        <v/>
      </c>
      <c r="AC4439">
        <f>$R4439&amp;" / "&amp;$S4439&amp;" / "&amp;$T4439</f>
        <v/>
      </c>
      <c r="AD4439">
        <f>1</f>
        <v/>
      </c>
      <c r="AE4439">
        <f>IF($A4439&lt;=Settings!$B$4,"до 100",IF($A4439&lt;=Settings!$B$5,"до 10 000",IF($A4439&lt;=Settings!$B$6,"до 100 000","100 000+")))</f>
        <v/>
      </c>
    </row>
    <row r="4440">
      <c r="A4440">
        <f>ROW()-1</f>
        <v/>
      </c>
      <c r="B4440">
        <f>IF($A4440&lt;=Settings!$B$4,"small_control",IF($A4440&lt;=Settings!$B$5,"medium_10k",IF($A4440&lt;=Settings!$B$6,"large_100k","extreme_1m")))</f>
        <v/>
      </c>
      <c r="C4440">
        <f>"ORD-"&amp;TEXT(QUOTIENT($A4440-1,3)+1,"0000000")</f>
        <v/>
      </c>
      <c r="D4440">
        <f>"LINE-"&amp;TEXT($A4440,"0000000")</f>
        <v/>
      </c>
      <c r="E4440" s="7">
        <f>Settings!$B$2+$A4440-1</f>
        <v/>
      </c>
      <c r="F4440" s="7">
        <f>Settings!$B$2+MOD($A4440-1,Settings!$B$7)</f>
        <v/>
      </c>
      <c r="G4440">
        <f>YEAR($F4440)</f>
        <v/>
      </c>
      <c r="H4440">
        <f>"Q"&amp;ROUNDUP(MONTH($F4440)/3,0)</f>
        <v/>
      </c>
      <c r="I4440">
        <f>MONTH($F4440)</f>
        <v/>
      </c>
      <c r="J4440">
        <f>CHOOSE(MONTH($F4440),"Январь","Февраль","Март","Апрель","Май","Июнь","Июль","Август","Сентябрь","Октябрь","Ноябрь","Декабрь")</f>
        <v/>
      </c>
      <c r="K4440">
        <f>DAY($F4440)</f>
        <v/>
      </c>
      <c r="L4440">
        <f>IF(MOD($A4440,10)&lt;7,"ФО_01_Крупный","ФО_"&amp;TEXT(MOD($A4440,8)+1,"00"))</f>
        <v/>
      </c>
      <c r="M4440">
        <f>IF($AB4440="Да","Регион_001_Крупный","Регион_"&amp;TEXT(MOD(QUOTIENT($A4440-1,20),180)+1,"000"))</f>
        <v/>
      </c>
      <c r="N4440">
        <f>IF($AB4440="Да","Город_"&amp;TEXT(MOD($A4440-1,250)+1,"0000"),"Город_"&amp;TEXT(MOD($A4440-1,3000)+1,"0000"))</f>
        <v/>
      </c>
      <c r="O4440">
        <f>IF($AB4440="Да","Холдинг_Крупный","Холдинг_"&amp;TEXT(MOD(QUOTIENT($A4440-1,10000),20)+1,"00"))</f>
        <v/>
      </c>
      <c r="P4440">
        <f>IF($AB4440="Да","Организация_Крупная","Организация_"&amp;TEXT(MOD(QUOTIENT($A4440-1,500),600)+1,"000"))</f>
        <v/>
      </c>
      <c r="Q4440">
        <f>"Отдел_"&amp;TEXT(MOD(QUOTIENT($A4440-1,50),100)+1,"000")</f>
        <v/>
      </c>
      <c r="R4440">
        <f>IF($AB4440="Да","Группа_Крупная","Группа_"&amp;TEXT(MOD(QUOTIENT($A4440-1,5000),30)+1,"00"))</f>
        <v/>
      </c>
      <c r="S4440">
        <f>IF($AB4440="Да","Категория_Крупная","Категория_"&amp;TEXT(MOD(QUOTIENT($A4440-1,500),120)+1,"000"))</f>
        <v/>
      </c>
      <c r="T4440">
        <f>IF($AB4440="Да","Подкатегория_Крупная","Подкатегория_"&amp;TEXT(MOD(QUOTIENT($A4440-1,50),300)+1,"000"))</f>
        <v/>
      </c>
      <c r="U4440">
        <f>"SKU_"&amp;TEXT($A4440,"0000000")</f>
        <v/>
      </c>
      <c r="V4440">
        <f>CHOOSE(MOD($A4440-1,4)+1,"Enterprise","SMB","Госсектор","Розница")</f>
        <v/>
      </c>
      <c r="W4440">
        <f>"Клиент_"&amp;TEXT(MOD($A4440-1,20000)+1,"00000")</f>
        <v/>
      </c>
      <c r="X4440">
        <f>CHOOSE(MOD($A4440-1,5)+1,"Портал","API","Импорт","Ручной ввод","Интеграция")</f>
        <v/>
      </c>
      <c r="Y4440" s="8">
        <f>ROUND(1000+MOD($A4440*37,90000)+IF($AB4440="Да",5000,0),2)</f>
        <v/>
      </c>
      <c r="Z4440">
        <f>1+MOD($A4440,20)</f>
        <v/>
      </c>
      <c r="AA4440" s="8">
        <f>ROUND($Y4440*(0.08+MOD($A4440,17)/100),2)</f>
        <v/>
      </c>
      <c r="AB4440">
        <f>IF(MOD($A4440,10)&lt;7,"Да","Нет")</f>
        <v/>
      </c>
      <c r="AC4440">
        <f>$R4440&amp;" / "&amp;$S4440&amp;" / "&amp;$T4440</f>
        <v/>
      </c>
      <c r="AD4440">
        <f>1</f>
        <v/>
      </c>
      <c r="AE4440">
        <f>IF($A4440&lt;=Settings!$B$4,"до 100",IF($A4440&lt;=Settings!$B$5,"до 10 000",IF($A4440&lt;=Settings!$B$6,"до 100 000","100 000+")))</f>
        <v/>
      </c>
    </row>
    <row r="4441">
      <c r="A4441">
        <f>ROW()-1</f>
        <v/>
      </c>
      <c r="B4441">
        <f>IF($A4441&lt;=Settings!$B$4,"small_control",IF($A4441&lt;=Settings!$B$5,"medium_10k",IF($A4441&lt;=Settings!$B$6,"large_100k","extreme_1m")))</f>
        <v/>
      </c>
      <c r="C4441">
        <f>"ORD-"&amp;TEXT(QUOTIENT($A4441-1,3)+1,"0000000")</f>
        <v/>
      </c>
      <c r="D4441">
        <f>"LINE-"&amp;TEXT($A4441,"0000000")</f>
        <v/>
      </c>
      <c r="E4441" s="7">
        <f>Settings!$B$2+$A4441-1</f>
        <v/>
      </c>
      <c r="F4441" s="7">
        <f>Settings!$B$2+MOD($A4441-1,Settings!$B$7)</f>
        <v/>
      </c>
      <c r="G4441">
        <f>YEAR($F4441)</f>
        <v/>
      </c>
      <c r="H4441">
        <f>"Q"&amp;ROUNDUP(MONTH($F4441)/3,0)</f>
        <v/>
      </c>
      <c r="I4441">
        <f>MONTH($F4441)</f>
        <v/>
      </c>
      <c r="J4441">
        <f>CHOOSE(MONTH($F4441),"Январь","Февраль","Март","Апрель","Май","Июнь","Июль","Август","Сентябрь","Октябрь","Ноябрь","Декабрь")</f>
        <v/>
      </c>
      <c r="K4441">
        <f>DAY($F4441)</f>
        <v/>
      </c>
      <c r="L4441">
        <f>IF(MOD($A4441,10)&lt;7,"ФО_01_Крупный","ФО_"&amp;TEXT(MOD($A4441,8)+1,"00"))</f>
        <v/>
      </c>
      <c r="M4441">
        <f>IF($AB4441="Да","Регион_001_Крупный","Регион_"&amp;TEXT(MOD(QUOTIENT($A4441-1,20),180)+1,"000"))</f>
        <v/>
      </c>
      <c r="N4441">
        <f>IF($AB4441="Да","Город_"&amp;TEXT(MOD($A4441-1,250)+1,"0000"),"Город_"&amp;TEXT(MOD($A4441-1,3000)+1,"0000"))</f>
        <v/>
      </c>
      <c r="O4441">
        <f>IF($AB4441="Да","Холдинг_Крупный","Холдинг_"&amp;TEXT(MOD(QUOTIENT($A4441-1,10000),20)+1,"00"))</f>
        <v/>
      </c>
      <c r="P4441">
        <f>IF($AB4441="Да","Организация_Крупная","Организация_"&amp;TEXT(MOD(QUOTIENT($A4441-1,500),600)+1,"000"))</f>
        <v/>
      </c>
      <c r="Q4441">
        <f>"Отдел_"&amp;TEXT(MOD(QUOTIENT($A4441-1,50),100)+1,"000")</f>
        <v/>
      </c>
      <c r="R4441">
        <f>IF($AB4441="Да","Группа_Крупная","Группа_"&amp;TEXT(MOD(QUOTIENT($A4441-1,5000),30)+1,"00"))</f>
        <v/>
      </c>
      <c r="S4441">
        <f>IF($AB4441="Да","Категория_Крупная","Категория_"&amp;TEXT(MOD(QUOTIENT($A4441-1,500),120)+1,"000"))</f>
        <v/>
      </c>
      <c r="T4441">
        <f>IF($AB4441="Да","Подкатегория_Крупная","Подкатегория_"&amp;TEXT(MOD(QUOTIENT($A4441-1,50),300)+1,"000"))</f>
        <v/>
      </c>
      <c r="U4441">
        <f>"SKU_"&amp;TEXT($A4441,"0000000")</f>
        <v/>
      </c>
      <c r="V4441">
        <f>CHOOSE(MOD($A4441-1,4)+1,"Enterprise","SMB","Госсектор","Розница")</f>
        <v/>
      </c>
      <c r="W4441">
        <f>"Клиент_"&amp;TEXT(MOD($A4441-1,20000)+1,"00000")</f>
        <v/>
      </c>
      <c r="X4441">
        <f>CHOOSE(MOD($A4441-1,5)+1,"Портал","API","Импорт","Ручной ввод","Интеграция")</f>
        <v/>
      </c>
      <c r="Y4441" s="8">
        <f>ROUND(1000+MOD($A4441*37,90000)+IF($AB4441="Да",5000,0),2)</f>
        <v/>
      </c>
      <c r="Z4441">
        <f>1+MOD($A4441,20)</f>
        <v/>
      </c>
      <c r="AA4441" s="8">
        <f>ROUND($Y4441*(0.08+MOD($A4441,17)/100),2)</f>
        <v/>
      </c>
      <c r="AB4441">
        <f>IF(MOD($A4441,10)&lt;7,"Да","Нет")</f>
        <v/>
      </c>
      <c r="AC4441">
        <f>$R4441&amp;" / "&amp;$S4441&amp;" / "&amp;$T4441</f>
        <v/>
      </c>
      <c r="AD4441">
        <f>1</f>
        <v/>
      </c>
      <c r="AE4441">
        <f>IF($A4441&lt;=Settings!$B$4,"до 100",IF($A4441&lt;=Settings!$B$5,"до 10 000",IF($A4441&lt;=Settings!$B$6,"до 100 000","100 000+")))</f>
        <v/>
      </c>
    </row>
    <row r="4442">
      <c r="A4442">
        <f>ROW()-1</f>
        <v/>
      </c>
      <c r="B4442">
        <f>IF($A4442&lt;=Settings!$B$4,"small_control",IF($A4442&lt;=Settings!$B$5,"medium_10k",IF($A4442&lt;=Settings!$B$6,"large_100k","extreme_1m")))</f>
        <v/>
      </c>
      <c r="C4442">
        <f>"ORD-"&amp;TEXT(QUOTIENT($A4442-1,3)+1,"0000000")</f>
        <v/>
      </c>
      <c r="D4442">
        <f>"LINE-"&amp;TEXT($A4442,"0000000")</f>
        <v/>
      </c>
      <c r="E4442" s="7">
        <f>Settings!$B$2+$A4442-1</f>
        <v/>
      </c>
      <c r="F4442" s="7">
        <f>Settings!$B$2+MOD($A4442-1,Settings!$B$7)</f>
        <v/>
      </c>
      <c r="G4442">
        <f>YEAR($F4442)</f>
        <v/>
      </c>
      <c r="H4442">
        <f>"Q"&amp;ROUNDUP(MONTH($F4442)/3,0)</f>
        <v/>
      </c>
      <c r="I4442">
        <f>MONTH($F4442)</f>
        <v/>
      </c>
      <c r="J4442">
        <f>CHOOSE(MONTH($F4442),"Январь","Февраль","Март","Апрель","Май","Июнь","Июль","Август","Сентябрь","Октябрь","Ноябрь","Декабрь")</f>
        <v/>
      </c>
      <c r="K4442">
        <f>DAY($F4442)</f>
        <v/>
      </c>
      <c r="L4442">
        <f>IF(MOD($A4442,10)&lt;7,"ФО_01_Крупный","ФО_"&amp;TEXT(MOD($A4442,8)+1,"00"))</f>
        <v/>
      </c>
      <c r="M4442">
        <f>IF($AB4442="Да","Регион_001_Крупный","Регион_"&amp;TEXT(MOD(QUOTIENT($A4442-1,20),180)+1,"000"))</f>
        <v/>
      </c>
      <c r="N4442">
        <f>IF($AB4442="Да","Город_"&amp;TEXT(MOD($A4442-1,250)+1,"0000"),"Город_"&amp;TEXT(MOD($A4442-1,3000)+1,"0000"))</f>
        <v/>
      </c>
      <c r="O4442">
        <f>IF($AB4442="Да","Холдинг_Крупный","Холдинг_"&amp;TEXT(MOD(QUOTIENT($A4442-1,10000),20)+1,"00"))</f>
        <v/>
      </c>
      <c r="P4442">
        <f>IF($AB4442="Да","Организация_Крупная","Организация_"&amp;TEXT(MOD(QUOTIENT($A4442-1,500),600)+1,"000"))</f>
        <v/>
      </c>
      <c r="Q4442">
        <f>"Отдел_"&amp;TEXT(MOD(QUOTIENT($A4442-1,50),100)+1,"000")</f>
        <v/>
      </c>
      <c r="R4442">
        <f>IF($AB4442="Да","Группа_Крупная","Группа_"&amp;TEXT(MOD(QUOTIENT($A4442-1,5000),30)+1,"00"))</f>
        <v/>
      </c>
      <c r="S4442">
        <f>IF($AB4442="Да","Категория_Крупная","Категория_"&amp;TEXT(MOD(QUOTIENT($A4442-1,500),120)+1,"000"))</f>
        <v/>
      </c>
      <c r="T4442">
        <f>IF($AB4442="Да","Подкатегория_Крупная","Подкатегория_"&amp;TEXT(MOD(QUOTIENT($A4442-1,50),300)+1,"000"))</f>
        <v/>
      </c>
      <c r="U4442">
        <f>"SKU_"&amp;TEXT($A4442,"0000000")</f>
        <v/>
      </c>
      <c r="V4442">
        <f>CHOOSE(MOD($A4442-1,4)+1,"Enterprise","SMB","Госсектор","Розница")</f>
        <v/>
      </c>
      <c r="W4442">
        <f>"Клиент_"&amp;TEXT(MOD($A4442-1,20000)+1,"00000")</f>
        <v/>
      </c>
      <c r="X4442">
        <f>CHOOSE(MOD($A4442-1,5)+1,"Портал","API","Импорт","Ручной ввод","Интеграция")</f>
        <v/>
      </c>
      <c r="Y4442" s="8">
        <f>ROUND(1000+MOD($A4442*37,90000)+IF($AB4442="Да",5000,0),2)</f>
        <v/>
      </c>
      <c r="Z4442">
        <f>1+MOD($A4442,20)</f>
        <v/>
      </c>
      <c r="AA4442" s="8">
        <f>ROUND($Y4442*(0.08+MOD($A4442,17)/100),2)</f>
        <v/>
      </c>
      <c r="AB4442">
        <f>IF(MOD($A4442,10)&lt;7,"Да","Нет")</f>
        <v/>
      </c>
      <c r="AC4442">
        <f>$R4442&amp;" / "&amp;$S4442&amp;" / "&amp;$T4442</f>
        <v/>
      </c>
      <c r="AD4442">
        <f>1</f>
        <v/>
      </c>
      <c r="AE4442">
        <f>IF($A4442&lt;=Settings!$B$4,"до 100",IF($A4442&lt;=Settings!$B$5,"до 10 000",IF($A4442&lt;=Settings!$B$6,"до 100 000","100 000+")))</f>
        <v/>
      </c>
    </row>
    <row r="4443">
      <c r="A4443">
        <f>ROW()-1</f>
        <v/>
      </c>
      <c r="B4443">
        <f>IF($A4443&lt;=Settings!$B$4,"small_control",IF($A4443&lt;=Settings!$B$5,"medium_10k",IF($A4443&lt;=Settings!$B$6,"large_100k","extreme_1m")))</f>
        <v/>
      </c>
      <c r="C4443">
        <f>"ORD-"&amp;TEXT(QUOTIENT($A4443-1,3)+1,"0000000")</f>
        <v/>
      </c>
      <c r="D4443">
        <f>"LINE-"&amp;TEXT($A4443,"0000000")</f>
        <v/>
      </c>
      <c r="E4443" s="7">
        <f>Settings!$B$2+$A4443-1</f>
        <v/>
      </c>
      <c r="F4443" s="7">
        <f>Settings!$B$2+MOD($A4443-1,Settings!$B$7)</f>
        <v/>
      </c>
      <c r="G4443">
        <f>YEAR($F4443)</f>
        <v/>
      </c>
      <c r="H4443">
        <f>"Q"&amp;ROUNDUP(MONTH($F4443)/3,0)</f>
        <v/>
      </c>
      <c r="I4443">
        <f>MONTH($F4443)</f>
        <v/>
      </c>
      <c r="J4443">
        <f>CHOOSE(MONTH($F4443),"Январь","Февраль","Март","Апрель","Май","Июнь","Июль","Август","Сентябрь","Октябрь","Ноябрь","Декабрь")</f>
        <v/>
      </c>
      <c r="K4443">
        <f>DAY($F4443)</f>
        <v/>
      </c>
      <c r="L4443">
        <f>IF(MOD($A4443,10)&lt;7,"ФО_01_Крупный","ФО_"&amp;TEXT(MOD($A4443,8)+1,"00"))</f>
        <v/>
      </c>
      <c r="M4443">
        <f>IF($AB4443="Да","Регион_001_Крупный","Регион_"&amp;TEXT(MOD(QUOTIENT($A4443-1,20),180)+1,"000"))</f>
        <v/>
      </c>
      <c r="N4443">
        <f>IF($AB4443="Да","Город_"&amp;TEXT(MOD($A4443-1,250)+1,"0000"),"Город_"&amp;TEXT(MOD($A4443-1,3000)+1,"0000"))</f>
        <v/>
      </c>
      <c r="O4443">
        <f>IF($AB4443="Да","Холдинг_Крупный","Холдинг_"&amp;TEXT(MOD(QUOTIENT($A4443-1,10000),20)+1,"00"))</f>
        <v/>
      </c>
      <c r="P4443">
        <f>IF($AB4443="Да","Организация_Крупная","Организация_"&amp;TEXT(MOD(QUOTIENT($A4443-1,500),600)+1,"000"))</f>
        <v/>
      </c>
      <c r="Q4443">
        <f>"Отдел_"&amp;TEXT(MOD(QUOTIENT($A4443-1,50),100)+1,"000")</f>
        <v/>
      </c>
      <c r="R4443">
        <f>IF($AB4443="Да","Группа_Крупная","Группа_"&amp;TEXT(MOD(QUOTIENT($A4443-1,5000),30)+1,"00"))</f>
        <v/>
      </c>
      <c r="S4443">
        <f>IF($AB4443="Да","Категория_Крупная","Категория_"&amp;TEXT(MOD(QUOTIENT($A4443-1,500),120)+1,"000"))</f>
        <v/>
      </c>
      <c r="T4443">
        <f>IF($AB4443="Да","Подкатегория_Крупная","Подкатегория_"&amp;TEXT(MOD(QUOTIENT($A4443-1,50),300)+1,"000"))</f>
        <v/>
      </c>
      <c r="U4443">
        <f>"SKU_"&amp;TEXT($A4443,"0000000")</f>
        <v/>
      </c>
      <c r="V4443">
        <f>CHOOSE(MOD($A4443-1,4)+1,"Enterprise","SMB","Госсектор","Розница")</f>
        <v/>
      </c>
      <c r="W4443">
        <f>"Клиент_"&amp;TEXT(MOD($A4443-1,20000)+1,"00000")</f>
        <v/>
      </c>
      <c r="X4443">
        <f>CHOOSE(MOD($A4443-1,5)+1,"Портал","API","Импорт","Ручной ввод","Интеграция")</f>
        <v/>
      </c>
      <c r="Y4443" s="8">
        <f>ROUND(1000+MOD($A4443*37,90000)+IF($AB4443="Да",5000,0),2)</f>
        <v/>
      </c>
      <c r="Z4443">
        <f>1+MOD($A4443,20)</f>
        <v/>
      </c>
      <c r="AA4443" s="8">
        <f>ROUND($Y4443*(0.08+MOD($A4443,17)/100),2)</f>
        <v/>
      </c>
      <c r="AB4443">
        <f>IF(MOD($A4443,10)&lt;7,"Да","Нет")</f>
        <v/>
      </c>
      <c r="AC4443">
        <f>$R4443&amp;" / "&amp;$S4443&amp;" / "&amp;$T4443</f>
        <v/>
      </c>
      <c r="AD4443">
        <f>1</f>
        <v/>
      </c>
      <c r="AE4443">
        <f>IF($A4443&lt;=Settings!$B$4,"до 100",IF($A4443&lt;=Settings!$B$5,"до 10 000",IF($A4443&lt;=Settings!$B$6,"до 100 000","100 000+")))</f>
        <v/>
      </c>
    </row>
    <row r="4444">
      <c r="A4444">
        <f>ROW()-1</f>
        <v/>
      </c>
      <c r="B4444">
        <f>IF($A4444&lt;=Settings!$B$4,"small_control",IF($A4444&lt;=Settings!$B$5,"medium_10k",IF($A4444&lt;=Settings!$B$6,"large_100k","extreme_1m")))</f>
        <v/>
      </c>
      <c r="C4444">
        <f>"ORD-"&amp;TEXT(QUOTIENT($A4444-1,3)+1,"0000000")</f>
        <v/>
      </c>
      <c r="D4444">
        <f>"LINE-"&amp;TEXT($A4444,"0000000")</f>
        <v/>
      </c>
      <c r="E4444" s="7">
        <f>Settings!$B$2+$A4444-1</f>
        <v/>
      </c>
      <c r="F4444" s="7">
        <f>Settings!$B$2+MOD($A4444-1,Settings!$B$7)</f>
        <v/>
      </c>
      <c r="G4444">
        <f>YEAR($F4444)</f>
        <v/>
      </c>
      <c r="H4444">
        <f>"Q"&amp;ROUNDUP(MONTH($F4444)/3,0)</f>
        <v/>
      </c>
      <c r="I4444">
        <f>MONTH($F4444)</f>
        <v/>
      </c>
      <c r="J4444">
        <f>CHOOSE(MONTH($F4444),"Январь","Февраль","Март","Апрель","Май","Июнь","Июль","Август","Сентябрь","Октябрь","Ноябрь","Декабрь")</f>
        <v/>
      </c>
      <c r="K4444">
        <f>DAY($F4444)</f>
        <v/>
      </c>
      <c r="L4444">
        <f>IF(MOD($A4444,10)&lt;7,"ФО_01_Крупный","ФО_"&amp;TEXT(MOD($A4444,8)+1,"00"))</f>
        <v/>
      </c>
      <c r="M4444">
        <f>IF($AB4444="Да","Регион_001_Крупный","Регион_"&amp;TEXT(MOD(QUOTIENT($A4444-1,20),180)+1,"000"))</f>
        <v/>
      </c>
      <c r="N4444">
        <f>IF($AB4444="Да","Город_"&amp;TEXT(MOD($A4444-1,250)+1,"0000"),"Город_"&amp;TEXT(MOD($A4444-1,3000)+1,"0000"))</f>
        <v/>
      </c>
      <c r="O4444">
        <f>IF($AB4444="Да","Холдинг_Крупный","Холдинг_"&amp;TEXT(MOD(QUOTIENT($A4444-1,10000),20)+1,"00"))</f>
        <v/>
      </c>
      <c r="P4444">
        <f>IF($AB4444="Да","Организация_Крупная","Организация_"&amp;TEXT(MOD(QUOTIENT($A4444-1,500),600)+1,"000"))</f>
        <v/>
      </c>
      <c r="Q4444">
        <f>"Отдел_"&amp;TEXT(MOD(QUOTIENT($A4444-1,50),100)+1,"000")</f>
        <v/>
      </c>
      <c r="R4444">
        <f>IF($AB4444="Да","Группа_Крупная","Группа_"&amp;TEXT(MOD(QUOTIENT($A4444-1,5000),30)+1,"00"))</f>
        <v/>
      </c>
      <c r="S4444">
        <f>IF($AB4444="Да","Категория_Крупная","Категория_"&amp;TEXT(MOD(QUOTIENT($A4444-1,500),120)+1,"000"))</f>
        <v/>
      </c>
      <c r="T4444">
        <f>IF($AB4444="Да","Подкатегория_Крупная","Подкатегория_"&amp;TEXT(MOD(QUOTIENT($A4444-1,50),300)+1,"000"))</f>
        <v/>
      </c>
      <c r="U4444">
        <f>"SKU_"&amp;TEXT($A4444,"0000000")</f>
        <v/>
      </c>
      <c r="V4444">
        <f>CHOOSE(MOD($A4444-1,4)+1,"Enterprise","SMB","Госсектор","Розница")</f>
        <v/>
      </c>
      <c r="W4444">
        <f>"Клиент_"&amp;TEXT(MOD($A4444-1,20000)+1,"00000")</f>
        <v/>
      </c>
      <c r="X4444">
        <f>CHOOSE(MOD($A4444-1,5)+1,"Портал","API","Импорт","Ручной ввод","Интеграция")</f>
        <v/>
      </c>
      <c r="Y4444" s="8">
        <f>ROUND(1000+MOD($A4444*37,90000)+IF($AB4444="Да",5000,0),2)</f>
        <v/>
      </c>
      <c r="Z4444">
        <f>1+MOD($A4444,20)</f>
        <v/>
      </c>
      <c r="AA4444" s="8">
        <f>ROUND($Y4444*(0.08+MOD($A4444,17)/100),2)</f>
        <v/>
      </c>
      <c r="AB4444">
        <f>IF(MOD($A4444,10)&lt;7,"Да","Нет")</f>
        <v/>
      </c>
      <c r="AC4444">
        <f>$R4444&amp;" / "&amp;$S4444&amp;" / "&amp;$T4444</f>
        <v/>
      </c>
      <c r="AD4444">
        <f>1</f>
        <v/>
      </c>
      <c r="AE4444">
        <f>IF($A4444&lt;=Settings!$B$4,"до 100",IF($A4444&lt;=Settings!$B$5,"до 10 000",IF($A4444&lt;=Settings!$B$6,"до 100 000","100 000+")))</f>
        <v/>
      </c>
    </row>
    <row r="4445">
      <c r="A4445">
        <f>ROW()-1</f>
        <v/>
      </c>
      <c r="B4445">
        <f>IF($A4445&lt;=Settings!$B$4,"small_control",IF($A4445&lt;=Settings!$B$5,"medium_10k",IF($A4445&lt;=Settings!$B$6,"large_100k","extreme_1m")))</f>
        <v/>
      </c>
      <c r="C4445">
        <f>"ORD-"&amp;TEXT(QUOTIENT($A4445-1,3)+1,"0000000")</f>
        <v/>
      </c>
      <c r="D4445">
        <f>"LINE-"&amp;TEXT($A4445,"0000000")</f>
        <v/>
      </c>
      <c r="E4445" s="7">
        <f>Settings!$B$2+$A4445-1</f>
        <v/>
      </c>
      <c r="F4445" s="7">
        <f>Settings!$B$2+MOD($A4445-1,Settings!$B$7)</f>
        <v/>
      </c>
      <c r="G4445">
        <f>YEAR($F4445)</f>
        <v/>
      </c>
      <c r="H4445">
        <f>"Q"&amp;ROUNDUP(MONTH($F4445)/3,0)</f>
        <v/>
      </c>
      <c r="I4445">
        <f>MONTH($F4445)</f>
        <v/>
      </c>
      <c r="J4445">
        <f>CHOOSE(MONTH($F4445),"Январь","Февраль","Март","Апрель","Май","Июнь","Июль","Август","Сентябрь","Октябрь","Ноябрь","Декабрь")</f>
        <v/>
      </c>
      <c r="K4445">
        <f>DAY($F4445)</f>
        <v/>
      </c>
      <c r="L4445">
        <f>IF(MOD($A4445,10)&lt;7,"ФО_01_Крупный","ФО_"&amp;TEXT(MOD($A4445,8)+1,"00"))</f>
        <v/>
      </c>
      <c r="M4445">
        <f>IF($AB4445="Да","Регион_001_Крупный","Регион_"&amp;TEXT(MOD(QUOTIENT($A4445-1,20),180)+1,"000"))</f>
        <v/>
      </c>
      <c r="N4445">
        <f>IF($AB4445="Да","Город_"&amp;TEXT(MOD($A4445-1,250)+1,"0000"),"Город_"&amp;TEXT(MOD($A4445-1,3000)+1,"0000"))</f>
        <v/>
      </c>
      <c r="O4445">
        <f>IF($AB4445="Да","Холдинг_Крупный","Холдинг_"&amp;TEXT(MOD(QUOTIENT($A4445-1,10000),20)+1,"00"))</f>
        <v/>
      </c>
      <c r="P4445">
        <f>IF($AB4445="Да","Организация_Крупная","Организация_"&amp;TEXT(MOD(QUOTIENT($A4445-1,500),600)+1,"000"))</f>
        <v/>
      </c>
      <c r="Q4445">
        <f>"Отдел_"&amp;TEXT(MOD(QUOTIENT($A4445-1,50),100)+1,"000")</f>
        <v/>
      </c>
      <c r="R4445">
        <f>IF($AB4445="Да","Группа_Крупная","Группа_"&amp;TEXT(MOD(QUOTIENT($A4445-1,5000),30)+1,"00"))</f>
        <v/>
      </c>
      <c r="S4445">
        <f>IF($AB4445="Да","Категория_Крупная","Категория_"&amp;TEXT(MOD(QUOTIENT($A4445-1,500),120)+1,"000"))</f>
        <v/>
      </c>
      <c r="T4445">
        <f>IF($AB4445="Да","Подкатегория_Крупная","Подкатегория_"&amp;TEXT(MOD(QUOTIENT($A4445-1,50),300)+1,"000"))</f>
        <v/>
      </c>
      <c r="U4445">
        <f>"SKU_"&amp;TEXT($A4445,"0000000")</f>
        <v/>
      </c>
      <c r="V4445">
        <f>CHOOSE(MOD($A4445-1,4)+1,"Enterprise","SMB","Госсектор","Розница")</f>
        <v/>
      </c>
      <c r="W4445">
        <f>"Клиент_"&amp;TEXT(MOD($A4445-1,20000)+1,"00000")</f>
        <v/>
      </c>
      <c r="X4445">
        <f>CHOOSE(MOD($A4445-1,5)+1,"Портал","API","Импорт","Ручной ввод","Интеграция")</f>
        <v/>
      </c>
      <c r="Y4445" s="8">
        <f>ROUND(1000+MOD($A4445*37,90000)+IF($AB4445="Да",5000,0),2)</f>
        <v/>
      </c>
      <c r="Z4445">
        <f>1+MOD($A4445,20)</f>
        <v/>
      </c>
      <c r="AA4445" s="8">
        <f>ROUND($Y4445*(0.08+MOD($A4445,17)/100),2)</f>
        <v/>
      </c>
      <c r="AB4445">
        <f>IF(MOD($A4445,10)&lt;7,"Да","Нет")</f>
        <v/>
      </c>
      <c r="AC4445">
        <f>$R4445&amp;" / "&amp;$S4445&amp;" / "&amp;$T4445</f>
        <v/>
      </c>
      <c r="AD4445">
        <f>1</f>
        <v/>
      </c>
      <c r="AE4445">
        <f>IF($A4445&lt;=Settings!$B$4,"до 100",IF($A4445&lt;=Settings!$B$5,"до 10 000",IF($A4445&lt;=Settings!$B$6,"до 100 000","100 000+")))</f>
        <v/>
      </c>
    </row>
    <row r="4446">
      <c r="A4446">
        <f>ROW()-1</f>
        <v/>
      </c>
      <c r="B4446">
        <f>IF($A4446&lt;=Settings!$B$4,"small_control",IF($A4446&lt;=Settings!$B$5,"medium_10k",IF($A4446&lt;=Settings!$B$6,"large_100k","extreme_1m")))</f>
        <v/>
      </c>
      <c r="C4446">
        <f>"ORD-"&amp;TEXT(QUOTIENT($A4446-1,3)+1,"0000000")</f>
        <v/>
      </c>
      <c r="D4446">
        <f>"LINE-"&amp;TEXT($A4446,"0000000")</f>
        <v/>
      </c>
      <c r="E4446" s="7">
        <f>Settings!$B$2+$A4446-1</f>
        <v/>
      </c>
      <c r="F4446" s="7">
        <f>Settings!$B$2+MOD($A4446-1,Settings!$B$7)</f>
        <v/>
      </c>
      <c r="G4446">
        <f>YEAR($F4446)</f>
        <v/>
      </c>
      <c r="H4446">
        <f>"Q"&amp;ROUNDUP(MONTH($F4446)/3,0)</f>
        <v/>
      </c>
      <c r="I4446">
        <f>MONTH($F4446)</f>
        <v/>
      </c>
      <c r="J4446">
        <f>CHOOSE(MONTH($F4446),"Январь","Февраль","Март","Апрель","Май","Июнь","Июль","Август","Сентябрь","Октябрь","Ноябрь","Декабрь")</f>
        <v/>
      </c>
      <c r="K4446">
        <f>DAY($F4446)</f>
        <v/>
      </c>
      <c r="L4446">
        <f>IF(MOD($A4446,10)&lt;7,"ФО_01_Крупный","ФО_"&amp;TEXT(MOD($A4446,8)+1,"00"))</f>
        <v/>
      </c>
      <c r="M4446">
        <f>IF($AB4446="Да","Регион_001_Крупный","Регион_"&amp;TEXT(MOD(QUOTIENT($A4446-1,20),180)+1,"000"))</f>
        <v/>
      </c>
      <c r="N4446">
        <f>IF($AB4446="Да","Город_"&amp;TEXT(MOD($A4446-1,250)+1,"0000"),"Город_"&amp;TEXT(MOD($A4446-1,3000)+1,"0000"))</f>
        <v/>
      </c>
      <c r="O4446">
        <f>IF($AB4446="Да","Холдинг_Крупный","Холдинг_"&amp;TEXT(MOD(QUOTIENT($A4446-1,10000),20)+1,"00"))</f>
        <v/>
      </c>
      <c r="P4446">
        <f>IF($AB4446="Да","Организация_Крупная","Организация_"&amp;TEXT(MOD(QUOTIENT($A4446-1,500),600)+1,"000"))</f>
        <v/>
      </c>
      <c r="Q4446">
        <f>"Отдел_"&amp;TEXT(MOD(QUOTIENT($A4446-1,50),100)+1,"000")</f>
        <v/>
      </c>
      <c r="R4446">
        <f>IF($AB4446="Да","Группа_Крупная","Группа_"&amp;TEXT(MOD(QUOTIENT($A4446-1,5000),30)+1,"00"))</f>
        <v/>
      </c>
      <c r="S4446">
        <f>IF($AB4446="Да","Категория_Крупная","Категория_"&amp;TEXT(MOD(QUOTIENT($A4446-1,500),120)+1,"000"))</f>
        <v/>
      </c>
      <c r="T4446">
        <f>IF($AB4446="Да","Подкатегория_Крупная","Подкатегория_"&amp;TEXT(MOD(QUOTIENT($A4446-1,50),300)+1,"000"))</f>
        <v/>
      </c>
      <c r="U4446">
        <f>"SKU_"&amp;TEXT($A4446,"0000000")</f>
        <v/>
      </c>
      <c r="V4446">
        <f>CHOOSE(MOD($A4446-1,4)+1,"Enterprise","SMB","Госсектор","Розница")</f>
        <v/>
      </c>
      <c r="W4446">
        <f>"Клиент_"&amp;TEXT(MOD($A4446-1,20000)+1,"00000")</f>
        <v/>
      </c>
      <c r="X4446">
        <f>CHOOSE(MOD($A4446-1,5)+1,"Портал","API","Импорт","Ручной ввод","Интеграция")</f>
        <v/>
      </c>
      <c r="Y4446" s="8">
        <f>ROUND(1000+MOD($A4446*37,90000)+IF($AB4446="Да",5000,0),2)</f>
        <v/>
      </c>
      <c r="Z4446">
        <f>1+MOD($A4446,20)</f>
        <v/>
      </c>
      <c r="AA4446" s="8">
        <f>ROUND($Y4446*(0.08+MOD($A4446,17)/100),2)</f>
        <v/>
      </c>
      <c r="AB4446">
        <f>IF(MOD($A4446,10)&lt;7,"Да","Нет")</f>
        <v/>
      </c>
      <c r="AC4446">
        <f>$R4446&amp;" / "&amp;$S4446&amp;" / "&amp;$T4446</f>
        <v/>
      </c>
      <c r="AD4446">
        <f>1</f>
        <v/>
      </c>
      <c r="AE4446">
        <f>IF($A4446&lt;=Settings!$B$4,"до 100",IF($A4446&lt;=Settings!$B$5,"до 10 000",IF($A4446&lt;=Settings!$B$6,"до 100 000","100 000+")))</f>
        <v/>
      </c>
    </row>
    <row r="4447">
      <c r="A4447">
        <f>ROW()-1</f>
        <v/>
      </c>
      <c r="B4447">
        <f>IF($A4447&lt;=Settings!$B$4,"small_control",IF($A4447&lt;=Settings!$B$5,"medium_10k",IF($A4447&lt;=Settings!$B$6,"large_100k","extreme_1m")))</f>
        <v/>
      </c>
      <c r="C4447">
        <f>"ORD-"&amp;TEXT(QUOTIENT($A4447-1,3)+1,"0000000")</f>
        <v/>
      </c>
      <c r="D4447">
        <f>"LINE-"&amp;TEXT($A4447,"0000000")</f>
        <v/>
      </c>
      <c r="E4447" s="7">
        <f>Settings!$B$2+$A4447-1</f>
        <v/>
      </c>
      <c r="F4447" s="7">
        <f>Settings!$B$2+MOD($A4447-1,Settings!$B$7)</f>
        <v/>
      </c>
      <c r="G4447">
        <f>YEAR($F4447)</f>
        <v/>
      </c>
      <c r="H4447">
        <f>"Q"&amp;ROUNDUP(MONTH($F4447)/3,0)</f>
        <v/>
      </c>
      <c r="I4447">
        <f>MONTH($F4447)</f>
        <v/>
      </c>
      <c r="J4447">
        <f>CHOOSE(MONTH($F4447),"Январь","Февраль","Март","Апрель","Май","Июнь","Июль","Август","Сентябрь","Октябрь","Ноябрь","Декабрь")</f>
        <v/>
      </c>
      <c r="K4447">
        <f>DAY($F4447)</f>
        <v/>
      </c>
      <c r="L4447">
        <f>IF(MOD($A4447,10)&lt;7,"ФО_01_Крупный","ФО_"&amp;TEXT(MOD($A4447,8)+1,"00"))</f>
        <v/>
      </c>
      <c r="M4447">
        <f>IF($AB4447="Да","Регион_001_Крупный","Регион_"&amp;TEXT(MOD(QUOTIENT($A4447-1,20),180)+1,"000"))</f>
        <v/>
      </c>
      <c r="N4447">
        <f>IF($AB4447="Да","Город_"&amp;TEXT(MOD($A4447-1,250)+1,"0000"),"Город_"&amp;TEXT(MOD($A4447-1,3000)+1,"0000"))</f>
        <v/>
      </c>
      <c r="O4447">
        <f>IF($AB4447="Да","Холдинг_Крупный","Холдинг_"&amp;TEXT(MOD(QUOTIENT($A4447-1,10000),20)+1,"00"))</f>
        <v/>
      </c>
      <c r="P4447">
        <f>IF($AB4447="Да","Организация_Крупная","Организация_"&amp;TEXT(MOD(QUOTIENT($A4447-1,500),600)+1,"000"))</f>
        <v/>
      </c>
      <c r="Q4447">
        <f>"Отдел_"&amp;TEXT(MOD(QUOTIENT($A4447-1,50),100)+1,"000")</f>
        <v/>
      </c>
      <c r="R4447">
        <f>IF($AB4447="Да","Группа_Крупная","Группа_"&amp;TEXT(MOD(QUOTIENT($A4447-1,5000),30)+1,"00"))</f>
        <v/>
      </c>
      <c r="S4447">
        <f>IF($AB4447="Да","Категория_Крупная","Категория_"&amp;TEXT(MOD(QUOTIENT($A4447-1,500),120)+1,"000"))</f>
        <v/>
      </c>
      <c r="T4447">
        <f>IF($AB4447="Да","Подкатегория_Крупная","Подкатегория_"&amp;TEXT(MOD(QUOTIENT($A4447-1,50),300)+1,"000"))</f>
        <v/>
      </c>
      <c r="U4447">
        <f>"SKU_"&amp;TEXT($A4447,"0000000")</f>
        <v/>
      </c>
      <c r="V4447">
        <f>CHOOSE(MOD($A4447-1,4)+1,"Enterprise","SMB","Госсектор","Розница")</f>
        <v/>
      </c>
      <c r="W4447">
        <f>"Клиент_"&amp;TEXT(MOD($A4447-1,20000)+1,"00000")</f>
        <v/>
      </c>
      <c r="X4447">
        <f>CHOOSE(MOD($A4447-1,5)+1,"Портал","API","Импорт","Ручной ввод","Интеграция")</f>
        <v/>
      </c>
      <c r="Y4447" s="8">
        <f>ROUND(1000+MOD($A4447*37,90000)+IF($AB4447="Да",5000,0),2)</f>
        <v/>
      </c>
      <c r="Z4447">
        <f>1+MOD($A4447,20)</f>
        <v/>
      </c>
      <c r="AA4447" s="8">
        <f>ROUND($Y4447*(0.08+MOD($A4447,17)/100),2)</f>
        <v/>
      </c>
      <c r="AB4447">
        <f>IF(MOD($A4447,10)&lt;7,"Да","Нет")</f>
        <v/>
      </c>
      <c r="AC4447">
        <f>$R4447&amp;" / "&amp;$S4447&amp;" / "&amp;$T4447</f>
        <v/>
      </c>
      <c r="AD4447">
        <f>1</f>
        <v/>
      </c>
      <c r="AE4447">
        <f>IF($A4447&lt;=Settings!$B$4,"до 100",IF($A4447&lt;=Settings!$B$5,"до 10 000",IF($A4447&lt;=Settings!$B$6,"до 100 000","100 000+")))</f>
        <v/>
      </c>
    </row>
    <row r="4448">
      <c r="A4448">
        <f>ROW()-1</f>
        <v/>
      </c>
      <c r="B4448">
        <f>IF($A4448&lt;=Settings!$B$4,"small_control",IF($A4448&lt;=Settings!$B$5,"medium_10k",IF($A4448&lt;=Settings!$B$6,"large_100k","extreme_1m")))</f>
        <v/>
      </c>
      <c r="C4448">
        <f>"ORD-"&amp;TEXT(QUOTIENT($A4448-1,3)+1,"0000000")</f>
        <v/>
      </c>
      <c r="D4448">
        <f>"LINE-"&amp;TEXT($A4448,"0000000")</f>
        <v/>
      </c>
      <c r="E4448" s="7">
        <f>Settings!$B$2+$A4448-1</f>
        <v/>
      </c>
      <c r="F4448" s="7">
        <f>Settings!$B$2+MOD($A4448-1,Settings!$B$7)</f>
        <v/>
      </c>
      <c r="G4448">
        <f>YEAR($F4448)</f>
        <v/>
      </c>
      <c r="H4448">
        <f>"Q"&amp;ROUNDUP(MONTH($F4448)/3,0)</f>
        <v/>
      </c>
      <c r="I4448">
        <f>MONTH($F4448)</f>
        <v/>
      </c>
      <c r="J4448">
        <f>CHOOSE(MONTH($F4448),"Январь","Февраль","Март","Апрель","Май","Июнь","Июль","Август","Сентябрь","Октябрь","Ноябрь","Декабрь")</f>
        <v/>
      </c>
      <c r="K4448">
        <f>DAY($F4448)</f>
        <v/>
      </c>
      <c r="L4448">
        <f>IF(MOD($A4448,10)&lt;7,"ФО_01_Крупный","ФО_"&amp;TEXT(MOD($A4448,8)+1,"00"))</f>
        <v/>
      </c>
      <c r="M4448">
        <f>IF($AB4448="Да","Регион_001_Крупный","Регион_"&amp;TEXT(MOD(QUOTIENT($A4448-1,20),180)+1,"000"))</f>
        <v/>
      </c>
      <c r="N4448">
        <f>IF($AB4448="Да","Город_"&amp;TEXT(MOD($A4448-1,250)+1,"0000"),"Город_"&amp;TEXT(MOD($A4448-1,3000)+1,"0000"))</f>
        <v/>
      </c>
      <c r="O4448">
        <f>IF($AB4448="Да","Холдинг_Крупный","Холдинг_"&amp;TEXT(MOD(QUOTIENT($A4448-1,10000),20)+1,"00"))</f>
        <v/>
      </c>
      <c r="P4448">
        <f>IF($AB4448="Да","Организация_Крупная","Организация_"&amp;TEXT(MOD(QUOTIENT($A4448-1,500),600)+1,"000"))</f>
        <v/>
      </c>
      <c r="Q4448">
        <f>"Отдел_"&amp;TEXT(MOD(QUOTIENT($A4448-1,50),100)+1,"000")</f>
        <v/>
      </c>
      <c r="R4448">
        <f>IF($AB4448="Да","Группа_Крупная","Группа_"&amp;TEXT(MOD(QUOTIENT($A4448-1,5000),30)+1,"00"))</f>
        <v/>
      </c>
      <c r="S4448">
        <f>IF($AB4448="Да","Категория_Крупная","Категория_"&amp;TEXT(MOD(QUOTIENT($A4448-1,500),120)+1,"000"))</f>
        <v/>
      </c>
      <c r="T4448">
        <f>IF($AB4448="Да","Подкатегория_Крупная","Подкатегория_"&amp;TEXT(MOD(QUOTIENT($A4448-1,50),300)+1,"000"))</f>
        <v/>
      </c>
      <c r="U4448">
        <f>"SKU_"&amp;TEXT($A4448,"0000000")</f>
        <v/>
      </c>
      <c r="V4448">
        <f>CHOOSE(MOD($A4448-1,4)+1,"Enterprise","SMB","Госсектор","Розница")</f>
        <v/>
      </c>
      <c r="W4448">
        <f>"Клиент_"&amp;TEXT(MOD($A4448-1,20000)+1,"00000")</f>
        <v/>
      </c>
      <c r="X4448">
        <f>CHOOSE(MOD($A4448-1,5)+1,"Портал","API","Импорт","Ручной ввод","Интеграция")</f>
        <v/>
      </c>
      <c r="Y4448" s="8">
        <f>ROUND(1000+MOD($A4448*37,90000)+IF($AB4448="Да",5000,0),2)</f>
        <v/>
      </c>
      <c r="Z4448">
        <f>1+MOD($A4448,20)</f>
        <v/>
      </c>
      <c r="AA4448" s="8">
        <f>ROUND($Y4448*(0.08+MOD($A4448,17)/100),2)</f>
        <v/>
      </c>
      <c r="AB4448">
        <f>IF(MOD($A4448,10)&lt;7,"Да","Нет")</f>
        <v/>
      </c>
      <c r="AC4448">
        <f>$R4448&amp;" / "&amp;$S4448&amp;" / "&amp;$T4448</f>
        <v/>
      </c>
      <c r="AD4448">
        <f>1</f>
        <v/>
      </c>
      <c r="AE4448">
        <f>IF($A4448&lt;=Settings!$B$4,"до 100",IF($A4448&lt;=Settings!$B$5,"до 10 000",IF($A4448&lt;=Settings!$B$6,"до 100 000","100 000+")))</f>
        <v/>
      </c>
    </row>
    <row r="4449">
      <c r="A4449">
        <f>ROW()-1</f>
        <v/>
      </c>
      <c r="B4449">
        <f>IF($A4449&lt;=Settings!$B$4,"small_control",IF($A4449&lt;=Settings!$B$5,"medium_10k",IF($A4449&lt;=Settings!$B$6,"large_100k","extreme_1m")))</f>
        <v/>
      </c>
      <c r="C4449">
        <f>"ORD-"&amp;TEXT(QUOTIENT($A4449-1,3)+1,"0000000")</f>
        <v/>
      </c>
      <c r="D4449">
        <f>"LINE-"&amp;TEXT($A4449,"0000000")</f>
        <v/>
      </c>
      <c r="E4449" s="7">
        <f>Settings!$B$2+$A4449-1</f>
        <v/>
      </c>
      <c r="F4449" s="7">
        <f>Settings!$B$2+MOD($A4449-1,Settings!$B$7)</f>
        <v/>
      </c>
      <c r="G4449">
        <f>YEAR($F4449)</f>
        <v/>
      </c>
      <c r="H4449">
        <f>"Q"&amp;ROUNDUP(MONTH($F4449)/3,0)</f>
        <v/>
      </c>
      <c r="I4449">
        <f>MONTH($F4449)</f>
        <v/>
      </c>
      <c r="J4449">
        <f>CHOOSE(MONTH($F4449),"Январь","Февраль","Март","Апрель","Май","Июнь","Июль","Август","Сентябрь","Октябрь","Ноябрь","Декабрь")</f>
        <v/>
      </c>
      <c r="K4449">
        <f>DAY($F4449)</f>
        <v/>
      </c>
      <c r="L4449">
        <f>IF(MOD($A4449,10)&lt;7,"ФО_01_Крупный","ФО_"&amp;TEXT(MOD($A4449,8)+1,"00"))</f>
        <v/>
      </c>
      <c r="M4449">
        <f>IF($AB4449="Да","Регион_001_Крупный","Регион_"&amp;TEXT(MOD(QUOTIENT($A4449-1,20),180)+1,"000"))</f>
        <v/>
      </c>
      <c r="N4449">
        <f>IF($AB4449="Да","Город_"&amp;TEXT(MOD($A4449-1,250)+1,"0000"),"Город_"&amp;TEXT(MOD($A4449-1,3000)+1,"0000"))</f>
        <v/>
      </c>
      <c r="O4449">
        <f>IF($AB4449="Да","Холдинг_Крупный","Холдинг_"&amp;TEXT(MOD(QUOTIENT($A4449-1,10000),20)+1,"00"))</f>
        <v/>
      </c>
      <c r="P4449">
        <f>IF($AB4449="Да","Организация_Крупная","Организация_"&amp;TEXT(MOD(QUOTIENT($A4449-1,500),600)+1,"000"))</f>
        <v/>
      </c>
      <c r="Q4449">
        <f>"Отдел_"&amp;TEXT(MOD(QUOTIENT($A4449-1,50),100)+1,"000")</f>
        <v/>
      </c>
      <c r="R4449">
        <f>IF($AB4449="Да","Группа_Крупная","Группа_"&amp;TEXT(MOD(QUOTIENT($A4449-1,5000),30)+1,"00"))</f>
        <v/>
      </c>
      <c r="S4449">
        <f>IF($AB4449="Да","Категория_Крупная","Категория_"&amp;TEXT(MOD(QUOTIENT($A4449-1,500),120)+1,"000"))</f>
        <v/>
      </c>
      <c r="T4449">
        <f>IF($AB4449="Да","Подкатегория_Крупная","Подкатегория_"&amp;TEXT(MOD(QUOTIENT($A4449-1,50),300)+1,"000"))</f>
        <v/>
      </c>
      <c r="U4449">
        <f>"SKU_"&amp;TEXT($A4449,"0000000")</f>
        <v/>
      </c>
      <c r="V4449">
        <f>CHOOSE(MOD($A4449-1,4)+1,"Enterprise","SMB","Госсектор","Розница")</f>
        <v/>
      </c>
      <c r="W4449">
        <f>"Клиент_"&amp;TEXT(MOD($A4449-1,20000)+1,"00000")</f>
        <v/>
      </c>
      <c r="X4449">
        <f>CHOOSE(MOD($A4449-1,5)+1,"Портал","API","Импорт","Ручной ввод","Интеграция")</f>
        <v/>
      </c>
      <c r="Y4449" s="8">
        <f>ROUND(1000+MOD($A4449*37,90000)+IF($AB4449="Да",5000,0),2)</f>
        <v/>
      </c>
      <c r="Z4449">
        <f>1+MOD($A4449,20)</f>
        <v/>
      </c>
      <c r="AA4449" s="8">
        <f>ROUND($Y4449*(0.08+MOD($A4449,17)/100),2)</f>
        <v/>
      </c>
      <c r="AB4449">
        <f>IF(MOD($A4449,10)&lt;7,"Да","Нет")</f>
        <v/>
      </c>
      <c r="AC4449">
        <f>$R4449&amp;" / "&amp;$S4449&amp;" / "&amp;$T4449</f>
        <v/>
      </c>
      <c r="AD4449">
        <f>1</f>
        <v/>
      </c>
      <c r="AE4449">
        <f>IF($A4449&lt;=Settings!$B$4,"до 100",IF($A4449&lt;=Settings!$B$5,"до 10 000",IF($A4449&lt;=Settings!$B$6,"до 100 000","100 000+")))</f>
        <v/>
      </c>
    </row>
    <row r="4450">
      <c r="A4450">
        <f>ROW()-1</f>
        <v/>
      </c>
      <c r="B4450">
        <f>IF($A4450&lt;=Settings!$B$4,"small_control",IF($A4450&lt;=Settings!$B$5,"medium_10k",IF($A4450&lt;=Settings!$B$6,"large_100k","extreme_1m")))</f>
        <v/>
      </c>
      <c r="C4450">
        <f>"ORD-"&amp;TEXT(QUOTIENT($A4450-1,3)+1,"0000000")</f>
        <v/>
      </c>
      <c r="D4450">
        <f>"LINE-"&amp;TEXT($A4450,"0000000")</f>
        <v/>
      </c>
      <c r="E4450" s="7">
        <f>Settings!$B$2+$A4450-1</f>
        <v/>
      </c>
      <c r="F4450" s="7">
        <f>Settings!$B$2+MOD($A4450-1,Settings!$B$7)</f>
        <v/>
      </c>
      <c r="G4450">
        <f>YEAR($F4450)</f>
        <v/>
      </c>
      <c r="H4450">
        <f>"Q"&amp;ROUNDUP(MONTH($F4450)/3,0)</f>
        <v/>
      </c>
      <c r="I4450">
        <f>MONTH($F4450)</f>
        <v/>
      </c>
      <c r="J4450">
        <f>CHOOSE(MONTH($F4450),"Январь","Февраль","Март","Апрель","Май","Июнь","Июль","Август","Сентябрь","Октябрь","Ноябрь","Декабрь")</f>
        <v/>
      </c>
      <c r="K4450">
        <f>DAY($F4450)</f>
        <v/>
      </c>
      <c r="L4450">
        <f>IF(MOD($A4450,10)&lt;7,"ФО_01_Крупный","ФО_"&amp;TEXT(MOD($A4450,8)+1,"00"))</f>
        <v/>
      </c>
      <c r="M4450">
        <f>IF($AB4450="Да","Регион_001_Крупный","Регион_"&amp;TEXT(MOD(QUOTIENT($A4450-1,20),180)+1,"000"))</f>
        <v/>
      </c>
      <c r="N4450">
        <f>IF($AB4450="Да","Город_"&amp;TEXT(MOD($A4450-1,250)+1,"0000"),"Город_"&amp;TEXT(MOD($A4450-1,3000)+1,"0000"))</f>
        <v/>
      </c>
      <c r="O4450">
        <f>IF($AB4450="Да","Холдинг_Крупный","Холдинг_"&amp;TEXT(MOD(QUOTIENT($A4450-1,10000),20)+1,"00"))</f>
        <v/>
      </c>
      <c r="P4450">
        <f>IF($AB4450="Да","Организация_Крупная","Организация_"&amp;TEXT(MOD(QUOTIENT($A4450-1,500),600)+1,"000"))</f>
        <v/>
      </c>
      <c r="Q4450">
        <f>"Отдел_"&amp;TEXT(MOD(QUOTIENT($A4450-1,50),100)+1,"000")</f>
        <v/>
      </c>
      <c r="R4450">
        <f>IF($AB4450="Да","Группа_Крупная","Группа_"&amp;TEXT(MOD(QUOTIENT($A4450-1,5000),30)+1,"00"))</f>
        <v/>
      </c>
      <c r="S4450">
        <f>IF($AB4450="Да","Категория_Крупная","Категория_"&amp;TEXT(MOD(QUOTIENT($A4450-1,500),120)+1,"000"))</f>
        <v/>
      </c>
      <c r="T4450">
        <f>IF($AB4450="Да","Подкатегория_Крупная","Подкатегория_"&amp;TEXT(MOD(QUOTIENT($A4450-1,50),300)+1,"000"))</f>
        <v/>
      </c>
      <c r="U4450">
        <f>"SKU_"&amp;TEXT($A4450,"0000000")</f>
        <v/>
      </c>
      <c r="V4450">
        <f>CHOOSE(MOD($A4450-1,4)+1,"Enterprise","SMB","Госсектор","Розница")</f>
        <v/>
      </c>
      <c r="W4450">
        <f>"Клиент_"&amp;TEXT(MOD($A4450-1,20000)+1,"00000")</f>
        <v/>
      </c>
      <c r="X4450">
        <f>CHOOSE(MOD($A4450-1,5)+1,"Портал","API","Импорт","Ручной ввод","Интеграция")</f>
        <v/>
      </c>
      <c r="Y4450" s="8">
        <f>ROUND(1000+MOD($A4450*37,90000)+IF($AB4450="Да",5000,0),2)</f>
        <v/>
      </c>
      <c r="Z4450">
        <f>1+MOD($A4450,20)</f>
        <v/>
      </c>
      <c r="AA4450" s="8">
        <f>ROUND($Y4450*(0.08+MOD($A4450,17)/100),2)</f>
        <v/>
      </c>
      <c r="AB4450">
        <f>IF(MOD($A4450,10)&lt;7,"Да","Нет")</f>
        <v/>
      </c>
      <c r="AC4450">
        <f>$R4450&amp;" / "&amp;$S4450&amp;" / "&amp;$T4450</f>
        <v/>
      </c>
      <c r="AD4450">
        <f>1</f>
        <v/>
      </c>
      <c r="AE4450">
        <f>IF($A4450&lt;=Settings!$B$4,"до 100",IF($A4450&lt;=Settings!$B$5,"до 10 000",IF($A4450&lt;=Settings!$B$6,"до 100 000","100 000+")))</f>
        <v/>
      </c>
    </row>
    <row r="4451">
      <c r="A4451">
        <f>ROW()-1</f>
        <v/>
      </c>
      <c r="B4451">
        <f>IF($A4451&lt;=Settings!$B$4,"small_control",IF($A4451&lt;=Settings!$B$5,"medium_10k",IF($A4451&lt;=Settings!$B$6,"large_100k","extreme_1m")))</f>
        <v/>
      </c>
      <c r="C4451">
        <f>"ORD-"&amp;TEXT(QUOTIENT($A4451-1,3)+1,"0000000")</f>
        <v/>
      </c>
      <c r="D4451">
        <f>"LINE-"&amp;TEXT($A4451,"0000000")</f>
        <v/>
      </c>
      <c r="E4451" s="7">
        <f>Settings!$B$2+$A4451-1</f>
        <v/>
      </c>
      <c r="F4451" s="7">
        <f>Settings!$B$2+MOD($A4451-1,Settings!$B$7)</f>
        <v/>
      </c>
      <c r="G4451">
        <f>YEAR($F4451)</f>
        <v/>
      </c>
      <c r="H4451">
        <f>"Q"&amp;ROUNDUP(MONTH($F4451)/3,0)</f>
        <v/>
      </c>
      <c r="I4451">
        <f>MONTH($F4451)</f>
        <v/>
      </c>
      <c r="J4451">
        <f>CHOOSE(MONTH($F4451),"Январь","Февраль","Март","Апрель","Май","Июнь","Июль","Август","Сентябрь","Октябрь","Ноябрь","Декабрь")</f>
        <v/>
      </c>
      <c r="K4451">
        <f>DAY($F4451)</f>
        <v/>
      </c>
      <c r="L4451">
        <f>IF(MOD($A4451,10)&lt;7,"ФО_01_Крупный","ФО_"&amp;TEXT(MOD($A4451,8)+1,"00"))</f>
        <v/>
      </c>
      <c r="M4451">
        <f>IF($AB4451="Да","Регион_001_Крупный","Регион_"&amp;TEXT(MOD(QUOTIENT($A4451-1,20),180)+1,"000"))</f>
        <v/>
      </c>
      <c r="N4451">
        <f>IF($AB4451="Да","Город_"&amp;TEXT(MOD($A4451-1,250)+1,"0000"),"Город_"&amp;TEXT(MOD($A4451-1,3000)+1,"0000"))</f>
        <v/>
      </c>
      <c r="O4451">
        <f>IF($AB4451="Да","Холдинг_Крупный","Холдинг_"&amp;TEXT(MOD(QUOTIENT($A4451-1,10000),20)+1,"00"))</f>
        <v/>
      </c>
      <c r="P4451">
        <f>IF($AB4451="Да","Организация_Крупная","Организация_"&amp;TEXT(MOD(QUOTIENT($A4451-1,500),600)+1,"000"))</f>
        <v/>
      </c>
      <c r="Q4451">
        <f>"Отдел_"&amp;TEXT(MOD(QUOTIENT($A4451-1,50),100)+1,"000")</f>
        <v/>
      </c>
      <c r="R4451">
        <f>IF($AB4451="Да","Группа_Крупная","Группа_"&amp;TEXT(MOD(QUOTIENT($A4451-1,5000),30)+1,"00"))</f>
        <v/>
      </c>
      <c r="S4451">
        <f>IF($AB4451="Да","Категория_Крупная","Категория_"&amp;TEXT(MOD(QUOTIENT($A4451-1,500),120)+1,"000"))</f>
        <v/>
      </c>
      <c r="T4451">
        <f>IF($AB4451="Да","Подкатегория_Крупная","Подкатегория_"&amp;TEXT(MOD(QUOTIENT($A4451-1,50),300)+1,"000"))</f>
        <v/>
      </c>
      <c r="U4451">
        <f>"SKU_"&amp;TEXT($A4451,"0000000")</f>
        <v/>
      </c>
      <c r="V4451">
        <f>CHOOSE(MOD($A4451-1,4)+1,"Enterprise","SMB","Госсектор","Розница")</f>
        <v/>
      </c>
      <c r="W4451">
        <f>"Клиент_"&amp;TEXT(MOD($A4451-1,20000)+1,"00000")</f>
        <v/>
      </c>
      <c r="X4451">
        <f>CHOOSE(MOD($A4451-1,5)+1,"Портал","API","Импорт","Ручной ввод","Интеграция")</f>
        <v/>
      </c>
      <c r="Y4451" s="8">
        <f>ROUND(1000+MOD($A4451*37,90000)+IF($AB4451="Да",5000,0),2)</f>
        <v/>
      </c>
      <c r="Z4451">
        <f>1+MOD($A4451,20)</f>
        <v/>
      </c>
      <c r="AA4451" s="8">
        <f>ROUND($Y4451*(0.08+MOD($A4451,17)/100),2)</f>
        <v/>
      </c>
      <c r="AB4451">
        <f>IF(MOD($A4451,10)&lt;7,"Да","Нет")</f>
        <v/>
      </c>
      <c r="AC4451">
        <f>$R4451&amp;" / "&amp;$S4451&amp;" / "&amp;$T4451</f>
        <v/>
      </c>
      <c r="AD4451">
        <f>1</f>
        <v/>
      </c>
      <c r="AE4451">
        <f>IF($A4451&lt;=Settings!$B$4,"до 100",IF($A4451&lt;=Settings!$B$5,"до 10 000",IF($A4451&lt;=Settings!$B$6,"до 100 000","100 000+")))</f>
        <v/>
      </c>
    </row>
    <row r="4452">
      <c r="A4452">
        <f>ROW()-1</f>
        <v/>
      </c>
      <c r="B4452">
        <f>IF($A4452&lt;=Settings!$B$4,"small_control",IF($A4452&lt;=Settings!$B$5,"medium_10k",IF($A4452&lt;=Settings!$B$6,"large_100k","extreme_1m")))</f>
        <v/>
      </c>
      <c r="C4452">
        <f>"ORD-"&amp;TEXT(QUOTIENT($A4452-1,3)+1,"0000000")</f>
        <v/>
      </c>
      <c r="D4452">
        <f>"LINE-"&amp;TEXT($A4452,"0000000")</f>
        <v/>
      </c>
      <c r="E4452" s="7">
        <f>Settings!$B$2+$A4452-1</f>
        <v/>
      </c>
      <c r="F4452" s="7">
        <f>Settings!$B$2+MOD($A4452-1,Settings!$B$7)</f>
        <v/>
      </c>
      <c r="G4452">
        <f>YEAR($F4452)</f>
        <v/>
      </c>
      <c r="H4452">
        <f>"Q"&amp;ROUNDUP(MONTH($F4452)/3,0)</f>
        <v/>
      </c>
      <c r="I4452">
        <f>MONTH($F4452)</f>
        <v/>
      </c>
      <c r="J4452">
        <f>CHOOSE(MONTH($F4452),"Январь","Февраль","Март","Апрель","Май","Июнь","Июль","Август","Сентябрь","Октябрь","Ноябрь","Декабрь")</f>
        <v/>
      </c>
      <c r="K4452">
        <f>DAY($F4452)</f>
        <v/>
      </c>
      <c r="L4452">
        <f>IF(MOD($A4452,10)&lt;7,"ФО_01_Крупный","ФО_"&amp;TEXT(MOD($A4452,8)+1,"00"))</f>
        <v/>
      </c>
      <c r="M4452">
        <f>IF($AB4452="Да","Регион_001_Крупный","Регион_"&amp;TEXT(MOD(QUOTIENT($A4452-1,20),180)+1,"000"))</f>
        <v/>
      </c>
      <c r="N4452">
        <f>IF($AB4452="Да","Город_"&amp;TEXT(MOD($A4452-1,250)+1,"0000"),"Город_"&amp;TEXT(MOD($A4452-1,3000)+1,"0000"))</f>
        <v/>
      </c>
      <c r="O4452">
        <f>IF($AB4452="Да","Холдинг_Крупный","Холдинг_"&amp;TEXT(MOD(QUOTIENT($A4452-1,10000),20)+1,"00"))</f>
        <v/>
      </c>
      <c r="P4452">
        <f>IF($AB4452="Да","Организация_Крупная","Организация_"&amp;TEXT(MOD(QUOTIENT($A4452-1,500),600)+1,"000"))</f>
        <v/>
      </c>
      <c r="Q4452">
        <f>"Отдел_"&amp;TEXT(MOD(QUOTIENT($A4452-1,50),100)+1,"000")</f>
        <v/>
      </c>
      <c r="R4452">
        <f>IF($AB4452="Да","Группа_Крупная","Группа_"&amp;TEXT(MOD(QUOTIENT($A4452-1,5000),30)+1,"00"))</f>
        <v/>
      </c>
      <c r="S4452">
        <f>IF($AB4452="Да","Категория_Крупная","Категория_"&amp;TEXT(MOD(QUOTIENT($A4452-1,500),120)+1,"000"))</f>
        <v/>
      </c>
      <c r="T4452">
        <f>IF($AB4452="Да","Подкатегория_Крупная","Подкатегория_"&amp;TEXT(MOD(QUOTIENT($A4452-1,50),300)+1,"000"))</f>
        <v/>
      </c>
      <c r="U4452">
        <f>"SKU_"&amp;TEXT($A4452,"0000000")</f>
        <v/>
      </c>
      <c r="V4452">
        <f>CHOOSE(MOD($A4452-1,4)+1,"Enterprise","SMB","Госсектор","Розница")</f>
        <v/>
      </c>
      <c r="W4452">
        <f>"Клиент_"&amp;TEXT(MOD($A4452-1,20000)+1,"00000")</f>
        <v/>
      </c>
      <c r="X4452">
        <f>CHOOSE(MOD($A4452-1,5)+1,"Портал","API","Импорт","Ручной ввод","Интеграция")</f>
        <v/>
      </c>
      <c r="Y4452" s="8">
        <f>ROUND(1000+MOD($A4452*37,90000)+IF($AB4452="Да",5000,0),2)</f>
        <v/>
      </c>
      <c r="Z4452">
        <f>1+MOD($A4452,20)</f>
        <v/>
      </c>
      <c r="AA4452" s="8">
        <f>ROUND($Y4452*(0.08+MOD($A4452,17)/100),2)</f>
        <v/>
      </c>
      <c r="AB4452">
        <f>IF(MOD($A4452,10)&lt;7,"Да","Нет")</f>
        <v/>
      </c>
      <c r="AC4452">
        <f>$R4452&amp;" / "&amp;$S4452&amp;" / "&amp;$T4452</f>
        <v/>
      </c>
      <c r="AD4452">
        <f>1</f>
        <v/>
      </c>
      <c r="AE4452">
        <f>IF($A4452&lt;=Settings!$B$4,"до 100",IF($A4452&lt;=Settings!$B$5,"до 10 000",IF($A4452&lt;=Settings!$B$6,"до 100 000","100 000+")))</f>
        <v/>
      </c>
    </row>
    <row r="4453">
      <c r="A4453">
        <f>ROW()-1</f>
        <v/>
      </c>
      <c r="B4453">
        <f>IF($A4453&lt;=Settings!$B$4,"small_control",IF($A4453&lt;=Settings!$B$5,"medium_10k",IF($A4453&lt;=Settings!$B$6,"large_100k","extreme_1m")))</f>
        <v/>
      </c>
      <c r="C4453">
        <f>"ORD-"&amp;TEXT(QUOTIENT($A4453-1,3)+1,"0000000")</f>
        <v/>
      </c>
      <c r="D4453">
        <f>"LINE-"&amp;TEXT($A4453,"0000000")</f>
        <v/>
      </c>
      <c r="E4453" s="7">
        <f>Settings!$B$2+$A4453-1</f>
        <v/>
      </c>
      <c r="F4453" s="7">
        <f>Settings!$B$2+MOD($A4453-1,Settings!$B$7)</f>
        <v/>
      </c>
      <c r="G4453">
        <f>YEAR($F4453)</f>
        <v/>
      </c>
      <c r="H4453">
        <f>"Q"&amp;ROUNDUP(MONTH($F4453)/3,0)</f>
        <v/>
      </c>
      <c r="I4453">
        <f>MONTH($F4453)</f>
        <v/>
      </c>
      <c r="J4453">
        <f>CHOOSE(MONTH($F4453),"Январь","Февраль","Март","Апрель","Май","Июнь","Июль","Август","Сентябрь","Октябрь","Ноябрь","Декабрь")</f>
        <v/>
      </c>
      <c r="K4453">
        <f>DAY($F4453)</f>
        <v/>
      </c>
      <c r="L4453">
        <f>IF(MOD($A4453,10)&lt;7,"ФО_01_Крупный","ФО_"&amp;TEXT(MOD($A4453,8)+1,"00"))</f>
        <v/>
      </c>
      <c r="M4453">
        <f>IF($AB4453="Да","Регион_001_Крупный","Регион_"&amp;TEXT(MOD(QUOTIENT($A4453-1,20),180)+1,"000"))</f>
        <v/>
      </c>
      <c r="N4453">
        <f>IF($AB4453="Да","Город_"&amp;TEXT(MOD($A4453-1,250)+1,"0000"),"Город_"&amp;TEXT(MOD($A4453-1,3000)+1,"0000"))</f>
        <v/>
      </c>
      <c r="O4453">
        <f>IF($AB4453="Да","Холдинг_Крупный","Холдинг_"&amp;TEXT(MOD(QUOTIENT($A4453-1,10000),20)+1,"00"))</f>
        <v/>
      </c>
      <c r="P4453">
        <f>IF($AB4453="Да","Организация_Крупная","Организация_"&amp;TEXT(MOD(QUOTIENT($A4453-1,500),600)+1,"000"))</f>
        <v/>
      </c>
      <c r="Q4453">
        <f>"Отдел_"&amp;TEXT(MOD(QUOTIENT($A4453-1,50),100)+1,"000")</f>
        <v/>
      </c>
      <c r="R4453">
        <f>IF($AB4453="Да","Группа_Крупная","Группа_"&amp;TEXT(MOD(QUOTIENT($A4453-1,5000),30)+1,"00"))</f>
        <v/>
      </c>
      <c r="S4453">
        <f>IF($AB4453="Да","Категория_Крупная","Категория_"&amp;TEXT(MOD(QUOTIENT($A4453-1,500),120)+1,"000"))</f>
        <v/>
      </c>
      <c r="T4453">
        <f>IF($AB4453="Да","Подкатегория_Крупная","Подкатегория_"&amp;TEXT(MOD(QUOTIENT($A4453-1,50),300)+1,"000"))</f>
        <v/>
      </c>
      <c r="U4453">
        <f>"SKU_"&amp;TEXT($A4453,"0000000")</f>
        <v/>
      </c>
      <c r="V4453">
        <f>CHOOSE(MOD($A4453-1,4)+1,"Enterprise","SMB","Госсектор","Розница")</f>
        <v/>
      </c>
      <c r="W4453">
        <f>"Клиент_"&amp;TEXT(MOD($A4453-1,20000)+1,"00000")</f>
        <v/>
      </c>
      <c r="X4453">
        <f>CHOOSE(MOD($A4453-1,5)+1,"Портал","API","Импорт","Ручной ввод","Интеграция")</f>
        <v/>
      </c>
      <c r="Y4453" s="8">
        <f>ROUND(1000+MOD($A4453*37,90000)+IF($AB4453="Да",5000,0),2)</f>
        <v/>
      </c>
      <c r="Z4453">
        <f>1+MOD($A4453,20)</f>
        <v/>
      </c>
      <c r="AA4453" s="8">
        <f>ROUND($Y4453*(0.08+MOD($A4453,17)/100),2)</f>
        <v/>
      </c>
      <c r="AB4453">
        <f>IF(MOD($A4453,10)&lt;7,"Да","Нет")</f>
        <v/>
      </c>
      <c r="AC4453">
        <f>$R4453&amp;" / "&amp;$S4453&amp;" / "&amp;$T4453</f>
        <v/>
      </c>
      <c r="AD4453">
        <f>1</f>
        <v/>
      </c>
      <c r="AE4453">
        <f>IF($A4453&lt;=Settings!$B$4,"до 100",IF($A4453&lt;=Settings!$B$5,"до 10 000",IF($A4453&lt;=Settings!$B$6,"до 100 000","100 000+")))</f>
        <v/>
      </c>
    </row>
    <row r="4454">
      <c r="A4454">
        <f>ROW()-1</f>
        <v/>
      </c>
      <c r="B4454">
        <f>IF($A4454&lt;=Settings!$B$4,"small_control",IF($A4454&lt;=Settings!$B$5,"medium_10k",IF($A4454&lt;=Settings!$B$6,"large_100k","extreme_1m")))</f>
        <v/>
      </c>
      <c r="C4454">
        <f>"ORD-"&amp;TEXT(QUOTIENT($A4454-1,3)+1,"0000000")</f>
        <v/>
      </c>
      <c r="D4454">
        <f>"LINE-"&amp;TEXT($A4454,"0000000")</f>
        <v/>
      </c>
      <c r="E4454" s="7">
        <f>Settings!$B$2+$A4454-1</f>
        <v/>
      </c>
      <c r="F4454" s="7">
        <f>Settings!$B$2+MOD($A4454-1,Settings!$B$7)</f>
        <v/>
      </c>
      <c r="G4454">
        <f>YEAR($F4454)</f>
        <v/>
      </c>
      <c r="H4454">
        <f>"Q"&amp;ROUNDUP(MONTH($F4454)/3,0)</f>
        <v/>
      </c>
      <c r="I4454">
        <f>MONTH($F4454)</f>
        <v/>
      </c>
      <c r="J4454">
        <f>CHOOSE(MONTH($F4454),"Январь","Февраль","Март","Апрель","Май","Июнь","Июль","Август","Сентябрь","Октябрь","Ноябрь","Декабрь")</f>
        <v/>
      </c>
      <c r="K4454">
        <f>DAY($F4454)</f>
        <v/>
      </c>
      <c r="L4454">
        <f>IF(MOD($A4454,10)&lt;7,"ФО_01_Крупный","ФО_"&amp;TEXT(MOD($A4454,8)+1,"00"))</f>
        <v/>
      </c>
      <c r="M4454">
        <f>IF($AB4454="Да","Регион_001_Крупный","Регион_"&amp;TEXT(MOD(QUOTIENT($A4454-1,20),180)+1,"000"))</f>
        <v/>
      </c>
      <c r="N4454">
        <f>IF($AB4454="Да","Город_"&amp;TEXT(MOD($A4454-1,250)+1,"0000"),"Город_"&amp;TEXT(MOD($A4454-1,3000)+1,"0000"))</f>
        <v/>
      </c>
      <c r="O4454">
        <f>IF($AB4454="Да","Холдинг_Крупный","Холдинг_"&amp;TEXT(MOD(QUOTIENT($A4454-1,10000),20)+1,"00"))</f>
        <v/>
      </c>
      <c r="P4454">
        <f>IF($AB4454="Да","Организация_Крупная","Организация_"&amp;TEXT(MOD(QUOTIENT($A4454-1,500),600)+1,"000"))</f>
        <v/>
      </c>
      <c r="Q4454">
        <f>"Отдел_"&amp;TEXT(MOD(QUOTIENT($A4454-1,50),100)+1,"000")</f>
        <v/>
      </c>
      <c r="R4454">
        <f>IF($AB4454="Да","Группа_Крупная","Группа_"&amp;TEXT(MOD(QUOTIENT($A4454-1,5000),30)+1,"00"))</f>
        <v/>
      </c>
      <c r="S4454">
        <f>IF($AB4454="Да","Категория_Крупная","Категория_"&amp;TEXT(MOD(QUOTIENT($A4454-1,500),120)+1,"000"))</f>
        <v/>
      </c>
      <c r="T4454">
        <f>IF($AB4454="Да","Подкатегория_Крупная","Подкатегория_"&amp;TEXT(MOD(QUOTIENT($A4454-1,50),300)+1,"000"))</f>
        <v/>
      </c>
      <c r="U4454">
        <f>"SKU_"&amp;TEXT($A4454,"0000000")</f>
        <v/>
      </c>
      <c r="V4454">
        <f>CHOOSE(MOD($A4454-1,4)+1,"Enterprise","SMB","Госсектор","Розница")</f>
        <v/>
      </c>
      <c r="W4454">
        <f>"Клиент_"&amp;TEXT(MOD($A4454-1,20000)+1,"00000")</f>
        <v/>
      </c>
      <c r="X4454">
        <f>CHOOSE(MOD($A4454-1,5)+1,"Портал","API","Импорт","Ручной ввод","Интеграция")</f>
        <v/>
      </c>
      <c r="Y4454" s="8">
        <f>ROUND(1000+MOD($A4454*37,90000)+IF($AB4454="Да",5000,0),2)</f>
        <v/>
      </c>
      <c r="Z4454">
        <f>1+MOD($A4454,20)</f>
        <v/>
      </c>
      <c r="AA4454" s="8">
        <f>ROUND($Y4454*(0.08+MOD($A4454,17)/100),2)</f>
        <v/>
      </c>
      <c r="AB4454">
        <f>IF(MOD($A4454,10)&lt;7,"Да","Нет")</f>
        <v/>
      </c>
      <c r="AC4454">
        <f>$R4454&amp;" / "&amp;$S4454&amp;" / "&amp;$T4454</f>
        <v/>
      </c>
      <c r="AD4454">
        <f>1</f>
        <v/>
      </c>
      <c r="AE4454">
        <f>IF($A4454&lt;=Settings!$B$4,"до 100",IF($A4454&lt;=Settings!$B$5,"до 10 000",IF($A4454&lt;=Settings!$B$6,"до 100 000","100 000+")))</f>
        <v/>
      </c>
    </row>
    <row r="4455">
      <c r="A4455">
        <f>ROW()-1</f>
        <v/>
      </c>
      <c r="B4455">
        <f>IF($A4455&lt;=Settings!$B$4,"small_control",IF($A4455&lt;=Settings!$B$5,"medium_10k",IF($A4455&lt;=Settings!$B$6,"large_100k","extreme_1m")))</f>
        <v/>
      </c>
      <c r="C4455">
        <f>"ORD-"&amp;TEXT(QUOTIENT($A4455-1,3)+1,"0000000")</f>
        <v/>
      </c>
      <c r="D4455">
        <f>"LINE-"&amp;TEXT($A4455,"0000000")</f>
        <v/>
      </c>
      <c r="E4455" s="7">
        <f>Settings!$B$2+$A4455-1</f>
        <v/>
      </c>
      <c r="F4455" s="7">
        <f>Settings!$B$2+MOD($A4455-1,Settings!$B$7)</f>
        <v/>
      </c>
      <c r="G4455">
        <f>YEAR($F4455)</f>
        <v/>
      </c>
      <c r="H4455">
        <f>"Q"&amp;ROUNDUP(MONTH($F4455)/3,0)</f>
        <v/>
      </c>
      <c r="I4455">
        <f>MONTH($F4455)</f>
        <v/>
      </c>
      <c r="J4455">
        <f>CHOOSE(MONTH($F4455),"Январь","Февраль","Март","Апрель","Май","Июнь","Июль","Август","Сентябрь","Октябрь","Ноябрь","Декабрь")</f>
        <v/>
      </c>
      <c r="K4455">
        <f>DAY($F4455)</f>
        <v/>
      </c>
      <c r="L4455">
        <f>IF(MOD($A4455,10)&lt;7,"ФО_01_Крупный","ФО_"&amp;TEXT(MOD($A4455,8)+1,"00"))</f>
        <v/>
      </c>
      <c r="M4455">
        <f>IF($AB4455="Да","Регион_001_Крупный","Регион_"&amp;TEXT(MOD(QUOTIENT($A4455-1,20),180)+1,"000"))</f>
        <v/>
      </c>
      <c r="N4455">
        <f>IF($AB4455="Да","Город_"&amp;TEXT(MOD($A4455-1,250)+1,"0000"),"Город_"&amp;TEXT(MOD($A4455-1,3000)+1,"0000"))</f>
        <v/>
      </c>
      <c r="O4455">
        <f>IF($AB4455="Да","Холдинг_Крупный","Холдинг_"&amp;TEXT(MOD(QUOTIENT($A4455-1,10000),20)+1,"00"))</f>
        <v/>
      </c>
      <c r="P4455">
        <f>IF($AB4455="Да","Организация_Крупная","Организация_"&amp;TEXT(MOD(QUOTIENT($A4455-1,500),600)+1,"000"))</f>
        <v/>
      </c>
      <c r="Q4455">
        <f>"Отдел_"&amp;TEXT(MOD(QUOTIENT($A4455-1,50),100)+1,"000")</f>
        <v/>
      </c>
      <c r="R4455">
        <f>IF($AB4455="Да","Группа_Крупная","Группа_"&amp;TEXT(MOD(QUOTIENT($A4455-1,5000),30)+1,"00"))</f>
        <v/>
      </c>
      <c r="S4455">
        <f>IF($AB4455="Да","Категория_Крупная","Категория_"&amp;TEXT(MOD(QUOTIENT($A4455-1,500),120)+1,"000"))</f>
        <v/>
      </c>
      <c r="T4455">
        <f>IF($AB4455="Да","Подкатегория_Крупная","Подкатегория_"&amp;TEXT(MOD(QUOTIENT($A4455-1,50),300)+1,"000"))</f>
        <v/>
      </c>
      <c r="U4455">
        <f>"SKU_"&amp;TEXT($A4455,"0000000")</f>
        <v/>
      </c>
      <c r="V4455">
        <f>CHOOSE(MOD($A4455-1,4)+1,"Enterprise","SMB","Госсектор","Розница")</f>
        <v/>
      </c>
      <c r="W4455">
        <f>"Клиент_"&amp;TEXT(MOD($A4455-1,20000)+1,"00000")</f>
        <v/>
      </c>
      <c r="X4455">
        <f>CHOOSE(MOD($A4455-1,5)+1,"Портал","API","Импорт","Ручной ввод","Интеграция")</f>
        <v/>
      </c>
      <c r="Y4455" s="8">
        <f>ROUND(1000+MOD($A4455*37,90000)+IF($AB4455="Да",5000,0),2)</f>
        <v/>
      </c>
      <c r="Z4455">
        <f>1+MOD($A4455,20)</f>
        <v/>
      </c>
      <c r="AA4455" s="8">
        <f>ROUND($Y4455*(0.08+MOD($A4455,17)/100),2)</f>
        <v/>
      </c>
      <c r="AB4455">
        <f>IF(MOD($A4455,10)&lt;7,"Да","Нет")</f>
        <v/>
      </c>
      <c r="AC4455">
        <f>$R4455&amp;" / "&amp;$S4455&amp;" / "&amp;$T4455</f>
        <v/>
      </c>
      <c r="AD4455">
        <f>1</f>
        <v/>
      </c>
      <c r="AE4455">
        <f>IF($A4455&lt;=Settings!$B$4,"до 100",IF($A4455&lt;=Settings!$B$5,"до 10 000",IF($A4455&lt;=Settings!$B$6,"до 100 000","100 000+")))</f>
        <v/>
      </c>
    </row>
    <row r="4456">
      <c r="A4456">
        <f>ROW()-1</f>
        <v/>
      </c>
      <c r="B4456">
        <f>IF($A4456&lt;=Settings!$B$4,"small_control",IF($A4456&lt;=Settings!$B$5,"medium_10k",IF($A4456&lt;=Settings!$B$6,"large_100k","extreme_1m")))</f>
        <v/>
      </c>
      <c r="C4456">
        <f>"ORD-"&amp;TEXT(QUOTIENT($A4456-1,3)+1,"0000000")</f>
        <v/>
      </c>
      <c r="D4456">
        <f>"LINE-"&amp;TEXT($A4456,"0000000")</f>
        <v/>
      </c>
      <c r="E4456" s="7">
        <f>Settings!$B$2+$A4456-1</f>
        <v/>
      </c>
      <c r="F4456" s="7">
        <f>Settings!$B$2+MOD($A4456-1,Settings!$B$7)</f>
        <v/>
      </c>
      <c r="G4456">
        <f>YEAR($F4456)</f>
        <v/>
      </c>
      <c r="H4456">
        <f>"Q"&amp;ROUNDUP(MONTH($F4456)/3,0)</f>
        <v/>
      </c>
      <c r="I4456">
        <f>MONTH($F4456)</f>
        <v/>
      </c>
      <c r="J4456">
        <f>CHOOSE(MONTH($F4456),"Январь","Февраль","Март","Апрель","Май","Июнь","Июль","Август","Сентябрь","Октябрь","Ноябрь","Декабрь")</f>
        <v/>
      </c>
      <c r="K4456">
        <f>DAY($F4456)</f>
        <v/>
      </c>
      <c r="L4456">
        <f>IF(MOD($A4456,10)&lt;7,"ФО_01_Крупный","ФО_"&amp;TEXT(MOD($A4456,8)+1,"00"))</f>
        <v/>
      </c>
      <c r="M4456">
        <f>IF($AB4456="Да","Регион_001_Крупный","Регион_"&amp;TEXT(MOD(QUOTIENT($A4456-1,20),180)+1,"000"))</f>
        <v/>
      </c>
      <c r="N4456">
        <f>IF($AB4456="Да","Город_"&amp;TEXT(MOD($A4456-1,250)+1,"0000"),"Город_"&amp;TEXT(MOD($A4456-1,3000)+1,"0000"))</f>
        <v/>
      </c>
      <c r="O4456">
        <f>IF($AB4456="Да","Холдинг_Крупный","Холдинг_"&amp;TEXT(MOD(QUOTIENT($A4456-1,10000),20)+1,"00"))</f>
        <v/>
      </c>
      <c r="P4456">
        <f>IF($AB4456="Да","Организация_Крупная","Организация_"&amp;TEXT(MOD(QUOTIENT($A4456-1,500),600)+1,"000"))</f>
        <v/>
      </c>
      <c r="Q4456">
        <f>"Отдел_"&amp;TEXT(MOD(QUOTIENT($A4456-1,50),100)+1,"000")</f>
        <v/>
      </c>
      <c r="R4456">
        <f>IF($AB4456="Да","Группа_Крупная","Группа_"&amp;TEXT(MOD(QUOTIENT($A4456-1,5000),30)+1,"00"))</f>
        <v/>
      </c>
      <c r="S4456">
        <f>IF($AB4456="Да","Категория_Крупная","Категория_"&amp;TEXT(MOD(QUOTIENT($A4456-1,500),120)+1,"000"))</f>
        <v/>
      </c>
      <c r="T4456">
        <f>IF($AB4456="Да","Подкатегория_Крупная","Подкатегория_"&amp;TEXT(MOD(QUOTIENT($A4456-1,50),300)+1,"000"))</f>
        <v/>
      </c>
      <c r="U4456">
        <f>"SKU_"&amp;TEXT($A4456,"0000000")</f>
        <v/>
      </c>
      <c r="V4456">
        <f>CHOOSE(MOD($A4456-1,4)+1,"Enterprise","SMB","Госсектор","Розница")</f>
        <v/>
      </c>
      <c r="W4456">
        <f>"Клиент_"&amp;TEXT(MOD($A4456-1,20000)+1,"00000")</f>
        <v/>
      </c>
      <c r="X4456">
        <f>CHOOSE(MOD($A4456-1,5)+1,"Портал","API","Импорт","Ручной ввод","Интеграция")</f>
        <v/>
      </c>
      <c r="Y4456" s="8">
        <f>ROUND(1000+MOD($A4456*37,90000)+IF($AB4456="Да",5000,0),2)</f>
        <v/>
      </c>
      <c r="Z4456">
        <f>1+MOD($A4456,20)</f>
        <v/>
      </c>
      <c r="AA4456" s="8">
        <f>ROUND($Y4456*(0.08+MOD($A4456,17)/100),2)</f>
        <v/>
      </c>
      <c r="AB4456">
        <f>IF(MOD($A4456,10)&lt;7,"Да","Нет")</f>
        <v/>
      </c>
      <c r="AC4456">
        <f>$R4456&amp;" / "&amp;$S4456&amp;" / "&amp;$T4456</f>
        <v/>
      </c>
      <c r="AD4456">
        <f>1</f>
        <v/>
      </c>
      <c r="AE4456">
        <f>IF($A4456&lt;=Settings!$B$4,"до 100",IF($A4456&lt;=Settings!$B$5,"до 10 000",IF($A4456&lt;=Settings!$B$6,"до 100 000","100 000+")))</f>
        <v/>
      </c>
    </row>
    <row r="4457">
      <c r="A4457">
        <f>ROW()-1</f>
        <v/>
      </c>
      <c r="B4457">
        <f>IF($A4457&lt;=Settings!$B$4,"small_control",IF($A4457&lt;=Settings!$B$5,"medium_10k",IF($A4457&lt;=Settings!$B$6,"large_100k","extreme_1m")))</f>
        <v/>
      </c>
      <c r="C4457">
        <f>"ORD-"&amp;TEXT(QUOTIENT($A4457-1,3)+1,"0000000")</f>
        <v/>
      </c>
      <c r="D4457">
        <f>"LINE-"&amp;TEXT($A4457,"0000000")</f>
        <v/>
      </c>
      <c r="E4457" s="7">
        <f>Settings!$B$2+$A4457-1</f>
        <v/>
      </c>
      <c r="F4457" s="7">
        <f>Settings!$B$2+MOD($A4457-1,Settings!$B$7)</f>
        <v/>
      </c>
      <c r="G4457">
        <f>YEAR($F4457)</f>
        <v/>
      </c>
      <c r="H4457">
        <f>"Q"&amp;ROUNDUP(MONTH($F4457)/3,0)</f>
        <v/>
      </c>
      <c r="I4457">
        <f>MONTH($F4457)</f>
        <v/>
      </c>
      <c r="J4457">
        <f>CHOOSE(MONTH($F4457),"Январь","Февраль","Март","Апрель","Май","Июнь","Июль","Август","Сентябрь","Октябрь","Ноябрь","Декабрь")</f>
        <v/>
      </c>
      <c r="K4457">
        <f>DAY($F4457)</f>
        <v/>
      </c>
      <c r="L4457">
        <f>IF(MOD($A4457,10)&lt;7,"ФО_01_Крупный","ФО_"&amp;TEXT(MOD($A4457,8)+1,"00"))</f>
        <v/>
      </c>
      <c r="M4457">
        <f>IF($AB4457="Да","Регион_001_Крупный","Регион_"&amp;TEXT(MOD(QUOTIENT($A4457-1,20),180)+1,"000"))</f>
        <v/>
      </c>
      <c r="N4457">
        <f>IF($AB4457="Да","Город_"&amp;TEXT(MOD($A4457-1,250)+1,"0000"),"Город_"&amp;TEXT(MOD($A4457-1,3000)+1,"0000"))</f>
        <v/>
      </c>
      <c r="O4457">
        <f>IF($AB4457="Да","Холдинг_Крупный","Холдинг_"&amp;TEXT(MOD(QUOTIENT($A4457-1,10000),20)+1,"00"))</f>
        <v/>
      </c>
      <c r="P4457">
        <f>IF($AB4457="Да","Организация_Крупная","Организация_"&amp;TEXT(MOD(QUOTIENT($A4457-1,500),600)+1,"000"))</f>
        <v/>
      </c>
      <c r="Q4457">
        <f>"Отдел_"&amp;TEXT(MOD(QUOTIENT($A4457-1,50),100)+1,"000")</f>
        <v/>
      </c>
      <c r="R4457">
        <f>IF($AB4457="Да","Группа_Крупная","Группа_"&amp;TEXT(MOD(QUOTIENT($A4457-1,5000),30)+1,"00"))</f>
        <v/>
      </c>
      <c r="S4457">
        <f>IF($AB4457="Да","Категория_Крупная","Категория_"&amp;TEXT(MOD(QUOTIENT($A4457-1,500),120)+1,"000"))</f>
        <v/>
      </c>
      <c r="T4457">
        <f>IF($AB4457="Да","Подкатегория_Крупная","Подкатегория_"&amp;TEXT(MOD(QUOTIENT($A4457-1,50),300)+1,"000"))</f>
        <v/>
      </c>
      <c r="U4457">
        <f>"SKU_"&amp;TEXT($A4457,"0000000")</f>
        <v/>
      </c>
      <c r="V4457">
        <f>CHOOSE(MOD($A4457-1,4)+1,"Enterprise","SMB","Госсектор","Розница")</f>
        <v/>
      </c>
      <c r="W4457">
        <f>"Клиент_"&amp;TEXT(MOD($A4457-1,20000)+1,"00000")</f>
        <v/>
      </c>
      <c r="X4457">
        <f>CHOOSE(MOD($A4457-1,5)+1,"Портал","API","Импорт","Ручной ввод","Интеграция")</f>
        <v/>
      </c>
      <c r="Y4457" s="8">
        <f>ROUND(1000+MOD($A4457*37,90000)+IF($AB4457="Да",5000,0),2)</f>
        <v/>
      </c>
      <c r="Z4457">
        <f>1+MOD($A4457,20)</f>
        <v/>
      </c>
      <c r="AA4457" s="8">
        <f>ROUND($Y4457*(0.08+MOD($A4457,17)/100),2)</f>
        <v/>
      </c>
      <c r="AB4457">
        <f>IF(MOD($A4457,10)&lt;7,"Да","Нет")</f>
        <v/>
      </c>
      <c r="AC4457">
        <f>$R4457&amp;" / "&amp;$S4457&amp;" / "&amp;$T4457</f>
        <v/>
      </c>
      <c r="AD4457">
        <f>1</f>
        <v/>
      </c>
      <c r="AE4457">
        <f>IF($A4457&lt;=Settings!$B$4,"до 100",IF($A4457&lt;=Settings!$B$5,"до 10 000",IF($A4457&lt;=Settings!$B$6,"до 100 000","100 000+")))</f>
        <v/>
      </c>
    </row>
    <row r="4458">
      <c r="A4458">
        <f>ROW()-1</f>
        <v/>
      </c>
      <c r="B4458">
        <f>IF($A4458&lt;=Settings!$B$4,"small_control",IF($A4458&lt;=Settings!$B$5,"medium_10k",IF($A4458&lt;=Settings!$B$6,"large_100k","extreme_1m")))</f>
        <v/>
      </c>
      <c r="C4458">
        <f>"ORD-"&amp;TEXT(QUOTIENT($A4458-1,3)+1,"0000000")</f>
        <v/>
      </c>
      <c r="D4458">
        <f>"LINE-"&amp;TEXT($A4458,"0000000")</f>
        <v/>
      </c>
      <c r="E4458" s="7">
        <f>Settings!$B$2+$A4458-1</f>
        <v/>
      </c>
      <c r="F4458" s="7">
        <f>Settings!$B$2+MOD($A4458-1,Settings!$B$7)</f>
        <v/>
      </c>
      <c r="G4458">
        <f>YEAR($F4458)</f>
        <v/>
      </c>
      <c r="H4458">
        <f>"Q"&amp;ROUNDUP(MONTH($F4458)/3,0)</f>
        <v/>
      </c>
      <c r="I4458">
        <f>MONTH($F4458)</f>
        <v/>
      </c>
      <c r="J4458">
        <f>CHOOSE(MONTH($F4458),"Январь","Февраль","Март","Апрель","Май","Июнь","Июль","Август","Сентябрь","Октябрь","Ноябрь","Декабрь")</f>
        <v/>
      </c>
      <c r="K4458">
        <f>DAY($F4458)</f>
        <v/>
      </c>
      <c r="L4458">
        <f>IF(MOD($A4458,10)&lt;7,"ФО_01_Крупный","ФО_"&amp;TEXT(MOD($A4458,8)+1,"00"))</f>
        <v/>
      </c>
      <c r="M4458">
        <f>IF($AB4458="Да","Регион_001_Крупный","Регион_"&amp;TEXT(MOD(QUOTIENT($A4458-1,20),180)+1,"000"))</f>
        <v/>
      </c>
      <c r="N4458">
        <f>IF($AB4458="Да","Город_"&amp;TEXT(MOD($A4458-1,250)+1,"0000"),"Город_"&amp;TEXT(MOD($A4458-1,3000)+1,"0000"))</f>
        <v/>
      </c>
      <c r="O4458">
        <f>IF($AB4458="Да","Холдинг_Крупный","Холдинг_"&amp;TEXT(MOD(QUOTIENT($A4458-1,10000),20)+1,"00"))</f>
        <v/>
      </c>
      <c r="P4458">
        <f>IF($AB4458="Да","Организация_Крупная","Организация_"&amp;TEXT(MOD(QUOTIENT($A4458-1,500),600)+1,"000"))</f>
        <v/>
      </c>
      <c r="Q4458">
        <f>"Отдел_"&amp;TEXT(MOD(QUOTIENT($A4458-1,50),100)+1,"000")</f>
        <v/>
      </c>
      <c r="R4458">
        <f>IF($AB4458="Да","Группа_Крупная","Группа_"&amp;TEXT(MOD(QUOTIENT($A4458-1,5000),30)+1,"00"))</f>
        <v/>
      </c>
      <c r="S4458">
        <f>IF($AB4458="Да","Категория_Крупная","Категория_"&amp;TEXT(MOD(QUOTIENT($A4458-1,500),120)+1,"000"))</f>
        <v/>
      </c>
      <c r="T4458">
        <f>IF($AB4458="Да","Подкатегория_Крупная","Подкатегория_"&amp;TEXT(MOD(QUOTIENT($A4458-1,50),300)+1,"000"))</f>
        <v/>
      </c>
      <c r="U4458">
        <f>"SKU_"&amp;TEXT($A4458,"0000000")</f>
        <v/>
      </c>
      <c r="V4458">
        <f>CHOOSE(MOD($A4458-1,4)+1,"Enterprise","SMB","Госсектор","Розница")</f>
        <v/>
      </c>
      <c r="W4458">
        <f>"Клиент_"&amp;TEXT(MOD($A4458-1,20000)+1,"00000")</f>
        <v/>
      </c>
      <c r="X4458">
        <f>CHOOSE(MOD($A4458-1,5)+1,"Портал","API","Импорт","Ручной ввод","Интеграция")</f>
        <v/>
      </c>
      <c r="Y4458" s="8">
        <f>ROUND(1000+MOD($A4458*37,90000)+IF($AB4458="Да",5000,0),2)</f>
        <v/>
      </c>
      <c r="Z4458">
        <f>1+MOD($A4458,20)</f>
        <v/>
      </c>
      <c r="AA4458" s="8">
        <f>ROUND($Y4458*(0.08+MOD($A4458,17)/100),2)</f>
        <v/>
      </c>
      <c r="AB4458">
        <f>IF(MOD($A4458,10)&lt;7,"Да","Нет")</f>
        <v/>
      </c>
      <c r="AC4458">
        <f>$R4458&amp;" / "&amp;$S4458&amp;" / "&amp;$T4458</f>
        <v/>
      </c>
      <c r="AD4458">
        <f>1</f>
        <v/>
      </c>
      <c r="AE4458">
        <f>IF($A4458&lt;=Settings!$B$4,"до 100",IF($A4458&lt;=Settings!$B$5,"до 10 000",IF($A4458&lt;=Settings!$B$6,"до 100 000","100 000+")))</f>
        <v/>
      </c>
    </row>
    <row r="4459">
      <c r="A4459">
        <f>ROW()-1</f>
        <v/>
      </c>
      <c r="B4459">
        <f>IF($A4459&lt;=Settings!$B$4,"small_control",IF($A4459&lt;=Settings!$B$5,"medium_10k",IF($A4459&lt;=Settings!$B$6,"large_100k","extreme_1m")))</f>
        <v/>
      </c>
      <c r="C4459">
        <f>"ORD-"&amp;TEXT(QUOTIENT($A4459-1,3)+1,"0000000")</f>
        <v/>
      </c>
      <c r="D4459">
        <f>"LINE-"&amp;TEXT($A4459,"0000000")</f>
        <v/>
      </c>
      <c r="E4459" s="7">
        <f>Settings!$B$2+$A4459-1</f>
        <v/>
      </c>
      <c r="F4459" s="7">
        <f>Settings!$B$2+MOD($A4459-1,Settings!$B$7)</f>
        <v/>
      </c>
      <c r="G4459">
        <f>YEAR($F4459)</f>
        <v/>
      </c>
      <c r="H4459">
        <f>"Q"&amp;ROUNDUP(MONTH($F4459)/3,0)</f>
        <v/>
      </c>
      <c r="I4459">
        <f>MONTH($F4459)</f>
        <v/>
      </c>
      <c r="J4459">
        <f>CHOOSE(MONTH($F4459),"Январь","Февраль","Март","Апрель","Май","Июнь","Июль","Август","Сентябрь","Октябрь","Ноябрь","Декабрь")</f>
        <v/>
      </c>
      <c r="K4459">
        <f>DAY($F4459)</f>
        <v/>
      </c>
      <c r="L4459">
        <f>IF(MOD($A4459,10)&lt;7,"ФО_01_Крупный","ФО_"&amp;TEXT(MOD($A4459,8)+1,"00"))</f>
        <v/>
      </c>
      <c r="M4459">
        <f>IF($AB4459="Да","Регион_001_Крупный","Регион_"&amp;TEXT(MOD(QUOTIENT($A4459-1,20),180)+1,"000"))</f>
        <v/>
      </c>
      <c r="N4459">
        <f>IF($AB4459="Да","Город_"&amp;TEXT(MOD($A4459-1,250)+1,"0000"),"Город_"&amp;TEXT(MOD($A4459-1,3000)+1,"0000"))</f>
        <v/>
      </c>
      <c r="O4459">
        <f>IF($AB4459="Да","Холдинг_Крупный","Холдинг_"&amp;TEXT(MOD(QUOTIENT($A4459-1,10000),20)+1,"00"))</f>
        <v/>
      </c>
      <c r="P4459">
        <f>IF($AB4459="Да","Организация_Крупная","Организация_"&amp;TEXT(MOD(QUOTIENT($A4459-1,500),600)+1,"000"))</f>
        <v/>
      </c>
      <c r="Q4459">
        <f>"Отдел_"&amp;TEXT(MOD(QUOTIENT($A4459-1,50),100)+1,"000")</f>
        <v/>
      </c>
      <c r="R4459">
        <f>IF($AB4459="Да","Группа_Крупная","Группа_"&amp;TEXT(MOD(QUOTIENT($A4459-1,5000),30)+1,"00"))</f>
        <v/>
      </c>
      <c r="S4459">
        <f>IF($AB4459="Да","Категория_Крупная","Категория_"&amp;TEXT(MOD(QUOTIENT($A4459-1,500),120)+1,"000"))</f>
        <v/>
      </c>
      <c r="T4459">
        <f>IF($AB4459="Да","Подкатегория_Крупная","Подкатегория_"&amp;TEXT(MOD(QUOTIENT($A4459-1,50),300)+1,"000"))</f>
        <v/>
      </c>
      <c r="U4459">
        <f>"SKU_"&amp;TEXT($A4459,"0000000")</f>
        <v/>
      </c>
      <c r="V4459">
        <f>CHOOSE(MOD($A4459-1,4)+1,"Enterprise","SMB","Госсектор","Розница")</f>
        <v/>
      </c>
      <c r="W4459">
        <f>"Клиент_"&amp;TEXT(MOD($A4459-1,20000)+1,"00000")</f>
        <v/>
      </c>
      <c r="X4459">
        <f>CHOOSE(MOD($A4459-1,5)+1,"Портал","API","Импорт","Ручной ввод","Интеграция")</f>
        <v/>
      </c>
      <c r="Y4459" s="8">
        <f>ROUND(1000+MOD($A4459*37,90000)+IF($AB4459="Да",5000,0),2)</f>
        <v/>
      </c>
      <c r="Z4459">
        <f>1+MOD($A4459,20)</f>
        <v/>
      </c>
      <c r="AA4459" s="8">
        <f>ROUND($Y4459*(0.08+MOD($A4459,17)/100),2)</f>
        <v/>
      </c>
      <c r="AB4459">
        <f>IF(MOD($A4459,10)&lt;7,"Да","Нет")</f>
        <v/>
      </c>
      <c r="AC4459">
        <f>$R4459&amp;" / "&amp;$S4459&amp;" / "&amp;$T4459</f>
        <v/>
      </c>
      <c r="AD4459">
        <f>1</f>
        <v/>
      </c>
      <c r="AE4459">
        <f>IF($A4459&lt;=Settings!$B$4,"до 100",IF($A4459&lt;=Settings!$B$5,"до 10 000",IF($A4459&lt;=Settings!$B$6,"до 100 000","100 000+")))</f>
        <v/>
      </c>
    </row>
    <row r="4460">
      <c r="A4460">
        <f>ROW()-1</f>
        <v/>
      </c>
      <c r="B4460">
        <f>IF($A4460&lt;=Settings!$B$4,"small_control",IF($A4460&lt;=Settings!$B$5,"medium_10k",IF($A4460&lt;=Settings!$B$6,"large_100k","extreme_1m")))</f>
        <v/>
      </c>
      <c r="C4460">
        <f>"ORD-"&amp;TEXT(QUOTIENT($A4460-1,3)+1,"0000000")</f>
        <v/>
      </c>
      <c r="D4460">
        <f>"LINE-"&amp;TEXT($A4460,"0000000")</f>
        <v/>
      </c>
      <c r="E4460" s="7">
        <f>Settings!$B$2+$A4460-1</f>
        <v/>
      </c>
      <c r="F4460" s="7">
        <f>Settings!$B$2+MOD($A4460-1,Settings!$B$7)</f>
        <v/>
      </c>
      <c r="G4460">
        <f>YEAR($F4460)</f>
        <v/>
      </c>
      <c r="H4460">
        <f>"Q"&amp;ROUNDUP(MONTH($F4460)/3,0)</f>
        <v/>
      </c>
      <c r="I4460">
        <f>MONTH($F4460)</f>
        <v/>
      </c>
      <c r="J4460">
        <f>CHOOSE(MONTH($F4460),"Январь","Февраль","Март","Апрель","Май","Июнь","Июль","Август","Сентябрь","Октябрь","Ноябрь","Декабрь")</f>
        <v/>
      </c>
      <c r="K4460">
        <f>DAY($F4460)</f>
        <v/>
      </c>
      <c r="L4460">
        <f>IF(MOD($A4460,10)&lt;7,"ФО_01_Крупный","ФО_"&amp;TEXT(MOD($A4460,8)+1,"00"))</f>
        <v/>
      </c>
      <c r="M4460">
        <f>IF($AB4460="Да","Регион_001_Крупный","Регион_"&amp;TEXT(MOD(QUOTIENT($A4460-1,20),180)+1,"000"))</f>
        <v/>
      </c>
      <c r="N4460">
        <f>IF($AB4460="Да","Город_"&amp;TEXT(MOD($A4460-1,250)+1,"0000"),"Город_"&amp;TEXT(MOD($A4460-1,3000)+1,"0000"))</f>
        <v/>
      </c>
      <c r="O4460">
        <f>IF($AB4460="Да","Холдинг_Крупный","Холдинг_"&amp;TEXT(MOD(QUOTIENT($A4460-1,10000),20)+1,"00"))</f>
        <v/>
      </c>
      <c r="P4460">
        <f>IF($AB4460="Да","Организация_Крупная","Организация_"&amp;TEXT(MOD(QUOTIENT($A4460-1,500),600)+1,"000"))</f>
        <v/>
      </c>
      <c r="Q4460">
        <f>"Отдел_"&amp;TEXT(MOD(QUOTIENT($A4460-1,50),100)+1,"000")</f>
        <v/>
      </c>
      <c r="R4460">
        <f>IF($AB4460="Да","Группа_Крупная","Группа_"&amp;TEXT(MOD(QUOTIENT($A4460-1,5000),30)+1,"00"))</f>
        <v/>
      </c>
      <c r="S4460">
        <f>IF($AB4460="Да","Категория_Крупная","Категория_"&amp;TEXT(MOD(QUOTIENT($A4460-1,500),120)+1,"000"))</f>
        <v/>
      </c>
      <c r="T4460">
        <f>IF($AB4460="Да","Подкатегория_Крупная","Подкатегория_"&amp;TEXT(MOD(QUOTIENT($A4460-1,50),300)+1,"000"))</f>
        <v/>
      </c>
      <c r="U4460">
        <f>"SKU_"&amp;TEXT($A4460,"0000000")</f>
        <v/>
      </c>
      <c r="V4460">
        <f>CHOOSE(MOD($A4460-1,4)+1,"Enterprise","SMB","Госсектор","Розница")</f>
        <v/>
      </c>
      <c r="W4460">
        <f>"Клиент_"&amp;TEXT(MOD($A4460-1,20000)+1,"00000")</f>
        <v/>
      </c>
      <c r="X4460">
        <f>CHOOSE(MOD($A4460-1,5)+1,"Портал","API","Импорт","Ручной ввод","Интеграция")</f>
        <v/>
      </c>
      <c r="Y4460" s="8">
        <f>ROUND(1000+MOD($A4460*37,90000)+IF($AB4460="Да",5000,0),2)</f>
        <v/>
      </c>
      <c r="Z4460">
        <f>1+MOD($A4460,20)</f>
        <v/>
      </c>
      <c r="AA4460" s="8">
        <f>ROUND($Y4460*(0.08+MOD($A4460,17)/100),2)</f>
        <v/>
      </c>
      <c r="AB4460">
        <f>IF(MOD($A4460,10)&lt;7,"Да","Нет")</f>
        <v/>
      </c>
      <c r="AC4460">
        <f>$R4460&amp;" / "&amp;$S4460&amp;" / "&amp;$T4460</f>
        <v/>
      </c>
      <c r="AD4460">
        <f>1</f>
        <v/>
      </c>
      <c r="AE4460">
        <f>IF($A4460&lt;=Settings!$B$4,"до 100",IF($A4460&lt;=Settings!$B$5,"до 10 000",IF($A4460&lt;=Settings!$B$6,"до 100 000","100 000+")))</f>
        <v/>
      </c>
    </row>
    <row r="4461">
      <c r="A4461">
        <f>ROW()-1</f>
        <v/>
      </c>
      <c r="B4461">
        <f>IF($A4461&lt;=Settings!$B$4,"small_control",IF($A4461&lt;=Settings!$B$5,"medium_10k",IF($A4461&lt;=Settings!$B$6,"large_100k","extreme_1m")))</f>
        <v/>
      </c>
      <c r="C4461">
        <f>"ORD-"&amp;TEXT(QUOTIENT($A4461-1,3)+1,"0000000")</f>
        <v/>
      </c>
      <c r="D4461">
        <f>"LINE-"&amp;TEXT($A4461,"0000000")</f>
        <v/>
      </c>
      <c r="E4461" s="7">
        <f>Settings!$B$2+$A4461-1</f>
        <v/>
      </c>
      <c r="F4461" s="7">
        <f>Settings!$B$2+MOD($A4461-1,Settings!$B$7)</f>
        <v/>
      </c>
      <c r="G4461">
        <f>YEAR($F4461)</f>
        <v/>
      </c>
      <c r="H4461">
        <f>"Q"&amp;ROUNDUP(MONTH($F4461)/3,0)</f>
        <v/>
      </c>
      <c r="I4461">
        <f>MONTH($F4461)</f>
        <v/>
      </c>
      <c r="J4461">
        <f>CHOOSE(MONTH($F4461),"Январь","Февраль","Март","Апрель","Май","Июнь","Июль","Август","Сентябрь","Октябрь","Ноябрь","Декабрь")</f>
        <v/>
      </c>
      <c r="K4461">
        <f>DAY($F4461)</f>
        <v/>
      </c>
      <c r="L4461">
        <f>IF(MOD($A4461,10)&lt;7,"ФО_01_Крупный","ФО_"&amp;TEXT(MOD($A4461,8)+1,"00"))</f>
        <v/>
      </c>
      <c r="M4461">
        <f>IF($AB4461="Да","Регион_001_Крупный","Регион_"&amp;TEXT(MOD(QUOTIENT($A4461-1,20),180)+1,"000"))</f>
        <v/>
      </c>
      <c r="N4461">
        <f>IF($AB4461="Да","Город_"&amp;TEXT(MOD($A4461-1,250)+1,"0000"),"Город_"&amp;TEXT(MOD($A4461-1,3000)+1,"0000"))</f>
        <v/>
      </c>
      <c r="O4461">
        <f>IF($AB4461="Да","Холдинг_Крупный","Холдинг_"&amp;TEXT(MOD(QUOTIENT($A4461-1,10000),20)+1,"00"))</f>
        <v/>
      </c>
      <c r="P4461">
        <f>IF($AB4461="Да","Организация_Крупная","Организация_"&amp;TEXT(MOD(QUOTIENT($A4461-1,500),600)+1,"000"))</f>
        <v/>
      </c>
      <c r="Q4461">
        <f>"Отдел_"&amp;TEXT(MOD(QUOTIENT($A4461-1,50),100)+1,"000")</f>
        <v/>
      </c>
      <c r="R4461">
        <f>IF($AB4461="Да","Группа_Крупная","Группа_"&amp;TEXT(MOD(QUOTIENT($A4461-1,5000),30)+1,"00"))</f>
        <v/>
      </c>
      <c r="S4461">
        <f>IF($AB4461="Да","Категория_Крупная","Категория_"&amp;TEXT(MOD(QUOTIENT($A4461-1,500),120)+1,"000"))</f>
        <v/>
      </c>
      <c r="T4461">
        <f>IF($AB4461="Да","Подкатегория_Крупная","Подкатегория_"&amp;TEXT(MOD(QUOTIENT($A4461-1,50),300)+1,"000"))</f>
        <v/>
      </c>
      <c r="U4461">
        <f>"SKU_"&amp;TEXT($A4461,"0000000")</f>
        <v/>
      </c>
      <c r="V4461">
        <f>CHOOSE(MOD($A4461-1,4)+1,"Enterprise","SMB","Госсектор","Розница")</f>
        <v/>
      </c>
      <c r="W4461">
        <f>"Клиент_"&amp;TEXT(MOD($A4461-1,20000)+1,"00000")</f>
        <v/>
      </c>
      <c r="X4461">
        <f>CHOOSE(MOD($A4461-1,5)+1,"Портал","API","Импорт","Ручной ввод","Интеграция")</f>
        <v/>
      </c>
      <c r="Y4461" s="8">
        <f>ROUND(1000+MOD($A4461*37,90000)+IF($AB4461="Да",5000,0),2)</f>
        <v/>
      </c>
      <c r="Z4461">
        <f>1+MOD($A4461,20)</f>
        <v/>
      </c>
      <c r="AA4461" s="8">
        <f>ROUND($Y4461*(0.08+MOD($A4461,17)/100),2)</f>
        <v/>
      </c>
      <c r="AB4461">
        <f>IF(MOD($A4461,10)&lt;7,"Да","Нет")</f>
        <v/>
      </c>
      <c r="AC4461">
        <f>$R4461&amp;" / "&amp;$S4461&amp;" / "&amp;$T4461</f>
        <v/>
      </c>
      <c r="AD4461">
        <f>1</f>
        <v/>
      </c>
      <c r="AE4461">
        <f>IF($A4461&lt;=Settings!$B$4,"до 100",IF($A4461&lt;=Settings!$B$5,"до 10 000",IF($A4461&lt;=Settings!$B$6,"до 100 000","100 000+")))</f>
        <v/>
      </c>
    </row>
    <row r="4462">
      <c r="A4462">
        <f>ROW()-1</f>
        <v/>
      </c>
      <c r="B4462">
        <f>IF($A4462&lt;=Settings!$B$4,"small_control",IF($A4462&lt;=Settings!$B$5,"medium_10k",IF($A4462&lt;=Settings!$B$6,"large_100k","extreme_1m")))</f>
        <v/>
      </c>
      <c r="C4462">
        <f>"ORD-"&amp;TEXT(QUOTIENT($A4462-1,3)+1,"0000000")</f>
        <v/>
      </c>
      <c r="D4462">
        <f>"LINE-"&amp;TEXT($A4462,"0000000")</f>
        <v/>
      </c>
      <c r="E4462" s="7">
        <f>Settings!$B$2+$A4462-1</f>
        <v/>
      </c>
      <c r="F4462" s="7">
        <f>Settings!$B$2+MOD($A4462-1,Settings!$B$7)</f>
        <v/>
      </c>
      <c r="G4462">
        <f>YEAR($F4462)</f>
        <v/>
      </c>
      <c r="H4462">
        <f>"Q"&amp;ROUNDUP(MONTH($F4462)/3,0)</f>
        <v/>
      </c>
      <c r="I4462">
        <f>MONTH($F4462)</f>
        <v/>
      </c>
      <c r="J4462">
        <f>CHOOSE(MONTH($F4462),"Январь","Февраль","Март","Апрель","Май","Июнь","Июль","Август","Сентябрь","Октябрь","Ноябрь","Декабрь")</f>
        <v/>
      </c>
      <c r="K4462">
        <f>DAY($F4462)</f>
        <v/>
      </c>
      <c r="L4462">
        <f>IF(MOD($A4462,10)&lt;7,"ФО_01_Крупный","ФО_"&amp;TEXT(MOD($A4462,8)+1,"00"))</f>
        <v/>
      </c>
      <c r="M4462">
        <f>IF($AB4462="Да","Регион_001_Крупный","Регион_"&amp;TEXT(MOD(QUOTIENT($A4462-1,20),180)+1,"000"))</f>
        <v/>
      </c>
      <c r="N4462">
        <f>IF($AB4462="Да","Город_"&amp;TEXT(MOD($A4462-1,250)+1,"0000"),"Город_"&amp;TEXT(MOD($A4462-1,3000)+1,"0000"))</f>
        <v/>
      </c>
      <c r="O4462">
        <f>IF($AB4462="Да","Холдинг_Крупный","Холдинг_"&amp;TEXT(MOD(QUOTIENT($A4462-1,10000),20)+1,"00"))</f>
        <v/>
      </c>
      <c r="P4462">
        <f>IF($AB4462="Да","Организация_Крупная","Организация_"&amp;TEXT(MOD(QUOTIENT($A4462-1,500),600)+1,"000"))</f>
        <v/>
      </c>
      <c r="Q4462">
        <f>"Отдел_"&amp;TEXT(MOD(QUOTIENT($A4462-1,50),100)+1,"000")</f>
        <v/>
      </c>
      <c r="R4462">
        <f>IF($AB4462="Да","Группа_Крупная","Группа_"&amp;TEXT(MOD(QUOTIENT($A4462-1,5000),30)+1,"00"))</f>
        <v/>
      </c>
      <c r="S4462">
        <f>IF($AB4462="Да","Категория_Крупная","Категория_"&amp;TEXT(MOD(QUOTIENT($A4462-1,500),120)+1,"000"))</f>
        <v/>
      </c>
      <c r="T4462">
        <f>IF($AB4462="Да","Подкатегория_Крупная","Подкатегория_"&amp;TEXT(MOD(QUOTIENT($A4462-1,50),300)+1,"000"))</f>
        <v/>
      </c>
      <c r="U4462">
        <f>"SKU_"&amp;TEXT($A4462,"0000000")</f>
        <v/>
      </c>
      <c r="V4462">
        <f>CHOOSE(MOD($A4462-1,4)+1,"Enterprise","SMB","Госсектор","Розница")</f>
        <v/>
      </c>
      <c r="W4462">
        <f>"Клиент_"&amp;TEXT(MOD($A4462-1,20000)+1,"00000")</f>
        <v/>
      </c>
      <c r="X4462">
        <f>CHOOSE(MOD($A4462-1,5)+1,"Портал","API","Импорт","Ручной ввод","Интеграция")</f>
        <v/>
      </c>
      <c r="Y4462" s="8">
        <f>ROUND(1000+MOD($A4462*37,90000)+IF($AB4462="Да",5000,0),2)</f>
        <v/>
      </c>
      <c r="Z4462">
        <f>1+MOD($A4462,20)</f>
        <v/>
      </c>
      <c r="AA4462" s="8">
        <f>ROUND($Y4462*(0.08+MOD($A4462,17)/100),2)</f>
        <v/>
      </c>
      <c r="AB4462">
        <f>IF(MOD($A4462,10)&lt;7,"Да","Нет")</f>
        <v/>
      </c>
      <c r="AC4462">
        <f>$R4462&amp;" / "&amp;$S4462&amp;" / "&amp;$T4462</f>
        <v/>
      </c>
      <c r="AD4462">
        <f>1</f>
        <v/>
      </c>
      <c r="AE4462">
        <f>IF($A4462&lt;=Settings!$B$4,"до 100",IF($A4462&lt;=Settings!$B$5,"до 10 000",IF($A4462&lt;=Settings!$B$6,"до 100 000","100 000+")))</f>
        <v/>
      </c>
    </row>
    <row r="4463">
      <c r="A4463">
        <f>ROW()-1</f>
        <v/>
      </c>
      <c r="B4463">
        <f>IF($A4463&lt;=Settings!$B$4,"small_control",IF($A4463&lt;=Settings!$B$5,"medium_10k",IF($A4463&lt;=Settings!$B$6,"large_100k","extreme_1m")))</f>
        <v/>
      </c>
      <c r="C4463">
        <f>"ORD-"&amp;TEXT(QUOTIENT($A4463-1,3)+1,"0000000")</f>
        <v/>
      </c>
      <c r="D4463">
        <f>"LINE-"&amp;TEXT($A4463,"0000000")</f>
        <v/>
      </c>
      <c r="E4463" s="7">
        <f>Settings!$B$2+$A4463-1</f>
        <v/>
      </c>
      <c r="F4463" s="7">
        <f>Settings!$B$2+MOD($A4463-1,Settings!$B$7)</f>
        <v/>
      </c>
      <c r="G4463">
        <f>YEAR($F4463)</f>
        <v/>
      </c>
      <c r="H4463">
        <f>"Q"&amp;ROUNDUP(MONTH($F4463)/3,0)</f>
        <v/>
      </c>
      <c r="I4463">
        <f>MONTH($F4463)</f>
        <v/>
      </c>
      <c r="J4463">
        <f>CHOOSE(MONTH($F4463),"Январь","Февраль","Март","Апрель","Май","Июнь","Июль","Август","Сентябрь","Октябрь","Ноябрь","Декабрь")</f>
        <v/>
      </c>
      <c r="K4463">
        <f>DAY($F4463)</f>
        <v/>
      </c>
      <c r="L4463">
        <f>IF(MOD($A4463,10)&lt;7,"ФО_01_Крупный","ФО_"&amp;TEXT(MOD($A4463,8)+1,"00"))</f>
        <v/>
      </c>
      <c r="M4463">
        <f>IF($AB4463="Да","Регион_001_Крупный","Регион_"&amp;TEXT(MOD(QUOTIENT($A4463-1,20),180)+1,"000"))</f>
        <v/>
      </c>
      <c r="N4463">
        <f>IF($AB4463="Да","Город_"&amp;TEXT(MOD($A4463-1,250)+1,"0000"),"Город_"&amp;TEXT(MOD($A4463-1,3000)+1,"0000"))</f>
        <v/>
      </c>
      <c r="O4463">
        <f>IF($AB4463="Да","Холдинг_Крупный","Холдинг_"&amp;TEXT(MOD(QUOTIENT($A4463-1,10000),20)+1,"00"))</f>
        <v/>
      </c>
      <c r="P4463">
        <f>IF($AB4463="Да","Организация_Крупная","Организация_"&amp;TEXT(MOD(QUOTIENT($A4463-1,500),600)+1,"000"))</f>
        <v/>
      </c>
      <c r="Q4463">
        <f>"Отдел_"&amp;TEXT(MOD(QUOTIENT($A4463-1,50),100)+1,"000")</f>
        <v/>
      </c>
      <c r="R4463">
        <f>IF($AB4463="Да","Группа_Крупная","Группа_"&amp;TEXT(MOD(QUOTIENT($A4463-1,5000),30)+1,"00"))</f>
        <v/>
      </c>
      <c r="S4463">
        <f>IF($AB4463="Да","Категория_Крупная","Категория_"&amp;TEXT(MOD(QUOTIENT($A4463-1,500),120)+1,"000"))</f>
        <v/>
      </c>
      <c r="T4463">
        <f>IF($AB4463="Да","Подкатегория_Крупная","Подкатегория_"&amp;TEXT(MOD(QUOTIENT($A4463-1,50),300)+1,"000"))</f>
        <v/>
      </c>
      <c r="U4463">
        <f>"SKU_"&amp;TEXT($A4463,"0000000")</f>
        <v/>
      </c>
      <c r="V4463">
        <f>CHOOSE(MOD($A4463-1,4)+1,"Enterprise","SMB","Госсектор","Розница")</f>
        <v/>
      </c>
      <c r="W4463">
        <f>"Клиент_"&amp;TEXT(MOD($A4463-1,20000)+1,"00000")</f>
        <v/>
      </c>
      <c r="X4463">
        <f>CHOOSE(MOD($A4463-1,5)+1,"Портал","API","Импорт","Ручной ввод","Интеграция")</f>
        <v/>
      </c>
      <c r="Y4463" s="8">
        <f>ROUND(1000+MOD($A4463*37,90000)+IF($AB4463="Да",5000,0),2)</f>
        <v/>
      </c>
      <c r="Z4463">
        <f>1+MOD($A4463,20)</f>
        <v/>
      </c>
      <c r="AA4463" s="8">
        <f>ROUND($Y4463*(0.08+MOD($A4463,17)/100),2)</f>
        <v/>
      </c>
      <c r="AB4463">
        <f>IF(MOD($A4463,10)&lt;7,"Да","Нет")</f>
        <v/>
      </c>
      <c r="AC4463">
        <f>$R4463&amp;" / "&amp;$S4463&amp;" / "&amp;$T4463</f>
        <v/>
      </c>
      <c r="AD4463">
        <f>1</f>
        <v/>
      </c>
      <c r="AE4463">
        <f>IF($A4463&lt;=Settings!$B$4,"до 100",IF($A4463&lt;=Settings!$B$5,"до 10 000",IF($A4463&lt;=Settings!$B$6,"до 100 000","100 000+")))</f>
        <v/>
      </c>
    </row>
    <row r="4464">
      <c r="A4464">
        <f>ROW()-1</f>
        <v/>
      </c>
      <c r="B4464">
        <f>IF($A4464&lt;=Settings!$B$4,"small_control",IF($A4464&lt;=Settings!$B$5,"medium_10k",IF($A4464&lt;=Settings!$B$6,"large_100k","extreme_1m")))</f>
        <v/>
      </c>
      <c r="C4464">
        <f>"ORD-"&amp;TEXT(QUOTIENT($A4464-1,3)+1,"0000000")</f>
        <v/>
      </c>
      <c r="D4464">
        <f>"LINE-"&amp;TEXT($A4464,"0000000")</f>
        <v/>
      </c>
      <c r="E4464" s="7">
        <f>Settings!$B$2+$A4464-1</f>
        <v/>
      </c>
      <c r="F4464" s="7">
        <f>Settings!$B$2+MOD($A4464-1,Settings!$B$7)</f>
        <v/>
      </c>
      <c r="G4464">
        <f>YEAR($F4464)</f>
        <v/>
      </c>
      <c r="H4464">
        <f>"Q"&amp;ROUNDUP(MONTH($F4464)/3,0)</f>
        <v/>
      </c>
      <c r="I4464">
        <f>MONTH($F4464)</f>
        <v/>
      </c>
      <c r="J4464">
        <f>CHOOSE(MONTH($F4464),"Январь","Февраль","Март","Апрель","Май","Июнь","Июль","Август","Сентябрь","Октябрь","Ноябрь","Декабрь")</f>
        <v/>
      </c>
      <c r="K4464">
        <f>DAY($F4464)</f>
        <v/>
      </c>
      <c r="L4464">
        <f>IF(MOD($A4464,10)&lt;7,"ФО_01_Крупный","ФО_"&amp;TEXT(MOD($A4464,8)+1,"00"))</f>
        <v/>
      </c>
      <c r="M4464">
        <f>IF($AB4464="Да","Регион_001_Крупный","Регион_"&amp;TEXT(MOD(QUOTIENT($A4464-1,20),180)+1,"000"))</f>
        <v/>
      </c>
      <c r="N4464">
        <f>IF($AB4464="Да","Город_"&amp;TEXT(MOD($A4464-1,250)+1,"0000"),"Город_"&amp;TEXT(MOD($A4464-1,3000)+1,"0000"))</f>
        <v/>
      </c>
      <c r="O4464">
        <f>IF($AB4464="Да","Холдинг_Крупный","Холдинг_"&amp;TEXT(MOD(QUOTIENT($A4464-1,10000),20)+1,"00"))</f>
        <v/>
      </c>
      <c r="P4464">
        <f>IF($AB4464="Да","Организация_Крупная","Организация_"&amp;TEXT(MOD(QUOTIENT($A4464-1,500),600)+1,"000"))</f>
        <v/>
      </c>
      <c r="Q4464">
        <f>"Отдел_"&amp;TEXT(MOD(QUOTIENT($A4464-1,50),100)+1,"000")</f>
        <v/>
      </c>
      <c r="R4464">
        <f>IF($AB4464="Да","Группа_Крупная","Группа_"&amp;TEXT(MOD(QUOTIENT($A4464-1,5000),30)+1,"00"))</f>
        <v/>
      </c>
      <c r="S4464">
        <f>IF($AB4464="Да","Категория_Крупная","Категория_"&amp;TEXT(MOD(QUOTIENT($A4464-1,500),120)+1,"000"))</f>
        <v/>
      </c>
      <c r="T4464">
        <f>IF($AB4464="Да","Подкатегория_Крупная","Подкатегория_"&amp;TEXT(MOD(QUOTIENT($A4464-1,50),300)+1,"000"))</f>
        <v/>
      </c>
      <c r="U4464">
        <f>"SKU_"&amp;TEXT($A4464,"0000000")</f>
        <v/>
      </c>
      <c r="V4464">
        <f>CHOOSE(MOD($A4464-1,4)+1,"Enterprise","SMB","Госсектор","Розница")</f>
        <v/>
      </c>
      <c r="W4464">
        <f>"Клиент_"&amp;TEXT(MOD($A4464-1,20000)+1,"00000")</f>
        <v/>
      </c>
      <c r="X4464">
        <f>CHOOSE(MOD($A4464-1,5)+1,"Портал","API","Импорт","Ручной ввод","Интеграция")</f>
        <v/>
      </c>
      <c r="Y4464" s="8">
        <f>ROUND(1000+MOD($A4464*37,90000)+IF($AB4464="Да",5000,0),2)</f>
        <v/>
      </c>
      <c r="Z4464">
        <f>1+MOD($A4464,20)</f>
        <v/>
      </c>
      <c r="AA4464" s="8">
        <f>ROUND($Y4464*(0.08+MOD($A4464,17)/100),2)</f>
        <v/>
      </c>
      <c r="AB4464">
        <f>IF(MOD($A4464,10)&lt;7,"Да","Нет")</f>
        <v/>
      </c>
      <c r="AC4464">
        <f>$R4464&amp;" / "&amp;$S4464&amp;" / "&amp;$T4464</f>
        <v/>
      </c>
      <c r="AD4464">
        <f>1</f>
        <v/>
      </c>
      <c r="AE4464">
        <f>IF($A4464&lt;=Settings!$B$4,"до 100",IF($A4464&lt;=Settings!$B$5,"до 10 000",IF($A4464&lt;=Settings!$B$6,"до 100 000","100 000+")))</f>
        <v/>
      </c>
    </row>
    <row r="4465">
      <c r="A4465">
        <f>ROW()-1</f>
        <v/>
      </c>
      <c r="B4465">
        <f>IF($A4465&lt;=Settings!$B$4,"small_control",IF($A4465&lt;=Settings!$B$5,"medium_10k",IF($A4465&lt;=Settings!$B$6,"large_100k","extreme_1m")))</f>
        <v/>
      </c>
      <c r="C4465">
        <f>"ORD-"&amp;TEXT(QUOTIENT($A4465-1,3)+1,"0000000")</f>
        <v/>
      </c>
      <c r="D4465">
        <f>"LINE-"&amp;TEXT($A4465,"0000000")</f>
        <v/>
      </c>
      <c r="E4465" s="7">
        <f>Settings!$B$2+$A4465-1</f>
        <v/>
      </c>
      <c r="F4465" s="7">
        <f>Settings!$B$2+MOD($A4465-1,Settings!$B$7)</f>
        <v/>
      </c>
      <c r="G4465">
        <f>YEAR($F4465)</f>
        <v/>
      </c>
      <c r="H4465">
        <f>"Q"&amp;ROUNDUP(MONTH($F4465)/3,0)</f>
        <v/>
      </c>
      <c r="I4465">
        <f>MONTH($F4465)</f>
        <v/>
      </c>
      <c r="J4465">
        <f>CHOOSE(MONTH($F4465),"Январь","Февраль","Март","Апрель","Май","Июнь","Июль","Август","Сентябрь","Октябрь","Ноябрь","Декабрь")</f>
        <v/>
      </c>
      <c r="K4465">
        <f>DAY($F4465)</f>
        <v/>
      </c>
      <c r="L4465">
        <f>IF(MOD($A4465,10)&lt;7,"ФО_01_Крупный","ФО_"&amp;TEXT(MOD($A4465,8)+1,"00"))</f>
        <v/>
      </c>
      <c r="M4465">
        <f>IF($AB4465="Да","Регион_001_Крупный","Регион_"&amp;TEXT(MOD(QUOTIENT($A4465-1,20),180)+1,"000"))</f>
        <v/>
      </c>
      <c r="N4465">
        <f>IF($AB4465="Да","Город_"&amp;TEXT(MOD($A4465-1,250)+1,"0000"),"Город_"&amp;TEXT(MOD($A4465-1,3000)+1,"0000"))</f>
        <v/>
      </c>
      <c r="O4465">
        <f>IF($AB4465="Да","Холдинг_Крупный","Холдинг_"&amp;TEXT(MOD(QUOTIENT($A4465-1,10000),20)+1,"00"))</f>
        <v/>
      </c>
      <c r="P4465">
        <f>IF($AB4465="Да","Организация_Крупная","Организация_"&amp;TEXT(MOD(QUOTIENT($A4465-1,500),600)+1,"000"))</f>
        <v/>
      </c>
      <c r="Q4465">
        <f>"Отдел_"&amp;TEXT(MOD(QUOTIENT($A4465-1,50),100)+1,"000")</f>
        <v/>
      </c>
      <c r="R4465">
        <f>IF($AB4465="Да","Группа_Крупная","Группа_"&amp;TEXT(MOD(QUOTIENT($A4465-1,5000),30)+1,"00"))</f>
        <v/>
      </c>
      <c r="S4465">
        <f>IF($AB4465="Да","Категория_Крупная","Категория_"&amp;TEXT(MOD(QUOTIENT($A4465-1,500),120)+1,"000"))</f>
        <v/>
      </c>
      <c r="T4465">
        <f>IF($AB4465="Да","Подкатегория_Крупная","Подкатегория_"&amp;TEXT(MOD(QUOTIENT($A4465-1,50),300)+1,"000"))</f>
        <v/>
      </c>
      <c r="U4465">
        <f>"SKU_"&amp;TEXT($A4465,"0000000")</f>
        <v/>
      </c>
      <c r="V4465">
        <f>CHOOSE(MOD($A4465-1,4)+1,"Enterprise","SMB","Госсектор","Розница")</f>
        <v/>
      </c>
      <c r="W4465">
        <f>"Клиент_"&amp;TEXT(MOD($A4465-1,20000)+1,"00000")</f>
        <v/>
      </c>
      <c r="X4465">
        <f>CHOOSE(MOD($A4465-1,5)+1,"Портал","API","Импорт","Ручной ввод","Интеграция")</f>
        <v/>
      </c>
      <c r="Y4465" s="8">
        <f>ROUND(1000+MOD($A4465*37,90000)+IF($AB4465="Да",5000,0),2)</f>
        <v/>
      </c>
      <c r="Z4465">
        <f>1+MOD($A4465,20)</f>
        <v/>
      </c>
      <c r="AA4465" s="8">
        <f>ROUND($Y4465*(0.08+MOD($A4465,17)/100),2)</f>
        <v/>
      </c>
      <c r="AB4465">
        <f>IF(MOD($A4465,10)&lt;7,"Да","Нет")</f>
        <v/>
      </c>
      <c r="AC4465">
        <f>$R4465&amp;" / "&amp;$S4465&amp;" / "&amp;$T4465</f>
        <v/>
      </c>
      <c r="AD4465">
        <f>1</f>
        <v/>
      </c>
      <c r="AE4465">
        <f>IF($A4465&lt;=Settings!$B$4,"до 100",IF($A4465&lt;=Settings!$B$5,"до 10 000",IF($A4465&lt;=Settings!$B$6,"до 100 000","100 000+")))</f>
        <v/>
      </c>
    </row>
    <row r="4466">
      <c r="A4466">
        <f>ROW()-1</f>
        <v/>
      </c>
      <c r="B4466">
        <f>IF($A4466&lt;=Settings!$B$4,"small_control",IF($A4466&lt;=Settings!$B$5,"medium_10k",IF($A4466&lt;=Settings!$B$6,"large_100k","extreme_1m")))</f>
        <v/>
      </c>
      <c r="C4466">
        <f>"ORD-"&amp;TEXT(QUOTIENT($A4466-1,3)+1,"0000000")</f>
        <v/>
      </c>
      <c r="D4466">
        <f>"LINE-"&amp;TEXT($A4466,"0000000")</f>
        <v/>
      </c>
      <c r="E4466" s="7">
        <f>Settings!$B$2+$A4466-1</f>
        <v/>
      </c>
      <c r="F4466" s="7">
        <f>Settings!$B$2+MOD($A4466-1,Settings!$B$7)</f>
        <v/>
      </c>
      <c r="G4466">
        <f>YEAR($F4466)</f>
        <v/>
      </c>
      <c r="H4466">
        <f>"Q"&amp;ROUNDUP(MONTH($F4466)/3,0)</f>
        <v/>
      </c>
      <c r="I4466">
        <f>MONTH($F4466)</f>
        <v/>
      </c>
      <c r="J4466">
        <f>CHOOSE(MONTH($F4466),"Январь","Февраль","Март","Апрель","Май","Июнь","Июль","Август","Сентябрь","Октябрь","Ноябрь","Декабрь")</f>
        <v/>
      </c>
      <c r="K4466">
        <f>DAY($F4466)</f>
        <v/>
      </c>
      <c r="L4466">
        <f>IF(MOD($A4466,10)&lt;7,"ФО_01_Крупный","ФО_"&amp;TEXT(MOD($A4466,8)+1,"00"))</f>
        <v/>
      </c>
      <c r="M4466">
        <f>IF($AB4466="Да","Регион_001_Крупный","Регион_"&amp;TEXT(MOD(QUOTIENT($A4466-1,20),180)+1,"000"))</f>
        <v/>
      </c>
      <c r="N4466">
        <f>IF($AB4466="Да","Город_"&amp;TEXT(MOD($A4466-1,250)+1,"0000"),"Город_"&amp;TEXT(MOD($A4466-1,3000)+1,"0000"))</f>
        <v/>
      </c>
      <c r="O4466">
        <f>IF($AB4466="Да","Холдинг_Крупный","Холдинг_"&amp;TEXT(MOD(QUOTIENT($A4466-1,10000),20)+1,"00"))</f>
        <v/>
      </c>
      <c r="P4466">
        <f>IF($AB4466="Да","Организация_Крупная","Организация_"&amp;TEXT(MOD(QUOTIENT($A4466-1,500),600)+1,"000"))</f>
        <v/>
      </c>
      <c r="Q4466">
        <f>"Отдел_"&amp;TEXT(MOD(QUOTIENT($A4466-1,50),100)+1,"000")</f>
        <v/>
      </c>
      <c r="R4466">
        <f>IF($AB4466="Да","Группа_Крупная","Группа_"&amp;TEXT(MOD(QUOTIENT($A4466-1,5000),30)+1,"00"))</f>
        <v/>
      </c>
      <c r="S4466">
        <f>IF($AB4466="Да","Категория_Крупная","Категория_"&amp;TEXT(MOD(QUOTIENT($A4466-1,500),120)+1,"000"))</f>
        <v/>
      </c>
      <c r="T4466">
        <f>IF($AB4466="Да","Подкатегория_Крупная","Подкатегория_"&amp;TEXT(MOD(QUOTIENT($A4466-1,50),300)+1,"000"))</f>
        <v/>
      </c>
      <c r="U4466">
        <f>"SKU_"&amp;TEXT($A4466,"0000000")</f>
        <v/>
      </c>
      <c r="V4466">
        <f>CHOOSE(MOD($A4466-1,4)+1,"Enterprise","SMB","Госсектор","Розница")</f>
        <v/>
      </c>
      <c r="W4466">
        <f>"Клиент_"&amp;TEXT(MOD($A4466-1,20000)+1,"00000")</f>
        <v/>
      </c>
      <c r="X4466">
        <f>CHOOSE(MOD($A4466-1,5)+1,"Портал","API","Импорт","Ручной ввод","Интеграция")</f>
        <v/>
      </c>
      <c r="Y4466" s="8">
        <f>ROUND(1000+MOD($A4466*37,90000)+IF($AB4466="Да",5000,0),2)</f>
        <v/>
      </c>
      <c r="Z4466">
        <f>1+MOD($A4466,20)</f>
        <v/>
      </c>
      <c r="AA4466" s="8">
        <f>ROUND($Y4466*(0.08+MOD($A4466,17)/100),2)</f>
        <v/>
      </c>
      <c r="AB4466">
        <f>IF(MOD($A4466,10)&lt;7,"Да","Нет")</f>
        <v/>
      </c>
      <c r="AC4466">
        <f>$R4466&amp;" / "&amp;$S4466&amp;" / "&amp;$T4466</f>
        <v/>
      </c>
      <c r="AD4466">
        <f>1</f>
        <v/>
      </c>
      <c r="AE4466">
        <f>IF($A4466&lt;=Settings!$B$4,"до 100",IF($A4466&lt;=Settings!$B$5,"до 10 000",IF($A4466&lt;=Settings!$B$6,"до 100 000","100 000+")))</f>
        <v/>
      </c>
    </row>
    <row r="4467">
      <c r="A4467">
        <f>ROW()-1</f>
        <v/>
      </c>
      <c r="B4467">
        <f>IF($A4467&lt;=Settings!$B$4,"small_control",IF($A4467&lt;=Settings!$B$5,"medium_10k",IF($A4467&lt;=Settings!$B$6,"large_100k","extreme_1m")))</f>
        <v/>
      </c>
      <c r="C4467">
        <f>"ORD-"&amp;TEXT(QUOTIENT($A4467-1,3)+1,"0000000")</f>
        <v/>
      </c>
      <c r="D4467">
        <f>"LINE-"&amp;TEXT($A4467,"0000000")</f>
        <v/>
      </c>
      <c r="E4467" s="7">
        <f>Settings!$B$2+$A4467-1</f>
        <v/>
      </c>
      <c r="F4467" s="7">
        <f>Settings!$B$2+MOD($A4467-1,Settings!$B$7)</f>
        <v/>
      </c>
      <c r="G4467">
        <f>YEAR($F4467)</f>
        <v/>
      </c>
      <c r="H4467">
        <f>"Q"&amp;ROUNDUP(MONTH($F4467)/3,0)</f>
        <v/>
      </c>
      <c r="I4467">
        <f>MONTH($F4467)</f>
        <v/>
      </c>
      <c r="J4467">
        <f>CHOOSE(MONTH($F4467),"Январь","Февраль","Март","Апрель","Май","Июнь","Июль","Август","Сентябрь","Октябрь","Ноябрь","Декабрь")</f>
        <v/>
      </c>
      <c r="K4467">
        <f>DAY($F4467)</f>
        <v/>
      </c>
      <c r="L4467">
        <f>IF(MOD($A4467,10)&lt;7,"ФО_01_Крупный","ФО_"&amp;TEXT(MOD($A4467,8)+1,"00"))</f>
        <v/>
      </c>
      <c r="M4467">
        <f>IF($AB4467="Да","Регион_001_Крупный","Регион_"&amp;TEXT(MOD(QUOTIENT($A4467-1,20),180)+1,"000"))</f>
        <v/>
      </c>
      <c r="N4467">
        <f>IF($AB4467="Да","Город_"&amp;TEXT(MOD($A4467-1,250)+1,"0000"),"Город_"&amp;TEXT(MOD($A4467-1,3000)+1,"0000"))</f>
        <v/>
      </c>
      <c r="O4467">
        <f>IF($AB4467="Да","Холдинг_Крупный","Холдинг_"&amp;TEXT(MOD(QUOTIENT($A4467-1,10000),20)+1,"00"))</f>
        <v/>
      </c>
      <c r="P4467">
        <f>IF($AB4467="Да","Организация_Крупная","Организация_"&amp;TEXT(MOD(QUOTIENT($A4467-1,500),600)+1,"000"))</f>
        <v/>
      </c>
      <c r="Q4467">
        <f>"Отдел_"&amp;TEXT(MOD(QUOTIENT($A4467-1,50),100)+1,"000")</f>
        <v/>
      </c>
      <c r="R4467">
        <f>IF($AB4467="Да","Группа_Крупная","Группа_"&amp;TEXT(MOD(QUOTIENT($A4467-1,5000),30)+1,"00"))</f>
        <v/>
      </c>
      <c r="S4467">
        <f>IF($AB4467="Да","Категория_Крупная","Категория_"&amp;TEXT(MOD(QUOTIENT($A4467-1,500),120)+1,"000"))</f>
        <v/>
      </c>
      <c r="T4467">
        <f>IF($AB4467="Да","Подкатегория_Крупная","Подкатегория_"&amp;TEXT(MOD(QUOTIENT($A4467-1,50),300)+1,"000"))</f>
        <v/>
      </c>
      <c r="U4467">
        <f>"SKU_"&amp;TEXT($A4467,"0000000")</f>
        <v/>
      </c>
      <c r="V4467">
        <f>CHOOSE(MOD($A4467-1,4)+1,"Enterprise","SMB","Госсектор","Розница")</f>
        <v/>
      </c>
      <c r="W4467">
        <f>"Клиент_"&amp;TEXT(MOD($A4467-1,20000)+1,"00000")</f>
        <v/>
      </c>
      <c r="X4467">
        <f>CHOOSE(MOD($A4467-1,5)+1,"Портал","API","Импорт","Ручной ввод","Интеграция")</f>
        <v/>
      </c>
      <c r="Y4467" s="8">
        <f>ROUND(1000+MOD($A4467*37,90000)+IF($AB4467="Да",5000,0),2)</f>
        <v/>
      </c>
      <c r="Z4467">
        <f>1+MOD($A4467,20)</f>
        <v/>
      </c>
      <c r="AA4467" s="8">
        <f>ROUND($Y4467*(0.08+MOD($A4467,17)/100),2)</f>
        <v/>
      </c>
      <c r="AB4467">
        <f>IF(MOD($A4467,10)&lt;7,"Да","Нет")</f>
        <v/>
      </c>
      <c r="AC4467">
        <f>$R4467&amp;" / "&amp;$S4467&amp;" / "&amp;$T4467</f>
        <v/>
      </c>
      <c r="AD4467">
        <f>1</f>
        <v/>
      </c>
      <c r="AE4467">
        <f>IF($A4467&lt;=Settings!$B$4,"до 100",IF($A4467&lt;=Settings!$B$5,"до 10 000",IF($A4467&lt;=Settings!$B$6,"до 100 000","100 000+")))</f>
        <v/>
      </c>
    </row>
    <row r="4468">
      <c r="A4468">
        <f>ROW()-1</f>
        <v/>
      </c>
      <c r="B4468">
        <f>IF($A4468&lt;=Settings!$B$4,"small_control",IF($A4468&lt;=Settings!$B$5,"medium_10k",IF($A4468&lt;=Settings!$B$6,"large_100k","extreme_1m")))</f>
        <v/>
      </c>
      <c r="C4468">
        <f>"ORD-"&amp;TEXT(QUOTIENT($A4468-1,3)+1,"0000000")</f>
        <v/>
      </c>
      <c r="D4468">
        <f>"LINE-"&amp;TEXT($A4468,"0000000")</f>
        <v/>
      </c>
      <c r="E4468" s="7">
        <f>Settings!$B$2+$A4468-1</f>
        <v/>
      </c>
      <c r="F4468" s="7">
        <f>Settings!$B$2+MOD($A4468-1,Settings!$B$7)</f>
        <v/>
      </c>
      <c r="G4468">
        <f>YEAR($F4468)</f>
        <v/>
      </c>
      <c r="H4468">
        <f>"Q"&amp;ROUNDUP(MONTH($F4468)/3,0)</f>
        <v/>
      </c>
      <c r="I4468">
        <f>MONTH($F4468)</f>
        <v/>
      </c>
      <c r="J4468">
        <f>CHOOSE(MONTH($F4468),"Январь","Февраль","Март","Апрель","Май","Июнь","Июль","Август","Сентябрь","Октябрь","Ноябрь","Декабрь")</f>
        <v/>
      </c>
      <c r="K4468">
        <f>DAY($F4468)</f>
        <v/>
      </c>
      <c r="L4468">
        <f>IF(MOD($A4468,10)&lt;7,"ФО_01_Крупный","ФО_"&amp;TEXT(MOD($A4468,8)+1,"00"))</f>
        <v/>
      </c>
      <c r="M4468">
        <f>IF($AB4468="Да","Регион_001_Крупный","Регион_"&amp;TEXT(MOD(QUOTIENT($A4468-1,20),180)+1,"000"))</f>
        <v/>
      </c>
      <c r="N4468">
        <f>IF($AB4468="Да","Город_"&amp;TEXT(MOD($A4468-1,250)+1,"0000"),"Город_"&amp;TEXT(MOD($A4468-1,3000)+1,"0000"))</f>
        <v/>
      </c>
      <c r="O4468">
        <f>IF($AB4468="Да","Холдинг_Крупный","Холдинг_"&amp;TEXT(MOD(QUOTIENT($A4468-1,10000),20)+1,"00"))</f>
        <v/>
      </c>
      <c r="P4468">
        <f>IF($AB4468="Да","Организация_Крупная","Организация_"&amp;TEXT(MOD(QUOTIENT($A4468-1,500),600)+1,"000"))</f>
        <v/>
      </c>
      <c r="Q4468">
        <f>"Отдел_"&amp;TEXT(MOD(QUOTIENT($A4468-1,50),100)+1,"000")</f>
        <v/>
      </c>
      <c r="R4468">
        <f>IF($AB4468="Да","Группа_Крупная","Группа_"&amp;TEXT(MOD(QUOTIENT($A4468-1,5000),30)+1,"00"))</f>
        <v/>
      </c>
      <c r="S4468">
        <f>IF($AB4468="Да","Категория_Крупная","Категория_"&amp;TEXT(MOD(QUOTIENT($A4468-1,500),120)+1,"000"))</f>
        <v/>
      </c>
      <c r="T4468">
        <f>IF($AB4468="Да","Подкатегория_Крупная","Подкатегория_"&amp;TEXT(MOD(QUOTIENT($A4468-1,50),300)+1,"000"))</f>
        <v/>
      </c>
      <c r="U4468">
        <f>"SKU_"&amp;TEXT($A4468,"0000000")</f>
        <v/>
      </c>
      <c r="V4468">
        <f>CHOOSE(MOD($A4468-1,4)+1,"Enterprise","SMB","Госсектор","Розница")</f>
        <v/>
      </c>
      <c r="W4468">
        <f>"Клиент_"&amp;TEXT(MOD($A4468-1,20000)+1,"00000")</f>
        <v/>
      </c>
      <c r="X4468">
        <f>CHOOSE(MOD($A4468-1,5)+1,"Портал","API","Импорт","Ручной ввод","Интеграция")</f>
        <v/>
      </c>
      <c r="Y4468" s="8">
        <f>ROUND(1000+MOD($A4468*37,90000)+IF($AB4468="Да",5000,0),2)</f>
        <v/>
      </c>
      <c r="Z4468">
        <f>1+MOD($A4468,20)</f>
        <v/>
      </c>
      <c r="AA4468" s="8">
        <f>ROUND($Y4468*(0.08+MOD($A4468,17)/100),2)</f>
        <v/>
      </c>
      <c r="AB4468">
        <f>IF(MOD($A4468,10)&lt;7,"Да","Нет")</f>
        <v/>
      </c>
      <c r="AC4468">
        <f>$R4468&amp;" / "&amp;$S4468&amp;" / "&amp;$T4468</f>
        <v/>
      </c>
      <c r="AD4468">
        <f>1</f>
        <v/>
      </c>
      <c r="AE4468">
        <f>IF($A4468&lt;=Settings!$B$4,"до 100",IF($A4468&lt;=Settings!$B$5,"до 10 000",IF($A4468&lt;=Settings!$B$6,"до 100 000","100 000+")))</f>
        <v/>
      </c>
    </row>
    <row r="4469">
      <c r="A4469">
        <f>ROW()-1</f>
        <v/>
      </c>
      <c r="B4469">
        <f>IF($A4469&lt;=Settings!$B$4,"small_control",IF($A4469&lt;=Settings!$B$5,"medium_10k",IF($A4469&lt;=Settings!$B$6,"large_100k","extreme_1m")))</f>
        <v/>
      </c>
      <c r="C4469">
        <f>"ORD-"&amp;TEXT(QUOTIENT($A4469-1,3)+1,"0000000")</f>
        <v/>
      </c>
      <c r="D4469">
        <f>"LINE-"&amp;TEXT($A4469,"0000000")</f>
        <v/>
      </c>
      <c r="E4469" s="7">
        <f>Settings!$B$2+$A4469-1</f>
        <v/>
      </c>
      <c r="F4469" s="7">
        <f>Settings!$B$2+MOD($A4469-1,Settings!$B$7)</f>
        <v/>
      </c>
      <c r="G4469">
        <f>YEAR($F4469)</f>
        <v/>
      </c>
      <c r="H4469">
        <f>"Q"&amp;ROUNDUP(MONTH($F4469)/3,0)</f>
        <v/>
      </c>
      <c r="I4469">
        <f>MONTH($F4469)</f>
        <v/>
      </c>
      <c r="J4469">
        <f>CHOOSE(MONTH($F4469),"Январь","Февраль","Март","Апрель","Май","Июнь","Июль","Август","Сентябрь","Октябрь","Ноябрь","Декабрь")</f>
        <v/>
      </c>
      <c r="K4469">
        <f>DAY($F4469)</f>
        <v/>
      </c>
      <c r="L4469">
        <f>IF(MOD($A4469,10)&lt;7,"ФО_01_Крупный","ФО_"&amp;TEXT(MOD($A4469,8)+1,"00"))</f>
        <v/>
      </c>
      <c r="M4469">
        <f>IF($AB4469="Да","Регион_001_Крупный","Регион_"&amp;TEXT(MOD(QUOTIENT($A4469-1,20),180)+1,"000"))</f>
        <v/>
      </c>
      <c r="N4469">
        <f>IF($AB4469="Да","Город_"&amp;TEXT(MOD($A4469-1,250)+1,"0000"),"Город_"&amp;TEXT(MOD($A4469-1,3000)+1,"0000"))</f>
        <v/>
      </c>
      <c r="O4469">
        <f>IF($AB4469="Да","Холдинг_Крупный","Холдинг_"&amp;TEXT(MOD(QUOTIENT($A4469-1,10000),20)+1,"00"))</f>
        <v/>
      </c>
      <c r="P4469">
        <f>IF($AB4469="Да","Организация_Крупная","Организация_"&amp;TEXT(MOD(QUOTIENT($A4469-1,500),600)+1,"000"))</f>
        <v/>
      </c>
      <c r="Q4469">
        <f>"Отдел_"&amp;TEXT(MOD(QUOTIENT($A4469-1,50),100)+1,"000")</f>
        <v/>
      </c>
      <c r="R4469">
        <f>IF($AB4469="Да","Группа_Крупная","Группа_"&amp;TEXT(MOD(QUOTIENT($A4469-1,5000),30)+1,"00"))</f>
        <v/>
      </c>
      <c r="S4469">
        <f>IF($AB4469="Да","Категория_Крупная","Категория_"&amp;TEXT(MOD(QUOTIENT($A4469-1,500),120)+1,"000"))</f>
        <v/>
      </c>
      <c r="T4469">
        <f>IF($AB4469="Да","Подкатегория_Крупная","Подкатегория_"&amp;TEXT(MOD(QUOTIENT($A4469-1,50),300)+1,"000"))</f>
        <v/>
      </c>
      <c r="U4469">
        <f>"SKU_"&amp;TEXT($A4469,"0000000")</f>
        <v/>
      </c>
      <c r="V4469">
        <f>CHOOSE(MOD($A4469-1,4)+1,"Enterprise","SMB","Госсектор","Розница")</f>
        <v/>
      </c>
      <c r="W4469">
        <f>"Клиент_"&amp;TEXT(MOD($A4469-1,20000)+1,"00000")</f>
        <v/>
      </c>
      <c r="X4469">
        <f>CHOOSE(MOD($A4469-1,5)+1,"Портал","API","Импорт","Ручной ввод","Интеграция")</f>
        <v/>
      </c>
      <c r="Y4469" s="8">
        <f>ROUND(1000+MOD($A4469*37,90000)+IF($AB4469="Да",5000,0),2)</f>
        <v/>
      </c>
      <c r="Z4469">
        <f>1+MOD($A4469,20)</f>
        <v/>
      </c>
      <c r="AA4469" s="8">
        <f>ROUND($Y4469*(0.08+MOD($A4469,17)/100),2)</f>
        <v/>
      </c>
      <c r="AB4469">
        <f>IF(MOD($A4469,10)&lt;7,"Да","Нет")</f>
        <v/>
      </c>
      <c r="AC4469">
        <f>$R4469&amp;" / "&amp;$S4469&amp;" / "&amp;$T4469</f>
        <v/>
      </c>
      <c r="AD4469">
        <f>1</f>
        <v/>
      </c>
      <c r="AE4469">
        <f>IF($A4469&lt;=Settings!$B$4,"до 100",IF($A4469&lt;=Settings!$B$5,"до 10 000",IF($A4469&lt;=Settings!$B$6,"до 100 000","100 000+")))</f>
        <v/>
      </c>
    </row>
    <row r="4470">
      <c r="A4470">
        <f>ROW()-1</f>
        <v/>
      </c>
      <c r="B4470">
        <f>IF($A4470&lt;=Settings!$B$4,"small_control",IF($A4470&lt;=Settings!$B$5,"medium_10k",IF($A4470&lt;=Settings!$B$6,"large_100k","extreme_1m")))</f>
        <v/>
      </c>
      <c r="C4470">
        <f>"ORD-"&amp;TEXT(QUOTIENT($A4470-1,3)+1,"0000000")</f>
        <v/>
      </c>
      <c r="D4470">
        <f>"LINE-"&amp;TEXT($A4470,"0000000")</f>
        <v/>
      </c>
      <c r="E4470" s="7">
        <f>Settings!$B$2+$A4470-1</f>
        <v/>
      </c>
      <c r="F4470" s="7">
        <f>Settings!$B$2+MOD($A4470-1,Settings!$B$7)</f>
        <v/>
      </c>
      <c r="G4470">
        <f>YEAR($F4470)</f>
        <v/>
      </c>
      <c r="H4470">
        <f>"Q"&amp;ROUNDUP(MONTH($F4470)/3,0)</f>
        <v/>
      </c>
      <c r="I4470">
        <f>MONTH($F4470)</f>
        <v/>
      </c>
      <c r="J4470">
        <f>CHOOSE(MONTH($F4470),"Январь","Февраль","Март","Апрель","Май","Июнь","Июль","Август","Сентябрь","Октябрь","Ноябрь","Декабрь")</f>
        <v/>
      </c>
      <c r="K4470">
        <f>DAY($F4470)</f>
        <v/>
      </c>
      <c r="L4470">
        <f>IF(MOD($A4470,10)&lt;7,"ФО_01_Крупный","ФО_"&amp;TEXT(MOD($A4470,8)+1,"00"))</f>
        <v/>
      </c>
      <c r="M4470">
        <f>IF($AB4470="Да","Регион_001_Крупный","Регион_"&amp;TEXT(MOD(QUOTIENT($A4470-1,20),180)+1,"000"))</f>
        <v/>
      </c>
      <c r="N4470">
        <f>IF($AB4470="Да","Город_"&amp;TEXT(MOD($A4470-1,250)+1,"0000"),"Город_"&amp;TEXT(MOD($A4470-1,3000)+1,"0000"))</f>
        <v/>
      </c>
      <c r="O4470">
        <f>IF($AB4470="Да","Холдинг_Крупный","Холдинг_"&amp;TEXT(MOD(QUOTIENT($A4470-1,10000),20)+1,"00"))</f>
        <v/>
      </c>
      <c r="P4470">
        <f>IF($AB4470="Да","Организация_Крупная","Организация_"&amp;TEXT(MOD(QUOTIENT($A4470-1,500),600)+1,"000"))</f>
        <v/>
      </c>
      <c r="Q4470">
        <f>"Отдел_"&amp;TEXT(MOD(QUOTIENT($A4470-1,50),100)+1,"000")</f>
        <v/>
      </c>
      <c r="R4470">
        <f>IF($AB4470="Да","Группа_Крупная","Группа_"&amp;TEXT(MOD(QUOTIENT($A4470-1,5000),30)+1,"00"))</f>
        <v/>
      </c>
      <c r="S4470">
        <f>IF($AB4470="Да","Категория_Крупная","Категория_"&amp;TEXT(MOD(QUOTIENT($A4470-1,500),120)+1,"000"))</f>
        <v/>
      </c>
      <c r="T4470">
        <f>IF($AB4470="Да","Подкатегория_Крупная","Подкатегория_"&amp;TEXT(MOD(QUOTIENT($A4470-1,50),300)+1,"000"))</f>
        <v/>
      </c>
      <c r="U4470">
        <f>"SKU_"&amp;TEXT($A4470,"0000000")</f>
        <v/>
      </c>
      <c r="V4470">
        <f>CHOOSE(MOD($A4470-1,4)+1,"Enterprise","SMB","Госсектор","Розница")</f>
        <v/>
      </c>
      <c r="W4470">
        <f>"Клиент_"&amp;TEXT(MOD($A4470-1,20000)+1,"00000")</f>
        <v/>
      </c>
      <c r="X4470">
        <f>CHOOSE(MOD($A4470-1,5)+1,"Портал","API","Импорт","Ручной ввод","Интеграция")</f>
        <v/>
      </c>
      <c r="Y4470" s="8">
        <f>ROUND(1000+MOD($A4470*37,90000)+IF($AB4470="Да",5000,0),2)</f>
        <v/>
      </c>
      <c r="Z4470">
        <f>1+MOD($A4470,20)</f>
        <v/>
      </c>
      <c r="AA4470" s="8">
        <f>ROUND($Y4470*(0.08+MOD($A4470,17)/100),2)</f>
        <v/>
      </c>
      <c r="AB4470">
        <f>IF(MOD($A4470,10)&lt;7,"Да","Нет")</f>
        <v/>
      </c>
      <c r="AC4470">
        <f>$R4470&amp;" / "&amp;$S4470&amp;" / "&amp;$T4470</f>
        <v/>
      </c>
      <c r="AD4470">
        <f>1</f>
        <v/>
      </c>
      <c r="AE4470">
        <f>IF($A4470&lt;=Settings!$B$4,"до 100",IF($A4470&lt;=Settings!$B$5,"до 10 000",IF($A4470&lt;=Settings!$B$6,"до 100 000","100 000+")))</f>
        <v/>
      </c>
    </row>
    <row r="4471">
      <c r="A4471">
        <f>ROW()-1</f>
        <v/>
      </c>
      <c r="B4471">
        <f>IF($A4471&lt;=Settings!$B$4,"small_control",IF($A4471&lt;=Settings!$B$5,"medium_10k",IF($A4471&lt;=Settings!$B$6,"large_100k","extreme_1m")))</f>
        <v/>
      </c>
      <c r="C4471">
        <f>"ORD-"&amp;TEXT(QUOTIENT($A4471-1,3)+1,"0000000")</f>
        <v/>
      </c>
      <c r="D4471">
        <f>"LINE-"&amp;TEXT($A4471,"0000000")</f>
        <v/>
      </c>
      <c r="E4471" s="7">
        <f>Settings!$B$2+$A4471-1</f>
        <v/>
      </c>
      <c r="F4471" s="7">
        <f>Settings!$B$2+MOD($A4471-1,Settings!$B$7)</f>
        <v/>
      </c>
      <c r="G4471">
        <f>YEAR($F4471)</f>
        <v/>
      </c>
      <c r="H4471">
        <f>"Q"&amp;ROUNDUP(MONTH($F4471)/3,0)</f>
        <v/>
      </c>
      <c r="I4471">
        <f>MONTH($F4471)</f>
        <v/>
      </c>
      <c r="J4471">
        <f>CHOOSE(MONTH($F4471),"Январь","Февраль","Март","Апрель","Май","Июнь","Июль","Август","Сентябрь","Октябрь","Ноябрь","Декабрь")</f>
        <v/>
      </c>
      <c r="K4471">
        <f>DAY($F4471)</f>
        <v/>
      </c>
      <c r="L4471">
        <f>IF(MOD($A4471,10)&lt;7,"ФО_01_Крупный","ФО_"&amp;TEXT(MOD($A4471,8)+1,"00"))</f>
        <v/>
      </c>
      <c r="M4471">
        <f>IF($AB4471="Да","Регион_001_Крупный","Регион_"&amp;TEXT(MOD(QUOTIENT($A4471-1,20),180)+1,"000"))</f>
        <v/>
      </c>
      <c r="N4471">
        <f>IF($AB4471="Да","Город_"&amp;TEXT(MOD($A4471-1,250)+1,"0000"),"Город_"&amp;TEXT(MOD($A4471-1,3000)+1,"0000"))</f>
        <v/>
      </c>
      <c r="O4471">
        <f>IF($AB4471="Да","Холдинг_Крупный","Холдинг_"&amp;TEXT(MOD(QUOTIENT($A4471-1,10000),20)+1,"00"))</f>
        <v/>
      </c>
      <c r="P4471">
        <f>IF($AB4471="Да","Организация_Крупная","Организация_"&amp;TEXT(MOD(QUOTIENT($A4471-1,500),600)+1,"000"))</f>
        <v/>
      </c>
      <c r="Q4471">
        <f>"Отдел_"&amp;TEXT(MOD(QUOTIENT($A4471-1,50),100)+1,"000")</f>
        <v/>
      </c>
      <c r="R4471">
        <f>IF($AB4471="Да","Группа_Крупная","Группа_"&amp;TEXT(MOD(QUOTIENT($A4471-1,5000),30)+1,"00"))</f>
        <v/>
      </c>
      <c r="S4471">
        <f>IF($AB4471="Да","Категория_Крупная","Категория_"&amp;TEXT(MOD(QUOTIENT($A4471-1,500),120)+1,"000"))</f>
        <v/>
      </c>
      <c r="T4471">
        <f>IF($AB4471="Да","Подкатегория_Крупная","Подкатегория_"&amp;TEXT(MOD(QUOTIENT($A4471-1,50),300)+1,"000"))</f>
        <v/>
      </c>
      <c r="U4471">
        <f>"SKU_"&amp;TEXT($A4471,"0000000")</f>
        <v/>
      </c>
      <c r="V4471">
        <f>CHOOSE(MOD($A4471-1,4)+1,"Enterprise","SMB","Госсектор","Розница")</f>
        <v/>
      </c>
      <c r="W4471">
        <f>"Клиент_"&amp;TEXT(MOD($A4471-1,20000)+1,"00000")</f>
        <v/>
      </c>
      <c r="X4471">
        <f>CHOOSE(MOD($A4471-1,5)+1,"Портал","API","Импорт","Ручной ввод","Интеграция")</f>
        <v/>
      </c>
      <c r="Y4471" s="8">
        <f>ROUND(1000+MOD($A4471*37,90000)+IF($AB4471="Да",5000,0),2)</f>
        <v/>
      </c>
      <c r="Z4471">
        <f>1+MOD($A4471,20)</f>
        <v/>
      </c>
      <c r="AA4471" s="8">
        <f>ROUND($Y4471*(0.08+MOD($A4471,17)/100),2)</f>
        <v/>
      </c>
      <c r="AB4471">
        <f>IF(MOD($A4471,10)&lt;7,"Да","Нет")</f>
        <v/>
      </c>
      <c r="AC4471">
        <f>$R4471&amp;" / "&amp;$S4471&amp;" / "&amp;$T4471</f>
        <v/>
      </c>
      <c r="AD4471">
        <f>1</f>
        <v/>
      </c>
      <c r="AE4471">
        <f>IF($A4471&lt;=Settings!$B$4,"до 100",IF($A4471&lt;=Settings!$B$5,"до 10 000",IF($A4471&lt;=Settings!$B$6,"до 100 000","100 000+")))</f>
        <v/>
      </c>
    </row>
    <row r="4472">
      <c r="A4472">
        <f>ROW()-1</f>
        <v/>
      </c>
      <c r="B4472">
        <f>IF($A4472&lt;=Settings!$B$4,"small_control",IF($A4472&lt;=Settings!$B$5,"medium_10k",IF($A4472&lt;=Settings!$B$6,"large_100k","extreme_1m")))</f>
        <v/>
      </c>
      <c r="C4472">
        <f>"ORD-"&amp;TEXT(QUOTIENT($A4472-1,3)+1,"0000000")</f>
        <v/>
      </c>
      <c r="D4472">
        <f>"LINE-"&amp;TEXT($A4472,"0000000")</f>
        <v/>
      </c>
      <c r="E4472" s="7">
        <f>Settings!$B$2+$A4472-1</f>
        <v/>
      </c>
      <c r="F4472" s="7">
        <f>Settings!$B$2+MOD($A4472-1,Settings!$B$7)</f>
        <v/>
      </c>
      <c r="G4472">
        <f>YEAR($F4472)</f>
        <v/>
      </c>
      <c r="H4472">
        <f>"Q"&amp;ROUNDUP(MONTH($F4472)/3,0)</f>
        <v/>
      </c>
      <c r="I4472">
        <f>MONTH($F4472)</f>
        <v/>
      </c>
      <c r="J4472">
        <f>CHOOSE(MONTH($F4472),"Январь","Февраль","Март","Апрель","Май","Июнь","Июль","Август","Сентябрь","Октябрь","Ноябрь","Декабрь")</f>
        <v/>
      </c>
      <c r="K4472">
        <f>DAY($F4472)</f>
        <v/>
      </c>
      <c r="L4472">
        <f>IF(MOD($A4472,10)&lt;7,"ФО_01_Крупный","ФО_"&amp;TEXT(MOD($A4472,8)+1,"00"))</f>
        <v/>
      </c>
      <c r="M4472">
        <f>IF($AB4472="Да","Регион_001_Крупный","Регион_"&amp;TEXT(MOD(QUOTIENT($A4472-1,20),180)+1,"000"))</f>
        <v/>
      </c>
      <c r="N4472">
        <f>IF($AB4472="Да","Город_"&amp;TEXT(MOD($A4472-1,250)+1,"0000"),"Город_"&amp;TEXT(MOD($A4472-1,3000)+1,"0000"))</f>
        <v/>
      </c>
      <c r="O4472">
        <f>IF($AB4472="Да","Холдинг_Крупный","Холдинг_"&amp;TEXT(MOD(QUOTIENT($A4472-1,10000),20)+1,"00"))</f>
        <v/>
      </c>
      <c r="P4472">
        <f>IF($AB4472="Да","Организация_Крупная","Организация_"&amp;TEXT(MOD(QUOTIENT($A4472-1,500),600)+1,"000"))</f>
        <v/>
      </c>
      <c r="Q4472">
        <f>"Отдел_"&amp;TEXT(MOD(QUOTIENT($A4472-1,50),100)+1,"000")</f>
        <v/>
      </c>
      <c r="R4472">
        <f>IF($AB4472="Да","Группа_Крупная","Группа_"&amp;TEXT(MOD(QUOTIENT($A4472-1,5000),30)+1,"00"))</f>
        <v/>
      </c>
      <c r="S4472">
        <f>IF($AB4472="Да","Категория_Крупная","Категория_"&amp;TEXT(MOD(QUOTIENT($A4472-1,500),120)+1,"000"))</f>
        <v/>
      </c>
      <c r="T4472">
        <f>IF($AB4472="Да","Подкатегория_Крупная","Подкатегория_"&amp;TEXT(MOD(QUOTIENT($A4472-1,50),300)+1,"000"))</f>
        <v/>
      </c>
      <c r="U4472">
        <f>"SKU_"&amp;TEXT($A4472,"0000000")</f>
        <v/>
      </c>
      <c r="V4472">
        <f>CHOOSE(MOD($A4472-1,4)+1,"Enterprise","SMB","Госсектор","Розница")</f>
        <v/>
      </c>
      <c r="W4472">
        <f>"Клиент_"&amp;TEXT(MOD($A4472-1,20000)+1,"00000")</f>
        <v/>
      </c>
      <c r="X4472">
        <f>CHOOSE(MOD($A4472-1,5)+1,"Портал","API","Импорт","Ручной ввод","Интеграция")</f>
        <v/>
      </c>
      <c r="Y4472" s="8">
        <f>ROUND(1000+MOD($A4472*37,90000)+IF($AB4472="Да",5000,0),2)</f>
        <v/>
      </c>
      <c r="Z4472">
        <f>1+MOD($A4472,20)</f>
        <v/>
      </c>
      <c r="AA4472" s="8">
        <f>ROUND($Y4472*(0.08+MOD($A4472,17)/100),2)</f>
        <v/>
      </c>
      <c r="AB4472">
        <f>IF(MOD($A4472,10)&lt;7,"Да","Нет")</f>
        <v/>
      </c>
      <c r="AC4472">
        <f>$R4472&amp;" / "&amp;$S4472&amp;" / "&amp;$T4472</f>
        <v/>
      </c>
      <c r="AD4472">
        <f>1</f>
        <v/>
      </c>
      <c r="AE4472">
        <f>IF($A4472&lt;=Settings!$B$4,"до 100",IF($A4472&lt;=Settings!$B$5,"до 10 000",IF($A4472&lt;=Settings!$B$6,"до 100 000","100 000+")))</f>
        <v/>
      </c>
    </row>
    <row r="4473">
      <c r="A4473">
        <f>ROW()-1</f>
        <v/>
      </c>
      <c r="B4473">
        <f>IF($A4473&lt;=Settings!$B$4,"small_control",IF($A4473&lt;=Settings!$B$5,"medium_10k",IF($A4473&lt;=Settings!$B$6,"large_100k","extreme_1m")))</f>
        <v/>
      </c>
      <c r="C4473">
        <f>"ORD-"&amp;TEXT(QUOTIENT($A4473-1,3)+1,"0000000")</f>
        <v/>
      </c>
      <c r="D4473">
        <f>"LINE-"&amp;TEXT($A4473,"0000000")</f>
        <v/>
      </c>
      <c r="E4473" s="7">
        <f>Settings!$B$2+$A4473-1</f>
        <v/>
      </c>
      <c r="F4473" s="7">
        <f>Settings!$B$2+MOD($A4473-1,Settings!$B$7)</f>
        <v/>
      </c>
      <c r="G4473">
        <f>YEAR($F4473)</f>
        <v/>
      </c>
      <c r="H4473">
        <f>"Q"&amp;ROUNDUP(MONTH($F4473)/3,0)</f>
        <v/>
      </c>
      <c r="I4473">
        <f>MONTH($F4473)</f>
        <v/>
      </c>
      <c r="J4473">
        <f>CHOOSE(MONTH($F4473),"Январь","Февраль","Март","Апрель","Май","Июнь","Июль","Август","Сентябрь","Октябрь","Ноябрь","Декабрь")</f>
        <v/>
      </c>
      <c r="K4473">
        <f>DAY($F4473)</f>
        <v/>
      </c>
      <c r="L4473">
        <f>IF(MOD($A4473,10)&lt;7,"ФО_01_Крупный","ФО_"&amp;TEXT(MOD($A4473,8)+1,"00"))</f>
        <v/>
      </c>
      <c r="M4473">
        <f>IF($AB4473="Да","Регион_001_Крупный","Регион_"&amp;TEXT(MOD(QUOTIENT($A4473-1,20),180)+1,"000"))</f>
        <v/>
      </c>
      <c r="N4473">
        <f>IF($AB4473="Да","Город_"&amp;TEXT(MOD($A4473-1,250)+1,"0000"),"Город_"&amp;TEXT(MOD($A4473-1,3000)+1,"0000"))</f>
        <v/>
      </c>
      <c r="O4473">
        <f>IF($AB4473="Да","Холдинг_Крупный","Холдинг_"&amp;TEXT(MOD(QUOTIENT($A4473-1,10000),20)+1,"00"))</f>
        <v/>
      </c>
      <c r="P4473">
        <f>IF($AB4473="Да","Организация_Крупная","Организация_"&amp;TEXT(MOD(QUOTIENT($A4473-1,500),600)+1,"000"))</f>
        <v/>
      </c>
      <c r="Q4473">
        <f>"Отдел_"&amp;TEXT(MOD(QUOTIENT($A4473-1,50),100)+1,"000")</f>
        <v/>
      </c>
      <c r="R4473">
        <f>IF($AB4473="Да","Группа_Крупная","Группа_"&amp;TEXT(MOD(QUOTIENT($A4473-1,5000),30)+1,"00"))</f>
        <v/>
      </c>
      <c r="S4473">
        <f>IF($AB4473="Да","Категория_Крупная","Категория_"&amp;TEXT(MOD(QUOTIENT($A4473-1,500),120)+1,"000"))</f>
        <v/>
      </c>
      <c r="T4473">
        <f>IF($AB4473="Да","Подкатегория_Крупная","Подкатегория_"&amp;TEXT(MOD(QUOTIENT($A4473-1,50),300)+1,"000"))</f>
        <v/>
      </c>
      <c r="U4473">
        <f>"SKU_"&amp;TEXT($A4473,"0000000")</f>
        <v/>
      </c>
      <c r="V4473">
        <f>CHOOSE(MOD($A4473-1,4)+1,"Enterprise","SMB","Госсектор","Розница")</f>
        <v/>
      </c>
      <c r="W4473">
        <f>"Клиент_"&amp;TEXT(MOD($A4473-1,20000)+1,"00000")</f>
        <v/>
      </c>
      <c r="X4473">
        <f>CHOOSE(MOD($A4473-1,5)+1,"Портал","API","Импорт","Ручной ввод","Интеграция")</f>
        <v/>
      </c>
      <c r="Y4473" s="8">
        <f>ROUND(1000+MOD($A4473*37,90000)+IF($AB4473="Да",5000,0),2)</f>
        <v/>
      </c>
      <c r="Z4473">
        <f>1+MOD($A4473,20)</f>
        <v/>
      </c>
      <c r="AA4473" s="8">
        <f>ROUND($Y4473*(0.08+MOD($A4473,17)/100),2)</f>
        <v/>
      </c>
      <c r="AB4473">
        <f>IF(MOD($A4473,10)&lt;7,"Да","Нет")</f>
        <v/>
      </c>
      <c r="AC4473">
        <f>$R4473&amp;" / "&amp;$S4473&amp;" / "&amp;$T4473</f>
        <v/>
      </c>
      <c r="AD4473">
        <f>1</f>
        <v/>
      </c>
      <c r="AE4473">
        <f>IF($A4473&lt;=Settings!$B$4,"до 100",IF($A4473&lt;=Settings!$B$5,"до 10 000",IF($A4473&lt;=Settings!$B$6,"до 100 000","100 000+")))</f>
        <v/>
      </c>
    </row>
    <row r="4474">
      <c r="A4474">
        <f>ROW()-1</f>
        <v/>
      </c>
      <c r="B4474">
        <f>IF($A4474&lt;=Settings!$B$4,"small_control",IF($A4474&lt;=Settings!$B$5,"medium_10k",IF($A4474&lt;=Settings!$B$6,"large_100k","extreme_1m")))</f>
        <v/>
      </c>
      <c r="C4474">
        <f>"ORD-"&amp;TEXT(QUOTIENT($A4474-1,3)+1,"0000000")</f>
        <v/>
      </c>
      <c r="D4474">
        <f>"LINE-"&amp;TEXT($A4474,"0000000")</f>
        <v/>
      </c>
      <c r="E4474" s="7">
        <f>Settings!$B$2+$A4474-1</f>
        <v/>
      </c>
      <c r="F4474" s="7">
        <f>Settings!$B$2+MOD($A4474-1,Settings!$B$7)</f>
        <v/>
      </c>
      <c r="G4474">
        <f>YEAR($F4474)</f>
        <v/>
      </c>
      <c r="H4474">
        <f>"Q"&amp;ROUNDUP(MONTH($F4474)/3,0)</f>
        <v/>
      </c>
      <c r="I4474">
        <f>MONTH($F4474)</f>
        <v/>
      </c>
      <c r="J4474">
        <f>CHOOSE(MONTH($F4474),"Январь","Февраль","Март","Апрель","Май","Июнь","Июль","Август","Сентябрь","Октябрь","Ноябрь","Декабрь")</f>
        <v/>
      </c>
      <c r="K4474">
        <f>DAY($F4474)</f>
        <v/>
      </c>
      <c r="L4474">
        <f>IF(MOD($A4474,10)&lt;7,"ФО_01_Крупный","ФО_"&amp;TEXT(MOD($A4474,8)+1,"00"))</f>
        <v/>
      </c>
      <c r="M4474">
        <f>IF($AB4474="Да","Регион_001_Крупный","Регион_"&amp;TEXT(MOD(QUOTIENT($A4474-1,20),180)+1,"000"))</f>
        <v/>
      </c>
      <c r="N4474">
        <f>IF($AB4474="Да","Город_"&amp;TEXT(MOD($A4474-1,250)+1,"0000"),"Город_"&amp;TEXT(MOD($A4474-1,3000)+1,"0000"))</f>
        <v/>
      </c>
      <c r="O4474">
        <f>IF($AB4474="Да","Холдинг_Крупный","Холдинг_"&amp;TEXT(MOD(QUOTIENT($A4474-1,10000),20)+1,"00"))</f>
        <v/>
      </c>
      <c r="P4474">
        <f>IF($AB4474="Да","Организация_Крупная","Организация_"&amp;TEXT(MOD(QUOTIENT($A4474-1,500),600)+1,"000"))</f>
        <v/>
      </c>
      <c r="Q4474">
        <f>"Отдел_"&amp;TEXT(MOD(QUOTIENT($A4474-1,50),100)+1,"000")</f>
        <v/>
      </c>
      <c r="R4474">
        <f>IF($AB4474="Да","Группа_Крупная","Группа_"&amp;TEXT(MOD(QUOTIENT($A4474-1,5000),30)+1,"00"))</f>
        <v/>
      </c>
      <c r="S4474">
        <f>IF($AB4474="Да","Категория_Крупная","Категория_"&amp;TEXT(MOD(QUOTIENT($A4474-1,500),120)+1,"000"))</f>
        <v/>
      </c>
      <c r="T4474">
        <f>IF($AB4474="Да","Подкатегория_Крупная","Подкатегория_"&amp;TEXT(MOD(QUOTIENT($A4474-1,50),300)+1,"000"))</f>
        <v/>
      </c>
      <c r="U4474">
        <f>"SKU_"&amp;TEXT($A4474,"0000000")</f>
        <v/>
      </c>
      <c r="V4474">
        <f>CHOOSE(MOD($A4474-1,4)+1,"Enterprise","SMB","Госсектор","Розница")</f>
        <v/>
      </c>
      <c r="W4474">
        <f>"Клиент_"&amp;TEXT(MOD($A4474-1,20000)+1,"00000")</f>
        <v/>
      </c>
      <c r="X4474">
        <f>CHOOSE(MOD($A4474-1,5)+1,"Портал","API","Импорт","Ручной ввод","Интеграция")</f>
        <v/>
      </c>
      <c r="Y4474" s="8">
        <f>ROUND(1000+MOD($A4474*37,90000)+IF($AB4474="Да",5000,0),2)</f>
        <v/>
      </c>
      <c r="Z4474">
        <f>1+MOD($A4474,20)</f>
        <v/>
      </c>
      <c r="AA4474" s="8">
        <f>ROUND($Y4474*(0.08+MOD($A4474,17)/100),2)</f>
        <v/>
      </c>
      <c r="AB4474">
        <f>IF(MOD($A4474,10)&lt;7,"Да","Нет")</f>
        <v/>
      </c>
      <c r="AC4474">
        <f>$R4474&amp;" / "&amp;$S4474&amp;" / "&amp;$T4474</f>
        <v/>
      </c>
      <c r="AD4474">
        <f>1</f>
        <v/>
      </c>
      <c r="AE4474">
        <f>IF($A4474&lt;=Settings!$B$4,"до 100",IF($A4474&lt;=Settings!$B$5,"до 10 000",IF($A4474&lt;=Settings!$B$6,"до 100 000","100 000+")))</f>
        <v/>
      </c>
    </row>
    <row r="4475">
      <c r="A4475">
        <f>ROW()-1</f>
        <v/>
      </c>
      <c r="B4475">
        <f>IF($A4475&lt;=Settings!$B$4,"small_control",IF($A4475&lt;=Settings!$B$5,"medium_10k",IF($A4475&lt;=Settings!$B$6,"large_100k","extreme_1m")))</f>
        <v/>
      </c>
      <c r="C4475">
        <f>"ORD-"&amp;TEXT(QUOTIENT($A4475-1,3)+1,"0000000")</f>
        <v/>
      </c>
      <c r="D4475">
        <f>"LINE-"&amp;TEXT($A4475,"0000000")</f>
        <v/>
      </c>
      <c r="E4475" s="7">
        <f>Settings!$B$2+$A4475-1</f>
        <v/>
      </c>
      <c r="F4475" s="7">
        <f>Settings!$B$2+MOD($A4475-1,Settings!$B$7)</f>
        <v/>
      </c>
      <c r="G4475">
        <f>YEAR($F4475)</f>
        <v/>
      </c>
      <c r="H4475">
        <f>"Q"&amp;ROUNDUP(MONTH($F4475)/3,0)</f>
        <v/>
      </c>
      <c r="I4475">
        <f>MONTH($F4475)</f>
        <v/>
      </c>
      <c r="J4475">
        <f>CHOOSE(MONTH($F4475),"Январь","Февраль","Март","Апрель","Май","Июнь","Июль","Август","Сентябрь","Октябрь","Ноябрь","Декабрь")</f>
        <v/>
      </c>
      <c r="K4475">
        <f>DAY($F4475)</f>
        <v/>
      </c>
      <c r="L4475">
        <f>IF(MOD($A4475,10)&lt;7,"ФО_01_Крупный","ФО_"&amp;TEXT(MOD($A4475,8)+1,"00"))</f>
        <v/>
      </c>
      <c r="M4475">
        <f>IF($AB4475="Да","Регион_001_Крупный","Регион_"&amp;TEXT(MOD(QUOTIENT($A4475-1,20),180)+1,"000"))</f>
        <v/>
      </c>
      <c r="N4475">
        <f>IF($AB4475="Да","Город_"&amp;TEXT(MOD($A4475-1,250)+1,"0000"),"Город_"&amp;TEXT(MOD($A4475-1,3000)+1,"0000"))</f>
        <v/>
      </c>
      <c r="O4475">
        <f>IF($AB4475="Да","Холдинг_Крупный","Холдинг_"&amp;TEXT(MOD(QUOTIENT($A4475-1,10000),20)+1,"00"))</f>
        <v/>
      </c>
      <c r="P4475">
        <f>IF($AB4475="Да","Организация_Крупная","Организация_"&amp;TEXT(MOD(QUOTIENT($A4475-1,500),600)+1,"000"))</f>
        <v/>
      </c>
      <c r="Q4475">
        <f>"Отдел_"&amp;TEXT(MOD(QUOTIENT($A4475-1,50),100)+1,"000")</f>
        <v/>
      </c>
      <c r="R4475">
        <f>IF($AB4475="Да","Группа_Крупная","Группа_"&amp;TEXT(MOD(QUOTIENT($A4475-1,5000),30)+1,"00"))</f>
        <v/>
      </c>
      <c r="S4475">
        <f>IF($AB4475="Да","Категория_Крупная","Категория_"&amp;TEXT(MOD(QUOTIENT($A4475-1,500),120)+1,"000"))</f>
        <v/>
      </c>
      <c r="T4475">
        <f>IF($AB4475="Да","Подкатегория_Крупная","Подкатегория_"&amp;TEXT(MOD(QUOTIENT($A4475-1,50),300)+1,"000"))</f>
        <v/>
      </c>
      <c r="U4475">
        <f>"SKU_"&amp;TEXT($A4475,"0000000")</f>
        <v/>
      </c>
      <c r="V4475">
        <f>CHOOSE(MOD($A4475-1,4)+1,"Enterprise","SMB","Госсектор","Розница")</f>
        <v/>
      </c>
      <c r="W4475">
        <f>"Клиент_"&amp;TEXT(MOD($A4475-1,20000)+1,"00000")</f>
        <v/>
      </c>
      <c r="X4475">
        <f>CHOOSE(MOD($A4475-1,5)+1,"Портал","API","Импорт","Ручной ввод","Интеграция")</f>
        <v/>
      </c>
      <c r="Y4475" s="8">
        <f>ROUND(1000+MOD($A4475*37,90000)+IF($AB4475="Да",5000,0),2)</f>
        <v/>
      </c>
      <c r="Z4475">
        <f>1+MOD($A4475,20)</f>
        <v/>
      </c>
      <c r="AA4475" s="8">
        <f>ROUND($Y4475*(0.08+MOD($A4475,17)/100),2)</f>
        <v/>
      </c>
      <c r="AB4475">
        <f>IF(MOD($A4475,10)&lt;7,"Да","Нет")</f>
        <v/>
      </c>
      <c r="AC4475">
        <f>$R4475&amp;" / "&amp;$S4475&amp;" / "&amp;$T4475</f>
        <v/>
      </c>
      <c r="AD4475">
        <f>1</f>
        <v/>
      </c>
      <c r="AE4475">
        <f>IF($A4475&lt;=Settings!$B$4,"до 100",IF($A4475&lt;=Settings!$B$5,"до 10 000",IF($A4475&lt;=Settings!$B$6,"до 100 000","100 000+")))</f>
        <v/>
      </c>
    </row>
    <row r="4476">
      <c r="A4476">
        <f>ROW()-1</f>
        <v/>
      </c>
      <c r="B4476">
        <f>IF($A4476&lt;=Settings!$B$4,"small_control",IF($A4476&lt;=Settings!$B$5,"medium_10k",IF($A4476&lt;=Settings!$B$6,"large_100k","extreme_1m")))</f>
        <v/>
      </c>
      <c r="C4476">
        <f>"ORD-"&amp;TEXT(QUOTIENT($A4476-1,3)+1,"0000000")</f>
        <v/>
      </c>
      <c r="D4476">
        <f>"LINE-"&amp;TEXT($A4476,"0000000")</f>
        <v/>
      </c>
      <c r="E4476" s="7">
        <f>Settings!$B$2+$A4476-1</f>
        <v/>
      </c>
      <c r="F4476" s="7">
        <f>Settings!$B$2+MOD($A4476-1,Settings!$B$7)</f>
        <v/>
      </c>
      <c r="G4476">
        <f>YEAR($F4476)</f>
        <v/>
      </c>
      <c r="H4476">
        <f>"Q"&amp;ROUNDUP(MONTH($F4476)/3,0)</f>
        <v/>
      </c>
      <c r="I4476">
        <f>MONTH($F4476)</f>
        <v/>
      </c>
      <c r="J4476">
        <f>CHOOSE(MONTH($F4476),"Январь","Февраль","Март","Апрель","Май","Июнь","Июль","Август","Сентябрь","Октябрь","Ноябрь","Декабрь")</f>
        <v/>
      </c>
      <c r="K4476">
        <f>DAY($F4476)</f>
        <v/>
      </c>
      <c r="L4476">
        <f>IF(MOD($A4476,10)&lt;7,"ФО_01_Крупный","ФО_"&amp;TEXT(MOD($A4476,8)+1,"00"))</f>
        <v/>
      </c>
      <c r="M4476">
        <f>IF($AB4476="Да","Регион_001_Крупный","Регион_"&amp;TEXT(MOD(QUOTIENT($A4476-1,20),180)+1,"000"))</f>
        <v/>
      </c>
      <c r="N4476">
        <f>IF($AB4476="Да","Город_"&amp;TEXT(MOD($A4476-1,250)+1,"0000"),"Город_"&amp;TEXT(MOD($A4476-1,3000)+1,"0000"))</f>
        <v/>
      </c>
      <c r="O4476">
        <f>IF($AB4476="Да","Холдинг_Крупный","Холдинг_"&amp;TEXT(MOD(QUOTIENT($A4476-1,10000),20)+1,"00"))</f>
        <v/>
      </c>
      <c r="P4476">
        <f>IF($AB4476="Да","Организация_Крупная","Организация_"&amp;TEXT(MOD(QUOTIENT($A4476-1,500),600)+1,"000"))</f>
        <v/>
      </c>
      <c r="Q4476">
        <f>"Отдел_"&amp;TEXT(MOD(QUOTIENT($A4476-1,50),100)+1,"000")</f>
        <v/>
      </c>
      <c r="R4476">
        <f>IF($AB4476="Да","Группа_Крупная","Группа_"&amp;TEXT(MOD(QUOTIENT($A4476-1,5000),30)+1,"00"))</f>
        <v/>
      </c>
      <c r="S4476">
        <f>IF($AB4476="Да","Категория_Крупная","Категория_"&amp;TEXT(MOD(QUOTIENT($A4476-1,500),120)+1,"000"))</f>
        <v/>
      </c>
      <c r="T4476">
        <f>IF($AB4476="Да","Подкатегория_Крупная","Подкатегория_"&amp;TEXT(MOD(QUOTIENT($A4476-1,50),300)+1,"000"))</f>
        <v/>
      </c>
      <c r="U4476">
        <f>"SKU_"&amp;TEXT($A4476,"0000000")</f>
        <v/>
      </c>
      <c r="V4476">
        <f>CHOOSE(MOD($A4476-1,4)+1,"Enterprise","SMB","Госсектор","Розница")</f>
        <v/>
      </c>
      <c r="W4476">
        <f>"Клиент_"&amp;TEXT(MOD($A4476-1,20000)+1,"00000")</f>
        <v/>
      </c>
      <c r="X4476">
        <f>CHOOSE(MOD($A4476-1,5)+1,"Портал","API","Импорт","Ручной ввод","Интеграция")</f>
        <v/>
      </c>
      <c r="Y4476" s="8">
        <f>ROUND(1000+MOD($A4476*37,90000)+IF($AB4476="Да",5000,0),2)</f>
        <v/>
      </c>
      <c r="Z4476">
        <f>1+MOD($A4476,20)</f>
        <v/>
      </c>
      <c r="AA4476" s="8">
        <f>ROUND($Y4476*(0.08+MOD($A4476,17)/100),2)</f>
        <v/>
      </c>
      <c r="AB4476">
        <f>IF(MOD($A4476,10)&lt;7,"Да","Нет")</f>
        <v/>
      </c>
      <c r="AC4476">
        <f>$R4476&amp;" / "&amp;$S4476&amp;" / "&amp;$T4476</f>
        <v/>
      </c>
      <c r="AD4476">
        <f>1</f>
        <v/>
      </c>
      <c r="AE4476">
        <f>IF($A4476&lt;=Settings!$B$4,"до 100",IF($A4476&lt;=Settings!$B$5,"до 10 000",IF($A4476&lt;=Settings!$B$6,"до 100 000","100 000+")))</f>
        <v/>
      </c>
    </row>
    <row r="4477">
      <c r="A4477">
        <f>ROW()-1</f>
        <v/>
      </c>
      <c r="B4477">
        <f>IF($A4477&lt;=Settings!$B$4,"small_control",IF($A4477&lt;=Settings!$B$5,"medium_10k",IF($A4477&lt;=Settings!$B$6,"large_100k","extreme_1m")))</f>
        <v/>
      </c>
      <c r="C4477">
        <f>"ORD-"&amp;TEXT(QUOTIENT($A4477-1,3)+1,"0000000")</f>
        <v/>
      </c>
      <c r="D4477">
        <f>"LINE-"&amp;TEXT($A4477,"0000000")</f>
        <v/>
      </c>
      <c r="E4477" s="7">
        <f>Settings!$B$2+$A4477-1</f>
        <v/>
      </c>
      <c r="F4477" s="7">
        <f>Settings!$B$2+MOD($A4477-1,Settings!$B$7)</f>
        <v/>
      </c>
      <c r="G4477">
        <f>YEAR($F4477)</f>
        <v/>
      </c>
      <c r="H4477">
        <f>"Q"&amp;ROUNDUP(MONTH($F4477)/3,0)</f>
        <v/>
      </c>
      <c r="I4477">
        <f>MONTH($F4477)</f>
        <v/>
      </c>
      <c r="J4477">
        <f>CHOOSE(MONTH($F4477),"Январь","Февраль","Март","Апрель","Май","Июнь","Июль","Август","Сентябрь","Октябрь","Ноябрь","Декабрь")</f>
        <v/>
      </c>
      <c r="K4477">
        <f>DAY($F4477)</f>
        <v/>
      </c>
      <c r="L4477">
        <f>IF(MOD($A4477,10)&lt;7,"ФО_01_Крупный","ФО_"&amp;TEXT(MOD($A4477,8)+1,"00"))</f>
        <v/>
      </c>
      <c r="M4477">
        <f>IF($AB4477="Да","Регион_001_Крупный","Регион_"&amp;TEXT(MOD(QUOTIENT($A4477-1,20),180)+1,"000"))</f>
        <v/>
      </c>
      <c r="N4477">
        <f>IF($AB4477="Да","Город_"&amp;TEXT(MOD($A4477-1,250)+1,"0000"),"Город_"&amp;TEXT(MOD($A4477-1,3000)+1,"0000"))</f>
        <v/>
      </c>
      <c r="O4477">
        <f>IF($AB4477="Да","Холдинг_Крупный","Холдинг_"&amp;TEXT(MOD(QUOTIENT($A4477-1,10000),20)+1,"00"))</f>
        <v/>
      </c>
      <c r="P4477">
        <f>IF($AB4477="Да","Организация_Крупная","Организация_"&amp;TEXT(MOD(QUOTIENT($A4477-1,500),600)+1,"000"))</f>
        <v/>
      </c>
      <c r="Q4477">
        <f>"Отдел_"&amp;TEXT(MOD(QUOTIENT($A4477-1,50),100)+1,"000")</f>
        <v/>
      </c>
      <c r="R4477">
        <f>IF($AB4477="Да","Группа_Крупная","Группа_"&amp;TEXT(MOD(QUOTIENT($A4477-1,5000),30)+1,"00"))</f>
        <v/>
      </c>
      <c r="S4477">
        <f>IF($AB4477="Да","Категория_Крупная","Категория_"&amp;TEXT(MOD(QUOTIENT($A4477-1,500),120)+1,"000"))</f>
        <v/>
      </c>
      <c r="T4477">
        <f>IF($AB4477="Да","Подкатегория_Крупная","Подкатегория_"&amp;TEXT(MOD(QUOTIENT($A4477-1,50),300)+1,"000"))</f>
        <v/>
      </c>
      <c r="U4477">
        <f>"SKU_"&amp;TEXT($A4477,"0000000")</f>
        <v/>
      </c>
      <c r="V4477">
        <f>CHOOSE(MOD($A4477-1,4)+1,"Enterprise","SMB","Госсектор","Розница")</f>
        <v/>
      </c>
      <c r="W4477">
        <f>"Клиент_"&amp;TEXT(MOD($A4477-1,20000)+1,"00000")</f>
        <v/>
      </c>
      <c r="X4477">
        <f>CHOOSE(MOD($A4477-1,5)+1,"Портал","API","Импорт","Ручной ввод","Интеграция")</f>
        <v/>
      </c>
      <c r="Y4477" s="8">
        <f>ROUND(1000+MOD($A4477*37,90000)+IF($AB4477="Да",5000,0),2)</f>
        <v/>
      </c>
      <c r="Z4477">
        <f>1+MOD($A4477,20)</f>
        <v/>
      </c>
      <c r="AA4477" s="8">
        <f>ROUND($Y4477*(0.08+MOD($A4477,17)/100),2)</f>
        <v/>
      </c>
      <c r="AB4477">
        <f>IF(MOD($A4477,10)&lt;7,"Да","Нет")</f>
        <v/>
      </c>
      <c r="AC4477">
        <f>$R4477&amp;" / "&amp;$S4477&amp;" / "&amp;$T4477</f>
        <v/>
      </c>
      <c r="AD4477">
        <f>1</f>
        <v/>
      </c>
      <c r="AE4477">
        <f>IF($A4477&lt;=Settings!$B$4,"до 100",IF($A4477&lt;=Settings!$B$5,"до 10 000",IF($A4477&lt;=Settings!$B$6,"до 100 000","100 000+")))</f>
        <v/>
      </c>
    </row>
    <row r="4478">
      <c r="A4478">
        <f>ROW()-1</f>
        <v/>
      </c>
      <c r="B4478">
        <f>IF($A4478&lt;=Settings!$B$4,"small_control",IF($A4478&lt;=Settings!$B$5,"medium_10k",IF($A4478&lt;=Settings!$B$6,"large_100k","extreme_1m")))</f>
        <v/>
      </c>
      <c r="C4478">
        <f>"ORD-"&amp;TEXT(QUOTIENT($A4478-1,3)+1,"0000000")</f>
        <v/>
      </c>
      <c r="D4478">
        <f>"LINE-"&amp;TEXT($A4478,"0000000")</f>
        <v/>
      </c>
      <c r="E4478" s="7">
        <f>Settings!$B$2+$A4478-1</f>
        <v/>
      </c>
      <c r="F4478" s="7">
        <f>Settings!$B$2+MOD($A4478-1,Settings!$B$7)</f>
        <v/>
      </c>
      <c r="G4478">
        <f>YEAR($F4478)</f>
        <v/>
      </c>
      <c r="H4478">
        <f>"Q"&amp;ROUNDUP(MONTH($F4478)/3,0)</f>
        <v/>
      </c>
      <c r="I4478">
        <f>MONTH($F4478)</f>
        <v/>
      </c>
      <c r="J4478">
        <f>CHOOSE(MONTH($F4478),"Январь","Февраль","Март","Апрель","Май","Июнь","Июль","Август","Сентябрь","Октябрь","Ноябрь","Декабрь")</f>
        <v/>
      </c>
      <c r="K4478">
        <f>DAY($F4478)</f>
        <v/>
      </c>
      <c r="L4478">
        <f>IF(MOD($A4478,10)&lt;7,"ФО_01_Крупный","ФО_"&amp;TEXT(MOD($A4478,8)+1,"00"))</f>
        <v/>
      </c>
      <c r="M4478">
        <f>IF($AB4478="Да","Регион_001_Крупный","Регион_"&amp;TEXT(MOD(QUOTIENT($A4478-1,20),180)+1,"000"))</f>
        <v/>
      </c>
      <c r="N4478">
        <f>IF($AB4478="Да","Город_"&amp;TEXT(MOD($A4478-1,250)+1,"0000"),"Город_"&amp;TEXT(MOD($A4478-1,3000)+1,"0000"))</f>
        <v/>
      </c>
      <c r="O4478">
        <f>IF($AB4478="Да","Холдинг_Крупный","Холдинг_"&amp;TEXT(MOD(QUOTIENT($A4478-1,10000),20)+1,"00"))</f>
        <v/>
      </c>
      <c r="P4478">
        <f>IF($AB4478="Да","Организация_Крупная","Организация_"&amp;TEXT(MOD(QUOTIENT($A4478-1,500),600)+1,"000"))</f>
        <v/>
      </c>
      <c r="Q4478">
        <f>"Отдел_"&amp;TEXT(MOD(QUOTIENT($A4478-1,50),100)+1,"000")</f>
        <v/>
      </c>
      <c r="R4478">
        <f>IF($AB4478="Да","Группа_Крупная","Группа_"&amp;TEXT(MOD(QUOTIENT($A4478-1,5000),30)+1,"00"))</f>
        <v/>
      </c>
      <c r="S4478">
        <f>IF($AB4478="Да","Категория_Крупная","Категория_"&amp;TEXT(MOD(QUOTIENT($A4478-1,500),120)+1,"000"))</f>
        <v/>
      </c>
      <c r="T4478">
        <f>IF($AB4478="Да","Подкатегория_Крупная","Подкатегория_"&amp;TEXT(MOD(QUOTIENT($A4478-1,50),300)+1,"000"))</f>
        <v/>
      </c>
      <c r="U4478">
        <f>"SKU_"&amp;TEXT($A4478,"0000000")</f>
        <v/>
      </c>
      <c r="V4478">
        <f>CHOOSE(MOD($A4478-1,4)+1,"Enterprise","SMB","Госсектор","Розница")</f>
        <v/>
      </c>
      <c r="W4478">
        <f>"Клиент_"&amp;TEXT(MOD($A4478-1,20000)+1,"00000")</f>
        <v/>
      </c>
      <c r="X4478">
        <f>CHOOSE(MOD($A4478-1,5)+1,"Портал","API","Импорт","Ручной ввод","Интеграция")</f>
        <v/>
      </c>
      <c r="Y4478" s="8">
        <f>ROUND(1000+MOD($A4478*37,90000)+IF($AB4478="Да",5000,0),2)</f>
        <v/>
      </c>
      <c r="Z4478">
        <f>1+MOD($A4478,20)</f>
        <v/>
      </c>
      <c r="AA4478" s="8">
        <f>ROUND($Y4478*(0.08+MOD($A4478,17)/100),2)</f>
        <v/>
      </c>
      <c r="AB4478">
        <f>IF(MOD($A4478,10)&lt;7,"Да","Нет")</f>
        <v/>
      </c>
      <c r="AC4478">
        <f>$R4478&amp;" / "&amp;$S4478&amp;" / "&amp;$T4478</f>
        <v/>
      </c>
      <c r="AD4478">
        <f>1</f>
        <v/>
      </c>
      <c r="AE4478">
        <f>IF($A4478&lt;=Settings!$B$4,"до 100",IF($A4478&lt;=Settings!$B$5,"до 10 000",IF($A4478&lt;=Settings!$B$6,"до 100 000","100 000+")))</f>
        <v/>
      </c>
    </row>
    <row r="4479">
      <c r="A4479">
        <f>ROW()-1</f>
        <v/>
      </c>
      <c r="B4479">
        <f>IF($A4479&lt;=Settings!$B$4,"small_control",IF($A4479&lt;=Settings!$B$5,"medium_10k",IF($A4479&lt;=Settings!$B$6,"large_100k","extreme_1m")))</f>
        <v/>
      </c>
      <c r="C4479">
        <f>"ORD-"&amp;TEXT(QUOTIENT($A4479-1,3)+1,"0000000")</f>
        <v/>
      </c>
      <c r="D4479">
        <f>"LINE-"&amp;TEXT($A4479,"0000000")</f>
        <v/>
      </c>
      <c r="E4479" s="7">
        <f>Settings!$B$2+$A4479-1</f>
        <v/>
      </c>
      <c r="F4479" s="7">
        <f>Settings!$B$2+MOD($A4479-1,Settings!$B$7)</f>
        <v/>
      </c>
      <c r="G4479">
        <f>YEAR($F4479)</f>
        <v/>
      </c>
      <c r="H4479">
        <f>"Q"&amp;ROUNDUP(MONTH($F4479)/3,0)</f>
        <v/>
      </c>
      <c r="I4479">
        <f>MONTH($F4479)</f>
        <v/>
      </c>
      <c r="J4479">
        <f>CHOOSE(MONTH($F4479),"Январь","Февраль","Март","Апрель","Май","Июнь","Июль","Август","Сентябрь","Октябрь","Ноябрь","Декабрь")</f>
        <v/>
      </c>
      <c r="K4479">
        <f>DAY($F4479)</f>
        <v/>
      </c>
      <c r="L4479">
        <f>IF(MOD($A4479,10)&lt;7,"ФО_01_Крупный","ФО_"&amp;TEXT(MOD($A4479,8)+1,"00"))</f>
        <v/>
      </c>
      <c r="M4479">
        <f>IF($AB4479="Да","Регион_001_Крупный","Регион_"&amp;TEXT(MOD(QUOTIENT($A4479-1,20),180)+1,"000"))</f>
        <v/>
      </c>
      <c r="N4479">
        <f>IF($AB4479="Да","Город_"&amp;TEXT(MOD($A4479-1,250)+1,"0000"),"Город_"&amp;TEXT(MOD($A4479-1,3000)+1,"0000"))</f>
        <v/>
      </c>
      <c r="O4479">
        <f>IF($AB4479="Да","Холдинг_Крупный","Холдинг_"&amp;TEXT(MOD(QUOTIENT($A4479-1,10000),20)+1,"00"))</f>
        <v/>
      </c>
      <c r="P4479">
        <f>IF($AB4479="Да","Организация_Крупная","Организация_"&amp;TEXT(MOD(QUOTIENT($A4479-1,500),600)+1,"000"))</f>
        <v/>
      </c>
      <c r="Q4479">
        <f>"Отдел_"&amp;TEXT(MOD(QUOTIENT($A4479-1,50),100)+1,"000")</f>
        <v/>
      </c>
      <c r="R4479">
        <f>IF($AB4479="Да","Группа_Крупная","Группа_"&amp;TEXT(MOD(QUOTIENT($A4479-1,5000),30)+1,"00"))</f>
        <v/>
      </c>
      <c r="S4479">
        <f>IF($AB4479="Да","Категория_Крупная","Категория_"&amp;TEXT(MOD(QUOTIENT($A4479-1,500),120)+1,"000"))</f>
        <v/>
      </c>
      <c r="T4479">
        <f>IF($AB4479="Да","Подкатегория_Крупная","Подкатегория_"&amp;TEXT(MOD(QUOTIENT($A4479-1,50),300)+1,"000"))</f>
        <v/>
      </c>
      <c r="U4479">
        <f>"SKU_"&amp;TEXT($A4479,"0000000")</f>
        <v/>
      </c>
      <c r="V4479">
        <f>CHOOSE(MOD($A4479-1,4)+1,"Enterprise","SMB","Госсектор","Розница")</f>
        <v/>
      </c>
      <c r="W4479">
        <f>"Клиент_"&amp;TEXT(MOD($A4479-1,20000)+1,"00000")</f>
        <v/>
      </c>
      <c r="X4479">
        <f>CHOOSE(MOD($A4479-1,5)+1,"Портал","API","Импорт","Ручной ввод","Интеграция")</f>
        <v/>
      </c>
      <c r="Y4479" s="8">
        <f>ROUND(1000+MOD($A4479*37,90000)+IF($AB4479="Да",5000,0),2)</f>
        <v/>
      </c>
      <c r="Z4479">
        <f>1+MOD($A4479,20)</f>
        <v/>
      </c>
      <c r="AA4479" s="8">
        <f>ROUND($Y4479*(0.08+MOD($A4479,17)/100),2)</f>
        <v/>
      </c>
      <c r="AB4479">
        <f>IF(MOD($A4479,10)&lt;7,"Да","Нет")</f>
        <v/>
      </c>
      <c r="AC4479">
        <f>$R4479&amp;" / "&amp;$S4479&amp;" / "&amp;$T4479</f>
        <v/>
      </c>
      <c r="AD4479">
        <f>1</f>
        <v/>
      </c>
      <c r="AE4479">
        <f>IF($A4479&lt;=Settings!$B$4,"до 100",IF($A4479&lt;=Settings!$B$5,"до 10 000",IF($A4479&lt;=Settings!$B$6,"до 100 000","100 000+")))</f>
        <v/>
      </c>
    </row>
    <row r="4480">
      <c r="A4480">
        <f>ROW()-1</f>
        <v/>
      </c>
      <c r="B4480">
        <f>IF($A4480&lt;=Settings!$B$4,"small_control",IF($A4480&lt;=Settings!$B$5,"medium_10k",IF($A4480&lt;=Settings!$B$6,"large_100k","extreme_1m")))</f>
        <v/>
      </c>
      <c r="C4480">
        <f>"ORD-"&amp;TEXT(QUOTIENT($A4480-1,3)+1,"0000000")</f>
        <v/>
      </c>
      <c r="D4480">
        <f>"LINE-"&amp;TEXT($A4480,"0000000")</f>
        <v/>
      </c>
      <c r="E4480" s="7">
        <f>Settings!$B$2+$A4480-1</f>
        <v/>
      </c>
      <c r="F4480" s="7">
        <f>Settings!$B$2+MOD($A4480-1,Settings!$B$7)</f>
        <v/>
      </c>
      <c r="G4480">
        <f>YEAR($F4480)</f>
        <v/>
      </c>
      <c r="H4480">
        <f>"Q"&amp;ROUNDUP(MONTH($F4480)/3,0)</f>
        <v/>
      </c>
      <c r="I4480">
        <f>MONTH($F4480)</f>
        <v/>
      </c>
      <c r="J4480">
        <f>CHOOSE(MONTH($F4480),"Январь","Февраль","Март","Апрель","Май","Июнь","Июль","Август","Сентябрь","Октябрь","Ноябрь","Декабрь")</f>
        <v/>
      </c>
      <c r="K4480">
        <f>DAY($F4480)</f>
        <v/>
      </c>
      <c r="L4480">
        <f>IF(MOD($A4480,10)&lt;7,"ФО_01_Крупный","ФО_"&amp;TEXT(MOD($A4480,8)+1,"00"))</f>
        <v/>
      </c>
      <c r="M4480">
        <f>IF($AB4480="Да","Регион_001_Крупный","Регион_"&amp;TEXT(MOD(QUOTIENT($A4480-1,20),180)+1,"000"))</f>
        <v/>
      </c>
      <c r="N4480">
        <f>IF($AB4480="Да","Город_"&amp;TEXT(MOD($A4480-1,250)+1,"0000"),"Город_"&amp;TEXT(MOD($A4480-1,3000)+1,"0000"))</f>
        <v/>
      </c>
      <c r="O4480">
        <f>IF($AB4480="Да","Холдинг_Крупный","Холдинг_"&amp;TEXT(MOD(QUOTIENT($A4480-1,10000),20)+1,"00"))</f>
        <v/>
      </c>
      <c r="P4480">
        <f>IF($AB4480="Да","Организация_Крупная","Организация_"&amp;TEXT(MOD(QUOTIENT($A4480-1,500),600)+1,"000"))</f>
        <v/>
      </c>
      <c r="Q4480">
        <f>"Отдел_"&amp;TEXT(MOD(QUOTIENT($A4480-1,50),100)+1,"000")</f>
        <v/>
      </c>
      <c r="R4480">
        <f>IF($AB4480="Да","Группа_Крупная","Группа_"&amp;TEXT(MOD(QUOTIENT($A4480-1,5000),30)+1,"00"))</f>
        <v/>
      </c>
      <c r="S4480">
        <f>IF($AB4480="Да","Категория_Крупная","Категория_"&amp;TEXT(MOD(QUOTIENT($A4480-1,500),120)+1,"000"))</f>
        <v/>
      </c>
      <c r="T4480">
        <f>IF($AB4480="Да","Подкатегория_Крупная","Подкатегория_"&amp;TEXT(MOD(QUOTIENT($A4480-1,50),300)+1,"000"))</f>
        <v/>
      </c>
      <c r="U4480">
        <f>"SKU_"&amp;TEXT($A4480,"0000000")</f>
        <v/>
      </c>
      <c r="V4480">
        <f>CHOOSE(MOD($A4480-1,4)+1,"Enterprise","SMB","Госсектор","Розница")</f>
        <v/>
      </c>
      <c r="W4480">
        <f>"Клиент_"&amp;TEXT(MOD($A4480-1,20000)+1,"00000")</f>
        <v/>
      </c>
      <c r="X4480">
        <f>CHOOSE(MOD($A4480-1,5)+1,"Портал","API","Импорт","Ручной ввод","Интеграция")</f>
        <v/>
      </c>
      <c r="Y4480" s="8">
        <f>ROUND(1000+MOD($A4480*37,90000)+IF($AB4480="Да",5000,0),2)</f>
        <v/>
      </c>
      <c r="Z4480">
        <f>1+MOD($A4480,20)</f>
        <v/>
      </c>
      <c r="AA4480" s="8">
        <f>ROUND($Y4480*(0.08+MOD($A4480,17)/100),2)</f>
        <v/>
      </c>
      <c r="AB4480">
        <f>IF(MOD($A4480,10)&lt;7,"Да","Нет")</f>
        <v/>
      </c>
      <c r="AC4480">
        <f>$R4480&amp;" / "&amp;$S4480&amp;" / "&amp;$T4480</f>
        <v/>
      </c>
      <c r="AD4480">
        <f>1</f>
        <v/>
      </c>
      <c r="AE4480">
        <f>IF($A4480&lt;=Settings!$B$4,"до 100",IF($A4480&lt;=Settings!$B$5,"до 10 000",IF($A4480&lt;=Settings!$B$6,"до 100 000","100 000+")))</f>
        <v/>
      </c>
    </row>
    <row r="4481">
      <c r="A4481">
        <f>ROW()-1</f>
        <v/>
      </c>
      <c r="B4481">
        <f>IF($A4481&lt;=Settings!$B$4,"small_control",IF($A4481&lt;=Settings!$B$5,"medium_10k",IF($A4481&lt;=Settings!$B$6,"large_100k","extreme_1m")))</f>
        <v/>
      </c>
      <c r="C4481">
        <f>"ORD-"&amp;TEXT(QUOTIENT($A4481-1,3)+1,"0000000")</f>
        <v/>
      </c>
      <c r="D4481">
        <f>"LINE-"&amp;TEXT($A4481,"0000000")</f>
        <v/>
      </c>
      <c r="E4481" s="7">
        <f>Settings!$B$2+$A4481-1</f>
        <v/>
      </c>
      <c r="F4481" s="7">
        <f>Settings!$B$2+MOD($A4481-1,Settings!$B$7)</f>
        <v/>
      </c>
      <c r="G4481">
        <f>YEAR($F4481)</f>
        <v/>
      </c>
      <c r="H4481">
        <f>"Q"&amp;ROUNDUP(MONTH($F4481)/3,0)</f>
        <v/>
      </c>
      <c r="I4481">
        <f>MONTH($F4481)</f>
        <v/>
      </c>
      <c r="J4481">
        <f>CHOOSE(MONTH($F4481),"Январь","Февраль","Март","Апрель","Май","Июнь","Июль","Август","Сентябрь","Октябрь","Ноябрь","Декабрь")</f>
        <v/>
      </c>
      <c r="K4481">
        <f>DAY($F4481)</f>
        <v/>
      </c>
      <c r="L4481">
        <f>IF(MOD($A4481,10)&lt;7,"ФО_01_Крупный","ФО_"&amp;TEXT(MOD($A4481,8)+1,"00"))</f>
        <v/>
      </c>
      <c r="M4481">
        <f>IF($AB4481="Да","Регион_001_Крупный","Регион_"&amp;TEXT(MOD(QUOTIENT($A4481-1,20),180)+1,"000"))</f>
        <v/>
      </c>
      <c r="N4481">
        <f>IF($AB4481="Да","Город_"&amp;TEXT(MOD($A4481-1,250)+1,"0000"),"Город_"&amp;TEXT(MOD($A4481-1,3000)+1,"0000"))</f>
        <v/>
      </c>
      <c r="O4481">
        <f>IF($AB4481="Да","Холдинг_Крупный","Холдинг_"&amp;TEXT(MOD(QUOTIENT($A4481-1,10000),20)+1,"00"))</f>
        <v/>
      </c>
      <c r="P4481">
        <f>IF($AB4481="Да","Организация_Крупная","Организация_"&amp;TEXT(MOD(QUOTIENT($A4481-1,500),600)+1,"000"))</f>
        <v/>
      </c>
      <c r="Q4481">
        <f>"Отдел_"&amp;TEXT(MOD(QUOTIENT($A4481-1,50),100)+1,"000")</f>
        <v/>
      </c>
      <c r="R4481">
        <f>IF($AB4481="Да","Группа_Крупная","Группа_"&amp;TEXT(MOD(QUOTIENT($A4481-1,5000),30)+1,"00"))</f>
        <v/>
      </c>
      <c r="S4481">
        <f>IF($AB4481="Да","Категория_Крупная","Категория_"&amp;TEXT(MOD(QUOTIENT($A4481-1,500),120)+1,"000"))</f>
        <v/>
      </c>
      <c r="T4481">
        <f>IF($AB4481="Да","Подкатегория_Крупная","Подкатегория_"&amp;TEXT(MOD(QUOTIENT($A4481-1,50),300)+1,"000"))</f>
        <v/>
      </c>
      <c r="U4481">
        <f>"SKU_"&amp;TEXT($A4481,"0000000")</f>
        <v/>
      </c>
      <c r="V4481">
        <f>CHOOSE(MOD($A4481-1,4)+1,"Enterprise","SMB","Госсектор","Розница")</f>
        <v/>
      </c>
      <c r="W4481">
        <f>"Клиент_"&amp;TEXT(MOD($A4481-1,20000)+1,"00000")</f>
        <v/>
      </c>
      <c r="X4481">
        <f>CHOOSE(MOD($A4481-1,5)+1,"Портал","API","Импорт","Ручной ввод","Интеграция")</f>
        <v/>
      </c>
      <c r="Y4481" s="8">
        <f>ROUND(1000+MOD($A4481*37,90000)+IF($AB4481="Да",5000,0),2)</f>
        <v/>
      </c>
      <c r="Z4481">
        <f>1+MOD($A4481,20)</f>
        <v/>
      </c>
      <c r="AA4481" s="8">
        <f>ROUND($Y4481*(0.08+MOD($A4481,17)/100),2)</f>
        <v/>
      </c>
      <c r="AB4481">
        <f>IF(MOD($A4481,10)&lt;7,"Да","Нет")</f>
        <v/>
      </c>
      <c r="AC4481">
        <f>$R4481&amp;" / "&amp;$S4481&amp;" / "&amp;$T4481</f>
        <v/>
      </c>
      <c r="AD4481">
        <f>1</f>
        <v/>
      </c>
      <c r="AE4481">
        <f>IF($A4481&lt;=Settings!$B$4,"до 100",IF($A4481&lt;=Settings!$B$5,"до 10 000",IF($A4481&lt;=Settings!$B$6,"до 100 000","100 000+")))</f>
        <v/>
      </c>
    </row>
    <row r="4482">
      <c r="A4482">
        <f>ROW()-1</f>
        <v/>
      </c>
      <c r="B4482">
        <f>IF($A4482&lt;=Settings!$B$4,"small_control",IF($A4482&lt;=Settings!$B$5,"medium_10k",IF($A4482&lt;=Settings!$B$6,"large_100k","extreme_1m")))</f>
        <v/>
      </c>
      <c r="C4482">
        <f>"ORD-"&amp;TEXT(QUOTIENT($A4482-1,3)+1,"0000000")</f>
        <v/>
      </c>
      <c r="D4482">
        <f>"LINE-"&amp;TEXT($A4482,"0000000")</f>
        <v/>
      </c>
      <c r="E4482" s="7">
        <f>Settings!$B$2+$A4482-1</f>
        <v/>
      </c>
      <c r="F4482" s="7">
        <f>Settings!$B$2+MOD($A4482-1,Settings!$B$7)</f>
        <v/>
      </c>
      <c r="G4482">
        <f>YEAR($F4482)</f>
        <v/>
      </c>
      <c r="H4482">
        <f>"Q"&amp;ROUNDUP(MONTH($F4482)/3,0)</f>
        <v/>
      </c>
      <c r="I4482">
        <f>MONTH($F4482)</f>
        <v/>
      </c>
      <c r="J4482">
        <f>CHOOSE(MONTH($F4482),"Январь","Февраль","Март","Апрель","Май","Июнь","Июль","Август","Сентябрь","Октябрь","Ноябрь","Декабрь")</f>
        <v/>
      </c>
      <c r="K4482">
        <f>DAY($F4482)</f>
        <v/>
      </c>
      <c r="L4482">
        <f>IF(MOD($A4482,10)&lt;7,"ФО_01_Крупный","ФО_"&amp;TEXT(MOD($A4482,8)+1,"00"))</f>
        <v/>
      </c>
      <c r="M4482">
        <f>IF($AB4482="Да","Регион_001_Крупный","Регион_"&amp;TEXT(MOD(QUOTIENT($A4482-1,20),180)+1,"000"))</f>
        <v/>
      </c>
      <c r="N4482">
        <f>IF($AB4482="Да","Город_"&amp;TEXT(MOD($A4482-1,250)+1,"0000"),"Город_"&amp;TEXT(MOD($A4482-1,3000)+1,"0000"))</f>
        <v/>
      </c>
      <c r="O4482">
        <f>IF($AB4482="Да","Холдинг_Крупный","Холдинг_"&amp;TEXT(MOD(QUOTIENT($A4482-1,10000),20)+1,"00"))</f>
        <v/>
      </c>
      <c r="P4482">
        <f>IF($AB4482="Да","Организация_Крупная","Организация_"&amp;TEXT(MOD(QUOTIENT($A4482-1,500),600)+1,"000"))</f>
        <v/>
      </c>
      <c r="Q4482">
        <f>"Отдел_"&amp;TEXT(MOD(QUOTIENT($A4482-1,50),100)+1,"000")</f>
        <v/>
      </c>
      <c r="R4482">
        <f>IF($AB4482="Да","Группа_Крупная","Группа_"&amp;TEXT(MOD(QUOTIENT($A4482-1,5000),30)+1,"00"))</f>
        <v/>
      </c>
      <c r="S4482">
        <f>IF($AB4482="Да","Категория_Крупная","Категория_"&amp;TEXT(MOD(QUOTIENT($A4482-1,500),120)+1,"000"))</f>
        <v/>
      </c>
      <c r="T4482">
        <f>IF($AB4482="Да","Подкатегория_Крупная","Подкатегория_"&amp;TEXT(MOD(QUOTIENT($A4482-1,50),300)+1,"000"))</f>
        <v/>
      </c>
      <c r="U4482">
        <f>"SKU_"&amp;TEXT($A4482,"0000000")</f>
        <v/>
      </c>
      <c r="V4482">
        <f>CHOOSE(MOD($A4482-1,4)+1,"Enterprise","SMB","Госсектор","Розница")</f>
        <v/>
      </c>
      <c r="W4482">
        <f>"Клиент_"&amp;TEXT(MOD($A4482-1,20000)+1,"00000")</f>
        <v/>
      </c>
      <c r="X4482">
        <f>CHOOSE(MOD($A4482-1,5)+1,"Портал","API","Импорт","Ручной ввод","Интеграция")</f>
        <v/>
      </c>
      <c r="Y4482" s="8">
        <f>ROUND(1000+MOD($A4482*37,90000)+IF($AB4482="Да",5000,0),2)</f>
        <v/>
      </c>
      <c r="Z4482">
        <f>1+MOD($A4482,20)</f>
        <v/>
      </c>
      <c r="AA4482" s="8">
        <f>ROUND($Y4482*(0.08+MOD($A4482,17)/100),2)</f>
        <v/>
      </c>
      <c r="AB4482">
        <f>IF(MOD($A4482,10)&lt;7,"Да","Нет")</f>
        <v/>
      </c>
      <c r="AC4482">
        <f>$R4482&amp;" / "&amp;$S4482&amp;" / "&amp;$T4482</f>
        <v/>
      </c>
      <c r="AD4482">
        <f>1</f>
        <v/>
      </c>
      <c r="AE4482">
        <f>IF($A4482&lt;=Settings!$B$4,"до 100",IF($A4482&lt;=Settings!$B$5,"до 10 000",IF($A4482&lt;=Settings!$B$6,"до 100 000","100 000+")))</f>
        <v/>
      </c>
    </row>
    <row r="4483">
      <c r="A4483">
        <f>ROW()-1</f>
        <v/>
      </c>
      <c r="B4483">
        <f>IF($A4483&lt;=Settings!$B$4,"small_control",IF($A4483&lt;=Settings!$B$5,"medium_10k",IF($A4483&lt;=Settings!$B$6,"large_100k","extreme_1m")))</f>
        <v/>
      </c>
      <c r="C4483">
        <f>"ORD-"&amp;TEXT(QUOTIENT($A4483-1,3)+1,"0000000")</f>
        <v/>
      </c>
      <c r="D4483">
        <f>"LINE-"&amp;TEXT($A4483,"0000000")</f>
        <v/>
      </c>
      <c r="E4483" s="7">
        <f>Settings!$B$2+$A4483-1</f>
        <v/>
      </c>
      <c r="F4483" s="7">
        <f>Settings!$B$2+MOD($A4483-1,Settings!$B$7)</f>
        <v/>
      </c>
      <c r="G4483">
        <f>YEAR($F4483)</f>
        <v/>
      </c>
      <c r="H4483">
        <f>"Q"&amp;ROUNDUP(MONTH($F4483)/3,0)</f>
        <v/>
      </c>
      <c r="I4483">
        <f>MONTH($F4483)</f>
        <v/>
      </c>
      <c r="J4483">
        <f>CHOOSE(MONTH($F4483),"Январь","Февраль","Март","Апрель","Май","Июнь","Июль","Август","Сентябрь","Октябрь","Ноябрь","Декабрь")</f>
        <v/>
      </c>
      <c r="K4483">
        <f>DAY($F4483)</f>
        <v/>
      </c>
      <c r="L4483">
        <f>IF(MOD($A4483,10)&lt;7,"ФО_01_Крупный","ФО_"&amp;TEXT(MOD($A4483,8)+1,"00"))</f>
        <v/>
      </c>
      <c r="M4483">
        <f>IF($AB4483="Да","Регион_001_Крупный","Регион_"&amp;TEXT(MOD(QUOTIENT($A4483-1,20),180)+1,"000"))</f>
        <v/>
      </c>
      <c r="N4483">
        <f>IF($AB4483="Да","Город_"&amp;TEXT(MOD($A4483-1,250)+1,"0000"),"Город_"&amp;TEXT(MOD($A4483-1,3000)+1,"0000"))</f>
        <v/>
      </c>
      <c r="O4483">
        <f>IF($AB4483="Да","Холдинг_Крупный","Холдинг_"&amp;TEXT(MOD(QUOTIENT($A4483-1,10000),20)+1,"00"))</f>
        <v/>
      </c>
      <c r="P4483">
        <f>IF($AB4483="Да","Организация_Крупная","Организация_"&amp;TEXT(MOD(QUOTIENT($A4483-1,500),600)+1,"000"))</f>
        <v/>
      </c>
      <c r="Q4483">
        <f>"Отдел_"&amp;TEXT(MOD(QUOTIENT($A4483-1,50),100)+1,"000")</f>
        <v/>
      </c>
      <c r="R4483">
        <f>IF($AB4483="Да","Группа_Крупная","Группа_"&amp;TEXT(MOD(QUOTIENT($A4483-1,5000),30)+1,"00"))</f>
        <v/>
      </c>
      <c r="S4483">
        <f>IF($AB4483="Да","Категория_Крупная","Категория_"&amp;TEXT(MOD(QUOTIENT($A4483-1,500),120)+1,"000"))</f>
        <v/>
      </c>
      <c r="T4483">
        <f>IF($AB4483="Да","Подкатегория_Крупная","Подкатегория_"&amp;TEXT(MOD(QUOTIENT($A4483-1,50),300)+1,"000"))</f>
        <v/>
      </c>
      <c r="U4483">
        <f>"SKU_"&amp;TEXT($A4483,"0000000")</f>
        <v/>
      </c>
      <c r="V4483">
        <f>CHOOSE(MOD($A4483-1,4)+1,"Enterprise","SMB","Госсектор","Розница")</f>
        <v/>
      </c>
      <c r="W4483">
        <f>"Клиент_"&amp;TEXT(MOD($A4483-1,20000)+1,"00000")</f>
        <v/>
      </c>
      <c r="X4483">
        <f>CHOOSE(MOD($A4483-1,5)+1,"Портал","API","Импорт","Ручной ввод","Интеграция")</f>
        <v/>
      </c>
      <c r="Y4483" s="8">
        <f>ROUND(1000+MOD($A4483*37,90000)+IF($AB4483="Да",5000,0),2)</f>
        <v/>
      </c>
      <c r="Z4483">
        <f>1+MOD($A4483,20)</f>
        <v/>
      </c>
      <c r="AA4483" s="8">
        <f>ROUND($Y4483*(0.08+MOD($A4483,17)/100),2)</f>
        <v/>
      </c>
      <c r="AB4483">
        <f>IF(MOD($A4483,10)&lt;7,"Да","Нет")</f>
        <v/>
      </c>
      <c r="AC4483">
        <f>$R4483&amp;" / "&amp;$S4483&amp;" / "&amp;$T4483</f>
        <v/>
      </c>
      <c r="AD4483">
        <f>1</f>
        <v/>
      </c>
      <c r="AE4483">
        <f>IF($A4483&lt;=Settings!$B$4,"до 100",IF($A4483&lt;=Settings!$B$5,"до 10 000",IF($A4483&lt;=Settings!$B$6,"до 100 000","100 000+")))</f>
        <v/>
      </c>
    </row>
    <row r="4484">
      <c r="A4484">
        <f>ROW()-1</f>
        <v/>
      </c>
      <c r="B4484">
        <f>IF($A4484&lt;=Settings!$B$4,"small_control",IF($A4484&lt;=Settings!$B$5,"medium_10k",IF($A4484&lt;=Settings!$B$6,"large_100k","extreme_1m")))</f>
        <v/>
      </c>
      <c r="C4484">
        <f>"ORD-"&amp;TEXT(QUOTIENT($A4484-1,3)+1,"0000000")</f>
        <v/>
      </c>
      <c r="D4484">
        <f>"LINE-"&amp;TEXT($A4484,"0000000")</f>
        <v/>
      </c>
      <c r="E4484" s="7">
        <f>Settings!$B$2+$A4484-1</f>
        <v/>
      </c>
      <c r="F4484" s="7">
        <f>Settings!$B$2+MOD($A4484-1,Settings!$B$7)</f>
        <v/>
      </c>
      <c r="G4484">
        <f>YEAR($F4484)</f>
        <v/>
      </c>
      <c r="H4484">
        <f>"Q"&amp;ROUNDUP(MONTH($F4484)/3,0)</f>
        <v/>
      </c>
      <c r="I4484">
        <f>MONTH($F4484)</f>
        <v/>
      </c>
      <c r="J4484">
        <f>CHOOSE(MONTH($F4484),"Январь","Февраль","Март","Апрель","Май","Июнь","Июль","Август","Сентябрь","Октябрь","Ноябрь","Декабрь")</f>
        <v/>
      </c>
      <c r="K4484">
        <f>DAY($F4484)</f>
        <v/>
      </c>
      <c r="L4484">
        <f>IF(MOD($A4484,10)&lt;7,"ФО_01_Крупный","ФО_"&amp;TEXT(MOD($A4484,8)+1,"00"))</f>
        <v/>
      </c>
      <c r="M4484">
        <f>IF($AB4484="Да","Регион_001_Крупный","Регион_"&amp;TEXT(MOD(QUOTIENT($A4484-1,20),180)+1,"000"))</f>
        <v/>
      </c>
      <c r="N4484">
        <f>IF($AB4484="Да","Город_"&amp;TEXT(MOD($A4484-1,250)+1,"0000"),"Город_"&amp;TEXT(MOD($A4484-1,3000)+1,"0000"))</f>
        <v/>
      </c>
      <c r="O4484">
        <f>IF($AB4484="Да","Холдинг_Крупный","Холдинг_"&amp;TEXT(MOD(QUOTIENT($A4484-1,10000),20)+1,"00"))</f>
        <v/>
      </c>
      <c r="P4484">
        <f>IF($AB4484="Да","Организация_Крупная","Организация_"&amp;TEXT(MOD(QUOTIENT($A4484-1,500),600)+1,"000"))</f>
        <v/>
      </c>
      <c r="Q4484">
        <f>"Отдел_"&amp;TEXT(MOD(QUOTIENT($A4484-1,50),100)+1,"000")</f>
        <v/>
      </c>
      <c r="R4484">
        <f>IF($AB4484="Да","Группа_Крупная","Группа_"&amp;TEXT(MOD(QUOTIENT($A4484-1,5000),30)+1,"00"))</f>
        <v/>
      </c>
      <c r="S4484">
        <f>IF($AB4484="Да","Категория_Крупная","Категория_"&amp;TEXT(MOD(QUOTIENT($A4484-1,500),120)+1,"000"))</f>
        <v/>
      </c>
      <c r="T4484">
        <f>IF($AB4484="Да","Подкатегория_Крупная","Подкатегория_"&amp;TEXT(MOD(QUOTIENT($A4484-1,50),300)+1,"000"))</f>
        <v/>
      </c>
      <c r="U4484">
        <f>"SKU_"&amp;TEXT($A4484,"0000000")</f>
        <v/>
      </c>
      <c r="V4484">
        <f>CHOOSE(MOD($A4484-1,4)+1,"Enterprise","SMB","Госсектор","Розница")</f>
        <v/>
      </c>
      <c r="W4484">
        <f>"Клиент_"&amp;TEXT(MOD($A4484-1,20000)+1,"00000")</f>
        <v/>
      </c>
      <c r="X4484">
        <f>CHOOSE(MOD($A4484-1,5)+1,"Портал","API","Импорт","Ручной ввод","Интеграция")</f>
        <v/>
      </c>
      <c r="Y4484" s="8">
        <f>ROUND(1000+MOD($A4484*37,90000)+IF($AB4484="Да",5000,0),2)</f>
        <v/>
      </c>
      <c r="Z4484">
        <f>1+MOD($A4484,20)</f>
        <v/>
      </c>
      <c r="AA4484" s="8">
        <f>ROUND($Y4484*(0.08+MOD($A4484,17)/100),2)</f>
        <v/>
      </c>
      <c r="AB4484">
        <f>IF(MOD($A4484,10)&lt;7,"Да","Нет")</f>
        <v/>
      </c>
      <c r="AC4484">
        <f>$R4484&amp;" / "&amp;$S4484&amp;" / "&amp;$T4484</f>
        <v/>
      </c>
      <c r="AD4484">
        <f>1</f>
        <v/>
      </c>
      <c r="AE4484">
        <f>IF($A4484&lt;=Settings!$B$4,"до 100",IF($A4484&lt;=Settings!$B$5,"до 10 000",IF($A4484&lt;=Settings!$B$6,"до 100 000","100 000+")))</f>
        <v/>
      </c>
    </row>
    <row r="4485">
      <c r="A4485">
        <f>ROW()-1</f>
        <v/>
      </c>
      <c r="B4485">
        <f>IF($A4485&lt;=Settings!$B$4,"small_control",IF($A4485&lt;=Settings!$B$5,"medium_10k",IF($A4485&lt;=Settings!$B$6,"large_100k","extreme_1m")))</f>
        <v/>
      </c>
      <c r="C4485">
        <f>"ORD-"&amp;TEXT(QUOTIENT($A4485-1,3)+1,"0000000")</f>
        <v/>
      </c>
      <c r="D4485">
        <f>"LINE-"&amp;TEXT($A4485,"0000000")</f>
        <v/>
      </c>
      <c r="E4485" s="7">
        <f>Settings!$B$2+$A4485-1</f>
        <v/>
      </c>
      <c r="F4485" s="7">
        <f>Settings!$B$2+MOD($A4485-1,Settings!$B$7)</f>
        <v/>
      </c>
      <c r="G4485">
        <f>YEAR($F4485)</f>
        <v/>
      </c>
      <c r="H4485">
        <f>"Q"&amp;ROUNDUP(MONTH($F4485)/3,0)</f>
        <v/>
      </c>
      <c r="I4485">
        <f>MONTH($F4485)</f>
        <v/>
      </c>
      <c r="J4485">
        <f>CHOOSE(MONTH($F4485),"Январь","Февраль","Март","Апрель","Май","Июнь","Июль","Август","Сентябрь","Октябрь","Ноябрь","Декабрь")</f>
        <v/>
      </c>
      <c r="K4485">
        <f>DAY($F4485)</f>
        <v/>
      </c>
      <c r="L4485">
        <f>IF(MOD($A4485,10)&lt;7,"ФО_01_Крупный","ФО_"&amp;TEXT(MOD($A4485,8)+1,"00"))</f>
        <v/>
      </c>
      <c r="M4485">
        <f>IF($AB4485="Да","Регион_001_Крупный","Регион_"&amp;TEXT(MOD(QUOTIENT($A4485-1,20),180)+1,"000"))</f>
        <v/>
      </c>
      <c r="N4485">
        <f>IF($AB4485="Да","Город_"&amp;TEXT(MOD($A4485-1,250)+1,"0000"),"Город_"&amp;TEXT(MOD($A4485-1,3000)+1,"0000"))</f>
        <v/>
      </c>
      <c r="O4485">
        <f>IF($AB4485="Да","Холдинг_Крупный","Холдинг_"&amp;TEXT(MOD(QUOTIENT($A4485-1,10000),20)+1,"00"))</f>
        <v/>
      </c>
      <c r="P4485">
        <f>IF($AB4485="Да","Организация_Крупная","Организация_"&amp;TEXT(MOD(QUOTIENT($A4485-1,500),600)+1,"000"))</f>
        <v/>
      </c>
      <c r="Q4485">
        <f>"Отдел_"&amp;TEXT(MOD(QUOTIENT($A4485-1,50),100)+1,"000")</f>
        <v/>
      </c>
      <c r="R4485">
        <f>IF($AB4485="Да","Группа_Крупная","Группа_"&amp;TEXT(MOD(QUOTIENT($A4485-1,5000),30)+1,"00"))</f>
        <v/>
      </c>
      <c r="S4485">
        <f>IF($AB4485="Да","Категория_Крупная","Категория_"&amp;TEXT(MOD(QUOTIENT($A4485-1,500),120)+1,"000"))</f>
        <v/>
      </c>
      <c r="T4485">
        <f>IF($AB4485="Да","Подкатегория_Крупная","Подкатегория_"&amp;TEXT(MOD(QUOTIENT($A4485-1,50),300)+1,"000"))</f>
        <v/>
      </c>
      <c r="U4485">
        <f>"SKU_"&amp;TEXT($A4485,"0000000")</f>
        <v/>
      </c>
      <c r="V4485">
        <f>CHOOSE(MOD($A4485-1,4)+1,"Enterprise","SMB","Госсектор","Розница")</f>
        <v/>
      </c>
      <c r="W4485">
        <f>"Клиент_"&amp;TEXT(MOD($A4485-1,20000)+1,"00000")</f>
        <v/>
      </c>
      <c r="X4485">
        <f>CHOOSE(MOD($A4485-1,5)+1,"Портал","API","Импорт","Ручной ввод","Интеграция")</f>
        <v/>
      </c>
      <c r="Y4485" s="8">
        <f>ROUND(1000+MOD($A4485*37,90000)+IF($AB4485="Да",5000,0),2)</f>
        <v/>
      </c>
      <c r="Z4485">
        <f>1+MOD($A4485,20)</f>
        <v/>
      </c>
      <c r="AA4485" s="8">
        <f>ROUND($Y4485*(0.08+MOD($A4485,17)/100),2)</f>
        <v/>
      </c>
      <c r="AB4485">
        <f>IF(MOD($A4485,10)&lt;7,"Да","Нет")</f>
        <v/>
      </c>
      <c r="AC4485">
        <f>$R4485&amp;" / "&amp;$S4485&amp;" / "&amp;$T4485</f>
        <v/>
      </c>
      <c r="AD4485">
        <f>1</f>
        <v/>
      </c>
      <c r="AE4485">
        <f>IF($A4485&lt;=Settings!$B$4,"до 100",IF($A4485&lt;=Settings!$B$5,"до 10 000",IF($A4485&lt;=Settings!$B$6,"до 100 000","100 000+")))</f>
        <v/>
      </c>
    </row>
    <row r="4486">
      <c r="A4486">
        <f>ROW()-1</f>
        <v/>
      </c>
      <c r="B4486">
        <f>IF($A4486&lt;=Settings!$B$4,"small_control",IF($A4486&lt;=Settings!$B$5,"medium_10k",IF($A4486&lt;=Settings!$B$6,"large_100k","extreme_1m")))</f>
        <v/>
      </c>
      <c r="C4486">
        <f>"ORD-"&amp;TEXT(QUOTIENT($A4486-1,3)+1,"0000000")</f>
        <v/>
      </c>
      <c r="D4486">
        <f>"LINE-"&amp;TEXT($A4486,"0000000")</f>
        <v/>
      </c>
      <c r="E4486" s="7">
        <f>Settings!$B$2+$A4486-1</f>
        <v/>
      </c>
      <c r="F4486" s="7">
        <f>Settings!$B$2+MOD($A4486-1,Settings!$B$7)</f>
        <v/>
      </c>
      <c r="G4486">
        <f>YEAR($F4486)</f>
        <v/>
      </c>
      <c r="H4486">
        <f>"Q"&amp;ROUNDUP(MONTH($F4486)/3,0)</f>
        <v/>
      </c>
      <c r="I4486">
        <f>MONTH($F4486)</f>
        <v/>
      </c>
      <c r="J4486">
        <f>CHOOSE(MONTH($F4486),"Январь","Февраль","Март","Апрель","Май","Июнь","Июль","Август","Сентябрь","Октябрь","Ноябрь","Декабрь")</f>
        <v/>
      </c>
      <c r="K4486">
        <f>DAY($F4486)</f>
        <v/>
      </c>
      <c r="L4486">
        <f>IF(MOD($A4486,10)&lt;7,"ФО_01_Крупный","ФО_"&amp;TEXT(MOD($A4486,8)+1,"00"))</f>
        <v/>
      </c>
      <c r="M4486">
        <f>IF($AB4486="Да","Регион_001_Крупный","Регион_"&amp;TEXT(MOD(QUOTIENT($A4486-1,20),180)+1,"000"))</f>
        <v/>
      </c>
      <c r="N4486">
        <f>IF($AB4486="Да","Город_"&amp;TEXT(MOD($A4486-1,250)+1,"0000"),"Город_"&amp;TEXT(MOD($A4486-1,3000)+1,"0000"))</f>
        <v/>
      </c>
      <c r="O4486">
        <f>IF($AB4486="Да","Холдинг_Крупный","Холдинг_"&amp;TEXT(MOD(QUOTIENT($A4486-1,10000),20)+1,"00"))</f>
        <v/>
      </c>
      <c r="P4486">
        <f>IF($AB4486="Да","Организация_Крупная","Организация_"&amp;TEXT(MOD(QUOTIENT($A4486-1,500),600)+1,"000"))</f>
        <v/>
      </c>
      <c r="Q4486">
        <f>"Отдел_"&amp;TEXT(MOD(QUOTIENT($A4486-1,50),100)+1,"000")</f>
        <v/>
      </c>
      <c r="R4486">
        <f>IF($AB4486="Да","Группа_Крупная","Группа_"&amp;TEXT(MOD(QUOTIENT($A4486-1,5000),30)+1,"00"))</f>
        <v/>
      </c>
      <c r="S4486">
        <f>IF($AB4486="Да","Категория_Крупная","Категория_"&amp;TEXT(MOD(QUOTIENT($A4486-1,500),120)+1,"000"))</f>
        <v/>
      </c>
      <c r="T4486">
        <f>IF($AB4486="Да","Подкатегория_Крупная","Подкатегория_"&amp;TEXT(MOD(QUOTIENT($A4486-1,50),300)+1,"000"))</f>
        <v/>
      </c>
      <c r="U4486">
        <f>"SKU_"&amp;TEXT($A4486,"0000000")</f>
        <v/>
      </c>
      <c r="V4486">
        <f>CHOOSE(MOD($A4486-1,4)+1,"Enterprise","SMB","Госсектор","Розница")</f>
        <v/>
      </c>
      <c r="W4486">
        <f>"Клиент_"&amp;TEXT(MOD($A4486-1,20000)+1,"00000")</f>
        <v/>
      </c>
      <c r="X4486">
        <f>CHOOSE(MOD($A4486-1,5)+1,"Портал","API","Импорт","Ручной ввод","Интеграция")</f>
        <v/>
      </c>
      <c r="Y4486" s="8">
        <f>ROUND(1000+MOD($A4486*37,90000)+IF($AB4486="Да",5000,0),2)</f>
        <v/>
      </c>
      <c r="Z4486">
        <f>1+MOD($A4486,20)</f>
        <v/>
      </c>
      <c r="AA4486" s="8">
        <f>ROUND($Y4486*(0.08+MOD($A4486,17)/100),2)</f>
        <v/>
      </c>
      <c r="AB4486">
        <f>IF(MOD($A4486,10)&lt;7,"Да","Нет")</f>
        <v/>
      </c>
      <c r="AC4486">
        <f>$R4486&amp;" / "&amp;$S4486&amp;" / "&amp;$T4486</f>
        <v/>
      </c>
      <c r="AD4486">
        <f>1</f>
        <v/>
      </c>
      <c r="AE4486">
        <f>IF($A4486&lt;=Settings!$B$4,"до 100",IF($A4486&lt;=Settings!$B$5,"до 10 000",IF($A4486&lt;=Settings!$B$6,"до 100 000","100 000+")))</f>
        <v/>
      </c>
    </row>
    <row r="4487">
      <c r="A4487">
        <f>ROW()-1</f>
        <v/>
      </c>
      <c r="B4487">
        <f>IF($A4487&lt;=Settings!$B$4,"small_control",IF($A4487&lt;=Settings!$B$5,"medium_10k",IF($A4487&lt;=Settings!$B$6,"large_100k","extreme_1m")))</f>
        <v/>
      </c>
      <c r="C4487">
        <f>"ORD-"&amp;TEXT(QUOTIENT($A4487-1,3)+1,"0000000")</f>
        <v/>
      </c>
      <c r="D4487">
        <f>"LINE-"&amp;TEXT($A4487,"0000000")</f>
        <v/>
      </c>
      <c r="E4487" s="7">
        <f>Settings!$B$2+$A4487-1</f>
        <v/>
      </c>
      <c r="F4487" s="7">
        <f>Settings!$B$2+MOD($A4487-1,Settings!$B$7)</f>
        <v/>
      </c>
      <c r="G4487">
        <f>YEAR($F4487)</f>
        <v/>
      </c>
      <c r="H4487">
        <f>"Q"&amp;ROUNDUP(MONTH($F4487)/3,0)</f>
        <v/>
      </c>
      <c r="I4487">
        <f>MONTH($F4487)</f>
        <v/>
      </c>
      <c r="J4487">
        <f>CHOOSE(MONTH($F4487),"Январь","Февраль","Март","Апрель","Май","Июнь","Июль","Август","Сентябрь","Октябрь","Ноябрь","Декабрь")</f>
        <v/>
      </c>
      <c r="K4487">
        <f>DAY($F4487)</f>
        <v/>
      </c>
      <c r="L4487">
        <f>IF(MOD($A4487,10)&lt;7,"ФО_01_Крупный","ФО_"&amp;TEXT(MOD($A4487,8)+1,"00"))</f>
        <v/>
      </c>
      <c r="M4487">
        <f>IF($AB4487="Да","Регион_001_Крупный","Регион_"&amp;TEXT(MOD(QUOTIENT($A4487-1,20),180)+1,"000"))</f>
        <v/>
      </c>
      <c r="N4487">
        <f>IF($AB4487="Да","Город_"&amp;TEXT(MOD($A4487-1,250)+1,"0000"),"Город_"&amp;TEXT(MOD($A4487-1,3000)+1,"0000"))</f>
        <v/>
      </c>
      <c r="O4487">
        <f>IF($AB4487="Да","Холдинг_Крупный","Холдинг_"&amp;TEXT(MOD(QUOTIENT($A4487-1,10000),20)+1,"00"))</f>
        <v/>
      </c>
      <c r="P4487">
        <f>IF($AB4487="Да","Организация_Крупная","Организация_"&amp;TEXT(MOD(QUOTIENT($A4487-1,500),600)+1,"000"))</f>
        <v/>
      </c>
      <c r="Q4487">
        <f>"Отдел_"&amp;TEXT(MOD(QUOTIENT($A4487-1,50),100)+1,"000")</f>
        <v/>
      </c>
      <c r="R4487">
        <f>IF($AB4487="Да","Группа_Крупная","Группа_"&amp;TEXT(MOD(QUOTIENT($A4487-1,5000),30)+1,"00"))</f>
        <v/>
      </c>
      <c r="S4487">
        <f>IF($AB4487="Да","Категория_Крупная","Категория_"&amp;TEXT(MOD(QUOTIENT($A4487-1,500),120)+1,"000"))</f>
        <v/>
      </c>
      <c r="T4487">
        <f>IF($AB4487="Да","Подкатегория_Крупная","Подкатегория_"&amp;TEXT(MOD(QUOTIENT($A4487-1,50),300)+1,"000"))</f>
        <v/>
      </c>
      <c r="U4487">
        <f>"SKU_"&amp;TEXT($A4487,"0000000")</f>
        <v/>
      </c>
      <c r="V4487">
        <f>CHOOSE(MOD($A4487-1,4)+1,"Enterprise","SMB","Госсектор","Розница")</f>
        <v/>
      </c>
      <c r="W4487">
        <f>"Клиент_"&amp;TEXT(MOD($A4487-1,20000)+1,"00000")</f>
        <v/>
      </c>
      <c r="X4487">
        <f>CHOOSE(MOD($A4487-1,5)+1,"Портал","API","Импорт","Ручной ввод","Интеграция")</f>
        <v/>
      </c>
      <c r="Y4487" s="8">
        <f>ROUND(1000+MOD($A4487*37,90000)+IF($AB4487="Да",5000,0),2)</f>
        <v/>
      </c>
      <c r="Z4487">
        <f>1+MOD($A4487,20)</f>
        <v/>
      </c>
      <c r="AA4487" s="8">
        <f>ROUND($Y4487*(0.08+MOD($A4487,17)/100),2)</f>
        <v/>
      </c>
      <c r="AB4487">
        <f>IF(MOD($A4487,10)&lt;7,"Да","Нет")</f>
        <v/>
      </c>
      <c r="AC4487">
        <f>$R4487&amp;" / "&amp;$S4487&amp;" / "&amp;$T4487</f>
        <v/>
      </c>
      <c r="AD4487">
        <f>1</f>
        <v/>
      </c>
      <c r="AE4487">
        <f>IF($A4487&lt;=Settings!$B$4,"до 100",IF($A4487&lt;=Settings!$B$5,"до 10 000",IF($A4487&lt;=Settings!$B$6,"до 100 000","100 000+")))</f>
        <v/>
      </c>
    </row>
    <row r="4488">
      <c r="A4488">
        <f>ROW()-1</f>
        <v/>
      </c>
      <c r="B4488">
        <f>IF($A4488&lt;=Settings!$B$4,"small_control",IF($A4488&lt;=Settings!$B$5,"medium_10k",IF($A4488&lt;=Settings!$B$6,"large_100k","extreme_1m")))</f>
        <v/>
      </c>
      <c r="C4488">
        <f>"ORD-"&amp;TEXT(QUOTIENT($A4488-1,3)+1,"0000000")</f>
        <v/>
      </c>
      <c r="D4488">
        <f>"LINE-"&amp;TEXT($A4488,"0000000")</f>
        <v/>
      </c>
      <c r="E4488" s="7">
        <f>Settings!$B$2+$A4488-1</f>
        <v/>
      </c>
      <c r="F4488" s="7">
        <f>Settings!$B$2+MOD($A4488-1,Settings!$B$7)</f>
        <v/>
      </c>
      <c r="G4488">
        <f>YEAR($F4488)</f>
        <v/>
      </c>
      <c r="H4488">
        <f>"Q"&amp;ROUNDUP(MONTH($F4488)/3,0)</f>
        <v/>
      </c>
      <c r="I4488">
        <f>MONTH($F4488)</f>
        <v/>
      </c>
      <c r="J4488">
        <f>CHOOSE(MONTH($F4488),"Январь","Февраль","Март","Апрель","Май","Июнь","Июль","Август","Сентябрь","Октябрь","Ноябрь","Декабрь")</f>
        <v/>
      </c>
      <c r="K4488">
        <f>DAY($F4488)</f>
        <v/>
      </c>
      <c r="L4488">
        <f>IF(MOD($A4488,10)&lt;7,"ФО_01_Крупный","ФО_"&amp;TEXT(MOD($A4488,8)+1,"00"))</f>
        <v/>
      </c>
      <c r="M4488">
        <f>IF($AB4488="Да","Регион_001_Крупный","Регион_"&amp;TEXT(MOD(QUOTIENT($A4488-1,20),180)+1,"000"))</f>
        <v/>
      </c>
      <c r="N4488">
        <f>IF($AB4488="Да","Город_"&amp;TEXT(MOD($A4488-1,250)+1,"0000"),"Город_"&amp;TEXT(MOD($A4488-1,3000)+1,"0000"))</f>
        <v/>
      </c>
      <c r="O4488">
        <f>IF($AB4488="Да","Холдинг_Крупный","Холдинг_"&amp;TEXT(MOD(QUOTIENT($A4488-1,10000),20)+1,"00"))</f>
        <v/>
      </c>
      <c r="P4488">
        <f>IF($AB4488="Да","Организация_Крупная","Организация_"&amp;TEXT(MOD(QUOTIENT($A4488-1,500),600)+1,"000"))</f>
        <v/>
      </c>
      <c r="Q4488">
        <f>"Отдел_"&amp;TEXT(MOD(QUOTIENT($A4488-1,50),100)+1,"000")</f>
        <v/>
      </c>
      <c r="R4488">
        <f>IF($AB4488="Да","Группа_Крупная","Группа_"&amp;TEXT(MOD(QUOTIENT($A4488-1,5000),30)+1,"00"))</f>
        <v/>
      </c>
      <c r="S4488">
        <f>IF($AB4488="Да","Категория_Крупная","Категория_"&amp;TEXT(MOD(QUOTIENT($A4488-1,500),120)+1,"000"))</f>
        <v/>
      </c>
      <c r="T4488">
        <f>IF($AB4488="Да","Подкатегория_Крупная","Подкатегория_"&amp;TEXT(MOD(QUOTIENT($A4488-1,50),300)+1,"000"))</f>
        <v/>
      </c>
      <c r="U4488">
        <f>"SKU_"&amp;TEXT($A4488,"0000000")</f>
        <v/>
      </c>
      <c r="V4488">
        <f>CHOOSE(MOD($A4488-1,4)+1,"Enterprise","SMB","Госсектор","Розница")</f>
        <v/>
      </c>
      <c r="W4488">
        <f>"Клиент_"&amp;TEXT(MOD($A4488-1,20000)+1,"00000")</f>
        <v/>
      </c>
      <c r="X4488">
        <f>CHOOSE(MOD($A4488-1,5)+1,"Портал","API","Импорт","Ручной ввод","Интеграция")</f>
        <v/>
      </c>
      <c r="Y4488" s="8">
        <f>ROUND(1000+MOD($A4488*37,90000)+IF($AB4488="Да",5000,0),2)</f>
        <v/>
      </c>
      <c r="Z4488">
        <f>1+MOD($A4488,20)</f>
        <v/>
      </c>
      <c r="AA4488" s="8">
        <f>ROUND($Y4488*(0.08+MOD($A4488,17)/100),2)</f>
        <v/>
      </c>
      <c r="AB4488">
        <f>IF(MOD($A4488,10)&lt;7,"Да","Нет")</f>
        <v/>
      </c>
      <c r="AC4488">
        <f>$R4488&amp;" / "&amp;$S4488&amp;" / "&amp;$T4488</f>
        <v/>
      </c>
      <c r="AD4488">
        <f>1</f>
        <v/>
      </c>
      <c r="AE4488">
        <f>IF($A4488&lt;=Settings!$B$4,"до 100",IF($A4488&lt;=Settings!$B$5,"до 10 000",IF($A4488&lt;=Settings!$B$6,"до 100 000","100 000+")))</f>
        <v/>
      </c>
    </row>
    <row r="4489">
      <c r="A4489">
        <f>ROW()-1</f>
        <v/>
      </c>
      <c r="B4489">
        <f>IF($A4489&lt;=Settings!$B$4,"small_control",IF($A4489&lt;=Settings!$B$5,"medium_10k",IF($A4489&lt;=Settings!$B$6,"large_100k","extreme_1m")))</f>
        <v/>
      </c>
      <c r="C4489">
        <f>"ORD-"&amp;TEXT(QUOTIENT($A4489-1,3)+1,"0000000")</f>
        <v/>
      </c>
      <c r="D4489">
        <f>"LINE-"&amp;TEXT($A4489,"0000000")</f>
        <v/>
      </c>
      <c r="E4489" s="7">
        <f>Settings!$B$2+$A4489-1</f>
        <v/>
      </c>
      <c r="F4489" s="7">
        <f>Settings!$B$2+MOD($A4489-1,Settings!$B$7)</f>
        <v/>
      </c>
      <c r="G4489">
        <f>YEAR($F4489)</f>
        <v/>
      </c>
      <c r="H4489">
        <f>"Q"&amp;ROUNDUP(MONTH($F4489)/3,0)</f>
        <v/>
      </c>
      <c r="I4489">
        <f>MONTH($F4489)</f>
        <v/>
      </c>
      <c r="J4489">
        <f>CHOOSE(MONTH($F4489),"Январь","Февраль","Март","Апрель","Май","Июнь","Июль","Август","Сентябрь","Октябрь","Ноябрь","Декабрь")</f>
        <v/>
      </c>
      <c r="K4489">
        <f>DAY($F4489)</f>
        <v/>
      </c>
      <c r="L4489">
        <f>IF(MOD($A4489,10)&lt;7,"ФО_01_Крупный","ФО_"&amp;TEXT(MOD($A4489,8)+1,"00"))</f>
        <v/>
      </c>
      <c r="M4489">
        <f>IF($AB4489="Да","Регион_001_Крупный","Регион_"&amp;TEXT(MOD(QUOTIENT($A4489-1,20),180)+1,"000"))</f>
        <v/>
      </c>
      <c r="N4489">
        <f>IF($AB4489="Да","Город_"&amp;TEXT(MOD($A4489-1,250)+1,"0000"),"Город_"&amp;TEXT(MOD($A4489-1,3000)+1,"0000"))</f>
        <v/>
      </c>
      <c r="O4489">
        <f>IF($AB4489="Да","Холдинг_Крупный","Холдинг_"&amp;TEXT(MOD(QUOTIENT($A4489-1,10000),20)+1,"00"))</f>
        <v/>
      </c>
      <c r="P4489">
        <f>IF($AB4489="Да","Организация_Крупная","Организация_"&amp;TEXT(MOD(QUOTIENT($A4489-1,500),600)+1,"000"))</f>
        <v/>
      </c>
      <c r="Q4489">
        <f>"Отдел_"&amp;TEXT(MOD(QUOTIENT($A4489-1,50),100)+1,"000")</f>
        <v/>
      </c>
      <c r="R4489">
        <f>IF($AB4489="Да","Группа_Крупная","Группа_"&amp;TEXT(MOD(QUOTIENT($A4489-1,5000),30)+1,"00"))</f>
        <v/>
      </c>
      <c r="S4489">
        <f>IF($AB4489="Да","Категория_Крупная","Категория_"&amp;TEXT(MOD(QUOTIENT($A4489-1,500),120)+1,"000"))</f>
        <v/>
      </c>
      <c r="T4489">
        <f>IF($AB4489="Да","Подкатегория_Крупная","Подкатегория_"&amp;TEXT(MOD(QUOTIENT($A4489-1,50),300)+1,"000"))</f>
        <v/>
      </c>
      <c r="U4489">
        <f>"SKU_"&amp;TEXT($A4489,"0000000")</f>
        <v/>
      </c>
      <c r="V4489">
        <f>CHOOSE(MOD($A4489-1,4)+1,"Enterprise","SMB","Госсектор","Розница")</f>
        <v/>
      </c>
      <c r="W4489">
        <f>"Клиент_"&amp;TEXT(MOD($A4489-1,20000)+1,"00000")</f>
        <v/>
      </c>
      <c r="X4489">
        <f>CHOOSE(MOD($A4489-1,5)+1,"Портал","API","Импорт","Ручной ввод","Интеграция")</f>
        <v/>
      </c>
      <c r="Y4489" s="8">
        <f>ROUND(1000+MOD($A4489*37,90000)+IF($AB4489="Да",5000,0),2)</f>
        <v/>
      </c>
      <c r="Z4489">
        <f>1+MOD($A4489,20)</f>
        <v/>
      </c>
      <c r="AA4489" s="8">
        <f>ROUND($Y4489*(0.08+MOD($A4489,17)/100),2)</f>
        <v/>
      </c>
      <c r="AB4489">
        <f>IF(MOD($A4489,10)&lt;7,"Да","Нет")</f>
        <v/>
      </c>
      <c r="AC4489">
        <f>$R4489&amp;" / "&amp;$S4489&amp;" / "&amp;$T4489</f>
        <v/>
      </c>
      <c r="AD4489">
        <f>1</f>
        <v/>
      </c>
      <c r="AE4489">
        <f>IF($A4489&lt;=Settings!$B$4,"до 100",IF($A4489&lt;=Settings!$B$5,"до 10 000",IF($A4489&lt;=Settings!$B$6,"до 100 000","100 000+")))</f>
        <v/>
      </c>
    </row>
    <row r="4490">
      <c r="A4490">
        <f>ROW()-1</f>
        <v/>
      </c>
      <c r="B4490">
        <f>IF($A4490&lt;=Settings!$B$4,"small_control",IF($A4490&lt;=Settings!$B$5,"medium_10k",IF($A4490&lt;=Settings!$B$6,"large_100k","extreme_1m")))</f>
        <v/>
      </c>
      <c r="C4490">
        <f>"ORD-"&amp;TEXT(QUOTIENT($A4490-1,3)+1,"0000000")</f>
        <v/>
      </c>
      <c r="D4490">
        <f>"LINE-"&amp;TEXT($A4490,"0000000")</f>
        <v/>
      </c>
      <c r="E4490" s="7">
        <f>Settings!$B$2+$A4490-1</f>
        <v/>
      </c>
      <c r="F4490" s="7">
        <f>Settings!$B$2+MOD($A4490-1,Settings!$B$7)</f>
        <v/>
      </c>
      <c r="G4490">
        <f>YEAR($F4490)</f>
        <v/>
      </c>
      <c r="H4490">
        <f>"Q"&amp;ROUNDUP(MONTH($F4490)/3,0)</f>
        <v/>
      </c>
      <c r="I4490">
        <f>MONTH($F4490)</f>
        <v/>
      </c>
      <c r="J4490">
        <f>CHOOSE(MONTH($F4490),"Январь","Февраль","Март","Апрель","Май","Июнь","Июль","Август","Сентябрь","Октябрь","Ноябрь","Декабрь")</f>
        <v/>
      </c>
      <c r="K4490">
        <f>DAY($F4490)</f>
        <v/>
      </c>
      <c r="L4490">
        <f>IF(MOD($A4490,10)&lt;7,"ФО_01_Крупный","ФО_"&amp;TEXT(MOD($A4490,8)+1,"00"))</f>
        <v/>
      </c>
      <c r="M4490">
        <f>IF($AB4490="Да","Регион_001_Крупный","Регион_"&amp;TEXT(MOD(QUOTIENT($A4490-1,20),180)+1,"000"))</f>
        <v/>
      </c>
      <c r="N4490">
        <f>IF($AB4490="Да","Город_"&amp;TEXT(MOD($A4490-1,250)+1,"0000"),"Город_"&amp;TEXT(MOD($A4490-1,3000)+1,"0000"))</f>
        <v/>
      </c>
      <c r="O4490">
        <f>IF($AB4490="Да","Холдинг_Крупный","Холдинг_"&amp;TEXT(MOD(QUOTIENT($A4490-1,10000),20)+1,"00"))</f>
        <v/>
      </c>
      <c r="P4490">
        <f>IF($AB4490="Да","Организация_Крупная","Организация_"&amp;TEXT(MOD(QUOTIENT($A4490-1,500),600)+1,"000"))</f>
        <v/>
      </c>
      <c r="Q4490">
        <f>"Отдел_"&amp;TEXT(MOD(QUOTIENT($A4490-1,50),100)+1,"000")</f>
        <v/>
      </c>
      <c r="R4490">
        <f>IF($AB4490="Да","Группа_Крупная","Группа_"&amp;TEXT(MOD(QUOTIENT($A4490-1,5000),30)+1,"00"))</f>
        <v/>
      </c>
      <c r="S4490">
        <f>IF($AB4490="Да","Категория_Крупная","Категория_"&amp;TEXT(MOD(QUOTIENT($A4490-1,500),120)+1,"000"))</f>
        <v/>
      </c>
      <c r="T4490">
        <f>IF($AB4490="Да","Подкатегория_Крупная","Подкатегория_"&amp;TEXT(MOD(QUOTIENT($A4490-1,50),300)+1,"000"))</f>
        <v/>
      </c>
      <c r="U4490">
        <f>"SKU_"&amp;TEXT($A4490,"0000000")</f>
        <v/>
      </c>
      <c r="V4490">
        <f>CHOOSE(MOD($A4490-1,4)+1,"Enterprise","SMB","Госсектор","Розница")</f>
        <v/>
      </c>
      <c r="W4490">
        <f>"Клиент_"&amp;TEXT(MOD($A4490-1,20000)+1,"00000")</f>
        <v/>
      </c>
      <c r="X4490">
        <f>CHOOSE(MOD($A4490-1,5)+1,"Портал","API","Импорт","Ручной ввод","Интеграция")</f>
        <v/>
      </c>
      <c r="Y4490" s="8">
        <f>ROUND(1000+MOD($A4490*37,90000)+IF($AB4490="Да",5000,0),2)</f>
        <v/>
      </c>
      <c r="Z4490">
        <f>1+MOD($A4490,20)</f>
        <v/>
      </c>
      <c r="AA4490" s="8">
        <f>ROUND($Y4490*(0.08+MOD($A4490,17)/100),2)</f>
        <v/>
      </c>
      <c r="AB4490">
        <f>IF(MOD($A4490,10)&lt;7,"Да","Нет")</f>
        <v/>
      </c>
      <c r="AC4490">
        <f>$R4490&amp;" / "&amp;$S4490&amp;" / "&amp;$T4490</f>
        <v/>
      </c>
      <c r="AD4490">
        <f>1</f>
        <v/>
      </c>
      <c r="AE4490">
        <f>IF($A4490&lt;=Settings!$B$4,"до 100",IF($A4490&lt;=Settings!$B$5,"до 10 000",IF($A4490&lt;=Settings!$B$6,"до 100 000","100 000+")))</f>
        <v/>
      </c>
    </row>
    <row r="4491">
      <c r="A4491">
        <f>ROW()-1</f>
        <v/>
      </c>
      <c r="B4491">
        <f>IF($A4491&lt;=Settings!$B$4,"small_control",IF($A4491&lt;=Settings!$B$5,"medium_10k",IF($A4491&lt;=Settings!$B$6,"large_100k","extreme_1m")))</f>
        <v/>
      </c>
      <c r="C4491">
        <f>"ORD-"&amp;TEXT(QUOTIENT($A4491-1,3)+1,"0000000")</f>
        <v/>
      </c>
      <c r="D4491">
        <f>"LINE-"&amp;TEXT($A4491,"0000000")</f>
        <v/>
      </c>
      <c r="E4491" s="7">
        <f>Settings!$B$2+$A4491-1</f>
        <v/>
      </c>
      <c r="F4491" s="7">
        <f>Settings!$B$2+MOD($A4491-1,Settings!$B$7)</f>
        <v/>
      </c>
      <c r="G4491">
        <f>YEAR($F4491)</f>
        <v/>
      </c>
      <c r="H4491">
        <f>"Q"&amp;ROUNDUP(MONTH($F4491)/3,0)</f>
        <v/>
      </c>
      <c r="I4491">
        <f>MONTH($F4491)</f>
        <v/>
      </c>
      <c r="J4491">
        <f>CHOOSE(MONTH($F4491),"Январь","Февраль","Март","Апрель","Май","Июнь","Июль","Август","Сентябрь","Октябрь","Ноябрь","Декабрь")</f>
        <v/>
      </c>
      <c r="K4491">
        <f>DAY($F4491)</f>
        <v/>
      </c>
      <c r="L4491">
        <f>IF(MOD($A4491,10)&lt;7,"ФО_01_Крупный","ФО_"&amp;TEXT(MOD($A4491,8)+1,"00"))</f>
        <v/>
      </c>
      <c r="M4491">
        <f>IF($AB4491="Да","Регион_001_Крупный","Регион_"&amp;TEXT(MOD(QUOTIENT($A4491-1,20),180)+1,"000"))</f>
        <v/>
      </c>
      <c r="N4491">
        <f>IF($AB4491="Да","Город_"&amp;TEXT(MOD($A4491-1,250)+1,"0000"),"Город_"&amp;TEXT(MOD($A4491-1,3000)+1,"0000"))</f>
        <v/>
      </c>
      <c r="O4491">
        <f>IF($AB4491="Да","Холдинг_Крупный","Холдинг_"&amp;TEXT(MOD(QUOTIENT($A4491-1,10000),20)+1,"00"))</f>
        <v/>
      </c>
      <c r="P4491">
        <f>IF($AB4491="Да","Организация_Крупная","Организация_"&amp;TEXT(MOD(QUOTIENT($A4491-1,500),600)+1,"000"))</f>
        <v/>
      </c>
      <c r="Q4491">
        <f>"Отдел_"&amp;TEXT(MOD(QUOTIENT($A4491-1,50),100)+1,"000")</f>
        <v/>
      </c>
      <c r="R4491">
        <f>IF($AB4491="Да","Группа_Крупная","Группа_"&amp;TEXT(MOD(QUOTIENT($A4491-1,5000),30)+1,"00"))</f>
        <v/>
      </c>
      <c r="S4491">
        <f>IF($AB4491="Да","Категория_Крупная","Категория_"&amp;TEXT(MOD(QUOTIENT($A4491-1,500),120)+1,"000"))</f>
        <v/>
      </c>
      <c r="T4491">
        <f>IF($AB4491="Да","Подкатегория_Крупная","Подкатегория_"&amp;TEXT(MOD(QUOTIENT($A4491-1,50),300)+1,"000"))</f>
        <v/>
      </c>
      <c r="U4491">
        <f>"SKU_"&amp;TEXT($A4491,"0000000")</f>
        <v/>
      </c>
      <c r="V4491">
        <f>CHOOSE(MOD($A4491-1,4)+1,"Enterprise","SMB","Госсектор","Розница")</f>
        <v/>
      </c>
      <c r="W4491">
        <f>"Клиент_"&amp;TEXT(MOD($A4491-1,20000)+1,"00000")</f>
        <v/>
      </c>
      <c r="X4491">
        <f>CHOOSE(MOD($A4491-1,5)+1,"Портал","API","Импорт","Ручной ввод","Интеграция")</f>
        <v/>
      </c>
      <c r="Y4491" s="8">
        <f>ROUND(1000+MOD($A4491*37,90000)+IF($AB4491="Да",5000,0),2)</f>
        <v/>
      </c>
      <c r="Z4491">
        <f>1+MOD($A4491,20)</f>
        <v/>
      </c>
      <c r="AA4491" s="8">
        <f>ROUND($Y4491*(0.08+MOD($A4491,17)/100),2)</f>
        <v/>
      </c>
      <c r="AB4491">
        <f>IF(MOD($A4491,10)&lt;7,"Да","Нет")</f>
        <v/>
      </c>
      <c r="AC4491">
        <f>$R4491&amp;" / "&amp;$S4491&amp;" / "&amp;$T4491</f>
        <v/>
      </c>
      <c r="AD4491">
        <f>1</f>
        <v/>
      </c>
      <c r="AE4491">
        <f>IF($A4491&lt;=Settings!$B$4,"до 100",IF($A4491&lt;=Settings!$B$5,"до 10 000",IF($A4491&lt;=Settings!$B$6,"до 100 000","100 000+")))</f>
        <v/>
      </c>
    </row>
    <row r="4492">
      <c r="A4492">
        <f>ROW()-1</f>
        <v/>
      </c>
      <c r="B4492">
        <f>IF($A4492&lt;=Settings!$B$4,"small_control",IF($A4492&lt;=Settings!$B$5,"medium_10k",IF($A4492&lt;=Settings!$B$6,"large_100k","extreme_1m")))</f>
        <v/>
      </c>
      <c r="C4492">
        <f>"ORD-"&amp;TEXT(QUOTIENT($A4492-1,3)+1,"0000000")</f>
        <v/>
      </c>
      <c r="D4492">
        <f>"LINE-"&amp;TEXT($A4492,"0000000")</f>
        <v/>
      </c>
      <c r="E4492" s="7">
        <f>Settings!$B$2+$A4492-1</f>
        <v/>
      </c>
      <c r="F4492" s="7">
        <f>Settings!$B$2+MOD($A4492-1,Settings!$B$7)</f>
        <v/>
      </c>
      <c r="G4492">
        <f>YEAR($F4492)</f>
        <v/>
      </c>
      <c r="H4492">
        <f>"Q"&amp;ROUNDUP(MONTH($F4492)/3,0)</f>
        <v/>
      </c>
      <c r="I4492">
        <f>MONTH($F4492)</f>
        <v/>
      </c>
      <c r="J4492">
        <f>CHOOSE(MONTH($F4492),"Январь","Февраль","Март","Апрель","Май","Июнь","Июль","Август","Сентябрь","Октябрь","Ноябрь","Декабрь")</f>
        <v/>
      </c>
      <c r="K4492">
        <f>DAY($F4492)</f>
        <v/>
      </c>
      <c r="L4492">
        <f>IF(MOD($A4492,10)&lt;7,"ФО_01_Крупный","ФО_"&amp;TEXT(MOD($A4492,8)+1,"00"))</f>
        <v/>
      </c>
      <c r="M4492">
        <f>IF($AB4492="Да","Регион_001_Крупный","Регион_"&amp;TEXT(MOD(QUOTIENT($A4492-1,20),180)+1,"000"))</f>
        <v/>
      </c>
      <c r="N4492">
        <f>IF($AB4492="Да","Город_"&amp;TEXT(MOD($A4492-1,250)+1,"0000"),"Город_"&amp;TEXT(MOD($A4492-1,3000)+1,"0000"))</f>
        <v/>
      </c>
      <c r="O4492">
        <f>IF($AB4492="Да","Холдинг_Крупный","Холдинг_"&amp;TEXT(MOD(QUOTIENT($A4492-1,10000),20)+1,"00"))</f>
        <v/>
      </c>
      <c r="P4492">
        <f>IF($AB4492="Да","Организация_Крупная","Организация_"&amp;TEXT(MOD(QUOTIENT($A4492-1,500),600)+1,"000"))</f>
        <v/>
      </c>
      <c r="Q4492">
        <f>"Отдел_"&amp;TEXT(MOD(QUOTIENT($A4492-1,50),100)+1,"000")</f>
        <v/>
      </c>
      <c r="R4492">
        <f>IF($AB4492="Да","Группа_Крупная","Группа_"&amp;TEXT(MOD(QUOTIENT($A4492-1,5000),30)+1,"00"))</f>
        <v/>
      </c>
      <c r="S4492">
        <f>IF($AB4492="Да","Категория_Крупная","Категория_"&amp;TEXT(MOD(QUOTIENT($A4492-1,500),120)+1,"000"))</f>
        <v/>
      </c>
      <c r="T4492">
        <f>IF($AB4492="Да","Подкатегория_Крупная","Подкатегория_"&amp;TEXT(MOD(QUOTIENT($A4492-1,50),300)+1,"000"))</f>
        <v/>
      </c>
      <c r="U4492">
        <f>"SKU_"&amp;TEXT($A4492,"0000000")</f>
        <v/>
      </c>
      <c r="V4492">
        <f>CHOOSE(MOD($A4492-1,4)+1,"Enterprise","SMB","Госсектор","Розница")</f>
        <v/>
      </c>
      <c r="W4492">
        <f>"Клиент_"&amp;TEXT(MOD($A4492-1,20000)+1,"00000")</f>
        <v/>
      </c>
      <c r="X4492">
        <f>CHOOSE(MOD($A4492-1,5)+1,"Портал","API","Импорт","Ручной ввод","Интеграция")</f>
        <v/>
      </c>
      <c r="Y4492" s="8">
        <f>ROUND(1000+MOD($A4492*37,90000)+IF($AB4492="Да",5000,0),2)</f>
        <v/>
      </c>
      <c r="Z4492">
        <f>1+MOD($A4492,20)</f>
        <v/>
      </c>
      <c r="AA4492" s="8">
        <f>ROUND($Y4492*(0.08+MOD($A4492,17)/100),2)</f>
        <v/>
      </c>
      <c r="AB4492">
        <f>IF(MOD($A4492,10)&lt;7,"Да","Нет")</f>
        <v/>
      </c>
      <c r="AC4492">
        <f>$R4492&amp;" / "&amp;$S4492&amp;" / "&amp;$T4492</f>
        <v/>
      </c>
      <c r="AD4492">
        <f>1</f>
        <v/>
      </c>
      <c r="AE4492">
        <f>IF($A4492&lt;=Settings!$B$4,"до 100",IF($A4492&lt;=Settings!$B$5,"до 10 000",IF($A4492&lt;=Settings!$B$6,"до 100 000","100 000+")))</f>
        <v/>
      </c>
    </row>
    <row r="4493">
      <c r="A4493">
        <f>ROW()-1</f>
        <v/>
      </c>
      <c r="B4493">
        <f>IF($A4493&lt;=Settings!$B$4,"small_control",IF($A4493&lt;=Settings!$B$5,"medium_10k",IF($A4493&lt;=Settings!$B$6,"large_100k","extreme_1m")))</f>
        <v/>
      </c>
      <c r="C4493">
        <f>"ORD-"&amp;TEXT(QUOTIENT($A4493-1,3)+1,"0000000")</f>
        <v/>
      </c>
      <c r="D4493">
        <f>"LINE-"&amp;TEXT($A4493,"0000000")</f>
        <v/>
      </c>
      <c r="E4493" s="7">
        <f>Settings!$B$2+$A4493-1</f>
        <v/>
      </c>
      <c r="F4493" s="7">
        <f>Settings!$B$2+MOD($A4493-1,Settings!$B$7)</f>
        <v/>
      </c>
      <c r="G4493">
        <f>YEAR($F4493)</f>
        <v/>
      </c>
      <c r="H4493">
        <f>"Q"&amp;ROUNDUP(MONTH($F4493)/3,0)</f>
        <v/>
      </c>
      <c r="I4493">
        <f>MONTH($F4493)</f>
        <v/>
      </c>
      <c r="J4493">
        <f>CHOOSE(MONTH($F4493),"Январь","Февраль","Март","Апрель","Май","Июнь","Июль","Август","Сентябрь","Октябрь","Ноябрь","Декабрь")</f>
        <v/>
      </c>
      <c r="K4493">
        <f>DAY($F4493)</f>
        <v/>
      </c>
      <c r="L4493">
        <f>IF(MOD($A4493,10)&lt;7,"ФО_01_Крупный","ФО_"&amp;TEXT(MOD($A4493,8)+1,"00"))</f>
        <v/>
      </c>
      <c r="M4493">
        <f>IF($AB4493="Да","Регион_001_Крупный","Регион_"&amp;TEXT(MOD(QUOTIENT($A4493-1,20),180)+1,"000"))</f>
        <v/>
      </c>
      <c r="N4493">
        <f>IF($AB4493="Да","Город_"&amp;TEXT(MOD($A4493-1,250)+1,"0000"),"Город_"&amp;TEXT(MOD($A4493-1,3000)+1,"0000"))</f>
        <v/>
      </c>
      <c r="O4493">
        <f>IF($AB4493="Да","Холдинг_Крупный","Холдинг_"&amp;TEXT(MOD(QUOTIENT($A4493-1,10000),20)+1,"00"))</f>
        <v/>
      </c>
      <c r="P4493">
        <f>IF($AB4493="Да","Организация_Крупная","Организация_"&amp;TEXT(MOD(QUOTIENT($A4493-1,500),600)+1,"000"))</f>
        <v/>
      </c>
      <c r="Q4493">
        <f>"Отдел_"&amp;TEXT(MOD(QUOTIENT($A4493-1,50),100)+1,"000")</f>
        <v/>
      </c>
      <c r="R4493">
        <f>IF($AB4493="Да","Группа_Крупная","Группа_"&amp;TEXT(MOD(QUOTIENT($A4493-1,5000),30)+1,"00"))</f>
        <v/>
      </c>
      <c r="S4493">
        <f>IF($AB4493="Да","Категория_Крупная","Категория_"&amp;TEXT(MOD(QUOTIENT($A4493-1,500),120)+1,"000"))</f>
        <v/>
      </c>
      <c r="T4493">
        <f>IF($AB4493="Да","Подкатегория_Крупная","Подкатегория_"&amp;TEXT(MOD(QUOTIENT($A4493-1,50),300)+1,"000"))</f>
        <v/>
      </c>
      <c r="U4493">
        <f>"SKU_"&amp;TEXT($A4493,"0000000")</f>
        <v/>
      </c>
      <c r="V4493">
        <f>CHOOSE(MOD($A4493-1,4)+1,"Enterprise","SMB","Госсектор","Розница")</f>
        <v/>
      </c>
      <c r="W4493">
        <f>"Клиент_"&amp;TEXT(MOD($A4493-1,20000)+1,"00000")</f>
        <v/>
      </c>
      <c r="X4493">
        <f>CHOOSE(MOD($A4493-1,5)+1,"Портал","API","Импорт","Ручной ввод","Интеграция")</f>
        <v/>
      </c>
      <c r="Y4493" s="8">
        <f>ROUND(1000+MOD($A4493*37,90000)+IF($AB4493="Да",5000,0),2)</f>
        <v/>
      </c>
      <c r="Z4493">
        <f>1+MOD($A4493,20)</f>
        <v/>
      </c>
      <c r="AA4493" s="8">
        <f>ROUND($Y4493*(0.08+MOD($A4493,17)/100),2)</f>
        <v/>
      </c>
      <c r="AB4493">
        <f>IF(MOD($A4493,10)&lt;7,"Да","Нет")</f>
        <v/>
      </c>
      <c r="AC4493">
        <f>$R4493&amp;" / "&amp;$S4493&amp;" / "&amp;$T4493</f>
        <v/>
      </c>
      <c r="AD4493">
        <f>1</f>
        <v/>
      </c>
      <c r="AE4493">
        <f>IF($A4493&lt;=Settings!$B$4,"до 100",IF($A4493&lt;=Settings!$B$5,"до 10 000",IF($A4493&lt;=Settings!$B$6,"до 100 000","100 000+")))</f>
        <v/>
      </c>
    </row>
    <row r="4494">
      <c r="A4494">
        <f>ROW()-1</f>
        <v/>
      </c>
      <c r="B4494">
        <f>IF($A4494&lt;=Settings!$B$4,"small_control",IF($A4494&lt;=Settings!$B$5,"medium_10k",IF($A4494&lt;=Settings!$B$6,"large_100k","extreme_1m")))</f>
        <v/>
      </c>
      <c r="C4494">
        <f>"ORD-"&amp;TEXT(QUOTIENT($A4494-1,3)+1,"0000000")</f>
        <v/>
      </c>
      <c r="D4494">
        <f>"LINE-"&amp;TEXT($A4494,"0000000")</f>
        <v/>
      </c>
      <c r="E4494" s="7">
        <f>Settings!$B$2+$A4494-1</f>
        <v/>
      </c>
      <c r="F4494" s="7">
        <f>Settings!$B$2+MOD($A4494-1,Settings!$B$7)</f>
        <v/>
      </c>
      <c r="G4494">
        <f>YEAR($F4494)</f>
        <v/>
      </c>
      <c r="H4494">
        <f>"Q"&amp;ROUNDUP(MONTH($F4494)/3,0)</f>
        <v/>
      </c>
      <c r="I4494">
        <f>MONTH($F4494)</f>
        <v/>
      </c>
      <c r="J4494">
        <f>CHOOSE(MONTH($F4494),"Январь","Февраль","Март","Апрель","Май","Июнь","Июль","Август","Сентябрь","Октябрь","Ноябрь","Декабрь")</f>
        <v/>
      </c>
      <c r="K4494">
        <f>DAY($F4494)</f>
        <v/>
      </c>
      <c r="L4494">
        <f>IF(MOD($A4494,10)&lt;7,"ФО_01_Крупный","ФО_"&amp;TEXT(MOD($A4494,8)+1,"00"))</f>
        <v/>
      </c>
      <c r="M4494">
        <f>IF($AB4494="Да","Регион_001_Крупный","Регион_"&amp;TEXT(MOD(QUOTIENT($A4494-1,20),180)+1,"000"))</f>
        <v/>
      </c>
      <c r="N4494">
        <f>IF($AB4494="Да","Город_"&amp;TEXT(MOD($A4494-1,250)+1,"0000"),"Город_"&amp;TEXT(MOD($A4494-1,3000)+1,"0000"))</f>
        <v/>
      </c>
      <c r="O4494">
        <f>IF($AB4494="Да","Холдинг_Крупный","Холдинг_"&amp;TEXT(MOD(QUOTIENT($A4494-1,10000),20)+1,"00"))</f>
        <v/>
      </c>
      <c r="P4494">
        <f>IF($AB4494="Да","Организация_Крупная","Организация_"&amp;TEXT(MOD(QUOTIENT($A4494-1,500),600)+1,"000"))</f>
        <v/>
      </c>
      <c r="Q4494">
        <f>"Отдел_"&amp;TEXT(MOD(QUOTIENT($A4494-1,50),100)+1,"000")</f>
        <v/>
      </c>
      <c r="R4494">
        <f>IF($AB4494="Да","Группа_Крупная","Группа_"&amp;TEXT(MOD(QUOTIENT($A4494-1,5000),30)+1,"00"))</f>
        <v/>
      </c>
      <c r="S4494">
        <f>IF($AB4494="Да","Категория_Крупная","Категория_"&amp;TEXT(MOD(QUOTIENT($A4494-1,500),120)+1,"000"))</f>
        <v/>
      </c>
      <c r="T4494">
        <f>IF($AB4494="Да","Подкатегория_Крупная","Подкатегория_"&amp;TEXT(MOD(QUOTIENT($A4494-1,50),300)+1,"000"))</f>
        <v/>
      </c>
      <c r="U4494">
        <f>"SKU_"&amp;TEXT($A4494,"0000000")</f>
        <v/>
      </c>
      <c r="V4494">
        <f>CHOOSE(MOD($A4494-1,4)+1,"Enterprise","SMB","Госсектор","Розница")</f>
        <v/>
      </c>
      <c r="W4494">
        <f>"Клиент_"&amp;TEXT(MOD($A4494-1,20000)+1,"00000")</f>
        <v/>
      </c>
      <c r="X4494">
        <f>CHOOSE(MOD($A4494-1,5)+1,"Портал","API","Импорт","Ручной ввод","Интеграция")</f>
        <v/>
      </c>
      <c r="Y4494" s="8">
        <f>ROUND(1000+MOD($A4494*37,90000)+IF($AB4494="Да",5000,0),2)</f>
        <v/>
      </c>
      <c r="Z4494">
        <f>1+MOD($A4494,20)</f>
        <v/>
      </c>
      <c r="AA4494" s="8">
        <f>ROUND($Y4494*(0.08+MOD($A4494,17)/100),2)</f>
        <v/>
      </c>
      <c r="AB4494">
        <f>IF(MOD($A4494,10)&lt;7,"Да","Нет")</f>
        <v/>
      </c>
      <c r="AC4494">
        <f>$R4494&amp;" / "&amp;$S4494&amp;" / "&amp;$T4494</f>
        <v/>
      </c>
      <c r="AD4494">
        <f>1</f>
        <v/>
      </c>
      <c r="AE4494">
        <f>IF($A4494&lt;=Settings!$B$4,"до 100",IF($A4494&lt;=Settings!$B$5,"до 10 000",IF($A4494&lt;=Settings!$B$6,"до 100 000","100 000+")))</f>
        <v/>
      </c>
    </row>
    <row r="4495">
      <c r="A4495">
        <f>ROW()-1</f>
        <v/>
      </c>
      <c r="B4495">
        <f>IF($A4495&lt;=Settings!$B$4,"small_control",IF($A4495&lt;=Settings!$B$5,"medium_10k",IF($A4495&lt;=Settings!$B$6,"large_100k","extreme_1m")))</f>
        <v/>
      </c>
      <c r="C4495">
        <f>"ORD-"&amp;TEXT(QUOTIENT($A4495-1,3)+1,"0000000")</f>
        <v/>
      </c>
      <c r="D4495">
        <f>"LINE-"&amp;TEXT($A4495,"0000000")</f>
        <v/>
      </c>
      <c r="E4495" s="7">
        <f>Settings!$B$2+$A4495-1</f>
        <v/>
      </c>
      <c r="F4495" s="7">
        <f>Settings!$B$2+MOD($A4495-1,Settings!$B$7)</f>
        <v/>
      </c>
      <c r="G4495">
        <f>YEAR($F4495)</f>
        <v/>
      </c>
      <c r="H4495">
        <f>"Q"&amp;ROUNDUP(MONTH($F4495)/3,0)</f>
        <v/>
      </c>
      <c r="I4495">
        <f>MONTH($F4495)</f>
        <v/>
      </c>
      <c r="J4495">
        <f>CHOOSE(MONTH($F4495),"Январь","Февраль","Март","Апрель","Май","Июнь","Июль","Август","Сентябрь","Октябрь","Ноябрь","Декабрь")</f>
        <v/>
      </c>
      <c r="K4495">
        <f>DAY($F4495)</f>
        <v/>
      </c>
      <c r="L4495">
        <f>IF(MOD($A4495,10)&lt;7,"ФО_01_Крупный","ФО_"&amp;TEXT(MOD($A4495,8)+1,"00"))</f>
        <v/>
      </c>
      <c r="M4495">
        <f>IF($AB4495="Да","Регион_001_Крупный","Регион_"&amp;TEXT(MOD(QUOTIENT($A4495-1,20),180)+1,"000"))</f>
        <v/>
      </c>
      <c r="N4495">
        <f>IF($AB4495="Да","Город_"&amp;TEXT(MOD($A4495-1,250)+1,"0000"),"Город_"&amp;TEXT(MOD($A4495-1,3000)+1,"0000"))</f>
        <v/>
      </c>
      <c r="O4495">
        <f>IF($AB4495="Да","Холдинг_Крупный","Холдинг_"&amp;TEXT(MOD(QUOTIENT($A4495-1,10000),20)+1,"00"))</f>
        <v/>
      </c>
      <c r="P4495">
        <f>IF($AB4495="Да","Организация_Крупная","Организация_"&amp;TEXT(MOD(QUOTIENT($A4495-1,500),600)+1,"000"))</f>
        <v/>
      </c>
      <c r="Q4495">
        <f>"Отдел_"&amp;TEXT(MOD(QUOTIENT($A4495-1,50),100)+1,"000")</f>
        <v/>
      </c>
      <c r="R4495">
        <f>IF($AB4495="Да","Группа_Крупная","Группа_"&amp;TEXT(MOD(QUOTIENT($A4495-1,5000),30)+1,"00"))</f>
        <v/>
      </c>
      <c r="S4495">
        <f>IF($AB4495="Да","Категория_Крупная","Категория_"&amp;TEXT(MOD(QUOTIENT($A4495-1,500),120)+1,"000"))</f>
        <v/>
      </c>
      <c r="T4495">
        <f>IF($AB4495="Да","Подкатегория_Крупная","Подкатегория_"&amp;TEXT(MOD(QUOTIENT($A4495-1,50),300)+1,"000"))</f>
        <v/>
      </c>
      <c r="U4495">
        <f>"SKU_"&amp;TEXT($A4495,"0000000")</f>
        <v/>
      </c>
      <c r="V4495">
        <f>CHOOSE(MOD($A4495-1,4)+1,"Enterprise","SMB","Госсектор","Розница")</f>
        <v/>
      </c>
      <c r="W4495">
        <f>"Клиент_"&amp;TEXT(MOD($A4495-1,20000)+1,"00000")</f>
        <v/>
      </c>
      <c r="X4495">
        <f>CHOOSE(MOD($A4495-1,5)+1,"Портал","API","Импорт","Ручной ввод","Интеграция")</f>
        <v/>
      </c>
      <c r="Y4495" s="8">
        <f>ROUND(1000+MOD($A4495*37,90000)+IF($AB4495="Да",5000,0),2)</f>
        <v/>
      </c>
      <c r="Z4495">
        <f>1+MOD($A4495,20)</f>
        <v/>
      </c>
      <c r="AA4495" s="8">
        <f>ROUND($Y4495*(0.08+MOD($A4495,17)/100),2)</f>
        <v/>
      </c>
      <c r="AB4495">
        <f>IF(MOD($A4495,10)&lt;7,"Да","Нет")</f>
        <v/>
      </c>
      <c r="AC4495">
        <f>$R4495&amp;" / "&amp;$S4495&amp;" / "&amp;$T4495</f>
        <v/>
      </c>
      <c r="AD4495">
        <f>1</f>
        <v/>
      </c>
      <c r="AE4495">
        <f>IF($A4495&lt;=Settings!$B$4,"до 100",IF($A4495&lt;=Settings!$B$5,"до 10 000",IF($A4495&lt;=Settings!$B$6,"до 100 000","100 000+")))</f>
        <v/>
      </c>
    </row>
    <row r="4496">
      <c r="A4496">
        <f>ROW()-1</f>
        <v/>
      </c>
      <c r="B4496">
        <f>IF($A4496&lt;=Settings!$B$4,"small_control",IF($A4496&lt;=Settings!$B$5,"medium_10k",IF($A4496&lt;=Settings!$B$6,"large_100k","extreme_1m")))</f>
        <v/>
      </c>
      <c r="C4496">
        <f>"ORD-"&amp;TEXT(QUOTIENT($A4496-1,3)+1,"0000000")</f>
        <v/>
      </c>
      <c r="D4496">
        <f>"LINE-"&amp;TEXT($A4496,"0000000")</f>
        <v/>
      </c>
      <c r="E4496" s="7">
        <f>Settings!$B$2+$A4496-1</f>
        <v/>
      </c>
      <c r="F4496" s="7">
        <f>Settings!$B$2+MOD($A4496-1,Settings!$B$7)</f>
        <v/>
      </c>
      <c r="G4496">
        <f>YEAR($F4496)</f>
        <v/>
      </c>
      <c r="H4496">
        <f>"Q"&amp;ROUNDUP(MONTH($F4496)/3,0)</f>
        <v/>
      </c>
      <c r="I4496">
        <f>MONTH($F4496)</f>
        <v/>
      </c>
      <c r="J4496">
        <f>CHOOSE(MONTH($F4496),"Январь","Февраль","Март","Апрель","Май","Июнь","Июль","Август","Сентябрь","Октябрь","Ноябрь","Декабрь")</f>
        <v/>
      </c>
      <c r="K4496">
        <f>DAY($F4496)</f>
        <v/>
      </c>
      <c r="L4496">
        <f>IF(MOD($A4496,10)&lt;7,"ФО_01_Крупный","ФО_"&amp;TEXT(MOD($A4496,8)+1,"00"))</f>
        <v/>
      </c>
      <c r="M4496">
        <f>IF($AB4496="Да","Регион_001_Крупный","Регион_"&amp;TEXT(MOD(QUOTIENT($A4496-1,20),180)+1,"000"))</f>
        <v/>
      </c>
      <c r="N4496">
        <f>IF($AB4496="Да","Город_"&amp;TEXT(MOD($A4496-1,250)+1,"0000"),"Город_"&amp;TEXT(MOD($A4496-1,3000)+1,"0000"))</f>
        <v/>
      </c>
      <c r="O4496">
        <f>IF($AB4496="Да","Холдинг_Крупный","Холдинг_"&amp;TEXT(MOD(QUOTIENT($A4496-1,10000),20)+1,"00"))</f>
        <v/>
      </c>
      <c r="P4496">
        <f>IF($AB4496="Да","Организация_Крупная","Организация_"&amp;TEXT(MOD(QUOTIENT($A4496-1,500),600)+1,"000"))</f>
        <v/>
      </c>
      <c r="Q4496">
        <f>"Отдел_"&amp;TEXT(MOD(QUOTIENT($A4496-1,50),100)+1,"000")</f>
        <v/>
      </c>
      <c r="R4496">
        <f>IF($AB4496="Да","Группа_Крупная","Группа_"&amp;TEXT(MOD(QUOTIENT($A4496-1,5000),30)+1,"00"))</f>
        <v/>
      </c>
      <c r="S4496">
        <f>IF($AB4496="Да","Категория_Крупная","Категория_"&amp;TEXT(MOD(QUOTIENT($A4496-1,500),120)+1,"000"))</f>
        <v/>
      </c>
      <c r="T4496">
        <f>IF($AB4496="Да","Подкатегория_Крупная","Подкатегория_"&amp;TEXT(MOD(QUOTIENT($A4496-1,50),300)+1,"000"))</f>
        <v/>
      </c>
      <c r="U4496">
        <f>"SKU_"&amp;TEXT($A4496,"0000000")</f>
        <v/>
      </c>
      <c r="V4496">
        <f>CHOOSE(MOD($A4496-1,4)+1,"Enterprise","SMB","Госсектор","Розница")</f>
        <v/>
      </c>
      <c r="W4496">
        <f>"Клиент_"&amp;TEXT(MOD($A4496-1,20000)+1,"00000")</f>
        <v/>
      </c>
      <c r="X4496">
        <f>CHOOSE(MOD($A4496-1,5)+1,"Портал","API","Импорт","Ручной ввод","Интеграция")</f>
        <v/>
      </c>
      <c r="Y4496" s="8">
        <f>ROUND(1000+MOD($A4496*37,90000)+IF($AB4496="Да",5000,0),2)</f>
        <v/>
      </c>
      <c r="Z4496">
        <f>1+MOD($A4496,20)</f>
        <v/>
      </c>
      <c r="AA4496" s="8">
        <f>ROUND($Y4496*(0.08+MOD($A4496,17)/100),2)</f>
        <v/>
      </c>
      <c r="AB4496">
        <f>IF(MOD($A4496,10)&lt;7,"Да","Нет")</f>
        <v/>
      </c>
      <c r="AC4496">
        <f>$R4496&amp;" / "&amp;$S4496&amp;" / "&amp;$T4496</f>
        <v/>
      </c>
      <c r="AD4496">
        <f>1</f>
        <v/>
      </c>
      <c r="AE4496">
        <f>IF($A4496&lt;=Settings!$B$4,"до 100",IF($A4496&lt;=Settings!$B$5,"до 10 000",IF($A4496&lt;=Settings!$B$6,"до 100 000","100 000+")))</f>
        <v/>
      </c>
    </row>
    <row r="4497">
      <c r="A4497">
        <f>ROW()-1</f>
        <v/>
      </c>
      <c r="B4497">
        <f>IF($A4497&lt;=Settings!$B$4,"small_control",IF($A4497&lt;=Settings!$B$5,"medium_10k",IF($A4497&lt;=Settings!$B$6,"large_100k","extreme_1m")))</f>
        <v/>
      </c>
      <c r="C4497">
        <f>"ORD-"&amp;TEXT(QUOTIENT($A4497-1,3)+1,"0000000")</f>
        <v/>
      </c>
      <c r="D4497">
        <f>"LINE-"&amp;TEXT($A4497,"0000000")</f>
        <v/>
      </c>
      <c r="E4497" s="7">
        <f>Settings!$B$2+$A4497-1</f>
        <v/>
      </c>
      <c r="F4497" s="7">
        <f>Settings!$B$2+MOD($A4497-1,Settings!$B$7)</f>
        <v/>
      </c>
      <c r="G4497">
        <f>YEAR($F4497)</f>
        <v/>
      </c>
      <c r="H4497">
        <f>"Q"&amp;ROUNDUP(MONTH($F4497)/3,0)</f>
        <v/>
      </c>
      <c r="I4497">
        <f>MONTH($F4497)</f>
        <v/>
      </c>
      <c r="J4497">
        <f>CHOOSE(MONTH($F4497),"Январь","Февраль","Март","Апрель","Май","Июнь","Июль","Август","Сентябрь","Октябрь","Ноябрь","Декабрь")</f>
        <v/>
      </c>
      <c r="K4497">
        <f>DAY($F4497)</f>
        <v/>
      </c>
      <c r="L4497">
        <f>IF(MOD($A4497,10)&lt;7,"ФО_01_Крупный","ФО_"&amp;TEXT(MOD($A4497,8)+1,"00"))</f>
        <v/>
      </c>
      <c r="M4497">
        <f>IF($AB4497="Да","Регион_001_Крупный","Регион_"&amp;TEXT(MOD(QUOTIENT($A4497-1,20),180)+1,"000"))</f>
        <v/>
      </c>
      <c r="N4497">
        <f>IF($AB4497="Да","Город_"&amp;TEXT(MOD($A4497-1,250)+1,"0000"),"Город_"&amp;TEXT(MOD($A4497-1,3000)+1,"0000"))</f>
        <v/>
      </c>
      <c r="O4497">
        <f>IF($AB4497="Да","Холдинг_Крупный","Холдинг_"&amp;TEXT(MOD(QUOTIENT($A4497-1,10000),20)+1,"00"))</f>
        <v/>
      </c>
      <c r="P4497">
        <f>IF($AB4497="Да","Организация_Крупная","Организация_"&amp;TEXT(MOD(QUOTIENT($A4497-1,500),600)+1,"000"))</f>
        <v/>
      </c>
      <c r="Q4497">
        <f>"Отдел_"&amp;TEXT(MOD(QUOTIENT($A4497-1,50),100)+1,"000")</f>
        <v/>
      </c>
      <c r="R4497">
        <f>IF($AB4497="Да","Группа_Крупная","Группа_"&amp;TEXT(MOD(QUOTIENT($A4497-1,5000),30)+1,"00"))</f>
        <v/>
      </c>
      <c r="S4497">
        <f>IF($AB4497="Да","Категория_Крупная","Категория_"&amp;TEXT(MOD(QUOTIENT($A4497-1,500),120)+1,"000"))</f>
        <v/>
      </c>
      <c r="T4497">
        <f>IF($AB4497="Да","Подкатегория_Крупная","Подкатегория_"&amp;TEXT(MOD(QUOTIENT($A4497-1,50),300)+1,"000"))</f>
        <v/>
      </c>
      <c r="U4497">
        <f>"SKU_"&amp;TEXT($A4497,"0000000")</f>
        <v/>
      </c>
      <c r="V4497">
        <f>CHOOSE(MOD($A4497-1,4)+1,"Enterprise","SMB","Госсектор","Розница")</f>
        <v/>
      </c>
      <c r="W4497">
        <f>"Клиент_"&amp;TEXT(MOD($A4497-1,20000)+1,"00000")</f>
        <v/>
      </c>
      <c r="X4497">
        <f>CHOOSE(MOD($A4497-1,5)+1,"Портал","API","Импорт","Ручной ввод","Интеграция")</f>
        <v/>
      </c>
      <c r="Y4497" s="8">
        <f>ROUND(1000+MOD($A4497*37,90000)+IF($AB4497="Да",5000,0),2)</f>
        <v/>
      </c>
      <c r="Z4497">
        <f>1+MOD($A4497,20)</f>
        <v/>
      </c>
      <c r="AA4497" s="8">
        <f>ROUND($Y4497*(0.08+MOD($A4497,17)/100),2)</f>
        <v/>
      </c>
      <c r="AB4497">
        <f>IF(MOD($A4497,10)&lt;7,"Да","Нет")</f>
        <v/>
      </c>
      <c r="AC4497">
        <f>$R4497&amp;" / "&amp;$S4497&amp;" / "&amp;$T4497</f>
        <v/>
      </c>
      <c r="AD4497">
        <f>1</f>
        <v/>
      </c>
      <c r="AE4497">
        <f>IF($A4497&lt;=Settings!$B$4,"до 100",IF($A4497&lt;=Settings!$B$5,"до 10 000",IF($A4497&lt;=Settings!$B$6,"до 100 000","100 000+")))</f>
        <v/>
      </c>
    </row>
    <row r="4498">
      <c r="A4498">
        <f>ROW()-1</f>
        <v/>
      </c>
      <c r="B4498">
        <f>IF($A4498&lt;=Settings!$B$4,"small_control",IF($A4498&lt;=Settings!$B$5,"medium_10k",IF($A4498&lt;=Settings!$B$6,"large_100k","extreme_1m")))</f>
        <v/>
      </c>
      <c r="C4498">
        <f>"ORD-"&amp;TEXT(QUOTIENT($A4498-1,3)+1,"0000000")</f>
        <v/>
      </c>
      <c r="D4498">
        <f>"LINE-"&amp;TEXT($A4498,"0000000")</f>
        <v/>
      </c>
      <c r="E4498" s="7">
        <f>Settings!$B$2+$A4498-1</f>
        <v/>
      </c>
      <c r="F4498" s="7">
        <f>Settings!$B$2+MOD($A4498-1,Settings!$B$7)</f>
        <v/>
      </c>
      <c r="G4498">
        <f>YEAR($F4498)</f>
        <v/>
      </c>
      <c r="H4498">
        <f>"Q"&amp;ROUNDUP(MONTH($F4498)/3,0)</f>
        <v/>
      </c>
      <c r="I4498">
        <f>MONTH($F4498)</f>
        <v/>
      </c>
      <c r="J4498">
        <f>CHOOSE(MONTH($F4498),"Январь","Февраль","Март","Апрель","Май","Июнь","Июль","Август","Сентябрь","Октябрь","Ноябрь","Декабрь")</f>
        <v/>
      </c>
      <c r="K4498">
        <f>DAY($F4498)</f>
        <v/>
      </c>
      <c r="L4498">
        <f>IF(MOD($A4498,10)&lt;7,"ФО_01_Крупный","ФО_"&amp;TEXT(MOD($A4498,8)+1,"00"))</f>
        <v/>
      </c>
      <c r="M4498">
        <f>IF($AB4498="Да","Регион_001_Крупный","Регион_"&amp;TEXT(MOD(QUOTIENT($A4498-1,20),180)+1,"000"))</f>
        <v/>
      </c>
      <c r="N4498">
        <f>IF($AB4498="Да","Город_"&amp;TEXT(MOD($A4498-1,250)+1,"0000"),"Город_"&amp;TEXT(MOD($A4498-1,3000)+1,"0000"))</f>
        <v/>
      </c>
      <c r="O4498">
        <f>IF($AB4498="Да","Холдинг_Крупный","Холдинг_"&amp;TEXT(MOD(QUOTIENT($A4498-1,10000),20)+1,"00"))</f>
        <v/>
      </c>
      <c r="P4498">
        <f>IF($AB4498="Да","Организация_Крупная","Организация_"&amp;TEXT(MOD(QUOTIENT($A4498-1,500),600)+1,"000"))</f>
        <v/>
      </c>
      <c r="Q4498">
        <f>"Отдел_"&amp;TEXT(MOD(QUOTIENT($A4498-1,50),100)+1,"000")</f>
        <v/>
      </c>
      <c r="R4498">
        <f>IF($AB4498="Да","Группа_Крупная","Группа_"&amp;TEXT(MOD(QUOTIENT($A4498-1,5000),30)+1,"00"))</f>
        <v/>
      </c>
      <c r="S4498">
        <f>IF($AB4498="Да","Категория_Крупная","Категория_"&amp;TEXT(MOD(QUOTIENT($A4498-1,500),120)+1,"000"))</f>
        <v/>
      </c>
      <c r="T4498">
        <f>IF($AB4498="Да","Подкатегория_Крупная","Подкатегория_"&amp;TEXT(MOD(QUOTIENT($A4498-1,50),300)+1,"000"))</f>
        <v/>
      </c>
      <c r="U4498">
        <f>"SKU_"&amp;TEXT($A4498,"0000000")</f>
        <v/>
      </c>
      <c r="V4498">
        <f>CHOOSE(MOD($A4498-1,4)+1,"Enterprise","SMB","Госсектор","Розница")</f>
        <v/>
      </c>
      <c r="W4498">
        <f>"Клиент_"&amp;TEXT(MOD($A4498-1,20000)+1,"00000")</f>
        <v/>
      </c>
      <c r="X4498">
        <f>CHOOSE(MOD($A4498-1,5)+1,"Портал","API","Импорт","Ручной ввод","Интеграция")</f>
        <v/>
      </c>
      <c r="Y4498" s="8">
        <f>ROUND(1000+MOD($A4498*37,90000)+IF($AB4498="Да",5000,0),2)</f>
        <v/>
      </c>
      <c r="Z4498">
        <f>1+MOD($A4498,20)</f>
        <v/>
      </c>
      <c r="AA4498" s="8">
        <f>ROUND($Y4498*(0.08+MOD($A4498,17)/100),2)</f>
        <v/>
      </c>
      <c r="AB4498">
        <f>IF(MOD($A4498,10)&lt;7,"Да","Нет")</f>
        <v/>
      </c>
      <c r="AC4498">
        <f>$R4498&amp;" / "&amp;$S4498&amp;" / "&amp;$T4498</f>
        <v/>
      </c>
      <c r="AD4498">
        <f>1</f>
        <v/>
      </c>
      <c r="AE4498">
        <f>IF($A4498&lt;=Settings!$B$4,"до 100",IF($A4498&lt;=Settings!$B$5,"до 10 000",IF($A4498&lt;=Settings!$B$6,"до 100 000","100 000+")))</f>
        <v/>
      </c>
    </row>
    <row r="4499">
      <c r="A4499">
        <f>ROW()-1</f>
        <v/>
      </c>
      <c r="B4499">
        <f>IF($A4499&lt;=Settings!$B$4,"small_control",IF($A4499&lt;=Settings!$B$5,"medium_10k",IF($A4499&lt;=Settings!$B$6,"large_100k","extreme_1m")))</f>
        <v/>
      </c>
      <c r="C4499">
        <f>"ORD-"&amp;TEXT(QUOTIENT($A4499-1,3)+1,"0000000")</f>
        <v/>
      </c>
      <c r="D4499">
        <f>"LINE-"&amp;TEXT($A4499,"0000000")</f>
        <v/>
      </c>
      <c r="E4499" s="7">
        <f>Settings!$B$2+$A4499-1</f>
        <v/>
      </c>
      <c r="F4499" s="7">
        <f>Settings!$B$2+MOD($A4499-1,Settings!$B$7)</f>
        <v/>
      </c>
      <c r="G4499">
        <f>YEAR($F4499)</f>
        <v/>
      </c>
      <c r="H4499">
        <f>"Q"&amp;ROUNDUP(MONTH($F4499)/3,0)</f>
        <v/>
      </c>
      <c r="I4499">
        <f>MONTH($F4499)</f>
        <v/>
      </c>
      <c r="J4499">
        <f>CHOOSE(MONTH($F4499),"Январь","Февраль","Март","Апрель","Май","Июнь","Июль","Август","Сентябрь","Октябрь","Ноябрь","Декабрь")</f>
        <v/>
      </c>
      <c r="K4499">
        <f>DAY($F4499)</f>
        <v/>
      </c>
      <c r="L4499">
        <f>IF(MOD($A4499,10)&lt;7,"ФО_01_Крупный","ФО_"&amp;TEXT(MOD($A4499,8)+1,"00"))</f>
        <v/>
      </c>
      <c r="M4499">
        <f>IF($AB4499="Да","Регион_001_Крупный","Регион_"&amp;TEXT(MOD(QUOTIENT($A4499-1,20),180)+1,"000"))</f>
        <v/>
      </c>
      <c r="N4499">
        <f>IF($AB4499="Да","Город_"&amp;TEXT(MOD($A4499-1,250)+1,"0000"),"Город_"&amp;TEXT(MOD($A4499-1,3000)+1,"0000"))</f>
        <v/>
      </c>
      <c r="O4499">
        <f>IF($AB4499="Да","Холдинг_Крупный","Холдинг_"&amp;TEXT(MOD(QUOTIENT($A4499-1,10000),20)+1,"00"))</f>
        <v/>
      </c>
      <c r="P4499">
        <f>IF($AB4499="Да","Организация_Крупная","Организация_"&amp;TEXT(MOD(QUOTIENT($A4499-1,500),600)+1,"000"))</f>
        <v/>
      </c>
      <c r="Q4499">
        <f>"Отдел_"&amp;TEXT(MOD(QUOTIENT($A4499-1,50),100)+1,"000")</f>
        <v/>
      </c>
      <c r="R4499">
        <f>IF($AB4499="Да","Группа_Крупная","Группа_"&amp;TEXT(MOD(QUOTIENT($A4499-1,5000),30)+1,"00"))</f>
        <v/>
      </c>
      <c r="S4499">
        <f>IF($AB4499="Да","Категория_Крупная","Категория_"&amp;TEXT(MOD(QUOTIENT($A4499-1,500),120)+1,"000"))</f>
        <v/>
      </c>
      <c r="T4499">
        <f>IF($AB4499="Да","Подкатегория_Крупная","Подкатегория_"&amp;TEXT(MOD(QUOTIENT($A4499-1,50),300)+1,"000"))</f>
        <v/>
      </c>
      <c r="U4499">
        <f>"SKU_"&amp;TEXT($A4499,"0000000")</f>
        <v/>
      </c>
      <c r="V4499">
        <f>CHOOSE(MOD($A4499-1,4)+1,"Enterprise","SMB","Госсектор","Розница")</f>
        <v/>
      </c>
      <c r="W4499">
        <f>"Клиент_"&amp;TEXT(MOD($A4499-1,20000)+1,"00000")</f>
        <v/>
      </c>
      <c r="X4499">
        <f>CHOOSE(MOD($A4499-1,5)+1,"Портал","API","Импорт","Ручной ввод","Интеграция")</f>
        <v/>
      </c>
      <c r="Y4499" s="8">
        <f>ROUND(1000+MOD($A4499*37,90000)+IF($AB4499="Да",5000,0),2)</f>
        <v/>
      </c>
      <c r="Z4499">
        <f>1+MOD($A4499,20)</f>
        <v/>
      </c>
      <c r="AA4499" s="8">
        <f>ROUND($Y4499*(0.08+MOD($A4499,17)/100),2)</f>
        <v/>
      </c>
      <c r="AB4499">
        <f>IF(MOD($A4499,10)&lt;7,"Да","Нет")</f>
        <v/>
      </c>
      <c r="AC4499">
        <f>$R4499&amp;" / "&amp;$S4499&amp;" / "&amp;$T4499</f>
        <v/>
      </c>
      <c r="AD4499">
        <f>1</f>
        <v/>
      </c>
      <c r="AE4499">
        <f>IF($A4499&lt;=Settings!$B$4,"до 100",IF($A4499&lt;=Settings!$B$5,"до 10 000",IF($A4499&lt;=Settings!$B$6,"до 100 000","100 000+")))</f>
        <v/>
      </c>
    </row>
    <row r="4500">
      <c r="A4500">
        <f>ROW()-1</f>
        <v/>
      </c>
      <c r="B4500">
        <f>IF($A4500&lt;=Settings!$B$4,"small_control",IF($A4500&lt;=Settings!$B$5,"medium_10k",IF($A4500&lt;=Settings!$B$6,"large_100k","extreme_1m")))</f>
        <v/>
      </c>
      <c r="C4500">
        <f>"ORD-"&amp;TEXT(QUOTIENT($A4500-1,3)+1,"0000000")</f>
        <v/>
      </c>
      <c r="D4500">
        <f>"LINE-"&amp;TEXT($A4500,"0000000")</f>
        <v/>
      </c>
      <c r="E4500" s="7">
        <f>Settings!$B$2+$A4500-1</f>
        <v/>
      </c>
      <c r="F4500" s="7">
        <f>Settings!$B$2+MOD($A4500-1,Settings!$B$7)</f>
        <v/>
      </c>
      <c r="G4500">
        <f>YEAR($F4500)</f>
        <v/>
      </c>
      <c r="H4500">
        <f>"Q"&amp;ROUNDUP(MONTH($F4500)/3,0)</f>
        <v/>
      </c>
      <c r="I4500">
        <f>MONTH($F4500)</f>
        <v/>
      </c>
      <c r="J4500">
        <f>CHOOSE(MONTH($F4500),"Январь","Февраль","Март","Апрель","Май","Июнь","Июль","Август","Сентябрь","Октябрь","Ноябрь","Декабрь")</f>
        <v/>
      </c>
      <c r="K4500">
        <f>DAY($F4500)</f>
        <v/>
      </c>
      <c r="L4500">
        <f>IF(MOD($A4500,10)&lt;7,"ФО_01_Крупный","ФО_"&amp;TEXT(MOD($A4500,8)+1,"00"))</f>
        <v/>
      </c>
      <c r="M4500">
        <f>IF($AB4500="Да","Регион_001_Крупный","Регион_"&amp;TEXT(MOD(QUOTIENT($A4500-1,20),180)+1,"000"))</f>
        <v/>
      </c>
      <c r="N4500">
        <f>IF($AB4500="Да","Город_"&amp;TEXT(MOD($A4500-1,250)+1,"0000"),"Город_"&amp;TEXT(MOD($A4500-1,3000)+1,"0000"))</f>
        <v/>
      </c>
      <c r="O4500">
        <f>IF($AB4500="Да","Холдинг_Крупный","Холдинг_"&amp;TEXT(MOD(QUOTIENT($A4500-1,10000),20)+1,"00"))</f>
        <v/>
      </c>
      <c r="P4500">
        <f>IF($AB4500="Да","Организация_Крупная","Организация_"&amp;TEXT(MOD(QUOTIENT($A4500-1,500),600)+1,"000"))</f>
        <v/>
      </c>
      <c r="Q4500">
        <f>"Отдел_"&amp;TEXT(MOD(QUOTIENT($A4500-1,50),100)+1,"000")</f>
        <v/>
      </c>
      <c r="R4500">
        <f>IF($AB4500="Да","Группа_Крупная","Группа_"&amp;TEXT(MOD(QUOTIENT($A4500-1,5000),30)+1,"00"))</f>
        <v/>
      </c>
      <c r="S4500">
        <f>IF($AB4500="Да","Категория_Крупная","Категория_"&amp;TEXT(MOD(QUOTIENT($A4500-1,500),120)+1,"000"))</f>
        <v/>
      </c>
      <c r="T4500">
        <f>IF($AB4500="Да","Подкатегория_Крупная","Подкатегория_"&amp;TEXT(MOD(QUOTIENT($A4500-1,50),300)+1,"000"))</f>
        <v/>
      </c>
      <c r="U4500">
        <f>"SKU_"&amp;TEXT($A4500,"0000000")</f>
        <v/>
      </c>
      <c r="V4500">
        <f>CHOOSE(MOD($A4500-1,4)+1,"Enterprise","SMB","Госсектор","Розница")</f>
        <v/>
      </c>
      <c r="W4500">
        <f>"Клиент_"&amp;TEXT(MOD($A4500-1,20000)+1,"00000")</f>
        <v/>
      </c>
      <c r="X4500">
        <f>CHOOSE(MOD($A4500-1,5)+1,"Портал","API","Импорт","Ручной ввод","Интеграция")</f>
        <v/>
      </c>
      <c r="Y4500" s="8">
        <f>ROUND(1000+MOD($A4500*37,90000)+IF($AB4500="Да",5000,0),2)</f>
        <v/>
      </c>
      <c r="Z4500">
        <f>1+MOD($A4500,20)</f>
        <v/>
      </c>
      <c r="AA4500" s="8">
        <f>ROUND($Y4500*(0.08+MOD($A4500,17)/100),2)</f>
        <v/>
      </c>
      <c r="AB4500">
        <f>IF(MOD($A4500,10)&lt;7,"Да","Нет")</f>
        <v/>
      </c>
      <c r="AC4500">
        <f>$R4500&amp;" / "&amp;$S4500&amp;" / "&amp;$T4500</f>
        <v/>
      </c>
      <c r="AD4500">
        <f>1</f>
        <v/>
      </c>
      <c r="AE4500">
        <f>IF($A4500&lt;=Settings!$B$4,"до 100",IF($A4500&lt;=Settings!$B$5,"до 10 000",IF($A4500&lt;=Settings!$B$6,"до 100 000","100 000+")))</f>
        <v/>
      </c>
    </row>
    <row r="4501">
      <c r="A4501">
        <f>ROW()-1</f>
        <v/>
      </c>
      <c r="B4501">
        <f>IF($A4501&lt;=Settings!$B$4,"small_control",IF($A4501&lt;=Settings!$B$5,"medium_10k",IF($A4501&lt;=Settings!$B$6,"large_100k","extreme_1m")))</f>
        <v/>
      </c>
      <c r="C4501">
        <f>"ORD-"&amp;TEXT(QUOTIENT($A4501-1,3)+1,"0000000")</f>
        <v/>
      </c>
      <c r="D4501">
        <f>"LINE-"&amp;TEXT($A4501,"0000000")</f>
        <v/>
      </c>
      <c r="E4501" s="7">
        <f>Settings!$B$2+$A4501-1</f>
        <v/>
      </c>
      <c r="F4501" s="7">
        <f>Settings!$B$2+MOD($A4501-1,Settings!$B$7)</f>
        <v/>
      </c>
      <c r="G4501">
        <f>YEAR($F4501)</f>
        <v/>
      </c>
      <c r="H4501">
        <f>"Q"&amp;ROUNDUP(MONTH($F4501)/3,0)</f>
        <v/>
      </c>
      <c r="I4501">
        <f>MONTH($F4501)</f>
        <v/>
      </c>
      <c r="J4501">
        <f>CHOOSE(MONTH($F4501),"Январь","Февраль","Март","Апрель","Май","Июнь","Июль","Август","Сентябрь","Октябрь","Ноябрь","Декабрь")</f>
        <v/>
      </c>
      <c r="K4501">
        <f>DAY($F4501)</f>
        <v/>
      </c>
      <c r="L4501">
        <f>IF(MOD($A4501,10)&lt;7,"ФО_01_Крупный","ФО_"&amp;TEXT(MOD($A4501,8)+1,"00"))</f>
        <v/>
      </c>
      <c r="M4501">
        <f>IF($AB4501="Да","Регион_001_Крупный","Регион_"&amp;TEXT(MOD(QUOTIENT($A4501-1,20),180)+1,"000"))</f>
        <v/>
      </c>
      <c r="N4501">
        <f>IF($AB4501="Да","Город_"&amp;TEXT(MOD($A4501-1,250)+1,"0000"),"Город_"&amp;TEXT(MOD($A4501-1,3000)+1,"0000"))</f>
        <v/>
      </c>
      <c r="O4501">
        <f>IF($AB4501="Да","Холдинг_Крупный","Холдинг_"&amp;TEXT(MOD(QUOTIENT($A4501-1,10000),20)+1,"00"))</f>
        <v/>
      </c>
      <c r="P4501">
        <f>IF($AB4501="Да","Организация_Крупная","Организация_"&amp;TEXT(MOD(QUOTIENT($A4501-1,500),600)+1,"000"))</f>
        <v/>
      </c>
      <c r="Q4501">
        <f>"Отдел_"&amp;TEXT(MOD(QUOTIENT($A4501-1,50),100)+1,"000")</f>
        <v/>
      </c>
      <c r="R4501">
        <f>IF($AB4501="Да","Группа_Крупная","Группа_"&amp;TEXT(MOD(QUOTIENT($A4501-1,5000),30)+1,"00"))</f>
        <v/>
      </c>
      <c r="S4501">
        <f>IF($AB4501="Да","Категория_Крупная","Категория_"&amp;TEXT(MOD(QUOTIENT($A4501-1,500),120)+1,"000"))</f>
        <v/>
      </c>
      <c r="T4501">
        <f>IF($AB4501="Да","Подкатегория_Крупная","Подкатегория_"&amp;TEXT(MOD(QUOTIENT($A4501-1,50),300)+1,"000"))</f>
        <v/>
      </c>
      <c r="U4501">
        <f>"SKU_"&amp;TEXT($A4501,"0000000")</f>
        <v/>
      </c>
      <c r="V4501">
        <f>CHOOSE(MOD($A4501-1,4)+1,"Enterprise","SMB","Госсектор","Розница")</f>
        <v/>
      </c>
      <c r="W4501">
        <f>"Клиент_"&amp;TEXT(MOD($A4501-1,20000)+1,"00000")</f>
        <v/>
      </c>
      <c r="X4501">
        <f>CHOOSE(MOD($A4501-1,5)+1,"Портал","API","Импорт","Ручной ввод","Интеграция")</f>
        <v/>
      </c>
      <c r="Y4501" s="8">
        <f>ROUND(1000+MOD($A4501*37,90000)+IF($AB4501="Да",5000,0),2)</f>
        <v/>
      </c>
      <c r="Z4501">
        <f>1+MOD($A4501,20)</f>
        <v/>
      </c>
      <c r="AA4501" s="8">
        <f>ROUND($Y4501*(0.08+MOD($A4501,17)/100),2)</f>
        <v/>
      </c>
      <c r="AB4501">
        <f>IF(MOD($A4501,10)&lt;7,"Да","Нет")</f>
        <v/>
      </c>
      <c r="AC4501">
        <f>$R4501&amp;" / "&amp;$S4501&amp;" / "&amp;$T4501</f>
        <v/>
      </c>
      <c r="AD4501">
        <f>1</f>
        <v/>
      </c>
      <c r="AE4501">
        <f>IF($A4501&lt;=Settings!$B$4,"до 100",IF($A4501&lt;=Settings!$B$5,"до 10 000",IF($A4501&lt;=Settings!$B$6,"до 100 000","100 000+")))</f>
        <v/>
      </c>
    </row>
    <row r="4502">
      <c r="A4502">
        <f>ROW()-1</f>
        <v/>
      </c>
      <c r="B4502">
        <f>IF($A4502&lt;=Settings!$B$4,"small_control",IF($A4502&lt;=Settings!$B$5,"medium_10k",IF($A4502&lt;=Settings!$B$6,"large_100k","extreme_1m")))</f>
        <v/>
      </c>
      <c r="C4502">
        <f>"ORD-"&amp;TEXT(QUOTIENT($A4502-1,3)+1,"0000000")</f>
        <v/>
      </c>
      <c r="D4502">
        <f>"LINE-"&amp;TEXT($A4502,"0000000")</f>
        <v/>
      </c>
      <c r="E4502" s="7">
        <f>Settings!$B$2+$A4502-1</f>
        <v/>
      </c>
      <c r="F4502" s="7">
        <f>Settings!$B$2+MOD($A4502-1,Settings!$B$7)</f>
        <v/>
      </c>
      <c r="G4502">
        <f>YEAR($F4502)</f>
        <v/>
      </c>
      <c r="H4502">
        <f>"Q"&amp;ROUNDUP(MONTH($F4502)/3,0)</f>
        <v/>
      </c>
      <c r="I4502">
        <f>MONTH($F4502)</f>
        <v/>
      </c>
      <c r="J4502">
        <f>CHOOSE(MONTH($F4502),"Январь","Февраль","Март","Апрель","Май","Июнь","Июль","Август","Сентябрь","Октябрь","Ноябрь","Декабрь")</f>
        <v/>
      </c>
      <c r="K4502">
        <f>DAY($F4502)</f>
        <v/>
      </c>
      <c r="L4502">
        <f>IF(MOD($A4502,10)&lt;7,"ФО_01_Крупный","ФО_"&amp;TEXT(MOD($A4502,8)+1,"00"))</f>
        <v/>
      </c>
      <c r="M4502">
        <f>IF($AB4502="Да","Регион_001_Крупный","Регион_"&amp;TEXT(MOD(QUOTIENT($A4502-1,20),180)+1,"000"))</f>
        <v/>
      </c>
      <c r="N4502">
        <f>IF($AB4502="Да","Город_"&amp;TEXT(MOD($A4502-1,250)+1,"0000"),"Город_"&amp;TEXT(MOD($A4502-1,3000)+1,"0000"))</f>
        <v/>
      </c>
      <c r="O4502">
        <f>IF($AB4502="Да","Холдинг_Крупный","Холдинг_"&amp;TEXT(MOD(QUOTIENT($A4502-1,10000),20)+1,"00"))</f>
        <v/>
      </c>
      <c r="P4502">
        <f>IF($AB4502="Да","Организация_Крупная","Организация_"&amp;TEXT(MOD(QUOTIENT($A4502-1,500),600)+1,"000"))</f>
        <v/>
      </c>
      <c r="Q4502">
        <f>"Отдел_"&amp;TEXT(MOD(QUOTIENT($A4502-1,50),100)+1,"000")</f>
        <v/>
      </c>
      <c r="R4502">
        <f>IF($AB4502="Да","Группа_Крупная","Группа_"&amp;TEXT(MOD(QUOTIENT($A4502-1,5000),30)+1,"00"))</f>
        <v/>
      </c>
      <c r="S4502">
        <f>IF($AB4502="Да","Категория_Крупная","Категория_"&amp;TEXT(MOD(QUOTIENT($A4502-1,500),120)+1,"000"))</f>
        <v/>
      </c>
      <c r="T4502">
        <f>IF($AB4502="Да","Подкатегория_Крупная","Подкатегория_"&amp;TEXT(MOD(QUOTIENT($A4502-1,50),300)+1,"000"))</f>
        <v/>
      </c>
      <c r="U4502">
        <f>"SKU_"&amp;TEXT($A4502,"0000000")</f>
        <v/>
      </c>
      <c r="V4502">
        <f>CHOOSE(MOD($A4502-1,4)+1,"Enterprise","SMB","Госсектор","Розница")</f>
        <v/>
      </c>
      <c r="W4502">
        <f>"Клиент_"&amp;TEXT(MOD($A4502-1,20000)+1,"00000")</f>
        <v/>
      </c>
      <c r="X4502">
        <f>CHOOSE(MOD($A4502-1,5)+1,"Портал","API","Импорт","Ручной ввод","Интеграция")</f>
        <v/>
      </c>
      <c r="Y4502" s="8">
        <f>ROUND(1000+MOD($A4502*37,90000)+IF($AB4502="Да",5000,0),2)</f>
        <v/>
      </c>
      <c r="Z4502">
        <f>1+MOD($A4502,20)</f>
        <v/>
      </c>
      <c r="AA4502" s="8">
        <f>ROUND($Y4502*(0.08+MOD($A4502,17)/100),2)</f>
        <v/>
      </c>
      <c r="AB4502">
        <f>IF(MOD($A4502,10)&lt;7,"Да","Нет")</f>
        <v/>
      </c>
      <c r="AC4502">
        <f>$R4502&amp;" / "&amp;$S4502&amp;" / "&amp;$T4502</f>
        <v/>
      </c>
      <c r="AD4502">
        <f>1</f>
        <v/>
      </c>
      <c r="AE4502">
        <f>IF($A4502&lt;=Settings!$B$4,"до 100",IF($A4502&lt;=Settings!$B$5,"до 10 000",IF($A4502&lt;=Settings!$B$6,"до 100 000","100 000+")))</f>
        <v/>
      </c>
    </row>
    <row r="4503">
      <c r="A4503">
        <f>ROW()-1</f>
        <v/>
      </c>
      <c r="B4503">
        <f>IF($A4503&lt;=Settings!$B$4,"small_control",IF($A4503&lt;=Settings!$B$5,"medium_10k",IF($A4503&lt;=Settings!$B$6,"large_100k","extreme_1m")))</f>
        <v/>
      </c>
      <c r="C4503">
        <f>"ORD-"&amp;TEXT(QUOTIENT($A4503-1,3)+1,"0000000")</f>
        <v/>
      </c>
      <c r="D4503">
        <f>"LINE-"&amp;TEXT($A4503,"0000000")</f>
        <v/>
      </c>
      <c r="E4503" s="7">
        <f>Settings!$B$2+$A4503-1</f>
        <v/>
      </c>
      <c r="F4503" s="7">
        <f>Settings!$B$2+MOD($A4503-1,Settings!$B$7)</f>
        <v/>
      </c>
      <c r="G4503">
        <f>YEAR($F4503)</f>
        <v/>
      </c>
      <c r="H4503">
        <f>"Q"&amp;ROUNDUP(MONTH($F4503)/3,0)</f>
        <v/>
      </c>
      <c r="I4503">
        <f>MONTH($F4503)</f>
        <v/>
      </c>
      <c r="J4503">
        <f>CHOOSE(MONTH($F4503),"Январь","Февраль","Март","Апрель","Май","Июнь","Июль","Август","Сентябрь","Октябрь","Ноябрь","Декабрь")</f>
        <v/>
      </c>
      <c r="K4503">
        <f>DAY($F4503)</f>
        <v/>
      </c>
      <c r="L4503">
        <f>IF(MOD($A4503,10)&lt;7,"ФО_01_Крупный","ФО_"&amp;TEXT(MOD($A4503,8)+1,"00"))</f>
        <v/>
      </c>
      <c r="M4503">
        <f>IF($AB4503="Да","Регион_001_Крупный","Регион_"&amp;TEXT(MOD(QUOTIENT($A4503-1,20),180)+1,"000"))</f>
        <v/>
      </c>
      <c r="N4503">
        <f>IF($AB4503="Да","Город_"&amp;TEXT(MOD($A4503-1,250)+1,"0000"),"Город_"&amp;TEXT(MOD($A4503-1,3000)+1,"0000"))</f>
        <v/>
      </c>
      <c r="O4503">
        <f>IF($AB4503="Да","Холдинг_Крупный","Холдинг_"&amp;TEXT(MOD(QUOTIENT($A4503-1,10000),20)+1,"00"))</f>
        <v/>
      </c>
      <c r="P4503">
        <f>IF($AB4503="Да","Организация_Крупная","Организация_"&amp;TEXT(MOD(QUOTIENT($A4503-1,500),600)+1,"000"))</f>
        <v/>
      </c>
      <c r="Q4503">
        <f>"Отдел_"&amp;TEXT(MOD(QUOTIENT($A4503-1,50),100)+1,"000")</f>
        <v/>
      </c>
      <c r="R4503">
        <f>IF($AB4503="Да","Группа_Крупная","Группа_"&amp;TEXT(MOD(QUOTIENT($A4503-1,5000),30)+1,"00"))</f>
        <v/>
      </c>
      <c r="S4503">
        <f>IF($AB4503="Да","Категория_Крупная","Категория_"&amp;TEXT(MOD(QUOTIENT($A4503-1,500),120)+1,"000"))</f>
        <v/>
      </c>
      <c r="T4503">
        <f>IF($AB4503="Да","Подкатегория_Крупная","Подкатегория_"&amp;TEXT(MOD(QUOTIENT($A4503-1,50),300)+1,"000"))</f>
        <v/>
      </c>
      <c r="U4503">
        <f>"SKU_"&amp;TEXT($A4503,"0000000")</f>
        <v/>
      </c>
      <c r="V4503">
        <f>CHOOSE(MOD($A4503-1,4)+1,"Enterprise","SMB","Госсектор","Розница")</f>
        <v/>
      </c>
      <c r="W4503">
        <f>"Клиент_"&amp;TEXT(MOD($A4503-1,20000)+1,"00000")</f>
        <v/>
      </c>
      <c r="X4503">
        <f>CHOOSE(MOD($A4503-1,5)+1,"Портал","API","Импорт","Ручной ввод","Интеграция")</f>
        <v/>
      </c>
      <c r="Y4503" s="8">
        <f>ROUND(1000+MOD($A4503*37,90000)+IF($AB4503="Да",5000,0),2)</f>
        <v/>
      </c>
      <c r="Z4503">
        <f>1+MOD($A4503,20)</f>
        <v/>
      </c>
      <c r="AA4503" s="8">
        <f>ROUND($Y4503*(0.08+MOD($A4503,17)/100),2)</f>
        <v/>
      </c>
      <c r="AB4503">
        <f>IF(MOD($A4503,10)&lt;7,"Да","Нет")</f>
        <v/>
      </c>
      <c r="AC4503">
        <f>$R4503&amp;" / "&amp;$S4503&amp;" / "&amp;$T4503</f>
        <v/>
      </c>
      <c r="AD4503">
        <f>1</f>
        <v/>
      </c>
      <c r="AE4503">
        <f>IF($A4503&lt;=Settings!$B$4,"до 100",IF($A4503&lt;=Settings!$B$5,"до 10 000",IF($A4503&lt;=Settings!$B$6,"до 100 000","100 000+")))</f>
        <v/>
      </c>
    </row>
    <row r="4504">
      <c r="A4504">
        <f>ROW()-1</f>
        <v/>
      </c>
      <c r="B4504">
        <f>IF($A4504&lt;=Settings!$B$4,"small_control",IF($A4504&lt;=Settings!$B$5,"medium_10k",IF($A4504&lt;=Settings!$B$6,"large_100k","extreme_1m")))</f>
        <v/>
      </c>
      <c r="C4504">
        <f>"ORD-"&amp;TEXT(QUOTIENT($A4504-1,3)+1,"0000000")</f>
        <v/>
      </c>
      <c r="D4504">
        <f>"LINE-"&amp;TEXT($A4504,"0000000")</f>
        <v/>
      </c>
      <c r="E4504" s="7">
        <f>Settings!$B$2+$A4504-1</f>
        <v/>
      </c>
      <c r="F4504" s="7">
        <f>Settings!$B$2+MOD($A4504-1,Settings!$B$7)</f>
        <v/>
      </c>
      <c r="G4504">
        <f>YEAR($F4504)</f>
        <v/>
      </c>
      <c r="H4504">
        <f>"Q"&amp;ROUNDUP(MONTH($F4504)/3,0)</f>
        <v/>
      </c>
      <c r="I4504">
        <f>MONTH($F4504)</f>
        <v/>
      </c>
      <c r="J4504">
        <f>CHOOSE(MONTH($F4504),"Январь","Февраль","Март","Апрель","Май","Июнь","Июль","Август","Сентябрь","Октябрь","Ноябрь","Декабрь")</f>
        <v/>
      </c>
      <c r="K4504">
        <f>DAY($F4504)</f>
        <v/>
      </c>
      <c r="L4504">
        <f>IF(MOD($A4504,10)&lt;7,"ФО_01_Крупный","ФО_"&amp;TEXT(MOD($A4504,8)+1,"00"))</f>
        <v/>
      </c>
      <c r="M4504">
        <f>IF($AB4504="Да","Регион_001_Крупный","Регион_"&amp;TEXT(MOD(QUOTIENT($A4504-1,20),180)+1,"000"))</f>
        <v/>
      </c>
      <c r="N4504">
        <f>IF($AB4504="Да","Город_"&amp;TEXT(MOD($A4504-1,250)+1,"0000"),"Город_"&amp;TEXT(MOD($A4504-1,3000)+1,"0000"))</f>
        <v/>
      </c>
      <c r="O4504">
        <f>IF($AB4504="Да","Холдинг_Крупный","Холдинг_"&amp;TEXT(MOD(QUOTIENT($A4504-1,10000),20)+1,"00"))</f>
        <v/>
      </c>
      <c r="P4504">
        <f>IF($AB4504="Да","Организация_Крупная","Организация_"&amp;TEXT(MOD(QUOTIENT($A4504-1,500),600)+1,"000"))</f>
        <v/>
      </c>
      <c r="Q4504">
        <f>"Отдел_"&amp;TEXT(MOD(QUOTIENT($A4504-1,50),100)+1,"000")</f>
        <v/>
      </c>
      <c r="R4504">
        <f>IF($AB4504="Да","Группа_Крупная","Группа_"&amp;TEXT(MOD(QUOTIENT($A4504-1,5000),30)+1,"00"))</f>
        <v/>
      </c>
      <c r="S4504">
        <f>IF($AB4504="Да","Категория_Крупная","Категория_"&amp;TEXT(MOD(QUOTIENT($A4504-1,500),120)+1,"000"))</f>
        <v/>
      </c>
      <c r="T4504">
        <f>IF($AB4504="Да","Подкатегория_Крупная","Подкатегория_"&amp;TEXT(MOD(QUOTIENT($A4504-1,50),300)+1,"000"))</f>
        <v/>
      </c>
      <c r="U4504">
        <f>"SKU_"&amp;TEXT($A4504,"0000000")</f>
        <v/>
      </c>
      <c r="V4504">
        <f>CHOOSE(MOD($A4504-1,4)+1,"Enterprise","SMB","Госсектор","Розница")</f>
        <v/>
      </c>
      <c r="W4504">
        <f>"Клиент_"&amp;TEXT(MOD($A4504-1,20000)+1,"00000")</f>
        <v/>
      </c>
      <c r="X4504">
        <f>CHOOSE(MOD($A4504-1,5)+1,"Портал","API","Импорт","Ручной ввод","Интеграция")</f>
        <v/>
      </c>
      <c r="Y4504" s="8">
        <f>ROUND(1000+MOD($A4504*37,90000)+IF($AB4504="Да",5000,0),2)</f>
        <v/>
      </c>
      <c r="Z4504">
        <f>1+MOD($A4504,20)</f>
        <v/>
      </c>
      <c r="AA4504" s="8">
        <f>ROUND($Y4504*(0.08+MOD($A4504,17)/100),2)</f>
        <v/>
      </c>
      <c r="AB4504">
        <f>IF(MOD($A4504,10)&lt;7,"Да","Нет")</f>
        <v/>
      </c>
      <c r="AC4504">
        <f>$R4504&amp;" / "&amp;$S4504&amp;" / "&amp;$T4504</f>
        <v/>
      </c>
      <c r="AD4504">
        <f>1</f>
        <v/>
      </c>
      <c r="AE4504">
        <f>IF($A4504&lt;=Settings!$B$4,"до 100",IF($A4504&lt;=Settings!$B$5,"до 10 000",IF($A4504&lt;=Settings!$B$6,"до 100 000","100 000+")))</f>
        <v/>
      </c>
    </row>
    <row r="4505">
      <c r="A4505">
        <f>ROW()-1</f>
        <v/>
      </c>
      <c r="B4505">
        <f>IF($A4505&lt;=Settings!$B$4,"small_control",IF($A4505&lt;=Settings!$B$5,"medium_10k",IF($A4505&lt;=Settings!$B$6,"large_100k","extreme_1m")))</f>
        <v/>
      </c>
      <c r="C4505">
        <f>"ORD-"&amp;TEXT(QUOTIENT($A4505-1,3)+1,"0000000")</f>
        <v/>
      </c>
      <c r="D4505">
        <f>"LINE-"&amp;TEXT($A4505,"0000000")</f>
        <v/>
      </c>
      <c r="E4505" s="7">
        <f>Settings!$B$2+$A4505-1</f>
        <v/>
      </c>
      <c r="F4505" s="7">
        <f>Settings!$B$2+MOD($A4505-1,Settings!$B$7)</f>
        <v/>
      </c>
      <c r="G4505">
        <f>YEAR($F4505)</f>
        <v/>
      </c>
      <c r="H4505">
        <f>"Q"&amp;ROUNDUP(MONTH($F4505)/3,0)</f>
        <v/>
      </c>
      <c r="I4505">
        <f>MONTH($F4505)</f>
        <v/>
      </c>
      <c r="J4505">
        <f>CHOOSE(MONTH($F4505),"Январь","Февраль","Март","Апрель","Май","Июнь","Июль","Август","Сентябрь","Октябрь","Ноябрь","Декабрь")</f>
        <v/>
      </c>
      <c r="K4505">
        <f>DAY($F4505)</f>
        <v/>
      </c>
      <c r="L4505">
        <f>IF(MOD($A4505,10)&lt;7,"ФО_01_Крупный","ФО_"&amp;TEXT(MOD($A4505,8)+1,"00"))</f>
        <v/>
      </c>
      <c r="M4505">
        <f>IF($AB4505="Да","Регион_001_Крупный","Регион_"&amp;TEXT(MOD(QUOTIENT($A4505-1,20),180)+1,"000"))</f>
        <v/>
      </c>
      <c r="N4505">
        <f>IF($AB4505="Да","Город_"&amp;TEXT(MOD($A4505-1,250)+1,"0000"),"Город_"&amp;TEXT(MOD($A4505-1,3000)+1,"0000"))</f>
        <v/>
      </c>
      <c r="O4505">
        <f>IF($AB4505="Да","Холдинг_Крупный","Холдинг_"&amp;TEXT(MOD(QUOTIENT($A4505-1,10000),20)+1,"00"))</f>
        <v/>
      </c>
      <c r="P4505">
        <f>IF($AB4505="Да","Организация_Крупная","Организация_"&amp;TEXT(MOD(QUOTIENT($A4505-1,500),600)+1,"000"))</f>
        <v/>
      </c>
      <c r="Q4505">
        <f>"Отдел_"&amp;TEXT(MOD(QUOTIENT($A4505-1,50),100)+1,"000")</f>
        <v/>
      </c>
      <c r="R4505">
        <f>IF($AB4505="Да","Группа_Крупная","Группа_"&amp;TEXT(MOD(QUOTIENT($A4505-1,5000),30)+1,"00"))</f>
        <v/>
      </c>
      <c r="S4505">
        <f>IF($AB4505="Да","Категория_Крупная","Категория_"&amp;TEXT(MOD(QUOTIENT($A4505-1,500),120)+1,"000"))</f>
        <v/>
      </c>
      <c r="T4505">
        <f>IF($AB4505="Да","Подкатегория_Крупная","Подкатегория_"&amp;TEXT(MOD(QUOTIENT($A4505-1,50),300)+1,"000"))</f>
        <v/>
      </c>
      <c r="U4505">
        <f>"SKU_"&amp;TEXT($A4505,"0000000")</f>
        <v/>
      </c>
      <c r="V4505">
        <f>CHOOSE(MOD($A4505-1,4)+1,"Enterprise","SMB","Госсектор","Розница")</f>
        <v/>
      </c>
      <c r="W4505">
        <f>"Клиент_"&amp;TEXT(MOD($A4505-1,20000)+1,"00000")</f>
        <v/>
      </c>
      <c r="X4505">
        <f>CHOOSE(MOD($A4505-1,5)+1,"Портал","API","Импорт","Ручной ввод","Интеграция")</f>
        <v/>
      </c>
      <c r="Y4505" s="8">
        <f>ROUND(1000+MOD($A4505*37,90000)+IF($AB4505="Да",5000,0),2)</f>
        <v/>
      </c>
      <c r="Z4505">
        <f>1+MOD($A4505,20)</f>
        <v/>
      </c>
      <c r="AA4505" s="8">
        <f>ROUND($Y4505*(0.08+MOD($A4505,17)/100),2)</f>
        <v/>
      </c>
      <c r="AB4505">
        <f>IF(MOD($A4505,10)&lt;7,"Да","Нет")</f>
        <v/>
      </c>
      <c r="AC4505">
        <f>$R4505&amp;" / "&amp;$S4505&amp;" / "&amp;$T4505</f>
        <v/>
      </c>
      <c r="AD4505">
        <f>1</f>
        <v/>
      </c>
      <c r="AE4505">
        <f>IF($A4505&lt;=Settings!$B$4,"до 100",IF($A4505&lt;=Settings!$B$5,"до 10 000",IF($A4505&lt;=Settings!$B$6,"до 100 000","100 000+")))</f>
        <v/>
      </c>
    </row>
    <row r="4506">
      <c r="A4506">
        <f>ROW()-1</f>
        <v/>
      </c>
      <c r="B4506">
        <f>IF($A4506&lt;=Settings!$B$4,"small_control",IF($A4506&lt;=Settings!$B$5,"medium_10k",IF($A4506&lt;=Settings!$B$6,"large_100k","extreme_1m")))</f>
        <v/>
      </c>
      <c r="C4506">
        <f>"ORD-"&amp;TEXT(QUOTIENT($A4506-1,3)+1,"0000000")</f>
        <v/>
      </c>
      <c r="D4506">
        <f>"LINE-"&amp;TEXT($A4506,"0000000")</f>
        <v/>
      </c>
      <c r="E4506" s="7">
        <f>Settings!$B$2+$A4506-1</f>
        <v/>
      </c>
      <c r="F4506" s="7">
        <f>Settings!$B$2+MOD($A4506-1,Settings!$B$7)</f>
        <v/>
      </c>
      <c r="G4506">
        <f>YEAR($F4506)</f>
        <v/>
      </c>
      <c r="H4506">
        <f>"Q"&amp;ROUNDUP(MONTH($F4506)/3,0)</f>
        <v/>
      </c>
      <c r="I4506">
        <f>MONTH($F4506)</f>
        <v/>
      </c>
      <c r="J4506">
        <f>CHOOSE(MONTH($F4506),"Январь","Февраль","Март","Апрель","Май","Июнь","Июль","Август","Сентябрь","Октябрь","Ноябрь","Декабрь")</f>
        <v/>
      </c>
      <c r="K4506">
        <f>DAY($F4506)</f>
        <v/>
      </c>
      <c r="L4506">
        <f>IF(MOD($A4506,10)&lt;7,"ФО_01_Крупный","ФО_"&amp;TEXT(MOD($A4506,8)+1,"00"))</f>
        <v/>
      </c>
      <c r="M4506">
        <f>IF($AB4506="Да","Регион_001_Крупный","Регион_"&amp;TEXT(MOD(QUOTIENT($A4506-1,20),180)+1,"000"))</f>
        <v/>
      </c>
      <c r="N4506">
        <f>IF($AB4506="Да","Город_"&amp;TEXT(MOD($A4506-1,250)+1,"0000"),"Город_"&amp;TEXT(MOD($A4506-1,3000)+1,"0000"))</f>
        <v/>
      </c>
      <c r="O4506">
        <f>IF($AB4506="Да","Холдинг_Крупный","Холдинг_"&amp;TEXT(MOD(QUOTIENT($A4506-1,10000),20)+1,"00"))</f>
        <v/>
      </c>
      <c r="P4506">
        <f>IF($AB4506="Да","Организация_Крупная","Организация_"&amp;TEXT(MOD(QUOTIENT($A4506-1,500),600)+1,"000"))</f>
        <v/>
      </c>
      <c r="Q4506">
        <f>"Отдел_"&amp;TEXT(MOD(QUOTIENT($A4506-1,50),100)+1,"000")</f>
        <v/>
      </c>
      <c r="R4506">
        <f>IF($AB4506="Да","Группа_Крупная","Группа_"&amp;TEXT(MOD(QUOTIENT($A4506-1,5000),30)+1,"00"))</f>
        <v/>
      </c>
      <c r="S4506">
        <f>IF($AB4506="Да","Категория_Крупная","Категория_"&amp;TEXT(MOD(QUOTIENT($A4506-1,500),120)+1,"000"))</f>
        <v/>
      </c>
      <c r="T4506">
        <f>IF($AB4506="Да","Подкатегория_Крупная","Подкатегория_"&amp;TEXT(MOD(QUOTIENT($A4506-1,50),300)+1,"000"))</f>
        <v/>
      </c>
      <c r="U4506">
        <f>"SKU_"&amp;TEXT($A4506,"0000000")</f>
        <v/>
      </c>
      <c r="V4506">
        <f>CHOOSE(MOD($A4506-1,4)+1,"Enterprise","SMB","Госсектор","Розница")</f>
        <v/>
      </c>
      <c r="W4506">
        <f>"Клиент_"&amp;TEXT(MOD($A4506-1,20000)+1,"00000")</f>
        <v/>
      </c>
      <c r="X4506">
        <f>CHOOSE(MOD($A4506-1,5)+1,"Портал","API","Импорт","Ручной ввод","Интеграция")</f>
        <v/>
      </c>
      <c r="Y4506" s="8">
        <f>ROUND(1000+MOD($A4506*37,90000)+IF($AB4506="Да",5000,0),2)</f>
        <v/>
      </c>
      <c r="Z4506">
        <f>1+MOD($A4506,20)</f>
        <v/>
      </c>
      <c r="AA4506" s="8">
        <f>ROUND($Y4506*(0.08+MOD($A4506,17)/100),2)</f>
        <v/>
      </c>
      <c r="AB4506">
        <f>IF(MOD($A4506,10)&lt;7,"Да","Нет")</f>
        <v/>
      </c>
      <c r="AC4506">
        <f>$R4506&amp;" / "&amp;$S4506&amp;" / "&amp;$T4506</f>
        <v/>
      </c>
      <c r="AD4506">
        <f>1</f>
        <v/>
      </c>
      <c r="AE4506">
        <f>IF($A4506&lt;=Settings!$B$4,"до 100",IF($A4506&lt;=Settings!$B$5,"до 10 000",IF($A4506&lt;=Settings!$B$6,"до 100 000","100 000+")))</f>
        <v/>
      </c>
    </row>
    <row r="4507">
      <c r="A4507">
        <f>ROW()-1</f>
        <v/>
      </c>
      <c r="B4507">
        <f>IF($A4507&lt;=Settings!$B$4,"small_control",IF($A4507&lt;=Settings!$B$5,"medium_10k",IF($A4507&lt;=Settings!$B$6,"large_100k","extreme_1m")))</f>
        <v/>
      </c>
      <c r="C4507">
        <f>"ORD-"&amp;TEXT(QUOTIENT($A4507-1,3)+1,"0000000")</f>
        <v/>
      </c>
      <c r="D4507">
        <f>"LINE-"&amp;TEXT($A4507,"0000000")</f>
        <v/>
      </c>
      <c r="E4507" s="7">
        <f>Settings!$B$2+$A4507-1</f>
        <v/>
      </c>
      <c r="F4507" s="7">
        <f>Settings!$B$2+MOD($A4507-1,Settings!$B$7)</f>
        <v/>
      </c>
      <c r="G4507">
        <f>YEAR($F4507)</f>
        <v/>
      </c>
      <c r="H4507">
        <f>"Q"&amp;ROUNDUP(MONTH($F4507)/3,0)</f>
        <v/>
      </c>
      <c r="I4507">
        <f>MONTH($F4507)</f>
        <v/>
      </c>
      <c r="J4507">
        <f>CHOOSE(MONTH($F4507),"Январь","Февраль","Март","Апрель","Май","Июнь","Июль","Август","Сентябрь","Октябрь","Ноябрь","Декабрь")</f>
        <v/>
      </c>
      <c r="K4507">
        <f>DAY($F4507)</f>
        <v/>
      </c>
      <c r="L4507">
        <f>IF(MOD($A4507,10)&lt;7,"ФО_01_Крупный","ФО_"&amp;TEXT(MOD($A4507,8)+1,"00"))</f>
        <v/>
      </c>
      <c r="M4507">
        <f>IF($AB4507="Да","Регион_001_Крупный","Регион_"&amp;TEXT(MOD(QUOTIENT($A4507-1,20),180)+1,"000"))</f>
        <v/>
      </c>
      <c r="N4507">
        <f>IF($AB4507="Да","Город_"&amp;TEXT(MOD($A4507-1,250)+1,"0000"),"Город_"&amp;TEXT(MOD($A4507-1,3000)+1,"0000"))</f>
        <v/>
      </c>
      <c r="O4507">
        <f>IF($AB4507="Да","Холдинг_Крупный","Холдинг_"&amp;TEXT(MOD(QUOTIENT($A4507-1,10000),20)+1,"00"))</f>
        <v/>
      </c>
      <c r="P4507">
        <f>IF($AB4507="Да","Организация_Крупная","Организация_"&amp;TEXT(MOD(QUOTIENT($A4507-1,500),600)+1,"000"))</f>
        <v/>
      </c>
      <c r="Q4507">
        <f>"Отдел_"&amp;TEXT(MOD(QUOTIENT($A4507-1,50),100)+1,"000")</f>
        <v/>
      </c>
      <c r="R4507">
        <f>IF($AB4507="Да","Группа_Крупная","Группа_"&amp;TEXT(MOD(QUOTIENT($A4507-1,5000),30)+1,"00"))</f>
        <v/>
      </c>
      <c r="S4507">
        <f>IF($AB4507="Да","Категория_Крупная","Категория_"&amp;TEXT(MOD(QUOTIENT($A4507-1,500),120)+1,"000"))</f>
        <v/>
      </c>
      <c r="T4507">
        <f>IF($AB4507="Да","Подкатегория_Крупная","Подкатегория_"&amp;TEXT(MOD(QUOTIENT($A4507-1,50),300)+1,"000"))</f>
        <v/>
      </c>
      <c r="U4507">
        <f>"SKU_"&amp;TEXT($A4507,"0000000")</f>
        <v/>
      </c>
      <c r="V4507">
        <f>CHOOSE(MOD($A4507-1,4)+1,"Enterprise","SMB","Госсектор","Розница")</f>
        <v/>
      </c>
      <c r="W4507">
        <f>"Клиент_"&amp;TEXT(MOD($A4507-1,20000)+1,"00000")</f>
        <v/>
      </c>
      <c r="X4507">
        <f>CHOOSE(MOD($A4507-1,5)+1,"Портал","API","Импорт","Ручной ввод","Интеграция")</f>
        <v/>
      </c>
      <c r="Y4507" s="8">
        <f>ROUND(1000+MOD($A4507*37,90000)+IF($AB4507="Да",5000,0),2)</f>
        <v/>
      </c>
      <c r="Z4507">
        <f>1+MOD($A4507,20)</f>
        <v/>
      </c>
      <c r="AA4507" s="8">
        <f>ROUND($Y4507*(0.08+MOD($A4507,17)/100),2)</f>
        <v/>
      </c>
      <c r="AB4507">
        <f>IF(MOD($A4507,10)&lt;7,"Да","Нет")</f>
        <v/>
      </c>
      <c r="AC4507">
        <f>$R4507&amp;" / "&amp;$S4507&amp;" / "&amp;$T4507</f>
        <v/>
      </c>
      <c r="AD4507">
        <f>1</f>
        <v/>
      </c>
      <c r="AE4507">
        <f>IF($A4507&lt;=Settings!$B$4,"до 100",IF($A4507&lt;=Settings!$B$5,"до 10 000",IF($A4507&lt;=Settings!$B$6,"до 100 000","100 000+")))</f>
        <v/>
      </c>
    </row>
    <row r="4508">
      <c r="A4508">
        <f>ROW()-1</f>
        <v/>
      </c>
      <c r="B4508">
        <f>IF($A4508&lt;=Settings!$B$4,"small_control",IF($A4508&lt;=Settings!$B$5,"medium_10k",IF($A4508&lt;=Settings!$B$6,"large_100k","extreme_1m")))</f>
        <v/>
      </c>
      <c r="C4508">
        <f>"ORD-"&amp;TEXT(QUOTIENT($A4508-1,3)+1,"0000000")</f>
        <v/>
      </c>
      <c r="D4508">
        <f>"LINE-"&amp;TEXT($A4508,"0000000")</f>
        <v/>
      </c>
      <c r="E4508" s="7">
        <f>Settings!$B$2+$A4508-1</f>
        <v/>
      </c>
      <c r="F4508" s="7">
        <f>Settings!$B$2+MOD($A4508-1,Settings!$B$7)</f>
        <v/>
      </c>
      <c r="G4508">
        <f>YEAR($F4508)</f>
        <v/>
      </c>
      <c r="H4508">
        <f>"Q"&amp;ROUNDUP(MONTH($F4508)/3,0)</f>
        <v/>
      </c>
      <c r="I4508">
        <f>MONTH($F4508)</f>
        <v/>
      </c>
      <c r="J4508">
        <f>CHOOSE(MONTH($F4508),"Январь","Февраль","Март","Апрель","Май","Июнь","Июль","Август","Сентябрь","Октябрь","Ноябрь","Декабрь")</f>
        <v/>
      </c>
      <c r="K4508">
        <f>DAY($F4508)</f>
        <v/>
      </c>
      <c r="L4508">
        <f>IF(MOD($A4508,10)&lt;7,"ФО_01_Крупный","ФО_"&amp;TEXT(MOD($A4508,8)+1,"00"))</f>
        <v/>
      </c>
      <c r="M4508">
        <f>IF($AB4508="Да","Регион_001_Крупный","Регион_"&amp;TEXT(MOD(QUOTIENT($A4508-1,20),180)+1,"000"))</f>
        <v/>
      </c>
      <c r="N4508">
        <f>IF($AB4508="Да","Город_"&amp;TEXT(MOD($A4508-1,250)+1,"0000"),"Город_"&amp;TEXT(MOD($A4508-1,3000)+1,"0000"))</f>
        <v/>
      </c>
      <c r="O4508">
        <f>IF($AB4508="Да","Холдинг_Крупный","Холдинг_"&amp;TEXT(MOD(QUOTIENT($A4508-1,10000),20)+1,"00"))</f>
        <v/>
      </c>
      <c r="P4508">
        <f>IF($AB4508="Да","Организация_Крупная","Организация_"&amp;TEXT(MOD(QUOTIENT($A4508-1,500),600)+1,"000"))</f>
        <v/>
      </c>
      <c r="Q4508">
        <f>"Отдел_"&amp;TEXT(MOD(QUOTIENT($A4508-1,50),100)+1,"000")</f>
        <v/>
      </c>
      <c r="R4508">
        <f>IF($AB4508="Да","Группа_Крупная","Группа_"&amp;TEXT(MOD(QUOTIENT($A4508-1,5000),30)+1,"00"))</f>
        <v/>
      </c>
      <c r="S4508">
        <f>IF($AB4508="Да","Категория_Крупная","Категория_"&amp;TEXT(MOD(QUOTIENT($A4508-1,500),120)+1,"000"))</f>
        <v/>
      </c>
      <c r="T4508">
        <f>IF($AB4508="Да","Подкатегория_Крупная","Подкатегория_"&amp;TEXT(MOD(QUOTIENT($A4508-1,50),300)+1,"000"))</f>
        <v/>
      </c>
      <c r="U4508">
        <f>"SKU_"&amp;TEXT($A4508,"0000000")</f>
        <v/>
      </c>
      <c r="V4508">
        <f>CHOOSE(MOD($A4508-1,4)+1,"Enterprise","SMB","Госсектор","Розница")</f>
        <v/>
      </c>
      <c r="W4508">
        <f>"Клиент_"&amp;TEXT(MOD($A4508-1,20000)+1,"00000")</f>
        <v/>
      </c>
      <c r="X4508">
        <f>CHOOSE(MOD($A4508-1,5)+1,"Портал","API","Импорт","Ручной ввод","Интеграция")</f>
        <v/>
      </c>
      <c r="Y4508" s="8">
        <f>ROUND(1000+MOD($A4508*37,90000)+IF($AB4508="Да",5000,0),2)</f>
        <v/>
      </c>
      <c r="Z4508">
        <f>1+MOD($A4508,20)</f>
        <v/>
      </c>
      <c r="AA4508" s="8">
        <f>ROUND($Y4508*(0.08+MOD($A4508,17)/100),2)</f>
        <v/>
      </c>
      <c r="AB4508">
        <f>IF(MOD($A4508,10)&lt;7,"Да","Нет")</f>
        <v/>
      </c>
      <c r="AC4508">
        <f>$R4508&amp;" / "&amp;$S4508&amp;" / "&amp;$T4508</f>
        <v/>
      </c>
      <c r="AD4508">
        <f>1</f>
        <v/>
      </c>
      <c r="AE4508">
        <f>IF($A4508&lt;=Settings!$B$4,"до 100",IF($A4508&lt;=Settings!$B$5,"до 10 000",IF($A4508&lt;=Settings!$B$6,"до 100 000","100 000+")))</f>
        <v/>
      </c>
    </row>
    <row r="4509">
      <c r="A4509">
        <f>ROW()-1</f>
        <v/>
      </c>
      <c r="B4509">
        <f>IF($A4509&lt;=Settings!$B$4,"small_control",IF($A4509&lt;=Settings!$B$5,"medium_10k",IF($A4509&lt;=Settings!$B$6,"large_100k","extreme_1m")))</f>
        <v/>
      </c>
      <c r="C4509">
        <f>"ORD-"&amp;TEXT(QUOTIENT($A4509-1,3)+1,"0000000")</f>
        <v/>
      </c>
      <c r="D4509">
        <f>"LINE-"&amp;TEXT($A4509,"0000000")</f>
        <v/>
      </c>
      <c r="E4509" s="7">
        <f>Settings!$B$2+$A4509-1</f>
        <v/>
      </c>
      <c r="F4509" s="7">
        <f>Settings!$B$2+MOD($A4509-1,Settings!$B$7)</f>
        <v/>
      </c>
      <c r="G4509">
        <f>YEAR($F4509)</f>
        <v/>
      </c>
      <c r="H4509">
        <f>"Q"&amp;ROUNDUP(MONTH($F4509)/3,0)</f>
        <v/>
      </c>
      <c r="I4509">
        <f>MONTH($F4509)</f>
        <v/>
      </c>
      <c r="J4509">
        <f>CHOOSE(MONTH($F4509),"Январь","Февраль","Март","Апрель","Май","Июнь","Июль","Август","Сентябрь","Октябрь","Ноябрь","Декабрь")</f>
        <v/>
      </c>
      <c r="K4509">
        <f>DAY($F4509)</f>
        <v/>
      </c>
      <c r="L4509">
        <f>IF(MOD($A4509,10)&lt;7,"ФО_01_Крупный","ФО_"&amp;TEXT(MOD($A4509,8)+1,"00"))</f>
        <v/>
      </c>
      <c r="M4509">
        <f>IF($AB4509="Да","Регион_001_Крупный","Регион_"&amp;TEXT(MOD(QUOTIENT($A4509-1,20),180)+1,"000"))</f>
        <v/>
      </c>
      <c r="N4509">
        <f>IF($AB4509="Да","Город_"&amp;TEXT(MOD($A4509-1,250)+1,"0000"),"Город_"&amp;TEXT(MOD($A4509-1,3000)+1,"0000"))</f>
        <v/>
      </c>
      <c r="O4509">
        <f>IF($AB4509="Да","Холдинг_Крупный","Холдинг_"&amp;TEXT(MOD(QUOTIENT($A4509-1,10000),20)+1,"00"))</f>
        <v/>
      </c>
      <c r="P4509">
        <f>IF($AB4509="Да","Организация_Крупная","Организация_"&amp;TEXT(MOD(QUOTIENT($A4509-1,500),600)+1,"000"))</f>
        <v/>
      </c>
      <c r="Q4509">
        <f>"Отдел_"&amp;TEXT(MOD(QUOTIENT($A4509-1,50),100)+1,"000")</f>
        <v/>
      </c>
      <c r="R4509">
        <f>IF($AB4509="Да","Группа_Крупная","Группа_"&amp;TEXT(MOD(QUOTIENT($A4509-1,5000),30)+1,"00"))</f>
        <v/>
      </c>
      <c r="S4509">
        <f>IF($AB4509="Да","Категория_Крупная","Категория_"&amp;TEXT(MOD(QUOTIENT($A4509-1,500),120)+1,"000"))</f>
        <v/>
      </c>
      <c r="T4509">
        <f>IF($AB4509="Да","Подкатегория_Крупная","Подкатегория_"&amp;TEXT(MOD(QUOTIENT($A4509-1,50),300)+1,"000"))</f>
        <v/>
      </c>
      <c r="U4509">
        <f>"SKU_"&amp;TEXT($A4509,"0000000")</f>
        <v/>
      </c>
      <c r="V4509">
        <f>CHOOSE(MOD($A4509-1,4)+1,"Enterprise","SMB","Госсектор","Розница")</f>
        <v/>
      </c>
      <c r="W4509">
        <f>"Клиент_"&amp;TEXT(MOD($A4509-1,20000)+1,"00000")</f>
        <v/>
      </c>
      <c r="X4509">
        <f>CHOOSE(MOD($A4509-1,5)+1,"Портал","API","Импорт","Ручной ввод","Интеграция")</f>
        <v/>
      </c>
      <c r="Y4509" s="8">
        <f>ROUND(1000+MOD($A4509*37,90000)+IF($AB4509="Да",5000,0),2)</f>
        <v/>
      </c>
      <c r="Z4509">
        <f>1+MOD($A4509,20)</f>
        <v/>
      </c>
      <c r="AA4509" s="8">
        <f>ROUND($Y4509*(0.08+MOD($A4509,17)/100),2)</f>
        <v/>
      </c>
      <c r="AB4509">
        <f>IF(MOD($A4509,10)&lt;7,"Да","Нет")</f>
        <v/>
      </c>
      <c r="AC4509">
        <f>$R4509&amp;" / "&amp;$S4509&amp;" / "&amp;$T4509</f>
        <v/>
      </c>
      <c r="AD4509">
        <f>1</f>
        <v/>
      </c>
      <c r="AE4509">
        <f>IF($A4509&lt;=Settings!$B$4,"до 100",IF($A4509&lt;=Settings!$B$5,"до 10 000",IF($A4509&lt;=Settings!$B$6,"до 100 000","100 000+")))</f>
        <v/>
      </c>
    </row>
    <row r="4510">
      <c r="A4510">
        <f>ROW()-1</f>
        <v/>
      </c>
      <c r="B4510">
        <f>IF($A4510&lt;=Settings!$B$4,"small_control",IF($A4510&lt;=Settings!$B$5,"medium_10k",IF($A4510&lt;=Settings!$B$6,"large_100k","extreme_1m")))</f>
        <v/>
      </c>
      <c r="C4510">
        <f>"ORD-"&amp;TEXT(QUOTIENT($A4510-1,3)+1,"0000000")</f>
        <v/>
      </c>
      <c r="D4510">
        <f>"LINE-"&amp;TEXT($A4510,"0000000")</f>
        <v/>
      </c>
      <c r="E4510" s="7">
        <f>Settings!$B$2+$A4510-1</f>
        <v/>
      </c>
      <c r="F4510" s="7">
        <f>Settings!$B$2+MOD($A4510-1,Settings!$B$7)</f>
        <v/>
      </c>
      <c r="G4510">
        <f>YEAR($F4510)</f>
        <v/>
      </c>
      <c r="H4510">
        <f>"Q"&amp;ROUNDUP(MONTH($F4510)/3,0)</f>
        <v/>
      </c>
      <c r="I4510">
        <f>MONTH($F4510)</f>
        <v/>
      </c>
      <c r="J4510">
        <f>CHOOSE(MONTH($F4510),"Январь","Февраль","Март","Апрель","Май","Июнь","Июль","Август","Сентябрь","Октябрь","Ноябрь","Декабрь")</f>
        <v/>
      </c>
      <c r="K4510">
        <f>DAY($F4510)</f>
        <v/>
      </c>
      <c r="L4510">
        <f>IF(MOD($A4510,10)&lt;7,"ФО_01_Крупный","ФО_"&amp;TEXT(MOD($A4510,8)+1,"00"))</f>
        <v/>
      </c>
      <c r="M4510">
        <f>IF($AB4510="Да","Регион_001_Крупный","Регион_"&amp;TEXT(MOD(QUOTIENT($A4510-1,20),180)+1,"000"))</f>
        <v/>
      </c>
      <c r="N4510">
        <f>IF($AB4510="Да","Город_"&amp;TEXT(MOD($A4510-1,250)+1,"0000"),"Город_"&amp;TEXT(MOD($A4510-1,3000)+1,"0000"))</f>
        <v/>
      </c>
      <c r="O4510">
        <f>IF($AB4510="Да","Холдинг_Крупный","Холдинг_"&amp;TEXT(MOD(QUOTIENT($A4510-1,10000),20)+1,"00"))</f>
        <v/>
      </c>
      <c r="P4510">
        <f>IF($AB4510="Да","Организация_Крупная","Организация_"&amp;TEXT(MOD(QUOTIENT($A4510-1,500),600)+1,"000"))</f>
        <v/>
      </c>
      <c r="Q4510">
        <f>"Отдел_"&amp;TEXT(MOD(QUOTIENT($A4510-1,50),100)+1,"000")</f>
        <v/>
      </c>
      <c r="R4510">
        <f>IF($AB4510="Да","Группа_Крупная","Группа_"&amp;TEXT(MOD(QUOTIENT($A4510-1,5000),30)+1,"00"))</f>
        <v/>
      </c>
      <c r="S4510">
        <f>IF($AB4510="Да","Категория_Крупная","Категория_"&amp;TEXT(MOD(QUOTIENT($A4510-1,500),120)+1,"000"))</f>
        <v/>
      </c>
      <c r="T4510">
        <f>IF($AB4510="Да","Подкатегория_Крупная","Подкатегория_"&amp;TEXT(MOD(QUOTIENT($A4510-1,50),300)+1,"000"))</f>
        <v/>
      </c>
      <c r="U4510">
        <f>"SKU_"&amp;TEXT($A4510,"0000000")</f>
        <v/>
      </c>
      <c r="V4510">
        <f>CHOOSE(MOD($A4510-1,4)+1,"Enterprise","SMB","Госсектор","Розница")</f>
        <v/>
      </c>
      <c r="W4510">
        <f>"Клиент_"&amp;TEXT(MOD($A4510-1,20000)+1,"00000")</f>
        <v/>
      </c>
      <c r="X4510">
        <f>CHOOSE(MOD($A4510-1,5)+1,"Портал","API","Импорт","Ручной ввод","Интеграция")</f>
        <v/>
      </c>
      <c r="Y4510" s="8">
        <f>ROUND(1000+MOD($A4510*37,90000)+IF($AB4510="Да",5000,0),2)</f>
        <v/>
      </c>
      <c r="Z4510">
        <f>1+MOD($A4510,20)</f>
        <v/>
      </c>
      <c r="AA4510" s="8">
        <f>ROUND($Y4510*(0.08+MOD($A4510,17)/100),2)</f>
        <v/>
      </c>
      <c r="AB4510">
        <f>IF(MOD($A4510,10)&lt;7,"Да","Нет")</f>
        <v/>
      </c>
      <c r="AC4510">
        <f>$R4510&amp;" / "&amp;$S4510&amp;" / "&amp;$T4510</f>
        <v/>
      </c>
      <c r="AD4510">
        <f>1</f>
        <v/>
      </c>
      <c r="AE4510">
        <f>IF($A4510&lt;=Settings!$B$4,"до 100",IF($A4510&lt;=Settings!$B$5,"до 10 000",IF($A4510&lt;=Settings!$B$6,"до 100 000","100 000+")))</f>
        <v/>
      </c>
    </row>
    <row r="4511">
      <c r="A4511">
        <f>ROW()-1</f>
        <v/>
      </c>
      <c r="B4511">
        <f>IF($A4511&lt;=Settings!$B$4,"small_control",IF($A4511&lt;=Settings!$B$5,"medium_10k",IF($A4511&lt;=Settings!$B$6,"large_100k","extreme_1m")))</f>
        <v/>
      </c>
      <c r="C4511">
        <f>"ORD-"&amp;TEXT(QUOTIENT($A4511-1,3)+1,"0000000")</f>
        <v/>
      </c>
      <c r="D4511">
        <f>"LINE-"&amp;TEXT($A4511,"0000000")</f>
        <v/>
      </c>
      <c r="E4511" s="7">
        <f>Settings!$B$2+$A4511-1</f>
        <v/>
      </c>
      <c r="F4511" s="7">
        <f>Settings!$B$2+MOD($A4511-1,Settings!$B$7)</f>
        <v/>
      </c>
      <c r="G4511">
        <f>YEAR($F4511)</f>
        <v/>
      </c>
      <c r="H4511">
        <f>"Q"&amp;ROUNDUP(MONTH($F4511)/3,0)</f>
        <v/>
      </c>
      <c r="I4511">
        <f>MONTH($F4511)</f>
        <v/>
      </c>
      <c r="J4511">
        <f>CHOOSE(MONTH($F4511),"Январь","Февраль","Март","Апрель","Май","Июнь","Июль","Август","Сентябрь","Октябрь","Ноябрь","Декабрь")</f>
        <v/>
      </c>
      <c r="K4511">
        <f>DAY($F4511)</f>
        <v/>
      </c>
      <c r="L4511">
        <f>IF(MOD($A4511,10)&lt;7,"ФО_01_Крупный","ФО_"&amp;TEXT(MOD($A4511,8)+1,"00"))</f>
        <v/>
      </c>
      <c r="M4511">
        <f>IF($AB4511="Да","Регион_001_Крупный","Регион_"&amp;TEXT(MOD(QUOTIENT($A4511-1,20),180)+1,"000"))</f>
        <v/>
      </c>
      <c r="N4511">
        <f>IF($AB4511="Да","Город_"&amp;TEXT(MOD($A4511-1,250)+1,"0000"),"Город_"&amp;TEXT(MOD($A4511-1,3000)+1,"0000"))</f>
        <v/>
      </c>
      <c r="O4511">
        <f>IF($AB4511="Да","Холдинг_Крупный","Холдинг_"&amp;TEXT(MOD(QUOTIENT($A4511-1,10000),20)+1,"00"))</f>
        <v/>
      </c>
      <c r="P4511">
        <f>IF($AB4511="Да","Организация_Крупная","Организация_"&amp;TEXT(MOD(QUOTIENT($A4511-1,500),600)+1,"000"))</f>
        <v/>
      </c>
      <c r="Q4511">
        <f>"Отдел_"&amp;TEXT(MOD(QUOTIENT($A4511-1,50),100)+1,"000")</f>
        <v/>
      </c>
      <c r="R4511">
        <f>IF($AB4511="Да","Группа_Крупная","Группа_"&amp;TEXT(MOD(QUOTIENT($A4511-1,5000),30)+1,"00"))</f>
        <v/>
      </c>
      <c r="S4511">
        <f>IF($AB4511="Да","Категория_Крупная","Категория_"&amp;TEXT(MOD(QUOTIENT($A4511-1,500),120)+1,"000"))</f>
        <v/>
      </c>
      <c r="T4511">
        <f>IF($AB4511="Да","Подкатегория_Крупная","Подкатегория_"&amp;TEXT(MOD(QUOTIENT($A4511-1,50),300)+1,"000"))</f>
        <v/>
      </c>
      <c r="U4511">
        <f>"SKU_"&amp;TEXT($A4511,"0000000")</f>
        <v/>
      </c>
      <c r="V4511">
        <f>CHOOSE(MOD($A4511-1,4)+1,"Enterprise","SMB","Госсектор","Розница")</f>
        <v/>
      </c>
      <c r="W4511">
        <f>"Клиент_"&amp;TEXT(MOD($A4511-1,20000)+1,"00000")</f>
        <v/>
      </c>
      <c r="X4511">
        <f>CHOOSE(MOD($A4511-1,5)+1,"Портал","API","Импорт","Ручной ввод","Интеграция")</f>
        <v/>
      </c>
      <c r="Y4511" s="8">
        <f>ROUND(1000+MOD($A4511*37,90000)+IF($AB4511="Да",5000,0),2)</f>
        <v/>
      </c>
      <c r="Z4511">
        <f>1+MOD($A4511,20)</f>
        <v/>
      </c>
      <c r="AA4511" s="8">
        <f>ROUND($Y4511*(0.08+MOD($A4511,17)/100),2)</f>
        <v/>
      </c>
      <c r="AB4511">
        <f>IF(MOD($A4511,10)&lt;7,"Да","Нет")</f>
        <v/>
      </c>
      <c r="AC4511">
        <f>$R4511&amp;" / "&amp;$S4511&amp;" / "&amp;$T4511</f>
        <v/>
      </c>
      <c r="AD4511">
        <f>1</f>
        <v/>
      </c>
      <c r="AE4511">
        <f>IF($A4511&lt;=Settings!$B$4,"до 100",IF($A4511&lt;=Settings!$B$5,"до 10 000",IF($A4511&lt;=Settings!$B$6,"до 100 000","100 000+")))</f>
        <v/>
      </c>
    </row>
    <row r="4512">
      <c r="A4512">
        <f>ROW()-1</f>
        <v/>
      </c>
      <c r="B4512">
        <f>IF($A4512&lt;=Settings!$B$4,"small_control",IF($A4512&lt;=Settings!$B$5,"medium_10k",IF($A4512&lt;=Settings!$B$6,"large_100k","extreme_1m")))</f>
        <v/>
      </c>
      <c r="C4512">
        <f>"ORD-"&amp;TEXT(QUOTIENT($A4512-1,3)+1,"0000000")</f>
        <v/>
      </c>
      <c r="D4512">
        <f>"LINE-"&amp;TEXT($A4512,"0000000")</f>
        <v/>
      </c>
      <c r="E4512" s="7">
        <f>Settings!$B$2+$A4512-1</f>
        <v/>
      </c>
      <c r="F4512" s="7">
        <f>Settings!$B$2+MOD($A4512-1,Settings!$B$7)</f>
        <v/>
      </c>
      <c r="G4512">
        <f>YEAR($F4512)</f>
        <v/>
      </c>
      <c r="H4512">
        <f>"Q"&amp;ROUNDUP(MONTH($F4512)/3,0)</f>
        <v/>
      </c>
      <c r="I4512">
        <f>MONTH($F4512)</f>
        <v/>
      </c>
      <c r="J4512">
        <f>CHOOSE(MONTH($F4512),"Январь","Февраль","Март","Апрель","Май","Июнь","Июль","Август","Сентябрь","Октябрь","Ноябрь","Декабрь")</f>
        <v/>
      </c>
      <c r="K4512">
        <f>DAY($F4512)</f>
        <v/>
      </c>
      <c r="L4512">
        <f>IF(MOD($A4512,10)&lt;7,"ФО_01_Крупный","ФО_"&amp;TEXT(MOD($A4512,8)+1,"00"))</f>
        <v/>
      </c>
      <c r="M4512">
        <f>IF($AB4512="Да","Регион_001_Крупный","Регион_"&amp;TEXT(MOD(QUOTIENT($A4512-1,20),180)+1,"000"))</f>
        <v/>
      </c>
      <c r="N4512">
        <f>IF($AB4512="Да","Город_"&amp;TEXT(MOD($A4512-1,250)+1,"0000"),"Город_"&amp;TEXT(MOD($A4512-1,3000)+1,"0000"))</f>
        <v/>
      </c>
      <c r="O4512">
        <f>IF($AB4512="Да","Холдинг_Крупный","Холдинг_"&amp;TEXT(MOD(QUOTIENT($A4512-1,10000),20)+1,"00"))</f>
        <v/>
      </c>
      <c r="P4512">
        <f>IF($AB4512="Да","Организация_Крупная","Организация_"&amp;TEXT(MOD(QUOTIENT($A4512-1,500),600)+1,"000"))</f>
        <v/>
      </c>
      <c r="Q4512">
        <f>"Отдел_"&amp;TEXT(MOD(QUOTIENT($A4512-1,50),100)+1,"000")</f>
        <v/>
      </c>
      <c r="R4512">
        <f>IF($AB4512="Да","Группа_Крупная","Группа_"&amp;TEXT(MOD(QUOTIENT($A4512-1,5000),30)+1,"00"))</f>
        <v/>
      </c>
      <c r="S4512">
        <f>IF($AB4512="Да","Категория_Крупная","Категория_"&amp;TEXT(MOD(QUOTIENT($A4512-1,500),120)+1,"000"))</f>
        <v/>
      </c>
      <c r="T4512">
        <f>IF($AB4512="Да","Подкатегория_Крупная","Подкатегория_"&amp;TEXT(MOD(QUOTIENT($A4512-1,50),300)+1,"000"))</f>
        <v/>
      </c>
      <c r="U4512">
        <f>"SKU_"&amp;TEXT($A4512,"0000000")</f>
        <v/>
      </c>
      <c r="V4512">
        <f>CHOOSE(MOD($A4512-1,4)+1,"Enterprise","SMB","Госсектор","Розница")</f>
        <v/>
      </c>
      <c r="W4512">
        <f>"Клиент_"&amp;TEXT(MOD($A4512-1,20000)+1,"00000")</f>
        <v/>
      </c>
      <c r="X4512">
        <f>CHOOSE(MOD($A4512-1,5)+1,"Портал","API","Импорт","Ручной ввод","Интеграция")</f>
        <v/>
      </c>
      <c r="Y4512" s="8">
        <f>ROUND(1000+MOD($A4512*37,90000)+IF($AB4512="Да",5000,0),2)</f>
        <v/>
      </c>
      <c r="Z4512">
        <f>1+MOD($A4512,20)</f>
        <v/>
      </c>
      <c r="AA4512" s="8">
        <f>ROUND($Y4512*(0.08+MOD($A4512,17)/100),2)</f>
        <v/>
      </c>
      <c r="AB4512">
        <f>IF(MOD($A4512,10)&lt;7,"Да","Нет")</f>
        <v/>
      </c>
      <c r="AC4512">
        <f>$R4512&amp;" / "&amp;$S4512&amp;" / "&amp;$T4512</f>
        <v/>
      </c>
      <c r="AD4512">
        <f>1</f>
        <v/>
      </c>
      <c r="AE4512">
        <f>IF($A4512&lt;=Settings!$B$4,"до 100",IF($A4512&lt;=Settings!$B$5,"до 10 000",IF($A4512&lt;=Settings!$B$6,"до 100 000","100 000+")))</f>
        <v/>
      </c>
    </row>
    <row r="4513">
      <c r="A4513">
        <f>ROW()-1</f>
        <v/>
      </c>
      <c r="B4513">
        <f>IF($A4513&lt;=Settings!$B$4,"small_control",IF($A4513&lt;=Settings!$B$5,"medium_10k",IF($A4513&lt;=Settings!$B$6,"large_100k","extreme_1m")))</f>
        <v/>
      </c>
      <c r="C4513">
        <f>"ORD-"&amp;TEXT(QUOTIENT($A4513-1,3)+1,"0000000")</f>
        <v/>
      </c>
      <c r="D4513">
        <f>"LINE-"&amp;TEXT($A4513,"0000000")</f>
        <v/>
      </c>
      <c r="E4513" s="7">
        <f>Settings!$B$2+$A4513-1</f>
        <v/>
      </c>
      <c r="F4513" s="7">
        <f>Settings!$B$2+MOD($A4513-1,Settings!$B$7)</f>
        <v/>
      </c>
      <c r="G4513">
        <f>YEAR($F4513)</f>
        <v/>
      </c>
      <c r="H4513">
        <f>"Q"&amp;ROUNDUP(MONTH($F4513)/3,0)</f>
        <v/>
      </c>
      <c r="I4513">
        <f>MONTH($F4513)</f>
        <v/>
      </c>
      <c r="J4513">
        <f>CHOOSE(MONTH($F4513),"Январь","Февраль","Март","Апрель","Май","Июнь","Июль","Август","Сентябрь","Октябрь","Ноябрь","Декабрь")</f>
        <v/>
      </c>
      <c r="K4513">
        <f>DAY($F4513)</f>
        <v/>
      </c>
      <c r="L4513">
        <f>IF(MOD($A4513,10)&lt;7,"ФО_01_Крупный","ФО_"&amp;TEXT(MOD($A4513,8)+1,"00"))</f>
        <v/>
      </c>
      <c r="M4513">
        <f>IF($AB4513="Да","Регион_001_Крупный","Регион_"&amp;TEXT(MOD(QUOTIENT($A4513-1,20),180)+1,"000"))</f>
        <v/>
      </c>
      <c r="N4513">
        <f>IF($AB4513="Да","Город_"&amp;TEXT(MOD($A4513-1,250)+1,"0000"),"Город_"&amp;TEXT(MOD($A4513-1,3000)+1,"0000"))</f>
        <v/>
      </c>
      <c r="O4513">
        <f>IF($AB4513="Да","Холдинг_Крупный","Холдинг_"&amp;TEXT(MOD(QUOTIENT($A4513-1,10000),20)+1,"00"))</f>
        <v/>
      </c>
      <c r="P4513">
        <f>IF($AB4513="Да","Организация_Крупная","Организация_"&amp;TEXT(MOD(QUOTIENT($A4513-1,500),600)+1,"000"))</f>
        <v/>
      </c>
      <c r="Q4513">
        <f>"Отдел_"&amp;TEXT(MOD(QUOTIENT($A4513-1,50),100)+1,"000")</f>
        <v/>
      </c>
      <c r="R4513">
        <f>IF($AB4513="Да","Группа_Крупная","Группа_"&amp;TEXT(MOD(QUOTIENT($A4513-1,5000),30)+1,"00"))</f>
        <v/>
      </c>
      <c r="S4513">
        <f>IF($AB4513="Да","Категория_Крупная","Категория_"&amp;TEXT(MOD(QUOTIENT($A4513-1,500),120)+1,"000"))</f>
        <v/>
      </c>
      <c r="T4513">
        <f>IF($AB4513="Да","Подкатегория_Крупная","Подкатегория_"&amp;TEXT(MOD(QUOTIENT($A4513-1,50),300)+1,"000"))</f>
        <v/>
      </c>
      <c r="U4513">
        <f>"SKU_"&amp;TEXT($A4513,"0000000")</f>
        <v/>
      </c>
      <c r="V4513">
        <f>CHOOSE(MOD($A4513-1,4)+1,"Enterprise","SMB","Госсектор","Розница")</f>
        <v/>
      </c>
      <c r="W4513">
        <f>"Клиент_"&amp;TEXT(MOD($A4513-1,20000)+1,"00000")</f>
        <v/>
      </c>
      <c r="X4513">
        <f>CHOOSE(MOD($A4513-1,5)+1,"Портал","API","Импорт","Ручной ввод","Интеграция")</f>
        <v/>
      </c>
      <c r="Y4513" s="8">
        <f>ROUND(1000+MOD($A4513*37,90000)+IF($AB4513="Да",5000,0),2)</f>
        <v/>
      </c>
      <c r="Z4513">
        <f>1+MOD($A4513,20)</f>
        <v/>
      </c>
      <c r="AA4513" s="8">
        <f>ROUND($Y4513*(0.08+MOD($A4513,17)/100),2)</f>
        <v/>
      </c>
      <c r="AB4513">
        <f>IF(MOD($A4513,10)&lt;7,"Да","Нет")</f>
        <v/>
      </c>
      <c r="AC4513">
        <f>$R4513&amp;" / "&amp;$S4513&amp;" / "&amp;$T4513</f>
        <v/>
      </c>
      <c r="AD4513">
        <f>1</f>
        <v/>
      </c>
      <c r="AE4513">
        <f>IF($A4513&lt;=Settings!$B$4,"до 100",IF($A4513&lt;=Settings!$B$5,"до 10 000",IF($A4513&lt;=Settings!$B$6,"до 100 000","100 000+")))</f>
        <v/>
      </c>
    </row>
    <row r="4514">
      <c r="A4514">
        <f>ROW()-1</f>
        <v/>
      </c>
      <c r="B4514">
        <f>IF($A4514&lt;=Settings!$B$4,"small_control",IF($A4514&lt;=Settings!$B$5,"medium_10k",IF($A4514&lt;=Settings!$B$6,"large_100k","extreme_1m")))</f>
        <v/>
      </c>
      <c r="C4514">
        <f>"ORD-"&amp;TEXT(QUOTIENT($A4514-1,3)+1,"0000000")</f>
        <v/>
      </c>
      <c r="D4514">
        <f>"LINE-"&amp;TEXT($A4514,"0000000")</f>
        <v/>
      </c>
      <c r="E4514" s="7">
        <f>Settings!$B$2+$A4514-1</f>
        <v/>
      </c>
      <c r="F4514" s="7">
        <f>Settings!$B$2+MOD($A4514-1,Settings!$B$7)</f>
        <v/>
      </c>
      <c r="G4514">
        <f>YEAR($F4514)</f>
        <v/>
      </c>
      <c r="H4514">
        <f>"Q"&amp;ROUNDUP(MONTH($F4514)/3,0)</f>
        <v/>
      </c>
      <c r="I4514">
        <f>MONTH($F4514)</f>
        <v/>
      </c>
      <c r="J4514">
        <f>CHOOSE(MONTH($F4514),"Январь","Февраль","Март","Апрель","Май","Июнь","Июль","Август","Сентябрь","Октябрь","Ноябрь","Декабрь")</f>
        <v/>
      </c>
      <c r="K4514">
        <f>DAY($F4514)</f>
        <v/>
      </c>
      <c r="L4514">
        <f>IF(MOD($A4514,10)&lt;7,"ФО_01_Крупный","ФО_"&amp;TEXT(MOD($A4514,8)+1,"00"))</f>
        <v/>
      </c>
      <c r="M4514">
        <f>IF($AB4514="Да","Регион_001_Крупный","Регион_"&amp;TEXT(MOD(QUOTIENT($A4514-1,20),180)+1,"000"))</f>
        <v/>
      </c>
      <c r="N4514">
        <f>IF($AB4514="Да","Город_"&amp;TEXT(MOD($A4514-1,250)+1,"0000"),"Город_"&amp;TEXT(MOD($A4514-1,3000)+1,"0000"))</f>
        <v/>
      </c>
      <c r="O4514">
        <f>IF($AB4514="Да","Холдинг_Крупный","Холдинг_"&amp;TEXT(MOD(QUOTIENT($A4514-1,10000),20)+1,"00"))</f>
        <v/>
      </c>
      <c r="P4514">
        <f>IF($AB4514="Да","Организация_Крупная","Организация_"&amp;TEXT(MOD(QUOTIENT($A4514-1,500),600)+1,"000"))</f>
        <v/>
      </c>
      <c r="Q4514">
        <f>"Отдел_"&amp;TEXT(MOD(QUOTIENT($A4514-1,50),100)+1,"000")</f>
        <v/>
      </c>
      <c r="R4514">
        <f>IF($AB4514="Да","Группа_Крупная","Группа_"&amp;TEXT(MOD(QUOTIENT($A4514-1,5000),30)+1,"00"))</f>
        <v/>
      </c>
      <c r="S4514">
        <f>IF($AB4514="Да","Категория_Крупная","Категория_"&amp;TEXT(MOD(QUOTIENT($A4514-1,500),120)+1,"000"))</f>
        <v/>
      </c>
      <c r="T4514">
        <f>IF($AB4514="Да","Подкатегория_Крупная","Подкатегория_"&amp;TEXT(MOD(QUOTIENT($A4514-1,50),300)+1,"000"))</f>
        <v/>
      </c>
      <c r="U4514">
        <f>"SKU_"&amp;TEXT($A4514,"0000000")</f>
        <v/>
      </c>
      <c r="V4514">
        <f>CHOOSE(MOD($A4514-1,4)+1,"Enterprise","SMB","Госсектор","Розница")</f>
        <v/>
      </c>
      <c r="W4514">
        <f>"Клиент_"&amp;TEXT(MOD($A4514-1,20000)+1,"00000")</f>
        <v/>
      </c>
      <c r="X4514">
        <f>CHOOSE(MOD($A4514-1,5)+1,"Портал","API","Импорт","Ручной ввод","Интеграция")</f>
        <v/>
      </c>
      <c r="Y4514" s="8">
        <f>ROUND(1000+MOD($A4514*37,90000)+IF($AB4514="Да",5000,0),2)</f>
        <v/>
      </c>
      <c r="Z4514">
        <f>1+MOD($A4514,20)</f>
        <v/>
      </c>
      <c r="AA4514" s="8">
        <f>ROUND($Y4514*(0.08+MOD($A4514,17)/100),2)</f>
        <v/>
      </c>
      <c r="AB4514">
        <f>IF(MOD($A4514,10)&lt;7,"Да","Нет")</f>
        <v/>
      </c>
      <c r="AC4514">
        <f>$R4514&amp;" / "&amp;$S4514&amp;" / "&amp;$T4514</f>
        <v/>
      </c>
      <c r="AD4514">
        <f>1</f>
        <v/>
      </c>
      <c r="AE4514">
        <f>IF($A4514&lt;=Settings!$B$4,"до 100",IF($A4514&lt;=Settings!$B$5,"до 10 000",IF($A4514&lt;=Settings!$B$6,"до 100 000","100 000+")))</f>
        <v/>
      </c>
    </row>
    <row r="4515">
      <c r="A4515">
        <f>ROW()-1</f>
        <v/>
      </c>
      <c r="B4515">
        <f>IF($A4515&lt;=Settings!$B$4,"small_control",IF($A4515&lt;=Settings!$B$5,"medium_10k",IF($A4515&lt;=Settings!$B$6,"large_100k","extreme_1m")))</f>
        <v/>
      </c>
      <c r="C4515">
        <f>"ORD-"&amp;TEXT(QUOTIENT($A4515-1,3)+1,"0000000")</f>
        <v/>
      </c>
      <c r="D4515">
        <f>"LINE-"&amp;TEXT($A4515,"0000000")</f>
        <v/>
      </c>
      <c r="E4515" s="7">
        <f>Settings!$B$2+$A4515-1</f>
        <v/>
      </c>
      <c r="F4515" s="7">
        <f>Settings!$B$2+MOD($A4515-1,Settings!$B$7)</f>
        <v/>
      </c>
      <c r="G4515">
        <f>YEAR($F4515)</f>
        <v/>
      </c>
      <c r="H4515">
        <f>"Q"&amp;ROUNDUP(MONTH($F4515)/3,0)</f>
        <v/>
      </c>
      <c r="I4515">
        <f>MONTH($F4515)</f>
        <v/>
      </c>
      <c r="J4515">
        <f>CHOOSE(MONTH($F4515),"Январь","Февраль","Март","Апрель","Май","Июнь","Июль","Август","Сентябрь","Октябрь","Ноябрь","Декабрь")</f>
        <v/>
      </c>
      <c r="K4515">
        <f>DAY($F4515)</f>
        <v/>
      </c>
      <c r="L4515">
        <f>IF(MOD($A4515,10)&lt;7,"ФО_01_Крупный","ФО_"&amp;TEXT(MOD($A4515,8)+1,"00"))</f>
        <v/>
      </c>
      <c r="M4515">
        <f>IF($AB4515="Да","Регион_001_Крупный","Регион_"&amp;TEXT(MOD(QUOTIENT($A4515-1,20),180)+1,"000"))</f>
        <v/>
      </c>
      <c r="N4515">
        <f>IF($AB4515="Да","Город_"&amp;TEXT(MOD($A4515-1,250)+1,"0000"),"Город_"&amp;TEXT(MOD($A4515-1,3000)+1,"0000"))</f>
        <v/>
      </c>
      <c r="O4515">
        <f>IF($AB4515="Да","Холдинг_Крупный","Холдинг_"&amp;TEXT(MOD(QUOTIENT($A4515-1,10000),20)+1,"00"))</f>
        <v/>
      </c>
      <c r="P4515">
        <f>IF($AB4515="Да","Организация_Крупная","Организация_"&amp;TEXT(MOD(QUOTIENT($A4515-1,500),600)+1,"000"))</f>
        <v/>
      </c>
      <c r="Q4515">
        <f>"Отдел_"&amp;TEXT(MOD(QUOTIENT($A4515-1,50),100)+1,"000")</f>
        <v/>
      </c>
      <c r="R4515">
        <f>IF($AB4515="Да","Группа_Крупная","Группа_"&amp;TEXT(MOD(QUOTIENT($A4515-1,5000),30)+1,"00"))</f>
        <v/>
      </c>
      <c r="S4515">
        <f>IF($AB4515="Да","Категория_Крупная","Категория_"&amp;TEXT(MOD(QUOTIENT($A4515-1,500),120)+1,"000"))</f>
        <v/>
      </c>
      <c r="T4515">
        <f>IF($AB4515="Да","Подкатегория_Крупная","Подкатегория_"&amp;TEXT(MOD(QUOTIENT($A4515-1,50),300)+1,"000"))</f>
        <v/>
      </c>
      <c r="U4515">
        <f>"SKU_"&amp;TEXT($A4515,"0000000")</f>
        <v/>
      </c>
      <c r="V4515">
        <f>CHOOSE(MOD($A4515-1,4)+1,"Enterprise","SMB","Госсектор","Розница")</f>
        <v/>
      </c>
      <c r="W4515">
        <f>"Клиент_"&amp;TEXT(MOD($A4515-1,20000)+1,"00000")</f>
        <v/>
      </c>
      <c r="X4515">
        <f>CHOOSE(MOD($A4515-1,5)+1,"Портал","API","Импорт","Ручной ввод","Интеграция")</f>
        <v/>
      </c>
      <c r="Y4515" s="8">
        <f>ROUND(1000+MOD($A4515*37,90000)+IF($AB4515="Да",5000,0),2)</f>
        <v/>
      </c>
      <c r="Z4515">
        <f>1+MOD($A4515,20)</f>
        <v/>
      </c>
      <c r="AA4515" s="8">
        <f>ROUND($Y4515*(0.08+MOD($A4515,17)/100),2)</f>
        <v/>
      </c>
      <c r="AB4515">
        <f>IF(MOD($A4515,10)&lt;7,"Да","Нет")</f>
        <v/>
      </c>
      <c r="AC4515">
        <f>$R4515&amp;" / "&amp;$S4515&amp;" / "&amp;$T4515</f>
        <v/>
      </c>
      <c r="AD4515">
        <f>1</f>
        <v/>
      </c>
      <c r="AE4515">
        <f>IF($A4515&lt;=Settings!$B$4,"до 100",IF($A4515&lt;=Settings!$B$5,"до 10 000",IF($A4515&lt;=Settings!$B$6,"до 100 000","100 000+")))</f>
        <v/>
      </c>
    </row>
    <row r="4516">
      <c r="A4516">
        <f>ROW()-1</f>
        <v/>
      </c>
      <c r="B4516">
        <f>IF($A4516&lt;=Settings!$B$4,"small_control",IF($A4516&lt;=Settings!$B$5,"medium_10k",IF($A4516&lt;=Settings!$B$6,"large_100k","extreme_1m")))</f>
        <v/>
      </c>
      <c r="C4516">
        <f>"ORD-"&amp;TEXT(QUOTIENT($A4516-1,3)+1,"0000000")</f>
        <v/>
      </c>
      <c r="D4516">
        <f>"LINE-"&amp;TEXT($A4516,"0000000")</f>
        <v/>
      </c>
      <c r="E4516" s="7">
        <f>Settings!$B$2+$A4516-1</f>
        <v/>
      </c>
      <c r="F4516" s="7">
        <f>Settings!$B$2+MOD($A4516-1,Settings!$B$7)</f>
        <v/>
      </c>
      <c r="G4516">
        <f>YEAR($F4516)</f>
        <v/>
      </c>
      <c r="H4516">
        <f>"Q"&amp;ROUNDUP(MONTH($F4516)/3,0)</f>
        <v/>
      </c>
      <c r="I4516">
        <f>MONTH($F4516)</f>
        <v/>
      </c>
      <c r="J4516">
        <f>CHOOSE(MONTH($F4516),"Январь","Февраль","Март","Апрель","Май","Июнь","Июль","Август","Сентябрь","Октябрь","Ноябрь","Декабрь")</f>
        <v/>
      </c>
      <c r="K4516">
        <f>DAY($F4516)</f>
        <v/>
      </c>
      <c r="L4516">
        <f>IF(MOD($A4516,10)&lt;7,"ФО_01_Крупный","ФО_"&amp;TEXT(MOD($A4516,8)+1,"00"))</f>
        <v/>
      </c>
      <c r="M4516">
        <f>IF($AB4516="Да","Регион_001_Крупный","Регион_"&amp;TEXT(MOD(QUOTIENT($A4516-1,20),180)+1,"000"))</f>
        <v/>
      </c>
      <c r="N4516">
        <f>IF($AB4516="Да","Город_"&amp;TEXT(MOD($A4516-1,250)+1,"0000"),"Город_"&amp;TEXT(MOD($A4516-1,3000)+1,"0000"))</f>
        <v/>
      </c>
      <c r="O4516">
        <f>IF($AB4516="Да","Холдинг_Крупный","Холдинг_"&amp;TEXT(MOD(QUOTIENT($A4516-1,10000),20)+1,"00"))</f>
        <v/>
      </c>
      <c r="P4516">
        <f>IF($AB4516="Да","Организация_Крупная","Организация_"&amp;TEXT(MOD(QUOTIENT($A4516-1,500),600)+1,"000"))</f>
        <v/>
      </c>
      <c r="Q4516">
        <f>"Отдел_"&amp;TEXT(MOD(QUOTIENT($A4516-1,50),100)+1,"000")</f>
        <v/>
      </c>
      <c r="R4516">
        <f>IF($AB4516="Да","Группа_Крупная","Группа_"&amp;TEXT(MOD(QUOTIENT($A4516-1,5000),30)+1,"00"))</f>
        <v/>
      </c>
      <c r="S4516">
        <f>IF($AB4516="Да","Категория_Крупная","Категория_"&amp;TEXT(MOD(QUOTIENT($A4516-1,500),120)+1,"000"))</f>
        <v/>
      </c>
      <c r="T4516">
        <f>IF($AB4516="Да","Подкатегория_Крупная","Подкатегория_"&amp;TEXT(MOD(QUOTIENT($A4516-1,50),300)+1,"000"))</f>
        <v/>
      </c>
      <c r="U4516">
        <f>"SKU_"&amp;TEXT($A4516,"0000000")</f>
        <v/>
      </c>
      <c r="V4516">
        <f>CHOOSE(MOD($A4516-1,4)+1,"Enterprise","SMB","Госсектор","Розница")</f>
        <v/>
      </c>
      <c r="W4516">
        <f>"Клиент_"&amp;TEXT(MOD($A4516-1,20000)+1,"00000")</f>
        <v/>
      </c>
      <c r="X4516">
        <f>CHOOSE(MOD($A4516-1,5)+1,"Портал","API","Импорт","Ручной ввод","Интеграция")</f>
        <v/>
      </c>
      <c r="Y4516" s="8">
        <f>ROUND(1000+MOD($A4516*37,90000)+IF($AB4516="Да",5000,0),2)</f>
        <v/>
      </c>
      <c r="Z4516">
        <f>1+MOD($A4516,20)</f>
        <v/>
      </c>
      <c r="AA4516" s="8">
        <f>ROUND($Y4516*(0.08+MOD($A4516,17)/100),2)</f>
        <v/>
      </c>
      <c r="AB4516">
        <f>IF(MOD($A4516,10)&lt;7,"Да","Нет")</f>
        <v/>
      </c>
      <c r="AC4516">
        <f>$R4516&amp;" / "&amp;$S4516&amp;" / "&amp;$T4516</f>
        <v/>
      </c>
      <c r="AD4516">
        <f>1</f>
        <v/>
      </c>
      <c r="AE4516">
        <f>IF($A4516&lt;=Settings!$B$4,"до 100",IF($A4516&lt;=Settings!$B$5,"до 10 000",IF($A4516&lt;=Settings!$B$6,"до 100 000","100 000+")))</f>
        <v/>
      </c>
    </row>
    <row r="4517">
      <c r="A4517">
        <f>ROW()-1</f>
        <v/>
      </c>
      <c r="B4517">
        <f>IF($A4517&lt;=Settings!$B$4,"small_control",IF($A4517&lt;=Settings!$B$5,"medium_10k",IF($A4517&lt;=Settings!$B$6,"large_100k","extreme_1m")))</f>
        <v/>
      </c>
      <c r="C4517">
        <f>"ORD-"&amp;TEXT(QUOTIENT($A4517-1,3)+1,"0000000")</f>
        <v/>
      </c>
      <c r="D4517">
        <f>"LINE-"&amp;TEXT($A4517,"0000000")</f>
        <v/>
      </c>
      <c r="E4517" s="7">
        <f>Settings!$B$2+$A4517-1</f>
        <v/>
      </c>
      <c r="F4517" s="7">
        <f>Settings!$B$2+MOD($A4517-1,Settings!$B$7)</f>
        <v/>
      </c>
      <c r="G4517">
        <f>YEAR($F4517)</f>
        <v/>
      </c>
      <c r="H4517">
        <f>"Q"&amp;ROUNDUP(MONTH($F4517)/3,0)</f>
        <v/>
      </c>
      <c r="I4517">
        <f>MONTH($F4517)</f>
        <v/>
      </c>
      <c r="J4517">
        <f>CHOOSE(MONTH($F4517),"Январь","Февраль","Март","Апрель","Май","Июнь","Июль","Август","Сентябрь","Октябрь","Ноябрь","Декабрь")</f>
        <v/>
      </c>
      <c r="K4517">
        <f>DAY($F4517)</f>
        <v/>
      </c>
      <c r="L4517">
        <f>IF(MOD($A4517,10)&lt;7,"ФО_01_Крупный","ФО_"&amp;TEXT(MOD($A4517,8)+1,"00"))</f>
        <v/>
      </c>
      <c r="M4517">
        <f>IF($AB4517="Да","Регион_001_Крупный","Регион_"&amp;TEXT(MOD(QUOTIENT($A4517-1,20),180)+1,"000"))</f>
        <v/>
      </c>
      <c r="N4517">
        <f>IF($AB4517="Да","Город_"&amp;TEXT(MOD($A4517-1,250)+1,"0000"),"Город_"&amp;TEXT(MOD($A4517-1,3000)+1,"0000"))</f>
        <v/>
      </c>
      <c r="O4517">
        <f>IF($AB4517="Да","Холдинг_Крупный","Холдинг_"&amp;TEXT(MOD(QUOTIENT($A4517-1,10000),20)+1,"00"))</f>
        <v/>
      </c>
      <c r="P4517">
        <f>IF($AB4517="Да","Организация_Крупная","Организация_"&amp;TEXT(MOD(QUOTIENT($A4517-1,500),600)+1,"000"))</f>
        <v/>
      </c>
      <c r="Q4517">
        <f>"Отдел_"&amp;TEXT(MOD(QUOTIENT($A4517-1,50),100)+1,"000")</f>
        <v/>
      </c>
      <c r="R4517">
        <f>IF($AB4517="Да","Группа_Крупная","Группа_"&amp;TEXT(MOD(QUOTIENT($A4517-1,5000),30)+1,"00"))</f>
        <v/>
      </c>
      <c r="S4517">
        <f>IF($AB4517="Да","Категория_Крупная","Категория_"&amp;TEXT(MOD(QUOTIENT($A4517-1,500),120)+1,"000"))</f>
        <v/>
      </c>
      <c r="T4517">
        <f>IF($AB4517="Да","Подкатегория_Крупная","Подкатегория_"&amp;TEXT(MOD(QUOTIENT($A4517-1,50),300)+1,"000"))</f>
        <v/>
      </c>
      <c r="U4517">
        <f>"SKU_"&amp;TEXT($A4517,"0000000")</f>
        <v/>
      </c>
      <c r="V4517">
        <f>CHOOSE(MOD($A4517-1,4)+1,"Enterprise","SMB","Госсектор","Розница")</f>
        <v/>
      </c>
      <c r="W4517">
        <f>"Клиент_"&amp;TEXT(MOD($A4517-1,20000)+1,"00000")</f>
        <v/>
      </c>
      <c r="X4517">
        <f>CHOOSE(MOD($A4517-1,5)+1,"Портал","API","Импорт","Ручной ввод","Интеграция")</f>
        <v/>
      </c>
      <c r="Y4517" s="8">
        <f>ROUND(1000+MOD($A4517*37,90000)+IF($AB4517="Да",5000,0),2)</f>
        <v/>
      </c>
      <c r="Z4517">
        <f>1+MOD($A4517,20)</f>
        <v/>
      </c>
      <c r="AA4517" s="8">
        <f>ROUND($Y4517*(0.08+MOD($A4517,17)/100),2)</f>
        <v/>
      </c>
      <c r="AB4517">
        <f>IF(MOD($A4517,10)&lt;7,"Да","Нет")</f>
        <v/>
      </c>
      <c r="AC4517">
        <f>$R4517&amp;" / "&amp;$S4517&amp;" / "&amp;$T4517</f>
        <v/>
      </c>
      <c r="AD4517">
        <f>1</f>
        <v/>
      </c>
      <c r="AE4517">
        <f>IF($A4517&lt;=Settings!$B$4,"до 100",IF($A4517&lt;=Settings!$B$5,"до 10 000",IF($A4517&lt;=Settings!$B$6,"до 100 000","100 000+")))</f>
        <v/>
      </c>
    </row>
    <row r="4518">
      <c r="A4518">
        <f>ROW()-1</f>
        <v/>
      </c>
      <c r="B4518">
        <f>IF($A4518&lt;=Settings!$B$4,"small_control",IF($A4518&lt;=Settings!$B$5,"medium_10k",IF($A4518&lt;=Settings!$B$6,"large_100k","extreme_1m")))</f>
        <v/>
      </c>
      <c r="C4518">
        <f>"ORD-"&amp;TEXT(QUOTIENT($A4518-1,3)+1,"0000000")</f>
        <v/>
      </c>
      <c r="D4518">
        <f>"LINE-"&amp;TEXT($A4518,"0000000")</f>
        <v/>
      </c>
      <c r="E4518" s="7">
        <f>Settings!$B$2+$A4518-1</f>
        <v/>
      </c>
      <c r="F4518" s="7">
        <f>Settings!$B$2+MOD($A4518-1,Settings!$B$7)</f>
        <v/>
      </c>
      <c r="G4518">
        <f>YEAR($F4518)</f>
        <v/>
      </c>
      <c r="H4518">
        <f>"Q"&amp;ROUNDUP(MONTH($F4518)/3,0)</f>
        <v/>
      </c>
      <c r="I4518">
        <f>MONTH($F4518)</f>
        <v/>
      </c>
      <c r="J4518">
        <f>CHOOSE(MONTH($F4518),"Январь","Февраль","Март","Апрель","Май","Июнь","Июль","Август","Сентябрь","Октябрь","Ноябрь","Декабрь")</f>
        <v/>
      </c>
      <c r="K4518">
        <f>DAY($F4518)</f>
        <v/>
      </c>
      <c r="L4518">
        <f>IF(MOD($A4518,10)&lt;7,"ФО_01_Крупный","ФО_"&amp;TEXT(MOD($A4518,8)+1,"00"))</f>
        <v/>
      </c>
      <c r="M4518">
        <f>IF($AB4518="Да","Регион_001_Крупный","Регион_"&amp;TEXT(MOD(QUOTIENT($A4518-1,20),180)+1,"000"))</f>
        <v/>
      </c>
      <c r="N4518">
        <f>IF($AB4518="Да","Город_"&amp;TEXT(MOD($A4518-1,250)+1,"0000"),"Город_"&amp;TEXT(MOD($A4518-1,3000)+1,"0000"))</f>
        <v/>
      </c>
      <c r="O4518">
        <f>IF($AB4518="Да","Холдинг_Крупный","Холдинг_"&amp;TEXT(MOD(QUOTIENT($A4518-1,10000),20)+1,"00"))</f>
        <v/>
      </c>
      <c r="P4518">
        <f>IF($AB4518="Да","Организация_Крупная","Организация_"&amp;TEXT(MOD(QUOTIENT($A4518-1,500),600)+1,"000"))</f>
        <v/>
      </c>
      <c r="Q4518">
        <f>"Отдел_"&amp;TEXT(MOD(QUOTIENT($A4518-1,50),100)+1,"000")</f>
        <v/>
      </c>
      <c r="R4518">
        <f>IF($AB4518="Да","Группа_Крупная","Группа_"&amp;TEXT(MOD(QUOTIENT($A4518-1,5000),30)+1,"00"))</f>
        <v/>
      </c>
      <c r="S4518">
        <f>IF($AB4518="Да","Категория_Крупная","Категория_"&amp;TEXT(MOD(QUOTIENT($A4518-1,500),120)+1,"000"))</f>
        <v/>
      </c>
      <c r="T4518">
        <f>IF($AB4518="Да","Подкатегория_Крупная","Подкатегория_"&amp;TEXT(MOD(QUOTIENT($A4518-1,50),300)+1,"000"))</f>
        <v/>
      </c>
      <c r="U4518">
        <f>"SKU_"&amp;TEXT($A4518,"0000000")</f>
        <v/>
      </c>
      <c r="V4518">
        <f>CHOOSE(MOD($A4518-1,4)+1,"Enterprise","SMB","Госсектор","Розница")</f>
        <v/>
      </c>
      <c r="W4518">
        <f>"Клиент_"&amp;TEXT(MOD($A4518-1,20000)+1,"00000")</f>
        <v/>
      </c>
      <c r="X4518">
        <f>CHOOSE(MOD($A4518-1,5)+1,"Портал","API","Импорт","Ручной ввод","Интеграция")</f>
        <v/>
      </c>
      <c r="Y4518" s="8">
        <f>ROUND(1000+MOD($A4518*37,90000)+IF($AB4518="Да",5000,0),2)</f>
        <v/>
      </c>
      <c r="Z4518">
        <f>1+MOD($A4518,20)</f>
        <v/>
      </c>
      <c r="AA4518" s="8">
        <f>ROUND($Y4518*(0.08+MOD($A4518,17)/100),2)</f>
        <v/>
      </c>
      <c r="AB4518">
        <f>IF(MOD($A4518,10)&lt;7,"Да","Нет")</f>
        <v/>
      </c>
      <c r="AC4518">
        <f>$R4518&amp;" / "&amp;$S4518&amp;" / "&amp;$T4518</f>
        <v/>
      </c>
      <c r="AD4518">
        <f>1</f>
        <v/>
      </c>
      <c r="AE4518">
        <f>IF($A4518&lt;=Settings!$B$4,"до 100",IF($A4518&lt;=Settings!$B$5,"до 10 000",IF($A4518&lt;=Settings!$B$6,"до 100 000","100 000+")))</f>
        <v/>
      </c>
    </row>
    <row r="4519">
      <c r="A4519">
        <f>ROW()-1</f>
        <v/>
      </c>
      <c r="B4519">
        <f>IF($A4519&lt;=Settings!$B$4,"small_control",IF($A4519&lt;=Settings!$B$5,"medium_10k",IF($A4519&lt;=Settings!$B$6,"large_100k","extreme_1m")))</f>
        <v/>
      </c>
      <c r="C4519">
        <f>"ORD-"&amp;TEXT(QUOTIENT($A4519-1,3)+1,"0000000")</f>
        <v/>
      </c>
      <c r="D4519">
        <f>"LINE-"&amp;TEXT($A4519,"0000000")</f>
        <v/>
      </c>
      <c r="E4519" s="7">
        <f>Settings!$B$2+$A4519-1</f>
        <v/>
      </c>
      <c r="F4519" s="7">
        <f>Settings!$B$2+MOD($A4519-1,Settings!$B$7)</f>
        <v/>
      </c>
      <c r="G4519">
        <f>YEAR($F4519)</f>
        <v/>
      </c>
      <c r="H4519">
        <f>"Q"&amp;ROUNDUP(MONTH($F4519)/3,0)</f>
        <v/>
      </c>
      <c r="I4519">
        <f>MONTH($F4519)</f>
        <v/>
      </c>
      <c r="J4519">
        <f>CHOOSE(MONTH($F4519),"Январь","Февраль","Март","Апрель","Май","Июнь","Июль","Август","Сентябрь","Октябрь","Ноябрь","Декабрь")</f>
        <v/>
      </c>
      <c r="K4519">
        <f>DAY($F4519)</f>
        <v/>
      </c>
      <c r="L4519">
        <f>IF(MOD($A4519,10)&lt;7,"ФО_01_Крупный","ФО_"&amp;TEXT(MOD($A4519,8)+1,"00"))</f>
        <v/>
      </c>
      <c r="M4519">
        <f>IF($AB4519="Да","Регион_001_Крупный","Регион_"&amp;TEXT(MOD(QUOTIENT($A4519-1,20),180)+1,"000"))</f>
        <v/>
      </c>
      <c r="N4519">
        <f>IF($AB4519="Да","Город_"&amp;TEXT(MOD($A4519-1,250)+1,"0000"),"Город_"&amp;TEXT(MOD($A4519-1,3000)+1,"0000"))</f>
        <v/>
      </c>
      <c r="O4519">
        <f>IF($AB4519="Да","Холдинг_Крупный","Холдинг_"&amp;TEXT(MOD(QUOTIENT($A4519-1,10000),20)+1,"00"))</f>
        <v/>
      </c>
      <c r="P4519">
        <f>IF($AB4519="Да","Организация_Крупная","Организация_"&amp;TEXT(MOD(QUOTIENT($A4519-1,500),600)+1,"000"))</f>
        <v/>
      </c>
      <c r="Q4519">
        <f>"Отдел_"&amp;TEXT(MOD(QUOTIENT($A4519-1,50),100)+1,"000")</f>
        <v/>
      </c>
      <c r="R4519">
        <f>IF($AB4519="Да","Группа_Крупная","Группа_"&amp;TEXT(MOD(QUOTIENT($A4519-1,5000),30)+1,"00"))</f>
        <v/>
      </c>
      <c r="S4519">
        <f>IF($AB4519="Да","Категория_Крупная","Категория_"&amp;TEXT(MOD(QUOTIENT($A4519-1,500),120)+1,"000"))</f>
        <v/>
      </c>
      <c r="T4519">
        <f>IF($AB4519="Да","Подкатегория_Крупная","Подкатегория_"&amp;TEXT(MOD(QUOTIENT($A4519-1,50),300)+1,"000"))</f>
        <v/>
      </c>
      <c r="U4519">
        <f>"SKU_"&amp;TEXT($A4519,"0000000")</f>
        <v/>
      </c>
      <c r="V4519">
        <f>CHOOSE(MOD($A4519-1,4)+1,"Enterprise","SMB","Госсектор","Розница")</f>
        <v/>
      </c>
      <c r="W4519">
        <f>"Клиент_"&amp;TEXT(MOD($A4519-1,20000)+1,"00000")</f>
        <v/>
      </c>
      <c r="X4519">
        <f>CHOOSE(MOD($A4519-1,5)+1,"Портал","API","Импорт","Ручной ввод","Интеграция")</f>
        <v/>
      </c>
      <c r="Y4519" s="8">
        <f>ROUND(1000+MOD($A4519*37,90000)+IF($AB4519="Да",5000,0),2)</f>
        <v/>
      </c>
      <c r="Z4519">
        <f>1+MOD($A4519,20)</f>
        <v/>
      </c>
      <c r="AA4519" s="8">
        <f>ROUND($Y4519*(0.08+MOD($A4519,17)/100),2)</f>
        <v/>
      </c>
      <c r="AB4519">
        <f>IF(MOD($A4519,10)&lt;7,"Да","Нет")</f>
        <v/>
      </c>
      <c r="AC4519">
        <f>$R4519&amp;" / "&amp;$S4519&amp;" / "&amp;$T4519</f>
        <v/>
      </c>
      <c r="AD4519">
        <f>1</f>
        <v/>
      </c>
      <c r="AE4519">
        <f>IF($A4519&lt;=Settings!$B$4,"до 100",IF($A4519&lt;=Settings!$B$5,"до 10 000",IF($A4519&lt;=Settings!$B$6,"до 100 000","100 000+")))</f>
        <v/>
      </c>
    </row>
    <row r="4520">
      <c r="A4520">
        <f>ROW()-1</f>
        <v/>
      </c>
      <c r="B4520">
        <f>IF($A4520&lt;=Settings!$B$4,"small_control",IF($A4520&lt;=Settings!$B$5,"medium_10k",IF($A4520&lt;=Settings!$B$6,"large_100k","extreme_1m")))</f>
        <v/>
      </c>
      <c r="C4520">
        <f>"ORD-"&amp;TEXT(QUOTIENT($A4520-1,3)+1,"0000000")</f>
        <v/>
      </c>
      <c r="D4520">
        <f>"LINE-"&amp;TEXT($A4520,"0000000")</f>
        <v/>
      </c>
      <c r="E4520" s="7">
        <f>Settings!$B$2+$A4520-1</f>
        <v/>
      </c>
      <c r="F4520" s="7">
        <f>Settings!$B$2+MOD($A4520-1,Settings!$B$7)</f>
        <v/>
      </c>
      <c r="G4520">
        <f>YEAR($F4520)</f>
        <v/>
      </c>
      <c r="H4520">
        <f>"Q"&amp;ROUNDUP(MONTH($F4520)/3,0)</f>
        <v/>
      </c>
      <c r="I4520">
        <f>MONTH($F4520)</f>
        <v/>
      </c>
      <c r="J4520">
        <f>CHOOSE(MONTH($F4520),"Январь","Февраль","Март","Апрель","Май","Июнь","Июль","Август","Сентябрь","Октябрь","Ноябрь","Декабрь")</f>
        <v/>
      </c>
      <c r="K4520">
        <f>DAY($F4520)</f>
        <v/>
      </c>
      <c r="L4520">
        <f>IF(MOD($A4520,10)&lt;7,"ФО_01_Крупный","ФО_"&amp;TEXT(MOD($A4520,8)+1,"00"))</f>
        <v/>
      </c>
      <c r="M4520">
        <f>IF($AB4520="Да","Регион_001_Крупный","Регион_"&amp;TEXT(MOD(QUOTIENT($A4520-1,20),180)+1,"000"))</f>
        <v/>
      </c>
      <c r="N4520">
        <f>IF($AB4520="Да","Город_"&amp;TEXT(MOD($A4520-1,250)+1,"0000"),"Город_"&amp;TEXT(MOD($A4520-1,3000)+1,"0000"))</f>
        <v/>
      </c>
      <c r="O4520">
        <f>IF($AB4520="Да","Холдинг_Крупный","Холдинг_"&amp;TEXT(MOD(QUOTIENT($A4520-1,10000),20)+1,"00"))</f>
        <v/>
      </c>
      <c r="P4520">
        <f>IF($AB4520="Да","Организация_Крупная","Организация_"&amp;TEXT(MOD(QUOTIENT($A4520-1,500),600)+1,"000"))</f>
        <v/>
      </c>
      <c r="Q4520">
        <f>"Отдел_"&amp;TEXT(MOD(QUOTIENT($A4520-1,50),100)+1,"000")</f>
        <v/>
      </c>
      <c r="R4520">
        <f>IF($AB4520="Да","Группа_Крупная","Группа_"&amp;TEXT(MOD(QUOTIENT($A4520-1,5000),30)+1,"00"))</f>
        <v/>
      </c>
      <c r="S4520">
        <f>IF($AB4520="Да","Категория_Крупная","Категория_"&amp;TEXT(MOD(QUOTIENT($A4520-1,500),120)+1,"000"))</f>
        <v/>
      </c>
      <c r="T4520">
        <f>IF($AB4520="Да","Подкатегория_Крупная","Подкатегория_"&amp;TEXT(MOD(QUOTIENT($A4520-1,50),300)+1,"000"))</f>
        <v/>
      </c>
      <c r="U4520">
        <f>"SKU_"&amp;TEXT($A4520,"0000000")</f>
        <v/>
      </c>
      <c r="V4520">
        <f>CHOOSE(MOD($A4520-1,4)+1,"Enterprise","SMB","Госсектор","Розница")</f>
        <v/>
      </c>
      <c r="W4520">
        <f>"Клиент_"&amp;TEXT(MOD($A4520-1,20000)+1,"00000")</f>
        <v/>
      </c>
      <c r="X4520">
        <f>CHOOSE(MOD($A4520-1,5)+1,"Портал","API","Импорт","Ручной ввод","Интеграция")</f>
        <v/>
      </c>
      <c r="Y4520" s="8">
        <f>ROUND(1000+MOD($A4520*37,90000)+IF($AB4520="Да",5000,0),2)</f>
        <v/>
      </c>
      <c r="Z4520">
        <f>1+MOD($A4520,20)</f>
        <v/>
      </c>
      <c r="AA4520" s="8">
        <f>ROUND($Y4520*(0.08+MOD($A4520,17)/100),2)</f>
        <v/>
      </c>
      <c r="AB4520">
        <f>IF(MOD($A4520,10)&lt;7,"Да","Нет")</f>
        <v/>
      </c>
      <c r="AC4520">
        <f>$R4520&amp;" / "&amp;$S4520&amp;" / "&amp;$T4520</f>
        <v/>
      </c>
      <c r="AD4520">
        <f>1</f>
        <v/>
      </c>
      <c r="AE4520">
        <f>IF($A4520&lt;=Settings!$B$4,"до 100",IF($A4520&lt;=Settings!$B$5,"до 10 000",IF($A4520&lt;=Settings!$B$6,"до 100 000","100 000+")))</f>
        <v/>
      </c>
    </row>
    <row r="4521">
      <c r="A4521">
        <f>ROW()-1</f>
        <v/>
      </c>
      <c r="B4521">
        <f>IF($A4521&lt;=Settings!$B$4,"small_control",IF($A4521&lt;=Settings!$B$5,"medium_10k",IF($A4521&lt;=Settings!$B$6,"large_100k","extreme_1m")))</f>
        <v/>
      </c>
      <c r="C4521">
        <f>"ORD-"&amp;TEXT(QUOTIENT($A4521-1,3)+1,"0000000")</f>
        <v/>
      </c>
      <c r="D4521">
        <f>"LINE-"&amp;TEXT($A4521,"0000000")</f>
        <v/>
      </c>
      <c r="E4521" s="7">
        <f>Settings!$B$2+$A4521-1</f>
        <v/>
      </c>
      <c r="F4521" s="7">
        <f>Settings!$B$2+MOD($A4521-1,Settings!$B$7)</f>
        <v/>
      </c>
      <c r="G4521">
        <f>YEAR($F4521)</f>
        <v/>
      </c>
      <c r="H4521">
        <f>"Q"&amp;ROUNDUP(MONTH($F4521)/3,0)</f>
        <v/>
      </c>
      <c r="I4521">
        <f>MONTH($F4521)</f>
        <v/>
      </c>
      <c r="J4521">
        <f>CHOOSE(MONTH($F4521),"Январь","Февраль","Март","Апрель","Май","Июнь","Июль","Август","Сентябрь","Октябрь","Ноябрь","Декабрь")</f>
        <v/>
      </c>
      <c r="K4521">
        <f>DAY($F4521)</f>
        <v/>
      </c>
      <c r="L4521">
        <f>IF(MOD($A4521,10)&lt;7,"ФО_01_Крупный","ФО_"&amp;TEXT(MOD($A4521,8)+1,"00"))</f>
        <v/>
      </c>
      <c r="M4521">
        <f>IF($AB4521="Да","Регион_001_Крупный","Регион_"&amp;TEXT(MOD(QUOTIENT($A4521-1,20),180)+1,"000"))</f>
        <v/>
      </c>
      <c r="N4521">
        <f>IF($AB4521="Да","Город_"&amp;TEXT(MOD($A4521-1,250)+1,"0000"),"Город_"&amp;TEXT(MOD($A4521-1,3000)+1,"0000"))</f>
        <v/>
      </c>
      <c r="O4521">
        <f>IF($AB4521="Да","Холдинг_Крупный","Холдинг_"&amp;TEXT(MOD(QUOTIENT($A4521-1,10000),20)+1,"00"))</f>
        <v/>
      </c>
      <c r="P4521">
        <f>IF($AB4521="Да","Организация_Крупная","Организация_"&amp;TEXT(MOD(QUOTIENT($A4521-1,500),600)+1,"000"))</f>
        <v/>
      </c>
      <c r="Q4521">
        <f>"Отдел_"&amp;TEXT(MOD(QUOTIENT($A4521-1,50),100)+1,"000")</f>
        <v/>
      </c>
      <c r="R4521">
        <f>IF($AB4521="Да","Группа_Крупная","Группа_"&amp;TEXT(MOD(QUOTIENT($A4521-1,5000),30)+1,"00"))</f>
        <v/>
      </c>
      <c r="S4521">
        <f>IF($AB4521="Да","Категория_Крупная","Категория_"&amp;TEXT(MOD(QUOTIENT($A4521-1,500),120)+1,"000"))</f>
        <v/>
      </c>
      <c r="T4521">
        <f>IF($AB4521="Да","Подкатегория_Крупная","Подкатегория_"&amp;TEXT(MOD(QUOTIENT($A4521-1,50),300)+1,"000"))</f>
        <v/>
      </c>
      <c r="U4521">
        <f>"SKU_"&amp;TEXT($A4521,"0000000")</f>
        <v/>
      </c>
      <c r="V4521">
        <f>CHOOSE(MOD($A4521-1,4)+1,"Enterprise","SMB","Госсектор","Розница")</f>
        <v/>
      </c>
      <c r="W4521">
        <f>"Клиент_"&amp;TEXT(MOD($A4521-1,20000)+1,"00000")</f>
        <v/>
      </c>
      <c r="X4521">
        <f>CHOOSE(MOD($A4521-1,5)+1,"Портал","API","Импорт","Ручной ввод","Интеграция")</f>
        <v/>
      </c>
      <c r="Y4521" s="8">
        <f>ROUND(1000+MOD($A4521*37,90000)+IF($AB4521="Да",5000,0),2)</f>
        <v/>
      </c>
      <c r="Z4521">
        <f>1+MOD($A4521,20)</f>
        <v/>
      </c>
      <c r="AA4521" s="8">
        <f>ROUND($Y4521*(0.08+MOD($A4521,17)/100),2)</f>
        <v/>
      </c>
      <c r="AB4521">
        <f>IF(MOD($A4521,10)&lt;7,"Да","Нет")</f>
        <v/>
      </c>
      <c r="AC4521">
        <f>$R4521&amp;" / "&amp;$S4521&amp;" / "&amp;$T4521</f>
        <v/>
      </c>
      <c r="AD4521">
        <f>1</f>
        <v/>
      </c>
      <c r="AE4521">
        <f>IF($A4521&lt;=Settings!$B$4,"до 100",IF($A4521&lt;=Settings!$B$5,"до 10 000",IF($A4521&lt;=Settings!$B$6,"до 100 000","100 000+")))</f>
        <v/>
      </c>
    </row>
    <row r="4522">
      <c r="A4522">
        <f>ROW()-1</f>
        <v/>
      </c>
      <c r="B4522">
        <f>IF($A4522&lt;=Settings!$B$4,"small_control",IF($A4522&lt;=Settings!$B$5,"medium_10k",IF($A4522&lt;=Settings!$B$6,"large_100k","extreme_1m")))</f>
        <v/>
      </c>
      <c r="C4522">
        <f>"ORD-"&amp;TEXT(QUOTIENT($A4522-1,3)+1,"0000000")</f>
        <v/>
      </c>
      <c r="D4522">
        <f>"LINE-"&amp;TEXT($A4522,"0000000")</f>
        <v/>
      </c>
      <c r="E4522" s="7">
        <f>Settings!$B$2+$A4522-1</f>
        <v/>
      </c>
      <c r="F4522" s="7">
        <f>Settings!$B$2+MOD($A4522-1,Settings!$B$7)</f>
        <v/>
      </c>
      <c r="G4522">
        <f>YEAR($F4522)</f>
        <v/>
      </c>
      <c r="H4522">
        <f>"Q"&amp;ROUNDUP(MONTH($F4522)/3,0)</f>
        <v/>
      </c>
      <c r="I4522">
        <f>MONTH($F4522)</f>
        <v/>
      </c>
      <c r="J4522">
        <f>CHOOSE(MONTH($F4522),"Январь","Февраль","Март","Апрель","Май","Июнь","Июль","Август","Сентябрь","Октябрь","Ноябрь","Декабрь")</f>
        <v/>
      </c>
      <c r="K4522">
        <f>DAY($F4522)</f>
        <v/>
      </c>
      <c r="L4522">
        <f>IF(MOD($A4522,10)&lt;7,"ФО_01_Крупный","ФО_"&amp;TEXT(MOD($A4522,8)+1,"00"))</f>
        <v/>
      </c>
      <c r="M4522">
        <f>IF($AB4522="Да","Регион_001_Крупный","Регион_"&amp;TEXT(MOD(QUOTIENT($A4522-1,20),180)+1,"000"))</f>
        <v/>
      </c>
      <c r="N4522">
        <f>IF($AB4522="Да","Город_"&amp;TEXT(MOD($A4522-1,250)+1,"0000"),"Город_"&amp;TEXT(MOD($A4522-1,3000)+1,"0000"))</f>
        <v/>
      </c>
      <c r="O4522">
        <f>IF($AB4522="Да","Холдинг_Крупный","Холдинг_"&amp;TEXT(MOD(QUOTIENT($A4522-1,10000),20)+1,"00"))</f>
        <v/>
      </c>
      <c r="P4522">
        <f>IF($AB4522="Да","Организация_Крупная","Организация_"&amp;TEXT(MOD(QUOTIENT($A4522-1,500),600)+1,"000"))</f>
        <v/>
      </c>
      <c r="Q4522">
        <f>"Отдел_"&amp;TEXT(MOD(QUOTIENT($A4522-1,50),100)+1,"000")</f>
        <v/>
      </c>
      <c r="R4522">
        <f>IF($AB4522="Да","Группа_Крупная","Группа_"&amp;TEXT(MOD(QUOTIENT($A4522-1,5000),30)+1,"00"))</f>
        <v/>
      </c>
      <c r="S4522">
        <f>IF($AB4522="Да","Категория_Крупная","Категория_"&amp;TEXT(MOD(QUOTIENT($A4522-1,500),120)+1,"000"))</f>
        <v/>
      </c>
      <c r="T4522">
        <f>IF($AB4522="Да","Подкатегория_Крупная","Подкатегория_"&amp;TEXT(MOD(QUOTIENT($A4522-1,50),300)+1,"000"))</f>
        <v/>
      </c>
      <c r="U4522">
        <f>"SKU_"&amp;TEXT($A4522,"0000000")</f>
        <v/>
      </c>
      <c r="V4522">
        <f>CHOOSE(MOD($A4522-1,4)+1,"Enterprise","SMB","Госсектор","Розница")</f>
        <v/>
      </c>
      <c r="W4522">
        <f>"Клиент_"&amp;TEXT(MOD($A4522-1,20000)+1,"00000")</f>
        <v/>
      </c>
      <c r="X4522">
        <f>CHOOSE(MOD($A4522-1,5)+1,"Портал","API","Импорт","Ручной ввод","Интеграция")</f>
        <v/>
      </c>
      <c r="Y4522" s="8">
        <f>ROUND(1000+MOD($A4522*37,90000)+IF($AB4522="Да",5000,0),2)</f>
        <v/>
      </c>
      <c r="Z4522">
        <f>1+MOD($A4522,20)</f>
        <v/>
      </c>
      <c r="AA4522" s="8">
        <f>ROUND($Y4522*(0.08+MOD($A4522,17)/100),2)</f>
        <v/>
      </c>
      <c r="AB4522">
        <f>IF(MOD($A4522,10)&lt;7,"Да","Нет")</f>
        <v/>
      </c>
      <c r="AC4522">
        <f>$R4522&amp;" / "&amp;$S4522&amp;" / "&amp;$T4522</f>
        <v/>
      </c>
      <c r="AD4522">
        <f>1</f>
        <v/>
      </c>
      <c r="AE4522">
        <f>IF($A4522&lt;=Settings!$B$4,"до 100",IF($A4522&lt;=Settings!$B$5,"до 10 000",IF($A4522&lt;=Settings!$B$6,"до 100 000","100 000+")))</f>
        <v/>
      </c>
    </row>
    <row r="4523">
      <c r="A4523">
        <f>ROW()-1</f>
        <v/>
      </c>
      <c r="B4523">
        <f>IF($A4523&lt;=Settings!$B$4,"small_control",IF($A4523&lt;=Settings!$B$5,"medium_10k",IF($A4523&lt;=Settings!$B$6,"large_100k","extreme_1m")))</f>
        <v/>
      </c>
      <c r="C4523">
        <f>"ORD-"&amp;TEXT(QUOTIENT($A4523-1,3)+1,"0000000")</f>
        <v/>
      </c>
      <c r="D4523">
        <f>"LINE-"&amp;TEXT($A4523,"0000000")</f>
        <v/>
      </c>
      <c r="E4523" s="7">
        <f>Settings!$B$2+$A4523-1</f>
        <v/>
      </c>
      <c r="F4523" s="7">
        <f>Settings!$B$2+MOD($A4523-1,Settings!$B$7)</f>
        <v/>
      </c>
      <c r="G4523">
        <f>YEAR($F4523)</f>
        <v/>
      </c>
      <c r="H4523">
        <f>"Q"&amp;ROUNDUP(MONTH($F4523)/3,0)</f>
        <v/>
      </c>
      <c r="I4523">
        <f>MONTH($F4523)</f>
        <v/>
      </c>
      <c r="J4523">
        <f>CHOOSE(MONTH($F4523),"Январь","Февраль","Март","Апрель","Май","Июнь","Июль","Август","Сентябрь","Октябрь","Ноябрь","Декабрь")</f>
        <v/>
      </c>
      <c r="K4523">
        <f>DAY($F4523)</f>
        <v/>
      </c>
      <c r="L4523">
        <f>IF(MOD($A4523,10)&lt;7,"ФО_01_Крупный","ФО_"&amp;TEXT(MOD($A4523,8)+1,"00"))</f>
        <v/>
      </c>
      <c r="M4523">
        <f>IF($AB4523="Да","Регион_001_Крупный","Регион_"&amp;TEXT(MOD(QUOTIENT($A4523-1,20),180)+1,"000"))</f>
        <v/>
      </c>
      <c r="N4523">
        <f>IF($AB4523="Да","Город_"&amp;TEXT(MOD($A4523-1,250)+1,"0000"),"Город_"&amp;TEXT(MOD($A4523-1,3000)+1,"0000"))</f>
        <v/>
      </c>
      <c r="O4523">
        <f>IF($AB4523="Да","Холдинг_Крупный","Холдинг_"&amp;TEXT(MOD(QUOTIENT($A4523-1,10000),20)+1,"00"))</f>
        <v/>
      </c>
      <c r="P4523">
        <f>IF($AB4523="Да","Организация_Крупная","Организация_"&amp;TEXT(MOD(QUOTIENT($A4523-1,500),600)+1,"000"))</f>
        <v/>
      </c>
      <c r="Q4523">
        <f>"Отдел_"&amp;TEXT(MOD(QUOTIENT($A4523-1,50),100)+1,"000")</f>
        <v/>
      </c>
      <c r="R4523">
        <f>IF($AB4523="Да","Группа_Крупная","Группа_"&amp;TEXT(MOD(QUOTIENT($A4523-1,5000),30)+1,"00"))</f>
        <v/>
      </c>
      <c r="S4523">
        <f>IF($AB4523="Да","Категория_Крупная","Категория_"&amp;TEXT(MOD(QUOTIENT($A4523-1,500),120)+1,"000"))</f>
        <v/>
      </c>
      <c r="T4523">
        <f>IF($AB4523="Да","Подкатегория_Крупная","Подкатегория_"&amp;TEXT(MOD(QUOTIENT($A4523-1,50),300)+1,"000"))</f>
        <v/>
      </c>
      <c r="U4523">
        <f>"SKU_"&amp;TEXT($A4523,"0000000")</f>
        <v/>
      </c>
      <c r="V4523">
        <f>CHOOSE(MOD($A4523-1,4)+1,"Enterprise","SMB","Госсектор","Розница")</f>
        <v/>
      </c>
      <c r="W4523">
        <f>"Клиент_"&amp;TEXT(MOD($A4523-1,20000)+1,"00000")</f>
        <v/>
      </c>
      <c r="X4523">
        <f>CHOOSE(MOD($A4523-1,5)+1,"Портал","API","Импорт","Ручной ввод","Интеграция")</f>
        <v/>
      </c>
      <c r="Y4523" s="8">
        <f>ROUND(1000+MOD($A4523*37,90000)+IF($AB4523="Да",5000,0),2)</f>
        <v/>
      </c>
      <c r="Z4523">
        <f>1+MOD($A4523,20)</f>
        <v/>
      </c>
      <c r="AA4523" s="8">
        <f>ROUND($Y4523*(0.08+MOD($A4523,17)/100),2)</f>
        <v/>
      </c>
      <c r="AB4523">
        <f>IF(MOD($A4523,10)&lt;7,"Да","Нет")</f>
        <v/>
      </c>
      <c r="AC4523">
        <f>$R4523&amp;" / "&amp;$S4523&amp;" / "&amp;$T4523</f>
        <v/>
      </c>
      <c r="AD4523">
        <f>1</f>
        <v/>
      </c>
      <c r="AE4523">
        <f>IF($A4523&lt;=Settings!$B$4,"до 100",IF($A4523&lt;=Settings!$B$5,"до 10 000",IF($A4523&lt;=Settings!$B$6,"до 100 000","100 000+")))</f>
        <v/>
      </c>
    </row>
    <row r="4524">
      <c r="A4524">
        <f>ROW()-1</f>
        <v/>
      </c>
      <c r="B4524">
        <f>IF($A4524&lt;=Settings!$B$4,"small_control",IF($A4524&lt;=Settings!$B$5,"medium_10k",IF($A4524&lt;=Settings!$B$6,"large_100k","extreme_1m")))</f>
        <v/>
      </c>
      <c r="C4524">
        <f>"ORD-"&amp;TEXT(QUOTIENT($A4524-1,3)+1,"0000000")</f>
        <v/>
      </c>
      <c r="D4524">
        <f>"LINE-"&amp;TEXT($A4524,"0000000")</f>
        <v/>
      </c>
      <c r="E4524" s="7">
        <f>Settings!$B$2+$A4524-1</f>
        <v/>
      </c>
      <c r="F4524" s="7">
        <f>Settings!$B$2+MOD($A4524-1,Settings!$B$7)</f>
        <v/>
      </c>
      <c r="G4524">
        <f>YEAR($F4524)</f>
        <v/>
      </c>
      <c r="H4524">
        <f>"Q"&amp;ROUNDUP(MONTH($F4524)/3,0)</f>
        <v/>
      </c>
      <c r="I4524">
        <f>MONTH($F4524)</f>
        <v/>
      </c>
      <c r="J4524">
        <f>CHOOSE(MONTH($F4524),"Январь","Февраль","Март","Апрель","Май","Июнь","Июль","Август","Сентябрь","Октябрь","Ноябрь","Декабрь")</f>
        <v/>
      </c>
      <c r="K4524">
        <f>DAY($F4524)</f>
        <v/>
      </c>
      <c r="L4524">
        <f>IF(MOD($A4524,10)&lt;7,"ФО_01_Крупный","ФО_"&amp;TEXT(MOD($A4524,8)+1,"00"))</f>
        <v/>
      </c>
      <c r="M4524">
        <f>IF($AB4524="Да","Регион_001_Крупный","Регион_"&amp;TEXT(MOD(QUOTIENT($A4524-1,20),180)+1,"000"))</f>
        <v/>
      </c>
      <c r="N4524">
        <f>IF($AB4524="Да","Город_"&amp;TEXT(MOD($A4524-1,250)+1,"0000"),"Город_"&amp;TEXT(MOD($A4524-1,3000)+1,"0000"))</f>
        <v/>
      </c>
      <c r="O4524">
        <f>IF($AB4524="Да","Холдинг_Крупный","Холдинг_"&amp;TEXT(MOD(QUOTIENT($A4524-1,10000),20)+1,"00"))</f>
        <v/>
      </c>
      <c r="P4524">
        <f>IF($AB4524="Да","Организация_Крупная","Организация_"&amp;TEXT(MOD(QUOTIENT($A4524-1,500),600)+1,"000"))</f>
        <v/>
      </c>
      <c r="Q4524">
        <f>"Отдел_"&amp;TEXT(MOD(QUOTIENT($A4524-1,50),100)+1,"000")</f>
        <v/>
      </c>
      <c r="R4524">
        <f>IF($AB4524="Да","Группа_Крупная","Группа_"&amp;TEXT(MOD(QUOTIENT($A4524-1,5000),30)+1,"00"))</f>
        <v/>
      </c>
      <c r="S4524">
        <f>IF($AB4524="Да","Категория_Крупная","Категория_"&amp;TEXT(MOD(QUOTIENT($A4524-1,500),120)+1,"000"))</f>
        <v/>
      </c>
      <c r="T4524">
        <f>IF($AB4524="Да","Подкатегория_Крупная","Подкатегория_"&amp;TEXT(MOD(QUOTIENT($A4524-1,50),300)+1,"000"))</f>
        <v/>
      </c>
      <c r="U4524">
        <f>"SKU_"&amp;TEXT($A4524,"0000000")</f>
        <v/>
      </c>
      <c r="V4524">
        <f>CHOOSE(MOD($A4524-1,4)+1,"Enterprise","SMB","Госсектор","Розница")</f>
        <v/>
      </c>
      <c r="W4524">
        <f>"Клиент_"&amp;TEXT(MOD($A4524-1,20000)+1,"00000")</f>
        <v/>
      </c>
      <c r="X4524">
        <f>CHOOSE(MOD($A4524-1,5)+1,"Портал","API","Импорт","Ручной ввод","Интеграция")</f>
        <v/>
      </c>
      <c r="Y4524" s="8">
        <f>ROUND(1000+MOD($A4524*37,90000)+IF($AB4524="Да",5000,0),2)</f>
        <v/>
      </c>
      <c r="Z4524">
        <f>1+MOD($A4524,20)</f>
        <v/>
      </c>
      <c r="AA4524" s="8">
        <f>ROUND($Y4524*(0.08+MOD($A4524,17)/100),2)</f>
        <v/>
      </c>
      <c r="AB4524">
        <f>IF(MOD($A4524,10)&lt;7,"Да","Нет")</f>
        <v/>
      </c>
      <c r="AC4524">
        <f>$R4524&amp;" / "&amp;$S4524&amp;" / "&amp;$T4524</f>
        <v/>
      </c>
      <c r="AD4524">
        <f>1</f>
        <v/>
      </c>
      <c r="AE4524">
        <f>IF($A4524&lt;=Settings!$B$4,"до 100",IF($A4524&lt;=Settings!$B$5,"до 10 000",IF($A4524&lt;=Settings!$B$6,"до 100 000","100 000+")))</f>
        <v/>
      </c>
    </row>
    <row r="4525">
      <c r="A4525">
        <f>ROW()-1</f>
        <v/>
      </c>
      <c r="B4525">
        <f>IF($A4525&lt;=Settings!$B$4,"small_control",IF($A4525&lt;=Settings!$B$5,"medium_10k",IF($A4525&lt;=Settings!$B$6,"large_100k","extreme_1m")))</f>
        <v/>
      </c>
      <c r="C4525">
        <f>"ORD-"&amp;TEXT(QUOTIENT($A4525-1,3)+1,"0000000")</f>
        <v/>
      </c>
      <c r="D4525">
        <f>"LINE-"&amp;TEXT($A4525,"0000000")</f>
        <v/>
      </c>
      <c r="E4525" s="7">
        <f>Settings!$B$2+$A4525-1</f>
        <v/>
      </c>
      <c r="F4525" s="7">
        <f>Settings!$B$2+MOD($A4525-1,Settings!$B$7)</f>
        <v/>
      </c>
      <c r="G4525">
        <f>YEAR($F4525)</f>
        <v/>
      </c>
      <c r="H4525">
        <f>"Q"&amp;ROUNDUP(MONTH($F4525)/3,0)</f>
        <v/>
      </c>
      <c r="I4525">
        <f>MONTH($F4525)</f>
        <v/>
      </c>
      <c r="J4525">
        <f>CHOOSE(MONTH($F4525),"Январь","Февраль","Март","Апрель","Май","Июнь","Июль","Август","Сентябрь","Октябрь","Ноябрь","Декабрь")</f>
        <v/>
      </c>
      <c r="K4525">
        <f>DAY($F4525)</f>
        <v/>
      </c>
      <c r="L4525">
        <f>IF(MOD($A4525,10)&lt;7,"ФО_01_Крупный","ФО_"&amp;TEXT(MOD($A4525,8)+1,"00"))</f>
        <v/>
      </c>
      <c r="M4525">
        <f>IF($AB4525="Да","Регион_001_Крупный","Регион_"&amp;TEXT(MOD(QUOTIENT($A4525-1,20),180)+1,"000"))</f>
        <v/>
      </c>
      <c r="N4525">
        <f>IF($AB4525="Да","Город_"&amp;TEXT(MOD($A4525-1,250)+1,"0000"),"Город_"&amp;TEXT(MOD($A4525-1,3000)+1,"0000"))</f>
        <v/>
      </c>
      <c r="O4525">
        <f>IF($AB4525="Да","Холдинг_Крупный","Холдинг_"&amp;TEXT(MOD(QUOTIENT($A4525-1,10000),20)+1,"00"))</f>
        <v/>
      </c>
      <c r="P4525">
        <f>IF($AB4525="Да","Организация_Крупная","Организация_"&amp;TEXT(MOD(QUOTIENT($A4525-1,500),600)+1,"000"))</f>
        <v/>
      </c>
      <c r="Q4525">
        <f>"Отдел_"&amp;TEXT(MOD(QUOTIENT($A4525-1,50),100)+1,"000")</f>
        <v/>
      </c>
      <c r="R4525">
        <f>IF($AB4525="Да","Группа_Крупная","Группа_"&amp;TEXT(MOD(QUOTIENT($A4525-1,5000),30)+1,"00"))</f>
        <v/>
      </c>
      <c r="S4525">
        <f>IF($AB4525="Да","Категория_Крупная","Категория_"&amp;TEXT(MOD(QUOTIENT($A4525-1,500),120)+1,"000"))</f>
        <v/>
      </c>
      <c r="T4525">
        <f>IF($AB4525="Да","Подкатегория_Крупная","Подкатегория_"&amp;TEXT(MOD(QUOTIENT($A4525-1,50),300)+1,"000"))</f>
        <v/>
      </c>
      <c r="U4525">
        <f>"SKU_"&amp;TEXT($A4525,"0000000")</f>
        <v/>
      </c>
      <c r="V4525">
        <f>CHOOSE(MOD($A4525-1,4)+1,"Enterprise","SMB","Госсектор","Розница")</f>
        <v/>
      </c>
      <c r="W4525">
        <f>"Клиент_"&amp;TEXT(MOD($A4525-1,20000)+1,"00000")</f>
        <v/>
      </c>
      <c r="X4525">
        <f>CHOOSE(MOD($A4525-1,5)+1,"Портал","API","Импорт","Ручной ввод","Интеграция")</f>
        <v/>
      </c>
      <c r="Y4525" s="8">
        <f>ROUND(1000+MOD($A4525*37,90000)+IF($AB4525="Да",5000,0),2)</f>
        <v/>
      </c>
      <c r="Z4525">
        <f>1+MOD($A4525,20)</f>
        <v/>
      </c>
      <c r="AA4525" s="8">
        <f>ROUND($Y4525*(0.08+MOD($A4525,17)/100),2)</f>
        <v/>
      </c>
      <c r="AB4525">
        <f>IF(MOD($A4525,10)&lt;7,"Да","Нет")</f>
        <v/>
      </c>
      <c r="AC4525">
        <f>$R4525&amp;" / "&amp;$S4525&amp;" / "&amp;$T4525</f>
        <v/>
      </c>
      <c r="AD4525">
        <f>1</f>
        <v/>
      </c>
      <c r="AE4525">
        <f>IF($A4525&lt;=Settings!$B$4,"до 100",IF($A4525&lt;=Settings!$B$5,"до 10 000",IF($A4525&lt;=Settings!$B$6,"до 100 000","100 000+")))</f>
        <v/>
      </c>
    </row>
    <row r="4526">
      <c r="A4526">
        <f>ROW()-1</f>
        <v/>
      </c>
      <c r="B4526">
        <f>IF($A4526&lt;=Settings!$B$4,"small_control",IF($A4526&lt;=Settings!$B$5,"medium_10k",IF($A4526&lt;=Settings!$B$6,"large_100k","extreme_1m")))</f>
        <v/>
      </c>
      <c r="C4526">
        <f>"ORD-"&amp;TEXT(QUOTIENT($A4526-1,3)+1,"0000000")</f>
        <v/>
      </c>
      <c r="D4526">
        <f>"LINE-"&amp;TEXT($A4526,"0000000")</f>
        <v/>
      </c>
      <c r="E4526" s="7">
        <f>Settings!$B$2+$A4526-1</f>
        <v/>
      </c>
      <c r="F4526" s="7">
        <f>Settings!$B$2+MOD($A4526-1,Settings!$B$7)</f>
        <v/>
      </c>
      <c r="G4526">
        <f>YEAR($F4526)</f>
        <v/>
      </c>
      <c r="H4526">
        <f>"Q"&amp;ROUNDUP(MONTH($F4526)/3,0)</f>
        <v/>
      </c>
      <c r="I4526">
        <f>MONTH($F4526)</f>
        <v/>
      </c>
      <c r="J4526">
        <f>CHOOSE(MONTH($F4526),"Январь","Февраль","Март","Апрель","Май","Июнь","Июль","Август","Сентябрь","Октябрь","Ноябрь","Декабрь")</f>
        <v/>
      </c>
      <c r="K4526">
        <f>DAY($F4526)</f>
        <v/>
      </c>
      <c r="L4526">
        <f>IF(MOD($A4526,10)&lt;7,"ФО_01_Крупный","ФО_"&amp;TEXT(MOD($A4526,8)+1,"00"))</f>
        <v/>
      </c>
      <c r="M4526">
        <f>IF($AB4526="Да","Регион_001_Крупный","Регион_"&amp;TEXT(MOD(QUOTIENT($A4526-1,20),180)+1,"000"))</f>
        <v/>
      </c>
      <c r="N4526">
        <f>IF($AB4526="Да","Город_"&amp;TEXT(MOD($A4526-1,250)+1,"0000"),"Город_"&amp;TEXT(MOD($A4526-1,3000)+1,"0000"))</f>
        <v/>
      </c>
      <c r="O4526">
        <f>IF($AB4526="Да","Холдинг_Крупный","Холдинг_"&amp;TEXT(MOD(QUOTIENT($A4526-1,10000),20)+1,"00"))</f>
        <v/>
      </c>
      <c r="P4526">
        <f>IF($AB4526="Да","Организация_Крупная","Организация_"&amp;TEXT(MOD(QUOTIENT($A4526-1,500),600)+1,"000"))</f>
        <v/>
      </c>
      <c r="Q4526">
        <f>"Отдел_"&amp;TEXT(MOD(QUOTIENT($A4526-1,50),100)+1,"000")</f>
        <v/>
      </c>
      <c r="R4526">
        <f>IF($AB4526="Да","Группа_Крупная","Группа_"&amp;TEXT(MOD(QUOTIENT($A4526-1,5000),30)+1,"00"))</f>
        <v/>
      </c>
      <c r="S4526">
        <f>IF($AB4526="Да","Категория_Крупная","Категория_"&amp;TEXT(MOD(QUOTIENT($A4526-1,500),120)+1,"000"))</f>
        <v/>
      </c>
      <c r="T4526">
        <f>IF($AB4526="Да","Подкатегория_Крупная","Подкатегория_"&amp;TEXT(MOD(QUOTIENT($A4526-1,50),300)+1,"000"))</f>
        <v/>
      </c>
      <c r="U4526">
        <f>"SKU_"&amp;TEXT($A4526,"0000000")</f>
        <v/>
      </c>
      <c r="V4526">
        <f>CHOOSE(MOD($A4526-1,4)+1,"Enterprise","SMB","Госсектор","Розница")</f>
        <v/>
      </c>
      <c r="W4526">
        <f>"Клиент_"&amp;TEXT(MOD($A4526-1,20000)+1,"00000")</f>
        <v/>
      </c>
      <c r="X4526">
        <f>CHOOSE(MOD($A4526-1,5)+1,"Портал","API","Импорт","Ручной ввод","Интеграция")</f>
        <v/>
      </c>
      <c r="Y4526" s="8">
        <f>ROUND(1000+MOD($A4526*37,90000)+IF($AB4526="Да",5000,0),2)</f>
        <v/>
      </c>
      <c r="Z4526">
        <f>1+MOD($A4526,20)</f>
        <v/>
      </c>
      <c r="AA4526" s="8">
        <f>ROUND($Y4526*(0.08+MOD($A4526,17)/100),2)</f>
        <v/>
      </c>
      <c r="AB4526">
        <f>IF(MOD($A4526,10)&lt;7,"Да","Нет")</f>
        <v/>
      </c>
      <c r="AC4526">
        <f>$R4526&amp;" / "&amp;$S4526&amp;" / "&amp;$T4526</f>
        <v/>
      </c>
      <c r="AD4526">
        <f>1</f>
        <v/>
      </c>
      <c r="AE4526">
        <f>IF($A4526&lt;=Settings!$B$4,"до 100",IF($A4526&lt;=Settings!$B$5,"до 10 000",IF($A4526&lt;=Settings!$B$6,"до 100 000","100 000+")))</f>
        <v/>
      </c>
    </row>
    <row r="4527">
      <c r="A4527">
        <f>ROW()-1</f>
        <v/>
      </c>
      <c r="B4527">
        <f>IF($A4527&lt;=Settings!$B$4,"small_control",IF($A4527&lt;=Settings!$B$5,"medium_10k",IF($A4527&lt;=Settings!$B$6,"large_100k","extreme_1m")))</f>
        <v/>
      </c>
      <c r="C4527">
        <f>"ORD-"&amp;TEXT(QUOTIENT($A4527-1,3)+1,"0000000")</f>
        <v/>
      </c>
      <c r="D4527">
        <f>"LINE-"&amp;TEXT($A4527,"0000000")</f>
        <v/>
      </c>
      <c r="E4527" s="7">
        <f>Settings!$B$2+$A4527-1</f>
        <v/>
      </c>
      <c r="F4527" s="7">
        <f>Settings!$B$2+MOD($A4527-1,Settings!$B$7)</f>
        <v/>
      </c>
      <c r="G4527">
        <f>YEAR($F4527)</f>
        <v/>
      </c>
      <c r="H4527">
        <f>"Q"&amp;ROUNDUP(MONTH($F4527)/3,0)</f>
        <v/>
      </c>
      <c r="I4527">
        <f>MONTH($F4527)</f>
        <v/>
      </c>
      <c r="J4527">
        <f>CHOOSE(MONTH($F4527),"Январь","Февраль","Март","Апрель","Май","Июнь","Июль","Август","Сентябрь","Октябрь","Ноябрь","Декабрь")</f>
        <v/>
      </c>
      <c r="K4527">
        <f>DAY($F4527)</f>
        <v/>
      </c>
      <c r="L4527">
        <f>IF(MOD($A4527,10)&lt;7,"ФО_01_Крупный","ФО_"&amp;TEXT(MOD($A4527,8)+1,"00"))</f>
        <v/>
      </c>
      <c r="M4527">
        <f>IF($AB4527="Да","Регион_001_Крупный","Регион_"&amp;TEXT(MOD(QUOTIENT($A4527-1,20),180)+1,"000"))</f>
        <v/>
      </c>
      <c r="N4527">
        <f>IF($AB4527="Да","Город_"&amp;TEXT(MOD($A4527-1,250)+1,"0000"),"Город_"&amp;TEXT(MOD($A4527-1,3000)+1,"0000"))</f>
        <v/>
      </c>
      <c r="O4527">
        <f>IF($AB4527="Да","Холдинг_Крупный","Холдинг_"&amp;TEXT(MOD(QUOTIENT($A4527-1,10000),20)+1,"00"))</f>
        <v/>
      </c>
      <c r="P4527">
        <f>IF($AB4527="Да","Организация_Крупная","Организация_"&amp;TEXT(MOD(QUOTIENT($A4527-1,500),600)+1,"000"))</f>
        <v/>
      </c>
      <c r="Q4527">
        <f>"Отдел_"&amp;TEXT(MOD(QUOTIENT($A4527-1,50),100)+1,"000")</f>
        <v/>
      </c>
      <c r="R4527">
        <f>IF($AB4527="Да","Группа_Крупная","Группа_"&amp;TEXT(MOD(QUOTIENT($A4527-1,5000),30)+1,"00"))</f>
        <v/>
      </c>
      <c r="S4527">
        <f>IF($AB4527="Да","Категория_Крупная","Категория_"&amp;TEXT(MOD(QUOTIENT($A4527-1,500),120)+1,"000"))</f>
        <v/>
      </c>
      <c r="T4527">
        <f>IF($AB4527="Да","Подкатегория_Крупная","Подкатегория_"&amp;TEXT(MOD(QUOTIENT($A4527-1,50),300)+1,"000"))</f>
        <v/>
      </c>
      <c r="U4527">
        <f>"SKU_"&amp;TEXT($A4527,"0000000")</f>
        <v/>
      </c>
      <c r="V4527">
        <f>CHOOSE(MOD($A4527-1,4)+1,"Enterprise","SMB","Госсектор","Розница")</f>
        <v/>
      </c>
      <c r="W4527">
        <f>"Клиент_"&amp;TEXT(MOD($A4527-1,20000)+1,"00000")</f>
        <v/>
      </c>
      <c r="X4527">
        <f>CHOOSE(MOD($A4527-1,5)+1,"Портал","API","Импорт","Ручной ввод","Интеграция")</f>
        <v/>
      </c>
      <c r="Y4527" s="8">
        <f>ROUND(1000+MOD($A4527*37,90000)+IF($AB4527="Да",5000,0),2)</f>
        <v/>
      </c>
      <c r="Z4527">
        <f>1+MOD($A4527,20)</f>
        <v/>
      </c>
      <c r="AA4527" s="8">
        <f>ROUND($Y4527*(0.08+MOD($A4527,17)/100),2)</f>
        <v/>
      </c>
      <c r="AB4527">
        <f>IF(MOD($A4527,10)&lt;7,"Да","Нет")</f>
        <v/>
      </c>
      <c r="AC4527">
        <f>$R4527&amp;" / "&amp;$S4527&amp;" / "&amp;$T4527</f>
        <v/>
      </c>
      <c r="AD4527">
        <f>1</f>
        <v/>
      </c>
      <c r="AE4527">
        <f>IF($A4527&lt;=Settings!$B$4,"до 100",IF($A4527&lt;=Settings!$B$5,"до 10 000",IF($A4527&lt;=Settings!$B$6,"до 100 000","100 000+")))</f>
        <v/>
      </c>
    </row>
    <row r="4528">
      <c r="A4528">
        <f>ROW()-1</f>
        <v/>
      </c>
      <c r="B4528">
        <f>IF($A4528&lt;=Settings!$B$4,"small_control",IF($A4528&lt;=Settings!$B$5,"medium_10k",IF($A4528&lt;=Settings!$B$6,"large_100k","extreme_1m")))</f>
        <v/>
      </c>
      <c r="C4528">
        <f>"ORD-"&amp;TEXT(QUOTIENT($A4528-1,3)+1,"0000000")</f>
        <v/>
      </c>
      <c r="D4528">
        <f>"LINE-"&amp;TEXT($A4528,"0000000")</f>
        <v/>
      </c>
      <c r="E4528" s="7">
        <f>Settings!$B$2+$A4528-1</f>
        <v/>
      </c>
      <c r="F4528" s="7">
        <f>Settings!$B$2+MOD($A4528-1,Settings!$B$7)</f>
        <v/>
      </c>
      <c r="G4528">
        <f>YEAR($F4528)</f>
        <v/>
      </c>
      <c r="H4528">
        <f>"Q"&amp;ROUNDUP(MONTH($F4528)/3,0)</f>
        <v/>
      </c>
      <c r="I4528">
        <f>MONTH($F4528)</f>
        <v/>
      </c>
      <c r="J4528">
        <f>CHOOSE(MONTH($F4528),"Январь","Февраль","Март","Апрель","Май","Июнь","Июль","Август","Сентябрь","Октябрь","Ноябрь","Декабрь")</f>
        <v/>
      </c>
      <c r="K4528">
        <f>DAY($F4528)</f>
        <v/>
      </c>
      <c r="L4528">
        <f>IF(MOD($A4528,10)&lt;7,"ФО_01_Крупный","ФО_"&amp;TEXT(MOD($A4528,8)+1,"00"))</f>
        <v/>
      </c>
      <c r="M4528">
        <f>IF($AB4528="Да","Регион_001_Крупный","Регион_"&amp;TEXT(MOD(QUOTIENT($A4528-1,20),180)+1,"000"))</f>
        <v/>
      </c>
      <c r="N4528">
        <f>IF($AB4528="Да","Город_"&amp;TEXT(MOD($A4528-1,250)+1,"0000"),"Город_"&amp;TEXT(MOD($A4528-1,3000)+1,"0000"))</f>
        <v/>
      </c>
      <c r="O4528">
        <f>IF($AB4528="Да","Холдинг_Крупный","Холдинг_"&amp;TEXT(MOD(QUOTIENT($A4528-1,10000),20)+1,"00"))</f>
        <v/>
      </c>
      <c r="P4528">
        <f>IF($AB4528="Да","Организация_Крупная","Организация_"&amp;TEXT(MOD(QUOTIENT($A4528-1,500),600)+1,"000"))</f>
        <v/>
      </c>
      <c r="Q4528">
        <f>"Отдел_"&amp;TEXT(MOD(QUOTIENT($A4528-1,50),100)+1,"000")</f>
        <v/>
      </c>
      <c r="R4528">
        <f>IF($AB4528="Да","Группа_Крупная","Группа_"&amp;TEXT(MOD(QUOTIENT($A4528-1,5000),30)+1,"00"))</f>
        <v/>
      </c>
      <c r="S4528">
        <f>IF($AB4528="Да","Категория_Крупная","Категория_"&amp;TEXT(MOD(QUOTIENT($A4528-1,500),120)+1,"000"))</f>
        <v/>
      </c>
      <c r="T4528">
        <f>IF($AB4528="Да","Подкатегория_Крупная","Подкатегория_"&amp;TEXT(MOD(QUOTIENT($A4528-1,50),300)+1,"000"))</f>
        <v/>
      </c>
      <c r="U4528">
        <f>"SKU_"&amp;TEXT($A4528,"0000000")</f>
        <v/>
      </c>
      <c r="V4528">
        <f>CHOOSE(MOD($A4528-1,4)+1,"Enterprise","SMB","Госсектор","Розница")</f>
        <v/>
      </c>
      <c r="W4528">
        <f>"Клиент_"&amp;TEXT(MOD($A4528-1,20000)+1,"00000")</f>
        <v/>
      </c>
      <c r="X4528">
        <f>CHOOSE(MOD($A4528-1,5)+1,"Портал","API","Импорт","Ручной ввод","Интеграция")</f>
        <v/>
      </c>
      <c r="Y4528" s="8">
        <f>ROUND(1000+MOD($A4528*37,90000)+IF($AB4528="Да",5000,0),2)</f>
        <v/>
      </c>
      <c r="Z4528">
        <f>1+MOD($A4528,20)</f>
        <v/>
      </c>
      <c r="AA4528" s="8">
        <f>ROUND($Y4528*(0.08+MOD($A4528,17)/100),2)</f>
        <v/>
      </c>
      <c r="AB4528">
        <f>IF(MOD($A4528,10)&lt;7,"Да","Нет")</f>
        <v/>
      </c>
      <c r="AC4528">
        <f>$R4528&amp;" / "&amp;$S4528&amp;" / "&amp;$T4528</f>
        <v/>
      </c>
      <c r="AD4528">
        <f>1</f>
        <v/>
      </c>
      <c r="AE4528">
        <f>IF($A4528&lt;=Settings!$B$4,"до 100",IF($A4528&lt;=Settings!$B$5,"до 10 000",IF($A4528&lt;=Settings!$B$6,"до 100 000","100 000+")))</f>
        <v/>
      </c>
    </row>
    <row r="4529">
      <c r="A4529">
        <f>ROW()-1</f>
        <v/>
      </c>
      <c r="B4529">
        <f>IF($A4529&lt;=Settings!$B$4,"small_control",IF($A4529&lt;=Settings!$B$5,"medium_10k",IF($A4529&lt;=Settings!$B$6,"large_100k","extreme_1m")))</f>
        <v/>
      </c>
      <c r="C4529">
        <f>"ORD-"&amp;TEXT(QUOTIENT($A4529-1,3)+1,"0000000")</f>
        <v/>
      </c>
      <c r="D4529">
        <f>"LINE-"&amp;TEXT($A4529,"0000000")</f>
        <v/>
      </c>
      <c r="E4529" s="7">
        <f>Settings!$B$2+$A4529-1</f>
        <v/>
      </c>
      <c r="F4529" s="7">
        <f>Settings!$B$2+MOD($A4529-1,Settings!$B$7)</f>
        <v/>
      </c>
      <c r="G4529">
        <f>YEAR($F4529)</f>
        <v/>
      </c>
      <c r="H4529">
        <f>"Q"&amp;ROUNDUP(MONTH($F4529)/3,0)</f>
        <v/>
      </c>
      <c r="I4529">
        <f>MONTH($F4529)</f>
        <v/>
      </c>
      <c r="J4529">
        <f>CHOOSE(MONTH($F4529),"Январь","Февраль","Март","Апрель","Май","Июнь","Июль","Август","Сентябрь","Октябрь","Ноябрь","Декабрь")</f>
        <v/>
      </c>
      <c r="K4529">
        <f>DAY($F4529)</f>
        <v/>
      </c>
      <c r="L4529">
        <f>IF(MOD($A4529,10)&lt;7,"ФО_01_Крупный","ФО_"&amp;TEXT(MOD($A4529,8)+1,"00"))</f>
        <v/>
      </c>
      <c r="M4529">
        <f>IF($AB4529="Да","Регион_001_Крупный","Регион_"&amp;TEXT(MOD(QUOTIENT($A4529-1,20),180)+1,"000"))</f>
        <v/>
      </c>
      <c r="N4529">
        <f>IF($AB4529="Да","Город_"&amp;TEXT(MOD($A4529-1,250)+1,"0000"),"Город_"&amp;TEXT(MOD($A4529-1,3000)+1,"0000"))</f>
        <v/>
      </c>
      <c r="O4529">
        <f>IF($AB4529="Да","Холдинг_Крупный","Холдинг_"&amp;TEXT(MOD(QUOTIENT($A4529-1,10000),20)+1,"00"))</f>
        <v/>
      </c>
      <c r="P4529">
        <f>IF($AB4529="Да","Организация_Крупная","Организация_"&amp;TEXT(MOD(QUOTIENT($A4529-1,500),600)+1,"000"))</f>
        <v/>
      </c>
      <c r="Q4529">
        <f>"Отдел_"&amp;TEXT(MOD(QUOTIENT($A4529-1,50),100)+1,"000")</f>
        <v/>
      </c>
      <c r="R4529">
        <f>IF($AB4529="Да","Группа_Крупная","Группа_"&amp;TEXT(MOD(QUOTIENT($A4529-1,5000),30)+1,"00"))</f>
        <v/>
      </c>
      <c r="S4529">
        <f>IF($AB4529="Да","Категория_Крупная","Категория_"&amp;TEXT(MOD(QUOTIENT($A4529-1,500),120)+1,"000"))</f>
        <v/>
      </c>
      <c r="T4529">
        <f>IF($AB4529="Да","Подкатегория_Крупная","Подкатегория_"&amp;TEXT(MOD(QUOTIENT($A4529-1,50),300)+1,"000"))</f>
        <v/>
      </c>
      <c r="U4529">
        <f>"SKU_"&amp;TEXT($A4529,"0000000")</f>
        <v/>
      </c>
      <c r="V4529">
        <f>CHOOSE(MOD($A4529-1,4)+1,"Enterprise","SMB","Госсектор","Розница")</f>
        <v/>
      </c>
      <c r="W4529">
        <f>"Клиент_"&amp;TEXT(MOD($A4529-1,20000)+1,"00000")</f>
        <v/>
      </c>
      <c r="X4529">
        <f>CHOOSE(MOD($A4529-1,5)+1,"Портал","API","Импорт","Ручной ввод","Интеграция")</f>
        <v/>
      </c>
      <c r="Y4529" s="8">
        <f>ROUND(1000+MOD($A4529*37,90000)+IF($AB4529="Да",5000,0),2)</f>
        <v/>
      </c>
      <c r="Z4529">
        <f>1+MOD($A4529,20)</f>
        <v/>
      </c>
      <c r="AA4529" s="8">
        <f>ROUND($Y4529*(0.08+MOD($A4529,17)/100),2)</f>
        <v/>
      </c>
      <c r="AB4529">
        <f>IF(MOD($A4529,10)&lt;7,"Да","Нет")</f>
        <v/>
      </c>
      <c r="AC4529">
        <f>$R4529&amp;" / "&amp;$S4529&amp;" / "&amp;$T4529</f>
        <v/>
      </c>
      <c r="AD4529">
        <f>1</f>
        <v/>
      </c>
      <c r="AE4529">
        <f>IF($A4529&lt;=Settings!$B$4,"до 100",IF($A4529&lt;=Settings!$B$5,"до 10 000",IF($A4529&lt;=Settings!$B$6,"до 100 000","100 000+")))</f>
        <v/>
      </c>
    </row>
    <row r="4530">
      <c r="A4530">
        <f>ROW()-1</f>
        <v/>
      </c>
      <c r="B4530">
        <f>IF($A4530&lt;=Settings!$B$4,"small_control",IF($A4530&lt;=Settings!$B$5,"medium_10k",IF($A4530&lt;=Settings!$B$6,"large_100k","extreme_1m")))</f>
        <v/>
      </c>
      <c r="C4530">
        <f>"ORD-"&amp;TEXT(QUOTIENT($A4530-1,3)+1,"0000000")</f>
        <v/>
      </c>
      <c r="D4530">
        <f>"LINE-"&amp;TEXT($A4530,"0000000")</f>
        <v/>
      </c>
      <c r="E4530" s="7">
        <f>Settings!$B$2+$A4530-1</f>
        <v/>
      </c>
      <c r="F4530" s="7">
        <f>Settings!$B$2+MOD($A4530-1,Settings!$B$7)</f>
        <v/>
      </c>
      <c r="G4530">
        <f>YEAR($F4530)</f>
        <v/>
      </c>
      <c r="H4530">
        <f>"Q"&amp;ROUNDUP(MONTH($F4530)/3,0)</f>
        <v/>
      </c>
      <c r="I4530">
        <f>MONTH($F4530)</f>
        <v/>
      </c>
      <c r="J4530">
        <f>CHOOSE(MONTH($F4530),"Январь","Февраль","Март","Апрель","Май","Июнь","Июль","Август","Сентябрь","Октябрь","Ноябрь","Декабрь")</f>
        <v/>
      </c>
      <c r="K4530">
        <f>DAY($F4530)</f>
        <v/>
      </c>
      <c r="L4530">
        <f>IF(MOD($A4530,10)&lt;7,"ФО_01_Крупный","ФО_"&amp;TEXT(MOD($A4530,8)+1,"00"))</f>
        <v/>
      </c>
      <c r="M4530">
        <f>IF($AB4530="Да","Регион_001_Крупный","Регион_"&amp;TEXT(MOD(QUOTIENT($A4530-1,20),180)+1,"000"))</f>
        <v/>
      </c>
      <c r="N4530">
        <f>IF($AB4530="Да","Город_"&amp;TEXT(MOD($A4530-1,250)+1,"0000"),"Город_"&amp;TEXT(MOD($A4530-1,3000)+1,"0000"))</f>
        <v/>
      </c>
      <c r="O4530">
        <f>IF($AB4530="Да","Холдинг_Крупный","Холдинг_"&amp;TEXT(MOD(QUOTIENT($A4530-1,10000),20)+1,"00"))</f>
        <v/>
      </c>
      <c r="P4530">
        <f>IF($AB4530="Да","Организация_Крупная","Организация_"&amp;TEXT(MOD(QUOTIENT($A4530-1,500),600)+1,"000"))</f>
        <v/>
      </c>
      <c r="Q4530">
        <f>"Отдел_"&amp;TEXT(MOD(QUOTIENT($A4530-1,50),100)+1,"000")</f>
        <v/>
      </c>
      <c r="R4530">
        <f>IF($AB4530="Да","Группа_Крупная","Группа_"&amp;TEXT(MOD(QUOTIENT($A4530-1,5000),30)+1,"00"))</f>
        <v/>
      </c>
      <c r="S4530">
        <f>IF($AB4530="Да","Категория_Крупная","Категория_"&amp;TEXT(MOD(QUOTIENT($A4530-1,500),120)+1,"000"))</f>
        <v/>
      </c>
      <c r="T4530">
        <f>IF($AB4530="Да","Подкатегория_Крупная","Подкатегория_"&amp;TEXT(MOD(QUOTIENT($A4530-1,50),300)+1,"000"))</f>
        <v/>
      </c>
      <c r="U4530">
        <f>"SKU_"&amp;TEXT($A4530,"0000000")</f>
        <v/>
      </c>
      <c r="V4530">
        <f>CHOOSE(MOD($A4530-1,4)+1,"Enterprise","SMB","Госсектор","Розница")</f>
        <v/>
      </c>
      <c r="W4530">
        <f>"Клиент_"&amp;TEXT(MOD($A4530-1,20000)+1,"00000")</f>
        <v/>
      </c>
      <c r="X4530">
        <f>CHOOSE(MOD($A4530-1,5)+1,"Портал","API","Импорт","Ручной ввод","Интеграция")</f>
        <v/>
      </c>
      <c r="Y4530" s="8">
        <f>ROUND(1000+MOD($A4530*37,90000)+IF($AB4530="Да",5000,0),2)</f>
        <v/>
      </c>
      <c r="Z4530">
        <f>1+MOD($A4530,20)</f>
        <v/>
      </c>
      <c r="AA4530" s="8">
        <f>ROUND($Y4530*(0.08+MOD($A4530,17)/100),2)</f>
        <v/>
      </c>
      <c r="AB4530">
        <f>IF(MOD($A4530,10)&lt;7,"Да","Нет")</f>
        <v/>
      </c>
      <c r="AC4530">
        <f>$R4530&amp;" / "&amp;$S4530&amp;" / "&amp;$T4530</f>
        <v/>
      </c>
      <c r="AD4530">
        <f>1</f>
        <v/>
      </c>
      <c r="AE4530">
        <f>IF($A4530&lt;=Settings!$B$4,"до 100",IF($A4530&lt;=Settings!$B$5,"до 10 000",IF($A4530&lt;=Settings!$B$6,"до 100 000","100 000+")))</f>
        <v/>
      </c>
    </row>
    <row r="4531">
      <c r="A4531">
        <f>ROW()-1</f>
        <v/>
      </c>
      <c r="B4531">
        <f>IF($A4531&lt;=Settings!$B$4,"small_control",IF($A4531&lt;=Settings!$B$5,"medium_10k",IF($A4531&lt;=Settings!$B$6,"large_100k","extreme_1m")))</f>
        <v/>
      </c>
      <c r="C4531">
        <f>"ORD-"&amp;TEXT(QUOTIENT($A4531-1,3)+1,"0000000")</f>
        <v/>
      </c>
      <c r="D4531">
        <f>"LINE-"&amp;TEXT($A4531,"0000000")</f>
        <v/>
      </c>
      <c r="E4531" s="7">
        <f>Settings!$B$2+$A4531-1</f>
        <v/>
      </c>
      <c r="F4531" s="7">
        <f>Settings!$B$2+MOD($A4531-1,Settings!$B$7)</f>
        <v/>
      </c>
      <c r="G4531">
        <f>YEAR($F4531)</f>
        <v/>
      </c>
      <c r="H4531">
        <f>"Q"&amp;ROUNDUP(MONTH($F4531)/3,0)</f>
        <v/>
      </c>
      <c r="I4531">
        <f>MONTH($F4531)</f>
        <v/>
      </c>
      <c r="J4531">
        <f>CHOOSE(MONTH($F4531),"Январь","Февраль","Март","Апрель","Май","Июнь","Июль","Август","Сентябрь","Октябрь","Ноябрь","Декабрь")</f>
        <v/>
      </c>
      <c r="K4531">
        <f>DAY($F4531)</f>
        <v/>
      </c>
      <c r="L4531">
        <f>IF(MOD($A4531,10)&lt;7,"ФО_01_Крупный","ФО_"&amp;TEXT(MOD($A4531,8)+1,"00"))</f>
        <v/>
      </c>
      <c r="M4531">
        <f>IF($AB4531="Да","Регион_001_Крупный","Регион_"&amp;TEXT(MOD(QUOTIENT($A4531-1,20),180)+1,"000"))</f>
        <v/>
      </c>
      <c r="N4531">
        <f>IF($AB4531="Да","Город_"&amp;TEXT(MOD($A4531-1,250)+1,"0000"),"Город_"&amp;TEXT(MOD($A4531-1,3000)+1,"0000"))</f>
        <v/>
      </c>
      <c r="O4531">
        <f>IF($AB4531="Да","Холдинг_Крупный","Холдинг_"&amp;TEXT(MOD(QUOTIENT($A4531-1,10000),20)+1,"00"))</f>
        <v/>
      </c>
      <c r="P4531">
        <f>IF($AB4531="Да","Организация_Крупная","Организация_"&amp;TEXT(MOD(QUOTIENT($A4531-1,500),600)+1,"000"))</f>
        <v/>
      </c>
      <c r="Q4531">
        <f>"Отдел_"&amp;TEXT(MOD(QUOTIENT($A4531-1,50),100)+1,"000")</f>
        <v/>
      </c>
      <c r="R4531">
        <f>IF($AB4531="Да","Группа_Крупная","Группа_"&amp;TEXT(MOD(QUOTIENT($A4531-1,5000),30)+1,"00"))</f>
        <v/>
      </c>
      <c r="S4531">
        <f>IF($AB4531="Да","Категория_Крупная","Категория_"&amp;TEXT(MOD(QUOTIENT($A4531-1,500),120)+1,"000"))</f>
        <v/>
      </c>
      <c r="T4531">
        <f>IF($AB4531="Да","Подкатегория_Крупная","Подкатегория_"&amp;TEXT(MOD(QUOTIENT($A4531-1,50),300)+1,"000"))</f>
        <v/>
      </c>
      <c r="U4531">
        <f>"SKU_"&amp;TEXT($A4531,"0000000")</f>
        <v/>
      </c>
      <c r="V4531">
        <f>CHOOSE(MOD($A4531-1,4)+1,"Enterprise","SMB","Госсектор","Розница")</f>
        <v/>
      </c>
      <c r="W4531">
        <f>"Клиент_"&amp;TEXT(MOD($A4531-1,20000)+1,"00000")</f>
        <v/>
      </c>
      <c r="X4531">
        <f>CHOOSE(MOD($A4531-1,5)+1,"Портал","API","Импорт","Ручной ввод","Интеграция")</f>
        <v/>
      </c>
      <c r="Y4531" s="8">
        <f>ROUND(1000+MOD($A4531*37,90000)+IF($AB4531="Да",5000,0),2)</f>
        <v/>
      </c>
      <c r="Z4531">
        <f>1+MOD($A4531,20)</f>
        <v/>
      </c>
      <c r="AA4531" s="8">
        <f>ROUND($Y4531*(0.08+MOD($A4531,17)/100),2)</f>
        <v/>
      </c>
      <c r="AB4531">
        <f>IF(MOD($A4531,10)&lt;7,"Да","Нет")</f>
        <v/>
      </c>
      <c r="AC4531">
        <f>$R4531&amp;" / "&amp;$S4531&amp;" / "&amp;$T4531</f>
        <v/>
      </c>
      <c r="AD4531">
        <f>1</f>
        <v/>
      </c>
      <c r="AE4531">
        <f>IF($A4531&lt;=Settings!$B$4,"до 100",IF($A4531&lt;=Settings!$B$5,"до 10 000",IF($A4531&lt;=Settings!$B$6,"до 100 000","100 000+")))</f>
        <v/>
      </c>
    </row>
    <row r="4532">
      <c r="A4532">
        <f>ROW()-1</f>
        <v/>
      </c>
      <c r="B4532">
        <f>IF($A4532&lt;=Settings!$B$4,"small_control",IF($A4532&lt;=Settings!$B$5,"medium_10k",IF($A4532&lt;=Settings!$B$6,"large_100k","extreme_1m")))</f>
        <v/>
      </c>
      <c r="C4532">
        <f>"ORD-"&amp;TEXT(QUOTIENT($A4532-1,3)+1,"0000000")</f>
        <v/>
      </c>
      <c r="D4532">
        <f>"LINE-"&amp;TEXT($A4532,"0000000")</f>
        <v/>
      </c>
      <c r="E4532" s="7">
        <f>Settings!$B$2+$A4532-1</f>
        <v/>
      </c>
      <c r="F4532" s="7">
        <f>Settings!$B$2+MOD($A4532-1,Settings!$B$7)</f>
        <v/>
      </c>
      <c r="G4532">
        <f>YEAR($F4532)</f>
        <v/>
      </c>
      <c r="H4532">
        <f>"Q"&amp;ROUNDUP(MONTH($F4532)/3,0)</f>
        <v/>
      </c>
      <c r="I4532">
        <f>MONTH($F4532)</f>
        <v/>
      </c>
      <c r="J4532">
        <f>CHOOSE(MONTH($F4532),"Январь","Февраль","Март","Апрель","Май","Июнь","Июль","Август","Сентябрь","Октябрь","Ноябрь","Декабрь")</f>
        <v/>
      </c>
      <c r="K4532">
        <f>DAY($F4532)</f>
        <v/>
      </c>
      <c r="L4532">
        <f>IF(MOD($A4532,10)&lt;7,"ФО_01_Крупный","ФО_"&amp;TEXT(MOD($A4532,8)+1,"00"))</f>
        <v/>
      </c>
      <c r="M4532">
        <f>IF($AB4532="Да","Регион_001_Крупный","Регион_"&amp;TEXT(MOD(QUOTIENT($A4532-1,20),180)+1,"000"))</f>
        <v/>
      </c>
      <c r="N4532">
        <f>IF($AB4532="Да","Город_"&amp;TEXT(MOD($A4532-1,250)+1,"0000"),"Город_"&amp;TEXT(MOD($A4532-1,3000)+1,"0000"))</f>
        <v/>
      </c>
      <c r="O4532">
        <f>IF($AB4532="Да","Холдинг_Крупный","Холдинг_"&amp;TEXT(MOD(QUOTIENT($A4532-1,10000),20)+1,"00"))</f>
        <v/>
      </c>
      <c r="P4532">
        <f>IF($AB4532="Да","Организация_Крупная","Организация_"&amp;TEXT(MOD(QUOTIENT($A4532-1,500),600)+1,"000"))</f>
        <v/>
      </c>
      <c r="Q4532">
        <f>"Отдел_"&amp;TEXT(MOD(QUOTIENT($A4532-1,50),100)+1,"000")</f>
        <v/>
      </c>
      <c r="R4532">
        <f>IF($AB4532="Да","Группа_Крупная","Группа_"&amp;TEXT(MOD(QUOTIENT($A4532-1,5000),30)+1,"00"))</f>
        <v/>
      </c>
      <c r="S4532">
        <f>IF($AB4532="Да","Категория_Крупная","Категория_"&amp;TEXT(MOD(QUOTIENT($A4532-1,500),120)+1,"000"))</f>
        <v/>
      </c>
      <c r="T4532">
        <f>IF($AB4532="Да","Подкатегория_Крупная","Подкатегория_"&amp;TEXT(MOD(QUOTIENT($A4532-1,50),300)+1,"000"))</f>
        <v/>
      </c>
      <c r="U4532">
        <f>"SKU_"&amp;TEXT($A4532,"0000000")</f>
        <v/>
      </c>
      <c r="V4532">
        <f>CHOOSE(MOD($A4532-1,4)+1,"Enterprise","SMB","Госсектор","Розница")</f>
        <v/>
      </c>
      <c r="W4532">
        <f>"Клиент_"&amp;TEXT(MOD($A4532-1,20000)+1,"00000")</f>
        <v/>
      </c>
      <c r="X4532">
        <f>CHOOSE(MOD($A4532-1,5)+1,"Портал","API","Импорт","Ручной ввод","Интеграция")</f>
        <v/>
      </c>
      <c r="Y4532" s="8">
        <f>ROUND(1000+MOD($A4532*37,90000)+IF($AB4532="Да",5000,0),2)</f>
        <v/>
      </c>
      <c r="Z4532">
        <f>1+MOD($A4532,20)</f>
        <v/>
      </c>
      <c r="AA4532" s="8">
        <f>ROUND($Y4532*(0.08+MOD($A4532,17)/100),2)</f>
        <v/>
      </c>
      <c r="AB4532">
        <f>IF(MOD($A4532,10)&lt;7,"Да","Нет")</f>
        <v/>
      </c>
      <c r="AC4532">
        <f>$R4532&amp;" / "&amp;$S4532&amp;" / "&amp;$T4532</f>
        <v/>
      </c>
      <c r="AD4532">
        <f>1</f>
        <v/>
      </c>
      <c r="AE4532">
        <f>IF($A4532&lt;=Settings!$B$4,"до 100",IF($A4532&lt;=Settings!$B$5,"до 10 000",IF($A4532&lt;=Settings!$B$6,"до 100 000","100 000+")))</f>
        <v/>
      </c>
    </row>
    <row r="4533">
      <c r="A4533">
        <f>ROW()-1</f>
        <v/>
      </c>
      <c r="B4533">
        <f>IF($A4533&lt;=Settings!$B$4,"small_control",IF($A4533&lt;=Settings!$B$5,"medium_10k",IF($A4533&lt;=Settings!$B$6,"large_100k","extreme_1m")))</f>
        <v/>
      </c>
      <c r="C4533">
        <f>"ORD-"&amp;TEXT(QUOTIENT($A4533-1,3)+1,"0000000")</f>
        <v/>
      </c>
      <c r="D4533">
        <f>"LINE-"&amp;TEXT($A4533,"0000000")</f>
        <v/>
      </c>
      <c r="E4533" s="7">
        <f>Settings!$B$2+$A4533-1</f>
        <v/>
      </c>
      <c r="F4533" s="7">
        <f>Settings!$B$2+MOD($A4533-1,Settings!$B$7)</f>
        <v/>
      </c>
      <c r="G4533">
        <f>YEAR($F4533)</f>
        <v/>
      </c>
      <c r="H4533">
        <f>"Q"&amp;ROUNDUP(MONTH($F4533)/3,0)</f>
        <v/>
      </c>
      <c r="I4533">
        <f>MONTH($F4533)</f>
        <v/>
      </c>
      <c r="J4533">
        <f>CHOOSE(MONTH($F4533),"Январь","Февраль","Март","Апрель","Май","Июнь","Июль","Август","Сентябрь","Октябрь","Ноябрь","Декабрь")</f>
        <v/>
      </c>
      <c r="K4533">
        <f>DAY($F4533)</f>
        <v/>
      </c>
      <c r="L4533">
        <f>IF(MOD($A4533,10)&lt;7,"ФО_01_Крупный","ФО_"&amp;TEXT(MOD($A4533,8)+1,"00"))</f>
        <v/>
      </c>
      <c r="M4533">
        <f>IF($AB4533="Да","Регион_001_Крупный","Регион_"&amp;TEXT(MOD(QUOTIENT($A4533-1,20),180)+1,"000"))</f>
        <v/>
      </c>
      <c r="N4533">
        <f>IF($AB4533="Да","Город_"&amp;TEXT(MOD($A4533-1,250)+1,"0000"),"Город_"&amp;TEXT(MOD($A4533-1,3000)+1,"0000"))</f>
        <v/>
      </c>
      <c r="O4533">
        <f>IF($AB4533="Да","Холдинг_Крупный","Холдинг_"&amp;TEXT(MOD(QUOTIENT($A4533-1,10000),20)+1,"00"))</f>
        <v/>
      </c>
      <c r="P4533">
        <f>IF($AB4533="Да","Организация_Крупная","Организация_"&amp;TEXT(MOD(QUOTIENT($A4533-1,500),600)+1,"000"))</f>
        <v/>
      </c>
      <c r="Q4533">
        <f>"Отдел_"&amp;TEXT(MOD(QUOTIENT($A4533-1,50),100)+1,"000")</f>
        <v/>
      </c>
      <c r="R4533">
        <f>IF($AB4533="Да","Группа_Крупная","Группа_"&amp;TEXT(MOD(QUOTIENT($A4533-1,5000),30)+1,"00"))</f>
        <v/>
      </c>
      <c r="S4533">
        <f>IF($AB4533="Да","Категория_Крупная","Категория_"&amp;TEXT(MOD(QUOTIENT($A4533-1,500),120)+1,"000"))</f>
        <v/>
      </c>
      <c r="T4533">
        <f>IF($AB4533="Да","Подкатегория_Крупная","Подкатегория_"&amp;TEXT(MOD(QUOTIENT($A4533-1,50),300)+1,"000"))</f>
        <v/>
      </c>
      <c r="U4533">
        <f>"SKU_"&amp;TEXT($A4533,"0000000")</f>
        <v/>
      </c>
      <c r="V4533">
        <f>CHOOSE(MOD($A4533-1,4)+1,"Enterprise","SMB","Госсектор","Розница")</f>
        <v/>
      </c>
      <c r="W4533">
        <f>"Клиент_"&amp;TEXT(MOD($A4533-1,20000)+1,"00000")</f>
        <v/>
      </c>
      <c r="X4533">
        <f>CHOOSE(MOD($A4533-1,5)+1,"Портал","API","Импорт","Ручной ввод","Интеграция")</f>
        <v/>
      </c>
      <c r="Y4533" s="8">
        <f>ROUND(1000+MOD($A4533*37,90000)+IF($AB4533="Да",5000,0),2)</f>
        <v/>
      </c>
      <c r="Z4533">
        <f>1+MOD($A4533,20)</f>
        <v/>
      </c>
      <c r="AA4533" s="8">
        <f>ROUND($Y4533*(0.08+MOD($A4533,17)/100),2)</f>
        <v/>
      </c>
      <c r="AB4533">
        <f>IF(MOD($A4533,10)&lt;7,"Да","Нет")</f>
        <v/>
      </c>
      <c r="AC4533">
        <f>$R4533&amp;" / "&amp;$S4533&amp;" / "&amp;$T4533</f>
        <v/>
      </c>
      <c r="AD4533">
        <f>1</f>
        <v/>
      </c>
      <c r="AE4533">
        <f>IF($A4533&lt;=Settings!$B$4,"до 100",IF($A4533&lt;=Settings!$B$5,"до 10 000",IF($A4533&lt;=Settings!$B$6,"до 100 000","100 000+")))</f>
        <v/>
      </c>
    </row>
    <row r="4534">
      <c r="A4534">
        <f>ROW()-1</f>
        <v/>
      </c>
      <c r="B4534">
        <f>IF($A4534&lt;=Settings!$B$4,"small_control",IF($A4534&lt;=Settings!$B$5,"medium_10k",IF($A4534&lt;=Settings!$B$6,"large_100k","extreme_1m")))</f>
        <v/>
      </c>
      <c r="C4534">
        <f>"ORD-"&amp;TEXT(QUOTIENT($A4534-1,3)+1,"0000000")</f>
        <v/>
      </c>
      <c r="D4534">
        <f>"LINE-"&amp;TEXT($A4534,"0000000")</f>
        <v/>
      </c>
      <c r="E4534" s="7">
        <f>Settings!$B$2+$A4534-1</f>
        <v/>
      </c>
      <c r="F4534" s="7">
        <f>Settings!$B$2+MOD($A4534-1,Settings!$B$7)</f>
        <v/>
      </c>
      <c r="G4534">
        <f>YEAR($F4534)</f>
        <v/>
      </c>
      <c r="H4534">
        <f>"Q"&amp;ROUNDUP(MONTH($F4534)/3,0)</f>
        <v/>
      </c>
      <c r="I4534">
        <f>MONTH($F4534)</f>
        <v/>
      </c>
      <c r="J4534">
        <f>CHOOSE(MONTH($F4534),"Январь","Февраль","Март","Апрель","Май","Июнь","Июль","Август","Сентябрь","Октябрь","Ноябрь","Декабрь")</f>
        <v/>
      </c>
      <c r="K4534">
        <f>DAY($F4534)</f>
        <v/>
      </c>
      <c r="L4534">
        <f>IF(MOD($A4534,10)&lt;7,"ФО_01_Крупный","ФО_"&amp;TEXT(MOD($A4534,8)+1,"00"))</f>
        <v/>
      </c>
      <c r="M4534">
        <f>IF($AB4534="Да","Регион_001_Крупный","Регион_"&amp;TEXT(MOD(QUOTIENT($A4534-1,20),180)+1,"000"))</f>
        <v/>
      </c>
      <c r="N4534">
        <f>IF($AB4534="Да","Город_"&amp;TEXT(MOD($A4534-1,250)+1,"0000"),"Город_"&amp;TEXT(MOD($A4534-1,3000)+1,"0000"))</f>
        <v/>
      </c>
      <c r="O4534">
        <f>IF($AB4534="Да","Холдинг_Крупный","Холдинг_"&amp;TEXT(MOD(QUOTIENT($A4534-1,10000),20)+1,"00"))</f>
        <v/>
      </c>
      <c r="P4534">
        <f>IF($AB4534="Да","Организация_Крупная","Организация_"&amp;TEXT(MOD(QUOTIENT($A4534-1,500),600)+1,"000"))</f>
        <v/>
      </c>
      <c r="Q4534">
        <f>"Отдел_"&amp;TEXT(MOD(QUOTIENT($A4534-1,50),100)+1,"000")</f>
        <v/>
      </c>
      <c r="R4534">
        <f>IF($AB4534="Да","Группа_Крупная","Группа_"&amp;TEXT(MOD(QUOTIENT($A4534-1,5000),30)+1,"00"))</f>
        <v/>
      </c>
      <c r="S4534">
        <f>IF($AB4534="Да","Категория_Крупная","Категория_"&amp;TEXT(MOD(QUOTIENT($A4534-1,500),120)+1,"000"))</f>
        <v/>
      </c>
      <c r="T4534">
        <f>IF($AB4534="Да","Подкатегория_Крупная","Подкатегория_"&amp;TEXT(MOD(QUOTIENT($A4534-1,50),300)+1,"000"))</f>
        <v/>
      </c>
      <c r="U4534">
        <f>"SKU_"&amp;TEXT($A4534,"0000000")</f>
        <v/>
      </c>
      <c r="V4534">
        <f>CHOOSE(MOD($A4534-1,4)+1,"Enterprise","SMB","Госсектор","Розница")</f>
        <v/>
      </c>
      <c r="W4534">
        <f>"Клиент_"&amp;TEXT(MOD($A4534-1,20000)+1,"00000")</f>
        <v/>
      </c>
      <c r="X4534">
        <f>CHOOSE(MOD($A4534-1,5)+1,"Портал","API","Импорт","Ручной ввод","Интеграция")</f>
        <v/>
      </c>
      <c r="Y4534" s="8">
        <f>ROUND(1000+MOD($A4534*37,90000)+IF($AB4534="Да",5000,0),2)</f>
        <v/>
      </c>
      <c r="Z4534">
        <f>1+MOD($A4534,20)</f>
        <v/>
      </c>
      <c r="AA4534" s="8">
        <f>ROUND($Y4534*(0.08+MOD($A4534,17)/100),2)</f>
        <v/>
      </c>
      <c r="AB4534">
        <f>IF(MOD($A4534,10)&lt;7,"Да","Нет")</f>
        <v/>
      </c>
      <c r="AC4534">
        <f>$R4534&amp;" / "&amp;$S4534&amp;" / "&amp;$T4534</f>
        <v/>
      </c>
      <c r="AD4534">
        <f>1</f>
        <v/>
      </c>
      <c r="AE4534">
        <f>IF($A4534&lt;=Settings!$B$4,"до 100",IF($A4534&lt;=Settings!$B$5,"до 10 000",IF($A4534&lt;=Settings!$B$6,"до 100 000","100 000+")))</f>
        <v/>
      </c>
    </row>
    <row r="4535">
      <c r="A4535">
        <f>ROW()-1</f>
        <v/>
      </c>
      <c r="B4535">
        <f>IF($A4535&lt;=Settings!$B$4,"small_control",IF($A4535&lt;=Settings!$B$5,"medium_10k",IF($A4535&lt;=Settings!$B$6,"large_100k","extreme_1m")))</f>
        <v/>
      </c>
      <c r="C4535">
        <f>"ORD-"&amp;TEXT(QUOTIENT($A4535-1,3)+1,"0000000")</f>
        <v/>
      </c>
      <c r="D4535">
        <f>"LINE-"&amp;TEXT($A4535,"0000000")</f>
        <v/>
      </c>
      <c r="E4535" s="7">
        <f>Settings!$B$2+$A4535-1</f>
        <v/>
      </c>
      <c r="F4535" s="7">
        <f>Settings!$B$2+MOD($A4535-1,Settings!$B$7)</f>
        <v/>
      </c>
      <c r="G4535">
        <f>YEAR($F4535)</f>
        <v/>
      </c>
      <c r="H4535">
        <f>"Q"&amp;ROUNDUP(MONTH($F4535)/3,0)</f>
        <v/>
      </c>
      <c r="I4535">
        <f>MONTH($F4535)</f>
        <v/>
      </c>
      <c r="J4535">
        <f>CHOOSE(MONTH($F4535),"Январь","Февраль","Март","Апрель","Май","Июнь","Июль","Август","Сентябрь","Октябрь","Ноябрь","Декабрь")</f>
        <v/>
      </c>
      <c r="K4535">
        <f>DAY($F4535)</f>
        <v/>
      </c>
      <c r="L4535">
        <f>IF(MOD($A4535,10)&lt;7,"ФО_01_Крупный","ФО_"&amp;TEXT(MOD($A4535,8)+1,"00"))</f>
        <v/>
      </c>
      <c r="M4535">
        <f>IF($AB4535="Да","Регион_001_Крупный","Регион_"&amp;TEXT(MOD(QUOTIENT($A4535-1,20),180)+1,"000"))</f>
        <v/>
      </c>
      <c r="N4535">
        <f>IF($AB4535="Да","Город_"&amp;TEXT(MOD($A4535-1,250)+1,"0000"),"Город_"&amp;TEXT(MOD($A4535-1,3000)+1,"0000"))</f>
        <v/>
      </c>
      <c r="O4535">
        <f>IF($AB4535="Да","Холдинг_Крупный","Холдинг_"&amp;TEXT(MOD(QUOTIENT($A4535-1,10000),20)+1,"00"))</f>
        <v/>
      </c>
      <c r="P4535">
        <f>IF($AB4535="Да","Организация_Крупная","Организация_"&amp;TEXT(MOD(QUOTIENT($A4535-1,500),600)+1,"000"))</f>
        <v/>
      </c>
      <c r="Q4535">
        <f>"Отдел_"&amp;TEXT(MOD(QUOTIENT($A4535-1,50),100)+1,"000")</f>
        <v/>
      </c>
      <c r="R4535">
        <f>IF($AB4535="Да","Группа_Крупная","Группа_"&amp;TEXT(MOD(QUOTIENT($A4535-1,5000),30)+1,"00"))</f>
        <v/>
      </c>
      <c r="S4535">
        <f>IF($AB4535="Да","Категория_Крупная","Категория_"&amp;TEXT(MOD(QUOTIENT($A4535-1,500),120)+1,"000"))</f>
        <v/>
      </c>
      <c r="T4535">
        <f>IF($AB4535="Да","Подкатегория_Крупная","Подкатегория_"&amp;TEXT(MOD(QUOTIENT($A4535-1,50),300)+1,"000"))</f>
        <v/>
      </c>
      <c r="U4535">
        <f>"SKU_"&amp;TEXT($A4535,"0000000")</f>
        <v/>
      </c>
      <c r="V4535">
        <f>CHOOSE(MOD($A4535-1,4)+1,"Enterprise","SMB","Госсектор","Розница")</f>
        <v/>
      </c>
      <c r="W4535">
        <f>"Клиент_"&amp;TEXT(MOD($A4535-1,20000)+1,"00000")</f>
        <v/>
      </c>
      <c r="X4535">
        <f>CHOOSE(MOD($A4535-1,5)+1,"Портал","API","Импорт","Ручной ввод","Интеграция")</f>
        <v/>
      </c>
      <c r="Y4535" s="8">
        <f>ROUND(1000+MOD($A4535*37,90000)+IF($AB4535="Да",5000,0),2)</f>
        <v/>
      </c>
      <c r="Z4535">
        <f>1+MOD($A4535,20)</f>
        <v/>
      </c>
      <c r="AA4535" s="8">
        <f>ROUND($Y4535*(0.08+MOD($A4535,17)/100),2)</f>
        <v/>
      </c>
      <c r="AB4535">
        <f>IF(MOD($A4535,10)&lt;7,"Да","Нет")</f>
        <v/>
      </c>
      <c r="AC4535">
        <f>$R4535&amp;" / "&amp;$S4535&amp;" / "&amp;$T4535</f>
        <v/>
      </c>
      <c r="AD4535">
        <f>1</f>
        <v/>
      </c>
      <c r="AE4535">
        <f>IF($A4535&lt;=Settings!$B$4,"до 100",IF($A4535&lt;=Settings!$B$5,"до 10 000",IF($A4535&lt;=Settings!$B$6,"до 100 000","100 000+")))</f>
        <v/>
      </c>
    </row>
    <row r="4536">
      <c r="A4536">
        <f>ROW()-1</f>
        <v/>
      </c>
      <c r="B4536">
        <f>IF($A4536&lt;=Settings!$B$4,"small_control",IF($A4536&lt;=Settings!$B$5,"medium_10k",IF($A4536&lt;=Settings!$B$6,"large_100k","extreme_1m")))</f>
        <v/>
      </c>
      <c r="C4536">
        <f>"ORD-"&amp;TEXT(QUOTIENT($A4536-1,3)+1,"0000000")</f>
        <v/>
      </c>
      <c r="D4536">
        <f>"LINE-"&amp;TEXT($A4536,"0000000")</f>
        <v/>
      </c>
      <c r="E4536" s="7">
        <f>Settings!$B$2+$A4536-1</f>
        <v/>
      </c>
      <c r="F4536" s="7">
        <f>Settings!$B$2+MOD($A4536-1,Settings!$B$7)</f>
        <v/>
      </c>
      <c r="G4536">
        <f>YEAR($F4536)</f>
        <v/>
      </c>
      <c r="H4536">
        <f>"Q"&amp;ROUNDUP(MONTH($F4536)/3,0)</f>
        <v/>
      </c>
      <c r="I4536">
        <f>MONTH($F4536)</f>
        <v/>
      </c>
      <c r="J4536">
        <f>CHOOSE(MONTH($F4536),"Январь","Февраль","Март","Апрель","Май","Июнь","Июль","Август","Сентябрь","Октябрь","Ноябрь","Декабрь")</f>
        <v/>
      </c>
      <c r="K4536">
        <f>DAY($F4536)</f>
        <v/>
      </c>
      <c r="L4536">
        <f>IF(MOD($A4536,10)&lt;7,"ФО_01_Крупный","ФО_"&amp;TEXT(MOD($A4536,8)+1,"00"))</f>
        <v/>
      </c>
      <c r="M4536">
        <f>IF($AB4536="Да","Регион_001_Крупный","Регион_"&amp;TEXT(MOD(QUOTIENT($A4536-1,20),180)+1,"000"))</f>
        <v/>
      </c>
      <c r="N4536">
        <f>IF($AB4536="Да","Город_"&amp;TEXT(MOD($A4536-1,250)+1,"0000"),"Город_"&amp;TEXT(MOD($A4536-1,3000)+1,"0000"))</f>
        <v/>
      </c>
      <c r="O4536">
        <f>IF($AB4536="Да","Холдинг_Крупный","Холдинг_"&amp;TEXT(MOD(QUOTIENT($A4536-1,10000),20)+1,"00"))</f>
        <v/>
      </c>
      <c r="P4536">
        <f>IF($AB4536="Да","Организация_Крупная","Организация_"&amp;TEXT(MOD(QUOTIENT($A4536-1,500),600)+1,"000"))</f>
        <v/>
      </c>
      <c r="Q4536">
        <f>"Отдел_"&amp;TEXT(MOD(QUOTIENT($A4536-1,50),100)+1,"000")</f>
        <v/>
      </c>
      <c r="R4536">
        <f>IF($AB4536="Да","Группа_Крупная","Группа_"&amp;TEXT(MOD(QUOTIENT($A4536-1,5000),30)+1,"00"))</f>
        <v/>
      </c>
      <c r="S4536">
        <f>IF($AB4536="Да","Категория_Крупная","Категория_"&amp;TEXT(MOD(QUOTIENT($A4536-1,500),120)+1,"000"))</f>
        <v/>
      </c>
      <c r="T4536">
        <f>IF($AB4536="Да","Подкатегория_Крупная","Подкатегория_"&amp;TEXT(MOD(QUOTIENT($A4536-1,50),300)+1,"000"))</f>
        <v/>
      </c>
      <c r="U4536">
        <f>"SKU_"&amp;TEXT($A4536,"0000000")</f>
        <v/>
      </c>
      <c r="V4536">
        <f>CHOOSE(MOD($A4536-1,4)+1,"Enterprise","SMB","Госсектор","Розница")</f>
        <v/>
      </c>
      <c r="W4536">
        <f>"Клиент_"&amp;TEXT(MOD($A4536-1,20000)+1,"00000")</f>
        <v/>
      </c>
      <c r="X4536">
        <f>CHOOSE(MOD($A4536-1,5)+1,"Портал","API","Импорт","Ручной ввод","Интеграция")</f>
        <v/>
      </c>
      <c r="Y4536" s="8">
        <f>ROUND(1000+MOD($A4536*37,90000)+IF($AB4536="Да",5000,0),2)</f>
        <v/>
      </c>
      <c r="Z4536">
        <f>1+MOD($A4536,20)</f>
        <v/>
      </c>
      <c r="AA4536" s="8">
        <f>ROUND($Y4536*(0.08+MOD($A4536,17)/100),2)</f>
        <v/>
      </c>
      <c r="AB4536">
        <f>IF(MOD($A4536,10)&lt;7,"Да","Нет")</f>
        <v/>
      </c>
      <c r="AC4536">
        <f>$R4536&amp;" / "&amp;$S4536&amp;" / "&amp;$T4536</f>
        <v/>
      </c>
      <c r="AD4536">
        <f>1</f>
        <v/>
      </c>
      <c r="AE4536">
        <f>IF($A4536&lt;=Settings!$B$4,"до 100",IF($A4536&lt;=Settings!$B$5,"до 10 000",IF($A4536&lt;=Settings!$B$6,"до 100 000","100 000+")))</f>
        <v/>
      </c>
    </row>
    <row r="4537">
      <c r="A4537">
        <f>ROW()-1</f>
        <v/>
      </c>
      <c r="B4537">
        <f>IF($A4537&lt;=Settings!$B$4,"small_control",IF($A4537&lt;=Settings!$B$5,"medium_10k",IF($A4537&lt;=Settings!$B$6,"large_100k","extreme_1m")))</f>
        <v/>
      </c>
      <c r="C4537">
        <f>"ORD-"&amp;TEXT(QUOTIENT($A4537-1,3)+1,"0000000")</f>
        <v/>
      </c>
      <c r="D4537">
        <f>"LINE-"&amp;TEXT($A4537,"0000000")</f>
        <v/>
      </c>
      <c r="E4537" s="7">
        <f>Settings!$B$2+$A4537-1</f>
        <v/>
      </c>
      <c r="F4537" s="7">
        <f>Settings!$B$2+MOD($A4537-1,Settings!$B$7)</f>
        <v/>
      </c>
      <c r="G4537">
        <f>YEAR($F4537)</f>
        <v/>
      </c>
      <c r="H4537">
        <f>"Q"&amp;ROUNDUP(MONTH($F4537)/3,0)</f>
        <v/>
      </c>
      <c r="I4537">
        <f>MONTH($F4537)</f>
        <v/>
      </c>
      <c r="J4537">
        <f>CHOOSE(MONTH($F4537),"Январь","Февраль","Март","Апрель","Май","Июнь","Июль","Август","Сентябрь","Октябрь","Ноябрь","Декабрь")</f>
        <v/>
      </c>
      <c r="K4537">
        <f>DAY($F4537)</f>
        <v/>
      </c>
      <c r="L4537">
        <f>IF(MOD($A4537,10)&lt;7,"ФО_01_Крупный","ФО_"&amp;TEXT(MOD($A4537,8)+1,"00"))</f>
        <v/>
      </c>
      <c r="M4537">
        <f>IF($AB4537="Да","Регион_001_Крупный","Регион_"&amp;TEXT(MOD(QUOTIENT($A4537-1,20),180)+1,"000"))</f>
        <v/>
      </c>
      <c r="N4537">
        <f>IF($AB4537="Да","Город_"&amp;TEXT(MOD($A4537-1,250)+1,"0000"),"Город_"&amp;TEXT(MOD($A4537-1,3000)+1,"0000"))</f>
        <v/>
      </c>
      <c r="O4537">
        <f>IF($AB4537="Да","Холдинг_Крупный","Холдинг_"&amp;TEXT(MOD(QUOTIENT($A4537-1,10000),20)+1,"00"))</f>
        <v/>
      </c>
      <c r="P4537">
        <f>IF($AB4537="Да","Организация_Крупная","Организация_"&amp;TEXT(MOD(QUOTIENT($A4537-1,500),600)+1,"000"))</f>
        <v/>
      </c>
      <c r="Q4537">
        <f>"Отдел_"&amp;TEXT(MOD(QUOTIENT($A4537-1,50),100)+1,"000")</f>
        <v/>
      </c>
      <c r="R4537">
        <f>IF($AB4537="Да","Группа_Крупная","Группа_"&amp;TEXT(MOD(QUOTIENT($A4537-1,5000),30)+1,"00"))</f>
        <v/>
      </c>
      <c r="S4537">
        <f>IF($AB4537="Да","Категория_Крупная","Категория_"&amp;TEXT(MOD(QUOTIENT($A4537-1,500),120)+1,"000"))</f>
        <v/>
      </c>
      <c r="T4537">
        <f>IF($AB4537="Да","Подкатегория_Крупная","Подкатегория_"&amp;TEXT(MOD(QUOTIENT($A4537-1,50),300)+1,"000"))</f>
        <v/>
      </c>
      <c r="U4537">
        <f>"SKU_"&amp;TEXT($A4537,"0000000")</f>
        <v/>
      </c>
      <c r="V4537">
        <f>CHOOSE(MOD($A4537-1,4)+1,"Enterprise","SMB","Госсектор","Розница")</f>
        <v/>
      </c>
      <c r="W4537">
        <f>"Клиент_"&amp;TEXT(MOD($A4537-1,20000)+1,"00000")</f>
        <v/>
      </c>
      <c r="X4537">
        <f>CHOOSE(MOD($A4537-1,5)+1,"Портал","API","Импорт","Ручной ввод","Интеграция")</f>
        <v/>
      </c>
      <c r="Y4537" s="8">
        <f>ROUND(1000+MOD($A4537*37,90000)+IF($AB4537="Да",5000,0),2)</f>
        <v/>
      </c>
      <c r="Z4537">
        <f>1+MOD($A4537,20)</f>
        <v/>
      </c>
      <c r="AA4537" s="8">
        <f>ROUND($Y4537*(0.08+MOD($A4537,17)/100),2)</f>
        <v/>
      </c>
      <c r="AB4537">
        <f>IF(MOD($A4537,10)&lt;7,"Да","Нет")</f>
        <v/>
      </c>
      <c r="AC4537">
        <f>$R4537&amp;" / "&amp;$S4537&amp;" / "&amp;$T4537</f>
        <v/>
      </c>
      <c r="AD4537">
        <f>1</f>
        <v/>
      </c>
      <c r="AE4537">
        <f>IF($A4537&lt;=Settings!$B$4,"до 100",IF($A4537&lt;=Settings!$B$5,"до 10 000",IF($A4537&lt;=Settings!$B$6,"до 100 000","100 000+")))</f>
        <v/>
      </c>
    </row>
    <row r="4538">
      <c r="A4538">
        <f>ROW()-1</f>
        <v/>
      </c>
      <c r="B4538">
        <f>IF($A4538&lt;=Settings!$B$4,"small_control",IF($A4538&lt;=Settings!$B$5,"medium_10k",IF($A4538&lt;=Settings!$B$6,"large_100k","extreme_1m")))</f>
        <v/>
      </c>
      <c r="C4538">
        <f>"ORD-"&amp;TEXT(QUOTIENT($A4538-1,3)+1,"0000000")</f>
        <v/>
      </c>
      <c r="D4538">
        <f>"LINE-"&amp;TEXT($A4538,"0000000")</f>
        <v/>
      </c>
      <c r="E4538" s="7">
        <f>Settings!$B$2+$A4538-1</f>
        <v/>
      </c>
      <c r="F4538" s="7">
        <f>Settings!$B$2+MOD($A4538-1,Settings!$B$7)</f>
        <v/>
      </c>
      <c r="G4538">
        <f>YEAR($F4538)</f>
        <v/>
      </c>
      <c r="H4538">
        <f>"Q"&amp;ROUNDUP(MONTH($F4538)/3,0)</f>
        <v/>
      </c>
      <c r="I4538">
        <f>MONTH($F4538)</f>
        <v/>
      </c>
      <c r="J4538">
        <f>CHOOSE(MONTH($F4538),"Январь","Февраль","Март","Апрель","Май","Июнь","Июль","Август","Сентябрь","Октябрь","Ноябрь","Декабрь")</f>
        <v/>
      </c>
      <c r="K4538">
        <f>DAY($F4538)</f>
        <v/>
      </c>
      <c r="L4538">
        <f>IF(MOD($A4538,10)&lt;7,"ФО_01_Крупный","ФО_"&amp;TEXT(MOD($A4538,8)+1,"00"))</f>
        <v/>
      </c>
      <c r="M4538">
        <f>IF($AB4538="Да","Регион_001_Крупный","Регион_"&amp;TEXT(MOD(QUOTIENT($A4538-1,20),180)+1,"000"))</f>
        <v/>
      </c>
      <c r="N4538">
        <f>IF($AB4538="Да","Город_"&amp;TEXT(MOD($A4538-1,250)+1,"0000"),"Город_"&amp;TEXT(MOD($A4538-1,3000)+1,"0000"))</f>
        <v/>
      </c>
      <c r="O4538">
        <f>IF($AB4538="Да","Холдинг_Крупный","Холдинг_"&amp;TEXT(MOD(QUOTIENT($A4538-1,10000),20)+1,"00"))</f>
        <v/>
      </c>
      <c r="P4538">
        <f>IF($AB4538="Да","Организация_Крупная","Организация_"&amp;TEXT(MOD(QUOTIENT($A4538-1,500),600)+1,"000"))</f>
        <v/>
      </c>
      <c r="Q4538">
        <f>"Отдел_"&amp;TEXT(MOD(QUOTIENT($A4538-1,50),100)+1,"000")</f>
        <v/>
      </c>
      <c r="R4538">
        <f>IF($AB4538="Да","Группа_Крупная","Группа_"&amp;TEXT(MOD(QUOTIENT($A4538-1,5000),30)+1,"00"))</f>
        <v/>
      </c>
      <c r="S4538">
        <f>IF($AB4538="Да","Категория_Крупная","Категория_"&amp;TEXT(MOD(QUOTIENT($A4538-1,500),120)+1,"000"))</f>
        <v/>
      </c>
      <c r="T4538">
        <f>IF($AB4538="Да","Подкатегория_Крупная","Подкатегория_"&amp;TEXT(MOD(QUOTIENT($A4538-1,50),300)+1,"000"))</f>
        <v/>
      </c>
      <c r="U4538">
        <f>"SKU_"&amp;TEXT($A4538,"0000000")</f>
        <v/>
      </c>
      <c r="V4538">
        <f>CHOOSE(MOD($A4538-1,4)+1,"Enterprise","SMB","Госсектор","Розница")</f>
        <v/>
      </c>
      <c r="W4538">
        <f>"Клиент_"&amp;TEXT(MOD($A4538-1,20000)+1,"00000")</f>
        <v/>
      </c>
      <c r="X4538">
        <f>CHOOSE(MOD($A4538-1,5)+1,"Портал","API","Импорт","Ручной ввод","Интеграция")</f>
        <v/>
      </c>
      <c r="Y4538" s="8">
        <f>ROUND(1000+MOD($A4538*37,90000)+IF($AB4538="Да",5000,0),2)</f>
        <v/>
      </c>
      <c r="Z4538">
        <f>1+MOD($A4538,20)</f>
        <v/>
      </c>
      <c r="AA4538" s="8">
        <f>ROUND($Y4538*(0.08+MOD($A4538,17)/100),2)</f>
        <v/>
      </c>
      <c r="AB4538">
        <f>IF(MOD($A4538,10)&lt;7,"Да","Нет")</f>
        <v/>
      </c>
      <c r="AC4538">
        <f>$R4538&amp;" / "&amp;$S4538&amp;" / "&amp;$T4538</f>
        <v/>
      </c>
      <c r="AD4538">
        <f>1</f>
        <v/>
      </c>
      <c r="AE4538">
        <f>IF($A4538&lt;=Settings!$B$4,"до 100",IF($A4538&lt;=Settings!$B$5,"до 10 000",IF($A4538&lt;=Settings!$B$6,"до 100 000","100 000+")))</f>
        <v/>
      </c>
    </row>
    <row r="4539">
      <c r="A4539">
        <f>ROW()-1</f>
        <v/>
      </c>
      <c r="B4539">
        <f>IF($A4539&lt;=Settings!$B$4,"small_control",IF($A4539&lt;=Settings!$B$5,"medium_10k",IF($A4539&lt;=Settings!$B$6,"large_100k","extreme_1m")))</f>
        <v/>
      </c>
      <c r="C4539">
        <f>"ORD-"&amp;TEXT(QUOTIENT($A4539-1,3)+1,"0000000")</f>
        <v/>
      </c>
      <c r="D4539">
        <f>"LINE-"&amp;TEXT($A4539,"0000000")</f>
        <v/>
      </c>
      <c r="E4539" s="7">
        <f>Settings!$B$2+$A4539-1</f>
        <v/>
      </c>
      <c r="F4539" s="7">
        <f>Settings!$B$2+MOD($A4539-1,Settings!$B$7)</f>
        <v/>
      </c>
      <c r="G4539">
        <f>YEAR($F4539)</f>
        <v/>
      </c>
      <c r="H4539">
        <f>"Q"&amp;ROUNDUP(MONTH($F4539)/3,0)</f>
        <v/>
      </c>
      <c r="I4539">
        <f>MONTH($F4539)</f>
        <v/>
      </c>
      <c r="J4539">
        <f>CHOOSE(MONTH($F4539),"Январь","Февраль","Март","Апрель","Май","Июнь","Июль","Август","Сентябрь","Октябрь","Ноябрь","Декабрь")</f>
        <v/>
      </c>
      <c r="K4539">
        <f>DAY($F4539)</f>
        <v/>
      </c>
      <c r="L4539">
        <f>IF(MOD($A4539,10)&lt;7,"ФО_01_Крупный","ФО_"&amp;TEXT(MOD($A4539,8)+1,"00"))</f>
        <v/>
      </c>
      <c r="M4539">
        <f>IF($AB4539="Да","Регион_001_Крупный","Регион_"&amp;TEXT(MOD(QUOTIENT($A4539-1,20),180)+1,"000"))</f>
        <v/>
      </c>
      <c r="N4539">
        <f>IF($AB4539="Да","Город_"&amp;TEXT(MOD($A4539-1,250)+1,"0000"),"Город_"&amp;TEXT(MOD($A4539-1,3000)+1,"0000"))</f>
        <v/>
      </c>
      <c r="O4539">
        <f>IF($AB4539="Да","Холдинг_Крупный","Холдинг_"&amp;TEXT(MOD(QUOTIENT($A4539-1,10000),20)+1,"00"))</f>
        <v/>
      </c>
      <c r="P4539">
        <f>IF($AB4539="Да","Организация_Крупная","Организация_"&amp;TEXT(MOD(QUOTIENT($A4539-1,500),600)+1,"000"))</f>
        <v/>
      </c>
      <c r="Q4539">
        <f>"Отдел_"&amp;TEXT(MOD(QUOTIENT($A4539-1,50),100)+1,"000")</f>
        <v/>
      </c>
      <c r="R4539">
        <f>IF($AB4539="Да","Группа_Крупная","Группа_"&amp;TEXT(MOD(QUOTIENT($A4539-1,5000),30)+1,"00"))</f>
        <v/>
      </c>
      <c r="S4539">
        <f>IF($AB4539="Да","Категория_Крупная","Категория_"&amp;TEXT(MOD(QUOTIENT($A4539-1,500),120)+1,"000"))</f>
        <v/>
      </c>
      <c r="T4539">
        <f>IF($AB4539="Да","Подкатегория_Крупная","Подкатегория_"&amp;TEXT(MOD(QUOTIENT($A4539-1,50),300)+1,"000"))</f>
        <v/>
      </c>
      <c r="U4539">
        <f>"SKU_"&amp;TEXT($A4539,"0000000")</f>
        <v/>
      </c>
      <c r="V4539">
        <f>CHOOSE(MOD($A4539-1,4)+1,"Enterprise","SMB","Госсектор","Розница")</f>
        <v/>
      </c>
      <c r="W4539">
        <f>"Клиент_"&amp;TEXT(MOD($A4539-1,20000)+1,"00000")</f>
        <v/>
      </c>
      <c r="X4539">
        <f>CHOOSE(MOD($A4539-1,5)+1,"Портал","API","Импорт","Ручной ввод","Интеграция")</f>
        <v/>
      </c>
      <c r="Y4539" s="8">
        <f>ROUND(1000+MOD($A4539*37,90000)+IF($AB4539="Да",5000,0),2)</f>
        <v/>
      </c>
      <c r="Z4539">
        <f>1+MOD($A4539,20)</f>
        <v/>
      </c>
      <c r="AA4539" s="8">
        <f>ROUND($Y4539*(0.08+MOD($A4539,17)/100),2)</f>
        <v/>
      </c>
      <c r="AB4539">
        <f>IF(MOD($A4539,10)&lt;7,"Да","Нет")</f>
        <v/>
      </c>
      <c r="AC4539">
        <f>$R4539&amp;" / "&amp;$S4539&amp;" / "&amp;$T4539</f>
        <v/>
      </c>
      <c r="AD4539">
        <f>1</f>
        <v/>
      </c>
      <c r="AE4539">
        <f>IF($A4539&lt;=Settings!$B$4,"до 100",IF($A4539&lt;=Settings!$B$5,"до 10 000",IF($A4539&lt;=Settings!$B$6,"до 100 000","100 000+")))</f>
        <v/>
      </c>
    </row>
    <row r="4540">
      <c r="A4540">
        <f>ROW()-1</f>
        <v/>
      </c>
      <c r="B4540">
        <f>IF($A4540&lt;=Settings!$B$4,"small_control",IF($A4540&lt;=Settings!$B$5,"medium_10k",IF($A4540&lt;=Settings!$B$6,"large_100k","extreme_1m")))</f>
        <v/>
      </c>
      <c r="C4540">
        <f>"ORD-"&amp;TEXT(QUOTIENT($A4540-1,3)+1,"0000000")</f>
        <v/>
      </c>
      <c r="D4540">
        <f>"LINE-"&amp;TEXT($A4540,"0000000")</f>
        <v/>
      </c>
      <c r="E4540" s="7">
        <f>Settings!$B$2+$A4540-1</f>
        <v/>
      </c>
      <c r="F4540" s="7">
        <f>Settings!$B$2+MOD($A4540-1,Settings!$B$7)</f>
        <v/>
      </c>
      <c r="G4540">
        <f>YEAR($F4540)</f>
        <v/>
      </c>
      <c r="H4540">
        <f>"Q"&amp;ROUNDUP(MONTH($F4540)/3,0)</f>
        <v/>
      </c>
      <c r="I4540">
        <f>MONTH($F4540)</f>
        <v/>
      </c>
      <c r="J4540">
        <f>CHOOSE(MONTH($F4540),"Январь","Февраль","Март","Апрель","Май","Июнь","Июль","Август","Сентябрь","Октябрь","Ноябрь","Декабрь")</f>
        <v/>
      </c>
      <c r="K4540">
        <f>DAY($F4540)</f>
        <v/>
      </c>
      <c r="L4540">
        <f>IF(MOD($A4540,10)&lt;7,"ФО_01_Крупный","ФО_"&amp;TEXT(MOD($A4540,8)+1,"00"))</f>
        <v/>
      </c>
      <c r="M4540">
        <f>IF($AB4540="Да","Регион_001_Крупный","Регион_"&amp;TEXT(MOD(QUOTIENT($A4540-1,20),180)+1,"000"))</f>
        <v/>
      </c>
      <c r="N4540">
        <f>IF($AB4540="Да","Город_"&amp;TEXT(MOD($A4540-1,250)+1,"0000"),"Город_"&amp;TEXT(MOD($A4540-1,3000)+1,"0000"))</f>
        <v/>
      </c>
      <c r="O4540">
        <f>IF($AB4540="Да","Холдинг_Крупный","Холдинг_"&amp;TEXT(MOD(QUOTIENT($A4540-1,10000),20)+1,"00"))</f>
        <v/>
      </c>
      <c r="P4540">
        <f>IF($AB4540="Да","Организация_Крупная","Организация_"&amp;TEXT(MOD(QUOTIENT($A4540-1,500),600)+1,"000"))</f>
        <v/>
      </c>
      <c r="Q4540">
        <f>"Отдел_"&amp;TEXT(MOD(QUOTIENT($A4540-1,50),100)+1,"000")</f>
        <v/>
      </c>
      <c r="R4540">
        <f>IF($AB4540="Да","Группа_Крупная","Группа_"&amp;TEXT(MOD(QUOTIENT($A4540-1,5000),30)+1,"00"))</f>
        <v/>
      </c>
      <c r="S4540">
        <f>IF($AB4540="Да","Категория_Крупная","Категория_"&amp;TEXT(MOD(QUOTIENT($A4540-1,500),120)+1,"000"))</f>
        <v/>
      </c>
      <c r="T4540">
        <f>IF($AB4540="Да","Подкатегория_Крупная","Подкатегория_"&amp;TEXT(MOD(QUOTIENT($A4540-1,50),300)+1,"000"))</f>
        <v/>
      </c>
      <c r="U4540">
        <f>"SKU_"&amp;TEXT($A4540,"0000000")</f>
        <v/>
      </c>
      <c r="V4540">
        <f>CHOOSE(MOD($A4540-1,4)+1,"Enterprise","SMB","Госсектор","Розница")</f>
        <v/>
      </c>
      <c r="W4540">
        <f>"Клиент_"&amp;TEXT(MOD($A4540-1,20000)+1,"00000")</f>
        <v/>
      </c>
      <c r="X4540">
        <f>CHOOSE(MOD($A4540-1,5)+1,"Портал","API","Импорт","Ручной ввод","Интеграция")</f>
        <v/>
      </c>
      <c r="Y4540" s="8">
        <f>ROUND(1000+MOD($A4540*37,90000)+IF($AB4540="Да",5000,0),2)</f>
        <v/>
      </c>
      <c r="Z4540">
        <f>1+MOD($A4540,20)</f>
        <v/>
      </c>
      <c r="AA4540" s="8">
        <f>ROUND($Y4540*(0.08+MOD($A4540,17)/100),2)</f>
        <v/>
      </c>
      <c r="AB4540">
        <f>IF(MOD($A4540,10)&lt;7,"Да","Нет")</f>
        <v/>
      </c>
      <c r="AC4540">
        <f>$R4540&amp;" / "&amp;$S4540&amp;" / "&amp;$T4540</f>
        <v/>
      </c>
      <c r="AD4540">
        <f>1</f>
        <v/>
      </c>
      <c r="AE4540">
        <f>IF($A4540&lt;=Settings!$B$4,"до 100",IF($A4540&lt;=Settings!$B$5,"до 10 000",IF($A4540&lt;=Settings!$B$6,"до 100 000","100 000+")))</f>
        <v/>
      </c>
    </row>
    <row r="4541">
      <c r="A4541">
        <f>ROW()-1</f>
        <v/>
      </c>
      <c r="B4541">
        <f>IF($A4541&lt;=Settings!$B$4,"small_control",IF($A4541&lt;=Settings!$B$5,"medium_10k",IF($A4541&lt;=Settings!$B$6,"large_100k","extreme_1m")))</f>
        <v/>
      </c>
      <c r="C4541">
        <f>"ORD-"&amp;TEXT(QUOTIENT($A4541-1,3)+1,"0000000")</f>
        <v/>
      </c>
      <c r="D4541">
        <f>"LINE-"&amp;TEXT($A4541,"0000000")</f>
        <v/>
      </c>
      <c r="E4541" s="7">
        <f>Settings!$B$2+$A4541-1</f>
        <v/>
      </c>
      <c r="F4541" s="7">
        <f>Settings!$B$2+MOD($A4541-1,Settings!$B$7)</f>
        <v/>
      </c>
      <c r="G4541">
        <f>YEAR($F4541)</f>
        <v/>
      </c>
      <c r="H4541">
        <f>"Q"&amp;ROUNDUP(MONTH($F4541)/3,0)</f>
        <v/>
      </c>
      <c r="I4541">
        <f>MONTH($F4541)</f>
        <v/>
      </c>
      <c r="J4541">
        <f>CHOOSE(MONTH($F4541),"Январь","Февраль","Март","Апрель","Май","Июнь","Июль","Август","Сентябрь","Октябрь","Ноябрь","Декабрь")</f>
        <v/>
      </c>
      <c r="K4541">
        <f>DAY($F4541)</f>
        <v/>
      </c>
      <c r="L4541">
        <f>IF(MOD($A4541,10)&lt;7,"ФО_01_Крупный","ФО_"&amp;TEXT(MOD($A4541,8)+1,"00"))</f>
        <v/>
      </c>
      <c r="M4541">
        <f>IF($AB4541="Да","Регион_001_Крупный","Регион_"&amp;TEXT(MOD(QUOTIENT($A4541-1,20),180)+1,"000"))</f>
        <v/>
      </c>
      <c r="N4541">
        <f>IF($AB4541="Да","Город_"&amp;TEXT(MOD($A4541-1,250)+1,"0000"),"Город_"&amp;TEXT(MOD($A4541-1,3000)+1,"0000"))</f>
        <v/>
      </c>
      <c r="O4541">
        <f>IF($AB4541="Да","Холдинг_Крупный","Холдинг_"&amp;TEXT(MOD(QUOTIENT($A4541-1,10000),20)+1,"00"))</f>
        <v/>
      </c>
      <c r="P4541">
        <f>IF($AB4541="Да","Организация_Крупная","Организация_"&amp;TEXT(MOD(QUOTIENT($A4541-1,500),600)+1,"000"))</f>
        <v/>
      </c>
      <c r="Q4541">
        <f>"Отдел_"&amp;TEXT(MOD(QUOTIENT($A4541-1,50),100)+1,"000")</f>
        <v/>
      </c>
      <c r="R4541">
        <f>IF($AB4541="Да","Группа_Крупная","Группа_"&amp;TEXT(MOD(QUOTIENT($A4541-1,5000),30)+1,"00"))</f>
        <v/>
      </c>
      <c r="S4541">
        <f>IF($AB4541="Да","Категория_Крупная","Категория_"&amp;TEXT(MOD(QUOTIENT($A4541-1,500),120)+1,"000"))</f>
        <v/>
      </c>
      <c r="T4541">
        <f>IF($AB4541="Да","Подкатегория_Крупная","Подкатегория_"&amp;TEXT(MOD(QUOTIENT($A4541-1,50),300)+1,"000"))</f>
        <v/>
      </c>
      <c r="U4541">
        <f>"SKU_"&amp;TEXT($A4541,"0000000")</f>
        <v/>
      </c>
      <c r="V4541">
        <f>CHOOSE(MOD($A4541-1,4)+1,"Enterprise","SMB","Госсектор","Розница")</f>
        <v/>
      </c>
      <c r="W4541">
        <f>"Клиент_"&amp;TEXT(MOD($A4541-1,20000)+1,"00000")</f>
        <v/>
      </c>
      <c r="X4541">
        <f>CHOOSE(MOD($A4541-1,5)+1,"Портал","API","Импорт","Ручной ввод","Интеграция")</f>
        <v/>
      </c>
      <c r="Y4541" s="8">
        <f>ROUND(1000+MOD($A4541*37,90000)+IF($AB4541="Да",5000,0),2)</f>
        <v/>
      </c>
      <c r="Z4541">
        <f>1+MOD($A4541,20)</f>
        <v/>
      </c>
      <c r="AA4541" s="8">
        <f>ROUND($Y4541*(0.08+MOD($A4541,17)/100),2)</f>
        <v/>
      </c>
      <c r="AB4541">
        <f>IF(MOD($A4541,10)&lt;7,"Да","Нет")</f>
        <v/>
      </c>
      <c r="AC4541">
        <f>$R4541&amp;" / "&amp;$S4541&amp;" / "&amp;$T4541</f>
        <v/>
      </c>
      <c r="AD4541">
        <f>1</f>
        <v/>
      </c>
      <c r="AE4541">
        <f>IF($A4541&lt;=Settings!$B$4,"до 100",IF($A4541&lt;=Settings!$B$5,"до 10 000",IF($A4541&lt;=Settings!$B$6,"до 100 000","100 000+")))</f>
        <v/>
      </c>
    </row>
    <row r="4542">
      <c r="A4542">
        <f>ROW()-1</f>
        <v/>
      </c>
      <c r="B4542">
        <f>IF($A4542&lt;=Settings!$B$4,"small_control",IF($A4542&lt;=Settings!$B$5,"medium_10k",IF($A4542&lt;=Settings!$B$6,"large_100k","extreme_1m")))</f>
        <v/>
      </c>
      <c r="C4542">
        <f>"ORD-"&amp;TEXT(QUOTIENT($A4542-1,3)+1,"0000000")</f>
        <v/>
      </c>
      <c r="D4542">
        <f>"LINE-"&amp;TEXT($A4542,"0000000")</f>
        <v/>
      </c>
      <c r="E4542" s="7">
        <f>Settings!$B$2+$A4542-1</f>
        <v/>
      </c>
      <c r="F4542" s="7">
        <f>Settings!$B$2+MOD($A4542-1,Settings!$B$7)</f>
        <v/>
      </c>
      <c r="G4542">
        <f>YEAR($F4542)</f>
        <v/>
      </c>
      <c r="H4542">
        <f>"Q"&amp;ROUNDUP(MONTH($F4542)/3,0)</f>
        <v/>
      </c>
      <c r="I4542">
        <f>MONTH($F4542)</f>
        <v/>
      </c>
      <c r="J4542">
        <f>CHOOSE(MONTH($F4542),"Январь","Февраль","Март","Апрель","Май","Июнь","Июль","Август","Сентябрь","Октябрь","Ноябрь","Декабрь")</f>
        <v/>
      </c>
      <c r="K4542">
        <f>DAY($F4542)</f>
        <v/>
      </c>
      <c r="L4542">
        <f>IF(MOD($A4542,10)&lt;7,"ФО_01_Крупный","ФО_"&amp;TEXT(MOD($A4542,8)+1,"00"))</f>
        <v/>
      </c>
      <c r="M4542">
        <f>IF($AB4542="Да","Регион_001_Крупный","Регион_"&amp;TEXT(MOD(QUOTIENT($A4542-1,20),180)+1,"000"))</f>
        <v/>
      </c>
      <c r="N4542">
        <f>IF($AB4542="Да","Город_"&amp;TEXT(MOD($A4542-1,250)+1,"0000"),"Город_"&amp;TEXT(MOD($A4542-1,3000)+1,"0000"))</f>
        <v/>
      </c>
      <c r="O4542">
        <f>IF($AB4542="Да","Холдинг_Крупный","Холдинг_"&amp;TEXT(MOD(QUOTIENT($A4542-1,10000),20)+1,"00"))</f>
        <v/>
      </c>
      <c r="P4542">
        <f>IF($AB4542="Да","Организация_Крупная","Организация_"&amp;TEXT(MOD(QUOTIENT($A4542-1,500),600)+1,"000"))</f>
        <v/>
      </c>
      <c r="Q4542">
        <f>"Отдел_"&amp;TEXT(MOD(QUOTIENT($A4542-1,50),100)+1,"000")</f>
        <v/>
      </c>
      <c r="R4542">
        <f>IF($AB4542="Да","Группа_Крупная","Группа_"&amp;TEXT(MOD(QUOTIENT($A4542-1,5000),30)+1,"00"))</f>
        <v/>
      </c>
      <c r="S4542">
        <f>IF($AB4542="Да","Категория_Крупная","Категория_"&amp;TEXT(MOD(QUOTIENT($A4542-1,500),120)+1,"000"))</f>
        <v/>
      </c>
      <c r="T4542">
        <f>IF($AB4542="Да","Подкатегория_Крупная","Подкатегория_"&amp;TEXT(MOD(QUOTIENT($A4542-1,50),300)+1,"000"))</f>
        <v/>
      </c>
      <c r="U4542">
        <f>"SKU_"&amp;TEXT($A4542,"0000000")</f>
        <v/>
      </c>
      <c r="V4542">
        <f>CHOOSE(MOD($A4542-1,4)+1,"Enterprise","SMB","Госсектор","Розница")</f>
        <v/>
      </c>
      <c r="W4542">
        <f>"Клиент_"&amp;TEXT(MOD($A4542-1,20000)+1,"00000")</f>
        <v/>
      </c>
      <c r="X4542">
        <f>CHOOSE(MOD($A4542-1,5)+1,"Портал","API","Импорт","Ручной ввод","Интеграция")</f>
        <v/>
      </c>
      <c r="Y4542" s="8">
        <f>ROUND(1000+MOD($A4542*37,90000)+IF($AB4542="Да",5000,0),2)</f>
        <v/>
      </c>
      <c r="Z4542">
        <f>1+MOD($A4542,20)</f>
        <v/>
      </c>
      <c r="AA4542" s="8">
        <f>ROUND($Y4542*(0.08+MOD($A4542,17)/100),2)</f>
        <v/>
      </c>
      <c r="AB4542">
        <f>IF(MOD($A4542,10)&lt;7,"Да","Нет")</f>
        <v/>
      </c>
      <c r="AC4542">
        <f>$R4542&amp;" / "&amp;$S4542&amp;" / "&amp;$T4542</f>
        <v/>
      </c>
      <c r="AD4542">
        <f>1</f>
        <v/>
      </c>
      <c r="AE4542">
        <f>IF($A4542&lt;=Settings!$B$4,"до 100",IF($A4542&lt;=Settings!$B$5,"до 10 000",IF($A4542&lt;=Settings!$B$6,"до 100 000","100 000+")))</f>
        <v/>
      </c>
    </row>
    <row r="4543">
      <c r="A4543">
        <f>ROW()-1</f>
        <v/>
      </c>
      <c r="B4543">
        <f>IF($A4543&lt;=Settings!$B$4,"small_control",IF($A4543&lt;=Settings!$B$5,"medium_10k",IF($A4543&lt;=Settings!$B$6,"large_100k","extreme_1m")))</f>
        <v/>
      </c>
      <c r="C4543">
        <f>"ORD-"&amp;TEXT(QUOTIENT($A4543-1,3)+1,"0000000")</f>
        <v/>
      </c>
      <c r="D4543">
        <f>"LINE-"&amp;TEXT($A4543,"0000000")</f>
        <v/>
      </c>
      <c r="E4543" s="7">
        <f>Settings!$B$2+$A4543-1</f>
        <v/>
      </c>
      <c r="F4543" s="7">
        <f>Settings!$B$2+MOD($A4543-1,Settings!$B$7)</f>
        <v/>
      </c>
      <c r="G4543">
        <f>YEAR($F4543)</f>
        <v/>
      </c>
      <c r="H4543">
        <f>"Q"&amp;ROUNDUP(MONTH($F4543)/3,0)</f>
        <v/>
      </c>
      <c r="I4543">
        <f>MONTH($F4543)</f>
        <v/>
      </c>
      <c r="J4543">
        <f>CHOOSE(MONTH($F4543),"Январь","Февраль","Март","Апрель","Май","Июнь","Июль","Август","Сентябрь","Октябрь","Ноябрь","Декабрь")</f>
        <v/>
      </c>
      <c r="K4543">
        <f>DAY($F4543)</f>
        <v/>
      </c>
      <c r="L4543">
        <f>IF(MOD($A4543,10)&lt;7,"ФО_01_Крупный","ФО_"&amp;TEXT(MOD($A4543,8)+1,"00"))</f>
        <v/>
      </c>
      <c r="M4543">
        <f>IF($AB4543="Да","Регион_001_Крупный","Регион_"&amp;TEXT(MOD(QUOTIENT($A4543-1,20),180)+1,"000"))</f>
        <v/>
      </c>
      <c r="N4543">
        <f>IF($AB4543="Да","Город_"&amp;TEXT(MOD($A4543-1,250)+1,"0000"),"Город_"&amp;TEXT(MOD($A4543-1,3000)+1,"0000"))</f>
        <v/>
      </c>
      <c r="O4543">
        <f>IF($AB4543="Да","Холдинг_Крупный","Холдинг_"&amp;TEXT(MOD(QUOTIENT($A4543-1,10000),20)+1,"00"))</f>
        <v/>
      </c>
      <c r="P4543">
        <f>IF($AB4543="Да","Организация_Крупная","Организация_"&amp;TEXT(MOD(QUOTIENT($A4543-1,500),600)+1,"000"))</f>
        <v/>
      </c>
      <c r="Q4543">
        <f>"Отдел_"&amp;TEXT(MOD(QUOTIENT($A4543-1,50),100)+1,"000")</f>
        <v/>
      </c>
      <c r="R4543">
        <f>IF($AB4543="Да","Группа_Крупная","Группа_"&amp;TEXT(MOD(QUOTIENT($A4543-1,5000),30)+1,"00"))</f>
        <v/>
      </c>
      <c r="S4543">
        <f>IF($AB4543="Да","Категория_Крупная","Категория_"&amp;TEXT(MOD(QUOTIENT($A4543-1,500),120)+1,"000"))</f>
        <v/>
      </c>
      <c r="T4543">
        <f>IF($AB4543="Да","Подкатегория_Крупная","Подкатегория_"&amp;TEXT(MOD(QUOTIENT($A4543-1,50),300)+1,"000"))</f>
        <v/>
      </c>
      <c r="U4543">
        <f>"SKU_"&amp;TEXT($A4543,"0000000")</f>
        <v/>
      </c>
      <c r="V4543">
        <f>CHOOSE(MOD($A4543-1,4)+1,"Enterprise","SMB","Госсектор","Розница")</f>
        <v/>
      </c>
      <c r="W4543">
        <f>"Клиент_"&amp;TEXT(MOD($A4543-1,20000)+1,"00000")</f>
        <v/>
      </c>
      <c r="X4543">
        <f>CHOOSE(MOD($A4543-1,5)+1,"Портал","API","Импорт","Ручной ввод","Интеграция")</f>
        <v/>
      </c>
      <c r="Y4543" s="8">
        <f>ROUND(1000+MOD($A4543*37,90000)+IF($AB4543="Да",5000,0),2)</f>
        <v/>
      </c>
      <c r="Z4543">
        <f>1+MOD($A4543,20)</f>
        <v/>
      </c>
      <c r="AA4543" s="8">
        <f>ROUND($Y4543*(0.08+MOD($A4543,17)/100),2)</f>
        <v/>
      </c>
      <c r="AB4543">
        <f>IF(MOD($A4543,10)&lt;7,"Да","Нет")</f>
        <v/>
      </c>
      <c r="AC4543">
        <f>$R4543&amp;" / "&amp;$S4543&amp;" / "&amp;$T4543</f>
        <v/>
      </c>
      <c r="AD4543">
        <f>1</f>
        <v/>
      </c>
      <c r="AE4543">
        <f>IF($A4543&lt;=Settings!$B$4,"до 100",IF($A4543&lt;=Settings!$B$5,"до 10 000",IF($A4543&lt;=Settings!$B$6,"до 100 000","100 000+")))</f>
        <v/>
      </c>
    </row>
    <row r="4544">
      <c r="A4544">
        <f>ROW()-1</f>
        <v/>
      </c>
      <c r="B4544">
        <f>IF($A4544&lt;=Settings!$B$4,"small_control",IF($A4544&lt;=Settings!$B$5,"medium_10k",IF($A4544&lt;=Settings!$B$6,"large_100k","extreme_1m")))</f>
        <v/>
      </c>
      <c r="C4544">
        <f>"ORD-"&amp;TEXT(QUOTIENT($A4544-1,3)+1,"0000000")</f>
        <v/>
      </c>
      <c r="D4544">
        <f>"LINE-"&amp;TEXT($A4544,"0000000")</f>
        <v/>
      </c>
      <c r="E4544" s="7">
        <f>Settings!$B$2+$A4544-1</f>
        <v/>
      </c>
      <c r="F4544" s="7">
        <f>Settings!$B$2+MOD($A4544-1,Settings!$B$7)</f>
        <v/>
      </c>
      <c r="G4544">
        <f>YEAR($F4544)</f>
        <v/>
      </c>
      <c r="H4544">
        <f>"Q"&amp;ROUNDUP(MONTH($F4544)/3,0)</f>
        <v/>
      </c>
      <c r="I4544">
        <f>MONTH($F4544)</f>
        <v/>
      </c>
      <c r="J4544">
        <f>CHOOSE(MONTH($F4544),"Январь","Февраль","Март","Апрель","Май","Июнь","Июль","Август","Сентябрь","Октябрь","Ноябрь","Декабрь")</f>
        <v/>
      </c>
      <c r="K4544">
        <f>DAY($F4544)</f>
        <v/>
      </c>
      <c r="L4544">
        <f>IF(MOD($A4544,10)&lt;7,"ФО_01_Крупный","ФО_"&amp;TEXT(MOD($A4544,8)+1,"00"))</f>
        <v/>
      </c>
      <c r="M4544">
        <f>IF($AB4544="Да","Регион_001_Крупный","Регион_"&amp;TEXT(MOD(QUOTIENT($A4544-1,20),180)+1,"000"))</f>
        <v/>
      </c>
      <c r="N4544">
        <f>IF($AB4544="Да","Город_"&amp;TEXT(MOD($A4544-1,250)+1,"0000"),"Город_"&amp;TEXT(MOD($A4544-1,3000)+1,"0000"))</f>
        <v/>
      </c>
      <c r="O4544">
        <f>IF($AB4544="Да","Холдинг_Крупный","Холдинг_"&amp;TEXT(MOD(QUOTIENT($A4544-1,10000),20)+1,"00"))</f>
        <v/>
      </c>
      <c r="P4544">
        <f>IF($AB4544="Да","Организация_Крупная","Организация_"&amp;TEXT(MOD(QUOTIENT($A4544-1,500),600)+1,"000"))</f>
        <v/>
      </c>
      <c r="Q4544">
        <f>"Отдел_"&amp;TEXT(MOD(QUOTIENT($A4544-1,50),100)+1,"000")</f>
        <v/>
      </c>
      <c r="R4544">
        <f>IF($AB4544="Да","Группа_Крупная","Группа_"&amp;TEXT(MOD(QUOTIENT($A4544-1,5000),30)+1,"00"))</f>
        <v/>
      </c>
      <c r="S4544">
        <f>IF($AB4544="Да","Категория_Крупная","Категория_"&amp;TEXT(MOD(QUOTIENT($A4544-1,500),120)+1,"000"))</f>
        <v/>
      </c>
      <c r="T4544">
        <f>IF($AB4544="Да","Подкатегория_Крупная","Подкатегория_"&amp;TEXT(MOD(QUOTIENT($A4544-1,50),300)+1,"000"))</f>
        <v/>
      </c>
      <c r="U4544">
        <f>"SKU_"&amp;TEXT($A4544,"0000000")</f>
        <v/>
      </c>
      <c r="V4544">
        <f>CHOOSE(MOD($A4544-1,4)+1,"Enterprise","SMB","Госсектор","Розница")</f>
        <v/>
      </c>
      <c r="W4544">
        <f>"Клиент_"&amp;TEXT(MOD($A4544-1,20000)+1,"00000")</f>
        <v/>
      </c>
      <c r="X4544">
        <f>CHOOSE(MOD($A4544-1,5)+1,"Портал","API","Импорт","Ручной ввод","Интеграция")</f>
        <v/>
      </c>
      <c r="Y4544" s="8">
        <f>ROUND(1000+MOD($A4544*37,90000)+IF($AB4544="Да",5000,0),2)</f>
        <v/>
      </c>
      <c r="Z4544">
        <f>1+MOD($A4544,20)</f>
        <v/>
      </c>
      <c r="AA4544" s="8">
        <f>ROUND($Y4544*(0.08+MOD($A4544,17)/100),2)</f>
        <v/>
      </c>
      <c r="AB4544">
        <f>IF(MOD($A4544,10)&lt;7,"Да","Нет")</f>
        <v/>
      </c>
      <c r="AC4544">
        <f>$R4544&amp;" / "&amp;$S4544&amp;" / "&amp;$T4544</f>
        <v/>
      </c>
      <c r="AD4544">
        <f>1</f>
        <v/>
      </c>
      <c r="AE4544">
        <f>IF($A4544&lt;=Settings!$B$4,"до 100",IF($A4544&lt;=Settings!$B$5,"до 10 000",IF($A4544&lt;=Settings!$B$6,"до 100 000","100 000+")))</f>
        <v/>
      </c>
    </row>
    <row r="4545">
      <c r="A4545">
        <f>ROW()-1</f>
        <v/>
      </c>
      <c r="B4545">
        <f>IF($A4545&lt;=Settings!$B$4,"small_control",IF($A4545&lt;=Settings!$B$5,"medium_10k",IF($A4545&lt;=Settings!$B$6,"large_100k","extreme_1m")))</f>
        <v/>
      </c>
      <c r="C4545">
        <f>"ORD-"&amp;TEXT(QUOTIENT($A4545-1,3)+1,"0000000")</f>
        <v/>
      </c>
      <c r="D4545">
        <f>"LINE-"&amp;TEXT($A4545,"0000000")</f>
        <v/>
      </c>
      <c r="E4545" s="7">
        <f>Settings!$B$2+$A4545-1</f>
        <v/>
      </c>
      <c r="F4545" s="7">
        <f>Settings!$B$2+MOD($A4545-1,Settings!$B$7)</f>
        <v/>
      </c>
      <c r="G4545">
        <f>YEAR($F4545)</f>
        <v/>
      </c>
      <c r="H4545">
        <f>"Q"&amp;ROUNDUP(MONTH($F4545)/3,0)</f>
        <v/>
      </c>
      <c r="I4545">
        <f>MONTH($F4545)</f>
        <v/>
      </c>
      <c r="J4545">
        <f>CHOOSE(MONTH($F4545),"Январь","Февраль","Март","Апрель","Май","Июнь","Июль","Август","Сентябрь","Октябрь","Ноябрь","Декабрь")</f>
        <v/>
      </c>
      <c r="K4545">
        <f>DAY($F4545)</f>
        <v/>
      </c>
      <c r="L4545">
        <f>IF(MOD($A4545,10)&lt;7,"ФО_01_Крупный","ФО_"&amp;TEXT(MOD($A4545,8)+1,"00"))</f>
        <v/>
      </c>
      <c r="M4545">
        <f>IF($AB4545="Да","Регион_001_Крупный","Регион_"&amp;TEXT(MOD(QUOTIENT($A4545-1,20),180)+1,"000"))</f>
        <v/>
      </c>
      <c r="N4545">
        <f>IF($AB4545="Да","Город_"&amp;TEXT(MOD($A4545-1,250)+1,"0000"),"Город_"&amp;TEXT(MOD($A4545-1,3000)+1,"0000"))</f>
        <v/>
      </c>
      <c r="O4545">
        <f>IF($AB4545="Да","Холдинг_Крупный","Холдинг_"&amp;TEXT(MOD(QUOTIENT($A4545-1,10000),20)+1,"00"))</f>
        <v/>
      </c>
      <c r="P4545">
        <f>IF($AB4545="Да","Организация_Крупная","Организация_"&amp;TEXT(MOD(QUOTIENT($A4545-1,500),600)+1,"000"))</f>
        <v/>
      </c>
      <c r="Q4545">
        <f>"Отдел_"&amp;TEXT(MOD(QUOTIENT($A4545-1,50),100)+1,"000")</f>
        <v/>
      </c>
      <c r="R4545">
        <f>IF($AB4545="Да","Группа_Крупная","Группа_"&amp;TEXT(MOD(QUOTIENT($A4545-1,5000),30)+1,"00"))</f>
        <v/>
      </c>
      <c r="S4545">
        <f>IF($AB4545="Да","Категория_Крупная","Категория_"&amp;TEXT(MOD(QUOTIENT($A4545-1,500),120)+1,"000"))</f>
        <v/>
      </c>
      <c r="T4545">
        <f>IF($AB4545="Да","Подкатегория_Крупная","Подкатегория_"&amp;TEXT(MOD(QUOTIENT($A4545-1,50),300)+1,"000"))</f>
        <v/>
      </c>
      <c r="U4545">
        <f>"SKU_"&amp;TEXT($A4545,"0000000")</f>
        <v/>
      </c>
      <c r="V4545">
        <f>CHOOSE(MOD($A4545-1,4)+1,"Enterprise","SMB","Госсектор","Розница")</f>
        <v/>
      </c>
      <c r="W4545">
        <f>"Клиент_"&amp;TEXT(MOD($A4545-1,20000)+1,"00000")</f>
        <v/>
      </c>
      <c r="X4545">
        <f>CHOOSE(MOD($A4545-1,5)+1,"Портал","API","Импорт","Ручной ввод","Интеграция")</f>
        <v/>
      </c>
      <c r="Y4545" s="8">
        <f>ROUND(1000+MOD($A4545*37,90000)+IF($AB4545="Да",5000,0),2)</f>
        <v/>
      </c>
      <c r="Z4545">
        <f>1+MOD($A4545,20)</f>
        <v/>
      </c>
      <c r="AA4545" s="8">
        <f>ROUND($Y4545*(0.08+MOD($A4545,17)/100),2)</f>
        <v/>
      </c>
      <c r="AB4545">
        <f>IF(MOD($A4545,10)&lt;7,"Да","Нет")</f>
        <v/>
      </c>
      <c r="AC4545">
        <f>$R4545&amp;" / "&amp;$S4545&amp;" / "&amp;$T4545</f>
        <v/>
      </c>
      <c r="AD4545">
        <f>1</f>
        <v/>
      </c>
      <c r="AE4545">
        <f>IF($A4545&lt;=Settings!$B$4,"до 100",IF($A4545&lt;=Settings!$B$5,"до 10 000",IF($A4545&lt;=Settings!$B$6,"до 100 000","100 000+")))</f>
        <v/>
      </c>
    </row>
    <row r="4546">
      <c r="A4546">
        <f>ROW()-1</f>
        <v/>
      </c>
      <c r="B4546">
        <f>IF($A4546&lt;=Settings!$B$4,"small_control",IF($A4546&lt;=Settings!$B$5,"medium_10k",IF($A4546&lt;=Settings!$B$6,"large_100k","extreme_1m")))</f>
        <v/>
      </c>
      <c r="C4546">
        <f>"ORD-"&amp;TEXT(QUOTIENT($A4546-1,3)+1,"0000000")</f>
        <v/>
      </c>
      <c r="D4546">
        <f>"LINE-"&amp;TEXT($A4546,"0000000")</f>
        <v/>
      </c>
      <c r="E4546" s="7">
        <f>Settings!$B$2+$A4546-1</f>
        <v/>
      </c>
      <c r="F4546" s="7">
        <f>Settings!$B$2+MOD($A4546-1,Settings!$B$7)</f>
        <v/>
      </c>
      <c r="G4546">
        <f>YEAR($F4546)</f>
        <v/>
      </c>
      <c r="H4546">
        <f>"Q"&amp;ROUNDUP(MONTH($F4546)/3,0)</f>
        <v/>
      </c>
      <c r="I4546">
        <f>MONTH($F4546)</f>
        <v/>
      </c>
      <c r="J4546">
        <f>CHOOSE(MONTH($F4546),"Январь","Февраль","Март","Апрель","Май","Июнь","Июль","Август","Сентябрь","Октябрь","Ноябрь","Декабрь")</f>
        <v/>
      </c>
      <c r="K4546">
        <f>DAY($F4546)</f>
        <v/>
      </c>
      <c r="L4546">
        <f>IF(MOD($A4546,10)&lt;7,"ФО_01_Крупный","ФО_"&amp;TEXT(MOD($A4546,8)+1,"00"))</f>
        <v/>
      </c>
      <c r="M4546">
        <f>IF($AB4546="Да","Регион_001_Крупный","Регион_"&amp;TEXT(MOD(QUOTIENT($A4546-1,20),180)+1,"000"))</f>
        <v/>
      </c>
      <c r="N4546">
        <f>IF($AB4546="Да","Город_"&amp;TEXT(MOD($A4546-1,250)+1,"0000"),"Город_"&amp;TEXT(MOD($A4546-1,3000)+1,"0000"))</f>
        <v/>
      </c>
      <c r="O4546">
        <f>IF($AB4546="Да","Холдинг_Крупный","Холдинг_"&amp;TEXT(MOD(QUOTIENT($A4546-1,10000),20)+1,"00"))</f>
        <v/>
      </c>
      <c r="P4546">
        <f>IF($AB4546="Да","Организация_Крупная","Организация_"&amp;TEXT(MOD(QUOTIENT($A4546-1,500),600)+1,"000"))</f>
        <v/>
      </c>
      <c r="Q4546">
        <f>"Отдел_"&amp;TEXT(MOD(QUOTIENT($A4546-1,50),100)+1,"000")</f>
        <v/>
      </c>
      <c r="R4546">
        <f>IF($AB4546="Да","Группа_Крупная","Группа_"&amp;TEXT(MOD(QUOTIENT($A4546-1,5000),30)+1,"00"))</f>
        <v/>
      </c>
      <c r="S4546">
        <f>IF($AB4546="Да","Категория_Крупная","Категория_"&amp;TEXT(MOD(QUOTIENT($A4546-1,500),120)+1,"000"))</f>
        <v/>
      </c>
      <c r="T4546">
        <f>IF($AB4546="Да","Подкатегория_Крупная","Подкатегория_"&amp;TEXT(MOD(QUOTIENT($A4546-1,50),300)+1,"000"))</f>
        <v/>
      </c>
      <c r="U4546">
        <f>"SKU_"&amp;TEXT($A4546,"0000000")</f>
        <v/>
      </c>
      <c r="V4546">
        <f>CHOOSE(MOD($A4546-1,4)+1,"Enterprise","SMB","Госсектор","Розница")</f>
        <v/>
      </c>
      <c r="W4546">
        <f>"Клиент_"&amp;TEXT(MOD($A4546-1,20000)+1,"00000")</f>
        <v/>
      </c>
      <c r="X4546">
        <f>CHOOSE(MOD($A4546-1,5)+1,"Портал","API","Импорт","Ручной ввод","Интеграция")</f>
        <v/>
      </c>
      <c r="Y4546" s="8">
        <f>ROUND(1000+MOD($A4546*37,90000)+IF($AB4546="Да",5000,0),2)</f>
        <v/>
      </c>
      <c r="Z4546">
        <f>1+MOD($A4546,20)</f>
        <v/>
      </c>
      <c r="AA4546" s="8">
        <f>ROUND($Y4546*(0.08+MOD($A4546,17)/100),2)</f>
        <v/>
      </c>
      <c r="AB4546">
        <f>IF(MOD($A4546,10)&lt;7,"Да","Нет")</f>
        <v/>
      </c>
      <c r="AC4546">
        <f>$R4546&amp;" / "&amp;$S4546&amp;" / "&amp;$T4546</f>
        <v/>
      </c>
      <c r="AD4546">
        <f>1</f>
        <v/>
      </c>
      <c r="AE4546">
        <f>IF($A4546&lt;=Settings!$B$4,"до 100",IF($A4546&lt;=Settings!$B$5,"до 10 000",IF($A4546&lt;=Settings!$B$6,"до 100 000","100 000+")))</f>
        <v/>
      </c>
    </row>
    <row r="4547">
      <c r="A4547">
        <f>ROW()-1</f>
        <v/>
      </c>
      <c r="B4547">
        <f>IF($A4547&lt;=Settings!$B$4,"small_control",IF($A4547&lt;=Settings!$B$5,"medium_10k",IF($A4547&lt;=Settings!$B$6,"large_100k","extreme_1m")))</f>
        <v/>
      </c>
      <c r="C4547">
        <f>"ORD-"&amp;TEXT(QUOTIENT($A4547-1,3)+1,"0000000")</f>
        <v/>
      </c>
      <c r="D4547">
        <f>"LINE-"&amp;TEXT($A4547,"0000000")</f>
        <v/>
      </c>
      <c r="E4547" s="7">
        <f>Settings!$B$2+$A4547-1</f>
        <v/>
      </c>
      <c r="F4547" s="7">
        <f>Settings!$B$2+MOD($A4547-1,Settings!$B$7)</f>
        <v/>
      </c>
      <c r="G4547">
        <f>YEAR($F4547)</f>
        <v/>
      </c>
      <c r="H4547">
        <f>"Q"&amp;ROUNDUP(MONTH($F4547)/3,0)</f>
        <v/>
      </c>
      <c r="I4547">
        <f>MONTH($F4547)</f>
        <v/>
      </c>
      <c r="J4547">
        <f>CHOOSE(MONTH($F4547),"Январь","Февраль","Март","Апрель","Май","Июнь","Июль","Август","Сентябрь","Октябрь","Ноябрь","Декабрь")</f>
        <v/>
      </c>
      <c r="K4547">
        <f>DAY($F4547)</f>
        <v/>
      </c>
      <c r="L4547">
        <f>IF(MOD($A4547,10)&lt;7,"ФО_01_Крупный","ФО_"&amp;TEXT(MOD($A4547,8)+1,"00"))</f>
        <v/>
      </c>
      <c r="M4547">
        <f>IF($AB4547="Да","Регион_001_Крупный","Регион_"&amp;TEXT(MOD(QUOTIENT($A4547-1,20),180)+1,"000"))</f>
        <v/>
      </c>
      <c r="N4547">
        <f>IF($AB4547="Да","Город_"&amp;TEXT(MOD($A4547-1,250)+1,"0000"),"Город_"&amp;TEXT(MOD($A4547-1,3000)+1,"0000"))</f>
        <v/>
      </c>
      <c r="O4547">
        <f>IF($AB4547="Да","Холдинг_Крупный","Холдинг_"&amp;TEXT(MOD(QUOTIENT($A4547-1,10000),20)+1,"00"))</f>
        <v/>
      </c>
      <c r="P4547">
        <f>IF($AB4547="Да","Организация_Крупная","Организация_"&amp;TEXT(MOD(QUOTIENT($A4547-1,500),600)+1,"000"))</f>
        <v/>
      </c>
      <c r="Q4547">
        <f>"Отдел_"&amp;TEXT(MOD(QUOTIENT($A4547-1,50),100)+1,"000")</f>
        <v/>
      </c>
      <c r="R4547">
        <f>IF($AB4547="Да","Группа_Крупная","Группа_"&amp;TEXT(MOD(QUOTIENT($A4547-1,5000),30)+1,"00"))</f>
        <v/>
      </c>
      <c r="S4547">
        <f>IF($AB4547="Да","Категория_Крупная","Категория_"&amp;TEXT(MOD(QUOTIENT($A4547-1,500),120)+1,"000"))</f>
        <v/>
      </c>
      <c r="T4547">
        <f>IF($AB4547="Да","Подкатегория_Крупная","Подкатегория_"&amp;TEXT(MOD(QUOTIENT($A4547-1,50),300)+1,"000"))</f>
        <v/>
      </c>
      <c r="U4547">
        <f>"SKU_"&amp;TEXT($A4547,"0000000")</f>
        <v/>
      </c>
      <c r="V4547">
        <f>CHOOSE(MOD($A4547-1,4)+1,"Enterprise","SMB","Госсектор","Розница")</f>
        <v/>
      </c>
      <c r="W4547">
        <f>"Клиент_"&amp;TEXT(MOD($A4547-1,20000)+1,"00000")</f>
        <v/>
      </c>
      <c r="X4547">
        <f>CHOOSE(MOD($A4547-1,5)+1,"Портал","API","Импорт","Ручной ввод","Интеграция")</f>
        <v/>
      </c>
      <c r="Y4547" s="8">
        <f>ROUND(1000+MOD($A4547*37,90000)+IF($AB4547="Да",5000,0),2)</f>
        <v/>
      </c>
      <c r="Z4547">
        <f>1+MOD($A4547,20)</f>
        <v/>
      </c>
      <c r="AA4547" s="8">
        <f>ROUND($Y4547*(0.08+MOD($A4547,17)/100),2)</f>
        <v/>
      </c>
      <c r="AB4547">
        <f>IF(MOD($A4547,10)&lt;7,"Да","Нет")</f>
        <v/>
      </c>
      <c r="AC4547">
        <f>$R4547&amp;" / "&amp;$S4547&amp;" / "&amp;$T4547</f>
        <v/>
      </c>
      <c r="AD4547">
        <f>1</f>
        <v/>
      </c>
      <c r="AE4547">
        <f>IF($A4547&lt;=Settings!$B$4,"до 100",IF($A4547&lt;=Settings!$B$5,"до 10 000",IF($A4547&lt;=Settings!$B$6,"до 100 000","100 000+")))</f>
        <v/>
      </c>
    </row>
    <row r="4548">
      <c r="A4548">
        <f>ROW()-1</f>
        <v/>
      </c>
      <c r="B4548">
        <f>IF($A4548&lt;=Settings!$B$4,"small_control",IF($A4548&lt;=Settings!$B$5,"medium_10k",IF($A4548&lt;=Settings!$B$6,"large_100k","extreme_1m")))</f>
        <v/>
      </c>
      <c r="C4548">
        <f>"ORD-"&amp;TEXT(QUOTIENT($A4548-1,3)+1,"0000000")</f>
        <v/>
      </c>
      <c r="D4548">
        <f>"LINE-"&amp;TEXT($A4548,"0000000")</f>
        <v/>
      </c>
      <c r="E4548" s="7">
        <f>Settings!$B$2+$A4548-1</f>
        <v/>
      </c>
      <c r="F4548" s="7">
        <f>Settings!$B$2+MOD($A4548-1,Settings!$B$7)</f>
        <v/>
      </c>
      <c r="G4548">
        <f>YEAR($F4548)</f>
        <v/>
      </c>
      <c r="H4548">
        <f>"Q"&amp;ROUNDUP(MONTH($F4548)/3,0)</f>
        <v/>
      </c>
      <c r="I4548">
        <f>MONTH($F4548)</f>
        <v/>
      </c>
      <c r="J4548">
        <f>CHOOSE(MONTH($F4548),"Январь","Февраль","Март","Апрель","Май","Июнь","Июль","Август","Сентябрь","Октябрь","Ноябрь","Декабрь")</f>
        <v/>
      </c>
      <c r="K4548">
        <f>DAY($F4548)</f>
        <v/>
      </c>
      <c r="L4548">
        <f>IF(MOD($A4548,10)&lt;7,"ФО_01_Крупный","ФО_"&amp;TEXT(MOD($A4548,8)+1,"00"))</f>
        <v/>
      </c>
      <c r="M4548">
        <f>IF($AB4548="Да","Регион_001_Крупный","Регион_"&amp;TEXT(MOD(QUOTIENT($A4548-1,20),180)+1,"000"))</f>
        <v/>
      </c>
      <c r="N4548">
        <f>IF($AB4548="Да","Город_"&amp;TEXT(MOD($A4548-1,250)+1,"0000"),"Город_"&amp;TEXT(MOD($A4548-1,3000)+1,"0000"))</f>
        <v/>
      </c>
      <c r="O4548">
        <f>IF($AB4548="Да","Холдинг_Крупный","Холдинг_"&amp;TEXT(MOD(QUOTIENT($A4548-1,10000),20)+1,"00"))</f>
        <v/>
      </c>
      <c r="P4548">
        <f>IF($AB4548="Да","Организация_Крупная","Организация_"&amp;TEXT(MOD(QUOTIENT($A4548-1,500),600)+1,"000"))</f>
        <v/>
      </c>
      <c r="Q4548">
        <f>"Отдел_"&amp;TEXT(MOD(QUOTIENT($A4548-1,50),100)+1,"000")</f>
        <v/>
      </c>
      <c r="R4548">
        <f>IF($AB4548="Да","Группа_Крупная","Группа_"&amp;TEXT(MOD(QUOTIENT($A4548-1,5000),30)+1,"00"))</f>
        <v/>
      </c>
      <c r="S4548">
        <f>IF($AB4548="Да","Категория_Крупная","Категория_"&amp;TEXT(MOD(QUOTIENT($A4548-1,500),120)+1,"000"))</f>
        <v/>
      </c>
      <c r="T4548">
        <f>IF($AB4548="Да","Подкатегория_Крупная","Подкатегория_"&amp;TEXT(MOD(QUOTIENT($A4548-1,50),300)+1,"000"))</f>
        <v/>
      </c>
      <c r="U4548">
        <f>"SKU_"&amp;TEXT($A4548,"0000000")</f>
        <v/>
      </c>
      <c r="V4548">
        <f>CHOOSE(MOD($A4548-1,4)+1,"Enterprise","SMB","Госсектор","Розница")</f>
        <v/>
      </c>
      <c r="W4548">
        <f>"Клиент_"&amp;TEXT(MOD($A4548-1,20000)+1,"00000")</f>
        <v/>
      </c>
      <c r="X4548">
        <f>CHOOSE(MOD($A4548-1,5)+1,"Портал","API","Импорт","Ручной ввод","Интеграция")</f>
        <v/>
      </c>
      <c r="Y4548" s="8">
        <f>ROUND(1000+MOD($A4548*37,90000)+IF($AB4548="Да",5000,0),2)</f>
        <v/>
      </c>
      <c r="Z4548">
        <f>1+MOD($A4548,20)</f>
        <v/>
      </c>
      <c r="AA4548" s="8">
        <f>ROUND($Y4548*(0.08+MOD($A4548,17)/100),2)</f>
        <v/>
      </c>
      <c r="AB4548">
        <f>IF(MOD($A4548,10)&lt;7,"Да","Нет")</f>
        <v/>
      </c>
      <c r="AC4548">
        <f>$R4548&amp;" / "&amp;$S4548&amp;" / "&amp;$T4548</f>
        <v/>
      </c>
      <c r="AD4548">
        <f>1</f>
        <v/>
      </c>
      <c r="AE4548">
        <f>IF($A4548&lt;=Settings!$B$4,"до 100",IF($A4548&lt;=Settings!$B$5,"до 10 000",IF($A4548&lt;=Settings!$B$6,"до 100 000","100 000+")))</f>
        <v/>
      </c>
    </row>
    <row r="4549">
      <c r="A4549">
        <f>ROW()-1</f>
        <v/>
      </c>
      <c r="B4549">
        <f>IF($A4549&lt;=Settings!$B$4,"small_control",IF($A4549&lt;=Settings!$B$5,"medium_10k",IF($A4549&lt;=Settings!$B$6,"large_100k","extreme_1m")))</f>
        <v/>
      </c>
      <c r="C4549">
        <f>"ORD-"&amp;TEXT(QUOTIENT($A4549-1,3)+1,"0000000")</f>
        <v/>
      </c>
      <c r="D4549">
        <f>"LINE-"&amp;TEXT($A4549,"0000000")</f>
        <v/>
      </c>
      <c r="E4549" s="7">
        <f>Settings!$B$2+$A4549-1</f>
        <v/>
      </c>
      <c r="F4549" s="7">
        <f>Settings!$B$2+MOD($A4549-1,Settings!$B$7)</f>
        <v/>
      </c>
      <c r="G4549">
        <f>YEAR($F4549)</f>
        <v/>
      </c>
      <c r="H4549">
        <f>"Q"&amp;ROUNDUP(MONTH($F4549)/3,0)</f>
        <v/>
      </c>
      <c r="I4549">
        <f>MONTH($F4549)</f>
        <v/>
      </c>
      <c r="J4549">
        <f>CHOOSE(MONTH($F4549),"Январь","Февраль","Март","Апрель","Май","Июнь","Июль","Август","Сентябрь","Октябрь","Ноябрь","Декабрь")</f>
        <v/>
      </c>
      <c r="K4549">
        <f>DAY($F4549)</f>
        <v/>
      </c>
      <c r="L4549">
        <f>IF(MOD($A4549,10)&lt;7,"ФО_01_Крупный","ФО_"&amp;TEXT(MOD($A4549,8)+1,"00"))</f>
        <v/>
      </c>
      <c r="M4549">
        <f>IF($AB4549="Да","Регион_001_Крупный","Регион_"&amp;TEXT(MOD(QUOTIENT($A4549-1,20),180)+1,"000"))</f>
        <v/>
      </c>
      <c r="N4549">
        <f>IF($AB4549="Да","Город_"&amp;TEXT(MOD($A4549-1,250)+1,"0000"),"Город_"&amp;TEXT(MOD($A4549-1,3000)+1,"0000"))</f>
        <v/>
      </c>
      <c r="O4549">
        <f>IF($AB4549="Да","Холдинг_Крупный","Холдинг_"&amp;TEXT(MOD(QUOTIENT($A4549-1,10000),20)+1,"00"))</f>
        <v/>
      </c>
      <c r="P4549">
        <f>IF($AB4549="Да","Организация_Крупная","Организация_"&amp;TEXT(MOD(QUOTIENT($A4549-1,500),600)+1,"000"))</f>
        <v/>
      </c>
      <c r="Q4549">
        <f>"Отдел_"&amp;TEXT(MOD(QUOTIENT($A4549-1,50),100)+1,"000")</f>
        <v/>
      </c>
      <c r="R4549">
        <f>IF($AB4549="Да","Группа_Крупная","Группа_"&amp;TEXT(MOD(QUOTIENT($A4549-1,5000),30)+1,"00"))</f>
        <v/>
      </c>
      <c r="S4549">
        <f>IF($AB4549="Да","Категория_Крупная","Категория_"&amp;TEXT(MOD(QUOTIENT($A4549-1,500),120)+1,"000"))</f>
        <v/>
      </c>
      <c r="T4549">
        <f>IF($AB4549="Да","Подкатегория_Крупная","Подкатегория_"&amp;TEXT(MOD(QUOTIENT($A4549-1,50),300)+1,"000"))</f>
        <v/>
      </c>
      <c r="U4549">
        <f>"SKU_"&amp;TEXT($A4549,"0000000")</f>
        <v/>
      </c>
      <c r="V4549">
        <f>CHOOSE(MOD($A4549-1,4)+1,"Enterprise","SMB","Госсектор","Розница")</f>
        <v/>
      </c>
      <c r="W4549">
        <f>"Клиент_"&amp;TEXT(MOD($A4549-1,20000)+1,"00000")</f>
        <v/>
      </c>
      <c r="X4549">
        <f>CHOOSE(MOD($A4549-1,5)+1,"Портал","API","Импорт","Ручной ввод","Интеграция")</f>
        <v/>
      </c>
      <c r="Y4549" s="8">
        <f>ROUND(1000+MOD($A4549*37,90000)+IF($AB4549="Да",5000,0),2)</f>
        <v/>
      </c>
      <c r="Z4549">
        <f>1+MOD($A4549,20)</f>
        <v/>
      </c>
      <c r="AA4549" s="8">
        <f>ROUND($Y4549*(0.08+MOD($A4549,17)/100),2)</f>
        <v/>
      </c>
      <c r="AB4549">
        <f>IF(MOD($A4549,10)&lt;7,"Да","Нет")</f>
        <v/>
      </c>
      <c r="AC4549">
        <f>$R4549&amp;" / "&amp;$S4549&amp;" / "&amp;$T4549</f>
        <v/>
      </c>
      <c r="AD4549">
        <f>1</f>
        <v/>
      </c>
      <c r="AE4549">
        <f>IF($A4549&lt;=Settings!$B$4,"до 100",IF($A4549&lt;=Settings!$B$5,"до 10 000",IF($A4549&lt;=Settings!$B$6,"до 100 000","100 000+")))</f>
        <v/>
      </c>
    </row>
    <row r="4550">
      <c r="A4550">
        <f>ROW()-1</f>
        <v/>
      </c>
      <c r="B4550">
        <f>IF($A4550&lt;=Settings!$B$4,"small_control",IF($A4550&lt;=Settings!$B$5,"medium_10k",IF($A4550&lt;=Settings!$B$6,"large_100k","extreme_1m")))</f>
        <v/>
      </c>
      <c r="C4550">
        <f>"ORD-"&amp;TEXT(QUOTIENT($A4550-1,3)+1,"0000000")</f>
        <v/>
      </c>
      <c r="D4550">
        <f>"LINE-"&amp;TEXT($A4550,"0000000")</f>
        <v/>
      </c>
      <c r="E4550" s="7">
        <f>Settings!$B$2+$A4550-1</f>
        <v/>
      </c>
      <c r="F4550" s="7">
        <f>Settings!$B$2+MOD($A4550-1,Settings!$B$7)</f>
        <v/>
      </c>
      <c r="G4550">
        <f>YEAR($F4550)</f>
        <v/>
      </c>
      <c r="H4550">
        <f>"Q"&amp;ROUNDUP(MONTH($F4550)/3,0)</f>
        <v/>
      </c>
      <c r="I4550">
        <f>MONTH($F4550)</f>
        <v/>
      </c>
      <c r="J4550">
        <f>CHOOSE(MONTH($F4550),"Январь","Февраль","Март","Апрель","Май","Июнь","Июль","Август","Сентябрь","Октябрь","Ноябрь","Декабрь")</f>
        <v/>
      </c>
      <c r="K4550">
        <f>DAY($F4550)</f>
        <v/>
      </c>
      <c r="L4550">
        <f>IF(MOD($A4550,10)&lt;7,"ФО_01_Крупный","ФО_"&amp;TEXT(MOD($A4550,8)+1,"00"))</f>
        <v/>
      </c>
      <c r="M4550">
        <f>IF($AB4550="Да","Регион_001_Крупный","Регион_"&amp;TEXT(MOD(QUOTIENT($A4550-1,20),180)+1,"000"))</f>
        <v/>
      </c>
      <c r="N4550">
        <f>IF($AB4550="Да","Город_"&amp;TEXT(MOD($A4550-1,250)+1,"0000"),"Город_"&amp;TEXT(MOD($A4550-1,3000)+1,"0000"))</f>
        <v/>
      </c>
      <c r="O4550">
        <f>IF($AB4550="Да","Холдинг_Крупный","Холдинг_"&amp;TEXT(MOD(QUOTIENT($A4550-1,10000),20)+1,"00"))</f>
        <v/>
      </c>
      <c r="P4550">
        <f>IF($AB4550="Да","Организация_Крупная","Организация_"&amp;TEXT(MOD(QUOTIENT($A4550-1,500),600)+1,"000"))</f>
        <v/>
      </c>
      <c r="Q4550">
        <f>"Отдел_"&amp;TEXT(MOD(QUOTIENT($A4550-1,50),100)+1,"000")</f>
        <v/>
      </c>
      <c r="R4550">
        <f>IF($AB4550="Да","Группа_Крупная","Группа_"&amp;TEXT(MOD(QUOTIENT($A4550-1,5000),30)+1,"00"))</f>
        <v/>
      </c>
      <c r="S4550">
        <f>IF($AB4550="Да","Категория_Крупная","Категория_"&amp;TEXT(MOD(QUOTIENT($A4550-1,500),120)+1,"000"))</f>
        <v/>
      </c>
      <c r="T4550">
        <f>IF($AB4550="Да","Подкатегория_Крупная","Подкатегория_"&amp;TEXT(MOD(QUOTIENT($A4550-1,50),300)+1,"000"))</f>
        <v/>
      </c>
      <c r="U4550">
        <f>"SKU_"&amp;TEXT($A4550,"0000000")</f>
        <v/>
      </c>
      <c r="V4550">
        <f>CHOOSE(MOD($A4550-1,4)+1,"Enterprise","SMB","Госсектор","Розница")</f>
        <v/>
      </c>
      <c r="W4550">
        <f>"Клиент_"&amp;TEXT(MOD($A4550-1,20000)+1,"00000")</f>
        <v/>
      </c>
      <c r="X4550">
        <f>CHOOSE(MOD($A4550-1,5)+1,"Портал","API","Импорт","Ручной ввод","Интеграция")</f>
        <v/>
      </c>
      <c r="Y4550" s="8">
        <f>ROUND(1000+MOD($A4550*37,90000)+IF($AB4550="Да",5000,0),2)</f>
        <v/>
      </c>
      <c r="Z4550">
        <f>1+MOD($A4550,20)</f>
        <v/>
      </c>
      <c r="AA4550" s="8">
        <f>ROUND($Y4550*(0.08+MOD($A4550,17)/100),2)</f>
        <v/>
      </c>
      <c r="AB4550">
        <f>IF(MOD($A4550,10)&lt;7,"Да","Нет")</f>
        <v/>
      </c>
      <c r="AC4550">
        <f>$R4550&amp;" / "&amp;$S4550&amp;" / "&amp;$T4550</f>
        <v/>
      </c>
      <c r="AD4550">
        <f>1</f>
        <v/>
      </c>
      <c r="AE4550">
        <f>IF($A4550&lt;=Settings!$B$4,"до 100",IF($A4550&lt;=Settings!$B$5,"до 10 000",IF($A4550&lt;=Settings!$B$6,"до 100 000","100 000+")))</f>
        <v/>
      </c>
    </row>
    <row r="4551">
      <c r="A4551">
        <f>ROW()-1</f>
        <v/>
      </c>
      <c r="B4551">
        <f>IF($A4551&lt;=Settings!$B$4,"small_control",IF($A4551&lt;=Settings!$B$5,"medium_10k",IF($A4551&lt;=Settings!$B$6,"large_100k","extreme_1m")))</f>
        <v/>
      </c>
      <c r="C4551">
        <f>"ORD-"&amp;TEXT(QUOTIENT($A4551-1,3)+1,"0000000")</f>
        <v/>
      </c>
      <c r="D4551">
        <f>"LINE-"&amp;TEXT($A4551,"0000000")</f>
        <v/>
      </c>
      <c r="E4551" s="7">
        <f>Settings!$B$2+$A4551-1</f>
        <v/>
      </c>
      <c r="F4551" s="7">
        <f>Settings!$B$2+MOD($A4551-1,Settings!$B$7)</f>
        <v/>
      </c>
      <c r="G4551">
        <f>YEAR($F4551)</f>
        <v/>
      </c>
      <c r="H4551">
        <f>"Q"&amp;ROUNDUP(MONTH($F4551)/3,0)</f>
        <v/>
      </c>
      <c r="I4551">
        <f>MONTH($F4551)</f>
        <v/>
      </c>
      <c r="J4551">
        <f>CHOOSE(MONTH($F4551),"Январь","Февраль","Март","Апрель","Май","Июнь","Июль","Август","Сентябрь","Октябрь","Ноябрь","Декабрь")</f>
        <v/>
      </c>
      <c r="K4551">
        <f>DAY($F4551)</f>
        <v/>
      </c>
      <c r="L4551">
        <f>IF(MOD($A4551,10)&lt;7,"ФО_01_Крупный","ФО_"&amp;TEXT(MOD($A4551,8)+1,"00"))</f>
        <v/>
      </c>
      <c r="M4551">
        <f>IF($AB4551="Да","Регион_001_Крупный","Регион_"&amp;TEXT(MOD(QUOTIENT($A4551-1,20),180)+1,"000"))</f>
        <v/>
      </c>
      <c r="N4551">
        <f>IF($AB4551="Да","Город_"&amp;TEXT(MOD($A4551-1,250)+1,"0000"),"Город_"&amp;TEXT(MOD($A4551-1,3000)+1,"0000"))</f>
        <v/>
      </c>
      <c r="O4551">
        <f>IF($AB4551="Да","Холдинг_Крупный","Холдинг_"&amp;TEXT(MOD(QUOTIENT($A4551-1,10000),20)+1,"00"))</f>
        <v/>
      </c>
      <c r="P4551">
        <f>IF($AB4551="Да","Организация_Крупная","Организация_"&amp;TEXT(MOD(QUOTIENT($A4551-1,500),600)+1,"000"))</f>
        <v/>
      </c>
      <c r="Q4551">
        <f>"Отдел_"&amp;TEXT(MOD(QUOTIENT($A4551-1,50),100)+1,"000")</f>
        <v/>
      </c>
      <c r="R4551">
        <f>IF($AB4551="Да","Группа_Крупная","Группа_"&amp;TEXT(MOD(QUOTIENT($A4551-1,5000),30)+1,"00"))</f>
        <v/>
      </c>
      <c r="S4551">
        <f>IF($AB4551="Да","Категория_Крупная","Категория_"&amp;TEXT(MOD(QUOTIENT($A4551-1,500),120)+1,"000"))</f>
        <v/>
      </c>
      <c r="T4551">
        <f>IF($AB4551="Да","Подкатегория_Крупная","Подкатегория_"&amp;TEXT(MOD(QUOTIENT($A4551-1,50),300)+1,"000"))</f>
        <v/>
      </c>
      <c r="U4551">
        <f>"SKU_"&amp;TEXT($A4551,"0000000")</f>
        <v/>
      </c>
      <c r="V4551">
        <f>CHOOSE(MOD($A4551-1,4)+1,"Enterprise","SMB","Госсектор","Розница")</f>
        <v/>
      </c>
      <c r="W4551">
        <f>"Клиент_"&amp;TEXT(MOD($A4551-1,20000)+1,"00000")</f>
        <v/>
      </c>
      <c r="X4551">
        <f>CHOOSE(MOD($A4551-1,5)+1,"Портал","API","Импорт","Ручной ввод","Интеграция")</f>
        <v/>
      </c>
      <c r="Y4551" s="8">
        <f>ROUND(1000+MOD($A4551*37,90000)+IF($AB4551="Да",5000,0),2)</f>
        <v/>
      </c>
      <c r="Z4551">
        <f>1+MOD($A4551,20)</f>
        <v/>
      </c>
      <c r="AA4551" s="8">
        <f>ROUND($Y4551*(0.08+MOD($A4551,17)/100),2)</f>
        <v/>
      </c>
      <c r="AB4551">
        <f>IF(MOD($A4551,10)&lt;7,"Да","Нет")</f>
        <v/>
      </c>
      <c r="AC4551">
        <f>$R4551&amp;" / "&amp;$S4551&amp;" / "&amp;$T4551</f>
        <v/>
      </c>
      <c r="AD4551">
        <f>1</f>
        <v/>
      </c>
      <c r="AE4551">
        <f>IF($A4551&lt;=Settings!$B$4,"до 100",IF($A4551&lt;=Settings!$B$5,"до 10 000",IF($A4551&lt;=Settings!$B$6,"до 100 000","100 000+")))</f>
        <v/>
      </c>
    </row>
    <row r="4552">
      <c r="A4552">
        <f>ROW()-1</f>
        <v/>
      </c>
      <c r="B4552">
        <f>IF($A4552&lt;=Settings!$B$4,"small_control",IF($A4552&lt;=Settings!$B$5,"medium_10k",IF($A4552&lt;=Settings!$B$6,"large_100k","extreme_1m")))</f>
        <v/>
      </c>
      <c r="C4552">
        <f>"ORD-"&amp;TEXT(QUOTIENT($A4552-1,3)+1,"0000000")</f>
        <v/>
      </c>
      <c r="D4552">
        <f>"LINE-"&amp;TEXT($A4552,"0000000")</f>
        <v/>
      </c>
      <c r="E4552" s="7">
        <f>Settings!$B$2+$A4552-1</f>
        <v/>
      </c>
      <c r="F4552" s="7">
        <f>Settings!$B$2+MOD($A4552-1,Settings!$B$7)</f>
        <v/>
      </c>
      <c r="G4552">
        <f>YEAR($F4552)</f>
        <v/>
      </c>
      <c r="H4552">
        <f>"Q"&amp;ROUNDUP(MONTH($F4552)/3,0)</f>
        <v/>
      </c>
      <c r="I4552">
        <f>MONTH($F4552)</f>
        <v/>
      </c>
      <c r="J4552">
        <f>CHOOSE(MONTH($F4552),"Январь","Февраль","Март","Апрель","Май","Июнь","Июль","Август","Сентябрь","Октябрь","Ноябрь","Декабрь")</f>
        <v/>
      </c>
      <c r="K4552">
        <f>DAY($F4552)</f>
        <v/>
      </c>
      <c r="L4552">
        <f>IF(MOD($A4552,10)&lt;7,"ФО_01_Крупный","ФО_"&amp;TEXT(MOD($A4552,8)+1,"00"))</f>
        <v/>
      </c>
      <c r="M4552">
        <f>IF($AB4552="Да","Регион_001_Крупный","Регион_"&amp;TEXT(MOD(QUOTIENT($A4552-1,20),180)+1,"000"))</f>
        <v/>
      </c>
      <c r="N4552">
        <f>IF($AB4552="Да","Город_"&amp;TEXT(MOD($A4552-1,250)+1,"0000"),"Город_"&amp;TEXT(MOD($A4552-1,3000)+1,"0000"))</f>
        <v/>
      </c>
      <c r="O4552">
        <f>IF($AB4552="Да","Холдинг_Крупный","Холдинг_"&amp;TEXT(MOD(QUOTIENT($A4552-1,10000),20)+1,"00"))</f>
        <v/>
      </c>
      <c r="P4552">
        <f>IF($AB4552="Да","Организация_Крупная","Организация_"&amp;TEXT(MOD(QUOTIENT($A4552-1,500),600)+1,"000"))</f>
        <v/>
      </c>
      <c r="Q4552">
        <f>"Отдел_"&amp;TEXT(MOD(QUOTIENT($A4552-1,50),100)+1,"000")</f>
        <v/>
      </c>
      <c r="R4552">
        <f>IF($AB4552="Да","Группа_Крупная","Группа_"&amp;TEXT(MOD(QUOTIENT($A4552-1,5000),30)+1,"00"))</f>
        <v/>
      </c>
      <c r="S4552">
        <f>IF($AB4552="Да","Категория_Крупная","Категория_"&amp;TEXT(MOD(QUOTIENT($A4552-1,500),120)+1,"000"))</f>
        <v/>
      </c>
      <c r="T4552">
        <f>IF($AB4552="Да","Подкатегория_Крупная","Подкатегория_"&amp;TEXT(MOD(QUOTIENT($A4552-1,50),300)+1,"000"))</f>
        <v/>
      </c>
      <c r="U4552">
        <f>"SKU_"&amp;TEXT($A4552,"0000000")</f>
        <v/>
      </c>
      <c r="V4552">
        <f>CHOOSE(MOD($A4552-1,4)+1,"Enterprise","SMB","Госсектор","Розница")</f>
        <v/>
      </c>
      <c r="W4552">
        <f>"Клиент_"&amp;TEXT(MOD($A4552-1,20000)+1,"00000")</f>
        <v/>
      </c>
      <c r="X4552">
        <f>CHOOSE(MOD($A4552-1,5)+1,"Портал","API","Импорт","Ручной ввод","Интеграция")</f>
        <v/>
      </c>
      <c r="Y4552" s="8">
        <f>ROUND(1000+MOD($A4552*37,90000)+IF($AB4552="Да",5000,0),2)</f>
        <v/>
      </c>
      <c r="Z4552">
        <f>1+MOD($A4552,20)</f>
        <v/>
      </c>
      <c r="AA4552" s="8">
        <f>ROUND($Y4552*(0.08+MOD($A4552,17)/100),2)</f>
        <v/>
      </c>
      <c r="AB4552">
        <f>IF(MOD($A4552,10)&lt;7,"Да","Нет")</f>
        <v/>
      </c>
      <c r="AC4552">
        <f>$R4552&amp;" / "&amp;$S4552&amp;" / "&amp;$T4552</f>
        <v/>
      </c>
      <c r="AD4552">
        <f>1</f>
        <v/>
      </c>
      <c r="AE4552">
        <f>IF($A4552&lt;=Settings!$B$4,"до 100",IF($A4552&lt;=Settings!$B$5,"до 10 000",IF($A4552&lt;=Settings!$B$6,"до 100 000","100 000+")))</f>
        <v/>
      </c>
    </row>
    <row r="4553">
      <c r="A4553">
        <f>ROW()-1</f>
        <v/>
      </c>
      <c r="B4553">
        <f>IF($A4553&lt;=Settings!$B$4,"small_control",IF($A4553&lt;=Settings!$B$5,"medium_10k",IF($A4553&lt;=Settings!$B$6,"large_100k","extreme_1m")))</f>
        <v/>
      </c>
      <c r="C4553">
        <f>"ORD-"&amp;TEXT(QUOTIENT($A4553-1,3)+1,"0000000")</f>
        <v/>
      </c>
      <c r="D4553">
        <f>"LINE-"&amp;TEXT($A4553,"0000000")</f>
        <v/>
      </c>
      <c r="E4553" s="7">
        <f>Settings!$B$2+$A4553-1</f>
        <v/>
      </c>
      <c r="F4553" s="7">
        <f>Settings!$B$2+MOD($A4553-1,Settings!$B$7)</f>
        <v/>
      </c>
      <c r="G4553">
        <f>YEAR($F4553)</f>
        <v/>
      </c>
      <c r="H4553">
        <f>"Q"&amp;ROUNDUP(MONTH($F4553)/3,0)</f>
        <v/>
      </c>
      <c r="I4553">
        <f>MONTH($F4553)</f>
        <v/>
      </c>
      <c r="J4553">
        <f>CHOOSE(MONTH($F4553),"Январь","Февраль","Март","Апрель","Май","Июнь","Июль","Август","Сентябрь","Октябрь","Ноябрь","Декабрь")</f>
        <v/>
      </c>
      <c r="K4553">
        <f>DAY($F4553)</f>
        <v/>
      </c>
      <c r="L4553">
        <f>IF(MOD($A4553,10)&lt;7,"ФО_01_Крупный","ФО_"&amp;TEXT(MOD($A4553,8)+1,"00"))</f>
        <v/>
      </c>
      <c r="M4553">
        <f>IF($AB4553="Да","Регион_001_Крупный","Регион_"&amp;TEXT(MOD(QUOTIENT($A4553-1,20),180)+1,"000"))</f>
        <v/>
      </c>
      <c r="N4553">
        <f>IF($AB4553="Да","Город_"&amp;TEXT(MOD($A4553-1,250)+1,"0000"),"Город_"&amp;TEXT(MOD($A4553-1,3000)+1,"0000"))</f>
        <v/>
      </c>
      <c r="O4553">
        <f>IF($AB4553="Да","Холдинг_Крупный","Холдинг_"&amp;TEXT(MOD(QUOTIENT($A4553-1,10000),20)+1,"00"))</f>
        <v/>
      </c>
      <c r="P4553">
        <f>IF($AB4553="Да","Организация_Крупная","Организация_"&amp;TEXT(MOD(QUOTIENT($A4553-1,500),600)+1,"000"))</f>
        <v/>
      </c>
      <c r="Q4553">
        <f>"Отдел_"&amp;TEXT(MOD(QUOTIENT($A4553-1,50),100)+1,"000")</f>
        <v/>
      </c>
      <c r="R4553">
        <f>IF($AB4553="Да","Группа_Крупная","Группа_"&amp;TEXT(MOD(QUOTIENT($A4553-1,5000),30)+1,"00"))</f>
        <v/>
      </c>
      <c r="S4553">
        <f>IF($AB4553="Да","Категория_Крупная","Категория_"&amp;TEXT(MOD(QUOTIENT($A4553-1,500),120)+1,"000"))</f>
        <v/>
      </c>
      <c r="T4553">
        <f>IF($AB4553="Да","Подкатегория_Крупная","Подкатегория_"&amp;TEXT(MOD(QUOTIENT($A4553-1,50),300)+1,"000"))</f>
        <v/>
      </c>
      <c r="U4553">
        <f>"SKU_"&amp;TEXT($A4553,"0000000")</f>
        <v/>
      </c>
      <c r="V4553">
        <f>CHOOSE(MOD($A4553-1,4)+1,"Enterprise","SMB","Госсектор","Розница")</f>
        <v/>
      </c>
      <c r="W4553">
        <f>"Клиент_"&amp;TEXT(MOD($A4553-1,20000)+1,"00000")</f>
        <v/>
      </c>
      <c r="X4553">
        <f>CHOOSE(MOD($A4553-1,5)+1,"Портал","API","Импорт","Ручной ввод","Интеграция")</f>
        <v/>
      </c>
      <c r="Y4553" s="8">
        <f>ROUND(1000+MOD($A4553*37,90000)+IF($AB4553="Да",5000,0),2)</f>
        <v/>
      </c>
      <c r="Z4553">
        <f>1+MOD($A4553,20)</f>
        <v/>
      </c>
      <c r="AA4553" s="8">
        <f>ROUND($Y4553*(0.08+MOD($A4553,17)/100),2)</f>
        <v/>
      </c>
      <c r="AB4553">
        <f>IF(MOD($A4553,10)&lt;7,"Да","Нет")</f>
        <v/>
      </c>
      <c r="AC4553">
        <f>$R4553&amp;" / "&amp;$S4553&amp;" / "&amp;$T4553</f>
        <v/>
      </c>
      <c r="AD4553">
        <f>1</f>
        <v/>
      </c>
      <c r="AE4553">
        <f>IF($A4553&lt;=Settings!$B$4,"до 100",IF($A4553&lt;=Settings!$B$5,"до 10 000",IF($A4553&lt;=Settings!$B$6,"до 100 000","100 000+")))</f>
        <v/>
      </c>
    </row>
    <row r="4554">
      <c r="A4554">
        <f>ROW()-1</f>
        <v/>
      </c>
      <c r="B4554">
        <f>IF($A4554&lt;=Settings!$B$4,"small_control",IF($A4554&lt;=Settings!$B$5,"medium_10k",IF($A4554&lt;=Settings!$B$6,"large_100k","extreme_1m")))</f>
        <v/>
      </c>
      <c r="C4554">
        <f>"ORD-"&amp;TEXT(QUOTIENT($A4554-1,3)+1,"0000000")</f>
        <v/>
      </c>
      <c r="D4554">
        <f>"LINE-"&amp;TEXT($A4554,"0000000")</f>
        <v/>
      </c>
      <c r="E4554" s="7">
        <f>Settings!$B$2+$A4554-1</f>
        <v/>
      </c>
      <c r="F4554" s="7">
        <f>Settings!$B$2+MOD($A4554-1,Settings!$B$7)</f>
        <v/>
      </c>
      <c r="G4554">
        <f>YEAR($F4554)</f>
        <v/>
      </c>
      <c r="H4554">
        <f>"Q"&amp;ROUNDUP(MONTH($F4554)/3,0)</f>
        <v/>
      </c>
      <c r="I4554">
        <f>MONTH($F4554)</f>
        <v/>
      </c>
      <c r="J4554">
        <f>CHOOSE(MONTH($F4554),"Январь","Февраль","Март","Апрель","Май","Июнь","Июль","Август","Сентябрь","Октябрь","Ноябрь","Декабрь")</f>
        <v/>
      </c>
      <c r="K4554">
        <f>DAY($F4554)</f>
        <v/>
      </c>
      <c r="L4554">
        <f>IF(MOD($A4554,10)&lt;7,"ФО_01_Крупный","ФО_"&amp;TEXT(MOD($A4554,8)+1,"00"))</f>
        <v/>
      </c>
      <c r="M4554">
        <f>IF($AB4554="Да","Регион_001_Крупный","Регион_"&amp;TEXT(MOD(QUOTIENT($A4554-1,20),180)+1,"000"))</f>
        <v/>
      </c>
      <c r="N4554">
        <f>IF($AB4554="Да","Город_"&amp;TEXT(MOD($A4554-1,250)+1,"0000"),"Город_"&amp;TEXT(MOD($A4554-1,3000)+1,"0000"))</f>
        <v/>
      </c>
      <c r="O4554">
        <f>IF($AB4554="Да","Холдинг_Крупный","Холдинг_"&amp;TEXT(MOD(QUOTIENT($A4554-1,10000),20)+1,"00"))</f>
        <v/>
      </c>
      <c r="P4554">
        <f>IF($AB4554="Да","Организация_Крупная","Организация_"&amp;TEXT(MOD(QUOTIENT($A4554-1,500),600)+1,"000"))</f>
        <v/>
      </c>
      <c r="Q4554">
        <f>"Отдел_"&amp;TEXT(MOD(QUOTIENT($A4554-1,50),100)+1,"000")</f>
        <v/>
      </c>
      <c r="R4554">
        <f>IF($AB4554="Да","Группа_Крупная","Группа_"&amp;TEXT(MOD(QUOTIENT($A4554-1,5000),30)+1,"00"))</f>
        <v/>
      </c>
      <c r="S4554">
        <f>IF($AB4554="Да","Категория_Крупная","Категория_"&amp;TEXT(MOD(QUOTIENT($A4554-1,500),120)+1,"000"))</f>
        <v/>
      </c>
      <c r="T4554">
        <f>IF($AB4554="Да","Подкатегория_Крупная","Подкатегория_"&amp;TEXT(MOD(QUOTIENT($A4554-1,50),300)+1,"000"))</f>
        <v/>
      </c>
      <c r="U4554">
        <f>"SKU_"&amp;TEXT($A4554,"0000000")</f>
        <v/>
      </c>
      <c r="V4554">
        <f>CHOOSE(MOD($A4554-1,4)+1,"Enterprise","SMB","Госсектор","Розница")</f>
        <v/>
      </c>
      <c r="W4554">
        <f>"Клиент_"&amp;TEXT(MOD($A4554-1,20000)+1,"00000")</f>
        <v/>
      </c>
      <c r="X4554">
        <f>CHOOSE(MOD($A4554-1,5)+1,"Портал","API","Импорт","Ручной ввод","Интеграция")</f>
        <v/>
      </c>
      <c r="Y4554" s="8">
        <f>ROUND(1000+MOD($A4554*37,90000)+IF($AB4554="Да",5000,0),2)</f>
        <v/>
      </c>
      <c r="Z4554">
        <f>1+MOD($A4554,20)</f>
        <v/>
      </c>
      <c r="AA4554" s="8">
        <f>ROUND($Y4554*(0.08+MOD($A4554,17)/100),2)</f>
        <v/>
      </c>
      <c r="AB4554">
        <f>IF(MOD($A4554,10)&lt;7,"Да","Нет")</f>
        <v/>
      </c>
      <c r="AC4554">
        <f>$R4554&amp;" / "&amp;$S4554&amp;" / "&amp;$T4554</f>
        <v/>
      </c>
      <c r="AD4554">
        <f>1</f>
        <v/>
      </c>
      <c r="AE4554">
        <f>IF($A4554&lt;=Settings!$B$4,"до 100",IF($A4554&lt;=Settings!$B$5,"до 10 000",IF($A4554&lt;=Settings!$B$6,"до 100 000","100 000+")))</f>
        <v/>
      </c>
    </row>
    <row r="4555">
      <c r="A4555">
        <f>ROW()-1</f>
        <v/>
      </c>
      <c r="B4555">
        <f>IF($A4555&lt;=Settings!$B$4,"small_control",IF($A4555&lt;=Settings!$B$5,"medium_10k",IF($A4555&lt;=Settings!$B$6,"large_100k","extreme_1m")))</f>
        <v/>
      </c>
      <c r="C4555">
        <f>"ORD-"&amp;TEXT(QUOTIENT($A4555-1,3)+1,"0000000")</f>
        <v/>
      </c>
      <c r="D4555">
        <f>"LINE-"&amp;TEXT($A4555,"0000000")</f>
        <v/>
      </c>
      <c r="E4555" s="7">
        <f>Settings!$B$2+$A4555-1</f>
        <v/>
      </c>
      <c r="F4555" s="7">
        <f>Settings!$B$2+MOD($A4555-1,Settings!$B$7)</f>
        <v/>
      </c>
      <c r="G4555">
        <f>YEAR($F4555)</f>
        <v/>
      </c>
      <c r="H4555">
        <f>"Q"&amp;ROUNDUP(MONTH($F4555)/3,0)</f>
        <v/>
      </c>
      <c r="I4555">
        <f>MONTH($F4555)</f>
        <v/>
      </c>
      <c r="J4555">
        <f>CHOOSE(MONTH($F4555),"Январь","Февраль","Март","Апрель","Май","Июнь","Июль","Август","Сентябрь","Октябрь","Ноябрь","Декабрь")</f>
        <v/>
      </c>
      <c r="K4555">
        <f>DAY($F4555)</f>
        <v/>
      </c>
      <c r="L4555">
        <f>IF(MOD($A4555,10)&lt;7,"ФО_01_Крупный","ФО_"&amp;TEXT(MOD($A4555,8)+1,"00"))</f>
        <v/>
      </c>
      <c r="M4555">
        <f>IF($AB4555="Да","Регион_001_Крупный","Регион_"&amp;TEXT(MOD(QUOTIENT($A4555-1,20),180)+1,"000"))</f>
        <v/>
      </c>
      <c r="N4555">
        <f>IF($AB4555="Да","Город_"&amp;TEXT(MOD($A4555-1,250)+1,"0000"),"Город_"&amp;TEXT(MOD($A4555-1,3000)+1,"0000"))</f>
        <v/>
      </c>
      <c r="O4555">
        <f>IF($AB4555="Да","Холдинг_Крупный","Холдинг_"&amp;TEXT(MOD(QUOTIENT($A4555-1,10000),20)+1,"00"))</f>
        <v/>
      </c>
      <c r="P4555">
        <f>IF($AB4555="Да","Организация_Крупная","Организация_"&amp;TEXT(MOD(QUOTIENT($A4555-1,500),600)+1,"000"))</f>
        <v/>
      </c>
      <c r="Q4555">
        <f>"Отдел_"&amp;TEXT(MOD(QUOTIENT($A4555-1,50),100)+1,"000")</f>
        <v/>
      </c>
      <c r="R4555">
        <f>IF($AB4555="Да","Группа_Крупная","Группа_"&amp;TEXT(MOD(QUOTIENT($A4555-1,5000),30)+1,"00"))</f>
        <v/>
      </c>
      <c r="S4555">
        <f>IF($AB4555="Да","Категория_Крупная","Категория_"&amp;TEXT(MOD(QUOTIENT($A4555-1,500),120)+1,"000"))</f>
        <v/>
      </c>
      <c r="T4555">
        <f>IF($AB4555="Да","Подкатегория_Крупная","Подкатегория_"&amp;TEXT(MOD(QUOTIENT($A4555-1,50),300)+1,"000"))</f>
        <v/>
      </c>
      <c r="U4555">
        <f>"SKU_"&amp;TEXT($A4555,"0000000")</f>
        <v/>
      </c>
      <c r="V4555">
        <f>CHOOSE(MOD($A4555-1,4)+1,"Enterprise","SMB","Госсектор","Розница")</f>
        <v/>
      </c>
      <c r="W4555">
        <f>"Клиент_"&amp;TEXT(MOD($A4555-1,20000)+1,"00000")</f>
        <v/>
      </c>
      <c r="X4555">
        <f>CHOOSE(MOD($A4555-1,5)+1,"Портал","API","Импорт","Ручной ввод","Интеграция")</f>
        <v/>
      </c>
      <c r="Y4555" s="8">
        <f>ROUND(1000+MOD($A4555*37,90000)+IF($AB4555="Да",5000,0),2)</f>
        <v/>
      </c>
      <c r="Z4555">
        <f>1+MOD($A4555,20)</f>
        <v/>
      </c>
      <c r="AA4555" s="8">
        <f>ROUND($Y4555*(0.08+MOD($A4555,17)/100),2)</f>
        <v/>
      </c>
      <c r="AB4555">
        <f>IF(MOD($A4555,10)&lt;7,"Да","Нет")</f>
        <v/>
      </c>
      <c r="AC4555">
        <f>$R4555&amp;" / "&amp;$S4555&amp;" / "&amp;$T4555</f>
        <v/>
      </c>
      <c r="AD4555">
        <f>1</f>
        <v/>
      </c>
      <c r="AE4555">
        <f>IF($A4555&lt;=Settings!$B$4,"до 100",IF($A4555&lt;=Settings!$B$5,"до 10 000",IF($A4555&lt;=Settings!$B$6,"до 100 000","100 000+")))</f>
        <v/>
      </c>
    </row>
    <row r="4556">
      <c r="A4556">
        <f>ROW()-1</f>
        <v/>
      </c>
      <c r="B4556">
        <f>IF($A4556&lt;=Settings!$B$4,"small_control",IF($A4556&lt;=Settings!$B$5,"medium_10k",IF($A4556&lt;=Settings!$B$6,"large_100k","extreme_1m")))</f>
        <v/>
      </c>
      <c r="C4556">
        <f>"ORD-"&amp;TEXT(QUOTIENT($A4556-1,3)+1,"0000000")</f>
        <v/>
      </c>
      <c r="D4556">
        <f>"LINE-"&amp;TEXT($A4556,"0000000")</f>
        <v/>
      </c>
      <c r="E4556" s="7">
        <f>Settings!$B$2+$A4556-1</f>
        <v/>
      </c>
      <c r="F4556" s="7">
        <f>Settings!$B$2+MOD($A4556-1,Settings!$B$7)</f>
        <v/>
      </c>
      <c r="G4556">
        <f>YEAR($F4556)</f>
        <v/>
      </c>
      <c r="H4556">
        <f>"Q"&amp;ROUNDUP(MONTH($F4556)/3,0)</f>
        <v/>
      </c>
      <c r="I4556">
        <f>MONTH($F4556)</f>
        <v/>
      </c>
      <c r="J4556">
        <f>CHOOSE(MONTH($F4556),"Январь","Февраль","Март","Апрель","Май","Июнь","Июль","Август","Сентябрь","Октябрь","Ноябрь","Декабрь")</f>
        <v/>
      </c>
      <c r="K4556">
        <f>DAY($F4556)</f>
        <v/>
      </c>
      <c r="L4556">
        <f>IF(MOD($A4556,10)&lt;7,"ФО_01_Крупный","ФО_"&amp;TEXT(MOD($A4556,8)+1,"00"))</f>
        <v/>
      </c>
      <c r="M4556">
        <f>IF($AB4556="Да","Регион_001_Крупный","Регион_"&amp;TEXT(MOD(QUOTIENT($A4556-1,20),180)+1,"000"))</f>
        <v/>
      </c>
      <c r="N4556">
        <f>IF($AB4556="Да","Город_"&amp;TEXT(MOD($A4556-1,250)+1,"0000"),"Город_"&amp;TEXT(MOD($A4556-1,3000)+1,"0000"))</f>
        <v/>
      </c>
      <c r="O4556">
        <f>IF($AB4556="Да","Холдинг_Крупный","Холдинг_"&amp;TEXT(MOD(QUOTIENT($A4556-1,10000),20)+1,"00"))</f>
        <v/>
      </c>
      <c r="P4556">
        <f>IF($AB4556="Да","Организация_Крупная","Организация_"&amp;TEXT(MOD(QUOTIENT($A4556-1,500),600)+1,"000"))</f>
        <v/>
      </c>
      <c r="Q4556">
        <f>"Отдел_"&amp;TEXT(MOD(QUOTIENT($A4556-1,50),100)+1,"000")</f>
        <v/>
      </c>
      <c r="R4556">
        <f>IF($AB4556="Да","Группа_Крупная","Группа_"&amp;TEXT(MOD(QUOTIENT($A4556-1,5000),30)+1,"00"))</f>
        <v/>
      </c>
      <c r="S4556">
        <f>IF($AB4556="Да","Категория_Крупная","Категория_"&amp;TEXT(MOD(QUOTIENT($A4556-1,500),120)+1,"000"))</f>
        <v/>
      </c>
      <c r="T4556">
        <f>IF($AB4556="Да","Подкатегория_Крупная","Подкатегория_"&amp;TEXT(MOD(QUOTIENT($A4556-1,50),300)+1,"000"))</f>
        <v/>
      </c>
      <c r="U4556">
        <f>"SKU_"&amp;TEXT($A4556,"0000000")</f>
        <v/>
      </c>
      <c r="V4556">
        <f>CHOOSE(MOD($A4556-1,4)+1,"Enterprise","SMB","Госсектор","Розница")</f>
        <v/>
      </c>
      <c r="W4556">
        <f>"Клиент_"&amp;TEXT(MOD($A4556-1,20000)+1,"00000")</f>
        <v/>
      </c>
      <c r="X4556">
        <f>CHOOSE(MOD($A4556-1,5)+1,"Портал","API","Импорт","Ручной ввод","Интеграция")</f>
        <v/>
      </c>
      <c r="Y4556" s="8">
        <f>ROUND(1000+MOD($A4556*37,90000)+IF($AB4556="Да",5000,0),2)</f>
        <v/>
      </c>
      <c r="Z4556">
        <f>1+MOD($A4556,20)</f>
        <v/>
      </c>
      <c r="AA4556" s="8">
        <f>ROUND($Y4556*(0.08+MOD($A4556,17)/100),2)</f>
        <v/>
      </c>
      <c r="AB4556">
        <f>IF(MOD($A4556,10)&lt;7,"Да","Нет")</f>
        <v/>
      </c>
      <c r="AC4556">
        <f>$R4556&amp;" / "&amp;$S4556&amp;" / "&amp;$T4556</f>
        <v/>
      </c>
      <c r="AD4556">
        <f>1</f>
        <v/>
      </c>
      <c r="AE4556">
        <f>IF($A4556&lt;=Settings!$B$4,"до 100",IF($A4556&lt;=Settings!$B$5,"до 10 000",IF($A4556&lt;=Settings!$B$6,"до 100 000","100 000+")))</f>
        <v/>
      </c>
    </row>
    <row r="4557">
      <c r="A4557">
        <f>ROW()-1</f>
        <v/>
      </c>
      <c r="B4557">
        <f>IF($A4557&lt;=Settings!$B$4,"small_control",IF($A4557&lt;=Settings!$B$5,"medium_10k",IF($A4557&lt;=Settings!$B$6,"large_100k","extreme_1m")))</f>
        <v/>
      </c>
      <c r="C4557">
        <f>"ORD-"&amp;TEXT(QUOTIENT($A4557-1,3)+1,"0000000")</f>
        <v/>
      </c>
      <c r="D4557">
        <f>"LINE-"&amp;TEXT($A4557,"0000000")</f>
        <v/>
      </c>
      <c r="E4557" s="7">
        <f>Settings!$B$2+$A4557-1</f>
        <v/>
      </c>
      <c r="F4557" s="7">
        <f>Settings!$B$2+MOD($A4557-1,Settings!$B$7)</f>
        <v/>
      </c>
      <c r="G4557">
        <f>YEAR($F4557)</f>
        <v/>
      </c>
      <c r="H4557">
        <f>"Q"&amp;ROUNDUP(MONTH($F4557)/3,0)</f>
        <v/>
      </c>
      <c r="I4557">
        <f>MONTH($F4557)</f>
        <v/>
      </c>
      <c r="J4557">
        <f>CHOOSE(MONTH($F4557),"Январь","Февраль","Март","Апрель","Май","Июнь","Июль","Август","Сентябрь","Октябрь","Ноябрь","Декабрь")</f>
        <v/>
      </c>
      <c r="K4557">
        <f>DAY($F4557)</f>
        <v/>
      </c>
      <c r="L4557">
        <f>IF(MOD($A4557,10)&lt;7,"ФО_01_Крупный","ФО_"&amp;TEXT(MOD($A4557,8)+1,"00"))</f>
        <v/>
      </c>
      <c r="M4557">
        <f>IF($AB4557="Да","Регион_001_Крупный","Регион_"&amp;TEXT(MOD(QUOTIENT($A4557-1,20),180)+1,"000"))</f>
        <v/>
      </c>
      <c r="N4557">
        <f>IF($AB4557="Да","Город_"&amp;TEXT(MOD($A4557-1,250)+1,"0000"),"Город_"&amp;TEXT(MOD($A4557-1,3000)+1,"0000"))</f>
        <v/>
      </c>
      <c r="O4557">
        <f>IF($AB4557="Да","Холдинг_Крупный","Холдинг_"&amp;TEXT(MOD(QUOTIENT($A4557-1,10000),20)+1,"00"))</f>
        <v/>
      </c>
      <c r="P4557">
        <f>IF($AB4557="Да","Организация_Крупная","Организация_"&amp;TEXT(MOD(QUOTIENT($A4557-1,500),600)+1,"000"))</f>
        <v/>
      </c>
      <c r="Q4557">
        <f>"Отдел_"&amp;TEXT(MOD(QUOTIENT($A4557-1,50),100)+1,"000")</f>
        <v/>
      </c>
      <c r="R4557">
        <f>IF($AB4557="Да","Группа_Крупная","Группа_"&amp;TEXT(MOD(QUOTIENT($A4557-1,5000),30)+1,"00"))</f>
        <v/>
      </c>
      <c r="S4557">
        <f>IF($AB4557="Да","Категория_Крупная","Категория_"&amp;TEXT(MOD(QUOTIENT($A4557-1,500),120)+1,"000"))</f>
        <v/>
      </c>
      <c r="T4557">
        <f>IF($AB4557="Да","Подкатегория_Крупная","Подкатегория_"&amp;TEXT(MOD(QUOTIENT($A4557-1,50),300)+1,"000"))</f>
        <v/>
      </c>
      <c r="U4557">
        <f>"SKU_"&amp;TEXT($A4557,"0000000")</f>
        <v/>
      </c>
      <c r="V4557">
        <f>CHOOSE(MOD($A4557-1,4)+1,"Enterprise","SMB","Госсектор","Розница")</f>
        <v/>
      </c>
      <c r="W4557">
        <f>"Клиент_"&amp;TEXT(MOD($A4557-1,20000)+1,"00000")</f>
        <v/>
      </c>
      <c r="X4557">
        <f>CHOOSE(MOD($A4557-1,5)+1,"Портал","API","Импорт","Ручной ввод","Интеграция")</f>
        <v/>
      </c>
      <c r="Y4557" s="8">
        <f>ROUND(1000+MOD($A4557*37,90000)+IF($AB4557="Да",5000,0),2)</f>
        <v/>
      </c>
      <c r="Z4557">
        <f>1+MOD($A4557,20)</f>
        <v/>
      </c>
      <c r="AA4557" s="8">
        <f>ROUND($Y4557*(0.08+MOD($A4557,17)/100),2)</f>
        <v/>
      </c>
      <c r="AB4557">
        <f>IF(MOD($A4557,10)&lt;7,"Да","Нет")</f>
        <v/>
      </c>
      <c r="AC4557">
        <f>$R4557&amp;" / "&amp;$S4557&amp;" / "&amp;$T4557</f>
        <v/>
      </c>
      <c r="AD4557">
        <f>1</f>
        <v/>
      </c>
      <c r="AE4557">
        <f>IF($A4557&lt;=Settings!$B$4,"до 100",IF($A4557&lt;=Settings!$B$5,"до 10 000",IF($A4557&lt;=Settings!$B$6,"до 100 000","100 000+")))</f>
        <v/>
      </c>
    </row>
    <row r="4558">
      <c r="A4558">
        <f>ROW()-1</f>
        <v/>
      </c>
      <c r="B4558">
        <f>IF($A4558&lt;=Settings!$B$4,"small_control",IF($A4558&lt;=Settings!$B$5,"medium_10k",IF($A4558&lt;=Settings!$B$6,"large_100k","extreme_1m")))</f>
        <v/>
      </c>
      <c r="C4558">
        <f>"ORD-"&amp;TEXT(QUOTIENT($A4558-1,3)+1,"0000000")</f>
        <v/>
      </c>
      <c r="D4558">
        <f>"LINE-"&amp;TEXT($A4558,"0000000")</f>
        <v/>
      </c>
      <c r="E4558" s="7">
        <f>Settings!$B$2+$A4558-1</f>
        <v/>
      </c>
      <c r="F4558" s="7">
        <f>Settings!$B$2+MOD($A4558-1,Settings!$B$7)</f>
        <v/>
      </c>
      <c r="G4558">
        <f>YEAR($F4558)</f>
        <v/>
      </c>
      <c r="H4558">
        <f>"Q"&amp;ROUNDUP(MONTH($F4558)/3,0)</f>
        <v/>
      </c>
      <c r="I4558">
        <f>MONTH($F4558)</f>
        <v/>
      </c>
      <c r="J4558">
        <f>CHOOSE(MONTH($F4558),"Январь","Февраль","Март","Апрель","Май","Июнь","Июль","Август","Сентябрь","Октябрь","Ноябрь","Декабрь")</f>
        <v/>
      </c>
      <c r="K4558">
        <f>DAY($F4558)</f>
        <v/>
      </c>
      <c r="L4558">
        <f>IF(MOD($A4558,10)&lt;7,"ФО_01_Крупный","ФО_"&amp;TEXT(MOD($A4558,8)+1,"00"))</f>
        <v/>
      </c>
      <c r="M4558">
        <f>IF($AB4558="Да","Регион_001_Крупный","Регион_"&amp;TEXT(MOD(QUOTIENT($A4558-1,20),180)+1,"000"))</f>
        <v/>
      </c>
      <c r="N4558">
        <f>IF($AB4558="Да","Город_"&amp;TEXT(MOD($A4558-1,250)+1,"0000"),"Город_"&amp;TEXT(MOD($A4558-1,3000)+1,"0000"))</f>
        <v/>
      </c>
      <c r="O4558">
        <f>IF($AB4558="Да","Холдинг_Крупный","Холдинг_"&amp;TEXT(MOD(QUOTIENT($A4558-1,10000),20)+1,"00"))</f>
        <v/>
      </c>
      <c r="P4558">
        <f>IF($AB4558="Да","Организация_Крупная","Организация_"&amp;TEXT(MOD(QUOTIENT($A4558-1,500),600)+1,"000"))</f>
        <v/>
      </c>
      <c r="Q4558">
        <f>"Отдел_"&amp;TEXT(MOD(QUOTIENT($A4558-1,50),100)+1,"000")</f>
        <v/>
      </c>
      <c r="R4558">
        <f>IF($AB4558="Да","Группа_Крупная","Группа_"&amp;TEXT(MOD(QUOTIENT($A4558-1,5000),30)+1,"00"))</f>
        <v/>
      </c>
      <c r="S4558">
        <f>IF($AB4558="Да","Категория_Крупная","Категория_"&amp;TEXT(MOD(QUOTIENT($A4558-1,500),120)+1,"000"))</f>
        <v/>
      </c>
      <c r="T4558">
        <f>IF($AB4558="Да","Подкатегория_Крупная","Подкатегория_"&amp;TEXT(MOD(QUOTIENT($A4558-1,50),300)+1,"000"))</f>
        <v/>
      </c>
      <c r="U4558">
        <f>"SKU_"&amp;TEXT($A4558,"0000000")</f>
        <v/>
      </c>
      <c r="V4558">
        <f>CHOOSE(MOD($A4558-1,4)+1,"Enterprise","SMB","Госсектор","Розница")</f>
        <v/>
      </c>
      <c r="W4558">
        <f>"Клиент_"&amp;TEXT(MOD($A4558-1,20000)+1,"00000")</f>
        <v/>
      </c>
      <c r="X4558">
        <f>CHOOSE(MOD($A4558-1,5)+1,"Портал","API","Импорт","Ручной ввод","Интеграция")</f>
        <v/>
      </c>
      <c r="Y4558" s="8">
        <f>ROUND(1000+MOD($A4558*37,90000)+IF($AB4558="Да",5000,0),2)</f>
        <v/>
      </c>
      <c r="Z4558">
        <f>1+MOD($A4558,20)</f>
        <v/>
      </c>
      <c r="AA4558" s="8">
        <f>ROUND($Y4558*(0.08+MOD($A4558,17)/100),2)</f>
        <v/>
      </c>
      <c r="AB4558">
        <f>IF(MOD($A4558,10)&lt;7,"Да","Нет")</f>
        <v/>
      </c>
      <c r="AC4558">
        <f>$R4558&amp;" / "&amp;$S4558&amp;" / "&amp;$T4558</f>
        <v/>
      </c>
      <c r="AD4558">
        <f>1</f>
        <v/>
      </c>
      <c r="AE4558">
        <f>IF($A4558&lt;=Settings!$B$4,"до 100",IF($A4558&lt;=Settings!$B$5,"до 10 000",IF($A4558&lt;=Settings!$B$6,"до 100 000","100 000+")))</f>
        <v/>
      </c>
    </row>
    <row r="4559">
      <c r="A4559">
        <f>ROW()-1</f>
        <v/>
      </c>
      <c r="B4559">
        <f>IF($A4559&lt;=Settings!$B$4,"small_control",IF($A4559&lt;=Settings!$B$5,"medium_10k",IF($A4559&lt;=Settings!$B$6,"large_100k","extreme_1m")))</f>
        <v/>
      </c>
      <c r="C4559">
        <f>"ORD-"&amp;TEXT(QUOTIENT($A4559-1,3)+1,"0000000")</f>
        <v/>
      </c>
      <c r="D4559">
        <f>"LINE-"&amp;TEXT($A4559,"0000000")</f>
        <v/>
      </c>
      <c r="E4559" s="7">
        <f>Settings!$B$2+$A4559-1</f>
        <v/>
      </c>
      <c r="F4559" s="7">
        <f>Settings!$B$2+MOD($A4559-1,Settings!$B$7)</f>
        <v/>
      </c>
      <c r="G4559">
        <f>YEAR($F4559)</f>
        <v/>
      </c>
      <c r="H4559">
        <f>"Q"&amp;ROUNDUP(MONTH($F4559)/3,0)</f>
        <v/>
      </c>
      <c r="I4559">
        <f>MONTH($F4559)</f>
        <v/>
      </c>
      <c r="J4559">
        <f>CHOOSE(MONTH($F4559),"Январь","Февраль","Март","Апрель","Май","Июнь","Июль","Август","Сентябрь","Октябрь","Ноябрь","Декабрь")</f>
        <v/>
      </c>
      <c r="K4559">
        <f>DAY($F4559)</f>
        <v/>
      </c>
      <c r="L4559">
        <f>IF(MOD($A4559,10)&lt;7,"ФО_01_Крупный","ФО_"&amp;TEXT(MOD($A4559,8)+1,"00"))</f>
        <v/>
      </c>
      <c r="M4559">
        <f>IF($AB4559="Да","Регион_001_Крупный","Регион_"&amp;TEXT(MOD(QUOTIENT($A4559-1,20),180)+1,"000"))</f>
        <v/>
      </c>
      <c r="N4559">
        <f>IF($AB4559="Да","Город_"&amp;TEXT(MOD($A4559-1,250)+1,"0000"),"Город_"&amp;TEXT(MOD($A4559-1,3000)+1,"0000"))</f>
        <v/>
      </c>
      <c r="O4559">
        <f>IF($AB4559="Да","Холдинг_Крупный","Холдинг_"&amp;TEXT(MOD(QUOTIENT($A4559-1,10000),20)+1,"00"))</f>
        <v/>
      </c>
      <c r="P4559">
        <f>IF($AB4559="Да","Организация_Крупная","Организация_"&amp;TEXT(MOD(QUOTIENT($A4559-1,500),600)+1,"000"))</f>
        <v/>
      </c>
      <c r="Q4559">
        <f>"Отдел_"&amp;TEXT(MOD(QUOTIENT($A4559-1,50),100)+1,"000")</f>
        <v/>
      </c>
      <c r="R4559">
        <f>IF($AB4559="Да","Группа_Крупная","Группа_"&amp;TEXT(MOD(QUOTIENT($A4559-1,5000),30)+1,"00"))</f>
        <v/>
      </c>
      <c r="S4559">
        <f>IF($AB4559="Да","Категория_Крупная","Категория_"&amp;TEXT(MOD(QUOTIENT($A4559-1,500),120)+1,"000"))</f>
        <v/>
      </c>
      <c r="T4559">
        <f>IF($AB4559="Да","Подкатегория_Крупная","Подкатегория_"&amp;TEXT(MOD(QUOTIENT($A4559-1,50),300)+1,"000"))</f>
        <v/>
      </c>
      <c r="U4559">
        <f>"SKU_"&amp;TEXT($A4559,"0000000")</f>
        <v/>
      </c>
      <c r="V4559">
        <f>CHOOSE(MOD($A4559-1,4)+1,"Enterprise","SMB","Госсектор","Розница")</f>
        <v/>
      </c>
      <c r="W4559">
        <f>"Клиент_"&amp;TEXT(MOD($A4559-1,20000)+1,"00000")</f>
        <v/>
      </c>
      <c r="X4559">
        <f>CHOOSE(MOD($A4559-1,5)+1,"Портал","API","Импорт","Ручной ввод","Интеграция")</f>
        <v/>
      </c>
      <c r="Y4559" s="8">
        <f>ROUND(1000+MOD($A4559*37,90000)+IF($AB4559="Да",5000,0),2)</f>
        <v/>
      </c>
      <c r="Z4559">
        <f>1+MOD($A4559,20)</f>
        <v/>
      </c>
      <c r="AA4559" s="8">
        <f>ROUND($Y4559*(0.08+MOD($A4559,17)/100),2)</f>
        <v/>
      </c>
      <c r="AB4559">
        <f>IF(MOD($A4559,10)&lt;7,"Да","Нет")</f>
        <v/>
      </c>
      <c r="AC4559">
        <f>$R4559&amp;" / "&amp;$S4559&amp;" / "&amp;$T4559</f>
        <v/>
      </c>
      <c r="AD4559">
        <f>1</f>
        <v/>
      </c>
      <c r="AE4559">
        <f>IF($A4559&lt;=Settings!$B$4,"до 100",IF($A4559&lt;=Settings!$B$5,"до 10 000",IF($A4559&lt;=Settings!$B$6,"до 100 000","100 000+")))</f>
        <v/>
      </c>
    </row>
    <row r="4560">
      <c r="A4560">
        <f>ROW()-1</f>
        <v/>
      </c>
      <c r="B4560">
        <f>IF($A4560&lt;=Settings!$B$4,"small_control",IF($A4560&lt;=Settings!$B$5,"medium_10k",IF($A4560&lt;=Settings!$B$6,"large_100k","extreme_1m")))</f>
        <v/>
      </c>
      <c r="C4560">
        <f>"ORD-"&amp;TEXT(QUOTIENT($A4560-1,3)+1,"0000000")</f>
        <v/>
      </c>
      <c r="D4560">
        <f>"LINE-"&amp;TEXT($A4560,"0000000")</f>
        <v/>
      </c>
      <c r="E4560" s="7">
        <f>Settings!$B$2+$A4560-1</f>
        <v/>
      </c>
      <c r="F4560" s="7">
        <f>Settings!$B$2+MOD($A4560-1,Settings!$B$7)</f>
        <v/>
      </c>
      <c r="G4560">
        <f>YEAR($F4560)</f>
        <v/>
      </c>
      <c r="H4560">
        <f>"Q"&amp;ROUNDUP(MONTH($F4560)/3,0)</f>
        <v/>
      </c>
      <c r="I4560">
        <f>MONTH($F4560)</f>
        <v/>
      </c>
      <c r="J4560">
        <f>CHOOSE(MONTH($F4560),"Январь","Февраль","Март","Апрель","Май","Июнь","Июль","Август","Сентябрь","Октябрь","Ноябрь","Декабрь")</f>
        <v/>
      </c>
      <c r="K4560">
        <f>DAY($F4560)</f>
        <v/>
      </c>
      <c r="L4560">
        <f>IF(MOD($A4560,10)&lt;7,"ФО_01_Крупный","ФО_"&amp;TEXT(MOD($A4560,8)+1,"00"))</f>
        <v/>
      </c>
      <c r="M4560">
        <f>IF($AB4560="Да","Регион_001_Крупный","Регион_"&amp;TEXT(MOD(QUOTIENT($A4560-1,20),180)+1,"000"))</f>
        <v/>
      </c>
      <c r="N4560">
        <f>IF($AB4560="Да","Город_"&amp;TEXT(MOD($A4560-1,250)+1,"0000"),"Город_"&amp;TEXT(MOD($A4560-1,3000)+1,"0000"))</f>
        <v/>
      </c>
      <c r="O4560">
        <f>IF($AB4560="Да","Холдинг_Крупный","Холдинг_"&amp;TEXT(MOD(QUOTIENT($A4560-1,10000),20)+1,"00"))</f>
        <v/>
      </c>
      <c r="P4560">
        <f>IF($AB4560="Да","Организация_Крупная","Организация_"&amp;TEXT(MOD(QUOTIENT($A4560-1,500),600)+1,"000"))</f>
        <v/>
      </c>
      <c r="Q4560">
        <f>"Отдел_"&amp;TEXT(MOD(QUOTIENT($A4560-1,50),100)+1,"000")</f>
        <v/>
      </c>
      <c r="R4560">
        <f>IF($AB4560="Да","Группа_Крупная","Группа_"&amp;TEXT(MOD(QUOTIENT($A4560-1,5000),30)+1,"00"))</f>
        <v/>
      </c>
      <c r="S4560">
        <f>IF($AB4560="Да","Категория_Крупная","Категория_"&amp;TEXT(MOD(QUOTIENT($A4560-1,500),120)+1,"000"))</f>
        <v/>
      </c>
      <c r="T4560">
        <f>IF($AB4560="Да","Подкатегория_Крупная","Подкатегория_"&amp;TEXT(MOD(QUOTIENT($A4560-1,50),300)+1,"000"))</f>
        <v/>
      </c>
      <c r="U4560">
        <f>"SKU_"&amp;TEXT($A4560,"0000000")</f>
        <v/>
      </c>
      <c r="V4560">
        <f>CHOOSE(MOD($A4560-1,4)+1,"Enterprise","SMB","Госсектор","Розница")</f>
        <v/>
      </c>
      <c r="W4560">
        <f>"Клиент_"&amp;TEXT(MOD($A4560-1,20000)+1,"00000")</f>
        <v/>
      </c>
      <c r="X4560">
        <f>CHOOSE(MOD($A4560-1,5)+1,"Портал","API","Импорт","Ручной ввод","Интеграция")</f>
        <v/>
      </c>
      <c r="Y4560" s="8">
        <f>ROUND(1000+MOD($A4560*37,90000)+IF($AB4560="Да",5000,0),2)</f>
        <v/>
      </c>
      <c r="Z4560">
        <f>1+MOD($A4560,20)</f>
        <v/>
      </c>
      <c r="AA4560" s="8">
        <f>ROUND($Y4560*(0.08+MOD($A4560,17)/100),2)</f>
        <v/>
      </c>
      <c r="AB4560">
        <f>IF(MOD($A4560,10)&lt;7,"Да","Нет")</f>
        <v/>
      </c>
      <c r="AC4560">
        <f>$R4560&amp;" / "&amp;$S4560&amp;" / "&amp;$T4560</f>
        <v/>
      </c>
      <c r="AD4560">
        <f>1</f>
        <v/>
      </c>
      <c r="AE4560">
        <f>IF($A4560&lt;=Settings!$B$4,"до 100",IF($A4560&lt;=Settings!$B$5,"до 10 000",IF($A4560&lt;=Settings!$B$6,"до 100 000","100 000+")))</f>
        <v/>
      </c>
    </row>
    <row r="4561">
      <c r="A4561">
        <f>ROW()-1</f>
        <v/>
      </c>
      <c r="B4561">
        <f>IF($A4561&lt;=Settings!$B$4,"small_control",IF($A4561&lt;=Settings!$B$5,"medium_10k",IF($A4561&lt;=Settings!$B$6,"large_100k","extreme_1m")))</f>
        <v/>
      </c>
      <c r="C4561">
        <f>"ORD-"&amp;TEXT(QUOTIENT($A4561-1,3)+1,"0000000")</f>
        <v/>
      </c>
      <c r="D4561">
        <f>"LINE-"&amp;TEXT($A4561,"0000000")</f>
        <v/>
      </c>
      <c r="E4561" s="7">
        <f>Settings!$B$2+$A4561-1</f>
        <v/>
      </c>
      <c r="F4561" s="7">
        <f>Settings!$B$2+MOD($A4561-1,Settings!$B$7)</f>
        <v/>
      </c>
      <c r="G4561">
        <f>YEAR($F4561)</f>
        <v/>
      </c>
      <c r="H4561">
        <f>"Q"&amp;ROUNDUP(MONTH($F4561)/3,0)</f>
        <v/>
      </c>
      <c r="I4561">
        <f>MONTH($F4561)</f>
        <v/>
      </c>
      <c r="J4561">
        <f>CHOOSE(MONTH($F4561),"Январь","Февраль","Март","Апрель","Май","Июнь","Июль","Август","Сентябрь","Октябрь","Ноябрь","Декабрь")</f>
        <v/>
      </c>
      <c r="K4561">
        <f>DAY($F4561)</f>
        <v/>
      </c>
      <c r="L4561">
        <f>IF(MOD($A4561,10)&lt;7,"ФО_01_Крупный","ФО_"&amp;TEXT(MOD($A4561,8)+1,"00"))</f>
        <v/>
      </c>
      <c r="M4561">
        <f>IF($AB4561="Да","Регион_001_Крупный","Регион_"&amp;TEXT(MOD(QUOTIENT($A4561-1,20),180)+1,"000"))</f>
        <v/>
      </c>
      <c r="N4561">
        <f>IF($AB4561="Да","Город_"&amp;TEXT(MOD($A4561-1,250)+1,"0000"),"Город_"&amp;TEXT(MOD($A4561-1,3000)+1,"0000"))</f>
        <v/>
      </c>
      <c r="O4561">
        <f>IF($AB4561="Да","Холдинг_Крупный","Холдинг_"&amp;TEXT(MOD(QUOTIENT($A4561-1,10000),20)+1,"00"))</f>
        <v/>
      </c>
      <c r="P4561">
        <f>IF($AB4561="Да","Организация_Крупная","Организация_"&amp;TEXT(MOD(QUOTIENT($A4561-1,500),600)+1,"000"))</f>
        <v/>
      </c>
      <c r="Q4561">
        <f>"Отдел_"&amp;TEXT(MOD(QUOTIENT($A4561-1,50),100)+1,"000")</f>
        <v/>
      </c>
      <c r="R4561">
        <f>IF($AB4561="Да","Группа_Крупная","Группа_"&amp;TEXT(MOD(QUOTIENT($A4561-1,5000),30)+1,"00"))</f>
        <v/>
      </c>
      <c r="S4561">
        <f>IF($AB4561="Да","Категория_Крупная","Категория_"&amp;TEXT(MOD(QUOTIENT($A4561-1,500),120)+1,"000"))</f>
        <v/>
      </c>
      <c r="T4561">
        <f>IF($AB4561="Да","Подкатегория_Крупная","Подкатегория_"&amp;TEXT(MOD(QUOTIENT($A4561-1,50),300)+1,"000"))</f>
        <v/>
      </c>
      <c r="U4561">
        <f>"SKU_"&amp;TEXT($A4561,"0000000")</f>
        <v/>
      </c>
      <c r="V4561">
        <f>CHOOSE(MOD($A4561-1,4)+1,"Enterprise","SMB","Госсектор","Розница")</f>
        <v/>
      </c>
      <c r="W4561">
        <f>"Клиент_"&amp;TEXT(MOD($A4561-1,20000)+1,"00000")</f>
        <v/>
      </c>
      <c r="X4561">
        <f>CHOOSE(MOD($A4561-1,5)+1,"Портал","API","Импорт","Ручной ввод","Интеграция")</f>
        <v/>
      </c>
      <c r="Y4561" s="8">
        <f>ROUND(1000+MOD($A4561*37,90000)+IF($AB4561="Да",5000,0),2)</f>
        <v/>
      </c>
      <c r="Z4561">
        <f>1+MOD($A4561,20)</f>
        <v/>
      </c>
      <c r="AA4561" s="8">
        <f>ROUND($Y4561*(0.08+MOD($A4561,17)/100),2)</f>
        <v/>
      </c>
      <c r="AB4561">
        <f>IF(MOD($A4561,10)&lt;7,"Да","Нет")</f>
        <v/>
      </c>
      <c r="AC4561">
        <f>$R4561&amp;" / "&amp;$S4561&amp;" / "&amp;$T4561</f>
        <v/>
      </c>
      <c r="AD4561">
        <f>1</f>
        <v/>
      </c>
      <c r="AE4561">
        <f>IF($A4561&lt;=Settings!$B$4,"до 100",IF($A4561&lt;=Settings!$B$5,"до 10 000",IF($A4561&lt;=Settings!$B$6,"до 100 000","100 000+")))</f>
        <v/>
      </c>
    </row>
    <row r="4562">
      <c r="A4562">
        <f>ROW()-1</f>
        <v/>
      </c>
      <c r="B4562">
        <f>IF($A4562&lt;=Settings!$B$4,"small_control",IF($A4562&lt;=Settings!$B$5,"medium_10k",IF($A4562&lt;=Settings!$B$6,"large_100k","extreme_1m")))</f>
        <v/>
      </c>
      <c r="C4562">
        <f>"ORD-"&amp;TEXT(QUOTIENT($A4562-1,3)+1,"0000000")</f>
        <v/>
      </c>
      <c r="D4562">
        <f>"LINE-"&amp;TEXT($A4562,"0000000")</f>
        <v/>
      </c>
      <c r="E4562" s="7">
        <f>Settings!$B$2+$A4562-1</f>
        <v/>
      </c>
      <c r="F4562" s="7">
        <f>Settings!$B$2+MOD($A4562-1,Settings!$B$7)</f>
        <v/>
      </c>
      <c r="G4562">
        <f>YEAR($F4562)</f>
        <v/>
      </c>
      <c r="H4562">
        <f>"Q"&amp;ROUNDUP(MONTH($F4562)/3,0)</f>
        <v/>
      </c>
      <c r="I4562">
        <f>MONTH($F4562)</f>
        <v/>
      </c>
      <c r="J4562">
        <f>CHOOSE(MONTH($F4562),"Январь","Февраль","Март","Апрель","Май","Июнь","Июль","Август","Сентябрь","Октябрь","Ноябрь","Декабрь")</f>
        <v/>
      </c>
      <c r="K4562">
        <f>DAY($F4562)</f>
        <v/>
      </c>
      <c r="L4562">
        <f>IF(MOD($A4562,10)&lt;7,"ФО_01_Крупный","ФО_"&amp;TEXT(MOD($A4562,8)+1,"00"))</f>
        <v/>
      </c>
      <c r="M4562">
        <f>IF($AB4562="Да","Регион_001_Крупный","Регион_"&amp;TEXT(MOD(QUOTIENT($A4562-1,20),180)+1,"000"))</f>
        <v/>
      </c>
      <c r="N4562">
        <f>IF($AB4562="Да","Город_"&amp;TEXT(MOD($A4562-1,250)+1,"0000"),"Город_"&amp;TEXT(MOD($A4562-1,3000)+1,"0000"))</f>
        <v/>
      </c>
      <c r="O4562">
        <f>IF($AB4562="Да","Холдинг_Крупный","Холдинг_"&amp;TEXT(MOD(QUOTIENT($A4562-1,10000),20)+1,"00"))</f>
        <v/>
      </c>
      <c r="P4562">
        <f>IF($AB4562="Да","Организация_Крупная","Организация_"&amp;TEXT(MOD(QUOTIENT($A4562-1,500),600)+1,"000"))</f>
        <v/>
      </c>
      <c r="Q4562">
        <f>"Отдел_"&amp;TEXT(MOD(QUOTIENT($A4562-1,50),100)+1,"000")</f>
        <v/>
      </c>
      <c r="R4562">
        <f>IF($AB4562="Да","Группа_Крупная","Группа_"&amp;TEXT(MOD(QUOTIENT($A4562-1,5000),30)+1,"00"))</f>
        <v/>
      </c>
      <c r="S4562">
        <f>IF($AB4562="Да","Категория_Крупная","Категория_"&amp;TEXT(MOD(QUOTIENT($A4562-1,500),120)+1,"000"))</f>
        <v/>
      </c>
      <c r="T4562">
        <f>IF($AB4562="Да","Подкатегория_Крупная","Подкатегория_"&amp;TEXT(MOD(QUOTIENT($A4562-1,50),300)+1,"000"))</f>
        <v/>
      </c>
      <c r="U4562">
        <f>"SKU_"&amp;TEXT($A4562,"0000000")</f>
        <v/>
      </c>
      <c r="V4562">
        <f>CHOOSE(MOD($A4562-1,4)+1,"Enterprise","SMB","Госсектор","Розница")</f>
        <v/>
      </c>
      <c r="W4562">
        <f>"Клиент_"&amp;TEXT(MOD($A4562-1,20000)+1,"00000")</f>
        <v/>
      </c>
      <c r="X4562">
        <f>CHOOSE(MOD($A4562-1,5)+1,"Портал","API","Импорт","Ручной ввод","Интеграция")</f>
        <v/>
      </c>
      <c r="Y4562" s="8">
        <f>ROUND(1000+MOD($A4562*37,90000)+IF($AB4562="Да",5000,0),2)</f>
        <v/>
      </c>
      <c r="Z4562">
        <f>1+MOD($A4562,20)</f>
        <v/>
      </c>
      <c r="AA4562" s="8">
        <f>ROUND($Y4562*(0.08+MOD($A4562,17)/100),2)</f>
        <v/>
      </c>
      <c r="AB4562">
        <f>IF(MOD($A4562,10)&lt;7,"Да","Нет")</f>
        <v/>
      </c>
      <c r="AC4562">
        <f>$R4562&amp;" / "&amp;$S4562&amp;" / "&amp;$T4562</f>
        <v/>
      </c>
      <c r="AD4562">
        <f>1</f>
        <v/>
      </c>
      <c r="AE4562">
        <f>IF($A4562&lt;=Settings!$B$4,"до 100",IF($A4562&lt;=Settings!$B$5,"до 10 000",IF($A4562&lt;=Settings!$B$6,"до 100 000","100 000+")))</f>
        <v/>
      </c>
    </row>
    <row r="4563">
      <c r="A4563">
        <f>ROW()-1</f>
        <v/>
      </c>
      <c r="B4563">
        <f>IF($A4563&lt;=Settings!$B$4,"small_control",IF($A4563&lt;=Settings!$B$5,"medium_10k",IF($A4563&lt;=Settings!$B$6,"large_100k","extreme_1m")))</f>
        <v/>
      </c>
      <c r="C4563">
        <f>"ORD-"&amp;TEXT(QUOTIENT($A4563-1,3)+1,"0000000")</f>
        <v/>
      </c>
      <c r="D4563">
        <f>"LINE-"&amp;TEXT($A4563,"0000000")</f>
        <v/>
      </c>
      <c r="E4563" s="7">
        <f>Settings!$B$2+$A4563-1</f>
        <v/>
      </c>
      <c r="F4563" s="7">
        <f>Settings!$B$2+MOD($A4563-1,Settings!$B$7)</f>
        <v/>
      </c>
      <c r="G4563">
        <f>YEAR($F4563)</f>
        <v/>
      </c>
      <c r="H4563">
        <f>"Q"&amp;ROUNDUP(MONTH($F4563)/3,0)</f>
        <v/>
      </c>
      <c r="I4563">
        <f>MONTH($F4563)</f>
        <v/>
      </c>
      <c r="J4563">
        <f>CHOOSE(MONTH($F4563),"Январь","Февраль","Март","Апрель","Май","Июнь","Июль","Август","Сентябрь","Октябрь","Ноябрь","Декабрь")</f>
        <v/>
      </c>
      <c r="K4563">
        <f>DAY($F4563)</f>
        <v/>
      </c>
      <c r="L4563">
        <f>IF(MOD($A4563,10)&lt;7,"ФО_01_Крупный","ФО_"&amp;TEXT(MOD($A4563,8)+1,"00"))</f>
        <v/>
      </c>
      <c r="M4563">
        <f>IF($AB4563="Да","Регион_001_Крупный","Регион_"&amp;TEXT(MOD(QUOTIENT($A4563-1,20),180)+1,"000"))</f>
        <v/>
      </c>
      <c r="N4563">
        <f>IF($AB4563="Да","Город_"&amp;TEXT(MOD($A4563-1,250)+1,"0000"),"Город_"&amp;TEXT(MOD($A4563-1,3000)+1,"0000"))</f>
        <v/>
      </c>
      <c r="O4563">
        <f>IF($AB4563="Да","Холдинг_Крупный","Холдинг_"&amp;TEXT(MOD(QUOTIENT($A4563-1,10000),20)+1,"00"))</f>
        <v/>
      </c>
      <c r="P4563">
        <f>IF($AB4563="Да","Организация_Крупная","Организация_"&amp;TEXT(MOD(QUOTIENT($A4563-1,500),600)+1,"000"))</f>
        <v/>
      </c>
      <c r="Q4563">
        <f>"Отдел_"&amp;TEXT(MOD(QUOTIENT($A4563-1,50),100)+1,"000")</f>
        <v/>
      </c>
      <c r="R4563">
        <f>IF($AB4563="Да","Группа_Крупная","Группа_"&amp;TEXT(MOD(QUOTIENT($A4563-1,5000),30)+1,"00"))</f>
        <v/>
      </c>
      <c r="S4563">
        <f>IF($AB4563="Да","Категория_Крупная","Категория_"&amp;TEXT(MOD(QUOTIENT($A4563-1,500),120)+1,"000"))</f>
        <v/>
      </c>
      <c r="T4563">
        <f>IF($AB4563="Да","Подкатегория_Крупная","Подкатегория_"&amp;TEXT(MOD(QUOTIENT($A4563-1,50),300)+1,"000"))</f>
        <v/>
      </c>
      <c r="U4563">
        <f>"SKU_"&amp;TEXT($A4563,"0000000")</f>
        <v/>
      </c>
      <c r="V4563">
        <f>CHOOSE(MOD($A4563-1,4)+1,"Enterprise","SMB","Госсектор","Розница")</f>
        <v/>
      </c>
      <c r="W4563">
        <f>"Клиент_"&amp;TEXT(MOD($A4563-1,20000)+1,"00000")</f>
        <v/>
      </c>
      <c r="X4563">
        <f>CHOOSE(MOD($A4563-1,5)+1,"Портал","API","Импорт","Ручной ввод","Интеграция")</f>
        <v/>
      </c>
      <c r="Y4563" s="8">
        <f>ROUND(1000+MOD($A4563*37,90000)+IF($AB4563="Да",5000,0),2)</f>
        <v/>
      </c>
      <c r="Z4563">
        <f>1+MOD($A4563,20)</f>
        <v/>
      </c>
      <c r="AA4563" s="8">
        <f>ROUND($Y4563*(0.08+MOD($A4563,17)/100),2)</f>
        <v/>
      </c>
      <c r="AB4563">
        <f>IF(MOD($A4563,10)&lt;7,"Да","Нет")</f>
        <v/>
      </c>
      <c r="AC4563">
        <f>$R4563&amp;" / "&amp;$S4563&amp;" / "&amp;$T4563</f>
        <v/>
      </c>
      <c r="AD4563">
        <f>1</f>
        <v/>
      </c>
      <c r="AE4563">
        <f>IF($A4563&lt;=Settings!$B$4,"до 100",IF($A4563&lt;=Settings!$B$5,"до 10 000",IF($A4563&lt;=Settings!$B$6,"до 100 000","100 000+")))</f>
        <v/>
      </c>
    </row>
    <row r="4564">
      <c r="A4564">
        <f>ROW()-1</f>
        <v/>
      </c>
      <c r="B4564">
        <f>IF($A4564&lt;=Settings!$B$4,"small_control",IF($A4564&lt;=Settings!$B$5,"medium_10k",IF($A4564&lt;=Settings!$B$6,"large_100k","extreme_1m")))</f>
        <v/>
      </c>
      <c r="C4564">
        <f>"ORD-"&amp;TEXT(QUOTIENT($A4564-1,3)+1,"0000000")</f>
        <v/>
      </c>
      <c r="D4564">
        <f>"LINE-"&amp;TEXT($A4564,"0000000")</f>
        <v/>
      </c>
      <c r="E4564" s="7">
        <f>Settings!$B$2+$A4564-1</f>
        <v/>
      </c>
      <c r="F4564" s="7">
        <f>Settings!$B$2+MOD($A4564-1,Settings!$B$7)</f>
        <v/>
      </c>
      <c r="G4564">
        <f>YEAR($F4564)</f>
        <v/>
      </c>
      <c r="H4564">
        <f>"Q"&amp;ROUNDUP(MONTH($F4564)/3,0)</f>
        <v/>
      </c>
      <c r="I4564">
        <f>MONTH($F4564)</f>
        <v/>
      </c>
      <c r="J4564">
        <f>CHOOSE(MONTH($F4564),"Январь","Февраль","Март","Апрель","Май","Июнь","Июль","Август","Сентябрь","Октябрь","Ноябрь","Декабрь")</f>
        <v/>
      </c>
      <c r="K4564">
        <f>DAY($F4564)</f>
        <v/>
      </c>
      <c r="L4564">
        <f>IF(MOD($A4564,10)&lt;7,"ФО_01_Крупный","ФО_"&amp;TEXT(MOD($A4564,8)+1,"00"))</f>
        <v/>
      </c>
      <c r="M4564">
        <f>IF($AB4564="Да","Регион_001_Крупный","Регион_"&amp;TEXT(MOD(QUOTIENT($A4564-1,20),180)+1,"000"))</f>
        <v/>
      </c>
      <c r="N4564">
        <f>IF($AB4564="Да","Город_"&amp;TEXT(MOD($A4564-1,250)+1,"0000"),"Город_"&amp;TEXT(MOD($A4564-1,3000)+1,"0000"))</f>
        <v/>
      </c>
      <c r="O4564">
        <f>IF($AB4564="Да","Холдинг_Крупный","Холдинг_"&amp;TEXT(MOD(QUOTIENT($A4564-1,10000),20)+1,"00"))</f>
        <v/>
      </c>
      <c r="P4564">
        <f>IF($AB4564="Да","Организация_Крупная","Организация_"&amp;TEXT(MOD(QUOTIENT($A4564-1,500),600)+1,"000"))</f>
        <v/>
      </c>
      <c r="Q4564">
        <f>"Отдел_"&amp;TEXT(MOD(QUOTIENT($A4564-1,50),100)+1,"000")</f>
        <v/>
      </c>
      <c r="R4564">
        <f>IF($AB4564="Да","Группа_Крупная","Группа_"&amp;TEXT(MOD(QUOTIENT($A4564-1,5000),30)+1,"00"))</f>
        <v/>
      </c>
      <c r="S4564">
        <f>IF($AB4564="Да","Категория_Крупная","Категория_"&amp;TEXT(MOD(QUOTIENT($A4564-1,500),120)+1,"000"))</f>
        <v/>
      </c>
      <c r="T4564">
        <f>IF($AB4564="Да","Подкатегория_Крупная","Подкатегория_"&amp;TEXT(MOD(QUOTIENT($A4564-1,50),300)+1,"000"))</f>
        <v/>
      </c>
      <c r="U4564">
        <f>"SKU_"&amp;TEXT($A4564,"0000000")</f>
        <v/>
      </c>
      <c r="V4564">
        <f>CHOOSE(MOD($A4564-1,4)+1,"Enterprise","SMB","Госсектор","Розница")</f>
        <v/>
      </c>
      <c r="W4564">
        <f>"Клиент_"&amp;TEXT(MOD($A4564-1,20000)+1,"00000")</f>
        <v/>
      </c>
      <c r="X4564">
        <f>CHOOSE(MOD($A4564-1,5)+1,"Портал","API","Импорт","Ручной ввод","Интеграция")</f>
        <v/>
      </c>
      <c r="Y4564" s="8">
        <f>ROUND(1000+MOD($A4564*37,90000)+IF($AB4564="Да",5000,0),2)</f>
        <v/>
      </c>
      <c r="Z4564">
        <f>1+MOD($A4564,20)</f>
        <v/>
      </c>
      <c r="AA4564" s="8">
        <f>ROUND($Y4564*(0.08+MOD($A4564,17)/100),2)</f>
        <v/>
      </c>
      <c r="AB4564">
        <f>IF(MOD($A4564,10)&lt;7,"Да","Нет")</f>
        <v/>
      </c>
      <c r="AC4564">
        <f>$R4564&amp;" / "&amp;$S4564&amp;" / "&amp;$T4564</f>
        <v/>
      </c>
      <c r="AD4564">
        <f>1</f>
        <v/>
      </c>
      <c r="AE4564">
        <f>IF($A4564&lt;=Settings!$B$4,"до 100",IF($A4564&lt;=Settings!$B$5,"до 10 000",IF($A4564&lt;=Settings!$B$6,"до 100 000","100 000+")))</f>
        <v/>
      </c>
    </row>
    <row r="4565">
      <c r="A4565">
        <f>ROW()-1</f>
        <v/>
      </c>
      <c r="B4565">
        <f>IF($A4565&lt;=Settings!$B$4,"small_control",IF($A4565&lt;=Settings!$B$5,"medium_10k",IF($A4565&lt;=Settings!$B$6,"large_100k","extreme_1m")))</f>
        <v/>
      </c>
      <c r="C4565">
        <f>"ORD-"&amp;TEXT(QUOTIENT($A4565-1,3)+1,"0000000")</f>
        <v/>
      </c>
      <c r="D4565">
        <f>"LINE-"&amp;TEXT($A4565,"0000000")</f>
        <v/>
      </c>
      <c r="E4565" s="7">
        <f>Settings!$B$2+$A4565-1</f>
        <v/>
      </c>
      <c r="F4565" s="7">
        <f>Settings!$B$2+MOD($A4565-1,Settings!$B$7)</f>
        <v/>
      </c>
      <c r="G4565">
        <f>YEAR($F4565)</f>
        <v/>
      </c>
      <c r="H4565">
        <f>"Q"&amp;ROUNDUP(MONTH($F4565)/3,0)</f>
        <v/>
      </c>
      <c r="I4565">
        <f>MONTH($F4565)</f>
        <v/>
      </c>
      <c r="J4565">
        <f>CHOOSE(MONTH($F4565),"Январь","Февраль","Март","Апрель","Май","Июнь","Июль","Август","Сентябрь","Октябрь","Ноябрь","Декабрь")</f>
        <v/>
      </c>
      <c r="K4565">
        <f>DAY($F4565)</f>
        <v/>
      </c>
      <c r="L4565">
        <f>IF(MOD($A4565,10)&lt;7,"ФО_01_Крупный","ФО_"&amp;TEXT(MOD($A4565,8)+1,"00"))</f>
        <v/>
      </c>
      <c r="M4565">
        <f>IF($AB4565="Да","Регион_001_Крупный","Регион_"&amp;TEXT(MOD(QUOTIENT($A4565-1,20),180)+1,"000"))</f>
        <v/>
      </c>
      <c r="N4565">
        <f>IF($AB4565="Да","Город_"&amp;TEXT(MOD($A4565-1,250)+1,"0000"),"Город_"&amp;TEXT(MOD($A4565-1,3000)+1,"0000"))</f>
        <v/>
      </c>
      <c r="O4565">
        <f>IF($AB4565="Да","Холдинг_Крупный","Холдинг_"&amp;TEXT(MOD(QUOTIENT($A4565-1,10000),20)+1,"00"))</f>
        <v/>
      </c>
      <c r="P4565">
        <f>IF($AB4565="Да","Организация_Крупная","Организация_"&amp;TEXT(MOD(QUOTIENT($A4565-1,500),600)+1,"000"))</f>
        <v/>
      </c>
      <c r="Q4565">
        <f>"Отдел_"&amp;TEXT(MOD(QUOTIENT($A4565-1,50),100)+1,"000")</f>
        <v/>
      </c>
      <c r="R4565">
        <f>IF($AB4565="Да","Группа_Крупная","Группа_"&amp;TEXT(MOD(QUOTIENT($A4565-1,5000),30)+1,"00"))</f>
        <v/>
      </c>
      <c r="S4565">
        <f>IF($AB4565="Да","Категория_Крупная","Категория_"&amp;TEXT(MOD(QUOTIENT($A4565-1,500),120)+1,"000"))</f>
        <v/>
      </c>
      <c r="T4565">
        <f>IF($AB4565="Да","Подкатегория_Крупная","Подкатегория_"&amp;TEXT(MOD(QUOTIENT($A4565-1,50),300)+1,"000"))</f>
        <v/>
      </c>
      <c r="U4565">
        <f>"SKU_"&amp;TEXT($A4565,"0000000")</f>
        <v/>
      </c>
      <c r="V4565">
        <f>CHOOSE(MOD($A4565-1,4)+1,"Enterprise","SMB","Госсектор","Розница")</f>
        <v/>
      </c>
      <c r="W4565">
        <f>"Клиент_"&amp;TEXT(MOD($A4565-1,20000)+1,"00000")</f>
        <v/>
      </c>
      <c r="X4565">
        <f>CHOOSE(MOD($A4565-1,5)+1,"Портал","API","Импорт","Ручной ввод","Интеграция")</f>
        <v/>
      </c>
      <c r="Y4565" s="8">
        <f>ROUND(1000+MOD($A4565*37,90000)+IF($AB4565="Да",5000,0),2)</f>
        <v/>
      </c>
      <c r="Z4565">
        <f>1+MOD($A4565,20)</f>
        <v/>
      </c>
      <c r="AA4565" s="8">
        <f>ROUND($Y4565*(0.08+MOD($A4565,17)/100),2)</f>
        <v/>
      </c>
      <c r="AB4565">
        <f>IF(MOD($A4565,10)&lt;7,"Да","Нет")</f>
        <v/>
      </c>
      <c r="AC4565">
        <f>$R4565&amp;" / "&amp;$S4565&amp;" / "&amp;$T4565</f>
        <v/>
      </c>
      <c r="AD4565">
        <f>1</f>
        <v/>
      </c>
      <c r="AE4565">
        <f>IF($A4565&lt;=Settings!$B$4,"до 100",IF($A4565&lt;=Settings!$B$5,"до 10 000",IF($A4565&lt;=Settings!$B$6,"до 100 000","100 000+")))</f>
        <v/>
      </c>
    </row>
    <row r="4566">
      <c r="A4566">
        <f>ROW()-1</f>
        <v/>
      </c>
      <c r="B4566">
        <f>IF($A4566&lt;=Settings!$B$4,"small_control",IF($A4566&lt;=Settings!$B$5,"medium_10k",IF($A4566&lt;=Settings!$B$6,"large_100k","extreme_1m")))</f>
        <v/>
      </c>
      <c r="C4566">
        <f>"ORD-"&amp;TEXT(QUOTIENT($A4566-1,3)+1,"0000000")</f>
        <v/>
      </c>
      <c r="D4566">
        <f>"LINE-"&amp;TEXT($A4566,"0000000")</f>
        <v/>
      </c>
      <c r="E4566" s="7">
        <f>Settings!$B$2+$A4566-1</f>
        <v/>
      </c>
      <c r="F4566" s="7">
        <f>Settings!$B$2+MOD($A4566-1,Settings!$B$7)</f>
        <v/>
      </c>
      <c r="G4566">
        <f>YEAR($F4566)</f>
        <v/>
      </c>
      <c r="H4566">
        <f>"Q"&amp;ROUNDUP(MONTH($F4566)/3,0)</f>
        <v/>
      </c>
      <c r="I4566">
        <f>MONTH($F4566)</f>
        <v/>
      </c>
      <c r="J4566">
        <f>CHOOSE(MONTH($F4566),"Январь","Февраль","Март","Апрель","Май","Июнь","Июль","Август","Сентябрь","Октябрь","Ноябрь","Декабрь")</f>
        <v/>
      </c>
      <c r="K4566">
        <f>DAY($F4566)</f>
        <v/>
      </c>
      <c r="L4566">
        <f>IF(MOD($A4566,10)&lt;7,"ФО_01_Крупный","ФО_"&amp;TEXT(MOD($A4566,8)+1,"00"))</f>
        <v/>
      </c>
      <c r="M4566">
        <f>IF($AB4566="Да","Регион_001_Крупный","Регион_"&amp;TEXT(MOD(QUOTIENT($A4566-1,20),180)+1,"000"))</f>
        <v/>
      </c>
      <c r="N4566">
        <f>IF($AB4566="Да","Город_"&amp;TEXT(MOD($A4566-1,250)+1,"0000"),"Город_"&amp;TEXT(MOD($A4566-1,3000)+1,"0000"))</f>
        <v/>
      </c>
      <c r="O4566">
        <f>IF($AB4566="Да","Холдинг_Крупный","Холдинг_"&amp;TEXT(MOD(QUOTIENT($A4566-1,10000),20)+1,"00"))</f>
        <v/>
      </c>
      <c r="P4566">
        <f>IF($AB4566="Да","Организация_Крупная","Организация_"&amp;TEXT(MOD(QUOTIENT($A4566-1,500),600)+1,"000"))</f>
        <v/>
      </c>
      <c r="Q4566">
        <f>"Отдел_"&amp;TEXT(MOD(QUOTIENT($A4566-1,50),100)+1,"000")</f>
        <v/>
      </c>
      <c r="R4566">
        <f>IF($AB4566="Да","Группа_Крупная","Группа_"&amp;TEXT(MOD(QUOTIENT($A4566-1,5000),30)+1,"00"))</f>
        <v/>
      </c>
      <c r="S4566">
        <f>IF($AB4566="Да","Категория_Крупная","Категория_"&amp;TEXT(MOD(QUOTIENT($A4566-1,500),120)+1,"000"))</f>
        <v/>
      </c>
      <c r="T4566">
        <f>IF($AB4566="Да","Подкатегория_Крупная","Подкатегория_"&amp;TEXT(MOD(QUOTIENT($A4566-1,50),300)+1,"000"))</f>
        <v/>
      </c>
      <c r="U4566">
        <f>"SKU_"&amp;TEXT($A4566,"0000000")</f>
        <v/>
      </c>
      <c r="V4566">
        <f>CHOOSE(MOD($A4566-1,4)+1,"Enterprise","SMB","Госсектор","Розница")</f>
        <v/>
      </c>
      <c r="W4566">
        <f>"Клиент_"&amp;TEXT(MOD($A4566-1,20000)+1,"00000")</f>
        <v/>
      </c>
      <c r="X4566">
        <f>CHOOSE(MOD($A4566-1,5)+1,"Портал","API","Импорт","Ручной ввод","Интеграция")</f>
        <v/>
      </c>
      <c r="Y4566" s="8">
        <f>ROUND(1000+MOD($A4566*37,90000)+IF($AB4566="Да",5000,0),2)</f>
        <v/>
      </c>
      <c r="Z4566">
        <f>1+MOD($A4566,20)</f>
        <v/>
      </c>
      <c r="AA4566" s="8">
        <f>ROUND($Y4566*(0.08+MOD($A4566,17)/100),2)</f>
        <v/>
      </c>
      <c r="AB4566">
        <f>IF(MOD($A4566,10)&lt;7,"Да","Нет")</f>
        <v/>
      </c>
      <c r="AC4566">
        <f>$R4566&amp;" / "&amp;$S4566&amp;" / "&amp;$T4566</f>
        <v/>
      </c>
      <c r="AD4566">
        <f>1</f>
        <v/>
      </c>
      <c r="AE4566">
        <f>IF($A4566&lt;=Settings!$B$4,"до 100",IF($A4566&lt;=Settings!$B$5,"до 10 000",IF($A4566&lt;=Settings!$B$6,"до 100 000","100 000+")))</f>
        <v/>
      </c>
    </row>
    <row r="4567">
      <c r="A4567">
        <f>ROW()-1</f>
        <v/>
      </c>
      <c r="B4567">
        <f>IF($A4567&lt;=Settings!$B$4,"small_control",IF($A4567&lt;=Settings!$B$5,"medium_10k",IF($A4567&lt;=Settings!$B$6,"large_100k","extreme_1m")))</f>
        <v/>
      </c>
      <c r="C4567">
        <f>"ORD-"&amp;TEXT(QUOTIENT($A4567-1,3)+1,"0000000")</f>
        <v/>
      </c>
      <c r="D4567">
        <f>"LINE-"&amp;TEXT($A4567,"0000000")</f>
        <v/>
      </c>
      <c r="E4567" s="7">
        <f>Settings!$B$2+$A4567-1</f>
        <v/>
      </c>
      <c r="F4567" s="7">
        <f>Settings!$B$2+MOD($A4567-1,Settings!$B$7)</f>
        <v/>
      </c>
      <c r="G4567">
        <f>YEAR($F4567)</f>
        <v/>
      </c>
      <c r="H4567">
        <f>"Q"&amp;ROUNDUP(MONTH($F4567)/3,0)</f>
        <v/>
      </c>
      <c r="I4567">
        <f>MONTH($F4567)</f>
        <v/>
      </c>
      <c r="J4567">
        <f>CHOOSE(MONTH($F4567),"Январь","Февраль","Март","Апрель","Май","Июнь","Июль","Август","Сентябрь","Октябрь","Ноябрь","Декабрь")</f>
        <v/>
      </c>
      <c r="K4567">
        <f>DAY($F4567)</f>
        <v/>
      </c>
      <c r="L4567">
        <f>IF(MOD($A4567,10)&lt;7,"ФО_01_Крупный","ФО_"&amp;TEXT(MOD($A4567,8)+1,"00"))</f>
        <v/>
      </c>
      <c r="M4567">
        <f>IF($AB4567="Да","Регион_001_Крупный","Регион_"&amp;TEXT(MOD(QUOTIENT($A4567-1,20),180)+1,"000"))</f>
        <v/>
      </c>
      <c r="N4567">
        <f>IF($AB4567="Да","Город_"&amp;TEXT(MOD($A4567-1,250)+1,"0000"),"Город_"&amp;TEXT(MOD($A4567-1,3000)+1,"0000"))</f>
        <v/>
      </c>
      <c r="O4567">
        <f>IF($AB4567="Да","Холдинг_Крупный","Холдинг_"&amp;TEXT(MOD(QUOTIENT($A4567-1,10000),20)+1,"00"))</f>
        <v/>
      </c>
      <c r="P4567">
        <f>IF($AB4567="Да","Организация_Крупная","Организация_"&amp;TEXT(MOD(QUOTIENT($A4567-1,500),600)+1,"000"))</f>
        <v/>
      </c>
      <c r="Q4567">
        <f>"Отдел_"&amp;TEXT(MOD(QUOTIENT($A4567-1,50),100)+1,"000")</f>
        <v/>
      </c>
      <c r="R4567">
        <f>IF($AB4567="Да","Группа_Крупная","Группа_"&amp;TEXT(MOD(QUOTIENT($A4567-1,5000),30)+1,"00"))</f>
        <v/>
      </c>
      <c r="S4567">
        <f>IF($AB4567="Да","Категория_Крупная","Категория_"&amp;TEXT(MOD(QUOTIENT($A4567-1,500),120)+1,"000"))</f>
        <v/>
      </c>
      <c r="T4567">
        <f>IF($AB4567="Да","Подкатегория_Крупная","Подкатегория_"&amp;TEXT(MOD(QUOTIENT($A4567-1,50),300)+1,"000"))</f>
        <v/>
      </c>
      <c r="U4567">
        <f>"SKU_"&amp;TEXT($A4567,"0000000")</f>
        <v/>
      </c>
      <c r="V4567">
        <f>CHOOSE(MOD($A4567-1,4)+1,"Enterprise","SMB","Госсектор","Розница")</f>
        <v/>
      </c>
      <c r="W4567">
        <f>"Клиент_"&amp;TEXT(MOD($A4567-1,20000)+1,"00000")</f>
        <v/>
      </c>
      <c r="X4567">
        <f>CHOOSE(MOD($A4567-1,5)+1,"Портал","API","Импорт","Ручной ввод","Интеграция")</f>
        <v/>
      </c>
      <c r="Y4567" s="8">
        <f>ROUND(1000+MOD($A4567*37,90000)+IF($AB4567="Да",5000,0),2)</f>
        <v/>
      </c>
      <c r="Z4567">
        <f>1+MOD($A4567,20)</f>
        <v/>
      </c>
      <c r="AA4567" s="8">
        <f>ROUND($Y4567*(0.08+MOD($A4567,17)/100),2)</f>
        <v/>
      </c>
      <c r="AB4567">
        <f>IF(MOD($A4567,10)&lt;7,"Да","Нет")</f>
        <v/>
      </c>
      <c r="AC4567">
        <f>$R4567&amp;" / "&amp;$S4567&amp;" / "&amp;$T4567</f>
        <v/>
      </c>
      <c r="AD4567">
        <f>1</f>
        <v/>
      </c>
      <c r="AE4567">
        <f>IF($A4567&lt;=Settings!$B$4,"до 100",IF($A4567&lt;=Settings!$B$5,"до 10 000",IF($A4567&lt;=Settings!$B$6,"до 100 000","100 000+")))</f>
        <v/>
      </c>
    </row>
    <row r="4568">
      <c r="A4568">
        <f>ROW()-1</f>
        <v/>
      </c>
      <c r="B4568">
        <f>IF($A4568&lt;=Settings!$B$4,"small_control",IF($A4568&lt;=Settings!$B$5,"medium_10k",IF($A4568&lt;=Settings!$B$6,"large_100k","extreme_1m")))</f>
        <v/>
      </c>
      <c r="C4568">
        <f>"ORD-"&amp;TEXT(QUOTIENT($A4568-1,3)+1,"0000000")</f>
        <v/>
      </c>
      <c r="D4568">
        <f>"LINE-"&amp;TEXT($A4568,"0000000")</f>
        <v/>
      </c>
      <c r="E4568" s="7">
        <f>Settings!$B$2+$A4568-1</f>
        <v/>
      </c>
      <c r="F4568" s="7">
        <f>Settings!$B$2+MOD($A4568-1,Settings!$B$7)</f>
        <v/>
      </c>
      <c r="G4568">
        <f>YEAR($F4568)</f>
        <v/>
      </c>
      <c r="H4568">
        <f>"Q"&amp;ROUNDUP(MONTH($F4568)/3,0)</f>
        <v/>
      </c>
      <c r="I4568">
        <f>MONTH($F4568)</f>
        <v/>
      </c>
      <c r="J4568">
        <f>CHOOSE(MONTH($F4568),"Январь","Февраль","Март","Апрель","Май","Июнь","Июль","Август","Сентябрь","Октябрь","Ноябрь","Декабрь")</f>
        <v/>
      </c>
      <c r="K4568">
        <f>DAY($F4568)</f>
        <v/>
      </c>
      <c r="L4568">
        <f>IF(MOD($A4568,10)&lt;7,"ФО_01_Крупный","ФО_"&amp;TEXT(MOD($A4568,8)+1,"00"))</f>
        <v/>
      </c>
      <c r="M4568">
        <f>IF($AB4568="Да","Регион_001_Крупный","Регион_"&amp;TEXT(MOD(QUOTIENT($A4568-1,20),180)+1,"000"))</f>
        <v/>
      </c>
      <c r="N4568">
        <f>IF($AB4568="Да","Город_"&amp;TEXT(MOD($A4568-1,250)+1,"0000"),"Город_"&amp;TEXT(MOD($A4568-1,3000)+1,"0000"))</f>
        <v/>
      </c>
      <c r="O4568">
        <f>IF($AB4568="Да","Холдинг_Крупный","Холдинг_"&amp;TEXT(MOD(QUOTIENT($A4568-1,10000),20)+1,"00"))</f>
        <v/>
      </c>
      <c r="P4568">
        <f>IF($AB4568="Да","Организация_Крупная","Организация_"&amp;TEXT(MOD(QUOTIENT($A4568-1,500),600)+1,"000"))</f>
        <v/>
      </c>
      <c r="Q4568">
        <f>"Отдел_"&amp;TEXT(MOD(QUOTIENT($A4568-1,50),100)+1,"000")</f>
        <v/>
      </c>
      <c r="R4568">
        <f>IF($AB4568="Да","Группа_Крупная","Группа_"&amp;TEXT(MOD(QUOTIENT($A4568-1,5000),30)+1,"00"))</f>
        <v/>
      </c>
      <c r="S4568">
        <f>IF($AB4568="Да","Категория_Крупная","Категория_"&amp;TEXT(MOD(QUOTIENT($A4568-1,500),120)+1,"000"))</f>
        <v/>
      </c>
      <c r="T4568">
        <f>IF($AB4568="Да","Подкатегория_Крупная","Подкатегория_"&amp;TEXT(MOD(QUOTIENT($A4568-1,50),300)+1,"000"))</f>
        <v/>
      </c>
      <c r="U4568">
        <f>"SKU_"&amp;TEXT($A4568,"0000000")</f>
        <v/>
      </c>
      <c r="V4568">
        <f>CHOOSE(MOD($A4568-1,4)+1,"Enterprise","SMB","Госсектор","Розница")</f>
        <v/>
      </c>
      <c r="W4568">
        <f>"Клиент_"&amp;TEXT(MOD($A4568-1,20000)+1,"00000")</f>
        <v/>
      </c>
      <c r="X4568">
        <f>CHOOSE(MOD($A4568-1,5)+1,"Портал","API","Импорт","Ручной ввод","Интеграция")</f>
        <v/>
      </c>
      <c r="Y4568" s="8">
        <f>ROUND(1000+MOD($A4568*37,90000)+IF($AB4568="Да",5000,0),2)</f>
        <v/>
      </c>
      <c r="Z4568">
        <f>1+MOD($A4568,20)</f>
        <v/>
      </c>
      <c r="AA4568" s="8">
        <f>ROUND($Y4568*(0.08+MOD($A4568,17)/100),2)</f>
        <v/>
      </c>
      <c r="AB4568">
        <f>IF(MOD($A4568,10)&lt;7,"Да","Нет")</f>
        <v/>
      </c>
      <c r="AC4568">
        <f>$R4568&amp;" / "&amp;$S4568&amp;" / "&amp;$T4568</f>
        <v/>
      </c>
      <c r="AD4568">
        <f>1</f>
        <v/>
      </c>
      <c r="AE4568">
        <f>IF($A4568&lt;=Settings!$B$4,"до 100",IF($A4568&lt;=Settings!$B$5,"до 10 000",IF($A4568&lt;=Settings!$B$6,"до 100 000","100 000+")))</f>
        <v/>
      </c>
    </row>
    <row r="4569">
      <c r="A4569">
        <f>ROW()-1</f>
        <v/>
      </c>
      <c r="B4569">
        <f>IF($A4569&lt;=Settings!$B$4,"small_control",IF($A4569&lt;=Settings!$B$5,"medium_10k",IF($A4569&lt;=Settings!$B$6,"large_100k","extreme_1m")))</f>
        <v/>
      </c>
      <c r="C4569">
        <f>"ORD-"&amp;TEXT(QUOTIENT($A4569-1,3)+1,"0000000")</f>
        <v/>
      </c>
      <c r="D4569">
        <f>"LINE-"&amp;TEXT($A4569,"0000000")</f>
        <v/>
      </c>
      <c r="E4569" s="7">
        <f>Settings!$B$2+$A4569-1</f>
        <v/>
      </c>
      <c r="F4569" s="7">
        <f>Settings!$B$2+MOD($A4569-1,Settings!$B$7)</f>
        <v/>
      </c>
      <c r="G4569">
        <f>YEAR($F4569)</f>
        <v/>
      </c>
      <c r="H4569">
        <f>"Q"&amp;ROUNDUP(MONTH($F4569)/3,0)</f>
        <v/>
      </c>
      <c r="I4569">
        <f>MONTH($F4569)</f>
        <v/>
      </c>
      <c r="J4569">
        <f>CHOOSE(MONTH($F4569),"Январь","Февраль","Март","Апрель","Май","Июнь","Июль","Август","Сентябрь","Октябрь","Ноябрь","Декабрь")</f>
        <v/>
      </c>
      <c r="K4569">
        <f>DAY($F4569)</f>
        <v/>
      </c>
      <c r="L4569">
        <f>IF(MOD($A4569,10)&lt;7,"ФО_01_Крупный","ФО_"&amp;TEXT(MOD($A4569,8)+1,"00"))</f>
        <v/>
      </c>
      <c r="M4569">
        <f>IF($AB4569="Да","Регион_001_Крупный","Регион_"&amp;TEXT(MOD(QUOTIENT($A4569-1,20),180)+1,"000"))</f>
        <v/>
      </c>
      <c r="N4569">
        <f>IF($AB4569="Да","Город_"&amp;TEXT(MOD($A4569-1,250)+1,"0000"),"Город_"&amp;TEXT(MOD($A4569-1,3000)+1,"0000"))</f>
        <v/>
      </c>
      <c r="O4569">
        <f>IF($AB4569="Да","Холдинг_Крупный","Холдинг_"&amp;TEXT(MOD(QUOTIENT($A4569-1,10000),20)+1,"00"))</f>
        <v/>
      </c>
      <c r="P4569">
        <f>IF($AB4569="Да","Организация_Крупная","Организация_"&amp;TEXT(MOD(QUOTIENT($A4569-1,500),600)+1,"000"))</f>
        <v/>
      </c>
      <c r="Q4569">
        <f>"Отдел_"&amp;TEXT(MOD(QUOTIENT($A4569-1,50),100)+1,"000")</f>
        <v/>
      </c>
      <c r="R4569">
        <f>IF($AB4569="Да","Группа_Крупная","Группа_"&amp;TEXT(MOD(QUOTIENT($A4569-1,5000),30)+1,"00"))</f>
        <v/>
      </c>
      <c r="S4569">
        <f>IF($AB4569="Да","Категория_Крупная","Категория_"&amp;TEXT(MOD(QUOTIENT($A4569-1,500),120)+1,"000"))</f>
        <v/>
      </c>
      <c r="T4569">
        <f>IF($AB4569="Да","Подкатегория_Крупная","Подкатегория_"&amp;TEXT(MOD(QUOTIENT($A4569-1,50),300)+1,"000"))</f>
        <v/>
      </c>
      <c r="U4569">
        <f>"SKU_"&amp;TEXT($A4569,"0000000")</f>
        <v/>
      </c>
      <c r="V4569">
        <f>CHOOSE(MOD($A4569-1,4)+1,"Enterprise","SMB","Госсектор","Розница")</f>
        <v/>
      </c>
      <c r="W4569">
        <f>"Клиент_"&amp;TEXT(MOD($A4569-1,20000)+1,"00000")</f>
        <v/>
      </c>
      <c r="X4569">
        <f>CHOOSE(MOD($A4569-1,5)+1,"Портал","API","Импорт","Ручной ввод","Интеграция")</f>
        <v/>
      </c>
      <c r="Y4569" s="8">
        <f>ROUND(1000+MOD($A4569*37,90000)+IF($AB4569="Да",5000,0),2)</f>
        <v/>
      </c>
      <c r="Z4569">
        <f>1+MOD($A4569,20)</f>
        <v/>
      </c>
      <c r="AA4569" s="8">
        <f>ROUND($Y4569*(0.08+MOD($A4569,17)/100),2)</f>
        <v/>
      </c>
      <c r="AB4569">
        <f>IF(MOD($A4569,10)&lt;7,"Да","Нет")</f>
        <v/>
      </c>
      <c r="AC4569">
        <f>$R4569&amp;" / "&amp;$S4569&amp;" / "&amp;$T4569</f>
        <v/>
      </c>
      <c r="AD4569">
        <f>1</f>
        <v/>
      </c>
      <c r="AE4569">
        <f>IF($A4569&lt;=Settings!$B$4,"до 100",IF($A4569&lt;=Settings!$B$5,"до 10 000",IF($A4569&lt;=Settings!$B$6,"до 100 000","100 000+")))</f>
        <v/>
      </c>
    </row>
    <row r="4570">
      <c r="A4570">
        <f>ROW()-1</f>
        <v/>
      </c>
      <c r="B4570">
        <f>IF($A4570&lt;=Settings!$B$4,"small_control",IF($A4570&lt;=Settings!$B$5,"medium_10k",IF($A4570&lt;=Settings!$B$6,"large_100k","extreme_1m")))</f>
        <v/>
      </c>
      <c r="C4570">
        <f>"ORD-"&amp;TEXT(QUOTIENT($A4570-1,3)+1,"0000000")</f>
        <v/>
      </c>
      <c r="D4570">
        <f>"LINE-"&amp;TEXT($A4570,"0000000")</f>
        <v/>
      </c>
      <c r="E4570" s="7">
        <f>Settings!$B$2+$A4570-1</f>
        <v/>
      </c>
      <c r="F4570" s="7">
        <f>Settings!$B$2+MOD($A4570-1,Settings!$B$7)</f>
        <v/>
      </c>
      <c r="G4570">
        <f>YEAR($F4570)</f>
        <v/>
      </c>
      <c r="H4570">
        <f>"Q"&amp;ROUNDUP(MONTH($F4570)/3,0)</f>
        <v/>
      </c>
      <c r="I4570">
        <f>MONTH($F4570)</f>
        <v/>
      </c>
      <c r="J4570">
        <f>CHOOSE(MONTH($F4570),"Январь","Февраль","Март","Апрель","Май","Июнь","Июль","Август","Сентябрь","Октябрь","Ноябрь","Декабрь")</f>
        <v/>
      </c>
      <c r="K4570">
        <f>DAY($F4570)</f>
        <v/>
      </c>
      <c r="L4570">
        <f>IF(MOD($A4570,10)&lt;7,"ФО_01_Крупный","ФО_"&amp;TEXT(MOD($A4570,8)+1,"00"))</f>
        <v/>
      </c>
      <c r="M4570">
        <f>IF($AB4570="Да","Регион_001_Крупный","Регион_"&amp;TEXT(MOD(QUOTIENT($A4570-1,20),180)+1,"000"))</f>
        <v/>
      </c>
      <c r="N4570">
        <f>IF($AB4570="Да","Город_"&amp;TEXT(MOD($A4570-1,250)+1,"0000"),"Город_"&amp;TEXT(MOD($A4570-1,3000)+1,"0000"))</f>
        <v/>
      </c>
      <c r="O4570">
        <f>IF($AB4570="Да","Холдинг_Крупный","Холдинг_"&amp;TEXT(MOD(QUOTIENT($A4570-1,10000),20)+1,"00"))</f>
        <v/>
      </c>
      <c r="P4570">
        <f>IF($AB4570="Да","Организация_Крупная","Организация_"&amp;TEXT(MOD(QUOTIENT($A4570-1,500),600)+1,"000"))</f>
        <v/>
      </c>
      <c r="Q4570">
        <f>"Отдел_"&amp;TEXT(MOD(QUOTIENT($A4570-1,50),100)+1,"000")</f>
        <v/>
      </c>
      <c r="R4570">
        <f>IF($AB4570="Да","Группа_Крупная","Группа_"&amp;TEXT(MOD(QUOTIENT($A4570-1,5000),30)+1,"00"))</f>
        <v/>
      </c>
      <c r="S4570">
        <f>IF($AB4570="Да","Категория_Крупная","Категория_"&amp;TEXT(MOD(QUOTIENT($A4570-1,500),120)+1,"000"))</f>
        <v/>
      </c>
      <c r="T4570">
        <f>IF($AB4570="Да","Подкатегория_Крупная","Подкатегория_"&amp;TEXT(MOD(QUOTIENT($A4570-1,50),300)+1,"000"))</f>
        <v/>
      </c>
      <c r="U4570">
        <f>"SKU_"&amp;TEXT($A4570,"0000000")</f>
        <v/>
      </c>
      <c r="V4570">
        <f>CHOOSE(MOD($A4570-1,4)+1,"Enterprise","SMB","Госсектор","Розница")</f>
        <v/>
      </c>
      <c r="W4570">
        <f>"Клиент_"&amp;TEXT(MOD($A4570-1,20000)+1,"00000")</f>
        <v/>
      </c>
      <c r="X4570">
        <f>CHOOSE(MOD($A4570-1,5)+1,"Портал","API","Импорт","Ручной ввод","Интеграция")</f>
        <v/>
      </c>
      <c r="Y4570" s="8">
        <f>ROUND(1000+MOD($A4570*37,90000)+IF($AB4570="Да",5000,0),2)</f>
        <v/>
      </c>
      <c r="Z4570">
        <f>1+MOD($A4570,20)</f>
        <v/>
      </c>
      <c r="AA4570" s="8">
        <f>ROUND($Y4570*(0.08+MOD($A4570,17)/100),2)</f>
        <v/>
      </c>
      <c r="AB4570">
        <f>IF(MOD($A4570,10)&lt;7,"Да","Нет")</f>
        <v/>
      </c>
      <c r="AC4570">
        <f>$R4570&amp;" / "&amp;$S4570&amp;" / "&amp;$T4570</f>
        <v/>
      </c>
      <c r="AD4570">
        <f>1</f>
        <v/>
      </c>
      <c r="AE4570">
        <f>IF($A4570&lt;=Settings!$B$4,"до 100",IF($A4570&lt;=Settings!$B$5,"до 10 000",IF($A4570&lt;=Settings!$B$6,"до 100 000","100 000+")))</f>
        <v/>
      </c>
    </row>
    <row r="4571">
      <c r="A4571">
        <f>ROW()-1</f>
        <v/>
      </c>
      <c r="B4571">
        <f>IF($A4571&lt;=Settings!$B$4,"small_control",IF($A4571&lt;=Settings!$B$5,"medium_10k",IF($A4571&lt;=Settings!$B$6,"large_100k","extreme_1m")))</f>
        <v/>
      </c>
      <c r="C4571">
        <f>"ORD-"&amp;TEXT(QUOTIENT($A4571-1,3)+1,"0000000")</f>
        <v/>
      </c>
      <c r="D4571">
        <f>"LINE-"&amp;TEXT($A4571,"0000000")</f>
        <v/>
      </c>
      <c r="E4571" s="7">
        <f>Settings!$B$2+$A4571-1</f>
        <v/>
      </c>
      <c r="F4571" s="7">
        <f>Settings!$B$2+MOD($A4571-1,Settings!$B$7)</f>
        <v/>
      </c>
      <c r="G4571">
        <f>YEAR($F4571)</f>
        <v/>
      </c>
      <c r="H4571">
        <f>"Q"&amp;ROUNDUP(MONTH($F4571)/3,0)</f>
        <v/>
      </c>
      <c r="I4571">
        <f>MONTH($F4571)</f>
        <v/>
      </c>
      <c r="J4571">
        <f>CHOOSE(MONTH($F4571),"Январь","Февраль","Март","Апрель","Май","Июнь","Июль","Август","Сентябрь","Октябрь","Ноябрь","Декабрь")</f>
        <v/>
      </c>
      <c r="K4571">
        <f>DAY($F4571)</f>
        <v/>
      </c>
      <c r="L4571">
        <f>IF(MOD($A4571,10)&lt;7,"ФО_01_Крупный","ФО_"&amp;TEXT(MOD($A4571,8)+1,"00"))</f>
        <v/>
      </c>
      <c r="M4571">
        <f>IF($AB4571="Да","Регион_001_Крупный","Регион_"&amp;TEXT(MOD(QUOTIENT($A4571-1,20),180)+1,"000"))</f>
        <v/>
      </c>
      <c r="N4571">
        <f>IF($AB4571="Да","Город_"&amp;TEXT(MOD($A4571-1,250)+1,"0000"),"Город_"&amp;TEXT(MOD($A4571-1,3000)+1,"0000"))</f>
        <v/>
      </c>
      <c r="O4571">
        <f>IF($AB4571="Да","Холдинг_Крупный","Холдинг_"&amp;TEXT(MOD(QUOTIENT($A4571-1,10000),20)+1,"00"))</f>
        <v/>
      </c>
      <c r="P4571">
        <f>IF($AB4571="Да","Организация_Крупная","Организация_"&amp;TEXT(MOD(QUOTIENT($A4571-1,500),600)+1,"000"))</f>
        <v/>
      </c>
      <c r="Q4571">
        <f>"Отдел_"&amp;TEXT(MOD(QUOTIENT($A4571-1,50),100)+1,"000")</f>
        <v/>
      </c>
      <c r="R4571">
        <f>IF($AB4571="Да","Группа_Крупная","Группа_"&amp;TEXT(MOD(QUOTIENT($A4571-1,5000),30)+1,"00"))</f>
        <v/>
      </c>
      <c r="S4571">
        <f>IF($AB4571="Да","Категория_Крупная","Категория_"&amp;TEXT(MOD(QUOTIENT($A4571-1,500),120)+1,"000"))</f>
        <v/>
      </c>
      <c r="T4571">
        <f>IF($AB4571="Да","Подкатегория_Крупная","Подкатегория_"&amp;TEXT(MOD(QUOTIENT($A4571-1,50),300)+1,"000"))</f>
        <v/>
      </c>
      <c r="U4571">
        <f>"SKU_"&amp;TEXT($A4571,"0000000")</f>
        <v/>
      </c>
      <c r="V4571">
        <f>CHOOSE(MOD($A4571-1,4)+1,"Enterprise","SMB","Госсектор","Розница")</f>
        <v/>
      </c>
      <c r="W4571">
        <f>"Клиент_"&amp;TEXT(MOD($A4571-1,20000)+1,"00000")</f>
        <v/>
      </c>
      <c r="X4571">
        <f>CHOOSE(MOD($A4571-1,5)+1,"Портал","API","Импорт","Ручной ввод","Интеграция")</f>
        <v/>
      </c>
      <c r="Y4571" s="8">
        <f>ROUND(1000+MOD($A4571*37,90000)+IF($AB4571="Да",5000,0),2)</f>
        <v/>
      </c>
      <c r="Z4571">
        <f>1+MOD($A4571,20)</f>
        <v/>
      </c>
      <c r="AA4571" s="8">
        <f>ROUND($Y4571*(0.08+MOD($A4571,17)/100),2)</f>
        <v/>
      </c>
      <c r="AB4571">
        <f>IF(MOD($A4571,10)&lt;7,"Да","Нет")</f>
        <v/>
      </c>
      <c r="AC4571">
        <f>$R4571&amp;" / "&amp;$S4571&amp;" / "&amp;$T4571</f>
        <v/>
      </c>
      <c r="AD4571">
        <f>1</f>
        <v/>
      </c>
      <c r="AE4571">
        <f>IF($A4571&lt;=Settings!$B$4,"до 100",IF($A4571&lt;=Settings!$B$5,"до 10 000",IF($A4571&lt;=Settings!$B$6,"до 100 000","100 000+")))</f>
        <v/>
      </c>
    </row>
    <row r="4572">
      <c r="A4572">
        <f>ROW()-1</f>
        <v/>
      </c>
      <c r="B4572">
        <f>IF($A4572&lt;=Settings!$B$4,"small_control",IF($A4572&lt;=Settings!$B$5,"medium_10k",IF($A4572&lt;=Settings!$B$6,"large_100k","extreme_1m")))</f>
        <v/>
      </c>
      <c r="C4572">
        <f>"ORD-"&amp;TEXT(QUOTIENT($A4572-1,3)+1,"0000000")</f>
        <v/>
      </c>
      <c r="D4572">
        <f>"LINE-"&amp;TEXT($A4572,"0000000")</f>
        <v/>
      </c>
      <c r="E4572" s="7">
        <f>Settings!$B$2+$A4572-1</f>
        <v/>
      </c>
      <c r="F4572" s="7">
        <f>Settings!$B$2+MOD($A4572-1,Settings!$B$7)</f>
        <v/>
      </c>
      <c r="G4572">
        <f>YEAR($F4572)</f>
        <v/>
      </c>
      <c r="H4572">
        <f>"Q"&amp;ROUNDUP(MONTH($F4572)/3,0)</f>
        <v/>
      </c>
      <c r="I4572">
        <f>MONTH($F4572)</f>
        <v/>
      </c>
      <c r="J4572">
        <f>CHOOSE(MONTH($F4572),"Январь","Февраль","Март","Апрель","Май","Июнь","Июль","Август","Сентябрь","Октябрь","Ноябрь","Декабрь")</f>
        <v/>
      </c>
      <c r="K4572">
        <f>DAY($F4572)</f>
        <v/>
      </c>
      <c r="L4572">
        <f>IF(MOD($A4572,10)&lt;7,"ФО_01_Крупный","ФО_"&amp;TEXT(MOD($A4572,8)+1,"00"))</f>
        <v/>
      </c>
      <c r="M4572">
        <f>IF($AB4572="Да","Регион_001_Крупный","Регион_"&amp;TEXT(MOD(QUOTIENT($A4572-1,20),180)+1,"000"))</f>
        <v/>
      </c>
      <c r="N4572">
        <f>IF($AB4572="Да","Город_"&amp;TEXT(MOD($A4572-1,250)+1,"0000"),"Город_"&amp;TEXT(MOD($A4572-1,3000)+1,"0000"))</f>
        <v/>
      </c>
      <c r="O4572">
        <f>IF($AB4572="Да","Холдинг_Крупный","Холдинг_"&amp;TEXT(MOD(QUOTIENT($A4572-1,10000),20)+1,"00"))</f>
        <v/>
      </c>
      <c r="P4572">
        <f>IF($AB4572="Да","Организация_Крупная","Организация_"&amp;TEXT(MOD(QUOTIENT($A4572-1,500),600)+1,"000"))</f>
        <v/>
      </c>
      <c r="Q4572">
        <f>"Отдел_"&amp;TEXT(MOD(QUOTIENT($A4572-1,50),100)+1,"000")</f>
        <v/>
      </c>
      <c r="R4572">
        <f>IF($AB4572="Да","Группа_Крупная","Группа_"&amp;TEXT(MOD(QUOTIENT($A4572-1,5000),30)+1,"00"))</f>
        <v/>
      </c>
      <c r="S4572">
        <f>IF($AB4572="Да","Категория_Крупная","Категория_"&amp;TEXT(MOD(QUOTIENT($A4572-1,500),120)+1,"000"))</f>
        <v/>
      </c>
      <c r="T4572">
        <f>IF($AB4572="Да","Подкатегория_Крупная","Подкатегория_"&amp;TEXT(MOD(QUOTIENT($A4572-1,50),300)+1,"000"))</f>
        <v/>
      </c>
      <c r="U4572">
        <f>"SKU_"&amp;TEXT($A4572,"0000000")</f>
        <v/>
      </c>
      <c r="V4572">
        <f>CHOOSE(MOD($A4572-1,4)+1,"Enterprise","SMB","Госсектор","Розница")</f>
        <v/>
      </c>
      <c r="W4572">
        <f>"Клиент_"&amp;TEXT(MOD($A4572-1,20000)+1,"00000")</f>
        <v/>
      </c>
      <c r="X4572">
        <f>CHOOSE(MOD($A4572-1,5)+1,"Портал","API","Импорт","Ручной ввод","Интеграция")</f>
        <v/>
      </c>
      <c r="Y4572" s="8">
        <f>ROUND(1000+MOD($A4572*37,90000)+IF($AB4572="Да",5000,0),2)</f>
        <v/>
      </c>
      <c r="Z4572">
        <f>1+MOD($A4572,20)</f>
        <v/>
      </c>
      <c r="AA4572" s="8">
        <f>ROUND($Y4572*(0.08+MOD($A4572,17)/100),2)</f>
        <v/>
      </c>
      <c r="AB4572">
        <f>IF(MOD($A4572,10)&lt;7,"Да","Нет")</f>
        <v/>
      </c>
      <c r="AC4572">
        <f>$R4572&amp;" / "&amp;$S4572&amp;" / "&amp;$T4572</f>
        <v/>
      </c>
      <c r="AD4572">
        <f>1</f>
        <v/>
      </c>
      <c r="AE4572">
        <f>IF($A4572&lt;=Settings!$B$4,"до 100",IF($A4572&lt;=Settings!$B$5,"до 10 000",IF($A4572&lt;=Settings!$B$6,"до 100 000","100 000+")))</f>
        <v/>
      </c>
    </row>
    <row r="4573">
      <c r="A4573">
        <f>ROW()-1</f>
        <v/>
      </c>
      <c r="B4573">
        <f>IF($A4573&lt;=Settings!$B$4,"small_control",IF($A4573&lt;=Settings!$B$5,"medium_10k",IF($A4573&lt;=Settings!$B$6,"large_100k","extreme_1m")))</f>
        <v/>
      </c>
      <c r="C4573">
        <f>"ORD-"&amp;TEXT(QUOTIENT($A4573-1,3)+1,"0000000")</f>
        <v/>
      </c>
      <c r="D4573">
        <f>"LINE-"&amp;TEXT($A4573,"0000000")</f>
        <v/>
      </c>
      <c r="E4573" s="7">
        <f>Settings!$B$2+$A4573-1</f>
        <v/>
      </c>
      <c r="F4573" s="7">
        <f>Settings!$B$2+MOD($A4573-1,Settings!$B$7)</f>
        <v/>
      </c>
      <c r="G4573">
        <f>YEAR($F4573)</f>
        <v/>
      </c>
      <c r="H4573">
        <f>"Q"&amp;ROUNDUP(MONTH($F4573)/3,0)</f>
        <v/>
      </c>
      <c r="I4573">
        <f>MONTH($F4573)</f>
        <v/>
      </c>
      <c r="J4573">
        <f>CHOOSE(MONTH($F4573),"Январь","Февраль","Март","Апрель","Май","Июнь","Июль","Август","Сентябрь","Октябрь","Ноябрь","Декабрь")</f>
        <v/>
      </c>
      <c r="K4573">
        <f>DAY($F4573)</f>
        <v/>
      </c>
      <c r="L4573">
        <f>IF(MOD($A4573,10)&lt;7,"ФО_01_Крупный","ФО_"&amp;TEXT(MOD($A4573,8)+1,"00"))</f>
        <v/>
      </c>
      <c r="M4573">
        <f>IF($AB4573="Да","Регион_001_Крупный","Регион_"&amp;TEXT(MOD(QUOTIENT($A4573-1,20),180)+1,"000"))</f>
        <v/>
      </c>
      <c r="N4573">
        <f>IF($AB4573="Да","Город_"&amp;TEXT(MOD($A4573-1,250)+1,"0000"),"Город_"&amp;TEXT(MOD($A4573-1,3000)+1,"0000"))</f>
        <v/>
      </c>
      <c r="O4573">
        <f>IF($AB4573="Да","Холдинг_Крупный","Холдинг_"&amp;TEXT(MOD(QUOTIENT($A4573-1,10000),20)+1,"00"))</f>
        <v/>
      </c>
      <c r="P4573">
        <f>IF($AB4573="Да","Организация_Крупная","Организация_"&amp;TEXT(MOD(QUOTIENT($A4573-1,500),600)+1,"000"))</f>
        <v/>
      </c>
      <c r="Q4573">
        <f>"Отдел_"&amp;TEXT(MOD(QUOTIENT($A4573-1,50),100)+1,"000")</f>
        <v/>
      </c>
      <c r="R4573">
        <f>IF($AB4573="Да","Группа_Крупная","Группа_"&amp;TEXT(MOD(QUOTIENT($A4573-1,5000),30)+1,"00"))</f>
        <v/>
      </c>
      <c r="S4573">
        <f>IF($AB4573="Да","Категория_Крупная","Категория_"&amp;TEXT(MOD(QUOTIENT($A4573-1,500),120)+1,"000"))</f>
        <v/>
      </c>
      <c r="T4573">
        <f>IF($AB4573="Да","Подкатегория_Крупная","Подкатегория_"&amp;TEXT(MOD(QUOTIENT($A4573-1,50),300)+1,"000"))</f>
        <v/>
      </c>
      <c r="U4573">
        <f>"SKU_"&amp;TEXT($A4573,"0000000")</f>
        <v/>
      </c>
      <c r="V4573">
        <f>CHOOSE(MOD($A4573-1,4)+1,"Enterprise","SMB","Госсектор","Розница")</f>
        <v/>
      </c>
      <c r="W4573">
        <f>"Клиент_"&amp;TEXT(MOD($A4573-1,20000)+1,"00000")</f>
        <v/>
      </c>
      <c r="X4573">
        <f>CHOOSE(MOD($A4573-1,5)+1,"Портал","API","Импорт","Ручной ввод","Интеграция")</f>
        <v/>
      </c>
      <c r="Y4573" s="8">
        <f>ROUND(1000+MOD($A4573*37,90000)+IF($AB4573="Да",5000,0),2)</f>
        <v/>
      </c>
      <c r="Z4573">
        <f>1+MOD($A4573,20)</f>
        <v/>
      </c>
      <c r="AA4573" s="8">
        <f>ROUND($Y4573*(0.08+MOD($A4573,17)/100),2)</f>
        <v/>
      </c>
      <c r="AB4573">
        <f>IF(MOD($A4573,10)&lt;7,"Да","Нет")</f>
        <v/>
      </c>
      <c r="AC4573">
        <f>$R4573&amp;" / "&amp;$S4573&amp;" / "&amp;$T4573</f>
        <v/>
      </c>
      <c r="AD4573">
        <f>1</f>
        <v/>
      </c>
      <c r="AE4573">
        <f>IF($A4573&lt;=Settings!$B$4,"до 100",IF($A4573&lt;=Settings!$B$5,"до 10 000",IF($A4573&lt;=Settings!$B$6,"до 100 000","100 000+")))</f>
        <v/>
      </c>
    </row>
    <row r="4574">
      <c r="A4574">
        <f>ROW()-1</f>
        <v/>
      </c>
      <c r="B4574">
        <f>IF($A4574&lt;=Settings!$B$4,"small_control",IF($A4574&lt;=Settings!$B$5,"medium_10k",IF($A4574&lt;=Settings!$B$6,"large_100k","extreme_1m")))</f>
        <v/>
      </c>
      <c r="C4574">
        <f>"ORD-"&amp;TEXT(QUOTIENT($A4574-1,3)+1,"0000000")</f>
        <v/>
      </c>
      <c r="D4574">
        <f>"LINE-"&amp;TEXT($A4574,"0000000")</f>
        <v/>
      </c>
      <c r="E4574" s="7">
        <f>Settings!$B$2+$A4574-1</f>
        <v/>
      </c>
      <c r="F4574" s="7">
        <f>Settings!$B$2+MOD($A4574-1,Settings!$B$7)</f>
        <v/>
      </c>
      <c r="G4574">
        <f>YEAR($F4574)</f>
        <v/>
      </c>
      <c r="H4574">
        <f>"Q"&amp;ROUNDUP(MONTH($F4574)/3,0)</f>
        <v/>
      </c>
      <c r="I4574">
        <f>MONTH($F4574)</f>
        <v/>
      </c>
      <c r="J4574">
        <f>CHOOSE(MONTH($F4574),"Январь","Февраль","Март","Апрель","Май","Июнь","Июль","Август","Сентябрь","Октябрь","Ноябрь","Декабрь")</f>
        <v/>
      </c>
      <c r="K4574">
        <f>DAY($F4574)</f>
        <v/>
      </c>
      <c r="L4574">
        <f>IF(MOD($A4574,10)&lt;7,"ФО_01_Крупный","ФО_"&amp;TEXT(MOD($A4574,8)+1,"00"))</f>
        <v/>
      </c>
      <c r="M4574">
        <f>IF($AB4574="Да","Регион_001_Крупный","Регион_"&amp;TEXT(MOD(QUOTIENT($A4574-1,20),180)+1,"000"))</f>
        <v/>
      </c>
      <c r="N4574">
        <f>IF($AB4574="Да","Город_"&amp;TEXT(MOD($A4574-1,250)+1,"0000"),"Город_"&amp;TEXT(MOD($A4574-1,3000)+1,"0000"))</f>
        <v/>
      </c>
      <c r="O4574">
        <f>IF($AB4574="Да","Холдинг_Крупный","Холдинг_"&amp;TEXT(MOD(QUOTIENT($A4574-1,10000),20)+1,"00"))</f>
        <v/>
      </c>
      <c r="P4574">
        <f>IF($AB4574="Да","Организация_Крупная","Организация_"&amp;TEXT(MOD(QUOTIENT($A4574-1,500),600)+1,"000"))</f>
        <v/>
      </c>
      <c r="Q4574">
        <f>"Отдел_"&amp;TEXT(MOD(QUOTIENT($A4574-1,50),100)+1,"000")</f>
        <v/>
      </c>
      <c r="R4574">
        <f>IF($AB4574="Да","Группа_Крупная","Группа_"&amp;TEXT(MOD(QUOTIENT($A4574-1,5000),30)+1,"00"))</f>
        <v/>
      </c>
      <c r="S4574">
        <f>IF($AB4574="Да","Категория_Крупная","Категория_"&amp;TEXT(MOD(QUOTIENT($A4574-1,500),120)+1,"000"))</f>
        <v/>
      </c>
      <c r="T4574">
        <f>IF($AB4574="Да","Подкатегория_Крупная","Подкатегория_"&amp;TEXT(MOD(QUOTIENT($A4574-1,50),300)+1,"000"))</f>
        <v/>
      </c>
      <c r="U4574">
        <f>"SKU_"&amp;TEXT($A4574,"0000000")</f>
        <v/>
      </c>
      <c r="V4574">
        <f>CHOOSE(MOD($A4574-1,4)+1,"Enterprise","SMB","Госсектор","Розница")</f>
        <v/>
      </c>
      <c r="W4574">
        <f>"Клиент_"&amp;TEXT(MOD($A4574-1,20000)+1,"00000")</f>
        <v/>
      </c>
      <c r="X4574">
        <f>CHOOSE(MOD($A4574-1,5)+1,"Портал","API","Импорт","Ручной ввод","Интеграция")</f>
        <v/>
      </c>
      <c r="Y4574" s="8">
        <f>ROUND(1000+MOD($A4574*37,90000)+IF($AB4574="Да",5000,0),2)</f>
        <v/>
      </c>
      <c r="Z4574">
        <f>1+MOD($A4574,20)</f>
        <v/>
      </c>
      <c r="AA4574" s="8">
        <f>ROUND($Y4574*(0.08+MOD($A4574,17)/100),2)</f>
        <v/>
      </c>
      <c r="AB4574">
        <f>IF(MOD($A4574,10)&lt;7,"Да","Нет")</f>
        <v/>
      </c>
      <c r="AC4574">
        <f>$R4574&amp;" / "&amp;$S4574&amp;" / "&amp;$T4574</f>
        <v/>
      </c>
      <c r="AD4574">
        <f>1</f>
        <v/>
      </c>
      <c r="AE4574">
        <f>IF($A4574&lt;=Settings!$B$4,"до 100",IF($A4574&lt;=Settings!$B$5,"до 10 000",IF($A4574&lt;=Settings!$B$6,"до 100 000","100 000+")))</f>
        <v/>
      </c>
    </row>
    <row r="4575">
      <c r="A4575">
        <f>ROW()-1</f>
        <v/>
      </c>
      <c r="B4575">
        <f>IF($A4575&lt;=Settings!$B$4,"small_control",IF($A4575&lt;=Settings!$B$5,"medium_10k",IF($A4575&lt;=Settings!$B$6,"large_100k","extreme_1m")))</f>
        <v/>
      </c>
      <c r="C4575">
        <f>"ORD-"&amp;TEXT(QUOTIENT($A4575-1,3)+1,"0000000")</f>
        <v/>
      </c>
      <c r="D4575">
        <f>"LINE-"&amp;TEXT($A4575,"0000000")</f>
        <v/>
      </c>
      <c r="E4575" s="7">
        <f>Settings!$B$2+$A4575-1</f>
        <v/>
      </c>
      <c r="F4575" s="7">
        <f>Settings!$B$2+MOD($A4575-1,Settings!$B$7)</f>
        <v/>
      </c>
      <c r="G4575">
        <f>YEAR($F4575)</f>
        <v/>
      </c>
      <c r="H4575">
        <f>"Q"&amp;ROUNDUP(MONTH($F4575)/3,0)</f>
        <v/>
      </c>
      <c r="I4575">
        <f>MONTH($F4575)</f>
        <v/>
      </c>
      <c r="J4575">
        <f>CHOOSE(MONTH($F4575),"Январь","Февраль","Март","Апрель","Май","Июнь","Июль","Август","Сентябрь","Октябрь","Ноябрь","Декабрь")</f>
        <v/>
      </c>
      <c r="K4575">
        <f>DAY($F4575)</f>
        <v/>
      </c>
      <c r="L4575">
        <f>IF(MOD($A4575,10)&lt;7,"ФО_01_Крупный","ФО_"&amp;TEXT(MOD($A4575,8)+1,"00"))</f>
        <v/>
      </c>
      <c r="M4575">
        <f>IF($AB4575="Да","Регион_001_Крупный","Регион_"&amp;TEXT(MOD(QUOTIENT($A4575-1,20),180)+1,"000"))</f>
        <v/>
      </c>
      <c r="N4575">
        <f>IF($AB4575="Да","Город_"&amp;TEXT(MOD($A4575-1,250)+1,"0000"),"Город_"&amp;TEXT(MOD($A4575-1,3000)+1,"0000"))</f>
        <v/>
      </c>
      <c r="O4575">
        <f>IF($AB4575="Да","Холдинг_Крупный","Холдинг_"&amp;TEXT(MOD(QUOTIENT($A4575-1,10000),20)+1,"00"))</f>
        <v/>
      </c>
      <c r="P4575">
        <f>IF($AB4575="Да","Организация_Крупная","Организация_"&amp;TEXT(MOD(QUOTIENT($A4575-1,500),600)+1,"000"))</f>
        <v/>
      </c>
      <c r="Q4575">
        <f>"Отдел_"&amp;TEXT(MOD(QUOTIENT($A4575-1,50),100)+1,"000")</f>
        <v/>
      </c>
      <c r="R4575">
        <f>IF($AB4575="Да","Группа_Крупная","Группа_"&amp;TEXT(MOD(QUOTIENT($A4575-1,5000),30)+1,"00"))</f>
        <v/>
      </c>
      <c r="S4575">
        <f>IF($AB4575="Да","Категория_Крупная","Категория_"&amp;TEXT(MOD(QUOTIENT($A4575-1,500),120)+1,"000"))</f>
        <v/>
      </c>
      <c r="T4575">
        <f>IF($AB4575="Да","Подкатегория_Крупная","Подкатегория_"&amp;TEXT(MOD(QUOTIENT($A4575-1,50),300)+1,"000"))</f>
        <v/>
      </c>
      <c r="U4575">
        <f>"SKU_"&amp;TEXT($A4575,"0000000")</f>
        <v/>
      </c>
      <c r="V4575">
        <f>CHOOSE(MOD($A4575-1,4)+1,"Enterprise","SMB","Госсектор","Розница")</f>
        <v/>
      </c>
      <c r="W4575">
        <f>"Клиент_"&amp;TEXT(MOD($A4575-1,20000)+1,"00000")</f>
        <v/>
      </c>
      <c r="X4575">
        <f>CHOOSE(MOD($A4575-1,5)+1,"Портал","API","Импорт","Ручной ввод","Интеграция")</f>
        <v/>
      </c>
      <c r="Y4575" s="8">
        <f>ROUND(1000+MOD($A4575*37,90000)+IF($AB4575="Да",5000,0),2)</f>
        <v/>
      </c>
      <c r="Z4575">
        <f>1+MOD($A4575,20)</f>
        <v/>
      </c>
      <c r="AA4575" s="8">
        <f>ROUND($Y4575*(0.08+MOD($A4575,17)/100),2)</f>
        <v/>
      </c>
      <c r="AB4575">
        <f>IF(MOD($A4575,10)&lt;7,"Да","Нет")</f>
        <v/>
      </c>
      <c r="AC4575">
        <f>$R4575&amp;" / "&amp;$S4575&amp;" / "&amp;$T4575</f>
        <v/>
      </c>
      <c r="AD4575">
        <f>1</f>
        <v/>
      </c>
      <c r="AE4575">
        <f>IF($A4575&lt;=Settings!$B$4,"до 100",IF($A4575&lt;=Settings!$B$5,"до 10 000",IF($A4575&lt;=Settings!$B$6,"до 100 000","100 000+")))</f>
        <v/>
      </c>
    </row>
    <row r="4576">
      <c r="A4576">
        <f>ROW()-1</f>
        <v/>
      </c>
      <c r="B4576">
        <f>IF($A4576&lt;=Settings!$B$4,"small_control",IF($A4576&lt;=Settings!$B$5,"medium_10k",IF($A4576&lt;=Settings!$B$6,"large_100k","extreme_1m")))</f>
        <v/>
      </c>
      <c r="C4576">
        <f>"ORD-"&amp;TEXT(QUOTIENT($A4576-1,3)+1,"0000000")</f>
        <v/>
      </c>
      <c r="D4576">
        <f>"LINE-"&amp;TEXT($A4576,"0000000")</f>
        <v/>
      </c>
      <c r="E4576" s="7">
        <f>Settings!$B$2+$A4576-1</f>
        <v/>
      </c>
      <c r="F4576" s="7">
        <f>Settings!$B$2+MOD($A4576-1,Settings!$B$7)</f>
        <v/>
      </c>
      <c r="G4576">
        <f>YEAR($F4576)</f>
        <v/>
      </c>
      <c r="H4576">
        <f>"Q"&amp;ROUNDUP(MONTH($F4576)/3,0)</f>
        <v/>
      </c>
      <c r="I4576">
        <f>MONTH($F4576)</f>
        <v/>
      </c>
      <c r="J4576">
        <f>CHOOSE(MONTH($F4576),"Январь","Февраль","Март","Апрель","Май","Июнь","Июль","Август","Сентябрь","Октябрь","Ноябрь","Декабрь")</f>
        <v/>
      </c>
      <c r="K4576">
        <f>DAY($F4576)</f>
        <v/>
      </c>
      <c r="L4576">
        <f>IF(MOD($A4576,10)&lt;7,"ФО_01_Крупный","ФО_"&amp;TEXT(MOD($A4576,8)+1,"00"))</f>
        <v/>
      </c>
      <c r="M4576">
        <f>IF($AB4576="Да","Регион_001_Крупный","Регион_"&amp;TEXT(MOD(QUOTIENT($A4576-1,20),180)+1,"000"))</f>
        <v/>
      </c>
      <c r="N4576">
        <f>IF($AB4576="Да","Город_"&amp;TEXT(MOD($A4576-1,250)+1,"0000"),"Город_"&amp;TEXT(MOD($A4576-1,3000)+1,"0000"))</f>
        <v/>
      </c>
      <c r="O4576">
        <f>IF($AB4576="Да","Холдинг_Крупный","Холдинг_"&amp;TEXT(MOD(QUOTIENT($A4576-1,10000),20)+1,"00"))</f>
        <v/>
      </c>
      <c r="P4576">
        <f>IF($AB4576="Да","Организация_Крупная","Организация_"&amp;TEXT(MOD(QUOTIENT($A4576-1,500),600)+1,"000"))</f>
        <v/>
      </c>
      <c r="Q4576">
        <f>"Отдел_"&amp;TEXT(MOD(QUOTIENT($A4576-1,50),100)+1,"000")</f>
        <v/>
      </c>
      <c r="R4576">
        <f>IF($AB4576="Да","Группа_Крупная","Группа_"&amp;TEXT(MOD(QUOTIENT($A4576-1,5000),30)+1,"00"))</f>
        <v/>
      </c>
      <c r="S4576">
        <f>IF($AB4576="Да","Категория_Крупная","Категория_"&amp;TEXT(MOD(QUOTIENT($A4576-1,500),120)+1,"000"))</f>
        <v/>
      </c>
      <c r="T4576">
        <f>IF($AB4576="Да","Подкатегория_Крупная","Подкатегория_"&amp;TEXT(MOD(QUOTIENT($A4576-1,50),300)+1,"000"))</f>
        <v/>
      </c>
      <c r="U4576">
        <f>"SKU_"&amp;TEXT($A4576,"0000000")</f>
        <v/>
      </c>
      <c r="V4576">
        <f>CHOOSE(MOD($A4576-1,4)+1,"Enterprise","SMB","Госсектор","Розница")</f>
        <v/>
      </c>
      <c r="W4576">
        <f>"Клиент_"&amp;TEXT(MOD($A4576-1,20000)+1,"00000")</f>
        <v/>
      </c>
      <c r="X4576">
        <f>CHOOSE(MOD($A4576-1,5)+1,"Портал","API","Импорт","Ручной ввод","Интеграция")</f>
        <v/>
      </c>
      <c r="Y4576" s="8">
        <f>ROUND(1000+MOD($A4576*37,90000)+IF($AB4576="Да",5000,0),2)</f>
        <v/>
      </c>
      <c r="Z4576">
        <f>1+MOD($A4576,20)</f>
        <v/>
      </c>
      <c r="AA4576" s="8">
        <f>ROUND($Y4576*(0.08+MOD($A4576,17)/100),2)</f>
        <v/>
      </c>
      <c r="AB4576">
        <f>IF(MOD($A4576,10)&lt;7,"Да","Нет")</f>
        <v/>
      </c>
      <c r="AC4576">
        <f>$R4576&amp;" / "&amp;$S4576&amp;" / "&amp;$T4576</f>
        <v/>
      </c>
      <c r="AD4576">
        <f>1</f>
        <v/>
      </c>
      <c r="AE4576">
        <f>IF($A4576&lt;=Settings!$B$4,"до 100",IF($A4576&lt;=Settings!$B$5,"до 10 000",IF($A4576&lt;=Settings!$B$6,"до 100 000","100 000+")))</f>
        <v/>
      </c>
    </row>
    <row r="4577">
      <c r="A4577">
        <f>ROW()-1</f>
        <v/>
      </c>
      <c r="B4577">
        <f>IF($A4577&lt;=Settings!$B$4,"small_control",IF($A4577&lt;=Settings!$B$5,"medium_10k",IF($A4577&lt;=Settings!$B$6,"large_100k","extreme_1m")))</f>
        <v/>
      </c>
      <c r="C4577">
        <f>"ORD-"&amp;TEXT(QUOTIENT($A4577-1,3)+1,"0000000")</f>
        <v/>
      </c>
      <c r="D4577">
        <f>"LINE-"&amp;TEXT($A4577,"0000000")</f>
        <v/>
      </c>
      <c r="E4577" s="7">
        <f>Settings!$B$2+$A4577-1</f>
        <v/>
      </c>
      <c r="F4577" s="7">
        <f>Settings!$B$2+MOD($A4577-1,Settings!$B$7)</f>
        <v/>
      </c>
      <c r="G4577">
        <f>YEAR($F4577)</f>
        <v/>
      </c>
      <c r="H4577">
        <f>"Q"&amp;ROUNDUP(MONTH($F4577)/3,0)</f>
        <v/>
      </c>
      <c r="I4577">
        <f>MONTH($F4577)</f>
        <v/>
      </c>
      <c r="J4577">
        <f>CHOOSE(MONTH($F4577),"Январь","Февраль","Март","Апрель","Май","Июнь","Июль","Август","Сентябрь","Октябрь","Ноябрь","Декабрь")</f>
        <v/>
      </c>
      <c r="K4577">
        <f>DAY($F4577)</f>
        <v/>
      </c>
      <c r="L4577">
        <f>IF(MOD($A4577,10)&lt;7,"ФО_01_Крупный","ФО_"&amp;TEXT(MOD($A4577,8)+1,"00"))</f>
        <v/>
      </c>
      <c r="M4577">
        <f>IF($AB4577="Да","Регион_001_Крупный","Регион_"&amp;TEXT(MOD(QUOTIENT($A4577-1,20),180)+1,"000"))</f>
        <v/>
      </c>
      <c r="N4577">
        <f>IF($AB4577="Да","Город_"&amp;TEXT(MOD($A4577-1,250)+1,"0000"),"Город_"&amp;TEXT(MOD($A4577-1,3000)+1,"0000"))</f>
        <v/>
      </c>
      <c r="O4577">
        <f>IF($AB4577="Да","Холдинг_Крупный","Холдинг_"&amp;TEXT(MOD(QUOTIENT($A4577-1,10000),20)+1,"00"))</f>
        <v/>
      </c>
      <c r="P4577">
        <f>IF($AB4577="Да","Организация_Крупная","Организация_"&amp;TEXT(MOD(QUOTIENT($A4577-1,500),600)+1,"000"))</f>
        <v/>
      </c>
      <c r="Q4577">
        <f>"Отдел_"&amp;TEXT(MOD(QUOTIENT($A4577-1,50),100)+1,"000")</f>
        <v/>
      </c>
      <c r="R4577">
        <f>IF($AB4577="Да","Группа_Крупная","Группа_"&amp;TEXT(MOD(QUOTIENT($A4577-1,5000),30)+1,"00"))</f>
        <v/>
      </c>
      <c r="S4577">
        <f>IF($AB4577="Да","Категория_Крупная","Категория_"&amp;TEXT(MOD(QUOTIENT($A4577-1,500),120)+1,"000"))</f>
        <v/>
      </c>
      <c r="T4577">
        <f>IF($AB4577="Да","Подкатегория_Крупная","Подкатегория_"&amp;TEXT(MOD(QUOTIENT($A4577-1,50),300)+1,"000"))</f>
        <v/>
      </c>
      <c r="U4577">
        <f>"SKU_"&amp;TEXT($A4577,"0000000")</f>
        <v/>
      </c>
      <c r="V4577">
        <f>CHOOSE(MOD($A4577-1,4)+1,"Enterprise","SMB","Госсектор","Розница")</f>
        <v/>
      </c>
      <c r="W4577">
        <f>"Клиент_"&amp;TEXT(MOD($A4577-1,20000)+1,"00000")</f>
        <v/>
      </c>
      <c r="X4577">
        <f>CHOOSE(MOD($A4577-1,5)+1,"Портал","API","Импорт","Ручной ввод","Интеграция")</f>
        <v/>
      </c>
      <c r="Y4577" s="8">
        <f>ROUND(1000+MOD($A4577*37,90000)+IF($AB4577="Да",5000,0),2)</f>
        <v/>
      </c>
      <c r="Z4577">
        <f>1+MOD($A4577,20)</f>
        <v/>
      </c>
      <c r="AA4577" s="8">
        <f>ROUND($Y4577*(0.08+MOD($A4577,17)/100),2)</f>
        <v/>
      </c>
      <c r="AB4577">
        <f>IF(MOD($A4577,10)&lt;7,"Да","Нет")</f>
        <v/>
      </c>
      <c r="AC4577">
        <f>$R4577&amp;" / "&amp;$S4577&amp;" / "&amp;$T4577</f>
        <v/>
      </c>
      <c r="AD4577">
        <f>1</f>
        <v/>
      </c>
      <c r="AE4577">
        <f>IF($A4577&lt;=Settings!$B$4,"до 100",IF($A4577&lt;=Settings!$B$5,"до 10 000",IF($A4577&lt;=Settings!$B$6,"до 100 000","100 000+")))</f>
        <v/>
      </c>
    </row>
    <row r="4578">
      <c r="A4578">
        <f>ROW()-1</f>
        <v/>
      </c>
      <c r="B4578">
        <f>IF($A4578&lt;=Settings!$B$4,"small_control",IF($A4578&lt;=Settings!$B$5,"medium_10k",IF($A4578&lt;=Settings!$B$6,"large_100k","extreme_1m")))</f>
        <v/>
      </c>
      <c r="C4578">
        <f>"ORD-"&amp;TEXT(QUOTIENT($A4578-1,3)+1,"0000000")</f>
        <v/>
      </c>
      <c r="D4578">
        <f>"LINE-"&amp;TEXT($A4578,"0000000")</f>
        <v/>
      </c>
      <c r="E4578" s="7">
        <f>Settings!$B$2+$A4578-1</f>
        <v/>
      </c>
      <c r="F4578" s="7">
        <f>Settings!$B$2+MOD($A4578-1,Settings!$B$7)</f>
        <v/>
      </c>
      <c r="G4578">
        <f>YEAR($F4578)</f>
        <v/>
      </c>
      <c r="H4578">
        <f>"Q"&amp;ROUNDUP(MONTH($F4578)/3,0)</f>
        <v/>
      </c>
      <c r="I4578">
        <f>MONTH($F4578)</f>
        <v/>
      </c>
      <c r="J4578">
        <f>CHOOSE(MONTH($F4578),"Январь","Февраль","Март","Апрель","Май","Июнь","Июль","Август","Сентябрь","Октябрь","Ноябрь","Декабрь")</f>
        <v/>
      </c>
      <c r="K4578">
        <f>DAY($F4578)</f>
        <v/>
      </c>
      <c r="L4578">
        <f>IF(MOD($A4578,10)&lt;7,"ФО_01_Крупный","ФО_"&amp;TEXT(MOD($A4578,8)+1,"00"))</f>
        <v/>
      </c>
      <c r="M4578">
        <f>IF($AB4578="Да","Регион_001_Крупный","Регион_"&amp;TEXT(MOD(QUOTIENT($A4578-1,20),180)+1,"000"))</f>
        <v/>
      </c>
      <c r="N4578">
        <f>IF($AB4578="Да","Город_"&amp;TEXT(MOD($A4578-1,250)+1,"0000"),"Город_"&amp;TEXT(MOD($A4578-1,3000)+1,"0000"))</f>
        <v/>
      </c>
      <c r="O4578">
        <f>IF($AB4578="Да","Холдинг_Крупный","Холдинг_"&amp;TEXT(MOD(QUOTIENT($A4578-1,10000),20)+1,"00"))</f>
        <v/>
      </c>
      <c r="P4578">
        <f>IF($AB4578="Да","Организация_Крупная","Организация_"&amp;TEXT(MOD(QUOTIENT($A4578-1,500),600)+1,"000"))</f>
        <v/>
      </c>
      <c r="Q4578">
        <f>"Отдел_"&amp;TEXT(MOD(QUOTIENT($A4578-1,50),100)+1,"000")</f>
        <v/>
      </c>
      <c r="R4578">
        <f>IF($AB4578="Да","Группа_Крупная","Группа_"&amp;TEXT(MOD(QUOTIENT($A4578-1,5000),30)+1,"00"))</f>
        <v/>
      </c>
      <c r="S4578">
        <f>IF($AB4578="Да","Категория_Крупная","Категория_"&amp;TEXT(MOD(QUOTIENT($A4578-1,500),120)+1,"000"))</f>
        <v/>
      </c>
      <c r="T4578">
        <f>IF($AB4578="Да","Подкатегория_Крупная","Подкатегория_"&amp;TEXT(MOD(QUOTIENT($A4578-1,50),300)+1,"000"))</f>
        <v/>
      </c>
      <c r="U4578">
        <f>"SKU_"&amp;TEXT($A4578,"0000000")</f>
        <v/>
      </c>
      <c r="V4578">
        <f>CHOOSE(MOD($A4578-1,4)+1,"Enterprise","SMB","Госсектор","Розница")</f>
        <v/>
      </c>
      <c r="W4578">
        <f>"Клиент_"&amp;TEXT(MOD($A4578-1,20000)+1,"00000")</f>
        <v/>
      </c>
      <c r="X4578">
        <f>CHOOSE(MOD($A4578-1,5)+1,"Портал","API","Импорт","Ручной ввод","Интеграция")</f>
        <v/>
      </c>
      <c r="Y4578" s="8">
        <f>ROUND(1000+MOD($A4578*37,90000)+IF($AB4578="Да",5000,0),2)</f>
        <v/>
      </c>
      <c r="Z4578">
        <f>1+MOD($A4578,20)</f>
        <v/>
      </c>
      <c r="AA4578" s="8">
        <f>ROUND($Y4578*(0.08+MOD($A4578,17)/100),2)</f>
        <v/>
      </c>
      <c r="AB4578">
        <f>IF(MOD($A4578,10)&lt;7,"Да","Нет")</f>
        <v/>
      </c>
      <c r="AC4578">
        <f>$R4578&amp;" / "&amp;$S4578&amp;" / "&amp;$T4578</f>
        <v/>
      </c>
      <c r="AD4578">
        <f>1</f>
        <v/>
      </c>
      <c r="AE4578">
        <f>IF($A4578&lt;=Settings!$B$4,"до 100",IF($A4578&lt;=Settings!$B$5,"до 10 000",IF($A4578&lt;=Settings!$B$6,"до 100 000","100 000+")))</f>
        <v/>
      </c>
    </row>
    <row r="4579">
      <c r="A4579">
        <f>ROW()-1</f>
        <v/>
      </c>
      <c r="B4579">
        <f>IF($A4579&lt;=Settings!$B$4,"small_control",IF($A4579&lt;=Settings!$B$5,"medium_10k",IF($A4579&lt;=Settings!$B$6,"large_100k","extreme_1m")))</f>
        <v/>
      </c>
      <c r="C4579">
        <f>"ORD-"&amp;TEXT(QUOTIENT($A4579-1,3)+1,"0000000")</f>
        <v/>
      </c>
      <c r="D4579">
        <f>"LINE-"&amp;TEXT($A4579,"0000000")</f>
        <v/>
      </c>
      <c r="E4579" s="7">
        <f>Settings!$B$2+$A4579-1</f>
        <v/>
      </c>
      <c r="F4579" s="7">
        <f>Settings!$B$2+MOD($A4579-1,Settings!$B$7)</f>
        <v/>
      </c>
      <c r="G4579">
        <f>YEAR($F4579)</f>
        <v/>
      </c>
      <c r="H4579">
        <f>"Q"&amp;ROUNDUP(MONTH($F4579)/3,0)</f>
        <v/>
      </c>
      <c r="I4579">
        <f>MONTH($F4579)</f>
        <v/>
      </c>
      <c r="J4579">
        <f>CHOOSE(MONTH($F4579),"Январь","Февраль","Март","Апрель","Май","Июнь","Июль","Август","Сентябрь","Октябрь","Ноябрь","Декабрь")</f>
        <v/>
      </c>
      <c r="K4579">
        <f>DAY($F4579)</f>
        <v/>
      </c>
      <c r="L4579">
        <f>IF(MOD($A4579,10)&lt;7,"ФО_01_Крупный","ФО_"&amp;TEXT(MOD($A4579,8)+1,"00"))</f>
        <v/>
      </c>
      <c r="M4579">
        <f>IF($AB4579="Да","Регион_001_Крупный","Регион_"&amp;TEXT(MOD(QUOTIENT($A4579-1,20),180)+1,"000"))</f>
        <v/>
      </c>
      <c r="N4579">
        <f>IF($AB4579="Да","Город_"&amp;TEXT(MOD($A4579-1,250)+1,"0000"),"Город_"&amp;TEXT(MOD($A4579-1,3000)+1,"0000"))</f>
        <v/>
      </c>
      <c r="O4579">
        <f>IF($AB4579="Да","Холдинг_Крупный","Холдинг_"&amp;TEXT(MOD(QUOTIENT($A4579-1,10000),20)+1,"00"))</f>
        <v/>
      </c>
      <c r="P4579">
        <f>IF($AB4579="Да","Организация_Крупная","Организация_"&amp;TEXT(MOD(QUOTIENT($A4579-1,500),600)+1,"000"))</f>
        <v/>
      </c>
      <c r="Q4579">
        <f>"Отдел_"&amp;TEXT(MOD(QUOTIENT($A4579-1,50),100)+1,"000")</f>
        <v/>
      </c>
      <c r="R4579">
        <f>IF($AB4579="Да","Группа_Крупная","Группа_"&amp;TEXT(MOD(QUOTIENT($A4579-1,5000),30)+1,"00"))</f>
        <v/>
      </c>
      <c r="S4579">
        <f>IF($AB4579="Да","Категория_Крупная","Категория_"&amp;TEXT(MOD(QUOTIENT($A4579-1,500),120)+1,"000"))</f>
        <v/>
      </c>
      <c r="T4579">
        <f>IF($AB4579="Да","Подкатегория_Крупная","Подкатегория_"&amp;TEXT(MOD(QUOTIENT($A4579-1,50),300)+1,"000"))</f>
        <v/>
      </c>
      <c r="U4579">
        <f>"SKU_"&amp;TEXT($A4579,"0000000")</f>
        <v/>
      </c>
      <c r="V4579">
        <f>CHOOSE(MOD($A4579-1,4)+1,"Enterprise","SMB","Госсектор","Розница")</f>
        <v/>
      </c>
      <c r="W4579">
        <f>"Клиент_"&amp;TEXT(MOD($A4579-1,20000)+1,"00000")</f>
        <v/>
      </c>
      <c r="X4579">
        <f>CHOOSE(MOD($A4579-1,5)+1,"Портал","API","Импорт","Ручной ввод","Интеграция")</f>
        <v/>
      </c>
      <c r="Y4579" s="8">
        <f>ROUND(1000+MOD($A4579*37,90000)+IF($AB4579="Да",5000,0),2)</f>
        <v/>
      </c>
      <c r="Z4579">
        <f>1+MOD($A4579,20)</f>
        <v/>
      </c>
      <c r="AA4579" s="8">
        <f>ROUND($Y4579*(0.08+MOD($A4579,17)/100),2)</f>
        <v/>
      </c>
      <c r="AB4579">
        <f>IF(MOD($A4579,10)&lt;7,"Да","Нет")</f>
        <v/>
      </c>
      <c r="AC4579">
        <f>$R4579&amp;" / "&amp;$S4579&amp;" / "&amp;$T4579</f>
        <v/>
      </c>
      <c r="AD4579">
        <f>1</f>
        <v/>
      </c>
      <c r="AE4579">
        <f>IF($A4579&lt;=Settings!$B$4,"до 100",IF($A4579&lt;=Settings!$B$5,"до 10 000",IF($A4579&lt;=Settings!$B$6,"до 100 000","100 000+")))</f>
        <v/>
      </c>
    </row>
    <row r="4580">
      <c r="A4580">
        <f>ROW()-1</f>
        <v/>
      </c>
      <c r="B4580">
        <f>IF($A4580&lt;=Settings!$B$4,"small_control",IF($A4580&lt;=Settings!$B$5,"medium_10k",IF($A4580&lt;=Settings!$B$6,"large_100k","extreme_1m")))</f>
        <v/>
      </c>
      <c r="C4580">
        <f>"ORD-"&amp;TEXT(QUOTIENT($A4580-1,3)+1,"0000000")</f>
        <v/>
      </c>
      <c r="D4580">
        <f>"LINE-"&amp;TEXT($A4580,"0000000")</f>
        <v/>
      </c>
      <c r="E4580" s="7">
        <f>Settings!$B$2+$A4580-1</f>
        <v/>
      </c>
      <c r="F4580" s="7">
        <f>Settings!$B$2+MOD($A4580-1,Settings!$B$7)</f>
        <v/>
      </c>
      <c r="G4580">
        <f>YEAR($F4580)</f>
        <v/>
      </c>
      <c r="H4580">
        <f>"Q"&amp;ROUNDUP(MONTH($F4580)/3,0)</f>
        <v/>
      </c>
      <c r="I4580">
        <f>MONTH($F4580)</f>
        <v/>
      </c>
      <c r="J4580">
        <f>CHOOSE(MONTH($F4580),"Январь","Февраль","Март","Апрель","Май","Июнь","Июль","Август","Сентябрь","Октябрь","Ноябрь","Декабрь")</f>
        <v/>
      </c>
      <c r="K4580">
        <f>DAY($F4580)</f>
        <v/>
      </c>
      <c r="L4580">
        <f>IF(MOD($A4580,10)&lt;7,"ФО_01_Крупный","ФО_"&amp;TEXT(MOD($A4580,8)+1,"00"))</f>
        <v/>
      </c>
      <c r="M4580">
        <f>IF($AB4580="Да","Регион_001_Крупный","Регион_"&amp;TEXT(MOD(QUOTIENT($A4580-1,20),180)+1,"000"))</f>
        <v/>
      </c>
      <c r="N4580">
        <f>IF($AB4580="Да","Город_"&amp;TEXT(MOD($A4580-1,250)+1,"0000"),"Город_"&amp;TEXT(MOD($A4580-1,3000)+1,"0000"))</f>
        <v/>
      </c>
      <c r="O4580">
        <f>IF($AB4580="Да","Холдинг_Крупный","Холдинг_"&amp;TEXT(MOD(QUOTIENT($A4580-1,10000),20)+1,"00"))</f>
        <v/>
      </c>
      <c r="P4580">
        <f>IF($AB4580="Да","Организация_Крупная","Организация_"&amp;TEXT(MOD(QUOTIENT($A4580-1,500),600)+1,"000"))</f>
        <v/>
      </c>
      <c r="Q4580">
        <f>"Отдел_"&amp;TEXT(MOD(QUOTIENT($A4580-1,50),100)+1,"000")</f>
        <v/>
      </c>
      <c r="R4580">
        <f>IF($AB4580="Да","Группа_Крупная","Группа_"&amp;TEXT(MOD(QUOTIENT($A4580-1,5000),30)+1,"00"))</f>
        <v/>
      </c>
      <c r="S4580">
        <f>IF($AB4580="Да","Категория_Крупная","Категория_"&amp;TEXT(MOD(QUOTIENT($A4580-1,500),120)+1,"000"))</f>
        <v/>
      </c>
      <c r="T4580">
        <f>IF($AB4580="Да","Подкатегория_Крупная","Подкатегория_"&amp;TEXT(MOD(QUOTIENT($A4580-1,50),300)+1,"000"))</f>
        <v/>
      </c>
      <c r="U4580">
        <f>"SKU_"&amp;TEXT($A4580,"0000000")</f>
        <v/>
      </c>
      <c r="V4580">
        <f>CHOOSE(MOD($A4580-1,4)+1,"Enterprise","SMB","Госсектор","Розница")</f>
        <v/>
      </c>
      <c r="W4580">
        <f>"Клиент_"&amp;TEXT(MOD($A4580-1,20000)+1,"00000")</f>
        <v/>
      </c>
      <c r="X4580">
        <f>CHOOSE(MOD($A4580-1,5)+1,"Портал","API","Импорт","Ручной ввод","Интеграция")</f>
        <v/>
      </c>
      <c r="Y4580" s="8">
        <f>ROUND(1000+MOD($A4580*37,90000)+IF($AB4580="Да",5000,0),2)</f>
        <v/>
      </c>
      <c r="Z4580">
        <f>1+MOD($A4580,20)</f>
        <v/>
      </c>
      <c r="AA4580" s="8">
        <f>ROUND($Y4580*(0.08+MOD($A4580,17)/100),2)</f>
        <v/>
      </c>
      <c r="AB4580">
        <f>IF(MOD($A4580,10)&lt;7,"Да","Нет")</f>
        <v/>
      </c>
      <c r="AC4580">
        <f>$R4580&amp;" / "&amp;$S4580&amp;" / "&amp;$T4580</f>
        <v/>
      </c>
      <c r="AD4580">
        <f>1</f>
        <v/>
      </c>
      <c r="AE4580">
        <f>IF($A4580&lt;=Settings!$B$4,"до 100",IF($A4580&lt;=Settings!$B$5,"до 10 000",IF($A4580&lt;=Settings!$B$6,"до 100 000","100 000+")))</f>
        <v/>
      </c>
    </row>
    <row r="4581">
      <c r="A4581">
        <f>ROW()-1</f>
        <v/>
      </c>
      <c r="B4581">
        <f>IF($A4581&lt;=Settings!$B$4,"small_control",IF($A4581&lt;=Settings!$B$5,"medium_10k",IF($A4581&lt;=Settings!$B$6,"large_100k","extreme_1m")))</f>
        <v/>
      </c>
      <c r="C4581">
        <f>"ORD-"&amp;TEXT(QUOTIENT($A4581-1,3)+1,"0000000")</f>
        <v/>
      </c>
      <c r="D4581">
        <f>"LINE-"&amp;TEXT($A4581,"0000000")</f>
        <v/>
      </c>
      <c r="E4581" s="7">
        <f>Settings!$B$2+$A4581-1</f>
        <v/>
      </c>
      <c r="F4581" s="7">
        <f>Settings!$B$2+MOD($A4581-1,Settings!$B$7)</f>
        <v/>
      </c>
      <c r="G4581">
        <f>YEAR($F4581)</f>
        <v/>
      </c>
      <c r="H4581">
        <f>"Q"&amp;ROUNDUP(MONTH($F4581)/3,0)</f>
        <v/>
      </c>
      <c r="I4581">
        <f>MONTH($F4581)</f>
        <v/>
      </c>
      <c r="J4581">
        <f>CHOOSE(MONTH($F4581),"Январь","Февраль","Март","Апрель","Май","Июнь","Июль","Август","Сентябрь","Октябрь","Ноябрь","Декабрь")</f>
        <v/>
      </c>
      <c r="K4581">
        <f>DAY($F4581)</f>
        <v/>
      </c>
      <c r="L4581">
        <f>IF(MOD($A4581,10)&lt;7,"ФО_01_Крупный","ФО_"&amp;TEXT(MOD($A4581,8)+1,"00"))</f>
        <v/>
      </c>
      <c r="M4581">
        <f>IF($AB4581="Да","Регион_001_Крупный","Регион_"&amp;TEXT(MOD(QUOTIENT($A4581-1,20),180)+1,"000"))</f>
        <v/>
      </c>
      <c r="N4581">
        <f>IF($AB4581="Да","Город_"&amp;TEXT(MOD($A4581-1,250)+1,"0000"),"Город_"&amp;TEXT(MOD($A4581-1,3000)+1,"0000"))</f>
        <v/>
      </c>
      <c r="O4581">
        <f>IF($AB4581="Да","Холдинг_Крупный","Холдинг_"&amp;TEXT(MOD(QUOTIENT($A4581-1,10000),20)+1,"00"))</f>
        <v/>
      </c>
      <c r="P4581">
        <f>IF($AB4581="Да","Организация_Крупная","Организация_"&amp;TEXT(MOD(QUOTIENT($A4581-1,500),600)+1,"000"))</f>
        <v/>
      </c>
      <c r="Q4581">
        <f>"Отдел_"&amp;TEXT(MOD(QUOTIENT($A4581-1,50),100)+1,"000")</f>
        <v/>
      </c>
      <c r="R4581">
        <f>IF($AB4581="Да","Группа_Крупная","Группа_"&amp;TEXT(MOD(QUOTIENT($A4581-1,5000),30)+1,"00"))</f>
        <v/>
      </c>
      <c r="S4581">
        <f>IF($AB4581="Да","Категория_Крупная","Категория_"&amp;TEXT(MOD(QUOTIENT($A4581-1,500),120)+1,"000"))</f>
        <v/>
      </c>
      <c r="T4581">
        <f>IF($AB4581="Да","Подкатегория_Крупная","Подкатегория_"&amp;TEXT(MOD(QUOTIENT($A4581-1,50),300)+1,"000"))</f>
        <v/>
      </c>
      <c r="U4581">
        <f>"SKU_"&amp;TEXT($A4581,"0000000")</f>
        <v/>
      </c>
      <c r="V4581">
        <f>CHOOSE(MOD($A4581-1,4)+1,"Enterprise","SMB","Госсектор","Розница")</f>
        <v/>
      </c>
      <c r="W4581">
        <f>"Клиент_"&amp;TEXT(MOD($A4581-1,20000)+1,"00000")</f>
        <v/>
      </c>
      <c r="X4581">
        <f>CHOOSE(MOD($A4581-1,5)+1,"Портал","API","Импорт","Ручной ввод","Интеграция")</f>
        <v/>
      </c>
      <c r="Y4581" s="8">
        <f>ROUND(1000+MOD($A4581*37,90000)+IF($AB4581="Да",5000,0),2)</f>
        <v/>
      </c>
      <c r="Z4581">
        <f>1+MOD($A4581,20)</f>
        <v/>
      </c>
      <c r="AA4581" s="8">
        <f>ROUND($Y4581*(0.08+MOD($A4581,17)/100),2)</f>
        <v/>
      </c>
      <c r="AB4581">
        <f>IF(MOD($A4581,10)&lt;7,"Да","Нет")</f>
        <v/>
      </c>
      <c r="AC4581">
        <f>$R4581&amp;" / "&amp;$S4581&amp;" / "&amp;$T4581</f>
        <v/>
      </c>
      <c r="AD4581">
        <f>1</f>
        <v/>
      </c>
      <c r="AE4581">
        <f>IF($A4581&lt;=Settings!$B$4,"до 100",IF($A4581&lt;=Settings!$B$5,"до 10 000",IF($A4581&lt;=Settings!$B$6,"до 100 000","100 000+")))</f>
        <v/>
      </c>
    </row>
    <row r="4582">
      <c r="A4582">
        <f>ROW()-1</f>
        <v/>
      </c>
      <c r="B4582">
        <f>IF($A4582&lt;=Settings!$B$4,"small_control",IF($A4582&lt;=Settings!$B$5,"medium_10k",IF($A4582&lt;=Settings!$B$6,"large_100k","extreme_1m")))</f>
        <v/>
      </c>
      <c r="C4582">
        <f>"ORD-"&amp;TEXT(QUOTIENT($A4582-1,3)+1,"0000000")</f>
        <v/>
      </c>
      <c r="D4582">
        <f>"LINE-"&amp;TEXT($A4582,"0000000")</f>
        <v/>
      </c>
      <c r="E4582" s="7">
        <f>Settings!$B$2+$A4582-1</f>
        <v/>
      </c>
      <c r="F4582" s="7">
        <f>Settings!$B$2+MOD($A4582-1,Settings!$B$7)</f>
        <v/>
      </c>
      <c r="G4582">
        <f>YEAR($F4582)</f>
        <v/>
      </c>
      <c r="H4582">
        <f>"Q"&amp;ROUNDUP(MONTH($F4582)/3,0)</f>
        <v/>
      </c>
      <c r="I4582">
        <f>MONTH($F4582)</f>
        <v/>
      </c>
      <c r="J4582">
        <f>CHOOSE(MONTH($F4582),"Январь","Февраль","Март","Апрель","Май","Июнь","Июль","Август","Сентябрь","Октябрь","Ноябрь","Декабрь")</f>
        <v/>
      </c>
      <c r="K4582">
        <f>DAY($F4582)</f>
        <v/>
      </c>
      <c r="L4582">
        <f>IF(MOD($A4582,10)&lt;7,"ФО_01_Крупный","ФО_"&amp;TEXT(MOD($A4582,8)+1,"00"))</f>
        <v/>
      </c>
      <c r="M4582">
        <f>IF($AB4582="Да","Регион_001_Крупный","Регион_"&amp;TEXT(MOD(QUOTIENT($A4582-1,20),180)+1,"000"))</f>
        <v/>
      </c>
      <c r="N4582">
        <f>IF($AB4582="Да","Город_"&amp;TEXT(MOD($A4582-1,250)+1,"0000"),"Город_"&amp;TEXT(MOD($A4582-1,3000)+1,"0000"))</f>
        <v/>
      </c>
      <c r="O4582">
        <f>IF($AB4582="Да","Холдинг_Крупный","Холдинг_"&amp;TEXT(MOD(QUOTIENT($A4582-1,10000),20)+1,"00"))</f>
        <v/>
      </c>
      <c r="P4582">
        <f>IF($AB4582="Да","Организация_Крупная","Организация_"&amp;TEXT(MOD(QUOTIENT($A4582-1,500),600)+1,"000"))</f>
        <v/>
      </c>
      <c r="Q4582">
        <f>"Отдел_"&amp;TEXT(MOD(QUOTIENT($A4582-1,50),100)+1,"000")</f>
        <v/>
      </c>
      <c r="R4582">
        <f>IF($AB4582="Да","Группа_Крупная","Группа_"&amp;TEXT(MOD(QUOTIENT($A4582-1,5000),30)+1,"00"))</f>
        <v/>
      </c>
      <c r="S4582">
        <f>IF($AB4582="Да","Категория_Крупная","Категория_"&amp;TEXT(MOD(QUOTIENT($A4582-1,500),120)+1,"000"))</f>
        <v/>
      </c>
      <c r="T4582">
        <f>IF($AB4582="Да","Подкатегория_Крупная","Подкатегория_"&amp;TEXT(MOD(QUOTIENT($A4582-1,50),300)+1,"000"))</f>
        <v/>
      </c>
      <c r="U4582">
        <f>"SKU_"&amp;TEXT($A4582,"0000000")</f>
        <v/>
      </c>
      <c r="V4582">
        <f>CHOOSE(MOD($A4582-1,4)+1,"Enterprise","SMB","Госсектор","Розница")</f>
        <v/>
      </c>
      <c r="W4582">
        <f>"Клиент_"&amp;TEXT(MOD($A4582-1,20000)+1,"00000")</f>
        <v/>
      </c>
      <c r="X4582">
        <f>CHOOSE(MOD($A4582-1,5)+1,"Портал","API","Импорт","Ручной ввод","Интеграция")</f>
        <v/>
      </c>
      <c r="Y4582" s="8">
        <f>ROUND(1000+MOD($A4582*37,90000)+IF($AB4582="Да",5000,0),2)</f>
        <v/>
      </c>
      <c r="Z4582">
        <f>1+MOD($A4582,20)</f>
        <v/>
      </c>
      <c r="AA4582" s="8">
        <f>ROUND($Y4582*(0.08+MOD($A4582,17)/100),2)</f>
        <v/>
      </c>
      <c r="AB4582">
        <f>IF(MOD($A4582,10)&lt;7,"Да","Нет")</f>
        <v/>
      </c>
      <c r="AC4582">
        <f>$R4582&amp;" / "&amp;$S4582&amp;" / "&amp;$T4582</f>
        <v/>
      </c>
      <c r="AD4582">
        <f>1</f>
        <v/>
      </c>
      <c r="AE4582">
        <f>IF($A4582&lt;=Settings!$B$4,"до 100",IF($A4582&lt;=Settings!$B$5,"до 10 000",IF($A4582&lt;=Settings!$B$6,"до 100 000","100 000+")))</f>
        <v/>
      </c>
    </row>
    <row r="4583">
      <c r="A4583">
        <f>ROW()-1</f>
        <v/>
      </c>
      <c r="B4583">
        <f>IF($A4583&lt;=Settings!$B$4,"small_control",IF($A4583&lt;=Settings!$B$5,"medium_10k",IF($A4583&lt;=Settings!$B$6,"large_100k","extreme_1m")))</f>
        <v/>
      </c>
      <c r="C4583">
        <f>"ORD-"&amp;TEXT(QUOTIENT($A4583-1,3)+1,"0000000")</f>
        <v/>
      </c>
      <c r="D4583">
        <f>"LINE-"&amp;TEXT($A4583,"0000000")</f>
        <v/>
      </c>
      <c r="E4583" s="7">
        <f>Settings!$B$2+$A4583-1</f>
        <v/>
      </c>
      <c r="F4583" s="7">
        <f>Settings!$B$2+MOD($A4583-1,Settings!$B$7)</f>
        <v/>
      </c>
      <c r="G4583">
        <f>YEAR($F4583)</f>
        <v/>
      </c>
      <c r="H4583">
        <f>"Q"&amp;ROUNDUP(MONTH($F4583)/3,0)</f>
        <v/>
      </c>
      <c r="I4583">
        <f>MONTH($F4583)</f>
        <v/>
      </c>
      <c r="J4583">
        <f>CHOOSE(MONTH($F4583),"Январь","Февраль","Март","Апрель","Май","Июнь","Июль","Август","Сентябрь","Октябрь","Ноябрь","Декабрь")</f>
        <v/>
      </c>
      <c r="K4583">
        <f>DAY($F4583)</f>
        <v/>
      </c>
      <c r="L4583">
        <f>IF(MOD($A4583,10)&lt;7,"ФО_01_Крупный","ФО_"&amp;TEXT(MOD($A4583,8)+1,"00"))</f>
        <v/>
      </c>
      <c r="M4583">
        <f>IF($AB4583="Да","Регион_001_Крупный","Регион_"&amp;TEXT(MOD(QUOTIENT($A4583-1,20),180)+1,"000"))</f>
        <v/>
      </c>
      <c r="N4583">
        <f>IF($AB4583="Да","Город_"&amp;TEXT(MOD($A4583-1,250)+1,"0000"),"Город_"&amp;TEXT(MOD($A4583-1,3000)+1,"0000"))</f>
        <v/>
      </c>
      <c r="O4583">
        <f>IF($AB4583="Да","Холдинг_Крупный","Холдинг_"&amp;TEXT(MOD(QUOTIENT($A4583-1,10000),20)+1,"00"))</f>
        <v/>
      </c>
      <c r="P4583">
        <f>IF($AB4583="Да","Организация_Крупная","Организация_"&amp;TEXT(MOD(QUOTIENT($A4583-1,500),600)+1,"000"))</f>
        <v/>
      </c>
      <c r="Q4583">
        <f>"Отдел_"&amp;TEXT(MOD(QUOTIENT($A4583-1,50),100)+1,"000")</f>
        <v/>
      </c>
      <c r="R4583">
        <f>IF($AB4583="Да","Группа_Крупная","Группа_"&amp;TEXT(MOD(QUOTIENT($A4583-1,5000),30)+1,"00"))</f>
        <v/>
      </c>
      <c r="S4583">
        <f>IF($AB4583="Да","Категория_Крупная","Категория_"&amp;TEXT(MOD(QUOTIENT($A4583-1,500),120)+1,"000"))</f>
        <v/>
      </c>
      <c r="T4583">
        <f>IF($AB4583="Да","Подкатегория_Крупная","Подкатегория_"&amp;TEXT(MOD(QUOTIENT($A4583-1,50),300)+1,"000"))</f>
        <v/>
      </c>
      <c r="U4583">
        <f>"SKU_"&amp;TEXT($A4583,"0000000")</f>
        <v/>
      </c>
      <c r="V4583">
        <f>CHOOSE(MOD($A4583-1,4)+1,"Enterprise","SMB","Госсектор","Розница")</f>
        <v/>
      </c>
      <c r="W4583">
        <f>"Клиент_"&amp;TEXT(MOD($A4583-1,20000)+1,"00000")</f>
        <v/>
      </c>
      <c r="X4583">
        <f>CHOOSE(MOD($A4583-1,5)+1,"Портал","API","Импорт","Ручной ввод","Интеграция")</f>
        <v/>
      </c>
      <c r="Y4583" s="8">
        <f>ROUND(1000+MOD($A4583*37,90000)+IF($AB4583="Да",5000,0),2)</f>
        <v/>
      </c>
      <c r="Z4583">
        <f>1+MOD($A4583,20)</f>
        <v/>
      </c>
      <c r="AA4583" s="8">
        <f>ROUND($Y4583*(0.08+MOD($A4583,17)/100),2)</f>
        <v/>
      </c>
      <c r="AB4583">
        <f>IF(MOD($A4583,10)&lt;7,"Да","Нет")</f>
        <v/>
      </c>
      <c r="AC4583">
        <f>$R4583&amp;" / "&amp;$S4583&amp;" / "&amp;$T4583</f>
        <v/>
      </c>
      <c r="AD4583">
        <f>1</f>
        <v/>
      </c>
      <c r="AE4583">
        <f>IF($A4583&lt;=Settings!$B$4,"до 100",IF($A4583&lt;=Settings!$B$5,"до 10 000",IF($A4583&lt;=Settings!$B$6,"до 100 000","100 000+")))</f>
        <v/>
      </c>
    </row>
    <row r="4584">
      <c r="A4584">
        <f>ROW()-1</f>
        <v/>
      </c>
      <c r="B4584">
        <f>IF($A4584&lt;=Settings!$B$4,"small_control",IF($A4584&lt;=Settings!$B$5,"medium_10k",IF($A4584&lt;=Settings!$B$6,"large_100k","extreme_1m")))</f>
        <v/>
      </c>
      <c r="C4584">
        <f>"ORD-"&amp;TEXT(QUOTIENT($A4584-1,3)+1,"0000000")</f>
        <v/>
      </c>
      <c r="D4584">
        <f>"LINE-"&amp;TEXT($A4584,"0000000")</f>
        <v/>
      </c>
      <c r="E4584" s="7">
        <f>Settings!$B$2+$A4584-1</f>
        <v/>
      </c>
      <c r="F4584" s="7">
        <f>Settings!$B$2+MOD($A4584-1,Settings!$B$7)</f>
        <v/>
      </c>
      <c r="G4584">
        <f>YEAR($F4584)</f>
        <v/>
      </c>
      <c r="H4584">
        <f>"Q"&amp;ROUNDUP(MONTH($F4584)/3,0)</f>
        <v/>
      </c>
      <c r="I4584">
        <f>MONTH($F4584)</f>
        <v/>
      </c>
      <c r="J4584">
        <f>CHOOSE(MONTH($F4584),"Январь","Февраль","Март","Апрель","Май","Июнь","Июль","Август","Сентябрь","Октябрь","Ноябрь","Декабрь")</f>
        <v/>
      </c>
      <c r="K4584">
        <f>DAY($F4584)</f>
        <v/>
      </c>
      <c r="L4584">
        <f>IF(MOD($A4584,10)&lt;7,"ФО_01_Крупный","ФО_"&amp;TEXT(MOD($A4584,8)+1,"00"))</f>
        <v/>
      </c>
      <c r="M4584">
        <f>IF($AB4584="Да","Регион_001_Крупный","Регион_"&amp;TEXT(MOD(QUOTIENT($A4584-1,20),180)+1,"000"))</f>
        <v/>
      </c>
      <c r="N4584">
        <f>IF($AB4584="Да","Город_"&amp;TEXT(MOD($A4584-1,250)+1,"0000"),"Город_"&amp;TEXT(MOD($A4584-1,3000)+1,"0000"))</f>
        <v/>
      </c>
      <c r="O4584">
        <f>IF($AB4584="Да","Холдинг_Крупный","Холдинг_"&amp;TEXT(MOD(QUOTIENT($A4584-1,10000),20)+1,"00"))</f>
        <v/>
      </c>
      <c r="P4584">
        <f>IF($AB4584="Да","Организация_Крупная","Организация_"&amp;TEXT(MOD(QUOTIENT($A4584-1,500),600)+1,"000"))</f>
        <v/>
      </c>
      <c r="Q4584">
        <f>"Отдел_"&amp;TEXT(MOD(QUOTIENT($A4584-1,50),100)+1,"000")</f>
        <v/>
      </c>
      <c r="R4584">
        <f>IF($AB4584="Да","Группа_Крупная","Группа_"&amp;TEXT(MOD(QUOTIENT($A4584-1,5000),30)+1,"00"))</f>
        <v/>
      </c>
      <c r="S4584">
        <f>IF($AB4584="Да","Категория_Крупная","Категория_"&amp;TEXT(MOD(QUOTIENT($A4584-1,500),120)+1,"000"))</f>
        <v/>
      </c>
      <c r="T4584">
        <f>IF($AB4584="Да","Подкатегория_Крупная","Подкатегория_"&amp;TEXT(MOD(QUOTIENT($A4584-1,50),300)+1,"000"))</f>
        <v/>
      </c>
      <c r="U4584">
        <f>"SKU_"&amp;TEXT($A4584,"0000000")</f>
        <v/>
      </c>
      <c r="V4584">
        <f>CHOOSE(MOD($A4584-1,4)+1,"Enterprise","SMB","Госсектор","Розница")</f>
        <v/>
      </c>
      <c r="W4584">
        <f>"Клиент_"&amp;TEXT(MOD($A4584-1,20000)+1,"00000")</f>
        <v/>
      </c>
      <c r="X4584">
        <f>CHOOSE(MOD($A4584-1,5)+1,"Портал","API","Импорт","Ручной ввод","Интеграция")</f>
        <v/>
      </c>
      <c r="Y4584" s="8">
        <f>ROUND(1000+MOD($A4584*37,90000)+IF($AB4584="Да",5000,0),2)</f>
        <v/>
      </c>
      <c r="Z4584">
        <f>1+MOD($A4584,20)</f>
        <v/>
      </c>
      <c r="AA4584" s="8">
        <f>ROUND($Y4584*(0.08+MOD($A4584,17)/100),2)</f>
        <v/>
      </c>
      <c r="AB4584">
        <f>IF(MOD($A4584,10)&lt;7,"Да","Нет")</f>
        <v/>
      </c>
      <c r="AC4584">
        <f>$R4584&amp;" / "&amp;$S4584&amp;" / "&amp;$T4584</f>
        <v/>
      </c>
      <c r="AD4584">
        <f>1</f>
        <v/>
      </c>
      <c r="AE4584">
        <f>IF($A4584&lt;=Settings!$B$4,"до 100",IF($A4584&lt;=Settings!$B$5,"до 10 000",IF($A4584&lt;=Settings!$B$6,"до 100 000","100 000+")))</f>
        <v/>
      </c>
    </row>
    <row r="4585">
      <c r="A4585">
        <f>ROW()-1</f>
        <v/>
      </c>
      <c r="B4585">
        <f>IF($A4585&lt;=Settings!$B$4,"small_control",IF($A4585&lt;=Settings!$B$5,"medium_10k",IF($A4585&lt;=Settings!$B$6,"large_100k","extreme_1m")))</f>
        <v/>
      </c>
      <c r="C4585">
        <f>"ORD-"&amp;TEXT(QUOTIENT($A4585-1,3)+1,"0000000")</f>
        <v/>
      </c>
      <c r="D4585">
        <f>"LINE-"&amp;TEXT($A4585,"0000000")</f>
        <v/>
      </c>
      <c r="E4585" s="7">
        <f>Settings!$B$2+$A4585-1</f>
        <v/>
      </c>
      <c r="F4585" s="7">
        <f>Settings!$B$2+MOD($A4585-1,Settings!$B$7)</f>
        <v/>
      </c>
      <c r="G4585">
        <f>YEAR($F4585)</f>
        <v/>
      </c>
      <c r="H4585">
        <f>"Q"&amp;ROUNDUP(MONTH($F4585)/3,0)</f>
        <v/>
      </c>
      <c r="I4585">
        <f>MONTH($F4585)</f>
        <v/>
      </c>
      <c r="J4585">
        <f>CHOOSE(MONTH($F4585),"Январь","Февраль","Март","Апрель","Май","Июнь","Июль","Август","Сентябрь","Октябрь","Ноябрь","Декабрь")</f>
        <v/>
      </c>
      <c r="K4585">
        <f>DAY($F4585)</f>
        <v/>
      </c>
      <c r="L4585">
        <f>IF(MOD($A4585,10)&lt;7,"ФО_01_Крупный","ФО_"&amp;TEXT(MOD($A4585,8)+1,"00"))</f>
        <v/>
      </c>
      <c r="M4585">
        <f>IF($AB4585="Да","Регион_001_Крупный","Регион_"&amp;TEXT(MOD(QUOTIENT($A4585-1,20),180)+1,"000"))</f>
        <v/>
      </c>
      <c r="N4585">
        <f>IF($AB4585="Да","Город_"&amp;TEXT(MOD($A4585-1,250)+1,"0000"),"Город_"&amp;TEXT(MOD($A4585-1,3000)+1,"0000"))</f>
        <v/>
      </c>
      <c r="O4585">
        <f>IF($AB4585="Да","Холдинг_Крупный","Холдинг_"&amp;TEXT(MOD(QUOTIENT($A4585-1,10000),20)+1,"00"))</f>
        <v/>
      </c>
      <c r="P4585">
        <f>IF($AB4585="Да","Организация_Крупная","Организация_"&amp;TEXT(MOD(QUOTIENT($A4585-1,500),600)+1,"000"))</f>
        <v/>
      </c>
      <c r="Q4585">
        <f>"Отдел_"&amp;TEXT(MOD(QUOTIENT($A4585-1,50),100)+1,"000")</f>
        <v/>
      </c>
      <c r="R4585">
        <f>IF($AB4585="Да","Группа_Крупная","Группа_"&amp;TEXT(MOD(QUOTIENT($A4585-1,5000),30)+1,"00"))</f>
        <v/>
      </c>
      <c r="S4585">
        <f>IF($AB4585="Да","Категория_Крупная","Категория_"&amp;TEXT(MOD(QUOTIENT($A4585-1,500),120)+1,"000"))</f>
        <v/>
      </c>
      <c r="T4585">
        <f>IF($AB4585="Да","Подкатегория_Крупная","Подкатегория_"&amp;TEXT(MOD(QUOTIENT($A4585-1,50),300)+1,"000"))</f>
        <v/>
      </c>
      <c r="U4585">
        <f>"SKU_"&amp;TEXT($A4585,"0000000")</f>
        <v/>
      </c>
      <c r="V4585">
        <f>CHOOSE(MOD($A4585-1,4)+1,"Enterprise","SMB","Госсектор","Розница")</f>
        <v/>
      </c>
      <c r="W4585">
        <f>"Клиент_"&amp;TEXT(MOD($A4585-1,20000)+1,"00000")</f>
        <v/>
      </c>
      <c r="X4585">
        <f>CHOOSE(MOD($A4585-1,5)+1,"Портал","API","Импорт","Ручной ввод","Интеграция")</f>
        <v/>
      </c>
      <c r="Y4585" s="8">
        <f>ROUND(1000+MOD($A4585*37,90000)+IF($AB4585="Да",5000,0),2)</f>
        <v/>
      </c>
      <c r="Z4585">
        <f>1+MOD($A4585,20)</f>
        <v/>
      </c>
      <c r="AA4585" s="8">
        <f>ROUND($Y4585*(0.08+MOD($A4585,17)/100),2)</f>
        <v/>
      </c>
      <c r="AB4585">
        <f>IF(MOD($A4585,10)&lt;7,"Да","Нет")</f>
        <v/>
      </c>
      <c r="AC4585">
        <f>$R4585&amp;" / "&amp;$S4585&amp;" / "&amp;$T4585</f>
        <v/>
      </c>
      <c r="AD4585">
        <f>1</f>
        <v/>
      </c>
      <c r="AE4585">
        <f>IF($A4585&lt;=Settings!$B$4,"до 100",IF($A4585&lt;=Settings!$B$5,"до 10 000",IF($A4585&lt;=Settings!$B$6,"до 100 000","100 000+")))</f>
        <v/>
      </c>
    </row>
    <row r="4586">
      <c r="A4586">
        <f>ROW()-1</f>
        <v/>
      </c>
      <c r="B4586">
        <f>IF($A4586&lt;=Settings!$B$4,"small_control",IF($A4586&lt;=Settings!$B$5,"medium_10k",IF($A4586&lt;=Settings!$B$6,"large_100k","extreme_1m")))</f>
        <v/>
      </c>
      <c r="C4586">
        <f>"ORD-"&amp;TEXT(QUOTIENT($A4586-1,3)+1,"0000000")</f>
        <v/>
      </c>
      <c r="D4586">
        <f>"LINE-"&amp;TEXT($A4586,"0000000")</f>
        <v/>
      </c>
      <c r="E4586" s="7">
        <f>Settings!$B$2+$A4586-1</f>
        <v/>
      </c>
      <c r="F4586" s="7">
        <f>Settings!$B$2+MOD($A4586-1,Settings!$B$7)</f>
        <v/>
      </c>
      <c r="G4586">
        <f>YEAR($F4586)</f>
        <v/>
      </c>
      <c r="H4586">
        <f>"Q"&amp;ROUNDUP(MONTH($F4586)/3,0)</f>
        <v/>
      </c>
      <c r="I4586">
        <f>MONTH($F4586)</f>
        <v/>
      </c>
      <c r="J4586">
        <f>CHOOSE(MONTH($F4586),"Январь","Февраль","Март","Апрель","Май","Июнь","Июль","Август","Сентябрь","Октябрь","Ноябрь","Декабрь")</f>
        <v/>
      </c>
      <c r="K4586">
        <f>DAY($F4586)</f>
        <v/>
      </c>
      <c r="L4586">
        <f>IF(MOD($A4586,10)&lt;7,"ФО_01_Крупный","ФО_"&amp;TEXT(MOD($A4586,8)+1,"00"))</f>
        <v/>
      </c>
      <c r="M4586">
        <f>IF($AB4586="Да","Регион_001_Крупный","Регион_"&amp;TEXT(MOD(QUOTIENT($A4586-1,20),180)+1,"000"))</f>
        <v/>
      </c>
      <c r="N4586">
        <f>IF($AB4586="Да","Город_"&amp;TEXT(MOD($A4586-1,250)+1,"0000"),"Город_"&amp;TEXT(MOD($A4586-1,3000)+1,"0000"))</f>
        <v/>
      </c>
      <c r="O4586">
        <f>IF($AB4586="Да","Холдинг_Крупный","Холдинг_"&amp;TEXT(MOD(QUOTIENT($A4586-1,10000),20)+1,"00"))</f>
        <v/>
      </c>
      <c r="P4586">
        <f>IF($AB4586="Да","Организация_Крупная","Организация_"&amp;TEXT(MOD(QUOTIENT($A4586-1,500),600)+1,"000"))</f>
        <v/>
      </c>
      <c r="Q4586">
        <f>"Отдел_"&amp;TEXT(MOD(QUOTIENT($A4586-1,50),100)+1,"000")</f>
        <v/>
      </c>
      <c r="R4586">
        <f>IF($AB4586="Да","Группа_Крупная","Группа_"&amp;TEXT(MOD(QUOTIENT($A4586-1,5000),30)+1,"00"))</f>
        <v/>
      </c>
      <c r="S4586">
        <f>IF($AB4586="Да","Категория_Крупная","Категория_"&amp;TEXT(MOD(QUOTIENT($A4586-1,500),120)+1,"000"))</f>
        <v/>
      </c>
      <c r="T4586">
        <f>IF($AB4586="Да","Подкатегория_Крупная","Подкатегория_"&amp;TEXT(MOD(QUOTIENT($A4586-1,50),300)+1,"000"))</f>
        <v/>
      </c>
      <c r="U4586">
        <f>"SKU_"&amp;TEXT($A4586,"0000000")</f>
        <v/>
      </c>
      <c r="V4586">
        <f>CHOOSE(MOD($A4586-1,4)+1,"Enterprise","SMB","Госсектор","Розница")</f>
        <v/>
      </c>
      <c r="W4586">
        <f>"Клиент_"&amp;TEXT(MOD($A4586-1,20000)+1,"00000")</f>
        <v/>
      </c>
      <c r="X4586">
        <f>CHOOSE(MOD($A4586-1,5)+1,"Портал","API","Импорт","Ручной ввод","Интеграция")</f>
        <v/>
      </c>
      <c r="Y4586" s="8">
        <f>ROUND(1000+MOD($A4586*37,90000)+IF($AB4586="Да",5000,0),2)</f>
        <v/>
      </c>
      <c r="Z4586">
        <f>1+MOD($A4586,20)</f>
        <v/>
      </c>
      <c r="AA4586" s="8">
        <f>ROUND($Y4586*(0.08+MOD($A4586,17)/100),2)</f>
        <v/>
      </c>
      <c r="AB4586">
        <f>IF(MOD($A4586,10)&lt;7,"Да","Нет")</f>
        <v/>
      </c>
      <c r="AC4586">
        <f>$R4586&amp;" / "&amp;$S4586&amp;" / "&amp;$T4586</f>
        <v/>
      </c>
      <c r="AD4586">
        <f>1</f>
        <v/>
      </c>
      <c r="AE4586">
        <f>IF($A4586&lt;=Settings!$B$4,"до 100",IF($A4586&lt;=Settings!$B$5,"до 10 000",IF($A4586&lt;=Settings!$B$6,"до 100 000","100 000+")))</f>
        <v/>
      </c>
    </row>
    <row r="4587">
      <c r="A4587">
        <f>ROW()-1</f>
        <v/>
      </c>
      <c r="B4587">
        <f>IF($A4587&lt;=Settings!$B$4,"small_control",IF($A4587&lt;=Settings!$B$5,"medium_10k",IF($A4587&lt;=Settings!$B$6,"large_100k","extreme_1m")))</f>
        <v/>
      </c>
      <c r="C4587">
        <f>"ORD-"&amp;TEXT(QUOTIENT($A4587-1,3)+1,"0000000")</f>
        <v/>
      </c>
      <c r="D4587">
        <f>"LINE-"&amp;TEXT($A4587,"0000000")</f>
        <v/>
      </c>
      <c r="E4587" s="7">
        <f>Settings!$B$2+$A4587-1</f>
        <v/>
      </c>
      <c r="F4587" s="7">
        <f>Settings!$B$2+MOD($A4587-1,Settings!$B$7)</f>
        <v/>
      </c>
      <c r="G4587">
        <f>YEAR($F4587)</f>
        <v/>
      </c>
      <c r="H4587">
        <f>"Q"&amp;ROUNDUP(MONTH($F4587)/3,0)</f>
        <v/>
      </c>
      <c r="I4587">
        <f>MONTH($F4587)</f>
        <v/>
      </c>
      <c r="J4587">
        <f>CHOOSE(MONTH($F4587),"Январь","Февраль","Март","Апрель","Май","Июнь","Июль","Август","Сентябрь","Октябрь","Ноябрь","Декабрь")</f>
        <v/>
      </c>
      <c r="K4587">
        <f>DAY($F4587)</f>
        <v/>
      </c>
      <c r="L4587">
        <f>IF(MOD($A4587,10)&lt;7,"ФО_01_Крупный","ФО_"&amp;TEXT(MOD($A4587,8)+1,"00"))</f>
        <v/>
      </c>
      <c r="M4587">
        <f>IF($AB4587="Да","Регион_001_Крупный","Регион_"&amp;TEXT(MOD(QUOTIENT($A4587-1,20),180)+1,"000"))</f>
        <v/>
      </c>
      <c r="N4587">
        <f>IF($AB4587="Да","Город_"&amp;TEXT(MOD($A4587-1,250)+1,"0000"),"Город_"&amp;TEXT(MOD($A4587-1,3000)+1,"0000"))</f>
        <v/>
      </c>
      <c r="O4587">
        <f>IF($AB4587="Да","Холдинг_Крупный","Холдинг_"&amp;TEXT(MOD(QUOTIENT($A4587-1,10000),20)+1,"00"))</f>
        <v/>
      </c>
      <c r="P4587">
        <f>IF($AB4587="Да","Организация_Крупная","Организация_"&amp;TEXT(MOD(QUOTIENT($A4587-1,500),600)+1,"000"))</f>
        <v/>
      </c>
      <c r="Q4587">
        <f>"Отдел_"&amp;TEXT(MOD(QUOTIENT($A4587-1,50),100)+1,"000")</f>
        <v/>
      </c>
      <c r="R4587">
        <f>IF($AB4587="Да","Группа_Крупная","Группа_"&amp;TEXT(MOD(QUOTIENT($A4587-1,5000),30)+1,"00"))</f>
        <v/>
      </c>
      <c r="S4587">
        <f>IF($AB4587="Да","Категория_Крупная","Категория_"&amp;TEXT(MOD(QUOTIENT($A4587-1,500),120)+1,"000"))</f>
        <v/>
      </c>
      <c r="T4587">
        <f>IF($AB4587="Да","Подкатегория_Крупная","Подкатегория_"&amp;TEXT(MOD(QUOTIENT($A4587-1,50),300)+1,"000"))</f>
        <v/>
      </c>
      <c r="U4587">
        <f>"SKU_"&amp;TEXT($A4587,"0000000")</f>
        <v/>
      </c>
      <c r="V4587">
        <f>CHOOSE(MOD($A4587-1,4)+1,"Enterprise","SMB","Госсектор","Розница")</f>
        <v/>
      </c>
      <c r="W4587">
        <f>"Клиент_"&amp;TEXT(MOD($A4587-1,20000)+1,"00000")</f>
        <v/>
      </c>
      <c r="X4587">
        <f>CHOOSE(MOD($A4587-1,5)+1,"Портал","API","Импорт","Ручной ввод","Интеграция")</f>
        <v/>
      </c>
      <c r="Y4587" s="8">
        <f>ROUND(1000+MOD($A4587*37,90000)+IF($AB4587="Да",5000,0),2)</f>
        <v/>
      </c>
      <c r="Z4587">
        <f>1+MOD($A4587,20)</f>
        <v/>
      </c>
      <c r="AA4587" s="8">
        <f>ROUND($Y4587*(0.08+MOD($A4587,17)/100),2)</f>
        <v/>
      </c>
      <c r="AB4587">
        <f>IF(MOD($A4587,10)&lt;7,"Да","Нет")</f>
        <v/>
      </c>
      <c r="AC4587">
        <f>$R4587&amp;" / "&amp;$S4587&amp;" / "&amp;$T4587</f>
        <v/>
      </c>
      <c r="AD4587">
        <f>1</f>
        <v/>
      </c>
      <c r="AE4587">
        <f>IF($A4587&lt;=Settings!$B$4,"до 100",IF($A4587&lt;=Settings!$B$5,"до 10 000",IF($A4587&lt;=Settings!$B$6,"до 100 000","100 000+")))</f>
        <v/>
      </c>
    </row>
    <row r="4588">
      <c r="A4588">
        <f>ROW()-1</f>
        <v/>
      </c>
      <c r="B4588">
        <f>IF($A4588&lt;=Settings!$B$4,"small_control",IF($A4588&lt;=Settings!$B$5,"medium_10k",IF($A4588&lt;=Settings!$B$6,"large_100k","extreme_1m")))</f>
        <v/>
      </c>
      <c r="C4588">
        <f>"ORD-"&amp;TEXT(QUOTIENT($A4588-1,3)+1,"0000000")</f>
        <v/>
      </c>
      <c r="D4588">
        <f>"LINE-"&amp;TEXT($A4588,"0000000")</f>
        <v/>
      </c>
      <c r="E4588" s="7">
        <f>Settings!$B$2+$A4588-1</f>
        <v/>
      </c>
      <c r="F4588" s="7">
        <f>Settings!$B$2+MOD($A4588-1,Settings!$B$7)</f>
        <v/>
      </c>
      <c r="G4588">
        <f>YEAR($F4588)</f>
        <v/>
      </c>
      <c r="H4588">
        <f>"Q"&amp;ROUNDUP(MONTH($F4588)/3,0)</f>
        <v/>
      </c>
      <c r="I4588">
        <f>MONTH($F4588)</f>
        <v/>
      </c>
      <c r="J4588">
        <f>CHOOSE(MONTH($F4588),"Январь","Февраль","Март","Апрель","Май","Июнь","Июль","Август","Сентябрь","Октябрь","Ноябрь","Декабрь")</f>
        <v/>
      </c>
      <c r="K4588">
        <f>DAY($F4588)</f>
        <v/>
      </c>
      <c r="L4588">
        <f>IF(MOD($A4588,10)&lt;7,"ФО_01_Крупный","ФО_"&amp;TEXT(MOD($A4588,8)+1,"00"))</f>
        <v/>
      </c>
      <c r="M4588">
        <f>IF($AB4588="Да","Регион_001_Крупный","Регион_"&amp;TEXT(MOD(QUOTIENT($A4588-1,20),180)+1,"000"))</f>
        <v/>
      </c>
      <c r="N4588">
        <f>IF($AB4588="Да","Город_"&amp;TEXT(MOD($A4588-1,250)+1,"0000"),"Город_"&amp;TEXT(MOD($A4588-1,3000)+1,"0000"))</f>
        <v/>
      </c>
      <c r="O4588">
        <f>IF($AB4588="Да","Холдинг_Крупный","Холдинг_"&amp;TEXT(MOD(QUOTIENT($A4588-1,10000),20)+1,"00"))</f>
        <v/>
      </c>
      <c r="P4588">
        <f>IF($AB4588="Да","Организация_Крупная","Организация_"&amp;TEXT(MOD(QUOTIENT($A4588-1,500),600)+1,"000"))</f>
        <v/>
      </c>
      <c r="Q4588">
        <f>"Отдел_"&amp;TEXT(MOD(QUOTIENT($A4588-1,50),100)+1,"000")</f>
        <v/>
      </c>
      <c r="R4588">
        <f>IF($AB4588="Да","Группа_Крупная","Группа_"&amp;TEXT(MOD(QUOTIENT($A4588-1,5000),30)+1,"00"))</f>
        <v/>
      </c>
      <c r="S4588">
        <f>IF($AB4588="Да","Категория_Крупная","Категория_"&amp;TEXT(MOD(QUOTIENT($A4588-1,500),120)+1,"000"))</f>
        <v/>
      </c>
      <c r="T4588">
        <f>IF($AB4588="Да","Подкатегория_Крупная","Подкатегория_"&amp;TEXT(MOD(QUOTIENT($A4588-1,50),300)+1,"000"))</f>
        <v/>
      </c>
      <c r="U4588">
        <f>"SKU_"&amp;TEXT($A4588,"0000000")</f>
        <v/>
      </c>
      <c r="V4588">
        <f>CHOOSE(MOD($A4588-1,4)+1,"Enterprise","SMB","Госсектор","Розница")</f>
        <v/>
      </c>
      <c r="W4588">
        <f>"Клиент_"&amp;TEXT(MOD($A4588-1,20000)+1,"00000")</f>
        <v/>
      </c>
      <c r="X4588">
        <f>CHOOSE(MOD($A4588-1,5)+1,"Портал","API","Импорт","Ручной ввод","Интеграция")</f>
        <v/>
      </c>
      <c r="Y4588" s="8">
        <f>ROUND(1000+MOD($A4588*37,90000)+IF($AB4588="Да",5000,0),2)</f>
        <v/>
      </c>
      <c r="Z4588">
        <f>1+MOD($A4588,20)</f>
        <v/>
      </c>
      <c r="AA4588" s="8">
        <f>ROUND($Y4588*(0.08+MOD($A4588,17)/100),2)</f>
        <v/>
      </c>
      <c r="AB4588">
        <f>IF(MOD($A4588,10)&lt;7,"Да","Нет")</f>
        <v/>
      </c>
      <c r="AC4588">
        <f>$R4588&amp;" / "&amp;$S4588&amp;" / "&amp;$T4588</f>
        <v/>
      </c>
      <c r="AD4588">
        <f>1</f>
        <v/>
      </c>
      <c r="AE4588">
        <f>IF($A4588&lt;=Settings!$B$4,"до 100",IF($A4588&lt;=Settings!$B$5,"до 10 000",IF($A4588&lt;=Settings!$B$6,"до 100 000","100 000+")))</f>
        <v/>
      </c>
    </row>
    <row r="4589">
      <c r="A4589">
        <f>ROW()-1</f>
        <v/>
      </c>
      <c r="B4589">
        <f>IF($A4589&lt;=Settings!$B$4,"small_control",IF($A4589&lt;=Settings!$B$5,"medium_10k",IF($A4589&lt;=Settings!$B$6,"large_100k","extreme_1m")))</f>
        <v/>
      </c>
      <c r="C4589">
        <f>"ORD-"&amp;TEXT(QUOTIENT($A4589-1,3)+1,"0000000")</f>
        <v/>
      </c>
      <c r="D4589">
        <f>"LINE-"&amp;TEXT($A4589,"0000000")</f>
        <v/>
      </c>
      <c r="E4589" s="7">
        <f>Settings!$B$2+$A4589-1</f>
        <v/>
      </c>
      <c r="F4589" s="7">
        <f>Settings!$B$2+MOD($A4589-1,Settings!$B$7)</f>
        <v/>
      </c>
      <c r="G4589">
        <f>YEAR($F4589)</f>
        <v/>
      </c>
      <c r="H4589">
        <f>"Q"&amp;ROUNDUP(MONTH($F4589)/3,0)</f>
        <v/>
      </c>
      <c r="I4589">
        <f>MONTH($F4589)</f>
        <v/>
      </c>
      <c r="J4589">
        <f>CHOOSE(MONTH($F4589),"Январь","Февраль","Март","Апрель","Май","Июнь","Июль","Август","Сентябрь","Октябрь","Ноябрь","Декабрь")</f>
        <v/>
      </c>
      <c r="K4589">
        <f>DAY($F4589)</f>
        <v/>
      </c>
      <c r="L4589">
        <f>IF(MOD($A4589,10)&lt;7,"ФО_01_Крупный","ФО_"&amp;TEXT(MOD($A4589,8)+1,"00"))</f>
        <v/>
      </c>
      <c r="M4589">
        <f>IF($AB4589="Да","Регион_001_Крупный","Регион_"&amp;TEXT(MOD(QUOTIENT($A4589-1,20),180)+1,"000"))</f>
        <v/>
      </c>
      <c r="N4589">
        <f>IF($AB4589="Да","Город_"&amp;TEXT(MOD($A4589-1,250)+1,"0000"),"Город_"&amp;TEXT(MOD($A4589-1,3000)+1,"0000"))</f>
        <v/>
      </c>
      <c r="O4589">
        <f>IF($AB4589="Да","Холдинг_Крупный","Холдинг_"&amp;TEXT(MOD(QUOTIENT($A4589-1,10000),20)+1,"00"))</f>
        <v/>
      </c>
      <c r="P4589">
        <f>IF($AB4589="Да","Организация_Крупная","Организация_"&amp;TEXT(MOD(QUOTIENT($A4589-1,500),600)+1,"000"))</f>
        <v/>
      </c>
      <c r="Q4589">
        <f>"Отдел_"&amp;TEXT(MOD(QUOTIENT($A4589-1,50),100)+1,"000")</f>
        <v/>
      </c>
      <c r="R4589">
        <f>IF($AB4589="Да","Группа_Крупная","Группа_"&amp;TEXT(MOD(QUOTIENT($A4589-1,5000),30)+1,"00"))</f>
        <v/>
      </c>
      <c r="S4589">
        <f>IF($AB4589="Да","Категория_Крупная","Категория_"&amp;TEXT(MOD(QUOTIENT($A4589-1,500),120)+1,"000"))</f>
        <v/>
      </c>
      <c r="T4589">
        <f>IF($AB4589="Да","Подкатегория_Крупная","Подкатегория_"&amp;TEXT(MOD(QUOTIENT($A4589-1,50),300)+1,"000"))</f>
        <v/>
      </c>
      <c r="U4589">
        <f>"SKU_"&amp;TEXT($A4589,"0000000")</f>
        <v/>
      </c>
      <c r="V4589">
        <f>CHOOSE(MOD($A4589-1,4)+1,"Enterprise","SMB","Госсектор","Розница")</f>
        <v/>
      </c>
      <c r="W4589">
        <f>"Клиент_"&amp;TEXT(MOD($A4589-1,20000)+1,"00000")</f>
        <v/>
      </c>
      <c r="X4589">
        <f>CHOOSE(MOD($A4589-1,5)+1,"Портал","API","Импорт","Ручной ввод","Интеграция")</f>
        <v/>
      </c>
      <c r="Y4589" s="8">
        <f>ROUND(1000+MOD($A4589*37,90000)+IF($AB4589="Да",5000,0),2)</f>
        <v/>
      </c>
      <c r="Z4589">
        <f>1+MOD($A4589,20)</f>
        <v/>
      </c>
      <c r="AA4589" s="8">
        <f>ROUND($Y4589*(0.08+MOD($A4589,17)/100),2)</f>
        <v/>
      </c>
      <c r="AB4589">
        <f>IF(MOD($A4589,10)&lt;7,"Да","Нет")</f>
        <v/>
      </c>
      <c r="AC4589">
        <f>$R4589&amp;" / "&amp;$S4589&amp;" / "&amp;$T4589</f>
        <v/>
      </c>
      <c r="AD4589">
        <f>1</f>
        <v/>
      </c>
      <c r="AE4589">
        <f>IF($A4589&lt;=Settings!$B$4,"до 100",IF($A4589&lt;=Settings!$B$5,"до 10 000",IF($A4589&lt;=Settings!$B$6,"до 100 000","100 000+")))</f>
        <v/>
      </c>
    </row>
    <row r="4590">
      <c r="A4590">
        <f>ROW()-1</f>
        <v/>
      </c>
      <c r="B4590">
        <f>IF($A4590&lt;=Settings!$B$4,"small_control",IF($A4590&lt;=Settings!$B$5,"medium_10k",IF($A4590&lt;=Settings!$B$6,"large_100k","extreme_1m")))</f>
        <v/>
      </c>
      <c r="C4590">
        <f>"ORD-"&amp;TEXT(QUOTIENT($A4590-1,3)+1,"0000000")</f>
        <v/>
      </c>
      <c r="D4590">
        <f>"LINE-"&amp;TEXT($A4590,"0000000")</f>
        <v/>
      </c>
      <c r="E4590" s="7">
        <f>Settings!$B$2+$A4590-1</f>
        <v/>
      </c>
      <c r="F4590" s="7">
        <f>Settings!$B$2+MOD($A4590-1,Settings!$B$7)</f>
        <v/>
      </c>
      <c r="G4590">
        <f>YEAR($F4590)</f>
        <v/>
      </c>
      <c r="H4590">
        <f>"Q"&amp;ROUNDUP(MONTH($F4590)/3,0)</f>
        <v/>
      </c>
      <c r="I4590">
        <f>MONTH($F4590)</f>
        <v/>
      </c>
      <c r="J4590">
        <f>CHOOSE(MONTH($F4590),"Январь","Февраль","Март","Апрель","Май","Июнь","Июль","Август","Сентябрь","Октябрь","Ноябрь","Декабрь")</f>
        <v/>
      </c>
      <c r="K4590">
        <f>DAY($F4590)</f>
        <v/>
      </c>
      <c r="L4590">
        <f>IF(MOD($A4590,10)&lt;7,"ФО_01_Крупный","ФО_"&amp;TEXT(MOD($A4590,8)+1,"00"))</f>
        <v/>
      </c>
      <c r="M4590">
        <f>IF($AB4590="Да","Регион_001_Крупный","Регион_"&amp;TEXT(MOD(QUOTIENT($A4590-1,20),180)+1,"000"))</f>
        <v/>
      </c>
      <c r="N4590">
        <f>IF($AB4590="Да","Город_"&amp;TEXT(MOD($A4590-1,250)+1,"0000"),"Город_"&amp;TEXT(MOD($A4590-1,3000)+1,"0000"))</f>
        <v/>
      </c>
      <c r="O4590">
        <f>IF($AB4590="Да","Холдинг_Крупный","Холдинг_"&amp;TEXT(MOD(QUOTIENT($A4590-1,10000),20)+1,"00"))</f>
        <v/>
      </c>
      <c r="P4590">
        <f>IF($AB4590="Да","Организация_Крупная","Организация_"&amp;TEXT(MOD(QUOTIENT($A4590-1,500),600)+1,"000"))</f>
        <v/>
      </c>
      <c r="Q4590">
        <f>"Отдел_"&amp;TEXT(MOD(QUOTIENT($A4590-1,50),100)+1,"000")</f>
        <v/>
      </c>
      <c r="R4590">
        <f>IF($AB4590="Да","Группа_Крупная","Группа_"&amp;TEXT(MOD(QUOTIENT($A4590-1,5000),30)+1,"00"))</f>
        <v/>
      </c>
      <c r="S4590">
        <f>IF($AB4590="Да","Категория_Крупная","Категория_"&amp;TEXT(MOD(QUOTIENT($A4590-1,500),120)+1,"000"))</f>
        <v/>
      </c>
      <c r="T4590">
        <f>IF($AB4590="Да","Подкатегория_Крупная","Подкатегория_"&amp;TEXT(MOD(QUOTIENT($A4590-1,50),300)+1,"000"))</f>
        <v/>
      </c>
      <c r="U4590">
        <f>"SKU_"&amp;TEXT($A4590,"0000000")</f>
        <v/>
      </c>
      <c r="V4590">
        <f>CHOOSE(MOD($A4590-1,4)+1,"Enterprise","SMB","Госсектор","Розница")</f>
        <v/>
      </c>
      <c r="W4590">
        <f>"Клиент_"&amp;TEXT(MOD($A4590-1,20000)+1,"00000")</f>
        <v/>
      </c>
      <c r="X4590">
        <f>CHOOSE(MOD($A4590-1,5)+1,"Портал","API","Импорт","Ручной ввод","Интеграция")</f>
        <v/>
      </c>
      <c r="Y4590" s="8">
        <f>ROUND(1000+MOD($A4590*37,90000)+IF($AB4590="Да",5000,0),2)</f>
        <v/>
      </c>
      <c r="Z4590">
        <f>1+MOD($A4590,20)</f>
        <v/>
      </c>
      <c r="AA4590" s="8">
        <f>ROUND($Y4590*(0.08+MOD($A4590,17)/100),2)</f>
        <v/>
      </c>
      <c r="AB4590">
        <f>IF(MOD($A4590,10)&lt;7,"Да","Нет")</f>
        <v/>
      </c>
      <c r="AC4590">
        <f>$R4590&amp;" / "&amp;$S4590&amp;" / "&amp;$T4590</f>
        <v/>
      </c>
      <c r="AD4590">
        <f>1</f>
        <v/>
      </c>
      <c r="AE4590">
        <f>IF($A4590&lt;=Settings!$B$4,"до 100",IF($A4590&lt;=Settings!$B$5,"до 10 000",IF($A4590&lt;=Settings!$B$6,"до 100 000","100 000+")))</f>
        <v/>
      </c>
    </row>
    <row r="4591">
      <c r="A4591">
        <f>ROW()-1</f>
        <v/>
      </c>
      <c r="B4591">
        <f>IF($A4591&lt;=Settings!$B$4,"small_control",IF($A4591&lt;=Settings!$B$5,"medium_10k",IF($A4591&lt;=Settings!$B$6,"large_100k","extreme_1m")))</f>
        <v/>
      </c>
      <c r="C4591">
        <f>"ORD-"&amp;TEXT(QUOTIENT($A4591-1,3)+1,"0000000")</f>
        <v/>
      </c>
      <c r="D4591">
        <f>"LINE-"&amp;TEXT($A4591,"0000000")</f>
        <v/>
      </c>
      <c r="E4591" s="7">
        <f>Settings!$B$2+$A4591-1</f>
        <v/>
      </c>
      <c r="F4591" s="7">
        <f>Settings!$B$2+MOD($A4591-1,Settings!$B$7)</f>
        <v/>
      </c>
      <c r="G4591">
        <f>YEAR($F4591)</f>
        <v/>
      </c>
      <c r="H4591">
        <f>"Q"&amp;ROUNDUP(MONTH($F4591)/3,0)</f>
        <v/>
      </c>
      <c r="I4591">
        <f>MONTH($F4591)</f>
        <v/>
      </c>
      <c r="J4591">
        <f>CHOOSE(MONTH($F4591),"Январь","Февраль","Март","Апрель","Май","Июнь","Июль","Август","Сентябрь","Октябрь","Ноябрь","Декабрь")</f>
        <v/>
      </c>
      <c r="K4591">
        <f>DAY($F4591)</f>
        <v/>
      </c>
      <c r="L4591">
        <f>IF(MOD($A4591,10)&lt;7,"ФО_01_Крупный","ФО_"&amp;TEXT(MOD($A4591,8)+1,"00"))</f>
        <v/>
      </c>
      <c r="M4591">
        <f>IF($AB4591="Да","Регион_001_Крупный","Регион_"&amp;TEXT(MOD(QUOTIENT($A4591-1,20),180)+1,"000"))</f>
        <v/>
      </c>
      <c r="N4591">
        <f>IF($AB4591="Да","Город_"&amp;TEXT(MOD($A4591-1,250)+1,"0000"),"Город_"&amp;TEXT(MOD($A4591-1,3000)+1,"0000"))</f>
        <v/>
      </c>
      <c r="O4591">
        <f>IF($AB4591="Да","Холдинг_Крупный","Холдинг_"&amp;TEXT(MOD(QUOTIENT($A4591-1,10000),20)+1,"00"))</f>
        <v/>
      </c>
      <c r="P4591">
        <f>IF($AB4591="Да","Организация_Крупная","Организация_"&amp;TEXT(MOD(QUOTIENT($A4591-1,500),600)+1,"000"))</f>
        <v/>
      </c>
      <c r="Q4591">
        <f>"Отдел_"&amp;TEXT(MOD(QUOTIENT($A4591-1,50),100)+1,"000")</f>
        <v/>
      </c>
      <c r="R4591">
        <f>IF($AB4591="Да","Группа_Крупная","Группа_"&amp;TEXT(MOD(QUOTIENT($A4591-1,5000),30)+1,"00"))</f>
        <v/>
      </c>
      <c r="S4591">
        <f>IF($AB4591="Да","Категория_Крупная","Категория_"&amp;TEXT(MOD(QUOTIENT($A4591-1,500),120)+1,"000"))</f>
        <v/>
      </c>
      <c r="T4591">
        <f>IF($AB4591="Да","Подкатегория_Крупная","Подкатегория_"&amp;TEXT(MOD(QUOTIENT($A4591-1,50),300)+1,"000"))</f>
        <v/>
      </c>
      <c r="U4591">
        <f>"SKU_"&amp;TEXT($A4591,"0000000")</f>
        <v/>
      </c>
      <c r="V4591">
        <f>CHOOSE(MOD($A4591-1,4)+1,"Enterprise","SMB","Госсектор","Розница")</f>
        <v/>
      </c>
      <c r="W4591">
        <f>"Клиент_"&amp;TEXT(MOD($A4591-1,20000)+1,"00000")</f>
        <v/>
      </c>
      <c r="X4591">
        <f>CHOOSE(MOD($A4591-1,5)+1,"Портал","API","Импорт","Ручной ввод","Интеграция")</f>
        <v/>
      </c>
      <c r="Y4591" s="8">
        <f>ROUND(1000+MOD($A4591*37,90000)+IF($AB4591="Да",5000,0),2)</f>
        <v/>
      </c>
      <c r="Z4591">
        <f>1+MOD($A4591,20)</f>
        <v/>
      </c>
      <c r="AA4591" s="8">
        <f>ROUND($Y4591*(0.08+MOD($A4591,17)/100),2)</f>
        <v/>
      </c>
      <c r="AB4591">
        <f>IF(MOD($A4591,10)&lt;7,"Да","Нет")</f>
        <v/>
      </c>
      <c r="AC4591">
        <f>$R4591&amp;" / "&amp;$S4591&amp;" / "&amp;$T4591</f>
        <v/>
      </c>
      <c r="AD4591">
        <f>1</f>
        <v/>
      </c>
      <c r="AE4591">
        <f>IF($A4591&lt;=Settings!$B$4,"до 100",IF($A4591&lt;=Settings!$B$5,"до 10 000",IF($A4591&lt;=Settings!$B$6,"до 100 000","100 000+")))</f>
        <v/>
      </c>
    </row>
    <row r="4592">
      <c r="A4592">
        <f>ROW()-1</f>
        <v/>
      </c>
      <c r="B4592">
        <f>IF($A4592&lt;=Settings!$B$4,"small_control",IF($A4592&lt;=Settings!$B$5,"medium_10k",IF($A4592&lt;=Settings!$B$6,"large_100k","extreme_1m")))</f>
        <v/>
      </c>
      <c r="C4592">
        <f>"ORD-"&amp;TEXT(QUOTIENT($A4592-1,3)+1,"0000000")</f>
        <v/>
      </c>
      <c r="D4592">
        <f>"LINE-"&amp;TEXT($A4592,"0000000")</f>
        <v/>
      </c>
      <c r="E4592" s="7">
        <f>Settings!$B$2+$A4592-1</f>
        <v/>
      </c>
      <c r="F4592" s="7">
        <f>Settings!$B$2+MOD($A4592-1,Settings!$B$7)</f>
        <v/>
      </c>
      <c r="G4592">
        <f>YEAR($F4592)</f>
        <v/>
      </c>
      <c r="H4592">
        <f>"Q"&amp;ROUNDUP(MONTH($F4592)/3,0)</f>
        <v/>
      </c>
      <c r="I4592">
        <f>MONTH($F4592)</f>
        <v/>
      </c>
      <c r="J4592">
        <f>CHOOSE(MONTH($F4592),"Январь","Февраль","Март","Апрель","Май","Июнь","Июль","Август","Сентябрь","Октябрь","Ноябрь","Декабрь")</f>
        <v/>
      </c>
      <c r="K4592">
        <f>DAY($F4592)</f>
        <v/>
      </c>
      <c r="L4592">
        <f>IF(MOD($A4592,10)&lt;7,"ФО_01_Крупный","ФО_"&amp;TEXT(MOD($A4592,8)+1,"00"))</f>
        <v/>
      </c>
      <c r="M4592">
        <f>IF($AB4592="Да","Регион_001_Крупный","Регион_"&amp;TEXT(MOD(QUOTIENT($A4592-1,20),180)+1,"000"))</f>
        <v/>
      </c>
      <c r="N4592">
        <f>IF($AB4592="Да","Город_"&amp;TEXT(MOD($A4592-1,250)+1,"0000"),"Город_"&amp;TEXT(MOD($A4592-1,3000)+1,"0000"))</f>
        <v/>
      </c>
      <c r="O4592">
        <f>IF($AB4592="Да","Холдинг_Крупный","Холдинг_"&amp;TEXT(MOD(QUOTIENT($A4592-1,10000),20)+1,"00"))</f>
        <v/>
      </c>
      <c r="P4592">
        <f>IF($AB4592="Да","Организация_Крупная","Организация_"&amp;TEXT(MOD(QUOTIENT($A4592-1,500),600)+1,"000"))</f>
        <v/>
      </c>
      <c r="Q4592">
        <f>"Отдел_"&amp;TEXT(MOD(QUOTIENT($A4592-1,50),100)+1,"000")</f>
        <v/>
      </c>
      <c r="R4592">
        <f>IF($AB4592="Да","Группа_Крупная","Группа_"&amp;TEXT(MOD(QUOTIENT($A4592-1,5000),30)+1,"00"))</f>
        <v/>
      </c>
      <c r="S4592">
        <f>IF($AB4592="Да","Категория_Крупная","Категория_"&amp;TEXT(MOD(QUOTIENT($A4592-1,500),120)+1,"000"))</f>
        <v/>
      </c>
      <c r="T4592">
        <f>IF($AB4592="Да","Подкатегория_Крупная","Подкатегория_"&amp;TEXT(MOD(QUOTIENT($A4592-1,50),300)+1,"000"))</f>
        <v/>
      </c>
      <c r="U4592">
        <f>"SKU_"&amp;TEXT($A4592,"0000000")</f>
        <v/>
      </c>
      <c r="V4592">
        <f>CHOOSE(MOD($A4592-1,4)+1,"Enterprise","SMB","Госсектор","Розница")</f>
        <v/>
      </c>
      <c r="W4592">
        <f>"Клиент_"&amp;TEXT(MOD($A4592-1,20000)+1,"00000")</f>
        <v/>
      </c>
      <c r="X4592">
        <f>CHOOSE(MOD($A4592-1,5)+1,"Портал","API","Импорт","Ручной ввод","Интеграция")</f>
        <v/>
      </c>
      <c r="Y4592" s="8">
        <f>ROUND(1000+MOD($A4592*37,90000)+IF($AB4592="Да",5000,0),2)</f>
        <v/>
      </c>
      <c r="Z4592">
        <f>1+MOD($A4592,20)</f>
        <v/>
      </c>
      <c r="AA4592" s="8">
        <f>ROUND($Y4592*(0.08+MOD($A4592,17)/100),2)</f>
        <v/>
      </c>
      <c r="AB4592">
        <f>IF(MOD($A4592,10)&lt;7,"Да","Нет")</f>
        <v/>
      </c>
      <c r="AC4592">
        <f>$R4592&amp;" / "&amp;$S4592&amp;" / "&amp;$T4592</f>
        <v/>
      </c>
      <c r="AD4592">
        <f>1</f>
        <v/>
      </c>
      <c r="AE4592">
        <f>IF($A4592&lt;=Settings!$B$4,"до 100",IF($A4592&lt;=Settings!$B$5,"до 10 000",IF($A4592&lt;=Settings!$B$6,"до 100 000","100 000+")))</f>
        <v/>
      </c>
    </row>
    <row r="4593">
      <c r="A4593">
        <f>ROW()-1</f>
        <v/>
      </c>
      <c r="B4593">
        <f>IF($A4593&lt;=Settings!$B$4,"small_control",IF($A4593&lt;=Settings!$B$5,"medium_10k",IF($A4593&lt;=Settings!$B$6,"large_100k","extreme_1m")))</f>
        <v/>
      </c>
      <c r="C4593">
        <f>"ORD-"&amp;TEXT(QUOTIENT($A4593-1,3)+1,"0000000")</f>
        <v/>
      </c>
      <c r="D4593">
        <f>"LINE-"&amp;TEXT($A4593,"0000000")</f>
        <v/>
      </c>
      <c r="E4593" s="7">
        <f>Settings!$B$2+$A4593-1</f>
        <v/>
      </c>
      <c r="F4593" s="7">
        <f>Settings!$B$2+MOD($A4593-1,Settings!$B$7)</f>
        <v/>
      </c>
      <c r="G4593">
        <f>YEAR($F4593)</f>
        <v/>
      </c>
      <c r="H4593">
        <f>"Q"&amp;ROUNDUP(MONTH($F4593)/3,0)</f>
        <v/>
      </c>
      <c r="I4593">
        <f>MONTH($F4593)</f>
        <v/>
      </c>
      <c r="J4593">
        <f>CHOOSE(MONTH($F4593),"Январь","Февраль","Март","Апрель","Май","Июнь","Июль","Август","Сентябрь","Октябрь","Ноябрь","Декабрь")</f>
        <v/>
      </c>
      <c r="K4593">
        <f>DAY($F4593)</f>
        <v/>
      </c>
      <c r="L4593">
        <f>IF(MOD($A4593,10)&lt;7,"ФО_01_Крупный","ФО_"&amp;TEXT(MOD($A4593,8)+1,"00"))</f>
        <v/>
      </c>
      <c r="M4593">
        <f>IF($AB4593="Да","Регион_001_Крупный","Регион_"&amp;TEXT(MOD(QUOTIENT($A4593-1,20),180)+1,"000"))</f>
        <v/>
      </c>
      <c r="N4593">
        <f>IF($AB4593="Да","Город_"&amp;TEXT(MOD($A4593-1,250)+1,"0000"),"Город_"&amp;TEXT(MOD($A4593-1,3000)+1,"0000"))</f>
        <v/>
      </c>
      <c r="O4593">
        <f>IF($AB4593="Да","Холдинг_Крупный","Холдинг_"&amp;TEXT(MOD(QUOTIENT($A4593-1,10000),20)+1,"00"))</f>
        <v/>
      </c>
      <c r="P4593">
        <f>IF($AB4593="Да","Организация_Крупная","Организация_"&amp;TEXT(MOD(QUOTIENT($A4593-1,500),600)+1,"000"))</f>
        <v/>
      </c>
      <c r="Q4593">
        <f>"Отдел_"&amp;TEXT(MOD(QUOTIENT($A4593-1,50),100)+1,"000")</f>
        <v/>
      </c>
      <c r="R4593">
        <f>IF($AB4593="Да","Группа_Крупная","Группа_"&amp;TEXT(MOD(QUOTIENT($A4593-1,5000),30)+1,"00"))</f>
        <v/>
      </c>
      <c r="S4593">
        <f>IF($AB4593="Да","Категория_Крупная","Категория_"&amp;TEXT(MOD(QUOTIENT($A4593-1,500),120)+1,"000"))</f>
        <v/>
      </c>
      <c r="T4593">
        <f>IF($AB4593="Да","Подкатегория_Крупная","Подкатегория_"&amp;TEXT(MOD(QUOTIENT($A4593-1,50),300)+1,"000"))</f>
        <v/>
      </c>
      <c r="U4593">
        <f>"SKU_"&amp;TEXT($A4593,"0000000")</f>
        <v/>
      </c>
      <c r="V4593">
        <f>CHOOSE(MOD($A4593-1,4)+1,"Enterprise","SMB","Госсектор","Розница")</f>
        <v/>
      </c>
      <c r="W4593">
        <f>"Клиент_"&amp;TEXT(MOD($A4593-1,20000)+1,"00000")</f>
        <v/>
      </c>
      <c r="X4593">
        <f>CHOOSE(MOD($A4593-1,5)+1,"Портал","API","Импорт","Ручной ввод","Интеграция")</f>
        <v/>
      </c>
      <c r="Y4593" s="8">
        <f>ROUND(1000+MOD($A4593*37,90000)+IF($AB4593="Да",5000,0),2)</f>
        <v/>
      </c>
      <c r="Z4593">
        <f>1+MOD($A4593,20)</f>
        <v/>
      </c>
      <c r="AA4593" s="8">
        <f>ROUND($Y4593*(0.08+MOD($A4593,17)/100),2)</f>
        <v/>
      </c>
      <c r="AB4593">
        <f>IF(MOD($A4593,10)&lt;7,"Да","Нет")</f>
        <v/>
      </c>
      <c r="AC4593">
        <f>$R4593&amp;" / "&amp;$S4593&amp;" / "&amp;$T4593</f>
        <v/>
      </c>
      <c r="AD4593">
        <f>1</f>
        <v/>
      </c>
      <c r="AE4593">
        <f>IF($A4593&lt;=Settings!$B$4,"до 100",IF($A4593&lt;=Settings!$B$5,"до 10 000",IF($A4593&lt;=Settings!$B$6,"до 100 000","100 000+")))</f>
        <v/>
      </c>
    </row>
    <row r="4594">
      <c r="A4594">
        <f>ROW()-1</f>
        <v/>
      </c>
      <c r="B4594">
        <f>IF($A4594&lt;=Settings!$B$4,"small_control",IF($A4594&lt;=Settings!$B$5,"medium_10k",IF($A4594&lt;=Settings!$B$6,"large_100k","extreme_1m")))</f>
        <v/>
      </c>
      <c r="C4594">
        <f>"ORD-"&amp;TEXT(QUOTIENT($A4594-1,3)+1,"0000000")</f>
        <v/>
      </c>
      <c r="D4594">
        <f>"LINE-"&amp;TEXT($A4594,"0000000")</f>
        <v/>
      </c>
      <c r="E4594" s="7">
        <f>Settings!$B$2+$A4594-1</f>
        <v/>
      </c>
      <c r="F4594" s="7">
        <f>Settings!$B$2+MOD($A4594-1,Settings!$B$7)</f>
        <v/>
      </c>
      <c r="G4594">
        <f>YEAR($F4594)</f>
        <v/>
      </c>
      <c r="H4594">
        <f>"Q"&amp;ROUNDUP(MONTH($F4594)/3,0)</f>
        <v/>
      </c>
      <c r="I4594">
        <f>MONTH($F4594)</f>
        <v/>
      </c>
      <c r="J4594">
        <f>CHOOSE(MONTH($F4594),"Январь","Февраль","Март","Апрель","Май","Июнь","Июль","Август","Сентябрь","Октябрь","Ноябрь","Декабрь")</f>
        <v/>
      </c>
      <c r="K4594">
        <f>DAY($F4594)</f>
        <v/>
      </c>
      <c r="L4594">
        <f>IF(MOD($A4594,10)&lt;7,"ФО_01_Крупный","ФО_"&amp;TEXT(MOD($A4594,8)+1,"00"))</f>
        <v/>
      </c>
      <c r="M4594">
        <f>IF($AB4594="Да","Регион_001_Крупный","Регион_"&amp;TEXT(MOD(QUOTIENT($A4594-1,20),180)+1,"000"))</f>
        <v/>
      </c>
      <c r="N4594">
        <f>IF($AB4594="Да","Город_"&amp;TEXT(MOD($A4594-1,250)+1,"0000"),"Город_"&amp;TEXT(MOD($A4594-1,3000)+1,"0000"))</f>
        <v/>
      </c>
      <c r="O4594">
        <f>IF($AB4594="Да","Холдинг_Крупный","Холдинг_"&amp;TEXT(MOD(QUOTIENT($A4594-1,10000),20)+1,"00"))</f>
        <v/>
      </c>
      <c r="P4594">
        <f>IF($AB4594="Да","Организация_Крупная","Организация_"&amp;TEXT(MOD(QUOTIENT($A4594-1,500),600)+1,"000"))</f>
        <v/>
      </c>
      <c r="Q4594">
        <f>"Отдел_"&amp;TEXT(MOD(QUOTIENT($A4594-1,50),100)+1,"000")</f>
        <v/>
      </c>
      <c r="R4594">
        <f>IF($AB4594="Да","Группа_Крупная","Группа_"&amp;TEXT(MOD(QUOTIENT($A4594-1,5000),30)+1,"00"))</f>
        <v/>
      </c>
      <c r="S4594">
        <f>IF($AB4594="Да","Категория_Крупная","Категория_"&amp;TEXT(MOD(QUOTIENT($A4594-1,500),120)+1,"000"))</f>
        <v/>
      </c>
      <c r="T4594">
        <f>IF($AB4594="Да","Подкатегория_Крупная","Подкатегория_"&amp;TEXT(MOD(QUOTIENT($A4594-1,50),300)+1,"000"))</f>
        <v/>
      </c>
      <c r="U4594">
        <f>"SKU_"&amp;TEXT($A4594,"0000000")</f>
        <v/>
      </c>
      <c r="V4594">
        <f>CHOOSE(MOD($A4594-1,4)+1,"Enterprise","SMB","Госсектор","Розница")</f>
        <v/>
      </c>
      <c r="W4594">
        <f>"Клиент_"&amp;TEXT(MOD($A4594-1,20000)+1,"00000")</f>
        <v/>
      </c>
      <c r="X4594">
        <f>CHOOSE(MOD($A4594-1,5)+1,"Портал","API","Импорт","Ручной ввод","Интеграция")</f>
        <v/>
      </c>
      <c r="Y4594" s="8">
        <f>ROUND(1000+MOD($A4594*37,90000)+IF($AB4594="Да",5000,0),2)</f>
        <v/>
      </c>
      <c r="Z4594">
        <f>1+MOD($A4594,20)</f>
        <v/>
      </c>
      <c r="AA4594" s="8">
        <f>ROUND($Y4594*(0.08+MOD($A4594,17)/100),2)</f>
        <v/>
      </c>
      <c r="AB4594">
        <f>IF(MOD($A4594,10)&lt;7,"Да","Нет")</f>
        <v/>
      </c>
      <c r="AC4594">
        <f>$R4594&amp;" / "&amp;$S4594&amp;" / "&amp;$T4594</f>
        <v/>
      </c>
      <c r="AD4594">
        <f>1</f>
        <v/>
      </c>
      <c r="AE4594">
        <f>IF($A4594&lt;=Settings!$B$4,"до 100",IF($A4594&lt;=Settings!$B$5,"до 10 000",IF($A4594&lt;=Settings!$B$6,"до 100 000","100 000+")))</f>
        <v/>
      </c>
    </row>
    <row r="4595">
      <c r="A4595">
        <f>ROW()-1</f>
        <v/>
      </c>
      <c r="B4595">
        <f>IF($A4595&lt;=Settings!$B$4,"small_control",IF($A4595&lt;=Settings!$B$5,"medium_10k",IF($A4595&lt;=Settings!$B$6,"large_100k","extreme_1m")))</f>
        <v/>
      </c>
      <c r="C4595">
        <f>"ORD-"&amp;TEXT(QUOTIENT($A4595-1,3)+1,"0000000")</f>
        <v/>
      </c>
      <c r="D4595">
        <f>"LINE-"&amp;TEXT($A4595,"0000000")</f>
        <v/>
      </c>
      <c r="E4595" s="7">
        <f>Settings!$B$2+$A4595-1</f>
        <v/>
      </c>
      <c r="F4595" s="7">
        <f>Settings!$B$2+MOD($A4595-1,Settings!$B$7)</f>
        <v/>
      </c>
      <c r="G4595">
        <f>YEAR($F4595)</f>
        <v/>
      </c>
      <c r="H4595">
        <f>"Q"&amp;ROUNDUP(MONTH($F4595)/3,0)</f>
        <v/>
      </c>
      <c r="I4595">
        <f>MONTH($F4595)</f>
        <v/>
      </c>
      <c r="J4595">
        <f>CHOOSE(MONTH($F4595),"Январь","Февраль","Март","Апрель","Май","Июнь","Июль","Август","Сентябрь","Октябрь","Ноябрь","Декабрь")</f>
        <v/>
      </c>
      <c r="K4595">
        <f>DAY($F4595)</f>
        <v/>
      </c>
      <c r="L4595">
        <f>IF(MOD($A4595,10)&lt;7,"ФО_01_Крупный","ФО_"&amp;TEXT(MOD($A4595,8)+1,"00"))</f>
        <v/>
      </c>
      <c r="M4595">
        <f>IF($AB4595="Да","Регион_001_Крупный","Регион_"&amp;TEXT(MOD(QUOTIENT($A4595-1,20),180)+1,"000"))</f>
        <v/>
      </c>
      <c r="N4595">
        <f>IF($AB4595="Да","Город_"&amp;TEXT(MOD($A4595-1,250)+1,"0000"),"Город_"&amp;TEXT(MOD($A4595-1,3000)+1,"0000"))</f>
        <v/>
      </c>
      <c r="O4595">
        <f>IF($AB4595="Да","Холдинг_Крупный","Холдинг_"&amp;TEXT(MOD(QUOTIENT($A4595-1,10000),20)+1,"00"))</f>
        <v/>
      </c>
      <c r="P4595">
        <f>IF($AB4595="Да","Организация_Крупная","Организация_"&amp;TEXT(MOD(QUOTIENT($A4595-1,500),600)+1,"000"))</f>
        <v/>
      </c>
      <c r="Q4595">
        <f>"Отдел_"&amp;TEXT(MOD(QUOTIENT($A4595-1,50),100)+1,"000")</f>
        <v/>
      </c>
      <c r="R4595">
        <f>IF($AB4595="Да","Группа_Крупная","Группа_"&amp;TEXT(MOD(QUOTIENT($A4595-1,5000),30)+1,"00"))</f>
        <v/>
      </c>
      <c r="S4595">
        <f>IF($AB4595="Да","Категория_Крупная","Категория_"&amp;TEXT(MOD(QUOTIENT($A4595-1,500),120)+1,"000"))</f>
        <v/>
      </c>
      <c r="T4595">
        <f>IF($AB4595="Да","Подкатегория_Крупная","Подкатегория_"&amp;TEXT(MOD(QUOTIENT($A4595-1,50),300)+1,"000"))</f>
        <v/>
      </c>
      <c r="U4595">
        <f>"SKU_"&amp;TEXT($A4595,"0000000")</f>
        <v/>
      </c>
      <c r="V4595">
        <f>CHOOSE(MOD($A4595-1,4)+1,"Enterprise","SMB","Госсектор","Розница")</f>
        <v/>
      </c>
      <c r="W4595">
        <f>"Клиент_"&amp;TEXT(MOD($A4595-1,20000)+1,"00000")</f>
        <v/>
      </c>
      <c r="X4595">
        <f>CHOOSE(MOD($A4595-1,5)+1,"Портал","API","Импорт","Ручной ввод","Интеграция")</f>
        <v/>
      </c>
      <c r="Y4595" s="8">
        <f>ROUND(1000+MOD($A4595*37,90000)+IF($AB4595="Да",5000,0),2)</f>
        <v/>
      </c>
      <c r="Z4595">
        <f>1+MOD($A4595,20)</f>
        <v/>
      </c>
      <c r="AA4595" s="8">
        <f>ROUND($Y4595*(0.08+MOD($A4595,17)/100),2)</f>
        <v/>
      </c>
      <c r="AB4595">
        <f>IF(MOD($A4595,10)&lt;7,"Да","Нет")</f>
        <v/>
      </c>
      <c r="AC4595">
        <f>$R4595&amp;" / "&amp;$S4595&amp;" / "&amp;$T4595</f>
        <v/>
      </c>
      <c r="AD4595">
        <f>1</f>
        <v/>
      </c>
      <c r="AE4595">
        <f>IF($A4595&lt;=Settings!$B$4,"до 100",IF($A4595&lt;=Settings!$B$5,"до 10 000",IF($A4595&lt;=Settings!$B$6,"до 100 000","100 000+")))</f>
        <v/>
      </c>
    </row>
    <row r="4596">
      <c r="A4596">
        <f>ROW()-1</f>
        <v/>
      </c>
      <c r="B4596">
        <f>IF($A4596&lt;=Settings!$B$4,"small_control",IF($A4596&lt;=Settings!$B$5,"medium_10k",IF($A4596&lt;=Settings!$B$6,"large_100k","extreme_1m")))</f>
        <v/>
      </c>
      <c r="C4596">
        <f>"ORD-"&amp;TEXT(QUOTIENT($A4596-1,3)+1,"0000000")</f>
        <v/>
      </c>
      <c r="D4596">
        <f>"LINE-"&amp;TEXT($A4596,"0000000")</f>
        <v/>
      </c>
      <c r="E4596" s="7">
        <f>Settings!$B$2+$A4596-1</f>
        <v/>
      </c>
      <c r="F4596" s="7">
        <f>Settings!$B$2+MOD($A4596-1,Settings!$B$7)</f>
        <v/>
      </c>
      <c r="G4596">
        <f>YEAR($F4596)</f>
        <v/>
      </c>
      <c r="H4596">
        <f>"Q"&amp;ROUNDUP(MONTH($F4596)/3,0)</f>
        <v/>
      </c>
      <c r="I4596">
        <f>MONTH($F4596)</f>
        <v/>
      </c>
      <c r="J4596">
        <f>CHOOSE(MONTH($F4596),"Январь","Февраль","Март","Апрель","Май","Июнь","Июль","Август","Сентябрь","Октябрь","Ноябрь","Декабрь")</f>
        <v/>
      </c>
      <c r="K4596">
        <f>DAY($F4596)</f>
        <v/>
      </c>
      <c r="L4596">
        <f>IF(MOD($A4596,10)&lt;7,"ФО_01_Крупный","ФО_"&amp;TEXT(MOD($A4596,8)+1,"00"))</f>
        <v/>
      </c>
      <c r="M4596">
        <f>IF($AB4596="Да","Регион_001_Крупный","Регион_"&amp;TEXT(MOD(QUOTIENT($A4596-1,20),180)+1,"000"))</f>
        <v/>
      </c>
      <c r="N4596">
        <f>IF($AB4596="Да","Город_"&amp;TEXT(MOD($A4596-1,250)+1,"0000"),"Город_"&amp;TEXT(MOD($A4596-1,3000)+1,"0000"))</f>
        <v/>
      </c>
      <c r="O4596">
        <f>IF($AB4596="Да","Холдинг_Крупный","Холдинг_"&amp;TEXT(MOD(QUOTIENT($A4596-1,10000),20)+1,"00"))</f>
        <v/>
      </c>
      <c r="P4596">
        <f>IF($AB4596="Да","Организация_Крупная","Организация_"&amp;TEXT(MOD(QUOTIENT($A4596-1,500),600)+1,"000"))</f>
        <v/>
      </c>
      <c r="Q4596">
        <f>"Отдел_"&amp;TEXT(MOD(QUOTIENT($A4596-1,50),100)+1,"000")</f>
        <v/>
      </c>
      <c r="R4596">
        <f>IF($AB4596="Да","Группа_Крупная","Группа_"&amp;TEXT(MOD(QUOTIENT($A4596-1,5000),30)+1,"00"))</f>
        <v/>
      </c>
      <c r="S4596">
        <f>IF($AB4596="Да","Категория_Крупная","Категория_"&amp;TEXT(MOD(QUOTIENT($A4596-1,500),120)+1,"000"))</f>
        <v/>
      </c>
      <c r="T4596">
        <f>IF($AB4596="Да","Подкатегория_Крупная","Подкатегория_"&amp;TEXT(MOD(QUOTIENT($A4596-1,50),300)+1,"000"))</f>
        <v/>
      </c>
      <c r="U4596">
        <f>"SKU_"&amp;TEXT($A4596,"0000000")</f>
        <v/>
      </c>
      <c r="V4596">
        <f>CHOOSE(MOD($A4596-1,4)+1,"Enterprise","SMB","Госсектор","Розница")</f>
        <v/>
      </c>
      <c r="W4596">
        <f>"Клиент_"&amp;TEXT(MOD($A4596-1,20000)+1,"00000")</f>
        <v/>
      </c>
      <c r="X4596">
        <f>CHOOSE(MOD($A4596-1,5)+1,"Портал","API","Импорт","Ручной ввод","Интеграция")</f>
        <v/>
      </c>
      <c r="Y4596" s="8">
        <f>ROUND(1000+MOD($A4596*37,90000)+IF($AB4596="Да",5000,0),2)</f>
        <v/>
      </c>
      <c r="Z4596">
        <f>1+MOD($A4596,20)</f>
        <v/>
      </c>
      <c r="AA4596" s="8">
        <f>ROUND($Y4596*(0.08+MOD($A4596,17)/100),2)</f>
        <v/>
      </c>
      <c r="AB4596">
        <f>IF(MOD($A4596,10)&lt;7,"Да","Нет")</f>
        <v/>
      </c>
      <c r="AC4596">
        <f>$R4596&amp;" / "&amp;$S4596&amp;" / "&amp;$T4596</f>
        <v/>
      </c>
      <c r="AD4596">
        <f>1</f>
        <v/>
      </c>
      <c r="AE4596">
        <f>IF($A4596&lt;=Settings!$B$4,"до 100",IF($A4596&lt;=Settings!$B$5,"до 10 000",IF($A4596&lt;=Settings!$B$6,"до 100 000","100 000+")))</f>
        <v/>
      </c>
    </row>
    <row r="4597">
      <c r="A4597">
        <f>ROW()-1</f>
        <v/>
      </c>
      <c r="B4597">
        <f>IF($A4597&lt;=Settings!$B$4,"small_control",IF($A4597&lt;=Settings!$B$5,"medium_10k",IF($A4597&lt;=Settings!$B$6,"large_100k","extreme_1m")))</f>
        <v/>
      </c>
      <c r="C4597">
        <f>"ORD-"&amp;TEXT(QUOTIENT($A4597-1,3)+1,"0000000")</f>
        <v/>
      </c>
      <c r="D4597">
        <f>"LINE-"&amp;TEXT($A4597,"0000000")</f>
        <v/>
      </c>
      <c r="E4597" s="7">
        <f>Settings!$B$2+$A4597-1</f>
        <v/>
      </c>
      <c r="F4597" s="7">
        <f>Settings!$B$2+MOD($A4597-1,Settings!$B$7)</f>
        <v/>
      </c>
      <c r="G4597">
        <f>YEAR($F4597)</f>
        <v/>
      </c>
      <c r="H4597">
        <f>"Q"&amp;ROUNDUP(MONTH($F4597)/3,0)</f>
        <v/>
      </c>
      <c r="I4597">
        <f>MONTH($F4597)</f>
        <v/>
      </c>
      <c r="J4597">
        <f>CHOOSE(MONTH($F4597),"Январь","Февраль","Март","Апрель","Май","Июнь","Июль","Август","Сентябрь","Октябрь","Ноябрь","Декабрь")</f>
        <v/>
      </c>
      <c r="K4597">
        <f>DAY($F4597)</f>
        <v/>
      </c>
      <c r="L4597">
        <f>IF(MOD($A4597,10)&lt;7,"ФО_01_Крупный","ФО_"&amp;TEXT(MOD($A4597,8)+1,"00"))</f>
        <v/>
      </c>
      <c r="M4597">
        <f>IF($AB4597="Да","Регион_001_Крупный","Регион_"&amp;TEXT(MOD(QUOTIENT($A4597-1,20),180)+1,"000"))</f>
        <v/>
      </c>
      <c r="N4597">
        <f>IF($AB4597="Да","Город_"&amp;TEXT(MOD($A4597-1,250)+1,"0000"),"Город_"&amp;TEXT(MOD($A4597-1,3000)+1,"0000"))</f>
        <v/>
      </c>
      <c r="O4597">
        <f>IF($AB4597="Да","Холдинг_Крупный","Холдинг_"&amp;TEXT(MOD(QUOTIENT($A4597-1,10000),20)+1,"00"))</f>
        <v/>
      </c>
      <c r="P4597">
        <f>IF($AB4597="Да","Организация_Крупная","Организация_"&amp;TEXT(MOD(QUOTIENT($A4597-1,500),600)+1,"000"))</f>
        <v/>
      </c>
      <c r="Q4597">
        <f>"Отдел_"&amp;TEXT(MOD(QUOTIENT($A4597-1,50),100)+1,"000")</f>
        <v/>
      </c>
      <c r="R4597">
        <f>IF($AB4597="Да","Группа_Крупная","Группа_"&amp;TEXT(MOD(QUOTIENT($A4597-1,5000),30)+1,"00"))</f>
        <v/>
      </c>
      <c r="S4597">
        <f>IF($AB4597="Да","Категория_Крупная","Категория_"&amp;TEXT(MOD(QUOTIENT($A4597-1,500),120)+1,"000"))</f>
        <v/>
      </c>
      <c r="T4597">
        <f>IF($AB4597="Да","Подкатегория_Крупная","Подкатегория_"&amp;TEXT(MOD(QUOTIENT($A4597-1,50),300)+1,"000"))</f>
        <v/>
      </c>
      <c r="U4597">
        <f>"SKU_"&amp;TEXT($A4597,"0000000")</f>
        <v/>
      </c>
      <c r="V4597">
        <f>CHOOSE(MOD($A4597-1,4)+1,"Enterprise","SMB","Госсектор","Розница")</f>
        <v/>
      </c>
      <c r="W4597">
        <f>"Клиент_"&amp;TEXT(MOD($A4597-1,20000)+1,"00000")</f>
        <v/>
      </c>
      <c r="X4597">
        <f>CHOOSE(MOD($A4597-1,5)+1,"Портал","API","Импорт","Ручной ввод","Интеграция")</f>
        <v/>
      </c>
      <c r="Y4597" s="8">
        <f>ROUND(1000+MOD($A4597*37,90000)+IF($AB4597="Да",5000,0),2)</f>
        <v/>
      </c>
      <c r="Z4597">
        <f>1+MOD($A4597,20)</f>
        <v/>
      </c>
      <c r="AA4597" s="8">
        <f>ROUND($Y4597*(0.08+MOD($A4597,17)/100),2)</f>
        <v/>
      </c>
      <c r="AB4597">
        <f>IF(MOD($A4597,10)&lt;7,"Да","Нет")</f>
        <v/>
      </c>
      <c r="AC4597">
        <f>$R4597&amp;" / "&amp;$S4597&amp;" / "&amp;$T4597</f>
        <v/>
      </c>
      <c r="AD4597">
        <f>1</f>
        <v/>
      </c>
      <c r="AE4597">
        <f>IF($A4597&lt;=Settings!$B$4,"до 100",IF($A4597&lt;=Settings!$B$5,"до 10 000",IF($A4597&lt;=Settings!$B$6,"до 100 000","100 000+")))</f>
        <v/>
      </c>
    </row>
    <row r="4598">
      <c r="A4598">
        <f>ROW()-1</f>
        <v/>
      </c>
      <c r="B4598">
        <f>IF($A4598&lt;=Settings!$B$4,"small_control",IF($A4598&lt;=Settings!$B$5,"medium_10k",IF($A4598&lt;=Settings!$B$6,"large_100k","extreme_1m")))</f>
        <v/>
      </c>
      <c r="C4598">
        <f>"ORD-"&amp;TEXT(QUOTIENT($A4598-1,3)+1,"0000000")</f>
        <v/>
      </c>
      <c r="D4598">
        <f>"LINE-"&amp;TEXT($A4598,"0000000")</f>
        <v/>
      </c>
      <c r="E4598" s="7">
        <f>Settings!$B$2+$A4598-1</f>
        <v/>
      </c>
      <c r="F4598" s="7">
        <f>Settings!$B$2+MOD($A4598-1,Settings!$B$7)</f>
        <v/>
      </c>
      <c r="G4598">
        <f>YEAR($F4598)</f>
        <v/>
      </c>
      <c r="H4598">
        <f>"Q"&amp;ROUNDUP(MONTH($F4598)/3,0)</f>
        <v/>
      </c>
      <c r="I4598">
        <f>MONTH($F4598)</f>
        <v/>
      </c>
      <c r="J4598">
        <f>CHOOSE(MONTH($F4598),"Январь","Февраль","Март","Апрель","Май","Июнь","Июль","Август","Сентябрь","Октябрь","Ноябрь","Декабрь")</f>
        <v/>
      </c>
      <c r="K4598">
        <f>DAY($F4598)</f>
        <v/>
      </c>
      <c r="L4598">
        <f>IF(MOD($A4598,10)&lt;7,"ФО_01_Крупный","ФО_"&amp;TEXT(MOD($A4598,8)+1,"00"))</f>
        <v/>
      </c>
      <c r="M4598">
        <f>IF($AB4598="Да","Регион_001_Крупный","Регион_"&amp;TEXT(MOD(QUOTIENT($A4598-1,20),180)+1,"000"))</f>
        <v/>
      </c>
      <c r="N4598">
        <f>IF($AB4598="Да","Город_"&amp;TEXT(MOD($A4598-1,250)+1,"0000"),"Город_"&amp;TEXT(MOD($A4598-1,3000)+1,"0000"))</f>
        <v/>
      </c>
      <c r="O4598">
        <f>IF($AB4598="Да","Холдинг_Крупный","Холдинг_"&amp;TEXT(MOD(QUOTIENT($A4598-1,10000),20)+1,"00"))</f>
        <v/>
      </c>
      <c r="P4598">
        <f>IF($AB4598="Да","Организация_Крупная","Организация_"&amp;TEXT(MOD(QUOTIENT($A4598-1,500),600)+1,"000"))</f>
        <v/>
      </c>
      <c r="Q4598">
        <f>"Отдел_"&amp;TEXT(MOD(QUOTIENT($A4598-1,50),100)+1,"000")</f>
        <v/>
      </c>
      <c r="R4598">
        <f>IF($AB4598="Да","Группа_Крупная","Группа_"&amp;TEXT(MOD(QUOTIENT($A4598-1,5000),30)+1,"00"))</f>
        <v/>
      </c>
      <c r="S4598">
        <f>IF($AB4598="Да","Категория_Крупная","Категория_"&amp;TEXT(MOD(QUOTIENT($A4598-1,500),120)+1,"000"))</f>
        <v/>
      </c>
      <c r="T4598">
        <f>IF($AB4598="Да","Подкатегория_Крупная","Подкатегория_"&amp;TEXT(MOD(QUOTIENT($A4598-1,50),300)+1,"000"))</f>
        <v/>
      </c>
      <c r="U4598">
        <f>"SKU_"&amp;TEXT($A4598,"0000000")</f>
        <v/>
      </c>
      <c r="V4598">
        <f>CHOOSE(MOD($A4598-1,4)+1,"Enterprise","SMB","Госсектор","Розница")</f>
        <v/>
      </c>
      <c r="W4598">
        <f>"Клиент_"&amp;TEXT(MOD($A4598-1,20000)+1,"00000")</f>
        <v/>
      </c>
      <c r="X4598">
        <f>CHOOSE(MOD($A4598-1,5)+1,"Портал","API","Импорт","Ручной ввод","Интеграция")</f>
        <v/>
      </c>
      <c r="Y4598" s="8">
        <f>ROUND(1000+MOD($A4598*37,90000)+IF($AB4598="Да",5000,0),2)</f>
        <v/>
      </c>
      <c r="Z4598">
        <f>1+MOD($A4598,20)</f>
        <v/>
      </c>
      <c r="AA4598" s="8">
        <f>ROUND($Y4598*(0.08+MOD($A4598,17)/100),2)</f>
        <v/>
      </c>
      <c r="AB4598">
        <f>IF(MOD($A4598,10)&lt;7,"Да","Нет")</f>
        <v/>
      </c>
      <c r="AC4598">
        <f>$R4598&amp;" / "&amp;$S4598&amp;" / "&amp;$T4598</f>
        <v/>
      </c>
      <c r="AD4598">
        <f>1</f>
        <v/>
      </c>
      <c r="AE4598">
        <f>IF($A4598&lt;=Settings!$B$4,"до 100",IF($A4598&lt;=Settings!$B$5,"до 10 000",IF($A4598&lt;=Settings!$B$6,"до 100 000","100 000+")))</f>
        <v/>
      </c>
    </row>
    <row r="4599">
      <c r="A4599">
        <f>ROW()-1</f>
        <v/>
      </c>
      <c r="B4599">
        <f>IF($A4599&lt;=Settings!$B$4,"small_control",IF($A4599&lt;=Settings!$B$5,"medium_10k",IF($A4599&lt;=Settings!$B$6,"large_100k","extreme_1m")))</f>
        <v/>
      </c>
      <c r="C4599">
        <f>"ORD-"&amp;TEXT(QUOTIENT($A4599-1,3)+1,"0000000")</f>
        <v/>
      </c>
      <c r="D4599">
        <f>"LINE-"&amp;TEXT($A4599,"0000000")</f>
        <v/>
      </c>
      <c r="E4599" s="7">
        <f>Settings!$B$2+$A4599-1</f>
        <v/>
      </c>
      <c r="F4599" s="7">
        <f>Settings!$B$2+MOD($A4599-1,Settings!$B$7)</f>
        <v/>
      </c>
      <c r="G4599">
        <f>YEAR($F4599)</f>
        <v/>
      </c>
      <c r="H4599">
        <f>"Q"&amp;ROUNDUP(MONTH($F4599)/3,0)</f>
        <v/>
      </c>
      <c r="I4599">
        <f>MONTH($F4599)</f>
        <v/>
      </c>
      <c r="J4599">
        <f>CHOOSE(MONTH($F4599),"Январь","Февраль","Март","Апрель","Май","Июнь","Июль","Август","Сентябрь","Октябрь","Ноябрь","Декабрь")</f>
        <v/>
      </c>
      <c r="K4599">
        <f>DAY($F4599)</f>
        <v/>
      </c>
      <c r="L4599">
        <f>IF(MOD($A4599,10)&lt;7,"ФО_01_Крупный","ФО_"&amp;TEXT(MOD($A4599,8)+1,"00"))</f>
        <v/>
      </c>
      <c r="M4599">
        <f>IF($AB4599="Да","Регион_001_Крупный","Регион_"&amp;TEXT(MOD(QUOTIENT($A4599-1,20),180)+1,"000"))</f>
        <v/>
      </c>
      <c r="N4599">
        <f>IF($AB4599="Да","Город_"&amp;TEXT(MOD($A4599-1,250)+1,"0000"),"Город_"&amp;TEXT(MOD($A4599-1,3000)+1,"0000"))</f>
        <v/>
      </c>
      <c r="O4599">
        <f>IF($AB4599="Да","Холдинг_Крупный","Холдинг_"&amp;TEXT(MOD(QUOTIENT($A4599-1,10000),20)+1,"00"))</f>
        <v/>
      </c>
      <c r="P4599">
        <f>IF($AB4599="Да","Организация_Крупная","Организация_"&amp;TEXT(MOD(QUOTIENT($A4599-1,500),600)+1,"000"))</f>
        <v/>
      </c>
      <c r="Q4599">
        <f>"Отдел_"&amp;TEXT(MOD(QUOTIENT($A4599-1,50),100)+1,"000")</f>
        <v/>
      </c>
      <c r="R4599">
        <f>IF($AB4599="Да","Группа_Крупная","Группа_"&amp;TEXT(MOD(QUOTIENT($A4599-1,5000),30)+1,"00"))</f>
        <v/>
      </c>
      <c r="S4599">
        <f>IF($AB4599="Да","Категория_Крупная","Категория_"&amp;TEXT(MOD(QUOTIENT($A4599-1,500),120)+1,"000"))</f>
        <v/>
      </c>
      <c r="T4599">
        <f>IF($AB4599="Да","Подкатегория_Крупная","Подкатегория_"&amp;TEXT(MOD(QUOTIENT($A4599-1,50),300)+1,"000"))</f>
        <v/>
      </c>
      <c r="U4599">
        <f>"SKU_"&amp;TEXT($A4599,"0000000")</f>
        <v/>
      </c>
      <c r="V4599">
        <f>CHOOSE(MOD($A4599-1,4)+1,"Enterprise","SMB","Госсектор","Розница")</f>
        <v/>
      </c>
      <c r="W4599">
        <f>"Клиент_"&amp;TEXT(MOD($A4599-1,20000)+1,"00000")</f>
        <v/>
      </c>
      <c r="X4599">
        <f>CHOOSE(MOD($A4599-1,5)+1,"Портал","API","Импорт","Ручной ввод","Интеграция")</f>
        <v/>
      </c>
      <c r="Y4599" s="8">
        <f>ROUND(1000+MOD($A4599*37,90000)+IF($AB4599="Да",5000,0),2)</f>
        <v/>
      </c>
      <c r="Z4599">
        <f>1+MOD($A4599,20)</f>
        <v/>
      </c>
      <c r="AA4599" s="8">
        <f>ROUND($Y4599*(0.08+MOD($A4599,17)/100),2)</f>
        <v/>
      </c>
      <c r="AB4599">
        <f>IF(MOD($A4599,10)&lt;7,"Да","Нет")</f>
        <v/>
      </c>
      <c r="AC4599">
        <f>$R4599&amp;" / "&amp;$S4599&amp;" / "&amp;$T4599</f>
        <v/>
      </c>
      <c r="AD4599">
        <f>1</f>
        <v/>
      </c>
      <c r="AE4599">
        <f>IF($A4599&lt;=Settings!$B$4,"до 100",IF($A4599&lt;=Settings!$B$5,"до 10 000",IF($A4599&lt;=Settings!$B$6,"до 100 000","100 000+")))</f>
        <v/>
      </c>
    </row>
    <row r="4600">
      <c r="A4600">
        <f>ROW()-1</f>
        <v/>
      </c>
      <c r="B4600">
        <f>IF($A4600&lt;=Settings!$B$4,"small_control",IF($A4600&lt;=Settings!$B$5,"medium_10k",IF($A4600&lt;=Settings!$B$6,"large_100k","extreme_1m")))</f>
        <v/>
      </c>
      <c r="C4600">
        <f>"ORD-"&amp;TEXT(QUOTIENT($A4600-1,3)+1,"0000000")</f>
        <v/>
      </c>
      <c r="D4600">
        <f>"LINE-"&amp;TEXT($A4600,"0000000")</f>
        <v/>
      </c>
      <c r="E4600" s="7">
        <f>Settings!$B$2+$A4600-1</f>
        <v/>
      </c>
      <c r="F4600" s="7">
        <f>Settings!$B$2+MOD($A4600-1,Settings!$B$7)</f>
        <v/>
      </c>
      <c r="G4600">
        <f>YEAR($F4600)</f>
        <v/>
      </c>
      <c r="H4600">
        <f>"Q"&amp;ROUNDUP(MONTH($F4600)/3,0)</f>
        <v/>
      </c>
      <c r="I4600">
        <f>MONTH($F4600)</f>
        <v/>
      </c>
      <c r="J4600">
        <f>CHOOSE(MONTH($F4600),"Январь","Февраль","Март","Апрель","Май","Июнь","Июль","Август","Сентябрь","Октябрь","Ноябрь","Декабрь")</f>
        <v/>
      </c>
      <c r="K4600">
        <f>DAY($F4600)</f>
        <v/>
      </c>
      <c r="L4600">
        <f>IF(MOD($A4600,10)&lt;7,"ФО_01_Крупный","ФО_"&amp;TEXT(MOD($A4600,8)+1,"00"))</f>
        <v/>
      </c>
      <c r="M4600">
        <f>IF($AB4600="Да","Регион_001_Крупный","Регион_"&amp;TEXT(MOD(QUOTIENT($A4600-1,20),180)+1,"000"))</f>
        <v/>
      </c>
      <c r="N4600">
        <f>IF($AB4600="Да","Город_"&amp;TEXT(MOD($A4600-1,250)+1,"0000"),"Город_"&amp;TEXT(MOD($A4600-1,3000)+1,"0000"))</f>
        <v/>
      </c>
      <c r="O4600">
        <f>IF($AB4600="Да","Холдинг_Крупный","Холдинг_"&amp;TEXT(MOD(QUOTIENT($A4600-1,10000),20)+1,"00"))</f>
        <v/>
      </c>
      <c r="P4600">
        <f>IF($AB4600="Да","Организация_Крупная","Организация_"&amp;TEXT(MOD(QUOTIENT($A4600-1,500),600)+1,"000"))</f>
        <v/>
      </c>
      <c r="Q4600">
        <f>"Отдел_"&amp;TEXT(MOD(QUOTIENT($A4600-1,50),100)+1,"000")</f>
        <v/>
      </c>
      <c r="R4600">
        <f>IF($AB4600="Да","Группа_Крупная","Группа_"&amp;TEXT(MOD(QUOTIENT($A4600-1,5000),30)+1,"00"))</f>
        <v/>
      </c>
      <c r="S4600">
        <f>IF($AB4600="Да","Категория_Крупная","Категория_"&amp;TEXT(MOD(QUOTIENT($A4600-1,500),120)+1,"000"))</f>
        <v/>
      </c>
      <c r="T4600">
        <f>IF($AB4600="Да","Подкатегория_Крупная","Подкатегория_"&amp;TEXT(MOD(QUOTIENT($A4600-1,50),300)+1,"000"))</f>
        <v/>
      </c>
      <c r="U4600">
        <f>"SKU_"&amp;TEXT($A4600,"0000000")</f>
        <v/>
      </c>
      <c r="V4600">
        <f>CHOOSE(MOD($A4600-1,4)+1,"Enterprise","SMB","Госсектор","Розница")</f>
        <v/>
      </c>
      <c r="W4600">
        <f>"Клиент_"&amp;TEXT(MOD($A4600-1,20000)+1,"00000")</f>
        <v/>
      </c>
      <c r="X4600">
        <f>CHOOSE(MOD($A4600-1,5)+1,"Портал","API","Импорт","Ручной ввод","Интеграция")</f>
        <v/>
      </c>
      <c r="Y4600" s="8">
        <f>ROUND(1000+MOD($A4600*37,90000)+IF($AB4600="Да",5000,0),2)</f>
        <v/>
      </c>
      <c r="Z4600">
        <f>1+MOD($A4600,20)</f>
        <v/>
      </c>
      <c r="AA4600" s="8">
        <f>ROUND($Y4600*(0.08+MOD($A4600,17)/100),2)</f>
        <v/>
      </c>
      <c r="AB4600">
        <f>IF(MOD($A4600,10)&lt;7,"Да","Нет")</f>
        <v/>
      </c>
      <c r="AC4600">
        <f>$R4600&amp;" / "&amp;$S4600&amp;" / "&amp;$T4600</f>
        <v/>
      </c>
      <c r="AD4600">
        <f>1</f>
        <v/>
      </c>
      <c r="AE4600">
        <f>IF($A4600&lt;=Settings!$B$4,"до 100",IF($A4600&lt;=Settings!$B$5,"до 10 000",IF($A4600&lt;=Settings!$B$6,"до 100 000","100 000+")))</f>
        <v/>
      </c>
    </row>
    <row r="4601">
      <c r="A4601">
        <f>ROW()-1</f>
        <v/>
      </c>
      <c r="B4601">
        <f>IF($A4601&lt;=Settings!$B$4,"small_control",IF($A4601&lt;=Settings!$B$5,"medium_10k",IF($A4601&lt;=Settings!$B$6,"large_100k","extreme_1m")))</f>
        <v/>
      </c>
      <c r="C4601">
        <f>"ORD-"&amp;TEXT(QUOTIENT($A4601-1,3)+1,"0000000")</f>
        <v/>
      </c>
      <c r="D4601">
        <f>"LINE-"&amp;TEXT($A4601,"0000000")</f>
        <v/>
      </c>
      <c r="E4601" s="7">
        <f>Settings!$B$2+$A4601-1</f>
        <v/>
      </c>
      <c r="F4601" s="7">
        <f>Settings!$B$2+MOD($A4601-1,Settings!$B$7)</f>
        <v/>
      </c>
      <c r="G4601">
        <f>YEAR($F4601)</f>
        <v/>
      </c>
      <c r="H4601">
        <f>"Q"&amp;ROUNDUP(MONTH($F4601)/3,0)</f>
        <v/>
      </c>
      <c r="I4601">
        <f>MONTH($F4601)</f>
        <v/>
      </c>
      <c r="J4601">
        <f>CHOOSE(MONTH($F4601),"Январь","Февраль","Март","Апрель","Май","Июнь","Июль","Август","Сентябрь","Октябрь","Ноябрь","Декабрь")</f>
        <v/>
      </c>
      <c r="K4601">
        <f>DAY($F4601)</f>
        <v/>
      </c>
      <c r="L4601">
        <f>IF(MOD($A4601,10)&lt;7,"ФО_01_Крупный","ФО_"&amp;TEXT(MOD($A4601,8)+1,"00"))</f>
        <v/>
      </c>
      <c r="M4601">
        <f>IF($AB4601="Да","Регион_001_Крупный","Регион_"&amp;TEXT(MOD(QUOTIENT($A4601-1,20),180)+1,"000"))</f>
        <v/>
      </c>
      <c r="N4601">
        <f>IF($AB4601="Да","Город_"&amp;TEXT(MOD($A4601-1,250)+1,"0000"),"Город_"&amp;TEXT(MOD($A4601-1,3000)+1,"0000"))</f>
        <v/>
      </c>
      <c r="O4601">
        <f>IF($AB4601="Да","Холдинг_Крупный","Холдинг_"&amp;TEXT(MOD(QUOTIENT($A4601-1,10000),20)+1,"00"))</f>
        <v/>
      </c>
      <c r="P4601">
        <f>IF($AB4601="Да","Организация_Крупная","Организация_"&amp;TEXT(MOD(QUOTIENT($A4601-1,500),600)+1,"000"))</f>
        <v/>
      </c>
      <c r="Q4601">
        <f>"Отдел_"&amp;TEXT(MOD(QUOTIENT($A4601-1,50),100)+1,"000")</f>
        <v/>
      </c>
      <c r="R4601">
        <f>IF($AB4601="Да","Группа_Крупная","Группа_"&amp;TEXT(MOD(QUOTIENT($A4601-1,5000),30)+1,"00"))</f>
        <v/>
      </c>
      <c r="S4601">
        <f>IF($AB4601="Да","Категория_Крупная","Категория_"&amp;TEXT(MOD(QUOTIENT($A4601-1,500),120)+1,"000"))</f>
        <v/>
      </c>
      <c r="T4601">
        <f>IF($AB4601="Да","Подкатегория_Крупная","Подкатегория_"&amp;TEXT(MOD(QUOTIENT($A4601-1,50),300)+1,"000"))</f>
        <v/>
      </c>
      <c r="U4601">
        <f>"SKU_"&amp;TEXT($A4601,"0000000")</f>
        <v/>
      </c>
      <c r="V4601">
        <f>CHOOSE(MOD($A4601-1,4)+1,"Enterprise","SMB","Госсектор","Розница")</f>
        <v/>
      </c>
      <c r="W4601">
        <f>"Клиент_"&amp;TEXT(MOD($A4601-1,20000)+1,"00000")</f>
        <v/>
      </c>
      <c r="X4601">
        <f>CHOOSE(MOD($A4601-1,5)+1,"Портал","API","Импорт","Ручной ввод","Интеграция")</f>
        <v/>
      </c>
      <c r="Y4601" s="8">
        <f>ROUND(1000+MOD($A4601*37,90000)+IF($AB4601="Да",5000,0),2)</f>
        <v/>
      </c>
      <c r="Z4601">
        <f>1+MOD($A4601,20)</f>
        <v/>
      </c>
      <c r="AA4601" s="8">
        <f>ROUND($Y4601*(0.08+MOD($A4601,17)/100),2)</f>
        <v/>
      </c>
      <c r="AB4601">
        <f>IF(MOD($A4601,10)&lt;7,"Да","Нет")</f>
        <v/>
      </c>
      <c r="AC4601">
        <f>$R4601&amp;" / "&amp;$S4601&amp;" / "&amp;$T4601</f>
        <v/>
      </c>
      <c r="AD4601">
        <f>1</f>
        <v/>
      </c>
      <c r="AE4601">
        <f>IF($A4601&lt;=Settings!$B$4,"до 100",IF($A4601&lt;=Settings!$B$5,"до 10 000",IF($A4601&lt;=Settings!$B$6,"до 100 000","100 000+")))</f>
        <v/>
      </c>
    </row>
    <row r="4602">
      <c r="A4602">
        <f>ROW()-1</f>
        <v/>
      </c>
      <c r="B4602">
        <f>IF($A4602&lt;=Settings!$B$4,"small_control",IF($A4602&lt;=Settings!$B$5,"medium_10k",IF($A4602&lt;=Settings!$B$6,"large_100k","extreme_1m")))</f>
        <v/>
      </c>
      <c r="C4602">
        <f>"ORD-"&amp;TEXT(QUOTIENT($A4602-1,3)+1,"0000000")</f>
        <v/>
      </c>
      <c r="D4602">
        <f>"LINE-"&amp;TEXT($A4602,"0000000")</f>
        <v/>
      </c>
      <c r="E4602" s="7">
        <f>Settings!$B$2+$A4602-1</f>
        <v/>
      </c>
      <c r="F4602" s="7">
        <f>Settings!$B$2+MOD($A4602-1,Settings!$B$7)</f>
        <v/>
      </c>
      <c r="G4602">
        <f>YEAR($F4602)</f>
        <v/>
      </c>
      <c r="H4602">
        <f>"Q"&amp;ROUNDUP(MONTH($F4602)/3,0)</f>
        <v/>
      </c>
      <c r="I4602">
        <f>MONTH($F4602)</f>
        <v/>
      </c>
      <c r="J4602">
        <f>CHOOSE(MONTH($F4602),"Январь","Февраль","Март","Апрель","Май","Июнь","Июль","Август","Сентябрь","Октябрь","Ноябрь","Декабрь")</f>
        <v/>
      </c>
      <c r="K4602">
        <f>DAY($F4602)</f>
        <v/>
      </c>
      <c r="L4602">
        <f>IF(MOD($A4602,10)&lt;7,"ФО_01_Крупный","ФО_"&amp;TEXT(MOD($A4602,8)+1,"00"))</f>
        <v/>
      </c>
      <c r="M4602">
        <f>IF($AB4602="Да","Регион_001_Крупный","Регион_"&amp;TEXT(MOD(QUOTIENT($A4602-1,20),180)+1,"000"))</f>
        <v/>
      </c>
      <c r="N4602">
        <f>IF($AB4602="Да","Город_"&amp;TEXT(MOD($A4602-1,250)+1,"0000"),"Город_"&amp;TEXT(MOD($A4602-1,3000)+1,"0000"))</f>
        <v/>
      </c>
      <c r="O4602">
        <f>IF($AB4602="Да","Холдинг_Крупный","Холдинг_"&amp;TEXT(MOD(QUOTIENT($A4602-1,10000),20)+1,"00"))</f>
        <v/>
      </c>
      <c r="P4602">
        <f>IF($AB4602="Да","Организация_Крупная","Организация_"&amp;TEXT(MOD(QUOTIENT($A4602-1,500),600)+1,"000"))</f>
        <v/>
      </c>
      <c r="Q4602">
        <f>"Отдел_"&amp;TEXT(MOD(QUOTIENT($A4602-1,50),100)+1,"000")</f>
        <v/>
      </c>
      <c r="R4602">
        <f>IF($AB4602="Да","Группа_Крупная","Группа_"&amp;TEXT(MOD(QUOTIENT($A4602-1,5000),30)+1,"00"))</f>
        <v/>
      </c>
      <c r="S4602">
        <f>IF($AB4602="Да","Категория_Крупная","Категория_"&amp;TEXT(MOD(QUOTIENT($A4602-1,500),120)+1,"000"))</f>
        <v/>
      </c>
      <c r="T4602">
        <f>IF($AB4602="Да","Подкатегория_Крупная","Подкатегория_"&amp;TEXT(MOD(QUOTIENT($A4602-1,50),300)+1,"000"))</f>
        <v/>
      </c>
      <c r="U4602">
        <f>"SKU_"&amp;TEXT($A4602,"0000000")</f>
        <v/>
      </c>
      <c r="V4602">
        <f>CHOOSE(MOD($A4602-1,4)+1,"Enterprise","SMB","Госсектор","Розница")</f>
        <v/>
      </c>
      <c r="W4602">
        <f>"Клиент_"&amp;TEXT(MOD($A4602-1,20000)+1,"00000")</f>
        <v/>
      </c>
      <c r="X4602">
        <f>CHOOSE(MOD($A4602-1,5)+1,"Портал","API","Импорт","Ручной ввод","Интеграция")</f>
        <v/>
      </c>
      <c r="Y4602" s="8">
        <f>ROUND(1000+MOD($A4602*37,90000)+IF($AB4602="Да",5000,0),2)</f>
        <v/>
      </c>
      <c r="Z4602">
        <f>1+MOD($A4602,20)</f>
        <v/>
      </c>
      <c r="AA4602" s="8">
        <f>ROUND($Y4602*(0.08+MOD($A4602,17)/100),2)</f>
        <v/>
      </c>
      <c r="AB4602">
        <f>IF(MOD($A4602,10)&lt;7,"Да","Нет")</f>
        <v/>
      </c>
      <c r="AC4602">
        <f>$R4602&amp;" / "&amp;$S4602&amp;" / "&amp;$T4602</f>
        <v/>
      </c>
      <c r="AD4602">
        <f>1</f>
        <v/>
      </c>
      <c r="AE4602">
        <f>IF($A4602&lt;=Settings!$B$4,"до 100",IF($A4602&lt;=Settings!$B$5,"до 10 000",IF($A4602&lt;=Settings!$B$6,"до 100 000","100 000+")))</f>
        <v/>
      </c>
    </row>
    <row r="4603">
      <c r="A4603">
        <f>ROW()-1</f>
        <v/>
      </c>
      <c r="B4603">
        <f>IF($A4603&lt;=Settings!$B$4,"small_control",IF($A4603&lt;=Settings!$B$5,"medium_10k",IF($A4603&lt;=Settings!$B$6,"large_100k","extreme_1m")))</f>
        <v/>
      </c>
      <c r="C4603">
        <f>"ORD-"&amp;TEXT(QUOTIENT($A4603-1,3)+1,"0000000")</f>
        <v/>
      </c>
      <c r="D4603">
        <f>"LINE-"&amp;TEXT($A4603,"0000000")</f>
        <v/>
      </c>
      <c r="E4603" s="7">
        <f>Settings!$B$2+$A4603-1</f>
        <v/>
      </c>
      <c r="F4603" s="7">
        <f>Settings!$B$2+MOD($A4603-1,Settings!$B$7)</f>
        <v/>
      </c>
      <c r="G4603">
        <f>YEAR($F4603)</f>
        <v/>
      </c>
      <c r="H4603">
        <f>"Q"&amp;ROUNDUP(MONTH($F4603)/3,0)</f>
        <v/>
      </c>
      <c r="I4603">
        <f>MONTH($F4603)</f>
        <v/>
      </c>
      <c r="J4603">
        <f>CHOOSE(MONTH($F4603),"Январь","Февраль","Март","Апрель","Май","Июнь","Июль","Август","Сентябрь","Октябрь","Ноябрь","Декабрь")</f>
        <v/>
      </c>
      <c r="K4603">
        <f>DAY($F4603)</f>
        <v/>
      </c>
      <c r="L4603">
        <f>IF(MOD($A4603,10)&lt;7,"ФО_01_Крупный","ФО_"&amp;TEXT(MOD($A4603,8)+1,"00"))</f>
        <v/>
      </c>
      <c r="M4603">
        <f>IF($AB4603="Да","Регион_001_Крупный","Регион_"&amp;TEXT(MOD(QUOTIENT($A4603-1,20),180)+1,"000"))</f>
        <v/>
      </c>
      <c r="N4603">
        <f>IF($AB4603="Да","Город_"&amp;TEXT(MOD($A4603-1,250)+1,"0000"),"Город_"&amp;TEXT(MOD($A4603-1,3000)+1,"0000"))</f>
        <v/>
      </c>
      <c r="O4603">
        <f>IF($AB4603="Да","Холдинг_Крупный","Холдинг_"&amp;TEXT(MOD(QUOTIENT($A4603-1,10000),20)+1,"00"))</f>
        <v/>
      </c>
      <c r="P4603">
        <f>IF($AB4603="Да","Организация_Крупная","Организация_"&amp;TEXT(MOD(QUOTIENT($A4603-1,500),600)+1,"000"))</f>
        <v/>
      </c>
      <c r="Q4603">
        <f>"Отдел_"&amp;TEXT(MOD(QUOTIENT($A4603-1,50),100)+1,"000")</f>
        <v/>
      </c>
      <c r="R4603">
        <f>IF($AB4603="Да","Группа_Крупная","Группа_"&amp;TEXT(MOD(QUOTIENT($A4603-1,5000),30)+1,"00"))</f>
        <v/>
      </c>
      <c r="S4603">
        <f>IF($AB4603="Да","Категория_Крупная","Категория_"&amp;TEXT(MOD(QUOTIENT($A4603-1,500),120)+1,"000"))</f>
        <v/>
      </c>
      <c r="T4603">
        <f>IF($AB4603="Да","Подкатегория_Крупная","Подкатегория_"&amp;TEXT(MOD(QUOTIENT($A4603-1,50),300)+1,"000"))</f>
        <v/>
      </c>
      <c r="U4603">
        <f>"SKU_"&amp;TEXT($A4603,"0000000")</f>
        <v/>
      </c>
      <c r="V4603">
        <f>CHOOSE(MOD($A4603-1,4)+1,"Enterprise","SMB","Госсектор","Розница")</f>
        <v/>
      </c>
      <c r="W4603">
        <f>"Клиент_"&amp;TEXT(MOD($A4603-1,20000)+1,"00000")</f>
        <v/>
      </c>
      <c r="X4603">
        <f>CHOOSE(MOD($A4603-1,5)+1,"Портал","API","Импорт","Ручной ввод","Интеграция")</f>
        <v/>
      </c>
      <c r="Y4603" s="8">
        <f>ROUND(1000+MOD($A4603*37,90000)+IF($AB4603="Да",5000,0),2)</f>
        <v/>
      </c>
      <c r="Z4603">
        <f>1+MOD($A4603,20)</f>
        <v/>
      </c>
      <c r="AA4603" s="8">
        <f>ROUND($Y4603*(0.08+MOD($A4603,17)/100),2)</f>
        <v/>
      </c>
      <c r="AB4603">
        <f>IF(MOD($A4603,10)&lt;7,"Да","Нет")</f>
        <v/>
      </c>
      <c r="AC4603">
        <f>$R4603&amp;" / "&amp;$S4603&amp;" / "&amp;$T4603</f>
        <v/>
      </c>
      <c r="AD4603">
        <f>1</f>
        <v/>
      </c>
      <c r="AE4603">
        <f>IF($A4603&lt;=Settings!$B$4,"до 100",IF($A4603&lt;=Settings!$B$5,"до 10 000",IF($A4603&lt;=Settings!$B$6,"до 100 000","100 000+")))</f>
        <v/>
      </c>
    </row>
    <row r="4604">
      <c r="A4604">
        <f>ROW()-1</f>
        <v/>
      </c>
      <c r="B4604">
        <f>IF($A4604&lt;=Settings!$B$4,"small_control",IF($A4604&lt;=Settings!$B$5,"medium_10k",IF($A4604&lt;=Settings!$B$6,"large_100k","extreme_1m")))</f>
        <v/>
      </c>
      <c r="C4604">
        <f>"ORD-"&amp;TEXT(QUOTIENT($A4604-1,3)+1,"0000000")</f>
        <v/>
      </c>
      <c r="D4604">
        <f>"LINE-"&amp;TEXT($A4604,"0000000")</f>
        <v/>
      </c>
      <c r="E4604" s="7">
        <f>Settings!$B$2+$A4604-1</f>
        <v/>
      </c>
      <c r="F4604" s="7">
        <f>Settings!$B$2+MOD($A4604-1,Settings!$B$7)</f>
        <v/>
      </c>
      <c r="G4604">
        <f>YEAR($F4604)</f>
        <v/>
      </c>
      <c r="H4604">
        <f>"Q"&amp;ROUNDUP(MONTH($F4604)/3,0)</f>
        <v/>
      </c>
      <c r="I4604">
        <f>MONTH($F4604)</f>
        <v/>
      </c>
      <c r="J4604">
        <f>CHOOSE(MONTH($F4604),"Январь","Февраль","Март","Апрель","Май","Июнь","Июль","Август","Сентябрь","Октябрь","Ноябрь","Декабрь")</f>
        <v/>
      </c>
      <c r="K4604">
        <f>DAY($F4604)</f>
        <v/>
      </c>
      <c r="L4604">
        <f>IF(MOD($A4604,10)&lt;7,"ФО_01_Крупный","ФО_"&amp;TEXT(MOD($A4604,8)+1,"00"))</f>
        <v/>
      </c>
      <c r="M4604">
        <f>IF($AB4604="Да","Регион_001_Крупный","Регион_"&amp;TEXT(MOD(QUOTIENT($A4604-1,20),180)+1,"000"))</f>
        <v/>
      </c>
      <c r="N4604">
        <f>IF($AB4604="Да","Город_"&amp;TEXT(MOD($A4604-1,250)+1,"0000"),"Город_"&amp;TEXT(MOD($A4604-1,3000)+1,"0000"))</f>
        <v/>
      </c>
      <c r="O4604">
        <f>IF($AB4604="Да","Холдинг_Крупный","Холдинг_"&amp;TEXT(MOD(QUOTIENT($A4604-1,10000),20)+1,"00"))</f>
        <v/>
      </c>
      <c r="P4604">
        <f>IF($AB4604="Да","Организация_Крупная","Организация_"&amp;TEXT(MOD(QUOTIENT($A4604-1,500),600)+1,"000"))</f>
        <v/>
      </c>
      <c r="Q4604">
        <f>"Отдел_"&amp;TEXT(MOD(QUOTIENT($A4604-1,50),100)+1,"000")</f>
        <v/>
      </c>
      <c r="R4604">
        <f>IF($AB4604="Да","Группа_Крупная","Группа_"&amp;TEXT(MOD(QUOTIENT($A4604-1,5000),30)+1,"00"))</f>
        <v/>
      </c>
      <c r="S4604">
        <f>IF($AB4604="Да","Категория_Крупная","Категория_"&amp;TEXT(MOD(QUOTIENT($A4604-1,500),120)+1,"000"))</f>
        <v/>
      </c>
      <c r="T4604">
        <f>IF($AB4604="Да","Подкатегория_Крупная","Подкатегория_"&amp;TEXT(MOD(QUOTIENT($A4604-1,50),300)+1,"000"))</f>
        <v/>
      </c>
      <c r="U4604">
        <f>"SKU_"&amp;TEXT($A4604,"0000000")</f>
        <v/>
      </c>
      <c r="V4604">
        <f>CHOOSE(MOD($A4604-1,4)+1,"Enterprise","SMB","Госсектор","Розница")</f>
        <v/>
      </c>
      <c r="W4604">
        <f>"Клиент_"&amp;TEXT(MOD($A4604-1,20000)+1,"00000")</f>
        <v/>
      </c>
      <c r="X4604">
        <f>CHOOSE(MOD($A4604-1,5)+1,"Портал","API","Импорт","Ручной ввод","Интеграция")</f>
        <v/>
      </c>
      <c r="Y4604" s="8">
        <f>ROUND(1000+MOD($A4604*37,90000)+IF($AB4604="Да",5000,0),2)</f>
        <v/>
      </c>
      <c r="Z4604">
        <f>1+MOD($A4604,20)</f>
        <v/>
      </c>
      <c r="AA4604" s="8">
        <f>ROUND($Y4604*(0.08+MOD($A4604,17)/100),2)</f>
        <v/>
      </c>
      <c r="AB4604">
        <f>IF(MOD($A4604,10)&lt;7,"Да","Нет")</f>
        <v/>
      </c>
      <c r="AC4604">
        <f>$R4604&amp;" / "&amp;$S4604&amp;" / "&amp;$T4604</f>
        <v/>
      </c>
      <c r="AD4604">
        <f>1</f>
        <v/>
      </c>
      <c r="AE4604">
        <f>IF($A4604&lt;=Settings!$B$4,"до 100",IF($A4604&lt;=Settings!$B$5,"до 10 000",IF($A4604&lt;=Settings!$B$6,"до 100 000","100 000+")))</f>
        <v/>
      </c>
    </row>
    <row r="4605">
      <c r="A4605">
        <f>ROW()-1</f>
        <v/>
      </c>
      <c r="B4605">
        <f>IF($A4605&lt;=Settings!$B$4,"small_control",IF($A4605&lt;=Settings!$B$5,"medium_10k",IF($A4605&lt;=Settings!$B$6,"large_100k","extreme_1m")))</f>
        <v/>
      </c>
      <c r="C4605">
        <f>"ORD-"&amp;TEXT(QUOTIENT($A4605-1,3)+1,"0000000")</f>
        <v/>
      </c>
      <c r="D4605">
        <f>"LINE-"&amp;TEXT($A4605,"0000000")</f>
        <v/>
      </c>
      <c r="E4605" s="7">
        <f>Settings!$B$2+$A4605-1</f>
        <v/>
      </c>
      <c r="F4605" s="7">
        <f>Settings!$B$2+MOD($A4605-1,Settings!$B$7)</f>
        <v/>
      </c>
      <c r="G4605">
        <f>YEAR($F4605)</f>
        <v/>
      </c>
      <c r="H4605">
        <f>"Q"&amp;ROUNDUP(MONTH($F4605)/3,0)</f>
        <v/>
      </c>
      <c r="I4605">
        <f>MONTH($F4605)</f>
        <v/>
      </c>
      <c r="J4605">
        <f>CHOOSE(MONTH($F4605),"Январь","Февраль","Март","Апрель","Май","Июнь","Июль","Август","Сентябрь","Октябрь","Ноябрь","Декабрь")</f>
        <v/>
      </c>
      <c r="K4605">
        <f>DAY($F4605)</f>
        <v/>
      </c>
      <c r="L4605">
        <f>IF(MOD($A4605,10)&lt;7,"ФО_01_Крупный","ФО_"&amp;TEXT(MOD($A4605,8)+1,"00"))</f>
        <v/>
      </c>
      <c r="M4605">
        <f>IF($AB4605="Да","Регион_001_Крупный","Регион_"&amp;TEXT(MOD(QUOTIENT($A4605-1,20),180)+1,"000"))</f>
        <v/>
      </c>
      <c r="N4605">
        <f>IF($AB4605="Да","Город_"&amp;TEXT(MOD($A4605-1,250)+1,"0000"),"Город_"&amp;TEXT(MOD($A4605-1,3000)+1,"0000"))</f>
        <v/>
      </c>
      <c r="O4605">
        <f>IF($AB4605="Да","Холдинг_Крупный","Холдинг_"&amp;TEXT(MOD(QUOTIENT($A4605-1,10000),20)+1,"00"))</f>
        <v/>
      </c>
      <c r="P4605">
        <f>IF($AB4605="Да","Организация_Крупная","Организация_"&amp;TEXT(MOD(QUOTIENT($A4605-1,500),600)+1,"000"))</f>
        <v/>
      </c>
      <c r="Q4605">
        <f>"Отдел_"&amp;TEXT(MOD(QUOTIENT($A4605-1,50),100)+1,"000")</f>
        <v/>
      </c>
      <c r="R4605">
        <f>IF($AB4605="Да","Группа_Крупная","Группа_"&amp;TEXT(MOD(QUOTIENT($A4605-1,5000),30)+1,"00"))</f>
        <v/>
      </c>
      <c r="S4605">
        <f>IF($AB4605="Да","Категория_Крупная","Категория_"&amp;TEXT(MOD(QUOTIENT($A4605-1,500),120)+1,"000"))</f>
        <v/>
      </c>
      <c r="T4605">
        <f>IF($AB4605="Да","Подкатегория_Крупная","Подкатегория_"&amp;TEXT(MOD(QUOTIENT($A4605-1,50),300)+1,"000"))</f>
        <v/>
      </c>
      <c r="U4605">
        <f>"SKU_"&amp;TEXT($A4605,"0000000")</f>
        <v/>
      </c>
      <c r="V4605">
        <f>CHOOSE(MOD($A4605-1,4)+1,"Enterprise","SMB","Госсектор","Розница")</f>
        <v/>
      </c>
      <c r="W4605">
        <f>"Клиент_"&amp;TEXT(MOD($A4605-1,20000)+1,"00000")</f>
        <v/>
      </c>
      <c r="X4605">
        <f>CHOOSE(MOD($A4605-1,5)+1,"Портал","API","Импорт","Ручной ввод","Интеграция")</f>
        <v/>
      </c>
      <c r="Y4605" s="8">
        <f>ROUND(1000+MOD($A4605*37,90000)+IF($AB4605="Да",5000,0),2)</f>
        <v/>
      </c>
      <c r="Z4605">
        <f>1+MOD($A4605,20)</f>
        <v/>
      </c>
      <c r="AA4605" s="8">
        <f>ROUND($Y4605*(0.08+MOD($A4605,17)/100),2)</f>
        <v/>
      </c>
      <c r="AB4605">
        <f>IF(MOD($A4605,10)&lt;7,"Да","Нет")</f>
        <v/>
      </c>
      <c r="AC4605">
        <f>$R4605&amp;" / "&amp;$S4605&amp;" / "&amp;$T4605</f>
        <v/>
      </c>
      <c r="AD4605">
        <f>1</f>
        <v/>
      </c>
      <c r="AE4605">
        <f>IF($A4605&lt;=Settings!$B$4,"до 100",IF($A4605&lt;=Settings!$B$5,"до 10 000",IF($A4605&lt;=Settings!$B$6,"до 100 000","100 000+")))</f>
        <v/>
      </c>
    </row>
    <row r="4606">
      <c r="A4606">
        <f>ROW()-1</f>
        <v/>
      </c>
      <c r="B4606">
        <f>IF($A4606&lt;=Settings!$B$4,"small_control",IF($A4606&lt;=Settings!$B$5,"medium_10k",IF($A4606&lt;=Settings!$B$6,"large_100k","extreme_1m")))</f>
        <v/>
      </c>
      <c r="C4606">
        <f>"ORD-"&amp;TEXT(QUOTIENT($A4606-1,3)+1,"0000000")</f>
        <v/>
      </c>
      <c r="D4606">
        <f>"LINE-"&amp;TEXT($A4606,"0000000")</f>
        <v/>
      </c>
      <c r="E4606" s="7">
        <f>Settings!$B$2+$A4606-1</f>
        <v/>
      </c>
      <c r="F4606" s="7">
        <f>Settings!$B$2+MOD($A4606-1,Settings!$B$7)</f>
        <v/>
      </c>
      <c r="G4606">
        <f>YEAR($F4606)</f>
        <v/>
      </c>
      <c r="H4606">
        <f>"Q"&amp;ROUNDUP(MONTH($F4606)/3,0)</f>
        <v/>
      </c>
      <c r="I4606">
        <f>MONTH($F4606)</f>
        <v/>
      </c>
      <c r="J4606">
        <f>CHOOSE(MONTH($F4606),"Январь","Февраль","Март","Апрель","Май","Июнь","Июль","Август","Сентябрь","Октябрь","Ноябрь","Декабрь")</f>
        <v/>
      </c>
      <c r="K4606">
        <f>DAY($F4606)</f>
        <v/>
      </c>
      <c r="L4606">
        <f>IF(MOD($A4606,10)&lt;7,"ФО_01_Крупный","ФО_"&amp;TEXT(MOD($A4606,8)+1,"00"))</f>
        <v/>
      </c>
      <c r="M4606">
        <f>IF($AB4606="Да","Регион_001_Крупный","Регион_"&amp;TEXT(MOD(QUOTIENT($A4606-1,20),180)+1,"000"))</f>
        <v/>
      </c>
      <c r="N4606">
        <f>IF($AB4606="Да","Город_"&amp;TEXT(MOD($A4606-1,250)+1,"0000"),"Город_"&amp;TEXT(MOD($A4606-1,3000)+1,"0000"))</f>
        <v/>
      </c>
      <c r="O4606">
        <f>IF($AB4606="Да","Холдинг_Крупный","Холдинг_"&amp;TEXT(MOD(QUOTIENT($A4606-1,10000),20)+1,"00"))</f>
        <v/>
      </c>
      <c r="P4606">
        <f>IF($AB4606="Да","Организация_Крупная","Организация_"&amp;TEXT(MOD(QUOTIENT($A4606-1,500),600)+1,"000"))</f>
        <v/>
      </c>
      <c r="Q4606">
        <f>"Отдел_"&amp;TEXT(MOD(QUOTIENT($A4606-1,50),100)+1,"000")</f>
        <v/>
      </c>
      <c r="R4606">
        <f>IF($AB4606="Да","Группа_Крупная","Группа_"&amp;TEXT(MOD(QUOTIENT($A4606-1,5000),30)+1,"00"))</f>
        <v/>
      </c>
      <c r="S4606">
        <f>IF($AB4606="Да","Категория_Крупная","Категория_"&amp;TEXT(MOD(QUOTIENT($A4606-1,500),120)+1,"000"))</f>
        <v/>
      </c>
      <c r="T4606">
        <f>IF($AB4606="Да","Подкатегория_Крупная","Подкатегория_"&amp;TEXT(MOD(QUOTIENT($A4606-1,50),300)+1,"000"))</f>
        <v/>
      </c>
      <c r="U4606">
        <f>"SKU_"&amp;TEXT($A4606,"0000000")</f>
        <v/>
      </c>
      <c r="V4606">
        <f>CHOOSE(MOD($A4606-1,4)+1,"Enterprise","SMB","Госсектор","Розница")</f>
        <v/>
      </c>
      <c r="W4606">
        <f>"Клиент_"&amp;TEXT(MOD($A4606-1,20000)+1,"00000")</f>
        <v/>
      </c>
      <c r="X4606">
        <f>CHOOSE(MOD($A4606-1,5)+1,"Портал","API","Импорт","Ручной ввод","Интеграция")</f>
        <v/>
      </c>
      <c r="Y4606" s="8">
        <f>ROUND(1000+MOD($A4606*37,90000)+IF($AB4606="Да",5000,0),2)</f>
        <v/>
      </c>
      <c r="Z4606">
        <f>1+MOD($A4606,20)</f>
        <v/>
      </c>
      <c r="AA4606" s="8">
        <f>ROUND($Y4606*(0.08+MOD($A4606,17)/100),2)</f>
        <v/>
      </c>
      <c r="AB4606">
        <f>IF(MOD($A4606,10)&lt;7,"Да","Нет")</f>
        <v/>
      </c>
      <c r="AC4606">
        <f>$R4606&amp;" / "&amp;$S4606&amp;" / "&amp;$T4606</f>
        <v/>
      </c>
      <c r="AD4606">
        <f>1</f>
        <v/>
      </c>
      <c r="AE4606">
        <f>IF($A4606&lt;=Settings!$B$4,"до 100",IF($A4606&lt;=Settings!$B$5,"до 10 000",IF($A4606&lt;=Settings!$B$6,"до 100 000","100 000+")))</f>
        <v/>
      </c>
    </row>
    <row r="4607">
      <c r="A4607">
        <f>ROW()-1</f>
        <v/>
      </c>
      <c r="B4607">
        <f>IF($A4607&lt;=Settings!$B$4,"small_control",IF($A4607&lt;=Settings!$B$5,"medium_10k",IF($A4607&lt;=Settings!$B$6,"large_100k","extreme_1m")))</f>
        <v/>
      </c>
      <c r="C4607">
        <f>"ORD-"&amp;TEXT(QUOTIENT($A4607-1,3)+1,"0000000")</f>
        <v/>
      </c>
      <c r="D4607">
        <f>"LINE-"&amp;TEXT($A4607,"0000000")</f>
        <v/>
      </c>
      <c r="E4607" s="7">
        <f>Settings!$B$2+$A4607-1</f>
        <v/>
      </c>
      <c r="F4607" s="7">
        <f>Settings!$B$2+MOD($A4607-1,Settings!$B$7)</f>
        <v/>
      </c>
      <c r="G4607">
        <f>YEAR($F4607)</f>
        <v/>
      </c>
      <c r="H4607">
        <f>"Q"&amp;ROUNDUP(MONTH($F4607)/3,0)</f>
        <v/>
      </c>
      <c r="I4607">
        <f>MONTH($F4607)</f>
        <v/>
      </c>
      <c r="J4607">
        <f>CHOOSE(MONTH($F4607),"Январь","Февраль","Март","Апрель","Май","Июнь","Июль","Август","Сентябрь","Октябрь","Ноябрь","Декабрь")</f>
        <v/>
      </c>
      <c r="K4607">
        <f>DAY($F4607)</f>
        <v/>
      </c>
      <c r="L4607">
        <f>IF(MOD($A4607,10)&lt;7,"ФО_01_Крупный","ФО_"&amp;TEXT(MOD($A4607,8)+1,"00"))</f>
        <v/>
      </c>
      <c r="M4607">
        <f>IF($AB4607="Да","Регион_001_Крупный","Регион_"&amp;TEXT(MOD(QUOTIENT($A4607-1,20),180)+1,"000"))</f>
        <v/>
      </c>
      <c r="N4607">
        <f>IF($AB4607="Да","Город_"&amp;TEXT(MOD($A4607-1,250)+1,"0000"),"Город_"&amp;TEXT(MOD($A4607-1,3000)+1,"0000"))</f>
        <v/>
      </c>
      <c r="O4607">
        <f>IF($AB4607="Да","Холдинг_Крупный","Холдинг_"&amp;TEXT(MOD(QUOTIENT($A4607-1,10000),20)+1,"00"))</f>
        <v/>
      </c>
      <c r="P4607">
        <f>IF($AB4607="Да","Организация_Крупная","Организация_"&amp;TEXT(MOD(QUOTIENT($A4607-1,500),600)+1,"000"))</f>
        <v/>
      </c>
      <c r="Q4607">
        <f>"Отдел_"&amp;TEXT(MOD(QUOTIENT($A4607-1,50),100)+1,"000")</f>
        <v/>
      </c>
      <c r="R4607">
        <f>IF($AB4607="Да","Группа_Крупная","Группа_"&amp;TEXT(MOD(QUOTIENT($A4607-1,5000),30)+1,"00"))</f>
        <v/>
      </c>
      <c r="S4607">
        <f>IF($AB4607="Да","Категория_Крупная","Категория_"&amp;TEXT(MOD(QUOTIENT($A4607-1,500),120)+1,"000"))</f>
        <v/>
      </c>
      <c r="T4607">
        <f>IF($AB4607="Да","Подкатегория_Крупная","Подкатегория_"&amp;TEXT(MOD(QUOTIENT($A4607-1,50),300)+1,"000"))</f>
        <v/>
      </c>
      <c r="U4607">
        <f>"SKU_"&amp;TEXT($A4607,"0000000")</f>
        <v/>
      </c>
      <c r="V4607">
        <f>CHOOSE(MOD($A4607-1,4)+1,"Enterprise","SMB","Госсектор","Розница")</f>
        <v/>
      </c>
      <c r="W4607">
        <f>"Клиент_"&amp;TEXT(MOD($A4607-1,20000)+1,"00000")</f>
        <v/>
      </c>
      <c r="X4607">
        <f>CHOOSE(MOD($A4607-1,5)+1,"Портал","API","Импорт","Ручной ввод","Интеграция")</f>
        <v/>
      </c>
      <c r="Y4607" s="8">
        <f>ROUND(1000+MOD($A4607*37,90000)+IF($AB4607="Да",5000,0),2)</f>
        <v/>
      </c>
      <c r="Z4607">
        <f>1+MOD($A4607,20)</f>
        <v/>
      </c>
      <c r="AA4607" s="8">
        <f>ROUND($Y4607*(0.08+MOD($A4607,17)/100),2)</f>
        <v/>
      </c>
      <c r="AB4607">
        <f>IF(MOD($A4607,10)&lt;7,"Да","Нет")</f>
        <v/>
      </c>
      <c r="AC4607">
        <f>$R4607&amp;" / "&amp;$S4607&amp;" / "&amp;$T4607</f>
        <v/>
      </c>
      <c r="AD4607">
        <f>1</f>
        <v/>
      </c>
      <c r="AE4607">
        <f>IF($A4607&lt;=Settings!$B$4,"до 100",IF($A4607&lt;=Settings!$B$5,"до 10 000",IF($A4607&lt;=Settings!$B$6,"до 100 000","100 000+")))</f>
        <v/>
      </c>
    </row>
    <row r="4608">
      <c r="A4608">
        <f>ROW()-1</f>
        <v/>
      </c>
      <c r="B4608">
        <f>IF($A4608&lt;=Settings!$B$4,"small_control",IF($A4608&lt;=Settings!$B$5,"medium_10k",IF($A4608&lt;=Settings!$B$6,"large_100k","extreme_1m")))</f>
        <v/>
      </c>
      <c r="C4608">
        <f>"ORD-"&amp;TEXT(QUOTIENT($A4608-1,3)+1,"0000000")</f>
        <v/>
      </c>
      <c r="D4608">
        <f>"LINE-"&amp;TEXT($A4608,"0000000")</f>
        <v/>
      </c>
      <c r="E4608" s="7">
        <f>Settings!$B$2+$A4608-1</f>
        <v/>
      </c>
      <c r="F4608" s="7">
        <f>Settings!$B$2+MOD($A4608-1,Settings!$B$7)</f>
        <v/>
      </c>
      <c r="G4608">
        <f>YEAR($F4608)</f>
        <v/>
      </c>
      <c r="H4608">
        <f>"Q"&amp;ROUNDUP(MONTH($F4608)/3,0)</f>
        <v/>
      </c>
      <c r="I4608">
        <f>MONTH($F4608)</f>
        <v/>
      </c>
      <c r="J4608">
        <f>CHOOSE(MONTH($F4608),"Январь","Февраль","Март","Апрель","Май","Июнь","Июль","Август","Сентябрь","Октябрь","Ноябрь","Декабрь")</f>
        <v/>
      </c>
      <c r="K4608">
        <f>DAY($F4608)</f>
        <v/>
      </c>
      <c r="L4608">
        <f>IF(MOD($A4608,10)&lt;7,"ФО_01_Крупный","ФО_"&amp;TEXT(MOD($A4608,8)+1,"00"))</f>
        <v/>
      </c>
      <c r="M4608">
        <f>IF($AB4608="Да","Регион_001_Крупный","Регион_"&amp;TEXT(MOD(QUOTIENT($A4608-1,20),180)+1,"000"))</f>
        <v/>
      </c>
      <c r="N4608">
        <f>IF($AB4608="Да","Город_"&amp;TEXT(MOD($A4608-1,250)+1,"0000"),"Город_"&amp;TEXT(MOD($A4608-1,3000)+1,"0000"))</f>
        <v/>
      </c>
      <c r="O4608">
        <f>IF($AB4608="Да","Холдинг_Крупный","Холдинг_"&amp;TEXT(MOD(QUOTIENT($A4608-1,10000),20)+1,"00"))</f>
        <v/>
      </c>
      <c r="P4608">
        <f>IF($AB4608="Да","Организация_Крупная","Организация_"&amp;TEXT(MOD(QUOTIENT($A4608-1,500),600)+1,"000"))</f>
        <v/>
      </c>
      <c r="Q4608">
        <f>"Отдел_"&amp;TEXT(MOD(QUOTIENT($A4608-1,50),100)+1,"000")</f>
        <v/>
      </c>
      <c r="R4608">
        <f>IF($AB4608="Да","Группа_Крупная","Группа_"&amp;TEXT(MOD(QUOTIENT($A4608-1,5000),30)+1,"00"))</f>
        <v/>
      </c>
      <c r="S4608">
        <f>IF($AB4608="Да","Категория_Крупная","Категория_"&amp;TEXT(MOD(QUOTIENT($A4608-1,500),120)+1,"000"))</f>
        <v/>
      </c>
      <c r="T4608">
        <f>IF($AB4608="Да","Подкатегория_Крупная","Подкатегория_"&amp;TEXT(MOD(QUOTIENT($A4608-1,50),300)+1,"000"))</f>
        <v/>
      </c>
      <c r="U4608">
        <f>"SKU_"&amp;TEXT($A4608,"0000000")</f>
        <v/>
      </c>
      <c r="V4608">
        <f>CHOOSE(MOD($A4608-1,4)+1,"Enterprise","SMB","Госсектор","Розница")</f>
        <v/>
      </c>
      <c r="W4608">
        <f>"Клиент_"&amp;TEXT(MOD($A4608-1,20000)+1,"00000")</f>
        <v/>
      </c>
      <c r="X4608">
        <f>CHOOSE(MOD($A4608-1,5)+1,"Портал","API","Импорт","Ручной ввод","Интеграция")</f>
        <v/>
      </c>
      <c r="Y4608" s="8">
        <f>ROUND(1000+MOD($A4608*37,90000)+IF($AB4608="Да",5000,0),2)</f>
        <v/>
      </c>
      <c r="Z4608">
        <f>1+MOD($A4608,20)</f>
        <v/>
      </c>
      <c r="AA4608" s="8">
        <f>ROUND($Y4608*(0.08+MOD($A4608,17)/100),2)</f>
        <v/>
      </c>
      <c r="AB4608">
        <f>IF(MOD($A4608,10)&lt;7,"Да","Нет")</f>
        <v/>
      </c>
      <c r="AC4608">
        <f>$R4608&amp;" / "&amp;$S4608&amp;" / "&amp;$T4608</f>
        <v/>
      </c>
      <c r="AD4608">
        <f>1</f>
        <v/>
      </c>
      <c r="AE4608">
        <f>IF($A4608&lt;=Settings!$B$4,"до 100",IF($A4608&lt;=Settings!$B$5,"до 10 000",IF($A4608&lt;=Settings!$B$6,"до 100 000","100 000+")))</f>
        <v/>
      </c>
    </row>
    <row r="4609">
      <c r="A4609">
        <f>ROW()-1</f>
        <v/>
      </c>
      <c r="B4609">
        <f>IF($A4609&lt;=Settings!$B$4,"small_control",IF($A4609&lt;=Settings!$B$5,"medium_10k",IF($A4609&lt;=Settings!$B$6,"large_100k","extreme_1m")))</f>
        <v/>
      </c>
      <c r="C4609">
        <f>"ORD-"&amp;TEXT(QUOTIENT($A4609-1,3)+1,"0000000")</f>
        <v/>
      </c>
      <c r="D4609">
        <f>"LINE-"&amp;TEXT($A4609,"0000000")</f>
        <v/>
      </c>
      <c r="E4609" s="7">
        <f>Settings!$B$2+$A4609-1</f>
        <v/>
      </c>
      <c r="F4609" s="7">
        <f>Settings!$B$2+MOD($A4609-1,Settings!$B$7)</f>
        <v/>
      </c>
      <c r="G4609">
        <f>YEAR($F4609)</f>
        <v/>
      </c>
      <c r="H4609">
        <f>"Q"&amp;ROUNDUP(MONTH($F4609)/3,0)</f>
        <v/>
      </c>
      <c r="I4609">
        <f>MONTH($F4609)</f>
        <v/>
      </c>
      <c r="J4609">
        <f>CHOOSE(MONTH($F4609),"Январь","Февраль","Март","Апрель","Май","Июнь","Июль","Август","Сентябрь","Октябрь","Ноябрь","Декабрь")</f>
        <v/>
      </c>
      <c r="K4609">
        <f>DAY($F4609)</f>
        <v/>
      </c>
      <c r="L4609">
        <f>IF(MOD($A4609,10)&lt;7,"ФО_01_Крупный","ФО_"&amp;TEXT(MOD($A4609,8)+1,"00"))</f>
        <v/>
      </c>
      <c r="M4609">
        <f>IF($AB4609="Да","Регион_001_Крупный","Регион_"&amp;TEXT(MOD(QUOTIENT($A4609-1,20),180)+1,"000"))</f>
        <v/>
      </c>
      <c r="N4609">
        <f>IF($AB4609="Да","Город_"&amp;TEXT(MOD($A4609-1,250)+1,"0000"),"Город_"&amp;TEXT(MOD($A4609-1,3000)+1,"0000"))</f>
        <v/>
      </c>
      <c r="O4609">
        <f>IF($AB4609="Да","Холдинг_Крупный","Холдинг_"&amp;TEXT(MOD(QUOTIENT($A4609-1,10000),20)+1,"00"))</f>
        <v/>
      </c>
      <c r="P4609">
        <f>IF($AB4609="Да","Организация_Крупная","Организация_"&amp;TEXT(MOD(QUOTIENT($A4609-1,500),600)+1,"000"))</f>
        <v/>
      </c>
      <c r="Q4609">
        <f>"Отдел_"&amp;TEXT(MOD(QUOTIENT($A4609-1,50),100)+1,"000")</f>
        <v/>
      </c>
      <c r="R4609">
        <f>IF($AB4609="Да","Группа_Крупная","Группа_"&amp;TEXT(MOD(QUOTIENT($A4609-1,5000),30)+1,"00"))</f>
        <v/>
      </c>
      <c r="S4609">
        <f>IF($AB4609="Да","Категория_Крупная","Категория_"&amp;TEXT(MOD(QUOTIENT($A4609-1,500),120)+1,"000"))</f>
        <v/>
      </c>
      <c r="T4609">
        <f>IF($AB4609="Да","Подкатегория_Крупная","Подкатегория_"&amp;TEXT(MOD(QUOTIENT($A4609-1,50),300)+1,"000"))</f>
        <v/>
      </c>
      <c r="U4609">
        <f>"SKU_"&amp;TEXT($A4609,"0000000")</f>
        <v/>
      </c>
      <c r="V4609">
        <f>CHOOSE(MOD($A4609-1,4)+1,"Enterprise","SMB","Госсектор","Розница")</f>
        <v/>
      </c>
      <c r="W4609">
        <f>"Клиент_"&amp;TEXT(MOD($A4609-1,20000)+1,"00000")</f>
        <v/>
      </c>
      <c r="X4609">
        <f>CHOOSE(MOD($A4609-1,5)+1,"Портал","API","Импорт","Ручной ввод","Интеграция")</f>
        <v/>
      </c>
      <c r="Y4609" s="8">
        <f>ROUND(1000+MOD($A4609*37,90000)+IF($AB4609="Да",5000,0),2)</f>
        <v/>
      </c>
      <c r="Z4609">
        <f>1+MOD($A4609,20)</f>
        <v/>
      </c>
      <c r="AA4609" s="8">
        <f>ROUND($Y4609*(0.08+MOD($A4609,17)/100),2)</f>
        <v/>
      </c>
      <c r="AB4609">
        <f>IF(MOD($A4609,10)&lt;7,"Да","Нет")</f>
        <v/>
      </c>
      <c r="AC4609">
        <f>$R4609&amp;" / "&amp;$S4609&amp;" / "&amp;$T4609</f>
        <v/>
      </c>
      <c r="AD4609">
        <f>1</f>
        <v/>
      </c>
      <c r="AE4609">
        <f>IF($A4609&lt;=Settings!$B$4,"до 100",IF($A4609&lt;=Settings!$B$5,"до 10 000",IF($A4609&lt;=Settings!$B$6,"до 100 000","100 000+")))</f>
        <v/>
      </c>
    </row>
    <row r="4610">
      <c r="A4610">
        <f>ROW()-1</f>
        <v/>
      </c>
      <c r="B4610">
        <f>IF($A4610&lt;=Settings!$B$4,"small_control",IF($A4610&lt;=Settings!$B$5,"medium_10k",IF($A4610&lt;=Settings!$B$6,"large_100k","extreme_1m")))</f>
        <v/>
      </c>
      <c r="C4610">
        <f>"ORD-"&amp;TEXT(QUOTIENT($A4610-1,3)+1,"0000000")</f>
        <v/>
      </c>
      <c r="D4610">
        <f>"LINE-"&amp;TEXT($A4610,"0000000")</f>
        <v/>
      </c>
      <c r="E4610" s="7">
        <f>Settings!$B$2+$A4610-1</f>
        <v/>
      </c>
      <c r="F4610" s="7">
        <f>Settings!$B$2+MOD($A4610-1,Settings!$B$7)</f>
        <v/>
      </c>
      <c r="G4610">
        <f>YEAR($F4610)</f>
        <v/>
      </c>
      <c r="H4610">
        <f>"Q"&amp;ROUNDUP(MONTH($F4610)/3,0)</f>
        <v/>
      </c>
      <c r="I4610">
        <f>MONTH($F4610)</f>
        <v/>
      </c>
      <c r="J4610">
        <f>CHOOSE(MONTH($F4610),"Январь","Февраль","Март","Апрель","Май","Июнь","Июль","Август","Сентябрь","Октябрь","Ноябрь","Декабрь")</f>
        <v/>
      </c>
      <c r="K4610">
        <f>DAY($F4610)</f>
        <v/>
      </c>
      <c r="L4610">
        <f>IF(MOD($A4610,10)&lt;7,"ФО_01_Крупный","ФО_"&amp;TEXT(MOD($A4610,8)+1,"00"))</f>
        <v/>
      </c>
      <c r="M4610">
        <f>IF($AB4610="Да","Регион_001_Крупный","Регион_"&amp;TEXT(MOD(QUOTIENT($A4610-1,20),180)+1,"000"))</f>
        <v/>
      </c>
      <c r="N4610">
        <f>IF($AB4610="Да","Город_"&amp;TEXT(MOD($A4610-1,250)+1,"0000"),"Город_"&amp;TEXT(MOD($A4610-1,3000)+1,"0000"))</f>
        <v/>
      </c>
      <c r="O4610">
        <f>IF($AB4610="Да","Холдинг_Крупный","Холдинг_"&amp;TEXT(MOD(QUOTIENT($A4610-1,10000),20)+1,"00"))</f>
        <v/>
      </c>
      <c r="P4610">
        <f>IF($AB4610="Да","Организация_Крупная","Организация_"&amp;TEXT(MOD(QUOTIENT($A4610-1,500),600)+1,"000"))</f>
        <v/>
      </c>
      <c r="Q4610">
        <f>"Отдел_"&amp;TEXT(MOD(QUOTIENT($A4610-1,50),100)+1,"000")</f>
        <v/>
      </c>
      <c r="R4610">
        <f>IF($AB4610="Да","Группа_Крупная","Группа_"&amp;TEXT(MOD(QUOTIENT($A4610-1,5000),30)+1,"00"))</f>
        <v/>
      </c>
      <c r="S4610">
        <f>IF($AB4610="Да","Категория_Крупная","Категория_"&amp;TEXT(MOD(QUOTIENT($A4610-1,500),120)+1,"000"))</f>
        <v/>
      </c>
      <c r="T4610">
        <f>IF($AB4610="Да","Подкатегория_Крупная","Подкатегория_"&amp;TEXT(MOD(QUOTIENT($A4610-1,50),300)+1,"000"))</f>
        <v/>
      </c>
      <c r="U4610">
        <f>"SKU_"&amp;TEXT($A4610,"0000000")</f>
        <v/>
      </c>
      <c r="V4610">
        <f>CHOOSE(MOD($A4610-1,4)+1,"Enterprise","SMB","Госсектор","Розница")</f>
        <v/>
      </c>
      <c r="W4610">
        <f>"Клиент_"&amp;TEXT(MOD($A4610-1,20000)+1,"00000")</f>
        <v/>
      </c>
      <c r="X4610">
        <f>CHOOSE(MOD($A4610-1,5)+1,"Портал","API","Импорт","Ручной ввод","Интеграция")</f>
        <v/>
      </c>
      <c r="Y4610" s="8">
        <f>ROUND(1000+MOD($A4610*37,90000)+IF($AB4610="Да",5000,0),2)</f>
        <v/>
      </c>
      <c r="Z4610">
        <f>1+MOD($A4610,20)</f>
        <v/>
      </c>
      <c r="AA4610" s="8">
        <f>ROUND($Y4610*(0.08+MOD($A4610,17)/100),2)</f>
        <v/>
      </c>
      <c r="AB4610">
        <f>IF(MOD($A4610,10)&lt;7,"Да","Нет")</f>
        <v/>
      </c>
      <c r="AC4610">
        <f>$R4610&amp;" / "&amp;$S4610&amp;" / "&amp;$T4610</f>
        <v/>
      </c>
      <c r="AD4610">
        <f>1</f>
        <v/>
      </c>
      <c r="AE4610">
        <f>IF($A4610&lt;=Settings!$B$4,"до 100",IF($A4610&lt;=Settings!$B$5,"до 10 000",IF($A4610&lt;=Settings!$B$6,"до 100 000","100 000+")))</f>
        <v/>
      </c>
    </row>
    <row r="4611">
      <c r="A4611">
        <f>ROW()-1</f>
        <v/>
      </c>
      <c r="B4611">
        <f>IF($A4611&lt;=Settings!$B$4,"small_control",IF($A4611&lt;=Settings!$B$5,"medium_10k",IF($A4611&lt;=Settings!$B$6,"large_100k","extreme_1m")))</f>
        <v/>
      </c>
      <c r="C4611">
        <f>"ORD-"&amp;TEXT(QUOTIENT($A4611-1,3)+1,"0000000")</f>
        <v/>
      </c>
      <c r="D4611">
        <f>"LINE-"&amp;TEXT($A4611,"0000000")</f>
        <v/>
      </c>
      <c r="E4611" s="7">
        <f>Settings!$B$2+$A4611-1</f>
        <v/>
      </c>
      <c r="F4611" s="7">
        <f>Settings!$B$2+MOD($A4611-1,Settings!$B$7)</f>
        <v/>
      </c>
      <c r="G4611">
        <f>YEAR($F4611)</f>
        <v/>
      </c>
      <c r="H4611">
        <f>"Q"&amp;ROUNDUP(MONTH($F4611)/3,0)</f>
        <v/>
      </c>
      <c r="I4611">
        <f>MONTH($F4611)</f>
        <v/>
      </c>
      <c r="J4611">
        <f>CHOOSE(MONTH($F4611),"Январь","Февраль","Март","Апрель","Май","Июнь","Июль","Август","Сентябрь","Октябрь","Ноябрь","Декабрь")</f>
        <v/>
      </c>
      <c r="K4611">
        <f>DAY($F4611)</f>
        <v/>
      </c>
      <c r="L4611">
        <f>IF(MOD($A4611,10)&lt;7,"ФО_01_Крупный","ФО_"&amp;TEXT(MOD($A4611,8)+1,"00"))</f>
        <v/>
      </c>
      <c r="M4611">
        <f>IF($AB4611="Да","Регион_001_Крупный","Регион_"&amp;TEXT(MOD(QUOTIENT($A4611-1,20),180)+1,"000"))</f>
        <v/>
      </c>
      <c r="N4611">
        <f>IF($AB4611="Да","Город_"&amp;TEXT(MOD($A4611-1,250)+1,"0000"),"Город_"&amp;TEXT(MOD($A4611-1,3000)+1,"0000"))</f>
        <v/>
      </c>
      <c r="O4611">
        <f>IF($AB4611="Да","Холдинг_Крупный","Холдинг_"&amp;TEXT(MOD(QUOTIENT($A4611-1,10000),20)+1,"00"))</f>
        <v/>
      </c>
      <c r="P4611">
        <f>IF($AB4611="Да","Организация_Крупная","Организация_"&amp;TEXT(MOD(QUOTIENT($A4611-1,500),600)+1,"000"))</f>
        <v/>
      </c>
      <c r="Q4611">
        <f>"Отдел_"&amp;TEXT(MOD(QUOTIENT($A4611-1,50),100)+1,"000")</f>
        <v/>
      </c>
      <c r="R4611">
        <f>IF($AB4611="Да","Группа_Крупная","Группа_"&amp;TEXT(MOD(QUOTIENT($A4611-1,5000),30)+1,"00"))</f>
        <v/>
      </c>
      <c r="S4611">
        <f>IF($AB4611="Да","Категория_Крупная","Категория_"&amp;TEXT(MOD(QUOTIENT($A4611-1,500),120)+1,"000"))</f>
        <v/>
      </c>
      <c r="T4611">
        <f>IF($AB4611="Да","Подкатегория_Крупная","Подкатегория_"&amp;TEXT(MOD(QUOTIENT($A4611-1,50),300)+1,"000"))</f>
        <v/>
      </c>
      <c r="U4611">
        <f>"SKU_"&amp;TEXT($A4611,"0000000")</f>
        <v/>
      </c>
      <c r="V4611">
        <f>CHOOSE(MOD($A4611-1,4)+1,"Enterprise","SMB","Госсектор","Розница")</f>
        <v/>
      </c>
      <c r="W4611">
        <f>"Клиент_"&amp;TEXT(MOD($A4611-1,20000)+1,"00000")</f>
        <v/>
      </c>
      <c r="X4611">
        <f>CHOOSE(MOD($A4611-1,5)+1,"Портал","API","Импорт","Ручной ввод","Интеграция")</f>
        <v/>
      </c>
      <c r="Y4611" s="8">
        <f>ROUND(1000+MOD($A4611*37,90000)+IF($AB4611="Да",5000,0),2)</f>
        <v/>
      </c>
      <c r="Z4611">
        <f>1+MOD($A4611,20)</f>
        <v/>
      </c>
      <c r="AA4611" s="8">
        <f>ROUND($Y4611*(0.08+MOD($A4611,17)/100),2)</f>
        <v/>
      </c>
      <c r="AB4611">
        <f>IF(MOD($A4611,10)&lt;7,"Да","Нет")</f>
        <v/>
      </c>
      <c r="AC4611">
        <f>$R4611&amp;" / "&amp;$S4611&amp;" / "&amp;$T4611</f>
        <v/>
      </c>
      <c r="AD4611">
        <f>1</f>
        <v/>
      </c>
      <c r="AE4611">
        <f>IF($A4611&lt;=Settings!$B$4,"до 100",IF($A4611&lt;=Settings!$B$5,"до 10 000",IF($A4611&lt;=Settings!$B$6,"до 100 000","100 000+")))</f>
        <v/>
      </c>
    </row>
    <row r="4612">
      <c r="A4612">
        <f>ROW()-1</f>
        <v/>
      </c>
      <c r="B4612">
        <f>IF($A4612&lt;=Settings!$B$4,"small_control",IF($A4612&lt;=Settings!$B$5,"medium_10k",IF($A4612&lt;=Settings!$B$6,"large_100k","extreme_1m")))</f>
        <v/>
      </c>
      <c r="C4612">
        <f>"ORD-"&amp;TEXT(QUOTIENT($A4612-1,3)+1,"0000000")</f>
        <v/>
      </c>
      <c r="D4612">
        <f>"LINE-"&amp;TEXT($A4612,"0000000")</f>
        <v/>
      </c>
      <c r="E4612" s="7">
        <f>Settings!$B$2+$A4612-1</f>
        <v/>
      </c>
      <c r="F4612" s="7">
        <f>Settings!$B$2+MOD($A4612-1,Settings!$B$7)</f>
        <v/>
      </c>
      <c r="G4612">
        <f>YEAR($F4612)</f>
        <v/>
      </c>
      <c r="H4612">
        <f>"Q"&amp;ROUNDUP(MONTH($F4612)/3,0)</f>
        <v/>
      </c>
      <c r="I4612">
        <f>MONTH($F4612)</f>
        <v/>
      </c>
      <c r="J4612">
        <f>CHOOSE(MONTH($F4612),"Январь","Февраль","Март","Апрель","Май","Июнь","Июль","Август","Сентябрь","Октябрь","Ноябрь","Декабрь")</f>
        <v/>
      </c>
      <c r="K4612">
        <f>DAY($F4612)</f>
        <v/>
      </c>
      <c r="L4612">
        <f>IF(MOD($A4612,10)&lt;7,"ФО_01_Крупный","ФО_"&amp;TEXT(MOD($A4612,8)+1,"00"))</f>
        <v/>
      </c>
      <c r="M4612">
        <f>IF($AB4612="Да","Регион_001_Крупный","Регион_"&amp;TEXT(MOD(QUOTIENT($A4612-1,20),180)+1,"000"))</f>
        <v/>
      </c>
      <c r="N4612">
        <f>IF($AB4612="Да","Город_"&amp;TEXT(MOD($A4612-1,250)+1,"0000"),"Город_"&amp;TEXT(MOD($A4612-1,3000)+1,"0000"))</f>
        <v/>
      </c>
      <c r="O4612">
        <f>IF($AB4612="Да","Холдинг_Крупный","Холдинг_"&amp;TEXT(MOD(QUOTIENT($A4612-1,10000),20)+1,"00"))</f>
        <v/>
      </c>
      <c r="P4612">
        <f>IF($AB4612="Да","Организация_Крупная","Организация_"&amp;TEXT(MOD(QUOTIENT($A4612-1,500),600)+1,"000"))</f>
        <v/>
      </c>
      <c r="Q4612">
        <f>"Отдел_"&amp;TEXT(MOD(QUOTIENT($A4612-1,50),100)+1,"000")</f>
        <v/>
      </c>
      <c r="R4612">
        <f>IF($AB4612="Да","Группа_Крупная","Группа_"&amp;TEXT(MOD(QUOTIENT($A4612-1,5000),30)+1,"00"))</f>
        <v/>
      </c>
      <c r="S4612">
        <f>IF($AB4612="Да","Категория_Крупная","Категория_"&amp;TEXT(MOD(QUOTIENT($A4612-1,500),120)+1,"000"))</f>
        <v/>
      </c>
      <c r="T4612">
        <f>IF($AB4612="Да","Подкатегория_Крупная","Подкатегория_"&amp;TEXT(MOD(QUOTIENT($A4612-1,50),300)+1,"000"))</f>
        <v/>
      </c>
      <c r="U4612">
        <f>"SKU_"&amp;TEXT($A4612,"0000000")</f>
        <v/>
      </c>
      <c r="V4612">
        <f>CHOOSE(MOD($A4612-1,4)+1,"Enterprise","SMB","Госсектор","Розница")</f>
        <v/>
      </c>
      <c r="W4612">
        <f>"Клиент_"&amp;TEXT(MOD($A4612-1,20000)+1,"00000")</f>
        <v/>
      </c>
      <c r="X4612">
        <f>CHOOSE(MOD($A4612-1,5)+1,"Портал","API","Импорт","Ручной ввод","Интеграция")</f>
        <v/>
      </c>
      <c r="Y4612" s="8">
        <f>ROUND(1000+MOD($A4612*37,90000)+IF($AB4612="Да",5000,0),2)</f>
        <v/>
      </c>
      <c r="Z4612">
        <f>1+MOD($A4612,20)</f>
        <v/>
      </c>
      <c r="AA4612" s="8">
        <f>ROUND($Y4612*(0.08+MOD($A4612,17)/100),2)</f>
        <v/>
      </c>
      <c r="AB4612">
        <f>IF(MOD($A4612,10)&lt;7,"Да","Нет")</f>
        <v/>
      </c>
      <c r="AC4612">
        <f>$R4612&amp;" / "&amp;$S4612&amp;" / "&amp;$T4612</f>
        <v/>
      </c>
      <c r="AD4612">
        <f>1</f>
        <v/>
      </c>
      <c r="AE4612">
        <f>IF($A4612&lt;=Settings!$B$4,"до 100",IF($A4612&lt;=Settings!$B$5,"до 10 000",IF($A4612&lt;=Settings!$B$6,"до 100 000","100 000+")))</f>
        <v/>
      </c>
    </row>
    <row r="4613">
      <c r="A4613">
        <f>ROW()-1</f>
        <v/>
      </c>
      <c r="B4613">
        <f>IF($A4613&lt;=Settings!$B$4,"small_control",IF($A4613&lt;=Settings!$B$5,"medium_10k",IF($A4613&lt;=Settings!$B$6,"large_100k","extreme_1m")))</f>
        <v/>
      </c>
      <c r="C4613">
        <f>"ORD-"&amp;TEXT(QUOTIENT($A4613-1,3)+1,"0000000")</f>
        <v/>
      </c>
      <c r="D4613">
        <f>"LINE-"&amp;TEXT($A4613,"0000000")</f>
        <v/>
      </c>
      <c r="E4613" s="7">
        <f>Settings!$B$2+$A4613-1</f>
        <v/>
      </c>
      <c r="F4613" s="7">
        <f>Settings!$B$2+MOD($A4613-1,Settings!$B$7)</f>
        <v/>
      </c>
      <c r="G4613">
        <f>YEAR($F4613)</f>
        <v/>
      </c>
      <c r="H4613">
        <f>"Q"&amp;ROUNDUP(MONTH($F4613)/3,0)</f>
        <v/>
      </c>
      <c r="I4613">
        <f>MONTH($F4613)</f>
        <v/>
      </c>
      <c r="J4613">
        <f>CHOOSE(MONTH($F4613),"Январь","Февраль","Март","Апрель","Май","Июнь","Июль","Август","Сентябрь","Октябрь","Ноябрь","Декабрь")</f>
        <v/>
      </c>
      <c r="K4613">
        <f>DAY($F4613)</f>
        <v/>
      </c>
      <c r="L4613">
        <f>IF(MOD($A4613,10)&lt;7,"ФО_01_Крупный","ФО_"&amp;TEXT(MOD($A4613,8)+1,"00"))</f>
        <v/>
      </c>
      <c r="M4613">
        <f>IF($AB4613="Да","Регион_001_Крупный","Регион_"&amp;TEXT(MOD(QUOTIENT($A4613-1,20),180)+1,"000"))</f>
        <v/>
      </c>
      <c r="N4613">
        <f>IF($AB4613="Да","Город_"&amp;TEXT(MOD($A4613-1,250)+1,"0000"),"Город_"&amp;TEXT(MOD($A4613-1,3000)+1,"0000"))</f>
        <v/>
      </c>
      <c r="O4613">
        <f>IF($AB4613="Да","Холдинг_Крупный","Холдинг_"&amp;TEXT(MOD(QUOTIENT($A4613-1,10000),20)+1,"00"))</f>
        <v/>
      </c>
      <c r="P4613">
        <f>IF($AB4613="Да","Организация_Крупная","Организация_"&amp;TEXT(MOD(QUOTIENT($A4613-1,500),600)+1,"000"))</f>
        <v/>
      </c>
      <c r="Q4613">
        <f>"Отдел_"&amp;TEXT(MOD(QUOTIENT($A4613-1,50),100)+1,"000")</f>
        <v/>
      </c>
      <c r="R4613">
        <f>IF($AB4613="Да","Группа_Крупная","Группа_"&amp;TEXT(MOD(QUOTIENT($A4613-1,5000),30)+1,"00"))</f>
        <v/>
      </c>
      <c r="S4613">
        <f>IF($AB4613="Да","Категория_Крупная","Категория_"&amp;TEXT(MOD(QUOTIENT($A4613-1,500),120)+1,"000"))</f>
        <v/>
      </c>
      <c r="T4613">
        <f>IF($AB4613="Да","Подкатегория_Крупная","Подкатегория_"&amp;TEXT(MOD(QUOTIENT($A4613-1,50),300)+1,"000"))</f>
        <v/>
      </c>
      <c r="U4613">
        <f>"SKU_"&amp;TEXT($A4613,"0000000")</f>
        <v/>
      </c>
      <c r="V4613">
        <f>CHOOSE(MOD($A4613-1,4)+1,"Enterprise","SMB","Госсектор","Розница")</f>
        <v/>
      </c>
      <c r="W4613">
        <f>"Клиент_"&amp;TEXT(MOD($A4613-1,20000)+1,"00000")</f>
        <v/>
      </c>
      <c r="X4613">
        <f>CHOOSE(MOD($A4613-1,5)+1,"Портал","API","Импорт","Ручной ввод","Интеграция")</f>
        <v/>
      </c>
      <c r="Y4613" s="8">
        <f>ROUND(1000+MOD($A4613*37,90000)+IF($AB4613="Да",5000,0),2)</f>
        <v/>
      </c>
      <c r="Z4613">
        <f>1+MOD($A4613,20)</f>
        <v/>
      </c>
      <c r="AA4613" s="8">
        <f>ROUND($Y4613*(0.08+MOD($A4613,17)/100),2)</f>
        <v/>
      </c>
      <c r="AB4613">
        <f>IF(MOD($A4613,10)&lt;7,"Да","Нет")</f>
        <v/>
      </c>
      <c r="AC4613">
        <f>$R4613&amp;" / "&amp;$S4613&amp;" / "&amp;$T4613</f>
        <v/>
      </c>
      <c r="AD4613">
        <f>1</f>
        <v/>
      </c>
      <c r="AE4613">
        <f>IF($A4613&lt;=Settings!$B$4,"до 100",IF($A4613&lt;=Settings!$B$5,"до 10 000",IF($A4613&lt;=Settings!$B$6,"до 100 000","100 000+")))</f>
        <v/>
      </c>
    </row>
    <row r="4614">
      <c r="A4614">
        <f>ROW()-1</f>
        <v/>
      </c>
      <c r="B4614">
        <f>IF($A4614&lt;=Settings!$B$4,"small_control",IF($A4614&lt;=Settings!$B$5,"medium_10k",IF($A4614&lt;=Settings!$B$6,"large_100k","extreme_1m")))</f>
        <v/>
      </c>
      <c r="C4614">
        <f>"ORD-"&amp;TEXT(QUOTIENT($A4614-1,3)+1,"0000000")</f>
        <v/>
      </c>
      <c r="D4614">
        <f>"LINE-"&amp;TEXT($A4614,"0000000")</f>
        <v/>
      </c>
      <c r="E4614" s="7">
        <f>Settings!$B$2+$A4614-1</f>
        <v/>
      </c>
      <c r="F4614" s="7">
        <f>Settings!$B$2+MOD($A4614-1,Settings!$B$7)</f>
        <v/>
      </c>
      <c r="G4614">
        <f>YEAR($F4614)</f>
        <v/>
      </c>
      <c r="H4614">
        <f>"Q"&amp;ROUNDUP(MONTH($F4614)/3,0)</f>
        <v/>
      </c>
      <c r="I4614">
        <f>MONTH($F4614)</f>
        <v/>
      </c>
      <c r="J4614">
        <f>CHOOSE(MONTH($F4614),"Январь","Февраль","Март","Апрель","Май","Июнь","Июль","Август","Сентябрь","Октябрь","Ноябрь","Декабрь")</f>
        <v/>
      </c>
      <c r="K4614">
        <f>DAY($F4614)</f>
        <v/>
      </c>
      <c r="L4614">
        <f>IF(MOD($A4614,10)&lt;7,"ФО_01_Крупный","ФО_"&amp;TEXT(MOD($A4614,8)+1,"00"))</f>
        <v/>
      </c>
      <c r="M4614">
        <f>IF($AB4614="Да","Регион_001_Крупный","Регион_"&amp;TEXT(MOD(QUOTIENT($A4614-1,20),180)+1,"000"))</f>
        <v/>
      </c>
      <c r="N4614">
        <f>IF($AB4614="Да","Город_"&amp;TEXT(MOD($A4614-1,250)+1,"0000"),"Город_"&amp;TEXT(MOD($A4614-1,3000)+1,"0000"))</f>
        <v/>
      </c>
      <c r="O4614">
        <f>IF($AB4614="Да","Холдинг_Крупный","Холдинг_"&amp;TEXT(MOD(QUOTIENT($A4614-1,10000),20)+1,"00"))</f>
        <v/>
      </c>
      <c r="P4614">
        <f>IF($AB4614="Да","Организация_Крупная","Организация_"&amp;TEXT(MOD(QUOTIENT($A4614-1,500),600)+1,"000"))</f>
        <v/>
      </c>
      <c r="Q4614">
        <f>"Отдел_"&amp;TEXT(MOD(QUOTIENT($A4614-1,50),100)+1,"000")</f>
        <v/>
      </c>
      <c r="R4614">
        <f>IF($AB4614="Да","Группа_Крупная","Группа_"&amp;TEXT(MOD(QUOTIENT($A4614-1,5000),30)+1,"00"))</f>
        <v/>
      </c>
      <c r="S4614">
        <f>IF($AB4614="Да","Категория_Крупная","Категория_"&amp;TEXT(MOD(QUOTIENT($A4614-1,500),120)+1,"000"))</f>
        <v/>
      </c>
      <c r="T4614">
        <f>IF($AB4614="Да","Подкатегория_Крупная","Подкатегория_"&amp;TEXT(MOD(QUOTIENT($A4614-1,50),300)+1,"000"))</f>
        <v/>
      </c>
      <c r="U4614">
        <f>"SKU_"&amp;TEXT($A4614,"0000000")</f>
        <v/>
      </c>
      <c r="V4614">
        <f>CHOOSE(MOD($A4614-1,4)+1,"Enterprise","SMB","Госсектор","Розница")</f>
        <v/>
      </c>
      <c r="W4614">
        <f>"Клиент_"&amp;TEXT(MOD($A4614-1,20000)+1,"00000")</f>
        <v/>
      </c>
      <c r="X4614">
        <f>CHOOSE(MOD($A4614-1,5)+1,"Портал","API","Импорт","Ручной ввод","Интеграция")</f>
        <v/>
      </c>
      <c r="Y4614" s="8">
        <f>ROUND(1000+MOD($A4614*37,90000)+IF($AB4614="Да",5000,0),2)</f>
        <v/>
      </c>
      <c r="Z4614">
        <f>1+MOD($A4614,20)</f>
        <v/>
      </c>
      <c r="AA4614" s="8">
        <f>ROUND($Y4614*(0.08+MOD($A4614,17)/100),2)</f>
        <v/>
      </c>
      <c r="AB4614">
        <f>IF(MOD($A4614,10)&lt;7,"Да","Нет")</f>
        <v/>
      </c>
      <c r="AC4614">
        <f>$R4614&amp;" / "&amp;$S4614&amp;" / "&amp;$T4614</f>
        <v/>
      </c>
      <c r="AD4614">
        <f>1</f>
        <v/>
      </c>
      <c r="AE4614">
        <f>IF($A4614&lt;=Settings!$B$4,"до 100",IF($A4614&lt;=Settings!$B$5,"до 10 000",IF($A4614&lt;=Settings!$B$6,"до 100 000","100 000+")))</f>
        <v/>
      </c>
    </row>
    <row r="4615">
      <c r="A4615">
        <f>ROW()-1</f>
        <v/>
      </c>
      <c r="B4615">
        <f>IF($A4615&lt;=Settings!$B$4,"small_control",IF($A4615&lt;=Settings!$B$5,"medium_10k",IF($A4615&lt;=Settings!$B$6,"large_100k","extreme_1m")))</f>
        <v/>
      </c>
      <c r="C4615">
        <f>"ORD-"&amp;TEXT(QUOTIENT($A4615-1,3)+1,"0000000")</f>
        <v/>
      </c>
      <c r="D4615">
        <f>"LINE-"&amp;TEXT($A4615,"0000000")</f>
        <v/>
      </c>
      <c r="E4615" s="7">
        <f>Settings!$B$2+$A4615-1</f>
        <v/>
      </c>
      <c r="F4615" s="7">
        <f>Settings!$B$2+MOD($A4615-1,Settings!$B$7)</f>
        <v/>
      </c>
      <c r="G4615">
        <f>YEAR($F4615)</f>
        <v/>
      </c>
      <c r="H4615">
        <f>"Q"&amp;ROUNDUP(MONTH($F4615)/3,0)</f>
        <v/>
      </c>
      <c r="I4615">
        <f>MONTH($F4615)</f>
        <v/>
      </c>
      <c r="J4615">
        <f>CHOOSE(MONTH($F4615),"Январь","Февраль","Март","Апрель","Май","Июнь","Июль","Август","Сентябрь","Октябрь","Ноябрь","Декабрь")</f>
        <v/>
      </c>
      <c r="K4615">
        <f>DAY($F4615)</f>
        <v/>
      </c>
      <c r="L4615">
        <f>IF(MOD($A4615,10)&lt;7,"ФО_01_Крупный","ФО_"&amp;TEXT(MOD($A4615,8)+1,"00"))</f>
        <v/>
      </c>
      <c r="M4615">
        <f>IF($AB4615="Да","Регион_001_Крупный","Регион_"&amp;TEXT(MOD(QUOTIENT($A4615-1,20),180)+1,"000"))</f>
        <v/>
      </c>
      <c r="N4615">
        <f>IF($AB4615="Да","Город_"&amp;TEXT(MOD($A4615-1,250)+1,"0000"),"Город_"&amp;TEXT(MOD($A4615-1,3000)+1,"0000"))</f>
        <v/>
      </c>
      <c r="O4615">
        <f>IF($AB4615="Да","Холдинг_Крупный","Холдинг_"&amp;TEXT(MOD(QUOTIENT($A4615-1,10000),20)+1,"00"))</f>
        <v/>
      </c>
      <c r="P4615">
        <f>IF($AB4615="Да","Организация_Крупная","Организация_"&amp;TEXT(MOD(QUOTIENT($A4615-1,500),600)+1,"000"))</f>
        <v/>
      </c>
      <c r="Q4615">
        <f>"Отдел_"&amp;TEXT(MOD(QUOTIENT($A4615-1,50),100)+1,"000")</f>
        <v/>
      </c>
      <c r="R4615">
        <f>IF($AB4615="Да","Группа_Крупная","Группа_"&amp;TEXT(MOD(QUOTIENT($A4615-1,5000),30)+1,"00"))</f>
        <v/>
      </c>
      <c r="S4615">
        <f>IF($AB4615="Да","Категория_Крупная","Категория_"&amp;TEXT(MOD(QUOTIENT($A4615-1,500),120)+1,"000"))</f>
        <v/>
      </c>
      <c r="T4615">
        <f>IF($AB4615="Да","Подкатегория_Крупная","Подкатегория_"&amp;TEXT(MOD(QUOTIENT($A4615-1,50),300)+1,"000"))</f>
        <v/>
      </c>
      <c r="U4615">
        <f>"SKU_"&amp;TEXT($A4615,"0000000")</f>
        <v/>
      </c>
      <c r="V4615">
        <f>CHOOSE(MOD($A4615-1,4)+1,"Enterprise","SMB","Госсектор","Розница")</f>
        <v/>
      </c>
      <c r="W4615">
        <f>"Клиент_"&amp;TEXT(MOD($A4615-1,20000)+1,"00000")</f>
        <v/>
      </c>
      <c r="X4615">
        <f>CHOOSE(MOD($A4615-1,5)+1,"Портал","API","Импорт","Ручной ввод","Интеграция")</f>
        <v/>
      </c>
      <c r="Y4615" s="8">
        <f>ROUND(1000+MOD($A4615*37,90000)+IF($AB4615="Да",5000,0),2)</f>
        <v/>
      </c>
      <c r="Z4615">
        <f>1+MOD($A4615,20)</f>
        <v/>
      </c>
      <c r="AA4615" s="8">
        <f>ROUND($Y4615*(0.08+MOD($A4615,17)/100),2)</f>
        <v/>
      </c>
      <c r="AB4615">
        <f>IF(MOD($A4615,10)&lt;7,"Да","Нет")</f>
        <v/>
      </c>
      <c r="AC4615">
        <f>$R4615&amp;" / "&amp;$S4615&amp;" / "&amp;$T4615</f>
        <v/>
      </c>
      <c r="AD4615">
        <f>1</f>
        <v/>
      </c>
      <c r="AE4615">
        <f>IF($A4615&lt;=Settings!$B$4,"до 100",IF($A4615&lt;=Settings!$B$5,"до 10 000",IF($A4615&lt;=Settings!$B$6,"до 100 000","100 000+")))</f>
        <v/>
      </c>
    </row>
    <row r="4616">
      <c r="A4616">
        <f>ROW()-1</f>
        <v/>
      </c>
      <c r="B4616">
        <f>IF($A4616&lt;=Settings!$B$4,"small_control",IF($A4616&lt;=Settings!$B$5,"medium_10k",IF($A4616&lt;=Settings!$B$6,"large_100k","extreme_1m")))</f>
        <v/>
      </c>
      <c r="C4616">
        <f>"ORD-"&amp;TEXT(QUOTIENT($A4616-1,3)+1,"0000000")</f>
        <v/>
      </c>
      <c r="D4616">
        <f>"LINE-"&amp;TEXT($A4616,"0000000")</f>
        <v/>
      </c>
      <c r="E4616" s="7">
        <f>Settings!$B$2+$A4616-1</f>
        <v/>
      </c>
      <c r="F4616" s="7">
        <f>Settings!$B$2+MOD($A4616-1,Settings!$B$7)</f>
        <v/>
      </c>
      <c r="G4616">
        <f>YEAR($F4616)</f>
        <v/>
      </c>
      <c r="H4616">
        <f>"Q"&amp;ROUNDUP(MONTH($F4616)/3,0)</f>
        <v/>
      </c>
      <c r="I4616">
        <f>MONTH($F4616)</f>
        <v/>
      </c>
      <c r="J4616">
        <f>CHOOSE(MONTH($F4616),"Январь","Февраль","Март","Апрель","Май","Июнь","Июль","Август","Сентябрь","Октябрь","Ноябрь","Декабрь")</f>
        <v/>
      </c>
      <c r="K4616">
        <f>DAY($F4616)</f>
        <v/>
      </c>
      <c r="L4616">
        <f>IF(MOD($A4616,10)&lt;7,"ФО_01_Крупный","ФО_"&amp;TEXT(MOD($A4616,8)+1,"00"))</f>
        <v/>
      </c>
      <c r="M4616">
        <f>IF($AB4616="Да","Регион_001_Крупный","Регион_"&amp;TEXT(MOD(QUOTIENT($A4616-1,20),180)+1,"000"))</f>
        <v/>
      </c>
      <c r="N4616">
        <f>IF($AB4616="Да","Город_"&amp;TEXT(MOD($A4616-1,250)+1,"0000"),"Город_"&amp;TEXT(MOD($A4616-1,3000)+1,"0000"))</f>
        <v/>
      </c>
      <c r="O4616">
        <f>IF($AB4616="Да","Холдинг_Крупный","Холдинг_"&amp;TEXT(MOD(QUOTIENT($A4616-1,10000),20)+1,"00"))</f>
        <v/>
      </c>
      <c r="P4616">
        <f>IF($AB4616="Да","Организация_Крупная","Организация_"&amp;TEXT(MOD(QUOTIENT($A4616-1,500),600)+1,"000"))</f>
        <v/>
      </c>
      <c r="Q4616">
        <f>"Отдел_"&amp;TEXT(MOD(QUOTIENT($A4616-1,50),100)+1,"000")</f>
        <v/>
      </c>
      <c r="R4616">
        <f>IF($AB4616="Да","Группа_Крупная","Группа_"&amp;TEXT(MOD(QUOTIENT($A4616-1,5000),30)+1,"00"))</f>
        <v/>
      </c>
      <c r="S4616">
        <f>IF($AB4616="Да","Категория_Крупная","Категория_"&amp;TEXT(MOD(QUOTIENT($A4616-1,500),120)+1,"000"))</f>
        <v/>
      </c>
      <c r="T4616">
        <f>IF($AB4616="Да","Подкатегория_Крупная","Подкатегория_"&amp;TEXT(MOD(QUOTIENT($A4616-1,50),300)+1,"000"))</f>
        <v/>
      </c>
      <c r="U4616">
        <f>"SKU_"&amp;TEXT($A4616,"0000000")</f>
        <v/>
      </c>
      <c r="V4616">
        <f>CHOOSE(MOD($A4616-1,4)+1,"Enterprise","SMB","Госсектор","Розница")</f>
        <v/>
      </c>
      <c r="W4616">
        <f>"Клиент_"&amp;TEXT(MOD($A4616-1,20000)+1,"00000")</f>
        <v/>
      </c>
      <c r="X4616">
        <f>CHOOSE(MOD($A4616-1,5)+1,"Портал","API","Импорт","Ручной ввод","Интеграция")</f>
        <v/>
      </c>
      <c r="Y4616" s="8">
        <f>ROUND(1000+MOD($A4616*37,90000)+IF($AB4616="Да",5000,0),2)</f>
        <v/>
      </c>
      <c r="Z4616">
        <f>1+MOD($A4616,20)</f>
        <v/>
      </c>
      <c r="AA4616" s="8">
        <f>ROUND($Y4616*(0.08+MOD($A4616,17)/100),2)</f>
        <v/>
      </c>
      <c r="AB4616">
        <f>IF(MOD($A4616,10)&lt;7,"Да","Нет")</f>
        <v/>
      </c>
      <c r="AC4616">
        <f>$R4616&amp;" / "&amp;$S4616&amp;" / "&amp;$T4616</f>
        <v/>
      </c>
      <c r="AD4616">
        <f>1</f>
        <v/>
      </c>
      <c r="AE4616">
        <f>IF($A4616&lt;=Settings!$B$4,"до 100",IF($A4616&lt;=Settings!$B$5,"до 10 000",IF($A4616&lt;=Settings!$B$6,"до 100 000","100 000+")))</f>
        <v/>
      </c>
    </row>
    <row r="4617">
      <c r="A4617">
        <f>ROW()-1</f>
        <v/>
      </c>
      <c r="B4617">
        <f>IF($A4617&lt;=Settings!$B$4,"small_control",IF($A4617&lt;=Settings!$B$5,"medium_10k",IF($A4617&lt;=Settings!$B$6,"large_100k","extreme_1m")))</f>
        <v/>
      </c>
      <c r="C4617">
        <f>"ORD-"&amp;TEXT(QUOTIENT($A4617-1,3)+1,"0000000")</f>
        <v/>
      </c>
      <c r="D4617">
        <f>"LINE-"&amp;TEXT($A4617,"0000000")</f>
        <v/>
      </c>
      <c r="E4617" s="7">
        <f>Settings!$B$2+$A4617-1</f>
        <v/>
      </c>
      <c r="F4617" s="7">
        <f>Settings!$B$2+MOD($A4617-1,Settings!$B$7)</f>
        <v/>
      </c>
      <c r="G4617">
        <f>YEAR($F4617)</f>
        <v/>
      </c>
      <c r="H4617">
        <f>"Q"&amp;ROUNDUP(MONTH($F4617)/3,0)</f>
        <v/>
      </c>
      <c r="I4617">
        <f>MONTH($F4617)</f>
        <v/>
      </c>
      <c r="J4617">
        <f>CHOOSE(MONTH($F4617),"Январь","Февраль","Март","Апрель","Май","Июнь","Июль","Август","Сентябрь","Октябрь","Ноябрь","Декабрь")</f>
        <v/>
      </c>
      <c r="K4617">
        <f>DAY($F4617)</f>
        <v/>
      </c>
      <c r="L4617">
        <f>IF(MOD($A4617,10)&lt;7,"ФО_01_Крупный","ФО_"&amp;TEXT(MOD($A4617,8)+1,"00"))</f>
        <v/>
      </c>
      <c r="M4617">
        <f>IF($AB4617="Да","Регион_001_Крупный","Регион_"&amp;TEXT(MOD(QUOTIENT($A4617-1,20),180)+1,"000"))</f>
        <v/>
      </c>
      <c r="N4617">
        <f>IF($AB4617="Да","Город_"&amp;TEXT(MOD($A4617-1,250)+1,"0000"),"Город_"&amp;TEXT(MOD($A4617-1,3000)+1,"0000"))</f>
        <v/>
      </c>
      <c r="O4617">
        <f>IF($AB4617="Да","Холдинг_Крупный","Холдинг_"&amp;TEXT(MOD(QUOTIENT($A4617-1,10000),20)+1,"00"))</f>
        <v/>
      </c>
      <c r="P4617">
        <f>IF($AB4617="Да","Организация_Крупная","Организация_"&amp;TEXT(MOD(QUOTIENT($A4617-1,500),600)+1,"000"))</f>
        <v/>
      </c>
      <c r="Q4617">
        <f>"Отдел_"&amp;TEXT(MOD(QUOTIENT($A4617-1,50),100)+1,"000")</f>
        <v/>
      </c>
      <c r="R4617">
        <f>IF($AB4617="Да","Группа_Крупная","Группа_"&amp;TEXT(MOD(QUOTIENT($A4617-1,5000),30)+1,"00"))</f>
        <v/>
      </c>
      <c r="S4617">
        <f>IF($AB4617="Да","Категория_Крупная","Категория_"&amp;TEXT(MOD(QUOTIENT($A4617-1,500),120)+1,"000"))</f>
        <v/>
      </c>
      <c r="T4617">
        <f>IF($AB4617="Да","Подкатегория_Крупная","Подкатегория_"&amp;TEXT(MOD(QUOTIENT($A4617-1,50),300)+1,"000"))</f>
        <v/>
      </c>
      <c r="U4617">
        <f>"SKU_"&amp;TEXT($A4617,"0000000")</f>
        <v/>
      </c>
      <c r="V4617">
        <f>CHOOSE(MOD($A4617-1,4)+1,"Enterprise","SMB","Госсектор","Розница")</f>
        <v/>
      </c>
      <c r="W4617">
        <f>"Клиент_"&amp;TEXT(MOD($A4617-1,20000)+1,"00000")</f>
        <v/>
      </c>
      <c r="X4617">
        <f>CHOOSE(MOD($A4617-1,5)+1,"Портал","API","Импорт","Ручной ввод","Интеграция")</f>
        <v/>
      </c>
      <c r="Y4617" s="8">
        <f>ROUND(1000+MOD($A4617*37,90000)+IF($AB4617="Да",5000,0),2)</f>
        <v/>
      </c>
      <c r="Z4617">
        <f>1+MOD($A4617,20)</f>
        <v/>
      </c>
      <c r="AA4617" s="8">
        <f>ROUND($Y4617*(0.08+MOD($A4617,17)/100),2)</f>
        <v/>
      </c>
      <c r="AB4617">
        <f>IF(MOD($A4617,10)&lt;7,"Да","Нет")</f>
        <v/>
      </c>
      <c r="AC4617">
        <f>$R4617&amp;" / "&amp;$S4617&amp;" / "&amp;$T4617</f>
        <v/>
      </c>
      <c r="AD4617">
        <f>1</f>
        <v/>
      </c>
      <c r="AE4617">
        <f>IF($A4617&lt;=Settings!$B$4,"до 100",IF($A4617&lt;=Settings!$B$5,"до 10 000",IF($A4617&lt;=Settings!$B$6,"до 100 000","100 000+")))</f>
        <v/>
      </c>
    </row>
    <row r="4618">
      <c r="A4618">
        <f>ROW()-1</f>
        <v/>
      </c>
      <c r="B4618">
        <f>IF($A4618&lt;=Settings!$B$4,"small_control",IF($A4618&lt;=Settings!$B$5,"medium_10k",IF($A4618&lt;=Settings!$B$6,"large_100k","extreme_1m")))</f>
        <v/>
      </c>
      <c r="C4618">
        <f>"ORD-"&amp;TEXT(QUOTIENT($A4618-1,3)+1,"0000000")</f>
        <v/>
      </c>
      <c r="D4618">
        <f>"LINE-"&amp;TEXT($A4618,"0000000")</f>
        <v/>
      </c>
      <c r="E4618" s="7">
        <f>Settings!$B$2+$A4618-1</f>
        <v/>
      </c>
      <c r="F4618" s="7">
        <f>Settings!$B$2+MOD($A4618-1,Settings!$B$7)</f>
        <v/>
      </c>
      <c r="G4618">
        <f>YEAR($F4618)</f>
        <v/>
      </c>
      <c r="H4618">
        <f>"Q"&amp;ROUNDUP(MONTH($F4618)/3,0)</f>
        <v/>
      </c>
      <c r="I4618">
        <f>MONTH($F4618)</f>
        <v/>
      </c>
      <c r="J4618">
        <f>CHOOSE(MONTH($F4618),"Январь","Февраль","Март","Апрель","Май","Июнь","Июль","Август","Сентябрь","Октябрь","Ноябрь","Декабрь")</f>
        <v/>
      </c>
      <c r="K4618">
        <f>DAY($F4618)</f>
        <v/>
      </c>
      <c r="L4618">
        <f>IF(MOD($A4618,10)&lt;7,"ФО_01_Крупный","ФО_"&amp;TEXT(MOD($A4618,8)+1,"00"))</f>
        <v/>
      </c>
      <c r="M4618">
        <f>IF($AB4618="Да","Регион_001_Крупный","Регион_"&amp;TEXT(MOD(QUOTIENT($A4618-1,20),180)+1,"000"))</f>
        <v/>
      </c>
      <c r="N4618">
        <f>IF($AB4618="Да","Город_"&amp;TEXT(MOD($A4618-1,250)+1,"0000"),"Город_"&amp;TEXT(MOD($A4618-1,3000)+1,"0000"))</f>
        <v/>
      </c>
      <c r="O4618">
        <f>IF($AB4618="Да","Холдинг_Крупный","Холдинг_"&amp;TEXT(MOD(QUOTIENT($A4618-1,10000),20)+1,"00"))</f>
        <v/>
      </c>
      <c r="P4618">
        <f>IF($AB4618="Да","Организация_Крупная","Организация_"&amp;TEXT(MOD(QUOTIENT($A4618-1,500),600)+1,"000"))</f>
        <v/>
      </c>
      <c r="Q4618">
        <f>"Отдел_"&amp;TEXT(MOD(QUOTIENT($A4618-1,50),100)+1,"000")</f>
        <v/>
      </c>
      <c r="R4618">
        <f>IF($AB4618="Да","Группа_Крупная","Группа_"&amp;TEXT(MOD(QUOTIENT($A4618-1,5000),30)+1,"00"))</f>
        <v/>
      </c>
      <c r="S4618">
        <f>IF($AB4618="Да","Категория_Крупная","Категория_"&amp;TEXT(MOD(QUOTIENT($A4618-1,500),120)+1,"000"))</f>
        <v/>
      </c>
      <c r="T4618">
        <f>IF($AB4618="Да","Подкатегория_Крупная","Подкатегория_"&amp;TEXT(MOD(QUOTIENT($A4618-1,50),300)+1,"000"))</f>
        <v/>
      </c>
      <c r="U4618">
        <f>"SKU_"&amp;TEXT($A4618,"0000000")</f>
        <v/>
      </c>
      <c r="V4618">
        <f>CHOOSE(MOD($A4618-1,4)+1,"Enterprise","SMB","Госсектор","Розница")</f>
        <v/>
      </c>
      <c r="W4618">
        <f>"Клиент_"&amp;TEXT(MOD($A4618-1,20000)+1,"00000")</f>
        <v/>
      </c>
      <c r="X4618">
        <f>CHOOSE(MOD($A4618-1,5)+1,"Портал","API","Импорт","Ручной ввод","Интеграция")</f>
        <v/>
      </c>
      <c r="Y4618" s="8">
        <f>ROUND(1000+MOD($A4618*37,90000)+IF($AB4618="Да",5000,0),2)</f>
        <v/>
      </c>
      <c r="Z4618">
        <f>1+MOD($A4618,20)</f>
        <v/>
      </c>
      <c r="AA4618" s="8">
        <f>ROUND($Y4618*(0.08+MOD($A4618,17)/100),2)</f>
        <v/>
      </c>
      <c r="AB4618">
        <f>IF(MOD($A4618,10)&lt;7,"Да","Нет")</f>
        <v/>
      </c>
      <c r="AC4618">
        <f>$R4618&amp;" / "&amp;$S4618&amp;" / "&amp;$T4618</f>
        <v/>
      </c>
      <c r="AD4618">
        <f>1</f>
        <v/>
      </c>
      <c r="AE4618">
        <f>IF($A4618&lt;=Settings!$B$4,"до 100",IF($A4618&lt;=Settings!$B$5,"до 10 000",IF($A4618&lt;=Settings!$B$6,"до 100 000","100 000+")))</f>
        <v/>
      </c>
    </row>
    <row r="4619">
      <c r="A4619">
        <f>ROW()-1</f>
        <v/>
      </c>
      <c r="B4619">
        <f>IF($A4619&lt;=Settings!$B$4,"small_control",IF($A4619&lt;=Settings!$B$5,"medium_10k",IF($A4619&lt;=Settings!$B$6,"large_100k","extreme_1m")))</f>
        <v/>
      </c>
      <c r="C4619">
        <f>"ORD-"&amp;TEXT(QUOTIENT($A4619-1,3)+1,"0000000")</f>
        <v/>
      </c>
      <c r="D4619">
        <f>"LINE-"&amp;TEXT($A4619,"0000000")</f>
        <v/>
      </c>
      <c r="E4619" s="7">
        <f>Settings!$B$2+$A4619-1</f>
        <v/>
      </c>
      <c r="F4619" s="7">
        <f>Settings!$B$2+MOD($A4619-1,Settings!$B$7)</f>
        <v/>
      </c>
      <c r="G4619">
        <f>YEAR($F4619)</f>
        <v/>
      </c>
      <c r="H4619">
        <f>"Q"&amp;ROUNDUP(MONTH($F4619)/3,0)</f>
        <v/>
      </c>
      <c r="I4619">
        <f>MONTH($F4619)</f>
        <v/>
      </c>
      <c r="J4619">
        <f>CHOOSE(MONTH($F4619),"Январь","Февраль","Март","Апрель","Май","Июнь","Июль","Август","Сентябрь","Октябрь","Ноябрь","Декабрь")</f>
        <v/>
      </c>
      <c r="K4619">
        <f>DAY($F4619)</f>
        <v/>
      </c>
      <c r="L4619">
        <f>IF(MOD($A4619,10)&lt;7,"ФО_01_Крупный","ФО_"&amp;TEXT(MOD($A4619,8)+1,"00"))</f>
        <v/>
      </c>
      <c r="M4619">
        <f>IF($AB4619="Да","Регион_001_Крупный","Регион_"&amp;TEXT(MOD(QUOTIENT($A4619-1,20),180)+1,"000"))</f>
        <v/>
      </c>
      <c r="N4619">
        <f>IF($AB4619="Да","Город_"&amp;TEXT(MOD($A4619-1,250)+1,"0000"),"Город_"&amp;TEXT(MOD($A4619-1,3000)+1,"0000"))</f>
        <v/>
      </c>
      <c r="O4619">
        <f>IF($AB4619="Да","Холдинг_Крупный","Холдинг_"&amp;TEXT(MOD(QUOTIENT($A4619-1,10000),20)+1,"00"))</f>
        <v/>
      </c>
      <c r="P4619">
        <f>IF($AB4619="Да","Организация_Крупная","Организация_"&amp;TEXT(MOD(QUOTIENT($A4619-1,500),600)+1,"000"))</f>
        <v/>
      </c>
      <c r="Q4619">
        <f>"Отдел_"&amp;TEXT(MOD(QUOTIENT($A4619-1,50),100)+1,"000")</f>
        <v/>
      </c>
      <c r="R4619">
        <f>IF($AB4619="Да","Группа_Крупная","Группа_"&amp;TEXT(MOD(QUOTIENT($A4619-1,5000),30)+1,"00"))</f>
        <v/>
      </c>
      <c r="S4619">
        <f>IF($AB4619="Да","Категория_Крупная","Категория_"&amp;TEXT(MOD(QUOTIENT($A4619-1,500),120)+1,"000"))</f>
        <v/>
      </c>
      <c r="T4619">
        <f>IF($AB4619="Да","Подкатегория_Крупная","Подкатегория_"&amp;TEXT(MOD(QUOTIENT($A4619-1,50),300)+1,"000"))</f>
        <v/>
      </c>
      <c r="U4619">
        <f>"SKU_"&amp;TEXT($A4619,"0000000")</f>
        <v/>
      </c>
      <c r="V4619">
        <f>CHOOSE(MOD($A4619-1,4)+1,"Enterprise","SMB","Госсектор","Розница")</f>
        <v/>
      </c>
      <c r="W4619">
        <f>"Клиент_"&amp;TEXT(MOD($A4619-1,20000)+1,"00000")</f>
        <v/>
      </c>
      <c r="X4619">
        <f>CHOOSE(MOD($A4619-1,5)+1,"Портал","API","Импорт","Ручной ввод","Интеграция")</f>
        <v/>
      </c>
      <c r="Y4619" s="8">
        <f>ROUND(1000+MOD($A4619*37,90000)+IF($AB4619="Да",5000,0),2)</f>
        <v/>
      </c>
      <c r="Z4619">
        <f>1+MOD($A4619,20)</f>
        <v/>
      </c>
      <c r="AA4619" s="8">
        <f>ROUND($Y4619*(0.08+MOD($A4619,17)/100),2)</f>
        <v/>
      </c>
      <c r="AB4619">
        <f>IF(MOD($A4619,10)&lt;7,"Да","Нет")</f>
        <v/>
      </c>
      <c r="AC4619">
        <f>$R4619&amp;" / "&amp;$S4619&amp;" / "&amp;$T4619</f>
        <v/>
      </c>
      <c r="AD4619">
        <f>1</f>
        <v/>
      </c>
      <c r="AE4619">
        <f>IF($A4619&lt;=Settings!$B$4,"до 100",IF($A4619&lt;=Settings!$B$5,"до 10 000",IF($A4619&lt;=Settings!$B$6,"до 100 000","100 000+")))</f>
        <v/>
      </c>
    </row>
    <row r="4620">
      <c r="A4620">
        <f>ROW()-1</f>
        <v/>
      </c>
      <c r="B4620">
        <f>IF($A4620&lt;=Settings!$B$4,"small_control",IF($A4620&lt;=Settings!$B$5,"medium_10k",IF($A4620&lt;=Settings!$B$6,"large_100k","extreme_1m")))</f>
        <v/>
      </c>
      <c r="C4620">
        <f>"ORD-"&amp;TEXT(QUOTIENT($A4620-1,3)+1,"0000000")</f>
        <v/>
      </c>
      <c r="D4620">
        <f>"LINE-"&amp;TEXT($A4620,"0000000")</f>
        <v/>
      </c>
      <c r="E4620" s="7">
        <f>Settings!$B$2+$A4620-1</f>
        <v/>
      </c>
      <c r="F4620" s="7">
        <f>Settings!$B$2+MOD($A4620-1,Settings!$B$7)</f>
        <v/>
      </c>
      <c r="G4620">
        <f>YEAR($F4620)</f>
        <v/>
      </c>
      <c r="H4620">
        <f>"Q"&amp;ROUNDUP(MONTH($F4620)/3,0)</f>
        <v/>
      </c>
      <c r="I4620">
        <f>MONTH($F4620)</f>
        <v/>
      </c>
      <c r="J4620">
        <f>CHOOSE(MONTH($F4620),"Январь","Февраль","Март","Апрель","Май","Июнь","Июль","Август","Сентябрь","Октябрь","Ноябрь","Декабрь")</f>
        <v/>
      </c>
      <c r="K4620">
        <f>DAY($F4620)</f>
        <v/>
      </c>
      <c r="L4620">
        <f>IF(MOD($A4620,10)&lt;7,"ФО_01_Крупный","ФО_"&amp;TEXT(MOD($A4620,8)+1,"00"))</f>
        <v/>
      </c>
      <c r="M4620">
        <f>IF($AB4620="Да","Регион_001_Крупный","Регион_"&amp;TEXT(MOD(QUOTIENT($A4620-1,20),180)+1,"000"))</f>
        <v/>
      </c>
      <c r="N4620">
        <f>IF($AB4620="Да","Город_"&amp;TEXT(MOD($A4620-1,250)+1,"0000"),"Город_"&amp;TEXT(MOD($A4620-1,3000)+1,"0000"))</f>
        <v/>
      </c>
      <c r="O4620">
        <f>IF($AB4620="Да","Холдинг_Крупный","Холдинг_"&amp;TEXT(MOD(QUOTIENT($A4620-1,10000),20)+1,"00"))</f>
        <v/>
      </c>
      <c r="P4620">
        <f>IF($AB4620="Да","Организация_Крупная","Организация_"&amp;TEXT(MOD(QUOTIENT($A4620-1,500),600)+1,"000"))</f>
        <v/>
      </c>
      <c r="Q4620">
        <f>"Отдел_"&amp;TEXT(MOD(QUOTIENT($A4620-1,50),100)+1,"000")</f>
        <v/>
      </c>
      <c r="R4620">
        <f>IF($AB4620="Да","Группа_Крупная","Группа_"&amp;TEXT(MOD(QUOTIENT($A4620-1,5000),30)+1,"00"))</f>
        <v/>
      </c>
      <c r="S4620">
        <f>IF($AB4620="Да","Категория_Крупная","Категория_"&amp;TEXT(MOD(QUOTIENT($A4620-1,500),120)+1,"000"))</f>
        <v/>
      </c>
      <c r="T4620">
        <f>IF($AB4620="Да","Подкатегория_Крупная","Подкатегория_"&amp;TEXT(MOD(QUOTIENT($A4620-1,50),300)+1,"000"))</f>
        <v/>
      </c>
      <c r="U4620">
        <f>"SKU_"&amp;TEXT($A4620,"0000000")</f>
        <v/>
      </c>
      <c r="V4620">
        <f>CHOOSE(MOD($A4620-1,4)+1,"Enterprise","SMB","Госсектор","Розница")</f>
        <v/>
      </c>
      <c r="W4620">
        <f>"Клиент_"&amp;TEXT(MOD($A4620-1,20000)+1,"00000")</f>
        <v/>
      </c>
      <c r="X4620">
        <f>CHOOSE(MOD($A4620-1,5)+1,"Портал","API","Импорт","Ручной ввод","Интеграция")</f>
        <v/>
      </c>
      <c r="Y4620" s="8">
        <f>ROUND(1000+MOD($A4620*37,90000)+IF($AB4620="Да",5000,0),2)</f>
        <v/>
      </c>
      <c r="Z4620">
        <f>1+MOD($A4620,20)</f>
        <v/>
      </c>
      <c r="AA4620" s="8">
        <f>ROUND($Y4620*(0.08+MOD($A4620,17)/100),2)</f>
        <v/>
      </c>
      <c r="AB4620">
        <f>IF(MOD($A4620,10)&lt;7,"Да","Нет")</f>
        <v/>
      </c>
      <c r="AC4620">
        <f>$R4620&amp;" / "&amp;$S4620&amp;" / "&amp;$T4620</f>
        <v/>
      </c>
      <c r="AD4620">
        <f>1</f>
        <v/>
      </c>
      <c r="AE4620">
        <f>IF($A4620&lt;=Settings!$B$4,"до 100",IF($A4620&lt;=Settings!$B$5,"до 10 000",IF($A4620&lt;=Settings!$B$6,"до 100 000","100 000+")))</f>
        <v/>
      </c>
    </row>
    <row r="4621">
      <c r="A4621">
        <f>ROW()-1</f>
        <v/>
      </c>
      <c r="B4621">
        <f>IF($A4621&lt;=Settings!$B$4,"small_control",IF($A4621&lt;=Settings!$B$5,"medium_10k",IF($A4621&lt;=Settings!$B$6,"large_100k","extreme_1m")))</f>
        <v/>
      </c>
      <c r="C4621">
        <f>"ORD-"&amp;TEXT(QUOTIENT($A4621-1,3)+1,"0000000")</f>
        <v/>
      </c>
      <c r="D4621">
        <f>"LINE-"&amp;TEXT($A4621,"0000000")</f>
        <v/>
      </c>
      <c r="E4621" s="7">
        <f>Settings!$B$2+$A4621-1</f>
        <v/>
      </c>
      <c r="F4621" s="7">
        <f>Settings!$B$2+MOD($A4621-1,Settings!$B$7)</f>
        <v/>
      </c>
      <c r="G4621">
        <f>YEAR($F4621)</f>
        <v/>
      </c>
      <c r="H4621">
        <f>"Q"&amp;ROUNDUP(MONTH($F4621)/3,0)</f>
        <v/>
      </c>
      <c r="I4621">
        <f>MONTH($F4621)</f>
        <v/>
      </c>
      <c r="J4621">
        <f>CHOOSE(MONTH($F4621),"Январь","Февраль","Март","Апрель","Май","Июнь","Июль","Август","Сентябрь","Октябрь","Ноябрь","Декабрь")</f>
        <v/>
      </c>
      <c r="K4621">
        <f>DAY($F4621)</f>
        <v/>
      </c>
      <c r="L4621">
        <f>IF(MOD($A4621,10)&lt;7,"ФО_01_Крупный","ФО_"&amp;TEXT(MOD($A4621,8)+1,"00"))</f>
        <v/>
      </c>
      <c r="M4621">
        <f>IF($AB4621="Да","Регион_001_Крупный","Регион_"&amp;TEXT(MOD(QUOTIENT($A4621-1,20),180)+1,"000"))</f>
        <v/>
      </c>
      <c r="N4621">
        <f>IF($AB4621="Да","Город_"&amp;TEXT(MOD($A4621-1,250)+1,"0000"),"Город_"&amp;TEXT(MOD($A4621-1,3000)+1,"0000"))</f>
        <v/>
      </c>
      <c r="O4621">
        <f>IF($AB4621="Да","Холдинг_Крупный","Холдинг_"&amp;TEXT(MOD(QUOTIENT($A4621-1,10000),20)+1,"00"))</f>
        <v/>
      </c>
      <c r="P4621">
        <f>IF($AB4621="Да","Организация_Крупная","Организация_"&amp;TEXT(MOD(QUOTIENT($A4621-1,500),600)+1,"000"))</f>
        <v/>
      </c>
      <c r="Q4621">
        <f>"Отдел_"&amp;TEXT(MOD(QUOTIENT($A4621-1,50),100)+1,"000")</f>
        <v/>
      </c>
      <c r="R4621">
        <f>IF($AB4621="Да","Группа_Крупная","Группа_"&amp;TEXT(MOD(QUOTIENT($A4621-1,5000),30)+1,"00"))</f>
        <v/>
      </c>
      <c r="S4621">
        <f>IF($AB4621="Да","Категория_Крупная","Категория_"&amp;TEXT(MOD(QUOTIENT($A4621-1,500),120)+1,"000"))</f>
        <v/>
      </c>
      <c r="T4621">
        <f>IF($AB4621="Да","Подкатегория_Крупная","Подкатегория_"&amp;TEXT(MOD(QUOTIENT($A4621-1,50),300)+1,"000"))</f>
        <v/>
      </c>
      <c r="U4621">
        <f>"SKU_"&amp;TEXT($A4621,"0000000")</f>
        <v/>
      </c>
      <c r="V4621">
        <f>CHOOSE(MOD($A4621-1,4)+1,"Enterprise","SMB","Госсектор","Розница")</f>
        <v/>
      </c>
      <c r="W4621">
        <f>"Клиент_"&amp;TEXT(MOD($A4621-1,20000)+1,"00000")</f>
        <v/>
      </c>
      <c r="X4621">
        <f>CHOOSE(MOD($A4621-1,5)+1,"Портал","API","Импорт","Ручной ввод","Интеграция")</f>
        <v/>
      </c>
      <c r="Y4621" s="8">
        <f>ROUND(1000+MOD($A4621*37,90000)+IF($AB4621="Да",5000,0),2)</f>
        <v/>
      </c>
      <c r="Z4621">
        <f>1+MOD($A4621,20)</f>
        <v/>
      </c>
      <c r="AA4621" s="8">
        <f>ROUND($Y4621*(0.08+MOD($A4621,17)/100),2)</f>
        <v/>
      </c>
      <c r="AB4621">
        <f>IF(MOD($A4621,10)&lt;7,"Да","Нет")</f>
        <v/>
      </c>
      <c r="AC4621">
        <f>$R4621&amp;" / "&amp;$S4621&amp;" / "&amp;$T4621</f>
        <v/>
      </c>
      <c r="AD4621">
        <f>1</f>
        <v/>
      </c>
      <c r="AE4621">
        <f>IF($A4621&lt;=Settings!$B$4,"до 100",IF($A4621&lt;=Settings!$B$5,"до 10 000",IF($A4621&lt;=Settings!$B$6,"до 100 000","100 000+")))</f>
        <v/>
      </c>
    </row>
    <row r="4622">
      <c r="A4622">
        <f>ROW()-1</f>
        <v/>
      </c>
      <c r="B4622">
        <f>IF($A4622&lt;=Settings!$B$4,"small_control",IF($A4622&lt;=Settings!$B$5,"medium_10k",IF($A4622&lt;=Settings!$B$6,"large_100k","extreme_1m")))</f>
        <v/>
      </c>
      <c r="C4622">
        <f>"ORD-"&amp;TEXT(QUOTIENT($A4622-1,3)+1,"0000000")</f>
        <v/>
      </c>
      <c r="D4622">
        <f>"LINE-"&amp;TEXT($A4622,"0000000")</f>
        <v/>
      </c>
      <c r="E4622" s="7">
        <f>Settings!$B$2+$A4622-1</f>
        <v/>
      </c>
      <c r="F4622" s="7">
        <f>Settings!$B$2+MOD($A4622-1,Settings!$B$7)</f>
        <v/>
      </c>
      <c r="G4622">
        <f>YEAR($F4622)</f>
        <v/>
      </c>
      <c r="H4622">
        <f>"Q"&amp;ROUNDUP(MONTH($F4622)/3,0)</f>
        <v/>
      </c>
      <c r="I4622">
        <f>MONTH($F4622)</f>
        <v/>
      </c>
      <c r="J4622">
        <f>CHOOSE(MONTH($F4622),"Январь","Февраль","Март","Апрель","Май","Июнь","Июль","Август","Сентябрь","Октябрь","Ноябрь","Декабрь")</f>
        <v/>
      </c>
      <c r="K4622">
        <f>DAY($F4622)</f>
        <v/>
      </c>
      <c r="L4622">
        <f>IF(MOD($A4622,10)&lt;7,"ФО_01_Крупный","ФО_"&amp;TEXT(MOD($A4622,8)+1,"00"))</f>
        <v/>
      </c>
      <c r="M4622">
        <f>IF($AB4622="Да","Регион_001_Крупный","Регион_"&amp;TEXT(MOD(QUOTIENT($A4622-1,20),180)+1,"000"))</f>
        <v/>
      </c>
      <c r="N4622">
        <f>IF($AB4622="Да","Город_"&amp;TEXT(MOD($A4622-1,250)+1,"0000"),"Город_"&amp;TEXT(MOD($A4622-1,3000)+1,"0000"))</f>
        <v/>
      </c>
      <c r="O4622">
        <f>IF($AB4622="Да","Холдинг_Крупный","Холдинг_"&amp;TEXT(MOD(QUOTIENT($A4622-1,10000),20)+1,"00"))</f>
        <v/>
      </c>
      <c r="P4622">
        <f>IF($AB4622="Да","Организация_Крупная","Организация_"&amp;TEXT(MOD(QUOTIENT($A4622-1,500),600)+1,"000"))</f>
        <v/>
      </c>
      <c r="Q4622">
        <f>"Отдел_"&amp;TEXT(MOD(QUOTIENT($A4622-1,50),100)+1,"000")</f>
        <v/>
      </c>
      <c r="R4622">
        <f>IF($AB4622="Да","Группа_Крупная","Группа_"&amp;TEXT(MOD(QUOTIENT($A4622-1,5000),30)+1,"00"))</f>
        <v/>
      </c>
      <c r="S4622">
        <f>IF($AB4622="Да","Категория_Крупная","Категория_"&amp;TEXT(MOD(QUOTIENT($A4622-1,500),120)+1,"000"))</f>
        <v/>
      </c>
      <c r="T4622">
        <f>IF($AB4622="Да","Подкатегория_Крупная","Подкатегория_"&amp;TEXT(MOD(QUOTIENT($A4622-1,50),300)+1,"000"))</f>
        <v/>
      </c>
      <c r="U4622">
        <f>"SKU_"&amp;TEXT($A4622,"0000000")</f>
        <v/>
      </c>
      <c r="V4622">
        <f>CHOOSE(MOD($A4622-1,4)+1,"Enterprise","SMB","Госсектор","Розница")</f>
        <v/>
      </c>
      <c r="W4622">
        <f>"Клиент_"&amp;TEXT(MOD($A4622-1,20000)+1,"00000")</f>
        <v/>
      </c>
      <c r="X4622">
        <f>CHOOSE(MOD($A4622-1,5)+1,"Портал","API","Импорт","Ручной ввод","Интеграция")</f>
        <v/>
      </c>
      <c r="Y4622" s="8">
        <f>ROUND(1000+MOD($A4622*37,90000)+IF($AB4622="Да",5000,0),2)</f>
        <v/>
      </c>
      <c r="Z4622">
        <f>1+MOD($A4622,20)</f>
        <v/>
      </c>
      <c r="AA4622" s="8">
        <f>ROUND($Y4622*(0.08+MOD($A4622,17)/100),2)</f>
        <v/>
      </c>
      <c r="AB4622">
        <f>IF(MOD($A4622,10)&lt;7,"Да","Нет")</f>
        <v/>
      </c>
      <c r="AC4622">
        <f>$R4622&amp;" / "&amp;$S4622&amp;" / "&amp;$T4622</f>
        <v/>
      </c>
      <c r="AD4622">
        <f>1</f>
        <v/>
      </c>
      <c r="AE4622">
        <f>IF($A4622&lt;=Settings!$B$4,"до 100",IF($A4622&lt;=Settings!$B$5,"до 10 000",IF($A4622&lt;=Settings!$B$6,"до 100 000","100 000+")))</f>
        <v/>
      </c>
    </row>
    <row r="4623">
      <c r="A4623">
        <f>ROW()-1</f>
        <v/>
      </c>
      <c r="B4623">
        <f>IF($A4623&lt;=Settings!$B$4,"small_control",IF($A4623&lt;=Settings!$B$5,"medium_10k",IF($A4623&lt;=Settings!$B$6,"large_100k","extreme_1m")))</f>
        <v/>
      </c>
      <c r="C4623">
        <f>"ORD-"&amp;TEXT(QUOTIENT($A4623-1,3)+1,"0000000")</f>
        <v/>
      </c>
      <c r="D4623">
        <f>"LINE-"&amp;TEXT($A4623,"0000000")</f>
        <v/>
      </c>
      <c r="E4623" s="7">
        <f>Settings!$B$2+$A4623-1</f>
        <v/>
      </c>
      <c r="F4623" s="7">
        <f>Settings!$B$2+MOD($A4623-1,Settings!$B$7)</f>
        <v/>
      </c>
      <c r="G4623">
        <f>YEAR($F4623)</f>
        <v/>
      </c>
      <c r="H4623">
        <f>"Q"&amp;ROUNDUP(MONTH($F4623)/3,0)</f>
        <v/>
      </c>
      <c r="I4623">
        <f>MONTH($F4623)</f>
        <v/>
      </c>
      <c r="J4623">
        <f>CHOOSE(MONTH($F4623),"Январь","Февраль","Март","Апрель","Май","Июнь","Июль","Август","Сентябрь","Октябрь","Ноябрь","Декабрь")</f>
        <v/>
      </c>
      <c r="K4623">
        <f>DAY($F4623)</f>
        <v/>
      </c>
      <c r="L4623">
        <f>IF(MOD($A4623,10)&lt;7,"ФО_01_Крупный","ФО_"&amp;TEXT(MOD($A4623,8)+1,"00"))</f>
        <v/>
      </c>
      <c r="M4623">
        <f>IF($AB4623="Да","Регион_001_Крупный","Регион_"&amp;TEXT(MOD(QUOTIENT($A4623-1,20),180)+1,"000"))</f>
        <v/>
      </c>
      <c r="N4623">
        <f>IF($AB4623="Да","Город_"&amp;TEXT(MOD($A4623-1,250)+1,"0000"),"Город_"&amp;TEXT(MOD($A4623-1,3000)+1,"0000"))</f>
        <v/>
      </c>
      <c r="O4623">
        <f>IF($AB4623="Да","Холдинг_Крупный","Холдинг_"&amp;TEXT(MOD(QUOTIENT($A4623-1,10000),20)+1,"00"))</f>
        <v/>
      </c>
      <c r="P4623">
        <f>IF($AB4623="Да","Организация_Крупная","Организация_"&amp;TEXT(MOD(QUOTIENT($A4623-1,500),600)+1,"000"))</f>
        <v/>
      </c>
      <c r="Q4623">
        <f>"Отдел_"&amp;TEXT(MOD(QUOTIENT($A4623-1,50),100)+1,"000")</f>
        <v/>
      </c>
      <c r="R4623">
        <f>IF($AB4623="Да","Группа_Крупная","Группа_"&amp;TEXT(MOD(QUOTIENT($A4623-1,5000),30)+1,"00"))</f>
        <v/>
      </c>
      <c r="S4623">
        <f>IF($AB4623="Да","Категория_Крупная","Категория_"&amp;TEXT(MOD(QUOTIENT($A4623-1,500),120)+1,"000"))</f>
        <v/>
      </c>
      <c r="T4623">
        <f>IF($AB4623="Да","Подкатегория_Крупная","Подкатегория_"&amp;TEXT(MOD(QUOTIENT($A4623-1,50),300)+1,"000"))</f>
        <v/>
      </c>
      <c r="U4623">
        <f>"SKU_"&amp;TEXT($A4623,"0000000")</f>
        <v/>
      </c>
      <c r="V4623">
        <f>CHOOSE(MOD($A4623-1,4)+1,"Enterprise","SMB","Госсектор","Розница")</f>
        <v/>
      </c>
      <c r="W4623">
        <f>"Клиент_"&amp;TEXT(MOD($A4623-1,20000)+1,"00000")</f>
        <v/>
      </c>
      <c r="X4623">
        <f>CHOOSE(MOD($A4623-1,5)+1,"Портал","API","Импорт","Ручной ввод","Интеграция")</f>
        <v/>
      </c>
      <c r="Y4623" s="8">
        <f>ROUND(1000+MOD($A4623*37,90000)+IF($AB4623="Да",5000,0),2)</f>
        <v/>
      </c>
      <c r="Z4623">
        <f>1+MOD($A4623,20)</f>
        <v/>
      </c>
      <c r="AA4623" s="8">
        <f>ROUND($Y4623*(0.08+MOD($A4623,17)/100),2)</f>
        <v/>
      </c>
      <c r="AB4623">
        <f>IF(MOD($A4623,10)&lt;7,"Да","Нет")</f>
        <v/>
      </c>
      <c r="AC4623">
        <f>$R4623&amp;" / "&amp;$S4623&amp;" / "&amp;$T4623</f>
        <v/>
      </c>
      <c r="AD4623">
        <f>1</f>
        <v/>
      </c>
      <c r="AE4623">
        <f>IF($A4623&lt;=Settings!$B$4,"до 100",IF($A4623&lt;=Settings!$B$5,"до 10 000",IF($A4623&lt;=Settings!$B$6,"до 100 000","100 000+")))</f>
        <v/>
      </c>
    </row>
    <row r="4624">
      <c r="A4624">
        <f>ROW()-1</f>
        <v/>
      </c>
      <c r="B4624">
        <f>IF($A4624&lt;=Settings!$B$4,"small_control",IF($A4624&lt;=Settings!$B$5,"medium_10k",IF($A4624&lt;=Settings!$B$6,"large_100k","extreme_1m")))</f>
        <v/>
      </c>
      <c r="C4624">
        <f>"ORD-"&amp;TEXT(QUOTIENT($A4624-1,3)+1,"0000000")</f>
        <v/>
      </c>
      <c r="D4624">
        <f>"LINE-"&amp;TEXT($A4624,"0000000")</f>
        <v/>
      </c>
      <c r="E4624" s="7">
        <f>Settings!$B$2+$A4624-1</f>
        <v/>
      </c>
      <c r="F4624" s="7">
        <f>Settings!$B$2+MOD($A4624-1,Settings!$B$7)</f>
        <v/>
      </c>
      <c r="G4624">
        <f>YEAR($F4624)</f>
        <v/>
      </c>
      <c r="H4624">
        <f>"Q"&amp;ROUNDUP(MONTH($F4624)/3,0)</f>
        <v/>
      </c>
      <c r="I4624">
        <f>MONTH($F4624)</f>
        <v/>
      </c>
      <c r="J4624">
        <f>CHOOSE(MONTH($F4624),"Январь","Февраль","Март","Апрель","Май","Июнь","Июль","Август","Сентябрь","Октябрь","Ноябрь","Декабрь")</f>
        <v/>
      </c>
      <c r="K4624">
        <f>DAY($F4624)</f>
        <v/>
      </c>
      <c r="L4624">
        <f>IF(MOD($A4624,10)&lt;7,"ФО_01_Крупный","ФО_"&amp;TEXT(MOD($A4624,8)+1,"00"))</f>
        <v/>
      </c>
      <c r="M4624">
        <f>IF($AB4624="Да","Регион_001_Крупный","Регион_"&amp;TEXT(MOD(QUOTIENT($A4624-1,20),180)+1,"000"))</f>
        <v/>
      </c>
      <c r="N4624">
        <f>IF($AB4624="Да","Город_"&amp;TEXT(MOD($A4624-1,250)+1,"0000"),"Город_"&amp;TEXT(MOD($A4624-1,3000)+1,"0000"))</f>
        <v/>
      </c>
      <c r="O4624">
        <f>IF($AB4624="Да","Холдинг_Крупный","Холдинг_"&amp;TEXT(MOD(QUOTIENT($A4624-1,10000),20)+1,"00"))</f>
        <v/>
      </c>
      <c r="P4624">
        <f>IF($AB4624="Да","Организация_Крупная","Организация_"&amp;TEXT(MOD(QUOTIENT($A4624-1,500),600)+1,"000"))</f>
        <v/>
      </c>
      <c r="Q4624">
        <f>"Отдел_"&amp;TEXT(MOD(QUOTIENT($A4624-1,50),100)+1,"000")</f>
        <v/>
      </c>
      <c r="R4624">
        <f>IF($AB4624="Да","Группа_Крупная","Группа_"&amp;TEXT(MOD(QUOTIENT($A4624-1,5000),30)+1,"00"))</f>
        <v/>
      </c>
      <c r="S4624">
        <f>IF($AB4624="Да","Категория_Крупная","Категория_"&amp;TEXT(MOD(QUOTIENT($A4624-1,500),120)+1,"000"))</f>
        <v/>
      </c>
      <c r="T4624">
        <f>IF($AB4624="Да","Подкатегория_Крупная","Подкатегория_"&amp;TEXT(MOD(QUOTIENT($A4624-1,50),300)+1,"000"))</f>
        <v/>
      </c>
      <c r="U4624">
        <f>"SKU_"&amp;TEXT($A4624,"0000000")</f>
        <v/>
      </c>
      <c r="V4624">
        <f>CHOOSE(MOD($A4624-1,4)+1,"Enterprise","SMB","Госсектор","Розница")</f>
        <v/>
      </c>
      <c r="W4624">
        <f>"Клиент_"&amp;TEXT(MOD($A4624-1,20000)+1,"00000")</f>
        <v/>
      </c>
      <c r="X4624">
        <f>CHOOSE(MOD($A4624-1,5)+1,"Портал","API","Импорт","Ручной ввод","Интеграция")</f>
        <v/>
      </c>
      <c r="Y4624" s="8">
        <f>ROUND(1000+MOD($A4624*37,90000)+IF($AB4624="Да",5000,0),2)</f>
        <v/>
      </c>
      <c r="Z4624">
        <f>1+MOD($A4624,20)</f>
        <v/>
      </c>
      <c r="AA4624" s="8">
        <f>ROUND($Y4624*(0.08+MOD($A4624,17)/100),2)</f>
        <v/>
      </c>
      <c r="AB4624">
        <f>IF(MOD($A4624,10)&lt;7,"Да","Нет")</f>
        <v/>
      </c>
      <c r="AC4624">
        <f>$R4624&amp;" / "&amp;$S4624&amp;" / "&amp;$T4624</f>
        <v/>
      </c>
      <c r="AD4624">
        <f>1</f>
        <v/>
      </c>
      <c r="AE4624">
        <f>IF($A4624&lt;=Settings!$B$4,"до 100",IF($A4624&lt;=Settings!$B$5,"до 10 000",IF($A4624&lt;=Settings!$B$6,"до 100 000","100 000+")))</f>
        <v/>
      </c>
    </row>
    <row r="4625">
      <c r="A4625">
        <f>ROW()-1</f>
        <v/>
      </c>
      <c r="B4625">
        <f>IF($A4625&lt;=Settings!$B$4,"small_control",IF($A4625&lt;=Settings!$B$5,"medium_10k",IF($A4625&lt;=Settings!$B$6,"large_100k","extreme_1m")))</f>
        <v/>
      </c>
      <c r="C4625">
        <f>"ORD-"&amp;TEXT(QUOTIENT($A4625-1,3)+1,"0000000")</f>
        <v/>
      </c>
      <c r="D4625">
        <f>"LINE-"&amp;TEXT($A4625,"0000000")</f>
        <v/>
      </c>
      <c r="E4625" s="7">
        <f>Settings!$B$2+$A4625-1</f>
        <v/>
      </c>
      <c r="F4625" s="7">
        <f>Settings!$B$2+MOD($A4625-1,Settings!$B$7)</f>
        <v/>
      </c>
      <c r="G4625">
        <f>YEAR($F4625)</f>
        <v/>
      </c>
      <c r="H4625">
        <f>"Q"&amp;ROUNDUP(MONTH($F4625)/3,0)</f>
        <v/>
      </c>
      <c r="I4625">
        <f>MONTH($F4625)</f>
        <v/>
      </c>
      <c r="J4625">
        <f>CHOOSE(MONTH($F4625),"Январь","Февраль","Март","Апрель","Май","Июнь","Июль","Август","Сентябрь","Октябрь","Ноябрь","Декабрь")</f>
        <v/>
      </c>
      <c r="K4625">
        <f>DAY($F4625)</f>
        <v/>
      </c>
      <c r="L4625">
        <f>IF(MOD($A4625,10)&lt;7,"ФО_01_Крупный","ФО_"&amp;TEXT(MOD($A4625,8)+1,"00"))</f>
        <v/>
      </c>
      <c r="M4625">
        <f>IF($AB4625="Да","Регион_001_Крупный","Регион_"&amp;TEXT(MOD(QUOTIENT($A4625-1,20),180)+1,"000"))</f>
        <v/>
      </c>
      <c r="N4625">
        <f>IF($AB4625="Да","Город_"&amp;TEXT(MOD($A4625-1,250)+1,"0000"),"Город_"&amp;TEXT(MOD($A4625-1,3000)+1,"0000"))</f>
        <v/>
      </c>
      <c r="O4625">
        <f>IF($AB4625="Да","Холдинг_Крупный","Холдинг_"&amp;TEXT(MOD(QUOTIENT($A4625-1,10000),20)+1,"00"))</f>
        <v/>
      </c>
      <c r="P4625">
        <f>IF($AB4625="Да","Организация_Крупная","Организация_"&amp;TEXT(MOD(QUOTIENT($A4625-1,500),600)+1,"000"))</f>
        <v/>
      </c>
      <c r="Q4625">
        <f>"Отдел_"&amp;TEXT(MOD(QUOTIENT($A4625-1,50),100)+1,"000")</f>
        <v/>
      </c>
      <c r="R4625">
        <f>IF($AB4625="Да","Группа_Крупная","Группа_"&amp;TEXT(MOD(QUOTIENT($A4625-1,5000),30)+1,"00"))</f>
        <v/>
      </c>
      <c r="S4625">
        <f>IF($AB4625="Да","Категория_Крупная","Категория_"&amp;TEXT(MOD(QUOTIENT($A4625-1,500),120)+1,"000"))</f>
        <v/>
      </c>
      <c r="T4625">
        <f>IF($AB4625="Да","Подкатегория_Крупная","Подкатегория_"&amp;TEXT(MOD(QUOTIENT($A4625-1,50),300)+1,"000"))</f>
        <v/>
      </c>
      <c r="U4625">
        <f>"SKU_"&amp;TEXT($A4625,"0000000")</f>
        <v/>
      </c>
      <c r="V4625">
        <f>CHOOSE(MOD($A4625-1,4)+1,"Enterprise","SMB","Госсектор","Розница")</f>
        <v/>
      </c>
      <c r="W4625">
        <f>"Клиент_"&amp;TEXT(MOD($A4625-1,20000)+1,"00000")</f>
        <v/>
      </c>
      <c r="X4625">
        <f>CHOOSE(MOD($A4625-1,5)+1,"Портал","API","Импорт","Ручной ввод","Интеграция")</f>
        <v/>
      </c>
      <c r="Y4625" s="8">
        <f>ROUND(1000+MOD($A4625*37,90000)+IF($AB4625="Да",5000,0),2)</f>
        <v/>
      </c>
      <c r="Z4625">
        <f>1+MOD($A4625,20)</f>
        <v/>
      </c>
      <c r="AA4625" s="8">
        <f>ROUND($Y4625*(0.08+MOD($A4625,17)/100),2)</f>
        <v/>
      </c>
      <c r="AB4625">
        <f>IF(MOD($A4625,10)&lt;7,"Да","Нет")</f>
        <v/>
      </c>
      <c r="AC4625">
        <f>$R4625&amp;" / "&amp;$S4625&amp;" / "&amp;$T4625</f>
        <v/>
      </c>
      <c r="AD4625">
        <f>1</f>
        <v/>
      </c>
      <c r="AE4625">
        <f>IF($A4625&lt;=Settings!$B$4,"до 100",IF($A4625&lt;=Settings!$B$5,"до 10 000",IF($A4625&lt;=Settings!$B$6,"до 100 000","100 000+")))</f>
        <v/>
      </c>
    </row>
    <row r="4626">
      <c r="A4626">
        <f>ROW()-1</f>
        <v/>
      </c>
      <c r="B4626">
        <f>IF($A4626&lt;=Settings!$B$4,"small_control",IF($A4626&lt;=Settings!$B$5,"medium_10k",IF($A4626&lt;=Settings!$B$6,"large_100k","extreme_1m")))</f>
        <v/>
      </c>
      <c r="C4626">
        <f>"ORD-"&amp;TEXT(QUOTIENT($A4626-1,3)+1,"0000000")</f>
        <v/>
      </c>
      <c r="D4626">
        <f>"LINE-"&amp;TEXT($A4626,"0000000")</f>
        <v/>
      </c>
      <c r="E4626" s="7">
        <f>Settings!$B$2+$A4626-1</f>
        <v/>
      </c>
      <c r="F4626" s="7">
        <f>Settings!$B$2+MOD($A4626-1,Settings!$B$7)</f>
        <v/>
      </c>
      <c r="G4626">
        <f>YEAR($F4626)</f>
        <v/>
      </c>
      <c r="H4626">
        <f>"Q"&amp;ROUNDUP(MONTH($F4626)/3,0)</f>
        <v/>
      </c>
      <c r="I4626">
        <f>MONTH($F4626)</f>
        <v/>
      </c>
      <c r="J4626">
        <f>CHOOSE(MONTH($F4626),"Январь","Февраль","Март","Апрель","Май","Июнь","Июль","Август","Сентябрь","Октябрь","Ноябрь","Декабрь")</f>
        <v/>
      </c>
      <c r="K4626">
        <f>DAY($F4626)</f>
        <v/>
      </c>
      <c r="L4626">
        <f>IF(MOD($A4626,10)&lt;7,"ФО_01_Крупный","ФО_"&amp;TEXT(MOD($A4626,8)+1,"00"))</f>
        <v/>
      </c>
      <c r="M4626">
        <f>IF($AB4626="Да","Регион_001_Крупный","Регион_"&amp;TEXT(MOD(QUOTIENT($A4626-1,20),180)+1,"000"))</f>
        <v/>
      </c>
      <c r="N4626">
        <f>IF($AB4626="Да","Город_"&amp;TEXT(MOD($A4626-1,250)+1,"0000"),"Город_"&amp;TEXT(MOD($A4626-1,3000)+1,"0000"))</f>
        <v/>
      </c>
      <c r="O4626">
        <f>IF($AB4626="Да","Холдинг_Крупный","Холдинг_"&amp;TEXT(MOD(QUOTIENT($A4626-1,10000),20)+1,"00"))</f>
        <v/>
      </c>
      <c r="P4626">
        <f>IF($AB4626="Да","Организация_Крупная","Организация_"&amp;TEXT(MOD(QUOTIENT($A4626-1,500),600)+1,"000"))</f>
        <v/>
      </c>
      <c r="Q4626">
        <f>"Отдел_"&amp;TEXT(MOD(QUOTIENT($A4626-1,50),100)+1,"000")</f>
        <v/>
      </c>
      <c r="R4626">
        <f>IF($AB4626="Да","Группа_Крупная","Группа_"&amp;TEXT(MOD(QUOTIENT($A4626-1,5000),30)+1,"00"))</f>
        <v/>
      </c>
      <c r="S4626">
        <f>IF($AB4626="Да","Категория_Крупная","Категория_"&amp;TEXT(MOD(QUOTIENT($A4626-1,500),120)+1,"000"))</f>
        <v/>
      </c>
      <c r="T4626">
        <f>IF($AB4626="Да","Подкатегория_Крупная","Подкатегория_"&amp;TEXT(MOD(QUOTIENT($A4626-1,50),300)+1,"000"))</f>
        <v/>
      </c>
      <c r="U4626">
        <f>"SKU_"&amp;TEXT($A4626,"0000000")</f>
        <v/>
      </c>
      <c r="V4626">
        <f>CHOOSE(MOD($A4626-1,4)+1,"Enterprise","SMB","Госсектор","Розница")</f>
        <v/>
      </c>
      <c r="W4626">
        <f>"Клиент_"&amp;TEXT(MOD($A4626-1,20000)+1,"00000")</f>
        <v/>
      </c>
      <c r="X4626">
        <f>CHOOSE(MOD($A4626-1,5)+1,"Портал","API","Импорт","Ручной ввод","Интеграция")</f>
        <v/>
      </c>
      <c r="Y4626" s="8">
        <f>ROUND(1000+MOD($A4626*37,90000)+IF($AB4626="Да",5000,0),2)</f>
        <v/>
      </c>
      <c r="Z4626">
        <f>1+MOD($A4626,20)</f>
        <v/>
      </c>
      <c r="AA4626" s="8">
        <f>ROUND($Y4626*(0.08+MOD($A4626,17)/100),2)</f>
        <v/>
      </c>
      <c r="AB4626">
        <f>IF(MOD($A4626,10)&lt;7,"Да","Нет")</f>
        <v/>
      </c>
      <c r="AC4626">
        <f>$R4626&amp;" / "&amp;$S4626&amp;" / "&amp;$T4626</f>
        <v/>
      </c>
      <c r="AD4626">
        <f>1</f>
        <v/>
      </c>
      <c r="AE4626">
        <f>IF($A4626&lt;=Settings!$B$4,"до 100",IF($A4626&lt;=Settings!$B$5,"до 10 000",IF($A4626&lt;=Settings!$B$6,"до 100 000","100 000+")))</f>
        <v/>
      </c>
    </row>
    <row r="4627">
      <c r="A4627">
        <f>ROW()-1</f>
        <v/>
      </c>
      <c r="B4627">
        <f>IF($A4627&lt;=Settings!$B$4,"small_control",IF($A4627&lt;=Settings!$B$5,"medium_10k",IF($A4627&lt;=Settings!$B$6,"large_100k","extreme_1m")))</f>
        <v/>
      </c>
      <c r="C4627">
        <f>"ORD-"&amp;TEXT(QUOTIENT($A4627-1,3)+1,"0000000")</f>
        <v/>
      </c>
      <c r="D4627">
        <f>"LINE-"&amp;TEXT($A4627,"0000000")</f>
        <v/>
      </c>
      <c r="E4627" s="7">
        <f>Settings!$B$2+$A4627-1</f>
        <v/>
      </c>
      <c r="F4627" s="7">
        <f>Settings!$B$2+MOD($A4627-1,Settings!$B$7)</f>
        <v/>
      </c>
      <c r="G4627">
        <f>YEAR($F4627)</f>
        <v/>
      </c>
      <c r="H4627">
        <f>"Q"&amp;ROUNDUP(MONTH($F4627)/3,0)</f>
        <v/>
      </c>
      <c r="I4627">
        <f>MONTH($F4627)</f>
        <v/>
      </c>
      <c r="J4627">
        <f>CHOOSE(MONTH($F4627),"Январь","Февраль","Март","Апрель","Май","Июнь","Июль","Август","Сентябрь","Октябрь","Ноябрь","Декабрь")</f>
        <v/>
      </c>
      <c r="K4627">
        <f>DAY($F4627)</f>
        <v/>
      </c>
      <c r="L4627">
        <f>IF(MOD($A4627,10)&lt;7,"ФО_01_Крупный","ФО_"&amp;TEXT(MOD($A4627,8)+1,"00"))</f>
        <v/>
      </c>
      <c r="M4627">
        <f>IF($AB4627="Да","Регион_001_Крупный","Регион_"&amp;TEXT(MOD(QUOTIENT($A4627-1,20),180)+1,"000"))</f>
        <v/>
      </c>
      <c r="N4627">
        <f>IF($AB4627="Да","Город_"&amp;TEXT(MOD($A4627-1,250)+1,"0000"),"Город_"&amp;TEXT(MOD($A4627-1,3000)+1,"0000"))</f>
        <v/>
      </c>
      <c r="O4627">
        <f>IF($AB4627="Да","Холдинг_Крупный","Холдинг_"&amp;TEXT(MOD(QUOTIENT($A4627-1,10000),20)+1,"00"))</f>
        <v/>
      </c>
      <c r="P4627">
        <f>IF($AB4627="Да","Организация_Крупная","Организация_"&amp;TEXT(MOD(QUOTIENT($A4627-1,500),600)+1,"000"))</f>
        <v/>
      </c>
      <c r="Q4627">
        <f>"Отдел_"&amp;TEXT(MOD(QUOTIENT($A4627-1,50),100)+1,"000")</f>
        <v/>
      </c>
      <c r="R4627">
        <f>IF($AB4627="Да","Группа_Крупная","Группа_"&amp;TEXT(MOD(QUOTIENT($A4627-1,5000),30)+1,"00"))</f>
        <v/>
      </c>
      <c r="S4627">
        <f>IF($AB4627="Да","Категория_Крупная","Категория_"&amp;TEXT(MOD(QUOTIENT($A4627-1,500),120)+1,"000"))</f>
        <v/>
      </c>
      <c r="T4627">
        <f>IF($AB4627="Да","Подкатегория_Крупная","Подкатегория_"&amp;TEXT(MOD(QUOTIENT($A4627-1,50),300)+1,"000"))</f>
        <v/>
      </c>
      <c r="U4627">
        <f>"SKU_"&amp;TEXT($A4627,"0000000")</f>
        <v/>
      </c>
      <c r="V4627">
        <f>CHOOSE(MOD($A4627-1,4)+1,"Enterprise","SMB","Госсектор","Розница")</f>
        <v/>
      </c>
      <c r="W4627">
        <f>"Клиент_"&amp;TEXT(MOD($A4627-1,20000)+1,"00000")</f>
        <v/>
      </c>
      <c r="X4627">
        <f>CHOOSE(MOD($A4627-1,5)+1,"Портал","API","Импорт","Ручной ввод","Интеграция")</f>
        <v/>
      </c>
      <c r="Y4627" s="8">
        <f>ROUND(1000+MOD($A4627*37,90000)+IF($AB4627="Да",5000,0),2)</f>
        <v/>
      </c>
      <c r="Z4627">
        <f>1+MOD($A4627,20)</f>
        <v/>
      </c>
      <c r="AA4627" s="8">
        <f>ROUND($Y4627*(0.08+MOD($A4627,17)/100),2)</f>
        <v/>
      </c>
      <c r="AB4627">
        <f>IF(MOD($A4627,10)&lt;7,"Да","Нет")</f>
        <v/>
      </c>
      <c r="AC4627">
        <f>$R4627&amp;" / "&amp;$S4627&amp;" / "&amp;$T4627</f>
        <v/>
      </c>
      <c r="AD4627">
        <f>1</f>
        <v/>
      </c>
      <c r="AE4627">
        <f>IF($A4627&lt;=Settings!$B$4,"до 100",IF($A4627&lt;=Settings!$B$5,"до 10 000",IF($A4627&lt;=Settings!$B$6,"до 100 000","100 000+")))</f>
        <v/>
      </c>
    </row>
    <row r="4628">
      <c r="A4628">
        <f>ROW()-1</f>
        <v/>
      </c>
      <c r="B4628">
        <f>IF($A4628&lt;=Settings!$B$4,"small_control",IF($A4628&lt;=Settings!$B$5,"medium_10k",IF($A4628&lt;=Settings!$B$6,"large_100k","extreme_1m")))</f>
        <v/>
      </c>
      <c r="C4628">
        <f>"ORD-"&amp;TEXT(QUOTIENT($A4628-1,3)+1,"0000000")</f>
        <v/>
      </c>
      <c r="D4628">
        <f>"LINE-"&amp;TEXT($A4628,"0000000")</f>
        <v/>
      </c>
      <c r="E4628" s="7">
        <f>Settings!$B$2+$A4628-1</f>
        <v/>
      </c>
      <c r="F4628" s="7">
        <f>Settings!$B$2+MOD($A4628-1,Settings!$B$7)</f>
        <v/>
      </c>
      <c r="G4628">
        <f>YEAR($F4628)</f>
        <v/>
      </c>
      <c r="H4628">
        <f>"Q"&amp;ROUNDUP(MONTH($F4628)/3,0)</f>
        <v/>
      </c>
      <c r="I4628">
        <f>MONTH($F4628)</f>
        <v/>
      </c>
      <c r="J4628">
        <f>CHOOSE(MONTH($F4628),"Январь","Февраль","Март","Апрель","Май","Июнь","Июль","Август","Сентябрь","Октябрь","Ноябрь","Декабрь")</f>
        <v/>
      </c>
      <c r="K4628">
        <f>DAY($F4628)</f>
        <v/>
      </c>
      <c r="L4628">
        <f>IF(MOD($A4628,10)&lt;7,"ФО_01_Крупный","ФО_"&amp;TEXT(MOD($A4628,8)+1,"00"))</f>
        <v/>
      </c>
      <c r="M4628">
        <f>IF($AB4628="Да","Регион_001_Крупный","Регион_"&amp;TEXT(MOD(QUOTIENT($A4628-1,20),180)+1,"000"))</f>
        <v/>
      </c>
      <c r="N4628">
        <f>IF($AB4628="Да","Город_"&amp;TEXT(MOD($A4628-1,250)+1,"0000"),"Город_"&amp;TEXT(MOD($A4628-1,3000)+1,"0000"))</f>
        <v/>
      </c>
      <c r="O4628">
        <f>IF($AB4628="Да","Холдинг_Крупный","Холдинг_"&amp;TEXT(MOD(QUOTIENT($A4628-1,10000),20)+1,"00"))</f>
        <v/>
      </c>
      <c r="P4628">
        <f>IF($AB4628="Да","Организация_Крупная","Организация_"&amp;TEXT(MOD(QUOTIENT($A4628-1,500),600)+1,"000"))</f>
        <v/>
      </c>
      <c r="Q4628">
        <f>"Отдел_"&amp;TEXT(MOD(QUOTIENT($A4628-1,50),100)+1,"000")</f>
        <v/>
      </c>
      <c r="R4628">
        <f>IF($AB4628="Да","Группа_Крупная","Группа_"&amp;TEXT(MOD(QUOTIENT($A4628-1,5000),30)+1,"00"))</f>
        <v/>
      </c>
      <c r="S4628">
        <f>IF($AB4628="Да","Категория_Крупная","Категория_"&amp;TEXT(MOD(QUOTIENT($A4628-1,500),120)+1,"000"))</f>
        <v/>
      </c>
      <c r="T4628">
        <f>IF($AB4628="Да","Подкатегория_Крупная","Подкатегория_"&amp;TEXT(MOD(QUOTIENT($A4628-1,50),300)+1,"000"))</f>
        <v/>
      </c>
      <c r="U4628">
        <f>"SKU_"&amp;TEXT($A4628,"0000000")</f>
        <v/>
      </c>
      <c r="V4628">
        <f>CHOOSE(MOD($A4628-1,4)+1,"Enterprise","SMB","Госсектор","Розница")</f>
        <v/>
      </c>
      <c r="W4628">
        <f>"Клиент_"&amp;TEXT(MOD($A4628-1,20000)+1,"00000")</f>
        <v/>
      </c>
      <c r="X4628">
        <f>CHOOSE(MOD($A4628-1,5)+1,"Портал","API","Импорт","Ручной ввод","Интеграция")</f>
        <v/>
      </c>
      <c r="Y4628" s="8">
        <f>ROUND(1000+MOD($A4628*37,90000)+IF($AB4628="Да",5000,0),2)</f>
        <v/>
      </c>
      <c r="Z4628">
        <f>1+MOD($A4628,20)</f>
        <v/>
      </c>
      <c r="AA4628" s="8">
        <f>ROUND($Y4628*(0.08+MOD($A4628,17)/100),2)</f>
        <v/>
      </c>
      <c r="AB4628">
        <f>IF(MOD($A4628,10)&lt;7,"Да","Нет")</f>
        <v/>
      </c>
      <c r="AC4628">
        <f>$R4628&amp;" / "&amp;$S4628&amp;" / "&amp;$T4628</f>
        <v/>
      </c>
      <c r="AD4628">
        <f>1</f>
        <v/>
      </c>
      <c r="AE4628">
        <f>IF($A4628&lt;=Settings!$B$4,"до 100",IF($A4628&lt;=Settings!$B$5,"до 10 000",IF($A4628&lt;=Settings!$B$6,"до 100 000","100 000+")))</f>
        <v/>
      </c>
    </row>
    <row r="4629">
      <c r="A4629">
        <f>ROW()-1</f>
        <v/>
      </c>
      <c r="B4629">
        <f>IF($A4629&lt;=Settings!$B$4,"small_control",IF($A4629&lt;=Settings!$B$5,"medium_10k",IF($A4629&lt;=Settings!$B$6,"large_100k","extreme_1m")))</f>
        <v/>
      </c>
      <c r="C4629">
        <f>"ORD-"&amp;TEXT(QUOTIENT($A4629-1,3)+1,"0000000")</f>
        <v/>
      </c>
      <c r="D4629">
        <f>"LINE-"&amp;TEXT($A4629,"0000000")</f>
        <v/>
      </c>
      <c r="E4629" s="7">
        <f>Settings!$B$2+$A4629-1</f>
        <v/>
      </c>
      <c r="F4629" s="7">
        <f>Settings!$B$2+MOD($A4629-1,Settings!$B$7)</f>
        <v/>
      </c>
      <c r="G4629">
        <f>YEAR($F4629)</f>
        <v/>
      </c>
      <c r="H4629">
        <f>"Q"&amp;ROUNDUP(MONTH($F4629)/3,0)</f>
        <v/>
      </c>
      <c r="I4629">
        <f>MONTH($F4629)</f>
        <v/>
      </c>
      <c r="J4629">
        <f>CHOOSE(MONTH($F4629),"Январь","Февраль","Март","Апрель","Май","Июнь","Июль","Август","Сентябрь","Октябрь","Ноябрь","Декабрь")</f>
        <v/>
      </c>
      <c r="K4629">
        <f>DAY($F4629)</f>
        <v/>
      </c>
      <c r="L4629">
        <f>IF(MOD($A4629,10)&lt;7,"ФО_01_Крупный","ФО_"&amp;TEXT(MOD($A4629,8)+1,"00"))</f>
        <v/>
      </c>
      <c r="M4629">
        <f>IF($AB4629="Да","Регион_001_Крупный","Регион_"&amp;TEXT(MOD(QUOTIENT($A4629-1,20),180)+1,"000"))</f>
        <v/>
      </c>
      <c r="N4629">
        <f>IF($AB4629="Да","Город_"&amp;TEXT(MOD($A4629-1,250)+1,"0000"),"Город_"&amp;TEXT(MOD($A4629-1,3000)+1,"0000"))</f>
        <v/>
      </c>
      <c r="O4629">
        <f>IF($AB4629="Да","Холдинг_Крупный","Холдинг_"&amp;TEXT(MOD(QUOTIENT($A4629-1,10000),20)+1,"00"))</f>
        <v/>
      </c>
      <c r="P4629">
        <f>IF($AB4629="Да","Организация_Крупная","Организация_"&amp;TEXT(MOD(QUOTIENT($A4629-1,500),600)+1,"000"))</f>
        <v/>
      </c>
      <c r="Q4629">
        <f>"Отдел_"&amp;TEXT(MOD(QUOTIENT($A4629-1,50),100)+1,"000")</f>
        <v/>
      </c>
      <c r="R4629">
        <f>IF($AB4629="Да","Группа_Крупная","Группа_"&amp;TEXT(MOD(QUOTIENT($A4629-1,5000),30)+1,"00"))</f>
        <v/>
      </c>
      <c r="S4629">
        <f>IF($AB4629="Да","Категория_Крупная","Категория_"&amp;TEXT(MOD(QUOTIENT($A4629-1,500),120)+1,"000"))</f>
        <v/>
      </c>
      <c r="T4629">
        <f>IF($AB4629="Да","Подкатегория_Крупная","Подкатегория_"&amp;TEXT(MOD(QUOTIENT($A4629-1,50),300)+1,"000"))</f>
        <v/>
      </c>
      <c r="U4629">
        <f>"SKU_"&amp;TEXT($A4629,"0000000")</f>
        <v/>
      </c>
      <c r="V4629">
        <f>CHOOSE(MOD($A4629-1,4)+1,"Enterprise","SMB","Госсектор","Розница")</f>
        <v/>
      </c>
      <c r="W4629">
        <f>"Клиент_"&amp;TEXT(MOD($A4629-1,20000)+1,"00000")</f>
        <v/>
      </c>
      <c r="X4629">
        <f>CHOOSE(MOD($A4629-1,5)+1,"Портал","API","Импорт","Ручной ввод","Интеграция")</f>
        <v/>
      </c>
      <c r="Y4629" s="8">
        <f>ROUND(1000+MOD($A4629*37,90000)+IF($AB4629="Да",5000,0),2)</f>
        <v/>
      </c>
      <c r="Z4629">
        <f>1+MOD($A4629,20)</f>
        <v/>
      </c>
      <c r="AA4629" s="8">
        <f>ROUND($Y4629*(0.08+MOD($A4629,17)/100),2)</f>
        <v/>
      </c>
      <c r="AB4629">
        <f>IF(MOD($A4629,10)&lt;7,"Да","Нет")</f>
        <v/>
      </c>
      <c r="AC4629">
        <f>$R4629&amp;" / "&amp;$S4629&amp;" / "&amp;$T4629</f>
        <v/>
      </c>
      <c r="AD4629">
        <f>1</f>
        <v/>
      </c>
      <c r="AE4629">
        <f>IF($A4629&lt;=Settings!$B$4,"до 100",IF($A4629&lt;=Settings!$B$5,"до 10 000",IF($A4629&lt;=Settings!$B$6,"до 100 000","100 000+")))</f>
        <v/>
      </c>
    </row>
    <row r="4630">
      <c r="A4630">
        <f>ROW()-1</f>
        <v/>
      </c>
      <c r="B4630">
        <f>IF($A4630&lt;=Settings!$B$4,"small_control",IF($A4630&lt;=Settings!$B$5,"medium_10k",IF($A4630&lt;=Settings!$B$6,"large_100k","extreme_1m")))</f>
        <v/>
      </c>
      <c r="C4630">
        <f>"ORD-"&amp;TEXT(QUOTIENT($A4630-1,3)+1,"0000000")</f>
        <v/>
      </c>
      <c r="D4630">
        <f>"LINE-"&amp;TEXT($A4630,"0000000")</f>
        <v/>
      </c>
      <c r="E4630" s="7">
        <f>Settings!$B$2+$A4630-1</f>
        <v/>
      </c>
      <c r="F4630" s="7">
        <f>Settings!$B$2+MOD($A4630-1,Settings!$B$7)</f>
        <v/>
      </c>
      <c r="G4630">
        <f>YEAR($F4630)</f>
        <v/>
      </c>
      <c r="H4630">
        <f>"Q"&amp;ROUNDUP(MONTH($F4630)/3,0)</f>
        <v/>
      </c>
      <c r="I4630">
        <f>MONTH($F4630)</f>
        <v/>
      </c>
      <c r="J4630">
        <f>CHOOSE(MONTH($F4630),"Январь","Февраль","Март","Апрель","Май","Июнь","Июль","Август","Сентябрь","Октябрь","Ноябрь","Декабрь")</f>
        <v/>
      </c>
      <c r="K4630">
        <f>DAY($F4630)</f>
        <v/>
      </c>
      <c r="L4630">
        <f>IF(MOD($A4630,10)&lt;7,"ФО_01_Крупный","ФО_"&amp;TEXT(MOD($A4630,8)+1,"00"))</f>
        <v/>
      </c>
      <c r="M4630">
        <f>IF($AB4630="Да","Регион_001_Крупный","Регион_"&amp;TEXT(MOD(QUOTIENT($A4630-1,20),180)+1,"000"))</f>
        <v/>
      </c>
      <c r="N4630">
        <f>IF($AB4630="Да","Город_"&amp;TEXT(MOD($A4630-1,250)+1,"0000"),"Город_"&amp;TEXT(MOD($A4630-1,3000)+1,"0000"))</f>
        <v/>
      </c>
      <c r="O4630">
        <f>IF($AB4630="Да","Холдинг_Крупный","Холдинг_"&amp;TEXT(MOD(QUOTIENT($A4630-1,10000),20)+1,"00"))</f>
        <v/>
      </c>
      <c r="P4630">
        <f>IF($AB4630="Да","Организация_Крупная","Организация_"&amp;TEXT(MOD(QUOTIENT($A4630-1,500),600)+1,"000"))</f>
        <v/>
      </c>
      <c r="Q4630">
        <f>"Отдел_"&amp;TEXT(MOD(QUOTIENT($A4630-1,50),100)+1,"000")</f>
        <v/>
      </c>
      <c r="R4630">
        <f>IF($AB4630="Да","Группа_Крупная","Группа_"&amp;TEXT(MOD(QUOTIENT($A4630-1,5000),30)+1,"00"))</f>
        <v/>
      </c>
      <c r="S4630">
        <f>IF($AB4630="Да","Категория_Крупная","Категория_"&amp;TEXT(MOD(QUOTIENT($A4630-1,500),120)+1,"000"))</f>
        <v/>
      </c>
      <c r="T4630">
        <f>IF($AB4630="Да","Подкатегория_Крупная","Подкатегория_"&amp;TEXT(MOD(QUOTIENT($A4630-1,50),300)+1,"000"))</f>
        <v/>
      </c>
      <c r="U4630">
        <f>"SKU_"&amp;TEXT($A4630,"0000000")</f>
        <v/>
      </c>
      <c r="V4630">
        <f>CHOOSE(MOD($A4630-1,4)+1,"Enterprise","SMB","Госсектор","Розница")</f>
        <v/>
      </c>
      <c r="W4630">
        <f>"Клиент_"&amp;TEXT(MOD($A4630-1,20000)+1,"00000")</f>
        <v/>
      </c>
      <c r="X4630">
        <f>CHOOSE(MOD($A4630-1,5)+1,"Портал","API","Импорт","Ручной ввод","Интеграция")</f>
        <v/>
      </c>
      <c r="Y4630" s="8">
        <f>ROUND(1000+MOD($A4630*37,90000)+IF($AB4630="Да",5000,0),2)</f>
        <v/>
      </c>
      <c r="Z4630">
        <f>1+MOD($A4630,20)</f>
        <v/>
      </c>
      <c r="AA4630" s="8">
        <f>ROUND($Y4630*(0.08+MOD($A4630,17)/100),2)</f>
        <v/>
      </c>
      <c r="AB4630">
        <f>IF(MOD($A4630,10)&lt;7,"Да","Нет")</f>
        <v/>
      </c>
      <c r="AC4630">
        <f>$R4630&amp;" / "&amp;$S4630&amp;" / "&amp;$T4630</f>
        <v/>
      </c>
      <c r="AD4630">
        <f>1</f>
        <v/>
      </c>
      <c r="AE4630">
        <f>IF($A4630&lt;=Settings!$B$4,"до 100",IF($A4630&lt;=Settings!$B$5,"до 10 000",IF($A4630&lt;=Settings!$B$6,"до 100 000","100 000+")))</f>
        <v/>
      </c>
    </row>
    <row r="4631">
      <c r="A4631">
        <f>ROW()-1</f>
        <v/>
      </c>
      <c r="B4631">
        <f>IF($A4631&lt;=Settings!$B$4,"small_control",IF($A4631&lt;=Settings!$B$5,"medium_10k",IF($A4631&lt;=Settings!$B$6,"large_100k","extreme_1m")))</f>
        <v/>
      </c>
      <c r="C4631">
        <f>"ORD-"&amp;TEXT(QUOTIENT($A4631-1,3)+1,"0000000")</f>
        <v/>
      </c>
      <c r="D4631">
        <f>"LINE-"&amp;TEXT($A4631,"0000000")</f>
        <v/>
      </c>
      <c r="E4631" s="7">
        <f>Settings!$B$2+$A4631-1</f>
        <v/>
      </c>
      <c r="F4631" s="7">
        <f>Settings!$B$2+MOD($A4631-1,Settings!$B$7)</f>
        <v/>
      </c>
      <c r="G4631">
        <f>YEAR($F4631)</f>
        <v/>
      </c>
      <c r="H4631">
        <f>"Q"&amp;ROUNDUP(MONTH($F4631)/3,0)</f>
        <v/>
      </c>
      <c r="I4631">
        <f>MONTH($F4631)</f>
        <v/>
      </c>
      <c r="J4631">
        <f>CHOOSE(MONTH($F4631),"Январь","Февраль","Март","Апрель","Май","Июнь","Июль","Август","Сентябрь","Октябрь","Ноябрь","Декабрь")</f>
        <v/>
      </c>
      <c r="K4631">
        <f>DAY($F4631)</f>
        <v/>
      </c>
      <c r="L4631">
        <f>IF(MOD($A4631,10)&lt;7,"ФО_01_Крупный","ФО_"&amp;TEXT(MOD($A4631,8)+1,"00"))</f>
        <v/>
      </c>
      <c r="M4631">
        <f>IF($AB4631="Да","Регион_001_Крупный","Регион_"&amp;TEXT(MOD(QUOTIENT($A4631-1,20),180)+1,"000"))</f>
        <v/>
      </c>
      <c r="N4631">
        <f>IF($AB4631="Да","Город_"&amp;TEXT(MOD($A4631-1,250)+1,"0000"),"Город_"&amp;TEXT(MOD($A4631-1,3000)+1,"0000"))</f>
        <v/>
      </c>
      <c r="O4631">
        <f>IF($AB4631="Да","Холдинг_Крупный","Холдинг_"&amp;TEXT(MOD(QUOTIENT($A4631-1,10000),20)+1,"00"))</f>
        <v/>
      </c>
      <c r="P4631">
        <f>IF($AB4631="Да","Организация_Крупная","Организация_"&amp;TEXT(MOD(QUOTIENT($A4631-1,500),600)+1,"000"))</f>
        <v/>
      </c>
      <c r="Q4631">
        <f>"Отдел_"&amp;TEXT(MOD(QUOTIENT($A4631-1,50),100)+1,"000")</f>
        <v/>
      </c>
      <c r="R4631">
        <f>IF($AB4631="Да","Группа_Крупная","Группа_"&amp;TEXT(MOD(QUOTIENT($A4631-1,5000),30)+1,"00"))</f>
        <v/>
      </c>
      <c r="S4631">
        <f>IF($AB4631="Да","Категория_Крупная","Категория_"&amp;TEXT(MOD(QUOTIENT($A4631-1,500),120)+1,"000"))</f>
        <v/>
      </c>
      <c r="T4631">
        <f>IF($AB4631="Да","Подкатегория_Крупная","Подкатегория_"&amp;TEXT(MOD(QUOTIENT($A4631-1,50),300)+1,"000"))</f>
        <v/>
      </c>
      <c r="U4631">
        <f>"SKU_"&amp;TEXT($A4631,"0000000")</f>
        <v/>
      </c>
      <c r="V4631">
        <f>CHOOSE(MOD($A4631-1,4)+1,"Enterprise","SMB","Госсектор","Розница")</f>
        <v/>
      </c>
      <c r="W4631">
        <f>"Клиент_"&amp;TEXT(MOD($A4631-1,20000)+1,"00000")</f>
        <v/>
      </c>
      <c r="X4631">
        <f>CHOOSE(MOD($A4631-1,5)+1,"Портал","API","Импорт","Ручной ввод","Интеграция")</f>
        <v/>
      </c>
      <c r="Y4631" s="8">
        <f>ROUND(1000+MOD($A4631*37,90000)+IF($AB4631="Да",5000,0),2)</f>
        <v/>
      </c>
      <c r="Z4631">
        <f>1+MOD($A4631,20)</f>
        <v/>
      </c>
      <c r="AA4631" s="8">
        <f>ROUND($Y4631*(0.08+MOD($A4631,17)/100),2)</f>
        <v/>
      </c>
      <c r="AB4631">
        <f>IF(MOD($A4631,10)&lt;7,"Да","Нет")</f>
        <v/>
      </c>
      <c r="AC4631">
        <f>$R4631&amp;" / "&amp;$S4631&amp;" / "&amp;$T4631</f>
        <v/>
      </c>
      <c r="AD4631">
        <f>1</f>
        <v/>
      </c>
      <c r="AE4631">
        <f>IF($A4631&lt;=Settings!$B$4,"до 100",IF($A4631&lt;=Settings!$B$5,"до 10 000",IF($A4631&lt;=Settings!$B$6,"до 100 000","100 000+")))</f>
        <v/>
      </c>
    </row>
    <row r="4632">
      <c r="A4632">
        <f>ROW()-1</f>
        <v/>
      </c>
      <c r="B4632">
        <f>IF($A4632&lt;=Settings!$B$4,"small_control",IF($A4632&lt;=Settings!$B$5,"medium_10k",IF($A4632&lt;=Settings!$B$6,"large_100k","extreme_1m")))</f>
        <v/>
      </c>
      <c r="C4632">
        <f>"ORD-"&amp;TEXT(QUOTIENT($A4632-1,3)+1,"0000000")</f>
        <v/>
      </c>
      <c r="D4632">
        <f>"LINE-"&amp;TEXT($A4632,"0000000")</f>
        <v/>
      </c>
      <c r="E4632" s="7">
        <f>Settings!$B$2+$A4632-1</f>
        <v/>
      </c>
      <c r="F4632" s="7">
        <f>Settings!$B$2+MOD($A4632-1,Settings!$B$7)</f>
        <v/>
      </c>
      <c r="G4632">
        <f>YEAR($F4632)</f>
        <v/>
      </c>
      <c r="H4632">
        <f>"Q"&amp;ROUNDUP(MONTH($F4632)/3,0)</f>
        <v/>
      </c>
      <c r="I4632">
        <f>MONTH($F4632)</f>
        <v/>
      </c>
      <c r="J4632">
        <f>CHOOSE(MONTH($F4632),"Январь","Февраль","Март","Апрель","Май","Июнь","Июль","Август","Сентябрь","Октябрь","Ноябрь","Декабрь")</f>
        <v/>
      </c>
      <c r="K4632">
        <f>DAY($F4632)</f>
        <v/>
      </c>
      <c r="L4632">
        <f>IF(MOD($A4632,10)&lt;7,"ФО_01_Крупный","ФО_"&amp;TEXT(MOD($A4632,8)+1,"00"))</f>
        <v/>
      </c>
      <c r="M4632">
        <f>IF($AB4632="Да","Регион_001_Крупный","Регион_"&amp;TEXT(MOD(QUOTIENT($A4632-1,20),180)+1,"000"))</f>
        <v/>
      </c>
      <c r="N4632">
        <f>IF($AB4632="Да","Город_"&amp;TEXT(MOD($A4632-1,250)+1,"0000"),"Город_"&amp;TEXT(MOD($A4632-1,3000)+1,"0000"))</f>
        <v/>
      </c>
      <c r="O4632">
        <f>IF($AB4632="Да","Холдинг_Крупный","Холдинг_"&amp;TEXT(MOD(QUOTIENT($A4632-1,10000),20)+1,"00"))</f>
        <v/>
      </c>
      <c r="P4632">
        <f>IF($AB4632="Да","Организация_Крупная","Организация_"&amp;TEXT(MOD(QUOTIENT($A4632-1,500),600)+1,"000"))</f>
        <v/>
      </c>
      <c r="Q4632">
        <f>"Отдел_"&amp;TEXT(MOD(QUOTIENT($A4632-1,50),100)+1,"000")</f>
        <v/>
      </c>
      <c r="R4632">
        <f>IF($AB4632="Да","Группа_Крупная","Группа_"&amp;TEXT(MOD(QUOTIENT($A4632-1,5000),30)+1,"00"))</f>
        <v/>
      </c>
      <c r="S4632">
        <f>IF($AB4632="Да","Категория_Крупная","Категория_"&amp;TEXT(MOD(QUOTIENT($A4632-1,500),120)+1,"000"))</f>
        <v/>
      </c>
      <c r="T4632">
        <f>IF($AB4632="Да","Подкатегория_Крупная","Подкатегория_"&amp;TEXT(MOD(QUOTIENT($A4632-1,50),300)+1,"000"))</f>
        <v/>
      </c>
      <c r="U4632">
        <f>"SKU_"&amp;TEXT($A4632,"0000000")</f>
        <v/>
      </c>
      <c r="V4632">
        <f>CHOOSE(MOD($A4632-1,4)+1,"Enterprise","SMB","Госсектор","Розница")</f>
        <v/>
      </c>
      <c r="W4632">
        <f>"Клиент_"&amp;TEXT(MOD($A4632-1,20000)+1,"00000")</f>
        <v/>
      </c>
      <c r="X4632">
        <f>CHOOSE(MOD($A4632-1,5)+1,"Портал","API","Импорт","Ручной ввод","Интеграция")</f>
        <v/>
      </c>
      <c r="Y4632" s="8">
        <f>ROUND(1000+MOD($A4632*37,90000)+IF($AB4632="Да",5000,0),2)</f>
        <v/>
      </c>
      <c r="Z4632">
        <f>1+MOD($A4632,20)</f>
        <v/>
      </c>
      <c r="AA4632" s="8">
        <f>ROUND($Y4632*(0.08+MOD($A4632,17)/100),2)</f>
        <v/>
      </c>
      <c r="AB4632">
        <f>IF(MOD($A4632,10)&lt;7,"Да","Нет")</f>
        <v/>
      </c>
      <c r="AC4632">
        <f>$R4632&amp;" / "&amp;$S4632&amp;" / "&amp;$T4632</f>
        <v/>
      </c>
      <c r="AD4632">
        <f>1</f>
        <v/>
      </c>
      <c r="AE4632">
        <f>IF($A4632&lt;=Settings!$B$4,"до 100",IF($A4632&lt;=Settings!$B$5,"до 10 000",IF($A4632&lt;=Settings!$B$6,"до 100 000","100 000+")))</f>
        <v/>
      </c>
    </row>
    <row r="4633">
      <c r="A4633">
        <f>ROW()-1</f>
        <v/>
      </c>
      <c r="B4633">
        <f>IF($A4633&lt;=Settings!$B$4,"small_control",IF($A4633&lt;=Settings!$B$5,"medium_10k",IF($A4633&lt;=Settings!$B$6,"large_100k","extreme_1m")))</f>
        <v/>
      </c>
      <c r="C4633">
        <f>"ORD-"&amp;TEXT(QUOTIENT($A4633-1,3)+1,"0000000")</f>
        <v/>
      </c>
      <c r="D4633">
        <f>"LINE-"&amp;TEXT($A4633,"0000000")</f>
        <v/>
      </c>
      <c r="E4633" s="7">
        <f>Settings!$B$2+$A4633-1</f>
        <v/>
      </c>
      <c r="F4633" s="7">
        <f>Settings!$B$2+MOD($A4633-1,Settings!$B$7)</f>
        <v/>
      </c>
      <c r="G4633">
        <f>YEAR($F4633)</f>
        <v/>
      </c>
      <c r="H4633">
        <f>"Q"&amp;ROUNDUP(MONTH($F4633)/3,0)</f>
        <v/>
      </c>
      <c r="I4633">
        <f>MONTH($F4633)</f>
        <v/>
      </c>
      <c r="J4633">
        <f>CHOOSE(MONTH($F4633),"Январь","Февраль","Март","Апрель","Май","Июнь","Июль","Август","Сентябрь","Октябрь","Ноябрь","Декабрь")</f>
        <v/>
      </c>
      <c r="K4633">
        <f>DAY($F4633)</f>
        <v/>
      </c>
      <c r="L4633">
        <f>IF(MOD($A4633,10)&lt;7,"ФО_01_Крупный","ФО_"&amp;TEXT(MOD($A4633,8)+1,"00"))</f>
        <v/>
      </c>
      <c r="M4633">
        <f>IF($AB4633="Да","Регион_001_Крупный","Регион_"&amp;TEXT(MOD(QUOTIENT($A4633-1,20),180)+1,"000"))</f>
        <v/>
      </c>
      <c r="N4633">
        <f>IF($AB4633="Да","Город_"&amp;TEXT(MOD($A4633-1,250)+1,"0000"),"Город_"&amp;TEXT(MOD($A4633-1,3000)+1,"0000"))</f>
        <v/>
      </c>
      <c r="O4633">
        <f>IF($AB4633="Да","Холдинг_Крупный","Холдинг_"&amp;TEXT(MOD(QUOTIENT($A4633-1,10000),20)+1,"00"))</f>
        <v/>
      </c>
      <c r="P4633">
        <f>IF($AB4633="Да","Организация_Крупная","Организация_"&amp;TEXT(MOD(QUOTIENT($A4633-1,500),600)+1,"000"))</f>
        <v/>
      </c>
      <c r="Q4633">
        <f>"Отдел_"&amp;TEXT(MOD(QUOTIENT($A4633-1,50),100)+1,"000")</f>
        <v/>
      </c>
      <c r="R4633">
        <f>IF($AB4633="Да","Группа_Крупная","Группа_"&amp;TEXT(MOD(QUOTIENT($A4633-1,5000),30)+1,"00"))</f>
        <v/>
      </c>
      <c r="S4633">
        <f>IF($AB4633="Да","Категория_Крупная","Категория_"&amp;TEXT(MOD(QUOTIENT($A4633-1,500),120)+1,"000"))</f>
        <v/>
      </c>
      <c r="T4633">
        <f>IF($AB4633="Да","Подкатегория_Крупная","Подкатегория_"&amp;TEXT(MOD(QUOTIENT($A4633-1,50),300)+1,"000"))</f>
        <v/>
      </c>
      <c r="U4633">
        <f>"SKU_"&amp;TEXT($A4633,"0000000")</f>
        <v/>
      </c>
      <c r="V4633">
        <f>CHOOSE(MOD($A4633-1,4)+1,"Enterprise","SMB","Госсектор","Розница")</f>
        <v/>
      </c>
      <c r="W4633">
        <f>"Клиент_"&amp;TEXT(MOD($A4633-1,20000)+1,"00000")</f>
        <v/>
      </c>
      <c r="X4633">
        <f>CHOOSE(MOD($A4633-1,5)+1,"Портал","API","Импорт","Ручной ввод","Интеграция")</f>
        <v/>
      </c>
      <c r="Y4633" s="8">
        <f>ROUND(1000+MOD($A4633*37,90000)+IF($AB4633="Да",5000,0),2)</f>
        <v/>
      </c>
      <c r="Z4633">
        <f>1+MOD($A4633,20)</f>
        <v/>
      </c>
      <c r="AA4633" s="8">
        <f>ROUND($Y4633*(0.08+MOD($A4633,17)/100),2)</f>
        <v/>
      </c>
      <c r="AB4633">
        <f>IF(MOD($A4633,10)&lt;7,"Да","Нет")</f>
        <v/>
      </c>
      <c r="AC4633">
        <f>$R4633&amp;" / "&amp;$S4633&amp;" / "&amp;$T4633</f>
        <v/>
      </c>
      <c r="AD4633">
        <f>1</f>
        <v/>
      </c>
      <c r="AE4633">
        <f>IF($A4633&lt;=Settings!$B$4,"до 100",IF($A4633&lt;=Settings!$B$5,"до 10 000",IF($A4633&lt;=Settings!$B$6,"до 100 000","100 000+")))</f>
        <v/>
      </c>
    </row>
    <row r="4634">
      <c r="A4634">
        <f>ROW()-1</f>
        <v/>
      </c>
      <c r="B4634">
        <f>IF($A4634&lt;=Settings!$B$4,"small_control",IF($A4634&lt;=Settings!$B$5,"medium_10k",IF($A4634&lt;=Settings!$B$6,"large_100k","extreme_1m")))</f>
        <v/>
      </c>
      <c r="C4634">
        <f>"ORD-"&amp;TEXT(QUOTIENT($A4634-1,3)+1,"0000000")</f>
        <v/>
      </c>
      <c r="D4634">
        <f>"LINE-"&amp;TEXT($A4634,"0000000")</f>
        <v/>
      </c>
      <c r="E4634" s="7">
        <f>Settings!$B$2+$A4634-1</f>
        <v/>
      </c>
      <c r="F4634" s="7">
        <f>Settings!$B$2+MOD($A4634-1,Settings!$B$7)</f>
        <v/>
      </c>
      <c r="G4634">
        <f>YEAR($F4634)</f>
        <v/>
      </c>
      <c r="H4634">
        <f>"Q"&amp;ROUNDUP(MONTH($F4634)/3,0)</f>
        <v/>
      </c>
      <c r="I4634">
        <f>MONTH($F4634)</f>
        <v/>
      </c>
      <c r="J4634">
        <f>CHOOSE(MONTH($F4634),"Январь","Февраль","Март","Апрель","Май","Июнь","Июль","Август","Сентябрь","Октябрь","Ноябрь","Декабрь")</f>
        <v/>
      </c>
      <c r="K4634">
        <f>DAY($F4634)</f>
        <v/>
      </c>
      <c r="L4634">
        <f>IF(MOD($A4634,10)&lt;7,"ФО_01_Крупный","ФО_"&amp;TEXT(MOD($A4634,8)+1,"00"))</f>
        <v/>
      </c>
      <c r="M4634">
        <f>IF($AB4634="Да","Регион_001_Крупный","Регион_"&amp;TEXT(MOD(QUOTIENT($A4634-1,20),180)+1,"000"))</f>
        <v/>
      </c>
      <c r="N4634">
        <f>IF($AB4634="Да","Город_"&amp;TEXT(MOD($A4634-1,250)+1,"0000"),"Город_"&amp;TEXT(MOD($A4634-1,3000)+1,"0000"))</f>
        <v/>
      </c>
      <c r="O4634">
        <f>IF($AB4634="Да","Холдинг_Крупный","Холдинг_"&amp;TEXT(MOD(QUOTIENT($A4634-1,10000),20)+1,"00"))</f>
        <v/>
      </c>
      <c r="P4634">
        <f>IF($AB4634="Да","Организация_Крупная","Организация_"&amp;TEXT(MOD(QUOTIENT($A4634-1,500),600)+1,"000"))</f>
        <v/>
      </c>
      <c r="Q4634">
        <f>"Отдел_"&amp;TEXT(MOD(QUOTIENT($A4634-1,50),100)+1,"000")</f>
        <v/>
      </c>
      <c r="R4634">
        <f>IF($AB4634="Да","Группа_Крупная","Группа_"&amp;TEXT(MOD(QUOTIENT($A4634-1,5000),30)+1,"00"))</f>
        <v/>
      </c>
      <c r="S4634">
        <f>IF($AB4634="Да","Категория_Крупная","Категория_"&amp;TEXT(MOD(QUOTIENT($A4634-1,500),120)+1,"000"))</f>
        <v/>
      </c>
      <c r="T4634">
        <f>IF($AB4634="Да","Подкатегория_Крупная","Подкатегория_"&amp;TEXT(MOD(QUOTIENT($A4634-1,50),300)+1,"000"))</f>
        <v/>
      </c>
      <c r="U4634">
        <f>"SKU_"&amp;TEXT($A4634,"0000000")</f>
        <v/>
      </c>
      <c r="V4634">
        <f>CHOOSE(MOD($A4634-1,4)+1,"Enterprise","SMB","Госсектор","Розница")</f>
        <v/>
      </c>
      <c r="W4634">
        <f>"Клиент_"&amp;TEXT(MOD($A4634-1,20000)+1,"00000")</f>
        <v/>
      </c>
      <c r="X4634">
        <f>CHOOSE(MOD($A4634-1,5)+1,"Портал","API","Импорт","Ручной ввод","Интеграция")</f>
        <v/>
      </c>
      <c r="Y4634" s="8">
        <f>ROUND(1000+MOD($A4634*37,90000)+IF($AB4634="Да",5000,0),2)</f>
        <v/>
      </c>
      <c r="Z4634">
        <f>1+MOD($A4634,20)</f>
        <v/>
      </c>
      <c r="AA4634" s="8">
        <f>ROUND($Y4634*(0.08+MOD($A4634,17)/100),2)</f>
        <v/>
      </c>
      <c r="AB4634">
        <f>IF(MOD($A4634,10)&lt;7,"Да","Нет")</f>
        <v/>
      </c>
      <c r="AC4634">
        <f>$R4634&amp;" / "&amp;$S4634&amp;" / "&amp;$T4634</f>
        <v/>
      </c>
      <c r="AD4634">
        <f>1</f>
        <v/>
      </c>
      <c r="AE4634">
        <f>IF($A4634&lt;=Settings!$B$4,"до 100",IF($A4634&lt;=Settings!$B$5,"до 10 000",IF($A4634&lt;=Settings!$B$6,"до 100 000","100 000+")))</f>
        <v/>
      </c>
    </row>
    <row r="4635">
      <c r="A4635">
        <f>ROW()-1</f>
        <v/>
      </c>
      <c r="B4635">
        <f>IF($A4635&lt;=Settings!$B$4,"small_control",IF($A4635&lt;=Settings!$B$5,"medium_10k",IF($A4635&lt;=Settings!$B$6,"large_100k","extreme_1m")))</f>
        <v/>
      </c>
      <c r="C4635">
        <f>"ORD-"&amp;TEXT(QUOTIENT($A4635-1,3)+1,"0000000")</f>
        <v/>
      </c>
      <c r="D4635">
        <f>"LINE-"&amp;TEXT($A4635,"0000000")</f>
        <v/>
      </c>
      <c r="E4635" s="7">
        <f>Settings!$B$2+$A4635-1</f>
        <v/>
      </c>
      <c r="F4635" s="7">
        <f>Settings!$B$2+MOD($A4635-1,Settings!$B$7)</f>
        <v/>
      </c>
      <c r="G4635">
        <f>YEAR($F4635)</f>
        <v/>
      </c>
      <c r="H4635">
        <f>"Q"&amp;ROUNDUP(MONTH($F4635)/3,0)</f>
        <v/>
      </c>
      <c r="I4635">
        <f>MONTH($F4635)</f>
        <v/>
      </c>
      <c r="J4635">
        <f>CHOOSE(MONTH($F4635),"Январь","Февраль","Март","Апрель","Май","Июнь","Июль","Август","Сентябрь","Октябрь","Ноябрь","Декабрь")</f>
        <v/>
      </c>
      <c r="K4635">
        <f>DAY($F4635)</f>
        <v/>
      </c>
      <c r="L4635">
        <f>IF(MOD($A4635,10)&lt;7,"ФО_01_Крупный","ФО_"&amp;TEXT(MOD($A4635,8)+1,"00"))</f>
        <v/>
      </c>
      <c r="M4635">
        <f>IF($AB4635="Да","Регион_001_Крупный","Регион_"&amp;TEXT(MOD(QUOTIENT($A4635-1,20),180)+1,"000"))</f>
        <v/>
      </c>
      <c r="N4635">
        <f>IF($AB4635="Да","Город_"&amp;TEXT(MOD($A4635-1,250)+1,"0000"),"Город_"&amp;TEXT(MOD($A4635-1,3000)+1,"0000"))</f>
        <v/>
      </c>
      <c r="O4635">
        <f>IF($AB4635="Да","Холдинг_Крупный","Холдинг_"&amp;TEXT(MOD(QUOTIENT($A4635-1,10000),20)+1,"00"))</f>
        <v/>
      </c>
      <c r="P4635">
        <f>IF($AB4635="Да","Организация_Крупная","Организация_"&amp;TEXT(MOD(QUOTIENT($A4635-1,500),600)+1,"000"))</f>
        <v/>
      </c>
      <c r="Q4635">
        <f>"Отдел_"&amp;TEXT(MOD(QUOTIENT($A4635-1,50),100)+1,"000")</f>
        <v/>
      </c>
      <c r="R4635">
        <f>IF($AB4635="Да","Группа_Крупная","Группа_"&amp;TEXT(MOD(QUOTIENT($A4635-1,5000),30)+1,"00"))</f>
        <v/>
      </c>
      <c r="S4635">
        <f>IF($AB4635="Да","Категория_Крупная","Категория_"&amp;TEXT(MOD(QUOTIENT($A4635-1,500),120)+1,"000"))</f>
        <v/>
      </c>
      <c r="T4635">
        <f>IF($AB4635="Да","Подкатегория_Крупная","Подкатегория_"&amp;TEXT(MOD(QUOTIENT($A4635-1,50),300)+1,"000"))</f>
        <v/>
      </c>
      <c r="U4635">
        <f>"SKU_"&amp;TEXT($A4635,"0000000")</f>
        <v/>
      </c>
      <c r="V4635">
        <f>CHOOSE(MOD($A4635-1,4)+1,"Enterprise","SMB","Госсектор","Розница")</f>
        <v/>
      </c>
      <c r="W4635">
        <f>"Клиент_"&amp;TEXT(MOD($A4635-1,20000)+1,"00000")</f>
        <v/>
      </c>
      <c r="X4635">
        <f>CHOOSE(MOD($A4635-1,5)+1,"Портал","API","Импорт","Ручной ввод","Интеграция")</f>
        <v/>
      </c>
      <c r="Y4635" s="8">
        <f>ROUND(1000+MOD($A4635*37,90000)+IF($AB4635="Да",5000,0),2)</f>
        <v/>
      </c>
      <c r="Z4635">
        <f>1+MOD($A4635,20)</f>
        <v/>
      </c>
      <c r="AA4635" s="8">
        <f>ROUND($Y4635*(0.08+MOD($A4635,17)/100),2)</f>
        <v/>
      </c>
      <c r="AB4635">
        <f>IF(MOD($A4635,10)&lt;7,"Да","Нет")</f>
        <v/>
      </c>
      <c r="AC4635">
        <f>$R4635&amp;" / "&amp;$S4635&amp;" / "&amp;$T4635</f>
        <v/>
      </c>
      <c r="AD4635">
        <f>1</f>
        <v/>
      </c>
      <c r="AE4635">
        <f>IF($A4635&lt;=Settings!$B$4,"до 100",IF($A4635&lt;=Settings!$B$5,"до 10 000",IF($A4635&lt;=Settings!$B$6,"до 100 000","100 000+")))</f>
        <v/>
      </c>
    </row>
    <row r="4636">
      <c r="A4636">
        <f>ROW()-1</f>
        <v/>
      </c>
      <c r="B4636">
        <f>IF($A4636&lt;=Settings!$B$4,"small_control",IF($A4636&lt;=Settings!$B$5,"medium_10k",IF($A4636&lt;=Settings!$B$6,"large_100k","extreme_1m")))</f>
        <v/>
      </c>
      <c r="C4636">
        <f>"ORD-"&amp;TEXT(QUOTIENT($A4636-1,3)+1,"0000000")</f>
        <v/>
      </c>
      <c r="D4636">
        <f>"LINE-"&amp;TEXT($A4636,"0000000")</f>
        <v/>
      </c>
      <c r="E4636" s="7">
        <f>Settings!$B$2+$A4636-1</f>
        <v/>
      </c>
      <c r="F4636" s="7">
        <f>Settings!$B$2+MOD($A4636-1,Settings!$B$7)</f>
        <v/>
      </c>
      <c r="G4636">
        <f>YEAR($F4636)</f>
        <v/>
      </c>
      <c r="H4636">
        <f>"Q"&amp;ROUNDUP(MONTH($F4636)/3,0)</f>
        <v/>
      </c>
      <c r="I4636">
        <f>MONTH($F4636)</f>
        <v/>
      </c>
      <c r="J4636">
        <f>CHOOSE(MONTH($F4636),"Январь","Февраль","Март","Апрель","Май","Июнь","Июль","Август","Сентябрь","Октябрь","Ноябрь","Декабрь")</f>
        <v/>
      </c>
      <c r="K4636">
        <f>DAY($F4636)</f>
        <v/>
      </c>
      <c r="L4636">
        <f>IF(MOD($A4636,10)&lt;7,"ФО_01_Крупный","ФО_"&amp;TEXT(MOD($A4636,8)+1,"00"))</f>
        <v/>
      </c>
      <c r="M4636">
        <f>IF($AB4636="Да","Регион_001_Крупный","Регион_"&amp;TEXT(MOD(QUOTIENT($A4636-1,20),180)+1,"000"))</f>
        <v/>
      </c>
      <c r="N4636">
        <f>IF($AB4636="Да","Город_"&amp;TEXT(MOD($A4636-1,250)+1,"0000"),"Город_"&amp;TEXT(MOD($A4636-1,3000)+1,"0000"))</f>
        <v/>
      </c>
      <c r="O4636">
        <f>IF($AB4636="Да","Холдинг_Крупный","Холдинг_"&amp;TEXT(MOD(QUOTIENT($A4636-1,10000),20)+1,"00"))</f>
        <v/>
      </c>
      <c r="P4636">
        <f>IF($AB4636="Да","Организация_Крупная","Организация_"&amp;TEXT(MOD(QUOTIENT($A4636-1,500),600)+1,"000"))</f>
        <v/>
      </c>
      <c r="Q4636">
        <f>"Отдел_"&amp;TEXT(MOD(QUOTIENT($A4636-1,50),100)+1,"000")</f>
        <v/>
      </c>
      <c r="R4636">
        <f>IF($AB4636="Да","Группа_Крупная","Группа_"&amp;TEXT(MOD(QUOTIENT($A4636-1,5000),30)+1,"00"))</f>
        <v/>
      </c>
      <c r="S4636">
        <f>IF($AB4636="Да","Категория_Крупная","Категория_"&amp;TEXT(MOD(QUOTIENT($A4636-1,500),120)+1,"000"))</f>
        <v/>
      </c>
      <c r="T4636">
        <f>IF($AB4636="Да","Подкатегория_Крупная","Подкатегория_"&amp;TEXT(MOD(QUOTIENT($A4636-1,50),300)+1,"000"))</f>
        <v/>
      </c>
      <c r="U4636">
        <f>"SKU_"&amp;TEXT($A4636,"0000000")</f>
        <v/>
      </c>
      <c r="V4636">
        <f>CHOOSE(MOD($A4636-1,4)+1,"Enterprise","SMB","Госсектор","Розница")</f>
        <v/>
      </c>
      <c r="W4636">
        <f>"Клиент_"&amp;TEXT(MOD($A4636-1,20000)+1,"00000")</f>
        <v/>
      </c>
      <c r="X4636">
        <f>CHOOSE(MOD($A4636-1,5)+1,"Портал","API","Импорт","Ручной ввод","Интеграция")</f>
        <v/>
      </c>
      <c r="Y4636" s="8">
        <f>ROUND(1000+MOD($A4636*37,90000)+IF($AB4636="Да",5000,0),2)</f>
        <v/>
      </c>
      <c r="Z4636">
        <f>1+MOD($A4636,20)</f>
        <v/>
      </c>
      <c r="AA4636" s="8">
        <f>ROUND($Y4636*(0.08+MOD($A4636,17)/100),2)</f>
        <v/>
      </c>
      <c r="AB4636">
        <f>IF(MOD($A4636,10)&lt;7,"Да","Нет")</f>
        <v/>
      </c>
      <c r="AC4636">
        <f>$R4636&amp;" / "&amp;$S4636&amp;" / "&amp;$T4636</f>
        <v/>
      </c>
      <c r="AD4636">
        <f>1</f>
        <v/>
      </c>
      <c r="AE4636">
        <f>IF($A4636&lt;=Settings!$B$4,"до 100",IF($A4636&lt;=Settings!$B$5,"до 10 000",IF($A4636&lt;=Settings!$B$6,"до 100 000","100 000+")))</f>
        <v/>
      </c>
    </row>
    <row r="4637">
      <c r="A4637">
        <f>ROW()-1</f>
        <v/>
      </c>
      <c r="B4637">
        <f>IF($A4637&lt;=Settings!$B$4,"small_control",IF($A4637&lt;=Settings!$B$5,"medium_10k",IF($A4637&lt;=Settings!$B$6,"large_100k","extreme_1m")))</f>
        <v/>
      </c>
      <c r="C4637">
        <f>"ORD-"&amp;TEXT(QUOTIENT($A4637-1,3)+1,"0000000")</f>
        <v/>
      </c>
      <c r="D4637">
        <f>"LINE-"&amp;TEXT($A4637,"0000000")</f>
        <v/>
      </c>
      <c r="E4637" s="7">
        <f>Settings!$B$2+$A4637-1</f>
        <v/>
      </c>
      <c r="F4637" s="7">
        <f>Settings!$B$2+MOD($A4637-1,Settings!$B$7)</f>
        <v/>
      </c>
      <c r="G4637">
        <f>YEAR($F4637)</f>
        <v/>
      </c>
      <c r="H4637">
        <f>"Q"&amp;ROUNDUP(MONTH($F4637)/3,0)</f>
        <v/>
      </c>
      <c r="I4637">
        <f>MONTH($F4637)</f>
        <v/>
      </c>
      <c r="J4637">
        <f>CHOOSE(MONTH($F4637),"Январь","Февраль","Март","Апрель","Май","Июнь","Июль","Август","Сентябрь","Октябрь","Ноябрь","Декабрь")</f>
        <v/>
      </c>
      <c r="K4637">
        <f>DAY($F4637)</f>
        <v/>
      </c>
      <c r="L4637">
        <f>IF(MOD($A4637,10)&lt;7,"ФО_01_Крупный","ФО_"&amp;TEXT(MOD($A4637,8)+1,"00"))</f>
        <v/>
      </c>
      <c r="M4637">
        <f>IF($AB4637="Да","Регион_001_Крупный","Регион_"&amp;TEXT(MOD(QUOTIENT($A4637-1,20),180)+1,"000"))</f>
        <v/>
      </c>
      <c r="N4637">
        <f>IF($AB4637="Да","Город_"&amp;TEXT(MOD($A4637-1,250)+1,"0000"),"Город_"&amp;TEXT(MOD($A4637-1,3000)+1,"0000"))</f>
        <v/>
      </c>
      <c r="O4637">
        <f>IF($AB4637="Да","Холдинг_Крупный","Холдинг_"&amp;TEXT(MOD(QUOTIENT($A4637-1,10000),20)+1,"00"))</f>
        <v/>
      </c>
      <c r="P4637">
        <f>IF($AB4637="Да","Организация_Крупная","Организация_"&amp;TEXT(MOD(QUOTIENT($A4637-1,500),600)+1,"000"))</f>
        <v/>
      </c>
      <c r="Q4637">
        <f>"Отдел_"&amp;TEXT(MOD(QUOTIENT($A4637-1,50),100)+1,"000")</f>
        <v/>
      </c>
      <c r="R4637">
        <f>IF($AB4637="Да","Группа_Крупная","Группа_"&amp;TEXT(MOD(QUOTIENT($A4637-1,5000),30)+1,"00"))</f>
        <v/>
      </c>
      <c r="S4637">
        <f>IF($AB4637="Да","Категория_Крупная","Категория_"&amp;TEXT(MOD(QUOTIENT($A4637-1,500),120)+1,"000"))</f>
        <v/>
      </c>
      <c r="T4637">
        <f>IF($AB4637="Да","Подкатегория_Крупная","Подкатегория_"&amp;TEXT(MOD(QUOTIENT($A4637-1,50),300)+1,"000"))</f>
        <v/>
      </c>
      <c r="U4637">
        <f>"SKU_"&amp;TEXT($A4637,"0000000")</f>
        <v/>
      </c>
      <c r="V4637">
        <f>CHOOSE(MOD($A4637-1,4)+1,"Enterprise","SMB","Госсектор","Розница")</f>
        <v/>
      </c>
      <c r="W4637">
        <f>"Клиент_"&amp;TEXT(MOD($A4637-1,20000)+1,"00000")</f>
        <v/>
      </c>
      <c r="X4637">
        <f>CHOOSE(MOD($A4637-1,5)+1,"Портал","API","Импорт","Ручной ввод","Интеграция")</f>
        <v/>
      </c>
      <c r="Y4637" s="8">
        <f>ROUND(1000+MOD($A4637*37,90000)+IF($AB4637="Да",5000,0),2)</f>
        <v/>
      </c>
      <c r="Z4637">
        <f>1+MOD($A4637,20)</f>
        <v/>
      </c>
      <c r="AA4637" s="8">
        <f>ROUND($Y4637*(0.08+MOD($A4637,17)/100),2)</f>
        <v/>
      </c>
      <c r="AB4637">
        <f>IF(MOD($A4637,10)&lt;7,"Да","Нет")</f>
        <v/>
      </c>
      <c r="AC4637">
        <f>$R4637&amp;" / "&amp;$S4637&amp;" / "&amp;$T4637</f>
        <v/>
      </c>
      <c r="AD4637">
        <f>1</f>
        <v/>
      </c>
      <c r="AE4637">
        <f>IF($A4637&lt;=Settings!$B$4,"до 100",IF($A4637&lt;=Settings!$B$5,"до 10 000",IF($A4637&lt;=Settings!$B$6,"до 100 000","100 000+")))</f>
        <v/>
      </c>
    </row>
    <row r="4638">
      <c r="A4638">
        <f>ROW()-1</f>
        <v/>
      </c>
      <c r="B4638">
        <f>IF($A4638&lt;=Settings!$B$4,"small_control",IF($A4638&lt;=Settings!$B$5,"medium_10k",IF($A4638&lt;=Settings!$B$6,"large_100k","extreme_1m")))</f>
        <v/>
      </c>
      <c r="C4638">
        <f>"ORD-"&amp;TEXT(QUOTIENT($A4638-1,3)+1,"0000000")</f>
        <v/>
      </c>
      <c r="D4638">
        <f>"LINE-"&amp;TEXT($A4638,"0000000")</f>
        <v/>
      </c>
      <c r="E4638" s="7">
        <f>Settings!$B$2+$A4638-1</f>
        <v/>
      </c>
      <c r="F4638" s="7">
        <f>Settings!$B$2+MOD($A4638-1,Settings!$B$7)</f>
        <v/>
      </c>
      <c r="G4638">
        <f>YEAR($F4638)</f>
        <v/>
      </c>
      <c r="H4638">
        <f>"Q"&amp;ROUNDUP(MONTH($F4638)/3,0)</f>
        <v/>
      </c>
      <c r="I4638">
        <f>MONTH($F4638)</f>
        <v/>
      </c>
      <c r="J4638">
        <f>CHOOSE(MONTH($F4638),"Январь","Февраль","Март","Апрель","Май","Июнь","Июль","Август","Сентябрь","Октябрь","Ноябрь","Декабрь")</f>
        <v/>
      </c>
      <c r="K4638">
        <f>DAY($F4638)</f>
        <v/>
      </c>
      <c r="L4638">
        <f>IF(MOD($A4638,10)&lt;7,"ФО_01_Крупный","ФО_"&amp;TEXT(MOD($A4638,8)+1,"00"))</f>
        <v/>
      </c>
      <c r="M4638">
        <f>IF($AB4638="Да","Регион_001_Крупный","Регион_"&amp;TEXT(MOD(QUOTIENT($A4638-1,20),180)+1,"000"))</f>
        <v/>
      </c>
      <c r="N4638">
        <f>IF($AB4638="Да","Город_"&amp;TEXT(MOD($A4638-1,250)+1,"0000"),"Город_"&amp;TEXT(MOD($A4638-1,3000)+1,"0000"))</f>
        <v/>
      </c>
      <c r="O4638">
        <f>IF($AB4638="Да","Холдинг_Крупный","Холдинг_"&amp;TEXT(MOD(QUOTIENT($A4638-1,10000),20)+1,"00"))</f>
        <v/>
      </c>
      <c r="P4638">
        <f>IF($AB4638="Да","Организация_Крупная","Организация_"&amp;TEXT(MOD(QUOTIENT($A4638-1,500),600)+1,"000"))</f>
        <v/>
      </c>
      <c r="Q4638">
        <f>"Отдел_"&amp;TEXT(MOD(QUOTIENT($A4638-1,50),100)+1,"000")</f>
        <v/>
      </c>
      <c r="R4638">
        <f>IF($AB4638="Да","Группа_Крупная","Группа_"&amp;TEXT(MOD(QUOTIENT($A4638-1,5000),30)+1,"00"))</f>
        <v/>
      </c>
      <c r="S4638">
        <f>IF($AB4638="Да","Категория_Крупная","Категория_"&amp;TEXT(MOD(QUOTIENT($A4638-1,500),120)+1,"000"))</f>
        <v/>
      </c>
      <c r="T4638">
        <f>IF($AB4638="Да","Подкатегория_Крупная","Подкатегория_"&amp;TEXT(MOD(QUOTIENT($A4638-1,50),300)+1,"000"))</f>
        <v/>
      </c>
      <c r="U4638">
        <f>"SKU_"&amp;TEXT($A4638,"0000000")</f>
        <v/>
      </c>
      <c r="V4638">
        <f>CHOOSE(MOD($A4638-1,4)+1,"Enterprise","SMB","Госсектор","Розница")</f>
        <v/>
      </c>
      <c r="W4638">
        <f>"Клиент_"&amp;TEXT(MOD($A4638-1,20000)+1,"00000")</f>
        <v/>
      </c>
      <c r="X4638">
        <f>CHOOSE(MOD($A4638-1,5)+1,"Портал","API","Импорт","Ручной ввод","Интеграция")</f>
        <v/>
      </c>
      <c r="Y4638" s="8">
        <f>ROUND(1000+MOD($A4638*37,90000)+IF($AB4638="Да",5000,0),2)</f>
        <v/>
      </c>
      <c r="Z4638">
        <f>1+MOD($A4638,20)</f>
        <v/>
      </c>
      <c r="AA4638" s="8">
        <f>ROUND($Y4638*(0.08+MOD($A4638,17)/100),2)</f>
        <v/>
      </c>
      <c r="AB4638">
        <f>IF(MOD($A4638,10)&lt;7,"Да","Нет")</f>
        <v/>
      </c>
      <c r="AC4638">
        <f>$R4638&amp;" / "&amp;$S4638&amp;" / "&amp;$T4638</f>
        <v/>
      </c>
      <c r="AD4638">
        <f>1</f>
        <v/>
      </c>
      <c r="AE4638">
        <f>IF($A4638&lt;=Settings!$B$4,"до 100",IF($A4638&lt;=Settings!$B$5,"до 10 000",IF($A4638&lt;=Settings!$B$6,"до 100 000","100 000+")))</f>
        <v/>
      </c>
    </row>
    <row r="4639">
      <c r="A4639">
        <f>ROW()-1</f>
        <v/>
      </c>
      <c r="B4639">
        <f>IF($A4639&lt;=Settings!$B$4,"small_control",IF($A4639&lt;=Settings!$B$5,"medium_10k",IF($A4639&lt;=Settings!$B$6,"large_100k","extreme_1m")))</f>
        <v/>
      </c>
      <c r="C4639">
        <f>"ORD-"&amp;TEXT(QUOTIENT($A4639-1,3)+1,"0000000")</f>
        <v/>
      </c>
      <c r="D4639">
        <f>"LINE-"&amp;TEXT($A4639,"0000000")</f>
        <v/>
      </c>
      <c r="E4639" s="7">
        <f>Settings!$B$2+$A4639-1</f>
        <v/>
      </c>
      <c r="F4639" s="7">
        <f>Settings!$B$2+MOD($A4639-1,Settings!$B$7)</f>
        <v/>
      </c>
      <c r="G4639">
        <f>YEAR($F4639)</f>
        <v/>
      </c>
      <c r="H4639">
        <f>"Q"&amp;ROUNDUP(MONTH($F4639)/3,0)</f>
        <v/>
      </c>
      <c r="I4639">
        <f>MONTH($F4639)</f>
        <v/>
      </c>
      <c r="J4639">
        <f>CHOOSE(MONTH($F4639),"Январь","Февраль","Март","Апрель","Май","Июнь","Июль","Август","Сентябрь","Октябрь","Ноябрь","Декабрь")</f>
        <v/>
      </c>
      <c r="K4639">
        <f>DAY($F4639)</f>
        <v/>
      </c>
      <c r="L4639">
        <f>IF(MOD($A4639,10)&lt;7,"ФО_01_Крупный","ФО_"&amp;TEXT(MOD($A4639,8)+1,"00"))</f>
        <v/>
      </c>
      <c r="M4639">
        <f>IF($AB4639="Да","Регион_001_Крупный","Регион_"&amp;TEXT(MOD(QUOTIENT($A4639-1,20),180)+1,"000"))</f>
        <v/>
      </c>
      <c r="N4639">
        <f>IF($AB4639="Да","Город_"&amp;TEXT(MOD($A4639-1,250)+1,"0000"),"Город_"&amp;TEXT(MOD($A4639-1,3000)+1,"0000"))</f>
        <v/>
      </c>
      <c r="O4639">
        <f>IF($AB4639="Да","Холдинг_Крупный","Холдинг_"&amp;TEXT(MOD(QUOTIENT($A4639-1,10000),20)+1,"00"))</f>
        <v/>
      </c>
      <c r="P4639">
        <f>IF($AB4639="Да","Организация_Крупная","Организация_"&amp;TEXT(MOD(QUOTIENT($A4639-1,500),600)+1,"000"))</f>
        <v/>
      </c>
      <c r="Q4639">
        <f>"Отдел_"&amp;TEXT(MOD(QUOTIENT($A4639-1,50),100)+1,"000")</f>
        <v/>
      </c>
      <c r="R4639">
        <f>IF($AB4639="Да","Группа_Крупная","Группа_"&amp;TEXT(MOD(QUOTIENT($A4639-1,5000),30)+1,"00"))</f>
        <v/>
      </c>
      <c r="S4639">
        <f>IF($AB4639="Да","Категория_Крупная","Категория_"&amp;TEXT(MOD(QUOTIENT($A4639-1,500),120)+1,"000"))</f>
        <v/>
      </c>
      <c r="T4639">
        <f>IF($AB4639="Да","Подкатегория_Крупная","Подкатегория_"&amp;TEXT(MOD(QUOTIENT($A4639-1,50),300)+1,"000"))</f>
        <v/>
      </c>
      <c r="U4639">
        <f>"SKU_"&amp;TEXT($A4639,"0000000")</f>
        <v/>
      </c>
      <c r="V4639">
        <f>CHOOSE(MOD($A4639-1,4)+1,"Enterprise","SMB","Госсектор","Розница")</f>
        <v/>
      </c>
      <c r="W4639">
        <f>"Клиент_"&amp;TEXT(MOD($A4639-1,20000)+1,"00000")</f>
        <v/>
      </c>
      <c r="X4639">
        <f>CHOOSE(MOD($A4639-1,5)+1,"Портал","API","Импорт","Ручной ввод","Интеграция")</f>
        <v/>
      </c>
      <c r="Y4639" s="8">
        <f>ROUND(1000+MOD($A4639*37,90000)+IF($AB4639="Да",5000,0),2)</f>
        <v/>
      </c>
      <c r="Z4639">
        <f>1+MOD($A4639,20)</f>
        <v/>
      </c>
      <c r="AA4639" s="8">
        <f>ROUND($Y4639*(0.08+MOD($A4639,17)/100),2)</f>
        <v/>
      </c>
      <c r="AB4639">
        <f>IF(MOD($A4639,10)&lt;7,"Да","Нет")</f>
        <v/>
      </c>
      <c r="AC4639">
        <f>$R4639&amp;" / "&amp;$S4639&amp;" / "&amp;$T4639</f>
        <v/>
      </c>
      <c r="AD4639">
        <f>1</f>
        <v/>
      </c>
      <c r="AE4639">
        <f>IF($A4639&lt;=Settings!$B$4,"до 100",IF($A4639&lt;=Settings!$B$5,"до 10 000",IF($A4639&lt;=Settings!$B$6,"до 100 000","100 000+")))</f>
        <v/>
      </c>
    </row>
    <row r="4640">
      <c r="A4640">
        <f>ROW()-1</f>
        <v/>
      </c>
      <c r="B4640">
        <f>IF($A4640&lt;=Settings!$B$4,"small_control",IF($A4640&lt;=Settings!$B$5,"medium_10k",IF($A4640&lt;=Settings!$B$6,"large_100k","extreme_1m")))</f>
        <v/>
      </c>
      <c r="C4640">
        <f>"ORD-"&amp;TEXT(QUOTIENT($A4640-1,3)+1,"0000000")</f>
        <v/>
      </c>
      <c r="D4640">
        <f>"LINE-"&amp;TEXT($A4640,"0000000")</f>
        <v/>
      </c>
      <c r="E4640" s="7">
        <f>Settings!$B$2+$A4640-1</f>
        <v/>
      </c>
      <c r="F4640" s="7">
        <f>Settings!$B$2+MOD($A4640-1,Settings!$B$7)</f>
        <v/>
      </c>
      <c r="G4640">
        <f>YEAR($F4640)</f>
        <v/>
      </c>
      <c r="H4640">
        <f>"Q"&amp;ROUNDUP(MONTH($F4640)/3,0)</f>
        <v/>
      </c>
      <c r="I4640">
        <f>MONTH($F4640)</f>
        <v/>
      </c>
      <c r="J4640">
        <f>CHOOSE(MONTH($F4640),"Январь","Февраль","Март","Апрель","Май","Июнь","Июль","Август","Сентябрь","Октябрь","Ноябрь","Декабрь")</f>
        <v/>
      </c>
      <c r="K4640">
        <f>DAY($F4640)</f>
        <v/>
      </c>
      <c r="L4640">
        <f>IF(MOD($A4640,10)&lt;7,"ФО_01_Крупный","ФО_"&amp;TEXT(MOD($A4640,8)+1,"00"))</f>
        <v/>
      </c>
      <c r="M4640">
        <f>IF($AB4640="Да","Регион_001_Крупный","Регион_"&amp;TEXT(MOD(QUOTIENT($A4640-1,20),180)+1,"000"))</f>
        <v/>
      </c>
      <c r="N4640">
        <f>IF($AB4640="Да","Город_"&amp;TEXT(MOD($A4640-1,250)+1,"0000"),"Город_"&amp;TEXT(MOD($A4640-1,3000)+1,"0000"))</f>
        <v/>
      </c>
      <c r="O4640">
        <f>IF($AB4640="Да","Холдинг_Крупный","Холдинг_"&amp;TEXT(MOD(QUOTIENT($A4640-1,10000),20)+1,"00"))</f>
        <v/>
      </c>
      <c r="P4640">
        <f>IF($AB4640="Да","Организация_Крупная","Организация_"&amp;TEXT(MOD(QUOTIENT($A4640-1,500),600)+1,"000"))</f>
        <v/>
      </c>
      <c r="Q4640">
        <f>"Отдел_"&amp;TEXT(MOD(QUOTIENT($A4640-1,50),100)+1,"000")</f>
        <v/>
      </c>
      <c r="R4640">
        <f>IF($AB4640="Да","Группа_Крупная","Группа_"&amp;TEXT(MOD(QUOTIENT($A4640-1,5000),30)+1,"00"))</f>
        <v/>
      </c>
      <c r="S4640">
        <f>IF($AB4640="Да","Категория_Крупная","Категория_"&amp;TEXT(MOD(QUOTIENT($A4640-1,500),120)+1,"000"))</f>
        <v/>
      </c>
      <c r="T4640">
        <f>IF($AB4640="Да","Подкатегория_Крупная","Подкатегория_"&amp;TEXT(MOD(QUOTIENT($A4640-1,50),300)+1,"000"))</f>
        <v/>
      </c>
      <c r="U4640">
        <f>"SKU_"&amp;TEXT($A4640,"0000000")</f>
        <v/>
      </c>
      <c r="V4640">
        <f>CHOOSE(MOD($A4640-1,4)+1,"Enterprise","SMB","Госсектор","Розница")</f>
        <v/>
      </c>
      <c r="W4640">
        <f>"Клиент_"&amp;TEXT(MOD($A4640-1,20000)+1,"00000")</f>
        <v/>
      </c>
      <c r="X4640">
        <f>CHOOSE(MOD($A4640-1,5)+1,"Портал","API","Импорт","Ручной ввод","Интеграция")</f>
        <v/>
      </c>
      <c r="Y4640" s="8">
        <f>ROUND(1000+MOD($A4640*37,90000)+IF($AB4640="Да",5000,0),2)</f>
        <v/>
      </c>
      <c r="Z4640">
        <f>1+MOD($A4640,20)</f>
        <v/>
      </c>
      <c r="AA4640" s="8">
        <f>ROUND($Y4640*(0.08+MOD($A4640,17)/100),2)</f>
        <v/>
      </c>
      <c r="AB4640">
        <f>IF(MOD($A4640,10)&lt;7,"Да","Нет")</f>
        <v/>
      </c>
      <c r="AC4640">
        <f>$R4640&amp;" / "&amp;$S4640&amp;" / "&amp;$T4640</f>
        <v/>
      </c>
      <c r="AD4640">
        <f>1</f>
        <v/>
      </c>
      <c r="AE4640">
        <f>IF($A4640&lt;=Settings!$B$4,"до 100",IF($A4640&lt;=Settings!$B$5,"до 10 000",IF($A4640&lt;=Settings!$B$6,"до 100 000","100 000+")))</f>
        <v/>
      </c>
    </row>
    <row r="4641">
      <c r="A4641">
        <f>ROW()-1</f>
        <v/>
      </c>
      <c r="B4641">
        <f>IF($A4641&lt;=Settings!$B$4,"small_control",IF($A4641&lt;=Settings!$B$5,"medium_10k",IF($A4641&lt;=Settings!$B$6,"large_100k","extreme_1m")))</f>
        <v/>
      </c>
      <c r="C4641">
        <f>"ORD-"&amp;TEXT(QUOTIENT($A4641-1,3)+1,"0000000")</f>
        <v/>
      </c>
      <c r="D4641">
        <f>"LINE-"&amp;TEXT($A4641,"0000000")</f>
        <v/>
      </c>
      <c r="E4641" s="7">
        <f>Settings!$B$2+$A4641-1</f>
        <v/>
      </c>
      <c r="F4641" s="7">
        <f>Settings!$B$2+MOD($A4641-1,Settings!$B$7)</f>
        <v/>
      </c>
      <c r="G4641">
        <f>YEAR($F4641)</f>
        <v/>
      </c>
      <c r="H4641">
        <f>"Q"&amp;ROUNDUP(MONTH($F4641)/3,0)</f>
        <v/>
      </c>
      <c r="I4641">
        <f>MONTH($F4641)</f>
        <v/>
      </c>
      <c r="J4641">
        <f>CHOOSE(MONTH($F4641),"Январь","Февраль","Март","Апрель","Май","Июнь","Июль","Август","Сентябрь","Октябрь","Ноябрь","Декабрь")</f>
        <v/>
      </c>
      <c r="K4641">
        <f>DAY($F4641)</f>
        <v/>
      </c>
      <c r="L4641">
        <f>IF(MOD($A4641,10)&lt;7,"ФО_01_Крупный","ФО_"&amp;TEXT(MOD($A4641,8)+1,"00"))</f>
        <v/>
      </c>
      <c r="M4641">
        <f>IF($AB4641="Да","Регион_001_Крупный","Регион_"&amp;TEXT(MOD(QUOTIENT($A4641-1,20),180)+1,"000"))</f>
        <v/>
      </c>
      <c r="N4641">
        <f>IF($AB4641="Да","Город_"&amp;TEXT(MOD($A4641-1,250)+1,"0000"),"Город_"&amp;TEXT(MOD($A4641-1,3000)+1,"0000"))</f>
        <v/>
      </c>
      <c r="O4641">
        <f>IF($AB4641="Да","Холдинг_Крупный","Холдинг_"&amp;TEXT(MOD(QUOTIENT($A4641-1,10000),20)+1,"00"))</f>
        <v/>
      </c>
      <c r="P4641">
        <f>IF($AB4641="Да","Организация_Крупная","Организация_"&amp;TEXT(MOD(QUOTIENT($A4641-1,500),600)+1,"000"))</f>
        <v/>
      </c>
      <c r="Q4641">
        <f>"Отдел_"&amp;TEXT(MOD(QUOTIENT($A4641-1,50),100)+1,"000")</f>
        <v/>
      </c>
      <c r="R4641">
        <f>IF($AB4641="Да","Группа_Крупная","Группа_"&amp;TEXT(MOD(QUOTIENT($A4641-1,5000),30)+1,"00"))</f>
        <v/>
      </c>
      <c r="S4641">
        <f>IF($AB4641="Да","Категория_Крупная","Категория_"&amp;TEXT(MOD(QUOTIENT($A4641-1,500),120)+1,"000"))</f>
        <v/>
      </c>
      <c r="T4641">
        <f>IF($AB4641="Да","Подкатегория_Крупная","Подкатегория_"&amp;TEXT(MOD(QUOTIENT($A4641-1,50),300)+1,"000"))</f>
        <v/>
      </c>
      <c r="U4641">
        <f>"SKU_"&amp;TEXT($A4641,"0000000")</f>
        <v/>
      </c>
      <c r="V4641">
        <f>CHOOSE(MOD($A4641-1,4)+1,"Enterprise","SMB","Госсектор","Розница")</f>
        <v/>
      </c>
      <c r="W4641">
        <f>"Клиент_"&amp;TEXT(MOD($A4641-1,20000)+1,"00000")</f>
        <v/>
      </c>
      <c r="X4641">
        <f>CHOOSE(MOD($A4641-1,5)+1,"Портал","API","Импорт","Ручной ввод","Интеграция")</f>
        <v/>
      </c>
      <c r="Y4641" s="8">
        <f>ROUND(1000+MOD($A4641*37,90000)+IF($AB4641="Да",5000,0),2)</f>
        <v/>
      </c>
      <c r="Z4641">
        <f>1+MOD($A4641,20)</f>
        <v/>
      </c>
      <c r="AA4641" s="8">
        <f>ROUND($Y4641*(0.08+MOD($A4641,17)/100),2)</f>
        <v/>
      </c>
      <c r="AB4641">
        <f>IF(MOD($A4641,10)&lt;7,"Да","Нет")</f>
        <v/>
      </c>
      <c r="AC4641">
        <f>$R4641&amp;" / "&amp;$S4641&amp;" / "&amp;$T4641</f>
        <v/>
      </c>
      <c r="AD4641">
        <f>1</f>
        <v/>
      </c>
      <c r="AE4641">
        <f>IF($A4641&lt;=Settings!$B$4,"до 100",IF($A4641&lt;=Settings!$B$5,"до 10 000",IF($A4641&lt;=Settings!$B$6,"до 100 000","100 000+")))</f>
        <v/>
      </c>
    </row>
    <row r="4642">
      <c r="A4642">
        <f>ROW()-1</f>
        <v/>
      </c>
      <c r="B4642">
        <f>IF($A4642&lt;=Settings!$B$4,"small_control",IF($A4642&lt;=Settings!$B$5,"medium_10k",IF($A4642&lt;=Settings!$B$6,"large_100k","extreme_1m")))</f>
        <v/>
      </c>
      <c r="C4642">
        <f>"ORD-"&amp;TEXT(QUOTIENT($A4642-1,3)+1,"0000000")</f>
        <v/>
      </c>
      <c r="D4642">
        <f>"LINE-"&amp;TEXT($A4642,"0000000")</f>
        <v/>
      </c>
      <c r="E4642" s="7">
        <f>Settings!$B$2+$A4642-1</f>
        <v/>
      </c>
      <c r="F4642" s="7">
        <f>Settings!$B$2+MOD($A4642-1,Settings!$B$7)</f>
        <v/>
      </c>
      <c r="G4642">
        <f>YEAR($F4642)</f>
        <v/>
      </c>
      <c r="H4642">
        <f>"Q"&amp;ROUNDUP(MONTH($F4642)/3,0)</f>
        <v/>
      </c>
      <c r="I4642">
        <f>MONTH($F4642)</f>
        <v/>
      </c>
      <c r="J4642">
        <f>CHOOSE(MONTH($F4642),"Январь","Февраль","Март","Апрель","Май","Июнь","Июль","Август","Сентябрь","Октябрь","Ноябрь","Декабрь")</f>
        <v/>
      </c>
      <c r="K4642">
        <f>DAY($F4642)</f>
        <v/>
      </c>
      <c r="L4642">
        <f>IF(MOD($A4642,10)&lt;7,"ФО_01_Крупный","ФО_"&amp;TEXT(MOD($A4642,8)+1,"00"))</f>
        <v/>
      </c>
      <c r="M4642">
        <f>IF($AB4642="Да","Регион_001_Крупный","Регион_"&amp;TEXT(MOD(QUOTIENT($A4642-1,20),180)+1,"000"))</f>
        <v/>
      </c>
      <c r="N4642">
        <f>IF($AB4642="Да","Город_"&amp;TEXT(MOD($A4642-1,250)+1,"0000"),"Город_"&amp;TEXT(MOD($A4642-1,3000)+1,"0000"))</f>
        <v/>
      </c>
      <c r="O4642">
        <f>IF($AB4642="Да","Холдинг_Крупный","Холдинг_"&amp;TEXT(MOD(QUOTIENT($A4642-1,10000),20)+1,"00"))</f>
        <v/>
      </c>
      <c r="P4642">
        <f>IF($AB4642="Да","Организация_Крупная","Организация_"&amp;TEXT(MOD(QUOTIENT($A4642-1,500),600)+1,"000"))</f>
        <v/>
      </c>
      <c r="Q4642">
        <f>"Отдел_"&amp;TEXT(MOD(QUOTIENT($A4642-1,50),100)+1,"000")</f>
        <v/>
      </c>
      <c r="R4642">
        <f>IF($AB4642="Да","Группа_Крупная","Группа_"&amp;TEXT(MOD(QUOTIENT($A4642-1,5000),30)+1,"00"))</f>
        <v/>
      </c>
      <c r="S4642">
        <f>IF($AB4642="Да","Категория_Крупная","Категория_"&amp;TEXT(MOD(QUOTIENT($A4642-1,500),120)+1,"000"))</f>
        <v/>
      </c>
      <c r="T4642">
        <f>IF($AB4642="Да","Подкатегория_Крупная","Подкатегория_"&amp;TEXT(MOD(QUOTIENT($A4642-1,50),300)+1,"000"))</f>
        <v/>
      </c>
      <c r="U4642">
        <f>"SKU_"&amp;TEXT($A4642,"0000000")</f>
        <v/>
      </c>
      <c r="V4642">
        <f>CHOOSE(MOD($A4642-1,4)+1,"Enterprise","SMB","Госсектор","Розница")</f>
        <v/>
      </c>
      <c r="W4642">
        <f>"Клиент_"&amp;TEXT(MOD($A4642-1,20000)+1,"00000")</f>
        <v/>
      </c>
      <c r="X4642">
        <f>CHOOSE(MOD($A4642-1,5)+1,"Портал","API","Импорт","Ручной ввод","Интеграция")</f>
        <v/>
      </c>
      <c r="Y4642" s="8">
        <f>ROUND(1000+MOD($A4642*37,90000)+IF($AB4642="Да",5000,0),2)</f>
        <v/>
      </c>
      <c r="Z4642">
        <f>1+MOD($A4642,20)</f>
        <v/>
      </c>
      <c r="AA4642" s="8">
        <f>ROUND($Y4642*(0.08+MOD($A4642,17)/100),2)</f>
        <v/>
      </c>
      <c r="AB4642">
        <f>IF(MOD($A4642,10)&lt;7,"Да","Нет")</f>
        <v/>
      </c>
      <c r="AC4642">
        <f>$R4642&amp;" / "&amp;$S4642&amp;" / "&amp;$T4642</f>
        <v/>
      </c>
      <c r="AD4642">
        <f>1</f>
        <v/>
      </c>
      <c r="AE4642">
        <f>IF($A4642&lt;=Settings!$B$4,"до 100",IF($A4642&lt;=Settings!$B$5,"до 10 000",IF($A4642&lt;=Settings!$B$6,"до 100 000","100 000+")))</f>
        <v/>
      </c>
    </row>
    <row r="4643">
      <c r="A4643">
        <f>ROW()-1</f>
        <v/>
      </c>
      <c r="B4643">
        <f>IF($A4643&lt;=Settings!$B$4,"small_control",IF($A4643&lt;=Settings!$B$5,"medium_10k",IF($A4643&lt;=Settings!$B$6,"large_100k","extreme_1m")))</f>
        <v/>
      </c>
      <c r="C4643">
        <f>"ORD-"&amp;TEXT(QUOTIENT($A4643-1,3)+1,"0000000")</f>
        <v/>
      </c>
      <c r="D4643">
        <f>"LINE-"&amp;TEXT($A4643,"0000000")</f>
        <v/>
      </c>
      <c r="E4643" s="7">
        <f>Settings!$B$2+$A4643-1</f>
        <v/>
      </c>
      <c r="F4643" s="7">
        <f>Settings!$B$2+MOD($A4643-1,Settings!$B$7)</f>
        <v/>
      </c>
      <c r="G4643">
        <f>YEAR($F4643)</f>
        <v/>
      </c>
      <c r="H4643">
        <f>"Q"&amp;ROUNDUP(MONTH($F4643)/3,0)</f>
        <v/>
      </c>
      <c r="I4643">
        <f>MONTH($F4643)</f>
        <v/>
      </c>
      <c r="J4643">
        <f>CHOOSE(MONTH($F4643),"Январь","Февраль","Март","Апрель","Май","Июнь","Июль","Август","Сентябрь","Октябрь","Ноябрь","Декабрь")</f>
        <v/>
      </c>
      <c r="K4643">
        <f>DAY($F4643)</f>
        <v/>
      </c>
      <c r="L4643">
        <f>IF(MOD($A4643,10)&lt;7,"ФО_01_Крупный","ФО_"&amp;TEXT(MOD($A4643,8)+1,"00"))</f>
        <v/>
      </c>
      <c r="M4643">
        <f>IF($AB4643="Да","Регион_001_Крупный","Регион_"&amp;TEXT(MOD(QUOTIENT($A4643-1,20),180)+1,"000"))</f>
        <v/>
      </c>
      <c r="N4643">
        <f>IF($AB4643="Да","Город_"&amp;TEXT(MOD($A4643-1,250)+1,"0000"),"Город_"&amp;TEXT(MOD($A4643-1,3000)+1,"0000"))</f>
        <v/>
      </c>
      <c r="O4643">
        <f>IF($AB4643="Да","Холдинг_Крупный","Холдинг_"&amp;TEXT(MOD(QUOTIENT($A4643-1,10000),20)+1,"00"))</f>
        <v/>
      </c>
      <c r="P4643">
        <f>IF($AB4643="Да","Организация_Крупная","Организация_"&amp;TEXT(MOD(QUOTIENT($A4643-1,500),600)+1,"000"))</f>
        <v/>
      </c>
      <c r="Q4643">
        <f>"Отдел_"&amp;TEXT(MOD(QUOTIENT($A4643-1,50),100)+1,"000")</f>
        <v/>
      </c>
      <c r="R4643">
        <f>IF($AB4643="Да","Группа_Крупная","Группа_"&amp;TEXT(MOD(QUOTIENT($A4643-1,5000),30)+1,"00"))</f>
        <v/>
      </c>
      <c r="S4643">
        <f>IF($AB4643="Да","Категория_Крупная","Категория_"&amp;TEXT(MOD(QUOTIENT($A4643-1,500),120)+1,"000"))</f>
        <v/>
      </c>
      <c r="T4643">
        <f>IF($AB4643="Да","Подкатегория_Крупная","Подкатегория_"&amp;TEXT(MOD(QUOTIENT($A4643-1,50),300)+1,"000"))</f>
        <v/>
      </c>
      <c r="U4643">
        <f>"SKU_"&amp;TEXT($A4643,"0000000")</f>
        <v/>
      </c>
      <c r="V4643">
        <f>CHOOSE(MOD($A4643-1,4)+1,"Enterprise","SMB","Госсектор","Розница")</f>
        <v/>
      </c>
      <c r="W4643">
        <f>"Клиент_"&amp;TEXT(MOD($A4643-1,20000)+1,"00000")</f>
        <v/>
      </c>
      <c r="X4643">
        <f>CHOOSE(MOD($A4643-1,5)+1,"Портал","API","Импорт","Ручной ввод","Интеграция")</f>
        <v/>
      </c>
      <c r="Y4643" s="8">
        <f>ROUND(1000+MOD($A4643*37,90000)+IF($AB4643="Да",5000,0),2)</f>
        <v/>
      </c>
      <c r="Z4643">
        <f>1+MOD($A4643,20)</f>
        <v/>
      </c>
      <c r="AA4643" s="8">
        <f>ROUND($Y4643*(0.08+MOD($A4643,17)/100),2)</f>
        <v/>
      </c>
      <c r="AB4643">
        <f>IF(MOD($A4643,10)&lt;7,"Да","Нет")</f>
        <v/>
      </c>
      <c r="AC4643">
        <f>$R4643&amp;" / "&amp;$S4643&amp;" / "&amp;$T4643</f>
        <v/>
      </c>
      <c r="AD4643">
        <f>1</f>
        <v/>
      </c>
      <c r="AE4643">
        <f>IF($A4643&lt;=Settings!$B$4,"до 100",IF($A4643&lt;=Settings!$B$5,"до 10 000",IF($A4643&lt;=Settings!$B$6,"до 100 000","100 000+")))</f>
        <v/>
      </c>
    </row>
    <row r="4644">
      <c r="A4644">
        <f>ROW()-1</f>
        <v/>
      </c>
      <c r="B4644">
        <f>IF($A4644&lt;=Settings!$B$4,"small_control",IF($A4644&lt;=Settings!$B$5,"medium_10k",IF($A4644&lt;=Settings!$B$6,"large_100k","extreme_1m")))</f>
        <v/>
      </c>
      <c r="C4644">
        <f>"ORD-"&amp;TEXT(QUOTIENT($A4644-1,3)+1,"0000000")</f>
        <v/>
      </c>
      <c r="D4644">
        <f>"LINE-"&amp;TEXT($A4644,"0000000")</f>
        <v/>
      </c>
      <c r="E4644" s="7">
        <f>Settings!$B$2+$A4644-1</f>
        <v/>
      </c>
      <c r="F4644" s="7">
        <f>Settings!$B$2+MOD($A4644-1,Settings!$B$7)</f>
        <v/>
      </c>
      <c r="G4644">
        <f>YEAR($F4644)</f>
        <v/>
      </c>
      <c r="H4644">
        <f>"Q"&amp;ROUNDUP(MONTH($F4644)/3,0)</f>
        <v/>
      </c>
      <c r="I4644">
        <f>MONTH($F4644)</f>
        <v/>
      </c>
      <c r="J4644">
        <f>CHOOSE(MONTH($F4644),"Январь","Февраль","Март","Апрель","Май","Июнь","Июль","Август","Сентябрь","Октябрь","Ноябрь","Декабрь")</f>
        <v/>
      </c>
      <c r="K4644">
        <f>DAY($F4644)</f>
        <v/>
      </c>
      <c r="L4644">
        <f>IF(MOD($A4644,10)&lt;7,"ФО_01_Крупный","ФО_"&amp;TEXT(MOD($A4644,8)+1,"00"))</f>
        <v/>
      </c>
      <c r="M4644">
        <f>IF($AB4644="Да","Регион_001_Крупный","Регион_"&amp;TEXT(MOD(QUOTIENT($A4644-1,20),180)+1,"000"))</f>
        <v/>
      </c>
      <c r="N4644">
        <f>IF($AB4644="Да","Город_"&amp;TEXT(MOD($A4644-1,250)+1,"0000"),"Город_"&amp;TEXT(MOD($A4644-1,3000)+1,"0000"))</f>
        <v/>
      </c>
      <c r="O4644">
        <f>IF($AB4644="Да","Холдинг_Крупный","Холдинг_"&amp;TEXT(MOD(QUOTIENT($A4644-1,10000),20)+1,"00"))</f>
        <v/>
      </c>
      <c r="P4644">
        <f>IF($AB4644="Да","Организация_Крупная","Организация_"&amp;TEXT(MOD(QUOTIENT($A4644-1,500),600)+1,"000"))</f>
        <v/>
      </c>
      <c r="Q4644">
        <f>"Отдел_"&amp;TEXT(MOD(QUOTIENT($A4644-1,50),100)+1,"000")</f>
        <v/>
      </c>
      <c r="R4644">
        <f>IF($AB4644="Да","Группа_Крупная","Группа_"&amp;TEXT(MOD(QUOTIENT($A4644-1,5000),30)+1,"00"))</f>
        <v/>
      </c>
      <c r="S4644">
        <f>IF($AB4644="Да","Категория_Крупная","Категория_"&amp;TEXT(MOD(QUOTIENT($A4644-1,500),120)+1,"000"))</f>
        <v/>
      </c>
      <c r="T4644">
        <f>IF($AB4644="Да","Подкатегория_Крупная","Подкатегория_"&amp;TEXT(MOD(QUOTIENT($A4644-1,50),300)+1,"000"))</f>
        <v/>
      </c>
      <c r="U4644">
        <f>"SKU_"&amp;TEXT($A4644,"0000000")</f>
        <v/>
      </c>
      <c r="V4644">
        <f>CHOOSE(MOD($A4644-1,4)+1,"Enterprise","SMB","Госсектор","Розница")</f>
        <v/>
      </c>
      <c r="W4644">
        <f>"Клиент_"&amp;TEXT(MOD($A4644-1,20000)+1,"00000")</f>
        <v/>
      </c>
      <c r="X4644">
        <f>CHOOSE(MOD($A4644-1,5)+1,"Портал","API","Импорт","Ручной ввод","Интеграция")</f>
        <v/>
      </c>
      <c r="Y4644" s="8">
        <f>ROUND(1000+MOD($A4644*37,90000)+IF($AB4644="Да",5000,0),2)</f>
        <v/>
      </c>
      <c r="Z4644">
        <f>1+MOD($A4644,20)</f>
        <v/>
      </c>
      <c r="AA4644" s="8">
        <f>ROUND($Y4644*(0.08+MOD($A4644,17)/100),2)</f>
        <v/>
      </c>
      <c r="AB4644">
        <f>IF(MOD($A4644,10)&lt;7,"Да","Нет")</f>
        <v/>
      </c>
      <c r="AC4644">
        <f>$R4644&amp;" / "&amp;$S4644&amp;" / "&amp;$T4644</f>
        <v/>
      </c>
      <c r="AD4644">
        <f>1</f>
        <v/>
      </c>
      <c r="AE4644">
        <f>IF($A4644&lt;=Settings!$B$4,"до 100",IF($A4644&lt;=Settings!$B$5,"до 10 000",IF($A4644&lt;=Settings!$B$6,"до 100 000","100 000+")))</f>
        <v/>
      </c>
    </row>
    <row r="4645">
      <c r="A4645">
        <f>ROW()-1</f>
        <v/>
      </c>
      <c r="B4645">
        <f>IF($A4645&lt;=Settings!$B$4,"small_control",IF($A4645&lt;=Settings!$B$5,"medium_10k",IF($A4645&lt;=Settings!$B$6,"large_100k","extreme_1m")))</f>
        <v/>
      </c>
      <c r="C4645">
        <f>"ORD-"&amp;TEXT(QUOTIENT($A4645-1,3)+1,"0000000")</f>
        <v/>
      </c>
      <c r="D4645">
        <f>"LINE-"&amp;TEXT($A4645,"0000000")</f>
        <v/>
      </c>
      <c r="E4645" s="7">
        <f>Settings!$B$2+$A4645-1</f>
        <v/>
      </c>
      <c r="F4645" s="7">
        <f>Settings!$B$2+MOD($A4645-1,Settings!$B$7)</f>
        <v/>
      </c>
      <c r="G4645">
        <f>YEAR($F4645)</f>
        <v/>
      </c>
      <c r="H4645">
        <f>"Q"&amp;ROUNDUP(MONTH($F4645)/3,0)</f>
        <v/>
      </c>
      <c r="I4645">
        <f>MONTH($F4645)</f>
        <v/>
      </c>
      <c r="J4645">
        <f>CHOOSE(MONTH($F4645),"Январь","Февраль","Март","Апрель","Май","Июнь","Июль","Август","Сентябрь","Октябрь","Ноябрь","Декабрь")</f>
        <v/>
      </c>
      <c r="K4645">
        <f>DAY($F4645)</f>
        <v/>
      </c>
      <c r="L4645">
        <f>IF(MOD($A4645,10)&lt;7,"ФО_01_Крупный","ФО_"&amp;TEXT(MOD($A4645,8)+1,"00"))</f>
        <v/>
      </c>
      <c r="M4645">
        <f>IF($AB4645="Да","Регион_001_Крупный","Регион_"&amp;TEXT(MOD(QUOTIENT($A4645-1,20),180)+1,"000"))</f>
        <v/>
      </c>
      <c r="N4645">
        <f>IF($AB4645="Да","Город_"&amp;TEXT(MOD($A4645-1,250)+1,"0000"),"Город_"&amp;TEXT(MOD($A4645-1,3000)+1,"0000"))</f>
        <v/>
      </c>
      <c r="O4645">
        <f>IF($AB4645="Да","Холдинг_Крупный","Холдинг_"&amp;TEXT(MOD(QUOTIENT($A4645-1,10000),20)+1,"00"))</f>
        <v/>
      </c>
      <c r="P4645">
        <f>IF($AB4645="Да","Организация_Крупная","Организация_"&amp;TEXT(MOD(QUOTIENT($A4645-1,500),600)+1,"000"))</f>
        <v/>
      </c>
      <c r="Q4645">
        <f>"Отдел_"&amp;TEXT(MOD(QUOTIENT($A4645-1,50),100)+1,"000")</f>
        <v/>
      </c>
      <c r="R4645">
        <f>IF($AB4645="Да","Группа_Крупная","Группа_"&amp;TEXT(MOD(QUOTIENT($A4645-1,5000),30)+1,"00"))</f>
        <v/>
      </c>
      <c r="S4645">
        <f>IF($AB4645="Да","Категория_Крупная","Категория_"&amp;TEXT(MOD(QUOTIENT($A4645-1,500),120)+1,"000"))</f>
        <v/>
      </c>
      <c r="T4645">
        <f>IF($AB4645="Да","Подкатегория_Крупная","Подкатегория_"&amp;TEXT(MOD(QUOTIENT($A4645-1,50),300)+1,"000"))</f>
        <v/>
      </c>
      <c r="U4645">
        <f>"SKU_"&amp;TEXT($A4645,"0000000")</f>
        <v/>
      </c>
      <c r="V4645">
        <f>CHOOSE(MOD($A4645-1,4)+1,"Enterprise","SMB","Госсектор","Розница")</f>
        <v/>
      </c>
      <c r="W4645">
        <f>"Клиент_"&amp;TEXT(MOD($A4645-1,20000)+1,"00000")</f>
        <v/>
      </c>
      <c r="X4645">
        <f>CHOOSE(MOD($A4645-1,5)+1,"Портал","API","Импорт","Ручной ввод","Интеграция")</f>
        <v/>
      </c>
      <c r="Y4645" s="8">
        <f>ROUND(1000+MOD($A4645*37,90000)+IF($AB4645="Да",5000,0),2)</f>
        <v/>
      </c>
      <c r="Z4645">
        <f>1+MOD($A4645,20)</f>
        <v/>
      </c>
      <c r="AA4645" s="8">
        <f>ROUND($Y4645*(0.08+MOD($A4645,17)/100),2)</f>
        <v/>
      </c>
      <c r="AB4645">
        <f>IF(MOD($A4645,10)&lt;7,"Да","Нет")</f>
        <v/>
      </c>
      <c r="AC4645">
        <f>$R4645&amp;" / "&amp;$S4645&amp;" / "&amp;$T4645</f>
        <v/>
      </c>
      <c r="AD4645">
        <f>1</f>
        <v/>
      </c>
      <c r="AE4645">
        <f>IF($A4645&lt;=Settings!$B$4,"до 100",IF($A4645&lt;=Settings!$B$5,"до 10 000",IF($A4645&lt;=Settings!$B$6,"до 100 000","100 000+")))</f>
        <v/>
      </c>
    </row>
    <row r="4646">
      <c r="A4646">
        <f>ROW()-1</f>
        <v/>
      </c>
      <c r="B4646">
        <f>IF($A4646&lt;=Settings!$B$4,"small_control",IF($A4646&lt;=Settings!$B$5,"medium_10k",IF($A4646&lt;=Settings!$B$6,"large_100k","extreme_1m")))</f>
        <v/>
      </c>
      <c r="C4646">
        <f>"ORD-"&amp;TEXT(QUOTIENT($A4646-1,3)+1,"0000000")</f>
        <v/>
      </c>
      <c r="D4646">
        <f>"LINE-"&amp;TEXT($A4646,"0000000")</f>
        <v/>
      </c>
      <c r="E4646" s="7">
        <f>Settings!$B$2+$A4646-1</f>
        <v/>
      </c>
      <c r="F4646" s="7">
        <f>Settings!$B$2+MOD($A4646-1,Settings!$B$7)</f>
        <v/>
      </c>
      <c r="G4646">
        <f>YEAR($F4646)</f>
        <v/>
      </c>
      <c r="H4646">
        <f>"Q"&amp;ROUNDUP(MONTH($F4646)/3,0)</f>
        <v/>
      </c>
      <c r="I4646">
        <f>MONTH($F4646)</f>
        <v/>
      </c>
      <c r="J4646">
        <f>CHOOSE(MONTH($F4646),"Январь","Февраль","Март","Апрель","Май","Июнь","Июль","Август","Сентябрь","Октябрь","Ноябрь","Декабрь")</f>
        <v/>
      </c>
      <c r="K4646">
        <f>DAY($F4646)</f>
        <v/>
      </c>
      <c r="L4646">
        <f>IF(MOD($A4646,10)&lt;7,"ФО_01_Крупный","ФО_"&amp;TEXT(MOD($A4646,8)+1,"00"))</f>
        <v/>
      </c>
      <c r="M4646">
        <f>IF($AB4646="Да","Регион_001_Крупный","Регион_"&amp;TEXT(MOD(QUOTIENT($A4646-1,20),180)+1,"000"))</f>
        <v/>
      </c>
      <c r="N4646">
        <f>IF($AB4646="Да","Город_"&amp;TEXT(MOD($A4646-1,250)+1,"0000"),"Город_"&amp;TEXT(MOD($A4646-1,3000)+1,"0000"))</f>
        <v/>
      </c>
      <c r="O4646">
        <f>IF($AB4646="Да","Холдинг_Крупный","Холдинг_"&amp;TEXT(MOD(QUOTIENT($A4646-1,10000),20)+1,"00"))</f>
        <v/>
      </c>
      <c r="P4646">
        <f>IF($AB4646="Да","Организация_Крупная","Организация_"&amp;TEXT(MOD(QUOTIENT($A4646-1,500),600)+1,"000"))</f>
        <v/>
      </c>
      <c r="Q4646">
        <f>"Отдел_"&amp;TEXT(MOD(QUOTIENT($A4646-1,50),100)+1,"000")</f>
        <v/>
      </c>
      <c r="R4646">
        <f>IF($AB4646="Да","Группа_Крупная","Группа_"&amp;TEXT(MOD(QUOTIENT($A4646-1,5000),30)+1,"00"))</f>
        <v/>
      </c>
      <c r="S4646">
        <f>IF($AB4646="Да","Категория_Крупная","Категория_"&amp;TEXT(MOD(QUOTIENT($A4646-1,500),120)+1,"000"))</f>
        <v/>
      </c>
      <c r="T4646">
        <f>IF($AB4646="Да","Подкатегория_Крупная","Подкатегория_"&amp;TEXT(MOD(QUOTIENT($A4646-1,50),300)+1,"000"))</f>
        <v/>
      </c>
      <c r="U4646">
        <f>"SKU_"&amp;TEXT($A4646,"0000000")</f>
        <v/>
      </c>
      <c r="V4646">
        <f>CHOOSE(MOD($A4646-1,4)+1,"Enterprise","SMB","Госсектор","Розница")</f>
        <v/>
      </c>
      <c r="W4646">
        <f>"Клиент_"&amp;TEXT(MOD($A4646-1,20000)+1,"00000")</f>
        <v/>
      </c>
      <c r="X4646">
        <f>CHOOSE(MOD($A4646-1,5)+1,"Портал","API","Импорт","Ручной ввод","Интеграция")</f>
        <v/>
      </c>
      <c r="Y4646" s="8">
        <f>ROUND(1000+MOD($A4646*37,90000)+IF($AB4646="Да",5000,0),2)</f>
        <v/>
      </c>
      <c r="Z4646">
        <f>1+MOD($A4646,20)</f>
        <v/>
      </c>
      <c r="AA4646" s="8">
        <f>ROUND($Y4646*(0.08+MOD($A4646,17)/100),2)</f>
        <v/>
      </c>
      <c r="AB4646">
        <f>IF(MOD($A4646,10)&lt;7,"Да","Нет")</f>
        <v/>
      </c>
      <c r="AC4646">
        <f>$R4646&amp;" / "&amp;$S4646&amp;" / "&amp;$T4646</f>
        <v/>
      </c>
      <c r="AD4646">
        <f>1</f>
        <v/>
      </c>
      <c r="AE4646">
        <f>IF($A4646&lt;=Settings!$B$4,"до 100",IF($A4646&lt;=Settings!$B$5,"до 10 000",IF($A4646&lt;=Settings!$B$6,"до 100 000","100 000+")))</f>
        <v/>
      </c>
    </row>
    <row r="4647">
      <c r="A4647">
        <f>ROW()-1</f>
        <v/>
      </c>
      <c r="B4647">
        <f>IF($A4647&lt;=Settings!$B$4,"small_control",IF($A4647&lt;=Settings!$B$5,"medium_10k",IF($A4647&lt;=Settings!$B$6,"large_100k","extreme_1m")))</f>
        <v/>
      </c>
      <c r="C4647">
        <f>"ORD-"&amp;TEXT(QUOTIENT($A4647-1,3)+1,"0000000")</f>
        <v/>
      </c>
      <c r="D4647">
        <f>"LINE-"&amp;TEXT($A4647,"0000000")</f>
        <v/>
      </c>
      <c r="E4647" s="7">
        <f>Settings!$B$2+$A4647-1</f>
        <v/>
      </c>
      <c r="F4647" s="7">
        <f>Settings!$B$2+MOD($A4647-1,Settings!$B$7)</f>
        <v/>
      </c>
      <c r="G4647">
        <f>YEAR($F4647)</f>
        <v/>
      </c>
      <c r="H4647">
        <f>"Q"&amp;ROUNDUP(MONTH($F4647)/3,0)</f>
        <v/>
      </c>
      <c r="I4647">
        <f>MONTH($F4647)</f>
        <v/>
      </c>
      <c r="J4647">
        <f>CHOOSE(MONTH($F4647),"Январь","Февраль","Март","Апрель","Май","Июнь","Июль","Август","Сентябрь","Октябрь","Ноябрь","Декабрь")</f>
        <v/>
      </c>
      <c r="K4647">
        <f>DAY($F4647)</f>
        <v/>
      </c>
      <c r="L4647">
        <f>IF(MOD($A4647,10)&lt;7,"ФО_01_Крупный","ФО_"&amp;TEXT(MOD($A4647,8)+1,"00"))</f>
        <v/>
      </c>
      <c r="M4647">
        <f>IF($AB4647="Да","Регион_001_Крупный","Регион_"&amp;TEXT(MOD(QUOTIENT($A4647-1,20),180)+1,"000"))</f>
        <v/>
      </c>
      <c r="N4647">
        <f>IF($AB4647="Да","Город_"&amp;TEXT(MOD($A4647-1,250)+1,"0000"),"Город_"&amp;TEXT(MOD($A4647-1,3000)+1,"0000"))</f>
        <v/>
      </c>
      <c r="O4647">
        <f>IF($AB4647="Да","Холдинг_Крупный","Холдинг_"&amp;TEXT(MOD(QUOTIENT($A4647-1,10000),20)+1,"00"))</f>
        <v/>
      </c>
      <c r="P4647">
        <f>IF($AB4647="Да","Организация_Крупная","Организация_"&amp;TEXT(MOD(QUOTIENT($A4647-1,500),600)+1,"000"))</f>
        <v/>
      </c>
      <c r="Q4647">
        <f>"Отдел_"&amp;TEXT(MOD(QUOTIENT($A4647-1,50),100)+1,"000")</f>
        <v/>
      </c>
      <c r="R4647">
        <f>IF($AB4647="Да","Группа_Крупная","Группа_"&amp;TEXT(MOD(QUOTIENT($A4647-1,5000),30)+1,"00"))</f>
        <v/>
      </c>
      <c r="S4647">
        <f>IF($AB4647="Да","Категория_Крупная","Категория_"&amp;TEXT(MOD(QUOTIENT($A4647-1,500),120)+1,"000"))</f>
        <v/>
      </c>
      <c r="T4647">
        <f>IF($AB4647="Да","Подкатегория_Крупная","Подкатегория_"&amp;TEXT(MOD(QUOTIENT($A4647-1,50),300)+1,"000"))</f>
        <v/>
      </c>
      <c r="U4647">
        <f>"SKU_"&amp;TEXT($A4647,"0000000")</f>
        <v/>
      </c>
      <c r="V4647">
        <f>CHOOSE(MOD($A4647-1,4)+1,"Enterprise","SMB","Госсектор","Розница")</f>
        <v/>
      </c>
      <c r="W4647">
        <f>"Клиент_"&amp;TEXT(MOD($A4647-1,20000)+1,"00000")</f>
        <v/>
      </c>
      <c r="X4647">
        <f>CHOOSE(MOD($A4647-1,5)+1,"Портал","API","Импорт","Ручной ввод","Интеграция")</f>
        <v/>
      </c>
      <c r="Y4647" s="8">
        <f>ROUND(1000+MOD($A4647*37,90000)+IF($AB4647="Да",5000,0),2)</f>
        <v/>
      </c>
      <c r="Z4647">
        <f>1+MOD($A4647,20)</f>
        <v/>
      </c>
      <c r="AA4647" s="8">
        <f>ROUND($Y4647*(0.08+MOD($A4647,17)/100),2)</f>
        <v/>
      </c>
      <c r="AB4647">
        <f>IF(MOD($A4647,10)&lt;7,"Да","Нет")</f>
        <v/>
      </c>
      <c r="AC4647">
        <f>$R4647&amp;" / "&amp;$S4647&amp;" / "&amp;$T4647</f>
        <v/>
      </c>
      <c r="AD4647">
        <f>1</f>
        <v/>
      </c>
      <c r="AE4647">
        <f>IF($A4647&lt;=Settings!$B$4,"до 100",IF($A4647&lt;=Settings!$B$5,"до 10 000",IF($A4647&lt;=Settings!$B$6,"до 100 000","100 000+")))</f>
        <v/>
      </c>
    </row>
    <row r="4648">
      <c r="A4648">
        <f>ROW()-1</f>
        <v/>
      </c>
      <c r="B4648">
        <f>IF($A4648&lt;=Settings!$B$4,"small_control",IF($A4648&lt;=Settings!$B$5,"medium_10k",IF($A4648&lt;=Settings!$B$6,"large_100k","extreme_1m")))</f>
        <v/>
      </c>
      <c r="C4648">
        <f>"ORD-"&amp;TEXT(QUOTIENT($A4648-1,3)+1,"0000000")</f>
        <v/>
      </c>
      <c r="D4648">
        <f>"LINE-"&amp;TEXT($A4648,"0000000")</f>
        <v/>
      </c>
      <c r="E4648" s="7">
        <f>Settings!$B$2+$A4648-1</f>
        <v/>
      </c>
      <c r="F4648" s="7">
        <f>Settings!$B$2+MOD($A4648-1,Settings!$B$7)</f>
        <v/>
      </c>
      <c r="G4648">
        <f>YEAR($F4648)</f>
        <v/>
      </c>
      <c r="H4648">
        <f>"Q"&amp;ROUNDUP(MONTH($F4648)/3,0)</f>
        <v/>
      </c>
      <c r="I4648">
        <f>MONTH($F4648)</f>
        <v/>
      </c>
      <c r="J4648">
        <f>CHOOSE(MONTH($F4648),"Январь","Февраль","Март","Апрель","Май","Июнь","Июль","Август","Сентябрь","Октябрь","Ноябрь","Декабрь")</f>
        <v/>
      </c>
      <c r="K4648">
        <f>DAY($F4648)</f>
        <v/>
      </c>
      <c r="L4648">
        <f>IF(MOD($A4648,10)&lt;7,"ФО_01_Крупный","ФО_"&amp;TEXT(MOD($A4648,8)+1,"00"))</f>
        <v/>
      </c>
      <c r="M4648">
        <f>IF($AB4648="Да","Регион_001_Крупный","Регион_"&amp;TEXT(MOD(QUOTIENT($A4648-1,20),180)+1,"000"))</f>
        <v/>
      </c>
      <c r="N4648">
        <f>IF($AB4648="Да","Город_"&amp;TEXT(MOD($A4648-1,250)+1,"0000"),"Город_"&amp;TEXT(MOD($A4648-1,3000)+1,"0000"))</f>
        <v/>
      </c>
      <c r="O4648">
        <f>IF($AB4648="Да","Холдинг_Крупный","Холдинг_"&amp;TEXT(MOD(QUOTIENT($A4648-1,10000),20)+1,"00"))</f>
        <v/>
      </c>
      <c r="P4648">
        <f>IF($AB4648="Да","Организация_Крупная","Организация_"&amp;TEXT(MOD(QUOTIENT($A4648-1,500),600)+1,"000"))</f>
        <v/>
      </c>
      <c r="Q4648">
        <f>"Отдел_"&amp;TEXT(MOD(QUOTIENT($A4648-1,50),100)+1,"000")</f>
        <v/>
      </c>
      <c r="R4648">
        <f>IF($AB4648="Да","Группа_Крупная","Группа_"&amp;TEXT(MOD(QUOTIENT($A4648-1,5000),30)+1,"00"))</f>
        <v/>
      </c>
      <c r="S4648">
        <f>IF($AB4648="Да","Категория_Крупная","Категория_"&amp;TEXT(MOD(QUOTIENT($A4648-1,500),120)+1,"000"))</f>
        <v/>
      </c>
      <c r="T4648">
        <f>IF($AB4648="Да","Подкатегория_Крупная","Подкатегория_"&amp;TEXT(MOD(QUOTIENT($A4648-1,50),300)+1,"000"))</f>
        <v/>
      </c>
      <c r="U4648">
        <f>"SKU_"&amp;TEXT($A4648,"0000000")</f>
        <v/>
      </c>
      <c r="V4648">
        <f>CHOOSE(MOD($A4648-1,4)+1,"Enterprise","SMB","Госсектор","Розница")</f>
        <v/>
      </c>
      <c r="W4648">
        <f>"Клиент_"&amp;TEXT(MOD($A4648-1,20000)+1,"00000")</f>
        <v/>
      </c>
      <c r="X4648">
        <f>CHOOSE(MOD($A4648-1,5)+1,"Портал","API","Импорт","Ручной ввод","Интеграция")</f>
        <v/>
      </c>
      <c r="Y4648" s="8">
        <f>ROUND(1000+MOD($A4648*37,90000)+IF($AB4648="Да",5000,0),2)</f>
        <v/>
      </c>
      <c r="Z4648">
        <f>1+MOD($A4648,20)</f>
        <v/>
      </c>
      <c r="AA4648" s="8">
        <f>ROUND($Y4648*(0.08+MOD($A4648,17)/100),2)</f>
        <v/>
      </c>
      <c r="AB4648">
        <f>IF(MOD($A4648,10)&lt;7,"Да","Нет")</f>
        <v/>
      </c>
      <c r="AC4648">
        <f>$R4648&amp;" / "&amp;$S4648&amp;" / "&amp;$T4648</f>
        <v/>
      </c>
      <c r="AD4648">
        <f>1</f>
        <v/>
      </c>
      <c r="AE4648">
        <f>IF($A4648&lt;=Settings!$B$4,"до 100",IF($A4648&lt;=Settings!$B$5,"до 10 000",IF($A4648&lt;=Settings!$B$6,"до 100 000","100 000+")))</f>
        <v/>
      </c>
    </row>
    <row r="4649">
      <c r="A4649">
        <f>ROW()-1</f>
        <v/>
      </c>
      <c r="B4649">
        <f>IF($A4649&lt;=Settings!$B$4,"small_control",IF($A4649&lt;=Settings!$B$5,"medium_10k",IF($A4649&lt;=Settings!$B$6,"large_100k","extreme_1m")))</f>
        <v/>
      </c>
      <c r="C4649">
        <f>"ORD-"&amp;TEXT(QUOTIENT($A4649-1,3)+1,"0000000")</f>
        <v/>
      </c>
      <c r="D4649">
        <f>"LINE-"&amp;TEXT($A4649,"0000000")</f>
        <v/>
      </c>
      <c r="E4649" s="7">
        <f>Settings!$B$2+$A4649-1</f>
        <v/>
      </c>
      <c r="F4649" s="7">
        <f>Settings!$B$2+MOD($A4649-1,Settings!$B$7)</f>
        <v/>
      </c>
      <c r="G4649">
        <f>YEAR($F4649)</f>
        <v/>
      </c>
      <c r="H4649">
        <f>"Q"&amp;ROUNDUP(MONTH($F4649)/3,0)</f>
        <v/>
      </c>
      <c r="I4649">
        <f>MONTH($F4649)</f>
        <v/>
      </c>
      <c r="J4649">
        <f>CHOOSE(MONTH($F4649),"Январь","Февраль","Март","Апрель","Май","Июнь","Июль","Август","Сентябрь","Октябрь","Ноябрь","Декабрь")</f>
        <v/>
      </c>
      <c r="K4649">
        <f>DAY($F4649)</f>
        <v/>
      </c>
      <c r="L4649">
        <f>IF(MOD($A4649,10)&lt;7,"ФО_01_Крупный","ФО_"&amp;TEXT(MOD($A4649,8)+1,"00"))</f>
        <v/>
      </c>
      <c r="M4649">
        <f>IF($AB4649="Да","Регион_001_Крупный","Регион_"&amp;TEXT(MOD(QUOTIENT($A4649-1,20),180)+1,"000"))</f>
        <v/>
      </c>
      <c r="N4649">
        <f>IF($AB4649="Да","Город_"&amp;TEXT(MOD($A4649-1,250)+1,"0000"),"Город_"&amp;TEXT(MOD($A4649-1,3000)+1,"0000"))</f>
        <v/>
      </c>
      <c r="O4649">
        <f>IF($AB4649="Да","Холдинг_Крупный","Холдинг_"&amp;TEXT(MOD(QUOTIENT($A4649-1,10000),20)+1,"00"))</f>
        <v/>
      </c>
      <c r="P4649">
        <f>IF($AB4649="Да","Организация_Крупная","Организация_"&amp;TEXT(MOD(QUOTIENT($A4649-1,500),600)+1,"000"))</f>
        <v/>
      </c>
      <c r="Q4649">
        <f>"Отдел_"&amp;TEXT(MOD(QUOTIENT($A4649-1,50),100)+1,"000")</f>
        <v/>
      </c>
      <c r="R4649">
        <f>IF($AB4649="Да","Группа_Крупная","Группа_"&amp;TEXT(MOD(QUOTIENT($A4649-1,5000),30)+1,"00"))</f>
        <v/>
      </c>
      <c r="S4649">
        <f>IF($AB4649="Да","Категория_Крупная","Категория_"&amp;TEXT(MOD(QUOTIENT($A4649-1,500),120)+1,"000"))</f>
        <v/>
      </c>
      <c r="T4649">
        <f>IF($AB4649="Да","Подкатегория_Крупная","Подкатегория_"&amp;TEXT(MOD(QUOTIENT($A4649-1,50),300)+1,"000"))</f>
        <v/>
      </c>
      <c r="U4649">
        <f>"SKU_"&amp;TEXT($A4649,"0000000")</f>
        <v/>
      </c>
      <c r="V4649">
        <f>CHOOSE(MOD($A4649-1,4)+1,"Enterprise","SMB","Госсектор","Розница")</f>
        <v/>
      </c>
      <c r="W4649">
        <f>"Клиент_"&amp;TEXT(MOD($A4649-1,20000)+1,"00000")</f>
        <v/>
      </c>
      <c r="X4649">
        <f>CHOOSE(MOD($A4649-1,5)+1,"Портал","API","Импорт","Ручной ввод","Интеграция")</f>
        <v/>
      </c>
      <c r="Y4649" s="8">
        <f>ROUND(1000+MOD($A4649*37,90000)+IF($AB4649="Да",5000,0),2)</f>
        <v/>
      </c>
      <c r="Z4649">
        <f>1+MOD($A4649,20)</f>
        <v/>
      </c>
      <c r="AA4649" s="8">
        <f>ROUND($Y4649*(0.08+MOD($A4649,17)/100),2)</f>
        <v/>
      </c>
      <c r="AB4649">
        <f>IF(MOD($A4649,10)&lt;7,"Да","Нет")</f>
        <v/>
      </c>
      <c r="AC4649">
        <f>$R4649&amp;" / "&amp;$S4649&amp;" / "&amp;$T4649</f>
        <v/>
      </c>
      <c r="AD4649">
        <f>1</f>
        <v/>
      </c>
      <c r="AE4649">
        <f>IF($A4649&lt;=Settings!$B$4,"до 100",IF($A4649&lt;=Settings!$B$5,"до 10 000",IF($A4649&lt;=Settings!$B$6,"до 100 000","100 000+")))</f>
        <v/>
      </c>
    </row>
    <row r="4650">
      <c r="A4650">
        <f>ROW()-1</f>
        <v/>
      </c>
      <c r="B4650">
        <f>IF($A4650&lt;=Settings!$B$4,"small_control",IF($A4650&lt;=Settings!$B$5,"medium_10k",IF($A4650&lt;=Settings!$B$6,"large_100k","extreme_1m")))</f>
        <v/>
      </c>
      <c r="C4650">
        <f>"ORD-"&amp;TEXT(QUOTIENT($A4650-1,3)+1,"0000000")</f>
        <v/>
      </c>
      <c r="D4650">
        <f>"LINE-"&amp;TEXT($A4650,"0000000")</f>
        <v/>
      </c>
      <c r="E4650" s="7">
        <f>Settings!$B$2+$A4650-1</f>
        <v/>
      </c>
      <c r="F4650" s="7">
        <f>Settings!$B$2+MOD($A4650-1,Settings!$B$7)</f>
        <v/>
      </c>
      <c r="G4650">
        <f>YEAR($F4650)</f>
        <v/>
      </c>
      <c r="H4650">
        <f>"Q"&amp;ROUNDUP(MONTH($F4650)/3,0)</f>
        <v/>
      </c>
      <c r="I4650">
        <f>MONTH($F4650)</f>
        <v/>
      </c>
      <c r="J4650">
        <f>CHOOSE(MONTH($F4650),"Январь","Февраль","Март","Апрель","Май","Июнь","Июль","Август","Сентябрь","Октябрь","Ноябрь","Декабрь")</f>
        <v/>
      </c>
      <c r="K4650">
        <f>DAY($F4650)</f>
        <v/>
      </c>
      <c r="L4650">
        <f>IF(MOD($A4650,10)&lt;7,"ФО_01_Крупный","ФО_"&amp;TEXT(MOD($A4650,8)+1,"00"))</f>
        <v/>
      </c>
      <c r="M4650">
        <f>IF($AB4650="Да","Регион_001_Крупный","Регион_"&amp;TEXT(MOD(QUOTIENT($A4650-1,20),180)+1,"000"))</f>
        <v/>
      </c>
      <c r="N4650">
        <f>IF($AB4650="Да","Город_"&amp;TEXT(MOD($A4650-1,250)+1,"0000"),"Город_"&amp;TEXT(MOD($A4650-1,3000)+1,"0000"))</f>
        <v/>
      </c>
      <c r="O4650">
        <f>IF($AB4650="Да","Холдинг_Крупный","Холдинг_"&amp;TEXT(MOD(QUOTIENT($A4650-1,10000),20)+1,"00"))</f>
        <v/>
      </c>
      <c r="P4650">
        <f>IF($AB4650="Да","Организация_Крупная","Организация_"&amp;TEXT(MOD(QUOTIENT($A4650-1,500),600)+1,"000"))</f>
        <v/>
      </c>
      <c r="Q4650">
        <f>"Отдел_"&amp;TEXT(MOD(QUOTIENT($A4650-1,50),100)+1,"000")</f>
        <v/>
      </c>
      <c r="R4650">
        <f>IF($AB4650="Да","Группа_Крупная","Группа_"&amp;TEXT(MOD(QUOTIENT($A4650-1,5000),30)+1,"00"))</f>
        <v/>
      </c>
      <c r="S4650">
        <f>IF($AB4650="Да","Категория_Крупная","Категория_"&amp;TEXT(MOD(QUOTIENT($A4650-1,500),120)+1,"000"))</f>
        <v/>
      </c>
      <c r="T4650">
        <f>IF($AB4650="Да","Подкатегория_Крупная","Подкатегория_"&amp;TEXT(MOD(QUOTIENT($A4650-1,50),300)+1,"000"))</f>
        <v/>
      </c>
      <c r="U4650">
        <f>"SKU_"&amp;TEXT($A4650,"0000000")</f>
        <v/>
      </c>
      <c r="V4650">
        <f>CHOOSE(MOD($A4650-1,4)+1,"Enterprise","SMB","Госсектор","Розница")</f>
        <v/>
      </c>
      <c r="W4650">
        <f>"Клиент_"&amp;TEXT(MOD($A4650-1,20000)+1,"00000")</f>
        <v/>
      </c>
      <c r="X4650">
        <f>CHOOSE(MOD($A4650-1,5)+1,"Портал","API","Импорт","Ручной ввод","Интеграция")</f>
        <v/>
      </c>
      <c r="Y4650" s="8">
        <f>ROUND(1000+MOD($A4650*37,90000)+IF($AB4650="Да",5000,0),2)</f>
        <v/>
      </c>
      <c r="Z4650">
        <f>1+MOD($A4650,20)</f>
        <v/>
      </c>
      <c r="AA4650" s="8">
        <f>ROUND($Y4650*(0.08+MOD($A4650,17)/100),2)</f>
        <v/>
      </c>
      <c r="AB4650">
        <f>IF(MOD($A4650,10)&lt;7,"Да","Нет")</f>
        <v/>
      </c>
      <c r="AC4650">
        <f>$R4650&amp;" / "&amp;$S4650&amp;" / "&amp;$T4650</f>
        <v/>
      </c>
      <c r="AD4650">
        <f>1</f>
        <v/>
      </c>
      <c r="AE4650">
        <f>IF($A4650&lt;=Settings!$B$4,"до 100",IF($A4650&lt;=Settings!$B$5,"до 10 000",IF($A4650&lt;=Settings!$B$6,"до 100 000","100 000+")))</f>
        <v/>
      </c>
    </row>
    <row r="4651">
      <c r="A4651">
        <f>ROW()-1</f>
        <v/>
      </c>
      <c r="B4651">
        <f>IF($A4651&lt;=Settings!$B$4,"small_control",IF($A4651&lt;=Settings!$B$5,"medium_10k",IF($A4651&lt;=Settings!$B$6,"large_100k","extreme_1m")))</f>
        <v/>
      </c>
      <c r="C4651">
        <f>"ORD-"&amp;TEXT(QUOTIENT($A4651-1,3)+1,"0000000")</f>
        <v/>
      </c>
      <c r="D4651">
        <f>"LINE-"&amp;TEXT($A4651,"0000000")</f>
        <v/>
      </c>
      <c r="E4651" s="7">
        <f>Settings!$B$2+$A4651-1</f>
        <v/>
      </c>
      <c r="F4651" s="7">
        <f>Settings!$B$2+MOD($A4651-1,Settings!$B$7)</f>
        <v/>
      </c>
      <c r="G4651">
        <f>YEAR($F4651)</f>
        <v/>
      </c>
      <c r="H4651">
        <f>"Q"&amp;ROUNDUP(MONTH($F4651)/3,0)</f>
        <v/>
      </c>
      <c r="I4651">
        <f>MONTH($F4651)</f>
        <v/>
      </c>
      <c r="J4651">
        <f>CHOOSE(MONTH($F4651),"Январь","Февраль","Март","Апрель","Май","Июнь","Июль","Август","Сентябрь","Октябрь","Ноябрь","Декабрь")</f>
        <v/>
      </c>
      <c r="K4651">
        <f>DAY($F4651)</f>
        <v/>
      </c>
      <c r="L4651">
        <f>IF(MOD($A4651,10)&lt;7,"ФО_01_Крупный","ФО_"&amp;TEXT(MOD($A4651,8)+1,"00"))</f>
        <v/>
      </c>
      <c r="M4651">
        <f>IF($AB4651="Да","Регион_001_Крупный","Регион_"&amp;TEXT(MOD(QUOTIENT($A4651-1,20),180)+1,"000"))</f>
        <v/>
      </c>
      <c r="N4651">
        <f>IF($AB4651="Да","Город_"&amp;TEXT(MOD($A4651-1,250)+1,"0000"),"Город_"&amp;TEXT(MOD($A4651-1,3000)+1,"0000"))</f>
        <v/>
      </c>
      <c r="O4651">
        <f>IF($AB4651="Да","Холдинг_Крупный","Холдинг_"&amp;TEXT(MOD(QUOTIENT($A4651-1,10000),20)+1,"00"))</f>
        <v/>
      </c>
      <c r="P4651">
        <f>IF($AB4651="Да","Организация_Крупная","Организация_"&amp;TEXT(MOD(QUOTIENT($A4651-1,500),600)+1,"000"))</f>
        <v/>
      </c>
      <c r="Q4651">
        <f>"Отдел_"&amp;TEXT(MOD(QUOTIENT($A4651-1,50),100)+1,"000")</f>
        <v/>
      </c>
      <c r="R4651">
        <f>IF($AB4651="Да","Группа_Крупная","Группа_"&amp;TEXT(MOD(QUOTIENT($A4651-1,5000),30)+1,"00"))</f>
        <v/>
      </c>
      <c r="S4651">
        <f>IF($AB4651="Да","Категория_Крупная","Категория_"&amp;TEXT(MOD(QUOTIENT($A4651-1,500),120)+1,"000"))</f>
        <v/>
      </c>
      <c r="T4651">
        <f>IF($AB4651="Да","Подкатегория_Крупная","Подкатегория_"&amp;TEXT(MOD(QUOTIENT($A4651-1,50),300)+1,"000"))</f>
        <v/>
      </c>
      <c r="U4651">
        <f>"SKU_"&amp;TEXT($A4651,"0000000")</f>
        <v/>
      </c>
      <c r="V4651">
        <f>CHOOSE(MOD($A4651-1,4)+1,"Enterprise","SMB","Госсектор","Розница")</f>
        <v/>
      </c>
      <c r="W4651">
        <f>"Клиент_"&amp;TEXT(MOD($A4651-1,20000)+1,"00000")</f>
        <v/>
      </c>
      <c r="X4651">
        <f>CHOOSE(MOD($A4651-1,5)+1,"Портал","API","Импорт","Ручной ввод","Интеграция")</f>
        <v/>
      </c>
      <c r="Y4651" s="8">
        <f>ROUND(1000+MOD($A4651*37,90000)+IF($AB4651="Да",5000,0),2)</f>
        <v/>
      </c>
      <c r="Z4651">
        <f>1+MOD($A4651,20)</f>
        <v/>
      </c>
      <c r="AA4651" s="8">
        <f>ROUND($Y4651*(0.08+MOD($A4651,17)/100),2)</f>
        <v/>
      </c>
      <c r="AB4651">
        <f>IF(MOD($A4651,10)&lt;7,"Да","Нет")</f>
        <v/>
      </c>
      <c r="AC4651">
        <f>$R4651&amp;" / "&amp;$S4651&amp;" / "&amp;$T4651</f>
        <v/>
      </c>
      <c r="AD4651">
        <f>1</f>
        <v/>
      </c>
      <c r="AE4651">
        <f>IF($A4651&lt;=Settings!$B$4,"до 100",IF($A4651&lt;=Settings!$B$5,"до 10 000",IF($A4651&lt;=Settings!$B$6,"до 100 000","100 000+")))</f>
        <v/>
      </c>
    </row>
    <row r="4652">
      <c r="A4652">
        <f>ROW()-1</f>
        <v/>
      </c>
      <c r="B4652">
        <f>IF($A4652&lt;=Settings!$B$4,"small_control",IF($A4652&lt;=Settings!$B$5,"medium_10k",IF($A4652&lt;=Settings!$B$6,"large_100k","extreme_1m")))</f>
        <v/>
      </c>
      <c r="C4652">
        <f>"ORD-"&amp;TEXT(QUOTIENT($A4652-1,3)+1,"0000000")</f>
        <v/>
      </c>
      <c r="D4652">
        <f>"LINE-"&amp;TEXT($A4652,"0000000")</f>
        <v/>
      </c>
      <c r="E4652" s="7">
        <f>Settings!$B$2+$A4652-1</f>
        <v/>
      </c>
      <c r="F4652" s="7">
        <f>Settings!$B$2+MOD($A4652-1,Settings!$B$7)</f>
        <v/>
      </c>
      <c r="G4652">
        <f>YEAR($F4652)</f>
        <v/>
      </c>
      <c r="H4652">
        <f>"Q"&amp;ROUNDUP(MONTH($F4652)/3,0)</f>
        <v/>
      </c>
      <c r="I4652">
        <f>MONTH($F4652)</f>
        <v/>
      </c>
      <c r="J4652">
        <f>CHOOSE(MONTH($F4652),"Январь","Февраль","Март","Апрель","Май","Июнь","Июль","Август","Сентябрь","Октябрь","Ноябрь","Декабрь")</f>
        <v/>
      </c>
      <c r="K4652">
        <f>DAY($F4652)</f>
        <v/>
      </c>
      <c r="L4652">
        <f>IF(MOD($A4652,10)&lt;7,"ФО_01_Крупный","ФО_"&amp;TEXT(MOD($A4652,8)+1,"00"))</f>
        <v/>
      </c>
      <c r="M4652">
        <f>IF($AB4652="Да","Регион_001_Крупный","Регион_"&amp;TEXT(MOD(QUOTIENT($A4652-1,20),180)+1,"000"))</f>
        <v/>
      </c>
      <c r="N4652">
        <f>IF($AB4652="Да","Город_"&amp;TEXT(MOD($A4652-1,250)+1,"0000"),"Город_"&amp;TEXT(MOD($A4652-1,3000)+1,"0000"))</f>
        <v/>
      </c>
      <c r="O4652">
        <f>IF($AB4652="Да","Холдинг_Крупный","Холдинг_"&amp;TEXT(MOD(QUOTIENT($A4652-1,10000),20)+1,"00"))</f>
        <v/>
      </c>
      <c r="P4652">
        <f>IF($AB4652="Да","Организация_Крупная","Организация_"&amp;TEXT(MOD(QUOTIENT($A4652-1,500),600)+1,"000"))</f>
        <v/>
      </c>
      <c r="Q4652">
        <f>"Отдел_"&amp;TEXT(MOD(QUOTIENT($A4652-1,50),100)+1,"000")</f>
        <v/>
      </c>
      <c r="R4652">
        <f>IF($AB4652="Да","Группа_Крупная","Группа_"&amp;TEXT(MOD(QUOTIENT($A4652-1,5000),30)+1,"00"))</f>
        <v/>
      </c>
      <c r="S4652">
        <f>IF($AB4652="Да","Категория_Крупная","Категория_"&amp;TEXT(MOD(QUOTIENT($A4652-1,500),120)+1,"000"))</f>
        <v/>
      </c>
      <c r="T4652">
        <f>IF($AB4652="Да","Подкатегория_Крупная","Подкатегория_"&amp;TEXT(MOD(QUOTIENT($A4652-1,50),300)+1,"000"))</f>
        <v/>
      </c>
      <c r="U4652">
        <f>"SKU_"&amp;TEXT($A4652,"0000000")</f>
        <v/>
      </c>
      <c r="V4652">
        <f>CHOOSE(MOD($A4652-1,4)+1,"Enterprise","SMB","Госсектор","Розница")</f>
        <v/>
      </c>
      <c r="W4652">
        <f>"Клиент_"&amp;TEXT(MOD($A4652-1,20000)+1,"00000")</f>
        <v/>
      </c>
      <c r="X4652">
        <f>CHOOSE(MOD($A4652-1,5)+1,"Портал","API","Импорт","Ручной ввод","Интеграция")</f>
        <v/>
      </c>
      <c r="Y4652" s="8">
        <f>ROUND(1000+MOD($A4652*37,90000)+IF($AB4652="Да",5000,0),2)</f>
        <v/>
      </c>
      <c r="Z4652">
        <f>1+MOD($A4652,20)</f>
        <v/>
      </c>
      <c r="AA4652" s="8">
        <f>ROUND($Y4652*(0.08+MOD($A4652,17)/100),2)</f>
        <v/>
      </c>
      <c r="AB4652">
        <f>IF(MOD($A4652,10)&lt;7,"Да","Нет")</f>
        <v/>
      </c>
      <c r="AC4652">
        <f>$R4652&amp;" / "&amp;$S4652&amp;" / "&amp;$T4652</f>
        <v/>
      </c>
      <c r="AD4652">
        <f>1</f>
        <v/>
      </c>
      <c r="AE4652">
        <f>IF($A4652&lt;=Settings!$B$4,"до 100",IF($A4652&lt;=Settings!$B$5,"до 10 000",IF($A4652&lt;=Settings!$B$6,"до 100 000","100 000+")))</f>
        <v/>
      </c>
    </row>
    <row r="4653">
      <c r="A4653">
        <f>ROW()-1</f>
        <v/>
      </c>
      <c r="B4653">
        <f>IF($A4653&lt;=Settings!$B$4,"small_control",IF($A4653&lt;=Settings!$B$5,"medium_10k",IF($A4653&lt;=Settings!$B$6,"large_100k","extreme_1m")))</f>
        <v/>
      </c>
      <c r="C4653">
        <f>"ORD-"&amp;TEXT(QUOTIENT($A4653-1,3)+1,"0000000")</f>
        <v/>
      </c>
      <c r="D4653">
        <f>"LINE-"&amp;TEXT($A4653,"0000000")</f>
        <v/>
      </c>
      <c r="E4653" s="7">
        <f>Settings!$B$2+$A4653-1</f>
        <v/>
      </c>
      <c r="F4653" s="7">
        <f>Settings!$B$2+MOD($A4653-1,Settings!$B$7)</f>
        <v/>
      </c>
      <c r="G4653">
        <f>YEAR($F4653)</f>
        <v/>
      </c>
      <c r="H4653">
        <f>"Q"&amp;ROUNDUP(MONTH($F4653)/3,0)</f>
        <v/>
      </c>
      <c r="I4653">
        <f>MONTH($F4653)</f>
        <v/>
      </c>
      <c r="J4653">
        <f>CHOOSE(MONTH($F4653),"Январь","Февраль","Март","Апрель","Май","Июнь","Июль","Август","Сентябрь","Октябрь","Ноябрь","Декабрь")</f>
        <v/>
      </c>
      <c r="K4653">
        <f>DAY($F4653)</f>
        <v/>
      </c>
      <c r="L4653">
        <f>IF(MOD($A4653,10)&lt;7,"ФО_01_Крупный","ФО_"&amp;TEXT(MOD($A4653,8)+1,"00"))</f>
        <v/>
      </c>
      <c r="M4653">
        <f>IF($AB4653="Да","Регион_001_Крупный","Регион_"&amp;TEXT(MOD(QUOTIENT($A4653-1,20),180)+1,"000"))</f>
        <v/>
      </c>
      <c r="N4653">
        <f>IF($AB4653="Да","Город_"&amp;TEXT(MOD($A4653-1,250)+1,"0000"),"Город_"&amp;TEXT(MOD($A4653-1,3000)+1,"0000"))</f>
        <v/>
      </c>
      <c r="O4653">
        <f>IF($AB4653="Да","Холдинг_Крупный","Холдинг_"&amp;TEXT(MOD(QUOTIENT($A4653-1,10000),20)+1,"00"))</f>
        <v/>
      </c>
      <c r="P4653">
        <f>IF($AB4653="Да","Организация_Крупная","Организация_"&amp;TEXT(MOD(QUOTIENT($A4653-1,500),600)+1,"000"))</f>
        <v/>
      </c>
      <c r="Q4653">
        <f>"Отдел_"&amp;TEXT(MOD(QUOTIENT($A4653-1,50),100)+1,"000")</f>
        <v/>
      </c>
      <c r="R4653">
        <f>IF($AB4653="Да","Группа_Крупная","Группа_"&amp;TEXT(MOD(QUOTIENT($A4653-1,5000),30)+1,"00"))</f>
        <v/>
      </c>
      <c r="S4653">
        <f>IF($AB4653="Да","Категория_Крупная","Категория_"&amp;TEXT(MOD(QUOTIENT($A4653-1,500),120)+1,"000"))</f>
        <v/>
      </c>
      <c r="T4653">
        <f>IF($AB4653="Да","Подкатегория_Крупная","Подкатегория_"&amp;TEXT(MOD(QUOTIENT($A4653-1,50),300)+1,"000"))</f>
        <v/>
      </c>
      <c r="U4653">
        <f>"SKU_"&amp;TEXT($A4653,"0000000")</f>
        <v/>
      </c>
      <c r="V4653">
        <f>CHOOSE(MOD($A4653-1,4)+1,"Enterprise","SMB","Госсектор","Розница")</f>
        <v/>
      </c>
      <c r="W4653">
        <f>"Клиент_"&amp;TEXT(MOD($A4653-1,20000)+1,"00000")</f>
        <v/>
      </c>
      <c r="X4653">
        <f>CHOOSE(MOD($A4653-1,5)+1,"Портал","API","Импорт","Ручной ввод","Интеграция")</f>
        <v/>
      </c>
      <c r="Y4653" s="8">
        <f>ROUND(1000+MOD($A4653*37,90000)+IF($AB4653="Да",5000,0),2)</f>
        <v/>
      </c>
      <c r="Z4653">
        <f>1+MOD($A4653,20)</f>
        <v/>
      </c>
      <c r="AA4653" s="8">
        <f>ROUND($Y4653*(0.08+MOD($A4653,17)/100),2)</f>
        <v/>
      </c>
      <c r="AB4653">
        <f>IF(MOD($A4653,10)&lt;7,"Да","Нет")</f>
        <v/>
      </c>
      <c r="AC4653">
        <f>$R4653&amp;" / "&amp;$S4653&amp;" / "&amp;$T4653</f>
        <v/>
      </c>
      <c r="AD4653">
        <f>1</f>
        <v/>
      </c>
      <c r="AE4653">
        <f>IF($A4653&lt;=Settings!$B$4,"до 100",IF($A4653&lt;=Settings!$B$5,"до 10 000",IF($A4653&lt;=Settings!$B$6,"до 100 000","100 000+")))</f>
        <v/>
      </c>
    </row>
    <row r="4654">
      <c r="A4654">
        <f>ROW()-1</f>
        <v/>
      </c>
      <c r="B4654">
        <f>IF($A4654&lt;=Settings!$B$4,"small_control",IF($A4654&lt;=Settings!$B$5,"medium_10k",IF($A4654&lt;=Settings!$B$6,"large_100k","extreme_1m")))</f>
        <v/>
      </c>
      <c r="C4654">
        <f>"ORD-"&amp;TEXT(QUOTIENT($A4654-1,3)+1,"0000000")</f>
        <v/>
      </c>
      <c r="D4654">
        <f>"LINE-"&amp;TEXT($A4654,"0000000")</f>
        <v/>
      </c>
      <c r="E4654" s="7">
        <f>Settings!$B$2+$A4654-1</f>
        <v/>
      </c>
      <c r="F4654" s="7">
        <f>Settings!$B$2+MOD($A4654-1,Settings!$B$7)</f>
        <v/>
      </c>
      <c r="G4654">
        <f>YEAR($F4654)</f>
        <v/>
      </c>
      <c r="H4654">
        <f>"Q"&amp;ROUNDUP(MONTH($F4654)/3,0)</f>
        <v/>
      </c>
      <c r="I4654">
        <f>MONTH($F4654)</f>
        <v/>
      </c>
      <c r="J4654">
        <f>CHOOSE(MONTH($F4654),"Январь","Февраль","Март","Апрель","Май","Июнь","Июль","Август","Сентябрь","Октябрь","Ноябрь","Декабрь")</f>
        <v/>
      </c>
      <c r="K4654">
        <f>DAY($F4654)</f>
        <v/>
      </c>
      <c r="L4654">
        <f>IF(MOD($A4654,10)&lt;7,"ФО_01_Крупный","ФО_"&amp;TEXT(MOD($A4654,8)+1,"00"))</f>
        <v/>
      </c>
      <c r="M4654">
        <f>IF($AB4654="Да","Регион_001_Крупный","Регион_"&amp;TEXT(MOD(QUOTIENT($A4654-1,20),180)+1,"000"))</f>
        <v/>
      </c>
      <c r="N4654">
        <f>IF($AB4654="Да","Город_"&amp;TEXT(MOD($A4654-1,250)+1,"0000"),"Город_"&amp;TEXT(MOD($A4654-1,3000)+1,"0000"))</f>
        <v/>
      </c>
      <c r="O4654">
        <f>IF($AB4654="Да","Холдинг_Крупный","Холдинг_"&amp;TEXT(MOD(QUOTIENT($A4654-1,10000),20)+1,"00"))</f>
        <v/>
      </c>
      <c r="P4654">
        <f>IF($AB4654="Да","Организация_Крупная","Организация_"&amp;TEXT(MOD(QUOTIENT($A4654-1,500),600)+1,"000"))</f>
        <v/>
      </c>
      <c r="Q4654">
        <f>"Отдел_"&amp;TEXT(MOD(QUOTIENT($A4654-1,50),100)+1,"000")</f>
        <v/>
      </c>
      <c r="R4654">
        <f>IF($AB4654="Да","Группа_Крупная","Группа_"&amp;TEXT(MOD(QUOTIENT($A4654-1,5000),30)+1,"00"))</f>
        <v/>
      </c>
      <c r="S4654">
        <f>IF($AB4654="Да","Категория_Крупная","Категория_"&amp;TEXT(MOD(QUOTIENT($A4654-1,500),120)+1,"000"))</f>
        <v/>
      </c>
      <c r="T4654">
        <f>IF($AB4654="Да","Подкатегория_Крупная","Подкатегория_"&amp;TEXT(MOD(QUOTIENT($A4654-1,50),300)+1,"000"))</f>
        <v/>
      </c>
      <c r="U4654">
        <f>"SKU_"&amp;TEXT($A4654,"0000000")</f>
        <v/>
      </c>
      <c r="V4654">
        <f>CHOOSE(MOD($A4654-1,4)+1,"Enterprise","SMB","Госсектор","Розница")</f>
        <v/>
      </c>
      <c r="W4654">
        <f>"Клиент_"&amp;TEXT(MOD($A4654-1,20000)+1,"00000")</f>
        <v/>
      </c>
      <c r="X4654">
        <f>CHOOSE(MOD($A4654-1,5)+1,"Портал","API","Импорт","Ручной ввод","Интеграция")</f>
        <v/>
      </c>
      <c r="Y4654" s="8">
        <f>ROUND(1000+MOD($A4654*37,90000)+IF($AB4654="Да",5000,0),2)</f>
        <v/>
      </c>
      <c r="Z4654">
        <f>1+MOD($A4654,20)</f>
        <v/>
      </c>
      <c r="AA4654" s="8">
        <f>ROUND($Y4654*(0.08+MOD($A4654,17)/100),2)</f>
        <v/>
      </c>
      <c r="AB4654">
        <f>IF(MOD($A4654,10)&lt;7,"Да","Нет")</f>
        <v/>
      </c>
      <c r="AC4654">
        <f>$R4654&amp;" / "&amp;$S4654&amp;" / "&amp;$T4654</f>
        <v/>
      </c>
      <c r="AD4654">
        <f>1</f>
        <v/>
      </c>
      <c r="AE4654">
        <f>IF($A4654&lt;=Settings!$B$4,"до 100",IF($A4654&lt;=Settings!$B$5,"до 10 000",IF($A4654&lt;=Settings!$B$6,"до 100 000","100 000+")))</f>
        <v/>
      </c>
    </row>
    <row r="4655">
      <c r="A4655">
        <f>ROW()-1</f>
        <v/>
      </c>
      <c r="B4655">
        <f>IF($A4655&lt;=Settings!$B$4,"small_control",IF($A4655&lt;=Settings!$B$5,"medium_10k",IF($A4655&lt;=Settings!$B$6,"large_100k","extreme_1m")))</f>
        <v/>
      </c>
      <c r="C4655">
        <f>"ORD-"&amp;TEXT(QUOTIENT($A4655-1,3)+1,"0000000")</f>
        <v/>
      </c>
      <c r="D4655">
        <f>"LINE-"&amp;TEXT($A4655,"0000000")</f>
        <v/>
      </c>
      <c r="E4655" s="7">
        <f>Settings!$B$2+$A4655-1</f>
        <v/>
      </c>
      <c r="F4655" s="7">
        <f>Settings!$B$2+MOD($A4655-1,Settings!$B$7)</f>
        <v/>
      </c>
      <c r="G4655">
        <f>YEAR($F4655)</f>
        <v/>
      </c>
      <c r="H4655">
        <f>"Q"&amp;ROUNDUP(MONTH($F4655)/3,0)</f>
        <v/>
      </c>
      <c r="I4655">
        <f>MONTH($F4655)</f>
        <v/>
      </c>
      <c r="J4655">
        <f>CHOOSE(MONTH($F4655),"Январь","Февраль","Март","Апрель","Май","Июнь","Июль","Август","Сентябрь","Октябрь","Ноябрь","Декабрь")</f>
        <v/>
      </c>
      <c r="K4655">
        <f>DAY($F4655)</f>
        <v/>
      </c>
      <c r="L4655">
        <f>IF(MOD($A4655,10)&lt;7,"ФО_01_Крупный","ФО_"&amp;TEXT(MOD($A4655,8)+1,"00"))</f>
        <v/>
      </c>
      <c r="M4655">
        <f>IF($AB4655="Да","Регион_001_Крупный","Регион_"&amp;TEXT(MOD(QUOTIENT($A4655-1,20),180)+1,"000"))</f>
        <v/>
      </c>
      <c r="N4655">
        <f>IF($AB4655="Да","Город_"&amp;TEXT(MOD($A4655-1,250)+1,"0000"),"Город_"&amp;TEXT(MOD($A4655-1,3000)+1,"0000"))</f>
        <v/>
      </c>
      <c r="O4655">
        <f>IF($AB4655="Да","Холдинг_Крупный","Холдинг_"&amp;TEXT(MOD(QUOTIENT($A4655-1,10000),20)+1,"00"))</f>
        <v/>
      </c>
      <c r="P4655">
        <f>IF($AB4655="Да","Организация_Крупная","Организация_"&amp;TEXT(MOD(QUOTIENT($A4655-1,500),600)+1,"000"))</f>
        <v/>
      </c>
      <c r="Q4655">
        <f>"Отдел_"&amp;TEXT(MOD(QUOTIENT($A4655-1,50),100)+1,"000")</f>
        <v/>
      </c>
      <c r="R4655">
        <f>IF($AB4655="Да","Группа_Крупная","Группа_"&amp;TEXT(MOD(QUOTIENT($A4655-1,5000),30)+1,"00"))</f>
        <v/>
      </c>
      <c r="S4655">
        <f>IF($AB4655="Да","Категория_Крупная","Категория_"&amp;TEXT(MOD(QUOTIENT($A4655-1,500),120)+1,"000"))</f>
        <v/>
      </c>
      <c r="T4655">
        <f>IF($AB4655="Да","Подкатегория_Крупная","Подкатегория_"&amp;TEXT(MOD(QUOTIENT($A4655-1,50),300)+1,"000"))</f>
        <v/>
      </c>
      <c r="U4655">
        <f>"SKU_"&amp;TEXT($A4655,"0000000")</f>
        <v/>
      </c>
      <c r="V4655">
        <f>CHOOSE(MOD($A4655-1,4)+1,"Enterprise","SMB","Госсектор","Розница")</f>
        <v/>
      </c>
      <c r="W4655">
        <f>"Клиент_"&amp;TEXT(MOD($A4655-1,20000)+1,"00000")</f>
        <v/>
      </c>
      <c r="X4655">
        <f>CHOOSE(MOD($A4655-1,5)+1,"Портал","API","Импорт","Ручной ввод","Интеграция")</f>
        <v/>
      </c>
      <c r="Y4655" s="8">
        <f>ROUND(1000+MOD($A4655*37,90000)+IF($AB4655="Да",5000,0),2)</f>
        <v/>
      </c>
      <c r="Z4655">
        <f>1+MOD($A4655,20)</f>
        <v/>
      </c>
      <c r="AA4655" s="8">
        <f>ROUND($Y4655*(0.08+MOD($A4655,17)/100),2)</f>
        <v/>
      </c>
      <c r="AB4655">
        <f>IF(MOD($A4655,10)&lt;7,"Да","Нет")</f>
        <v/>
      </c>
      <c r="AC4655">
        <f>$R4655&amp;" / "&amp;$S4655&amp;" / "&amp;$T4655</f>
        <v/>
      </c>
      <c r="AD4655">
        <f>1</f>
        <v/>
      </c>
      <c r="AE4655">
        <f>IF($A4655&lt;=Settings!$B$4,"до 100",IF($A4655&lt;=Settings!$B$5,"до 10 000",IF($A4655&lt;=Settings!$B$6,"до 100 000","100 000+")))</f>
        <v/>
      </c>
    </row>
    <row r="4656">
      <c r="A4656">
        <f>ROW()-1</f>
        <v/>
      </c>
      <c r="B4656">
        <f>IF($A4656&lt;=Settings!$B$4,"small_control",IF($A4656&lt;=Settings!$B$5,"medium_10k",IF($A4656&lt;=Settings!$B$6,"large_100k","extreme_1m")))</f>
        <v/>
      </c>
      <c r="C4656">
        <f>"ORD-"&amp;TEXT(QUOTIENT($A4656-1,3)+1,"0000000")</f>
        <v/>
      </c>
      <c r="D4656">
        <f>"LINE-"&amp;TEXT($A4656,"0000000")</f>
        <v/>
      </c>
      <c r="E4656" s="7">
        <f>Settings!$B$2+$A4656-1</f>
        <v/>
      </c>
      <c r="F4656" s="7">
        <f>Settings!$B$2+MOD($A4656-1,Settings!$B$7)</f>
        <v/>
      </c>
      <c r="G4656">
        <f>YEAR($F4656)</f>
        <v/>
      </c>
      <c r="H4656">
        <f>"Q"&amp;ROUNDUP(MONTH($F4656)/3,0)</f>
        <v/>
      </c>
      <c r="I4656">
        <f>MONTH($F4656)</f>
        <v/>
      </c>
      <c r="J4656">
        <f>CHOOSE(MONTH($F4656),"Январь","Февраль","Март","Апрель","Май","Июнь","Июль","Август","Сентябрь","Октябрь","Ноябрь","Декабрь")</f>
        <v/>
      </c>
      <c r="K4656">
        <f>DAY($F4656)</f>
        <v/>
      </c>
      <c r="L4656">
        <f>IF(MOD($A4656,10)&lt;7,"ФО_01_Крупный","ФО_"&amp;TEXT(MOD($A4656,8)+1,"00"))</f>
        <v/>
      </c>
      <c r="M4656">
        <f>IF($AB4656="Да","Регион_001_Крупный","Регион_"&amp;TEXT(MOD(QUOTIENT($A4656-1,20),180)+1,"000"))</f>
        <v/>
      </c>
      <c r="N4656">
        <f>IF($AB4656="Да","Город_"&amp;TEXT(MOD($A4656-1,250)+1,"0000"),"Город_"&amp;TEXT(MOD($A4656-1,3000)+1,"0000"))</f>
        <v/>
      </c>
      <c r="O4656">
        <f>IF($AB4656="Да","Холдинг_Крупный","Холдинг_"&amp;TEXT(MOD(QUOTIENT($A4656-1,10000),20)+1,"00"))</f>
        <v/>
      </c>
      <c r="P4656">
        <f>IF($AB4656="Да","Организация_Крупная","Организация_"&amp;TEXT(MOD(QUOTIENT($A4656-1,500),600)+1,"000"))</f>
        <v/>
      </c>
      <c r="Q4656">
        <f>"Отдел_"&amp;TEXT(MOD(QUOTIENT($A4656-1,50),100)+1,"000")</f>
        <v/>
      </c>
      <c r="R4656">
        <f>IF($AB4656="Да","Группа_Крупная","Группа_"&amp;TEXT(MOD(QUOTIENT($A4656-1,5000),30)+1,"00"))</f>
        <v/>
      </c>
      <c r="S4656">
        <f>IF($AB4656="Да","Категория_Крупная","Категория_"&amp;TEXT(MOD(QUOTIENT($A4656-1,500),120)+1,"000"))</f>
        <v/>
      </c>
      <c r="T4656">
        <f>IF($AB4656="Да","Подкатегория_Крупная","Подкатегория_"&amp;TEXT(MOD(QUOTIENT($A4656-1,50),300)+1,"000"))</f>
        <v/>
      </c>
      <c r="U4656">
        <f>"SKU_"&amp;TEXT($A4656,"0000000")</f>
        <v/>
      </c>
      <c r="V4656">
        <f>CHOOSE(MOD($A4656-1,4)+1,"Enterprise","SMB","Госсектор","Розница")</f>
        <v/>
      </c>
      <c r="W4656">
        <f>"Клиент_"&amp;TEXT(MOD($A4656-1,20000)+1,"00000")</f>
        <v/>
      </c>
      <c r="X4656">
        <f>CHOOSE(MOD($A4656-1,5)+1,"Портал","API","Импорт","Ручной ввод","Интеграция")</f>
        <v/>
      </c>
      <c r="Y4656" s="8">
        <f>ROUND(1000+MOD($A4656*37,90000)+IF($AB4656="Да",5000,0),2)</f>
        <v/>
      </c>
      <c r="Z4656">
        <f>1+MOD($A4656,20)</f>
        <v/>
      </c>
      <c r="AA4656" s="8">
        <f>ROUND($Y4656*(0.08+MOD($A4656,17)/100),2)</f>
        <v/>
      </c>
      <c r="AB4656">
        <f>IF(MOD($A4656,10)&lt;7,"Да","Нет")</f>
        <v/>
      </c>
      <c r="AC4656">
        <f>$R4656&amp;" / "&amp;$S4656&amp;" / "&amp;$T4656</f>
        <v/>
      </c>
      <c r="AD4656">
        <f>1</f>
        <v/>
      </c>
      <c r="AE4656">
        <f>IF($A4656&lt;=Settings!$B$4,"до 100",IF($A4656&lt;=Settings!$B$5,"до 10 000",IF($A4656&lt;=Settings!$B$6,"до 100 000","100 000+")))</f>
        <v/>
      </c>
    </row>
    <row r="4657">
      <c r="A4657">
        <f>ROW()-1</f>
        <v/>
      </c>
      <c r="B4657">
        <f>IF($A4657&lt;=Settings!$B$4,"small_control",IF($A4657&lt;=Settings!$B$5,"medium_10k",IF($A4657&lt;=Settings!$B$6,"large_100k","extreme_1m")))</f>
        <v/>
      </c>
      <c r="C4657">
        <f>"ORD-"&amp;TEXT(QUOTIENT($A4657-1,3)+1,"0000000")</f>
        <v/>
      </c>
      <c r="D4657">
        <f>"LINE-"&amp;TEXT($A4657,"0000000")</f>
        <v/>
      </c>
      <c r="E4657" s="7">
        <f>Settings!$B$2+$A4657-1</f>
        <v/>
      </c>
      <c r="F4657" s="7">
        <f>Settings!$B$2+MOD($A4657-1,Settings!$B$7)</f>
        <v/>
      </c>
      <c r="G4657">
        <f>YEAR($F4657)</f>
        <v/>
      </c>
      <c r="H4657">
        <f>"Q"&amp;ROUNDUP(MONTH($F4657)/3,0)</f>
        <v/>
      </c>
      <c r="I4657">
        <f>MONTH($F4657)</f>
        <v/>
      </c>
      <c r="J4657">
        <f>CHOOSE(MONTH($F4657),"Январь","Февраль","Март","Апрель","Май","Июнь","Июль","Август","Сентябрь","Октябрь","Ноябрь","Декабрь")</f>
        <v/>
      </c>
      <c r="K4657">
        <f>DAY($F4657)</f>
        <v/>
      </c>
      <c r="L4657">
        <f>IF(MOD($A4657,10)&lt;7,"ФО_01_Крупный","ФО_"&amp;TEXT(MOD($A4657,8)+1,"00"))</f>
        <v/>
      </c>
      <c r="M4657">
        <f>IF($AB4657="Да","Регион_001_Крупный","Регион_"&amp;TEXT(MOD(QUOTIENT($A4657-1,20),180)+1,"000"))</f>
        <v/>
      </c>
      <c r="N4657">
        <f>IF($AB4657="Да","Город_"&amp;TEXT(MOD($A4657-1,250)+1,"0000"),"Город_"&amp;TEXT(MOD($A4657-1,3000)+1,"0000"))</f>
        <v/>
      </c>
      <c r="O4657">
        <f>IF($AB4657="Да","Холдинг_Крупный","Холдинг_"&amp;TEXT(MOD(QUOTIENT($A4657-1,10000),20)+1,"00"))</f>
        <v/>
      </c>
      <c r="P4657">
        <f>IF($AB4657="Да","Организация_Крупная","Организация_"&amp;TEXT(MOD(QUOTIENT($A4657-1,500),600)+1,"000"))</f>
        <v/>
      </c>
      <c r="Q4657">
        <f>"Отдел_"&amp;TEXT(MOD(QUOTIENT($A4657-1,50),100)+1,"000")</f>
        <v/>
      </c>
      <c r="R4657">
        <f>IF($AB4657="Да","Группа_Крупная","Группа_"&amp;TEXT(MOD(QUOTIENT($A4657-1,5000),30)+1,"00"))</f>
        <v/>
      </c>
      <c r="S4657">
        <f>IF($AB4657="Да","Категория_Крупная","Категория_"&amp;TEXT(MOD(QUOTIENT($A4657-1,500),120)+1,"000"))</f>
        <v/>
      </c>
      <c r="T4657">
        <f>IF($AB4657="Да","Подкатегория_Крупная","Подкатегория_"&amp;TEXT(MOD(QUOTIENT($A4657-1,50),300)+1,"000"))</f>
        <v/>
      </c>
      <c r="U4657">
        <f>"SKU_"&amp;TEXT($A4657,"0000000")</f>
        <v/>
      </c>
      <c r="V4657">
        <f>CHOOSE(MOD($A4657-1,4)+1,"Enterprise","SMB","Госсектор","Розница")</f>
        <v/>
      </c>
      <c r="W4657">
        <f>"Клиент_"&amp;TEXT(MOD($A4657-1,20000)+1,"00000")</f>
        <v/>
      </c>
      <c r="X4657">
        <f>CHOOSE(MOD($A4657-1,5)+1,"Портал","API","Импорт","Ручной ввод","Интеграция")</f>
        <v/>
      </c>
      <c r="Y4657" s="8">
        <f>ROUND(1000+MOD($A4657*37,90000)+IF($AB4657="Да",5000,0),2)</f>
        <v/>
      </c>
      <c r="Z4657">
        <f>1+MOD($A4657,20)</f>
        <v/>
      </c>
      <c r="AA4657" s="8">
        <f>ROUND($Y4657*(0.08+MOD($A4657,17)/100),2)</f>
        <v/>
      </c>
      <c r="AB4657">
        <f>IF(MOD($A4657,10)&lt;7,"Да","Нет")</f>
        <v/>
      </c>
      <c r="AC4657">
        <f>$R4657&amp;" / "&amp;$S4657&amp;" / "&amp;$T4657</f>
        <v/>
      </c>
      <c r="AD4657">
        <f>1</f>
        <v/>
      </c>
      <c r="AE4657">
        <f>IF($A4657&lt;=Settings!$B$4,"до 100",IF($A4657&lt;=Settings!$B$5,"до 10 000",IF($A4657&lt;=Settings!$B$6,"до 100 000","100 000+")))</f>
        <v/>
      </c>
    </row>
    <row r="4658">
      <c r="A4658">
        <f>ROW()-1</f>
        <v/>
      </c>
      <c r="B4658">
        <f>IF($A4658&lt;=Settings!$B$4,"small_control",IF($A4658&lt;=Settings!$B$5,"medium_10k",IF($A4658&lt;=Settings!$B$6,"large_100k","extreme_1m")))</f>
        <v/>
      </c>
      <c r="C4658">
        <f>"ORD-"&amp;TEXT(QUOTIENT($A4658-1,3)+1,"0000000")</f>
        <v/>
      </c>
      <c r="D4658">
        <f>"LINE-"&amp;TEXT($A4658,"0000000")</f>
        <v/>
      </c>
      <c r="E4658" s="7">
        <f>Settings!$B$2+$A4658-1</f>
        <v/>
      </c>
      <c r="F4658" s="7">
        <f>Settings!$B$2+MOD($A4658-1,Settings!$B$7)</f>
        <v/>
      </c>
      <c r="G4658">
        <f>YEAR($F4658)</f>
        <v/>
      </c>
      <c r="H4658">
        <f>"Q"&amp;ROUNDUP(MONTH($F4658)/3,0)</f>
        <v/>
      </c>
      <c r="I4658">
        <f>MONTH($F4658)</f>
        <v/>
      </c>
      <c r="J4658">
        <f>CHOOSE(MONTH($F4658),"Январь","Февраль","Март","Апрель","Май","Июнь","Июль","Август","Сентябрь","Октябрь","Ноябрь","Декабрь")</f>
        <v/>
      </c>
      <c r="K4658">
        <f>DAY($F4658)</f>
        <v/>
      </c>
      <c r="L4658">
        <f>IF(MOD($A4658,10)&lt;7,"ФО_01_Крупный","ФО_"&amp;TEXT(MOD($A4658,8)+1,"00"))</f>
        <v/>
      </c>
      <c r="M4658">
        <f>IF($AB4658="Да","Регион_001_Крупный","Регион_"&amp;TEXT(MOD(QUOTIENT($A4658-1,20),180)+1,"000"))</f>
        <v/>
      </c>
      <c r="N4658">
        <f>IF($AB4658="Да","Город_"&amp;TEXT(MOD($A4658-1,250)+1,"0000"),"Город_"&amp;TEXT(MOD($A4658-1,3000)+1,"0000"))</f>
        <v/>
      </c>
      <c r="O4658">
        <f>IF($AB4658="Да","Холдинг_Крупный","Холдинг_"&amp;TEXT(MOD(QUOTIENT($A4658-1,10000),20)+1,"00"))</f>
        <v/>
      </c>
      <c r="P4658">
        <f>IF($AB4658="Да","Организация_Крупная","Организация_"&amp;TEXT(MOD(QUOTIENT($A4658-1,500),600)+1,"000"))</f>
        <v/>
      </c>
      <c r="Q4658">
        <f>"Отдел_"&amp;TEXT(MOD(QUOTIENT($A4658-1,50),100)+1,"000")</f>
        <v/>
      </c>
      <c r="R4658">
        <f>IF($AB4658="Да","Группа_Крупная","Группа_"&amp;TEXT(MOD(QUOTIENT($A4658-1,5000),30)+1,"00"))</f>
        <v/>
      </c>
      <c r="S4658">
        <f>IF($AB4658="Да","Категория_Крупная","Категория_"&amp;TEXT(MOD(QUOTIENT($A4658-1,500),120)+1,"000"))</f>
        <v/>
      </c>
      <c r="T4658">
        <f>IF($AB4658="Да","Подкатегория_Крупная","Подкатегория_"&amp;TEXT(MOD(QUOTIENT($A4658-1,50),300)+1,"000"))</f>
        <v/>
      </c>
      <c r="U4658">
        <f>"SKU_"&amp;TEXT($A4658,"0000000")</f>
        <v/>
      </c>
      <c r="V4658">
        <f>CHOOSE(MOD($A4658-1,4)+1,"Enterprise","SMB","Госсектор","Розница")</f>
        <v/>
      </c>
      <c r="W4658">
        <f>"Клиент_"&amp;TEXT(MOD($A4658-1,20000)+1,"00000")</f>
        <v/>
      </c>
      <c r="X4658">
        <f>CHOOSE(MOD($A4658-1,5)+1,"Портал","API","Импорт","Ручной ввод","Интеграция")</f>
        <v/>
      </c>
      <c r="Y4658" s="8">
        <f>ROUND(1000+MOD($A4658*37,90000)+IF($AB4658="Да",5000,0),2)</f>
        <v/>
      </c>
      <c r="Z4658">
        <f>1+MOD($A4658,20)</f>
        <v/>
      </c>
      <c r="AA4658" s="8">
        <f>ROUND($Y4658*(0.08+MOD($A4658,17)/100),2)</f>
        <v/>
      </c>
      <c r="AB4658">
        <f>IF(MOD($A4658,10)&lt;7,"Да","Нет")</f>
        <v/>
      </c>
      <c r="AC4658">
        <f>$R4658&amp;" / "&amp;$S4658&amp;" / "&amp;$T4658</f>
        <v/>
      </c>
      <c r="AD4658">
        <f>1</f>
        <v/>
      </c>
      <c r="AE4658">
        <f>IF($A4658&lt;=Settings!$B$4,"до 100",IF($A4658&lt;=Settings!$B$5,"до 10 000",IF($A4658&lt;=Settings!$B$6,"до 100 000","100 000+")))</f>
        <v/>
      </c>
    </row>
    <row r="4659">
      <c r="A4659">
        <f>ROW()-1</f>
        <v/>
      </c>
      <c r="B4659">
        <f>IF($A4659&lt;=Settings!$B$4,"small_control",IF($A4659&lt;=Settings!$B$5,"medium_10k",IF($A4659&lt;=Settings!$B$6,"large_100k","extreme_1m")))</f>
        <v/>
      </c>
      <c r="C4659">
        <f>"ORD-"&amp;TEXT(QUOTIENT($A4659-1,3)+1,"0000000")</f>
        <v/>
      </c>
      <c r="D4659">
        <f>"LINE-"&amp;TEXT($A4659,"0000000")</f>
        <v/>
      </c>
      <c r="E4659" s="7">
        <f>Settings!$B$2+$A4659-1</f>
        <v/>
      </c>
      <c r="F4659" s="7">
        <f>Settings!$B$2+MOD($A4659-1,Settings!$B$7)</f>
        <v/>
      </c>
      <c r="G4659">
        <f>YEAR($F4659)</f>
        <v/>
      </c>
      <c r="H4659">
        <f>"Q"&amp;ROUNDUP(MONTH($F4659)/3,0)</f>
        <v/>
      </c>
      <c r="I4659">
        <f>MONTH($F4659)</f>
        <v/>
      </c>
      <c r="J4659">
        <f>CHOOSE(MONTH($F4659),"Январь","Февраль","Март","Апрель","Май","Июнь","Июль","Август","Сентябрь","Октябрь","Ноябрь","Декабрь")</f>
        <v/>
      </c>
      <c r="K4659">
        <f>DAY($F4659)</f>
        <v/>
      </c>
      <c r="L4659">
        <f>IF(MOD($A4659,10)&lt;7,"ФО_01_Крупный","ФО_"&amp;TEXT(MOD($A4659,8)+1,"00"))</f>
        <v/>
      </c>
      <c r="M4659">
        <f>IF($AB4659="Да","Регион_001_Крупный","Регион_"&amp;TEXT(MOD(QUOTIENT($A4659-1,20),180)+1,"000"))</f>
        <v/>
      </c>
      <c r="N4659">
        <f>IF($AB4659="Да","Город_"&amp;TEXT(MOD($A4659-1,250)+1,"0000"),"Город_"&amp;TEXT(MOD($A4659-1,3000)+1,"0000"))</f>
        <v/>
      </c>
      <c r="O4659">
        <f>IF($AB4659="Да","Холдинг_Крупный","Холдинг_"&amp;TEXT(MOD(QUOTIENT($A4659-1,10000),20)+1,"00"))</f>
        <v/>
      </c>
      <c r="P4659">
        <f>IF($AB4659="Да","Организация_Крупная","Организация_"&amp;TEXT(MOD(QUOTIENT($A4659-1,500),600)+1,"000"))</f>
        <v/>
      </c>
      <c r="Q4659">
        <f>"Отдел_"&amp;TEXT(MOD(QUOTIENT($A4659-1,50),100)+1,"000")</f>
        <v/>
      </c>
      <c r="R4659">
        <f>IF($AB4659="Да","Группа_Крупная","Группа_"&amp;TEXT(MOD(QUOTIENT($A4659-1,5000),30)+1,"00"))</f>
        <v/>
      </c>
      <c r="S4659">
        <f>IF($AB4659="Да","Категория_Крупная","Категория_"&amp;TEXT(MOD(QUOTIENT($A4659-1,500),120)+1,"000"))</f>
        <v/>
      </c>
      <c r="T4659">
        <f>IF($AB4659="Да","Подкатегория_Крупная","Подкатегория_"&amp;TEXT(MOD(QUOTIENT($A4659-1,50),300)+1,"000"))</f>
        <v/>
      </c>
      <c r="U4659">
        <f>"SKU_"&amp;TEXT($A4659,"0000000")</f>
        <v/>
      </c>
      <c r="V4659">
        <f>CHOOSE(MOD($A4659-1,4)+1,"Enterprise","SMB","Госсектор","Розница")</f>
        <v/>
      </c>
      <c r="W4659">
        <f>"Клиент_"&amp;TEXT(MOD($A4659-1,20000)+1,"00000")</f>
        <v/>
      </c>
      <c r="X4659">
        <f>CHOOSE(MOD($A4659-1,5)+1,"Портал","API","Импорт","Ручной ввод","Интеграция")</f>
        <v/>
      </c>
      <c r="Y4659" s="8">
        <f>ROUND(1000+MOD($A4659*37,90000)+IF($AB4659="Да",5000,0),2)</f>
        <v/>
      </c>
      <c r="Z4659">
        <f>1+MOD($A4659,20)</f>
        <v/>
      </c>
      <c r="AA4659" s="8">
        <f>ROUND($Y4659*(0.08+MOD($A4659,17)/100),2)</f>
        <v/>
      </c>
      <c r="AB4659">
        <f>IF(MOD($A4659,10)&lt;7,"Да","Нет")</f>
        <v/>
      </c>
      <c r="AC4659">
        <f>$R4659&amp;" / "&amp;$S4659&amp;" / "&amp;$T4659</f>
        <v/>
      </c>
      <c r="AD4659">
        <f>1</f>
        <v/>
      </c>
      <c r="AE4659">
        <f>IF($A4659&lt;=Settings!$B$4,"до 100",IF($A4659&lt;=Settings!$B$5,"до 10 000",IF($A4659&lt;=Settings!$B$6,"до 100 000","100 000+")))</f>
        <v/>
      </c>
    </row>
    <row r="4660">
      <c r="A4660">
        <f>ROW()-1</f>
        <v/>
      </c>
      <c r="B4660">
        <f>IF($A4660&lt;=Settings!$B$4,"small_control",IF($A4660&lt;=Settings!$B$5,"medium_10k",IF($A4660&lt;=Settings!$B$6,"large_100k","extreme_1m")))</f>
        <v/>
      </c>
      <c r="C4660">
        <f>"ORD-"&amp;TEXT(QUOTIENT($A4660-1,3)+1,"0000000")</f>
        <v/>
      </c>
      <c r="D4660">
        <f>"LINE-"&amp;TEXT($A4660,"0000000")</f>
        <v/>
      </c>
      <c r="E4660" s="7">
        <f>Settings!$B$2+$A4660-1</f>
        <v/>
      </c>
      <c r="F4660" s="7">
        <f>Settings!$B$2+MOD($A4660-1,Settings!$B$7)</f>
        <v/>
      </c>
      <c r="G4660">
        <f>YEAR($F4660)</f>
        <v/>
      </c>
      <c r="H4660">
        <f>"Q"&amp;ROUNDUP(MONTH($F4660)/3,0)</f>
        <v/>
      </c>
      <c r="I4660">
        <f>MONTH($F4660)</f>
        <v/>
      </c>
      <c r="J4660">
        <f>CHOOSE(MONTH($F4660),"Январь","Февраль","Март","Апрель","Май","Июнь","Июль","Август","Сентябрь","Октябрь","Ноябрь","Декабрь")</f>
        <v/>
      </c>
      <c r="K4660">
        <f>DAY($F4660)</f>
        <v/>
      </c>
      <c r="L4660">
        <f>IF(MOD($A4660,10)&lt;7,"ФО_01_Крупный","ФО_"&amp;TEXT(MOD($A4660,8)+1,"00"))</f>
        <v/>
      </c>
      <c r="M4660">
        <f>IF($AB4660="Да","Регион_001_Крупный","Регион_"&amp;TEXT(MOD(QUOTIENT($A4660-1,20),180)+1,"000"))</f>
        <v/>
      </c>
      <c r="N4660">
        <f>IF($AB4660="Да","Город_"&amp;TEXT(MOD($A4660-1,250)+1,"0000"),"Город_"&amp;TEXT(MOD($A4660-1,3000)+1,"0000"))</f>
        <v/>
      </c>
      <c r="O4660">
        <f>IF($AB4660="Да","Холдинг_Крупный","Холдинг_"&amp;TEXT(MOD(QUOTIENT($A4660-1,10000),20)+1,"00"))</f>
        <v/>
      </c>
      <c r="P4660">
        <f>IF($AB4660="Да","Организация_Крупная","Организация_"&amp;TEXT(MOD(QUOTIENT($A4660-1,500),600)+1,"000"))</f>
        <v/>
      </c>
      <c r="Q4660">
        <f>"Отдел_"&amp;TEXT(MOD(QUOTIENT($A4660-1,50),100)+1,"000")</f>
        <v/>
      </c>
      <c r="R4660">
        <f>IF($AB4660="Да","Группа_Крупная","Группа_"&amp;TEXT(MOD(QUOTIENT($A4660-1,5000),30)+1,"00"))</f>
        <v/>
      </c>
      <c r="S4660">
        <f>IF($AB4660="Да","Категория_Крупная","Категория_"&amp;TEXT(MOD(QUOTIENT($A4660-1,500),120)+1,"000"))</f>
        <v/>
      </c>
      <c r="T4660">
        <f>IF($AB4660="Да","Подкатегория_Крупная","Подкатегория_"&amp;TEXT(MOD(QUOTIENT($A4660-1,50),300)+1,"000"))</f>
        <v/>
      </c>
      <c r="U4660">
        <f>"SKU_"&amp;TEXT($A4660,"0000000")</f>
        <v/>
      </c>
      <c r="V4660">
        <f>CHOOSE(MOD($A4660-1,4)+1,"Enterprise","SMB","Госсектор","Розница")</f>
        <v/>
      </c>
      <c r="W4660">
        <f>"Клиент_"&amp;TEXT(MOD($A4660-1,20000)+1,"00000")</f>
        <v/>
      </c>
      <c r="X4660">
        <f>CHOOSE(MOD($A4660-1,5)+1,"Портал","API","Импорт","Ручной ввод","Интеграция")</f>
        <v/>
      </c>
      <c r="Y4660" s="8">
        <f>ROUND(1000+MOD($A4660*37,90000)+IF($AB4660="Да",5000,0),2)</f>
        <v/>
      </c>
      <c r="Z4660">
        <f>1+MOD($A4660,20)</f>
        <v/>
      </c>
      <c r="AA4660" s="8">
        <f>ROUND($Y4660*(0.08+MOD($A4660,17)/100),2)</f>
        <v/>
      </c>
      <c r="AB4660">
        <f>IF(MOD($A4660,10)&lt;7,"Да","Нет")</f>
        <v/>
      </c>
      <c r="AC4660">
        <f>$R4660&amp;" / "&amp;$S4660&amp;" / "&amp;$T4660</f>
        <v/>
      </c>
      <c r="AD4660">
        <f>1</f>
        <v/>
      </c>
      <c r="AE4660">
        <f>IF($A4660&lt;=Settings!$B$4,"до 100",IF($A4660&lt;=Settings!$B$5,"до 10 000",IF($A4660&lt;=Settings!$B$6,"до 100 000","100 000+")))</f>
        <v/>
      </c>
    </row>
    <row r="4661">
      <c r="A4661">
        <f>ROW()-1</f>
        <v/>
      </c>
      <c r="B4661">
        <f>IF($A4661&lt;=Settings!$B$4,"small_control",IF($A4661&lt;=Settings!$B$5,"medium_10k",IF($A4661&lt;=Settings!$B$6,"large_100k","extreme_1m")))</f>
        <v/>
      </c>
      <c r="C4661">
        <f>"ORD-"&amp;TEXT(QUOTIENT($A4661-1,3)+1,"0000000")</f>
        <v/>
      </c>
      <c r="D4661">
        <f>"LINE-"&amp;TEXT($A4661,"0000000")</f>
        <v/>
      </c>
      <c r="E4661" s="7">
        <f>Settings!$B$2+$A4661-1</f>
        <v/>
      </c>
      <c r="F4661" s="7">
        <f>Settings!$B$2+MOD($A4661-1,Settings!$B$7)</f>
        <v/>
      </c>
      <c r="G4661">
        <f>YEAR($F4661)</f>
        <v/>
      </c>
      <c r="H4661">
        <f>"Q"&amp;ROUNDUP(MONTH($F4661)/3,0)</f>
        <v/>
      </c>
      <c r="I4661">
        <f>MONTH($F4661)</f>
        <v/>
      </c>
      <c r="J4661">
        <f>CHOOSE(MONTH($F4661),"Январь","Февраль","Март","Апрель","Май","Июнь","Июль","Август","Сентябрь","Октябрь","Ноябрь","Декабрь")</f>
        <v/>
      </c>
      <c r="K4661">
        <f>DAY($F4661)</f>
        <v/>
      </c>
      <c r="L4661">
        <f>IF(MOD($A4661,10)&lt;7,"ФО_01_Крупный","ФО_"&amp;TEXT(MOD($A4661,8)+1,"00"))</f>
        <v/>
      </c>
      <c r="M4661">
        <f>IF($AB4661="Да","Регион_001_Крупный","Регион_"&amp;TEXT(MOD(QUOTIENT($A4661-1,20),180)+1,"000"))</f>
        <v/>
      </c>
      <c r="N4661">
        <f>IF($AB4661="Да","Город_"&amp;TEXT(MOD($A4661-1,250)+1,"0000"),"Город_"&amp;TEXT(MOD($A4661-1,3000)+1,"0000"))</f>
        <v/>
      </c>
      <c r="O4661">
        <f>IF($AB4661="Да","Холдинг_Крупный","Холдинг_"&amp;TEXT(MOD(QUOTIENT($A4661-1,10000),20)+1,"00"))</f>
        <v/>
      </c>
      <c r="P4661">
        <f>IF($AB4661="Да","Организация_Крупная","Организация_"&amp;TEXT(MOD(QUOTIENT($A4661-1,500),600)+1,"000"))</f>
        <v/>
      </c>
      <c r="Q4661">
        <f>"Отдел_"&amp;TEXT(MOD(QUOTIENT($A4661-1,50),100)+1,"000")</f>
        <v/>
      </c>
      <c r="R4661">
        <f>IF($AB4661="Да","Группа_Крупная","Группа_"&amp;TEXT(MOD(QUOTIENT($A4661-1,5000),30)+1,"00"))</f>
        <v/>
      </c>
      <c r="S4661">
        <f>IF($AB4661="Да","Категория_Крупная","Категория_"&amp;TEXT(MOD(QUOTIENT($A4661-1,500),120)+1,"000"))</f>
        <v/>
      </c>
      <c r="T4661">
        <f>IF($AB4661="Да","Подкатегория_Крупная","Подкатегория_"&amp;TEXT(MOD(QUOTIENT($A4661-1,50),300)+1,"000"))</f>
        <v/>
      </c>
      <c r="U4661">
        <f>"SKU_"&amp;TEXT($A4661,"0000000")</f>
        <v/>
      </c>
      <c r="V4661">
        <f>CHOOSE(MOD($A4661-1,4)+1,"Enterprise","SMB","Госсектор","Розница")</f>
        <v/>
      </c>
      <c r="W4661">
        <f>"Клиент_"&amp;TEXT(MOD($A4661-1,20000)+1,"00000")</f>
        <v/>
      </c>
      <c r="X4661">
        <f>CHOOSE(MOD($A4661-1,5)+1,"Портал","API","Импорт","Ручной ввод","Интеграция")</f>
        <v/>
      </c>
      <c r="Y4661" s="8">
        <f>ROUND(1000+MOD($A4661*37,90000)+IF($AB4661="Да",5000,0),2)</f>
        <v/>
      </c>
      <c r="Z4661">
        <f>1+MOD($A4661,20)</f>
        <v/>
      </c>
      <c r="AA4661" s="8">
        <f>ROUND($Y4661*(0.08+MOD($A4661,17)/100),2)</f>
        <v/>
      </c>
      <c r="AB4661">
        <f>IF(MOD($A4661,10)&lt;7,"Да","Нет")</f>
        <v/>
      </c>
      <c r="AC4661">
        <f>$R4661&amp;" / "&amp;$S4661&amp;" / "&amp;$T4661</f>
        <v/>
      </c>
      <c r="AD4661">
        <f>1</f>
        <v/>
      </c>
      <c r="AE4661">
        <f>IF($A4661&lt;=Settings!$B$4,"до 100",IF($A4661&lt;=Settings!$B$5,"до 10 000",IF($A4661&lt;=Settings!$B$6,"до 100 000","100 000+")))</f>
        <v/>
      </c>
    </row>
    <row r="4662">
      <c r="A4662">
        <f>ROW()-1</f>
        <v/>
      </c>
      <c r="B4662">
        <f>IF($A4662&lt;=Settings!$B$4,"small_control",IF($A4662&lt;=Settings!$B$5,"medium_10k",IF($A4662&lt;=Settings!$B$6,"large_100k","extreme_1m")))</f>
        <v/>
      </c>
      <c r="C4662">
        <f>"ORD-"&amp;TEXT(QUOTIENT($A4662-1,3)+1,"0000000")</f>
        <v/>
      </c>
      <c r="D4662">
        <f>"LINE-"&amp;TEXT($A4662,"0000000")</f>
        <v/>
      </c>
      <c r="E4662" s="7">
        <f>Settings!$B$2+$A4662-1</f>
        <v/>
      </c>
      <c r="F4662" s="7">
        <f>Settings!$B$2+MOD($A4662-1,Settings!$B$7)</f>
        <v/>
      </c>
      <c r="G4662">
        <f>YEAR($F4662)</f>
        <v/>
      </c>
      <c r="H4662">
        <f>"Q"&amp;ROUNDUP(MONTH($F4662)/3,0)</f>
        <v/>
      </c>
      <c r="I4662">
        <f>MONTH($F4662)</f>
        <v/>
      </c>
      <c r="J4662">
        <f>CHOOSE(MONTH($F4662),"Январь","Февраль","Март","Апрель","Май","Июнь","Июль","Август","Сентябрь","Октябрь","Ноябрь","Декабрь")</f>
        <v/>
      </c>
      <c r="K4662">
        <f>DAY($F4662)</f>
        <v/>
      </c>
      <c r="L4662">
        <f>IF(MOD($A4662,10)&lt;7,"ФО_01_Крупный","ФО_"&amp;TEXT(MOD($A4662,8)+1,"00"))</f>
        <v/>
      </c>
      <c r="M4662">
        <f>IF($AB4662="Да","Регион_001_Крупный","Регион_"&amp;TEXT(MOD(QUOTIENT($A4662-1,20),180)+1,"000"))</f>
        <v/>
      </c>
      <c r="N4662">
        <f>IF($AB4662="Да","Город_"&amp;TEXT(MOD($A4662-1,250)+1,"0000"),"Город_"&amp;TEXT(MOD($A4662-1,3000)+1,"0000"))</f>
        <v/>
      </c>
      <c r="O4662">
        <f>IF($AB4662="Да","Холдинг_Крупный","Холдинг_"&amp;TEXT(MOD(QUOTIENT($A4662-1,10000),20)+1,"00"))</f>
        <v/>
      </c>
      <c r="P4662">
        <f>IF($AB4662="Да","Организация_Крупная","Организация_"&amp;TEXT(MOD(QUOTIENT($A4662-1,500),600)+1,"000"))</f>
        <v/>
      </c>
      <c r="Q4662">
        <f>"Отдел_"&amp;TEXT(MOD(QUOTIENT($A4662-1,50),100)+1,"000")</f>
        <v/>
      </c>
      <c r="R4662">
        <f>IF($AB4662="Да","Группа_Крупная","Группа_"&amp;TEXT(MOD(QUOTIENT($A4662-1,5000),30)+1,"00"))</f>
        <v/>
      </c>
      <c r="S4662">
        <f>IF($AB4662="Да","Категория_Крупная","Категория_"&amp;TEXT(MOD(QUOTIENT($A4662-1,500),120)+1,"000"))</f>
        <v/>
      </c>
      <c r="T4662">
        <f>IF($AB4662="Да","Подкатегория_Крупная","Подкатегория_"&amp;TEXT(MOD(QUOTIENT($A4662-1,50),300)+1,"000"))</f>
        <v/>
      </c>
      <c r="U4662">
        <f>"SKU_"&amp;TEXT($A4662,"0000000")</f>
        <v/>
      </c>
      <c r="V4662">
        <f>CHOOSE(MOD($A4662-1,4)+1,"Enterprise","SMB","Госсектор","Розница")</f>
        <v/>
      </c>
      <c r="W4662">
        <f>"Клиент_"&amp;TEXT(MOD($A4662-1,20000)+1,"00000")</f>
        <v/>
      </c>
      <c r="X4662">
        <f>CHOOSE(MOD($A4662-1,5)+1,"Портал","API","Импорт","Ручной ввод","Интеграция")</f>
        <v/>
      </c>
      <c r="Y4662" s="8">
        <f>ROUND(1000+MOD($A4662*37,90000)+IF($AB4662="Да",5000,0),2)</f>
        <v/>
      </c>
      <c r="Z4662">
        <f>1+MOD($A4662,20)</f>
        <v/>
      </c>
      <c r="AA4662" s="8">
        <f>ROUND($Y4662*(0.08+MOD($A4662,17)/100),2)</f>
        <v/>
      </c>
      <c r="AB4662">
        <f>IF(MOD($A4662,10)&lt;7,"Да","Нет")</f>
        <v/>
      </c>
      <c r="AC4662">
        <f>$R4662&amp;" / "&amp;$S4662&amp;" / "&amp;$T4662</f>
        <v/>
      </c>
      <c r="AD4662">
        <f>1</f>
        <v/>
      </c>
      <c r="AE4662">
        <f>IF($A4662&lt;=Settings!$B$4,"до 100",IF($A4662&lt;=Settings!$B$5,"до 10 000",IF($A4662&lt;=Settings!$B$6,"до 100 000","100 000+")))</f>
        <v/>
      </c>
    </row>
    <row r="4663">
      <c r="A4663">
        <f>ROW()-1</f>
        <v/>
      </c>
      <c r="B4663">
        <f>IF($A4663&lt;=Settings!$B$4,"small_control",IF($A4663&lt;=Settings!$B$5,"medium_10k",IF($A4663&lt;=Settings!$B$6,"large_100k","extreme_1m")))</f>
        <v/>
      </c>
      <c r="C4663">
        <f>"ORD-"&amp;TEXT(QUOTIENT($A4663-1,3)+1,"0000000")</f>
        <v/>
      </c>
      <c r="D4663">
        <f>"LINE-"&amp;TEXT($A4663,"0000000")</f>
        <v/>
      </c>
      <c r="E4663" s="7">
        <f>Settings!$B$2+$A4663-1</f>
        <v/>
      </c>
      <c r="F4663" s="7">
        <f>Settings!$B$2+MOD($A4663-1,Settings!$B$7)</f>
        <v/>
      </c>
      <c r="G4663">
        <f>YEAR($F4663)</f>
        <v/>
      </c>
      <c r="H4663">
        <f>"Q"&amp;ROUNDUP(MONTH($F4663)/3,0)</f>
        <v/>
      </c>
      <c r="I4663">
        <f>MONTH($F4663)</f>
        <v/>
      </c>
      <c r="J4663">
        <f>CHOOSE(MONTH($F4663),"Январь","Февраль","Март","Апрель","Май","Июнь","Июль","Август","Сентябрь","Октябрь","Ноябрь","Декабрь")</f>
        <v/>
      </c>
      <c r="K4663">
        <f>DAY($F4663)</f>
        <v/>
      </c>
      <c r="L4663">
        <f>IF(MOD($A4663,10)&lt;7,"ФО_01_Крупный","ФО_"&amp;TEXT(MOD($A4663,8)+1,"00"))</f>
        <v/>
      </c>
      <c r="M4663">
        <f>IF($AB4663="Да","Регион_001_Крупный","Регион_"&amp;TEXT(MOD(QUOTIENT($A4663-1,20),180)+1,"000"))</f>
        <v/>
      </c>
      <c r="N4663">
        <f>IF($AB4663="Да","Город_"&amp;TEXT(MOD($A4663-1,250)+1,"0000"),"Город_"&amp;TEXT(MOD($A4663-1,3000)+1,"0000"))</f>
        <v/>
      </c>
      <c r="O4663">
        <f>IF($AB4663="Да","Холдинг_Крупный","Холдинг_"&amp;TEXT(MOD(QUOTIENT($A4663-1,10000),20)+1,"00"))</f>
        <v/>
      </c>
      <c r="P4663">
        <f>IF($AB4663="Да","Организация_Крупная","Организация_"&amp;TEXT(MOD(QUOTIENT($A4663-1,500),600)+1,"000"))</f>
        <v/>
      </c>
      <c r="Q4663">
        <f>"Отдел_"&amp;TEXT(MOD(QUOTIENT($A4663-1,50),100)+1,"000")</f>
        <v/>
      </c>
      <c r="R4663">
        <f>IF($AB4663="Да","Группа_Крупная","Группа_"&amp;TEXT(MOD(QUOTIENT($A4663-1,5000),30)+1,"00"))</f>
        <v/>
      </c>
      <c r="S4663">
        <f>IF($AB4663="Да","Категория_Крупная","Категория_"&amp;TEXT(MOD(QUOTIENT($A4663-1,500),120)+1,"000"))</f>
        <v/>
      </c>
      <c r="T4663">
        <f>IF($AB4663="Да","Подкатегория_Крупная","Подкатегория_"&amp;TEXT(MOD(QUOTIENT($A4663-1,50),300)+1,"000"))</f>
        <v/>
      </c>
      <c r="U4663">
        <f>"SKU_"&amp;TEXT($A4663,"0000000")</f>
        <v/>
      </c>
      <c r="V4663">
        <f>CHOOSE(MOD($A4663-1,4)+1,"Enterprise","SMB","Госсектор","Розница")</f>
        <v/>
      </c>
      <c r="W4663">
        <f>"Клиент_"&amp;TEXT(MOD($A4663-1,20000)+1,"00000")</f>
        <v/>
      </c>
      <c r="X4663">
        <f>CHOOSE(MOD($A4663-1,5)+1,"Портал","API","Импорт","Ручной ввод","Интеграция")</f>
        <v/>
      </c>
      <c r="Y4663" s="8">
        <f>ROUND(1000+MOD($A4663*37,90000)+IF($AB4663="Да",5000,0),2)</f>
        <v/>
      </c>
      <c r="Z4663">
        <f>1+MOD($A4663,20)</f>
        <v/>
      </c>
      <c r="AA4663" s="8">
        <f>ROUND($Y4663*(0.08+MOD($A4663,17)/100),2)</f>
        <v/>
      </c>
      <c r="AB4663">
        <f>IF(MOD($A4663,10)&lt;7,"Да","Нет")</f>
        <v/>
      </c>
      <c r="AC4663">
        <f>$R4663&amp;" / "&amp;$S4663&amp;" / "&amp;$T4663</f>
        <v/>
      </c>
      <c r="AD4663">
        <f>1</f>
        <v/>
      </c>
      <c r="AE4663">
        <f>IF($A4663&lt;=Settings!$B$4,"до 100",IF($A4663&lt;=Settings!$B$5,"до 10 000",IF($A4663&lt;=Settings!$B$6,"до 100 000","100 000+")))</f>
        <v/>
      </c>
    </row>
    <row r="4664">
      <c r="A4664">
        <f>ROW()-1</f>
        <v/>
      </c>
      <c r="B4664">
        <f>IF($A4664&lt;=Settings!$B$4,"small_control",IF($A4664&lt;=Settings!$B$5,"medium_10k",IF($A4664&lt;=Settings!$B$6,"large_100k","extreme_1m")))</f>
        <v/>
      </c>
      <c r="C4664">
        <f>"ORD-"&amp;TEXT(QUOTIENT($A4664-1,3)+1,"0000000")</f>
        <v/>
      </c>
      <c r="D4664">
        <f>"LINE-"&amp;TEXT($A4664,"0000000")</f>
        <v/>
      </c>
      <c r="E4664" s="7">
        <f>Settings!$B$2+$A4664-1</f>
        <v/>
      </c>
      <c r="F4664" s="7">
        <f>Settings!$B$2+MOD($A4664-1,Settings!$B$7)</f>
        <v/>
      </c>
      <c r="G4664">
        <f>YEAR($F4664)</f>
        <v/>
      </c>
      <c r="H4664">
        <f>"Q"&amp;ROUNDUP(MONTH($F4664)/3,0)</f>
        <v/>
      </c>
      <c r="I4664">
        <f>MONTH($F4664)</f>
        <v/>
      </c>
      <c r="J4664">
        <f>CHOOSE(MONTH($F4664),"Январь","Февраль","Март","Апрель","Май","Июнь","Июль","Август","Сентябрь","Октябрь","Ноябрь","Декабрь")</f>
        <v/>
      </c>
      <c r="K4664">
        <f>DAY($F4664)</f>
        <v/>
      </c>
      <c r="L4664">
        <f>IF(MOD($A4664,10)&lt;7,"ФО_01_Крупный","ФО_"&amp;TEXT(MOD($A4664,8)+1,"00"))</f>
        <v/>
      </c>
      <c r="M4664">
        <f>IF($AB4664="Да","Регион_001_Крупный","Регион_"&amp;TEXT(MOD(QUOTIENT($A4664-1,20),180)+1,"000"))</f>
        <v/>
      </c>
      <c r="N4664">
        <f>IF($AB4664="Да","Город_"&amp;TEXT(MOD($A4664-1,250)+1,"0000"),"Город_"&amp;TEXT(MOD($A4664-1,3000)+1,"0000"))</f>
        <v/>
      </c>
      <c r="O4664">
        <f>IF($AB4664="Да","Холдинг_Крупный","Холдинг_"&amp;TEXT(MOD(QUOTIENT($A4664-1,10000),20)+1,"00"))</f>
        <v/>
      </c>
      <c r="P4664">
        <f>IF($AB4664="Да","Организация_Крупная","Организация_"&amp;TEXT(MOD(QUOTIENT($A4664-1,500),600)+1,"000"))</f>
        <v/>
      </c>
      <c r="Q4664">
        <f>"Отдел_"&amp;TEXT(MOD(QUOTIENT($A4664-1,50),100)+1,"000")</f>
        <v/>
      </c>
      <c r="R4664">
        <f>IF($AB4664="Да","Группа_Крупная","Группа_"&amp;TEXT(MOD(QUOTIENT($A4664-1,5000),30)+1,"00"))</f>
        <v/>
      </c>
      <c r="S4664">
        <f>IF($AB4664="Да","Категория_Крупная","Категория_"&amp;TEXT(MOD(QUOTIENT($A4664-1,500),120)+1,"000"))</f>
        <v/>
      </c>
      <c r="T4664">
        <f>IF($AB4664="Да","Подкатегория_Крупная","Подкатегория_"&amp;TEXT(MOD(QUOTIENT($A4664-1,50),300)+1,"000"))</f>
        <v/>
      </c>
      <c r="U4664">
        <f>"SKU_"&amp;TEXT($A4664,"0000000")</f>
        <v/>
      </c>
      <c r="V4664">
        <f>CHOOSE(MOD($A4664-1,4)+1,"Enterprise","SMB","Госсектор","Розница")</f>
        <v/>
      </c>
      <c r="W4664">
        <f>"Клиент_"&amp;TEXT(MOD($A4664-1,20000)+1,"00000")</f>
        <v/>
      </c>
      <c r="X4664">
        <f>CHOOSE(MOD($A4664-1,5)+1,"Портал","API","Импорт","Ручной ввод","Интеграция")</f>
        <v/>
      </c>
      <c r="Y4664" s="8">
        <f>ROUND(1000+MOD($A4664*37,90000)+IF($AB4664="Да",5000,0),2)</f>
        <v/>
      </c>
      <c r="Z4664">
        <f>1+MOD($A4664,20)</f>
        <v/>
      </c>
      <c r="AA4664" s="8">
        <f>ROUND($Y4664*(0.08+MOD($A4664,17)/100),2)</f>
        <v/>
      </c>
      <c r="AB4664">
        <f>IF(MOD($A4664,10)&lt;7,"Да","Нет")</f>
        <v/>
      </c>
      <c r="AC4664">
        <f>$R4664&amp;" / "&amp;$S4664&amp;" / "&amp;$T4664</f>
        <v/>
      </c>
      <c r="AD4664">
        <f>1</f>
        <v/>
      </c>
      <c r="AE4664">
        <f>IF($A4664&lt;=Settings!$B$4,"до 100",IF($A4664&lt;=Settings!$B$5,"до 10 000",IF($A4664&lt;=Settings!$B$6,"до 100 000","100 000+")))</f>
        <v/>
      </c>
    </row>
    <row r="4665">
      <c r="A4665">
        <f>ROW()-1</f>
        <v/>
      </c>
      <c r="B4665">
        <f>IF($A4665&lt;=Settings!$B$4,"small_control",IF($A4665&lt;=Settings!$B$5,"medium_10k",IF($A4665&lt;=Settings!$B$6,"large_100k","extreme_1m")))</f>
        <v/>
      </c>
      <c r="C4665">
        <f>"ORD-"&amp;TEXT(QUOTIENT($A4665-1,3)+1,"0000000")</f>
        <v/>
      </c>
      <c r="D4665">
        <f>"LINE-"&amp;TEXT($A4665,"0000000")</f>
        <v/>
      </c>
      <c r="E4665" s="7">
        <f>Settings!$B$2+$A4665-1</f>
        <v/>
      </c>
      <c r="F4665" s="7">
        <f>Settings!$B$2+MOD($A4665-1,Settings!$B$7)</f>
        <v/>
      </c>
      <c r="G4665">
        <f>YEAR($F4665)</f>
        <v/>
      </c>
      <c r="H4665">
        <f>"Q"&amp;ROUNDUP(MONTH($F4665)/3,0)</f>
        <v/>
      </c>
      <c r="I4665">
        <f>MONTH($F4665)</f>
        <v/>
      </c>
      <c r="J4665">
        <f>CHOOSE(MONTH($F4665),"Январь","Февраль","Март","Апрель","Май","Июнь","Июль","Август","Сентябрь","Октябрь","Ноябрь","Декабрь")</f>
        <v/>
      </c>
      <c r="K4665">
        <f>DAY($F4665)</f>
        <v/>
      </c>
      <c r="L4665">
        <f>IF(MOD($A4665,10)&lt;7,"ФО_01_Крупный","ФО_"&amp;TEXT(MOD($A4665,8)+1,"00"))</f>
        <v/>
      </c>
      <c r="M4665">
        <f>IF($AB4665="Да","Регион_001_Крупный","Регион_"&amp;TEXT(MOD(QUOTIENT($A4665-1,20),180)+1,"000"))</f>
        <v/>
      </c>
      <c r="N4665">
        <f>IF($AB4665="Да","Город_"&amp;TEXT(MOD($A4665-1,250)+1,"0000"),"Город_"&amp;TEXT(MOD($A4665-1,3000)+1,"0000"))</f>
        <v/>
      </c>
      <c r="O4665">
        <f>IF($AB4665="Да","Холдинг_Крупный","Холдинг_"&amp;TEXT(MOD(QUOTIENT($A4665-1,10000),20)+1,"00"))</f>
        <v/>
      </c>
      <c r="P4665">
        <f>IF($AB4665="Да","Организация_Крупная","Организация_"&amp;TEXT(MOD(QUOTIENT($A4665-1,500),600)+1,"000"))</f>
        <v/>
      </c>
      <c r="Q4665">
        <f>"Отдел_"&amp;TEXT(MOD(QUOTIENT($A4665-1,50),100)+1,"000")</f>
        <v/>
      </c>
      <c r="R4665">
        <f>IF($AB4665="Да","Группа_Крупная","Группа_"&amp;TEXT(MOD(QUOTIENT($A4665-1,5000),30)+1,"00"))</f>
        <v/>
      </c>
      <c r="S4665">
        <f>IF($AB4665="Да","Категория_Крупная","Категория_"&amp;TEXT(MOD(QUOTIENT($A4665-1,500),120)+1,"000"))</f>
        <v/>
      </c>
      <c r="T4665">
        <f>IF($AB4665="Да","Подкатегория_Крупная","Подкатегория_"&amp;TEXT(MOD(QUOTIENT($A4665-1,50),300)+1,"000"))</f>
        <v/>
      </c>
      <c r="U4665">
        <f>"SKU_"&amp;TEXT($A4665,"0000000")</f>
        <v/>
      </c>
      <c r="V4665">
        <f>CHOOSE(MOD($A4665-1,4)+1,"Enterprise","SMB","Госсектор","Розница")</f>
        <v/>
      </c>
      <c r="W4665">
        <f>"Клиент_"&amp;TEXT(MOD($A4665-1,20000)+1,"00000")</f>
        <v/>
      </c>
      <c r="X4665">
        <f>CHOOSE(MOD($A4665-1,5)+1,"Портал","API","Импорт","Ручной ввод","Интеграция")</f>
        <v/>
      </c>
      <c r="Y4665" s="8">
        <f>ROUND(1000+MOD($A4665*37,90000)+IF($AB4665="Да",5000,0),2)</f>
        <v/>
      </c>
      <c r="Z4665">
        <f>1+MOD($A4665,20)</f>
        <v/>
      </c>
      <c r="AA4665" s="8">
        <f>ROUND($Y4665*(0.08+MOD($A4665,17)/100),2)</f>
        <v/>
      </c>
      <c r="AB4665">
        <f>IF(MOD($A4665,10)&lt;7,"Да","Нет")</f>
        <v/>
      </c>
      <c r="AC4665">
        <f>$R4665&amp;" / "&amp;$S4665&amp;" / "&amp;$T4665</f>
        <v/>
      </c>
      <c r="AD4665">
        <f>1</f>
        <v/>
      </c>
      <c r="AE4665">
        <f>IF($A4665&lt;=Settings!$B$4,"до 100",IF($A4665&lt;=Settings!$B$5,"до 10 000",IF($A4665&lt;=Settings!$B$6,"до 100 000","100 000+")))</f>
        <v/>
      </c>
    </row>
    <row r="4666">
      <c r="A4666">
        <f>ROW()-1</f>
        <v/>
      </c>
      <c r="B4666">
        <f>IF($A4666&lt;=Settings!$B$4,"small_control",IF($A4666&lt;=Settings!$B$5,"medium_10k",IF($A4666&lt;=Settings!$B$6,"large_100k","extreme_1m")))</f>
        <v/>
      </c>
      <c r="C4666">
        <f>"ORD-"&amp;TEXT(QUOTIENT($A4666-1,3)+1,"0000000")</f>
        <v/>
      </c>
      <c r="D4666">
        <f>"LINE-"&amp;TEXT($A4666,"0000000")</f>
        <v/>
      </c>
      <c r="E4666" s="7">
        <f>Settings!$B$2+$A4666-1</f>
        <v/>
      </c>
      <c r="F4666" s="7">
        <f>Settings!$B$2+MOD($A4666-1,Settings!$B$7)</f>
        <v/>
      </c>
      <c r="G4666">
        <f>YEAR($F4666)</f>
        <v/>
      </c>
      <c r="H4666">
        <f>"Q"&amp;ROUNDUP(MONTH($F4666)/3,0)</f>
        <v/>
      </c>
      <c r="I4666">
        <f>MONTH($F4666)</f>
        <v/>
      </c>
      <c r="J4666">
        <f>CHOOSE(MONTH($F4666),"Январь","Февраль","Март","Апрель","Май","Июнь","Июль","Август","Сентябрь","Октябрь","Ноябрь","Декабрь")</f>
        <v/>
      </c>
      <c r="K4666">
        <f>DAY($F4666)</f>
        <v/>
      </c>
      <c r="L4666">
        <f>IF(MOD($A4666,10)&lt;7,"ФО_01_Крупный","ФО_"&amp;TEXT(MOD($A4666,8)+1,"00"))</f>
        <v/>
      </c>
      <c r="M4666">
        <f>IF($AB4666="Да","Регион_001_Крупный","Регион_"&amp;TEXT(MOD(QUOTIENT($A4666-1,20),180)+1,"000"))</f>
        <v/>
      </c>
      <c r="N4666">
        <f>IF($AB4666="Да","Город_"&amp;TEXT(MOD($A4666-1,250)+1,"0000"),"Город_"&amp;TEXT(MOD($A4666-1,3000)+1,"0000"))</f>
        <v/>
      </c>
      <c r="O4666">
        <f>IF($AB4666="Да","Холдинг_Крупный","Холдинг_"&amp;TEXT(MOD(QUOTIENT($A4666-1,10000),20)+1,"00"))</f>
        <v/>
      </c>
      <c r="P4666">
        <f>IF($AB4666="Да","Организация_Крупная","Организация_"&amp;TEXT(MOD(QUOTIENT($A4666-1,500),600)+1,"000"))</f>
        <v/>
      </c>
      <c r="Q4666">
        <f>"Отдел_"&amp;TEXT(MOD(QUOTIENT($A4666-1,50),100)+1,"000")</f>
        <v/>
      </c>
      <c r="R4666">
        <f>IF($AB4666="Да","Группа_Крупная","Группа_"&amp;TEXT(MOD(QUOTIENT($A4666-1,5000),30)+1,"00"))</f>
        <v/>
      </c>
      <c r="S4666">
        <f>IF($AB4666="Да","Категория_Крупная","Категория_"&amp;TEXT(MOD(QUOTIENT($A4666-1,500),120)+1,"000"))</f>
        <v/>
      </c>
      <c r="T4666">
        <f>IF($AB4666="Да","Подкатегория_Крупная","Подкатегория_"&amp;TEXT(MOD(QUOTIENT($A4666-1,50),300)+1,"000"))</f>
        <v/>
      </c>
      <c r="U4666">
        <f>"SKU_"&amp;TEXT($A4666,"0000000")</f>
        <v/>
      </c>
      <c r="V4666">
        <f>CHOOSE(MOD($A4666-1,4)+1,"Enterprise","SMB","Госсектор","Розница")</f>
        <v/>
      </c>
      <c r="W4666">
        <f>"Клиент_"&amp;TEXT(MOD($A4666-1,20000)+1,"00000")</f>
        <v/>
      </c>
      <c r="X4666">
        <f>CHOOSE(MOD($A4666-1,5)+1,"Портал","API","Импорт","Ручной ввод","Интеграция")</f>
        <v/>
      </c>
      <c r="Y4666" s="8">
        <f>ROUND(1000+MOD($A4666*37,90000)+IF($AB4666="Да",5000,0),2)</f>
        <v/>
      </c>
      <c r="Z4666">
        <f>1+MOD($A4666,20)</f>
        <v/>
      </c>
      <c r="AA4666" s="8">
        <f>ROUND($Y4666*(0.08+MOD($A4666,17)/100),2)</f>
        <v/>
      </c>
      <c r="AB4666">
        <f>IF(MOD($A4666,10)&lt;7,"Да","Нет")</f>
        <v/>
      </c>
      <c r="AC4666">
        <f>$R4666&amp;" / "&amp;$S4666&amp;" / "&amp;$T4666</f>
        <v/>
      </c>
      <c r="AD4666">
        <f>1</f>
        <v/>
      </c>
      <c r="AE4666">
        <f>IF($A4666&lt;=Settings!$B$4,"до 100",IF($A4666&lt;=Settings!$B$5,"до 10 000",IF($A4666&lt;=Settings!$B$6,"до 100 000","100 000+")))</f>
        <v/>
      </c>
    </row>
    <row r="4667">
      <c r="A4667">
        <f>ROW()-1</f>
        <v/>
      </c>
      <c r="B4667">
        <f>IF($A4667&lt;=Settings!$B$4,"small_control",IF($A4667&lt;=Settings!$B$5,"medium_10k",IF($A4667&lt;=Settings!$B$6,"large_100k","extreme_1m")))</f>
        <v/>
      </c>
      <c r="C4667">
        <f>"ORD-"&amp;TEXT(QUOTIENT($A4667-1,3)+1,"0000000")</f>
        <v/>
      </c>
      <c r="D4667">
        <f>"LINE-"&amp;TEXT($A4667,"0000000")</f>
        <v/>
      </c>
      <c r="E4667" s="7">
        <f>Settings!$B$2+$A4667-1</f>
        <v/>
      </c>
      <c r="F4667" s="7">
        <f>Settings!$B$2+MOD($A4667-1,Settings!$B$7)</f>
        <v/>
      </c>
      <c r="G4667">
        <f>YEAR($F4667)</f>
        <v/>
      </c>
      <c r="H4667">
        <f>"Q"&amp;ROUNDUP(MONTH($F4667)/3,0)</f>
        <v/>
      </c>
      <c r="I4667">
        <f>MONTH($F4667)</f>
        <v/>
      </c>
      <c r="J4667">
        <f>CHOOSE(MONTH($F4667),"Январь","Февраль","Март","Апрель","Май","Июнь","Июль","Август","Сентябрь","Октябрь","Ноябрь","Декабрь")</f>
        <v/>
      </c>
      <c r="K4667">
        <f>DAY($F4667)</f>
        <v/>
      </c>
      <c r="L4667">
        <f>IF(MOD($A4667,10)&lt;7,"ФО_01_Крупный","ФО_"&amp;TEXT(MOD($A4667,8)+1,"00"))</f>
        <v/>
      </c>
      <c r="M4667">
        <f>IF($AB4667="Да","Регион_001_Крупный","Регион_"&amp;TEXT(MOD(QUOTIENT($A4667-1,20),180)+1,"000"))</f>
        <v/>
      </c>
      <c r="N4667">
        <f>IF($AB4667="Да","Город_"&amp;TEXT(MOD($A4667-1,250)+1,"0000"),"Город_"&amp;TEXT(MOD($A4667-1,3000)+1,"0000"))</f>
        <v/>
      </c>
      <c r="O4667">
        <f>IF($AB4667="Да","Холдинг_Крупный","Холдинг_"&amp;TEXT(MOD(QUOTIENT($A4667-1,10000),20)+1,"00"))</f>
        <v/>
      </c>
      <c r="P4667">
        <f>IF($AB4667="Да","Организация_Крупная","Организация_"&amp;TEXT(MOD(QUOTIENT($A4667-1,500),600)+1,"000"))</f>
        <v/>
      </c>
      <c r="Q4667">
        <f>"Отдел_"&amp;TEXT(MOD(QUOTIENT($A4667-1,50),100)+1,"000")</f>
        <v/>
      </c>
      <c r="R4667">
        <f>IF($AB4667="Да","Группа_Крупная","Группа_"&amp;TEXT(MOD(QUOTIENT($A4667-1,5000),30)+1,"00"))</f>
        <v/>
      </c>
      <c r="S4667">
        <f>IF($AB4667="Да","Категория_Крупная","Категория_"&amp;TEXT(MOD(QUOTIENT($A4667-1,500),120)+1,"000"))</f>
        <v/>
      </c>
      <c r="T4667">
        <f>IF($AB4667="Да","Подкатегория_Крупная","Подкатегория_"&amp;TEXT(MOD(QUOTIENT($A4667-1,50),300)+1,"000"))</f>
        <v/>
      </c>
      <c r="U4667">
        <f>"SKU_"&amp;TEXT($A4667,"0000000")</f>
        <v/>
      </c>
      <c r="V4667">
        <f>CHOOSE(MOD($A4667-1,4)+1,"Enterprise","SMB","Госсектор","Розница")</f>
        <v/>
      </c>
      <c r="W4667">
        <f>"Клиент_"&amp;TEXT(MOD($A4667-1,20000)+1,"00000")</f>
        <v/>
      </c>
      <c r="X4667">
        <f>CHOOSE(MOD($A4667-1,5)+1,"Портал","API","Импорт","Ручной ввод","Интеграция")</f>
        <v/>
      </c>
      <c r="Y4667" s="8">
        <f>ROUND(1000+MOD($A4667*37,90000)+IF($AB4667="Да",5000,0),2)</f>
        <v/>
      </c>
      <c r="Z4667">
        <f>1+MOD($A4667,20)</f>
        <v/>
      </c>
      <c r="AA4667" s="8">
        <f>ROUND($Y4667*(0.08+MOD($A4667,17)/100),2)</f>
        <v/>
      </c>
      <c r="AB4667">
        <f>IF(MOD($A4667,10)&lt;7,"Да","Нет")</f>
        <v/>
      </c>
      <c r="AC4667">
        <f>$R4667&amp;" / "&amp;$S4667&amp;" / "&amp;$T4667</f>
        <v/>
      </c>
      <c r="AD4667">
        <f>1</f>
        <v/>
      </c>
      <c r="AE4667">
        <f>IF($A4667&lt;=Settings!$B$4,"до 100",IF($A4667&lt;=Settings!$B$5,"до 10 000",IF($A4667&lt;=Settings!$B$6,"до 100 000","100 000+")))</f>
        <v/>
      </c>
    </row>
    <row r="4668">
      <c r="A4668">
        <f>ROW()-1</f>
        <v/>
      </c>
      <c r="B4668">
        <f>IF($A4668&lt;=Settings!$B$4,"small_control",IF($A4668&lt;=Settings!$B$5,"medium_10k",IF($A4668&lt;=Settings!$B$6,"large_100k","extreme_1m")))</f>
        <v/>
      </c>
      <c r="C4668">
        <f>"ORD-"&amp;TEXT(QUOTIENT($A4668-1,3)+1,"0000000")</f>
        <v/>
      </c>
      <c r="D4668">
        <f>"LINE-"&amp;TEXT($A4668,"0000000")</f>
        <v/>
      </c>
      <c r="E4668" s="7">
        <f>Settings!$B$2+$A4668-1</f>
        <v/>
      </c>
      <c r="F4668" s="7">
        <f>Settings!$B$2+MOD($A4668-1,Settings!$B$7)</f>
        <v/>
      </c>
      <c r="G4668">
        <f>YEAR($F4668)</f>
        <v/>
      </c>
      <c r="H4668">
        <f>"Q"&amp;ROUNDUP(MONTH($F4668)/3,0)</f>
        <v/>
      </c>
      <c r="I4668">
        <f>MONTH($F4668)</f>
        <v/>
      </c>
      <c r="J4668">
        <f>CHOOSE(MONTH($F4668),"Январь","Февраль","Март","Апрель","Май","Июнь","Июль","Август","Сентябрь","Октябрь","Ноябрь","Декабрь")</f>
        <v/>
      </c>
      <c r="K4668">
        <f>DAY($F4668)</f>
        <v/>
      </c>
      <c r="L4668">
        <f>IF(MOD($A4668,10)&lt;7,"ФО_01_Крупный","ФО_"&amp;TEXT(MOD($A4668,8)+1,"00"))</f>
        <v/>
      </c>
      <c r="M4668">
        <f>IF($AB4668="Да","Регион_001_Крупный","Регион_"&amp;TEXT(MOD(QUOTIENT($A4668-1,20),180)+1,"000"))</f>
        <v/>
      </c>
      <c r="N4668">
        <f>IF($AB4668="Да","Город_"&amp;TEXT(MOD($A4668-1,250)+1,"0000"),"Город_"&amp;TEXT(MOD($A4668-1,3000)+1,"0000"))</f>
        <v/>
      </c>
      <c r="O4668">
        <f>IF($AB4668="Да","Холдинг_Крупный","Холдинг_"&amp;TEXT(MOD(QUOTIENT($A4668-1,10000),20)+1,"00"))</f>
        <v/>
      </c>
      <c r="P4668">
        <f>IF($AB4668="Да","Организация_Крупная","Организация_"&amp;TEXT(MOD(QUOTIENT($A4668-1,500),600)+1,"000"))</f>
        <v/>
      </c>
      <c r="Q4668">
        <f>"Отдел_"&amp;TEXT(MOD(QUOTIENT($A4668-1,50),100)+1,"000")</f>
        <v/>
      </c>
      <c r="R4668">
        <f>IF($AB4668="Да","Группа_Крупная","Группа_"&amp;TEXT(MOD(QUOTIENT($A4668-1,5000),30)+1,"00"))</f>
        <v/>
      </c>
      <c r="S4668">
        <f>IF($AB4668="Да","Категория_Крупная","Категория_"&amp;TEXT(MOD(QUOTIENT($A4668-1,500),120)+1,"000"))</f>
        <v/>
      </c>
      <c r="T4668">
        <f>IF($AB4668="Да","Подкатегория_Крупная","Подкатегория_"&amp;TEXT(MOD(QUOTIENT($A4668-1,50),300)+1,"000"))</f>
        <v/>
      </c>
      <c r="U4668">
        <f>"SKU_"&amp;TEXT($A4668,"0000000")</f>
        <v/>
      </c>
      <c r="V4668">
        <f>CHOOSE(MOD($A4668-1,4)+1,"Enterprise","SMB","Госсектор","Розница")</f>
        <v/>
      </c>
      <c r="W4668">
        <f>"Клиент_"&amp;TEXT(MOD($A4668-1,20000)+1,"00000")</f>
        <v/>
      </c>
      <c r="X4668">
        <f>CHOOSE(MOD($A4668-1,5)+1,"Портал","API","Импорт","Ручной ввод","Интеграция")</f>
        <v/>
      </c>
      <c r="Y4668" s="8">
        <f>ROUND(1000+MOD($A4668*37,90000)+IF($AB4668="Да",5000,0),2)</f>
        <v/>
      </c>
      <c r="Z4668">
        <f>1+MOD($A4668,20)</f>
        <v/>
      </c>
      <c r="AA4668" s="8">
        <f>ROUND($Y4668*(0.08+MOD($A4668,17)/100),2)</f>
        <v/>
      </c>
      <c r="AB4668">
        <f>IF(MOD($A4668,10)&lt;7,"Да","Нет")</f>
        <v/>
      </c>
      <c r="AC4668">
        <f>$R4668&amp;" / "&amp;$S4668&amp;" / "&amp;$T4668</f>
        <v/>
      </c>
      <c r="AD4668">
        <f>1</f>
        <v/>
      </c>
      <c r="AE4668">
        <f>IF($A4668&lt;=Settings!$B$4,"до 100",IF($A4668&lt;=Settings!$B$5,"до 10 000",IF($A4668&lt;=Settings!$B$6,"до 100 000","100 000+")))</f>
        <v/>
      </c>
    </row>
    <row r="4669">
      <c r="A4669">
        <f>ROW()-1</f>
        <v/>
      </c>
      <c r="B4669">
        <f>IF($A4669&lt;=Settings!$B$4,"small_control",IF($A4669&lt;=Settings!$B$5,"medium_10k",IF($A4669&lt;=Settings!$B$6,"large_100k","extreme_1m")))</f>
        <v/>
      </c>
      <c r="C4669">
        <f>"ORD-"&amp;TEXT(QUOTIENT($A4669-1,3)+1,"0000000")</f>
        <v/>
      </c>
      <c r="D4669">
        <f>"LINE-"&amp;TEXT($A4669,"0000000")</f>
        <v/>
      </c>
      <c r="E4669" s="7">
        <f>Settings!$B$2+$A4669-1</f>
        <v/>
      </c>
      <c r="F4669" s="7">
        <f>Settings!$B$2+MOD($A4669-1,Settings!$B$7)</f>
        <v/>
      </c>
      <c r="G4669">
        <f>YEAR($F4669)</f>
        <v/>
      </c>
      <c r="H4669">
        <f>"Q"&amp;ROUNDUP(MONTH($F4669)/3,0)</f>
        <v/>
      </c>
      <c r="I4669">
        <f>MONTH($F4669)</f>
        <v/>
      </c>
      <c r="J4669">
        <f>CHOOSE(MONTH($F4669),"Январь","Февраль","Март","Апрель","Май","Июнь","Июль","Август","Сентябрь","Октябрь","Ноябрь","Декабрь")</f>
        <v/>
      </c>
      <c r="K4669">
        <f>DAY($F4669)</f>
        <v/>
      </c>
      <c r="L4669">
        <f>IF(MOD($A4669,10)&lt;7,"ФО_01_Крупный","ФО_"&amp;TEXT(MOD($A4669,8)+1,"00"))</f>
        <v/>
      </c>
      <c r="M4669">
        <f>IF($AB4669="Да","Регион_001_Крупный","Регион_"&amp;TEXT(MOD(QUOTIENT($A4669-1,20),180)+1,"000"))</f>
        <v/>
      </c>
      <c r="N4669">
        <f>IF($AB4669="Да","Город_"&amp;TEXT(MOD($A4669-1,250)+1,"0000"),"Город_"&amp;TEXT(MOD($A4669-1,3000)+1,"0000"))</f>
        <v/>
      </c>
      <c r="O4669">
        <f>IF($AB4669="Да","Холдинг_Крупный","Холдинг_"&amp;TEXT(MOD(QUOTIENT($A4669-1,10000),20)+1,"00"))</f>
        <v/>
      </c>
      <c r="P4669">
        <f>IF($AB4669="Да","Организация_Крупная","Организация_"&amp;TEXT(MOD(QUOTIENT($A4669-1,500),600)+1,"000"))</f>
        <v/>
      </c>
      <c r="Q4669">
        <f>"Отдел_"&amp;TEXT(MOD(QUOTIENT($A4669-1,50),100)+1,"000")</f>
        <v/>
      </c>
      <c r="R4669">
        <f>IF($AB4669="Да","Группа_Крупная","Группа_"&amp;TEXT(MOD(QUOTIENT($A4669-1,5000),30)+1,"00"))</f>
        <v/>
      </c>
      <c r="S4669">
        <f>IF($AB4669="Да","Категория_Крупная","Категория_"&amp;TEXT(MOD(QUOTIENT($A4669-1,500),120)+1,"000"))</f>
        <v/>
      </c>
      <c r="T4669">
        <f>IF($AB4669="Да","Подкатегория_Крупная","Подкатегория_"&amp;TEXT(MOD(QUOTIENT($A4669-1,50),300)+1,"000"))</f>
        <v/>
      </c>
      <c r="U4669">
        <f>"SKU_"&amp;TEXT($A4669,"0000000")</f>
        <v/>
      </c>
      <c r="V4669">
        <f>CHOOSE(MOD($A4669-1,4)+1,"Enterprise","SMB","Госсектор","Розница")</f>
        <v/>
      </c>
      <c r="W4669">
        <f>"Клиент_"&amp;TEXT(MOD($A4669-1,20000)+1,"00000")</f>
        <v/>
      </c>
      <c r="X4669">
        <f>CHOOSE(MOD($A4669-1,5)+1,"Портал","API","Импорт","Ручной ввод","Интеграция")</f>
        <v/>
      </c>
      <c r="Y4669" s="8">
        <f>ROUND(1000+MOD($A4669*37,90000)+IF($AB4669="Да",5000,0),2)</f>
        <v/>
      </c>
      <c r="Z4669">
        <f>1+MOD($A4669,20)</f>
        <v/>
      </c>
      <c r="AA4669" s="8">
        <f>ROUND($Y4669*(0.08+MOD($A4669,17)/100),2)</f>
        <v/>
      </c>
      <c r="AB4669">
        <f>IF(MOD($A4669,10)&lt;7,"Да","Нет")</f>
        <v/>
      </c>
      <c r="AC4669">
        <f>$R4669&amp;" / "&amp;$S4669&amp;" / "&amp;$T4669</f>
        <v/>
      </c>
      <c r="AD4669">
        <f>1</f>
        <v/>
      </c>
      <c r="AE4669">
        <f>IF($A4669&lt;=Settings!$B$4,"до 100",IF($A4669&lt;=Settings!$B$5,"до 10 000",IF($A4669&lt;=Settings!$B$6,"до 100 000","100 000+")))</f>
        <v/>
      </c>
    </row>
    <row r="4670">
      <c r="A4670">
        <f>ROW()-1</f>
        <v/>
      </c>
      <c r="B4670">
        <f>IF($A4670&lt;=Settings!$B$4,"small_control",IF($A4670&lt;=Settings!$B$5,"medium_10k",IF($A4670&lt;=Settings!$B$6,"large_100k","extreme_1m")))</f>
        <v/>
      </c>
      <c r="C4670">
        <f>"ORD-"&amp;TEXT(QUOTIENT($A4670-1,3)+1,"0000000")</f>
        <v/>
      </c>
      <c r="D4670">
        <f>"LINE-"&amp;TEXT($A4670,"0000000")</f>
        <v/>
      </c>
      <c r="E4670" s="7">
        <f>Settings!$B$2+$A4670-1</f>
        <v/>
      </c>
      <c r="F4670" s="7">
        <f>Settings!$B$2+MOD($A4670-1,Settings!$B$7)</f>
        <v/>
      </c>
      <c r="G4670">
        <f>YEAR($F4670)</f>
        <v/>
      </c>
      <c r="H4670">
        <f>"Q"&amp;ROUNDUP(MONTH($F4670)/3,0)</f>
        <v/>
      </c>
      <c r="I4670">
        <f>MONTH($F4670)</f>
        <v/>
      </c>
      <c r="J4670">
        <f>CHOOSE(MONTH($F4670),"Январь","Февраль","Март","Апрель","Май","Июнь","Июль","Август","Сентябрь","Октябрь","Ноябрь","Декабрь")</f>
        <v/>
      </c>
      <c r="K4670">
        <f>DAY($F4670)</f>
        <v/>
      </c>
      <c r="L4670">
        <f>IF(MOD($A4670,10)&lt;7,"ФО_01_Крупный","ФО_"&amp;TEXT(MOD($A4670,8)+1,"00"))</f>
        <v/>
      </c>
      <c r="M4670">
        <f>IF($AB4670="Да","Регион_001_Крупный","Регион_"&amp;TEXT(MOD(QUOTIENT($A4670-1,20),180)+1,"000"))</f>
        <v/>
      </c>
      <c r="N4670">
        <f>IF($AB4670="Да","Город_"&amp;TEXT(MOD($A4670-1,250)+1,"0000"),"Город_"&amp;TEXT(MOD($A4670-1,3000)+1,"0000"))</f>
        <v/>
      </c>
      <c r="O4670">
        <f>IF($AB4670="Да","Холдинг_Крупный","Холдинг_"&amp;TEXT(MOD(QUOTIENT($A4670-1,10000),20)+1,"00"))</f>
        <v/>
      </c>
      <c r="P4670">
        <f>IF($AB4670="Да","Организация_Крупная","Организация_"&amp;TEXT(MOD(QUOTIENT($A4670-1,500),600)+1,"000"))</f>
        <v/>
      </c>
      <c r="Q4670">
        <f>"Отдел_"&amp;TEXT(MOD(QUOTIENT($A4670-1,50),100)+1,"000")</f>
        <v/>
      </c>
      <c r="R4670">
        <f>IF($AB4670="Да","Группа_Крупная","Группа_"&amp;TEXT(MOD(QUOTIENT($A4670-1,5000),30)+1,"00"))</f>
        <v/>
      </c>
      <c r="S4670">
        <f>IF($AB4670="Да","Категория_Крупная","Категория_"&amp;TEXT(MOD(QUOTIENT($A4670-1,500),120)+1,"000"))</f>
        <v/>
      </c>
      <c r="T4670">
        <f>IF($AB4670="Да","Подкатегория_Крупная","Подкатегория_"&amp;TEXT(MOD(QUOTIENT($A4670-1,50),300)+1,"000"))</f>
        <v/>
      </c>
      <c r="U4670">
        <f>"SKU_"&amp;TEXT($A4670,"0000000")</f>
        <v/>
      </c>
      <c r="V4670">
        <f>CHOOSE(MOD($A4670-1,4)+1,"Enterprise","SMB","Госсектор","Розница")</f>
        <v/>
      </c>
      <c r="W4670">
        <f>"Клиент_"&amp;TEXT(MOD($A4670-1,20000)+1,"00000")</f>
        <v/>
      </c>
      <c r="X4670">
        <f>CHOOSE(MOD($A4670-1,5)+1,"Портал","API","Импорт","Ручной ввод","Интеграция")</f>
        <v/>
      </c>
      <c r="Y4670" s="8">
        <f>ROUND(1000+MOD($A4670*37,90000)+IF($AB4670="Да",5000,0),2)</f>
        <v/>
      </c>
      <c r="Z4670">
        <f>1+MOD($A4670,20)</f>
        <v/>
      </c>
      <c r="AA4670" s="8">
        <f>ROUND($Y4670*(0.08+MOD($A4670,17)/100),2)</f>
        <v/>
      </c>
      <c r="AB4670">
        <f>IF(MOD($A4670,10)&lt;7,"Да","Нет")</f>
        <v/>
      </c>
      <c r="AC4670">
        <f>$R4670&amp;" / "&amp;$S4670&amp;" / "&amp;$T4670</f>
        <v/>
      </c>
      <c r="AD4670">
        <f>1</f>
        <v/>
      </c>
      <c r="AE4670">
        <f>IF($A4670&lt;=Settings!$B$4,"до 100",IF($A4670&lt;=Settings!$B$5,"до 10 000",IF($A4670&lt;=Settings!$B$6,"до 100 000","100 000+")))</f>
        <v/>
      </c>
    </row>
    <row r="4671">
      <c r="A4671">
        <f>ROW()-1</f>
        <v/>
      </c>
      <c r="B4671">
        <f>IF($A4671&lt;=Settings!$B$4,"small_control",IF($A4671&lt;=Settings!$B$5,"medium_10k",IF($A4671&lt;=Settings!$B$6,"large_100k","extreme_1m")))</f>
        <v/>
      </c>
      <c r="C4671">
        <f>"ORD-"&amp;TEXT(QUOTIENT($A4671-1,3)+1,"0000000")</f>
        <v/>
      </c>
      <c r="D4671">
        <f>"LINE-"&amp;TEXT($A4671,"0000000")</f>
        <v/>
      </c>
      <c r="E4671" s="7">
        <f>Settings!$B$2+$A4671-1</f>
        <v/>
      </c>
      <c r="F4671" s="7">
        <f>Settings!$B$2+MOD($A4671-1,Settings!$B$7)</f>
        <v/>
      </c>
      <c r="G4671">
        <f>YEAR($F4671)</f>
        <v/>
      </c>
      <c r="H4671">
        <f>"Q"&amp;ROUNDUP(MONTH($F4671)/3,0)</f>
        <v/>
      </c>
      <c r="I4671">
        <f>MONTH($F4671)</f>
        <v/>
      </c>
      <c r="J4671">
        <f>CHOOSE(MONTH($F4671),"Январь","Февраль","Март","Апрель","Май","Июнь","Июль","Август","Сентябрь","Октябрь","Ноябрь","Декабрь")</f>
        <v/>
      </c>
      <c r="K4671">
        <f>DAY($F4671)</f>
        <v/>
      </c>
      <c r="L4671">
        <f>IF(MOD($A4671,10)&lt;7,"ФО_01_Крупный","ФО_"&amp;TEXT(MOD($A4671,8)+1,"00"))</f>
        <v/>
      </c>
      <c r="M4671">
        <f>IF($AB4671="Да","Регион_001_Крупный","Регион_"&amp;TEXT(MOD(QUOTIENT($A4671-1,20),180)+1,"000"))</f>
        <v/>
      </c>
      <c r="N4671">
        <f>IF($AB4671="Да","Город_"&amp;TEXT(MOD($A4671-1,250)+1,"0000"),"Город_"&amp;TEXT(MOD($A4671-1,3000)+1,"0000"))</f>
        <v/>
      </c>
      <c r="O4671">
        <f>IF($AB4671="Да","Холдинг_Крупный","Холдинг_"&amp;TEXT(MOD(QUOTIENT($A4671-1,10000),20)+1,"00"))</f>
        <v/>
      </c>
      <c r="P4671">
        <f>IF($AB4671="Да","Организация_Крупная","Организация_"&amp;TEXT(MOD(QUOTIENT($A4671-1,500),600)+1,"000"))</f>
        <v/>
      </c>
      <c r="Q4671">
        <f>"Отдел_"&amp;TEXT(MOD(QUOTIENT($A4671-1,50),100)+1,"000")</f>
        <v/>
      </c>
      <c r="R4671">
        <f>IF($AB4671="Да","Группа_Крупная","Группа_"&amp;TEXT(MOD(QUOTIENT($A4671-1,5000),30)+1,"00"))</f>
        <v/>
      </c>
      <c r="S4671">
        <f>IF($AB4671="Да","Категория_Крупная","Категория_"&amp;TEXT(MOD(QUOTIENT($A4671-1,500),120)+1,"000"))</f>
        <v/>
      </c>
      <c r="T4671">
        <f>IF($AB4671="Да","Подкатегория_Крупная","Подкатегория_"&amp;TEXT(MOD(QUOTIENT($A4671-1,50),300)+1,"000"))</f>
        <v/>
      </c>
      <c r="U4671">
        <f>"SKU_"&amp;TEXT($A4671,"0000000")</f>
        <v/>
      </c>
      <c r="V4671">
        <f>CHOOSE(MOD($A4671-1,4)+1,"Enterprise","SMB","Госсектор","Розница")</f>
        <v/>
      </c>
      <c r="W4671">
        <f>"Клиент_"&amp;TEXT(MOD($A4671-1,20000)+1,"00000")</f>
        <v/>
      </c>
      <c r="X4671">
        <f>CHOOSE(MOD($A4671-1,5)+1,"Портал","API","Импорт","Ручной ввод","Интеграция")</f>
        <v/>
      </c>
      <c r="Y4671" s="8">
        <f>ROUND(1000+MOD($A4671*37,90000)+IF($AB4671="Да",5000,0),2)</f>
        <v/>
      </c>
      <c r="Z4671">
        <f>1+MOD($A4671,20)</f>
        <v/>
      </c>
      <c r="AA4671" s="8">
        <f>ROUND($Y4671*(0.08+MOD($A4671,17)/100),2)</f>
        <v/>
      </c>
      <c r="AB4671">
        <f>IF(MOD($A4671,10)&lt;7,"Да","Нет")</f>
        <v/>
      </c>
      <c r="AC4671">
        <f>$R4671&amp;" / "&amp;$S4671&amp;" / "&amp;$T4671</f>
        <v/>
      </c>
      <c r="AD4671">
        <f>1</f>
        <v/>
      </c>
      <c r="AE4671">
        <f>IF($A4671&lt;=Settings!$B$4,"до 100",IF($A4671&lt;=Settings!$B$5,"до 10 000",IF($A4671&lt;=Settings!$B$6,"до 100 000","100 000+")))</f>
        <v/>
      </c>
    </row>
    <row r="4672">
      <c r="A4672">
        <f>ROW()-1</f>
        <v/>
      </c>
      <c r="B4672">
        <f>IF($A4672&lt;=Settings!$B$4,"small_control",IF($A4672&lt;=Settings!$B$5,"medium_10k",IF($A4672&lt;=Settings!$B$6,"large_100k","extreme_1m")))</f>
        <v/>
      </c>
      <c r="C4672">
        <f>"ORD-"&amp;TEXT(QUOTIENT($A4672-1,3)+1,"0000000")</f>
        <v/>
      </c>
      <c r="D4672">
        <f>"LINE-"&amp;TEXT($A4672,"0000000")</f>
        <v/>
      </c>
      <c r="E4672" s="7">
        <f>Settings!$B$2+$A4672-1</f>
        <v/>
      </c>
      <c r="F4672" s="7">
        <f>Settings!$B$2+MOD($A4672-1,Settings!$B$7)</f>
        <v/>
      </c>
      <c r="G4672">
        <f>YEAR($F4672)</f>
        <v/>
      </c>
      <c r="H4672">
        <f>"Q"&amp;ROUNDUP(MONTH($F4672)/3,0)</f>
        <v/>
      </c>
      <c r="I4672">
        <f>MONTH($F4672)</f>
        <v/>
      </c>
      <c r="J4672">
        <f>CHOOSE(MONTH($F4672),"Январь","Февраль","Март","Апрель","Май","Июнь","Июль","Август","Сентябрь","Октябрь","Ноябрь","Декабрь")</f>
        <v/>
      </c>
      <c r="K4672">
        <f>DAY($F4672)</f>
        <v/>
      </c>
      <c r="L4672">
        <f>IF(MOD($A4672,10)&lt;7,"ФО_01_Крупный","ФО_"&amp;TEXT(MOD($A4672,8)+1,"00"))</f>
        <v/>
      </c>
      <c r="M4672">
        <f>IF($AB4672="Да","Регион_001_Крупный","Регион_"&amp;TEXT(MOD(QUOTIENT($A4672-1,20),180)+1,"000"))</f>
        <v/>
      </c>
      <c r="N4672">
        <f>IF($AB4672="Да","Город_"&amp;TEXT(MOD($A4672-1,250)+1,"0000"),"Город_"&amp;TEXT(MOD($A4672-1,3000)+1,"0000"))</f>
        <v/>
      </c>
      <c r="O4672">
        <f>IF($AB4672="Да","Холдинг_Крупный","Холдинг_"&amp;TEXT(MOD(QUOTIENT($A4672-1,10000),20)+1,"00"))</f>
        <v/>
      </c>
      <c r="P4672">
        <f>IF($AB4672="Да","Организация_Крупная","Организация_"&amp;TEXT(MOD(QUOTIENT($A4672-1,500),600)+1,"000"))</f>
        <v/>
      </c>
      <c r="Q4672">
        <f>"Отдел_"&amp;TEXT(MOD(QUOTIENT($A4672-1,50),100)+1,"000")</f>
        <v/>
      </c>
      <c r="R4672">
        <f>IF($AB4672="Да","Группа_Крупная","Группа_"&amp;TEXT(MOD(QUOTIENT($A4672-1,5000),30)+1,"00"))</f>
        <v/>
      </c>
      <c r="S4672">
        <f>IF($AB4672="Да","Категория_Крупная","Категория_"&amp;TEXT(MOD(QUOTIENT($A4672-1,500),120)+1,"000"))</f>
        <v/>
      </c>
      <c r="T4672">
        <f>IF($AB4672="Да","Подкатегория_Крупная","Подкатегория_"&amp;TEXT(MOD(QUOTIENT($A4672-1,50),300)+1,"000"))</f>
        <v/>
      </c>
      <c r="U4672">
        <f>"SKU_"&amp;TEXT($A4672,"0000000")</f>
        <v/>
      </c>
      <c r="V4672">
        <f>CHOOSE(MOD($A4672-1,4)+1,"Enterprise","SMB","Госсектор","Розница")</f>
        <v/>
      </c>
      <c r="W4672">
        <f>"Клиент_"&amp;TEXT(MOD($A4672-1,20000)+1,"00000")</f>
        <v/>
      </c>
      <c r="X4672">
        <f>CHOOSE(MOD($A4672-1,5)+1,"Портал","API","Импорт","Ручной ввод","Интеграция")</f>
        <v/>
      </c>
      <c r="Y4672" s="8">
        <f>ROUND(1000+MOD($A4672*37,90000)+IF($AB4672="Да",5000,0),2)</f>
        <v/>
      </c>
      <c r="Z4672">
        <f>1+MOD($A4672,20)</f>
        <v/>
      </c>
      <c r="AA4672" s="8">
        <f>ROUND($Y4672*(0.08+MOD($A4672,17)/100),2)</f>
        <v/>
      </c>
      <c r="AB4672">
        <f>IF(MOD($A4672,10)&lt;7,"Да","Нет")</f>
        <v/>
      </c>
      <c r="AC4672">
        <f>$R4672&amp;" / "&amp;$S4672&amp;" / "&amp;$T4672</f>
        <v/>
      </c>
      <c r="AD4672">
        <f>1</f>
        <v/>
      </c>
      <c r="AE4672">
        <f>IF($A4672&lt;=Settings!$B$4,"до 100",IF($A4672&lt;=Settings!$B$5,"до 10 000",IF($A4672&lt;=Settings!$B$6,"до 100 000","100 000+")))</f>
        <v/>
      </c>
    </row>
    <row r="4673">
      <c r="A4673">
        <f>ROW()-1</f>
        <v/>
      </c>
      <c r="B4673">
        <f>IF($A4673&lt;=Settings!$B$4,"small_control",IF($A4673&lt;=Settings!$B$5,"medium_10k",IF($A4673&lt;=Settings!$B$6,"large_100k","extreme_1m")))</f>
        <v/>
      </c>
      <c r="C4673">
        <f>"ORD-"&amp;TEXT(QUOTIENT($A4673-1,3)+1,"0000000")</f>
        <v/>
      </c>
      <c r="D4673">
        <f>"LINE-"&amp;TEXT($A4673,"0000000")</f>
        <v/>
      </c>
      <c r="E4673" s="7">
        <f>Settings!$B$2+$A4673-1</f>
        <v/>
      </c>
      <c r="F4673" s="7">
        <f>Settings!$B$2+MOD($A4673-1,Settings!$B$7)</f>
        <v/>
      </c>
      <c r="G4673">
        <f>YEAR($F4673)</f>
        <v/>
      </c>
      <c r="H4673">
        <f>"Q"&amp;ROUNDUP(MONTH($F4673)/3,0)</f>
        <v/>
      </c>
      <c r="I4673">
        <f>MONTH($F4673)</f>
        <v/>
      </c>
      <c r="J4673">
        <f>CHOOSE(MONTH($F4673),"Январь","Февраль","Март","Апрель","Май","Июнь","Июль","Август","Сентябрь","Октябрь","Ноябрь","Декабрь")</f>
        <v/>
      </c>
      <c r="K4673">
        <f>DAY($F4673)</f>
        <v/>
      </c>
      <c r="L4673">
        <f>IF(MOD($A4673,10)&lt;7,"ФО_01_Крупный","ФО_"&amp;TEXT(MOD($A4673,8)+1,"00"))</f>
        <v/>
      </c>
      <c r="M4673">
        <f>IF($AB4673="Да","Регион_001_Крупный","Регион_"&amp;TEXT(MOD(QUOTIENT($A4673-1,20),180)+1,"000"))</f>
        <v/>
      </c>
      <c r="N4673">
        <f>IF($AB4673="Да","Город_"&amp;TEXT(MOD($A4673-1,250)+1,"0000"),"Город_"&amp;TEXT(MOD($A4673-1,3000)+1,"0000"))</f>
        <v/>
      </c>
      <c r="O4673">
        <f>IF($AB4673="Да","Холдинг_Крупный","Холдинг_"&amp;TEXT(MOD(QUOTIENT($A4673-1,10000),20)+1,"00"))</f>
        <v/>
      </c>
      <c r="P4673">
        <f>IF($AB4673="Да","Организация_Крупная","Организация_"&amp;TEXT(MOD(QUOTIENT($A4673-1,500),600)+1,"000"))</f>
        <v/>
      </c>
      <c r="Q4673">
        <f>"Отдел_"&amp;TEXT(MOD(QUOTIENT($A4673-1,50),100)+1,"000")</f>
        <v/>
      </c>
      <c r="R4673">
        <f>IF($AB4673="Да","Группа_Крупная","Группа_"&amp;TEXT(MOD(QUOTIENT($A4673-1,5000),30)+1,"00"))</f>
        <v/>
      </c>
      <c r="S4673">
        <f>IF($AB4673="Да","Категория_Крупная","Категория_"&amp;TEXT(MOD(QUOTIENT($A4673-1,500),120)+1,"000"))</f>
        <v/>
      </c>
      <c r="T4673">
        <f>IF($AB4673="Да","Подкатегория_Крупная","Подкатегория_"&amp;TEXT(MOD(QUOTIENT($A4673-1,50),300)+1,"000"))</f>
        <v/>
      </c>
      <c r="U4673">
        <f>"SKU_"&amp;TEXT($A4673,"0000000")</f>
        <v/>
      </c>
      <c r="V4673">
        <f>CHOOSE(MOD($A4673-1,4)+1,"Enterprise","SMB","Госсектор","Розница")</f>
        <v/>
      </c>
      <c r="W4673">
        <f>"Клиент_"&amp;TEXT(MOD($A4673-1,20000)+1,"00000")</f>
        <v/>
      </c>
      <c r="X4673">
        <f>CHOOSE(MOD($A4673-1,5)+1,"Портал","API","Импорт","Ручной ввод","Интеграция")</f>
        <v/>
      </c>
      <c r="Y4673" s="8">
        <f>ROUND(1000+MOD($A4673*37,90000)+IF($AB4673="Да",5000,0),2)</f>
        <v/>
      </c>
      <c r="Z4673">
        <f>1+MOD($A4673,20)</f>
        <v/>
      </c>
      <c r="AA4673" s="8">
        <f>ROUND($Y4673*(0.08+MOD($A4673,17)/100),2)</f>
        <v/>
      </c>
      <c r="AB4673">
        <f>IF(MOD($A4673,10)&lt;7,"Да","Нет")</f>
        <v/>
      </c>
      <c r="AC4673">
        <f>$R4673&amp;" / "&amp;$S4673&amp;" / "&amp;$T4673</f>
        <v/>
      </c>
      <c r="AD4673">
        <f>1</f>
        <v/>
      </c>
      <c r="AE4673">
        <f>IF($A4673&lt;=Settings!$B$4,"до 100",IF($A4673&lt;=Settings!$B$5,"до 10 000",IF($A4673&lt;=Settings!$B$6,"до 100 000","100 000+")))</f>
        <v/>
      </c>
    </row>
    <row r="4674">
      <c r="A4674">
        <f>ROW()-1</f>
        <v/>
      </c>
      <c r="B4674">
        <f>IF($A4674&lt;=Settings!$B$4,"small_control",IF($A4674&lt;=Settings!$B$5,"medium_10k",IF($A4674&lt;=Settings!$B$6,"large_100k","extreme_1m")))</f>
        <v/>
      </c>
      <c r="C4674">
        <f>"ORD-"&amp;TEXT(QUOTIENT($A4674-1,3)+1,"0000000")</f>
        <v/>
      </c>
      <c r="D4674">
        <f>"LINE-"&amp;TEXT($A4674,"0000000")</f>
        <v/>
      </c>
      <c r="E4674" s="7">
        <f>Settings!$B$2+$A4674-1</f>
        <v/>
      </c>
      <c r="F4674" s="7">
        <f>Settings!$B$2+MOD($A4674-1,Settings!$B$7)</f>
        <v/>
      </c>
      <c r="G4674">
        <f>YEAR($F4674)</f>
        <v/>
      </c>
      <c r="H4674">
        <f>"Q"&amp;ROUNDUP(MONTH($F4674)/3,0)</f>
        <v/>
      </c>
      <c r="I4674">
        <f>MONTH($F4674)</f>
        <v/>
      </c>
      <c r="J4674">
        <f>CHOOSE(MONTH($F4674),"Январь","Февраль","Март","Апрель","Май","Июнь","Июль","Август","Сентябрь","Октябрь","Ноябрь","Декабрь")</f>
        <v/>
      </c>
      <c r="K4674">
        <f>DAY($F4674)</f>
        <v/>
      </c>
      <c r="L4674">
        <f>IF(MOD($A4674,10)&lt;7,"ФО_01_Крупный","ФО_"&amp;TEXT(MOD($A4674,8)+1,"00"))</f>
        <v/>
      </c>
      <c r="M4674">
        <f>IF($AB4674="Да","Регион_001_Крупный","Регион_"&amp;TEXT(MOD(QUOTIENT($A4674-1,20),180)+1,"000"))</f>
        <v/>
      </c>
      <c r="N4674">
        <f>IF($AB4674="Да","Город_"&amp;TEXT(MOD($A4674-1,250)+1,"0000"),"Город_"&amp;TEXT(MOD($A4674-1,3000)+1,"0000"))</f>
        <v/>
      </c>
      <c r="O4674">
        <f>IF($AB4674="Да","Холдинг_Крупный","Холдинг_"&amp;TEXT(MOD(QUOTIENT($A4674-1,10000),20)+1,"00"))</f>
        <v/>
      </c>
      <c r="P4674">
        <f>IF($AB4674="Да","Организация_Крупная","Организация_"&amp;TEXT(MOD(QUOTIENT($A4674-1,500),600)+1,"000"))</f>
        <v/>
      </c>
      <c r="Q4674">
        <f>"Отдел_"&amp;TEXT(MOD(QUOTIENT($A4674-1,50),100)+1,"000")</f>
        <v/>
      </c>
      <c r="R4674">
        <f>IF($AB4674="Да","Группа_Крупная","Группа_"&amp;TEXT(MOD(QUOTIENT($A4674-1,5000),30)+1,"00"))</f>
        <v/>
      </c>
      <c r="S4674">
        <f>IF($AB4674="Да","Категория_Крупная","Категория_"&amp;TEXT(MOD(QUOTIENT($A4674-1,500),120)+1,"000"))</f>
        <v/>
      </c>
      <c r="T4674">
        <f>IF($AB4674="Да","Подкатегория_Крупная","Подкатегория_"&amp;TEXT(MOD(QUOTIENT($A4674-1,50),300)+1,"000"))</f>
        <v/>
      </c>
      <c r="U4674">
        <f>"SKU_"&amp;TEXT($A4674,"0000000")</f>
        <v/>
      </c>
      <c r="V4674">
        <f>CHOOSE(MOD($A4674-1,4)+1,"Enterprise","SMB","Госсектор","Розница")</f>
        <v/>
      </c>
      <c r="W4674">
        <f>"Клиент_"&amp;TEXT(MOD($A4674-1,20000)+1,"00000")</f>
        <v/>
      </c>
      <c r="X4674">
        <f>CHOOSE(MOD($A4674-1,5)+1,"Портал","API","Импорт","Ручной ввод","Интеграция")</f>
        <v/>
      </c>
      <c r="Y4674" s="8">
        <f>ROUND(1000+MOD($A4674*37,90000)+IF($AB4674="Да",5000,0),2)</f>
        <v/>
      </c>
      <c r="Z4674">
        <f>1+MOD($A4674,20)</f>
        <v/>
      </c>
      <c r="AA4674" s="8">
        <f>ROUND($Y4674*(0.08+MOD($A4674,17)/100),2)</f>
        <v/>
      </c>
      <c r="AB4674">
        <f>IF(MOD($A4674,10)&lt;7,"Да","Нет")</f>
        <v/>
      </c>
      <c r="AC4674">
        <f>$R4674&amp;" / "&amp;$S4674&amp;" / "&amp;$T4674</f>
        <v/>
      </c>
      <c r="AD4674">
        <f>1</f>
        <v/>
      </c>
      <c r="AE4674">
        <f>IF($A4674&lt;=Settings!$B$4,"до 100",IF($A4674&lt;=Settings!$B$5,"до 10 000",IF($A4674&lt;=Settings!$B$6,"до 100 000","100 000+")))</f>
        <v/>
      </c>
    </row>
    <row r="4675">
      <c r="A4675">
        <f>ROW()-1</f>
        <v/>
      </c>
      <c r="B4675">
        <f>IF($A4675&lt;=Settings!$B$4,"small_control",IF($A4675&lt;=Settings!$B$5,"medium_10k",IF($A4675&lt;=Settings!$B$6,"large_100k","extreme_1m")))</f>
        <v/>
      </c>
      <c r="C4675">
        <f>"ORD-"&amp;TEXT(QUOTIENT($A4675-1,3)+1,"0000000")</f>
        <v/>
      </c>
      <c r="D4675">
        <f>"LINE-"&amp;TEXT($A4675,"0000000")</f>
        <v/>
      </c>
      <c r="E4675" s="7">
        <f>Settings!$B$2+$A4675-1</f>
        <v/>
      </c>
      <c r="F4675" s="7">
        <f>Settings!$B$2+MOD($A4675-1,Settings!$B$7)</f>
        <v/>
      </c>
      <c r="G4675">
        <f>YEAR($F4675)</f>
        <v/>
      </c>
      <c r="H4675">
        <f>"Q"&amp;ROUNDUP(MONTH($F4675)/3,0)</f>
        <v/>
      </c>
      <c r="I4675">
        <f>MONTH($F4675)</f>
        <v/>
      </c>
      <c r="J4675">
        <f>CHOOSE(MONTH($F4675),"Январь","Февраль","Март","Апрель","Май","Июнь","Июль","Август","Сентябрь","Октябрь","Ноябрь","Декабрь")</f>
        <v/>
      </c>
      <c r="K4675">
        <f>DAY($F4675)</f>
        <v/>
      </c>
      <c r="L4675">
        <f>IF(MOD($A4675,10)&lt;7,"ФО_01_Крупный","ФО_"&amp;TEXT(MOD($A4675,8)+1,"00"))</f>
        <v/>
      </c>
      <c r="M4675">
        <f>IF($AB4675="Да","Регион_001_Крупный","Регион_"&amp;TEXT(MOD(QUOTIENT($A4675-1,20),180)+1,"000"))</f>
        <v/>
      </c>
      <c r="N4675">
        <f>IF($AB4675="Да","Город_"&amp;TEXT(MOD($A4675-1,250)+1,"0000"),"Город_"&amp;TEXT(MOD($A4675-1,3000)+1,"0000"))</f>
        <v/>
      </c>
      <c r="O4675">
        <f>IF($AB4675="Да","Холдинг_Крупный","Холдинг_"&amp;TEXT(MOD(QUOTIENT($A4675-1,10000),20)+1,"00"))</f>
        <v/>
      </c>
      <c r="P4675">
        <f>IF($AB4675="Да","Организация_Крупная","Организация_"&amp;TEXT(MOD(QUOTIENT($A4675-1,500),600)+1,"000"))</f>
        <v/>
      </c>
      <c r="Q4675">
        <f>"Отдел_"&amp;TEXT(MOD(QUOTIENT($A4675-1,50),100)+1,"000")</f>
        <v/>
      </c>
      <c r="R4675">
        <f>IF($AB4675="Да","Группа_Крупная","Группа_"&amp;TEXT(MOD(QUOTIENT($A4675-1,5000),30)+1,"00"))</f>
        <v/>
      </c>
      <c r="S4675">
        <f>IF($AB4675="Да","Категория_Крупная","Категория_"&amp;TEXT(MOD(QUOTIENT($A4675-1,500),120)+1,"000"))</f>
        <v/>
      </c>
      <c r="T4675">
        <f>IF($AB4675="Да","Подкатегория_Крупная","Подкатегория_"&amp;TEXT(MOD(QUOTIENT($A4675-1,50),300)+1,"000"))</f>
        <v/>
      </c>
      <c r="U4675">
        <f>"SKU_"&amp;TEXT($A4675,"0000000")</f>
        <v/>
      </c>
      <c r="V4675">
        <f>CHOOSE(MOD($A4675-1,4)+1,"Enterprise","SMB","Госсектор","Розница")</f>
        <v/>
      </c>
      <c r="W4675">
        <f>"Клиент_"&amp;TEXT(MOD($A4675-1,20000)+1,"00000")</f>
        <v/>
      </c>
      <c r="X4675">
        <f>CHOOSE(MOD($A4675-1,5)+1,"Портал","API","Импорт","Ручной ввод","Интеграция")</f>
        <v/>
      </c>
      <c r="Y4675" s="8">
        <f>ROUND(1000+MOD($A4675*37,90000)+IF($AB4675="Да",5000,0),2)</f>
        <v/>
      </c>
      <c r="Z4675">
        <f>1+MOD($A4675,20)</f>
        <v/>
      </c>
      <c r="AA4675" s="8">
        <f>ROUND($Y4675*(0.08+MOD($A4675,17)/100),2)</f>
        <v/>
      </c>
      <c r="AB4675">
        <f>IF(MOD($A4675,10)&lt;7,"Да","Нет")</f>
        <v/>
      </c>
      <c r="AC4675">
        <f>$R4675&amp;" / "&amp;$S4675&amp;" / "&amp;$T4675</f>
        <v/>
      </c>
      <c r="AD4675">
        <f>1</f>
        <v/>
      </c>
      <c r="AE4675">
        <f>IF($A4675&lt;=Settings!$B$4,"до 100",IF($A4675&lt;=Settings!$B$5,"до 10 000",IF($A4675&lt;=Settings!$B$6,"до 100 000","100 000+")))</f>
        <v/>
      </c>
    </row>
    <row r="4676">
      <c r="A4676">
        <f>ROW()-1</f>
        <v/>
      </c>
      <c r="B4676">
        <f>IF($A4676&lt;=Settings!$B$4,"small_control",IF($A4676&lt;=Settings!$B$5,"medium_10k",IF($A4676&lt;=Settings!$B$6,"large_100k","extreme_1m")))</f>
        <v/>
      </c>
      <c r="C4676">
        <f>"ORD-"&amp;TEXT(QUOTIENT($A4676-1,3)+1,"0000000")</f>
        <v/>
      </c>
      <c r="D4676">
        <f>"LINE-"&amp;TEXT($A4676,"0000000")</f>
        <v/>
      </c>
      <c r="E4676" s="7">
        <f>Settings!$B$2+$A4676-1</f>
        <v/>
      </c>
      <c r="F4676" s="7">
        <f>Settings!$B$2+MOD($A4676-1,Settings!$B$7)</f>
        <v/>
      </c>
      <c r="G4676">
        <f>YEAR($F4676)</f>
        <v/>
      </c>
      <c r="H4676">
        <f>"Q"&amp;ROUNDUP(MONTH($F4676)/3,0)</f>
        <v/>
      </c>
      <c r="I4676">
        <f>MONTH($F4676)</f>
        <v/>
      </c>
      <c r="J4676">
        <f>CHOOSE(MONTH($F4676),"Январь","Февраль","Март","Апрель","Май","Июнь","Июль","Август","Сентябрь","Октябрь","Ноябрь","Декабрь")</f>
        <v/>
      </c>
      <c r="K4676">
        <f>DAY($F4676)</f>
        <v/>
      </c>
      <c r="L4676">
        <f>IF(MOD($A4676,10)&lt;7,"ФО_01_Крупный","ФО_"&amp;TEXT(MOD($A4676,8)+1,"00"))</f>
        <v/>
      </c>
      <c r="M4676">
        <f>IF($AB4676="Да","Регион_001_Крупный","Регион_"&amp;TEXT(MOD(QUOTIENT($A4676-1,20),180)+1,"000"))</f>
        <v/>
      </c>
      <c r="N4676">
        <f>IF($AB4676="Да","Город_"&amp;TEXT(MOD($A4676-1,250)+1,"0000"),"Город_"&amp;TEXT(MOD($A4676-1,3000)+1,"0000"))</f>
        <v/>
      </c>
      <c r="O4676">
        <f>IF($AB4676="Да","Холдинг_Крупный","Холдинг_"&amp;TEXT(MOD(QUOTIENT($A4676-1,10000),20)+1,"00"))</f>
        <v/>
      </c>
      <c r="P4676">
        <f>IF($AB4676="Да","Организация_Крупная","Организация_"&amp;TEXT(MOD(QUOTIENT($A4676-1,500),600)+1,"000"))</f>
        <v/>
      </c>
      <c r="Q4676">
        <f>"Отдел_"&amp;TEXT(MOD(QUOTIENT($A4676-1,50),100)+1,"000")</f>
        <v/>
      </c>
      <c r="R4676">
        <f>IF($AB4676="Да","Группа_Крупная","Группа_"&amp;TEXT(MOD(QUOTIENT($A4676-1,5000),30)+1,"00"))</f>
        <v/>
      </c>
      <c r="S4676">
        <f>IF($AB4676="Да","Категория_Крупная","Категория_"&amp;TEXT(MOD(QUOTIENT($A4676-1,500),120)+1,"000"))</f>
        <v/>
      </c>
      <c r="T4676">
        <f>IF($AB4676="Да","Подкатегория_Крупная","Подкатегория_"&amp;TEXT(MOD(QUOTIENT($A4676-1,50),300)+1,"000"))</f>
        <v/>
      </c>
      <c r="U4676">
        <f>"SKU_"&amp;TEXT($A4676,"0000000")</f>
        <v/>
      </c>
      <c r="V4676">
        <f>CHOOSE(MOD($A4676-1,4)+1,"Enterprise","SMB","Госсектор","Розница")</f>
        <v/>
      </c>
      <c r="W4676">
        <f>"Клиент_"&amp;TEXT(MOD($A4676-1,20000)+1,"00000")</f>
        <v/>
      </c>
      <c r="X4676">
        <f>CHOOSE(MOD($A4676-1,5)+1,"Портал","API","Импорт","Ручной ввод","Интеграция")</f>
        <v/>
      </c>
      <c r="Y4676" s="8">
        <f>ROUND(1000+MOD($A4676*37,90000)+IF($AB4676="Да",5000,0),2)</f>
        <v/>
      </c>
      <c r="Z4676">
        <f>1+MOD($A4676,20)</f>
        <v/>
      </c>
      <c r="AA4676" s="8">
        <f>ROUND($Y4676*(0.08+MOD($A4676,17)/100),2)</f>
        <v/>
      </c>
      <c r="AB4676">
        <f>IF(MOD($A4676,10)&lt;7,"Да","Нет")</f>
        <v/>
      </c>
      <c r="AC4676">
        <f>$R4676&amp;" / "&amp;$S4676&amp;" / "&amp;$T4676</f>
        <v/>
      </c>
      <c r="AD4676">
        <f>1</f>
        <v/>
      </c>
      <c r="AE4676">
        <f>IF($A4676&lt;=Settings!$B$4,"до 100",IF($A4676&lt;=Settings!$B$5,"до 10 000",IF($A4676&lt;=Settings!$B$6,"до 100 000","100 000+")))</f>
        <v/>
      </c>
    </row>
    <row r="4677">
      <c r="A4677">
        <f>ROW()-1</f>
        <v/>
      </c>
      <c r="B4677">
        <f>IF($A4677&lt;=Settings!$B$4,"small_control",IF($A4677&lt;=Settings!$B$5,"medium_10k",IF($A4677&lt;=Settings!$B$6,"large_100k","extreme_1m")))</f>
        <v/>
      </c>
      <c r="C4677">
        <f>"ORD-"&amp;TEXT(QUOTIENT($A4677-1,3)+1,"0000000")</f>
        <v/>
      </c>
      <c r="D4677">
        <f>"LINE-"&amp;TEXT($A4677,"0000000")</f>
        <v/>
      </c>
      <c r="E4677" s="7">
        <f>Settings!$B$2+$A4677-1</f>
        <v/>
      </c>
      <c r="F4677" s="7">
        <f>Settings!$B$2+MOD($A4677-1,Settings!$B$7)</f>
        <v/>
      </c>
      <c r="G4677">
        <f>YEAR($F4677)</f>
        <v/>
      </c>
      <c r="H4677">
        <f>"Q"&amp;ROUNDUP(MONTH($F4677)/3,0)</f>
        <v/>
      </c>
      <c r="I4677">
        <f>MONTH($F4677)</f>
        <v/>
      </c>
      <c r="J4677">
        <f>CHOOSE(MONTH($F4677),"Январь","Февраль","Март","Апрель","Май","Июнь","Июль","Август","Сентябрь","Октябрь","Ноябрь","Декабрь")</f>
        <v/>
      </c>
      <c r="K4677">
        <f>DAY($F4677)</f>
        <v/>
      </c>
      <c r="L4677">
        <f>IF(MOD($A4677,10)&lt;7,"ФО_01_Крупный","ФО_"&amp;TEXT(MOD($A4677,8)+1,"00"))</f>
        <v/>
      </c>
      <c r="M4677">
        <f>IF($AB4677="Да","Регион_001_Крупный","Регион_"&amp;TEXT(MOD(QUOTIENT($A4677-1,20),180)+1,"000"))</f>
        <v/>
      </c>
      <c r="N4677">
        <f>IF($AB4677="Да","Город_"&amp;TEXT(MOD($A4677-1,250)+1,"0000"),"Город_"&amp;TEXT(MOD($A4677-1,3000)+1,"0000"))</f>
        <v/>
      </c>
      <c r="O4677">
        <f>IF($AB4677="Да","Холдинг_Крупный","Холдинг_"&amp;TEXT(MOD(QUOTIENT($A4677-1,10000),20)+1,"00"))</f>
        <v/>
      </c>
      <c r="P4677">
        <f>IF($AB4677="Да","Организация_Крупная","Организация_"&amp;TEXT(MOD(QUOTIENT($A4677-1,500),600)+1,"000"))</f>
        <v/>
      </c>
      <c r="Q4677">
        <f>"Отдел_"&amp;TEXT(MOD(QUOTIENT($A4677-1,50),100)+1,"000")</f>
        <v/>
      </c>
      <c r="R4677">
        <f>IF($AB4677="Да","Группа_Крупная","Группа_"&amp;TEXT(MOD(QUOTIENT($A4677-1,5000),30)+1,"00"))</f>
        <v/>
      </c>
      <c r="S4677">
        <f>IF($AB4677="Да","Категория_Крупная","Категория_"&amp;TEXT(MOD(QUOTIENT($A4677-1,500),120)+1,"000"))</f>
        <v/>
      </c>
      <c r="T4677">
        <f>IF($AB4677="Да","Подкатегория_Крупная","Подкатегория_"&amp;TEXT(MOD(QUOTIENT($A4677-1,50),300)+1,"000"))</f>
        <v/>
      </c>
      <c r="U4677">
        <f>"SKU_"&amp;TEXT($A4677,"0000000")</f>
        <v/>
      </c>
      <c r="V4677">
        <f>CHOOSE(MOD($A4677-1,4)+1,"Enterprise","SMB","Госсектор","Розница")</f>
        <v/>
      </c>
      <c r="W4677">
        <f>"Клиент_"&amp;TEXT(MOD($A4677-1,20000)+1,"00000")</f>
        <v/>
      </c>
      <c r="X4677">
        <f>CHOOSE(MOD($A4677-1,5)+1,"Портал","API","Импорт","Ручной ввод","Интеграция")</f>
        <v/>
      </c>
      <c r="Y4677" s="8">
        <f>ROUND(1000+MOD($A4677*37,90000)+IF($AB4677="Да",5000,0),2)</f>
        <v/>
      </c>
      <c r="Z4677">
        <f>1+MOD($A4677,20)</f>
        <v/>
      </c>
      <c r="AA4677" s="8">
        <f>ROUND($Y4677*(0.08+MOD($A4677,17)/100),2)</f>
        <v/>
      </c>
      <c r="AB4677">
        <f>IF(MOD($A4677,10)&lt;7,"Да","Нет")</f>
        <v/>
      </c>
      <c r="AC4677">
        <f>$R4677&amp;" / "&amp;$S4677&amp;" / "&amp;$T4677</f>
        <v/>
      </c>
      <c r="AD4677">
        <f>1</f>
        <v/>
      </c>
      <c r="AE4677">
        <f>IF($A4677&lt;=Settings!$B$4,"до 100",IF($A4677&lt;=Settings!$B$5,"до 10 000",IF($A4677&lt;=Settings!$B$6,"до 100 000","100 000+")))</f>
        <v/>
      </c>
    </row>
    <row r="4678">
      <c r="A4678">
        <f>ROW()-1</f>
        <v/>
      </c>
      <c r="B4678">
        <f>IF($A4678&lt;=Settings!$B$4,"small_control",IF($A4678&lt;=Settings!$B$5,"medium_10k",IF($A4678&lt;=Settings!$B$6,"large_100k","extreme_1m")))</f>
        <v/>
      </c>
      <c r="C4678">
        <f>"ORD-"&amp;TEXT(QUOTIENT($A4678-1,3)+1,"0000000")</f>
        <v/>
      </c>
      <c r="D4678">
        <f>"LINE-"&amp;TEXT($A4678,"0000000")</f>
        <v/>
      </c>
      <c r="E4678" s="7">
        <f>Settings!$B$2+$A4678-1</f>
        <v/>
      </c>
      <c r="F4678" s="7">
        <f>Settings!$B$2+MOD($A4678-1,Settings!$B$7)</f>
        <v/>
      </c>
      <c r="G4678">
        <f>YEAR($F4678)</f>
        <v/>
      </c>
      <c r="H4678">
        <f>"Q"&amp;ROUNDUP(MONTH($F4678)/3,0)</f>
        <v/>
      </c>
      <c r="I4678">
        <f>MONTH($F4678)</f>
        <v/>
      </c>
      <c r="J4678">
        <f>CHOOSE(MONTH($F4678),"Январь","Февраль","Март","Апрель","Май","Июнь","Июль","Август","Сентябрь","Октябрь","Ноябрь","Декабрь")</f>
        <v/>
      </c>
      <c r="K4678">
        <f>DAY($F4678)</f>
        <v/>
      </c>
      <c r="L4678">
        <f>IF(MOD($A4678,10)&lt;7,"ФО_01_Крупный","ФО_"&amp;TEXT(MOD($A4678,8)+1,"00"))</f>
        <v/>
      </c>
      <c r="M4678">
        <f>IF($AB4678="Да","Регион_001_Крупный","Регион_"&amp;TEXT(MOD(QUOTIENT($A4678-1,20),180)+1,"000"))</f>
        <v/>
      </c>
      <c r="N4678">
        <f>IF($AB4678="Да","Город_"&amp;TEXT(MOD($A4678-1,250)+1,"0000"),"Город_"&amp;TEXT(MOD($A4678-1,3000)+1,"0000"))</f>
        <v/>
      </c>
      <c r="O4678">
        <f>IF($AB4678="Да","Холдинг_Крупный","Холдинг_"&amp;TEXT(MOD(QUOTIENT($A4678-1,10000),20)+1,"00"))</f>
        <v/>
      </c>
      <c r="P4678">
        <f>IF($AB4678="Да","Организация_Крупная","Организация_"&amp;TEXT(MOD(QUOTIENT($A4678-1,500),600)+1,"000"))</f>
        <v/>
      </c>
      <c r="Q4678">
        <f>"Отдел_"&amp;TEXT(MOD(QUOTIENT($A4678-1,50),100)+1,"000")</f>
        <v/>
      </c>
      <c r="R4678">
        <f>IF($AB4678="Да","Группа_Крупная","Группа_"&amp;TEXT(MOD(QUOTIENT($A4678-1,5000),30)+1,"00"))</f>
        <v/>
      </c>
      <c r="S4678">
        <f>IF($AB4678="Да","Категория_Крупная","Категория_"&amp;TEXT(MOD(QUOTIENT($A4678-1,500),120)+1,"000"))</f>
        <v/>
      </c>
      <c r="T4678">
        <f>IF($AB4678="Да","Подкатегория_Крупная","Подкатегория_"&amp;TEXT(MOD(QUOTIENT($A4678-1,50),300)+1,"000"))</f>
        <v/>
      </c>
      <c r="U4678">
        <f>"SKU_"&amp;TEXT($A4678,"0000000")</f>
        <v/>
      </c>
      <c r="V4678">
        <f>CHOOSE(MOD($A4678-1,4)+1,"Enterprise","SMB","Госсектор","Розница")</f>
        <v/>
      </c>
      <c r="W4678">
        <f>"Клиент_"&amp;TEXT(MOD($A4678-1,20000)+1,"00000")</f>
        <v/>
      </c>
      <c r="X4678">
        <f>CHOOSE(MOD($A4678-1,5)+1,"Портал","API","Импорт","Ручной ввод","Интеграция")</f>
        <v/>
      </c>
      <c r="Y4678" s="8">
        <f>ROUND(1000+MOD($A4678*37,90000)+IF($AB4678="Да",5000,0),2)</f>
        <v/>
      </c>
      <c r="Z4678">
        <f>1+MOD($A4678,20)</f>
        <v/>
      </c>
      <c r="AA4678" s="8">
        <f>ROUND($Y4678*(0.08+MOD($A4678,17)/100),2)</f>
        <v/>
      </c>
      <c r="AB4678">
        <f>IF(MOD($A4678,10)&lt;7,"Да","Нет")</f>
        <v/>
      </c>
      <c r="AC4678">
        <f>$R4678&amp;" / "&amp;$S4678&amp;" / "&amp;$T4678</f>
        <v/>
      </c>
      <c r="AD4678">
        <f>1</f>
        <v/>
      </c>
      <c r="AE4678">
        <f>IF($A4678&lt;=Settings!$B$4,"до 100",IF($A4678&lt;=Settings!$B$5,"до 10 000",IF($A4678&lt;=Settings!$B$6,"до 100 000","100 000+")))</f>
        <v/>
      </c>
    </row>
    <row r="4679">
      <c r="A4679">
        <f>ROW()-1</f>
        <v/>
      </c>
      <c r="B4679">
        <f>IF($A4679&lt;=Settings!$B$4,"small_control",IF($A4679&lt;=Settings!$B$5,"medium_10k",IF($A4679&lt;=Settings!$B$6,"large_100k","extreme_1m")))</f>
        <v/>
      </c>
      <c r="C4679">
        <f>"ORD-"&amp;TEXT(QUOTIENT($A4679-1,3)+1,"0000000")</f>
        <v/>
      </c>
      <c r="D4679">
        <f>"LINE-"&amp;TEXT($A4679,"0000000")</f>
        <v/>
      </c>
      <c r="E4679" s="7">
        <f>Settings!$B$2+$A4679-1</f>
        <v/>
      </c>
      <c r="F4679" s="7">
        <f>Settings!$B$2+MOD($A4679-1,Settings!$B$7)</f>
        <v/>
      </c>
      <c r="G4679">
        <f>YEAR($F4679)</f>
        <v/>
      </c>
      <c r="H4679">
        <f>"Q"&amp;ROUNDUP(MONTH($F4679)/3,0)</f>
        <v/>
      </c>
      <c r="I4679">
        <f>MONTH($F4679)</f>
        <v/>
      </c>
      <c r="J4679">
        <f>CHOOSE(MONTH($F4679),"Январь","Февраль","Март","Апрель","Май","Июнь","Июль","Август","Сентябрь","Октябрь","Ноябрь","Декабрь")</f>
        <v/>
      </c>
      <c r="K4679">
        <f>DAY($F4679)</f>
        <v/>
      </c>
      <c r="L4679">
        <f>IF(MOD($A4679,10)&lt;7,"ФО_01_Крупный","ФО_"&amp;TEXT(MOD($A4679,8)+1,"00"))</f>
        <v/>
      </c>
      <c r="M4679">
        <f>IF($AB4679="Да","Регион_001_Крупный","Регион_"&amp;TEXT(MOD(QUOTIENT($A4679-1,20),180)+1,"000"))</f>
        <v/>
      </c>
      <c r="N4679">
        <f>IF($AB4679="Да","Город_"&amp;TEXT(MOD($A4679-1,250)+1,"0000"),"Город_"&amp;TEXT(MOD($A4679-1,3000)+1,"0000"))</f>
        <v/>
      </c>
      <c r="O4679">
        <f>IF($AB4679="Да","Холдинг_Крупный","Холдинг_"&amp;TEXT(MOD(QUOTIENT($A4679-1,10000),20)+1,"00"))</f>
        <v/>
      </c>
      <c r="P4679">
        <f>IF($AB4679="Да","Организация_Крупная","Организация_"&amp;TEXT(MOD(QUOTIENT($A4679-1,500),600)+1,"000"))</f>
        <v/>
      </c>
      <c r="Q4679">
        <f>"Отдел_"&amp;TEXT(MOD(QUOTIENT($A4679-1,50),100)+1,"000")</f>
        <v/>
      </c>
      <c r="R4679">
        <f>IF($AB4679="Да","Группа_Крупная","Группа_"&amp;TEXT(MOD(QUOTIENT($A4679-1,5000),30)+1,"00"))</f>
        <v/>
      </c>
      <c r="S4679">
        <f>IF($AB4679="Да","Категория_Крупная","Категория_"&amp;TEXT(MOD(QUOTIENT($A4679-1,500),120)+1,"000"))</f>
        <v/>
      </c>
      <c r="T4679">
        <f>IF($AB4679="Да","Подкатегория_Крупная","Подкатегория_"&amp;TEXT(MOD(QUOTIENT($A4679-1,50),300)+1,"000"))</f>
        <v/>
      </c>
      <c r="U4679">
        <f>"SKU_"&amp;TEXT($A4679,"0000000")</f>
        <v/>
      </c>
      <c r="V4679">
        <f>CHOOSE(MOD($A4679-1,4)+1,"Enterprise","SMB","Госсектор","Розница")</f>
        <v/>
      </c>
      <c r="W4679">
        <f>"Клиент_"&amp;TEXT(MOD($A4679-1,20000)+1,"00000")</f>
        <v/>
      </c>
      <c r="X4679">
        <f>CHOOSE(MOD($A4679-1,5)+1,"Портал","API","Импорт","Ручной ввод","Интеграция")</f>
        <v/>
      </c>
      <c r="Y4679" s="8">
        <f>ROUND(1000+MOD($A4679*37,90000)+IF($AB4679="Да",5000,0),2)</f>
        <v/>
      </c>
      <c r="Z4679">
        <f>1+MOD($A4679,20)</f>
        <v/>
      </c>
      <c r="AA4679" s="8">
        <f>ROUND($Y4679*(0.08+MOD($A4679,17)/100),2)</f>
        <v/>
      </c>
      <c r="AB4679">
        <f>IF(MOD($A4679,10)&lt;7,"Да","Нет")</f>
        <v/>
      </c>
      <c r="AC4679">
        <f>$R4679&amp;" / "&amp;$S4679&amp;" / "&amp;$T4679</f>
        <v/>
      </c>
      <c r="AD4679">
        <f>1</f>
        <v/>
      </c>
      <c r="AE4679">
        <f>IF($A4679&lt;=Settings!$B$4,"до 100",IF($A4679&lt;=Settings!$B$5,"до 10 000",IF($A4679&lt;=Settings!$B$6,"до 100 000","100 000+")))</f>
        <v/>
      </c>
    </row>
    <row r="4680">
      <c r="A4680">
        <f>ROW()-1</f>
        <v/>
      </c>
      <c r="B4680">
        <f>IF($A4680&lt;=Settings!$B$4,"small_control",IF($A4680&lt;=Settings!$B$5,"medium_10k",IF($A4680&lt;=Settings!$B$6,"large_100k","extreme_1m")))</f>
        <v/>
      </c>
      <c r="C4680">
        <f>"ORD-"&amp;TEXT(QUOTIENT($A4680-1,3)+1,"0000000")</f>
        <v/>
      </c>
      <c r="D4680">
        <f>"LINE-"&amp;TEXT($A4680,"0000000")</f>
        <v/>
      </c>
      <c r="E4680" s="7">
        <f>Settings!$B$2+$A4680-1</f>
        <v/>
      </c>
      <c r="F4680" s="7">
        <f>Settings!$B$2+MOD($A4680-1,Settings!$B$7)</f>
        <v/>
      </c>
      <c r="G4680">
        <f>YEAR($F4680)</f>
        <v/>
      </c>
      <c r="H4680">
        <f>"Q"&amp;ROUNDUP(MONTH($F4680)/3,0)</f>
        <v/>
      </c>
      <c r="I4680">
        <f>MONTH($F4680)</f>
        <v/>
      </c>
      <c r="J4680">
        <f>CHOOSE(MONTH($F4680),"Январь","Февраль","Март","Апрель","Май","Июнь","Июль","Август","Сентябрь","Октябрь","Ноябрь","Декабрь")</f>
        <v/>
      </c>
      <c r="K4680">
        <f>DAY($F4680)</f>
        <v/>
      </c>
      <c r="L4680">
        <f>IF(MOD($A4680,10)&lt;7,"ФО_01_Крупный","ФО_"&amp;TEXT(MOD($A4680,8)+1,"00"))</f>
        <v/>
      </c>
      <c r="M4680">
        <f>IF($AB4680="Да","Регион_001_Крупный","Регион_"&amp;TEXT(MOD(QUOTIENT($A4680-1,20),180)+1,"000"))</f>
        <v/>
      </c>
      <c r="N4680">
        <f>IF($AB4680="Да","Город_"&amp;TEXT(MOD($A4680-1,250)+1,"0000"),"Город_"&amp;TEXT(MOD($A4680-1,3000)+1,"0000"))</f>
        <v/>
      </c>
      <c r="O4680">
        <f>IF($AB4680="Да","Холдинг_Крупный","Холдинг_"&amp;TEXT(MOD(QUOTIENT($A4680-1,10000),20)+1,"00"))</f>
        <v/>
      </c>
      <c r="P4680">
        <f>IF($AB4680="Да","Организация_Крупная","Организация_"&amp;TEXT(MOD(QUOTIENT($A4680-1,500),600)+1,"000"))</f>
        <v/>
      </c>
      <c r="Q4680">
        <f>"Отдел_"&amp;TEXT(MOD(QUOTIENT($A4680-1,50),100)+1,"000")</f>
        <v/>
      </c>
      <c r="R4680">
        <f>IF($AB4680="Да","Группа_Крупная","Группа_"&amp;TEXT(MOD(QUOTIENT($A4680-1,5000),30)+1,"00"))</f>
        <v/>
      </c>
      <c r="S4680">
        <f>IF($AB4680="Да","Категория_Крупная","Категория_"&amp;TEXT(MOD(QUOTIENT($A4680-1,500),120)+1,"000"))</f>
        <v/>
      </c>
      <c r="T4680">
        <f>IF($AB4680="Да","Подкатегория_Крупная","Подкатегория_"&amp;TEXT(MOD(QUOTIENT($A4680-1,50),300)+1,"000"))</f>
        <v/>
      </c>
      <c r="U4680">
        <f>"SKU_"&amp;TEXT($A4680,"0000000")</f>
        <v/>
      </c>
      <c r="V4680">
        <f>CHOOSE(MOD($A4680-1,4)+1,"Enterprise","SMB","Госсектор","Розница")</f>
        <v/>
      </c>
      <c r="W4680">
        <f>"Клиент_"&amp;TEXT(MOD($A4680-1,20000)+1,"00000")</f>
        <v/>
      </c>
      <c r="X4680">
        <f>CHOOSE(MOD($A4680-1,5)+1,"Портал","API","Импорт","Ручной ввод","Интеграция")</f>
        <v/>
      </c>
      <c r="Y4680" s="8">
        <f>ROUND(1000+MOD($A4680*37,90000)+IF($AB4680="Да",5000,0),2)</f>
        <v/>
      </c>
      <c r="Z4680">
        <f>1+MOD($A4680,20)</f>
        <v/>
      </c>
      <c r="AA4680" s="8">
        <f>ROUND($Y4680*(0.08+MOD($A4680,17)/100),2)</f>
        <v/>
      </c>
      <c r="AB4680">
        <f>IF(MOD($A4680,10)&lt;7,"Да","Нет")</f>
        <v/>
      </c>
      <c r="AC4680">
        <f>$R4680&amp;" / "&amp;$S4680&amp;" / "&amp;$T4680</f>
        <v/>
      </c>
      <c r="AD4680">
        <f>1</f>
        <v/>
      </c>
      <c r="AE4680">
        <f>IF($A4680&lt;=Settings!$B$4,"до 100",IF($A4680&lt;=Settings!$B$5,"до 10 000",IF($A4680&lt;=Settings!$B$6,"до 100 000","100 000+")))</f>
        <v/>
      </c>
    </row>
    <row r="4681">
      <c r="A4681">
        <f>ROW()-1</f>
        <v/>
      </c>
      <c r="B4681">
        <f>IF($A4681&lt;=Settings!$B$4,"small_control",IF($A4681&lt;=Settings!$B$5,"medium_10k",IF($A4681&lt;=Settings!$B$6,"large_100k","extreme_1m")))</f>
        <v/>
      </c>
      <c r="C4681">
        <f>"ORD-"&amp;TEXT(QUOTIENT($A4681-1,3)+1,"0000000")</f>
        <v/>
      </c>
      <c r="D4681">
        <f>"LINE-"&amp;TEXT($A4681,"0000000")</f>
        <v/>
      </c>
      <c r="E4681" s="7">
        <f>Settings!$B$2+$A4681-1</f>
        <v/>
      </c>
      <c r="F4681" s="7">
        <f>Settings!$B$2+MOD($A4681-1,Settings!$B$7)</f>
        <v/>
      </c>
      <c r="G4681">
        <f>YEAR($F4681)</f>
        <v/>
      </c>
      <c r="H4681">
        <f>"Q"&amp;ROUNDUP(MONTH($F4681)/3,0)</f>
        <v/>
      </c>
      <c r="I4681">
        <f>MONTH($F4681)</f>
        <v/>
      </c>
      <c r="J4681">
        <f>CHOOSE(MONTH($F4681),"Январь","Февраль","Март","Апрель","Май","Июнь","Июль","Август","Сентябрь","Октябрь","Ноябрь","Декабрь")</f>
        <v/>
      </c>
      <c r="K4681">
        <f>DAY($F4681)</f>
        <v/>
      </c>
      <c r="L4681">
        <f>IF(MOD($A4681,10)&lt;7,"ФО_01_Крупный","ФО_"&amp;TEXT(MOD($A4681,8)+1,"00"))</f>
        <v/>
      </c>
      <c r="M4681">
        <f>IF($AB4681="Да","Регион_001_Крупный","Регион_"&amp;TEXT(MOD(QUOTIENT($A4681-1,20),180)+1,"000"))</f>
        <v/>
      </c>
      <c r="N4681">
        <f>IF($AB4681="Да","Город_"&amp;TEXT(MOD($A4681-1,250)+1,"0000"),"Город_"&amp;TEXT(MOD($A4681-1,3000)+1,"0000"))</f>
        <v/>
      </c>
      <c r="O4681">
        <f>IF($AB4681="Да","Холдинг_Крупный","Холдинг_"&amp;TEXT(MOD(QUOTIENT($A4681-1,10000),20)+1,"00"))</f>
        <v/>
      </c>
      <c r="P4681">
        <f>IF($AB4681="Да","Организация_Крупная","Организация_"&amp;TEXT(MOD(QUOTIENT($A4681-1,500),600)+1,"000"))</f>
        <v/>
      </c>
      <c r="Q4681">
        <f>"Отдел_"&amp;TEXT(MOD(QUOTIENT($A4681-1,50),100)+1,"000")</f>
        <v/>
      </c>
      <c r="R4681">
        <f>IF($AB4681="Да","Группа_Крупная","Группа_"&amp;TEXT(MOD(QUOTIENT($A4681-1,5000),30)+1,"00"))</f>
        <v/>
      </c>
      <c r="S4681">
        <f>IF($AB4681="Да","Категория_Крупная","Категория_"&amp;TEXT(MOD(QUOTIENT($A4681-1,500),120)+1,"000"))</f>
        <v/>
      </c>
      <c r="T4681">
        <f>IF($AB4681="Да","Подкатегория_Крупная","Подкатегория_"&amp;TEXT(MOD(QUOTIENT($A4681-1,50),300)+1,"000"))</f>
        <v/>
      </c>
      <c r="U4681">
        <f>"SKU_"&amp;TEXT($A4681,"0000000")</f>
        <v/>
      </c>
      <c r="V4681">
        <f>CHOOSE(MOD($A4681-1,4)+1,"Enterprise","SMB","Госсектор","Розница")</f>
        <v/>
      </c>
      <c r="W4681">
        <f>"Клиент_"&amp;TEXT(MOD($A4681-1,20000)+1,"00000")</f>
        <v/>
      </c>
      <c r="X4681">
        <f>CHOOSE(MOD($A4681-1,5)+1,"Портал","API","Импорт","Ручной ввод","Интеграция")</f>
        <v/>
      </c>
      <c r="Y4681" s="8">
        <f>ROUND(1000+MOD($A4681*37,90000)+IF($AB4681="Да",5000,0),2)</f>
        <v/>
      </c>
      <c r="Z4681">
        <f>1+MOD($A4681,20)</f>
        <v/>
      </c>
      <c r="AA4681" s="8">
        <f>ROUND($Y4681*(0.08+MOD($A4681,17)/100),2)</f>
        <v/>
      </c>
      <c r="AB4681">
        <f>IF(MOD($A4681,10)&lt;7,"Да","Нет")</f>
        <v/>
      </c>
      <c r="AC4681">
        <f>$R4681&amp;" / "&amp;$S4681&amp;" / "&amp;$T4681</f>
        <v/>
      </c>
      <c r="AD4681">
        <f>1</f>
        <v/>
      </c>
      <c r="AE4681">
        <f>IF($A4681&lt;=Settings!$B$4,"до 100",IF($A4681&lt;=Settings!$B$5,"до 10 000",IF($A4681&lt;=Settings!$B$6,"до 100 000","100 000+")))</f>
        <v/>
      </c>
    </row>
    <row r="4682">
      <c r="A4682">
        <f>ROW()-1</f>
        <v/>
      </c>
      <c r="B4682">
        <f>IF($A4682&lt;=Settings!$B$4,"small_control",IF($A4682&lt;=Settings!$B$5,"medium_10k",IF($A4682&lt;=Settings!$B$6,"large_100k","extreme_1m")))</f>
        <v/>
      </c>
      <c r="C4682">
        <f>"ORD-"&amp;TEXT(QUOTIENT($A4682-1,3)+1,"0000000")</f>
        <v/>
      </c>
      <c r="D4682">
        <f>"LINE-"&amp;TEXT($A4682,"0000000")</f>
        <v/>
      </c>
      <c r="E4682" s="7">
        <f>Settings!$B$2+$A4682-1</f>
        <v/>
      </c>
      <c r="F4682" s="7">
        <f>Settings!$B$2+MOD($A4682-1,Settings!$B$7)</f>
        <v/>
      </c>
      <c r="G4682">
        <f>YEAR($F4682)</f>
        <v/>
      </c>
      <c r="H4682">
        <f>"Q"&amp;ROUNDUP(MONTH($F4682)/3,0)</f>
        <v/>
      </c>
      <c r="I4682">
        <f>MONTH($F4682)</f>
        <v/>
      </c>
      <c r="J4682">
        <f>CHOOSE(MONTH($F4682),"Январь","Февраль","Март","Апрель","Май","Июнь","Июль","Август","Сентябрь","Октябрь","Ноябрь","Декабрь")</f>
        <v/>
      </c>
      <c r="K4682">
        <f>DAY($F4682)</f>
        <v/>
      </c>
      <c r="L4682">
        <f>IF(MOD($A4682,10)&lt;7,"ФО_01_Крупный","ФО_"&amp;TEXT(MOD($A4682,8)+1,"00"))</f>
        <v/>
      </c>
      <c r="M4682">
        <f>IF($AB4682="Да","Регион_001_Крупный","Регион_"&amp;TEXT(MOD(QUOTIENT($A4682-1,20),180)+1,"000"))</f>
        <v/>
      </c>
      <c r="N4682">
        <f>IF($AB4682="Да","Город_"&amp;TEXT(MOD($A4682-1,250)+1,"0000"),"Город_"&amp;TEXT(MOD($A4682-1,3000)+1,"0000"))</f>
        <v/>
      </c>
      <c r="O4682">
        <f>IF($AB4682="Да","Холдинг_Крупный","Холдинг_"&amp;TEXT(MOD(QUOTIENT($A4682-1,10000),20)+1,"00"))</f>
        <v/>
      </c>
      <c r="P4682">
        <f>IF($AB4682="Да","Организация_Крупная","Организация_"&amp;TEXT(MOD(QUOTIENT($A4682-1,500),600)+1,"000"))</f>
        <v/>
      </c>
      <c r="Q4682">
        <f>"Отдел_"&amp;TEXT(MOD(QUOTIENT($A4682-1,50),100)+1,"000")</f>
        <v/>
      </c>
      <c r="R4682">
        <f>IF($AB4682="Да","Группа_Крупная","Группа_"&amp;TEXT(MOD(QUOTIENT($A4682-1,5000),30)+1,"00"))</f>
        <v/>
      </c>
      <c r="S4682">
        <f>IF($AB4682="Да","Категория_Крупная","Категория_"&amp;TEXT(MOD(QUOTIENT($A4682-1,500),120)+1,"000"))</f>
        <v/>
      </c>
      <c r="T4682">
        <f>IF($AB4682="Да","Подкатегория_Крупная","Подкатегория_"&amp;TEXT(MOD(QUOTIENT($A4682-1,50),300)+1,"000"))</f>
        <v/>
      </c>
      <c r="U4682">
        <f>"SKU_"&amp;TEXT($A4682,"0000000")</f>
        <v/>
      </c>
      <c r="V4682">
        <f>CHOOSE(MOD($A4682-1,4)+1,"Enterprise","SMB","Госсектор","Розница")</f>
        <v/>
      </c>
      <c r="W4682">
        <f>"Клиент_"&amp;TEXT(MOD($A4682-1,20000)+1,"00000")</f>
        <v/>
      </c>
      <c r="X4682">
        <f>CHOOSE(MOD($A4682-1,5)+1,"Портал","API","Импорт","Ручной ввод","Интеграция")</f>
        <v/>
      </c>
      <c r="Y4682" s="8">
        <f>ROUND(1000+MOD($A4682*37,90000)+IF($AB4682="Да",5000,0),2)</f>
        <v/>
      </c>
      <c r="Z4682">
        <f>1+MOD($A4682,20)</f>
        <v/>
      </c>
      <c r="AA4682" s="8">
        <f>ROUND($Y4682*(0.08+MOD($A4682,17)/100),2)</f>
        <v/>
      </c>
      <c r="AB4682">
        <f>IF(MOD($A4682,10)&lt;7,"Да","Нет")</f>
        <v/>
      </c>
      <c r="AC4682">
        <f>$R4682&amp;" / "&amp;$S4682&amp;" / "&amp;$T4682</f>
        <v/>
      </c>
      <c r="AD4682">
        <f>1</f>
        <v/>
      </c>
      <c r="AE4682">
        <f>IF($A4682&lt;=Settings!$B$4,"до 100",IF($A4682&lt;=Settings!$B$5,"до 10 000",IF($A4682&lt;=Settings!$B$6,"до 100 000","100 000+")))</f>
        <v/>
      </c>
    </row>
    <row r="4683">
      <c r="A4683">
        <f>ROW()-1</f>
        <v/>
      </c>
      <c r="B4683">
        <f>IF($A4683&lt;=Settings!$B$4,"small_control",IF($A4683&lt;=Settings!$B$5,"medium_10k",IF($A4683&lt;=Settings!$B$6,"large_100k","extreme_1m")))</f>
        <v/>
      </c>
      <c r="C4683">
        <f>"ORD-"&amp;TEXT(QUOTIENT($A4683-1,3)+1,"0000000")</f>
        <v/>
      </c>
      <c r="D4683">
        <f>"LINE-"&amp;TEXT($A4683,"0000000")</f>
        <v/>
      </c>
      <c r="E4683" s="7">
        <f>Settings!$B$2+$A4683-1</f>
        <v/>
      </c>
      <c r="F4683" s="7">
        <f>Settings!$B$2+MOD($A4683-1,Settings!$B$7)</f>
        <v/>
      </c>
      <c r="G4683">
        <f>YEAR($F4683)</f>
        <v/>
      </c>
      <c r="H4683">
        <f>"Q"&amp;ROUNDUP(MONTH($F4683)/3,0)</f>
        <v/>
      </c>
      <c r="I4683">
        <f>MONTH($F4683)</f>
        <v/>
      </c>
      <c r="J4683">
        <f>CHOOSE(MONTH($F4683),"Январь","Февраль","Март","Апрель","Май","Июнь","Июль","Август","Сентябрь","Октябрь","Ноябрь","Декабрь")</f>
        <v/>
      </c>
      <c r="K4683">
        <f>DAY($F4683)</f>
        <v/>
      </c>
      <c r="L4683">
        <f>IF(MOD($A4683,10)&lt;7,"ФО_01_Крупный","ФО_"&amp;TEXT(MOD($A4683,8)+1,"00"))</f>
        <v/>
      </c>
      <c r="M4683">
        <f>IF($AB4683="Да","Регион_001_Крупный","Регион_"&amp;TEXT(MOD(QUOTIENT($A4683-1,20),180)+1,"000"))</f>
        <v/>
      </c>
      <c r="N4683">
        <f>IF($AB4683="Да","Город_"&amp;TEXT(MOD($A4683-1,250)+1,"0000"),"Город_"&amp;TEXT(MOD($A4683-1,3000)+1,"0000"))</f>
        <v/>
      </c>
      <c r="O4683">
        <f>IF($AB4683="Да","Холдинг_Крупный","Холдинг_"&amp;TEXT(MOD(QUOTIENT($A4683-1,10000),20)+1,"00"))</f>
        <v/>
      </c>
      <c r="P4683">
        <f>IF($AB4683="Да","Организация_Крупная","Организация_"&amp;TEXT(MOD(QUOTIENT($A4683-1,500),600)+1,"000"))</f>
        <v/>
      </c>
      <c r="Q4683">
        <f>"Отдел_"&amp;TEXT(MOD(QUOTIENT($A4683-1,50),100)+1,"000")</f>
        <v/>
      </c>
      <c r="R4683">
        <f>IF($AB4683="Да","Группа_Крупная","Группа_"&amp;TEXT(MOD(QUOTIENT($A4683-1,5000),30)+1,"00"))</f>
        <v/>
      </c>
      <c r="S4683">
        <f>IF($AB4683="Да","Категория_Крупная","Категория_"&amp;TEXT(MOD(QUOTIENT($A4683-1,500),120)+1,"000"))</f>
        <v/>
      </c>
      <c r="T4683">
        <f>IF($AB4683="Да","Подкатегория_Крупная","Подкатегория_"&amp;TEXT(MOD(QUOTIENT($A4683-1,50),300)+1,"000"))</f>
        <v/>
      </c>
      <c r="U4683">
        <f>"SKU_"&amp;TEXT($A4683,"0000000")</f>
        <v/>
      </c>
      <c r="V4683">
        <f>CHOOSE(MOD($A4683-1,4)+1,"Enterprise","SMB","Госсектор","Розница")</f>
        <v/>
      </c>
      <c r="W4683">
        <f>"Клиент_"&amp;TEXT(MOD($A4683-1,20000)+1,"00000")</f>
        <v/>
      </c>
      <c r="X4683">
        <f>CHOOSE(MOD($A4683-1,5)+1,"Портал","API","Импорт","Ручной ввод","Интеграция")</f>
        <v/>
      </c>
      <c r="Y4683" s="8">
        <f>ROUND(1000+MOD($A4683*37,90000)+IF($AB4683="Да",5000,0),2)</f>
        <v/>
      </c>
      <c r="Z4683">
        <f>1+MOD($A4683,20)</f>
        <v/>
      </c>
      <c r="AA4683" s="8">
        <f>ROUND($Y4683*(0.08+MOD($A4683,17)/100),2)</f>
        <v/>
      </c>
      <c r="AB4683">
        <f>IF(MOD($A4683,10)&lt;7,"Да","Нет")</f>
        <v/>
      </c>
      <c r="AC4683">
        <f>$R4683&amp;" / "&amp;$S4683&amp;" / "&amp;$T4683</f>
        <v/>
      </c>
      <c r="AD4683">
        <f>1</f>
        <v/>
      </c>
      <c r="AE4683">
        <f>IF($A4683&lt;=Settings!$B$4,"до 100",IF($A4683&lt;=Settings!$B$5,"до 10 000",IF($A4683&lt;=Settings!$B$6,"до 100 000","100 000+")))</f>
        <v/>
      </c>
    </row>
    <row r="4684">
      <c r="A4684">
        <f>ROW()-1</f>
        <v/>
      </c>
      <c r="B4684">
        <f>IF($A4684&lt;=Settings!$B$4,"small_control",IF($A4684&lt;=Settings!$B$5,"medium_10k",IF($A4684&lt;=Settings!$B$6,"large_100k","extreme_1m")))</f>
        <v/>
      </c>
      <c r="C4684">
        <f>"ORD-"&amp;TEXT(QUOTIENT($A4684-1,3)+1,"0000000")</f>
        <v/>
      </c>
      <c r="D4684">
        <f>"LINE-"&amp;TEXT($A4684,"0000000")</f>
        <v/>
      </c>
      <c r="E4684" s="7">
        <f>Settings!$B$2+$A4684-1</f>
        <v/>
      </c>
      <c r="F4684" s="7">
        <f>Settings!$B$2+MOD($A4684-1,Settings!$B$7)</f>
        <v/>
      </c>
      <c r="G4684">
        <f>YEAR($F4684)</f>
        <v/>
      </c>
      <c r="H4684">
        <f>"Q"&amp;ROUNDUP(MONTH($F4684)/3,0)</f>
        <v/>
      </c>
      <c r="I4684">
        <f>MONTH($F4684)</f>
        <v/>
      </c>
      <c r="J4684">
        <f>CHOOSE(MONTH($F4684),"Январь","Февраль","Март","Апрель","Май","Июнь","Июль","Август","Сентябрь","Октябрь","Ноябрь","Декабрь")</f>
        <v/>
      </c>
      <c r="K4684">
        <f>DAY($F4684)</f>
        <v/>
      </c>
      <c r="L4684">
        <f>IF(MOD($A4684,10)&lt;7,"ФО_01_Крупный","ФО_"&amp;TEXT(MOD($A4684,8)+1,"00"))</f>
        <v/>
      </c>
      <c r="M4684">
        <f>IF($AB4684="Да","Регион_001_Крупный","Регион_"&amp;TEXT(MOD(QUOTIENT($A4684-1,20),180)+1,"000"))</f>
        <v/>
      </c>
      <c r="N4684">
        <f>IF($AB4684="Да","Город_"&amp;TEXT(MOD($A4684-1,250)+1,"0000"),"Город_"&amp;TEXT(MOD($A4684-1,3000)+1,"0000"))</f>
        <v/>
      </c>
      <c r="O4684">
        <f>IF($AB4684="Да","Холдинг_Крупный","Холдинг_"&amp;TEXT(MOD(QUOTIENT($A4684-1,10000),20)+1,"00"))</f>
        <v/>
      </c>
      <c r="P4684">
        <f>IF($AB4684="Да","Организация_Крупная","Организация_"&amp;TEXT(MOD(QUOTIENT($A4684-1,500),600)+1,"000"))</f>
        <v/>
      </c>
      <c r="Q4684">
        <f>"Отдел_"&amp;TEXT(MOD(QUOTIENT($A4684-1,50),100)+1,"000")</f>
        <v/>
      </c>
      <c r="R4684">
        <f>IF($AB4684="Да","Группа_Крупная","Группа_"&amp;TEXT(MOD(QUOTIENT($A4684-1,5000),30)+1,"00"))</f>
        <v/>
      </c>
      <c r="S4684">
        <f>IF($AB4684="Да","Категория_Крупная","Категория_"&amp;TEXT(MOD(QUOTIENT($A4684-1,500),120)+1,"000"))</f>
        <v/>
      </c>
      <c r="T4684">
        <f>IF($AB4684="Да","Подкатегория_Крупная","Подкатегория_"&amp;TEXT(MOD(QUOTIENT($A4684-1,50),300)+1,"000"))</f>
        <v/>
      </c>
      <c r="U4684">
        <f>"SKU_"&amp;TEXT($A4684,"0000000")</f>
        <v/>
      </c>
      <c r="V4684">
        <f>CHOOSE(MOD($A4684-1,4)+1,"Enterprise","SMB","Госсектор","Розница")</f>
        <v/>
      </c>
      <c r="W4684">
        <f>"Клиент_"&amp;TEXT(MOD($A4684-1,20000)+1,"00000")</f>
        <v/>
      </c>
      <c r="X4684">
        <f>CHOOSE(MOD($A4684-1,5)+1,"Портал","API","Импорт","Ручной ввод","Интеграция")</f>
        <v/>
      </c>
      <c r="Y4684" s="8">
        <f>ROUND(1000+MOD($A4684*37,90000)+IF($AB4684="Да",5000,0),2)</f>
        <v/>
      </c>
      <c r="Z4684">
        <f>1+MOD($A4684,20)</f>
        <v/>
      </c>
      <c r="AA4684" s="8">
        <f>ROUND($Y4684*(0.08+MOD($A4684,17)/100),2)</f>
        <v/>
      </c>
      <c r="AB4684">
        <f>IF(MOD($A4684,10)&lt;7,"Да","Нет")</f>
        <v/>
      </c>
      <c r="AC4684">
        <f>$R4684&amp;" / "&amp;$S4684&amp;" / "&amp;$T4684</f>
        <v/>
      </c>
      <c r="AD4684">
        <f>1</f>
        <v/>
      </c>
      <c r="AE4684">
        <f>IF($A4684&lt;=Settings!$B$4,"до 100",IF($A4684&lt;=Settings!$B$5,"до 10 000",IF($A4684&lt;=Settings!$B$6,"до 100 000","100 000+")))</f>
        <v/>
      </c>
    </row>
    <row r="4685">
      <c r="A4685">
        <f>ROW()-1</f>
        <v/>
      </c>
      <c r="B4685">
        <f>IF($A4685&lt;=Settings!$B$4,"small_control",IF($A4685&lt;=Settings!$B$5,"medium_10k",IF($A4685&lt;=Settings!$B$6,"large_100k","extreme_1m")))</f>
        <v/>
      </c>
      <c r="C4685">
        <f>"ORD-"&amp;TEXT(QUOTIENT($A4685-1,3)+1,"0000000")</f>
        <v/>
      </c>
      <c r="D4685">
        <f>"LINE-"&amp;TEXT($A4685,"0000000")</f>
        <v/>
      </c>
      <c r="E4685" s="7">
        <f>Settings!$B$2+$A4685-1</f>
        <v/>
      </c>
      <c r="F4685" s="7">
        <f>Settings!$B$2+MOD($A4685-1,Settings!$B$7)</f>
        <v/>
      </c>
      <c r="G4685">
        <f>YEAR($F4685)</f>
        <v/>
      </c>
      <c r="H4685">
        <f>"Q"&amp;ROUNDUP(MONTH($F4685)/3,0)</f>
        <v/>
      </c>
      <c r="I4685">
        <f>MONTH($F4685)</f>
        <v/>
      </c>
      <c r="J4685">
        <f>CHOOSE(MONTH($F4685),"Январь","Февраль","Март","Апрель","Май","Июнь","Июль","Август","Сентябрь","Октябрь","Ноябрь","Декабрь")</f>
        <v/>
      </c>
      <c r="K4685">
        <f>DAY($F4685)</f>
        <v/>
      </c>
      <c r="L4685">
        <f>IF(MOD($A4685,10)&lt;7,"ФО_01_Крупный","ФО_"&amp;TEXT(MOD($A4685,8)+1,"00"))</f>
        <v/>
      </c>
      <c r="M4685">
        <f>IF($AB4685="Да","Регион_001_Крупный","Регион_"&amp;TEXT(MOD(QUOTIENT($A4685-1,20),180)+1,"000"))</f>
        <v/>
      </c>
      <c r="N4685">
        <f>IF($AB4685="Да","Город_"&amp;TEXT(MOD($A4685-1,250)+1,"0000"),"Город_"&amp;TEXT(MOD($A4685-1,3000)+1,"0000"))</f>
        <v/>
      </c>
      <c r="O4685">
        <f>IF($AB4685="Да","Холдинг_Крупный","Холдинг_"&amp;TEXT(MOD(QUOTIENT($A4685-1,10000),20)+1,"00"))</f>
        <v/>
      </c>
      <c r="P4685">
        <f>IF($AB4685="Да","Организация_Крупная","Организация_"&amp;TEXT(MOD(QUOTIENT($A4685-1,500),600)+1,"000"))</f>
        <v/>
      </c>
      <c r="Q4685">
        <f>"Отдел_"&amp;TEXT(MOD(QUOTIENT($A4685-1,50),100)+1,"000")</f>
        <v/>
      </c>
      <c r="R4685">
        <f>IF($AB4685="Да","Группа_Крупная","Группа_"&amp;TEXT(MOD(QUOTIENT($A4685-1,5000),30)+1,"00"))</f>
        <v/>
      </c>
      <c r="S4685">
        <f>IF($AB4685="Да","Категория_Крупная","Категория_"&amp;TEXT(MOD(QUOTIENT($A4685-1,500),120)+1,"000"))</f>
        <v/>
      </c>
      <c r="T4685">
        <f>IF($AB4685="Да","Подкатегория_Крупная","Подкатегория_"&amp;TEXT(MOD(QUOTIENT($A4685-1,50),300)+1,"000"))</f>
        <v/>
      </c>
      <c r="U4685">
        <f>"SKU_"&amp;TEXT($A4685,"0000000")</f>
        <v/>
      </c>
      <c r="V4685">
        <f>CHOOSE(MOD($A4685-1,4)+1,"Enterprise","SMB","Госсектор","Розница")</f>
        <v/>
      </c>
      <c r="W4685">
        <f>"Клиент_"&amp;TEXT(MOD($A4685-1,20000)+1,"00000")</f>
        <v/>
      </c>
      <c r="X4685">
        <f>CHOOSE(MOD($A4685-1,5)+1,"Портал","API","Импорт","Ручной ввод","Интеграция")</f>
        <v/>
      </c>
      <c r="Y4685" s="8">
        <f>ROUND(1000+MOD($A4685*37,90000)+IF($AB4685="Да",5000,0),2)</f>
        <v/>
      </c>
      <c r="Z4685">
        <f>1+MOD($A4685,20)</f>
        <v/>
      </c>
      <c r="AA4685" s="8">
        <f>ROUND($Y4685*(0.08+MOD($A4685,17)/100),2)</f>
        <v/>
      </c>
      <c r="AB4685">
        <f>IF(MOD($A4685,10)&lt;7,"Да","Нет")</f>
        <v/>
      </c>
      <c r="AC4685">
        <f>$R4685&amp;" / "&amp;$S4685&amp;" / "&amp;$T4685</f>
        <v/>
      </c>
      <c r="AD4685">
        <f>1</f>
        <v/>
      </c>
      <c r="AE4685">
        <f>IF($A4685&lt;=Settings!$B$4,"до 100",IF($A4685&lt;=Settings!$B$5,"до 10 000",IF($A4685&lt;=Settings!$B$6,"до 100 000","100 000+")))</f>
        <v/>
      </c>
    </row>
    <row r="4686">
      <c r="A4686">
        <f>ROW()-1</f>
        <v/>
      </c>
      <c r="B4686">
        <f>IF($A4686&lt;=Settings!$B$4,"small_control",IF($A4686&lt;=Settings!$B$5,"medium_10k",IF($A4686&lt;=Settings!$B$6,"large_100k","extreme_1m")))</f>
        <v/>
      </c>
      <c r="C4686">
        <f>"ORD-"&amp;TEXT(QUOTIENT($A4686-1,3)+1,"0000000")</f>
        <v/>
      </c>
      <c r="D4686">
        <f>"LINE-"&amp;TEXT($A4686,"0000000")</f>
        <v/>
      </c>
      <c r="E4686" s="7">
        <f>Settings!$B$2+$A4686-1</f>
        <v/>
      </c>
      <c r="F4686" s="7">
        <f>Settings!$B$2+MOD($A4686-1,Settings!$B$7)</f>
        <v/>
      </c>
      <c r="G4686">
        <f>YEAR($F4686)</f>
        <v/>
      </c>
      <c r="H4686">
        <f>"Q"&amp;ROUNDUP(MONTH($F4686)/3,0)</f>
        <v/>
      </c>
      <c r="I4686">
        <f>MONTH($F4686)</f>
        <v/>
      </c>
      <c r="J4686">
        <f>CHOOSE(MONTH($F4686),"Январь","Февраль","Март","Апрель","Май","Июнь","Июль","Август","Сентябрь","Октябрь","Ноябрь","Декабрь")</f>
        <v/>
      </c>
      <c r="K4686">
        <f>DAY($F4686)</f>
        <v/>
      </c>
      <c r="L4686">
        <f>IF(MOD($A4686,10)&lt;7,"ФО_01_Крупный","ФО_"&amp;TEXT(MOD($A4686,8)+1,"00"))</f>
        <v/>
      </c>
      <c r="M4686">
        <f>IF($AB4686="Да","Регион_001_Крупный","Регион_"&amp;TEXT(MOD(QUOTIENT($A4686-1,20),180)+1,"000"))</f>
        <v/>
      </c>
      <c r="N4686">
        <f>IF($AB4686="Да","Город_"&amp;TEXT(MOD($A4686-1,250)+1,"0000"),"Город_"&amp;TEXT(MOD($A4686-1,3000)+1,"0000"))</f>
        <v/>
      </c>
      <c r="O4686">
        <f>IF($AB4686="Да","Холдинг_Крупный","Холдинг_"&amp;TEXT(MOD(QUOTIENT($A4686-1,10000),20)+1,"00"))</f>
        <v/>
      </c>
      <c r="P4686">
        <f>IF($AB4686="Да","Организация_Крупная","Организация_"&amp;TEXT(MOD(QUOTIENT($A4686-1,500),600)+1,"000"))</f>
        <v/>
      </c>
      <c r="Q4686">
        <f>"Отдел_"&amp;TEXT(MOD(QUOTIENT($A4686-1,50),100)+1,"000")</f>
        <v/>
      </c>
      <c r="R4686">
        <f>IF($AB4686="Да","Группа_Крупная","Группа_"&amp;TEXT(MOD(QUOTIENT($A4686-1,5000),30)+1,"00"))</f>
        <v/>
      </c>
      <c r="S4686">
        <f>IF($AB4686="Да","Категория_Крупная","Категория_"&amp;TEXT(MOD(QUOTIENT($A4686-1,500),120)+1,"000"))</f>
        <v/>
      </c>
      <c r="T4686">
        <f>IF($AB4686="Да","Подкатегория_Крупная","Подкатегория_"&amp;TEXT(MOD(QUOTIENT($A4686-1,50),300)+1,"000"))</f>
        <v/>
      </c>
      <c r="U4686">
        <f>"SKU_"&amp;TEXT($A4686,"0000000")</f>
        <v/>
      </c>
      <c r="V4686">
        <f>CHOOSE(MOD($A4686-1,4)+1,"Enterprise","SMB","Госсектор","Розница")</f>
        <v/>
      </c>
      <c r="W4686">
        <f>"Клиент_"&amp;TEXT(MOD($A4686-1,20000)+1,"00000")</f>
        <v/>
      </c>
      <c r="X4686">
        <f>CHOOSE(MOD($A4686-1,5)+1,"Портал","API","Импорт","Ручной ввод","Интеграция")</f>
        <v/>
      </c>
      <c r="Y4686" s="8">
        <f>ROUND(1000+MOD($A4686*37,90000)+IF($AB4686="Да",5000,0),2)</f>
        <v/>
      </c>
      <c r="Z4686">
        <f>1+MOD($A4686,20)</f>
        <v/>
      </c>
      <c r="AA4686" s="8">
        <f>ROUND($Y4686*(0.08+MOD($A4686,17)/100),2)</f>
        <v/>
      </c>
      <c r="AB4686">
        <f>IF(MOD($A4686,10)&lt;7,"Да","Нет")</f>
        <v/>
      </c>
      <c r="AC4686">
        <f>$R4686&amp;" / "&amp;$S4686&amp;" / "&amp;$T4686</f>
        <v/>
      </c>
      <c r="AD4686">
        <f>1</f>
        <v/>
      </c>
      <c r="AE4686">
        <f>IF($A4686&lt;=Settings!$B$4,"до 100",IF($A4686&lt;=Settings!$B$5,"до 10 000",IF($A4686&lt;=Settings!$B$6,"до 100 000","100 000+")))</f>
        <v/>
      </c>
    </row>
    <row r="4687">
      <c r="A4687">
        <f>ROW()-1</f>
        <v/>
      </c>
      <c r="B4687">
        <f>IF($A4687&lt;=Settings!$B$4,"small_control",IF($A4687&lt;=Settings!$B$5,"medium_10k",IF($A4687&lt;=Settings!$B$6,"large_100k","extreme_1m")))</f>
        <v/>
      </c>
      <c r="C4687">
        <f>"ORD-"&amp;TEXT(QUOTIENT($A4687-1,3)+1,"0000000")</f>
        <v/>
      </c>
      <c r="D4687">
        <f>"LINE-"&amp;TEXT($A4687,"0000000")</f>
        <v/>
      </c>
      <c r="E4687" s="7">
        <f>Settings!$B$2+$A4687-1</f>
        <v/>
      </c>
      <c r="F4687" s="7">
        <f>Settings!$B$2+MOD($A4687-1,Settings!$B$7)</f>
        <v/>
      </c>
      <c r="G4687">
        <f>YEAR($F4687)</f>
        <v/>
      </c>
      <c r="H4687">
        <f>"Q"&amp;ROUNDUP(MONTH($F4687)/3,0)</f>
        <v/>
      </c>
      <c r="I4687">
        <f>MONTH($F4687)</f>
        <v/>
      </c>
      <c r="J4687">
        <f>CHOOSE(MONTH($F4687),"Январь","Февраль","Март","Апрель","Май","Июнь","Июль","Август","Сентябрь","Октябрь","Ноябрь","Декабрь")</f>
        <v/>
      </c>
      <c r="K4687">
        <f>DAY($F4687)</f>
        <v/>
      </c>
      <c r="L4687">
        <f>IF(MOD($A4687,10)&lt;7,"ФО_01_Крупный","ФО_"&amp;TEXT(MOD($A4687,8)+1,"00"))</f>
        <v/>
      </c>
      <c r="M4687">
        <f>IF($AB4687="Да","Регион_001_Крупный","Регион_"&amp;TEXT(MOD(QUOTIENT($A4687-1,20),180)+1,"000"))</f>
        <v/>
      </c>
      <c r="N4687">
        <f>IF($AB4687="Да","Город_"&amp;TEXT(MOD($A4687-1,250)+1,"0000"),"Город_"&amp;TEXT(MOD($A4687-1,3000)+1,"0000"))</f>
        <v/>
      </c>
      <c r="O4687">
        <f>IF($AB4687="Да","Холдинг_Крупный","Холдинг_"&amp;TEXT(MOD(QUOTIENT($A4687-1,10000),20)+1,"00"))</f>
        <v/>
      </c>
      <c r="P4687">
        <f>IF($AB4687="Да","Организация_Крупная","Организация_"&amp;TEXT(MOD(QUOTIENT($A4687-1,500),600)+1,"000"))</f>
        <v/>
      </c>
      <c r="Q4687">
        <f>"Отдел_"&amp;TEXT(MOD(QUOTIENT($A4687-1,50),100)+1,"000")</f>
        <v/>
      </c>
      <c r="R4687">
        <f>IF($AB4687="Да","Группа_Крупная","Группа_"&amp;TEXT(MOD(QUOTIENT($A4687-1,5000),30)+1,"00"))</f>
        <v/>
      </c>
      <c r="S4687">
        <f>IF($AB4687="Да","Категория_Крупная","Категория_"&amp;TEXT(MOD(QUOTIENT($A4687-1,500),120)+1,"000"))</f>
        <v/>
      </c>
      <c r="T4687">
        <f>IF($AB4687="Да","Подкатегория_Крупная","Подкатегория_"&amp;TEXT(MOD(QUOTIENT($A4687-1,50),300)+1,"000"))</f>
        <v/>
      </c>
      <c r="U4687">
        <f>"SKU_"&amp;TEXT($A4687,"0000000")</f>
        <v/>
      </c>
      <c r="V4687">
        <f>CHOOSE(MOD($A4687-1,4)+1,"Enterprise","SMB","Госсектор","Розница")</f>
        <v/>
      </c>
      <c r="W4687">
        <f>"Клиент_"&amp;TEXT(MOD($A4687-1,20000)+1,"00000")</f>
        <v/>
      </c>
      <c r="X4687">
        <f>CHOOSE(MOD($A4687-1,5)+1,"Портал","API","Импорт","Ручной ввод","Интеграция")</f>
        <v/>
      </c>
      <c r="Y4687" s="8">
        <f>ROUND(1000+MOD($A4687*37,90000)+IF($AB4687="Да",5000,0),2)</f>
        <v/>
      </c>
      <c r="Z4687">
        <f>1+MOD($A4687,20)</f>
        <v/>
      </c>
      <c r="AA4687" s="8">
        <f>ROUND($Y4687*(0.08+MOD($A4687,17)/100),2)</f>
        <v/>
      </c>
      <c r="AB4687">
        <f>IF(MOD($A4687,10)&lt;7,"Да","Нет")</f>
        <v/>
      </c>
      <c r="AC4687">
        <f>$R4687&amp;" / "&amp;$S4687&amp;" / "&amp;$T4687</f>
        <v/>
      </c>
      <c r="AD4687">
        <f>1</f>
        <v/>
      </c>
      <c r="AE4687">
        <f>IF($A4687&lt;=Settings!$B$4,"до 100",IF($A4687&lt;=Settings!$B$5,"до 10 000",IF($A4687&lt;=Settings!$B$6,"до 100 000","100 000+")))</f>
        <v/>
      </c>
    </row>
    <row r="4688">
      <c r="A4688">
        <f>ROW()-1</f>
        <v/>
      </c>
      <c r="B4688">
        <f>IF($A4688&lt;=Settings!$B$4,"small_control",IF($A4688&lt;=Settings!$B$5,"medium_10k",IF($A4688&lt;=Settings!$B$6,"large_100k","extreme_1m")))</f>
        <v/>
      </c>
      <c r="C4688">
        <f>"ORD-"&amp;TEXT(QUOTIENT($A4688-1,3)+1,"0000000")</f>
        <v/>
      </c>
      <c r="D4688">
        <f>"LINE-"&amp;TEXT($A4688,"0000000")</f>
        <v/>
      </c>
      <c r="E4688" s="7">
        <f>Settings!$B$2+$A4688-1</f>
        <v/>
      </c>
      <c r="F4688" s="7">
        <f>Settings!$B$2+MOD($A4688-1,Settings!$B$7)</f>
        <v/>
      </c>
      <c r="G4688">
        <f>YEAR($F4688)</f>
        <v/>
      </c>
      <c r="H4688">
        <f>"Q"&amp;ROUNDUP(MONTH($F4688)/3,0)</f>
        <v/>
      </c>
      <c r="I4688">
        <f>MONTH($F4688)</f>
        <v/>
      </c>
      <c r="J4688">
        <f>CHOOSE(MONTH($F4688),"Январь","Февраль","Март","Апрель","Май","Июнь","Июль","Август","Сентябрь","Октябрь","Ноябрь","Декабрь")</f>
        <v/>
      </c>
      <c r="K4688">
        <f>DAY($F4688)</f>
        <v/>
      </c>
      <c r="L4688">
        <f>IF(MOD($A4688,10)&lt;7,"ФО_01_Крупный","ФО_"&amp;TEXT(MOD($A4688,8)+1,"00"))</f>
        <v/>
      </c>
      <c r="M4688">
        <f>IF($AB4688="Да","Регион_001_Крупный","Регион_"&amp;TEXT(MOD(QUOTIENT($A4688-1,20),180)+1,"000"))</f>
        <v/>
      </c>
      <c r="N4688">
        <f>IF($AB4688="Да","Город_"&amp;TEXT(MOD($A4688-1,250)+1,"0000"),"Город_"&amp;TEXT(MOD($A4688-1,3000)+1,"0000"))</f>
        <v/>
      </c>
      <c r="O4688">
        <f>IF($AB4688="Да","Холдинг_Крупный","Холдинг_"&amp;TEXT(MOD(QUOTIENT($A4688-1,10000),20)+1,"00"))</f>
        <v/>
      </c>
      <c r="P4688">
        <f>IF($AB4688="Да","Организация_Крупная","Организация_"&amp;TEXT(MOD(QUOTIENT($A4688-1,500),600)+1,"000"))</f>
        <v/>
      </c>
      <c r="Q4688">
        <f>"Отдел_"&amp;TEXT(MOD(QUOTIENT($A4688-1,50),100)+1,"000")</f>
        <v/>
      </c>
      <c r="R4688">
        <f>IF($AB4688="Да","Группа_Крупная","Группа_"&amp;TEXT(MOD(QUOTIENT($A4688-1,5000),30)+1,"00"))</f>
        <v/>
      </c>
      <c r="S4688">
        <f>IF($AB4688="Да","Категория_Крупная","Категория_"&amp;TEXT(MOD(QUOTIENT($A4688-1,500),120)+1,"000"))</f>
        <v/>
      </c>
      <c r="T4688">
        <f>IF($AB4688="Да","Подкатегория_Крупная","Подкатегория_"&amp;TEXT(MOD(QUOTIENT($A4688-1,50),300)+1,"000"))</f>
        <v/>
      </c>
      <c r="U4688">
        <f>"SKU_"&amp;TEXT($A4688,"0000000")</f>
        <v/>
      </c>
      <c r="V4688">
        <f>CHOOSE(MOD($A4688-1,4)+1,"Enterprise","SMB","Госсектор","Розница")</f>
        <v/>
      </c>
      <c r="W4688">
        <f>"Клиент_"&amp;TEXT(MOD($A4688-1,20000)+1,"00000")</f>
        <v/>
      </c>
      <c r="X4688">
        <f>CHOOSE(MOD($A4688-1,5)+1,"Портал","API","Импорт","Ручной ввод","Интеграция")</f>
        <v/>
      </c>
      <c r="Y4688" s="8">
        <f>ROUND(1000+MOD($A4688*37,90000)+IF($AB4688="Да",5000,0),2)</f>
        <v/>
      </c>
      <c r="Z4688">
        <f>1+MOD($A4688,20)</f>
        <v/>
      </c>
      <c r="AA4688" s="8">
        <f>ROUND($Y4688*(0.08+MOD($A4688,17)/100),2)</f>
        <v/>
      </c>
      <c r="AB4688">
        <f>IF(MOD($A4688,10)&lt;7,"Да","Нет")</f>
        <v/>
      </c>
      <c r="AC4688">
        <f>$R4688&amp;" / "&amp;$S4688&amp;" / "&amp;$T4688</f>
        <v/>
      </c>
      <c r="AD4688">
        <f>1</f>
        <v/>
      </c>
      <c r="AE4688">
        <f>IF($A4688&lt;=Settings!$B$4,"до 100",IF($A4688&lt;=Settings!$B$5,"до 10 000",IF($A4688&lt;=Settings!$B$6,"до 100 000","100 000+")))</f>
        <v/>
      </c>
    </row>
    <row r="4689">
      <c r="A4689">
        <f>ROW()-1</f>
        <v/>
      </c>
      <c r="B4689">
        <f>IF($A4689&lt;=Settings!$B$4,"small_control",IF($A4689&lt;=Settings!$B$5,"medium_10k",IF($A4689&lt;=Settings!$B$6,"large_100k","extreme_1m")))</f>
        <v/>
      </c>
      <c r="C4689">
        <f>"ORD-"&amp;TEXT(QUOTIENT($A4689-1,3)+1,"0000000")</f>
        <v/>
      </c>
      <c r="D4689">
        <f>"LINE-"&amp;TEXT($A4689,"0000000")</f>
        <v/>
      </c>
      <c r="E4689" s="7">
        <f>Settings!$B$2+$A4689-1</f>
        <v/>
      </c>
      <c r="F4689" s="7">
        <f>Settings!$B$2+MOD($A4689-1,Settings!$B$7)</f>
        <v/>
      </c>
      <c r="G4689">
        <f>YEAR($F4689)</f>
        <v/>
      </c>
      <c r="H4689">
        <f>"Q"&amp;ROUNDUP(MONTH($F4689)/3,0)</f>
        <v/>
      </c>
      <c r="I4689">
        <f>MONTH($F4689)</f>
        <v/>
      </c>
      <c r="J4689">
        <f>CHOOSE(MONTH($F4689),"Январь","Февраль","Март","Апрель","Май","Июнь","Июль","Август","Сентябрь","Октябрь","Ноябрь","Декабрь")</f>
        <v/>
      </c>
      <c r="K4689">
        <f>DAY($F4689)</f>
        <v/>
      </c>
      <c r="L4689">
        <f>IF(MOD($A4689,10)&lt;7,"ФО_01_Крупный","ФО_"&amp;TEXT(MOD($A4689,8)+1,"00"))</f>
        <v/>
      </c>
      <c r="M4689">
        <f>IF($AB4689="Да","Регион_001_Крупный","Регион_"&amp;TEXT(MOD(QUOTIENT($A4689-1,20),180)+1,"000"))</f>
        <v/>
      </c>
      <c r="N4689">
        <f>IF($AB4689="Да","Город_"&amp;TEXT(MOD($A4689-1,250)+1,"0000"),"Город_"&amp;TEXT(MOD($A4689-1,3000)+1,"0000"))</f>
        <v/>
      </c>
      <c r="O4689">
        <f>IF($AB4689="Да","Холдинг_Крупный","Холдинг_"&amp;TEXT(MOD(QUOTIENT($A4689-1,10000),20)+1,"00"))</f>
        <v/>
      </c>
      <c r="P4689">
        <f>IF($AB4689="Да","Организация_Крупная","Организация_"&amp;TEXT(MOD(QUOTIENT($A4689-1,500),600)+1,"000"))</f>
        <v/>
      </c>
      <c r="Q4689">
        <f>"Отдел_"&amp;TEXT(MOD(QUOTIENT($A4689-1,50),100)+1,"000")</f>
        <v/>
      </c>
      <c r="R4689">
        <f>IF($AB4689="Да","Группа_Крупная","Группа_"&amp;TEXT(MOD(QUOTIENT($A4689-1,5000),30)+1,"00"))</f>
        <v/>
      </c>
      <c r="S4689">
        <f>IF($AB4689="Да","Категория_Крупная","Категория_"&amp;TEXT(MOD(QUOTIENT($A4689-1,500),120)+1,"000"))</f>
        <v/>
      </c>
      <c r="T4689">
        <f>IF($AB4689="Да","Подкатегория_Крупная","Подкатегория_"&amp;TEXT(MOD(QUOTIENT($A4689-1,50),300)+1,"000"))</f>
        <v/>
      </c>
      <c r="U4689">
        <f>"SKU_"&amp;TEXT($A4689,"0000000")</f>
        <v/>
      </c>
      <c r="V4689">
        <f>CHOOSE(MOD($A4689-1,4)+1,"Enterprise","SMB","Госсектор","Розница")</f>
        <v/>
      </c>
      <c r="W4689">
        <f>"Клиент_"&amp;TEXT(MOD($A4689-1,20000)+1,"00000")</f>
        <v/>
      </c>
      <c r="X4689">
        <f>CHOOSE(MOD($A4689-1,5)+1,"Портал","API","Импорт","Ручной ввод","Интеграция")</f>
        <v/>
      </c>
      <c r="Y4689" s="8">
        <f>ROUND(1000+MOD($A4689*37,90000)+IF($AB4689="Да",5000,0),2)</f>
        <v/>
      </c>
      <c r="Z4689">
        <f>1+MOD($A4689,20)</f>
        <v/>
      </c>
      <c r="AA4689" s="8">
        <f>ROUND($Y4689*(0.08+MOD($A4689,17)/100),2)</f>
        <v/>
      </c>
      <c r="AB4689">
        <f>IF(MOD($A4689,10)&lt;7,"Да","Нет")</f>
        <v/>
      </c>
      <c r="AC4689">
        <f>$R4689&amp;" / "&amp;$S4689&amp;" / "&amp;$T4689</f>
        <v/>
      </c>
      <c r="AD4689">
        <f>1</f>
        <v/>
      </c>
      <c r="AE4689">
        <f>IF($A4689&lt;=Settings!$B$4,"до 100",IF($A4689&lt;=Settings!$B$5,"до 10 000",IF($A4689&lt;=Settings!$B$6,"до 100 000","100 000+")))</f>
        <v/>
      </c>
    </row>
    <row r="4690">
      <c r="A4690">
        <f>ROW()-1</f>
        <v/>
      </c>
      <c r="B4690">
        <f>IF($A4690&lt;=Settings!$B$4,"small_control",IF($A4690&lt;=Settings!$B$5,"medium_10k",IF($A4690&lt;=Settings!$B$6,"large_100k","extreme_1m")))</f>
        <v/>
      </c>
      <c r="C4690">
        <f>"ORD-"&amp;TEXT(QUOTIENT($A4690-1,3)+1,"0000000")</f>
        <v/>
      </c>
      <c r="D4690">
        <f>"LINE-"&amp;TEXT($A4690,"0000000")</f>
        <v/>
      </c>
      <c r="E4690" s="7">
        <f>Settings!$B$2+$A4690-1</f>
        <v/>
      </c>
      <c r="F4690" s="7">
        <f>Settings!$B$2+MOD($A4690-1,Settings!$B$7)</f>
        <v/>
      </c>
      <c r="G4690">
        <f>YEAR($F4690)</f>
        <v/>
      </c>
      <c r="H4690">
        <f>"Q"&amp;ROUNDUP(MONTH($F4690)/3,0)</f>
        <v/>
      </c>
      <c r="I4690">
        <f>MONTH($F4690)</f>
        <v/>
      </c>
      <c r="J4690">
        <f>CHOOSE(MONTH($F4690),"Январь","Февраль","Март","Апрель","Май","Июнь","Июль","Август","Сентябрь","Октябрь","Ноябрь","Декабрь")</f>
        <v/>
      </c>
      <c r="K4690">
        <f>DAY($F4690)</f>
        <v/>
      </c>
      <c r="L4690">
        <f>IF(MOD($A4690,10)&lt;7,"ФО_01_Крупный","ФО_"&amp;TEXT(MOD($A4690,8)+1,"00"))</f>
        <v/>
      </c>
      <c r="M4690">
        <f>IF($AB4690="Да","Регион_001_Крупный","Регион_"&amp;TEXT(MOD(QUOTIENT($A4690-1,20),180)+1,"000"))</f>
        <v/>
      </c>
      <c r="N4690">
        <f>IF($AB4690="Да","Город_"&amp;TEXT(MOD($A4690-1,250)+1,"0000"),"Город_"&amp;TEXT(MOD($A4690-1,3000)+1,"0000"))</f>
        <v/>
      </c>
      <c r="O4690">
        <f>IF($AB4690="Да","Холдинг_Крупный","Холдинг_"&amp;TEXT(MOD(QUOTIENT($A4690-1,10000),20)+1,"00"))</f>
        <v/>
      </c>
      <c r="P4690">
        <f>IF($AB4690="Да","Организация_Крупная","Организация_"&amp;TEXT(MOD(QUOTIENT($A4690-1,500),600)+1,"000"))</f>
        <v/>
      </c>
      <c r="Q4690">
        <f>"Отдел_"&amp;TEXT(MOD(QUOTIENT($A4690-1,50),100)+1,"000")</f>
        <v/>
      </c>
      <c r="R4690">
        <f>IF($AB4690="Да","Группа_Крупная","Группа_"&amp;TEXT(MOD(QUOTIENT($A4690-1,5000),30)+1,"00"))</f>
        <v/>
      </c>
      <c r="S4690">
        <f>IF($AB4690="Да","Категория_Крупная","Категория_"&amp;TEXT(MOD(QUOTIENT($A4690-1,500),120)+1,"000"))</f>
        <v/>
      </c>
      <c r="T4690">
        <f>IF($AB4690="Да","Подкатегория_Крупная","Подкатегория_"&amp;TEXT(MOD(QUOTIENT($A4690-1,50),300)+1,"000"))</f>
        <v/>
      </c>
      <c r="U4690">
        <f>"SKU_"&amp;TEXT($A4690,"0000000")</f>
        <v/>
      </c>
      <c r="V4690">
        <f>CHOOSE(MOD($A4690-1,4)+1,"Enterprise","SMB","Госсектор","Розница")</f>
        <v/>
      </c>
      <c r="W4690">
        <f>"Клиент_"&amp;TEXT(MOD($A4690-1,20000)+1,"00000")</f>
        <v/>
      </c>
      <c r="X4690">
        <f>CHOOSE(MOD($A4690-1,5)+1,"Портал","API","Импорт","Ручной ввод","Интеграция")</f>
        <v/>
      </c>
      <c r="Y4690" s="8">
        <f>ROUND(1000+MOD($A4690*37,90000)+IF($AB4690="Да",5000,0),2)</f>
        <v/>
      </c>
      <c r="Z4690">
        <f>1+MOD($A4690,20)</f>
        <v/>
      </c>
      <c r="AA4690" s="8">
        <f>ROUND($Y4690*(0.08+MOD($A4690,17)/100),2)</f>
        <v/>
      </c>
      <c r="AB4690">
        <f>IF(MOD($A4690,10)&lt;7,"Да","Нет")</f>
        <v/>
      </c>
      <c r="AC4690">
        <f>$R4690&amp;" / "&amp;$S4690&amp;" / "&amp;$T4690</f>
        <v/>
      </c>
      <c r="AD4690">
        <f>1</f>
        <v/>
      </c>
      <c r="AE4690">
        <f>IF($A4690&lt;=Settings!$B$4,"до 100",IF($A4690&lt;=Settings!$B$5,"до 10 000",IF($A4690&lt;=Settings!$B$6,"до 100 000","100 000+")))</f>
        <v/>
      </c>
    </row>
    <row r="4691">
      <c r="A4691">
        <f>ROW()-1</f>
        <v/>
      </c>
      <c r="B4691">
        <f>IF($A4691&lt;=Settings!$B$4,"small_control",IF($A4691&lt;=Settings!$B$5,"medium_10k",IF($A4691&lt;=Settings!$B$6,"large_100k","extreme_1m")))</f>
        <v/>
      </c>
      <c r="C4691">
        <f>"ORD-"&amp;TEXT(QUOTIENT($A4691-1,3)+1,"0000000")</f>
        <v/>
      </c>
      <c r="D4691">
        <f>"LINE-"&amp;TEXT($A4691,"0000000")</f>
        <v/>
      </c>
      <c r="E4691" s="7">
        <f>Settings!$B$2+$A4691-1</f>
        <v/>
      </c>
      <c r="F4691" s="7">
        <f>Settings!$B$2+MOD($A4691-1,Settings!$B$7)</f>
        <v/>
      </c>
      <c r="G4691">
        <f>YEAR($F4691)</f>
        <v/>
      </c>
      <c r="H4691">
        <f>"Q"&amp;ROUNDUP(MONTH($F4691)/3,0)</f>
        <v/>
      </c>
      <c r="I4691">
        <f>MONTH($F4691)</f>
        <v/>
      </c>
      <c r="J4691">
        <f>CHOOSE(MONTH($F4691),"Январь","Февраль","Март","Апрель","Май","Июнь","Июль","Август","Сентябрь","Октябрь","Ноябрь","Декабрь")</f>
        <v/>
      </c>
      <c r="K4691">
        <f>DAY($F4691)</f>
        <v/>
      </c>
      <c r="L4691">
        <f>IF(MOD($A4691,10)&lt;7,"ФО_01_Крупный","ФО_"&amp;TEXT(MOD($A4691,8)+1,"00"))</f>
        <v/>
      </c>
      <c r="M4691">
        <f>IF($AB4691="Да","Регион_001_Крупный","Регион_"&amp;TEXT(MOD(QUOTIENT($A4691-1,20),180)+1,"000"))</f>
        <v/>
      </c>
      <c r="N4691">
        <f>IF($AB4691="Да","Город_"&amp;TEXT(MOD($A4691-1,250)+1,"0000"),"Город_"&amp;TEXT(MOD($A4691-1,3000)+1,"0000"))</f>
        <v/>
      </c>
      <c r="O4691">
        <f>IF($AB4691="Да","Холдинг_Крупный","Холдинг_"&amp;TEXT(MOD(QUOTIENT($A4691-1,10000),20)+1,"00"))</f>
        <v/>
      </c>
      <c r="P4691">
        <f>IF($AB4691="Да","Организация_Крупная","Организация_"&amp;TEXT(MOD(QUOTIENT($A4691-1,500),600)+1,"000"))</f>
        <v/>
      </c>
      <c r="Q4691">
        <f>"Отдел_"&amp;TEXT(MOD(QUOTIENT($A4691-1,50),100)+1,"000")</f>
        <v/>
      </c>
      <c r="R4691">
        <f>IF($AB4691="Да","Группа_Крупная","Группа_"&amp;TEXT(MOD(QUOTIENT($A4691-1,5000),30)+1,"00"))</f>
        <v/>
      </c>
      <c r="S4691">
        <f>IF($AB4691="Да","Категория_Крупная","Категория_"&amp;TEXT(MOD(QUOTIENT($A4691-1,500),120)+1,"000"))</f>
        <v/>
      </c>
      <c r="T4691">
        <f>IF($AB4691="Да","Подкатегория_Крупная","Подкатегория_"&amp;TEXT(MOD(QUOTIENT($A4691-1,50),300)+1,"000"))</f>
        <v/>
      </c>
      <c r="U4691">
        <f>"SKU_"&amp;TEXT($A4691,"0000000")</f>
        <v/>
      </c>
      <c r="V4691">
        <f>CHOOSE(MOD($A4691-1,4)+1,"Enterprise","SMB","Госсектор","Розница")</f>
        <v/>
      </c>
      <c r="W4691">
        <f>"Клиент_"&amp;TEXT(MOD($A4691-1,20000)+1,"00000")</f>
        <v/>
      </c>
      <c r="X4691">
        <f>CHOOSE(MOD($A4691-1,5)+1,"Портал","API","Импорт","Ручной ввод","Интеграция")</f>
        <v/>
      </c>
      <c r="Y4691" s="8">
        <f>ROUND(1000+MOD($A4691*37,90000)+IF($AB4691="Да",5000,0),2)</f>
        <v/>
      </c>
      <c r="Z4691">
        <f>1+MOD($A4691,20)</f>
        <v/>
      </c>
      <c r="AA4691" s="8">
        <f>ROUND($Y4691*(0.08+MOD($A4691,17)/100),2)</f>
        <v/>
      </c>
      <c r="AB4691">
        <f>IF(MOD($A4691,10)&lt;7,"Да","Нет")</f>
        <v/>
      </c>
      <c r="AC4691">
        <f>$R4691&amp;" / "&amp;$S4691&amp;" / "&amp;$T4691</f>
        <v/>
      </c>
      <c r="AD4691">
        <f>1</f>
        <v/>
      </c>
      <c r="AE4691">
        <f>IF($A4691&lt;=Settings!$B$4,"до 100",IF($A4691&lt;=Settings!$B$5,"до 10 000",IF($A4691&lt;=Settings!$B$6,"до 100 000","100 000+")))</f>
        <v/>
      </c>
    </row>
    <row r="4692">
      <c r="A4692">
        <f>ROW()-1</f>
        <v/>
      </c>
      <c r="B4692">
        <f>IF($A4692&lt;=Settings!$B$4,"small_control",IF($A4692&lt;=Settings!$B$5,"medium_10k",IF($A4692&lt;=Settings!$B$6,"large_100k","extreme_1m")))</f>
        <v/>
      </c>
      <c r="C4692">
        <f>"ORD-"&amp;TEXT(QUOTIENT($A4692-1,3)+1,"0000000")</f>
        <v/>
      </c>
      <c r="D4692">
        <f>"LINE-"&amp;TEXT($A4692,"0000000")</f>
        <v/>
      </c>
      <c r="E4692" s="7">
        <f>Settings!$B$2+$A4692-1</f>
        <v/>
      </c>
      <c r="F4692" s="7">
        <f>Settings!$B$2+MOD($A4692-1,Settings!$B$7)</f>
        <v/>
      </c>
      <c r="G4692">
        <f>YEAR($F4692)</f>
        <v/>
      </c>
      <c r="H4692">
        <f>"Q"&amp;ROUNDUP(MONTH($F4692)/3,0)</f>
        <v/>
      </c>
      <c r="I4692">
        <f>MONTH($F4692)</f>
        <v/>
      </c>
      <c r="J4692">
        <f>CHOOSE(MONTH($F4692),"Январь","Февраль","Март","Апрель","Май","Июнь","Июль","Август","Сентябрь","Октябрь","Ноябрь","Декабрь")</f>
        <v/>
      </c>
      <c r="K4692">
        <f>DAY($F4692)</f>
        <v/>
      </c>
      <c r="L4692">
        <f>IF(MOD($A4692,10)&lt;7,"ФО_01_Крупный","ФО_"&amp;TEXT(MOD($A4692,8)+1,"00"))</f>
        <v/>
      </c>
      <c r="M4692">
        <f>IF($AB4692="Да","Регион_001_Крупный","Регион_"&amp;TEXT(MOD(QUOTIENT($A4692-1,20),180)+1,"000"))</f>
        <v/>
      </c>
      <c r="N4692">
        <f>IF($AB4692="Да","Город_"&amp;TEXT(MOD($A4692-1,250)+1,"0000"),"Город_"&amp;TEXT(MOD($A4692-1,3000)+1,"0000"))</f>
        <v/>
      </c>
      <c r="O4692">
        <f>IF($AB4692="Да","Холдинг_Крупный","Холдинг_"&amp;TEXT(MOD(QUOTIENT($A4692-1,10000),20)+1,"00"))</f>
        <v/>
      </c>
      <c r="P4692">
        <f>IF($AB4692="Да","Организация_Крупная","Организация_"&amp;TEXT(MOD(QUOTIENT($A4692-1,500),600)+1,"000"))</f>
        <v/>
      </c>
      <c r="Q4692">
        <f>"Отдел_"&amp;TEXT(MOD(QUOTIENT($A4692-1,50),100)+1,"000")</f>
        <v/>
      </c>
      <c r="R4692">
        <f>IF($AB4692="Да","Группа_Крупная","Группа_"&amp;TEXT(MOD(QUOTIENT($A4692-1,5000),30)+1,"00"))</f>
        <v/>
      </c>
      <c r="S4692">
        <f>IF($AB4692="Да","Категория_Крупная","Категория_"&amp;TEXT(MOD(QUOTIENT($A4692-1,500),120)+1,"000"))</f>
        <v/>
      </c>
      <c r="T4692">
        <f>IF($AB4692="Да","Подкатегория_Крупная","Подкатегория_"&amp;TEXT(MOD(QUOTIENT($A4692-1,50),300)+1,"000"))</f>
        <v/>
      </c>
      <c r="U4692">
        <f>"SKU_"&amp;TEXT($A4692,"0000000")</f>
        <v/>
      </c>
      <c r="V4692">
        <f>CHOOSE(MOD($A4692-1,4)+1,"Enterprise","SMB","Госсектор","Розница")</f>
        <v/>
      </c>
      <c r="W4692">
        <f>"Клиент_"&amp;TEXT(MOD($A4692-1,20000)+1,"00000")</f>
        <v/>
      </c>
      <c r="X4692">
        <f>CHOOSE(MOD($A4692-1,5)+1,"Портал","API","Импорт","Ручной ввод","Интеграция")</f>
        <v/>
      </c>
      <c r="Y4692" s="8">
        <f>ROUND(1000+MOD($A4692*37,90000)+IF($AB4692="Да",5000,0),2)</f>
        <v/>
      </c>
      <c r="Z4692">
        <f>1+MOD($A4692,20)</f>
        <v/>
      </c>
      <c r="AA4692" s="8">
        <f>ROUND($Y4692*(0.08+MOD($A4692,17)/100),2)</f>
        <v/>
      </c>
      <c r="AB4692">
        <f>IF(MOD($A4692,10)&lt;7,"Да","Нет")</f>
        <v/>
      </c>
      <c r="AC4692">
        <f>$R4692&amp;" / "&amp;$S4692&amp;" / "&amp;$T4692</f>
        <v/>
      </c>
      <c r="AD4692">
        <f>1</f>
        <v/>
      </c>
      <c r="AE4692">
        <f>IF($A4692&lt;=Settings!$B$4,"до 100",IF($A4692&lt;=Settings!$B$5,"до 10 000",IF($A4692&lt;=Settings!$B$6,"до 100 000","100 000+")))</f>
        <v/>
      </c>
    </row>
    <row r="4693">
      <c r="A4693">
        <f>ROW()-1</f>
        <v/>
      </c>
      <c r="B4693">
        <f>IF($A4693&lt;=Settings!$B$4,"small_control",IF($A4693&lt;=Settings!$B$5,"medium_10k",IF($A4693&lt;=Settings!$B$6,"large_100k","extreme_1m")))</f>
        <v/>
      </c>
      <c r="C4693">
        <f>"ORD-"&amp;TEXT(QUOTIENT($A4693-1,3)+1,"0000000")</f>
        <v/>
      </c>
      <c r="D4693">
        <f>"LINE-"&amp;TEXT($A4693,"0000000")</f>
        <v/>
      </c>
      <c r="E4693" s="7">
        <f>Settings!$B$2+$A4693-1</f>
        <v/>
      </c>
      <c r="F4693" s="7">
        <f>Settings!$B$2+MOD($A4693-1,Settings!$B$7)</f>
        <v/>
      </c>
      <c r="G4693">
        <f>YEAR($F4693)</f>
        <v/>
      </c>
      <c r="H4693">
        <f>"Q"&amp;ROUNDUP(MONTH($F4693)/3,0)</f>
        <v/>
      </c>
      <c r="I4693">
        <f>MONTH($F4693)</f>
        <v/>
      </c>
      <c r="J4693">
        <f>CHOOSE(MONTH($F4693),"Январь","Февраль","Март","Апрель","Май","Июнь","Июль","Август","Сентябрь","Октябрь","Ноябрь","Декабрь")</f>
        <v/>
      </c>
      <c r="K4693">
        <f>DAY($F4693)</f>
        <v/>
      </c>
      <c r="L4693">
        <f>IF(MOD($A4693,10)&lt;7,"ФО_01_Крупный","ФО_"&amp;TEXT(MOD($A4693,8)+1,"00"))</f>
        <v/>
      </c>
      <c r="M4693">
        <f>IF($AB4693="Да","Регион_001_Крупный","Регион_"&amp;TEXT(MOD(QUOTIENT($A4693-1,20),180)+1,"000"))</f>
        <v/>
      </c>
      <c r="N4693">
        <f>IF($AB4693="Да","Город_"&amp;TEXT(MOD($A4693-1,250)+1,"0000"),"Город_"&amp;TEXT(MOD($A4693-1,3000)+1,"0000"))</f>
        <v/>
      </c>
      <c r="O4693">
        <f>IF($AB4693="Да","Холдинг_Крупный","Холдинг_"&amp;TEXT(MOD(QUOTIENT($A4693-1,10000),20)+1,"00"))</f>
        <v/>
      </c>
      <c r="P4693">
        <f>IF($AB4693="Да","Организация_Крупная","Организация_"&amp;TEXT(MOD(QUOTIENT($A4693-1,500),600)+1,"000"))</f>
        <v/>
      </c>
      <c r="Q4693">
        <f>"Отдел_"&amp;TEXT(MOD(QUOTIENT($A4693-1,50),100)+1,"000")</f>
        <v/>
      </c>
      <c r="R4693">
        <f>IF($AB4693="Да","Группа_Крупная","Группа_"&amp;TEXT(MOD(QUOTIENT($A4693-1,5000),30)+1,"00"))</f>
        <v/>
      </c>
      <c r="S4693">
        <f>IF($AB4693="Да","Категория_Крупная","Категория_"&amp;TEXT(MOD(QUOTIENT($A4693-1,500),120)+1,"000"))</f>
        <v/>
      </c>
      <c r="T4693">
        <f>IF($AB4693="Да","Подкатегория_Крупная","Подкатегория_"&amp;TEXT(MOD(QUOTIENT($A4693-1,50),300)+1,"000"))</f>
        <v/>
      </c>
      <c r="U4693">
        <f>"SKU_"&amp;TEXT($A4693,"0000000")</f>
        <v/>
      </c>
      <c r="V4693">
        <f>CHOOSE(MOD($A4693-1,4)+1,"Enterprise","SMB","Госсектор","Розница")</f>
        <v/>
      </c>
      <c r="W4693">
        <f>"Клиент_"&amp;TEXT(MOD($A4693-1,20000)+1,"00000")</f>
        <v/>
      </c>
      <c r="X4693">
        <f>CHOOSE(MOD($A4693-1,5)+1,"Портал","API","Импорт","Ручной ввод","Интеграция")</f>
        <v/>
      </c>
      <c r="Y4693" s="8">
        <f>ROUND(1000+MOD($A4693*37,90000)+IF($AB4693="Да",5000,0),2)</f>
        <v/>
      </c>
      <c r="Z4693">
        <f>1+MOD($A4693,20)</f>
        <v/>
      </c>
      <c r="AA4693" s="8">
        <f>ROUND($Y4693*(0.08+MOD($A4693,17)/100),2)</f>
        <v/>
      </c>
      <c r="AB4693">
        <f>IF(MOD($A4693,10)&lt;7,"Да","Нет")</f>
        <v/>
      </c>
      <c r="AC4693">
        <f>$R4693&amp;" / "&amp;$S4693&amp;" / "&amp;$T4693</f>
        <v/>
      </c>
      <c r="AD4693">
        <f>1</f>
        <v/>
      </c>
      <c r="AE4693">
        <f>IF($A4693&lt;=Settings!$B$4,"до 100",IF($A4693&lt;=Settings!$B$5,"до 10 000",IF($A4693&lt;=Settings!$B$6,"до 100 000","100 000+")))</f>
        <v/>
      </c>
    </row>
    <row r="4694">
      <c r="A4694">
        <f>ROW()-1</f>
        <v/>
      </c>
      <c r="B4694">
        <f>IF($A4694&lt;=Settings!$B$4,"small_control",IF($A4694&lt;=Settings!$B$5,"medium_10k",IF($A4694&lt;=Settings!$B$6,"large_100k","extreme_1m")))</f>
        <v/>
      </c>
      <c r="C4694">
        <f>"ORD-"&amp;TEXT(QUOTIENT($A4694-1,3)+1,"0000000")</f>
        <v/>
      </c>
      <c r="D4694">
        <f>"LINE-"&amp;TEXT($A4694,"0000000")</f>
        <v/>
      </c>
      <c r="E4694" s="7">
        <f>Settings!$B$2+$A4694-1</f>
        <v/>
      </c>
      <c r="F4694" s="7">
        <f>Settings!$B$2+MOD($A4694-1,Settings!$B$7)</f>
        <v/>
      </c>
      <c r="G4694">
        <f>YEAR($F4694)</f>
        <v/>
      </c>
      <c r="H4694">
        <f>"Q"&amp;ROUNDUP(MONTH($F4694)/3,0)</f>
        <v/>
      </c>
      <c r="I4694">
        <f>MONTH($F4694)</f>
        <v/>
      </c>
      <c r="J4694">
        <f>CHOOSE(MONTH($F4694),"Январь","Февраль","Март","Апрель","Май","Июнь","Июль","Август","Сентябрь","Октябрь","Ноябрь","Декабрь")</f>
        <v/>
      </c>
      <c r="K4694">
        <f>DAY($F4694)</f>
        <v/>
      </c>
      <c r="L4694">
        <f>IF(MOD($A4694,10)&lt;7,"ФО_01_Крупный","ФО_"&amp;TEXT(MOD($A4694,8)+1,"00"))</f>
        <v/>
      </c>
      <c r="M4694">
        <f>IF($AB4694="Да","Регион_001_Крупный","Регион_"&amp;TEXT(MOD(QUOTIENT($A4694-1,20),180)+1,"000"))</f>
        <v/>
      </c>
      <c r="N4694">
        <f>IF($AB4694="Да","Город_"&amp;TEXT(MOD($A4694-1,250)+1,"0000"),"Город_"&amp;TEXT(MOD($A4694-1,3000)+1,"0000"))</f>
        <v/>
      </c>
      <c r="O4694">
        <f>IF($AB4694="Да","Холдинг_Крупный","Холдинг_"&amp;TEXT(MOD(QUOTIENT($A4694-1,10000),20)+1,"00"))</f>
        <v/>
      </c>
      <c r="P4694">
        <f>IF($AB4694="Да","Организация_Крупная","Организация_"&amp;TEXT(MOD(QUOTIENT($A4694-1,500),600)+1,"000"))</f>
        <v/>
      </c>
      <c r="Q4694">
        <f>"Отдел_"&amp;TEXT(MOD(QUOTIENT($A4694-1,50),100)+1,"000")</f>
        <v/>
      </c>
      <c r="R4694">
        <f>IF($AB4694="Да","Группа_Крупная","Группа_"&amp;TEXT(MOD(QUOTIENT($A4694-1,5000),30)+1,"00"))</f>
        <v/>
      </c>
      <c r="S4694">
        <f>IF($AB4694="Да","Категория_Крупная","Категория_"&amp;TEXT(MOD(QUOTIENT($A4694-1,500),120)+1,"000"))</f>
        <v/>
      </c>
      <c r="T4694">
        <f>IF($AB4694="Да","Подкатегория_Крупная","Подкатегория_"&amp;TEXT(MOD(QUOTIENT($A4694-1,50),300)+1,"000"))</f>
        <v/>
      </c>
      <c r="U4694">
        <f>"SKU_"&amp;TEXT($A4694,"0000000")</f>
        <v/>
      </c>
      <c r="V4694">
        <f>CHOOSE(MOD($A4694-1,4)+1,"Enterprise","SMB","Госсектор","Розница")</f>
        <v/>
      </c>
      <c r="W4694">
        <f>"Клиент_"&amp;TEXT(MOD($A4694-1,20000)+1,"00000")</f>
        <v/>
      </c>
      <c r="X4694">
        <f>CHOOSE(MOD($A4694-1,5)+1,"Портал","API","Импорт","Ручной ввод","Интеграция")</f>
        <v/>
      </c>
      <c r="Y4694" s="8">
        <f>ROUND(1000+MOD($A4694*37,90000)+IF($AB4694="Да",5000,0),2)</f>
        <v/>
      </c>
      <c r="Z4694">
        <f>1+MOD($A4694,20)</f>
        <v/>
      </c>
      <c r="AA4694" s="8">
        <f>ROUND($Y4694*(0.08+MOD($A4694,17)/100),2)</f>
        <v/>
      </c>
      <c r="AB4694">
        <f>IF(MOD($A4694,10)&lt;7,"Да","Нет")</f>
        <v/>
      </c>
      <c r="AC4694">
        <f>$R4694&amp;" / "&amp;$S4694&amp;" / "&amp;$T4694</f>
        <v/>
      </c>
      <c r="AD4694">
        <f>1</f>
        <v/>
      </c>
      <c r="AE4694">
        <f>IF($A4694&lt;=Settings!$B$4,"до 100",IF($A4694&lt;=Settings!$B$5,"до 10 000",IF($A4694&lt;=Settings!$B$6,"до 100 000","100 000+")))</f>
        <v/>
      </c>
    </row>
    <row r="4695">
      <c r="A4695">
        <f>ROW()-1</f>
        <v/>
      </c>
      <c r="B4695">
        <f>IF($A4695&lt;=Settings!$B$4,"small_control",IF($A4695&lt;=Settings!$B$5,"medium_10k",IF($A4695&lt;=Settings!$B$6,"large_100k","extreme_1m")))</f>
        <v/>
      </c>
      <c r="C4695">
        <f>"ORD-"&amp;TEXT(QUOTIENT($A4695-1,3)+1,"0000000")</f>
        <v/>
      </c>
      <c r="D4695">
        <f>"LINE-"&amp;TEXT($A4695,"0000000")</f>
        <v/>
      </c>
      <c r="E4695" s="7">
        <f>Settings!$B$2+$A4695-1</f>
        <v/>
      </c>
      <c r="F4695" s="7">
        <f>Settings!$B$2+MOD($A4695-1,Settings!$B$7)</f>
        <v/>
      </c>
      <c r="G4695">
        <f>YEAR($F4695)</f>
        <v/>
      </c>
      <c r="H4695">
        <f>"Q"&amp;ROUNDUP(MONTH($F4695)/3,0)</f>
        <v/>
      </c>
      <c r="I4695">
        <f>MONTH($F4695)</f>
        <v/>
      </c>
      <c r="J4695">
        <f>CHOOSE(MONTH($F4695),"Январь","Февраль","Март","Апрель","Май","Июнь","Июль","Август","Сентябрь","Октябрь","Ноябрь","Декабрь")</f>
        <v/>
      </c>
      <c r="K4695">
        <f>DAY($F4695)</f>
        <v/>
      </c>
      <c r="L4695">
        <f>IF(MOD($A4695,10)&lt;7,"ФО_01_Крупный","ФО_"&amp;TEXT(MOD($A4695,8)+1,"00"))</f>
        <v/>
      </c>
      <c r="M4695">
        <f>IF($AB4695="Да","Регион_001_Крупный","Регион_"&amp;TEXT(MOD(QUOTIENT($A4695-1,20),180)+1,"000"))</f>
        <v/>
      </c>
      <c r="N4695">
        <f>IF($AB4695="Да","Город_"&amp;TEXT(MOD($A4695-1,250)+1,"0000"),"Город_"&amp;TEXT(MOD($A4695-1,3000)+1,"0000"))</f>
        <v/>
      </c>
      <c r="O4695">
        <f>IF($AB4695="Да","Холдинг_Крупный","Холдинг_"&amp;TEXT(MOD(QUOTIENT($A4695-1,10000),20)+1,"00"))</f>
        <v/>
      </c>
      <c r="P4695">
        <f>IF($AB4695="Да","Организация_Крупная","Организация_"&amp;TEXT(MOD(QUOTIENT($A4695-1,500),600)+1,"000"))</f>
        <v/>
      </c>
      <c r="Q4695">
        <f>"Отдел_"&amp;TEXT(MOD(QUOTIENT($A4695-1,50),100)+1,"000")</f>
        <v/>
      </c>
      <c r="R4695">
        <f>IF($AB4695="Да","Группа_Крупная","Группа_"&amp;TEXT(MOD(QUOTIENT($A4695-1,5000),30)+1,"00"))</f>
        <v/>
      </c>
      <c r="S4695">
        <f>IF($AB4695="Да","Категория_Крупная","Категория_"&amp;TEXT(MOD(QUOTIENT($A4695-1,500),120)+1,"000"))</f>
        <v/>
      </c>
      <c r="T4695">
        <f>IF($AB4695="Да","Подкатегория_Крупная","Подкатегория_"&amp;TEXT(MOD(QUOTIENT($A4695-1,50),300)+1,"000"))</f>
        <v/>
      </c>
      <c r="U4695">
        <f>"SKU_"&amp;TEXT($A4695,"0000000")</f>
        <v/>
      </c>
      <c r="V4695">
        <f>CHOOSE(MOD($A4695-1,4)+1,"Enterprise","SMB","Госсектор","Розница")</f>
        <v/>
      </c>
      <c r="W4695">
        <f>"Клиент_"&amp;TEXT(MOD($A4695-1,20000)+1,"00000")</f>
        <v/>
      </c>
      <c r="X4695">
        <f>CHOOSE(MOD($A4695-1,5)+1,"Портал","API","Импорт","Ручной ввод","Интеграция")</f>
        <v/>
      </c>
      <c r="Y4695" s="8">
        <f>ROUND(1000+MOD($A4695*37,90000)+IF($AB4695="Да",5000,0),2)</f>
        <v/>
      </c>
      <c r="Z4695">
        <f>1+MOD($A4695,20)</f>
        <v/>
      </c>
      <c r="AA4695" s="8">
        <f>ROUND($Y4695*(0.08+MOD($A4695,17)/100),2)</f>
        <v/>
      </c>
      <c r="AB4695">
        <f>IF(MOD($A4695,10)&lt;7,"Да","Нет")</f>
        <v/>
      </c>
      <c r="AC4695">
        <f>$R4695&amp;" / "&amp;$S4695&amp;" / "&amp;$T4695</f>
        <v/>
      </c>
      <c r="AD4695">
        <f>1</f>
        <v/>
      </c>
      <c r="AE4695">
        <f>IF($A4695&lt;=Settings!$B$4,"до 100",IF($A4695&lt;=Settings!$B$5,"до 10 000",IF($A4695&lt;=Settings!$B$6,"до 100 000","100 000+")))</f>
        <v/>
      </c>
    </row>
    <row r="4696">
      <c r="A4696">
        <f>ROW()-1</f>
        <v/>
      </c>
      <c r="B4696">
        <f>IF($A4696&lt;=Settings!$B$4,"small_control",IF($A4696&lt;=Settings!$B$5,"medium_10k",IF($A4696&lt;=Settings!$B$6,"large_100k","extreme_1m")))</f>
        <v/>
      </c>
      <c r="C4696">
        <f>"ORD-"&amp;TEXT(QUOTIENT($A4696-1,3)+1,"0000000")</f>
        <v/>
      </c>
      <c r="D4696">
        <f>"LINE-"&amp;TEXT($A4696,"0000000")</f>
        <v/>
      </c>
      <c r="E4696" s="7">
        <f>Settings!$B$2+$A4696-1</f>
        <v/>
      </c>
      <c r="F4696" s="7">
        <f>Settings!$B$2+MOD($A4696-1,Settings!$B$7)</f>
        <v/>
      </c>
      <c r="G4696">
        <f>YEAR($F4696)</f>
        <v/>
      </c>
      <c r="H4696">
        <f>"Q"&amp;ROUNDUP(MONTH($F4696)/3,0)</f>
        <v/>
      </c>
      <c r="I4696">
        <f>MONTH($F4696)</f>
        <v/>
      </c>
      <c r="J4696">
        <f>CHOOSE(MONTH($F4696),"Январь","Февраль","Март","Апрель","Май","Июнь","Июль","Август","Сентябрь","Октябрь","Ноябрь","Декабрь")</f>
        <v/>
      </c>
      <c r="K4696">
        <f>DAY($F4696)</f>
        <v/>
      </c>
      <c r="L4696">
        <f>IF(MOD($A4696,10)&lt;7,"ФО_01_Крупный","ФО_"&amp;TEXT(MOD($A4696,8)+1,"00"))</f>
        <v/>
      </c>
      <c r="M4696">
        <f>IF($AB4696="Да","Регион_001_Крупный","Регион_"&amp;TEXT(MOD(QUOTIENT($A4696-1,20),180)+1,"000"))</f>
        <v/>
      </c>
      <c r="N4696">
        <f>IF($AB4696="Да","Город_"&amp;TEXT(MOD($A4696-1,250)+1,"0000"),"Город_"&amp;TEXT(MOD($A4696-1,3000)+1,"0000"))</f>
        <v/>
      </c>
      <c r="O4696">
        <f>IF($AB4696="Да","Холдинг_Крупный","Холдинг_"&amp;TEXT(MOD(QUOTIENT($A4696-1,10000),20)+1,"00"))</f>
        <v/>
      </c>
      <c r="P4696">
        <f>IF($AB4696="Да","Организация_Крупная","Организация_"&amp;TEXT(MOD(QUOTIENT($A4696-1,500),600)+1,"000"))</f>
        <v/>
      </c>
      <c r="Q4696">
        <f>"Отдел_"&amp;TEXT(MOD(QUOTIENT($A4696-1,50),100)+1,"000")</f>
        <v/>
      </c>
      <c r="R4696">
        <f>IF($AB4696="Да","Группа_Крупная","Группа_"&amp;TEXT(MOD(QUOTIENT($A4696-1,5000),30)+1,"00"))</f>
        <v/>
      </c>
      <c r="S4696">
        <f>IF($AB4696="Да","Категория_Крупная","Категория_"&amp;TEXT(MOD(QUOTIENT($A4696-1,500),120)+1,"000"))</f>
        <v/>
      </c>
      <c r="T4696">
        <f>IF($AB4696="Да","Подкатегория_Крупная","Подкатегория_"&amp;TEXT(MOD(QUOTIENT($A4696-1,50),300)+1,"000"))</f>
        <v/>
      </c>
      <c r="U4696">
        <f>"SKU_"&amp;TEXT($A4696,"0000000")</f>
        <v/>
      </c>
      <c r="V4696">
        <f>CHOOSE(MOD($A4696-1,4)+1,"Enterprise","SMB","Госсектор","Розница")</f>
        <v/>
      </c>
      <c r="W4696">
        <f>"Клиент_"&amp;TEXT(MOD($A4696-1,20000)+1,"00000")</f>
        <v/>
      </c>
      <c r="X4696">
        <f>CHOOSE(MOD($A4696-1,5)+1,"Портал","API","Импорт","Ручной ввод","Интеграция")</f>
        <v/>
      </c>
      <c r="Y4696" s="8">
        <f>ROUND(1000+MOD($A4696*37,90000)+IF($AB4696="Да",5000,0),2)</f>
        <v/>
      </c>
      <c r="Z4696">
        <f>1+MOD($A4696,20)</f>
        <v/>
      </c>
      <c r="AA4696" s="8">
        <f>ROUND($Y4696*(0.08+MOD($A4696,17)/100),2)</f>
        <v/>
      </c>
      <c r="AB4696">
        <f>IF(MOD($A4696,10)&lt;7,"Да","Нет")</f>
        <v/>
      </c>
      <c r="AC4696">
        <f>$R4696&amp;" / "&amp;$S4696&amp;" / "&amp;$T4696</f>
        <v/>
      </c>
      <c r="AD4696">
        <f>1</f>
        <v/>
      </c>
      <c r="AE4696">
        <f>IF($A4696&lt;=Settings!$B$4,"до 100",IF($A4696&lt;=Settings!$B$5,"до 10 000",IF($A4696&lt;=Settings!$B$6,"до 100 000","100 000+")))</f>
        <v/>
      </c>
    </row>
    <row r="4697">
      <c r="A4697">
        <f>ROW()-1</f>
        <v/>
      </c>
      <c r="B4697">
        <f>IF($A4697&lt;=Settings!$B$4,"small_control",IF($A4697&lt;=Settings!$B$5,"medium_10k",IF($A4697&lt;=Settings!$B$6,"large_100k","extreme_1m")))</f>
        <v/>
      </c>
      <c r="C4697">
        <f>"ORD-"&amp;TEXT(QUOTIENT($A4697-1,3)+1,"0000000")</f>
        <v/>
      </c>
      <c r="D4697">
        <f>"LINE-"&amp;TEXT($A4697,"0000000")</f>
        <v/>
      </c>
      <c r="E4697" s="7">
        <f>Settings!$B$2+$A4697-1</f>
        <v/>
      </c>
      <c r="F4697" s="7">
        <f>Settings!$B$2+MOD($A4697-1,Settings!$B$7)</f>
        <v/>
      </c>
      <c r="G4697">
        <f>YEAR($F4697)</f>
        <v/>
      </c>
      <c r="H4697">
        <f>"Q"&amp;ROUNDUP(MONTH($F4697)/3,0)</f>
        <v/>
      </c>
      <c r="I4697">
        <f>MONTH($F4697)</f>
        <v/>
      </c>
      <c r="J4697">
        <f>CHOOSE(MONTH($F4697),"Январь","Февраль","Март","Апрель","Май","Июнь","Июль","Август","Сентябрь","Октябрь","Ноябрь","Декабрь")</f>
        <v/>
      </c>
      <c r="K4697">
        <f>DAY($F4697)</f>
        <v/>
      </c>
      <c r="L4697">
        <f>IF(MOD($A4697,10)&lt;7,"ФО_01_Крупный","ФО_"&amp;TEXT(MOD($A4697,8)+1,"00"))</f>
        <v/>
      </c>
      <c r="M4697">
        <f>IF($AB4697="Да","Регион_001_Крупный","Регион_"&amp;TEXT(MOD(QUOTIENT($A4697-1,20),180)+1,"000"))</f>
        <v/>
      </c>
      <c r="N4697">
        <f>IF($AB4697="Да","Город_"&amp;TEXT(MOD($A4697-1,250)+1,"0000"),"Город_"&amp;TEXT(MOD($A4697-1,3000)+1,"0000"))</f>
        <v/>
      </c>
      <c r="O4697">
        <f>IF($AB4697="Да","Холдинг_Крупный","Холдинг_"&amp;TEXT(MOD(QUOTIENT($A4697-1,10000),20)+1,"00"))</f>
        <v/>
      </c>
      <c r="P4697">
        <f>IF($AB4697="Да","Организация_Крупная","Организация_"&amp;TEXT(MOD(QUOTIENT($A4697-1,500),600)+1,"000"))</f>
        <v/>
      </c>
      <c r="Q4697">
        <f>"Отдел_"&amp;TEXT(MOD(QUOTIENT($A4697-1,50),100)+1,"000")</f>
        <v/>
      </c>
      <c r="R4697">
        <f>IF($AB4697="Да","Группа_Крупная","Группа_"&amp;TEXT(MOD(QUOTIENT($A4697-1,5000),30)+1,"00"))</f>
        <v/>
      </c>
      <c r="S4697">
        <f>IF($AB4697="Да","Категория_Крупная","Категория_"&amp;TEXT(MOD(QUOTIENT($A4697-1,500),120)+1,"000"))</f>
        <v/>
      </c>
      <c r="T4697">
        <f>IF($AB4697="Да","Подкатегория_Крупная","Подкатегория_"&amp;TEXT(MOD(QUOTIENT($A4697-1,50),300)+1,"000"))</f>
        <v/>
      </c>
      <c r="U4697">
        <f>"SKU_"&amp;TEXT($A4697,"0000000")</f>
        <v/>
      </c>
      <c r="V4697">
        <f>CHOOSE(MOD($A4697-1,4)+1,"Enterprise","SMB","Госсектор","Розница")</f>
        <v/>
      </c>
      <c r="W4697">
        <f>"Клиент_"&amp;TEXT(MOD($A4697-1,20000)+1,"00000")</f>
        <v/>
      </c>
      <c r="X4697">
        <f>CHOOSE(MOD($A4697-1,5)+1,"Портал","API","Импорт","Ручной ввод","Интеграция")</f>
        <v/>
      </c>
      <c r="Y4697" s="8">
        <f>ROUND(1000+MOD($A4697*37,90000)+IF($AB4697="Да",5000,0),2)</f>
        <v/>
      </c>
      <c r="Z4697">
        <f>1+MOD($A4697,20)</f>
        <v/>
      </c>
      <c r="AA4697" s="8">
        <f>ROUND($Y4697*(0.08+MOD($A4697,17)/100),2)</f>
        <v/>
      </c>
      <c r="AB4697">
        <f>IF(MOD($A4697,10)&lt;7,"Да","Нет")</f>
        <v/>
      </c>
      <c r="AC4697">
        <f>$R4697&amp;" / "&amp;$S4697&amp;" / "&amp;$T4697</f>
        <v/>
      </c>
      <c r="AD4697">
        <f>1</f>
        <v/>
      </c>
      <c r="AE4697">
        <f>IF($A4697&lt;=Settings!$B$4,"до 100",IF($A4697&lt;=Settings!$B$5,"до 10 000",IF($A4697&lt;=Settings!$B$6,"до 100 000","100 000+")))</f>
        <v/>
      </c>
    </row>
    <row r="4698">
      <c r="A4698">
        <f>ROW()-1</f>
        <v/>
      </c>
      <c r="B4698">
        <f>IF($A4698&lt;=Settings!$B$4,"small_control",IF($A4698&lt;=Settings!$B$5,"medium_10k",IF($A4698&lt;=Settings!$B$6,"large_100k","extreme_1m")))</f>
        <v/>
      </c>
      <c r="C4698">
        <f>"ORD-"&amp;TEXT(QUOTIENT($A4698-1,3)+1,"0000000")</f>
        <v/>
      </c>
      <c r="D4698">
        <f>"LINE-"&amp;TEXT($A4698,"0000000")</f>
        <v/>
      </c>
      <c r="E4698" s="7">
        <f>Settings!$B$2+$A4698-1</f>
        <v/>
      </c>
      <c r="F4698" s="7">
        <f>Settings!$B$2+MOD($A4698-1,Settings!$B$7)</f>
        <v/>
      </c>
      <c r="G4698">
        <f>YEAR($F4698)</f>
        <v/>
      </c>
      <c r="H4698">
        <f>"Q"&amp;ROUNDUP(MONTH($F4698)/3,0)</f>
        <v/>
      </c>
      <c r="I4698">
        <f>MONTH($F4698)</f>
        <v/>
      </c>
      <c r="J4698">
        <f>CHOOSE(MONTH($F4698),"Январь","Февраль","Март","Апрель","Май","Июнь","Июль","Август","Сентябрь","Октябрь","Ноябрь","Декабрь")</f>
        <v/>
      </c>
      <c r="K4698">
        <f>DAY($F4698)</f>
        <v/>
      </c>
      <c r="L4698">
        <f>IF(MOD($A4698,10)&lt;7,"ФО_01_Крупный","ФО_"&amp;TEXT(MOD($A4698,8)+1,"00"))</f>
        <v/>
      </c>
      <c r="M4698">
        <f>IF($AB4698="Да","Регион_001_Крупный","Регион_"&amp;TEXT(MOD(QUOTIENT($A4698-1,20),180)+1,"000"))</f>
        <v/>
      </c>
      <c r="N4698">
        <f>IF($AB4698="Да","Город_"&amp;TEXT(MOD($A4698-1,250)+1,"0000"),"Город_"&amp;TEXT(MOD($A4698-1,3000)+1,"0000"))</f>
        <v/>
      </c>
      <c r="O4698">
        <f>IF($AB4698="Да","Холдинг_Крупный","Холдинг_"&amp;TEXT(MOD(QUOTIENT($A4698-1,10000),20)+1,"00"))</f>
        <v/>
      </c>
      <c r="P4698">
        <f>IF($AB4698="Да","Организация_Крупная","Организация_"&amp;TEXT(MOD(QUOTIENT($A4698-1,500),600)+1,"000"))</f>
        <v/>
      </c>
      <c r="Q4698">
        <f>"Отдел_"&amp;TEXT(MOD(QUOTIENT($A4698-1,50),100)+1,"000")</f>
        <v/>
      </c>
      <c r="R4698">
        <f>IF($AB4698="Да","Группа_Крупная","Группа_"&amp;TEXT(MOD(QUOTIENT($A4698-1,5000),30)+1,"00"))</f>
        <v/>
      </c>
      <c r="S4698">
        <f>IF($AB4698="Да","Категория_Крупная","Категория_"&amp;TEXT(MOD(QUOTIENT($A4698-1,500),120)+1,"000"))</f>
        <v/>
      </c>
      <c r="T4698">
        <f>IF($AB4698="Да","Подкатегория_Крупная","Подкатегория_"&amp;TEXT(MOD(QUOTIENT($A4698-1,50),300)+1,"000"))</f>
        <v/>
      </c>
      <c r="U4698">
        <f>"SKU_"&amp;TEXT($A4698,"0000000")</f>
        <v/>
      </c>
      <c r="V4698">
        <f>CHOOSE(MOD($A4698-1,4)+1,"Enterprise","SMB","Госсектор","Розница")</f>
        <v/>
      </c>
      <c r="W4698">
        <f>"Клиент_"&amp;TEXT(MOD($A4698-1,20000)+1,"00000")</f>
        <v/>
      </c>
      <c r="X4698">
        <f>CHOOSE(MOD($A4698-1,5)+1,"Портал","API","Импорт","Ручной ввод","Интеграция")</f>
        <v/>
      </c>
      <c r="Y4698" s="8">
        <f>ROUND(1000+MOD($A4698*37,90000)+IF($AB4698="Да",5000,0),2)</f>
        <v/>
      </c>
      <c r="Z4698">
        <f>1+MOD($A4698,20)</f>
        <v/>
      </c>
      <c r="AA4698" s="8">
        <f>ROUND($Y4698*(0.08+MOD($A4698,17)/100),2)</f>
        <v/>
      </c>
      <c r="AB4698">
        <f>IF(MOD($A4698,10)&lt;7,"Да","Нет")</f>
        <v/>
      </c>
      <c r="AC4698">
        <f>$R4698&amp;" / "&amp;$S4698&amp;" / "&amp;$T4698</f>
        <v/>
      </c>
      <c r="AD4698">
        <f>1</f>
        <v/>
      </c>
      <c r="AE4698">
        <f>IF($A4698&lt;=Settings!$B$4,"до 100",IF($A4698&lt;=Settings!$B$5,"до 10 000",IF($A4698&lt;=Settings!$B$6,"до 100 000","100 000+")))</f>
        <v/>
      </c>
    </row>
    <row r="4699">
      <c r="A4699">
        <f>ROW()-1</f>
        <v/>
      </c>
      <c r="B4699">
        <f>IF($A4699&lt;=Settings!$B$4,"small_control",IF($A4699&lt;=Settings!$B$5,"medium_10k",IF($A4699&lt;=Settings!$B$6,"large_100k","extreme_1m")))</f>
        <v/>
      </c>
      <c r="C4699">
        <f>"ORD-"&amp;TEXT(QUOTIENT($A4699-1,3)+1,"0000000")</f>
        <v/>
      </c>
      <c r="D4699">
        <f>"LINE-"&amp;TEXT($A4699,"0000000")</f>
        <v/>
      </c>
      <c r="E4699" s="7">
        <f>Settings!$B$2+$A4699-1</f>
        <v/>
      </c>
      <c r="F4699" s="7">
        <f>Settings!$B$2+MOD($A4699-1,Settings!$B$7)</f>
        <v/>
      </c>
      <c r="G4699">
        <f>YEAR($F4699)</f>
        <v/>
      </c>
      <c r="H4699">
        <f>"Q"&amp;ROUNDUP(MONTH($F4699)/3,0)</f>
        <v/>
      </c>
      <c r="I4699">
        <f>MONTH($F4699)</f>
        <v/>
      </c>
      <c r="J4699">
        <f>CHOOSE(MONTH($F4699),"Январь","Февраль","Март","Апрель","Май","Июнь","Июль","Август","Сентябрь","Октябрь","Ноябрь","Декабрь")</f>
        <v/>
      </c>
      <c r="K4699">
        <f>DAY($F4699)</f>
        <v/>
      </c>
      <c r="L4699">
        <f>IF(MOD($A4699,10)&lt;7,"ФО_01_Крупный","ФО_"&amp;TEXT(MOD($A4699,8)+1,"00"))</f>
        <v/>
      </c>
      <c r="M4699">
        <f>IF($AB4699="Да","Регион_001_Крупный","Регион_"&amp;TEXT(MOD(QUOTIENT($A4699-1,20),180)+1,"000"))</f>
        <v/>
      </c>
      <c r="N4699">
        <f>IF($AB4699="Да","Город_"&amp;TEXT(MOD($A4699-1,250)+1,"0000"),"Город_"&amp;TEXT(MOD($A4699-1,3000)+1,"0000"))</f>
        <v/>
      </c>
      <c r="O4699">
        <f>IF($AB4699="Да","Холдинг_Крупный","Холдинг_"&amp;TEXT(MOD(QUOTIENT($A4699-1,10000),20)+1,"00"))</f>
        <v/>
      </c>
      <c r="P4699">
        <f>IF($AB4699="Да","Организация_Крупная","Организация_"&amp;TEXT(MOD(QUOTIENT($A4699-1,500),600)+1,"000"))</f>
        <v/>
      </c>
      <c r="Q4699">
        <f>"Отдел_"&amp;TEXT(MOD(QUOTIENT($A4699-1,50),100)+1,"000")</f>
        <v/>
      </c>
      <c r="R4699">
        <f>IF($AB4699="Да","Группа_Крупная","Группа_"&amp;TEXT(MOD(QUOTIENT($A4699-1,5000),30)+1,"00"))</f>
        <v/>
      </c>
      <c r="S4699">
        <f>IF($AB4699="Да","Категория_Крупная","Категория_"&amp;TEXT(MOD(QUOTIENT($A4699-1,500),120)+1,"000"))</f>
        <v/>
      </c>
      <c r="T4699">
        <f>IF($AB4699="Да","Подкатегория_Крупная","Подкатегория_"&amp;TEXT(MOD(QUOTIENT($A4699-1,50),300)+1,"000"))</f>
        <v/>
      </c>
      <c r="U4699">
        <f>"SKU_"&amp;TEXT($A4699,"0000000")</f>
        <v/>
      </c>
      <c r="V4699">
        <f>CHOOSE(MOD($A4699-1,4)+1,"Enterprise","SMB","Госсектор","Розница")</f>
        <v/>
      </c>
      <c r="W4699">
        <f>"Клиент_"&amp;TEXT(MOD($A4699-1,20000)+1,"00000")</f>
        <v/>
      </c>
      <c r="X4699">
        <f>CHOOSE(MOD($A4699-1,5)+1,"Портал","API","Импорт","Ручной ввод","Интеграция")</f>
        <v/>
      </c>
      <c r="Y4699" s="8">
        <f>ROUND(1000+MOD($A4699*37,90000)+IF($AB4699="Да",5000,0),2)</f>
        <v/>
      </c>
      <c r="Z4699">
        <f>1+MOD($A4699,20)</f>
        <v/>
      </c>
      <c r="AA4699" s="8">
        <f>ROUND($Y4699*(0.08+MOD($A4699,17)/100),2)</f>
        <v/>
      </c>
      <c r="AB4699">
        <f>IF(MOD($A4699,10)&lt;7,"Да","Нет")</f>
        <v/>
      </c>
      <c r="AC4699">
        <f>$R4699&amp;" / "&amp;$S4699&amp;" / "&amp;$T4699</f>
        <v/>
      </c>
      <c r="AD4699">
        <f>1</f>
        <v/>
      </c>
      <c r="AE4699">
        <f>IF($A4699&lt;=Settings!$B$4,"до 100",IF($A4699&lt;=Settings!$B$5,"до 10 000",IF($A4699&lt;=Settings!$B$6,"до 100 000","100 000+")))</f>
        <v/>
      </c>
    </row>
    <row r="4700">
      <c r="A4700">
        <f>ROW()-1</f>
        <v/>
      </c>
      <c r="B4700">
        <f>IF($A4700&lt;=Settings!$B$4,"small_control",IF($A4700&lt;=Settings!$B$5,"medium_10k",IF($A4700&lt;=Settings!$B$6,"large_100k","extreme_1m")))</f>
        <v/>
      </c>
      <c r="C4700">
        <f>"ORD-"&amp;TEXT(QUOTIENT($A4700-1,3)+1,"0000000")</f>
        <v/>
      </c>
      <c r="D4700">
        <f>"LINE-"&amp;TEXT($A4700,"0000000")</f>
        <v/>
      </c>
      <c r="E4700" s="7">
        <f>Settings!$B$2+$A4700-1</f>
        <v/>
      </c>
      <c r="F4700" s="7">
        <f>Settings!$B$2+MOD($A4700-1,Settings!$B$7)</f>
        <v/>
      </c>
      <c r="G4700">
        <f>YEAR($F4700)</f>
        <v/>
      </c>
      <c r="H4700">
        <f>"Q"&amp;ROUNDUP(MONTH($F4700)/3,0)</f>
        <v/>
      </c>
      <c r="I4700">
        <f>MONTH($F4700)</f>
        <v/>
      </c>
      <c r="J4700">
        <f>CHOOSE(MONTH($F4700),"Январь","Февраль","Март","Апрель","Май","Июнь","Июль","Август","Сентябрь","Октябрь","Ноябрь","Декабрь")</f>
        <v/>
      </c>
      <c r="K4700">
        <f>DAY($F4700)</f>
        <v/>
      </c>
      <c r="L4700">
        <f>IF(MOD($A4700,10)&lt;7,"ФО_01_Крупный","ФО_"&amp;TEXT(MOD($A4700,8)+1,"00"))</f>
        <v/>
      </c>
      <c r="M4700">
        <f>IF($AB4700="Да","Регион_001_Крупный","Регион_"&amp;TEXT(MOD(QUOTIENT($A4700-1,20),180)+1,"000"))</f>
        <v/>
      </c>
      <c r="N4700">
        <f>IF($AB4700="Да","Город_"&amp;TEXT(MOD($A4700-1,250)+1,"0000"),"Город_"&amp;TEXT(MOD($A4700-1,3000)+1,"0000"))</f>
        <v/>
      </c>
      <c r="O4700">
        <f>IF($AB4700="Да","Холдинг_Крупный","Холдинг_"&amp;TEXT(MOD(QUOTIENT($A4700-1,10000),20)+1,"00"))</f>
        <v/>
      </c>
      <c r="P4700">
        <f>IF($AB4700="Да","Организация_Крупная","Организация_"&amp;TEXT(MOD(QUOTIENT($A4700-1,500),600)+1,"000"))</f>
        <v/>
      </c>
      <c r="Q4700">
        <f>"Отдел_"&amp;TEXT(MOD(QUOTIENT($A4700-1,50),100)+1,"000")</f>
        <v/>
      </c>
      <c r="R4700">
        <f>IF($AB4700="Да","Группа_Крупная","Группа_"&amp;TEXT(MOD(QUOTIENT($A4700-1,5000),30)+1,"00"))</f>
        <v/>
      </c>
      <c r="S4700">
        <f>IF($AB4700="Да","Категория_Крупная","Категория_"&amp;TEXT(MOD(QUOTIENT($A4700-1,500),120)+1,"000"))</f>
        <v/>
      </c>
      <c r="T4700">
        <f>IF($AB4700="Да","Подкатегория_Крупная","Подкатегория_"&amp;TEXT(MOD(QUOTIENT($A4700-1,50),300)+1,"000"))</f>
        <v/>
      </c>
      <c r="U4700">
        <f>"SKU_"&amp;TEXT($A4700,"0000000")</f>
        <v/>
      </c>
      <c r="V4700">
        <f>CHOOSE(MOD($A4700-1,4)+1,"Enterprise","SMB","Госсектор","Розница")</f>
        <v/>
      </c>
      <c r="W4700">
        <f>"Клиент_"&amp;TEXT(MOD($A4700-1,20000)+1,"00000")</f>
        <v/>
      </c>
      <c r="X4700">
        <f>CHOOSE(MOD($A4700-1,5)+1,"Портал","API","Импорт","Ручной ввод","Интеграция")</f>
        <v/>
      </c>
      <c r="Y4700" s="8">
        <f>ROUND(1000+MOD($A4700*37,90000)+IF($AB4700="Да",5000,0),2)</f>
        <v/>
      </c>
      <c r="Z4700">
        <f>1+MOD($A4700,20)</f>
        <v/>
      </c>
      <c r="AA4700" s="8">
        <f>ROUND($Y4700*(0.08+MOD($A4700,17)/100),2)</f>
        <v/>
      </c>
      <c r="AB4700">
        <f>IF(MOD($A4700,10)&lt;7,"Да","Нет")</f>
        <v/>
      </c>
      <c r="AC4700">
        <f>$R4700&amp;" / "&amp;$S4700&amp;" / "&amp;$T4700</f>
        <v/>
      </c>
      <c r="AD4700">
        <f>1</f>
        <v/>
      </c>
      <c r="AE4700">
        <f>IF($A4700&lt;=Settings!$B$4,"до 100",IF($A4700&lt;=Settings!$B$5,"до 10 000",IF($A4700&lt;=Settings!$B$6,"до 100 000","100 000+")))</f>
        <v/>
      </c>
    </row>
    <row r="4701">
      <c r="A4701">
        <f>ROW()-1</f>
        <v/>
      </c>
      <c r="B4701">
        <f>IF($A4701&lt;=Settings!$B$4,"small_control",IF($A4701&lt;=Settings!$B$5,"medium_10k",IF($A4701&lt;=Settings!$B$6,"large_100k","extreme_1m")))</f>
        <v/>
      </c>
      <c r="C4701">
        <f>"ORD-"&amp;TEXT(QUOTIENT($A4701-1,3)+1,"0000000")</f>
        <v/>
      </c>
      <c r="D4701">
        <f>"LINE-"&amp;TEXT($A4701,"0000000")</f>
        <v/>
      </c>
      <c r="E4701" s="7">
        <f>Settings!$B$2+$A4701-1</f>
        <v/>
      </c>
      <c r="F4701" s="7">
        <f>Settings!$B$2+MOD($A4701-1,Settings!$B$7)</f>
        <v/>
      </c>
      <c r="G4701">
        <f>YEAR($F4701)</f>
        <v/>
      </c>
      <c r="H4701">
        <f>"Q"&amp;ROUNDUP(MONTH($F4701)/3,0)</f>
        <v/>
      </c>
      <c r="I4701">
        <f>MONTH($F4701)</f>
        <v/>
      </c>
      <c r="J4701">
        <f>CHOOSE(MONTH($F4701),"Январь","Февраль","Март","Апрель","Май","Июнь","Июль","Август","Сентябрь","Октябрь","Ноябрь","Декабрь")</f>
        <v/>
      </c>
      <c r="K4701">
        <f>DAY($F4701)</f>
        <v/>
      </c>
      <c r="L4701">
        <f>IF(MOD($A4701,10)&lt;7,"ФО_01_Крупный","ФО_"&amp;TEXT(MOD($A4701,8)+1,"00"))</f>
        <v/>
      </c>
      <c r="M4701">
        <f>IF($AB4701="Да","Регион_001_Крупный","Регион_"&amp;TEXT(MOD(QUOTIENT($A4701-1,20),180)+1,"000"))</f>
        <v/>
      </c>
      <c r="N4701">
        <f>IF($AB4701="Да","Город_"&amp;TEXT(MOD($A4701-1,250)+1,"0000"),"Город_"&amp;TEXT(MOD($A4701-1,3000)+1,"0000"))</f>
        <v/>
      </c>
      <c r="O4701">
        <f>IF($AB4701="Да","Холдинг_Крупный","Холдинг_"&amp;TEXT(MOD(QUOTIENT($A4701-1,10000),20)+1,"00"))</f>
        <v/>
      </c>
      <c r="P4701">
        <f>IF($AB4701="Да","Организация_Крупная","Организация_"&amp;TEXT(MOD(QUOTIENT($A4701-1,500),600)+1,"000"))</f>
        <v/>
      </c>
      <c r="Q4701">
        <f>"Отдел_"&amp;TEXT(MOD(QUOTIENT($A4701-1,50),100)+1,"000")</f>
        <v/>
      </c>
      <c r="R4701">
        <f>IF($AB4701="Да","Группа_Крупная","Группа_"&amp;TEXT(MOD(QUOTIENT($A4701-1,5000),30)+1,"00"))</f>
        <v/>
      </c>
      <c r="S4701">
        <f>IF($AB4701="Да","Категория_Крупная","Категория_"&amp;TEXT(MOD(QUOTIENT($A4701-1,500),120)+1,"000"))</f>
        <v/>
      </c>
      <c r="T4701">
        <f>IF($AB4701="Да","Подкатегория_Крупная","Подкатегория_"&amp;TEXT(MOD(QUOTIENT($A4701-1,50),300)+1,"000"))</f>
        <v/>
      </c>
      <c r="U4701">
        <f>"SKU_"&amp;TEXT($A4701,"0000000")</f>
        <v/>
      </c>
      <c r="V4701">
        <f>CHOOSE(MOD($A4701-1,4)+1,"Enterprise","SMB","Госсектор","Розница")</f>
        <v/>
      </c>
      <c r="W4701">
        <f>"Клиент_"&amp;TEXT(MOD($A4701-1,20000)+1,"00000")</f>
        <v/>
      </c>
      <c r="X4701">
        <f>CHOOSE(MOD($A4701-1,5)+1,"Портал","API","Импорт","Ручной ввод","Интеграция")</f>
        <v/>
      </c>
      <c r="Y4701" s="8">
        <f>ROUND(1000+MOD($A4701*37,90000)+IF($AB4701="Да",5000,0),2)</f>
        <v/>
      </c>
      <c r="Z4701">
        <f>1+MOD($A4701,20)</f>
        <v/>
      </c>
      <c r="AA4701" s="8">
        <f>ROUND($Y4701*(0.08+MOD($A4701,17)/100),2)</f>
        <v/>
      </c>
      <c r="AB4701">
        <f>IF(MOD($A4701,10)&lt;7,"Да","Нет")</f>
        <v/>
      </c>
      <c r="AC4701">
        <f>$R4701&amp;" / "&amp;$S4701&amp;" / "&amp;$T4701</f>
        <v/>
      </c>
      <c r="AD4701">
        <f>1</f>
        <v/>
      </c>
      <c r="AE4701">
        <f>IF($A4701&lt;=Settings!$B$4,"до 100",IF($A4701&lt;=Settings!$B$5,"до 10 000",IF($A4701&lt;=Settings!$B$6,"до 100 000","100 000+")))</f>
        <v/>
      </c>
    </row>
    <row r="4702">
      <c r="A4702">
        <f>ROW()-1</f>
        <v/>
      </c>
      <c r="B4702">
        <f>IF($A4702&lt;=Settings!$B$4,"small_control",IF($A4702&lt;=Settings!$B$5,"medium_10k",IF($A4702&lt;=Settings!$B$6,"large_100k","extreme_1m")))</f>
        <v/>
      </c>
      <c r="C4702">
        <f>"ORD-"&amp;TEXT(QUOTIENT($A4702-1,3)+1,"0000000")</f>
        <v/>
      </c>
      <c r="D4702">
        <f>"LINE-"&amp;TEXT($A4702,"0000000")</f>
        <v/>
      </c>
      <c r="E4702" s="7">
        <f>Settings!$B$2+$A4702-1</f>
        <v/>
      </c>
      <c r="F4702" s="7">
        <f>Settings!$B$2+MOD($A4702-1,Settings!$B$7)</f>
        <v/>
      </c>
      <c r="G4702">
        <f>YEAR($F4702)</f>
        <v/>
      </c>
      <c r="H4702">
        <f>"Q"&amp;ROUNDUP(MONTH($F4702)/3,0)</f>
        <v/>
      </c>
      <c r="I4702">
        <f>MONTH($F4702)</f>
        <v/>
      </c>
      <c r="J4702">
        <f>CHOOSE(MONTH($F4702),"Январь","Февраль","Март","Апрель","Май","Июнь","Июль","Август","Сентябрь","Октябрь","Ноябрь","Декабрь")</f>
        <v/>
      </c>
      <c r="K4702">
        <f>DAY($F4702)</f>
        <v/>
      </c>
      <c r="L4702">
        <f>IF(MOD($A4702,10)&lt;7,"ФО_01_Крупный","ФО_"&amp;TEXT(MOD($A4702,8)+1,"00"))</f>
        <v/>
      </c>
      <c r="M4702">
        <f>IF($AB4702="Да","Регион_001_Крупный","Регион_"&amp;TEXT(MOD(QUOTIENT($A4702-1,20),180)+1,"000"))</f>
        <v/>
      </c>
      <c r="N4702">
        <f>IF($AB4702="Да","Город_"&amp;TEXT(MOD($A4702-1,250)+1,"0000"),"Город_"&amp;TEXT(MOD($A4702-1,3000)+1,"0000"))</f>
        <v/>
      </c>
      <c r="O4702">
        <f>IF($AB4702="Да","Холдинг_Крупный","Холдинг_"&amp;TEXT(MOD(QUOTIENT($A4702-1,10000),20)+1,"00"))</f>
        <v/>
      </c>
      <c r="P4702">
        <f>IF($AB4702="Да","Организация_Крупная","Организация_"&amp;TEXT(MOD(QUOTIENT($A4702-1,500),600)+1,"000"))</f>
        <v/>
      </c>
      <c r="Q4702">
        <f>"Отдел_"&amp;TEXT(MOD(QUOTIENT($A4702-1,50),100)+1,"000")</f>
        <v/>
      </c>
      <c r="R4702">
        <f>IF($AB4702="Да","Группа_Крупная","Группа_"&amp;TEXT(MOD(QUOTIENT($A4702-1,5000),30)+1,"00"))</f>
        <v/>
      </c>
      <c r="S4702">
        <f>IF($AB4702="Да","Категория_Крупная","Категория_"&amp;TEXT(MOD(QUOTIENT($A4702-1,500),120)+1,"000"))</f>
        <v/>
      </c>
      <c r="T4702">
        <f>IF($AB4702="Да","Подкатегория_Крупная","Подкатегория_"&amp;TEXT(MOD(QUOTIENT($A4702-1,50),300)+1,"000"))</f>
        <v/>
      </c>
      <c r="U4702">
        <f>"SKU_"&amp;TEXT($A4702,"0000000")</f>
        <v/>
      </c>
      <c r="V4702">
        <f>CHOOSE(MOD($A4702-1,4)+1,"Enterprise","SMB","Госсектор","Розница")</f>
        <v/>
      </c>
      <c r="W4702">
        <f>"Клиент_"&amp;TEXT(MOD($A4702-1,20000)+1,"00000")</f>
        <v/>
      </c>
      <c r="X4702">
        <f>CHOOSE(MOD($A4702-1,5)+1,"Портал","API","Импорт","Ручной ввод","Интеграция")</f>
        <v/>
      </c>
      <c r="Y4702" s="8">
        <f>ROUND(1000+MOD($A4702*37,90000)+IF($AB4702="Да",5000,0),2)</f>
        <v/>
      </c>
      <c r="Z4702">
        <f>1+MOD($A4702,20)</f>
        <v/>
      </c>
      <c r="AA4702" s="8">
        <f>ROUND($Y4702*(0.08+MOD($A4702,17)/100),2)</f>
        <v/>
      </c>
      <c r="AB4702">
        <f>IF(MOD($A4702,10)&lt;7,"Да","Нет")</f>
        <v/>
      </c>
      <c r="AC4702">
        <f>$R4702&amp;" / "&amp;$S4702&amp;" / "&amp;$T4702</f>
        <v/>
      </c>
      <c r="AD4702">
        <f>1</f>
        <v/>
      </c>
      <c r="AE4702">
        <f>IF($A4702&lt;=Settings!$B$4,"до 100",IF($A4702&lt;=Settings!$B$5,"до 10 000",IF($A4702&lt;=Settings!$B$6,"до 100 000","100 000+")))</f>
        <v/>
      </c>
    </row>
    <row r="4703">
      <c r="A4703">
        <f>ROW()-1</f>
        <v/>
      </c>
      <c r="B4703">
        <f>IF($A4703&lt;=Settings!$B$4,"small_control",IF($A4703&lt;=Settings!$B$5,"medium_10k",IF($A4703&lt;=Settings!$B$6,"large_100k","extreme_1m")))</f>
        <v/>
      </c>
      <c r="C4703">
        <f>"ORD-"&amp;TEXT(QUOTIENT($A4703-1,3)+1,"0000000")</f>
        <v/>
      </c>
      <c r="D4703">
        <f>"LINE-"&amp;TEXT($A4703,"0000000")</f>
        <v/>
      </c>
      <c r="E4703" s="7">
        <f>Settings!$B$2+$A4703-1</f>
        <v/>
      </c>
      <c r="F4703" s="7">
        <f>Settings!$B$2+MOD($A4703-1,Settings!$B$7)</f>
        <v/>
      </c>
      <c r="G4703">
        <f>YEAR($F4703)</f>
        <v/>
      </c>
      <c r="H4703">
        <f>"Q"&amp;ROUNDUP(MONTH($F4703)/3,0)</f>
        <v/>
      </c>
      <c r="I4703">
        <f>MONTH($F4703)</f>
        <v/>
      </c>
      <c r="J4703">
        <f>CHOOSE(MONTH($F4703),"Январь","Февраль","Март","Апрель","Май","Июнь","Июль","Август","Сентябрь","Октябрь","Ноябрь","Декабрь")</f>
        <v/>
      </c>
      <c r="K4703">
        <f>DAY($F4703)</f>
        <v/>
      </c>
      <c r="L4703">
        <f>IF(MOD($A4703,10)&lt;7,"ФО_01_Крупный","ФО_"&amp;TEXT(MOD($A4703,8)+1,"00"))</f>
        <v/>
      </c>
      <c r="M4703">
        <f>IF($AB4703="Да","Регион_001_Крупный","Регион_"&amp;TEXT(MOD(QUOTIENT($A4703-1,20),180)+1,"000"))</f>
        <v/>
      </c>
      <c r="N4703">
        <f>IF($AB4703="Да","Город_"&amp;TEXT(MOD($A4703-1,250)+1,"0000"),"Город_"&amp;TEXT(MOD($A4703-1,3000)+1,"0000"))</f>
        <v/>
      </c>
      <c r="O4703">
        <f>IF($AB4703="Да","Холдинг_Крупный","Холдинг_"&amp;TEXT(MOD(QUOTIENT($A4703-1,10000),20)+1,"00"))</f>
        <v/>
      </c>
      <c r="P4703">
        <f>IF($AB4703="Да","Организация_Крупная","Организация_"&amp;TEXT(MOD(QUOTIENT($A4703-1,500),600)+1,"000"))</f>
        <v/>
      </c>
      <c r="Q4703">
        <f>"Отдел_"&amp;TEXT(MOD(QUOTIENT($A4703-1,50),100)+1,"000")</f>
        <v/>
      </c>
      <c r="R4703">
        <f>IF($AB4703="Да","Группа_Крупная","Группа_"&amp;TEXT(MOD(QUOTIENT($A4703-1,5000),30)+1,"00"))</f>
        <v/>
      </c>
      <c r="S4703">
        <f>IF($AB4703="Да","Категория_Крупная","Категория_"&amp;TEXT(MOD(QUOTIENT($A4703-1,500),120)+1,"000"))</f>
        <v/>
      </c>
      <c r="T4703">
        <f>IF($AB4703="Да","Подкатегория_Крупная","Подкатегория_"&amp;TEXT(MOD(QUOTIENT($A4703-1,50),300)+1,"000"))</f>
        <v/>
      </c>
      <c r="U4703">
        <f>"SKU_"&amp;TEXT($A4703,"0000000")</f>
        <v/>
      </c>
      <c r="V4703">
        <f>CHOOSE(MOD($A4703-1,4)+1,"Enterprise","SMB","Госсектор","Розница")</f>
        <v/>
      </c>
      <c r="W4703">
        <f>"Клиент_"&amp;TEXT(MOD($A4703-1,20000)+1,"00000")</f>
        <v/>
      </c>
      <c r="X4703">
        <f>CHOOSE(MOD($A4703-1,5)+1,"Портал","API","Импорт","Ручной ввод","Интеграция")</f>
        <v/>
      </c>
      <c r="Y4703" s="8">
        <f>ROUND(1000+MOD($A4703*37,90000)+IF($AB4703="Да",5000,0),2)</f>
        <v/>
      </c>
      <c r="Z4703">
        <f>1+MOD($A4703,20)</f>
        <v/>
      </c>
      <c r="AA4703" s="8">
        <f>ROUND($Y4703*(0.08+MOD($A4703,17)/100),2)</f>
        <v/>
      </c>
      <c r="AB4703">
        <f>IF(MOD($A4703,10)&lt;7,"Да","Нет")</f>
        <v/>
      </c>
      <c r="AC4703">
        <f>$R4703&amp;" / "&amp;$S4703&amp;" / "&amp;$T4703</f>
        <v/>
      </c>
      <c r="AD4703">
        <f>1</f>
        <v/>
      </c>
      <c r="AE4703">
        <f>IF($A4703&lt;=Settings!$B$4,"до 100",IF($A4703&lt;=Settings!$B$5,"до 10 000",IF($A4703&lt;=Settings!$B$6,"до 100 000","100 000+")))</f>
        <v/>
      </c>
    </row>
    <row r="4704">
      <c r="A4704">
        <f>ROW()-1</f>
        <v/>
      </c>
      <c r="B4704">
        <f>IF($A4704&lt;=Settings!$B$4,"small_control",IF($A4704&lt;=Settings!$B$5,"medium_10k",IF($A4704&lt;=Settings!$B$6,"large_100k","extreme_1m")))</f>
        <v/>
      </c>
      <c r="C4704">
        <f>"ORD-"&amp;TEXT(QUOTIENT($A4704-1,3)+1,"0000000")</f>
        <v/>
      </c>
      <c r="D4704">
        <f>"LINE-"&amp;TEXT($A4704,"0000000")</f>
        <v/>
      </c>
      <c r="E4704" s="7">
        <f>Settings!$B$2+$A4704-1</f>
        <v/>
      </c>
      <c r="F4704" s="7">
        <f>Settings!$B$2+MOD($A4704-1,Settings!$B$7)</f>
        <v/>
      </c>
      <c r="G4704">
        <f>YEAR($F4704)</f>
        <v/>
      </c>
      <c r="H4704">
        <f>"Q"&amp;ROUNDUP(MONTH($F4704)/3,0)</f>
        <v/>
      </c>
      <c r="I4704">
        <f>MONTH($F4704)</f>
        <v/>
      </c>
      <c r="J4704">
        <f>CHOOSE(MONTH($F4704),"Январь","Февраль","Март","Апрель","Май","Июнь","Июль","Август","Сентябрь","Октябрь","Ноябрь","Декабрь")</f>
        <v/>
      </c>
      <c r="K4704">
        <f>DAY($F4704)</f>
        <v/>
      </c>
      <c r="L4704">
        <f>IF(MOD($A4704,10)&lt;7,"ФО_01_Крупный","ФО_"&amp;TEXT(MOD($A4704,8)+1,"00"))</f>
        <v/>
      </c>
      <c r="M4704">
        <f>IF($AB4704="Да","Регион_001_Крупный","Регион_"&amp;TEXT(MOD(QUOTIENT($A4704-1,20),180)+1,"000"))</f>
        <v/>
      </c>
      <c r="N4704">
        <f>IF($AB4704="Да","Город_"&amp;TEXT(MOD($A4704-1,250)+1,"0000"),"Город_"&amp;TEXT(MOD($A4704-1,3000)+1,"0000"))</f>
        <v/>
      </c>
      <c r="O4704">
        <f>IF($AB4704="Да","Холдинг_Крупный","Холдинг_"&amp;TEXT(MOD(QUOTIENT($A4704-1,10000),20)+1,"00"))</f>
        <v/>
      </c>
      <c r="P4704">
        <f>IF($AB4704="Да","Организация_Крупная","Организация_"&amp;TEXT(MOD(QUOTIENT($A4704-1,500),600)+1,"000"))</f>
        <v/>
      </c>
      <c r="Q4704">
        <f>"Отдел_"&amp;TEXT(MOD(QUOTIENT($A4704-1,50),100)+1,"000")</f>
        <v/>
      </c>
      <c r="R4704">
        <f>IF($AB4704="Да","Группа_Крупная","Группа_"&amp;TEXT(MOD(QUOTIENT($A4704-1,5000),30)+1,"00"))</f>
        <v/>
      </c>
      <c r="S4704">
        <f>IF($AB4704="Да","Категория_Крупная","Категория_"&amp;TEXT(MOD(QUOTIENT($A4704-1,500),120)+1,"000"))</f>
        <v/>
      </c>
      <c r="T4704">
        <f>IF($AB4704="Да","Подкатегория_Крупная","Подкатегория_"&amp;TEXT(MOD(QUOTIENT($A4704-1,50),300)+1,"000"))</f>
        <v/>
      </c>
      <c r="U4704">
        <f>"SKU_"&amp;TEXT($A4704,"0000000")</f>
        <v/>
      </c>
      <c r="V4704">
        <f>CHOOSE(MOD($A4704-1,4)+1,"Enterprise","SMB","Госсектор","Розница")</f>
        <v/>
      </c>
      <c r="W4704">
        <f>"Клиент_"&amp;TEXT(MOD($A4704-1,20000)+1,"00000")</f>
        <v/>
      </c>
      <c r="X4704">
        <f>CHOOSE(MOD($A4704-1,5)+1,"Портал","API","Импорт","Ручной ввод","Интеграция")</f>
        <v/>
      </c>
      <c r="Y4704" s="8">
        <f>ROUND(1000+MOD($A4704*37,90000)+IF($AB4704="Да",5000,0),2)</f>
        <v/>
      </c>
      <c r="Z4704">
        <f>1+MOD($A4704,20)</f>
        <v/>
      </c>
      <c r="AA4704" s="8">
        <f>ROUND($Y4704*(0.08+MOD($A4704,17)/100),2)</f>
        <v/>
      </c>
      <c r="AB4704">
        <f>IF(MOD($A4704,10)&lt;7,"Да","Нет")</f>
        <v/>
      </c>
      <c r="AC4704">
        <f>$R4704&amp;" / "&amp;$S4704&amp;" / "&amp;$T4704</f>
        <v/>
      </c>
      <c r="AD4704">
        <f>1</f>
        <v/>
      </c>
      <c r="AE4704">
        <f>IF($A4704&lt;=Settings!$B$4,"до 100",IF($A4704&lt;=Settings!$B$5,"до 10 000",IF($A4704&lt;=Settings!$B$6,"до 100 000","100 000+")))</f>
        <v/>
      </c>
    </row>
    <row r="4705">
      <c r="A4705">
        <f>ROW()-1</f>
        <v/>
      </c>
      <c r="B4705">
        <f>IF($A4705&lt;=Settings!$B$4,"small_control",IF($A4705&lt;=Settings!$B$5,"medium_10k",IF($A4705&lt;=Settings!$B$6,"large_100k","extreme_1m")))</f>
        <v/>
      </c>
      <c r="C4705">
        <f>"ORD-"&amp;TEXT(QUOTIENT($A4705-1,3)+1,"0000000")</f>
        <v/>
      </c>
      <c r="D4705">
        <f>"LINE-"&amp;TEXT($A4705,"0000000")</f>
        <v/>
      </c>
      <c r="E4705" s="7">
        <f>Settings!$B$2+$A4705-1</f>
        <v/>
      </c>
      <c r="F4705" s="7">
        <f>Settings!$B$2+MOD($A4705-1,Settings!$B$7)</f>
        <v/>
      </c>
      <c r="G4705">
        <f>YEAR($F4705)</f>
        <v/>
      </c>
      <c r="H4705">
        <f>"Q"&amp;ROUNDUP(MONTH($F4705)/3,0)</f>
        <v/>
      </c>
      <c r="I4705">
        <f>MONTH($F4705)</f>
        <v/>
      </c>
      <c r="J4705">
        <f>CHOOSE(MONTH($F4705),"Январь","Февраль","Март","Апрель","Май","Июнь","Июль","Август","Сентябрь","Октябрь","Ноябрь","Декабрь")</f>
        <v/>
      </c>
      <c r="K4705">
        <f>DAY($F4705)</f>
        <v/>
      </c>
      <c r="L4705">
        <f>IF(MOD($A4705,10)&lt;7,"ФО_01_Крупный","ФО_"&amp;TEXT(MOD($A4705,8)+1,"00"))</f>
        <v/>
      </c>
      <c r="M4705">
        <f>IF($AB4705="Да","Регион_001_Крупный","Регион_"&amp;TEXT(MOD(QUOTIENT($A4705-1,20),180)+1,"000"))</f>
        <v/>
      </c>
      <c r="N4705">
        <f>IF($AB4705="Да","Город_"&amp;TEXT(MOD($A4705-1,250)+1,"0000"),"Город_"&amp;TEXT(MOD($A4705-1,3000)+1,"0000"))</f>
        <v/>
      </c>
      <c r="O4705">
        <f>IF($AB4705="Да","Холдинг_Крупный","Холдинг_"&amp;TEXT(MOD(QUOTIENT($A4705-1,10000),20)+1,"00"))</f>
        <v/>
      </c>
      <c r="P4705">
        <f>IF($AB4705="Да","Организация_Крупная","Организация_"&amp;TEXT(MOD(QUOTIENT($A4705-1,500),600)+1,"000"))</f>
        <v/>
      </c>
      <c r="Q4705">
        <f>"Отдел_"&amp;TEXT(MOD(QUOTIENT($A4705-1,50),100)+1,"000")</f>
        <v/>
      </c>
      <c r="R4705">
        <f>IF($AB4705="Да","Группа_Крупная","Группа_"&amp;TEXT(MOD(QUOTIENT($A4705-1,5000),30)+1,"00"))</f>
        <v/>
      </c>
      <c r="S4705">
        <f>IF($AB4705="Да","Категория_Крупная","Категория_"&amp;TEXT(MOD(QUOTIENT($A4705-1,500),120)+1,"000"))</f>
        <v/>
      </c>
      <c r="T4705">
        <f>IF($AB4705="Да","Подкатегория_Крупная","Подкатегория_"&amp;TEXT(MOD(QUOTIENT($A4705-1,50),300)+1,"000"))</f>
        <v/>
      </c>
      <c r="U4705">
        <f>"SKU_"&amp;TEXT($A4705,"0000000")</f>
        <v/>
      </c>
      <c r="V4705">
        <f>CHOOSE(MOD($A4705-1,4)+1,"Enterprise","SMB","Госсектор","Розница")</f>
        <v/>
      </c>
      <c r="W4705">
        <f>"Клиент_"&amp;TEXT(MOD($A4705-1,20000)+1,"00000")</f>
        <v/>
      </c>
      <c r="X4705">
        <f>CHOOSE(MOD($A4705-1,5)+1,"Портал","API","Импорт","Ручной ввод","Интеграция")</f>
        <v/>
      </c>
      <c r="Y4705" s="8">
        <f>ROUND(1000+MOD($A4705*37,90000)+IF($AB4705="Да",5000,0),2)</f>
        <v/>
      </c>
      <c r="Z4705">
        <f>1+MOD($A4705,20)</f>
        <v/>
      </c>
      <c r="AA4705" s="8">
        <f>ROUND($Y4705*(0.08+MOD($A4705,17)/100),2)</f>
        <v/>
      </c>
      <c r="AB4705">
        <f>IF(MOD($A4705,10)&lt;7,"Да","Нет")</f>
        <v/>
      </c>
      <c r="AC4705">
        <f>$R4705&amp;" / "&amp;$S4705&amp;" / "&amp;$T4705</f>
        <v/>
      </c>
      <c r="AD4705">
        <f>1</f>
        <v/>
      </c>
      <c r="AE4705">
        <f>IF($A4705&lt;=Settings!$B$4,"до 100",IF($A4705&lt;=Settings!$B$5,"до 10 000",IF($A4705&lt;=Settings!$B$6,"до 100 000","100 000+")))</f>
        <v/>
      </c>
    </row>
    <row r="4706">
      <c r="A4706">
        <f>ROW()-1</f>
        <v/>
      </c>
      <c r="B4706">
        <f>IF($A4706&lt;=Settings!$B$4,"small_control",IF($A4706&lt;=Settings!$B$5,"medium_10k",IF($A4706&lt;=Settings!$B$6,"large_100k","extreme_1m")))</f>
        <v/>
      </c>
      <c r="C4706">
        <f>"ORD-"&amp;TEXT(QUOTIENT($A4706-1,3)+1,"0000000")</f>
        <v/>
      </c>
      <c r="D4706">
        <f>"LINE-"&amp;TEXT($A4706,"0000000")</f>
        <v/>
      </c>
      <c r="E4706" s="7">
        <f>Settings!$B$2+$A4706-1</f>
        <v/>
      </c>
      <c r="F4706" s="7">
        <f>Settings!$B$2+MOD($A4706-1,Settings!$B$7)</f>
        <v/>
      </c>
      <c r="G4706">
        <f>YEAR($F4706)</f>
        <v/>
      </c>
      <c r="H4706">
        <f>"Q"&amp;ROUNDUP(MONTH($F4706)/3,0)</f>
        <v/>
      </c>
      <c r="I4706">
        <f>MONTH($F4706)</f>
        <v/>
      </c>
      <c r="J4706">
        <f>CHOOSE(MONTH($F4706),"Январь","Февраль","Март","Апрель","Май","Июнь","Июль","Август","Сентябрь","Октябрь","Ноябрь","Декабрь")</f>
        <v/>
      </c>
      <c r="K4706">
        <f>DAY($F4706)</f>
        <v/>
      </c>
      <c r="L4706">
        <f>IF(MOD($A4706,10)&lt;7,"ФО_01_Крупный","ФО_"&amp;TEXT(MOD($A4706,8)+1,"00"))</f>
        <v/>
      </c>
      <c r="M4706">
        <f>IF($AB4706="Да","Регион_001_Крупный","Регион_"&amp;TEXT(MOD(QUOTIENT($A4706-1,20),180)+1,"000"))</f>
        <v/>
      </c>
      <c r="N4706">
        <f>IF($AB4706="Да","Город_"&amp;TEXT(MOD($A4706-1,250)+1,"0000"),"Город_"&amp;TEXT(MOD($A4706-1,3000)+1,"0000"))</f>
        <v/>
      </c>
      <c r="O4706">
        <f>IF($AB4706="Да","Холдинг_Крупный","Холдинг_"&amp;TEXT(MOD(QUOTIENT($A4706-1,10000),20)+1,"00"))</f>
        <v/>
      </c>
      <c r="P4706">
        <f>IF($AB4706="Да","Организация_Крупная","Организация_"&amp;TEXT(MOD(QUOTIENT($A4706-1,500),600)+1,"000"))</f>
        <v/>
      </c>
      <c r="Q4706">
        <f>"Отдел_"&amp;TEXT(MOD(QUOTIENT($A4706-1,50),100)+1,"000")</f>
        <v/>
      </c>
      <c r="R4706">
        <f>IF($AB4706="Да","Группа_Крупная","Группа_"&amp;TEXT(MOD(QUOTIENT($A4706-1,5000),30)+1,"00"))</f>
        <v/>
      </c>
      <c r="S4706">
        <f>IF($AB4706="Да","Категория_Крупная","Категория_"&amp;TEXT(MOD(QUOTIENT($A4706-1,500),120)+1,"000"))</f>
        <v/>
      </c>
      <c r="T4706">
        <f>IF($AB4706="Да","Подкатегория_Крупная","Подкатегория_"&amp;TEXT(MOD(QUOTIENT($A4706-1,50),300)+1,"000"))</f>
        <v/>
      </c>
      <c r="U4706">
        <f>"SKU_"&amp;TEXT($A4706,"0000000")</f>
        <v/>
      </c>
      <c r="V4706">
        <f>CHOOSE(MOD($A4706-1,4)+1,"Enterprise","SMB","Госсектор","Розница")</f>
        <v/>
      </c>
      <c r="W4706">
        <f>"Клиент_"&amp;TEXT(MOD($A4706-1,20000)+1,"00000")</f>
        <v/>
      </c>
      <c r="X4706">
        <f>CHOOSE(MOD($A4706-1,5)+1,"Портал","API","Импорт","Ручной ввод","Интеграция")</f>
        <v/>
      </c>
      <c r="Y4706" s="8">
        <f>ROUND(1000+MOD($A4706*37,90000)+IF($AB4706="Да",5000,0),2)</f>
        <v/>
      </c>
      <c r="Z4706">
        <f>1+MOD($A4706,20)</f>
        <v/>
      </c>
      <c r="AA4706" s="8">
        <f>ROUND($Y4706*(0.08+MOD($A4706,17)/100),2)</f>
        <v/>
      </c>
      <c r="AB4706">
        <f>IF(MOD($A4706,10)&lt;7,"Да","Нет")</f>
        <v/>
      </c>
      <c r="AC4706">
        <f>$R4706&amp;" / "&amp;$S4706&amp;" / "&amp;$T4706</f>
        <v/>
      </c>
      <c r="AD4706">
        <f>1</f>
        <v/>
      </c>
      <c r="AE4706">
        <f>IF($A4706&lt;=Settings!$B$4,"до 100",IF($A4706&lt;=Settings!$B$5,"до 10 000",IF($A4706&lt;=Settings!$B$6,"до 100 000","100 000+")))</f>
        <v/>
      </c>
    </row>
    <row r="4707">
      <c r="A4707">
        <f>ROW()-1</f>
        <v/>
      </c>
      <c r="B4707">
        <f>IF($A4707&lt;=Settings!$B$4,"small_control",IF($A4707&lt;=Settings!$B$5,"medium_10k",IF($A4707&lt;=Settings!$B$6,"large_100k","extreme_1m")))</f>
        <v/>
      </c>
      <c r="C4707">
        <f>"ORD-"&amp;TEXT(QUOTIENT($A4707-1,3)+1,"0000000")</f>
        <v/>
      </c>
      <c r="D4707">
        <f>"LINE-"&amp;TEXT($A4707,"0000000")</f>
        <v/>
      </c>
      <c r="E4707" s="7">
        <f>Settings!$B$2+$A4707-1</f>
        <v/>
      </c>
      <c r="F4707" s="7">
        <f>Settings!$B$2+MOD($A4707-1,Settings!$B$7)</f>
        <v/>
      </c>
      <c r="G4707">
        <f>YEAR($F4707)</f>
        <v/>
      </c>
      <c r="H4707">
        <f>"Q"&amp;ROUNDUP(MONTH($F4707)/3,0)</f>
        <v/>
      </c>
      <c r="I4707">
        <f>MONTH($F4707)</f>
        <v/>
      </c>
      <c r="J4707">
        <f>CHOOSE(MONTH($F4707),"Январь","Февраль","Март","Апрель","Май","Июнь","Июль","Август","Сентябрь","Октябрь","Ноябрь","Декабрь")</f>
        <v/>
      </c>
      <c r="K4707">
        <f>DAY($F4707)</f>
        <v/>
      </c>
      <c r="L4707">
        <f>IF(MOD($A4707,10)&lt;7,"ФО_01_Крупный","ФО_"&amp;TEXT(MOD($A4707,8)+1,"00"))</f>
        <v/>
      </c>
      <c r="M4707">
        <f>IF($AB4707="Да","Регион_001_Крупный","Регион_"&amp;TEXT(MOD(QUOTIENT($A4707-1,20),180)+1,"000"))</f>
        <v/>
      </c>
      <c r="N4707">
        <f>IF($AB4707="Да","Город_"&amp;TEXT(MOD($A4707-1,250)+1,"0000"),"Город_"&amp;TEXT(MOD($A4707-1,3000)+1,"0000"))</f>
        <v/>
      </c>
      <c r="O4707">
        <f>IF($AB4707="Да","Холдинг_Крупный","Холдинг_"&amp;TEXT(MOD(QUOTIENT($A4707-1,10000),20)+1,"00"))</f>
        <v/>
      </c>
      <c r="P4707">
        <f>IF($AB4707="Да","Организация_Крупная","Организация_"&amp;TEXT(MOD(QUOTIENT($A4707-1,500),600)+1,"000"))</f>
        <v/>
      </c>
      <c r="Q4707">
        <f>"Отдел_"&amp;TEXT(MOD(QUOTIENT($A4707-1,50),100)+1,"000")</f>
        <v/>
      </c>
      <c r="R4707">
        <f>IF($AB4707="Да","Группа_Крупная","Группа_"&amp;TEXT(MOD(QUOTIENT($A4707-1,5000),30)+1,"00"))</f>
        <v/>
      </c>
      <c r="S4707">
        <f>IF($AB4707="Да","Категория_Крупная","Категория_"&amp;TEXT(MOD(QUOTIENT($A4707-1,500),120)+1,"000"))</f>
        <v/>
      </c>
      <c r="T4707">
        <f>IF($AB4707="Да","Подкатегория_Крупная","Подкатегория_"&amp;TEXT(MOD(QUOTIENT($A4707-1,50),300)+1,"000"))</f>
        <v/>
      </c>
      <c r="U4707">
        <f>"SKU_"&amp;TEXT($A4707,"0000000")</f>
        <v/>
      </c>
      <c r="V4707">
        <f>CHOOSE(MOD($A4707-1,4)+1,"Enterprise","SMB","Госсектор","Розница")</f>
        <v/>
      </c>
      <c r="W4707">
        <f>"Клиент_"&amp;TEXT(MOD($A4707-1,20000)+1,"00000")</f>
        <v/>
      </c>
      <c r="X4707">
        <f>CHOOSE(MOD($A4707-1,5)+1,"Портал","API","Импорт","Ручной ввод","Интеграция")</f>
        <v/>
      </c>
      <c r="Y4707" s="8">
        <f>ROUND(1000+MOD($A4707*37,90000)+IF($AB4707="Да",5000,0),2)</f>
        <v/>
      </c>
      <c r="Z4707">
        <f>1+MOD($A4707,20)</f>
        <v/>
      </c>
      <c r="AA4707" s="8">
        <f>ROUND($Y4707*(0.08+MOD($A4707,17)/100),2)</f>
        <v/>
      </c>
      <c r="AB4707">
        <f>IF(MOD($A4707,10)&lt;7,"Да","Нет")</f>
        <v/>
      </c>
      <c r="AC4707">
        <f>$R4707&amp;" / "&amp;$S4707&amp;" / "&amp;$T4707</f>
        <v/>
      </c>
      <c r="AD4707">
        <f>1</f>
        <v/>
      </c>
      <c r="AE4707">
        <f>IF($A4707&lt;=Settings!$B$4,"до 100",IF($A4707&lt;=Settings!$B$5,"до 10 000",IF($A4707&lt;=Settings!$B$6,"до 100 000","100 000+")))</f>
        <v/>
      </c>
    </row>
    <row r="4708">
      <c r="A4708">
        <f>ROW()-1</f>
        <v/>
      </c>
      <c r="B4708">
        <f>IF($A4708&lt;=Settings!$B$4,"small_control",IF($A4708&lt;=Settings!$B$5,"medium_10k",IF($A4708&lt;=Settings!$B$6,"large_100k","extreme_1m")))</f>
        <v/>
      </c>
      <c r="C4708">
        <f>"ORD-"&amp;TEXT(QUOTIENT($A4708-1,3)+1,"0000000")</f>
        <v/>
      </c>
      <c r="D4708">
        <f>"LINE-"&amp;TEXT($A4708,"0000000")</f>
        <v/>
      </c>
      <c r="E4708" s="7">
        <f>Settings!$B$2+$A4708-1</f>
        <v/>
      </c>
      <c r="F4708" s="7">
        <f>Settings!$B$2+MOD($A4708-1,Settings!$B$7)</f>
        <v/>
      </c>
      <c r="G4708">
        <f>YEAR($F4708)</f>
        <v/>
      </c>
      <c r="H4708">
        <f>"Q"&amp;ROUNDUP(MONTH($F4708)/3,0)</f>
        <v/>
      </c>
      <c r="I4708">
        <f>MONTH($F4708)</f>
        <v/>
      </c>
      <c r="J4708">
        <f>CHOOSE(MONTH($F4708),"Январь","Февраль","Март","Апрель","Май","Июнь","Июль","Август","Сентябрь","Октябрь","Ноябрь","Декабрь")</f>
        <v/>
      </c>
      <c r="K4708">
        <f>DAY($F4708)</f>
        <v/>
      </c>
      <c r="L4708">
        <f>IF(MOD($A4708,10)&lt;7,"ФО_01_Крупный","ФО_"&amp;TEXT(MOD($A4708,8)+1,"00"))</f>
        <v/>
      </c>
      <c r="M4708">
        <f>IF($AB4708="Да","Регион_001_Крупный","Регион_"&amp;TEXT(MOD(QUOTIENT($A4708-1,20),180)+1,"000"))</f>
        <v/>
      </c>
      <c r="N4708">
        <f>IF($AB4708="Да","Город_"&amp;TEXT(MOD($A4708-1,250)+1,"0000"),"Город_"&amp;TEXT(MOD($A4708-1,3000)+1,"0000"))</f>
        <v/>
      </c>
      <c r="O4708">
        <f>IF($AB4708="Да","Холдинг_Крупный","Холдинг_"&amp;TEXT(MOD(QUOTIENT($A4708-1,10000),20)+1,"00"))</f>
        <v/>
      </c>
      <c r="P4708">
        <f>IF($AB4708="Да","Организация_Крупная","Организация_"&amp;TEXT(MOD(QUOTIENT($A4708-1,500),600)+1,"000"))</f>
        <v/>
      </c>
      <c r="Q4708">
        <f>"Отдел_"&amp;TEXT(MOD(QUOTIENT($A4708-1,50),100)+1,"000")</f>
        <v/>
      </c>
      <c r="R4708">
        <f>IF($AB4708="Да","Группа_Крупная","Группа_"&amp;TEXT(MOD(QUOTIENT($A4708-1,5000),30)+1,"00"))</f>
        <v/>
      </c>
      <c r="S4708">
        <f>IF($AB4708="Да","Категория_Крупная","Категория_"&amp;TEXT(MOD(QUOTIENT($A4708-1,500),120)+1,"000"))</f>
        <v/>
      </c>
      <c r="T4708">
        <f>IF($AB4708="Да","Подкатегория_Крупная","Подкатегория_"&amp;TEXT(MOD(QUOTIENT($A4708-1,50),300)+1,"000"))</f>
        <v/>
      </c>
      <c r="U4708">
        <f>"SKU_"&amp;TEXT($A4708,"0000000")</f>
        <v/>
      </c>
      <c r="V4708">
        <f>CHOOSE(MOD($A4708-1,4)+1,"Enterprise","SMB","Госсектор","Розница")</f>
        <v/>
      </c>
      <c r="W4708">
        <f>"Клиент_"&amp;TEXT(MOD($A4708-1,20000)+1,"00000")</f>
        <v/>
      </c>
      <c r="X4708">
        <f>CHOOSE(MOD($A4708-1,5)+1,"Портал","API","Импорт","Ручной ввод","Интеграция")</f>
        <v/>
      </c>
      <c r="Y4708" s="8">
        <f>ROUND(1000+MOD($A4708*37,90000)+IF($AB4708="Да",5000,0),2)</f>
        <v/>
      </c>
      <c r="Z4708">
        <f>1+MOD($A4708,20)</f>
        <v/>
      </c>
      <c r="AA4708" s="8">
        <f>ROUND($Y4708*(0.08+MOD($A4708,17)/100),2)</f>
        <v/>
      </c>
      <c r="AB4708">
        <f>IF(MOD($A4708,10)&lt;7,"Да","Нет")</f>
        <v/>
      </c>
      <c r="AC4708">
        <f>$R4708&amp;" / "&amp;$S4708&amp;" / "&amp;$T4708</f>
        <v/>
      </c>
      <c r="AD4708">
        <f>1</f>
        <v/>
      </c>
      <c r="AE4708">
        <f>IF($A4708&lt;=Settings!$B$4,"до 100",IF($A4708&lt;=Settings!$B$5,"до 10 000",IF($A4708&lt;=Settings!$B$6,"до 100 000","100 000+")))</f>
        <v/>
      </c>
    </row>
    <row r="4709">
      <c r="A4709">
        <f>ROW()-1</f>
        <v/>
      </c>
      <c r="B4709">
        <f>IF($A4709&lt;=Settings!$B$4,"small_control",IF($A4709&lt;=Settings!$B$5,"medium_10k",IF($A4709&lt;=Settings!$B$6,"large_100k","extreme_1m")))</f>
        <v/>
      </c>
      <c r="C4709">
        <f>"ORD-"&amp;TEXT(QUOTIENT($A4709-1,3)+1,"0000000")</f>
        <v/>
      </c>
      <c r="D4709">
        <f>"LINE-"&amp;TEXT($A4709,"0000000")</f>
        <v/>
      </c>
      <c r="E4709" s="7">
        <f>Settings!$B$2+$A4709-1</f>
        <v/>
      </c>
      <c r="F4709" s="7">
        <f>Settings!$B$2+MOD($A4709-1,Settings!$B$7)</f>
        <v/>
      </c>
      <c r="G4709">
        <f>YEAR($F4709)</f>
        <v/>
      </c>
      <c r="H4709">
        <f>"Q"&amp;ROUNDUP(MONTH($F4709)/3,0)</f>
        <v/>
      </c>
      <c r="I4709">
        <f>MONTH($F4709)</f>
        <v/>
      </c>
      <c r="J4709">
        <f>CHOOSE(MONTH($F4709),"Январь","Февраль","Март","Апрель","Май","Июнь","Июль","Август","Сентябрь","Октябрь","Ноябрь","Декабрь")</f>
        <v/>
      </c>
      <c r="K4709">
        <f>DAY($F4709)</f>
        <v/>
      </c>
      <c r="L4709">
        <f>IF(MOD($A4709,10)&lt;7,"ФО_01_Крупный","ФО_"&amp;TEXT(MOD($A4709,8)+1,"00"))</f>
        <v/>
      </c>
      <c r="M4709">
        <f>IF($AB4709="Да","Регион_001_Крупный","Регион_"&amp;TEXT(MOD(QUOTIENT($A4709-1,20),180)+1,"000"))</f>
        <v/>
      </c>
      <c r="N4709">
        <f>IF($AB4709="Да","Город_"&amp;TEXT(MOD($A4709-1,250)+1,"0000"),"Город_"&amp;TEXT(MOD($A4709-1,3000)+1,"0000"))</f>
        <v/>
      </c>
      <c r="O4709">
        <f>IF($AB4709="Да","Холдинг_Крупный","Холдинг_"&amp;TEXT(MOD(QUOTIENT($A4709-1,10000),20)+1,"00"))</f>
        <v/>
      </c>
      <c r="P4709">
        <f>IF($AB4709="Да","Организация_Крупная","Организация_"&amp;TEXT(MOD(QUOTIENT($A4709-1,500),600)+1,"000"))</f>
        <v/>
      </c>
      <c r="Q4709">
        <f>"Отдел_"&amp;TEXT(MOD(QUOTIENT($A4709-1,50),100)+1,"000")</f>
        <v/>
      </c>
      <c r="R4709">
        <f>IF($AB4709="Да","Группа_Крупная","Группа_"&amp;TEXT(MOD(QUOTIENT($A4709-1,5000),30)+1,"00"))</f>
        <v/>
      </c>
      <c r="S4709">
        <f>IF($AB4709="Да","Категория_Крупная","Категория_"&amp;TEXT(MOD(QUOTIENT($A4709-1,500),120)+1,"000"))</f>
        <v/>
      </c>
      <c r="T4709">
        <f>IF($AB4709="Да","Подкатегория_Крупная","Подкатегория_"&amp;TEXT(MOD(QUOTIENT($A4709-1,50),300)+1,"000"))</f>
        <v/>
      </c>
      <c r="U4709">
        <f>"SKU_"&amp;TEXT($A4709,"0000000")</f>
        <v/>
      </c>
      <c r="V4709">
        <f>CHOOSE(MOD($A4709-1,4)+1,"Enterprise","SMB","Госсектор","Розница")</f>
        <v/>
      </c>
      <c r="W4709">
        <f>"Клиент_"&amp;TEXT(MOD($A4709-1,20000)+1,"00000")</f>
        <v/>
      </c>
      <c r="X4709">
        <f>CHOOSE(MOD($A4709-1,5)+1,"Портал","API","Импорт","Ручной ввод","Интеграция")</f>
        <v/>
      </c>
      <c r="Y4709" s="8">
        <f>ROUND(1000+MOD($A4709*37,90000)+IF($AB4709="Да",5000,0),2)</f>
        <v/>
      </c>
      <c r="Z4709">
        <f>1+MOD($A4709,20)</f>
        <v/>
      </c>
      <c r="AA4709" s="8">
        <f>ROUND($Y4709*(0.08+MOD($A4709,17)/100),2)</f>
        <v/>
      </c>
      <c r="AB4709">
        <f>IF(MOD($A4709,10)&lt;7,"Да","Нет")</f>
        <v/>
      </c>
      <c r="AC4709">
        <f>$R4709&amp;" / "&amp;$S4709&amp;" / "&amp;$T4709</f>
        <v/>
      </c>
      <c r="AD4709">
        <f>1</f>
        <v/>
      </c>
      <c r="AE4709">
        <f>IF($A4709&lt;=Settings!$B$4,"до 100",IF($A4709&lt;=Settings!$B$5,"до 10 000",IF($A4709&lt;=Settings!$B$6,"до 100 000","100 000+")))</f>
        <v/>
      </c>
    </row>
    <row r="4710">
      <c r="A4710">
        <f>ROW()-1</f>
        <v/>
      </c>
      <c r="B4710">
        <f>IF($A4710&lt;=Settings!$B$4,"small_control",IF($A4710&lt;=Settings!$B$5,"medium_10k",IF($A4710&lt;=Settings!$B$6,"large_100k","extreme_1m")))</f>
        <v/>
      </c>
      <c r="C4710">
        <f>"ORD-"&amp;TEXT(QUOTIENT($A4710-1,3)+1,"0000000")</f>
        <v/>
      </c>
      <c r="D4710">
        <f>"LINE-"&amp;TEXT($A4710,"0000000")</f>
        <v/>
      </c>
      <c r="E4710" s="7">
        <f>Settings!$B$2+$A4710-1</f>
        <v/>
      </c>
      <c r="F4710" s="7">
        <f>Settings!$B$2+MOD($A4710-1,Settings!$B$7)</f>
        <v/>
      </c>
      <c r="G4710">
        <f>YEAR($F4710)</f>
        <v/>
      </c>
      <c r="H4710">
        <f>"Q"&amp;ROUNDUP(MONTH($F4710)/3,0)</f>
        <v/>
      </c>
      <c r="I4710">
        <f>MONTH($F4710)</f>
        <v/>
      </c>
      <c r="J4710">
        <f>CHOOSE(MONTH($F4710),"Январь","Февраль","Март","Апрель","Май","Июнь","Июль","Август","Сентябрь","Октябрь","Ноябрь","Декабрь")</f>
        <v/>
      </c>
      <c r="K4710">
        <f>DAY($F4710)</f>
        <v/>
      </c>
      <c r="L4710">
        <f>IF(MOD($A4710,10)&lt;7,"ФО_01_Крупный","ФО_"&amp;TEXT(MOD($A4710,8)+1,"00"))</f>
        <v/>
      </c>
      <c r="M4710">
        <f>IF($AB4710="Да","Регион_001_Крупный","Регион_"&amp;TEXT(MOD(QUOTIENT($A4710-1,20),180)+1,"000"))</f>
        <v/>
      </c>
      <c r="N4710">
        <f>IF($AB4710="Да","Город_"&amp;TEXT(MOD($A4710-1,250)+1,"0000"),"Город_"&amp;TEXT(MOD($A4710-1,3000)+1,"0000"))</f>
        <v/>
      </c>
      <c r="O4710">
        <f>IF($AB4710="Да","Холдинг_Крупный","Холдинг_"&amp;TEXT(MOD(QUOTIENT($A4710-1,10000),20)+1,"00"))</f>
        <v/>
      </c>
      <c r="P4710">
        <f>IF($AB4710="Да","Организация_Крупная","Организация_"&amp;TEXT(MOD(QUOTIENT($A4710-1,500),600)+1,"000"))</f>
        <v/>
      </c>
      <c r="Q4710">
        <f>"Отдел_"&amp;TEXT(MOD(QUOTIENT($A4710-1,50),100)+1,"000")</f>
        <v/>
      </c>
      <c r="R4710">
        <f>IF($AB4710="Да","Группа_Крупная","Группа_"&amp;TEXT(MOD(QUOTIENT($A4710-1,5000),30)+1,"00"))</f>
        <v/>
      </c>
      <c r="S4710">
        <f>IF($AB4710="Да","Категория_Крупная","Категория_"&amp;TEXT(MOD(QUOTIENT($A4710-1,500),120)+1,"000"))</f>
        <v/>
      </c>
      <c r="T4710">
        <f>IF($AB4710="Да","Подкатегория_Крупная","Подкатегория_"&amp;TEXT(MOD(QUOTIENT($A4710-1,50),300)+1,"000"))</f>
        <v/>
      </c>
      <c r="U4710">
        <f>"SKU_"&amp;TEXT($A4710,"0000000")</f>
        <v/>
      </c>
      <c r="V4710">
        <f>CHOOSE(MOD($A4710-1,4)+1,"Enterprise","SMB","Госсектор","Розница")</f>
        <v/>
      </c>
      <c r="W4710">
        <f>"Клиент_"&amp;TEXT(MOD($A4710-1,20000)+1,"00000")</f>
        <v/>
      </c>
      <c r="X4710">
        <f>CHOOSE(MOD($A4710-1,5)+1,"Портал","API","Импорт","Ручной ввод","Интеграция")</f>
        <v/>
      </c>
      <c r="Y4710" s="8">
        <f>ROUND(1000+MOD($A4710*37,90000)+IF($AB4710="Да",5000,0),2)</f>
        <v/>
      </c>
      <c r="Z4710">
        <f>1+MOD($A4710,20)</f>
        <v/>
      </c>
      <c r="AA4710" s="8">
        <f>ROUND($Y4710*(0.08+MOD($A4710,17)/100),2)</f>
        <v/>
      </c>
      <c r="AB4710">
        <f>IF(MOD($A4710,10)&lt;7,"Да","Нет")</f>
        <v/>
      </c>
      <c r="AC4710">
        <f>$R4710&amp;" / "&amp;$S4710&amp;" / "&amp;$T4710</f>
        <v/>
      </c>
      <c r="AD4710">
        <f>1</f>
        <v/>
      </c>
      <c r="AE4710">
        <f>IF($A4710&lt;=Settings!$B$4,"до 100",IF($A4710&lt;=Settings!$B$5,"до 10 000",IF($A4710&lt;=Settings!$B$6,"до 100 000","100 000+")))</f>
        <v/>
      </c>
    </row>
    <row r="4711">
      <c r="A4711">
        <f>ROW()-1</f>
        <v/>
      </c>
      <c r="B4711">
        <f>IF($A4711&lt;=Settings!$B$4,"small_control",IF($A4711&lt;=Settings!$B$5,"medium_10k",IF($A4711&lt;=Settings!$B$6,"large_100k","extreme_1m")))</f>
        <v/>
      </c>
      <c r="C4711">
        <f>"ORD-"&amp;TEXT(QUOTIENT($A4711-1,3)+1,"0000000")</f>
        <v/>
      </c>
      <c r="D4711">
        <f>"LINE-"&amp;TEXT($A4711,"0000000")</f>
        <v/>
      </c>
      <c r="E4711" s="7">
        <f>Settings!$B$2+$A4711-1</f>
        <v/>
      </c>
      <c r="F4711" s="7">
        <f>Settings!$B$2+MOD($A4711-1,Settings!$B$7)</f>
        <v/>
      </c>
      <c r="G4711">
        <f>YEAR($F4711)</f>
        <v/>
      </c>
      <c r="H4711">
        <f>"Q"&amp;ROUNDUP(MONTH($F4711)/3,0)</f>
        <v/>
      </c>
      <c r="I4711">
        <f>MONTH($F4711)</f>
        <v/>
      </c>
      <c r="J4711">
        <f>CHOOSE(MONTH($F4711),"Январь","Февраль","Март","Апрель","Май","Июнь","Июль","Август","Сентябрь","Октябрь","Ноябрь","Декабрь")</f>
        <v/>
      </c>
      <c r="K4711">
        <f>DAY($F4711)</f>
        <v/>
      </c>
      <c r="L4711">
        <f>IF(MOD($A4711,10)&lt;7,"ФО_01_Крупный","ФО_"&amp;TEXT(MOD($A4711,8)+1,"00"))</f>
        <v/>
      </c>
      <c r="M4711">
        <f>IF($AB4711="Да","Регион_001_Крупный","Регион_"&amp;TEXT(MOD(QUOTIENT($A4711-1,20),180)+1,"000"))</f>
        <v/>
      </c>
      <c r="N4711">
        <f>IF($AB4711="Да","Город_"&amp;TEXT(MOD($A4711-1,250)+1,"0000"),"Город_"&amp;TEXT(MOD($A4711-1,3000)+1,"0000"))</f>
        <v/>
      </c>
      <c r="O4711">
        <f>IF($AB4711="Да","Холдинг_Крупный","Холдинг_"&amp;TEXT(MOD(QUOTIENT($A4711-1,10000),20)+1,"00"))</f>
        <v/>
      </c>
      <c r="P4711">
        <f>IF($AB4711="Да","Организация_Крупная","Организация_"&amp;TEXT(MOD(QUOTIENT($A4711-1,500),600)+1,"000"))</f>
        <v/>
      </c>
      <c r="Q4711">
        <f>"Отдел_"&amp;TEXT(MOD(QUOTIENT($A4711-1,50),100)+1,"000")</f>
        <v/>
      </c>
      <c r="R4711">
        <f>IF($AB4711="Да","Группа_Крупная","Группа_"&amp;TEXT(MOD(QUOTIENT($A4711-1,5000),30)+1,"00"))</f>
        <v/>
      </c>
      <c r="S4711">
        <f>IF($AB4711="Да","Категория_Крупная","Категория_"&amp;TEXT(MOD(QUOTIENT($A4711-1,500),120)+1,"000"))</f>
        <v/>
      </c>
      <c r="T4711">
        <f>IF($AB4711="Да","Подкатегория_Крупная","Подкатегория_"&amp;TEXT(MOD(QUOTIENT($A4711-1,50),300)+1,"000"))</f>
        <v/>
      </c>
      <c r="U4711">
        <f>"SKU_"&amp;TEXT($A4711,"0000000")</f>
        <v/>
      </c>
      <c r="V4711">
        <f>CHOOSE(MOD($A4711-1,4)+1,"Enterprise","SMB","Госсектор","Розница")</f>
        <v/>
      </c>
      <c r="W4711">
        <f>"Клиент_"&amp;TEXT(MOD($A4711-1,20000)+1,"00000")</f>
        <v/>
      </c>
      <c r="X4711">
        <f>CHOOSE(MOD($A4711-1,5)+1,"Портал","API","Импорт","Ручной ввод","Интеграция")</f>
        <v/>
      </c>
      <c r="Y4711" s="8">
        <f>ROUND(1000+MOD($A4711*37,90000)+IF($AB4711="Да",5000,0),2)</f>
        <v/>
      </c>
      <c r="Z4711">
        <f>1+MOD($A4711,20)</f>
        <v/>
      </c>
      <c r="AA4711" s="8">
        <f>ROUND($Y4711*(0.08+MOD($A4711,17)/100),2)</f>
        <v/>
      </c>
      <c r="AB4711">
        <f>IF(MOD($A4711,10)&lt;7,"Да","Нет")</f>
        <v/>
      </c>
      <c r="AC4711">
        <f>$R4711&amp;" / "&amp;$S4711&amp;" / "&amp;$T4711</f>
        <v/>
      </c>
      <c r="AD4711">
        <f>1</f>
        <v/>
      </c>
      <c r="AE4711">
        <f>IF($A4711&lt;=Settings!$B$4,"до 100",IF($A4711&lt;=Settings!$B$5,"до 10 000",IF($A4711&lt;=Settings!$B$6,"до 100 000","100 000+")))</f>
        <v/>
      </c>
    </row>
    <row r="4712">
      <c r="A4712">
        <f>ROW()-1</f>
        <v/>
      </c>
      <c r="B4712">
        <f>IF($A4712&lt;=Settings!$B$4,"small_control",IF($A4712&lt;=Settings!$B$5,"medium_10k",IF($A4712&lt;=Settings!$B$6,"large_100k","extreme_1m")))</f>
        <v/>
      </c>
      <c r="C4712">
        <f>"ORD-"&amp;TEXT(QUOTIENT($A4712-1,3)+1,"0000000")</f>
        <v/>
      </c>
      <c r="D4712">
        <f>"LINE-"&amp;TEXT($A4712,"0000000")</f>
        <v/>
      </c>
      <c r="E4712" s="7">
        <f>Settings!$B$2+$A4712-1</f>
        <v/>
      </c>
      <c r="F4712" s="7">
        <f>Settings!$B$2+MOD($A4712-1,Settings!$B$7)</f>
        <v/>
      </c>
      <c r="G4712">
        <f>YEAR($F4712)</f>
        <v/>
      </c>
      <c r="H4712">
        <f>"Q"&amp;ROUNDUP(MONTH($F4712)/3,0)</f>
        <v/>
      </c>
      <c r="I4712">
        <f>MONTH($F4712)</f>
        <v/>
      </c>
      <c r="J4712">
        <f>CHOOSE(MONTH($F4712),"Январь","Февраль","Март","Апрель","Май","Июнь","Июль","Август","Сентябрь","Октябрь","Ноябрь","Декабрь")</f>
        <v/>
      </c>
      <c r="K4712">
        <f>DAY($F4712)</f>
        <v/>
      </c>
      <c r="L4712">
        <f>IF(MOD($A4712,10)&lt;7,"ФО_01_Крупный","ФО_"&amp;TEXT(MOD($A4712,8)+1,"00"))</f>
        <v/>
      </c>
      <c r="M4712">
        <f>IF($AB4712="Да","Регион_001_Крупный","Регион_"&amp;TEXT(MOD(QUOTIENT($A4712-1,20),180)+1,"000"))</f>
        <v/>
      </c>
      <c r="N4712">
        <f>IF($AB4712="Да","Город_"&amp;TEXT(MOD($A4712-1,250)+1,"0000"),"Город_"&amp;TEXT(MOD($A4712-1,3000)+1,"0000"))</f>
        <v/>
      </c>
      <c r="O4712">
        <f>IF($AB4712="Да","Холдинг_Крупный","Холдинг_"&amp;TEXT(MOD(QUOTIENT($A4712-1,10000),20)+1,"00"))</f>
        <v/>
      </c>
      <c r="P4712">
        <f>IF($AB4712="Да","Организация_Крупная","Организация_"&amp;TEXT(MOD(QUOTIENT($A4712-1,500),600)+1,"000"))</f>
        <v/>
      </c>
      <c r="Q4712">
        <f>"Отдел_"&amp;TEXT(MOD(QUOTIENT($A4712-1,50),100)+1,"000")</f>
        <v/>
      </c>
      <c r="R4712">
        <f>IF($AB4712="Да","Группа_Крупная","Группа_"&amp;TEXT(MOD(QUOTIENT($A4712-1,5000),30)+1,"00"))</f>
        <v/>
      </c>
      <c r="S4712">
        <f>IF($AB4712="Да","Категория_Крупная","Категория_"&amp;TEXT(MOD(QUOTIENT($A4712-1,500),120)+1,"000"))</f>
        <v/>
      </c>
      <c r="T4712">
        <f>IF($AB4712="Да","Подкатегория_Крупная","Подкатегория_"&amp;TEXT(MOD(QUOTIENT($A4712-1,50),300)+1,"000"))</f>
        <v/>
      </c>
      <c r="U4712">
        <f>"SKU_"&amp;TEXT($A4712,"0000000")</f>
        <v/>
      </c>
      <c r="V4712">
        <f>CHOOSE(MOD($A4712-1,4)+1,"Enterprise","SMB","Госсектор","Розница")</f>
        <v/>
      </c>
      <c r="W4712">
        <f>"Клиент_"&amp;TEXT(MOD($A4712-1,20000)+1,"00000")</f>
        <v/>
      </c>
      <c r="X4712">
        <f>CHOOSE(MOD($A4712-1,5)+1,"Портал","API","Импорт","Ручной ввод","Интеграция")</f>
        <v/>
      </c>
      <c r="Y4712" s="8">
        <f>ROUND(1000+MOD($A4712*37,90000)+IF($AB4712="Да",5000,0),2)</f>
        <v/>
      </c>
      <c r="Z4712">
        <f>1+MOD($A4712,20)</f>
        <v/>
      </c>
      <c r="AA4712" s="8">
        <f>ROUND($Y4712*(0.08+MOD($A4712,17)/100),2)</f>
        <v/>
      </c>
      <c r="AB4712">
        <f>IF(MOD($A4712,10)&lt;7,"Да","Нет")</f>
        <v/>
      </c>
      <c r="AC4712">
        <f>$R4712&amp;" / "&amp;$S4712&amp;" / "&amp;$T4712</f>
        <v/>
      </c>
      <c r="AD4712">
        <f>1</f>
        <v/>
      </c>
      <c r="AE4712">
        <f>IF($A4712&lt;=Settings!$B$4,"до 100",IF($A4712&lt;=Settings!$B$5,"до 10 000",IF($A4712&lt;=Settings!$B$6,"до 100 000","100 000+")))</f>
        <v/>
      </c>
    </row>
    <row r="4713">
      <c r="A4713">
        <f>ROW()-1</f>
        <v/>
      </c>
      <c r="B4713">
        <f>IF($A4713&lt;=Settings!$B$4,"small_control",IF($A4713&lt;=Settings!$B$5,"medium_10k",IF($A4713&lt;=Settings!$B$6,"large_100k","extreme_1m")))</f>
        <v/>
      </c>
      <c r="C4713">
        <f>"ORD-"&amp;TEXT(QUOTIENT($A4713-1,3)+1,"0000000")</f>
        <v/>
      </c>
      <c r="D4713">
        <f>"LINE-"&amp;TEXT($A4713,"0000000")</f>
        <v/>
      </c>
      <c r="E4713" s="7">
        <f>Settings!$B$2+$A4713-1</f>
        <v/>
      </c>
      <c r="F4713" s="7">
        <f>Settings!$B$2+MOD($A4713-1,Settings!$B$7)</f>
        <v/>
      </c>
      <c r="G4713">
        <f>YEAR($F4713)</f>
        <v/>
      </c>
      <c r="H4713">
        <f>"Q"&amp;ROUNDUP(MONTH($F4713)/3,0)</f>
        <v/>
      </c>
      <c r="I4713">
        <f>MONTH($F4713)</f>
        <v/>
      </c>
      <c r="J4713">
        <f>CHOOSE(MONTH($F4713),"Январь","Февраль","Март","Апрель","Май","Июнь","Июль","Август","Сентябрь","Октябрь","Ноябрь","Декабрь")</f>
        <v/>
      </c>
      <c r="K4713">
        <f>DAY($F4713)</f>
        <v/>
      </c>
      <c r="L4713">
        <f>IF(MOD($A4713,10)&lt;7,"ФО_01_Крупный","ФО_"&amp;TEXT(MOD($A4713,8)+1,"00"))</f>
        <v/>
      </c>
      <c r="M4713">
        <f>IF($AB4713="Да","Регион_001_Крупный","Регион_"&amp;TEXT(MOD(QUOTIENT($A4713-1,20),180)+1,"000"))</f>
        <v/>
      </c>
      <c r="N4713">
        <f>IF($AB4713="Да","Город_"&amp;TEXT(MOD($A4713-1,250)+1,"0000"),"Город_"&amp;TEXT(MOD($A4713-1,3000)+1,"0000"))</f>
        <v/>
      </c>
      <c r="O4713">
        <f>IF($AB4713="Да","Холдинг_Крупный","Холдинг_"&amp;TEXT(MOD(QUOTIENT($A4713-1,10000),20)+1,"00"))</f>
        <v/>
      </c>
      <c r="P4713">
        <f>IF($AB4713="Да","Организация_Крупная","Организация_"&amp;TEXT(MOD(QUOTIENT($A4713-1,500),600)+1,"000"))</f>
        <v/>
      </c>
      <c r="Q4713">
        <f>"Отдел_"&amp;TEXT(MOD(QUOTIENT($A4713-1,50),100)+1,"000")</f>
        <v/>
      </c>
      <c r="R4713">
        <f>IF($AB4713="Да","Группа_Крупная","Группа_"&amp;TEXT(MOD(QUOTIENT($A4713-1,5000),30)+1,"00"))</f>
        <v/>
      </c>
      <c r="S4713">
        <f>IF($AB4713="Да","Категория_Крупная","Категория_"&amp;TEXT(MOD(QUOTIENT($A4713-1,500),120)+1,"000"))</f>
        <v/>
      </c>
      <c r="T4713">
        <f>IF($AB4713="Да","Подкатегория_Крупная","Подкатегория_"&amp;TEXT(MOD(QUOTIENT($A4713-1,50),300)+1,"000"))</f>
        <v/>
      </c>
      <c r="U4713">
        <f>"SKU_"&amp;TEXT($A4713,"0000000")</f>
        <v/>
      </c>
      <c r="V4713">
        <f>CHOOSE(MOD($A4713-1,4)+1,"Enterprise","SMB","Госсектор","Розница")</f>
        <v/>
      </c>
      <c r="W4713">
        <f>"Клиент_"&amp;TEXT(MOD($A4713-1,20000)+1,"00000")</f>
        <v/>
      </c>
      <c r="X4713">
        <f>CHOOSE(MOD($A4713-1,5)+1,"Портал","API","Импорт","Ручной ввод","Интеграция")</f>
        <v/>
      </c>
      <c r="Y4713" s="8">
        <f>ROUND(1000+MOD($A4713*37,90000)+IF($AB4713="Да",5000,0),2)</f>
        <v/>
      </c>
      <c r="Z4713">
        <f>1+MOD($A4713,20)</f>
        <v/>
      </c>
      <c r="AA4713" s="8">
        <f>ROUND($Y4713*(0.08+MOD($A4713,17)/100),2)</f>
        <v/>
      </c>
      <c r="AB4713">
        <f>IF(MOD($A4713,10)&lt;7,"Да","Нет")</f>
        <v/>
      </c>
      <c r="AC4713">
        <f>$R4713&amp;" / "&amp;$S4713&amp;" / "&amp;$T4713</f>
        <v/>
      </c>
      <c r="AD4713">
        <f>1</f>
        <v/>
      </c>
      <c r="AE4713">
        <f>IF($A4713&lt;=Settings!$B$4,"до 100",IF($A4713&lt;=Settings!$B$5,"до 10 000",IF($A4713&lt;=Settings!$B$6,"до 100 000","100 000+")))</f>
        <v/>
      </c>
    </row>
    <row r="4714">
      <c r="A4714">
        <f>ROW()-1</f>
        <v/>
      </c>
      <c r="B4714">
        <f>IF($A4714&lt;=Settings!$B$4,"small_control",IF($A4714&lt;=Settings!$B$5,"medium_10k",IF($A4714&lt;=Settings!$B$6,"large_100k","extreme_1m")))</f>
        <v/>
      </c>
      <c r="C4714">
        <f>"ORD-"&amp;TEXT(QUOTIENT($A4714-1,3)+1,"0000000")</f>
        <v/>
      </c>
      <c r="D4714">
        <f>"LINE-"&amp;TEXT($A4714,"0000000")</f>
        <v/>
      </c>
      <c r="E4714" s="7">
        <f>Settings!$B$2+$A4714-1</f>
        <v/>
      </c>
      <c r="F4714" s="7">
        <f>Settings!$B$2+MOD($A4714-1,Settings!$B$7)</f>
        <v/>
      </c>
      <c r="G4714">
        <f>YEAR($F4714)</f>
        <v/>
      </c>
      <c r="H4714">
        <f>"Q"&amp;ROUNDUP(MONTH($F4714)/3,0)</f>
        <v/>
      </c>
      <c r="I4714">
        <f>MONTH($F4714)</f>
        <v/>
      </c>
      <c r="J4714">
        <f>CHOOSE(MONTH($F4714),"Январь","Февраль","Март","Апрель","Май","Июнь","Июль","Август","Сентябрь","Октябрь","Ноябрь","Декабрь")</f>
        <v/>
      </c>
      <c r="K4714">
        <f>DAY($F4714)</f>
        <v/>
      </c>
      <c r="L4714">
        <f>IF(MOD($A4714,10)&lt;7,"ФО_01_Крупный","ФО_"&amp;TEXT(MOD($A4714,8)+1,"00"))</f>
        <v/>
      </c>
      <c r="M4714">
        <f>IF($AB4714="Да","Регион_001_Крупный","Регион_"&amp;TEXT(MOD(QUOTIENT($A4714-1,20),180)+1,"000"))</f>
        <v/>
      </c>
      <c r="N4714">
        <f>IF($AB4714="Да","Город_"&amp;TEXT(MOD($A4714-1,250)+1,"0000"),"Город_"&amp;TEXT(MOD($A4714-1,3000)+1,"0000"))</f>
        <v/>
      </c>
      <c r="O4714">
        <f>IF($AB4714="Да","Холдинг_Крупный","Холдинг_"&amp;TEXT(MOD(QUOTIENT($A4714-1,10000),20)+1,"00"))</f>
        <v/>
      </c>
      <c r="P4714">
        <f>IF($AB4714="Да","Организация_Крупная","Организация_"&amp;TEXT(MOD(QUOTIENT($A4714-1,500),600)+1,"000"))</f>
        <v/>
      </c>
      <c r="Q4714">
        <f>"Отдел_"&amp;TEXT(MOD(QUOTIENT($A4714-1,50),100)+1,"000")</f>
        <v/>
      </c>
      <c r="R4714">
        <f>IF($AB4714="Да","Группа_Крупная","Группа_"&amp;TEXT(MOD(QUOTIENT($A4714-1,5000),30)+1,"00"))</f>
        <v/>
      </c>
      <c r="S4714">
        <f>IF($AB4714="Да","Категория_Крупная","Категория_"&amp;TEXT(MOD(QUOTIENT($A4714-1,500),120)+1,"000"))</f>
        <v/>
      </c>
      <c r="T4714">
        <f>IF($AB4714="Да","Подкатегория_Крупная","Подкатегория_"&amp;TEXT(MOD(QUOTIENT($A4714-1,50),300)+1,"000"))</f>
        <v/>
      </c>
      <c r="U4714">
        <f>"SKU_"&amp;TEXT($A4714,"0000000")</f>
        <v/>
      </c>
      <c r="V4714">
        <f>CHOOSE(MOD($A4714-1,4)+1,"Enterprise","SMB","Госсектор","Розница")</f>
        <v/>
      </c>
      <c r="W4714">
        <f>"Клиент_"&amp;TEXT(MOD($A4714-1,20000)+1,"00000")</f>
        <v/>
      </c>
      <c r="X4714">
        <f>CHOOSE(MOD($A4714-1,5)+1,"Портал","API","Импорт","Ручной ввод","Интеграция")</f>
        <v/>
      </c>
      <c r="Y4714" s="8">
        <f>ROUND(1000+MOD($A4714*37,90000)+IF($AB4714="Да",5000,0),2)</f>
        <v/>
      </c>
      <c r="Z4714">
        <f>1+MOD($A4714,20)</f>
        <v/>
      </c>
      <c r="AA4714" s="8">
        <f>ROUND($Y4714*(0.08+MOD($A4714,17)/100),2)</f>
        <v/>
      </c>
      <c r="AB4714">
        <f>IF(MOD($A4714,10)&lt;7,"Да","Нет")</f>
        <v/>
      </c>
      <c r="AC4714">
        <f>$R4714&amp;" / "&amp;$S4714&amp;" / "&amp;$T4714</f>
        <v/>
      </c>
      <c r="AD4714">
        <f>1</f>
        <v/>
      </c>
      <c r="AE4714">
        <f>IF($A4714&lt;=Settings!$B$4,"до 100",IF($A4714&lt;=Settings!$B$5,"до 10 000",IF($A4714&lt;=Settings!$B$6,"до 100 000","100 000+")))</f>
        <v/>
      </c>
    </row>
    <row r="4715">
      <c r="A4715">
        <f>ROW()-1</f>
        <v/>
      </c>
      <c r="B4715">
        <f>IF($A4715&lt;=Settings!$B$4,"small_control",IF($A4715&lt;=Settings!$B$5,"medium_10k",IF($A4715&lt;=Settings!$B$6,"large_100k","extreme_1m")))</f>
        <v/>
      </c>
      <c r="C4715">
        <f>"ORD-"&amp;TEXT(QUOTIENT($A4715-1,3)+1,"0000000")</f>
        <v/>
      </c>
      <c r="D4715">
        <f>"LINE-"&amp;TEXT($A4715,"0000000")</f>
        <v/>
      </c>
      <c r="E4715" s="7">
        <f>Settings!$B$2+$A4715-1</f>
        <v/>
      </c>
      <c r="F4715" s="7">
        <f>Settings!$B$2+MOD($A4715-1,Settings!$B$7)</f>
        <v/>
      </c>
      <c r="G4715">
        <f>YEAR($F4715)</f>
        <v/>
      </c>
      <c r="H4715">
        <f>"Q"&amp;ROUNDUP(MONTH($F4715)/3,0)</f>
        <v/>
      </c>
      <c r="I4715">
        <f>MONTH($F4715)</f>
        <v/>
      </c>
      <c r="J4715">
        <f>CHOOSE(MONTH($F4715),"Январь","Февраль","Март","Апрель","Май","Июнь","Июль","Август","Сентябрь","Октябрь","Ноябрь","Декабрь")</f>
        <v/>
      </c>
      <c r="K4715">
        <f>DAY($F4715)</f>
        <v/>
      </c>
      <c r="L4715">
        <f>IF(MOD($A4715,10)&lt;7,"ФО_01_Крупный","ФО_"&amp;TEXT(MOD($A4715,8)+1,"00"))</f>
        <v/>
      </c>
      <c r="M4715">
        <f>IF($AB4715="Да","Регион_001_Крупный","Регион_"&amp;TEXT(MOD(QUOTIENT($A4715-1,20),180)+1,"000"))</f>
        <v/>
      </c>
      <c r="N4715">
        <f>IF($AB4715="Да","Город_"&amp;TEXT(MOD($A4715-1,250)+1,"0000"),"Город_"&amp;TEXT(MOD($A4715-1,3000)+1,"0000"))</f>
        <v/>
      </c>
      <c r="O4715">
        <f>IF($AB4715="Да","Холдинг_Крупный","Холдинг_"&amp;TEXT(MOD(QUOTIENT($A4715-1,10000),20)+1,"00"))</f>
        <v/>
      </c>
      <c r="P4715">
        <f>IF($AB4715="Да","Организация_Крупная","Организация_"&amp;TEXT(MOD(QUOTIENT($A4715-1,500),600)+1,"000"))</f>
        <v/>
      </c>
      <c r="Q4715">
        <f>"Отдел_"&amp;TEXT(MOD(QUOTIENT($A4715-1,50),100)+1,"000")</f>
        <v/>
      </c>
      <c r="R4715">
        <f>IF($AB4715="Да","Группа_Крупная","Группа_"&amp;TEXT(MOD(QUOTIENT($A4715-1,5000),30)+1,"00"))</f>
        <v/>
      </c>
      <c r="S4715">
        <f>IF($AB4715="Да","Категория_Крупная","Категория_"&amp;TEXT(MOD(QUOTIENT($A4715-1,500),120)+1,"000"))</f>
        <v/>
      </c>
      <c r="T4715">
        <f>IF($AB4715="Да","Подкатегория_Крупная","Подкатегория_"&amp;TEXT(MOD(QUOTIENT($A4715-1,50),300)+1,"000"))</f>
        <v/>
      </c>
      <c r="U4715">
        <f>"SKU_"&amp;TEXT($A4715,"0000000")</f>
        <v/>
      </c>
      <c r="V4715">
        <f>CHOOSE(MOD($A4715-1,4)+1,"Enterprise","SMB","Госсектор","Розница")</f>
        <v/>
      </c>
      <c r="W4715">
        <f>"Клиент_"&amp;TEXT(MOD($A4715-1,20000)+1,"00000")</f>
        <v/>
      </c>
      <c r="X4715">
        <f>CHOOSE(MOD($A4715-1,5)+1,"Портал","API","Импорт","Ручной ввод","Интеграция")</f>
        <v/>
      </c>
      <c r="Y4715" s="8">
        <f>ROUND(1000+MOD($A4715*37,90000)+IF($AB4715="Да",5000,0),2)</f>
        <v/>
      </c>
      <c r="Z4715">
        <f>1+MOD($A4715,20)</f>
        <v/>
      </c>
      <c r="AA4715" s="8">
        <f>ROUND($Y4715*(0.08+MOD($A4715,17)/100),2)</f>
        <v/>
      </c>
      <c r="AB4715">
        <f>IF(MOD($A4715,10)&lt;7,"Да","Нет")</f>
        <v/>
      </c>
      <c r="AC4715">
        <f>$R4715&amp;" / "&amp;$S4715&amp;" / "&amp;$T4715</f>
        <v/>
      </c>
      <c r="AD4715">
        <f>1</f>
        <v/>
      </c>
      <c r="AE4715">
        <f>IF($A4715&lt;=Settings!$B$4,"до 100",IF($A4715&lt;=Settings!$B$5,"до 10 000",IF($A4715&lt;=Settings!$B$6,"до 100 000","100 000+")))</f>
        <v/>
      </c>
    </row>
    <row r="4716">
      <c r="A4716">
        <f>ROW()-1</f>
        <v/>
      </c>
      <c r="B4716">
        <f>IF($A4716&lt;=Settings!$B$4,"small_control",IF($A4716&lt;=Settings!$B$5,"medium_10k",IF($A4716&lt;=Settings!$B$6,"large_100k","extreme_1m")))</f>
        <v/>
      </c>
      <c r="C4716">
        <f>"ORD-"&amp;TEXT(QUOTIENT($A4716-1,3)+1,"0000000")</f>
        <v/>
      </c>
      <c r="D4716">
        <f>"LINE-"&amp;TEXT($A4716,"0000000")</f>
        <v/>
      </c>
      <c r="E4716" s="7">
        <f>Settings!$B$2+$A4716-1</f>
        <v/>
      </c>
      <c r="F4716" s="7">
        <f>Settings!$B$2+MOD($A4716-1,Settings!$B$7)</f>
        <v/>
      </c>
      <c r="G4716">
        <f>YEAR($F4716)</f>
        <v/>
      </c>
      <c r="H4716">
        <f>"Q"&amp;ROUNDUP(MONTH($F4716)/3,0)</f>
        <v/>
      </c>
      <c r="I4716">
        <f>MONTH($F4716)</f>
        <v/>
      </c>
      <c r="J4716">
        <f>CHOOSE(MONTH($F4716),"Январь","Февраль","Март","Апрель","Май","Июнь","Июль","Август","Сентябрь","Октябрь","Ноябрь","Декабрь")</f>
        <v/>
      </c>
      <c r="K4716">
        <f>DAY($F4716)</f>
        <v/>
      </c>
      <c r="L4716">
        <f>IF(MOD($A4716,10)&lt;7,"ФО_01_Крупный","ФО_"&amp;TEXT(MOD($A4716,8)+1,"00"))</f>
        <v/>
      </c>
      <c r="M4716">
        <f>IF($AB4716="Да","Регион_001_Крупный","Регион_"&amp;TEXT(MOD(QUOTIENT($A4716-1,20),180)+1,"000"))</f>
        <v/>
      </c>
      <c r="N4716">
        <f>IF($AB4716="Да","Город_"&amp;TEXT(MOD($A4716-1,250)+1,"0000"),"Город_"&amp;TEXT(MOD($A4716-1,3000)+1,"0000"))</f>
        <v/>
      </c>
      <c r="O4716">
        <f>IF($AB4716="Да","Холдинг_Крупный","Холдинг_"&amp;TEXT(MOD(QUOTIENT($A4716-1,10000),20)+1,"00"))</f>
        <v/>
      </c>
      <c r="P4716">
        <f>IF($AB4716="Да","Организация_Крупная","Организация_"&amp;TEXT(MOD(QUOTIENT($A4716-1,500),600)+1,"000"))</f>
        <v/>
      </c>
      <c r="Q4716">
        <f>"Отдел_"&amp;TEXT(MOD(QUOTIENT($A4716-1,50),100)+1,"000")</f>
        <v/>
      </c>
      <c r="R4716">
        <f>IF($AB4716="Да","Группа_Крупная","Группа_"&amp;TEXT(MOD(QUOTIENT($A4716-1,5000),30)+1,"00"))</f>
        <v/>
      </c>
      <c r="S4716">
        <f>IF($AB4716="Да","Категория_Крупная","Категория_"&amp;TEXT(MOD(QUOTIENT($A4716-1,500),120)+1,"000"))</f>
        <v/>
      </c>
      <c r="T4716">
        <f>IF($AB4716="Да","Подкатегория_Крупная","Подкатегория_"&amp;TEXT(MOD(QUOTIENT($A4716-1,50),300)+1,"000"))</f>
        <v/>
      </c>
      <c r="U4716">
        <f>"SKU_"&amp;TEXT($A4716,"0000000")</f>
        <v/>
      </c>
      <c r="V4716">
        <f>CHOOSE(MOD($A4716-1,4)+1,"Enterprise","SMB","Госсектор","Розница")</f>
        <v/>
      </c>
      <c r="W4716">
        <f>"Клиент_"&amp;TEXT(MOD($A4716-1,20000)+1,"00000")</f>
        <v/>
      </c>
      <c r="X4716">
        <f>CHOOSE(MOD($A4716-1,5)+1,"Портал","API","Импорт","Ручной ввод","Интеграция")</f>
        <v/>
      </c>
      <c r="Y4716" s="8">
        <f>ROUND(1000+MOD($A4716*37,90000)+IF($AB4716="Да",5000,0),2)</f>
        <v/>
      </c>
      <c r="Z4716">
        <f>1+MOD($A4716,20)</f>
        <v/>
      </c>
      <c r="AA4716" s="8">
        <f>ROUND($Y4716*(0.08+MOD($A4716,17)/100),2)</f>
        <v/>
      </c>
      <c r="AB4716">
        <f>IF(MOD($A4716,10)&lt;7,"Да","Нет")</f>
        <v/>
      </c>
      <c r="AC4716">
        <f>$R4716&amp;" / "&amp;$S4716&amp;" / "&amp;$T4716</f>
        <v/>
      </c>
      <c r="AD4716">
        <f>1</f>
        <v/>
      </c>
      <c r="AE4716">
        <f>IF($A4716&lt;=Settings!$B$4,"до 100",IF($A4716&lt;=Settings!$B$5,"до 10 000",IF($A4716&lt;=Settings!$B$6,"до 100 000","100 000+")))</f>
        <v/>
      </c>
    </row>
    <row r="4717">
      <c r="A4717">
        <f>ROW()-1</f>
        <v/>
      </c>
      <c r="B4717">
        <f>IF($A4717&lt;=Settings!$B$4,"small_control",IF($A4717&lt;=Settings!$B$5,"medium_10k",IF($A4717&lt;=Settings!$B$6,"large_100k","extreme_1m")))</f>
        <v/>
      </c>
      <c r="C4717">
        <f>"ORD-"&amp;TEXT(QUOTIENT($A4717-1,3)+1,"0000000")</f>
        <v/>
      </c>
      <c r="D4717">
        <f>"LINE-"&amp;TEXT($A4717,"0000000")</f>
        <v/>
      </c>
      <c r="E4717" s="7">
        <f>Settings!$B$2+$A4717-1</f>
        <v/>
      </c>
      <c r="F4717" s="7">
        <f>Settings!$B$2+MOD($A4717-1,Settings!$B$7)</f>
        <v/>
      </c>
      <c r="G4717">
        <f>YEAR($F4717)</f>
        <v/>
      </c>
      <c r="H4717">
        <f>"Q"&amp;ROUNDUP(MONTH($F4717)/3,0)</f>
        <v/>
      </c>
      <c r="I4717">
        <f>MONTH($F4717)</f>
        <v/>
      </c>
      <c r="J4717">
        <f>CHOOSE(MONTH($F4717),"Январь","Февраль","Март","Апрель","Май","Июнь","Июль","Август","Сентябрь","Октябрь","Ноябрь","Декабрь")</f>
        <v/>
      </c>
      <c r="K4717">
        <f>DAY($F4717)</f>
        <v/>
      </c>
      <c r="L4717">
        <f>IF(MOD($A4717,10)&lt;7,"ФО_01_Крупный","ФО_"&amp;TEXT(MOD($A4717,8)+1,"00"))</f>
        <v/>
      </c>
      <c r="M4717">
        <f>IF($AB4717="Да","Регион_001_Крупный","Регион_"&amp;TEXT(MOD(QUOTIENT($A4717-1,20),180)+1,"000"))</f>
        <v/>
      </c>
      <c r="N4717">
        <f>IF($AB4717="Да","Город_"&amp;TEXT(MOD($A4717-1,250)+1,"0000"),"Город_"&amp;TEXT(MOD($A4717-1,3000)+1,"0000"))</f>
        <v/>
      </c>
      <c r="O4717">
        <f>IF($AB4717="Да","Холдинг_Крупный","Холдинг_"&amp;TEXT(MOD(QUOTIENT($A4717-1,10000),20)+1,"00"))</f>
        <v/>
      </c>
      <c r="P4717">
        <f>IF($AB4717="Да","Организация_Крупная","Организация_"&amp;TEXT(MOD(QUOTIENT($A4717-1,500),600)+1,"000"))</f>
        <v/>
      </c>
      <c r="Q4717">
        <f>"Отдел_"&amp;TEXT(MOD(QUOTIENT($A4717-1,50),100)+1,"000")</f>
        <v/>
      </c>
      <c r="R4717">
        <f>IF($AB4717="Да","Группа_Крупная","Группа_"&amp;TEXT(MOD(QUOTIENT($A4717-1,5000),30)+1,"00"))</f>
        <v/>
      </c>
      <c r="S4717">
        <f>IF($AB4717="Да","Категория_Крупная","Категория_"&amp;TEXT(MOD(QUOTIENT($A4717-1,500),120)+1,"000"))</f>
        <v/>
      </c>
      <c r="T4717">
        <f>IF($AB4717="Да","Подкатегория_Крупная","Подкатегория_"&amp;TEXT(MOD(QUOTIENT($A4717-1,50),300)+1,"000"))</f>
        <v/>
      </c>
      <c r="U4717">
        <f>"SKU_"&amp;TEXT($A4717,"0000000")</f>
        <v/>
      </c>
      <c r="V4717">
        <f>CHOOSE(MOD($A4717-1,4)+1,"Enterprise","SMB","Госсектор","Розница")</f>
        <v/>
      </c>
      <c r="W4717">
        <f>"Клиент_"&amp;TEXT(MOD($A4717-1,20000)+1,"00000")</f>
        <v/>
      </c>
      <c r="X4717">
        <f>CHOOSE(MOD($A4717-1,5)+1,"Портал","API","Импорт","Ручной ввод","Интеграция")</f>
        <v/>
      </c>
      <c r="Y4717" s="8">
        <f>ROUND(1000+MOD($A4717*37,90000)+IF($AB4717="Да",5000,0),2)</f>
        <v/>
      </c>
      <c r="Z4717">
        <f>1+MOD($A4717,20)</f>
        <v/>
      </c>
      <c r="AA4717" s="8">
        <f>ROUND($Y4717*(0.08+MOD($A4717,17)/100),2)</f>
        <v/>
      </c>
      <c r="AB4717">
        <f>IF(MOD($A4717,10)&lt;7,"Да","Нет")</f>
        <v/>
      </c>
      <c r="AC4717">
        <f>$R4717&amp;" / "&amp;$S4717&amp;" / "&amp;$T4717</f>
        <v/>
      </c>
      <c r="AD4717">
        <f>1</f>
        <v/>
      </c>
      <c r="AE4717">
        <f>IF($A4717&lt;=Settings!$B$4,"до 100",IF($A4717&lt;=Settings!$B$5,"до 10 000",IF($A4717&lt;=Settings!$B$6,"до 100 000","100 000+")))</f>
        <v/>
      </c>
    </row>
    <row r="4718">
      <c r="A4718">
        <f>ROW()-1</f>
        <v/>
      </c>
      <c r="B4718">
        <f>IF($A4718&lt;=Settings!$B$4,"small_control",IF($A4718&lt;=Settings!$B$5,"medium_10k",IF($A4718&lt;=Settings!$B$6,"large_100k","extreme_1m")))</f>
        <v/>
      </c>
      <c r="C4718">
        <f>"ORD-"&amp;TEXT(QUOTIENT($A4718-1,3)+1,"0000000")</f>
        <v/>
      </c>
      <c r="D4718">
        <f>"LINE-"&amp;TEXT($A4718,"0000000")</f>
        <v/>
      </c>
      <c r="E4718" s="7">
        <f>Settings!$B$2+$A4718-1</f>
        <v/>
      </c>
      <c r="F4718" s="7">
        <f>Settings!$B$2+MOD($A4718-1,Settings!$B$7)</f>
        <v/>
      </c>
      <c r="G4718">
        <f>YEAR($F4718)</f>
        <v/>
      </c>
      <c r="H4718">
        <f>"Q"&amp;ROUNDUP(MONTH($F4718)/3,0)</f>
        <v/>
      </c>
      <c r="I4718">
        <f>MONTH($F4718)</f>
        <v/>
      </c>
      <c r="J4718">
        <f>CHOOSE(MONTH($F4718),"Январь","Февраль","Март","Апрель","Май","Июнь","Июль","Август","Сентябрь","Октябрь","Ноябрь","Декабрь")</f>
        <v/>
      </c>
      <c r="K4718">
        <f>DAY($F4718)</f>
        <v/>
      </c>
      <c r="L4718">
        <f>IF(MOD($A4718,10)&lt;7,"ФО_01_Крупный","ФО_"&amp;TEXT(MOD($A4718,8)+1,"00"))</f>
        <v/>
      </c>
      <c r="M4718">
        <f>IF($AB4718="Да","Регион_001_Крупный","Регион_"&amp;TEXT(MOD(QUOTIENT($A4718-1,20),180)+1,"000"))</f>
        <v/>
      </c>
      <c r="N4718">
        <f>IF($AB4718="Да","Город_"&amp;TEXT(MOD($A4718-1,250)+1,"0000"),"Город_"&amp;TEXT(MOD($A4718-1,3000)+1,"0000"))</f>
        <v/>
      </c>
      <c r="O4718">
        <f>IF($AB4718="Да","Холдинг_Крупный","Холдинг_"&amp;TEXT(MOD(QUOTIENT($A4718-1,10000),20)+1,"00"))</f>
        <v/>
      </c>
      <c r="P4718">
        <f>IF($AB4718="Да","Организация_Крупная","Организация_"&amp;TEXT(MOD(QUOTIENT($A4718-1,500),600)+1,"000"))</f>
        <v/>
      </c>
      <c r="Q4718">
        <f>"Отдел_"&amp;TEXT(MOD(QUOTIENT($A4718-1,50),100)+1,"000")</f>
        <v/>
      </c>
      <c r="R4718">
        <f>IF($AB4718="Да","Группа_Крупная","Группа_"&amp;TEXT(MOD(QUOTIENT($A4718-1,5000),30)+1,"00"))</f>
        <v/>
      </c>
      <c r="S4718">
        <f>IF($AB4718="Да","Категория_Крупная","Категория_"&amp;TEXT(MOD(QUOTIENT($A4718-1,500),120)+1,"000"))</f>
        <v/>
      </c>
      <c r="T4718">
        <f>IF($AB4718="Да","Подкатегория_Крупная","Подкатегория_"&amp;TEXT(MOD(QUOTIENT($A4718-1,50),300)+1,"000"))</f>
        <v/>
      </c>
      <c r="U4718">
        <f>"SKU_"&amp;TEXT($A4718,"0000000")</f>
        <v/>
      </c>
      <c r="V4718">
        <f>CHOOSE(MOD($A4718-1,4)+1,"Enterprise","SMB","Госсектор","Розница")</f>
        <v/>
      </c>
      <c r="W4718">
        <f>"Клиент_"&amp;TEXT(MOD($A4718-1,20000)+1,"00000")</f>
        <v/>
      </c>
      <c r="X4718">
        <f>CHOOSE(MOD($A4718-1,5)+1,"Портал","API","Импорт","Ручной ввод","Интеграция")</f>
        <v/>
      </c>
      <c r="Y4718" s="8">
        <f>ROUND(1000+MOD($A4718*37,90000)+IF($AB4718="Да",5000,0),2)</f>
        <v/>
      </c>
      <c r="Z4718">
        <f>1+MOD($A4718,20)</f>
        <v/>
      </c>
      <c r="AA4718" s="8">
        <f>ROUND($Y4718*(0.08+MOD($A4718,17)/100),2)</f>
        <v/>
      </c>
      <c r="AB4718">
        <f>IF(MOD($A4718,10)&lt;7,"Да","Нет")</f>
        <v/>
      </c>
      <c r="AC4718">
        <f>$R4718&amp;" / "&amp;$S4718&amp;" / "&amp;$T4718</f>
        <v/>
      </c>
      <c r="AD4718">
        <f>1</f>
        <v/>
      </c>
      <c r="AE4718">
        <f>IF($A4718&lt;=Settings!$B$4,"до 100",IF($A4718&lt;=Settings!$B$5,"до 10 000",IF($A4718&lt;=Settings!$B$6,"до 100 000","100 000+")))</f>
        <v/>
      </c>
    </row>
    <row r="4719">
      <c r="A4719">
        <f>ROW()-1</f>
        <v/>
      </c>
      <c r="B4719">
        <f>IF($A4719&lt;=Settings!$B$4,"small_control",IF($A4719&lt;=Settings!$B$5,"medium_10k",IF($A4719&lt;=Settings!$B$6,"large_100k","extreme_1m")))</f>
        <v/>
      </c>
      <c r="C4719">
        <f>"ORD-"&amp;TEXT(QUOTIENT($A4719-1,3)+1,"0000000")</f>
        <v/>
      </c>
      <c r="D4719">
        <f>"LINE-"&amp;TEXT($A4719,"0000000")</f>
        <v/>
      </c>
      <c r="E4719" s="7">
        <f>Settings!$B$2+$A4719-1</f>
        <v/>
      </c>
      <c r="F4719" s="7">
        <f>Settings!$B$2+MOD($A4719-1,Settings!$B$7)</f>
        <v/>
      </c>
      <c r="G4719">
        <f>YEAR($F4719)</f>
        <v/>
      </c>
      <c r="H4719">
        <f>"Q"&amp;ROUNDUP(MONTH($F4719)/3,0)</f>
        <v/>
      </c>
      <c r="I4719">
        <f>MONTH($F4719)</f>
        <v/>
      </c>
      <c r="J4719">
        <f>CHOOSE(MONTH($F4719),"Январь","Февраль","Март","Апрель","Май","Июнь","Июль","Август","Сентябрь","Октябрь","Ноябрь","Декабрь")</f>
        <v/>
      </c>
      <c r="K4719">
        <f>DAY($F4719)</f>
        <v/>
      </c>
      <c r="L4719">
        <f>IF(MOD($A4719,10)&lt;7,"ФО_01_Крупный","ФО_"&amp;TEXT(MOD($A4719,8)+1,"00"))</f>
        <v/>
      </c>
      <c r="M4719">
        <f>IF($AB4719="Да","Регион_001_Крупный","Регион_"&amp;TEXT(MOD(QUOTIENT($A4719-1,20),180)+1,"000"))</f>
        <v/>
      </c>
      <c r="N4719">
        <f>IF($AB4719="Да","Город_"&amp;TEXT(MOD($A4719-1,250)+1,"0000"),"Город_"&amp;TEXT(MOD($A4719-1,3000)+1,"0000"))</f>
        <v/>
      </c>
      <c r="O4719">
        <f>IF($AB4719="Да","Холдинг_Крупный","Холдинг_"&amp;TEXT(MOD(QUOTIENT($A4719-1,10000),20)+1,"00"))</f>
        <v/>
      </c>
      <c r="P4719">
        <f>IF($AB4719="Да","Организация_Крупная","Организация_"&amp;TEXT(MOD(QUOTIENT($A4719-1,500),600)+1,"000"))</f>
        <v/>
      </c>
      <c r="Q4719">
        <f>"Отдел_"&amp;TEXT(MOD(QUOTIENT($A4719-1,50),100)+1,"000")</f>
        <v/>
      </c>
      <c r="R4719">
        <f>IF($AB4719="Да","Группа_Крупная","Группа_"&amp;TEXT(MOD(QUOTIENT($A4719-1,5000),30)+1,"00"))</f>
        <v/>
      </c>
      <c r="S4719">
        <f>IF($AB4719="Да","Категория_Крупная","Категория_"&amp;TEXT(MOD(QUOTIENT($A4719-1,500),120)+1,"000"))</f>
        <v/>
      </c>
      <c r="T4719">
        <f>IF($AB4719="Да","Подкатегория_Крупная","Подкатегория_"&amp;TEXT(MOD(QUOTIENT($A4719-1,50),300)+1,"000"))</f>
        <v/>
      </c>
      <c r="U4719">
        <f>"SKU_"&amp;TEXT($A4719,"0000000")</f>
        <v/>
      </c>
      <c r="V4719">
        <f>CHOOSE(MOD($A4719-1,4)+1,"Enterprise","SMB","Госсектор","Розница")</f>
        <v/>
      </c>
      <c r="W4719">
        <f>"Клиент_"&amp;TEXT(MOD($A4719-1,20000)+1,"00000")</f>
        <v/>
      </c>
      <c r="X4719">
        <f>CHOOSE(MOD($A4719-1,5)+1,"Портал","API","Импорт","Ручной ввод","Интеграция")</f>
        <v/>
      </c>
      <c r="Y4719" s="8">
        <f>ROUND(1000+MOD($A4719*37,90000)+IF($AB4719="Да",5000,0),2)</f>
        <v/>
      </c>
      <c r="Z4719">
        <f>1+MOD($A4719,20)</f>
        <v/>
      </c>
      <c r="AA4719" s="8">
        <f>ROUND($Y4719*(0.08+MOD($A4719,17)/100),2)</f>
        <v/>
      </c>
      <c r="AB4719">
        <f>IF(MOD($A4719,10)&lt;7,"Да","Нет")</f>
        <v/>
      </c>
      <c r="AC4719">
        <f>$R4719&amp;" / "&amp;$S4719&amp;" / "&amp;$T4719</f>
        <v/>
      </c>
      <c r="AD4719">
        <f>1</f>
        <v/>
      </c>
      <c r="AE4719">
        <f>IF($A4719&lt;=Settings!$B$4,"до 100",IF($A4719&lt;=Settings!$B$5,"до 10 000",IF($A4719&lt;=Settings!$B$6,"до 100 000","100 000+")))</f>
        <v/>
      </c>
    </row>
    <row r="4720">
      <c r="A4720">
        <f>ROW()-1</f>
        <v/>
      </c>
      <c r="B4720">
        <f>IF($A4720&lt;=Settings!$B$4,"small_control",IF($A4720&lt;=Settings!$B$5,"medium_10k",IF($A4720&lt;=Settings!$B$6,"large_100k","extreme_1m")))</f>
        <v/>
      </c>
      <c r="C4720">
        <f>"ORD-"&amp;TEXT(QUOTIENT($A4720-1,3)+1,"0000000")</f>
        <v/>
      </c>
      <c r="D4720">
        <f>"LINE-"&amp;TEXT($A4720,"0000000")</f>
        <v/>
      </c>
      <c r="E4720" s="7">
        <f>Settings!$B$2+$A4720-1</f>
        <v/>
      </c>
      <c r="F4720" s="7">
        <f>Settings!$B$2+MOD($A4720-1,Settings!$B$7)</f>
        <v/>
      </c>
      <c r="G4720">
        <f>YEAR($F4720)</f>
        <v/>
      </c>
      <c r="H4720">
        <f>"Q"&amp;ROUNDUP(MONTH($F4720)/3,0)</f>
        <v/>
      </c>
      <c r="I4720">
        <f>MONTH($F4720)</f>
        <v/>
      </c>
      <c r="J4720">
        <f>CHOOSE(MONTH($F4720),"Январь","Февраль","Март","Апрель","Май","Июнь","Июль","Август","Сентябрь","Октябрь","Ноябрь","Декабрь")</f>
        <v/>
      </c>
      <c r="K4720">
        <f>DAY($F4720)</f>
        <v/>
      </c>
      <c r="L4720">
        <f>IF(MOD($A4720,10)&lt;7,"ФО_01_Крупный","ФО_"&amp;TEXT(MOD($A4720,8)+1,"00"))</f>
        <v/>
      </c>
      <c r="M4720">
        <f>IF($AB4720="Да","Регион_001_Крупный","Регион_"&amp;TEXT(MOD(QUOTIENT($A4720-1,20),180)+1,"000"))</f>
        <v/>
      </c>
      <c r="N4720">
        <f>IF($AB4720="Да","Город_"&amp;TEXT(MOD($A4720-1,250)+1,"0000"),"Город_"&amp;TEXT(MOD($A4720-1,3000)+1,"0000"))</f>
        <v/>
      </c>
      <c r="O4720">
        <f>IF($AB4720="Да","Холдинг_Крупный","Холдинг_"&amp;TEXT(MOD(QUOTIENT($A4720-1,10000),20)+1,"00"))</f>
        <v/>
      </c>
      <c r="P4720">
        <f>IF($AB4720="Да","Организация_Крупная","Организация_"&amp;TEXT(MOD(QUOTIENT($A4720-1,500),600)+1,"000"))</f>
        <v/>
      </c>
      <c r="Q4720">
        <f>"Отдел_"&amp;TEXT(MOD(QUOTIENT($A4720-1,50),100)+1,"000")</f>
        <v/>
      </c>
      <c r="R4720">
        <f>IF($AB4720="Да","Группа_Крупная","Группа_"&amp;TEXT(MOD(QUOTIENT($A4720-1,5000),30)+1,"00"))</f>
        <v/>
      </c>
      <c r="S4720">
        <f>IF($AB4720="Да","Категория_Крупная","Категория_"&amp;TEXT(MOD(QUOTIENT($A4720-1,500),120)+1,"000"))</f>
        <v/>
      </c>
      <c r="T4720">
        <f>IF($AB4720="Да","Подкатегория_Крупная","Подкатегория_"&amp;TEXT(MOD(QUOTIENT($A4720-1,50),300)+1,"000"))</f>
        <v/>
      </c>
      <c r="U4720">
        <f>"SKU_"&amp;TEXT($A4720,"0000000")</f>
        <v/>
      </c>
      <c r="V4720">
        <f>CHOOSE(MOD($A4720-1,4)+1,"Enterprise","SMB","Госсектор","Розница")</f>
        <v/>
      </c>
      <c r="W4720">
        <f>"Клиент_"&amp;TEXT(MOD($A4720-1,20000)+1,"00000")</f>
        <v/>
      </c>
      <c r="X4720">
        <f>CHOOSE(MOD($A4720-1,5)+1,"Портал","API","Импорт","Ручной ввод","Интеграция")</f>
        <v/>
      </c>
      <c r="Y4720" s="8">
        <f>ROUND(1000+MOD($A4720*37,90000)+IF($AB4720="Да",5000,0),2)</f>
        <v/>
      </c>
      <c r="Z4720">
        <f>1+MOD($A4720,20)</f>
        <v/>
      </c>
      <c r="AA4720" s="8">
        <f>ROUND($Y4720*(0.08+MOD($A4720,17)/100),2)</f>
        <v/>
      </c>
      <c r="AB4720">
        <f>IF(MOD($A4720,10)&lt;7,"Да","Нет")</f>
        <v/>
      </c>
      <c r="AC4720">
        <f>$R4720&amp;" / "&amp;$S4720&amp;" / "&amp;$T4720</f>
        <v/>
      </c>
      <c r="AD4720">
        <f>1</f>
        <v/>
      </c>
      <c r="AE4720">
        <f>IF($A4720&lt;=Settings!$B$4,"до 100",IF($A4720&lt;=Settings!$B$5,"до 10 000",IF($A4720&lt;=Settings!$B$6,"до 100 000","100 000+")))</f>
        <v/>
      </c>
    </row>
    <row r="4721">
      <c r="A4721">
        <f>ROW()-1</f>
        <v/>
      </c>
      <c r="B4721">
        <f>IF($A4721&lt;=Settings!$B$4,"small_control",IF($A4721&lt;=Settings!$B$5,"medium_10k",IF($A4721&lt;=Settings!$B$6,"large_100k","extreme_1m")))</f>
        <v/>
      </c>
      <c r="C4721">
        <f>"ORD-"&amp;TEXT(QUOTIENT($A4721-1,3)+1,"0000000")</f>
        <v/>
      </c>
      <c r="D4721">
        <f>"LINE-"&amp;TEXT($A4721,"0000000")</f>
        <v/>
      </c>
      <c r="E4721" s="7">
        <f>Settings!$B$2+$A4721-1</f>
        <v/>
      </c>
      <c r="F4721" s="7">
        <f>Settings!$B$2+MOD($A4721-1,Settings!$B$7)</f>
        <v/>
      </c>
      <c r="G4721">
        <f>YEAR($F4721)</f>
        <v/>
      </c>
      <c r="H4721">
        <f>"Q"&amp;ROUNDUP(MONTH($F4721)/3,0)</f>
        <v/>
      </c>
      <c r="I4721">
        <f>MONTH($F4721)</f>
        <v/>
      </c>
      <c r="J4721">
        <f>CHOOSE(MONTH($F4721),"Январь","Февраль","Март","Апрель","Май","Июнь","Июль","Август","Сентябрь","Октябрь","Ноябрь","Декабрь")</f>
        <v/>
      </c>
      <c r="K4721">
        <f>DAY($F4721)</f>
        <v/>
      </c>
      <c r="L4721">
        <f>IF(MOD($A4721,10)&lt;7,"ФО_01_Крупный","ФО_"&amp;TEXT(MOD($A4721,8)+1,"00"))</f>
        <v/>
      </c>
      <c r="M4721">
        <f>IF($AB4721="Да","Регион_001_Крупный","Регион_"&amp;TEXT(MOD(QUOTIENT($A4721-1,20),180)+1,"000"))</f>
        <v/>
      </c>
      <c r="N4721">
        <f>IF($AB4721="Да","Город_"&amp;TEXT(MOD($A4721-1,250)+1,"0000"),"Город_"&amp;TEXT(MOD($A4721-1,3000)+1,"0000"))</f>
        <v/>
      </c>
      <c r="O4721">
        <f>IF($AB4721="Да","Холдинг_Крупный","Холдинг_"&amp;TEXT(MOD(QUOTIENT($A4721-1,10000),20)+1,"00"))</f>
        <v/>
      </c>
      <c r="P4721">
        <f>IF($AB4721="Да","Организация_Крупная","Организация_"&amp;TEXT(MOD(QUOTIENT($A4721-1,500),600)+1,"000"))</f>
        <v/>
      </c>
      <c r="Q4721">
        <f>"Отдел_"&amp;TEXT(MOD(QUOTIENT($A4721-1,50),100)+1,"000")</f>
        <v/>
      </c>
      <c r="R4721">
        <f>IF($AB4721="Да","Группа_Крупная","Группа_"&amp;TEXT(MOD(QUOTIENT($A4721-1,5000),30)+1,"00"))</f>
        <v/>
      </c>
      <c r="S4721">
        <f>IF($AB4721="Да","Категория_Крупная","Категория_"&amp;TEXT(MOD(QUOTIENT($A4721-1,500),120)+1,"000"))</f>
        <v/>
      </c>
      <c r="T4721">
        <f>IF($AB4721="Да","Подкатегория_Крупная","Подкатегория_"&amp;TEXT(MOD(QUOTIENT($A4721-1,50),300)+1,"000"))</f>
        <v/>
      </c>
      <c r="U4721">
        <f>"SKU_"&amp;TEXT($A4721,"0000000")</f>
        <v/>
      </c>
      <c r="V4721">
        <f>CHOOSE(MOD($A4721-1,4)+1,"Enterprise","SMB","Госсектор","Розница")</f>
        <v/>
      </c>
      <c r="W4721">
        <f>"Клиент_"&amp;TEXT(MOD($A4721-1,20000)+1,"00000")</f>
        <v/>
      </c>
      <c r="X4721">
        <f>CHOOSE(MOD($A4721-1,5)+1,"Портал","API","Импорт","Ручной ввод","Интеграция")</f>
        <v/>
      </c>
      <c r="Y4721" s="8">
        <f>ROUND(1000+MOD($A4721*37,90000)+IF($AB4721="Да",5000,0),2)</f>
        <v/>
      </c>
      <c r="Z4721">
        <f>1+MOD($A4721,20)</f>
        <v/>
      </c>
      <c r="AA4721" s="8">
        <f>ROUND($Y4721*(0.08+MOD($A4721,17)/100),2)</f>
        <v/>
      </c>
      <c r="AB4721">
        <f>IF(MOD($A4721,10)&lt;7,"Да","Нет")</f>
        <v/>
      </c>
      <c r="AC4721">
        <f>$R4721&amp;" / "&amp;$S4721&amp;" / "&amp;$T4721</f>
        <v/>
      </c>
      <c r="AD4721">
        <f>1</f>
        <v/>
      </c>
      <c r="AE4721">
        <f>IF($A4721&lt;=Settings!$B$4,"до 100",IF($A4721&lt;=Settings!$B$5,"до 10 000",IF($A4721&lt;=Settings!$B$6,"до 100 000","100 000+")))</f>
        <v/>
      </c>
    </row>
    <row r="4722">
      <c r="A4722">
        <f>ROW()-1</f>
        <v/>
      </c>
      <c r="B4722">
        <f>IF($A4722&lt;=Settings!$B$4,"small_control",IF($A4722&lt;=Settings!$B$5,"medium_10k",IF($A4722&lt;=Settings!$B$6,"large_100k","extreme_1m")))</f>
        <v/>
      </c>
      <c r="C4722">
        <f>"ORD-"&amp;TEXT(QUOTIENT($A4722-1,3)+1,"0000000")</f>
        <v/>
      </c>
      <c r="D4722">
        <f>"LINE-"&amp;TEXT($A4722,"0000000")</f>
        <v/>
      </c>
      <c r="E4722" s="7">
        <f>Settings!$B$2+$A4722-1</f>
        <v/>
      </c>
      <c r="F4722" s="7">
        <f>Settings!$B$2+MOD($A4722-1,Settings!$B$7)</f>
        <v/>
      </c>
      <c r="G4722">
        <f>YEAR($F4722)</f>
        <v/>
      </c>
      <c r="H4722">
        <f>"Q"&amp;ROUNDUP(MONTH($F4722)/3,0)</f>
        <v/>
      </c>
      <c r="I4722">
        <f>MONTH($F4722)</f>
        <v/>
      </c>
      <c r="J4722">
        <f>CHOOSE(MONTH($F4722),"Январь","Февраль","Март","Апрель","Май","Июнь","Июль","Август","Сентябрь","Октябрь","Ноябрь","Декабрь")</f>
        <v/>
      </c>
      <c r="K4722">
        <f>DAY($F4722)</f>
        <v/>
      </c>
      <c r="L4722">
        <f>IF(MOD($A4722,10)&lt;7,"ФО_01_Крупный","ФО_"&amp;TEXT(MOD($A4722,8)+1,"00"))</f>
        <v/>
      </c>
      <c r="M4722">
        <f>IF($AB4722="Да","Регион_001_Крупный","Регион_"&amp;TEXT(MOD(QUOTIENT($A4722-1,20),180)+1,"000"))</f>
        <v/>
      </c>
      <c r="N4722">
        <f>IF($AB4722="Да","Город_"&amp;TEXT(MOD($A4722-1,250)+1,"0000"),"Город_"&amp;TEXT(MOD($A4722-1,3000)+1,"0000"))</f>
        <v/>
      </c>
      <c r="O4722">
        <f>IF($AB4722="Да","Холдинг_Крупный","Холдинг_"&amp;TEXT(MOD(QUOTIENT($A4722-1,10000),20)+1,"00"))</f>
        <v/>
      </c>
      <c r="P4722">
        <f>IF($AB4722="Да","Организация_Крупная","Организация_"&amp;TEXT(MOD(QUOTIENT($A4722-1,500),600)+1,"000"))</f>
        <v/>
      </c>
      <c r="Q4722">
        <f>"Отдел_"&amp;TEXT(MOD(QUOTIENT($A4722-1,50),100)+1,"000")</f>
        <v/>
      </c>
      <c r="R4722">
        <f>IF($AB4722="Да","Группа_Крупная","Группа_"&amp;TEXT(MOD(QUOTIENT($A4722-1,5000),30)+1,"00"))</f>
        <v/>
      </c>
      <c r="S4722">
        <f>IF($AB4722="Да","Категория_Крупная","Категория_"&amp;TEXT(MOD(QUOTIENT($A4722-1,500),120)+1,"000"))</f>
        <v/>
      </c>
      <c r="T4722">
        <f>IF($AB4722="Да","Подкатегория_Крупная","Подкатегория_"&amp;TEXT(MOD(QUOTIENT($A4722-1,50),300)+1,"000"))</f>
        <v/>
      </c>
      <c r="U4722">
        <f>"SKU_"&amp;TEXT($A4722,"0000000")</f>
        <v/>
      </c>
      <c r="V4722">
        <f>CHOOSE(MOD($A4722-1,4)+1,"Enterprise","SMB","Госсектор","Розница")</f>
        <v/>
      </c>
      <c r="W4722">
        <f>"Клиент_"&amp;TEXT(MOD($A4722-1,20000)+1,"00000")</f>
        <v/>
      </c>
      <c r="X4722">
        <f>CHOOSE(MOD($A4722-1,5)+1,"Портал","API","Импорт","Ручной ввод","Интеграция")</f>
        <v/>
      </c>
      <c r="Y4722" s="8">
        <f>ROUND(1000+MOD($A4722*37,90000)+IF($AB4722="Да",5000,0),2)</f>
        <v/>
      </c>
      <c r="Z4722">
        <f>1+MOD($A4722,20)</f>
        <v/>
      </c>
      <c r="AA4722" s="8">
        <f>ROUND($Y4722*(0.08+MOD($A4722,17)/100),2)</f>
        <v/>
      </c>
      <c r="AB4722">
        <f>IF(MOD($A4722,10)&lt;7,"Да","Нет")</f>
        <v/>
      </c>
      <c r="AC4722">
        <f>$R4722&amp;" / "&amp;$S4722&amp;" / "&amp;$T4722</f>
        <v/>
      </c>
      <c r="AD4722">
        <f>1</f>
        <v/>
      </c>
      <c r="AE4722">
        <f>IF($A4722&lt;=Settings!$B$4,"до 100",IF($A4722&lt;=Settings!$B$5,"до 10 000",IF($A4722&lt;=Settings!$B$6,"до 100 000","100 000+")))</f>
        <v/>
      </c>
    </row>
    <row r="4723">
      <c r="A4723">
        <f>ROW()-1</f>
        <v/>
      </c>
      <c r="B4723">
        <f>IF($A4723&lt;=Settings!$B$4,"small_control",IF($A4723&lt;=Settings!$B$5,"medium_10k",IF($A4723&lt;=Settings!$B$6,"large_100k","extreme_1m")))</f>
        <v/>
      </c>
      <c r="C4723">
        <f>"ORD-"&amp;TEXT(QUOTIENT($A4723-1,3)+1,"0000000")</f>
        <v/>
      </c>
      <c r="D4723">
        <f>"LINE-"&amp;TEXT($A4723,"0000000")</f>
        <v/>
      </c>
      <c r="E4723" s="7">
        <f>Settings!$B$2+$A4723-1</f>
        <v/>
      </c>
      <c r="F4723" s="7">
        <f>Settings!$B$2+MOD($A4723-1,Settings!$B$7)</f>
        <v/>
      </c>
      <c r="G4723">
        <f>YEAR($F4723)</f>
        <v/>
      </c>
      <c r="H4723">
        <f>"Q"&amp;ROUNDUP(MONTH($F4723)/3,0)</f>
        <v/>
      </c>
      <c r="I4723">
        <f>MONTH($F4723)</f>
        <v/>
      </c>
      <c r="J4723">
        <f>CHOOSE(MONTH($F4723),"Январь","Февраль","Март","Апрель","Май","Июнь","Июль","Август","Сентябрь","Октябрь","Ноябрь","Декабрь")</f>
        <v/>
      </c>
      <c r="K4723">
        <f>DAY($F4723)</f>
        <v/>
      </c>
      <c r="L4723">
        <f>IF(MOD($A4723,10)&lt;7,"ФО_01_Крупный","ФО_"&amp;TEXT(MOD($A4723,8)+1,"00"))</f>
        <v/>
      </c>
      <c r="M4723">
        <f>IF($AB4723="Да","Регион_001_Крупный","Регион_"&amp;TEXT(MOD(QUOTIENT($A4723-1,20),180)+1,"000"))</f>
        <v/>
      </c>
      <c r="N4723">
        <f>IF($AB4723="Да","Город_"&amp;TEXT(MOD($A4723-1,250)+1,"0000"),"Город_"&amp;TEXT(MOD($A4723-1,3000)+1,"0000"))</f>
        <v/>
      </c>
      <c r="O4723">
        <f>IF($AB4723="Да","Холдинг_Крупный","Холдинг_"&amp;TEXT(MOD(QUOTIENT($A4723-1,10000),20)+1,"00"))</f>
        <v/>
      </c>
      <c r="P4723">
        <f>IF($AB4723="Да","Организация_Крупная","Организация_"&amp;TEXT(MOD(QUOTIENT($A4723-1,500),600)+1,"000"))</f>
        <v/>
      </c>
      <c r="Q4723">
        <f>"Отдел_"&amp;TEXT(MOD(QUOTIENT($A4723-1,50),100)+1,"000")</f>
        <v/>
      </c>
      <c r="R4723">
        <f>IF($AB4723="Да","Группа_Крупная","Группа_"&amp;TEXT(MOD(QUOTIENT($A4723-1,5000),30)+1,"00"))</f>
        <v/>
      </c>
      <c r="S4723">
        <f>IF($AB4723="Да","Категория_Крупная","Категория_"&amp;TEXT(MOD(QUOTIENT($A4723-1,500),120)+1,"000"))</f>
        <v/>
      </c>
      <c r="T4723">
        <f>IF($AB4723="Да","Подкатегория_Крупная","Подкатегория_"&amp;TEXT(MOD(QUOTIENT($A4723-1,50),300)+1,"000"))</f>
        <v/>
      </c>
      <c r="U4723">
        <f>"SKU_"&amp;TEXT($A4723,"0000000")</f>
        <v/>
      </c>
      <c r="V4723">
        <f>CHOOSE(MOD($A4723-1,4)+1,"Enterprise","SMB","Госсектор","Розница")</f>
        <v/>
      </c>
      <c r="W4723">
        <f>"Клиент_"&amp;TEXT(MOD($A4723-1,20000)+1,"00000")</f>
        <v/>
      </c>
      <c r="X4723">
        <f>CHOOSE(MOD($A4723-1,5)+1,"Портал","API","Импорт","Ручной ввод","Интеграция")</f>
        <v/>
      </c>
      <c r="Y4723" s="8">
        <f>ROUND(1000+MOD($A4723*37,90000)+IF($AB4723="Да",5000,0),2)</f>
        <v/>
      </c>
      <c r="Z4723">
        <f>1+MOD($A4723,20)</f>
        <v/>
      </c>
      <c r="AA4723" s="8">
        <f>ROUND($Y4723*(0.08+MOD($A4723,17)/100),2)</f>
        <v/>
      </c>
      <c r="AB4723">
        <f>IF(MOD($A4723,10)&lt;7,"Да","Нет")</f>
        <v/>
      </c>
      <c r="AC4723">
        <f>$R4723&amp;" / "&amp;$S4723&amp;" / "&amp;$T4723</f>
        <v/>
      </c>
      <c r="AD4723">
        <f>1</f>
        <v/>
      </c>
      <c r="AE4723">
        <f>IF($A4723&lt;=Settings!$B$4,"до 100",IF($A4723&lt;=Settings!$B$5,"до 10 000",IF($A4723&lt;=Settings!$B$6,"до 100 000","100 000+")))</f>
        <v/>
      </c>
    </row>
    <row r="4724">
      <c r="A4724">
        <f>ROW()-1</f>
        <v/>
      </c>
      <c r="B4724">
        <f>IF($A4724&lt;=Settings!$B$4,"small_control",IF($A4724&lt;=Settings!$B$5,"medium_10k",IF($A4724&lt;=Settings!$B$6,"large_100k","extreme_1m")))</f>
        <v/>
      </c>
      <c r="C4724">
        <f>"ORD-"&amp;TEXT(QUOTIENT($A4724-1,3)+1,"0000000")</f>
        <v/>
      </c>
      <c r="D4724">
        <f>"LINE-"&amp;TEXT($A4724,"0000000")</f>
        <v/>
      </c>
      <c r="E4724" s="7">
        <f>Settings!$B$2+$A4724-1</f>
        <v/>
      </c>
      <c r="F4724" s="7">
        <f>Settings!$B$2+MOD($A4724-1,Settings!$B$7)</f>
        <v/>
      </c>
      <c r="G4724">
        <f>YEAR($F4724)</f>
        <v/>
      </c>
      <c r="H4724">
        <f>"Q"&amp;ROUNDUP(MONTH($F4724)/3,0)</f>
        <v/>
      </c>
      <c r="I4724">
        <f>MONTH($F4724)</f>
        <v/>
      </c>
      <c r="J4724">
        <f>CHOOSE(MONTH($F4724),"Январь","Февраль","Март","Апрель","Май","Июнь","Июль","Август","Сентябрь","Октябрь","Ноябрь","Декабрь")</f>
        <v/>
      </c>
      <c r="K4724">
        <f>DAY($F4724)</f>
        <v/>
      </c>
      <c r="L4724">
        <f>IF(MOD($A4724,10)&lt;7,"ФО_01_Крупный","ФО_"&amp;TEXT(MOD($A4724,8)+1,"00"))</f>
        <v/>
      </c>
      <c r="M4724">
        <f>IF($AB4724="Да","Регион_001_Крупный","Регион_"&amp;TEXT(MOD(QUOTIENT($A4724-1,20),180)+1,"000"))</f>
        <v/>
      </c>
      <c r="N4724">
        <f>IF($AB4724="Да","Город_"&amp;TEXT(MOD($A4724-1,250)+1,"0000"),"Город_"&amp;TEXT(MOD($A4724-1,3000)+1,"0000"))</f>
        <v/>
      </c>
      <c r="O4724">
        <f>IF($AB4724="Да","Холдинг_Крупный","Холдинг_"&amp;TEXT(MOD(QUOTIENT($A4724-1,10000),20)+1,"00"))</f>
        <v/>
      </c>
      <c r="P4724">
        <f>IF($AB4724="Да","Организация_Крупная","Организация_"&amp;TEXT(MOD(QUOTIENT($A4724-1,500),600)+1,"000"))</f>
        <v/>
      </c>
      <c r="Q4724">
        <f>"Отдел_"&amp;TEXT(MOD(QUOTIENT($A4724-1,50),100)+1,"000")</f>
        <v/>
      </c>
      <c r="R4724">
        <f>IF($AB4724="Да","Группа_Крупная","Группа_"&amp;TEXT(MOD(QUOTIENT($A4724-1,5000),30)+1,"00"))</f>
        <v/>
      </c>
      <c r="S4724">
        <f>IF($AB4724="Да","Категория_Крупная","Категория_"&amp;TEXT(MOD(QUOTIENT($A4724-1,500),120)+1,"000"))</f>
        <v/>
      </c>
      <c r="T4724">
        <f>IF($AB4724="Да","Подкатегория_Крупная","Подкатегория_"&amp;TEXT(MOD(QUOTIENT($A4724-1,50),300)+1,"000"))</f>
        <v/>
      </c>
      <c r="U4724">
        <f>"SKU_"&amp;TEXT($A4724,"0000000")</f>
        <v/>
      </c>
      <c r="V4724">
        <f>CHOOSE(MOD($A4724-1,4)+1,"Enterprise","SMB","Госсектор","Розница")</f>
        <v/>
      </c>
      <c r="W4724">
        <f>"Клиент_"&amp;TEXT(MOD($A4724-1,20000)+1,"00000")</f>
        <v/>
      </c>
      <c r="X4724">
        <f>CHOOSE(MOD($A4724-1,5)+1,"Портал","API","Импорт","Ручной ввод","Интеграция")</f>
        <v/>
      </c>
      <c r="Y4724" s="8">
        <f>ROUND(1000+MOD($A4724*37,90000)+IF($AB4724="Да",5000,0),2)</f>
        <v/>
      </c>
      <c r="Z4724">
        <f>1+MOD($A4724,20)</f>
        <v/>
      </c>
      <c r="AA4724" s="8">
        <f>ROUND($Y4724*(0.08+MOD($A4724,17)/100),2)</f>
        <v/>
      </c>
      <c r="AB4724">
        <f>IF(MOD($A4724,10)&lt;7,"Да","Нет")</f>
        <v/>
      </c>
      <c r="AC4724">
        <f>$R4724&amp;" / "&amp;$S4724&amp;" / "&amp;$T4724</f>
        <v/>
      </c>
      <c r="AD4724">
        <f>1</f>
        <v/>
      </c>
      <c r="AE4724">
        <f>IF($A4724&lt;=Settings!$B$4,"до 100",IF($A4724&lt;=Settings!$B$5,"до 10 000",IF($A4724&lt;=Settings!$B$6,"до 100 000","100 000+")))</f>
        <v/>
      </c>
    </row>
    <row r="4725">
      <c r="A4725">
        <f>ROW()-1</f>
        <v/>
      </c>
      <c r="B4725">
        <f>IF($A4725&lt;=Settings!$B$4,"small_control",IF($A4725&lt;=Settings!$B$5,"medium_10k",IF($A4725&lt;=Settings!$B$6,"large_100k","extreme_1m")))</f>
        <v/>
      </c>
      <c r="C4725">
        <f>"ORD-"&amp;TEXT(QUOTIENT($A4725-1,3)+1,"0000000")</f>
        <v/>
      </c>
      <c r="D4725">
        <f>"LINE-"&amp;TEXT($A4725,"0000000")</f>
        <v/>
      </c>
      <c r="E4725" s="7">
        <f>Settings!$B$2+$A4725-1</f>
        <v/>
      </c>
      <c r="F4725" s="7">
        <f>Settings!$B$2+MOD($A4725-1,Settings!$B$7)</f>
        <v/>
      </c>
      <c r="G4725">
        <f>YEAR($F4725)</f>
        <v/>
      </c>
      <c r="H4725">
        <f>"Q"&amp;ROUNDUP(MONTH($F4725)/3,0)</f>
        <v/>
      </c>
      <c r="I4725">
        <f>MONTH($F4725)</f>
        <v/>
      </c>
      <c r="J4725">
        <f>CHOOSE(MONTH($F4725),"Январь","Февраль","Март","Апрель","Май","Июнь","Июль","Август","Сентябрь","Октябрь","Ноябрь","Декабрь")</f>
        <v/>
      </c>
      <c r="K4725">
        <f>DAY($F4725)</f>
        <v/>
      </c>
      <c r="L4725">
        <f>IF(MOD($A4725,10)&lt;7,"ФО_01_Крупный","ФО_"&amp;TEXT(MOD($A4725,8)+1,"00"))</f>
        <v/>
      </c>
      <c r="M4725">
        <f>IF($AB4725="Да","Регион_001_Крупный","Регион_"&amp;TEXT(MOD(QUOTIENT($A4725-1,20),180)+1,"000"))</f>
        <v/>
      </c>
      <c r="N4725">
        <f>IF($AB4725="Да","Город_"&amp;TEXT(MOD($A4725-1,250)+1,"0000"),"Город_"&amp;TEXT(MOD($A4725-1,3000)+1,"0000"))</f>
        <v/>
      </c>
      <c r="O4725">
        <f>IF($AB4725="Да","Холдинг_Крупный","Холдинг_"&amp;TEXT(MOD(QUOTIENT($A4725-1,10000),20)+1,"00"))</f>
        <v/>
      </c>
      <c r="P4725">
        <f>IF($AB4725="Да","Организация_Крупная","Организация_"&amp;TEXT(MOD(QUOTIENT($A4725-1,500),600)+1,"000"))</f>
        <v/>
      </c>
      <c r="Q4725">
        <f>"Отдел_"&amp;TEXT(MOD(QUOTIENT($A4725-1,50),100)+1,"000")</f>
        <v/>
      </c>
      <c r="R4725">
        <f>IF($AB4725="Да","Группа_Крупная","Группа_"&amp;TEXT(MOD(QUOTIENT($A4725-1,5000),30)+1,"00"))</f>
        <v/>
      </c>
      <c r="S4725">
        <f>IF($AB4725="Да","Категория_Крупная","Категория_"&amp;TEXT(MOD(QUOTIENT($A4725-1,500),120)+1,"000"))</f>
        <v/>
      </c>
      <c r="T4725">
        <f>IF($AB4725="Да","Подкатегория_Крупная","Подкатегория_"&amp;TEXT(MOD(QUOTIENT($A4725-1,50),300)+1,"000"))</f>
        <v/>
      </c>
      <c r="U4725">
        <f>"SKU_"&amp;TEXT($A4725,"0000000")</f>
        <v/>
      </c>
      <c r="V4725">
        <f>CHOOSE(MOD($A4725-1,4)+1,"Enterprise","SMB","Госсектор","Розница")</f>
        <v/>
      </c>
      <c r="W4725">
        <f>"Клиент_"&amp;TEXT(MOD($A4725-1,20000)+1,"00000")</f>
        <v/>
      </c>
      <c r="X4725">
        <f>CHOOSE(MOD($A4725-1,5)+1,"Портал","API","Импорт","Ручной ввод","Интеграция")</f>
        <v/>
      </c>
      <c r="Y4725" s="8">
        <f>ROUND(1000+MOD($A4725*37,90000)+IF($AB4725="Да",5000,0),2)</f>
        <v/>
      </c>
      <c r="Z4725">
        <f>1+MOD($A4725,20)</f>
        <v/>
      </c>
      <c r="AA4725" s="8">
        <f>ROUND($Y4725*(0.08+MOD($A4725,17)/100),2)</f>
        <v/>
      </c>
      <c r="AB4725">
        <f>IF(MOD($A4725,10)&lt;7,"Да","Нет")</f>
        <v/>
      </c>
      <c r="AC4725">
        <f>$R4725&amp;" / "&amp;$S4725&amp;" / "&amp;$T4725</f>
        <v/>
      </c>
      <c r="AD4725">
        <f>1</f>
        <v/>
      </c>
      <c r="AE4725">
        <f>IF($A4725&lt;=Settings!$B$4,"до 100",IF($A4725&lt;=Settings!$B$5,"до 10 000",IF($A4725&lt;=Settings!$B$6,"до 100 000","100 000+")))</f>
        <v/>
      </c>
    </row>
    <row r="4726">
      <c r="A4726">
        <f>ROW()-1</f>
        <v/>
      </c>
      <c r="B4726">
        <f>IF($A4726&lt;=Settings!$B$4,"small_control",IF($A4726&lt;=Settings!$B$5,"medium_10k",IF($A4726&lt;=Settings!$B$6,"large_100k","extreme_1m")))</f>
        <v/>
      </c>
      <c r="C4726">
        <f>"ORD-"&amp;TEXT(QUOTIENT($A4726-1,3)+1,"0000000")</f>
        <v/>
      </c>
      <c r="D4726">
        <f>"LINE-"&amp;TEXT($A4726,"0000000")</f>
        <v/>
      </c>
      <c r="E4726" s="7">
        <f>Settings!$B$2+$A4726-1</f>
        <v/>
      </c>
      <c r="F4726" s="7">
        <f>Settings!$B$2+MOD($A4726-1,Settings!$B$7)</f>
        <v/>
      </c>
      <c r="G4726">
        <f>YEAR($F4726)</f>
        <v/>
      </c>
      <c r="H4726">
        <f>"Q"&amp;ROUNDUP(MONTH($F4726)/3,0)</f>
        <v/>
      </c>
      <c r="I4726">
        <f>MONTH($F4726)</f>
        <v/>
      </c>
      <c r="J4726">
        <f>CHOOSE(MONTH($F4726),"Январь","Февраль","Март","Апрель","Май","Июнь","Июль","Август","Сентябрь","Октябрь","Ноябрь","Декабрь")</f>
        <v/>
      </c>
      <c r="K4726">
        <f>DAY($F4726)</f>
        <v/>
      </c>
      <c r="L4726">
        <f>IF(MOD($A4726,10)&lt;7,"ФО_01_Крупный","ФО_"&amp;TEXT(MOD($A4726,8)+1,"00"))</f>
        <v/>
      </c>
      <c r="M4726">
        <f>IF($AB4726="Да","Регион_001_Крупный","Регион_"&amp;TEXT(MOD(QUOTIENT($A4726-1,20),180)+1,"000"))</f>
        <v/>
      </c>
      <c r="N4726">
        <f>IF($AB4726="Да","Город_"&amp;TEXT(MOD($A4726-1,250)+1,"0000"),"Город_"&amp;TEXT(MOD($A4726-1,3000)+1,"0000"))</f>
        <v/>
      </c>
      <c r="O4726">
        <f>IF($AB4726="Да","Холдинг_Крупный","Холдинг_"&amp;TEXT(MOD(QUOTIENT($A4726-1,10000),20)+1,"00"))</f>
        <v/>
      </c>
      <c r="P4726">
        <f>IF($AB4726="Да","Организация_Крупная","Организация_"&amp;TEXT(MOD(QUOTIENT($A4726-1,500),600)+1,"000"))</f>
        <v/>
      </c>
      <c r="Q4726">
        <f>"Отдел_"&amp;TEXT(MOD(QUOTIENT($A4726-1,50),100)+1,"000")</f>
        <v/>
      </c>
      <c r="R4726">
        <f>IF($AB4726="Да","Группа_Крупная","Группа_"&amp;TEXT(MOD(QUOTIENT($A4726-1,5000),30)+1,"00"))</f>
        <v/>
      </c>
      <c r="S4726">
        <f>IF($AB4726="Да","Категория_Крупная","Категория_"&amp;TEXT(MOD(QUOTIENT($A4726-1,500),120)+1,"000"))</f>
        <v/>
      </c>
      <c r="T4726">
        <f>IF($AB4726="Да","Подкатегория_Крупная","Подкатегория_"&amp;TEXT(MOD(QUOTIENT($A4726-1,50),300)+1,"000"))</f>
        <v/>
      </c>
      <c r="U4726">
        <f>"SKU_"&amp;TEXT($A4726,"0000000")</f>
        <v/>
      </c>
      <c r="V4726">
        <f>CHOOSE(MOD($A4726-1,4)+1,"Enterprise","SMB","Госсектор","Розница")</f>
        <v/>
      </c>
      <c r="W4726">
        <f>"Клиент_"&amp;TEXT(MOD($A4726-1,20000)+1,"00000")</f>
        <v/>
      </c>
      <c r="X4726">
        <f>CHOOSE(MOD($A4726-1,5)+1,"Портал","API","Импорт","Ручной ввод","Интеграция")</f>
        <v/>
      </c>
      <c r="Y4726" s="8">
        <f>ROUND(1000+MOD($A4726*37,90000)+IF($AB4726="Да",5000,0),2)</f>
        <v/>
      </c>
      <c r="Z4726">
        <f>1+MOD($A4726,20)</f>
        <v/>
      </c>
      <c r="AA4726" s="8">
        <f>ROUND($Y4726*(0.08+MOD($A4726,17)/100),2)</f>
        <v/>
      </c>
      <c r="AB4726">
        <f>IF(MOD($A4726,10)&lt;7,"Да","Нет")</f>
        <v/>
      </c>
      <c r="AC4726">
        <f>$R4726&amp;" / "&amp;$S4726&amp;" / "&amp;$T4726</f>
        <v/>
      </c>
      <c r="AD4726">
        <f>1</f>
        <v/>
      </c>
      <c r="AE4726">
        <f>IF($A4726&lt;=Settings!$B$4,"до 100",IF($A4726&lt;=Settings!$B$5,"до 10 000",IF($A4726&lt;=Settings!$B$6,"до 100 000","100 000+")))</f>
        <v/>
      </c>
    </row>
    <row r="4727">
      <c r="A4727">
        <f>ROW()-1</f>
        <v/>
      </c>
      <c r="B4727">
        <f>IF($A4727&lt;=Settings!$B$4,"small_control",IF($A4727&lt;=Settings!$B$5,"medium_10k",IF($A4727&lt;=Settings!$B$6,"large_100k","extreme_1m")))</f>
        <v/>
      </c>
      <c r="C4727">
        <f>"ORD-"&amp;TEXT(QUOTIENT($A4727-1,3)+1,"0000000")</f>
        <v/>
      </c>
      <c r="D4727">
        <f>"LINE-"&amp;TEXT($A4727,"0000000")</f>
        <v/>
      </c>
      <c r="E4727" s="7">
        <f>Settings!$B$2+$A4727-1</f>
        <v/>
      </c>
      <c r="F4727" s="7">
        <f>Settings!$B$2+MOD($A4727-1,Settings!$B$7)</f>
        <v/>
      </c>
      <c r="G4727">
        <f>YEAR($F4727)</f>
        <v/>
      </c>
      <c r="H4727">
        <f>"Q"&amp;ROUNDUP(MONTH($F4727)/3,0)</f>
        <v/>
      </c>
      <c r="I4727">
        <f>MONTH($F4727)</f>
        <v/>
      </c>
      <c r="J4727">
        <f>CHOOSE(MONTH($F4727),"Январь","Февраль","Март","Апрель","Май","Июнь","Июль","Август","Сентябрь","Октябрь","Ноябрь","Декабрь")</f>
        <v/>
      </c>
      <c r="K4727">
        <f>DAY($F4727)</f>
        <v/>
      </c>
      <c r="L4727">
        <f>IF(MOD($A4727,10)&lt;7,"ФО_01_Крупный","ФО_"&amp;TEXT(MOD($A4727,8)+1,"00"))</f>
        <v/>
      </c>
      <c r="M4727">
        <f>IF($AB4727="Да","Регион_001_Крупный","Регион_"&amp;TEXT(MOD(QUOTIENT($A4727-1,20),180)+1,"000"))</f>
        <v/>
      </c>
      <c r="N4727">
        <f>IF($AB4727="Да","Город_"&amp;TEXT(MOD($A4727-1,250)+1,"0000"),"Город_"&amp;TEXT(MOD($A4727-1,3000)+1,"0000"))</f>
        <v/>
      </c>
      <c r="O4727">
        <f>IF($AB4727="Да","Холдинг_Крупный","Холдинг_"&amp;TEXT(MOD(QUOTIENT($A4727-1,10000),20)+1,"00"))</f>
        <v/>
      </c>
      <c r="P4727">
        <f>IF($AB4727="Да","Организация_Крупная","Организация_"&amp;TEXT(MOD(QUOTIENT($A4727-1,500),600)+1,"000"))</f>
        <v/>
      </c>
      <c r="Q4727">
        <f>"Отдел_"&amp;TEXT(MOD(QUOTIENT($A4727-1,50),100)+1,"000")</f>
        <v/>
      </c>
      <c r="R4727">
        <f>IF($AB4727="Да","Группа_Крупная","Группа_"&amp;TEXT(MOD(QUOTIENT($A4727-1,5000),30)+1,"00"))</f>
        <v/>
      </c>
      <c r="S4727">
        <f>IF($AB4727="Да","Категория_Крупная","Категория_"&amp;TEXT(MOD(QUOTIENT($A4727-1,500),120)+1,"000"))</f>
        <v/>
      </c>
      <c r="T4727">
        <f>IF($AB4727="Да","Подкатегория_Крупная","Подкатегория_"&amp;TEXT(MOD(QUOTIENT($A4727-1,50),300)+1,"000"))</f>
        <v/>
      </c>
      <c r="U4727">
        <f>"SKU_"&amp;TEXT($A4727,"0000000")</f>
        <v/>
      </c>
      <c r="V4727">
        <f>CHOOSE(MOD($A4727-1,4)+1,"Enterprise","SMB","Госсектор","Розница")</f>
        <v/>
      </c>
      <c r="W4727">
        <f>"Клиент_"&amp;TEXT(MOD($A4727-1,20000)+1,"00000")</f>
        <v/>
      </c>
      <c r="X4727">
        <f>CHOOSE(MOD($A4727-1,5)+1,"Портал","API","Импорт","Ручной ввод","Интеграция")</f>
        <v/>
      </c>
      <c r="Y4727" s="8">
        <f>ROUND(1000+MOD($A4727*37,90000)+IF($AB4727="Да",5000,0),2)</f>
        <v/>
      </c>
      <c r="Z4727">
        <f>1+MOD($A4727,20)</f>
        <v/>
      </c>
      <c r="AA4727" s="8">
        <f>ROUND($Y4727*(0.08+MOD($A4727,17)/100),2)</f>
        <v/>
      </c>
      <c r="AB4727">
        <f>IF(MOD($A4727,10)&lt;7,"Да","Нет")</f>
        <v/>
      </c>
      <c r="AC4727">
        <f>$R4727&amp;" / "&amp;$S4727&amp;" / "&amp;$T4727</f>
        <v/>
      </c>
      <c r="AD4727">
        <f>1</f>
        <v/>
      </c>
      <c r="AE4727">
        <f>IF($A4727&lt;=Settings!$B$4,"до 100",IF($A4727&lt;=Settings!$B$5,"до 10 000",IF($A4727&lt;=Settings!$B$6,"до 100 000","100 000+")))</f>
        <v/>
      </c>
    </row>
    <row r="4728">
      <c r="A4728">
        <f>ROW()-1</f>
        <v/>
      </c>
      <c r="B4728">
        <f>IF($A4728&lt;=Settings!$B$4,"small_control",IF($A4728&lt;=Settings!$B$5,"medium_10k",IF($A4728&lt;=Settings!$B$6,"large_100k","extreme_1m")))</f>
        <v/>
      </c>
      <c r="C4728">
        <f>"ORD-"&amp;TEXT(QUOTIENT($A4728-1,3)+1,"0000000")</f>
        <v/>
      </c>
      <c r="D4728">
        <f>"LINE-"&amp;TEXT($A4728,"0000000")</f>
        <v/>
      </c>
      <c r="E4728" s="7">
        <f>Settings!$B$2+$A4728-1</f>
        <v/>
      </c>
      <c r="F4728" s="7">
        <f>Settings!$B$2+MOD($A4728-1,Settings!$B$7)</f>
        <v/>
      </c>
      <c r="G4728">
        <f>YEAR($F4728)</f>
        <v/>
      </c>
      <c r="H4728">
        <f>"Q"&amp;ROUNDUP(MONTH($F4728)/3,0)</f>
        <v/>
      </c>
      <c r="I4728">
        <f>MONTH($F4728)</f>
        <v/>
      </c>
      <c r="J4728">
        <f>CHOOSE(MONTH($F4728),"Январь","Февраль","Март","Апрель","Май","Июнь","Июль","Август","Сентябрь","Октябрь","Ноябрь","Декабрь")</f>
        <v/>
      </c>
      <c r="K4728">
        <f>DAY($F4728)</f>
        <v/>
      </c>
      <c r="L4728">
        <f>IF(MOD($A4728,10)&lt;7,"ФО_01_Крупный","ФО_"&amp;TEXT(MOD($A4728,8)+1,"00"))</f>
        <v/>
      </c>
      <c r="M4728">
        <f>IF($AB4728="Да","Регион_001_Крупный","Регион_"&amp;TEXT(MOD(QUOTIENT($A4728-1,20),180)+1,"000"))</f>
        <v/>
      </c>
      <c r="N4728">
        <f>IF($AB4728="Да","Город_"&amp;TEXT(MOD($A4728-1,250)+1,"0000"),"Город_"&amp;TEXT(MOD($A4728-1,3000)+1,"0000"))</f>
        <v/>
      </c>
      <c r="O4728">
        <f>IF($AB4728="Да","Холдинг_Крупный","Холдинг_"&amp;TEXT(MOD(QUOTIENT($A4728-1,10000),20)+1,"00"))</f>
        <v/>
      </c>
      <c r="P4728">
        <f>IF($AB4728="Да","Организация_Крупная","Организация_"&amp;TEXT(MOD(QUOTIENT($A4728-1,500),600)+1,"000"))</f>
        <v/>
      </c>
      <c r="Q4728">
        <f>"Отдел_"&amp;TEXT(MOD(QUOTIENT($A4728-1,50),100)+1,"000")</f>
        <v/>
      </c>
      <c r="R4728">
        <f>IF($AB4728="Да","Группа_Крупная","Группа_"&amp;TEXT(MOD(QUOTIENT($A4728-1,5000),30)+1,"00"))</f>
        <v/>
      </c>
      <c r="S4728">
        <f>IF($AB4728="Да","Категория_Крупная","Категория_"&amp;TEXT(MOD(QUOTIENT($A4728-1,500),120)+1,"000"))</f>
        <v/>
      </c>
      <c r="T4728">
        <f>IF($AB4728="Да","Подкатегория_Крупная","Подкатегория_"&amp;TEXT(MOD(QUOTIENT($A4728-1,50),300)+1,"000"))</f>
        <v/>
      </c>
      <c r="U4728">
        <f>"SKU_"&amp;TEXT($A4728,"0000000")</f>
        <v/>
      </c>
      <c r="V4728">
        <f>CHOOSE(MOD($A4728-1,4)+1,"Enterprise","SMB","Госсектор","Розница")</f>
        <v/>
      </c>
      <c r="W4728">
        <f>"Клиент_"&amp;TEXT(MOD($A4728-1,20000)+1,"00000")</f>
        <v/>
      </c>
      <c r="X4728">
        <f>CHOOSE(MOD($A4728-1,5)+1,"Портал","API","Импорт","Ручной ввод","Интеграция")</f>
        <v/>
      </c>
      <c r="Y4728" s="8">
        <f>ROUND(1000+MOD($A4728*37,90000)+IF($AB4728="Да",5000,0),2)</f>
        <v/>
      </c>
      <c r="Z4728">
        <f>1+MOD($A4728,20)</f>
        <v/>
      </c>
      <c r="AA4728" s="8">
        <f>ROUND($Y4728*(0.08+MOD($A4728,17)/100),2)</f>
        <v/>
      </c>
      <c r="AB4728">
        <f>IF(MOD($A4728,10)&lt;7,"Да","Нет")</f>
        <v/>
      </c>
      <c r="AC4728">
        <f>$R4728&amp;" / "&amp;$S4728&amp;" / "&amp;$T4728</f>
        <v/>
      </c>
      <c r="AD4728">
        <f>1</f>
        <v/>
      </c>
      <c r="AE4728">
        <f>IF($A4728&lt;=Settings!$B$4,"до 100",IF($A4728&lt;=Settings!$B$5,"до 10 000",IF($A4728&lt;=Settings!$B$6,"до 100 000","100 000+")))</f>
        <v/>
      </c>
    </row>
    <row r="4729">
      <c r="A4729">
        <f>ROW()-1</f>
        <v/>
      </c>
      <c r="B4729">
        <f>IF($A4729&lt;=Settings!$B$4,"small_control",IF($A4729&lt;=Settings!$B$5,"medium_10k",IF($A4729&lt;=Settings!$B$6,"large_100k","extreme_1m")))</f>
        <v/>
      </c>
      <c r="C4729">
        <f>"ORD-"&amp;TEXT(QUOTIENT($A4729-1,3)+1,"0000000")</f>
        <v/>
      </c>
      <c r="D4729">
        <f>"LINE-"&amp;TEXT($A4729,"0000000")</f>
        <v/>
      </c>
      <c r="E4729" s="7">
        <f>Settings!$B$2+$A4729-1</f>
        <v/>
      </c>
      <c r="F4729" s="7">
        <f>Settings!$B$2+MOD($A4729-1,Settings!$B$7)</f>
        <v/>
      </c>
      <c r="G4729">
        <f>YEAR($F4729)</f>
        <v/>
      </c>
      <c r="H4729">
        <f>"Q"&amp;ROUNDUP(MONTH($F4729)/3,0)</f>
        <v/>
      </c>
      <c r="I4729">
        <f>MONTH($F4729)</f>
        <v/>
      </c>
      <c r="J4729">
        <f>CHOOSE(MONTH($F4729),"Январь","Февраль","Март","Апрель","Май","Июнь","Июль","Август","Сентябрь","Октябрь","Ноябрь","Декабрь")</f>
        <v/>
      </c>
      <c r="K4729">
        <f>DAY($F4729)</f>
        <v/>
      </c>
      <c r="L4729">
        <f>IF(MOD($A4729,10)&lt;7,"ФО_01_Крупный","ФО_"&amp;TEXT(MOD($A4729,8)+1,"00"))</f>
        <v/>
      </c>
      <c r="M4729">
        <f>IF($AB4729="Да","Регион_001_Крупный","Регион_"&amp;TEXT(MOD(QUOTIENT($A4729-1,20),180)+1,"000"))</f>
        <v/>
      </c>
      <c r="N4729">
        <f>IF($AB4729="Да","Город_"&amp;TEXT(MOD($A4729-1,250)+1,"0000"),"Город_"&amp;TEXT(MOD($A4729-1,3000)+1,"0000"))</f>
        <v/>
      </c>
      <c r="O4729">
        <f>IF($AB4729="Да","Холдинг_Крупный","Холдинг_"&amp;TEXT(MOD(QUOTIENT($A4729-1,10000),20)+1,"00"))</f>
        <v/>
      </c>
      <c r="P4729">
        <f>IF($AB4729="Да","Организация_Крупная","Организация_"&amp;TEXT(MOD(QUOTIENT($A4729-1,500),600)+1,"000"))</f>
        <v/>
      </c>
      <c r="Q4729">
        <f>"Отдел_"&amp;TEXT(MOD(QUOTIENT($A4729-1,50),100)+1,"000")</f>
        <v/>
      </c>
      <c r="R4729">
        <f>IF($AB4729="Да","Группа_Крупная","Группа_"&amp;TEXT(MOD(QUOTIENT($A4729-1,5000),30)+1,"00"))</f>
        <v/>
      </c>
      <c r="S4729">
        <f>IF($AB4729="Да","Категория_Крупная","Категория_"&amp;TEXT(MOD(QUOTIENT($A4729-1,500),120)+1,"000"))</f>
        <v/>
      </c>
      <c r="T4729">
        <f>IF($AB4729="Да","Подкатегория_Крупная","Подкатегория_"&amp;TEXT(MOD(QUOTIENT($A4729-1,50),300)+1,"000"))</f>
        <v/>
      </c>
      <c r="U4729">
        <f>"SKU_"&amp;TEXT($A4729,"0000000")</f>
        <v/>
      </c>
      <c r="V4729">
        <f>CHOOSE(MOD($A4729-1,4)+1,"Enterprise","SMB","Госсектор","Розница")</f>
        <v/>
      </c>
      <c r="W4729">
        <f>"Клиент_"&amp;TEXT(MOD($A4729-1,20000)+1,"00000")</f>
        <v/>
      </c>
      <c r="X4729">
        <f>CHOOSE(MOD($A4729-1,5)+1,"Портал","API","Импорт","Ручной ввод","Интеграция")</f>
        <v/>
      </c>
      <c r="Y4729" s="8">
        <f>ROUND(1000+MOD($A4729*37,90000)+IF($AB4729="Да",5000,0),2)</f>
        <v/>
      </c>
      <c r="Z4729">
        <f>1+MOD($A4729,20)</f>
        <v/>
      </c>
      <c r="AA4729" s="8">
        <f>ROUND($Y4729*(0.08+MOD($A4729,17)/100),2)</f>
        <v/>
      </c>
      <c r="AB4729">
        <f>IF(MOD($A4729,10)&lt;7,"Да","Нет")</f>
        <v/>
      </c>
      <c r="AC4729">
        <f>$R4729&amp;" / "&amp;$S4729&amp;" / "&amp;$T4729</f>
        <v/>
      </c>
      <c r="AD4729">
        <f>1</f>
        <v/>
      </c>
      <c r="AE4729">
        <f>IF($A4729&lt;=Settings!$B$4,"до 100",IF($A4729&lt;=Settings!$B$5,"до 10 000",IF($A4729&lt;=Settings!$B$6,"до 100 000","100 000+")))</f>
        <v/>
      </c>
    </row>
    <row r="4730">
      <c r="A4730">
        <f>ROW()-1</f>
        <v/>
      </c>
      <c r="B4730">
        <f>IF($A4730&lt;=Settings!$B$4,"small_control",IF($A4730&lt;=Settings!$B$5,"medium_10k",IF($A4730&lt;=Settings!$B$6,"large_100k","extreme_1m")))</f>
        <v/>
      </c>
      <c r="C4730">
        <f>"ORD-"&amp;TEXT(QUOTIENT($A4730-1,3)+1,"0000000")</f>
        <v/>
      </c>
      <c r="D4730">
        <f>"LINE-"&amp;TEXT($A4730,"0000000")</f>
        <v/>
      </c>
      <c r="E4730" s="7">
        <f>Settings!$B$2+$A4730-1</f>
        <v/>
      </c>
      <c r="F4730" s="7">
        <f>Settings!$B$2+MOD($A4730-1,Settings!$B$7)</f>
        <v/>
      </c>
      <c r="G4730">
        <f>YEAR($F4730)</f>
        <v/>
      </c>
      <c r="H4730">
        <f>"Q"&amp;ROUNDUP(MONTH($F4730)/3,0)</f>
        <v/>
      </c>
      <c r="I4730">
        <f>MONTH($F4730)</f>
        <v/>
      </c>
      <c r="J4730">
        <f>CHOOSE(MONTH($F4730),"Январь","Февраль","Март","Апрель","Май","Июнь","Июль","Август","Сентябрь","Октябрь","Ноябрь","Декабрь")</f>
        <v/>
      </c>
      <c r="K4730">
        <f>DAY($F4730)</f>
        <v/>
      </c>
      <c r="L4730">
        <f>IF(MOD($A4730,10)&lt;7,"ФО_01_Крупный","ФО_"&amp;TEXT(MOD($A4730,8)+1,"00"))</f>
        <v/>
      </c>
      <c r="M4730">
        <f>IF($AB4730="Да","Регион_001_Крупный","Регион_"&amp;TEXT(MOD(QUOTIENT($A4730-1,20),180)+1,"000"))</f>
        <v/>
      </c>
      <c r="N4730">
        <f>IF($AB4730="Да","Город_"&amp;TEXT(MOD($A4730-1,250)+1,"0000"),"Город_"&amp;TEXT(MOD($A4730-1,3000)+1,"0000"))</f>
        <v/>
      </c>
      <c r="O4730">
        <f>IF($AB4730="Да","Холдинг_Крупный","Холдинг_"&amp;TEXT(MOD(QUOTIENT($A4730-1,10000),20)+1,"00"))</f>
        <v/>
      </c>
      <c r="P4730">
        <f>IF($AB4730="Да","Организация_Крупная","Организация_"&amp;TEXT(MOD(QUOTIENT($A4730-1,500),600)+1,"000"))</f>
        <v/>
      </c>
      <c r="Q4730">
        <f>"Отдел_"&amp;TEXT(MOD(QUOTIENT($A4730-1,50),100)+1,"000")</f>
        <v/>
      </c>
      <c r="R4730">
        <f>IF($AB4730="Да","Группа_Крупная","Группа_"&amp;TEXT(MOD(QUOTIENT($A4730-1,5000),30)+1,"00"))</f>
        <v/>
      </c>
      <c r="S4730">
        <f>IF($AB4730="Да","Категория_Крупная","Категория_"&amp;TEXT(MOD(QUOTIENT($A4730-1,500),120)+1,"000"))</f>
        <v/>
      </c>
      <c r="T4730">
        <f>IF($AB4730="Да","Подкатегория_Крупная","Подкатегория_"&amp;TEXT(MOD(QUOTIENT($A4730-1,50),300)+1,"000"))</f>
        <v/>
      </c>
      <c r="U4730">
        <f>"SKU_"&amp;TEXT($A4730,"0000000")</f>
        <v/>
      </c>
      <c r="V4730">
        <f>CHOOSE(MOD($A4730-1,4)+1,"Enterprise","SMB","Госсектор","Розница")</f>
        <v/>
      </c>
      <c r="W4730">
        <f>"Клиент_"&amp;TEXT(MOD($A4730-1,20000)+1,"00000")</f>
        <v/>
      </c>
      <c r="X4730">
        <f>CHOOSE(MOD($A4730-1,5)+1,"Портал","API","Импорт","Ручной ввод","Интеграция")</f>
        <v/>
      </c>
      <c r="Y4730" s="8">
        <f>ROUND(1000+MOD($A4730*37,90000)+IF($AB4730="Да",5000,0),2)</f>
        <v/>
      </c>
      <c r="Z4730">
        <f>1+MOD($A4730,20)</f>
        <v/>
      </c>
      <c r="AA4730" s="8">
        <f>ROUND($Y4730*(0.08+MOD($A4730,17)/100),2)</f>
        <v/>
      </c>
      <c r="AB4730">
        <f>IF(MOD($A4730,10)&lt;7,"Да","Нет")</f>
        <v/>
      </c>
      <c r="AC4730">
        <f>$R4730&amp;" / "&amp;$S4730&amp;" / "&amp;$T4730</f>
        <v/>
      </c>
      <c r="AD4730">
        <f>1</f>
        <v/>
      </c>
      <c r="AE4730">
        <f>IF($A4730&lt;=Settings!$B$4,"до 100",IF($A4730&lt;=Settings!$B$5,"до 10 000",IF($A4730&lt;=Settings!$B$6,"до 100 000","100 000+")))</f>
        <v/>
      </c>
    </row>
    <row r="4731">
      <c r="A4731">
        <f>ROW()-1</f>
        <v/>
      </c>
      <c r="B4731">
        <f>IF($A4731&lt;=Settings!$B$4,"small_control",IF($A4731&lt;=Settings!$B$5,"medium_10k",IF($A4731&lt;=Settings!$B$6,"large_100k","extreme_1m")))</f>
        <v/>
      </c>
      <c r="C4731">
        <f>"ORD-"&amp;TEXT(QUOTIENT($A4731-1,3)+1,"0000000")</f>
        <v/>
      </c>
      <c r="D4731">
        <f>"LINE-"&amp;TEXT($A4731,"0000000")</f>
        <v/>
      </c>
      <c r="E4731" s="7">
        <f>Settings!$B$2+$A4731-1</f>
        <v/>
      </c>
      <c r="F4731" s="7">
        <f>Settings!$B$2+MOD($A4731-1,Settings!$B$7)</f>
        <v/>
      </c>
      <c r="G4731">
        <f>YEAR($F4731)</f>
        <v/>
      </c>
      <c r="H4731">
        <f>"Q"&amp;ROUNDUP(MONTH($F4731)/3,0)</f>
        <v/>
      </c>
      <c r="I4731">
        <f>MONTH($F4731)</f>
        <v/>
      </c>
      <c r="J4731">
        <f>CHOOSE(MONTH($F4731),"Январь","Февраль","Март","Апрель","Май","Июнь","Июль","Август","Сентябрь","Октябрь","Ноябрь","Декабрь")</f>
        <v/>
      </c>
      <c r="K4731">
        <f>DAY($F4731)</f>
        <v/>
      </c>
      <c r="L4731">
        <f>IF(MOD($A4731,10)&lt;7,"ФО_01_Крупный","ФО_"&amp;TEXT(MOD($A4731,8)+1,"00"))</f>
        <v/>
      </c>
      <c r="M4731">
        <f>IF($AB4731="Да","Регион_001_Крупный","Регион_"&amp;TEXT(MOD(QUOTIENT($A4731-1,20),180)+1,"000"))</f>
        <v/>
      </c>
      <c r="N4731">
        <f>IF($AB4731="Да","Город_"&amp;TEXT(MOD($A4731-1,250)+1,"0000"),"Город_"&amp;TEXT(MOD($A4731-1,3000)+1,"0000"))</f>
        <v/>
      </c>
      <c r="O4731">
        <f>IF($AB4731="Да","Холдинг_Крупный","Холдинг_"&amp;TEXT(MOD(QUOTIENT($A4731-1,10000),20)+1,"00"))</f>
        <v/>
      </c>
      <c r="P4731">
        <f>IF($AB4731="Да","Организация_Крупная","Организация_"&amp;TEXT(MOD(QUOTIENT($A4731-1,500),600)+1,"000"))</f>
        <v/>
      </c>
      <c r="Q4731">
        <f>"Отдел_"&amp;TEXT(MOD(QUOTIENT($A4731-1,50),100)+1,"000")</f>
        <v/>
      </c>
      <c r="R4731">
        <f>IF($AB4731="Да","Группа_Крупная","Группа_"&amp;TEXT(MOD(QUOTIENT($A4731-1,5000),30)+1,"00"))</f>
        <v/>
      </c>
      <c r="S4731">
        <f>IF($AB4731="Да","Категория_Крупная","Категория_"&amp;TEXT(MOD(QUOTIENT($A4731-1,500),120)+1,"000"))</f>
        <v/>
      </c>
      <c r="T4731">
        <f>IF($AB4731="Да","Подкатегория_Крупная","Подкатегория_"&amp;TEXT(MOD(QUOTIENT($A4731-1,50),300)+1,"000"))</f>
        <v/>
      </c>
      <c r="U4731">
        <f>"SKU_"&amp;TEXT($A4731,"0000000")</f>
        <v/>
      </c>
      <c r="V4731">
        <f>CHOOSE(MOD($A4731-1,4)+1,"Enterprise","SMB","Госсектор","Розница")</f>
        <v/>
      </c>
      <c r="W4731">
        <f>"Клиент_"&amp;TEXT(MOD($A4731-1,20000)+1,"00000")</f>
        <v/>
      </c>
      <c r="X4731">
        <f>CHOOSE(MOD($A4731-1,5)+1,"Портал","API","Импорт","Ручной ввод","Интеграция")</f>
        <v/>
      </c>
      <c r="Y4731" s="8">
        <f>ROUND(1000+MOD($A4731*37,90000)+IF($AB4731="Да",5000,0),2)</f>
        <v/>
      </c>
      <c r="Z4731">
        <f>1+MOD($A4731,20)</f>
        <v/>
      </c>
      <c r="AA4731" s="8">
        <f>ROUND($Y4731*(0.08+MOD($A4731,17)/100),2)</f>
        <v/>
      </c>
      <c r="AB4731">
        <f>IF(MOD($A4731,10)&lt;7,"Да","Нет")</f>
        <v/>
      </c>
      <c r="AC4731">
        <f>$R4731&amp;" / "&amp;$S4731&amp;" / "&amp;$T4731</f>
        <v/>
      </c>
      <c r="AD4731">
        <f>1</f>
        <v/>
      </c>
      <c r="AE4731">
        <f>IF($A4731&lt;=Settings!$B$4,"до 100",IF($A4731&lt;=Settings!$B$5,"до 10 000",IF($A4731&lt;=Settings!$B$6,"до 100 000","100 000+")))</f>
        <v/>
      </c>
    </row>
    <row r="4732">
      <c r="A4732">
        <f>ROW()-1</f>
        <v/>
      </c>
      <c r="B4732">
        <f>IF($A4732&lt;=Settings!$B$4,"small_control",IF($A4732&lt;=Settings!$B$5,"medium_10k",IF($A4732&lt;=Settings!$B$6,"large_100k","extreme_1m")))</f>
        <v/>
      </c>
      <c r="C4732">
        <f>"ORD-"&amp;TEXT(QUOTIENT($A4732-1,3)+1,"0000000")</f>
        <v/>
      </c>
      <c r="D4732">
        <f>"LINE-"&amp;TEXT($A4732,"0000000")</f>
        <v/>
      </c>
      <c r="E4732" s="7">
        <f>Settings!$B$2+$A4732-1</f>
        <v/>
      </c>
      <c r="F4732" s="7">
        <f>Settings!$B$2+MOD($A4732-1,Settings!$B$7)</f>
        <v/>
      </c>
      <c r="G4732">
        <f>YEAR($F4732)</f>
        <v/>
      </c>
      <c r="H4732">
        <f>"Q"&amp;ROUNDUP(MONTH($F4732)/3,0)</f>
        <v/>
      </c>
      <c r="I4732">
        <f>MONTH($F4732)</f>
        <v/>
      </c>
      <c r="J4732">
        <f>CHOOSE(MONTH($F4732),"Январь","Февраль","Март","Апрель","Май","Июнь","Июль","Август","Сентябрь","Октябрь","Ноябрь","Декабрь")</f>
        <v/>
      </c>
      <c r="K4732">
        <f>DAY($F4732)</f>
        <v/>
      </c>
      <c r="L4732">
        <f>IF(MOD($A4732,10)&lt;7,"ФО_01_Крупный","ФО_"&amp;TEXT(MOD($A4732,8)+1,"00"))</f>
        <v/>
      </c>
      <c r="M4732">
        <f>IF($AB4732="Да","Регион_001_Крупный","Регион_"&amp;TEXT(MOD(QUOTIENT($A4732-1,20),180)+1,"000"))</f>
        <v/>
      </c>
      <c r="N4732">
        <f>IF($AB4732="Да","Город_"&amp;TEXT(MOD($A4732-1,250)+1,"0000"),"Город_"&amp;TEXT(MOD($A4732-1,3000)+1,"0000"))</f>
        <v/>
      </c>
      <c r="O4732">
        <f>IF($AB4732="Да","Холдинг_Крупный","Холдинг_"&amp;TEXT(MOD(QUOTIENT($A4732-1,10000),20)+1,"00"))</f>
        <v/>
      </c>
      <c r="P4732">
        <f>IF($AB4732="Да","Организация_Крупная","Организация_"&amp;TEXT(MOD(QUOTIENT($A4732-1,500),600)+1,"000"))</f>
        <v/>
      </c>
      <c r="Q4732">
        <f>"Отдел_"&amp;TEXT(MOD(QUOTIENT($A4732-1,50),100)+1,"000")</f>
        <v/>
      </c>
      <c r="R4732">
        <f>IF($AB4732="Да","Группа_Крупная","Группа_"&amp;TEXT(MOD(QUOTIENT($A4732-1,5000),30)+1,"00"))</f>
        <v/>
      </c>
      <c r="S4732">
        <f>IF($AB4732="Да","Категория_Крупная","Категория_"&amp;TEXT(MOD(QUOTIENT($A4732-1,500),120)+1,"000"))</f>
        <v/>
      </c>
      <c r="T4732">
        <f>IF($AB4732="Да","Подкатегория_Крупная","Подкатегория_"&amp;TEXT(MOD(QUOTIENT($A4732-1,50),300)+1,"000"))</f>
        <v/>
      </c>
      <c r="U4732">
        <f>"SKU_"&amp;TEXT($A4732,"0000000")</f>
        <v/>
      </c>
      <c r="V4732">
        <f>CHOOSE(MOD($A4732-1,4)+1,"Enterprise","SMB","Госсектор","Розница")</f>
        <v/>
      </c>
      <c r="W4732">
        <f>"Клиент_"&amp;TEXT(MOD($A4732-1,20000)+1,"00000")</f>
        <v/>
      </c>
      <c r="X4732">
        <f>CHOOSE(MOD($A4732-1,5)+1,"Портал","API","Импорт","Ручной ввод","Интеграция")</f>
        <v/>
      </c>
      <c r="Y4732" s="8">
        <f>ROUND(1000+MOD($A4732*37,90000)+IF($AB4732="Да",5000,0),2)</f>
        <v/>
      </c>
      <c r="Z4732">
        <f>1+MOD($A4732,20)</f>
        <v/>
      </c>
      <c r="AA4732" s="8">
        <f>ROUND($Y4732*(0.08+MOD($A4732,17)/100),2)</f>
        <v/>
      </c>
      <c r="AB4732">
        <f>IF(MOD($A4732,10)&lt;7,"Да","Нет")</f>
        <v/>
      </c>
      <c r="AC4732">
        <f>$R4732&amp;" / "&amp;$S4732&amp;" / "&amp;$T4732</f>
        <v/>
      </c>
      <c r="AD4732">
        <f>1</f>
        <v/>
      </c>
      <c r="AE4732">
        <f>IF($A4732&lt;=Settings!$B$4,"до 100",IF($A4732&lt;=Settings!$B$5,"до 10 000",IF($A4732&lt;=Settings!$B$6,"до 100 000","100 000+")))</f>
        <v/>
      </c>
    </row>
    <row r="4733">
      <c r="A4733">
        <f>ROW()-1</f>
        <v/>
      </c>
      <c r="B4733">
        <f>IF($A4733&lt;=Settings!$B$4,"small_control",IF($A4733&lt;=Settings!$B$5,"medium_10k",IF($A4733&lt;=Settings!$B$6,"large_100k","extreme_1m")))</f>
        <v/>
      </c>
      <c r="C4733">
        <f>"ORD-"&amp;TEXT(QUOTIENT($A4733-1,3)+1,"0000000")</f>
        <v/>
      </c>
      <c r="D4733">
        <f>"LINE-"&amp;TEXT($A4733,"0000000")</f>
        <v/>
      </c>
      <c r="E4733" s="7">
        <f>Settings!$B$2+$A4733-1</f>
        <v/>
      </c>
      <c r="F4733" s="7">
        <f>Settings!$B$2+MOD($A4733-1,Settings!$B$7)</f>
        <v/>
      </c>
      <c r="G4733">
        <f>YEAR($F4733)</f>
        <v/>
      </c>
      <c r="H4733">
        <f>"Q"&amp;ROUNDUP(MONTH($F4733)/3,0)</f>
        <v/>
      </c>
      <c r="I4733">
        <f>MONTH($F4733)</f>
        <v/>
      </c>
      <c r="J4733">
        <f>CHOOSE(MONTH($F4733),"Январь","Февраль","Март","Апрель","Май","Июнь","Июль","Август","Сентябрь","Октябрь","Ноябрь","Декабрь")</f>
        <v/>
      </c>
      <c r="K4733">
        <f>DAY($F4733)</f>
        <v/>
      </c>
      <c r="L4733">
        <f>IF(MOD($A4733,10)&lt;7,"ФО_01_Крупный","ФО_"&amp;TEXT(MOD($A4733,8)+1,"00"))</f>
        <v/>
      </c>
      <c r="M4733">
        <f>IF($AB4733="Да","Регион_001_Крупный","Регион_"&amp;TEXT(MOD(QUOTIENT($A4733-1,20),180)+1,"000"))</f>
        <v/>
      </c>
      <c r="N4733">
        <f>IF($AB4733="Да","Город_"&amp;TEXT(MOD($A4733-1,250)+1,"0000"),"Город_"&amp;TEXT(MOD($A4733-1,3000)+1,"0000"))</f>
        <v/>
      </c>
      <c r="O4733">
        <f>IF($AB4733="Да","Холдинг_Крупный","Холдинг_"&amp;TEXT(MOD(QUOTIENT($A4733-1,10000),20)+1,"00"))</f>
        <v/>
      </c>
      <c r="P4733">
        <f>IF($AB4733="Да","Организация_Крупная","Организация_"&amp;TEXT(MOD(QUOTIENT($A4733-1,500),600)+1,"000"))</f>
        <v/>
      </c>
      <c r="Q4733">
        <f>"Отдел_"&amp;TEXT(MOD(QUOTIENT($A4733-1,50),100)+1,"000")</f>
        <v/>
      </c>
      <c r="R4733">
        <f>IF($AB4733="Да","Группа_Крупная","Группа_"&amp;TEXT(MOD(QUOTIENT($A4733-1,5000),30)+1,"00"))</f>
        <v/>
      </c>
      <c r="S4733">
        <f>IF($AB4733="Да","Категория_Крупная","Категория_"&amp;TEXT(MOD(QUOTIENT($A4733-1,500),120)+1,"000"))</f>
        <v/>
      </c>
      <c r="T4733">
        <f>IF($AB4733="Да","Подкатегория_Крупная","Подкатегория_"&amp;TEXT(MOD(QUOTIENT($A4733-1,50),300)+1,"000"))</f>
        <v/>
      </c>
      <c r="U4733">
        <f>"SKU_"&amp;TEXT($A4733,"0000000")</f>
        <v/>
      </c>
      <c r="V4733">
        <f>CHOOSE(MOD($A4733-1,4)+1,"Enterprise","SMB","Госсектор","Розница")</f>
        <v/>
      </c>
      <c r="W4733">
        <f>"Клиент_"&amp;TEXT(MOD($A4733-1,20000)+1,"00000")</f>
        <v/>
      </c>
      <c r="X4733">
        <f>CHOOSE(MOD($A4733-1,5)+1,"Портал","API","Импорт","Ручной ввод","Интеграция")</f>
        <v/>
      </c>
      <c r="Y4733" s="8">
        <f>ROUND(1000+MOD($A4733*37,90000)+IF($AB4733="Да",5000,0),2)</f>
        <v/>
      </c>
      <c r="Z4733">
        <f>1+MOD($A4733,20)</f>
        <v/>
      </c>
      <c r="AA4733" s="8">
        <f>ROUND($Y4733*(0.08+MOD($A4733,17)/100),2)</f>
        <v/>
      </c>
      <c r="AB4733">
        <f>IF(MOD($A4733,10)&lt;7,"Да","Нет")</f>
        <v/>
      </c>
      <c r="AC4733">
        <f>$R4733&amp;" / "&amp;$S4733&amp;" / "&amp;$T4733</f>
        <v/>
      </c>
      <c r="AD4733">
        <f>1</f>
        <v/>
      </c>
      <c r="AE4733">
        <f>IF($A4733&lt;=Settings!$B$4,"до 100",IF($A4733&lt;=Settings!$B$5,"до 10 000",IF($A4733&lt;=Settings!$B$6,"до 100 000","100 000+")))</f>
        <v/>
      </c>
    </row>
    <row r="4734">
      <c r="A4734">
        <f>ROW()-1</f>
        <v/>
      </c>
      <c r="B4734">
        <f>IF($A4734&lt;=Settings!$B$4,"small_control",IF($A4734&lt;=Settings!$B$5,"medium_10k",IF($A4734&lt;=Settings!$B$6,"large_100k","extreme_1m")))</f>
        <v/>
      </c>
      <c r="C4734">
        <f>"ORD-"&amp;TEXT(QUOTIENT($A4734-1,3)+1,"0000000")</f>
        <v/>
      </c>
      <c r="D4734">
        <f>"LINE-"&amp;TEXT($A4734,"0000000")</f>
        <v/>
      </c>
      <c r="E4734" s="7">
        <f>Settings!$B$2+$A4734-1</f>
        <v/>
      </c>
      <c r="F4734" s="7">
        <f>Settings!$B$2+MOD($A4734-1,Settings!$B$7)</f>
        <v/>
      </c>
      <c r="G4734">
        <f>YEAR($F4734)</f>
        <v/>
      </c>
      <c r="H4734">
        <f>"Q"&amp;ROUNDUP(MONTH($F4734)/3,0)</f>
        <v/>
      </c>
      <c r="I4734">
        <f>MONTH($F4734)</f>
        <v/>
      </c>
      <c r="J4734">
        <f>CHOOSE(MONTH($F4734),"Январь","Февраль","Март","Апрель","Май","Июнь","Июль","Август","Сентябрь","Октябрь","Ноябрь","Декабрь")</f>
        <v/>
      </c>
      <c r="K4734">
        <f>DAY($F4734)</f>
        <v/>
      </c>
      <c r="L4734">
        <f>IF(MOD($A4734,10)&lt;7,"ФО_01_Крупный","ФО_"&amp;TEXT(MOD($A4734,8)+1,"00"))</f>
        <v/>
      </c>
      <c r="M4734">
        <f>IF($AB4734="Да","Регион_001_Крупный","Регион_"&amp;TEXT(MOD(QUOTIENT($A4734-1,20),180)+1,"000"))</f>
        <v/>
      </c>
      <c r="N4734">
        <f>IF($AB4734="Да","Город_"&amp;TEXT(MOD($A4734-1,250)+1,"0000"),"Город_"&amp;TEXT(MOD($A4734-1,3000)+1,"0000"))</f>
        <v/>
      </c>
      <c r="O4734">
        <f>IF($AB4734="Да","Холдинг_Крупный","Холдинг_"&amp;TEXT(MOD(QUOTIENT($A4734-1,10000),20)+1,"00"))</f>
        <v/>
      </c>
      <c r="P4734">
        <f>IF($AB4734="Да","Организация_Крупная","Организация_"&amp;TEXT(MOD(QUOTIENT($A4734-1,500),600)+1,"000"))</f>
        <v/>
      </c>
      <c r="Q4734">
        <f>"Отдел_"&amp;TEXT(MOD(QUOTIENT($A4734-1,50),100)+1,"000")</f>
        <v/>
      </c>
      <c r="R4734">
        <f>IF($AB4734="Да","Группа_Крупная","Группа_"&amp;TEXT(MOD(QUOTIENT($A4734-1,5000),30)+1,"00"))</f>
        <v/>
      </c>
      <c r="S4734">
        <f>IF($AB4734="Да","Категория_Крупная","Категория_"&amp;TEXT(MOD(QUOTIENT($A4734-1,500),120)+1,"000"))</f>
        <v/>
      </c>
      <c r="T4734">
        <f>IF($AB4734="Да","Подкатегория_Крупная","Подкатегория_"&amp;TEXT(MOD(QUOTIENT($A4734-1,50),300)+1,"000"))</f>
        <v/>
      </c>
      <c r="U4734">
        <f>"SKU_"&amp;TEXT($A4734,"0000000")</f>
        <v/>
      </c>
      <c r="V4734">
        <f>CHOOSE(MOD($A4734-1,4)+1,"Enterprise","SMB","Госсектор","Розница")</f>
        <v/>
      </c>
      <c r="W4734">
        <f>"Клиент_"&amp;TEXT(MOD($A4734-1,20000)+1,"00000")</f>
        <v/>
      </c>
      <c r="X4734">
        <f>CHOOSE(MOD($A4734-1,5)+1,"Портал","API","Импорт","Ручной ввод","Интеграция")</f>
        <v/>
      </c>
      <c r="Y4734" s="8">
        <f>ROUND(1000+MOD($A4734*37,90000)+IF($AB4734="Да",5000,0),2)</f>
        <v/>
      </c>
      <c r="Z4734">
        <f>1+MOD($A4734,20)</f>
        <v/>
      </c>
      <c r="AA4734" s="8">
        <f>ROUND($Y4734*(0.08+MOD($A4734,17)/100),2)</f>
        <v/>
      </c>
      <c r="AB4734">
        <f>IF(MOD($A4734,10)&lt;7,"Да","Нет")</f>
        <v/>
      </c>
      <c r="AC4734">
        <f>$R4734&amp;" / "&amp;$S4734&amp;" / "&amp;$T4734</f>
        <v/>
      </c>
      <c r="AD4734">
        <f>1</f>
        <v/>
      </c>
      <c r="AE4734">
        <f>IF($A4734&lt;=Settings!$B$4,"до 100",IF($A4734&lt;=Settings!$B$5,"до 10 000",IF($A4734&lt;=Settings!$B$6,"до 100 000","100 000+")))</f>
        <v/>
      </c>
    </row>
    <row r="4735">
      <c r="A4735">
        <f>ROW()-1</f>
        <v/>
      </c>
      <c r="B4735">
        <f>IF($A4735&lt;=Settings!$B$4,"small_control",IF($A4735&lt;=Settings!$B$5,"medium_10k",IF($A4735&lt;=Settings!$B$6,"large_100k","extreme_1m")))</f>
        <v/>
      </c>
      <c r="C4735">
        <f>"ORD-"&amp;TEXT(QUOTIENT($A4735-1,3)+1,"0000000")</f>
        <v/>
      </c>
      <c r="D4735">
        <f>"LINE-"&amp;TEXT($A4735,"0000000")</f>
        <v/>
      </c>
      <c r="E4735" s="7">
        <f>Settings!$B$2+$A4735-1</f>
        <v/>
      </c>
      <c r="F4735" s="7">
        <f>Settings!$B$2+MOD($A4735-1,Settings!$B$7)</f>
        <v/>
      </c>
      <c r="G4735">
        <f>YEAR($F4735)</f>
        <v/>
      </c>
      <c r="H4735">
        <f>"Q"&amp;ROUNDUP(MONTH($F4735)/3,0)</f>
        <v/>
      </c>
      <c r="I4735">
        <f>MONTH($F4735)</f>
        <v/>
      </c>
      <c r="J4735">
        <f>CHOOSE(MONTH($F4735),"Январь","Февраль","Март","Апрель","Май","Июнь","Июль","Август","Сентябрь","Октябрь","Ноябрь","Декабрь")</f>
        <v/>
      </c>
      <c r="K4735">
        <f>DAY($F4735)</f>
        <v/>
      </c>
      <c r="L4735">
        <f>IF(MOD($A4735,10)&lt;7,"ФО_01_Крупный","ФО_"&amp;TEXT(MOD($A4735,8)+1,"00"))</f>
        <v/>
      </c>
      <c r="M4735">
        <f>IF($AB4735="Да","Регион_001_Крупный","Регион_"&amp;TEXT(MOD(QUOTIENT($A4735-1,20),180)+1,"000"))</f>
        <v/>
      </c>
      <c r="N4735">
        <f>IF($AB4735="Да","Город_"&amp;TEXT(MOD($A4735-1,250)+1,"0000"),"Город_"&amp;TEXT(MOD($A4735-1,3000)+1,"0000"))</f>
        <v/>
      </c>
      <c r="O4735">
        <f>IF($AB4735="Да","Холдинг_Крупный","Холдинг_"&amp;TEXT(MOD(QUOTIENT($A4735-1,10000),20)+1,"00"))</f>
        <v/>
      </c>
      <c r="P4735">
        <f>IF($AB4735="Да","Организация_Крупная","Организация_"&amp;TEXT(MOD(QUOTIENT($A4735-1,500),600)+1,"000"))</f>
        <v/>
      </c>
      <c r="Q4735">
        <f>"Отдел_"&amp;TEXT(MOD(QUOTIENT($A4735-1,50),100)+1,"000")</f>
        <v/>
      </c>
      <c r="R4735">
        <f>IF($AB4735="Да","Группа_Крупная","Группа_"&amp;TEXT(MOD(QUOTIENT($A4735-1,5000),30)+1,"00"))</f>
        <v/>
      </c>
      <c r="S4735">
        <f>IF($AB4735="Да","Категория_Крупная","Категория_"&amp;TEXT(MOD(QUOTIENT($A4735-1,500),120)+1,"000"))</f>
        <v/>
      </c>
      <c r="T4735">
        <f>IF($AB4735="Да","Подкатегория_Крупная","Подкатегория_"&amp;TEXT(MOD(QUOTIENT($A4735-1,50),300)+1,"000"))</f>
        <v/>
      </c>
      <c r="U4735">
        <f>"SKU_"&amp;TEXT($A4735,"0000000")</f>
        <v/>
      </c>
      <c r="V4735">
        <f>CHOOSE(MOD($A4735-1,4)+1,"Enterprise","SMB","Госсектор","Розница")</f>
        <v/>
      </c>
      <c r="W4735">
        <f>"Клиент_"&amp;TEXT(MOD($A4735-1,20000)+1,"00000")</f>
        <v/>
      </c>
      <c r="X4735">
        <f>CHOOSE(MOD($A4735-1,5)+1,"Портал","API","Импорт","Ручной ввод","Интеграция")</f>
        <v/>
      </c>
      <c r="Y4735" s="8">
        <f>ROUND(1000+MOD($A4735*37,90000)+IF($AB4735="Да",5000,0),2)</f>
        <v/>
      </c>
      <c r="Z4735">
        <f>1+MOD($A4735,20)</f>
        <v/>
      </c>
      <c r="AA4735" s="8">
        <f>ROUND($Y4735*(0.08+MOD($A4735,17)/100),2)</f>
        <v/>
      </c>
      <c r="AB4735">
        <f>IF(MOD($A4735,10)&lt;7,"Да","Нет")</f>
        <v/>
      </c>
      <c r="AC4735">
        <f>$R4735&amp;" / "&amp;$S4735&amp;" / "&amp;$T4735</f>
        <v/>
      </c>
      <c r="AD4735">
        <f>1</f>
        <v/>
      </c>
      <c r="AE4735">
        <f>IF($A4735&lt;=Settings!$B$4,"до 100",IF($A4735&lt;=Settings!$B$5,"до 10 000",IF($A4735&lt;=Settings!$B$6,"до 100 000","100 000+")))</f>
        <v/>
      </c>
    </row>
    <row r="4736">
      <c r="A4736">
        <f>ROW()-1</f>
        <v/>
      </c>
      <c r="B4736">
        <f>IF($A4736&lt;=Settings!$B$4,"small_control",IF($A4736&lt;=Settings!$B$5,"medium_10k",IF($A4736&lt;=Settings!$B$6,"large_100k","extreme_1m")))</f>
        <v/>
      </c>
      <c r="C4736">
        <f>"ORD-"&amp;TEXT(QUOTIENT($A4736-1,3)+1,"0000000")</f>
        <v/>
      </c>
      <c r="D4736">
        <f>"LINE-"&amp;TEXT($A4736,"0000000")</f>
        <v/>
      </c>
      <c r="E4736" s="7">
        <f>Settings!$B$2+$A4736-1</f>
        <v/>
      </c>
      <c r="F4736" s="7">
        <f>Settings!$B$2+MOD($A4736-1,Settings!$B$7)</f>
        <v/>
      </c>
      <c r="G4736">
        <f>YEAR($F4736)</f>
        <v/>
      </c>
      <c r="H4736">
        <f>"Q"&amp;ROUNDUP(MONTH($F4736)/3,0)</f>
        <v/>
      </c>
      <c r="I4736">
        <f>MONTH($F4736)</f>
        <v/>
      </c>
      <c r="J4736">
        <f>CHOOSE(MONTH($F4736),"Январь","Февраль","Март","Апрель","Май","Июнь","Июль","Август","Сентябрь","Октябрь","Ноябрь","Декабрь")</f>
        <v/>
      </c>
      <c r="K4736">
        <f>DAY($F4736)</f>
        <v/>
      </c>
      <c r="L4736">
        <f>IF(MOD($A4736,10)&lt;7,"ФО_01_Крупный","ФО_"&amp;TEXT(MOD($A4736,8)+1,"00"))</f>
        <v/>
      </c>
      <c r="M4736">
        <f>IF($AB4736="Да","Регион_001_Крупный","Регион_"&amp;TEXT(MOD(QUOTIENT($A4736-1,20),180)+1,"000"))</f>
        <v/>
      </c>
      <c r="N4736">
        <f>IF($AB4736="Да","Город_"&amp;TEXT(MOD($A4736-1,250)+1,"0000"),"Город_"&amp;TEXT(MOD($A4736-1,3000)+1,"0000"))</f>
        <v/>
      </c>
      <c r="O4736">
        <f>IF($AB4736="Да","Холдинг_Крупный","Холдинг_"&amp;TEXT(MOD(QUOTIENT($A4736-1,10000),20)+1,"00"))</f>
        <v/>
      </c>
      <c r="P4736">
        <f>IF($AB4736="Да","Организация_Крупная","Организация_"&amp;TEXT(MOD(QUOTIENT($A4736-1,500),600)+1,"000"))</f>
        <v/>
      </c>
      <c r="Q4736">
        <f>"Отдел_"&amp;TEXT(MOD(QUOTIENT($A4736-1,50),100)+1,"000")</f>
        <v/>
      </c>
      <c r="R4736">
        <f>IF($AB4736="Да","Группа_Крупная","Группа_"&amp;TEXT(MOD(QUOTIENT($A4736-1,5000),30)+1,"00"))</f>
        <v/>
      </c>
      <c r="S4736">
        <f>IF($AB4736="Да","Категория_Крупная","Категория_"&amp;TEXT(MOD(QUOTIENT($A4736-1,500),120)+1,"000"))</f>
        <v/>
      </c>
      <c r="T4736">
        <f>IF($AB4736="Да","Подкатегория_Крупная","Подкатегория_"&amp;TEXT(MOD(QUOTIENT($A4736-1,50),300)+1,"000"))</f>
        <v/>
      </c>
      <c r="U4736">
        <f>"SKU_"&amp;TEXT($A4736,"0000000")</f>
        <v/>
      </c>
      <c r="V4736">
        <f>CHOOSE(MOD($A4736-1,4)+1,"Enterprise","SMB","Госсектор","Розница")</f>
        <v/>
      </c>
      <c r="W4736">
        <f>"Клиент_"&amp;TEXT(MOD($A4736-1,20000)+1,"00000")</f>
        <v/>
      </c>
      <c r="X4736">
        <f>CHOOSE(MOD($A4736-1,5)+1,"Портал","API","Импорт","Ручной ввод","Интеграция")</f>
        <v/>
      </c>
      <c r="Y4736" s="8">
        <f>ROUND(1000+MOD($A4736*37,90000)+IF($AB4736="Да",5000,0),2)</f>
        <v/>
      </c>
      <c r="Z4736">
        <f>1+MOD($A4736,20)</f>
        <v/>
      </c>
      <c r="AA4736" s="8">
        <f>ROUND($Y4736*(0.08+MOD($A4736,17)/100),2)</f>
        <v/>
      </c>
      <c r="AB4736">
        <f>IF(MOD($A4736,10)&lt;7,"Да","Нет")</f>
        <v/>
      </c>
      <c r="AC4736">
        <f>$R4736&amp;" / "&amp;$S4736&amp;" / "&amp;$T4736</f>
        <v/>
      </c>
      <c r="AD4736">
        <f>1</f>
        <v/>
      </c>
      <c r="AE4736">
        <f>IF($A4736&lt;=Settings!$B$4,"до 100",IF($A4736&lt;=Settings!$B$5,"до 10 000",IF($A4736&lt;=Settings!$B$6,"до 100 000","100 000+")))</f>
        <v/>
      </c>
    </row>
    <row r="4737">
      <c r="A4737">
        <f>ROW()-1</f>
        <v/>
      </c>
      <c r="B4737">
        <f>IF($A4737&lt;=Settings!$B$4,"small_control",IF($A4737&lt;=Settings!$B$5,"medium_10k",IF($A4737&lt;=Settings!$B$6,"large_100k","extreme_1m")))</f>
        <v/>
      </c>
      <c r="C4737">
        <f>"ORD-"&amp;TEXT(QUOTIENT($A4737-1,3)+1,"0000000")</f>
        <v/>
      </c>
      <c r="D4737">
        <f>"LINE-"&amp;TEXT($A4737,"0000000")</f>
        <v/>
      </c>
      <c r="E4737" s="7">
        <f>Settings!$B$2+$A4737-1</f>
        <v/>
      </c>
      <c r="F4737" s="7">
        <f>Settings!$B$2+MOD($A4737-1,Settings!$B$7)</f>
        <v/>
      </c>
      <c r="G4737">
        <f>YEAR($F4737)</f>
        <v/>
      </c>
      <c r="H4737">
        <f>"Q"&amp;ROUNDUP(MONTH($F4737)/3,0)</f>
        <v/>
      </c>
      <c r="I4737">
        <f>MONTH($F4737)</f>
        <v/>
      </c>
      <c r="J4737">
        <f>CHOOSE(MONTH($F4737),"Январь","Февраль","Март","Апрель","Май","Июнь","Июль","Август","Сентябрь","Октябрь","Ноябрь","Декабрь")</f>
        <v/>
      </c>
      <c r="K4737">
        <f>DAY($F4737)</f>
        <v/>
      </c>
      <c r="L4737">
        <f>IF(MOD($A4737,10)&lt;7,"ФО_01_Крупный","ФО_"&amp;TEXT(MOD($A4737,8)+1,"00"))</f>
        <v/>
      </c>
      <c r="M4737">
        <f>IF($AB4737="Да","Регион_001_Крупный","Регион_"&amp;TEXT(MOD(QUOTIENT($A4737-1,20),180)+1,"000"))</f>
        <v/>
      </c>
      <c r="N4737">
        <f>IF($AB4737="Да","Город_"&amp;TEXT(MOD($A4737-1,250)+1,"0000"),"Город_"&amp;TEXT(MOD($A4737-1,3000)+1,"0000"))</f>
        <v/>
      </c>
      <c r="O4737">
        <f>IF($AB4737="Да","Холдинг_Крупный","Холдинг_"&amp;TEXT(MOD(QUOTIENT($A4737-1,10000),20)+1,"00"))</f>
        <v/>
      </c>
      <c r="P4737">
        <f>IF($AB4737="Да","Организация_Крупная","Организация_"&amp;TEXT(MOD(QUOTIENT($A4737-1,500),600)+1,"000"))</f>
        <v/>
      </c>
      <c r="Q4737">
        <f>"Отдел_"&amp;TEXT(MOD(QUOTIENT($A4737-1,50),100)+1,"000")</f>
        <v/>
      </c>
      <c r="R4737">
        <f>IF($AB4737="Да","Группа_Крупная","Группа_"&amp;TEXT(MOD(QUOTIENT($A4737-1,5000),30)+1,"00"))</f>
        <v/>
      </c>
      <c r="S4737">
        <f>IF($AB4737="Да","Категория_Крупная","Категория_"&amp;TEXT(MOD(QUOTIENT($A4737-1,500),120)+1,"000"))</f>
        <v/>
      </c>
      <c r="T4737">
        <f>IF($AB4737="Да","Подкатегория_Крупная","Подкатегория_"&amp;TEXT(MOD(QUOTIENT($A4737-1,50),300)+1,"000"))</f>
        <v/>
      </c>
      <c r="U4737">
        <f>"SKU_"&amp;TEXT($A4737,"0000000")</f>
        <v/>
      </c>
      <c r="V4737">
        <f>CHOOSE(MOD($A4737-1,4)+1,"Enterprise","SMB","Госсектор","Розница")</f>
        <v/>
      </c>
      <c r="W4737">
        <f>"Клиент_"&amp;TEXT(MOD($A4737-1,20000)+1,"00000")</f>
        <v/>
      </c>
      <c r="X4737">
        <f>CHOOSE(MOD($A4737-1,5)+1,"Портал","API","Импорт","Ручной ввод","Интеграция")</f>
        <v/>
      </c>
      <c r="Y4737" s="8">
        <f>ROUND(1000+MOD($A4737*37,90000)+IF($AB4737="Да",5000,0),2)</f>
        <v/>
      </c>
      <c r="Z4737">
        <f>1+MOD($A4737,20)</f>
        <v/>
      </c>
      <c r="AA4737" s="8">
        <f>ROUND($Y4737*(0.08+MOD($A4737,17)/100),2)</f>
        <v/>
      </c>
      <c r="AB4737">
        <f>IF(MOD($A4737,10)&lt;7,"Да","Нет")</f>
        <v/>
      </c>
      <c r="AC4737">
        <f>$R4737&amp;" / "&amp;$S4737&amp;" / "&amp;$T4737</f>
        <v/>
      </c>
      <c r="AD4737">
        <f>1</f>
        <v/>
      </c>
      <c r="AE4737">
        <f>IF($A4737&lt;=Settings!$B$4,"до 100",IF($A4737&lt;=Settings!$B$5,"до 10 000",IF($A4737&lt;=Settings!$B$6,"до 100 000","100 000+")))</f>
        <v/>
      </c>
    </row>
    <row r="4738">
      <c r="A4738">
        <f>ROW()-1</f>
        <v/>
      </c>
      <c r="B4738">
        <f>IF($A4738&lt;=Settings!$B$4,"small_control",IF($A4738&lt;=Settings!$B$5,"medium_10k",IF($A4738&lt;=Settings!$B$6,"large_100k","extreme_1m")))</f>
        <v/>
      </c>
      <c r="C4738">
        <f>"ORD-"&amp;TEXT(QUOTIENT($A4738-1,3)+1,"0000000")</f>
        <v/>
      </c>
      <c r="D4738">
        <f>"LINE-"&amp;TEXT($A4738,"0000000")</f>
        <v/>
      </c>
      <c r="E4738" s="7">
        <f>Settings!$B$2+$A4738-1</f>
        <v/>
      </c>
      <c r="F4738" s="7">
        <f>Settings!$B$2+MOD($A4738-1,Settings!$B$7)</f>
        <v/>
      </c>
      <c r="G4738">
        <f>YEAR($F4738)</f>
        <v/>
      </c>
      <c r="H4738">
        <f>"Q"&amp;ROUNDUP(MONTH($F4738)/3,0)</f>
        <v/>
      </c>
      <c r="I4738">
        <f>MONTH($F4738)</f>
        <v/>
      </c>
      <c r="J4738">
        <f>CHOOSE(MONTH($F4738),"Январь","Февраль","Март","Апрель","Май","Июнь","Июль","Август","Сентябрь","Октябрь","Ноябрь","Декабрь")</f>
        <v/>
      </c>
      <c r="K4738">
        <f>DAY($F4738)</f>
        <v/>
      </c>
      <c r="L4738">
        <f>IF(MOD($A4738,10)&lt;7,"ФО_01_Крупный","ФО_"&amp;TEXT(MOD($A4738,8)+1,"00"))</f>
        <v/>
      </c>
      <c r="M4738">
        <f>IF($AB4738="Да","Регион_001_Крупный","Регион_"&amp;TEXT(MOD(QUOTIENT($A4738-1,20),180)+1,"000"))</f>
        <v/>
      </c>
      <c r="N4738">
        <f>IF($AB4738="Да","Город_"&amp;TEXT(MOD($A4738-1,250)+1,"0000"),"Город_"&amp;TEXT(MOD($A4738-1,3000)+1,"0000"))</f>
        <v/>
      </c>
      <c r="O4738">
        <f>IF($AB4738="Да","Холдинг_Крупный","Холдинг_"&amp;TEXT(MOD(QUOTIENT($A4738-1,10000),20)+1,"00"))</f>
        <v/>
      </c>
      <c r="P4738">
        <f>IF($AB4738="Да","Организация_Крупная","Организация_"&amp;TEXT(MOD(QUOTIENT($A4738-1,500),600)+1,"000"))</f>
        <v/>
      </c>
      <c r="Q4738">
        <f>"Отдел_"&amp;TEXT(MOD(QUOTIENT($A4738-1,50),100)+1,"000")</f>
        <v/>
      </c>
      <c r="R4738">
        <f>IF($AB4738="Да","Группа_Крупная","Группа_"&amp;TEXT(MOD(QUOTIENT($A4738-1,5000),30)+1,"00"))</f>
        <v/>
      </c>
      <c r="S4738">
        <f>IF($AB4738="Да","Категория_Крупная","Категория_"&amp;TEXT(MOD(QUOTIENT($A4738-1,500),120)+1,"000"))</f>
        <v/>
      </c>
      <c r="T4738">
        <f>IF($AB4738="Да","Подкатегория_Крупная","Подкатегория_"&amp;TEXT(MOD(QUOTIENT($A4738-1,50),300)+1,"000"))</f>
        <v/>
      </c>
      <c r="U4738">
        <f>"SKU_"&amp;TEXT($A4738,"0000000")</f>
        <v/>
      </c>
      <c r="V4738">
        <f>CHOOSE(MOD($A4738-1,4)+1,"Enterprise","SMB","Госсектор","Розница")</f>
        <v/>
      </c>
      <c r="W4738">
        <f>"Клиент_"&amp;TEXT(MOD($A4738-1,20000)+1,"00000")</f>
        <v/>
      </c>
      <c r="X4738">
        <f>CHOOSE(MOD($A4738-1,5)+1,"Портал","API","Импорт","Ручной ввод","Интеграция")</f>
        <v/>
      </c>
      <c r="Y4738" s="8">
        <f>ROUND(1000+MOD($A4738*37,90000)+IF($AB4738="Да",5000,0),2)</f>
        <v/>
      </c>
      <c r="Z4738">
        <f>1+MOD($A4738,20)</f>
        <v/>
      </c>
      <c r="AA4738" s="8">
        <f>ROUND($Y4738*(0.08+MOD($A4738,17)/100),2)</f>
        <v/>
      </c>
      <c r="AB4738">
        <f>IF(MOD($A4738,10)&lt;7,"Да","Нет")</f>
        <v/>
      </c>
      <c r="AC4738">
        <f>$R4738&amp;" / "&amp;$S4738&amp;" / "&amp;$T4738</f>
        <v/>
      </c>
      <c r="AD4738">
        <f>1</f>
        <v/>
      </c>
      <c r="AE4738">
        <f>IF($A4738&lt;=Settings!$B$4,"до 100",IF($A4738&lt;=Settings!$B$5,"до 10 000",IF($A4738&lt;=Settings!$B$6,"до 100 000","100 000+")))</f>
        <v/>
      </c>
    </row>
    <row r="4739">
      <c r="A4739">
        <f>ROW()-1</f>
        <v/>
      </c>
      <c r="B4739">
        <f>IF($A4739&lt;=Settings!$B$4,"small_control",IF($A4739&lt;=Settings!$B$5,"medium_10k",IF($A4739&lt;=Settings!$B$6,"large_100k","extreme_1m")))</f>
        <v/>
      </c>
      <c r="C4739">
        <f>"ORD-"&amp;TEXT(QUOTIENT($A4739-1,3)+1,"0000000")</f>
        <v/>
      </c>
      <c r="D4739">
        <f>"LINE-"&amp;TEXT($A4739,"0000000")</f>
        <v/>
      </c>
      <c r="E4739" s="7">
        <f>Settings!$B$2+$A4739-1</f>
        <v/>
      </c>
      <c r="F4739" s="7">
        <f>Settings!$B$2+MOD($A4739-1,Settings!$B$7)</f>
        <v/>
      </c>
      <c r="G4739">
        <f>YEAR($F4739)</f>
        <v/>
      </c>
      <c r="H4739">
        <f>"Q"&amp;ROUNDUP(MONTH($F4739)/3,0)</f>
        <v/>
      </c>
      <c r="I4739">
        <f>MONTH($F4739)</f>
        <v/>
      </c>
      <c r="J4739">
        <f>CHOOSE(MONTH($F4739),"Январь","Февраль","Март","Апрель","Май","Июнь","Июль","Август","Сентябрь","Октябрь","Ноябрь","Декабрь")</f>
        <v/>
      </c>
      <c r="K4739">
        <f>DAY($F4739)</f>
        <v/>
      </c>
      <c r="L4739">
        <f>IF(MOD($A4739,10)&lt;7,"ФО_01_Крупный","ФО_"&amp;TEXT(MOD($A4739,8)+1,"00"))</f>
        <v/>
      </c>
      <c r="M4739">
        <f>IF($AB4739="Да","Регион_001_Крупный","Регион_"&amp;TEXT(MOD(QUOTIENT($A4739-1,20),180)+1,"000"))</f>
        <v/>
      </c>
      <c r="N4739">
        <f>IF($AB4739="Да","Город_"&amp;TEXT(MOD($A4739-1,250)+1,"0000"),"Город_"&amp;TEXT(MOD($A4739-1,3000)+1,"0000"))</f>
        <v/>
      </c>
      <c r="O4739">
        <f>IF($AB4739="Да","Холдинг_Крупный","Холдинг_"&amp;TEXT(MOD(QUOTIENT($A4739-1,10000),20)+1,"00"))</f>
        <v/>
      </c>
      <c r="P4739">
        <f>IF($AB4739="Да","Организация_Крупная","Организация_"&amp;TEXT(MOD(QUOTIENT($A4739-1,500),600)+1,"000"))</f>
        <v/>
      </c>
      <c r="Q4739">
        <f>"Отдел_"&amp;TEXT(MOD(QUOTIENT($A4739-1,50),100)+1,"000")</f>
        <v/>
      </c>
      <c r="R4739">
        <f>IF($AB4739="Да","Группа_Крупная","Группа_"&amp;TEXT(MOD(QUOTIENT($A4739-1,5000),30)+1,"00"))</f>
        <v/>
      </c>
      <c r="S4739">
        <f>IF($AB4739="Да","Категория_Крупная","Категория_"&amp;TEXT(MOD(QUOTIENT($A4739-1,500),120)+1,"000"))</f>
        <v/>
      </c>
      <c r="T4739">
        <f>IF($AB4739="Да","Подкатегория_Крупная","Подкатегория_"&amp;TEXT(MOD(QUOTIENT($A4739-1,50),300)+1,"000"))</f>
        <v/>
      </c>
      <c r="U4739">
        <f>"SKU_"&amp;TEXT($A4739,"0000000")</f>
        <v/>
      </c>
      <c r="V4739">
        <f>CHOOSE(MOD($A4739-1,4)+1,"Enterprise","SMB","Госсектор","Розница")</f>
        <v/>
      </c>
      <c r="W4739">
        <f>"Клиент_"&amp;TEXT(MOD($A4739-1,20000)+1,"00000")</f>
        <v/>
      </c>
      <c r="X4739">
        <f>CHOOSE(MOD($A4739-1,5)+1,"Портал","API","Импорт","Ручной ввод","Интеграция")</f>
        <v/>
      </c>
      <c r="Y4739" s="8">
        <f>ROUND(1000+MOD($A4739*37,90000)+IF($AB4739="Да",5000,0),2)</f>
        <v/>
      </c>
      <c r="Z4739">
        <f>1+MOD($A4739,20)</f>
        <v/>
      </c>
      <c r="AA4739" s="8">
        <f>ROUND($Y4739*(0.08+MOD($A4739,17)/100),2)</f>
        <v/>
      </c>
      <c r="AB4739">
        <f>IF(MOD($A4739,10)&lt;7,"Да","Нет")</f>
        <v/>
      </c>
      <c r="AC4739">
        <f>$R4739&amp;" / "&amp;$S4739&amp;" / "&amp;$T4739</f>
        <v/>
      </c>
      <c r="AD4739">
        <f>1</f>
        <v/>
      </c>
      <c r="AE4739">
        <f>IF($A4739&lt;=Settings!$B$4,"до 100",IF($A4739&lt;=Settings!$B$5,"до 10 000",IF($A4739&lt;=Settings!$B$6,"до 100 000","100 000+")))</f>
        <v/>
      </c>
    </row>
    <row r="4740">
      <c r="A4740">
        <f>ROW()-1</f>
        <v/>
      </c>
      <c r="B4740">
        <f>IF($A4740&lt;=Settings!$B$4,"small_control",IF($A4740&lt;=Settings!$B$5,"medium_10k",IF($A4740&lt;=Settings!$B$6,"large_100k","extreme_1m")))</f>
        <v/>
      </c>
      <c r="C4740">
        <f>"ORD-"&amp;TEXT(QUOTIENT($A4740-1,3)+1,"0000000")</f>
        <v/>
      </c>
      <c r="D4740">
        <f>"LINE-"&amp;TEXT($A4740,"0000000")</f>
        <v/>
      </c>
      <c r="E4740" s="7">
        <f>Settings!$B$2+$A4740-1</f>
        <v/>
      </c>
      <c r="F4740" s="7">
        <f>Settings!$B$2+MOD($A4740-1,Settings!$B$7)</f>
        <v/>
      </c>
      <c r="G4740">
        <f>YEAR($F4740)</f>
        <v/>
      </c>
      <c r="H4740">
        <f>"Q"&amp;ROUNDUP(MONTH($F4740)/3,0)</f>
        <v/>
      </c>
      <c r="I4740">
        <f>MONTH($F4740)</f>
        <v/>
      </c>
      <c r="J4740">
        <f>CHOOSE(MONTH($F4740),"Январь","Февраль","Март","Апрель","Май","Июнь","Июль","Август","Сентябрь","Октябрь","Ноябрь","Декабрь")</f>
        <v/>
      </c>
      <c r="K4740">
        <f>DAY($F4740)</f>
        <v/>
      </c>
      <c r="L4740">
        <f>IF(MOD($A4740,10)&lt;7,"ФО_01_Крупный","ФО_"&amp;TEXT(MOD($A4740,8)+1,"00"))</f>
        <v/>
      </c>
      <c r="M4740">
        <f>IF($AB4740="Да","Регион_001_Крупный","Регион_"&amp;TEXT(MOD(QUOTIENT($A4740-1,20),180)+1,"000"))</f>
        <v/>
      </c>
      <c r="N4740">
        <f>IF($AB4740="Да","Город_"&amp;TEXT(MOD($A4740-1,250)+1,"0000"),"Город_"&amp;TEXT(MOD($A4740-1,3000)+1,"0000"))</f>
        <v/>
      </c>
      <c r="O4740">
        <f>IF($AB4740="Да","Холдинг_Крупный","Холдинг_"&amp;TEXT(MOD(QUOTIENT($A4740-1,10000),20)+1,"00"))</f>
        <v/>
      </c>
      <c r="P4740">
        <f>IF($AB4740="Да","Организация_Крупная","Организация_"&amp;TEXT(MOD(QUOTIENT($A4740-1,500),600)+1,"000"))</f>
        <v/>
      </c>
      <c r="Q4740">
        <f>"Отдел_"&amp;TEXT(MOD(QUOTIENT($A4740-1,50),100)+1,"000")</f>
        <v/>
      </c>
      <c r="R4740">
        <f>IF($AB4740="Да","Группа_Крупная","Группа_"&amp;TEXT(MOD(QUOTIENT($A4740-1,5000),30)+1,"00"))</f>
        <v/>
      </c>
      <c r="S4740">
        <f>IF($AB4740="Да","Категория_Крупная","Категория_"&amp;TEXT(MOD(QUOTIENT($A4740-1,500),120)+1,"000"))</f>
        <v/>
      </c>
      <c r="T4740">
        <f>IF($AB4740="Да","Подкатегория_Крупная","Подкатегория_"&amp;TEXT(MOD(QUOTIENT($A4740-1,50),300)+1,"000"))</f>
        <v/>
      </c>
      <c r="U4740">
        <f>"SKU_"&amp;TEXT($A4740,"0000000")</f>
        <v/>
      </c>
      <c r="V4740">
        <f>CHOOSE(MOD($A4740-1,4)+1,"Enterprise","SMB","Госсектор","Розница")</f>
        <v/>
      </c>
      <c r="W4740">
        <f>"Клиент_"&amp;TEXT(MOD($A4740-1,20000)+1,"00000")</f>
        <v/>
      </c>
      <c r="X4740">
        <f>CHOOSE(MOD($A4740-1,5)+1,"Портал","API","Импорт","Ручной ввод","Интеграция")</f>
        <v/>
      </c>
      <c r="Y4740" s="8">
        <f>ROUND(1000+MOD($A4740*37,90000)+IF($AB4740="Да",5000,0),2)</f>
        <v/>
      </c>
      <c r="Z4740">
        <f>1+MOD($A4740,20)</f>
        <v/>
      </c>
      <c r="AA4740" s="8">
        <f>ROUND($Y4740*(0.08+MOD($A4740,17)/100),2)</f>
        <v/>
      </c>
      <c r="AB4740">
        <f>IF(MOD($A4740,10)&lt;7,"Да","Нет")</f>
        <v/>
      </c>
      <c r="AC4740">
        <f>$R4740&amp;" / "&amp;$S4740&amp;" / "&amp;$T4740</f>
        <v/>
      </c>
      <c r="AD4740">
        <f>1</f>
        <v/>
      </c>
      <c r="AE4740">
        <f>IF($A4740&lt;=Settings!$B$4,"до 100",IF($A4740&lt;=Settings!$B$5,"до 10 000",IF($A4740&lt;=Settings!$B$6,"до 100 000","100 000+")))</f>
        <v/>
      </c>
    </row>
    <row r="4741">
      <c r="A4741">
        <f>ROW()-1</f>
        <v/>
      </c>
      <c r="B4741">
        <f>IF($A4741&lt;=Settings!$B$4,"small_control",IF($A4741&lt;=Settings!$B$5,"medium_10k",IF($A4741&lt;=Settings!$B$6,"large_100k","extreme_1m")))</f>
        <v/>
      </c>
      <c r="C4741">
        <f>"ORD-"&amp;TEXT(QUOTIENT($A4741-1,3)+1,"0000000")</f>
        <v/>
      </c>
      <c r="D4741">
        <f>"LINE-"&amp;TEXT($A4741,"0000000")</f>
        <v/>
      </c>
      <c r="E4741" s="7">
        <f>Settings!$B$2+$A4741-1</f>
        <v/>
      </c>
      <c r="F4741" s="7">
        <f>Settings!$B$2+MOD($A4741-1,Settings!$B$7)</f>
        <v/>
      </c>
      <c r="G4741">
        <f>YEAR($F4741)</f>
        <v/>
      </c>
      <c r="H4741">
        <f>"Q"&amp;ROUNDUP(MONTH($F4741)/3,0)</f>
        <v/>
      </c>
      <c r="I4741">
        <f>MONTH($F4741)</f>
        <v/>
      </c>
      <c r="J4741">
        <f>CHOOSE(MONTH($F4741),"Январь","Февраль","Март","Апрель","Май","Июнь","Июль","Август","Сентябрь","Октябрь","Ноябрь","Декабрь")</f>
        <v/>
      </c>
      <c r="K4741">
        <f>DAY($F4741)</f>
        <v/>
      </c>
      <c r="L4741">
        <f>IF(MOD($A4741,10)&lt;7,"ФО_01_Крупный","ФО_"&amp;TEXT(MOD($A4741,8)+1,"00"))</f>
        <v/>
      </c>
      <c r="M4741">
        <f>IF($AB4741="Да","Регион_001_Крупный","Регион_"&amp;TEXT(MOD(QUOTIENT($A4741-1,20),180)+1,"000"))</f>
        <v/>
      </c>
      <c r="N4741">
        <f>IF($AB4741="Да","Город_"&amp;TEXT(MOD($A4741-1,250)+1,"0000"),"Город_"&amp;TEXT(MOD($A4741-1,3000)+1,"0000"))</f>
        <v/>
      </c>
      <c r="O4741">
        <f>IF($AB4741="Да","Холдинг_Крупный","Холдинг_"&amp;TEXT(MOD(QUOTIENT($A4741-1,10000),20)+1,"00"))</f>
        <v/>
      </c>
      <c r="P4741">
        <f>IF($AB4741="Да","Организация_Крупная","Организация_"&amp;TEXT(MOD(QUOTIENT($A4741-1,500),600)+1,"000"))</f>
        <v/>
      </c>
      <c r="Q4741">
        <f>"Отдел_"&amp;TEXT(MOD(QUOTIENT($A4741-1,50),100)+1,"000")</f>
        <v/>
      </c>
      <c r="R4741">
        <f>IF($AB4741="Да","Группа_Крупная","Группа_"&amp;TEXT(MOD(QUOTIENT($A4741-1,5000),30)+1,"00"))</f>
        <v/>
      </c>
      <c r="S4741">
        <f>IF($AB4741="Да","Категория_Крупная","Категория_"&amp;TEXT(MOD(QUOTIENT($A4741-1,500),120)+1,"000"))</f>
        <v/>
      </c>
      <c r="T4741">
        <f>IF($AB4741="Да","Подкатегория_Крупная","Подкатегория_"&amp;TEXT(MOD(QUOTIENT($A4741-1,50),300)+1,"000"))</f>
        <v/>
      </c>
      <c r="U4741">
        <f>"SKU_"&amp;TEXT($A4741,"0000000")</f>
        <v/>
      </c>
      <c r="V4741">
        <f>CHOOSE(MOD($A4741-1,4)+1,"Enterprise","SMB","Госсектор","Розница")</f>
        <v/>
      </c>
      <c r="W4741">
        <f>"Клиент_"&amp;TEXT(MOD($A4741-1,20000)+1,"00000")</f>
        <v/>
      </c>
      <c r="X4741">
        <f>CHOOSE(MOD($A4741-1,5)+1,"Портал","API","Импорт","Ручной ввод","Интеграция")</f>
        <v/>
      </c>
      <c r="Y4741" s="8">
        <f>ROUND(1000+MOD($A4741*37,90000)+IF($AB4741="Да",5000,0),2)</f>
        <v/>
      </c>
      <c r="Z4741">
        <f>1+MOD($A4741,20)</f>
        <v/>
      </c>
      <c r="AA4741" s="8">
        <f>ROUND($Y4741*(0.08+MOD($A4741,17)/100),2)</f>
        <v/>
      </c>
      <c r="AB4741">
        <f>IF(MOD($A4741,10)&lt;7,"Да","Нет")</f>
        <v/>
      </c>
      <c r="AC4741">
        <f>$R4741&amp;" / "&amp;$S4741&amp;" / "&amp;$T4741</f>
        <v/>
      </c>
      <c r="AD4741">
        <f>1</f>
        <v/>
      </c>
      <c r="AE4741">
        <f>IF($A4741&lt;=Settings!$B$4,"до 100",IF($A4741&lt;=Settings!$B$5,"до 10 000",IF($A4741&lt;=Settings!$B$6,"до 100 000","100 000+")))</f>
        <v/>
      </c>
    </row>
    <row r="4742">
      <c r="A4742">
        <f>ROW()-1</f>
        <v/>
      </c>
      <c r="B4742">
        <f>IF($A4742&lt;=Settings!$B$4,"small_control",IF($A4742&lt;=Settings!$B$5,"medium_10k",IF($A4742&lt;=Settings!$B$6,"large_100k","extreme_1m")))</f>
        <v/>
      </c>
      <c r="C4742">
        <f>"ORD-"&amp;TEXT(QUOTIENT($A4742-1,3)+1,"0000000")</f>
        <v/>
      </c>
      <c r="D4742">
        <f>"LINE-"&amp;TEXT($A4742,"0000000")</f>
        <v/>
      </c>
      <c r="E4742" s="7">
        <f>Settings!$B$2+$A4742-1</f>
        <v/>
      </c>
      <c r="F4742" s="7">
        <f>Settings!$B$2+MOD($A4742-1,Settings!$B$7)</f>
        <v/>
      </c>
      <c r="G4742">
        <f>YEAR($F4742)</f>
        <v/>
      </c>
      <c r="H4742">
        <f>"Q"&amp;ROUNDUP(MONTH($F4742)/3,0)</f>
        <v/>
      </c>
      <c r="I4742">
        <f>MONTH($F4742)</f>
        <v/>
      </c>
      <c r="J4742">
        <f>CHOOSE(MONTH($F4742),"Январь","Февраль","Март","Апрель","Май","Июнь","Июль","Август","Сентябрь","Октябрь","Ноябрь","Декабрь")</f>
        <v/>
      </c>
      <c r="K4742">
        <f>DAY($F4742)</f>
        <v/>
      </c>
      <c r="L4742">
        <f>IF(MOD($A4742,10)&lt;7,"ФО_01_Крупный","ФО_"&amp;TEXT(MOD($A4742,8)+1,"00"))</f>
        <v/>
      </c>
      <c r="M4742">
        <f>IF($AB4742="Да","Регион_001_Крупный","Регион_"&amp;TEXT(MOD(QUOTIENT($A4742-1,20),180)+1,"000"))</f>
        <v/>
      </c>
      <c r="N4742">
        <f>IF($AB4742="Да","Город_"&amp;TEXT(MOD($A4742-1,250)+1,"0000"),"Город_"&amp;TEXT(MOD($A4742-1,3000)+1,"0000"))</f>
        <v/>
      </c>
      <c r="O4742">
        <f>IF($AB4742="Да","Холдинг_Крупный","Холдинг_"&amp;TEXT(MOD(QUOTIENT($A4742-1,10000),20)+1,"00"))</f>
        <v/>
      </c>
      <c r="P4742">
        <f>IF($AB4742="Да","Организация_Крупная","Организация_"&amp;TEXT(MOD(QUOTIENT($A4742-1,500),600)+1,"000"))</f>
        <v/>
      </c>
      <c r="Q4742">
        <f>"Отдел_"&amp;TEXT(MOD(QUOTIENT($A4742-1,50),100)+1,"000")</f>
        <v/>
      </c>
      <c r="R4742">
        <f>IF($AB4742="Да","Группа_Крупная","Группа_"&amp;TEXT(MOD(QUOTIENT($A4742-1,5000),30)+1,"00"))</f>
        <v/>
      </c>
      <c r="S4742">
        <f>IF($AB4742="Да","Категория_Крупная","Категория_"&amp;TEXT(MOD(QUOTIENT($A4742-1,500),120)+1,"000"))</f>
        <v/>
      </c>
      <c r="T4742">
        <f>IF($AB4742="Да","Подкатегория_Крупная","Подкатегория_"&amp;TEXT(MOD(QUOTIENT($A4742-1,50),300)+1,"000"))</f>
        <v/>
      </c>
      <c r="U4742">
        <f>"SKU_"&amp;TEXT($A4742,"0000000")</f>
        <v/>
      </c>
      <c r="V4742">
        <f>CHOOSE(MOD($A4742-1,4)+1,"Enterprise","SMB","Госсектор","Розница")</f>
        <v/>
      </c>
      <c r="W4742">
        <f>"Клиент_"&amp;TEXT(MOD($A4742-1,20000)+1,"00000")</f>
        <v/>
      </c>
      <c r="X4742">
        <f>CHOOSE(MOD($A4742-1,5)+1,"Портал","API","Импорт","Ручной ввод","Интеграция")</f>
        <v/>
      </c>
      <c r="Y4742" s="8">
        <f>ROUND(1000+MOD($A4742*37,90000)+IF($AB4742="Да",5000,0),2)</f>
        <v/>
      </c>
      <c r="Z4742">
        <f>1+MOD($A4742,20)</f>
        <v/>
      </c>
      <c r="AA4742" s="8">
        <f>ROUND($Y4742*(0.08+MOD($A4742,17)/100),2)</f>
        <v/>
      </c>
      <c r="AB4742">
        <f>IF(MOD($A4742,10)&lt;7,"Да","Нет")</f>
        <v/>
      </c>
      <c r="AC4742">
        <f>$R4742&amp;" / "&amp;$S4742&amp;" / "&amp;$T4742</f>
        <v/>
      </c>
      <c r="AD4742">
        <f>1</f>
        <v/>
      </c>
      <c r="AE4742">
        <f>IF($A4742&lt;=Settings!$B$4,"до 100",IF($A4742&lt;=Settings!$B$5,"до 10 000",IF($A4742&lt;=Settings!$B$6,"до 100 000","100 000+")))</f>
        <v/>
      </c>
    </row>
    <row r="4743">
      <c r="A4743">
        <f>ROW()-1</f>
        <v/>
      </c>
      <c r="B4743">
        <f>IF($A4743&lt;=Settings!$B$4,"small_control",IF($A4743&lt;=Settings!$B$5,"medium_10k",IF($A4743&lt;=Settings!$B$6,"large_100k","extreme_1m")))</f>
        <v/>
      </c>
      <c r="C4743">
        <f>"ORD-"&amp;TEXT(QUOTIENT($A4743-1,3)+1,"0000000")</f>
        <v/>
      </c>
      <c r="D4743">
        <f>"LINE-"&amp;TEXT($A4743,"0000000")</f>
        <v/>
      </c>
      <c r="E4743" s="7">
        <f>Settings!$B$2+$A4743-1</f>
        <v/>
      </c>
      <c r="F4743" s="7">
        <f>Settings!$B$2+MOD($A4743-1,Settings!$B$7)</f>
        <v/>
      </c>
      <c r="G4743">
        <f>YEAR($F4743)</f>
        <v/>
      </c>
      <c r="H4743">
        <f>"Q"&amp;ROUNDUP(MONTH($F4743)/3,0)</f>
        <v/>
      </c>
      <c r="I4743">
        <f>MONTH($F4743)</f>
        <v/>
      </c>
      <c r="J4743">
        <f>CHOOSE(MONTH($F4743),"Январь","Февраль","Март","Апрель","Май","Июнь","Июль","Август","Сентябрь","Октябрь","Ноябрь","Декабрь")</f>
        <v/>
      </c>
      <c r="K4743">
        <f>DAY($F4743)</f>
        <v/>
      </c>
      <c r="L4743">
        <f>IF(MOD($A4743,10)&lt;7,"ФО_01_Крупный","ФО_"&amp;TEXT(MOD($A4743,8)+1,"00"))</f>
        <v/>
      </c>
      <c r="M4743">
        <f>IF($AB4743="Да","Регион_001_Крупный","Регион_"&amp;TEXT(MOD(QUOTIENT($A4743-1,20),180)+1,"000"))</f>
        <v/>
      </c>
      <c r="N4743">
        <f>IF($AB4743="Да","Город_"&amp;TEXT(MOD($A4743-1,250)+1,"0000"),"Город_"&amp;TEXT(MOD($A4743-1,3000)+1,"0000"))</f>
        <v/>
      </c>
      <c r="O4743">
        <f>IF($AB4743="Да","Холдинг_Крупный","Холдинг_"&amp;TEXT(MOD(QUOTIENT($A4743-1,10000),20)+1,"00"))</f>
        <v/>
      </c>
      <c r="P4743">
        <f>IF($AB4743="Да","Организация_Крупная","Организация_"&amp;TEXT(MOD(QUOTIENT($A4743-1,500),600)+1,"000"))</f>
        <v/>
      </c>
      <c r="Q4743">
        <f>"Отдел_"&amp;TEXT(MOD(QUOTIENT($A4743-1,50),100)+1,"000")</f>
        <v/>
      </c>
      <c r="R4743">
        <f>IF($AB4743="Да","Группа_Крупная","Группа_"&amp;TEXT(MOD(QUOTIENT($A4743-1,5000),30)+1,"00"))</f>
        <v/>
      </c>
      <c r="S4743">
        <f>IF($AB4743="Да","Категория_Крупная","Категория_"&amp;TEXT(MOD(QUOTIENT($A4743-1,500),120)+1,"000"))</f>
        <v/>
      </c>
      <c r="T4743">
        <f>IF($AB4743="Да","Подкатегория_Крупная","Подкатегория_"&amp;TEXT(MOD(QUOTIENT($A4743-1,50),300)+1,"000"))</f>
        <v/>
      </c>
      <c r="U4743">
        <f>"SKU_"&amp;TEXT($A4743,"0000000")</f>
        <v/>
      </c>
      <c r="V4743">
        <f>CHOOSE(MOD($A4743-1,4)+1,"Enterprise","SMB","Госсектор","Розница")</f>
        <v/>
      </c>
      <c r="W4743">
        <f>"Клиент_"&amp;TEXT(MOD($A4743-1,20000)+1,"00000")</f>
        <v/>
      </c>
      <c r="X4743">
        <f>CHOOSE(MOD($A4743-1,5)+1,"Портал","API","Импорт","Ручной ввод","Интеграция")</f>
        <v/>
      </c>
      <c r="Y4743" s="8">
        <f>ROUND(1000+MOD($A4743*37,90000)+IF($AB4743="Да",5000,0),2)</f>
        <v/>
      </c>
      <c r="Z4743">
        <f>1+MOD($A4743,20)</f>
        <v/>
      </c>
      <c r="AA4743" s="8">
        <f>ROUND($Y4743*(0.08+MOD($A4743,17)/100),2)</f>
        <v/>
      </c>
      <c r="AB4743">
        <f>IF(MOD($A4743,10)&lt;7,"Да","Нет")</f>
        <v/>
      </c>
      <c r="AC4743">
        <f>$R4743&amp;" / "&amp;$S4743&amp;" / "&amp;$T4743</f>
        <v/>
      </c>
      <c r="AD4743">
        <f>1</f>
        <v/>
      </c>
      <c r="AE4743">
        <f>IF($A4743&lt;=Settings!$B$4,"до 100",IF($A4743&lt;=Settings!$B$5,"до 10 000",IF($A4743&lt;=Settings!$B$6,"до 100 000","100 000+")))</f>
        <v/>
      </c>
    </row>
    <row r="4744">
      <c r="A4744">
        <f>ROW()-1</f>
        <v/>
      </c>
      <c r="B4744">
        <f>IF($A4744&lt;=Settings!$B$4,"small_control",IF($A4744&lt;=Settings!$B$5,"medium_10k",IF($A4744&lt;=Settings!$B$6,"large_100k","extreme_1m")))</f>
        <v/>
      </c>
      <c r="C4744">
        <f>"ORD-"&amp;TEXT(QUOTIENT($A4744-1,3)+1,"0000000")</f>
        <v/>
      </c>
      <c r="D4744">
        <f>"LINE-"&amp;TEXT($A4744,"0000000")</f>
        <v/>
      </c>
      <c r="E4744" s="7">
        <f>Settings!$B$2+$A4744-1</f>
        <v/>
      </c>
      <c r="F4744" s="7">
        <f>Settings!$B$2+MOD($A4744-1,Settings!$B$7)</f>
        <v/>
      </c>
      <c r="G4744">
        <f>YEAR($F4744)</f>
        <v/>
      </c>
      <c r="H4744">
        <f>"Q"&amp;ROUNDUP(MONTH($F4744)/3,0)</f>
        <v/>
      </c>
      <c r="I4744">
        <f>MONTH($F4744)</f>
        <v/>
      </c>
      <c r="J4744">
        <f>CHOOSE(MONTH($F4744),"Январь","Февраль","Март","Апрель","Май","Июнь","Июль","Август","Сентябрь","Октябрь","Ноябрь","Декабрь")</f>
        <v/>
      </c>
      <c r="K4744">
        <f>DAY($F4744)</f>
        <v/>
      </c>
      <c r="L4744">
        <f>IF(MOD($A4744,10)&lt;7,"ФО_01_Крупный","ФО_"&amp;TEXT(MOD($A4744,8)+1,"00"))</f>
        <v/>
      </c>
      <c r="M4744">
        <f>IF($AB4744="Да","Регион_001_Крупный","Регион_"&amp;TEXT(MOD(QUOTIENT($A4744-1,20),180)+1,"000"))</f>
        <v/>
      </c>
      <c r="N4744">
        <f>IF($AB4744="Да","Город_"&amp;TEXT(MOD($A4744-1,250)+1,"0000"),"Город_"&amp;TEXT(MOD($A4744-1,3000)+1,"0000"))</f>
        <v/>
      </c>
      <c r="O4744">
        <f>IF($AB4744="Да","Холдинг_Крупный","Холдинг_"&amp;TEXT(MOD(QUOTIENT($A4744-1,10000),20)+1,"00"))</f>
        <v/>
      </c>
      <c r="P4744">
        <f>IF($AB4744="Да","Организация_Крупная","Организация_"&amp;TEXT(MOD(QUOTIENT($A4744-1,500),600)+1,"000"))</f>
        <v/>
      </c>
      <c r="Q4744">
        <f>"Отдел_"&amp;TEXT(MOD(QUOTIENT($A4744-1,50),100)+1,"000")</f>
        <v/>
      </c>
      <c r="R4744">
        <f>IF($AB4744="Да","Группа_Крупная","Группа_"&amp;TEXT(MOD(QUOTIENT($A4744-1,5000),30)+1,"00"))</f>
        <v/>
      </c>
      <c r="S4744">
        <f>IF($AB4744="Да","Категория_Крупная","Категория_"&amp;TEXT(MOD(QUOTIENT($A4744-1,500),120)+1,"000"))</f>
        <v/>
      </c>
      <c r="T4744">
        <f>IF($AB4744="Да","Подкатегория_Крупная","Подкатегория_"&amp;TEXT(MOD(QUOTIENT($A4744-1,50),300)+1,"000"))</f>
        <v/>
      </c>
      <c r="U4744">
        <f>"SKU_"&amp;TEXT($A4744,"0000000")</f>
        <v/>
      </c>
      <c r="V4744">
        <f>CHOOSE(MOD($A4744-1,4)+1,"Enterprise","SMB","Госсектор","Розница")</f>
        <v/>
      </c>
      <c r="W4744">
        <f>"Клиент_"&amp;TEXT(MOD($A4744-1,20000)+1,"00000")</f>
        <v/>
      </c>
      <c r="X4744">
        <f>CHOOSE(MOD($A4744-1,5)+1,"Портал","API","Импорт","Ручной ввод","Интеграция")</f>
        <v/>
      </c>
      <c r="Y4744" s="8">
        <f>ROUND(1000+MOD($A4744*37,90000)+IF($AB4744="Да",5000,0),2)</f>
        <v/>
      </c>
      <c r="Z4744">
        <f>1+MOD($A4744,20)</f>
        <v/>
      </c>
      <c r="AA4744" s="8">
        <f>ROUND($Y4744*(0.08+MOD($A4744,17)/100),2)</f>
        <v/>
      </c>
      <c r="AB4744">
        <f>IF(MOD($A4744,10)&lt;7,"Да","Нет")</f>
        <v/>
      </c>
      <c r="AC4744">
        <f>$R4744&amp;" / "&amp;$S4744&amp;" / "&amp;$T4744</f>
        <v/>
      </c>
      <c r="AD4744">
        <f>1</f>
        <v/>
      </c>
      <c r="AE4744">
        <f>IF($A4744&lt;=Settings!$B$4,"до 100",IF($A4744&lt;=Settings!$B$5,"до 10 000",IF($A4744&lt;=Settings!$B$6,"до 100 000","100 000+")))</f>
        <v/>
      </c>
    </row>
    <row r="4745">
      <c r="A4745">
        <f>ROW()-1</f>
        <v/>
      </c>
      <c r="B4745">
        <f>IF($A4745&lt;=Settings!$B$4,"small_control",IF($A4745&lt;=Settings!$B$5,"medium_10k",IF($A4745&lt;=Settings!$B$6,"large_100k","extreme_1m")))</f>
        <v/>
      </c>
      <c r="C4745">
        <f>"ORD-"&amp;TEXT(QUOTIENT($A4745-1,3)+1,"0000000")</f>
        <v/>
      </c>
      <c r="D4745">
        <f>"LINE-"&amp;TEXT($A4745,"0000000")</f>
        <v/>
      </c>
      <c r="E4745" s="7">
        <f>Settings!$B$2+$A4745-1</f>
        <v/>
      </c>
      <c r="F4745" s="7">
        <f>Settings!$B$2+MOD($A4745-1,Settings!$B$7)</f>
        <v/>
      </c>
      <c r="G4745">
        <f>YEAR($F4745)</f>
        <v/>
      </c>
      <c r="H4745">
        <f>"Q"&amp;ROUNDUP(MONTH($F4745)/3,0)</f>
        <v/>
      </c>
      <c r="I4745">
        <f>MONTH($F4745)</f>
        <v/>
      </c>
      <c r="J4745">
        <f>CHOOSE(MONTH($F4745),"Январь","Февраль","Март","Апрель","Май","Июнь","Июль","Август","Сентябрь","Октябрь","Ноябрь","Декабрь")</f>
        <v/>
      </c>
      <c r="K4745">
        <f>DAY($F4745)</f>
        <v/>
      </c>
      <c r="L4745">
        <f>IF(MOD($A4745,10)&lt;7,"ФО_01_Крупный","ФО_"&amp;TEXT(MOD($A4745,8)+1,"00"))</f>
        <v/>
      </c>
      <c r="M4745">
        <f>IF($AB4745="Да","Регион_001_Крупный","Регион_"&amp;TEXT(MOD(QUOTIENT($A4745-1,20),180)+1,"000"))</f>
        <v/>
      </c>
      <c r="N4745">
        <f>IF($AB4745="Да","Город_"&amp;TEXT(MOD($A4745-1,250)+1,"0000"),"Город_"&amp;TEXT(MOD($A4745-1,3000)+1,"0000"))</f>
        <v/>
      </c>
      <c r="O4745">
        <f>IF($AB4745="Да","Холдинг_Крупный","Холдинг_"&amp;TEXT(MOD(QUOTIENT($A4745-1,10000),20)+1,"00"))</f>
        <v/>
      </c>
      <c r="P4745">
        <f>IF($AB4745="Да","Организация_Крупная","Организация_"&amp;TEXT(MOD(QUOTIENT($A4745-1,500),600)+1,"000"))</f>
        <v/>
      </c>
      <c r="Q4745">
        <f>"Отдел_"&amp;TEXT(MOD(QUOTIENT($A4745-1,50),100)+1,"000")</f>
        <v/>
      </c>
      <c r="R4745">
        <f>IF($AB4745="Да","Группа_Крупная","Группа_"&amp;TEXT(MOD(QUOTIENT($A4745-1,5000),30)+1,"00"))</f>
        <v/>
      </c>
      <c r="S4745">
        <f>IF($AB4745="Да","Категория_Крупная","Категория_"&amp;TEXT(MOD(QUOTIENT($A4745-1,500),120)+1,"000"))</f>
        <v/>
      </c>
      <c r="T4745">
        <f>IF($AB4745="Да","Подкатегория_Крупная","Подкатегория_"&amp;TEXT(MOD(QUOTIENT($A4745-1,50),300)+1,"000"))</f>
        <v/>
      </c>
      <c r="U4745">
        <f>"SKU_"&amp;TEXT($A4745,"0000000")</f>
        <v/>
      </c>
      <c r="V4745">
        <f>CHOOSE(MOD($A4745-1,4)+1,"Enterprise","SMB","Госсектор","Розница")</f>
        <v/>
      </c>
      <c r="W4745">
        <f>"Клиент_"&amp;TEXT(MOD($A4745-1,20000)+1,"00000")</f>
        <v/>
      </c>
      <c r="X4745">
        <f>CHOOSE(MOD($A4745-1,5)+1,"Портал","API","Импорт","Ручной ввод","Интеграция")</f>
        <v/>
      </c>
      <c r="Y4745" s="8">
        <f>ROUND(1000+MOD($A4745*37,90000)+IF($AB4745="Да",5000,0),2)</f>
        <v/>
      </c>
      <c r="Z4745">
        <f>1+MOD($A4745,20)</f>
        <v/>
      </c>
      <c r="AA4745" s="8">
        <f>ROUND($Y4745*(0.08+MOD($A4745,17)/100),2)</f>
        <v/>
      </c>
      <c r="AB4745">
        <f>IF(MOD($A4745,10)&lt;7,"Да","Нет")</f>
        <v/>
      </c>
      <c r="AC4745">
        <f>$R4745&amp;" / "&amp;$S4745&amp;" / "&amp;$T4745</f>
        <v/>
      </c>
      <c r="AD4745">
        <f>1</f>
        <v/>
      </c>
      <c r="AE4745">
        <f>IF($A4745&lt;=Settings!$B$4,"до 100",IF($A4745&lt;=Settings!$B$5,"до 10 000",IF($A4745&lt;=Settings!$B$6,"до 100 000","100 000+")))</f>
        <v/>
      </c>
    </row>
    <row r="4746">
      <c r="A4746">
        <f>ROW()-1</f>
        <v/>
      </c>
      <c r="B4746">
        <f>IF($A4746&lt;=Settings!$B$4,"small_control",IF($A4746&lt;=Settings!$B$5,"medium_10k",IF($A4746&lt;=Settings!$B$6,"large_100k","extreme_1m")))</f>
        <v/>
      </c>
      <c r="C4746">
        <f>"ORD-"&amp;TEXT(QUOTIENT($A4746-1,3)+1,"0000000")</f>
        <v/>
      </c>
      <c r="D4746">
        <f>"LINE-"&amp;TEXT($A4746,"0000000")</f>
        <v/>
      </c>
      <c r="E4746" s="7">
        <f>Settings!$B$2+$A4746-1</f>
        <v/>
      </c>
      <c r="F4746" s="7">
        <f>Settings!$B$2+MOD($A4746-1,Settings!$B$7)</f>
        <v/>
      </c>
      <c r="G4746">
        <f>YEAR($F4746)</f>
        <v/>
      </c>
      <c r="H4746">
        <f>"Q"&amp;ROUNDUP(MONTH($F4746)/3,0)</f>
        <v/>
      </c>
      <c r="I4746">
        <f>MONTH($F4746)</f>
        <v/>
      </c>
      <c r="J4746">
        <f>CHOOSE(MONTH($F4746),"Январь","Февраль","Март","Апрель","Май","Июнь","Июль","Август","Сентябрь","Октябрь","Ноябрь","Декабрь")</f>
        <v/>
      </c>
      <c r="K4746">
        <f>DAY($F4746)</f>
        <v/>
      </c>
      <c r="L4746">
        <f>IF(MOD($A4746,10)&lt;7,"ФО_01_Крупный","ФО_"&amp;TEXT(MOD($A4746,8)+1,"00"))</f>
        <v/>
      </c>
      <c r="M4746">
        <f>IF($AB4746="Да","Регион_001_Крупный","Регион_"&amp;TEXT(MOD(QUOTIENT($A4746-1,20),180)+1,"000"))</f>
        <v/>
      </c>
      <c r="N4746">
        <f>IF($AB4746="Да","Город_"&amp;TEXT(MOD($A4746-1,250)+1,"0000"),"Город_"&amp;TEXT(MOD($A4746-1,3000)+1,"0000"))</f>
        <v/>
      </c>
      <c r="O4746">
        <f>IF($AB4746="Да","Холдинг_Крупный","Холдинг_"&amp;TEXT(MOD(QUOTIENT($A4746-1,10000),20)+1,"00"))</f>
        <v/>
      </c>
      <c r="P4746">
        <f>IF($AB4746="Да","Организация_Крупная","Организация_"&amp;TEXT(MOD(QUOTIENT($A4746-1,500),600)+1,"000"))</f>
        <v/>
      </c>
      <c r="Q4746">
        <f>"Отдел_"&amp;TEXT(MOD(QUOTIENT($A4746-1,50),100)+1,"000")</f>
        <v/>
      </c>
      <c r="R4746">
        <f>IF($AB4746="Да","Группа_Крупная","Группа_"&amp;TEXT(MOD(QUOTIENT($A4746-1,5000),30)+1,"00"))</f>
        <v/>
      </c>
      <c r="S4746">
        <f>IF($AB4746="Да","Категория_Крупная","Категория_"&amp;TEXT(MOD(QUOTIENT($A4746-1,500),120)+1,"000"))</f>
        <v/>
      </c>
      <c r="T4746">
        <f>IF($AB4746="Да","Подкатегория_Крупная","Подкатегория_"&amp;TEXT(MOD(QUOTIENT($A4746-1,50),300)+1,"000"))</f>
        <v/>
      </c>
      <c r="U4746">
        <f>"SKU_"&amp;TEXT($A4746,"0000000")</f>
        <v/>
      </c>
      <c r="V4746">
        <f>CHOOSE(MOD($A4746-1,4)+1,"Enterprise","SMB","Госсектор","Розница")</f>
        <v/>
      </c>
      <c r="W4746">
        <f>"Клиент_"&amp;TEXT(MOD($A4746-1,20000)+1,"00000")</f>
        <v/>
      </c>
      <c r="X4746">
        <f>CHOOSE(MOD($A4746-1,5)+1,"Портал","API","Импорт","Ручной ввод","Интеграция")</f>
        <v/>
      </c>
      <c r="Y4746" s="8">
        <f>ROUND(1000+MOD($A4746*37,90000)+IF($AB4746="Да",5000,0),2)</f>
        <v/>
      </c>
      <c r="Z4746">
        <f>1+MOD($A4746,20)</f>
        <v/>
      </c>
      <c r="AA4746" s="8">
        <f>ROUND($Y4746*(0.08+MOD($A4746,17)/100),2)</f>
        <v/>
      </c>
      <c r="AB4746">
        <f>IF(MOD($A4746,10)&lt;7,"Да","Нет")</f>
        <v/>
      </c>
      <c r="AC4746">
        <f>$R4746&amp;" / "&amp;$S4746&amp;" / "&amp;$T4746</f>
        <v/>
      </c>
      <c r="AD4746">
        <f>1</f>
        <v/>
      </c>
      <c r="AE4746">
        <f>IF($A4746&lt;=Settings!$B$4,"до 100",IF($A4746&lt;=Settings!$B$5,"до 10 000",IF($A4746&lt;=Settings!$B$6,"до 100 000","100 000+")))</f>
        <v/>
      </c>
    </row>
    <row r="4747">
      <c r="A4747">
        <f>ROW()-1</f>
        <v/>
      </c>
      <c r="B4747">
        <f>IF($A4747&lt;=Settings!$B$4,"small_control",IF($A4747&lt;=Settings!$B$5,"medium_10k",IF($A4747&lt;=Settings!$B$6,"large_100k","extreme_1m")))</f>
        <v/>
      </c>
      <c r="C4747">
        <f>"ORD-"&amp;TEXT(QUOTIENT($A4747-1,3)+1,"0000000")</f>
        <v/>
      </c>
      <c r="D4747">
        <f>"LINE-"&amp;TEXT($A4747,"0000000")</f>
        <v/>
      </c>
      <c r="E4747" s="7">
        <f>Settings!$B$2+$A4747-1</f>
        <v/>
      </c>
      <c r="F4747" s="7">
        <f>Settings!$B$2+MOD($A4747-1,Settings!$B$7)</f>
        <v/>
      </c>
      <c r="G4747">
        <f>YEAR($F4747)</f>
        <v/>
      </c>
      <c r="H4747">
        <f>"Q"&amp;ROUNDUP(MONTH($F4747)/3,0)</f>
        <v/>
      </c>
      <c r="I4747">
        <f>MONTH($F4747)</f>
        <v/>
      </c>
      <c r="J4747">
        <f>CHOOSE(MONTH($F4747),"Январь","Февраль","Март","Апрель","Май","Июнь","Июль","Август","Сентябрь","Октябрь","Ноябрь","Декабрь")</f>
        <v/>
      </c>
      <c r="K4747">
        <f>DAY($F4747)</f>
        <v/>
      </c>
      <c r="L4747">
        <f>IF(MOD($A4747,10)&lt;7,"ФО_01_Крупный","ФО_"&amp;TEXT(MOD($A4747,8)+1,"00"))</f>
        <v/>
      </c>
      <c r="M4747">
        <f>IF($AB4747="Да","Регион_001_Крупный","Регион_"&amp;TEXT(MOD(QUOTIENT($A4747-1,20),180)+1,"000"))</f>
        <v/>
      </c>
      <c r="N4747">
        <f>IF($AB4747="Да","Город_"&amp;TEXT(MOD($A4747-1,250)+1,"0000"),"Город_"&amp;TEXT(MOD($A4747-1,3000)+1,"0000"))</f>
        <v/>
      </c>
      <c r="O4747">
        <f>IF($AB4747="Да","Холдинг_Крупный","Холдинг_"&amp;TEXT(MOD(QUOTIENT($A4747-1,10000),20)+1,"00"))</f>
        <v/>
      </c>
      <c r="P4747">
        <f>IF($AB4747="Да","Организация_Крупная","Организация_"&amp;TEXT(MOD(QUOTIENT($A4747-1,500),600)+1,"000"))</f>
        <v/>
      </c>
      <c r="Q4747">
        <f>"Отдел_"&amp;TEXT(MOD(QUOTIENT($A4747-1,50),100)+1,"000")</f>
        <v/>
      </c>
      <c r="R4747">
        <f>IF($AB4747="Да","Группа_Крупная","Группа_"&amp;TEXT(MOD(QUOTIENT($A4747-1,5000),30)+1,"00"))</f>
        <v/>
      </c>
      <c r="S4747">
        <f>IF($AB4747="Да","Категория_Крупная","Категория_"&amp;TEXT(MOD(QUOTIENT($A4747-1,500),120)+1,"000"))</f>
        <v/>
      </c>
      <c r="T4747">
        <f>IF($AB4747="Да","Подкатегория_Крупная","Подкатегория_"&amp;TEXT(MOD(QUOTIENT($A4747-1,50),300)+1,"000"))</f>
        <v/>
      </c>
      <c r="U4747">
        <f>"SKU_"&amp;TEXT($A4747,"0000000")</f>
        <v/>
      </c>
      <c r="V4747">
        <f>CHOOSE(MOD($A4747-1,4)+1,"Enterprise","SMB","Госсектор","Розница")</f>
        <v/>
      </c>
      <c r="W4747">
        <f>"Клиент_"&amp;TEXT(MOD($A4747-1,20000)+1,"00000")</f>
        <v/>
      </c>
      <c r="X4747">
        <f>CHOOSE(MOD($A4747-1,5)+1,"Портал","API","Импорт","Ручной ввод","Интеграция")</f>
        <v/>
      </c>
      <c r="Y4747" s="8">
        <f>ROUND(1000+MOD($A4747*37,90000)+IF($AB4747="Да",5000,0),2)</f>
        <v/>
      </c>
      <c r="Z4747">
        <f>1+MOD($A4747,20)</f>
        <v/>
      </c>
      <c r="AA4747" s="8">
        <f>ROUND($Y4747*(0.08+MOD($A4747,17)/100),2)</f>
        <v/>
      </c>
      <c r="AB4747">
        <f>IF(MOD($A4747,10)&lt;7,"Да","Нет")</f>
        <v/>
      </c>
      <c r="AC4747">
        <f>$R4747&amp;" / "&amp;$S4747&amp;" / "&amp;$T4747</f>
        <v/>
      </c>
      <c r="AD4747">
        <f>1</f>
        <v/>
      </c>
      <c r="AE4747">
        <f>IF($A4747&lt;=Settings!$B$4,"до 100",IF($A4747&lt;=Settings!$B$5,"до 10 000",IF($A4747&lt;=Settings!$B$6,"до 100 000","100 000+")))</f>
        <v/>
      </c>
    </row>
    <row r="4748">
      <c r="A4748">
        <f>ROW()-1</f>
        <v/>
      </c>
      <c r="B4748">
        <f>IF($A4748&lt;=Settings!$B$4,"small_control",IF($A4748&lt;=Settings!$B$5,"medium_10k",IF($A4748&lt;=Settings!$B$6,"large_100k","extreme_1m")))</f>
        <v/>
      </c>
      <c r="C4748">
        <f>"ORD-"&amp;TEXT(QUOTIENT($A4748-1,3)+1,"0000000")</f>
        <v/>
      </c>
      <c r="D4748">
        <f>"LINE-"&amp;TEXT($A4748,"0000000")</f>
        <v/>
      </c>
      <c r="E4748" s="7">
        <f>Settings!$B$2+$A4748-1</f>
        <v/>
      </c>
      <c r="F4748" s="7">
        <f>Settings!$B$2+MOD($A4748-1,Settings!$B$7)</f>
        <v/>
      </c>
      <c r="G4748">
        <f>YEAR($F4748)</f>
        <v/>
      </c>
      <c r="H4748">
        <f>"Q"&amp;ROUNDUP(MONTH($F4748)/3,0)</f>
        <v/>
      </c>
      <c r="I4748">
        <f>MONTH($F4748)</f>
        <v/>
      </c>
      <c r="J4748">
        <f>CHOOSE(MONTH($F4748),"Январь","Февраль","Март","Апрель","Май","Июнь","Июль","Август","Сентябрь","Октябрь","Ноябрь","Декабрь")</f>
        <v/>
      </c>
      <c r="K4748">
        <f>DAY($F4748)</f>
        <v/>
      </c>
      <c r="L4748">
        <f>IF(MOD($A4748,10)&lt;7,"ФО_01_Крупный","ФО_"&amp;TEXT(MOD($A4748,8)+1,"00"))</f>
        <v/>
      </c>
      <c r="M4748">
        <f>IF($AB4748="Да","Регион_001_Крупный","Регион_"&amp;TEXT(MOD(QUOTIENT($A4748-1,20),180)+1,"000"))</f>
        <v/>
      </c>
      <c r="N4748">
        <f>IF($AB4748="Да","Город_"&amp;TEXT(MOD($A4748-1,250)+1,"0000"),"Город_"&amp;TEXT(MOD($A4748-1,3000)+1,"0000"))</f>
        <v/>
      </c>
      <c r="O4748">
        <f>IF($AB4748="Да","Холдинг_Крупный","Холдинг_"&amp;TEXT(MOD(QUOTIENT($A4748-1,10000),20)+1,"00"))</f>
        <v/>
      </c>
      <c r="P4748">
        <f>IF($AB4748="Да","Организация_Крупная","Организация_"&amp;TEXT(MOD(QUOTIENT($A4748-1,500),600)+1,"000"))</f>
        <v/>
      </c>
      <c r="Q4748">
        <f>"Отдел_"&amp;TEXT(MOD(QUOTIENT($A4748-1,50),100)+1,"000")</f>
        <v/>
      </c>
      <c r="R4748">
        <f>IF($AB4748="Да","Группа_Крупная","Группа_"&amp;TEXT(MOD(QUOTIENT($A4748-1,5000),30)+1,"00"))</f>
        <v/>
      </c>
      <c r="S4748">
        <f>IF($AB4748="Да","Категория_Крупная","Категория_"&amp;TEXT(MOD(QUOTIENT($A4748-1,500),120)+1,"000"))</f>
        <v/>
      </c>
      <c r="T4748">
        <f>IF($AB4748="Да","Подкатегория_Крупная","Подкатегория_"&amp;TEXT(MOD(QUOTIENT($A4748-1,50),300)+1,"000"))</f>
        <v/>
      </c>
      <c r="U4748">
        <f>"SKU_"&amp;TEXT($A4748,"0000000")</f>
        <v/>
      </c>
      <c r="V4748">
        <f>CHOOSE(MOD($A4748-1,4)+1,"Enterprise","SMB","Госсектор","Розница")</f>
        <v/>
      </c>
      <c r="W4748">
        <f>"Клиент_"&amp;TEXT(MOD($A4748-1,20000)+1,"00000")</f>
        <v/>
      </c>
      <c r="X4748">
        <f>CHOOSE(MOD($A4748-1,5)+1,"Портал","API","Импорт","Ручной ввод","Интеграция")</f>
        <v/>
      </c>
      <c r="Y4748" s="8">
        <f>ROUND(1000+MOD($A4748*37,90000)+IF($AB4748="Да",5000,0),2)</f>
        <v/>
      </c>
      <c r="Z4748">
        <f>1+MOD($A4748,20)</f>
        <v/>
      </c>
      <c r="AA4748" s="8">
        <f>ROUND($Y4748*(0.08+MOD($A4748,17)/100),2)</f>
        <v/>
      </c>
      <c r="AB4748">
        <f>IF(MOD($A4748,10)&lt;7,"Да","Нет")</f>
        <v/>
      </c>
      <c r="AC4748">
        <f>$R4748&amp;" / "&amp;$S4748&amp;" / "&amp;$T4748</f>
        <v/>
      </c>
      <c r="AD4748">
        <f>1</f>
        <v/>
      </c>
      <c r="AE4748">
        <f>IF($A4748&lt;=Settings!$B$4,"до 100",IF($A4748&lt;=Settings!$B$5,"до 10 000",IF($A4748&lt;=Settings!$B$6,"до 100 000","100 000+")))</f>
        <v/>
      </c>
    </row>
    <row r="4749">
      <c r="A4749">
        <f>ROW()-1</f>
        <v/>
      </c>
      <c r="B4749">
        <f>IF($A4749&lt;=Settings!$B$4,"small_control",IF($A4749&lt;=Settings!$B$5,"medium_10k",IF($A4749&lt;=Settings!$B$6,"large_100k","extreme_1m")))</f>
        <v/>
      </c>
      <c r="C4749">
        <f>"ORD-"&amp;TEXT(QUOTIENT($A4749-1,3)+1,"0000000")</f>
        <v/>
      </c>
      <c r="D4749">
        <f>"LINE-"&amp;TEXT($A4749,"0000000")</f>
        <v/>
      </c>
      <c r="E4749" s="7">
        <f>Settings!$B$2+$A4749-1</f>
        <v/>
      </c>
      <c r="F4749" s="7">
        <f>Settings!$B$2+MOD($A4749-1,Settings!$B$7)</f>
        <v/>
      </c>
      <c r="G4749">
        <f>YEAR($F4749)</f>
        <v/>
      </c>
      <c r="H4749">
        <f>"Q"&amp;ROUNDUP(MONTH($F4749)/3,0)</f>
        <v/>
      </c>
      <c r="I4749">
        <f>MONTH($F4749)</f>
        <v/>
      </c>
      <c r="J4749">
        <f>CHOOSE(MONTH($F4749),"Январь","Февраль","Март","Апрель","Май","Июнь","Июль","Август","Сентябрь","Октябрь","Ноябрь","Декабрь")</f>
        <v/>
      </c>
      <c r="K4749">
        <f>DAY($F4749)</f>
        <v/>
      </c>
      <c r="L4749">
        <f>IF(MOD($A4749,10)&lt;7,"ФО_01_Крупный","ФО_"&amp;TEXT(MOD($A4749,8)+1,"00"))</f>
        <v/>
      </c>
      <c r="M4749">
        <f>IF($AB4749="Да","Регион_001_Крупный","Регион_"&amp;TEXT(MOD(QUOTIENT($A4749-1,20),180)+1,"000"))</f>
        <v/>
      </c>
      <c r="N4749">
        <f>IF($AB4749="Да","Город_"&amp;TEXT(MOD($A4749-1,250)+1,"0000"),"Город_"&amp;TEXT(MOD($A4749-1,3000)+1,"0000"))</f>
        <v/>
      </c>
      <c r="O4749">
        <f>IF($AB4749="Да","Холдинг_Крупный","Холдинг_"&amp;TEXT(MOD(QUOTIENT($A4749-1,10000),20)+1,"00"))</f>
        <v/>
      </c>
      <c r="P4749">
        <f>IF($AB4749="Да","Организация_Крупная","Организация_"&amp;TEXT(MOD(QUOTIENT($A4749-1,500),600)+1,"000"))</f>
        <v/>
      </c>
      <c r="Q4749">
        <f>"Отдел_"&amp;TEXT(MOD(QUOTIENT($A4749-1,50),100)+1,"000")</f>
        <v/>
      </c>
      <c r="R4749">
        <f>IF($AB4749="Да","Группа_Крупная","Группа_"&amp;TEXT(MOD(QUOTIENT($A4749-1,5000),30)+1,"00"))</f>
        <v/>
      </c>
      <c r="S4749">
        <f>IF($AB4749="Да","Категория_Крупная","Категория_"&amp;TEXT(MOD(QUOTIENT($A4749-1,500),120)+1,"000"))</f>
        <v/>
      </c>
      <c r="T4749">
        <f>IF($AB4749="Да","Подкатегория_Крупная","Подкатегория_"&amp;TEXT(MOD(QUOTIENT($A4749-1,50),300)+1,"000"))</f>
        <v/>
      </c>
      <c r="U4749">
        <f>"SKU_"&amp;TEXT($A4749,"0000000")</f>
        <v/>
      </c>
      <c r="V4749">
        <f>CHOOSE(MOD($A4749-1,4)+1,"Enterprise","SMB","Госсектор","Розница")</f>
        <v/>
      </c>
      <c r="W4749">
        <f>"Клиент_"&amp;TEXT(MOD($A4749-1,20000)+1,"00000")</f>
        <v/>
      </c>
      <c r="X4749">
        <f>CHOOSE(MOD($A4749-1,5)+1,"Портал","API","Импорт","Ручной ввод","Интеграция")</f>
        <v/>
      </c>
      <c r="Y4749" s="8">
        <f>ROUND(1000+MOD($A4749*37,90000)+IF($AB4749="Да",5000,0),2)</f>
        <v/>
      </c>
      <c r="Z4749">
        <f>1+MOD($A4749,20)</f>
        <v/>
      </c>
      <c r="AA4749" s="8">
        <f>ROUND($Y4749*(0.08+MOD($A4749,17)/100),2)</f>
        <v/>
      </c>
      <c r="AB4749">
        <f>IF(MOD($A4749,10)&lt;7,"Да","Нет")</f>
        <v/>
      </c>
      <c r="AC4749">
        <f>$R4749&amp;" / "&amp;$S4749&amp;" / "&amp;$T4749</f>
        <v/>
      </c>
      <c r="AD4749">
        <f>1</f>
        <v/>
      </c>
      <c r="AE4749">
        <f>IF($A4749&lt;=Settings!$B$4,"до 100",IF($A4749&lt;=Settings!$B$5,"до 10 000",IF($A4749&lt;=Settings!$B$6,"до 100 000","100 000+")))</f>
        <v/>
      </c>
    </row>
    <row r="4750">
      <c r="A4750">
        <f>ROW()-1</f>
        <v/>
      </c>
      <c r="B4750">
        <f>IF($A4750&lt;=Settings!$B$4,"small_control",IF($A4750&lt;=Settings!$B$5,"medium_10k",IF($A4750&lt;=Settings!$B$6,"large_100k","extreme_1m")))</f>
        <v/>
      </c>
      <c r="C4750">
        <f>"ORD-"&amp;TEXT(QUOTIENT($A4750-1,3)+1,"0000000")</f>
        <v/>
      </c>
      <c r="D4750">
        <f>"LINE-"&amp;TEXT($A4750,"0000000")</f>
        <v/>
      </c>
      <c r="E4750" s="7">
        <f>Settings!$B$2+$A4750-1</f>
        <v/>
      </c>
      <c r="F4750" s="7">
        <f>Settings!$B$2+MOD($A4750-1,Settings!$B$7)</f>
        <v/>
      </c>
      <c r="G4750">
        <f>YEAR($F4750)</f>
        <v/>
      </c>
      <c r="H4750">
        <f>"Q"&amp;ROUNDUP(MONTH($F4750)/3,0)</f>
        <v/>
      </c>
      <c r="I4750">
        <f>MONTH($F4750)</f>
        <v/>
      </c>
      <c r="J4750">
        <f>CHOOSE(MONTH($F4750),"Январь","Февраль","Март","Апрель","Май","Июнь","Июль","Август","Сентябрь","Октябрь","Ноябрь","Декабрь")</f>
        <v/>
      </c>
      <c r="K4750">
        <f>DAY($F4750)</f>
        <v/>
      </c>
      <c r="L4750">
        <f>IF(MOD($A4750,10)&lt;7,"ФО_01_Крупный","ФО_"&amp;TEXT(MOD($A4750,8)+1,"00"))</f>
        <v/>
      </c>
      <c r="M4750">
        <f>IF($AB4750="Да","Регион_001_Крупный","Регион_"&amp;TEXT(MOD(QUOTIENT($A4750-1,20),180)+1,"000"))</f>
        <v/>
      </c>
      <c r="N4750">
        <f>IF($AB4750="Да","Город_"&amp;TEXT(MOD($A4750-1,250)+1,"0000"),"Город_"&amp;TEXT(MOD($A4750-1,3000)+1,"0000"))</f>
        <v/>
      </c>
      <c r="O4750">
        <f>IF($AB4750="Да","Холдинг_Крупный","Холдинг_"&amp;TEXT(MOD(QUOTIENT($A4750-1,10000),20)+1,"00"))</f>
        <v/>
      </c>
      <c r="P4750">
        <f>IF($AB4750="Да","Организация_Крупная","Организация_"&amp;TEXT(MOD(QUOTIENT($A4750-1,500),600)+1,"000"))</f>
        <v/>
      </c>
      <c r="Q4750">
        <f>"Отдел_"&amp;TEXT(MOD(QUOTIENT($A4750-1,50),100)+1,"000")</f>
        <v/>
      </c>
      <c r="R4750">
        <f>IF($AB4750="Да","Группа_Крупная","Группа_"&amp;TEXT(MOD(QUOTIENT($A4750-1,5000),30)+1,"00"))</f>
        <v/>
      </c>
      <c r="S4750">
        <f>IF($AB4750="Да","Категория_Крупная","Категория_"&amp;TEXT(MOD(QUOTIENT($A4750-1,500),120)+1,"000"))</f>
        <v/>
      </c>
      <c r="T4750">
        <f>IF($AB4750="Да","Подкатегория_Крупная","Подкатегория_"&amp;TEXT(MOD(QUOTIENT($A4750-1,50),300)+1,"000"))</f>
        <v/>
      </c>
      <c r="U4750">
        <f>"SKU_"&amp;TEXT($A4750,"0000000")</f>
        <v/>
      </c>
      <c r="V4750">
        <f>CHOOSE(MOD($A4750-1,4)+1,"Enterprise","SMB","Госсектор","Розница")</f>
        <v/>
      </c>
      <c r="W4750">
        <f>"Клиент_"&amp;TEXT(MOD($A4750-1,20000)+1,"00000")</f>
        <v/>
      </c>
      <c r="X4750">
        <f>CHOOSE(MOD($A4750-1,5)+1,"Портал","API","Импорт","Ручной ввод","Интеграция")</f>
        <v/>
      </c>
      <c r="Y4750" s="8">
        <f>ROUND(1000+MOD($A4750*37,90000)+IF($AB4750="Да",5000,0),2)</f>
        <v/>
      </c>
      <c r="Z4750">
        <f>1+MOD($A4750,20)</f>
        <v/>
      </c>
      <c r="AA4750" s="8">
        <f>ROUND($Y4750*(0.08+MOD($A4750,17)/100),2)</f>
        <v/>
      </c>
      <c r="AB4750">
        <f>IF(MOD($A4750,10)&lt;7,"Да","Нет")</f>
        <v/>
      </c>
      <c r="AC4750">
        <f>$R4750&amp;" / "&amp;$S4750&amp;" / "&amp;$T4750</f>
        <v/>
      </c>
      <c r="AD4750">
        <f>1</f>
        <v/>
      </c>
      <c r="AE4750">
        <f>IF($A4750&lt;=Settings!$B$4,"до 100",IF($A4750&lt;=Settings!$B$5,"до 10 000",IF($A4750&lt;=Settings!$B$6,"до 100 000","100 000+")))</f>
        <v/>
      </c>
    </row>
    <row r="4751">
      <c r="A4751">
        <f>ROW()-1</f>
        <v/>
      </c>
      <c r="B4751">
        <f>IF($A4751&lt;=Settings!$B$4,"small_control",IF($A4751&lt;=Settings!$B$5,"medium_10k",IF($A4751&lt;=Settings!$B$6,"large_100k","extreme_1m")))</f>
        <v/>
      </c>
      <c r="C4751">
        <f>"ORD-"&amp;TEXT(QUOTIENT($A4751-1,3)+1,"0000000")</f>
        <v/>
      </c>
      <c r="D4751">
        <f>"LINE-"&amp;TEXT($A4751,"0000000")</f>
        <v/>
      </c>
      <c r="E4751" s="7">
        <f>Settings!$B$2+$A4751-1</f>
        <v/>
      </c>
      <c r="F4751" s="7">
        <f>Settings!$B$2+MOD($A4751-1,Settings!$B$7)</f>
        <v/>
      </c>
      <c r="G4751">
        <f>YEAR($F4751)</f>
        <v/>
      </c>
      <c r="H4751">
        <f>"Q"&amp;ROUNDUP(MONTH($F4751)/3,0)</f>
        <v/>
      </c>
      <c r="I4751">
        <f>MONTH($F4751)</f>
        <v/>
      </c>
      <c r="J4751">
        <f>CHOOSE(MONTH($F4751),"Январь","Февраль","Март","Апрель","Май","Июнь","Июль","Август","Сентябрь","Октябрь","Ноябрь","Декабрь")</f>
        <v/>
      </c>
      <c r="K4751">
        <f>DAY($F4751)</f>
        <v/>
      </c>
      <c r="L4751">
        <f>IF(MOD($A4751,10)&lt;7,"ФО_01_Крупный","ФО_"&amp;TEXT(MOD($A4751,8)+1,"00"))</f>
        <v/>
      </c>
      <c r="M4751">
        <f>IF($AB4751="Да","Регион_001_Крупный","Регион_"&amp;TEXT(MOD(QUOTIENT($A4751-1,20),180)+1,"000"))</f>
        <v/>
      </c>
      <c r="N4751">
        <f>IF($AB4751="Да","Город_"&amp;TEXT(MOD($A4751-1,250)+1,"0000"),"Город_"&amp;TEXT(MOD($A4751-1,3000)+1,"0000"))</f>
        <v/>
      </c>
      <c r="O4751">
        <f>IF($AB4751="Да","Холдинг_Крупный","Холдинг_"&amp;TEXT(MOD(QUOTIENT($A4751-1,10000),20)+1,"00"))</f>
        <v/>
      </c>
      <c r="P4751">
        <f>IF($AB4751="Да","Организация_Крупная","Организация_"&amp;TEXT(MOD(QUOTIENT($A4751-1,500),600)+1,"000"))</f>
        <v/>
      </c>
      <c r="Q4751">
        <f>"Отдел_"&amp;TEXT(MOD(QUOTIENT($A4751-1,50),100)+1,"000")</f>
        <v/>
      </c>
      <c r="R4751">
        <f>IF($AB4751="Да","Группа_Крупная","Группа_"&amp;TEXT(MOD(QUOTIENT($A4751-1,5000),30)+1,"00"))</f>
        <v/>
      </c>
      <c r="S4751">
        <f>IF($AB4751="Да","Категория_Крупная","Категория_"&amp;TEXT(MOD(QUOTIENT($A4751-1,500),120)+1,"000"))</f>
        <v/>
      </c>
      <c r="T4751">
        <f>IF($AB4751="Да","Подкатегория_Крупная","Подкатегория_"&amp;TEXT(MOD(QUOTIENT($A4751-1,50),300)+1,"000"))</f>
        <v/>
      </c>
      <c r="U4751">
        <f>"SKU_"&amp;TEXT($A4751,"0000000")</f>
        <v/>
      </c>
      <c r="V4751">
        <f>CHOOSE(MOD($A4751-1,4)+1,"Enterprise","SMB","Госсектор","Розница")</f>
        <v/>
      </c>
      <c r="W4751">
        <f>"Клиент_"&amp;TEXT(MOD($A4751-1,20000)+1,"00000")</f>
        <v/>
      </c>
      <c r="X4751">
        <f>CHOOSE(MOD($A4751-1,5)+1,"Портал","API","Импорт","Ручной ввод","Интеграция")</f>
        <v/>
      </c>
      <c r="Y4751" s="8">
        <f>ROUND(1000+MOD($A4751*37,90000)+IF($AB4751="Да",5000,0),2)</f>
        <v/>
      </c>
      <c r="Z4751">
        <f>1+MOD($A4751,20)</f>
        <v/>
      </c>
      <c r="AA4751" s="8">
        <f>ROUND($Y4751*(0.08+MOD($A4751,17)/100),2)</f>
        <v/>
      </c>
      <c r="AB4751">
        <f>IF(MOD($A4751,10)&lt;7,"Да","Нет")</f>
        <v/>
      </c>
      <c r="AC4751">
        <f>$R4751&amp;" / "&amp;$S4751&amp;" / "&amp;$T4751</f>
        <v/>
      </c>
      <c r="AD4751">
        <f>1</f>
        <v/>
      </c>
      <c r="AE4751">
        <f>IF($A4751&lt;=Settings!$B$4,"до 100",IF($A4751&lt;=Settings!$B$5,"до 10 000",IF($A4751&lt;=Settings!$B$6,"до 100 000","100 000+")))</f>
        <v/>
      </c>
    </row>
    <row r="4752">
      <c r="A4752">
        <f>ROW()-1</f>
        <v/>
      </c>
      <c r="B4752">
        <f>IF($A4752&lt;=Settings!$B$4,"small_control",IF($A4752&lt;=Settings!$B$5,"medium_10k",IF($A4752&lt;=Settings!$B$6,"large_100k","extreme_1m")))</f>
        <v/>
      </c>
      <c r="C4752">
        <f>"ORD-"&amp;TEXT(QUOTIENT($A4752-1,3)+1,"0000000")</f>
        <v/>
      </c>
      <c r="D4752">
        <f>"LINE-"&amp;TEXT($A4752,"0000000")</f>
        <v/>
      </c>
      <c r="E4752" s="7">
        <f>Settings!$B$2+$A4752-1</f>
        <v/>
      </c>
      <c r="F4752" s="7">
        <f>Settings!$B$2+MOD($A4752-1,Settings!$B$7)</f>
        <v/>
      </c>
      <c r="G4752">
        <f>YEAR($F4752)</f>
        <v/>
      </c>
      <c r="H4752">
        <f>"Q"&amp;ROUNDUP(MONTH($F4752)/3,0)</f>
        <v/>
      </c>
      <c r="I4752">
        <f>MONTH($F4752)</f>
        <v/>
      </c>
      <c r="J4752">
        <f>CHOOSE(MONTH($F4752),"Январь","Февраль","Март","Апрель","Май","Июнь","Июль","Август","Сентябрь","Октябрь","Ноябрь","Декабрь")</f>
        <v/>
      </c>
      <c r="K4752">
        <f>DAY($F4752)</f>
        <v/>
      </c>
      <c r="L4752">
        <f>IF(MOD($A4752,10)&lt;7,"ФО_01_Крупный","ФО_"&amp;TEXT(MOD($A4752,8)+1,"00"))</f>
        <v/>
      </c>
      <c r="M4752">
        <f>IF($AB4752="Да","Регион_001_Крупный","Регион_"&amp;TEXT(MOD(QUOTIENT($A4752-1,20),180)+1,"000"))</f>
        <v/>
      </c>
      <c r="N4752">
        <f>IF($AB4752="Да","Город_"&amp;TEXT(MOD($A4752-1,250)+1,"0000"),"Город_"&amp;TEXT(MOD($A4752-1,3000)+1,"0000"))</f>
        <v/>
      </c>
      <c r="O4752">
        <f>IF($AB4752="Да","Холдинг_Крупный","Холдинг_"&amp;TEXT(MOD(QUOTIENT($A4752-1,10000),20)+1,"00"))</f>
        <v/>
      </c>
      <c r="P4752">
        <f>IF($AB4752="Да","Организация_Крупная","Организация_"&amp;TEXT(MOD(QUOTIENT($A4752-1,500),600)+1,"000"))</f>
        <v/>
      </c>
      <c r="Q4752">
        <f>"Отдел_"&amp;TEXT(MOD(QUOTIENT($A4752-1,50),100)+1,"000")</f>
        <v/>
      </c>
      <c r="R4752">
        <f>IF($AB4752="Да","Группа_Крупная","Группа_"&amp;TEXT(MOD(QUOTIENT($A4752-1,5000),30)+1,"00"))</f>
        <v/>
      </c>
      <c r="S4752">
        <f>IF($AB4752="Да","Категория_Крупная","Категория_"&amp;TEXT(MOD(QUOTIENT($A4752-1,500),120)+1,"000"))</f>
        <v/>
      </c>
      <c r="T4752">
        <f>IF($AB4752="Да","Подкатегория_Крупная","Подкатегория_"&amp;TEXT(MOD(QUOTIENT($A4752-1,50),300)+1,"000"))</f>
        <v/>
      </c>
      <c r="U4752">
        <f>"SKU_"&amp;TEXT($A4752,"0000000")</f>
        <v/>
      </c>
      <c r="V4752">
        <f>CHOOSE(MOD($A4752-1,4)+1,"Enterprise","SMB","Госсектор","Розница")</f>
        <v/>
      </c>
      <c r="W4752">
        <f>"Клиент_"&amp;TEXT(MOD($A4752-1,20000)+1,"00000")</f>
        <v/>
      </c>
      <c r="X4752">
        <f>CHOOSE(MOD($A4752-1,5)+1,"Портал","API","Импорт","Ручной ввод","Интеграция")</f>
        <v/>
      </c>
      <c r="Y4752" s="8">
        <f>ROUND(1000+MOD($A4752*37,90000)+IF($AB4752="Да",5000,0),2)</f>
        <v/>
      </c>
      <c r="Z4752">
        <f>1+MOD($A4752,20)</f>
        <v/>
      </c>
      <c r="AA4752" s="8">
        <f>ROUND($Y4752*(0.08+MOD($A4752,17)/100),2)</f>
        <v/>
      </c>
      <c r="AB4752">
        <f>IF(MOD($A4752,10)&lt;7,"Да","Нет")</f>
        <v/>
      </c>
      <c r="AC4752">
        <f>$R4752&amp;" / "&amp;$S4752&amp;" / "&amp;$T4752</f>
        <v/>
      </c>
      <c r="AD4752">
        <f>1</f>
        <v/>
      </c>
      <c r="AE4752">
        <f>IF($A4752&lt;=Settings!$B$4,"до 100",IF($A4752&lt;=Settings!$B$5,"до 10 000",IF($A4752&lt;=Settings!$B$6,"до 100 000","100 000+")))</f>
        <v/>
      </c>
    </row>
    <row r="4753">
      <c r="A4753">
        <f>ROW()-1</f>
        <v/>
      </c>
      <c r="B4753">
        <f>IF($A4753&lt;=Settings!$B$4,"small_control",IF($A4753&lt;=Settings!$B$5,"medium_10k",IF($A4753&lt;=Settings!$B$6,"large_100k","extreme_1m")))</f>
        <v/>
      </c>
      <c r="C4753">
        <f>"ORD-"&amp;TEXT(QUOTIENT($A4753-1,3)+1,"0000000")</f>
        <v/>
      </c>
      <c r="D4753">
        <f>"LINE-"&amp;TEXT($A4753,"0000000")</f>
        <v/>
      </c>
      <c r="E4753" s="7">
        <f>Settings!$B$2+$A4753-1</f>
        <v/>
      </c>
      <c r="F4753" s="7">
        <f>Settings!$B$2+MOD($A4753-1,Settings!$B$7)</f>
        <v/>
      </c>
      <c r="G4753">
        <f>YEAR($F4753)</f>
        <v/>
      </c>
      <c r="H4753">
        <f>"Q"&amp;ROUNDUP(MONTH($F4753)/3,0)</f>
        <v/>
      </c>
      <c r="I4753">
        <f>MONTH($F4753)</f>
        <v/>
      </c>
      <c r="J4753">
        <f>CHOOSE(MONTH($F4753),"Январь","Февраль","Март","Апрель","Май","Июнь","Июль","Август","Сентябрь","Октябрь","Ноябрь","Декабрь")</f>
        <v/>
      </c>
      <c r="K4753">
        <f>DAY($F4753)</f>
        <v/>
      </c>
      <c r="L4753">
        <f>IF(MOD($A4753,10)&lt;7,"ФО_01_Крупный","ФО_"&amp;TEXT(MOD($A4753,8)+1,"00"))</f>
        <v/>
      </c>
      <c r="M4753">
        <f>IF($AB4753="Да","Регион_001_Крупный","Регион_"&amp;TEXT(MOD(QUOTIENT($A4753-1,20),180)+1,"000"))</f>
        <v/>
      </c>
      <c r="N4753">
        <f>IF($AB4753="Да","Город_"&amp;TEXT(MOD($A4753-1,250)+1,"0000"),"Город_"&amp;TEXT(MOD($A4753-1,3000)+1,"0000"))</f>
        <v/>
      </c>
      <c r="O4753">
        <f>IF($AB4753="Да","Холдинг_Крупный","Холдинг_"&amp;TEXT(MOD(QUOTIENT($A4753-1,10000),20)+1,"00"))</f>
        <v/>
      </c>
      <c r="P4753">
        <f>IF($AB4753="Да","Организация_Крупная","Организация_"&amp;TEXT(MOD(QUOTIENT($A4753-1,500),600)+1,"000"))</f>
        <v/>
      </c>
      <c r="Q4753">
        <f>"Отдел_"&amp;TEXT(MOD(QUOTIENT($A4753-1,50),100)+1,"000")</f>
        <v/>
      </c>
      <c r="R4753">
        <f>IF($AB4753="Да","Группа_Крупная","Группа_"&amp;TEXT(MOD(QUOTIENT($A4753-1,5000),30)+1,"00"))</f>
        <v/>
      </c>
      <c r="S4753">
        <f>IF($AB4753="Да","Категория_Крупная","Категория_"&amp;TEXT(MOD(QUOTIENT($A4753-1,500),120)+1,"000"))</f>
        <v/>
      </c>
      <c r="T4753">
        <f>IF($AB4753="Да","Подкатегория_Крупная","Подкатегория_"&amp;TEXT(MOD(QUOTIENT($A4753-1,50),300)+1,"000"))</f>
        <v/>
      </c>
      <c r="U4753">
        <f>"SKU_"&amp;TEXT($A4753,"0000000")</f>
        <v/>
      </c>
      <c r="V4753">
        <f>CHOOSE(MOD($A4753-1,4)+1,"Enterprise","SMB","Госсектор","Розница")</f>
        <v/>
      </c>
      <c r="W4753">
        <f>"Клиент_"&amp;TEXT(MOD($A4753-1,20000)+1,"00000")</f>
        <v/>
      </c>
      <c r="X4753">
        <f>CHOOSE(MOD($A4753-1,5)+1,"Портал","API","Импорт","Ручной ввод","Интеграция")</f>
        <v/>
      </c>
      <c r="Y4753" s="8">
        <f>ROUND(1000+MOD($A4753*37,90000)+IF($AB4753="Да",5000,0),2)</f>
        <v/>
      </c>
      <c r="Z4753">
        <f>1+MOD($A4753,20)</f>
        <v/>
      </c>
      <c r="AA4753" s="8">
        <f>ROUND($Y4753*(0.08+MOD($A4753,17)/100),2)</f>
        <v/>
      </c>
      <c r="AB4753">
        <f>IF(MOD($A4753,10)&lt;7,"Да","Нет")</f>
        <v/>
      </c>
      <c r="AC4753">
        <f>$R4753&amp;" / "&amp;$S4753&amp;" / "&amp;$T4753</f>
        <v/>
      </c>
      <c r="AD4753">
        <f>1</f>
        <v/>
      </c>
      <c r="AE4753">
        <f>IF($A4753&lt;=Settings!$B$4,"до 100",IF($A4753&lt;=Settings!$B$5,"до 10 000",IF($A4753&lt;=Settings!$B$6,"до 100 000","100 000+")))</f>
        <v/>
      </c>
    </row>
    <row r="4754">
      <c r="A4754">
        <f>ROW()-1</f>
        <v/>
      </c>
      <c r="B4754">
        <f>IF($A4754&lt;=Settings!$B$4,"small_control",IF($A4754&lt;=Settings!$B$5,"medium_10k",IF($A4754&lt;=Settings!$B$6,"large_100k","extreme_1m")))</f>
        <v/>
      </c>
      <c r="C4754">
        <f>"ORD-"&amp;TEXT(QUOTIENT($A4754-1,3)+1,"0000000")</f>
        <v/>
      </c>
      <c r="D4754">
        <f>"LINE-"&amp;TEXT($A4754,"0000000")</f>
        <v/>
      </c>
      <c r="E4754" s="7">
        <f>Settings!$B$2+$A4754-1</f>
        <v/>
      </c>
      <c r="F4754" s="7">
        <f>Settings!$B$2+MOD($A4754-1,Settings!$B$7)</f>
        <v/>
      </c>
      <c r="G4754">
        <f>YEAR($F4754)</f>
        <v/>
      </c>
      <c r="H4754">
        <f>"Q"&amp;ROUNDUP(MONTH($F4754)/3,0)</f>
        <v/>
      </c>
      <c r="I4754">
        <f>MONTH($F4754)</f>
        <v/>
      </c>
      <c r="J4754">
        <f>CHOOSE(MONTH($F4754),"Январь","Февраль","Март","Апрель","Май","Июнь","Июль","Август","Сентябрь","Октябрь","Ноябрь","Декабрь")</f>
        <v/>
      </c>
      <c r="K4754">
        <f>DAY($F4754)</f>
        <v/>
      </c>
      <c r="L4754">
        <f>IF(MOD($A4754,10)&lt;7,"ФО_01_Крупный","ФО_"&amp;TEXT(MOD($A4754,8)+1,"00"))</f>
        <v/>
      </c>
      <c r="M4754">
        <f>IF($AB4754="Да","Регион_001_Крупный","Регион_"&amp;TEXT(MOD(QUOTIENT($A4754-1,20),180)+1,"000"))</f>
        <v/>
      </c>
      <c r="N4754">
        <f>IF($AB4754="Да","Город_"&amp;TEXT(MOD($A4754-1,250)+1,"0000"),"Город_"&amp;TEXT(MOD($A4754-1,3000)+1,"0000"))</f>
        <v/>
      </c>
      <c r="O4754">
        <f>IF($AB4754="Да","Холдинг_Крупный","Холдинг_"&amp;TEXT(MOD(QUOTIENT($A4754-1,10000),20)+1,"00"))</f>
        <v/>
      </c>
      <c r="P4754">
        <f>IF($AB4754="Да","Организация_Крупная","Организация_"&amp;TEXT(MOD(QUOTIENT($A4754-1,500),600)+1,"000"))</f>
        <v/>
      </c>
      <c r="Q4754">
        <f>"Отдел_"&amp;TEXT(MOD(QUOTIENT($A4754-1,50),100)+1,"000")</f>
        <v/>
      </c>
      <c r="R4754">
        <f>IF($AB4754="Да","Группа_Крупная","Группа_"&amp;TEXT(MOD(QUOTIENT($A4754-1,5000),30)+1,"00"))</f>
        <v/>
      </c>
      <c r="S4754">
        <f>IF($AB4754="Да","Категория_Крупная","Категория_"&amp;TEXT(MOD(QUOTIENT($A4754-1,500),120)+1,"000"))</f>
        <v/>
      </c>
      <c r="T4754">
        <f>IF($AB4754="Да","Подкатегория_Крупная","Подкатегория_"&amp;TEXT(MOD(QUOTIENT($A4754-1,50),300)+1,"000"))</f>
        <v/>
      </c>
      <c r="U4754">
        <f>"SKU_"&amp;TEXT($A4754,"0000000")</f>
        <v/>
      </c>
      <c r="V4754">
        <f>CHOOSE(MOD($A4754-1,4)+1,"Enterprise","SMB","Госсектор","Розница")</f>
        <v/>
      </c>
      <c r="W4754">
        <f>"Клиент_"&amp;TEXT(MOD($A4754-1,20000)+1,"00000")</f>
        <v/>
      </c>
      <c r="X4754">
        <f>CHOOSE(MOD($A4754-1,5)+1,"Портал","API","Импорт","Ручной ввод","Интеграция")</f>
        <v/>
      </c>
      <c r="Y4754" s="8">
        <f>ROUND(1000+MOD($A4754*37,90000)+IF($AB4754="Да",5000,0),2)</f>
        <v/>
      </c>
      <c r="Z4754">
        <f>1+MOD($A4754,20)</f>
        <v/>
      </c>
      <c r="AA4754" s="8">
        <f>ROUND($Y4754*(0.08+MOD($A4754,17)/100),2)</f>
        <v/>
      </c>
      <c r="AB4754">
        <f>IF(MOD($A4754,10)&lt;7,"Да","Нет")</f>
        <v/>
      </c>
      <c r="AC4754">
        <f>$R4754&amp;" / "&amp;$S4754&amp;" / "&amp;$T4754</f>
        <v/>
      </c>
      <c r="AD4754">
        <f>1</f>
        <v/>
      </c>
      <c r="AE4754">
        <f>IF($A4754&lt;=Settings!$B$4,"до 100",IF($A4754&lt;=Settings!$B$5,"до 10 000",IF($A4754&lt;=Settings!$B$6,"до 100 000","100 000+")))</f>
        <v/>
      </c>
    </row>
    <row r="4755">
      <c r="A4755">
        <f>ROW()-1</f>
        <v/>
      </c>
      <c r="B4755">
        <f>IF($A4755&lt;=Settings!$B$4,"small_control",IF($A4755&lt;=Settings!$B$5,"medium_10k",IF($A4755&lt;=Settings!$B$6,"large_100k","extreme_1m")))</f>
        <v/>
      </c>
      <c r="C4755">
        <f>"ORD-"&amp;TEXT(QUOTIENT($A4755-1,3)+1,"0000000")</f>
        <v/>
      </c>
      <c r="D4755">
        <f>"LINE-"&amp;TEXT($A4755,"0000000")</f>
        <v/>
      </c>
      <c r="E4755" s="7">
        <f>Settings!$B$2+$A4755-1</f>
        <v/>
      </c>
      <c r="F4755" s="7">
        <f>Settings!$B$2+MOD($A4755-1,Settings!$B$7)</f>
        <v/>
      </c>
      <c r="G4755">
        <f>YEAR($F4755)</f>
        <v/>
      </c>
      <c r="H4755">
        <f>"Q"&amp;ROUNDUP(MONTH($F4755)/3,0)</f>
        <v/>
      </c>
      <c r="I4755">
        <f>MONTH($F4755)</f>
        <v/>
      </c>
      <c r="J4755">
        <f>CHOOSE(MONTH($F4755),"Январь","Февраль","Март","Апрель","Май","Июнь","Июль","Август","Сентябрь","Октябрь","Ноябрь","Декабрь")</f>
        <v/>
      </c>
      <c r="K4755">
        <f>DAY($F4755)</f>
        <v/>
      </c>
      <c r="L4755">
        <f>IF(MOD($A4755,10)&lt;7,"ФО_01_Крупный","ФО_"&amp;TEXT(MOD($A4755,8)+1,"00"))</f>
        <v/>
      </c>
      <c r="M4755">
        <f>IF($AB4755="Да","Регион_001_Крупный","Регион_"&amp;TEXT(MOD(QUOTIENT($A4755-1,20),180)+1,"000"))</f>
        <v/>
      </c>
      <c r="N4755">
        <f>IF($AB4755="Да","Город_"&amp;TEXT(MOD($A4755-1,250)+1,"0000"),"Город_"&amp;TEXT(MOD($A4755-1,3000)+1,"0000"))</f>
        <v/>
      </c>
      <c r="O4755">
        <f>IF($AB4755="Да","Холдинг_Крупный","Холдинг_"&amp;TEXT(MOD(QUOTIENT($A4755-1,10000),20)+1,"00"))</f>
        <v/>
      </c>
      <c r="P4755">
        <f>IF($AB4755="Да","Организация_Крупная","Организация_"&amp;TEXT(MOD(QUOTIENT($A4755-1,500),600)+1,"000"))</f>
        <v/>
      </c>
      <c r="Q4755">
        <f>"Отдел_"&amp;TEXT(MOD(QUOTIENT($A4755-1,50),100)+1,"000")</f>
        <v/>
      </c>
      <c r="R4755">
        <f>IF($AB4755="Да","Группа_Крупная","Группа_"&amp;TEXT(MOD(QUOTIENT($A4755-1,5000),30)+1,"00"))</f>
        <v/>
      </c>
      <c r="S4755">
        <f>IF($AB4755="Да","Категория_Крупная","Категория_"&amp;TEXT(MOD(QUOTIENT($A4755-1,500),120)+1,"000"))</f>
        <v/>
      </c>
      <c r="T4755">
        <f>IF($AB4755="Да","Подкатегория_Крупная","Подкатегория_"&amp;TEXT(MOD(QUOTIENT($A4755-1,50),300)+1,"000"))</f>
        <v/>
      </c>
      <c r="U4755">
        <f>"SKU_"&amp;TEXT($A4755,"0000000")</f>
        <v/>
      </c>
      <c r="V4755">
        <f>CHOOSE(MOD($A4755-1,4)+1,"Enterprise","SMB","Госсектор","Розница")</f>
        <v/>
      </c>
      <c r="W4755">
        <f>"Клиент_"&amp;TEXT(MOD($A4755-1,20000)+1,"00000")</f>
        <v/>
      </c>
      <c r="X4755">
        <f>CHOOSE(MOD($A4755-1,5)+1,"Портал","API","Импорт","Ручной ввод","Интеграция")</f>
        <v/>
      </c>
      <c r="Y4755" s="8">
        <f>ROUND(1000+MOD($A4755*37,90000)+IF($AB4755="Да",5000,0),2)</f>
        <v/>
      </c>
      <c r="Z4755">
        <f>1+MOD($A4755,20)</f>
        <v/>
      </c>
      <c r="AA4755" s="8">
        <f>ROUND($Y4755*(0.08+MOD($A4755,17)/100),2)</f>
        <v/>
      </c>
      <c r="AB4755">
        <f>IF(MOD($A4755,10)&lt;7,"Да","Нет")</f>
        <v/>
      </c>
      <c r="AC4755">
        <f>$R4755&amp;" / "&amp;$S4755&amp;" / "&amp;$T4755</f>
        <v/>
      </c>
      <c r="AD4755">
        <f>1</f>
        <v/>
      </c>
      <c r="AE4755">
        <f>IF($A4755&lt;=Settings!$B$4,"до 100",IF($A4755&lt;=Settings!$B$5,"до 10 000",IF($A4755&lt;=Settings!$B$6,"до 100 000","100 000+")))</f>
        <v/>
      </c>
    </row>
    <row r="4756">
      <c r="A4756">
        <f>ROW()-1</f>
        <v/>
      </c>
      <c r="B4756">
        <f>IF($A4756&lt;=Settings!$B$4,"small_control",IF($A4756&lt;=Settings!$B$5,"medium_10k",IF($A4756&lt;=Settings!$B$6,"large_100k","extreme_1m")))</f>
        <v/>
      </c>
      <c r="C4756">
        <f>"ORD-"&amp;TEXT(QUOTIENT($A4756-1,3)+1,"0000000")</f>
        <v/>
      </c>
      <c r="D4756">
        <f>"LINE-"&amp;TEXT($A4756,"0000000")</f>
        <v/>
      </c>
      <c r="E4756" s="7">
        <f>Settings!$B$2+$A4756-1</f>
        <v/>
      </c>
      <c r="F4756" s="7">
        <f>Settings!$B$2+MOD($A4756-1,Settings!$B$7)</f>
        <v/>
      </c>
      <c r="G4756">
        <f>YEAR($F4756)</f>
        <v/>
      </c>
      <c r="H4756">
        <f>"Q"&amp;ROUNDUP(MONTH($F4756)/3,0)</f>
        <v/>
      </c>
      <c r="I4756">
        <f>MONTH($F4756)</f>
        <v/>
      </c>
      <c r="J4756">
        <f>CHOOSE(MONTH($F4756),"Январь","Февраль","Март","Апрель","Май","Июнь","Июль","Август","Сентябрь","Октябрь","Ноябрь","Декабрь")</f>
        <v/>
      </c>
      <c r="K4756">
        <f>DAY($F4756)</f>
        <v/>
      </c>
      <c r="L4756">
        <f>IF(MOD($A4756,10)&lt;7,"ФО_01_Крупный","ФО_"&amp;TEXT(MOD($A4756,8)+1,"00"))</f>
        <v/>
      </c>
      <c r="M4756">
        <f>IF($AB4756="Да","Регион_001_Крупный","Регион_"&amp;TEXT(MOD(QUOTIENT($A4756-1,20),180)+1,"000"))</f>
        <v/>
      </c>
      <c r="N4756">
        <f>IF($AB4756="Да","Город_"&amp;TEXT(MOD($A4756-1,250)+1,"0000"),"Город_"&amp;TEXT(MOD($A4756-1,3000)+1,"0000"))</f>
        <v/>
      </c>
      <c r="O4756">
        <f>IF($AB4756="Да","Холдинг_Крупный","Холдинг_"&amp;TEXT(MOD(QUOTIENT($A4756-1,10000),20)+1,"00"))</f>
        <v/>
      </c>
      <c r="P4756">
        <f>IF($AB4756="Да","Организация_Крупная","Организация_"&amp;TEXT(MOD(QUOTIENT($A4756-1,500),600)+1,"000"))</f>
        <v/>
      </c>
      <c r="Q4756">
        <f>"Отдел_"&amp;TEXT(MOD(QUOTIENT($A4756-1,50),100)+1,"000")</f>
        <v/>
      </c>
      <c r="R4756">
        <f>IF($AB4756="Да","Группа_Крупная","Группа_"&amp;TEXT(MOD(QUOTIENT($A4756-1,5000),30)+1,"00"))</f>
        <v/>
      </c>
      <c r="S4756">
        <f>IF($AB4756="Да","Категория_Крупная","Категория_"&amp;TEXT(MOD(QUOTIENT($A4756-1,500),120)+1,"000"))</f>
        <v/>
      </c>
      <c r="T4756">
        <f>IF($AB4756="Да","Подкатегория_Крупная","Подкатегория_"&amp;TEXT(MOD(QUOTIENT($A4756-1,50),300)+1,"000"))</f>
        <v/>
      </c>
      <c r="U4756">
        <f>"SKU_"&amp;TEXT($A4756,"0000000")</f>
        <v/>
      </c>
      <c r="V4756">
        <f>CHOOSE(MOD($A4756-1,4)+1,"Enterprise","SMB","Госсектор","Розница")</f>
        <v/>
      </c>
      <c r="W4756">
        <f>"Клиент_"&amp;TEXT(MOD($A4756-1,20000)+1,"00000")</f>
        <v/>
      </c>
      <c r="X4756">
        <f>CHOOSE(MOD($A4756-1,5)+1,"Портал","API","Импорт","Ручной ввод","Интеграция")</f>
        <v/>
      </c>
      <c r="Y4756" s="8">
        <f>ROUND(1000+MOD($A4756*37,90000)+IF($AB4756="Да",5000,0),2)</f>
        <v/>
      </c>
      <c r="Z4756">
        <f>1+MOD($A4756,20)</f>
        <v/>
      </c>
      <c r="AA4756" s="8">
        <f>ROUND($Y4756*(0.08+MOD($A4756,17)/100),2)</f>
        <v/>
      </c>
      <c r="AB4756">
        <f>IF(MOD($A4756,10)&lt;7,"Да","Нет")</f>
        <v/>
      </c>
      <c r="AC4756">
        <f>$R4756&amp;" / "&amp;$S4756&amp;" / "&amp;$T4756</f>
        <v/>
      </c>
      <c r="AD4756">
        <f>1</f>
        <v/>
      </c>
      <c r="AE4756">
        <f>IF($A4756&lt;=Settings!$B$4,"до 100",IF($A4756&lt;=Settings!$B$5,"до 10 000",IF($A4756&lt;=Settings!$B$6,"до 100 000","100 000+")))</f>
        <v/>
      </c>
    </row>
    <row r="4757">
      <c r="A4757">
        <f>ROW()-1</f>
        <v/>
      </c>
      <c r="B4757">
        <f>IF($A4757&lt;=Settings!$B$4,"small_control",IF($A4757&lt;=Settings!$B$5,"medium_10k",IF($A4757&lt;=Settings!$B$6,"large_100k","extreme_1m")))</f>
        <v/>
      </c>
      <c r="C4757">
        <f>"ORD-"&amp;TEXT(QUOTIENT($A4757-1,3)+1,"0000000")</f>
        <v/>
      </c>
      <c r="D4757">
        <f>"LINE-"&amp;TEXT($A4757,"0000000")</f>
        <v/>
      </c>
      <c r="E4757" s="7">
        <f>Settings!$B$2+$A4757-1</f>
        <v/>
      </c>
      <c r="F4757" s="7">
        <f>Settings!$B$2+MOD($A4757-1,Settings!$B$7)</f>
        <v/>
      </c>
      <c r="G4757">
        <f>YEAR($F4757)</f>
        <v/>
      </c>
      <c r="H4757">
        <f>"Q"&amp;ROUNDUP(MONTH($F4757)/3,0)</f>
        <v/>
      </c>
      <c r="I4757">
        <f>MONTH($F4757)</f>
        <v/>
      </c>
      <c r="J4757">
        <f>CHOOSE(MONTH($F4757),"Январь","Февраль","Март","Апрель","Май","Июнь","Июль","Август","Сентябрь","Октябрь","Ноябрь","Декабрь")</f>
        <v/>
      </c>
      <c r="K4757">
        <f>DAY($F4757)</f>
        <v/>
      </c>
      <c r="L4757">
        <f>IF(MOD($A4757,10)&lt;7,"ФО_01_Крупный","ФО_"&amp;TEXT(MOD($A4757,8)+1,"00"))</f>
        <v/>
      </c>
      <c r="M4757">
        <f>IF($AB4757="Да","Регион_001_Крупный","Регион_"&amp;TEXT(MOD(QUOTIENT($A4757-1,20),180)+1,"000"))</f>
        <v/>
      </c>
      <c r="N4757">
        <f>IF($AB4757="Да","Город_"&amp;TEXT(MOD($A4757-1,250)+1,"0000"),"Город_"&amp;TEXT(MOD($A4757-1,3000)+1,"0000"))</f>
        <v/>
      </c>
      <c r="O4757">
        <f>IF($AB4757="Да","Холдинг_Крупный","Холдинг_"&amp;TEXT(MOD(QUOTIENT($A4757-1,10000),20)+1,"00"))</f>
        <v/>
      </c>
      <c r="P4757">
        <f>IF($AB4757="Да","Организация_Крупная","Организация_"&amp;TEXT(MOD(QUOTIENT($A4757-1,500),600)+1,"000"))</f>
        <v/>
      </c>
      <c r="Q4757">
        <f>"Отдел_"&amp;TEXT(MOD(QUOTIENT($A4757-1,50),100)+1,"000")</f>
        <v/>
      </c>
      <c r="R4757">
        <f>IF($AB4757="Да","Группа_Крупная","Группа_"&amp;TEXT(MOD(QUOTIENT($A4757-1,5000),30)+1,"00"))</f>
        <v/>
      </c>
      <c r="S4757">
        <f>IF($AB4757="Да","Категория_Крупная","Категория_"&amp;TEXT(MOD(QUOTIENT($A4757-1,500),120)+1,"000"))</f>
        <v/>
      </c>
      <c r="T4757">
        <f>IF($AB4757="Да","Подкатегория_Крупная","Подкатегория_"&amp;TEXT(MOD(QUOTIENT($A4757-1,50),300)+1,"000"))</f>
        <v/>
      </c>
      <c r="U4757">
        <f>"SKU_"&amp;TEXT($A4757,"0000000")</f>
        <v/>
      </c>
      <c r="V4757">
        <f>CHOOSE(MOD($A4757-1,4)+1,"Enterprise","SMB","Госсектор","Розница")</f>
        <v/>
      </c>
      <c r="W4757">
        <f>"Клиент_"&amp;TEXT(MOD($A4757-1,20000)+1,"00000")</f>
        <v/>
      </c>
      <c r="X4757">
        <f>CHOOSE(MOD($A4757-1,5)+1,"Портал","API","Импорт","Ручной ввод","Интеграция")</f>
        <v/>
      </c>
      <c r="Y4757" s="8">
        <f>ROUND(1000+MOD($A4757*37,90000)+IF($AB4757="Да",5000,0),2)</f>
        <v/>
      </c>
      <c r="Z4757">
        <f>1+MOD($A4757,20)</f>
        <v/>
      </c>
      <c r="AA4757" s="8">
        <f>ROUND($Y4757*(0.08+MOD($A4757,17)/100),2)</f>
        <v/>
      </c>
      <c r="AB4757">
        <f>IF(MOD($A4757,10)&lt;7,"Да","Нет")</f>
        <v/>
      </c>
      <c r="AC4757">
        <f>$R4757&amp;" / "&amp;$S4757&amp;" / "&amp;$T4757</f>
        <v/>
      </c>
      <c r="AD4757">
        <f>1</f>
        <v/>
      </c>
      <c r="AE4757">
        <f>IF($A4757&lt;=Settings!$B$4,"до 100",IF($A4757&lt;=Settings!$B$5,"до 10 000",IF($A4757&lt;=Settings!$B$6,"до 100 000","100 000+")))</f>
        <v/>
      </c>
    </row>
    <row r="4758">
      <c r="A4758">
        <f>ROW()-1</f>
        <v/>
      </c>
      <c r="B4758">
        <f>IF($A4758&lt;=Settings!$B$4,"small_control",IF($A4758&lt;=Settings!$B$5,"medium_10k",IF($A4758&lt;=Settings!$B$6,"large_100k","extreme_1m")))</f>
        <v/>
      </c>
      <c r="C4758">
        <f>"ORD-"&amp;TEXT(QUOTIENT($A4758-1,3)+1,"0000000")</f>
        <v/>
      </c>
      <c r="D4758">
        <f>"LINE-"&amp;TEXT($A4758,"0000000")</f>
        <v/>
      </c>
      <c r="E4758" s="7">
        <f>Settings!$B$2+$A4758-1</f>
        <v/>
      </c>
      <c r="F4758" s="7">
        <f>Settings!$B$2+MOD($A4758-1,Settings!$B$7)</f>
        <v/>
      </c>
      <c r="G4758">
        <f>YEAR($F4758)</f>
        <v/>
      </c>
      <c r="H4758">
        <f>"Q"&amp;ROUNDUP(MONTH($F4758)/3,0)</f>
        <v/>
      </c>
      <c r="I4758">
        <f>MONTH($F4758)</f>
        <v/>
      </c>
      <c r="J4758">
        <f>CHOOSE(MONTH($F4758),"Январь","Февраль","Март","Апрель","Май","Июнь","Июль","Август","Сентябрь","Октябрь","Ноябрь","Декабрь")</f>
        <v/>
      </c>
      <c r="K4758">
        <f>DAY($F4758)</f>
        <v/>
      </c>
      <c r="L4758">
        <f>IF(MOD($A4758,10)&lt;7,"ФО_01_Крупный","ФО_"&amp;TEXT(MOD($A4758,8)+1,"00"))</f>
        <v/>
      </c>
      <c r="M4758">
        <f>IF($AB4758="Да","Регион_001_Крупный","Регион_"&amp;TEXT(MOD(QUOTIENT($A4758-1,20),180)+1,"000"))</f>
        <v/>
      </c>
      <c r="N4758">
        <f>IF($AB4758="Да","Город_"&amp;TEXT(MOD($A4758-1,250)+1,"0000"),"Город_"&amp;TEXT(MOD($A4758-1,3000)+1,"0000"))</f>
        <v/>
      </c>
      <c r="O4758">
        <f>IF($AB4758="Да","Холдинг_Крупный","Холдинг_"&amp;TEXT(MOD(QUOTIENT($A4758-1,10000),20)+1,"00"))</f>
        <v/>
      </c>
      <c r="P4758">
        <f>IF($AB4758="Да","Организация_Крупная","Организация_"&amp;TEXT(MOD(QUOTIENT($A4758-1,500),600)+1,"000"))</f>
        <v/>
      </c>
      <c r="Q4758">
        <f>"Отдел_"&amp;TEXT(MOD(QUOTIENT($A4758-1,50),100)+1,"000")</f>
        <v/>
      </c>
      <c r="R4758">
        <f>IF($AB4758="Да","Группа_Крупная","Группа_"&amp;TEXT(MOD(QUOTIENT($A4758-1,5000),30)+1,"00"))</f>
        <v/>
      </c>
      <c r="S4758">
        <f>IF($AB4758="Да","Категория_Крупная","Категория_"&amp;TEXT(MOD(QUOTIENT($A4758-1,500),120)+1,"000"))</f>
        <v/>
      </c>
      <c r="T4758">
        <f>IF($AB4758="Да","Подкатегория_Крупная","Подкатегория_"&amp;TEXT(MOD(QUOTIENT($A4758-1,50),300)+1,"000"))</f>
        <v/>
      </c>
      <c r="U4758">
        <f>"SKU_"&amp;TEXT($A4758,"0000000")</f>
        <v/>
      </c>
      <c r="V4758">
        <f>CHOOSE(MOD($A4758-1,4)+1,"Enterprise","SMB","Госсектор","Розница")</f>
        <v/>
      </c>
      <c r="W4758">
        <f>"Клиент_"&amp;TEXT(MOD($A4758-1,20000)+1,"00000")</f>
        <v/>
      </c>
      <c r="X4758">
        <f>CHOOSE(MOD($A4758-1,5)+1,"Портал","API","Импорт","Ручной ввод","Интеграция")</f>
        <v/>
      </c>
      <c r="Y4758" s="8">
        <f>ROUND(1000+MOD($A4758*37,90000)+IF($AB4758="Да",5000,0),2)</f>
        <v/>
      </c>
      <c r="Z4758">
        <f>1+MOD($A4758,20)</f>
        <v/>
      </c>
      <c r="AA4758" s="8">
        <f>ROUND($Y4758*(0.08+MOD($A4758,17)/100),2)</f>
        <v/>
      </c>
      <c r="AB4758">
        <f>IF(MOD($A4758,10)&lt;7,"Да","Нет")</f>
        <v/>
      </c>
      <c r="AC4758">
        <f>$R4758&amp;" / "&amp;$S4758&amp;" / "&amp;$T4758</f>
        <v/>
      </c>
      <c r="AD4758">
        <f>1</f>
        <v/>
      </c>
      <c r="AE4758">
        <f>IF($A4758&lt;=Settings!$B$4,"до 100",IF($A4758&lt;=Settings!$B$5,"до 10 000",IF($A4758&lt;=Settings!$B$6,"до 100 000","100 000+")))</f>
        <v/>
      </c>
    </row>
    <row r="4759">
      <c r="A4759">
        <f>ROW()-1</f>
        <v/>
      </c>
      <c r="B4759">
        <f>IF($A4759&lt;=Settings!$B$4,"small_control",IF($A4759&lt;=Settings!$B$5,"medium_10k",IF($A4759&lt;=Settings!$B$6,"large_100k","extreme_1m")))</f>
        <v/>
      </c>
      <c r="C4759">
        <f>"ORD-"&amp;TEXT(QUOTIENT($A4759-1,3)+1,"0000000")</f>
        <v/>
      </c>
      <c r="D4759">
        <f>"LINE-"&amp;TEXT($A4759,"0000000")</f>
        <v/>
      </c>
      <c r="E4759" s="7">
        <f>Settings!$B$2+$A4759-1</f>
        <v/>
      </c>
      <c r="F4759" s="7">
        <f>Settings!$B$2+MOD($A4759-1,Settings!$B$7)</f>
        <v/>
      </c>
      <c r="G4759">
        <f>YEAR($F4759)</f>
        <v/>
      </c>
      <c r="H4759">
        <f>"Q"&amp;ROUNDUP(MONTH($F4759)/3,0)</f>
        <v/>
      </c>
      <c r="I4759">
        <f>MONTH($F4759)</f>
        <v/>
      </c>
      <c r="J4759">
        <f>CHOOSE(MONTH($F4759),"Январь","Февраль","Март","Апрель","Май","Июнь","Июль","Август","Сентябрь","Октябрь","Ноябрь","Декабрь")</f>
        <v/>
      </c>
      <c r="K4759">
        <f>DAY($F4759)</f>
        <v/>
      </c>
      <c r="L4759">
        <f>IF(MOD($A4759,10)&lt;7,"ФО_01_Крупный","ФО_"&amp;TEXT(MOD($A4759,8)+1,"00"))</f>
        <v/>
      </c>
      <c r="M4759">
        <f>IF($AB4759="Да","Регион_001_Крупный","Регион_"&amp;TEXT(MOD(QUOTIENT($A4759-1,20),180)+1,"000"))</f>
        <v/>
      </c>
      <c r="N4759">
        <f>IF($AB4759="Да","Город_"&amp;TEXT(MOD($A4759-1,250)+1,"0000"),"Город_"&amp;TEXT(MOD($A4759-1,3000)+1,"0000"))</f>
        <v/>
      </c>
      <c r="O4759">
        <f>IF($AB4759="Да","Холдинг_Крупный","Холдинг_"&amp;TEXT(MOD(QUOTIENT($A4759-1,10000),20)+1,"00"))</f>
        <v/>
      </c>
      <c r="P4759">
        <f>IF($AB4759="Да","Организация_Крупная","Организация_"&amp;TEXT(MOD(QUOTIENT($A4759-1,500),600)+1,"000"))</f>
        <v/>
      </c>
      <c r="Q4759">
        <f>"Отдел_"&amp;TEXT(MOD(QUOTIENT($A4759-1,50),100)+1,"000")</f>
        <v/>
      </c>
      <c r="R4759">
        <f>IF($AB4759="Да","Группа_Крупная","Группа_"&amp;TEXT(MOD(QUOTIENT($A4759-1,5000),30)+1,"00"))</f>
        <v/>
      </c>
      <c r="S4759">
        <f>IF($AB4759="Да","Категория_Крупная","Категория_"&amp;TEXT(MOD(QUOTIENT($A4759-1,500),120)+1,"000"))</f>
        <v/>
      </c>
      <c r="T4759">
        <f>IF($AB4759="Да","Подкатегория_Крупная","Подкатегория_"&amp;TEXT(MOD(QUOTIENT($A4759-1,50),300)+1,"000"))</f>
        <v/>
      </c>
      <c r="U4759">
        <f>"SKU_"&amp;TEXT($A4759,"0000000")</f>
        <v/>
      </c>
      <c r="V4759">
        <f>CHOOSE(MOD($A4759-1,4)+1,"Enterprise","SMB","Госсектор","Розница")</f>
        <v/>
      </c>
      <c r="W4759">
        <f>"Клиент_"&amp;TEXT(MOD($A4759-1,20000)+1,"00000")</f>
        <v/>
      </c>
      <c r="X4759">
        <f>CHOOSE(MOD($A4759-1,5)+1,"Портал","API","Импорт","Ручной ввод","Интеграция")</f>
        <v/>
      </c>
      <c r="Y4759" s="8">
        <f>ROUND(1000+MOD($A4759*37,90000)+IF($AB4759="Да",5000,0),2)</f>
        <v/>
      </c>
      <c r="Z4759">
        <f>1+MOD($A4759,20)</f>
        <v/>
      </c>
      <c r="AA4759" s="8">
        <f>ROUND($Y4759*(0.08+MOD($A4759,17)/100),2)</f>
        <v/>
      </c>
      <c r="AB4759">
        <f>IF(MOD($A4759,10)&lt;7,"Да","Нет")</f>
        <v/>
      </c>
      <c r="AC4759">
        <f>$R4759&amp;" / "&amp;$S4759&amp;" / "&amp;$T4759</f>
        <v/>
      </c>
      <c r="AD4759">
        <f>1</f>
        <v/>
      </c>
      <c r="AE4759">
        <f>IF($A4759&lt;=Settings!$B$4,"до 100",IF($A4759&lt;=Settings!$B$5,"до 10 000",IF($A4759&lt;=Settings!$B$6,"до 100 000","100 000+")))</f>
        <v/>
      </c>
    </row>
    <row r="4760">
      <c r="A4760">
        <f>ROW()-1</f>
        <v/>
      </c>
      <c r="B4760">
        <f>IF($A4760&lt;=Settings!$B$4,"small_control",IF($A4760&lt;=Settings!$B$5,"medium_10k",IF($A4760&lt;=Settings!$B$6,"large_100k","extreme_1m")))</f>
        <v/>
      </c>
      <c r="C4760">
        <f>"ORD-"&amp;TEXT(QUOTIENT($A4760-1,3)+1,"0000000")</f>
        <v/>
      </c>
      <c r="D4760">
        <f>"LINE-"&amp;TEXT($A4760,"0000000")</f>
        <v/>
      </c>
      <c r="E4760" s="7">
        <f>Settings!$B$2+$A4760-1</f>
        <v/>
      </c>
      <c r="F4760" s="7">
        <f>Settings!$B$2+MOD($A4760-1,Settings!$B$7)</f>
        <v/>
      </c>
      <c r="G4760">
        <f>YEAR($F4760)</f>
        <v/>
      </c>
      <c r="H4760">
        <f>"Q"&amp;ROUNDUP(MONTH($F4760)/3,0)</f>
        <v/>
      </c>
      <c r="I4760">
        <f>MONTH($F4760)</f>
        <v/>
      </c>
      <c r="J4760">
        <f>CHOOSE(MONTH($F4760),"Январь","Февраль","Март","Апрель","Май","Июнь","Июль","Август","Сентябрь","Октябрь","Ноябрь","Декабрь")</f>
        <v/>
      </c>
      <c r="K4760">
        <f>DAY($F4760)</f>
        <v/>
      </c>
      <c r="L4760">
        <f>IF(MOD($A4760,10)&lt;7,"ФО_01_Крупный","ФО_"&amp;TEXT(MOD($A4760,8)+1,"00"))</f>
        <v/>
      </c>
      <c r="M4760">
        <f>IF($AB4760="Да","Регион_001_Крупный","Регион_"&amp;TEXT(MOD(QUOTIENT($A4760-1,20),180)+1,"000"))</f>
        <v/>
      </c>
      <c r="N4760">
        <f>IF($AB4760="Да","Город_"&amp;TEXT(MOD($A4760-1,250)+1,"0000"),"Город_"&amp;TEXT(MOD($A4760-1,3000)+1,"0000"))</f>
        <v/>
      </c>
      <c r="O4760">
        <f>IF($AB4760="Да","Холдинг_Крупный","Холдинг_"&amp;TEXT(MOD(QUOTIENT($A4760-1,10000),20)+1,"00"))</f>
        <v/>
      </c>
      <c r="P4760">
        <f>IF($AB4760="Да","Организация_Крупная","Организация_"&amp;TEXT(MOD(QUOTIENT($A4760-1,500),600)+1,"000"))</f>
        <v/>
      </c>
      <c r="Q4760">
        <f>"Отдел_"&amp;TEXT(MOD(QUOTIENT($A4760-1,50),100)+1,"000")</f>
        <v/>
      </c>
      <c r="R4760">
        <f>IF($AB4760="Да","Группа_Крупная","Группа_"&amp;TEXT(MOD(QUOTIENT($A4760-1,5000),30)+1,"00"))</f>
        <v/>
      </c>
      <c r="S4760">
        <f>IF($AB4760="Да","Категория_Крупная","Категория_"&amp;TEXT(MOD(QUOTIENT($A4760-1,500),120)+1,"000"))</f>
        <v/>
      </c>
      <c r="T4760">
        <f>IF($AB4760="Да","Подкатегория_Крупная","Подкатегория_"&amp;TEXT(MOD(QUOTIENT($A4760-1,50),300)+1,"000"))</f>
        <v/>
      </c>
      <c r="U4760">
        <f>"SKU_"&amp;TEXT($A4760,"0000000")</f>
        <v/>
      </c>
      <c r="V4760">
        <f>CHOOSE(MOD($A4760-1,4)+1,"Enterprise","SMB","Госсектор","Розница")</f>
        <v/>
      </c>
      <c r="W4760">
        <f>"Клиент_"&amp;TEXT(MOD($A4760-1,20000)+1,"00000")</f>
        <v/>
      </c>
      <c r="X4760">
        <f>CHOOSE(MOD($A4760-1,5)+1,"Портал","API","Импорт","Ручной ввод","Интеграция")</f>
        <v/>
      </c>
      <c r="Y4760" s="8">
        <f>ROUND(1000+MOD($A4760*37,90000)+IF($AB4760="Да",5000,0),2)</f>
        <v/>
      </c>
      <c r="Z4760">
        <f>1+MOD($A4760,20)</f>
        <v/>
      </c>
      <c r="AA4760" s="8">
        <f>ROUND($Y4760*(0.08+MOD($A4760,17)/100),2)</f>
        <v/>
      </c>
      <c r="AB4760">
        <f>IF(MOD($A4760,10)&lt;7,"Да","Нет")</f>
        <v/>
      </c>
      <c r="AC4760">
        <f>$R4760&amp;" / "&amp;$S4760&amp;" / "&amp;$T4760</f>
        <v/>
      </c>
      <c r="AD4760">
        <f>1</f>
        <v/>
      </c>
      <c r="AE4760">
        <f>IF($A4760&lt;=Settings!$B$4,"до 100",IF($A4760&lt;=Settings!$B$5,"до 10 000",IF($A4760&lt;=Settings!$B$6,"до 100 000","100 000+")))</f>
        <v/>
      </c>
    </row>
    <row r="4761">
      <c r="A4761">
        <f>ROW()-1</f>
        <v/>
      </c>
      <c r="B4761">
        <f>IF($A4761&lt;=Settings!$B$4,"small_control",IF($A4761&lt;=Settings!$B$5,"medium_10k",IF($A4761&lt;=Settings!$B$6,"large_100k","extreme_1m")))</f>
        <v/>
      </c>
      <c r="C4761">
        <f>"ORD-"&amp;TEXT(QUOTIENT($A4761-1,3)+1,"0000000")</f>
        <v/>
      </c>
      <c r="D4761">
        <f>"LINE-"&amp;TEXT($A4761,"0000000")</f>
        <v/>
      </c>
      <c r="E4761" s="7">
        <f>Settings!$B$2+$A4761-1</f>
        <v/>
      </c>
      <c r="F4761" s="7">
        <f>Settings!$B$2+MOD($A4761-1,Settings!$B$7)</f>
        <v/>
      </c>
      <c r="G4761">
        <f>YEAR($F4761)</f>
        <v/>
      </c>
      <c r="H4761">
        <f>"Q"&amp;ROUNDUP(MONTH($F4761)/3,0)</f>
        <v/>
      </c>
      <c r="I4761">
        <f>MONTH($F4761)</f>
        <v/>
      </c>
      <c r="J4761">
        <f>CHOOSE(MONTH($F4761),"Январь","Февраль","Март","Апрель","Май","Июнь","Июль","Август","Сентябрь","Октябрь","Ноябрь","Декабрь")</f>
        <v/>
      </c>
      <c r="K4761">
        <f>DAY($F4761)</f>
        <v/>
      </c>
      <c r="L4761">
        <f>IF(MOD($A4761,10)&lt;7,"ФО_01_Крупный","ФО_"&amp;TEXT(MOD($A4761,8)+1,"00"))</f>
        <v/>
      </c>
      <c r="M4761">
        <f>IF($AB4761="Да","Регион_001_Крупный","Регион_"&amp;TEXT(MOD(QUOTIENT($A4761-1,20),180)+1,"000"))</f>
        <v/>
      </c>
      <c r="N4761">
        <f>IF($AB4761="Да","Город_"&amp;TEXT(MOD($A4761-1,250)+1,"0000"),"Город_"&amp;TEXT(MOD($A4761-1,3000)+1,"0000"))</f>
        <v/>
      </c>
      <c r="O4761">
        <f>IF($AB4761="Да","Холдинг_Крупный","Холдинг_"&amp;TEXT(MOD(QUOTIENT($A4761-1,10000),20)+1,"00"))</f>
        <v/>
      </c>
      <c r="P4761">
        <f>IF($AB4761="Да","Организация_Крупная","Организация_"&amp;TEXT(MOD(QUOTIENT($A4761-1,500),600)+1,"000"))</f>
        <v/>
      </c>
      <c r="Q4761">
        <f>"Отдел_"&amp;TEXT(MOD(QUOTIENT($A4761-1,50),100)+1,"000")</f>
        <v/>
      </c>
      <c r="R4761">
        <f>IF($AB4761="Да","Группа_Крупная","Группа_"&amp;TEXT(MOD(QUOTIENT($A4761-1,5000),30)+1,"00"))</f>
        <v/>
      </c>
      <c r="S4761">
        <f>IF($AB4761="Да","Категория_Крупная","Категория_"&amp;TEXT(MOD(QUOTIENT($A4761-1,500),120)+1,"000"))</f>
        <v/>
      </c>
      <c r="T4761">
        <f>IF($AB4761="Да","Подкатегория_Крупная","Подкатегория_"&amp;TEXT(MOD(QUOTIENT($A4761-1,50),300)+1,"000"))</f>
        <v/>
      </c>
      <c r="U4761">
        <f>"SKU_"&amp;TEXT($A4761,"0000000")</f>
        <v/>
      </c>
      <c r="V4761">
        <f>CHOOSE(MOD($A4761-1,4)+1,"Enterprise","SMB","Госсектор","Розница")</f>
        <v/>
      </c>
      <c r="W4761">
        <f>"Клиент_"&amp;TEXT(MOD($A4761-1,20000)+1,"00000")</f>
        <v/>
      </c>
      <c r="X4761">
        <f>CHOOSE(MOD($A4761-1,5)+1,"Портал","API","Импорт","Ручной ввод","Интеграция")</f>
        <v/>
      </c>
      <c r="Y4761" s="8">
        <f>ROUND(1000+MOD($A4761*37,90000)+IF($AB4761="Да",5000,0),2)</f>
        <v/>
      </c>
      <c r="Z4761">
        <f>1+MOD($A4761,20)</f>
        <v/>
      </c>
      <c r="AA4761" s="8">
        <f>ROUND($Y4761*(0.08+MOD($A4761,17)/100),2)</f>
        <v/>
      </c>
      <c r="AB4761">
        <f>IF(MOD($A4761,10)&lt;7,"Да","Нет")</f>
        <v/>
      </c>
      <c r="AC4761">
        <f>$R4761&amp;" / "&amp;$S4761&amp;" / "&amp;$T4761</f>
        <v/>
      </c>
      <c r="AD4761">
        <f>1</f>
        <v/>
      </c>
      <c r="AE4761">
        <f>IF($A4761&lt;=Settings!$B$4,"до 100",IF($A4761&lt;=Settings!$B$5,"до 10 000",IF($A4761&lt;=Settings!$B$6,"до 100 000","100 000+")))</f>
        <v/>
      </c>
    </row>
    <row r="4762">
      <c r="A4762">
        <f>ROW()-1</f>
        <v/>
      </c>
      <c r="B4762">
        <f>IF($A4762&lt;=Settings!$B$4,"small_control",IF($A4762&lt;=Settings!$B$5,"medium_10k",IF($A4762&lt;=Settings!$B$6,"large_100k","extreme_1m")))</f>
        <v/>
      </c>
      <c r="C4762">
        <f>"ORD-"&amp;TEXT(QUOTIENT($A4762-1,3)+1,"0000000")</f>
        <v/>
      </c>
      <c r="D4762">
        <f>"LINE-"&amp;TEXT($A4762,"0000000")</f>
        <v/>
      </c>
      <c r="E4762" s="7">
        <f>Settings!$B$2+$A4762-1</f>
        <v/>
      </c>
      <c r="F4762" s="7">
        <f>Settings!$B$2+MOD($A4762-1,Settings!$B$7)</f>
        <v/>
      </c>
      <c r="G4762">
        <f>YEAR($F4762)</f>
        <v/>
      </c>
      <c r="H4762">
        <f>"Q"&amp;ROUNDUP(MONTH($F4762)/3,0)</f>
        <v/>
      </c>
      <c r="I4762">
        <f>MONTH($F4762)</f>
        <v/>
      </c>
      <c r="J4762">
        <f>CHOOSE(MONTH($F4762),"Январь","Февраль","Март","Апрель","Май","Июнь","Июль","Август","Сентябрь","Октябрь","Ноябрь","Декабрь")</f>
        <v/>
      </c>
      <c r="K4762">
        <f>DAY($F4762)</f>
        <v/>
      </c>
      <c r="L4762">
        <f>IF(MOD($A4762,10)&lt;7,"ФО_01_Крупный","ФО_"&amp;TEXT(MOD($A4762,8)+1,"00"))</f>
        <v/>
      </c>
      <c r="M4762">
        <f>IF($AB4762="Да","Регион_001_Крупный","Регион_"&amp;TEXT(MOD(QUOTIENT($A4762-1,20),180)+1,"000"))</f>
        <v/>
      </c>
      <c r="N4762">
        <f>IF($AB4762="Да","Город_"&amp;TEXT(MOD($A4762-1,250)+1,"0000"),"Город_"&amp;TEXT(MOD($A4762-1,3000)+1,"0000"))</f>
        <v/>
      </c>
      <c r="O4762">
        <f>IF($AB4762="Да","Холдинг_Крупный","Холдинг_"&amp;TEXT(MOD(QUOTIENT($A4762-1,10000),20)+1,"00"))</f>
        <v/>
      </c>
      <c r="P4762">
        <f>IF($AB4762="Да","Организация_Крупная","Организация_"&amp;TEXT(MOD(QUOTIENT($A4762-1,500),600)+1,"000"))</f>
        <v/>
      </c>
      <c r="Q4762">
        <f>"Отдел_"&amp;TEXT(MOD(QUOTIENT($A4762-1,50),100)+1,"000")</f>
        <v/>
      </c>
      <c r="R4762">
        <f>IF($AB4762="Да","Группа_Крупная","Группа_"&amp;TEXT(MOD(QUOTIENT($A4762-1,5000),30)+1,"00"))</f>
        <v/>
      </c>
      <c r="S4762">
        <f>IF($AB4762="Да","Категория_Крупная","Категория_"&amp;TEXT(MOD(QUOTIENT($A4762-1,500),120)+1,"000"))</f>
        <v/>
      </c>
      <c r="T4762">
        <f>IF($AB4762="Да","Подкатегория_Крупная","Подкатегория_"&amp;TEXT(MOD(QUOTIENT($A4762-1,50),300)+1,"000"))</f>
        <v/>
      </c>
      <c r="U4762">
        <f>"SKU_"&amp;TEXT($A4762,"0000000")</f>
        <v/>
      </c>
      <c r="V4762">
        <f>CHOOSE(MOD($A4762-1,4)+1,"Enterprise","SMB","Госсектор","Розница")</f>
        <v/>
      </c>
      <c r="W4762">
        <f>"Клиент_"&amp;TEXT(MOD($A4762-1,20000)+1,"00000")</f>
        <v/>
      </c>
      <c r="X4762">
        <f>CHOOSE(MOD($A4762-1,5)+1,"Портал","API","Импорт","Ручной ввод","Интеграция")</f>
        <v/>
      </c>
      <c r="Y4762" s="8">
        <f>ROUND(1000+MOD($A4762*37,90000)+IF($AB4762="Да",5000,0),2)</f>
        <v/>
      </c>
      <c r="Z4762">
        <f>1+MOD($A4762,20)</f>
        <v/>
      </c>
      <c r="AA4762" s="8">
        <f>ROUND($Y4762*(0.08+MOD($A4762,17)/100),2)</f>
        <v/>
      </c>
      <c r="AB4762">
        <f>IF(MOD($A4762,10)&lt;7,"Да","Нет")</f>
        <v/>
      </c>
      <c r="AC4762">
        <f>$R4762&amp;" / "&amp;$S4762&amp;" / "&amp;$T4762</f>
        <v/>
      </c>
      <c r="AD4762">
        <f>1</f>
        <v/>
      </c>
      <c r="AE4762">
        <f>IF($A4762&lt;=Settings!$B$4,"до 100",IF($A4762&lt;=Settings!$B$5,"до 10 000",IF($A4762&lt;=Settings!$B$6,"до 100 000","100 000+")))</f>
        <v/>
      </c>
    </row>
    <row r="4763">
      <c r="A4763">
        <f>ROW()-1</f>
        <v/>
      </c>
      <c r="B4763">
        <f>IF($A4763&lt;=Settings!$B$4,"small_control",IF($A4763&lt;=Settings!$B$5,"medium_10k",IF($A4763&lt;=Settings!$B$6,"large_100k","extreme_1m")))</f>
        <v/>
      </c>
      <c r="C4763">
        <f>"ORD-"&amp;TEXT(QUOTIENT($A4763-1,3)+1,"0000000")</f>
        <v/>
      </c>
      <c r="D4763">
        <f>"LINE-"&amp;TEXT($A4763,"0000000")</f>
        <v/>
      </c>
      <c r="E4763" s="7">
        <f>Settings!$B$2+$A4763-1</f>
        <v/>
      </c>
      <c r="F4763" s="7">
        <f>Settings!$B$2+MOD($A4763-1,Settings!$B$7)</f>
        <v/>
      </c>
      <c r="G4763">
        <f>YEAR($F4763)</f>
        <v/>
      </c>
      <c r="H4763">
        <f>"Q"&amp;ROUNDUP(MONTH($F4763)/3,0)</f>
        <v/>
      </c>
      <c r="I4763">
        <f>MONTH($F4763)</f>
        <v/>
      </c>
      <c r="J4763">
        <f>CHOOSE(MONTH($F4763),"Январь","Февраль","Март","Апрель","Май","Июнь","Июль","Август","Сентябрь","Октябрь","Ноябрь","Декабрь")</f>
        <v/>
      </c>
      <c r="K4763">
        <f>DAY($F4763)</f>
        <v/>
      </c>
      <c r="L4763">
        <f>IF(MOD($A4763,10)&lt;7,"ФО_01_Крупный","ФО_"&amp;TEXT(MOD($A4763,8)+1,"00"))</f>
        <v/>
      </c>
      <c r="M4763">
        <f>IF($AB4763="Да","Регион_001_Крупный","Регион_"&amp;TEXT(MOD(QUOTIENT($A4763-1,20),180)+1,"000"))</f>
        <v/>
      </c>
      <c r="N4763">
        <f>IF($AB4763="Да","Город_"&amp;TEXT(MOD($A4763-1,250)+1,"0000"),"Город_"&amp;TEXT(MOD($A4763-1,3000)+1,"0000"))</f>
        <v/>
      </c>
      <c r="O4763">
        <f>IF($AB4763="Да","Холдинг_Крупный","Холдинг_"&amp;TEXT(MOD(QUOTIENT($A4763-1,10000),20)+1,"00"))</f>
        <v/>
      </c>
      <c r="P4763">
        <f>IF($AB4763="Да","Организация_Крупная","Организация_"&amp;TEXT(MOD(QUOTIENT($A4763-1,500),600)+1,"000"))</f>
        <v/>
      </c>
      <c r="Q4763">
        <f>"Отдел_"&amp;TEXT(MOD(QUOTIENT($A4763-1,50),100)+1,"000")</f>
        <v/>
      </c>
      <c r="R4763">
        <f>IF($AB4763="Да","Группа_Крупная","Группа_"&amp;TEXT(MOD(QUOTIENT($A4763-1,5000),30)+1,"00"))</f>
        <v/>
      </c>
      <c r="S4763">
        <f>IF($AB4763="Да","Категория_Крупная","Категория_"&amp;TEXT(MOD(QUOTIENT($A4763-1,500),120)+1,"000"))</f>
        <v/>
      </c>
      <c r="T4763">
        <f>IF($AB4763="Да","Подкатегория_Крупная","Подкатегория_"&amp;TEXT(MOD(QUOTIENT($A4763-1,50),300)+1,"000"))</f>
        <v/>
      </c>
      <c r="U4763">
        <f>"SKU_"&amp;TEXT($A4763,"0000000")</f>
        <v/>
      </c>
      <c r="V4763">
        <f>CHOOSE(MOD($A4763-1,4)+1,"Enterprise","SMB","Госсектор","Розница")</f>
        <v/>
      </c>
      <c r="W4763">
        <f>"Клиент_"&amp;TEXT(MOD($A4763-1,20000)+1,"00000")</f>
        <v/>
      </c>
      <c r="X4763">
        <f>CHOOSE(MOD($A4763-1,5)+1,"Портал","API","Импорт","Ручной ввод","Интеграция")</f>
        <v/>
      </c>
      <c r="Y4763" s="8">
        <f>ROUND(1000+MOD($A4763*37,90000)+IF($AB4763="Да",5000,0),2)</f>
        <v/>
      </c>
      <c r="Z4763">
        <f>1+MOD($A4763,20)</f>
        <v/>
      </c>
      <c r="AA4763" s="8">
        <f>ROUND($Y4763*(0.08+MOD($A4763,17)/100),2)</f>
        <v/>
      </c>
      <c r="AB4763">
        <f>IF(MOD($A4763,10)&lt;7,"Да","Нет")</f>
        <v/>
      </c>
      <c r="AC4763">
        <f>$R4763&amp;" / "&amp;$S4763&amp;" / "&amp;$T4763</f>
        <v/>
      </c>
      <c r="AD4763">
        <f>1</f>
        <v/>
      </c>
      <c r="AE4763">
        <f>IF($A4763&lt;=Settings!$B$4,"до 100",IF($A4763&lt;=Settings!$B$5,"до 10 000",IF($A4763&lt;=Settings!$B$6,"до 100 000","100 000+")))</f>
        <v/>
      </c>
    </row>
    <row r="4764">
      <c r="A4764">
        <f>ROW()-1</f>
        <v/>
      </c>
      <c r="B4764">
        <f>IF($A4764&lt;=Settings!$B$4,"small_control",IF($A4764&lt;=Settings!$B$5,"medium_10k",IF($A4764&lt;=Settings!$B$6,"large_100k","extreme_1m")))</f>
        <v/>
      </c>
      <c r="C4764">
        <f>"ORD-"&amp;TEXT(QUOTIENT($A4764-1,3)+1,"0000000")</f>
        <v/>
      </c>
      <c r="D4764">
        <f>"LINE-"&amp;TEXT($A4764,"0000000")</f>
        <v/>
      </c>
      <c r="E4764" s="7">
        <f>Settings!$B$2+$A4764-1</f>
        <v/>
      </c>
      <c r="F4764" s="7">
        <f>Settings!$B$2+MOD($A4764-1,Settings!$B$7)</f>
        <v/>
      </c>
      <c r="G4764">
        <f>YEAR($F4764)</f>
        <v/>
      </c>
      <c r="H4764">
        <f>"Q"&amp;ROUNDUP(MONTH($F4764)/3,0)</f>
        <v/>
      </c>
      <c r="I4764">
        <f>MONTH($F4764)</f>
        <v/>
      </c>
      <c r="J4764">
        <f>CHOOSE(MONTH($F4764),"Январь","Февраль","Март","Апрель","Май","Июнь","Июль","Август","Сентябрь","Октябрь","Ноябрь","Декабрь")</f>
        <v/>
      </c>
      <c r="K4764">
        <f>DAY($F4764)</f>
        <v/>
      </c>
      <c r="L4764">
        <f>IF(MOD($A4764,10)&lt;7,"ФО_01_Крупный","ФО_"&amp;TEXT(MOD($A4764,8)+1,"00"))</f>
        <v/>
      </c>
      <c r="M4764">
        <f>IF($AB4764="Да","Регион_001_Крупный","Регион_"&amp;TEXT(MOD(QUOTIENT($A4764-1,20),180)+1,"000"))</f>
        <v/>
      </c>
      <c r="N4764">
        <f>IF($AB4764="Да","Город_"&amp;TEXT(MOD($A4764-1,250)+1,"0000"),"Город_"&amp;TEXT(MOD($A4764-1,3000)+1,"0000"))</f>
        <v/>
      </c>
      <c r="O4764">
        <f>IF($AB4764="Да","Холдинг_Крупный","Холдинг_"&amp;TEXT(MOD(QUOTIENT($A4764-1,10000),20)+1,"00"))</f>
        <v/>
      </c>
      <c r="P4764">
        <f>IF($AB4764="Да","Организация_Крупная","Организация_"&amp;TEXT(MOD(QUOTIENT($A4764-1,500),600)+1,"000"))</f>
        <v/>
      </c>
      <c r="Q4764">
        <f>"Отдел_"&amp;TEXT(MOD(QUOTIENT($A4764-1,50),100)+1,"000")</f>
        <v/>
      </c>
      <c r="R4764">
        <f>IF($AB4764="Да","Группа_Крупная","Группа_"&amp;TEXT(MOD(QUOTIENT($A4764-1,5000),30)+1,"00"))</f>
        <v/>
      </c>
      <c r="S4764">
        <f>IF($AB4764="Да","Категория_Крупная","Категория_"&amp;TEXT(MOD(QUOTIENT($A4764-1,500),120)+1,"000"))</f>
        <v/>
      </c>
      <c r="T4764">
        <f>IF($AB4764="Да","Подкатегория_Крупная","Подкатегория_"&amp;TEXT(MOD(QUOTIENT($A4764-1,50),300)+1,"000"))</f>
        <v/>
      </c>
      <c r="U4764">
        <f>"SKU_"&amp;TEXT($A4764,"0000000")</f>
        <v/>
      </c>
      <c r="V4764">
        <f>CHOOSE(MOD($A4764-1,4)+1,"Enterprise","SMB","Госсектор","Розница")</f>
        <v/>
      </c>
      <c r="W4764">
        <f>"Клиент_"&amp;TEXT(MOD($A4764-1,20000)+1,"00000")</f>
        <v/>
      </c>
      <c r="X4764">
        <f>CHOOSE(MOD($A4764-1,5)+1,"Портал","API","Импорт","Ручной ввод","Интеграция")</f>
        <v/>
      </c>
      <c r="Y4764" s="8">
        <f>ROUND(1000+MOD($A4764*37,90000)+IF($AB4764="Да",5000,0),2)</f>
        <v/>
      </c>
      <c r="Z4764">
        <f>1+MOD($A4764,20)</f>
        <v/>
      </c>
      <c r="AA4764" s="8">
        <f>ROUND($Y4764*(0.08+MOD($A4764,17)/100),2)</f>
        <v/>
      </c>
      <c r="AB4764">
        <f>IF(MOD($A4764,10)&lt;7,"Да","Нет")</f>
        <v/>
      </c>
      <c r="AC4764">
        <f>$R4764&amp;" / "&amp;$S4764&amp;" / "&amp;$T4764</f>
        <v/>
      </c>
      <c r="AD4764">
        <f>1</f>
        <v/>
      </c>
      <c r="AE4764">
        <f>IF($A4764&lt;=Settings!$B$4,"до 100",IF($A4764&lt;=Settings!$B$5,"до 10 000",IF($A4764&lt;=Settings!$B$6,"до 100 000","100 000+")))</f>
        <v/>
      </c>
    </row>
    <row r="4765">
      <c r="A4765">
        <f>ROW()-1</f>
        <v/>
      </c>
      <c r="B4765">
        <f>IF($A4765&lt;=Settings!$B$4,"small_control",IF($A4765&lt;=Settings!$B$5,"medium_10k",IF($A4765&lt;=Settings!$B$6,"large_100k","extreme_1m")))</f>
        <v/>
      </c>
      <c r="C4765">
        <f>"ORD-"&amp;TEXT(QUOTIENT($A4765-1,3)+1,"0000000")</f>
        <v/>
      </c>
      <c r="D4765">
        <f>"LINE-"&amp;TEXT($A4765,"0000000")</f>
        <v/>
      </c>
      <c r="E4765" s="7">
        <f>Settings!$B$2+$A4765-1</f>
        <v/>
      </c>
      <c r="F4765" s="7">
        <f>Settings!$B$2+MOD($A4765-1,Settings!$B$7)</f>
        <v/>
      </c>
      <c r="G4765">
        <f>YEAR($F4765)</f>
        <v/>
      </c>
      <c r="H4765">
        <f>"Q"&amp;ROUNDUP(MONTH($F4765)/3,0)</f>
        <v/>
      </c>
      <c r="I4765">
        <f>MONTH($F4765)</f>
        <v/>
      </c>
      <c r="J4765">
        <f>CHOOSE(MONTH($F4765),"Январь","Февраль","Март","Апрель","Май","Июнь","Июль","Август","Сентябрь","Октябрь","Ноябрь","Декабрь")</f>
        <v/>
      </c>
      <c r="K4765">
        <f>DAY($F4765)</f>
        <v/>
      </c>
      <c r="L4765">
        <f>IF(MOD($A4765,10)&lt;7,"ФО_01_Крупный","ФО_"&amp;TEXT(MOD($A4765,8)+1,"00"))</f>
        <v/>
      </c>
      <c r="M4765">
        <f>IF($AB4765="Да","Регион_001_Крупный","Регион_"&amp;TEXT(MOD(QUOTIENT($A4765-1,20),180)+1,"000"))</f>
        <v/>
      </c>
      <c r="N4765">
        <f>IF($AB4765="Да","Город_"&amp;TEXT(MOD($A4765-1,250)+1,"0000"),"Город_"&amp;TEXT(MOD($A4765-1,3000)+1,"0000"))</f>
        <v/>
      </c>
      <c r="O4765">
        <f>IF($AB4765="Да","Холдинг_Крупный","Холдинг_"&amp;TEXT(MOD(QUOTIENT($A4765-1,10000),20)+1,"00"))</f>
        <v/>
      </c>
      <c r="P4765">
        <f>IF($AB4765="Да","Организация_Крупная","Организация_"&amp;TEXT(MOD(QUOTIENT($A4765-1,500),600)+1,"000"))</f>
        <v/>
      </c>
      <c r="Q4765">
        <f>"Отдел_"&amp;TEXT(MOD(QUOTIENT($A4765-1,50),100)+1,"000")</f>
        <v/>
      </c>
      <c r="R4765">
        <f>IF($AB4765="Да","Группа_Крупная","Группа_"&amp;TEXT(MOD(QUOTIENT($A4765-1,5000),30)+1,"00"))</f>
        <v/>
      </c>
      <c r="S4765">
        <f>IF($AB4765="Да","Категория_Крупная","Категория_"&amp;TEXT(MOD(QUOTIENT($A4765-1,500),120)+1,"000"))</f>
        <v/>
      </c>
      <c r="T4765">
        <f>IF($AB4765="Да","Подкатегория_Крупная","Подкатегория_"&amp;TEXT(MOD(QUOTIENT($A4765-1,50),300)+1,"000"))</f>
        <v/>
      </c>
      <c r="U4765">
        <f>"SKU_"&amp;TEXT($A4765,"0000000")</f>
        <v/>
      </c>
      <c r="V4765">
        <f>CHOOSE(MOD($A4765-1,4)+1,"Enterprise","SMB","Госсектор","Розница")</f>
        <v/>
      </c>
      <c r="W4765">
        <f>"Клиент_"&amp;TEXT(MOD($A4765-1,20000)+1,"00000")</f>
        <v/>
      </c>
      <c r="X4765">
        <f>CHOOSE(MOD($A4765-1,5)+1,"Портал","API","Импорт","Ручной ввод","Интеграция")</f>
        <v/>
      </c>
      <c r="Y4765" s="8">
        <f>ROUND(1000+MOD($A4765*37,90000)+IF($AB4765="Да",5000,0),2)</f>
        <v/>
      </c>
      <c r="Z4765">
        <f>1+MOD($A4765,20)</f>
        <v/>
      </c>
      <c r="AA4765" s="8">
        <f>ROUND($Y4765*(0.08+MOD($A4765,17)/100),2)</f>
        <v/>
      </c>
      <c r="AB4765">
        <f>IF(MOD($A4765,10)&lt;7,"Да","Нет")</f>
        <v/>
      </c>
      <c r="AC4765">
        <f>$R4765&amp;" / "&amp;$S4765&amp;" / "&amp;$T4765</f>
        <v/>
      </c>
      <c r="AD4765">
        <f>1</f>
        <v/>
      </c>
      <c r="AE4765">
        <f>IF($A4765&lt;=Settings!$B$4,"до 100",IF($A4765&lt;=Settings!$B$5,"до 10 000",IF($A4765&lt;=Settings!$B$6,"до 100 000","100 000+")))</f>
        <v/>
      </c>
    </row>
    <row r="4766">
      <c r="A4766">
        <f>ROW()-1</f>
        <v/>
      </c>
      <c r="B4766">
        <f>IF($A4766&lt;=Settings!$B$4,"small_control",IF($A4766&lt;=Settings!$B$5,"medium_10k",IF($A4766&lt;=Settings!$B$6,"large_100k","extreme_1m")))</f>
        <v/>
      </c>
      <c r="C4766">
        <f>"ORD-"&amp;TEXT(QUOTIENT($A4766-1,3)+1,"0000000")</f>
        <v/>
      </c>
      <c r="D4766">
        <f>"LINE-"&amp;TEXT($A4766,"0000000")</f>
        <v/>
      </c>
      <c r="E4766" s="7">
        <f>Settings!$B$2+$A4766-1</f>
        <v/>
      </c>
      <c r="F4766" s="7">
        <f>Settings!$B$2+MOD($A4766-1,Settings!$B$7)</f>
        <v/>
      </c>
      <c r="G4766">
        <f>YEAR($F4766)</f>
        <v/>
      </c>
      <c r="H4766">
        <f>"Q"&amp;ROUNDUP(MONTH($F4766)/3,0)</f>
        <v/>
      </c>
      <c r="I4766">
        <f>MONTH($F4766)</f>
        <v/>
      </c>
      <c r="J4766">
        <f>CHOOSE(MONTH($F4766),"Январь","Февраль","Март","Апрель","Май","Июнь","Июль","Август","Сентябрь","Октябрь","Ноябрь","Декабрь")</f>
        <v/>
      </c>
      <c r="K4766">
        <f>DAY($F4766)</f>
        <v/>
      </c>
      <c r="L4766">
        <f>IF(MOD($A4766,10)&lt;7,"ФО_01_Крупный","ФО_"&amp;TEXT(MOD($A4766,8)+1,"00"))</f>
        <v/>
      </c>
      <c r="M4766">
        <f>IF($AB4766="Да","Регион_001_Крупный","Регион_"&amp;TEXT(MOD(QUOTIENT($A4766-1,20),180)+1,"000"))</f>
        <v/>
      </c>
      <c r="N4766">
        <f>IF($AB4766="Да","Город_"&amp;TEXT(MOD($A4766-1,250)+1,"0000"),"Город_"&amp;TEXT(MOD($A4766-1,3000)+1,"0000"))</f>
        <v/>
      </c>
      <c r="O4766">
        <f>IF($AB4766="Да","Холдинг_Крупный","Холдинг_"&amp;TEXT(MOD(QUOTIENT($A4766-1,10000),20)+1,"00"))</f>
        <v/>
      </c>
      <c r="P4766">
        <f>IF($AB4766="Да","Организация_Крупная","Организация_"&amp;TEXT(MOD(QUOTIENT($A4766-1,500),600)+1,"000"))</f>
        <v/>
      </c>
      <c r="Q4766">
        <f>"Отдел_"&amp;TEXT(MOD(QUOTIENT($A4766-1,50),100)+1,"000")</f>
        <v/>
      </c>
      <c r="R4766">
        <f>IF($AB4766="Да","Группа_Крупная","Группа_"&amp;TEXT(MOD(QUOTIENT($A4766-1,5000),30)+1,"00"))</f>
        <v/>
      </c>
      <c r="S4766">
        <f>IF($AB4766="Да","Категория_Крупная","Категория_"&amp;TEXT(MOD(QUOTIENT($A4766-1,500),120)+1,"000"))</f>
        <v/>
      </c>
      <c r="T4766">
        <f>IF($AB4766="Да","Подкатегория_Крупная","Подкатегория_"&amp;TEXT(MOD(QUOTIENT($A4766-1,50),300)+1,"000"))</f>
        <v/>
      </c>
      <c r="U4766">
        <f>"SKU_"&amp;TEXT($A4766,"0000000")</f>
        <v/>
      </c>
      <c r="V4766">
        <f>CHOOSE(MOD($A4766-1,4)+1,"Enterprise","SMB","Госсектор","Розница")</f>
        <v/>
      </c>
      <c r="W4766">
        <f>"Клиент_"&amp;TEXT(MOD($A4766-1,20000)+1,"00000")</f>
        <v/>
      </c>
      <c r="X4766">
        <f>CHOOSE(MOD($A4766-1,5)+1,"Портал","API","Импорт","Ручной ввод","Интеграция")</f>
        <v/>
      </c>
      <c r="Y4766" s="8">
        <f>ROUND(1000+MOD($A4766*37,90000)+IF($AB4766="Да",5000,0),2)</f>
        <v/>
      </c>
      <c r="Z4766">
        <f>1+MOD($A4766,20)</f>
        <v/>
      </c>
      <c r="AA4766" s="8">
        <f>ROUND($Y4766*(0.08+MOD($A4766,17)/100),2)</f>
        <v/>
      </c>
      <c r="AB4766">
        <f>IF(MOD($A4766,10)&lt;7,"Да","Нет")</f>
        <v/>
      </c>
      <c r="AC4766">
        <f>$R4766&amp;" / "&amp;$S4766&amp;" / "&amp;$T4766</f>
        <v/>
      </c>
      <c r="AD4766">
        <f>1</f>
        <v/>
      </c>
      <c r="AE4766">
        <f>IF($A4766&lt;=Settings!$B$4,"до 100",IF($A4766&lt;=Settings!$B$5,"до 10 000",IF($A4766&lt;=Settings!$B$6,"до 100 000","100 000+")))</f>
        <v/>
      </c>
    </row>
    <row r="4767">
      <c r="A4767">
        <f>ROW()-1</f>
        <v/>
      </c>
      <c r="B4767">
        <f>IF($A4767&lt;=Settings!$B$4,"small_control",IF($A4767&lt;=Settings!$B$5,"medium_10k",IF($A4767&lt;=Settings!$B$6,"large_100k","extreme_1m")))</f>
        <v/>
      </c>
      <c r="C4767">
        <f>"ORD-"&amp;TEXT(QUOTIENT($A4767-1,3)+1,"0000000")</f>
        <v/>
      </c>
      <c r="D4767">
        <f>"LINE-"&amp;TEXT($A4767,"0000000")</f>
        <v/>
      </c>
      <c r="E4767" s="7">
        <f>Settings!$B$2+$A4767-1</f>
        <v/>
      </c>
      <c r="F4767" s="7">
        <f>Settings!$B$2+MOD($A4767-1,Settings!$B$7)</f>
        <v/>
      </c>
      <c r="G4767">
        <f>YEAR($F4767)</f>
        <v/>
      </c>
      <c r="H4767">
        <f>"Q"&amp;ROUNDUP(MONTH($F4767)/3,0)</f>
        <v/>
      </c>
      <c r="I4767">
        <f>MONTH($F4767)</f>
        <v/>
      </c>
      <c r="J4767">
        <f>CHOOSE(MONTH($F4767),"Январь","Февраль","Март","Апрель","Май","Июнь","Июль","Август","Сентябрь","Октябрь","Ноябрь","Декабрь")</f>
        <v/>
      </c>
      <c r="K4767">
        <f>DAY($F4767)</f>
        <v/>
      </c>
      <c r="L4767">
        <f>IF(MOD($A4767,10)&lt;7,"ФО_01_Крупный","ФО_"&amp;TEXT(MOD($A4767,8)+1,"00"))</f>
        <v/>
      </c>
      <c r="M4767">
        <f>IF($AB4767="Да","Регион_001_Крупный","Регион_"&amp;TEXT(MOD(QUOTIENT($A4767-1,20),180)+1,"000"))</f>
        <v/>
      </c>
      <c r="N4767">
        <f>IF($AB4767="Да","Город_"&amp;TEXT(MOD($A4767-1,250)+1,"0000"),"Город_"&amp;TEXT(MOD($A4767-1,3000)+1,"0000"))</f>
        <v/>
      </c>
      <c r="O4767">
        <f>IF($AB4767="Да","Холдинг_Крупный","Холдинг_"&amp;TEXT(MOD(QUOTIENT($A4767-1,10000),20)+1,"00"))</f>
        <v/>
      </c>
      <c r="P4767">
        <f>IF($AB4767="Да","Организация_Крупная","Организация_"&amp;TEXT(MOD(QUOTIENT($A4767-1,500),600)+1,"000"))</f>
        <v/>
      </c>
      <c r="Q4767">
        <f>"Отдел_"&amp;TEXT(MOD(QUOTIENT($A4767-1,50),100)+1,"000")</f>
        <v/>
      </c>
      <c r="R4767">
        <f>IF($AB4767="Да","Группа_Крупная","Группа_"&amp;TEXT(MOD(QUOTIENT($A4767-1,5000),30)+1,"00"))</f>
        <v/>
      </c>
      <c r="S4767">
        <f>IF($AB4767="Да","Категория_Крупная","Категория_"&amp;TEXT(MOD(QUOTIENT($A4767-1,500),120)+1,"000"))</f>
        <v/>
      </c>
      <c r="T4767">
        <f>IF($AB4767="Да","Подкатегория_Крупная","Подкатегория_"&amp;TEXT(MOD(QUOTIENT($A4767-1,50),300)+1,"000"))</f>
        <v/>
      </c>
      <c r="U4767">
        <f>"SKU_"&amp;TEXT($A4767,"0000000")</f>
        <v/>
      </c>
      <c r="V4767">
        <f>CHOOSE(MOD($A4767-1,4)+1,"Enterprise","SMB","Госсектор","Розница")</f>
        <v/>
      </c>
      <c r="W4767">
        <f>"Клиент_"&amp;TEXT(MOD($A4767-1,20000)+1,"00000")</f>
        <v/>
      </c>
      <c r="X4767">
        <f>CHOOSE(MOD($A4767-1,5)+1,"Портал","API","Импорт","Ручной ввод","Интеграция")</f>
        <v/>
      </c>
      <c r="Y4767" s="8">
        <f>ROUND(1000+MOD($A4767*37,90000)+IF($AB4767="Да",5000,0),2)</f>
        <v/>
      </c>
      <c r="Z4767">
        <f>1+MOD($A4767,20)</f>
        <v/>
      </c>
      <c r="AA4767" s="8">
        <f>ROUND($Y4767*(0.08+MOD($A4767,17)/100),2)</f>
        <v/>
      </c>
      <c r="AB4767">
        <f>IF(MOD($A4767,10)&lt;7,"Да","Нет")</f>
        <v/>
      </c>
      <c r="AC4767">
        <f>$R4767&amp;" / "&amp;$S4767&amp;" / "&amp;$T4767</f>
        <v/>
      </c>
      <c r="AD4767">
        <f>1</f>
        <v/>
      </c>
      <c r="AE4767">
        <f>IF($A4767&lt;=Settings!$B$4,"до 100",IF($A4767&lt;=Settings!$B$5,"до 10 000",IF($A4767&lt;=Settings!$B$6,"до 100 000","100 000+")))</f>
        <v/>
      </c>
    </row>
    <row r="4768">
      <c r="A4768">
        <f>ROW()-1</f>
        <v/>
      </c>
      <c r="B4768">
        <f>IF($A4768&lt;=Settings!$B$4,"small_control",IF($A4768&lt;=Settings!$B$5,"medium_10k",IF($A4768&lt;=Settings!$B$6,"large_100k","extreme_1m")))</f>
        <v/>
      </c>
      <c r="C4768">
        <f>"ORD-"&amp;TEXT(QUOTIENT($A4768-1,3)+1,"0000000")</f>
        <v/>
      </c>
      <c r="D4768">
        <f>"LINE-"&amp;TEXT($A4768,"0000000")</f>
        <v/>
      </c>
      <c r="E4768" s="7">
        <f>Settings!$B$2+$A4768-1</f>
        <v/>
      </c>
      <c r="F4768" s="7">
        <f>Settings!$B$2+MOD($A4768-1,Settings!$B$7)</f>
        <v/>
      </c>
      <c r="G4768">
        <f>YEAR($F4768)</f>
        <v/>
      </c>
      <c r="H4768">
        <f>"Q"&amp;ROUNDUP(MONTH($F4768)/3,0)</f>
        <v/>
      </c>
      <c r="I4768">
        <f>MONTH($F4768)</f>
        <v/>
      </c>
      <c r="J4768">
        <f>CHOOSE(MONTH($F4768),"Январь","Февраль","Март","Апрель","Май","Июнь","Июль","Август","Сентябрь","Октябрь","Ноябрь","Декабрь")</f>
        <v/>
      </c>
      <c r="K4768">
        <f>DAY($F4768)</f>
        <v/>
      </c>
      <c r="L4768">
        <f>IF(MOD($A4768,10)&lt;7,"ФО_01_Крупный","ФО_"&amp;TEXT(MOD($A4768,8)+1,"00"))</f>
        <v/>
      </c>
      <c r="M4768">
        <f>IF($AB4768="Да","Регион_001_Крупный","Регион_"&amp;TEXT(MOD(QUOTIENT($A4768-1,20),180)+1,"000"))</f>
        <v/>
      </c>
      <c r="N4768">
        <f>IF($AB4768="Да","Город_"&amp;TEXT(MOD($A4768-1,250)+1,"0000"),"Город_"&amp;TEXT(MOD($A4768-1,3000)+1,"0000"))</f>
        <v/>
      </c>
      <c r="O4768">
        <f>IF($AB4768="Да","Холдинг_Крупный","Холдинг_"&amp;TEXT(MOD(QUOTIENT($A4768-1,10000),20)+1,"00"))</f>
        <v/>
      </c>
      <c r="P4768">
        <f>IF($AB4768="Да","Организация_Крупная","Организация_"&amp;TEXT(MOD(QUOTIENT($A4768-1,500),600)+1,"000"))</f>
        <v/>
      </c>
      <c r="Q4768">
        <f>"Отдел_"&amp;TEXT(MOD(QUOTIENT($A4768-1,50),100)+1,"000")</f>
        <v/>
      </c>
      <c r="R4768">
        <f>IF($AB4768="Да","Группа_Крупная","Группа_"&amp;TEXT(MOD(QUOTIENT($A4768-1,5000),30)+1,"00"))</f>
        <v/>
      </c>
      <c r="S4768">
        <f>IF($AB4768="Да","Категория_Крупная","Категория_"&amp;TEXT(MOD(QUOTIENT($A4768-1,500),120)+1,"000"))</f>
        <v/>
      </c>
      <c r="T4768">
        <f>IF($AB4768="Да","Подкатегория_Крупная","Подкатегория_"&amp;TEXT(MOD(QUOTIENT($A4768-1,50),300)+1,"000"))</f>
        <v/>
      </c>
      <c r="U4768">
        <f>"SKU_"&amp;TEXT($A4768,"0000000")</f>
        <v/>
      </c>
      <c r="V4768">
        <f>CHOOSE(MOD($A4768-1,4)+1,"Enterprise","SMB","Госсектор","Розница")</f>
        <v/>
      </c>
      <c r="W4768">
        <f>"Клиент_"&amp;TEXT(MOD($A4768-1,20000)+1,"00000")</f>
        <v/>
      </c>
      <c r="X4768">
        <f>CHOOSE(MOD($A4768-1,5)+1,"Портал","API","Импорт","Ручной ввод","Интеграция")</f>
        <v/>
      </c>
      <c r="Y4768" s="8">
        <f>ROUND(1000+MOD($A4768*37,90000)+IF($AB4768="Да",5000,0),2)</f>
        <v/>
      </c>
      <c r="Z4768">
        <f>1+MOD($A4768,20)</f>
        <v/>
      </c>
      <c r="AA4768" s="8">
        <f>ROUND($Y4768*(0.08+MOD($A4768,17)/100),2)</f>
        <v/>
      </c>
      <c r="AB4768">
        <f>IF(MOD($A4768,10)&lt;7,"Да","Нет")</f>
        <v/>
      </c>
      <c r="AC4768">
        <f>$R4768&amp;" / "&amp;$S4768&amp;" / "&amp;$T4768</f>
        <v/>
      </c>
      <c r="AD4768">
        <f>1</f>
        <v/>
      </c>
      <c r="AE4768">
        <f>IF($A4768&lt;=Settings!$B$4,"до 100",IF($A4768&lt;=Settings!$B$5,"до 10 000",IF($A4768&lt;=Settings!$B$6,"до 100 000","100 000+")))</f>
        <v/>
      </c>
    </row>
    <row r="4769">
      <c r="A4769">
        <f>ROW()-1</f>
        <v/>
      </c>
      <c r="B4769">
        <f>IF($A4769&lt;=Settings!$B$4,"small_control",IF($A4769&lt;=Settings!$B$5,"medium_10k",IF($A4769&lt;=Settings!$B$6,"large_100k","extreme_1m")))</f>
        <v/>
      </c>
      <c r="C4769">
        <f>"ORD-"&amp;TEXT(QUOTIENT($A4769-1,3)+1,"0000000")</f>
        <v/>
      </c>
      <c r="D4769">
        <f>"LINE-"&amp;TEXT($A4769,"0000000")</f>
        <v/>
      </c>
      <c r="E4769" s="7">
        <f>Settings!$B$2+$A4769-1</f>
        <v/>
      </c>
      <c r="F4769" s="7">
        <f>Settings!$B$2+MOD($A4769-1,Settings!$B$7)</f>
        <v/>
      </c>
      <c r="G4769">
        <f>YEAR($F4769)</f>
        <v/>
      </c>
      <c r="H4769">
        <f>"Q"&amp;ROUNDUP(MONTH($F4769)/3,0)</f>
        <v/>
      </c>
      <c r="I4769">
        <f>MONTH($F4769)</f>
        <v/>
      </c>
      <c r="J4769">
        <f>CHOOSE(MONTH($F4769),"Январь","Февраль","Март","Апрель","Май","Июнь","Июль","Август","Сентябрь","Октябрь","Ноябрь","Декабрь")</f>
        <v/>
      </c>
      <c r="K4769">
        <f>DAY($F4769)</f>
        <v/>
      </c>
      <c r="L4769">
        <f>IF(MOD($A4769,10)&lt;7,"ФО_01_Крупный","ФО_"&amp;TEXT(MOD($A4769,8)+1,"00"))</f>
        <v/>
      </c>
      <c r="M4769">
        <f>IF($AB4769="Да","Регион_001_Крупный","Регион_"&amp;TEXT(MOD(QUOTIENT($A4769-1,20),180)+1,"000"))</f>
        <v/>
      </c>
      <c r="N4769">
        <f>IF($AB4769="Да","Город_"&amp;TEXT(MOD($A4769-1,250)+1,"0000"),"Город_"&amp;TEXT(MOD($A4769-1,3000)+1,"0000"))</f>
        <v/>
      </c>
      <c r="O4769">
        <f>IF($AB4769="Да","Холдинг_Крупный","Холдинг_"&amp;TEXT(MOD(QUOTIENT($A4769-1,10000),20)+1,"00"))</f>
        <v/>
      </c>
      <c r="P4769">
        <f>IF($AB4769="Да","Организация_Крупная","Организация_"&amp;TEXT(MOD(QUOTIENT($A4769-1,500),600)+1,"000"))</f>
        <v/>
      </c>
      <c r="Q4769">
        <f>"Отдел_"&amp;TEXT(MOD(QUOTIENT($A4769-1,50),100)+1,"000")</f>
        <v/>
      </c>
      <c r="R4769">
        <f>IF($AB4769="Да","Группа_Крупная","Группа_"&amp;TEXT(MOD(QUOTIENT($A4769-1,5000),30)+1,"00"))</f>
        <v/>
      </c>
      <c r="S4769">
        <f>IF($AB4769="Да","Категория_Крупная","Категория_"&amp;TEXT(MOD(QUOTIENT($A4769-1,500),120)+1,"000"))</f>
        <v/>
      </c>
      <c r="T4769">
        <f>IF($AB4769="Да","Подкатегория_Крупная","Подкатегория_"&amp;TEXT(MOD(QUOTIENT($A4769-1,50),300)+1,"000"))</f>
        <v/>
      </c>
      <c r="U4769">
        <f>"SKU_"&amp;TEXT($A4769,"0000000")</f>
        <v/>
      </c>
      <c r="V4769">
        <f>CHOOSE(MOD($A4769-1,4)+1,"Enterprise","SMB","Госсектор","Розница")</f>
        <v/>
      </c>
      <c r="W4769">
        <f>"Клиент_"&amp;TEXT(MOD($A4769-1,20000)+1,"00000")</f>
        <v/>
      </c>
      <c r="X4769">
        <f>CHOOSE(MOD($A4769-1,5)+1,"Портал","API","Импорт","Ручной ввод","Интеграция")</f>
        <v/>
      </c>
      <c r="Y4769" s="8">
        <f>ROUND(1000+MOD($A4769*37,90000)+IF($AB4769="Да",5000,0),2)</f>
        <v/>
      </c>
      <c r="Z4769">
        <f>1+MOD($A4769,20)</f>
        <v/>
      </c>
      <c r="AA4769" s="8">
        <f>ROUND($Y4769*(0.08+MOD($A4769,17)/100),2)</f>
        <v/>
      </c>
      <c r="AB4769">
        <f>IF(MOD($A4769,10)&lt;7,"Да","Нет")</f>
        <v/>
      </c>
      <c r="AC4769">
        <f>$R4769&amp;" / "&amp;$S4769&amp;" / "&amp;$T4769</f>
        <v/>
      </c>
      <c r="AD4769">
        <f>1</f>
        <v/>
      </c>
      <c r="AE4769">
        <f>IF($A4769&lt;=Settings!$B$4,"до 100",IF($A4769&lt;=Settings!$B$5,"до 10 000",IF($A4769&lt;=Settings!$B$6,"до 100 000","100 000+")))</f>
        <v/>
      </c>
    </row>
    <row r="4770">
      <c r="A4770">
        <f>ROW()-1</f>
        <v/>
      </c>
      <c r="B4770">
        <f>IF($A4770&lt;=Settings!$B$4,"small_control",IF($A4770&lt;=Settings!$B$5,"medium_10k",IF($A4770&lt;=Settings!$B$6,"large_100k","extreme_1m")))</f>
        <v/>
      </c>
      <c r="C4770">
        <f>"ORD-"&amp;TEXT(QUOTIENT($A4770-1,3)+1,"0000000")</f>
        <v/>
      </c>
      <c r="D4770">
        <f>"LINE-"&amp;TEXT($A4770,"0000000")</f>
        <v/>
      </c>
      <c r="E4770" s="7">
        <f>Settings!$B$2+$A4770-1</f>
        <v/>
      </c>
      <c r="F4770" s="7">
        <f>Settings!$B$2+MOD($A4770-1,Settings!$B$7)</f>
        <v/>
      </c>
      <c r="G4770">
        <f>YEAR($F4770)</f>
        <v/>
      </c>
      <c r="H4770">
        <f>"Q"&amp;ROUNDUP(MONTH($F4770)/3,0)</f>
        <v/>
      </c>
      <c r="I4770">
        <f>MONTH($F4770)</f>
        <v/>
      </c>
      <c r="J4770">
        <f>CHOOSE(MONTH($F4770),"Январь","Февраль","Март","Апрель","Май","Июнь","Июль","Август","Сентябрь","Октябрь","Ноябрь","Декабрь")</f>
        <v/>
      </c>
      <c r="K4770">
        <f>DAY($F4770)</f>
        <v/>
      </c>
      <c r="L4770">
        <f>IF(MOD($A4770,10)&lt;7,"ФО_01_Крупный","ФО_"&amp;TEXT(MOD($A4770,8)+1,"00"))</f>
        <v/>
      </c>
      <c r="M4770">
        <f>IF($AB4770="Да","Регион_001_Крупный","Регион_"&amp;TEXT(MOD(QUOTIENT($A4770-1,20),180)+1,"000"))</f>
        <v/>
      </c>
      <c r="N4770">
        <f>IF($AB4770="Да","Город_"&amp;TEXT(MOD($A4770-1,250)+1,"0000"),"Город_"&amp;TEXT(MOD($A4770-1,3000)+1,"0000"))</f>
        <v/>
      </c>
      <c r="O4770">
        <f>IF($AB4770="Да","Холдинг_Крупный","Холдинг_"&amp;TEXT(MOD(QUOTIENT($A4770-1,10000),20)+1,"00"))</f>
        <v/>
      </c>
      <c r="P4770">
        <f>IF($AB4770="Да","Организация_Крупная","Организация_"&amp;TEXT(MOD(QUOTIENT($A4770-1,500),600)+1,"000"))</f>
        <v/>
      </c>
      <c r="Q4770">
        <f>"Отдел_"&amp;TEXT(MOD(QUOTIENT($A4770-1,50),100)+1,"000")</f>
        <v/>
      </c>
      <c r="R4770">
        <f>IF($AB4770="Да","Группа_Крупная","Группа_"&amp;TEXT(MOD(QUOTIENT($A4770-1,5000),30)+1,"00"))</f>
        <v/>
      </c>
      <c r="S4770">
        <f>IF($AB4770="Да","Категория_Крупная","Категория_"&amp;TEXT(MOD(QUOTIENT($A4770-1,500),120)+1,"000"))</f>
        <v/>
      </c>
      <c r="T4770">
        <f>IF($AB4770="Да","Подкатегория_Крупная","Подкатегория_"&amp;TEXT(MOD(QUOTIENT($A4770-1,50),300)+1,"000"))</f>
        <v/>
      </c>
      <c r="U4770">
        <f>"SKU_"&amp;TEXT($A4770,"0000000")</f>
        <v/>
      </c>
      <c r="V4770">
        <f>CHOOSE(MOD($A4770-1,4)+1,"Enterprise","SMB","Госсектор","Розница")</f>
        <v/>
      </c>
      <c r="W4770">
        <f>"Клиент_"&amp;TEXT(MOD($A4770-1,20000)+1,"00000")</f>
        <v/>
      </c>
      <c r="X4770">
        <f>CHOOSE(MOD($A4770-1,5)+1,"Портал","API","Импорт","Ручной ввод","Интеграция")</f>
        <v/>
      </c>
      <c r="Y4770" s="8">
        <f>ROUND(1000+MOD($A4770*37,90000)+IF($AB4770="Да",5000,0),2)</f>
        <v/>
      </c>
      <c r="Z4770">
        <f>1+MOD($A4770,20)</f>
        <v/>
      </c>
      <c r="AA4770" s="8">
        <f>ROUND($Y4770*(0.08+MOD($A4770,17)/100),2)</f>
        <v/>
      </c>
      <c r="AB4770">
        <f>IF(MOD($A4770,10)&lt;7,"Да","Нет")</f>
        <v/>
      </c>
      <c r="AC4770">
        <f>$R4770&amp;" / "&amp;$S4770&amp;" / "&amp;$T4770</f>
        <v/>
      </c>
      <c r="AD4770">
        <f>1</f>
        <v/>
      </c>
      <c r="AE4770">
        <f>IF($A4770&lt;=Settings!$B$4,"до 100",IF($A4770&lt;=Settings!$B$5,"до 10 000",IF($A4770&lt;=Settings!$B$6,"до 100 000","100 000+")))</f>
        <v/>
      </c>
    </row>
    <row r="4771">
      <c r="A4771">
        <f>ROW()-1</f>
        <v/>
      </c>
      <c r="B4771">
        <f>IF($A4771&lt;=Settings!$B$4,"small_control",IF($A4771&lt;=Settings!$B$5,"medium_10k",IF($A4771&lt;=Settings!$B$6,"large_100k","extreme_1m")))</f>
        <v/>
      </c>
      <c r="C4771">
        <f>"ORD-"&amp;TEXT(QUOTIENT($A4771-1,3)+1,"0000000")</f>
        <v/>
      </c>
      <c r="D4771">
        <f>"LINE-"&amp;TEXT($A4771,"0000000")</f>
        <v/>
      </c>
      <c r="E4771" s="7">
        <f>Settings!$B$2+$A4771-1</f>
        <v/>
      </c>
      <c r="F4771" s="7">
        <f>Settings!$B$2+MOD($A4771-1,Settings!$B$7)</f>
        <v/>
      </c>
      <c r="G4771">
        <f>YEAR($F4771)</f>
        <v/>
      </c>
      <c r="H4771">
        <f>"Q"&amp;ROUNDUP(MONTH($F4771)/3,0)</f>
        <v/>
      </c>
      <c r="I4771">
        <f>MONTH($F4771)</f>
        <v/>
      </c>
      <c r="J4771">
        <f>CHOOSE(MONTH($F4771),"Январь","Февраль","Март","Апрель","Май","Июнь","Июль","Август","Сентябрь","Октябрь","Ноябрь","Декабрь")</f>
        <v/>
      </c>
      <c r="K4771">
        <f>DAY($F4771)</f>
        <v/>
      </c>
      <c r="L4771">
        <f>IF(MOD($A4771,10)&lt;7,"ФО_01_Крупный","ФО_"&amp;TEXT(MOD($A4771,8)+1,"00"))</f>
        <v/>
      </c>
      <c r="M4771">
        <f>IF($AB4771="Да","Регион_001_Крупный","Регион_"&amp;TEXT(MOD(QUOTIENT($A4771-1,20),180)+1,"000"))</f>
        <v/>
      </c>
      <c r="N4771">
        <f>IF($AB4771="Да","Город_"&amp;TEXT(MOD($A4771-1,250)+1,"0000"),"Город_"&amp;TEXT(MOD($A4771-1,3000)+1,"0000"))</f>
        <v/>
      </c>
      <c r="O4771">
        <f>IF($AB4771="Да","Холдинг_Крупный","Холдинг_"&amp;TEXT(MOD(QUOTIENT($A4771-1,10000),20)+1,"00"))</f>
        <v/>
      </c>
      <c r="P4771">
        <f>IF($AB4771="Да","Организация_Крупная","Организация_"&amp;TEXT(MOD(QUOTIENT($A4771-1,500),600)+1,"000"))</f>
        <v/>
      </c>
      <c r="Q4771">
        <f>"Отдел_"&amp;TEXT(MOD(QUOTIENT($A4771-1,50),100)+1,"000")</f>
        <v/>
      </c>
      <c r="R4771">
        <f>IF($AB4771="Да","Группа_Крупная","Группа_"&amp;TEXT(MOD(QUOTIENT($A4771-1,5000),30)+1,"00"))</f>
        <v/>
      </c>
      <c r="S4771">
        <f>IF($AB4771="Да","Категория_Крупная","Категория_"&amp;TEXT(MOD(QUOTIENT($A4771-1,500),120)+1,"000"))</f>
        <v/>
      </c>
      <c r="T4771">
        <f>IF($AB4771="Да","Подкатегория_Крупная","Подкатегория_"&amp;TEXT(MOD(QUOTIENT($A4771-1,50),300)+1,"000"))</f>
        <v/>
      </c>
      <c r="U4771">
        <f>"SKU_"&amp;TEXT($A4771,"0000000")</f>
        <v/>
      </c>
      <c r="V4771">
        <f>CHOOSE(MOD($A4771-1,4)+1,"Enterprise","SMB","Госсектор","Розница")</f>
        <v/>
      </c>
      <c r="W4771">
        <f>"Клиент_"&amp;TEXT(MOD($A4771-1,20000)+1,"00000")</f>
        <v/>
      </c>
      <c r="X4771">
        <f>CHOOSE(MOD($A4771-1,5)+1,"Портал","API","Импорт","Ручной ввод","Интеграция")</f>
        <v/>
      </c>
      <c r="Y4771" s="8">
        <f>ROUND(1000+MOD($A4771*37,90000)+IF($AB4771="Да",5000,0),2)</f>
        <v/>
      </c>
      <c r="Z4771">
        <f>1+MOD($A4771,20)</f>
        <v/>
      </c>
      <c r="AA4771" s="8">
        <f>ROUND($Y4771*(0.08+MOD($A4771,17)/100),2)</f>
        <v/>
      </c>
      <c r="AB4771">
        <f>IF(MOD($A4771,10)&lt;7,"Да","Нет")</f>
        <v/>
      </c>
      <c r="AC4771">
        <f>$R4771&amp;" / "&amp;$S4771&amp;" / "&amp;$T4771</f>
        <v/>
      </c>
      <c r="AD4771">
        <f>1</f>
        <v/>
      </c>
      <c r="AE4771">
        <f>IF($A4771&lt;=Settings!$B$4,"до 100",IF($A4771&lt;=Settings!$B$5,"до 10 000",IF($A4771&lt;=Settings!$B$6,"до 100 000","100 000+")))</f>
        <v/>
      </c>
    </row>
    <row r="4772">
      <c r="A4772">
        <f>ROW()-1</f>
        <v/>
      </c>
      <c r="B4772">
        <f>IF($A4772&lt;=Settings!$B$4,"small_control",IF($A4772&lt;=Settings!$B$5,"medium_10k",IF($A4772&lt;=Settings!$B$6,"large_100k","extreme_1m")))</f>
        <v/>
      </c>
      <c r="C4772">
        <f>"ORD-"&amp;TEXT(QUOTIENT($A4772-1,3)+1,"0000000")</f>
        <v/>
      </c>
      <c r="D4772">
        <f>"LINE-"&amp;TEXT($A4772,"0000000")</f>
        <v/>
      </c>
      <c r="E4772" s="7">
        <f>Settings!$B$2+$A4772-1</f>
        <v/>
      </c>
      <c r="F4772" s="7">
        <f>Settings!$B$2+MOD($A4772-1,Settings!$B$7)</f>
        <v/>
      </c>
      <c r="G4772">
        <f>YEAR($F4772)</f>
        <v/>
      </c>
      <c r="H4772">
        <f>"Q"&amp;ROUNDUP(MONTH($F4772)/3,0)</f>
        <v/>
      </c>
      <c r="I4772">
        <f>MONTH($F4772)</f>
        <v/>
      </c>
      <c r="J4772">
        <f>CHOOSE(MONTH($F4772),"Январь","Февраль","Март","Апрель","Май","Июнь","Июль","Август","Сентябрь","Октябрь","Ноябрь","Декабрь")</f>
        <v/>
      </c>
      <c r="K4772">
        <f>DAY($F4772)</f>
        <v/>
      </c>
      <c r="L4772">
        <f>IF(MOD($A4772,10)&lt;7,"ФО_01_Крупный","ФО_"&amp;TEXT(MOD($A4772,8)+1,"00"))</f>
        <v/>
      </c>
      <c r="M4772">
        <f>IF($AB4772="Да","Регион_001_Крупный","Регион_"&amp;TEXT(MOD(QUOTIENT($A4772-1,20),180)+1,"000"))</f>
        <v/>
      </c>
      <c r="N4772">
        <f>IF($AB4772="Да","Город_"&amp;TEXT(MOD($A4772-1,250)+1,"0000"),"Город_"&amp;TEXT(MOD($A4772-1,3000)+1,"0000"))</f>
        <v/>
      </c>
      <c r="O4772">
        <f>IF($AB4772="Да","Холдинг_Крупный","Холдинг_"&amp;TEXT(MOD(QUOTIENT($A4772-1,10000),20)+1,"00"))</f>
        <v/>
      </c>
      <c r="P4772">
        <f>IF($AB4772="Да","Организация_Крупная","Организация_"&amp;TEXT(MOD(QUOTIENT($A4772-1,500),600)+1,"000"))</f>
        <v/>
      </c>
      <c r="Q4772">
        <f>"Отдел_"&amp;TEXT(MOD(QUOTIENT($A4772-1,50),100)+1,"000")</f>
        <v/>
      </c>
      <c r="R4772">
        <f>IF($AB4772="Да","Группа_Крупная","Группа_"&amp;TEXT(MOD(QUOTIENT($A4772-1,5000),30)+1,"00"))</f>
        <v/>
      </c>
      <c r="S4772">
        <f>IF($AB4772="Да","Категория_Крупная","Категория_"&amp;TEXT(MOD(QUOTIENT($A4772-1,500),120)+1,"000"))</f>
        <v/>
      </c>
      <c r="T4772">
        <f>IF($AB4772="Да","Подкатегория_Крупная","Подкатегория_"&amp;TEXT(MOD(QUOTIENT($A4772-1,50),300)+1,"000"))</f>
        <v/>
      </c>
      <c r="U4772">
        <f>"SKU_"&amp;TEXT($A4772,"0000000")</f>
        <v/>
      </c>
      <c r="V4772">
        <f>CHOOSE(MOD($A4772-1,4)+1,"Enterprise","SMB","Госсектор","Розница")</f>
        <v/>
      </c>
      <c r="W4772">
        <f>"Клиент_"&amp;TEXT(MOD($A4772-1,20000)+1,"00000")</f>
        <v/>
      </c>
      <c r="X4772">
        <f>CHOOSE(MOD($A4772-1,5)+1,"Портал","API","Импорт","Ручной ввод","Интеграция")</f>
        <v/>
      </c>
      <c r="Y4772" s="8">
        <f>ROUND(1000+MOD($A4772*37,90000)+IF($AB4772="Да",5000,0),2)</f>
        <v/>
      </c>
      <c r="Z4772">
        <f>1+MOD($A4772,20)</f>
        <v/>
      </c>
      <c r="AA4772" s="8">
        <f>ROUND($Y4772*(0.08+MOD($A4772,17)/100),2)</f>
        <v/>
      </c>
      <c r="AB4772">
        <f>IF(MOD($A4772,10)&lt;7,"Да","Нет")</f>
        <v/>
      </c>
      <c r="AC4772">
        <f>$R4772&amp;" / "&amp;$S4772&amp;" / "&amp;$T4772</f>
        <v/>
      </c>
      <c r="AD4772">
        <f>1</f>
        <v/>
      </c>
      <c r="AE4772">
        <f>IF($A4772&lt;=Settings!$B$4,"до 100",IF($A4772&lt;=Settings!$B$5,"до 10 000",IF($A4772&lt;=Settings!$B$6,"до 100 000","100 000+")))</f>
        <v/>
      </c>
    </row>
    <row r="4773">
      <c r="A4773">
        <f>ROW()-1</f>
        <v/>
      </c>
      <c r="B4773">
        <f>IF($A4773&lt;=Settings!$B$4,"small_control",IF($A4773&lt;=Settings!$B$5,"medium_10k",IF($A4773&lt;=Settings!$B$6,"large_100k","extreme_1m")))</f>
        <v/>
      </c>
      <c r="C4773">
        <f>"ORD-"&amp;TEXT(QUOTIENT($A4773-1,3)+1,"0000000")</f>
        <v/>
      </c>
      <c r="D4773">
        <f>"LINE-"&amp;TEXT($A4773,"0000000")</f>
        <v/>
      </c>
      <c r="E4773" s="7">
        <f>Settings!$B$2+$A4773-1</f>
        <v/>
      </c>
      <c r="F4773" s="7">
        <f>Settings!$B$2+MOD($A4773-1,Settings!$B$7)</f>
        <v/>
      </c>
      <c r="G4773">
        <f>YEAR($F4773)</f>
        <v/>
      </c>
      <c r="H4773">
        <f>"Q"&amp;ROUNDUP(MONTH($F4773)/3,0)</f>
        <v/>
      </c>
      <c r="I4773">
        <f>MONTH($F4773)</f>
        <v/>
      </c>
      <c r="J4773">
        <f>CHOOSE(MONTH($F4773),"Январь","Февраль","Март","Апрель","Май","Июнь","Июль","Август","Сентябрь","Октябрь","Ноябрь","Декабрь")</f>
        <v/>
      </c>
      <c r="K4773">
        <f>DAY($F4773)</f>
        <v/>
      </c>
      <c r="L4773">
        <f>IF(MOD($A4773,10)&lt;7,"ФО_01_Крупный","ФО_"&amp;TEXT(MOD($A4773,8)+1,"00"))</f>
        <v/>
      </c>
      <c r="M4773">
        <f>IF($AB4773="Да","Регион_001_Крупный","Регион_"&amp;TEXT(MOD(QUOTIENT($A4773-1,20),180)+1,"000"))</f>
        <v/>
      </c>
      <c r="N4773">
        <f>IF($AB4773="Да","Город_"&amp;TEXT(MOD($A4773-1,250)+1,"0000"),"Город_"&amp;TEXT(MOD($A4773-1,3000)+1,"0000"))</f>
        <v/>
      </c>
      <c r="O4773">
        <f>IF($AB4773="Да","Холдинг_Крупный","Холдинг_"&amp;TEXT(MOD(QUOTIENT($A4773-1,10000),20)+1,"00"))</f>
        <v/>
      </c>
      <c r="P4773">
        <f>IF($AB4773="Да","Организация_Крупная","Организация_"&amp;TEXT(MOD(QUOTIENT($A4773-1,500),600)+1,"000"))</f>
        <v/>
      </c>
      <c r="Q4773">
        <f>"Отдел_"&amp;TEXT(MOD(QUOTIENT($A4773-1,50),100)+1,"000")</f>
        <v/>
      </c>
      <c r="R4773">
        <f>IF($AB4773="Да","Группа_Крупная","Группа_"&amp;TEXT(MOD(QUOTIENT($A4773-1,5000),30)+1,"00"))</f>
        <v/>
      </c>
      <c r="S4773">
        <f>IF($AB4773="Да","Категория_Крупная","Категория_"&amp;TEXT(MOD(QUOTIENT($A4773-1,500),120)+1,"000"))</f>
        <v/>
      </c>
      <c r="T4773">
        <f>IF($AB4773="Да","Подкатегория_Крупная","Подкатегория_"&amp;TEXT(MOD(QUOTIENT($A4773-1,50),300)+1,"000"))</f>
        <v/>
      </c>
      <c r="U4773">
        <f>"SKU_"&amp;TEXT($A4773,"0000000")</f>
        <v/>
      </c>
      <c r="V4773">
        <f>CHOOSE(MOD($A4773-1,4)+1,"Enterprise","SMB","Госсектор","Розница")</f>
        <v/>
      </c>
      <c r="W4773">
        <f>"Клиент_"&amp;TEXT(MOD($A4773-1,20000)+1,"00000")</f>
        <v/>
      </c>
      <c r="X4773">
        <f>CHOOSE(MOD($A4773-1,5)+1,"Портал","API","Импорт","Ручной ввод","Интеграция")</f>
        <v/>
      </c>
      <c r="Y4773" s="8">
        <f>ROUND(1000+MOD($A4773*37,90000)+IF($AB4773="Да",5000,0),2)</f>
        <v/>
      </c>
      <c r="Z4773">
        <f>1+MOD($A4773,20)</f>
        <v/>
      </c>
      <c r="AA4773" s="8">
        <f>ROUND($Y4773*(0.08+MOD($A4773,17)/100),2)</f>
        <v/>
      </c>
      <c r="AB4773">
        <f>IF(MOD($A4773,10)&lt;7,"Да","Нет")</f>
        <v/>
      </c>
      <c r="AC4773">
        <f>$R4773&amp;" / "&amp;$S4773&amp;" / "&amp;$T4773</f>
        <v/>
      </c>
      <c r="AD4773">
        <f>1</f>
        <v/>
      </c>
      <c r="AE4773">
        <f>IF($A4773&lt;=Settings!$B$4,"до 100",IF($A4773&lt;=Settings!$B$5,"до 10 000",IF($A4773&lt;=Settings!$B$6,"до 100 000","100 000+")))</f>
        <v/>
      </c>
    </row>
    <row r="4774">
      <c r="A4774">
        <f>ROW()-1</f>
        <v/>
      </c>
      <c r="B4774">
        <f>IF($A4774&lt;=Settings!$B$4,"small_control",IF($A4774&lt;=Settings!$B$5,"medium_10k",IF($A4774&lt;=Settings!$B$6,"large_100k","extreme_1m")))</f>
        <v/>
      </c>
      <c r="C4774">
        <f>"ORD-"&amp;TEXT(QUOTIENT($A4774-1,3)+1,"0000000")</f>
        <v/>
      </c>
      <c r="D4774">
        <f>"LINE-"&amp;TEXT($A4774,"0000000")</f>
        <v/>
      </c>
      <c r="E4774" s="7">
        <f>Settings!$B$2+$A4774-1</f>
        <v/>
      </c>
      <c r="F4774" s="7">
        <f>Settings!$B$2+MOD($A4774-1,Settings!$B$7)</f>
        <v/>
      </c>
      <c r="G4774">
        <f>YEAR($F4774)</f>
        <v/>
      </c>
      <c r="H4774">
        <f>"Q"&amp;ROUNDUP(MONTH($F4774)/3,0)</f>
        <v/>
      </c>
      <c r="I4774">
        <f>MONTH($F4774)</f>
        <v/>
      </c>
      <c r="J4774">
        <f>CHOOSE(MONTH($F4774),"Январь","Февраль","Март","Апрель","Май","Июнь","Июль","Август","Сентябрь","Октябрь","Ноябрь","Декабрь")</f>
        <v/>
      </c>
      <c r="K4774">
        <f>DAY($F4774)</f>
        <v/>
      </c>
      <c r="L4774">
        <f>IF(MOD($A4774,10)&lt;7,"ФО_01_Крупный","ФО_"&amp;TEXT(MOD($A4774,8)+1,"00"))</f>
        <v/>
      </c>
      <c r="M4774">
        <f>IF($AB4774="Да","Регион_001_Крупный","Регион_"&amp;TEXT(MOD(QUOTIENT($A4774-1,20),180)+1,"000"))</f>
        <v/>
      </c>
      <c r="N4774">
        <f>IF($AB4774="Да","Город_"&amp;TEXT(MOD($A4774-1,250)+1,"0000"),"Город_"&amp;TEXT(MOD($A4774-1,3000)+1,"0000"))</f>
        <v/>
      </c>
      <c r="O4774">
        <f>IF($AB4774="Да","Холдинг_Крупный","Холдинг_"&amp;TEXT(MOD(QUOTIENT($A4774-1,10000),20)+1,"00"))</f>
        <v/>
      </c>
      <c r="P4774">
        <f>IF($AB4774="Да","Организация_Крупная","Организация_"&amp;TEXT(MOD(QUOTIENT($A4774-1,500),600)+1,"000"))</f>
        <v/>
      </c>
      <c r="Q4774">
        <f>"Отдел_"&amp;TEXT(MOD(QUOTIENT($A4774-1,50),100)+1,"000")</f>
        <v/>
      </c>
      <c r="R4774">
        <f>IF($AB4774="Да","Группа_Крупная","Группа_"&amp;TEXT(MOD(QUOTIENT($A4774-1,5000),30)+1,"00"))</f>
        <v/>
      </c>
      <c r="S4774">
        <f>IF($AB4774="Да","Категория_Крупная","Категория_"&amp;TEXT(MOD(QUOTIENT($A4774-1,500),120)+1,"000"))</f>
        <v/>
      </c>
      <c r="T4774">
        <f>IF($AB4774="Да","Подкатегория_Крупная","Подкатегория_"&amp;TEXT(MOD(QUOTIENT($A4774-1,50),300)+1,"000"))</f>
        <v/>
      </c>
      <c r="U4774">
        <f>"SKU_"&amp;TEXT($A4774,"0000000")</f>
        <v/>
      </c>
      <c r="V4774">
        <f>CHOOSE(MOD($A4774-1,4)+1,"Enterprise","SMB","Госсектор","Розница")</f>
        <v/>
      </c>
      <c r="W4774">
        <f>"Клиент_"&amp;TEXT(MOD($A4774-1,20000)+1,"00000")</f>
        <v/>
      </c>
      <c r="X4774">
        <f>CHOOSE(MOD($A4774-1,5)+1,"Портал","API","Импорт","Ручной ввод","Интеграция")</f>
        <v/>
      </c>
      <c r="Y4774" s="8">
        <f>ROUND(1000+MOD($A4774*37,90000)+IF($AB4774="Да",5000,0),2)</f>
        <v/>
      </c>
      <c r="Z4774">
        <f>1+MOD($A4774,20)</f>
        <v/>
      </c>
      <c r="AA4774" s="8">
        <f>ROUND($Y4774*(0.08+MOD($A4774,17)/100),2)</f>
        <v/>
      </c>
      <c r="AB4774">
        <f>IF(MOD($A4774,10)&lt;7,"Да","Нет")</f>
        <v/>
      </c>
      <c r="AC4774">
        <f>$R4774&amp;" / "&amp;$S4774&amp;" / "&amp;$T4774</f>
        <v/>
      </c>
      <c r="AD4774">
        <f>1</f>
        <v/>
      </c>
      <c r="AE4774">
        <f>IF($A4774&lt;=Settings!$B$4,"до 100",IF($A4774&lt;=Settings!$B$5,"до 10 000",IF($A4774&lt;=Settings!$B$6,"до 100 000","100 000+")))</f>
        <v/>
      </c>
    </row>
    <row r="4775">
      <c r="A4775">
        <f>ROW()-1</f>
        <v/>
      </c>
      <c r="B4775">
        <f>IF($A4775&lt;=Settings!$B$4,"small_control",IF($A4775&lt;=Settings!$B$5,"medium_10k",IF($A4775&lt;=Settings!$B$6,"large_100k","extreme_1m")))</f>
        <v/>
      </c>
      <c r="C4775">
        <f>"ORD-"&amp;TEXT(QUOTIENT($A4775-1,3)+1,"0000000")</f>
        <v/>
      </c>
      <c r="D4775">
        <f>"LINE-"&amp;TEXT($A4775,"0000000")</f>
        <v/>
      </c>
      <c r="E4775" s="7">
        <f>Settings!$B$2+$A4775-1</f>
        <v/>
      </c>
      <c r="F4775" s="7">
        <f>Settings!$B$2+MOD($A4775-1,Settings!$B$7)</f>
        <v/>
      </c>
      <c r="G4775">
        <f>YEAR($F4775)</f>
        <v/>
      </c>
      <c r="H4775">
        <f>"Q"&amp;ROUNDUP(MONTH($F4775)/3,0)</f>
        <v/>
      </c>
      <c r="I4775">
        <f>MONTH($F4775)</f>
        <v/>
      </c>
      <c r="J4775">
        <f>CHOOSE(MONTH($F4775),"Январь","Февраль","Март","Апрель","Май","Июнь","Июль","Август","Сентябрь","Октябрь","Ноябрь","Декабрь")</f>
        <v/>
      </c>
      <c r="K4775">
        <f>DAY($F4775)</f>
        <v/>
      </c>
      <c r="L4775">
        <f>IF(MOD($A4775,10)&lt;7,"ФО_01_Крупный","ФО_"&amp;TEXT(MOD($A4775,8)+1,"00"))</f>
        <v/>
      </c>
      <c r="M4775">
        <f>IF($AB4775="Да","Регион_001_Крупный","Регион_"&amp;TEXT(MOD(QUOTIENT($A4775-1,20),180)+1,"000"))</f>
        <v/>
      </c>
      <c r="N4775">
        <f>IF($AB4775="Да","Город_"&amp;TEXT(MOD($A4775-1,250)+1,"0000"),"Город_"&amp;TEXT(MOD($A4775-1,3000)+1,"0000"))</f>
        <v/>
      </c>
      <c r="O4775">
        <f>IF($AB4775="Да","Холдинг_Крупный","Холдинг_"&amp;TEXT(MOD(QUOTIENT($A4775-1,10000),20)+1,"00"))</f>
        <v/>
      </c>
      <c r="P4775">
        <f>IF($AB4775="Да","Организация_Крупная","Организация_"&amp;TEXT(MOD(QUOTIENT($A4775-1,500),600)+1,"000"))</f>
        <v/>
      </c>
      <c r="Q4775">
        <f>"Отдел_"&amp;TEXT(MOD(QUOTIENT($A4775-1,50),100)+1,"000")</f>
        <v/>
      </c>
      <c r="R4775">
        <f>IF($AB4775="Да","Группа_Крупная","Группа_"&amp;TEXT(MOD(QUOTIENT($A4775-1,5000),30)+1,"00"))</f>
        <v/>
      </c>
      <c r="S4775">
        <f>IF($AB4775="Да","Категория_Крупная","Категория_"&amp;TEXT(MOD(QUOTIENT($A4775-1,500),120)+1,"000"))</f>
        <v/>
      </c>
      <c r="T4775">
        <f>IF($AB4775="Да","Подкатегория_Крупная","Подкатегория_"&amp;TEXT(MOD(QUOTIENT($A4775-1,50),300)+1,"000"))</f>
        <v/>
      </c>
      <c r="U4775">
        <f>"SKU_"&amp;TEXT($A4775,"0000000")</f>
        <v/>
      </c>
      <c r="V4775">
        <f>CHOOSE(MOD($A4775-1,4)+1,"Enterprise","SMB","Госсектор","Розница")</f>
        <v/>
      </c>
      <c r="W4775">
        <f>"Клиент_"&amp;TEXT(MOD($A4775-1,20000)+1,"00000")</f>
        <v/>
      </c>
      <c r="X4775">
        <f>CHOOSE(MOD($A4775-1,5)+1,"Портал","API","Импорт","Ручной ввод","Интеграция")</f>
        <v/>
      </c>
      <c r="Y4775" s="8">
        <f>ROUND(1000+MOD($A4775*37,90000)+IF($AB4775="Да",5000,0),2)</f>
        <v/>
      </c>
      <c r="Z4775">
        <f>1+MOD($A4775,20)</f>
        <v/>
      </c>
      <c r="AA4775" s="8">
        <f>ROUND($Y4775*(0.08+MOD($A4775,17)/100),2)</f>
        <v/>
      </c>
      <c r="AB4775">
        <f>IF(MOD($A4775,10)&lt;7,"Да","Нет")</f>
        <v/>
      </c>
      <c r="AC4775">
        <f>$R4775&amp;" / "&amp;$S4775&amp;" / "&amp;$T4775</f>
        <v/>
      </c>
      <c r="AD4775">
        <f>1</f>
        <v/>
      </c>
      <c r="AE4775">
        <f>IF($A4775&lt;=Settings!$B$4,"до 100",IF($A4775&lt;=Settings!$B$5,"до 10 000",IF($A4775&lt;=Settings!$B$6,"до 100 000","100 000+")))</f>
        <v/>
      </c>
    </row>
    <row r="4776">
      <c r="A4776">
        <f>ROW()-1</f>
        <v/>
      </c>
      <c r="B4776">
        <f>IF($A4776&lt;=Settings!$B$4,"small_control",IF($A4776&lt;=Settings!$B$5,"medium_10k",IF($A4776&lt;=Settings!$B$6,"large_100k","extreme_1m")))</f>
        <v/>
      </c>
      <c r="C4776">
        <f>"ORD-"&amp;TEXT(QUOTIENT($A4776-1,3)+1,"0000000")</f>
        <v/>
      </c>
      <c r="D4776">
        <f>"LINE-"&amp;TEXT($A4776,"0000000")</f>
        <v/>
      </c>
      <c r="E4776" s="7">
        <f>Settings!$B$2+$A4776-1</f>
        <v/>
      </c>
      <c r="F4776" s="7">
        <f>Settings!$B$2+MOD($A4776-1,Settings!$B$7)</f>
        <v/>
      </c>
      <c r="G4776">
        <f>YEAR($F4776)</f>
        <v/>
      </c>
      <c r="H4776">
        <f>"Q"&amp;ROUNDUP(MONTH($F4776)/3,0)</f>
        <v/>
      </c>
      <c r="I4776">
        <f>MONTH($F4776)</f>
        <v/>
      </c>
      <c r="J4776">
        <f>CHOOSE(MONTH($F4776),"Январь","Февраль","Март","Апрель","Май","Июнь","Июль","Август","Сентябрь","Октябрь","Ноябрь","Декабрь")</f>
        <v/>
      </c>
      <c r="K4776">
        <f>DAY($F4776)</f>
        <v/>
      </c>
      <c r="L4776">
        <f>IF(MOD($A4776,10)&lt;7,"ФО_01_Крупный","ФО_"&amp;TEXT(MOD($A4776,8)+1,"00"))</f>
        <v/>
      </c>
      <c r="M4776">
        <f>IF($AB4776="Да","Регион_001_Крупный","Регион_"&amp;TEXT(MOD(QUOTIENT($A4776-1,20),180)+1,"000"))</f>
        <v/>
      </c>
      <c r="N4776">
        <f>IF($AB4776="Да","Город_"&amp;TEXT(MOD($A4776-1,250)+1,"0000"),"Город_"&amp;TEXT(MOD($A4776-1,3000)+1,"0000"))</f>
        <v/>
      </c>
      <c r="O4776">
        <f>IF($AB4776="Да","Холдинг_Крупный","Холдинг_"&amp;TEXT(MOD(QUOTIENT($A4776-1,10000),20)+1,"00"))</f>
        <v/>
      </c>
      <c r="P4776">
        <f>IF($AB4776="Да","Организация_Крупная","Организация_"&amp;TEXT(MOD(QUOTIENT($A4776-1,500),600)+1,"000"))</f>
        <v/>
      </c>
      <c r="Q4776">
        <f>"Отдел_"&amp;TEXT(MOD(QUOTIENT($A4776-1,50),100)+1,"000")</f>
        <v/>
      </c>
      <c r="R4776">
        <f>IF($AB4776="Да","Группа_Крупная","Группа_"&amp;TEXT(MOD(QUOTIENT($A4776-1,5000),30)+1,"00"))</f>
        <v/>
      </c>
      <c r="S4776">
        <f>IF($AB4776="Да","Категория_Крупная","Категория_"&amp;TEXT(MOD(QUOTIENT($A4776-1,500),120)+1,"000"))</f>
        <v/>
      </c>
      <c r="T4776">
        <f>IF($AB4776="Да","Подкатегория_Крупная","Подкатегория_"&amp;TEXT(MOD(QUOTIENT($A4776-1,50),300)+1,"000"))</f>
        <v/>
      </c>
      <c r="U4776">
        <f>"SKU_"&amp;TEXT($A4776,"0000000")</f>
        <v/>
      </c>
      <c r="V4776">
        <f>CHOOSE(MOD($A4776-1,4)+1,"Enterprise","SMB","Госсектор","Розница")</f>
        <v/>
      </c>
      <c r="W4776">
        <f>"Клиент_"&amp;TEXT(MOD($A4776-1,20000)+1,"00000")</f>
        <v/>
      </c>
      <c r="X4776">
        <f>CHOOSE(MOD($A4776-1,5)+1,"Портал","API","Импорт","Ручной ввод","Интеграция")</f>
        <v/>
      </c>
      <c r="Y4776" s="8">
        <f>ROUND(1000+MOD($A4776*37,90000)+IF($AB4776="Да",5000,0),2)</f>
        <v/>
      </c>
      <c r="Z4776">
        <f>1+MOD($A4776,20)</f>
        <v/>
      </c>
      <c r="AA4776" s="8">
        <f>ROUND($Y4776*(0.08+MOD($A4776,17)/100),2)</f>
        <v/>
      </c>
      <c r="AB4776">
        <f>IF(MOD($A4776,10)&lt;7,"Да","Нет")</f>
        <v/>
      </c>
      <c r="AC4776">
        <f>$R4776&amp;" / "&amp;$S4776&amp;" / "&amp;$T4776</f>
        <v/>
      </c>
      <c r="AD4776">
        <f>1</f>
        <v/>
      </c>
      <c r="AE4776">
        <f>IF($A4776&lt;=Settings!$B$4,"до 100",IF($A4776&lt;=Settings!$B$5,"до 10 000",IF($A4776&lt;=Settings!$B$6,"до 100 000","100 000+")))</f>
        <v/>
      </c>
    </row>
    <row r="4777">
      <c r="A4777">
        <f>ROW()-1</f>
        <v/>
      </c>
      <c r="B4777">
        <f>IF($A4777&lt;=Settings!$B$4,"small_control",IF($A4777&lt;=Settings!$B$5,"medium_10k",IF($A4777&lt;=Settings!$B$6,"large_100k","extreme_1m")))</f>
        <v/>
      </c>
      <c r="C4777">
        <f>"ORD-"&amp;TEXT(QUOTIENT($A4777-1,3)+1,"0000000")</f>
        <v/>
      </c>
      <c r="D4777">
        <f>"LINE-"&amp;TEXT($A4777,"0000000")</f>
        <v/>
      </c>
      <c r="E4777" s="7">
        <f>Settings!$B$2+$A4777-1</f>
        <v/>
      </c>
      <c r="F4777" s="7">
        <f>Settings!$B$2+MOD($A4777-1,Settings!$B$7)</f>
        <v/>
      </c>
      <c r="G4777">
        <f>YEAR($F4777)</f>
        <v/>
      </c>
      <c r="H4777">
        <f>"Q"&amp;ROUNDUP(MONTH($F4777)/3,0)</f>
        <v/>
      </c>
      <c r="I4777">
        <f>MONTH($F4777)</f>
        <v/>
      </c>
      <c r="J4777">
        <f>CHOOSE(MONTH($F4777),"Январь","Февраль","Март","Апрель","Май","Июнь","Июль","Август","Сентябрь","Октябрь","Ноябрь","Декабрь")</f>
        <v/>
      </c>
      <c r="K4777">
        <f>DAY($F4777)</f>
        <v/>
      </c>
      <c r="L4777">
        <f>IF(MOD($A4777,10)&lt;7,"ФО_01_Крупный","ФО_"&amp;TEXT(MOD($A4777,8)+1,"00"))</f>
        <v/>
      </c>
      <c r="M4777">
        <f>IF($AB4777="Да","Регион_001_Крупный","Регион_"&amp;TEXT(MOD(QUOTIENT($A4777-1,20),180)+1,"000"))</f>
        <v/>
      </c>
      <c r="N4777">
        <f>IF($AB4777="Да","Город_"&amp;TEXT(MOD($A4777-1,250)+1,"0000"),"Город_"&amp;TEXT(MOD($A4777-1,3000)+1,"0000"))</f>
        <v/>
      </c>
      <c r="O4777">
        <f>IF($AB4777="Да","Холдинг_Крупный","Холдинг_"&amp;TEXT(MOD(QUOTIENT($A4777-1,10000),20)+1,"00"))</f>
        <v/>
      </c>
      <c r="P4777">
        <f>IF($AB4777="Да","Организация_Крупная","Организация_"&amp;TEXT(MOD(QUOTIENT($A4777-1,500),600)+1,"000"))</f>
        <v/>
      </c>
      <c r="Q4777">
        <f>"Отдел_"&amp;TEXT(MOD(QUOTIENT($A4777-1,50),100)+1,"000")</f>
        <v/>
      </c>
      <c r="R4777">
        <f>IF($AB4777="Да","Группа_Крупная","Группа_"&amp;TEXT(MOD(QUOTIENT($A4777-1,5000),30)+1,"00"))</f>
        <v/>
      </c>
      <c r="S4777">
        <f>IF($AB4777="Да","Категория_Крупная","Категория_"&amp;TEXT(MOD(QUOTIENT($A4777-1,500),120)+1,"000"))</f>
        <v/>
      </c>
      <c r="T4777">
        <f>IF($AB4777="Да","Подкатегория_Крупная","Подкатегория_"&amp;TEXT(MOD(QUOTIENT($A4777-1,50),300)+1,"000"))</f>
        <v/>
      </c>
      <c r="U4777">
        <f>"SKU_"&amp;TEXT($A4777,"0000000")</f>
        <v/>
      </c>
      <c r="V4777">
        <f>CHOOSE(MOD($A4777-1,4)+1,"Enterprise","SMB","Госсектор","Розница")</f>
        <v/>
      </c>
      <c r="W4777">
        <f>"Клиент_"&amp;TEXT(MOD($A4777-1,20000)+1,"00000")</f>
        <v/>
      </c>
      <c r="X4777">
        <f>CHOOSE(MOD($A4777-1,5)+1,"Портал","API","Импорт","Ручной ввод","Интеграция")</f>
        <v/>
      </c>
      <c r="Y4777" s="8">
        <f>ROUND(1000+MOD($A4777*37,90000)+IF($AB4777="Да",5000,0),2)</f>
        <v/>
      </c>
      <c r="Z4777">
        <f>1+MOD($A4777,20)</f>
        <v/>
      </c>
      <c r="AA4777" s="8">
        <f>ROUND($Y4777*(0.08+MOD($A4777,17)/100),2)</f>
        <v/>
      </c>
      <c r="AB4777">
        <f>IF(MOD($A4777,10)&lt;7,"Да","Нет")</f>
        <v/>
      </c>
      <c r="AC4777">
        <f>$R4777&amp;" / "&amp;$S4777&amp;" / "&amp;$T4777</f>
        <v/>
      </c>
      <c r="AD4777">
        <f>1</f>
        <v/>
      </c>
      <c r="AE4777">
        <f>IF($A4777&lt;=Settings!$B$4,"до 100",IF($A4777&lt;=Settings!$B$5,"до 10 000",IF($A4777&lt;=Settings!$B$6,"до 100 000","100 000+")))</f>
        <v/>
      </c>
    </row>
    <row r="4778">
      <c r="A4778">
        <f>ROW()-1</f>
        <v/>
      </c>
      <c r="B4778">
        <f>IF($A4778&lt;=Settings!$B$4,"small_control",IF($A4778&lt;=Settings!$B$5,"medium_10k",IF($A4778&lt;=Settings!$B$6,"large_100k","extreme_1m")))</f>
        <v/>
      </c>
      <c r="C4778">
        <f>"ORD-"&amp;TEXT(QUOTIENT($A4778-1,3)+1,"0000000")</f>
        <v/>
      </c>
      <c r="D4778">
        <f>"LINE-"&amp;TEXT($A4778,"0000000")</f>
        <v/>
      </c>
      <c r="E4778" s="7">
        <f>Settings!$B$2+$A4778-1</f>
        <v/>
      </c>
      <c r="F4778" s="7">
        <f>Settings!$B$2+MOD($A4778-1,Settings!$B$7)</f>
        <v/>
      </c>
      <c r="G4778">
        <f>YEAR($F4778)</f>
        <v/>
      </c>
      <c r="H4778">
        <f>"Q"&amp;ROUNDUP(MONTH($F4778)/3,0)</f>
        <v/>
      </c>
      <c r="I4778">
        <f>MONTH($F4778)</f>
        <v/>
      </c>
      <c r="J4778">
        <f>CHOOSE(MONTH($F4778),"Январь","Февраль","Март","Апрель","Май","Июнь","Июль","Август","Сентябрь","Октябрь","Ноябрь","Декабрь")</f>
        <v/>
      </c>
      <c r="K4778">
        <f>DAY($F4778)</f>
        <v/>
      </c>
      <c r="L4778">
        <f>IF(MOD($A4778,10)&lt;7,"ФО_01_Крупный","ФО_"&amp;TEXT(MOD($A4778,8)+1,"00"))</f>
        <v/>
      </c>
      <c r="M4778">
        <f>IF($AB4778="Да","Регион_001_Крупный","Регион_"&amp;TEXT(MOD(QUOTIENT($A4778-1,20),180)+1,"000"))</f>
        <v/>
      </c>
      <c r="N4778">
        <f>IF($AB4778="Да","Город_"&amp;TEXT(MOD($A4778-1,250)+1,"0000"),"Город_"&amp;TEXT(MOD($A4778-1,3000)+1,"0000"))</f>
        <v/>
      </c>
      <c r="O4778">
        <f>IF($AB4778="Да","Холдинг_Крупный","Холдинг_"&amp;TEXT(MOD(QUOTIENT($A4778-1,10000),20)+1,"00"))</f>
        <v/>
      </c>
      <c r="P4778">
        <f>IF($AB4778="Да","Организация_Крупная","Организация_"&amp;TEXT(MOD(QUOTIENT($A4778-1,500),600)+1,"000"))</f>
        <v/>
      </c>
      <c r="Q4778">
        <f>"Отдел_"&amp;TEXT(MOD(QUOTIENT($A4778-1,50),100)+1,"000")</f>
        <v/>
      </c>
      <c r="R4778">
        <f>IF($AB4778="Да","Группа_Крупная","Группа_"&amp;TEXT(MOD(QUOTIENT($A4778-1,5000),30)+1,"00"))</f>
        <v/>
      </c>
      <c r="S4778">
        <f>IF($AB4778="Да","Категория_Крупная","Категория_"&amp;TEXT(MOD(QUOTIENT($A4778-1,500),120)+1,"000"))</f>
        <v/>
      </c>
      <c r="T4778">
        <f>IF($AB4778="Да","Подкатегория_Крупная","Подкатегория_"&amp;TEXT(MOD(QUOTIENT($A4778-1,50),300)+1,"000"))</f>
        <v/>
      </c>
      <c r="U4778">
        <f>"SKU_"&amp;TEXT($A4778,"0000000")</f>
        <v/>
      </c>
      <c r="V4778">
        <f>CHOOSE(MOD($A4778-1,4)+1,"Enterprise","SMB","Госсектор","Розница")</f>
        <v/>
      </c>
      <c r="W4778">
        <f>"Клиент_"&amp;TEXT(MOD($A4778-1,20000)+1,"00000")</f>
        <v/>
      </c>
      <c r="X4778">
        <f>CHOOSE(MOD($A4778-1,5)+1,"Портал","API","Импорт","Ручной ввод","Интеграция")</f>
        <v/>
      </c>
      <c r="Y4778" s="8">
        <f>ROUND(1000+MOD($A4778*37,90000)+IF($AB4778="Да",5000,0),2)</f>
        <v/>
      </c>
      <c r="Z4778">
        <f>1+MOD($A4778,20)</f>
        <v/>
      </c>
      <c r="AA4778" s="8">
        <f>ROUND($Y4778*(0.08+MOD($A4778,17)/100),2)</f>
        <v/>
      </c>
      <c r="AB4778">
        <f>IF(MOD($A4778,10)&lt;7,"Да","Нет")</f>
        <v/>
      </c>
      <c r="AC4778">
        <f>$R4778&amp;" / "&amp;$S4778&amp;" / "&amp;$T4778</f>
        <v/>
      </c>
      <c r="AD4778">
        <f>1</f>
        <v/>
      </c>
      <c r="AE4778">
        <f>IF($A4778&lt;=Settings!$B$4,"до 100",IF($A4778&lt;=Settings!$B$5,"до 10 000",IF($A4778&lt;=Settings!$B$6,"до 100 000","100 000+")))</f>
        <v/>
      </c>
    </row>
    <row r="4779">
      <c r="A4779">
        <f>ROW()-1</f>
        <v/>
      </c>
      <c r="B4779">
        <f>IF($A4779&lt;=Settings!$B$4,"small_control",IF($A4779&lt;=Settings!$B$5,"medium_10k",IF($A4779&lt;=Settings!$B$6,"large_100k","extreme_1m")))</f>
        <v/>
      </c>
      <c r="C4779">
        <f>"ORD-"&amp;TEXT(QUOTIENT($A4779-1,3)+1,"0000000")</f>
        <v/>
      </c>
      <c r="D4779">
        <f>"LINE-"&amp;TEXT($A4779,"0000000")</f>
        <v/>
      </c>
      <c r="E4779" s="7">
        <f>Settings!$B$2+$A4779-1</f>
        <v/>
      </c>
      <c r="F4779" s="7">
        <f>Settings!$B$2+MOD($A4779-1,Settings!$B$7)</f>
        <v/>
      </c>
      <c r="G4779">
        <f>YEAR($F4779)</f>
        <v/>
      </c>
      <c r="H4779">
        <f>"Q"&amp;ROUNDUP(MONTH($F4779)/3,0)</f>
        <v/>
      </c>
      <c r="I4779">
        <f>MONTH($F4779)</f>
        <v/>
      </c>
      <c r="J4779">
        <f>CHOOSE(MONTH($F4779),"Январь","Февраль","Март","Апрель","Май","Июнь","Июль","Август","Сентябрь","Октябрь","Ноябрь","Декабрь")</f>
        <v/>
      </c>
      <c r="K4779">
        <f>DAY($F4779)</f>
        <v/>
      </c>
      <c r="L4779">
        <f>IF(MOD($A4779,10)&lt;7,"ФО_01_Крупный","ФО_"&amp;TEXT(MOD($A4779,8)+1,"00"))</f>
        <v/>
      </c>
      <c r="M4779">
        <f>IF($AB4779="Да","Регион_001_Крупный","Регион_"&amp;TEXT(MOD(QUOTIENT($A4779-1,20),180)+1,"000"))</f>
        <v/>
      </c>
      <c r="N4779">
        <f>IF($AB4779="Да","Город_"&amp;TEXT(MOD($A4779-1,250)+1,"0000"),"Город_"&amp;TEXT(MOD($A4779-1,3000)+1,"0000"))</f>
        <v/>
      </c>
      <c r="O4779">
        <f>IF($AB4779="Да","Холдинг_Крупный","Холдинг_"&amp;TEXT(MOD(QUOTIENT($A4779-1,10000),20)+1,"00"))</f>
        <v/>
      </c>
      <c r="P4779">
        <f>IF($AB4779="Да","Организация_Крупная","Организация_"&amp;TEXT(MOD(QUOTIENT($A4779-1,500),600)+1,"000"))</f>
        <v/>
      </c>
      <c r="Q4779">
        <f>"Отдел_"&amp;TEXT(MOD(QUOTIENT($A4779-1,50),100)+1,"000")</f>
        <v/>
      </c>
      <c r="R4779">
        <f>IF($AB4779="Да","Группа_Крупная","Группа_"&amp;TEXT(MOD(QUOTIENT($A4779-1,5000),30)+1,"00"))</f>
        <v/>
      </c>
      <c r="S4779">
        <f>IF($AB4779="Да","Категория_Крупная","Категория_"&amp;TEXT(MOD(QUOTIENT($A4779-1,500),120)+1,"000"))</f>
        <v/>
      </c>
      <c r="T4779">
        <f>IF($AB4779="Да","Подкатегория_Крупная","Подкатегория_"&amp;TEXT(MOD(QUOTIENT($A4779-1,50),300)+1,"000"))</f>
        <v/>
      </c>
      <c r="U4779">
        <f>"SKU_"&amp;TEXT($A4779,"0000000")</f>
        <v/>
      </c>
      <c r="V4779">
        <f>CHOOSE(MOD($A4779-1,4)+1,"Enterprise","SMB","Госсектор","Розница")</f>
        <v/>
      </c>
      <c r="W4779">
        <f>"Клиент_"&amp;TEXT(MOD($A4779-1,20000)+1,"00000")</f>
        <v/>
      </c>
      <c r="X4779">
        <f>CHOOSE(MOD($A4779-1,5)+1,"Портал","API","Импорт","Ручной ввод","Интеграция")</f>
        <v/>
      </c>
      <c r="Y4779" s="8">
        <f>ROUND(1000+MOD($A4779*37,90000)+IF($AB4779="Да",5000,0),2)</f>
        <v/>
      </c>
      <c r="Z4779">
        <f>1+MOD($A4779,20)</f>
        <v/>
      </c>
      <c r="AA4779" s="8">
        <f>ROUND($Y4779*(0.08+MOD($A4779,17)/100),2)</f>
        <v/>
      </c>
      <c r="AB4779">
        <f>IF(MOD($A4779,10)&lt;7,"Да","Нет")</f>
        <v/>
      </c>
      <c r="AC4779">
        <f>$R4779&amp;" / "&amp;$S4779&amp;" / "&amp;$T4779</f>
        <v/>
      </c>
      <c r="AD4779">
        <f>1</f>
        <v/>
      </c>
      <c r="AE4779">
        <f>IF($A4779&lt;=Settings!$B$4,"до 100",IF($A4779&lt;=Settings!$B$5,"до 10 000",IF($A4779&lt;=Settings!$B$6,"до 100 000","100 000+")))</f>
        <v/>
      </c>
    </row>
    <row r="4780">
      <c r="A4780">
        <f>ROW()-1</f>
        <v/>
      </c>
      <c r="B4780">
        <f>IF($A4780&lt;=Settings!$B$4,"small_control",IF($A4780&lt;=Settings!$B$5,"medium_10k",IF($A4780&lt;=Settings!$B$6,"large_100k","extreme_1m")))</f>
        <v/>
      </c>
      <c r="C4780">
        <f>"ORD-"&amp;TEXT(QUOTIENT($A4780-1,3)+1,"0000000")</f>
        <v/>
      </c>
      <c r="D4780">
        <f>"LINE-"&amp;TEXT($A4780,"0000000")</f>
        <v/>
      </c>
      <c r="E4780" s="7">
        <f>Settings!$B$2+$A4780-1</f>
        <v/>
      </c>
      <c r="F4780" s="7">
        <f>Settings!$B$2+MOD($A4780-1,Settings!$B$7)</f>
        <v/>
      </c>
      <c r="G4780">
        <f>YEAR($F4780)</f>
        <v/>
      </c>
      <c r="H4780">
        <f>"Q"&amp;ROUNDUP(MONTH($F4780)/3,0)</f>
        <v/>
      </c>
      <c r="I4780">
        <f>MONTH($F4780)</f>
        <v/>
      </c>
      <c r="J4780">
        <f>CHOOSE(MONTH($F4780),"Январь","Февраль","Март","Апрель","Май","Июнь","Июль","Август","Сентябрь","Октябрь","Ноябрь","Декабрь")</f>
        <v/>
      </c>
      <c r="K4780">
        <f>DAY($F4780)</f>
        <v/>
      </c>
      <c r="L4780">
        <f>IF(MOD($A4780,10)&lt;7,"ФО_01_Крупный","ФО_"&amp;TEXT(MOD($A4780,8)+1,"00"))</f>
        <v/>
      </c>
      <c r="M4780">
        <f>IF($AB4780="Да","Регион_001_Крупный","Регион_"&amp;TEXT(MOD(QUOTIENT($A4780-1,20),180)+1,"000"))</f>
        <v/>
      </c>
      <c r="N4780">
        <f>IF($AB4780="Да","Город_"&amp;TEXT(MOD($A4780-1,250)+1,"0000"),"Город_"&amp;TEXT(MOD($A4780-1,3000)+1,"0000"))</f>
        <v/>
      </c>
      <c r="O4780">
        <f>IF($AB4780="Да","Холдинг_Крупный","Холдинг_"&amp;TEXT(MOD(QUOTIENT($A4780-1,10000),20)+1,"00"))</f>
        <v/>
      </c>
      <c r="P4780">
        <f>IF($AB4780="Да","Организация_Крупная","Организация_"&amp;TEXT(MOD(QUOTIENT($A4780-1,500),600)+1,"000"))</f>
        <v/>
      </c>
      <c r="Q4780">
        <f>"Отдел_"&amp;TEXT(MOD(QUOTIENT($A4780-1,50),100)+1,"000")</f>
        <v/>
      </c>
      <c r="R4780">
        <f>IF($AB4780="Да","Группа_Крупная","Группа_"&amp;TEXT(MOD(QUOTIENT($A4780-1,5000),30)+1,"00"))</f>
        <v/>
      </c>
      <c r="S4780">
        <f>IF($AB4780="Да","Категория_Крупная","Категория_"&amp;TEXT(MOD(QUOTIENT($A4780-1,500),120)+1,"000"))</f>
        <v/>
      </c>
      <c r="T4780">
        <f>IF($AB4780="Да","Подкатегория_Крупная","Подкатегория_"&amp;TEXT(MOD(QUOTIENT($A4780-1,50),300)+1,"000"))</f>
        <v/>
      </c>
      <c r="U4780">
        <f>"SKU_"&amp;TEXT($A4780,"0000000")</f>
        <v/>
      </c>
      <c r="V4780">
        <f>CHOOSE(MOD($A4780-1,4)+1,"Enterprise","SMB","Госсектор","Розница")</f>
        <v/>
      </c>
      <c r="W4780">
        <f>"Клиент_"&amp;TEXT(MOD($A4780-1,20000)+1,"00000")</f>
        <v/>
      </c>
      <c r="X4780">
        <f>CHOOSE(MOD($A4780-1,5)+1,"Портал","API","Импорт","Ручной ввод","Интеграция")</f>
        <v/>
      </c>
      <c r="Y4780" s="8">
        <f>ROUND(1000+MOD($A4780*37,90000)+IF($AB4780="Да",5000,0),2)</f>
        <v/>
      </c>
      <c r="Z4780">
        <f>1+MOD($A4780,20)</f>
        <v/>
      </c>
      <c r="AA4780" s="8">
        <f>ROUND($Y4780*(0.08+MOD($A4780,17)/100),2)</f>
        <v/>
      </c>
      <c r="AB4780">
        <f>IF(MOD($A4780,10)&lt;7,"Да","Нет")</f>
        <v/>
      </c>
      <c r="AC4780">
        <f>$R4780&amp;" / "&amp;$S4780&amp;" / "&amp;$T4780</f>
        <v/>
      </c>
      <c r="AD4780">
        <f>1</f>
        <v/>
      </c>
      <c r="AE4780">
        <f>IF($A4780&lt;=Settings!$B$4,"до 100",IF($A4780&lt;=Settings!$B$5,"до 10 000",IF($A4780&lt;=Settings!$B$6,"до 100 000","100 000+")))</f>
        <v/>
      </c>
    </row>
    <row r="4781">
      <c r="A4781">
        <f>ROW()-1</f>
        <v/>
      </c>
      <c r="B4781">
        <f>IF($A4781&lt;=Settings!$B$4,"small_control",IF($A4781&lt;=Settings!$B$5,"medium_10k",IF($A4781&lt;=Settings!$B$6,"large_100k","extreme_1m")))</f>
        <v/>
      </c>
      <c r="C4781">
        <f>"ORD-"&amp;TEXT(QUOTIENT($A4781-1,3)+1,"0000000")</f>
        <v/>
      </c>
      <c r="D4781">
        <f>"LINE-"&amp;TEXT($A4781,"0000000")</f>
        <v/>
      </c>
      <c r="E4781" s="7">
        <f>Settings!$B$2+$A4781-1</f>
        <v/>
      </c>
      <c r="F4781" s="7">
        <f>Settings!$B$2+MOD($A4781-1,Settings!$B$7)</f>
        <v/>
      </c>
      <c r="G4781">
        <f>YEAR($F4781)</f>
        <v/>
      </c>
      <c r="H4781">
        <f>"Q"&amp;ROUNDUP(MONTH($F4781)/3,0)</f>
        <v/>
      </c>
      <c r="I4781">
        <f>MONTH($F4781)</f>
        <v/>
      </c>
      <c r="J4781">
        <f>CHOOSE(MONTH($F4781),"Январь","Февраль","Март","Апрель","Май","Июнь","Июль","Август","Сентябрь","Октябрь","Ноябрь","Декабрь")</f>
        <v/>
      </c>
      <c r="K4781">
        <f>DAY($F4781)</f>
        <v/>
      </c>
      <c r="L4781">
        <f>IF(MOD($A4781,10)&lt;7,"ФО_01_Крупный","ФО_"&amp;TEXT(MOD($A4781,8)+1,"00"))</f>
        <v/>
      </c>
      <c r="M4781">
        <f>IF($AB4781="Да","Регион_001_Крупный","Регион_"&amp;TEXT(MOD(QUOTIENT($A4781-1,20),180)+1,"000"))</f>
        <v/>
      </c>
      <c r="N4781">
        <f>IF($AB4781="Да","Город_"&amp;TEXT(MOD($A4781-1,250)+1,"0000"),"Город_"&amp;TEXT(MOD($A4781-1,3000)+1,"0000"))</f>
        <v/>
      </c>
      <c r="O4781">
        <f>IF($AB4781="Да","Холдинг_Крупный","Холдинг_"&amp;TEXT(MOD(QUOTIENT($A4781-1,10000),20)+1,"00"))</f>
        <v/>
      </c>
      <c r="P4781">
        <f>IF($AB4781="Да","Организация_Крупная","Организация_"&amp;TEXT(MOD(QUOTIENT($A4781-1,500),600)+1,"000"))</f>
        <v/>
      </c>
      <c r="Q4781">
        <f>"Отдел_"&amp;TEXT(MOD(QUOTIENT($A4781-1,50),100)+1,"000")</f>
        <v/>
      </c>
      <c r="R4781">
        <f>IF($AB4781="Да","Группа_Крупная","Группа_"&amp;TEXT(MOD(QUOTIENT($A4781-1,5000),30)+1,"00"))</f>
        <v/>
      </c>
      <c r="S4781">
        <f>IF($AB4781="Да","Категория_Крупная","Категория_"&amp;TEXT(MOD(QUOTIENT($A4781-1,500),120)+1,"000"))</f>
        <v/>
      </c>
      <c r="T4781">
        <f>IF($AB4781="Да","Подкатегория_Крупная","Подкатегория_"&amp;TEXT(MOD(QUOTIENT($A4781-1,50),300)+1,"000"))</f>
        <v/>
      </c>
      <c r="U4781">
        <f>"SKU_"&amp;TEXT($A4781,"0000000")</f>
        <v/>
      </c>
      <c r="V4781">
        <f>CHOOSE(MOD($A4781-1,4)+1,"Enterprise","SMB","Госсектор","Розница")</f>
        <v/>
      </c>
      <c r="W4781">
        <f>"Клиент_"&amp;TEXT(MOD($A4781-1,20000)+1,"00000")</f>
        <v/>
      </c>
      <c r="X4781">
        <f>CHOOSE(MOD($A4781-1,5)+1,"Портал","API","Импорт","Ручной ввод","Интеграция")</f>
        <v/>
      </c>
      <c r="Y4781" s="8">
        <f>ROUND(1000+MOD($A4781*37,90000)+IF($AB4781="Да",5000,0),2)</f>
        <v/>
      </c>
      <c r="Z4781">
        <f>1+MOD($A4781,20)</f>
        <v/>
      </c>
      <c r="AA4781" s="8">
        <f>ROUND($Y4781*(0.08+MOD($A4781,17)/100),2)</f>
        <v/>
      </c>
      <c r="AB4781">
        <f>IF(MOD($A4781,10)&lt;7,"Да","Нет")</f>
        <v/>
      </c>
      <c r="AC4781">
        <f>$R4781&amp;" / "&amp;$S4781&amp;" / "&amp;$T4781</f>
        <v/>
      </c>
      <c r="AD4781">
        <f>1</f>
        <v/>
      </c>
      <c r="AE4781">
        <f>IF($A4781&lt;=Settings!$B$4,"до 100",IF($A4781&lt;=Settings!$B$5,"до 10 000",IF($A4781&lt;=Settings!$B$6,"до 100 000","100 000+")))</f>
        <v/>
      </c>
    </row>
    <row r="4782">
      <c r="A4782">
        <f>ROW()-1</f>
        <v/>
      </c>
      <c r="B4782">
        <f>IF($A4782&lt;=Settings!$B$4,"small_control",IF($A4782&lt;=Settings!$B$5,"medium_10k",IF($A4782&lt;=Settings!$B$6,"large_100k","extreme_1m")))</f>
        <v/>
      </c>
      <c r="C4782">
        <f>"ORD-"&amp;TEXT(QUOTIENT($A4782-1,3)+1,"0000000")</f>
        <v/>
      </c>
      <c r="D4782">
        <f>"LINE-"&amp;TEXT($A4782,"0000000")</f>
        <v/>
      </c>
      <c r="E4782" s="7">
        <f>Settings!$B$2+$A4782-1</f>
        <v/>
      </c>
      <c r="F4782" s="7">
        <f>Settings!$B$2+MOD($A4782-1,Settings!$B$7)</f>
        <v/>
      </c>
      <c r="G4782">
        <f>YEAR($F4782)</f>
        <v/>
      </c>
      <c r="H4782">
        <f>"Q"&amp;ROUNDUP(MONTH($F4782)/3,0)</f>
        <v/>
      </c>
      <c r="I4782">
        <f>MONTH($F4782)</f>
        <v/>
      </c>
      <c r="J4782">
        <f>CHOOSE(MONTH($F4782),"Январь","Февраль","Март","Апрель","Май","Июнь","Июль","Август","Сентябрь","Октябрь","Ноябрь","Декабрь")</f>
        <v/>
      </c>
      <c r="K4782">
        <f>DAY($F4782)</f>
        <v/>
      </c>
      <c r="L4782">
        <f>IF(MOD($A4782,10)&lt;7,"ФО_01_Крупный","ФО_"&amp;TEXT(MOD($A4782,8)+1,"00"))</f>
        <v/>
      </c>
      <c r="M4782">
        <f>IF($AB4782="Да","Регион_001_Крупный","Регион_"&amp;TEXT(MOD(QUOTIENT($A4782-1,20),180)+1,"000"))</f>
        <v/>
      </c>
      <c r="N4782">
        <f>IF($AB4782="Да","Город_"&amp;TEXT(MOD($A4782-1,250)+1,"0000"),"Город_"&amp;TEXT(MOD($A4782-1,3000)+1,"0000"))</f>
        <v/>
      </c>
      <c r="O4782">
        <f>IF($AB4782="Да","Холдинг_Крупный","Холдинг_"&amp;TEXT(MOD(QUOTIENT($A4782-1,10000),20)+1,"00"))</f>
        <v/>
      </c>
      <c r="P4782">
        <f>IF($AB4782="Да","Организация_Крупная","Организация_"&amp;TEXT(MOD(QUOTIENT($A4782-1,500),600)+1,"000"))</f>
        <v/>
      </c>
      <c r="Q4782">
        <f>"Отдел_"&amp;TEXT(MOD(QUOTIENT($A4782-1,50),100)+1,"000")</f>
        <v/>
      </c>
      <c r="R4782">
        <f>IF($AB4782="Да","Группа_Крупная","Группа_"&amp;TEXT(MOD(QUOTIENT($A4782-1,5000),30)+1,"00"))</f>
        <v/>
      </c>
      <c r="S4782">
        <f>IF($AB4782="Да","Категория_Крупная","Категория_"&amp;TEXT(MOD(QUOTIENT($A4782-1,500),120)+1,"000"))</f>
        <v/>
      </c>
      <c r="T4782">
        <f>IF($AB4782="Да","Подкатегория_Крупная","Подкатегория_"&amp;TEXT(MOD(QUOTIENT($A4782-1,50),300)+1,"000"))</f>
        <v/>
      </c>
      <c r="U4782">
        <f>"SKU_"&amp;TEXT($A4782,"0000000")</f>
        <v/>
      </c>
      <c r="V4782">
        <f>CHOOSE(MOD($A4782-1,4)+1,"Enterprise","SMB","Госсектор","Розница")</f>
        <v/>
      </c>
      <c r="W4782">
        <f>"Клиент_"&amp;TEXT(MOD($A4782-1,20000)+1,"00000")</f>
        <v/>
      </c>
      <c r="X4782">
        <f>CHOOSE(MOD($A4782-1,5)+1,"Портал","API","Импорт","Ручной ввод","Интеграция")</f>
        <v/>
      </c>
      <c r="Y4782" s="8">
        <f>ROUND(1000+MOD($A4782*37,90000)+IF($AB4782="Да",5000,0),2)</f>
        <v/>
      </c>
      <c r="Z4782">
        <f>1+MOD($A4782,20)</f>
        <v/>
      </c>
      <c r="AA4782" s="8">
        <f>ROUND($Y4782*(0.08+MOD($A4782,17)/100),2)</f>
        <v/>
      </c>
      <c r="AB4782">
        <f>IF(MOD($A4782,10)&lt;7,"Да","Нет")</f>
        <v/>
      </c>
      <c r="AC4782">
        <f>$R4782&amp;" / "&amp;$S4782&amp;" / "&amp;$T4782</f>
        <v/>
      </c>
      <c r="AD4782">
        <f>1</f>
        <v/>
      </c>
      <c r="AE4782">
        <f>IF($A4782&lt;=Settings!$B$4,"до 100",IF($A4782&lt;=Settings!$B$5,"до 10 000",IF($A4782&lt;=Settings!$B$6,"до 100 000","100 000+")))</f>
        <v/>
      </c>
    </row>
    <row r="4783">
      <c r="A4783">
        <f>ROW()-1</f>
        <v/>
      </c>
      <c r="B4783">
        <f>IF($A4783&lt;=Settings!$B$4,"small_control",IF($A4783&lt;=Settings!$B$5,"medium_10k",IF($A4783&lt;=Settings!$B$6,"large_100k","extreme_1m")))</f>
        <v/>
      </c>
      <c r="C4783">
        <f>"ORD-"&amp;TEXT(QUOTIENT($A4783-1,3)+1,"0000000")</f>
        <v/>
      </c>
      <c r="D4783">
        <f>"LINE-"&amp;TEXT($A4783,"0000000")</f>
        <v/>
      </c>
      <c r="E4783" s="7">
        <f>Settings!$B$2+$A4783-1</f>
        <v/>
      </c>
      <c r="F4783" s="7">
        <f>Settings!$B$2+MOD($A4783-1,Settings!$B$7)</f>
        <v/>
      </c>
      <c r="G4783">
        <f>YEAR($F4783)</f>
        <v/>
      </c>
      <c r="H4783">
        <f>"Q"&amp;ROUNDUP(MONTH($F4783)/3,0)</f>
        <v/>
      </c>
      <c r="I4783">
        <f>MONTH($F4783)</f>
        <v/>
      </c>
      <c r="J4783">
        <f>CHOOSE(MONTH($F4783),"Январь","Февраль","Март","Апрель","Май","Июнь","Июль","Август","Сентябрь","Октябрь","Ноябрь","Декабрь")</f>
        <v/>
      </c>
      <c r="K4783">
        <f>DAY($F4783)</f>
        <v/>
      </c>
      <c r="L4783">
        <f>IF(MOD($A4783,10)&lt;7,"ФО_01_Крупный","ФО_"&amp;TEXT(MOD($A4783,8)+1,"00"))</f>
        <v/>
      </c>
      <c r="M4783">
        <f>IF($AB4783="Да","Регион_001_Крупный","Регион_"&amp;TEXT(MOD(QUOTIENT($A4783-1,20),180)+1,"000"))</f>
        <v/>
      </c>
      <c r="N4783">
        <f>IF($AB4783="Да","Город_"&amp;TEXT(MOD($A4783-1,250)+1,"0000"),"Город_"&amp;TEXT(MOD($A4783-1,3000)+1,"0000"))</f>
        <v/>
      </c>
      <c r="O4783">
        <f>IF($AB4783="Да","Холдинг_Крупный","Холдинг_"&amp;TEXT(MOD(QUOTIENT($A4783-1,10000),20)+1,"00"))</f>
        <v/>
      </c>
      <c r="P4783">
        <f>IF($AB4783="Да","Организация_Крупная","Организация_"&amp;TEXT(MOD(QUOTIENT($A4783-1,500),600)+1,"000"))</f>
        <v/>
      </c>
      <c r="Q4783">
        <f>"Отдел_"&amp;TEXT(MOD(QUOTIENT($A4783-1,50),100)+1,"000")</f>
        <v/>
      </c>
      <c r="R4783">
        <f>IF($AB4783="Да","Группа_Крупная","Группа_"&amp;TEXT(MOD(QUOTIENT($A4783-1,5000),30)+1,"00"))</f>
        <v/>
      </c>
      <c r="S4783">
        <f>IF($AB4783="Да","Категория_Крупная","Категория_"&amp;TEXT(MOD(QUOTIENT($A4783-1,500),120)+1,"000"))</f>
        <v/>
      </c>
      <c r="T4783">
        <f>IF($AB4783="Да","Подкатегория_Крупная","Подкатегория_"&amp;TEXT(MOD(QUOTIENT($A4783-1,50),300)+1,"000"))</f>
        <v/>
      </c>
      <c r="U4783">
        <f>"SKU_"&amp;TEXT($A4783,"0000000")</f>
        <v/>
      </c>
      <c r="V4783">
        <f>CHOOSE(MOD($A4783-1,4)+1,"Enterprise","SMB","Госсектор","Розница")</f>
        <v/>
      </c>
      <c r="W4783">
        <f>"Клиент_"&amp;TEXT(MOD($A4783-1,20000)+1,"00000")</f>
        <v/>
      </c>
      <c r="X4783">
        <f>CHOOSE(MOD($A4783-1,5)+1,"Портал","API","Импорт","Ручной ввод","Интеграция")</f>
        <v/>
      </c>
      <c r="Y4783" s="8">
        <f>ROUND(1000+MOD($A4783*37,90000)+IF($AB4783="Да",5000,0),2)</f>
        <v/>
      </c>
      <c r="Z4783">
        <f>1+MOD($A4783,20)</f>
        <v/>
      </c>
      <c r="AA4783" s="8">
        <f>ROUND($Y4783*(0.08+MOD($A4783,17)/100),2)</f>
        <v/>
      </c>
      <c r="AB4783">
        <f>IF(MOD($A4783,10)&lt;7,"Да","Нет")</f>
        <v/>
      </c>
      <c r="AC4783">
        <f>$R4783&amp;" / "&amp;$S4783&amp;" / "&amp;$T4783</f>
        <v/>
      </c>
      <c r="AD4783">
        <f>1</f>
        <v/>
      </c>
      <c r="AE4783">
        <f>IF($A4783&lt;=Settings!$B$4,"до 100",IF($A4783&lt;=Settings!$B$5,"до 10 000",IF($A4783&lt;=Settings!$B$6,"до 100 000","100 000+")))</f>
        <v/>
      </c>
    </row>
    <row r="4784">
      <c r="A4784">
        <f>ROW()-1</f>
        <v/>
      </c>
      <c r="B4784">
        <f>IF($A4784&lt;=Settings!$B$4,"small_control",IF($A4784&lt;=Settings!$B$5,"medium_10k",IF($A4784&lt;=Settings!$B$6,"large_100k","extreme_1m")))</f>
        <v/>
      </c>
      <c r="C4784">
        <f>"ORD-"&amp;TEXT(QUOTIENT($A4784-1,3)+1,"0000000")</f>
        <v/>
      </c>
      <c r="D4784">
        <f>"LINE-"&amp;TEXT($A4784,"0000000")</f>
        <v/>
      </c>
      <c r="E4784" s="7">
        <f>Settings!$B$2+$A4784-1</f>
        <v/>
      </c>
      <c r="F4784" s="7">
        <f>Settings!$B$2+MOD($A4784-1,Settings!$B$7)</f>
        <v/>
      </c>
      <c r="G4784">
        <f>YEAR($F4784)</f>
        <v/>
      </c>
      <c r="H4784">
        <f>"Q"&amp;ROUNDUP(MONTH($F4784)/3,0)</f>
        <v/>
      </c>
      <c r="I4784">
        <f>MONTH($F4784)</f>
        <v/>
      </c>
      <c r="J4784">
        <f>CHOOSE(MONTH($F4784),"Январь","Февраль","Март","Апрель","Май","Июнь","Июль","Август","Сентябрь","Октябрь","Ноябрь","Декабрь")</f>
        <v/>
      </c>
      <c r="K4784">
        <f>DAY($F4784)</f>
        <v/>
      </c>
      <c r="L4784">
        <f>IF(MOD($A4784,10)&lt;7,"ФО_01_Крупный","ФО_"&amp;TEXT(MOD($A4784,8)+1,"00"))</f>
        <v/>
      </c>
      <c r="M4784">
        <f>IF($AB4784="Да","Регион_001_Крупный","Регион_"&amp;TEXT(MOD(QUOTIENT($A4784-1,20),180)+1,"000"))</f>
        <v/>
      </c>
      <c r="N4784">
        <f>IF($AB4784="Да","Город_"&amp;TEXT(MOD($A4784-1,250)+1,"0000"),"Город_"&amp;TEXT(MOD($A4784-1,3000)+1,"0000"))</f>
        <v/>
      </c>
      <c r="O4784">
        <f>IF($AB4784="Да","Холдинг_Крупный","Холдинг_"&amp;TEXT(MOD(QUOTIENT($A4784-1,10000),20)+1,"00"))</f>
        <v/>
      </c>
      <c r="P4784">
        <f>IF($AB4784="Да","Организация_Крупная","Организация_"&amp;TEXT(MOD(QUOTIENT($A4784-1,500),600)+1,"000"))</f>
        <v/>
      </c>
      <c r="Q4784">
        <f>"Отдел_"&amp;TEXT(MOD(QUOTIENT($A4784-1,50),100)+1,"000")</f>
        <v/>
      </c>
      <c r="R4784">
        <f>IF($AB4784="Да","Группа_Крупная","Группа_"&amp;TEXT(MOD(QUOTIENT($A4784-1,5000),30)+1,"00"))</f>
        <v/>
      </c>
      <c r="S4784">
        <f>IF($AB4784="Да","Категория_Крупная","Категория_"&amp;TEXT(MOD(QUOTIENT($A4784-1,500),120)+1,"000"))</f>
        <v/>
      </c>
      <c r="T4784">
        <f>IF($AB4784="Да","Подкатегория_Крупная","Подкатегория_"&amp;TEXT(MOD(QUOTIENT($A4784-1,50),300)+1,"000"))</f>
        <v/>
      </c>
      <c r="U4784">
        <f>"SKU_"&amp;TEXT($A4784,"0000000")</f>
        <v/>
      </c>
      <c r="V4784">
        <f>CHOOSE(MOD($A4784-1,4)+1,"Enterprise","SMB","Госсектор","Розница")</f>
        <v/>
      </c>
      <c r="W4784">
        <f>"Клиент_"&amp;TEXT(MOD($A4784-1,20000)+1,"00000")</f>
        <v/>
      </c>
      <c r="X4784">
        <f>CHOOSE(MOD($A4784-1,5)+1,"Портал","API","Импорт","Ручной ввод","Интеграция")</f>
        <v/>
      </c>
      <c r="Y4784" s="8">
        <f>ROUND(1000+MOD($A4784*37,90000)+IF($AB4784="Да",5000,0),2)</f>
        <v/>
      </c>
      <c r="Z4784">
        <f>1+MOD($A4784,20)</f>
        <v/>
      </c>
      <c r="AA4784" s="8">
        <f>ROUND($Y4784*(0.08+MOD($A4784,17)/100),2)</f>
        <v/>
      </c>
      <c r="AB4784">
        <f>IF(MOD($A4784,10)&lt;7,"Да","Нет")</f>
        <v/>
      </c>
      <c r="AC4784">
        <f>$R4784&amp;" / "&amp;$S4784&amp;" / "&amp;$T4784</f>
        <v/>
      </c>
      <c r="AD4784">
        <f>1</f>
        <v/>
      </c>
      <c r="AE4784">
        <f>IF($A4784&lt;=Settings!$B$4,"до 100",IF($A4784&lt;=Settings!$B$5,"до 10 000",IF($A4784&lt;=Settings!$B$6,"до 100 000","100 000+")))</f>
        <v/>
      </c>
    </row>
    <row r="4785">
      <c r="A4785">
        <f>ROW()-1</f>
        <v/>
      </c>
      <c r="B4785">
        <f>IF($A4785&lt;=Settings!$B$4,"small_control",IF($A4785&lt;=Settings!$B$5,"medium_10k",IF($A4785&lt;=Settings!$B$6,"large_100k","extreme_1m")))</f>
        <v/>
      </c>
      <c r="C4785">
        <f>"ORD-"&amp;TEXT(QUOTIENT($A4785-1,3)+1,"0000000")</f>
        <v/>
      </c>
      <c r="D4785">
        <f>"LINE-"&amp;TEXT($A4785,"0000000")</f>
        <v/>
      </c>
      <c r="E4785" s="7">
        <f>Settings!$B$2+$A4785-1</f>
        <v/>
      </c>
      <c r="F4785" s="7">
        <f>Settings!$B$2+MOD($A4785-1,Settings!$B$7)</f>
        <v/>
      </c>
      <c r="G4785">
        <f>YEAR($F4785)</f>
        <v/>
      </c>
      <c r="H4785">
        <f>"Q"&amp;ROUNDUP(MONTH($F4785)/3,0)</f>
        <v/>
      </c>
      <c r="I4785">
        <f>MONTH($F4785)</f>
        <v/>
      </c>
      <c r="J4785">
        <f>CHOOSE(MONTH($F4785),"Январь","Февраль","Март","Апрель","Май","Июнь","Июль","Август","Сентябрь","Октябрь","Ноябрь","Декабрь")</f>
        <v/>
      </c>
      <c r="K4785">
        <f>DAY($F4785)</f>
        <v/>
      </c>
      <c r="L4785">
        <f>IF(MOD($A4785,10)&lt;7,"ФО_01_Крупный","ФО_"&amp;TEXT(MOD($A4785,8)+1,"00"))</f>
        <v/>
      </c>
      <c r="M4785">
        <f>IF($AB4785="Да","Регион_001_Крупный","Регион_"&amp;TEXT(MOD(QUOTIENT($A4785-1,20),180)+1,"000"))</f>
        <v/>
      </c>
      <c r="N4785">
        <f>IF($AB4785="Да","Город_"&amp;TEXT(MOD($A4785-1,250)+1,"0000"),"Город_"&amp;TEXT(MOD($A4785-1,3000)+1,"0000"))</f>
        <v/>
      </c>
      <c r="O4785">
        <f>IF($AB4785="Да","Холдинг_Крупный","Холдинг_"&amp;TEXT(MOD(QUOTIENT($A4785-1,10000),20)+1,"00"))</f>
        <v/>
      </c>
      <c r="P4785">
        <f>IF($AB4785="Да","Организация_Крупная","Организация_"&amp;TEXT(MOD(QUOTIENT($A4785-1,500),600)+1,"000"))</f>
        <v/>
      </c>
      <c r="Q4785">
        <f>"Отдел_"&amp;TEXT(MOD(QUOTIENT($A4785-1,50),100)+1,"000")</f>
        <v/>
      </c>
      <c r="R4785">
        <f>IF($AB4785="Да","Группа_Крупная","Группа_"&amp;TEXT(MOD(QUOTIENT($A4785-1,5000),30)+1,"00"))</f>
        <v/>
      </c>
      <c r="S4785">
        <f>IF($AB4785="Да","Категория_Крупная","Категория_"&amp;TEXT(MOD(QUOTIENT($A4785-1,500),120)+1,"000"))</f>
        <v/>
      </c>
      <c r="T4785">
        <f>IF($AB4785="Да","Подкатегория_Крупная","Подкатегория_"&amp;TEXT(MOD(QUOTIENT($A4785-1,50),300)+1,"000"))</f>
        <v/>
      </c>
      <c r="U4785">
        <f>"SKU_"&amp;TEXT($A4785,"0000000")</f>
        <v/>
      </c>
      <c r="V4785">
        <f>CHOOSE(MOD($A4785-1,4)+1,"Enterprise","SMB","Госсектор","Розница")</f>
        <v/>
      </c>
      <c r="W4785">
        <f>"Клиент_"&amp;TEXT(MOD($A4785-1,20000)+1,"00000")</f>
        <v/>
      </c>
      <c r="X4785">
        <f>CHOOSE(MOD($A4785-1,5)+1,"Портал","API","Импорт","Ручной ввод","Интеграция")</f>
        <v/>
      </c>
      <c r="Y4785" s="8">
        <f>ROUND(1000+MOD($A4785*37,90000)+IF($AB4785="Да",5000,0),2)</f>
        <v/>
      </c>
      <c r="Z4785">
        <f>1+MOD($A4785,20)</f>
        <v/>
      </c>
      <c r="AA4785" s="8">
        <f>ROUND($Y4785*(0.08+MOD($A4785,17)/100),2)</f>
        <v/>
      </c>
      <c r="AB4785">
        <f>IF(MOD($A4785,10)&lt;7,"Да","Нет")</f>
        <v/>
      </c>
      <c r="AC4785">
        <f>$R4785&amp;" / "&amp;$S4785&amp;" / "&amp;$T4785</f>
        <v/>
      </c>
      <c r="AD4785">
        <f>1</f>
        <v/>
      </c>
      <c r="AE4785">
        <f>IF($A4785&lt;=Settings!$B$4,"до 100",IF($A4785&lt;=Settings!$B$5,"до 10 000",IF($A4785&lt;=Settings!$B$6,"до 100 000","100 000+")))</f>
        <v/>
      </c>
    </row>
    <row r="4786">
      <c r="A4786">
        <f>ROW()-1</f>
        <v/>
      </c>
      <c r="B4786">
        <f>IF($A4786&lt;=Settings!$B$4,"small_control",IF($A4786&lt;=Settings!$B$5,"medium_10k",IF($A4786&lt;=Settings!$B$6,"large_100k","extreme_1m")))</f>
        <v/>
      </c>
      <c r="C4786">
        <f>"ORD-"&amp;TEXT(QUOTIENT($A4786-1,3)+1,"0000000")</f>
        <v/>
      </c>
      <c r="D4786">
        <f>"LINE-"&amp;TEXT($A4786,"0000000")</f>
        <v/>
      </c>
      <c r="E4786" s="7">
        <f>Settings!$B$2+$A4786-1</f>
        <v/>
      </c>
      <c r="F4786" s="7">
        <f>Settings!$B$2+MOD($A4786-1,Settings!$B$7)</f>
        <v/>
      </c>
      <c r="G4786">
        <f>YEAR($F4786)</f>
        <v/>
      </c>
      <c r="H4786">
        <f>"Q"&amp;ROUNDUP(MONTH($F4786)/3,0)</f>
        <v/>
      </c>
      <c r="I4786">
        <f>MONTH($F4786)</f>
        <v/>
      </c>
      <c r="J4786">
        <f>CHOOSE(MONTH($F4786),"Январь","Февраль","Март","Апрель","Май","Июнь","Июль","Август","Сентябрь","Октябрь","Ноябрь","Декабрь")</f>
        <v/>
      </c>
      <c r="K4786">
        <f>DAY($F4786)</f>
        <v/>
      </c>
      <c r="L4786">
        <f>IF(MOD($A4786,10)&lt;7,"ФО_01_Крупный","ФО_"&amp;TEXT(MOD($A4786,8)+1,"00"))</f>
        <v/>
      </c>
      <c r="M4786">
        <f>IF($AB4786="Да","Регион_001_Крупный","Регион_"&amp;TEXT(MOD(QUOTIENT($A4786-1,20),180)+1,"000"))</f>
        <v/>
      </c>
      <c r="N4786">
        <f>IF($AB4786="Да","Город_"&amp;TEXT(MOD($A4786-1,250)+1,"0000"),"Город_"&amp;TEXT(MOD($A4786-1,3000)+1,"0000"))</f>
        <v/>
      </c>
      <c r="O4786">
        <f>IF($AB4786="Да","Холдинг_Крупный","Холдинг_"&amp;TEXT(MOD(QUOTIENT($A4786-1,10000),20)+1,"00"))</f>
        <v/>
      </c>
      <c r="P4786">
        <f>IF($AB4786="Да","Организация_Крупная","Организация_"&amp;TEXT(MOD(QUOTIENT($A4786-1,500),600)+1,"000"))</f>
        <v/>
      </c>
      <c r="Q4786">
        <f>"Отдел_"&amp;TEXT(MOD(QUOTIENT($A4786-1,50),100)+1,"000")</f>
        <v/>
      </c>
      <c r="R4786">
        <f>IF($AB4786="Да","Группа_Крупная","Группа_"&amp;TEXT(MOD(QUOTIENT($A4786-1,5000),30)+1,"00"))</f>
        <v/>
      </c>
      <c r="S4786">
        <f>IF($AB4786="Да","Категория_Крупная","Категория_"&amp;TEXT(MOD(QUOTIENT($A4786-1,500),120)+1,"000"))</f>
        <v/>
      </c>
      <c r="T4786">
        <f>IF($AB4786="Да","Подкатегория_Крупная","Подкатегория_"&amp;TEXT(MOD(QUOTIENT($A4786-1,50),300)+1,"000"))</f>
        <v/>
      </c>
      <c r="U4786">
        <f>"SKU_"&amp;TEXT($A4786,"0000000")</f>
        <v/>
      </c>
      <c r="V4786">
        <f>CHOOSE(MOD($A4786-1,4)+1,"Enterprise","SMB","Госсектор","Розница")</f>
        <v/>
      </c>
      <c r="W4786">
        <f>"Клиент_"&amp;TEXT(MOD($A4786-1,20000)+1,"00000")</f>
        <v/>
      </c>
      <c r="X4786">
        <f>CHOOSE(MOD($A4786-1,5)+1,"Портал","API","Импорт","Ручной ввод","Интеграция")</f>
        <v/>
      </c>
      <c r="Y4786" s="8">
        <f>ROUND(1000+MOD($A4786*37,90000)+IF($AB4786="Да",5000,0),2)</f>
        <v/>
      </c>
      <c r="Z4786">
        <f>1+MOD($A4786,20)</f>
        <v/>
      </c>
      <c r="AA4786" s="8">
        <f>ROUND($Y4786*(0.08+MOD($A4786,17)/100),2)</f>
        <v/>
      </c>
      <c r="AB4786">
        <f>IF(MOD($A4786,10)&lt;7,"Да","Нет")</f>
        <v/>
      </c>
      <c r="AC4786">
        <f>$R4786&amp;" / "&amp;$S4786&amp;" / "&amp;$T4786</f>
        <v/>
      </c>
      <c r="AD4786">
        <f>1</f>
        <v/>
      </c>
      <c r="AE4786">
        <f>IF($A4786&lt;=Settings!$B$4,"до 100",IF($A4786&lt;=Settings!$B$5,"до 10 000",IF($A4786&lt;=Settings!$B$6,"до 100 000","100 000+")))</f>
        <v/>
      </c>
    </row>
    <row r="4787">
      <c r="A4787">
        <f>ROW()-1</f>
        <v/>
      </c>
      <c r="B4787">
        <f>IF($A4787&lt;=Settings!$B$4,"small_control",IF($A4787&lt;=Settings!$B$5,"medium_10k",IF($A4787&lt;=Settings!$B$6,"large_100k","extreme_1m")))</f>
        <v/>
      </c>
      <c r="C4787">
        <f>"ORD-"&amp;TEXT(QUOTIENT($A4787-1,3)+1,"0000000")</f>
        <v/>
      </c>
      <c r="D4787">
        <f>"LINE-"&amp;TEXT($A4787,"0000000")</f>
        <v/>
      </c>
      <c r="E4787" s="7">
        <f>Settings!$B$2+$A4787-1</f>
        <v/>
      </c>
      <c r="F4787" s="7">
        <f>Settings!$B$2+MOD($A4787-1,Settings!$B$7)</f>
        <v/>
      </c>
      <c r="G4787">
        <f>YEAR($F4787)</f>
        <v/>
      </c>
      <c r="H4787">
        <f>"Q"&amp;ROUNDUP(MONTH($F4787)/3,0)</f>
        <v/>
      </c>
      <c r="I4787">
        <f>MONTH($F4787)</f>
        <v/>
      </c>
      <c r="J4787">
        <f>CHOOSE(MONTH($F4787),"Январь","Февраль","Март","Апрель","Май","Июнь","Июль","Август","Сентябрь","Октябрь","Ноябрь","Декабрь")</f>
        <v/>
      </c>
      <c r="K4787">
        <f>DAY($F4787)</f>
        <v/>
      </c>
      <c r="L4787">
        <f>IF(MOD($A4787,10)&lt;7,"ФО_01_Крупный","ФО_"&amp;TEXT(MOD($A4787,8)+1,"00"))</f>
        <v/>
      </c>
      <c r="M4787">
        <f>IF($AB4787="Да","Регион_001_Крупный","Регион_"&amp;TEXT(MOD(QUOTIENT($A4787-1,20),180)+1,"000"))</f>
        <v/>
      </c>
      <c r="N4787">
        <f>IF($AB4787="Да","Город_"&amp;TEXT(MOD($A4787-1,250)+1,"0000"),"Город_"&amp;TEXT(MOD($A4787-1,3000)+1,"0000"))</f>
        <v/>
      </c>
      <c r="O4787">
        <f>IF($AB4787="Да","Холдинг_Крупный","Холдинг_"&amp;TEXT(MOD(QUOTIENT($A4787-1,10000),20)+1,"00"))</f>
        <v/>
      </c>
      <c r="P4787">
        <f>IF($AB4787="Да","Организация_Крупная","Организация_"&amp;TEXT(MOD(QUOTIENT($A4787-1,500),600)+1,"000"))</f>
        <v/>
      </c>
      <c r="Q4787">
        <f>"Отдел_"&amp;TEXT(MOD(QUOTIENT($A4787-1,50),100)+1,"000")</f>
        <v/>
      </c>
      <c r="R4787">
        <f>IF($AB4787="Да","Группа_Крупная","Группа_"&amp;TEXT(MOD(QUOTIENT($A4787-1,5000),30)+1,"00"))</f>
        <v/>
      </c>
      <c r="S4787">
        <f>IF($AB4787="Да","Категория_Крупная","Категория_"&amp;TEXT(MOD(QUOTIENT($A4787-1,500),120)+1,"000"))</f>
        <v/>
      </c>
      <c r="T4787">
        <f>IF($AB4787="Да","Подкатегория_Крупная","Подкатегория_"&amp;TEXT(MOD(QUOTIENT($A4787-1,50),300)+1,"000"))</f>
        <v/>
      </c>
      <c r="U4787">
        <f>"SKU_"&amp;TEXT($A4787,"0000000")</f>
        <v/>
      </c>
      <c r="V4787">
        <f>CHOOSE(MOD($A4787-1,4)+1,"Enterprise","SMB","Госсектор","Розница")</f>
        <v/>
      </c>
      <c r="W4787">
        <f>"Клиент_"&amp;TEXT(MOD($A4787-1,20000)+1,"00000")</f>
        <v/>
      </c>
      <c r="X4787">
        <f>CHOOSE(MOD($A4787-1,5)+1,"Портал","API","Импорт","Ручной ввод","Интеграция")</f>
        <v/>
      </c>
      <c r="Y4787" s="8">
        <f>ROUND(1000+MOD($A4787*37,90000)+IF($AB4787="Да",5000,0),2)</f>
        <v/>
      </c>
      <c r="Z4787">
        <f>1+MOD($A4787,20)</f>
        <v/>
      </c>
      <c r="AA4787" s="8">
        <f>ROUND($Y4787*(0.08+MOD($A4787,17)/100),2)</f>
        <v/>
      </c>
      <c r="AB4787">
        <f>IF(MOD($A4787,10)&lt;7,"Да","Нет")</f>
        <v/>
      </c>
      <c r="AC4787">
        <f>$R4787&amp;" / "&amp;$S4787&amp;" / "&amp;$T4787</f>
        <v/>
      </c>
      <c r="AD4787">
        <f>1</f>
        <v/>
      </c>
      <c r="AE4787">
        <f>IF($A4787&lt;=Settings!$B$4,"до 100",IF($A4787&lt;=Settings!$B$5,"до 10 000",IF($A4787&lt;=Settings!$B$6,"до 100 000","100 000+")))</f>
        <v/>
      </c>
    </row>
    <row r="4788">
      <c r="A4788">
        <f>ROW()-1</f>
        <v/>
      </c>
      <c r="B4788">
        <f>IF($A4788&lt;=Settings!$B$4,"small_control",IF($A4788&lt;=Settings!$B$5,"medium_10k",IF($A4788&lt;=Settings!$B$6,"large_100k","extreme_1m")))</f>
        <v/>
      </c>
      <c r="C4788">
        <f>"ORD-"&amp;TEXT(QUOTIENT($A4788-1,3)+1,"0000000")</f>
        <v/>
      </c>
      <c r="D4788">
        <f>"LINE-"&amp;TEXT($A4788,"0000000")</f>
        <v/>
      </c>
      <c r="E4788" s="7">
        <f>Settings!$B$2+$A4788-1</f>
        <v/>
      </c>
      <c r="F4788" s="7">
        <f>Settings!$B$2+MOD($A4788-1,Settings!$B$7)</f>
        <v/>
      </c>
      <c r="G4788">
        <f>YEAR($F4788)</f>
        <v/>
      </c>
      <c r="H4788">
        <f>"Q"&amp;ROUNDUP(MONTH($F4788)/3,0)</f>
        <v/>
      </c>
      <c r="I4788">
        <f>MONTH($F4788)</f>
        <v/>
      </c>
      <c r="J4788">
        <f>CHOOSE(MONTH($F4788),"Январь","Февраль","Март","Апрель","Май","Июнь","Июль","Август","Сентябрь","Октябрь","Ноябрь","Декабрь")</f>
        <v/>
      </c>
      <c r="K4788">
        <f>DAY($F4788)</f>
        <v/>
      </c>
      <c r="L4788">
        <f>IF(MOD($A4788,10)&lt;7,"ФО_01_Крупный","ФО_"&amp;TEXT(MOD($A4788,8)+1,"00"))</f>
        <v/>
      </c>
      <c r="M4788">
        <f>IF($AB4788="Да","Регион_001_Крупный","Регион_"&amp;TEXT(MOD(QUOTIENT($A4788-1,20),180)+1,"000"))</f>
        <v/>
      </c>
      <c r="N4788">
        <f>IF($AB4788="Да","Город_"&amp;TEXT(MOD($A4788-1,250)+1,"0000"),"Город_"&amp;TEXT(MOD($A4788-1,3000)+1,"0000"))</f>
        <v/>
      </c>
      <c r="O4788">
        <f>IF($AB4788="Да","Холдинг_Крупный","Холдинг_"&amp;TEXT(MOD(QUOTIENT($A4788-1,10000),20)+1,"00"))</f>
        <v/>
      </c>
      <c r="P4788">
        <f>IF($AB4788="Да","Организация_Крупная","Организация_"&amp;TEXT(MOD(QUOTIENT($A4788-1,500),600)+1,"000"))</f>
        <v/>
      </c>
      <c r="Q4788">
        <f>"Отдел_"&amp;TEXT(MOD(QUOTIENT($A4788-1,50),100)+1,"000")</f>
        <v/>
      </c>
      <c r="R4788">
        <f>IF($AB4788="Да","Группа_Крупная","Группа_"&amp;TEXT(MOD(QUOTIENT($A4788-1,5000),30)+1,"00"))</f>
        <v/>
      </c>
      <c r="S4788">
        <f>IF($AB4788="Да","Категория_Крупная","Категория_"&amp;TEXT(MOD(QUOTIENT($A4788-1,500),120)+1,"000"))</f>
        <v/>
      </c>
      <c r="T4788">
        <f>IF($AB4788="Да","Подкатегория_Крупная","Подкатегория_"&amp;TEXT(MOD(QUOTIENT($A4788-1,50),300)+1,"000"))</f>
        <v/>
      </c>
      <c r="U4788">
        <f>"SKU_"&amp;TEXT($A4788,"0000000")</f>
        <v/>
      </c>
      <c r="V4788">
        <f>CHOOSE(MOD($A4788-1,4)+1,"Enterprise","SMB","Госсектор","Розница")</f>
        <v/>
      </c>
      <c r="W4788">
        <f>"Клиент_"&amp;TEXT(MOD($A4788-1,20000)+1,"00000")</f>
        <v/>
      </c>
      <c r="X4788">
        <f>CHOOSE(MOD($A4788-1,5)+1,"Портал","API","Импорт","Ручной ввод","Интеграция")</f>
        <v/>
      </c>
      <c r="Y4788" s="8">
        <f>ROUND(1000+MOD($A4788*37,90000)+IF($AB4788="Да",5000,0),2)</f>
        <v/>
      </c>
      <c r="Z4788">
        <f>1+MOD($A4788,20)</f>
        <v/>
      </c>
      <c r="AA4788" s="8">
        <f>ROUND($Y4788*(0.08+MOD($A4788,17)/100),2)</f>
        <v/>
      </c>
      <c r="AB4788">
        <f>IF(MOD($A4788,10)&lt;7,"Да","Нет")</f>
        <v/>
      </c>
      <c r="AC4788">
        <f>$R4788&amp;" / "&amp;$S4788&amp;" / "&amp;$T4788</f>
        <v/>
      </c>
      <c r="AD4788">
        <f>1</f>
        <v/>
      </c>
      <c r="AE4788">
        <f>IF($A4788&lt;=Settings!$B$4,"до 100",IF($A4788&lt;=Settings!$B$5,"до 10 000",IF($A4788&lt;=Settings!$B$6,"до 100 000","100 000+")))</f>
        <v/>
      </c>
    </row>
    <row r="4789">
      <c r="A4789">
        <f>ROW()-1</f>
        <v/>
      </c>
      <c r="B4789">
        <f>IF($A4789&lt;=Settings!$B$4,"small_control",IF($A4789&lt;=Settings!$B$5,"medium_10k",IF($A4789&lt;=Settings!$B$6,"large_100k","extreme_1m")))</f>
        <v/>
      </c>
      <c r="C4789">
        <f>"ORD-"&amp;TEXT(QUOTIENT($A4789-1,3)+1,"0000000")</f>
        <v/>
      </c>
      <c r="D4789">
        <f>"LINE-"&amp;TEXT($A4789,"0000000")</f>
        <v/>
      </c>
      <c r="E4789" s="7">
        <f>Settings!$B$2+$A4789-1</f>
        <v/>
      </c>
      <c r="F4789" s="7">
        <f>Settings!$B$2+MOD($A4789-1,Settings!$B$7)</f>
        <v/>
      </c>
      <c r="G4789">
        <f>YEAR($F4789)</f>
        <v/>
      </c>
      <c r="H4789">
        <f>"Q"&amp;ROUNDUP(MONTH($F4789)/3,0)</f>
        <v/>
      </c>
      <c r="I4789">
        <f>MONTH($F4789)</f>
        <v/>
      </c>
      <c r="J4789">
        <f>CHOOSE(MONTH($F4789),"Январь","Февраль","Март","Апрель","Май","Июнь","Июль","Август","Сентябрь","Октябрь","Ноябрь","Декабрь")</f>
        <v/>
      </c>
      <c r="K4789">
        <f>DAY($F4789)</f>
        <v/>
      </c>
      <c r="L4789">
        <f>IF(MOD($A4789,10)&lt;7,"ФО_01_Крупный","ФО_"&amp;TEXT(MOD($A4789,8)+1,"00"))</f>
        <v/>
      </c>
      <c r="M4789">
        <f>IF($AB4789="Да","Регион_001_Крупный","Регион_"&amp;TEXT(MOD(QUOTIENT($A4789-1,20),180)+1,"000"))</f>
        <v/>
      </c>
      <c r="N4789">
        <f>IF($AB4789="Да","Город_"&amp;TEXT(MOD($A4789-1,250)+1,"0000"),"Город_"&amp;TEXT(MOD($A4789-1,3000)+1,"0000"))</f>
        <v/>
      </c>
      <c r="O4789">
        <f>IF($AB4789="Да","Холдинг_Крупный","Холдинг_"&amp;TEXT(MOD(QUOTIENT($A4789-1,10000),20)+1,"00"))</f>
        <v/>
      </c>
      <c r="P4789">
        <f>IF($AB4789="Да","Организация_Крупная","Организация_"&amp;TEXT(MOD(QUOTIENT($A4789-1,500),600)+1,"000"))</f>
        <v/>
      </c>
      <c r="Q4789">
        <f>"Отдел_"&amp;TEXT(MOD(QUOTIENT($A4789-1,50),100)+1,"000")</f>
        <v/>
      </c>
      <c r="R4789">
        <f>IF($AB4789="Да","Группа_Крупная","Группа_"&amp;TEXT(MOD(QUOTIENT($A4789-1,5000),30)+1,"00"))</f>
        <v/>
      </c>
      <c r="S4789">
        <f>IF($AB4789="Да","Категория_Крупная","Категория_"&amp;TEXT(MOD(QUOTIENT($A4789-1,500),120)+1,"000"))</f>
        <v/>
      </c>
      <c r="T4789">
        <f>IF($AB4789="Да","Подкатегория_Крупная","Подкатегория_"&amp;TEXT(MOD(QUOTIENT($A4789-1,50),300)+1,"000"))</f>
        <v/>
      </c>
      <c r="U4789">
        <f>"SKU_"&amp;TEXT($A4789,"0000000")</f>
        <v/>
      </c>
      <c r="V4789">
        <f>CHOOSE(MOD($A4789-1,4)+1,"Enterprise","SMB","Госсектор","Розница")</f>
        <v/>
      </c>
      <c r="W4789">
        <f>"Клиент_"&amp;TEXT(MOD($A4789-1,20000)+1,"00000")</f>
        <v/>
      </c>
      <c r="X4789">
        <f>CHOOSE(MOD($A4789-1,5)+1,"Портал","API","Импорт","Ручной ввод","Интеграция")</f>
        <v/>
      </c>
      <c r="Y4789" s="8">
        <f>ROUND(1000+MOD($A4789*37,90000)+IF($AB4789="Да",5000,0),2)</f>
        <v/>
      </c>
      <c r="Z4789">
        <f>1+MOD($A4789,20)</f>
        <v/>
      </c>
      <c r="AA4789" s="8">
        <f>ROUND($Y4789*(0.08+MOD($A4789,17)/100),2)</f>
        <v/>
      </c>
      <c r="AB4789">
        <f>IF(MOD($A4789,10)&lt;7,"Да","Нет")</f>
        <v/>
      </c>
      <c r="AC4789">
        <f>$R4789&amp;" / "&amp;$S4789&amp;" / "&amp;$T4789</f>
        <v/>
      </c>
      <c r="AD4789">
        <f>1</f>
        <v/>
      </c>
      <c r="AE4789">
        <f>IF($A4789&lt;=Settings!$B$4,"до 100",IF($A4789&lt;=Settings!$B$5,"до 10 000",IF($A4789&lt;=Settings!$B$6,"до 100 000","100 000+")))</f>
        <v/>
      </c>
    </row>
    <row r="4790">
      <c r="A4790">
        <f>ROW()-1</f>
        <v/>
      </c>
      <c r="B4790">
        <f>IF($A4790&lt;=Settings!$B$4,"small_control",IF($A4790&lt;=Settings!$B$5,"medium_10k",IF($A4790&lt;=Settings!$B$6,"large_100k","extreme_1m")))</f>
        <v/>
      </c>
      <c r="C4790">
        <f>"ORD-"&amp;TEXT(QUOTIENT($A4790-1,3)+1,"0000000")</f>
        <v/>
      </c>
      <c r="D4790">
        <f>"LINE-"&amp;TEXT($A4790,"0000000")</f>
        <v/>
      </c>
      <c r="E4790" s="7">
        <f>Settings!$B$2+$A4790-1</f>
        <v/>
      </c>
      <c r="F4790" s="7">
        <f>Settings!$B$2+MOD($A4790-1,Settings!$B$7)</f>
        <v/>
      </c>
      <c r="G4790">
        <f>YEAR($F4790)</f>
        <v/>
      </c>
      <c r="H4790">
        <f>"Q"&amp;ROUNDUP(MONTH($F4790)/3,0)</f>
        <v/>
      </c>
      <c r="I4790">
        <f>MONTH($F4790)</f>
        <v/>
      </c>
      <c r="J4790">
        <f>CHOOSE(MONTH($F4790),"Январь","Февраль","Март","Апрель","Май","Июнь","Июль","Август","Сентябрь","Октябрь","Ноябрь","Декабрь")</f>
        <v/>
      </c>
      <c r="K4790">
        <f>DAY($F4790)</f>
        <v/>
      </c>
      <c r="L4790">
        <f>IF(MOD($A4790,10)&lt;7,"ФО_01_Крупный","ФО_"&amp;TEXT(MOD($A4790,8)+1,"00"))</f>
        <v/>
      </c>
      <c r="M4790">
        <f>IF($AB4790="Да","Регион_001_Крупный","Регион_"&amp;TEXT(MOD(QUOTIENT($A4790-1,20),180)+1,"000"))</f>
        <v/>
      </c>
      <c r="N4790">
        <f>IF($AB4790="Да","Город_"&amp;TEXT(MOD($A4790-1,250)+1,"0000"),"Город_"&amp;TEXT(MOD($A4790-1,3000)+1,"0000"))</f>
        <v/>
      </c>
      <c r="O4790">
        <f>IF($AB4790="Да","Холдинг_Крупный","Холдинг_"&amp;TEXT(MOD(QUOTIENT($A4790-1,10000),20)+1,"00"))</f>
        <v/>
      </c>
      <c r="P4790">
        <f>IF($AB4790="Да","Организация_Крупная","Организация_"&amp;TEXT(MOD(QUOTIENT($A4790-1,500),600)+1,"000"))</f>
        <v/>
      </c>
      <c r="Q4790">
        <f>"Отдел_"&amp;TEXT(MOD(QUOTIENT($A4790-1,50),100)+1,"000")</f>
        <v/>
      </c>
      <c r="R4790">
        <f>IF($AB4790="Да","Группа_Крупная","Группа_"&amp;TEXT(MOD(QUOTIENT($A4790-1,5000),30)+1,"00"))</f>
        <v/>
      </c>
      <c r="S4790">
        <f>IF($AB4790="Да","Категория_Крупная","Категория_"&amp;TEXT(MOD(QUOTIENT($A4790-1,500),120)+1,"000"))</f>
        <v/>
      </c>
      <c r="T4790">
        <f>IF($AB4790="Да","Подкатегория_Крупная","Подкатегория_"&amp;TEXT(MOD(QUOTIENT($A4790-1,50),300)+1,"000"))</f>
        <v/>
      </c>
      <c r="U4790">
        <f>"SKU_"&amp;TEXT($A4790,"0000000")</f>
        <v/>
      </c>
      <c r="V4790">
        <f>CHOOSE(MOD($A4790-1,4)+1,"Enterprise","SMB","Госсектор","Розница")</f>
        <v/>
      </c>
      <c r="W4790">
        <f>"Клиент_"&amp;TEXT(MOD($A4790-1,20000)+1,"00000")</f>
        <v/>
      </c>
      <c r="X4790">
        <f>CHOOSE(MOD($A4790-1,5)+1,"Портал","API","Импорт","Ручной ввод","Интеграция")</f>
        <v/>
      </c>
      <c r="Y4790" s="8">
        <f>ROUND(1000+MOD($A4790*37,90000)+IF($AB4790="Да",5000,0),2)</f>
        <v/>
      </c>
      <c r="Z4790">
        <f>1+MOD($A4790,20)</f>
        <v/>
      </c>
      <c r="AA4790" s="8">
        <f>ROUND($Y4790*(0.08+MOD($A4790,17)/100),2)</f>
        <v/>
      </c>
      <c r="AB4790">
        <f>IF(MOD($A4790,10)&lt;7,"Да","Нет")</f>
        <v/>
      </c>
      <c r="AC4790">
        <f>$R4790&amp;" / "&amp;$S4790&amp;" / "&amp;$T4790</f>
        <v/>
      </c>
      <c r="AD4790">
        <f>1</f>
        <v/>
      </c>
      <c r="AE4790">
        <f>IF($A4790&lt;=Settings!$B$4,"до 100",IF($A4790&lt;=Settings!$B$5,"до 10 000",IF($A4790&lt;=Settings!$B$6,"до 100 000","100 000+")))</f>
        <v/>
      </c>
    </row>
    <row r="4791">
      <c r="A4791">
        <f>ROW()-1</f>
        <v/>
      </c>
      <c r="B4791">
        <f>IF($A4791&lt;=Settings!$B$4,"small_control",IF($A4791&lt;=Settings!$B$5,"medium_10k",IF($A4791&lt;=Settings!$B$6,"large_100k","extreme_1m")))</f>
        <v/>
      </c>
      <c r="C4791">
        <f>"ORD-"&amp;TEXT(QUOTIENT($A4791-1,3)+1,"0000000")</f>
        <v/>
      </c>
      <c r="D4791">
        <f>"LINE-"&amp;TEXT($A4791,"0000000")</f>
        <v/>
      </c>
      <c r="E4791" s="7">
        <f>Settings!$B$2+$A4791-1</f>
        <v/>
      </c>
      <c r="F4791" s="7">
        <f>Settings!$B$2+MOD($A4791-1,Settings!$B$7)</f>
        <v/>
      </c>
      <c r="G4791">
        <f>YEAR($F4791)</f>
        <v/>
      </c>
      <c r="H4791">
        <f>"Q"&amp;ROUNDUP(MONTH($F4791)/3,0)</f>
        <v/>
      </c>
      <c r="I4791">
        <f>MONTH($F4791)</f>
        <v/>
      </c>
      <c r="J4791">
        <f>CHOOSE(MONTH($F4791),"Январь","Февраль","Март","Апрель","Май","Июнь","Июль","Август","Сентябрь","Октябрь","Ноябрь","Декабрь")</f>
        <v/>
      </c>
      <c r="K4791">
        <f>DAY($F4791)</f>
        <v/>
      </c>
      <c r="L4791">
        <f>IF(MOD($A4791,10)&lt;7,"ФО_01_Крупный","ФО_"&amp;TEXT(MOD($A4791,8)+1,"00"))</f>
        <v/>
      </c>
      <c r="M4791">
        <f>IF($AB4791="Да","Регион_001_Крупный","Регион_"&amp;TEXT(MOD(QUOTIENT($A4791-1,20),180)+1,"000"))</f>
        <v/>
      </c>
      <c r="N4791">
        <f>IF($AB4791="Да","Город_"&amp;TEXT(MOD($A4791-1,250)+1,"0000"),"Город_"&amp;TEXT(MOD($A4791-1,3000)+1,"0000"))</f>
        <v/>
      </c>
      <c r="O4791">
        <f>IF($AB4791="Да","Холдинг_Крупный","Холдинг_"&amp;TEXT(MOD(QUOTIENT($A4791-1,10000),20)+1,"00"))</f>
        <v/>
      </c>
      <c r="P4791">
        <f>IF($AB4791="Да","Организация_Крупная","Организация_"&amp;TEXT(MOD(QUOTIENT($A4791-1,500),600)+1,"000"))</f>
        <v/>
      </c>
      <c r="Q4791">
        <f>"Отдел_"&amp;TEXT(MOD(QUOTIENT($A4791-1,50),100)+1,"000")</f>
        <v/>
      </c>
      <c r="R4791">
        <f>IF($AB4791="Да","Группа_Крупная","Группа_"&amp;TEXT(MOD(QUOTIENT($A4791-1,5000),30)+1,"00"))</f>
        <v/>
      </c>
      <c r="S4791">
        <f>IF($AB4791="Да","Категория_Крупная","Категория_"&amp;TEXT(MOD(QUOTIENT($A4791-1,500),120)+1,"000"))</f>
        <v/>
      </c>
      <c r="T4791">
        <f>IF($AB4791="Да","Подкатегория_Крупная","Подкатегория_"&amp;TEXT(MOD(QUOTIENT($A4791-1,50),300)+1,"000"))</f>
        <v/>
      </c>
      <c r="U4791">
        <f>"SKU_"&amp;TEXT($A4791,"0000000")</f>
        <v/>
      </c>
      <c r="V4791">
        <f>CHOOSE(MOD($A4791-1,4)+1,"Enterprise","SMB","Госсектор","Розница")</f>
        <v/>
      </c>
      <c r="W4791">
        <f>"Клиент_"&amp;TEXT(MOD($A4791-1,20000)+1,"00000")</f>
        <v/>
      </c>
      <c r="X4791">
        <f>CHOOSE(MOD($A4791-1,5)+1,"Портал","API","Импорт","Ручной ввод","Интеграция")</f>
        <v/>
      </c>
      <c r="Y4791" s="8">
        <f>ROUND(1000+MOD($A4791*37,90000)+IF($AB4791="Да",5000,0),2)</f>
        <v/>
      </c>
      <c r="Z4791">
        <f>1+MOD($A4791,20)</f>
        <v/>
      </c>
      <c r="AA4791" s="8">
        <f>ROUND($Y4791*(0.08+MOD($A4791,17)/100),2)</f>
        <v/>
      </c>
      <c r="AB4791">
        <f>IF(MOD($A4791,10)&lt;7,"Да","Нет")</f>
        <v/>
      </c>
      <c r="AC4791">
        <f>$R4791&amp;" / "&amp;$S4791&amp;" / "&amp;$T4791</f>
        <v/>
      </c>
      <c r="AD4791">
        <f>1</f>
        <v/>
      </c>
      <c r="AE4791">
        <f>IF($A4791&lt;=Settings!$B$4,"до 100",IF($A4791&lt;=Settings!$B$5,"до 10 000",IF($A4791&lt;=Settings!$B$6,"до 100 000","100 000+")))</f>
        <v/>
      </c>
    </row>
    <row r="4792">
      <c r="A4792">
        <f>ROW()-1</f>
        <v/>
      </c>
      <c r="B4792">
        <f>IF($A4792&lt;=Settings!$B$4,"small_control",IF($A4792&lt;=Settings!$B$5,"medium_10k",IF($A4792&lt;=Settings!$B$6,"large_100k","extreme_1m")))</f>
        <v/>
      </c>
      <c r="C4792">
        <f>"ORD-"&amp;TEXT(QUOTIENT($A4792-1,3)+1,"0000000")</f>
        <v/>
      </c>
      <c r="D4792">
        <f>"LINE-"&amp;TEXT($A4792,"0000000")</f>
        <v/>
      </c>
      <c r="E4792" s="7">
        <f>Settings!$B$2+$A4792-1</f>
        <v/>
      </c>
      <c r="F4792" s="7">
        <f>Settings!$B$2+MOD($A4792-1,Settings!$B$7)</f>
        <v/>
      </c>
      <c r="G4792">
        <f>YEAR($F4792)</f>
        <v/>
      </c>
      <c r="H4792">
        <f>"Q"&amp;ROUNDUP(MONTH($F4792)/3,0)</f>
        <v/>
      </c>
      <c r="I4792">
        <f>MONTH($F4792)</f>
        <v/>
      </c>
      <c r="J4792">
        <f>CHOOSE(MONTH($F4792),"Январь","Февраль","Март","Апрель","Май","Июнь","Июль","Август","Сентябрь","Октябрь","Ноябрь","Декабрь")</f>
        <v/>
      </c>
      <c r="K4792">
        <f>DAY($F4792)</f>
        <v/>
      </c>
      <c r="L4792">
        <f>IF(MOD($A4792,10)&lt;7,"ФО_01_Крупный","ФО_"&amp;TEXT(MOD($A4792,8)+1,"00"))</f>
        <v/>
      </c>
      <c r="M4792">
        <f>IF($AB4792="Да","Регион_001_Крупный","Регион_"&amp;TEXT(MOD(QUOTIENT($A4792-1,20),180)+1,"000"))</f>
        <v/>
      </c>
      <c r="N4792">
        <f>IF($AB4792="Да","Город_"&amp;TEXT(MOD($A4792-1,250)+1,"0000"),"Город_"&amp;TEXT(MOD($A4792-1,3000)+1,"0000"))</f>
        <v/>
      </c>
      <c r="O4792">
        <f>IF($AB4792="Да","Холдинг_Крупный","Холдинг_"&amp;TEXT(MOD(QUOTIENT($A4792-1,10000),20)+1,"00"))</f>
        <v/>
      </c>
      <c r="P4792">
        <f>IF($AB4792="Да","Организация_Крупная","Организация_"&amp;TEXT(MOD(QUOTIENT($A4792-1,500),600)+1,"000"))</f>
        <v/>
      </c>
      <c r="Q4792">
        <f>"Отдел_"&amp;TEXT(MOD(QUOTIENT($A4792-1,50),100)+1,"000")</f>
        <v/>
      </c>
      <c r="R4792">
        <f>IF($AB4792="Да","Группа_Крупная","Группа_"&amp;TEXT(MOD(QUOTIENT($A4792-1,5000),30)+1,"00"))</f>
        <v/>
      </c>
      <c r="S4792">
        <f>IF($AB4792="Да","Категория_Крупная","Категория_"&amp;TEXT(MOD(QUOTIENT($A4792-1,500),120)+1,"000"))</f>
        <v/>
      </c>
      <c r="T4792">
        <f>IF($AB4792="Да","Подкатегория_Крупная","Подкатегория_"&amp;TEXT(MOD(QUOTIENT($A4792-1,50),300)+1,"000"))</f>
        <v/>
      </c>
      <c r="U4792">
        <f>"SKU_"&amp;TEXT($A4792,"0000000")</f>
        <v/>
      </c>
      <c r="V4792">
        <f>CHOOSE(MOD($A4792-1,4)+1,"Enterprise","SMB","Госсектор","Розница")</f>
        <v/>
      </c>
      <c r="W4792">
        <f>"Клиент_"&amp;TEXT(MOD($A4792-1,20000)+1,"00000")</f>
        <v/>
      </c>
      <c r="X4792">
        <f>CHOOSE(MOD($A4792-1,5)+1,"Портал","API","Импорт","Ручной ввод","Интеграция")</f>
        <v/>
      </c>
      <c r="Y4792" s="8">
        <f>ROUND(1000+MOD($A4792*37,90000)+IF($AB4792="Да",5000,0),2)</f>
        <v/>
      </c>
      <c r="Z4792">
        <f>1+MOD($A4792,20)</f>
        <v/>
      </c>
      <c r="AA4792" s="8">
        <f>ROUND($Y4792*(0.08+MOD($A4792,17)/100),2)</f>
        <v/>
      </c>
      <c r="AB4792">
        <f>IF(MOD($A4792,10)&lt;7,"Да","Нет")</f>
        <v/>
      </c>
      <c r="AC4792">
        <f>$R4792&amp;" / "&amp;$S4792&amp;" / "&amp;$T4792</f>
        <v/>
      </c>
      <c r="AD4792">
        <f>1</f>
        <v/>
      </c>
      <c r="AE4792">
        <f>IF($A4792&lt;=Settings!$B$4,"до 100",IF($A4792&lt;=Settings!$B$5,"до 10 000",IF($A4792&lt;=Settings!$B$6,"до 100 000","100 000+")))</f>
        <v/>
      </c>
    </row>
    <row r="4793">
      <c r="A4793">
        <f>ROW()-1</f>
        <v/>
      </c>
      <c r="B4793">
        <f>IF($A4793&lt;=Settings!$B$4,"small_control",IF($A4793&lt;=Settings!$B$5,"medium_10k",IF($A4793&lt;=Settings!$B$6,"large_100k","extreme_1m")))</f>
        <v/>
      </c>
      <c r="C4793">
        <f>"ORD-"&amp;TEXT(QUOTIENT($A4793-1,3)+1,"0000000")</f>
        <v/>
      </c>
      <c r="D4793">
        <f>"LINE-"&amp;TEXT($A4793,"0000000")</f>
        <v/>
      </c>
      <c r="E4793" s="7">
        <f>Settings!$B$2+$A4793-1</f>
        <v/>
      </c>
      <c r="F4793" s="7">
        <f>Settings!$B$2+MOD($A4793-1,Settings!$B$7)</f>
        <v/>
      </c>
      <c r="G4793">
        <f>YEAR($F4793)</f>
        <v/>
      </c>
      <c r="H4793">
        <f>"Q"&amp;ROUNDUP(MONTH($F4793)/3,0)</f>
        <v/>
      </c>
      <c r="I4793">
        <f>MONTH($F4793)</f>
        <v/>
      </c>
      <c r="J4793">
        <f>CHOOSE(MONTH($F4793),"Январь","Февраль","Март","Апрель","Май","Июнь","Июль","Август","Сентябрь","Октябрь","Ноябрь","Декабрь")</f>
        <v/>
      </c>
      <c r="K4793">
        <f>DAY($F4793)</f>
        <v/>
      </c>
      <c r="L4793">
        <f>IF(MOD($A4793,10)&lt;7,"ФО_01_Крупный","ФО_"&amp;TEXT(MOD($A4793,8)+1,"00"))</f>
        <v/>
      </c>
      <c r="M4793">
        <f>IF($AB4793="Да","Регион_001_Крупный","Регион_"&amp;TEXT(MOD(QUOTIENT($A4793-1,20),180)+1,"000"))</f>
        <v/>
      </c>
      <c r="N4793">
        <f>IF($AB4793="Да","Город_"&amp;TEXT(MOD($A4793-1,250)+1,"0000"),"Город_"&amp;TEXT(MOD($A4793-1,3000)+1,"0000"))</f>
        <v/>
      </c>
      <c r="O4793">
        <f>IF($AB4793="Да","Холдинг_Крупный","Холдинг_"&amp;TEXT(MOD(QUOTIENT($A4793-1,10000),20)+1,"00"))</f>
        <v/>
      </c>
      <c r="P4793">
        <f>IF($AB4793="Да","Организация_Крупная","Организация_"&amp;TEXT(MOD(QUOTIENT($A4793-1,500),600)+1,"000"))</f>
        <v/>
      </c>
      <c r="Q4793">
        <f>"Отдел_"&amp;TEXT(MOD(QUOTIENT($A4793-1,50),100)+1,"000")</f>
        <v/>
      </c>
      <c r="R4793">
        <f>IF($AB4793="Да","Группа_Крупная","Группа_"&amp;TEXT(MOD(QUOTIENT($A4793-1,5000),30)+1,"00"))</f>
        <v/>
      </c>
      <c r="S4793">
        <f>IF($AB4793="Да","Категория_Крупная","Категория_"&amp;TEXT(MOD(QUOTIENT($A4793-1,500),120)+1,"000"))</f>
        <v/>
      </c>
      <c r="T4793">
        <f>IF($AB4793="Да","Подкатегория_Крупная","Подкатегория_"&amp;TEXT(MOD(QUOTIENT($A4793-1,50),300)+1,"000"))</f>
        <v/>
      </c>
      <c r="U4793">
        <f>"SKU_"&amp;TEXT($A4793,"0000000")</f>
        <v/>
      </c>
      <c r="V4793">
        <f>CHOOSE(MOD($A4793-1,4)+1,"Enterprise","SMB","Госсектор","Розница")</f>
        <v/>
      </c>
      <c r="W4793">
        <f>"Клиент_"&amp;TEXT(MOD($A4793-1,20000)+1,"00000")</f>
        <v/>
      </c>
      <c r="X4793">
        <f>CHOOSE(MOD($A4793-1,5)+1,"Портал","API","Импорт","Ручной ввод","Интеграция")</f>
        <v/>
      </c>
      <c r="Y4793" s="8">
        <f>ROUND(1000+MOD($A4793*37,90000)+IF($AB4793="Да",5000,0),2)</f>
        <v/>
      </c>
      <c r="Z4793">
        <f>1+MOD($A4793,20)</f>
        <v/>
      </c>
      <c r="AA4793" s="8">
        <f>ROUND($Y4793*(0.08+MOD($A4793,17)/100),2)</f>
        <v/>
      </c>
      <c r="AB4793">
        <f>IF(MOD($A4793,10)&lt;7,"Да","Нет")</f>
        <v/>
      </c>
      <c r="AC4793">
        <f>$R4793&amp;" / "&amp;$S4793&amp;" / "&amp;$T4793</f>
        <v/>
      </c>
      <c r="AD4793">
        <f>1</f>
        <v/>
      </c>
      <c r="AE4793">
        <f>IF($A4793&lt;=Settings!$B$4,"до 100",IF($A4793&lt;=Settings!$B$5,"до 10 000",IF($A4793&lt;=Settings!$B$6,"до 100 000","100 000+")))</f>
        <v/>
      </c>
    </row>
    <row r="4794">
      <c r="A4794">
        <f>ROW()-1</f>
        <v/>
      </c>
      <c r="B4794">
        <f>IF($A4794&lt;=Settings!$B$4,"small_control",IF($A4794&lt;=Settings!$B$5,"medium_10k",IF($A4794&lt;=Settings!$B$6,"large_100k","extreme_1m")))</f>
        <v/>
      </c>
      <c r="C4794">
        <f>"ORD-"&amp;TEXT(QUOTIENT($A4794-1,3)+1,"0000000")</f>
        <v/>
      </c>
      <c r="D4794">
        <f>"LINE-"&amp;TEXT($A4794,"0000000")</f>
        <v/>
      </c>
      <c r="E4794" s="7">
        <f>Settings!$B$2+$A4794-1</f>
        <v/>
      </c>
      <c r="F4794" s="7">
        <f>Settings!$B$2+MOD($A4794-1,Settings!$B$7)</f>
        <v/>
      </c>
      <c r="G4794">
        <f>YEAR($F4794)</f>
        <v/>
      </c>
      <c r="H4794">
        <f>"Q"&amp;ROUNDUP(MONTH($F4794)/3,0)</f>
        <v/>
      </c>
      <c r="I4794">
        <f>MONTH($F4794)</f>
        <v/>
      </c>
      <c r="J4794">
        <f>CHOOSE(MONTH($F4794),"Январь","Февраль","Март","Апрель","Май","Июнь","Июль","Август","Сентябрь","Октябрь","Ноябрь","Декабрь")</f>
        <v/>
      </c>
      <c r="K4794">
        <f>DAY($F4794)</f>
        <v/>
      </c>
      <c r="L4794">
        <f>IF(MOD($A4794,10)&lt;7,"ФО_01_Крупный","ФО_"&amp;TEXT(MOD($A4794,8)+1,"00"))</f>
        <v/>
      </c>
      <c r="M4794">
        <f>IF($AB4794="Да","Регион_001_Крупный","Регион_"&amp;TEXT(MOD(QUOTIENT($A4794-1,20),180)+1,"000"))</f>
        <v/>
      </c>
      <c r="N4794">
        <f>IF($AB4794="Да","Город_"&amp;TEXT(MOD($A4794-1,250)+1,"0000"),"Город_"&amp;TEXT(MOD($A4794-1,3000)+1,"0000"))</f>
        <v/>
      </c>
      <c r="O4794">
        <f>IF($AB4794="Да","Холдинг_Крупный","Холдинг_"&amp;TEXT(MOD(QUOTIENT($A4794-1,10000),20)+1,"00"))</f>
        <v/>
      </c>
      <c r="P4794">
        <f>IF($AB4794="Да","Организация_Крупная","Организация_"&amp;TEXT(MOD(QUOTIENT($A4794-1,500),600)+1,"000"))</f>
        <v/>
      </c>
      <c r="Q4794">
        <f>"Отдел_"&amp;TEXT(MOD(QUOTIENT($A4794-1,50),100)+1,"000")</f>
        <v/>
      </c>
      <c r="R4794">
        <f>IF($AB4794="Да","Группа_Крупная","Группа_"&amp;TEXT(MOD(QUOTIENT($A4794-1,5000),30)+1,"00"))</f>
        <v/>
      </c>
      <c r="S4794">
        <f>IF($AB4794="Да","Категория_Крупная","Категория_"&amp;TEXT(MOD(QUOTIENT($A4794-1,500),120)+1,"000"))</f>
        <v/>
      </c>
      <c r="T4794">
        <f>IF($AB4794="Да","Подкатегория_Крупная","Подкатегория_"&amp;TEXT(MOD(QUOTIENT($A4794-1,50),300)+1,"000"))</f>
        <v/>
      </c>
      <c r="U4794">
        <f>"SKU_"&amp;TEXT($A4794,"0000000")</f>
        <v/>
      </c>
      <c r="V4794">
        <f>CHOOSE(MOD($A4794-1,4)+1,"Enterprise","SMB","Госсектор","Розница")</f>
        <v/>
      </c>
      <c r="W4794">
        <f>"Клиент_"&amp;TEXT(MOD($A4794-1,20000)+1,"00000")</f>
        <v/>
      </c>
      <c r="X4794">
        <f>CHOOSE(MOD($A4794-1,5)+1,"Портал","API","Импорт","Ручной ввод","Интеграция")</f>
        <v/>
      </c>
      <c r="Y4794" s="8">
        <f>ROUND(1000+MOD($A4794*37,90000)+IF($AB4794="Да",5000,0),2)</f>
        <v/>
      </c>
      <c r="Z4794">
        <f>1+MOD($A4794,20)</f>
        <v/>
      </c>
      <c r="AA4794" s="8">
        <f>ROUND($Y4794*(0.08+MOD($A4794,17)/100),2)</f>
        <v/>
      </c>
      <c r="AB4794">
        <f>IF(MOD($A4794,10)&lt;7,"Да","Нет")</f>
        <v/>
      </c>
      <c r="AC4794">
        <f>$R4794&amp;" / "&amp;$S4794&amp;" / "&amp;$T4794</f>
        <v/>
      </c>
      <c r="AD4794">
        <f>1</f>
        <v/>
      </c>
      <c r="AE4794">
        <f>IF($A4794&lt;=Settings!$B$4,"до 100",IF($A4794&lt;=Settings!$B$5,"до 10 000",IF($A4794&lt;=Settings!$B$6,"до 100 000","100 000+")))</f>
        <v/>
      </c>
    </row>
    <row r="4795">
      <c r="A4795">
        <f>ROW()-1</f>
        <v/>
      </c>
      <c r="B4795">
        <f>IF($A4795&lt;=Settings!$B$4,"small_control",IF($A4795&lt;=Settings!$B$5,"medium_10k",IF($A4795&lt;=Settings!$B$6,"large_100k","extreme_1m")))</f>
        <v/>
      </c>
      <c r="C4795">
        <f>"ORD-"&amp;TEXT(QUOTIENT($A4795-1,3)+1,"0000000")</f>
        <v/>
      </c>
      <c r="D4795">
        <f>"LINE-"&amp;TEXT($A4795,"0000000")</f>
        <v/>
      </c>
      <c r="E4795" s="7">
        <f>Settings!$B$2+$A4795-1</f>
        <v/>
      </c>
      <c r="F4795" s="7">
        <f>Settings!$B$2+MOD($A4795-1,Settings!$B$7)</f>
        <v/>
      </c>
      <c r="G4795">
        <f>YEAR($F4795)</f>
        <v/>
      </c>
      <c r="H4795">
        <f>"Q"&amp;ROUNDUP(MONTH($F4795)/3,0)</f>
        <v/>
      </c>
      <c r="I4795">
        <f>MONTH($F4795)</f>
        <v/>
      </c>
      <c r="J4795">
        <f>CHOOSE(MONTH($F4795),"Январь","Февраль","Март","Апрель","Май","Июнь","Июль","Август","Сентябрь","Октябрь","Ноябрь","Декабрь")</f>
        <v/>
      </c>
      <c r="K4795">
        <f>DAY($F4795)</f>
        <v/>
      </c>
      <c r="L4795">
        <f>IF(MOD($A4795,10)&lt;7,"ФО_01_Крупный","ФО_"&amp;TEXT(MOD($A4795,8)+1,"00"))</f>
        <v/>
      </c>
      <c r="M4795">
        <f>IF($AB4795="Да","Регион_001_Крупный","Регион_"&amp;TEXT(MOD(QUOTIENT($A4795-1,20),180)+1,"000"))</f>
        <v/>
      </c>
      <c r="N4795">
        <f>IF($AB4795="Да","Город_"&amp;TEXT(MOD($A4795-1,250)+1,"0000"),"Город_"&amp;TEXT(MOD($A4795-1,3000)+1,"0000"))</f>
        <v/>
      </c>
      <c r="O4795">
        <f>IF($AB4795="Да","Холдинг_Крупный","Холдинг_"&amp;TEXT(MOD(QUOTIENT($A4795-1,10000),20)+1,"00"))</f>
        <v/>
      </c>
      <c r="P4795">
        <f>IF($AB4795="Да","Организация_Крупная","Организация_"&amp;TEXT(MOD(QUOTIENT($A4795-1,500),600)+1,"000"))</f>
        <v/>
      </c>
      <c r="Q4795">
        <f>"Отдел_"&amp;TEXT(MOD(QUOTIENT($A4795-1,50),100)+1,"000")</f>
        <v/>
      </c>
      <c r="R4795">
        <f>IF($AB4795="Да","Группа_Крупная","Группа_"&amp;TEXT(MOD(QUOTIENT($A4795-1,5000),30)+1,"00"))</f>
        <v/>
      </c>
      <c r="S4795">
        <f>IF($AB4795="Да","Категория_Крупная","Категория_"&amp;TEXT(MOD(QUOTIENT($A4795-1,500),120)+1,"000"))</f>
        <v/>
      </c>
      <c r="T4795">
        <f>IF($AB4795="Да","Подкатегория_Крупная","Подкатегория_"&amp;TEXT(MOD(QUOTIENT($A4795-1,50),300)+1,"000"))</f>
        <v/>
      </c>
      <c r="U4795">
        <f>"SKU_"&amp;TEXT($A4795,"0000000")</f>
        <v/>
      </c>
      <c r="V4795">
        <f>CHOOSE(MOD($A4795-1,4)+1,"Enterprise","SMB","Госсектор","Розница")</f>
        <v/>
      </c>
      <c r="W4795">
        <f>"Клиент_"&amp;TEXT(MOD($A4795-1,20000)+1,"00000")</f>
        <v/>
      </c>
      <c r="X4795">
        <f>CHOOSE(MOD($A4795-1,5)+1,"Портал","API","Импорт","Ручной ввод","Интеграция")</f>
        <v/>
      </c>
      <c r="Y4795" s="8">
        <f>ROUND(1000+MOD($A4795*37,90000)+IF($AB4795="Да",5000,0),2)</f>
        <v/>
      </c>
      <c r="Z4795">
        <f>1+MOD($A4795,20)</f>
        <v/>
      </c>
      <c r="AA4795" s="8">
        <f>ROUND($Y4795*(0.08+MOD($A4795,17)/100),2)</f>
        <v/>
      </c>
      <c r="AB4795">
        <f>IF(MOD($A4795,10)&lt;7,"Да","Нет")</f>
        <v/>
      </c>
      <c r="AC4795">
        <f>$R4795&amp;" / "&amp;$S4795&amp;" / "&amp;$T4795</f>
        <v/>
      </c>
      <c r="AD4795">
        <f>1</f>
        <v/>
      </c>
      <c r="AE4795">
        <f>IF($A4795&lt;=Settings!$B$4,"до 100",IF($A4795&lt;=Settings!$B$5,"до 10 000",IF($A4795&lt;=Settings!$B$6,"до 100 000","100 000+")))</f>
        <v/>
      </c>
    </row>
    <row r="4796">
      <c r="A4796">
        <f>ROW()-1</f>
        <v/>
      </c>
      <c r="B4796">
        <f>IF($A4796&lt;=Settings!$B$4,"small_control",IF($A4796&lt;=Settings!$B$5,"medium_10k",IF($A4796&lt;=Settings!$B$6,"large_100k","extreme_1m")))</f>
        <v/>
      </c>
      <c r="C4796">
        <f>"ORD-"&amp;TEXT(QUOTIENT($A4796-1,3)+1,"0000000")</f>
        <v/>
      </c>
      <c r="D4796">
        <f>"LINE-"&amp;TEXT($A4796,"0000000")</f>
        <v/>
      </c>
      <c r="E4796" s="7">
        <f>Settings!$B$2+$A4796-1</f>
        <v/>
      </c>
      <c r="F4796" s="7">
        <f>Settings!$B$2+MOD($A4796-1,Settings!$B$7)</f>
        <v/>
      </c>
      <c r="G4796">
        <f>YEAR($F4796)</f>
        <v/>
      </c>
      <c r="H4796">
        <f>"Q"&amp;ROUNDUP(MONTH($F4796)/3,0)</f>
        <v/>
      </c>
      <c r="I4796">
        <f>MONTH($F4796)</f>
        <v/>
      </c>
      <c r="J4796">
        <f>CHOOSE(MONTH($F4796),"Январь","Февраль","Март","Апрель","Май","Июнь","Июль","Август","Сентябрь","Октябрь","Ноябрь","Декабрь")</f>
        <v/>
      </c>
      <c r="K4796">
        <f>DAY($F4796)</f>
        <v/>
      </c>
      <c r="L4796">
        <f>IF(MOD($A4796,10)&lt;7,"ФО_01_Крупный","ФО_"&amp;TEXT(MOD($A4796,8)+1,"00"))</f>
        <v/>
      </c>
      <c r="M4796">
        <f>IF($AB4796="Да","Регион_001_Крупный","Регион_"&amp;TEXT(MOD(QUOTIENT($A4796-1,20),180)+1,"000"))</f>
        <v/>
      </c>
      <c r="N4796">
        <f>IF($AB4796="Да","Город_"&amp;TEXT(MOD($A4796-1,250)+1,"0000"),"Город_"&amp;TEXT(MOD($A4796-1,3000)+1,"0000"))</f>
        <v/>
      </c>
      <c r="O4796">
        <f>IF($AB4796="Да","Холдинг_Крупный","Холдинг_"&amp;TEXT(MOD(QUOTIENT($A4796-1,10000),20)+1,"00"))</f>
        <v/>
      </c>
      <c r="P4796">
        <f>IF($AB4796="Да","Организация_Крупная","Организация_"&amp;TEXT(MOD(QUOTIENT($A4796-1,500),600)+1,"000"))</f>
        <v/>
      </c>
      <c r="Q4796">
        <f>"Отдел_"&amp;TEXT(MOD(QUOTIENT($A4796-1,50),100)+1,"000")</f>
        <v/>
      </c>
      <c r="R4796">
        <f>IF($AB4796="Да","Группа_Крупная","Группа_"&amp;TEXT(MOD(QUOTIENT($A4796-1,5000),30)+1,"00"))</f>
        <v/>
      </c>
      <c r="S4796">
        <f>IF($AB4796="Да","Категория_Крупная","Категория_"&amp;TEXT(MOD(QUOTIENT($A4796-1,500),120)+1,"000"))</f>
        <v/>
      </c>
      <c r="T4796">
        <f>IF($AB4796="Да","Подкатегория_Крупная","Подкатегория_"&amp;TEXT(MOD(QUOTIENT($A4796-1,50),300)+1,"000"))</f>
        <v/>
      </c>
      <c r="U4796">
        <f>"SKU_"&amp;TEXT($A4796,"0000000")</f>
        <v/>
      </c>
      <c r="V4796">
        <f>CHOOSE(MOD($A4796-1,4)+1,"Enterprise","SMB","Госсектор","Розница")</f>
        <v/>
      </c>
      <c r="W4796">
        <f>"Клиент_"&amp;TEXT(MOD($A4796-1,20000)+1,"00000")</f>
        <v/>
      </c>
      <c r="X4796">
        <f>CHOOSE(MOD($A4796-1,5)+1,"Портал","API","Импорт","Ручной ввод","Интеграция")</f>
        <v/>
      </c>
      <c r="Y4796" s="8">
        <f>ROUND(1000+MOD($A4796*37,90000)+IF($AB4796="Да",5000,0),2)</f>
        <v/>
      </c>
      <c r="Z4796">
        <f>1+MOD($A4796,20)</f>
        <v/>
      </c>
      <c r="AA4796" s="8">
        <f>ROUND($Y4796*(0.08+MOD($A4796,17)/100),2)</f>
        <v/>
      </c>
      <c r="AB4796">
        <f>IF(MOD($A4796,10)&lt;7,"Да","Нет")</f>
        <v/>
      </c>
      <c r="AC4796">
        <f>$R4796&amp;" / "&amp;$S4796&amp;" / "&amp;$T4796</f>
        <v/>
      </c>
      <c r="AD4796">
        <f>1</f>
        <v/>
      </c>
      <c r="AE4796">
        <f>IF($A4796&lt;=Settings!$B$4,"до 100",IF($A4796&lt;=Settings!$B$5,"до 10 000",IF($A4796&lt;=Settings!$B$6,"до 100 000","100 000+")))</f>
        <v/>
      </c>
    </row>
    <row r="4797">
      <c r="A4797">
        <f>ROW()-1</f>
        <v/>
      </c>
      <c r="B4797">
        <f>IF($A4797&lt;=Settings!$B$4,"small_control",IF($A4797&lt;=Settings!$B$5,"medium_10k",IF($A4797&lt;=Settings!$B$6,"large_100k","extreme_1m")))</f>
        <v/>
      </c>
      <c r="C4797">
        <f>"ORD-"&amp;TEXT(QUOTIENT($A4797-1,3)+1,"0000000")</f>
        <v/>
      </c>
      <c r="D4797">
        <f>"LINE-"&amp;TEXT($A4797,"0000000")</f>
        <v/>
      </c>
      <c r="E4797" s="7">
        <f>Settings!$B$2+$A4797-1</f>
        <v/>
      </c>
      <c r="F4797" s="7">
        <f>Settings!$B$2+MOD($A4797-1,Settings!$B$7)</f>
        <v/>
      </c>
      <c r="G4797">
        <f>YEAR($F4797)</f>
        <v/>
      </c>
      <c r="H4797">
        <f>"Q"&amp;ROUNDUP(MONTH($F4797)/3,0)</f>
        <v/>
      </c>
      <c r="I4797">
        <f>MONTH($F4797)</f>
        <v/>
      </c>
      <c r="J4797">
        <f>CHOOSE(MONTH($F4797),"Январь","Февраль","Март","Апрель","Май","Июнь","Июль","Август","Сентябрь","Октябрь","Ноябрь","Декабрь")</f>
        <v/>
      </c>
      <c r="K4797">
        <f>DAY($F4797)</f>
        <v/>
      </c>
      <c r="L4797">
        <f>IF(MOD($A4797,10)&lt;7,"ФО_01_Крупный","ФО_"&amp;TEXT(MOD($A4797,8)+1,"00"))</f>
        <v/>
      </c>
      <c r="M4797">
        <f>IF($AB4797="Да","Регион_001_Крупный","Регион_"&amp;TEXT(MOD(QUOTIENT($A4797-1,20),180)+1,"000"))</f>
        <v/>
      </c>
      <c r="N4797">
        <f>IF($AB4797="Да","Город_"&amp;TEXT(MOD($A4797-1,250)+1,"0000"),"Город_"&amp;TEXT(MOD($A4797-1,3000)+1,"0000"))</f>
        <v/>
      </c>
      <c r="O4797">
        <f>IF($AB4797="Да","Холдинг_Крупный","Холдинг_"&amp;TEXT(MOD(QUOTIENT($A4797-1,10000),20)+1,"00"))</f>
        <v/>
      </c>
      <c r="P4797">
        <f>IF($AB4797="Да","Организация_Крупная","Организация_"&amp;TEXT(MOD(QUOTIENT($A4797-1,500),600)+1,"000"))</f>
        <v/>
      </c>
      <c r="Q4797">
        <f>"Отдел_"&amp;TEXT(MOD(QUOTIENT($A4797-1,50),100)+1,"000")</f>
        <v/>
      </c>
      <c r="R4797">
        <f>IF($AB4797="Да","Группа_Крупная","Группа_"&amp;TEXT(MOD(QUOTIENT($A4797-1,5000),30)+1,"00"))</f>
        <v/>
      </c>
      <c r="S4797">
        <f>IF($AB4797="Да","Категория_Крупная","Категория_"&amp;TEXT(MOD(QUOTIENT($A4797-1,500),120)+1,"000"))</f>
        <v/>
      </c>
      <c r="T4797">
        <f>IF($AB4797="Да","Подкатегория_Крупная","Подкатегория_"&amp;TEXT(MOD(QUOTIENT($A4797-1,50),300)+1,"000"))</f>
        <v/>
      </c>
      <c r="U4797">
        <f>"SKU_"&amp;TEXT($A4797,"0000000")</f>
        <v/>
      </c>
      <c r="V4797">
        <f>CHOOSE(MOD($A4797-1,4)+1,"Enterprise","SMB","Госсектор","Розница")</f>
        <v/>
      </c>
      <c r="W4797">
        <f>"Клиент_"&amp;TEXT(MOD($A4797-1,20000)+1,"00000")</f>
        <v/>
      </c>
      <c r="X4797">
        <f>CHOOSE(MOD($A4797-1,5)+1,"Портал","API","Импорт","Ручной ввод","Интеграция")</f>
        <v/>
      </c>
      <c r="Y4797" s="8">
        <f>ROUND(1000+MOD($A4797*37,90000)+IF($AB4797="Да",5000,0),2)</f>
        <v/>
      </c>
      <c r="Z4797">
        <f>1+MOD($A4797,20)</f>
        <v/>
      </c>
      <c r="AA4797" s="8">
        <f>ROUND($Y4797*(0.08+MOD($A4797,17)/100),2)</f>
        <v/>
      </c>
      <c r="AB4797">
        <f>IF(MOD($A4797,10)&lt;7,"Да","Нет")</f>
        <v/>
      </c>
      <c r="AC4797">
        <f>$R4797&amp;" / "&amp;$S4797&amp;" / "&amp;$T4797</f>
        <v/>
      </c>
      <c r="AD4797">
        <f>1</f>
        <v/>
      </c>
      <c r="AE4797">
        <f>IF($A4797&lt;=Settings!$B$4,"до 100",IF($A4797&lt;=Settings!$B$5,"до 10 000",IF($A4797&lt;=Settings!$B$6,"до 100 000","100 000+")))</f>
        <v/>
      </c>
    </row>
    <row r="4798">
      <c r="A4798">
        <f>ROW()-1</f>
        <v/>
      </c>
      <c r="B4798">
        <f>IF($A4798&lt;=Settings!$B$4,"small_control",IF($A4798&lt;=Settings!$B$5,"medium_10k",IF($A4798&lt;=Settings!$B$6,"large_100k","extreme_1m")))</f>
        <v/>
      </c>
      <c r="C4798">
        <f>"ORD-"&amp;TEXT(QUOTIENT($A4798-1,3)+1,"0000000")</f>
        <v/>
      </c>
      <c r="D4798">
        <f>"LINE-"&amp;TEXT($A4798,"0000000")</f>
        <v/>
      </c>
      <c r="E4798" s="7">
        <f>Settings!$B$2+$A4798-1</f>
        <v/>
      </c>
      <c r="F4798" s="7">
        <f>Settings!$B$2+MOD($A4798-1,Settings!$B$7)</f>
        <v/>
      </c>
      <c r="G4798">
        <f>YEAR($F4798)</f>
        <v/>
      </c>
      <c r="H4798">
        <f>"Q"&amp;ROUNDUP(MONTH($F4798)/3,0)</f>
        <v/>
      </c>
      <c r="I4798">
        <f>MONTH($F4798)</f>
        <v/>
      </c>
      <c r="J4798">
        <f>CHOOSE(MONTH($F4798),"Январь","Февраль","Март","Апрель","Май","Июнь","Июль","Август","Сентябрь","Октябрь","Ноябрь","Декабрь")</f>
        <v/>
      </c>
      <c r="K4798">
        <f>DAY($F4798)</f>
        <v/>
      </c>
      <c r="L4798">
        <f>IF(MOD($A4798,10)&lt;7,"ФО_01_Крупный","ФО_"&amp;TEXT(MOD($A4798,8)+1,"00"))</f>
        <v/>
      </c>
      <c r="M4798">
        <f>IF($AB4798="Да","Регион_001_Крупный","Регион_"&amp;TEXT(MOD(QUOTIENT($A4798-1,20),180)+1,"000"))</f>
        <v/>
      </c>
      <c r="N4798">
        <f>IF($AB4798="Да","Город_"&amp;TEXT(MOD($A4798-1,250)+1,"0000"),"Город_"&amp;TEXT(MOD($A4798-1,3000)+1,"0000"))</f>
        <v/>
      </c>
      <c r="O4798">
        <f>IF($AB4798="Да","Холдинг_Крупный","Холдинг_"&amp;TEXT(MOD(QUOTIENT($A4798-1,10000),20)+1,"00"))</f>
        <v/>
      </c>
      <c r="P4798">
        <f>IF($AB4798="Да","Организация_Крупная","Организация_"&amp;TEXT(MOD(QUOTIENT($A4798-1,500),600)+1,"000"))</f>
        <v/>
      </c>
      <c r="Q4798">
        <f>"Отдел_"&amp;TEXT(MOD(QUOTIENT($A4798-1,50),100)+1,"000")</f>
        <v/>
      </c>
      <c r="R4798">
        <f>IF($AB4798="Да","Группа_Крупная","Группа_"&amp;TEXT(MOD(QUOTIENT($A4798-1,5000),30)+1,"00"))</f>
        <v/>
      </c>
      <c r="S4798">
        <f>IF($AB4798="Да","Категория_Крупная","Категория_"&amp;TEXT(MOD(QUOTIENT($A4798-1,500),120)+1,"000"))</f>
        <v/>
      </c>
      <c r="T4798">
        <f>IF($AB4798="Да","Подкатегория_Крупная","Подкатегория_"&amp;TEXT(MOD(QUOTIENT($A4798-1,50),300)+1,"000"))</f>
        <v/>
      </c>
      <c r="U4798">
        <f>"SKU_"&amp;TEXT($A4798,"0000000")</f>
        <v/>
      </c>
      <c r="V4798">
        <f>CHOOSE(MOD($A4798-1,4)+1,"Enterprise","SMB","Госсектор","Розница")</f>
        <v/>
      </c>
      <c r="W4798">
        <f>"Клиент_"&amp;TEXT(MOD($A4798-1,20000)+1,"00000")</f>
        <v/>
      </c>
      <c r="X4798">
        <f>CHOOSE(MOD($A4798-1,5)+1,"Портал","API","Импорт","Ручной ввод","Интеграция")</f>
        <v/>
      </c>
      <c r="Y4798" s="8">
        <f>ROUND(1000+MOD($A4798*37,90000)+IF($AB4798="Да",5000,0),2)</f>
        <v/>
      </c>
      <c r="Z4798">
        <f>1+MOD($A4798,20)</f>
        <v/>
      </c>
      <c r="AA4798" s="8">
        <f>ROUND($Y4798*(0.08+MOD($A4798,17)/100),2)</f>
        <v/>
      </c>
      <c r="AB4798">
        <f>IF(MOD($A4798,10)&lt;7,"Да","Нет")</f>
        <v/>
      </c>
      <c r="AC4798">
        <f>$R4798&amp;" / "&amp;$S4798&amp;" / "&amp;$T4798</f>
        <v/>
      </c>
      <c r="AD4798">
        <f>1</f>
        <v/>
      </c>
      <c r="AE4798">
        <f>IF($A4798&lt;=Settings!$B$4,"до 100",IF($A4798&lt;=Settings!$B$5,"до 10 000",IF($A4798&lt;=Settings!$B$6,"до 100 000","100 000+")))</f>
        <v/>
      </c>
    </row>
    <row r="4799">
      <c r="A4799">
        <f>ROW()-1</f>
        <v/>
      </c>
      <c r="B4799">
        <f>IF($A4799&lt;=Settings!$B$4,"small_control",IF($A4799&lt;=Settings!$B$5,"medium_10k",IF($A4799&lt;=Settings!$B$6,"large_100k","extreme_1m")))</f>
        <v/>
      </c>
      <c r="C4799">
        <f>"ORD-"&amp;TEXT(QUOTIENT($A4799-1,3)+1,"0000000")</f>
        <v/>
      </c>
      <c r="D4799">
        <f>"LINE-"&amp;TEXT($A4799,"0000000")</f>
        <v/>
      </c>
      <c r="E4799" s="7">
        <f>Settings!$B$2+$A4799-1</f>
        <v/>
      </c>
      <c r="F4799" s="7">
        <f>Settings!$B$2+MOD($A4799-1,Settings!$B$7)</f>
        <v/>
      </c>
      <c r="G4799">
        <f>YEAR($F4799)</f>
        <v/>
      </c>
      <c r="H4799">
        <f>"Q"&amp;ROUNDUP(MONTH($F4799)/3,0)</f>
        <v/>
      </c>
      <c r="I4799">
        <f>MONTH($F4799)</f>
        <v/>
      </c>
      <c r="J4799">
        <f>CHOOSE(MONTH($F4799),"Январь","Февраль","Март","Апрель","Май","Июнь","Июль","Август","Сентябрь","Октябрь","Ноябрь","Декабрь")</f>
        <v/>
      </c>
      <c r="K4799">
        <f>DAY($F4799)</f>
        <v/>
      </c>
      <c r="L4799">
        <f>IF(MOD($A4799,10)&lt;7,"ФО_01_Крупный","ФО_"&amp;TEXT(MOD($A4799,8)+1,"00"))</f>
        <v/>
      </c>
      <c r="M4799">
        <f>IF($AB4799="Да","Регион_001_Крупный","Регион_"&amp;TEXT(MOD(QUOTIENT($A4799-1,20),180)+1,"000"))</f>
        <v/>
      </c>
      <c r="N4799">
        <f>IF($AB4799="Да","Город_"&amp;TEXT(MOD($A4799-1,250)+1,"0000"),"Город_"&amp;TEXT(MOD($A4799-1,3000)+1,"0000"))</f>
        <v/>
      </c>
      <c r="O4799">
        <f>IF($AB4799="Да","Холдинг_Крупный","Холдинг_"&amp;TEXT(MOD(QUOTIENT($A4799-1,10000),20)+1,"00"))</f>
        <v/>
      </c>
      <c r="P4799">
        <f>IF($AB4799="Да","Организация_Крупная","Организация_"&amp;TEXT(MOD(QUOTIENT($A4799-1,500),600)+1,"000"))</f>
        <v/>
      </c>
      <c r="Q4799">
        <f>"Отдел_"&amp;TEXT(MOD(QUOTIENT($A4799-1,50),100)+1,"000")</f>
        <v/>
      </c>
      <c r="R4799">
        <f>IF($AB4799="Да","Группа_Крупная","Группа_"&amp;TEXT(MOD(QUOTIENT($A4799-1,5000),30)+1,"00"))</f>
        <v/>
      </c>
      <c r="S4799">
        <f>IF($AB4799="Да","Категория_Крупная","Категория_"&amp;TEXT(MOD(QUOTIENT($A4799-1,500),120)+1,"000"))</f>
        <v/>
      </c>
      <c r="T4799">
        <f>IF($AB4799="Да","Подкатегория_Крупная","Подкатегория_"&amp;TEXT(MOD(QUOTIENT($A4799-1,50),300)+1,"000"))</f>
        <v/>
      </c>
      <c r="U4799">
        <f>"SKU_"&amp;TEXT($A4799,"0000000")</f>
        <v/>
      </c>
      <c r="V4799">
        <f>CHOOSE(MOD($A4799-1,4)+1,"Enterprise","SMB","Госсектор","Розница")</f>
        <v/>
      </c>
      <c r="W4799">
        <f>"Клиент_"&amp;TEXT(MOD($A4799-1,20000)+1,"00000")</f>
        <v/>
      </c>
      <c r="X4799">
        <f>CHOOSE(MOD($A4799-1,5)+1,"Портал","API","Импорт","Ручной ввод","Интеграция")</f>
        <v/>
      </c>
      <c r="Y4799" s="8">
        <f>ROUND(1000+MOD($A4799*37,90000)+IF($AB4799="Да",5000,0),2)</f>
        <v/>
      </c>
      <c r="Z4799">
        <f>1+MOD($A4799,20)</f>
        <v/>
      </c>
      <c r="AA4799" s="8">
        <f>ROUND($Y4799*(0.08+MOD($A4799,17)/100),2)</f>
        <v/>
      </c>
      <c r="AB4799">
        <f>IF(MOD($A4799,10)&lt;7,"Да","Нет")</f>
        <v/>
      </c>
      <c r="AC4799">
        <f>$R4799&amp;" / "&amp;$S4799&amp;" / "&amp;$T4799</f>
        <v/>
      </c>
      <c r="AD4799">
        <f>1</f>
        <v/>
      </c>
      <c r="AE4799">
        <f>IF($A4799&lt;=Settings!$B$4,"до 100",IF($A4799&lt;=Settings!$B$5,"до 10 000",IF($A4799&lt;=Settings!$B$6,"до 100 000","100 000+")))</f>
        <v/>
      </c>
    </row>
    <row r="4800">
      <c r="A4800">
        <f>ROW()-1</f>
        <v/>
      </c>
      <c r="B4800">
        <f>IF($A4800&lt;=Settings!$B$4,"small_control",IF($A4800&lt;=Settings!$B$5,"medium_10k",IF($A4800&lt;=Settings!$B$6,"large_100k","extreme_1m")))</f>
        <v/>
      </c>
      <c r="C4800">
        <f>"ORD-"&amp;TEXT(QUOTIENT($A4800-1,3)+1,"0000000")</f>
        <v/>
      </c>
      <c r="D4800">
        <f>"LINE-"&amp;TEXT($A4800,"0000000")</f>
        <v/>
      </c>
      <c r="E4800" s="7">
        <f>Settings!$B$2+$A4800-1</f>
        <v/>
      </c>
      <c r="F4800" s="7">
        <f>Settings!$B$2+MOD($A4800-1,Settings!$B$7)</f>
        <v/>
      </c>
      <c r="G4800">
        <f>YEAR($F4800)</f>
        <v/>
      </c>
      <c r="H4800">
        <f>"Q"&amp;ROUNDUP(MONTH($F4800)/3,0)</f>
        <v/>
      </c>
      <c r="I4800">
        <f>MONTH($F4800)</f>
        <v/>
      </c>
      <c r="J4800">
        <f>CHOOSE(MONTH($F4800),"Январь","Февраль","Март","Апрель","Май","Июнь","Июль","Август","Сентябрь","Октябрь","Ноябрь","Декабрь")</f>
        <v/>
      </c>
      <c r="K4800">
        <f>DAY($F4800)</f>
        <v/>
      </c>
      <c r="L4800">
        <f>IF(MOD($A4800,10)&lt;7,"ФО_01_Крупный","ФО_"&amp;TEXT(MOD($A4800,8)+1,"00"))</f>
        <v/>
      </c>
      <c r="M4800">
        <f>IF($AB4800="Да","Регион_001_Крупный","Регион_"&amp;TEXT(MOD(QUOTIENT($A4800-1,20),180)+1,"000"))</f>
        <v/>
      </c>
      <c r="N4800">
        <f>IF($AB4800="Да","Город_"&amp;TEXT(MOD($A4800-1,250)+1,"0000"),"Город_"&amp;TEXT(MOD($A4800-1,3000)+1,"0000"))</f>
        <v/>
      </c>
      <c r="O4800">
        <f>IF($AB4800="Да","Холдинг_Крупный","Холдинг_"&amp;TEXT(MOD(QUOTIENT($A4800-1,10000),20)+1,"00"))</f>
        <v/>
      </c>
      <c r="P4800">
        <f>IF($AB4800="Да","Организация_Крупная","Организация_"&amp;TEXT(MOD(QUOTIENT($A4800-1,500),600)+1,"000"))</f>
        <v/>
      </c>
      <c r="Q4800">
        <f>"Отдел_"&amp;TEXT(MOD(QUOTIENT($A4800-1,50),100)+1,"000")</f>
        <v/>
      </c>
      <c r="R4800">
        <f>IF($AB4800="Да","Группа_Крупная","Группа_"&amp;TEXT(MOD(QUOTIENT($A4800-1,5000),30)+1,"00"))</f>
        <v/>
      </c>
      <c r="S4800">
        <f>IF($AB4800="Да","Категория_Крупная","Категория_"&amp;TEXT(MOD(QUOTIENT($A4800-1,500),120)+1,"000"))</f>
        <v/>
      </c>
      <c r="T4800">
        <f>IF($AB4800="Да","Подкатегория_Крупная","Подкатегория_"&amp;TEXT(MOD(QUOTIENT($A4800-1,50),300)+1,"000"))</f>
        <v/>
      </c>
      <c r="U4800">
        <f>"SKU_"&amp;TEXT($A4800,"0000000")</f>
        <v/>
      </c>
      <c r="V4800">
        <f>CHOOSE(MOD($A4800-1,4)+1,"Enterprise","SMB","Госсектор","Розница")</f>
        <v/>
      </c>
      <c r="W4800">
        <f>"Клиент_"&amp;TEXT(MOD($A4800-1,20000)+1,"00000")</f>
        <v/>
      </c>
      <c r="X4800">
        <f>CHOOSE(MOD($A4800-1,5)+1,"Портал","API","Импорт","Ручной ввод","Интеграция")</f>
        <v/>
      </c>
      <c r="Y4800" s="8">
        <f>ROUND(1000+MOD($A4800*37,90000)+IF($AB4800="Да",5000,0),2)</f>
        <v/>
      </c>
      <c r="Z4800">
        <f>1+MOD($A4800,20)</f>
        <v/>
      </c>
      <c r="AA4800" s="8">
        <f>ROUND($Y4800*(0.08+MOD($A4800,17)/100),2)</f>
        <v/>
      </c>
      <c r="AB4800">
        <f>IF(MOD($A4800,10)&lt;7,"Да","Нет")</f>
        <v/>
      </c>
      <c r="AC4800">
        <f>$R4800&amp;" / "&amp;$S4800&amp;" / "&amp;$T4800</f>
        <v/>
      </c>
      <c r="AD4800">
        <f>1</f>
        <v/>
      </c>
      <c r="AE4800">
        <f>IF($A4800&lt;=Settings!$B$4,"до 100",IF($A4800&lt;=Settings!$B$5,"до 10 000",IF($A4800&lt;=Settings!$B$6,"до 100 000","100 000+")))</f>
        <v/>
      </c>
    </row>
    <row r="4801">
      <c r="A4801">
        <f>ROW()-1</f>
        <v/>
      </c>
      <c r="B4801">
        <f>IF($A4801&lt;=Settings!$B$4,"small_control",IF($A4801&lt;=Settings!$B$5,"medium_10k",IF($A4801&lt;=Settings!$B$6,"large_100k","extreme_1m")))</f>
        <v/>
      </c>
      <c r="C4801">
        <f>"ORD-"&amp;TEXT(QUOTIENT($A4801-1,3)+1,"0000000")</f>
        <v/>
      </c>
      <c r="D4801">
        <f>"LINE-"&amp;TEXT($A4801,"0000000")</f>
        <v/>
      </c>
      <c r="E4801" s="7">
        <f>Settings!$B$2+$A4801-1</f>
        <v/>
      </c>
      <c r="F4801" s="7">
        <f>Settings!$B$2+MOD($A4801-1,Settings!$B$7)</f>
        <v/>
      </c>
      <c r="G4801">
        <f>YEAR($F4801)</f>
        <v/>
      </c>
      <c r="H4801">
        <f>"Q"&amp;ROUNDUP(MONTH($F4801)/3,0)</f>
        <v/>
      </c>
      <c r="I4801">
        <f>MONTH($F4801)</f>
        <v/>
      </c>
      <c r="J4801">
        <f>CHOOSE(MONTH($F4801),"Январь","Февраль","Март","Апрель","Май","Июнь","Июль","Август","Сентябрь","Октябрь","Ноябрь","Декабрь")</f>
        <v/>
      </c>
      <c r="K4801">
        <f>DAY($F4801)</f>
        <v/>
      </c>
      <c r="L4801">
        <f>IF(MOD($A4801,10)&lt;7,"ФО_01_Крупный","ФО_"&amp;TEXT(MOD($A4801,8)+1,"00"))</f>
        <v/>
      </c>
      <c r="M4801">
        <f>IF($AB4801="Да","Регион_001_Крупный","Регион_"&amp;TEXT(MOD(QUOTIENT($A4801-1,20),180)+1,"000"))</f>
        <v/>
      </c>
      <c r="N4801">
        <f>IF($AB4801="Да","Город_"&amp;TEXT(MOD($A4801-1,250)+1,"0000"),"Город_"&amp;TEXT(MOD($A4801-1,3000)+1,"0000"))</f>
        <v/>
      </c>
      <c r="O4801">
        <f>IF($AB4801="Да","Холдинг_Крупный","Холдинг_"&amp;TEXT(MOD(QUOTIENT($A4801-1,10000),20)+1,"00"))</f>
        <v/>
      </c>
      <c r="P4801">
        <f>IF($AB4801="Да","Организация_Крупная","Организация_"&amp;TEXT(MOD(QUOTIENT($A4801-1,500),600)+1,"000"))</f>
        <v/>
      </c>
      <c r="Q4801">
        <f>"Отдел_"&amp;TEXT(MOD(QUOTIENT($A4801-1,50),100)+1,"000")</f>
        <v/>
      </c>
      <c r="R4801">
        <f>IF($AB4801="Да","Группа_Крупная","Группа_"&amp;TEXT(MOD(QUOTIENT($A4801-1,5000),30)+1,"00"))</f>
        <v/>
      </c>
      <c r="S4801">
        <f>IF($AB4801="Да","Категория_Крупная","Категория_"&amp;TEXT(MOD(QUOTIENT($A4801-1,500),120)+1,"000"))</f>
        <v/>
      </c>
      <c r="T4801">
        <f>IF($AB4801="Да","Подкатегория_Крупная","Подкатегория_"&amp;TEXT(MOD(QUOTIENT($A4801-1,50),300)+1,"000"))</f>
        <v/>
      </c>
      <c r="U4801">
        <f>"SKU_"&amp;TEXT($A4801,"0000000")</f>
        <v/>
      </c>
      <c r="V4801">
        <f>CHOOSE(MOD($A4801-1,4)+1,"Enterprise","SMB","Госсектор","Розница")</f>
        <v/>
      </c>
      <c r="W4801">
        <f>"Клиент_"&amp;TEXT(MOD($A4801-1,20000)+1,"00000")</f>
        <v/>
      </c>
      <c r="X4801">
        <f>CHOOSE(MOD($A4801-1,5)+1,"Портал","API","Импорт","Ручной ввод","Интеграция")</f>
        <v/>
      </c>
      <c r="Y4801" s="8">
        <f>ROUND(1000+MOD($A4801*37,90000)+IF($AB4801="Да",5000,0),2)</f>
        <v/>
      </c>
      <c r="Z4801">
        <f>1+MOD($A4801,20)</f>
        <v/>
      </c>
      <c r="AA4801" s="8">
        <f>ROUND($Y4801*(0.08+MOD($A4801,17)/100),2)</f>
        <v/>
      </c>
      <c r="AB4801">
        <f>IF(MOD($A4801,10)&lt;7,"Да","Нет")</f>
        <v/>
      </c>
      <c r="AC4801">
        <f>$R4801&amp;" / "&amp;$S4801&amp;" / "&amp;$T4801</f>
        <v/>
      </c>
      <c r="AD4801">
        <f>1</f>
        <v/>
      </c>
      <c r="AE4801">
        <f>IF($A4801&lt;=Settings!$B$4,"до 100",IF($A4801&lt;=Settings!$B$5,"до 10 000",IF($A4801&lt;=Settings!$B$6,"до 100 000","100 000+")))</f>
        <v/>
      </c>
    </row>
    <row r="4802">
      <c r="A4802">
        <f>ROW()-1</f>
        <v/>
      </c>
      <c r="B4802">
        <f>IF($A4802&lt;=Settings!$B$4,"small_control",IF($A4802&lt;=Settings!$B$5,"medium_10k",IF($A4802&lt;=Settings!$B$6,"large_100k","extreme_1m")))</f>
        <v/>
      </c>
      <c r="C4802">
        <f>"ORD-"&amp;TEXT(QUOTIENT($A4802-1,3)+1,"0000000")</f>
        <v/>
      </c>
      <c r="D4802">
        <f>"LINE-"&amp;TEXT($A4802,"0000000")</f>
        <v/>
      </c>
      <c r="E4802" s="7">
        <f>Settings!$B$2+$A4802-1</f>
        <v/>
      </c>
      <c r="F4802" s="7">
        <f>Settings!$B$2+MOD($A4802-1,Settings!$B$7)</f>
        <v/>
      </c>
      <c r="G4802">
        <f>YEAR($F4802)</f>
        <v/>
      </c>
      <c r="H4802">
        <f>"Q"&amp;ROUNDUP(MONTH($F4802)/3,0)</f>
        <v/>
      </c>
      <c r="I4802">
        <f>MONTH($F4802)</f>
        <v/>
      </c>
      <c r="J4802">
        <f>CHOOSE(MONTH($F4802),"Январь","Февраль","Март","Апрель","Май","Июнь","Июль","Август","Сентябрь","Октябрь","Ноябрь","Декабрь")</f>
        <v/>
      </c>
      <c r="K4802">
        <f>DAY($F4802)</f>
        <v/>
      </c>
      <c r="L4802">
        <f>IF(MOD($A4802,10)&lt;7,"ФО_01_Крупный","ФО_"&amp;TEXT(MOD($A4802,8)+1,"00"))</f>
        <v/>
      </c>
      <c r="M4802">
        <f>IF($AB4802="Да","Регион_001_Крупный","Регион_"&amp;TEXT(MOD(QUOTIENT($A4802-1,20),180)+1,"000"))</f>
        <v/>
      </c>
      <c r="N4802">
        <f>IF($AB4802="Да","Город_"&amp;TEXT(MOD($A4802-1,250)+1,"0000"),"Город_"&amp;TEXT(MOD($A4802-1,3000)+1,"0000"))</f>
        <v/>
      </c>
      <c r="O4802">
        <f>IF($AB4802="Да","Холдинг_Крупный","Холдинг_"&amp;TEXT(MOD(QUOTIENT($A4802-1,10000),20)+1,"00"))</f>
        <v/>
      </c>
      <c r="P4802">
        <f>IF($AB4802="Да","Организация_Крупная","Организация_"&amp;TEXT(MOD(QUOTIENT($A4802-1,500),600)+1,"000"))</f>
        <v/>
      </c>
      <c r="Q4802">
        <f>"Отдел_"&amp;TEXT(MOD(QUOTIENT($A4802-1,50),100)+1,"000")</f>
        <v/>
      </c>
      <c r="R4802">
        <f>IF($AB4802="Да","Группа_Крупная","Группа_"&amp;TEXT(MOD(QUOTIENT($A4802-1,5000),30)+1,"00"))</f>
        <v/>
      </c>
      <c r="S4802">
        <f>IF($AB4802="Да","Категория_Крупная","Категория_"&amp;TEXT(MOD(QUOTIENT($A4802-1,500),120)+1,"000"))</f>
        <v/>
      </c>
      <c r="T4802">
        <f>IF($AB4802="Да","Подкатегория_Крупная","Подкатегория_"&amp;TEXT(MOD(QUOTIENT($A4802-1,50),300)+1,"000"))</f>
        <v/>
      </c>
      <c r="U4802">
        <f>"SKU_"&amp;TEXT($A4802,"0000000")</f>
        <v/>
      </c>
      <c r="V4802">
        <f>CHOOSE(MOD($A4802-1,4)+1,"Enterprise","SMB","Госсектор","Розница")</f>
        <v/>
      </c>
      <c r="W4802">
        <f>"Клиент_"&amp;TEXT(MOD($A4802-1,20000)+1,"00000")</f>
        <v/>
      </c>
      <c r="X4802">
        <f>CHOOSE(MOD($A4802-1,5)+1,"Портал","API","Импорт","Ручной ввод","Интеграция")</f>
        <v/>
      </c>
      <c r="Y4802" s="8">
        <f>ROUND(1000+MOD($A4802*37,90000)+IF($AB4802="Да",5000,0),2)</f>
        <v/>
      </c>
      <c r="Z4802">
        <f>1+MOD($A4802,20)</f>
        <v/>
      </c>
      <c r="AA4802" s="8">
        <f>ROUND($Y4802*(0.08+MOD($A4802,17)/100),2)</f>
        <v/>
      </c>
      <c r="AB4802">
        <f>IF(MOD($A4802,10)&lt;7,"Да","Нет")</f>
        <v/>
      </c>
      <c r="AC4802">
        <f>$R4802&amp;" / "&amp;$S4802&amp;" / "&amp;$T4802</f>
        <v/>
      </c>
      <c r="AD4802">
        <f>1</f>
        <v/>
      </c>
      <c r="AE4802">
        <f>IF($A4802&lt;=Settings!$B$4,"до 100",IF($A4802&lt;=Settings!$B$5,"до 10 000",IF($A4802&lt;=Settings!$B$6,"до 100 000","100 000+")))</f>
        <v/>
      </c>
    </row>
    <row r="4803">
      <c r="A4803">
        <f>ROW()-1</f>
        <v/>
      </c>
      <c r="B4803">
        <f>IF($A4803&lt;=Settings!$B$4,"small_control",IF($A4803&lt;=Settings!$B$5,"medium_10k",IF($A4803&lt;=Settings!$B$6,"large_100k","extreme_1m")))</f>
        <v/>
      </c>
      <c r="C4803">
        <f>"ORD-"&amp;TEXT(QUOTIENT($A4803-1,3)+1,"0000000")</f>
        <v/>
      </c>
      <c r="D4803">
        <f>"LINE-"&amp;TEXT($A4803,"0000000")</f>
        <v/>
      </c>
      <c r="E4803" s="7">
        <f>Settings!$B$2+$A4803-1</f>
        <v/>
      </c>
      <c r="F4803" s="7">
        <f>Settings!$B$2+MOD($A4803-1,Settings!$B$7)</f>
        <v/>
      </c>
      <c r="G4803">
        <f>YEAR($F4803)</f>
        <v/>
      </c>
      <c r="H4803">
        <f>"Q"&amp;ROUNDUP(MONTH($F4803)/3,0)</f>
        <v/>
      </c>
      <c r="I4803">
        <f>MONTH($F4803)</f>
        <v/>
      </c>
      <c r="J4803">
        <f>CHOOSE(MONTH($F4803),"Январь","Февраль","Март","Апрель","Май","Июнь","Июль","Август","Сентябрь","Октябрь","Ноябрь","Декабрь")</f>
        <v/>
      </c>
      <c r="K4803">
        <f>DAY($F4803)</f>
        <v/>
      </c>
      <c r="L4803">
        <f>IF(MOD($A4803,10)&lt;7,"ФО_01_Крупный","ФО_"&amp;TEXT(MOD($A4803,8)+1,"00"))</f>
        <v/>
      </c>
      <c r="M4803">
        <f>IF($AB4803="Да","Регион_001_Крупный","Регион_"&amp;TEXT(MOD(QUOTIENT($A4803-1,20),180)+1,"000"))</f>
        <v/>
      </c>
      <c r="N4803">
        <f>IF($AB4803="Да","Город_"&amp;TEXT(MOD($A4803-1,250)+1,"0000"),"Город_"&amp;TEXT(MOD($A4803-1,3000)+1,"0000"))</f>
        <v/>
      </c>
      <c r="O4803">
        <f>IF($AB4803="Да","Холдинг_Крупный","Холдинг_"&amp;TEXT(MOD(QUOTIENT($A4803-1,10000),20)+1,"00"))</f>
        <v/>
      </c>
      <c r="P4803">
        <f>IF($AB4803="Да","Организация_Крупная","Организация_"&amp;TEXT(MOD(QUOTIENT($A4803-1,500),600)+1,"000"))</f>
        <v/>
      </c>
      <c r="Q4803">
        <f>"Отдел_"&amp;TEXT(MOD(QUOTIENT($A4803-1,50),100)+1,"000")</f>
        <v/>
      </c>
      <c r="R4803">
        <f>IF($AB4803="Да","Группа_Крупная","Группа_"&amp;TEXT(MOD(QUOTIENT($A4803-1,5000),30)+1,"00"))</f>
        <v/>
      </c>
      <c r="S4803">
        <f>IF($AB4803="Да","Категория_Крупная","Категория_"&amp;TEXT(MOD(QUOTIENT($A4803-1,500),120)+1,"000"))</f>
        <v/>
      </c>
      <c r="T4803">
        <f>IF($AB4803="Да","Подкатегория_Крупная","Подкатегория_"&amp;TEXT(MOD(QUOTIENT($A4803-1,50),300)+1,"000"))</f>
        <v/>
      </c>
      <c r="U4803">
        <f>"SKU_"&amp;TEXT($A4803,"0000000")</f>
        <v/>
      </c>
      <c r="V4803">
        <f>CHOOSE(MOD($A4803-1,4)+1,"Enterprise","SMB","Госсектор","Розница")</f>
        <v/>
      </c>
      <c r="W4803">
        <f>"Клиент_"&amp;TEXT(MOD($A4803-1,20000)+1,"00000")</f>
        <v/>
      </c>
      <c r="X4803">
        <f>CHOOSE(MOD($A4803-1,5)+1,"Портал","API","Импорт","Ручной ввод","Интеграция")</f>
        <v/>
      </c>
      <c r="Y4803" s="8">
        <f>ROUND(1000+MOD($A4803*37,90000)+IF($AB4803="Да",5000,0),2)</f>
        <v/>
      </c>
      <c r="Z4803">
        <f>1+MOD($A4803,20)</f>
        <v/>
      </c>
      <c r="AA4803" s="8">
        <f>ROUND($Y4803*(0.08+MOD($A4803,17)/100),2)</f>
        <v/>
      </c>
      <c r="AB4803">
        <f>IF(MOD($A4803,10)&lt;7,"Да","Нет")</f>
        <v/>
      </c>
      <c r="AC4803">
        <f>$R4803&amp;" / "&amp;$S4803&amp;" / "&amp;$T4803</f>
        <v/>
      </c>
      <c r="AD4803">
        <f>1</f>
        <v/>
      </c>
      <c r="AE4803">
        <f>IF($A4803&lt;=Settings!$B$4,"до 100",IF($A4803&lt;=Settings!$B$5,"до 10 000",IF($A4803&lt;=Settings!$B$6,"до 100 000","100 000+")))</f>
        <v/>
      </c>
    </row>
    <row r="4804">
      <c r="A4804">
        <f>ROW()-1</f>
        <v/>
      </c>
      <c r="B4804">
        <f>IF($A4804&lt;=Settings!$B$4,"small_control",IF($A4804&lt;=Settings!$B$5,"medium_10k",IF($A4804&lt;=Settings!$B$6,"large_100k","extreme_1m")))</f>
        <v/>
      </c>
      <c r="C4804">
        <f>"ORD-"&amp;TEXT(QUOTIENT($A4804-1,3)+1,"0000000")</f>
        <v/>
      </c>
      <c r="D4804">
        <f>"LINE-"&amp;TEXT($A4804,"0000000")</f>
        <v/>
      </c>
      <c r="E4804" s="7">
        <f>Settings!$B$2+$A4804-1</f>
        <v/>
      </c>
      <c r="F4804" s="7">
        <f>Settings!$B$2+MOD($A4804-1,Settings!$B$7)</f>
        <v/>
      </c>
      <c r="G4804">
        <f>YEAR($F4804)</f>
        <v/>
      </c>
      <c r="H4804">
        <f>"Q"&amp;ROUNDUP(MONTH($F4804)/3,0)</f>
        <v/>
      </c>
      <c r="I4804">
        <f>MONTH($F4804)</f>
        <v/>
      </c>
      <c r="J4804">
        <f>CHOOSE(MONTH($F4804),"Январь","Февраль","Март","Апрель","Май","Июнь","Июль","Август","Сентябрь","Октябрь","Ноябрь","Декабрь")</f>
        <v/>
      </c>
      <c r="K4804">
        <f>DAY($F4804)</f>
        <v/>
      </c>
      <c r="L4804">
        <f>IF(MOD($A4804,10)&lt;7,"ФО_01_Крупный","ФО_"&amp;TEXT(MOD($A4804,8)+1,"00"))</f>
        <v/>
      </c>
      <c r="M4804">
        <f>IF($AB4804="Да","Регион_001_Крупный","Регион_"&amp;TEXT(MOD(QUOTIENT($A4804-1,20),180)+1,"000"))</f>
        <v/>
      </c>
      <c r="N4804">
        <f>IF($AB4804="Да","Город_"&amp;TEXT(MOD($A4804-1,250)+1,"0000"),"Город_"&amp;TEXT(MOD($A4804-1,3000)+1,"0000"))</f>
        <v/>
      </c>
      <c r="O4804">
        <f>IF($AB4804="Да","Холдинг_Крупный","Холдинг_"&amp;TEXT(MOD(QUOTIENT($A4804-1,10000),20)+1,"00"))</f>
        <v/>
      </c>
      <c r="P4804">
        <f>IF($AB4804="Да","Организация_Крупная","Организация_"&amp;TEXT(MOD(QUOTIENT($A4804-1,500),600)+1,"000"))</f>
        <v/>
      </c>
      <c r="Q4804">
        <f>"Отдел_"&amp;TEXT(MOD(QUOTIENT($A4804-1,50),100)+1,"000")</f>
        <v/>
      </c>
      <c r="R4804">
        <f>IF($AB4804="Да","Группа_Крупная","Группа_"&amp;TEXT(MOD(QUOTIENT($A4804-1,5000),30)+1,"00"))</f>
        <v/>
      </c>
      <c r="S4804">
        <f>IF($AB4804="Да","Категория_Крупная","Категория_"&amp;TEXT(MOD(QUOTIENT($A4804-1,500),120)+1,"000"))</f>
        <v/>
      </c>
      <c r="T4804">
        <f>IF($AB4804="Да","Подкатегория_Крупная","Подкатегория_"&amp;TEXT(MOD(QUOTIENT($A4804-1,50),300)+1,"000"))</f>
        <v/>
      </c>
      <c r="U4804">
        <f>"SKU_"&amp;TEXT($A4804,"0000000")</f>
        <v/>
      </c>
      <c r="V4804">
        <f>CHOOSE(MOD($A4804-1,4)+1,"Enterprise","SMB","Госсектор","Розница")</f>
        <v/>
      </c>
      <c r="W4804">
        <f>"Клиент_"&amp;TEXT(MOD($A4804-1,20000)+1,"00000")</f>
        <v/>
      </c>
      <c r="X4804">
        <f>CHOOSE(MOD($A4804-1,5)+1,"Портал","API","Импорт","Ручной ввод","Интеграция")</f>
        <v/>
      </c>
      <c r="Y4804" s="8">
        <f>ROUND(1000+MOD($A4804*37,90000)+IF($AB4804="Да",5000,0),2)</f>
        <v/>
      </c>
      <c r="Z4804">
        <f>1+MOD($A4804,20)</f>
        <v/>
      </c>
      <c r="AA4804" s="8">
        <f>ROUND($Y4804*(0.08+MOD($A4804,17)/100),2)</f>
        <v/>
      </c>
      <c r="AB4804">
        <f>IF(MOD($A4804,10)&lt;7,"Да","Нет")</f>
        <v/>
      </c>
      <c r="AC4804">
        <f>$R4804&amp;" / "&amp;$S4804&amp;" / "&amp;$T4804</f>
        <v/>
      </c>
      <c r="AD4804">
        <f>1</f>
        <v/>
      </c>
      <c r="AE4804">
        <f>IF($A4804&lt;=Settings!$B$4,"до 100",IF($A4804&lt;=Settings!$B$5,"до 10 000",IF($A4804&lt;=Settings!$B$6,"до 100 000","100 000+")))</f>
        <v/>
      </c>
    </row>
    <row r="4805">
      <c r="A4805">
        <f>ROW()-1</f>
        <v/>
      </c>
      <c r="B4805">
        <f>IF($A4805&lt;=Settings!$B$4,"small_control",IF($A4805&lt;=Settings!$B$5,"medium_10k",IF($A4805&lt;=Settings!$B$6,"large_100k","extreme_1m")))</f>
        <v/>
      </c>
      <c r="C4805">
        <f>"ORD-"&amp;TEXT(QUOTIENT($A4805-1,3)+1,"0000000")</f>
        <v/>
      </c>
      <c r="D4805">
        <f>"LINE-"&amp;TEXT($A4805,"0000000")</f>
        <v/>
      </c>
      <c r="E4805" s="7">
        <f>Settings!$B$2+$A4805-1</f>
        <v/>
      </c>
      <c r="F4805" s="7">
        <f>Settings!$B$2+MOD($A4805-1,Settings!$B$7)</f>
        <v/>
      </c>
      <c r="G4805">
        <f>YEAR($F4805)</f>
        <v/>
      </c>
      <c r="H4805">
        <f>"Q"&amp;ROUNDUP(MONTH($F4805)/3,0)</f>
        <v/>
      </c>
      <c r="I4805">
        <f>MONTH($F4805)</f>
        <v/>
      </c>
      <c r="J4805">
        <f>CHOOSE(MONTH($F4805),"Январь","Февраль","Март","Апрель","Май","Июнь","Июль","Август","Сентябрь","Октябрь","Ноябрь","Декабрь")</f>
        <v/>
      </c>
      <c r="K4805">
        <f>DAY($F4805)</f>
        <v/>
      </c>
      <c r="L4805">
        <f>IF(MOD($A4805,10)&lt;7,"ФО_01_Крупный","ФО_"&amp;TEXT(MOD($A4805,8)+1,"00"))</f>
        <v/>
      </c>
      <c r="M4805">
        <f>IF($AB4805="Да","Регион_001_Крупный","Регион_"&amp;TEXT(MOD(QUOTIENT($A4805-1,20),180)+1,"000"))</f>
        <v/>
      </c>
      <c r="N4805">
        <f>IF($AB4805="Да","Город_"&amp;TEXT(MOD($A4805-1,250)+1,"0000"),"Город_"&amp;TEXT(MOD($A4805-1,3000)+1,"0000"))</f>
        <v/>
      </c>
      <c r="O4805">
        <f>IF($AB4805="Да","Холдинг_Крупный","Холдинг_"&amp;TEXT(MOD(QUOTIENT($A4805-1,10000),20)+1,"00"))</f>
        <v/>
      </c>
      <c r="P4805">
        <f>IF($AB4805="Да","Организация_Крупная","Организация_"&amp;TEXT(MOD(QUOTIENT($A4805-1,500),600)+1,"000"))</f>
        <v/>
      </c>
      <c r="Q4805">
        <f>"Отдел_"&amp;TEXT(MOD(QUOTIENT($A4805-1,50),100)+1,"000")</f>
        <v/>
      </c>
      <c r="R4805">
        <f>IF($AB4805="Да","Группа_Крупная","Группа_"&amp;TEXT(MOD(QUOTIENT($A4805-1,5000),30)+1,"00"))</f>
        <v/>
      </c>
      <c r="S4805">
        <f>IF($AB4805="Да","Категория_Крупная","Категория_"&amp;TEXT(MOD(QUOTIENT($A4805-1,500),120)+1,"000"))</f>
        <v/>
      </c>
      <c r="T4805">
        <f>IF($AB4805="Да","Подкатегория_Крупная","Подкатегория_"&amp;TEXT(MOD(QUOTIENT($A4805-1,50),300)+1,"000"))</f>
        <v/>
      </c>
      <c r="U4805">
        <f>"SKU_"&amp;TEXT($A4805,"0000000")</f>
        <v/>
      </c>
      <c r="V4805">
        <f>CHOOSE(MOD($A4805-1,4)+1,"Enterprise","SMB","Госсектор","Розница")</f>
        <v/>
      </c>
      <c r="W4805">
        <f>"Клиент_"&amp;TEXT(MOD($A4805-1,20000)+1,"00000")</f>
        <v/>
      </c>
      <c r="X4805">
        <f>CHOOSE(MOD($A4805-1,5)+1,"Портал","API","Импорт","Ручной ввод","Интеграция")</f>
        <v/>
      </c>
      <c r="Y4805" s="8">
        <f>ROUND(1000+MOD($A4805*37,90000)+IF($AB4805="Да",5000,0),2)</f>
        <v/>
      </c>
      <c r="Z4805">
        <f>1+MOD($A4805,20)</f>
        <v/>
      </c>
      <c r="AA4805" s="8">
        <f>ROUND($Y4805*(0.08+MOD($A4805,17)/100),2)</f>
        <v/>
      </c>
      <c r="AB4805">
        <f>IF(MOD($A4805,10)&lt;7,"Да","Нет")</f>
        <v/>
      </c>
      <c r="AC4805">
        <f>$R4805&amp;" / "&amp;$S4805&amp;" / "&amp;$T4805</f>
        <v/>
      </c>
      <c r="AD4805">
        <f>1</f>
        <v/>
      </c>
      <c r="AE4805">
        <f>IF($A4805&lt;=Settings!$B$4,"до 100",IF($A4805&lt;=Settings!$B$5,"до 10 000",IF($A4805&lt;=Settings!$B$6,"до 100 000","100 000+")))</f>
        <v/>
      </c>
    </row>
    <row r="4806">
      <c r="A4806">
        <f>ROW()-1</f>
        <v/>
      </c>
      <c r="B4806">
        <f>IF($A4806&lt;=Settings!$B$4,"small_control",IF($A4806&lt;=Settings!$B$5,"medium_10k",IF($A4806&lt;=Settings!$B$6,"large_100k","extreme_1m")))</f>
        <v/>
      </c>
      <c r="C4806">
        <f>"ORD-"&amp;TEXT(QUOTIENT($A4806-1,3)+1,"0000000")</f>
        <v/>
      </c>
      <c r="D4806">
        <f>"LINE-"&amp;TEXT($A4806,"0000000")</f>
        <v/>
      </c>
      <c r="E4806" s="7">
        <f>Settings!$B$2+$A4806-1</f>
        <v/>
      </c>
      <c r="F4806" s="7">
        <f>Settings!$B$2+MOD($A4806-1,Settings!$B$7)</f>
        <v/>
      </c>
      <c r="G4806">
        <f>YEAR($F4806)</f>
        <v/>
      </c>
      <c r="H4806">
        <f>"Q"&amp;ROUNDUP(MONTH($F4806)/3,0)</f>
        <v/>
      </c>
      <c r="I4806">
        <f>MONTH($F4806)</f>
        <v/>
      </c>
      <c r="J4806">
        <f>CHOOSE(MONTH($F4806),"Январь","Февраль","Март","Апрель","Май","Июнь","Июль","Август","Сентябрь","Октябрь","Ноябрь","Декабрь")</f>
        <v/>
      </c>
      <c r="K4806">
        <f>DAY($F4806)</f>
        <v/>
      </c>
      <c r="L4806">
        <f>IF(MOD($A4806,10)&lt;7,"ФО_01_Крупный","ФО_"&amp;TEXT(MOD($A4806,8)+1,"00"))</f>
        <v/>
      </c>
      <c r="M4806">
        <f>IF($AB4806="Да","Регион_001_Крупный","Регион_"&amp;TEXT(MOD(QUOTIENT($A4806-1,20),180)+1,"000"))</f>
        <v/>
      </c>
      <c r="N4806">
        <f>IF($AB4806="Да","Город_"&amp;TEXT(MOD($A4806-1,250)+1,"0000"),"Город_"&amp;TEXT(MOD($A4806-1,3000)+1,"0000"))</f>
        <v/>
      </c>
      <c r="O4806">
        <f>IF($AB4806="Да","Холдинг_Крупный","Холдинг_"&amp;TEXT(MOD(QUOTIENT($A4806-1,10000),20)+1,"00"))</f>
        <v/>
      </c>
      <c r="P4806">
        <f>IF($AB4806="Да","Организация_Крупная","Организация_"&amp;TEXT(MOD(QUOTIENT($A4806-1,500),600)+1,"000"))</f>
        <v/>
      </c>
      <c r="Q4806">
        <f>"Отдел_"&amp;TEXT(MOD(QUOTIENT($A4806-1,50),100)+1,"000")</f>
        <v/>
      </c>
      <c r="R4806">
        <f>IF($AB4806="Да","Группа_Крупная","Группа_"&amp;TEXT(MOD(QUOTIENT($A4806-1,5000),30)+1,"00"))</f>
        <v/>
      </c>
      <c r="S4806">
        <f>IF($AB4806="Да","Категория_Крупная","Категория_"&amp;TEXT(MOD(QUOTIENT($A4806-1,500),120)+1,"000"))</f>
        <v/>
      </c>
      <c r="T4806">
        <f>IF($AB4806="Да","Подкатегория_Крупная","Подкатегория_"&amp;TEXT(MOD(QUOTIENT($A4806-1,50),300)+1,"000"))</f>
        <v/>
      </c>
      <c r="U4806">
        <f>"SKU_"&amp;TEXT($A4806,"0000000")</f>
        <v/>
      </c>
      <c r="V4806">
        <f>CHOOSE(MOD($A4806-1,4)+1,"Enterprise","SMB","Госсектор","Розница")</f>
        <v/>
      </c>
      <c r="W4806">
        <f>"Клиент_"&amp;TEXT(MOD($A4806-1,20000)+1,"00000")</f>
        <v/>
      </c>
      <c r="X4806">
        <f>CHOOSE(MOD($A4806-1,5)+1,"Портал","API","Импорт","Ручной ввод","Интеграция")</f>
        <v/>
      </c>
      <c r="Y4806" s="8">
        <f>ROUND(1000+MOD($A4806*37,90000)+IF($AB4806="Да",5000,0),2)</f>
        <v/>
      </c>
      <c r="Z4806">
        <f>1+MOD($A4806,20)</f>
        <v/>
      </c>
      <c r="AA4806" s="8">
        <f>ROUND($Y4806*(0.08+MOD($A4806,17)/100),2)</f>
        <v/>
      </c>
      <c r="AB4806">
        <f>IF(MOD($A4806,10)&lt;7,"Да","Нет")</f>
        <v/>
      </c>
      <c r="AC4806">
        <f>$R4806&amp;" / "&amp;$S4806&amp;" / "&amp;$T4806</f>
        <v/>
      </c>
      <c r="AD4806">
        <f>1</f>
        <v/>
      </c>
      <c r="AE4806">
        <f>IF($A4806&lt;=Settings!$B$4,"до 100",IF($A4806&lt;=Settings!$B$5,"до 10 000",IF($A4806&lt;=Settings!$B$6,"до 100 000","100 000+")))</f>
        <v/>
      </c>
    </row>
    <row r="4807">
      <c r="A4807">
        <f>ROW()-1</f>
        <v/>
      </c>
      <c r="B4807">
        <f>IF($A4807&lt;=Settings!$B$4,"small_control",IF($A4807&lt;=Settings!$B$5,"medium_10k",IF($A4807&lt;=Settings!$B$6,"large_100k","extreme_1m")))</f>
        <v/>
      </c>
      <c r="C4807">
        <f>"ORD-"&amp;TEXT(QUOTIENT($A4807-1,3)+1,"0000000")</f>
        <v/>
      </c>
      <c r="D4807">
        <f>"LINE-"&amp;TEXT($A4807,"0000000")</f>
        <v/>
      </c>
      <c r="E4807" s="7">
        <f>Settings!$B$2+$A4807-1</f>
        <v/>
      </c>
      <c r="F4807" s="7">
        <f>Settings!$B$2+MOD($A4807-1,Settings!$B$7)</f>
        <v/>
      </c>
      <c r="G4807">
        <f>YEAR($F4807)</f>
        <v/>
      </c>
      <c r="H4807">
        <f>"Q"&amp;ROUNDUP(MONTH($F4807)/3,0)</f>
        <v/>
      </c>
      <c r="I4807">
        <f>MONTH($F4807)</f>
        <v/>
      </c>
      <c r="J4807">
        <f>CHOOSE(MONTH($F4807),"Январь","Февраль","Март","Апрель","Май","Июнь","Июль","Август","Сентябрь","Октябрь","Ноябрь","Декабрь")</f>
        <v/>
      </c>
      <c r="K4807">
        <f>DAY($F4807)</f>
        <v/>
      </c>
      <c r="L4807">
        <f>IF(MOD($A4807,10)&lt;7,"ФО_01_Крупный","ФО_"&amp;TEXT(MOD($A4807,8)+1,"00"))</f>
        <v/>
      </c>
      <c r="M4807">
        <f>IF($AB4807="Да","Регион_001_Крупный","Регион_"&amp;TEXT(MOD(QUOTIENT($A4807-1,20),180)+1,"000"))</f>
        <v/>
      </c>
      <c r="N4807">
        <f>IF($AB4807="Да","Город_"&amp;TEXT(MOD($A4807-1,250)+1,"0000"),"Город_"&amp;TEXT(MOD($A4807-1,3000)+1,"0000"))</f>
        <v/>
      </c>
      <c r="O4807">
        <f>IF($AB4807="Да","Холдинг_Крупный","Холдинг_"&amp;TEXT(MOD(QUOTIENT($A4807-1,10000),20)+1,"00"))</f>
        <v/>
      </c>
      <c r="P4807">
        <f>IF($AB4807="Да","Организация_Крупная","Организация_"&amp;TEXT(MOD(QUOTIENT($A4807-1,500),600)+1,"000"))</f>
        <v/>
      </c>
      <c r="Q4807">
        <f>"Отдел_"&amp;TEXT(MOD(QUOTIENT($A4807-1,50),100)+1,"000")</f>
        <v/>
      </c>
      <c r="R4807">
        <f>IF($AB4807="Да","Группа_Крупная","Группа_"&amp;TEXT(MOD(QUOTIENT($A4807-1,5000),30)+1,"00"))</f>
        <v/>
      </c>
      <c r="S4807">
        <f>IF($AB4807="Да","Категория_Крупная","Категория_"&amp;TEXT(MOD(QUOTIENT($A4807-1,500),120)+1,"000"))</f>
        <v/>
      </c>
      <c r="T4807">
        <f>IF($AB4807="Да","Подкатегория_Крупная","Подкатегория_"&amp;TEXT(MOD(QUOTIENT($A4807-1,50),300)+1,"000"))</f>
        <v/>
      </c>
      <c r="U4807">
        <f>"SKU_"&amp;TEXT($A4807,"0000000")</f>
        <v/>
      </c>
      <c r="V4807">
        <f>CHOOSE(MOD($A4807-1,4)+1,"Enterprise","SMB","Госсектор","Розница")</f>
        <v/>
      </c>
      <c r="W4807">
        <f>"Клиент_"&amp;TEXT(MOD($A4807-1,20000)+1,"00000")</f>
        <v/>
      </c>
      <c r="X4807">
        <f>CHOOSE(MOD($A4807-1,5)+1,"Портал","API","Импорт","Ручной ввод","Интеграция")</f>
        <v/>
      </c>
      <c r="Y4807" s="8">
        <f>ROUND(1000+MOD($A4807*37,90000)+IF($AB4807="Да",5000,0),2)</f>
        <v/>
      </c>
      <c r="Z4807">
        <f>1+MOD($A4807,20)</f>
        <v/>
      </c>
      <c r="AA4807" s="8">
        <f>ROUND($Y4807*(0.08+MOD($A4807,17)/100),2)</f>
        <v/>
      </c>
      <c r="AB4807">
        <f>IF(MOD($A4807,10)&lt;7,"Да","Нет")</f>
        <v/>
      </c>
      <c r="AC4807">
        <f>$R4807&amp;" / "&amp;$S4807&amp;" / "&amp;$T4807</f>
        <v/>
      </c>
      <c r="AD4807">
        <f>1</f>
        <v/>
      </c>
      <c r="AE4807">
        <f>IF($A4807&lt;=Settings!$B$4,"до 100",IF($A4807&lt;=Settings!$B$5,"до 10 000",IF($A4807&lt;=Settings!$B$6,"до 100 000","100 000+")))</f>
        <v/>
      </c>
    </row>
    <row r="4808">
      <c r="A4808">
        <f>ROW()-1</f>
        <v/>
      </c>
      <c r="B4808">
        <f>IF($A4808&lt;=Settings!$B$4,"small_control",IF($A4808&lt;=Settings!$B$5,"medium_10k",IF($A4808&lt;=Settings!$B$6,"large_100k","extreme_1m")))</f>
        <v/>
      </c>
      <c r="C4808">
        <f>"ORD-"&amp;TEXT(QUOTIENT($A4808-1,3)+1,"0000000")</f>
        <v/>
      </c>
      <c r="D4808">
        <f>"LINE-"&amp;TEXT($A4808,"0000000")</f>
        <v/>
      </c>
      <c r="E4808" s="7">
        <f>Settings!$B$2+$A4808-1</f>
        <v/>
      </c>
      <c r="F4808" s="7">
        <f>Settings!$B$2+MOD($A4808-1,Settings!$B$7)</f>
        <v/>
      </c>
      <c r="G4808">
        <f>YEAR($F4808)</f>
        <v/>
      </c>
      <c r="H4808">
        <f>"Q"&amp;ROUNDUP(MONTH($F4808)/3,0)</f>
        <v/>
      </c>
      <c r="I4808">
        <f>MONTH($F4808)</f>
        <v/>
      </c>
      <c r="J4808">
        <f>CHOOSE(MONTH($F4808),"Январь","Февраль","Март","Апрель","Май","Июнь","Июль","Август","Сентябрь","Октябрь","Ноябрь","Декабрь")</f>
        <v/>
      </c>
      <c r="K4808">
        <f>DAY($F4808)</f>
        <v/>
      </c>
      <c r="L4808">
        <f>IF(MOD($A4808,10)&lt;7,"ФО_01_Крупный","ФО_"&amp;TEXT(MOD($A4808,8)+1,"00"))</f>
        <v/>
      </c>
      <c r="M4808">
        <f>IF($AB4808="Да","Регион_001_Крупный","Регион_"&amp;TEXT(MOD(QUOTIENT($A4808-1,20),180)+1,"000"))</f>
        <v/>
      </c>
      <c r="N4808">
        <f>IF($AB4808="Да","Город_"&amp;TEXT(MOD($A4808-1,250)+1,"0000"),"Город_"&amp;TEXT(MOD($A4808-1,3000)+1,"0000"))</f>
        <v/>
      </c>
      <c r="O4808">
        <f>IF($AB4808="Да","Холдинг_Крупный","Холдинг_"&amp;TEXT(MOD(QUOTIENT($A4808-1,10000),20)+1,"00"))</f>
        <v/>
      </c>
      <c r="P4808">
        <f>IF($AB4808="Да","Организация_Крупная","Организация_"&amp;TEXT(MOD(QUOTIENT($A4808-1,500),600)+1,"000"))</f>
        <v/>
      </c>
      <c r="Q4808">
        <f>"Отдел_"&amp;TEXT(MOD(QUOTIENT($A4808-1,50),100)+1,"000")</f>
        <v/>
      </c>
      <c r="R4808">
        <f>IF($AB4808="Да","Группа_Крупная","Группа_"&amp;TEXT(MOD(QUOTIENT($A4808-1,5000),30)+1,"00"))</f>
        <v/>
      </c>
      <c r="S4808">
        <f>IF($AB4808="Да","Категория_Крупная","Категория_"&amp;TEXT(MOD(QUOTIENT($A4808-1,500),120)+1,"000"))</f>
        <v/>
      </c>
      <c r="T4808">
        <f>IF($AB4808="Да","Подкатегория_Крупная","Подкатегория_"&amp;TEXT(MOD(QUOTIENT($A4808-1,50),300)+1,"000"))</f>
        <v/>
      </c>
      <c r="U4808">
        <f>"SKU_"&amp;TEXT($A4808,"0000000")</f>
        <v/>
      </c>
      <c r="V4808">
        <f>CHOOSE(MOD($A4808-1,4)+1,"Enterprise","SMB","Госсектор","Розница")</f>
        <v/>
      </c>
      <c r="W4808">
        <f>"Клиент_"&amp;TEXT(MOD($A4808-1,20000)+1,"00000")</f>
        <v/>
      </c>
      <c r="X4808">
        <f>CHOOSE(MOD($A4808-1,5)+1,"Портал","API","Импорт","Ручной ввод","Интеграция")</f>
        <v/>
      </c>
      <c r="Y4808" s="8">
        <f>ROUND(1000+MOD($A4808*37,90000)+IF($AB4808="Да",5000,0),2)</f>
        <v/>
      </c>
      <c r="Z4808">
        <f>1+MOD($A4808,20)</f>
        <v/>
      </c>
      <c r="AA4808" s="8">
        <f>ROUND($Y4808*(0.08+MOD($A4808,17)/100),2)</f>
        <v/>
      </c>
      <c r="AB4808">
        <f>IF(MOD($A4808,10)&lt;7,"Да","Нет")</f>
        <v/>
      </c>
      <c r="AC4808">
        <f>$R4808&amp;" / "&amp;$S4808&amp;" / "&amp;$T4808</f>
        <v/>
      </c>
      <c r="AD4808">
        <f>1</f>
        <v/>
      </c>
      <c r="AE4808">
        <f>IF($A4808&lt;=Settings!$B$4,"до 100",IF($A4808&lt;=Settings!$B$5,"до 10 000",IF($A4808&lt;=Settings!$B$6,"до 100 000","100 000+")))</f>
        <v/>
      </c>
    </row>
    <row r="4809">
      <c r="A4809">
        <f>ROW()-1</f>
        <v/>
      </c>
      <c r="B4809">
        <f>IF($A4809&lt;=Settings!$B$4,"small_control",IF($A4809&lt;=Settings!$B$5,"medium_10k",IF($A4809&lt;=Settings!$B$6,"large_100k","extreme_1m")))</f>
        <v/>
      </c>
      <c r="C4809">
        <f>"ORD-"&amp;TEXT(QUOTIENT($A4809-1,3)+1,"0000000")</f>
        <v/>
      </c>
      <c r="D4809">
        <f>"LINE-"&amp;TEXT($A4809,"0000000")</f>
        <v/>
      </c>
      <c r="E4809" s="7">
        <f>Settings!$B$2+$A4809-1</f>
        <v/>
      </c>
      <c r="F4809" s="7">
        <f>Settings!$B$2+MOD($A4809-1,Settings!$B$7)</f>
        <v/>
      </c>
      <c r="G4809">
        <f>YEAR($F4809)</f>
        <v/>
      </c>
      <c r="H4809">
        <f>"Q"&amp;ROUNDUP(MONTH($F4809)/3,0)</f>
        <v/>
      </c>
      <c r="I4809">
        <f>MONTH($F4809)</f>
        <v/>
      </c>
      <c r="J4809">
        <f>CHOOSE(MONTH($F4809),"Январь","Февраль","Март","Апрель","Май","Июнь","Июль","Август","Сентябрь","Октябрь","Ноябрь","Декабрь")</f>
        <v/>
      </c>
      <c r="K4809">
        <f>DAY($F4809)</f>
        <v/>
      </c>
      <c r="L4809">
        <f>IF(MOD($A4809,10)&lt;7,"ФО_01_Крупный","ФО_"&amp;TEXT(MOD($A4809,8)+1,"00"))</f>
        <v/>
      </c>
      <c r="M4809">
        <f>IF($AB4809="Да","Регион_001_Крупный","Регион_"&amp;TEXT(MOD(QUOTIENT($A4809-1,20),180)+1,"000"))</f>
        <v/>
      </c>
      <c r="N4809">
        <f>IF($AB4809="Да","Город_"&amp;TEXT(MOD($A4809-1,250)+1,"0000"),"Город_"&amp;TEXT(MOD($A4809-1,3000)+1,"0000"))</f>
        <v/>
      </c>
      <c r="O4809">
        <f>IF($AB4809="Да","Холдинг_Крупный","Холдинг_"&amp;TEXT(MOD(QUOTIENT($A4809-1,10000),20)+1,"00"))</f>
        <v/>
      </c>
      <c r="P4809">
        <f>IF($AB4809="Да","Организация_Крупная","Организация_"&amp;TEXT(MOD(QUOTIENT($A4809-1,500),600)+1,"000"))</f>
        <v/>
      </c>
      <c r="Q4809">
        <f>"Отдел_"&amp;TEXT(MOD(QUOTIENT($A4809-1,50),100)+1,"000")</f>
        <v/>
      </c>
      <c r="R4809">
        <f>IF($AB4809="Да","Группа_Крупная","Группа_"&amp;TEXT(MOD(QUOTIENT($A4809-1,5000),30)+1,"00"))</f>
        <v/>
      </c>
      <c r="S4809">
        <f>IF($AB4809="Да","Категория_Крупная","Категория_"&amp;TEXT(MOD(QUOTIENT($A4809-1,500),120)+1,"000"))</f>
        <v/>
      </c>
      <c r="T4809">
        <f>IF($AB4809="Да","Подкатегория_Крупная","Подкатегория_"&amp;TEXT(MOD(QUOTIENT($A4809-1,50),300)+1,"000"))</f>
        <v/>
      </c>
      <c r="U4809">
        <f>"SKU_"&amp;TEXT($A4809,"0000000")</f>
        <v/>
      </c>
      <c r="V4809">
        <f>CHOOSE(MOD($A4809-1,4)+1,"Enterprise","SMB","Госсектор","Розница")</f>
        <v/>
      </c>
      <c r="W4809">
        <f>"Клиент_"&amp;TEXT(MOD($A4809-1,20000)+1,"00000")</f>
        <v/>
      </c>
      <c r="X4809">
        <f>CHOOSE(MOD($A4809-1,5)+1,"Портал","API","Импорт","Ручной ввод","Интеграция")</f>
        <v/>
      </c>
      <c r="Y4809" s="8">
        <f>ROUND(1000+MOD($A4809*37,90000)+IF($AB4809="Да",5000,0),2)</f>
        <v/>
      </c>
      <c r="Z4809">
        <f>1+MOD($A4809,20)</f>
        <v/>
      </c>
      <c r="AA4809" s="8">
        <f>ROUND($Y4809*(0.08+MOD($A4809,17)/100),2)</f>
        <v/>
      </c>
      <c r="AB4809">
        <f>IF(MOD($A4809,10)&lt;7,"Да","Нет")</f>
        <v/>
      </c>
      <c r="AC4809">
        <f>$R4809&amp;" / "&amp;$S4809&amp;" / "&amp;$T4809</f>
        <v/>
      </c>
      <c r="AD4809">
        <f>1</f>
        <v/>
      </c>
      <c r="AE4809">
        <f>IF($A4809&lt;=Settings!$B$4,"до 100",IF($A4809&lt;=Settings!$B$5,"до 10 000",IF($A4809&lt;=Settings!$B$6,"до 100 000","100 000+")))</f>
        <v/>
      </c>
    </row>
    <row r="4810">
      <c r="A4810">
        <f>ROW()-1</f>
        <v/>
      </c>
      <c r="B4810">
        <f>IF($A4810&lt;=Settings!$B$4,"small_control",IF($A4810&lt;=Settings!$B$5,"medium_10k",IF($A4810&lt;=Settings!$B$6,"large_100k","extreme_1m")))</f>
        <v/>
      </c>
      <c r="C4810">
        <f>"ORD-"&amp;TEXT(QUOTIENT($A4810-1,3)+1,"0000000")</f>
        <v/>
      </c>
      <c r="D4810">
        <f>"LINE-"&amp;TEXT($A4810,"0000000")</f>
        <v/>
      </c>
      <c r="E4810" s="7">
        <f>Settings!$B$2+$A4810-1</f>
        <v/>
      </c>
      <c r="F4810" s="7">
        <f>Settings!$B$2+MOD($A4810-1,Settings!$B$7)</f>
        <v/>
      </c>
      <c r="G4810">
        <f>YEAR($F4810)</f>
        <v/>
      </c>
      <c r="H4810">
        <f>"Q"&amp;ROUNDUP(MONTH($F4810)/3,0)</f>
        <v/>
      </c>
      <c r="I4810">
        <f>MONTH($F4810)</f>
        <v/>
      </c>
      <c r="J4810">
        <f>CHOOSE(MONTH($F4810),"Январь","Февраль","Март","Апрель","Май","Июнь","Июль","Август","Сентябрь","Октябрь","Ноябрь","Декабрь")</f>
        <v/>
      </c>
      <c r="K4810">
        <f>DAY($F4810)</f>
        <v/>
      </c>
      <c r="L4810">
        <f>IF(MOD($A4810,10)&lt;7,"ФО_01_Крупный","ФО_"&amp;TEXT(MOD($A4810,8)+1,"00"))</f>
        <v/>
      </c>
      <c r="M4810">
        <f>IF($AB4810="Да","Регион_001_Крупный","Регион_"&amp;TEXT(MOD(QUOTIENT($A4810-1,20),180)+1,"000"))</f>
        <v/>
      </c>
      <c r="N4810">
        <f>IF($AB4810="Да","Город_"&amp;TEXT(MOD($A4810-1,250)+1,"0000"),"Город_"&amp;TEXT(MOD($A4810-1,3000)+1,"0000"))</f>
        <v/>
      </c>
      <c r="O4810">
        <f>IF($AB4810="Да","Холдинг_Крупный","Холдинг_"&amp;TEXT(MOD(QUOTIENT($A4810-1,10000),20)+1,"00"))</f>
        <v/>
      </c>
      <c r="P4810">
        <f>IF($AB4810="Да","Организация_Крупная","Организация_"&amp;TEXT(MOD(QUOTIENT($A4810-1,500),600)+1,"000"))</f>
        <v/>
      </c>
      <c r="Q4810">
        <f>"Отдел_"&amp;TEXT(MOD(QUOTIENT($A4810-1,50),100)+1,"000")</f>
        <v/>
      </c>
      <c r="R4810">
        <f>IF($AB4810="Да","Группа_Крупная","Группа_"&amp;TEXT(MOD(QUOTIENT($A4810-1,5000),30)+1,"00"))</f>
        <v/>
      </c>
      <c r="S4810">
        <f>IF($AB4810="Да","Категория_Крупная","Категория_"&amp;TEXT(MOD(QUOTIENT($A4810-1,500),120)+1,"000"))</f>
        <v/>
      </c>
      <c r="T4810">
        <f>IF($AB4810="Да","Подкатегория_Крупная","Подкатегория_"&amp;TEXT(MOD(QUOTIENT($A4810-1,50),300)+1,"000"))</f>
        <v/>
      </c>
      <c r="U4810">
        <f>"SKU_"&amp;TEXT($A4810,"0000000")</f>
        <v/>
      </c>
      <c r="V4810">
        <f>CHOOSE(MOD($A4810-1,4)+1,"Enterprise","SMB","Госсектор","Розница")</f>
        <v/>
      </c>
      <c r="W4810">
        <f>"Клиент_"&amp;TEXT(MOD($A4810-1,20000)+1,"00000")</f>
        <v/>
      </c>
      <c r="X4810">
        <f>CHOOSE(MOD($A4810-1,5)+1,"Портал","API","Импорт","Ручной ввод","Интеграция")</f>
        <v/>
      </c>
      <c r="Y4810" s="8">
        <f>ROUND(1000+MOD($A4810*37,90000)+IF($AB4810="Да",5000,0),2)</f>
        <v/>
      </c>
      <c r="Z4810">
        <f>1+MOD($A4810,20)</f>
        <v/>
      </c>
      <c r="AA4810" s="8">
        <f>ROUND($Y4810*(0.08+MOD($A4810,17)/100),2)</f>
        <v/>
      </c>
      <c r="AB4810">
        <f>IF(MOD($A4810,10)&lt;7,"Да","Нет")</f>
        <v/>
      </c>
      <c r="AC4810">
        <f>$R4810&amp;" / "&amp;$S4810&amp;" / "&amp;$T4810</f>
        <v/>
      </c>
      <c r="AD4810">
        <f>1</f>
        <v/>
      </c>
      <c r="AE4810">
        <f>IF($A4810&lt;=Settings!$B$4,"до 100",IF($A4810&lt;=Settings!$B$5,"до 10 000",IF($A4810&lt;=Settings!$B$6,"до 100 000","100 000+")))</f>
        <v/>
      </c>
    </row>
    <row r="4811">
      <c r="A4811">
        <f>ROW()-1</f>
        <v/>
      </c>
      <c r="B4811">
        <f>IF($A4811&lt;=Settings!$B$4,"small_control",IF($A4811&lt;=Settings!$B$5,"medium_10k",IF($A4811&lt;=Settings!$B$6,"large_100k","extreme_1m")))</f>
        <v/>
      </c>
      <c r="C4811">
        <f>"ORD-"&amp;TEXT(QUOTIENT($A4811-1,3)+1,"0000000")</f>
        <v/>
      </c>
      <c r="D4811">
        <f>"LINE-"&amp;TEXT($A4811,"0000000")</f>
        <v/>
      </c>
      <c r="E4811" s="7">
        <f>Settings!$B$2+$A4811-1</f>
        <v/>
      </c>
      <c r="F4811" s="7">
        <f>Settings!$B$2+MOD($A4811-1,Settings!$B$7)</f>
        <v/>
      </c>
      <c r="G4811">
        <f>YEAR($F4811)</f>
        <v/>
      </c>
      <c r="H4811">
        <f>"Q"&amp;ROUNDUP(MONTH($F4811)/3,0)</f>
        <v/>
      </c>
      <c r="I4811">
        <f>MONTH($F4811)</f>
        <v/>
      </c>
      <c r="J4811">
        <f>CHOOSE(MONTH($F4811),"Январь","Февраль","Март","Апрель","Май","Июнь","Июль","Август","Сентябрь","Октябрь","Ноябрь","Декабрь")</f>
        <v/>
      </c>
      <c r="K4811">
        <f>DAY($F4811)</f>
        <v/>
      </c>
      <c r="L4811">
        <f>IF(MOD($A4811,10)&lt;7,"ФО_01_Крупный","ФО_"&amp;TEXT(MOD($A4811,8)+1,"00"))</f>
        <v/>
      </c>
      <c r="M4811">
        <f>IF($AB4811="Да","Регион_001_Крупный","Регион_"&amp;TEXT(MOD(QUOTIENT($A4811-1,20),180)+1,"000"))</f>
        <v/>
      </c>
      <c r="N4811">
        <f>IF($AB4811="Да","Город_"&amp;TEXT(MOD($A4811-1,250)+1,"0000"),"Город_"&amp;TEXT(MOD($A4811-1,3000)+1,"0000"))</f>
        <v/>
      </c>
      <c r="O4811">
        <f>IF($AB4811="Да","Холдинг_Крупный","Холдинг_"&amp;TEXT(MOD(QUOTIENT($A4811-1,10000),20)+1,"00"))</f>
        <v/>
      </c>
      <c r="P4811">
        <f>IF($AB4811="Да","Организация_Крупная","Организация_"&amp;TEXT(MOD(QUOTIENT($A4811-1,500),600)+1,"000"))</f>
        <v/>
      </c>
      <c r="Q4811">
        <f>"Отдел_"&amp;TEXT(MOD(QUOTIENT($A4811-1,50),100)+1,"000")</f>
        <v/>
      </c>
      <c r="R4811">
        <f>IF($AB4811="Да","Группа_Крупная","Группа_"&amp;TEXT(MOD(QUOTIENT($A4811-1,5000),30)+1,"00"))</f>
        <v/>
      </c>
      <c r="S4811">
        <f>IF($AB4811="Да","Категория_Крупная","Категория_"&amp;TEXT(MOD(QUOTIENT($A4811-1,500),120)+1,"000"))</f>
        <v/>
      </c>
      <c r="T4811">
        <f>IF($AB4811="Да","Подкатегория_Крупная","Подкатегория_"&amp;TEXT(MOD(QUOTIENT($A4811-1,50),300)+1,"000"))</f>
        <v/>
      </c>
      <c r="U4811">
        <f>"SKU_"&amp;TEXT($A4811,"0000000")</f>
        <v/>
      </c>
      <c r="V4811">
        <f>CHOOSE(MOD($A4811-1,4)+1,"Enterprise","SMB","Госсектор","Розница")</f>
        <v/>
      </c>
      <c r="W4811">
        <f>"Клиент_"&amp;TEXT(MOD($A4811-1,20000)+1,"00000")</f>
        <v/>
      </c>
      <c r="X4811">
        <f>CHOOSE(MOD($A4811-1,5)+1,"Портал","API","Импорт","Ручной ввод","Интеграция")</f>
        <v/>
      </c>
      <c r="Y4811" s="8">
        <f>ROUND(1000+MOD($A4811*37,90000)+IF($AB4811="Да",5000,0),2)</f>
        <v/>
      </c>
      <c r="Z4811">
        <f>1+MOD($A4811,20)</f>
        <v/>
      </c>
      <c r="AA4811" s="8">
        <f>ROUND($Y4811*(0.08+MOD($A4811,17)/100),2)</f>
        <v/>
      </c>
      <c r="AB4811">
        <f>IF(MOD($A4811,10)&lt;7,"Да","Нет")</f>
        <v/>
      </c>
      <c r="AC4811">
        <f>$R4811&amp;" / "&amp;$S4811&amp;" / "&amp;$T4811</f>
        <v/>
      </c>
      <c r="AD4811">
        <f>1</f>
        <v/>
      </c>
      <c r="AE4811">
        <f>IF($A4811&lt;=Settings!$B$4,"до 100",IF($A4811&lt;=Settings!$B$5,"до 10 000",IF($A4811&lt;=Settings!$B$6,"до 100 000","100 000+")))</f>
        <v/>
      </c>
    </row>
    <row r="4812">
      <c r="A4812">
        <f>ROW()-1</f>
        <v/>
      </c>
      <c r="B4812">
        <f>IF($A4812&lt;=Settings!$B$4,"small_control",IF($A4812&lt;=Settings!$B$5,"medium_10k",IF($A4812&lt;=Settings!$B$6,"large_100k","extreme_1m")))</f>
        <v/>
      </c>
      <c r="C4812">
        <f>"ORD-"&amp;TEXT(QUOTIENT($A4812-1,3)+1,"0000000")</f>
        <v/>
      </c>
      <c r="D4812">
        <f>"LINE-"&amp;TEXT($A4812,"0000000")</f>
        <v/>
      </c>
      <c r="E4812" s="7">
        <f>Settings!$B$2+$A4812-1</f>
        <v/>
      </c>
      <c r="F4812" s="7">
        <f>Settings!$B$2+MOD($A4812-1,Settings!$B$7)</f>
        <v/>
      </c>
      <c r="G4812">
        <f>YEAR($F4812)</f>
        <v/>
      </c>
      <c r="H4812">
        <f>"Q"&amp;ROUNDUP(MONTH($F4812)/3,0)</f>
        <v/>
      </c>
      <c r="I4812">
        <f>MONTH($F4812)</f>
        <v/>
      </c>
      <c r="J4812">
        <f>CHOOSE(MONTH($F4812),"Январь","Февраль","Март","Апрель","Май","Июнь","Июль","Август","Сентябрь","Октябрь","Ноябрь","Декабрь")</f>
        <v/>
      </c>
      <c r="K4812">
        <f>DAY($F4812)</f>
        <v/>
      </c>
      <c r="L4812">
        <f>IF(MOD($A4812,10)&lt;7,"ФО_01_Крупный","ФО_"&amp;TEXT(MOD($A4812,8)+1,"00"))</f>
        <v/>
      </c>
      <c r="M4812">
        <f>IF($AB4812="Да","Регион_001_Крупный","Регион_"&amp;TEXT(MOD(QUOTIENT($A4812-1,20),180)+1,"000"))</f>
        <v/>
      </c>
      <c r="N4812">
        <f>IF($AB4812="Да","Город_"&amp;TEXT(MOD($A4812-1,250)+1,"0000"),"Город_"&amp;TEXT(MOD($A4812-1,3000)+1,"0000"))</f>
        <v/>
      </c>
      <c r="O4812">
        <f>IF($AB4812="Да","Холдинг_Крупный","Холдинг_"&amp;TEXT(MOD(QUOTIENT($A4812-1,10000),20)+1,"00"))</f>
        <v/>
      </c>
      <c r="P4812">
        <f>IF($AB4812="Да","Организация_Крупная","Организация_"&amp;TEXT(MOD(QUOTIENT($A4812-1,500),600)+1,"000"))</f>
        <v/>
      </c>
      <c r="Q4812">
        <f>"Отдел_"&amp;TEXT(MOD(QUOTIENT($A4812-1,50),100)+1,"000")</f>
        <v/>
      </c>
      <c r="R4812">
        <f>IF($AB4812="Да","Группа_Крупная","Группа_"&amp;TEXT(MOD(QUOTIENT($A4812-1,5000),30)+1,"00"))</f>
        <v/>
      </c>
      <c r="S4812">
        <f>IF($AB4812="Да","Категория_Крупная","Категория_"&amp;TEXT(MOD(QUOTIENT($A4812-1,500),120)+1,"000"))</f>
        <v/>
      </c>
      <c r="T4812">
        <f>IF($AB4812="Да","Подкатегория_Крупная","Подкатегория_"&amp;TEXT(MOD(QUOTIENT($A4812-1,50),300)+1,"000"))</f>
        <v/>
      </c>
      <c r="U4812">
        <f>"SKU_"&amp;TEXT($A4812,"0000000")</f>
        <v/>
      </c>
      <c r="V4812">
        <f>CHOOSE(MOD($A4812-1,4)+1,"Enterprise","SMB","Госсектор","Розница")</f>
        <v/>
      </c>
      <c r="W4812">
        <f>"Клиент_"&amp;TEXT(MOD($A4812-1,20000)+1,"00000")</f>
        <v/>
      </c>
      <c r="X4812">
        <f>CHOOSE(MOD($A4812-1,5)+1,"Портал","API","Импорт","Ручной ввод","Интеграция")</f>
        <v/>
      </c>
      <c r="Y4812" s="8">
        <f>ROUND(1000+MOD($A4812*37,90000)+IF($AB4812="Да",5000,0),2)</f>
        <v/>
      </c>
      <c r="Z4812">
        <f>1+MOD($A4812,20)</f>
        <v/>
      </c>
      <c r="AA4812" s="8">
        <f>ROUND($Y4812*(0.08+MOD($A4812,17)/100),2)</f>
        <v/>
      </c>
      <c r="AB4812">
        <f>IF(MOD($A4812,10)&lt;7,"Да","Нет")</f>
        <v/>
      </c>
      <c r="AC4812">
        <f>$R4812&amp;" / "&amp;$S4812&amp;" / "&amp;$T4812</f>
        <v/>
      </c>
      <c r="AD4812">
        <f>1</f>
        <v/>
      </c>
      <c r="AE4812">
        <f>IF($A4812&lt;=Settings!$B$4,"до 100",IF($A4812&lt;=Settings!$B$5,"до 10 000",IF($A4812&lt;=Settings!$B$6,"до 100 000","100 000+")))</f>
        <v/>
      </c>
    </row>
    <row r="4813">
      <c r="A4813">
        <f>ROW()-1</f>
        <v/>
      </c>
      <c r="B4813">
        <f>IF($A4813&lt;=Settings!$B$4,"small_control",IF($A4813&lt;=Settings!$B$5,"medium_10k",IF($A4813&lt;=Settings!$B$6,"large_100k","extreme_1m")))</f>
        <v/>
      </c>
      <c r="C4813">
        <f>"ORD-"&amp;TEXT(QUOTIENT($A4813-1,3)+1,"0000000")</f>
        <v/>
      </c>
      <c r="D4813">
        <f>"LINE-"&amp;TEXT($A4813,"0000000")</f>
        <v/>
      </c>
      <c r="E4813" s="7">
        <f>Settings!$B$2+$A4813-1</f>
        <v/>
      </c>
      <c r="F4813" s="7">
        <f>Settings!$B$2+MOD($A4813-1,Settings!$B$7)</f>
        <v/>
      </c>
      <c r="G4813">
        <f>YEAR($F4813)</f>
        <v/>
      </c>
      <c r="H4813">
        <f>"Q"&amp;ROUNDUP(MONTH($F4813)/3,0)</f>
        <v/>
      </c>
      <c r="I4813">
        <f>MONTH($F4813)</f>
        <v/>
      </c>
      <c r="J4813">
        <f>CHOOSE(MONTH($F4813),"Январь","Февраль","Март","Апрель","Май","Июнь","Июль","Август","Сентябрь","Октябрь","Ноябрь","Декабрь")</f>
        <v/>
      </c>
      <c r="K4813">
        <f>DAY($F4813)</f>
        <v/>
      </c>
      <c r="L4813">
        <f>IF(MOD($A4813,10)&lt;7,"ФО_01_Крупный","ФО_"&amp;TEXT(MOD($A4813,8)+1,"00"))</f>
        <v/>
      </c>
      <c r="M4813">
        <f>IF($AB4813="Да","Регион_001_Крупный","Регион_"&amp;TEXT(MOD(QUOTIENT($A4813-1,20),180)+1,"000"))</f>
        <v/>
      </c>
      <c r="N4813">
        <f>IF($AB4813="Да","Город_"&amp;TEXT(MOD($A4813-1,250)+1,"0000"),"Город_"&amp;TEXT(MOD($A4813-1,3000)+1,"0000"))</f>
        <v/>
      </c>
      <c r="O4813">
        <f>IF($AB4813="Да","Холдинг_Крупный","Холдинг_"&amp;TEXT(MOD(QUOTIENT($A4813-1,10000),20)+1,"00"))</f>
        <v/>
      </c>
      <c r="P4813">
        <f>IF($AB4813="Да","Организация_Крупная","Организация_"&amp;TEXT(MOD(QUOTIENT($A4813-1,500),600)+1,"000"))</f>
        <v/>
      </c>
      <c r="Q4813">
        <f>"Отдел_"&amp;TEXT(MOD(QUOTIENT($A4813-1,50),100)+1,"000")</f>
        <v/>
      </c>
      <c r="R4813">
        <f>IF($AB4813="Да","Группа_Крупная","Группа_"&amp;TEXT(MOD(QUOTIENT($A4813-1,5000),30)+1,"00"))</f>
        <v/>
      </c>
      <c r="S4813">
        <f>IF($AB4813="Да","Категория_Крупная","Категория_"&amp;TEXT(MOD(QUOTIENT($A4813-1,500),120)+1,"000"))</f>
        <v/>
      </c>
      <c r="T4813">
        <f>IF($AB4813="Да","Подкатегория_Крупная","Подкатегория_"&amp;TEXT(MOD(QUOTIENT($A4813-1,50),300)+1,"000"))</f>
        <v/>
      </c>
      <c r="U4813">
        <f>"SKU_"&amp;TEXT($A4813,"0000000")</f>
        <v/>
      </c>
      <c r="V4813">
        <f>CHOOSE(MOD($A4813-1,4)+1,"Enterprise","SMB","Госсектор","Розница")</f>
        <v/>
      </c>
      <c r="W4813">
        <f>"Клиент_"&amp;TEXT(MOD($A4813-1,20000)+1,"00000")</f>
        <v/>
      </c>
      <c r="X4813">
        <f>CHOOSE(MOD($A4813-1,5)+1,"Портал","API","Импорт","Ручной ввод","Интеграция")</f>
        <v/>
      </c>
      <c r="Y4813" s="8">
        <f>ROUND(1000+MOD($A4813*37,90000)+IF($AB4813="Да",5000,0),2)</f>
        <v/>
      </c>
      <c r="Z4813">
        <f>1+MOD($A4813,20)</f>
        <v/>
      </c>
      <c r="AA4813" s="8">
        <f>ROUND($Y4813*(0.08+MOD($A4813,17)/100),2)</f>
        <v/>
      </c>
      <c r="AB4813">
        <f>IF(MOD($A4813,10)&lt;7,"Да","Нет")</f>
        <v/>
      </c>
      <c r="AC4813">
        <f>$R4813&amp;" / "&amp;$S4813&amp;" / "&amp;$T4813</f>
        <v/>
      </c>
      <c r="AD4813">
        <f>1</f>
        <v/>
      </c>
      <c r="AE4813">
        <f>IF($A4813&lt;=Settings!$B$4,"до 100",IF($A4813&lt;=Settings!$B$5,"до 10 000",IF($A4813&lt;=Settings!$B$6,"до 100 000","100 000+")))</f>
        <v/>
      </c>
    </row>
    <row r="4814">
      <c r="A4814">
        <f>ROW()-1</f>
        <v/>
      </c>
      <c r="B4814">
        <f>IF($A4814&lt;=Settings!$B$4,"small_control",IF($A4814&lt;=Settings!$B$5,"medium_10k",IF($A4814&lt;=Settings!$B$6,"large_100k","extreme_1m")))</f>
        <v/>
      </c>
      <c r="C4814">
        <f>"ORD-"&amp;TEXT(QUOTIENT($A4814-1,3)+1,"0000000")</f>
        <v/>
      </c>
      <c r="D4814">
        <f>"LINE-"&amp;TEXT($A4814,"0000000")</f>
        <v/>
      </c>
      <c r="E4814" s="7">
        <f>Settings!$B$2+$A4814-1</f>
        <v/>
      </c>
      <c r="F4814" s="7">
        <f>Settings!$B$2+MOD($A4814-1,Settings!$B$7)</f>
        <v/>
      </c>
      <c r="G4814">
        <f>YEAR($F4814)</f>
        <v/>
      </c>
      <c r="H4814">
        <f>"Q"&amp;ROUNDUP(MONTH($F4814)/3,0)</f>
        <v/>
      </c>
      <c r="I4814">
        <f>MONTH($F4814)</f>
        <v/>
      </c>
      <c r="J4814">
        <f>CHOOSE(MONTH($F4814),"Январь","Февраль","Март","Апрель","Май","Июнь","Июль","Август","Сентябрь","Октябрь","Ноябрь","Декабрь")</f>
        <v/>
      </c>
      <c r="K4814">
        <f>DAY($F4814)</f>
        <v/>
      </c>
      <c r="L4814">
        <f>IF(MOD($A4814,10)&lt;7,"ФО_01_Крупный","ФО_"&amp;TEXT(MOD($A4814,8)+1,"00"))</f>
        <v/>
      </c>
      <c r="M4814">
        <f>IF($AB4814="Да","Регион_001_Крупный","Регион_"&amp;TEXT(MOD(QUOTIENT($A4814-1,20),180)+1,"000"))</f>
        <v/>
      </c>
      <c r="N4814">
        <f>IF($AB4814="Да","Город_"&amp;TEXT(MOD($A4814-1,250)+1,"0000"),"Город_"&amp;TEXT(MOD($A4814-1,3000)+1,"0000"))</f>
        <v/>
      </c>
      <c r="O4814">
        <f>IF($AB4814="Да","Холдинг_Крупный","Холдинг_"&amp;TEXT(MOD(QUOTIENT($A4814-1,10000),20)+1,"00"))</f>
        <v/>
      </c>
      <c r="P4814">
        <f>IF($AB4814="Да","Организация_Крупная","Организация_"&amp;TEXT(MOD(QUOTIENT($A4814-1,500),600)+1,"000"))</f>
        <v/>
      </c>
      <c r="Q4814">
        <f>"Отдел_"&amp;TEXT(MOD(QUOTIENT($A4814-1,50),100)+1,"000")</f>
        <v/>
      </c>
      <c r="R4814">
        <f>IF($AB4814="Да","Группа_Крупная","Группа_"&amp;TEXT(MOD(QUOTIENT($A4814-1,5000),30)+1,"00"))</f>
        <v/>
      </c>
      <c r="S4814">
        <f>IF($AB4814="Да","Категория_Крупная","Категория_"&amp;TEXT(MOD(QUOTIENT($A4814-1,500),120)+1,"000"))</f>
        <v/>
      </c>
      <c r="T4814">
        <f>IF($AB4814="Да","Подкатегория_Крупная","Подкатегория_"&amp;TEXT(MOD(QUOTIENT($A4814-1,50),300)+1,"000"))</f>
        <v/>
      </c>
      <c r="U4814">
        <f>"SKU_"&amp;TEXT($A4814,"0000000")</f>
        <v/>
      </c>
      <c r="V4814">
        <f>CHOOSE(MOD($A4814-1,4)+1,"Enterprise","SMB","Госсектор","Розница")</f>
        <v/>
      </c>
      <c r="W4814">
        <f>"Клиент_"&amp;TEXT(MOD($A4814-1,20000)+1,"00000")</f>
        <v/>
      </c>
      <c r="X4814">
        <f>CHOOSE(MOD($A4814-1,5)+1,"Портал","API","Импорт","Ручной ввод","Интеграция")</f>
        <v/>
      </c>
      <c r="Y4814" s="8">
        <f>ROUND(1000+MOD($A4814*37,90000)+IF($AB4814="Да",5000,0),2)</f>
        <v/>
      </c>
      <c r="Z4814">
        <f>1+MOD($A4814,20)</f>
        <v/>
      </c>
      <c r="AA4814" s="8">
        <f>ROUND($Y4814*(0.08+MOD($A4814,17)/100),2)</f>
        <v/>
      </c>
      <c r="AB4814">
        <f>IF(MOD($A4814,10)&lt;7,"Да","Нет")</f>
        <v/>
      </c>
      <c r="AC4814">
        <f>$R4814&amp;" / "&amp;$S4814&amp;" / "&amp;$T4814</f>
        <v/>
      </c>
      <c r="AD4814">
        <f>1</f>
        <v/>
      </c>
      <c r="AE4814">
        <f>IF($A4814&lt;=Settings!$B$4,"до 100",IF($A4814&lt;=Settings!$B$5,"до 10 000",IF($A4814&lt;=Settings!$B$6,"до 100 000","100 000+")))</f>
        <v/>
      </c>
    </row>
    <row r="4815">
      <c r="A4815">
        <f>ROW()-1</f>
        <v/>
      </c>
      <c r="B4815">
        <f>IF($A4815&lt;=Settings!$B$4,"small_control",IF($A4815&lt;=Settings!$B$5,"medium_10k",IF($A4815&lt;=Settings!$B$6,"large_100k","extreme_1m")))</f>
        <v/>
      </c>
      <c r="C4815">
        <f>"ORD-"&amp;TEXT(QUOTIENT($A4815-1,3)+1,"0000000")</f>
        <v/>
      </c>
      <c r="D4815">
        <f>"LINE-"&amp;TEXT($A4815,"0000000")</f>
        <v/>
      </c>
      <c r="E4815" s="7">
        <f>Settings!$B$2+$A4815-1</f>
        <v/>
      </c>
      <c r="F4815" s="7">
        <f>Settings!$B$2+MOD($A4815-1,Settings!$B$7)</f>
        <v/>
      </c>
      <c r="G4815">
        <f>YEAR($F4815)</f>
        <v/>
      </c>
      <c r="H4815">
        <f>"Q"&amp;ROUNDUP(MONTH($F4815)/3,0)</f>
        <v/>
      </c>
      <c r="I4815">
        <f>MONTH($F4815)</f>
        <v/>
      </c>
      <c r="J4815">
        <f>CHOOSE(MONTH($F4815),"Январь","Февраль","Март","Апрель","Май","Июнь","Июль","Август","Сентябрь","Октябрь","Ноябрь","Декабрь")</f>
        <v/>
      </c>
      <c r="K4815">
        <f>DAY($F4815)</f>
        <v/>
      </c>
      <c r="L4815">
        <f>IF(MOD($A4815,10)&lt;7,"ФО_01_Крупный","ФО_"&amp;TEXT(MOD($A4815,8)+1,"00"))</f>
        <v/>
      </c>
      <c r="M4815">
        <f>IF($AB4815="Да","Регион_001_Крупный","Регион_"&amp;TEXT(MOD(QUOTIENT($A4815-1,20),180)+1,"000"))</f>
        <v/>
      </c>
      <c r="N4815">
        <f>IF($AB4815="Да","Город_"&amp;TEXT(MOD($A4815-1,250)+1,"0000"),"Город_"&amp;TEXT(MOD($A4815-1,3000)+1,"0000"))</f>
        <v/>
      </c>
      <c r="O4815">
        <f>IF($AB4815="Да","Холдинг_Крупный","Холдинг_"&amp;TEXT(MOD(QUOTIENT($A4815-1,10000),20)+1,"00"))</f>
        <v/>
      </c>
      <c r="P4815">
        <f>IF($AB4815="Да","Организация_Крупная","Организация_"&amp;TEXT(MOD(QUOTIENT($A4815-1,500),600)+1,"000"))</f>
        <v/>
      </c>
      <c r="Q4815">
        <f>"Отдел_"&amp;TEXT(MOD(QUOTIENT($A4815-1,50),100)+1,"000")</f>
        <v/>
      </c>
      <c r="R4815">
        <f>IF($AB4815="Да","Группа_Крупная","Группа_"&amp;TEXT(MOD(QUOTIENT($A4815-1,5000),30)+1,"00"))</f>
        <v/>
      </c>
      <c r="S4815">
        <f>IF($AB4815="Да","Категория_Крупная","Категория_"&amp;TEXT(MOD(QUOTIENT($A4815-1,500),120)+1,"000"))</f>
        <v/>
      </c>
      <c r="T4815">
        <f>IF($AB4815="Да","Подкатегория_Крупная","Подкатегория_"&amp;TEXT(MOD(QUOTIENT($A4815-1,50),300)+1,"000"))</f>
        <v/>
      </c>
      <c r="U4815">
        <f>"SKU_"&amp;TEXT($A4815,"0000000")</f>
        <v/>
      </c>
      <c r="V4815">
        <f>CHOOSE(MOD($A4815-1,4)+1,"Enterprise","SMB","Госсектор","Розница")</f>
        <v/>
      </c>
      <c r="W4815">
        <f>"Клиент_"&amp;TEXT(MOD($A4815-1,20000)+1,"00000")</f>
        <v/>
      </c>
      <c r="X4815">
        <f>CHOOSE(MOD($A4815-1,5)+1,"Портал","API","Импорт","Ручной ввод","Интеграция")</f>
        <v/>
      </c>
      <c r="Y4815" s="8">
        <f>ROUND(1000+MOD($A4815*37,90000)+IF($AB4815="Да",5000,0),2)</f>
        <v/>
      </c>
      <c r="Z4815">
        <f>1+MOD($A4815,20)</f>
        <v/>
      </c>
      <c r="AA4815" s="8">
        <f>ROUND($Y4815*(0.08+MOD($A4815,17)/100),2)</f>
        <v/>
      </c>
      <c r="AB4815">
        <f>IF(MOD($A4815,10)&lt;7,"Да","Нет")</f>
        <v/>
      </c>
      <c r="AC4815">
        <f>$R4815&amp;" / "&amp;$S4815&amp;" / "&amp;$T4815</f>
        <v/>
      </c>
      <c r="AD4815">
        <f>1</f>
        <v/>
      </c>
      <c r="AE4815">
        <f>IF($A4815&lt;=Settings!$B$4,"до 100",IF($A4815&lt;=Settings!$B$5,"до 10 000",IF($A4815&lt;=Settings!$B$6,"до 100 000","100 000+")))</f>
        <v/>
      </c>
    </row>
    <row r="4816">
      <c r="A4816">
        <f>ROW()-1</f>
        <v/>
      </c>
      <c r="B4816">
        <f>IF($A4816&lt;=Settings!$B$4,"small_control",IF($A4816&lt;=Settings!$B$5,"medium_10k",IF($A4816&lt;=Settings!$B$6,"large_100k","extreme_1m")))</f>
        <v/>
      </c>
      <c r="C4816">
        <f>"ORD-"&amp;TEXT(QUOTIENT($A4816-1,3)+1,"0000000")</f>
        <v/>
      </c>
      <c r="D4816">
        <f>"LINE-"&amp;TEXT($A4816,"0000000")</f>
        <v/>
      </c>
      <c r="E4816" s="7">
        <f>Settings!$B$2+$A4816-1</f>
        <v/>
      </c>
      <c r="F4816" s="7">
        <f>Settings!$B$2+MOD($A4816-1,Settings!$B$7)</f>
        <v/>
      </c>
      <c r="G4816">
        <f>YEAR($F4816)</f>
        <v/>
      </c>
      <c r="H4816">
        <f>"Q"&amp;ROUNDUP(MONTH($F4816)/3,0)</f>
        <v/>
      </c>
      <c r="I4816">
        <f>MONTH($F4816)</f>
        <v/>
      </c>
      <c r="J4816">
        <f>CHOOSE(MONTH($F4816),"Январь","Февраль","Март","Апрель","Май","Июнь","Июль","Август","Сентябрь","Октябрь","Ноябрь","Декабрь")</f>
        <v/>
      </c>
      <c r="K4816">
        <f>DAY($F4816)</f>
        <v/>
      </c>
      <c r="L4816">
        <f>IF(MOD($A4816,10)&lt;7,"ФО_01_Крупный","ФО_"&amp;TEXT(MOD($A4816,8)+1,"00"))</f>
        <v/>
      </c>
      <c r="M4816">
        <f>IF($AB4816="Да","Регион_001_Крупный","Регион_"&amp;TEXT(MOD(QUOTIENT($A4816-1,20),180)+1,"000"))</f>
        <v/>
      </c>
      <c r="N4816">
        <f>IF($AB4816="Да","Город_"&amp;TEXT(MOD($A4816-1,250)+1,"0000"),"Город_"&amp;TEXT(MOD($A4816-1,3000)+1,"0000"))</f>
        <v/>
      </c>
      <c r="O4816">
        <f>IF($AB4816="Да","Холдинг_Крупный","Холдинг_"&amp;TEXT(MOD(QUOTIENT($A4816-1,10000),20)+1,"00"))</f>
        <v/>
      </c>
      <c r="P4816">
        <f>IF($AB4816="Да","Организация_Крупная","Организация_"&amp;TEXT(MOD(QUOTIENT($A4816-1,500),600)+1,"000"))</f>
        <v/>
      </c>
      <c r="Q4816">
        <f>"Отдел_"&amp;TEXT(MOD(QUOTIENT($A4816-1,50),100)+1,"000")</f>
        <v/>
      </c>
      <c r="R4816">
        <f>IF($AB4816="Да","Группа_Крупная","Группа_"&amp;TEXT(MOD(QUOTIENT($A4816-1,5000),30)+1,"00"))</f>
        <v/>
      </c>
      <c r="S4816">
        <f>IF($AB4816="Да","Категория_Крупная","Категория_"&amp;TEXT(MOD(QUOTIENT($A4816-1,500),120)+1,"000"))</f>
        <v/>
      </c>
      <c r="T4816">
        <f>IF($AB4816="Да","Подкатегория_Крупная","Подкатегория_"&amp;TEXT(MOD(QUOTIENT($A4816-1,50),300)+1,"000"))</f>
        <v/>
      </c>
      <c r="U4816">
        <f>"SKU_"&amp;TEXT($A4816,"0000000")</f>
        <v/>
      </c>
      <c r="V4816">
        <f>CHOOSE(MOD($A4816-1,4)+1,"Enterprise","SMB","Госсектор","Розница")</f>
        <v/>
      </c>
      <c r="W4816">
        <f>"Клиент_"&amp;TEXT(MOD($A4816-1,20000)+1,"00000")</f>
        <v/>
      </c>
      <c r="X4816">
        <f>CHOOSE(MOD($A4816-1,5)+1,"Портал","API","Импорт","Ручной ввод","Интеграция")</f>
        <v/>
      </c>
      <c r="Y4816" s="8">
        <f>ROUND(1000+MOD($A4816*37,90000)+IF($AB4816="Да",5000,0),2)</f>
        <v/>
      </c>
      <c r="Z4816">
        <f>1+MOD($A4816,20)</f>
        <v/>
      </c>
      <c r="AA4816" s="8">
        <f>ROUND($Y4816*(0.08+MOD($A4816,17)/100),2)</f>
        <v/>
      </c>
      <c r="AB4816">
        <f>IF(MOD($A4816,10)&lt;7,"Да","Нет")</f>
        <v/>
      </c>
      <c r="AC4816">
        <f>$R4816&amp;" / "&amp;$S4816&amp;" / "&amp;$T4816</f>
        <v/>
      </c>
      <c r="AD4816">
        <f>1</f>
        <v/>
      </c>
      <c r="AE4816">
        <f>IF($A4816&lt;=Settings!$B$4,"до 100",IF($A4816&lt;=Settings!$B$5,"до 10 000",IF($A4816&lt;=Settings!$B$6,"до 100 000","100 000+")))</f>
        <v/>
      </c>
    </row>
    <row r="4817">
      <c r="A4817">
        <f>ROW()-1</f>
        <v/>
      </c>
      <c r="B4817">
        <f>IF($A4817&lt;=Settings!$B$4,"small_control",IF($A4817&lt;=Settings!$B$5,"medium_10k",IF($A4817&lt;=Settings!$B$6,"large_100k","extreme_1m")))</f>
        <v/>
      </c>
      <c r="C4817">
        <f>"ORD-"&amp;TEXT(QUOTIENT($A4817-1,3)+1,"0000000")</f>
        <v/>
      </c>
      <c r="D4817">
        <f>"LINE-"&amp;TEXT($A4817,"0000000")</f>
        <v/>
      </c>
      <c r="E4817" s="7">
        <f>Settings!$B$2+$A4817-1</f>
        <v/>
      </c>
      <c r="F4817" s="7">
        <f>Settings!$B$2+MOD($A4817-1,Settings!$B$7)</f>
        <v/>
      </c>
      <c r="G4817">
        <f>YEAR($F4817)</f>
        <v/>
      </c>
      <c r="H4817">
        <f>"Q"&amp;ROUNDUP(MONTH($F4817)/3,0)</f>
        <v/>
      </c>
      <c r="I4817">
        <f>MONTH($F4817)</f>
        <v/>
      </c>
      <c r="J4817">
        <f>CHOOSE(MONTH($F4817),"Январь","Февраль","Март","Апрель","Май","Июнь","Июль","Август","Сентябрь","Октябрь","Ноябрь","Декабрь")</f>
        <v/>
      </c>
      <c r="K4817">
        <f>DAY($F4817)</f>
        <v/>
      </c>
      <c r="L4817">
        <f>IF(MOD($A4817,10)&lt;7,"ФО_01_Крупный","ФО_"&amp;TEXT(MOD($A4817,8)+1,"00"))</f>
        <v/>
      </c>
      <c r="M4817">
        <f>IF($AB4817="Да","Регион_001_Крупный","Регион_"&amp;TEXT(MOD(QUOTIENT($A4817-1,20),180)+1,"000"))</f>
        <v/>
      </c>
      <c r="N4817">
        <f>IF($AB4817="Да","Город_"&amp;TEXT(MOD($A4817-1,250)+1,"0000"),"Город_"&amp;TEXT(MOD($A4817-1,3000)+1,"0000"))</f>
        <v/>
      </c>
      <c r="O4817">
        <f>IF($AB4817="Да","Холдинг_Крупный","Холдинг_"&amp;TEXT(MOD(QUOTIENT($A4817-1,10000),20)+1,"00"))</f>
        <v/>
      </c>
      <c r="P4817">
        <f>IF($AB4817="Да","Организация_Крупная","Организация_"&amp;TEXT(MOD(QUOTIENT($A4817-1,500),600)+1,"000"))</f>
        <v/>
      </c>
      <c r="Q4817">
        <f>"Отдел_"&amp;TEXT(MOD(QUOTIENT($A4817-1,50),100)+1,"000")</f>
        <v/>
      </c>
      <c r="R4817">
        <f>IF($AB4817="Да","Группа_Крупная","Группа_"&amp;TEXT(MOD(QUOTIENT($A4817-1,5000),30)+1,"00"))</f>
        <v/>
      </c>
      <c r="S4817">
        <f>IF($AB4817="Да","Категория_Крупная","Категория_"&amp;TEXT(MOD(QUOTIENT($A4817-1,500),120)+1,"000"))</f>
        <v/>
      </c>
      <c r="T4817">
        <f>IF($AB4817="Да","Подкатегория_Крупная","Подкатегория_"&amp;TEXT(MOD(QUOTIENT($A4817-1,50),300)+1,"000"))</f>
        <v/>
      </c>
      <c r="U4817">
        <f>"SKU_"&amp;TEXT($A4817,"0000000")</f>
        <v/>
      </c>
      <c r="V4817">
        <f>CHOOSE(MOD($A4817-1,4)+1,"Enterprise","SMB","Госсектор","Розница")</f>
        <v/>
      </c>
      <c r="W4817">
        <f>"Клиент_"&amp;TEXT(MOD($A4817-1,20000)+1,"00000")</f>
        <v/>
      </c>
      <c r="X4817">
        <f>CHOOSE(MOD($A4817-1,5)+1,"Портал","API","Импорт","Ручной ввод","Интеграция")</f>
        <v/>
      </c>
      <c r="Y4817" s="8">
        <f>ROUND(1000+MOD($A4817*37,90000)+IF($AB4817="Да",5000,0),2)</f>
        <v/>
      </c>
      <c r="Z4817">
        <f>1+MOD($A4817,20)</f>
        <v/>
      </c>
      <c r="AA4817" s="8">
        <f>ROUND($Y4817*(0.08+MOD($A4817,17)/100),2)</f>
        <v/>
      </c>
      <c r="AB4817">
        <f>IF(MOD($A4817,10)&lt;7,"Да","Нет")</f>
        <v/>
      </c>
      <c r="AC4817">
        <f>$R4817&amp;" / "&amp;$S4817&amp;" / "&amp;$T4817</f>
        <v/>
      </c>
      <c r="AD4817">
        <f>1</f>
        <v/>
      </c>
      <c r="AE4817">
        <f>IF($A4817&lt;=Settings!$B$4,"до 100",IF($A4817&lt;=Settings!$B$5,"до 10 000",IF($A4817&lt;=Settings!$B$6,"до 100 000","100 000+")))</f>
        <v/>
      </c>
    </row>
    <row r="4818">
      <c r="A4818">
        <f>ROW()-1</f>
        <v/>
      </c>
      <c r="B4818">
        <f>IF($A4818&lt;=Settings!$B$4,"small_control",IF($A4818&lt;=Settings!$B$5,"medium_10k",IF($A4818&lt;=Settings!$B$6,"large_100k","extreme_1m")))</f>
        <v/>
      </c>
      <c r="C4818">
        <f>"ORD-"&amp;TEXT(QUOTIENT($A4818-1,3)+1,"0000000")</f>
        <v/>
      </c>
      <c r="D4818">
        <f>"LINE-"&amp;TEXT($A4818,"0000000")</f>
        <v/>
      </c>
      <c r="E4818" s="7">
        <f>Settings!$B$2+$A4818-1</f>
        <v/>
      </c>
      <c r="F4818" s="7">
        <f>Settings!$B$2+MOD($A4818-1,Settings!$B$7)</f>
        <v/>
      </c>
      <c r="G4818">
        <f>YEAR($F4818)</f>
        <v/>
      </c>
      <c r="H4818">
        <f>"Q"&amp;ROUNDUP(MONTH($F4818)/3,0)</f>
        <v/>
      </c>
      <c r="I4818">
        <f>MONTH($F4818)</f>
        <v/>
      </c>
      <c r="J4818">
        <f>CHOOSE(MONTH($F4818),"Январь","Февраль","Март","Апрель","Май","Июнь","Июль","Август","Сентябрь","Октябрь","Ноябрь","Декабрь")</f>
        <v/>
      </c>
      <c r="K4818">
        <f>DAY($F4818)</f>
        <v/>
      </c>
      <c r="L4818">
        <f>IF(MOD($A4818,10)&lt;7,"ФО_01_Крупный","ФО_"&amp;TEXT(MOD($A4818,8)+1,"00"))</f>
        <v/>
      </c>
      <c r="M4818">
        <f>IF($AB4818="Да","Регион_001_Крупный","Регион_"&amp;TEXT(MOD(QUOTIENT($A4818-1,20),180)+1,"000"))</f>
        <v/>
      </c>
      <c r="N4818">
        <f>IF($AB4818="Да","Город_"&amp;TEXT(MOD($A4818-1,250)+1,"0000"),"Город_"&amp;TEXT(MOD($A4818-1,3000)+1,"0000"))</f>
        <v/>
      </c>
      <c r="O4818">
        <f>IF($AB4818="Да","Холдинг_Крупный","Холдинг_"&amp;TEXT(MOD(QUOTIENT($A4818-1,10000),20)+1,"00"))</f>
        <v/>
      </c>
      <c r="P4818">
        <f>IF($AB4818="Да","Организация_Крупная","Организация_"&amp;TEXT(MOD(QUOTIENT($A4818-1,500),600)+1,"000"))</f>
        <v/>
      </c>
      <c r="Q4818">
        <f>"Отдел_"&amp;TEXT(MOD(QUOTIENT($A4818-1,50),100)+1,"000")</f>
        <v/>
      </c>
      <c r="R4818">
        <f>IF($AB4818="Да","Группа_Крупная","Группа_"&amp;TEXT(MOD(QUOTIENT($A4818-1,5000),30)+1,"00"))</f>
        <v/>
      </c>
      <c r="S4818">
        <f>IF($AB4818="Да","Категория_Крупная","Категория_"&amp;TEXT(MOD(QUOTIENT($A4818-1,500),120)+1,"000"))</f>
        <v/>
      </c>
      <c r="T4818">
        <f>IF($AB4818="Да","Подкатегория_Крупная","Подкатегория_"&amp;TEXT(MOD(QUOTIENT($A4818-1,50),300)+1,"000"))</f>
        <v/>
      </c>
      <c r="U4818">
        <f>"SKU_"&amp;TEXT($A4818,"0000000")</f>
        <v/>
      </c>
      <c r="V4818">
        <f>CHOOSE(MOD($A4818-1,4)+1,"Enterprise","SMB","Госсектор","Розница")</f>
        <v/>
      </c>
      <c r="W4818">
        <f>"Клиент_"&amp;TEXT(MOD($A4818-1,20000)+1,"00000")</f>
        <v/>
      </c>
      <c r="X4818">
        <f>CHOOSE(MOD($A4818-1,5)+1,"Портал","API","Импорт","Ручной ввод","Интеграция")</f>
        <v/>
      </c>
      <c r="Y4818" s="8">
        <f>ROUND(1000+MOD($A4818*37,90000)+IF($AB4818="Да",5000,0),2)</f>
        <v/>
      </c>
      <c r="Z4818">
        <f>1+MOD($A4818,20)</f>
        <v/>
      </c>
      <c r="AA4818" s="8">
        <f>ROUND($Y4818*(0.08+MOD($A4818,17)/100),2)</f>
        <v/>
      </c>
      <c r="AB4818">
        <f>IF(MOD($A4818,10)&lt;7,"Да","Нет")</f>
        <v/>
      </c>
      <c r="AC4818">
        <f>$R4818&amp;" / "&amp;$S4818&amp;" / "&amp;$T4818</f>
        <v/>
      </c>
      <c r="AD4818">
        <f>1</f>
        <v/>
      </c>
      <c r="AE4818">
        <f>IF($A4818&lt;=Settings!$B$4,"до 100",IF($A4818&lt;=Settings!$B$5,"до 10 000",IF($A4818&lt;=Settings!$B$6,"до 100 000","100 000+")))</f>
        <v/>
      </c>
    </row>
    <row r="4819">
      <c r="A4819">
        <f>ROW()-1</f>
        <v/>
      </c>
      <c r="B4819">
        <f>IF($A4819&lt;=Settings!$B$4,"small_control",IF($A4819&lt;=Settings!$B$5,"medium_10k",IF($A4819&lt;=Settings!$B$6,"large_100k","extreme_1m")))</f>
        <v/>
      </c>
      <c r="C4819">
        <f>"ORD-"&amp;TEXT(QUOTIENT($A4819-1,3)+1,"0000000")</f>
        <v/>
      </c>
      <c r="D4819">
        <f>"LINE-"&amp;TEXT($A4819,"0000000")</f>
        <v/>
      </c>
      <c r="E4819" s="7">
        <f>Settings!$B$2+$A4819-1</f>
        <v/>
      </c>
      <c r="F4819" s="7">
        <f>Settings!$B$2+MOD($A4819-1,Settings!$B$7)</f>
        <v/>
      </c>
      <c r="G4819">
        <f>YEAR($F4819)</f>
        <v/>
      </c>
      <c r="H4819">
        <f>"Q"&amp;ROUNDUP(MONTH($F4819)/3,0)</f>
        <v/>
      </c>
      <c r="I4819">
        <f>MONTH($F4819)</f>
        <v/>
      </c>
      <c r="J4819">
        <f>CHOOSE(MONTH($F4819),"Январь","Февраль","Март","Апрель","Май","Июнь","Июль","Август","Сентябрь","Октябрь","Ноябрь","Декабрь")</f>
        <v/>
      </c>
      <c r="K4819">
        <f>DAY($F4819)</f>
        <v/>
      </c>
      <c r="L4819">
        <f>IF(MOD($A4819,10)&lt;7,"ФО_01_Крупный","ФО_"&amp;TEXT(MOD($A4819,8)+1,"00"))</f>
        <v/>
      </c>
      <c r="M4819">
        <f>IF($AB4819="Да","Регион_001_Крупный","Регион_"&amp;TEXT(MOD(QUOTIENT($A4819-1,20),180)+1,"000"))</f>
        <v/>
      </c>
      <c r="N4819">
        <f>IF($AB4819="Да","Город_"&amp;TEXT(MOD($A4819-1,250)+1,"0000"),"Город_"&amp;TEXT(MOD($A4819-1,3000)+1,"0000"))</f>
        <v/>
      </c>
      <c r="O4819">
        <f>IF($AB4819="Да","Холдинг_Крупный","Холдинг_"&amp;TEXT(MOD(QUOTIENT($A4819-1,10000),20)+1,"00"))</f>
        <v/>
      </c>
      <c r="P4819">
        <f>IF($AB4819="Да","Организация_Крупная","Организация_"&amp;TEXT(MOD(QUOTIENT($A4819-1,500),600)+1,"000"))</f>
        <v/>
      </c>
      <c r="Q4819">
        <f>"Отдел_"&amp;TEXT(MOD(QUOTIENT($A4819-1,50),100)+1,"000")</f>
        <v/>
      </c>
      <c r="R4819">
        <f>IF($AB4819="Да","Группа_Крупная","Группа_"&amp;TEXT(MOD(QUOTIENT($A4819-1,5000),30)+1,"00"))</f>
        <v/>
      </c>
      <c r="S4819">
        <f>IF($AB4819="Да","Категория_Крупная","Категория_"&amp;TEXT(MOD(QUOTIENT($A4819-1,500),120)+1,"000"))</f>
        <v/>
      </c>
      <c r="T4819">
        <f>IF($AB4819="Да","Подкатегория_Крупная","Подкатегория_"&amp;TEXT(MOD(QUOTIENT($A4819-1,50),300)+1,"000"))</f>
        <v/>
      </c>
      <c r="U4819">
        <f>"SKU_"&amp;TEXT($A4819,"0000000")</f>
        <v/>
      </c>
      <c r="V4819">
        <f>CHOOSE(MOD($A4819-1,4)+1,"Enterprise","SMB","Госсектор","Розница")</f>
        <v/>
      </c>
      <c r="W4819">
        <f>"Клиент_"&amp;TEXT(MOD($A4819-1,20000)+1,"00000")</f>
        <v/>
      </c>
      <c r="X4819">
        <f>CHOOSE(MOD($A4819-1,5)+1,"Портал","API","Импорт","Ручной ввод","Интеграция")</f>
        <v/>
      </c>
      <c r="Y4819" s="8">
        <f>ROUND(1000+MOD($A4819*37,90000)+IF($AB4819="Да",5000,0),2)</f>
        <v/>
      </c>
      <c r="Z4819">
        <f>1+MOD($A4819,20)</f>
        <v/>
      </c>
      <c r="AA4819" s="8">
        <f>ROUND($Y4819*(0.08+MOD($A4819,17)/100),2)</f>
        <v/>
      </c>
      <c r="AB4819">
        <f>IF(MOD($A4819,10)&lt;7,"Да","Нет")</f>
        <v/>
      </c>
      <c r="AC4819">
        <f>$R4819&amp;" / "&amp;$S4819&amp;" / "&amp;$T4819</f>
        <v/>
      </c>
      <c r="AD4819">
        <f>1</f>
        <v/>
      </c>
      <c r="AE4819">
        <f>IF($A4819&lt;=Settings!$B$4,"до 100",IF($A4819&lt;=Settings!$B$5,"до 10 000",IF($A4819&lt;=Settings!$B$6,"до 100 000","100 000+")))</f>
        <v/>
      </c>
    </row>
    <row r="4820">
      <c r="A4820">
        <f>ROW()-1</f>
        <v/>
      </c>
      <c r="B4820">
        <f>IF($A4820&lt;=Settings!$B$4,"small_control",IF($A4820&lt;=Settings!$B$5,"medium_10k",IF($A4820&lt;=Settings!$B$6,"large_100k","extreme_1m")))</f>
        <v/>
      </c>
      <c r="C4820">
        <f>"ORD-"&amp;TEXT(QUOTIENT($A4820-1,3)+1,"0000000")</f>
        <v/>
      </c>
      <c r="D4820">
        <f>"LINE-"&amp;TEXT($A4820,"0000000")</f>
        <v/>
      </c>
      <c r="E4820" s="7">
        <f>Settings!$B$2+$A4820-1</f>
        <v/>
      </c>
      <c r="F4820" s="7">
        <f>Settings!$B$2+MOD($A4820-1,Settings!$B$7)</f>
        <v/>
      </c>
      <c r="G4820">
        <f>YEAR($F4820)</f>
        <v/>
      </c>
      <c r="H4820">
        <f>"Q"&amp;ROUNDUP(MONTH($F4820)/3,0)</f>
        <v/>
      </c>
      <c r="I4820">
        <f>MONTH($F4820)</f>
        <v/>
      </c>
      <c r="J4820">
        <f>CHOOSE(MONTH($F4820),"Январь","Февраль","Март","Апрель","Май","Июнь","Июль","Август","Сентябрь","Октябрь","Ноябрь","Декабрь")</f>
        <v/>
      </c>
      <c r="K4820">
        <f>DAY($F4820)</f>
        <v/>
      </c>
      <c r="L4820">
        <f>IF(MOD($A4820,10)&lt;7,"ФО_01_Крупный","ФО_"&amp;TEXT(MOD($A4820,8)+1,"00"))</f>
        <v/>
      </c>
      <c r="M4820">
        <f>IF($AB4820="Да","Регион_001_Крупный","Регион_"&amp;TEXT(MOD(QUOTIENT($A4820-1,20),180)+1,"000"))</f>
        <v/>
      </c>
      <c r="N4820">
        <f>IF($AB4820="Да","Город_"&amp;TEXT(MOD($A4820-1,250)+1,"0000"),"Город_"&amp;TEXT(MOD($A4820-1,3000)+1,"0000"))</f>
        <v/>
      </c>
      <c r="O4820">
        <f>IF($AB4820="Да","Холдинг_Крупный","Холдинг_"&amp;TEXT(MOD(QUOTIENT($A4820-1,10000),20)+1,"00"))</f>
        <v/>
      </c>
      <c r="P4820">
        <f>IF($AB4820="Да","Организация_Крупная","Организация_"&amp;TEXT(MOD(QUOTIENT($A4820-1,500),600)+1,"000"))</f>
        <v/>
      </c>
      <c r="Q4820">
        <f>"Отдел_"&amp;TEXT(MOD(QUOTIENT($A4820-1,50),100)+1,"000")</f>
        <v/>
      </c>
      <c r="R4820">
        <f>IF($AB4820="Да","Группа_Крупная","Группа_"&amp;TEXT(MOD(QUOTIENT($A4820-1,5000),30)+1,"00"))</f>
        <v/>
      </c>
      <c r="S4820">
        <f>IF($AB4820="Да","Категория_Крупная","Категория_"&amp;TEXT(MOD(QUOTIENT($A4820-1,500),120)+1,"000"))</f>
        <v/>
      </c>
      <c r="T4820">
        <f>IF($AB4820="Да","Подкатегория_Крупная","Подкатегория_"&amp;TEXT(MOD(QUOTIENT($A4820-1,50),300)+1,"000"))</f>
        <v/>
      </c>
      <c r="U4820">
        <f>"SKU_"&amp;TEXT($A4820,"0000000")</f>
        <v/>
      </c>
      <c r="V4820">
        <f>CHOOSE(MOD($A4820-1,4)+1,"Enterprise","SMB","Госсектор","Розница")</f>
        <v/>
      </c>
      <c r="W4820">
        <f>"Клиент_"&amp;TEXT(MOD($A4820-1,20000)+1,"00000")</f>
        <v/>
      </c>
      <c r="X4820">
        <f>CHOOSE(MOD($A4820-1,5)+1,"Портал","API","Импорт","Ручной ввод","Интеграция")</f>
        <v/>
      </c>
      <c r="Y4820" s="8">
        <f>ROUND(1000+MOD($A4820*37,90000)+IF($AB4820="Да",5000,0),2)</f>
        <v/>
      </c>
      <c r="Z4820">
        <f>1+MOD($A4820,20)</f>
        <v/>
      </c>
      <c r="AA4820" s="8">
        <f>ROUND($Y4820*(0.08+MOD($A4820,17)/100),2)</f>
        <v/>
      </c>
      <c r="AB4820">
        <f>IF(MOD($A4820,10)&lt;7,"Да","Нет")</f>
        <v/>
      </c>
      <c r="AC4820">
        <f>$R4820&amp;" / "&amp;$S4820&amp;" / "&amp;$T4820</f>
        <v/>
      </c>
      <c r="AD4820">
        <f>1</f>
        <v/>
      </c>
      <c r="AE4820">
        <f>IF($A4820&lt;=Settings!$B$4,"до 100",IF($A4820&lt;=Settings!$B$5,"до 10 000",IF($A4820&lt;=Settings!$B$6,"до 100 000","100 000+")))</f>
        <v/>
      </c>
    </row>
    <row r="4821">
      <c r="A4821">
        <f>ROW()-1</f>
        <v/>
      </c>
      <c r="B4821">
        <f>IF($A4821&lt;=Settings!$B$4,"small_control",IF($A4821&lt;=Settings!$B$5,"medium_10k",IF($A4821&lt;=Settings!$B$6,"large_100k","extreme_1m")))</f>
        <v/>
      </c>
      <c r="C4821">
        <f>"ORD-"&amp;TEXT(QUOTIENT($A4821-1,3)+1,"0000000")</f>
        <v/>
      </c>
      <c r="D4821">
        <f>"LINE-"&amp;TEXT($A4821,"0000000")</f>
        <v/>
      </c>
      <c r="E4821" s="7">
        <f>Settings!$B$2+$A4821-1</f>
        <v/>
      </c>
      <c r="F4821" s="7">
        <f>Settings!$B$2+MOD($A4821-1,Settings!$B$7)</f>
        <v/>
      </c>
      <c r="G4821">
        <f>YEAR($F4821)</f>
        <v/>
      </c>
      <c r="H4821">
        <f>"Q"&amp;ROUNDUP(MONTH($F4821)/3,0)</f>
        <v/>
      </c>
      <c r="I4821">
        <f>MONTH($F4821)</f>
        <v/>
      </c>
      <c r="J4821">
        <f>CHOOSE(MONTH($F4821),"Январь","Февраль","Март","Апрель","Май","Июнь","Июль","Август","Сентябрь","Октябрь","Ноябрь","Декабрь")</f>
        <v/>
      </c>
      <c r="K4821">
        <f>DAY($F4821)</f>
        <v/>
      </c>
      <c r="L4821">
        <f>IF(MOD($A4821,10)&lt;7,"ФО_01_Крупный","ФО_"&amp;TEXT(MOD($A4821,8)+1,"00"))</f>
        <v/>
      </c>
      <c r="M4821">
        <f>IF($AB4821="Да","Регион_001_Крупный","Регион_"&amp;TEXT(MOD(QUOTIENT($A4821-1,20),180)+1,"000"))</f>
        <v/>
      </c>
      <c r="N4821">
        <f>IF($AB4821="Да","Город_"&amp;TEXT(MOD($A4821-1,250)+1,"0000"),"Город_"&amp;TEXT(MOD($A4821-1,3000)+1,"0000"))</f>
        <v/>
      </c>
      <c r="O4821">
        <f>IF($AB4821="Да","Холдинг_Крупный","Холдинг_"&amp;TEXT(MOD(QUOTIENT($A4821-1,10000),20)+1,"00"))</f>
        <v/>
      </c>
      <c r="P4821">
        <f>IF($AB4821="Да","Организация_Крупная","Организация_"&amp;TEXT(MOD(QUOTIENT($A4821-1,500),600)+1,"000"))</f>
        <v/>
      </c>
      <c r="Q4821">
        <f>"Отдел_"&amp;TEXT(MOD(QUOTIENT($A4821-1,50),100)+1,"000")</f>
        <v/>
      </c>
      <c r="R4821">
        <f>IF($AB4821="Да","Группа_Крупная","Группа_"&amp;TEXT(MOD(QUOTIENT($A4821-1,5000),30)+1,"00"))</f>
        <v/>
      </c>
      <c r="S4821">
        <f>IF($AB4821="Да","Категория_Крупная","Категория_"&amp;TEXT(MOD(QUOTIENT($A4821-1,500),120)+1,"000"))</f>
        <v/>
      </c>
      <c r="T4821">
        <f>IF($AB4821="Да","Подкатегория_Крупная","Подкатегория_"&amp;TEXT(MOD(QUOTIENT($A4821-1,50),300)+1,"000"))</f>
        <v/>
      </c>
      <c r="U4821">
        <f>"SKU_"&amp;TEXT($A4821,"0000000")</f>
        <v/>
      </c>
      <c r="V4821">
        <f>CHOOSE(MOD($A4821-1,4)+1,"Enterprise","SMB","Госсектор","Розница")</f>
        <v/>
      </c>
      <c r="W4821">
        <f>"Клиент_"&amp;TEXT(MOD($A4821-1,20000)+1,"00000")</f>
        <v/>
      </c>
      <c r="X4821">
        <f>CHOOSE(MOD($A4821-1,5)+1,"Портал","API","Импорт","Ручной ввод","Интеграция")</f>
        <v/>
      </c>
      <c r="Y4821" s="8">
        <f>ROUND(1000+MOD($A4821*37,90000)+IF($AB4821="Да",5000,0),2)</f>
        <v/>
      </c>
      <c r="Z4821">
        <f>1+MOD($A4821,20)</f>
        <v/>
      </c>
      <c r="AA4821" s="8">
        <f>ROUND($Y4821*(0.08+MOD($A4821,17)/100),2)</f>
        <v/>
      </c>
      <c r="AB4821">
        <f>IF(MOD($A4821,10)&lt;7,"Да","Нет")</f>
        <v/>
      </c>
      <c r="AC4821">
        <f>$R4821&amp;" / "&amp;$S4821&amp;" / "&amp;$T4821</f>
        <v/>
      </c>
      <c r="AD4821">
        <f>1</f>
        <v/>
      </c>
      <c r="AE4821">
        <f>IF($A4821&lt;=Settings!$B$4,"до 100",IF($A4821&lt;=Settings!$B$5,"до 10 000",IF($A4821&lt;=Settings!$B$6,"до 100 000","100 000+")))</f>
        <v/>
      </c>
    </row>
    <row r="4822">
      <c r="A4822">
        <f>ROW()-1</f>
        <v/>
      </c>
      <c r="B4822">
        <f>IF($A4822&lt;=Settings!$B$4,"small_control",IF($A4822&lt;=Settings!$B$5,"medium_10k",IF($A4822&lt;=Settings!$B$6,"large_100k","extreme_1m")))</f>
        <v/>
      </c>
      <c r="C4822">
        <f>"ORD-"&amp;TEXT(QUOTIENT($A4822-1,3)+1,"0000000")</f>
        <v/>
      </c>
      <c r="D4822">
        <f>"LINE-"&amp;TEXT($A4822,"0000000")</f>
        <v/>
      </c>
      <c r="E4822" s="7">
        <f>Settings!$B$2+$A4822-1</f>
        <v/>
      </c>
      <c r="F4822" s="7">
        <f>Settings!$B$2+MOD($A4822-1,Settings!$B$7)</f>
        <v/>
      </c>
      <c r="G4822">
        <f>YEAR($F4822)</f>
        <v/>
      </c>
      <c r="H4822">
        <f>"Q"&amp;ROUNDUP(MONTH($F4822)/3,0)</f>
        <v/>
      </c>
      <c r="I4822">
        <f>MONTH($F4822)</f>
        <v/>
      </c>
      <c r="J4822">
        <f>CHOOSE(MONTH($F4822),"Январь","Февраль","Март","Апрель","Май","Июнь","Июль","Август","Сентябрь","Октябрь","Ноябрь","Декабрь")</f>
        <v/>
      </c>
      <c r="K4822">
        <f>DAY($F4822)</f>
        <v/>
      </c>
      <c r="L4822">
        <f>IF(MOD($A4822,10)&lt;7,"ФО_01_Крупный","ФО_"&amp;TEXT(MOD($A4822,8)+1,"00"))</f>
        <v/>
      </c>
      <c r="M4822">
        <f>IF($AB4822="Да","Регион_001_Крупный","Регион_"&amp;TEXT(MOD(QUOTIENT($A4822-1,20),180)+1,"000"))</f>
        <v/>
      </c>
      <c r="N4822">
        <f>IF($AB4822="Да","Город_"&amp;TEXT(MOD($A4822-1,250)+1,"0000"),"Город_"&amp;TEXT(MOD($A4822-1,3000)+1,"0000"))</f>
        <v/>
      </c>
      <c r="O4822">
        <f>IF($AB4822="Да","Холдинг_Крупный","Холдинг_"&amp;TEXT(MOD(QUOTIENT($A4822-1,10000),20)+1,"00"))</f>
        <v/>
      </c>
      <c r="P4822">
        <f>IF($AB4822="Да","Организация_Крупная","Организация_"&amp;TEXT(MOD(QUOTIENT($A4822-1,500),600)+1,"000"))</f>
        <v/>
      </c>
      <c r="Q4822">
        <f>"Отдел_"&amp;TEXT(MOD(QUOTIENT($A4822-1,50),100)+1,"000")</f>
        <v/>
      </c>
      <c r="R4822">
        <f>IF($AB4822="Да","Группа_Крупная","Группа_"&amp;TEXT(MOD(QUOTIENT($A4822-1,5000),30)+1,"00"))</f>
        <v/>
      </c>
      <c r="S4822">
        <f>IF($AB4822="Да","Категория_Крупная","Категория_"&amp;TEXT(MOD(QUOTIENT($A4822-1,500),120)+1,"000"))</f>
        <v/>
      </c>
      <c r="T4822">
        <f>IF($AB4822="Да","Подкатегория_Крупная","Подкатегория_"&amp;TEXT(MOD(QUOTIENT($A4822-1,50),300)+1,"000"))</f>
        <v/>
      </c>
      <c r="U4822">
        <f>"SKU_"&amp;TEXT($A4822,"0000000")</f>
        <v/>
      </c>
      <c r="V4822">
        <f>CHOOSE(MOD($A4822-1,4)+1,"Enterprise","SMB","Госсектор","Розница")</f>
        <v/>
      </c>
      <c r="W4822">
        <f>"Клиент_"&amp;TEXT(MOD($A4822-1,20000)+1,"00000")</f>
        <v/>
      </c>
      <c r="X4822">
        <f>CHOOSE(MOD($A4822-1,5)+1,"Портал","API","Импорт","Ручной ввод","Интеграция")</f>
        <v/>
      </c>
      <c r="Y4822" s="8">
        <f>ROUND(1000+MOD($A4822*37,90000)+IF($AB4822="Да",5000,0),2)</f>
        <v/>
      </c>
      <c r="Z4822">
        <f>1+MOD($A4822,20)</f>
        <v/>
      </c>
      <c r="AA4822" s="8">
        <f>ROUND($Y4822*(0.08+MOD($A4822,17)/100),2)</f>
        <v/>
      </c>
      <c r="AB4822">
        <f>IF(MOD($A4822,10)&lt;7,"Да","Нет")</f>
        <v/>
      </c>
      <c r="AC4822">
        <f>$R4822&amp;" / "&amp;$S4822&amp;" / "&amp;$T4822</f>
        <v/>
      </c>
      <c r="AD4822">
        <f>1</f>
        <v/>
      </c>
      <c r="AE4822">
        <f>IF($A4822&lt;=Settings!$B$4,"до 100",IF($A4822&lt;=Settings!$B$5,"до 10 000",IF($A4822&lt;=Settings!$B$6,"до 100 000","100 000+")))</f>
        <v/>
      </c>
    </row>
    <row r="4823">
      <c r="A4823">
        <f>ROW()-1</f>
        <v/>
      </c>
      <c r="B4823">
        <f>IF($A4823&lt;=Settings!$B$4,"small_control",IF($A4823&lt;=Settings!$B$5,"medium_10k",IF($A4823&lt;=Settings!$B$6,"large_100k","extreme_1m")))</f>
        <v/>
      </c>
      <c r="C4823">
        <f>"ORD-"&amp;TEXT(QUOTIENT($A4823-1,3)+1,"0000000")</f>
        <v/>
      </c>
      <c r="D4823">
        <f>"LINE-"&amp;TEXT($A4823,"0000000")</f>
        <v/>
      </c>
      <c r="E4823" s="7">
        <f>Settings!$B$2+$A4823-1</f>
        <v/>
      </c>
      <c r="F4823" s="7">
        <f>Settings!$B$2+MOD($A4823-1,Settings!$B$7)</f>
        <v/>
      </c>
      <c r="G4823">
        <f>YEAR($F4823)</f>
        <v/>
      </c>
      <c r="H4823">
        <f>"Q"&amp;ROUNDUP(MONTH($F4823)/3,0)</f>
        <v/>
      </c>
      <c r="I4823">
        <f>MONTH($F4823)</f>
        <v/>
      </c>
      <c r="J4823">
        <f>CHOOSE(MONTH($F4823),"Январь","Февраль","Март","Апрель","Май","Июнь","Июль","Август","Сентябрь","Октябрь","Ноябрь","Декабрь")</f>
        <v/>
      </c>
      <c r="K4823">
        <f>DAY($F4823)</f>
        <v/>
      </c>
      <c r="L4823">
        <f>IF(MOD($A4823,10)&lt;7,"ФО_01_Крупный","ФО_"&amp;TEXT(MOD($A4823,8)+1,"00"))</f>
        <v/>
      </c>
      <c r="M4823">
        <f>IF($AB4823="Да","Регион_001_Крупный","Регион_"&amp;TEXT(MOD(QUOTIENT($A4823-1,20),180)+1,"000"))</f>
        <v/>
      </c>
      <c r="N4823">
        <f>IF($AB4823="Да","Город_"&amp;TEXT(MOD($A4823-1,250)+1,"0000"),"Город_"&amp;TEXT(MOD($A4823-1,3000)+1,"0000"))</f>
        <v/>
      </c>
      <c r="O4823">
        <f>IF($AB4823="Да","Холдинг_Крупный","Холдинг_"&amp;TEXT(MOD(QUOTIENT($A4823-1,10000),20)+1,"00"))</f>
        <v/>
      </c>
      <c r="P4823">
        <f>IF($AB4823="Да","Организация_Крупная","Организация_"&amp;TEXT(MOD(QUOTIENT($A4823-1,500),600)+1,"000"))</f>
        <v/>
      </c>
      <c r="Q4823">
        <f>"Отдел_"&amp;TEXT(MOD(QUOTIENT($A4823-1,50),100)+1,"000")</f>
        <v/>
      </c>
      <c r="R4823">
        <f>IF($AB4823="Да","Группа_Крупная","Группа_"&amp;TEXT(MOD(QUOTIENT($A4823-1,5000),30)+1,"00"))</f>
        <v/>
      </c>
      <c r="S4823">
        <f>IF($AB4823="Да","Категория_Крупная","Категория_"&amp;TEXT(MOD(QUOTIENT($A4823-1,500),120)+1,"000"))</f>
        <v/>
      </c>
      <c r="T4823">
        <f>IF($AB4823="Да","Подкатегория_Крупная","Подкатегория_"&amp;TEXT(MOD(QUOTIENT($A4823-1,50),300)+1,"000"))</f>
        <v/>
      </c>
      <c r="U4823">
        <f>"SKU_"&amp;TEXT($A4823,"0000000")</f>
        <v/>
      </c>
      <c r="V4823">
        <f>CHOOSE(MOD($A4823-1,4)+1,"Enterprise","SMB","Госсектор","Розница")</f>
        <v/>
      </c>
      <c r="W4823">
        <f>"Клиент_"&amp;TEXT(MOD($A4823-1,20000)+1,"00000")</f>
        <v/>
      </c>
      <c r="X4823">
        <f>CHOOSE(MOD($A4823-1,5)+1,"Портал","API","Импорт","Ручной ввод","Интеграция")</f>
        <v/>
      </c>
      <c r="Y4823" s="8">
        <f>ROUND(1000+MOD($A4823*37,90000)+IF($AB4823="Да",5000,0),2)</f>
        <v/>
      </c>
      <c r="Z4823">
        <f>1+MOD($A4823,20)</f>
        <v/>
      </c>
      <c r="AA4823" s="8">
        <f>ROUND($Y4823*(0.08+MOD($A4823,17)/100),2)</f>
        <v/>
      </c>
      <c r="AB4823">
        <f>IF(MOD($A4823,10)&lt;7,"Да","Нет")</f>
        <v/>
      </c>
      <c r="AC4823">
        <f>$R4823&amp;" / "&amp;$S4823&amp;" / "&amp;$T4823</f>
        <v/>
      </c>
      <c r="AD4823">
        <f>1</f>
        <v/>
      </c>
      <c r="AE4823">
        <f>IF($A4823&lt;=Settings!$B$4,"до 100",IF($A4823&lt;=Settings!$B$5,"до 10 000",IF($A4823&lt;=Settings!$B$6,"до 100 000","100 000+")))</f>
        <v/>
      </c>
    </row>
    <row r="4824">
      <c r="A4824">
        <f>ROW()-1</f>
        <v/>
      </c>
      <c r="B4824">
        <f>IF($A4824&lt;=Settings!$B$4,"small_control",IF($A4824&lt;=Settings!$B$5,"medium_10k",IF($A4824&lt;=Settings!$B$6,"large_100k","extreme_1m")))</f>
        <v/>
      </c>
      <c r="C4824">
        <f>"ORD-"&amp;TEXT(QUOTIENT($A4824-1,3)+1,"0000000")</f>
        <v/>
      </c>
      <c r="D4824">
        <f>"LINE-"&amp;TEXT($A4824,"0000000")</f>
        <v/>
      </c>
      <c r="E4824" s="7">
        <f>Settings!$B$2+$A4824-1</f>
        <v/>
      </c>
      <c r="F4824" s="7">
        <f>Settings!$B$2+MOD($A4824-1,Settings!$B$7)</f>
        <v/>
      </c>
      <c r="G4824">
        <f>YEAR($F4824)</f>
        <v/>
      </c>
      <c r="H4824">
        <f>"Q"&amp;ROUNDUP(MONTH($F4824)/3,0)</f>
        <v/>
      </c>
      <c r="I4824">
        <f>MONTH($F4824)</f>
        <v/>
      </c>
      <c r="J4824">
        <f>CHOOSE(MONTH($F4824),"Январь","Февраль","Март","Апрель","Май","Июнь","Июль","Август","Сентябрь","Октябрь","Ноябрь","Декабрь")</f>
        <v/>
      </c>
      <c r="K4824">
        <f>DAY($F4824)</f>
        <v/>
      </c>
      <c r="L4824">
        <f>IF(MOD($A4824,10)&lt;7,"ФО_01_Крупный","ФО_"&amp;TEXT(MOD($A4824,8)+1,"00"))</f>
        <v/>
      </c>
      <c r="M4824">
        <f>IF($AB4824="Да","Регион_001_Крупный","Регион_"&amp;TEXT(MOD(QUOTIENT($A4824-1,20),180)+1,"000"))</f>
        <v/>
      </c>
      <c r="N4824">
        <f>IF($AB4824="Да","Город_"&amp;TEXT(MOD($A4824-1,250)+1,"0000"),"Город_"&amp;TEXT(MOD($A4824-1,3000)+1,"0000"))</f>
        <v/>
      </c>
      <c r="O4824">
        <f>IF($AB4824="Да","Холдинг_Крупный","Холдинг_"&amp;TEXT(MOD(QUOTIENT($A4824-1,10000),20)+1,"00"))</f>
        <v/>
      </c>
      <c r="P4824">
        <f>IF($AB4824="Да","Организация_Крупная","Организация_"&amp;TEXT(MOD(QUOTIENT($A4824-1,500),600)+1,"000"))</f>
        <v/>
      </c>
      <c r="Q4824">
        <f>"Отдел_"&amp;TEXT(MOD(QUOTIENT($A4824-1,50),100)+1,"000")</f>
        <v/>
      </c>
      <c r="R4824">
        <f>IF($AB4824="Да","Группа_Крупная","Группа_"&amp;TEXT(MOD(QUOTIENT($A4824-1,5000),30)+1,"00"))</f>
        <v/>
      </c>
      <c r="S4824">
        <f>IF($AB4824="Да","Категория_Крупная","Категория_"&amp;TEXT(MOD(QUOTIENT($A4824-1,500),120)+1,"000"))</f>
        <v/>
      </c>
      <c r="T4824">
        <f>IF($AB4824="Да","Подкатегория_Крупная","Подкатегория_"&amp;TEXT(MOD(QUOTIENT($A4824-1,50),300)+1,"000"))</f>
        <v/>
      </c>
      <c r="U4824">
        <f>"SKU_"&amp;TEXT($A4824,"0000000")</f>
        <v/>
      </c>
      <c r="V4824">
        <f>CHOOSE(MOD($A4824-1,4)+1,"Enterprise","SMB","Госсектор","Розница")</f>
        <v/>
      </c>
      <c r="W4824">
        <f>"Клиент_"&amp;TEXT(MOD($A4824-1,20000)+1,"00000")</f>
        <v/>
      </c>
      <c r="X4824">
        <f>CHOOSE(MOD($A4824-1,5)+1,"Портал","API","Импорт","Ручной ввод","Интеграция")</f>
        <v/>
      </c>
      <c r="Y4824" s="8">
        <f>ROUND(1000+MOD($A4824*37,90000)+IF($AB4824="Да",5000,0),2)</f>
        <v/>
      </c>
      <c r="Z4824">
        <f>1+MOD($A4824,20)</f>
        <v/>
      </c>
      <c r="AA4824" s="8">
        <f>ROUND($Y4824*(0.08+MOD($A4824,17)/100),2)</f>
        <v/>
      </c>
      <c r="AB4824">
        <f>IF(MOD($A4824,10)&lt;7,"Да","Нет")</f>
        <v/>
      </c>
      <c r="AC4824">
        <f>$R4824&amp;" / "&amp;$S4824&amp;" / "&amp;$T4824</f>
        <v/>
      </c>
      <c r="AD4824">
        <f>1</f>
        <v/>
      </c>
      <c r="AE4824">
        <f>IF($A4824&lt;=Settings!$B$4,"до 100",IF($A4824&lt;=Settings!$B$5,"до 10 000",IF($A4824&lt;=Settings!$B$6,"до 100 000","100 000+")))</f>
        <v/>
      </c>
    </row>
    <row r="4825">
      <c r="A4825">
        <f>ROW()-1</f>
        <v/>
      </c>
      <c r="B4825">
        <f>IF($A4825&lt;=Settings!$B$4,"small_control",IF($A4825&lt;=Settings!$B$5,"medium_10k",IF($A4825&lt;=Settings!$B$6,"large_100k","extreme_1m")))</f>
        <v/>
      </c>
      <c r="C4825">
        <f>"ORD-"&amp;TEXT(QUOTIENT($A4825-1,3)+1,"0000000")</f>
        <v/>
      </c>
      <c r="D4825">
        <f>"LINE-"&amp;TEXT($A4825,"0000000")</f>
        <v/>
      </c>
      <c r="E4825" s="7">
        <f>Settings!$B$2+$A4825-1</f>
        <v/>
      </c>
      <c r="F4825" s="7">
        <f>Settings!$B$2+MOD($A4825-1,Settings!$B$7)</f>
        <v/>
      </c>
      <c r="G4825">
        <f>YEAR($F4825)</f>
        <v/>
      </c>
      <c r="H4825">
        <f>"Q"&amp;ROUNDUP(MONTH($F4825)/3,0)</f>
        <v/>
      </c>
      <c r="I4825">
        <f>MONTH($F4825)</f>
        <v/>
      </c>
      <c r="J4825">
        <f>CHOOSE(MONTH($F4825),"Январь","Февраль","Март","Апрель","Май","Июнь","Июль","Август","Сентябрь","Октябрь","Ноябрь","Декабрь")</f>
        <v/>
      </c>
      <c r="K4825">
        <f>DAY($F4825)</f>
        <v/>
      </c>
      <c r="L4825">
        <f>IF(MOD($A4825,10)&lt;7,"ФО_01_Крупный","ФО_"&amp;TEXT(MOD($A4825,8)+1,"00"))</f>
        <v/>
      </c>
      <c r="M4825">
        <f>IF($AB4825="Да","Регион_001_Крупный","Регион_"&amp;TEXT(MOD(QUOTIENT($A4825-1,20),180)+1,"000"))</f>
        <v/>
      </c>
      <c r="N4825">
        <f>IF($AB4825="Да","Город_"&amp;TEXT(MOD($A4825-1,250)+1,"0000"),"Город_"&amp;TEXT(MOD($A4825-1,3000)+1,"0000"))</f>
        <v/>
      </c>
      <c r="O4825">
        <f>IF($AB4825="Да","Холдинг_Крупный","Холдинг_"&amp;TEXT(MOD(QUOTIENT($A4825-1,10000),20)+1,"00"))</f>
        <v/>
      </c>
      <c r="P4825">
        <f>IF($AB4825="Да","Организация_Крупная","Организация_"&amp;TEXT(MOD(QUOTIENT($A4825-1,500),600)+1,"000"))</f>
        <v/>
      </c>
      <c r="Q4825">
        <f>"Отдел_"&amp;TEXT(MOD(QUOTIENT($A4825-1,50),100)+1,"000")</f>
        <v/>
      </c>
      <c r="R4825">
        <f>IF($AB4825="Да","Группа_Крупная","Группа_"&amp;TEXT(MOD(QUOTIENT($A4825-1,5000),30)+1,"00"))</f>
        <v/>
      </c>
      <c r="S4825">
        <f>IF($AB4825="Да","Категория_Крупная","Категория_"&amp;TEXT(MOD(QUOTIENT($A4825-1,500),120)+1,"000"))</f>
        <v/>
      </c>
      <c r="T4825">
        <f>IF($AB4825="Да","Подкатегория_Крупная","Подкатегория_"&amp;TEXT(MOD(QUOTIENT($A4825-1,50),300)+1,"000"))</f>
        <v/>
      </c>
      <c r="U4825">
        <f>"SKU_"&amp;TEXT($A4825,"0000000")</f>
        <v/>
      </c>
      <c r="V4825">
        <f>CHOOSE(MOD($A4825-1,4)+1,"Enterprise","SMB","Госсектор","Розница")</f>
        <v/>
      </c>
      <c r="W4825">
        <f>"Клиент_"&amp;TEXT(MOD($A4825-1,20000)+1,"00000")</f>
        <v/>
      </c>
      <c r="X4825">
        <f>CHOOSE(MOD($A4825-1,5)+1,"Портал","API","Импорт","Ручной ввод","Интеграция")</f>
        <v/>
      </c>
      <c r="Y4825" s="8">
        <f>ROUND(1000+MOD($A4825*37,90000)+IF($AB4825="Да",5000,0),2)</f>
        <v/>
      </c>
      <c r="Z4825">
        <f>1+MOD($A4825,20)</f>
        <v/>
      </c>
      <c r="AA4825" s="8">
        <f>ROUND($Y4825*(0.08+MOD($A4825,17)/100),2)</f>
        <v/>
      </c>
      <c r="AB4825">
        <f>IF(MOD($A4825,10)&lt;7,"Да","Нет")</f>
        <v/>
      </c>
      <c r="AC4825">
        <f>$R4825&amp;" / "&amp;$S4825&amp;" / "&amp;$T4825</f>
        <v/>
      </c>
      <c r="AD4825">
        <f>1</f>
        <v/>
      </c>
      <c r="AE4825">
        <f>IF($A4825&lt;=Settings!$B$4,"до 100",IF($A4825&lt;=Settings!$B$5,"до 10 000",IF($A4825&lt;=Settings!$B$6,"до 100 000","100 000+")))</f>
        <v/>
      </c>
    </row>
    <row r="4826">
      <c r="A4826">
        <f>ROW()-1</f>
        <v/>
      </c>
      <c r="B4826">
        <f>IF($A4826&lt;=Settings!$B$4,"small_control",IF($A4826&lt;=Settings!$B$5,"medium_10k",IF($A4826&lt;=Settings!$B$6,"large_100k","extreme_1m")))</f>
        <v/>
      </c>
      <c r="C4826">
        <f>"ORD-"&amp;TEXT(QUOTIENT($A4826-1,3)+1,"0000000")</f>
        <v/>
      </c>
      <c r="D4826">
        <f>"LINE-"&amp;TEXT($A4826,"0000000")</f>
        <v/>
      </c>
      <c r="E4826" s="7">
        <f>Settings!$B$2+$A4826-1</f>
        <v/>
      </c>
      <c r="F4826" s="7">
        <f>Settings!$B$2+MOD($A4826-1,Settings!$B$7)</f>
        <v/>
      </c>
      <c r="G4826">
        <f>YEAR($F4826)</f>
        <v/>
      </c>
      <c r="H4826">
        <f>"Q"&amp;ROUNDUP(MONTH($F4826)/3,0)</f>
        <v/>
      </c>
      <c r="I4826">
        <f>MONTH($F4826)</f>
        <v/>
      </c>
      <c r="J4826">
        <f>CHOOSE(MONTH($F4826),"Январь","Февраль","Март","Апрель","Май","Июнь","Июль","Август","Сентябрь","Октябрь","Ноябрь","Декабрь")</f>
        <v/>
      </c>
      <c r="K4826">
        <f>DAY($F4826)</f>
        <v/>
      </c>
      <c r="L4826">
        <f>IF(MOD($A4826,10)&lt;7,"ФО_01_Крупный","ФО_"&amp;TEXT(MOD($A4826,8)+1,"00"))</f>
        <v/>
      </c>
      <c r="M4826">
        <f>IF($AB4826="Да","Регион_001_Крупный","Регион_"&amp;TEXT(MOD(QUOTIENT($A4826-1,20),180)+1,"000"))</f>
        <v/>
      </c>
      <c r="N4826">
        <f>IF($AB4826="Да","Город_"&amp;TEXT(MOD($A4826-1,250)+1,"0000"),"Город_"&amp;TEXT(MOD($A4826-1,3000)+1,"0000"))</f>
        <v/>
      </c>
      <c r="O4826">
        <f>IF($AB4826="Да","Холдинг_Крупный","Холдинг_"&amp;TEXT(MOD(QUOTIENT($A4826-1,10000),20)+1,"00"))</f>
        <v/>
      </c>
      <c r="P4826">
        <f>IF($AB4826="Да","Организация_Крупная","Организация_"&amp;TEXT(MOD(QUOTIENT($A4826-1,500),600)+1,"000"))</f>
        <v/>
      </c>
      <c r="Q4826">
        <f>"Отдел_"&amp;TEXT(MOD(QUOTIENT($A4826-1,50),100)+1,"000")</f>
        <v/>
      </c>
      <c r="R4826">
        <f>IF($AB4826="Да","Группа_Крупная","Группа_"&amp;TEXT(MOD(QUOTIENT($A4826-1,5000),30)+1,"00"))</f>
        <v/>
      </c>
      <c r="S4826">
        <f>IF($AB4826="Да","Категория_Крупная","Категория_"&amp;TEXT(MOD(QUOTIENT($A4826-1,500),120)+1,"000"))</f>
        <v/>
      </c>
      <c r="T4826">
        <f>IF($AB4826="Да","Подкатегория_Крупная","Подкатегория_"&amp;TEXT(MOD(QUOTIENT($A4826-1,50),300)+1,"000"))</f>
        <v/>
      </c>
      <c r="U4826">
        <f>"SKU_"&amp;TEXT($A4826,"0000000")</f>
        <v/>
      </c>
      <c r="V4826">
        <f>CHOOSE(MOD($A4826-1,4)+1,"Enterprise","SMB","Госсектор","Розница")</f>
        <v/>
      </c>
      <c r="W4826">
        <f>"Клиент_"&amp;TEXT(MOD($A4826-1,20000)+1,"00000")</f>
        <v/>
      </c>
      <c r="X4826">
        <f>CHOOSE(MOD($A4826-1,5)+1,"Портал","API","Импорт","Ручной ввод","Интеграция")</f>
        <v/>
      </c>
      <c r="Y4826" s="8">
        <f>ROUND(1000+MOD($A4826*37,90000)+IF($AB4826="Да",5000,0),2)</f>
        <v/>
      </c>
      <c r="Z4826">
        <f>1+MOD($A4826,20)</f>
        <v/>
      </c>
      <c r="AA4826" s="8">
        <f>ROUND($Y4826*(0.08+MOD($A4826,17)/100),2)</f>
        <v/>
      </c>
      <c r="AB4826">
        <f>IF(MOD($A4826,10)&lt;7,"Да","Нет")</f>
        <v/>
      </c>
      <c r="AC4826">
        <f>$R4826&amp;" / "&amp;$S4826&amp;" / "&amp;$T4826</f>
        <v/>
      </c>
      <c r="AD4826">
        <f>1</f>
        <v/>
      </c>
      <c r="AE4826">
        <f>IF($A4826&lt;=Settings!$B$4,"до 100",IF($A4826&lt;=Settings!$B$5,"до 10 000",IF($A4826&lt;=Settings!$B$6,"до 100 000","100 000+")))</f>
        <v/>
      </c>
    </row>
    <row r="4827">
      <c r="A4827">
        <f>ROW()-1</f>
        <v/>
      </c>
      <c r="B4827">
        <f>IF($A4827&lt;=Settings!$B$4,"small_control",IF($A4827&lt;=Settings!$B$5,"medium_10k",IF($A4827&lt;=Settings!$B$6,"large_100k","extreme_1m")))</f>
        <v/>
      </c>
      <c r="C4827">
        <f>"ORD-"&amp;TEXT(QUOTIENT($A4827-1,3)+1,"0000000")</f>
        <v/>
      </c>
      <c r="D4827">
        <f>"LINE-"&amp;TEXT($A4827,"0000000")</f>
        <v/>
      </c>
      <c r="E4827" s="7">
        <f>Settings!$B$2+$A4827-1</f>
        <v/>
      </c>
      <c r="F4827" s="7">
        <f>Settings!$B$2+MOD($A4827-1,Settings!$B$7)</f>
        <v/>
      </c>
      <c r="G4827">
        <f>YEAR($F4827)</f>
        <v/>
      </c>
      <c r="H4827">
        <f>"Q"&amp;ROUNDUP(MONTH($F4827)/3,0)</f>
        <v/>
      </c>
      <c r="I4827">
        <f>MONTH($F4827)</f>
        <v/>
      </c>
      <c r="J4827">
        <f>CHOOSE(MONTH($F4827),"Январь","Февраль","Март","Апрель","Май","Июнь","Июль","Август","Сентябрь","Октябрь","Ноябрь","Декабрь")</f>
        <v/>
      </c>
      <c r="K4827">
        <f>DAY($F4827)</f>
        <v/>
      </c>
      <c r="L4827">
        <f>IF(MOD($A4827,10)&lt;7,"ФО_01_Крупный","ФО_"&amp;TEXT(MOD($A4827,8)+1,"00"))</f>
        <v/>
      </c>
      <c r="M4827">
        <f>IF($AB4827="Да","Регион_001_Крупный","Регион_"&amp;TEXT(MOD(QUOTIENT($A4827-1,20),180)+1,"000"))</f>
        <v/>
      </c>
      <c r="N4827">
        <f>IF($AB4827="Да","Город_"&amp;TEXT(MOD($A4827-1,250)+1,"0000"),"Город_"&amp;TEXT(MOD($A4827-1,3000)+1,"0000"))</f>
        <v/>
      </c>
      <c r="O4827">
        <f>IF($AB4827="Да","Холдинг_Крупный","Холдинг_"&amp;TEXT(MOD(QUOTIENT($A4827-1,10000),20)+1,"00"))</f>
        <v/>
      </c>
      <c r="P4827">
        <f>IF($AB4827="Да","Организация_Крупная","Организация_"&amp;TEXT(MOD(QUOTIENT($A4827-1,500),600)+1,"000"))</f>
        <v/>
      </c>
      <c r="Q4827">
        <f>"Отдел_"&amp;TEXT(MOD(QUOTIENT($A4827-1,50),100)+1,"000")</f>
        <v/>
      </c>
      <c r="R4827">
        <f>IF($AB4827="Да","Группа_Крупная","Группа_"&amp;TEXT(MOD(QUOTIENT($A4827-1,5000),30)+1,"00"))</f>
        <v/>
      </c>
      <c r="S4827">
        <f>IF($AB4827="Да","Категория_Крупная","Категория_"&amp;TEXT(MOD(QUOTIENT($A4827-1,500),120)+1,"000"))</f>
        <v/>
      </c>
      <c r="T4827">
        <f>IF($AB4827="Да","Подкатегория_Крупная","Подкатегория_"&amp;TEXT(MOD(QUOTIENT($A4827-1,50),300)+1,"000"))</f>
        <v/>
      </c>
      <c r="U4827">
        <f>"SKU_"&amp;TEXT($A4827,"0000000")</f>
        <v/>
      </c>
      <c r="V4827">
        <f>CHOOSE(MOD($A4827-1,4)+1,"Enterprise","SMB","Госсектор","Розница")</f>
        <v/>
      </c>
      <c r="W4827">
        <f>"Клиент_"&amp;TEXT(MOD($A4827-1,20000)+1,"00000")</f>
        <v/>
      </c>
      <c r="X4827">
        <f>CHOOSE(MOD($A4827-1,5)+1,"Портал","API","Импорт","Ручной ввод","Интеграция")</f>
        <v/>
      </c>
      <c r="Y4827" s="8">
        <f>ROUND(1000+MOD($A4827*37,90000)+IF($AB4827="Да",5000,0),2)</f>
        <v/>
      </c>
      <c r="Z4827">
        <f>1+MOD($A4827,20)</f>
        <v/>
      </c>
      <c r="AA4827" s="8">
        <f>ROUND($Y4827*(0.08+MOD($A4827,17)/100),2)</f>
        <v/>
      </c>
      <c r="AB4827">
        <f>IF(MOD($A4827,10)&lt;7,"Да","Нет")</f>
        <v/>
      </c>
      <c r="AC4827">
        <f>$R4827&amp;" / "&amp;$S4827&amp;" / "&amp;$T4827</f>
        <v/>
      </c>
      <c r="AD4827">
        <f>1</f>
        <v/>
      </c>
      <c r="AE4827">
        <f>IF($A4827&lt;=Settings!$B$4,"до 100",IF($A4827&lt;=Settings!$B$5,"до 10 000",IF($A4827&lt;=Settings!$B$6,"до 100 000","100 000+")))</f>
        <v/>
      </c>
    </row>
    <row r="4828">
      <c r="A4828">
        <f>ROW()-1</f>
        <v/>
      </c>
      <c r="B4828">
        <f>IF($A4828&lt;=Settings!$B$4,"small_control",IF($A4828&lt;=Settings!$B$5,"medium_10k",IF($A4828&lt;=Settings!$B$6,"large_100k","extreme_1m")))</f>
        <v/>
      </c>
      <c r="C4828">
        <f>"ORD-"&amp;TEXT(QUOTIENT($A4828-1,3)+1,"0000000")</f>
        <v/>
      </c>
      <c r="D4828">
        <f>"LINE-"&amp;TEXT($A4828,"0000000")</f>
        <v/>
      </c>
      <c r="E4828" s="7">
        <f>Settings!$B$2+$A4828-1</f>
        <v/>
      </c>
      <c r="F4828" s="7">
        <f>Settings!$B$2+MOD($A4828-1,Settings!$B$7)</f>
        <v/>
      </c>
      <c r="G4828">
        <f>YEAR($F4828)</f>
        <v/>
      </c>
      <c r="H4828">
        <f>"Q"&amp;ROUNDUP(MONTH($F4828)/3,0)</f>
        <v/>
      </c>
      <c r="I4828">
        <f>MONTH($F4828)</f>
        <v/>
      </c>
      <c r="J4828">
        <f>CHOOSE(MONTH($F4828),"Январь","Февраль","Март","Апрель","Май","Июнь","Июль","Август","Сентябрь","Октябрь","Ноябрь","Декабрь")</f>
        <v/>
      </c>
      <c r="K4828">
        <f>DAY($F4828)</f>
        <v/>
      </c>
      <c r="L4828">
        <f>IF(MOD($A4828,10)&lt;7,"ФО_01_Крупный","ФО_"&amp;TEXT(MOD($A4828,8)+1,"00"))</f>
        <v/>
      </c>
      <c r="M4828">
        <f>IF($AB4828="Да","Регион_001_Крупный","Регион_"&amp;TEXT(MOD(QUOTIENT($A4828-1,20),180)+1,"000"))</f>
        <v/>
      </c>
      <c r="N4828">
        <f>IF($AB4828="Да","Город_"&amp;TEXT(MOD($A4828-1,250)+1,"0000"),"Город_"&amp;TEXT(MOD($A4828-1,3000)+1,"0000"))</f>
        <v/>
      </c>
      <c r="O4828">
        <f>IF($AB4828="Да","Холдинг_Крупный","Холдинг_"&amp;TEXT(MOD(QUOTIENT($A4828-1,10000),20)+1,"00"))</f>
        <v/>
      </c>
      <c r="P4828">
        <f>IF($AB4828="Да","Организация_Крупная","Организация_"&amp;TEXT(MOD(QUOTIENT($A4828-1,500),600)+1,"000"))</f>
        <v/>
      </c>
      <c r="Q4828">
        <f>"Отдел_"&amp;TEXT(MOD(QUOTIENT($A4828-1,50),100)+1,"000")</f>
        <v/>
      </c>
      <c r="R4828">
        <f>IF($AB4828="Да","Группа_Крупная","Группа_"&amp;TEXT(MOD(QUOTIENT($A4828-1,5000),30)+1,"00"))</f>
        <v/>
      </c>
      <c r="S4828">
        <f>IF($AB4828="Да","Категория_Крупная","Категория_"&amp;TEXT(MOD(QUOTIENT($A4828-1,500),120)+1,"000"))</f>
        <v/>
      </c>
      <c r="T4828">
        <f>IF($AB4828="Да","Подкатегория_Крупная","Подкатегория_"&amp;TEXT(MOD(QUOTIENT($A4828-1,50),300)+1,"000"))</f>
        <v/>
      </c>
      <c r="U4828">
        <f>"SKU_"&amp;TEXT($A4828,"0000000")</f>
        <v/>
      </c>
      <c r="V4828">
        <f>CHOOSE(MOD($A4828-1,4)+1,"Enterprise","SMB","Госсектор","Розница")</f>
        <v/>
      </c>
      <c r="W4828">
        <f>"Клиент_"&amp;TEXT(MOD($A4828-1,20000)+1,"00000")</f>
        <v/>
      </c>
      <c r="X4828">
        <f>CHOOSE(MOD($A4828-1,5)+1,"Портал","API","Импорт","Ручной ввод","Интеграция")</f>
        <v/>
      </c>
      <c r="Y4828" s="8">
        <f>ROUND(1000+MOD($A4828*37,90000)+IF($AB4828="Да",5000,0),2)</f>
        <v/>
      </c>
      <c r="Z4828">
        <f>1+MOD($A4828,20)</f>
        <v/>
      </c>
      <c r="AA4828" s="8">
        <f>ROUND($Y4828*(0.08+MOD($A4828,17)/100),2)</f>
        <v/>
      </c>
      <c r="AB4828">
        <f>IF(MOD($A4828,10)&lt;7,"Да","Нет")</f>
        <v/>
      </c>
      <c r="AC4828">
        <f>$R4828&amp;" / "&amp;$S4828&amp;" / "&amp;$T4828</f>
        <v/>
      </c>
      <c r="AD4828">
        <f>1</f>
        <v/>
      </c>
      <c r="AE4828">
        <f>IF($A4828&lt;=Settings!$B$4,"до 100",IF($A4828&lt;=Settings!$B$5,"до 10 000",IF($A4828&lt;=Settings!$B$6,"до 100 000","100 000+")))</f>
        <v/>
      </c>
    </row>
    <row r="4829">
      <c r="A4829">
        <f>ROW()-1</f>
        <v/>
      </c>
      <c r="B4829">
        <f>IF($A4829&lt;=Settings!$B$4,"small_control",IF($A4829&lt;=Settings!$B$5,"medium_10k",IF($A4829&lt;=Settings!$B$6,"large_100k","extreme_1m")))</f>
        <v/>
      </c>
      <c r="C4829">
        <f>"ORD-"&amp;TEXT(QUOTIENT($A4829-1,3)+1,"0000000")</f>
        <v/>
      </c>
      <c r="D4829">
        <f>"LINE-"&amp;TEXT($A4829,"0000000")</f>
        <v/>
      </c>
      <c r="E4829" s="7">
        <f>Settings!$B$2+$A4829-1</f>
        <v/>
      </c>
      <c r="F4829" s="7">
        <f>Settings!$B$2+MOD($A4829-1,Settings!$B$7)</f>
        <v/>
      </c>
      <c r="G4829">
        <f>YEAR($F4829)</f>
        <v/>
      </c>
      <c r="H4829">
        <f>"Q"&amp;ROUNDUP(MONTH($F4829)/3,0)</f>
        <v/>
      </c>
      <c r="I4829">
        <f>MONTH($F4829)</f>
        <v/>
      </c>
      <c r="J4829">
        <f>CHOOSE(MONTH($F4829),"Январь","Февраль","Март","Апрель","Май","Июнь","Июль","Август","Сентябрь","Октябрь","Ноябрь","Декабрь")</f>
        <v/>
      </c>
      <c r="K4829">
        <f>DAY($F4829)</f>
        <v/>
      </c>
      <c r="L4829">
        <f>IF(MOD($A4829,10)&lt;7,"ФО_01_Крупный","ФО_"&amp;TEXT(MOD($A4829,8)+1,"00"))</f>
        <v/>
      </c>
      <c r="M4829">
        <f>IF($AB4829="Да","Регион_001_Крупный","Регион_"&amp;TEXT(MOD(QUOTIENT($A4829-1,20),180)+1,"000"))</f>
        <v/>
      </c>
      <c r="N4829">
        <f>IF($AB4829="Да","Город_"&amp;TEXT(MOD($A4829-1,250)+1,"0000"),"Город_"&amp;TEXT(MOD($A4829-1,3000)+1,"0000"))</f>
        <v/>
      </c>
      <c r="O4829">
        <f>IF($AB4829="Да","Холдинг_Крупный","Холдинг_"&amp;TEXT(MOD(QUOTIENT($A4829-1,10000),20)+1,"00"))</f>
        <v/>
      </c>
      <c r="P4829">
        <f>IF($AB4829="Да","Организация_Крупная","Организация_"&amp;TEXT(MOD(QUOTIENT($A4829-1,500),600)+1,"000"))</f>
        <v/>
      </c>
      <c r="Q4829">
        <f>"Отдел_"&amp;TEXT(MOD(QUOTIENT($A4829-1,50),100)+1,"000")</f>
        <v/>
      </c>
      <c r="R4829">
        <f>IF($AB4829="Да","Группа_Крупная","Группа_"&amp;TEXT(MOD(QUOTIENT($A4829-1,5000),30)+1,"00"))</f>
        <v/>
      </c>
      <c r="S4829">
        <f>IF($AB4829="Да","Категория_Крупная","Категория_"&amp;TEXT(MOD(QUOTIENT($A4829-1,500),120)+1,"000"))</f>
        <v/>
      </c>
      <c r="T4829">
        <f>IF($AB4829="Да","Подкатегория_Крупная","Подкатегория_"&amp;TEXT(MOD(QUOTIENT($A4829-1,50),300)+1,"000"))</f>
        <v/>
      </c>
      <c r="U4829">
        <f>"SKU_"&amp;TEXT($A4829,"0000000")</f>
        <v/>
      </c>
      <c r="V4829">
        <f>CHOOSE(MOD($A4829-1,4)+1,"Enterprise","SMB","Госсектор","Розница")</f>
        <v/>
      </c>
      <c r="W4829">
        <f>"Клиент_"&amp;TEXT(MOD($A4829-1,20000)+1,"00000")</f>
        <v/>
      </c>
      <c r="X4829">
        <f>CHOOSE(MOD($A4829-1,5)+1,"Портал","API","Импорт","Ручной ввод","Интеграция")</f>
        <v/>
      </c>
      <c r="Y4829" s="8">
        <f>ROUND(1000+MOD($A4829*37,90000)+IF($AB4829="Да",5000,0),2)</f>
        <v/>
      </c>
      <c r="Z4829">
        <f>1+MOD($A4829,20)</f>
        <v/>
      </c>
      <c r="AA4829" s="8">
        <f>ROUND($Y4829*(0.08+MOD($A4829,17)/100),2)</f>
        <v/>
      </c>
      <c r="AB4829">
        <f>IF(MOD($A4829,10)&lt;7,"Да","Нет")</f>
        <v/>
      </c>
      <c r="AC4829">
        <f>$R4829&amp;" / "&amp;$S4829&amp;" / "&amp;$T4829</f>
        <v/>
      </c>
      <c r="AD4829">
        <f>1</f>
        <v/>
      </c>
      <c r="AE4829">
        <f>IF($A4829&lt;=Settings!$B$4,"до 100",IF($A4829&lt;=Settings!$B$5,"до 10 000",IF($A4829&lt;=Settings!$B$6,"до 100 000","100 000+")))</f>
        <v/>
      </c>
    </row>
    <row r="4830">
      <c r="A4830">
        <f>ROW()-1</f>
        <v/>
      </c>
      <c r="B4830">
        <f>IF($A4830&lt;=Settings!$B$4,"small_control",IF($A4830&lt;=Settings!$B$5,"medium_10k",IF($A4830&lt;=Settings!$B$6,"large_100k","extreme_1m")))</f>
        <v/>
      </c>
      <c r="C4830">
        <f>"ORD-"&amp;TEXT(QUOTIENT($A4830-1,3)+1,"0000000")</f>
        <v/>
      </c>
      <c r="D4830">
        <f>"LINE-"&amp;TEXT($A4830,"0000000")</f>
        <v/>
      </c>
      <c r="E4830" s="7">
        <f>Settings!$B$2+$A4830-1</f>
        <v/>
      </c>
      <c r="F4830" s="7">
        <f>Settings!$B$2+MOD($A4830-1,Settings!$B$7)</f>
        <v/>
      </c>
      <c r="G4830">
        <f>YEAR($F4830)</f>
        <v/>
      </c>
      <c r="H4830">
        <f>"Q"&amp;ROUNDUP(MONTH($F4830)/3,0)</f>
        <v/>
      </c>
      <c r="I4830">
        <f>MONTH($F4830)</f>
        <v/>
      </c>
      <c r="J4830">
        <f>CHOOSE(MONTH($F4830),"Январь","Февраль","Март","Апрель","Май","Июнь","Июль","Август","Сентябрь","Октябрь","Ноябрь","Декабрь")</f>
        <v/>
      </c>
      <c r="K4830">
        <f>DAY($F4830)</f>
        <v/>
      </c>
      <c r="L4830">
        <f>IF(MOD($A4830,10)&lt;7,"ФО_01_Крупный","ФО_"&amp;TEXT(MOD($A4830,8)+1,"00"))</f>
        <v/>
      </c>
      <c r="M4830">
        <f>IF($AB4830="Да","Регион_001_Крупный","Регион_"&amp;TEXT(MOD(QUOTIENT($A4830-1,20),180)+1,"000"))</f>
        <v/>
      </c>
      <c r="N4830">
        <f>IF($AB4830="Да","Город_"&amp;TEXT(MOD($A4830-1,250)+1,"0000"),"Город_"&amp;TEXT(MOD($A4830-1,3000)+1,"0000"))</f>
        <v/>
      </c>
      <c r="O4830">
        <f>IF($AB4830="Да","Холдинг_Крупный","Холдинг_"&amp;TEXT(MOD(QUOTIENT($A4830-1,10000),20)+1,"00"))</f>
        <v/>
      </c>
      <c r="P4830">
        <f>IF($AB4830="Да","Организация_Крупная","Организация_"&amp;TEXT(MOD(QUOTIENT($A4830-1,500),600)+1,"000"))</f>
        <v/>
      </c>
      <c r="Q4830">
        <f>"Отдел_"&amp;TEXT(MOD(QUOTIENT($A4830-1,50),100)+1,"000")</f>
        <v/>
      </c>
      <c r="R4830">
        <f>IF($AB4830="Да","Группа_Крупная","Группа_"&amp;TEXT(MOD(QUOTIENT($A4830-1,5000),30)+1,"00"))</f>
        <v/>
      </c>
      <c r="S4830">
        <f>IF($AB4830="Да","Категория_Крупная","Категория_"&amp;TEXT(MOD(QUOTIENT($A4830-1,500),120)+1,"000"))</f>
        <v/>
      </c>
      <c r="T4830">
        <f>IF($AB4830="Да","Подкатегория_Крупная","Подкатегория_"&amp;TEXT(MOD(QUOTIENT($A4830-1,50),300)+1,"000"))</f>
        <v/>
      </c>
      <c r="U4830">
        <f>"SKU_"&amp;TEXT($A4830,"0000000")</f>
        <v/>
      </c>
      <c r="V4830">
        <f>CHOOSE(MOD($A4830-1,4)+1,"Enterprise","SMB","Госсектор","Розница")</f>
        <v/>
      </c>
      <c r="W4830">
        <f>"Клиент_"&amp;TEXT(MOD($A4830-1,20000)+1,"00000")</f>
        <v/>
      </c>
      <c r="X4830">
        <f>CHOOSE(MOD($A4830-1,5)+1,"Портал","API","Импорт","Ручной ввод","Интеграция")</f>
        <v/>
      </c>
      <c r="Y4830" s="8">
        <f>ROUND(1000+MOD($A4830*37,90000)+IF($AB4830="Да",5000,0),2)</f>
        <v/>
      </c>
      <c r="Z4830">
        <f>1+MOD($A4830,20)</f>
        <v/>
      </c>
      <c r="AA4830" s="8">
        <f>ROUND($Y4830*(0.08+MOD($A4830,17)/100),2)</f>
        <v/>
      </c>
      <c r="AB4830">
        <f>IF(MOD($A4830,10)&lt;7,"Да","Нет")</f>
        <v/>
      </c>
      <c r="AC4830">
        <f>$R4830&amp;" / "&amp;$S4830&amp;" / "&amp;$T4830</f>
        <v/>
      </c>
      <c r="AD4830">
        <f>1</f>
        <v/>
      </c>
      <c r="AE4830">
        <f>IF($A4830&lt;=Settings!$B$4,"до 100",IF($A4830&lt;=Settings!$B$5,"до 10 000",IF($A4830&lt;=Settings!$B$6,"до 100 000","100 000+")))</f>
        <v/>
      </c>
    </row>
    <row r="4831">
      <c r="A4831">
        <f>ROW()-1</f>
        <v/>
      </c>
      <c r="B4831">
        <f>IF($A4831&lt;=Settings!$B$4,"small_control",IF($A4831&lt;=Settings!$B$5,"medium_10k",IF($A4831&lt;=Settings!$B$6,"large_100k","extreme_1m")))</f>
        <v/>
      </c>
      <c r="C4831">
        <f>"ORD-"&amp;TEXT(QUOTIENT($A4831-1,3)+1,"0000000")</f>
        <v/>
      </c>
      <c r="D4831">
        <f>"LINE-"&amp;TEXT($A4831,"0000000")</f>
        <v/>
      </c>
      <c r="E4831" s="7">
        <f>Settings!$B$2+$A4831-1</f>
        <v/>
      </c>
      <c r="F4831" s="7">
        <f>Settings!$B$2+MOD($A4831-1,Settings!$B$7)</f>
        <v/>
      </c>
      <c r="G4831">
        <f>YEAR($F4831)</f>
        <v/>
      </c>
      <c r="H4831">
        <f>"Q"&amp;ROUNDUP(MONTH($F4831)/3,0)</f>
        <v/>
      </c>
      <c r="I4831">
        <f>MONTH($F4831)</f>
        <v/>
      </c>
      <c r="J4831">
        <f>CHOOSE(MONTH($F4831),"Январь","Февраль","Март","Апрель","Май","Июнь","Июль","Август","Сентябрь","Октябрь","Ноябрь","Декабрь")</f>
        <v/>
      </c>
      <c r="K4831">
        <f>DAY($F4831)</f>
        <v/>
      </c>
      <c r="L4831">
        <f>IF(MOD($A4831,10)&lt;7,"ФО_01_Крупный","ФО_"&amp;TEXT(MOD($A4831,8)+1,"00"))</f>
        <v/>
      </c>
      <c r="M4831">
        <f>IF($AB4831="Да","Регион_001_Крупный","Регион_"&amp;TEXT(MOD(QUOTIENT($A4831-1,20),180)+1,"000"))</f>
        <v/>
      </c>
      <c r="N4831">
        <f>IF($AB4831="Да","Город_"&amp;TEXT(MOD($A4831-1,250)+1,"0000"),"Город_"&amp;TEXT(MOD($A4831-1,3000)+1,"0000"))</f>
        <v/>
      </c>
      <c r="O4831">
        <f>IF($AB4831="Да","Холдинг_Крупный","Холдинг_"&amp;TEXT(MOD(QUOTIENT($A4831-1,10000),20)+1,"00"))</f>
        <v/>
      </c>
      <c r="P4831">
        <f>IF($AB4831="Да","Организация_Крупная","Организация_"&amp;TEXT(MOD(QUOTIENT($A4831-1,500),600)+1,"000"))</f>
        <v/>
      </c>
      <c r="Q4831">
        <f>"Отдел_"&amp;TEXT(MOD(QUOTIENT($A4831-1,50),100)+1,"000")</f>
        <v/>
      </c>
      <c r="R4831">
        <f>IF($AB4831="Да","Группа_Крупная","Группа_"&amp;TEXT(MOD(QUOTIENT($A4831-1,5000),30)+1,"00"))</f>
        <v/>
      </c>
      <c r="S4831">
        <f>IF($AB4831="Да","Категория_Крупная","Категория_"&amp;TEXT(MOD(QUOTIENT($A4831-1,500),120)+1,"000"))</f>
        <v/>
      </c>
      <c r="T4831">
        <f>IF($AB4831="Да","Подкатегория_Крупная","Подкатегория_"&amp;TEXT(MOD(QUOTIENT($A4831-1,50),300)+1,"000"))</f>
        <v/>
      </c>
      <c r="U4831">
        <f>"SKU_"&amp;TEXT($A4831,"0000000")</f>
        <v/>
      </c>
      <c r="V4831">
        <f>CHOOSE(MOD($A4831-1,4)+1,"Enterprise","SMB","Госсектор","Розница")</f>
        <v/>
      </c>
      <c r="W4831">
        <f>"Клиент_"&amp;TEXT(MOD($A4831-1,20000)+1,"00000")</f>
        <v/>
      </c>
      <c r="X4831">
        <f>CHOOSE(MOD($A4831-1,5)+1,"Портал","API","Импорт","Ручной ввод","Интеграция")</f>
        <v/>
      </c>
      <c r="Y4831" s="8">
        <f>ROUND(1000+MOD($A4831*37,90000)+IF($AB4831="Да",5000,0),2)</f>
        <v/>
      </c>
      <c r="Z4831">
        <f>1+MOD($A4831,20)</f>
        <v/>
      </c>
      <c r="AA4831" s="8">
        <f>ROUND($Y4831*(0.08+MOD($A4831,17)/100),2)</f>
        <v/>
      </c>
      <c r="AB4831">
        <f>IF(MOD($A4831,10)&lt;7,"Да","Нет")</f>
        <v/>
      </c>
      <c r="AC4831">
        <f>$R4831&amp;" / "&amp;$S4831&amp;" / "&amp;$T4831</f>
        <v/>
      </c>
      <c r="AD4831">
        <f>1</f>
        <v/>
      </c>
      <c r="AE4831">
        <f>IF($A4831&lt;=Settings!$B$4,"до 100",IF($A4831&lt;=Settings!$B$5,"до 10 000",IF($A4831&lt;=Settings!$B$6,"до 100 000","100 000+")))</f>
        <v/>
      </c>
    </row>
    <row r="4832">
      <c r="A4832">
        <f>ROW()-1</f>
        <v/>
      </c>
      <c r="B4832">
        <f>IF($A4832&lt;=Settings!$B$4,"small_control",IF($A4832&lt;=Settings!$B$5,"medium_10k",IF($A4832&lt;=Settings!$B$6,"large_100k","extreme_1m")))</f>
        <v/>
      </c>
      <c r="C4832">
        <f>"ORD-"&amp;TEXT(QUOTIENT($A4832-1,3)+1,"0000000")</f>
        <v/>
      </c>
      <c r="D4832">
        <f>"LINE-"&amp;TEXT($A4832,"0000000")</f>
        <v/>
      </c>
      <c r="E4832" s="7">
        <f>Settings!$B$2+$A4832-1</f>
        <v/>
      </c>
      <c r="F4832" s="7">
        <f>Settings!$B$2+MOD($A4832-1,Settings!$B$7)</f>
        <v/>
      </c>
      <c r="G4832">
        <f>YEAR($F4832)</f>
        <v/>
      </c>
      <c r="H4832">
        <f>"Q"&amp;ROUNDUP(MONTH($F4832)/3,0)</f>
        <v/>
      </c>
      <c r="I4832">
        <f>MONTH($F4832)</f>
        <v/>
      </c>
      <c r="J4832">
        <f>CHOOSE(MONTH($F4832),"Январь","Февраль","Март","Апрель","Май","Июнь","Июль","Август","Сентябрь","Октябрь","Ноябрь","Декабрь")</f>
        <v/>
      </c>
      <c r="K4832">
        <f>DAY($F4832)</f>
        <v/>
      </c>
      <c r="L4832">
        <f>IF(MOD($A4832,10)&lt;7,"ФО_01_Крупный","ФО_"&amp;TEXT(MOD($A4832,8)+1,"00"))</f>
        <v/>
      </c>
      <c r="M4832">
        <f>IF($AB4832="Да","Регион_001_Крупный","Регион_"&amp;TEXT(MOD(QUOTIENT($A4832-1,20),180)+1,"000"))</f>
        <v/>
      </c>
      <c r="N4832">
        <f>IF($AB4832="Да","Город_"&amp;TEXT(MOD($A4832-1,250)+1,"0000"),"Город_"&amp;TEXT(MOD($A4832-1,3000)+1,"0000"))</f>
        <v/>
      </c>
      <c r="O4832">
        <f>IF($AB4832="Да","Холдинг_Крупный","Холдинг_"&amp;TEXT(MOD(QUOTIENT($A4832-1,10000),20)+1,"00"))</f>
        <v/>
      </c>
      <c r="P4832">
        <f>IF($AB4832="Да","Организация_Крупная","Организация_"&amp;TEXT(MOD(QUOTIENT($A4832-1,500),600)+1,"000"))</f>
        <v/>
      </c>
      <c r="Q4832">
        <f>"Отдел_"&amp;TEXT(MOD(QUOTIENT($A4832-1,50),100)+1,"000")</f>
        <v/>
      </c>
      <c r="R4832">
        <f>IF($AB4832="Да","Группа_Крупная","Группа_"&amp;TEXT(MOD(QUOTIENT($A4832-1,5000),30)+1,"00"))</f>
        <v/>
      </c>
      <c r="S4832">
        <f>IF($AB4832="Да","Категория_Крупная","Категория_"&amp;TEXT(MOD(QUOTIENT($A4832-1,500),120)+1,"000"))</f>
        <v/>
      </c>
      <c r="T4832">
        <f>IF($AB4832="Да","Подкатегория_Крупная","Подкатегория_"&amp;TEXT(MOD(QUOTIENT($A4832-1,50),300)+1,"000"))</f>
        <v/>
      </c>
      <c r="U4832">
        <f>"SKU_"&amp;TEXT($A4832,"0000000")</f>
        <v/>
      </c>
      <c r="V4832">
        <f>CHOOSE(MOD($A4832-1,4)+1,"Enterprise","SMB","Госсектор","Розница")</f>
        <v/>
      </c>
      <c r="W4832">
        <f>"Клиент_"&amp;TEXT(MOD($A4832-1,20000)+1,"00000")</f>
        <v/>
      </c>
      <c r="X4832">
        <f>CHOOSE(MOD($A4832-1,5)+1,"Портал","API","Импорт","Ручной ввод","Интеграция")</f>
        <v/>
      </c>
      <c r="Y4832" s="8">
        <f>ROUND(1000+MOD($A4832*37,90000)+IF($AB4832="Да",5000,0),2)</f>
        <v/>
      </c>
      <c r="Z4832">
        <f>1+MOD($A4832,20)</f>
        <v/>
      </c>
      <c r="AA4832" s="8">
        <f>ROUND($Y4832*(0.08+MOD($A4832,17)/100),2)</f>
        <v/>
      </c>
      <c r="AB4832">
        <f>IF(MOD($A4832,10)&lt;7,"Да","Нет")</f>
        <v/>
      </c>
      <c r="AC4832">
        <f>$R4832&amp;" / "&amp;$S4832&amp;" / "&amp;$T4832</f>
        <v/>
      </c>
      <c r="AD4832">
        <f>1</f>
        <v/>
      </c>
      <c r="AE4832">
        <f>IF($A4832&lt;=Settings!$B$4,"до 100",IF($A4832&lt;=Settings!$B$5,"до 10 000",IF($A4832&lt;=Settings!$B$6,"до 100 000","100 000+")))</f>
        <v/>
      </c>
    </row>
    <row r="4833">
      <c r="A4833">
        <f>ROW()-1</f>
        <v/>
      </c>
      <c r="B4833">
        <f>IF($A4833&lt;=Settings!$B$4,"small_control",IF($A4833&lt;=Settings!$B$5,"medium_10k",IF($A4833&lt;=Settings!$B$6,"large_100k","extreme_1m")))</f>
        <v/>
      </c>
      <c r="C4833">
        <f>"ORD-"&amp;TEXT(QUOTIENT($A4833-1,3)+1,"0000000")</f>
        <v/>
      </c>
      <c r="D4833">
        <f>"LINE-"&amp;TEXT($A4833,"0000000")</f>
        <v/>
      </c>
      <c r="E4833" s="7">
        <f>Settings!$B$2+$A4833-1</f>
        <v/>
      </c>
      <c r="F4833" s="7">
        <f>Settings!$B$2+MOD($A4833-1,Settings!$B$7)</f>
        <v/>
      </c>
      <c r="G4833">
        <f>YEAR($F4833)</f>
        <v/>
      </c>
      <c r="H4833">
        <f>"Q"&amp;ROUNDUP(MONTH($F4833)/3,0)</f>
        <v/>
      </c>
      <c r="I4833">
        <f>MONTH($F4833)</f>
        <v/>
      </c>
      <c r="J4833">
        <f>CHOOSE(MONTH($F4833),"Январь","Февраль","Март","Апрель","Май","Июнь","Июль","Август","Сентябрь","Октябрь","Ноябрь","Декабрь")</f>
        <v/>
      </c>
      <c r="K4833">
        <f>DAY($F4833)</f>
        <v/>
      </c>
      <c r="L4833">
        <f>IF(MOD($A4833,10)&lt;7,"ФО_01_Крупный","ФО_"&amp;TEXT(MOD($A4833,8)+1,"00"))</f>
        <v/>
      </c>
      <c r="M4833">
        <f>IF($AB4833="Да","Регион_001_Крупный","Регион_"&amp;TEXT(MOD(QUOTIENT($A4833-1,20),180)+1,"000"))</f>
        <v/>
      </c>
      <c r="N4833">
        <f>IF($AB4833="Да","Город_"&amp;TEXT(MOD($A4833-1,250)+1,"0000"),"Город_"&amp;TEXT(MOD($A4833-1,3000)+1,"0000"))</f>
        <v/>
      </c>
      <c r="O4833">
        <f>IF($AB4833="Да","Холдинг_Крупный","Холдинг_"&amp;TEXT(MOD(QUOTIENT($A4833-1,10000),20)+1,"00"))</f>
        <v/>
      </c>
      <c r="P4833">
        <f>IF($AB4833="Да","Организация_Крупная","Организация_"&amp;TEXT(MOD(QUOTIENT($A4833-1,500),600)+1,"000"))</f>
        <v/>
      </c>
      <c r="Q4833">
        <f>"Отдел_"&amp;TEXT(MOD(QUOTIENT($A4833-1,50),100)+1,"000")</f>
        <v/>
      </c>
      <c r="R4833">
        <f>IF($AB4833="Да","Группа_Крупная","Группа_"&amp;TEXT(MOD(QUOTIENT($A4833-1,5000),30)+1,"00"))</f>
        <v/>
      </c>
      <c r="S4833">
        <f>IF($AB4833="Да","Категория_Крупная","Категория_"&amp;TEXT(MOD(QUOTIENT($A4833-1,500),120)+1,"000"))</f>
        <v/>
      </c>
      <c r="T4833">
        <f>IF($AB4833="Да","Подкатегория_Крупная","Подкатегория_"&amp;TEXT(MOD(QUOTIENT($A4833-1,50),300)+1,"000"))</f>
        <v/>
      </c>
      <c r="U4833">
        <f>"SKU_"&amp;TEXT($A4833,"0000000")</f>
        <v/>
      </c>
      <c r="V4833">
        <f>CHOOSE(MOD($A4833-1,4)+1,"Enterprise","SMB","Госсектор","Розница")</f>
        <v/>
      </c>
      <c r="W4833">
        <f>"Клиент_"&amp;TEXT(MOD($A4833-1,20000)+1,"00000")</f>
        <v/>
      </c>
      <c r="X4833">
        <f>CHOOSE(MOD($A4833-1,5)+1,"Портал","API","Импорт","Ручной ввод","Интеграция")</f>
        <v/>
      </c>
      <c r="Y4833" s="8">
        <f>ROUND(1000+MOD($A4833*37,90000)+IF($AB4833="Да",5000,0),2)</f>
        <v/>
      </c>
      <c r="Z4833">
        <f>1+MOD($A4833,20)</f>
        <v/>
      </c>
      <c r="AA4833" s="8">
        <f>ROUND($Y4833*(0.08+MOD($A4833,17)/100),2)</f>
        <v/>
      </c>
      <c r="AB4833">
        <f>IF(MOD($A4833,10)&lt;7,"Да","Нет")</f>
        <v/>
      </c>
      <c r="AC4833">
        <f>$R4833&amp;" / "&amp;$S4833&amp;" / "&amp;$T4833</f>
        <v/>
      </c>
      <c r="AD4833">
        <f>1</f>
        <v/>
      </c>
      <c r="AE4833">
        <f>IF($A4833&lt;=Settings!$B$4,"до 100",IF($A4833&lt;=Settings!$B$5,"до 10 000",IF($A4833&lt;=Settings!$B$6,"до 100 000","100 000+")))</f>
        <v/>
      </c>
    </row>
    <row r="4834">
      <c r="A4834">
        <f>ROW()-1</f>
        <v/>
      </c>
      <c r="B4834">
        <f>IF($A4834&lt;=Settings!$B$4,"small_control",IF($A4834&lt;=Settings!$B$5,"medium_10k",IF($A4834&lt;=Settings!$B$6,"large_100k","extreme_1m")))</f>
        <v/>
      </c>
      <c r="C4834">
        <f>"ORD-"&amp;TEXT(QUOTIENT($A4834-1,3)+1,"0000000")</f>
        <v/>
      </c>
      <c r="D4834">
        <f>"LINE-"&amp;TEXT($A4834,"0000000")</f>
        <v/>
      </c>
      <c r="E4834" s="7">
        <f>Settings!$B$2+$A4834-1</f>
        <v/>
      </c>
      <c r="F4834" s="7">
        <f>Settings!$B$2+MOD($A4834-1,Settings!$B$7)</f>
        <v/>
      </c>
      <c r="G4834">
        <f>YEAR($F4834)</f>
        <v/>
      </c>
      <c r="H4834">
        <f>"Q"&amp;ROUNDUP(MONTH($F4834)/3,0)</f>
        <v/>
      </c>
      <c r="I4834">
        <f>MONTH($F4834)</f>
        <v/>
      </c>
      <c r="J4834">
        <f>CHOOSE(MONTH($F4834),"Январь","Февраль","Март","Апрель","Май","Июнь","Июль","Август","Сентябрь","Октябрь","Ноябрь","Декабрь")</f>
        <v/>
      </c>
      <c r="K4834">
        <f>DAY($F4834)</f>
        <v/>
      </c>
      <c r="L4834">
        <f>IF(MOD($A4834,10)&lt;7,"ФО_01_Крупный","ФО_"&amp;TEXT(MOD($A4834,8)+1,"00"))</f>
        <v/>
      </c>
      <c r="M4834">
        <f>IF($AB4834="Да","Регион_001_Крупный","Регион_"&amp;TEXT(MOD(QUOTIENT($A4834-1,20),180)+1,"000"))</f>
        <v/>
      </c>
      <c r="N4834">
        <f>IF($AB4834="Да","Город_"&amp;TEXT(MOD($A4834-1,250)+1,"0000"),"Город_"&amp;TEXT(MOD($A4834-1,3000)+1,"0000"))</f>
        <v/>
      </c>
      <c r="O4834">
        <f>IF($AB4834="Да","Холдинг_Крупный","Холдинг_"&amp;TEXT(MOD(QUOTIENT($A4834-1,10000),20)+1,"00"))</f>
        <v/>
      </c>
      <c r="P4834">
        <f>IF($AB4834="Да","Организация_Крупная","Организация_"&amp;TEXT(MOD(QUOTIENT($A4834-1,500),600)+1,"000"))</f>
        <v/>
      </c>
      <c r="Q4834">
        <f>"Отдел_"&amp;TEXT(MOD(QUOTIENT($A4834-1,50),100)+1,"000")</f>
        <v/>
      </c>
      <c r="R4834">
        <f>IF($AB4834="Да","Группа_Крупная","Группа_"&amp;TEXT(MOD(QUOTIENT($A4834-1,5000),30)+1,"00"))</f>
        <v/>
      </c>
      <c r="S4834">
        <f>IF($AB4834="Да","Категория_Крупная","Категория_"&amp;TEXT(MOD(QUOTIENT($A4834-1,500),120)+1,"000"))</f>
        <v/>
      </c>
      <c r="T4834">
        <f>IF($AB4834="Да","Подкатегория_Крупная","Подкатегория_"&amp;TEXT(MOD(QUOTIENT($A4834-1,50),300)+1,"000"))</f>
        <v/>
      </c>
      <c r="U4834">
        <f>"SKU_"&amp;TEXT($A4834,"0000000")</f>
        <v/>
      </c>
      <c r="V4834">
        <f>CHOOSE(MOD($A4834-1,4)+1,"Enterprise","SMB","Госсектор","Розница")</f>
        <v/>
      </c>
      <c r="W4834">
        <f>"Клиент_"&amp;TEXT(MOD($A4834-1,20000)+1,"00000")</f>
        <v/>
      </c>
      <c r="X4834">
        <f>CHOOSE(MOD($A4834-1,5)+1,"Портал","API","Импорт","Ручной ввод","Интеграция")</f>
        <v/>
      </c>
      <c r="Y4834" s="8">
        <f>ROUND(1000+MOD($A4834*37,90000)+IF($AB4834="Да",5000,0),2)</f>
        <v/>
      </c>
      <c r="Z4834">
        <f>1+MOD($A4834,20)</f>
        <v/>
      </c>
      <c r="AA4834" s="8">
        <f>ROUND($Y4834*(0.08+MOD($A4834,17)/100),2)</f>
        <v/>
      </c>
      <c r="AB4834">
        <f>IF(MOD($A4834,10)&lt;7,"Да","Нет")</f>
        <v/>
      </c>
      <c r="AC4834">
        <f>$R4834&amp;" / "&amp;$S4834&amp;" / "&amp;$T4834</f>
        <v/>
      </c>
      <c r="AD4834">
        <f>1</f>
        <v/>
      </c>
      <c r="AE4834">
        <f>IF($A4834&lt;=Settings!$B$4,"до 100",IF($A4834&lt;=Settings!$B$5,"до 10 000",IF($A4834&lt;=Settings!$B$6,"до 100 000","100 000+")))</f>
        <v/>
      </c>
    </row>
    <row r="4835">
      <c r="A4835">
        <f>ROW()-1</f>
        <v/>
      </c>
      <c r="B4835">
        <f>IF($A4835&lt;=Settings!$B$4,"small_control",IF($A4835&lt;=Settings!$B$5,"medium_10k",IF($A4835&lt;=Settings!$B$6,"large_100k","extreme_1m")))</f>
        <v/>
      </c>
      <c r="C4835">
        <f>"ORD-"&amp;TEXT(QUOTIENT($A4835-1,3)+1,"0000000")</f>
        <v/>
      </c>
      <c r="D4835">
        <f>"LINE-"&amp;TEXT($A4835,"0000000")</f>
        <v/>
      </c>
      <c r="E4835" s="7">
        <f>Settings!$B$2+$A4835-1</f>
        <v/>
      </c>
      <c r="F4835" s="7">
        <f>Settings!$B$2+MOD($A4835-1,Settings!$B$7)</f>
        <v/>
      </c>
      <c r="G4835">
        <f>YEAR($F4835)</f>
        <v/>
      </c>
      <c r="H4835">
        <f>"Q"&amp;ROUNDUP(MONTH($F4835)/3,0)</f>
        <v/>
      </c>
      <c r="I4835">
        <f>MONTH($F4835)</f>
        <v/>
      </c>
      <c r="J4835">
        <f>CHOOSE(MONTH($F4835),"Январь","Февраль","Март","Апрель","Май","Июнь","Июль","Август","Сентябрь","Октябрь","Ноябрь","Декабрь")</f>
        <v/>
      </c>
      <c r="K4835">
        <f>DAY($F4835)</f>
        <v/>
      </c>
      <c r="L4835">
        <f>IF(MOD($A4835,10)&lt;7,"ФО_01_Крупный","ФО_"&amp;TEXT(MOD($A4835,8)+1,"00"))</f>
        <v/>
      </c>
      <c r="M4835">
        <f>IF($AB4835="Да","Регион_001_Крупный","Регион_"&amp;TEXT(MOD(QUOTIENT($A4835-1,20),180)+1,"000"))</f>
        <v/>
      </c>
      <c r="N4835">
        <f>IF($AB4835="Да","Город_"&amp;TEXT(MOD($A4835-1,250)+1,"0000"),"Город_"&amp;TEXT(MOD($A4835-1,3000)+1,"0000"))</f>
        <v/>
      </c>
      <c r="O4835">
        <f>IF($AB4835="Да","Холдинг_Крупный","Холдинг_"&amp;TEXT(MOD(QUOTIENT($A4835-1,10000),20)+1,"00"))</f>
        <v/>
      </c>
      <c r="P4835">
        <f>IF($AB4835="Да","Организация_Крупная","Организация_"&amp;TEXT(MOD(QUOTIENT($A4835-1,500),600)+1,"000"))</f>
        <v/>
      </c>
      <c r="Q4835">
        <f>"Отдел_"&amp;TEXT(MOD(QUOTIENT($A4835-1,50),100)+1,"000")</f>
        <v/>
      </c>
      <c r="R4835">
        <f>IF($AB4835="Да","Группа_Крупная","Группа_"&amp;TEXT(MOD(QUOTIENT($A4835-1,5000),30)+1,"00"))</f>
        <v/>
      </c>
      <c r="S4835">
        <f>IF($AB4835="Да","Категория_Крупная","Категория_"&amp;TEXT(MOD(QUOTIENT($A4835-1,500),120)+1,"000"))</f>
        <v/>
      </c>
      <c r="T4835">
        <f>IF($AB4835="Да","Подкатегория_Крупная","Подкатегория_"&amp;TEXT(MOD(QUOTIENT($A4835-1,50),300)+1,"000"))</f>
        <v/>
      </c>
      <c r="U4835">
        <f>"SKU_"&amp;TEXT($A4835,"0000000")</f>
        <v/>
      </c>
      <c r="V4835">
        <f>CHOOSE(MOD($A4835-1,4)+1,"Enterprise","SMB","Госсектор","Розница")</f>
        <v/>
      </c>
      <c r="W4835">
        <f>"Клиент_"&amp;TEXT(MOD($A4835-1,20000)+1,"00000")</f>
        <v/>
      </c>
      <c r="X4835">
        <f>CHOOSE(MOD($A4835-1,5)+1,"Портал","API","Импорт","Ручной ввод","Интеграция")</f>
        <v/>
      </c>
      <c r="Y4835" s="8">
        <f>ROUND(1000+MOD($A4835*37,90000)+IF($AB4835="Да",5000,0),2)</f>
        <v/>
      </c>
      <c r="Z4835">
        <f>1+MOD($A4835,20)</f>
        <v/>
      </c>
      <c r="AA4835" s="8">
        <f>ROUND($Y4835*(0.08+MOD($A4835,17)/100),2)</f>
        <v/>
      </c>
      <c r="AB4835">
        <f>IF(MOD($A4835,10)&lt;7,"Да","Нет")</f>
        <v/>
      </c>
      <c r="AC4835">
        <f>$R4835&amp;" / "&amp;$S4835&amp;" / "&amp;$T4835</f>
        <v/>
      </c>
      <c r="AD4835">
        <f>1</f>
        <v/>
      </c>
      <c r="AE4835">
        <f>IF($A4835&lt;=Settings!$B$4,"до 100",IF($A4835&lt;=Settings!$B$5,"до 10 000",IF($A4835&lt;=Settings!$B$6,"до 100 000","100 000+")))</f>
        <v/>
      </c>
    </row>
    <row r="4836">
      <c r="A4836">
        <f>ROW()-1</f>
        <v/>
      </c>
      <c r="B4836">
        <f>IF($A4836&lt;=Settings!$B$4,"small_control",IF($A4836&lt;=Settings!$B$5,"medium_10k",IF($A4836&lt;=Settings!$B$6,"large_100k","extreme_1m")))</f>
        <v/>
      </c>
      <c r="C4836">
        <f>"ORD-"&amp;TEXT(QUOTIENT($A4836-1,3)+1,"0000000")</f>
        <v/>
      </c>
      <c r="D4836">
        <f>"LINE-"&amp;TEXT($A4836,"0000000")</f>
        <v/>
      </c>
      <c r="E4836" s="7">
        <f>Settings!$B$2+$A4836-1</f>
        <v/>
      </c>
      <c r="F4836" s="7">
        <f>Settings!$B$2+MOD($A4836-1,Settings!$B$7)</f>
        <v/>
      </c>
      <c r="G4836">
        <f>YEAR($F4836)</f>
        <v/>
      </c>
      <c r="H4836">
        <f>"Q"&amp;ROUNDUP(MONTH($F4836)/3,0)</f>
        <v/>
      </c>
      <c r="I4836">
        <f>MONTH($F4836)</f>
        <v/>
      </c>
      <c r="J4836">
        <f>CHOOSE(MONTH($F4836),"Январь","Февраль","Март","Апрель","Май","Июнь","Июль","Август","Сентябрь","Октябрь","Ноябрь","Декабрь")</f>
        <v/>
      </c>
      <c r="K4836">
        <f>DAY($F4836)</f>
        <v/>
      </c>
      <c r="L4836">
        <f>IF(MOD($A4836,10)&lt;7,"ФО_01_Крупный","ФО_"&amp;TEXT(MOD($A4836,8)+1,"00"))</f>
        <v/>
      </c>
      <c r="M4836">
        <f>IF($AB4836="Да","Регион_001_Крупный","Регион_"&amp;TEXT(MOD(QUOTIENT($A4836-1,20),180)+1,"000"))</f>
        <v/>
      </c>
      <c r="N4836">
        <f>IF($AB4836="Да","Город_"&amp;TEXT(MOD($A4836-1,250)+1,"0000"),"Город_"&amp;TEXT(MOD($A4836-1,3000)+1,"0000"))</f>
        <v/>
      </c>
      <c r="O4836">
        <f>IF($AB4836="Да","Холдинг_Крупный","Холдинг_"&amp;TEXT(MOD(QUOTIENT($A4836-1,10000),20)+1,"00"))</f>
        <v/>
      </c>
      <c r="P4836">
        <f>IF($AB4836="Да","Организация_Крупная","Организация_"&amp;TEXT(MOD(QUOTIENT($A4836-1,500),600)+1,"000"))</f>
        <v/>
      </c>
      <c r="Q4836">
        <f>"Отдел_"&amp;TEXT(MOD(QUOTIENT($A4836-1,50),100)+1,"000")</f>
        <v/>
      </c>
      <c r="R4836">
        <f>IF($AB4836="Да","Группа_Крупная","Группа_"&amp;TEXT(MOD(QUOTIENT($A4836-1,5000),30)+1,"00"))</f>
        <v/>
      </c>
      <c r="S4836">
        <f>IF($AB4836="Да","Категория_Крупная","Категория_"&amp;TEXT(MOD(QUOTIENT($A4836-1,500),120)+1,"000"))</f>
        <v/>
      </c>
      <c r="T4836">
        <f>IF($AB4836="Да","Подкатегория_Крупная","Подкатегория_"&amp;TEXT(MOD(QUOTIENT($A4836-1,50),300)+1,"000"))</f>
        <v/>
      </c>
      <c r="U4836">
        <f>"SKU_"&amp;TEXT($A4836,"0000000")</f>
        <v/>
      </c>
      <c r="V4836">
        <f>CHOOSE(MOD($A4836-1,4)+1,"Enterprise","SMB","Госсектор","Розница")</f>
        <v/>
      </c>
      <c r="W4836">
        <f>"Клиент_"&amp;TEXT(MOD($A4836-1,20000)+1,"00000")</f>
        <v/>
      </c>
      <c r="X4836">
        <f>CHOOSE(MOD($A4836-1,5)+1,"Портал","API","Импорт","Ручной ввод","Интеграция")</f>
        <v/>
      </c>
      <c r="Y4836" s="8">
        <f>ROUND(1000+MOD($A4836*37,90000)+IF($AB4836="Да",5000,0),2)</f>
        <v/>
      </c>
      <c r="Z4836">
        <f>1+MOD($A4836,20)</f>
        <v/>
      </c>
      <c r="AA4836" s="8">
        <f>ROUND($Y4836*(0.08+MOD($A4836,17)/100),2)</f>
        <v/>
      </c>
      <c r="AB4836">
        <f>IF(MOD($A4836,10)&lt;7,"Да","Нет")</f>
        <v/>
      </c>
      <c r="AC4836">
        <f>$R4836&amp;" / "&amp;$S4836&amp;" / "&amp;$T4836</f>
        <v/>
      </c>
      <c r="AD4836">
        <f>1</f>
        <v/>
      </c>
      <c r="AE4836">
        <f>IF($A4836&lt;=Settings!$B$4,"до 100",IF($A4836&lt;=Settings!$B$5,"до 10 000",IF($A4836&lt;=Settings!$B$6,"до 100 000","100 000+")))</f>
        <v/>
      </c>
    </row>
    <row r="4837">
      <c r="A4837">
        <f>ROW()-1</f>
        <v/>
      </c>
      <c r="B4837">
        <f>IF($A4837&lt;=Settings!$B$4,"small_control",IF($A4837&lt;=Settings!$B$5,"medium_10k",IF($A4837&lt;=Settings!$B$6,"large_100k","extreme_1m")))</f>
        <v/>
      </c>
      <c r="C4837">
        <f>"ORD-"&amp;TEXT(QUOTIENT($A4837-1,3)+1,"0000000")</f>
        <v/>
      </c>
      <c r="D4837">
        <f>"LINE-"&amp;TEXT($A4837,"0000000")</f>
        <v/>
      </c>
      <c r="E4837" s="7">
        <f>Settings!$B$2+$A4837-1</f>
        <v/>
      </c>
      <c r="F4837" s="7">
        <f>Settings!$B$2+MOD($A4837-1,Settings!$B$7)</f>
        <v/>
      </c>
      <c r="G4837">
        <f>YEAR($F4837)</f>
        <v/>
      </c>
      <c r="H4837">
        <f>"Q"&amp;ROUNDUP(MONTH($F4837)/3,0)</f>
        <v/>
      </c>
      <c r="I4837">
        <f>MONTH($F4837)</f>
        <v/>
      </c>
      <c r="J4837">
        <f>CHOOSE(MONTH($F4837),"Январь","Февраль","Март","Апрель","Май","Июнь","Июль","Август","Сентябрь","Октябрь","Ноябрь","Декабрь")</f>
        <v/>
      </c>
      <c r="K4837">
        <f>DAY($F4837)</f>
        <v/>
      </c>
      <c r="L4837">
        <f>IF(MOD($A4837,10)&lt;7,"ФО_01_Крупный","ФО_"&amp;TEXT(MOD($A4837,8)+1,"00"))</f>
        <v/>
      </c>
      <c r="M4837">
        <f>IF($AB4837="Да","Регион_001_Крупный","Регион_"&amp;TEXT(MOD(QUOTIENT($A4837-1,20),180)+1,"000"))</f>
        <v/>
      </c>
      <c r="N4837">
        <f>IF($AB4837="Да","Город_"&amp;TEXT(MOD($A4837-1,250)+1,"0000"),"Город_"&amp;TEXT(MOD($A4837-1,3000)+1,"0000"))</f>
        <v/>
      </c>
      <c r="O4837">
        <f>IF($AB4837="Да","Холдинг_Крупный","Холдинг_"&amp;TEXT(MOD(QUOTIENT($A4837-1,10000),20)+1,"00"))</f>
        <v/>
      </c>
      <c r="P4837">
        <f>IF($AB4837="Да","Организация_Крупная","Организация_"&amp;TEXT(MOD(QUOTIENT($A4837-1,500),600)+1,"000"))</f>
        <v/>
      </c>
      <c r="Q4837">
        <f>"Отдел_"&amp;TEXT(MOD(QUOTIENT($A4837-1,50),100)+1,"000")</f>
        <v/>
      </c>
      <c r="R4837">
        <f>IF($AB4837="Да","Группа_Крупная","Группа_"&amp;TEXT(MOD(QUOTIENT($A4837-1,5000),30)+1,"00"))</f>
        <v/>
      </c>
      <c r="S4837">
        <f>IF($AB4837="Да","Категория_Крупная","Категория_"&amp;TEXT(MOD(QUOTIENT($A4837-1,500),120)+1,"000"))</f>
        <v/>
      </c>
      <c r="T4837">
        <f>IF($AB4837="Да","Подкатегория_Крупная","Подкатегория_"&amp;TEXT(MOD(QUOTIENT($A4837-1,50),300)+1,"000"))</f>
        <v/>
      </c>
      <c r="U4837">
        <f>"SKU_"&amp;TEXT($A4837,"0000000")</f>
        <v/>
      </c>
      <c r="V4837">
        <f>CHOOSE(MOD($A4837-1,4)+1,"Enterprise","SMB","Госсектор","Розница")</f>
        <v/>
      </c>
      <c r="W4837">
        <f>"Клиент_"&amp;TEXT(MOD($A4837-1,20000)+1,"00000")</f>
        <v/>
      </c>
      <c r="X4837">
        <f>CHOOSE(MOD($A4837-1,5)+1,"Портал","API","Импорт","Ручной ввод","Интеграция")</f>
        <v/>
      </c>
      <c r="Y4837" s="8">
        <f>ROUND(1000+MOD($A4837*37,90000)+IF($AB4837="Да",5000,0),2)</f>
        <v/>
      </c>
      <c r="Z4837">
        <f>1+MOD($A4837,20)</f>
        <v/>
      </c>
      <c r="AA4837" s="8">
        <f>ROUND($Y4837*(0.08+MOD($A4837,17)/100),2)</f>
        <v/>
      </c>
      <c r="AB4837">
        <f>IF(MOD($A4837,10)&lt;7,"Да","Нет")</f>
        <v/>
      </c>
      <c r="AC4837">
        <f>$R4837&amp;" / "&amp;$S4837&amp;" / "&amp;$T4837</f>
        <v/>
      </c>
      <c r="AD4837">
        <f>1</f>
        <v/>
      </c>
      <c r="AE4837">
        <f>IF($A4837&lt;=Settings!$B$4,"до 100",IF($A4837&lt;=Settings!$B$5,"до 10 000",IF($A4837&lt;=Settings!$B$6,"до 100 000","100 000+")))</f>
        <v/>
      </c>
    </row>
    <row r="4838">
      <c r="A4838">
        <f>ROW()-1</f>
        <v/>
      </c>
      <c r="B4838">
        <f>IF($A4838&lt;=Settings!$B$4,"small_control",IF($A4838&lt;=Settings!$B$5,"medium_10k",IF($A4838&lt;=Settings!$B$6,"large_100k","extreme_1m")))</f>
        <v/>
      </c>
      <c r="C4838">
        <f>"ORD-"&amp;TEXT(QUOTIENT($A4838-1,3)+1,"0000000")</f>
        <v/>
      </c>
      <c r="D4838">
        <f>"LINE-"&amp;TEXT($A4838,"0000000")</f>
        <v/>
      </c>
      <c r="E4838" s="7">
        <f>Settings!$B$2+$A4838-1</f>
        <v/>
      </c>
      <c r="F4838" s="7">
        <f>Settings!$B$2+MOD($A4838-1,Settings!$B$7)</f>
        <v/>
      </c>
      <c r="G4838">
        <f>YEAR($F4838)</f>
        <v/>
      </c>
      <c r="H4838">
        <f>"Q"&amp;ROUNDUP(MONTH($F4838)/3,0)</f>
        <v/>
      </c>
      <c r="I4838">
        <f>MONTH($F4838)</f>
        <v/>
      </c>
      <c r="J4838">
        <f>CHOOSE(MONTH($F4838),"Январь","Февраль","Март","Апрель","Май","Июнь","Июль","Август","Сентябрь","Октябрь","Ноябрь","Декабрь")</f>
        <v/>
      </c>
      <c r="K4838">
        <f>DAY($F4838)</f>
        <v/>
      </c>
      <c r="L4838">
        <f>IF(MOD($A4838,10)&lt;7,"ФО_01_Крупный","ФО_"&amp;TEXT(MOD($A4838,8)+1,"00"))</f>
        <v/>
      </c>
      <c r="M4838">
        <f>IF($AB4838="Да","Регион_001_Крупный","Регион_"&amp;TEXT(MOD(QUOTIENT($A4838-1,20),180)+1,"000"))</f>
        <v/>
      </c>
      <c r="N4838">
        <f>IF($AB4838="Да","Город_"&amp;TEXT(MOD($A4838-1,250)+1,"0000"),"Город_"&amp;TEXT(MOD($A4838-1,3000)+1,"0000"))</f>
        <v/>
      </c>
      <c r="O4838">
        <f>IF($AB4838="Да","Холдинг_Крупный","Холдинг_"&amp;TEXT(MOD(QUOTIENT($A4838-1,10000),20)+1,"00"))</f>
        <v/>
      </c>
      <c r="P4838">
        <f>IF($AB4838="Да","Организация_Крупная","Организация_"&amp;TEXT(MOD(QUOTIENT($A4838-1,500),600)+1,"000"))</f>
        <v/>
      </c>
      <c r="Q4838">
        <f>"Отдел_"&amp;TEXT(MOD(QUOTIENT($A4838-1,50),100)+1,"000")</f>
        <v/>
      </c>
      <c r="R4838">
        <f>IF($AB4838="Да","Группа_Крупная","Группа_"&amp;TEXT(MOD(QUOTIENT($A4838-1,5000),30)+1,"00"))</f>
        <v/>
      </c>
      <c r="S4838">
        <f>IF($AB4838="Да","Категория_Крупная","Категория_"&amp;TEXT(MOD(QUOTIENT($A4838-1,500),120)+1,"000"))</f>
        <v/>
      </c>
      <c r="T4838">
        <f>IF($AB4838="Да","Подкатегория_Крупная","Подкатегория_"&amp;TEXT(MOD(QUOTIENT($A4838-1,50),300)+1,"000"))</f>
        <v/>
      </c>
      <c r="U4838">
        <f>"SKU_"&amp;TEXT($A4838,"0000000")</f>
        <v/>
      </c>
      <c r="V4838">
        <f>CHOOSE(MOD($A4838-1,4)+1,"Enterprise","SMB","Госсектор","Розница")</f>
        <v/>
      </c>
      <c r="W4838">
        <f>"Клиент_"&amp;TEXT(MOD($A4838-1,20000)+1,"00000")</f>
        <v/>
      </c>
      <c r="X4838">
        <f>CHOOSE(MOD($A4838-1,5)+1,"Портал","API","Импорт","Ручной ввод","Интеграция")</f>
        <v/>
      </c>
      <c r="Y4838" s="8">
        <f>ROUND(1000+MOD($A4838*37,90000)+IF($AB4838="Да",5000,0),2)</f>
        <v/>
      </c>
      <c r="Z4838">
        <f>1+MOD($A4838,20)</f>
        <v/>
      </c>
      <c r="AA4838" s="8">
        <f>ROUND($Y4838*(0.08+MOD($A4838,17)/100),2)</f>
        <v/>
      </c>
      <c r="AB4838">
        <f>IF(MOD($A4838,10)&lt;7,"Да","Нет")</f>
        <v/>
      </c>
      <c r="AC4838">
        <f>$R4838&amp;" / "&amp;$S4838&amp;" / "&amp;$T4838</f>
        <v/>
      </c>
      <c r="AD4838">
        <f>1</f>
        <v/>
      </c>
      <c r="AE4838">
        <f>IF($A4838&lt;=Settings!$B$4,"до 100",IF($A4838&lt;=Settings!$B$5,"до 10 000",IF($A4838&lt;=Settings!$B$6,"до 100 000","100 000+")))</f>
        <v/>
      </c>
    </row>
    <row r="4839">
      <c r="A4839">
        <f>ROW()-1</f>
        <v/>
      </c>
      <c r="B4839">
        <f>IF($A4839&lt;=Settings!$B$4,"small_control",IF($A4839&lt;=Settings!$B$5,"medium_10k",IF($A4839&lt;=Settings!$B$6,"large_100k","extreme_1m")))</f>
        <v/>
      </c>
      <c r="C4839">
        <f>"ORD-"&amp;TEXT(QUOTIENT($A4839-1,3)+1,"0000000")</f>
        <v/>
      </c>
      <c r="D4839">
        <f>"LINE-"&amp;TEXT($A4839,"0000000")</f>
        <v/>
      </c>
      <c r="E4839" s="7">
        <f>Settings!$B$2+$A4839-1</f>
        <v/>
      </c>
      <c r="F4839" s="7">
        <f>Settings!$B$2+MOD($A4839-1,Settings!$B$7)</f>
        <v/>
      </c>
      <c r="G4839">
        <f>YEAR($F4839)</f>
        <v/>
      </c>
      <c r="H4839">
        <f>"Q"&amp;ROUNDUP(MONTH($F4839)/3,0)</f>
        <v/>
      </c>
      <c r="I4839">
        <f>MONTH($F4839)</f>
        <v/>
      </c>
      <c r="J4839">
        <f>CHOOSE(MONTH($F4839),"Январь","Февраль","Март","Апрель","Май","Июнь","Июль","Август","Сентябрь","Октябрь","Ноябрь","Декабрь")</f>
        <v/>
      </c>
      <c r="K4839">
        <f>DAY($F4839)</f>
        <v/>
      </c>
      <c r="L4839">
        <f>IF(MOD($A4839,10)&lt;7,"ФО_01_Крупный","ФО_"&amp;TEXT(MOD($A4839,8)+1,"00"))</f>
        <v/>
      </c>
      <c r="M4839">
        <f>IF($AB4839="Да","Регион_001_Крупный","Регион_"&amp;TEXT(MOD(QUOTIENT($A4839-1,20),180)+1,"000"))</f>
        <v/>
      </c>
      <c r="N4839">
        <f>IF($AB4839="Да","Город_"&amp;TEXT(MOD($A4839-1,250)+1,"0000"),"Город_"&amp;TEXT(MOD($A4839-1,3000)+1,"0000"))</f>
        <v/>
      </c>
      <c r="O4839">
        <f>IF($AB4839="Да","Холдинг_Крупный","Холдинг_"&amp;TEXT(MOD(QUOTIENT($A4839-1,10000),20)+1,"00"))</f>
        <v/>
      </c>
      <c r="P4839">
        <f>IF($AB4839="Да","Организация_Крупная","Организация_"&amp;TEXT(MOD(QUOTIENT($A4839-1,500),600)+1,"000"))</f>
        <v/>
      </c>
      <c r="Q4839">
        <f>"Отдел_"&amp;TEXT(MOD(QUOTIENT($A4839-1,50),100)+1,"000")</f>
        <v/>
      </c>
      <c r="R4839">
        <f>IF($AB4839="Да","Группа_Крупная","Группа_"&amp;TEXT(MOD(QUOTIENT($A4839-1,5000),30)+1,"00"))</f>
        <v/>
      </c>
      <c r="S4839">
        <f>IF($AB4839="Да","Категория_Крупная","Категория_"&amp;TEXT(MOD(QUOTIENT($A4839-1,500),120)+1,"000"))</f>
        <v/>
      </c>
      <c r="T4839">
        <f>IF($AB4839="Да","Подкатегория_Крупная","Подкатегория_"&amp;TEXT(MOD(QUOTIENT($A4839-1,50),300)+1,"000"))</f>
        <v/>
      </c>
      <c r="U4839">
        <f>"SKU_"&amp;TEXT($A4839,"0000000")</f>
        <v/>
      </c>
      <c r="V4839">
        <f>CHOOSE(MOD($A4839-1,4)+1,"Enterprise","SMB","Госсектор","Розница")</f>
        <v/>
      </c>
      <c r="W4839">
        <f>"Клиент_"&amp;TEXT(MOD($A4839-1,20000)+1,"00000")</f>
        <v/>
      </c>
      <c r="X4839">
        <f>CHOOSE(MOD($A4839-1,5)+1,"Портал","API","Импорт","Ручной ввод","Интеграция")</f>
        <v/>
      </c>
      <c r="Y4839" s="8">
        <f>ROUND(1000+MOD($A4839*37,90000)+IF($AB4839="Да",5000,0),2)</f>
        <v/>
      </c>
      <c r="Z4839">
        <f>1+MOD($A4839,20)</f>
        <v/>
      </c>
      <c r="AA4839" s="8">
        <f>ROUND($Y4839*(0.08+MOD($A4839,17)/100),2)</f>
        <v/>
      </c>
      <c r="AB4839">
        <f>IF(MOD($A4839,10)&lt;7,"Да","Нет")</f>
        <v/>
      </c>
      <c r="AC4839">
        <f>$R4839&amp;" / "&amp;$S4839&amp;" / "&amp;$T4839</f>
        <v/>
      </c>
      <c r="AD4839">
        <f>1</f>
        <v/>
      </c>
      <c r="AE4839">
        <f>IF($A4839&lt;=Settings!$B$4,"до 100",IF($A4839&lt;=Settings!$B$5,"до 10 000",IF($A4839&lt;=Settings!$B$6,"до 100 000","100 000+")))</f>
        <v/>
      </c>
    </row>
    <row r="4840">
      <c r="A4840">
        <f>ROW()-1</f>
        <v/>
      </c>
      <c r="B4840">
        <f>IF($A4840&lt;=Settings!$B$4,"small_control",IF($A4840&lt;=Settings!$B$5,"medium_10k",IF($A4840&lt;=Settings!$B$6,"large_100k","extreme_1m")))</f>
        <v/>
      </c>
      <c r="C4840">
        <f>"ORD-"&amp;TEXT(QUOTIENT($A4840-1,3)+1,"0000000")</f>
        <v/>
      </c>
      <c r="D4840">
        <f>"LINE-"&amp;TEXT($A4840,"0000000")</f>
        <v/>
      </c>
      <c r="E4840" s="7">
        <f>Settings!$B$2+$A4840-1</f>
        <v/>
      </c>
      <c r="F4840" s="7">
        <f>Settings!$B$2+MOD($A4840-1,Settings!$B$7)</f>
        <v/>
      </c>
      <c r="G4840">
        <f>YEAR($F4840)</f>
        <v/>
      </c>
      <c r="H4840">
        <f>"Q"&amp;ROUNDUP(MONTH($F4840)/3,0)</f>
        <v/>
      </c>
      <c r="I4840">
        <f>MONTH($F4840)</f>
        <v/>
      </c>
      <c r="J4840">
        <f>CHOOSE(MONTH($F4840),"Январь","Февраль","Март","Апрель","Май","Июнь","Июль","Август","Сентябрь","Октябрь","Ноябрь","Декабрь")</f>
        <v/>
      </c>
      <c r="K4840">
        <f>DAY($F4840)</f>
        <v/>
      </c>
      <c r="L4840">
        <f>IF(MOD($A4840,10)&lt;7,"ФО_01_Крупный","ФО_"&amp;TEXT(MOD($A4840,8)+1,"00"))</f>
        <v/>
      </c>
      <c r="M4840">
        <f>IF($AB4840="Да","Регион_001_Крупный","Регион_"&amp;TEXT(MOD(QUOTIENT($A4840-1,20),180)+1,"000"))</f>
        <v/>
      </c>
      <c r="N4840">
        <f>IF($AB4840="Да","Город_"&amp;TEXT(MOD($A4840-1,250)+1,"0000"),"Город_"&amp;TEXT(MOD($A4840-1,3000)+1,"0000"))</f>
        <v/>
      </c>
      <c r="O4840">
        <f>IF($AB4840="Да","Холдинг_Крупный","Холдинг_"&amp;TEXT(MOD(QUOTIENT($A4840-1,10000),20)+1,"00"))</f>
        <v/>
      </c>
      <c r="P4840">
        <f>IF($AB4840="Да","Организация_Крупная","Организация_"&amp;TEXT(MOD(QUOTIENT($A4840-1,500),600)+1,"000"))</f>
        <v/>
      </c>
      <c r="Q4840">
        <f>"Отдел_"&amp;TEXT(MOD(QUOTIENT($A4840-1,50),100)+1,"000")</f>
        <v/>
      </c>
      <c r="R4840">
        <f>IF($AB4840="Да","Группа_Крупная","Группа_"&amp;TEXT(MOD(QUOTIENT($A4840-1,5000),30)+1,"00"))</f>
        <v/>
      </c>
      <c r="S4840">
        <f>IF($AB4840="Да","Категория_Крупная","Категория_"&amp;TEXT(MOD(QUOTIENT($A4840-1,500),120)+1,"000"))</f>
        <v/>
      </c>
      <c r="T4840">
        <f>IF($AB4840="Да","Подкатегория_Крупная","Подкатегория_"&amp;TEXT(MOD(QUOTIENT($A4840-1,50),300)+1,"000"))</f>
        <v/>
      </c>
      <c r="U4840">
        <f>"SKU_"&amp;TEXT($A4840,"0000000")</f>
        <v/>
      </c>
      <c r="V4840">
        <f>CHOOSE(MOD($A4840-1,4)+1,"Enterprise","SMB","Госсектор","Розница")</f>
        <v/>
      </c>
      <c r="W4840">
        <f>"Клиент_"&amp;TEXT(MOD($A4840-1,20000)+1,"00000")</f>
        <v/>
      </c>
      <c r="X4840">
        <f>CHOOSE(MOD($A4840-1,5)+1,"Портал","API","Импорт","Ручной ввод","Интеграция")</f>
        <v/>
      </c>
      <c r="Y4840" s="8">
        <f>ROUND(1000+MOD($A4840*37,90000)+IF($AB4840="Да",5000,0),2)</f>
        <v/>
      </c>
      <c r="Z4840">
        <f>1+MOD($A4840,20)</f>
        <v/>
      </c>
      <c r="AA4840" s="8">
        <f>ROUND($Y4840*(0.08+MOD($A4840,17)/100),2)</f>
        <v/>
      </c>
      <c r="AB4840">
        <f>IF(MOD($A4840,10)&lt;7,"Да","Нет")</f>
        <v/>
      </c>
      <c r="AC4840">
        <f>$R4840&amp;" / "&amp;$S4840&amp;" / "&amp;$T4840</f>
        <v/>
      </c>
      <c r="AD4840">
        <f>1</f>
        <v/>
      </c>
      <c r="AE4840">
        <f>IF($A4840&lt;=Settings!$B$4,"до 100",IF($A4840&lt;=Settings!$B$5,"до 10 000",IF($A4840&lt;=Settings!$B$6,"до 100 000","100 000+")))</f>
        <v/>
      </c>
    </row>
    <row r="4841">
      <c r="A4841">
        <f>ROW()-1</f>
        <v/>
      </c>
      <c r="B4841">
        <f>IF($A4841&lt;=Settings!$B$4,"small_control",IF($A4841&lt;=Settings!$B$5,"medium_10k",IF($A4841&lt;=Settings!$B$6,"large_100k","extreme_1m")))</f>
        <v/>
      </c>
      <c r="C4841">
        <f>"ORD-"&amp;TEXT(QUOTIENT($A4841-1,3)+1,"0000000")</f>
        <v/>
      </c>
      <c r="D4841">
        <f>"LINE-"&amp;TEXT($A4841,"0000000")</f>
        <v/>
      </c>
      <c r="E4841" s="7">
        <f>Settings!$B$2+$A4841-1</f>
        <v/>
      </c>
      <c r="F4841" s="7">
        <f>Settings!$B$2+MOD($A4841-1,Settings!$B$7)</f>
        <v/>
      </c>
      <c r="G4841">
        <f>YEAR($F4841)</f>
        <v/>
      </c>
      <c r="H4841">
        <f>"Q"&amp;ROUNDUP(MONTH($F4841)/3,0)</f>
        <v/>
      </c>
      <c r="I4841">
        <f>MONTH($F4841)</f>
        <v/>
      </c>
      <c r="J4841">
        <f>CHOOSE(MONTH($F4841),"Январь","Февраль","Март","Апрель","Май","Июнь","Июль","Август","Сентябрь","Октябрь","Ноябрь","Декабрь")</f>
        <v/>
      </c>
      <c r="K4841">
        <f>DAY($F4841)</f>
        <v/>
      </c>
      <c r="L4841">
        <f>IF(MOD($A4841,10)&lt;7,"ФО_01_Крупный","ФО_"&amp;TEXT(MOD($A4841,8)+1,"00"))</f>
        <v/>
      </c>
      <c r="M4841">
        <f>IF($AB4841="Да","Регион_001_Крупный","Регион_"&amp;TEXT(MOD(QUOTIENT($A4841-1,20),180)+1,"000"))</f>
        <v/>
      </c>
      <c r="N4841">
        <f>IF($AB4841="Да","Город_"&amp;TEXT(MOD($A4841-1,250)+1,"0000"),"Город_"&amp;TEXT(MOD($A4841-1,3000)+1,"0000"))</f>
        <v/>
      </c>
      <c r="O4841">
        <f>IF($AB4841="Да","Холдинг_Крупный","Холдинг_"&amp;TEXT(MOD(QUOTIENT($A4841-1,10000),20)+1,"00"))</f>
        <v/>
      </c>
      <c r="P4841">
        <f>IF($AB4841="Да","Организация_Крупная","Организация_"&amp;TEXT(MOD(QUOTIENT($A4841-1,500),600)+1,"000"))</f>
        <v/>
      </c>
      <c r="Q4841">
        <f>"Отдел_"&amp;TEXT(MOD(QUOTIENT($A4841-1,50),100)+1,"000")</f>
        <v/>
      </c>
      <c r="R4841">
        <f>IF($AB4841="Да","Группа_Крупная","Группа_"&amp;TEXT(MOD(QUOTIENT($A4841-1,5000),30)+1,"00"))</f>
        <v/>
      </c>
      <c r="S4841">
        <f>IF($AB4841="Да","Категория_Крупная","Категория_"&amp;TEXT(MOD(QUOTIENT($A4841-1,500),120)+1,"000"))</f>
        <v/>
      </c>
      <c r="T4841">
        <f>IF($AB4841="Да","Подкатегория_Крупная","Подкатегория_"&amp;TEXT(MOD(QUOTIENT($A4841-1,50),300)+1,"000"))</f>
        <v/>
      </c>
      <c r="U4841">
        <f>"SKU_"&amp;TEXT($A4841,"0000000")</f>
        <v/>
      </c>
      <c r="V4841">
        <f>CHOOSE(MOD($A4841-1,4)+1,"Enterprise","SMB","Госсектор","Розница")</f>
        <v/>
      </c>
      <c r="W4841">
        <f>"Клиент_"&amp;TEXT(MOD($A4841-1,20000)+1,"00000")</f>
        <v/>
      </c>
      <c r="X4841">
        <f>CHOOSE(MOD($A4841-1,5)+1,"Портал","API","Импорт","Ручной ввод","Интеграция")</f>
        <v/>
      </c>
      <c r="Y4841" s="8">
        <f>ROUND(1000+MOD($A4841*37,90000)+IF($AB4841="Да",5000,0),2)</f>
        <v/>
      </c>
      <c r="Z4841">
        <f>1+MOD($A4841,20)</f>
        <v/>
      </c>
      <c r="AA4841" s="8">
        <f>ROUND($Y4841*(0.08+MOD($A4841,17)/100),2)</f>
        <v/>
      </c>
      <c r="AB4841">
        <f>IF(MOD($A4841,10)&lt;7,"Да","Нет")</f>
        <v/>
      </c>
      <c r="AC4841">
        <f>$R4841&amp;" / "&amp;$S4841&amp;" / "&amp;$T4841</f>
        <v/>
      </c>
      <c r="AD4841">
        <f>1</f>
        <v/>
      </c>
      <c r="AE4841">
        <f>IF($A4841&lt;=Settings!$B$4,"до 100",IF($A4841&lt;=Settings!$B$5,"до 10 000",IF($A4841&lt;=Settings!$B$6,"до 100 000","100 000+")))</f>
        <v/>
      </c>
    </row>
    <row r="4842">
      <c r="A4842">
        <f>ROW()-1</f>
        <v/>
      </c>
      <c r="B4842">
        <f>IF($A4842&lt;=Settings!$B$4,"small_control",IF($A4842&lt;=Settings!$B$5,"medium_10k",IF($A4842&lt;=Settings!$B$6,"large_100k","extreme_1m")))</f>
        <v/>
      </c>
      <c r="C4842">
        <f>"ORD-"&amp;TEXT(QUOTIENT($A4842-1,3)+1,"0000000")</f>
        <v/>
      </c>
      <c r="D4842">
        <f>"LINE-"&amp;TEXT($A4842,"0000000")</f>
        <v/>
      </c>
      <c r="E4842" s="7">
        <f>Settings!$B$2+$A4842-1</f>
        <v/>
      </c>
      <c r="F4842" s="7">
        <f>Settings!$B$2+MOD($A4842-1,Settings!$B$7)</f>
        <v/>
      </c>
      <c r="G4842">
        <f>YEAR($F4842)</f>
        <v/>
      </c>
      <c r="H4842">
        <f>"Q"&amp;ROUNDUP(MONTH($F4842)/3,0)</f>
        <v/>
      </c>
      <c r="I4842">
        <f>MONTH($F4842)</f>
        <v/>
      </c>
      <c r="J4842">
        <f>CHOOSE(MONTH($F4842),"Январь","Февраль","Март","Апрель","Май","Июнь","Июль","Август","Сентябрь","Октябрь","Ноябрь","Декабрь")</f>
        <v/>
      </c>
      <c r="K4842">
        <f>DAY($F4842)</f>
        <v/>
      </c>
      <c r="L4842">
        <f>IF(MOD($A4842,10)&lt;7,"ФО_01_Крупный","ФО_"&amp;TEXT(MOD($A4842,8)+1,"00"))</f>
        <v/>
      </c>
      <c r="M4842">
        <f>IF($AB4842="Да","Регион_001_Крупный","Регион_"&amp;TEXT(MOD(QUOTIENT($A4842-1,20),180)+1,"000"))</f>
        <v/>
      </c>
      <c r="N4842">
        <f>IF($AB4842="Да","Город_"&amp;TEXT(MOD($A4842-1,250)+1,"0000"),"Город_"&amp;TEXT(MOD($A4842-1,3000)+1,"0000"))</f>
        <v/>
      </c>
      <c r="O4842">
        <f>IF($AB4842="Да","Холдинг_Крупный","Холдинг_"&amp;TEXT(MOD(QUOTIENT($A4842-1,10000),20)+1,"00"))</f>
        <v/>
      </c>
      <c r="P4842">
        <f>IF($AB4842="Да","Организация_Крупная","Организация_"&amp;TEXT(MOD(QUOTIENT($A4842-1,500),600)+1,"000"))</f>
        <v/>
      </c>
      <c r="Q4842">
        <f>"Отдел_"&amp;TEXT(MOD(QUOTIENT($A4842-1,50),100)+1,"000")</f>
        <v/>
      </c>
      <c r="R4842">
        <f>IF($AB4842="Да","Группа_Крупная","Группа_"&amp;TEXT(MOD(QUOTIENT($A4842-1,5000),30)+1,"00"))</f>
        <v/>
      </c>
      <c r="S4842">
        <f>IF($AB4842="Да","Категория_Крупная","Категория_"&amp;TEXT(MOD(QUOTIENT($A4842-1,500),120)+1,"000"))</f>
        <v/>
      </c>
      <c r="T4842">
        <f>IF($AB4842="Да","Подкатегория_Крупная","Подкатегория_"&amp;TEXT(MOD(QUOTIENT($A4842-1,50),300)+1,"000"))</f>
        <v/>
      </c>
      <c r="U4842">
        <f>"SKU_"&amp;TEXT($A4842,"0000000")</f>
        <v/>
      </c>
      <c r="V4842">
        <f>CHOOSE(MOD($A4842-1,4)+1,"Enterprise","SMB","Госсектор","Розница")</f>
        <v/>
      </c>
      <c r="W4842">
        <f>"Клиент_"&amp;TEXT(MOD($A4842-1,20000)+1,"00000")</f>
        <v/>
      </c>
      <c r="X4842">
        <f>CHOOSE(MOD($A4842-1,5)+1,"Портал","API","Импорт","Ручной ввод","Интеграция")</f>
        <v/>
      </c>
      <c r="Y4842" s="8">
        <f>ROUND(1000+MOD($A4842*37,90000)+IF($AB4842="Да",5000,0),2)</f>
        <v/>
      </c>
      <c r="Z4842">
        <f>1+MOD($A4842,20)</f>
        <v/>
      </c>
      <c r="AA4842" s="8">
        <f>ROUND($Y4842*(0.08+MOD($A4842,17)/100),2)</f>
        <v/>
      </c>
      <c r="AB4842">
        <f>IF(MOD($A4842,10)&lt;7,"Да","Нет")</f>
        <v/>
      </c>
      <c r="AC4842">
        <f>$R4842&amp;" / "&amp;$S4842&amp;" / "&amp;$T4842</f>
        <v/>
      </c>
      <c r="AD4842">
        <f>1</f>
        <v/>
      </c>
      <c r="AE4842">
        <f>IF($A4842&lt;=Settings!$B$4,"до 100",IF($A4842&lt;=Settings!$B$5,"до 10 000",IF($A4842&lt;=Settings!$B$6,"до 100 000","100 000+")))</f>
        <v/>
      </c>
    </row>
    <row r="4843">
      <c r="A4843">
        <f>ROW()-1</f>
        <v/>
      </c>
      <c r="B4843">
        <f>IF($A4843&lt;=Settings!$B$4,"small_control",IF($A4843&lt;=Settings!$B$5,"medium_10k",IF($A4843&lt;=Settings!$B$6,"large_100k","extreme_1m")))</f>
        <v/>
      </c>
      <c r="C4843">
        <f>"ORD-"&amp;TEXT(QUOTIENT($A4843-1,3)+1,"0000000")</f>
        <v/>
      </c>
      <c r="D4843">
        <f>"LINE-"&amp;TEXT($A4843,"0000000")</f>
        <v/>
      </c>
      <c r="E4843" s="7">
        <f>Settings!$B$2+$A4843-1</f>
        <v/>
      </c>
      <c r="F4843" s="7">
        <f>Settings!$B$2+MOD($A4843-1,Settings!$B$7)</f>
        <v/>
      </c>
      <c r="G4843">
        <f>YEAR($F4843)</f>
        <v/>
      </c>
      <c r="H4843">
        <f>"Q"&amp;ROUNDUP(MONTH($F4843)/3,0)</f>
        <v/>
      </c>
      <c r="I4843">
        <f>MONTH($F4843)</f>
        <v/>
      </c>
      <c r="J4843">
        <f>CHOOSE(MONTH($F4843),"Январь","Февраль","Март","Апрель","Май","Июнь","Июль","Август","Сентябрь","Октябрь","Ноябрь","Декабрь")</f>
        <v/>
      </c>
      <c r="K4843">
        <f>DAY($F4843)</f>
        <v/>
      </c>
      <c r="L4843">
        <f>IF(MOD($A4843,10)&lt;7,"ФО_01_Крупный","ФО_"&amp;TEXT(MOD($A4843,8)+1,"00"))</f>
        <v/>
      </c>
      <c r="M4843">
        <f>IF($AB4843="Да","Регион_001_Крупный","Регион_"&amp;TEXT(MOD(QUOTIENT($A4843-1,20),180)+1,"000"))</f>
        <v/>
      </c>
      <c r="N4843">
        <f>IF($AB4843="Да","Город_"&amp;TEXT(MOD($A4843-1,250)+1,"0000"),"Город_"&amp;TEXT(MOD($A4843-1,3000)+1,"0000"))</f>
        <v/>
      </c>
      <c r="O4843">
        <f>IF($AB4843="Да","Холдинг_Крупный","Холдинг_"&amp;TEXT(MOD(QUOTIENT($A4843-1,10000),20)+1,"00"))</f>
        <v/>
      </c>
      <c r="P4843">
        <f>IF($AB4843="Да","Организация_Крупная","Организация_"&amp;TEXT(MOD(QUOTIENT($A4843-1,500),600)+1,"000"))</f>
        <v/>
      </c>
      <c r="Q4843">
        <f>"Отдел_"&amp;TEXT(MOD(QUOTIENT($A4843-1,50),100)+1,"000")</f>
        <v/>
      </c>
      <c r="R4843">
        <f>IF($AB4843="Да","Группа_Крупная","Группа_"&amp;TEXT(MOD(QUOTIENT($A4843-1,5000),30)+1,"00"))</f>
        <v/>
      </c>
      <c r="S4843">
        <f>IF($AB4843="Да","Категория_Крупная","Категория_"&amp;TEXT(MOD(QUOTIENT($A4843-1,500),120)+1,"000"))</f>
        <v/>
      </c>
      <c r="T4843">
        <f>IF($AB4843="Да","Подкатегория_Крупная","Подкатегория_"&amp;TEXT(MOD(QUOTIENT($A4843-1,50),300)+1,"000"))</f>
        <v/>
      </c>
      <c r="U4843">
        <f>"SKU_"&amp;TEXT($A4843,"0000000")</f>
        <v/>
      </c>
      <c r="V4843">
        <f>CHOOSE(MOD($A4843-1,4)+1,"Enterprise","SMB","Госсектор","Розница")</f>
        <v/>
      </c>
      <c r="W4843">
        <f>"Клиент_"&amp;TEXT(MOD($A4843-1,20000)+1,"00000")</f>
        <v/>
      </c>
      <c r="X4843">
        <f>CHOOSE(MOD($A4843-1,5)+1,"Портал","API","Импорт","Ручной ввод","Интеграция")</f>
        <v/>
      </c>
      <c r="Y4843" s="8">
        <f>ROUND(1000+MOD($A4843*37,90000)+IF($AB4843="Да",5000,0),2)</f>
        <v/>
      </c>
      <c r="Z4843">
        <f>1+MOD($A4843,20)</f>
        <v/>
      </c>
      <c r="AA4843" s="8">
        <f>ROUND($Y4843*(0.08+MOD($A4843,17)/100),2)</f>
        <v/>
      </c>
      <c r="AB4843">
        <f>IF(MOD($A4843,10)&lt;7,"Да","Нет")</f>
        <v/>
      </c>
      <c r="AC4843">
        <f>$R4843&amp;" / "&amp;$S4843&amp;" / "&amp;$T4843</f>
        <v/>
      </c>
      <c r="AD4843">
        <f>1</f>
        <v/>
      </c>
      <c r="AE4843">
        <f>IF($A4843&lt;=Settings!$B$4,"до 100",IF($A4843&lt;=Settings!$B$5,"до 10 000",IF($A4843&lt;=Settings!$B$6,"до 100 000","100 000+")))</f>
        <v/>
      </c>
    </row>
    <row r="4844">
      <c r="A4844">
        <f>ROW()-1</f>
        <v/>
      </c>
      <c r="B4844">
        <f>IF($A4844&lt;=Settings!$B$4,"small_control",IF($A4844&lt;=Settings!$B$5,"medium_10k",IF($A4844&lt;=Settings!$B$6,"large_100k","extreme_1m")))</f>
        <v/>
      </c>
      <c r="C4844">
        <f>"ORD-"&amp;TEXT(QUOTIENT($A4844-1,3)+1,"0000000")</f>
        <v/>
      </c>
      <c r="D4844">
        <f>"LINE-"&amp;TEXT($A4844,"0000000")</f>
        <v/>
      </c>
      <c r="E4844" s="7">
        <f>Settings!$B$2+$A4844-1</f>
        <v/>
      </c>
      <c r="F4844" s="7">
        <f>Settings!$B$2+MOD($A4844-1,Settings!$B$7)</f>
        <v/>
      </c>
      <c r="G4844">
        <f>YEAR($F4844)</f>
        <v/>
      </c>
      <c r="H4844">
        <f>"Q"&amp;ROUNDUP(MONTH($F4844)/3,0)</f>
        <v/>
      </c>
      <c r="I4844">
        <f>MONTH($F4844)</f>
        <v/>
      </c>
      <c r="J4844">
        <f>CHOOSE(MONTH($F4844),"Январь","Февраль","Март","Апрель","Май","Июнь","Июль","Август","Сентябрь","Октябрь","Ноябрь","Декабрь")</f>
        <v/>
      </c>
      <c r="K4844">
        <f>DAY($F4844)</f>
        <v/>
      </c>
      <c r="L4844">
        <f>IF(MOD($A4844,10)&lt;7,"ФО_01_Крупный","ФО_"&amp;TEXT(MOD($A4844,8)+1,"00"))</f>
        <v/>
      </c>
      <c r="M4844">
        <f>IF($AB4844="Да","Регион_001_Крупный","Регион_"&amp;TEXT(MOD(QUOTIENT($A4844-1,20),180)+1,"000"))</f>
        <v/>
      </c>
      <c r="N4844">
        <f>IF($AB4844="Да","Город_"&amp;TEXT(MOD($A4844-1,250)+1,"0000"),"Город_"&amp;TEXT(MOD($A4844-1,3000)+1,"0000"))</f>
        <v/>
      </c>
      <c r="O4844">
        <f>IF($AB4844="Да","Холдинг_Крупный","Холдинг_"&amp;TEXT(MOD(QUOTIENT($A4844-1,10000),20)+1,"00"))</f>
        <v/>
      </c>
      <c r="P4844">
        <f>IF($AB4844="Да","Организация_Крупная","Организация_"&amp;TEXT(MOD(QUOTIENT($A4844-1,500),600)+1,"000"))</f>
        <v/>
      </c>
      <c r="Q4844">
        <f>"Отдел_"&amp;TEXT(MOD(QUOTIENT($A4844-1,50),100)+1,"000")</f>
        <v/>
      </c>
      <c r="R4844">
        <f>IF($AB4844="Да","Группа_Крупная","Группа_"&amp;TEXT(MOD(QUOTIENT($A4844-1,5000),30)+1,"00"))</f>
        <v/>
      </c>
      <c r="S4844">
        <f>IF($AB4844="Да","Категория_Крупная","Категория_"&amp;TEXT(MOD(QUOTIENT($A4844-1,500),120)+1,"000"))</f>
        <v/>
      </c>
      <c r="T4844">
        <f>IF($AB4844="Да","Подкатегория_Крупная","Подкатегория_"&amp;TEXT(MOD(QUOTIENT($A4844-1,50),300)+1,"000"))</f>
        <v/>
      </c>
      <c r="U4844">
        <f>"SKU_"&amp;TEXT($A4844,"0000000")</f>
        <v/>
      </c>
      <c r="V4844">
        <f>CHOOSE(MOD($A4844-1,4)+1,"Enterprise","SMB","Госсектор","Розница")</f>
        <v/>
      </c>
      <c r="W4844">
        <f>"Клиент_"&amp;TEXT(MOD($A4844-1,20000)+1,"00000")</f>
        <v/>
      </c>
      <c r="X4844">
        <f>CHOOSE(MOD($A4844-1,5)+1,"Портал","API","Импорт","Ручной ввод","Интеграция")</f>
        <v/>
      </c>
      <c r="Y4844" s="8">
        <f>ROUND(1000+MOD($A4844*37,90000)+IF($AB4844="Да",5000,0),2)</f>
        <v/>
      </c>
      <c r="Z4844">
        <f>1+MOD($A4844,20)</f>
        <v/>
      </c>
      <c r="AA4844" s="8">
        <f>ROUND($Y4844*(0.08+MOD($A4844,17)/100),2)</f>
        <v/>
      </c>
      <c r="AB4844">
        <f>IF(MOD($A4844,10)&lt;7,"Да","Нет")</f>
        <v/>
      </c>
      <c r="AC4844">
        <f>$R4844&amp;" / "&amp;$S4844&amp;" / "&amp;$T4844</f>
        <v/>
      </c>
      <c r="AD4844">
        <f>1</f>
        <v/>
      </c>
      <c r="AE4844">
        <f>IF($A4844&lt;=Settings!$B$4,"до 100",IF($A4844&lt;=Settings!$B$5,"до 10 000",IF($A4844&lt;=Settings!$B$6,"до 100 000","100 000+")))</f>
        <v/>
      </c>
    </row>
    <row r="4845">
      <c r="A4845">
        <f>ROW()-1</f>
        <v/>
      </c>
      <c r="B4845">
        <f>IF($A4845&lt;=Settings!$B$4,"small_control",IF($A4845&lt;=Settings!$B$5,"medium_10k",IF($A4845&lt;=Settings!$B$6,"large_100k","extreme_1m")))</f>
        <v/>
      </c>
      <c r="C4845">
        <f>"ORD-"&amp;TEXT(QUOTIENT($A4845-1,3)+1,"0000000")</f>
        <v/>
      </c>
      <c r="D4845">
        <f>"LINE-"&amp;TEXT($A4845,"0000000")</f>
        <v/>
      </c>
      <c r="E4845" s="7">
        <f>Settings!$B$2+$A4845-1</f>
        <v/>
      </c>
      <c r="F4845" s="7">
        <f>Settings!$B$2+MOD($A4845-1,Settings!$B$7)</f>
        <v/>
      </c>
      <c r="G4845">
        <f>YEAR($F4845)</f>
        <v/>
      </c>
      <c r="H4845">
        <f>"Q"&amp;ROUNDUP(MONTH($F4845)/3,0)</f>
        <v/>
      </c>
      <c r="I4845">
        <f>MONTH($F4845)</f>
        <v/>
      </c>
      <c r="J4845">
        <f>CHOOSE(MONTH($F4845),"Январь","Февраль","Март","Апрель","Май","Июнь","Июль","Август","Сентябрь","Октябрь","Ноябрь","Декабрь")</f>
        <v/>
      </c>
      <c r="K4845">
        <f>DAY($F4845)</f>
        <v/>
      </c>
      <c r="L4845">
        <f>IF(MOD($A4845,10)&lt;7,"ФО_01_Крупный","ФО_"&amp;TEXT(MOD($A4845,8)+1,"00"))</f>
        <v/>
      </c>
      <c r="M4845">
        <f>IF($AB4845="Да","Регион_001_Крупный","Регион_"&amp;TEXT(MOD(QUOTIENT($A4845-1,20),180)+1,"000"))</f>
        <v/>
      </c>
      <c r="N4845">
        <f>IF($AB4845="Да","Город_"&amp;TEXT(MOD($A4845-1,250)+1,"0000"),"Город_"&amp;TEXT(MOD($A4845-1,3000)+1,"0000"))</f>
        <v/>
      </c>
      <c r="O4845">
        <f>IF($AB4845="Да","Холдинг_Крупный","Холдинг_"&amp;TEXT(MOD(QUOTIENT($A4845-1,10000),20)+1,"00"))</f>
        <v/>
      </c>
      <c r="P4845">
        <f>IF($AB4845="Да","Организация_Крупная","Организация_"&amp;TEXT(MOD(QUOTIENT($A4845-1,500),600)+1,"000"))</f>
        <v/>
      </c>
      <c r="Q4845">
        <f>"Отдел_"&amp;TEXT(MOD(QUOTIENT($A4845-1,50),100)+1,"000")</f>
        <v/>
      </c>
      <c r="R4845">
        <f>IF($AB4845="Да","Группа_Крупная","Группа_"&amp;TEXT(MOD(QUOTIENT($A4845-1,5000),30)+1,"00"))</f>
        <v/>
      </c>
      <c r="S4845">
        <f>IF($AB4845="Да","Категория_Крупная","Категория_"&amp;TEXT(MOD(QUOTIENT($A4845-1,500),120)+1,"000"))</f>
        <v/>
      </c>
      <c r="T4845">
        <f>IF($AB4845="Да","Подкатегория_Крупная","Подкатегория_"&amp;TEXT(MOD(QUOTIENT($A4845-1,50),300)+1,"000"))</f>
        <v/>
      </c>
      <c r="U4845">
        <f>"SKU_"&amp;TEXT($A4845,"0000000")</f>
        <v/>
      </c>
      <c r="V4845">
        <f>CHOOSE(MOD($A4845-1,4)+1,"Enterprise","SMB","Госсектор","Розница")</f>
        <v/>
      </c>
      <c r="W4845">
        <f>"Клиент_"&amp;TEXT(MOD($A4845-1,20000)+1,"00000")</f>
        <v/>
      </c>
      <c r="X4845">
        <f>CHOOSE(MOD($A4845-1,5)+1,"Портал","API","Импорт","Ручной ввод","Интеграция")</f>
        <v/>
      </c>
      <c r="Y4845" s="8">
        <f>ROUND(1000+MOD($A4845*37,90000)+IF($AB4845="Да",5000,0),2)</f>
        <v/>
      </c>
      <c r="Z4845">
        <f>1+MOD($A4845,20)</f>
        <v/>
      </c>
      <c r="AA4845" s="8">
        <f>ROUND($Y4845*(0.08+MOD($A4845,17)/100),2)</f>
        <v/>
      </c>
      <c r="AB4845">
        <f>IF(MOD($A4845,10)&lt;7,"Да","Нет")</f>
        <v/>
      </c>
      <c r="AC4845">
        <f>$R4845&amp;" / "&amp;$S4845&amp;" / "&amp;$T4845</f>
        <v/>
      </c>
      <c r="AD4845">
        <f>1</f>
        <v/>
      </c>
      <c r="AE4845">
        <f>IF($A4845&lt;=Settings!$B$4,"до 100",IF($A4845&lt;=Settings!$B$5,"до 10 000",IF($A4845&lt;=Settings!$B$6,"до 100 000","100 000+")))</f>
        <v/>
      </c>
    </row>
    <row r="4846">
      <c r="A4846">
        <f>ROW()-1</f>
        <v/>
      </c>
      <c r="B4846">
        <f>IF($A4846&lt;=Settings!$B$4,"small_control",IF($A4846&lt;=Settings!$B$5,"medium_10k",IF($A4846&lt;=Settings!$B$6,"large_100k","extreme_1m")))</f>
        <v/>
      </c>
      <c r="C4846">
        <f>"ORD-"&amp;TEXT(QUOTIENT($A4846-1,3)+1,"0000000")</f>
        <v/>
      </c>
      <c r="D4846">
        <f>"LINE-"&amp;TEXT($A4846,"0000000")</f>
        <v/>
      </c>
      <c r="E4846" s="7">
        <f>Settings!$B$2+$A4846-1</f>
        <v/>
      </c>
      <c r="F4846" s="7">
        <f>Settings!$B$2+MOD($A4846-1,Settings!$B$7)</f>
        <v/>
      </c>
      <c r="G4846">
        <f>YEAR($F4846)</f>
        <v/>
      </c>
      <c r="H4846">
        <f>"Q"&amp;ROUNDUP(MONTH($F4846)/3,0)</f>
        <v/>
      </c>
      <c r="I4846">
        <f>MONTH($F4846)</f>
        <v/>
      </c>
      <c r="J4846">
        <f>CHOOSE(MONTH($F4846),"Январь","Февраль","Март","Апрель","Май","Июнь","Июль","Август","Сентябрь","Октябрь","Ноябрь","Декабрь")</f>
        <v/>
      </c>
      <c r="K4846">
        <f>DAY($F4846)</f>
        <v/>
      </c>
      <c r="L4846">
        <f>IF(MOD($A4846,10)&lt;7,"ФО_01_Крупный","ФО_"&amp;TEXT(MOD($A4846,8)+1,"00"))</f>
        <v/>
      </c>
      <c r="M4846">
        <f>IF($AB4846="Да","Регион_001_Крупный","Регион_"&amp;TEXT(MOD(QUOTIENT($A4846-1,20),180)+1,"000"))</f>
        <v/>
      </c>
      <c r="N4846">
        <f>IF($AB4846="Да","Город_"&amp;TEXT(MOD($A4846-1,250)+1,"0000"),"Город_"&amp;TEXT(MOD($A4846-1,3000)+1,"0000"))</f>
        <v/>
      </c>
      <c r="O4846">
        <f>IF($AB4846="Да","Холдинг_Крупный","Холдинг_"&amp;TEXT(MOD(QUOTIENT($A4846-1,10000),20)+1,"00"))</f>
        <v/>
      </c>
      <c r="P4846">
        <f>IF($AB4846="Да","Организация_Крупная","Организация_"&amp;TEXT(MOD(QUOTIENT($A4846-1,500),600)+1,"000"))</f>
        <v/>
      </c>
      <c r="Q4846">
        <f>"Отдел_"&amp;TEXT(MOD(QUOTIENT($A4846-1,50),100)+1,"000")</f>
        <v/>
      </c>
      <c r="R4846">
        <f>IF($AB4846="Да","Группа_Крупная","Группа_"&amp;TEXT(MOD(QUOTIENT($A4846-1,5000),30)+1,"00"))</f>
        <v/>
      </c>
      <c r="S4846">
        <f>IF($AB4846="Да","Категория_Крупная","Категория_"&amp;TEXT(MOD(QUOTIENT($A4846-1,500),120)+1,"000"))</f>
        <v/>
      </c>
      <c r="T4846">
        <f>IF($AB4846="Да","Подкатегория_Крупная","Подкатегория_"&amp;TEXT(MOD(QUOTIENT($A4846-1,50),300)+1,"000"))</f>
        <v/>
      </c>
      <c r="U4846">
        <f>"SKU_"&amp;TEXT($A4846,"0000000")</f>
        <v/>
      </c>
      <c r="V4846">
        <f>CHOOSE(MOD($A4846-1,4)+1,"Enterprise","SMB","Госсектор","Розница")</f>
        <v/>
      </c>
      <c r="W4846">
        <f>"Клиент_"&amp;TEXT(MOD($A4846-1,20000)+1,"00000")</f>
        <v/>
      </c>
      <c r="X4846">
        <f>CHOOSE(MOD($A4846-1,5)+1,"Портал","API","Импорт","Ручной ввод","Интеграция")</f>
        <v/>
      </c>
      <c r="Y4846" s="8">
        <f>ROUND(1000+MOD($A4846*37,90000)+IF($AB4846="Да",5000,0),2)</f>
        <v/>
      </c>
      <c r="Z4846">
        <f>1+MOD($A4846,20)</f>
        <v/>
      </c>
      <c r="AA4846" s="8">
        <f>ROUND($Y4846*(0.08+MOD($A4846,17)/100),2)</f>
        <v/>
      </c>
      <c r="AB4846">
        <f>IF(MOD($A4846,10)&lt;7,"Да","Нет")</f>
        <v/>
      </c>
      <c r="AC4846">
        <f>$R4846&amp;" / "&amp;$S4846&amp;" / "&amp;$T4846</f>
        <v/>
      </c>
      <c r="AD4846">
        <f>1</f>
        <v/>
      </c>
      <c r="AE4846">
        <f>IF($A4846&lt;=Settings!$B$4,"до 100",IF($A4846&lt;=Settings!$B$5,"до 10 000",IF($A4846&lt;=Settings!$B$6,"до 100 000","100 000+")))</f>
        <v/>
      </c>
    </row>
    <row r="4847">
      <c r="A4847">
        <f>ROW()-1</f>
        <v/>
      </c>
      <c r="B4847">
        <f>IF($A4847&lt;=Settings!$B$4,"small_control",IF($A4847&lt;=Settings!$B$5,"medium_10k",IF($A4847&lt;=Settings!$B$6,"large_100k","extreme_1m")))</f>
        <v/>
      </c>
      <c r="C4847">
        <f>"ORD-"&amp;TEXT(QUOTIENT($A4847-1,3)+1,"0000000")</f>
        <v/>
      </c>
      <c r="D4847">
        <f>"LINE-"&amp;TEXT($A4847,"0000000")</f>
        <v/>
      </c>
      <c r="E4847" s="7">
        <f>Settings!$B$2+$A4847-1</f>
        <v/>
      </c>
      <c r="F4847" s="7">
        <f>Settings!$B$2+MOD($A4847-1,Settings!$B$7)</f>
        <v/>
      </c>
      <c r="G4847">
        <f>YEAR($F4847)</f>
        <v/>
      </c>
      <c r="H4847">
        <f>"Q"&amp;ROUNDUP(MONTH($F4847)/3,0)</f>
        <v/>
      </c>
      <c r="I4847">
        <f>MONTH($F4847)</f>
        <v/>
      </c>
      <c r="J4847">
        <f>CHOOSE(MONTH($F4847),"Январь","Февраль","Март","Апрель","Май","Июнь","Июль","Август","Сентябрь","Октябрь","Ноябрь","Декабрь")</f>
        <v/>
      </c>
      <c r="K4847">
        <f>DAY($F4847)</f>
        <v/>
      </c>
      <c r="L4847">
        <f>IF(MOD($A4847,10)&lt;7,"ФО_01_Крупный","ФО_"&amp;TEXT(MOD($A4847,8)+1,"00"))</f>
        <v/>
      </c>
      <c r="M4847">
        <f>IF($AB4847="Да","Регион_001_Крупный","Регион_"&amp;TEXT(MOD(QUOTIENT($A4847-1,20),180)+1,"000"))</f>
        <v/>
      </c>
      <c r="N4847">
        <f>IF($AB4847="Да","Город_"&amp;TEXT(MOD($A4847-1,250)+1,"0000"),"Город_"&amp;TEXT(MOD($A4847-1,3000)+1,"0000"))</f>
        <v/>
      </c>
      <c r="O4847">
        <f>IF($AB4847="Да","Холдинг_Крупный","Холдинг_"&amp;TEXT(MOD(QUOTIENT($A4847-1,10000),20)+1,"00"))</f>
        <v/>
      </c>
      <c r="P4847">
        <f>IF($AB4847="Да","Организация_Крупная","Организация_"&amp;TEXT(MOD(QUOTIENT($A4847-1,500),600)+1,"000"))</f>
        <v/>
      </c>
      <c r="Q4847">
        <f>"Отдел_"&amp;TEXT(MOD(QUOTIENT($A4847-1,50),100)+1,"000")</f>
        <v/>
      </c>
      <c r="R4847">
        <f>IF($AB4847="Да","Группа_Крупная","Группа_"&amp;TEXT(MOD(QUOTIENT($A4847-1,5000),30)+1,"00"))</f>
        <v/>
      </c>
      <c r="S4847">
        <f>IF($AB4847="Да","Категория_Крупная","Категория_"&amp;TEXT(MOD(QUOTIENT($A4847-1,500),120)+1,"000"))</f>
        <v/>
      </c>
      <c r="T4847">
        <f>IF($AB4847="Да","Подкатегория_Крупная","Подкатегория_"&amp;TEXT(MOD(QUOTIENT($A4847-1,50),300)+1,"000"))</f>
        <v/>
      </c>
      <c r="U4847">
        <f>"SKU_"&amp;TEXT($A4847,"0000000")</f>
        <v/>
      </c>
      <c r="V4847">
        <f>CHOOSE(MOD($A4847-1,4)+1,"Enterprise","SMB","Госсектор","Розница")</f>
        <v/>
      </c>
      <c r="W4847">
        <f>"Клиент_"&amp;TEXT(MOD($A4847-1,20000)+1,"00000")</f>
        <v/>
      </c>
      <c r="X4847">
        <f>CHOOSE(MOD($A4847-1,5)+1,"Портал","API","Импорт","Ручной ввод","Интеграция")</f>
        <v/>
      </c>
      <c r="Y4847" s="8">
        <f>ROUND(1000+MOD($A4847*37,90000)+IF($AB4847="Да",5000,0),2)</f>
        <v/>
      </c>
      <c r="Z4847">
        <f>1+MOD($A4847,20)</f>
        <v/>
      </c>
      <c r="AA4847" s="8">
        <f>ROUND($Y4847*(0.08+MOD($A4847,17)/100),2)</f>
        <v/>
      </c>
      <c r="AB4847">
        <f>IF(MOD($A4847,10)&lt;7,"Да","Нет")</f>
        <v/>
      </c>
      <c r="AC4847">
        <f>$R4847&amp;" / "&amp;$S4847&amp;" / "&amp;$T4847</f>
        <v/>
      </c>
      <c r="AD4847">
        <f>1</f>
        <v/>
      </c>
      <c r="AE4847">
        <f>IF($A4847&lt;=Settings!$B$4,"до 100",IF($A4847&lt;=Settings!$B$5,"до 10 000",IF($A4847&lt;=Settings!$B$6,"до 100 000","100 000+")))</f>
        <v/>
      </c>
    </row>
    <row r="4848">
      <c r="A4848">
        <f>ROW()-1</f>
        <v/>
      </c>
      <c r="B4848">
        <f>IF($A4848&lt;=Settings!$B$4,"small_control",IF($A4848&lt;=Settings!$B$5,"medium_10k",IF($A4848&lt;=Settings!$B$6,"large_100k","extreme_1m")))</f>
        <v/>
      </c>
      <c r="C4848">
        <f>"ORD-"&amp;TEXT(QUOTIENT($A4848-1,3)+1,"0000000")</f>
        <v/>
      </c>
      <c r="D4848">
        <f>"LINE-"&amp;TEXT($A4848,"0000000")</f>
        <v/>
      </c>
      <c r="E4848" s="7">
        <f>Settings!$B$2+$A4848-1</f>
        <v/>
      </c>
      <c r="F4848" s="7">
        <f>Settings!$B$2+MOD($A4848-1,Settings!$B$7)</f>
        <v/>
      </c>
      <c r="G4848">
        <f>YEAR($F4848)</f>
        <v/>
      </c>
      <c r="H4848">
        <f>"Q"&amp;ROUNDUP(MONTH($F4848)/3,0)</f>
        <v/>
      </c>
      <c r="I4848">
        <f>MONTH($F4848)</f>
        <v/>
      </c>
      <c r="J4848">
        <f>CHOOSE(MONTH($F4848),"Январь","Февраль","Март","Апрель","Май","Июнь","Июль","Август","Сентябрь","Октябрь","Ноябрь","Декабрь")</f>
        <v/>
      </c>
      <c r="K4848">
        <f>DAY($F4848)</f>
        <v/>
      </c>
      <c r="L4848">
        <f>IF(MOD($A4848,10)&lt;7,"ФО_01_Крупный","ФО_"&amp;TEXT(MOD($A4848,8)+1,"00"))</f>
        <v/>
      </c>
      <c r="M4848">
        <f>IF($AB4848="Да","Регион_001_Крупный","Регион_"&amp;TEXT(MOD(QUOTIENT($A4848-1,20),180)+1,"000"))</f>
        <v/>
      </c>
      <c r="N4848">
        <f>IF($AB4848="Да","Город_"&amp;TEXT(MOD($A4848-1,250)+1,"0000"),"Город_"&amp;TEXT(MOD($A4848-1,3000)+1,"0000"))</f>
        <v/>
      </c>
      <c r="O4848">
        <f>IF($AB4848="Да","Холдинг_Крупный","Холдинг_"&amp;TEXT(MOD(QUOTIENT($A4848-1,10000),20)+1,"00"))</f>
        <v/>
      </c>
      <c r="P4848">
        <f>IF($AB4848="Да","Организация_Крупная","Организация_"&amp;TEXT(MOD(QUOTIENT($A4848-1,500),600)+1,"000"))</f>
        <v/>
      </c>
      <c r="Q4848">
        <f>"Отдел_"&amp;TEXT(MOD(QUOTIENT($A4848-1,50),100)+1,"000")</f>
        <v/>
      </c>
      <c r="R4848">
        <f>IF($AB4848="Да","Группа_Крупная","Группа_"&amp;TEXT(MOD(QUOTIENT($A4848-1,5000),30)+1,"00"))</f>
        <v/>
      </c>
      <c r="S4848">
        <f>IF($AB4848="Да","Категория_Крупная","Категория_"&amp;TEXT(MOD(QUOTIENT($A4848-1,500),120)+1,"000"))</f>
        <v/>
      </c>
      <c r="T4848">
        <f>IF($AB4848="Да","Подкатегория_Крупная","Подкатегория_"&amp;TEXT(MOD(QUOTIENT($A4848-1,50),300)+1,"000"))</f>
        <v/>
      </c>
      <c r="U4848">
        <f>"SKU_"&amp;TEXT($A4848,"0000000")</f>
        <v/>
      </c>
      <c r="V4848">
        <f>CHOOSE(MOD($A4848-1,4)+1,"Enterprise","SMB","Госсектор","Розница")</f>
        <v/>
      </c>
      <c r="W4848">
        <f>"Клиент_"&amp;TEXT(MOD($A4848-1,20000)+1,"00000")</f>
        <v/>
      </c>
      <c r="X4848">
        <f>CHOOSE(MOD($A4848-1,5)+1,"Портал","API","Импорт","Ручной ввод","Интеграция")</f>
        <v/>
      </c>
      <c r="Y4848" s="8">
        <f>ROUND(1000+MOD($A4848*37,90000)+IF($AB4848="Да",5000,0),2)</f>
        <v/>
      </c>
      <c r="Z4848">
        <f>1+MOD($A4848,20)</f>
        <v/>
      </c>
      <c r="AA4848" s="8">
        <f>ROUND($Y4848*(0.08+MOD($A4848,17)/100),2)</f>
        <v/>
      </c>
      <c r="AB4848">
        <f>IF(MOD($A4848,10)&lt;7,"Да","Нет")</f>
        <v/>
      </c>
      <c r="AC4848">
        <f>$R4848&amp;" / "&amp;$S4848&amp;" / "&amp;$T4848</f>
        <v/>
      </c>
      <c r="AD4848">
        <f>1</f>
        <v/>
      </c>
      <c r="AE4848">
        <f>IF($A4848&lt;=Settings!$B$4,"до 100",IF($A4848&lt;=Settings!$B$5,"до 10 000",IF($A4848&lt;=Settings!$B$6,"до 100 000","100 000+")))</f>
        <v/>
      </c>
    </row>
    <row r="4849">
      <c r="A4849">
        <f>ROW()-1</f>
        <v/>
      </c>
      <c r="B4849">
        <f>IF($A4849&lt;=Settings!$B$4,"small_control",IF($A4849&lt;=Settings!$B$5,"medium_10k",IF($A4849&lt;=Settings!$B$6,"large_100k","extreme_1m")))</f>
        <v/>
      </c>
      <c r="C4849">
        <f>"ORD-"&amp;TEXT(QUOTIENT($A4849-1,3)+1,"0000000")</f>
        <v/>
      </c>
      <c r="D4849">
        <f>"LINE-"&amp;TEXT($A4849,"0000000")</f>
        <v/>
      </c>
      <c r="E4849" s="7">
        <f>Settings!$B$2+$A4849-1</f>
        <v/>
      </c>
      <c r="F4849" s="7">
        <f>Settings!$B$2+MOD($A4849-1,Settings!$B$7)</f>
        <v/>
      </c>
      <c r="G4849">
        <f>YEAR($F4849)</f>
        <v/>
      </c>
      <c r="H4849">
        <f>"Q"&amp;ROUNDUP(MONTH($F4849)/3,0)</f>
        <v/>
      </c>
      <c r="I4849">
        <f>MONTH($F4849)</f>
        <v/>
      </c>
      <c r="J4849">
        <f>CHOOSE(MONTH($F4849),"Январь","Февраль","Март","Апрель","Май","Июнь","Июль","Август","Сентябрь","Октябрь","Ноябрь","Декабрь")</f>
        <v/>
      </c>
      <c r="K4849">
        <f>DAY($F4849)</f>
        <v/>
      </c>
      <c r="L4849">
        <f>IF(MOD($A4849,10)&lt;7,"ФО_01_Крупный","ФО_"&amp;TEXT(MOD($A4849,8)+1,"00"))</f>
        <v/>
      </c>
      <c r="M4849">
        <f>IF($AB4849="Да","Регион_001_Крупный","Регион_"&amp;TEXT(MOD(QUOTIENT($A4849-1,20),180)+1,"000"))</f>
        <v/>
      </c>
      <c r="N4849">
        <f>IF($AB4849="Да","Город_"&amp;TEXT(MOD($A4849-1,250)+1,"0000"),"Город_"&amp;TEXT(MOD($A4849-1,3000)+1,"0000"))</f>
        <v/>
      </c>
      <c r="O4849">
        <f>IF($AB4849="Да","Холдинг_Крупный","Холдинг_"&amp;TEXT(MOD(QUOTIENT($A4849-1,10000),20)+1,"00"))</f>
        <v/>
      </c>
      <c r="P4849">
        <f>IF($AB4849="Да","Организация_Крупная","Организация_"&amp;TEXT(MOD(QUOTIENT($A4849-1,500),600)+1,"000"))</f>
        <v/>
      </c>
      <c r="Q4849">
        <f>"Отдел_"&amp;TEXT(MOD(QUOTIENT($A4849-1,50),100)+1,"000")</f>
        <v/>
      </c>
      <c r="R4849">
        <f>IF($AB4849="Да","Группа_Крупная","Группа_"&amp;TEXT(MOD(QUOTIENT($A4849-1,5000),30)+1,"00"))</f>
        <v/>
      </c>
      <c r="S4849">
        <f>IF($AB4849="Да","Категория_Крупная","Категория_"&amp;TEXT(MOD(QUOTIENT($A4849-1,500),120)+1,"000"))</f>
        <v/>
      </c>
      <c r="T4849">
        <f>IF($AB4849="Да","Подкатегория_Крупная","Подкатегория_"&amp;TEXT(MOD(QUOTIENT($A4849-1,50),300)+1,"000"))</f>
        <v/>
      </c>
      <c r="U4849">
        <f>"SKU_"&amp;TEXT($A4849,"0000000")</f>
        <v/>
      </c>
      <c r="V4849">
        <f>CHOOSE(MOD($A4849-1,4)+1,"Enterprise","SMB","Госсектор","Розница")</f>
        <v/>
      </c>
      <c r="W4849">
        <f>"Клиент_"&amp;TEXT(MOD($A4849-1,20000)+1,"00000")</f>
        <v/>
      </c>
      <c r="X4849">
        <f>CHOOSE(MOD($A4849-1,5)+1,"Портал","API","Импорт","Ручной ввод","Интеграция")</f>
        <v/>
      </c>
      <c r="Y4849" s="8">
        <f>ROUND(1000+MOD($A4849*37,90000)+IF($AB4849="Да",5000,0),2)</f>
        <v/>
      </c>
      <c r="Z4849">
        <f>1+MOD($A4849,20)</f>
        <v/>
      </c>
      <c r="AA4849" s="8">
        <f>ROUND($Y4849*(0.08+MOD($A4849,17)/100),2)</f>
        <v/>
      </c>
      <c r="AB4849">
        <f>IF(MOD($A4849,10)&lt;7,"Да","Нет")</f>
        <v/>
      </c>
      <c r="AC4849">
        <f>$R4849&amp;" / "&amp;$S4849&amp;" / "&amp;$T4849</f>
        <v/>
      </c>
      <c r="AD4849">
        <f>1</f>
        <v/>
      </c>
      <c r="AE4849">
        <f>IF($A4849&lt;=Settings!$B$4,"до 100",IF($A4849&lt;=Settings!$B$5,"до 10 000",IF($A4849&lt;=Settings!$B$6,"до 100 000","100 000+")))</f>
        <v/>
      </c>
    </row>
    <row r="4850">
      <c r="A4850">
        <f>ROW()-1</f>
        <v/>
      </c>
      <c r="B4850">
        <f>IF($A4850&lt;=Settings!$B$4,"small_control",IF($A4850&lt;=Settings!$B$5,"medium_10k",IF($A4850&lt;=Settings!$B$6,"large_100k","extreme_1m")))</f>
        <v/>
      </c>
      <c r="C4850">
        <f>"ORD-"&amp;TEXT(QUOTIENT($A4850-1,3)+1,"0000000")</f>
        <v/>
      </c>
      <c r="D4850">
        <f>"LINE-"&amp;TEXT($A4850,"0000000")</f>
        <v/>
      </c>
      <c r="E4850" s="7">
        <f>Settings!$B$2+$A4850-1</f>
        <v/>
      </c>
      <c r="F4850" s="7">
        <f>Settings!$B$2+MOD($A4850-1,Settings!$B$7)</f>
        <v/>
      </c>
      <c r="G4850">
        <f>YEAR($F4850)</f>
        <v/>
      </c>
      <c r="H4850">
        <f>"Q"&amp;ROUNDUP(MONTH($F4850)/3,0)</f>
        <v/>
      </c>
      <c r="I4850">
        <f>MONTH($F4850)</f>
        <v/>
      </c>
      <c r="J4850">
        <f>CHOOSE(MONTH($F4850),"Январь","Февраль","Март","Апрель","Май","Июнь","Июль","Август","Сентябрь","Октябрь","Ноябрь","Декабрь")</f>
        <v/>
      </c>
      <c r="K4850">
        <f>DAY($F4850)</f>
        <v/>
      </c>
      <c r="L4850">
        <f>IF(MOD($A4850,10)&lt;7,"ФО_01_Крупный","ФО_"&amp;TEXT(MOD($A4850,8)+1,"00"))</f>
        <v/>
      </c>
      <c r="M4850">
        <f>IF($AB4850="Да","Регион_001_Крупный","Регион_"&amp;TEXT(MOD(QUOTIENT($A4850-1,20),180)+1,"000"))</f>
        <v/>
      </c>
      <c r="N4850">
        <f>IF($AB4850="Да","Город_"&amp;TEXT(MOD($A4850-1,250)+1,"0000"),"Город_"&amp;TEXT(MOD($A4850-1,3000)+1,"0000"))</f>
        <v/>
      </c>
      <c r="O4850">
        <f>IF($AB4850="Да","Холдинг_Крупный","Холдинг_"&amp;TEXT(MOD(QUOTIENT($A4850-1,10000),20)+1,"00"))</f>
        <v/>
      </c>
      <c r="P4850">
        <f>IF($AB4850="Да","Организация_Крупная","Организация_"&amp;TEXT(MOD(QUOTIENT($A4850-1,500),600)+1,"000"))</f>
        <v/>
      </c>
      <c r="Q4850">
        <f>"Отдел_"&amp;TEXT(MOD(QUOTIENT($A4850-1,50),100)+1,"000")</f>
        <v/>
      </c>
      <c r="R4850">
        <f>IF($AB4850="Да","Группа_Крупная","Группа_"&amp;TEXT(MOD(QUOTIENT($A4850-1,5000),30)+1,"00"))</f>
        <v/>
      </c>
      <c r="S4850">
        <f>IF($AB4850="Да","Категория_Крупная","Категория_"&amp;TEXT(MOD(QUOTIENT($A4850-1,500),120)+1,"000"))</f>
        <v/>
      </c>
      <c r="T4850">
        <f>IF($AB4850="Да","Подкатегория_Крупная","Подкатегория_"&amp;TEXT(MOD(QUOTIENT($A4850-1,50),300)+1,"000"))</f>
        <v/>
      </c>
      <c r="U4850">
        <f>"SKU_"&amp;TEXT($A4850,"0000000")</f>
        <v/>
      </c>
      <c r="V4850">
        <f>CHOOSE(MOD($A4850-1,4)+1,"Enterprise","SMB","Госсектор","Розница")</f>
        <v/>
      </c>
      <c r="W4850">
        <f>"Клиент_"&amp;TEXT(MOD($A4850-1,20000)+1,"00000")</f>
        <v/>
      </c>
      <c r="X4850">
        <f>CHOOSE(MOD($A4850-1,5)+1,"Портал","API","Импорт","Ручной ввод","Интеграция")</f>
        <v/>
      </c>
      <c r="Y4850" s="8">
        <f>ROUND(1000+MOD($A4850*37,90000)+IF($AB4850="Да",5000,0),2)</f>
        <v/>
      </c>
      <c r="Z4850">
        <f>1+MOD($A4850,20)</f>
        <v/>
      </c>
      <c r="AA4850" s="8">
        <f>ROUND($Y4850*(0.08+MOD($A4850,17)/100),2)</f>
        <v/>
      </c>
      <c r="AB4850">
        <f>IF(MOD($A4850,10)&lt;7,"Да","Нет")</f>
        <v/>
      </c>
      <c r="AC4850">
        <f>$R4850&amp;" / "&amp;$S4850&amp;" / "&amp;$T4850</f>
        <v/>
      </c>
      <c r="AD4850">
        <f>1</f>
        <v/>
      </c>
      <c r="AE4850">
        <f>IF($A4850&lt;=Settings!$B$4,"до 100",IF($A4850&lt;=Settings!$B$5,"до 10 000",IF($A4850&lt;=Settings!$B$6,"до 100 000","100 000+")))</f>
        <v/>
      </c>
    </row>
    <row r="4851">
      <c r="A4851">
        <f>ROW()-1</f>
        <v/>
      </c>
      <c r="B4851">
        <f>IF($A4851&lt;=Settings!$B$4,"small_control",IF($A4851&lt;=Settings!$B$5,"medium_10k",IF($A4851&lt;=Settings!$B$6,"large_100k","extreme_1m")))</f>
        <v/>
      </c>
      <c r="C4851">
        <f>"ORD-"&amp;TEXT(QUOTIENT($A4851-1,3)+1,"0000000")</f>
        <v/>
      </c>
      <c r="D4851">
        <f>"LINE-"&amp;TEXT($A4851,"0000000")</f>
        <v/>
      </c>
      <c r="E4851" s="7">
        <f>Settings!$B$2+$A4851-1</f>
        <v/>
      </c>
      <c r="F4851" s="7">
        <f>Settings!$B$2+MOD($A4851-1,Settings!$B$7)</f>
        <v/>
      </c>
      <c r="G4851">
        <f>YEAR($F4851)</f>
        <v/>
      </c>
      <c r="H4851">
        <f>"Q"&amp;ROUNDUP(MONTH($F4851)/3,0)</f>
        <v/>
      </c>
      <c r="I4851">
        <f>MONTH($F4851)</f>
        <v/>
      </c>
      <c r="J4851">
        <f>CHOOSE(MONTH($F4851),"Январь","Февраль","Март","Апрель","Май","Июнь","Июль","Август","Сентябрь","Октябрь","Ноябрь","Декабрь")</f>
        <v/>
      </c>
      <c r="K4851">
        <f>DAY($F4851)</f>
        <v/>
      </c>
      <c r="L4851">
        <f>IF(MOD($A4851,10)&lt;7,"ФО_01_Крупный","ФО_"&amp;TEXT(MOD($A4851,8)+1,"00"))</f>
        <v/>
      </c>
      <c r="M4851">
        <f>IF($AB4851="Да","Регион_001_Крупный","Регион_"&amp;TEXT(MOD(QUOTIENT($A4851-1,20),180)+1,"000"))</f>
        <v/>
      </c>
      <c r="N4851">
        <f>IF($AB4851="Да","Город_"&amp;TEXT(MOD($A4851-1,250)+1,"0000"),"Город_"&amp;TEXT(MOD($A4851-1,3000)+1,"0000"))</f>
        <v/>
      </c>
      <c r="O4851">
        <f>IF($AB4851="Да","Холдинг_Крупный","Холдинг_"&amp;TEXT(MOD(QUOTIENT($A4851-1,10000),20)+1,"00"))</f>
        <v/>
      </c>
      <c r="P4851">
        <f>IF($AB4851="Да","Организация_Крупная","Организация_"&amp;TEXT(MOD(QUOTIENT($A4851-1,500),600)+1,"000"))</f>
        <v/>
      </c>
      <c r="Q4851">
        <f>"Отдел_"&amp;TEXT(MOD(QUOTIENT($A4851-1,50),100)+1,"000")</f>
        <v/>
      </c>
      <c r="R4851">
        <f>IF($AB4851="Да","Группа_Крупная","Группа_"&amp;TEXT(MOD(QUOTIENT($A4851-1,5000),30)+1,"00"))</f>
        <v/>
      </c>
      <c r="S4851">
        <f>IF($AB4851="Да","Категория_Крупная","Категория_"&amp;TEXT(MOD(QUOTIENT($A4851-1,500),120)+1,"000"))</f>
        <v/>
      </c>
      <c r="T4851">
        <f>IF($AB4851="Да","Подкатегория_Крупная","Подкатегория_"&amp;TEXT(MOD(QUOTIENT($A4851-1,50),300)+1,"000"))</f>
        <v/>
      </c>
      <c r="U4851">
        <f>"SKU_"&amp;TEXT($A4851,"0000000")</f>
        <v/>
      </c>
      <c r="V4851">
        <f>CHOOSE(MOD($A4851-1,4)+1,"Enterprise","SMB","Госсектор","Розница")</f>
        <v/>
      </c>
      <c r="W4851">
        <f>"Клиент_"&amp;TEXT(MOD($A4851-1,20000)+1,"00000")</f>
        <v/>
      </c>
      <c r="X4851">
        <f>CHOOSE(MOD($A4851-1,5)+1,"Портал","API","Импорт","Ручной ввод","Интеграция")</f>
        <v/>
      </c>
      <c r="Y4851" s="8">
        <f>ROUND(1000+MOD($A4851*37,90000)+IF($AB4851="Да",5000,0),2)</f>
        <v/>
      </c>
      <c r="Z4851">
        <f>1+MOD($A4851,20)</f>
        <v/>
      </c>
      <c r="AA4851" s="8">
        <f>ROUND($Y4851*(0.08+MOD($A4851,17)/100),2)</f>
        <v/>
      </c>
      <c r="AB4851">
        <f>IF(MOD($A4851,10)&lt;7,"Да","Нет")</f>
        <v/>
      </c>
      <c r="AC4851">
        <f>$R4851&amp;" / "&amp;$S4851&amp;" / "&amp;$T4851</f>
        <v/>
      </c>
      <c r="AD4851">
        <f>1</f>
        <v/>
      </c>
      <c r="AE4851">
        <f>IF($A4851&lt;=Settings!$B$4,"до 100",IF($A4851&lt;=Settings!$B$5,"до 10 000",IF($A4851&lt;=Settings!$B$6,"до 100 000","100 000+")))</f>
        <v/>
      </c>
    </row>
    <row r="4852">
      <c r="A4852">
        <f>ROW()-1</f>
        <v/>
      </c>
      <c r="B4852">
        <f>IF($A4852&lt;=Settings!$B$4,"small_control",IF($A4852&lt;=Settings!$B$5,"medium_10k",IF($A4852&lt;=Settings!$B$6,"large_100k","extreme_1m")))</f>
        <v/>
      </c>
      <c r="C4852">
        <f>"ORD-"&amp;TEXT(QUOTIENT($A4852-1,3)+1,"0000000")</f>
        <v/>
      </c>
      <c r="D4852">
        <f>"LINE-"&amp;TEXT($A4852,"0000000")</f>
        <v/>
      </c>
      <c r="E4852" s="7">
        <f>Settings!$B$2+$A4852-1</f>
        <v/>
      </c>
      <c r="F4852" s="7">
        <f>Settings!$B$2+MOD($A4852-1,Settings!$B$7)</f>
        <v/>
      </c>
      <c r="G4852">
        <f>YEAR($F4852)</f>
        <v/>
      </c>
      <c r="H4852">
        <f>"Q"&amp;ROUNDUP(MONTH($F4852)/3,0)</f>
        <v/>
      </c>
      <c r="I4852">
        <f>MONTH($F4852)</f>
        <v/>
      </c>
      <c r="J4852">
        <f>CHOOSE(MONTH($F4852),"Январь","Февраль","Март","Апрель","Май","Июнь","Июль","Август","Сентябрь","Октябрь","Ноябрь","Декабрь")</f>
        <v/>
      </c>
      <c r="K4852">
        <f>DAY($F4852)</f>
        <v/>
      </c>
      <c r="L4852">
        <f>IF(MOD($A4852,10)&lt;7,"ФО_01_Крупный","ФО_"&amp;TEXT(MOD($A4852,8)+1,"00"))</f>
        <v/>
      </c>
      <c r="M4852">
        <f>IF($AB4852="Да","Регион_001_Крупный","Регион_"&amp;TEXT(MOD(QUOTIENT($A4852-1,20),180)+1,"000"))</f>
        <v/>
      </c>
      <c r="N4852">
        <f>IF($AB4852="Да","Город_"&amp;TEXT(MOD($A4852-1,250)+1,"0000"),"Город_"&amp;TEXT(MOD($A4852-1,3000)+1,"0000"))</f>
        <v/>
      </c>
      <c r="O4852">
        <f>IF($AB4852="Да","Холдинг_Крупный","Холдинг_"&amp;TEXT(MOD(QUOTIENT($A4852-1,10000),20)+1,"00"))</f>
        <v/>
      </c>
      <c r="P4852">
        <f>IF($AB4852="Да","Организация_Крупная","Организация_"&amp;TEXT(MOD(QUOTIENT($A4852-1,500),600)+1,"000"))</f>
        <v/>
      </c>
      <c r="Q4852">
        <f>"Отдел_"&amp;TEXT(MOD(QUOTIENT($A4852-1,50),100)+1,"000")</f>
        <v/>
      </c>
      <c r="R4852">
        <f>IF($AB4852="Да","Группа_Крупная","Группа_"&amp;TEXT(MOD(QUOTIENT($A4852-1,5000),30)+1,"00"))</f>
        <v/>
      </c>
      <c r="S4852">
        <f>IF($AB4852="Да","Категория_Крупная","Категория_"&amp;TEXT(MOD(QUOTIENT($A4852-1,500),120)+1,"000"))</f>
        <v/>
      </c>
      <c r="T4852">
        <f>IF($AB4852="Да","Подкатегория_Крупная","Подкатегория_"&amp;TEXT(MOD(QUOTIENT($A4852-1,50),300)+1,"000"))</f>
        <v/>
      </c>
      <c r="U4852">
        <f>"SKU_"&amp;TEXT($A4852,"0000000")</f>
        <v/>
      </c>
      <c r="V4852">
        <f>CHOOSE(MOD($A4852-1,4)+1,"Enterprise","SMB","Госсектор","Розница")</f>
        <v/>
      </c>
      <c r="W4852">
        <f>"Клиент_"&amp;TEXT(MOD($A4852-1,20000)+1,"00000")</f>
        <v/>
      </c>
      <c r="X4852">
        <f>CHOOSE(MOD($A4852-1,5)+1,"Портал","API","Импорт","Ручной ввод","Интеграция")</f>
        <v/>
      </c>
      <c r="Y4852" s="8">
        <f>ROUND(1000+MOD($A4852*37,90000)+IF($AB4852="Да",5000,0),2)</f>
        <v/>
      </c>
      <c r="Z4852">
        <f>1+MOD($A4852,20)</f>
        <v/>
      </c>
      <c r="AA4852" s="8">
        <f>ROUND($Y4852*(0.08+MOD($A4852,17)/100),2)</f>
        <v/>
      </c>
      <c r="AB4852">
        <f>IF(MOD($A4852,10)&lt;7,"Да","Нет")</f>
        <v/>
      </c>
      <c r="AC4852">
        <f>$R4852&amp;" / "&amp;$S4852&amp;" / "&amp;$T4852</f>
        <v/>
      </c>
      <c r="AD4852">
        <f>1</f>
        <v/>
      </c>
      <c r="AE4852">
        <f>IF($A4852&lt;=Settings!$B$4,"до 100",IF($A4852&lt;=Settings!$B$5,"до 10 000",IF($A4852&lt;=Settings!$B$6,"до 100 000","100 000+")))</f>
        <v/>
      </c>
    </row>
    <row r="4853">
      <c r="A4853">
        <f>ROW()-1</f>
        <v/>
      </c>
      <c r="B4853">
        <f>IF($A4853&lt;=Settings!$B$4,"small_control",IF($A4853&lt;=Settings!$B$5,"medium_10k",IF($A4853&lt;=Settings!$B$6,"large_100k","extreme_1m")))</f>
        <v/>
      </c>
      <c r="C4853">
        <f>"ORD-"&amp;TEXT(QUOTIENT($A4853-1,3)+1,"0000000")</f>
        <v/>
      </c>
      <c r="D4853">
        <f>"LINE-"&amp;TEXT($A4853,"0000000")</f>
        <v/>
      </c>
      <c r="E4853" s="7">
        <f>Settings!$B$2+$A4853-1</f>
        <v/>
      </c>
      <c r="F4853" s="7">
        <f>Settings!$B$2+MOD($A4853-1,Settings!$B$7)</f>
        <v/>
      </c>
      <c r="G4853">
        <f>YEAR($F4853)</f>
        <v/>
      </c>
      <c r="H4853">
        <f>"Q"&amp;ROUNDUP(MONTH($F4853)/3,0)</f>
        <v/>
      </c>
      <c r="I4853">
        <f>MONTH($F4853)</f>
        <v/>
      </c>
      <c r="J4853">
        <f>CHOOSE(MONTH($F4853),"Январь","Февраль","Март","Апрель","Май","Июнь","Июль","Август","Сентябрь","Октябрь","Ноябрь","Декабрь")</f>
        <v/>
      </c>
      <c r="K4853">
        <f>DAY($F4853)</f>
        <v/>
      </c>
      <c r="L4853">
        <f>IF(MOD($A4853,10)&lt;7,"ФО_01_Крупный","ФО_"&amp;TEXT(MOD($A4853,8)+1,"00"))</f>
        <v/>
      </c>
      <c r="M4853">
        <f>IF($AB4853="Да","Регион_001_Крупный","Регион_"&amp;TEXT(MOD(QUOTIENT($A4853-1,20),180)+1,"000"))</f>
        <v/>
      </c>
      <c r="N4853">
        <f>IF($AB4853="Да","Город_"&amp;TEXT(MOD($A4853-1,250)+1,"0000"),"Город_"&amp;TEXT(MOD($A4853-1,3000)+1,"0000"))</f>
        <v/>
      </c>
      <c r="O4853">
        <f>IF($AB4853="Да","Холдинг_Крупный","Холдинг_"&amp;TEXT(MOD(QUOTIENT($A4853-1,10000),20)+1,"00"))</f>
        <v/>
      </c>
      <c r="P4853">
        <f>IF($AB4853="Да","Организация_Крупная","Организация_"&amp;TEXT(MOD(QUOTIENT($A4853-1,500),600)+1,"000"))</f>
        <v/>
      </c>
      <c r="Q4853">
        <f>"Отдел_"&amp;TEXT(MOD(QUOTIENT($A4853-1,50),100)+1,"000")</f>
        <v/>
      </c>
      <c r="R4853">
        <f>IF($AB4853="Да","Группа_Крупная","Группа_"&amp;TEXT(MOD(QUOTIENT($A4853-1,5000),30)+1,"00"))</f>
        <v/>
      </c>
      <c r="S4853">
        <f>IF($AB4853="Да","Категория_Крупная","Категория_"&amp;TEXT(MOD(QUOTIENT($A4853-1,500),120)+1,"000"))</f>
        <v/>
      </c>
      <c r="T4853">
        <f>IF($AB4853="Да","Подкатегория_Крупная","Подкатегория_"&amp;TEXT(MOD(QUOTIENT($A4853-1,50),300)+1,"000"))</f>
        <v/>
      </c>
      <c r="U4853">
        <f>"SKU_"&amp;TEXT($A4853,"0000000")</f>
        <v/>
      </c>
      <c r="V4853">
        <f>CHOOSE(MOD($A4853-1,4)+1,"Enterprise","SMB","Госсектор","Розница")</f>
        <v/>
      </c>
      <c r="W4853">
        <f>"Клиент_"&amp;TEXT(MOD($A4853-1,20000)+1,"00000")</f>
        <v/>
      </c>
      <c r="X4853">
        <f>CHOOSE(MOD($A4853-1,5)+1,"Портал","API","Импорт","Ручной ввод","Интеграция")</f>
        <v/>
      </c>
      <c r="Y4853" s="8">
        <f>ROUND(1000+MOD($A4853*37,90000)+IF($AB4853="Да",5000,0),2)</f>
        <v/>
      </c>
      <c r="Z4853">
        <f>1+MOD($A4853,20)</f>
        <v/>
      </c>
      <c r="AA4853" s="8">
        <f>ROUND($Y4853*(0.08+MOD($A4853,17)/100),2)</f>
        <v/>
      </c>
      <c r="AB4853">
        <f>IF(MOD($A4853,10)&lt;7,"Да","Нет")</f>
        <v/>
      </c>
      <c r="AC4853">
        <f>$R4853&amp;" / "&amp;$S4853&amp;" / "&amp;$T4853</f>
        <v/>
      </c>
      <c r="AD4853">
        <f>1</f>
        <v/>
      </c>
      <c r="AE4853">
        <f>IF($A4853&lt;=Settings!$B$4,"до 100",IF($A4853&lt;=Settings!$B$5,"до 10 000",IF($A4853&lt;=Settings!$B$6,"до 100 000","100 000+")))</f>
        <v/>
      </c>
    </row>
    <row r="4854">
      <c r="A4854">
        <f>ROW()-1</f>
        <v/>
      </c>
      <c r="B4854">
        <f>IF($A4854&lt;=Settings!$B$4,"small_control",IF($A4854&lt;=Settings!$B$5,"medium_10k",IF($A4854&lt;=Settings!$B$6,"large_100k","extreme_1m")))</f>
        <v/>
      </c>
      <c r="C4854">
        <f>"ORD-"&amp;TEXT(QUOTIENT($A4854-1,3)+1,"0000000")</f>
        <v/>
      </c>
      <c r="D4854">
        <f>"LINE-"&amp;TEXT($A4854,"0000000")</f>
        <v/>
      </c>
      <c r="E4854" s="7">
        <f>Settings!$B$2+$A4854-1</f>
        <v/>
      </c>
      <c r="F4854" s="7">
        <f>Settings!$B$2+MOD($A4854-1,Settings!$B$7)</f>
        <v/>
      </c>
      <c r="G4854">
        <f>YEAR($F4854)</f>
        <v/>
      </c>
      <c r="H4854">
        <f>"Q"&amp;ROUNDUP(MONTH($F4854)/3,0)</f>
        <v/>
      </c>
      <c r="I4854">
        <f>MONTH($F4854)</f>
        <v/>
      </c>
      <c r="J4854">
        <f>CHOOSE(MONTH($F4854),"Январь","Февраль","Март","Апрель","Май","Июнь","Июль","Август","Сентябрь","Октябрь","Ноябрь","Декабрь")</f>
        <v/>
      </c>
      <c r="K4854">
        <f>DAY($F4854)</f>
        <v/>
      </c>
      <c r="L4854">
        <f>IF(MOD($A4854,10)&lt;7,"ФО_01_Крупный","ФО_"&amp;TEXT(MOD($A4854,8)+1,"00"))</f>
        <v/>
      </c>
      <c r="M4854">
        <f>IF($AB4854="Да","Регион_001_Крупный","Регион_"&amp;TEXT(MOD(QUOTIENT($A4854-1,20),180)+1,"000"))</f>
        <v/>
      </c>
      <c r="N4854">
        <f>IF($AB4854="Да","Город_"&amp;TEXT(MOD($A4854-1,250)+1,"0000"),"Город_"&amp;TEXT(MOD($A4854-1,3000)+1,"0000"))</f>
        <v/>
      </c>
      <c r="O4854">
        <f>IF($AB4854="Да","Холдинг_Крупный","Холдинг_"&amp;TEXT(MOD(QUOTIENT($A4854-1,10000),20)+1,"00"))</f>
        <v/>
      </c>
      <c r="P4854">
        <f>IF($AB4854="Да","Организация_Крупная","Организация_"&amp;TEXT(MOD(QUOTIENT($A4854-1,500),600)+1,"000"))</f>
        <v/>
      </c>
      <c r="Q4854">
        <f>"Отдел_"&amp;TEXT(MOD(QUOTIENT($A4854-1,50),100)+1,"000")</f>
        <v/>
      </c>
      <c r="R4854">
        <f>IF($AB4854="Да","Группа_Крупная","Группа_"&amp;TEXT(MOD(QUOTIENT($A4854-1,5000),30)+1,"00"))</f>
        <v/>
      </c>
      <c r="S4854">
        <f>IF($AB4854="Да","Категория_Крупная","Категория_"&amp;TEXT(MOD(QUOTIENT($A4854-1,500),120)+1,"000"))</f>
        <v/>
      </c>
      <c r="T4854">
        <f>IF($AB4854="Да","Подкатегория_Крупная","Подкатегория_"&amp;TEXT(MOD(QUOTIENT($A4854-1,50),300)+1,"000"))</f>
        <v/>
      </c>
      <c r="U4854">
        <f>"SKU_"&amp;TEXT($A4854,"0000000")</f>
        <v/>
      </c>
      <c r="V4854">
        <f>CHOOSE(MOD($A4854-1,4)+1,"Enterprise","SMB","Госсектор","Розница")</f>
        <v/>
      </c>
      <c r="W4854">
        <f>"Клиент_"&amp;TEXT(MOD($A4854-1,20000)+1,"00000")</f>
        <v/>
      </c>
      <c r="X4854">
        <f>CHOOSE(MOD($A4854-1,5)+1,"Портал","API","Импорт","Ручной ввод","Интеграция")</f>
        <v/>
      </c>
      <c r="Y4854" s="8">
        <f>ROUND(1000+MOD($A4854*37,90000)+IF($AB4854="Да",5000,0),2)</f>
        <v/>
      </c>
      <c r="Z4854">
        <f>1+MOD($A4854,20)</f>
        <v/>
      </c>
      <c r="AA4854" s="8">
        <f>ROUND($Y4854*(0.08+MOD($A4854,17)/100),2)</f>
        <v/>
      </c>
      <c r="AB4854">
        <f>IF(MOD($A4854,10)&lt;7,"Да","Нет")</f>
        <v/>
      </c>
      <c r="AC4854">
        <f>$R4854&amp;" / "&amp;$S4854&amp;" / "&amp;$T4854</f>
        <v/>
      </c>
      <c r="AD4854">
        <f>1</f>
        <v/>
      </c>
      <c r="AE4854">
        <f>IF($A4854&lt;=Settings!$B$4,"до 100",IF($A4854&lt;=Settings!$B$5,"до 10 000",IF($A4854&lt;=Settings!$B$6,"до 100 000","100 000+")))</f>
        <v/>
      </c>
    </row>
    <row r="4855">
      <c r="A4855">
        <f>ROW()-1</f>
        <v/>
      </c>
      <c r="B4855">
        <f>IF($A4855&lt;=Settings!$B$4,"small_control",IF($A4855&lt;=Settings!$B$5,"medium_10k",IF($A4855&lt;=Settings!$B$6,"large_100k","extreme_1m")))</f>
        <v/>
      </c>
      <c r="C4855">
        <f>"ORD-"&amp;TEXT(QUOTIENT($A4855-1,3)+1,"0000000")</f>
        <v/>
      </c>
      <c r="D4855">
        <f>"LINE-"&amp;TEXT($A4855,"0000000")</f>
        <v/>
      </c>
      <c r="E4855" s="7">
        <f>Settings!$B$2+$A4855-1</f>
        <v/>
      </c>
      <c r="F4855" s="7">
        <f>Settings!$B$2+MOD($A4855-1,Settings!$B$7)</f>
        <v/>
      </c>
      <c r="G4855">
        <f>YEAR($F4855)</f>
        <v/>
      </c>
      <c r="H4855">
        <f>"Q"&amp;ROUNDUP(MONTH($F4855)/3,0)</f>
        <v/>
      </c>
      <c r="I4855">
        <f>MONTH($F4855)</f>
        <v/>
      </c>
      <c r="J4855">
        <f>CHOOSE(MONTH($F4855),"Январь","Февраль","Март","Апрель","Май","Июнь","Июль","Август","Сентябрь","Октябрь","Ноябрь","Декабрь")</f>
        <v/>
      </c>
      <c r="K4855">
        <f>DAY($F4855)</f>
        <v/>
      </c>
      <c r="L4855">
        <f>IF(MOD($A4855,10)&lt;7,"ФО_01_Крупный","ФО_"&amp;TEXT(MOD($A4855,8)+1,"00"))</f>
        <v/>
      </c>
      <c r="M4855">
        <f>IF($AB4855="Да","Регион_001_Крупный","Регион_"&amp;TEXT(MOD(QUOTIENT($A4855-1,20),180)+1,"000"))</f>
        <v/>
      </c>
      <c r="N4855">
        <f>IF($AB4855="Да","Город_"&amp;TEXT(MOD($A4855-1,250)+1,"0000"),"Город_"&amp;TEXT(MOD($A4855-1,3000)+1,"0000"))</f>
        <v/>
      </c>
      <c r="O4855">
        <f>IF($AB4855="Да","Холдинг_Крупный","Холдинг_"&amp;TEXT(MOD(QUOTIENT($A4855-1,10000),20)+1,"00"))</f>
        <v/>
      </c>
      <c r="P4855">
        <f>IF($AB4855="Да","Организация_Крупная","Организация_"&amp;TEXT(MOD(QUOTIENT($A4855-1,500),600)+1,"000"))</f>
        <v/>
      </c>
      <c r="Q4855">
        <f>"Отдел_"&amp;TEXT(MOD(QUOTIENT($A4855-1,50),100)+1,"000")</f>
        <v/>
      </c>
      <c r="R4855">
        <f>IF($AB4855="Да","Группа_Крупная","Группа_"&amp;TEXT(MOD(QUOTIENT($A4855-1,5000),30)+1,"00"))</f>
        <v/>
      </c>
      <c r="S4855">
        <f>IF($AB4855="Да","Категория_Крупная","Категория_"&amp;TEXT(MOD(QUOTIENT($A4855-1,500),120)+1,"000"))</f>
        <v/>
      </c>
      <c r="T4855">
        <f>IF($AB4855="Да","Подкатегория_Крупная","Подкатегория_"&amp;TEXT(MOD(QUOTIENT($A4855-1,50),300)+1,"000"))</f>
        <v/>
      </c>
      <c r="U4855">
        <f>"SKU_"&amp;TEXT($A4855,"0000000")</f>
        <v/>
      </c>
      <c r="V4855">
        <f>CHOOSE(MOD($A4855-1,4)+1,"Enterprise","SMB","Госсектор","Розница")</f>
        <v/>
      </c>
      <c r="W4855">
        <f>"Клиент_"&amp;TEXT(MOD($A4855-1,20000)+1,"00000")</f>
        <v/>
      </c>
      <c r="X4855">
        <f>CHOOSE(MOD($A4855-1,5)+1,"Портал","API","Импорт","Ручной ввод","Интеграция")</f>
        <v/>
      </c>
      <c r="Y4855" s="8">
        <f>ROUND(1000+MOD($A4855*37,90000)+IF($AB4855="Да",5000,0),2)</f>
        <v/>
      </c>
      <c r="Z4855">
        <f>1+MOD($A4855,20)</f>
        <v/>
      </c>
      <c r="AA4855" s="8">
        <f>ROUND($Y4855*(0.08+MOD($A4855,17)/100),2)</f>
        <v/>
      </c>
      <c r="AB4855">
        <f>IF(MOD($A4855,10)&lt;7,"Да","Нет")</f>
        <v/>
      </c>
      <c r="AC4855">
        <f>$R4855&amp;" / "&amp;$S4855&amp;" / "&amp;$T4855</f>
        <v/>
      </c>
      <c r="AD4855">
        <f>1</f>
        <v/>
      </c>
      <c r="AE4855">
        <f>IF($A4855&lt;=Settings!$B$4,"до 100",IF($A4855&lt;=Settings!$B$5,"до 10 000",IF($A4855&lt;=Settings!$B$6,"до 100 000","100 000+")))</f>
        <v/>
      </c>
    </row>
    <row r="4856">
      <c r="A4856">
        <f>ROW()-1</f>
        <v/>
      </c>
      <c r="B4856">
        <f>IF($A4856&lt;=Settings!$B$4,"small_control",IF($A4856&lt;=Settings!$B$5,"medium_10k",IF($A4856&lt;=Settings!$B$6,"large_100k","extreme_1m")))</f>
        <v/>
      </c>
      <c r="C4856">
        <f>"ORD-"&amp;TEXT(QUOTIENT($A4856-1,3)+1,"0000000")</f>
        <v/>
      </c>
      <c r="D4856">
        <f>"LINE-"&amp;TEXT($A4856,"0000000")</f>
        <v/>
      </c>
      <c r="E4856" s="7">
        <f>Settings!$B$2+$A4856-1</f>
        <v/>
      </c>
      <c r="F4856" s="7">
        <f>Settings!$B$2+MOD($A4856-1,Settings!$B$7)</f>
        <v/>
      </c>
      <c r="G4856">
        <f>YEAR($F4856)</f>
        <v/>
      </c>
      <c r="H4856">
        <f>"Q"&amp;ROUNDUP(MONTH($F4856)/3,0)</f>
        <v/>
      </c>
      <c r="I4856">
        <f>MONTH($F4856)</f>
        <v/>
      </c>
      <c r="J4856">
        <f>CHOOSE(MONTH($F4856),"Январь","Февраль","Март","Апрель","Май","Июнь","Июль","Август","Сентябрь","Октябрь","Ноябрь","Декабрь")</f>
        <v/>
      </c>
      <c r="K4856">
        <f>DAY($F4856)</f>
        <v/>
      </c>
      <c r="L4856">
        <f>IF(MOD($A4856,10)&lt;7,"ФО_01_Крупный","ФО_"&amp;TEXT(MOD($A4856,8)+1,"00"))</f>
        <v/>
      </c>
      <c r="M4856">
        <f>IF($AB4856="Да","Регион_001_Крупный","Регион_"&amp;TEXT(MOD(QUOTIENT($A4856-1,20),180)+1,"000"))</f>
        <v/>
      </c>
      <c r="N4856">
        <f>IF($AB4856="Да","Город_"&amp;TEXT(MOD($A4856-1,250)+1,"0000"),"Город_"&amp;TEXT(MOD($A4856-1,3000)+1,"0000"))</f>
        <v/>
      </c>
      <c r="O4856">
        <f>IF($AB4856="Да","Холдинг_Крупный","Холдинг_"&amp;TEXT(MOD(QUOTIENT($A4856-1,10000),20)+1,"00"))</f>
        <v/>
      </c>
      <c r="P4856">
        <f>IF($AB4856="Да","Организация_Крупная","Организация_"&amp;TEXT(MOD(QUOTIENT($A4856-1,500),600)+1,"000"))</f>
        <v/>
      </c>
      <c r="Q4856">
        <f>"Отдел_"&amp;TEXT(MOD(QUOTIENT($A4856-1,50),100)+1,"000")</f>
        <v/>
      </c>
      <c r="R4856">
        <f>IF($AB4856="Да","Группа_Крупная","Группа_"&amp;TEXT(MOD(QUOTIENT($A4856-1,5000),30)+1,"00"))</f>
        <v/>
      </c>
      <c r="S4856">
        <f>IF($AB4856="Да","Категория_Крупная","Категория_"&amp;TEXT(MOD(QUOTIENT($A4856-1,500),120)+1,"000"))</f>
        <v/>
      </c>
      <c r="T4856">
        <f>IF($AB4856="Да","Подкатегория_Крупная","Подкатегория_"&amp;TEXT(MOD(QUOTIENT($A4856-1,50),300)+1,"000"))</f>
        <v/>
      </c>
      <c r="U4856">
        <f>"SKU_"&amp;TEXT($A4856,"0000000")</f>
        <v/>
      </c>
      <c r="V4856">
        <f>CHOOSE(MOD($A4856-1,4)+1,"Enterprise","SMB","Госсектор","Розница")</f>
        <v/>
      </c>
      <c r="W4856">
        <f>"Клиент_"&amp;TEXT(MOD($A4856-1,20000)+1,"00000")</f>
        <v/>
      </c>
      <c r="X4856">
        <f>CHOOSE(MOD($A4856-1,5)+1,"Портал","API","Импорт","Ручной ввод","Интеграция")</f>
        <v/>
      </c>
      <c r="Y4856" s="8">
        <f>ROUND(1000+MOD($A4856*37,90000)+IF($AB4856="Да",5000,0),2)</f>
        <v/>
      </c>
      <c r="Z4856">
        <f>1+MOD($A4856,20)</f>
        <v/>
      </c>
      <c r="AA4856" s="8">
        <f>ROUND($Y4856*(0.08+MOD($A4856,17)/100),2)</f>
        <v/>
      </c>
      <c r="AB4856">
        <f>IF(MOD($A4856,10)&lt;7,"Да","Нет")</f>
        <v/>
      </c>
      <c r="AC4856">
        <f>$R4856&amp;" / "&amp;$S4856&amp;" / "&amp;$T4856</f>
        <v/>
      </c>
      <c r="AD4856">
        <f>1</f>
        <v/>
      </c>
      <c r="AE4856">
        <f>IF($A4856&lt;=Settings!$B$4,"до 100",IF($A4856&lt;=Settings!$B$5,"до 10 000",IF($A4856&lt;=Settings!$B$6,"до 100 000","100 000+")))</f>
        <v/>
      </c>
    </row>
    <row r="4857">
      <c r="A4857">
        <f>ROW()-1</f>
        <v/>
      </c>
      <c r="B4857">
        <f>IF($A4857&lt;=Settings!$B$4,"small_control",IF($A4857&lt;=Settings!$B$5,"medium_10k",IF($A4857&lt;=Settings!$B$6,"large_100k","extreme_1m")))</f>
        <v/>
      </c>
      <c r="C4857">
        <f>"ORD-"&amp;TEXT(QUOTIENT($A4857-1,3)+1,"0000000")</f>
        <v/>
      </c>
      <c r="D4857">
        <f>"LINE-"&amp;TEXT($A4857,"0000000")</f>
        <v/>
      </c>
      <c r="E4857" s="7">
        <f>Settings!$B$2+$A4857-1</f>
        <v/>
      </c>
      <c r="F4857" s="7">
        <f>Settings!$B$2+MOD($A4857-1,Settings!$B$7)</f>
        <v/>
      </c>
      <c r="G4857">
        <f>YEAR($F4857)</f>
        <v/>
      </c>
      <c r="H4857">
        <f>"Q"&amp;ROUNDUP(MONTH($F4857)/3,0)</f>
        <v/>
      </c>
      <c r="I4857">
        <f>MONTH($F4857)</f>
        <v/>
      </c>
      <c r="J4857">
        <f>CHOOSE(MONTH($F4857),"Январь","Февраль","Март","Апрель","Май","Июнь","Июль","Август","Сентябрь","Октябрь","Ноябрь","Декабрь")</f>
        <v/>
      </c>
      <c r="K4857">
        <f>DAY($F4857)</f>
        <v/>
      </c>
      <c r="L4857">
        <f>IF(MOD($A4857,10)&lt;7,"ФО_01_Крупный","ФО_"&amp;TEXT(MOD($A4857,8)+1,"00"))</f>
        <v/>
      </c>
      <c r="M4857">
        <f>IF($AB4857="Да","Регион_001_Крупный","Регион_"&amp;TEXT(MOD(QUOTIENT($A4857-1,20),180)+1,"000"))</f>
        <v/>
      </c>
      <c r="N4857">
        <f>IF($AB4857="Да","Город_"&amp;TEXT(MOD($A4857-1,250)+1,"0000"),"Город_"&amp;TEXT(MOD($A4857-1,3000)+1,"0000"))</f>
        <v/>
      </c>
      <c r="O4857">
        <f>IF($AB4857="Да","Холдинг_Крупный","Холдинг_"&amp;TEXT(MOD(QUOTIENT($A4857-1,10000),20)+1,"00"))</f>
        <v/>
      </c>
      <c r="P4857">
        <f>IF($AB4857="Да","Организация_Крупная","Организация_"&amp;TEXT(MOD(QUOTIENT($A4857-1,500),600)+1,"000"))</f>
        <v/>
      </c>
      <c r="Q4857">
        <f>"Отдел_"&amp;TEXT(MOD(QUOTIENT($A4857-1,50),100)+1,"000")</f>
        <v/>
      </c>
      <c r="R4857">
        <f>IF($AB4857="Да","Группа_Крупная","Группа_"&amp;TEXT(MOD(QUOTIENT($A4857-1,5000),30)+1,"00"))</f>
        <v/>
      </c>
      <c r="S4857">
        <f>IF($AB4857="Да","Категория_Крупная","Категория_"&amp;TEXT(MOD(QUOTIENT($A4857-1,500),120)+1,"000"))</f>
        <v/>
      </c>
      <c r="T4857">
        <f>IF($AB4857="Да","Подкатегория_Крупная","Подкатегория_"&amp;TEXT(MOD(QUOTIENT($A4857-1,50),300)+1,"000"))</f>
        <v/>
      </c>
      <c r="U4857">
        <f>"SKU_"&amp;TEXT($A4857,"0000000")</f>
        <v/>
      </c>
      <c r="V4857">
        <f>CHOOSE(MOD($A4857-1,4)+1,"Enterprise","SMB","Госсектор","Розница")</f>
        <v/>
      </c>
      <c r="W4857">
        <f>"Клиент_"&amp;TEXT(MOD($A4857-1,20000)+1,"00000")</f>
        <v/>
      </c>
      <c r="X4857">
        <f>CHOOSE(MOD($A4857-1,5)+1,"Портал","API","Импорт","Ручной ввод","Интеграция")</f>
        <v/>
      </c>
      <c r="Y4857" s="8">
        <f>ROUND(1000+MOD($A4857*37,90000)+IF($AB4857="Да",5000,0),2)</f>
        <v/>
      </c>
      <c r="Z4857">
        <f>1+MOD($A4857,20)</f>
        <v/>
      </c>
      <c r="AA4857" s="8">
        <f>ROUND($Y4857*(0.08+MOD($A4857,17)/100),2)</f>
        <v/>
      </c>
      <c r="AB4857">
        <f>IF(MOD($A4857,10)&lt;7,"Да","Нет")</f>
        <v/>
      </c>
      <c r="AC4857">
        <f>$R4857&amp;" / "&amp;$S4857&amp;" / "&amp;$T4857</f>
        <v/>
      </c>
      <c r="AD4857">
        <f>1</f>
        <v/>
      </c>
      <c r="AE4857">
        <f>IF($A4857&lt;=Settings!$B$4,"до 100",IF($A4857&lt;=Settings!$B$5,"до 10 000",IF($A4857&lt;=Settings!$B$6,"до 100 000","100 000+")))</f>
        <v/>
      </c>
    </row>
    <row r="4858">
      <c r="A4858">
        <f>ROW()-1</f>
        <v/>
      </c>
      <c r="B4858">
        <f>IF($A4858&lt;=Settings!$B$4,"small_control",IF($A4858&lt;=Settings!$B$5,"medium_10k",IF($A4858&lt;=Settings!$B$6,"large_100k","extreme_1m")))</f>
        <v/>
      </c>
      <c r="C4858">
        <f>"ORD-"&amp;TEXT(QUOTIENT($A4858-1,3)+1,"0000000")</f>
        <v/>
      </c>
      <c r="D4858">
        <f>"LINE-"&amp;TEXT($A4858,"0000000")</f>
        <v/>
      </c>
      <c r="E4858" s="7">
        <f>Settings!$B$2+$A4858-1</f>
        <v/>
      </c>
      <c r="F4858" s="7">
        <f>Settings!$B$2+MOD($A4858-1,Settings!$B$7)</f>
        <v/>
      </c>
      <c r="G4858">
        <f>YEAR($F4858)</f>
        <v/>
      </c>
      <c r="H4858">
        <f>"Q"&amp;ROUNDUP(MONTH($F4858)/3,0)</f>
        <v/>
      </c>
      <c r="I4858">
        <f>MONTH($F4858)</f>
        <v/>
      </c>
      <c r="J4858">
        <f>CHOOSE(MONTH($F4858),"Январь","Февраль","Март","Апрель","Май","Июнь","Июль","Август","Сентябрь","Октябрь","Ноябрь","Декабрь")</f>
        <v/>
      </c>
      <c r="K4858">
        <f>DAY($F4858)</f>
        <v/>
      </c>
      <c r="L4858">
        <f>IF(MOD($A4858,10)&lt;7,"ФО_01_Крупный","ФО_"&amp;TEXT(MOD($A4858,8)+1,"00"))</f>
        <v/>
      </c>
      <c r="M4858">
        <f>IF($AB4858="Да","Регион_001_Крупный","Регион_"&amp;TEXT(MOD(QUOTIENT($A4858-1,20),180)+1,"000"))</f>
        <v/>
      </c>
      <c r="N4858">
        <f>IF($AB4858="Да","Город_"&amp;TEXT(MOD($A4858-1,250)+1,"0000"),"Город_"&amp;TEXT(MOD($A4858-1,3000)+1,"0000"))</f>
        <v/>
      </c>
      <c r="O4858">
        <f>IF($AB4858="Да","Холдинг_Крупный","Холдинг_"&amp;TEXT(MOD(QUOTIENT($A4858-1,10000),20)+1,"00"))</f>
        <v/>
      </c>
      <c r="P4858">
        <f>IF($AB4858="Да","Организация_Крупная","Организация_"&amp;TEXT(MOD(QUOTIENT($A4858-1,500),600)+1,"000"))</f>
        <v/>
      </c>
      <c r="Q4858">
        <f>"Отдел_"&amp;TEXT(MOD(QUOTIENT($A4858-1,50),100)+1,"000")</f>
        <v/>
      </c>
      <c r="R4858">
        <f>IF($AB4858="Да","Группа_Крупная","Группа_"&amp;TEXT(MOD(QUOTIENT($A4858-1,5000),30)+1,"00"))</f>
        <v/>
      </c>
      <c r="S4858">
        <f>IF($AB4858="Да","Категория_Крупная","Категория_"&amp;TEXT(MOD(QUOTIENT($A4858-1,500),120)+1,"000"))</f>
        <v/>
      </c>
      <c r="T4858">
        <f>IF($AB4858="Да","Подкатегория_Крупная","Подкатегория_"&amp;TEXT(MOD(QUOTIENT($A4858-1,50),300)+1,"000"))</f>
        <v/>
      </c>
      <c r="U4858">
        <f>"SKU_"&amp;TEXT($A4858,"0000000")</f>
        <v/>
      </c>
      <c r="V4858">
        <f>CHOOSE(MOD($A4858-1,4)+1,"Enterprise","SMB","Госсектор","Розница")</f>
        <v/>
      </c>
      <c r="W4858">
        <f>"Клиент_"&amp;TEXT(MOD($A4858-1,20000)+1,"00000")</f>
        <v/>
      </c>
      <c r="X4858">
        <f>CHOOSE(MOD($A4858-1,5)+1,"Портал","API","Импорт","Ручной ввод","Интеграция")</f>
        <v/>
      </c>
      <c r="Y4858" s="8">
        <f>ROUND(1000+MOD($A4858*37,90000)+IF($AB4858="Да",5000,0),2)</f>
        <v/>
      </c>
      <c r="Z4858">
        <f>1+MOD($A4858,20)</f>
        <v/>
      </c>
      <c r="AA4858" s="8">
        <f>ROUND($Y4858*(0.08+MOD($A4858,17)/100),2)</f>
        <v/>
      </c>
      <c r="AB4858">
        <f>IF(MOD($A4858,10)&lt;7,"Да","Нет")</f>
        <v/>
      </c>
      <c r="AC4858">
        <f>$R4858&amp;" / "&amp;$S4858&amp;" / "&amp;$T4858</f>
        <v/>
      </c>
      <c r="AD4858">
        <f>1</f>
        <v/>
      </c>
      <c r="AE4858">
        <f>IF($A4858&lt;=Settings!$B$4,"до 100",IF($A4858&lt;=Settings!$B$5,"до 10 000",IF($A4858&lt;=Settings!$B$6,"до 100 000","100 000+")))</f>
        <v/>
      </c>
    </row>
    <row r="4859">
      <c r="A4859">
        <f>ROW()-1</f>
        <v/>
      </c>
      <c r="B4859">
        <f>IF($A4859&lt;=Settings!$B$4,"small_control",IF($A4859&lt;=Settings!$B$5,"medium_10k",IF($A4859&lt;=Settings!$B$6,"large_100k","extreme_1m")))</f>
        <v/>
      </c>
      <c r="C4859">
        <f>"ORD-"&amp;TEXT(QUOTIENT($A4859-1,3)+1,"0000000")</f>
        <v/>
      </c>
      <c r="D4859">
        <f>"LINE-"&amp;TEXT($A4859,"0000000")</f>
        <v/>
      </c>
      <c r="E4859" s="7">
        <f>Settings!$B$2+$A4859-1</f>
        <v/>
      </c>
      <c r="F4859" s="7">
        <f>Settings!$B$2+MOD($A4859-1,Settings!$B$7)</f>
        <v/>
      </c>
      <c r="G4859">
        <f>YEAR($F4859)</f>
        <v/>
      </c>
      <c r="H4859">
        <f>"Q"&amp;ROUNDUP(MONTH($F4859)/3,0)</f>
        <v/>
      </c>
      <c r="I4859">
        <f>MONTH($F4859)</f>
        <v/>
      </c>
      <c r="J4859">
        <f>CHOOSE(MONTH($F4859),"Январь","Февраль","Март","Апрель","Май","Июнь","Июль","Август","Сентябрь","Октябрь","Ноябрь","Декабрь")</f>
        <v/>
      </c>
      <c r="K4859">
        <f>DAY($F4859)</f>
        <v/>
      </c>
      <c r="L4859">
        <f>IF(MOD($A4859,10)&lt;7,"ФО_01_Крупный","ФО_"&amp;TEXT(MOD($A4859,8)+1,"00"))</f>
        <v/>
      </c>
      <c r="M4859">
        <f>IF($AB4859="Да","Регион_001_Крупный","Регион_"&amp;TEXT(MOD(QUOTIENT($A4859-1,20),180)+1,"000"))</f>
        <v/>
      </c>
      <c r="N4859">
        <f>IF($AB4859="Да","Город_"&amp;TEXT(MOD($A4859-1,250)+1,"0000"),"Город_"&amp;TEXT(MOD($A4859-1,3000)+1,"0000"))</f>
        <v/>
      </c>
      <c r="O4859">
        <f>IF($AB4859="Да","Холдинг_Крупный","Холдинг_"&amp;TEXT(MOD(QUOTIENT($A4859-1,10000),20)+1,"00"))</f>
        <v/>
      </c>
      <c r="P4859">
        <f>IF($AB4859="Да","Организация_Крупная","Организация_"&amp;TEXT(MOD(QUOTIENT($A4859-1,500),600)+1,"000"))</f>
        <v/>
      </c>
      <c r="Q4859">
        <f>"Отдел_"&amp;TEXT(MOD(QUOTIENT($A4859-1,50),100)+1,"000")</f>
        <v/>
      </c>
      <c r="R4859">
        <f>IF($AB4859="Да","Группа_Крупная","Группа_"&amp;TEXT(MOD(QUOTIENT($A4859-1,5000),30)+1,"00"))</f>
        <v/>
      </c>
      <c r="S4859">
        <f>IF($AB4859="Да","Категория_Крупная","Категория_"&amp;TEXT(MOD(QUOTIENT($A4859-1,500),120)+1,"000"))</f>
        <v/>
      </c>
      <c r="T4859">
        <f>IF($AB4859="Да","Подкатегория_Крупная","Подкатегория_"&amp;TEXT(MOD(QUOTIENT($A4859-1,50),300)+1,"000"))</f>
        <v/>
      </c>
      <c r="U4859">
        <f>"SKU_"&amp;TEXT($A4859,"0000000")</f>
        <v/>
      </c>
      <c r="V4859">
        <f>CHOOSE(MOD($A4859-1,4)+1,"Enterprise","SMB","Госсектор","Розница")</f>
        <v/>
      </c>
      <c r="W4859">
        <f>"Клиент_"&amp;TEXT(MOD($A4859-1,20000)+1,"00000")</f>
        <v/>
      </c>
      <c r="X4859">
        <f>CHOOSE(MOD($A4859-1,5)+1,"Портал","API","Импорт","Ручной ввод","Интеграция")</f>
        <v/>
      </c>
      <c r="Y4859" s="8">
        <f>ROUND(1000+MOD($A4859*37,90000)+IF($AB4859="Да",5000,0),2)</f>
        <v/>
      </c>
      <c r="Z4859">
        <f>1+MOD($A4859,20)</f>
        <v/>
      </c>
      <c r="AA4859" s="8">
        <f>ROUND($Y4859*(0.08+MOD($A4859,17)/100),2)</f>
        <v/>
      </c>
      <c r="AB4859">
        <f>IF(MOD($A4859,10)&lt;7,"Да","Нет")</f>
        <v/>
      </c>
      <c r="AC4859">
        <f>$R4859&amp;" / "&amp;$S4859&amp;" / "&amp;$T4859</f>
        <v/>
      </c>
      <c r="AD4859">
        <f>1</f>
        <v/>
      </c>
      <c r="AE4859">
        <f>IF($A4859&lt;=Settings!$B$4,"до 100",IF($A4859&lt;=Settings!$B$5,"до 10 000",IF($A4859&lt;=Settings!$B$6,"до 100 000","100 000+")))</f>
        <v/>
      </c>
    </row>
    <row r="4860">
      <c r="A4860">
        <f>ROW()-1</f>
        <v/>
      </c>
      <c r="B4860">
        <f>IF($A4860&lt;=Settings!$B$4,"small_control",IF($A4860&lt;=Settings!$B$5,"medium_10k",IF($A4860&lt;=Settings!$B$6,"large_100k","extreme_1m")))</f>
        <v/>
      </c>
      <c r="C4860">
        <f>"ORD-"&amp;TEXT(QUOTIENT($A4860-1,3)+1,"0000000")</f>
        <v/>
      </c>
      <c r="D4860">
        <f>"LINE-"&amp;TEXT($A4860,"0000000")</f>
        <v/>
      </c>
      <c r="E4860" s="7">
        <f>Settings!$B$2+$A4860-1</f>
        <v/>
      </c>
      <c r="F4860" s="7">
        <f>Settings!$B$2+MOD($A4860-1,Settings!$B$7)</f>
        <v/>
      </c>
      <c r="G4860">
        <f>YEAR($F4860)</f>
        <v/>
      </c>
      <c r="H4860">
        <f>"Q"&amp;ROUNDUP(MONTH($F4860)/3,0)</f>
        <v/>
      </c>
      <c r="I4860">
        <f>MONTH($F4860)</f>
        <v/>
      </c>
      <c r="J4860">
        <f>CHOOSE(MONTH($F4860),"Январь","Февраль","Март","Апрель","Май","Июнь","Июль","Август","Сентябрь","Октябрь","Ноябрь","Декабрь")</f>
        <v/>
      </c>
      <c r="K4860">
        <f>DAY($F4860)</f>
        <v/>
      </c>
      <c r="L4860">
        <f>IF(MOD($A4860,10)&lt;7,"ФО_01_Крупный","ФО_"&amp;TEXT(MOD($A4860,8)+1,"00"))</f>
        <v/>
      </c>
      <c r="M4860">
        <f>IF($AB4860="Да","Регион_001_Крупный","Регион_"&amp;TEXT(MOD(QUOTIENT($A4860-1,20),180)+1,"000"))</f>
        <v/>
      </c>
      <c r="N4860">
        <f>IF($AB4860="Да","Город_"&amp;TEXT(MOD($A4860-1,250)+1,"0000"),"Город_"&amp;TEXT(MOD($A4860-1,3000)+1,"0000"))</f>
        <v/>
      </c>
      <c r="O4860">
        <f>IF($AB4860="Да","Холдинг_Крупный","Холдинг_"&amp;TEXT(MOD(QUOTIENT($A4860-1,10000),20)+1,"00"))</f>
        <v/>
      </c>
      <c r="P4860">
        <f>IF($AB4860="Да","Организация_Крупная","Организация_"&amp;TEXT(MOD(QUOTIENT($A4860-1,500),600)+1,"000"))</f>
        <v/>
      </c>
      <c r="Q4860">
        <f>"Отдел_"&amp;TEXT(MOD(QUOTIENT($A4860-1,50),100)+1,"000")</f>
        <v/>
      </c>
      <c r="R4860">
        <f>IF($AB4860="Да","Группа_Крупная","Группа_"&amp;TEXT(MOD(QUOTIENT($A4860-1,5000),30)+1,"00"))</f>
        <v/>
      </c>
      <c r="S4860">
        <f>IF($AB4860="Да","Категория_Крупная","Категория_"&amp;TEXT(MOD(QUOTIENT($A4860-1,500),120)+1,"000"))</f>
        <v/>
      </c>
      <c r="T4860">
        <f>IF($AB4860="Да","Подкатегория_Крупная","Подкатегория_"&amp;TEXT(MOD(QUOTIENT($A4860-1,50),300)+1,"000"))</f>
        <v/>
      </c>
      <c r="U4860">
        <f>"SKU_"&amp;TEXT($A4860,"0000000")</f>
        <v/>
      </c>
      <c r="V4860">
        <f>CHOOSE(MOD($A4860-1,4)+1,"Enterprise","SMB","Госсектор","Розница")</f>
        <v/>
      </c>
      <c r="W4860">
        <f>"Клиент_"&amp;TEXT(MOD($A4860-1,20000)+1,"00000")</f>
        <v/>
      </c>
      <c r="X4860">
        <f>CHOOSE(MOD($A4860-1,5)+1,"Портал","API","Импорт","Ручной ввод","Интеграция")</f>
        <v/>
      </c>
      <c r="Y4860" s="8">
        <f>ROUND(1000+MOD($A4860*37,90000)+IF($AB4860="Да",5000,0),2)</f>
        <v/>
      </c>
      <c r="Z4860">
        <f>1+MOD($A4860,20)</f>
        <v/>
      </c>
      <c r="AA4860" s="8">
        <f>ROUND($Y4860*(0.08+MOD($A4860,17)/100),2)</f>
        <v/>
      </c>
      <c r="AB4860">
        <f>IF(MOD($A4860,10)&lt;7,"Да","Нет")</f>
        <v/>
      </c>
      <c r="AC4860">
        <f>$R4860&amp;" / "&amp;$S4860&amp;" / "&amp;$T4860</f>
        <v/>
      </c>
      <c r="AD4860">
        <f>1</f>
        <v/>
      </c>
      <c r="AE4860">
        <f>IF($A4860&lt;=Settings!$B$4,"до 100",IF($A4860&lt;=Settings!$B$5,"до 10 000",IF($A4860&lt;=Settings!$B$6,"до 100 000","100 000+")))</f>
        <v/>
      </c>
    </row>
    <row r="4861">
      <c r="A4861">
        <f>ROW()-1</f>
        <v/>
      </c>
      <c r="B4861">
        <f>IF($A4861&lt;=Settings!$B$4,"small_control",IF($A4861&lt;=Settings!$B$5,"medium_10k",IF($A4861&lt;=Settings!$B$6,"large_100k","extreme_1m")))</f>
        <v/>
      </c>
      <c r="C4861">
        <f>"ORD-"&amp;TEXT(QUOTIENT($A4861-1,3)+1,"0000000")</f>
        <v/>
      </c>
      <c r="D4861">
        <f>"LINE-"&amp;TEXT($A4861,"0000000")</f>
        <v/>
      </c>
      <c r="E4861" s="7">
        <f>Settings!$B$2+$A4861-1</f>
        <v/>
      </c>
      <c r="F4861" s="7">
        <f>Settings!$B$2+MOD($A4861-1,Settings!$B$7)</f>
        <v/>
      </c>
      <c r="G4861">
        <f>YEAR($F4861)</f>
        <v/>
      </c>
      <c r="H4861">
        <f>"Q"&amp;ROUNDUP(MONTH($F4861)/3,0)</f>
        <v/>
      </c>
      <c r="I4861">
        <f>MONTH($F4861)</f>
        <v/>
      </c>
      <c r="J4861">
        <f>CHOOSE(MONTH($F4861),"Январь","Февраль","Март","Апрель","Май","Июнь","Июль","Август","Сентябрь","Октябрь","Ноябрь","Декабрь")</f>
        <v/>
      </c>
      <c r="K4861">
        <f>DAY($F4861)</f>
        <v/>
      </c>
      <c r="L4861">
        <f>IF(MOD($A4861,10)&lt;7,"ФО_01_Крупный","ФО_"&amp;TEXT(MOD($A4861,8)+1,"00"))</f>
        <v/>
      </c>
      <c r="M4861">
        <f>IF($AB4861="Да","Регион_001_Крупный","Регион_"&amp;TEXT(MOD(QUOTIENT($A4861-1,20),180)+1,"000"))</f>
        <v/>
      </c>
      <c r="N4861">
        <f>IF($AB4861="Да","Город_"&amp;TEXT(MOD($A4861-1,250)+1,"0000"),"Город_"&amp;TEXT(MOD($A4861-1,3000)+1,"0000"))</f>
        <v/>
      </c>
      <c r="O4861">
        <f>IF($AB4861="Да","Холдинг_Крупный","Холдинг_"&amp;TEXT(MOD(QUOTIENT($A4861-1,10000),20)+1,"00"))</f>
        <v/>
      </c>
      <c r="P4861">
        <f>IF($AB4861="Да","Организация_Крупная","Организация_"&amp;TEXT(MOD(QUOTIENT($A4861-1,500),600)+1,"000"))</f>
        <v/>
      </c>
      <c r="Q4861">
        <f>"Отдел_"&amp;TEXT(MOD(QUOTIENT($A4861-1,50),100)+1,"000")</f>
        <v/>
      </c>
      <c r="R4861">
        <f>IF($AB4861="Да","Группа_Крупная","Группа_"&amp;TEXT(MOD(QUOTIENT($A4861-1,5000),30)+1,"00"))</f>
        <v/>
      </c>
      <c r="S4861">
        <f>IF($AB4861="Да","Категория_Крупная","Категория_"&amp;TEXT(MOD(QUOTIENT($A4861-1,500),120)+1,"000"))</f>
        <v/>
      </c>
      <c r="T4861">
        <f>IF($AB4861="Да","Подкатегория_Крупная","Подкатегория_"&amp;TEXT(MOD(QUOTIENT($A4861-1,50),300)+1,"000"))</f>
        <v/>
      </c>
      <c r="U4861">
        <f>"SKU_"&amp;TEXT($A4861,"0000000")</f>
        <v/>
      </c>
      <c r="V4861">
        <f>CHOOSE(MOD($A4861-1,4)+1,"Enterprise","SMB","Госсектор","Розница")</f>
        <v/>
      </c>
      <c r="W4861">
        <f>"Клиент_"&amp;TEXT(MOD($A4861-1,20000)+1,"00000")</f>
        <v/>
      </c>
      <c r="X4861">
        <f>CHOOSE(MOD($A4861-1,5)+1,"Портал","API","Импорт","Ручной ввод","Интеграция")</f>
        <v/>
      </c>
      <c r="Y4861" s="8">
        <f>ROUND(1000+MOD($A4861*37,90000)+IF($AB4861="Да",5000,0),2)</f>
        <v/>
      </c>
      <c r="Z4861">
        <f>1+MOD($A4861,20)</f>
        <v/>
      </c>
      <c r="AA4861" s="8">
        <f>ROUND($Y4861*(0.08+MOD($A4861,17)/100),2)</f>
        <v/>
      </c>
      <c r="AB4861">
        <f>IF(MOD($A4861,10)&lt;7,"Да","Нет")</f>
        <v/>
      </c>
      <c r="AC4861">
        <f>$R4861&amp;" / "&amp;$S4861&amp;" / "&amp;$T4861</f>
        <v/>
      </c>
      <c r="AD4861">
        <f>1</f>
        <v/>
      </c>
      <c r="AE4861">
        <f>IF($A4861&lt;=Settings!$B$4,"до 100",IF($A4861&lt;=Settings!$B$5,"до 10 000",IF($A4861&lt;=Settings!$B$6,"до 100 000","100 000+")))</f>
        <v/>
      </c>
    </row>
    <row r="4862">
      <c r="A4862">
        <f>ROW()-1</f>
        <v/>
      </c>
      <c r="B4862">
        <f>IF($A4862&lt;=Settings!$B$4,"small_control",IF($A4862&lt;=Settings!$B$5,"medium_10k",IF($A4862&lt;=Settings!$B$6,"large_100k","extreme_1m")))</f>
        <v/>
      </c>
      <c r="C4862">
        <f>"ORD-"&amp;TEXT(QUOTIENT($A4862-1,3)+1,"0000000")</f>
        <v/>
      </c>
      <c r="D4862">
        <f>"LINE-"&amp;TEXT($A4862,"0000000")</f>
        <v/>
      </c>
      <c r="E4862" s="7">
        <f>Settings!$B$2+$A4862-1</f>
        <v/>
      </c>
      <c r="F4862" s="7">
        <f>Settings!$B$2+MOD($A4862-1,Settings!$B$7)</f>
        <v/>
      </c>
      <c r="G4862">
        <f>YEAR($F4862)</f>
        <v/>
      </c>
      <c r="H4862">
        <f>"Q"&amp;ROUNDUP(MONTH($F4862)/3,0)</f>
        <v/>
      </c>
      <c r="I4862">
        <f>MONTH($F4862)</f>
        <v/>
      </c>
      <c r="J4862">
        <f>CHOOSE(MONTH($F4862),"Январь","Февраль","Март","Апрель","Май","Июнь","Июль","Август","Сентябрь","Октябрь","Ноябрь","Декабрь")</f>
        <v/>
      </c>
      <c r="K4862">
        <f>DAY($F4862)</f>
        <v/>
      </c>
      <c r="L4862">
        <f>IF(MOD($A4862,10)&lt;7,"ФО_01_Крупный","ФО_"&amp;TEXT(MOD($A4862,8)+1,"00"))</f>
        <v/>
      </c>
      <c r="M4862">
        <f>IF($AB4862="Да","Регион_001_Крупный","Регион_"&amp;TEXT(MOD(QUOTIENT($A4862-1,20),180)+1,"000"))</f>
        <v/>
      </c>
      <c r="N4862">
        <f>IF($AB4862="Да","Город_"&amp;TEXT(MOD($A4862-1,250)+1,"0000"),"Город_"&amp;TEXT(MOD($A4862-1,3000)+1,"0000"))</f>
        <v/>
      </c>
      <c r="O4862">
        <f>IF($AB4862="Да","Холдинг_Крупный","Холдинг_"&amp;TEXT(MOD(QUOTIENT($A4862-1,10000),20)+1,"00"))</f>
        <v/>
      </c>
      <c r="P4862">
        <f>IF($AB4862="Да","Организация_Крупная","Организация_"&amp;TEXT(MOD(QUOTIENT($A4862-1,500),600)+1,"000"))</f>
        <v/>
      </c>
      <c r="Q4862">
        <f>"Отдел_"&amp;TEXT(MOD(QUOTIENT($A4862-1,50),100)+1,"000")</f>
        <v/>
      </c>
      <c r="R4862">
        <f>IF($AB4862="Да","Группа_Крупная","Группа_"&amp;TEXT(MOD(QUOTIENT($A4862-1,5000),30)+1,"00"))</f>
        <v/>
      </c>
      <c r="S4862">
        <f>IF($AB4862="Да","Категория_Крупная","Категория_"&amp;TEXT(MOD(QUOTIENT($A4862-1,500),120)+1,"000"))</f>
        <v/>
      </c>
      <c r="T4862">
        <f>IF($AB4862="Да","Подкатегория_Крупная","Подкатегория_"&amp;TEXT(MOD(QUOTIENT($A4862-1,50),300)+1,"000"))</f>
        <v/>
      </c>
      <c r="U4862">
        <f>"SKU_"&amp;TEXT($A4862,"0000000")</f>
        <v/>
      </c>
      <c r="V4862">
        <f>CHOOSE(MOD($A4862-1,4)+1,"Enterprise","SMB","Госсектор","Розница")</f>
        <v/>
      </c>
      <c r="W4862">
        <f>"Клиент_"&amp;TEXT(MOD($A4862-1,20000)+1,"00000")</f>
        <v/>
      </c>
      <c r="X4862">
        <f>CHOOSE(MOD($A4862-1,5)+1,"Портал","API","Импорт","Ручной ввод","Интеграция")</f>
        <v/>
      </c>
      <c r="Y4862" s="8">
        <f>ROUND(1000+MOD($A4862*37,90000)+IF($AB4862="Да",5000,0),2)</f>
        <v/>
      </c>
      <c r="Z4862">
        <f>1+MOD($A4862,20)</f>
        <v/>
      </c>
      <c r="AA4862" s="8">
        <f>ROUND($Y4862*(0.08+MOD($A4862,17)/100),2)</f>
        <v/>
      </c>
      <c r="AB4862">
        <f>IF(MOD($A4862,10)&lt;7,"Да","Нет")</f>
        <v/>
      </c>
      <c r="AC4862">
        <f>$R4862&amp;" / "&amp;$S4862&amp;" / "&amp;$T4862</f>
        <v/>
      </c>
      <c r="AD4862">
        <f>1</f>
        <v/>
      </c>
      <c r="AE4862">
        <f>IF($A4862&lt;=Settings!$B$4,"до 100",IF($A4862&lt;=Settings!$B$5,"до 10 000",IF($A4862&lt;=Settings!$B$6,"до 100 000","100 000+")))</f>
        <v/>
      </c>
    </row>
    <row r="4863">
      <c r="A4863">
        <f>ROW()-1</f>
        <v/>
      </c>
      <c r="B4863">
        <f>IF($A4863&lt;=Settings!$B$4,"small_control",IF($A4863&lt;=Settings!$B$5,"medium_10k",IF($A4863&lt;=Settings!$B$6,"large_100k","extreme_1m")))</f>
        <v/>
      </c>
      <c r="C4863">
        <f>"ORD-"&amp;TEXT(QUOTIENT($A4863-1,3)+1,"0000000")</f>
        <v/>
      </c>
      <c r="D4863">
        <f>"LINE-"&amp;TEXT($A4863,"0000000")</f>
        <v/>
      </c>
      <c r="E4863" s="7">
        <f>Settings!$B$2+$A4863-1</f>
        <v/>
      </c>
      <c r="F4863" s="7">
        <f>Settings!$B$2+MOD($A4863-1,Settings!$B$7)</f>
        <v/>
      </c>
      <c r="G4863">
        <f>YEAR($F4863)</f>
        <v/>
      </c>
      <c r="H4863">
        <f>"Q"&amp;ROUNDUP(MONTH($F4863)/3,0)</f>
        <v/>
      </c>
      <c r="I4863">
        <f>MONTH($F4863)</f>
        <v/>
      </c>
      <c r="J4863">
        <f>CHOOSE(MONTH($F4863),"Январь","Февраль","Март","Апрель","Май","Июнь","Июль","Август","Сентябрь","Октябрь","Ноябрь","Декабрь")</f>
        <v/>
      </c>
      <c r="K4863">
        <f>DAY($F4863)</f>
        <v/>
      </c>
      <c r="L4863">
        <f>IF(MOD($A4863,10)&lt;7,"ФО_01_Крупный","ФО_"&amp;TEXT(MOD($A4863,8)+1,"00"))</f>
        <v/>
      </c>
      <c r="M4863">
        <f>IF($AB4863="Да","Регион_001_Крупный","Регион_"&amp;TEXT(MOD(QUOTIENT($A4863-1,20),180)+1,"000"))</f>
        <v/>
      </c>
      <c r="N4863">
        <f>IF($AB4863="Да","Город_"&amp;TEXT(MOD($A4863-1,250)+1,"0000"),"Город_"&amp;TEXT(MOD($A4863-1,3000)+1,"0000"))</f>
        <v/>
      </c>
      <c r="O4863">
        <f>IF($AB4863="Да","Холдинг_Крупный","Холдинг_"&amp;TEXT(MOD(QUOTIENT($A4863-1,10000),20)+1,"00"))</f>
        <v/>
      </c>
      <c r="P4863">
        <f>IF($AB4863="Да","Организация_Крупная","Организация_"&amp;TEXT(MOD(QUOTIENT($A4863-1,500),600)+1,"000"))</f>
        <v/>
      </c>
      <c r="Q4863">
        <f>"Отдел_"&amp;TEXT(MOD(QUOTIENT($A4863-1,50),100)+1,"000")</f>
        <v/>
      </c>
      <c r="R4863">
        <f>IF($AB4863="Да","Группа_Крупная","Группа_"&amp;TEXT(MOD(QUOTIENT($A4863-1,5000),30)+1,"00"))</f>
        <v/>
      </c>
      <c r="S4863">
        <f>IF($AB4863="Да","Категория_Крупная","Категория_"&amp;TEXT(MOD(QUOTIENT($A4863-1,500),120)+1,"000"))</f>
        <v/>
      </c>
      <c r="T4863">
        <f>IF($AB4863="Да","Подкатегория_Крупная","Подкатегория_"&amp;TEXT(MOD(QUOTIENT($A4863-1,50),300)+1,"000"))</f>
        <v/>
      </c>
      <c r="U4863">
        <f>"SKU_"&amp;TEXT($A4863,"0000000")</f>
        <v/>
      </c>
      <c r="V4863">
        <f>CHOOSE(MOD($A4863-1,4)+1,"Enterprise","SMB","Госсектор","Розница")</f>
        <v/>
      </c>
      <c r="W4863">
        <f>"Клиент_"&amp;TEXT(MOD($A4863-1,20000)+1,"00000")</f>
        <v/>
      </c>
      <c r="X4863">
        <f>CHOOSE(MOD($A4863-1,5)+1,"Портал","API","Импорт","Ручной ввод","Интеграция")</f>
        <v/>
      </c>
      <c r="Y4863" s="8">
        <f>ROUND(1000+MOD($A4863*37,90000)+IF($AB4863="Да",5000,0),2)</f>
        <v/>
      </c>
      <c r="Z4863">
        <f>1+MOD($A4863,20)</f>
        <v/>
      </c>
      <c r="AA4863" s="8">
        <f>ROUND($Y4863*(0.08+MOD($A4863,17)/100),2)</f>
        <v/>
      </c>
      <c r="AB4863">
        <f>IF(MOD($A4863,10)&lt;7,"Да","Нет")</f>
        <v/>
      </c>
      <c r="AC4863">
        <f>$R4863&amp;" / "&amp;$S4863&amp;" / "&amp;$T4863</f>
        <v/>
      </c>
      <c r="AD4863">
        <f>1</f>
        <v/>
      </c>
      <c r="AE4863">
        <f>IF($A4863&lt;=Settings!$B$4,"до 100",IF($A4863&lt;=Settings!$B$5,"до 10 000",IF($A4863&lt;=Settings!$B$6,"до 100 000","100 000+")))</f>
        <v/>
      </c>
    </row>
    <row r="4864">
      <c r="A4864">
        <f>ROW()-1</f>
        <v/>
      </c>
      <c r="B4864">
        <f>IF($A4864&lt;=Settings!$B$4,"small_control",IF($A4864&lt;=Settings!$B$5,"medium_10k",IF($A4864&lt;=Settings!$B$6,"large_100k","extreme_1m")))</f>
        <v/>
      </c>
      <c r="C4864">
        <f>"ORD-"&amp;TEXT(QUOTIENT($A4864-1,3)+1,"0000000")</f>
        <v/>
      </c>
      <c r="D4864">
        <f>"LINE-"&amp;TEXT($A4864,"0000000")</f>
        <v/>
      </c>
      <c r="E4864" s="7">
        <f>Settings!$B$2+$A4864-1</f>
        <v/>
      </c>
      <c r="F4864" s="7">
        <f>Settings!$B$2+MOD($A4864-1,Settings!$B$7)</f>
        <v/>
      </c>
      <c r="G4864">
        <f>YEAR($F4864)</f>
        <v/>
      </c>
      <c r="H4864">
        <f>"Q"&amp;ROUNDUP(MONTH($F4864)/3,0)</f>
        <v/>
      </c>
      <c r="I4864">
        <f>MONTH($F4864)</f>
        <v/>
      </c>
      <c r="J4864">
        <f>CHOOSE(MONTH($F4864),"Январь","Февраль","Март","Апрель","Май","Июнь","Июль","Август","Сентябрь","Октябрь","Ноябрь","Декабрь")</f>
        <v/>
      </c>
      <c r="K4864">
        <f>DAY($F4864)</f>
        <v/>
      </c>
      <c r="L4864">
        <f>IF(MOD($A4864,10)&lt;7,"ФО_01_Крупный","ФО_"&amp;TEXT(MOD($A4864,8)+1,"00"))</f>
        <v/>
      </c>
      <c r="M4864">
        <f>IF($AB4864="Да","Регион_001_Крупный","Регион_"&amp;TEXT(MOD(QUOTIENT($A4864-1,20),180)+1,"000"))</f>
        <v/>
      </c>
      <c r="N4864">
        <f>IF($AB4864="Да","Город_"&amp;TEXT(MOD($A4864-1,250)+1,"0000"),"Город_"&amp;TEXT(MOD($A4864-1,3000)+1,"0000"))</f>
        <v/>
      </c>
      <c r="O4864">
        <f>IF($AB4864="Да","Холдинг_Крупный","Холдинг_"&amp;TEXT(MOD(QUOTIENT($A4864-1,10000),20)+1,"00"))</f>
        <v/>
      </c>
      <c r="P4864">
        <f>IF($AB4864="Да","Организация_Крупная","Организация_"&amp;TEXT(MOD(QUOTIENT($A4864-1,500),600)+1,"000"))</f>
        <v/>
      </c>
      <c r="Q4864">
        <f>"Отдел_"&amp;TEXT(MOD(QUOTIENT($A4864-1,50),100)+1,"000")</f>
        <v/>
      </c>
      <c r="R4864">
        <f>IF($AB4864="Да","Группа_Крупная","Группа_"&amp;TEXT(MOD(QUOTIENT($A4864-1,5000),30)+1,"00"))</f>
        <v/>
      </c>
      <c r="S4864">
        <f>IF($AB4864="Да","Категория_Крупная","Категория_"&amp;TEXT(MOD(QUOTIENT($A4864-1,500),120)+1,"000"))</f>
        <v/>
      </c>
      <c r="T4864">
        <f>IF($AB4864="Да","Подкатегория_Крупная","Подкатегория_"&amp;TEXT(MOD(QUOTIENT($A4864-1,50),300)+1,"000"))</f>
        <v/>
      </c>
      <c r="U4864">
        <f>"SKU_"&amp;TEXT($A4864,"0000000")</f>
        <v/>
      </c>
      <c r="V4864">
        <f>CHOOSE(MOD($A4864-1,4)+1,"Enterprise","SMB","Госсектор","Розница")</f>
        <v/>
      </c>
      <c r="W4864">
        <f>"Клиент_"&amp;TEXT(MOD($A4864-1,20000)+1,"00000")</f>
        <v/>
      </c>
      <c r="X4864">
        <f>CHOOSE(MOD($A4864-1,5)+1,"Портал","API","Импорт","Ручной ввод","Интеграция")</f>
        <v/>
      </c>
      <c r="Y4864" s="8">
        <f>ROUND(1000+MOD($A4864*37,90000)+IF($AB4864="Да",5000,0),2)</f>
        <v/>
      </c>
      <c r="Z4864">
        <f>1+MOD($A4864,20)</f>
        <v/>
      </c>
      <c r="AA4864" s="8">
        <f>ROUND($Y4864*(0.08+MOD($A4864,17)/100),2)</f>
        <v/>
      </c>
      <c r="AB4864">
        <f>IF(MOD($A4864,10)&lt;7,"Да","Нет")</f>
        <v/>
      </c>
      <c r="AC4864">
        <f>$R4864&amp;" / "&amp;$S4864&amp;" / "&amp;$T4864</f>
        <v/>
      </c>
      <c r="AD4864">
        <f>1</f>
        <v/>
      </c>
      <c r="AE4864">
        <f>IF($A4864&lt;=Settings!$B$4,"до 100",IF($A4864&lt;=Settings!$B$5,"до 10 000",IF($A4864&lt;=Settings!$B$6,"до 100 000","100 000+")))</f>
        <v/>
      </c>
    </row>
    <row r="4865">
      <c r="A4865">
        <f>ROW()-1</f>
        <v/>
      </c>
      <c r="B4865">
        <f>IF($A4865&lt;=Settings!$B$4,"small_control",IF($A4865&lt;=Settings!$B$5,"medium_10k",IF($A4865&lt;=Settings!$B$6,"large_100k","extreme_1m")))</f>
        <v/>
      </c>
      <c r="C4865">
        <f>"ORD-"&amp;TEXT(QUOTIENT($A4865-1,3)+1,"0000000")</f>
        <v/>
      </c>
      <c r="D4865">
        <f>"LINE-"&amp;TEXT($A4865,"0000000")</f>
        <v/>
      </c>
      <c r="E4865" s="7">
        <f>Settings!$B$2+$A4865-1</f>
        <v/>
      </c>
      <c r="F4865" s="7">
        <f>Settings!$B$2+MOD($A4865-1,Settings!$B$7)</f>
        <v/>
      </c>
      <c r="G4865">
        <f>YEAR($F4865)</f>
        <v/>
      </c>
      <c r="H4865">
        <f>"Q"&amp;ROUNDUP(MONTH($F4865)/3,0)</f>
        <v/>
      </c>
      <c r="I4865">
        <f>MONTH($F4865)</f>
        <v/>
      </c>
      <c r="J4865">
        <f>CHOOSE(MONTH($F4865),"Январь","Февраль","Март","Апрель","Май","Июнь","Июль","Август","Сентябрь","Октябрь","Ноябрь","Декабрь")</f>
        <v/>
      </c>
      <c r="K4865">
        <f>DAY($F4865)</f>
        <v/>
      </c>
      <c r="L4865">
        <f>IF(MOD($A4865,10)&lt;7,"ФО_01_Крупный","ФО_"&amp;TEXT(MOD($A4865,8)+1,"00"))</f>
        <v/>
      </c>
      <c r="M4865">
        <f>IF($AB4865="Да","Регион_001_Крупный","Регион_"&amp;TEXT(MOD(QUOTIENT($A4865-1,20),180)+1,"000"))</f>
        <v/>
      </c>
      <c r="N4865">
        <f>IF($AB4865="Да","Город_"&amp;TEXT(MOD($A4865-1,250)+1,"0000"),"Город_"&amp;TEXT(MOD($A4865-1,3000)+1,"0000"))</f>
        <v/>
      </c>
      <c r="O4865">
        <f>IF($AB4865="Да","Холдинг_Крупный","Холдинг_"&amp;TEXT(MOD(QUOTIENT($A4865-1,10000),20)+1,"00"))</f>
        <v/>
      </c>
      <c r="P4865">
        <f>IF($AB4865="Да","Организация_Крупная","Организация_"&amp;TEXT(MOD(QUOTIENT($A4865-1,500),600)+1,"000"))</f>
        <v/>
      </c>
      <c r="Q4865">
        <f>"Отдел_"&amp;TEXT(MOD(QUOTIENT($A4865-1,50),100)+1,"000")</f>
        <v/>
      </c>
      <c r="R4865">
        <f>IF($AB4865="Да","Группа_Крупная","Группа_"&amp;TEXT(MOD(QUOTIENT($A4865-1,5000),30)+1,"00"))</f>
        <v/>
      </c>
      <c r="S4865">
        <f>IF($AB4865="Да","Категория_Крупная","Категория_"&amp;TEXT(MOD(QUOTIENT($A4865-1,500),120)+1,"000"))</f>
        <v/>
      </c>
      <c r="T4865">
        <f>IF($AB4865="Да","Подкатегория_Крупная","Подкатегория_"&amp;TEXT(MOD(QUOTIENT($A4865-1,50),300)+1,"000"))</f>
        <v/>
      </c>
      <c r="U4865">
        <f>"SKU_"&amp;TEXT($A4865,"0000000")</f>
        <v/>
      </c>
      <c r="V4865">
        <f>CHOOSE(MOD($A4865-1,4)+1,"Enterprise","SMB","Госсектор","Розница")</f>
        <v/>
      </c>
      <c r="W4865">
        <f>"Клиент_"&amp;TEXT(MOD($A4865-1,20000)+1,"00000")</f>
        <v/>
      </c>
      <c r="X4865">
        <f>CHOOSE(MOD($A4865-1,5)+1,"Портал","API","Импорт","Ручной ввод","Интеграция")</f>
        <v/>
      </c>
      <c r="Y4865" s="8">
        <f>ROUND(1000+MOD($A4865*37,90000)+IF($AB4865="Да",5000,0),2)</f>
        <v/>
      </c>
      <c r="Z4865">
        <f>1+MOD($A4865,20)</f>
        <v/>
      </c>
      <c r="AA4865" s="8">
        <f>ROUND($Y4865*(0.08+MOD($A4865,17)/100),2)</f>
        <v/>
      </c>
      <c r="AB4865">
        <f>IF(MOD($A4865,10)&lt;7,"Да","Нет")</f>
        <v/>
      </c>
      <c r="AC4865">
        <f>$R4865&amp;" / "&amp;$S4865&amp;" / "&amp;$T4865</f>
        <v/>
      </c>
      <c r="AD4865">
        <f>1</f>
        <v/>
      </c>
      <c r="AE4865">
        <f>IF($A4865&lt;=Settings!$B$4,"до 100",IF($A4865&lt;=Settings!$B$5,"до 10 000",IF($A4865&lt;=Settings!$B$6,"до 100 000","100 000+")))</f>
        <v/>
      </c>
    </row>
    <row r="4866">
      <c r="A4866">
        <f>ROW()-1</f>
        <v/>
      </c>
      <c r="B4866">
        <f>IF($A4866&lt;=Settings!$B$4,"small_control",IF($A4866&lt;=Settings!$B$5,"medium_10k",IF($A4866&lt;=Settings!$B$6,"large_100k","extreme_1m")))</f>
        <v/>
      </c>
      <c r="C4866">
        <f>"ORD-"&amp;TEXT(QUOTIENT($A4866-1,3)+1,"0000000")</f>
        <v/>
      </c>
      <c r="D4866">
        <f>"LINE-"&amp;TEXT($A4866,"0000000")</f>
        <v/>
      </c>
      <c r="E4866" s="7">
        <f>Settings!$B$2+$A4866-1</f>
        <v/>
      </c>
      <c r="F4866" s="7">
        <f>Settings!$B$2+MOD($A4866-1,Settings!$B$7)</f>
        <v/>
      </c>
      <c r="G4866">
        <f>YEAR($F4866)</f>
        <v/>
      </c>
      <c r="H4866">
        <f>"Q"&amp;ROUNDUP(MONTH($F4866)/3,0)</f>
        <v/>
      </c>
      <c r="I4866">
        <f>MONTH($F4866)</f>
        <v/>
      </c>
      <c r="J4866">
        <f>CHOOSE(MONTH($F4866),"Январь","Февраль","Март","Апрель","Май","Июнь","Июль","Август","Сентябрь","Октябрь","Ноябрь","Декабрь")</f>
        <v/>
      </c>
      <c r="K4866">
        <f>DAY($F4866)</f>
        <v/>
      </c>
      <c r="L4866">
        <f>IF(MOD($A4866,10)&lt;7,"ФО_01_Крупный","ФО_"&amp;TEXT(MOD($A4866,8)+1,"00"))</f>
        <v/>
      </c>
      <c r="M4866">
        <f>IF($AB4866="Да","Регион_001_Крупный","Регион_"&amp;TEXT(MOD(QUOTIENT($A4866-1,20),180)+1,"000"))</f>
        <v/>
      </c>
      <c r="N4866">
        <f>IF($AB4866="Да","Город_"&amp;TEXT(MOD($A4866-1,250)+1,"0000"),"Город_"&amp;TEXT(MOD($A4866-1,3000)+1,"0000"))</f>
        <v/>
      </c>
      <c r="O4866">
        <f>IF($AB4866="Да","Холдинг_Крупный","Холдинг_"&amp;TEXT(MOD(QUOTIENT($A4866-1,10000),20)+1,"00"))</f>
        <v/>
      </c>
      <c r="P4866">
        <f>IF($AB4866="Да","Организация_Крупная","Организация_"&amp;TEXT(MOD(QUOTIENT($A4866-1,500),600)+1,"000"))</f>
        <v/>
      </c>
      <c r="Q4866">
        <f>"Отдел_"&amp;TEXT(MOD(QUOTIENT($A4866-1,50),100)+1,"000")</f>
        <v/>
      </c>
      <c r="R4866">
        <f>IF($AB4866="Да","Группа_Крупная","Группа_"&amp;TEXT(MOD(QUOTIENT($A4866-1,5000),30)+1,"00"))</f>
        <v/>
      </c>
      <c r="S4866">
        <f>IF($AB4866="Да","Категория_Крупная","Категория_"&amp;TEXT(MOD(QUOTIENT($A4866-1,500),120)+1,"000"))</f>
        <v/>
      </c>
      <c r="T4866">
        <f>IF($AB4866="Да","Подкатегория_Крупная","Подкатегория_"&amp;TEXT(MOD(QUOTIENT($A4866-1,50),300)+1,"000"))</f>
        <v/>
      </c>
      <c r="U4866">
        <f>"SKU_"&amp;TEXT($A4866,"0000000")</f>
        <v/>
      </c>
      <c r="V4866">
        <f>CHOOSE(MOD($A4866-1,4)+1,"Enterprise","SMB","Госсектор","Розница")</f>
        <v/>
      </c>
      <c r="W4866">
        <f>"Клиент_"&amp;TEXT(MOD($A4866-1,20000)+1,"00000")</f>
        <v/>
      </c>
      <c r="X4866">
        <f>CHOOSE(MOD($A4866-1,5)+1,"Портал","API","Импорт","Ручной ввод","Интеграция")</f>
        <v/>
      </c>
      <c r="Y4866" s="8">
        <f>ROUND(1000+MOD($A4866*37,90000)+IF($AB4866="Да",5000,0),2)</f>
        <v/>
      </c>
      <c r="Z4866">
        <f>1+MOD($A4866,20)</f>
        <v/>
      </c>
      <c r="AA4866" s="8">
        <f>ROUND($Y4866*(0.08+MOD($A4866,17)/100),2)</f>
        <v/>
      </c>
      <c r="AB4866">
        <f>IF(MOD($A4866,10)&lt;7,"Да","Нет")</f>
        <v/>
      </c>
      <c r="AC4866">
        <f>$R4866&amp;" / "&amp;$S4866&amp;" / "&amp;$T4866</f>
        <v/>
      </c>
      <c r="AD4866">
        <f>1</f>
        <v/>
      </c>
      <c r="AE4866">
        <f>IF($A4866&lt;=Settings!$B$4,"до 100",IF($A4866&lt;=Settings!$B$5,"до 10 000",IF($A4866&lt;=Settings!$B$6,"до 100 000","100 000+")))</f>
        <v/>
      </c>
    </row>
    <row r="4867">
      <c r="A4867">
        <f>ROW()-1</f>
        <v/>
      </c>
      <c r="B4867">
        <f>IF($A4867&lt;=Settings!$B$4,"small_control",IF($A4867&lt;=Settings!$B$5,"medium_10k",IF($A4867&lt;=Settings!$B$6,"large_100k","extreme_1m")))</f>
        <v/>
      </c>
      <c r="C4867">
        <f>"ORD-"&amp;TEXT(QUOTIENT($A4867-1,3)+1,"0000000")</f>
        <v/>
      </c>
      <c r="D4867">
        <f>"LINE-"&amp;TEXT($A4867,"0000000")</f>
        <v/>
      </c>
      <c r="E4867" s="7">
        <f>Settings!$B$2+$A4867-1</f>
        <v/>
      </c>
      <c r="F4867" s="7">
        <f>Settings!$B$2+MOD($A4867-1,Settings!$B$7)</f>
        <v/>
      </c>
      <c r="G4867">
        <f>YEAR($F4867)</f>
        <v/>
      </c>
      <c r="H4867">
        <f>"Q"&amp;ROUNDUP(MONTH($F4867)/3,0)</f>
        <v/>
      </c>
      <c r="I4867">
        <f>MONTH($F4867)</f>
        <v/>
      </c>
      <c r="J4867">
        <f>CHOOSE(MONTH($F4867),"Январь","Февраль","Март","Апрель","Май","Июнь","Июль","Август","Сентябрь","Октябрь","Ноябрь","Декабрь")</f>
        <v/>
      </c>
      <c r="K4867">
        <f>DAY($F4867)</f>
        <v/>
      </c>
      <c r="L4867">
        <f>IF(MOD($A4867,10)&lt;7,"ФО_01_Крупный","ФО_"&amp;TEXT(MOD($A4867,8)+1,"00"))</f>
        <v/>
      </c>
      <c r="M4867">
        <f>IF($AB4867="Да","Регион_001_Крупный","Регион_"&amp;TEXT(MOD(QUOTIENT($A4867-1,20),180)+1,"000"))</f>
        <v/>
      </c>
      <c r="N4867">
        <f>IF($AB4867="Да","Город_"&amp;TEXT(MOD($A4867-1,250)+1,"0000"),"Город_"&amp;TEXT(MOD($A4867-1,3000)+1,"0000"))</f>
        <v/>
      </c>
      <c r="O4867">
        <f>IF($AB4867="Да","Холдинг_Крупный","Холдинг_"&amp;TEXT(MOD(QUOTIENT($A4867-1,10000),20)+1,"00"))</f>
        <v/>
      </c>
      <c r="P4867">
        <f>IF($AB4867="Да","Организация_Крупная","Организация_"&amp;TEXT(MOD(QUOTIENT($A4867-1,500),600)+1,"000"))</f>
        <v/>
      </c>
      <c r="Q4867">
        <f>"Отдел_"&amp;TEXT(MOD(QUOTIENT($A4867-1,50),100)+1,"000")</f>
        <v/>
      </c>
      <c r="R4867">
        <f>IF($AB4867="Да","Группа_Крупная","Группа_"&amp;TEXT(MOD(QUOTIENT($A4867-1,5000),30)+1,"00"))</f>
        <v/>
      </c>
      <c r="S4867">
        <f>IF($AB4867="Да","Категория_Крупная","Категория_"&amp;TEXT(MOD(QUOTIENT($A4867-1,500),120)+1,"000"))</f>
        <v/>
      </c>
      <c r="T4867">
        <f>IF($AB4867="Да","Подкатегория_Крупная","Подкатегория_"&amp;TEXT(MOD(QUOTIENT($A4867-1,50),300)+1,"000"))</f>
        <v/>
      </c>
      <c r="U4867">
        <f>"SKU_"&amp;TEXT($A4867,"0000000")</f>
        <v/>
      </c>
      <c r="V4867">
        <f>CHOOSE(MOD($A4867-1,4)+1,"Enterprise","SMB","Госсектор","Розница")</f>
        <v/>
      </c>
      <c r="W4867">
        <f>"Клиент_"&amp;TEXT(MOD($A4867-1,20000)+1,"00000")</f>
        <v/>
      </c>
      <c r="X4867">
        <f>CHOOSE(MOD($A4867-1,5)+1,"Портал","API","Импорт","Ручной ввод","Интеграция")</f>
        <v/>
      </c>
      <c r="Y4867" s="8">
        <f>ROUND(1000+MOD($A4867*37,90000)+IF($AB4867="Да",5000,0),2)</f>
        <v/>
      </c>
      <c r="Z4867">
        <f>1+MOD($A4867,20)</f>
        <v/>
      </c>
      <c r="AA4867" s="8">
        <f>ROUND($Y4867*(0.08+MOD($A4867,17)/100),2)</f>
        <v/>
      </c>
      <c r="AB4867">
        <f>IF(MOD($A4867,10)&lt;7,"Да","Нет")</f>
        <v/>
      </c>
      <c r="AC4867">
        <f>$R4867&amp;" / "&amp;$S4867&amp;" / "&amp;$T4867</f>
        <v/>
      </c>
      <c r="AD4867">
        <f>1</f>
        <v/>
      </c>
      <c r="AE4867">
        <f>IF($A4867&lt;=Settings!$B$4,"до 100",IF($A4867&lt;=Settings!$B$5,"до 10 000",IF($A4867&lt;=Settings!$B$6,"до 100 000","100 000+")))</f>
        <v/>
      </c>
    </row>
    <row r="4868">
      <c r="A4868">
        <f>ROW()-1</f>
        <v/>
      </c>
      <c r="B4868">
        <f>IF($A4868&lt;=Settings!$B$4,"small_control",IF($A4868&lt;=Settings!$B$5,"medium_10k",IF($A4868&lt;=Settings!$B$6,"large_100k","extreme_1m")))</f>
        <v/>
      </c>
      <c r="C4868">
        <f>"ORD-"&amp;TEXT(QUOTIENT($A4868-1,3)+1,"0000000")</f>
        <v/>
      </c>
      <c r="D4868">
        <f>"LINE-"&amp;TEXT($A4868,"0000000")</f>
        <v/>
      </c>
      <c r="E4868" s="7">
        <f>Settings!$B$2+$A4868-1</f>
        <v/>
      </c>
      <c r="F4868" s="7">
        <f>Settings!$B$2+MOD($A4868-1,Settings!$B$7)</f>
        <v/>
      </c>
      <c r="G4868">
        <f>YEAR($F4868)</f>
        <v/>
      </c>
      <c r="H4868">
        <f>"Q"&amp;ROUNDUP(MONTH($F4868)/3,0)</f>
        <v/>
      </c>
      <c r="I4868">
        <f>MONTH($F4868)</f>
        <v/>
      </c>
      <c r="J4868">
        <f>CHOOSE(MONTH($F4868),"Январь","Февраль","Март","Апрель","Май","Июнь","Июль","Август","Сентябрь","Октябрь","Ноябрь","Декабрь")</f>
        <v/>
      </c>
      <c r="K4868">
        <f>DAY($F4868)</f>
        <v/>
      </c>
      <c r="L4868">
        <f>IF(MOD($A4868,10)&lt;7,"ФО_01_Крупный","ФО_"&amp;TEXT(MOD($A4868,8)+1,"00"))</f>
        <v/>
      </c>
      <c r="M4868">
        <f>IF($AB4868="Да","Регион_001_Крупный","Регион_"&amp;TEXT(MOD(QUOTIENT($A4868-1,20),180)+1,"000"))</f>
        <v/>
      </c>
      <c r="N4868">
        <f>IF($AB4868="Да","Город_"&amp;TEXT(MOD($A4868-1,250)+1,"0000"),"Город_"&amp;TEXT(MOD($A4868-1,3000)+1,"0000"))</f>
        <v/>
      </c>
      <c r="O4868">
        <f>IF($AB4868="Да","Холдинг_Крупный","Холдинг_"&amp;TEXT(MOD(QUOTIENT($A4868-1,10000),20)+1,"00"))</f>
        <v/>
      </c>
      <c r="P4868">
        <f>IF($AB4868="Да","Организация_Крупная","Организация_"&amp;TEXT(MOD(QUOTIENT($A4868-1,500),600)+1,"000"))</f>
        <v/>
      </c>
      <c r="Q4868">
        <f>"Отдел_"&amp;TEXT(MOD(QUOTIENT($A4868-1,50),100)+1,"000")</f>
        <v/>
      </c>
      <c r="R4868">
        <f>IF($AB4868="Да","Группа_Крупная","Группа_"&amp;TEXT(MOD(QUOTIENT($A4868-1,5000),30)+1,"00"))</f>
        <v/>
      </c>
      <c r="S4868">
        <f>IF($AB4868="Да","Категория_Крупная","Категория_"&amp;TEXT(MOD(QUOTIENT($A4868-1,500),120)+1,"000"))</f>
        <v/>
      </c>
      <c r="T4868">
        <f>IF($AB4868="Да","Подкатегория_Крупная","Подкатегория_"&amp;TEXT(MOD(QUOTIENT($A4868-1,50),300)+1,"000"))</f>
        <v/>
      </c>
      <c r="U4868">
        <f>"SKU_"&amp;TEXT($A4868,"0000000")</f>
        <v/>
      </c>
      <c r="V4868">
        <f>CHOOSE(MOD($A4868-1,4)+1,"Enterprise","SMB","Госсектор","Розница")</f>
        <v/>
      </c>
      <c r="W4868">
        <f>"Клиент_"&amp;TEXT(MOD($A4868-1,20000)+1,"00000")</f>
        <v/>
      </c>
      <c r="X4868">
        <f>CHOOSE(MOD($A4868-1,5)+1,"Портал","API","Импорт","Ручной ввод","Интеграция")</f>
        <v/>
      </c>
      <c r="Y4868" s="8">
        <f>ROUND(1000+MOD($A4868*37,90000)+IF($AB4868="Да",5000,0),2)</f>
        <v/>
      </c>
      <c r="Z4868">
        <f>1+MOD($A4868,20)</f>
        <v/>
      </c>
      <c r="AA4868" s="8">
        <f>ROUND($Y4868*(0.08+MOD($A4868,17)/100),2)</f>
        <v/>
      </c>
      <c r="AB4868">
        <f>IF(MOD($A4868,10)&lt;7,"Да","Нет")</f>
        <v/>
      </c>
      <c r="AC4868">
        <f>$R4868&amp;" / "&amp;$S4868&amp;" / "&amp;$T4868</f>
        <v/>
      </c>
      <c r="AD4868">
        <f>1</f>
        <v/>
      </c>
      <c r="AE4868">
        <f>IF($A4868&lt;=Settings!$B$4,"до 100",IF($A4868&lt;=Settings!$B$5,"до 10 000",IF($A4868&lt;=Settings!$B$6,"до 100 000","100 000+")))</f>
        <v/>
      </c>
    </row>
    <row r="4869">
      <c r="A4869">
        <f>ROW()-1</f>
        <v/>
      </c>
      <c r="B4869">
        <f>IF($A4869&lt;=Settings!$B$4,"small_control",IF($A4869&lt;=Settings!$B$5,"medium_10k",IF($A4869&lt;=Settings!$B$6,"large_100k","extreme_1m")))</f>
        <v/>
      </c>
      <c r="C4869">
        <f>"ORD-"&amp;TEXT(QUOTIENT($A4869-1,3)+1,"0000000")</f>
        <v/>
      </c>
      <c r="D4869">
        <f>"LINE-"&amp;TEXT($A4869,"0000000")</f>
        <v/>
      </c>
      <c r="E4869" s="7">
        <f>Settings!$B$2+$A4869-1</f>
        <v/>
      </c>
      <c r="F4869" s="7">
        <f>Settings!$B$2+MOD($A4869-1,Settings!$B$7)</f>
        <v/>
      </c>
      <c r="G4869">
        <f>YEAR($F4869)</f>
        <v/>
      </c>
      <c r="H4869">
        <f>"Q"&amp;ROUNDUP(MONTH($F4869)/3,0)</f>
        <v/>
      </c>
      <c r="I4869">
        <f>MONTH($F4869)</f>
        <v/>
      </c>
      <c r="J4869">
        <f>CHOOSE(MONTH($F4869),"Январь","Февраль","Март","Апрель","Май","Июнь","Июль","Август","Сентябрь","Октябрь","Ноябрь","Декабрь")</f>
        <v/>
      </c>
      <c r="K4869">
        <f>DAY($F4869)</f>
        <v/>
      </c>
      <c r="L4869">
        <f>IF(MOD($A4869,10)&lt;7,"ФО_01_Крупный","ФО_"&amp;TEXT(MOD($A4869,8)+1,"00"))</f>
        <v/>
      </c>
      <c r="M4869">
        <f>IF($AB4869="Да","Регион_001_Крупный","Регион_"&amp;TEXT(MOD(QUOTIENT($A4869-1,20),180)+1,"000"))</f>
        <v/>
      </c>
      <c r="N4869">
        <f>IF($AB4869="Да","Город_"&amp;TEXT(MOD($A4869-1,250)+1,"0000"),"Город_"&amp;TEXT(MOD($A4869-1,3000)+1,"0000"))</f>
        <v/>
      </c>
      <c r="O4869">
        <f>IF($AB4869="Да","Холдинг_Крупный","Холдинг_"&amp;TEXT(MOD(QUOTIENT($A4869-1,10000),20)+1,"00"))</f>
        <v/>
      </c>
      <c r="P4869">
        <f>IF($AB4869="Да","Организация_Крупная","Организация_"&amp;TEXT(MOD(QUOTIENT($A4869-1,500),600)+1,"000"))</f>
        <v/>
      </c>
      <c r="Q4869">
        <f>"Отдел_"&amp;TEXT(MOD(QUOTIENT($A4869-1,50),100)+1,"000")</f>
        <v/>
      </c>
      <c r="R4869">
        <f>IF($AB4869="Да","Группа_Крупная","Группа_"&amp;TEXT(MOD(QUOTIENT($A4869-1,5000),30)+1,"00"))</f>
        <v/>
      </c>
      <c r="S4869">
        <f>IF($AB4869="Да","Категория_Крупная","Категория_"&amp;TEXT(MOD(QUOTIENT($A4869-1,500),120)+1,"000"))</f>
        <v/>
      </c>
      <c r="T4869">
        <f>IF($AB4869="Да","Подкатегория_Крупная","Подкатегория_"&amp;TEXT(MOD(QUOTIENT($A4869-1,50),300)+1,"000"))</f>
        <v/>
      </c>
      <c r="U4869">
        <f>"SKU_"&amp;TEXT($A4869,"0000000")</f>
        <v/>
      </c>
      <c r="V4869">
        <f>CHOOSE(MOD($A4869-1,4)+1,"Enterprise","SMB","Госсектор","Розница")</f>
        <v/>
      </c>
      <c r="W4869">
        <f>"Клиент_"&amp;TEXT(MOD($A4869-1,20000)+1,"00000")</f>
        <v/>
      </c>
      <c r="X4869">
        <f>CHOOSE(MOD($A4869-1,5)+1,"Портал","API","Импорт","Ручной ввод","Интеграция")</f>
        <v/>
      </c>
      <c r="Y4869" s="8">
        <f>ROUND(1000+MOD($A4869*37,90000)+IF($AB4869="Да",5000,0),2)</f>
        <v/>
      </c>
      <c r="Z4869">
        <f>1+MOD($A4869,20)</f>
        <v/>
      </c>
      <c r="AA4869" s="8">
        <f>ROUND($Y4869*(0.08+MOD($A4869,17)/100),2)</f>
        <v/>
      </c>
      <c r="AB4869">
        <f>IF(MOD($A4869,10)&lt;7,"Да","Нет")</f>
        <v/>
      </c>
      <c r="AC4869">
        <f>$R4869&amp;" / "&amp;$S4869&amp;" / "&amp;$T4869</f>
        <v/>
      </c>
      <c r="AD4869">
        <f>1</f>
        <v/>
      </c>
      <c r="AE4869">
        <f>IF($A4869&lt;=Settings!$B$4,"до 100",IF($A4869&lt;=Settings!$B$5,"до 10 000",IF($A4869&lt;=Settings!$B$6,"до 100 000","100 000+")))</f>
        <v/>
      </c>
    </row>
    <row r="4870">
      <c r="A4870">
        <f>ROW()-1</f>
        <v/>
      </c>
      <c r="B4870">
        <f>IF($A4870&lt;=Settings!$B$4,"small_control",IF($A4870&lt;=Settings!$B$5,"medium_10k",IF($A4870&lt;=Settings!$B$6,"large_100k","extreme_1m")))</f>
        <v/>
      </c>
      <c r="C4870">
        <f>"ORD-"&amp;TEXT(QUOTIENT($A4870-1,3)+1,"0000000")</f>
        <v/>
      </c>
      <c r="D4870">
        <f>"LINE-"&amp;TEXT($A4870,"0000000")</f>
        <v/>
      </c>
      <c r="E4870" s="7">
        <f>Settings!$B$2+$A4870-1</f>
        <v/>
      </c>
      <c r="F4870" s="7">
        <f>Settings!$B$2+MOD($A4870-1,Settings!$B$7)</f>
        <v/>
      </c>
      <c r="G4870">
        <f>YEAR($F4870)</f>
        <v/>
      </c>
      <c r="H4870">
        <f>"Q"&amp;ROUNDUP(MONTH($F4870)/3,0)</f>
        <v/>
      </c>
      <c r="I4870">
        <f>MONTH($F4870)</f>
        <v/>
      </c>
      <c r="J4870">
        <f>CHOOSE(MONTH($F4870),"Январь","Февраль","Март","Апрель","Май","Июнь","Июль","Август","Сентябрь","Октябрь","Ноябрь","Декабрь")</f>
        <v/>
      </c>
      <c r="K4870">
        <f>DAY($F4870)</f>
        <v/>
      </c>
      <c r="L4870">
        <f>IF(MOD($A4870,10)&lt;7,"ФО_01_Крупный","ФО_"&amp;TEXT(MOD($A4870,8)+1,"00"))</f>
        <v/>
      </c>
      <c r="M4870">
        <f>IF($AB4870="Да","Регион_001_Крупный","Регион_"&amp;TEXT(MOD(QUOTIENT($A4870-1,20),180)+1,"000"))</f>
        <v/>
      </c>
      <c r="N4870">
        <f>IF($AB4870="Да","Город_"&amp;TEXT(MOD($A4870-1,250)+1,"0000"),"Город_"&amp;TEXT(MOD($A4870-1,3000)+1,"0000"))</f>
        <v/>
      </c>
      <c r="O4870">
        <f>IF($AB4870="Да","Холдинг_Крупный","Холдинг_"&amp;TEXT(MOD(QUOTIENT($A4870-1,10000),20)+1,"00"))</f>
        <v/>
      </c>
      <c r="P4870">
        <f>IF($AB4870="Да","Организация_Крупная","Организация_"&amp;TEXT(MOD(QUOTIENT($A4870-1,500),600)+1,"000"))</f>
        <v/>
      </c>
      <c r="Q4870">
        <f>"Отдел_"&amp;TEXT(MOD(QUOTIENT($A4870-1,50),100)+1,"000")</f>
        <v/>
      </c>
      <c r="R4870">
        <f>IF($AB4870="Да","Группа_Крупная","Группа_"&amp;TEXT(MOD(QUOTIENT($A4870-1,5000),30)+1,"00"))</f>
        <v/>
      </c>
      <c r="S4870">
        <f>IF($AB4870="Да","Категория_Крупная","Категория_"&amp;TEXT(MOD(QUOTIENT($A4870-1,500),120)+1,"000"))</f>
        <v/>
      </c>
      <c r="T4870">
        <f>IF($AB4870="Да","Подкатегория_Крупная","Подкатегория_"&amp;TEXT(MOD(QUOTIENT($A4870-1,50),300)+1,"000"))</f>
        <v/>
      </c>
      <c r="U4870">
        <f>"SKU_"&amp;TEXT($A4870,"0000000")</f>
        <v/>
      </c>
      <c r="V4870">
        <f>CHOOSE(MOD($A4870-1,4)+1,"Enterprise","SMB","Госсектор","Розница")</f>
        <v/>
      </c>
      <c r="W4870">
        <f>"Клиент_"&amp;TEXT(MOD($A4870-1,20000)+1,"00000")</f>
        <v/>
      </c>
      <c r="X4870">
        <f>CHOOSE(MOD($A4870-1,5)+1,"Портал","API","Импорт","Ручной ввод","Интеграция")</f>
        <v/>
      </c>
      <c r="Y4870" s="8">
        <f>ROUND(1000+MOD($A4870*37,90000)+IF($AB4870="Да",5000,0),2)</f>
        <v/>
      </c>
      <c r="Z4870">
        <f>1+MOD($A4870,20)</f>
        <v/>
      </c>
      <c r="AA4870" s="8">
        <f>ROUND($Y4870*(0.08+MOD($A4870,17)/100),2)</f>
        <v/>
      </c>
      <c r="AB4870">
        <f>IF(MOD($A4870,10)&lt;7,"Да","Нет")</f>
        <v/>
      </c>
      <c r="AC4870">
        <f>$R4870&amp;" / "&amp;$S4870&amp;" / "&amp;$T4870</f>
        <v/>
      </c>
      <c r="AD4870">
        <f>1</f>
        <v/>
      </c>
      <c r="AE4870">
        <f>IF($A4870&lt;=Settings!$B$4,"до 100",IF($A4870&lt;=Settings!$B$5,"до 10 000",IF($A4870&lt;=Settings!$B$6,"до 100 000","100 000+")))</f>
        <v/>
      </c>
    </row>
    <row r="4871">
      <c r="A4871">
        <f>ROW()-1</f>
        <v/>
      </c>
      <c r="B4871">
        <f>IF($A4871&lt;=Settings!$B$4,"small_control",IF($A4871&lt;=Settings!$B$5,"medium_10k",IF($A4871&lt;=Settings!$B$6,"large_100k","extreme_1m")))</f>
        <v/>
      </c>
      <c r="C4871">
        <f>"ORD-"&amp;TEXT(QUOTIENT($A4871-1,3)+1,"0000000")</f>
        <v/>
      </c>
      <c r="D4871">
        <f>"LINE-"&amp;TEXT($A4871,"0000000")</f>
        <v/>
      </c>
      <c r="E4871" s="7">
        <f>Settings!$B$2+$A4871-1</f>
        <v/>
      </c>
      <c r="F4871" s="7">
        <f>Settings!$B$2+MOD($A4871-1,Settings!$B$7)</f>
        <v/>
      </c>
      <c r="G4871">
        <f>YEAR($F4871)</f>
        <v/>
      </c>
      <c r="H4871">
        <f>"Q"&amp;ROUNDUP(MONTH($F4871)/3,0)</f>
        <v/>
      </c>
      <c r="I4871">
        <f>MONTH($F4871)</f>
        <v/>
      </c>
      <c r="J4871">
        <f>CHOOSE(MONTH($F4871),"Январь","Февраль","Март","Апрель","Май","Июнь","Июль","Август","Сентябрь","Октябрь","Ноябрь","Декабрь")</f>
        <v/>
      </c>
      <c r="K4871">
        <f>DAY($F4871)</f>
        <v/>
      </c>
      <c r="L4871">
        <f>IF(MOD($A4871,10)&lt;7,"ФО_01_Крупный","ФО_"&amp;TEXT(MOD($A4871,8)+1,"00"))</f>
        <v/>
      </c>
      <c r="M4871">
        <f>IF($AB4871="Да","Регион_001_Крупный","Регион_"&amp;TEXT(MOD(QUOTIENT($A4871-1,20),180)+1,"000"))</f>
        <v/>
      </c>
      <c r="N4871">
        <f>IF($AB4871="Да","Город_"&amp;TEXT(MOD($A4871-1,250)+1,"0000"),"Город_"&amp;TEXT(MOD($A4871-1,3000)+1,"0000"))</f>
        <v/>
      </c>
      <c r="O4871">
        <f>IF($AB4871="Да","Холдинг_Крупный","Холдинг_"&amp;TEXT(MOD(QUOTIENT($A4871-1,10000),20)+1,"00"))</f>
        <v/>
      </c>
      <c r="P4871">
        <f>IF($AB4871="Да","Организация_Крупная","Организация_"&amp;TEXT(MOD(QUOTIENT($A4871-1,500),600)+1,"000"))</f>
        <v/>
      </c>
      <c r="Q4871">
        <f>"Отдел_"&amp;TEXT(MOD(QUOTIENT($A4871-1,50),100)+1,"000")</f>
        <v/>
      </c>
      <c r="R4871">
        <f>IF($AB4871="Да","Группа_Крупная","Группа_"&amp;TEXT(MOD(QUOTIENT($A4871-1,5000),30)+1,"00"))</f>
        <v/>
      </c>
      <c r="S4871">
        <f>IF($AB4871="Да","Категория_Крупная","Категория_"&amp;TEXT(MOD(QUOTIENT($A4871-1,500),120)+1,"000"))</f>
        <v/>
      </c>
      <c r="T4871">
        <f>IF($AB4871="Да","Подкатегория_Крупная","Подкатегория_"&amp;TEXT(MOD(QUOTIENT($A4871-1,50),300)+1,"000"))</f>
        <v/>
      </c>
      <c r="U4871">
        <f>"SKU_"&amp;TEXT($A4871,"0000000")</f>
        <v/>
      </c>
      <c r="V4871">
        <f>CHOOSE(MOD($A4871-1,4)+1,"Enterprise","SMB","Госсектор","Розница")</f>
        <v/>
      </c>
      <c r="W4871">
        <f>"Клиент_"&amp;TEXT(MOD($A4871-1,20000)+1,"00000")</f>
        <v/>
      </c>
      <c r="X4871">
        <f>CHOOSE(MOD($A4871-1,5)+1,"Портал","API","Импорт","Ручной ввод","Интеграция")</f>
        <v/>
      </c>
      <c r="Y4871" s="8">
        <f>ROUND(1000+MOD($A4871*37,90000)+IF($AB4871="Да",5000,0),2)</f>
        <v/>
      </c>
      <c r="Z4871">
        <f>1+MOD($A4871,20)</f>
        <v/>
      </c>
      <c r="AA4871" s="8">
        <f>ROUND($Y4871*(0.08+MOD($A4871,17)/100),2)</f>
        <v/>
      </c>
      <c r="AB4871">
        <f>IF(MOD($A4871,10)&lt;7,"Да","Нет")</f>
        <v/>
      </c>
      <c r="AC4871">
        <f>$R4871&amp;" / "&amp;$S4871&amp;" / "&amp;$T4871</f>
        <v/>
      </c>
      <c r="AD4871">
        <f>1</f>
        <v/>
      </c>
      <c r="AE4871">
        <f>IF($A4871&lt;=Settings!$B$4,"до 100",IF($A4871&lt;=Settings!$B$5,"до 10 000",IF($A4871&lt;=Settings!$B$6,"до 100 000","100 000+")))</f>
        <v/>
      </c>
    </row>
    <row r="4872">
      <c r="A4872">
        <f>ROW()-1</f>
        <v/>
      </c>
      <c r="B4872">
        <f>IF($A4872&lt;=Settings!$B$4,"small_control",IF($A4872&lt;=Settings!$B$5,"medium_10k",IF($A4872&lt;=Settings!$B$6,"large_100k","extreme_1m")))</f>
        <v/>
      </c>
      <c r="C4872">
        <f>"ORD-"&amp;TEXT(QUOTIENT($A4872-1,3)+1,"0000000")</f>
        <v/>
      </c>
      <c r="D4872">
        <f>"LINE-"&amp;TEXT($A4872,"0000000")</f>
        <v/>
      </c>
      <c r="E4872" s="7">
        <f>Settings!$B$2+$A4872-1</f>
        <v/>
      </c>
      <c r="F4872" s="7">
        <f>Settings!$B$2+MOD($A4872-1,Settings!$B$7)</f>
        <v/>
      </c>
      <c r="G4872">
        <f>YEAR($F4872)</f>
        <v/>
      </c>
      <c r="H4872">
        <f>"Q"&amp;ROUNDUP(MONTH($F4872)/3,0)</f>
        <v/>
      </c>
      <c r="I4872">
        <f>MONTH($F4872)</f>
        <v/>
      </c>
      <c r="J4872">
        <f>CHOOSE(MONTH($F4872),"Январь","Февраль","Март","Апрель","Май","Июнь","Июль","Август","Сентябрь","Октябрь","Ноябрь","Декабрь")</f>
        <v/>
      </c>
      <c r="K4872">
        <f>DAY($F4872)</f>
        <v/>
      </c>
      <c r="L4872">
        <f>IF(MOD($A4872,10)&lt;7,"ФО_01_Крупный","ФО_"&amp;TEXT(MOD($A4872,8)+1,"00"))</f>
        <v/>
      </c>
      <c r="M4872">
        <f>IF($AB4872="Да","Регион_001_Крупный","Регион_"&amp;TEXT(MOD(QUOTIENT($A4872-1,20),180)+1,"000"))</f>
        <v/>
      </c>
      <c r="N4872">
        <f>IF($AB4872="Да","Город_"&amp;TEXT(MOD($A4872-1,250)+1,"0000"),"Город_"&amp;TEXT(MOD($A4872-1,3000)+1,"0000"))</f>
        <v/>
      </c>
      <c r="O4872">
        <f>IF($AB4872="Да","Холдинг_Крупный","Холдинг_"&amp;TEXT(MOD(QUOTIENT($A4872-1,10000),20)+1,"00"))</f>
        <v/>
      </c>
      <c r="P4872">
        <f>IF($AB4872="Да","Организация_Крупная","Организация_"&amp;TEXT(MOD(QUOTIENT($A4872-1,500),600)+1,"000"))</f>
        <v/>
      </c>
      <c r="Q4872">
        <f>"Отдел_"&amp;TEXT(MOD(QUOTIENT($A4872-1,50),100)+1,"000")</f>
        <v/>
      </c>
      <c r="R4872">
        <f>IF($AB4872="Да","Группа_Крупная","Группа_"&amp;TEXT(MOD(QUOTIENT($A4872-1,5000),30)+1,"00"))</f>
        <v/>
      </c>
      <c r="S4872">
        <f>IF($AB4872="Да","Категория_Крупная","Категория_"&amp;TEXT(MOD(QUOTIENT($A4872-1,500),120)+1,"000"))</f>
        <v/>
      </c>
      <c r="T4872">
        <f>IF($AB4872="Да","Подкатегория_Крупная","Подкатегория_"&amp;TEXT(MOD(QUOTIENT($A4872-1,50),300)+1,"000"))</f>
        <v/>
      </c>
      <c r="U4872">
        <f>"SKU_"&amp;TEXT($A4872,"0000000")</f>
        <v/>
      </c>
      <c r="V4872">
        <f>CHOOSE(MOD($A4872-1,4)+1,"Enterprise","SMB","Госсектор","Розница")</f>
        <v/>
      </c>
      <c r="W4872">
        <f>"Клиент_"&amp;TEXT(MOD($A4872-1,20000)+1,"00000")</f>
        <v/>
      </c>
      <c r="X4872">
        <f>CHOOSE(MOD($A4872-1,5)+1,"Портал","API","Импорт","Ручной ввод","Интеграция")</f>
        <v/>
      </c>
      <c r="Y4872" s="8">
        <f>ROUND(1000+MOD($A4872*37,90000)+IF($AB4872="Да",5000,0),2)</f>
        <v/>
      </c>
      <c r="Z4872">
        <f>1+MOD($A4872,20)</f>
        <v/>
      </c>
      <c r="AA4872" s="8">
        <f>ROUND($Y4872*(0.08+MOD($A4872,17)/100),2)</f>
        <v/>
      </c>
      <c r="AB4872">
        <f>IF(MOD($A4872,10)&lt;7,"Да","Нет")</f>
        <v/>
      </c>
      <c r="AC4872">
        <f>$R4872&amp;" / "&amp;$S4872&amp;" / "&amp;$T4872</f>
        <v/>
      </c>
      <c r="AD4872">
        <f>1</f>
        <v/>
      </c>
      <c r="AE4872">
        <f>IF($A4872&lt;=Settings!$B$4,"до 100",IF($A4872&lt;=Settings!$B$5,"до 10 000",IF($A4872&lt;=Settings!$B$6,"до 100 000","100 000+")))</f>
        <v/>
      </c>
    </row>
    <row r="4873">
      <c r="A4873">
        <f>ROW()-1</f>
        <v/>
      </c>
      <c r="B4873">
        <f>IF($A4873&lt;=Settings!$B$4,"small_control",IF($A4873&lt;=Settings!$B$5,"medium_10k",IF($A4873&lt;=Settings!$B$6,"large_100k","extreme_1m")))</f>
        <v/>
      </c>
      <c r="C4873">
        <f>"ORD-"&amp;TEXT(QUOTIENT($A4873-1,3)+1,"0000000")</f>
        <v/>
      </c>
      <c r="D4873">
        <f>"LINE-"&amp;TEXT($A4873,"0000000")</f>
        <v/>
      </c>
      <c r="E4873" s="7">
        <f>Settings!$B$2+$A4873-1</f>
        <v/>
      </c>
      <c r="F4873" s="7">
        <f>Settings!$B$2+MOD($A4873-1,Settings!$B$7)</f>
        <v/>
      </c>
      <c r="G4873">
        <f>YEAR($F4873)</f>
        <v/>
      </c>
      <c r="H4873">
        <f>"Q"&amp;ROUNDUP(MONTH($F4873)/3,0)</f>
        <v/>
      </c>
      <c r="I4873">
        <f>MONTH($F4873)</f>
        <v/>
      </c>
      <c r="J4873">
        <f>CHOOSE(MONTH($F4873),"Январь","Февраль","Март","Апрель","Май","Июнь","Июль","Август","Сентябрь","Октябрь","Ноябрь","Декабрь")</f>
        <v/>
      </c>
      <c r="K4873">
        <f>DAY($F4873)</f>
        <v/>
      </c>
      <c r="L4873">
        <f>IF(MOD($A4873,10)&lt;7,"ФО_01_Крупный","ФО_"&amp;TEXT(MOD($A4873,8)+1,"00"))</f>
        <v/>
      </c>
      <c r="M4873">
        <f>IF($AB4873="Да","Регион_001_Крупный","Регион_"&amp;TEXT(MOD(QUOTIENT($A4873-1,20),180)+1,"000"))</f>
        <v/>
      </c>
      <c r="N4873">
        <f>IF($AB4873="Да","Город_"&amp;TEXT(MOD($A4873-1,250)+1,"0000"),"Город_"&amp;TEXT(MOD($A4873-1,3000)+1,"0000"))</f>
        <v/>
      </c>
      <c r="O4873">
        <f>IF($AB4873="Да","Холдинг_Крупный","Холдинг_"&amp;TEXT(MOD(QUOTIENT($A4873-1,10000),20)+1,"00"))</f>
        <v/>
      </c>
      <c r="P4873">
        <f>IF($AB4873="Да","Организация_Крупная","Организация_"&amp;TEXT(MOD(QUOTIENT($A4873-1,500),600)+1,"000"))</f>
        <v/>
      </c>
      <c r="Q4873">
        <f>"Отдел_"&amp;TEXT(MOD(QUOTIENT($A4873-1,50),100)+1,"000")</f>
        <v/>
      </c>
      <c r="R4873">
        <f>IF($AB4873="Да","Группа_Крупная","Группа_"&amp;TEXT(MOD(QUOTIENT($A4873-1,5000),30)+1,"00"))</f>
        <v/>
      </c>
      <c r="S4873">
        <f>IF($AB4873="Да","Категория_Крупная","Категория_"&amp;TEXT(MOD(QUOTIENT($A4873-1,500),120)+1,"000"))</f>
        <v/>
      </c>
      <c r="T4873">
        <f>IF($AB4873="Да","Подкатегория_Крупная","Подкатегория_"&amp;TEXT(MOD(QUOTIENT($A4873-1,50),300)+1,"000"))</f>
        <v/>
      </c>
      <c r="U4873">
        <f>"SKU_"&amp;TEXT($A4873,"0000000")</f>
        <v/>
      </c>
      <c r="V4873">
        <f>CHOOSE(MOD($A4873-1,4)+1,"Enterprise","SMB","Госсектор","Розница")</f>
        <v/>
      </c>
      <c r="W4873">
        <f>"Клиент_"&amp;TEXT(MOD($A4873-1,20000)+1,"00000")</f>
        <v/>
      </c>
      <c r="X4873">
        <f>CHOOSE(MOD($A4873-1,5)+1,"Портал","API","Импорт","Ручной ввод","Интеграция")</f>
        <v/>
      </c>
      <c r="Y4873" s="8">
        <f>ROUND(1000+MOD($A4873*37,90000)+IF($AB4873="Да",5000,0),2)</f>
        <v/>
      </c>
      <c r="Z4873">
        <f>1+MOD($A4873,20)</f>
        <v/>
      </c>
      <c r="AA4873" s="8">
        <f>ROUND($Y4873*(0.08+MOD($A4873,17)/100),2)</f>
        <v/>
      </c>
      <c r="AB4873">
        <f>IF(MOD($A4873,10)&lt;7,"Да","Нет")</f>
        <v/>
      </c>
      <c r="AC4873">
        <f>$R4873&amp;" / "&amp;$S4873&amp;" / "&amp;$T4873</f>
        <v/>
      </c>
      <c r="AD4873">
        <f>1</f>
        <v/>
      </c>
      <c r="AE4873">
        <f>IF($A4873&lt;=Settings!$B$4,"до 100",IF($A4873&lt;=Settings!$B$5,"до 10 000",IF($A4873&lt;=Settings!$B$6,"до 100 000","100 000+")))</f>
        <v/>
      </c>
    </row>
    <row r="4874">
      <c r="A4874">
        <f>ROW()-1</f>
        <v/>
      </c>
      <c r="B4874">
        <f>IF($A4874&lt;=Settings!$B$4,"small_control",IF($A4874&lt;=Settings!$B$5,"medium_10k",IF($A4874&lt;=Settings!$B$6,"large_100k","extreme_1m")))</f>
        <v/>
      </c>
      <c r="C4874">
        <f>"ORD-"&amp;TEXT(QUOTIENT($A4874-1,3)+1,"0000000")</f>
        <v/>
      </c>
      <c r="D4874">
        <f>"LINE-"&amp;TEXT($A4874,"0000000")</f>
        <v/>
      </c>
      <c r="E4874" s="7">
        <f>Settings!$B$2+$A4874-1</f>
        <v/>
      </c>
      <c r="F4874" s="7">
        <f>Settings!$B$2+MOD($A4874-1,Settings!$B$7)</f>
        <v/>
      </c>
      <c r="G4874">
        <f>YEAR($F4874)</f>
        <v/>
      </c>
      <c r="H4874">
        <f>"Q"&amp;ROUNDUP(MONTH($F4874)/3,0)</f>
        <v/>
      </c>
      <c r="I4874">
        <f>MONTH($F4874)</f>
        <v/>
      </c>
      <c r="J4874">
        <f>CHOOSE(MONTH($F4874),"Январь","Февраль","Март","Апрель","Май","Июнь","Июль","Август","Сентябрь","Октябрь","Ноябрь","Декабрь")</f>
        <v/>
      </c>
      <c r="K4874">
        <f>DAY($F4874)</f>
        <v/>
      </c>
      <c r="L4874">
        <f>IF(MOD($A4874,10)&lt;7,"ФО_01_Крупный","ФО_"&amp;TEXT(MOD($A4874,8)+1,"00"))</f>
        <v/>
      </c>
      <c r="M4874">
        <f>IF($AB4874="Да","Регион_001_Крупный","Регион_"&amp;TEXT(MOD(QUOTIENT($A4874-1,20),180)+1,"000"))</f>
        <v/>
      </c>
      <c r="N4874">
        <f>IF($AB4874="Да","Город_"&amp;TEXT(MOD($A4874-1,250)+1,"0000"),"Город_"&amp;TEXT(MOD($A4874-1,3000)+1,"0000"))</f>
        <v/>
      </c>
      <c r="O4874">
        <f>IF($AB4874="Да","Холдинг_Крупный","Холдинг_"&amp;TEXT(MOD(QUOTIENT($A4874-1,10000),20)+1,"00"))</f>
        <v/>
      </c>
      <c r="P4874">
        <f>IF($AB4874="Да","Организация_Крупная","Организация_"&amp;TEXT(MOD(QUOTIENT($A4874-1,500),600)+1,"000"))</f>
        <v/>
      </c>
      <c r="Q4874">
        <f>"Отдел_"&amp;TEXT(MOD(QUOTIENT($A4874-1,50),100)+1,"000")</f>
        <v/>
      </c>
      <c r="R4874">
        <f>IF($AB4874="Да","Группа_Крупная","Группа_"&amp;TEXT(MOD(QUOTIENT($A4874-1,5000),30)+1,"00"))</f>
        <v/>
      </c>
      <c r="S4874">
        <f>IF($AB4874="Да","Категория_Крупная","Категория_"&amp;TEXT(MOD(QUOTIENT($A4874-1,500),120)+1,"000"))</f>
        <v/>
      </c>
      <c r="T4874">
        <f>IF($AB4874="Да","Подкатегория_Крупная","Подкатегория_"&amp;TEXT(MOD(QUOTIENT($A4874-1,50),300)+1,"000"))</f>
        <v/>
      </c>
      <c r="U4874">
        <f>"SKU_"&amp;TEXT($A4874,"0000000")</f>
        <v/>
      </c>
      <c r="V4874">
        <f>CHOOSE(MOD($A4874-1,4)+1,"Enterprise","SMB","Госсектор","Розница")</f>
        <v/>
      </c>
      <c r="W4874">
        <f>"Клиент_"&amp;TEXT(MOD($A4874-1,20000)+1,"00000")</f>
        <v/>
      </c>
      <c r="X4874">
        <f>CHOOSE(MOD($A4874-1,5)+1,"Портал","API","Импорт","Ручной ввод","Интеграция")</f>
        <v/>
      </c>
      <c r="Y4874" s="8">
        <f>ROUND(1000+MOD($A4874*37,90000)+IF($AB4874="Да",5000,0),2)</f>
        <v/>
      </c>
      <c r="Z4874">
        <f>1+MOD($A4874,20)</f>
        <v/>
      </c>
      <c r="AA4874" s="8">
        <f>ROUND($Y4874*(0.08+MOD($A4874,17)/100),2)</f>
        <v/>
      </c>
      <c r="AB4874">
        <f>IF(MOD($A4874,10)&lt;7,"Да","Нет")</f>
        <v/>
      </c>
      <c r="AC4874">
        <f>$R4874&amp;" / "&amp;$S4874&amp;" / "&amp;$T4874</f>
        <v/>
      </c>
      <c r="AD4874">
        <f>1</f>
        <v/>
      </c>
      <c r="AE4874">
        <f>IF($A4874&lt;=Settings!$B$4,"до 100",IF($A4874&lt;=Settings!$B$5,"до 10 000",IF($A4874&lt;=Settings!$B$6,"до 100 000","100 000+")))</f>
        <v/>
      </c>
    </row>
    <row r="4875">
      <c r="A4875">
        <f>ROW()-1</f>
        <v/>
      </c>
      <c r="B4875">
        <f>IF($A4875&lt;=Settings!$B$4,"small_control",IF($A4875&lt;=Settings!$B$5,"medium_10k",IF($A4875&lt;=Settings!$B$6,"large_100k","extreme_1m")))</f>
        <v/>
      </c>
      <c r="C4875">
        <f>"ORD-"&amp;TEXT(QUOTIENT($A4875-1,3)+1,"0000000")</f>
        <v/>
      </c>
      <c r="D4875">
        <f>"LINE-"&amp;TEXT($A4875,"0000000")</f>
        <v/>
      </c>
      <c r="E4875" s="7">
        <f>Settings!$B$2+$A4875-1</f>
        <v/>
      </c>
      <c r="F4875" s="7">
        <f>Settings!$B$2+MOD($A4875-1,Settings!$B$7)</f>
        <v/>
      </c>
      <c r="G4875">
        <f>YEAR($F4875)</f>
        <v/>
      </c>
      <c r="H4875">
        <f>"Q"&amp;ROUNDUP(MONTH($F4875)/3,0)</f>
        <v/>
      </c>
      <c r="I4875">
        <f>MONTH($F4875)</f>
        <v/>
      </c>
      <c r="J4875">
        <f>CHOOSE(MONTH($F4875),"Январь","Февраль","Март","Апрель","Май","Июнь","Июль","Август","Сентябрь","Октябрь","Ноябрь","Декабрь")</f>
        <v/>
      </c>
      <c r="K4875">
        <f>DAY($F4875)</f>
        <v/>
      </c>
      <c r="L4875">
        <f>IF(MOD($A4875,10)&lt;7,"ФО_01_Крупный","ФО_"&amp;TEXT(MOD($A4875,8)+1,"00"))</f>
        <v/>
      </c>
      <c r="M4875">
        <f>IF($AB4875="Да","Регион_001_Крупный","Регион_"&amp;TEXT(MOD(QUOTIENT($A4875-1,20),180)+1,"000"))</f>
        <v/>
      </c>
      <c r="N4875">
        <f>IF($AB4875="Да","Город_"&amp;TEXT(MOD($A4875-1,250)+1,"0000"),"Город_"&amp;TEXT(MOD($A4875-1,3000)+1,"0000"))</f>
        <v/>
      </c>
      <c r="O4875">
        <f>IF($AB4875="Да","Холдинг_Крупный","Холдинг_"&amp;TEXT(MOD(QUOTIENT($A4875-1,10000),20)+1,"00"))</f>
        <v/>
      </c>
      <c r="P4875">
        <f>IF($AB4875="Да","Организация_Крупная","Организация_"&amp;TEXT(MOD(QUOTIENT($A4875-1,500),600)+1,"000"))</f>
        <v/>
      </c>
      <c r="Q4875">
        <f>"Отдел_"&amp;TEXT(MOD(QUOTIENT($A4875-1,50),100)+1,"000")</f>
        <v/>
      </c>
      <c r="R4875">
        <f>IF($AB4875="Да","Группа_Крупная","Группа_"&amp;TEXT(MOD(QUOTIENT($A4875-1,5000),30)+1,"00"))</f>
        <v/>
      </c>
      <c r="S4875">
        <f>IF($AB4875="Да","Категория_Крупная","Категория_"&amp;TEXT(MOD(QUOTIENT($A4875-1,500),120)+1,"000"))</f>
        <v/>
      </c>
      <c r="T4875">
        <f>IF($AB4875="Да","Подкатегория_Крупная","Подкатегория_"&amp;TEXT(MOD(QUOTIENT($A4875-1,50),300)+1,"000"))</f>
        <v/>
      </c>
      <c r="U4875">
        <f>"SKU_"&amp;TEXT($A4875,"0000000")</f>
        <v/>
      </c>
      <c r="V4875">
        <f>CHOOSE(MOD($A4875-1,4)+1,"Enterprise","SMB","Госсектор","Розница")</f>
        <v/>
      </c>
      <c r="W4875">
        <f>"Клиент_"&amp;TEXT(MOD($A4875-1,20000)+1,"00000")</f>
        <v/>
      </c>
      <c r="X4875">
        <f>CHOOSE(MOD($A4875-1,5)+1,"Портал","API","Импорт","Ручной ввод","Интеграция")</f>
        <v/>
      </c>
      <c r="Y4875" s="8">
        <f>ROUND(1000+MOD($A4875*37,90000)+IF($AB4875="Да",5000,0),2)</f>
        <v/>
      </c>
      <c r="Z4875">
        <f>1+MOD($A4875,20)</f>
        <v/>
      </c>
      <c r="AA4875" s="8">
        <f>ROUND($Y4875*(0.08+MOD($A4875,17)/100),2)</f>
        <v/>
      </c>
      <c r="AB4875">
        <f>IF(MOD($A4875,10)&lt;7,"Да","Нет")</f>
        <v/>
      </c>
      <c r="AC4875">
        <f>$R4875&amp;" / "&amp;$S4875&amp;" / "&amp;$T4875</f>
        <v/>
      </c>
      <c r="AD4875">
        <f>1</f>
        <v/>
      </c>
      <c r="AE4875">
        <f>IF($A4875&lt;=Settings!$B$4,"до 100",IF($A4875&lt;=Settings!$B$5,"до 10 000",IF($A4875&lt;=Settings!$B$6,"до 100 000","100 000+")))</f>
        <v/>
      </c>
    </row>
    <row r="4876">
      <c r="A4876">
        <f>ROW()-1</f>
        <v/>
      </c>
      <c r="B4876">
        <f>IF($A4876&lt;=Settings!$B$4,"small_control",IF($A4876&lt;=Settings!$B$5,"medium_10k",IF($A4876&lt;=Settings!$B$6,"large_100k","extreme_1m")))</f>
        <v/>
      </c>
      <c r="C4876">
        <f>"ORD-"&amp;TEXT(QUOTIENT($A4876-1,3)+1,"0000000")</f>
        <v/>
      </c>
      <c r="D4876">
        <f>"LINE-"&amp;TEXT($A4876,"0000000")</f>
        <v/>
      </c>
      <c r="E4876" s="7">
        <f>Settings!$B$2+$A4876-1</f>
        <v/>
      </c>
      <c r="F4876" s="7">
        <f>Settings!$B$2+MOD($A4876-1,Settings!$B$7)</f>
        <v/>
      </c>
      <c r="G4876">
        <f>YEAR($F4876)</f>
        <v/>
      </c>
      <c r="H4876">
        <f>"Q"&amp;ROUNDUP(MONTH($F4876)/3,0)</f>
        <v/>
      </c>
      <c r="I4876">
        <f>MONTH($F4876)</f>
        <v/>
      </c>
      <c r="J4876">
        <f>CHOOSE(MONTH($F4876),"Январь","Февраль","Март","Апрель","Май","Июнь","Июль","Август","Сентябрь","Октябрь","Ноябрь","Декабрь")</f>
        <v/>
      </c>
      <c r="K4876">
        <f>DAY($F4876)</f>
        <v/>
      </c>
      <c r="L4876">
        <f>IF(MOD($A4876,10)&lt;7,"ФО_01_Крупный","ФО_"&amp;TEXT(MOD($A4876,8)+1,"00"))</f>
        <v/>
      </c>
      <c r="M4876">
        <f>IF($AB4876="Да","Регион_001_Крупный","Регион_"&amp;TEXT(MOD(QUOTIENT($A4876-1,20),180)+1,"000"))</f>
        <v/>
      </c>
      <c r="N4876">
        <f>IF($AB4876="Да","Город_"&amp;TEXT(MOD($A4876-1,250)+1,"0000"),"Город_"&amp;TEXT(MOD($A4876-1,3000)+1,"0000"))</f>
        <v/>
      </c>
      <c r="O4876">
        <f>IF($AB4876="Да","Холдинг_Крупный","Холдинг_"&amp;TEXT(MOD(QUOTIENT($A4876-1,10000),20)+1,"00"))</f>
        <v/>
      </c>
      <c r="P4876">
        <f>IF($AB4876="Да","Организация_Крупная","Организация_"&amp;TEXT(MOD(QUOTIENT($A4876-1,500),600)+1,"000"))</f>
        <v/>
      </c>
      <c r="Q4876">
        <f>"Отдел_"&amp;TEXT(MOD(QUOTIENT($A4876-1,50),100)+1,"000")</f>
        <v/>
      </c>
      <c r="R4876">
        <f>IF($AB4876="Да","Группа_Крупная","Группа_"&amp;TEXT(MOD(QUOTIENT($A4876-1,5000),30)+1,"00"))</f>
        <v/>
      </c>
      <c r="S4876">
        <f>IF($AB4876="Да","Категория_Крупная","Категория_"&amp;TEXT(MOD(QUOTIENT($A4876-1,500),120)+1,"000"))</f>
        <v/>
      </c>
      <c r="T4876">
        <f>IF($AB4876="Да","Подкатегория_Крупная","Подкатегория_"&amp;TEXT(MOD(QUOTIENT($A4876-1,50),300)+1,"000"))</f>
        <v/>
      </c>
      <c r="U4876">
        <f>"SKU_"&amp;TEXT($A4876,"0000000")</f>
        <v/>
      </c>
      <c r="V4876">
        <f>CHOOSE(MOD($A4876-1,4)+1,"Enterprise","SMB","Госсектор","Розница")</f>
        <v/>
      </c>
      <c r="W4876">
        <f>"Клиент_"&amp;TEXT(MOD($A4876-1,20000)+1,"00000")</f>
        <v/>
      </c>
      <c r="X4876">
        <f>CHOOSE(MOD($A4876-1,5)+1,"Портал","API","Импорт","Ручной ввод","Интеграция")</f>
        <v/>
      </c>
      <c r="Y4876" s="8">
        <f>ROUND(1000+MOD($A4876*37,90000)+IF($AB4876="Да",5000,0),2)</f>
        <v/>
      </c>
      <c r="Z4876">
        <f>1+MOD($A4876,20)</f>
        <v/>
      </c>
      <c r="AA4876" s="8">
        <f>ROUND($Y4876*(0.08+MOD($A4876,17)/100),2)</f>
        <v/>
      </c>
      <c r="AB4876">
        <f>IF(MOD($A4876,10)&lt;7,"Да","Нет")</f>
        <v/>
      </c>
      <c r="AC4876">
        <f>$R4876&amp;" / "&amp;$S4876&amp;" / "&amp;$T4876</f>
        <v/>
      </c>
      <c r="AD4876">
        <f>1</f>
        <v/>
      </c>
      <c r="AE4876">
        <f>IF($A4876&lt;=Settings!$B$4,"до 100",IF($A4876&lt;=Settings!$B$5,"до 10 000",IF($A4876&lt;=Settings!$B$6,"до 100 000","100 000+")))</f>
        <v/>
      </c>
    </row>
    <row r="4877">
      <c r="A4877">
        <f>ROW()-1</f>
        <v/>
      </c>
      <c r="B4877">
        <f>IF($A4877&lt;=Settings!$B$4,"small_control",IF($A4877&lt;=Settings!$B$5,"medium_10k",IF($A4877&lt;=Settings!$B$6,"large_100k","extreme_1m")))</f>
        <v/>
      </c>
      <c r="C4877">
        <f>"ORD-"&amp;TEXT(QUOTIENT($A4877-1,3)+1,"0000000")</f>
        <v/>
      </c>
      <c r="D4877">
        <f>"LINE-"&amp;TEXT($A4877,"0000000")</f>
        <v/>
      </c>
      <c r="E4877" s="7">
        <f>Settings!$B$2+$A4877-1</f>
        <v/>
      </c>
      <c r="F4877" s="7">
        <f>Settings!$B$2+MOD($A4877-1,Settings!$B$7)</f>
        <v/>
      </c>
      <c r="G4877">
        <f>YEAR($F4877)</f>
        <v/>
      </c>
      <c r="H4877">
        <f>"Q"&amp;ROUNDUP(MONTH($F4877)/3,0)</f>
        <v/>
      </c>
      <c r="I4877">
        <f>MONTH($F4877)</f>
        <v/>
      </c>
      <c r="J4877">
        <f>CHOOSE(MONTH($F4877),"Январь","Февраль","Март","Апрель","Май","Июнь","Июль","Август","Сентябрь","Октябрь","Ноябрь","Декабрь")</f>
        <v/>
      </c>
      <c r="K4877">
        <f>DAY($F4877)</f>
        <v/>
      </c>
      <c r="L4877">
        <f>IF(MOD($A4877,10)&lt;7,"ФО_01_Крупный","ФО_"&amp;TEXT(MOD($A4877,8)+1,"00"))</f>
        <v/>
      </c>
      <c r="M4877">
        <f>IF($AB4877="Да","Регион_001_Крупный","Регион_"&amp;TEXT(MOD(QUOTIENT($A4877-1,20),180)+1,"000"))</f>
        <v/>
      </c>
      <c r="N4877">
        <f>IF($AB4877="Да","Город_"&amp;TEXT(MOD($A4877-1,250)+1,"0000"),"Город_"&amp;TEXT(MOD($A4877-1,3000)+1,"0000"))</f>
        <v/>
      </c>
      <c r="O4877">
        <f>IF($AB4877="Да","Холдинг_Крупный","Холдинг_"&amp;TEXT(MOD(QUOTIENT($A4877-1,10000),20)+1,"00"))</f>
        <v/>
      </c>
      <c r="P4877">
        <f>IF($AB4877="Да","Организация_Крупная","Организация_"&amp;TEXT(MOD(QUOTIENT($A4877-1,500),600)+1,"000"))</f>
        <v/>
      </c>
      <c r="Q4877">
        <f>"Отдел_"&amp;TEXT(MOD(QUOTIENT($A4877-1,50),100)+1,"000")</f>
        <v/>
      </c>
      <c r="R4877">
        <f>IF($AB4877="Да","Группа_Крупная","Группа_"&amp;TEXT(MOD(QUOTIENT($A4877-1,5000),30)+1,"00"))</f>
        <v/>
      </c>
      <c r="S4877">
        <f>IF($AB4877="Да","Категория_Крупная","Категория_"&amp;TEXT(MOD(QUOTIENT($A4877-1,500),120)+1,"000"))</f>
        <v/>
      </c>
      <c r="T4877">
        <f>IF($AB4877="Да","Подкатегория_Крупная","Подкатегория_"&amp;TEXT(MOD(QUOTIENT($A4877-1,50),300)+1,"000"))</f>
        <v/>
      </c>
      <c r="U4877">
        <f>"SKU_"&amp;TEXT($A4877,"0000000")</f>
        <v/>
      </c>
      <c r="V4877">
        <f>CHOOSE(MOD($A4877-1,4)+1,"Enterprise","SMB","Госсектор","Розница")</f>
        <v/>
      </c>
      <c r="W4877">
        <f>"Клиент_"&amp;TEXT(MOD($A4877-1,20000)+1,"00000")</f>
        <v/>
      </c>
      <c r="X4877">
        <f>CHOOSE(MOD($A4877-1,5)+1,"Портал","API","Импорт","Ручной ввод","Интеграция")</f>
        <v/>
      </c>
      <c r="Y4877" s="8">
        <f>ROUND(1000+MOD($A4877*37,90000)+IF($AB4877="Да",5000,0),2)</f>
        <v/>
      </c>
      <c r="Z4877">
        <f>1+MOD($A4877,20)</f>
        <v/>
      </c>
      <c r="AA4877" s="8">
        <f>ROUND($Y4877*(0.08+MOD($A4877,17)/100),2)</f>
        <v/>
      </c>
      <c r="AB4877">
        <f>IF(MOD($A4877,10)&lt;7,"Да","Нет")</f>
        <v/>
      </c>
      <c r="AC4877">
        <f>$R4877&amp;" / "&amp;$S4877&amp;" / "&amp;$T4877</f>
        <v/>
      </c>
      <c r="AD4877">
        <f>1</f>
        <v/>
      </c>
      <c r="AE4877">
        <f>IF($A4877&lt;=Settings!$B$4,"до 100",IF($A4877&lt;=Settings!$B$5,"до 10 000",IF($A4877&lt;=Settings!$B$6,"до 100 000","100 000+")))</f>
        <v/>
      </c>
    </row>
    <row r="4878">
      <c r="A4878">
        <f>ROW()-1</f>
        <v/>
      </c>
      <c r="B4878">
        <f>IF($A4878&lt;=Settings!$B$4,"small_control",IF($A4878&lt;=Settings!$B$5,"medium_10k",IF($A4878&lt;=Settings!$B$6,"large_100k","extreme_1m")))</f>
        <v/>
      </c>
      <c r="C4878">
        <f>"ORD-"&amp;TEXT(QUOTIENT($A4878-1,3)+1,"0000000")</f>
        <v/>
      </c>
      <c r="D4878">
        <f>"LINE-"&amp;TEXT($A4878,"0000000")</f>
        <v/>
      </c>
      <c r="E4878" s="7">
        <f>Settings!$B$2+$A4878-1</f>
        <v/>
      </c>
      <c r="F4878" s="7">
        <f>Settings!$B$2+MOD($A4878-1,Settings!$B$7)</f>
        <v/>
      </c>
      <c r="G4878">
        <f>YEAR($F4878)</f>
        <v/>
      </c>
      <c r="H4878">
        <f>"Q"&amp;ROUNDUP(MONTH($F4878)/3,0)</f>
        <v/>
      </c>
      <c r="I4878">
        <f>MONTH($F4878)</f>
        <v/>
      </c>
      <c r="J4878">
        <f>CHOOSE(MONTH($F4878),"Январь","Февраль","Март","Апрель","Май","Июнь","Июль","Август","Сентябрь","Октябрь","Ноябрь","Декабрь")</f>
        <v/>
      </c>
      <c r="K4878">
        <f>DAY($F4878)</f>
        <v/>
      </c>
      <c r="L4878">
        <f>IF(MOD($A4878,10)&lt;7,"ФО_01_Крупный","ФО_"&amp;TEXT(MOD($A4878,8)+1,"00"))</f>
        <v/>
      </c>
      <c r="M4878">
        <f>IF($AB4878="Да","Регион_001_Крупный","Регион_"&amp;TEXT(MOD(QUOTIENT($A4878-1,20),180)+1,"000"))</f>
        <v/>
      </c>
      <c r="N4878">
        <f>IF($AB4878="Да","Город_"&amp;TEXT(MOD($A4878-1,250)+1,"0000"),"Город_"&amp;TEXT(MOD($A4878-1,3000)+1,"0000"))</f>
        <v/>
      </c>
      <c r="O4878">
        <f>IF($AB4878="Да","Холдинг_Крупный","Холдинг_"&amp;TEXT(MOD(QUOTIENT($A4878-1,10000),20)+1,"00"))</f>
        <v/>
      </c>
      <c r="P4878">
        <f>IF($AB4878="Да","Организация_Крупная","Организация_"&amp;TEXT(MOD(QUOTIENT($A4878-1,500),600)+1,"000"))</f>
        <v/>
      </c>
      <c r="Q4878">
        <f>"Отдел_"&amp;TEXT(MOD(QUOTIENT($A4878-1,50),100)+1,"000")</f>
        <v/>
      </c>
      <c r="R4878">
        <f>IF($AB4878="Да","Группа_Крупная","Группа_"&amp;TEXT(MOD(QUOTIENT($A4878-1,5000),30)+1,"00"))</f>
        <v/>
      </c>
      <c r="S4878">
        <f>IF($AB4878="Да","Категория_Крупная","Категория_"&amp;TEXT(MOD(QUOTIENT($A4878-1,500),120)+1,"000"))</f>
        <v/>
      </c>
      <c r="T4878">
        <f>IF($AB4878="Да","Подкатегория_Крупная","Подкатегория_"&amp;TEXT(MOD(QUOTIENT($A4878-1,50),300)+1,"000"))</f>
        <v/>
      </c>
      <c r="U4878">
        <f>"SKU_"&amp;TEXT($A4878,"0000000")</f>
        <v/>
      </c>
      <c r="V4878">
        <f>CHOOSE(MOD($A4878-1,4)+1,"Enterprise","SMB","Госсектор","Розница")</f>
        <v/>
      </c>
      <c r="W4878">
        <f>"Клиент_"&amp;TEXT(MOD($A4878-1,20000)+1,"00000")</f>
        <v/>
      </c>
      <c r="X4878">
        <f>CHOOSE(MOD($A4878-1,5)+1,"Портал","API","Импорт","Ручной ввод","Интеграция")</f>
        <v/>
      </c>
      <c r="Y4878" s="8">
        <f>ROUND(1000+MOD($A4878*37,90000)+IF($AB4878="Да",5000,0),2)</f>
        <v/>
      </c>
      <c r="Z4878">
        <f>1+MOD($A4878,20)</f>
        <v/>
      </c>
      <c r="AA4878" s="8">
        <f>ROUND($Y4878*(0.08+MOD($A4878,17)/100),2)</f>
        <v/>
      </c>
      <c r="AB4878">
        <f>IF(MOD($A4878,10)&lt;7,"Да","Нет")</f>
        <v/>
      </c>
      <c r="AC4878">
        <f>$R4878&amp;" / "&amp;$S4878&amp;" / "&amp;$T4878</f>
        <v/>
      </c>
      <c r="AD4878">
        <f>1</f>
        <v/>
      </c>
      <c r="AE4878">
        <f>IF($A4878&lt;=Settings!$B$4,"до 100",IF($A4878&lt;=Settings!$B$5,"до 10 000",IF($A4878&lt;=Settings!$B$6,"до 100 000","100 000+")))</f>
        <v/>
      </c>
    </row>
    <row r="4879">
      <c r="A4879">
        <f>ROW()-1</f>
        <v/>
      </c>
      <c r="B4879">
        <f>IF($A4879&lt;=Settings!$B$4,"small_control",IF($A4879&lt;=Settings!$B$5,"medium_10k",IF($A4879&lt;=Settings!$B$6,"large_100k","extreme_1m")))</f>
        <v/>
      </c>
      <c r="C4879">
        <f>"ORD-"&amp;TEXT(QUOTIENT($A4879-1,3)+1,"0000000")</f>
        <v/>
      </c>
      <c r="D4879">
        <f>"LINE-"&amp;TEXT($A4879,"0000000")</f>
        <v/>
      </c>
      <c r="E4879" s="7">
        <f>Settings!$B$2+$A4879-1</f>
        <v/>
      </c>
      <c r="F4879" s="7">
        <f>Settings!$B$2+MOD($A4879-1,Settings!$B$7)</f>
        <v/>
      </c>
      <c r="G4879">
        <f>YEAR($F4879)</f>
        <v/>
      </c>
      <c r="H4879">
        <f>"Q"&amp;ROUNDUP(MONTH($F4879)/3,0)</f>
        <v/>
      </c>
      <c r="I4879">
        <f>MONTH($F4879)</f>
        <v/>
      </c>
      <c r="J4879">
        <f>CHOOSE(MONTH($F4879),"Январь","Февраль","Март","Апрель","Май","Июнь","Июль","Август","Сентябрь","Октябрь","Ноябрь","Декабрь")</f>
        <v/>
      </c>
      <c r="K4879">
        <f>DAY($F4879)</f>
        <v/>
      </c>
      <c r="L4879">
        <f>IF(MOD($A4879,10)&lt;7,"ФО_01_Крупный","ФО_"&amp;TEXT(MOD($A4879,8)+1,"00"))</f>
        <v/>
      </c>
      <c r="M4879">
        <f>IF($AB4879="Да","Регион_001_Крупный","Регион_"&amp;TEXT(MOD(QUOTIENT($A4879-1,20),180)+1,"000"))</f>
        <v/>
      </c>
      <c r="N4879">
        <f>IF($AB4879="Да","Город_"&amp;TEXT(MOD($A4879-1,250)+1,"0000"),"Город_"&amp;TEXT(MOD($A4879-1,3000)+1,"0000"))</f>
        <v/>
      </c>
      <c r="O4879">
        <f>IF($AB4879="Да","Холдинг_Крупный","Холдинг_"&amp;TEXT(MOD(QUOTIENT($A4879-1,10000),20)+1,"00"))</f>
        <v/>
      </c>
      <c r="P4879">
        <f>IF($AB4879="Да","Организация_Крупная","Организация_"&amp;TEXT(MOD(QUOTIENT($A4879-1,500),600)+1,"000"))</f>
        <v/>
      </c>
      <c r="Q4879">
        <f>"Отдел_"&amp;TEXT(MOD(QUOTIENT($A4879-1,50),100)+1,"000")</f>
        <v/>
      </c>
      <c r="R4879">
        <f>IF($AB4879="Да","Группа_Крупная","Группа_"&amp;TEXT(MOD(QUOTIENT($A4879-1,5000),30)+1,"00"))</f>
        <v/>
      </c>
      <c r="S4879">
        <f>IF($AB4879="Да","Категория_Крупная","Категория_"&amp;TEXT(MOD(QUOTIENT($A4879-1,500),120)+1,"000"))</f>
        <v/>
      </c>
      <c r="T4879">
        <f>IF($AB4879="Да","Подкатегория_Крупная","Подкатегория_"&amp;TEXT(MOD(QUOTIENT($A4879-1,50),300)+1,"000"))</f>
        <v/>
      </c>
      <c r="U4879">
        <f>"SKU_"&amp;TEXT($A4879,"0000000")</f>
        <v/>
      </c>
      <c r="V4879">
        <f>CHOOSE(MOD($A4879-1,4)+1,"Enterprise","SMB","Госсектор","Розница")</f>
        <v/>
      </c>
      <c r="W4879">
        <f>"Клиент_"&amp;TEXT(MOD($A4879-1,20000)+1,"00000")</f>
        <v/>
      </c>
      <c r="X4879">
        <f>CHOOSE(MOD($A4879-1,5)+1,"Портал","API","Импорт","Ручной ввод","Интеграция")</f>
        <v/>
      </c>
      <c r="Y4879" s="8">
        <f>ROUND(1000+MOD($A4879*37,90000)+IF($AB4879="Да",5000,0),2)</f>
        <v/>
      </c>
      <c r="Z4879">
        <f>1+MOD($A4879,20)</f>
        <v/>
      </c>
      <c r="AA4879" s="8">
        <f>ROUND($Y4879*(0.08+MOD($A4879,17)/100),2)</f>
        <v/>
      </c>
      <c r="AB4879">
        <f>IF(MOD($A4879,10)&lt;7,"Да","Нет")</f>
        <v/>
      </c>
      <c r="AC4879">
        <f>$R4879&amp;" / "&amp;$S4879&amp;" / "&amp;$T4879</f>
        <v/>
      </c>
      <c r="AD4879">
        <f>1</f>
        <v/>
      </c>
      <c r="AE4879">
        <f>IF($A4879&lt;=Settings!$B$4,"до 100",IF($A4879&lt;=Settings!$B$5,"до 10 000",IF($A4879&lt;=Settings!$B$6,"до 100 000","100 000+")))</f>
        <v/>
      </c>
    </row>
    <row r="4880">
      <c r="A4880">
        <f>ROW()-1</f>
        <v/>
      </c>
      <c r="B4880">
        <f>IF($A4880&lt;=Settings!$B$4,"small_control",IF($A4880&lt;=Settings!$B$5,"medium_10k",IF($A4880&lt;=Settings!$B$6,"large_100k","extreme_1m")))</f>
        <v/>
      </c>
      <c r="C4880">
        <f>"ORD-"&amp;TEXT(QUOTIENT($A4880-1,3)+1,"0000000")</f>
        <v/>
      </c>
      <c r="D4880">
        <f>"LINE-"&amp;TEXT($A4880,"0000000")</f>
        <v/>
      </c>
      <c r="E4880" s="7">
        <f>Settings!$B$2+$A4880-1</f>
        <v/>
      </c>
      <c r="F4880" s="7">
        <f>Settings!$B$2+MOD($A4880-1,Settings!$B$7)</f>
        <v/>
      </c>
      <c r="G4880">
        <f>YEAR($F4880)</f>
        <v/>
      </c>
      <c r="H4880">
        <f>"Q"&amp;ROUNDUP(MONTH($F4880)/3,0)</f>
        <v/>
      </c>
      <c r="I4880">
        <f>MONTH($F4880)</f>
        <v/>
      </c>
      <c r="J4880">
        <f>CHOOSE(MONTH($F4880),"Январь","Февраль","Март","Апрель","Май","Июнь","Июль","Август","Сентябрь","Октябрь","Ноябрь","Декабрь")</f>
        <v/>
      </c>
      <c r="K4880">
        <f>DAY($F4880)</f>
        <v/>
      </c>
      <c r="L4880">
        <f>IF(MOD($A4880,10)&lt;7,"ФО_01_Крупный","ФО_"&amp;TEXT(MOD($A4880,8)+1,"00"))</f>
        <v/>
      </c>
      <c r="M4880">
        <f>IF($AB4880="Да","Регион_001_Крупный","Регион_"&amp;TEXT(MOD(QUOTIENT($A4880-1,20),180)+1,"000"))</f>
        <v/>
      </c>
      <c r="N4880">
        <f>IF($AB4880="Да","Город_"&amp;TEXT(MOD($A4880-1,250)+1,"0000"),"Город_"&amp;TEXT(MOD($A4880-1,3000)+1,"0000"))</f>
        <v/>
      </c>
      <c r="O4880">
        <f>IF($AB4880="Да","Холдинг_Крупный","Холдинг_"&amp;TEXT(MOD(QUOTIENT($A4880-1,10000),20)+1,"00"))</f>
        <v/>
      </c>
      <c r="P4880">
        <f>IF($AB4880="Да","Организация_Крупная","Организация_"&amp;TEXT(MOD(QUOTIENT($A4880-1,500),600)+1,"000"))</f>
        <v/>
      </c>
      <c r="Q4880">
        <f>"Отдел_"&amp;TEXT(MOD(QUOTIENT($A4880-1,50),100)+1,"000")</f>
        <v/>
      </c>
      <c r="R4880">
        <f>IF($AB4880="Да","Группа_Крупная","Группа_"&amp;TEXT(MOD(QUOTIENT($A4880-1,5000),30)+1,"00"))</f>
        <v/>
      </c>
      <c r="S4880">
        <f>IF($AB4880="Да","Категория_Крупная","Категория_"&amp;TEXT(MOD(QUOTIENT($A4880-1,500),120)+1,"000"))</f>
        <v/>
      </c>
      <c r="T4880">
        <f>IF($AB4880="Да","Подкатегория_Крупная","Подкатегория_"&amp;TEXT(MOD(QUOTIENT($A4880-1,50),300)+1,"000"))</f>
        <v/>
      </c>
      <c r="U4880">
        <f>"SKU_"&amp;TEXT($A4880,"0000000")</f>
        <v/>
      </c>
      <c r="V4880">
        <f>CHOOSE(MOD($A4880-1,4)+1,"Enterprise","SMB","Госсектор","Розница")</f>
        <v/>
      </c>
      <c r="W4880">
        <f>"Клиент_"&amp;TEXT(MOD($A4880-1,20000)+1,"00000")</f>
        <v/>
      </c>
      <c r="X4880">
        <f>CHOOSE(MOD($A4880-1,5)+1,"Портал","API","Импорт","Ручной ввод","Интеграция")</f>
        <v/>
      </c>
      <c r="Y4880" s="8">
        <f>ROUND(1000+MOD($A4880*37,90000)+IF($AB4880="Да",5000,0),2)</f>
        <v/>
      </c>
      <c r="Z4880">
        <f>1+MOD($A4880,20)</f>
        <v/>
      </c>
      <c r="AA4880" s="8">
        <f>ROUND($Y4880*(0.08+MOD($A4880,17)/100),2)</f>
        <v/>
      </c>
      <c r="AB4880">
        <f>IF(MOD($A4880,10)&lt;7,"Да","Нет")</f>
        <v/>
      </c>
      <c r="AC4880">
        <f>$R4880&amp;" / "&amp;$S4880&amp;" / "&amp;$T4880</f>
        <v/>
      </c>
      <c r="AD4880">
        <f>1</f>
        <v/>
      </c>
      <c r="AE4880">
        <f>IF($A4880&lt;=Settings!$B$4,"до 100",IF($A4880&lt;=Settings!$B$5,"до 10 000",IF($A4880&lt;=Settings!$B$6,"до 100 000","100 000+")))</f>
        <v/>
      </c>
    </row>
    <row r="4881">
      <c r="A4881">
        <f>ROW()-1</f>
        <v/>
      </c>
      <c r="B4881">
        <f>IF($A4881&lt;=Settings!$B$4,"small_control",IF($A4881&lt;=Settings!$B$5,"medium_10k",IF($A4881&lt;=Settings!$B$6,"large_100k","extreme_1m")))</f>
        <v/>
      </c>
      <c r="C4881">
        <f>"ORD-"&amp;TEXT(QUOTIENT($A4881-1,3)+1,"0000000")</f>
        <v/>
      </c>
      <c r="D4881">
        <f>"LINE-"&amp;TEXT($A4881,"0000000")</f>
        <v/>
      </c>
      <c r="E4881" s="7">
        <f>Settings!$B$2+$A4881-1</f>
        <v/>
      </c>
      <c r="F4881" s="7">
        <f>Settings!$B$2+MOD($A4881-1,Settings!$B$7)</f>
        <v/>
      </c>
      <c r="G4881">
        <f>YEAR($F4881)</f>
        <v/>
      </c>
      <c r="H4881">
        <f>"Q"&amp;ROUNDUP(MONTH($F4881)/3,0)</f>
        <v/>
      </c>
      <c r="I4881">
        <f>MONTH($F4881)</f>
        <v/>
      </c>
      <c r="J4881">
        <f>CHOOSE(MONTH($F4881),"Январь","Февраль","Март","Апрель","Май","Июнь","Июль","Август","Сентябрь","Октябрь","Ноябрь","Декабрь")</f>
        <v/>
      </c>
      <c r="K4881">
        <f>DAY($F4881)</f>
        <v/>
      </c>
      <c r="L4881">
        <f>IF(MOD($A4881,10)&lt;7,"ФО_01_Крупный","ФО_"&amp;TEXT(MOD($A4881,8)+1,"00"))</f>
        <v/>
      </c>
      <c r="M4881">
        <f>IF($AB4881="Да","Регион_001_Крупный","Регион_"&amp;TEXT(MOD(QUOTIENT($A4881-1,20),180)+1,"000"))</f>
        <v/>
      </c>
      <c r="N4881">
        <f>IF($AB4881="Да","Город_"&amp;TEXT(MOD($A4881-1,250)+1,"0000"),"Город_"&amp;TEXT(MOD($A4881-1,3000)+1,"0000"))</f>
        <v/>
      </c>
      <c r="O4881">
        <f>IF($AB4881="Да","Холдинг_Крупный","Холдинг_"&amp;TEXT(MOD(QUOTIENT($A4881-1,10000),20)+1,"00"))</f>
        <v/>
      </c>
      <c r="P4881">
        <f>IF($AB4881="Да","Организация_Крупная","Организация_"&amp;TEXT(MOD(QUOTIENT($A4881-1,500),600)+1,"000"))</f>
        <v/>
      </c>
      <c r="Q4881">
        <f>"Отдел_"&amp;TEXT(MOD(QUOTIENT($A4881-1,50),100)+1,"000")</f>
        <v/>
      </c>
      <c r="R4881">
        <f>IF($AB4881="Да","Группа_Крупная","Группа_"&amp;TEXT(MOD(QUOTIENT($A4881-1,5000),30)+1,"00"))</f>
        <v/>
      </c>
      <c r="S4881">
        <f>IF($AB4881="Да","Категория_Крупная","Категория_"&amp;TEXT(MOD(QUOTIENT($A4881-1,500),120)+1,"000"))</f>
        <v/>
      </c>
      <c r="T4881">
        <f>IF($AB4881="Да","Подкатегория_Крупная","Подкатегория_"&amp;TEXT(MOD(QUOTIENT($A4881-1,50),300)+1,"000"))</f>
        <v/>
      </c>
      <c r="U4881">
        <f>"SKU_"&amp;TEXT($A4881,"0000000")</f>
        <v/>
      </c>
      <c r="V4881">
        <f>CHOOSE(MOD($A4881-1,4)+1,"Enterprise","SMB","Госсектор","Розница")</f>
        <v/>
      </c>
      <c r="W4881">
        <f>"Клиент_"&amp;TEXT(MOD($A4881-1,20000)+1,"00000")</f>
        <v/>
      </c>
      <c r="X4881">
        <f>CHOOSE(MOD($A4881-1,5)+1,"Портал","API","Импорт","Ручной ввод","Интеграция")</f>
        <v/>
      </c>
      <c r="Y4881" s="8">
        <f>ROUND(1000+MOD($A4881*37,90000)+IF($AB4881="Да",5000,0),2)</f>
        <v/>
      </c>
      <c r="Z4881">
        <f>1+MOD($A4881,20)</f>
        <v/>
      </c>
      <c r="AA4881" s="8">
        <f>ROUND($Y4881*(0.08+MOD($A4881,17)/100),2)</f>
        <v/>
      </c>
      <c r="AB4881">
        <f>IF(MOD($A4881,10)&lt;7,"Да","Нет")</f>
        <v/>
      </c>
      <c r="AC4881">
        <f>$R4881&amp;" / "&amp;$S4881&amp;" / "&amp;$T4881</f>
        <v/>
      </c>
      <c r="AD4881">
        <f>1</f>
        <v/>
      </c>
      <c r="AE4881">
        <f>IF($A4881&lt;=Settings!$B$4,"до 100",IF($A4881&lt;=Settings!$B$5,"до 10 000",IF($A4881&lt;=Settings!$B$6,"до 100 000","100 000+")))</f>
        <v/>
      </c>
    </row>
    <row r="4882">
      <c r="A4882">
        <f>ROW()-1</f>
        <v/>
      </c>
      <c r="B4882">
        <f>IF($A4882&lt;=Settings!$B$4,"small_control",IF($A4882&lt;=Settings!$B$5,"medium_10k",IF($A4882&lt;=Settings!$B$6,"large_100k","extreme_1m")))</f>
        <v/>
      </c>
      <c r="C4882">
        <f>"ORD-"&amp;TEXT(QUOTIENT($A4882-1,3)+1,"0000000")</f>
        <v/>
      </c>
      <c r="D4882">
        <f>"LINE-"&amp;TEXT($A4882,"0000000")</f>
        <v/>
      </c>
      <c r="E4882" s="7">
        <f>Settings!$B$2+$A4882-1</f>
        <v/>
      </c>
      <c r="F4882" s="7">
        <f>Settings!$B$2+MOD($A4882-1,Settings!$B$7)</f>
        <v/>
      </c>
      <c r="G4882">
        <f>YEAR($F4882)</f>
        <v/>
      </c>
      <c r="H4882">
        <f>"Q"&amp;ROUNDUP(MONTH($F4882)/3,0)</f>
        <v/>
      </c>
      <c r="I4882">
        <f>MONTH($F4882)</f>
        <v/>
      </c>
      <c r="J4882">
        <f>CHOOSE(MONTH($F4882),"Январь","Февраль","Март","Апрель","Май","Июнь","Июль","Август","Сентябрь","Октябрь","Ноябрь","Декабрь")</f>
        <v/>
      </c>
      <c r="K4882">
        <f>DAY($F4882)</f>
        <v/>
      </c>
      <c r="L4882">
        <f>IF(MOD($A4882,10)&lt;7,"ФО_01_Крупный","ФО_"&amp;TEXT(MOD($A4882,8)+1,"00"))</f>
        <v/>
      </c>
      <c r="M4882">
        <f>IF($AB4882="Да","Регион_001_Крупный","Регион_"&amp;TEXT(MOD(QUOTIENT($A4882-1,20),180)+1,"000"))</f>
        <v/>
      </c>
      <c r="N4882">
        <f>IF($AB4882="Да","Город_"&amp;TEXT(MOD($A4882-1,250)+1,"0000"),"Город_"&amp;TEXT(MOD($A4882-1,3000)+1,"0000"))</f>
        <v/>
      </c>
      <c r="O4882">
        <f>IF($AB4882="Да","Холдинг_Крупный","Холдинг_"&amp;TEXT(MOD(QUOTIENT($A4882-1,10000),20)+1,"00"))</f>
        <v/>
      </c>
      <c r="P4882">
        <f>IF($AB4882="Да","Организация_Крупная","Организация_"&amp;TEXT(MOD(QUOTIENT($A4882-1,500),600)+1,"000"))</f>
        <v/>
      </c>
      <c r="Q4882">
        <f>"Отдел_"&amp;TEXT(MOD(QUOTIENT($A4882-1,50),100)+1,"000")</f>
        <v/>
      </c>
      <c r="R4882">
        <f>IF($AB4882="Да","Группа_Крупная","Группа_"&amp;TEXT(MOD(QUOTIENT($A4882-1,5000),30)+1,"00"))</f>
        <v/>
      </c>
      <c r="S4882">
        <f>IF($AB4882="Да","Категория_Крупная","Категория_"&amp;TEXT(MOD(QUOTIENT($A4882-1,500),120)+1,"000"))</f>
        <v/>
      </c>
      <c r="T4882">
        <f>IF($AB4882="Да","Подкатегория_Крупная","Подкатегория_"&amp;TEXT(MOD(QUOTIENT($A4882-1,50),300)+1,"000"))</f>
        <v/>
      </c>
      <c r="U4882">
        <f>"SKU_"&amp;TEXT($A4882,"0000000")</f>
        <v/>
      </c>
      <c r="V4882">
        <f>CHOOSE(MOD($A4882-1,4)+1,"Enterprise","SMB","Госсектор","Розница")</f>
        <v/>
      </c>
      <c r="W4882">
        <f>"Клиент_"&amp;TEXT(MOD($A4882-1,20000)+1,"00000")</f>
        <v/>
      </c>
      <c r="X4882">
        <f>CHOOSE(MOD($A4882-1,5)+1,"Портал","API","Импорт","Ручной ввод","Интеграция")</f>
        <v/>
      </c>
      <c r="Y4882" s="8">
        <f>ROUND(1000+MOD($A4882*37,90000)+IF($AB4882="Да",5000,0),2)</f>
        <v/>
      </c>
      <c r="Z4882">
        <f>1+MOD($A4882,20)</f>
        <v/>
      </c>
      <c r="AA4882" s="8">
        <f>ROUND($Y4882*(0.08+MOD($A4882,17)/100),2)</f>
        <v/>
      </c>
      <c r="AB4882">
        <f>IF(MOD($A4882,10)&lt;7,"Да","Нет")</f>
        <v/>
      </c>
      <c r="AC4882">
        <f>$R4882&amp;" / "&amp;$S4882&amp;" / "&amp;$T4882</f>
        <v/>
      </c>
      <c r="AD4882">
        <f>1</f>
        <v/>
      </c>
      <c r="AE4882">
        <f>IF($A4882&lt;=Settings!$B$4,"до 100",IF($A4882&lt;=Settings!$B$5,"до 10 000",IF($A4882&lt;=Settings!$B$6,"до 100 000","100 000+")))</f>
        <v/>
      </c>
    </row>
    <row r="4883">
      <c r="A4883">
        <f>ROW()-1</f>
        <v/>
      </c>
      <c r="B4883">
        <f>IF($A4883&lt;=Settings!$B$4,"small_control",IF($A4883&lt;=Settings!$B$5,"medium_10k",IF($A4883&lt;=Settings!$B$6,"large_100k","extreme_1m")))</f>
        <v/>
      </c>
      <c r="C4883">
        <f>"ORD-"&amp;TEXT(QUOTIENT($A4883-1,3)+1,"0000000")</f>
        <v/>
      </c>
      <c r="D4883">
        <f>"LINE-"&amp;TEXT($A4883,"0000000")</f>
        <v/>
      </c>
      <c r="E4883" s="7">
        <f>Settings!$B$2+$A4883-1</f>
        <v/>
      </c>
      <c r="F4883" s="7">
        <f>Settings!$B$2+MOD($A4883-1,Settings!$B$7)</f>
        <v/>
      </c>
      <c r="G4883">
        <f>YEAR($F4883)</f>
        <v/>
      </c>
      <c r="H4883">
        <f>"Q"&amp;ROUNDUP(MONTH($F4883)/3,0)</f>
        <v/>
      </c>
      <c r="I4883">
        <f>MONTH($F4883)</f>
        <v/>
      </c>
      <c r="J4883">
        <f>CHOOSE(MONTH($F4883),"Январь","Февраль","Март","Апрель","Май","Июнь","Июль","Август","Сентябрь","Октябрь","Ноябрь","Декабрь")</f>
        <v/>
      </c>
      <c r="K4883">
        <f>DAY($F4883)</f>
        <v/>
      </c>
      <c r="L4883">
        <f>IF(MOD($A4883,10)&lt;7,"ФО_01_Крупный","ФО_"&amp;TEXT(MOD($A4883,8)+1,"00"))</f>
        <v/>
      </c>
      <c r="M4883">
        <f>IF($AB4883="Да","Регион_001_Крупный","Регион_"&amp;TEXT(MOD(QUOTIENT($A4883-1,20),180)+1,"000"))</f>
        <v/>
      </c>
      <c r="N4883">
        <f>IF($AB4883="Да","Город_"&amp;TEXT(MOD($A4883-1,250)+1,"0000"),"Город_"&amp;TEXT(MOD($A4883-1,3000)+1,"0000"))</f>
        <v/>
      </c>
      <c r="O4883">
        <f>IF($AB4883="Да","Холдинг_Крупный","Холдинг_"&amp;TEXT(MOD(QUOTIENT($A4883-1,10000),20)+1,"00"))</f>
        <v/>
      </c>
      <c r="P4883">
        <f>IF($AB4883="Да","Организация_Крупная","Организация_"&amp;TEXT(MOD(QUOTIENT($A4883-1,500),600)+1,"000"))</f>
        <v/>
      </c>
      <c r="Q4883">
        <f>"Отдел_"&amp;TEXT(MOD(QUOTIENT($A4883-1,50),100)+1,"000")</f>
        <v/>
      </c>
      <c r="R4883">
        <f>IF($AB4883="Да","Группа_Крупная","Группа_"&amp;TEXT(MOD(QUOTIENT($A4883-1,5000),30)+1,"00"))</f>
        <v/>
      </c>
      <c r="S4883">
        <f>IF($AB4883="Да","Категория_Крупная","Категория_"&amp;TEXT(MOD(QUOTIENT($A4883-1,500),120)+1,"000"))</f>
        <v/>
      </c>
      <c r="T4883">
        <f>IF($AB4883="Да","Подкатегория_Крупная","Подкатегория_"&amp;TEXT(MOD(QUOTIENT($A4883-1,50),300)+1,"000"))</f>
        <v/>
      </c>
      <c r="U4883">
        <f>"SKU_"&amp;TEXT($A4883,"0000000")</f>
        <v/>
      </c>
      <c r="V4883">
        <f>CHOOSE(MOD($A4883-1,4)+1,"Enterprise","SMB","Госсектор","Розница")</f>
        <v/>
      </c>
      <c r="W4883">
        <f>"Клиент_"&amp;TEXT(MOD($A4883-1,20000)+1,"00000")</f>
        <v/>
      </c>
      <c r="X4883">
        <f>CHOOSE(MOD($A4883-1,5)+1,"Портал","API","Импорт","Ручной ввод","Интеграция")</f>
        <v/>
      </c>
      <c r="Y4883" s="8">
        <f>ROUND(1000+MOD($A4883*37,90000)+IF($AB4883="Да",5000,0),2)</f>
        <v/>
      </c>
      <c r="Z4883">
        <f>1+MOD($A4883,20)</f>
        <v/>
      </c>
      <c r="AA4883" s="8">
        <f>ROUND($Y4883*(0.08+MOD($A4883,17)/100),2)</f>
        <v/>
      </c>
      <c r="AB4883">
        <f>IF(MOD($A4883,10)&lt;7,"Да","Нет")</f>
        <v/>
      </c>
      <c r="AC4883">
        <f>$R4883&amp;" / "&amp;$S4883&amp;" / "&amp;$T4883</f>
        <v/>
      </c>
      <c r="AD4883">
        <f>1</f>
        <v/>
      </c>
      <c r="AE4883">
        <f>IF($A4883&lt;=Settings!$B$4,"до 100",IF($A4883&lt;=Settings!$B$5,"до 10 000",IF($A4883&lt;=Settings!$B$6,"до 100 000","100 000+")))</f>
        <v/>
      </c>
    </row>
    <row r="4884">
      <c r="A4884">
        <f>ROW()-1</f>
        <v/>
      </c>
      <c r="B4884">
        <f>IF($A4884&lt;=Settings!$B$4,"small_control",IF($A4884&lt;=Settings!$B$5,"medium_10k",IF($A4884&lt;=Settings!$B$6,"large_100k","extreme_1m")))</f>
        <v/>
      </c>
      <c r="C4884">
        <f>"ORD-"&amp;TEXT(QUOTIENT($A4884-1,3)+1,"0000000")</f>
        <v/>
      </c>
      <c r="D4884">
        <f>"LINE-"&amp;TEXT($A4884,"0000000")</f>
        <v/>
      </c>
      <c r="E4884" s="7">
        <f>Settings!$B$2+$A4884-1</f>
        <v/>
      </c>
      <c r="F4884" s="7">
        <f>Settings!$B$2+MOD($A4884-1,Settings!$B$7)</f>
        <v/>
      </c>
      <c r="G4884">
        <f>YEAR($F4884)</f>
        <v/>
      </c>
      <c r="H4884">
        <f>"Q"&amp;ROUNDUP(MONTH($F4884)/3,0)</f>
        <v/>
      </c>
      <c r="I4884">
        <f>MONTH($F4884)</f>
        <v/>
      </c>
      <c r="J4884">
        <f>CHOOSE(MONTH($F4884),"Январь","Февраль","Март","Апрель","Май","Июнь","Июль","Август","Сентябрь","Октябрь","Ноябрь","Декабрь")</f>
        <v/>
      </c>
      <c r="K4884">
        <f>DAY($F4884)</f>
        <v/>
      </c>
      <c r="L4884">
        <f>IF(MOD($A4884,10)&lt;7,"ФО_01_Крупный","ФО_"&amp;TEXT(MOD($A4884,8)+1,"00"))</f>
        <v/>
      </c>
      <c r="M4884">
        <f>IF($AB4884="Да","Регион_001_Крупный","Регион_"&amp;TEXT(MOD(QUOTIENT($A4884-1,20),180)+1,"000"))</f>
        <v/>
      </c>
      <c r="N4884">
        <f>IF($AB4884="Да","Город_"&amp;TEXT(MOD($A4884-1,250)+1,"0000"),"Город_"&amp;TEXT(MOD($A4884-1,3000)+1,"0000"))</f>
        <v/>
      </c>
      <c r="O4884">
        <f>IF($AB4884="Да","Холдинг_Крупный","Холдинг_"&amp;TEXT(MOD(QUOTIENT($A4884-1,10000),20)+1,"00"))</f>
        <v/>
      </c>
      <c r="P4884">
        <f>IF($AB4884="Да","Организация_Крупная","Организация_"&amp;TEXT(MOD(QUOTIENT($A4884-1,500),600)+1,"000"))</f>
        <v/>
      </c>
      <c r="Q4884">
        <f>"Отдел_"&amp;TEXT(MOD(QUOTIENT($A4884-1,50),100)+1,"000")</f>
        <v/>
      </c>
      <c r="R4884">
        <f>IF($AB4884="Да","Группа_Крупная","Группа_"&amp;TEXT(MOD(QUOTIENT($A4884-1,5000),30)+1,"00"))</f>
        <v/>
      </c>
      <c r="S4884">
        <f>IF($AB4884="Да","Категория_Крупная","Категория_"&amp;TEXT(MOD(QUOTIENT($A4884-1,500),120)+1,"000"))</f>
        <v/>
      </c>
      <c r="T4884">
        <f>IF($AB4884="Да","Подкатегория_Крупная","Подкатегория_"&amp;TEXT(MOD(QUOTIENT($A4884-1,50),300)+1,"000"))</f>
        <v/>
      </c>
      <c r="U4884">
        <f>"SKU_"&amp;TEXT($A4884,"0000000")</f>
        <v/>
      </c>
      <c r="V4884">
        <f>CHOOSE(MOD($A4884-1,4)+1,"Enterprise","SMB","Госсектор","Розница")</f>
        <v/>
      </c>
      <c r="W4884">
        <f>"Клиент_"&amp;TEXT(MOD($A4884-1,20000)+1,"00000")</f>
        <v/>
      </c>
      <c r="X4884">
        <f>CHOOSE(MOD($A4884-1,5)+1,"Портал","API","Импорт","Ручной ввод","Интеграция")</f>
        <v/>
      </c>
      <c r="Y4884" s="8">
        <f>ROUND(1000+MOD($A4884*37,90000)+IF($AB4884="Да",5000,0),2)</f>
        <v/>
      </c>
      <c r="Z4884">
        <f>1+MOD($A4884,20)</f>
        <v/>
      </c>
      <c r="AA4884" s="8">
        <f>ROUND($Y4884*(0.08+MOD($A4884,17)/100),2)</f>
        <v/>
      </c>
      <c r="AB4884">
        <f>IF(MOD($A4884,10)&lt;7,"Да","Нет")</f>
        <v/>
      </c>
      <c r="AC4884">
        <f>$R4884&amp;" / "&amp;$S4884&amp;" / "&amp;$T4884</f>
        <v/>
      </c>
      <c r="AD4884">
        <f>1</f>
        <v/>
      </c>
      <c r="AE4884">
        <f>IF($A4884&lt;=Settings!$B$4,"до 100",IF($A4884&lt;=Settings!$B$5,"до 10 000",IF($A4884&lt;=Settings!$B$6,"до 100 000","100 000+")))</f>
        <v/>
      </c>
    </row>
    <row r="4885">
      <c r="A4885">
        <f>ROW()-1</f>
        <v/>
      </c>
      <c r="B4885">
        <f>IF($A4885&lt;=Settings!$B$4,"small_control",IF($A4885&lt;=Settings!$B$5,"medium_10k",IF($A4885&lt;=Settings!$B$6,"large_100k","extreme_1m")))</f>
        <v/>
      </c>
      <c r="C4885">
        <f>"ORD-"&amp;TEXT(QUOTIENT($A4885-1,3)+1,"0000000")</f>
        <v/>
      </c>
      <c r="D4885">
        <f>"LINE-"&amp;TEXT($A4885,"0000000")</f>
        <v/>
      </c>
      <c r="E4885" s="7">
        <f>Settings!$B$2+$A4885-1</f>
        <v/>
      </c>
      <c r="F4885" s="7">
        <f>Settings!$B$2+MOD($A4885-1,Settings!$B$7)</f>
        <v/>
      </c>
      <c r="G4885">
        <f>YEAR($F4885)</f>
        <v/>
      </c>
      <c r="H4885">
        <f>"Q"&amp;ROUNDUP(MONTH($F4885)/3,0)</f>
        <v/>
      </c>
      <c r="I4885">
        <f>MONTH($F4885)</f>
        <v/>
      </c>
      <c r="J4885">
        <f>CHOOSE(MONTH($F4885),"Январь","Февраль","Март","Апрель","Май","Июнь","Июль","Август","Сентябрь","Октябрь","Ноябрь","Декабрь")</f>
        <v/>
      </c>
      <c r="K4885">
        <f>DAY($F4885)</f>
        <v/>
      </c>
      <c r="L4885">
        <f>IF(MOD($A4885,10)&lt;7,"ФО_01_Крупный","ФО_"&amp;TEXT(MOD($A4885,8)+1,"00"))</f>
        <v/>
      </c>
      <c r="M4885">
        <f>IF($AB4885="Да","Регион_001_Крупный","Регион_"&amp;TEXT(MOD(QUOTIENT($A4885-1,20),180)+1,"000"))</f>
        <v/>
      </c>
      <c r="N4885">
        <f>IF($AB4885="Да","Город_"&amp;TEXT(MOD($A4885-1,250)+1,"0000"),"Город_"&amp;TEXT(MOD($A4885-1,3000)+1,"0000"))</f>
        <v/>
      </c>
      <c r="O4885">
        <f>IF($AB4885="Да","Холдинг_Крупный","Холдинг_"&amp;TEXT(MOD(QUOTIENT($A4885-1,10000),20)+1,"00"))</f>
        <v/>
      </c>
      <c r="P4885">
        <f>IF($AB4885="Да","Организация_Крупная","Организация_"&amp;TEXT(MOD(QUOTIENT($A4885-1,500),600)+1,"000"))</f>
        <v/>
      </c>
      <c r="Q4885">
        <f>"Отдел_"&amp;TEXT(MOD(QUOTIENT($A4885-1,50),100)+1,"000")</f>
        <v/>
      </c>
      <c r="R4885">
        <f>IF($AB4885="Да","Группа_Крупная","Группа_"&amp;TEXT(MOD(QUOTIENT($A4885-1,5000),30)+1,"00"))</f>
        <v/>
      </c>
      <c r="S4885">
        <f>IF($AB4885="Да","Категория_Крупная","Категория_"&amp;TEXT(MOD(QUOTIENT($A4885-1,500),120)+1,"000"))</f>
        <v/>
      </c>
      <c r="T4885">
        <f>IF($AB4885="Да","Подкатегория_Крупная","Подкатегория_"&amp;TEXT(MOD(QUOTIENT($A4885-1,50),300)+1,"000"))</f>
        <v/>
      </c>
      <c r="U4885">
        <f>"SKU_"&amp;TEXT($A4885,"0000000")</f>
        <v/>
      </c>
      <c r="V4885">
        <f>CHOOSE(MOD($A4885-1,4)+1,"Enterprise","SMB","Госсектор","Розница")</f>
        <v/>
      </c>
      <c r="W4885">
        <f>"Клиент_"&amp;TEXT(MOD($A4885-1,20000)+1,"00000")</f>
        <v/>
      </c>
      <c r="X4885">
        <f>CHOOSE(MOD($A4885-1,5)+1,"Портал","API","Импорт","Ручной ввод","Интеграция")</f>
        <v/>
      </c>
      <c r="Y4885" s="8">
        <f>ROUND(1000+MOD($A4885*37,90000)+IF($AB4885="Да",5000,0),2)</f>
        <v/>
      </c>
      <c r="Z4885">
        <f>1+MOD($A4885,20)</f>
        <v/>
      </c>
      <c r="AA4885" s="8">
        <f>ROUND($Y4885*(0.08+MOD($A4885,17)/100),2)</f>
        <v/>
      </c>
      <c r="AB4885">
        <f>IF(MOD($A4885,10)&lt;7,"Да","Нет")</f>
        <v/>
      </c>
      <c r="AC4885">
        <f>$R4885&amp;" / "&amp;$S4885&amp;" / "&amp;$T4885</f>
        <v/>
      </c>
      <c r="AD4885">
        <f>1</f>
        <v/>
      </c>
      <c r="AE4885">
        <f>IF($A4885&lt;=Settings!$B$4,"до 100",IF($A4885&lt;=Settings!$B$5,"до 10 000",IF($A4885&lt;=Settings!$B$6,"до 100 000","100 000+")))</f>
        <v/>
      </c>
    </row>
    <row r="4886">
      <c r="A4886">
        <f>ROW()-1</f>
        <v/>
      </c>
      <c r="B4886">
        <f>IF($A4886&lt;=Settings!$B$4,"small_control",IF($A4886&lt;=Settings!$B$5,"medium_10k",IF($A4886&lt;=Settings!$B$6,"large_100k","extreme_1m")))</f>
        <v/>
      </c>
      <c r="C4886">
        <f>"ORD-"&amp;TEXT(QUOTIENT($A4886-1,3)+1,"0000000")</f>
        <v/>
      </c>
      <c r="D4886">
        <f>"LINE-"&amp;TEXT($A4886,"0000000")</f>
        <v/>
      </c>
      <c r="E4886" s="7">
        <f>Settings!$B$2+$A4886-1</f>
        <v/>
      </c>
      <c r="F4886" s="7">
        <f>Settings!$B$2+MOD($A4886-1,Settings!$B$7)</f>
        <v/>
      </c>
      <c r="G4886">
        <f>YEAR($F4886)</f>
        <v/>
      </c>
      <c r="H4886">
        <f>"Q"&amp;ROUNDUP(MONTH($F4886)/3,0)</f>
        <v/>
      </c>
      <c r="I4886">
        <f>MONTH($F4886)</f>
        <v/>
      </c>
      <c r="J4886">
        <f>CHOOSE(MONTH($F4886),"Январь","Февраль","Март","Апрель","Май","Июнь","Июль","Август","Сентябрь","Октябрь","Ноябрь","Декабрь")</f>
        <v/>
      </c>
      <c r="K4886">
        <f>DAY($F4886)</f>
        <v/>
      </c>
      <c r="L4886">
        <f>IF(MOD($A4886,10)&lt;7,"ФО_01_Крупный","ФО_"&amp;TEXT(MOD($A4886,8)+1,"00"))</f>
        <v/>
      </c>
      <c r="M4886">
        <f>IF($AB4886="Да","Регион_001_Крупный","Регион_"&amp;TEXT(MOD(QUOTIENT($A4886-1,20),180)+1,"000"))</f>
        <v/>
      </c>
      <c r="N4886">
        <f>IF($AB4886="Да","Город_"&amp;TEXT(MOD($A4886-1,250)+1,"0000"),"Город_"&amp;TEXT(MOD($A4886-1,3000)+1,"0000"))</f>
        <v/>
      </c>
      <c r="O4886">
        <f>IF($AB4886="Да","Холдинг_Крупный","Холдинг_"&amp;TEXT(MOD(QUOTIENT($A4886-1,10000),20)+1,"00"))</f>
        <v/>
      </c>
      <c r="P4886">
        <f>IF($AB4886="Да","Организация_Крупная","Организация_"&amp;TEXT(MOD(QUOTIENT($A4886-1,500),600)+1,"000"))</f>
        <v/>
      </c>
      <c r="Q4886">
        <f>"Отдел_"&amp;TEXT(MOD(QUOTIENT($A4886-1,50),100)+1,"000")</f>
        <v/>
      </c>
      <c r="R4886">
        <f>IF($AB4886="Да","Группа_Крупная","Группа_"&amp;TEXT(MOD(QUOTIENT($A4886-1,5000),30)+1,"00"))</f>
        <v/>
      </c>
      <c r="S4886">
        <f>IF($AB4886="Да","Категория_Крупная","Категория_"&amp;TEXT(MOD(QUOTIENT($A4886-1,500),120)+1,"000"))</f>
        <v/>
      </c>
      <c r="T4886">
        <f>IF($AB4886="Да","Подкатегория_Крупная","Подкатегория_"&amp;TEXT(MOD(QUOTIENT($A4886-1,50),300)+1,"000"))</f>
        <v/>
      </c>
      <c r="U4886">
        <f>"SKU_"&amp;TEXT($A4886,"0000000")</f>
        <v/>
      </c>
      <c r="V4886">
        <f>CHOOSE(MOD($A4886-1,4)+1,"Enterprise","SMB","Госсектор","Розница")</f>
        <v/>
      </c>
      <c r="W4886">
        <f>"Клиент_"&amp;TEXT(MOD($A4886-1,20000)+1,"00000")</f>
        <v/>
      </c>
      <c r="X4886">
        <f>CHOOSE(MOD($A4886-1,5)+1,"Портал","API","Импорт","Ручной ввод","Интеграция")</f>
        <v/>
      </c>
      <c r="Y4886" s="8">
        <f>ROUND(1000+MOD($A4886*37,90000)+IF($AB4886="Да",5000,0),2)</f>
        <v/>
      </c>
      <c r="Z4886">
        <f>1+MOD($A4886,20)</f>
        <v/>
      </c>
      <c r="AA4886" s="8">
        <f>ROUND($Y4886*(0.08+MOD($A4886,17)/100),2)</f>
        <v/>
      </c>
      <c r="AB4886">
        <f>IF(MOD($A4886,10)&lt;7,"Да","Нет")</f>
        <v/>
      </c>
      <c r="AC4886">
        <f>$R4886&amp;" / "&amp;$S4886&amp;" / "&amp;$T4886</f>
        <v/>
      </c>
      <c r="AD4886">
        <f>1</f>
        <v/>
      </c>
      <c r="AE4886">
        <f>IF($A4886&lt;=Settings!$B$4,"до 100",IF($A4886&lt;=Settings!$B$5,"до 10 000",IF($A4886&lt;=Settings!$B$6,"до 100 000","100 000+")))</f>
        <v/>
      </c>
    </row>
    <row r="4887">
      <c r="A4887">
        <f>ROW()-1</f>
        <v/>
      </c>
      <c r="B4887">
        <f>IF($A4887&lt;=Settings!$B$4,"small_control",IF($A4887&lt;=Settings!$B$5,"medium_10k",IF($A4887&lt;=Settings!$B$6,"large_100k","extreme_1m")))</f>
        <v/>
      </c>
      <c r="C4887">
        <f>"ORD-"&amp;TEXT(QUOTIENT($A4887-1,3)+1,"0000000")</f>
        <v/>
      </c>
      <c r="D4887">
        <f>"LINE-"&amp;TEXT($A4887,"0000000")</f>
        <v/>
      </c>
      <c r="E4887" s="7">
        <f>Settings!$B$2+$A4887-1</f>
        <v/>
      </c>
      <c r="F4887" s="7">
        <f>Settings!$B$2+MOD($A4887-1,Settings!$B$7)</f>
        <v/>
      </c>
      <c r="G4887">
        <f>YEAR($F4887)</f>
        <v/>
      </c>
      <c r="H4887">
        <f>"Q"&amp;ROUNDUP(MONTH($F4887)/3,0)</f>
        <v/>
      </c>
      <c r="I4887">
        <f>MONTH($F4887)</f>
        <v/>
      </c>
      <c r="J4887">
        <f>CHOOSE(MONTH($F4887),"Январь","Февраль","Март","Апрель","Май","Июнь","Июль","Август","Сентябрь","Октябрь","Ноябрь","Декабрь")</f>
        <v/>
      </c>
      <c r="K4887">
        <f>DAY($F4887)</f>
        <v/>
      </c>
      <c r="L4887">
        <f>IF(MOD($A4887,10)&lt;7,"ФО_01_Крупный","ФО_"&amp;TEXT(MOD($A4887,8)+1,"00"))</f>
        <v/>
      </c>
      <c r="M4887">
        <f>IF($AB4887="Да","Регион_001_Крупный","Регион_"&amp;TEXT(MOD(QUOTIENT($A4887-1,20),180)+1,"000"))</f>
        <v/>
      </c>
      <c r="N4887">
        <f>IF($AB4887="Да","Город_"&amp;TEXT(MOD($A4887-1,250)+1,"0000"),"Город_"&amp;TEXT(MOD($A4887-1,3000)+1,"0000"))</f>
        <v/>
      </c>
      <c r="O4887">
        <f>IF($AB4887="Да","Холдинг_Крупный","Холдинг_"&amp;TEXT(MOD(QUOTIENT($A4887-1,10000),20)+1,"00"))</f>
        <v/>
      </c>
      <c r="P4887">
        <f>IF($AB4887="Да","Организация_Крупная","Организация_"&amp;TEXT(MOD(QUOTIENT($A4887-1,500),600)+1,"000"))</f>
        <v/>
      </c>
      <c r="Q4887">
        <f>"Отдел_"&amp;TEXT(MOD(QUOTIENT($A4887-1,50),100)+1,"000")</f>
        <v/>
      </c>
      <c r="R4887">
        <f>IF($AB4887="Да","Группа_Крупная","Группа_"&amp;TEXT(MOD(QUOTIENT($A4887-1,5000),30)+1,"00"))</f>
        <v/>
      </c>
      <c r="S4887">
        <f>IF($AB4887="Да","Категория_Крупная","Категория_"&amp;TEXT(MOD(QUOTIENT($A4887-1,500),120)+1,"000"))</f>
        <v/>
      </c>
      <c r="T4887">
        <f>IF($AB4887="Да","Подкатегория_Крупная","Подкатегория_"&amp;TEXT(MOD(QUOTIENT($A4887-1,50),300)+1,"000"))</f>
        <v/>
      </c>
      <c r="U4887">
        <f>"SKU_"&amp;TEXT($A4887,"0000000")</f>
        <v/>
      </c>
      <c r="V4887">
        <f>CHOOSE(MOD($A4887-1,4)+1,"Enterprise","SMB","Госсектор","Розница")</f>
        <v/>
      </c>
      <c r="W4887">
        <f>"Клиент_"&amp;TEXT(MOD($A4887-1,20000)+1,"00000")</f>
        <v/>
      </c>
      <c r="X4887">
        <f>CHOOSE(MOD($A4887-1,5)+1,"Портал","API","Импорт","Ручной ввод","Интеграция")</f>
        <v/>
      </c>
      <c r="Y4887" s="8">
        <f>ROUND(1000+MOD($A4887*37,90000)+IF($AB4887="Да",5000,0),2)</f>
        <v/>
      </c>
      <c r="Z4887">
        <f>1+MOD($A4887,20)</f>
        <v/>
      </c>
      <c r="AA4887" s="8">
        <f>ROUND($Y4887*(0.08+MOD($A4887,17)/100),2)</f>
        <v/>
      </c>
      <c r="AB4887">
        <f>IF(MOD($A4887,10)&lt;7,"Да","Нет")</f>
        <v/>
      </c>
      <c r="AC4887">
        <f>$R4887&amp;" / "&amp;$S4887&amp;" / "&amp;$T4887</f>
        <v/>
      </c>
      <c r="AD4887">
        <f>1</f>
        <v/>
      </c>
      <c r="AE4887">
        <f>IF($A4887&lt;=Settings!$B$4,"до 100",IF($A4887&lt;=Settings!$B$5,"до 10 000",IF($A4887&lt;=Settings!$B$6,"до 100 000","100 000+")))</f>
        <v/>
      </c>
    </row>
    <row r="4888">
      <c r="A4888">
        <f>ROW()-1</f>
        <v/>
      </c>
      <c r="B4888">
        <f>IF($A4888&lt;=Settings!$B$4,"small_control",IF($A4888&lt;=Settings!$B$5,"medium_10k",IF($A4888&lt;=Settings!$B$6,"large_100k","extreme_1m")))</f>
        <v/>
      </c>
      <c r="C4888">
        <f>"ORD-"&amp;TEXT(QUOTIENT($A4888-1,3)+1,"0000000")</f>
        <v/>
      </c>
      <c r="D4888">
        <f>"LINE-"&amp;TEXT($A4888,"0000000")</f>
        <v/>
      </c>
      <c r="E4888" s="7">
        <f>Settings!$B$2+$A4888-1</f>
        <v/>
      </c>
      <c r="F4888" s="7">
        <f>Settings!$B$2+MOD($A4888-1,Settings!$B$7)</f>
        <v/>
      </c>
      <c r="G4888">
        <f>YEAR($F4888)</f>
        <v/>
      </c>
      <c r="H4888">
        <f>"Q"&amp;ROUNDUP(MONTH($F4888)/3,0)</f>
        <v/>
      </c>
      <c r="I4888">
        <f>MONTH($F4888)</f>
        <v/>
      </c>
      <c r="J4888">
        <f>CHOOSE(MONTH($F4888),"Январь","Февраль","Март","Апрель","Май","Июнь","Июль","Август","Сентябрь","Октябрь","Ноябрь","Декабрь")</f>
        <v/>
      </c>
      <c r="K4888">
        <f>DAY($F4888)</f>
        <v/>
      </c>
      <c r="L4888">
        <f>IF(MOD($A4888,10)&lt;7,"ФО_01_Крупный","ФО_"&amp;TEXT(MOD($A4888,8)+1,"00"))</f>
        <v/>
      </c>
      <c r="M4888">
        <f>IF($AB4888="Да","Регион_001_Крупный","Регион_"&amp;TEXT(MOD(QUOTIENT($A4888-1,20),180)+1,"000"))</f>
        <v/>
      </c>
      <c r="N4888">
        <f>IF($AB4888="Да","Город_"&amp;TEXT(MOD($A4888-1,250)+1,"0000"),"Город_"&amp;TEXT(MOD($A4888-1,3000)+1,"0000"))</f>
        <v/>
      </c>
      <c r="O4888">
        <f>IF($AB4888="Да","Холдинг_Крупный","Холдинг_"&amp;TEXT(MOD(QUOTIENT($A4888-1,10000),20)+1,"00"))</f>
        <v/>
      </c>
      <c r="P4888">
        <f>IF($AB4888="Да","Организация_Крупная","Организация_"&amp;TEXT(MOD(QUOTIENT($A4888-1,500),600)+1,"000"))</f>
        <v/>
      </c>
      <c r="Q4888">
        <f>"Отдел_"&amp;TEXT(MOD(QUOTIENT($A4888-1,50),100)+1,"000")</f>
        <v/>
      </c>
      <c r="R4888">
        <f>IF($AB4888="Да","Группа_Крупная","Группа_"&amp;TEXT(MOD(QUOTIENT($A4888-1,5000),30)+1,"00"))</f>
        <v/>
      </c>
      <c r="S4888">
        <f>IF($AB4888="Да","Категория_Крупная","Категория_"&amp;TEXT(MOD(QUOTIENT($A4888-1,500),120)+1,"000"))</f>
        <v/>
      </c>
      <c r="T4888">
        <f>IF($AB4888="Да","Подкатегория_Крупная","Подкатегория_"&amp;TEXT(MOD(QUOTIENT($A4888-1,50),300)+1,"000"))</f>
        <v/>
      </c>
      <c r="U4888">
        <f>"SKU_"&amp;TEXT($A4888,"0000000")</f>
        <v/>
      </c>
      <c r="V4888">
        <f>CHOOSE(MOD($A4888-1,4)+1,"Enterprise","SMB","Госсектор","Розница")</f>
        <v/>
      </c>
      <c r="W4888">
        <f>"Клиент_"&amp;TEXT(MOD($A4888-1,20000)+1,"00000")</f>
        <v/>
      </c>
      <c r="X4888">
        <f>CHOOSE(MOD($A4888-1,5)+1,"Портал","API","Импорт","Ручной ввод","Интеграция")</f>
        <v/>
      </c>
      <c r="Y4888" s="8">
        <f>ROUND(1000+MOD($A4888*37,90000)+IF($AB4888="Да",5000,0),2)</f>
        <v/>
      </c>
      <c r="Z4888">
        <f>1+MOD($A4888,20)</f>
        <v/>
      </c>
      <c r="AA4888" s="8">
        <f>ROUND($Y4888*(0.08+MOD($A4888,17)/100),2)</f>
        <v/>
      </c>
      <c r="AB4888">
        <f>IF(MOD($A4888,10)&lt;7,"Да","Нет")</f>
        <v/>
      </c>
      <c r="AC4888">
        <f>$R4888&amp;" / "&amp;$S4888&amp;" / "&amp;$T4888</f>
        <v/>
      </c>
      <c r="AD4888">
        <f>1</f>
        <v/>
      </c>
      <c r="AE4888">
        <f>IF($A4888&lt;=Settings!$B$4,"до 100",IF($A4888&lt;=Settings!$B$5,"до 10 000",IF($A4888&lt;=Settings!$B$6,"до 100 000","100 000+")))</f>
        <v/>
      </c>
    </row>
    <row r="4889">
      <c r="A4889">
        <f>ROW()-1</f>
        <v/>
      </c>
      <c r="B4889">
        <f>IF($A4889&lt;=Settings!$B$4,"small_control",IF($A4889&lt;=Settings!$B$5,"medium_10k",IF($A4889&lt;=Settings!$B$6,"large_100k","extreme_1m")))</f>
        <v/>
      </c>
      <c r="C4889">
        <f>"ORD-"&amp;TEXT(QUOTIENT($A4889-1,3)+1,"0000000")</f>
        <v/>
      </c>
      <c r="D4889">
        <f>"LINE-"&amp;TEXT($A4889,"0000000")</f>
        <v/>
      </c>
      <c r="E4889" s="7">
        <f>Settings!$B$2+$A4889-1</f>
        <v/>
      </c>
      <c r="F4889" s="7">
        <f>Settings!$B$2+MOD($A4889-1,Settings!$B$7)</f>
        <v/>
      </c>
      <c r="G4889">
        <f>YEAR($F4889)</f>
        <v/>
      </c>
      <c r="H4889">
        <f>"Q"&amp;ROUNDUP(MONTH($F4889)/3,0)</f>
        <v/>
      </c>
      <c r="I4889">
        <f>MONTH($F4889)</f>
        <v/>
      </c>
      <c r="J4889">
        <f>CHOOSE(MONTH($F4889),"Январь","Февраль","Март","Апрель","Май","Июнь","Июль","Август","Сентябрь","Октябрь","Ноябрь","Декабрь")</f>
        <v/>
      </c>
      <c r="K4889">
        <f>DAY($F4889)</f>
        <v/>
      </c>
      <c r="L4889">
        <f>IF(MOD($A4889,10)&lt;7,"ФО_01_Крупный","ФО_"&amp;TEXT(MOD($A4889,8)+1,"00"))</f>
        <v/>
      </c>
      <c r="M4889">
        <f>IF($AB4889="Да","Регион_001_Крупный","Регион_"&amp;TEXT(MOD(QUOTIENT($A4889-1,20),180)+1,"000"))</f>
        <v/>
      </c>
      <c r="N4889">
        <f>IF($AB4889="Да","Город_"&amp;TEXT(MOD($A4889-1,250)+1,"0000"),"Город_"&amp;TEXT(MOD($A4889-1,3000)+1,"0000"))</f>
        <v/>
      </c>
      <c r="O4889">
        <f>IF($AB4889="Да","Холдинг_Крупный","Холдинг_"&amp;TEXT(MOD(QUOTIENT($A4889-1,10000),20)+1,"00"))</f>
        <v/>
      </c>
      <c r="P4889">
        <f>IF($AB4889="Да","Организация_Крупная","Организация_"&amp;TEXT(MOD(QUOTIENT($A4889-1,500),600)+1,"000"))</f>
        <v/>
      </c>
      <c r="Q4889">
        <f>"Отдел_"&amp;TEXT(MOD(QUOTIENT($A4889-1,50),100)+1,"000")</f>
        <v/>
      </c>
      <c r="R4889">
        <f>IF($AB4889="Да","Группа_Крупная","Группа_"&amp;TEXT(MOD(QUOTIENT($A4889-1,5000),30)+1,"00"))</f>
        <v/>
      </c>
      <c r="S4889">
        <f>IF($AB4889="Да","Категория_Крупная","Категория_"&amp;TEXT(MOD(QUOTIENT($A4889-1,500),120)+1,"000"))</f>
        <v/>
      </c>
      <c r="T4889">
        <f>IF($AB4889="Да","Подкатегория_Крупная","Подкатегория_"&amp;TEXT(MOD(QUOTIENT($A4889-1,50),300)+1,"000"))</f>
        <v/>
      </c>
      <c r="U4889">
        <f>"SKU_"&amp;TEXT($A4889,"0000000")</f>
        <v/>
      </c>
      <c r="V4889">
        <f>CHOOSE(MOD($A4889-1,4)+1,"Enterprise","SMB","Госсектор","Розница")</f>
        <v/>
      </c>
      <c r="W4889">
        <f>"Клиент_"&amp;TEXT(MOD($A4889-1,20000)+1,"00000")</f>
        <v/>
      </c>
      <c r="X4889">
        <f>CHOOSE(MOD($A4889-1,5)+1,"Портал","API","Импорт","Ручной ввод","Интеграция")</f>
        <v/>
      </c>
      <c r="Y4889" s="8">
        <f>ROUND(1000+MOD($A4889*37,90000)+IF($AB4889="Да",5000,0),2)</f>
        <v/>
      </c>
      <c r="Z4889">
        <f>1+MOD($A4889,20)</f>
        <v/>
      </c>
      <c r="AA4889" s="8">
        <f>ROUND($Y4889*(0.08+MOD($A4889,17)/100),2)</f>
        <v/>
      </c>
      <c r="AB4889">
        <f>IF(MOD($A4889,10)&lt;7,"Да","Нет")</f>
        <v/>
      </c>
      <c r="AC4889">
        <f>$R4889&amp;" / "&amp;$S4889&amp;" / "&amp;$T4889</f>
        <v/>
      </c>
      <c r="AD4889">
        <f>1</f>
        <v/>
      </c>
      <c r="AE4889">
        <f>IF($A4889&lt;=Settings!$B$4,"до 100",IF($A4889&lt;=Settings!$B$5,"до 10 000",IF($A4889&lt;=Settings!$B$6,"до 100 000","100 000+")))</f>
        <v/>
      </c>
    </row>
    <row r="4890">
      <c r="A4890">
        <f>ROW()-1</f>
        <v/>
      </c>
      <c r="B4890">
        <f>IF($A4890&lt;=Settings!$B$4,"small_control",IF($A4890&lt;=Settings!$B$5,"medium_10k",IF($A4890&lt;=Settings!$B$6,"large_100k","extreme_1m")))</f>
        <v/>
      </c>
      <c r="C4890">
        <f>"ORD-"&amp;TEXT(QUOTIENT($A4890-1,3)+1,"0000000")</f>
        <v/>
      </c>
      <c r="D4890">
        <f>"LINE-"&amp;TEXT($A4890,"0000000")</f>
        <v/>
      </c>
      <c r="E4890" s="7">
        <f>Settings!$B$2+$A4890-1</f>
        <v/>
      </c>
      <c r="F4890" s="7">
        <f>Settings!$B$2+MOD($A4890-1,Settings!$B$7)</f>
        <v/>
      </c>
      <c r="G4890">
        <f>YEAR($F4890)</f>
        <v/>
      </c>
      <c r="H4890">
        <f>"Q"&amp;ROUNDUP(MONTH($F4890)/3,0)</f>
        <v/>
      </c>
      <c r="I4890">
        <f>MONTH($F4890)</f>
        <v/>
      </c>
      <c r="J4890">
        <f>CHOOSE(MONTH($F4890),"Январь","Февраль","Март","Апрель","Май","Июнь","Июль","Август","Сентябрь","Октябрь","Ноябрь","Декабрь")</f>
        <v/>
      </c>
      <c r="K4890">
        <f>DAY($F4890)</f>
        <v/>
      </c>
      <c r="L4890">
        <f>IF(MOD($A4890,10)&lt;7,"ФО_01_Крупный","ФО_"&amp;TEXT(MOD($A4890,8)+1,"00"))</f>
        <v/>
      </c>
      <c r="M4890">
        <f>IF($AB4890="Да","Регион_001_Крупный","Регион_"&amp;TEXT(MOD(QUOTIENT($A4890-1,20),180)+1,"000"))</f>
        <v/>
      </c>
      <c r="N4890">
        <f>IF($AB4890="Да","Город_"&amp;TEXT(MOD($A4890-1,250)+1,"0000"),"Город_"&amp;TEXT(MOD($A4890-1,3000)+1,"0000"))</f>
        <v/>
      </c>
      <c r="O4890">
        <f>IF($AB4890="Да","Холдинг_Крупный","Холдинг_"&amp;TEXT(MOD(QUOTIENT($A4890-1,10000),20)+1,"00"))</f>
        <v/>
      </c>
      <c r="P4890">
        <f>IF($AB4890="Да","Организация_Крупная","Организация_"&amp;TEXT(MOD(QUOTIENT($A4890-1,500),600)+1,"000"))</f>
        <v/>
      </c>
      <c r="Q4890">
        <f>"Отдел_"&amp;TEXT(MOD(QUOTIENT($A4890-1,50),100)+1,"000")</f>
        <v/>
      </c>
      <c r="R4890">
        <f>IF($AB4890="Да","Группа_Крупная","Группа_"&amp;TEXT(MOD(QUOTIENT($A4890-1,5000),30)+1,"00"))</f>
        <v/>
      </c>
      <c r="S4890">
        <f>IF($AB4890="Да","Категория_Крупная","Категория_"&amp;TEXT(MOD(QUOTIENT($A4890-1,500),120)+1,"000"))</f>
        <v/>
      </c>
      <c r="T4890">
        <f>IF($AB4890="Да","Подкатегория_Крупная","Подкатегория_"&amp;TEXT(MOD(QUOTIENT($A4890-1,50),300)+1,"000"))</f>
        <v/>
      </c>
      <c r="U4890">
        <f>"SKU_"&amp;TEXT($A4890,"0000000")</f>
        <v/>
      </c>
      <c r="V4890">
        <f>CHOOSE(MOD($A4890-1,4)+1,"Enterprise","SMB","Госсектор","Розница")</f>
        <v/>
      </c>
      <c r="W4890">
        <f>"Клиент_"&amp;TEXT(MOD($A4890-1,20000)+1,"00000")</f>
        <v/>
      </c>
      <c r="X4890">
        <f>CHOOSE(MOD($A4890-1,5)+1,"Портал","API","Импорт","Ручной ввод","Интеграция")</f>
        <v/>
      </c>
      <c r="Y4890" s="8">
        <f>ROUND(1000+MOD($A4890*37,90000)+IF($AB4890="Да",5000,0),2)</f>
        <v/>
      </c>
      <c r="Z4890">
        <f>1+MOD($A4890,20)</f>
        <v/>
      </c>
      <c r="AA4890" s="8">
        <f>ROUND($Y4890*(0.08+MOD($A4890,17)/100),2)</f>
        <v/>
      </c>
      <c r="AB4890">
        <f>IF(MOD($A4890,10)&lt;7,"Да","Нет")</f>
        <v/>
      </c>
      <c r="AC4890">
        <f>$R4890&amp;" / "&amp;$S4890&amp;" / "&amp;$T4890</f>
        <v/>
      </c>
      <c r="AD4890">
        <f>1</f>
        <v/>
      </c>
      <c r="AE4890">
        <f>IF($A4890&lt;=Settings!$B$4,"до 100",IF($A4890&lt;=Settings!$B$5,"до 10 000",IF($A4890&lt;=Settings!$B$6,"до 100 000","100 000+")))</f>
        <v/>
      </c>
    </row>
    <row r="4891">
      <c r="A4891">
        <f>ROW()-1</f>
        <v/>
      </c>
      <c r="B4891">
        <f>IF($A4891&lt;=Settings!$B$4,"small_control",IF($A4891&lt;=Settings!$B$5,"medium_10k",IF($A4891&lt;=Settings!$B$6,"large_100k","extreme_1m")))</f>
        <v/>
      </c>
      <c r="C4891">
        <f>"ORD-"&amp;TEXT(QUOTIENT($A4891-1,3)+1,"0000000")</f>
        <v/>
      </c>
      <c r="D4891">
        <f>"LINE-"&amp;TEXT($A4891,"0000000")</f>
        <v/>
      </c>
      <c r="E4891" s="7">
        <f>Settings!$B$2+$A4891-1</f>
        <v/>
      </c>
      <c r="F4891" s="7">
        <f>Settings!$B$2+MOD($A4891-1,Settings!$B$7)</f>
        <v/>
      </c>
      <c r="G4891">
        <f>YEAR($F4891)</f>
        <v/>
      </c>
      <c r="H4891">
        <f>"Q"&amp;ROUNDUP(MONTH($F4891)/3,0)</f>
        <v/>
      </c>
      <c r="I4891">
        <f>MONTH($F4891)</f>
        <v/>
      </c>
      <c r="J4891">
        <f>CHOOSE(MONTH($F4891),"Январь","Февраль","Март","Апрель","Май","Июнь","Июль","Август","Сентябрь","Октябрь","Ноябрь","Декабрь")</f>
        <v/>
      </c>
      <c r="K4891">
        <f>DAY($F4891)</f>
        <v/>
      </c>
      <c r="L4891">
        <f>IF(MOD($A4891,10)&lt;7,"ФО_01_Крупный","ФО_"&amp;TEXT(MOD($A4891,8)+1,"00"))</f>
        <v/>
      </c>
      <c r="M4891">
        <f>IF($AB4891="Да","Регион_001_Крупный","Регион_"&amp;TEXT(MOD(QUOTIENT($A4891-1,20),180)+1,"000"))</f>
        <v/>
      </c>
      <c r="N4891">
        <f>IF($AB4891="Да","Город_"&amp;TEXT(MOD($A4891-1,250)+1,"0000"),"Город_"&amp;TEXT(MOD($A4891-1,3000)+1,"0000"))</f>
        <v/>
      </c>
      <c r="O4891">
        <f>IF($AB4891="Да","Холдинг_Крупный","Холдинг_"&amp;TEXT(MOD(QUOTIENT($A4891-1,10000),20)+1,"00"))</f>
        <v/>
      </c>
      <c r="P4891">
        <f>IF($AB4891="Да","Организация_Крупная","Организация_"&amp;TEXT(MOD(QUOTIENT($A4891-1,500),600)+1,"000"))</f>
        <v/>
      </c>
      <c r="Q4891">
        <f>"Отдел_"&amp;TEXT(MOD(QUOTIENT($A4891-1,50),100)+1,"000")</f>
        <v/>
      </c>
      <c r="R4891">
        <f>IF($AB4891="Да","Группа_Крупная","Группа_"&amp;TEXT(MOD(QUOTIENT($A4891-1,5000),30)+1,"00"))</f>
        <v/>
      </c>
      <c r="S4891">
        <f>IF($AB4891="Да","Категория_Крупная","Категория_"&amp;TEXT(MOD(QUOTIENT($A4891-1,500),120)+1,"000"))</f>
        <v/>
      </c>
      <c r="T4891">
        <f>IF($AB4891="Да","Подкатегория_Крупная","Подкатегория_"&amp;TEXT(MOD(QUOTIENT($A4891-1,50),300)+1,"000"))</f>
        <v/>
      </c>
      <c r="U4891">
        <f>"SKU_"&amp;TEXT($A4891,"0000000")</f>
        <v/>
      </c>
      <c r="V4891">
        <f>CHOOSE(MOD($A4891-1,4)+1,"Enterprise","SMB","Госсектор","Розница")</f>
        <v/>
      </c>
      <c r="W4891">
        <f>"Клиент_"&amp;TEXT(MOD($A4891-1,20000)+1,"00000")</f>
        <v/>
      </c>
      <c r="X4891">
        <f>CHOOSE(MOD($A4891-1,5)+1,"Портал","API","Импорт","Ручной ввод","Интеграция")</f>
        <v/>
      </c>
      <c r="Y4891" s="8">
        <f>ROUND(1000+MOD($A4891*37,90000)+IF($AB4891="Да",5000,0),2)</f>
        <v/>
      </c>
      <c r="Z4891">
        <f>1+MOD($A4891,20)</f>
        <v/>
      </c>
      <c r="AA4891" s="8">
        <f>ROUND($Y4891*(0.08+MOD($A4891,17)/100),2)</f>
        <v/>
      </c>
      <c r="AB4891">
        <f>IF(MOD($A4891,10)&lt;7,"Да","Нет")</f>
        <v/>
      </c>
      <c r="AC4891">
        <f>$R4891&amp;" / "&amp;$S4891&amp;" / "&amp;$T4891</f>
        <v/>
      </c>
      <c r="AD4891">
        <f>1</f>
        <v/>
      </c>
      <c r="AE4891">
        <f>IF($A4891&lt;=Settings!$B$4,"до 100",IF($A4891&lt;=Settings!$B$5,"до 10 000",IF($A4891&lt;=Settings!$B$6,"до 100 000","100 000+")))</f>
        <v/>
      </c>
    </row>
    <row r="4892">
      <c r="A4892">
        <f>ROW()-1</f>
        <v/>
      </c>
      <c r="B4892">
        <f>IF($A4892&lt;=Settings!$B$4,"small_control",IF($A4892&lt;=Settings!$B$5,"medium_10k",IF($A4892&lt;=Settings!$B$6,"large_100k","extreme_1m")))</f>
        <v/>
      </c>
      <c r="C4892">
        <f>"ORD-"&amp;TEXT(QUOTIENT($A4892-1,3)+1,"0000000")</f>
        <v/>
      </c>
      <c r="D4892">
        <f>"LINE-"&amp;TEXT($A4892,"0000000")</f>
        <v/>
      </c>
      <c r="E4892" s="7">
        <f>Settings!$B$2+$A4892-1</f>
        <v/>
      </c>
      <c r="F4892" s="7">
        <f>Settings!$B$2+MOD($A4892-1,Settings!$B$7)</f>
        <v/>
      </c>
      <c r="G4892">
        <f>YEAR($F4892)</f>
        <v/>
      </c>
      <c r="H4892">
        <f>"Q"&amp;ROUNDUP(MONTH($F4892)/3,0)</f>
        <v/>
      </c>
      <c r="I4892">
        <f>MONTH($F4892)</f>
        <v/>
      </c>
      <c r="J4892">
        <f>CHOOSE(MONTH($F4892),"Январь","Февраль","Март","Апрель","Май","Июнь","Июль","Август","Сентябрь","Октябрь","Ноябрь","Декабрь")</f>
        <v/>
      </c>
      <c r="K4892">
        <f>DAY($F4892)</f>
        <v/>
      </c>
      <c r="L4892">
        <f>IF(MOD($A4892,10)&lt;7,"ФО_01_Крупный","ФО_"&amp;TEXT(MOD($A4892,8)+1,"00"))</f>
        <v/>
      </c>
      <c r="M4892">
        <f>IF($AB4892="Да","Регион_001_Крупный","Регион_"&amp;TEXT(MOD(QUOTIENT($A4892-1,20),180)+1,"000"))</f>
        <v/>
      </c>
      <c r="N4892">
        <f>IF($AB4892="Да","Город_"&amp;TEXT(MOD($A4892-1,250)+1,"0000"),"Город_"&amp;TEXT(MOD($A4892-1,3000)+1,"0000"))</f>
        <v/>
      </c>
      <c r="O4892">
        <f>IF($AB4892="Да","Холдинг_Крупный","Холдинг_"&amp;TEXT(MOD(QUOTIENT($A4892-1,10000),20)+1,"00"))</f>
        <v/>
      </c>
      <c r="P4892">
        <f>IF($AB4892="Да","Организация_Крупная","Организация_"&amp;TEXT(MOD(QUOTIENT($A4892-1,500),600)+1,"000"))</f>
        <v/>
      </c>
      <c r="Q4892">
        <f>"Отдел_"&amp;TEXT(MOD(QUOTIENT($A4892-1,50),100)+1,"000")</f>
        <v/>
      </c>
      <c r="R4892">
        <f>IF($AB4892="Да","Группа_Крупная","Группа_"&amp;TEXT(MOD(QUOTIENT($A4892-1,5000),30)+1,"00"))</f>
        <v/>
      </c>
      <c r="S4892">
        <f>IF($AB4892="Да","Категория_Крупная","Категория_"&amp;TEXT(MOD(QUOTIENT($A4892-1,500),120)+1,"000"))</f>
        <v/>
      </c>
      <c r="T4892">
        <f>IF($AB4892="Да","Подкатегория_Крупная","Подкатегория_"&amp;TEXT(MOD(QUOTIENT($A4892-1,50),300)+1,"000"))</f>
        <v/>
      </c>
      <c r="U4892">
        <f>"SKU_"&amp;TEXT($A4892,"0000000")</f>
        <v/>
      </c>
      <c r="V4892">
        <f>CHOOSE(MOD($A4892-1,4)+1,"Enterprise","SMB","Госсектор","Розница")</f>
        <v/>
      </c>
      <c r="W4892">
        <f>"Клиент_"&amp;TEXT(MOD($A4892-1,20000)+1,"00000")</f>
        <v/>
      </c>
      <c r="X4892">
        <f>CHOOSE(MOD($A4892-1,5)+1,"Портал","API","Импорт","Ручной ввод","Интеграция")</f>
        <v/>
      </c>
      <c r="Y4892" s="8">
        <f>ROUND(1000+MOD($A4892*37,90000)+IF($AB4892="Да",5000,0),2)</f>
        <v/>
      </c>
      <c r="Z4892">
        <f>1+MOD($A4892,20)</f>
        <v/>
      </c>
      <c r="AA4892" s="8">
        <f>ROUND($Y4892*(0.08+MOD($A4892,17)/100),2)</f>
        <v/>
      </c>
      <c r="AB4892">
        <f>IF(MOD($A4892,10)&lt;7,"Да","Нет")</f>
        <v/>
      </c>
      <c r="AC4892">
        <f>$R4892&amp;" / "&amp;$S4892&amp;" / "&amp;$T4892</f>
        <v/>
      </c>
      <c r="AD4892">
        <f>1</f>
        <v/>
      </c>
      <c r="AE4892">
        <f>IF($A4892&lt;=Settings!$B$4,"до 100",IF($A4892&lt;=Settings!$B$5,"до 10 000",IF($A4892&lt;=Settings!$B$6,"до 100 000","100 000+")))</f>
        <v/>
      </c>
    </row>
    <row r="4893">
      <c r="A4893">
        <f>ROW()-1</f>
        <v/>
      </c>
      <c r="B4893">
        <f>IF($A4893&lt;=Settings!$B$4,"small_control",IF($A4893&lt;=Settings!$B$5,"medium_10k",IF($A4893&lt;=Settings!$B$6,"large_100k","extreme_1m")))</f>
        <v/>
      </c>
      <c r="C4893">
        <f>"ORD-"&amp;TEXT(QUOTIENT($A4893-1,3)+1,"0000000")</f>
        <v/>
      </c>
      <c r="D4893">
        <f>"LINE-"&amp;TEXT($A4893,"0000000")</f>
        <v/>
      </c>
      <c r="E4893" s="7">
        <f>Settings!$B$2+$A4893-1</f>
        <v/>
      </c>
      <c r="F4893" s="7">
        <f>Settings!$B$2+MOD($A4893-1,Settings!$B$7)</f>
        <v/>
      </c>
      <c r="G4893">
        <f>YEAR($F4893)</f>
        <v/>
      </c>
      <c r="H4893">
        <f>"Q"&amp;ROUNDUP(MONTH($F4893)/3,0)</f>
        <v/>
      </c>
      <c r="I4893">
        <f>MONTH($F4893)</f>
        <v/>
      </c>
      <c r="J4893">
        <f>CHOOSE(MONTH($F4893),"Январь","Февраль","Март","Апрель","Май","Июнь","Июль","Август","Сентябрь","Октябрь","Ноябрь","Декабрь")</f>
        <v/>
      </c>
      <c r="K4893">
        <f>DAY($F4893)</f>
        <v/>
      </c>
      <c r="L4893">
        <f>IF(MOD($A4893,10)&lt;7,"ФО_01_Крупный","ФО_"&amp;TEXT(MOD($A4893,8)+1,"00"))</f>
        <v/>
      </c>
      <c r="M4893">
        <f>IF($AB4893="Да","Регион_001_Крупный","Регион_"&amp;TEXT(MOD(QUOTIENT($A4893-1,20),180)+1,"000"))</f>
        <v/>
      </c>
      <c r="N4893">
        <f>IF($AB4893="Да","Город_"&amp;TEXT(MOD($A4893-1,250)+1,"0000"),"Город_"&amp;TEXT(MOD($A4893-1,3000)+1,"0000"))</f>
        <v/>
      </c>
      <c r="O4893">
        <f>IF($AB4893="Да","Холдинг_Крупный","Холдинг_"&amp;TEXT(MOD(QUOTIENT($A4893-1,10000),20)+1,"00"))</f>
        <v/>
      </c>
      <c r="P4893">
        <f>IF($AB4893="Да","Организация_Крупная","Организация_"&amp;TEXT(MOD(QUOTIENT($A4893-1,500),600)+1,"000"))</f>
        <v/>
      </c>
      <c r="Q4893">
        <f>"Отдел_"&amp;TEXT(MOD(QUOTIENT($A4893-1,50),100)+1,"000")</f>
        <v/>
      </c>
      <c r="R4893">
        <f>IF($AB4893="Да","Группа_Крупная","Группа_"&amp;TEXT(MOD(QUOTIENT($A4893-1,5000),30)+1,"00"))</f>
        <v/>
      </c>
      <c r="S4893">
        <f>IF($AB4893="Да","Категория_Крупная","Категория_"&amp;TEXT(MOD(QUOTIENT($A4893-1,500),120)+1,"000"))</f>
        <v/>
      </c>
      <c r="T4893">
        <f>IF($AB4893="Да","Подкатегория_Крупная","Подкатегория_"&amp;TEXT(MOD(QUOTIENT($A4893-1,50),300)+1,"000"))</f>
        <v/>
      </c>
      <c r="U4893">
        <f>"SKU_"&amp;TEXT($A4893,"0000000")</f>
        <v/>
      </c>
      <c r="V4893">
        <f>CHOOSE(MOD($A4893-1,4)+1,"Enterprise","SMB","Госсектор","Розница")</f>
        <v/>
      </c>
      <c r="W4893">
        <f>"Клиент_"&amp;TEXT(MOD($A4893-1,20000)+1,"00000")</f>
        <v/>
      </c>
      <c r="X4893">
        <f>CHOOSE(MOD($A4893-1,5)+1,"Портал","API","Импорт","Ручной ввод","Интеграция")</f>
        <v/>
      </c>
      <c r="Y4893" s="8">
        <f>ROUND(1000+MOD($A4893*37,90000)+IF($AB4893="Да",5000,0),2)</f>
        <v/>
      </c>
      <c r="Z4893">
        <f>1+MOD($A4893,20)</f>
        <v/>
      </c>
      <c r="AA4893" s="8">
        <f>ROUND($Y4893*(0.08+MOD($A4893,17)/100),2)</f>
        <v/>
      </c>
      <c r="AB4893">
        <f>IF(MOD($A4893,10)&lt;7,"Да","Нет")</f>
        <v/>
      </c>
      <c r="AC4893">
        <f>$R4893&amp;" / "&amp;$S4893&amp;" / "&amp;$T4893</f>
        <v/>
      </c>
      <c r="AD4893">
        <f>1</f>
        <v/>
      </c>
      <c r="AE4893">
        <f>IF($A4893&lt;=Settings!$B$4,"до 100",IF($A4893&lt;=Settings!$B$5,"до 10 000",IF($A4893&lt;=Settings!$B$6,"до 100 000","100 000+")))</f>
        <v/>
      </c>
    </row>
    <row r="4894">
      <c r="A4894">
        <f>ROW()-1</f>
        <v/>
      </c>
      <c r="B4894">
        <f>IF($A4894&lt;=Settings!$B$4,"small_control",IF($A4894&lt;=Settings!$B$5,"medium_10k",IF($A4894&lt;=Settings!$B$6,"large_100k","extreme_1m")))</f>
        <v/>
      </c>
      <c r="C4894">
        <f>"ORD-"&amp;TEXT(QUOTIENT($A4894-1,3)+1,"0000000")</f>
        <v/>
      </c>
      <c r="D4894">
        <f>"LINE-"&amp;TEXT($A4894,"0000000")</f>
        <v/>
      </c>
      <c r="E4894" s="7">
        <f>Settings!$B$2+$A4894-1</f>
        <v/>
      </c>
      <c r="F4894" s="7">
        <f>Settings!$B$2+MOD($A4894-1,Settings!$B$7)</f>
        <v/>
      </c>
      <c r="G4894">
        <f>YEAR($F4894)</f>
        <v/>
      </c>
      <c r="H4894">
        <f>"Q"&amp;ROUNDUP(MONTH($F4894)/3,0)</f>
        <v/>
      </c>
      <c r="I4894">
        <f>MONTH($F4894)</f>
        <v/>
      </c>
      <c r="J4894">
        <f>CHOOSE(MONTH($F4894),"Январь","Февраль","Март","Апрель","Май","Июнь","Июль","Август","Сентябрь","Октябрь","Ноябрь","Декабрь")</f>
        <v/>
      </c>
      <c r="K4894">
        <f>DAY($F4894)</f>
        <v/>
      </c>
      <c r="L4894">
        <f>IF(MOD($A4894,10)&lt;7,"ФО_01_Крупный","ФО_"&amp;TEXT(MOD($A4894,8)+1,"00"))</f>
        <v/>
      </c>
      <c r="M4894">
        <f>IF($AB4894="Да","Регион_001_Крупный","Регион_"&amp;TEXT(MOD(QUOTIENT($A4894-1,20),180)+1,"000"))</f>
        <v/>
      </c>
      <c r="N4894">
        <f>IF($AB4894="Да","Город_"&amp;TEXT(MOD($A4894-1,250)+1,"0000"),"Город_"&amp;TEXT(MOD($A4894-1,3000)+1,"0000"))</f>
        <v/>
      </c>
      <c r="O4894">
        <f>IF($AB4894="Да","Холдинг_Крупный","Холдинг_"&amp;TEXT(MOD(QUOTIENT($A4894-1,10000),20)+1,"00"))</f>
        <v/>
      </c>
      <c r="P4894">
        <f>IF($AB4894="Да","Организация_Крупная","Организация_"&amp;TEXT(MOD(QUOTIENT($A4894-1,500),600)+1,"000"))</f>
        <v/>
      </c>
      <c r="Q4894">
        <f>"Отдел_"&amp;TEXT(MOD(QUOTIENT($A4894-1,50),100)+1,"000")</f>
        <v/>
      </c>
      <c r="R4894">
        <f>IF($AB4894="Да","Группа_Крупная","Группа_"&amp;TEXT(MOD(QUOTIENT($A4894-1,5000),30)+1,"00"))</f>
        <v/>
      </c>
      <c r="S4894">
        <f>IF($AB4894="Да","Категория_Крупная","Категория_"&amp;TEXT(MOD(QUOTIENT($A4894-1,500),120)+1,"000"))</f>
        <v/>
      </c>
      <c r="T4894">
        <f>IF($AB4894="Да","Подкатегория_Крупная","Подкатегория_"&amp;TEXT(MOD(QUOTIENT($A4894-1,50),300)+1,"000"))</f>
        <v/>
      </c>
      <c r="U4894">
        <f>"SKU_"&amp;TEXT($A4894,"0000000")</f>
        <v/>
      </c>
      <c r="V4894">
        <f>CHOOSE(MOD($A4894-1,4)+1,"Enterprise","SMB","Госсектор","Розница")</f>
        <v/>
      </c>
      <c r="W4894">
        <f>"Клиент_"&amp;TEXT(MOD($A4894-1,20000)+1,"00000")</f>
        <v/>
      </c>
      <c r="X4894">
        <f>CHOOSE(MOD($A4894-1,5)+1,"Портал","API","Импорт","Ручной ввод","Интеграция")</f>
        <v/>
      </c>
      <c r="Y4894" s="8">
        <f>ROUND(1000+MOD($A4894*37,90000)+IF($AB4894="Да",5000,0),2)</f>
        <v/>
      </c>
      <c r="Z4894">
        <f>1+MOD($A4894,20)</f>
        <v/>
      </c>
      <c r="AA4894" s="8">
        <f>ROUND($Y4894*(0.08+MOD($A4894,17)/100),2)</f>
        <v/>
      </c>
      <c r="AB4894">
        <f>IF(MOD($A4894,10)&lt;7,"Да","Нет")</f>
        <v/>
      </c>
      <c r="AC4894">
        <f>$R4894&amp;" / "&amp;$S4894&amp;" / "&amp;$T4894</f>
        <v/>
      </c>
      <c r="AD4894">
        <f>1</f>
        <v/>
      </c>
      <c r="AE4894">
        <f>IF($A4894&lt;=Settings!$B$4,"до 100",IF($A4894&lt;=Settings!$B$5,"до 10 000",IF($A4894&lt;=Settings!$B$6,"до 100 000","100 000+")))</f>
        <v/>
      </c>
    </row>
    <row r="4895">
      <c r="A4895">
        <f>ROW()-1</f>
        <v/>
      </c>
      <c r="B4895">
        <f>IF($A4895&lt;=Settings!$B$4,"small_control",IF($A4895&lt;=Settings!$B$5,"medium_10k",IF($A4895&lt;=Settings!$B$6,"large_100k","extreme_1m")))</f>
        <v/>
      </c>
      <c r="C4895">
        <f>"ORD-"&amp;TEXT(QUOTIENT($A4895-1,3)+1,"0000000")</f>
        <v/>
      </c>
      <c r="D4895">
        <f>"LINE-"&amp;TEXT($A4895,"0000000")</f>
        <v/>
      </c>
      <c r="E4895" s="7">
        <f>Settings!$B$2+$A4895-1</f>
        <v/>
      </c>
      <c r="F4895" s="7">
        <f>Settings!$B$2+MOD($A4895-1,Settings!$B$7)</f>
        <v/>
      </c>
      <c r="G4895">
        <f>YEAR($F4895)</f>
        <v/>
      </c>
      <c r="H4895">
        <f>"Q"&amp;ROUNDUP(MONTH($F4895)/3,0)</f>
        <v/>
      </c>
      <c r="I4895">
        <f>MONTH($F4895)</f>
        <v/>
      </c>
      <c r="J4895">
        <f>CHOOSE(MONTH($F4895),"Январь","Февраль","Март","Апрель","Май","Июнь","Июль","Август","Сентябрь","Октябрь","Ноябрь","Декабрь")</f>
        <v/>
      </c>
      <c r="K4895">
        <f>DAY($F4895)</f>
        <v/>
      </c>
      <c r="L4895">
        <f>IF(MOD($A4895,10)&lt;7,"ФО_01_Крупный","ФО_"&amp;TEXT(MOD($A4895,8)+1,"00"))</f>
        <v/>
      </c>
      <c r="M4895">
        <f>IF($AB4895="Да","Регион_001_Крупный","Регион_"&amp;TEXT(MOD(QUOTIENT($A4895-1,20),180)+1,"000"))</f>
        <v/>
      </c>
      <c r="N4895">
        <f>IF($AB4895="Да","Город_"&amp;TEXT(MOD($A4895-1,250)+1,"0000"),"Город_"&amp;TEXT(MOD($A4895-1,3000)+1,"0000"))</f>
        <v/>
      </c>
      <c r="O4895">
        <f>IF($AB4895="Да","Холдинг_Крупный","Холдинг_"&amp;TEXT(MOD(QUOTIENT($A4895-1,10000),20)+1,"00"))</f>
        <v/>
      </c>
      <c r="P4895">
        <f>IF($AB4895="Да","Организация_Крупная","Организация_"&amp;TEXT(MOD(QUOTIENT($A4895-1,500),600)+1,"000"))</f>
        <v/>
      </c>
      <c r="Q4895">
        <f>"Отдел_"&amp;TEXT(MOD(QUOTIENT($A4895-1,50),100)+1,"000")</f>
        <v/>
      </c>
      <c r="R4895">
        <f>IF($AB4895="Да","Группа_Крупная","Группа_"&amp;TEXT(MOD(QUOTIENT($A4895-1,5000),30)+1,"00"))</f>
        <v/>
      </c>
      <c r="S4895">
        <f>IF($AB4895="Да","Категория_Крупная","Категория_"&amp;TEXT(MOD(QUOTIENT($A4895-1,500),120)+1,"000"))</f>
        <v/>
      </c>
      <c r="T4895">
        <f>IF($AB4895="Да","Подкатегория_Крупная","Подкатегория_"&amp;TEXT(MOD(QUOTIENT($A4895-1,50),300)+1,"000"))</f>
        <v/>
      </c>
      <c r="U4895">
        <f>"SKU_"&amp;TEXT($A4895,"0000000")</f>
        <v/>
      </c>
      <c r="V4895">
        <f>CHOOSE(MOD($A4895-1,4)+1,"Enterprise","SMB","Госсектор","Розница")</f>
        <v/>
      </c>
      <c r="W4895">
        <f>"Клиент_"&amp;TEXT(MOD($A4895-1,20000)+1,"00000")</f>
        <v/>
      </c>
      <c r="X4895">
        <f>CHOOSE(MOD($A4895-1,5)+1,"Портал","API","Импорт","Ручной ввод","Интеграция")</f>
        <v/>
      </c>
      <c r="Y4895" s="8">
        <f>ROUND(1000+MOD($A4895*37,90000)+IF($AB4895="Да",5000,0),2)</f>
        <v/>
      </c>
      <c r="Z4895">
        <f>1+MOD($A4895,20)</f>
        <v/>
      </c>
      <c r="AA4895" s="8">
        <f>ROUND($Y4895*(0.08+MOD($A4895,17)/100),2)</f>
        <v/>
      </c>
      <c r="AB4895">
        <f>IF(MOD($A4895,10)&lt;7,"Да","Нет")</f>
        <v/>
      </c>
      <c r="AC4895">
        <f>$R4895&amp;" / "&amp;$S4895&amp;" / "&amp;$T4895</f>
        <v/>
      </c>
      <c r="AD4895">
        <f>1</f>
        <v/>
      </c>
      <c r="AE4895">
        <f>IF($A4895&lt;=Settings!$B$4,"до 100",IF($A4895&lt;=Settings!$B$5,"до 10 000",IF($A4895&lt;=Settings!$B$6,"до 100 000","100 000+")))</f>
        <v/>
      </c>
    </row>
    <row r="4896">
      <c r="A4896">
        <f>ROW()-1</f>
        <v/>
      </c>
      <c r="B4896">
        <f>IF($A4896&lt;=Settings!$B$4,"small_control",IF($A4896&lt;=Settings!$B$5,"medium_10k",IF($A4896&lt;=Settings!$B$6,"large_100k","extreme_1m")))</f>
        <v/>
      </c>
      <c r="C4896">
        <f>"ORD-"&amp;TEXT(QUOTIENT($A4896-1,3)+1,"0000000")</f>
        <v/>
      </c>
      <c r="D4896">
        <f>"LINE-"&amp;TEXT($A4896,"0000000")</f>
        <v/>
      </c>
      <c r="E4896" s="7">
        <f>Settings!$B$2+$A4896-1</f>
        <v/>
      </c>
      <c r="F4896" s="7">
        <f>Settings!$B$2+MOD($A4896-1,Settings!$B$7)</f>
        <v/>
      </c>
      <c r="G4896">
        <f>YEAR($F4896)</f>
        <v/>
      </c>
      <c r="H4896">
        <f>"Q"&amp;ROUNDUP(MONTH($F4896)/3,0)</f>
        <v/>
      </c>
      <c r="I4896">
        <f>MONTH($F4896)</f>
        <v/>
      </c>
      <c r="J4896">
        <f>CHOOSE(MONTH($F4896),"Январь","Февраль","Март","Апрель","Май","Июнь","Июль","Август","Сентябрь","Октябрь","Ноябрь","Декабрь")</f>
        <v/>
      </c>
      <c r="K4896">
        <f>DAY($F4896)</f>
        <v/>
      </c>
      <c r="L4896">
        <f>IF(MOD($A4896,10)&lt;7,"ФО_01_Крупный","ФО_"&amp;TEXT(MOD($A4896,8)+1,"00"))</f>
        <v/>
      </c>
      <c r="M4896">
        <f>IF($AB4896="Да","Регион_001_Крупный","Регион_"&amp;TEXT(MOD(QUOTIENT($A4896-1,20),180)+1,"000"))</f>
        <v/>
      </c>
      <c r="N4896">
        <f>IF($AB4896="Да","Город_"&amp;TEXT(MOD($A4896-1,250)+1,"0000"),"Город_"&amp;TEXT(MOD($A4896-1,3000)+1,"0000"))</f>
        <v/>
      </c>
      <c r="O4896">
        <f>IF($AB4896="Да","Холдинг_Крупный","Холдинг_"&amp;TEXT(MOD(QUOTIENT($A4896-1,10000),20)+1,"00"))</f>
        <v/>
      </c>
      <c r="P4896">
        <f>IF($AB4896="Да","Организация_Крупная","Организация_"&amp;TEXT(MOD(QUOTIENT($A4896-1,500),600)+1,"000"))</f>
        <v/>
      </c>
      <c r="Q4896">
        <f>"Отдел_"&amp;TEXT(MOD(QUOTIENT($A4896-1,50),100)+1,"000")</f>
        <v/>
      </c>
      <c r="R4896">
        <f>IF($AB4896="Да","Группа_Крупная","Группа_"&amp;TEXT(MOD(QUOTIENT($A4896-1,5000),30)+1,"00"))</f>
        <v/>
      </c>
      <c r="S4896">
        <f>IF($AB4896="Да","Категория_Крупная","Категория_"&amp;TEXT(MOD(QUOTIENT($A4896-1,500),120)+1,"000"))</f>
        <v/>
      </c>
      <c r="T4896">
        <f>IF($AB4896="Да","Подкатегория_Крупная","Подкатегория_"&amp;TEXT(MOD(QUOTIENT($A4896-1,50),300)+1,"000"))</f>
        <v/>
      </c>
      <c r="U4896">
        <f>"SKU_"&amp;TEXT($A4896,"0000000")</f>
        <v/>
      </c>
      <c r="V4896">
        <f>CHOOSE(MOD($A4896-1,4)+1,"Enterprise","SMB","Госсектор","Розница")</f>
        <v/>
      </c>
      <c r="W4896">
        <f>"Клиент_"&amp;TEXT(MOD($A4896-1,20000)+1,"00000")</f>
        <v/>
      </c>
      <c r="X4896">
        <f>CHOOSE(MOD($A4896-1,5)+1,"Портал","API","Импорт","Ручной ввод","Интеграция")</f>
        <v/>
      </c>
      <c r="Y4896" s="8">
        <f>ROUND(1000+MOD($A4896*37,90000)+IF($AB4896="Да",5000,0),2)</f>
        <v/>
      </c>
      <c r="Z4896">
        <f>1+MOD($A4896,20)</f>
        <v/>
      </c>
      <c r="AA4896" s="8">
        <f>ROUND($Y4896*(0.08+MOD($A4896,17)/100),2)</f>
        <v/>
      </c>
      <c r="AB4896">
        <f>IF(MOD($A4896,10)&lt;7,"Да","Нет")</f>
        <v/>
      </c>
      <c r="AC4896">
        <f>$R4896&amp;" / "&amp;$S4896&amp;" / "&amp;$T4896</f>
        <v/>
      </c>
      <c r="AD4896">
        <f>1</f>
        <v/>
      </c>
      <c r="AE4896">
        <f>IF($A4896&lt;=Settings!$B$4,"до 100",IF($A4896&lt;=Settings!$B$5,"до 10 000",IF($A4896&lt;=Settings!$B$6,"до 100 000","100 000+")))</f>
        <v/>
      </c>
    </row>
    <row r="4897">
      <c r="A4897">
        <f>ROW()-1</f>
        <v/>
      </c>
      <c r="B4897">
        <f>IF($A4897&lt;=Settings!$B$4,"small_control",IF($A4897&lt;=Settings!$B$5,"medium_10k",IF($A4897&lt;=Settings!$B$6,"large_100k","extreme_1m")))</f>
        <v/>
      </c>
      <c r="C4897">
        <f>"ORD-"&amp;TEXT(QUOTIENT($A4897-1,3)+1,"0000000")</f>
        <v/>
      </c>
      <c r="D4897">
        <f>"LINE-"&amp;TEXT($A4897,"0000000")</f>
        <v/>
      </c>
      <c r="E4897" s="7">
        <f>Settings!$B$2+$A4897-1</f>
        <v/>
      </c>
      <c r="F4897" s="7">
        <f>Settings!$B$2+MOD($A4897-1,Settings!$B$7)</f>
        <v/>
      </c>
      <c r="G4897">
        <f>YEAR($F4897)</f>
        <v/>
      </c>
      <c r="H4897">
        <f>"Q"&amp;ROUNDUP(MONTH($F4897)/3,0)</f>
        <v/>
      </c>
      <c r="I4897">
        <f>MONTH($F4897)</f>
        <v/>
      </c>
      <c r="J4897">
        <f>CHOOSE(MONTH($F4897),"Январь","Февраль","Март","Апрель","Май","Июнь","Июль","Август","Сентябрь","Октябрь","Ноябрь","Декабрь")</f>
        <v/>
      </c>
      <c r="K4897">
        <f>DAY($F4897)</f>
        <v/>
      </c>
      <c r="L4897">
        <f>IF(MOD($A4897,10)&lt;7,"ФО_01_Крупный","ФО_"&amp;TEXT(MOD($A4897,8)+1,"00"))</f>
        <v/>
      </c>
      <c r="M4897">
        <f>IF($AB4897="Да","Регион_001_Крупный","Регион_"&amp;TEXT(MOD(QUOTIENT($A4897-1,20),180)+1,"000"))</f>
        <v/>
      </c>
      <c r="N4897">
        <f>IF($AB4897="Да","Город_"&amp;TEXT(MOD($A4897-1,250)+1,"0000"),"Город_"&amp;TEXT(MOD($A4897-1,3000)+1,"0000"))</f>
        <v/>
      </c>
      <c r="O4897">
        <f>IF($AB4897="Да","Холдинг_Крупный","Холдинг_"&amp;TEXT(MOD(QUOTIENT($A4897-1,10000),20)+1,"00"))</f>
        <v/>
      </c>
      <c r="P4897">
        <f>IF($AB4897="Да","Организация_Крупная","Организация_"&amp;TEXT(MOD(QUOTIENT($A4897-1,500),600)+1,"000"))</f>
        <v/>
      </c>
      <c r="Q4897">
        <f>"Отдел_"&amp;TEXT(MOD(QUOTIENT($A4897-1,50),100)+1,"000")</f>
        <v/>
      </c>
      <c r="R4897">
        <f>IF($AB4897="Да","Группа_Крупная","Группа_"&amp;TEXT(MOD(QUOTIENT($A4897-1,5000),30)+1,"00"))</f>
        <v/>
      </c>
      <c r="S4897">
        <f>IF($AB4897="Да","Категория_Крупная","Категория_"&amp;TEXT(MOD(QUOTIENT($A4897-1,500),120)+1,"000"))</f>
        <v/>
      </c>
      <c r="T4897">
        <f>IF($AB4897="Да","Подкатегория_Крупная","Подкатегория_"&amp;TEXT(MOD(QUOTIENT($A4897-1,50),300)+1,"000"))</f>
        <v/>
      </c>
      <c r="U4897">
        <f>"SKU_"&amp;TEXT($A4897,"0000000")</f>
        <v/>
      </c>
      <c r="V4897">
        <f>CHOOSE(MOD($A4897-1,4)+1,"Enterprise","SMB","Госсектор","Розница")</f>
        <v/>
      </c>
      <c r="W4897">
        <f>"Клиент_"&amp;TEXT(MOD($A4897-1,20000)+1,"00000")</f>
        <v/>
      </c>
      <c r="X4897">
        <f>CHOOSE(MOD($A4897-1,5)+1,"Портал","API","Импорт","Ручной ввод","Интеграция")</f>
        <v/>
      </c>
      <c r="Y4897" s="8">
        <f>ROUND(1000+MOD($A4897*37,90000)+IF($AB4897="Да",5000,0),2)</f>
        <v/>
      </c>
      <c r="Z4897">
        <f>1+MOD($A4897,20)</f>
        <v/>
      </c>
      <c r="AA4897" s="8">
        <f>ROUND($Y4897*(0.08+MOD($A4897,17)/100),2)</f>
        <v/>
      </c>
      <c r="AB4897">
        <f>IF(MOD($A4897,10)&lt;7,"Да","Нет")</f>
        <v/>
      </c>
      <c r="AC4897">
        <f>$R4897&amp;" / "&amp;$S4897&amp;" / "&amp;$T4897</f>
        <v/>
      </c>
      <c r="AD4897">
        <f>1</f>
        <v/>
      </c>
      <c r="AE4897">
        <f>IF($A4897&lt;=Settings!$B$4,"до 100",IF($A4897&lt;=Settings!$B$5,"до 10 000",IF($A4897&lt;=Settings!$B$6,"до 100 000","100 000+")))</f>
        <v/>
      </c>
    </row>
    <row r="4898">
      <c r="A4898">
        <f>ROW()-1</f>
        <v/>
      </c>
      <c r="B4898">
        <f>IF($A4898&lt;=Settings!$B$4,"small_control",IF($A4898&lt;=Settings!$B$5,"medium_10k",IF($A4898&lt;=Settings!$B$6,"large_100k","extreme_1m")))</f>
        <v/>
      </c>
      <c r="C4898">
        <f>"ORD-"&amp;TEXT(QUOTIENT($A4898-1,3)+1,"0000000")</f>
        <v/>
      </c>
      <c r="D4898">
        <f>"LINE-"&amp;TEXT($A4898,"0000000")</f>
        <v/>
      </c>
      <c r="E4898" s="7">
        <f>Settings!$B$2+$A4898-1</f>
        <v/>
      </c>
      <c r="F4898" s="7">
        <f>Settings!$B$2+MOD($A4898-1,Settings!$B$7)</f>
        <v/>
      </c>
      <c r="G4898">
        <f>YEAR($F4898)</f>
        <v/>
      </c>
      <c r="H4898">
        <f>"Q"&amp;ROUNDUP(MONTH($F4898)/3,0)</f>
        <v/>
      </c>
      <c r="I4898">
        <f>MONTH($F4898)</f>
        <v/>
      </c>
      <c r="J4898">
        <f>CHOOSE(MONTH($F4898),"Январь","Февраль","Март","Апрель","Май","Июнь","Июль","Август","Сентябрь","Октябрь","Ноябрь","Декабрь")</f>
        <v/>
      </c>
      <c r="K4898">
        <f>DAY($F4898)</f>
        <v/>
      </c>
      <c r="L4898">
        <f>IF(MOD($A4898,10)&lt;7,"ФО_01_Крупный","ФО_"&amp;TEXT(MOD($A4898,8)+1,"00"))</f>
        <v/>
      </c>
      <c r="M4898">
        <f>IF($AB4898="Да","Регион_001_Крупный","Регион_"&amp;TEXT(MOD(QUOTIENT($A4898-1,20),180)+1,"000"))</f>
        <v/>
      </c>
      <c r="N4898">
        <f>IF($AB4898="Да","Город_"&amp;TEXT(MOD($A4898-1,250)+1,"0000"),"Город_"&amp;TEXT(MOD($A4898-1,3000)+1,"0000"))</f>
        <v/>
      </c>
      <c r="O4898">
        <f>IF($AB4898="Да","Холдинг_Крупный","Холдинг_"&amp;TEXT(MOD(QUOTIENT($A4898-1,10000),20)+1,"00"))</f>
        <v/>
      </c>
      <c r="P4898">
        <f>IF($AB4898="Да","Организация_Крупная","Организация_"&amp;TEXT(MOD(QUOTIENT($A4898-1,500),600)+1,"000"))</f>
        <v/>
      </c>
      <c r="Q4898">
        <f>"Отдел_"&amp;TEXT(MOD(QUOTIENT($A4898-1,50),100)+1,"000")</f>
        <v/>
      </c>
      <c r="R4898">
        <f>IF($AB4898="Да","Группа_Крупная","Группа_"&amp;TEXT(MOD(QUOTIENT($A4898-1,5000),30)+1,"00"))</f>
        <v/>
      </c>
      <c r="S4898">
        <f>IF($AB4898="Да","Категория_Крупная","Категория_"&amp;TEXT(MOD(QUOTIENT($A4898-1,500),120)+1,"000"))</f>
        <v/>
      </c>
      <c r="T4898">
        <f>IF($AB4898="Да","Подкатегория_Крупная","Подкатегория_"&amp;TEXT(MOD(QUOTIENT($A4898-1,50),300)+1,"000"))</f>
        <v/>
      </c>
      <c r="U4898">
        <f>"SKU_"&amp;TEXT($A4898,"0000000")</f>
        <v/>
      </c>
      <c r="V4898">
        <f>CHOOSE(MOD($A4898-1,4)+1,"Enterprise","SMB","Госсектор","Розница")</f>
        <v/>
      </c>
      <c r="W4898">
        <f>"Клиент_"&amp;TEXT(MOD($A4898-1,20000)+1,"00000")</f>
        <v/>
      </c>
      <c r="X4898">
        <f>CHOOSE(MOD($A4898-1,5)+1,"Портал","API","Импорт","Ручной ввод","Интеграция")</f>
        <v/>
      </c>
      <c r="Y4898" s="8">
        <f>ROUND(1000+MOD($A4898*37,90000)+IF($AB4898="Да",5000,0),2)</f>
        <v/>
      </c>
      <c r="Z4898">
        <f>1+MOD($A4898,20)</f>
        <v/>
      </c>
      <c r="AA4898" s="8">
        <f>ROUND($Y4898*(0.08+MOD($A4898,17)/100),2)</f>
        <v/>
      </c>
      <c r="AB4898">
        <f>IF(MOD($A4898,10)&lt;7,"Да","Нет")</f>
        <v/>
      </c>
      <c r="AC4898">
        <f>$R4898&amp;" / "&amp;$S4898&amp;" / "&amp;$T4898</f>
        <v/>
      </c>
      <c r="AD4898">
        <f>1</f>
        <v/>
      </c>
      <c r="AE4898">
        <f>IF($A4898&lt;=Settings!$B$4,"до 100",IF($A4898&lt;=Settings!$B$5,"до 10 000",IF($A4898&lt;=Settings!$B$6,"до 100 000","100 000+")))</f>
        <v/>
      </c>
    </row>
    <row r="4899">
      <c r="A4899">
        <f>ROW()-1</f>
        <v/>
      </c>
      <c r="B4899">
        <f>IF($A4899&lt;=Settings!$B$4,"small_control",IF($A4899&lt;=Settings!$B$5,"medium_10k",IF($A4899&lt;=Settings!$B$6,"large_100k","extreme_1m")))</f>
        <v/>
      </c>
      <c r="C4899">
        <f>"ORD-"&amp;TEXT(QUOTIENT($A4899-1,3)+1,"0000000")</f>
        <v/>
      </c>
      <c r="D4899">
        <f>"LINE-"&amp;TEXT($A4899,"0000000")</f>
        <v/>
      </c>
      <c r="E4899" s="7">
        <f>Settings!$B$2+$A4899-1</f>
        <v/>
      </c>
      <c r="F4899" s="7">
        <f>Settings!$B$2+MOD($A4899-1,Settings!$B$7)</f>
        <v/>
      </c>
      <c r="G4899">
        <f>YEAR($F4899)</f>
        <v/>
      </c>
      <c r="H4899">
        <f>"Q"&amp;ROUNDUP(MONTH($F4899)/3,0)</f>
        <v/>
      </c>
      <c r="I4899">
        <f>MONTH($F4899)</f>
        <v/>
      </c>
      <c r="J4899">
        <f>CHOOSE(MONTH($F4899),"Январь","Февраль","Март","Апрель","Май","Июнь","Июль","Август","Сентябрь","Октябрь","Ноябрь","Декабрь")</f>
        <v/>
      </c>
      <c r="K4899">
        <f>DAY($F4899)</f>
        <v/>
      </c>
      <c r="L4899">
        <f>IF(MOD($A4899,10)&lt;7,"ФО_01_Крупный","ФО_"&amp;TEXT(MOD($A4899,8)+1,"00"))</f>
        <v/>
      </c>
      <c r="M4899">
        <f>IF($AB4899="Да","Регион_001_Крупный","Регион_"&amp;TEXT(MOD(QUOTIENT($A4899-1,20),180)+1,"000"))</f>
        <v/>
      </c>
      <c r="N4899">
        <f>IF($AB4899="Да","Город_"&amp;TEXT(MOD($A4899-1,250)+1,"0000"),"Город_"&amp;TEXT(MOD($A4899-1,3000)+1,"0000"))</f>
        <v/>
      </c>
      <c r="O4899">
        <f>IF($AB4899="Да","Холдинг_Крупный","Холдинг_"&amp;TEXT(MOD(QUOTIENT($A4899-1,10000),20)+1,"00"))</f>
        <v/>
      </c>
      <c r="P4899">
        <f>IF($AB4899="Да","Организация_Крупная","Организация_"&amp;TEXT(MOD(QUOTIENT($A4899-1,500),600)+1,"000"))</f>
        <v/>
      </c>
      <c r="Q4899">
        <f>"Отдел_"&amp;TEXT(MOD(QUOTIENT($A4899-1,50),100)+1,"000")</f>
        <v/>
      </c>
      <c r="R4899">
        <f>IF($AB4899="Да","Группа_Крупная","Группа_"&amp;TEXT(MOD(QUOTIENT($A4899-1,5000),30)+1,"00"))</f>
        <v/>
      </c>
      <c r="S4899">
        <f>IF($AB4899="Да","Категория_Крупная","Категория_"&amp;TEXT(MOD(QUOTIENT($A4899-1,500),120)+1,"000"))</f>
        <v/>
      </c>
      <c r="T4899">
        <f>IF($AB4899="Да","Подкатегория_Крупная","Подкатегория_"&amp;TEXT(MOD(QUOTIENT($A4899-1,50),300)+1,"000"))</f>
        <v/>
      </c>
      <c r="U4899">
        <f>"SKU_"&amp;TEXT($A4899,"0000000")</f>
        <v/>
      </c>
      <c r="V4899">
        <f>CHOOSE(MOD($A4899-1,4)+1,"Enterprise","SMB","Госсектор","Розница")</f>
        <v/>
      </c>
      <c r="W4899">
        <f>"Клиент_"&amp;TEXT(MOD($A4899-1,20000)+1,"00000")</f>
        <v/>
      </c>
      <c r="X4899">
        <f>CHOOSE(MOD($A4899-1,5)+1,"Портал","API","Импорт","Ручной ввод","Интеграция")</f>
        <v/>
      </c>
      <c r="Y4899" s="8">
        <f>ROUND(1000+MOD($A4899*37,90000)+IF($AB4899="Да",5000,0),2)</f>
        <v/>
      </c>
      <c r="Z4899">
        <f>1+MOD($A4899,20)</f>
        <v/>
      </c>
      <c r="AA4899" s="8">
        <f>ROUND($Y4899*(0.08+MOD($A4899,17)/100),2)</f>
        <v/>
      </c>
      <c r="AB4899">
        <f>IF(MOD($A4899,10)&lt;7,"Да","Нет")</f>
        <v/>
      </c>
      <c r="AC4899">
        <f>$R4899&amp;" / "&amp;$S4899&amp;" / "&amp;$T4899</f>
        <v/>
      </c>
      <c r="AD4899">
        <f>1</f>
        <v/>
      </c>
      <c r="AE4899">
        <f>IF($A4899&lt;=Settings!$B$4,"до 100",IF($A4899&lt;=Settings!$B$5,"до 10 000",IF($A4899&lt;=Settings!$B$6,"до 100 000","100 000+")))</f>
        <v/>
      </c>
    </row>
    <row r="4900">
      <c r="A4900">
        <f>ROW()-1</f>
        <v/>
      </c>
      <c r="B4900">
        <f>IF($A4900&lt;=Settings!$B$4,"small_control",IF($A4900&lt;=Settings!$B$5,"medium_10k",IF($A4900&lt;=Settings!$B$6,"large_100k","extreme_1m")))</f>
        <v/>
      </c>
      <c r="C4900">
        <f>"ORD-"&amp;TEXT(QUOTIENT($A4900-1,3)+1,"0000000")</f>
        <v/>
      </c>
      <c r="D4900">
        <f>"LINE-"&amp;TEXT($A4900,"0000000")</f>
        <v/>
      </c>
      <c r="E4900" s="7">
        <f>Settings!$B$2+$A4900-1</f>
        <v/>
      </c>
      <c r="F4900" s="7">
        <f>Settings!$B$2+MOD($A4900-1,Settings!$B$7)</f>
        <v/>
      </c>
      <c r="G4900">
        <f>YEAR($F4900)</f>
        <v/>
      </c>
      <c r="H4900">
        <f>"Q"&amp;ROUNDUP(MONTH($F4900)/3,0)</f>
        <v/>
      </c>
      <c r="I4900">
        <f>MONTH($F4900)</f>
        <v/>
      </c>
      <c r="J4900">
        <f>CHOOSE(MONTH($F4900),"Январь","Февраль","Март","Апрель","Май","Июнь","Июль","Август","Сентябрь","Октябрь","Ноябрь","Декабрь")</f>
        <v/>
      </c>
      <c r="K4900">
        <f>DAY($F4900)</f>
        <v/>
      </c>
      <c r="L4900">
        <f>IF(MOD($A4900,10)&lt;7,"ФО_01_Крупный","ФО_"&amp;TEXT(MOD($A4900,8)+1,"00"))</f>
        <v/>
      </c>
      <c r="M4900">
        <f>IF($AB4900="Да","Регион_001_Крупный","Регион_"&amp;TEXT(MOD(QUOTIENT($A4900-1,20),180)+1,"000"))</f>
        <v/>
      </c>
      <c r="N4900">
        <f>IF($AB4900="Да","Город_"&amp;TEXT(MOD($A4900-1,250)+1,"0000"),"Город_"&amp;TEXT(MOD($A4900-1,3000)+1,"0000"))</f>
        <v/>
      </c>
      <c r="O4900">
        <f>IF($AB4900="Да","Холдинг_Крупный","Холдинг_"&amp;TEXT(MOD(QUOTIENT($A4900-1,10000),20)+1,"00"))</f>
        <v/>
      </c>
      <c r="P4900">
        <f>IF($AB4900="Да","Организация_Крупная","Организация_"&amp;TEXT(MOD(QUOTIENT($A4900-1,500),600)+1,"000"))</f>
        <v/>
      </c>
      <c r="Q4900">
        <f>"Отдел_"&amp;TEXT(MOD(QUOTIENT($A4900-1,50),100)+1,"000")</f>
        <v/>
      </c>
      <c r="R4900">
        <f>IF($AB4900="Да","Группа_Крупная","Группа_"&amp;TEXT(MOD(QUOTIENT($A4900-1,5000),30)+1,"00"))</f>
        <v/>
      </c>
      <c r="S4900">
        <f>IF($AB4900="Да","Категория_Крупная","Категория_"&amp;TEXT(MOD(QUOTIENT($A4900-1,500),120)+1,"000"))</f>
        <v/>
      </c>
      <c r="T4900">
        <f>IF($AB4900="Да","Подкатегория_Крупная","Подкатегория_"&amp;TEXT(MOD(QUOTIENT($A4900-1,50),300)+1,"000"))</f>
        <v/>
      </c>
      <c r="U4900">
        <f>"SKU_"&amp;TEXT($A4900,"0000000")</f>
        <v/>
      </c>
      <c r="V4900">
        <f>CHOOSE(MOD($A4900-1,4)+1,"Enterprise","SMB","Госсектор","Розница")</f>
        <v/>
      </c>
      <c r="W4900">
        <f>"Клиент_"&amp;TEXT(MOD($A4900-1,20000)+1,"00000")</f>
        <v/>
      </c>
      <c r="X4900">
        <f>CHOOSE(MOD($A4900-1,5)+1,"Портал","API","Импорт","Ручной ввод","Интеграция")</f>
        <v/>
      </c>
      <c r="Y4900" s="8">
        <f>ROUND(1000+MOD($A4900*37,90000)+IF($AB4900="Да",5000,0),2)</f>
        <v/>
      </c>
      <c r="Z4900">
        <f>1+MOD($A4900,20)</f>
        <v/>
      </c>
      <c r="AA4900" s="8">
        <f>ROUND($Y4900*(0.08+MOD($A4900,17)/100),2)</f>
        <v/>
      </c>
      <c r="AB4900">
        <f>IF(MOD($A4900,10)&lt;7,"Да","Нет")</f>
        <v/>
      </c>
      <c r="AC4900">
        <f>$R4900&amp;" / "&amp;$S4900&amp;" / "&amp;$T4900</f>
        <v/>
      </c>
      <c r="AD4900">
        <f>1</f>
        <v/>
      </c>
      <c r="AE4900">
        <f>IF($A4900&lt;=Settings!$B$4,"до 100",IF($A4900&lt;=Settings!$B$5,"до 10 000",IF($A4900&lt;=Settings!$B$6,"до 100 000","100 000+")))</f>
        <v/>
      </c>
    </row>
    <row r="4901">
      <c r="A4901">
        <f>ROW()-1</f>
        <v/>
      </c>
      <c r="B4901">
        <f>IF($A4901&lt;=Settings!$B$4,"small_control",IF($A4901&lt;=Settings!$B$5,"medium_10k",IF($A4901&lt;=Settings!$B$6,"large_100k","extreme_1m")))</f>
        <v/>
      </c>
      <c r="C4901">
        <f>"ORD-"&amp;TEXT(QUOTIENT($A4901-1,3)+1,"0000000")</f>
        <v/>
      </c>
      <c r="D4901">
        <f>"LINE-"&amp;TEXT($A4901,"0000000")</f>
        <v/>
      </c>
      <c r="E4901" s="7">
        <f>Settings!$B$2+$A4901-1</f>
        <v/>
      </c>
      <c r="F4901" s="7">
        <f>Settings!$B$2+MOD($A4901-1,Settings!$B$7)</f>
        <v/>
      </c>
      <c r="G4901">
        <f>YEAR($F4901)</f>
        <v/>
      </c>
      <c r="H4901">
        <f>"Q"&amp;ROUNDUP(MONTH($F4901)/3,0)</f>
        <v/>
      </c>
      <c r="I4901">
        <f>MONTH($F4901)</f>
        <v/>
      </c>
      <c r="J4901">
        <f>CHOOSE(MONTH($F4901),"Январь","Февраль","Март","Апрель","Май","Июнь","Июль","Август","Сентябрь","Октябрь","Ноябрь","Декабрь")</f>
        <v/>
      </c>
      <c r="K4901">
        <f>DAY($F4901)</f>
        <v/>
      </c>
      <c r="L4901">
        <f>IF(MOD($A4901,10)&lt;7,"ФО_01_Крупный","ФО_"&amp;TEXT(MOD($A4901,8)+1,"00"))</f>
        <v/>
      </c>
      <c r="M4901">
        <f>IF($AB4901="Да","Регион_001_Крупный","Регион_"&amp;TEXT(MOD(QUOTIENT($A4901-1,20),180)+1,"000"))</f>
        <v/>
      </c>
      <c r="N4901">
        <f>IF($AB4901="Да","Город_"&amp;TEXT(MOD($A4901-1,250)+1,"0000"),"Город_"&amp;TEXT(MOD($A4901-1,3000)+1,"0000"))</f>
        <v/>
      </c>
      <c r="O4901">
        <f>IF($AB4901="Да","Холдинг_Крупный","Холдинг_"&amp;TEXT(MOD(QUOTIENT($A4901-1,10000),20)+1,"00"))</f>
        <v/>
      </c>
      <c r="P4901">
        <f>IF($AB4901="Да","Организация_Крупная","Организация_"&amp;TEXT(MOD(QUOTIENT($A4901-1,500),600)+1,"000"))</f>
        <v/>
      </c>
      <c r="Q4901">
        <f>"Отдел_"&amp;TEXT(MOD(QUOTIENT($A4901-1,50),100)+1,"000")</f>
        <v/>
      </c>
      <c r="R4901">
        <f>IF($AB4901="Да","Группа_Крупная","Группа_"&amp;TEXT(MOD(QUOTIENT($A4901-1,5000),30)+1,"00"))</f>
        <v/>
      </c>
      <c r="S4901">
        <f>IF($AB4901="Да","Категория_Крупная","Категория_"&amp;TEXT(MOD(QUOTIENT($A4901-1,500),120)+1,"000"))</f>
        <v/>
      </c>
      <c r="T4901">
        <f>IF($AB4901="Да","Подкатегория_Крупная","Подкатегория_"&amp;TEXT(MOD(QUOTIENT($A4901-1,50),300)+1,"000"))</f>
        <v/>
      </c>
      <c r="U4901">
        <f>"SKU_"&amp;TEXT($A4901,"0000000")</f>
        <v/>
      </c>
      <c r="V4901">
        <f>CHOOSE(MOD($A4901-1,4)+1,"Enterprise","SMB","Госсектор","Розница")</f>
        <v/>
      </c>
      <c r="W4901">
        <f>"Клиент_"&amp;TEXT(MOD($A4901-1,20000)+1,"00000")</f>
        <v/>
      </c>
      <c r="X4901">
        <f>CHOOSE(MOD($A4901-1,5)+1,"Портал","API","Импорт","Ручной ввод","Интеграция")</f>
        <v/>
      </c>
      <c r="Y4901" s="8">
        <f>ROUND(1000+MOD($A4901*37,90000)+IF($AB4901="Да",5000,0),2)</f>
        <v/>
      </c>
      <c r="Z4901">
        <f>1+MOD($A4901,20)</f>
        <v/>
      </c>
      <c r="AA4901" s="8">
        <f>ROUND($Y4901*(0.08+MOD($A4901,17)/100),2)</f>
        <v/>
      </c>
      <c r="AB4901">
        <f>IF(MOD($A4901,10)&lt;7,"Да","Нет")</f>
        <v/>
      </c>
      <c r="AC4901">
        <f>$R4901&amp;" / "&amp;$S4901&amp;" / "&amp;$T4901</f>
        <v/>
      </c>
      <c r="AD4901">
        <f>1</f>
        <v/>
      </c>
      <c r="AE4901">
        <f>IF($A4901&lt;=Settings!$B$4,"до 100",IF($A4901&lt;=Settings!$B$5,"до 10 000",IF($A4901&lt;=Settings!$B$6,"до 100 000","100 000+")))</f>
        <v/>
      </c>
    </row>
    <row r="4902">
      <c r="A4902">
        <f>ROW()-1</f>
        <v/>
      </c>
      <c r="B4902">
        <f>IF($A4902&lt;=Settings!$B$4,"small_control",IF($A4902&lt;=Settings!$B$5,"medium_10k",IF($A4902&lt;=Settings!$B$6,"large_100k","extreme_1m")))</f>
        <v/>
      </c>
      <c r="C4902">
        <f>"ORD-"&amp;TEXT(QUOTIENT($A4902-1,3)+1,"0000000")</f>
        <v/>
      </c>
      <c r="D4902">
        <f>"LINE-"&amp;TEXT($A4902,"0000000")</f>
        <v/>
      </c>
      <c r="E4902" s="7">
        <f>Settings!$B$2+$A4902-1</f>
        <v/>
      </c>
      <c r="F4902" s="7">
        <f>Settings!$B$2+MOD($A4902-1,Settings!$B$7)</f>
        <v/>
      </c>
      <c r="G4902">
        <f>YEAR($F4902)</f>
        <v/>
      </c>
      <c r="H4902">
        <f>"Q"&amp;ROUNDUP(MONTH($F4902)/3,0)</f>
        <v/>
      </c>
      <c r="I4902">
        <f>MONTH($F4902)</f>
        <v/>
      </c>
      <c r="J4902">
        <f>CHOOSE(MONTH($F4902),"Январь","Февраль","Март","Апрель","Май","Июнь","Июль","Август","Сентябрь","Октябрь","Ноябрь","Декабрь")</f>
        <v/>
      </c>
      <c r="K4902">
        <f>DAY($F4902)</f>
        <v/>
      </c>
      <c r="L4902">
        <f>IF(MOD($A4902,10)&lt;7,"ФО_01_Крупный","ФО_"&amp;TEXT(MOD($A4902,8)+1,"00"))</f>
        <v/>
      </c>
      <c r="M4902">
        <f>IF($AB4902="Да","Регион_001_Крупный","Регион_"&amp;TEXT(MOD(QUOTIENT($A4902-1,20),180)+1,"000"))</f>
        <v/>
      </c>
      <c r="N4902">
        <f>IF($AB4902="Да","Город_"&amp;TEXT(MOD($A4902-1,250)+1,"0000"),"Город_"&amp;TEXT(MOD($A4902-1,3000)+1,"0000"))</f>
        <v/>
      </c>
      <c r="O4902">
        <f>IF($AB4902="Да","Холдинг_Крупный","Холдинг_"&amp;TEXT(MOD(QUOTIENT($A4902-1,10000),20)+1,"00"))</f>
        <v/>
      </c>
      <c r="P4902">
        <f>IF($AB4902="Да","Организация_Крупная","Организация_"&amp;TEXT(MOD(QUOTIENT($A4902-1,500),600)+1,"000"))</f>
        <v/>
      </c>
      <c r="Q4902">
        <f>"Отдел_"&amp;TEXT(MOD(QUOTIENT($A4902-1,50),100)+1,"000")</f>
        <v/>
      </c>
      <c r="R4902">
        <f>IF($AB4902="Да","Группа_Крупная","Группа_"&amp;TEXT(MOD(QUOTIENT($A4902-1,5000),30)+1,"00"))</f>
        <v/>
      </c>
      <c r="S4902">
        <f>IF($AB4902="Да","Категория_Крупная","Категория_"&amp;TEXT(MOD(QUOTIENT($A4902-1,500),120)+1,"000"))</f>
        <v/>
      </c>
      <c r="T4902">
        <f>IF($AB4902="Да","Подкатегория_Крупная","Подкатегория_"&amp;TEXT(MOD(QUOTIENT($A4902-1,50),300)+1,"000"))</f>
        <v/>
      </c>
      <c r="U4902">
        <f>"SKU_"&amp;TEXT($A4902,"0000000")</f>
        <v/>
      </c>
      <c r="V4902">
        <f>CHOOSE(MOD($A4902-1,4)+1,"Enterprise","SMB","Госсектор","Розница")</f>
        <v/>
      </c>
      <c r="W4902">
        <f>"Клиент_"&amp;TEXT(MOD($A4902-1,20000)+1,"00000")</f>
        <v/>
      </c>
      <c r="X4902">
        <f>CHOOSE(MOD($A4902-1,5)+1,"Портал","API","Импорт","Ручной ввод","Интеграция")</f>
        <v/>
      </c>
      <c r="Y4902" s="8">
        <f>ROUND(1000+MOD($A4902*37,90000)+IF($AB4902="Да",5000,0),2)</f>
        <v/>
      </c>
      <c r="Z4902">
        <f>1+MOD($A4902,20)</f>
        <v/>
      </c>
      <c r="AA4902" s="8">
        <f>ROUND($Y4902*(0.08+MOD($A4902,17)/100),2)</f>
        <v/>
      </c>
      <c r="AB4902">
        <f>IF(MOD($A4902,10)&lt;7,"Да","Нет")</f>
        <v/>
      </c>
      <c r="AC4902">
        <f>$R4902&amp;" / "&amp;$S4902&amp;" / "&amp;$T4902</f>
        <v/>
      </c>
      <c r="AD4902">
        <f>1</f>
        <v/>
      </c>
      <c r="AE4902">
        <f>IF($A4902&lt;=Settings!$B$4,"до 100",IF($A4902&lt;=Settings!$B$5,"до 10 000",IF($A4902&lt;=Settings!$B$6,"до 100 000","100 000+")))</f>
        <v/>
      </c>
    </row>
    <row r="4903">
      <c r="A4903">
        <f>ROW()-1</f>
        <v/>
      </c>
      <c r="B4903">
        <f>IF($A4903&lt;=Settings!$B$4,"small_control",IF($A4903&lt;=Settings!$B$5,"medium_10k",IF($A4903&lt;=Settings!$B$6,"large_100k","extreme_1m")))</f>
        <v/>
      </c>
      <c r="C4903">
        <f>"ORD-"&amp;TEXT(QUOTIENT($A4903-1,3)+1,"0000000")</f>
        <v/>
      </c>
      <c r="D4903">
        <f>"LINE-"&amp;TEXT($A4903,"0000000")</f>
        <v/>
      </c>
      <c r="E4903" s="7">
        <f>Settings!$B$2+$A4903-1</f>
        <v/>
      </c>
      <c r="F4903" s="7">
        <f>Settings!$B$2+MOD($A4903-1,Settings!$B$7)</f>
        <v/>
      </c>
      <c r="G4903">
        <f>YEAR($F4903)</f>
        <v/>
      </c>
      <c r="H4903">
        <f>"Q"&amp;ROUNDUP(MONTH($F4903)/3,0)</f>
        <v/>
      </c>
      <c r="I4903">
        <f>MONTH($F4903)</f>
        <v/>
      </c>
      <c r="J4903">
        <f>CHOOSE(MONTH($F4903),"Январь","Февраль","Март","Апрель","Май","Июнь","Июль","Август","Сентябрь","Октябрь","Ноябрь","Декабрь")</f>
        <v/>
      </c>
      <c r="K4903">
        <f>DAY($F4903)</f>
        <v/>
      </c>
      <c r="L4903">
        <f>IF(MOD($A4903,10)&lt;7,"ФО_01_Крупный","ФО_"&amp;TEXT(MOD($A4903,8)+1,"00"))</f>
        <v/>
      </c>
      <c r="M4903">
        <f>IF($AB4903="Да","Регион_001_Крупный","Регион_"&amp;TEXT(MOD(QUOTIENT($A4903-1,20),180)+1,"000"))</f>
        <v/>
      </c>
      <c r="N4903">
        <f>IF($AB4903="Да","Город_"&amp;TEXT(MOD($A4903-1,250)+1,"0000"),"Город_"&amp;TEXT(MOD($A4903-1,3000)+1,"0000"))</f>
        <v/>
      </c>
      <c r="O4903">
        <f>IF($AB4903="Да","Холдинг_Крупный","Холдинг_"&amp;TEXT(MOD(QUOTIENT($A4903-1,10000),20)+1,"00"))</f>
        <v/>
      </c>
      <c r="P4903">
        <f>IF($AB4903="Да","Организация_Крупная","Организация_"&amp;TEXT(MOD(QUOTIENT($A4903-1,500),600)+1,"000"))</f>
        <v/>
      </c>
      <c r="Q4903">
        <f>"Отдел_"&amp;TEXT(MOD(QUOTIENT($A4903-1,50),100)+1,"000")</f>
        <v/>
      </c>
      <c r="R4903">
        <f>IF($AB4903="Да","Группа_Крупная","Группа_"&amp;TEXT(MOD(QUOTIENT($A4903-1,5000),30)+1,"00"))</f>
        <v/>
      </c>
      <c r="S4903">
        <f>IF($AB4903="Да","Категория_Крупная","Категория_"&amp;TEXT(MOD(QUOTIENT($A4903-1,500),120)+1,"000"))</f>
        <v/>
      </c>
      <c r="T4903">
        <f>IF($AB4903="Да","Подкатегория_Крупная","Подкатегория_"&amp;TEXT(MOD(QUOTIENT($A4903-1,50),300)+1,"000"))</f>
        <v/>
      </c>
      <c r="U4903">
        <f>"SKU_"&amp;TEXT($A4903,"0000000")</f>
        <v/>
      </c>
      <c r="V4903">
        <f>CHOOSE(MOD($A4903-1,4)+1,"Enterprise","SMB","Госсектор","Розница")</f>
        <v/>
      </c>
      <c r="W4903">
        <f>"Клиент_"&amp;TEXT(MOD($A4903-1,20000)+1,"00000")</f>
        <v/>
      </c>
      <c r="X4903">
        <f>CHOOSE(MOD($A4903-1,5)+1,"Портал","API","Импорт","Ручной ввод","Интеграция")</f>
        <v/>
      </c>
      <c r="Y4903" s="8">
        <f>ROUND(1000+MOD($A4903*37,90000)+IF($AB4903="Да",5000,0),2)</f>
        <v/>
      </c>
      <c r="Z4903">
        <f>1+MOD($A4903,20)</f>
        <v/>
      </c>
      <c r="AA4903" s="8">
        <f>ROUND($Y4903*(0.08+MOD($A4903,17)/100),2)</f>
        <v/>
      </c>
      <c r="AB4903">
        <f>IF(MOD($A4903,10)&lt;7,"Да","Нет")</f>
        <v/>
      </c>
      <c r="AC4903">
        <f>$R4903&amp;" / "&amp;$S4903&amp;" / "&amp;$T4903</f>
        <v/>
      </c>
      <c r="AD4903">
        <f>1</f>
        <v/>
      </c>
      <c r="AE4903">
        <f>IF($A4903&lt;=Settings!$B$4,"до 100",IF($A4903&lt;=Settings!$B$5,"до 10 000",IF($A4903&lt;=Settings!$B$6,"до 100 000","100 000+")))</f>
        <v/>
      </c>
    </row>
    <row r="4904">
      <c r="A4904">
        <f>ROW()-1</f>
        <v/>
      </c>
      <c r="B4904">
        <f>IF($A4904&lt;=Settings!$B$4,"small_control",IF($A4904&lt;=Settings!$B$5,"medium_10k",IF($A4904&lt;=Settings!$B$6,"large_100k","extreme_1m")))</f>
        <v/>
      </c>
      <c r="C4904">
        <f>"ORD-"&amp;TEXT(QUOTIENT($A4904-1,3)+1,"0000000")</f>
        <v/>
      </c>
      <c r="D4904">
        <f>"LINE-"&amp;TEXT($A4904,"0000000")</f>
        <v/>
      </c>
      <c r="E4904" s="7">
        <f>Settings!$B$2+$A4904-1</f>
        <v/>
      </c>
      <c r="F4904" s="7">
        <f>Settings!$B$2+MOD($A4904-1,Settings!$B$7)</f>
        <v/>
      </c>
      <c r="G4904">
        <f>YEAR($F4904)</f>
        <v/>
      </c>
      <c r="H4904">
        <f>"Q"&amp;ROUNDUP(MONTH($F4904)/3,0)</f>
        <v/>
      </c>
      <c r="I4904">
        <f>MONTH($F4904)</f>
        <v/>
      </c>
      <c r="J4904">
        <f>CHOOSE(MONTH($F4904),"Январь","Февраль","Март","Апрель","Май","Июнь","Июль","Август","Сентябрь","Октябрь","Ноябрь","Декабрь")</f>
        <v/>
      </c>
      <c r="K4904">
        <f>DAY($F4904)</f>
        <v/>
      </c>
      <c r="L4904">
        <f>IF(MOD($A4904,10)&lt;7,"ФО_01_Крупный","ФО_"&amp;TEXT(MOD($A4904,8)+1,"00"))</f>
        <v/>
      </c>
      <c r="M4904">
        <f>IF($AB4904="Да","Регион_001_Крупный","Регион_"&amp;TEXT(MOD(QUOTIENT($A4904-1,20),180)+1,"000"))</f>
        <v/>
      </c>
      <c r="N4904">
        <f>IF($AB4904="Да","Город_"&amp;TEXT(MOD($A4904-1,250)+1,"0000"),"Город_"&amp;TEXT(MOD($A4904-1,3000)+1,"0000"))</f>
        <v/>
      </c>
      <c r="O4904">
        <f>IF($AB4904="Да","Холдинг_Крупный","Холдинг_"&amp;TEXT(MOD(QUOTIENT($A4904-1,10000),20)+1,"00"))</f>
        <v/>
      </c>
      <c r="P4904">
        <f>IF($AB4904="Да","Организация_Крупная","Организация_"&amp;TEXT(MOD(QUOTIENT($A4904-1,500),600)+1,"000"))</f>
        <v/>
      </c>
      <c r="Q4904">
        <f>"Отдел_"&amp;TEXT(MOD(QUOTIENT($A4904-1,50),100)+1,"000")</f>
        <v/>
      </c>
      <c r="R4904">
        <f>IF($AB4904="Да","Группа_Крупная","Группа_"&amp;TEXT(MOD(QUOTIENT($A4904-1,5000),30)+1,"00"))</f>
        <v/>
      </c>
      <c r="S4904">
        <f>IF($AB4904="Да","Категория_Крупная","Категория_"&amp;TEXT(MOD(QUOTIENT($A4904-1,500),120)+1,"000"))</f>
        <v/>
      </c>
      <c r="T4904">
        <f>IF($AB4904="Да","Подкатегория_Крупная","Подкатегория_"&amp;TEXT(MOD(QUOTIENT($A4904-1,50),300)+1,"000"))</f>
        <v/>
      </c>
      <c r="U4904">
        <f>"SKU_"&amp;TEXT($A4904,"0000000")</f>
        <v/>
      </c>
      <c r="V4904">
        <f>CHOOSE(MOD($A4904-1,4)+1,"Enterprise","SMB","Госсектор","Розница")</f>
        <v/>
      </c>
      <c r="W4904">
        <f>"Клиент_"&amp;TEXT(MOD($A4904-1,20000)+1,"00000")</f>
        <v/>
      </c>
      <c r="X4904">
        <f>CHOOSE(MOD($A4904-1,5)+1,"Портал","API","Импорт","Ручной ввод","Интеграция")</f>
        <v/>
      </c>
      <c r="Y4904" s="8">
        <f>ROUND(1000+MOD($A4904*37,90000)+IF($AB4904="Да",5000,0),2)</f>
        <v/>
      </c>
      <c r="Z4904">
        <f>1+MOD($A4904,20)</f>
        <v/>
      </c>
      <c r="AA4904" s="8">
        <f>ROUND($Y4904*(0.08+MOD($A4904,17)/100),2)</f>
        <v/>
      </c>
      <c r="AB4904">
        <f>IF(MOD($A4904,10)&lt;7,"Да","Нет")</f>
        <v/>
      </c>
      <c r="AC4904">
        <f>$R4904&amp;" / "&amp;$S4904&amp;" / "&amp;$T4904</f>
        <v/>
      </c>
      <c r="AD4904">
        <f>1</f>
        <v/>
      </c>
      <c r="AE4904">
        <f>IF($A4904&lt;=Settings!$B$4,"до 100",IF($A4904&lt;=Settings!$B$5,"до 10 000",IF($A4904&lt;=Settings!$B$6,"до 100 000","100 000+")))</f>
        <v/>
      </c>
    </row>
    <row r="4905">
      <c r="A4905">
        <f>ROW()-1</f>
        <v/>
      </c>
      <c r="B4905">
        <f>IF($A4905&lt;=Settings!$B$4,"small_control",IF($A4905&lt;=Settings!$B$5,"medium_10k",IF($A4905&lt;=Settings!$B$6,"large_100k","extreme_1m")))</f>
        <v/>
      </c>
      <c r="C4905">
        <f>"ORD-"&amp;TEXT(QUOTIENT($A4905-1,3)+1,"0000000")</f>
        <v/>
      </c>
      <c r="D4905">
        <f>"LINE-"&amp;TEXT($A4905,"0000000")</f>
        <v/>
      </c>
      <c r="E4905" s="7">
        <f>Settings!$B$2+$A4905-1</f>
        <v/>
      </c>
      <c r="F4905" s="7">
        <f>Settings!$B$2+MOD($A4905-1,Settings!$B$7)</f>
        <v/>
      </c>
      <c r="G4905">
        <f>YEAR($F4905)</f>
        <v/>
      </c>
      <c r="H4905">
        <f>"Q"&amp;ROUNDUP(MONTH($F4905)/3,0)</f>
        <v/>
      </c>
      <c r="I4905">
        <f>MONTH($F4905)</f>
        <v/>
      </c>
      <c r="J4905">
        <f>CHOOSE(MONTH($F4905),"Январь","Февраль","Март","Апрель","Май","Июнь","Июль","Август","Сентябрь","Октябрь","Ноябрь","Декабрь")</f>
        <v/>
      </c>
      <c r="K4905">
        <f>DAY($F4905)</f>
        <v/>
      </c>
      <c r="L4905">
        <f>IF(MOD($A4905,10)&lt;7,"ФО_01_Крупный","ФО_"&amp;TEXT(MOD($A4905,8)+1,"00"))</f>
        <v/>
      </c>
      <c r="M4905">
        <f>IF($AB4905="Да","Регион_001_Крупный","Регион_"&amp;TEXT(MOD(QUOTIENT($A4905-1,20),180)+1,"000"))</f>
        <v/>
      </c>
      <c r="N4905">
        <f>IF($AB4905="Да","Город_"&amp;TEXT(MOD($A4905-1,250)+1,"0000"),"Город_"&amp;TEXT(MOD($A4905-1,3000)+1,"0000"))</f>
        <v/>
      </c>
      <c r="O4905">
        <f>IF($AB4905="Да","Холдинг_Крупный","Холдинг_"&amp;TEXT(MOD(QUOTIENT($A4905-1,10000),20)+1,"00"))</f>
        <v/>
      </c>
      <c r="P4905">
        <f>IF($AB4905="Да","Организация_Крупная","Организация_"&amp;TEXT(MOD(QUOTIENT($A4905-1,500),600)+1,"000"))</f>
        <v/>
      </c>
      <c r="Q4905">
        <f>"Отдел_"&amp;TEXT(MOD(QUOTIENT($A4905-1,50),100)+1,"000")</f>
        <v/>
      </c>
      <c r="R4905">
        <f>IF($AB4905="Да","Группа_Крупная","Группа_"&amp;TEXT(MOD(QUOTIENT($A4905-1,5000),30)+1,"00"))</f>
        <v/>
      </c>
      <c r="S4905">
        <f>IF($AB4905="Да","Категория_Крупная","Категория_"&amp;TEXT(MOD(QUOTIENT($A4905-1,500),120)+1,"000"))</f>
        <v/>
      </c>
      <c r="T4905">
        <f>IF($AB4905="Да","Подкатегория_Крупная","Подкатегория_"&amp;TEXT(MOD(QUOTIENT($A4905-1,50),300)+1,"000"))</f>
        <v/>
      </c>
      <c r="U4905">
        <f>"SKU_"&amp;TEXT($A4905,"0000000")</f>
        <v/>
      </c>
      <c r="V4905">
        <f>CHOOSE(MOD($A4905-1,4)+1,"Enterprise","SMB","Госсектор","Розница")</f>
        <v/>
      </c>
      <c r="W4905">
        <f>"Клиент_"&amp;TEXT(MOD($A4905-1,20000)+1,"00000")</f>
        <v/>
      </c>
      <c r="X4905">
        <f>CHOOSE(MOD($A4905-1,5)+1,"Портал","API","Импорт","Ручной ввод","Интеграция")</f>
        <v/>
      </c>
      <c r="Y4905" s="8">
        <f>ROUND(1000+MOD($A4905*37,90000)+IF($AB4905="Да",5000,0),2)</f>
        <v/>
      </c>
      <c r="Z4905">
        <f>1+MOD($A4905,20)</f>
        <v/>
      </c>
      <c r="AA4905" s="8">
        <f>ROUND($Y4905*(0.08+MOD($A4905,17)/100),2)</f>
        <v/>
      </c>
      <c r="AB4905">
        <f>IF(MOD($A4905,10)&lt;7,"Да","Нет")</f>
        <v/>
      </c>
      <c r="AC4905">
        <f>$R4905&amp;" / "&amp;$S4905&amp;" / "&amp;$T4905</f>
        <v/>
      </c>
      <c r="AD4905">
        <f>1</f>
        <v/>
      </c>
      <c r="AE4905">
        <f>IF($A4905&lt;=Settings!$B$4,"до 100",IF($A4905&lt;=Settings!$B$5,"до 10 000",IF($A4905&lt;=Settings!$B$6,"до 100 000","100 000+")))</f>
        <v/>
      </c>
    </row>
    <row r="4906">
      <c r="A4906">
        <f>ROW()-1</f>
        <v/>
      </c>
      <c r="B4906">
        <f>IF($A4906&lt;=Settings!$B$4,"small_control",IF($A4906&lt;=Settings!$B$5,"medium_10k",IF($A4906&lt;=Settings!$B$6,"large_100k","extreme_1m")))</f>
        <v/>
      </c>
      <c r="C4906">
        <f>"ORD-"&amp;TEXT(QUOTIENT($A4906-1,3)+1,"0000000")</f>
        <v/>
      </c>
      <c r="D4906">
        <f>"LINE-"&amp;TEXT($A4906,"0000000")</f>
        <v/>
      </c>
      <c r="E4906" s="7">
        <f>Settings!$B$2+$A4906-1</f>
        <v/>
      </c>
      <c r="F4906" s="7">
        <f>Settings!$B$2+MOD($A4906-1,Settings!$B$7)</f>
        <v/>
      </c>
      <c r="G4906">
        <f>YEAR($F4906)</f>
        <v/>
      </c>
      <c r="H4906">
        <f>"Q"&amp;ROUNDUP(MONTH($F4906)/3,0)</f>
        <v/>
      </c>
      <c r="I4906">
        <f>MONTH($F4906)</f>
        <v/>
      </c>
      <c r="J4906">
        <f>CHOOSE(MONTH($F4906),"Январь","Февраль","Март","Апрель","Май","Июнь","Июль","Август","Сентябрь","Октябрь","Ноябрь","Декабрь")</f>
        <v/>
      </c>
      <c r="K4906">
        <f>DAY($F4906)</f>
        <v/>
      </c>
      <c r="L4906">
        <f>IF(MOD($A4906,10)&lt;7,"ФО_01_Крупный","ФО_"&amp;TEXT(MOD($A4906,8)+1,"00"))</f>
        <v/>
      </c>
      <c r="M4906">
        <f>IF($AB4906="Да","Регион_001_Крупный","Регион_"&amp;TEXT(MOD(QUOTIENT($A4906-1,20),180)+1,"000"))</f>
        <v/>
      </c>
      <c r="N4906">
        <f>IF($AB4906="Да","Город_"&amp;TEXT(MOD($A4906-1,250)+1,"0000"),"Город_"&amp;TEXT(MOD($A4906-1,3000)+1,"0000"))</f>
        <v/>
      </c>
      <c r="O4906">
        <f>IF($AB4906="Да","Холдинг_Крупный","Холдинг_"&amp;TEXT(MOD(QUOTIENT($A4906-1,10000),20)+1,"00"))</f>
        <v/>
      </c>
      <c r="P4906">
        <f>IF($AB4906="Да","Организация_Крупная","Организация_"&amp;TEXT(MOD(QUOTIENT($A4906-1,500),600)+1,"000"))</f>
        <v/>
      </c>
      <c r="Q4906">
        <f>"Отдел_"&amp;TEXT(MOD(QUOTIENT($A4906-1,50),100)+1,"000")</f>
        <v/>
      </c>
      <c r="R4906">
        <f>IF($AB4906="Да","Группа_Крупная","Группа_"&amp;TEXT(MOD(QUOTIENT($A4906-1,5000),30)+1,"00"))</f>
        <v/>
      </c>
      <c r="S4906">
        <f>IF($AB4906="Да","Категория_Крупная","Категория_"&amp;TEXT(MOD(QUOTIENT($A4906-1,500),120)+1,"000"))</f>
        <v/>
      </c>
      <c r="T4906">
        <f>IF($AB4906="Да","Подкатегория_Крупная","Подкатегория_"&amp;TEXT(MOD(QUOTIENT($A4906-1,50),300)+1,"000"))</f>
        <v/>
      </c>
      <c r="U4906">
        <f>"SKU_"&amp;TEXT($A4906,"0000000")</f>
        <v/>
      </c>
      <c r="V4906">
        <f>CHOOSE(MOD($A4906-1,4)+1,"Enterprise","SMB","Госсектор","Розница")</f>
        <v/>
      </c>
      <c r="W4906">
        <f>"Клиент_"&amp;TEXT(MOD($A4906-1,20000)+1,"00000")</f>
        <v/>
      </c>
      <c r="X4906">
        <f>CHOOSE(MOD($A4906-1,5)+1,"Портал","API","Импорт","Ручной ввод","Интеграция")</f>
        <v/>
      </c>
      <c r="Y4906" s="8">
        <f>ROUND(1000+MOD($A4906*37,90000)+IF($AB4906="Да",5000,0),2)</f>
        <v/>
      </c>
      <c r="Z4906">
        <f>1+MOD($A4906,20)</f>
        <v/>
      </c>
      <c r="AA4906" s="8">
        <f>ROUND($Y4906*(0.08+MOD($A4906,17)/100),2)</f>
        <v/>
      </c>
      <c r="AB4906">
        <f>IF(MOD($A4906,10)&lt;7,"Да","Нет")</f>
        <v/>
      </c>
      <c r="AC4906">
        <f>$R4906&amp;" / "&amp;$S4906&amp;" / "&amp;$T4906</f>
        <v/>
      </c>
      <c r="AD4906">
        <f>1</f>
        <v/>
      </c>
      <c r="AE4906">
        <f>IF($A4906&lt;=Settings!$B$4,"до 100",IF($A4906&lt;=Settings!$B$5,"до 10 000",IF($A4906&lt;=Settings!$B$6,"до 100 000","100 000+")))</f>
        <v/>
      </c>
    </row>
    <row r="4907">
      <c r="A4907">
        <f>ROW()-1</f>
        <v/>
      </c>
      <c r="B4907">
        <f>IF($A4907&lt;=Settings!$B$4,"small_control",IF($A4907&lt;=Settings!$B$5,"medium_10k",IF($A4907&lt;=Settings!$B$6,"large_100k","extreme_1m")))</f>
        <v/>
      </c>
      <c r="C4907">
        <f>"ORD-"&amp;TEXT(QUOTIENT($A4907-1,3)+1,"0000000")</f>
        <v/>
      </c>
      <c r="D4907">
        <f>"LINE-"&amp;TEXT($A4907,"0000000")</f>
        <v/>
      </c>
      <c r="E4907" s="7">
        <f>Settings!$B$2+$A4907-1</f>
        <v/>
      </c>
      <c r="F4907" s="7">
        <f>Settings!$B$2+MOD($A4907-1,Settings!$B$7)</f>
        <v/>
      </c>
      <c r="G4907">
        <f>YEAR($F4907)</f>
        <v/>
      </c>
      <c r="H4907">
        <f>"Q"&amp;ROUNDUP(MONTH($F4907)/3,0)</f>
        <v/>
      </c>
      <c r="I4907">
        <f>MONTH($F4907)</f>
        <v/>
      </c>
      <c r="J4907">
        <f>CHOOSE(MONTH($F4907),"Январь","Февраль","Март","Апрель","Май","Июнь","Июль","Август","Сентябрь","Октябрь","Ноябрь","Декабрь")</f>
        <v/>
      </c>
      <c r="K4907">
        <f>DAY($F4907)</f>
        <v/>
      </c>
      <c r="L4907">
        <f>IF(MOD($A4907,10)&lt;7,"ФО_01_Крупный","ФО_"&amp;TEXT(MOD($A4907,8)+1,"00"))</f>
        <v/>
      </c>
      <c r="M4907">
        <f>IF($AB4907="Да","Регион_001_Крупный","Регион_"&amp;TEXT(MOD(QUOTIENT($A4907-1,20),180)+1,"000"))</f>
        <v/>
      </c>
      <c r="N4907">
        <f>IF($AB4907="Да","Город_"&amp;TEXT(MOD($A4907-1,250)+1,"0000"),"Город_"&amp;TEXT(MOD($A4907-1,3000)+1,"0000"))</f>
        <v/>
      </c>
      <c r="O4907">
        <f>IF($AB4907="Да","Холдинг_Крупный","Холдинг_"&amp;TEXT(MOD(QUOTIENT($A4907-1,10000),20)+1,"00"))</f>
        <v/>
      </c>
      <c r="P4907">
        <f>IF($AB4907="Да","Организация_Крупная","Организация_"&amp;TEXT(MOD(QUOTIENT($A4907-1,500),600)+1,"000"))</f>
        <v/>
      </c>
      <c r="Q4907">
        <f>"Отдел_"&amp;TEXT(MOD(QUOTIENT($A4907-1,50),100)+1,"000")</f>
        <v/>
      </c>
      <c r="R4907">
        <f>IF($AB4907="Да","Группа_Крупная","Группа_"&amp;TEXT(MOD(QUOTIENT($A4907-1,5000),30)+1,"00"))</f>
        <v/>
      </c>
      <c r="S4907">
        <f>IF($AB4907="Да","Категория_Крупная","Категория_"&amp;TEXT(MOD(QUOTIENT($A4907-1,500),120)+1,"000"))</f>
        <v/>
      </c>
      <c r="T4907">
        <f>IF($AB4907="Да","Подкатегория_Крупная","Подкатегория_"&amp;TEXT(MOD(QUOTIENT($A4907-1,50),300)+1,"000"))</f>
        <v/>
      </c>
      <c r="U4907">
        <f>"SKU_"&amp;TEXT($A4907,"0000000")</f>
        <v/>
      </c>
      <c r="V4907">
        <f>CHOOSE(MOD($A4907-1,4)+1,"Enterprise","SMB","Госсектор","Розница")</f>
        <v/>
      </c>
      <c r="W4907">
        <f>"Клиент_"&amp;TEXT(MOD($A4907-1,20000)+1,"00000")</f>
        <v/>
      </c>
      <c r="X4907">
        <f>CHOOSE(MOD($A4907-1,5)+1,"Портал","API","Импорт","Ручной ввод","Интеграция")</f>
        <v/>
      </c>
      <c r="Y4907" s="8">
        <f>ROUND(1000+MOD($A4907*37,90000)+IF($AB4907="Да",5000,0),2)</f>
        <v/>
      </c>
      <c r="Z4907">
        <f>1+MOD($A4907,20)</f>
        <v/>
      </c>
      <c r="AA4907" s="8">
        <f>ROUND($Y4907*(0.08+MOD($A4907,17)/100),2)</f>
        <v/>
      </c>
      <c r="AB4907">
        <f>IF(MOD($A4907,10)&lt;7,"Да","Нет")</f>
        <v/>
      </c>
      <c r="AC4907">
        <f>$R4907&amp;" / "&amp;$S4907&amp;" / "&amp;$T4907</f>
        <v/>
      </c>
      <c r="AD4907">
        <f>1</f>
        <v/>
      </c>
      <c r="AE4907">
        <f>IF($A4907&lt;=Settings!$B$4,"до 100",IF($A4907&lt;=Settings!$B$5,"до 10 000",IF($A4907&lt;=Settings!$B$6,"до 100 000","100 000+")))</f>
        <v/>
      </c>
    </row>
    <row r="4908">
      <c r="A4908">
        <f>ROW()-1</f>
        <v/>
      </c>
      <c r="B4908">
        <f>IF($A4908&lt;=Settings!$B$4,"small_control",IF($A4908&lt;=Settings!$B$5,"medium_10k",IF($A4908&lt;=Settings!$B$6,"large_100k","extreme_1m")))</f>
        <v/>
      </c>
      <c r="C4908">
        <f>"ORD-"&amp;TEXT(QUOTIENT($A4908-1,3)+1,"0000000")</f>
        <v/>
      </c>
      <c r="D4908">
        <f>"LINE-"&amp;TEXT($A4908,"0000000")</f>
        <v/>
      </c>
      <c r="E4908" s="7">
        <f>Settings!$B$2+$A4908-1</f>
        <v/>
      </c>
      <c r="F4908" s="7">
        <f>Settings!$B$2+MOD($A4908-1,Settings!$B$7)</f>
        <v/>
      </c>
      <c r="G4908">
        <f>YEAR($F4908)</f>
        <v/>
      </c>
      <c r="H4908">
        <f>"Q"&amp;ROUNDUP(MONTH($F4908)/3,0)</f>
        <v/>
      </c>
      <c r="I4908">
        <f>MONTH($F4908)</f>
        <v/>
      </c>
      <c r="J4908">
        <f>CHOOSE(MONTH($F4908),"Январь","Февраль","Март","Апрель","Май","Июнь","Июль","Август","Сентябрь","Октябрь","Ноябрь","Декабрь")</f>
        <v/>
      </c>
      <c r="K4908">
        <f>DAY($F4908)</f>
        <v/>
      </c>
      <c r="L4908">
        <f>IF(MOD($A4908,10)&lt;7,"ФО_01_Крупный","ФО_"&amp;TEXT(MOD($A4908,8)+1,"00"))</f>
        <v/>
      </c>
      <c r="M4908">
        <f>IF($AB4908="Да","Регион_001_Крупный","Регион_"&amp;TEXT(MOD(QUOTIENT($A4908-1,20),180)+1,"000"))</f>
        <v/>
      </c>
      <c r="N4908">
        <f>IF($AB4908="Да","Город_"&amp;TEXT(MOD($A4908-1,250)+1,"0000"),"Город_"&amp;TEXT(MOD($A4908-1,3000)+1,"0000"))</f>
        <v/>
      </c>
      <c r="O4908">
        <f>IF($AB4908="Да","Холдинг_Крупный","Холдинг_"&amp;TEXT(MOD(QUOTIENT($A4908-1,10000),20)+1,"00"))</f>
        <v/>
      </c>
      <c r="P4908">
        <f>IF($AB4908="Да","Организация_Крупная","Организация_"&amp;TEXT(MOD(QUOTIENT($A4908-1,500),600)+1,"000"))</f>
        <v/>
      </c>
      <c r="Q4908">
        <f>"Отдел_"&amp;TEXT(MOD(QUOTIENT($A4908-1,50),100)+1,"000")</f>
        <v/>
      </c>
      <c r="R4908">
        <f>IF($AB4908="Да","Группа_Крупная","Группа_"&amp;TEXT(MOD(QUOTIENT($A4908-1,5000),30)+1,"00"))</f>
        <v/>
      </c>
      <c r="S4908">
        <f>IF($AB4908="Да","Категория_Крупная","Категория_"&amp;TEXT(MOD(QUOTIENT($A4908-1,500),120)+1,"000"))</f>
        <v/>
      </c>
      <c r="T4908">
        <f>IF($AB4908="Да","Подкатегория_Крупная","Подкатегория_"&amp;TEXT(MOD(QUOTIENT($A4908-1,50),300)+1,"000"))</f>
        <v/>
      </c>
      <c r="U4908">
        <f>"SKU_"&amp;TEXT($A4908,"0000000")</f>
        <v/>
      </c>
      <c r="V4908">
        <f>CHOOSE(MOD($A4908-1,4)+1,"Enterprise","SMB","Госсектор","Розница")</f>
        <v/>
      </c>
      <c r="W4908">
        <f>"Клиент_"&amp;TEXT(MOD($A4908-1,20000)+1,"00000")</f>
        <v/>
      </c>
      <c r="X4908">
        <f>CHOOSE(MOD($A4908-1,5)+1,"Портал","API","Импорт","Ручной ввод","Интеграция")</f>
        <v/>
      </c>
      <c r="Y4908" s="8">
        <f>ROUND(1000+MOD($A4908*37,90000)+IF($AB4908="Да",5000,0),2)</f>
        <v/>
      </c>
      <c r="Z4908">
        <f>1+MOD($A4908,20)</f>
        <v/>
      </c>
      <c r="AA4908" s="8">
        <f>ROUND($Y4908*(0.08+MOD($A4908,17)/100),2)</f>
        <v/>
      </c>
      <c r="AB4908">
        <f>IF(MOD($A4908,10)&lt;7,"Да","Нет")</f>
        <v/>
      </c>
      <c r="AC4908">
        <f>$R4908&amp;" / "&amp;$S4908&amp;" / "&amp;$T4908</f>
        <v/>
      </c>
      <c r="AD4908">
        <f>1</f>
        <v/>
      </c>
      <c r="AE4908">
        <f>IF($A4908&lt;=Settings!$B$4,"до 100",IF($A4908&lt;=Settings!$B$5,"до 10 000",IF($A4908&lt;=Settings!$B$6,"до 100 000","100 000+")))</f>
        <v/>
      </c>
    </row>
    <row r="4909">
      <c r="A4909">
        <f>ROW()-1</f>
        <v/>
      </c>
      <c r="B4909">
        <f>IF($A4909&lt;=Settings!$B$4,"small_control",IF($A4909&lt;=Settings!$B$5,"medium_10k",IF($A4909&lt;=Settings!$B$6,"large_100k","extreme_1m")))</f>
        <v/>
      </c>
      <c r="C4909">
        <f>"ORD-"&amp;TEXT(QUOTIENT($A4909-1,3)+1,"0000000")</f>
        <v/>
      </c>
      <c r="D4909">
        <f>"LINE-"&amp;TEXT($A4909,"0000000")</f>
        <v/>
      </c>
      <c r="E4909" s="7">
        <f>Settings!$B$2+$A4909-1</f>
        <v/>
      </c>
      <c r="F4909" s="7">
        <f>Settings!$B$2+MOD($A4909-1,Settings!$B$7)</f>
        <v/>
      </c>
      <c r="G4909">
        <f>YEAR($F4909)</f>
        <v/>
      </c>
      <c r="H4909">
        <f>"Q"&amp;ROUNDUP(MONTH($F4909)/3,0)</f>
        <v/>
      </c>
      <c r="I4909">
        <f>MONTH($F4909)</f>
        <v/>
      </c>
      <c r="J4909">
        <f>CHOOSE(MONTH($F4909),"Январь","Февраль","Март","Апрель","Май","Июнь","Июль","Август","Сентябрь","Октябрь","Ноябрь","Декабрь")</f>
        <v/>
      </c>
      <c r="K4909">
        <f>DAY($F4909)</f>
        <v/>
      </c>
      <c r="L4909">
        <f>IF(MOD($A4909,10)&lt;7,"ФО_01_Крупный","ФО_"&amp;TEXT(MOD($A4909,8)+1,"00"))</f>
        <v/>
      </c>
      <c r="M4909">
        <f>IF($AB4909="Да","Регион_001_Крупный","Регион_"&amp;TEXT(MOD(QUOTIENT($A4909-1,20),180)+1,"000"))</f>
        <v/>
      </c>
      <c r="N4909">
        <f>IF($AB4909="Да","Город_"&amp;TEXT(MOD($A4909-1,250)+1,"0000"),"Город_"&amp;TEXT(MOD($A4909-1,3000)+1,"0000"))</f>
        <v/>
      </c>
      <c r="O4909">
        <f>IF($AB4909="Да","Холдинг_Крупный","Холдинг_"&amp;TEXT(MOD(QUOTIENT($A4909-1,10000),20)+1,"00"))</f>
        <v/>
      </c>
      <c r="P4909">
        <f>IF($AB4909="Да","Организация_Крупная","Организация_"&amp;TEXT(MOD(QUOTIENT($A4909-1,500),600)+1,"000"))</f>
        <v/>
      </c>
      <c r="Q4909">
        <f>"Отдел_"&amp;TEXT(MOD(QUOTIENT($A4909-1,50),100)+1,"000")</f>
        <v/>
      </c>
      <c r="R4909">
        <f>IF($AB4909="Да","Группа_Крупная","Группа_"&amp;TEXT(MOD(QUOTIENT($A4909-1,5000),30)+1,"00"))</f>
        <v/>
      </c>
      <c r="S4909">
        <f>IF($AB4909="Да","Категория_Крупная","Категория_"&amp;TEXT(MOD(QUOTIENT($A4909-1,500),120)+1,"000"))</f>
        <v/>
      </c>
      <c r="T4909">
        <f>IF($AB4909="Да","Подкатегория_Крупная","Подкатегория_"&amp;TEXT(MOD(QUOTIENT($A4909-1,50),300)+1,"000"))</f>
        <v/>
      </c>
      <c r="U4909">
        <f>"SKU_"&amp;TEXT($A4909,"0000000")</f>
        <v/>
      </c>
      <c r="V4909">
        <f>CHOOSE(MOD($A4909-1,4)+1,"Enterprise","SMB","Госсектор","Розница")</f>
        <v/>
      </c>
      <c r="W4909">
        <f>"Клиент_"&amp;TEXT(MOD($A4909-1,20000)+1,"00000")</f>
        <v/>
      </c>
      <c r="X4909">
        <f>CHOOSE(MOD($A4909-1,5)+1,"Портал","API","Импорт","Ручной ввод","Интеграция")</f>
        <v/>
      </c>
      <c r="Y4909" s="8">
        <f>ROUND(1000+MOD($A4909*37,90000)+IF($AB4909="Да",5000,0),2)</f>
        <v/>
      </c>
      <c r="Z4909">
        <f>1+MOD($A4909,20)</f>
        <v/>
      </c>
      <c r="AA4909" s="8">
        <f>ROUND($Y4909*(0.08+MOD($A4909,17)/100),2)</f>
        <v/>
      </c>
      <c r="AB4909">
        <f>IF(MOD($A4909,10)&lt;7,"Да","Нет")</f>
        <v/>
      </c>
      <c r="AC4909">
        <f>$R4909&amp;" / "&amp;$S4909&amp;" / "&amp;$T4909</f>
        <v/>
      </c>
      <c r="AD4909">
        <f>1</f>
        <v/>
      </c>
      <c r="AE4909">
        <f>IF($A4909&lt;=Settings!$B$4,"до 100",IF($A4909&lt;=Settings!$B$5,"до 10 000",IF($A4909&lt;=Settings!$B$6,"до 100 000","100 000+")))</f>
        <v/>
      </c>
    </row>
    <row r="4910">
      <c r="A4910">
        <f>ROW()-1</f>
        <v/>
      </c>
      <c r="B4910">
        <f>IF($A4910&lt;=Settings!$B$4,"small_control",IF($A4910&lt;=Settings!$B$5,"medium_10k",IF($A4910&lt;=Settings!$B$6,"large_100k","extreme_1m")))</f>
        <v/>
      </c>
      <c r="C4910">
        <f>"ORD-"&amp;TEXT(QUOTIENT($A4910-1,3)+1,"0000000")</f>
        <v/>
      </c>
      <c r="D4910">
        <f>"LINE-"&amp;TEXT($A4910,"0000000")</f>
        <v/>
      </c>
      <c r="E4910" s="7">
        <f>Settings!$B$2+$A4910-1</f>
        <v/>
      </c>
      <c r="F4910" s="7">
        <f>Settings!$B$2+MOD($A4910-1,Settings!$B$7)</f>
        <v/>
      </c>
      <c r="G4910">
        <f>YEAR($F4910)</f>
        <v/>
      </c>
      <c r="H4910">
        <f>"Q"&amp;ROUNDUP(MONTH($F4910)/3,0)</f>
        <v/>
      </c>
      <c r="I4910">
        <f>MONTH($F4910)</f>
        <v/>
      </c>
      <c r="J4910">
        <f>CHOOSE(MONTH($F4910),"Январь","Февраль","Март","Апрель","Май","Июнь","Июль","Август","Сентябрь","Октябрь","Ноябрь","Декабрь")</f>
        <v/>
      </c>
      <c r="K4910">
        <f>DAY($F4910)</f>
        <v/>
      </c>
      <c r="L4910">
        <f>IF(MOD($A4910,10)&lt;7,"ФО_01_Крупный","ФО_"&amp;TEXT(MOD($A4910,8)+1,"00"))</f>
        <v/>
      </c>
      <c r="M4910">
        <f>IF($AB4910="Да","Регион_001_Крупный","Регион_"&amp;TEXT(MOD(QUOTIENT($A4910-1,20),180)+1,"000"))</f>
        <v/>
      </c>
      <c r="N4910">
        <f>IF($AB4910="Да","Город_"&amp;TEXT(MOD($A4910-1,250)+1,"0000"),"Город_"&amp;TEXT(MOD($A4910-1,3000)+1,"0000"))</f>
        <v/>
      </c>
      <c r="O4910">
        <f>IF($AB4910="Да","Холдинг_Крупный","Холдинг_"&amp;TEXT(MOD(QUOTIENT($A4910-1,10000),20)+1,"00"))</f>
        <v/>
      </c>
      <c r="P4910">
        <f>IF($AB4910="Да","Организация_Крупная","Организация_"&amp;TEXT(MOD(QUOTIENT($A4910-1,500),600)+1,"000"))</f>
        <v/>
      </c>
      <c r="Q4910">
        <f>"Отдел_"&amp;TEXT(MOD(QUOTIENT($A4910-1,50),100)+1,"000")</f>
        <v/>
      </c>
      <c r="R4910">
        <f>IF($AB4910="Да","Группа_Крупная","Группа_"&amp;TEXT(MOD(QUOTIENT($A4910-1,5000),30)+1,"00"))</f>
        <v/>
      </c>
      <c r="S4910">
        <f>IF($AB4910="Да","Категория_Крупная","Категория_"&amp;TEXT(MOD(QUOTIENT($A4910-1,500),120)+1,"000"))</f>
        <v/>
      </c>
      <c r="T4910">
        <f>IF($AB4910="Да","Подкатегория_Крупная","Подкатегория_"&amp;TEXT(MOD(QUOTIENT($A4910-1,50),300)+1,"000"))</f>
        <v/>
      </c>
      <c r="U4910">
        <f>"SKU_"&amp;TEXT($A4910,"0000000")</f>
        <v/>
      </c>
      <c r="V4910">
        <f>CHOOSE(MOD($A4910-1,4)+1,"Enterprise","SMB","Госсектор","Розница")</f>
        <v/>
      </c>
      <c r="W4910">
        <f>"Клиент_"&amp;TEXT(MOD($A4910-1,20000)+1,"00000")</f>
        <v/>
      </c>
      <c r="X4910">
        <f>CHOOSE(MOD($A4910-1,5)+1,"Портал","API","Импорт","Ручной ввод","Интеграция")</f>
        <v/>
      </c>
      <c r="Y4910" s="8">
        <f>ROUND(1000+MOD($A4910*37,90000)+IF($AB4910="Да",5000,0),2)</f>
        <v/>
      </c>
      <c r="Z4910">
        <f>1+MOD($A4910,20)</f>
        <v/>
      </c>
      <c r="AA4910" s="8">
        <f>ROUND($Y4910*(0.08+MOD($A4910,17)/100),2)</f>
        <v/>
      </c>
      <c r="AB4910">
        <f>IF(MOD($A4910,10)&lt;7,"Да","Нет")</f>
        <v/>
      </c>
      <c r="AC4910">
        <f>$R4910&amp;" / "&amp;$S4910&amp;" / "&amp;$T4910</f>
        <v/>
      </c>
      <c r="AD4910">
        <f>1</f>
        <v/>
      </c>
      <c r="AE4910">
        <f>IF($A4910&lt;=Settings!$B$4,"до 100",IF($A4910&lt;=Settings!$B$5,"до 10 000",IF($A4910&lt;=Settings!$B$6,"до 100 000","100 000+")))</f>
        <v/>
      </c>
    </row>
    <row r="4911">
      <c r="A4911">
        <f>ROW()-1</f>
        <v/>
      </c>
      <c r="B4911">
        <f>IF($A4911&lt;=Settings!$B$4,"small_control",IF($A4911&lt;=Settings!$B$5,"medium_10k",IF($A4911&lt;=Settings!$B$6,"large_100k","extreme_1m")))</f>
        <v/>
      </c>
      <c r="C4911">
        <f>"ORD-"&amp;TEXT(QUOTIENT($A4911-1,3)+1,"0000000")</f>
        <v/>
      </c>
      <c r="D4911">
        <f>"LINE-"&amp;TEXT($A4911,"0000000")</f>
        <v/>
      </c>
      <c r="E4911" s="7">
        <f>Settings!$B$2+$A4911-1</f>
        <v/>
      </c>
      <c r="F4911" s="7">
        <f>Settings!$B$2+MOD($A4911-1,Settings!$B$7)</f>
        <v/>
      </c>
      <c r="G4911">
        <f>YEAR($F4911)</f>
        <v/>
      </c>
      <c r="H4911">
        <f>"Q"&amp;ROUNDUP(MONTH($F4911)/3,0)</f>
        <v/>
      </c>
      <c r="I4911">
        <f>MONTH($F4911)</f>
        <v/>
      </c>
      <c r="J4911">
        <f>CHOOSE(MONTH($F4911),"Январь","Февраль","Март","Апрель","Май","Июнь","Июль","Август","Сентябрь","Октябрь","Ноябрь","Декабрь")</f>
        <v/>
      </c>
      <c r="K4911">
        <f>DAY($F4911)</f>
        <v/>
      </c>
      <c r="L4911">
        <f>IF(MOD($A4911,10)&lt;7,"ФО_01_Крупный","ФО_"&amp;TEXT(MOD($A4911,8)+1,"00"))</f>
        <v/>
      </c>
      <c r="M4911">
        <f>IF($AB4911="Да","Регион_001_Крупный","Регион_"&amp;TEXT(MOD(QUOTIENT($A4911-1,20),180)+1,"000"))</f>
        <v/>
      </c>
      <c r="N4911">
        <f>IF($AB4911="Да","Город_"&amp;TEXT(MOD($A4911-1,250)+1,"0000"),"Город_"&amp;TEXT(MOD($A4911-1,3000)+1,"0000"))</f>
        <v/>
      </c>
      <c r="O4911">
        <f>IF($AB4911="Да","Холдинг_Крупный","Холдинг_"&amp;TEXT(MOD(QUOTIENT($A4911-1,10000),20)+1,"00"))</f>
        <v/>
      </c>
      <c r="P4911">
        <f>IF($AB4911="Да","Организация_Крупная","Организация_"&amp;TEXT(MOD(QUOTIENT($A4911-1,500),600)+1,"000"))</f>
        <v/>
      </c>
      <c r="Q4911">
        <f>"Отдел_"&amp;TEXT(MOD(QUOTIENT($A4911-1,50),100)+1,"000")</f>
        <v/>
      </c>
      <c r="R4911">
        <f>IF($AB4911="Да","Группа_Крупная","Группа_"&amp;TEXT(MOD(QUOTIENT($A4911-1,5000),30)+1,"00"))</f>
        <v/>
      </c>
      <c r="S4911">
        <f>IF($AB4911="Да","Категория_Крупная","Категория_"&amp;TEXT(MOD(QUOTIENT($A4911-1,500),120)+1,"000"))</f>
        <v/>
      </c>
      <c r="T4911">
        <f>IF($AB4911="Да","Подкатегория_Крупная","Подкатегория_"&amp;TEXT(MOD(QUOTIENT($A4911-1,50),300)+1,"000"))</f>
        <v/>
      </c>
      <c r="U4911">
        <f>"SKU_"&amp;TEXT($A4911,"0000000")</f>
        <v/>
      </c>
      <c r="V4911">
        <f>CHOOSE(MOD($A4911-1,4)+1,"Enterprise","SMB","Госсектор","Розница")</f>
        <v/>
      </c>
      <c r="W4911">
        <f>"Клиент_"&amp;TEXT(MOD($A4911-1,20000)+1,"00000")</f>
        <v/>
      </c>
      <c r="X4911">
        <f>CHOOSE(MOD($A4911-1,5)+1,"Портал","API","Импорт","Ручной ввод","Интеграция")</f>
        <v/>
      </c>
      <c r="Y4911" s="8">
        <f>ROUND(1000+MOD($A4911*37,90000)+IF($AB4911="Да",5000,0),2)</f>
        <v/>
      </c>
      <c r="Z4911">
        <f>1+MOD($A4911,20)</f>
        <v/>
      </c>
      <c r="AA4911" s="8">
        <f>ROUND($Y4911*(0.08+MOD($A4911,17)/100),2)</f>
        <v/>
      </c>
      <c r="AB4911">
        <f>IF(MOD($A4911,10)&lt;7,"Да","Нет")</f>
        <v/>
      </c>
      <c r="AC4911">
        <f>$R4911&amp;" / "&amp;$S4911&amp;" / "&amp;$T4911</f>
        <v/>
      </c>
      <c r="AD4911">
        <f>1</f>
        <v/>
      </c>
      <c r="AE4911">
        <f>IF($A4911&lt;=Settings!$B$4,"до 100",IF($A4911&lt;=Settings!$B$5,"до 10 000",IF($A4911&lt;=Settings!$B$6,"до 100 000","100 000+")))</f>
        <v/>
      </c>
    </row>
    <row r="4912">
      <c r="A4912">
        <f>ROW()-1</f>
        <v/>
      </c>
      <c r="B4912">
        <f>IF($A4912&lt;=Settings!$B$4,"small_control",IF($A4912&lt;=Settings!$B$5,"medium_10k",IF($A4912&lt;=Settings!$B$6,"large_100k","extreme_1m")))</f>
        <v/>
      </c>
      <c r="C4912">
        <f>"ORD-"&amp;TEXT(QUOTIENT($A4912-1,3)+1,"0000000")</f>
        <v/>
      </c>
      <c r="D4912">
        <f>"LINE-"&amp;TEXT($A4912,"0000000")</f>
        <v/>
      </c>
      <c r="E4912" s="7">
        <f>Settings!$B$2+$A4912-1</f>
        <v/>
      </c>
      <c r="F4912" s="7">
        <f>Settings!$B$2+MOD($A4912-1,Settings!$B$7)</f>
        <v/>
      </c>
      <c r="G4912">
        <f>YEAR($F4912)</f>
        <v/>
      </c>
      <c r="H4912">
        <f>"Q"&amp;ROUNDUP(MONTH($F4912)/3,0)</f>
        <v/>
      </c>
      <c r="I4912">
        <f>MONTH($F4912)</f>
        <v/>
      </c>
      <c r="J4912">
        <f>CHOOSE(MONTH($F4912),"Январь","Февраль","Март","Апрель","Май","Июнь","Июль","Август","Сентябрь","Октябрь","Ноябрь","Декабрь")</f>
        <v/>
      </c>
      <c r="K4912">
        <f>DAY($F4912)</f>
        <v/>
      </c>
      <c r="L4912">
        <f>IF(MOD($A4912,10)&lt;7,"ФО_01_Крупный","ФО_"&amp;TEXT(MOD($A4912,8)+1,"00"))</f>
        <v/>
      </c>
      <c r="M4912">
        <f>IF($AB4912="Да","Регион_001_Крупный","Регион_"&amp;TEXT(MOD(QUOTIENT($A4912-1,20),180)+1,"000"))</f>
        <v/>
      </c>
      <c r="N4912">
        <f>IF($AB4912="Да","Город_"&amp;TEXT(MOD($A4912-1,250)+1,"0000"),"Город_"&amp;TEXT(MOD($A4912-1,3000)+1,"0000"))</f>
        <v/>
      </c>
      <c r="O4912">
        <f>IF($AB4912="Да","Холдинг_Крупный","Холдинг_"&amp;TEXT(MOD(QUOTIENT($A4912-1,10000),20)+1,"00"))</f>
        <v/>
      </c>
      <c r="P4912">
        <f>IF($AB4912="Да","Организация_Крупная","Организация_"&amp;TEXT(MOD(QUOTIENT($A4912-1,500),600)+1,"000"))</f>
        <v/>
      </c>
      <c r="Q4912">
        <f>"Отдел_"&amp;TEXT(MOD(QUOTIENT($A4912-1,50),100)+1,"000")</f>
        <v/>
      </c>
      <c r="R4912">
        <f>IF($AB4912="Да","Группа_Крупная","Группа_"&amp;TEXT(MOD(QUOTIENT($A4912-1,5000),30)+1,"00"))</f>
        <v/>
      </c>
      <c r="S4912">
        <f>IF($AB4912="Да","Категория_Крупная","Категория_"&amp;TEXT(MOD(QUOTIENT($A4912-1,500),120)+1,"000"))</f>
        <v/>
      </c>
      <c r="T4912">
        <f>IF($AB4912="Да","Подкатегория_Крупная","Подкатегория_"&amp;TEXT(MOD(QUOTIENT($A4912-1,50),300)+1,"000"))</f>
        <v/>
      </c>
      <c r="U4912">
        <f>"SKU_"&amp;TEXT($A4912,"0000000")</f>
        <v/>
      </c>
      <c r="V4912">
        <f>CHOOSE(MOD($A4912-1,4)+1,"Enterprise","SMB","Госсектор","Розница")</f>
        <v/>
      </c>
      <c r="W4912">
        <f>"Клиент_"&amp;TEXT(MOD($A4912-1,20000)+1,"00000")</f>
        <v/>
      </c>
      <c r="X4912">
        <f>CHOOSE(MOD($A4912-1,5)+1,"Портал","API","Импорт","Ручной ввод","Интеграция")</f>
        <v/>
      </c>
      <c r="Y4912" s="8">
        <f>ROUND(1000+MOD($A4912*37,90000)+IF($AB4912="Да",5000,0),2)</f>
        <v/>
      </c>
      <c r="Z4912">
        <f>1+MOD($A4912,20)</f>
        <v/>
      </c>
      <c r="AA4912" s="8">
        <f>ROUND($Y4912*(0.08+MOD($A4912,17)/100),2)</f>
        <v/>
      </c>
      <c r="AB4912">
        <f>IF(MOD($A4912,10)&lt;7,"Да","Нет")</f>
        <v/>
      </c>
      <c r="AC4912">
        <f>$R4912&amp;" / "&amp;$S4912&amp;" / "&amp;$T4912</f>
        <v/>
      </c>
      <c r="AD4912">
        <f>1</f>
        <v/>
      </c>
      <c r="AE4912">
        <f>IF($A4912&lt;=Settings!$B$4,"до 100",IF($A4912&lt;=Settings!$B$5,"до 10 000",IF($A4912&lt;=Settings!$B$6,"до 100 000","100 000+")))</f>
        <v/>
      </c>
    </row>
    <row r="4913">
      <c r="A4913">
        <f>ROW()-1</f>
        <v/>
      </c>
      <c r="B4913">
        <f>IF($A4913&lt;=Settings!$B$4,"small_control",IF($A4913&lt;=Settings!$B$5,"medium_10k",IF($A4913&lt;=Settings!$B$6,"large_100k","extreme_1m")))</f>
        <v/>
      </c>
      <c r="C4913">
        <f>"ORD-"&amp;TEXT(QUOTIENT($A4913-1,3)+1,"0000000")</f>
        <v/>
      </c>
      <c r="D4913">
        <f>"LINE-"&amp;TEXT($A4913,"0000000")</f>
        <v/>
      </c>
      <c r="E4913" s="7">
        <f>Settings!$B$2+$A4913-1</f>
        <v/>
      </c>
      <c r="F4913" s="7">
        <f>Settings!$B$2+MOD($A4913-1,Settings!$B$7)</f>
        <v/>
      </c>
      <c r="G4913">
        <f>YEAR($F4913)</f>
        <v/>
      </c>
      <c r="H4913">
        <f>"Q"&amp;ROUNDUP(MONTH($F4913)/3,0)</f>
        <v/>
      </c>
      <c r="I4913">
        <f>MONTH($F4913)</f>
        <v/>
      </c>
      <c r="J4913">
        <f>CHOOSE(MONTH($F4913),"Январь","Февраль","Март","Апрель","Май","Июнь","Июль","Август","Сентябрь","Октябрь","Ноябрь","Декабрь")</f>
        <v/>
      </c>
      <c r="K4913">
        <f>DAY($F4913)</f>
        <v/>
      </c>
      <c r="L4913">
        <f>IF(MOD($A4913,10)&lt;7,"ФО_01_Крупный","ФО_"&amp;TEXT(MOD($A4913,8)+1,"00"))</f>
        <v/>
      </c>
      <c r="M4913">
        <f>IF($AB4913="Да","Регион_001_Крупный","Регион_"&amp;TEXT(MOD(QUOTIENT($A4913-1,20),180)+1,"000"))</f>
        <v/>
      </c>
      <c r="N4913">
        <f>IF($AB4913="Да","Город_"&amp;TEXT(MOD($A4913-1,250)+1,"0000"),"Город_"&amp;TEXT(MOD($A4913-1,3000)+1,"0000"))</f>
        <v/>
      </c>
      <c r="O4913">
        <f>IF($AB4913="Да","Холдинг_Крупный","Холдинг_"&amp;TEXT(MOD(QUOTIENT($A4913-1,10000),20)+1,"00"))</f>
        <v/>
      </c>
      <c r="P4913">
        <f>IF($AB4913="Да","Организация_Крупная","Организация_"&amp;TEXT(MOD(QUOTIENT($A4913-1,500),600)+1,"000"))</f>
        <v/>
      </c>
      <c r="Q4913">
        <f>"Отдел_"&amp;TEXT(MOD(QUOTIENT($A4913-1,50),100)+1,"000")</f>
        <v/>
      </c>
      <c r="R4913">
        <f>IF($AB4913="Да","Группа_Крупная","Группа_"&amp;TEXT(MOD(QUOTIENT($A4913-1,5000),30)+1,"00"))</f>
        <v/>
      </c>
      <c r="S4913">
        <f>IF($AB4913="Да","Категория_Крупная","Категория_"&amp;TEXT(MOD(QUOTIENT($A4913-1,500),120)+1,"000"))</f>
        <v/>
      </c>
      <c r="T4913">
        <f>IF($AB4913="Да","Подкатегория_Крупная","Подкатегория_"&amp;TEXT(MOD(QUOTIENT($A4913-1,50),300)+1,"000"))</f>
        <v/>
      </c>
      <c r="U4913">
        <f>"SKU_"&amp;TEXT($A4913,"0000000")</f>
        <v/>
      </c>
      <c r="V4913">
        <f>CHOOSE(MOD($A4913-1,4)+1,"Enterprise","SMB","Госсектор","Розница")</f>
        <v/>
      </c>
      <c r="W4913">
        <f>"Клиент_"&amp;TEXT(MOD($A4913-1,20000)+1,"00000")</f>
        <v/>
      </c>
      <c r="X4913">
        <f>CHOOSE(MOD($A4913-1,5)+1,"Портал","API","Импорт","Ручной ввод","Интеграция")</f>
        <v/>
      </c>
      <c r="Y4913" s="8">
        <f>ROUND(1000+MOD($A4913*37,90000)+IF($AB4913="Да",5000,0),2)</f>
        <v/>
      </c>
      <c r="Z4913">
        <f>1+MOD($A4913,20)</f>
        <v/>
      </c>
      <c r="AA4913" s="8">
        <f>ROUND($Y4913*(0.08+MOD($A4913,17)/100),2)</f>
        <v/>
      </c>
      <c r="AB4913">
        <f>IF(MOD($A4913,10)&lt;7,"Да","Нет")</f>
        <v/>
      </c>
      <c r="AC4913">
        <f>$R4913&amp;" / "&amp;$S4913&amp;" / "&amp;$T4913</f>
        <v/>
      </c>
      <c r="AD4913">
        <f>1</f>
        <v/>
      </c>
      <c r="AE4913">
        <f>IF($A4913&lt;=Settings!$B$4,"до 100",IF($A4913&lt;=Settings!$B$5,"до 10 000",IF($A4913&lt;=Settings!$B$6,"до 100 000","100 000+")))</f>
        <v/>
      </c>
    </row>
    <row r="4914">
      <c r="A4914">
        <f>ROW()-1</f>
        <v/>
      </c>
      <c r="B4914">
        <f>IF($A4914&lt;=Settings!$B$4,"small_control",IF($A4914&lt;=Settings!$B$5,"medium_10k",IF($A4914&lt;=Settings!$B$6,"large_100k","extreme_1m")))</f>
        <v/>
      </c>
      <c r="C4914">
        <f>"ORD-"&amp;TEXT(QUOTIENT($A4914-1,3)+1,"0000000")</f>
        <v/>
      </c>
      <c r="D4914">
        <f>"LINE-"&amp;TEXT($A4914,"0000000")</f>
        <v/>
      </c>
      <c r="E4914" s="7">
        <f>Settings!$B$2+$A4914-1</f>
        <v/>
      </c>
      <c r="F4914" s="7">
        <f>Settings!$B$2+MOD($A4914-1,Settings!$B$7)</f>
        <v/>
      </c>
      <c r="G4914">
        <f>YEAR($F4914)</f>
        <v/>
      </c>
      <c r="H4914">
        <f>"Q"&amp;ROUNDUP(MONTH($F4914)/3,0)</f>
        <v/>
      </c>
      <c r="I4914">
        <f>MONTH($F4914)</f>
        <v/>
      </c>
      <c r="J4914">
        <f>CHOOSE(MONTH($F4914),"Январь","Февраль","Март","Апрель","Май","Июнь","Июль","Август","Сентябрь","Октябрь","Ноябрь","Декабрь")</f>
        <v/>
      </c>
      <c r="K4914">
        <f>DAY($F4914)</f>
        <v/>
      </c>
      <c r="L4914">
        <f>IF(MOD($A4914,10)&lt;7,"ФО_01_Крупный","ФО_"&amp;TEXT(MOD($A4914,8)+1,"00"))</f>
        <v/>
      </c>
      <c r="M4914">
        <f>IF($AB4914="Да","Регион_001_Крупный","Регион_"&amp;TEXT(MOD(QUOTIENT($A4914-1,20),180)+1,"000"))</f>
        <v/>
      </c>
      <c r="N4914">
        <f>IF($AB4914="Да","Город_"&amp;TEXT(MOD($A4914-1,250)+1,"0000"),"Город_"&amp;TEXT(MOD($A4914-1,3000)+1,"0000"))</f>
        <v/>
      </c>
      <c r="O4914">
        <f>IF($AB4914="Да","Холдинг_Крупный","Холдинг_"&amp;TEXT(MOD(QUOTIENT($A4914-1,10000),20)+1,"00"))</f>
        <v/>
      </c>
      <c r="P4914">
        <f>IF($AB4914="Да","Организация_Крупная","Организация_"&amp;TEXT(MOD(QUOTIENT($A4914-1,500),600)+1,"000"))</f>
        <v/>
      </c>
      <c r="Q4914">
        <f>"Отдел_"&amp;TEXT(MOD(QUOTIENT($A4914-1,50),100)+1,"000")</f>
        <v/>
      </c>
      <c r="R4914">
        <f>IF($AB4914="Да","Группа_Крупная","Группа_"&amp;TEXT(MOD(QUOTIENT($A4914-1,5000),30)+1,"00"))</f>
        <v/>
      </c>
      <c r="S4914">
        <f>IF($AB4914="Да","Категория_Крупная","Категория_"&amp;TEXT(MOD(QUOTIENT($A4914-1,500),120)+1,"000"))</f>
        <v/>
      </c>
      <c r="T4914">
        <f>IF($AB4914="Да","Подкатегория_Крупная","Подкатегория_"&amp;TEXT(MOD(QUOTIENT($A4914-1,50),300)+1,"000"))</f>
        <v/>
      </c>
      <c r="U4914">
        <f>"SKU_"&amp;TEXT($A4914,"0000000")</f>
        <v/>
      </c>
      <c r="V4914">
        <f>CHOOSE(MOD($A4914-1,4)+1,"Enterprise","SMB","Госсектор","Розница")</f>
        <v/>
      </c>
      <c r="W4914">
        <f>"Клиент_"&amp;TEXT(MOD($A4914-1,20000)+1,"00000")</f>
        <v/>
      </c>
      <c r="X4914">
        <f>CHOOSE(MOD($A4914-1,5)+1,"Портал","API","Импорт","Ручной ввод","Интеграция")</f>
        <v/>
      </c>
      <c r="Y4914" s="8">
        <f>ROUND(1000+MOD($A4914*37,90000)+IF($AB4914="Да",5000,0),2)</f>
        <v/>
      </c>
      <c r="Z4914">
        <f>1+MOD($A4914,20)</f>
        <v/>
      </c>
      <c r="AA4914" s="8">
        <f>ROUND($Y4914*(0.08+MOD($A4914,17)/100),2)</f>
        <v/>
      </c>
      <c r="AB4914">
        <f>IF(MOD($A4914,10)&lt;7,"Да","Нет")</f>
        <v/>
      </c>
      <c r="AC4914">
        <f>$R4914&amp;" / "&amp;$S4914&amp;" / "&amp;$T4914</f>
        <v/>
      </c>
      <c r="AD4914">
        <f>1</f>
        <v/>
      </c>
      <c r="AE4914">
        <f>IF($A4914&lt;=Settings!$B$4,"до 100",IF($A4914&lt;=Settings!$B$5,"до 10 000",IF($A4914&lt;=Settings!$B$6,"до 100 000","100 000+")))</f>
        <v/>
      </c>
    </row>
    <row r="4915">
      <c r="A4915">
        <f>ROW()-1</f>
        <v/>
      </c>
      <c r="B4915">
        <f>IF($A4915&lt;=Settings!$B$4,"small_control",IF($A4915&lt;=Settings!$B$5,"medium_10k",IF($A4915&lt;=Settings!$B$6,"large_100k","extreme_1m")))</f>
        <v/>
      </c>
      <c r="C4915">
        <f>"ORD-"&amp;TEXT(QUOTIENT($A4915-1,3)+1,"0000000")</f>
        <v/>
      </c>
      <c r="D4915">
        <f>"LINE-"&amp;TEXT($A4915,"0000000")</f>
        <v/>
      </c>
      <c r="E4915" s="7">
        <f>Settings!$B$2+$A4915-1</f>
        <v/>
      </c>
      <c r="F4915" s="7">
        <f>Settings!$B$2+MOD($A4915-1,Settings!$B$7)</f>
        <v/>
      </c>
      <c r="G4915">
        <f>YEAR($F4915)</f>
        <v/>
      </c>
      <c r="H4915">
        <f>"Q"&amp;ROUNDUP(MONTH($F4915)/3,0)</f>
        <v/>
      </c>
      <c r="I4915">
        <f>MONTH($F4915)</f>
        <v/>
      </c>
      <c r="J4915">
        <f>CHOOSE(MONTH($F4915),"Январь","Февраль","Март","Апрель","Май","Июнь","Июль","Август","Сентябрь","Октябрь","Ноябрь","Декабрь")</f>
        <v/>
      </c>
      <c r="K4915">
        <f>DAY($F4915)</f>
        <v/>
      </c>
      <c r="L4915">
        <f>IF(MOD($A4915,10)&lt;7,"ФО_01_Крупный","ФО_"&amp;TEXT(MOD($A4915,8)+1,"00"))</f>
        <v/>
      </c>
      <c r="M4915">
        <f>IF($AB4915="Да","Регион_001_Крупный","Регион_"&amp;TEXT(MOD(QUOTIENT($A4915-1,20),180)+1,"000"))</f>
        <v/>
      </c>
      <c r="N4915">
        <f>IF($AB4915="Да","Город_"&amp;TEXT(MOD($A4915-1,250)+1,"0000"),"Город_"&amp;TEXT(MOD($A4915-1,3000)+1,"0000"))</f>
        <v/>
      </c>
      <c r="O4915">
        <f>IF($AB4915="Да","Холдинг_Крупный","Холдинг_"&amp;TEXT(MOD(QUOTIENT($A4915-1,10000),20)+1,"00"))</f>
        <v/>
      </c>
      <c r="P4915">
        <f>IF($AB4915="Да","Организация_Крупная","Организация_"&amp;TEXT(MOD(QUOTIENT($A4915-1,500),600)+1,"000"))</f>
        <v/>
      </c>
      <c r="Q4915">
        <f>"Отдел_"&amp;TEXT(MOD(QUOTIENT($A4915-1,50),100)+1,"000")</f>
        <v/>
      </c>
      <c r="R4915">
        <f>IF($AB4915="Да","Группа_Крупная","Группа_"&amp;TEXT(MOD(QUOTIENT($A4915-1,5000),30)+1,"00"))</f>
        <v/>
      </c>
      <c r="S4915">
        <f>IF($AB4915="Да","Категория_Крупная","Категория_"&amp;TEXT(MOD(QUOTIENT($A4915-1,500),120)+1,"000"))</f>
        <v/>
      </c>
      <c r="T4915">
        <f>IF($AB4915="Да","Подкатегория_Крупная","Подкатегория_"&amp;TEXT(MOD(QUOTIENT($A4915-1,50),300)+1,"000"))</f>
        <v/>
      </c>
      <c r="U4915">
        <f>"SKU_"&amp;TEXT($A4915,"0000000")</f>
        <v/>
      </c>
      <c r="V4915">
        <f>CHOOSE(MOD($A4915-1,4)+1,"Enterprise","SMB","Госсектор","Розница")</f>
        <v/>
      </c>
      <c r="W4915">
        <f>"Клиент_"&amp;TEXT(MOD($A4915-1,20000)+1,"00000")</f>
        <v/>
      </c>
      <c r="X4915">
        <f>CHOOSE(MOD($A4915-1,5)+1,"Портал","API","Импорт","Ручной ввод","Интеграция")</f>
        <v/>
      </c>
      <c r="Y4915" s="8">
        <f>ROUND(1000+MOD($A4915*37,90000)+IF($AB4915="Да",5000,0),2)</f>
        <v/>
      </c>
      <c r="Z4915">
        <f>1+MOD($A4915,20)</f>
        <v/>
      </c>
      <c r="AA4915" s="8">
        <f>ROUND($Y4915*(0.08+MOD($A4915,17)/100),2)</f>
        <v/>
      </c>
      <c r="AB4915">
        <f>IF(MOD($A4915,10)&lt;7,"Да","Нет")</f>
        <v/>
      </c>
      <c r="AC4915">
        <f>$R4915&amp;" / "&amp;$S4915&amp;" / "&amp;$T4915</f>
        <v/>
      </c>
      <c r="AD4915">
        <f>1</f>
        <v/>
      </c>
      <c r="AE4915">
        <f>IF($A4915&lt;=Settings!$B$4,"до 100",IF($A4915&lt;=Settings!$B$5,"до 10 000",IF($A4915&lt;=Settings!$B$6,"до 100 000","100 000+")))</f>
        <v/>
      </c>
    </row>
    <row r="4916">
      <c r="A4916">
        <f>ROW()-1</f>
        <v/>
      </c>
      <c r="B4916">
        <f>IF($A4916&lt;=Settings!$B$4,"small_control",IF($A4916&lt;=Settings!$B$5,"medium_10k",IF($A4916&lt;=Settings!$B$6,"large_100k","extreme_1m")))</f>
        <v/>
      </c>
      <c r="C4916">
        <f>"ORD-"&amp;TEXT(QUOTIENT($A4916-1,3)+1,"0000000")</f>
        <v/>
      </c>
      <c r="D4916">
        <f>"LINE-"&amp;TEXT($A4916,"0000000")</f>
        <v/>
      </c>
      <c r="E4916" s="7">
        <f>Settings!$B$2+$A4916-1</f>
        <v/>
      </c>
      <c r="F4916" s="7">
        <f>Settings!$B$2+MOD($A4916-1,Settings!$B$7)</f>
        <v/>
      </c>
      <c r="G4916">
        <f>YEAR($F4916)</f>
        <v/>
      </c>
      <c r="H4916">
        <f>"Q"&amp;ROUNDUP(MONTH($F4916)/3,0)</f>
        <v/>
      </c>
      <c r="I4916">
        <f>MONTH($F4916)</f>
        <v/>
      </c>
      <c r="J4916">
        <f>CHOOSE(MONTH($F4916),"Январь","Февраль","Март","Апрель","Май","Июнь","Июль","Август","Сентябрь","Октябрь","Ноябрь","Декабрь")</f>
        <v/>
      </c>
      <c r="K4916">
        <f>DAY($F4916)</f>
        <v/>
      </c>
      <c r="L4916">
        <f>IF(MOD($A4916,10)&lt;7,"ФО_01_Крупный","ФО_"&amp;TEXT(MOD($A4916,8)+1,"00"))</f>
        <v/>
      </c>
      <c r="M4916">
        <f>IF($AB4916="Да","Регион_001_Крупный","Регион_"&amp;TEXT(MOD(QUOTIENT($A4916-1,20),180)+1,"000"))</f>
        <v/>
      </c>
      <c r="N4916">
        <f>IF($AB4916="Да","Город_"&amp;TEXT(MOD($A4916-1,250)+1,"0000"),"Город_"&amp;TEXT(MOD($A4916-1,3000)+1,"0000"))</f>
        <v/>
      </c>
      <c r="O4916">
        <f>IF($AB4916="Да","Холдинг_Крупный","Холдинг_"&amp;TEXT(MOD(QUOTIENT($A4916-1,10000),20)+1,"00"))</f>
        <v/>
      </c>
      <c r="P4916">
        <f>IF($AB4916="Да","Организация_Крупная","Организация_"&amp;TEXT(MOD(QUOTIENT($A4916-1,500),600)+1,"000"))</f>
        <v/>
      </c>
      <c r="Q4916">
        <f>"Отдел_"&amp;TEXT(MOD(QUOTIENT($A4916-1,50),100)+1,"000")</f>
        <v/>
      </c>
      <c r="R4916">
        <f>IF($AB4916="Да","Группа_Крупная","Группа_"&amp;TEXT(MOD(QUOTIENT($A4916-1,5000),30)+1,"00"))</f>
        <v/>
      </c>
      <c r="S4916">
        <f>IF($AB4916="Да","Категория_Крупная","Категория_"&amp;TEXT(MOD(QUOTIENT($A4916-1,500),120)+1,"000"))</f>
        <v/>
      </c>
      <c r="T4916">
        <f>IF($AB4916="Да","Подкатегория_Крупная","Подкатегория_"&amp;TEXT(MOD(QUOTIENT($A4916-1,50),300)+1,"000"))</f>
        <v/>
      </c>
      <c r="U4916">
        <f>"SKU_"&amp;TEXT($A4916,"0000000")</f>
        <v/>
      </c>
      <c r="V4916">
        <f>CHOOSE(MOD($A4916-1,4)+1,"Enterprise","SMB","Госсектор","Розница")</f>
        <v/>
      </c>
      <c r="W4916">
        <f>"Клиент_"&amp;TEXT(MOD($A4916-1,20000)+1,"00000")</f>
        <v/>
      </c>
      <c r="X4916">
        <f>CHOOSE(MOD($A4916-1,5)+1,"Портал","API","Импорт","Ручной ввод","Интеграция")</f>
        <v/>
      </c>
      <c r="Y4916" s="8">
        <f>ROUND(1000+MOD($A4916*37,90000)+IF($AB4916="Да",5000,0),2)</f>
        <v/>
      </c>
      <c r="Z4916">
        <f>1+MOD($A4916,20)</f>
        <v/>
      </c>
      <c r="AA4916" s="8">
        <f>ROUND($Y4916*(0.08+MOD($A4916,17)/100),2)</f>
        <v/>
      </c>
      <c r="AB4916">
        <f>IF(MOD($A4916,10)&lt;7,"Да","Нет")</f>
        <v/>
      </c>
      <c r="AC4916">
        <f>$R4916&amp;" / "&amp;$S4916&amp;" / "&amp;$T4916</f>
        <v/>
      </c>
      <c r="AD4916">
        <f>1</f>
        <v/>
      </c>
      <c r="AE4916">
        <f>IF($A4916&lt;=Settings!$B$4,"до 100",IF($A4916&lt;=Settings!$B$5,"до 10 000",IF($A4916&lt;=Settings!$B$6,"до 100 000","100 000+")))</f>
        <v/>
      </c>
    </row>
    <row r="4917">
      <c r="A4917">
        <f>ROW()-1</f>
        <v/>
      </c>
      <c r="B4917">
        <f>IF($A4917&lt;=Settings!$B$4,"small_control",IF($A4917&lt;=Settings!$B$5,"medium_10k",IF($A4917&lt;=Settings!$B$6,"large_100k","extreme_1m")))</f>
        <v/>
      </c>
      <c r="C4917">
        <f>"ORD-"&amp;TEXT(QUOTIENT($A4917-1,3)+1,"0000000")</f>
        <v/>
      </c>
      <c r="D4917">
        <f>"LINE-"&amp;TEXT($A4917,"0000000")</f>
        <v/>
      </c>
      <c r="E4917" s="7">
        <f>Settings!$B$2+$A4917-1</f>
        <v/>
      </c>
      <c r="F4917" s="7">
        <f>Settings!$B$2+MOD($A4917-1,Settings!$B$7)</f>
        <v/>
      </c>
      <c r="G4917">
        <f>YEAR($F4917)</f>
        <v/>
      </c>
      <c r="H4917">
        <f>"Q"&amp;ROUNDUP(MONTH($F4917)/3,0)</f>
        <v/>
      </c>
      <c r="I4917">
        <f>MONTH($F4917)</f>
        <v/>
      </c>
      <c r="J4917">
        <f>CHOOSE(MONTH($F4917),"Январь","Февраль","Март","Апрель","Май","Июнь","Июль","Август","Сентябрь","Октябрь","Ноябрь","Декабрь")</f>
        <v/>
      </c>
      <c r="K4917">
        <f>DAY($F4917)</f>
        <v/>
      </c>
      <c r="L4917">
        <f>IF(MOD($A4917,10)&lt;7,"ФО_01_Крупный","ФО_"&amp;TEXT(MOD($A4917,8)+1,"00"))</f>
        <v/>
      </c>
      <c r="M4917">
        <f>IF($AB4917="Да","Регион_001_Крупный","Регион_"&amp;TEXT(MOD(QUOTIENT($A4917-1,20),180)+1,"000"))</f>
        <v/>
      </c>
      <c r="N4917">
        <f>IF($AB4917="Да","Город_"&amp;TEXT(MOD($A4917-1,250)+1,"0000"),"Город_"&amp;TEXT(MOD($A4917-1,3000)+1,"0000"))</f>
        <v/>
      </c>
      <c r="O4917">
        <f>IF($AB4917="Да","Холдинг_Крупный","Холдинг_"&amp;TEXT(MOD(QUOTIENT($A4917-1,10000),20)+1,"00"))</f>
        <v/>
      </c>
      <c r="P4917">
        <f>IF($AB4917="Да","Организация_Крупная","Организация_"&amp;TEXT(MOD(QUOTIENT($A4917-1,500),600)+1,"000"))</f>
        <v/>
      </c>
      <c r="Q4917">
        <f>"Отдел_"&amp;TEXT(MOD(QUOTIENT($A4917-1,50),100)+1,"000")</f>
        <v/>
      </c>
      <c r="R4917">
        <f>IF($AB4917="Да","Группа_Крупная","Группа_"&amp;TEXT(MOD(QUOTIENT($A4917-1,5000),30)+1,"00"))</f>
        <v/>
      </c>
      <c r="S4917">
        <f>IF($AB4917="Да","Категория_Крупная","Категория_"&amp;TEXT(MOD(QUOTIENT($A4917-1,500),120)+1,"000"))</f>
        <v/>
      </c>
      <c r="T4917">
        <f>IF($AB4917="Да","Подкатегория_Крупная","Подкатегория_"&amp;TEXT(MOD(QUOTIENT($A4917-1,50),300)+1,"000"))</f>
        <v/>
      </c>
      <c r="U4917">
        <f>"SKU_"&amp;TEXT($A4917,"0000000")</f>
        <v/>
      </c>
      <c r="V4917">
        <f>CHOOSE(MOD($A4917-1,4)+1,"Enterprise","SMB","Госсектор","Розница")</f>
        <v/>
      </c>
      <c r="W4917">
        <f>"Клиент_"&amp;TEXT(MOD($A4917-1,20000)+1,"00000")</f>
        <v/>
      </c>
      <c r="X4917">
        <f>CHOOSE(MOD($A4917-1,5)+1,"Портал","API","Импорт","Ручной ввод","Интеграция")</f>
        <v/>
      </c>
      <c r="Y4917" s="8">
        <f>ROUND(1000+MOD($A4917*37,90000)+IF($AB4917="Да",5000,0),2)</f>
        <v/>
      </c>
      <c r="Z4917">
        <f>1+MOD($A4917,20)</f>
        <v/>
      </c>
      <c r="AA4917" s="8">
        <f>ROUND($Y4917*(0.08+MOD($A4917,17)/100),2)</f>
        <v/>
      </c>
      <c r="AB4917">
        <f>IF(MOD($A4917,10)&lt;7,"Да","Нет")</f>
        <v/>
      </c>
      <c r="AC4917">
        <f>$R4917&amp;" / "&amp;$S4917&amp;" / "&amp;$T4917</f>
        <v/>
      </c>
      <c r="AD4917">
        <f>1</f>
        <v/>
      </c>
      <c r="AE4917">
        <f>IF($A4917&lt;=Settings!$B$4,"до 100",IF($A4917&lt;=Settings!$B$5,"до 10 000",IF($A4917&lt;=Settings!$B$6,"до 100 000","100 000+")))</f>
        <v/>
      </c>
    </row>
    <row r="4918">
      <c r="A4918">
        <f>ROW()-1</f>
        <v/>
      </c>
      <c r="B4918">
        <f>IF($A4918&lt;=Settings!$B$4,"small_control",IF($A4918&lt;=Settings!$B$5,"medium_10k",IF($A4918&lt;=Settings!$B$6,"large_100k","extreme_1m")))</f>
        <v/>
      </c>
      <c r="C4918">
        <f>"ORD-"&amp;TEXT(QUOTIENT($A4918-1,3)+1,"0000000")</f>
        <v/>
      </c>
      <c r="D4918">
        <f>"LINE-"&amp;TEXT($A4918,"0000000")</f>
        <v/>
      </c>
      <c r="E4918" s="7">
        <f>Settings!$B$2+$A4918-1</f>
        <v/>
      </c>
      <c r="F4918" s="7">
        <f>Settings!$B$2+MOD($A4918-1,Settings!$B$7)</f>
        <v/>
      </c>
      <c r="G4918">
        <f>YEAR($F4918)</f>
        <v/>
      </c>
      <c r="H4918">
        <f>"Q"&amp;ROUNDUP(MONTH($F4918)/3,0)</f>
        <v/>
      </c>
      <c r="I4918">
        <f>MONTH($F4918)</f>
        <v/>
      </c>
      <c r="J4918">
        <f>CHOOSE(MONTH($F4918),"Январь","Февраль","Март","Апрель","Май","Июнь","Июль","Август","Сентябрь","Октябрь","Ноябрь","Декабрь")</f>
        <v/>
      </c>
      <c r="K4918">
        <f>DAY($F4918)</f>
        <v/>
      </c>
      <c r="L4918">
        <f>IF(MOD($A4918,10)&lt;7,"ФО_01_Крупный","ФО_"&amp;TEXT(MOD($A4918,8)+1,"00"))</f>
        <v/>
      </c>
      <c r="M4918">
        <f>IF($AB4918="Да","Регион_001_Крупный","Регион_"&amp;TEXT(MOD(QUOTIENT($A4918-1,20),180)+1,"000"))</f>
        <v/>
      </c>
      <c r="N4918">
        <f>IF($AB4918="Да","Город_"&amp;TEXT(MOD($A4918-1,250)+1,"0000"),"Город_"&amp;TEXT(MOD($A4918-1,3000)+1,"0000"))</f>
        <v/>
      </c>
      <c r="O4918">
        <f>IF($AB4918="Да","Холдинг_Крупный","Холдинг_"&amp;TEXT(MOD(QUOTIENT($A4918-1,10000),20)+1,"00"))</f>
        <v/>
      </c>
      <c r="P4918">
        <f>IF($AB4918="Да","Организация_Крупная","Организация_"&amp;TEXT(MOD(QUOTIENT($A4918-1,500),600)+1,"000"))</f>
        <v/>
      </c>
      <c r="Q4918">
        <f>"Отдел_"&amp;TEXT(MOD(QUOTIENT($A4918-1,50),100)+1,"000")</f>
        <v/>
      </c>
      <c r="R4918">
        <f>IF($AB4918="Да","Группа_Крупная","Группа_"&amp;TEXT(MOD(QUOTIENT($A4918-1,5000),30)+1,"00"))</f>
        <v/>
      </c>
      <c r="S4918">
        <f>IF($AB4918="Да","Категория_Крупная","Категория_"&amp;TEXT(MOD(QUOTIENT($A4918-1,500),120)+1,"000"))</f>
        <v/>
      </c>
      <c r="T4918">
        <f>IF($AB4918="Да","Подкатегория_Крупная","Подкатегория_"&amp;TEXT(MOD(QUOTIENT($A4918-1,50),300)+1,"000"))</f>
        <v/>
      </c>
      <c r="U4918">
        <f>"SKU_"&amp;TEXT($A4918,"0000000")</f>
        <v/>
      </c>
      <c r="V4918">
        <f>CHOOSE(MOD($A4918-1,4)+1,"Enterprise","SMB","Госсектор","Розница")</f>
        <v/>
      </c>
      <c r="W4918">
        <f>"Клиент_"&amp;TEXT(MOD($A4918-1,20000)+1,"00000")</f>
        <v/>
      </c>
      <c r="X4918">
        <f>CHOOSE(MOD($A4918-1,5)+1,"Портал","API","Импорт","Ручной ввод","Интеграция")</f>
        <v/>
      </c>
      <c r="Y4918" s="8">
        <f>ROUND(1000+MOD($A4918*37,90000)+IF($AB4918="Да",5000,0),2)</f>
        <v/>
      </c>
      <c r="Z4918">
        <f>1+MOD($A4918,20)</f>
        <v/>
      </c>
      <c r="AA4918" s="8">
        <f>ROUND($Y4918*(0.08+MOD($A4918,17)/100),2)</f>
        <v/>
      </c>
      <c r="AB4918">
        <f>IF(MOD($A4918,10)&lt;7,"Да","Нет")</f>
        <v/>
      </c>
      <c r="AC4918">
        <f>$R4918&amp;" / "&amp;$S4918&amp;" / "&amp;$T4918</f>
        <v/>
      </c>
      <c r="AD4918">
        <f>1</f>
        <v/>
      </c>
      <c r="AE4918">
        <f>IF($A4918&lt;=Settings!$B$4,"до 100",IF($A4918&lt;=Settings!$B$5,"до 10 000",IF($A4918&lt;=Settings!$B$6,"до 100 000","100 000+")))</f>
        <v/>
      </c>
    </row>
    <row r="4919">
      <c r="A4919">
        <f>ROW()-1</f>
        <v/>
      </c>
      <c r="B4919">
        <f>IF($A4919&lt;=Settings!$B$4,"small_control",IF($A4919&lt;=Settings!$B$5,"medium_10k",IF($A4919&lt;=Settings!$B$6,"large_100k","extreme_1m")))</f>
        <v/>
      </c>
      <c r="C4919">
        <f>"ORD-"&amp;TEXT(QUOTIENT($A4919-1,3)+1,"0000000")</f>
        <v/>
      </c>
      <c r="D4919">
        <f>"LINE-"&amp;TEXT($A4919,"0000000")</f>
        <v/>
      </c>
      <c r="E4919" s="7">
        <f>Settings!$B$2+$A4919-1</f>
        <v/>
      </c>
      <c r="F4919" s="7">
        <f>Settings!$B$2+MOD($A4919-1,Settings!$B$7)</f>
        <v/>
      </c>
      <c r="G4919">
        <f>YEAR($F4919)</f>
        <v/>
      </c>
      <c r="H4919">
        <f>"Q"&amp;ROUNDUP(MONTH($F4919)/3,0)</f>
        <v/>
      </c>
      <c r="I4919">
        <f>MONTH($F4919)</f>
        <v/>
      </c>
      <c r="J4919">
        <f>CHOOSE(MONTH($F4919),"Январь","Февраль","Март","Апрель","Май","Июнь","Июль","Август","Сентябрь","Октябрь","Ноябрь","Декабрь")</f>
        <v/>
      </c>
      <c r="K4919">
        <f>DAY($F4919)</f>
        <v/>
      </c>
      <c r="L4919">
        <f>IF(MOD($A4919,10)&lt;7,"ФО_01_Крупный","ФО_"&amp;TEXT(MOD($A4919,8)+1,"00"))</f>
        <v/>
      </c>
      <c r="M4919">
        <f>IF($AB4919="Да","Регион_001_Крупный","Регион_"&amp;TEXT(MOD(QUOTIENT($A4919-1,20),180)+1,"000"))</f>
        <v/>
      </c>
      <c r="N4919">
        <f>IF($AB4919="Да","Город_"&amp;TEXT(MOD($A4919-1,250)+1,"0000"),"Город_"&amp;TEXT(MOD($A4919-1,3000)+1,"0000"))</f>
        <v/>
      </c>
      <c r="O4919">
        <f>IF($AB4919="Да","Холдинг_Крупный","Холдинг_"&amp;TEXT(MOD(QUOTIENT($A4919-1,10000),20)+1,"00"))</f>
        <v/>
      </c>
      <c r="P4919">
        <f>IF($AB4919="Да","Организация_Крупная","Организация_"&amp;TEXT(MOD(QUOTIENT($A4919-1,500),600)+1,"000"))</f>
        <v/>
      </c>
      <c r="Q4919">
        <f>"Отдел_"&amp;TEXT(MOD(QUOTIENT($A4919-1,50),100)+1,"000")</f>
        <v/>
      </c>
      <c r="R4919">
        <f>IF($AB4919="Да","Группа_Крупная","Группа_"&amp;TEXT(MOD(QUOTIENT($A4919-1,5000),30)+1,"00"))</f>
        <v/>
      </c>
      <c r="S4919">
        <f>IF($AB4919="Да","Категория_Крупная","Категория_"&amp;TEXT(MOD(QUOTIENT($A4919-1,500),120)+1,"000"))</f>
        <v/>
      </c>
      <c r="T4919">
        <f>IF($AB4919="Да","Подкатегория_Крупная","Подкатегория_"&amp;TEXT(MOD(QUOTIENT($A4919-1,50),300)+1,"000"))</f>
        <v/>
      </c>
      <c r="U4919">
        <f>"SKU_"&amp;TEXT($A4919,"0000000")</f>
        <v/>
      </c>
      <c r="V4919">
        <f>CHOOSE(MOD($A4919-1,4)+1,"Enterprise","SMB","Госсектор","Розница")</f>
        <v/>
      </c>
      <c r="W4919">
        <f>"Клиент_"&amp;TEXT(MOD($A4919-1,20000)+1,"00000")</f>
        <v/>
      </c>
      <c r="X4919">
        <f>CHOOSE(MOD($A4919-1,5)+1,"Портал","API","Импорт","Ручной ввод","Интеграция")</f>
        <v/>
      </c>
      <c r="Y4919" s="8">
        <f>ROUND(1000+MOD($A4919*37,90000)+IF($AB4919="Да",5000,0),2)</f>
        <v/>
      </c>
      <c r="Z4919">
        <f>1+MOD($A4919,20)</f>
        <v/>
      </c>
      <c r="AA4919" s="8">
        <f>ROUND($Y4919*(0.08+MOD($A4919,17)/100),2)</f>
        <v/>
      </c>
      <c r="AB4919">
        <f>IF(MOD($A4919,10)&lt;7,"Да","Нет")</f>
        <v/>
      </c>
      <c r="AC4919">
        <f>$R4919&amp;" / "&amp;$S4919&amp;" / "&amp;$T4919</f>
        <v/>
      </c>
      <c r="AD4919">
        <f>1</f>
        <v/>
      </c>
      <c r="AE4919">
        <f>IF($A4919&lt;=Settings!$B$4,"до 100",IF($A4919&lt;=Settings!$B$5,"до 10 000",IF($A4919&lt;=Settings!$B$6,"до 100 000","100 000+")))</f>
        <v/>
      </c>
    </row>
    <row r="4920">
      <c r="A4920">
        <f>ROW()-1</f>
        <v/>
      </c>
      <c r="B4920">
        <f>IF($A4920&lt;=Settings!$B$4,"small_control",IF($A4920&lt;=Settings!$B$5,"medium_10k",IF($A4920&lt;=Settings!$B$6,"large_100k","extreme_1m")))</f>
        <v/>
      </c>
      <c r="C4920">
        <f>"ORD-"&amp;TEXT(QUOTIENT($A4920-1,3)+1,"0000000")</f>
        <v/>
      </c>
      <c r="D4920">
        <f>"LINE-"&amp;TEXT($A4920,"0000000")</f>
        <v/>
      </c>
      <c r="E4920" s="7">
        <f>Settings!$B$2+$A4920-1</f>
        <v/>
      </c>
      <c r="F4920" s="7">
        <f>Settings!$B$2+MOD($A4920-1,Settings!$B$7)</f>
        <v/>
      </c>
      <c r="G4920">
        <f>YEAR($F4920)</f>
        <v/>
      </c>
      <c r="H4920">
        <f>"Q"&amp;ROUNDUP(MONTH($F4920)/3,0)</f>
        <v/>
      </c>
      <c r="I4920">
        <f>MONTH($F4920)</f>
        <v/>
      </c>
      <c r="J4920">
        <f>CHOOSE(MONTH($F4920),"Январь","Февраль","Март","Апрель","Май","Июнь","Июль","Август","Сентябрь","Октябрь","Ноябрь","Декабрь")</f>
        <v/>
      </c>
      <c r="K4920">
        <f>DAY($F4920)</f>
        <v/>
      </c>
      <c r="L4920">
        <f>IF(MOD($A4920,10)&lt;7,"ФО_01_Крупный","ФО_"&amp;TEXT(MOD($A4920,8)+1,"00"))</f>
        <v/>
      </c>
      <c r="M4920">
        <f>IF($AB4920="Да","Регион_001_Крупный","Регион_"&amp;TEXT(MOD(QUOTIENT($A4920-1,20),180)+1,"000"))</f>
        <v/>
      </c>
      <c r="N4920">
        <f>IF($AB4920="Да","Город_"&amp;TEXT(MOD($A4920-1,250)+1,"0000"),"Город_"&amp;TEXT(MOD($A4920-1,3000)+1,"0000"))</f>
        <v/>
      </c>
      <c r="O4920">
        <f>IF($AB4920="Да","Холдинг_Крупный","Холдинг_"&amp;TEXT(MOD(QUOTIENT($A4920-1,10000),20)+1,"00"))</f>
        <v/>
      </c>
      <c r="P4920">
        <f>IF($AB4920="Да","Организация_Крупная","Организация_"&amp;TEXT(MOD(QUOTIENT($A4920-1,500),600)+1,"000"))</f>
        <v/>
      </c>
      <c r="Q4920">
        <f>"Отдел_"&amp;TEXT(MOD(QUOTIENT($A4920-1,50),100)+1,"000")</f>
        <v/>
      </c>
      <c r="R4920">
        <f>IF($AB4920="Да","Группа_Крупная","Группа_"&amp;TEXT(MOD(QUOTIENT($A4920-1,5000),30)+1,"00"))</f>
        <v/>
      </c>
      <c r="S4920">
        <f>IF($AB4920="Да","Категория_Крупная","Категория_"&amp;TEXT(MOD(QUOTIENT($A4920-1,500),120)+1,"000"))</f>
        <v/>
      </c>
      <c r="T4920">
        <f>IF($AB4920="Да","Подкатегория_Крупная","Подкатегория_"&amp;TEXT(MOD(QUOTIENT($A4920-1,50),300)+1,"000"))</f>
        <v/>
      </c>
      <c r="U4920">
        <f>"SKU_"&amp;TEXT($A4920,"0000000")</f>
        <v/>
      </c>
      <c r="V4920">
        <f>CHOOSE(MOD($A4920-1,4)+1,"Enterprise","SMB","Госсектор","Розница")</f>
        <v/>
      </c>
      <c r="W4920">
        <f>"Клиент_"&amp;TEXT(MOD($A4920-1,20000)+1,"00000")</f>
        <v/>
      </c>
      <c r="X4920">
        <f>CHOOSE(MOD($A4920-1,5)+1,"Портал","API","Импорт","Ручной ввод","Интеграция")</f>
        <v/>
      </c>
      <c r="Y4920" s="8">
        <f>ROUND(1000+MOD($A4920*37,90000)+IF($AB4920="Да",5000,0),2)</f>
        <v/>
      </c>
      <c r="Z4920">
        <f>1+MOD($A4920,20)</f>
        <v/>
      </c>
      <c r="AA4920" s="8">
        <f>ROUND($Y4920*(0.08+MOD($A4920,17)/100),2)</f>
        <v/>
      </c>
      <c r="AB4920">
        <f>IF(MOD($A4920,10)&lt;7,"Да","Нет")</f>
        <v/>
      </c>
      <c r="AC4920">
        <f>$R4920&amp;" / "&amp;$S4920&amp;" / "&amp;$T4920</f>
        <v/>
      </c>
      <c r="AD4920">
        <f>1</f>
        <v/>
      </c>
      <c r="AE4920">
        <f>IF($A4920&lt;=Settings!$B$4,"до 100",IF($A4920&lt;=Settings!$B$5,"до 10 000",IF($A4920&lt;=Settings!$B$6,"до 100 000","100 000+")))</f>
        <v/>
      </c>
    </row>
    <row r="4921">
      <c r="A4921">
        <f>ROW()-1</f>
        <v/>
      </c>
      <c r="B4921">
        <f>IF($A4921&lt;=Settings!$B$4,"small_control",IF($A4921&lt;=Settings!$B$5,"medium_10k",IF($A4921&lt;=Settings!$B$6,"large_100k","extreme_1m")))</f>
        <v/>
      </c>
      <c r="C4921">
        <f>"ORD-"&amp;TEXT(QUOTIENT($A4921-1,3)+1,"0000000")</f>
        <v/>
      </c>
      <c r="D4921">
        <f>"LINE-"&amp;TEXT($A4921,"0000000")</f>
        <v/>
      </c>
      <c r="E4921" s="7">
        <f>Settings!$B$2+$A4921-1</f>
        <v/>
      </c>
      <c r="F4921" s="7">
        <f>Settings!$B$2+MOD($A4921-1,Settings!$B$7)</f>
        <v/>
      </c>
      <c r="G4921">
        <f>YEAR($F4921)</f>
        <v/>
      </c>
      <c r="H4921">
        <f>"Q"&amp;ROUNDUP(MONTH($F4921)/3,0)</f>
        <v/>
      </c>
      <c r="I4921">
        <f>MONTH($F4921)</f>
        <v/>
      </c>
      <c r="J4921">
        <f>CHOOSE(MONTH($F4921),"Январь","Февраль","Март","Апрель","Май","Июнь","Июль","Август","Сентябрь","Октябрь","Ноябрь","Декабрь")</f>
        <v/>
      </c>
      <c r="K4921">
        <f>DAY($F4921)</f>
        <v/>
      </c>
      <c r="L4921">
        <f>IF(MOD($A4921,10)&lt;7,"ФО_01_Крупный","ФО_"&amp;TEXT(MOD($A4921,8)+1,"00"))</f>
        <v/>
      </c>
      <c r="M4921">
        <f>IF($AB4921="Да","Регион_001_Крупный","Регион_"&amp;TEXT(MOD(QUOTIENT($A4921-1,20),180)+1,"000"))</f>
        <v/>
      </c>
      <c r="N4921">
        <f>IF($AB4921="Да","Город_"&amp;TEXT(MOD($A4921-1,250)+1,"0000"),"Город_"&amp;TEXT(MOD($A4921-1,3000)+1,"0000"))</f>
        <v/>
      </c>
      <c r="O4921">
        <f>IF($AB4921="Да","Холдинг_Крупный","Холдинг_"&amp;TEXT(MOD(QUOTIENT($A4921-1,10000),20)+1,"00"))</f>
        <v/>
      </c>
      <c r="P4921">
        <f>IF($AB4921="Да","Организация_Крупная","Организация_"&amp;TEXT(MOD(QUOTIENT($A4921-1,500),600)+1,"000"))</f>
        <v/>
      </c>
      <c r="Q4921">
        <f>"Отдел_"&amp;TEXT(MOD(QUOTIENT($A4921-1,50),100)+1,"000")</f>
        <v/>
      </c>
      <c r="R4921">
        <f>IF($AB4921="Да","Группа_Крупная","Группа_"&amp;TEXT(MOD(QUOTIENT($A4921-1,5000),30)+1,"00"))</f>
        <v/>
      </c>
      <c r="S4921">
        <f>IF($AB4921="Да","Категория_Крупная","Категория_"&amp;TEXT(MOD(QUOTIENT($A4921-1,500),120)+1,"000"))</f>
        <v/>
      </c>
      <c r="T4921">
        <f>IF($AB4921="Да","Подкатегория_Крупная","Подкатегория_"&amp;TEXT(MOD(QUOTIENT($A4921-1,50),300)+1,"000"))</f>
        <v/>
      </c>
      <c r="U4921">
        <f>"SKU_"&amp;TEXT($A4921,"0000000")</f>
        <v/>
      </c>
      <c r="V4921">
        <f>CHOOSE(MOD($A4921-1,4)+1,"Enterprise","SMB","Госсектор","Розница")</f>
        <v/>
      </c>
      <c r="W4921">
        <f>"Клиент_"&amp;TEXT(MOD($A4921-1,20000)+1,"00000")</f>
        <v/>
      </c>
      <c r="X4921">
        <f>CHOOSE(MOD($A4921-1,5)+1,"Портал","API","Импорт","Ручной ввод","Интеграция")</f>
        <v/>
      </c>
      <c r="Y4921" s="8">
        <f>ROUND(1000+MOD($A4921*37,90000)+IF($AB4921="Да",5000,0),2)</f>
        <v/>
      </c>
      <c r="Z4921">
        <f>1+MOD($A4921,20)</f>
        <v/>
      </c>
      <c r="AA4921" s="8">
        <f>ROUND($Y4921*(0.08+MOD($A4921,17)/100),2)</f>
        <v/>
      </c>
      <c r="AB4921">
        <f>IF(MOD($A4921,10)&lt;7,"Да","Нет")</f>
        <v/>
      </c>
      <c r="AC4921">
        <f>$R4921&amp;" / "&amp;$S4921&amp;" / "&amp;$T4921</f>
        <v/>
      </c>
      <c r="AD4921">
        <f>1</f>
        <v/>
      </c>
      <c r="AE4921">
        <f>IF($A4921&lt;=Settings!$B$4,"до 100",IF($A4921&lt;=Settings!$B$5,"до 10 000",IF($A4921&lt;=Settings!$B$6,"до 100 000","100 000+")))</f>
        <v/>
      </c>
    </row>
    <row r="4922">
      <c r="A4922">
        <f>ROW()-1</f>
        <v/>
      </c>
      <c r="B4922">
        <f>IF($A4922&lt;=Settings!$B$4,"small_control",IF($A4922&lt;=Settings!$B$5,"medium_10k",IF($A4922&lt;=Settings!$B$6,"large_100k","extreme_1m")))</f>
        <v/>
      </c>
      <c r="C4922">
        <f>"ORD-"&amp;TEXT(QUOTIENT($A4922-1,3)+1,"0000000")</f>
        <v/>
      </c>
      <c r="D4922">
        <f>"LINE-"&amp;TEXT($A4922,"0000000")</f>
        <v/>
      </c>
      <c r="E4922" s="7">
        <f>Settings!$B$2+$A4922-1</f>
        <v/>
      </c>
      <c r="F4922" s="7">
        <f>Settings!$B$2+MOD($A4922-1,Settings!$B$7)</f>
        <v/>
      </c>
      <c r="G4922">
        <f>YEAR($F4922)</f>
        <v/>
      </c>
      <c r="H4922">
        <f>"Q"&amp;ROUNDUP(MONTH($F4922)/3,0)</f>
        <v/>
      </c>
      <c r="I4922">
        <f>MONTH($F4922)</f>
        <v/>
      </c>
      <c r="J4922">
        <f>CHOOSE(MONTH($F4922),"Январь","Февраль","Март","Апрель","Май","Июнь","Июль","Август","Сентябрь","Октябрь","Ноябрь","Декабрь")</f>
        <v/>
      </c>
      <c r="K4922">
        <f>DAY($F4922)</f>
        <v/>
      </c>
      <c r="L4922">
        <f>IF(MOD($A4922,10)&lt;7,"ФО_01_Крупный","ФО_"&amp;TEXT(MOD($A4922,8)+1,"00"))</f>
        <v/>
      </c>
      <c r="M4922">
        <f>IF($AB4922="Да","Регион_001_Крупный","Регион_"&amp;TEXT(MOD(QUOTIENT($A4922-1,20),180)+1,"000"))</f>
        <v/>
      </c>
      <c r="N4922">
        <f>IF($AB4922="Да","Город_"&amp;TEXT(MOD($A4922-1,250)+1,"0000"),"Город_"&amp;TEXT(MOD($A4922-1,3000)+1,"0000"))</f>
        <v/>
      </c>
      <c r="O4922">
        <f>IF($AB4922="Да","Холдинг_Крупный","Холдинг_"&amp;TEXT(MOD(QUOTIENT($A4922-1,10000),20)+1,"00"))</f>
        <v/>
      </c>
      <c r="P4922">
        <f>IF($AB4922="Да","Организация_Крупная","Организация_"&amp;TEXT(MOD(QUOTIENT($A4922-1,500),600)+1,"000"))</f>
        <v/>
      </c>
      <c r="Q4922">
        <f>"Отдел_"&amp;TEXT(MOD(QUOTIENT($A4922-1,50),100)+1,"000")</f>
        <v/>
      </c>
      <c r="R4922">
        <f>IF($AB4922="Да","Группа_Крупная","Группа_"&amp;TEXT(MOD(QUOTIENT($A4922-1,5000),30)+1,"00"))</f>
        <v/>
      </c>
      <c r="S4922">
        <f>IF($AB4922="Да","Категория_Крупная","Категория_"&amp;TEXT(MOD(QUOTIENT($A4922-1,500),120)+1,"000"))</f>
        <v/>
      </c>
      <c r="T4922">
        <f>IF($AB4922="Да","Подкатегория_Крупная","Подкатегория_"&amp;TEXT(MOD(QUOTIENT($A4922-1,50),300)+1,"000"))</f>
        <v/>
      </c>
      <c r="U4922">
        <f>"SKU_"&amp;TEXT($A4922,"0000000")</f>
        <v/>
      </c>
      <c r="V4922">
        <f>CHOOSE(MOD($A4922-1,4)+1,"Enterprise","SMB","Госсектор","Розница")</f>
        <v/>
      </c>
      <c r="W4922">
        <f>"Клиент_"&amp;TEXT(MOD($A4922-1,20000)+1,"00000")</f>
        <v/>
      </c>
      <c r="X4922">
        <f>CHOOSE(MOD($A4922-1,5)+1,"Портал","API","Импорт","Ручной ввод","Интеграция")</f>
        <v/>
      </c>
      <c r="Y4922" s="8">
        <f>ROUND(1000+MOD($A4922*37,90000)+IF($AB4922="Да",5000,0),2)</f>
        <v/>
      </c>
      <c r="Z4922">
        <f>1+MOD($A4922,20)</f>
        <v/>
      </c>
      <c r="AA4922" s="8">
        <f>ROUND($Y4922*(0.08+MOD($A4922,17)/100),2)</f>
        <v/>
      </c>
      <c r="AB4922">
        <f>IF(MOD($A4922,10)&lt;7,"Да","Нет")</f>
        <v/>
      </c>
      <c r="AC4922">
        <f>$R4922&amp;" / "&amp;$S4922&amp;" / "&amp;$T4922</f>
        <v/>
      </c>
      <c r="AD4922">
        <f>1</f>
        <v/>
      </c>
      <c r="AE4922">
        <f>IF($A4922&lt;=Settings!$B$4,"до 100",IF($A4922&lt;=Settings!$B$5,"до 10 000",IF($A4922&lt;=Settings!$B$6,"до 100 000","100 000+")))</f>
        <v/>
      </c>
    </row>
    <row r="4923">
      <c r="A4923">
        <f>ROW()-1</f>
        <v/>
      </c>
      <c r="B4923">
        <f>IF($A4923&lt;=Settings!$B$4,"small_control",IF($A4923&lt;=Settings!$B$5,"medium_10k",IF($A4923&lt;=Settings!$B$6,"large_100k","extreme_1m")))</f>
        <v/>
      </c>
      <c r="C4923">
        <f>"ORD-"&amp;TEXT(QUOTIENT($A4923-1,3)+1,"0000000")</f>
        <v/>
      </c>
      <c r="D4923">
        <f>"LINE-"&amp;TEXT($A4923,"0000000")</f>
        <v/>
      </c>
      <c r="E4923" s="7">
        <f>Settings!$B$2+$A4923-1</f>
        <v/>
      </c>
      <c r="F4923" s="7">
        <f>Settings!$B$2+MOD($A4923-1,Settings!$B$7)</f>
        <v/>
      </c>
      <c r="G4923">
        <f>YEAR($F4923)</f>
        <v/>
      </c>
      <c r="H4923">
        <f>"Q"&amp;ROUNDUP(MONTH($F4923)/3,0)</f>
        <v/>
      </c>
      <c r="I4923">
        <f>MONTH($F4923)</f>
        <v/>
      </c>
      <c r="J4923">
        <f>CHOOSE(MONTH($F4923),"Январь","Февраль","Март","Апрель","Май","Июнь","Июль","Август","Сентябрь","Октябрь","Ноябрь","Декабрь")</f>
        <v/>
      </c>
      <c r="K4923">
        <f>DAY($F4923)</f>
        <v/>
      </c>
      <c r="L4923">
        <f>IF(MOD($A4923,10)&lt;7,"ФО_01_Крупный","ФО_"&amp;TEXT(MOD($A4923,8)+1,"00"))</f>
        <v/>
      </c>
      <c r="M4923">
        <f>IF($AB4923="Да","Регион_001_Крупный","Регион_"&amp;TEXT(MOD(QUOTIENT($A4923-1,20),180)+1,"000"))</f>
        <v/>
      </c>
      <c r="N4923">
        <f>IF($AB4923="Да","Город_"&amp;TEXT(MOD($A4923-1,250)+1,"0000"),"Город_"&amp;TEXT(MOD($A4923-1,3000)+1,"0000"))</f>
        <v/>
      </c>
      <c r="O4923">
        <f>IF($AB4923="Да","Холдинг_Крупный","Холдинг_"&amp;TEXT(MOD(QUOTIENT($A4923-1,10000),20)+1,"00"))</f>
        <v/>
      </c>
      <c r="P4923">
        <f>IF($AB4923="Да","Организация_Крупная","Организация_"&amp;TEXT(MOD(QUOTIENT($A4923-1,500),600)+1,"000"))</f>
        <v/>
      </c>
      <c r="Q4923">
        <f>"Отдел_"&amp;TEXT(MOD(QUOTIENT($A4923-1,50),100)+1,"000")</f>
        <v/>
      </c>
      <c r="R4923">
        <f>IF($AB4923="Да","Группа_Крупная","Группа_"&amp;TEXT(MOD(QUOTIENT($A4923-1,5000),30)+1,"00"))</f>
        <v/>
      </c>
      <c r="S4923">
        <f>IF($AB4923="Да","Категория_Крупная","Категория_"&amp;TEXT(MOD(QUOTIENT($A4923-1,500),120)+1,"000"))</f>
        <v/>
      </c>
      <c r="T4923">
        <f>IF($AB4923="Да","Подкатегория_Крупная","Подкатегория_"&amp;TEXT(MOD(QUOTIENT($A4923-1,50),300)+1,"000"))</f>
        <v/>
      </c>
      <c r="U4923">
        <f>"SKU_"&amp;TEXT($A4923,"0000000")</f>
        <v/>
      </c>
      <c r="V4923">
        <f>CHOOSE(MOD($A4923-1,4)+1,"Enterprise","SMB","Госсектор","Розница")</f>
        <v/>
      </c>
      <c r="W4923">
        <f>"Клиент_"&amp;TEXT(MOD($A4923-1,20000)+1,"00000")</f>
        <v/>
      </c>
      <c r="X4923">
        <f>CHOOSE(MOD($A4923-1,5)+1,"Портал","API","Импорт","Ручной ввод","Интеграция")</f>
        <v/>
      </c>
      <c r="Y4923" s="8">
        <f>ROUND(1000+MOD($A4923*37,90000)+IF($AB4923="Да",5000,0),2)</f>
        <v/>
      </c>
      <c r="Z4923">
        <f>1+MOD($A4923,20)</f>
        <v/>
      </c>
      <c r="AA4923" s="8">
        <f>ROUND($Y4923*(0.08+MOD($A4923,17)/100),2)</f>
        <v/>
      </c>
      <c r="AB4923">
        <f>IF(MOD($A4923,10)&lt;7,"Да","Нет")</f>
        <v/>
      </c>
      <c r="AC4923">
        <f>$R4923&amp;" / "&amp;$S4923&amp;" / "&amp;$T4923</f>
        <v/>
      </c>
      <c r="AD4923">
        <f>1</f>
        <v/>
      </c>
      <c r="AE4923">
        <f>IF($A4923&lt;=Settings!$B$4,"до 100",IF($A4923&lt;=Settings!$B$5,"до 10 000",IF($A4923&lt;=Settings!$B$6,"до 100 000","100 000+")))</f>
        <v/>
      </c>
    </row>
    <row r="4924">
      <c r="A4924">
        <f>ROW()-1</f>
        <v/>
      </c>
      <c r="B4924">
        <f>IF($A4924&lt;=Settings!$B$4,"small_control",IF($A4924&lt;=Settings!$B$5,"medium_10k",IF($A4924&lt;=Settings!$B$6,"large_100k","extreme_1m")))</f>
        <v/>
      </c>
      <c r="C4924">
        <f>"ORD-"&amp;TEXT(QUOTIENT($A4924-1,3)+1,"0000000")</f>
        <v/>
      </c>
      <c r="D4924">
        <f>"LINE-"&amp;TEXT($A4924,"0000000")</f>
        <v/>
      </c>
      <c r="E4924" s="7">
        <f>Settings!$B$2+$A4924-1</f>
        <v/>
      </c>
      <c r="F4924" s="7">
        <f>Settings!$B$2+MOD($A4924-1,Settings!$B$7)</f>
        <v/>
      </c>
      <c r="G4924">
        <f>YEAR($F4924)</f>
        <v/>
      </c>
      <c r="H4924">
        <f>"Q"&amp;ROUNDUP(MONTH($F4924)/3,0)</f>
        <v/>
      </c>
      <c r="I4924">
        <f>MONTH($F4924)</f>
        <v/>
      </c>
      <c r="J4924">
        <f>CHOOSE(MONTH($F4924),"Январь","Февраль","Март","Апрель","Май","Июнь","Июль","Август","Сентябрь","Октябрь","Ноябрь","Декабрь")</f>
        <v/>
      </c>
      <c r="K4924">
        <f>DAY($F4924)</f>
        <v/>
      </c>
      <c r="L4924">
        <f>IF(MOD($A4924,10)&lt;7,"ФО_01_Крупный","ФО_"&amp;TEXT(MOD($A4924,8)+1,"00"))</f>
        <v/>
      </c>
      <c r="M4924">
        <f>IF($AB4924="Да","Регион_001_Крупный","Регион_"&amp;TEXT(MOD(QUOTIENT($A4924-1,20),180)+1,"000"))</f>
        <v/>
      </c>
      <c r="N4924">
        <f>IF($AB4924="Да","Город_"&amp;TEXT(MOD($A4924-1,250)+1,"0000"),"Город_"&amp;TEXT(MOD($A4924-1,3000)+1,"0000"))</f>
        <v/>
      </c>
      <c r="O4924">
        <f>IF($AB4924="Да","Холдинг_Крупный","Холдинг_"&amp;TEXT(MOD(QUOTIENT($A4924-1,10000),20)+1,"00"))</f>
        <v/>
      </c>
      <c r="P4924">
        <f>IF($AB4924="Да","Организация_Крупная","Организация_"&amp;TEXT(MOD(QUOTIENT($A4924-1,500),600)+1,"000"))</f>
        <v/>
      </c>
      <c r="Q4924">
        <f>"Отдел_"&amp;TEXT(MOD(QUOTIENT($A4924-1,50),100)+1,"000")</f>
        <v/>
      </c>
      <c r="R4924">
        <f>IF($AB4924="Да","Группа_Крупная","Группа_"&amp;TEXT(MOD(QUOTIENT($A4924-1,5000),30)+1,"00"))</f>
        <v/>
      </c>
      <c r="S4924">
        <f>IF($AB4924="Да","Категория_Крупная","Категория_"&amp;TEXT(MOD(QUOTIENT($A4924-1,500),120)+1,"000"))</f>
        <v/>
      </c>
      <c r="T4924">
        <f>IF($AB4924="Да","Подкатегория_Крупная","Подкатегория_"&amp;TEXT(MOD(QUOTIENT($A4924-1,50),300)+1,"000"))</f>
        <v/>
      </c>
      <c r="U4924">
        <f>"SKU_"&amp;TEXT($A4924,"0000000")</f>
        <v/>
      </c>
      <c r="V4924">
        <f>CHOOSE(MOD($A4924-1,4)+1,"Enterprise","SMB","Госсектор","Розница")</f>
        <v/>
      </c>
      <c r="W4924">
        <f>"Клиент_"&amp;TEXT(MOD($A4924-1,20000)+1,"00000")</f>
        <v/>
      </c>
      <c r="X4924">
        <f>CHOOSE(MOD($A4924-1,5)+1,"Портал","API","Импорт","Ручной ввод","Интеграция")</f>
        <v/>
      </c>
      <c r="Y4924" s="8">
        <f>ROUND(1000+MOD($A4924*37,90000)+IF($AB4924="Да",5000,0),2)</f>
        <v/>
      </c>
      <c r="Z4924">
        <f>1+MOD($A4924,20)</f>
        <v/>
      </c>
      <c r="AA4924" s="8">
        <f>ROUND($Y4924*(0.08+MOD($A4924,17)/100),2)</f>
        <v/>
      </c>
      <c r="AB4924">
        <f>IF(MOD($A4924,10)&lt;7,"Да","Нет")</f>
        <v/>
      </c>
      <c r="AC4924">
        <f>$R4924&amp;" / "&amp;$S4924&amp;" / "&amp;$T4924</f>
        <v/>
      </c>
      <c r="AD4924">
        <f>1</f>
        <v/>
      </c>
      <c r="AE4924">
        <f>IF($A4924&lt;=Settings!$B$4,"до 100",IF($A4924&lt;=Settings!$B$5,"до 10 000",IF($A4924&lt;=Settings!$B$6,"до 100 000","100 000+")))</f>
        <v/>
      </c>
    </row>
    <row r="4925">
      <c r="A4925">
        <f>ROW()-1</f>
        <v/>
      </c>
      <c r="B4925">
        <f>IF($A4925&lt;=Settings!$B$4,"small_control",IF($A4925&lt;=Settings!$B$5,"medium_10k",IF($A4925&lt;=Settings!$B$6,"large_100k","extreme_1m")))</f>
        <v/>
      </c>
      <c r="C4925">
        <f>"ORD-"&amp;TEXT(QUOTIENT($A4925-1,3)+1,"0000000")</f>
        <v/>
      </c>
      <c r="D4925">
        <f>"LINE-"&amp;TEXT($A4925,"0000000")</f>
        <v/>
      </c>
      <c r="E4925" s="7">
        <f>Settings!$B$2+$A4925-1</f>
        <v/>
      </c>
      <c r="F4925" s="7">
        <f>Settings!$B$2+MOD($A4925-1,Settings!$B$7)</f>
        <v/>
      </c>
      <c r="G4925">
        <f>YEAR($F4925)</f>
        <v/>
      </c>
      <c r="H4925">
        <f>"Q"&amp;ROUNDUP(MONTH($F4925)/3,0)</f>
        <v/>
      </c>
      <c r="I4925">
        <f>MONTH($F4925)</f>
        <v/>
      </c>
      <c r="J4925">
        <f>CHOOSE(MONTH($F4925),"Январь","Февраль","Март","Апрель","Май","Июнь","Июль","Август","Сентябрь","Октябрь","Ноябрь","Декабрь")</f>
        <v/>
      </c>
      <c r="K4925">
        <f>DAY($F4925)</f>
        <v/>
      </c>
      <c r="L4925">
        <f>IF(MOD($A4925,10)&lt;7,"ФО_01_Крупный","ФО_"&amp;TEXT(MOD($A4925,8)+1,"00"))</f>
        <v/>
      </c>
      <c r="M4925">
        <f>IF($AB4925="Да","Регион_001_Крупный","Регион_"&amp;TEXT(MOD(QUOTIENT($A4925-1,20),180)+1,"000"))</f>
        <v/>
      </c>
      <c r="N4925">
        <f>IF($AB4925="Да","Город_"&amp;TEXT(MOD($A4925-1,250)+1,"0000"),"Город_"&amp;TEXT(MOD($A4925-1,3000)+1,"0000"))</f>
        <v/>
      </c>
      <c r="O4925">
        <f>IF($AB4925="Да","Холдинг_Крупный","Холдинг_"&amp;TEXT(MOD(QUOTIENT($A4925-1,10000),20)+1,"00"))</f>
        <v/>
      </c>
      <c r="P4925">
        <f>IF($AB4925="Да","Организация_Крупная","Организация_"&amp;TEXT(MOD(QUOTIENT($A4925-1,500),600)+1,"000"))</f>
        <v/>
      </c>
      <c r="Q4925">
        <f>"Отдел_"&amp;TEXT(MOD(QUOTIENT($A4925-1,50),100)+1,"000")</f>
        <v/>
      </c>
      <c r="R4925">
        <f>IF($AB4925="Да","Группа_Крупная","Группа_"&amp;TEXT(MOD(QUOTIENT($A4925-1,5000),30)+1,"00"))</f>
        <v/>
      </c>
      <c r="S4925">
        <f>IF($AB4925="Да","Категория_Крупная","Категория_"&amp;TEXT(MOD(QUOTIENT($A4925-1,500),120)+1,"000"))</f>
        <v/>
      </c>
      <c r="T4925">
        <f>IF($AB4925="Да","Подкатегория_Крупная","Подкатегория_"&amp;TEXT(MOD(QUOTIENT($A4925-1,50),300)+1,"000"))</f>
        <v/>
      </c>
      <c r="U4925">
        <f>"SKU_"&amp;TEXT($A4925,"0000000")</f>
        <v/>
      </c>
      <c r="V4925">
        <f>CHOOSE(MOD($A4925-1,4)+1,"Enterprise","SMB","Госсектор","Розница")</f>
        <v/>
      </c>
      <c r="W4925">
        <f>"Клиент_"&amp;TEXT(MOD($A4925-1,20000)+1,"00000")</f>
        <v/>
      </c>
      <c r="X4925">
        <f>CHOOSE(MOD($A4925-1,5)+1,"Портал","API","Импорт","Ручной ввод","Интеграция")</f>
        <v/>
      </c>
      <c r="Y4925" s="8">
        <f>ROUND(1000+MOD($A4925*37,90000)+IF($AB4925="Да",5000,0),2)</f>
        <v/>
      </c>
      <c r="Z4925">
        <f>1+MOD($A4925,20)</f>
        <v/>
      </c>
      <c r="AA4925" s="8">
        <f>ROUND($Y4925*(0.08+MOD($A4925,17)/100),2)</f>
        <v/>
      </c>
      <c r="AB4925">
        <f>IF(MOD($A4925,10)&lt;7,"Да","Нет")</f>
        <v/>
      </c>
      <c r="AC4925">
        <f>$R4925&amp;" / "&amp;$S4925&amp;" / "&amp;$T4925</f>
        <v/>
      </c>
      <c r="AD4925">
        <f>1</f>
        <v/>
      </c>
      <c r="AE4925">
        <f>IF($A4925&lt;=Settings!$B$4,"до 100",IF($A4925&lt;=Settings!$B$5,"до 10 000",IF($A4925&lt;=Settings!$B$6,"до 100 000","100 000+")))</f>
        <v/>
      </c>
    </row>
    <row r="4926">
      <c r="A4926">
        <f>ROW()-1</f>
        <v/>
      </c>
      <c r="B4926">
        <f>IF($A4926&lt;=Settings!$B$4,"small_control",IF($A4926&lt;=Settings!$B$5,"medium_10k",IF($A4926&lt;=Settings!$B$6,"large_100k","extreme_1m")))</f>
        <v/>
      </c>
      <c r="C4926">
        <f>"ORD-"&amp;TEXT(QUOTIENT($A4926-1,3)+1,"0000000")</f>
        <v/>
      </c>
      <c r="D4926">
        <f>"LINE-"&amp;TEXT($A4926,"0000000")</f>
        <v/>
      </c>
      <c r="E4926" s="7">
        <f>Settings!$B$2+$A4926-1</f>
        <v/>
      </c>
      <c r="F4926" s="7">
        <f>Settings!$B$2+MOD($A4926-1,Settings!$B$7)</f>
        <v/>
      </c>
      <c r="G4926">
        <f>YEAR($F4926)</f>
        <v/>
      </c>
      <c r="H4926">
        <f>"Q"&amp;ROUNDUP(MONTH($F4926)/3,0)</f>
        <v/>
      </c>
      <c r="I4926">
        <f>MONTH($F4926)</f>
        <v/>
      </c>
      <c r="J4926">
        <f>CHOOSE(MONTH($F4926),"Январь","Февраль","Март","Апрель","Май","Июнь","Июль","Август","Сентябрь","Октябрь","Ноябрь","Декабрь")</f>
        <v/>
      </c>
      <c r="K4926">
        <f>DAY($F4926)</f>
        <v/>
      </c>
      <c r="L4926">
        <f>IF(MOD($A4926,10)&lt;7,"ФО_01_Крупный","ФО_"&amp;TEXT(MOD($A4926,8)+1,"00"))</f>
        <v/>
      </c>
      <c r="M4926">
        <f>IF($AB4926="Да","Регион_001_Крупный","Регион_"&amp;TEXT(MOD(QUOTIENT($A4926-1,20),180)+1,"000"))</f>
        <v/>
      </c>
      <c r="N4926">
        <f>IF($AB4926="Да","Город_"&amp;TEXT(MOD($A4926-1,250)+1,"0000"),"Город_"&amp;TEXT(MOD($A4926-1,3000)+1,"0000"))</f>
        <v/>
      </c>
      <c r="O4926">
        <f>IF($AB4926="Да","Холдинг_Крупный","Холдинг_"&amp;TEXT(MOD(QUOTIENT($A4926-1,10000),20)+1,"00"))</f>
        <v/>
      </c>
      <c r="P4926">
        <f>IF($AB4926="Да","Организация_Крупная","Организация_"&amp;TEXT(MOD(QUOTIENT($A4926-1,500),600)+1,"000"))</f>
        <v/>
      </c>
      <c r="Q4926">
        <f>"Отдел_"&amp;TEXT(MOD(QUOTIENT($A4926-1,50),100)+1,"000")</f>
        <v/>
      </c>
      <c r="R4926">
        <f>IF($AB4926="Да","Группа_Крупная","Группа_"&amp;TEXT(MOD(QUOTIENT($A4926-1,5000),30)+1,"00"))</f>
        <v/>
      </c>
      <c r="S4926">
        <f>IF($AB4926="Да","Категория_Крупная","Категория_"&amp;TEXT(MOD(QUOTIENT($A4926-1,500),120)+1,"000"))</f>
        <v/>
      </c>
      <c r="T4926">
        <f>IF($AB4926="Да","Подкатегория_Крупная","Подкатегория_"&amp;TEXT(MOD(QUOTIENT($A4926-1,50),300)+1,"000"))</f>
        <v/>
      </c>
      <c r="U4926">
        <f>"SKU_"&amp;TEXT($A4926,"0000000")</f>
        <v/>
      </c>
      <c r="V4926">
        <f>CHOOSE(MOD($A4926-1,4)+1,"Enterprise","SMB","Госсектор","Розница")</f>
        <v/>
      </c>
      <c r="W4926">
        <f>"Клиент_"&amp;TEXT(MOD($A4926-1,20000)+1,"00000")</f>
        <v/>
      </c>
      <c r="X4926">
        <f>CHOOSE(MOD($A4926-1,5)+1,"Портал","API","Импорт","Ручной ввод","Интеграция")</f>
        <v/>
      </c>
      <c r="Y4926" s="8">
        <f>ROUND(1000+MOD($A4926*37,90000)+IF($AB4926="Да",5000,0),2)</f>
        <v/>
      </c>
      <c r="Z4926">
        <f>1+MOD($A4926,20)</f>
        <v/>
      </c>
      <c r="AA4926" s="8">
        <f>ROUND($Y4926*(0.08+MOD($A4926,17)/100),2)</f>
        <v/>
      </c>
      <c r="AB4926">
        <f>IF(MOD($A4926,10)&lt;7,"Да","Нет")</f>
        <v/>
      </c>
      <c r="AC4926">
        <f>$R4926&amp;" / "&amp;$S4926&amp;" / "&amp;$T4926</f>
        <v/>
      </c>
      <c r="AD4926">
        <f>1</f>
        <v/>
      </c>
      <c r="AE4926">
        <f>IF($A4926&lt;=Settings!$B$4,"до 100",IF($A4926&lt;=Settings!$B$5,"до 10 000",IF($A4926&lt;=Settings!$B$6,"до 100 000","100 000+")))</f>
        <v/>
      </c>
    </row>
    <row r="4927">
      <c r="A4927">
        <f>ROW()-1</f>
        <v/>
      </c>
      <c r="B4927">
        <f>IF($A4927&lt;=Settings!$B$4,"small_control",IF($A4927&lt;=Settings!$B$5,"medium_10k",IF($A4927&lt;=Settings!$B$6,"large_100k","extreme_1m")))</f>
        <v/>
      </c>
      <c r="C4927">
        <f>"ORD-"&amp;TEXT(QUOTIENT($A4927-1,3)+1,"0000000")</f>
        <v/>
      </c>
      <c r="D4927">
        <f>"LINE-"&amp;TEXT($A4927,"0000000")</f>
        <v/>
      </c>
      <c r="E4927" s="7">
        <f>Settings!$B$2+$A4927-1</f>
        <v/>
      </c>
      <c r="F4927" s="7">
        <f>Settings!$B$2+MOD($A4927-1,Settings!$B$7)</f>
        <v/>
      </c>
      <c r="G4927">
        <f>YEAR($F4927)</f>
        <v/>
      </c>
      <c r="H4927">
        <f>"Q"&amp;ROUNDUP(MONTH($F4927)/3,0)</f>
        <v/>
      </c>
      <c r="I4927">
        <f>MONTH($F4927)</f>
        <v/>
      </c>
      <c r="J4927">
        <f>CHOOSE(MONTH($F4927),"Январь","Февраль","Март","Апрель","Май","Июнь","Июль","Август","Сентябрь","Октябрь","Ноябрь","Декабрь")</f>
        <v/>
      </c>
      <c r="K4927">
        <f>DAY($F4927)</f>
        <v/>
      </c>
      <c r="L4927">
        <f>IF(MOD($A4927,10)&lt;7,"ФО_01_Крупный","ФО_"&amp;TEXT(MOD($A4927,8)+1,"00"))</f>
        <v/>
      </c>
      <c r="M4927">
        <f>IF($AB4927="Да","Регион_001_Крупный","Регион_"&amp;TEXT(MOD(QUOTIENT($A4927-1,20),180)+1,"000"))</f>
        <v/>
      </c>
      <c r="N4927">
        <f>IF($AB4927="Да","Город_"&amp;TEXT(MOD($A4927-1,250)+1,"0000"),"Город_"&amp;TEXT(MOD($A4927-1,3000)+1,"0000"))</f>
        <v/>
      </c>
      <c r="O4927">
        <f>IF($AB4927="Да","Холдинг_Крупный","Холдинг_"&amp;TEXT(MOD(QUOTIENT($A4927-1,10000),20)+1,"00"))</f>
        <v/>
      </c>
      <c r="P4927">
        <f>IF($AB4927="Да","Организация_Крупная","Организация_"&amp;TEXT(MOD(QUOTIENT($A4927-1,500),600)+1,"000"))</f>
        <v/>
      </c>
      <c r="Q4927">
        <f>"Отдел_"&amp;TEXT(MOD(QUOTIENT($A4927-1,50),100)+1,"000")</f>
        <v/>
      </c>
      <c r="R4927">
        <f>IF($AB4927="Да","Группа_Крупная","Группа_"&amp;TEXT(MOD(QUOTIENT($A4927-1,5000),30)+1,"00"))</f>
        <v/>
      </c>
      <c r="S4927">
        <f>IF($AB4927="Да","Категория_Крупная","Категория_"&amp;TEXT(MOD(QUOTIENT($A4927-1,500),120)+1,"000"))</f>
        <v/>
      </c>
      <c r="T4927">
        <f>IF($AB4927="Да","Подкатегория_Крупная","Подкатегория_"&amp;TEXT(MOD(QUOTIENT($A4927-1,50),300)+1,"000"))</f>
        <v/>
      </c>
      <c r="U4927">
        <f>"SKU_"&amp;TEXT($A4927,"0000000")</f>
        <v/>
      </c>
      <c r="V4927">
        <f>CHOOSE(MOD($A4927-1,4)+1,"Enterprise","SMB","Госсектор","Розница")</f>
        <v/>
      </c>
      <c r="W4927">
        <f>"Клиент_"&amp;TEXT(MOD($A4927-1,20000)+1,"00000")</f>
        <v/>
      </c>
      <c r="X4927">
        <f>CHOOSE(MOD($A4927-1,5)+1,"Портал","API","Импорт","Ручной ввод","Интеграция")</f>
        <v/>
      </c>
      <c r="Y4927" s="8">
        <f>ROUND(1000+MOD($A4927*37,90000)+IF($AB4927="Да",5000,0),2)</f>
        <v/>
      </c>
      <c r="Z4927">
        <f>1+MOD($A4927,20)</f>
        <v/>
      </c>
      <c r="AA4927" s="8">
        <f>ROUND($Y4927*(0.08+MOD($A4927,17)/100),2)</f>
        <v/>
      </c>
      <c r="AB4927">
        <f>IF(MOD($A4927,10)&lt;7,"Да","Нет")</f>
        <v/>
      </c>
      <c r="AC4927">
        <f>$R4927&amp;" / "&amp;$S4927&amp;" / "&amp;$T4927</f>
        <v/>
      </c>
      <c r="AD4927">
        <f>1</f>
        <v/>
      </c>
      <c r="AE4927">
        <f>IF($A4927&lt;=Settings!$B$4,"до 100",IF($A4927&lt;=Settings!$B$5,"до 10 000",IF($A4927&lt;=Settings!$B$6,"до 100 000","100 000+")))</f>
        <v/>
      </c>
    </row>
    <row r="4928">
      <c r="A4928">
        <f>ROW()-1</f>
        <v/>
      </c>
      <c r="B4928">
        <f>IF($A4928&lt;=Settings!$B$4,"small_control",IF($A4928&lt;=Settings!$B$5,"medium_10k",IF($A4928&lt;=Settings!$B$6,"large_100k","extreme_1m")))</f>
        <v/>
      </c>
      <c r="C4928">
        <f>"ORD-"&amp;TEXT(QUOTIENT($A4928-1,3)+1,"0000000")</f>
        <v/>
      </c>
      <c r="D4928">
        <f>"LINE-"&amp;TEXT($A4928,"0000000")</f>
        <v/>
      </c>
      <c r="E4928" s="7">
        <f>Settings!$B$2+$A4928-1</f>
        <v/>
      </c>
      <c r="F4928" s="7">
        <f>Settings!$B$2+MOD($A4928-1,Settings!$B$7)</f>
        <v/>
      </c>
      <c r="G4928">
        <f>YEAR($F4928)</f>
        <v/>
      </c>
      <c r="H4928">
        <f>"Q"&amp;ROUNDUP(MONTH($F4928)/3,0)</f>
        <v/>
      </c>
      <c r="I4928">
        <f>MONTH($F4928)</f>
        <v/>
      </c>
      <c r="J4928">
        <f>CHOOSE(MONTH($F4928),"Январь","Февраль","Март","Апрель","Май","Июнь","Июль","Август","Сентябрь","Октябрь","Ноябрь","Декабрь")</f>
        <v/>
      </c>
      <c r="K4928">
        <f>DAY($F4928)</f>
        <v/>
      </c>
      <c r="L4928">
        <f>IF(MOD($A4928,10)&lt;7,"ФО_01_Крупный","ФО_"&amp;TEXT(MOD($A4928,8)+1,"00"))</f>
        <v/>
      </c>
      <c r="M4928">
        <f>IF($AB4928="Да","Регион_001_Крупный","Регион_"&amp;TEXT(MOD(QUOTIENT($A4928-1,20),180)+1,"000"))</f>
        <v/>
      </c>
      <c r="N4928">
        <f>IF($AB4928="Да","Город_"&amp;TEXT(MOD($A4928-1,250)+1,"0000"),"Город_"&amp;TEXT(MOD($A4928-1,3000)+1,"0000"))</f>
        <v/>
      </c>
      <c r="O4928">
        <f>IF($AB4928="Да","Холдинг_Крупный","Холдинг_"&amp;TEXT(MOD(QUOTIENT($A4928-1,10000),20)+1,"00"))</f>
        <v/>
      </c>
      <c r="P4928">
        <f>IF($AB4928="Да","Организация_Крупная","Организация_"&amp;TEXT(MOD(QUOTIENT($A4928-1,500),600)+1,"000"))</f>
        <v/>
      </c>
      <c r="Q4928">
        <f>"Отдел_"&amp;TEXT(MOD(QUOTIENT($A4928-1,50),100)+1,"000")</f>
        <v/>
      </c>
      <c r="R4928">
        <f>IF($AB4928="Да","Группа_Крупная","Группа_"&amp;TEXT(MOD(QUOTIENT($A4928-1,5000),30)+1,"00"))</f>
        <v/>
      </c>
      <c r="S4928">
        <f>IF($AB4928="Да","Категория_Крупная","Категория_"&amp;TEXT(MOD(QUOTIENT($A4928-1,500),120)+1,"000"))</f>
        <v/>
      </c>
      <c r="T4928">
        <f>IF($AB4928="Да","Подкатегория_Крупная","Подкатегория_"&amp;TEXT(MOD(QUOTIENT($A4928-1,50),300)+1,"000"))</f>
        <v/>
      </c>
      <c r="U4928">
        <f>"SKU_"&amp;TEXT($A4928,"0000000")</f>
        <v/>
      </c>
      <c r="V4928">
        <f>CHOOSE(MOD($A4928-1,4)+1,"Enterprise","SMB","Госсектор","Розница")</f>
        <v/>
      </c>
      <c r="W4928">
        <f>"Клиент_"&amp;TEXT(MOD($A4928-1,20000)+1,"00000")</f>
        <v/>
      </c>
      <c r="X4928">
        <f>CHOOSE(MOD($A4928-1,5)+1,"Портал","API","Импорт","Ручной ввод","Интеграция")</f>
        <v/>
      </c>
      <c r="Y4928" s="8">
        <f>ROUND(1000+MOD($A4928*37,90000)+IF($AB4928="Да",5000,0),2)</f>
        <v/>
      </c>
      <c r="Z4928">
        <f>1+MOD($A4928,20)</f>
        <v/>
      </c>
      <c r="AA4928" s="8">
        <f>ROUND($Y4928*(0.08+MOD($A4928,17)/100),2)</f>
        <v/>
      </c>
      <c r="AB4928">
        <f>IF(MOD($A4928,10)&lt;7,"Да","Нет")</f>
        <v/>
      </c>
      <c r="AC4928">
        <f>$R4928&amp;" / "&amp;$S4928&amp;" / "&amp;$T4928</f>
        <v/>
      </c>
      <c r="AD4928">
        <f>1</f>
        <v/>
      </c>
      <c r="AE4928">
        <f>IF($A4928&lt;=Settings!$B$4,"до 100",IF($A4928&lt;=Settings!$B$5,"до 10 000",IF($A4928&lt;=Settings!$B$6,"до 100 000","100 000+")))</f>
        <v/>
      </c>
    </row>
    <row r="4929">
      <c r="A4929">
        <f>ROW()-1</f>
        <v/>
      </c>
      <c r="B4929">
        <f>IF($A4929&lt;=Settings!$B$4,"small_control",IF($A4929&lt;=Settings!$B$5,"medium_10k",IF($A4929&lt;=Settings!$B$6,"large_100k","extreme_1m")))</f>
        <v/>
      </c>
      <c r="C4929">
        <f>"ORD-"&amp;TEXT(QUOTIENT($A4929-1,3)+1,"0000000")</f>
        <v/>
      </c>
      <c r="D4929">
        <f>"LINE-"&amp;TEXT($A4929,"0000000")</f>
        <v/>
      </c>
      <c r="E4929" s="7">
        <f>Settings!$B$2+$A4929-1</f>
        <v/>
      </c>
      <c r="F4929" s="7">
        <f>Settings!$B$2+MOD($A4929-1,Settings!$B$7)</f>
        <v/>
      </c>
      <c r="G4929">
        <f>YEAR($F4929)</f>
        <v/>
      </c>
      <c r="H4929">
        <f>"Q"&amp;ROUNDUP(MONTH($F4929)/3,0)</f>
        <v/>
      </c>
      <c r="I4929">
        <f>MONTH($F4929)</f>
        <v/>
      </c>
      <c r="J4929">
        <f>CHOOSE(MONTH($F4929),"Январь","Февраль","Март","Апрель","Май","Июнь","Июль","Август","Сентябрь","Октябрь","Ноябрь","Декабрь")</f>
        <v/>
      </c>
      <c r="K4929">
        <f>DAY($F4929)</f>
        <v/>
      </c>
      <c r="L4929">
        <f>IF(MOD($A4929,10)&lt;7,"ФО_01_Крупный","ФО_"&amp;TEXT(MOD($A4929,8)+1,"00"))</f>
        <v/>
      </c>
      <c r="M4929">
        <f>IF($AB4929="Да","Регион_001_Крупный","Регион_"&amp;TEXT(MOD(QUOTIENT($A4929-1,20),180)+1,"000"))</f>
        <v/>
      </c>
      <c r="N4929">
        <f>IF($AB4929="Да","Город_"&amp;TEXT(MOD($A4929-1,250)+1,"0000"),"Город_"&amp;TEXT(MOD($A4929-1,3000)+1,"0000"))</f>
        <v/>
      </c>
      <c r="O4929">
        <f>IF($AB4929="Да","Холдинг_Крупный","Холдинг_"&amp;TEXT(MOD(QUOTIENT($A4929-1,10000),20)+1,"00"))</f>
        <v/>
      </c>
      <c r="P4929">
        <f>IF($AB4929="Да","Организация_Крупная","Организация_"&amp;TEXT(MOD(QUOTIENT($A4929-1,500),600)+1,"000"))</f>
        <v/>
      </c>
      <c r="Q4929">
        <f>"Отдел_"&amp;TEXT(MOD(QUOTIENT($A4929-1,50),100)+1,"000")</f>
        <v/>
      </c>
      <c r="R4929">
        <f>IF($AB4929="Да","Группа_Крупная","Группа_"&amp;TEXT(MOD(QUOTIENT($A4929-1,5000),30)+1,"00"))</f>
        <v/>
      </c>
      <c r="S4929">
        <f>IF($AB4929="Да","Категория_Крупная","Категория_"&amp;TEXT(MOD(QUOTIENT($A4929-1,500),120)+1,"000"))</f>
        <v/>
      </c>
      <c r="T4929">
        <f>IF($AB4929="Да","Подкатегория_Крупная","Подкатегория_"&amp;TEXT(MOD(QUOTIENT($A4929-1,50),300)+1,"000"))</f>
        <v/>
      </c>
      <c r="U4929">
        <f>"SKU_"&amp;TEXT($A4929,"0000000")</f>
        <v/>
      </c>
      <c r="V4929">
        <f>CHOOSE(MOD($A4929-1,4)+1,"Enterprise","SMB","Госсектор","Розница")</f>
        <v/>
      </c>
      <c r="W4929">
        <f>"Клиент_"&amp;TEXT(MOD($A4929-1,20000)+1,"00000")</f>
        <v/>
      </c>
      <c r="X4929">
        <f>CHOOSE(MOD($A4929-1,5)+1,"Портал","API","Импорт","Ручной ввод","Интеграция")</f>
        <v/>
      </c>
      <c r="Y4929" s="8">
        <f>ROUND(1000+MOD($A4929*37,90000)+IF($AB4929="Да",5000,0),2)</f>
        <v/>
      </c>
      <c r="Z4929">
        <f>1+MOD($A4929,20)</f>
        <v/>
      </c>
      <c r="AA4929" s="8">
        <f>ROUND($Y4929*(0.08+MOD($A4929,17)/100),2)</f>
        <v/>
      </c>
      <c r="AB4929">
        <f>IF(MOD($A4929,10)&lt;7,"Да","Нет")</f>
        <v/>
      </c>
      <c r="AC4929">
        <f>$R4929&amp;" / "&amp;$S4929&amp;" / "&amp;$T4929</f>
        <v/>
      </c>
      <c r="AD4929">
        <f>1</f>
        <v/>
      </c>
      <c r="AE4929">
        <f>IF($A4929&lt;=Settings!$B$4,"до 100",IF($A4929&lt;=Settings!$B$5,"до 10 000",IF($A4929&lt;=Settings!$B$6,"до 100 000","100 000+")))</f>
        <v/>
      </c>
    </row>
    <row r="4930">
      <c r="A4930">
        <f>ROW()-1</f>
        <v/>
      </c>
      <c r="B4930">
        <f>IF($A4930&lt;=Settings!$B$4,"small_control",IF($A4930&lt;=Settings!$B$5,"medium_10k",IF($A4930&lt;=Settings!$B$6,"large_100k","extreme_1m")))</f>
        <v/>
      </c>
      <c r="C4930">
        <f>"ORD-"&amp;TEXT(QUOTIENT($A4930-1,3)+1,"0000000")</f>
        <v/>
      </c>
      <c r="D4930">
        <f>"LINE-"&amp;TEXT($A4930,"0000000")</f>
        <v/>
      </c>
      <c r="E4930" s="7">
        <f>Settings!$B$2+$A4930-1</f>
        <v/>
      </c>
      <c r="F4930" s="7">
        <f>Settings!$B$2+MOD($A4930-1,Settings!$B$7)</f>
        <v/>
      </c>
      <c r="G4930">
        <f>YEAR($F4930)</f>
        <v/>
      </c>
      <c r="H4930">
        <f>"Q"&amp;ROUNDUP(MONTH($F4930)/3,0)</f>
        <v/>
      </c>
      <c r="I4930">
        <f>MONTH($F4930)</f>
        <v/>
      </c>
      <c r="J4930">
        <f>CHOOSE(MONTH($F4930),"Январь","Февраль","Март","Апрель","Май","Июнь","Июль","Август","Сентябрь","Октябрь","Ноябрь","Декабрь")</f>
        <v/>
      </c>
      <c r="K4930">
        <f>DAY($F4930)</f>
        <v/>
      </c>
      <c r="L4930">
        <f>IF(MOD($A4930,10)&lt;7,"ФО_01_Крупный","ФО_"&amp;TEXT(MOD($A4930,8)+1,"00"))</f>
        <v/>
      </c>
      <c r="M4930">
        <f>IF($AB4930="Да","Регион_001_Крупный","Регион_"&amp;TEXT(MOD(QUOTIENT($A4930-1,20),180)+1,"000"))</f>
        <v/>
      </c>
      <c r="N4930">
        <f>IF($AB4930="Да","Город_"&amp;TEXT(MOD($A4930-1,250)+1,"0000"),"Город_"&amp;TEXT(MOD($A4930-1,3000)+1,"0000"))</f>
        <v/>
      </c>
      <c r="O4930">
        <f>IF($AB4930="Да","Холдинг_Крупный","Холдинг_"&amp;TEXT(MOD(QUOTIENT($A4930-1,10000),20)+1,"00"))</f>
        <v/>
      </c>
      <c r="P4930">
        <f>IF($AB4930="Да","Организация_Крупная","Организация_"&amp;TEXT(MOD(QUOTIENT($A4930-1,500),600)+1,"000"))</f>
        <v/>
      </c>
      <c r="Q4930">
        <f>"Отдел_"&amp;TEXT(MOD(QUOTIENT($A4930-1,50),100)+1,"000")</f>
        <v/>
      </c>
      <c r="R4930">
        <f>IF($AB4930="Да","Группа_Крупная","Группа_"&amp;TEXT(MOD(QUOTIENT($A4930-1,5000),30)+1,"00"))</f>
        <v/>
      </c>
      <c r="S4930">
        <f>IF($AB4930="Да","Категория_Крупная","Категория_"&amp;TEXT(MOD(QUOTIENT($A4930-1,500),120)+1,"000"))</f>
        <v/>
      </c>
      <c r="T4930">
        <f>IF($AB4930="Да","Подкатегория_Крупная","Подкатегория_"&amp;TEXT(MOD(QUOTIENT($A4930-1,50),300)+1,"000"))</f>
        <v/>
      </c>
      <c r="U4930">
        <f>"SKU_"&amp;TEXT($A4930,"0000000")</f>
        <v/>
      </c>
      <c r="V4930">
        <f>CHOOSE(MOD($A4930-1,4)+1,"Enterprise","SMB","Госсектор","Розница")</f>
        <v/>
      </c>
      <c r="W4930">
        <f>"Клиент_"&amp;TEXT(MOD($A4930-1,20000)+1,"00000")</f>
        <v/>
      </c>
      <c r="X4930">
        <f>CHOOSE(MOD($A4930-1,5)+1,"Портал","API","Импорт","Ручной ввод","Интеграция")</f>
        <v/>
      </c>
      <c r="Y4930" s="8">
        <f>ROUND(1000+MOD($A4930*37,90000)+IF($AB4930="Да",5000,0),2)</f>
        <v/>
      </c>
      <c r="Z4930">
        <f>1+MOD($A4930,20)</f>
        <v/>
      </c>
      <c r="AA4930" s="8">
        <f>ROUND($Y4930*(0.08+MOD($A4930,17)/100),2)</f>
        <v/>
      </c>
      <c r="AB4930">
        <f>IF(MOD($A4930,10)&lt;7,"Да","Нет")</f>
        <v/>
      </c>
      <c r="AC4930">
        <f>$R4930&amp;" / "&amp;$S4930&amp;" / "&amp;$T4930</f>
        <v/>
      </c>
      <c r="AD4930">
        <f>1</f>
        <v/>
      </c>
      <c r="AE4930">
        <f>IF($A4930&lt;=Settings!$B$4,"до 100",IF($A4930&lt;=Settings!$B$5,"до 10 000",IF($A4930&lt;=Settings!$B$6,"до 100 000","100 000+")))</f>
        <v/>
      </c>
    </row>
    <row r="4931">
      <c r="A4931">
        <f>ROW()-1</f>
        <v/>
      </c>
      <c r="B4931">
        <f>IF($A4931&lt;=Settings!$B$4,"small_control",IF($A4931&lt;=Settings!$B$5,"medium_10k",IF($A4931&lt;=Settings!$B$6,"large_100k","extreme_1m")))</f>
        <v/>
      </c>
      <c r="C4931">
        <f>"ORD-"&amp;TEXT(QUOTIENT($A4931-1,3)+1,"0000000")</f>
        <v/>
      </c>
      <c r="D4931">
        <f>"LINE-"&amp;TEXT($A4931,"0000000")</f>
        <v/>
      </c>
      <c r="E4931" s="7">
        <f>Settings!$B$2+$A4931-1</f>
        <v/>
      </c>
      <c r="F4931" s="7">
        <f>Settings!$B$2+MOD($A4931-1,Settings!$B$7)</f>
        <v/>
      </c>
      <c r="G4931">
        <f>YEAR($F4931)</f>
        <v/>
      </c>
      <c r="H4931">
        <f>"Q"&amp;ROUNDUP(MONTH($F4931)/3,0)</f>
        <v/>
      </c>
      <c r="I4931">
        <f>MONTH($F4931)</f>
        <v/>
      </c>
      <c r="J4931">
        <f>CHOOSE(MONTH($F4931),"Январь","Февраль","Март","Апрель","Май","Июнь","Июль","Август","Сентябрь","Октябрь","Ноябрь","Декабрь")</f>
        <v/>
      </c>
      <c r="K4931">
        <f>DAY($F4931)</f>
        <v/>
      </c>
      <c r="L4931">
        <f>IF(MOD($A4931,10)&lt;7,"ФО_01_Крупный","ФО_"&amp;TEXT(MOD($A4931,8)+1,"00"))</f>
        <v/>
      </c>
      <c r="M4931">
        <f>IF($AB4931="Да","Регион_001_Крупный","Регион_"&amp;TEXT(MOD(QUOTIENT($A4931-1,20),180)+1,"000"))</f>
        <v/>
      </c>
      <c r="N4931">
        <f>IF($AB4931="Да","Город_"&amp;TEXT(MOD($A4931-1,250)+1,"0000"),"Город_"&amp;TEXT(MOD($A4931-1,3000)+1,"0000"))</f>
        <v/>
      </c>
      <c r="O4931">
        <f>IF($AB4931="Да","Холдинг_Крупный","Холдинг_"&amp;TEXT(MOD(QUOTIENT($A4931-1,10000),20)+1,"00"))</f>
        <v/>
      </c>
      <c r="P4931">
        <f>IF($AB4931="Да","Организация_Крупная","Организация_"&amp;TEXT(MOD(QUOTIENT($A4931-1,500),600)+1,"000"))</f>
        <v/>
      </c>
      <c r="Q4931">
        <f>"Отдел_"&amp;TEXT(MOD(QUOTIENT($A4931-1,50),100)+1,"000")</f>
        <v/>
      </c>
      <c r="R4931">
        <f>IF($AB4931="Да","Группа_Крупная","Группа_"&amp;TEXT(MOD(QUOTIENT($A4931-1,5000),30)+1,"00"))</f>
        <v/>
      </c>
      <c r="S4931">
        <f>IF($AB4931="Да","Категория_Крупная","Категория_"&amp;TEXT(MOD(QUOTIENT($A4931-1,500),120)+1,"000"))</f>
        <v/>
      </c>
      <c r="T4931">
        <f>IF($AB4931="Да","Подкатегория_Крупная","Подкатегория_"&amp;TEXT(MOD(QUOTIENT($A4931-1,50),300)+1,"000"))</f>
        <v/>
      </c>
      <c r="U4931">
        <f>"SKU_"&amp;TEXT($A4931,"0000000")</f>
        <v/>
      </c>
      <c r="V4931">
        <f>CHOOSE(MOD($A4931-1,4)+1,"Enterprise","SMB","Госсектор","Розница")</f>
        <v/>
      </c>
      <c r="W4931">
        <f>"Клиент_"&amp;TEXT(MOD($A4931-1,20000)+1,"00000")</f>
        <v/>
      </c>
      <c r="X4931">
        <f>CHOOSE(MOD($A4931-1,5)+1,"Портал","API","Импорт","Ручной ввод","Интеграция")</f>
        <v/>
      </c>
      <c r="Y4931" s="8">
        <f>ROUND(1000+MOD($A4931*37,90000)+IF($AB4931="Да",5000,0),2)</f>
        <v/>
      </c>
      <c r="Z4931">
        <f>1+MOD($A4931,20)</f>
        <v/>
      </c>
      <c r="AA4931" s="8">
        <f>ROUND($Y4931*(0.08+MOD($A4931,17)/100),2)</f>
        <v/>
      </c>
      <c r="AB4931">
        <f>IF(MOD($A4931,10)&lt;7,"Да","Нет")</f>
        <v/>
      </c>
      <c r="AC4931">
        <f>$R4931&amp;" / "&amp;$S4931&amp;" / "&amp;$T4931</f>
        <v/>
      </c>
      <c r="AD4931">
        <f>1</f>
        <v/>
      </c>
      <c r="AE4931">
        <f>IF($A4931&lt;=Settings!$B$4,"до 100",IF($A4931&lt;=Settings!$B$5,"до 10 000",IF($A4931&lt;=Settings!$B$6,"до 100 000","100 000+")))</f>
        <v/>
      </c>
    </row>
    <row r="4932">
      <c r="A4932">
        <f>ROW()-1</f>
        <v/>
      </c>
      <c r="B4932">
        <f>IF($A4932&lt;=Settings!$B$4,"small_control",IF($A4932&lt;=Settings!$B$5,"medium_10k",IF($A4932&lt;=Settings!$B$6,"large_100k","extreme_1m")))</f>
        <v/>
      </c>
      <c r="C4932">
        <f>"ORD-"&amp;TEXT(QUOTIENT($A4932-1,3)+1,"0000000")</f>
        <v/>
      </c>
      <c r="D4932">
        <f>"LINE-"&amp;TEXT($A4932,"0000000")</f>
        <v/>
      </c>
      <c r="E4932" s="7">
        <f>Settings!$B$2+$A4932-1</f>
        <v/>
      </c>
      <c r="F4932" s="7">
        <f>Settings!$B$2+MOD($A4932-1,Settings!$B$7)</f>
        <v/>
      </c>
      <c r="G4932">
        <f>YEAR($F4932)</f>
        <v/>
      </c>
      <c r="H4932">
        <f>"Q"&amp;ROUNDUP(MONTH($F4932)/3,0)</f>
        <v/>
      </c>
      <c r="I4932">
        <f>MONTH($F4932)</f>
        <v/>
      </c>
      <c r="J4932">
        <f>CHOOSE(MONTH($F4932),"Январь","Февраль","Март","Апрель","Май","Июнь","Июль","Август","Сентябрь","Октябрь","Ноябрь","Декабрь")</f>
        <v/>
      </c>
      <c r="K4932">
        <f>DAY($F4932)</f>
        <v/>
      </c>
      <c r="L4932">
        <f>IF(MOD($A4932,10)&lt;7,"ФО_01_Крупный","ФО_"&amp;TEXT(MOD($A4932,8)+1,"00"))</f>
        <v/>
      </c>
      <c r="M4932">
        <f>IF($AB4932="Да","Регион_001_Крупный","Регион_"&amp;TEXT(MOD(QUOTIENT($A4932-1,20),180)+1,"000"))</f>
        <v/>
      </c>
      <c r="N4932">
        <f>IF($AB4932="Да","Город_"&amp;TEXT(MOD($A4932-1,250)+1,"0000"),"Город_"&amp;TEXT(MOD($A4932-1,3000)+1,"0000"))</f>
        <v/>
      </c>
      <c r="O4932">
        <f>IF($AB4932="Да","Холдинг_Крупный","Холдинг_"&amp;TEXT(MOD(QUOTIENT($A4932-1,10000),20)+1,"00"))</f>
        <v/>
      </c>
      <c r="P4932">
        <f>IF($AB4932="Да","Организация_Крупная","Организация_"&amp;TEXT(MOD(QUOTIENT($A4932-1,500),600)+1,"000"))</f>
        <v/>
      </c>
      <c r="Q4932">
        <f>"Отдел_"&amp;TEXT(MOD(QUOTIENT($A4932-1,50),100)+1,"000")</f>
        <v/>
      </c>
      <c r="R4932">
        <f>IF($AB4932="Да","Группа_Крупная","Группа_"&amp;TEXT(MOD(QUOTIENT($A4932-1,5000),30)+1,"00"))</f>
        <v/>
      </c>
      <c r="S4932">
        <f>IF($AB4932="Да","Категория_Крупная","Категория_"&amp;TEXT(MOD(QUOTIENT($A4932-1,500),120)+1,"000"))</f>
        <v/>
      </c>
      <c r="T4932">
        <f>IF($AB4932="Да","Подкатегория_Крупная","Подкатегория_"&amp;TEXT(MOD(QUOTIENT($A4932-1,50),300)+1,"000"))</f>
        <v/>
      </c>
      <c r="U4932">
        <f>"SKU_"&amp;TEXT($A4932,"0000000")</f>
        <v/>
      </c>
      <c r="V4932">
        <f>CHOOSE(MOD($A4932-1,4)+1,"Enterprise","SMB","Госсектор","Розница")</f>
        <v/>
      </c>
      <c r="W4932">
        <f>"Клиент_"&amp;TEXT(MOD($A4932-1,20000)+1,"00000")</f>
        <v/>
      </c>
      <c r="X4932">
        <f>CHOOSE(MOD($A4932-1,5)+1,"Портал","API","Импорт","Ручной ввод","Интеграция")</f>
        <v/>
      </c>
      <c r="Y4932" s="8">
        <f>ROUND(1000+MOD($A4932*37,90000)+IF($AB4932="Да",5000,0),2)</f>
        <v/>
      </c>
      <c r="Z4932">
        <f>1+MOD($A4932,20)</f>
        <v/>
      </c>
      <c r="AA4932" s="8">
        <f>ROUND($Y4932*(0.08+MOD($A4932,17)/100),2)</f>
        <v/>
      </c>
      <c r="AB4932">
        <f>IF(MOD($A4932,10)&lt;7,"Да","Нет")</f>
        <v/>
      </c>
      <c r="AC4932">
        <f>$R4932&amp;" / "&amp;$S4932&amp;" / "&amp;$T4932</f>
        <v/>
      </c>
      <c r="AD4932">
        <f>1</f>
        <v/>
      </c>
      <c r="AE4932">
        <f>IF($A4932&lt;=Settings!$B$4,"до 100",IF($A4932&lt;=Settings!$B$5,"до 10 000",IF($A4932&lt;=Settings!$B$6,"до 100 000","100 000+")))</f>
        <v/>
      </c>
    </row>
    <row r="4933">
      <c r="A4933">
        <f>ROW()-1</f>
        <v/>
      </c>
      <c r="B4933">
        <f>IF($A4933&lt;=Settings!$B$4,"small_control",IF($A4933&lt;=Settings!$B$5,"medium_10k",IF($A4933&lt;=Settings!$B$6,"large_100k","extreme_1m")))</f>
        <v/>
      </c>
      <c r="C4933">
        <f>"ORD-"&amp;TEXT(QUOTIENT($A4933-1,3)+1,"0000000")</f>
        <v/>
      </c>
      <c r="D4933">
        <f>"LINE-"&amp;TEXT($A4933,"0000000")</f>
        <v/>
      </c>
      <c r="E4933" s="7">
        <f>Settings!$B$2+$A4933-1</f>
        <v/>
      </c>
      <c r="F4933" s="7">
        <f>Settings!$B$2+MOD($A4933-1,Settings!$B$7)</f>
        <v/>
      </c>
      <c r="G4933">
        <f>YEAR($F4933)</f>
        <v/>
      </c>
      <c r="H4933">
        <f>"Q"&amp;ROUNDUP(MONTH($F4933)/3,0)</f>
        <v/>
      </c>
      <c r="I4933">
        <f>MONTH($F4933)</f>
        <v/>
      </c>
      <c r="J4933">
        <f>CHOOSE(MONTH($F4933),"Январь","Февраль","Март","Апрель","Май","Июнь","Июль","Август","Сентябрь","Октябрь","Ноябрь","Декабрь")</f>
        <v/>
      </c>
      <c r="K4933">
        <f>DAY($F4933)</f>
        <v/>
      </c>
      <c r="L4933">
        <f>IF(MOD($A4933,10)&lt;7,"ФО_01_Крупный","ФО_"&amp;TEXT(MOD($A4933,8)+1,"00"))</f>
        <v/>
      </c>
      <c r="M4933">
        <f>IF($AB4933="Да","Регион_001_Крупный","Регион_"&amp;TEXT(MOD(QUOTIENT($A4933-1,20),180)+1,"000"))</f>
        <v/>
      </c>
      <c r="N4933">
        <f>IF($AB4933="Да","Город_"&amp;TEXT(MOD($A4933-1,250)+1,"0000"),"Город_"&amp;TEXT(MOD($A4933-1,3000)+1,"0000"))</f>
        <v/>
      </c>
      <c r="O4933">
        <f>IF($AB4933="Да","Холдинг_Крупный","Холдинг_"&amp;TEXT(MOD(QUOTIENT($A4933-1,10000),20)+1,"00"))</f>
        <v/>
      </c>
      <c r="P4933">
        <f>IF($AB4933="Да","Организация_Крупная","Организация_"&amp;TEXT(MOD(QUOTIENT($A4933-1,500),600)+1,"000"))</f>
        <v/>
      </c>
      <c r="Q4933">
        <f>"Отдел_"&amp;TEXT(MOD(QUOTIENT($A4933-1,50),100)+1,"000")</f>
        <v/>
      </c>
      <c r="R4933">
        <f>IF($AB4933="Да","Группа_Крупная","Группа_"&amp;TEXT(MOD(QUOTIENT($A4933-1,5000),30)+1,"00"))</f>
        <v/>
      </c>
      <c r="S4933">
        <f>IF($AB4933="Да","Категория_Крупная","Категория_"&amp;TEXT(MOD(QUOTIENT($A4933-1,500),120)+1,"000"))</f>
        <v/>
      </c>
      <c r="T4933">
        <f>IF($AB4933="Да","Подкатегория_Крупная","Подкатегория_"&amp;TEXT(MOD(QUOTIENT($A4933-1,50),300)+1,"000"))</f>
        <v/>
      </c>
      <c r="U4933">
        <f>"SKU_"&amp;TEXT($A4933,"0000000")</f>
        <v/>
      </c>
      <c r="V4933">
        <f>CHOOSE(MOD($A4933-1,4)+1,"Enterprise","SMB","Госсектор","Розница")</f>
        <v/>
      </c>
      <c r="W4933">
        <f>"Клиент_"&amp;TEXT(MOD($A4933-1,20000)+1,"00000")</f>
        <v/>
      </c>
      <c r="X4933">
        <f>CHOOSE(MOD($A4933-1,5)+1,"Портал","API","Импорт","Ручной ввод","Интеграция")</f>
        <v/>
      </c>
      <c r="Y4933" s="8">
        <f>ROUND(1000+MOD($A4933*37,90000)+IF($AB4933="Да",5000,0),2)</f>
        <v/>
      </c>
      <c r="Z4933">
        <f>1+MOD($A4933,20)</f>
        <v/>
      </c>
      <c r="AA4933" s="8">
        <f>ROUND($Y4933*(0.08+MOD($A4933,17)/100),2)</f>
        <v/>
      </c>
      <c r="AB4933">
        <f>IF(MOD($A4933,10)&lt;7,"Да","Нет")</f>
        <v/>
      </c>
      <c r="AC4933">
        <f>$R4933&amp;" / "&amp;$S4933&amp;" / "&amp;$T4933</f>
        <v/>
      </c>
      <c r="AD4933">
        <f>1</f>
        <v/>
      </c>
      <c r="AE4933">
        <f>IF($A4933&lt;=Settings!$B$4,"до 100",IF($A4933&lt;=Settings!$B$5,"до 10 000",IF($A4933&lt;=Settings!$B$6,"до 100 000","100 000+")))</f>
        <v/>
      </c>
    </row>
    <row r="4934">
      <c r="A4934">
        <f>ROW()-1</f>
        <v/>
      </c>
      <c r="B4934">
        <f>IF($A4934&lt;=Settings!$B$4,"small_control",IF($A4934&lt;=Settings!$B$5,"medium_10k",IF($A4934&lt;=Settings!$B$6,"large_100k","extreme_1m")))</f>
        <v/>
      </c>
      <c r="C4934">
        <f>"ORD-"&amp;TEXT(QUOTIENT($A4934-1,3)+1,"0000000")</f>
        <v/>
      </c>
      <c r="D4934">
        <f>"LINE-"&amp;TEXT($A4934,"0000000")</f>
        <v/>
      </c>
      <c r="E4934" s="7">
        <f>Settings!$B$2+$A4934-1</f>
        <v/>
      </c>
      <c r="F4934" s="7">
        <f>Settings!$B$2+MOD($A4934-1,Settings!$B$7)</f>
        <v/>
      </c>
      <c r="G4934">
        <f>YEAR($F4934)</f>
        <v/>
      </c>
      <c r="H4934">
        <f>"Q"&amp;ROUNDUP(MONTH($F4934)/3,0)</f>
        <v/>
      </c>
      <c r="I4934">
        <f>MONTH($F4934)</f>
        <v/>
      </c>
      <c r="J4934">
        <f>CHOOSE(MONTH($F4934),"Январь","Февраль","Март","Апрель","Май","Июнь","Июль","Август","Сентябрь","Октябрь","Ноябрь","Декабрь")</f>
        <v/>
      </c>
      <c r="K4934">
        <f>DAY($F4934)</f>
        <v/>
      </c>
      <c r="L4934">
        <f>IF(MOD($A4934,10)&lt;7,"ФО_01_Крупный","ФО_"&amp;TEXT(MOD($A4934,8)+1,"00"))</f>
        <v/>
      </c>
      <c r="M4934">
        <f>IF($AB4934="Да","Регион_001_Крупный","Регион_"&amp;TEXT(MOD(QUOTIENT($A4934-1,20),180)+1,"000"))</f>
        <v/>
      </c>
      <c r="N4934">
        <f>IF($AB4934="Да","Город_"&amp;TEXT(MOD($A4934-1,250)+1,"0000"),"Город_"&amp;TEXT(MOD($A4934-1,3000)+1,"0000"))</f>
        <v/>
      </c>
      <c r="O4934">
        <f>IF($AB4934="Да","Холдинг_Крупный","Холдинг_"&amp;TEXT(MOD(QUOTIENT($A4934-1,10000),20)+1,"00"))</f>
        <v/>
      </c>
      <c r="P4934">
        <f>IF($AB4934="Да","Организация_Крупная","Организация_"&amp;TEXT(MOD(QUOTIENT($A4934-1,500),600)+1,"000"))</f>
        <v/>
      </c>
      <c r="Q4934">
        <f>"Отдел_"&amp;TEXT(MOD(QUOTIENT($A4934-1,50),100)+1,"000")</f>
        <v/>
      </c>
      <c r="R4934">
        <f>IF($AB4934="Да","Группа_Крупная","Группа_"&amp;TEXT(MOD(QUOTIENT($A4934-1,5000),30)+1,"00"))</f>
        <v/>
      </c>
      <c r="S4934">
        <f>IF($AB4934="Да","Категория_Крупная","Категория_"&amp;TEXT(MOD(QUOTIENT($A4934-1,500),120)+1,"000"))</f>
        <v/>
      </c>
      <c r="T4934">
        <f>IF($AB4934="Да","Подкатегория_Крупная","Подкатегория_"&amp;TEXT(MOD(QUOTIENT($A4934-1,50),300)+1,"000"))</f>
        <v/>
      </c>
      <c r="U4934">
        <f>"SKU_"&amp;TEXT($A4934,"0000000")</f>
        <v/>
      </c>
      <c r="V4934">
        <f>CHOOSE(MOD($A4934-1,4)+1,"Enterprise","SMB","Госсектор","Розница")</f>
        <v/>
      </c>
      <c r="W4934">
        <f>"Клиент_"&amp;TEXT(MOD($A4934-1,20000)+1,"00000")</f>
        <v/>
      </c>
      <c r="X4934">
        <f>CHOOSE(MOD($A4934-1,5)+1,"Портал","API","Импорт","Ручной ввод","Интеграция")</f>
        <v/>
      </c>
      <c r="Y4934" s="8">
        <f>ROUND(1000+MOD($A4934*37,90000)+IF($AB4934="Да",5000,0),2)</f>
        <v/>
      </c>
      <c r="Z4934">
        <f>1+MOD($A4934,20)</f>
        <v/>
      </c>
      <c r="AA4934" s="8">
        <f>ROUND($Y4934*(0.08+MOD($A4934,17)/100),2)</f>
        <v/>
      </c>
      <c r="AB4934">
        <f>IF(MOD($A4934,10)&lt;7,"Да","Нет")</f>
        <v/>
      </c>
      <c r="AC4934">
        <f>$R4934&amp;" / "&amp;$S4934&amp;" / "&amp;$T4934</f>
        <v/>
      </c>
      <c r="AD4934">
        <f>1</f>
        <v/>
      </c>
      <c r="AE4934">
        <f>IF($A4934&lt;=Settings!$B$4,"до 100",IF($A4934&lt;=Settings!$B$5,"до 10 000",IF($A4934&lt;=Settings!$B$6,"до 100 000","100 000+")))</f>
        <v/>
      </c>
    </row>
    <row r="4935">
      <c r="A4935">
        <f>ROW()-1</f>
        <v/>
      </c>
      <c r="B4935">
        <f>IF($A4935&lt;=Settings!$B$4,"small_control",IF($A4935&lt;=Settings!$B$5,"medium_10k",IF($A4935&lt;=Settings!$B$6,"large_100k","extreme_1m")))</f>
        <v/>
      </c>
      <c r="C4935">
        <f>"ORD-"&amp;TEXT(QUOTIENT($A4935-1,3)+1,"0000000")</f>
        <v/>
      </c>
      <c r="D4935">
        <f>"LINE-"&amp;TEXT($A4935,"0000000")</f>
        <v/>
      </c>
      <c r="E4935" s="7">
        <f>Settings!$B$2+$A4935-1</f>
        <v/>
      </c>
      <c r="F4935" s="7">
        <f>Settings!$B$2+MOD($A4935-1,Settings!$B$7)</f>
        <v/>
      </c>
      <c r="G4935">
        <f>YEAR($F4935)</f>
        <v/>
      </c>
      <c r="H4935">
        <f>"Q"&amp;ROUNDUP(MONTH($F4935)/3,0)</f>
        <v/>
      </c>
      <c r="I4935">
        <f>MONTH($F4935)</f>
        <v/>
      </c>
      <c r="J4935">
        <f>CHOOSE(MONTH($F4935),"Январь","Февраль","Март","Апрель","Май","Июнь","Июль","Август","Сентябрь","Октябрь","Ноябрь","Декабрь")</f>
        <v/>
      </c>
      <c r="K4935">
        <f>DAY($F4935)</f>
        <v/>
      </c>
      <c r="L4935">
        <f>IF(MOD($A4935,10)&lt;7,"ФО_01_Крупный","ФО_"&amp;TEXT(MOD($A4935,8)+1,"00"))</f>
        <v/>
      </c>
      <c r="M4935">
        <f>IF($AB4935="Да","Регион_001_Крупный","Регион_"&amp;TEXT(MOD(QUOTIENT($A4935-1,20),180)+1,"000"))</f>
        <v/>
      </c>
      <c r="N4935">
        <f>IF($AB4935="Да","Город_"&amp;TEXT(MOD($A4935-1,250)+1,"0000"),"Город_"&amp;TEXT(MOD($A4935-1,3000)+1,"0000"))</f>
        <v/>
      </c>
      <c r="O4935">
        <f>IF($AB4935="Да","Холдинг_Крупный","Холдинг_"&amp;TEXT(MOD(QUOTIENT($A4935-1,10000),20)+1,"00"))</f>
        <v/>
      </c>
      <c r="P4935">
        <f>IF($AB4935="Да","Организация_Крупная","Организация_"&amp;TEXT(MOD(QUOTIENT($A4935-1,500),600)+1,"000"))</f>
        <v/>
      </c>
      <c r="Q4935">
        <f>"Отдел_"&amp;TEXT(MOD(QUOTIENT($A4935-1,50),100)+1,"000")</f>
        <v/>
      </c>
      <c r="R4935">
        <f>IF($AB4935="Да","Группа_Крупная","Группа_"&amp;TEXT(MOD(QUOTIENT($A4935-1,5000),30)+1,"00"))</f>
        <v/>
      </c>
      <c r="S4935">
        <f>IF($AB4935="Да","Категория_Крупная","Категория_"&amp;TEXT(MOD(QUOTIENT($A4935-1,500),120)+1,"000"))</f>
        <v/>
      </c>
      <c r="T4935">
        <f>IF($AB4935="Да","Подкатегория_Крупная","Подкатегория_"&amp;TEXT(MOD(QUOTIENT($A4935-1,50),300)+1,"000"))</f>
        <v/>
      </c>
      <c r="U4935">
        <f>"SKU_"&amp;TEXT($A4935,"0000000")</f>
        <v/>
      </c>
      <c r="V4935">
        <f>CHOOSE(MOD($A4935-1,4)+1,"Enterprise","SMB","Госсектор","Розница")</f>
        <v/>
      </c>
      <c r="W4935">
        <f>"Клиент_"&amp;TEXT(MOD($A4935-1,20000)+1,"00000")</f>
        <v/>
      </c>
      <c r="X4935">
        <f>CHOOSE(MOD($A4935-1,5)+1,"Портал","API","Импорт","Ручной ввод","Интеграция")</f>
        <v/>
      </c>
      <c r="Y4935" s="8">
        <f>ROUND(1000+MOD($A4935*37,90000)+IF($AB4935="Да",5000,0),2)</f>
        <v/>
      </c>
      <c r="Z4935">
        <f>1+MOD($A4935,20)</f>
        <v/>
      </c>
      <c r="AA4935" s="8">
        <f>ROUND($Y4935*(0.08+MOD($A4935,17)/100),2)</f>
        <v/>
      </c>
      <c r="AB4935">
        <f>IF(MOD($A4935,10)&lt;7,"Да","Нет")</f>
        <v/>
      </c>
      <c r="AC4935">
        <f>$R4935&amp;" / "&amp;$S4935&amp;" / "&amp;$T4935</f>
        <v/>
      </c>
      <c r="AD4935">
        <f>1</f>
        <v/>
      </c>
      <c r="AE4935">
        <f>IF($A4935&lt;=Settings!$B$4,"до 100",IF($A4935&lt;=Settings!$B$5,"до 10 000",IF($A4935&lt;=Settings!$B$6,"до 100 000","100 000+")))</f>
        <v/>
      </c>
    </row>
    <row r="4936">
      <c r="A4936">
        <f>ROW()-1</f>
        <v/>
      </c>
      <c r="B4936">
        <f>IF($A4936&lt;=Settings!$B$4,"small_control",IF($A4936&lt;=Settings!$B$5,"medium_10k",IF($A4936&lt;=Settings!$B$6,"large_100k","extreme_1m")))</f>
        <v/>
      </c>
      <c r="C4936">
        <f>"ORD-"&amp;TEXT(QUOTIENT($A4936-1,3)+1,"0000000")</f>
        <v/>
      </c>
      <c r="D4936">
        <f>"LINE-"&amp;TEXT($A4936,"0000000")</f>
        <v/>
      </c>
      <c r="E4936" s="7">
        <f>Settings!$B$2+$A4936-1</f>
        <v/>
      </c>
      <c r="F4936" s="7">
        <f>Settings!$B$2+MOD($A4936-1,Settings!$B$7)</f>
        <v/>
      </c>
      <c r="G4936">
        <f>YEAR($F4936)</f>
        <v/>
      </c>
      <c r="H4936">
        <f>"Q"&amp;ROUNDUP(MONTH($F4936)/3,0)</f>
        <v/>
      </c>
      <c r="I4936">
        <f>MONTH($F4936)</f>
        <v/>
      </c>
      <c r="J4936">
        <f>CHOOSE(MONTH($F4936),"Январь","Февраль","Март","Апрель","Май","Июнь","Июль","Август","Сентябрь","Октябрь","Ноябрь","Декабрь")</f>
        <v/>
      </c>
      <c r="K4936">
        <f>DAY($F4936)</f>
        <v/>
      </c>
      <c r="L4936">
        <f>IF(MOD($A4936,10)&lt;7,"ФО_01_Крупный","ФО_"&amp;TEXT(MOD($A4936,8)+1,"00"))</f>
        <v/>
      </c>
      <c r="M4936">
        <f>IF($AB4936="Да","Регион_001_Крупный","Регион_"&amp;TEXT(MOD(QUOTIENT($A4936-1,20),180)+1,"000"))</f>
        <v/>
      </c>
      <c r="N4936">
        <f>IF($AB4936="Да","Город_"&amp;TEXT(MOD($A4936-1,250)+1,"0000"),"Город_"&amp;TEXT(MOD($A4936-1,3000)+1,"0000"))</f>
        <v/>
      </c>
      <c r="O4936">
        <f>IF($AB4936="Да","Холдинг_Крупный","Холдинг_"&amp;TEXT(MOD(QUOTIENT($A4936-1,10000),20)+1,"00"))</f>
        <v/>
      </c>
      <c r="P4936">
        <f>IF($AB4936="Да","Организация_Крупная","Организация_"&amp;TEXT(MOD(QUOTIENT($A4936-1,500),600)+1,"000"))</f>
        <v/>
      </c>
      <c r="Q4936">
        <f>"Отдел_"&amp;TEXT(MOD(QUOTIENT($A4936-1,50),100)+1,"000")</f>
        <v/>
      </c>
      <c r="R4936">
        <f>IF($AB4936="Да","Группа_Крупная","Группа_"&amp;TEXT(MOD(QUOTIENT($A4936-1,5000),30)+1,"00"))</f>
        <v/>
      </c>
      <c r="S4936">
        <f>IF($AB4936="Да","Категория_Крупная","Категория_"&amp;TEXT(MOD(QUOTIENT($A4936-1,500),120)+1,"000"))</f>
        <v/>
      </c>
      <c r="T4936">
        <f>IF($AB4936="Да","Подкатегория_Крупная","Подкатегория_"&amp;TEXT(MOD(QUOTIENT($A4936-1,50),300)+1,"000"))</f>
        <v/>
      </c>
      <c r="U4936">
        <f>"SKU_"&amp;TEXT($A4936,"0000000")</f>
        <v/>
      </c>
      <c r="V4936">
        <f>CHOOSE(MOD($A4936-1,4)+1,"Enterprise","SMB","Госсектор","Розница")</f>
        <v/>
      </c>
      <c r="W4936">
        <f>"Клиент_"&amp;TEXT(MOD($A4936-1,20000)+1,"00000")</f>
        <v/>
      </c>
      <c r="X4936">
        <f>CHOOSE(MOD($A4936-1,5)+1,"Портал","API","Импорт","Ручной ввод","Интеграция")</f>
        <v/>
      </c>
      <c r="Y4936" s="8">
        <f>ROUND(1000+MOD($A4936*37,90000)+IF($AB4936="Да",5000,0),2)</f>
        <v/>
      </c>
      <c r="Z4936">
        <f>1+MOD($A4936,20)</f>
        <v/>
      </c>
      <c r="AA4936" s="8">
        <f>ROUND($Y4936*(0.08+MOD($A4936,17)/100),2)</f>
        <v/>
      </c>
      <c r="AB4936">
        <f>IF(MOD($A4936,10)&lt;7,"Да","Нет")</f>
        <v/>
      </c>
      <c r="AC4936">
        <f>$R4936&amp;" / "&amp;$S4936&amp;" / "&amp;$T4936</f>
        <v/>
      </c>
      <c r="AD4936">
        <f>1</f>
        <v/>
      </c>
      <c r="AE4936">
        <f>IF($A4936&lt;=Settings!$B$4,"до 100",IF($A4936&lt;=Settings!$B$5,"до 10 000",IF($A4936&lt;=Settings!$B$6,"до 100 000","100 000+")))</f>
        <v/>
      </c>
    </row>
    <row r="4937">
      <c r="A4937">
        <f>ROW()-1</f>
        <v/>
      </c>
      <c r="B4937">
        <f>IF($A4937&lt;=Settings!$B$4,"small_control",IF($A4937&lt;=Settings!$B$5,"medium_10k",IF($A4937&lt;=Settings!$B$6,"large_100k","extreme_1m")))</f>
        <v/>
      </c>
      <c r="C4937">
        <f>"ORD-"&amp;TEXT(QUOTIENT($A4937-1,3)+1,"0000000")</f>
        <v/>
      </c>
      <c r="D4937">
        <f>"LINE-"&amp;TEXT($A4937,"0000000")</f>
        <v/>
      </c>
      <c r="E4937" s="7">
        <f>Settings!$B$2+$A4937-1</f>
        <v/>
      </c>
      <c r="F4937" s="7">
        <f>Settings!$B$2+MOD($A4937-1,Settings!$B$7)</f>
        <v/>
      </c>
      <c r="G4937">
        <f>YEAR($F4937)</f>
        <v/>
      </c>
      <c r="H4937">
        <f>"Q"&amp;ROUNDUP(MONTH($F4937)/3,0)</f>
        <v/>
      </c>
      <c r="I4937">
        <f>MONTH($F4937)</f>
        <v/>
      </c>
      <c r="J4937">
        <f>CHOOSE(MONTH($F4937),"Январь","Февраль","Март","Апрель","Май","Июнь","Июль","Август","Сентябрь","Октябрь","Ноябрь","Декабрь")</f>
        <v/>
      </c>
      <c r="K4937">
        <f>DAY($F4937)</f>
        <v/>
      </c>
      <c r="L4937">
        <f>IF(MOD($A4937,10)&lt;7,"ФО_01_Крупный","ФО_"&amp;TEXT(MOD($A4937,8)+1,"00"))</f>
        <v/>
      </c>
      <c r="M4937">
        <f>IF($AB4937="Да","Регион_001_Крупный","Регион_"&amp;TEXT(MOD(QUOTIENT($A4937-1,20),180)+1,"000"))</f>
        <v/>
      </c>
      <c r="N4937">
        <f>IF($AB4937="Да","Город_"&amp;TEXT(MOD($A4937-1,250)+1,"0000"),"Город_"&amp;TEXT(MOD($A4937-1,3000)+1,"0000"))</f>
        <v/>
      </c>
      <c r="O4937">
        <f>IF($AB4937="Да","Холдинг_Крупный","Холдинг_"&amp;TEXT(MOD(QUOTIENT($A4937-1,10000),20)+1,"00"))</f>
        <v/>
      </c>
      <c r="P4937">
        <f>IF($AB4937="Да","Организация_Крупная","Организация_"&amp;TEXT(MOD(QUOTIENT($A4937-1,500),600)+1,"000"))</f>
        <v/>
      </c>
      <c r="Q4937">
        <f>"Отдел_"&amp;TEXT(MOD(QUOTIENT($A4937-1,50),100)+1,"000")</f>
        <v/>
      </c>
      <c r="R4937">
        <f>IF($AB4937="Да","Группа_Крупная","Группа_"&amp;TEXT(MOD(QUOTIENT($A4937-1,5000),30)+1,"00"))</f>
        <v/>
      </c>
      <c r="S4937">
        <f>IF($AB4937="Да","Категория_Крупная","Категория_"&amp;TEXT(MOD(QUOTIENT($A4937-1,500),120)+1,"000"))</f>
        <v/>
      </c>
      <c r="T4937">
        <f>IF($AB4937="Да","Подкатегория_Крупная","Подкатегория_"&amp;TEXT(MOD(QUOTIENT($A4937-1,50),300)+1,"000"))</f>
        <v/>
      </c>
      <c r="U4937">
        <f>"SKU_"&amp;TEXT($A4937,"0000000")</f>
        <v/>
      </c>
      <c r="V4937">
        <f>CHOOSE(MOD($A4937-1,4)+1,"Enterprise","SMB","Госсектор","Розница")</f>
        <v/>
      </c>
      <c r="W4937">
        <f>"Клиент_"&amp;TEXT(MOD($A4937-1,20000)+1,"00000")</f>
        <v/>
      </c>
      <c r="X4937">
        <f>CHOOSE(MOD($A4937-1,5)+1,"Портал","API","Импорт","Ручной ввод","Интеграция")</f>
        <v/>
      </c>
      <c r="Y4937" s="8">
        <f>ROUND(1000+MOD($A4937*37,90000)+IF($AB4937="Да",5000,0),2)</f>
        <v/>
      </c>
      <c r="Z4937">
        <f>1+MOD($A4937,20)</f>
        <v/>
      </c>
      <c r="AA4937" s="8">
        <f>ROUND($Y4937*(0.08+MOD($A4937,17)/100),2)</f>
        <v/>
      </c>
      <c r="AB4937">
        <f>IF(MOD($A4937,10)&lt;7,"Да","Нет")</f>
        <v/>
      </c>
      <c r="AC4937">
        <f>$R4937&amp;" / "&amp;$S4937&amp;" / "&amp;$T4937</f>
        <v/>
      </c>
      <c r="AD4937">
        <f>1</f>
        <v/>
      </c>
      <c r="AE4937">
        <f>IF($A4937&lt;=Settings!$B$4,"до 100",IF($A4937&lt;=Settings!$B$5,"до 10 000",IF($A4937&lt;=Settings!$B$6,"до 100 000","100 000+")))</f>
        <v/>
      </c>
    </row>
    <row r="4938">
      <c r="A4938">
        <f>ROW()-1</f>
        <v/>
      </c>
      <c r="B4938">
        <f>IF($A4938&lt;=Settings!$B$4,"small_control",IF($A4938&lt;=Settings!$B$5,"medium_10k",IF($A4938&lt;=Settings!$B$6,"large_100k","extreme_1m")))</f>
        <v/>
      </c>
      <c r="C4938">
        <f>"ORD-"&amp;TEXT(QUOTIENT($A4938-1,3)+1,"0000000")</f>
        <v/>
      </c>
      <c r="D4938">
        <f>"LINE-"&amp;TEXT($A4938,"0000000")</f>
        <v/>
      </c>
      <c r="E4938" s="7">
        <f>Settings!$B$2+$A4938-1</f>
        <v/>
      </c>
      <c r="F4938" s="7">
        <f>Settings!$B$2+MOD($A4938-1,Settings!$B$7)</f>
        <v/>
      </c>
      <c r="G4938">
        <f>YEAR($F4938)</f>
        <v/>
      </c>
      <c r="H4938">
        <f>"Q"&amp;ROUNDUP(MONTH($F4938)/3,0)</f>
        <v/>
      </c>
      <c r="I4938">
        <f>MONTH($F4938)</f>
        <v/>
      </c>
      <c r="J4938">
        <f>CHOOSE(MONTH($F4938),"Январь","Февраль","Март","Апрель","Май","Июнь","Июль","Август","Сентябрь","Октябрь","Ноябрь","Декабрь")</f>
        <v/>
      </c>
      <c r="K4938">
        <f>DAY($F4938)</f>
        <v/>
      </c>
      <c r="L4938">
        <f>IF(MOD($A4938,10)&lt;7,"ФО_01_Крупный","ФО_"&amp;TEXT(MOD($A4938,8)+1,"00"))</f>
        <v/>
      </c>
      <c r="M4938">
        <f>IF($AB4938="Да","Регион_001_Крупный","Регион_"&amp;TEXT(MOD(QUOTIENT($A4938-1,20),180)+1,"000"))</f>
        <v/>
      </c>
      <c r="N4938">
        <f>IF($AB4938="Да","Город_"&amp;TEXT(MOD($A4938-1,250)+1,"0000"),"Город_"&amp;TEXT(MOD($A4938-1,3000)+1,"0000"))</f>
        <v/>
      </c>
      <c r="O4938">
        <f>IF($AB4938="Да","Холдинг_Крупный","Холдинг_"&amp;TEXT(MOD(QUOTIENT($A4938-1,10000),20)+1,"00"))</f>
        <v/>
      </c>
      <c r="P4938">
        <f>IF($AB4938="Да","Организация_Крупная","Организация_"&amp;TEXT(MOD(QUOTIENT($A4938-1,500),600)+1,"000"))</f>
        <v/>
      </c>
      <c r="Q4938">
        <f>"Отдел_"&amp;TEXT(MOD(QUOTIENT($A4938-1,50),100)+1,"000")</f>
        <v/>
      </c>
      <c r="R4938">
        <f>IF($AB4938="Да","Группа_Крупная","Группа_"&amp;TEXT(MOD(QUOTIENT($A4938-1,5000),30)+1,"00"))</f>
        <v/>
      </c>
      <c r="S4938">
        <f>IF($AB4938="Да","Категория_Крупная","Категория_"&amp;TEXT(MOD(QUOTIENT($A4938-1,500),120)+1,"000"))</f>
        <v/>
      </c>
      <c r="T4938">
        <f>IF($AB4938="Да","Подкатегория_Крупная","Подкатегория_"&amp;TEXT(MOD(QUOTIENT($A4938-1,50),300)+1,"000"))</f>
        <v/>
      </c>
      <c r="U4938">
        <f>"SKU_"&amp;TEXT($A4938,"0000000")</f>
        <v/>
      </c>
      <c r="V4938">
        <f>CHOOSE(MOD($A4938-1,4)+1,"Enterprise","SMB","Госсектор","Розница")</f>
        <v/>
      </c>
      <c r="W4938">
        <f>"Клиент_"&amp;TEXT(MOD($A4938-1,20000)+1,"00000")</f>
        <v/>
      </c>
      <c r="X4938">
        <f>CHOOSE(MOD($A4938-1,5)+1,"Портал","API","Импорт","Ручной ввод","Интеграция")</f>
        <v/>
      </c>
      <c r="Y4938" s="8">
        <f>ROUND(1000+MOD($A4938*37,90000)+IF($AB4938="Да",5000,0),2)</f>
        <v/>
      </c>
      <c r="Z4938">
        <f>1+MOD($A4938,20)</f>
        <v/>
      </c>
      <c r="AA4938" s="8">
        <f>ROUND($Y4938*(0.08+MOD($A4938,17)/100),2)</f>
        <v/>
      </c>
      <c r="AB4938">
        <f>IF(MOD($A4938,10)&lt;7,"Да","Нет")</f>
        <v/>
      </c>
      <c r="AC4938">
        <f>$R4938&amp;" / "&amp;$S4938&amp;" / "&amp;$T4938</f>
        <v/>
      </c>
      <c r="AD4938">
        <f>1</f>
        <v/>
      </c>
      <c r="AE4938">
        <f>IF($A4938&lt;=Settings!$B$4,"до 100",IF($A4938&lt;=Settings!$B$5,"до 10 000",IF($A4938&lt;=Settings!$B$6,"до 100 000","100 000+")))</f>
        <v/>
      </c>
    </row>
    <row r="4939">
      <c r="A4939">
        <f>ROW()-1</f>
        <v/>
      </c>
      <c r="B4939">
        <f>IF($A4939&lt;=Settings!$B$4,"small_control",IF($A4939&lt;=Settings!$B$5,"medium_10k",IF($A4939&lt;=Settings!$B$6,"large_100k","extreme_1m")))</f>
        <v/>
      </c>
      <c r="C4939">
        <f>"ORD-"&amp;TEXT(QUOTIENT($A4939-1,3)+1,"0000000")</f>
        <v/>
      </c>
      <c r="D4939">
        <f>"LINE-"&amp;TEXT($A4939,"0000000")</f>
        <v/>
      </c>
      <c r="E4939" s="7">
        <f>Settings!$B$2+$A4939-1</f>
        <v/>
      </c>
      <c r="F4939" s="7">
        <f>Settings!$B$2+MOD($A4939-1,Settings!$B$7)</f>
        <v/>
      </c>
      <c r="G4939">
        <f>YEAR($F4939)</f>
        <v/>
      </c>
      <c r="H4939">
        <f>"Q"&amp;ROUNDUP(MONTH($F4939)/3,0)</f>
        <v/>
      </c>
      <c r="I4939">
        <f>MONTH($F4939)</f>
        <v/>
      </c>
      <c r="J4939">
        <f>CHOOSE(MONTH($F4939),"Январь","Февраль","Март","Апрель","Май","Июнь","Июль","Август","Сентябрь","Октябрь","Ноябрь","Декабрь")</f>
        <v/>
      </c>
      <c r="K4939">
        <f>DAY($F4939)</f>
        <v/>
      </c>
      <c r="L4939">
        <f>IF(MOD($A4939,10)&lt;7,"ФО_01_Крупный","ФО_"&amp;TEXT(MOD($A4939,8)+1,"00"))</f>
        <v/>
      </c>
      <c r="M4939">
        <f>IF($AB4939="Да","Регион_001_Крупный","Регион_"&amp;TEXT(MOD(QUOTIENT($A4939-1,20),180)+1,"000"))</f>
        <v/>
      </c>
      <c r="N4939">
        <f>IF($AB4939="Да","Город_"&amp;TEXT(MOD($A4939-1,250)+1,"0000"),"Город_"&amp;TEXT(MOD($A4939-1,3000)+1,"0000"))</f>
        <v/>
      </c>
      <c r="O4939">
        <f>IF($AB4939="Да","Холдинг_Крупный","Холдинг_"&amp;TEXT(MOD(QUOTIENT($A4939-1,10000),20)+1,"00"))</f>
        <v/>
      </c>
      <c r="P4939">
        <f>IF($AB4939="Да","Организация_Крупная","Организация_"&amp;TEXT(MOD(QUOTIENT($A4939-1,500),600)+1,"000"))</f>
        <v/>
      </c>
      <c r="Q4939">
        <f>"Отдел_"&amp;TEXT(MOD(QUOTIENT($A4939-1,50),100)+1,"000")</f>
        <v/>
      </c>
      <c r="R4939">
        <f>IF($AB4939="Да","Группа_Крупная","Группа_"&amp;TEXT(MOD(QUOTIENT($A4939-1,5000),30)+1,"00"))</f>
        <v/>
      </c>
      <c r="S4939">
        <f>IF($AB4939="Да","Категория_Крупная","Категория_"&amp;TEXT(MOD(QUOTIENT($A4939-1,500),120)+1,"000"))</f>
        <v/>
      </c>
      <c r="T4939">
        <f>IF($AB4939="Да","Подкатегория_Крупная","Подкатегория_"&amp;TEXT(MOD(QUOTIENT($A4939-1,50),300)+1,"000"))</f>
        <v/>
      </c>
      <c r="U4939">
        <f>"SKU_"&amp;TEXT($A4939,"0000000")</f>
        <v/>
      </c>
      <c r="V4939">
        <f>CHOOSE(MOD($A4939-1,4)+1,"Enterprise","SMB","Госсектор","Розница")</f>
        <v/>
      </c>
      <c r="W4939">
        <f>"Клиент_"&amp;TEXT(MOD($A4939-1,20000)+1,"00000")</f>
        <v/>
      </c>
      <c r="X4939">
        <f>CHOOSE(MOD($A4939-1,5)+1,"Портал","API","Импорт","Ручной ввод","Интеграция")</f>
        <v/>
      </c>
      <c r="Y4939" s="8">
        <f>ROUND(1000+MOD($A4939*37,90000)+IF($AB4939="Да",5000,0),2)</f>
        <v/>
      </c>
      <c r="Z4939">
        <f>1+MOD($A4939,20)</f>
        <v/>
      </c>
      <c r="AA4939" s="8">
        <f>ROUND($Y4939*(0.08+MOD($A4939,17)/100),2)</f>
        <v/>
      </c>
      <c r="AB4939">
        <f>IF(MOD($A4939,10)&lt;7,"Да","Нет")</f>
        <v/>
      </c>
      <c r="AC4939">
        <f>$R4939&amp;" / "&amp;$S4939&amp;" / "&amp;$T4939</f>
        <v/>
      </c>
      <c r="AD4939">
        <f>1</f>
        <v/>
      </c>
      <c r="AE4939">
        <f>IF($A4939&lt;=Settings!$B$4,"до 100",IF($A4939&lt;=Settings!$B$5,"до 10 000",IF($A4939&lt;=Settings!$B$6,"до 100 000","100 000+")))</f>
        <v/>
      </c>
    </row>
    <row r="4940">
      <c r="A4940">
        <f>ROW()-1</f>
        <v/>
      </c>
      <c r="B4940">
        <f>IF($A4940&lt;=Settings!$B$4,"small_control",IF($A4940&lt;=Settings!$B$5,"medium_10k",IF($A4940&lt;=Settings!$B$6,"large_100k","extreme_1m")))</f>
        <v/>
      </c>
      <c r="C4940">
        <f>"ORD-"&amp;TEXT(QUOTIENT($A4940-1,3)+1,"0000000")</f>
        <v/>
      </c>
      <c r="D4940">
        <f>"LINE-"&amp;TEXT($A4940,"0000000")</f>
        <v/>
      </c>
      <c r="E4940" s="7">
        <f>Settings!$B$2+$A4940-1</f>
        <v/>
      </c>
      <c r="F4940" s="7">
        <f>Settings!$B$2+MOD($A4940-1,Settings!$B$7)</f>
        <v/>
      </c>
      <c r="G4940">
        <f>YEAR($F4940)</f>
        <v/>
      </c>
      <c r="H4940">
        <f>"Q"&amp;ROUNDUP(MONTH($F4940)/3,0)</f>
        <v/>
      </c>
      <c r="I4940">
        <f>MONTH($F4940)</f>
        <v/>
      </c>
      <c r="J4940">
        <f>CHOOSE(MONTH($F4940),"Январь","Февраль","Март","Апрель","Май","Июнь","Июль","Август","Сентябрь","Октябрь","Ноябрь","Декабрь")</f>
        <v/>
      </c>
      <c r="K4940">
        <f>DAY($F4940)</f>
        <v/>
      </c>
      <c r="L4940">
        <f>IF(MOD($A4940,10)&lt;7,"ФО_01_Крупный","ФО_"&amp;TEXT(MOD($A4940,8)+1,"00"))</f>
        <v/>
      </c>
      <c r="M4940">
        <f>IF($AB4940="Да","Регион_001_Крупный","Регион_"&amp;TEXT(MOD(QUOTIENT($A4940-1,20),180)+1,"000"))</f>
        <v/>
      </c>
      <c r="N4940">
        <f>IF($AB4940="Да","Город_"&amp;TEXT(MOD($A4940-1,250)+1,"0000"),"Город_"&amp;TEXT(MOD($A4940-1,3000)+1,"0000"))</f>
        <v/>
      </c>
      <c r="O4940">
        <f>IF($AB4940="Да","Холдинг_Крупный","Холдинг_"&amp;TEXT(MOD(QUOTIENT($A4940-1,10000),20)+1,"00"))</f>
        <v/>
      </c>
      <c r="P4940">
        <f>IF($AB4940="Да","Организация_Крупная","Организация_"&amp;TEXT(MOD(QUOTIENT($A4940-1,500),600)+1,"000"))</f>
        <v/>
      </c>
      <c r="Q4940">
        <f>"Отдел_"&amp;TEXT(MOD(QUOTIENT($A4940-1,50),100)+1,"000")</f>
        <v/>
      </c>
      <c r="R4940">
        <f>IF($AB4940="Да","Группа_Крупная","Группа_"&amp;TEXT(MOD(QUOTIENT($A4940-1,5000),30)+1,"00"))</f>
        <v/>
      </c>
      <c r="S4940">
        <f>IF($AB4940="Да","Категория_Крупная","Категория_"&amp;TEXT(MOD(QUOTIENT($A4940-1,500),120)+1,"000"))</f>
        <v/>
      </c>
      <c r="T4940">
        <f>IF($AB4940="Да","Подкатегория_Крупная","Подкатегория_"&amp;TEXT(MOD(QUOTIENT($A4940-1,50),300)+1,"000"))</f>
        <v/>
      </c>
      <c r="U4940">
        <f>"SKU_"&amp;TEXT($A4940,"0000000")</f>
        <v/>
      </c>
      <c r="V4940">
        <f>CHOOSE(MOD($A4940-1,4)+1,"Enterprise","SMB","Госсектор","Розница")</f>
        <v/>
      </c>
      <c r="W4940">
        <f>"Клиент_"&amp;TEXT(MOD($A4940-1,20000)+1,"00000")</f>
        <v/>
      </c>
      <c r="X4940">
        <f>CHOOSE(MOD($A4940-1,5)+1,"Портал","API","Импорт","Ручной ввод","Интеграция")</f>
        <v/>
      </c>
      <c r="Y4940" s="8">
        <f>ROUND(1000+MOD($A4940*37,90000)+IF($AB4940="Да",5000,0),2)</f>
        <v/>
      </c>
      <c r="Z4940">
        <f>1+MOD($A4940,20)</f>
        <v/>
      </c>
      <c r="AA4940" s="8">
        <f>ROUND($Y4940*(0.08+MOD($A4940,17)/100),2)</f>
        <v/>
      </c>
      <c r="AB4940">
        <f>IF(MOD($A4940,10)&lt;7,"Да","Нет")</f>
        <v/>
      </c>
      <c r="AC4940">
        <f>$R4940&amp;" / "&amp;$S4940&amp;" / "&amp;$T4940</f>
        <v/>
      </c>
      <c r="AD4940">
        <f>1</f>
        <v/>
      </c>
      <c r="AE4940">
        <f>IF($A4940&lt;=Settings!$B$4,"до 100",IF($A4940&lt;=Settings!$B$5,"до 10 000",IF($A4940&lt;=Settings!$B$6,"до 100 000","100 000+")))</f>
        <v/>
      </c>
    </row>
    <row r="4941">
      <c r="A4941">
        <f>ROW()-1</f>
        <v/>
      </c>
      <c r="B4941">
        <f>IF($A4941&lt;=Settings!$B$4,"small_control",IF($A4941&lt;=Settings!$B$5,"medium_10k",IF($A4941&lt;=Settings!$B$6,"large_100k","extreme_1m")))</f>
        <v/>
      </c>
      <c r="C4941">
        <f>"ORD-"&amp;TEXT(QUOTIENT($A4941-1,3)+1,"0000000")</f>
        <v/>
      </c>
      <c r="D4941">
        <f>"LINE-"&amp;TEXT($A4941,"0000000")</f>
        <v/>
      </c>
      <c r="E4941" s="7">
        <f>Settings!$B$2+$A4941-1</f>
        <v/>
      </c>
      <c r="F4941" s="7">
        <f>Settings!$B$2+MOD($A4941-1,Settings!$B$7)</f>
        <v/>
      </c>
      <c r="G4941">
        <f>YEAR($F4941)</f>
        <v/>
      </c>
      <c r="H4941">
        <f>"Q"&amp;ROUNDUP(MONTH($F4941)/3,0)</f>
        <v/>
      </c>
      <c r="I4941">
        <f>MONTH($F4941)</f>
        <v/>
      </c>
      <c r="J4941">
        <f>CHOOSE(MONTH($F4941),"Январь","Февраль","Март","Апрель","Май","Июнь","Июль","Август","Сентябрь","Октябрь","Ноябрь","Декабрь")</f>
        <v/>
      </c>
      <c r="K4941">
        <f>DAY($F4941)</f>
        <v/>
      </c>
      <c r="L4941">
        <f>IF(MOD($A4941,10)&lt;7,"ФО_01_Крупный","ФО_"&amp;TEXT(MOD($A4941,8)+1,"00"))</f>
        <v/>
      </c>
      <c r="M4941">
        <f>IF($AB4941="Да","Регион_001_Крупный","Регион_"&amp;TEXT(MOD(QUOTIENT($A4941-1,20),180)+1,"000"))</f>
        <v/>
      </c>
      <c r="N4941">
        <f>IF($AB4941="Да","Город_"&amp;TEXT(MOD($A4941-1,250)+1,"0000"),"Город_"&amp;TEXT(MOD($A4941-1,3000)+1,"0000"))</f>
        <v/>
      </c>
      <c r="O4941">
        <f>IF($AB4941="Да","Холдинг_Крупный","Холдинг_"&amp;TEXT(MOD(QUOTIENT($A4941-1,10000),20)+1,"00"))</f>
        <v/>
      </c>
      <c r="P4941">
        <f>IF($AB4941="Да","Организация_Крупная","Организация_"&amp;TEXT(MOD(QUOTIENT($A4941-1,500),600)+1,"000"))</f>
        <v/>
      </c>
      <c r="Q4941">
        <f>"Отдел_"&amp;TEXT(MOD(QUOTIENT($A4941-1,50),100)+1,"000")</f>
        <v/>
      </c>
      <c r="R4941">
        <f>IF($AB4941="Да","Группа_Крупная","Группа_"&amp;TEXT(MOD(QUOTIENT($A4941-1,5000),30)+1,"00"))</f>
        <v/>
      </c>
      <c r="S4941">
        <f>IF($AB4941="Да","Категория_Крупная","Категория_"&amp;TEXT(MOD(QUOTIENT($A4941-1,500),120)+1,"000"))</f>
        <v/>
      </c>
      <c r="T4941">
        <f>IF($AB4941="Да","Подкатегория_Крупная","Подкатегория_"&amp;TEXT(MOD(QUOTIENT($A4941-1,50),300)+1,"000"))</f>
        <v/>
      </c>
      <c r="U4941">
        <f>"SKU_"&amp;TEXT($A4941,"0000000")</f>
        <v/>
      </c>
      <c r="V4941">
        <f>CHOOSE(MOD($A4941-1,4)+1,"Enterprise","SMB","Госсектор","Розница")</f>
        <v/>
      </c>
      <c r="W4941">
        <f>"Клиент_"&amp;TEXT(MOD($A4941-1,20000)+1,"00000")</f>
        <v/>
      </c>
      <c r="X4941">
        <f>CHOOSE(MOD($A4941-1,5)+1,"Портал","API","Импорт","Ручной ввод","Интеграция")</f>
        <v/>
      </c>
      <c r="Y4941" s="8">
        <f>ROUND(1000+MOD($A4941*37,90000)+IF($AB4941="Да",5000,0),2)</f>
        <v/>
      </c>
      <c r="Z4941">
        <f>1+MOD($A4941,20)</f>
        <v/>
      </c>
      <c r="AA4941" s="8">
        <f>ROUND($Y4941*(0.08+MOD($A4941,17)/100),2)</f>
        <v/>
      </c>
      <c r="AB4941">
        <f>IF(MOD($A4941,10)&lt;7,"Да","Нет")</f>
        <v/>
      </c>
      <c r="AC4941">
        <f>$R4941&amp;" / "&amp;$S4941&amp;" / "&amp;$T4941</f>
        <v/>
      </c>
      <c r="AD4941">
        <f>1</f>
        <v/>
      </c>
      <c r="AE4941">
        <f>IF($A4941&lt;=Settings!$B$4,"до 100",IF($A4941&lt;=Settings!$B$5,"до 10 000",IF($A4941&lt;=Settings!$B$6,"до 100 000","100 000+")))</f>
        <v/>
      </c>
    </row>
    <row r="4942">
      <c r="A4942">
        <f>ROW()-1</f>
        <v/>
      </c>
      <c r="B4942">
        <f>IF($A4942&lt;=Settings!$B$4,"small_control",IF($A4942&lt;=Settings!$B$5,"medium_10k",IF($A4942&lt;=Settings!$B$6,"large_100k","extreme_1m")))</f>
        <v/>
      </c>
      <c r="C4942">
        <f>"ORD-"&amp;TEXT(QUOTIENT($A4942-1,3)+1,"0000000")</f>
        <v/>
      </c>
      <c r="D4942">
        <f>"LINE-"&amp;TEXT($A4942,"0000000")</f>
        <v/>
      </c>
      <c r="E4942" s="7">
        <f>Settings!$B$2+$A4942-1</f>
        <v/>
      </c>
      <c r="F4942" s="7">
        <f>Settings!$B$2+MOD($A4942-1,Settings!$B$7)</f>
        <v/>
      </c>
      <c r="G4942">
        <f>YEAR($F4942)</f>
        <v/>
      </c>
      <c r="H4942">
        <f>"Q"&amp;ROUNDUP(MONTH($F4942)/3,0)</f>
        <v/>
      </c>
      <c r="I4942">
        <f>MONTH($F4942)</f>
        <v/>
      </c>
      <c r="J4942">
        <f>CHOOSE(MONTH($F4942),"Январь","Февраль","Март","Апрель","Май","Июнь","Июль","Август","Сентябрь","Октябрь","Ноябрь","Декабрь")</f>
        <v/>
      </c>
      <c r="K4942">
        <f>DAY($F4942)</f>
        <v/>
      </c>
      <c r="L4942">
        <f>IF(MOD($A4942,10)&lt;7,"ФО_01_Крупный","ФО_"&amp;TEXT(MOD($A4942,8)+1,"00"))</f>
        <v/>
      </c>
      <c r="M4942">
        <f>IF($AB4942="Да","Регион_001_Крупный","Регион_"&amp;TEXT(MOD(QUOTIENT($A4942-1,20),180)+1,"000"))</f>
        <v/>
      </c>
      <c r="N4942">
        <f>IF($AB4942="Да","Город_"&amp;TEXT(MOD($A4942-1,250)+1,"0000"),"Город_"&amp;TEXT(MOD($A4942-1,3000)+1,"0000"))</f>
        <v/>
      </c>
      <c r="O4942">
        <f>IF($AB4942="Да","Холдинг_Крупный","Холдинг_"&amp;TEXT(MOD(QUOTIENT($A4942-1,10000),20)+1,"00"))</f>
        <v/>
      </c>
      <c r="P4942">
        <f>IF($AB4942="Да","Организация_Крупная","Организация_"&amp;TEXT(MOD(QUOTIENT($A4942-1,500),600)+1,"000"))</f>
        <v/>
      </c>
      <c r="Q4942">
        <f>"Отдел_"&amp;TEXT(MOD(QUOTIENT($A4942-1,50),100)+1,"000")</f>
        <v/>
      </c>
      <c r="R4942">
        <f>IF($AB4942="Да","Группа_Крупная","Группа_"&amp;TEXT(MOD(QUOTIENT($A4942-1,5000),30)+1,"00"))</f>
        <v/>
      </c>
      <c r="S4942">
        <f>IF($AB4942="Да","Категория_Крупная","Категория_"&amp;TEXT(MOD(QUOTIENT($A4942-1,500),120)+1,"000"))</f>
        <v/>
      </c>
      <c r="T4942">
        <f>IF($AB4942="Да","Подкатегория_Крупная","Подкатегория_"&amp;TEXT(MOD(QUOTIENT($A4942-1,50),300)+1,"000"))</f>
        <v/>
      </c>
      <c r="U4942">
        <f>"SKU_"&amp;TEXT($A4942,"0000000")</f>
        <v/>
      </c>
      <c r="V4942">
        <f>CHOOSE(MOD($A4942-1,4)+1,"Enterprise","SMB","Госсектор","Розница")</f>
        <v/>
      </c>
      <c r="W4942">
        <f>"Клиент_"&amp;TEXT(MOD($A4942-1,20000)+1,"00000")</f>
        <v/>
      </c>
      <c r="X4942">
        <f>CHOOSE(MOD($A4942-1,5)+1,"Портал","API","Импорт","Ручной ввод","Интеграция")</f>
        <v/>
      </c>
      <c r="Y4942" s="8">
        <f>ROUND(1000+MOD($A4942*37,90000)+IF($AB4942="Да",5000,0),2)</f>
        <v/>
      </c>
      <c r="Z4942">
        <f>1+MOD($A4942,20)</f>
        <v/>
      </c>
      <c r="AA4942" s="8">
        <f>ROUND($Y4942*(0.08+MOD($A4942,17)/100),2)</f>
        <v/>
      </c>
      <c r="AB4942">
        <f>IF(MOD($A4942,10)&lt;7,"Да","Нет")</f>
        <v/>
      </c>
      <c r="AC4942">
        <f>$R4942&amp;" / "&amp;$S4942&amp;" / "&amp;$T4942</f>
        <v/>
      </c>
      <c r="AD4942">
        <f>1</f>
        <v/>
      </c>
      <c r="AE4942">
        <f>IF($A4942&lt;=Settings!$B$4,"до 100",IF($A4942&lt;=Settings!$B$5,"до 10 000",IF($A4942&lt;=Settings!$B$6,"до 100 000","100 000+")))</f>
        <v/>
      </c>
    </row>
    <row r="4943">
      <c r="A4943">
        <f>ROW()-1</f>
        <v/>
      </c>
      <c r="B4943">
        <f>IF($A4943&lt;=Settings!$B$4,"small_control",IF($A4943&lt;=Settings!$B$5,"medium_10k",IF($A4943&lt;=Settings!$B$6,"large_100k","extreme_1m")))</f>
        <v/>
      </c>
      <c r="C4943">
        <f>"ORD-"&amp;TEXT(QUOTIENT($A4943-1,3)+1,"0000000")</f>
        <v/>
      </c>
      <c r="D4943">
        <f>"LINE-"&amp;TEXT($A4943,"0000000")</f>
        <v/>
      </c>
      <c r="E4943" s="7">
        <f>Settings!$B$2+$A4943-1</f>
        <v/>
      </c>
      <c r="F4943" s="7">
        <f>Settings!$B$2+MOD($A4943-1,Settings!$B$7)</f>
        <v/>
      </c>
      <c r="G4943">
        <f>YEAR($F4943)</f>
        <v/>
      </c>
      <c r="H4943">
        <f>"Q"&amp;ROUNDUP(MONTH($F4943)/3,0)</f>
        <v/>
      </c>
      <c r="I4943">
        <f>MONTH($F4943)</f>
        <v/>
      </c>
      <c r="J4943">
        <f>CHOOSE(MONTH($F4943),"Январь","Февраль","Март","Апрель","Май","Июнь","Июль","Август","Сентябрь","Октябрь","Ноябрь","Декабрь")</f>
        <v/>
      </c>
      <c r="K4943">
        <f>DAY($F4943)</f>
        <v/>
      </c>
      <c r="L4943">
        <f>IF(MOD($A4943,10)&lt;7,"ФО_01_Крупный","ФО_"&amp;TEXT(MOD($A4943,8)+1,"00"))</f>
        <v/>
      </c>
      <c r="M4943">
        <f>IF($AB4943="Да","Регион_001_Крупный","Регион_"&amp;TEXT(MOD(QUOTIENT($A4943-1,20),180)+1,"000"))</f>
        <v/>
      </c>
      <c r="N4943">
        <f>IF($AB4943="Да","Город_"&amp;TEXT(MOD($A4943-1,250)+1,"0000"),"Город_"&amp;TEXT(MOD($A4943-1,3000)+1,"0000"))</f>
        <v/>
      </c>
      <c r="O4943">
        <f>IF($AB4943="Да","Холдинг_Крупный","Холдинг_"&amp;TEXT(MOD(QUOTIENT($A4943-1,10000),20)+1,"00"))</f>
        <v/>
      </c>
      <c r="P4943">
        <f>IF($AB4943="Да","Организация_Крупная","Организация_"&amp;TEXT(MOD(QUOTIENT($A4943-1,500),600)+1,"000"))</f>
        <v/>
      </c>
      <c r="Q4943">
        <f>"Отдел_"&amp;TEXT(MOD(QUOTIENT($A4943-1,50),100)+1,"000")</f>
        <v/>
      </c>
      <c r="R4943">
        <f>IF($AB4943="Да","Группа_Крупная","Группа_"&amp;TEXT(MOD(QUOTIENT($A4943-1,5000),30)+1,"00"))</f>
        <v/>
      </c>
      <c r="S4943">
        <f>IF($AB4943="Да","Категория_Крупная","Категория_"&amp;TEXT(MOD(QUOTIENT($A4943-1,500),120)+1,"000"))</f>
        <v/>
      </c>
      <c r="T4943">
        <f>IF($AB4943="Да","Подкатегория_Крупная","Подкатегория_"&amp;TEXT(MOD(QUOTIENT($A4943-1,50),300)+1,"000"))</f>
        <v/>
      </c>
      <c r="U4943">
        <f>"SKU_"&amp;TEXT($A4943,"0000000")</f>
        <v/>
      </c>
      <c r="V4943">
        <f>CHOOSE(MOD($A4943-1,4)+1,"Enterprise","SMB","Госсектор","Розница")</f>
        <v/>
      </c>
      <c r="W4943">
        <f>"Клиент_"&amp;TEXT(MOD($A4943-1,20000)+1,"00000")</f>
        <v/>
      </c>
      <c r="X4943">
        <f>CHOOSE(MOD($A4943-1,5)+1,"Портал","API","Импорт","Ручной ввод","Интеграция")</f>
        <v/>
      </c>
      <c r="Y4943" s="8">
        <f>ROUND(1000+MOD($A4943*37,90000)+IF($AB4943="Да",5000,0),2)</f>
        <v/>
      </c>
      <c r="Z4943">
        <f>1+MOD($A4943,20)</f>
        <v/>
      </c>
      <c r="AA4943" s="8">
        <f>ROUND($Y4943*(0.08+MOD($A4943,17)/100),2)</f>
        <v/>
      </c>
      <c r="AB4943">
        <f>IF(MOD($A4943,10)&lt;7,"Да","Нет")</f>
        <v/>
      </c>
      <c r="AC4943">
        <f>$R4943&amp;" / "&amp;$S4943&amp;" / "&amp;$T4943</f>
        <v/>
      </c>
      <c r="AD4943">
        <f>1</f>
        <v/>
      </c>
      <c r="AE4943">
        <f>IF($A4943&lt;=Settings!$B$4,"до 100",IF($A4943&lt;=Settings!$B$5,"до 10 000",IF($A4943&lt;=Settings!$B$6,"до 100 000","100 000+")))</f>
        <v/>
      </c>
    </row>
    <row r="4944">
      <c r="A4944">
        <f>ROW()-1</f>
        <v/>
      </c>
      <c r="B4944">
        <f>IF($A4944&lt;=Settings!$B$4,"small_control",IF($A4944&lt;=Settings!$B$5,"medium_10k",IF($A4944&lt;=Settings!$B$6,"large_100k","extreme_1m")))</f>
        <v/>
      </c>
      <c r="C4944">
        <f>"ORD-"&amp;TEXT(QUOTIENT($A4944-1,3)+1,"0000000")</f>
        <v/>
      </c>
      <c r="D4944">
        <f>"LINE-"&amp;TEXT($A4944,"0000000")</f>
        <v/>
      </c>
      <c r="E4944" s="7">
        <f>Settings!$B$2+$A4944-1</f>
        <v/>
      </c>
      <c r="F4944" s="7">
        <f>Settings!$B$2+MOD($A4944-1,Settings!$B$7)</f>
        <v/>
      </c>
      <c r="G4944">
        <f>YEAR($F4944)</f>
        <v/>
      </c>
      <c r="H4944">
        <f>"Q"&amp;ROUNDUP(MONTH($F4944)/3,0)</f>
        <v/>
      </c>
      <c r="I4944">
        <f>MONTH($F4944)</f>
        <v/>
      </c>
      <c r="J4944">
        <f>CHOOSE(MONTH($F4944),"Январь","Февраль","Март","Апрель","Май","Июнь","Июль","Август","Сентябрь","Октябрь","Ноябрь","Декабрь")</f>
        <v/>
      </c>
      <c r="K4944">
        <f>DAY($F4944)</f>
        <v/>
      </c>
      <c r="L4944">
        <f>IF(MOD($A4944,10)&lt;7,"ФО_01_Крупный","ФО_"&amp;TEXT(MOD($A4944,8)+1,"00"))</f>
        <v/>
      </c>
      <c r="M4944">
        <f>IF($AB4944="Да","Регион_001_Крупный","Регион_"&amp;TEXT(MOD(QUOTIENT($A4944-1,20),180)+1,"000"))</f>
        <v/>
      </c>
      <c r="N4944">
        <f>IF($AB4944="Да","Город_"&amp;TEXT(MOD($A4944-1,250)+1,"0000"),"Город_"&amp;TEXT(MOD($A4944-1,3000)+1,"0000"))</f>
        <v/>
      </c>
      <c r="O4944">
        <f>IF($AB4944="Да","Холдинг_Крупный","Холдинг_"&amp;TEXT(MOD(QUOTIENT($A4944-1,10000),20)+1,"00"))</f>
        <v/>
      </c>
      <c r="P4944">
        <f>IF($AB4944="Да","Организация_Крупная","Организация_"&amp;TEXT(MOD(QUOTIENT($A4944-1,500),600)+1,"000"))</f>
        <v/>
      </c>
      <c r="Q4944">
        <f>"Отдел_"&amp;TEXT(MOD(QUOTIENT($A4944-1,50),100)+1,"000")</f>
        <v/>
      </c>
      <c r="R4944">
        <f>IF($AB4944="Да","Группа_Крупная","Группа_"&amp;TEXT(MOD(QUOTIENT($A4944-1,5000),30)+1,"00"))</f>
        <v/>
      </c>
      <c r="S4944">
        <f>IF($AB4944="Да","Категория_Крупная","Категория_"&amp;TEXT(MOD(QUOTIENT($A4944-1,500),120)+1,"000"))</f>
        <v/>
      </c>
      <c r="T4944">
        <f>IF($AB4944="Да","Подкатегория_Крупная","Подкатегория_"&amp;TEXT(MOD(QUOTIENT($A4944-1,50),300)+1,"000"))</f>
        <v/>
      </c>
      <c r="U4944">
        <f>"SKU_"&amp;TEXT($A4944,"0000000")</f>
        <v/>
      </c>
      <c r="V4944">
        <f>CHOOSE(MOD($A4944-1,4)+1,"Enterprise","SMB","Госсектор","Розница")</f>
        <v/>
      </c>
      <c r="W4944">
        <f>"Клиент_"&amp;TEXT(MOD($A4944-1,20000)+1,"00000")</f>
        <v/>
      </c>
      <c r="X4944">
        <f>CHOOSE(MOD($A4944-1,5)+1,"Портал","API","Импорт","Ручной ввод","Интеграция")</f>
        <v/>
      </c>
      <c r="Y4944" s="8">
        <f>ROUND(1000+MOD($A4944*37,90000)+IF($AB4944="Да",5000,0),2)</f>
        <v/>
      </c>
      <c r="Z4944">
        <f>1+MOD($A4944,20)</f>
        <v/>
      </c>
      <c r="AA4944" s="8">
        <f>ROUND($Y4944*(0.08+MOD($A4944,17)/100),2)</f>
        <v/>
      </c>
      <c r="AB4944">
        <f>IF(MOD($A4944,10)&lt;7,"Да","Нет")</f>
        <v/>
      </c>
      <c r="AC4944">
        <f>$R4944&amp;" / "&amp;$S4944&amp;" / "&amp;$T4944</f>
        <v/>
      </c>
      <c r="AD4944">
        <f>1</f>
        <v/>
      </c>
      <c r="AE4944">
        <f>IF($A4944&lt;=Settings!$B$4,"до 100",IF($A4944&lt;=Settings!$B$5,"до 10 000",IF($A4944&lt;=Settings!$B$6,"до 100 000","100 000+")))</f>
        <v/>
      </c>
    </row>
    <row r="4945">
      <c r="A4945">
        <f>ROW()-1</f>
        <v/>
      </c>
      <c r="B4945">
        <f>IF($A4945&lt;=Settings!$B$4,"small_control",IF($A4945&lt;=Settings!$B$5,"medium_10k",IF($A4945&lt;=Settings!$B$6,"large_100k","extreme_1m")))</f>
        <v/>
      </c>
      <c r="C4945">
        <f>"ORD-"&amp;TEXT(QUOTIENT($A4945-1,3)+1,"0000000")</f>
        <v/>
      </c>
      <c r="D4945">
        <f>"LINE-"&amp;TEXT($A4945,"0000000")</f>
        <v/>
      </c>
      <c r="E4945" s="7">
        <f>Settings!$B$2+$A4945-1</f>
        <v/>
      </c>
      <c r="F4945" s="7">
        <f>Settings!$B$2+MOD($A4945-1,Settings!$B$7)</f>
        <v/>
      </c>
      <c r="G4945">
        <f>YEAR($F4945)</f>
        <v/>
      </c>
      <c r="H4945">
        <f>"Q"&amp;ROUNDUP(MONTH($F4945)/3,0)</f>
        <v/>
      </c>
      <c r="I4945">
        <f>MONTH($F4945)</f>
        <v/>
      </c>
      <c r="J4945">
        <f>CHOOSE(MONTH($F4945),"Январь","Февраль","Март","Апрель","Май","Июнь","Июль","Август","Сентябрь","Октябрь","Ноябрь","Декабрь")</f>
        <v/>
      </c>
      <c r="K4945">
        <f>DAY($F4945)</f>
        <v/>
      </c>
      <c r="L4945">
        <f>IF(MOD($A4945,10)&lt;7,"ФО_01_Крупный","ФО_"&amp;TEXT(MOD($A4945,8)+1,"00"))</f>
        <v/>
      </c>
      <c r="M4945">
        <f>IF($AB4945="Да","Регион_001_Крупный","Регион_"&amp;TEXT(MOD(QUOTIENT($A4945-1,20),180)+1,"000"))</f>
        <v/>
      </c>
      <c r="N4945">
        <f>IF($AB4945="Да","Город_"&amp;TEXT(MOD($A4945-1,250)+1,"0000"),"Город_"&amp;TEXT(MOD($A4945-1,3000)+1,"0000"))</f>
        <v/>
      </c>
      <c r="O4945">
        <f>IF($AB4945="Да","Холдинг_Крупный","Холдинг_"&amp;TEXT(MOD(QUOTIENT($A4945-1,10000),20)+1,"00"))</f>
        <v/>
      </c>
      <c r="P4945">
        <f>IF($AB4945="Да","Организация_Крупная","Организация_"&amp;TEXT(MOD(QUOTIENT($A4945-1,500),600)+1,"000"))</f>
        <v/>
      </c>
      <c r="Q4945">
        <f>"Отдел_"&amp;TEXT(MOD(QUOTIENT($A4945-1,50),100)+1,"000")</f>
        <v/>
      </c>
      <c r="R4945">
        <f>IF($AB4945="Да","Группа_Крупная","Группа_"&amp;TEXT(MOD(QUOTIENT($A4945-1,5000),30)+1,"00"))</f>
        <v/>
      </c>
      <c r="S4945">
        <f>IF($AB4945="Да","Категория_Крупная","Категория_"&amp;TEXT(MOD(QUOTIENT($A4945-1,500),120)+1,"000"))</f>
        <v/>
      </c>
      <c r="T4945">
        <f>IF($AB4945="Да","Подкатегория_Крупная","Подкатегория_"&amp;TEXT(MOD(QUOTIENT($A4945-1,50),300)+1,"000"))</f>
        <v/>
      </c>
      <c r="U4945">
        <f>"SKU_"&amp;TEXT($A4945,"0000000")</f>
        <v/>
      </c>
      <c r="V4945">
        <f>CHOOSE(MOD($A4945-1,4)+1,"Enterprise","SMB","Госсектор","Розница")</f>
        <v/>
      </c>
      <c r="W4945">
        <f>"Клиент_"&amp;TEXT(MOD($A4945-1,20000)+1,"00000")</f>
        <v/>
      </c>
      <c r="X4945">
        <f>CHOOSE(MOD($A4945-1,5)+1,"Портал","API","Импорт","Ручной ввод","Интеграция")</f>
        <v/>
      </c>
      <c r="Y4945" s="8">
        <f>ROUND(1000+MOD($A4945*37,90000)+IF($AB4945="Да",5000,0),2)</f>
        <v/>
      </c>
      <c r="Z4945">
        <f>1+MOD($A4945,20)</f>
        <v/>
      </c>
      <c r="AA4945" s="8">
        <f>ROUND($Y4945*(0.08+MOD($A4945,17)/100),2)</f>
        <v/>
      </c>
      <c r="AB4945">
        <f>IF(MOD($A4945,10)&lt;7,"Да","Нет")</f>
        <v/>
      </c>
      <c r="AC4945">
        <f>$R4945&amp;" / "&amp;$S4945&amp;" / "&amp;$T4945</f>
        <v/>
      </c>
      <c r="AD4945">
        <f>1</f>
        <v/>
      </c>
      <c r="AE4945">
        <f>IF($A4945&lt;=Settings!$B$4,"до 100",IF($A4945&lt;=Settings!$B$5,"до 10 000",IF($A4945&lt;=Settings!$B$6,"до 100 000","100 000+")))</f>
        <v/>
      </c>
    </row>
    <row r="4946">
      <c r="A4946">
        <f>ROW()-1</f>
        <v/>
      </c>
      <c r="B4946">
        <f>IF($A4946&lt;=Settings!$B$4,"small_control",IF($A4946&lt;=Settings!$B$5,"medium_10k",IF($A4946&lt;=Settings!$B$6,"large_100k","extreme_1m")))</f>
        <v/>
      </c>
      <c r="C4946">
        <f>"ORD-"&amp;TEXT(QUOTIENT($A4946-1,3)+1,"0000000")</f>
        <v/>
      </c>
      <c r="D4946">
        <f>"LINE-"&amp;TEXT($A4946,"0000000")</f>
        <v/>
      </c>
      <c r="E4946" s="7">
        <f>Settings!$B$2+$A4946-1</f>
        <v/>
      </c>
      <c r="F4946" s="7">
        <f>Settings!$B$2+MOD($A4946-1,Settings!$B$7)</f>
        <v/>
      </c>
      <c r="G4946">
        <f>YEAR($F4946)</f>
        <v/>
      </c>
      <c r="H4946">
        <f>"Q"&amp;ROUNDUP(MONTH($F4946)/3,0)</f>
        <v/>
      </c>
      <c r="I4946">
        <f>MONTH($F4946)</f>
        <v/>
      </c>
      <c r="J4946">
        <f>CHOOSE(MONTH($F4946),"Январь","Февраль","Март","Апрель","Май","Июнь","Июль","Август","Сентябрь","Октябрь","Ноябрь","Декабрь")</f>
        <v/>
      </c>
      <c r="K4946">
        <f>DAY($F4946)</f>
        <v/>
      </c>
      <c r="L4946">
        <f>IF(MOD($A4946,10)&lt;7,"ФО_01_Крупный","ФО_"&amp;TEXT(MOD($A4946,8)+1,"00"))</f>
        <v/>
      </c>
      <c r="M4946">
        <f>IF($AB4946="Да","Регион_001_Крупный","Регион_"&amp;TEXT(MOD(QUOTIENT($A4946-1,20),180)+1,"000"))</f>
        <v/>
      </c>
      <c r="N4946">
        <f>IF($AB4946="Да","Город_"&amp;TEXT(MOD($A4946-1,250)+1,"0000"),"Город_"&amp;TEXT(MOD($A4946-1,3000)+1,"0000"))</f>
        <v/>
      </c>
      <c r="O4946">
        <f>IF($AB4946="Да","Холдинг_Крупный","Холдинг_"&amp;TEXT(MOD(QUOTIENT($A4946-1,10000),20)+1,"00"))</f>
        <v/>
      </c>
      <c r="P4946">
        <f>IF($AB4946="Да","Организация_Крупная","Организация_"&amp;TEXT(MOD(QUOTIENT($A4946-1,500),600)+1,"000"))</f>
        <v/>
      </c>
      <c r="Q4946">
        <f>"Отдел_"&amp;TEXT(MOD(QUOTIENT($A4946-1,50),100)+1,"000")</f>
        <v/>
      </c>
      <c r="R4946">
        <f>IF($AB4946="Да","Группа_Крупная","Группа_"&amp;TEXT(MOD(QUOTIENT($A4946-1,5000),30)+1,"00"))</f>
        <v/>
      </c>
      <c r="S4946">
        <f>IF($AB4946="Да","Категория_Крупная","Категория_"&amp;TEXT(MOD(QUOTIENT($A4946-1,500),120)+1,"000"))</f>
        <v/>
      </c>
      <c r="T4946">
        <f>IF($AB4946="Да","Подкатегория_Крупная","Подкатегория_"&amp;TEXT(MOD(QUOTIENT($A4946-1,50),300)+1,"000"))</f>
        <v/>
      </c>
      <c r="U4946">
        <f>"SKU_"&amp;TEXT($A4946,"0000000")</f>
        <v/>
      </c>
      <c r="V4946">
        <f>CHOOSE(MOD($A4946-1,4)+1,"Enterprise","SMB","Госсектор","Розница")</f>
        <v/>
      </c>
      <c r="W4946">
        <f>"Клиент_"&amp;TEXT(MOD($A4946-1,20000)+1,"00000")</f>
        <v/>
      </c>
      <c r="X4946">
        <f>CHOOSE(MOD($A4946-1,5)+1,"Портал","API","Импорт","Ручной ввод","Интеграция")</f>
        <v/>
      </c>
      <c r="Y4946" s="8">
        <f>ROUND(1000+MOD($A4946*37,90000)+IF($AB4946="Да",5000,0),2)</f>
        <v/>
      </c>
      <c r="Z4946">
        <f>1+MOD($A4946,20)</f>
        <v/>
      </c>
      <c r="AA4946" s="8">
        <f>ROUND($Y4946*(0.08+MOD($A4946,17)/100),2)</f>
        <v/>
      </c>
      <c r="AB4946">
        <f>IF(MOD($A4946,10)&lt;7,"Да","Нет")</f>
        <v/>
      </c>
      <c r="AC4946">
        <f>$R4946&amp;" / "&amp;$S4946&amp;" / "&amp;$T4946</f>
        <v/>
      </c>
      <c r="AD4946">
        <f>1</f>
        <v/>
      </c>
      <c r="AE4946">
        <f>IF($A4946&lt;=Settings!$B$4,"до 100",IF($A4946&lt;=Settings!$B$5,"до 10 000",IF($A4946&lt;=Settings!$B$6,"до 100 000","100 000+")))</f>
        <v/>
      </c>
    </row>
    <row r="4947">
      <c r="A4947">
        <f>ROW()-1</f>
        <v/>
      </c>
      <c r="B4947">
        <f>IF($A4947&lt;=Settings!$B$4,"small_control",IF($A4947&lt;=Settings!$B$5,"medium_10k",IF($A4947&lt;=Settings!$B$6,"large_100k","extreme_1m")))</f>
        <v/>
      </c>
      <c r="C4947">
        <f>"ORD-"&amp;TEXT(QUOTIENT($A4947-1,3)+1,"0000000")</f>
        <v/>
      </c>
      <c r="D4947">
        <f>"LINE-"&amp;TEXT($A4947,"0000000")</f>
        <v/>
      </c>
      <c r="E4947" s="7">
        <f>Settings!$B$2+$A4947-1</f>
        <v/>
      </c>
      <c r="F4947" s="7">
        <f>Settings!$B$2+MOD($A4947-1,Settings!$B$7)</f>
        <v/>
      </c>
      <c r="G4947">
        <f>YEAR($F4947)</f>
        <v/>
      </c>
      <c r="H4947">
        <f>"Q"&amp;ROUNDUP(MONTH($F4947)/3,0)</f>
        <v/>
      </c>
      <c r="I4947">
        <f>MONTH($F4947)</f>
        <v/>
      </c>
      <c r="J4947">
        <f>CHOOSE(MONTH($F4947),"Январь","Февраль","Март","Апрель","Май","Июнь","Июль","Август","Сентябрь","Октябрь","Ноябрь","Декабрь")</f>
        <v/>
      </c>
      <c r="K4947">
        <f>DAY($F4947)</f>
        <v/>
      </c>
      <c r="L4947">
        <f>IF(MOD($A4947,10)&lt;7,"ФО_01_Крупный","ФО_"&amp;TEXT(MOD($A4947,8)+1,"00"))</f>
        <v/>
      </c>
      <c r="M4947">
        <f>IF($AB4947="Да","Регион_001_Крупный","Регион_"&amp;TEXT(MOD(QUOTIENT($A4947-1,20),180)+1,"000"))</f>
        <v/>
      </c>
      <c r="N4947">
        <f>IF($AB4947="Да","Город_"&amp;TEXT(MOD($A4947-1,250)+1,"0000"),"Город_"&amp;TEXT(MOD($A4947-1,3000)+1,"0000"))</f>
        <v/>
      </c>
      <c r="O4947">
        <f>IF($AB4947="Да","Холдинг_Крупный","Холдинг_"&amp;TEXT(MOD(QUOTIENT($A4947-1,10000),20)+1,"00"))</f>
        <v/>
      </c>
      <c r="P4947">
        <f>IF($AB4947="Да","Организация_Крупная","Организация_"&amp;TEXT(MOD(QUOTIENT($A4947-1,500),600)+1,"000"))</f>
        <v/>
      </c>
      <c r="Q4947">
        <f>"Отдел_"&amp;TEXT(MOD(QUOTIENT($A4947-1,50),100)+1,"000")</f>
        <v/>
      </c>
      <c r="R4947">
        <f>IF($AB4947="Да","Группа_Крупная","Группа_"&amp;TEXT(MOD(QUOTIENT($A4947-1,5000),30)+1,"00"))</f>
        <v/>
      </c>
      <c r="S4947">
        <f>IF($AB4947="Да","Категория_Крупная","Категория_"&amp;TEXT(MOD(QUOTIENT($A4947-1,500),120)+1,"000"))</f>
        <v/>
      </c>
      <c r="T4947">
        <f>IF($AB4947="Да","Подкатегория_Крупная","Подкатегория_"&amp;TEXT(MOD(QUOTIENT($A4947-1,50),300)+1,"000"))</f>
        <v/>
      </c>
      <c r="U4947">
        <f>"SKU_"&amp;TEXT($A4947,"0000000")</f>
        <v/>
      </c>
      <c r="V4947">
        <f>CHOOSE(MOD($A4947-1,4)+1,"Enterprise","SMB","Госсектор","Розница")</f>
        <v/>
      </c>
      <c r="W4947">
        <f>"Клиент_"&amp;TEXT(MOD($A4947-1,20000)+1,"00000")</f>
        <v/>
      </c>
      <c r="X4947">
        <f>CHOOSE(MOD($A4947-1,5)+1,"Портал","API","Импорт","Ручной ввод","Интеграция")</f>
        <v/>
      </c>
      <c r="Y4947" s="8">
        <f>ROUND(1000+MOD($A4947*37,90000)+IF($AB4947="Да",5000,0),2)</f>
        <v/>
      </c>
      <c r="Z4947">
        <f>1+MOD($A4947,20)</f>
        <v/>
      </c>
      <c r="AA4947" s="8">
        <f>ROUND($Y4947*(0.08+MOD($A4947,17)/100),2)</f>
        <v/>
      </c>
      <c r="AB4947">
        <f>IF(MOD($A4947,10)&lt;7,"Да","Нет")</f>
        <v/>
      </c>
      <c r="AC4947">
        <f>$R4947&amp;" / "&amp;$S4947&amp;" / "&amp;$T4947</f>
        <v/>
      </c>
      <c r="AD4947">
        <f>1</f>
        <v/>
      </c>
      <c r="AE4947">
        <f>IF($A4947&lt;=Settings!$B$4,"до 100",IF($A4947&lt;=Settings!$B$5,"до 10 000",IF($A4947&lt;=Settings!$B$6,"до 100 000","100 000+")))</f>
        <v/>
      </c>
    </row>
    <row r="4948">
      <c r="A4948">
        <f>ROW()-1</f>
        <v/>
      </c>
      <c r="B4948">
        <f>IF($A4948&lt;=Settings!$B$4,"small_control",IF($A4948&lt;=Settings!$B$5,"medium_10k",IF($A4948&lt;=Settings!$B$6,"large_100k","extreme_1m")))</f>
        <v/>
      </c>
      <c r="C4948">
        <f>"ORD-"&amp;TEXT(QUOTIENT($A4948-1,3)+1,"0000000")</f>
        <v/>
      </c>
      <c r="D4948">
        <f>"LINE-"&amp;TEXT($A4948,"0000000")</f>
        <v/>
      </c>
      <c r="E4948" s="7">
        <f>Settings!$B$2+$A4948-1</f>
        <v/>
      </c>
      <c r="F4948" s="7">
        <f>Settings!$B$2+MOD($A4948-1,Settings!$B$7)</f>
        <v/>
      </c>
      <c r="G4948">
        <f>YEAR($F4948)</f>
        <v/>
      </c>
      <c r="H4948">
        <f>"Q"&amp;ROUNDUP(MONTH($F4948)/3,0)</f>
        <v/>
      </c>
      <c r="I4948">
        <f>MONTH($F4948)</f>
        <v/>
      </c>
      <c r="J4948">
        <f>CHOOSE(MONTH($F4948),"Январь","Февраль","Март","Апрель","Май","Июнь","Июль","Август","Сентябрь","Октябрь","Ноябрь","Декабрь")</f>
        <v/>
      </c>
      <c r="K4948">
        <f>DAY($F4948)</f>
        <v/>
      </c>
      <c r="L4948">
        <f>IF(MOD($A4948,10)&lt;7,"ФО_01_Крупный","ФО_"&amp;TEXT(MOD($A4948,8)+1,"00"))</f>
        <v/>
      </c>
      <c r="M4948">
        <f>IF($AB4948="Да","Регион_001_Крупный","Регион_"&amp;TEXT(MOD(QUOTIENT($A4948-1,20),180)+1,"000"))</f>
        <v/>
      </c>
      <c r="N4948">
        <f>IF($AB4948="Да","Город_"&amp;TEXT(MOD($A4948-1,250)+1,"0000"),"Город_"&amp;TEXT(MOD($A4948-1,3000)+1,"0000"))</f>
        <v/>
      </c>
      <c r="O4948">
        <f>IF($AB4948="Да","Холдинг_Крупный","Холдинг_"&amp;TEXT(MOD(QUOTIENT($A4948-1,10000),20)+1,"00"))</f>
        <v/>
      </c>
      <c r="P4948">
        <f>IF($AB4948="Да","Организация_Крупная","Организация_"&amp;TEXT(MOD(QUOTIENT($A4948-1,500),600)+1,"000"))</f>
        <v/>
      </c>
      <c r="Q4948">
        <f>"Отдел_"&amp;TEXT(MOD(QUOTIENT($A4948-1,50),100)+1,"000")</f>
        <v/>
      </c>
      <c r="R4948">
        <f>IF($AB4948="Да","Группа_Крупная","Группа_"&amp;TEXT(MOD(QUOTIENT($A4948-1,5000),30)+1,"00"))</f>
        <v/>
      </c>
      <c r="S4948">
        <f>IF($AB4948="Да","Категория_Крупная","Категория_"&amp;TEXT(MOD(QUOTIENT($A4948-1,500),120)+1,"000"))</f>
        <v/>
      </c>
      <c r="T4948">
        <f>IF($AB4948="Да","Подкатегория_Крупная","Подкатегория_"&amp;TEXT(MOD(QUOTIENT($A4948-1,50),300)+1,"000"))</f>
        <v/>
      </c>
      <c r="U4948">
        <f>"SKU_"&amp;TEXT($A4948,"0000000")</f>
        <v/>
      </c>
      <c r="V4948">
        <f>CHOOSE(MOD($A4948-1,4)+1,"Enterprise","SMB","Госсектор","Розница")</f>
        <v/>
      </c>
      <c r="W4948">
        <f>"Клиент_"&amp;TEXT(MOD($A4948-1,20000)+1,"00000")</f>
        <v/>
      </c>
      <c r="X4948">
        <f>CHOOSE(MOD($A4948-1,5)+1,"Портал","API","Импорт","Ручной ввод","Интеграция")</f>
        <v/>
      </c>
      <c r="Y4948" s="8">
        <f>ROUND(1000+MOD($A4948*37,90000)+IF($AB4948="Да",5000,0),2)</f>
        <v/>
      </c>
      <c r="Z4948">
        <f>1+MOD($A4948,20)</f>
        <v/>
      </c>
      <c r="AA4948" s="8">
        <f>ROUND($Y4948*(0.08+MOD($A4948,17)/100),2)</f>
        <v/>
      </c>
      <c r="AB4948">
        <f>IF(MOD($A4948,10)&lt;7,"Да","Нет")</f>
        <v/>
      </c>
      <c r="AC4948">
        <f>$R4948&amp;" / "&amp;$S4948&amp;" / "&amp;$T4948</f>
        <v/>
      </c>
      <c r="AD4948">
        <f>1</f>
        <v/>
      </c>
      <c r="AE4948">
        <f>IF($A4948&lt;=Settings!$B$4,"до 100",IF($A4948&lt;=Settings!$B$5,"до 10 000",IF($A4948&lt;=Settings!$B$6,"до 100 000","100 000+")))</f>
        <v/>
      </c>
    </row>
    <row r="4949">
      <c r="A4949">
        <f>ROW()-1</f>
        <v/>
      </c>
      <c r="B4949">
        <f>IF($A4949&lt;=Settings!$B$4,"small_control",IF($A4949&lt;=Settings!$B$5,"medium_10k",IF($A4949&lt;=Settings!$B$6,"large_100k","extreme_1m")))</f>
        <v/>
      </c>
      <c r="C4949">
        <f>"ORD-"&amp;TEXT(QUOTIENT($A4949-1,3)+1,"0000000")</f>
        <v/>
      </c>
      <c r="D4949">
        <f>"LINE-"&amp;TEXT($A4949,"0000000")</f>
        <v/>
      </c>
      <c r="E4949" s="7">
        <f>Settings!$B$2+$A4949-1</f>
        <v/>
      </c>
      <c r="F4949" s="7">
        <f>Settings!$B$2+MOD($A4949-1,Settings!$B$7)</f>
        <v/>
      </c>
      <c r="G4949">
        <f>YEAR($F4949)</f>
        <v/>
      </c>
      <c r="H4949">
        <f>"Q"&amp;ROUNDUP(MONTH($F4949)/3,0)</f>
        <v/>
      </c>
      <c r="I4949">
        <f>MONTH($F4949)</f>
        <v/>
      </c>
      <c r="J4949">
        <f>CHOOSE(MONTH($F4949),"Январь","Февраль","Март","Апрель","Май","Июнь","Июль","Август","Сентябрь","Октябрь","Ноябрь","Декабрь")</f>
        <v/>
      </c>
      <c r="K4949">
        <f>DAY($F4949)</f>
        <v/>
      </c>
      <c r="L4949">
        <f>IF(MOD($A4949,10)&lt;7,"ФО_01_Крупный","ФО_"&amp;TEXT(MOD($A4949,8)+1,"00"))</f>
        <v/>
      </c>
      <c r="M4949">
        <f>IF($AB4949="Да","Регион_001_Крупный","Регион_"&amp;TEXT(MOD(QUOTIENT($A4949-1,20),180)+1,"000"))</f>
        <v/>
      </c>
      <c r="N4949">
        <f>IF($AB4949="Да","Город_"&amp;TEXT(MOD($A4949-1,250)+1,"0000"),"Город_"&amp;TEXT(MOD($A4949-1,3000)+1,"0000"))</f>
        <v/>
      </c>
      <c r="O4949">
        <f>IF($AB4949="Да","Холдинг_Крупный","Холдинг_"&amp;TEXT(MOD(QUOTIENT($A4949-1,10000),20)+1,"00"))</f>
        <v/>
      </c>
      <c r="P4949">
        <f>IF($AB4949="Да","Организация_Крупная","Организация_"&amp;TEXT(MOD(QUOTIENT($A4949-1,500),600)+1,"000"))</f>
        <v/>
      </c>
      <c r="Q4949">
        <f>"Отдел_"&amp;TEXT(MOD(QUOTIENT($A4949-1,50),100)+1,"000")</f>
        <v/>
      </c>
      <c r="R4949">
        <f>IF($AB4949="Да","Группа_Крупная","Группа_"&amp;TEXT(MOD(QUOTIENT($A4949-1,5000),30)+1,"00"))</f>
        <v/>
      </c>
      <c r="S4949">
        <f>IF($AB4949="Да","Категория_Крупная","Категория_"&amp;TEXT(MOD(QUOTIENT($A4949-1,500),120)+1,"000"))</f>
        <v/>
      </c>
      <c r="T4949">
        <f>IF($AB4949="Да","Подкатегория_Крупная","Подкатегория_"&amp;TEXT(MOD(QUOTIENT($A4949-1,50),300)+1,"000"))</f>
        <v/>
      </c>
      <c r="U4949">
        <f>"SKU_"&amp;TEXT($A4949,"0000000")</f>
        <v/>
      </c>
      <c r="V4949">
        <f>CHOOSE(MOD($A4949-1,4)+1,"Enterprise","SMB","Госсектор","Розница")</f>
        <v/>
      </c>
      <c r="W4949">
        <f>"Клиент_"&amp;TEXT(MOD($A4949-1,20000)+1,"00000")</f>
        <v/>
      </c>
      <c r="X4949">
        <f>CHOOSE(MOD($A4949-1,5)+1,"Портал","API","Импорт","Ручной ввод","Интеграция")</f>
        <v/>
      </c>
      <c r="Y4949" s="8">
        <f>ROUND(1000+MOD($A4949*37,90000)+IF($AB4949="Да",5000,0),2)</f>
        <v/>
      </c>
      <c r="Z4949">
        <f>1+MOD($A4949,20)</f>
        <v/>
      </c>
      <c r="AA4949" s="8">
        <f>ROUND($Y4949*(0.08+MOD($A4949,17)/100),2)</f>
        <v/>
      </c>
      <c r="AB4949">
        <f>IF(MOD($A4949,10)&lt;7,"Да","Нет")</f>
        <v/>
      </c>
      <c r="AC4949">
        <f>$R4949&amp;" / "&amp;$S4949&amp;" / "&amp;$T4949</f>
        <v/>
      </c>
      <c r="AD4949">
        <f>1</f>
        <v/>
      </c>
      <c r="AE4949">
        <f>IF($A4949&lt;=Settings!$B$4,"до 100",IF($A4949&lt;=Settings!$B$5,"до 10 000",IF($A4949&lt;=Settings!$B$6,"до 100 000","100 000+")))</f>
        <v/>
      </c>
    </row>
    <row r="4950">
      <c r="A4950">
        <f>ROW()-1</f>
        <v/>
      </c>
      <c r="B4950">
        <f>IF($A4950&lt;=Settings!$B$4,"small_control",IF($A4950&lt;=Settings!$B$5,"medium_10k",IF($A4950&lt;=Settings!$B$6,"large_100k","extreme_1m")))</f>
        <v/>
      </c>
      <c r="C4950">
        <f>"ORD-"&amp;TEXT(QUOTIENT($A4950-1,3)+1,"0000000")</f>
        <v/>
      </c>
      <c r="D4950">
        <f>"LINE-"&amp;TEXT($A4950,"0000000")</f>
        <v/>
      </c>
      <c r="E4950" s="7">
        <f>Settings!$B$2+$A4950-1</f>
        <v/>
      </c>
      <c r="F4950" s="7">
        <f>Settings!$B$2+MOD($A4950-1,Settings!$B$7)</f>
        <v/>
      </c>
      <c r="G4950">
        <f>YEAR($F4950)</f>
        <v/>
      </c>
      <c r="H4950">
        <f>"Q"&amp;ROUNDUP(MONTH($F4950)/3,0)</f>
        <v/>
      </c>
      <c r="I4950">
        <f>MONTH($F4950)</f>
        <v/>
      </c>
      <c r="J4950">
        <f>CHOOSE(MONTH($F4950),"Январь","Февраль","Март","Апрель","Май","Июнь","Июль","Август","Сентябрь","Октябрь","Ноябрь","Декабрь")</f>
        <v/>
      </c>
      <c r="K4950">
        <f>DAY($F4950)</f>
        <v/>
      </c>
      <c r="L4950">
        <f>IF(MOD($A4950,10)&lt;7,"ФО_01_Крупный","ФО_"&amp;TEXT(MOD($A4950,8)+1,"00"))</f>
        <v/>
      </c>
      <c r="M4950">
        <f>IF($AB4950="Да","Регион_001_Крупный","Регион_"&amp;TEXT(MOD(QUOTIENT($A4950-1,20),180)+1,"000"))</f>
        <v/>
      </c>
      <c r="N4950">
        <f>IF($AB4950="Да","Город_"&amp;TEXT(MOD($A4950-1,250)+1,"0000"),"Город_"&amp;TEXT(MOD($A4950-1,3000)+1,"0000"))</f>
        <v/>
      </c>
      <c r="O4950">
        <f>IF($AB4950="Да","Холдинг_Крупный","Холдинг_"&amp;TEXT(MOD(QUOTIENT($A4950-1,10000),20)+1,"00"))</f>
        <v/>
      </c>
      <c r="P4950">
        <f>IF($AB4950="Да","Организация_Крупная","Организация_"&amp;TEXT(MOD(QUOTIENT($A4950-1,500),600)+1,"000"))</f>
        <v/>
      </c>
      <c r="Q4950">
        <f>"Отдел_"&amp;TEXT(MOD(QUOTIENT($A4950-1,50),100)+1,"000")</f>
        <v/>
      </c>
      <c r="R4950">
        <f>IF($AB4950="Да","Группа_Крупная","Группа_"&amp;TEXT(MOD(QUOTIENT($A4950-1,5000),30)+1,"00"))</f>
        <v/>
      </c>
      <c r="S4950">
        <f>IF($AB4950="Да","Категория_Крупная","Категория_"&amp;TEXT(MOD(QUOTIENT($A4950-1,500),120)+1,"000"))</f>
        <v/>
      </c>
      <c r="T4950">
        <f>IF($AB4950="Да","Подкатегория_Крупная","Подкатегория_"&amp;TEXT(MOD(QUOTIENT($A4950-1,50),300)+1,"000"))</f>
        <v/>
      </c>
      <c r="U4950">
        <f>"SKU_"&amp;TEXT($A4950,"0000000")</f>
        <v/>
      </c>
      <c r="V4950">
        <f>CHOOSE(MOD($A4950-1,4)+1,"Enterprise","SMB","Госсектор","Розница")</f>
        <v/>
      </c>
      <c r="W4950">
        <f>"Клиент_"&amp;TEXT(MOD($A4950-1,20000)+1,"00000")</f>
        <v/>
      </c>
      <c r="X4950">
        <f>CHOOSE(MOD($A4950-1,5)+1,"Портал","API","Импорт","Ручной ввод","Интеграция")</f>
        <v/>
      </c>
      <c r="Y4950" s="8">
        <f>ROUND(1000+MOD($A4950*37,90000)+IF($AB4950="Да",5000,0),2)</f>
        <v/>
      </c>
      <c r="Z4950">
        <f>1+MOD($A4950,20)</f>
        <v/>
      </c>
      <c r="AA4950" s="8">
        <f>ROUND($Y4950*(0.08+MOD($A4950,17)/100),2)</f>
        <v/>
      </c>
      <c r="AB4950">
        <f>IF(MOD($A4950,10)&lt;7,"Да","Нет")</f>
        <v/>
      </c>
      <c r="AC4950">
        <f>$R4950&amp;" / "&amp;$S4950&amp;" / "&amp;$T4950</f>
        <v/>
      </c>
      <c r="AD4950">
        <f>1</f>
        <v/>
      </c>
      <c r="AE4950">
        <f>IF($A4950&lt;=Settings!$B$4,"до 100",IF($A4950&lt;=Settings!$B$5,"до 10 000",IF($A4950&lt;=Settings!$B$6,"до 100 000","100 000+")))</f>
        <v/>
      </c>
    </row>
    <row r="4951">
      <c r="A4951">
        <f>ROW()-1</f>
        <v/>
      </c>
      <c r="B4951">
        <f>IF($A4951&lt;=Settings!$B$4,"small_control",IF($A4951&lt;=Settings!$B$5,"medium_10k",IF($A4951&lt;=Settings!$B$6,"large_100k","extreme_1m")))</f>
        <v/>
      </c>
      <c r="C4951">
        <f>"ORD-"&amp;TEXT(QUOTIENT($A4951-1,3)+1,"0000000")</f>
        <v/>
      </c>
      <c r="D4951">
        <f>"LINE-"&amp;TEXT($A4951,"0000000")</f>
        <v/>
      </c>
      <c r="E4951" s="7">
        <f>Settings!$B$2+$A4951-1</f>
        <v/>
      </c>
      <c r="F4951" s="7">
        <f>Settings!$B$2+MOD($A4951-1,Settings!$B$7)</f>
        <v/>
      </c>
      <c r="G4951">
        <f>YEAR($F4951)</f>
        <v/>
      </c>
      <c r="H4951">
        <f>"Q"&amp;ROUNDUP(MONTH($F4951)/3,0)</f>
        <v/>
      </c>
      <c r="I4951">
        <f>MONTH($F4951)</f>
        <v/>
      </c>
      <c r="J4951">
        <f>CHOOSE(MONTH($F4951),"Январь","Февраль","Март","Апрель","Май","Июнь","Июль","Август","Сентябрь","Октябрь","Ноябрь","Декабрь")</f>
        <v/>
      </c>
      <c r="K4951">
        <f>DAY($F4951)</f>
        <v/>
      </c>
      <c r="L4951">
        <f>IF(MOD($A4951,10)&lt;7,"ФО_01_Крупный","ФО_"&amp;TEXT(MOD($A4951,8)+1,"00"))</f>
        <v/>
      </c>
      <c r="M4951">
        <f>IF($AB4951="Да","Регион_001_Крупный","Регион_"&amp;TEXT(MOD(QUOTIENT($A4951-1,20),180)+1,"000"))</f>
        <v/>
      </c>
      <c r="N4951">
        <f>IF($AB4951="Да","Город_"&amp;TEXT(MOD($A4951-1,250)+1,"0000"),"Город_"&amp;TEXT(MOD($A4951-1,3000)+1,"0000"))</f>
        <v/>
      </c>
      <c r="O4951">
        <f>IF($AB4951="Да","Холдинг_Крупный","Холдинг_"&amp;TEXT(MOD(QUOTIENT($A4951-1,10000),20)+1,"00"))</f>
        <v/>
      </c>
      <c r="P4951">
        <f>IF($AB4951="Да","Организация_Крупная","Организация_"&amp;TEXT(MOD(QUOTIENT($A4951-1,500),600)+1,"000"))</f>
        <v/>
      </c>
      <c r="Q4951">
        <f>"Отдел_"&amp;TEXT(MOD(QUOTIENT($A4951-1,50),100)+1,"000")</f>
        <v/>
      </c>
      <c r="R4951">
        <f>IF($AB4951="Да","Группа_Крупная","Группа_"&amp;TEXT(MOD(QUOTIENT($A4951-1,5000),30)+1,"00"))</f>
        <v/>
      </c>
      <c r="S4951">
        <f>IF($AB4951="Да","Категория_Крупная","Категория_"&amp;TEXT(MOD(QUOTIENT($A4951-1,500),120)+1,"000"))</f>
        <v/>
      </c>
      <c r="T4951">
        <f>IF($AB4951="Да","Подкатегория_Крупная","Подкатегория_"&amp;TEXT(MOD(QUOTIENT($A4951-1,50),300)+1,"000"))</f>
        <v/>
      </c>
      <c r="U4951">
        <f>"SKU_"&amp;TEXT($A4951,"0000000")</f>
        <v/>
      </c>
      <c r="V4951">
        <f>CHOOSE(MOD($A4951-1,4)+1,"Enterprise","SMB","Госсектор","Розница")</f>
        <v/>
      </c>
      <c r="W4951">
        <f>"Клиент_"&amp;TEXT(MOD($A4951-1,20000)+1,"00000")</f>
        <v/>
      </c>
      <c r="X4951">
        <f>CHOOSE(MOD($A4951-1,5)+1,"Портал","API","Импорт","Ручной ввод","Интеграция")</f>
        <v/>
      </c>
      <c r="Y4951" s="8">
        <f>ROUND(1000+MOD($A4951*37,90000)+IF($AB4951="Да",5000,0),2)</f>
        <v/>
      </c>
      <c r="Z4951">
        <f>1+MOD($A4951,20)</f>
        <v/>
      </c>
      <c r="AA4951" s="8">
        <f>ROUND($Y4951*(0.08+MOD($A4951,17)/100),2)</f>
        <v/>
      </c>
      <c r="AB4951">
        <f>IF(MOD($A4951,10)&lt;7,"Да","Нет")</f>
        <v/>
      </c>
      <c r="AC4951">
        <f>$R4951&amp;" / "&amp;$S4951&amp;" / "&amp;$T4951</f>
        <v/>
      </c>
      <c r="AD4951">
        <f>1</f>
        <v/>
      </c>
      <c r="AE4951">
        <f>IF($A4951&lt;=Settings!$B$4,"до 100",IF($A4951&lt;=Settings!$B$5,"до 10 000",IF($A4951&lt;=Settings!$B$6,"до 100 000","100 000+")))</f>
        <v/>
      </c>
    </row>
    <row r="4952">
      <c r="A4952">
        <f>ROW()-1</f>
        <v/>
      </c>
      <c r="B4952">
        <f>IF($A4952&lt;=Settings!$B$4,"small_control",IF($A4952&lt;=Settings!$B$5,"medium_10k",IF($A4952&lt;=Settings!$B$6,"large_100k","extreme_1m")))</f>
        <v/>
      </c>
      <c r="C4952">
        <f>"ORD-"&amp;TEXT(QUOTIENT($A4952-1,3)+1,"0000000")</f>
        <v/>
      </c>
      <c r="D4952">
        <f>"LINE-"&amp;TEXT($A4952,"0000000")</f>
        <v/>
      </c>
      <c r="E4952" s="7">
        <f>Settings!$B$2+$A4952-1</f>
        <v/>
      </c>
      <c r="F4952" s="7">
        <f>Settings!$B$2+MOD($A4952-1,Settings!$B$7)</f>
        <v/>
      </c>
      <c r="G4952">
        <f>YEAR($F4952)</f>
        <v/>
      </c>
      <c r="H4952">
        <f>"Q"&amp;ROUNDUP(MONTH($F4952)/3,0)</f>
        <v/>
      </c>
      <c r="I4952">
        <f>MONTH($F4952)</f>
        <v/>
      </c>
      <c r="J4952">
        <f>CHOOSE(MONTH($F4952),"Январь","Февраль","Март","Апрель","Май","Июнь","Июль","Август","Сентябрь","Октябрь","Ноябрь","Декабрь")</f>
        <v/>
      </c>
      <c r="K4952">
        <f>DAY($F4952)</f>
        <v/>
      </c>
      <c r="L4952">
        <f>IF(MOD($A4952,10)&lt;7,"ФО_01_Крупный","ФО_"&amp;TEXT(MOD($A4952,8)+1,"00"))</f>
        <v/>
      </c>
      <c r="M4952">
        <f>IF($AB4952="Да","Регион_001_Крупный","Регион_"&amp;TEXT(MOD(QUOTIENT($A4952-1,20),180)+1,"000"))</f>
        <v/>
      </c>
      <c r="N4952">
        <f>IF($AB4952="Да","Город_"&amp;TEXT(MOD($A4952-1,250)+1,"0000"),"Город_"&amp;TEXT(MOD($A4952-1,3000)+1,"0000"))</f>
        <v/>
      </c>
      <c r="O4952">
        <f>IF($AB4952="Да","Холдинг_Крупный","Холдинг_"&amp;TEXT(MOD(QUOTIENT($A4952-1,10000),20)+1,"00"))</f>
        <v/>
      </c>
      <c r="P4952">
        <f>IF($AB4952="Да","Организация_Крупная","Организация_"&amp;TEXT(MOD(QUOTIENT($A4952-1,500),600)+1,"000"))</f>
        <v/>
      </c>
      <c r="Q4952">
        <f>"Отдел_"&amp;TEXT(MOD(QUOTIENT($A4952-1,50),100)+1,"000")</f>
        <v/>
      </c>
      <c r="R4952">
        <f>IF($AB4952="Да","Группа_Крупная","Группа_"&amp;TEXT(MOD(QUOTIENT($A4952-1,5000),30)+1,"00"))</f>
        <v/>
      </c>
      <c r="S4952">
        <f>IF($AB4952="Да","Категория_Крупная","Категория_"&amp;TEXT(MOD(QUOTIENT($A4952-1,500),120)+1,"000"))</f>
        <v/>
      </c>
      <c r="T4952">
        <f>IF($AB4952="Да","Подкатегория_Крупная","Подкатегория_"&amp;TEXT(MOD(QUOTIENT($A4952-1,50),300)+1,"000"))</f>
        <v/>
      </c>
      <c r="U4952">
        <f>"SKU_"&amp;TEXT($A4952,"0000000")</f>
        <v/>
      </c>
      <c r="V4952">
        <f>CHOOSE(MOD($A4952-1,4)+1,"Enterprise","SMB","Госсектор","Розница")</f>
        <v/>
      </c>
      <c r="W4952">
        <f>"Клиент_"&amp;TEXT(MOD($A4952-1,20000)+1,"00000")</f>
        <v/>
      </c>
      <c r="X4952">
        <f>CHOOSE(MOD($A4952-1,5)+1,"Портал","API","Импорт","Ручной ввод","Интеграция")</f>
        <v/>
      </c>
      <c r="Y4952" s="8">
        <f>ROUND(1000+MOD($A4952*37,90000)+IF($AB4952="Да",5000,0),2)</f>
        <v/>
      </c>
      <c r="Z4952">
        <f>1+MOD($A4952,20)</f>
        <v/>
      </c>
      <c r="AA4952" s="8">
        <f>ROUND($Y4952*(0.08+MOD($A4952,17)/100),2)</f>
        <v/>
      </c>
      <c r="AB4952">
        <f>IF(MOD($A4952,10)&lt;7,"Да","Нет")</f>
        <v/>
      </c>
      <c r="AC4952">
        <f>$R4952&amp;" / "&amp;$S4952&amp;" / "&amp;$T4952</f>
        <v/>
      </c>
      <c r="AD4952">
        <f>1</f>
        <v/>
      </c>
      <c r="AE4952">
        <f>IF($A4952&lt;=Settings!$B$4,"до 100",IF($A4952&lt;=Settings!$B$5,"до 10 000",IF($A4952&lt;=Settings!$B$6,"до 100 000","100 000+")))</f>
        <v/>
      </c>
    </row>
    <row r="4953">
      <c r="A4953">
        <f>ROW()-1</f>
        <v/>
      </c>
      <c r="B4953">
        <f>IF($A4953&lt;=Settings!$B$4,"small_control",IF($A4953&lt;=Settings!$B$5,"medium_10k",IF($A4953&lt;=Settings!$B$6,"large_100k","extreme_1m")))</f>
        <v/>
      </c>
      <c r="C4953">
        <f>"ORD-"&amp;TEXT(QUOTIENT($A4953-1,3)+1,"0000000")</f>
        <v/>
      </c>
      <c r="D4953">
        <f>"LINE-"&amp;TEXT($A4953,"0000000")</f>
        <v/>
      </c>
      <c r="E4953" s="7">
        <f>Settings!$B$2+$A4953-1</f>
        <v/>
      </c>
      <c r="F4953" s="7">
        <f>Settings!$B$2+MOD($A4953-1,Settings!$B$7)</f>
        <v/>
      </c>
      <c r="G4953">
        <f>YEAR($F4953)</f>
        <v/>
      </c>
      <c r="H4953">
        <f>"Q"&amp;ROUNDUP(MONTH($F4953)/3,0)</f>
        <v/>
      </c>
      <c r="I4953">
        <f>MONTH($F4953)</f>
        <v/>
      </c>
      <c r="J4953">
        <f>CHOOSE(MONTH($F4953),"Январь","Февраль","Март","Апрель","Май","Июнь","Июль","Август","Сентябрь","Октябрь","Ноябрь","Декабрь")</f>
        <v/>
      </c>
      <c r="K4953">
        <f>DAY($F4953)</f>
        <v/>
      </c>
      <c r="L4953">
        <f>IF(MOD($A4953,10)&lt;7,"ФО_01_Крупный","ФО_"&amp;TEXT(MOD($A4953,8)+1,"00"))</f>
        <v/>
      </c>
      <c r="M4953">
        <f>IF($AB4953="Да","Регион_001_Крупный","Регион_"&amp;TEXT(MOD(QUOTIENT($A4953-1,20),180)+1,"000"))</f>
        <v/>
      </c>
      <c r="N4953">
        <f>IF($AB4953="Да","Город_"&amp;TEXT(MOD($A4953-1,250)+1,"0000"),"Город_"&amp;TEXT(MOD($A4953-1,3000)+1,"0000"))</f>
        <v/>
      </c>
      <c r="O4953">
        <f>IF($AB4953="Да","Холдинг_Крупный","Холдинг_"&amp;TEXT(MOD(QUOTIENT($A4953-1,10000),20)+1,"00"))</f>
        <v/>
      </c>
      <c r="P4953">
        <f>IF($AB4953="Да","Организация_Крупная","Организация_"&amp;TEXT(MOD(QUOTIENT($A4953-1,500),600)+1,"000"))</f>
        <v/>
      </c>
      <c r="Q4953">
        <f>"Отдел_"&amp;TEXT(MOD(QUOTIENT($A4953-1,50),100)+1,"000")</f>
        <v/>
      </c>
      <c r="R4953">
        <f>IF($AB4953="Да","Группа_Крупная","Группа_"&amp;TEXT(MOD(QUOTIENT($A4953-1,5000),30)+1,"00"))</f>
        <v/>
      </c>
      <c r="S4953">
        <f>IF($AB4953="Да","Категория_Крупная","Категория_"&amp;TEXT(MOD(QUOTIENT($A4953-1,500),120)+1,"000"))</f>
        <v/>
      </c>
      <c r="T4953">
        <f>IF($AB4953="Да","Подкатегория_Крупная","Подкатегория_"&amp;TEXT(MOD(QUOTIENT($A4953-1,50),300)+1,"000"))</f>
        <v/>
      </c>
      <c r="U4953">
        <f>"SKU_"&amp;TEXT($A4953,"0000000")</f>
        <v/>
      </c>
      <c r="V4953">
        <f>CHOOSE(MOD($A4953-1,4)+1,"Enterprise","SMB","Госсектор","Розница")</f>
        <v/>
      </c>
      <c r="W4953">
        <f>"Клиент_"&amp;TEXT(MOD($A4953-1,20000)+1,"00000")</f>
        <v/>
      </c>
      <c r="X4953">
        <f>CHOOSE(MOD($A4953-1,5)+1,"Портал","API","Импорт","Ручной ввод","Интеграция")</f>
        <v/>
      </c>
      <c r="Y4953" s="8">
        <f>ROUND(1000+MOD($A4953*37,90000)+IF($AB4953="Да",5000,0),2)</f>
        <v/>
      </c>
      <c r="Z4953">
        <f>1+MOD($A4953,20)</f>
        <v/>
      </c>
      <c r="AA4953" s="8">
        <f>ROUND($Y4953*(0.08+MOD($A4953,17)/100),2)</f>
        <v/>
      </c>
      <c r="AB4953">
        <f>IF(MOD($A4953,10)&lt;7,"Да","Нет")</f>
        <v/>
      </c>
      <c r="AC4953">
        <f>$R4953&amp;" / "&amp;$S4953&amp;" / "&amp;$T4953</f>
        <v/>
      </c>
      <c r="AD4953">
        <f>1</f>
        <v/>
      </c>
      <c r="AE4953">
        <f>IF($A4953&lt;=Settings!$B$4,"до 100",IF($A4953&lt;=Settings!$B$5,"до 10 000",IF($A4953&lt;=Settings!$B$6,"до 100 000","100 000+")))</f>
        <v/>
      </c>
    </row>
    <row r="4954">
      <c r="A4954">
        <f>ROW()-1</f>
        <v/>
      </c>
      <c r="B4954">
        <f>IF($A4954&lt;=Settings!$B$4,"small_control",IF($A4954&lt;=Settings!$B$5,"medium_10k",IF($A4954&lt;=Settings!$B$6,"large_100k","extreme_1m")))</f>
        <v/>
      </c>
      <c r="C4954">
        <f>"ORD-"&amp;TEXT(QUOTIENT($A4954-1,3)+1,"0000000")</f>
        <v/>
      </c>
      <c r="D4954">
        <f>"LINE-"&amp;TEXT($A4954,"0000000")</f>
        <v/>
      </c>
      <c r="E4954" s="7">
        <f>Settings!$B$2+$A4954-1</f>
        <v/>
      </c>
      <c r="F4954" s="7">
        <f>Settings!$B$2+MOD($A4954-1,Settings!$B$7)</f>
        <v/>
      </c>
      <c r="G4954">
        <f>YEAR($F4954)</f>
        <v/>
      </c>
      <c r="H4954">
        <f>"Q"&amp;ROUNDUP(MONTH($F4954)/3,0)</f>
        <v/>
      </c>
      <c r="I4954">
        <f>MONTH($F4954)</f>
        <v/>
      </c>
      <c r="J4954">
        <f>CHOOSE(MONTH($F4954),"Январь","Февраль","Март","Апрель","Май","Июнь","Июль","Август","Сентябрь","Октябрь","Ноябрь","Декабрь")</f>
        <v/>
      </c>
      <c r="K4954">
        <f>DAY($F4954)</f>
        <v/>
      </c>
      <c r="L4954">
        <f>IF(MOD($A4954,10)&lt;7,"ФО_01_Крупный","ФО_"&amp;TEXT(MOD($A4954,8)+1,"00"))</f>
        <v/>
      </c>
      <c r="M4954">
        <f>IF($AB4954="Да","Регион_001_Крупный","Регион_"&amp;TEXT(MOD(QUOTIENT($A4954-1,20),180)+1,"000"))</f>
        <v/>
      </c>
      <c r="N4954">
        <f>IF($AB4954="Да","Город_"&amp;TEXT(MOD($A4954-1,250)+1,"0000"),"Город_"&amp;TEXT(MOD($A4954-1,3000)+1,"0000"))</f>
        <v/>
      </c>
      <c r="O4954">
        <f>IF($AB4954="Да","Холдинг_Крупный","Холдинг_"&amp;TEXT(MOD(QUOTIENT($A4954-1,10000),20)+1,"00"))</f>
        <v/>
      </c>
      <c r="P4954">
        <f>IF($AB4954="Да","Организация_Крупная","Организация_"&amp;TEXT(MOD(QUOTIENT($A4954-1,500),600)+1,"000"))</f>
        <v/>
      </c>
      <c r="Q4954">
        <f>"Отдел_"&amp;TEXT(MOD(QUOTIENT($A4954-1,50),100)+1,"000")</f>
        <v/>
      </c>
      <c r="R4954">
        <f>IF($AB4954="Да","Группа_Крупная","Группа_"&amp;TEXT(MOD(QUOTIENT($A4954-1,5000),30)+1,"00"))</f>
        <v/>
      </c>
      <c r="S4954">
        <f>IF($AB4954="Да","Категория_Крупная","Категория_"&amp;TEXT(MOD(QUOTIENT($A4954-1,500),120)+1,"000"))</f>
        <v/>
      </c>
      <c r="T4954">
        <f>IF($AB4954="Да","Подкатегория_Крупная","Подкатегория_"&amp;TEXT(MOD(QUOTIENT($A4954-1,50),300)+1,"000"))</f>
        <v/>
      </c>
      <c r="U4954">
        <f>"SKU_"&amp;TEXT($A4954,"0000000")</f>
        <v/>
      </c>
      <c r="V4954">
        <f>CHOOSE(MOD($A4954-1,4)+1,"Enterprise","SMB","Госсектор","Розница")</f>
        <v/>
      </c>
      <c r="W4954">
        <f>"Клиент_"&amp;TEXT(MOD($A4954-1,20000)+1,"00000")</f>
        <v/>
      </c>
      <c r="X4954">
        <f>CHOOSE(MOD($A4954-1,5)+1,"Портал","API","Импорт","Ручной ввод","Интеграция")</f>
        <v/>
      </c>
      <c r="Y4954" s="8">
        <f>ROUND(1000+MOD($A4954*37,90000)+IF($AB4954="Да",5000,0),2)</f>
        <v/>
      </c>
      <c r="Z4954">
        <f>1+MOD($A4954,20)</f>
        <v/>
      </c>
      <c r="AA4954" s="8">
        <f>ROUND($Y4954*(0.08+MOD($A4954,17)/100),2)</f>
        <v/>
      </c>
      <c r="AB4954">
        <f>IF(MOD($A4954,10)&lt;7,"Да","Нет")</f>
        <v/>
      </c>
      <c r="AC4954">
        <f>$R4954&amp;" / "&amp;$S4954&amp;" / "&amp;$T4954</f>
        <v/>
      </c>
      <c r="AD4954">
        <f>1</f>
        <v/>
      </c>
      <c r="AE4954">
        <f>IF($A4954&lt;=Settings!$B$4,"до 100",IF($A4954&lt;=Settings!$B$5,"до 10 000",IF($A4954&lt;=Settings!$B$6,"до 100 000","100 000+")))</f>
        <v/>
      </c>
    </row>
    <row r="4955">
      <c r="A4955">
        <f>ROW()-1</f>
        <v/>
      </c>
      <c r="B4955">
        <f>IF($A4955&lt;=Settings!$B$4,"small_control",IF($A4955&lt;=Settings!$B$5,"medium_10k",IF($A4955&lt;=Settings!$B$6,"large_100k","extreme_1m")))</f>
        <v/>
      </c>
      <c r="C4955">
        <f>"ORD-"&amp;TEXT(QUOTIENT($A4955-1,3)+1,"0000000")</f>
        <v/>
      </c>
      <c r="D4955">
        <f>"LINE-"&amp;TEXT($A4955,"0000000")</f>
        <v/>
      </c>
      <c r="E4955" s="7">
        <f>Settings!$B$2+$A4955-1</f>
        <v/>
      </c>
      <c r="F4955" s="7">
        <f>Settings!$B$2+MOD($A4955-1,Settings!$B$7)</f>
        <v/>
      </c>
      <c r="G4955">
        <f>YEAR($F4955)</f>
        <v/>
      </c>
      <c r="H4955">
        <f>"Q"&amp;ROUNDUP(MONTH($F4955)/3,0)</f>
        <v/>
      </c>
      <c r="I4955">
        <f>MONTH($F4955)</f>
        <v/>
      </c>
      <c r="J4955">
        <f>CHOOSE(MONTH($F4955),"Январь","Февраль","Март","Апрель","Май","Июнь","Июль","Август","Сентябрь","Октябрь","Ноябрь","Декабрь")</f>
        <v/>
      </c>
      <c r="K4955">
        <f>DAY($F4955)</f>
        <v/>
      </c>
      <c r="L4955">
        <f>IF(MOD($A4955,10)&lt;7,"ФО_01_Крупный","ФО_"&amp;TEXT(MOD($A4955,8)+1,"00"))</f>
        <v/>
      </c>
      <c r="M4955">
        <f>IF($AB4955="Да","Регион_001_Крупный","Регион_"&amp;TEXT(MOD(QUOTIENT($A4955-1,20),180)+1,"000"))</f>
        <v/>
      </c>
      <c r="N4955">
        <f>IF($AB4955="Да","Город_"&amp;TEXT(MOD($A4955-1,250)+1,"0000"),"Город_"&amp;TEXT(MOD($A4955-1,3000)+1,"0000"))</f>
        <v/>
      </c>
      <c r="O4955">
        <f>IF($AB4955="Да","Холдинг_Крупный","Холдинг_"&amp;TEXT(MOD(QUOTIENT($A4955-1,10000),20)+1,"00"))</f>
        <v/>
      </c>
      <c r="P4955">
        <f>IF($AB4955="Да","Организация_Крупная","Организация_"&amp;TEXT(MOD(QUOTIENT($A4955-1,500),600)+1,"000"))</f>
        <v/>
      </c>
      <c r="Q4955">
        <f>"Отдел_"&amp;TEXT(MOD(QUOTIENT($A4955-1,50),100)+1,"000")</f>
        <v/>
      </c>
      <c r="R4955">
        <f>IF($AB4955="Да","Группа_Крупная","Группа_"&amp;TEXT(MOD(QUOTIENT($A4955-1,5000),30)+1,"00"))</f>
        <v/>
      </c>
      <c r="S4955">
        <f>IF($AB4955="Да","Категория_Крупная","Категория_"&amp;TEXT(MOD(QUOTIENT($A4955-1,500),120)+1,"000"))</f>
        <v/>
      </c>
      <c r="T4955">
        <f>IF($AB4955="Да","Подкатегория_Крупная","Подкатегория_"&amp;TEXT(MOD(QUOTIENT($A4955-1,50),300)+1,"000"))</f>
        <v/>
      </c>
      <c r="U4955">
        <f>"SKU_"&amp;TEXT($A4955,"0000000")</f>
        <v/>
      </c>
      <c r="V4955">
        <f>CHOOSE(MOD($A4955-1,4)+1,"Enterprise","SMB","Госсектор","Розница")</f>
        <v/>
      </c>
      <c r="W4955">
        <f>"Клиент_"&amp;TEXT(MOD($A4955-1,20000)+1,"00000")</f>
        <v/>
      </c>
      <c r="X4955">
        <f>CHOOSE(MOD($A4955-1,5)+1,"Портал","API","Импорт","Ручной ввод","Интеграция")</f>
        <v/>
      </c>
      <c r="Y4955" s="8">
        <f>ROUND(1000+MOD($A4955*37,90000)+IF($AB4955="Да",5000,0),2)</f>
        <v/>
      </c>
      <c r="Z4955">
        <f>1+MOD($A4955,20)</f>
        <v/>
      </c>
      <c r="AA4955" s="8">
        <f>ROUND($Y4955*(0.08+MOD($A4955,17)/100),2)</f>
        <v/>
      </c>
      <c r="AB4955">
        <f>IF(MOD($A4955,10)&lt;7,"Да","Нет")</f>
        <v/>
      </c>
      <c r="AC4955">
        <f>$R4955&amp;" / "&amp;$S4955&amp;" / "&amp;$T4955</f>
        <v/>
      </c>
      <c r="AD4955">
        <f>1</f>
        <v/>
      </c>
      <c r="AE4955">
        <f>IF($A4955&lt;=Settings!$B$4,"до 100",IF($A4955&lt;=Settings!$B$5,"до 10 000",IF($A4955&lt;=Settings!$B$6,"до 100 000","100 000+")))</f>
        <v/>
      </c>
    </row>
    <row r="4956">
      <c r="A4956">
        <f>ROW()-1</f>
        <v/>
      </c>
      <c r="B4956">
        <f>IF($A4956&lt;=Settings!$B$4,"small_control",IF($A4956&lt;=Settings!$B$5,"medium_10k",IF($A4956&lt;=Settings!$B$6,"large_100k","extreme_1m")))</f>
        <v/>
      </c>
      <c r="C4956">
        <f>"ORD-"&amp;TEXT(QUOTIENT($A4956-1,3)+1,"0000000")</f>
        <v/>
      </c>
      <c r="D4956">
        <f>"LINE-"&amp;TEXT($A4956,"0000000")</f>
        <v/>
      </c>
      <c r="E4956" s="7">
        <f>Settings!$B$2+$A4956-1</f>
        <v/>
      </c>
      <c r="F4956" s="7">
        <f>Settings!$B$2+MOD($A4956-1,Settings!$B$7)</f>
        <v/>
      </c>
      <c r="G4956">
        <f>YEAR($F4956)</f>
        <v/>
      </c>
      <c r="H4956">
        <f>"Q"&amp;ROUNDUP(MONTH($F4956)/3,0)</f>
        <v/>
      </c>
      <c r="I4956">
        <f>MONTH($F4956)</f>
        <v/>
      </c>
      <c r="J4956">
        <f>CHOOSE(MONTH($F4956),"Январь","Февраль","Март","Апрель","Май","Июнь","Июль","Август","Сентябрь","Октябрь","Ноябрь","Декабрь")</f>
        <v/>
      </c>
      <c r="K4956">
        <f>DAY($F4956)</f>
        <v/>
      </c>
      <c r="L4956">
        <f>IF(MOD($A4956,10)&lt;7,"ФО_01_Крупный","ФО_"&amp;TEXT(MOD($A4956,8)+1,"00"))</f>
        <v/>
      </c>
      <c r="M4956">
        <f>IF($AB4956="Да","Регион_001_Крупный","Регион_"&amp;TEXT(MOD(QUOTIENT($A4956-1,20),180)+1,"000"))</f>
        <v/>
      </c>
      <c r="N4956">
        <f>IF($AB4956="Да","Город_"&amp;TEXT(MOD($A4956-1,250)+1,"0000"),"Город_"&amp;TEXT(MOD($A4956-1,3000)+1,"0000"))</f>
        <v/>
      </c>
      <c r="O4956">
        <f>IF($AB4956="Да","Холдинг_Крупный","Холдинг_"&amp;TEXT(MOD(QUOTIENT($A4956-1,10000),20)+1,"00"))</f>
        <v/>
      </c>
      <c r="P4956">
        <f>IF($AB4956="Да","Организация_Крупная","Организация_"&amp;TEXT(MOD(QUOTIENT($A4956-1,500),600)+1,"000"))</f>
        <v/>
      </c>
      <c r="Q4956">
        <f>"Отдел_"&amp;TEXT(MOD(QUOTIENT($A4956-1,50),100)+1,"000")</f>
        <v/>
      </c>
      <c r="R4956">
        <f>IF($AB4956="Да","Группа_Крупная","Группа_"&amp;TEXT(MOD(QUOTIENT($A4956-1,5000),30)+1,"00"))</f>
        <v/>
      </c>
      <c r="S4956">
        <f>IF($AB4956="Да","Категория_Крупная","Категория_"&amp;TEXT(MOD(QUOTIENT($A4956-1,500),120)+1,"000"))</f>
        <v/>
      </c>
      <c r="T4956">
        <f>IF($AB4956="Да","Подкатегория_Крупная","Подкатегория_"&amp;TEXT(MOD(QUOTIENT($A4956-1,50),300)+1,"000"))</f>
        <v/>
      </c>
      <c r="U4956">
        <f>"SKU_"&amp;TEXT($A4956,"0000000")</f>
        <v/>
      </c>
      <c r="V4956">
        <f>CHOOSE(MOD($A4956-1,4)+1,"Enterprise","SMB","Госсектор","Розница")</f>
        <v/>
      </c>
      <c r="W4956">
        <f>"Клиент_"&amp;TEXT(MOD($A4956-1,20000)+1,"00000")</f>
        <v/>
      </c>
      <c r="X4956">
        <f>CHOOSE(MOD($A4956-1,5)+1,"Портал","API","Импорт","Ручной ввод","Интеграция")</f>
        <v/>
      </c>
      <c r="Y4956" s="8">
        <f>ROUND(1000+MOD($A4956*37,90000)+IF($AB4956="Да",5000,0),2)</f>
        <v/>
      </c>
      <c r="Z4956">
        <f>1+MOD($A4956,20)</f>
        <v/>
      </c>
      <c r="AA4956" s="8">
        <f>ROUND($Y4956*(0.08+MOD($A4956,17)/100),2)</f>
        <v/>
      </c>
      <c r="AB4956">
        <f>IF(MOD($A4956,10)&lt;7,"Да","Нет")</f>
        <v/>
      </c>
      <c r="AC4956">
        <f>$R4956&amp;" / "&amp;$S4956&amp;" / "&amp;$T4956</f>
        <v/>
      </c>
      <c r="AD4956">
        <f>1</f>
        <v/>
      </c>
      <c r="AE4956">
        <f>IF($A4956&lt;=Settings!$B$4,"до 100",IF($A4956&lt;=Settings!$B$5,"до 10 000",IF($A4956&lt;=Settings!$B$6,"до 100 000","100 000+")))</f>
        <v/>
      </c>
    </row>
    <row r="4957">
      <c r="A4957">
        <f>ROW()-1</f>
        <v/>
      </c>
      <c r="B4957">
        <f>IF($A4957&lt;=Settings!$B$4,"small_control",IF($A4957&lt;=Settings!$B$5,"medium_10k",IF($A4957&lt;=Settings!$B$6,"large_100k","extreme_1m")))</f>
        <v/>
      </c>
      <c r="C4957">
        <f>"ORD-"&amp;TEXT(QUOTIENT($A4957-1,3)+1,"0000000")</f>
        <v/>
      </c>
      <c r="D4957">
        <f>"LINE-"&amp;TEXT($A4957,"0000000")</f>
        <v/>
      </c>
      <c r="E4957" s="7">
        <f>Settings!$B$2+$A4957-1</f>
        <v/>
      </c>
      <c r="F4957" s="7">
        <f>Settings!$B$2+MOD($A4957-1,Settings!$B$7)</f>
        <v/>
      </c>
      <c r="G4957">
        <f>YEAR($F4957)</f>
        <v/>
      </c>
      <c r="H4957">
        <f>"Q"&amp;ROUNDUP(MONTH($F4957)/3,0)</f>
        <v/>
      </c>
      <c r="I4957">
        <f>MONTH($F4957)</f>
        <v/>
      </c>
      <c r="J4957">
        <f>CHOOSE(MONTH($F4957),"Январь","Февраль","Март","Апрель","Май","Июнь","Июль","Август","Сентябрь","Октябрь","Ноябрь","Декабрь")</f>
        <v/>
      </c>
      <c r="K4957">
        <f>DAY($F4957)</f>
        <v/>
      </c>
      <c r="L4957">
        <f>IF(MOD($A4957,10)&lt;7,"ФО_01_Крупный","ФО_"&amp;TEXT(MOD($A4957,8)+1,"00"))</f>
        <v/>
      </c>
      <c r="M4957">
        <f>IF($AB4957="Да","Регион_001_Крупный","Регион_"&amp;TEXT(MOD(QUOTIENT($A4957-1,20),180)+1,"000"))</f>
        <v/>
      </c>
      <c r="N4957">
        <f>IF($AB4957="Да","Город_"&amp;TEXT(MOD($A4957-1,250)+1,"0000"),"Город_"&amp;TEXT(MOD($A4957-1,3000)+1,"0000"))</f>
        <v/>
      </c>
      <c r="O4957">
        <f>IF($AB4957="Да","Холдинг_Крупный","Холдинг_"&amp;TEXT(MOD(QUOTIENT($A4957-1,10000),20)+1,"00"))</f>
        <v/>
      </c>
      <c r="P4957">
        <f>IF($AB4957="Да","Организация_Крупная","Организация_"&amp;TEXT(MOD(QUOTIENT($A4957-1,500),600)+1,"000"))</f>
        <v/>
      </c>
      <c r="Q4957">
        <f>"Отдел_"&amp;TEXT(MOD(QUOTIENT($A4957-1,50),100)+1,"000")</f>
        <v/>
      </c>
      <c r="R4957">
        <f>IF($AB4957="Да","Группа_Крупная","Группа_"&amp;TEXT(MOD(QUOTIENT($A4957-1,5000),30)+1,"00"))</f>
        <v/>
      </c>
      <c r="S4957">
        <f>IF($AB4957="Да","Категория_Крупная","Категория_"&amp;TEXT(MOD(QUOTIENT($A4957-1,500),120)+1,"000"))</f>
        <v/>
      </c>
      <c r="T4957">
        <f>IF($AB4957="Да","Подкатегория_Крупная","Подкатегория_"&amp;TEXT(MOD(QUOTIENT($A4957-1,50),300)+1,"000"))</f>
        <v/>
      </c>
      <c r="U4957">
        <f>"SKU_"&amp;TEXT($A4957,"0000000")</f>
        <v/>
      </c>
      <c r="V4957">
        <f>CHOOSE(MOD($A4957-1,4)+1,"Enterprise","SMB","Госсектор","Розница")</f>
        <v/>
      </c>
      <c r="W4957">
        <f>"Клиент_"&amp;TEXT(MOD($A4957-1,20000)+1,"00000")</f>
        <v/>
      </c>
      <c r="X4957">
        <f>CHOOSE(MOD($A4957-1,5)+1,"Портал","API","Импорт","Ручной ввод","Интеграция")</f>
        <v/>
      </c>
      <c r="Y4957" s="8">
        <f>ROUND(1000+MOD($A4957*37,90000)+IF($AB4957="Да",5000,0),2)</f>
        <v/>
      </c>
      <c r="Z4957">
        <f>1+MOD($A4957,20)</f>
        <v/>
      </c>
      <c r="AA4957" s="8">
        <f>ROUND($Y4957*(0.08+MOD($A4957,17)/100),2)</f>
        <v/>
      </c>
      <c r="AB4957">
        <f>IF(MOD($A4957,10)&lt;7,"Да","Нет")</f>
        <v/>
      </c>
      <c r="AC4957">
        <f>$R4957&amp;" / "&amp;$S4957&amp;" / "&amp;$T4957</f>
        <v/>
      </c>
      <c r="AD4957">
        <f>1</f>
        <v/>
      </c>
      <c r="AE4957">
        <f>IF($A4957&lt;=Settings!$B$4,"до 100",IF($A4957&lt;=Settings!$B$5,"до 10 000",IF($A4957&lt;=Settings!$B$6,"до 100 000","100 000+")))</f>
        <v/>
      </c>
    </row>
    <row r="4958">
      <c r="A4958">
        <f>ROW()-1</f>
        <v/>
      </c>
      <c r="B4958">
        <f>IF($A4958&lt;=Settings!$B$4,"small_control",IF($A4958&lt;=Settings!$B$5,"medium_10k",IF($A4958&lt;=Settings!$B$6,"large_100k","extreme_1m")))</f>
        <v/>
      </c>
      <c r="C4958">
        <f>"ORD-"&amp;TEXT(QUOTIENT($A4958-1,3)+1,"0000000")</f>
        <v/>
      </c>
      <c r="D4958">
        <f>"LINE-"&amp;TEXT($A4958,"0000000")</f>
        <v/>
      </c>
      <c r="E4958" s="7">
        <f>Settings!$B$2+$A4958-1</f>
        <v/>
      </c>
      <c r="F4958" s="7">
        <f>Settings!$B$2+MOD($A4958-1,Settings!$B$7)</f>
        <v/>
      </c>
      <c r="G4958">
        <f>YEAR($F4958)</f>
        <v/>
      </c>
      <c r="H4958">
        <f>"Q"&amp;ROUNDUP(MONTH($F4958)/3,0)</f>
        <v/>
      </c>
      <c r="I4958">
        <f>MONTH($F4958)</f>
        <v/>
      </c>
      <c r="J4958">
        <f>CHOOSE(MONTH($F4958),"Январь","Февраль","Март","Апрель","Май","Июнь","Июль","Август","Сентябрь","Октябрь","Ноябрь","Декабрь")</f>
        <v/>
      </c>
      <c r="K4958">
        <f>DAY($F4958)</f>
        <v/>
      </c>
      <c r="L4958">
        <f>IF(MOD($A4958,10)&lt;7,"ФО_01_Крупный","ФО_"&amp;TEXT(MOD($A4958,8)+1,"00"))</f>
        <v/>
      </c>
      <c r="M4958">
        <f>IF($AB4958="Да","Регион_001_Крупный","Регион_"&amp;TEXT(MOD(QUOTIENT($A4958-1,20),180)+1,"000"))</f>
        <v/>
      </c>
      <c r="N4958">
        <f>IF($AB4958="Да","Город_"&amp;TEXT(MOD($A4958-1,250)+1,"0000"),"Город_"&amp;TEXT(MOD($A4958-1,3000)+1,"0000"))</f>
        <v/>
      </c>
      <c r="O4958">
        <f>IF($AB4958="Да","Холдинг_Крупный","Холдинг_"&amp;TEXT(MOD(QUOTIENT($A4958-1,10000),20)+1,"00"))</f>
        <v/>
      </c>
      <c r="P4958">
        <f>IF($AB4958="Да","Организация_Крупная","Организация_"&amp;TEXT(MOD(QUOTIENT($A4958-1,500),600)+1,"000"))</f>
        <v/>
      </c>
      <c r="Q4958">
        <f>"Отдел_"&amp;TEXT(MOD(QUOTIENT($A4958-1,50),100)+1,"000")</f>
        <v/>
      </c>
      <c r="R4958">
        <f>IF($AB4958="Да","Группа_Крупная","Группа_"&amp;TEXT(MOD(QUOTIENT($A4958-1,5000),30)+1,"00"))</f>
        <v/>
      </c>
      <c r="S4958">
        <f>IF($AB4958="Да","Категория_Крупная","Категория_"&amp;TEXT(MOD(QUOTIENT($A4958-1,500),120)+1,"000"))</f>
        <v/>
      </c>
      <c r="T4958">
        <f>IF($AB4958="Да","Подкатегория_Крупная","Подкатегория_"&amp;TEXT(MOD(QUOTIENT($A4958-1,50),300)+1,"000"))</f>
        <v/>
      </c>
      <c r="U4958">
        <f>"SKU_"&amp;TEXT($A4958,"0000000")</f>
        <v/>
      </c>
      <c r="V4958">
        <f>CHOOSE(MOD($A4958-1,4)+1,"Enterprise","SMB","Госсектор","Розница")</f>
        <v/>
      </c>
      <c r="W4958">
        <f>"Клиент_"&amp;TEXT(MOD($A4958-1,20000)+1,"00000")</f>
        <v/>
      </c>
      <c r="X4958">
        <f>CHOOSE(MOD($A4958-1,5)+1,"Портал","API","Импорт","Ручной ввод","Интеграция")</f>
        <v/>
      </c>
      <c r="Y4958" s="8">
        <f>ROUND(1000+MOD($A4958*37,90000)+IF($AB4958="Да",5000,0),2)</f>
        <v/>
      </c>
      <c r="Z4958">
        <f>1+MOD($A4958,20)</f>
        <v/>
      </c>
      <c r="AA4958" s="8">
        <f>ROUND($Y4958*(0.08+MOD($A4958,17)/100),2)</f>
        <v/>
      </c>
      <c r="AB4958">
        <f>IF(MOD($A4958,10)&lt;7,"Да","Нет")</f>
        <v/>
      </c>
      <c r="AC4958">
        <f>$R4958&amp;" / "&amp;$S4958&amp;" / "&amp;$T4958</f>
        <v/>
      </c>
      <c r="AD4958">
        <f>1</f>
        <v/>
      </c>
      <c r="AE4958">
        <f>IF($A4958&lt;=Settings!$B$4,"до 100",IF($A4958&lt;=Settings!$B$5,"до 10 000",IF($A4958&lt;=Settings!$B$6,"до 100 000","100 000+")))</f>
        <v/>
      </c>
    </row>
    <row r="4959">
      <c r="A4959">
        <f>ROW()-1</f>
        <v/>
      </c>
      <c r="B4959">
        <f>IF($A4959&lt;=Settings!$B$4,"small_control",IF($A4959&lt;=Settings!$B$5,"medium_10k",IF($A4959&lt;=Settings!$B$6,"large_100k","extreme_1m")))</f>
        <v/>
      </c>
      <c r="C4959">
        <f>"ORD-"&amp;TEXT(QUOTIENT($A4959-1,3)+1,"0000000")</f>
        <v/>
      </c>
      <c r="D4959">
        <f>"LINE-"&amp;TEXT($A4959,"0000000")</f>
        <v/>
      </c>
      <c r="E4959" s="7">
        <f>Settings!$B$2+$A4959-1</f>
        <v/>
      </c>
      <c r="F4959" s="7">
        <f>Settings!$B$2+MOD($A4959-1,Settings!$B$7)</f>
        <v/>
      </c>
      <c r="G4959">
        <f>YEAR($F4959)</f>
        <v/>
      </c>
      <c r="H4959">
        <f>"Q"&amp;ROUNDUP(MONTH($F4959)/3,0)</f>
        <v/>
      </c>
      <c r="I4959">
        <f>MONTH($F4959)</f>
        <v/>
      </c>
      <c r="J4959">
        <f>CHOOSE(MONTH($F4959),"Январь","Февраль","Март","Апрель","Май","Июнь","Июль","Август","Сентябрь","Октябрь","Ноябрь","Декабрь")</f>
        <v/>
      </c>
      <c r="K4959">
        <f>DAY($F4959)</f>
        <v/>
      </c>
      <c r="L4959">
        <f>IF(MOD($A4959,10)&lt;7,"ФО_01_Крупный","ФО_"&amp;TEXT(MOD($A4959,8)+1,"00"))</f>
        <v/>
      </c>
      <c r="M4959">
        <f>IF($AB4959="Да","Регион_001_Крупный","Регион_"&amp;TEXT(MOD(QUOTIENT($A4959-1,20),180)+1,"000"))</f>
        <v/>
      </c>
      <c r="N4959">
        <f>IF($AB4959="Да","Город_"&amp;TEXT(MOD($A4959-1,250)+1,"0000"),"Город_"&amp;TEXT(MOD($A4959-1,3000)+1,"0000"))</f>
        <v/>
      </c>
      <c r="O4959">
        <f>IF($AB4959="Да","Холдинг_Крупный","Холдинг_"&amp;TEXT(MOD(QUOTIENT($A4959-1,10000),20)+1,"00"))</f>
        <v/>
      </c>
      <c r="P4959">
        <f>IF($AB4959="Да","Организация_Крупная","Организация_"&amp;TEXT(MOD(QUOTIENT($A4959-1,500),600)+1,"000"))</f>
        <v/>
      </c>
      <c r="Q4959">
        <f>"Отдел_"&amp;TEXT(MOD(QUOTIENT($A4959-1,50),100)+1,"000")</f>
        <v/>
      </c>
      <c r="R4959">
        <f>IF($AB4959="Да","Группа_Крупная","Группа_"&amp;TEXT(MOD(QUOTIENT($A4959-1,5000),30)+1,"00"))</f>
        <v/>
      </c>
      <c r="S4959">
        <f>IF($AB4959="Да","Категория_Крупная","Категория_"&amp;TEXT(MOD(QUOTIENT($A4959-1,500),120)+1,"000"))</f>
        <v/>
      </c>
      <c r="T4959">
        <f>IF($AB4959="Да","Подкатегория_Крупная","Подкатегория_"&amp;TEXT(MOD(QUOTIENT($A4959-1,50),300)+1,"000"))</f>
        <v/>
      </c>
      <c r="U4959">
        <f>"SKU_"&amp;TEXT($A4959,"0000000")</f>
        <v/>
      </c>
      <c r="V4959">
        <f>CHOOSE(MOD($A4959-1,4)+1,"Enterprise","SMB","Госсектор","Розница")</f>
        <v/>
      </c>
      <c r="W4959">
        <f>"Клиент_"&amp;TEXT(MOD($A4959-1,20000)+1,"00000")</f>
        <v/>
      </c>
      <c r="X4959">
        <f>CHOOSE(MOD($A4959-1,5)+1,"Портал","API","Импорт","Ручной ввод","Интеграция")</f>
        <v/>
      </c>
      <c r="Y4959" s="8">
        <f>ROUND(1000+MOD($A4959*37,90000)+IF($AB4959="Да",5000,0),2)</f>
        <v/>
      </c>
      <c r="Z4959">
        <f>1+MOD($A4959,20)</f>
        <v/>
      </c>
      <c r="AA4959" s="8">
        <f>ROUND($Y4959*(0.08+MOD($A4959,17)/100),2)</f>
        <v/>
      </c>
      <c r="AB4959">
        <f>IF(MOD($A4959,10)&lt;7,"Да","Нет")</f>
        <v/>
      </c>
      <c r="AC4959">
        <f>$R4959&amp;" / "&amp;$S4959&amp;" / "&amp;$T4959</f>
        <v/>
      </c>
      <c r="AD4959">
        <f>1</f>
        <v/>
      </c>
      <c r="AE4959">
        <f>IF($A4959&lt;=Settings!$B$4,"до 100",IF($A4959&lt;=Settings!$B$5,"до 10 000",IF($A4959&lt;=Settings!$B$6,"до 100 000","100 000+")))</f>
        <v/>
      </c>
    </row>
    <row r="4960">
      <c r="A4960">
        <f>ROW()-1</f>
        <v/>
      </c>
      <c r="B4960">
        <f>IF($A4960&lt;=Settings!$B$4,"small_control",IF($A4960&lt;=Settings!$B$5,"medium_10k",IF($A4960&lt;=Settings!$B$6,"large_100k","extreme_1m")))</f>
        <v/>
      </c>
      <c r="C4960">
        <f>"ORD-"&amp;TEXT(QUOTIENT($A4960-1,3)+1,"0000000")</f>
        <v/>
      </c>
      <c r="D4960">
        <f>"LINE-"&amp;TEXT($A4960,"0000000")</f>
        <v/>
      </c>
      <c r="E4960" s="7">
        <f>Settings!$B$2+$A4960-1</f>
        <v/>
      </c>
      <c r="F4960" s="7">
        <f>Settings!$B$2+MOD($A4960-1,Settings!$B$7)</f>
        <v/>
      </c>
      <c r="G4960">
        <f>YEAR($F4960)</f>
        <v/>
      </c>
      <c r="H4960">
        <f>"Q"&amp;ROUNDUP(MONTH($F4960)/3,0)</f>
        <v/>
      </c>
      <c r="I4960">
        <f>MONTH($F4960)</f>
        <v/>
      </c>
      <c r="J4960">
        <f>CHOOSE(MONTH($F4960),"Январь","Февраль","Март","Апрель","Май","Июнь","Июль","Август","Сентябрь","Октябрь","Ноябрь","Декабрь")</f>
        <v/>
      </c>
      <c r="K4960">
        <f>DAY($F4960)</f>
        <v/>
      </c>
      <c r="L4960">
        <f>IF(MOD($A4960,10)&lt;7,"ФО_01_Крупный","ФО_"&amp;TEXT(MOD($A4960,8)+1,"00"))</f>
        <v/>
      </c>
      <c r="M4960">
        <f>IF($AB4960="Да","Регион_001_Крупный","Регион_"&amp;TEXT(MOD(QUOTIENT($A4960-1,20),180)+1,"000"))</f>
        <v/>
      </c>
      <c r="N4960">
        <f>IF($AB4960="Да","Город_"&amp;TEXT(MOD($A4960-1,250)+1,"0000"),"Город_"&amp;TEXT(MOD($A4960-1,3000)+1,"0000"))</f>
        <v/>
      </c>
      <c r="O4960">
        <f>IF($AB4960="Да","Холдинг_Крупный","Холдинг_"&amp;TEXT(MOD(QUOTIENT($A4960-1,10000),20)+1,"00"))</f>
        <v/>
      </c>
      <c r="P4960">
        <f>IF($AB4960="Да","Организация_Крупная","Организация_"&amp;TEXT(MOD(QUOTIENT($A4960-1,500),600)+1,"000"))</f>
        <v/>
      </c>
      <c r="Q4960">
        <f>"Отдел_"&amp;TEXT(MOD(QUOTIENT($A4960-1,50),100)+1,"000")</f>
        <v/>
      </c>
      <c r="R4960">
        <f>IF($AB4960="Да","Группа_Крупная","Группа_"&amp;TEXT(MOD(QUOTIENT($A4960-1,5000),30)+1,"00"))</f>
        <v/>
      </c>
      <c r="S4960">
        <f>IF($AB4960="Да","Категория_Крупная","Категория_"&amp;TEXT(MOD(QUOTIENT($A4960-1,500),120)+1,"000"))</f>
        <v/>
      </c>
      <c r="T4960">
        <f>IF($AB4960="Да","Подкатегория_Крупная","Подкатегория_"&amp;TEXT(MOD(QUOTIENT($A4960-1,50),300)+1,"000"))</f>
        <v/>
      </c>
      <c r="U4960">
        <f>"SKU_"&amp;TEXT($A4960,"0000000")</f>
        <v/>
      </c>
      <c r="V4960">
        <f>CHOOSE(MOD($A4960-1,4)+1,"Enterprise","SMB","Госсектор","Розница")</f>
        <v/>
      </c>
      <c r="W4960">
        <f>"Клиент_"&amp;TEXT(MOD($A4960-1,20000)+1,"00000")</f>
        <v/>
      </c>
      <c r="X4960">
        <f>CHOOSE(MOD($A4960-1,5)+1,"Портал","API","Импорт","Ручной ввод","Интеграция")</f>
        <v/>
      </c>
      <c r="Y4960" s="8">
        <f>ROUND(1000+MOD($A4960*37,90000)+IF($AB4960="Да",5000,0),2)</f>
        <v/>
      </c>
      <c r="Z4960">
        <f>1+MOD($A4960,20)</f>
        <v/>
      </c>
      <c r="AA4960" s="8">
        <f>ROUND($Y4960*(0.08+MOD($A4960,17)/100),2)</f>
        <v/>
      </c>
      <c r="AB4960">
        <f>IF(MOD($A4960,10)&lt;7,"Да","Нет")</f>
        <v/>
      </c>
      <c r="AC4960">
        <f>$R4960&amp;" / "&amp;$S4960&amp;" / "&amp;$T4960</f>
        <v/>
      </c>
      <c r="AD4960">
        <f>1</f>
        <v/>
      </c>
      <c r="AE4960">
        <f>IF($A4960&lt;=Settings!$B$4,"до 100",IF($A4960&lt;=Settings!$B$5,"до 10 000",IF($A4960&lt;=Settings!$B$6,"до 100 000","100 000+")))</f>
        <v/>
      </c>
    </row>
    <row r="4961">
      <c r="A4961">
        <f>ROW()-1</f>
        <v/>
      </c>
      <c r="B4961">
        <f>IF($A4961&lt;=Settings!$B$4,"small_control",IF($A4961&lt;=Settings!$B$5,"medium_10k",IF($A4961&lt;=Settings!$B$6,"large_100k","extreme_1m")))</f>
        <v/>
      </c>
      <c r="C4961">
        <f>"ORD-"&amp;TEXT(QUOTIENT($A4961-1,3)+1,"0000000")</f>
        <v/>
      </c>
      <c r="D4961">
        <f>"LINE-"&amp;TEXT($A4961,"0000000")</f>
        <v/>
      </c>
      <c r="E4961" s="7">
        <f>Settings!$B$2+$A4961-1</f>
        <v/>
      </c>
      <c r="F4961" s="7">
        <f>Settings!$B$2+MOD($A4961-1,Settings!$B$7)</f>
        <v/>
      </c>
      <c r="G4961">
        <f>YEAR($F4961)</f>
        <v/>
      </c>
      <c r="H4961">
        <f>"Q"&amp;ROUNDUP(MONTH($F4961)/3,0)</f>
        <v/>
      </c>
      <c r="I4961">
        <f>MONTH($F4961)</f>
        <v/>
      </c>
      <c r="J4961">
        <f>CHOOSE(MONTH($F4961),"Январь","Февраль","Март","Апрель","Май","Июнь","Июль","Август","Сентябрь","Октябрь","Ноябрь","Декабрь")</f>
        <v/>
      </c>
      <c r="K4961">
        <f>DAY($F4961)</f>
        <v/>
      </c>
      <c r="L4961">
        <f>IF(MOD($A4961,10)&lt;7,"ФО_01_Крупный","ФО_"&amp;TEXT(MOD($A4961,8)+1,"00"))</f>
        <v/>
      </c>
      <c r="M4961">
        <f>IF($AB4961="Да","Регион_001_Крупный","Регион_"&amp;TEXT(MOD(QUOTIENT($A4961-1,20),180)+1,"000"))</f>
        <v/>
      </c>
      <c r="N4961">
        <f>IF($AB4961="Да","Город_"&amp;TEXT(MOD($A4961-1,250)+1,"0000"),"Город_"&amp;TEXT(MOD($A4961-1,3000)+1,"0000"))</f>
        <v/>
      </c>
      <c r="O4961">
        <f>IF($AB4961="Да","Холдинг_Крупный","Холдинг_"&amp;TEXT(MOD(QUOTIENT($A4961-1,10000),20)+1,"00"))</f>
        <v/>
      </c>
      <c r="P4961">
        <f>IF($AB4961="Да","Организация_Крупная","Организация_"&amp;TEXT(MOD(QUOTIENT($A4961-1,500),600)+1,"000"))</f>
        <v/>
      </c>
      <c r="Q4961">
        <f>"Отдел_"&amp;TEXT(MOD(QUOTIENT($A4961-1,50),100)+1,"000")</f>
        <v/>
      </c>
      <c r="R4961">
        <f>IF($AB4961="Да","Группа_Крупная","Группа_"&amp;TEXT(MOD(QUOTIENT($A4961-1,5000),30)+1,"00"))</f>
        <v/>
      </c>
      <c r="S4961">
        <f>IF($AB4961="Да","Категория_Крупная","Категория_"&amp;TEXT(MOD(QUOTIENT($A4961-1,500),120)+1,"000"))</f>
        <v/>
      </c>
      <c r="T4961">
        <f>IF($AB4961="Да","Подкатегория_Крупная","Подкатегория_"&amp;TEXT(MOD(QUOTIENT($A4961-1,50),300)+1,"000"))</f>
        <v/>
      </c>
      <c r="U4961">
        <f>"SKU_"&amp;TEXT($A4961,"0000000")</f>
        <v/>
      </c>
      <c r="V4961">
        <f>CHOOSE(MOD($A4961-1,4)+1,"Enterprise","SMB","Госсектор","Розница")</f>
        <v/>
      </c>
      <c r="W4961">
        <f>"Клиент_"&amp;TEXT(MOD($A4961-1,20000)+1,"00000")</f>
        <v/>
      </c>
      <c r="X4961">
        <f>CHOOSE(MOD($A4961-1,5)+1,"Портал","API","Импорт","Ручной ввод","Интеграция")</f>
        <v/>
      </c>
      <c r="Y4961" s="8">
        <f>ROUND(1000+MOD($A4961*37,90000)+IF($AB4961="Да",5000,0),2)</f>
        <v/>
      </c>
      <c r="Z4961">
        <f>1+MOD($A4961,20)</f>
        <v/>
      </c>
      <c r="AA4961" s="8">
        <f>ROUND($Y4961*(0.08+MOD($A4961,17)/100),2)</f>
        <v/>
      </c>
      <c r="AB4961">
        <f>IF(MOD($A4961,10)&lt;7,"Да","Нет")</f>
        <v/>
      </c>
      <c r="AC4961">
        <f>$R4961&amp;" / "&amp;$S4961&amp;" / "&amp;$T4961</f>
        <v/>
      </c>
      <c r="AD4961">
        <f>1</f>
        <v/>
      </c>
      <c r="AE4961">
        <f>IF($A4961&lt;=Settings!$B$4,"до 100",IF($A4961&lt;=Settings!$B$5,"до 10 000",IF($A4961&lt;=Settings!$B$6,"до 100 000","100 000+")))</f>
        <v/>
      </c>
    </row>
    <row r="4962">
      <c r="A4962">
        <f>ROW()-1</f>
        <v/>
      </c>
      <c r="B4962">
        <f>IF($A4962&lt;=Settings!$B$4,"small_control",IF($A4962&lt;=Settings!$B$5,"medium_10k",IF($A4962&lt;=Settings!$B$6,"large_100k","extreme_1m")))</f>
        <v/>
      </c>
      <c r="C4962">
        <f>"ORD-"&amp;TEXT(QUOTIENT($A4962-1,3)+1,"0000000")</f>
        <v/>
      </c>
      <c r="D4962">
        <f>"LINE-"&amp;TEXT($A4962,"0000000")</f>
        <v/>
      </c>
      <c r="E4962" s="7">
        <f>Settings!$B$2+$A4962-1</f>
        <v/>
      </c>
      <c r="F4962" s="7">
        <f>Settings!$B$2+MOD($A4962-1,Settings!$B$7)</f>
        <v/>
      </c>
      <c r="G4962">
        <f>YEAR($F4962)</f>
        <v/>
      </c>
      <c r="H4962">
        <f>"Q"&amp;ROUNDUP(MONTH($F4962)/3,0)</f>
        <v/>
      </c>
      <c r="I4962">
        <f>MONTH($F4962)</f>
        <v/>
      </c>
      <c r="J4962">
        <f>CHOOSE(MONTH($F4962),"Январь","Февраль","Март","Апрель","Май","Июнь","Июль","Август","Сентябрь","Октябрь","Ноябрь","Декабрь")</f>
        <v/>
      </c>
      <c r="K4962">
        <f>DAY($F4962)</f>
        <v/>
      </c>
      <c r="L4962">
        <f>IF(MOD($A4962,10)&lt;7,"ФО_01_Крупный","ФО_"&amp;TEXT(MOD($A4962,8)+1,"00"))</f>
        <v/>
      </c>
      <c r="M4962">
        <f>IF($AB4962="Да","Регион_001_Крупный","Регион_"&amp;TEXT(MOD(QUOTIENT($A4962-1,20),180)+1,"000"))</f>
        <v/>
      </c>
      <c r="N4962">
        <f>IF($AB4962="Да","Город_"&amp;TEXT(MOD($A4962-1,250)+1,"0000"),"Город_"&amp;TEXT(MOD($A4962-1,3000)+1,"0000"))</f>
        <v/>
      </c>
      <c r="O4962">
        <f>IF($AB4962="Да","Холдинг_Крупный","Холдинг_"&amp;TEXT(MOD(QUOTIENT($A4962-1,10000),20)+1,"00"))</f>
        <v/>
      </c>
      <c r="P4962">
        <f>IF($AB4962="Да","Организация_Крупная","Организация_"&amp;TEXT(MOD(QUOTIENT($A4962-1,500),600)+1,"000"))</f>
        <v/>
      </c>
      <c r="Q4962">
        <f>"Отдел_"&amp;TEXT(MOD(QUOTIENT($A4962-1,50),100)+1,"000")</f>
        <v/>
      </c>
      <c r="R4962">
        <f>IF($AB4962="Да","Группа_Крупная","Группа_"&amp;TEXT(MOD(QUOTIENT($A4962-1,5000),30)+1,"00"))</f>
        <v/>
      </c>
      <c r="S4962">
        <f>IF($AB4962="Да","Категория_Крупная","Категория_"&amp;TEXT(MOD(QUOTIENT($A4962-1,500),120)+1,"000"))</f>
        <v/>
      </c>
      <c r="T4962">
        <f>IF($AB4962="Да","Подкатегория_Крупная","Подкатегория_"&amp;TEXT(MOD(QUOTIENT($A4962-1,50),300)+1,"000"))</f>
        <v/>
      </c>
      <c r="U4962">
        <f>"SKU_"&amp;TEXT($A4962,"0000000")</f>
        <v/>
      </c>
      <c r="V4962">
        <f>CHOOSE(MOD($A4962-1,4)+1,"Enterprise","SMB","Госсектор","Розница")</f>
        <v/>
      </c>
      <c r="W4962">
        <f>"Клиент_"&amp;TEXT(MOD($A4962-1,20000)+1,"00000")</f>
        <v/>
      </c>
      <c r="X4962">
        <f>CHOOSE(MOD($A4962-1,5)+1,"Портал","API","Импорт","Ручной ввод","Интеграция")</f>
        <v/>
      </c>
      <c r="Y4962" s="8">
        <f>ROUND(1000+MOD($A4962*37,90000)+IF($AB4962="Да",5000,0),2)</f>
        <v/>
      </c>
      <c r="Z4962">
        <f>1+MOD($A4962,20)</f>
        <v/>
      </c>
      <c r="AA4962" s="8">
        <f>ROUND($Y4962*(0.08+MOD($A4962,17)/100),2)</f>
        <v/>
      </c>
      <c r="AB4962">
        <f>IF(MOD($A4962,10)&lt;7,"Да","Нет")</f>
        <v/>
      </c>
      <c r="AC4962">
        <f>$R4962&amp;" / "&amp;$S4962&amp;" / "&amp;$T4962</f>
        <v/>
      </c>
      <c r="AD4962">
        <f>1</f>
        <v/>
      </c>
      <c r="AE4962">
        <f>IF($A4962&lt;=Settings!$B$4,"до 100",IF($A4962&lt;=Settings!$B$5,"до 10 000",IF($A4962&lt;=Settings!$B$6,"до 100 000","100 000+")))</f>
        <v/>
      </c>
    </row>
    <row r="4963">
      <c r="A4963">
        <f>ROW()-1</f>
        <v/>
      </c>
      <c r="B4963">
        <f>IF($A4963&lt;=Settings!$B$4,"small_control",IF($A4963&lt;=Settings!$B$5,"medium_10k",IF($A4963&lt;=Settings!$B$6,"large_100k","extreme_1m")))</f>
        <v/>
      </c>
      <c r="C4963">
        <f>"ORD-"&amp;TEXT(QUOTIENT($A4963-1,3)+1,"0000000")</f>
        <v/>
      </c>
      <c r="D4963">
        <f>"LINE-"&amp;TEXT($A4963,"0000000")</f>
        <v/>
      </c>
      <c r="E4963" s="7">
        <f>Settings!$B$2+$A4963-1</f>
        <v/>
      </c>
      <c r="F4963" s="7">
        <f>Settings!$B$2+MOD($A4963-1,Settings!$B$7)</f>
        <v/>
      </c>
      <c r="G4963">
        <f>YEAR($F4963)</f>
        <v/>
      </c>
      <c r="H4963">
        <f>"Q"&amp;ROUNDUP(MONTH($F4963)/3,0)</f>
        <v/>
      </c>
      <c r="I4963">
        <f>MONTH($F4963)</f>
        <v/>
      </c>
      <c r="J4963">
        <f>CHOOSE(MONTH($F4963),"Январь","Февраль","Март","Апрель","Май","Июнь","Июль","Август","Сентябрь","Октябрь","Ноябрь","Декабрь")</f>
        <v/>
      </c>
      <c r="K4963">
        <f>DAY($F4963)</f>
        <v/>
      </c>
      <c r="L4963">
        <f>IF(MOD($A4963,10)&lt;7,"ФО_01_Крупный","ФО_"&amp;TEXT(MOD($A4963,8)+1,"00"))</f>
        <v/>
      </c>
      <c r="M4963">
        <f>IF($AB4963="Да","Регион_001_Крупный","Регион_"&amp;TEXT(MOD(QUOTIENT($A4963-1,20),180)+1,"000"))</f>
        <v/>
      </c>
      <c r="N4963">
        <f>IF($AB4963="Да","Город_"&amp;TEXT(MOD($A4963-1,250)+1,"0000"),"Город_"&amp;TEXT(MOD($A4963-1,3000)+1,"0000"))</f>
        <v/>
      </c>
      <c r="O4963">
        <f>IF($AB4963="Да","Холдинг_Крупный","Холдинг_"&amp;TEXT(MOD(QUOTIENT($A4963-1,10000),20)+1,"00"))</f>
        <v/>
      </c>
      <c r="P4963">
        <f>IF($AB4963="Да","Организация_Крупная","Организация_"&amp;TEXT(MOD(QUOTIENT($A4963-1,500),600)+1,"000"))</f>
        <v/>
      </c>
      <c r="Q4963">
        <f>"Отдел_"&amp;TEXT(MOD(QUOTIENT($A4963-1,50),100)+1,"000")</f>
        <v/>
      </c>
      <c r="R4963">
        <f>IF($AB4963="Да","Группа_Крупная","Группа_"&amp;TEXT(MOD(QUOTIENT($A4963-1,5000),30)+1,"00"))</f>
        <v/>
      </c>
      <c r="S4963">
        <f>IF($AB4963="Да","Категория_Крупная","Категория_"&amp;TEXT(MOD(QUOTIENT($A4963-1,500),120)+1,"000"))</f>
        <v/>
      </c>
      <c r="T4963">
        <f>IF($AB4963="Да","Подкатегория_Крупная","Подкатегория_"&amp;TEXT(MOD(QUOTIENT($A4963-1,50),300)+1,"000"))</f>
        <v/>
      </c>
      <c r="U4963">
        <f>"SKU_"&amp;TEXT($A4963,"0000000")</f>
        <v/>
      </c>
      <c r="V4963">
        <f>CHOOSE(MOD($A4963-1,4)+1,"Enterprise","SMB","Госсектор","Розница")</f>
        <v/>
      </c>
      <c r="W4963">
        <f>"Клиент_"&amp;TEXT(MOD($A4963-1,20000)+1,"00000")</f>
        <v/>
      </c>
      <c r="X4963">
        <f>CHOOSE(MOD($A4963-1,5)+1,"Портал","API","Импорт","Ручной ввод","Интеграция")</f>
        <v/>
      </c>
      <c r="Y4963" s="8">
        <f>ROUND(1000+MOD($A4963*37,90000)+IF($AB4963="Да",5000,0),2)</f>
        <v/>
      </c>
      <c r="Z4963">
        <f>1+MOD($A4963,20)</f>
        <v/>
      </c>
      <c r="AA4963" s="8">
        <f>ROUND($Y4963*(0.08+MOD($A4963,17)/100),2)</f>
        <v/>
      </c>
      <c r="AB4963">
        <f>IF(MOD($A4963,10)&lt;7,"Да","Нет")</f>
        <v/>
      </c>
      <c r="AC4963">
        <f>$R4963&amp;" / "&amp;$S4963&amp;" / "&amp;$T4963</f>
        <v/>
      </c>
      <c r="AD4963">
        <f>1</f>
        <v/>
      </c>
      <c r="AE4963">
        <f>IF($A4963&lt;=Settings!$B$4,"до 100",IF($A4963&lt;=Settings!$B$5,"до 10 000",IF($A4963&lt;=Settings!$B$6,"до 100 000","100 000+")))</f>
        <v/>
      </c>
    </row>
    <row r="4964">
      <c r="A4964">
        <f>ROW()-1</f>
        <v/>
      </c>
      <c r="B4964">
        <f>IF($A4964&lt;=Settings!$B$4,"small_control",IF($A4964&lt;=Settings!$B$5,"medium_10k",IF($A4964&lt;=Settings!$B$6,"large_100k","extreme_1m")))</f>
        <v/>
      </c>
      <c r="C4964">
        <f>"ORD-"&amp;TEXT(QUOTIENT($A4964-1,3)+1,"0000000")</f>
        <v/>
      </c>
      <c r="D4964">
        <f>"LINE-"&amp;TEXT($A4964,"0000000")</f>
        <v/>
      </c>
      <c r="E4964" s="7">
        <f>Settings!$B$2+$A4964-1</f>
        <v/>
      </c>
      <c r="F4964" s="7">
        <f>Settings!$B$2+MOD($A4964-1,Settings!$B$7)</f>
        <v/>
      </c>
      <c r="G4964">
        <f>YEAR($F4964)</f>
        <v/>
      </c>
      <c r="H4964">
        <f>"Q"&amp;ROUNDUP(MONTH($F4964)/3,0)</f>
        <v/>
      </c>
      <c r="I4964">
        <f>MONTH($F4964)</f>
        <v/>
      </c>
      <c r="J4964">
        <f>CHOOSE(MONTH($F4964),"Январь","Февраль","Март","Апрель","Май","Июнь","Июль","Август","Сентябрь","Октябрь","Ноябрь","Декабрь")</f>
        <v/>
      </c>
      <c r="K4964">
        <f>DAY($F4964)</f>
        <v/>
      </c>
      <c r="L4964">
        <f>IF(MOD($A4964,10)&lt;7,"ФО_01_Крупный","ФО_"&amp;TEXT(MOD($A4964,8)+1,"00"))</f>
        <v/>
      </c>
      <c r="M4964">
        <f>IF($AB4964="Да","Регион_001_Крупный","Регион_"&amp;TEXT(MOD(QUOTIENT($A4964-1,20),180)+1,"000"))</f>
        <v/>
      </c>
      <c r="N4964">
        <f>IF($AB4964="Да","Город_"&amp;TEXT(MOD($A4964-1,250)+1,"0000"),"Город_"&amp;TEXT(MOD($A4964-1,3000)+1,"0000"))</f>
        <v/>
      </c>
      <c r="O4964">
        <f>IF($AB4964="Да","Холдинг_Крупный","Холдинг_"&amp;TEXT(MOD(QUOTIENT($A4964-1,10000),20)+1,"00"))</f>
        <v/>
      </c>
      <c r="P4964">
        <f>IF($AB4964="Да","Организация_Крупная","Организация_"&amp;TEXT(MOD(QUOTIENT($A4964-1,500),600)+1,"000"))</f>
        <v/>
      </c>
      <c r="Q4964">
        <f>"Отдел_"&amp;TEXT(MOD(QUOTIENT($A4964-1,50),100)+1,"000")</f>
        <v/>
      </c>
      <c r="R4964">
        <f>IF($AB4964="Да","Группа_Крупная","Группа_"&amp;TEXT(MOD(QUOTIENT($A4964-1,5000),30)+1,"00"))</f>
        <v/>
      </c>
      <c r="S4964">
        <f>IF($AB4964="Да","Категория_Крупная","Категория_"&amp;TEXT(MOD(QUOTIENT($A4964-1,500),120)+1,"000"))</f>
        <v/>
      </c>
      <c r="T4964">
        <f>IF($AB4964="Да","Подкатегория_Крупная","Подкатегория_"&amp;TEXT(MOD(QUOTIENT($A4964-1,50),300)+1,"000"))</f>
        <v/>
      </c>
      <c r="U4964">
        <f>"SKU_"&amp;TEXT($A4964,"0000000")</f>
        <v/>
      </c>
      <c r="V4964">
        <f>CHOOSE(MOD($A4964-1,4)+1,"Enterprise","SMB","Госсектор","Розница")</f>
        <v/>
      </c>
      <c r="W4964">
        <f>"Клиент_"&amp;TEXT(MOD($A4964-1,20000)+1,"00000")</f>
        <v/>
      </c>
      <c r="X4964">
        <f>CHOOSE(MOD($A4964-1,5)+1,"Портал","API","Импорт","Ручной ввод","Интеграция")</f>
        <v/>
      </c>
      <c r="Y4964" s="8">
        <f>ROUND(1000+MOD($A4964*37,90000)+IF($AB4964="Да",5000,0),2)</f>
        <v/>
      </c>
      <c r="Z4964">
        <f>1+MOD($A4964,20)</f>
        <v/>
      </c>
      <c r="AA4964" s="8">
        <f>ROUND($Y4964*(0.08+MOD($A4964,17)/100),2)</f>
        <v/>
      </c>
      <c r="AB4964">
        <f>IF(MOD($A4964,10)&lt;7,"Да","Нет")</f>
        <v/>
      </c>
      <c r="AC4964">
        <f>$R4964&amp;" / "&amp;$S4964&amp;" / "&amp;$T4964</f>
        <v/>
      </c>
      <c r="AD4964">
        <f>1</f>
        <v/>
      </c>
      <c r="AE4964">
        <f>IF($A4964&lt;=Settings!$B$4,"до 100",IF($A4964&lt;=Settings!$B$5,"до 10 000",IF($A4964&lt;=Settings!$B$6,"до 100 000","100 000+")))</f>
        <v/>
      </c>
    </row>
    <row r="4965">
      <c r="A4965">
        <f>ROW()-1</f>
        <v/>
      </c>
      <c r="B4965">
        <f>IF($A4965&lt;=Settings!$B$4,"small_control",IF($A4965&lt;=Settings!$B$5,"medium_10k",IF($A4965&lt;=Settings!$B$6,"large_100k","extreme_1m")))</f>
        <v/>
      </c>
      <c r="C4965">
        <f>"ORD-"&amp;TEXT(QUOTIENT($A4965-1,3)+1,"0000000")</f>
        <v/>
      </c>
      <c r="D4965">
        <f>"LINE-"&amp;TEXT($A4965,"0000000")</f>
        <v/>
      </c>
      <c r="E4965" s="7">
        <f>Settings!$B$2+$A4965-1</f>
        <v/>
      </c>
      <c r="F4965" s="7">
        <f>Settings!$B$2+MOD($A4965-1,Settings!$B$7)</f>
        <v/>
      </c>
      <c r="G4965">
        <f>YEAR($F4965)</f>
        <v/>
      </c>
      <c r="H4965">
        <f>"Q"&amp;ROUNDUP(MONTH($F4965)/3,0)</f>
        <v/>
      </c>
      <c r="I4965">
        <f>MONTH($F4965)</f>
        <v/>
      </c>
      <c r="J4965">
        <f>CHOOSE(MONTH($F4965),"Январь","Февраль","Март","Апрель","Май","Июнь","Июль","Август","Сентябрь","Октябрь","Ноябрь","Декабрь")</f>
        <v/>
      </c>
      <c r="K4965">
        <f>DAY($F4965)</f>
        <v/>
      </c>
      <c r="L4965">
        <f>IF(MOD($A4965,10)&lt;7,"ФО_01_Крупный","ФО_"&amp;TEXT(MOD($A4965,8)+1,"00"))</f>
        <v/>
      </c>
      <c r="M4965">
        <f>IF($AB4965="Да","Регион_001_Крупный","Регион_"&amp;TEXT(MOD(QUOTIENT($A4965-1,20),180)+1,"000"))</f>
        <v/>
      </c>
      <c r="N4965">
        <f>IF($AB4965="Да","Город_"&amp;TEXT(MOD($A4965-1,250)+1,"0000"),"Город_"&amp;TEXT(MOD($A4965-1,3000)+1,"0000"))</f>
        <v/>
      </c>
      <c r="O4965">
        <f>IF($AB4965="Да","Холдинг_Крупный","Холдинг_"&amp;TEXT(MOD(QUOTIENT($A4965-1,10000),20)+1,"00"))</f>
        <v/>
      </c>
      <c r="P4965">
        <f>IF($AB4965="Да","Организация_Крупная","Организация_"&amp;TEXT(MOD(QUOTIENT($A4965-1,500),600)+1,"000"))</f>
        <v/>
      </c>
      <c r="Q4965">
        <f>"Отдел_"&amp;TEXT(MOD(QUOTIENT($A4965-1,50),100)+1,"000")</f>
        <v/>
      </c>
      <c r="R4965">
        <f>IF($AB4965="Да","Группа_Крупная","Группа_"&amp;TEXT(MOD(QUOTIENT($A4965-1,5000),30)+1,"00"))</f>
        <v/>
      </c>
      <c r="S4965">
        <f>IF($AB4965="Да","Категория_Крупная","Категория_"&amp;TEXT(MOD(QUOTIENT($A4965-1,500),120)+1,"000"))</f>
        <v/>
      </c>
      <c r="T4965">
        <f>IF($AB4965="Да","Подкатегория_Крупная","Подкатегория_"&amp;TEXT(MOD(QUOTIENT($A4965-1,50),300)+1,"000"))</f>
        <v/>
      </c>
      <c r="U4965">
        <f>"SKU_"&amp;TEXT($A4965,"0000000")</f>
        <v/>
      </c>
      <c r="V4965">
        <f>CHOOSE(MOD($A4965-1,4)+1,"Enterprise","SMB","Госсектор","Розница")</f>
        <v/>
      </c>
      <c r="W4965">
        <f>"Клиент_"&amp;TEXT(MOD($A4965-1,20000)+1,"00000")</f>
        <v/>
      </c>
      <c r="X4965">
        <f>CHOOSE(MOD($A4965-1,5)+1,"Портал","API","Импорт","Ручной ввод","Интеграция")</f>
        <v/>
      </c>
      <c r="Y4965" s="8">
        <f>ROUND(1000+MOD($A4965*37,90000)+IF($AB4965="Да",5000,0),2)</f>
        <v/>
      </c>
      <c r="Z4965">
        <f>1+MOD($A4965,20)</f>
        <v/>
      </c>
      <c r="AA4965" s="8">
        <f>ROUND($Y4965*(0.08+MOD($A4965,17)/100),2)</f>
        <v/>
      </c>
      <c r="AB4965">
        <f>IF(MOD($A4965,10)&lt;7,"Да","Нет")</f>
        <v/>
      </c>
      <c r="AC4965">
        <f>$R4965&amp;" / "&amp;$S4965&amp;" / "&amp;$T4965</f>
        <v/>
      </c>
      <c r="AD4965">
        <f>1</f>
        <v/>
      </c>
      <c r="AE4965">
        <f>IF($A4965&lt;=Settings!$B$4,"до 100",IF($A4965&lt;=Settings!$B$5,"до 10 000",IF($A4965&lt;=Settings!$B$6,"до 100 000","100 000+")))</f>
        <v/>
      </c>
    </row>
    <row r="4966">
      <c r="A4966">
        <f>ROW()-1</f>
        <v/>
      </c>
      <c r="B4966">
        <f>IF($A4966&lt;=Settings!$B$4,"small_control",IF($A4966&lt;=Settings!$B$5,"medium_10k",IF($A4966&lt;=Settings!$B$6,"large_100k","extreme_1m")))</f>
        <v/>
      </c>
      <c r="C4966">
        <f>"ORD-"&amp;TEXT(QUOTIENT($A4966-1,3)+1,"0000000")</f>
        <v/>
      </c>
      <c r="D4966">
        <f>"LINE-"&amp;TEXT($A4966,"0000000")</f>
        <v/>
      </c>
      <c r="E4966" s="7">
        <f>Settings!$B$2+$A4966-1</f>
        <v/>
      </c>
      <c r="F4966" s="7">
        <f>Settings!$B$2+MOD($A4966-1,Settings!$B$7)</f>
        <v/>
      </c>
      <c r="G4966">
        <f>YEAR($F4966)</f>
        <v/>
      </c>
      <c r="H4966">
        <f>"Q"&amp;ROUNDUP(MONTH($F4966)/3,0)</f>
        <v/>
      </c>
      <c r="I4966">
        <f>MONTH($F4966)</f>
        <v/>
      </c>
      <c r="J4966">
        <f>CHOOSE(MONTH($F4966),"Январь","Февраль","Март","Апрель","Май","Июнь","Июль","Август","Сентябрь","Октябрь","Ноябрь","Декабрь")</f>
        <v/>
      </c>
      <c r="K4966">
        <f>DAY($F4966)</f>
        <v/>
      </c>
      <c r="L4966">
        <f>IF(MOD($A4966,10)&lt;7,"ФО_01_Крупный","ФО_"&amp;TEXT(MOD($A4966,8)+1,"00"))</f>
        <v/>
      </c>
      <c r="M4966">
        <f>IF($AB4966="Да","Регион_001_Крупный","Регион_"&amp;TEXT(MOD(QUOTIENT($A4966-1,20),180)+1,"000"))</f>
        <v/>
      </c>
      <c r="N4966">
        <f>IF($AB4966="Да","Город_"&amp;TEXT(MOD($A4966-1,250)+1,"0000"),"Город_"&amp;TEXT(MOD($A4966-1,3000)+1,"0000"))</f>
        <v/>
      </c>
      <c r="O4966">
        <f>IF($AB4966="Да","Холдинг_Крупный","Холдинг_"&amp;TEXT(MOD(QUOTIENT($A4966-1,10000),20)+1,"00"))</f>
        <v/>
      </c>
      <c r="P4966">
        <f>IF($AB4966="Да","Организация_Крупная","Организация_"&amp;TEXT(MOD(QUOTIENT($A4966-1,500),600)+1,"000"))</f>
        <v/>
      </c>
      <c r="Q4966">
        <f>"Отдел_"&amp;TEXT(MOD(QUOTIENT($A4966-1,50),100)+1,"000")</f>
        <v/>
      </c>
      <c r="R4966">
        <f>IF($AB4966="Да","Группа_Крупная","Группа_"&amp;TEXT(MOD(QUOTIENT($A4966-1,5000),30)+1,"00"))</f>
        <v/>
      </c>
      <c r="S4966">
        <f>IF($AB4966="Да","Категория_Крупная","Категория_"&amp;TEXT(MOD(QUOTIENT($A4966-1,500),120)+1,"000"))</f>
        <v/>
      </c>
      <c r="T4966">
        <f>IF($AB4966="Да","Подкатегория_Крупная","Подкатегория_"&amp;TEXT(MOD(QUOTIENT($A4966-1,50),300)+1,"000"))</f>
        <v/>
      </c>
      <c r="U4966">
        <f>"SKU_"&amp;TEXT($A4966,"0000000")</f>
        <v/>
      </c>
      <c r="V4966">
        <f>CHOOSE(MOD($A4966-1,4)+1,"Enterprise","SMB","Госсектор","Розница")</f>
        <v/>
      </c>
      <c r="W4966">
        <f>"Клиент_"&amp;TEXT(MOD($A4966-1,20000)+1,"00000")</f>
        <v/>
      </c>
      <c r="X4966">
        <f>CHOOSE(MOD($A4966-1,5)+1,"Портал","API","Импорт","Ручной ввод","Интеграция")</f>
        <v/>
      </c>
      <c r="Y4966" s="8">
        <f>ROUND(1000+MOD($A4966*37,90000)+IF($AB4966="Да",5000,0),2)</f>
        <v/>
      </c>
      <c r="Z4966">
        <f>1+MOD($A4966,20)</f>
        <v/>
      </c>
      <c r="AA4966" s="8">
        <f>ROUND($Y4966*(0.08+MOD($A4966,17)/100),2)</f>
        <v/>
      </c>
      <c r="AB4966">
        <f>IF(MOD($A4966,10)&lt;7,"Да","Нет")</f>
        <v/>
      </c>
      <c r="AC4966">
        <f>$R4966&amp;" / "&amp;$S4966&amp;" / "&amp;$T4966</f>
        <v/>
      </c>
      <c r="AD4966">
        <f>1</f>
        <v/>
      </c>
      <c r="AE4966">
        <f>IF($A4966&lt;=Settings!$B$4,"до 100",IF($A4966&lt;=Settings!$B$5,"до 10 000",IF($A4966&lt;=Settings!$B$6,"до 100 000","100 000+")))</f>
        <v/>
      </c>
    </row>
    <row r="4967">
      <c r="A4967">
        <f>ROW()-1</f>
        <v/>
      </c>
      <c r="B4967">
        <f>IF($A4967&lt;=Settings!$B$4,"small_control",IF($A4967&lt;=Settings!$B$5,"medium_10k",IF($A4967&lt;=Settings!$B$6,"large_100k","extreme_1m")))</f>
        <v/>
      </c>
      <c r="C4967">
        <f>"ORD-"&amp;TEXT(QUOTIENT($A4967-1,3)+1,"0000000")</f>
        <v/>
      </c>
      <c r="D4967">
        <f>"LINE-"&amp;TEXT($A4967,"0000000")</f>
        <v/>
      </c>
      <c r="E4967" s="7">
        <f>Settings!$B$2+$A4967-1</f>
        <v/>
      </c>
      <c r="F4967" s="7">
        <f>Settings!$B$2+MOD($A4967-1,Settings!$B$7)</f>
        <v/>
      </c>
      <c r="G4967">
        <f>YEAR($F4967)</f>
        <v/>
      </c>
      <c r="H4967">
        <f>"Q"&amp;ROUNDUP(MONTH($F4967)/3,0)</f>
        <v/>
      </c>
      <c r="I4967">
        <f>MONTH($F4967)</f>
        <v/>
      </c>
      <c r="J4967">
        <f>CHOOSE(MONTH($F4967),"Январь","Февраль","Март","Апрель","Май","Июнь","Июль","Август","Сентябрь","Октябрь","Ноябрь","Декабрь")</f>
        <v/>
      </c>
      <c r="K4967">
        <f>DAY($F4967)</f>
        <v/>
      </c>
      <c r="L4967">
        <f>IF(MOD($A4967,10)&lt;7,"ФО_01_Крупный","ФО_"&amp;TEXT(MOD($A4967,8)+1,"00"))</f>
        <v/>
      </c>
      <c r="M4967">
        <f>IF($AB4967="Да","Регион_001_Крупный","Регион_"&amp;TEXT(MOD(QUOTIENT($A4967-1,20),180)+1,"000"))</f>
        <v/>
      </c>
      <c r="N4967">
        <f>IF($AB4967="Да","Город_"&amp;TEXT(MOD($A4967-1,250)+1,"0000"),"Город_"&amp;TEXT(MOD($A4967-1,3000)+1,"0000"))</f>
        <v/>
      </c>
      <c r="O4967">
        <f>IF($AB4967="Да","Холдинг_Крупный","Холдинг_"&amp;TEXT(MOD(QUOTIENT($A4967-1,10000),20)+1,"00"))</f>
        <v/>
      </c>
      <c r="P4967">
        <f>IF($AB4967="Да","Организация_Крупная","Организация_"&amp;TEXT(MOD(QUOTIENT($A4967-1,500),600)+1,"000"))</f>
        <v/>
      </c>
      <c r="Q4967">
        <f>"Отдел_"&amp;TEXT(MOD(QUOTIENT($A4967-1,50),100)+1,"000")</f>
        <v/>
      </c>
      <c r="R4967">
        <f>IF($AB4967="Да","Группа_Крупная","Группа_"&amp;TEXT(MOD(QUOTIENT($A4967-1,5000),30)+1,"00"))</f>
        <v/>
      </c>
      <c r="S4967">
        <f>IF($AB4967="Да","Категория_Крупная","Категория_"&amp;TEXT(MOD(QUOTIENT($A4967-1,500),120)+1,"000"))</f>
        <v/>
      </c>
      <c r="T4967">
        <f>IF($AB4967="Да","Подкатегория_Крупная","Подкатегория_"&amp;TEXT(MOD(QUOTIENT($A4967-1,50),300)+1,"000"))</f>
        <v/>
      </c>
      <c r="U4967">
        <f>"SKU_"&amp;TEXT($A4967,"0000000")</f>
        <v/>
      </c>
      <c r="V4967">
        <f>CHOOSE(MOD($A4967-1,4)+1,"Enterprise","SMB","Госсектор","Розница")</f>
        <v/>
      </c>
      <c r="W4967">
        <f>"Клиент_"&amp;TEXT(MOD($A4967-1,20000)+1,"00000")</f>
        <v/>
      </c>
      <c r="X4967">
        <f>CHOOSE(MOD($A4967-1,5)+1,"Портал","API","Импорт","Ручной ввод","Интеграция")</f>
        <v/>
      </c>
      <c r="Y4967" s="8">
        <f>ROUND(1000+MOD($A4967*37,90000)+IF($AB4967="Да",5000,0),2)</f>
        <v/>
      </c>
      <c r="Z4967">
        <f>1+MOD($A4967,20)</f>
        <v/>
      </c>
      <c r="AA4967" s="8">
        <f>ROUND($Y4967*(0.08+MOD($A4967,17)/100),2)</f>
        <v/>
      </c>
      <c r="AB4967">
        <f>IF(MOD($A4967,10)&lt;7,"Да","Нет")</f>
        <v/>
      </c>
      <c r="AC4967">
        <f>$R4967&amp;" / "&amp;$S4967&amp;" / "&amp;$T4967</f>
        <v/>
      </c>
      <c r="AD4967">
        <f>1</f>
        <v/>
      </c>
      <c r="AE4967">
        <f>IF($A4967&lt;=Settings!$B$4,"до 100",IF($A4967&lt;=Settings!$B$5,"до 10 000",IF($A4967&lt;=Settings!$B$6,"до 100 000","100 000+")))</f>
        <v/>
      </c>
    </row>
    <row r="4968">
      <c r="A4968">
        <f>ROW()-1</f>
        <v/>
      </c>
      <c r="B4968">
        <f>IF($A4968&lt;=Settings!$B$4,"small_control",IF($A4968&lt;=Settings!$B$5,"medium_10k",IF($A4968&lt;=Settings!$B$6,"large_100k","extreme_1m")))</f>
        <v/>
      </c>
      <c r="C4968">
        <f>"ORD-"&amp;TEXT(QUOTIENT($A4968-1,3)+1,"0000000")</f>
        <v/>
      </c>
      <c r="D4968">
        <f>"LINE-"&amp;TEXT($A4968,"0000000")</f>
        <v/>
      </c>
      <c r="E4968" s="7">
        <f>Settings!$B$2+$A4968-1</f>
        <v/>
      </c>
      <c r="F4968" s="7">
        <f>Settings!$B$2+MOD($A4968-1,Settings!$B$7)</f>
        <v/>
      </c>
      <c r="G4968">
        <f>YEAR($F4968)</f>
        <v/>
      </c>
      <c r="H4968">
        <f>"Q"&amp;ROUNDUP(MONTH($F4968)/3,0)</f>
        <v/>
      </c>
      <c r="I4968">
        <f>MONTH($F4968)</f>
        <v/>
      </c>
      <c r="J4968">
        <f>CHOOSE(MONTH($F4968),"Январь","Февраль","Март","Апрель","Май","Июнь","Июль","Август","Сентябрь","Октябрь","Ноябрь","Декабрь")</f>
        <v/>
      </c>
      <c r="K4968">
        <f>DAY($F4968)</f>
        <v/>
      </c>
      <c r="L4968">
        <f>IF(MOD($A4968,10)&lt;7,"ФО_01_Крупный","ФО_"&amp;TEXT(MOD($A4968,8)+1,"00"))</f>
        <v/>
      </c>
      <c r="M4968">
        <f>IF($AB4968="Да","Регион_001_Крупный","Регион_"&amp;TEXT(MOD(QUOTIENT($A4968-1,20),180)+1,"000"))</f>
        <v/>
      </c>
      <c r="N4968">
        <f>IF($AB4968="Да","Город_"&amp;TEXT(MOD($A4968-1,250)+1,"0000"),"Город_"&amp;TEXT(MOD($A4968-1,3000)+1,"0000"))</f>
        <v/>
      </c>
      <c r="O4968">
        <f>IF($AB4968="Да","Холдинг_Крупный","Холдинг_"&amp;TEXT(MOD(QUOTIENT($A4968-1,10000),20)+1,"00"))</f>
        <v/>
      </c>
      <c r="P4968">
        <f>IF($AB4968="Да","Организация_Крупная","Организация_"&amp;TEXT(MOD(QUOTIENT($A4968-1,500),600)+1,"000"))</f>
        <v/>
      </c>
      <c r="Q4968">
        <f>"Отдел_"&amp;TEXT(MOD(QUOTIENT($A4968-1,50),100)+1,"000")</f>
        <v/>
      </c>
      <c r="R4968">
        <f>IF($AB4968="Да","Группа_Крупная","Группа_"&amp;TEXT(MOD(QUOTIENT($A4968-1,5000),30)+1,"00"))</f>
        <v/>
      </c>
      <c r="S4968">
        <f>IF($AB4968="Да","Категория_Крупная","Категория_"&amp;TEXT(MOD(QUOTIENT($A4968-1,500),120)+1,"000"))</f>
        <v/>
      </c>
      <c r="T4968">
        <f>IF($AB4968="Да","Подкатегория_Крупная","Подкатегория_"&amp;TEXT(MOD(QUOTIENT($A4968-1,50),300)+1,"000"))</f>
        <v/>
      </c>
      <c r="U4968">
        <f>"SKU_"&amp;TEXT($A4968,"0000000")</f>
        <v/>
      </c>
      <c r="V4968">
        <f>CHOOSE(MOD($A4968-1,4)+1,"Enterprise","SMB","Госсектор","Розница")</f>
        <v/>
      </c>
      <c r="W4968">
        <f>"Клиент_"&amp;TEXT(MOD($A4968-1,20000)+1,"00000")</f>
        <v/>
      </c>
      <c r="X4968">
        <f>CHOOSE(MOD($A4968-1,5)+1,"Портал","API","Импорт","Ручной ввод","Интеграция")</f>
        <v/>
      </c>
      <c r="Y4968" s="8">
        <f>ROUND(1000+MOD($A4968*37,90000)+IF($AB4968="Да",5000,0),2)</f>
        <v/>
      </c>
      <c r="Z4968">
        <f>1+MOD($A4968,20)</f>
        <v/>
      </c>
      <c r="AA4968" s="8">
        <f>ROUND($Y4968*(0.08+MOD($A4968,17)/100),2)</f>
        <v/>
      </c>
      <c r="AB4968">
        <f>IF(MOD($A4968,10)&lt;7,"Да","Нет")</f>
        <v/>
      </c>
      <c r="AC4968">
        <f>$R4968&amp;" / "&amp;$S4968&amp;" / "&amp;$T4968</f>
        <v/>
      </c>
      <c r="AD4968">
        <f>1</f>
        <v/>
      </c>
      <c r="AE4968">
        <f>IF($A4968&lt;=Settings!$B$4,"до 100",IF($A4968&lt;=Settings!$B$5,"до 10 000",IF($A4968&lt;=Settings!$B$6,"до 100 000","100 000+")))</f>
        <v/>
      </c>
    </row>
    <row r="4969">
      <c r="A4969">
        <f>ROW()-1</f>
        <v/>
      </c>
      <c r="B4969">
        <f>IF($A4969&lt;=Settings!$B$4,"small_control",IF($A4969&lt;=Settings!$B$5,"medium_10k",IF($A4969&lt;=Settings!$B$6,"large_100k","extreme_1m")))</f>
        <v/>
      </c>
      <c r="C4969">
        <f>"ORD-"&amp;TEXT(QUOTIENT($A4969-1,3)+1,"0000000")</f>
        <v/>
      </c>
      <c r="D4969">
        <f>"LINE-"&amp;TEXT($A4969,"0000000")</f>
        <v/>
      </c>
      <c r="E4969" s="7">
        <f>Settings!$B$2+$A4969-1</f>
        <v/>
      </c>
      <c r="F4969" s="7">
        <f>Settings!$B$2+MOD($A4969-1,Settings!$B$7)</f>
        <v/>
      </c>
      <c r="G4969">
        <f>YEAR($F4969)</f>
        <v/>
      </c>
      <c r="H4969">
        <f>"Q"&amp;ROUNDUP(MONTH($F4969)/3,0)</f>
        <v/>
      </c>
      <c r="I4969">
        <f>MONTH($F4969)</f>
        <v/>
      </c>
      <c r="J4969">
        <f>CHOOSE(MONTH($F4969),"Январь","Февраль","Март","Апрель","Май","Июнь","Июль","Август","Сентябрь","Октябрь","Ноябрь","Декабрь")</f>
        <v/>
      </c>
      <c r="K4969">
        <f>DAY($F4969)</f>
        <v/>
      </c>
      <c r="L4969">
        <f>IF(MOD($A4969,10)&lt;7,"ФО_01_Крупный","ФО_"&amp;TEXT(MOD($A4969,8)+1,"00"))</f>
        <v/>
      </c>
      <c r="M4969">
        <f>IF($AB4969="Да","Регион_001_Крупный","Регион_"&amp;TEXT(MOD(QUOTIENT($A4969-1,20),180)+1,"000"))</f>
        <v/>
      </c>
      <c r="N4969">
        <f>IF($AB4969="Да","Город_"&amp;TEXT(MOD($A4969-1,250)+1,"0000"),"Город_"&amp;TEXT(MOD($A4969-1,3000)+1,"0000"))</f>
        <v/>
      </c>
      <c r="O4969">
        <f>IF($AB4969="Да","Холдинг_Крупный","Холдинг_"&amp;TEXT(MOD(QUOTIENT($A4969-1,10000),20)+1,"00"))</f>
        <v/>
      </c>
      <c r="P4969">
        <f>IF($AB4969="Да","Организация_Крупная","Организация_"&amp;TEXT(MOD(QUOTIENT($A4969-1,500),600)+1,"000"))</f>
        <v/>
      </c>
      <c r="Q4969">
        <f>"Отдел_"&amp;TEXT(MOD(QUOTIENT($A4969-1,50),100)+1,"000")</f>
        <v/>
      </c>
      <c r="R4969">
        <f>IF($AB4969="Да","Группа_Крупная","Группа_"&amp;TEXT(MOD(QUOTIENT($A4969-1,5000),30)+1,"00"))</f>
        <v/>
      </c>
      <c r="S4969">
        <f>IF($AB4969="Да","Категория_Крупная","Категория_"&amp;TEXT(MOD(QUOTIENT($A4969-1,500),120)+1,"000"))</f>
        <v/>
      </c>
      <c r="T4969">
        <f>IF($AB4969="Да","Подкатегория_Крупная","Подкатегория_"&amp;TEXT(MOD(QUOTIENT($A4969-1,50),300)+1,"000"))</f>
        <v/>
      </c>
      <c r="U4969">
        <f>"SKU_"&amp;TEXT($A4969,"0000000")</f>
        <v/>
      </c>
      <c r="V4969">
        <f>CHOOSE(MOD($A4969-1,4)+1,"Enterprise","SMB","Госсектор","Розница")</f>
        <v/>
      </c>
      <c r="W4969">
        <f>"Клиент_"&amp;TEXT(MOD($A4969-1,20000)+1,"00000")</f>
        <v/>
      </c>
      <c r="X4969">
        <f>CHOOSE(MOD($A4969-1,5)+1,"Портал","API","Импорт","Ручной ввод","Интеграция")</f>
        <v/>
      </c>
      <c r="Y4969" s="8">
        <f>ROUND(1000+MOD($A4969*37,90000)+IF($AB4969="Да",5000,0),2)</f>
        <v/>
      </c>
      <c r="Z4969">
        <f>1+MOD($A4969,20)</f>
        <v/>
      </c>
      <c r="AA4969" s="8">
        <f>ROUND($Y4969*(0.08+MOD($A4969,17)/100),2)</f>
        <v/>
      </c>
      <c r="AB4969">
        <f>IF(MOD($A4969,10)&lt;7,"Да","Нет")</f>
        <v/>
      </c>
      <c r="AC4969">
        <f>$R4969&amp;" / "&amp;$S4969&amp;" / "&amp;$T4969</f>
        <v/>
      </c>
      <c r="AD4969">
        <f>1</f>
        <v/>
      </c>
      <c r="AE4969">
        <f>IF($A4969&lt;=Settings!$B$4,"до 100",IF($A4969&lt;=Settings!$B$5,"до 10 000",IF($A4969&lt;=Settings!$B$6,"до 100 000","100 000+")))</f>
        <v/>
      </c>
    </row>
    <row r="4970">
      <c r="A4970">
        <f>ROW()-1</f>
        <v/>
      </c>
      <c r="B4970">
        <f>IF($A4970&lt;=Settings!$B$4,"small_control",IF($A4970&lt;=Settings!$B$5,"medium_10k",IF($A4970&lt;=Settings!$B$6,"large_100k","extreme_1m")))</f>
        <v/>
      </c>
      <c r="C4970">
        <f>"ORD-"&amp;TEXT(QUOTIENT($A4970-1,3)+1,"0000000")</f>
        <v/>
      </c>
      <c r="D4970">
        <f>"LINE-"&amp;TEXT($A4970,"0000000")</f>
        <v/>
      </c>
      <c r="E4970" s="7">
        <f>Settings!$B$2+$A4970-1</f>
        <v/>
      </c>
      <c r="F4970" s="7">
        <f>Settings!$B$2+MOD($A4970-1,Settings!$B$7)</f>
        <v/>
      </c>
      <c r="G4970">
        <f>YEAR($F4970)</f>
        <v/>
      </c>
      <c r="H4970">
        <f>"Q"&amp;ROUNDUP(MONTH($F4970)/3,0)</f>
        <v/>
      </c>
      <c r="I4970">
        <f>MONTH($F4970)</f>
        <v/>
      </c>
      <c r="J4970">
        <f>CHOOSE(MONTH($F4970),"Январь","Февраль","Март","Апрель","Май","Июнь","Июль","Август","Сентябрь","Октябрь","Ноябрь","Декабрь")</f>
        <v/>
      </c>
      <c r="K4970">
        <f>DAY($F4970)</f>
        <v/>
      </c>
      <c r="L4970">
        <f>IF(MOD($A4970,10)&lt;7,"ФО_01_Крупный","ФО_"&amp;TEXT(MOD($A4970,8)+1,"00"))</f>
        <v/>
      </c>
      <c r="M4970">
        <f>IF($AB4970="Да","Регион_001_Крупный","Регион_"&amp;TEXT(MOD(QUOTIENT($A4970-1,20),180)+1,"000"))</f>
        <v/>
      </c>
      <c r="N4970">
        <f>IF($AB4970="Да","Город_"&amp;TEXT(MOD($A4970-1,250)+1,"0000"),"Город_"&amp;TEXT(MOD($A4970-1,3000)+1,"0000"))</f>
        <v/>
      </c>
      <c r="O4970">
        <f>IF($AB4970="Да","Холдинг_Крупный","Холдинг_"&amp;TEXT(MOD(QUOTIENT($A4970-1,10000),20)+1,"00"))</f>
        <v/>
      </c>
      <c r="P4970">
        <f>IF($AB4970="Да","Организация_Крупная","Организация_"&amp;TEXT(MOD(QUOTIENT($A4970-1,500),600)+1,"000"))</f>
        <v/>
      </c>
      <c r="Q4970">
        <f>"Отдел_"&amp;TEXT(MOD(QUOTIENT($A4970-1,50),100)+1,"000")</f>
        <v/>
      </c>
      <c r="R4970">
        <f>IF($AB4970="Да","Группа_Крупная","Группа_"&amp;TEXT(MOD(QUOTIENT($A4970-1,5000),30)+1,"00"))</f>
        <v/>
      </c>
      <c r="S4970">
        <f>IF($AB4970="Да","Категория_Крупная","Категория_"&amp;TEXT(MOD(QUOTIENT($A4970-1,500),120)+1,"000"))</f>
        <v/>
      </c>
      <c r="T4970">
        <f>IF($AB4970="Да","Подкатегория_Крупная","Подкатегория_"&amp;TEXT(MOD(QUOTIENT($A4970-1,50),300)+1,"000"))</f>
        <v/>
      </c>
      <c r="U4970">
        <f>"SKU_"&amp;TEXT($A4970,"0000000")</f>
        <v/>
      </c>
      <c r="V4970">
        <f>CHOOSE(MOD($A4970-1,4)+1,"Enterprise","SMB","Госсектор","Розница")</f>
        <v/>
      </c>
      <c r="W4970">
        <f>"Клиент_"&amp;TEXT(MOD($A4970-1,20000)+1,"00000")</f>
        <v/>
      </c>
      <c r="X4970">
        <f>CHOOSE(MOD($A4970-1,5)+1,"Портал","API","Импорт","Ручной ввод","Интеграция")</f>
        <v/>
      </c>
      <c r="Y4970" s="8">
        <f>ROUND(1000+MOD($A4970*37,90000)+IF($AB4970="Да",5000,0),2)</f>
        <v/>
      </c>
      <c r="Z4970">
        <f>1+MOD($A4970,20)</f>
        <v/>
      </c>
      <c r="AA4970" s="8">
        <f>ROUND($Y4970*(0.08+MOD($A4970,17)/100),2)</f>
        <v/>
      </c>
      <c r="AB4970">
        <f>IF(MOD($A4970,10)&lt;7,"Да","Нет")</f>
        <v/>
      </c>
      <c r="AC4970">
        <f>$R4970&amp;" / "&amp;$S4970&amp;" / "&amp;$T4970</f>
        <v/>
      </c>
      <c r="AD4970">
        <f>1</f>
        <v/>
      </c>
      <c r="AE4970">
        <f>IF($A4970&lt;=Settings!$B$4,"до 100",IF($A4970&lt;=Settings!$B$5,"до 10 000",IF($A4970&lt;=Settings!$B$6,"до 100 000","100 000+")))</f>
        <v/>
      </c>
    </row>
    <row r="4971">
      <c r="A4971">
        <f>ROW()-1</f>
        <v/>
      </c>
      <c r="B4971">
        <f>IF($A4971&lt;=Settings!$B$4,"small_control",IF($A4971&lt;=Settings!$B$5,"medium_10k",IF($A4971&lt;=Settings!$B$6,"large_100k","extreme_1m")))</f>
        <v/>
      </c>
      <c r="C4971">
        <f>"ORD-"&amp;TEXT(QUOTIENT($A4971-1,3)+1,"0000000")</f>
        <v/>
      </c>
      <c r="D4971">
        <f>"LINE-"&amp;TEXT($A4971,"0000000")</f>
        <v/>
      </c>
      <c r="E4971" s="7">
        <f>Settings!$B$2+$A4971-1</f>
        <v/>
      </c>
      <c r="F4971" s="7">
        <f>Settings!$B$2+MOD($A4971-1,Settings!$B$7)</f>
        <v/>
      </c>
      <c r="G4971">
        <f>YEAR($F4971)</f>
        <v/>
      </c>
      <c r="H4971">
        <f>"Q"&amp;ROUNDUP(MONTH($F4971)/3,0)</f>
        <v/>
      </c>
      <c r="I4971">
        <f>MONTH($F4971)</f>
        <v/>
      </c>
      <c r="J4971">
        <f>CHOOSE(MONTH($F4971),"Январь","Февраль","Март","Апрель","Май","Июнь","Июль","Август","Сентябрь","Октябрь","Ноябрь","Декабрь")</f>
        <v/>
      </c>
      <c r="K4971">
        <f>DAY($F4971)</f>
        <v/>
      </c>
      <c r="L4971">
        <f>IF(MOD($A4971,10)&lt;7,"ФО_01_Крупный","ФО_"&amp;TEXT(MOD($A4971,8)+1,"00"))</f>
        <v/>
      </c>
      <c r="M4971">
        <f>IF($AB4971="Да","Регион_001_Крупный","Регион_"&amp;TEXT(MOD(QUOTIENT($A4971-1,20),180)+1,"000"))</f>
        <v/>
      </c>
      <c r="N4971">
        <f>IF($AB4971="Да","Город_"&amp;TEXT(MOD($A4971-1,250)+1,"0000"),"Город_"&amp;TEXT(MOD($A4971-1,3000)+1,"0000"))</f>
        <v/>
      </c>
      <c r="O4971">
        <f>IF($AB4971="Да","Холдинг_Крупный","Холдинг_"&amp;TEXT(MOD(QUOTIENT($A4971-1,10000),20)+1,"00"))</f>
        <v/>
      </c>
      <c r="P4971">
        <f>IF($AB4971="Да","Организация_Крупная","Организация_"&amp;TEXT(MOD(QUOTIENT($A4971-1,500),600)+1,"000"))</f>
        <v/>
      </c>
      <c r="Q4971">
        <f>"Отдел_"&amp;TEXT(MOD(QUOTIENT($A4971-1,50),100)+1,"000")</f>
        <v/>
      </c>
      <c r="R4971">
        <f>IF($AB4971="Да","Группа_Крупная","Группа_"&amp;TEXT(MOD(QUOTIENT($A4971-1,5000),30)+1,"00"))</f>
        <v/>
      </c>
      <c r="S4971">
        <f>IF($AB4971="Да","Категория_Крупная","Категория_"&amp;TEXT(MOD(QUOTIENT($A4971-1,500),120)+1,"000"))</f>
        <v/>
      </c>
      <c r="T4971">
        <f>IF($AB4971="Да","Подкатегория_Крупная","Подкатегория_"&amp;TEXT(MOD(QUOTIENT($A4971-1,50),300)+1,"000"))</f>
        <v/>
      </c>
      <c r="U4971">
        <f>"SKU_"&amp;TEXT($A4971,"0000000")</f>
        <v/>
      </c>
      <c r="V4971">
        <f>CHOOSE(MOD($A4971-1,4)+1,"Enterprise","SMB","Госсектор","Розница")</f>
        <v/>
      </c>
      <c r="W4971">
        <f>"Клиент_"&amp;TEXT(MOD($A4971-1,20000)+1,"00000")</f>
        <v/>
      </c>
      <c r="X4971">
        <f>CHOOSE(MOD($A4971-1,5)+1,"Портал","API","Импорт","Ручной ввод","Интеграция")</f>
        <v/>
      </c>
      <c r="Y4971" s="8">
        <f>ROUND(1000+MOD($A4971*37,90000)+IF($AB4971="Да",5000,0),2)</f>
        <v/>
      </c>
      <c r="Z4971">
        <f>1+MOD($A4971,20)</f>
        <v/>
      </c>
      <c r="AA4971" s="8">
        <f>ROUND($Y4971*(0.08+MOD($A4971,17)/100),2)</f>
        <v/>
      </c>
      <c r="AB4971">
        <f>IF(MOD($A4971,10)&lt;7,"Да","Нет")</f>
        <v/>
      </c>
      <c r="AC4971">
        <f>$R4971&amp;" / "&amp;$S4971&amp;" / "&amp;$T4971</f>
        <v/>
      </c>
      <c r="AD4971">
        <f>1</f>
        <v/>
      </c>
      <c r="AE4971">
        <f>IF($A4971&lt;=Settings!$B$4,"до 100",IF($A4971&lt;=Settings!$B$5,"до 10 000",IF($A4971&lt;=Settings!$B$6,"до 100 000","100 000+")))</f>
        <v/>
      </c>
    </row>
    <row r="4972">
      <c r="A4972">
        <f>ROW()-1</f>
        <v/>
      </c>
      <c r="B4972">
        <f>IF($A4972&lt;=Settings!$B$4,"small_control",IF($A4972&lt;=Settings!$B$5,"medium_10k",IF($A4972&lt;=Settings!$B$6,"large_100k","extreme_1m")))</f>
        <v/>
      </c>
      <c r="C4972">
        <f>"ORD-"&amp;TEXT(QUOTIENT($A4972-1,3)+1,"0000000")</f>
        <v/>
      </c>
      <c r="D4972">
        <f>"LINE-"&amp;TEXT($A4972,"0000000")</f>
        <v/>
      </c>
      <c r="E4972" s="7">
        <f>Settings!$B$2+$A4972-1</f>
        <v/>
      </c>
      <c r="F4972" s="7">
        <f>Settings!$B$2+MOD($A4972-1,Settings!$B$7)</f>
        <v/>
      </c>
      <c r="G4972">
        <f>YEAR($F4972)</f>
        <v/>
      </c>
      <c r="H4972">
        <f>"Q"&amp;ROUNDUP(MONTH($F4972)/3,0)</f>
        <v/>
      </c>
      <c r="I4972">
        <f>MONTH($F4972)</f>
        <v/>
      </c>
      <c r="J4972">
        <f>CHOOSE(MONTH($F4972),"Январь","Февраль","Март","Апрель","Май","Июнь","Июль","Август","Сентябрь","Октябрь","Ноябрь","Декабрь")</f>
        <v/>
      </c>
      <c r="K4972">
        <f>DAY($F4972)</f>
        <v/>
      </c>
      <c r="L4972">
        <f>IF(MOD($A4972,10)&lt;7,"ФО_01_Крупный","ФО_"&amp;TEXT(MOD($A4972,8)+1,"00"))</f>
        <v/>
      </c>
      <c r="M4972">
        <f>IF($AB4972="Да","Регион_001_Крупный","Регион_"&amp;TEXT(MOD(QUOTIENT($A4972-1,20),180)+1,"000"))</f>
        <v/>
      </c>
      <c r="N4972">
        <f>IF($AB4972="Да","Город_"&amp;TEXT(MOD($A4972-1,250)+1,"0000"),"Город_"&amp;TEXT(MOD($A4972-1,3000)+1,"0000"))</f>
        <v/>
      </c>
      <c r="O4972">
        <f>IF($AB4972="Да","Холдинг_Крупный","Холдинг_"&amp;TEXT(MOD(QUOTIENT($A4972-1,10000),20)+1,"00"))</f>
        <v/>
      </c>
      <c r="P4972">
        <f>IF($AB4972="Да","Организация_Крупная","Организация_"&amp;TEXT(MOD(QUOTIENT($A4972-1,500),600)+1,"000"))</f>
        <v/>
      </c>
      <c r="Q4972">
        <f>"Отдел_"&amp;TEXT(MOD(QUOTIENT($A4972-1,50),100)+1,"000")</f>
        <v/>
      </c>
      <c r="R4972">
        <f>IF($AB4972="Да","Группа_Крупная","Группа_"&amp;TEXT(MOD(QUOTIENT($A4972-1,5000),30)+1,"00"))</f>
        <v/>
      </c>
      <c r="S4972">
        <f>IF($AB4972="Да","Категория_Крупная","Категория_"&amp;TEXT(MOD(QUOTIENT($A4972-1,500),120)+1,"000"))</f>
        <v/>
      </c>
      <c r="T4972">
        <f>IF($AB4972="Да","Подкатегория_Крупная","Подкатегория_"&amp;TEXT(MOD(QUOTIENT($A4972-1,50),300)+1,"000"))</f>
        <v/>
      </c>
      <c r="U4972">
        <f>"SKU_"&amp;TEXT($A4972,"0000000")</f>
        <v/>
      </c>
      <c r="V4972">
        <f>CHOOSE(MOD($A4972-1,4)+1,"Enterprise","SMB","Госсектор","Розница")</f>
        <v/>
      </c>
      <c r="W4972">
        <f>"Клиент_"&amp;TEXT(MOD($A4972-1,20000)+1,"00000")</f>
        <v/>
      </c>
      <c r="X4972">
        <f>CHOOSE(MOD($A4972-1,5)+1,"Портал","API","Импорт","Ручной ввод","Интеграция")</f>
        <v/>
      </c>
      <c r="Y4972" s="8">
        <f>ROUND(1000+MOD($A4972*37,90000)+IF($AB4972="Да",5000,0),2)</f>
        <v/>
      </c>
      <c r="Z4972">
        <f>1+MOD($A4972,20)</f>
        <v/>
      </c>
      <c r="AA4972" s="8">
        <f>ROUND($Y4972*(0.08+MOD($A4972,17)/100),2)</f>
        <v/>
      </c>
      <c r="AB4972">
        <f>IF(MOD($A4972,10)&lt;7,"Да","Нет")</f>
        <v/>
      </c>
      <c r="AC4972">
        <f>$R4972&amp;" / "&amp;$S4972&amp;" / "&amp;$T4972</f>
        <v/>
      </c>
      <c r="AD4972">
        <f>1</f>
        <v/>
      </c>
      <c r="AE4972">
        <f>IF($A4972&lt;=Settings!$B$4,"до 100",IF($A4972&lt;=Settings!$B$5,"до 10 000",IF($A4972&lt;=Settings!$B$6,"до 100 000","100 000+")))</f>
        <v/>
      </c>
    </row>
    <row r="4973">
      <c r="A4973">
        <f>ROW()-1</f>
        <v/>
      </c>
      <c r="B4973">
        <f>IF($A4973&lt;=Settings!$B$4,"small_control",IF($A4973&lt;=Settings!$B$5,"medium_10k",IF($A4973&lt;=Settings!$B$6,"large_100k","extreme_1m")))</f>
        <v/>
      </c>
      <c r="C4973">
        <f>"ORD-"&amp;TEXT(QUOTIENT($A4973-1,3)+1,"0000000")</f>
        <v/>
      </c>
      <c r="D4973">
        <f>"LINE-"&amp;TEXT($A4973,"0000000")</f>
        <v/>
      </c>
      <c r="E4973" s="7">
        <f>Settings!$B$2+$A4973-1</f>
        <v/>
      </c>
      <c r="F4973" s="7">
        <f>Settings!$B$2+MOD($A4973-1,Settings!$B$7)</f>
        <v/>
      </c>
      <c r="G4973">
        <f>YEAR($F4973)</f>
        <v/>
      </c>
      <c r="H4973">
        <f>"Q"&amp;ROUNDUP(MONTH($F4973)/3,0)</f>
        <v/>
      </c>
      <c r="I4973">
        <f>MONTH($F4973)</f>
        <v/>
      </c>
      <c r="J4973">
        <f>CHOOSE(MONTH($F4973),"Январь","Февраль","Март","Апрель","Май","Июнь","Июль","Август","Сентябрь","Октябрь","Ноябрь","Декабрь")</f>
        <v/>
      </c>
      <c r="K4973">
        <f>DAY($F4973)</f>
        <v/>
      </c>
      <c r="L4973">
        <f>IF(MOD($A4973,10)&lt;7,"ФО_01_Крупный","ФО_"&amp;TEXT(MOD($A4973,8)+1,"00"))</f>
        <v/>
      </c>
      <c r="M4973">
        <f>IF($AB4973="Да","Регион_001_Крупный","Регион_"&amp;TEXT(MOD(QUOTIENT($A4973-1,20),180)+1,"000"))</f>
        <v/>
      </c>
      <c r="N4973">
        <f>IF($AB4973="Да","Город_"&amp;TEXT(MOD($A4973-1,250)+1,"0000"),"Город_"&amp;TEXT(MOD($A4973-1,3000)+1,"0000"))</f>
        <v/>
      </c>
      <c r="O4973">
        <f>IF($AB4973="Да","Холдинг_Крупный","Холдинг_"&amp;TEXT(MOD(QUOTIENT($A4973-1,10000),20)+1,"00"))</f>
        <v/>
      </c>
      <c r="P4973">
        <f>IF($AB4973="Да","Организация_Крупная","Организация_"&amp;TEXT(MOD(QUOTIENT($A4973-1,500),600)+1,"000"))</f>
        <v/>
      </c>
      <c r="Q4973">
        <f>"Отдел_"&amp;TEXT(MOD(QUOTIENT($A4973-1,50),100)+1,"000")</f>
        <v/>
      </c>
      <c r="R4973">
        <f>IF($AB4973="Да","Группа_Крупная","Группа_"&amp;TEXT(MOD(QUOTIENT($A4973-1,5000),30)+1,"00"))</f>
        <v/>
      </c>
      <c r="S4973">
        <f>IF($AB4973="Да","Категория_Крупная","Категория_"&amp;TEXT(MOD(QUOTIENT($A4973-1,500),120)+1,"000"))</f>
        <v/>
      </c>
      <c r="T4973">
        <f>IF($AB4973="Да","Подкатегория_Крупная","Подкатегория_"&amp;TEXT(MOD(QUOTIENT($A4973-1,50),300)+1,"000"))</f>
        <v/>
      </c>
      <c r="U4973">
        <f>"SKU_"&amp;TEXT($A4973,"0000000")</f>
        <v/>
      </c>
      <c r="V4973">
        <f>CHOOSE(MOD($A4973-1,4)+1,"Enterprise","SMB","Госсектор","Розница")</f>
        <v/>
      </c>
      <c r="W4973">
        <f>"Клиент_"&amp;TEXT(MOD($A4973-1,20000)+1,"00000")</f>
        <v/>
      </c>
      <c r="X4973">
        <f>CHOOSE(MOD($A4973-1,5)+1,"Портал","API","Импорт","Ручной ввод","Интеграция")</f>
        <v/>
      </c>
      <c r="Y4973" s="8">
        <f>ROUND(1000+MOD($A4973*37,90000)+IF($AB4973="Да",5000,0),2)</f>
        <v/>
      </c>
      <c r="Z4973">
        <f>1+MOD($A4973,20)</f>
        <v/>
      </c>
      <c r="AA4973" s="8">
        <f>ROUND($Y4973*(0.08+MOD($A4973,17)/100),2)</f>
        <v/>
      </c>
      <c r="AB4973">
        <f>IF(MOD($A4973,10)&lt;7,"Да","Нет")</f>
        <v/>
      </c>
      <c r="AC4973">
        <f>$R4973&amp;" / "&amp;$S4973&amp;" / "&amp;$T4973</f>
        <v/>
      </c>
      <c r="AD4973">
        <f>1</f>
        <v/>
      </c>
      <c r="AE4973">
        <f>IF($A4973&lt;=Settings!$B$4,"до 100",IF($A4973&lt;=Settings!$B$5,"до 10 000",IF($A4973&lt;=Settings!$B$6,"до 100 000","100 000+")))</f>
        <v/>
      </c>
    </row>
    <row r="4974">
      <c r="A4974">
        <f>ROW()-1</f>
        <v/>
      </c>
      <c r="B4974">
        <f>IF($A4974&lt;=Settings!$B$4,"small_control",IF($A4974&lt;=Settings!$B$5,"medium_10k",IF($A4974&lt;=Settings!$B$6,"large_100k","extreme_1m")))</f>
        <v/>
      </c>
      <c r="C4974">
        <f>"ORD-"&amp;TEXT(QUOTIENT($A4974-1,3)+1,"0000000")</f>
        <v/>
      </c>
      <c r="D4974">
        <f>"LINE-"&amp;TEXT($A4974,"0000000")</f>
        <v/>
      </c>
      <c r="E4974" s="7">
        <f>Settings!$B$2+$A4974-1</f>
        <v/>
      </c>
      <c r="F4974" s="7">
        <f>Settings!$B$2+MOD($A4974-1,Settings!$B$7)</f>
        <v/>
      </c>
      <c r="G4974">
        <f>YEAR($F4974)</f>
        <v/>
      </c>
      <c r="H4974">
        <f>"Q"&amp;ROUNDUP(MONTH($F4974)/3,0)</f>
        <v/>
      </c>
      <c r="I4974">
        <f>MONTH($F4974)</f>
        <v/>
      </c>
      <c r="J4974">
        <f>CHOOSE(MONTH($F4974),"Январь","Февраль","Март","Апрель","Май","Июнь","Июль","Август","Сентябрь","Октябрь","Ноябрь","Декабрь")</f>
        <v/>
      </c>
      <c r="K4974">
        <f>DAY($F4974)</f>
        <v/>
      </c>
      <c r="L4974">
        <f>IF(MOD($A4974,10)&lt;7,"ФО_01_Крупный","ФО_"&amp;TEXT(MOD($A4974,8)+1,"00"))</f>
        <v/>
      </c>
      <c r="M4974">
        <f>IF($AB4974="Да","Регион_001_Крупный","Регион_"&amp;TEXT(MOD(QUOTIENT($A4974-1,20),180)+1,"000"))</f>
        <v/>
      </c>
      <c r="N4974">
        <f>IF($AB4974="Да","Город_"&amp;TEXT(MOD($A4974-1,250)+1,"0000"),"Город_"&amp;TEXT(MOD($A4974-1,3000)+1,"0000"))</f>
        <v/>
      </c>
      <c r="O4974">
        <f>IF($AB4974="Да","Холдинг_Крупный","Холдинг_"&amp;TEXT(MOD(QUOTIENT($A4974-1,10000),20)+1,"00"))</f>
        <v/>
      </c>
      <c r="P4974">
        <f>IF($AB4974="Да","Организация_Крупная","Организация_"&amp;TEXT(MOD(QUOTIENT($A4974-1,500),600)+1,"000"))</f>
        <v/>
      </c>
      <c r="Q4974">
        <f>"Отдел_"&amp;TEXT(MOD(QUOTIENT($A4974-1,50),100)+1,"000")</f>
        <v/>
      </c>
      <c r="R4974">
        <f>IF($AB4974="Да","Группа_Крупная","Группа_"&amp;TEXT(MOD(QUOTIENT($A4974-1,5000),30)+1,"00"))</f>
        <v/>
      </c>
      <c r="S4974">
        <f>IF($AB4974="Да","Категория_Крупная","Категория_"&amp;TEXT(MOD(QUOTIENT($A4974-1,500),120)+1,"000"))</f>
        <v/>
      </c>
      <c r="T4974">
        <f>IF($AB4974="Да","Подкатегория_Крупная","Подкатегория_"&amp;TEXT(MOD(QUOTIENT($A4974-1,50),300)+1,"000"))</f>
        <v/>
      </c>
      <c r="U4974">
        <f>"SKU_"&amp;TEXT($A4974,"0000000")</f>
        <v/>
      </c>
      <c r="V4974">
        <f>CHOOSE(MOD($A4974-1,4)+1,"Enterprise","SMB","Госсектор","Розница")</f>
        <v/>
      </c>
      <c r="W4974">
        <f>"Клиент_"&amp;TEXT(MOD($A4974-1,20000)+1,"00000")</f>
        <v/>
      </c>
      <c r="X4974">
        <f>CHOOSE(MOD($A4974-1,5)+1,"Портал","API","Импорт","Ручной ввод","Интеграция")</f>
        <v/>
      </c>
      <c r="Y4974" s="8">
        <f>ROUND(1000+MOD($A4974*37,90000)+IF($AB4974="Да",5000,0),2)</f>
        <v/>
      </c>
      <c r="Z4974">
        <f>1+MOD($A4974,20)</f>
        <v/>
      </c>
      <c r="AA4974" s="8">
        <f>ROUND($Y4974*(0.08+MOD($A4974,17)/100),2)</f>
        <v/>
      </c>
      <c r="AB4974">
        <f>IF(MOD($A4974,10)&lt;7,"Да","Нет")</f>
        <v/>
      </c>
      <c r="AC4974">
        <f>$R4974&amp;" / "&amp;$S4974&amp;" / "&amp;$T4974</f>
        <v/>
      </c>
      <c r="AD4974">
        <f>1</f>
        <v/>
      </c>
      <c r="AE4974">
        <f>IF($A4974&lt;=Settings!$B$4,"до 100",IF($A4974&lt;=Settings!$B$5,"до 10 000",IF($A4974&lt;=Settings!$B$6,"до 100 000","100 000+")))</f>
        <v/>
      </c>
    </row>
    <row r="4975">
      <c r="A4975">
        <f>ROW()-1</f>
        <v/>
      </c>
      <c r="B4975">
        <f>IF($A4975&lt;=Settings!$B$4,"small_control",IF($A4975&lt;=Settings!$B$5,"medium_10k",IF($A4975&lt;=Settings!$B$6,"large_100k","extreme_1m")))</f>
        <v/>
      </c>
      <c r="C4975">
        <f>"ORD-"&amp;TEXT(QUOTIENT($A4975-1,3)+1,"0000000")</f>
        <v/>
      </c>
      <c r="D4975">
        <f>"LINE-"&amp;TEXT($A4975,"0000000")</f>
        <v/>
      </c>
      <c r="E4975" s="7">
        <f>Settings!$B$2+$A4975-1</f>
        <v/>
      </c>
      <c r="F4975" s="7">
        <f>Settings!$B$2+MOD($A4975-1,Settings!$B$7)</f>
        <v/>
      </c>
      <c r="G4975">
        <f>YEAR($F4975)</f>
        <v/>
      </c>
      <c r="H4975">
        <f>"Q"&amp;ROUNDUP(MONTH($F4975)/3,0)</f>
        <v/>
      </c>
      <c r="I4975">
        <f>MONTH($F4975)</f>
        <v/>
      </c>
      <c r="J4975">
        <f>CHOOSE(MONTH($F4975),"Январь","Февраль","Март","Апрель","Май","Июнь","Июль","Август","Сентябрь","Октябрь","Ноябрь","Декабрь")</f>
        <v/>
      </c>
      <c r="K4975">
        <f>DAY($F4975)</f>
        <v/>
      </c>
      <c r="L4975">
        <f>IF(MOD($A4975,10)&lt;7,"ФО_01_Крупный","ФО_"&amp;TEXT(MOD($A4975,8)+1,"00"))</f>
        <v/>
      </c>
      <c r="M4975">
        <f>IF($AB4975="Да","Регион_001_Крупный","Регион_"&amp;TEXT(MOD(QUOTIENT($A4975-1,20),180)+1,"000"))</f>
        <v/>
      </c>
      <c r="N4975">
        <f>IF($AB4975="Да","Город_"&amp;TEXT(MOD($A4975-1,250)+1,"0000"),"Город_"&amp;TEXT(MOD($A4975-1,3000)+1,"0000"))</f>
        <v/>
      </c>
      <c r="O4975">
        <f>IF($AB4975="Да","Холдинг_Крупный","Холдинг_"&amp;TEXT(MOD(QUOTIENT($A4975-1,10000),20)+1,"00"))</f>
        <v/>
      </c>
      <c r="P4975">
        <f>IF($AB4975="Да","Организация_Крупная","Организация_"&amp;TEXT(MOD(QUOTIENT($A4975-1,500),600)+1,"000"))</f>
        <v/>
      </c>
      <c r="Q4975">
        <f>"Отдел_"&amp;TEXT(MOD(QUOTIENT($A4975-1,50),100)+1,"000")</f>
        <v/>
      </c>
      <c r="R4975">
        <f>IF($AB4975="Да","Группа_Крупная","Группа_"&amp;TEXT(MOD(QUOTIENT($A4975-1,5000),30)+1,"00"))</f>
        <v/>
      </c>
      <c r="S4975">
        <f>IF($AB4975="Да","Категория_Крупная","Категория_"&amp;TEXT(MOD(QUOTIENT($A4975-1,500),120)+1,"000"))</f>
        <v/>
      </c>
      <c r="T4975">
        <f>IF($AB4975="Да","Подкатегория_Крупная","Подкатегория_"&amp;TEXT(MOD(QUOTIENT($A4975-1,50),300)+1,"000"))</f>
        <v/>
      </c>
      <c r="U4975">
        <f>"SKU_"&amp;TEXT($A4975,"0000000")</f>
        <v/>
      </c>
      <c r="V4975">
        <f>CHOOSE(MOD($A4975-1,4)+1,"Enterprise","SMB","Госсектор","Розница")</f>
        <v/>
      </c>
      <c r="W4975">
        <f>"Клиент_"&amp;TEXT(MOD($A4975-1,20000)+1,"00000")</f>
        <v/>
      </c>
      <c r="X4975">
        <f>CHOOSE(MOD($A4975-1,5)+1,"Портал","API","Импорт","Ручной ввод","Интеграция")</f>
        <v/>
      </c>
      <c r="Y4975" s="8">
        <f>ROUND(1000+MOD($A4975*37,90000)+IF($AB4975="Да",5000,0),2)</f>
        <v/>
      </c>
      <c r="Z4975">
        <f>1+MOD($A4975,20)</f>
        <v/>
      </c>
      <c r="AA4975" s="8">
        <f>ROUND($Y4975*(0.08+MOD($A4975,17)/100),2)</f>
        <v/>
      </c>
      <c r="AB4975">
        <f>IF(MOD($A4975,10)&lt;7,"Да","Нет")</f>
        <v/>
      </c>
      <c r="AC4975">
        <f>$R4975&amp;" / "&amp;$S4975&amp;" / "&amp;$T4975</f>
        <v/>
      </c>
      <c r="AD4975">
        <f>1</f>
        <v/>
      </c>
      <c r="AE4975">
        <f>IF($A4975&lt;=Settings!$B$4,"до 100",IF($A4975&lt;=Settings!$B$5,"до 10 000",IF($A4975&lt;=Settings!$B$6,"до 100 000","100 000+")))</f>
        <v/>
      </c>
    </row>
    <row r="4976">
      <c r="A4976">
        <f>ROW()-1</f>
        <v/>
      </c>
      <c r="B4976">
        <f>IF($A4976&lt;=Settings!$B$4,"small_control",IF($A4976&lt;=Settings!$B$5,"medium_10k",IF($A4976&lt;=Settings!$B$6,"large_100k","extreme_1m")))</f>
        <v/>
      </c>
      <c r="C4976">
        <f>"ORD-"&amp;TEXT(QUOTIENT($A4976-1,3)+1,"0000000")</f>
        <v/>
      </c>
      <c r="D4976">
        <f>"LINE-"&amp;TEXT($A4976,"0000000")</f>
        <v/>
      </c>
      <c r="E4976" s="7">
        <f>Settings!$B$2+$A4976-1</f>
        <v/>
      </c>
      <c r="F4976" s="7">
        <f>Settings!$B$2+MOD($A4976-1,Settings!$B$7)</f>
        <v/>
      </c>
      <c r="G4976">
        <f>YEAR($F4976)</f>
        <v/>
      </c>
      <c r="H4976">
        <f>"Q"&amp;ROUNDUP(MONTH($F4976)/3,0)</f>
        <v/>
      </c>
      <c r="I4976">
        <f>MONTH($F4976)</f>
        <v/>
      </c>
      <c r="J4976">
        <f>CHOOSE(MONTH($F4976),"Январь","Февраль","Март","Апрель","Май","Июнь","Июль","Август","Сентябрь","Октябрь","Ноябрь","Декабрь")</f>
        <v/>
      </c>
      <c r="K4976">
        <f>DAY($F4976)</f>
        <v/>
      </c>
      <c r="L4976">
        <f>IF(MOD($A4976,10)&lt;7,"ФО_01_Крупный","ФО_"&amp;TEXT(MOD($A4976,8)+1,"00"))</f>
        <v/>
      </c>
      <c r="M4976">
        <f>IF($AB4976="Да","Регион_001_Крупный","Регион_"&amp;TEXT(MOD(QUOTIENT($A4976-1,20),180)+1,"000"))</f>
        <v/>
      </c>
      <c r="N4976">
        <f>IF($AB4976="Да","Город_"&amp;TEXT(MOD($A4976-1,250)+1,"0000"),"Город_"&amp;TEXT(MOD($A4976-1,3000)+1,"0000"))</f>
        <v/>
      </c>
      <c r="O4976">
        <f>IF($AB4976="Да","Холдинг_Крупный","Холдинг_"&amp;TEXT(MOD(QUOTIENT($A4976-1,10000),20)+1,"00"))</f>
        <v/>
      </c>
      <c r="P4976">
        <f>IF($AB4976="Да","Организация_Крупная","Организация_"&amp;TEXT(MOD(QUOTIENT($A4976-1,500),600)+1,"000"))</f>
        <v/>
      </c>
      <c r="Q4976">
        <f>"Отдел_"&amp;TEXT(MOD(QUOTIENT($A4976-1,50),100)+1,"000")</f>
        <v/>
      </c>
      <c r="R4976">
        <f>IF($AB4976="Да","Группа_Крупная","Группа_"&amp;TEXT(MOD(QUOTIENT($A4976-1,5000),30)+1,"00"))</f>
        <v/>
      </c>
      <c r="S4976">
        <f>IF($AB4976="Да","Категория_Крупная","Категория_"&amp;TEXT(MOD(QUOTIENT($A4976-1,500),120)+1,"000"))</f>
        <v/>
      </c>
      <c r="T4976">
        <f>IF($AB4976="Да","Подкатегория_Крупная","Подкатегория_"&amp;TEXT(MOD(QUOTIENT($A4976-1,50),300)+1,"000"))</f>
        <v/>
      </c>
      <c r="U4976">
        <f>"SKU_"&amp;TEXT($A4976,"0000000")</f>
        <v/>
      </c>
      <c r="V4976">
        <f>CHOOSE(MOD($A4976-1,4)+1,"Enterprise","SMB","Госсектор","Розница")</f>
        <v/>
      </c>
      <c r="W4976">
        <f>"Клиент_"&amp;TEXT(MOD($A4976-1,20000)+1,"00000")</f>
        <v/>
      </c>
      <c r="X4976">
        <f>CHOOSE(MOD($A4976-1,5)+1,"Портал","API","Импорт","Ручной ввод","Интеграция")</f>
        <v/>
      </c>
      <c r="Y4976" s="8">
        <f>ROUND(1000+MOD($A4976*37,90000)+IF($AB4976="Да",5000,0),2)</f>
        <v/>
      </c>
      <c r="Z4976">
        <f>1+MOD($A4976,20)</f>
        <v/>
      </c>
      <c r="AA4976" s="8">
        <f>ROUND($Y4976*(0.08+MOD($A4976,17)/100),2)</f>
        <v/>
      </c>
      <c r="AB4976">
        <f>IF(MOD($A4976,10)&lt;7,"Да","Нет")</f>
        <v/>
      </c>
      <c r="AC4976">
        <f>$R4976&amp;" / "&amp;$S4976&amp;" / "&amp;$T4976</f>
        <v/>
      </c>
      <c r="AD4976">
        <f>1</f>
        <v/>
      </c>
      <c r="AE4976">
        <f>IF($A4976&lt;=Settings!$B$4,"до 100",IF($A4976&lt;=Settings!$B$5,"до 10 000",IF($A4976&lt;=Settings!$B$6,"до 100 000","100 000+")))</f>
        <v/>
      </c>
    </row>
    <row r="4977">
      <c r="A4977">
        <f>ROW()-1</f>
        <v/>
      </c>
      <c r="B4977">
        <f>IF($A4977&lt;=Settings!$B$4,"small_control",IF($A4977&lt;=Settings!$B$5,"medium_10k",IF($A4977&lt;=Settings!$B$6,"large_100k","extreme_1m")))</f>
        <v/>
      </c>
      <c r="C4977">
        <f>"ORD-"&amp;TEXT(QUOTIENT($A4977-1,3)+1,"0000000")</f>
        <v/>
      </c>
      <c r="D4977">
        <f>"LINE-"&amp;TEXT($A4977,"0000000")</f>
        <v/>
      </c>
      <c r="E4977" s="7">
        <f>Settings!$B$2+$A4977-1</f>
        <v/>
      </c>
      <c r="F4977" s="7">
        <f>Settings!$B$2+MOD($A4977-1,Settings!$B$7)</f>
        <v/>
      </c>
      <c r="G4977">
        <f>YEAR($F4977)</f>
        <v/>
      </c>
      <c r="H4977">
        <f>"Q"&amp;ROUNDUP(MONTH($F4977)/3,0)</f>
        <v/>
      </c>
      <c r="I4977">
        <f>MONTH($F4977)</f>
        <v/>
      </c>
      <c r="J4977">
        <f>CHOOSE(MONTH($F4977),"Январь","Февраль","Март","Апрель","Май","Июнь","Июль","Август","Сентябрь","Октябрь","Ноябрь","Декабрь")</f>
        <v/>
      </c>
      <c r="K4977">
        <f>DAY($F4977)</f>
        <v/>
      </c>
      <c r="L4977">
        <f>IF(MOD($A4977,10)&lt;7,"ФО_01_Крупный","ФО_"&amp;TEXT(MOD($A4977,8)+1,"00"))</f>
        <v/>
      </c>
      <c r="M4977">
        <f>IF($AB4977="Да","Регион_001_Крупный","Регион_"&amp;TEXT(MOD(QUOTIENT($A4977-1,20),180)+1,"000"))</f>
        <v/>
      </c>
      <c r="N4977">
        <f>IF($AB4977="Да","Город_"&amp;TEXT(MOD($A4977-1,250)+1,"0000"),"Город_"&amp;TEXT(MOD($A4977-1,3000)+1,"0000"))</f>
        <v/>
      </c>
      <c r="O4977">
        <f>IF($AB4977="Да","Холдинг_Крупный","Холдинг_"&amp;TEXT(MOD(QUOTIENT($A4977-1,10000),20)+1,"00"))</f>
        <v/>
      </c>
      <c r="P4977">
        <f>IF($AB4977="Да","Организация_Крупная","Организация_"&amp;TEXT(MOD(QUOTIENT($A4977-1,500),600)+1,"000"))</f>
        <v/>
      </c>
      <c r="Q4977">
        <f>"Отдел_"&amp;TEXT(MOD(QUOTIENT($A4977-1,50),100)+1,"000")</f>
        <v/>
      </c>
      <c r="R4977">
        <f>IF($AB4977="Да","Группа_Крупная","Группа_"&amp;TEXT(MOD(QUOTIENT($A4977-1,5000),30)+1,"00"))</f>
        <v/>
      </c>
      <c r="S4977">
        <f>IF($AB4977="Да","Категория_Крупная","Категория_"&amp;TEXT(MOD(QUOTIENT($A4977-1,500),120)+1,"000"))</f>
        <v/>
      </c>
      <c r="T4977">
        <f>IF($AB4977="Да","Подкатегория_Крупная","Подкатегория_"&amp;TEXT(MOD(QUOTIENT($A4977-1,50),300)+1,"000"))</f>
        <v/>
      </c>
      <c r="U4977">
        <f>"SKU_"&amp;TEXT($A4977,"0000000")</f>
        <v/>
      </c>
      <c r="V4977">
        <f>CHOOSE(MOD($A4977-1,4)+1,"Enterprise","SMB","Госсектор","Розница")</f>
        <v/>
      </c>
      <c r="W4977">
        <f>"Клиент_"&amp;TEXT(MOD($A4977-1,20000)+1,"00000")</f>
        <v/>
      </c>
      <c r="X4977">
        <f>CHOOSE(MOD($A4977-1,5)+1,"Портал","API","Импорт","Ручной ввод","Интеграция")</f>
        <v/>
      </c>
      <c r="Y4977" s="8">
        <f>ROUND(1000+MOD($A4977*37,90000)+IF($AB4977="Да",5000,0),2)</f>
        <v/>
      </c>
      <c r="Z4977">
        <f>1+MOD($A4977,20)</f>
        <v/>
      </c>
      <c r="AA4977" s="8">
        <f>ROUND($Y4977*(0.08+MOD($A4977,17)/100),2)</f>
        <v/>
      </c>
      <c r="AB4977">
        <f>IF(MOD($A4977,10)&lt;7,"Да","Нет")</f>
        <v/>
      </c>
      <c r="AC4977">
        <f>$R4977&amp;" / "&amp;$S4977&amp;" / "&amp;$T4977</f>
        <v/>
      </c>
      <c r="AD4977">
        <f>1</f>
        <v/>
      </c>
      <c r="AE4977">
        <f>IF($A4977&lt;=Settings!$B$4,"до 100",IF($A4977&lt;=Settings!$B$5,"до 10 000",IF($A4977&lt;=Settings!$B$6,"до 100 000","100 000+")))</f>
        <v/>
      </c>
    </row>
    <row r="4978">
      <c r="A4978">
        <f>ROW()-1</f>
        <v/>
      </c>
      <c r="B4978">
        <f>IF($A4978&lt;=Settings!$B$4,"small_control",IF($A4978&lt;=Settings!$B$5,"medium_10k",IF($A4978&lt;=Settings!$B$6,"large_100k","extreme_1m")))</f>
        <v/>
      </c>
      <c r="C4978">
        <f>"ORD-"&amp;TEXT(QUOTIENT($A4978-1,3)+1,"0000000")</f>
        <v/>
      </c>
      <c r="D4978">
        <f>"LINE-"&amp;TEXT($A4978,"0000000")</f>
        <v/>
      </c>
      <c r="E4978" s="7">
        <f>Settings!$B$2+$A4978-1</f>
        <v/>
      </c>
      <c r="F4978" s="7">
        <f>Settings!$B$2+MOD($A4978-1,Settings!$B$7)</f>
        <v/>
      </c>
      <c r="G4978">
        <f>YEAR($F4978)</f>
        <v/>
      </c>
      <c r="H4978">
        <f>"Q"&amp;ROUNDUP(MONTH($F4978)/3,0)</f>
        <v/>
      </c>
      <c r="I4978">
        <f>MONTH($F4978)</f>
        <v/>
      </c>
      <c r="J4978">
        <f>CHOOSE(MONTH($F4978),"Январь","Февраль","Март","Апрель","Май","Июнь","Июль","Август","Сентябрь","Октябрь","Ноябрь","Декабрь")</f>
        <v/>
      </c>
      <c r="K4978">
        <f>DAY($F4978)</f>
        <v/>
      </c>
      <c r="L4978">
        <f>IF(MOD($A4978,10)&lt;7,"ФО_01_Крупный","ФО_"&amp;TEXT(MOD($A4978,8)+1,"00"))</f>
        <v/>
      </c>
      <c r="M4978">
        <f>IF($AB4978="Да","Регион_001_Крупный","Регион_"&amp;TEXT(MOD(QUOTIENT($A4978-1,20),180)+1,"000"))</f>
        <v/>
      </c>
      <c r="N4978">
        <f>IF($AB4978="Да","Город_"&amp;TEXT(MOD($A4978-1,250)+1,"0000"),"Город_"&amp;TEXT(MOD($A4978-1,3000)+1,"0000"))</f>
        <v/>
      </c>
      <c r="O4978">
        <f>IF($AB4978="Да","Холдинг_Крупный","Холдинг_"&amp;TEXT(MOD(QUOTIENT($A4978-1,10000),20)+1,"00"))</f>
        <v/>
      </c>
      <c r="P4978">
        <f>IF($AB4978="Да","Организация_Крупная","Организация_"&amp;TEXT(MOD(QUOTIENT($A4978-1,500),600)+1,"000"))</f>
        <v/>
      </c>
      <c r="Q4978">
        <f>"Отдел_"&amp;TEXT(MOD(QUOTIENT($A4978-1,50),100)+1,"000")</f>
        <v/>
      </c>
      <c r="R4978">
        <f>IF($AB4978="Да","Группа_Крупная","Группа_"&amp;TEXT(MOD(QUOTIENT($A4978-1,5000),30)+1,"00"))</f>
        <v/>
      </c>
      <c r="S4978">
        <f>IF($AB4978="Да","Категория_Крупная","Категория_"&amp;TEXT(MOD(QUOTIENT($A4978-1,500),120)+1,"000"))</f>
        <v/>
      </c>
      <c r="T4978">
        <f>IF($AB4978="Да","Подкатегория_Крупная","Подкатегория_"&amp;TEXT(MOD(QUOTIENT($A4978-1,50),300)+1,"000"))</f>
        <v/>
      </c>
      <c r="U4978">
        <f>"SKU_"&amp;TEXT($A4978,"0000000")</f>
        <v/>
      </c>
      <c r="V4978">
        <f>CHOOSE(MOD($A4978-1,4)+1,"Enterprise","SMB","Госсектор","Розница")</f>
        <v/>
      </c>
      <c r="W4978">
        <f>"Клиент_"&amp;TEXT(MOD($A4978-1,20000)+1,"00000")</f>
        <v/>
      </c>
      <c r="X4978">
        <f>CHOOSE(MOD($A4978-1,5)+1,"Портал","API","Импорт","Ручной ввод","Интеграция")</f>
        <v/>
      </c>
      <c r="Y4978" s="8">
        <f>ROUND(1000+MOD($A4978*37,90000)+IF($AB4978="Да",5000,0),2)</f>
        <v/>
      </c>
      <c r="Z4978">
        <f>1+MOD($A4978,20)</f>
        <v/>
      </c>
      <c r="AA4978" s="8">
        <f>ROUND($Y4978*(0.08+MOD($A4978,17)/100),2)</f>
        <v/>
      </c>
      <c r="AB4978">
        <f>IF(MOD($A4978,10)&lt;7,"Да","Нет")</f>
        <v/>
      </c>
      <c r="AC4978">
        <f>$R4978&amp;" / "&amp;$S4978&amp;" / "&amp;$T4978</f>
        <v/>
      </c>
      <c r="AD4978">
        <f>1</f>
        <v/>
      </c>
      <c r="AE4978">
        <f>IF($A4978&lt;=Settings!$B$4,"до 100",IF($A4978&lt;=Settings!$B$5,"до 10 000",IF($A4978&lt;=Settings!$B$6,"до 100 000","100 000+")))</f>
        <v/>
      </c>
    </row>
    <row r="4979">
      <c r="A4979">
        <f>ROW()-1</f>
        <v/>
      </c>
      <c r="B4979">
        <f>IF($A4979&lt;=Settings!$B$4,"small_control",IF($A4979&lt;=Settings!$B$5,"medium_10k",IF($A4979&lt;=Settings!$B$6,"large_100k","extreme_1m")))</f>
        <v/>
      </c>
      <c r="C4979">
        <f>"ORD-"&amp;TEXT(QUOTIENT($A4979-1,3)+1,"0000000")</f>
        <v/>
      </c>
      <c r="D4979">
        <f>"LINE-"&amp;TEXT($A4979,"0000000")</f>
        <v/>
      </c>
      <c r="E4979" s="7">
        <f>Settings!$B$2+$A4979-1</f>
        <v/>
      </c>
      <c r="F4979" s="7">
        <f>Settings!$B$2+MOD($A4979-1,Settings!$B$7)</f>
        <v/>
      </c>
      <c r="G4979">
        <f>YEAR($F4979)</f>
        <v/>
      </c>
      <c r="H4979">
        <f>"Q"&amp;ROUNDUP(MONTH($F4979)/3,0)</f>
        <v/>
      </c>
      <c r="I4979">
        <f>MONTH($F4979)</f>
        <v/>
      </c>
      <c r="J4979">
        <f>CHOOSE(MONTH($F4979),"Январь","Февраль","Март","Апрель","Май","Июнь","Июль","Август","Сентябрь","Октябрь","Ноябрь","Декабрь")</f>
        <v/>
      </c>
      <c r="K4979">
        <f>DAY($F4979)</f>
        <v/>
      </c>
      <c r="L4979">
        <f>IF(MOD($A4979,10)&lt;7,"ФО_01_Крупный","ФО_"&amp;TEXT(MOD($A4979,8)+1,"00"))</f>
        <v/>
      </c>
      <c r="M4979">
        <f>IF($AB4979="Да","Регион_001_Крупный","Регион_"&amp;TEXT(MOD(QUOTIENT($A4979-1,20),180)+1,"000"))</f>
        <v/>
      </c>
      <c r="N4979">
        <f>IF($AB4979="Да","Город_"&amp;TEXT(MOD($A4979-1,250)+1,"0000"),"Город_"&amp;TEXT(MOD($A4979-1,3000)+1,"0000"))</f>
        <v/>
      </c>
      <c r="O4979">
        <f>IF($AB4979="Да","Холдинг_Крупный","Холдинг_"&amp;TEXT(MOD(QUOTIENT($A4979-1,10000),20)+1,"00"))</f>
        <v/>
      </c>
      <c r="P4979">
        <f>IF($AB4979="Да","Организация_Крупная","Организация_"&amp;TEXT(MOD(QUOTIENT($A4979-1,500),600)+1,"000"))</f>
        <v/>
      </c>
      <c r="Q4979">
        <f>"Отдел_"&amp;TEXT(MOD(QUOTIENT($A4979-1,50),100)+1,"000")</f>
        <v/>
      </c>
      <c r="R4979">
        <f>IF($AB4979="Да","Группа_Крупная","Группа_"&amp;TEXT(MOD(QUOTIENT($A4979-1,5000),30)+1,"00"))</f>
        <v/>
      </c>
      <c r="S4979">
        <f>IF($AB4979="Да","Категория_Крупная","Категория_"&amp;TEXT(MOD(QUOTIENT($A4979-1,500),120)+1,"000"))</f>
        <v/>
      </c>
      <c r="T4979">
        <f>IF($AB4979="Да","Подкатегория_Крупная","Подкатегория_"&amp;TEXT(MOD(QUOTIENT($A4979-1,50),300)+1,"000"))</f>
        <v/>
      </c>
      <c r="U4979">
        <f>"SKU_"&amp;TEXT($A4979,"0000000")</f>
        <v/>
      </c>
      <c r="V4979">
        <f>CHOOSE(MOD($A4979-1,4)+1,"Enterprise","SMB","Госсектор","Розница")</f>
        <v/>
      </c>
      <c r="W4979">
        <f>"Клиент_"&amp;TEXT(MOD($A4979-1,20000)+1,"00000")</f>
        <v/>
      </c>
      <c r="X4979">
        <f>CHOOSE(MOD($A4979-1,5)+1,"Портал","API","Импорт","Ручной ввод","Интеграция")</f>
        <v/>
      </c>
      <c r="Y4979" s="8">
        <f>ROUND(1000+MOD($A4979*37,90000)+IF($AB4979="Да",5000,0),2)</f>
        <v/>
      </c>
      <c r="Z4979">
        <f>1+MOD($A4979,20)</f>
        <v/>
      </c>
      <c r="AA4979" s="8">
        <f>ROUND($Y4979*(0.08+MOD($A4979,17)/100),2)</f>
        <v/>
      </c>
      <c r="AB4979">
        <f>IF(MOD($A4979,10)&lt;7,"Да","Нет")</f>
        <v/>
      </c>
      <c r="AC4979">
        <f>$R4979&amp;" / "&amp;$S4979&amp;" / "&amp;$T4979</f>
        <v/>
      </c>
      <c r="AD4979">
        <f>1</f>
        <v/>
      </c>
      <c r="AE4979">
        <f>IF($A4979&lt;=Settings!$B$4,"до 100",IF($A4979&lt;=Settings!$B$5,"до 10 000",IF($A4979&lt;=Settings!$B$6,"до 100 000","100 000+")))</f>
        <v/>
      </c>
    </row>
    <row r="4980">
      <c r="A4980">
        <f>ROW()-1</f>
        <v/>
      </c>
      <c r="B4980">
        <f>IF($A4980&lt;=Settings!$B$4,"small_control",IF($A4980&lt;=Settings!$B$5,"medium_10k",IF($A4980&lt;=Settings!$B$6,"large_100k","extreme_1m")))</f>
        <v/>
      </c>
      <c r="C4980">
        <f>"ORD-"&amp;TEXT(QUOTIENT($A4980-1,3)+1,"0000000")</f>
        <v/>
      </c>
      <c r="D4980">
        <f>"LINE-"&amp;TEXT($A4980,"0000000")</f>
        <v/>
      </c>
      <c r="E4980" s="7">
        <f>Settings!$B$2+$A4980-1</f>
        <v/>
      </c>
      <c r="F4980" s="7">
        <f>Settings!$B$2+MOD($A4980-1,Settings!$B$7)</f>
        <v/>
      </c>
      <c r="G4980">
        <f>YEAR($F4980)</f>
        <v/>
      </c>
      <c r="H4980">
        <f>"Q"&amp;ROUNDUP(MONTH($F4980)/3,0)</f>
        <v/>
      </c>
      <c r="I4980">
        <f>MONTH($F4980)</f>
        <v/>
      </c>
      <c r="J4980">
        <f>CHOOSE(MONTH($F4980),"Январь","Февраль","Март","Апрель","Май","Июнь","Июль","Август","Сентябрь","Октябрь","Ноябрь","Декабрь")</f>
        <v/>
      </c>
      <c r="K4980">
        <f>DAY($F4980)</f>
        <v/>
      </c>
      <c r="L4980">
        <f>IF(MOD($A4980,10)&lt;7,"ФО_01_Крупный","ФО_"&amp;TEXT(MOD($A4980,8)+1,"00"))</f>
        <v/>
      </c>
      <c r="M4980">
        <f>IF($AB4980="Да","Регион_001_Крупный","Регион_"&amp;TEXT(MOD(QUOTIENT($A4980-1,20),180)+1,"000"))</f>
        <v/>
      </c>
      <c r="N4980">
        <f>IF($AB4980="Да","Город_"&amp;TEXT(MOD($A4980-1,250)+1,"0000"),"Город_"&amp;TEXT(MOD($A4980-1,3000)+1,"0000"))</f>
        <v/>
      </c>
      <c r="O4980">
        <f>IF($AB4980="Да","Холдинг_Крупный","Холдинг_"&amp;TEXT(MOD(QUOTIENT($A4980-1,10000),20)+1,"00"))</f>
        <v/>
      </c>
      <c r="P4980">
        <f>IF($AB4980="Да","Организация_Крупная","Организация_"&amp;TEXT(MOD(QUOTIENT($A4980-1,500),600)+1,"000"))</f>
        <v/>
      </c>
      <c r="Q4980">
        <f>"Отдел_"&amp;TEXT(MOD(QUOTIENT($A4980-1,50),100)+1,"000")</f>
        <v/>
      </c>
      <c r="R4980">
        <f>IF($AB4980="Да","Группа_Крупная","Группа_"&amp;TEXT(MOD(QUOTIENT($A4980-1,5000),30)+1,"00"))</f>
        <v/>
      </c>
      <c r="S4980">
        <f>IF($AB4980="Да","Категория_Крупная","Категория_"&amp;TEXT(MOD(QUOTIENT($A4980-1,500),120)+1,"000"))</f>
        <v/>
      </c>
      <c r="T4980">
        <f>IF($AB4980="Да","Подкатегория_Крупная","Подкатегория_"&amp;TEXT(MOD(QUOTIENT($A4980-1,50),300)+1,"000"))</f>
        <v/>
      </c>
      <c r="U4980">
        <f>"SKU_"&amp;TEXT($A4980,"0000000")</f>
        <v/>
      </c>
      <c r="V4980">
        <f>CHOOSE(MOD($A4980-1,4)+1,"Enterprise","SMB","Госсектор","Розница")</f>
        <v/>
      </c>
      <c r="W4980">
        <f>"Клиент_"&amp;TEXT(MOD($A4980-1,20000)+1,"00000")</f>
        <v/>
      </c>
      <c r="X4980">
        <f>CHOOSE(MOD($A4980-1,5)+1,"Портал","API","Импорт","Ручной ввод","Интеграция")</f>
        <v/>
      </c>
      <c r="Y4980" s="8">
        <f>ROUND(1000+MOD($A4980*37,90000)+IF($AB4980="Да",5000,0),2)</f>
        <v/>
      </c>
      <c r="Z4980">
        <f>1+MOD($A4980,20)</f>
        <v/>
      </c>
      <c r="AA4980" s="8">
        <f>ROUND($Y4980*(0.08+MOD($A4980,17)/100),2)</f>
        <v/>
      </c>
      <c r="AB4980">
        <f>IF(MOD($A4980,10)&lt;7,"Да","Нет")</f>
        <v/>
      </c>
      <c r="AC4980">
        <f>$R4980&amp;" / "&amp;$S4980&amp;" / "&amp;$T4980</f>
        <v/>
      </c>
      <c r="AD4980">
        <f>1</f>
        <v/>
      </c>
      <c r="AE4980">
        <f>IF($A4980&lt;=Settings!$B$4,"до 100",IF($A4980&lt;=Settings!$B$5,"до 10 000",IF($A4980&lt;=Settings!$B$6,"до 100 000","100 000+")))</f>
        <v/>
      </c>
    </row>
    <row r="4981">
      <c r="A4981">
        <f>ROW()-1</f>
        <v/>
      </c>
      <c r="B4981">
        <f>IF($A4981&lt;=Settings!$B$4,"small_control",IF($A4981&lt;=Settings!$B$5,"medium_10k",IF($A4981&lt;=Settings!$B$6,"large_100k","extreme_1m")))</f>
        <v/>
      </c>
      <c r="C4981">
        <f>"ORD-"&amp;TEXT(QUOTIENT($A4981-1,3)+1,"0000000")</f>
        <v/>
      </c>
      <c r="D4981">
        <f>"LINE-"&amp;TEXT($A4981,"0000000")</f>
        <v/>
      </c>
      <c r="E4981" s="7">
        <f>Settings!$B$2+$A4981-1</f>
        <v/>
      </c>
      <c r="F4981" s="7">
        <f>Settings!$B$2+MOD($A4981-1,Settings!$B$7)</f>
        <v/>
      </c>
      <c r="G4981">
        <f>YEAR($F4981)</f>
        <v/>
      </c>
      <c r="H4981">
        <f>"Q"&amp;ROUNDUP(MONTH($F4981)/3,0)</f>
        <v/>
      </c>
      <c r="I4981">
        <f>MONTH($F4981)</f>
        <v/>
      </c>
      <c r="J4981">
        <f>CHOOSE(MONTH($F4981),"Январь","Февраль","Март","Апрель","Май","Июнь","Июль","Август","Сентябрь","Октябрь","Ноябрь","Декабрь")</f>
        <v/>
      </c>
      <c r="K4981">
        <f>DAY($F4981)</f>
        <v/>
      </c>
      <c r="L4981">
        <f>IF(MOD($A4981,10)&lt;7,"ФО_01_Крупный","ФО_"&amp;TEXT(MOD($A4981,8)+1,"00"))</f>
        <v/>
      </c>
      <c r="M4981">
        <f>IF($AB4981="Да","Регион_001_Крупный","Регион_"&amp;TEXT(MOD(QUOTIENT($A4981-1,20),180)+1,"000"))</f>
        <v/>
      </c>
      <c r="N4981">
        <f>IF($AB4981="Да","Город_"&amp;TEXT(MOD($A4981-1,250)+1,"0000"),"Город_"&amp;TEXT(MOD($A4981-1,3000)+1,"0000"))</f>
        <v/>
      </c>
      <c r="O4981">
        <f>IF($AB4981="Да","Холдинг_Крупный","Холдинг_"&amp;TEXT(MOD(QUOTIENT($A4981-1,10000),20)+1,"00"))</f>
        <v/>
      </c>
      <c r="P4981">
        <f>IF($AB4981="Да","Организация_Крупная","Организация_"&amp;TEXT(MOD(QUOTIENT($A4981-1,500),600)+1,"000"))</f>
        <v/>
      </c>
      <c r="Q4981">
        <f>"Отдел_"&amp;TEXT(MOD(QUOTIENT($A4981-1,50),100)+1,"000")</f>
        <v/>
      </c>
      <c r="R4981">
        <f>IF($AB4981="Да","Группа_Крупная","Группа_"&amp;TEXT(MOD(QUOTIENT($A4981-1,5000),30)+1,"00"))</f>
        <v/>
      </c>
      <c r="S4981">
        <f>IF($AB4981="Да","Категория_Крупная","Категория_"&amp;TEXT(MOD(QUOTIENT($A4981-1,500),120)+1,"000"))</f>
        <v/>
      </c>
      <c r="T4981">
        <f>IF($AB4981="Да","Подкатегория_Крупная","Подкатегория_"&amp;TEXT(MOD(QUOTIENT($A4981-1,50),300)+1,"000"))</f>
        <v/>
      </c>
      <c r="U4981">
        <f>"SKU_"&amp;TEXT($A4981,"0000000")</f>
        <v/>
      </c>
      <c r="V4981">
        <f>CHOOSE(MOD($A4981-1,4)+1,"Enterprise","SMB","Госсектор","Розница")</f>
        <v/>
      </c>
      <c r="W4981">
        <f>"Клиент_"&amp;TEXT(MOD($A4981-1,20000)+1,"00000")</f>
        <v/>
      </c>
      <c r="X4981">
        <f>CHOOSE(MOD($A4981-1,5)+1,"Портал","API","Импорт","Ручной ввод","Интеграция")</f>
        <v/>
      </c>
      <c r="Y4981" s="8">
        <f>ROUND(1000+MOD($A4981*37,90000)+IF($AB4981="Да",5000,0),2)</f>
        <v/>
      </c>
      <c r="Z4981">
        <f>1+MOD($A4981,20)</f>
        <v/>
      </c>
      <c r="AA4981" s="8">
        <f>ROUND($Y4981*(0.08+MOD($A4981,17)/100),2)</f>
        <v/>
      </c>
      <c r="AB4981">
        <f>IF(MOD($A4981,10)&lt;7,"Да","Нет")</f>
        <v/>
      </c>
      <c r="AC4981">
        <f>$R4981&amp;" / "&amp;$S4981&amp;" / "&amp;$T4981</f>
        <v/>
      </c>
      <c r="AD4981">
        <f>1</f>
        <v/>
      </c>
      <c r="AE4981">
        <f>IF($A4981&lt;=Settings!$B$4,"до 100",IF($A4981&lt;=Settings!$B$5,"до 10 000",IF($A4981&lt;=Settings!$B$6,"до 100 000","100 000+")))</f>
        <v/>
      </c>
    </row>
    <row r="4982">
      <c r="A4982">
        <f>ROW()-1</f>
        <v/>
      </c>
      <c r="B4982">
        <f>IF($A4982&lt;=Settings!$B$4,"small_control",IF($A4982&lt;=Settings!$B$5,"medium_10k",IF($A4982&lt;=Settings!$B$6,"large_100k","extreme_1m")))</f>
        <v/>
      </c>
      <c r="C4982">
        <f>"ORD-"&amp;TEXT(QUOTIENT($A4982-1,3)+1,"0000000")</f>
        <v/>
      </c>
      <c r="D4982">
        <f>"LINE-"&amp;TEXT($A4982,"0000000")</f>
        <v/>
      </c>
      <c r="E4982" s="7">
        <f>Settings!$B$2+$A4982-1</f>
        <v/>
      </c>
      <c r="F4982" s="7">
        <f>Settings!$B$2+MOD($A4982-1,Settings!$B$7)</f>
        <v/>
      </c>
      <c r="G4982">
        <f>YEAR($F4982)</f>
        <v/>
      </c>
      <c r="H4982">
        <f>"Q"&amp;ROUNDUP(MONTH($F4982)/3,0)</f>
        <v/>
      </c>
      <c r="I4982">
        <f>MONTH($F4982)</f>
        <v/>
      </c>
      <c r="J4982">
        <f>CHOOSE(MONTH($F4982),"Январь","Февраль","Март","Апрель","Май","Июнь","Июль","Август","Сентябрь","Октябрь","Ноябрь","Декабрь")</f>
        <v/>
      </c>
      <c r="K4982">
        <f>DAY($F4982)</f>
        <v/>
      </c>
      <c r="L4982">
        <f>IF(MOD($A4982,10)&lt;7,"ФО_01_Крупный","ФО_"&amp;TEXT(MOD($A4982,8)+1,"00"))</f>
        <v/>
      </c>
      <c r="M4982">
        <f>IF($AB4982="Да","Регион_001_Крупный","Регион_"&amp;TEXT(MOD(QUOTIENT($A4982-1,20),180)+1,"000"))</f>
        <v/>
      </c>
      <c r="N4982">
        <f>IF($AB4982="Да","Город_"&amp;TEXT(MOD($A4982-1,250)+1,"0000"),"Город_"&amp;TEXT(MOD($A4982-1,3000)+1,"0000"))</f>
        <v/>
      </c>
      <c r="O4982">
        <f>IF($AB4982="Да","Холдинг_Крупный","Холдинг_"&amp;TEXT(MOD(QUOTIENT($A4982-1,10000),20)+1,"00"))</f>
        <v/>
      </c>
      <c r="P4982">
        <f>IF($AB4982="Да","Организация_Крупная","Организация_"&amp;TEXT(MOD(QUOTIENT($A4982-1,500),600)+1,"000"))</f>
        <v/>
      </c>
      <c r="Q4982">
        <f>"Отдел_"&amp;TEXT(MOD(QUOTIENT($A4982-1,50),100)+1,"000")</f>
        <v/>
      </c>
      <c r="R4982">
        <f>IF($AB4982="Да","Группа_Крупная","Группа_"&amp;TEXT(MOD(QUOTIENT($A4982-1,5000),30)+1,"00"))</f>
        <v/>
      </c>
      <c r="S4982">
        <f>IF($AB4982="Да","Категория_Крупная","Категория_"&amp;TEXT(MOD(QUOTIENT($A4982-1,500),120)+1,"000"))</f>
        <v/>
      </c>
      <c r="T4982">
        <f>IF($AB4982="Да","Подкатегория_Крупная","Подкатегория_"&amp;TEXT(MOD(QUOTIENT($A4982-1,50),300)+1,"000"))</f>
        <v/>
      </c>
      <c r="U4982">
        <f>"SKU_"&amp;TEXT($A4982,"0000000")</f>
        <v/>
      </c>
      <c r="V4982">
        <f>CHOOSE(MOD($A4982-1,4)+1,"Enterprise","SMB","Госсектор","Розница")</f>
        <v/>
      </c>
      <c r="W4982">
        <f>"Клиент_"&amp;TEXT(MOD($A4982-1,20000)+1,"00000")</f>
        <v/>
      </c>
      <c r="X4982">
        <f>CHOOSE(MOD($A4982-1,5)+1,"Портал","API","Импорт","Ручной ввод","Интеграция")</f>
        <v/>
      </c>
      <c r="Y4982" s="8">
        <f>ROUND(1000+MOD($A4982*37,90000)+IF($AB4982="Да",5000,0),2)</f>
        <v/>
      </c>
      <c r="Z4982">
        <f>1+MOD($A4982,20)</f>
        <v/>
      </c>
      <c r="AA4982" s="8">
        <f>ROUND($Y4982*(0.08+MOD($A4982,17)/100),2)</f>
        <v/>
      </c>
      <c r="AB4982">
        <f>IF(MOD($A4982,10)&lt;7,"Да","Нет")</f>
        <v/>
      </c>
      <c r="AC4982">
        <f>$R4982&amp;" / "&amp;$S4982&amp;" / "&amp;$T4982</f>
        <v/>
      </c>
      <c r="AD4982">
        <f>1</f>
        <v/>
      </c>
      <c r="AE4982">
        <f>IF($A4982&lt;=Settings!$B$4,"до 100",IF($A4982&lt;=Settings!$B$5,"до 10 000",IF($A4982&lt;=Settings!$B$6,"до 100 000","100 000+")))</f>
        <v/>
      </c>
    </row>
    <row r="4983">
      <c r="A4983">
        <f>ROW()-1</f>
        <v/>
      </c>
      <c r="B4983">
        <f>IF($A4983&lt;=Settings!$B$4,"small_control",IF($A4983&lt;=Settings!$B$5,"medium_10k",IF($A4983&lt;=Settings!$B$6,"large_100k","extreme_1m")))</f>
        <v/>
      </c>
      <c r="C4983">
        <f>"ORD-"&amp;TEXT(QUOTIENT($A4983-1,3)+1,"0000000")</f>
        <v/>
      </c>
      <c r="D4983">
        <f>"LINE-"&amp;TEXT($A4983,"0000000")</f>
        <v/>
      </c>
      <c r="E4983" s="7">
        <f>Settings!$B$2+$A4983-1</f>
        <v/>
      </c>
      <c r="F4983" s="7">
        <f>Settings!$B$2+MOD($A4983-1,Settings!$B$7)</f>
        <v/>
      </c>
      <c r="G4983">
        <f>YEAR($F4983)</f>
        <v/>
      </c>
      <c r="H4983">
        <f>"Q"&amp;ROUNDUP(MONTH($F4983)/3,0)</f>
        <v/>
      </c>
      <c r="I4983">
        <f>MONTH($F4983)</f>
        <v/>
      </c>
      <c r="J4983">
        <f>CHOOSE(MONTH($F4983),"Январь","Февраль","Март","Апрель","Май","Июнь","Июль","Август","Сентябрь","Октябрь","Ноябрь","Декабрь")</f>
        <v/>
      </c>
      <c r="K4983">
        <f>DAY($F4983)</f>
        <v/>
      </c>
      <c r="L4983">
        <f>IF(MOD($A4983,10)&lt;7,"ФО_01_Крупный","ФО_"&amp;TEXT(MOD($A4983,8)+1,"00"))</f>
        <v/>
      </c>
      <c r="M4983">
        <f>IF($AB4983="Да","Регион_001_Крупный","Регион_"&amp;TEXT(MOD(QUOTIENT($A4983-1,20),180)+1,"000"))</f>
        <v/>
      </c>
      <c r="N4983">
        <f>IF($AB4983="Да","Город_"&amp;TEXT(MOD($A4983-1,250)+1,"0000"),"Город_"&amp;TEXT(MOD($A4983-1,3000)+1,"0000"))</f>
        <v/>
      </c>
      <c r="O4983">
        <f>IF($AB4983="Да","Холдинг_Крупный","Холдинг_"&amp;TEXT(MOD(QUOTIENT($A4983-1,10000),20)+1,"00"))</f>
        <v/>
      </c>
      <c r="P4983">
        <f>IF($AB4983="Да","Организация_Крупная","Организация_"&amp;TEXT(MOD(QUOTIENT($A4983-1,500),600)+1,"000"))</f>
        <v/>
      </c>
      <c r="Q4983">
        <f>"Отдел_"&amp;TEXT(MOD(QUOTIENT($A4983-1,50),100)+1,"000")</f>
        <v/>
      </c>
      <c r="R4983">
        <f>IF($AB4983="Да","Группа_Крупная","Группа_"&amp;TEXT(MOD(QUOTIENT($A4983-1,5000),30)+1,"00"))</f>
        <v/>
      </c>
      <c r="S4983">
        <f>IF($AB4983="Да","Категория_Крупная","Категория_"&amp;TEXT(MOD(QUOTIENT($A4983-1,500),120)+1,"000"))</f>
        <v/>
      </c>
      <c r="T4983">
        <f>IF($AB4983="Да","Подкатегория_Крупная","Подкатегория_"&amp;TEXT(MOD(QUOTIENT($A4983-1,50),300)+1,"000"))</f>
        <v/>
      </c>
      <c r="U4983">
        <f>"SKU_"&amp;TEXT($A4983,"0000000")</f>
        <v/>
      </c>
      <c r="V4983">
        <f>CHOOSE(MOD($A4983-1,4)+1,"Enterprise","SMB","Госсектор","Розница")</f>
        <v/>
      </c>
      <c r="W4983">
        <f>"Клиент_"&amp;TEXT(MOD($A4983-1,20000)+1,"00000")</f>
        <v/>
      </c>
      <c r="X4983">
        <f>CHOOSE(MOD($A4983-1,5)+1,"Портал","API","Импорт","Ручной ввод","Интеграция")</f>
        <v/>
      </c>
      <c r="Y4983" s="8">
        <f>ROUND(1000+MOD($A4983*37,90000)+IF($AB4983="Да",5000,0),2)</f>
        <v/>
      </c>
      <c r="Z4983">
        <f>1+MOD($A4983,20)</f>
        <v/>
      </c>
      <c r="AA4983" s="8">
        <f>ROUND($Y4983*(0.08+MOD($A4983,17)/100),2)</f>
        <v/>
      </c>
      <c r="AB4983">
        <f>IF(MOD($A4983,10)&lt;7,"Да","Нет")</f>
        <v/>
      </c>
      <c r="AC4983">
        <f>$R4983&amp;" / "&amp;$S4983&amp;" / "&amp;$T4983</f>
        <v/>
      </c>
      <c r="AD4983">
        <f>1</f>
        <v/>
      </c>
      <c r="AE4983">
        <f>IF($A4983&lt;=Settings!$B$4,"до 100",IF($A4983&lt;=Settings!$B$5,"до 10 000",IF($A4983&lt;=Settings!$B$6,"до 100 000","100 000+")))</f>
        <v/>
      </c>
    </row>
    <row r="4984">
      <c r="A4984">
        <f>ROW()-1</f>
        <v/>
      </c>
      <c r="B4984">
        <f>IF($A4984&lt;=Settings!$B$4,"small_control",IF($A4984&lt;=Settings!$B$5,"medium_10k",IF($A4984&lt;=Settings!$B$6,"large_100k","extreme_1m")))</f>
        <v/>
      </c>
      <c r="C4984">
        <f>"ORD-"&amp;TEXT(QUOTIENT($A4984-1,3)+1,"0000000")</f>
        <v/>
      </c>
      <c r="D4984">
        <f>"LINE-"&amp;TEXT($A4984,"0000000")</f>
        <v/>
      </c>
      <c r="E4984" s="7">
        <f>Settings!$B$2+$A4984-1</f>
        <v/>
      </c>
      <c r="F4984" s="7">
        <f>Settings!$B$2+MOD($A4984-1,Settings!$B$7)</f>
        <v/>
      </c>
      <c r="G4984">
        <f>YEAR($F4984)</f>
        <v/>
      </c>
      <c r="H4984">
        <f>"Q"&amp;ROUNDUP(MONTH($F4984)/3,0)</f>
        <v/>
      </c>
      <c r="I4984">
        <f>MONTH($F4984)</f>
        <v/>
      </c>
      <c r="J4984">
        <f>CHOOSE(MONTH($F4984),"Январь","Февраль","Март","Апрель","Май","Июнь","Июль","Август","Сентябрь","Октябрь","Ноябрь","Декабрь")</f>
        <v/>
      </c>
      <c r="K4984">
        <f>DAY($F4984)</f>
        <v/>
      </c>
      <c r="L4984">
        <f>IF(MOD($A4984,10)&lt;7,"ФО_01_Крупный","ФО_"&amp;TEXT(MOD($A4984,8)+1,"00"))</f>
        <v/>
      </c>
      <c r="M4984">
        <f>IF($AB4984="Да","Регион_001_Крупный","Регион_"&amp;TEXT(MOD(QUOTIENT($A4984-1,20),180)+1,"000"))</f>
        <v/>
      </c>
      <c r="N4984">
        <f>IF($AB4984="Да","Город_"&amp;TEXT(MOD($A4984-1,250)+1,"0000"),"Город_"&amp;TEXT(MOD($A4984-1,3000)+1,"0000"))</f>
        <v/>
      </c>
      <c r="O4984">
        <f>IF($AB4984="Да","Холдинг_Крупный","Холдинг_"&amp;TEXT(MOD(QUOTIENT($A4984-1,10000),20)+1,"00"))</f>
        <v/>
      </c>
      <c r="P4984">
        <f>IF($AB4984="Да","Организация_Крупная","Организация_"&amp;TEXT(MOD(QUOTIENT($A4984-1,500),600)+1,"000"))</f>
        <v/>
      </c>
      <c r="Q4984">
        <f>"Отдел_"&amp;TEXT(MOD(QUOTIENT($A4984-1,50),100)+1,"000")</f>
        <v/>
      </c>
      <c r="R4984">
        <f>IF($AB4984="Да","Группа_Крупная","Группа_"&amp;TEXT(MOD(QUOTIENT($A4984-1,5000),30)+1,"00"))</f>
        <v/>
      </c>
      <c r="S4984">
        <f>IF($AB4984="Да","Категория_Крупная","Категория_"&amp;TEXT(MOD(QUOTIENT($A4984-1,500),120)+1,"000"))</f>
        <v/>
      </c>
      <c r="T4984">
        <f>IF($AB4984="Да","Подкатегория_Крупная","Подкатегория_"&amp;TEXT(MOD(QUOTIENT($A4984-1,50),300)+1,"000"))</f>
        <v/>
      </c>
      <c r="U4984">
        <f>"SKU_"&amp;TEXT($A4984,"0000000")</f>
        <v/>
      </c>
      <c r="V4984">
        <f>CHOOSE(MOD($A4984-1,4)+1,"Enterprise","SMB","Госсектор","Розница")</f>
        <v/>
      </c>
      <c r="W4984">
        <f>"Клиент_"&amp;TEXT(MOD($A4984-1,20000)+1,"00000")</f>
        <v/>
      </c>
      <c r="X4984">
        <f>CHOOSE(MOD($A4984-1,5)+1,"Портал","API","Импорт","Ручной ввод","Интеграция")</f>
        <v/>
      </c>
      <c r="Y4984" s="8">
        <f>ROUND(1000+MOD($A4984*37,90000)+IF($AB4984="Да",5000,0),2)</f>
        <v/>
      </c>
      <c r="Z4984">
        <f>1+MOD($A4984,20)</f>
        <v/>
      </c>
      <c r="AA4984" s="8">
        <f>ROUND($Y4984*(0.08+MOD($A4984,17)/100),2)</f>
        <v/>
      </c>
      <c r="AB4984">
        <f>IF(MOD($A4984,10)&lt;7,"Да","Нет")</f>
        <v/>
      </c>
      <c r="AC4984">
        <f>$R4984&amp;" / "&amp;$S4984&amp;" / "&amp;$T4984</f>
        <v/>
      </c>
      <c r="AD4984">
        <f>1</f>
        <v/>
      </c>
      <c r="AE4984">
        <f>IF($A4984&lt;=Settings!$B$4,"до 100",IF($A4984&lt;=Settings!$B$5,"до 10 000",IF($A4984&lt;=Settings!$B$6,"до 100 000","100 000+")))</f>
        <v/>
      </c>
    </row>
    <row r="4985">
      <c r="A4985">
        <f>ROW()-1</f>
        <v/>
      </c>
      <c r="B4985">
        <f>IF($A4985&lt;=Settings!$B$4,"small_control",IF($A4985&lt;=Settings!$B$5,"medium_10k",IF($A4985&lt;=Settings!$B$6,"large_100k","extreme_1m")))</f>
        <v/>
      </c>
      <c r="C4985">
        <f>"ORD-"&amp;TEXT(QUOTIENT($A4985-1,3)+1,"0000000")</f>
        <v/>
      </c>
      <c r="D4985">
        <f>"LINE-"&amp;TEXT($A4985,"0000000")</f>
        <v/>
      </c>
      <c r="E4985" s="7">
        <f>Settings!$B$2+$A4985-1</f>
        <v/>
      </c>
      <c r="F4985" s="7">
        <f>Settings!$B$2+MOD($A4985-1,Settings!$B$7)</f>
        <v/>
      </c>
      <c r="G4985">
        <f>YEAR($F4985)</f>
        <v/>
      </c>
      <c r="H4985">
        <f>"Q"&amp;ROUNDUP(MONTH($F4985)/3,0)</f>
        <v/>
      </c>
      <c r="I4985">
        <f>MONTH($F4985)</f>
        <v/>
      </c>
      <c r="J4985">
        <f>CHOOSE(MONTH($F4985),"Январь","Февраль","Март","Апрель","Май","Июнь","Июль","Август","Сентябрь","Октябрь","Ноябрь","Декабрь")</f>
        <v/>
      </c>
      <c r="K4985">
        <f>DAY($F4985)</f>
        <v/>
      </c>
      <c r="L4985">
        <f>IF(MOD($A4985,10)&lt;7,"ФО_01_Крупный","ФО_"&amp;TEXT(MOD($A4985,8)+1,"00"))</f>
        <v/>
      </c>
      <c r="M4985">
        <f>IF($AB4985="Да","Регион_001_Крупный","Регион_"&amp;TEXT(MOD(QUOTIENT($A4985-1,20),180)+1,"000"))</f>
        <v/>
      </c>
      <c r="N4985">
        <f>IF($AB4985="Да","Город_"&amp;TEXT(MOD($A4985-1,250)+1,"0000"),"Город_"&amp;TEXT(MOD($A4985-1,3000)+1,"0000"))</f>
        <v/>
      </c>
      <c r="O4985">
        <f>IF($AB4985="Да","Холдинг_Крупный","Холдинг_"&amp;TEXT(MOD(QUOTIENT($A4985-1,10000),20)+1,"00"))</f>
        <v/>
      </c>
      <c r="P4985">
        <f>IF($AB4985="Да","Организация_Крупная","Организация_"&amp;TEXT(MOD(QUOTIENT($A4985-1,500),600)+1,"000"))</f>
        <v/>
      </c>
      <c r="Q4985">
        <f>"Отдел_"&amp;TEXT(MOD(QUOTIENT($A4985-1,50),100)+1,"000")</f>
        <v/>
      </c>
      <c r="R4985">
        <f>IF($AB4985="Да","Группа_Крупная","Группа_"&amp;TEXT(MOD(QUOTIENT($A4985-1,5000),30)+1,"00"))</f>
        <v/>
      </c>
      <c r="S4985">
        <f>IF($AB4985="Да","Категория_Крупная","Категория_"&amp;TEXT(MOD(QUOTIENT($A4985-1,500),120)+1,"000"))</f>
        <v/>
      </c>
      <c r="T4985">
        <f>IF($AB4985="Да","Подкатегория_Крупная","Подкатегория_"&amp;TEXT(MOD(QUOTIENT($A4985-1,50),300)+1,"000"))</f>
        <v/>
      </c>
      <c r="U4985">
        <f>"SKU_"&amp;TEXT($A4985,"0000000")</f>
        <v/>
      </c>
      <c r="V4985">
        <f>CHOOSE(MOD($A4985-1,4)+1,"Enterprise","SMB","Госсектор","Розница")</f>
        <v/>
      </c>
      <c r="W4985">
        <f>"Клиент_"&amp;TEXT(MOD($A4985-1,20000)+1,"00000")</f>
        <v/>
      </c>
      <c r="X4985">
        <f>CHOOSE(MOD($A4985-1,5)+1,"Портал","API","Импорт","Ручной ввод","Интеграция")</f>
        <v/>
      </c>
      <c r="Y4985" s="8">
        <f>ROUND(1000+MOD($A4985*37,90000)+IF($AB4985="Да",5000,0),2)</f>
        <v/>
      </c>
      <c r="Z4985">
        <f>1+MOD($A4985,20)</f>
        <v/>
      </c>
      <c r="AA4985" s="8">
        <f>ROUND($Y4985*(0.08+MOD($A4985,17)/100),2)</f>
        <v/>
      </c>
      <c r="AB4985">
        <f>IF(MOD($A4985,10)&lt;7,"Да","Нет")</f>
        <v/>
      </c>
      <c r="AC4985">
        <f>$R4985&amp;" / "&amp;$S4985&amp;" / "&amp;$T4985</f>
        <v/>
      </c>
      <c r="AD4985">
        <f>1</f>
        <v/>
      </c>
      <c r="AE4985">
        <f>IF($A4985&lt;=Settings!$B$4,"до 100",IF($A4985&lt;=Settings!$B$5,"до 10 000",IF($A4985&lt;=Settings!$B$6,"до 100 000","100 000+")))</f>
        <v/>
      </c>
    </row>
    <row r="4986">
      <c r="A4986">
        <f>ROW()-1</f>
        <v/>
      </c>
      <c r="B4986">
        <f>IF($A4986&lt;=Settings!$B$4,"small_control",IF($A4986&lt;=Settings!$B$5,"medium_10k",IF($A4986&lt;=Settings!$B$6,"large_100k","extreme_1m")))</f>
        <v/>
      </c>
      <c r="C4986">
        <f>"ORD-"&amp;TEXT(QUOTIENT($A4986-1,3)+1,"0000000")</f>
        <v/>
      </c>
      <c r="D4986">
        <f>"LINE-"&amp;TEXT($A4986,"0000000")</f>
        <v/>
      </c>
      <c r="E4986" s="7">
        <f>Settings!$B$2+$A4986-1</f>
        <v/>
      </c>
      <c r="F4986" s="7">
        <f>Settings!$B$2+MOD($A4986-1,Settings!$B$7)</f>
        <v/>
      </c>
      <c r="G4986">
        <f>YEAR($F4986)</f>
        <v/>
      </c>
      <c r="H4986">
        <f>"Q"&amp;ROUNDUP(MONTH($F4986)/3,0)</f>
        <v/>
      </c>
      <c r="I4986">
        <f>MONTH($F4986)</f>
        <v/>
      </c>
      <c r="J4986">
        <f>CHOOSE(MONTH($F4986),"Январь","Февраль","Март","Апрель","Май","Июнь","Июль","Август","Сентябрь","Октябрь","Ноябрь","Декабрь")</f>
        <v/>
      </c>
      <c r="K4986">
        <f>DAY($F4986)</f>
        <v/>
      </c>
      <c r="L4986">
        <f>IF(MOD($A4986,10)&lt;7,"ФО_01_Крупный","ФО_"&amp;TEXT(MOD($A4986,8)+1,"00"))</f>
        <v/>
      </c>
      <c r="M4986">
        <f>IF($AB4986="Да","Регион_001_Крупный","Регион_"&amp;TEXT(MOD(QUOTIENT($A4986-1,20),180)+1,"000"))</f>
        <v/>
      </c>
      <c r="N4986">
        <f>IF($AB4986="Да","Город_"&amp;TEXT(MOD($A4986-1,250)+1,"0000"),"Город_"&amp;TEXT(MOD($A4986-1,3000)+1,"0000"))</f>
        <v/>
      </c>
      <c r="O4986">
        <f>IF($AB4986="Да","Холдинг_Крупный","Холдинг_"&amp;TEXT(MOD(QUOTIENT($A4986-1,10000),20)+1,"00"))</f>
        <v/>
      </c>
      <c r="P4986">
        <f>IF($AB4986="Да","Организация_Крупная","Организация_"&amp;TEXT(MOD(QUOTIENT($A4986-1,500),600)+1,"000"))</f>
        <v/>
      </c>
      <c r="Q4986">
        <f>"Отдел_"&amp;TEXT(MOD(QUOTIENT($A4986-1,50),100)+1,"000")</f>
        <v/>
      </c>
      <c r="R4986">
        <f>IF($AB4986="Да","Группа_Крупная","Группа_"&amp;TEXT(MOD(QUOTIENT($A4986-1,5000),30)+1,"00"))</f>
        <v/>
      </c>
      <c r="S4986">
        <f>IF($AB4986="Да","Категория_Крупная","Категория_"&amp;TEXT(MOD(QUOTIENT($A4986-1,500),120)+1,"000"))</f>
        <v/>
      </c>
      <c r="T4986">
        <f>IF($AB4986="Да","Подкатегория_Крупная","Подкатегория_"&amp;TEXT(MOD(QUOTIENT($A4986-1,50),300)+1,"000"))</f>
        <v/>
      </c>
      <c r="U4986">
        <f>"SKU_"&amp;TEXT($A4986,"0000000")</f>
        <v/>
      </c>
      <c r="V4986">
        <f>CHOOSE(MOD($A4986-1,4)+1,"Enterprise","SMB","Госсектор","Розница")</f>
        <v/>
      </c>
      <c r="W4986">
        <f>"Клиент_"&amp;TEXT(MOD($A4986-1,20000)+1,"00000")</f>
        <v/>
      </c>
      <c r="X4986">
        <f>CHOOSE(MOD($A4986-1,5)+1,"Портал","API","Импорт","Ручной ввод","Интеграция")</f>
        <v/>
      </c>
      <c r="Y4986" s="8">
        <f>ROUND(1000+MOD($A4986*37,90000)+IF($AB4986="Да",5000,0),2)</f>
        <v/>
      </c>
      <c r="Z4986">
        <f>1+MOD($A4986,20)</f>
        <v/>
      </c>
      <c r="AA4986" s="8">
        <f>ROUND($Y4986*(0.08+MOD($A4986,17)/100),2)</f>
        <v/>
      </c>
      <c r="AB4986">
        <f>IF(MOD($A4986,10)&lt;7,"Да","Нет")</f>
        <v/>
      </c>
      <c r="AC4986">
        <f>$R4986&amp;" / "&amp;$S4986&amp;" / "&amp;$T4986</f>
        <v/>
      </c>
      <c r="AD4986">
        <f>1</f>
        <v/>
      </c>
      <c r="AE4986">
        <f>IF($A4986&lt;=Settings!$B$4,"до 100",IF($A4986&lt;=Settings!$B$5,"до 10 000",IF($A4986&lt;=Settings!$B$6,"до 100 000","100 000+")))</f>
        <v/>
      </c>
    </row>
    <row r="4987">
      <c r="A4987">
        <f>ROW()-1</f>
        <v/>
      </c>
      <c r="B4987">
        <f>IF($A4987&lt;=Settings!$B$4,"small_control",IF($A4987&lt;=Settings!$B$5,"medium_10k",IF($A4987&lt;=Settings!$B$6,"large_100k","extreme_1m")))</f>
        <v/>
      </c>
      <c r="C4987">
        <f>"ORD-"&amp;TEXT(QUOTIENT($A4987-1,3)+1,"0000000")</f>
        <v/>
      </c>
      <c r="D4987">
        <f>"LINE-"&amp;TEXT($A4987,"0000000")</f>
        <v/>
      </c>
      <c r="E4987" s="7">
        <f>Settings!$B$2+$A4987-1</f>
        <v/>
      </c>
      <c r="F4987" s="7">
        <f>Settings!$B$2+MOD($A4987-1,Settings!$B$7)</f>
        <v/>
      </c>
      <c r="G4987">
        <f>YEAR($F4987)</f>
        <v/>
      </c>
      <c r="H4987">
        <f>"Q"&amp;ROUNDUP(MONTH($F4987)/3,0)</f>
        <v/>
      </c>
      <c r="I4987">
        <f>MONTH($F4987)</f>
        <v/>
      </c>
      <c r="J4987">
        <f>CHOOSE(MONTH($F4987),"Январь","Февраль","Март","Апрель","Май","Июнь","Июль","Август","Сентябрь","Октябрь","Ноябрь","Декабрь")</f>
        <v/>
      </c>
      <c r="K4987">
        <f>DAY($F4987)</f>
        <v/>
      </c>
      <c r="L4987">
        <f>IF(MOD($A4987,10)&lt;7,"ФО_01_Крупный","ФО_"&amp;TEXT(MOD($A4987,8)+1,"00"))</f>
        <v/>
      </c>
      <c r="M4987">
        <f>IF($AB4987="Да","Регион_001_Крупный","Регион_"&amp;TEXT(MOD(QUOTIENT($A4987-1,20),180)+1,"000"))</f>
        <v/>
      </c>
      <c r="N4987">
        <f>IF($AB4987="Да","Город_"&amp;TEXT(MOD($A4987-1,250)+1,"0000"),"Город_"&amp;TEXT(MOD($A4987-1,3000)+1,"0000"))</f>
        <v/>
      </c>
      <c r="O4987">
        <f>IF($AB4987="Да","Холдинг_Крупный","Холдинг_"&amp;TEXT(MOD(QUOTIENT($A4987-1,10000),20)+1,"00"))</f>
        <v/>
      </c>
      <c r="P4987">
        <f>IF($AB4987="Да","Организация_Крупная","Организация_"&amp;TEXT(MOD(QUOTIENT($A4987-1,500),600)+1,"000"))</f>
        <v/>
      </c>
      <c r="Q4987">
        <f>"Отдел_"&amp;TEXT(MOD(QUOTIENT($A4987-1,50),100)+1,"000")</f>
        <v/>
      </c>
      <c r="R4987">
        <f>IF($AB4987="Да","Группа_Крупная","Группа_"&amp;TEXT(MOD(QUOTIENT($A4987-1,5000),30)+1,"00"))</f>
        <v/>
      </c>
      <c r="S4987">
        <f>IF($AB4987="Да","Категория_Крупная","Категория_"&amp;TEXT(MOD(QUOTIENT($A4987-1,500),120)+1,"000"))</f>
        <v/>
      </c>
      <c r="T4987">
        <f>IF($AB4987="Да","Подкатегория_Крупная","Подкатегория_"&amp;TEXT(MOD(QUOTIENT($A4987-1,50),300)+1,"000"))</f>
        <v/>
      </c>
      <c r="U4987">
        <f>"SKU_"&amp;TEXT($A4987,"0000000")</f>
        <v/>
      </c>
      <c r="V4987">
        <f>CHOOSE(MOD($A4987-1,4)+1,"Enterprise","SMB","Госсектор","Розница")</f>
        <v/>
      </c>
      <c r="W4987">
        <f>"Клиент_"&amp;TEXT(MOD($A4987-1,20000)+1,"00000")</f>
        <v/>
      </c>
      <c r="X4987">
        <f>CHOOSE(MOD($A4987-1,5)+1,"Портал","API","Импорт","Ручной ввод","Интеграция")</f>
        <v/>
      </c>
      <c r="Y4987" s="8">
        <f>ROUND(1000+MOD($A4987*37,90000)+IF($AB4987="Да",5000,0),2)</f>
        <v/>
      </c>
      <c r="Z4987">
        <f>1+MOD($A4987,20)</f>
        <v/>
      </c>
      <c r="AA4987" s="8">
        <f>ROUND($Y4987*(0.08+MOD($A4987,17)/100),2)</f>
        <v/>
      </c>
      <c r="AB4987">
        <f>IF(MOD($A4987,10)&lt;7,"Да","Нет")</f>
        <v/>
      </c>
      <c r="AC4987">
        <f>$R4987&amp;" / "&amp;$S4987&amp;" / "&amp;$T4987</f>
        <v/>
      </c>
      <c r="AD4987">
        <f>1</f>
        <v/>
      </c>
      <c r="AE4987">
        <f>IF($A4987&lt;=Settings!$B$4,"до 100",IF($A4987&lt;=Settings!$B$5,"до 10 000",IF($A4987&lt;=Settings!$B$6,"до 100 000","100 000+")))</f>
        <v/>
      </c>
    </row>
    <row r="4988">
      <c r="A4988">
        <f>ROW()-1</f>
        <v/>
      </c>
      <c r="B4988">
        <f>IF($A4988&lt;=Settings!$B$4,"small_control",IF($A4988&lt;=Settings!$B$5,"medium_10k",IF($A4988&lt;=Settings!$B$6,"large_100k","extreme_1m")))</f>
        <v/>
      </c>
      <c r="C4988">
        <f>"ORD-"&amp;TEXT(QUOTIENT($A4988-1,3)+1,"0000000")</f>
        <v/>
      </c>
      <c r="D4988">
        <f>"LINE-"&amp;TEXT($A4988,"0000000")</f>
        <v/>
      </c>
      <c r="E4988" s="7">
        <f>Settings!$B$2+$A4988-1</f>
        <v/>
      </c>
      <c r="F4988" s="7">
        <f>Settings!$B$2+MOD($A4988-1,Settings!$B$7)</f>
        <v/>
      </c>
      <c r="G4988">
        <f>YEAR($F4988)</f>
        <v/>
      </c>
      <c r="H4988">
        <f>"Q"&amp;ROUNDUP(MONTH($F4988)/3,0)</f>
        <v/>
      </c>
      <c r="I4988">
        <f>MONTH($F4988)</f>
        <v/>
      </c>
      <c r="J4988">
        <f>CHOOSE(MONTH($F4988),"Январь","Февраль","Март","Апрель","Май","Июнь","Июль","Август","Сентябрь","Октябрь","Ноябрь","Декабрь")</f>
        <v/>
      </c>
      <c r="K4988">
        <f>DAY($F4988)</f>
        <v/>
      </c>
      <c r="L4988">
        <f>IF(MOD($A4988,10)&lt;7,"ФО_01_Крупный","ФО_"&amp;TEXT(MOD($A4988,8)+1,"00"))</f>
        <v/>
      </c>
      <c r="M4988">
        <f>IF($AB4988="Да","Регион_001_Крупный","Регион_"&amp;TEXT(MOD(QUOTIENT($A4988-1,20),180)+1,"000"))</f>
        <v/>
      </c>
      <c r="N4988">
        <f>IF($AB4988="Да","Город_"&amp;TEXT(MOD($A4988-1,250)+1,"0000"),"Город_"&amp;TEXT(MOD($A4988-1,3000)+1,"0000"))</f>
        <v/>
      </c>
      <c r="O4988">
        <f>IF($AB4988="Да","Холдинг_Крупный","Холдинг_"&amp;TEXT(MOD(QUOTIENT($A4988-1,10000),20)+1,"00"))</f>
        <v/>
      </c>
      <c r="P4988">
        <f>IF($AB4988="Да","Организация_Крупная","Организация_"&amp;TEXT(MOD(QUOTIENT($A4988-1,500),600)+1,"000"))</f>
        <v/>
      </c>
      <c r="Q4988">
        <f>"Отдел_"&amp;TEXT(MOD(QUOTIENT($A4988-1,50),100)+1,"000")</f>
        <v/>
      </c>
      <c r="R4988">
        <f>IF($AB4988="Да","Группа_Крупная","Группа_"&amp;TEXT(MOD(QUOTIENT($A4988-1,5000),30)+1,"00"))</f>
        <v/>
      </c>
      <c r="S4988">
        <f>IF($AB4988="Да","Категория_Крупная","Категория_"&amp;TEXT(MOD(QUOTIENT($A4988-1,500),120)+1,"000"))</f>
        <v/>
      </c>
      <c r="T4988">
        <f>IF($AB4988="Да","Подкатегория_Крупная","Подкатегория_"&amp;TEXT(MOD(QUOTIENT($A4988-1,50),300)+1,"000"))</f>
        <v/>
      </c>
      <c r="U4988">
        <f>"SKU_"&amp;TEXT($A4988,"0000000")</f>
        <v/>
      </c>
      <c r="V4988">
        <f>CHOOSE(MOD($A4988-1,4)+1,"Enterprise","SMB","Госсектор","Розница")</f>
        <v/>
      </c>
      <c r="W4988">
        <f>"Клиент_"&amp;TEXT(MOD($A4988-1,20000)+1,"00000")</f>
        <v/>
      </c>
      <c r="X4988">
        <f>CHOOSE(MOD($A4988-1,5)+1,"Портал","API","Импорт","Ручной ввод","Интеграция")</f>
        <v/>
      </c>
      <c r="Y4988" s="8">
        <f>ROUND(1000+MOD($A4988*37,90000)+IF($AB4988="Да",5000,0),2)</f>
        <v/>
      </c>
      <c r="Z4988">
        <f>1+MOD($A4988,20)</f>
        <v/>
      </c>
      <c r="AA4988" s="8">
        <f>ROUND($Y4988*(0.08+MOD($A4988,17)/100),2)</f>
        <v/>
      </c>
      <c r="AB4988">
        <f>IF(MOD($A4988,10)&lt;7,"Да","Нет")</f>
        <v/>
      </c>
      <c r="AC4988">
        <f>$R4988&amp;" / "&amp;$S4988&amp;" / "&amp;$T4988</f>
        <v/>
      </c>
      <c r="AD4988">
        <f>1</f>
        <v/>
      </c>
      <c r="AE4988">
        <f>IF($A4988&lt;=Settings!$B$4,"до 100",IF($A4988&lt;=Settings!$B$5,"до 10 000",IF($A4988&lt;=Settings!$B$6,"до 100 000","100 000+")))</f>
        <v/>
      </c>
    </row>
    <row r="4989">
      <c r="A4989">
        <f>ROW()-1</f>
        <v/>
      </c>
      <c r="B4989">
        <f>IF($A4989&lt;=Settings!$B$4,"small_control",IF($A4989&lt;=Settings!$B$5,"medium_10k",IF($A4989&lt;=Settings!$B$6,"large_100k","extreme_1m")))</f>
        <v/>
      </c>
      <c r="C4989">
        <f>"ORD-"&amp;TEXT(QUOTIENT($A4989-1,3)+1,"0000000")</f>
        <v/>
      </c>
      <c r="D4989">
        <f>"LINE-"&amp;TEXT($A4989,"0000000")</f>
        <v/>
      </c>
      <c r="E4989" s="7">
        <f>Settings!$B$2+$A4989-1</f>
        <v/>
      </c>
      <c r="F4989" s="7">
        <f>Settings!$B$2+MOD($A4989-1,Settings!$B$7)</f>
        <v/>
      </c>
      <c r="G4989">
        <f>YEAR($F4989)</f>
        <v/>
      </c>
      <c r="H4989">
        <f>"Q"&amp;ROUNDUP(MONTH($F4989)/3,0)</f>
        <v/>
      </c>
      <c r="I4989">
        <f>MONTH($F4989)</f>
        <v/>
      </c>
      <c r="J4989">
        <f>CHOOSE(MONTH($F4989),"Январь","Февраль","Март","Апрель","Май","Июнь","Июль","Август","Сентябрь","Октябрь","Ноябрь","Декабрь")</f>
        <v/>
      </c>
      <c r="K4989">
        <f>DAY($F4989)</f>
        <v/>
      </c>
      <c r="L4989">
        <f>IF(MOD($A4989,10)&lt;7,"ФО_01_Крупный","ФО_"&amp;TEXT(MOD($A4989,8)+1,"00"))</f>
        <v/>
      </c>
      <c r="M4989">
        <f>IF($AB4989="Да","Регион_001_Крупный","Регион_"&amp;TEXT(MOD(QUOTIENT($A4989-1,20),180)+1,"000"))</f>
        <v/>
      </c>
      <c r="N4989">
        <f>IF($AB4989="Да","Город_"&amp;TEXT(MOD($A4989-1,250)+1,"0000"),"Город_"&amp;TEXT(MOD($A4989-1,3000)+1,"0000"))</f>
        <v/>
      </c>
      <c r="O4989">
        <f>IF($AB4989="Да","Холдинг_Крупный","Холдинг_"&amp;TEXT(MOD(QUOTIENT($A4989-1,10000),20)+1,"00"))</f>
        <v/>
      </c>
      <c r="P4989">
        <f>IF($AB4989="Да","Организация_Крупная","Организация_"&amp;TEXT(MOD(QUOTIENT($A4989-1,500),600)+1,"000"))</f>
        <v/>
      </c>
      <c r="Q4989">
        <f>"Отдел_"&amp;TEXT(MOD(QUOTIENT($A4989-1,50),100)+1,"000")</f>
        <v/>
      </c>
      <c r="R4989">
        <f>IF($AB4989="Да","Группа_Крупная","Группа_"&amp;TEXT(MOD(QUOTIENT($A4989-1,5000),30)+1,"00"))</f>
        <v/>
      </c>
      <c r="S4989">
        <f>IF($AB4989="Да","Категория_Крупная","Категория_"&amp;TEXT(MOD(QUOTIENT($A4989-1,500),120)+1,"000"))</f>
        <v/>
      </c>
      <c r="T4989">
        <f>IF($AB4989="Да","Подкатегория_Крупная","Подкатегория_"&amp;TEXT(MOD(QUOTIENT($A4989-1,50),300)+1,"000"))</f>
        <v/>
      </c>
      <c r="U4989">
        <f>"SKU_"&amp;TEXT($A4989,"0000000")</f>
        <v/>
      </c>
      <c r="V4989">
        <f>CHOOSE(MOD($A4989-1,4)+1,"Enterprise","SMB","Госсектор","Розница")</f>
        <v/>
      </c>
      <c r="W4989">
        <f>"Клиент_"&amp;TEXT(MOD($A4989-1,20000)+1,"00000")</f>
        <v/>
      </c>
      <c r="X4989">
        <f>CHOOSE(MOD($A4989-1,5)+1,"Портал","API","Импорт","Ручной ввод","Интеграция")</f>
        <v/>
      </c>
      <c r="Y4989" s="8">
        <f>ROUND(1000+MOD($A4989*37,90000)+IF($AB4989="Да",5000,0),2)</f>
        <v/>
      </c>
      <c r="Z4989">
        <f>1+MOD($A4989,20)</f>
        <v/>
      </c>
      <c r="AA4989" s="8">
        <f>ROUND($Y4989*(0.08+MOD($A4989,17)/100),2)</f>
        <v/>
      </c>
      <c r="AB4989">
        <f>IF(MOD($A4989,10)&lt;7,"Да","Нет")</f>
        <v/>
      </c>
      <c r="AC4989">
        <f>$R4989&amp;" / "&amp;$S4989&amp;" / "&amp;$T4989</f>
        <v/>
      </c>
      <c r="AD4989">
        <f>1</f>
        <v/>
      </c>
      <c r="AE4989">
        <f>IF($A4989&lt;=Settings!$B$4,"до 100",IF($A4989&lt;=Settings!$B$5,"до 10 000",IF($A4989&lt;=Settings!$B$6,"до 100 000","100 000+")))</f>
        <v/>
      </c>
    </row>
    <row r="4990">
      <c r="A4990">
        <f>ROW()-1</f>
        <v/>
      </c>
      <c r="B4990">
        <f>IF($A4990&lt;=Settings!$B$4,"small_control",IF($A4990&lt;=Settings!$B$5,"medium_10k",IF($A4990&lt;=Settings!$B$6,"large_100k","extreme_1m")))</f>
        <v/>
      </c>
      <c r="C4990">
        <f>"ORD-"&amp;TEXT(QUOTIENT($A4990-1,3)+1,"0000000")</f>
        <v/>
      </c>
      <c r="D4990">
        <f>"LINE-"&amp;TEXT($A4990,"0000000")</f>
        <v/>
      </c>
      <c r="E4990" s="7">
        <f>Settings!$B$2+$A4990-1</f>
        <v/>
      </c>
      <c r="F4990" s="7">
        <f>Settings!$B$2+MOD($A4990-1,Settings!$B$7)</f>
        <v/>
      </c>
      <c r="G4990">
        <f>YEAR($F4990)</f>
        <v/>
      </c>
      <c r="H4990">
        <f>"Q"&amp;ROUNDUP(MONTH($F4990)/3,0)</f>
        <v/>
      </c>
      <c r="I4990">
        <f>MONTH($F4990)</f>
        <v/>
      </c>
      <c r="J4990">
        <f>CHOOSE(MONTH($F4990),"Январь","Февраль","Март","Апрель","Май","Июнь","Июль","Август","Сентябрь","Октябрь","Ноябрь","Декабрь")</f>
        <v/>
      </c>
      <c r="K4990">
        <f>DAY($F4990)</f>
        <v/>
      </c>
      <c r="L4990">
        <f>IF(MOD($A4990,10)&lt;7,"ФО_01_Крупный","ФО_"&amp;TEXT(MOD($A4990,8)+1,"00"))</f>
        <v/>
      </c>
      <c r="M4990">
        <f>IF($AB4990="Да","Регион_001_Крупный","Регион_"&amp;TEXT(MOD(QUOTIENT($A4990-1,20),180)+1,"000"))</f>
        <v/>
      </c>
      <c r="N4990">
        <f>IF($AB4990="Да","Город_"&amp;TEXT(MOD($A4990-1,250)+1,"0000"),"Город_"&amp;TEXT(MOD($A4990-1,3000)+1,"0000"))</f>
        <v/>
      </c>
      <c r="O4990">
        <f>IF($AB4990="Да","Холдинг_Крупный","Холдинг_"&amp;TEXT(MOD(QUOTIENT($A4990-1,10000),20)+1,"00"))</f>
        <v/>
      </c>
      <c r="P4990">
        <f>IF($AB4990="Да","Организация_Крупная","Организация_"&amp;TEXT(MOD(QUOTIENT($A4990-1,500),600)+1,"000"))</f>
        <v/>
      </c>
      <c r="Q4990">
        <f>"Отдел_"&amp;TEXT(MOD(QUOTIENT($A4990-1,50),100)+1,"000")</f>
        <v/>
      </c>
      <c r="R4990">
        <f>IF($AB4990="Да","Группа_Крупная","Группа_"&amp;TEXT(MOD(QUOTIENT($A4990-1,5000),30)+1,"00"))</f>
        <v/>
      </c>
      <c r="S4990">
        <f>IF($AB4990="Да","Категория_Крупная","Категория_"&amp;TEXT(MOD(QUOTIENT($A4990-1,500),120)+1,"000"))</f>
        <v/>
      </c>
      <c r="T4990">
        <f>IF($AB4990="Да","Подкатегория_Крупная","Подкатегория_"&amp;TEXT(MOD(QUOTIENT($A4990-1,50),300)+1,"000"))</f>
        <v/>
      </c>
      <c r="U4990">
        <f>"SKU_"&amp;TEXT($A4990,"0000000")</f>
        <v/>
      </c>
      <c r="V4990">
        <f>CHOOSE(MOD($A4990-1,4)+1,"Enterprise","SMB","Госсектор","Розница")</f>
        <v/>
      </c>
      <c r="W4990">
        <f>"Клиент_"&amp;TEXT(MOD($A4990-1,20000)+1,"00000")</f>
        <v/>
      </c>
      <c r="X4990">
        <f>CHOOSE(MOD($A4990-1,5)+1,"Портал","API","Импорт","Ручной ввод","Интеграция")</f>
        <v/>
      </c>
      <c r="Y4990" s="8">
        <f>ROUND(1000+MOD($A4990*37,90000)+IF($AB4990="Да",5000,0),2)</f>
        <v/>
      </c>
      <c r="Z4990">
        <f>1+MOD($A4990,20)</f>
        <v/>
      </c>
      <c r="AA4990" s="8">
        <f>ROUND($Y4990*(0.08+MOD($A4990,17)/100),2)</f>
        <v/>
      </c>
      <c r="AB4990">
        <f>IF(MOD($A4990,10)&lt;7,"Да","Нет")</f>
        <v/>
      </c>
      <c r="AC4990">
        <f>$R4990&amp;" / "&amp;$S4990&amp;" / "&amp;$T4990</f>
        <v/>
      </c>
      <c r="AD4990">
        <f>1</f>
        <v/>
      </c>
      <c r="AE4990">
        <f>IF($A4990&lt;=Settings!$B$4,"до 100",IF($A4990&lt;=Settings!$B$5,"до 10 000",IF($A4990&lt;=Settings!$B$6,"до 100 000","100 000+")))</f>
        <v/>
      </c>
    </row>
    <row r="4991">
      <c r="A4991">
        <f>ROW()-1</f>
        <v/>
      </c>
      <c r="B4991">
        <f>IF($A4991&lt;=Settings!$B$4,"small_control",IF($A4991&lt;=Settings!$B$5,"medium_10k",IF($A4991&lt;=Settings!$B$6,"large_100k","extreme_1m")))</f>
        <v/>
      </c>
      <c r="C4991">
        <f>"ORD-"&amp;TEXT(QUOTIENT($A4991-1,3)+1,"0000000")</f>
        <v/>
      </c>
      <c r="D4991">
        <f>"LINE-"&amp;TEXT($A4991,"0000000")</f>
        <v/>
      </c>
      <c r="E4991" s="7">
        <f>Settings!$B$2+$A4991-1</f>
        <v/>
      </c>
      <c r="F4991" s="7">
        <f>Settings!$B$2+MOD($A4991-1,Settings!$B$7)</f>
        <v/>
      </c>
      <c r="G4991">
        <f>YEAR($F4991)</f>
        <v/>
      </c>
      <c r="H4991">
        <f>"Q"&amp;ROUNDUP(MONTH($F4991)/3,0)</f>
        <v/>
      </c>
      <c r="I4991">
        <f>MONTH($F4991)</f>
        <v/>
      </c>
      <c r="J4991">
        <f>CHOOSE(MONTH($F4991),"Январь","Февраль","Март","Апрель","Май","Июнь","Июль","Август","Сентябрь","Октябрь","Ноябрь","Декабрь")</f>
        <v/>
      </c>
      <c r="K4991">
        <f>DAY($F4991)</f>
        <v/>
      </c>
      <c r="L4991">
        <f>IF(MOD($A4991,10)&lt;7,"ФО_01_Крупный","ФО_"&amp;TEXT(MOD($A4991,8)+1,"00"))</f>
        <v/>
      </c>
      <c r="M4991">
        <f>IF($AB4991="Да","Регион_001_Крупный","Регион_"&amp;TEXT(MOD(QUOTIENT($A4991-1,20),180)+1,"000"))</f>
        <v/>
      </c>
      <c r="N4991">
        <f>IF($AB4991="Да","Город_"&amp;TEXT(MOD($A4991-1,250)+1,"0000"),"Город_"&amp;TEXT(MOD($A4991-1,3000)+1,"0000"))</f>
        <v/>
      </c>
      <c r="O4991">
        <f>IF($AB4991="Да","Холдинг_Крупный","Холдинг_"&amp;TEXT(MOD(QUOTIENT($A4991-1,10000),20)+1,"00"))</f>
        <v/>
      </c>
      <c r="P4991">
        <f>IF($AB4991="Да","Организация_Крупная","Организация_"&amp;TEXT(MOD(QUOTIENT($A4991-1,500),600)+1,"000"))</f>
        <v/>
      </c>
      <c r="Q4991">
        <f>"Отдел_"&amp;TEXT(MOD(QUOTIENT($A4991-1,50),100)+1,"000")</f>
        <v/>
      </c>
      <c r="R4991">
        <f>IF($AB4991="Да","Группа_Крупная","Группа_"&amp;TEXT(MOD(QUOTIENT($A4991-1,5000),30)+1,"00"))</f>
        <v/>
      </c>
      <c r="S4991">
        <f>IF($AB4991="Да","Категория_Крупная","Категория_"&amp;TEXT(MOD(QUOTIENT($A4991-1,500),120)+1,"000"))</f>
        <v/>
      </c>
      <c r="T4991">
        <f>IF($AB4991="Да","Подкатегория_Крупная","Подкатегория_"&amp;TEXT(MOD(QUOTIENT($A4991-1,50),300)+1,"000"))</f>
        <v/>
      </c>
      <c r="U4991">
        <f>"SKU_"&amp;TEXT($A4991,"0000000")</f>
        <v/>
      </c>
      <c r="V4991">
        <f>CHOOSE(MOD($A4991-1,4)+1,"Enterprise","SMB","Госсектор","Розница")</f>
        <v/>
      </c>
      <c r="W4991">
        <f>"Клиент_"&amp;TEXT(MOD($A4991-1,20000)+1,"00000")</f>
        <v/>
      </c>
      <c r="X4991">
        <f>CHOOSE(MOD($A4991-1,5)+1,"Портал","API","Импорт","Ручной ввод","Интеграция")</f>
        <v/>
      </c>
      <c r="Y4991" s="8">
        <f>ROUND(1000+MOD($A4991*37,90000)+IF($AB4991="Да",5000,0),2)</f>
        <v/>
      </c>
      <c r="Z4991">
        <f>1+MOD($A4991,20)</f>
        <v/>
      </c>
      <c r="AA4991" s="8">
        <f>ROUND($Y4991*(0.08+MOD($A4991,17)/100),2)</f>
        <v/>
      </c>
      <c r="AB4991">
        <f>IF(MOD($A4991,10)&lt;7,"Да","Нет")</f>
        <v/>
      </c>
      <c r="AC4991">
        <f>$R4991&amp;" / "&amp;$S4991&amp;" / "&amp;$T4991</f>
        <v/>
      </c>
      <c r="AD4991">
        <f>1</f>
        <v/>
      </c>
      <c r="AE4991">
        <f>IF($A4991&lt;=Settings!$B$4,"до 100",IF($A4991&lt;=Settings!$B$5,"до 10 000",IF($A4991&lt;=Settings!$B$6,"до 100 000","100 000+")))</f>
        <v/>
      </c>
    </row>
    <row r="4992">
      <c r="A4992">
        <f>ROW()-1</f>
        <v/>
      </c>
      <c r="B4992">
        <f>IF($A4992&lt;=Settings!$B$4,"small_control",IF($A4992&lt;=Settings!$B$5,"medium_10k",IF($A4992&lt;=Settings!$B$6,"large_100k","extreme_1m")))</f>
        <v/>
      </c>
      <c r="C4992">
        <f>"ORD-"&amp;TEXT(QUOTIENT($A4992-1,3)+1,"0000000")</f>
        <v/>
      </c>
      <c r="D4992">
        <f>"LINE-"&amp;TEXT($A4992,"0000000")</f>
        <v/>
      </c>
      <c r="E4992" s="7">
        <f>Settings!$B$2+$A4992-1</f>
        <v/>
      </c>
      <c r="F4992" s="7">
        <f>Settings!$B$2+MOD($A4992-1,Settings!$B$7)</f>
        <v/>
      </c>
      <c r="G4992">
        <f>YEAR($F4992)</f>
        <v/>
      </c>
      <c r="H4992">
        <f>"Q"&amp;ROUNDUP(MONTH($F4992)/3,0)</f>
        <v/>
      </c>
      <c r="I4992">
        <f>MONTH($F4992)</f>
        <v/>
      </c>
      <c r="J4992">
        <f>CHOOSE(MONTH($F4992),"Январь","Февраль","Март","Апрель","Май","Июнь","Июль","Август","Сентябрь","Октябрь","Ноябрь","Декабрь")</f>
        <v/>
      </c>
      <c r="K4992">
        <f>DAY($F4992)</f>
        <v/>
      </c>
      <c r="L4992">
        <f>IF(MOD($A4992,10)&lt;7,"ФО_01_Крупный","ФО_"&amp;TEXT(MOD($A4992,8)+1,"00"))</f>
        <v/>
      </c>
      <c r="M4992">
        <f>IF($AB4992="Да","Регион_001_Крупный","Регион_"&amp;TEXT(MOD(QUOTIENT($A4992-1,20),180)+1,"000"))</f>
        <v/>
      </c>
      <c r="N4992">
        <f>IF($AB4992="Да","Город_"&amp;TEXT(MOD($A4992-1,250)+1,"0000"),"Город_"&amp;TEXT(MOD($A4992-1,3000)+1,"0000"))</f>
        <v/>
      </c>
      <c r="O4992">
        <f>IF($AB4992="Да","Холдинг_Крупный","Холдинг_"&amp;TEXT(MOD(QUOTIENT($A4992-1,10000),20)+1,"00"))</f>
        <v/>
      </c>
      <c r="P4992">
        <f>IF($AB4992="Да","Организация_Крупная","Организация_"&amp;TEXT(MOD(QUOTIENT($A4992-1,500),600)+1,"000"))</f>
        <v/>
      </c>
      <c r="Q4992">
        <f>"Отдел_"&amp;TEXT(MOD(QUOTIENT($A4992-1,50),100)+1,"000")</f>
        <v/>
      </c>
      <c r="R4992">
        <f>IF($AB4992="Да","Группа_Крупная","Группа_"&amp;TEXT(MOD(QUOTIENT($A4992-1,5000),30)+1,"00"))</f>
        <v/>
      </c>
      <c r="S4992">
        <f>IF($AB4992="Да","Категория_Крупная","Категория_"&amp;TEXT(MOD(QUOTIENT($A4992-1,500),120)+1,"000"))</f>
        <v/>
      </c>
      <c r="T4992">
        <f>IF($AB4992="Да","Подкатегория_Крупная","Подкатегория_"&amp;TEXT(MOD(QUOTIENT($A4992-1,50),300)+1,"000"))</f>
        <v/>
      </c>
      <c r="U4992">
        <f>"SKU_"&amp;TEXT($A4992,"0000000")</f>
        <v/>
      </c>
      <c r="V4992">
        <f>CHOOSE(MOD($A4992-1,4)+1,"Enterprise","SMB","Госсектор","Розница")</f>
        <v/>
      </c>
      <c r="W4992">
        <f>"Клиент_"&amp;TEXT(MOD($A4992-1,20000)+1,"00000")</f>
        <v/>
      </c>
      <c r="X4992">
        <f>CHOOSE(MOD($A4992-1,5)+1,"Портал","API","Импорт","Ручной ввод","Интеграция")</f>
        <v/>
      </c>
      <c r="Y4992" s="8">
        <f>ROUND(1000+MOD($A4992*37,90000)+IF($AB4992="Да",5000,0),2)</f>
        <v/>
      </c>
      <c r="Z4992">
        <f>1+MOD($A4992,20)</f>
        <v/>
      </c>
      <c r="AA4992" s="8">
        <f>ROUND($Y4992*(0.08+MOD($A4992,17)/100),2)</f>
        <v/>
      </c>
      <c r="AB4992">
        <f>IF(MOD($A4992,10)&lt;7,"Да","Нет")</f>
        <v/>
      </c>
      <c r="AC4992">
        <f>$R4992&amp;" / "&amp;$S4992&amp;" / "&amp;$T4992</f>
        <v/>
      </c>
      <c r="AD4992">
        <f>1</f>
        <v/>
      </c>
      <c r="AE4992">
        <f>IF($A4992&lt;=Settings!$B$4,"до 100",IF($A4992&lt;=Settings!$B$5,"до 10 000",IF($A4992&lt;=Settings!$B$6,"до 100 000","100 000+")))</f>
        <v/>
      </c>
    </row>
    <row r="4993">
      <c r="A4993">
        <f>ROW()-1</f>
        <v/>
      </c>
      <c r="B4993">
        <f>IF($A4993&lt;=Settings!$B$4,"small_control",IF($A4993&lt;=Settings!$B$5,"medium_10k",IF($A4993&lt;=Settings!$B$6,"large_100k","extreme_1m")))</f>
        <v/>
      </c>
      <c r="C4993">
        <f>"ORD-"&amp;TEXT(QUOTIENT($A4993-1,3)+1,"0000000")</f>
        <v/>
      </c>
      <c r="D4993">
        <f>"LINE-"&amp;TEXT($A4993,"0000000")</f>
        <v/>
      </c>
      <c r="E4993" s="7">
        <f>Settings!$B$2+$A4993-1</f>
        <v/>
      </c>
      <c r="F4993" s="7">
        <f>Settings!$B$2+MOD($A4993-1,Settings!$B$7)</f>
        <v/>
      </c>
      <c r="G4993">
        <f>YEAR($F4993)</f>
        <v/>
      </c>
      <c r="H4993">
        <f>"Q"&amp;ROUNDUP(MONTH($F4993)/3,0)</f>
        <v/>
      </c>
      <c r="I4993">
        <f>MONTH($F4993)</f>
        <v/>
      </c>
      <c r="J4993">
        <f>CHOOSE(MONTH($F4993),"Январь","Февраль","Март","Апрель","Май","Июнь","Июль","Август","Сентябрь","Октябрь","Ноябрь","Декабрь")</f>
        <v/>
      </c>
      <c r="K4993">
        <f>DAY($F4993)</f>
        <v/>
      </c>
      <c r="L4993">
        <f>IF(MOD($A4993,10)&lt;7,"ФО_01_Крупный","ФО_"&amp;TEXT(MOD($A4993,8)+1,"00"))</f>
        <v/>
      </c>
      <c r="M4993">
        <f>IF($AB4993="Да","Регион_001_Крупный","Регион_"&amp;TEXT(MOD(QUOTIENT($A4993-1,20),180)+1,"000"))</f>
        <v/>
      </c>
      <c r="N4993">
        <f>IF($AB4993="Да","Город_"&amp;TEXT(MOD($A4993-1,250)+1,"0000"),"Город_"&amp;TEXT(MOD($A4993-1,3000)+1,"0000"))</f>
        <v/>
      </c>
      <c r="O4993">
        <f>IF($AB4993="Да","Холдинг_Крупный","Холдинг_"&amp;TEXT(MOD(QUOTIENT($A4993-1,10000),20)+1,"00"))</f>
        <v/>
      </c>
      <c r="P4993">
        <f>IF($AB4993="Да","Организация_Крупная","Организация_"&amp;TEXT(MOD(QUOTIENT($A4993-1,500),600)+1,"000"))</f>
        <v/>
      </c>
      <c r="Q4993">
        <f>"Отдел_"&amp;TEXT(MOD(QUOTIENT($A4993-1,50),100)+1,"000")</f>
        <v/>
      </c>
      <c r="R4993">
        <f>IF($AB4993="Да","Группа_Крупная","Группа_"&amp;TEXT(MOD(QUOTIENT($A4993-1,5000),30)+1,"00"))</f>
        <v/>
      </c>
      <c r="S4993">
        <f>IF($AB4993="Да","Категория_Крупная","Категория_"&amp;TEXT(MOD(QUOTIENT($A4993-1,500),120)+1,"000"))</f>
        <v/>
      </c>
      <c r="T4993">
        <f>IF($AB4993="Да","Подкатегория_Крупная","Подкатегория_"&amp;TEXT(MOD(QUOTIENT($A4993-1,50),300)+1,"000"))</f>
        <v/>
      </c>
      <c r="U4993">
        <f>"SKU_"&amp;TEXT($A4993,"0000000")</f>
        <v/>
      </c>
      <c r="V4993">
        <f>CHOOSE(MOD($A4993-1,4)+1,"Enterprise","SMB","Госсектор","Розница")</f>
        <v/>
      </c>
      <c r="W4993">
        <f>"Клиент_"&amp;TEXT(MOD($A4993-1,20000)+1,"00000")</f>
        <v/>
      </c>
      <c r="X4993">
        <f>CHOOSE(MOD($A4993-1,5)+1,"Портал","API","Импорт","Ручной ввод","Интеграция")</f>
        <v/>
      </c>
      <c r="Y4993" s="8">
        <f>ROUND(1000+MOD($A4993*37,90000)+IF($AB4993="Да",5000,0),2)</f>
        <v/>
      </c>
      <c r="Z4993">
        <f>1+MOD($A4993,20)</f>
        <v/>
      </c>
      <c r="AA4993" s="8">
        <f>ROUND($Y4993*(0.08+MOD($A4993,17)/100),2)</f>
        <v/>
      </c>
      <c r="AB4993">
        <f>IF(MOD($A4993,10)&lt;7,"Да","Нет")</f>
        <v/>
      </c>
      <c r="AC4993">
        <f>$R4993&amp;" / "&amp;$S4993&amp;" / "&amp;$T4993</f>
        <v/>
      </c>
      <c r="AD4993">
        <f>1</f>
        <v/>
      </c>
      <c r="AE4993">
        <f>IF($A4993&lt;=Settings!$B$4,"до 100",IF($A4993&lt;=Settings!$B$5,"до 10 000",IF($A4993&lt;=Settings!$B$6,"до 100 000","100 000+")))</f>
        <v/>
      </c>
    </row>
    <row r="4994">
      <c r="A4994">
        <f>ROW()-1</f>
        <v/>
      </c>
      <c r="B4994">
        <f>IF($A4994&lt;=Settings!$B$4,"small_control",IF($A4994&lt;=Settings!$B$5,"medium_10k",IF($A4994&lt;=Settings!$B$6,"large_100k","extreme_1m")))</f>
        <v/>
      </c>
      <c r="C4994">
        <f>"ORD-"&amp;TEXT(QUOTIENT($A4994-1,3)+1,"0000000")</f>
        <v/>
      </c>
      <c r="D4994">
        <f>"LINE-"&amp;TEXT($A4994,"0000000")</f>
        <v/>
      </c>
      <c r="E4994" s="7">
        <f>Settings!$B$2+$A4994-1</f>
        <v/>
      </c>
      <c r="F4994" s="7">
        <f>Settings!$B$2+MOD($A4994-1,Settings!$B$7)</f>
        <v/>
      </c>
      <c r="G4994">
        <f>YEAR($F4994)</f>
        <v/>
      </c>
      <c r="H4994">
        <f>"Q"&amp;ROUNDUP(MONTH($F4994)/3,0)</f>
        <v/>
      </c>
      <c r="I4994">
        <f>MONTH($F4994)</f>
        <v/>
      </c>
      <c r="J4994">
        <f>CHOOSE(MONTH($F4994),"Январь","Февраль","Март","Апрель","Май","Июнь","Июль","Август","Сентябрь","Октябрь","Ноябрь","Декабрь")</f>
        <v/>
      </c>
      <c r="K4994">
        <f>DAY($F4994)</f>
        <v/>
      </c>
      <c r="L4994">
        <f>IF(MOD($A4994,10)&lt;7,"ФО_01_Крупный","ФО_"&amp;TEXT(MOD($A4994,8)+1,"00"))</f>
        <v/>
      </c>
      <c r="M4994">
        <f>IF($AB4994="Да","Регион_001_Крупный","Регион_"&amp;TEXT(MOD(QUOTIENT($A4994-1,20),180)+1,"000"))</f>
        <v/>
      </c>
      <c r="N4994">
        <f>IF($AB4994="Да","Город_"&amp;TEXT(MOD($A4994-1,250)+1,"0000"),"Город_"&amp;TEXT(MOD($A4994-1,3000)+1,"0000"))</f>
        <v/>
      </c>
      <c r="O4994">
        <f>IF($AB4994="Да","Холдинг_Крупный","Холдинг_"&amp;TEXT(MOD(QUOTIENT($A4994-1,10000),20)+1,"00"))</f>
        <v/>
      </c>
      <c r="P4994">
        <f>IF($AB4994="Да","Организация_Крупная","Организация_"&amp;TEXT(MOD(QUOTIENT($A4994-1,500),600)+1,"000"))</f>
        <v/>
      </c>
      <c r="Q4994">
        <f>"Отдел_"&amp;TEXT(MOD(QUOTIENT($A4994-1,50),100)+1,"000")</f>
        <v/>
      </c>
      <c r="R4994">
        <f>IF($AB4994="Да","Группа_Крупная","Группа_"&amp;TEXT(MOD(QUOTIENT($A4994-1,5000),30)+1,"00"))</f>
        <v/>
      </c>
      <c r="S4994">
        <f>IF($AB4994="Да","Категория_Крупная","Категория_"&amp;TEXT(MOD(QUOTIENT($A4994-1,500),120)+1,"000"))</f>
        <v/>
      </c>
      <c r="T4994">
        <f>IF($AB4994="Да","Подкатегория_Крупная","Подкатегория_"&amp;TEXT(MOD(QUOTIENT($A4994-1,50),300)+1,"000"))</f>
        <v/>
      </c>
      <c r="U4994">
        <f>"SKU_"&amp;TEXT($A4994,"0000000")</f>
        <v/>
      </c>
      <c r="V4994">
        <f>CHOOSE(MOD($A4994-1,4)+1,"Enterprise","SMB","Госсектор","Розница")</f>
        <v/>
      </c>
      <c r="W4994">
        <f>"Клиент_"&amp;TEXT(MOD($A4994-1,20000)+1,"00000")</f>
        <v/>
      </c>
      <c r="X4994">
        <f>CHOOSE(MOD($A4994-1,5)+1,"Портал","API","Импорт","Ручной ввод","Интеграция")</f>
        <v/>
      </c>
      <c r="Y4994" s="8">
        <f>ROUND(1000+MOD($A4994*37,90000)+IF($AB4994="Да",5000,0),2)</f>
        <v/>
      </c>
      <c r="Z4994">
        <f>1+MOD($A4994,20)</f>
        <v/>
      </c>
      <c r="AA4994" s="8">
        <f>ROUND($Y4994*(0.08+MOD($A4994,17)/100),2)</f>
        <v/>
      </c>
      <c r="AB4994">
        <f>IF(MOD($A4994,10)&lt;7,"Да","Нет")</f>
        <v/>
      </c>
      <c r="AC4994">
        <f>$R4994&amp;" / "&amp;$S4994&amp;" / "&amp;$T4994</f>
        <v/>
      </c>
      <c r="AD4994">
        <f>1</f>
        <v/>
      </c>
      <c r="AE4994">
        <f>IF($A4994&lt;=Settings!$B$4,"до 100",IF($A4994&lt;=Settings!$B$5,"до 10 000",IF($A4994&lt;=Settings!$B$6,"до 100 000","100 000+")))</f>
        <v/>
      </c>
    </row>
    <row r="4995">
      <c r="A4995">
        <f>ROW()-1</f>
        <v/>
      </c>
      <c r="B4995">
        <f>IF($A4995&lt;=Settings!$B$4,"small_control",IF($A4995&lt;=Settings!$B$5,"medium_10k",IF($A4995&lt;=Settings!$B$6,"large_100k","extreme_1m")))</f>
        <v/>
      </c>
      <c r="C4995">
        <f>"ORD-"&amp;TEXT(QUOTIENT($A4995-1,3)+1,"0000000")</f>
        <v/>
      </c>
      <c r="D4995">
        <f>"LINE-"&amp;TEXT($A4995,"0000000")</f>
        <v/>
      </c>
      <c r="E4995" s="7">
        <f>Settings!$B$2+$A4995-1</f>
        <v/>
      </c>
      <c r="F4995" s="7">
        <f>Settings!$B$2+MOD($A4995-1,Settings!$B$7)</f>
        <v/>
      </c>
      <c r="G4995">
        <f>YEAR($F4995)</f>
        <v/>
      </c>
      <c r="H4995">
        <f>"Q"&amp;ROUNDUP(MONTH($F4995)/3,0)</f>
        <v/>
      </c>
      <c r="I4995">
        <f>MONTH($F4995)</f>
        <v/>
      </c>
      <c r="J4995">
        <f>CHOOSE(MONTH($F4995),"Январь","Февраль","Март","Апрель","Май","Июнь","Июль","Август","Сентябрь","Октябрь","Ноябрь","Декабрь")</f>
        <v/>
      </c>
      <c r="K4995">
        <f>DAY($F4995)</f>
        <v/>
      </c>
      <c r="L4995">
        <f>IF(MOD($A4995,10)&lt;7,"ФО_01_Крупный","ФО_"&amp;TEXT(MOD($A4995,8)+1,"00"))</f>
        <v/>
      </c>
      <c r="M4995">
        <f>IF($AB4995="Да","Регион_001_Крупный","Регион_"&amp;TEXT(MOD(QUOTIENT($A4995-1,20),180)+1,"000"))</f>
        <v/>
      </c>
      <c r="N4995">
        <f>IF($AB4995="Да","Город_"&amp;TEXT(MOD($A4995-1,250)+1,"0000"),"Город_"&amp;TEXT(MOD($A4995-1,3000)+1,"0000"))</f>
        <v/>
      </c>
      <c r="O4995">
        <f>IF($AB4995="Да","Холдинг_Крупный","Холдинг_"&amp;TEXT(MOD(QUOTIENT($A4995-1,10000),20)+1,"00"))</f>
        <v/>
      </c>
      <c r="P4995">
        <f>IF($AB4995="Да","Организация_Крупная","Организация_"&amp;TEXT(MOD(QUOTIENT($A4995-1,500),600)+1,"000"))</f>
        <v/>
      </c>
      <c r="Q4995">
        <f>"Отдел_"&amp;TEXT(MOD(QUOTIENT($A4995-1,50),100)+1,"000")</f>
        <v/>
      </c>
      <c r="R4995">
        <f>IF($AB4995="Да","Группа_Крупная","Группа_"&amp;TEXT(MOD(QUOTIENT($A4995-1,5000),30)+1,"00"))</f>
        <v/>
      </c>
      <c r="S4995">
        <f>IF($AB4995="Да","Категория_Крупная","Категория_"&amp;TEXT(MOD(QUOTIENT($A4995-1,500),120)+1,"000"))</f>
        <v/>
      </c>
      <c r="T4995">
        <f>IF($AB4995="Да","Подкатегория_Крупная","Подкатегория_"&amp;TEXT(MOD(QUOTIENT($A4995-1,50),300)+1,"000"))</f>
        <v/>
      </c>
      <c r="U4995">
        <f>"SKU_"&amp;TEXT($A4995,"0000000")</f>
        <v/>
      </c>
      <c r="V4995">
        <f>CHOOSE(MOD($A4995-1,4)+1,"Enterprise","SMB","Госсектор","Розница")</f>
        <v/>
      </c>
      <c r="W4995">
        <f>"Клиент_"&amp;TEXT(MOD($A4995-1,20000)+1,"00000")</f>
        <v/>
      </c>
      <c r="X4995">
        <f>CHOOSE(MOD($A4995-1,5)+1,"Портал","API","Импорт","Ручной ввод","Интеграция")</f>
        <v/>
      </c>
      <c r="Y4995" s="8">
        <f>ROUND(1000+MOD($A4995*37,90000)+IF($AB4995="Да",5000,0),2)</f>
        <v/>
      </c>
      <c r="Z4995">
        <f>1+MOD($A4995,20)</f>
        <v/>
      </c>
      <c r="AA4995" s="8">
        <f>ROUND($Y4995*(0.08+MOD($A4995,17)/100),2)</f>
        <v/>
      </c>
      <c r="AB4995">
        <f>IF(MOD($A4995,10)&lt;7,"Да","Нет")</f>
        <v/>
      </c>
      <c r="AC4995">
        <f>$R4995&amp;" / "&amp;$S4995&amp;" / "&amp;$T4995</f>
        <v/>
      </c>
      <c r="AD4995">
        <f>1</f>
        <v/>
      </c>
      <c r="AE4995">
        <f>IF($A4995&lt;=Settings!$B$4,"до 100",IF($A4995&lt;=Settings!$B$5,"до 10 000",IF($A4995&lt;=Settings!$B$6,"до 100 000","100 000+")))</f>
        <v/>
      </c>
    </row>
    <row r="4996">
      <c r="A4996">
        <f>ROW()-1</f>
        <v/>
      </c>
      <c r="B4996">
        <f>IF($A4996&lt;=Settings!$B$4,"small_control",IF($A4996&lt;=Settings!$B$5,"medium_10k",IF($A4996&lt;=Settings!$B$6,"large_100k","extreme_1m")))</f>
        <v/>
      </c>
      <c r="C4996">
        <f>"ORD-"&amp;TEXT(QUOTIENT($A4996-1,3)+1,"0000000")</f>
        <v/>
      </c>
      <c r="D4996">
        <f>"LINE-"&amp;TEXT($A4996,"0000000")</f>
        <v/>
      </c>
      <c r="E4996" s="7">
        <f>Settings!$B$2+$A4996-1</f>
        <v/>
      </c>
      <c r="F4996" s="7">
        <f>Settings!$B$2+MOD($A4996-1,Settings!$B$7)</f>
        <v/>
      </c>
      <c r="G4996">
        <f>YEAR($F4996)</f>
        <v/>
      </c>
      <c r="H4996">
        <f>"Q"&amp;ROUNDUP(MONTH($F4996)/3,0)</f>
        <v/>
      </c>
      <c r="I4996">
        <f>MONTH($F4996)</f>
        <v/>
      </c>
      <c r="J4996">
        <f>CHOOSE(MONTH($F4996),"Январь","Февраль","Март","Апрель","Май","Июнь","Июль","Август","Сентябрь","Октябрь","Ноябрь","Декабрь")</f>
        <v/>
      </c>
      <c r="K4996">
        <f>DAY($F4996)</f>
        <v/>
      </c>
      <c r="L4996">
        <f>IF(MOD($A4996,10)&lt;7,"ФО_01_Крупный","ФО_"&amp;TEXT(MOD($A4996,8)+1,"00"))</f>
        <v/>
      </c>
      <c r="M4996">
        <f>IF($AB4996="Да","Регион_001_Крупный","Регион_"&amp;TEXT(MOD(QUOTIENT($A4996-1,20),180)+1,"000"))</f>
        <v/>
      </c>
      <c r="N4996">
        <f>IF($AB4996="Да","Город_"&amp;TEXT(MOD($A4996-1,250)+1,"0000"),"Город_"&amp;TEXT(MOD($A4996-1,3000)+1,"0000"))</f>
        <v/>
      </c>
      <c r="O4996">
        <f>IF($AB4996="Да","Холдинг_Крупный","Холдинг_"&amp;TEXT(MOD(QUOTIENT($A4996-1,10000),20)+1,"00"))</f>
        <v/>
      </c>
      <c r="P4996">
        <f>IF($AB4996="Да","Организация_Крупная","Организация_"&amp;TEXT(MOD(QUOTIENT($A4996-1,500),600)+1,"000"))</f>
        <v/>
      </c>
      <c r="Q4996">
        <f>"Отдел_"&amp;TEXT(MOD(QUOTIENT($A4996-1,50),100)+1,"000")</f>
        <v/>
      </c>
      <c r="R4996">
        <f>IF($AB4996="Да","Группа_Крупная","Группа_"&amp;TEXT(MOD(QUOTIENT($A4996-1,5000),30)+1,"00"))</f>
        <v/>
      </c>
      <c r="S4996">
        <f>IF($AB4996="Да","Категория_Крупная","Категория_"&amp;TEXT(MOD(QUOTIENT($A4996-1,500),120)+1,"000"))</f>
        <v/>
      </c>
      <c r="T4996">
        <f>IF($AB4996="Да","Подкатегория_Крупная","Подкатегория_"&amp;TEXT(MOD(QUOTIENT($A4996-1,50),300)+1,"000"))</f>
        <v/>
      </c>
      <c r="U4996">
        <f>"SKU_"&amp;TEXT($A4996,"0000000")</f>
        <v/>
      </c>
      <c r="V4996">
        <f>CHOOSE(MOD($A4996-1,4)+1,"Enterprise","SMB","Госсектор","Розница")</f>
        <v/>
      </c>
      <c r="W4996">
        <f>"Клиент_"&amp;TEXT(MOD($A4996-1,20000)+1,"00000")</f>
        <v/>
      </c>
      <c r="X4996">
        <f>CHOOSE(MOD($A4996-1,5)+1,"Портал","API","Импорт","Ручной ввод","Интеграция")</f>
        <v/>
      </c>
      <c r="Y4996" s="8">
        <f>ROUND(1000+MOD($A4996*37,90000)+IF($AB4996="Да",5000,0),2)</f>
        <v/>
      </c>
      <c r="Z4996">
        <f>1+MOD($A4996,20)</f>
        <v/>
      </c>
      <c r="AA4996" s="8">
        <f>ROUND($Y4996*(0.08+MOD($A4996,17)/100),2)</f>
        <v/>
      </c>
      <c r="AB4996">
        <f>IF(MOD($A4996,10)&lt;7,"Да","Нет")</f>
        <v/>
      </c>
      <c r="AC4996">
        <f>$R4996&amp;" / "&amp;$S4996&amp;" / "&amp;$T4996</f>
        <v/>
      </c>
      <c r="AD4996">
        <f>1</f>
        <v/>
      </c>
      <c r="AE4996">
        <f>IF($A4996&lt;=Settings!$B$4,"до 100",IF($A4996&lt;=Settings!$B$5,"до 10 000",IF($A4996&lt;=Settings!$B$6,"до 100 000","100 000+")))</f>
        <v/>
      </c>
    </row>
    <row r="4997">
      <c r="A4997">
        <f>ROW()-1</f>
        <v/>
      </c>
      <c r="B4997">
        <f>IF($A4997&lt;=Settings!$B$4,"small_control",IF($A4997&lt;=Settings!$B$5,"medium_10k",IF($A4997&lt;=Settings!$B$6,"large_100k","extreme_1m")))</f>
        <v/>
      </c>
      <c r="C4997">
        <f>"ORD-"&amp;TEXT(QUOTIENT($A4997-1,3)+1,"0000000")</f>
        <v/>
      </c>
      <c r="D4997">
        <f>"LINE-"&amp;TEXT($A4997,"0000000")</f>
        <v/>
      </c>
      <c r="E4997" s="7">
        <f>Settings!$B$2+$A4997-1</f>
        <v/>
      </c>
      <c r="F4997" s="7">
        <f>Settings!$B$2+MOD($A4997-1,Settings!$B$7)</f>
        <v/>
      </c>
      <c r="G4997">
        <f>YEAR($F4997)</f>
        <v/>
      </c>
      <c r="H4997">
        <f>"Q"&amp;ROUNDUP(MONTH($F4997)/3,0)</f>
        <v/>
      </c>
      <c r="I4997">
        <f>MONTH($F4997)</f>
        <v/>
      </c>
      <c r="J4997">
        <f>CHOOSE(MONTH($F4997),"Январь","Февраль","Март","Апрель","Май","Июнь","Июль","Август","Сентябрь","Октябрь","Ноябрь","Декабрь")</f>
        <v/>
      </c>
      <c r="K4997">
        <f>DAY($F4997)</f>
        <v/>
      </c>
      <c r="L4997">
        <f>IF(MOD($A4997,10)&lt;7,"ФО_01_Крупный","ФО_"&amp;TEXT(MOD($A4997,8)+1,"00"))</f>
        <v/>
      </c>
      <c r="M4997">
        <f>IF($AB4997="Да","Регион_001_Крупный","Регион_"&amp;TEXT(MOD(QUOTIENT($A4997-1,20),180)+1,"000"))</f>
        <v/>
      </c>
      <c r="N4997">
        <f>IF($AB4997="Да","Город_"&amp;TEXT(MOD($A4997-1,250)+1,"0000"),"Город_"&amp;TEXT(MOD($A4997-1,3000)+1,"0000"))</f>
        <v/>
      </c>
      <c r="O4997">
        <f>IF($AB4997="Да","Холдинг_Крупный","Холдинг_"&amp;TEXT(MOD(QUOTIENT($A4997-1,10000),20)+1,"00"))</f>
        <v/>
      </c>
      <c r="P4997">
        <f>IF($AB4997="Да","Организация_Крупная","Организация_"&amp;TEXT(MOD(QUOTIENT($A4997-1,500),600)+1,"000"))</f>
        <v/>
      </c>
      <c r="Q4997">
        <f>"Отдел_"&amp;TEXT(MOD(QUOTIENT($A4997-1,50),100)+1,"000")</f>
        <v/>
      </c>
      <c r="R4997">
        <f>IF($AB4997="Да","Группа_Крупная","Группа_"&amp;TEXT(MOD(QUOTIENT($A4997-1,5000),30)+1,"00"))</f>
        <v/>
      </c>
      <c r="S4997">
        <f>IF($AB4997="Да","Категория_Крупная","Категория_"&amp;TEXT(MOD(QUOTIENT($A4997-1,500),120)+1,"000"))</f>
        <v/>
      </c>
      <c r="T4997">
        <f>IF($AB4997="Да","Подкатегория_Крупная","Подкатегория_"&amp;TEXT(MOD(QUOTIENT($A4997-1,50),300)+1,"000"))</f>
        <v/>
      </c>
      <c r="U4997">
        <f>"SKU_"&amp;TEXT($A4997,"0000000")</f>
        <v/>
      </c>
      <c r="V4997">
        <f>CHOOSE(MOD($A4997-1,4)+1,"Enterprise","SMB","Госсектор","Розница")</f>
        <v/>
      </c>
      <c r="W4997">
        <f>"Клиент_"&amp;TEXT(MOD($A4997-1,20000)+1,"00000")</f>
        <v/>
      </c>
      <c r="X4997">
        <f>CHOOSE(MOD($A4997-1,5)+1,"Портал","API","Импорт","Ручной ввод","Интеграция")</f>
        <v/>
      </c>
      <c r="Y4997" s="8">
        <f>ROUND(1000+MOD($A4997*37,90000)+IF($AB4997="Да",5000,0),2)</f>
        <v/>
      </c>
      <c r="Z4997">
        <f>1+MOD($A4997,20)</f>
        <v/>
      </c>
      <c r="AA4997" s="8">
        <f>ROUND($Y4997*(0.08+MOD($A4997,17)/100),2)</f>
        <v/>
      </c>
      <c r="AB4997">
        <f>IF(MOD($A4997,10)&lt;7,"Да","Нет")</f>
        <v/>
      </c>
      <c r="AC4997">
        <f>$R4997&amp;" / "&amp;$S4997&amp;" / "&amp;$T4997</f>
        <v/>
      </c>
      <c r="AD4997">
        <f>1</f>
        <v/>
      </c>
      <c r="AE4997">
        <f>IF($A4997&lt;=Settings!$B$4,"до 100",IF($A4997&lt;=Settings!$B$5,"до 10 000",IF($A4997&lt;=Settings!$B$6,"до 100 000","100 000+")))</f>
        <v/>
      </c>
    </row>
    <row r="4998">
      <c r="A4998">
        <f>ROW()-1</f>
        <v/>
      </c>
      <c r="B4998">
        <f>IF($A4998&lt;=Settings!$B$4,"small_control",IF($A4998&lt;=Settings!$B$5,"medium_10k",IF($A4998&lt;=Settings!$B$6,"large_100k","extreme_1m")))</f>
        <v/>
      </c>
      <c r="C4998">
        <f>"ORD-"&amp;TEXT(QUOTIENT($A4998-1,3)+1,"0000000")</f>
        <v/>
      </c>
      <c r="D4998">
        <f>"LINE-"&amp;TEXT($A4998,"0000000")</f>
        <v/>
      </c>
      <c r="E4998" s="7">
        <f>Settings!$B$2+$A4998-1</f>
        <v/>
      </c>
      <c r="F4998" s="7">
        <f>Settings!$B$2+MOD($A4998-1,Settings!$B$7)</f>
        <v/>
      </c>
      <c r="G4998">
        <f>YEAR($F4998)</f>
        <v/>
      </c>
      <c r="H4998">
        <f>"Q"&amp;ROUNDUP(MONTH($F4998)/3,0)</f>
        <v/>
      </c>
      <c r="I4998">
        <f>MONTH($F4998)</f>
        <v/>
      </c>
      <c r="J4998">
        <f>CHOOSE(MONTH($F4998),"Январь","Февраль","Март","Апрель","Май","Июнь","Июль","Август","Сентябрь","Октябрь","Ноябрь","Декабрь")</f>
        <v/>
      </c>
      <c r="K4998">
        <f>DAY($F4998)</f>
        <v/>
      </c>
      <c r="L4998">
        <f>IF(MOD($A4998,10)&lt;7,"ФО_01_Крупный","ФО_"&amp;TEXT(MOD($A4998,8)+1,"00"))</f>
        <v/>
      </c>
      <c r="M4998">
        <f>IF($AB4998="Да","Регион_001_Крупный","Регион_"&amp;TEXT(MOD(QUOTIENT($A4998-1,20),180)+1,"000"))</f>
        <v/>
      </c>
      <c r="N4998">
        <f>IF($AB4998="Да","Город_"&amp;TEXT(MOD($A4998-1,250)+1,"0000"),"Город_"&amp;TEXT(MOD($A4998-1,3000)+1,"0000"))</f>
        <v/>
      </c>
      <c r="O4998">
        <f>IF($AB4998="Да","Холдинг_Крупный","Холдинг_"&amp;TEXT(MOD(QUOTIENT($A4998-1,10000),20)+1,"00"))</f>
        <v/>
      </c>
      <c r="P4998">
        <f>IF($AB4998="Да","Организация_Крупная","Организация_"&amp;TEXT(MOD(QUOTIENT($A4998-1,500),600)+1,"000"))</f>
        <v/>
      </c>
      <c r="Q4998">
        <f>"Отдел_"&amp;TEXT(MOD(QUOTIENT($A4998-1,50),100)+1,"000")</f>
        <v/>
      </c>
      <c r="R4998">
        <f>IF($AB4998="Да","Группа_Крупная","Группа_"&amp;TEXT(MOD(QUOTIENT($A4998-1,5000),30)+1,"00"))</f>
        <v/>
      </c>
      <c r="S4998">
        <f>IF($AB4998="Да","Категория_Крупная","Категория_"&amp;TEXT(MOD(QUOTIENT($A4998-1,500),120)+1,"000"))</f>
        <v/>
      </c>
      <c r="T4998">
        <f>IF($AB4998="Да","Подкатегория_Крупная","Подкатегория_"&amp;TEXT(MOD(QUOTIENT($A4998-1,50),300)+1,"000"))</f>
        <v/>
      </c>
      <c r="U4998">
        <f>"SKU_"&amp;TEXT($A4998,"0000000")</f>
        <v/>
      </c>
      <c r="V4998">
        <f>CHOOSE(MOD($A4998-1,4)+1,"Enterprise","SMB","Госсектор","Розница")</f>
        <v/>
      </c>
      <c r="W4998">
        <f>"Клиент_"&amp;TEXT(MOD($A4998-1,20000)+1,"00000")</f>
        <v/>
      </c>
      <c r="X4998">
        <f>CHOOSE(MOD($A4998-1,5)+1,"Портал","API","Импорт","Ручной ввод","Интеграция")</f>
        <v/>
      </c>
      <c r="Y4998" s="8">
        <f>ROUND(1000+MOD($A4998*37,90000)+IF($AB4998="Да",5000,0),2)</f>
        <v/>
      </c>
      <c r="Z4998">
        <f>1+MOD($A4998,20)</f>
        <v/>
      </c>
      <c r="AA4998" s="8">
        <f>ROUND($Y4998*(0.08+MOD($A4998,17)/100),2)</f>
        <v/>
      </c>
      <c r="AB4998">
        <f>IF(MOD($A4998,10)&lt;7,"Да","Нет")</f>
        <v/>
      </c>
      <c r="AC4998">
        <f>$R4998&amp;" / "&amp;$S4998&amp;" / "&amp;$T4998</f>
        <v/>
      </c>
      <c r="AD4998">
        <f>1</f>
        <v/>
      </c>
      <c r="AE4998">
        <f>IF($A4998&lt;=Settings!$B$4,"до 100",IF($A4998&lt;=Settings!$B$5,"до 10 000",IF($A4998&lt;=Settings!$B$6,"до 100 000","100 000+")))</f>
        <v/>
      </c>
    </row>
    <row r="4999">
      <c r="A4999">
        <f>ROW()-1</f>
        <v/>
      </c>
      <c r="B4999">
        <f>IF($A4999&lt;=Settings!$B$4,"small_control",IF($A4999&lt;=Settings!$B$5,"medium_10k",IF($A4999&lt;=Settings!$B$6,"large_100k","extreme_1m")))</f>
        <v/>
      </c>
      <c r="C4999">
        <f>"ORD-"&amp;TEXT(QUOTIENT($A4999-1,3)+1,"0000000")</f>
        <v/>
      </c>
      <c r="D4999">
        <f>"LINE-"&amp;TEXT($A4999,"0000000")</f>
        <v/>
      </c>
      <c r="E4999" s="7">
        <f>Settings!$B$2+$A4999-1</f>
        <v/>
      </c>
      <c r="F4999" s="7">
        <f>Settings!$B$2+MOD($A4999-1,Settings!$B$7)</f>
        <v/>
      </c>
      <c r="G4999">
        <f>YEAR($F4999)</f>
        <v/>
      </c>
      <c r="H4999">
        <f>"Q"&amp;ROUNDUP(MONTH($F4999)/3,0)</f>
        <v/>
      </c>
      <c r="I4999">
        <f>MONTH($F4999)</f>
        <v/>
      </c>
      <c r="J4999">
        <f>CHOOSE(MONTH($F4999),"Январь","Февраль","Март","Апрель","Май","Июнь","Июль","Август","Сентябрь","Октябрь","Ноябрь","Декабрь")</f>
        <v/>
      </c>
      <c r="K4999">
        <f>DAY($F4999)</f>
        <v/>
      </c>
      <c r="L4999">
        <f>IF(MOD($A4999,10)&lt;7,"ФО_01_Крупный","ФО_"&amp;TEXT(MOD($A4999,8)+1,"00"))</f>
        <v/>
      </c>
      <c r="M4999">
        <f>IF($AB4999="Да","Регион_001_Крупный","Регион_"&amp;TEXT(MOD(QUOTIENT($A4999-1,20),180)+1,"000"))</f>
        <v/>
      </c>
      <c r="N4999">
        <f>IF($AB4999="Да","Город_"&amp;TEXT(MOD($A4999-1,250)+1,"0000"),"Город_"&amp;TEXT(MOD($A4999-1,3000)+1,"0000"))</f>
        <v/>
      </c>
      <c r="O4999">
        <f>IF($AB4999="Да","Холдинг_Крупный","Холдинг_"&amp;TEXT(MOD(QUOTIENT($A4999-1,10000),20)+1,"00"))</f>
        <v/>
      </c>
      <c r="P4999">
        <f>IF($AB4999="Да","Организация_Крупная","Организация_"&amp;TEXT(MOD(QUOTIENT($A4999-1,500),600)+1,"000"))</f>
        <v/>
      </c>
      <c r="Q4999">
        <f>"Отдел_"&amp;TEXT(MOD(QUOTIENT($A4999-1,50),100)+1,"000")</f>
        <v/>
      </c>
      <c r="R4999">
        <f>IF($AB4999="Да","Группа_Крупная","Группа_"&amp;TEXT(MOD(QUOTIENT($A4999-1,5000),30)+1,"00"))</f>
        <v/>
      </c>
      <c r="S4999">
        <f>IF($AB4999="Да","Категория_Крупная","Категория_"&amp;TEXT(MOD(QUOTIENT($A4999-1,500),120)+1,"000"))</f>
        <v/>
      </c>
      <c r="T4999">
        <f>IF($AB4999="Да","Подкатегория_Крупная","Подкатегория_"&amp;TEXT(MOD(QUOTIENT($A4999-1,50),300)+1,"000"))</f>
        <v/>
      </c>
      <c r="U4999">
        <f>"SKU_"&amp;TEXT($A4999,"0000000")</f>
        <v/>
      </c>
      <c r="V4999">
        <f>CHOOSE(MOD($A4999-1,4)+1,"Enterprise","SMB","Госсектор","Розница")</f>
        <v/>
      </c>
      <c r="W4999">
        <f>"Клиент_"&amp;TEXT(MOD($A4999-1,20000)+1,"00000")</f>
        <v/>
      </c>
      <c r="X4999">
        <f>CHOOSE(MOD($A4999-1,5)+1,"Портал","API","Импорт","Ручной ввод","Интеграция")</f>
        <v/>
      </c>
      <c r="Y4999" s="8">
        <f>ROUND(1000+MOD($A4999*37,90000)+IF($AB4999="Да",5000,0),2)</f>
        <v/>
      </c>
      <c r="Z4999">
        <f>1+MOD($A4999,20)</f>
        <v/>
      </c>
      <c r="AA4999" s="8">
        <f>ROUND($Y4999*(0.08+MOD($A4999,17)/100),2)</f>
        <v/>
      </c>
      <c r="AB4999">
        <f>IF(MOD($A4999,10)&lt;7,"Да","Нет")</f>
        <v/>
      </c>
      <c r="AC4999">
        <f>$R4999&amp;" / "&amp;$S4999&amp;" / "&amp;$T4999</f>
        <v/>
      </c>
      <c r="AD4999">
        <f>1</f>
        <v/>
      </c>
      <c r="AE4999">
        <f>IF($A4999&lt;=Settings!$B$4,"до 100",IF($A4999&lt;=Settings!$B$5,"до 10 000",IF($A4999&lt;=Settings!$B$6,"до 100 000","100 000+")))</f>
        <v/>
      </c>
    </row>
    <row r="5000">
      <c r="A5000">
        <f>ROW()-1</f>
        <v/>
      </c>
      <c r="B5000">
        <f>IF($A5000&lt;=Settings!$B$4,"small_control",IF($A5000&lt;=Settings!$B$5,"medium_10k",IF($A5000&lt;=Settings!$B$6,"large_100k","extreme_1m")))</f>
        <v/>
      </c>
      <c r="C5000">
        <f>"ORD-"&amp;TEXT(QUOTIENT($A5000-1,3)+1,"0000000")</f>
        <v/>
      </c>
      <c r="D5000">
        <f>"LINE-"&amp;TEXT($A5000,"0000000")</f>
        <v/>
      </c>
      <c r="E5000" s="7">
        <f>Settings!$B$2+$A5000-1</f>
        <v/>
      </c>
      <c r="F5000" s="7">
        <f>Settings!$B$2+MOD($A5000-1,Settings!$B$7)</f>
        <v/>
      </c>
      <c r="G5000">
        <f>YEAR($F5000)</f>
        <v/>
      </c>
      <c r="H5000">
        <f>"Q"&amp;ROUNDUP(MONTH($F5000)/3,0)</f>
        <v/>
      </c>
      <c r="I5000">
        <f>MONTH($F5000)</f>
        <v/>
      </c>
      <c r="J5000">
        <f>CHOOSE(MONTH($F5000),"Январь","Февраль","Март","Апрель","Май","Июнь","Июль","Август","Сентябрь","Октябрь","Ноябрь","Декабрь")</f>
        <v/>
      </c>
      <c r="K5000">
        <f>DAY($F5000)</f>
        <v/>
      </c>
      <c r="L5000">
        <f>IF(MOD($A5000,10)&lt;7,"ФО_01_Крупный","ФО_"&amp;TEXT(MOD($A5000,8)+1,"00"))</f>
        <v/>
      </c>
      <c r="M5000">
        <f>IF($AB5000="Да","Регион_001_Крупный","Регион_"&amp;TEXT(MOD(QUOTIENT($A5000-1,20),180)+1,"000"))</f>
        <v/>
      </c>
      <c r="N5000">
        <f>IF($AB5000="Да","Город_"&amp;TEXT(MOD($A5000-1,250)+1,"0000"),"Город_"&amp;TEXT(MOD($A5000-1,3000)+1,"0000"))</f>
        <v/>
      </c>
      <c r="O5000">
        <f>IF($AB5000="Да","Холдинг_Крупный","Холдинг_"&amp;TEXT(MOD(QUOTIENT($A5000-1,10000),20)+1,"00"))</f>
        <v/>
      </c>
      <c r="P5000">
        <f>IF($AB5000="Да","Организация_Крупная","Организация_"&amp;TEXT(MOD(QUOTIENT($A5000-1,500),600)+1,"000"))</f>
        <v/>
      </c>
      <c r="Q5000">
        <f>"Отдел_"&amp;TEXT(MOD(QUOTIENT($A5000-1,50),100)+1,"000")</f>
        <v/>
      </c>
      <c r="R5000">
        <f>IF($AB5000="Да","Группа_Крупная","Группа_"&amp;TEXT(MOD(QUOTIENT($A5000-1,5000),30)+1,"00"))</f>
        <v/>
      </c>
      <c r="S5000">
        <f>IF($AB5000="Да","Категория_Крупная","Категория_"&amp;TEXT(MOD(QUOTIENT($A5000-1,500),120)+1,"000"))</f>
        <v/>
      </c>
      <c r="T5000">
        <f>IF($AB5000="Да","Подкатегория_Крупная","Подкатегория_"&amp;TEXT(MOD(QUOTIENT($A5000-1,50),300)+1,"000"))</f>
        <v/>
      </c>
      <c r="U5000">
        <f>"SKU_"&amp;TEXT($A5000,"0000000")</f>
        <v/>
      </c>
      <c r="V5000">
        <f>CHOOSE(MOD($A5000-1,4)+1,"Enterprise","SMB","Госсектор","Розница")</f>
        <v/>
      </c>
      <c r="W5000">
        <f>"Клиент_"&amp;TEXT(MOD($A5000-1,20000)+1,"00000")</f>
        <v/>
      </c>
      <c r="X5000">
        <f>CHOOSE(MOD($A5000-1,5)+1,"Портал","API","Импорт","Ручной ввод","Интеграция")</f>
        <v/>
      </c>
      <c r="Y5000" s="8">
        <f>ROUND(1000+MOD($A5000*37,90000)+IF($AB5000="Да",5000,0),2)</f>
        <v/>
      </c>
      <c r="Z5000">
        <f>1+MOD($A5000,20)</f>
        <v/>
      </c>
      <c r="AA5000" s="8">
        <f>ROUND($Y5000*(0.08+MOD($A5000,17)/100),2)</f>
        <v/>
      </c>
      <c r="AB5000">
        <f>IF(MOD($A5000,10)&lt;7,"Да","Нет")</f>
        <v/>
      </c>
      <c r="AC5000">
        <f>$R5000&amp;" / "&amp;$S5000&amp;" / "&amp;$T5000</f>
        <v/>
      </c>
      <c r="AD5000">
        <f>1</f>
        <v/>
      </c>
      <c r="AE5000">
        <f>IF($A5000&lt;=Settings!$B$4,"до 100",IF($A5000&lt;=Settings!$B$5,"до 10 000",IF($A5000&lt;=Settings!$B$6,"до 100 000","100 000+")))</f>
        <v/>
      </c>
    </row>
    <row r="5001">
      <c r="A5001">
        <f>ROW()-1</f>
        <v/>
      </c>
      <c r="B5001">
        <f>IF($A5001&lt;=Settings!$B$4,"small_control",IF($A5001&lt;=Settings!$B$5,"medium_10k",IF($A5001&lt;=Settings!$B$6,"large_100k","extreme_1m")))</f>
        <v/>
      </c>
      <c r="C5001">
        <f>"ORD-"&amp;TEXT(QUOTIENT($A5001-1,3)+1,"0000000")</f>
        <v/>
      </c>
      <c r="D5001">
        <f>"LINE-"&amp;TEXT($A5001,"0000000")</f>
        <v/>
      </c>
      <c r="E5001" s="7">
        <f>Settings!$B$2+$A5001-1</f>
        <v/>
      </c>
      <c r="F5001" s="7">
        <f>Settings!$B$2+MOD($A5001-1,Settings!$B$7)</f>
        <v/>
      </c>
      <c r="G5001">
        <f>YEAR($F5001)</f>
        <v/>
      </c>
      <c r="H5001">
        <f>"Q"&amp;ROUNDUP(MONTH($F5001)/3,0)</f>
        <v/>
      </c>
      <c r="I5001">
        <f>MONTH($F5001)</f>
        <v/>
      </c>
      <c r="J5001">
        <f>CHOOSE(MONTH($F5001),"Январь","Февраль","Март","Апрель","Май","Июнь","Июль","Август","Сентябрь","Октябрь","Ноябрь","Декабрь")</f>
        <v/>
      </c>
      <c r="K5001">
        <f>DAY($F5001)</f>
        <v/>
      </c>
      <c r="L5001">
        <f>IF(MOD($A5001,10)&lt;7,"ФО_01_Крупный","ФО_"&amp;TEXT(MOD($A5001,8)+1,"00"))</f>
        <v/>
      </c>
      <c r="M5001">
        <f>IF($AB5001="Да","Регион_001_Крупный","Регион_"&amp;TEXT(MOD(QUOTIENT($A5001-1,20),180)+1,"000"))</f>
        <v/>
      </c>
      <c r="N5001">
        <f>IF($AB5001="Да","Город_"&amp;TEXT(MOD($A5001-1,250)+1,"0000"),"Город_"&amp;TEXT(MOD($A5001-1,3000)+1,"0000"))</f>
        <v/>
      </c>
      <c r="O5001">
        <f>IF($AB5001="Да","Холдинг_Крупный","Холдинг_"&amp;TEXT(MOD(QUOTIENT($A5001-1,10000),20)+1,"00"))</f>
        <v/>
      </c>
      <c r="P5001">
        <f>IF($AB5001="Да","Организация_Крупная","Организация_"&amp;TEXT(MOD(QUOTIENT($A5001-1,500),600)+1,"000"))</f>
        <v/>
      </c>
      <c r="Q5001">
        <f>"Отдел_"&amp;TEXT(MOD(QUOTIENT($A5001-1,50),100)+1,"000")</f>
        <v/>
      </c>
      <c r="R5001">
        <f>IF($AB5001="Да","Группа_Крупная","Группа_"&amp;TEXT(MOD(QUOTIENT($A5001-1,5000),30)+1,"00"))</f>
        <v/>
      </c>
      <c r="S5001">
        <f>IF($AB5001="Да","Категория_Крупная","Категория_"&amp;TEXT(MOD(QUOTIENT($A5001-1,500),120)+1,"000"))</f>
        <v/>
      </c>
      <c r="T5001">
        <f>IF($AB5001="Да","Подкатегория_Крупная","Подкатегория_"&amp;TEXT(MOD(QUOTIENT($A5001-1,50),300)+1,"000"))</f>
        <v/>
      </c>
      <c r="U5001">
        <f>"SKU_"&amp;TEXT($A5001,"0000000")</f>
        <v/>
      </c>
      <c r="V5001">
        <f>CHOOSE(MOD($A5001-1,4)+1,"Enterprise","SMB","Госсектор","Розница")</f>
        <v/>
      </c>
      <c r="W5001">
        <f>"Клиент_"&amp;TEXT(MOD($A5001-1,20000)+1,"00000")</f>
        <v/>
      </c>
      <c r="X5001">
        <f>CHOOSE(MOD($A5001-1,5)+1,"Портал","API","Импорт","Ручной ввод","Интеграция")</f>
        <v/>
      </c>
      <c r="Y5001" s="8">
        <f>ROUND(1000+MOD($A5001*37,90000)+IF($AB5001="Да",5000,0),2)</f>
        <v/>
      </c>
      <c r="Z5001">
        <f>1+MOD($A5001,20)</f>
        <v/>
      </c>
      <c r="AA5001" s="8">
        <f>ROUND($Y5001*(0.08+MOD($A5001,17)/100),2)</f>
        <v/>
      </c>
      <c r="AB5001">
        <f>IF(MOD($A5001,10)&lt;7,"Да","Нет")</f>
        <v/>
      </c>
      <c r="AC5001">
        <f>$R5001&amp;" / "&amp;$S5001&amp;" / "&amp;$T5001</f>
        <v/>
      </c>
      <c r="AD5001">
        <f>1</f>
        <v/>
      </c>
      <c r="AE5001">
        <f>IF($A5001&lt;=Settings!$B$4,"до 100",IF($A5001&lt;=Settings!$B$5,"до 10 000",IF($A5001&lt;=Settings!$B$6,"до 100 000","100 000+")))</f>
        <v/>
      </c>
    </row>
  </sheetData>
  <autoFilter ref="A1:AE5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24" customWidth="1" min="13" max="13"/>
    <col width="20" customWidth="1" min="14" max="14"/>
    <col width="24" customWidth="1" min="15" max="15"/>
    <col width="24" customWidth="1" min="16" max="16"/>
    <col width="18" customWidth="1" min="17" max="17"/>
    <col width="22" customWidth="1" min="18" max="18"/>
    <col width="24" customWidth="1" min="19" max="19"/>
    <col width="26" customWidth="1" min="20" max="20"/>
    <col width="18" customWidth="1" min="21" max="21"/>
    <col width="18" customWidth="1" min="22" max="22"/>
    <col width="18" customWidth="1" min="23" max="23"/>
    <col width="16" customWidth="1" min="24" max="24"/>
    <col width="14" customWidth="1" min="25" max="25"/>
    <col width="12" customWidth="1" min="26" max="26"/>
    <col width="12" customWidth="1" min="27" max="27"/>
    <col width="18" customWidth="1" min="28" max="28"/>
    <col width="44" customWidth="1" min="29" max="29"/>
    <col width="12" customWidth="1" min="30" max="30"/>
    <col width="18" customWidth="1" min="31" max="31"/>
  </cols>
  <sheetData>
    <row r="1">
      <c r="A1" s="6" t="inlineStr">
        <is>
          <t>row_id</t>
        </is>
      </c>
      <c r="B1" s="6" t="inlineStr">
        <is>
          <t>scenario_group</t>
        </is>
      </c>
      <c r="C1" s="6" t="inlineStr">
        <is>
          <t>order_id</t>
        </is>
      </c>
      <c r="D1" s="6" t="inlineStr">
        <is>
          <t>order_line_id</t>
        </is>
      </c>
      <c r="E1" s="6" t="inlineStr">
        <is>
          <t>order_date_seq</t>
        </is>
      </c>
      <c r="F1" s="6" t="inlineStr">
        <is>
          <t>period_date</t>
        </is>
      </c>
      <c r="G1" s="6" t="inlineStr">
        <is>
          <t>year</t>
        </is>
      </c>
      <c r="H1" s="6" t="inlineStr">
        <is>
          <t>quarter</t>
        </is>
      </c>
      <c r="I1" s="6" t="inlineStr">
        <is>
          <t>month_num</t>
        </is>
      </c>
      <c r="J1" s="6" t="inlineStr">
        <is>
          <t>month_name</t>
        </is>
      </c>
      <c r="K1" s="6" t="inlineStr">
        <is>
          <t>day_of_month</t>
        </is>
      </c>
      <c r="L1" s="6" t="inlineStr">
        <is>
          <t>federal_district</t>
        </is>
      </c>
      <c r="M1" s="6" t="inlineStr">
        <is>
          <t>region</t>
        </is>
      </c>
      <c r="N1" s="6" t="inlineStr">
        <is>
          <t>city</t>
        </is>
      </c>
      <c r="O1" s="6" t="inlineStr">
        <is>
          <t>organization_group</t>
        </is>
      </c>
      <c r="P1" s="6" t="inlineStr">
        <is>
          <t>organization</t>
        </is>
      </c>
      <c r="Q1" s="6" t="inlineStr">
        <is>
          <t>department</t>
        </is>
      </c>
      <c r="R1" s="6" t="inlineStr">
        <is>
          <t>product_group</t>
        </is>
      </c>
      <c r="S1" s="6" t="inlineStr">
        <is>
          <t>category</t>
        </is>
      </c>
      <c r="T1" s="6" t="inlineStr">
        <is>
          <t>subcategory</t>
        </is>
      </c>
      <c r="U1" s="6" t="inlineStr">
        <is>
          <t>sku</t>
        </is>
      </c>
      <c r="V1" s="6" t="inlineStr">
        <is>
          <t>client_segment</t>
        </is>
      </c>
      <c r="W1" s="6" t="inlineStr">
        <is>
          <t>client_name</t>
        </is>
      </c>
      <c r="X1" s="6" t="inlineStr">
        <is>
          <t>channel</t>
        </is>
      </c>
      <c r="Y1" s="6" t="inlineStr">
        <is>
          <t>amount</t>
        </is>
      </c>
      <c r="Z1" s="6" t="inlineStr">
        <is>
          <t>quantity</t>
        </is>
      </c>
      <c r="AA1" s="6" t="inlineStr">
        <is>
          <t>margin</t>
        </is>
      </c>
      <c r="AB1" s="6" t="inlineStr">
        <is>
          <t>is_skewed_branch</t>
        </is>
      </c>
      <c r="AC1" s="6" t="inlineStr">
        <is>
          <t>branch_key</t>
        </is>
      </c>
      <c r="AD1" s="6" t="inlineStr">
        <is>
          <t>line_count</t>
        </is>
      </c>
      <c r="AE1" s="6" t="inlineStr">
        <is>
          <t>data_volume_bucket</t>
        </is>
      </c>
    </row>
    <row r="2">
      <c r="A2" t="n">
        <v>1</v>
      </c>
      <c r="B2" t="inlineStr">
        <is>
          <t>small_control</t>
        </is>
      </c>
      <c r="C2" t="inlineStr">
        <is>
          <t>ORD-0000001</t>
        </is>
      </c>
      <c r="D2" t="inlineStr">
        <is>
          <t>LINE-0000001</t>
        </is>
      </c>
      <c r="E2" s="7" t="n">
        <v>45292</v>
      </c>
      <c r="F2" s="7" t="n">
        <v>45292</v>
      </c>
      <c r="G2" t="n">
        <v>2024</v>
      </c>
      <c r="H2" t="inlineStr">
        <is>
          <t>Q1</t>
        </is>
      </c>
      <c r="I2" t="n">
        <v>1</v>
      </c>
      <c r="J2" t="inlineStr">
        <is>
          <t>Январь</t>
        </is>
      </c>
      <c r="K2" t="n">
        <v>1</v>
      </c>
      <c r="L2" t="inlineStr">
        <is>
          <t>ФО_01_Крупный</t>
        </is>
      </c>
      <c r="M2" t="inlineStr">
        <is>
          <t>Регион_001_Крупный</t>
        </is>
      </c>
      <c r="N2" t="inlineStr">
        <is>
          <t>Город_0001</t>
        </is>
      </c>
      <c r="O2" t="inlineStr">
        <is>
          <t>Холдинг_Крупный</t>
        </is>
      </c>
      <c r="P2" t="inlineStr">
        <is>
          <t>Организация_Крупная</t>
        </is>
      </c>
      <c r="Q2" t="inlineStr">
        <is>
          <t>Отдел_001</t>
        </is>
      </c>
      <c r="R2" t="inlineStr">
        <is>
          <t>Группа_Крупная</t>
        </is>
      </c>
      <c r="S2" t="inlineStr">
        <is>
          <t>Категория_Крупная</t>
        </is>
      </c>
      <c r="T2" t="inlineStr">
        <is>
          <t>Подкатегория_Крупная</t>
        </is>
      </c>
      <c r="U2" t="inlineStr">
        <is>
          <t>SKU_0000001</t>
        </is>
      </c>
      <c r="V2" t="inlineStr">
        <is>
          <t>Enterprise</t>
        </is>
      </c>
      <c r="W2" t="inlineStr">
        <is>
          <t>Клиент_00001</t>
        </is>
      </c>
      <c r="X2" t="inlineStr">
        <is>
          <t>Портал</t>
        </is>
      </c>
      <c r="Y2" s="8" t="n">
        <v>6037</v>
      </c>
      <c r="Z2" t="n">
        <v>2</v>
      </c>
      <c r="AA2" s="8" t="n">
        <v>543.33</v>
      </c>
      <c r="AB2" t="inlineStr">
        <is>
          <t>Да</t>
        </is>
      </c>
      <c r="AC2" t="inlineStr">
        <is>
          <t>Группа_Крупная / Категория_Крупная / Подкатегория_Крупная</t>
        </is>
      </c>
      <c r="AD2" t="n">
        <v>1</v>
      </c>
      <c r="AE2" t="inlineStr">
        <is>
          <t>до 100</t>
        </is>
      </c>
    </row>
    <row r="3">
      <c r="A3" t="n">
        <v>2</v>
      </c>
      <c r="B3" t="inlineStr">
        <is>
          <t>small_control</t>
        </is>
      </c>
      <c r="C3" t="inlineStr">
        <is>
          <t>ORD-0000001</t>
        </is>
      </c>
      <c r="D3" t="inlineStr">
        <is>
          <t>LINE-0000002</t>
        </is>
      </c>
      <c r="E3" s="7" t="n">
        <v>45293</v>
      </c>
      <c r="F3" s="7" t="n">
        <v>45293</v>
      </c>
      <c r="G3" t="n">
        <v>2024</v>
      </c>
      <c r="H3" t="inlineStr">
        <is>
          <t>Q1</t>
        </is>
      </c>
      <c r="I3" t="n">
        <v>1</v>
      </c>
      <c r="J3" t="inlineStr">
        <is>
          <t>Январь</t>
        </is>
      </c>
      <c r="K3" t="n">
        <v>2</v>
      </c>
      <c r="L3" t="inlineStr">
        <is>
          <t>ФО_01_Крупный</t>
        </is>
      </c>
      <c r="M3" t="inlineStr">
        <is>
          <t>Регион_001_Крупный</t>
        </is>
      </c>
      <c r="N3" t="inlineStr">
        <is>
          <t>Город_0002</t>
        </is>
      </c>
      <c r="O3" t="inlineStr">
        <is>
          <t>Холдинг_Крупный</t>
        </is>
      </c>
      <c r="P3" t="inlineStr">
        <is>
          <t>Организация_Крупная</t>
        </is>
      </c>
      <c r="Q3" t="inlineStr">
        <is>
          <t>Отдел_001</t>
        </is>
      </c>
      <c r="R3" t="inlineStr">
        <is>
          <t>Группа_Крупная</t>
        </is>
      </c>
      <c r="S3" t="inlineStr">
        <is>
          <t>Категория_Крупная</t>
        </is>
      </c>
      <c r="T3" t="inlineStr">
        <is>
          <t>Подкатегория_Крупная</t>
        </is>
      </c>
      <c r="U3" t="inlineStr">
        <is>
          <t>SKU_0000002</t>
        </is>
      </c>
      <c r="V3" t="inlineStr">
        <is>
          <t>SMB</t>
        </is>
      </c>
      <c r="W3" t="inlineStr">
        <is>
          <t>Клиент_00002</t>
        </is>
      </c>
      <c r="X3" t="inlineStr">
        <is>
          <t>API</t>
        </is>
      </c>
      <c r="Y3" s="8" t="n">
        <v>6074</v>
      </c>
      <c r="Z3" t="n">
        <v>3</v>
      </c>
      <c r="AA3" s="8" t="n">
        <v>607.4</v>
      </c>
      <c r="AB3" t="inlineStr">
        <is>
          <t>Да</t>
        </is>
      </c>
      <c r="AC3" t="inlineStr">
        <is>
          <t>Группа_Крупная / Категория_Крупная / Подкатегория_Крупная</t>
        </is>
      </c>
      <c r="AD3" t="n">
        <v>1</v>
      </c>
      <c r="AE3" t="inlineStr">
        <is>
          <t>до 100</t>
        </is>
      </c>
    </row>
    <row r="4">
      <c r="A4" t="n">
        <v>3</v>
      </c>
      <c r="B4" t="inlineStr">
        <is>
          <t>small_control</t>
        </is>
      </c>
      <c r="C4" t="inlineStr">
        <is>
          <t>ORD-0000001</t>
        </is>
      </c>
      <c r="D4" t="inlineStr">
        <is>
          <t>LINE-0000003</t>
        </is>
      </c>
      <c r="E4" s="7" t="n">
        <v>45294</v>
      </c>
      <c r="F4" s="7" t="n">
        <v>45294</v>
      </c>
      <c r="G4" t="n">
        <v>2024</v>
      </c>
      <c r="H4" t="inlineStr">
        <is>
          <t>Q1</t>
        </is>
      </c>
      <c r="I4" t="n">
        <v>1</v>
      </c>
      <c r="J4" t="inlineStr">
        <is>
          <t>Январь</t>
        </is>
      </c>
      <c r="K4" t="n">
        <v>3</v>
      </c>
      <c r="L4" t="inlineStr">
        <is>
          <t>ФО_01_Крупный</t>
        </is>
      </c>
      <c r="M4" t="inlineStr">
        <is>
          <t>Регион_001_Крупный</t>
        </is>
      </c>
      <c r="N4" t="inlineStr">
        <is>
          <t>Город_0003</t>
        </is>
      </c>
      <c r="O4" t="inlineStr">
        <is>
          <t>Холдинг_Крупный</t>
        </is>
      </c>
      <c r="P4" t="inlineStr">
        <is>
          <t>Организация_Крупная</t>
        </is>
      </c>
      <c r="Q4" t="inlineStr">
        <is>
          <t>Отдел_001</t>
        </is>
      </c>
      <c r="R4" t="inlineStr">
        <is>
          <t>Группа_Крупная</t>
        </is>
      </c>
      <c r="S4" t="inlineStr">
        <is>
          <t>Категория_Крупная</t>
        </is>
      </c>
      <c r="T4" t="inlineStr">
        <is>
          <t>Подкатегория_Крупная</t>
        </is>
      </c>
      <c r="U4" t="inlineStr">
        <is>
          <t>SKU_0000003</t>
        </is>
      </c>
      <c r="V4" t="inlineStr">
        <is>
          <t>Госсектор</t>
        </is>
      </c>
      <c r="W4" t="inlineStr">
        <is>
          <t>Клиент_00003</t>
        </is>
      </c>
      <c r="X4" t="inlineStr">
        <is>
          <t>Импорт</t>
        </is>
      </c>
      <c r="Y4" s="8" t="n">
        <v>6111</v>
      </c>
      <c r="Z4" t="n">
        <v>4</v>
      </c>
      <c r="AA4" s="8" t="n">
        <v>672.21</v>
      </c>
      <c r="AB4" t="inlineStr">
        <is>
          <t>Да</t>
        </is>
      </c>
      <c r="AC4" t="inlineStr">
        <is>
          <t>Группа_Крупная / Категория_Крупная / Подкатегория_Крупная</t>
        </is>
      </c>
      <c r="AD4" t="n">
        <v>1</v>
      </c>
      <c r="AE4" t="inlineStr">
        <is>
          <t>до 100</t>
        </is>
      </c>
    </row>
    <row r="5">
      <c r="A5" t="n">
        <v>4</v>
      </c>
      <c r="B5" t="inlineStr">
        <is>
          <t>small_control</t>
        </is>
      </c>
      <c r="C5" t="inlineStr">
        <is>
          <t>ORD-0000002</t>
        </is>
      </c>
      <c r="D5" t="inlineStr">
        <is>
          <t>LINE-0000004</t>
        </is>
      </c>
      <c r="E5" s="7" t="n">
        <v>45295</v>
      </c>
      <c r="F5" s="7" t="n">
        <v>45295</v>
      </c>
      <c r="G5" t="n">
        <v>2024</v>
      </c>
      <c r="H5" t="inlineStr">
        <is>
          <t>Q1</t>
        </is>
      </c>
      <c r="I5" t="n">
        <v>1</v>
      </c>
      <c r="J5" t="inlineStr">
        <is>
          <t>Январь</t>
        </is>
      </c>
      <c r="K5" t="n">
        <v>4</v>
      </c>
      <c r="L5" t="inlineStr">
        <is>
          <t>ФО_01_Крупный</t>
        </is>
      </c>
      <c r="M5" t="inlineStr">
        <is>
          <t>Регион_001_Крупный</t>
        </is>
      </c>
      <c r="N5" t="inlineStr">
        <is>
          <t>Город_0004</t>
        </is>
      </c>
      <c r="O5" t="inlineStr">
        <is>
          <t>Холдинг_Крупный</t>
        </is>
      </c>
      <c r="P5" t="inlineStr">
        <is>
          <t>Организация_Крупная</t>
        </is>
      </c>
      <c r="Q5" t="inlineStr">
        <is>
          <t>Отдел_001</t>
        </is>
      </c>
      <c r="R5" t="inlineStr">
        <is>
          <t>Группа_Крупная</t>
        </is>
      </c>
      <c r="S5" t="inlineStr">
        <is>
          <t>Категория_Крупная</t>
        </is>
      </c>
      <c r="T5" t="inlineStr">
        <is>
          <t>Подкатегория_Крупная</t>
        </is>
      </c>
      <c r="U5" t="inlineStr">
        <is>
          <t>SKU_0000004</t>
        </is>
      </c>
      <c r="V5" t="inlineStr">
        <is>
          <t>Розница</t>
        </is>
      </c>
      <c r="W5" t="inlineStr">
        <is>
          <t>Клиент_00004</t>
        </is>
      </c>
      <c r="X5" t="inlineStr">
        <is>
          <t>Ручной ввод</t>
        </is>
      </c>
      <c r="Y5" s="8" t="n">
        <v>6148</v>
      </c>
      <c r="Z5" t="n">
        <v>5</v>
      </c>
      <c r="AA5" s="8" t="n">
        <v>737.76</v>
      </c>
      <c r="AB5" t="inlineStr">
        <is>
          <t>Да</t>
        </is>
      </c>
      <c r="AC5" t="inlineStr">
        <is>
          <t>Группа_Крупная / Категория_Крупная / Подкатегория_Крупная</t>
        </is>
      </c>
      <c r="AD5" t="n">
        <v>1</v>
      </c>
      <c r="AE5" t="inlineStr">
        <is>
          <t>до 100</t>
        </is>
      </c>
    </row>
    <row r="6">
      <c r="A6" t="n">
        <v>5</v>
      </c>
      <c r="B6" t="inlineStr">
        <is>
          <t>small_control</t>
        </is>
      </c>
      <c r="C6" t="inlineStr">
        <is>
          <t>ORD-0000002</t>
        </is>
      </c>
      <c r="D6" t="inlineStr">
        <is>
          <t>LINE-0000005</t>
        </is>
      </c>
      <c r="E6" s="7" t="n">
        <v>45296</v>
      </c>
      <c r="F6" s="7" t="n">
        <v>45296</v>
      </c>
      <c r="G6" t="n">
        <v>2024</v>
      </c>
      <c r="H6" t="inlineStr">
        <is>
          <t>Q1</t>
        </is>
      </c>
      <c r="I6" t="n">
        <v>1</v>
      </c>
      <c r="J6" t="inlineStr">
        <is>
          <t>Январь</t>
        </is>
      </c>
      <c r="K6" t="n">
        <v>5</v>
      </c>
      <c r="L6" t="inlineStr">
        <is>
          <t>ФО_01_Крупный</t>
        </is>
      </c>
      <c r="M6" t="inlineStr">
        <is>
          <t>Регион_001_Крупный</t>
        </is>
      </c>
      <c r="N6" t="inlineStr">
        <is>
          <t>Город_0005</t>
        </is>
      </c>
      <c r="O6" t="inlineStr">
        <is>
          <t>Холдинг_Крупный</t>
        </is>
      </c>
      <c r="P6" t="inlineStr">
        <is>
          <t>Организация_Крупная</t>
        </is>
      </c>
      <c r="Q6" t="inlineStr">
        <is>
          <t>Отдел_001</t>
        </is>
      </c>
      <c r="R6" t="inlineStr">
        <is>
          <t>Группа_Крупная</t>
        </is>
      </c>
      <c r="S6" t="inlineStr">
        <is>
          <t>Категория_Крупная</t>
        </is>
      </c>
      <c r="T6" t="inlineStr">
        <is>
          <t>Подкатегория_Крупная</t>
        </is>
      </c>
      <c r="U6" t="inlineStr">
        <is>
          <t>SKU_0000005</t>
        </is>
      </c>
      <c r="V6" t="inlineStr">
        <is>
          <t>Enterprise</t>
        </is>
      </c>
      <c r="W6" t="inlineStr">
        <is>
          <t>Клиент_00005</t>
        </is>
      </c>
      <c r="X6" t="inlineStr">
        <is>
          <t>Интеграция</t>
        </is>
      </c>
      <c r="Y6" s="8" t="n">
        <v>6185</v>
      </c>
      <c r="Z6" t="n">
        <v>6</v>
      </c>
      <c r="AA6" s="8" t="n">
        <v>804.05</v>
      </c>
      <c r="AB6" t="inlineStr">
        <is>
          <t>Да</t>
        </is>
      </c>
      <c r="AC6" t="inlineStr">
        <is>
          <t>Группа_Крупная / Категория_Крупная / Подкатегория_Крупная</t>
        </is>
      </c>
      <c r="AD6" t="n">
        <v>1</v>
      </c>
      <c r="AE6" t="inlineStr">
        <is>
          <t>до 100</t>
        </is>
      </c>
    </row>
    <row r="7">
      <c r="A7" t="n">
        <v>6</v>
      </c>
      <c r="B7" t="inlineStr">
        <is>
          <t>small_control</t>
        </is>
      </c>
      <c r="C7" t="inlineStr">
        <is>
          <t>ORD-0000002</t>
        </is>
      </c>
      <c r="D7" t="inlineStr">
        <is>
          <t>LINE-0000006</t>
        </is>
      </c>
      <c r="E7" s="7" t="n">
        <v>45297</v>
      </c>
      <c r="F7" s="7" t="n">
        <v>45297</v>
      </c>
      <c r="G7" t="n">
        <v>2024</v>
      </c>
      <c r="H7" t="inlineStr">
        <is>
          <t>Q1</t>
        </is>
      </c>
      <c r="I7" t="n">
        <v>1</v>
      </c>
      <c r="J7" t="inlineStr">
        <is>
          <t>Январь</t>
        </is>
      </c>
      <c r="K7" t="n">
        <v>6</v>
      </c>
      <c r="L7" t="inlineStr">
        <is>
          <t>ФО_01_Крупный</t>
        </is>
      </c>
      <c r="M7" t="inlineStr">
        <is>
          <t>Регион_001_Крупный</t>
        </is>
      </c>
      <c r="N7" t="inlineStr">
        <is>
          <t>Город_0006</t>
        </is>
      </c>
      <c r="O7" t="inlineStr">
        <is>
          <t>Холдинг_Крупный</t>
        </is>
      </c>
      <c r="P7" t="inlineStr">
        <is>
          <t>Организация_Крупная</t>
        </is>
      </c>
      <c r="Q7" t="inlineStr">
        <is>
          <t>Отдел_001</t>
        </is>
      </c>
      <c r="R7" t="inlineStr">
        <is>
          <t>Группа_Крупная</t>
        </is>
      </c>
      <c r="S7" t="inlineStr">
        <is>
          <t>Категория_Крупная</t>
        </is>
      </c>
      <c r="T7" t="inlineStr">
        <is>
          <t>Подкатегория_Крупная</t>
        </is>
      </c>
      <c r="U7" t="inlineStr">
        <is>
          <t>SKU_0000006</t>
        </is>
      </c>
      <c r="V7" t="inlineStr">
        <is>
          <t>SMB</t>
        </is>
      </c>
      <c r="W7" t="inlineStr">
        <is>
          <t>Клиент_00006</t>
        </is>
      </c>
      <c r="X7" t="inlineStr">
        <is>
          <t>Портал</t>
        </is>
      </c>
      <c r="Y7" s="8" t="n">
        <v>6222</v>
      </c>
      <c r="Z7" t="n">
        <v>7</v>
      </c>
      <c r="AA7" s="8" t="n">
        <v>871.08</v>
      </c>
      <c r="AB7" t="inlineStr">
        <is>
          <t>Да</t>
        </is>
      </c>
      <c r="AC7" t="inlineStr">
        <is>
          <t>Группа_Крупная / Категория_Крупная / Подкатегория_Крупная</t>
        </is>
      </c>
      <c r="AD7" t="n">
        <v>1</v>
      </c>
      <c r="AE7" t="inlineStr">
        <is>
          <t>до 100</t>
        </is>
      </c>
    </row>
    <row r="8">
      <c r="A8" t="n">
        <v>7</v>
      </c>
      <c r="B8" t="inlineStr">
        <is>
          <t>small_control</t>
        </is>
      </c>
      <c r="C8" t="inlineStr">
        <is>
          <t>ORD-0000003</t>
        </is>
      </c>
      <c r="D8" t="inlineStr">
        <is>
          <t>LINE-0000007</t>
        </is>
      </c>
      <c r="E8" s="7" t="n">
        <v>45298</v>
      </c>
      <c r="F8" s="7" t="n">
        <v>45298</v>
      </c>
      <c r="G8" t="n">
        <v>2024</v>
      </c>
      <c r="H8" t="inlineStr">
        <is>
          <t>Q1</t>
        </is>
      </c>
      <c r="I8" t="n">
        <v>1</v>
      </c>
      <c r="J8" t="inlineStr">
        <is>
          <t>Январь</t>
        </is>
      </c>
      <c r="K8" t="n">
        <v>7</v>
      </c>
      <c r="L8" t="inlineStr">
        <is>
          <t>ФО_08</t>
        </is>
      </c>
      <c r="M8" t="inlineStr">
        <is>
          <t>Регион_001</t>
        </is>
      </c>
      <c r="N8" t="inlineStr">
        <is>
          <t>Город_0007</t>
        </is>
      </c>
      <c r="O8" t="inlineStr">
        <is>
          <t>Холдинг_01</t>
        </is>
      </c>
      <c r="P8" t="inlineStr">
        <is>
          <t>Организация_001</t>
        </is>
      </c>
      <c r="Q8" t="inlineStr">
        <is>
          <t>Отдел_001</t>
        </is>
      </c>
      <c r="R8" t="inlineStr">
        <is>
          <t>Группа_01</t>
        </is>
      </c>
      <c r="S8" t="inlineStr">
        <is>
          <t>Категория_001</t>
        </is>
      </c>
      <c r="T8" t="inlineStr">
        <is>
          <t>Подкатегория_001</t>
        </is>
      </c>
      <c r="U8" t="inlineStr">
        <is>
          <t>SKU_0000007</t>
        </is>
      </c>
      <c r="V8" t="inlineStr">
        <is>
          <t>Госсектор</t>
        </is>
      </c>
      <c r="W8" t="inlineStr">
        <is>
          <t>Клиент_00007</t>
        </is>
      </c>
      <c r="X8" t="inlineStr">
        <is>
          <t>API</t>
        </is>
      </c>
      <c r="Y8" s="8" t="n">
        <v>1259</v>
      </c>
      <c r="Z8" t="n">
        <v>8</v>
      </c>
      <c r="AA8" s="8" t="n">
        <v>188.85</v>
      </c>
      <c r="AB8" t="inlineStr">
        <is>
          <t>Нет</t>
        </is>
      </c>
      <c r="AC8" t="inlineStr">
        <is>
          <t>Группа_01 / Категория_001 / Подкатегория_001</t>
        </is>
      </c>
      <c r="AD8" t="n">
        <v>1</v>
      </c>
      <c r="AE8" t="inlineStr">
        <is>
          <t>до 100</t>
        </is>
      </c>
    </row>
    <row r="9">
      <c r="A9" t="n">
        <v>8</v>
      </c>
      <c r="B9" t="inlineStr">
        <is>
          <t>small_control</t>
        </is>
      </c>
      <c r="C9" t="inlineStr">
        <is>
          <t>ORD-0000003</t>
        </is>
      </c>
      <c r="D9" t="inlineStr">
        <is>
          <t>LINE-0000008</t>
        </is>
      </c>
      <c r="E9" s="7" t="n">
        <v>45299</v>
      </c>
      <c r="F9" s="7" t="n">
        <v>45299</v>
      </c>
      <c r="G9" t="n">
        <v>2024</v>
      </c>
      <c r="H9" t="inlineStr">
        <is>
          <t>Q1</t>
        </is>
      </c>
      <c r="I9" t="n">
        <v>1</v>
      </c>
      <c r="J9" t="inlineStr">
        <is>
          <t>Январь</t>
        </is>
      </c>
      <c r="K9" t="n">
        <v>8</v>
      </c>
      <c r="L9" t="inlineStr">
        <is>
          <t>ФО_01</t>
        </is>
      </c>
      <c r="M9" t="inlineStr">
        <is>
          <t>Регион_001</t>
        </is>
      </c>
      <c r="N9" t="inlineStr">
        <is>
          <t>Город_0008</t>
        </is>
      </c>
      <c r="O9" t="inlineStr">
        <is>
          <t>Холдинг_01</t>
        </is>
      </c>
      <c r="P9" t="inlineStr">
        <is>
          <t>Организация_001</t>
        </is>
      </c>
      <c r="Q9" t="inlineStr">
        <is>
          <t>Отдел_001</t>
        </is>
      </c>
      <c r="R9" t="inlineStr">
        <is>
          <t>Группа_01</t>
        </is>
      </c>
      <c r="S9" t="inlineStr">
        <is>
          <t>Категория_001</t>
        </is>
      </c>
      <c r="T9" t="inlineStr">
        <is>
          <t>Подкатегория_001</t>
        </is>
      </c>
      <c r="U9" t="inlineStr">
        <is>
          <t>SKU_0000008</t>
        </is>
      </c>
      <c r="V9" t="inlineStr">
        <is>
          <t>Розница</t>
        </is>
      </c>
      <c r="W9" t="inlineStr">
        <is>
          <t>Клиент_00008</t>
        </is>
      </c>
      <c r="X9" t="inlineStr">
        <is>
          <t>Импорт</t>
        </is>
      </c>
      <c r="Y9" s="8" t="n">
        <v>1296</v>
      </c>
      <c r="Z9" t="n">
        <v>9</v>
      </c>
      <c r="AA9" s="8" t="n">
        <v>207.36</v>
      </c>
      <c r="AB9" t="inlineStr">
        <is>
          <t>Нет</t>
        </is>
      </c>
      <c r="AC9" t="inlineStr">
        <is>
          <t>Группа_01 / Категория_001 / Подкатегория_001</t>
        </is>
      </c>
      <c r="AD9" t="n">
        <v>1</v>
      </c>
      <c r="AE9" t="inlineStr">
        <is>
          <t>до 100</t>
        </is>
      </c>
    </row>
    <row r="10">
      <c r="A10" t="n">
        <v>9</v>
      </c>
      <c r="B10" t="inlineStr">
        <is>
          <t>small_control</t>
        </is>
      </c>
      <c r="C10" t="inlineStr">
        <is>
          <t>ORD-0000003</t>
        </is>
      </c>
      <c r="D10" t="inlineStr">
        <is>
          <t>LINE-0000009</t>
        </is>
      </c>
      <c r="E10" s="7" t="n">
        <v>45300</v>
      </c>
      <c r="F10" s="7" t="n">
        <v>45300</v>
      </c>
      <c r="G10" t="n">
        <v>2024</v>
      </c>
      <c r="H10" t="inlineStr">
        <is>
          <t>Q1</t>
        </is>
      </c>
      <c r="I10" t="n">
        <v>1</v>
      </c>
      <c r="J10" t="inlineStr">
        <is>
          <t>Январь</t>
        </is>
      </c>
      <c r="K10" t="n">
        <v>9</v>
      </c>
      <c r="L10" t="inlineStr">
        <is>
          <t>ФО_02</t>
        </is>
      </c>
      <c r="M10" t="inlineStr">
        <is>
          <t>Регион_001</t>
        </is>
      </c>
      <c r="N10" t="inlineStr">
        <is>
          <t>Город_0009</t>
        </is>
      </c>
      <c r="O10" t="inlineStr">
        <is>
          <t>Холдинг_01</t>
        </is>
      </c>
      <c r="P10" t="inlineStr">
        <is>
          <t>Организация_001</t>
        </is>
      </c>
      <c r="Q10" t="inlineStr">
        <is>
          <t>Отдел_001</t>
        </is>
      </c>
      <c r="R10" t="inlineStr">
        <is>
          <t>Группа_01</t>
        </is>
      </c>
      <c r="S10" t="inlineStr">
        <is>
          <t>Категория_001</t>
        </is>
      </c>
      <c r="T10" t="inlineStr">
        <is>
          <t>Подкатегория_001</t>
        </is>
      </c>
      <c r="U10" t="inlineStr">
        <is>
          <t>SKU_0000009</t>
        </is>
      </c>
      <c r="V10" t="inlineStr">
        <is>
          <t>Enterprise</t>
        </is>
      </c>
      <c r="W10" t="inlineStr">
        <is>
          <t>Клиент_00009</t>
        </is>
      </c>
      <c r="X10" t="inlineStr">
        <is>
          <t>Ручной ввод</t>
        </is>
      </c>
      <c r="Y10" s="8" t="n">
        <v>1333</v>
      </c>
      <c r="Z10" t="n">
        <v>10</v>
      </c>
      <c r="AA10" s="8" t="n">
        <v>226.61</v>
      </c>
      <c r="AB10" t="inlineStr">
        <is>
          <t>Нет</t>
        </is>
      </c>
      <c r="AC10" t="inlineStr">
        <is>
          <t>Группа_01 / Категория_001 / Подкатегория_001</t>
        </is>
      </c>
      <c r="AD10" t="n">
        <v>1</v>
      </c>
      <c r="AE10" t="inlineStr">
        <is>
          <t>до 100</t>
        </is>
      </c>
    </row>
    <row r="11">
      <c r="A11" t="n">
        <v>10</v>
      </c>
      <c r="B11" t="inlineStr">
        <is>
          <t>small_control</t>
        </is>
      </c>
      <c r="C11" t="inlineStr">
        <is>
          <t>ORD-0000004</t>
        </is>
      </c>
      <c r="D11" t="inlineStr">
        <is>
          <t>LINE-0000010</t>
        </is>
      </c>
      <c r="E11" s="7" t="n">
        <v>45301</v>
      </c>
      <c r="F11" s="7" t="n">
        <v>45301</v>
      </c>
      <c r="G11" t="n">
        <v>2024</v>
      </c>
      <c r="H11" t="inlineStr">
        <is>
          <t>Q1</t>
        </is>
      </c>
      <c r="I11" t="n">
        <v>1</v>
      </c>
      <c r="J11" t="inlineStr">
        <is>
          <t>Январь</t>
        </is>
      </c>
      <c r="K11" t="n">
        <v>10</v>
      </c>
      <c r="L11" t="inlineStr">
        <is>
          <t>ФО_01_Крупный</t>
        </is>
      </c>
      <c r="M11" t="inlineStr">
        <is>
          <t>Регион_001_Крупный</t>
        </is>
      </c>
      <c r="N11" t="inlineStr">
        <is>
          <t>Город_0010</t>
        </is>
      </c>
      <c r="O11" t="inlineStr">
        <is>
          <t>Холдинг_Крупный</t>
        </is>
      </c>
      <c r="P11" t="inlineStr">
        <is>
          <t>Организация_Крупная</t>
        </is>
      </c>
      <c r="Q11" t="inlineStr">
        <is>
          <t>Отдел_001</t>
        </is>
      </c>
      <c r="R11" t="inlineStr">
        <is>
          <t>Группа_Крупная</t>
        </is>
      </c>
      <c r="S11" t="inlineStr">
        <is>
          <t>Категория_Крупная</t>
        </is>
      </c>
      <c r="T11" t="inlineStr">
        <is>
          <t>Подкатегория_Крупная</t>
        </is>
      </c>
      <c r="U11" t="inlineStr">
        <is>
          <t>SKU_0000010</t>
        </is>
      </c>
      <c r="V11" t="inlineStr">
        <is>
          <t>SMB</t>
        </is>
      </c>
      <c r="W11" t="inlineStr">
        <is>
          <t>Клиент_00010</t>
        </is>
      </c>
      <c r="X11" t="inlineStr">
        <is>
          <t>Интеграция</t>
        </is>
      </c>
      <c r="Y11" s="8" t="n">
        <v>6370</v>
      </c>
      <c r="Z11" t="n">
        <v>11</v>
      </c>
      <c r="AA11" s="8" t="n">
        <v>1146.6</v>
      </c>
      <c r="AB11" t="inlineStr">
        <is>
          <t>Да</t>
        </is>
      </c>
      <c r="AC11" t="inlineStr">
        <is>
          <t>Группа_Крупная / Категория_Крупная / Подкатегория_Крупная</t>
        </is>
      </c>
      <c r="AD11" t="n">
        <v>1</v>
      </c>
      <c r="AE11" t="inlineStr">
        <is>
          <t>до 100</t>
        </is>
      </c>
    </row>
    <row r="12">
      <c r="A12" t="n">
        <v>11</v>
      </c>
      <c r="B12" t="inlineStr">
        <is>
          <t>small_control</t>
        </is>
      </c>
      <c r="C12" t="inlineStr">
        <is>
          <t>ORD-0000004</t>
        </is>
      </c>
      <c r="D12" t="inlineStr">
        <is>
          <t>LINE-0000011</t>
        </is>
      </c>
      <c r="E12" s="7" t="n">
        <v>45302</v>
      </c>
      <c r="F12" s="7" t="n">
        <v>45302</v>
      </c>
      <c r="G12" t="n">
        <v>2024</v>
      </c>
      <c r="H12" t="inlineStr">
        <is>
          <t>Q1</t>
        </is>
      </c>
      <c r="I12" t="n">
        <v>1</v>
      </c>
      <c r="J12" t="inlineStr">
        <is>
          <t>Январь</t>
        </is>
      </c>
      <c r="K12" t="n">
        <v>11</v>
      </c>
      <c r="L12" t="inlineStr">
        <is>
          <t>ФО_01_Крупный</t>
        </is>
      </c>
      <c r="M12" t="inlineStr">
        <is>
          <t>Регион_001_Крупный</t>
        </is>
      </c>
      <c r="N12" t="inlineStr">
        <is>
          <t>Город_0011</t>
        </is>
      </c>
      <c r="O12" t="inlineStr">
        <is>
          <t>Холдинг_Крупный</t>
        </is>
      </c>
      <c r="P12" t="inlineStr">
        <is>
          <t>Организация_Крупная</t>
        </is>
      </c>
      <c r="Q12" t="inlineStr">
        <is>
          <t>Отдел_001</t>
        </is>
      </c>
      <c r="R12" t="inlineStr">
        <is>
          <t>Группа_Крупная</t>
        </is>
      </c>
      <c r="S12" t="inlineStr">
        <is>
          <t>Категория_Крупная</t>
        </is>
      </c>
      <c r="T12" t="inlineStr">
        <is>
          <t>Подкатегория_Крупная</t>
        </is>
      </c>
      <c r="U12" t="inlineStr">
        <is>
          <t>SKU_0000011</t>
        </is>
      </c>
      <c r="V12" t="inlineStr">
        <is>
          <t>Госсектор</t>
        </is>
      </c>
      <c r="W12" t="inlineStr">
        <is>
          <t>Клиент_00011</t>
        </is>
      </c>
      <c r="X12" t="inlineStr">
        <is>
          <t>Портал</t>
        </is>
      </c>
      <c r="Y12" s="8" t="n">
        <v>6407</v>
      </c>
      <c r="Z12" t="n">
        <v>12</v>
      </c>
      <c r="AA12" s="8" t="n">
        <v>1217.33</v>
      </c>
      <c r="AB12" t="inlineStr">
        <is>
          <t>Да</t>
        </is>
      </c>
      <c r="AC12" t="inlineStr">
        <is>
          <t>Группа_Крупная / Категория_Крупная / Подкатегория_Крупная</t>
        </is>
      </c>
      <c r="AD12" t="n">
        <v>1</v>
      </c>
      <c r="AE12" t="inlineStr">
        <is>
          <t>до 100</t>
        </is>
      </c>
    </row>
    <row r="13">
      <c r="A13" t="n">
        <v>12</v>
      </c>
      <c r="B13" t="inlineStr">
        <is>
          <t>small_control</t>
        </is>
      </c>
      <c r="C13" t="inlineStr">
        <is>
          <t>ORD-0000004</t>
        </is>
      </c>
      <c r="D13" t="inlineStr">
        <is>
          <t>LINE-0000012</t>
        </is>
      </c>
      <c r="E13" s="7" t="n">
        <v>45303</v>
      </c>
      <c r="F13" s="7" t="n">
        <v>45303</v>
      </c>
      <c r="G13" t="n">
        <v>2024</v>
      </c>
      <c r="H13" t="inlineStr">
        <is>
          <t>Q1</t>
        </is>
      </c>
      <c r="I13" t="n">
        <v>1</v>
      </c>
      <c r="J13" t="inlineStr">
        <is>
          <t>Январь</t>
        </is>
      </c>
      <c r="K13" t="n">
        <v>12</v>
      </c>
      <c r="L13" t="inlineStr">
        <is>
          <t>ФО_01_Крупный</t>
        </is>
      </c>
      <c r="M13" t="inlineStr">
        <is>
          <t>Регион_001_Крупный</t>
        </is>
      </c>
      <c r="N13" t="inlineStr">
        <is>
          <t>Город_0012</t>
        </is>
      </c>
      <c r="O13" t="inlineStr">
        <is>
          <t>Холдинг_Крупный</t>
        </is>
      </c>
      <c r="P13" t="inlineStr">
        <is>
          <t>Организация_Крупная</t>
        </is>
      </c>
      <c r="Q13" t="inlineStr">
        <is>
          <t>Отдел_001</t>
        </is>
      </c>
      <c r="R13" t="inlineStr">
        <is>
          <t>Группа_Крупная</t>
        </is>
      </c>
      <c r="S13" t="inlineStr">
        <is>
          <t>Категория_Крупная</t>
        </is>
      </c>
      <c r="T13" t="inlineStr">
        <is>
          <t>Подкатегория_Крупная</t>
        </is>
      </c>
      <c r="U13" t="inlineStr">
        <is>
          <t>SKU_0000012</t>
        </is>
      </c>
      <c r="V13" t="inlineStr">
        <is>
          <t>Розница</t>
        </is>
      </c>
      <c r="W13" t="inlineStr">
        <is>
          <t>Клиент_00012</t>
        </is>
      </c>
      <c r="X13" t="inlineStr">
        <is>
          <t>API</t>
        </is>
      </c>
      <c r="Y13" s="8" t="n">
        <v>6444</v>
      </c>
      <c r="Z13" t="n">
        <v>13</v>
      </c>
      <c r="AA13" s="8" t="n">
        <v>1288.8</v>
      </c>
      <c r="AB13" t="inlineStr">
        <is>
          <t>Да</t>
        </is>
      </c>
      <c r="AC13" t="inlineStr">
        <is>
          <t>Группа_Крупная / Категория_Крупная / Подкатегория_Крупная</t>
        </is>
      </c>
      <c r="AD13" t="n">
        <v>1</v>
      </c>
      <c r="AE13" t="inlineStr">
        <is>
          <t>до 100</t>
        </is>
      </c>
    </row>
    <row r="14">
      <c r="A14" t="n">
        <v>13</v>
      </c>
      <c r="B14" t="inlineStr">
        <is>
          <t>small_control</t>
        </is>
      </c>
      <c r="C14" t="inlineStr">
        <is>
          <t>ORD-0000005</t>
        </is>
      </c>
      <c r="D14" t="inlineStr">
        <is>
          <t>LINE-0000013</t>
        </is>
      </c>
      <c r="E14" s="7" t="n">
        <v>45304</v>
      </c>
      <c r="F14" s="7" t="n">
        <v>45304</v>
      </c>
      <c r="G14" t="n">
        <v>2024</v>
      </c>
      <c r="H14" t="inlineStr">
        <is>
          <t>Q1</t>
        </is>
      </c>
      <c r="I14" t="n">
        <v>1</v>
      </c>
      <c r="J14" t="inlineStr">
        <is>
          <t>Январь</t>
        </is>
      </c>
      <c r="K14" t="n">
        <v>13</v>
      </c>
      <c r="L14" t="inlineStr">
        <is>
          <t>ФО_01_Крупный</t>
        </is>
      </c>
      <c r="M14" t="inlineStr">
        <is>
          <t>Регион_001_Крупный</t>
        </is>
      </c>
      <c r="N14" t="inlineStr">
        <is>
          <t>Город_0013</t>
        </is>
      </c>
      <c r="O14" t="inlineStr">
        <is>
          <t>Холдинг_Крупный</t>
        </is>
      </c>
      <c r="P14" t="inlineStr">
        <is>
          <t>Организация_Крупная</t>
        </is>
      </c>
      <c r="Q14" t="inlineStr">
        <is>
          <t>Отдел_001</t>
        </is>
      </c>
      <c r="R14" t="inlineStr">
        <is>
          <t>Группа_Крупная</t>
        </is>
      </c>
      <c r="S14" t="inlineStr">
        <is>
          <t>Категория_Крупная</t>
        </is>
      </c>
      <c r="T14" t="inlineStr">
        <is>
          <t>Подкатегория_Крупная</t>
        </is>
      </c>
      <c r="U14" t="inlineStr">
        <is>
          <t>SKU_0000013</t>
        </is>
      </c>
      <c r="V14" t="inlineStr">
        <is>
          <t>Enterprise</t>
        </is>
      </c>
      <c r="W14" t="inlineStr">
        <is>
          <t>Клиент_00013</t>
        </is>
      </c>
      <c r="X14" t="inlineStr">
        <is>
          <t>Импорт</t>
        </is>
      </c>
      <c r="Y14" s="8" t="n">
        <v>6481</v>
      </c>
      <c r="Z14" t="n">
        <v>14</v>
      </c>
      <c r="AA14" s="8" t="n">
        <v>1361.01</v>
      </c>
      <c r="AB14" t="inlineStr">
        <is>
          <t>Да</t>
        </is>
      </c>
      <c r="AC14" t="inlineStr">
        <is>
          <t>Группа_Крупная / Категория_Крупная / Подкатегория_Крупная</t>
        </is>
      </c>
      <c r="AD14" t="n">
        <v>1</v>
      </c>
      <c r="AE14" t="inlineStr">
        <is>
          <t>до 100</t>
        </is>
      </c>
    </row>
    <row r="15">
      <c r="A15" t="n">
        <v>14</v>
      </c>
      <c r="B15" t="inlineStr">
        <is>
          <t>small_control</t>
        </is>
      </c>
      <c r="C15" t="inlineStr">
        <is>
          <t>ORD-0000005</t>
        </is>
      </c>
      <c r="D15" t="inlineStr">
        <is>
          <t>LINE-0000014</t>
        </is>
      </c>
      <c r="E15" s="7" t="n">
        <v>45305</v>
      </c>
      <c r="F15" s="7" t="n">
        <v>45305</v>
      </c>
      <c r="G15" t="n">
        <v>2024</v>
      </c>
      <c r="H15" t="inlineStr">
        <is>
          <t>Q1</t>
        </is>
      </c>
      <c r="I15" t="n">
        <v>1</v>
      </c>
      <c r="J15" t="inlineStr">
        <is>
          <t>Январь</t>
        </is>
      </c>
      <c r="K15" t="n">
        <v>14</v>
      </c>
      <c r="L15" t="inlineStr">
        <is>
          <t>ФО_01_Крупный</t>
        </is>
      </c>
      <c r="M15" t="inlineStr">
        <is>
          <t>Регион_001_Крупный</t>
        </is>
      </c>
      <c r="N15" t="inlineStr">
        <is>
          <t>Город_0014</t>
        </is>
      </c>
      <c r="O15" t="inlineStr">
        <is>
          <t>Холдинг_Крупный</t>
        </is>
      </c>
      <c r="P15" t="inlineStr">
        <is>
          <t>Организация_Крупная</t>
        </is>
      </c>
      <c r="Q15" t="inlineStr">
        <is>
          <t>Отдел_001</t>
        </is>
      </c>
      <c r="R15" t="inlineStr">
        <is>
          <t>Группа_Крупная</t>
        </is>
      </c>
      <c r="S15" t="inlineStr">
        <is>
          <t>Категория_Крупная</t>
        </is>
      </c>
      <c r="T15" t="inlineStr">
        <is>
          <t>Подкатегория_Крупная</t>
        </is>
      </c>
      <c r="U15" t="inlineStr">
        <is>
          <t>SKU_0000014</t>
        </is>
      </c>
      <c r="V15" t="inlineStr">
        <is>
          <t>SMB</t>
        </is>
      </c>
      <c r="W15" t="inlineStr">
        <is>
          <t>Клиент_00014</t>
        </is>
      </c>
      <c r="X15" t="inlineStr">
        <is>
          <t>Ручной ввод</t>
        </is>
      </c>
      <c r="Y15" s="8" t="n">
        <v>6518</v>
      </c>
      <c r="Z15" t="n">
        <v>15</v>
      </c>
      <c r="AA15" s="8" t="n">
        <v>1433.96</v>
      </c>
      <c r="AB15" t="inlineStr">
        <is>
          <t>Да</t>
        </is>
      </c>
      <c r="AC15" t="inlineStr">
        <is>
          <t>Группа_Крупная / Категория_Крупная / Подкатегория_Крупная</t>
        </is>
      </c>
      <c r="AD15" t="n">
        <v>1</v>
      </c>
      <c r="AE15" t="inlineStr">
        <is>
          <t>до 100</t>
        </is>
      </c>
    </row>
    <row r="16">
      <c r="A16" t="n">
        <v>15</v>
      </c>
      <c r="B16" t="inlineStr">
        <is>
          <t>small_control</t>
        </is>
      </c>
      <c r="C16" t="inlineStr">
        <is>
          <t>ORD-0000005</t>
        </is>
      </c>
      <c r="D16" t="inlineStr">
        <is>
          <t>LINE-0000015</t>
        </is>
      </c>
      <c r="E16" s="7" t="n">
        <v>45306</v>
      </c>
      <c r="F16" s="7" t="n">
        <v>45306</v>
      </c>
      <c r="G16" t="n">
        <v>2024</v>
      </c>
      <c r="H16" t="inlineStr">
        <is>
          <t>Q1</t>
        </is>
      </c>
      <c r="I16" t="n">
        <v>1</v>
      </c>
      <c r="J16" t="inlineStr">
        <is>
          <t>Январь</t>
        </is>
      </c>
      <c r="K16" t="n">
        <v>15</v>
      </c>
      <c r="L16" t="inlineStr">
        <is>
          <t>ФО_01_Крупный</t>
        </is>
      </c>
      <c r="M16" t="inlineStr">
        <is>
          <t>Регион_001_Крупный</t>
        </is>
      </c>
      <c r="N16" t="inlineStr">
        <is>
          <t>Город_0015</t>
        </is>
      </c>
      <c r="O16" t="inlineStr">
        <is>
          <t>Холдинг_Крупный</t>
        </is>
      </c>
      <c r="P16" t="inlineStr">
        <is>
          <t>Организация_Крупная</t>
        </is>
      </c>
      <c r="Q16" t="inlineStr">
        <is>
          <t>Отдел_001</t>
        </is>
      </c>
      <c r="R16" t="inlineStr">
        <is>
          <t>Группа_Крупная</t>
        </is>
      </c>
      <c r="S16" t="inlineStr">
        <is>
          <t>Категория_Крупная</t>
        </is>
      </c>
      <c r="T16" t="inlineStr">
        <is>
          <t>Подкатегория_Крупная</t>
        </is>
      </c>
      <c r="U16" t="inlineStr">
        <is>
          <t>SKU_0000015</t>
        </is>
      </c>
      <c r="V16" t="inlineStr">
        <is>
          <t>Госсектор</t>
        </is>
      </c>
      <c r="W16" t="inlineStr">
        <is>
          <t>Клиент_00015</t>
        </is>
      </c>
      <c r="X16" t="inlineStr">
        <is>
          <t>Интеграция</t>
        </is>
      </c>
      <c r="Y16" s="8" t="n">
        <v>6555</v>
      </c>
      <c r="Z16" t="n">
        <v>16</v>
      </c>
      <c r="AA16" s="8" t="n">
        <v>1507.65</v>
      </c>
      <c r="AB16" t="inlineStr">
        <is>
          <t>Да</t>
        </is>
      </c>
      <c r="AC16" t="inlineStr">
        <is>
          <t>Группа_Крупная / Категория_Крупная / Подкатегория_Крупная</t>
        </is>
      </c>
      <c r="AD16" t="n">
        <v>1</v>
      </c>
      <c r="AE16" t="inlineStr">
        <is>
          <t>до 100</t>
        </is>
      </c>
    </row>
    <row r="17">
      <c r="A17" t="n">
        <v>16</v>
      </c>
      <c r="B17" t="inlineStr">
        <is>
          <t>small_control</t>
        </is>
      </c>
      <c r="C17" t="inlineStr">
        <is>
          <t>ORD-0000006</t>
        </is>
      </c>
      <c r="D17" t="inlineStr">
        <is>
          <t>LINE-0000016</t>
        </is>
      </c>
      <c r="E17" s="7" t="n">
        <v>45307</v>
      </c>
      <c r="F17" s="7" t="n">
        <v>45307</v>
      </c>
      <c r="G17" t="n">
        <v>2024</v>
      </c>
      <c r="H17" t="inlineStr">
        <is>
          <t>Q1</t>
        </is>
      </c>
      <c r="I17" t="n">
        <v>1</v>
      </c>
      <c r="J17" t="inlineStr">
        <is>
          <t>Январь</t>
        </is>
      </c>
      <c r="K17" t="n">
        <v>16</v>
      </c>
      <c r="L17" t="inlineStr">
        <is>
          <t>ФО_01_Крупный</t>
        </is>
      </c>
      <c r="M17" t="inlineStr">
        <is>
          <t>Регион_001_Крупный</t>
        </is>
      </c>
      <c r="N17" t="inlineStr">
        <is>
          <t>Город_0016</t>
        </is>
      </c>
      <c r="O17" t="inlineStr">
        <is>
          <t>Холдинг_Крупный</t>
        </is>
      </c>
      <c r="P17" t="inlineStr">
        <is>
          <t>Организация_Крупная</t>
        </is>
      </c>
      <c r="Q17" t="inlineStr">
        <is>
          <t>Отдел_001</t>
        </is>
      </c>
      <c r="R17" t="inlineStr">
        <is>
          <t>Группа_Крупная</t>
        </is>
      </c>
      <c r="S17" t="inlineStr">
        <is>
          <t>Категория_Крупная</t>
        </is>
      </c>
      <c r="T17" t="inlineStr">
        <is>
          <t>Подкатегория_Крупная</t>
        </is>
      </c>
      <c r="U17" t="inlineStr">
        <is>
          <t>SKU_0000016</t>
        </is>
      </c>
      <c r="V17" t="inlineStr">
        <is>
          <t>Розница</t>
        </is>
      </c>
      <c r="W17" t="inlineStr">
        <is>
          <t>Клиент_00016</t>
        </is>
      </c>
      <c r="X17" t="inlineStr">
        <is>
          <t>Портал</t>
        </is>
      </c>
      <c r="Y17" s="8" t="n">
        <v>6592</v>
      </c>
      <c r="Z17" t="n">
        <v>17</v>
      </c>
      <c r="AA17" s="8" t="n">
        <v>1582.08</v>
      </c>
      <c r="AB17" t="inlineStr">
        <is>
          <t>Да</t>
        </is>
      </c>
      <c r="AC17" t="inlineStr">
        <is>
          <t>Группа_Крупная / Категория_Крупная / Подкатегория_Крупная</t>
        </is>
      </c>
      <c r="AD17" t="n">
        <v>1</v>
      </c>
      <c r="AE17" t="inlineStr">
        <is>
          <t>до 100</t>
        </is>
      </c>
    </row>
    <row r="18">
      <c r="A18" t="n">
        <v>17</v>
      </c>
      <c r="B18" t="inlineStr">
        <is>
          <t>small_control</t>
        </is>
      </c>
      <c r="C18" t="inlineStr">
        <is>
          <t>ORD-0000006</t>
        </is>
      </c>
      <c r="D18" t="inlineStr">
        <is>
          <t>LINE-0000017</t>
        </is>
      </c>
      <c r="E18" s="7" t="n">
        <v>45308</v>
      </c>
      <c r="F18" s="7" t="n">
        <v>45308</v>
      </c>
      <c r="G18" t="n">
        <v>2024</v>
      </c>
      <c r="H18" t="inlineStr">
        <is>
          <t>Q1</t>
        </is>
      </c>
      <c r="I18" t="n">
        <v>1</v>
      </c>
      <c r="J18" t="inlineStr">
        <is>
          <t>Январь</t>
        </is>
      </c>
      <c r="K18" t="n">
        <v>17</v>
      </c>
      <c r="L18" t="inlineStr">
        <is>
          <t>ФО_02</t>
        </is>
      </c>
      <c r="M18" t="inlineStr">
        <is>
          <t>Регион_001</t>
        </is>
      </c>
      <c r="N18" t="inlineStr">
        <is>
          <t>Город_0017</t>
        </is>
      </c>
      <c r="O18" t="inlineStr">
        <is>
          <t>Холдинг_01</t>
        </is>
      </c>
      <c r="P18" t="inlineStr">
        <is>
          <t>Организация_001</t>
        </is>
      </c>
      <c r="Q18" t="inlineStr">
        <is>
          <t>Отдел_001</t>
        </is>
      </c>
      <c r="R18" t="inlineStr">
        <is>
          <t>Группа_01</t>
        </is>
      </c>
      <c r="S18" t="inlineStr">
        <is>
          <t>Категория_001</t>
        </is>
      </c>
      <c r="T18" t="inlineStr">
        <is>
          <t>Подкатегория_001</t>
        </is>
      </c>
      <c r="U18" t="inlineStr">
        <is>
          <t>SKU_0000017</t>
        </is>
      </c>
      <c r="V18" t="inlineStr">
        <is>
          <t>Enterprise</t>
        </is>
      </c>
      <c r="W18" t="inlineStr">
        <is>
          <t>Клиент_00017</t>
        </is>
      </c>
      <c r="X18" t="inlineStr">
        <is>
          <t>API</t>
        </is>
      </c>
      <c r="Y18" s="8" t="n">
        <v>1629</v>
      </c>
      <c r="Z18" t="n">
        <v>18</v>
      </c>
      <c r="AA18" s="8" t="n">
        <v>130.32</v>
      </c>
      <c r="AB18" t="inlineStr">
        <is>
          <t>Нет</t>
        </is>
      </c>
      <c r="AC18" t="inlineStr">
        <is>
          <t>Группа_01 / Категория_001 / Подкатегория_001</t>
        </is>
      </c>
      <c r="AD18" t="n">
        <v>1</v>
      </c>
      <c r="AE18" t="inlineStr">
        <is>
          <t>до 100</t>
        </is>
      </c>
    </row>
    <row r="19">
      <c r="A19" t="n">
        <v>18</v>
      </c>
      <c r="B19" t="inlineStr">
        <is>
          <t>small_control</t>
        </is>
      </c>
      <c r="C19" t="inlineStr">
        <is>
          <t>ORD-0000006</t>
        </is>
      </c>
      <c r="D19" t="inlineStr">
        <is>
          <t>LINE-0000018</t>
        </is>
      </c>
      <c r="E19" s="7" t="n">
        <v>45309</v>
      </c>
      <c r="F19" s="7" t="n">
        <v>45309</v>
      </c>
      <c r="G19" t="n">
        <v>2024</v>
      </c>
      <c r="H19" t="inlineStr">
        <is>
          <t>Q1</t>
        </is>
      </c>
      <c r="I19" t="n">
        <v>1</v>
      </c>
      <c r="J19" t="inlineStr">
        <is>
          <t>Январь</t>
        </is>
      </c>
      <c r="K19" t="n">
        <v>18</v>
      </c>
      <c r="L19" t="inlineStr">
        <is>
          <t>ФО_03</t>
        </is>
      </c>
      <c r="M19" t="inlineStr">
        <is>
          <t>Регион_001</t>
        </is>
      </c>
      <c r="N19" t="inlineStr">
        <is>
          <t>Город_0018</t>
        </is>
      </c>
      <c r="O19" t="inlineStr">
        <is>
          <t>Холдинг_01</t>
        </is>
      </c>
      <c r="P19" t="inlineStr">
        <is>
          <t>Организация_001</t>
        </is>
      </c>
      <c r="Q19" t="inlineStr">
        <is>
          <t>Отдел_001</t>
        </is>
      </c>
      <c r="R19" t="inlineStr">
        <is>
          <t>Группа_01</t>
        </is>
      </c>
      <c r="S19" t="inlineStr">
        <is>
          <t>Категория_001</t>
        </is>
      </c>
      <c r="T19" t="inlineStr">
        <is>
          <t>Подкатегория_001</t>
        </is>
      </c>
      <c r="U19" t="inlineStr">
        <is>
          <t>SKU_0000018</t>
        </is>
      </c>
      <c r="V19" t="inlineStr">
        <is>
          <t>SMB</t>
        </is>
      </c>
      <c r="W19" t="inlineStr">
        <is>
          <t>Клиент_00018</t>
        </is>
      </c>
      <c r="X19" t="inlineStr">
        <is>
          <t>Импорт</t>
        </is>
      </c>
      <c r="Y19" s="8" t="n">
        <v>1666</v>
      </c>
      <c r="Z19" t="n">
        <v>19</v>
      </c>
      <c r="AA19" s="8" t="n">
        <v>149.94</v>
      </c>
      <c r="AB19" t="inlineStr">
        <is>
          <t>Нет</t>
        </is>
      </c>
      <c r="AC19" t="inlineStr">
        <is>
          <t>Группа_01 / Категория_001 / Подкатегория_001</t>
        </is>
      </c>
      <c r="AD19" t="n">
        <v>1</v>
      </c>
      <c r="AE19" t="inlineStr">
        <is>
          <t>до 100</t>
        </is>
      </c>
    </row>
    <row r="20">
      <c r="A20" t="n">
        <v>19</v>
      </c>
      <c r="B20" t="inlineStr">
        <is>
          <t>small_control</t>
        </is>
      </c>
      <c r="C20" t="inlineStr">
        <is>
          <t>ORD-0000007</t>
        </is>
      </c>
      <c r="D20" t="inlineStr">
        <is>
          <t>LINE-0000019</t>
        </is>
      </c>
      <c r="E20" s="7" t="n">
        <v>45310</v>
      </c>
      <c r="F20" s="7" t="n">
        <v>45310</v>
      </c>
      <c r="G20" t="n">
        <v>2024</v>
      </c>
      <c r="H20" t="inlineStr">
        <is>
          <t>Q1</t>
        </is>
      </c>
      <c r="I20" t="n">
        <v>1</v>
      </c>
      <c r="J20" t="inlineStr">
        <is>
          <t>Январь</t>
        </is>
      </c>
      <c r="K20" t="n">
        <v>19</v>
      </c>
      <c r="L20" t="inlineStr">
        <is>
          <t>ФО_04</t>
        </is>
      </c>
      <c r="M20" t="inlineStr">
        <is>
          <t>Регион_001</t>
        </is>
      </c>
      <c r="N20" t="inlineStr">
        <is>
          <t>Город_0019</t>
        </is>
      </c>
      <c r="O20" t="inlineStr">
        <is>
          <t>Холдинг_01</t>
        </is>
      </c>
      <c r="P20" t="inlineStr">
        <is>
          <t>Организация_001</t>
        </is>
      </c>
      <c r="Q20" t="inlineStr">
        <is>
          <t>Отдел_001</t>
        </is>
      </c>
      <c r="R20" t="inlineStr">
        <is>
          <t>Группа_01</t>
        </is>
      </c>
      <c r="S20" t="inlineStr">
        <is>
          <t>Категория_001</t>
        </is>
      </c>
      <c r="T20" t="inlineStr">
        <is>
          <t>Подкатегория_001</t>
        </is>
      </c>
      <c r="U20" t="inlineStr">
        <is>
          <t>SKU_0000019</t>
        </is>
      </c>
      <c r="V20" t="inlineStr">
        <is>
          <t>Госсектор</t>
        </is>
      </c>
      <c r="W20" t="inlineStr">
        <is>
          <t>Клиент_00019</t>
        </is>
      </c>
      <c r="X20" t="inlineStr">
        <is>
          <t>Ручной ввод</t>
        </is>
      </c>
      <c r="Y20" s="8" t="n">
        <v>1703</v>
      </c>
      <c r="Z20" t="n">
        <v>20</v>
      </c>
      <c r="AA20" s="8" t="n">
        <v>170.3</v>
      </c>
      <c r="AB20" t="inlineStr">
        <is>
          <t>Нет</t>
        </is>
      </c>
      <c r="AC20" t="inlineStr">
        <is>
          <t>Группа_01 / Категория_001 / Подкатегория_001</t>
        </is>
      </c>
      <c r="AD20" t="n">
        <v>1</v>
      </c>
      <c r="AE20" t="inlineStr">
        <is>
          <t>до 100</t>
        </is>
      </c>
    </row>
    <row r="21">
      <c r="A21" t="n">
        <v>20</v>
      </c>
      <c r="B21" t="inlineStr">
        <is>
          <t>small_control</t>
        </is>
      </c>
      <c r="C21" t="inlineStr">
        <is>
          <t>ORD-0000007</t>
        </is>
      </c>
      <c r="D21" t="inlineStr">
        <is>
          <t>LINE-0000020</t>
        </is>
      </c>
      <c r="E21" s="7" t="n">
        <v>45311</v>
      </c>
      <c r="F21" s="7" t="n">
        <v>45311</v>
      </c>
      <c r="G21" t="n">
        <v>2024</v>
      </c>
      <c r="H21" t="inlineStr">
        <is>
          <t>Q1</t>
        </is>
      </c>
      <c r="I21" t="n">
        <v>1</v>
      </c>
      <c r="J21" t="inlineStr">
        <is>
          <t>Январь</t>
        </is>
      </c>
      <c r="K21" t="n">
        <v>20</v>
      </c>
      <c r="L21" t="inlineStr">
        <is>
          <t>ФО_01_Крупный</t>
        </is>
      </c>
      <c r="M21" t="inlineStr">
        <is>
          <t>Регион_001_Крупный</t>
        </is>
      </c>
      <c r="N21" t="inlineStr">
        <is>
          <t>Город_0020</t>
        </is>
      </c>
      <c r="O21" t="inlineStr">
        <is>
          <t>Холдинг_Крупный</t>
        </is>
      </c>
      <c r="P21" t="inlineStr">
        <is>
          <t>Организация_Крупная</t>
        </is>
      </c>
      <c r="Q21" t="inlineStr">
        <is>
          <t>Отдел_001</t>
        </is>
      </c>
      <c r="R21" t="inlineStr">
        <is>
          <t>Группа_Крупная</t>
        </is>
      </c>
      <c r="S21" t="inlineStr">
        <is>
          <t>Категория_Крупная</t>
        </is>
      </c>
      <c r="T21" t="inlineStr">
        <is>
          <t>Подкатегория_Крупная</t>
        </is>
      </c>
      <c r="U21" t="inlineStr">
        <is>
          <t>SKU_0000020</t>
        </is>
      </c>
      <c r="V21" t="inlineStr">
        <is>
          <t>Розница</t>
        </is>
      </c>
      <c r="W21" t="inlineStr">
        <is>
          <t>Клиент_00020</t>
        </is>
      </c>
      <c r="X21" t="inlineStr">
        <is>
          <t>Интеграция</t>
        </is>
      </c>
      <c r="Y21" s="8" t="n">
        <v>6740</v>
      </c>
      <c r="Z21" t="n">
        <v>1</v>
      </c>
      <c r="AA21" s="8" t="n">
        <v>741.4</v>
      </c>
      <c r="AB21" t="inlineStr">
        <is>
          <t>Да</t>
        </is>
      </c>
      <c r="AC21" t="inlineStr">
        <is>
          <t>Группа_Крупная / Категория_Крупная / Подкатегория_Крупная</t>
        </is>
      </c>
      <c r="AD21" t="n">
        <v>1</v>
      </c>
      <c r="AE21" t="inlineStr">
        <is>
          <t>до 100</t>
        </is>
      </c>
    </row>
    <row r="22">
      <c r="A22" t="n">
        <v>21</v>
      </c>
      <c r="B22" t="inlineStr">
        <is>
          <t>small_control</t>
        </is>
      </c>
      <c r="C22" t="inlineStr">
        <is>
          <t>ORD-0000007</t>
        </is>
      </c>
      <c r="D22" t="inlineStr">
        <is>
          <t>LINE-0000021</t>
        </is>
      </c>
      <c r="E22" s="7" t="n">
        <v>45312</v>
      </c>
      <c r="F22" s="7" t="n">
        <v>45312</v>
      </c>
      <c r="G22" t="n">
        <v>2024</v>
      </c>
      <c r="H22" t="inlineStr">
        <is>
          <t>Q1</t>
        </is>
      </c>
      <c r="I22" t="n">
        <v>1</v>
      </c>
      <c r="J22" t="inlineStr">
        <is>
          <t>Январь</t>
        </is>
      </c>
      <c r="K22" t="n">
        <v>21</v>
      </c>
      <c r="L22" t="inlineStr">
        <is>
          <t>ФО_01_Крупный</t>
        </is>
      </c>
      <c r="M22" t="inlineStr">
        <is>
          <t>Регион_001_Крупный</t>
        </is>
      </c>
      <c r="N22" t="inlineStr">
        <is>
          <t>Город_0021</t>
        </is>
      </c>
      <c r="O22" t="inlineStr">
        <is>
          <t>Холдинг_Крупный</t>
        </is>
      </c>
      <c r="P22" t="inlineStr">
        <is>
          <t>Организация_Крупная</t>
        </is>
      </c>
      <c r="Q22" t="inlineStr">
        <is>
          <t>Отдел_001</t>
        </is>
      </c>
      <c r="R22" t="inlineStr">
        <is>
          <t>Группа_Крупная</t>
        </is>
      </c>
      <c r="S22" t="inlineStr">
        <is>
          <t>Категория_Крупная</t>
        </is>
      </c>
      <c r="T22" t="inlineStr">
        <is>
          <t>Подкатегория_Крупная</t>
        </is>
      </c>
      <c r="U22" t="inlineStr">
        <is>
          <t>SKU_0000021</t>
        </is>
      </c>
      <c r="V22" t="inlineStr">
        <is>
          <t>Enterprise</t>
        </is>
      </c>
      <c r="W22" t="inlineStr">
        <is>
          <t>Клиент_00021</t>
        </is>
      </c>
      <c r="X22" t="inlineStr">
        <is>
          <t>Портал</t>
        </is>
      </c>
      <c r="Y22" s="8" t="n">
        <v>6777</v>
      </c>
      <c r="Z22" t="n">
        <v>2</v>
      </c>
      <c r="AA22" s="8" t="n">
        <v>813.24</v>
      </c>
      <c r="AB22" t="inlineStr">
        <is>
          <t>Да</t>
        </is>
      </c>
      <c r="AC22" t="inlineStr">
        <is>
          <t>Группа_Крупная / Категория_Крупная / Подкатегория_Крупная</t>
        </is>
      </c>
      <c r="AD22" t="n">
        <v>1</v>
      </c>
      <c r="AE22" t="inlineStr">
        <is>
          <t>до 100</t>
        </is>
      </c>
    </row>
    <row r="23">
      <c r="A23" t="n">
        <v>22</v>
      </c>
      <c r="B23" t="inlineStr">
        <is>
          <t>small_control</t>
        </is>
      </c>
      <c r="C23" t="inlineStr">
        <is>
          <t>ORD-0000008</t>
        </is>
      </c>
      <c r="D23" t="inlineStr">
        <is>
          <t>LINE-0000022</t>
        </is>
      </c>
      <c r="E23" s="7" t="n">
        <v>45313</v>
      </c>
      <c r="F23" s="7" t="n">
        <v>45313</v>
      </c>
      <c r="G23" t="n">
        <v>2024</v>
      </c>
      <c r="H23" t="inlineStr">
        <is>
          <t>Q1</t>
        </is>
      </c>
      <c r="I23" t="n">
        <v>1</v>
      </c>
      <c r="J23" t="inlineStr">
        <is>
          <t>Январь</t>
        </is>
      </c>
      <c r="K23" t="n">
        <v>22</v>
      </c>
      <c r="L23" t="inlineStr">
        <is>
          <t>ФО_01_Крупный</t>
        </is>
      </c>
      <c r="M23" t="inlineStr">
        <is>
          <t>Регион_001_Крупный</t>
        </is>
      </c>
      <c r="N23" t="inlineStr">
        <is>
          <t>Город_0022</t>
        </is>
      </c>
      <c r="O23" t="inlineStr">
        <is>
          <t>Холдинг_Крупный</t>
        </is>
      </c>
      <c r="P23" t="inlineStr">
        <is>
          <t>Организация_Крупная</t>
        </is>
      </c>
      <c r="Q23" t="inlineStr">
        <is>
          <t>Отдел_001</t>
        </is>
      </c>
      <c r="R23" t="inlineStr">
        <is>
          <t>Группа_Крупная</t>
        </is>
      </c>
      <c r="S23" t="inlineStr">
        <is>
          <t>Категория_Крупная</t>
        </is>
      </c>
      <c r="T23" t="inlineStr">
        <is>
          <t>Подкатегория_Крупная</t>
        </is>
      </c>
      <c r="U23" t="inlineStr">
        <is>
          <t>SKU_0000022</t>
        </is>
      </c>
      <c r="V23" t="inlineStr">
        <is>
          <t>SMB</t>
        </is>
      </c>
      <c r="W23" t="inlineStr">
        <is>
          <t>Клиент_00022</t>
        </is>
      </c>
      <c r="X23" t="inlineStr">
        <is>
          <t>API</t>
        </is>
      </c>
      <c r="Y23" s="8" t="n">
        <v>6814</v>
      </c>
      <c r="Z23" t="n">
        <v>3</v>
      </c>
      <c r="AA23" s="8" t="n">
        <v>885.8200000000001</v>
      </c>
      <c r="AB23" t="inlineStr">
        <is>
          <t>Да</t>
        </is>
      </c>
      <c r="AC23" t="inlineStr">
        <is>
          <t>Группа_Крупная / Категория_Крупная / Подкатегория_Крупная</t>
        </is>
      </c>
      <c r="AD23" t="n">
        <v>1</v>
      </c>
      <c r="AE23" t="inlineStr">
        <is>
          <t>до 100</t>
        </is>
      </c>
    </row>
    <row r="24">
      <c r="A24" t="n">
        <v>23</v>
      </c>
      <c r="B24" t="inlineStr">
        <is>
          <t>small_control</t>
        </is>
      </c>
      <c r="C24" t="inlineStr">
        <is>
          <t>ORD-0000008</t>
        </is>
      </c>
      <c r="D24" t="inlineStr">
        <is>
          <t>LINE-0000023</t>
        </is>
      </c>
      <c r="E24" s="7" t="n">
        <v>45314</v>
      </c>
      <c r="F24" s="7" t="n">
        <v>45314</v>
      </c>
      <c r="G24" t="n">
        <v>2024</v>
      </c>
      <c r="H24" t="inlineStr">
        <is>
          <t>Q1</t>
        </is>
      </c>
      <c r="I24" t="n">
        <v>1</v>
      </c>
      <c r="J24" t="inlineStr">
        <is>
          <t>Январь</t>
        </is>
      </c>
      <c r="K24" t="n">
        <v>23</v>
      </c>
      <c r="L24" t="inlineStr">
        <is>
          <t>ФО_01_Крупный</t>
        </is>
      </c>
      <c r="M24" t="inlineStr">
        <is>
          <t>Регион_001_Крупный</t>
        </is>
      </c>
      <c r="N24" t="inlineStr">
        <is>
          <t>Город_0023</t>
        </is>
      </c>
      <c r="O24" t="inlineStr">
        <is>
          <t>Холдинг_Крупный</t>
        </is>
      </c>
      <c r="P24" t="inlineStr">
        <is>
          <t>Организация_Крупная</t>
        </is>
      </c>
      <c r="Q24" t="inlineStr">
        <is>
          <t>Отдел_001</t>
        </is>
      </c>
      <c r="R24" t="inlineStr">
        <is>
          <t>Группа_Крупная</t>
        </is>
      </c>
      <c r="S24" t="inlineStr">
        <is>
          <t>Категория_Крупная</t>
        </is>
      </c>
      <c r="T24" t="inlineStr">
        <is>
          <t>Подкатегория_Крупная</t>
        </is>
      </c>
      <c r="U24" t="inlineStr">
        <is>
          <t>SKU_0000023</t>
        </is>
      </c>
      <c r="V24" t="inlineStr">
        <is>
          <t>Госсектор</t>
        </is>
      </c>
      <c r="W24" t="inlineStr">
        <is>
          <t>Клиент_00023</t>
        </is>
      </c>
      <c r="X24" t="inlineStr">
        <is>
          <t>Импорт</t>
        </is>
      </c>
      <c r="Y24" s="8" t="n">
        <v>6851</v>
      </c>
      <c r="Z24" t="n">
        <v>4</v>
      </c>
      <c r="AA24" s="8" t="n">
        <v>959.14</v>
      </c>
      <c r="AB24" t="inlineStr">
        <is>
          <t>Да</t>
        </is>
      </c>
      <c r="AC24" t="inlineStr">
        <is>
          <t>Группа_Крупная / Категория_Крупная / Подкатегория_Крупная</t>
        </is>
      </c>
      <c r="AD24" t="n">
        <v>1</v>
      </c>
      <c r="AE24" t="inlineStr">
        <is>
          <t>до 100</t>
        </is>
      </c>
    </row>
    <row r="25">
      <c r="A25" t="n">
        <v>24</v>
      </c>
      <c r="B25" t="inlineStr">
        <is>
          <t>small_control</t>
        </is>
      </c>
      <c r="C25" t="inlineStr">
        <is>
          <t>ORD-0000008</t>
        </is>
      </c>
      <c r="D25" t="inlineStr">
        <is>
          <t>LINE-0000024</t>
        </is>
      </c>
      <c r="E25" s="7" t="n">
        <v>45315</v>
      </c>
      <c r="F25" s="7" t="n">
        <v>45315</v>
      </c>
      <c r="G25" t="n">
        <v>2024</v>
      </c>
      <c r="H25" t="inlineStr">
        <is>
          <t>Q1</t>
        </is>
      </c>
      <c r="I25" t="n">
        <v>1</v>
      </c>
      <c r="J25" t="inlineStr">
        <is>
          <t>Январь</t>
        </is>
      </c>
      <c r="K25" t="n">
        <v>24</v>
      </c>
      <c r="L25" t="inlineStr">
        <is>
          <t>ФО_01_Крупный</t>
        </is>
      </c>
      <c r="M25" t="inlineStr">
        <is>
          <t>Регион_001_Крупный</t>
        </is>
      </c>
      <c r="N25" t="inlineStr">
        <is>
          <t>Город_0024</t>
        </is>
      </c>
      <c r="O25" t="inlineStr">
        <is>
          <t>Холдинг_Крупный</t>
        </is>
      </c>
      <c r="P25" t="inlineStr">
        <is>
          <t>Организация_Крупная</t>
        </is>
      </c>
      <c r="Q25" t="inlineStr">
        <is>
          <t>Отдел_001</t>
        </is>
      </c>
      <c r="R25" t="inlineStr">
        <is>
          <t>Группа_Крупная</t>
        </is>
      </c>
      <c r="S25" t="inlineStr">
        <is>
          <t>Категория_Крупная</t>
        </is>
      </c>
      <c r="T25" t="inlineStr">
        <is>
          <t>Подкатегория_Крупная</t>
        </is>
      </c>
      <c r="U25" t="inlineStr">
        <is>
          <t>SKU_0000024</t>
        </is>
      </c>
      <c r="V25" t="inlineStr">
        <is>
          <t>Розница</t>
        </is>
      </c>
      <c r="W25" t="inlineStr">
        <is>
          <t>Клиент_00024</t>
        </is>
      </c>
      <c r="X25" t="inlineStr">
        <is>
          <t>Ручной ввод</t>
        </is>
      </c>
      <c r="Y25" s="8" t="n">
        <v>6888</v>
      </c>
      <c r="Z25" t="n">
        <v>5</v>
      </c>
      <c r="AA25" s="8" t="n">
        <v>1033.2</v>
      </c>
      <c r="AB25" t="inlineStr">
        <is>
          <t>Да</t>
        </is>
      </c>
      <c r="AC25" t="inlineStr">
        <is>
          <t>Группа_Крупная / Категория_Крупная / Подкатегория_Крупная</t>
        </is>
      </c>
      <c r="AD25" t="n">
        <v>1</v>
      </c>
      <c r="AE25" t="inlineStr">
        <is>
          <t>до 100</t>
        </is>
      </c>
    </row>
    <row r="26">
      <c r="A26" t="n">
        <v>25</v>
      </c>
      <c r="B26" t="inlineStr">
        <is>
          <t>small_control</t>
        </is>
      </c>
      <c r="C26" t="inlineStr">
        <is>
          <t>ORD-0000009</t>
        </is>
      </c>
      <c r="D26" t="inlineStr">
        <is>
          <t>LINE-0000025</t>
        </is>
      </c>
      <c r="E26" s="7" t="n">
        <v>45316</v>
      </c>
      <c r="F26" s="7" t="n">
        <v>45316</v>
      </c>
      <c r="G26" t="n">
        <v>2024</v>
      </c>
      <c r="H26" t="inlineStr">
        <is>
          <t>Q1</t>
        </is>
      </c>
      <c r="I26" t="n">
        <v>1</v>
      </c>
      <c r="J26" t="inlineStr">
        <is>
          <t>Январь</t>
        </is>
      </c>
      <c r="K26" t="n">
        <v>25</v>
      </c>
      <c r="L26" t="inlineStr">
        <is>
          <t>ФО_01_Крупный</t>
        </is>
      </c>
      <c r="M26" t="inlineStr">
        <is>
          <t>Регион_001_Крупный</t>
        </is>
      </c>
      <c r="N26" t="inlineStr">
        <is>
          <t>Город_0025</t>
        </is>
      </c>
      <c r="O26" t="inlineStr">
        <is>
          <t>Холдинг_Крупный</t>
        </is>
      </c>
      <c r="P26" t="inlineStr">
        <is>
          <t>Организация_Крупная</t>
        </is>
      </c>
      <c r="Q26" t="inlineStr">
        <is>
          <t>Отдел_001</t>
        </is>
      </c>
      <c r="R26" t="inlineStr">
        <is>
          <t>Группа_Крупная</t>
        </is>
      </c>
      <c r="S26" t="inlineStr">
        <is>
          <t>Категория_Крупная</t>
        </is>
      </c>
      <c r="T26" t="inlineStr">
        <is>
          <t>Подкатегория_Крупная</t>
        </is>
      </c>
      <c r="U26" t="inlineStr">
        <is>
          <t>SKU_0000025</t>
        </is>
      </c>
      <c r="V26" t="inlineStr">
        <is>
          <t>Enterprise</t>
        </is>
      </c>
      <c r="W26" t="inlineStr">
        <is>
          <t>Клиент_00025</t>
        </is>
      </c>
      <c r="X26" t="inlineStr">
        <is>
          <t>Интеграция</t>
        </is>
      </c>
      <c r="Y26" s="8" t="n">
        <v>6925</v>
      </c>
      <c r="Z26" t="n">
        <v>6</v>
      </c>
      <c r="AA26" s="8" t="n">
        <v>1108</v>
      </c>
      <c r="AB26" t="inlineStr">
        <is>
          <t>Да</t>
        </is>
      </c>
      <c r="AC26" t="inlineStr">
        <is>
          <t>Группа_Крупная / Категория_Крупная / Подкатегория_Крупная</t>
        </is>
      </c>
      <c r="AD26" t="n">
        <v>1</v>
      </c>
      <c r="AE26" t="inlineStr">
        <is>
          <t>до 100</t>
        </is>
      </c>
    </row>
    <row r="27">
      <c r="A27" t="n">
        <v>26</v>
      </c>
      <c r="B27" t="inlineStr">
        <is>
          <t>small_control</t>
        </is>
      </c>
      <c r="C27" t="inlineStr">
        <is>
          <t>ORD-0000009</t>
        </is>
      </c>
      <c r="D27" t="inlineStr">
        <is>
          <t>LINE-0000026</t>
        </is>
      </c>
      <c r="E27" s="7" t="n">
        <v>45317</v>
      </c>
      <c r="F27" s="7" t="n">
        <v>45317</v>
      </c>
      <c r="G27" t="n">
        <v>2024</v>
      </c>
      <c r="H27" t="inlineStr">
        <is>
          <t>Q1</t>
        </is>
      </c>
      <c r="I27" t="n">
        <v>1</v>
      </c>
      <c r="J27" t="inlineStr">
        <is>
          <t>Январь</t>
        </is>
      </c>
      <c r="K27" t="n">
        <v>26</v>
      </c>
      <c r="L27" t="inlineStr">
        <is>
          <t>ФО_01_Крупный</t>
        </is>
      </c>
      <c r="M27" t="inlineStr">
        <is>
          <t>Регион_001_Крупный</t>
        </is>
      </c>
      <c r="N27" t="inlineStr">
        <is>
          <t>Город_0026</t>
        </is>
      </c>
      <c r="O27" t="inlineStr">
        <is>
          <t>Холдинг_Крупный</t>
        </is>
      </c>
      <c r="P27" t="inlineStr">
        <is>
          <t>Организация_Крупная</t>
        </is>
      </c>
      <c r="Q27" t="inlineStr">
        <is>
          <t>Отдел_001</t>
        </is>
      </c>
      <c r="R27" t="inlineStr">
        <is>
          <t>Группа_Крупная</t>
        </is>
      </c>
      <c r="S27" t="inlineStr">
        <is>
          <t>Категория_Крупная</t>
        </is>
      </c>
      <c r="T27" t="inlineStr">
        <is>
          <t>Подкатегория_Крупная</t>
        </is>
      </c>
      <c r="U27" t="inlineStr">
        <is>
          <t>SKU_0000026</t>
        </is>
      </c>
      <c r="V27" t="inlineStr">
        <is>
          <t>SMB</t>
        </is>
      </c>
      <c r="W27" t="inlineStr">
        <is>
          <t>Клиент_00026</t>
        </is>
      </c>
      <c r="X27" t="inlineStr">
        <is>
          <t>Портал</t>
        </is>
      </c>
      <c r="Y27" s="8" t="n">
        <v>6962</v>
      </c>
      <c r="Z27" t="n">
        <v>7</v>
      </c>
      <c r="AA27" s="8" t="n">
        <v>1183.54</v>
      </c>
      <c r="AB27" t="inlineStr">
        <is>
          <t>Да</t>
        </is>
      </c>
      <c r="AC27" t="inlineStr">
        <is>
          <t>Группа_Крупная / Категория_Крупная / Подкатегория_Крупная</t>
        </is>
      </c>
      <c r="AD27" t="n">
        <v>1</v>
      </c>
      <c r="AE27" t="inlineStr">
        <is>
          <t>до 100</t>
        </is>
      </c>
    </row>
    <row r="28">
      <c r="A28" t="n">
        <v>27</v>
      </c>
      <c r="B28" t="inlineStr">
        <is>
          <t>small_control</t>
        </is>
      </c>
      <c r="C28" t="inlineStr">
        <is>
          <t>ORD-0000009</t>
        </is>
      </c>
      <c r="D28" t="inlineStr">
        <is>
          <t>LINE-0000027</t>
        </is>
      </c>
      <c r="E28" s="7" t="n">
        <v>45318</v>
      </c>
      <c r="F28" s="7" t="n">
        <v>45318</v>
      </c>
      <c r="G28" t="n">
        <v>2024</v>
      </c>
      <c r="H28" t="inlineStr">
        <is>
          <t>Q1</t>
        </is>
      </c>
      <c r="I28" t="n">
        <v>1</v>
      </c>
      <c r="J28" t="inlineStr">
        <is>
          <t>Январь</t>
        </is>
      </c>
      <c r="K28" t="n">
        <v>27</v>
      </c>
      <c r="L28" t="inlineStr">
        <is>
          <t>ФО_04</t>
        </is>
      </c>
      <c r="M28" t="inlineStr">
        <is>
          <t>Регион_002</t>
        </is>
      </c>
      <c r="N28" t="inlineStr">
        <is>
          <t>Город_0027</t>
        </is>
      </c>
      <c r="O28" t="inlineStr">
        <is>
          <t>Холдинг_01</t>
        </is>
      </c>
      <c r="P28" t="inlineStr">
        <is>
          <t>Организация_001</t>
        </is>
      </c>
      <c r="Q28" t="inlineStr">
        <is>
          <t>Отдел_001</t>
        </is>
      </c>
      <c r="R28" t="inlineStr">
        <is>
          <t>Группа_01</t>
        </is>
      </c>
      <c r="S28" t="inlineStr">
        <is>
          <t>Категория_001</t>
        </is>
      </c>
      <c r="T28" t="inlineStr">
        <is>
          <t>Подкатегория_001</t>
        </is>
      </c>
      <c r="U28" t="inlineStr">
        <is>
          <t>SKU_0000027</t>
        </is>
      </c>
      <c r="V28" t="inlineStr">
        <is>
          <t>Госсектор</t>
        </is>
      </c>
      <c r="W28" t="inlineStr">
        <is>
          <t>Клиент_00027</t>
        </is>
      </c>
      <c r="X28" t="inlineStr">
        <is>
          <t>API</t>
        </is>
      </c>
      <c r="Y28" s="8" t="n">
        <v>1999</v>
      </c>
      <c r="Z28" t="n">
        <v>8</v>
      </c>
      <c r="AA28" s="8" t="n">
        <v>359.82</v>
      </c>
      <c r="AB28" t="inlineStr">
        <is>
          <t>Нет</t>
        </is>
      </c>
      <c r="AC28" t="inlineStr">
        <is>
          <t>Группа_01 / Категория_001 / Подкатегория_001</t>
        </is>
      </c>
      <c r="AD28" t="n">
        <v>1</v>
      </c>
      <c r="AE28" t="inlineStr">
        <is>
          <t>до 100</t>
        </is>
      </c>
    </row>
    <row r="29">
      <c r="A29" t="n">
        <v>28</v>
      </c>
      <c r="B29" t="inlineStr">
        <is>
          <t>small_control</t>
        </is>
      </c>
      <c r="C29" t="inlineStr">
        <is>
          <t>ORD-0000010</t>
        </is>
      </c>
      <c r="D29" t="inlineStr">
        <is>
          <t>LINE-0000028</t>
        </is>
      </c>
      <c r="E29" s="7" t="n">
        <v>45319</v>
      </c>
      <c r="F29" s="7" t="n">
        <v>45319</v>
      </c>
      <c r="G29" t="n">
        <v>2024</v>
      </c>
      <c r="H29" t="inlineStr">
        <is>
          <t>Q1</t>
        </is>
      </c>
      <c r="I29" t="n">
        <v>1</v>
      </c>
      <c r="J29" t="inlineStr">
        <is>
          <t>Январь</t>
        </is>
      </c>
      <c r="K29" t="n">
        <v>28</v>
      </c>
      <c r="L29" t="inlineStr">
        <is>
          <t>ФО_05</t>
        </is>
      </c>
      <c r="M29" t="inlineStr">
        <is>
          <t>Регион_002</t>
        </is>
      </c>
      <c r="N29" t="inlineStr">
        <is>
          <t>Город_0028</t>
        </is>
      </c>
      <c r="O29" t="inlineStr">
        <is>
          <t>Холдинг_01</t>
        </is>
      </c>
      <c r="P29" t="inlineStr">
        <is>
          <t>Организация_001</t>
        </is>
      </c>
      <c r="Q29" t="inlineStr">
        <is>
          <t>Отдел_001</t>
        </is>
      </c>
      <c r="R29" t="inlineStr">
        <is>
          <t>Группа_01</t>
        </is>
      </c>
      <c r="S29" t="inlineStr">
        <is>
          <t>Категория_001</t>
        </is>
      </c>
      <c r="T29" t="inlineStr">
        <is>
          <t>Подкатегория_001</t>
        </is>
      </c>
      <c r="U29" t="inlineStr">
        <is>
          <t>SKU_0000028</t>
        </is>
      </c>
      <c r="V29" t="inlineStr">
        <is>
          <t>Розница</t>
        </is>
      </c>
      <c r="W29" t="inlineStr">
        <is>
          <t>Клиент_00028</t>
        </is>
      </c>
      <c r="X29" t="inlineStr">
        <is>
          <t>Импорт</t>
        </is>
      </c>
      <c r="Y29" s="8" t="n">
        <v>2036</v>
      </c>
      <c r="Z29" t="n">
        <v>9</v>
      </c>
      <c r="AA29" s="8" t="n">
        <v>386.84</v>
      </c>
      <c r="AB29" t="inlineStr">
        <is>
          <t>Нет</t>
        </is>
      </c>
      <c r="AC29" t="inlineStr">
        <is>
          <t>Группа_01 / Категория_001 / Подкатегория_001</t>
        </is>
      </c>
      <c r="AD29" t="n">
        <v>1</v>
      </c>
      <c r="AE29" t="inlineStr">
        <is>
          <t>до 100</t>
        </is>
      </c>
    </row>
    <row r="30">
      <c r="A30" t="n">
        <v>29</v>
      </c>
      <c r="B30" t="inlineStr">
        <is>
          <t>small_control</t>
        </is>
      </c>
      <c r="C30" t="inlineStr">
        <is>
          <t>ORD-0000010</t>
        </is>
      </c>
      <c r="D30" t="inlineStr">
        <is>
          <t>LINE-0000029</t>
        </is>
      </c>
      <c r="E30" s="7" t="n">
        <v>45320</v>
      </c>
      <c r="F30" s="7" t="n">
        <v>45320</v>
      </c>
      <c r="G30" t="n">
        <v>2024</v>
      </c>
      <c r="H30" t="inlineStr">
        <is>
          <t>Q1</t>
        </is>
      </c>
      <c r="I30" t="n">
        <v>1</v>
      </c>
      <c r="J30" t="inlineStr">
        <is>
          <t>Январь</t>
        </is>
      </c>
      <c r="K30" t="n">
        <v>29</v>
      </c>
      <c r="L30" t="inlineStr">
        <is>
          <t>ФО_06</t>
        </is>
      </c>
      <c r="M30" t="inlineStr">
        <is>
          <t>Регион_002</t>
        </is>
      </c>
      <c r="N30" t="inlineStr">
        <is>
          <t>Город_0029</t>
        </is>
      </c>
      <c r="O30" t="inlineStr">
        <is>
          <t>Холдинг_01</t>
        </is>
      </c>
      <c r="P30" t="inlineStr">
        <is>
          <t>Организация_001</t>
        </is>
      </c>
      <c r="Q30" t="inlineStr">
        <is>
          <t>Отдел_001</t>
        </is>
      </c>
      <c r="R30" t="inlineStr">
        <is>
          <t>Группа_01</t>
        </is>
      </c>
      <c r="S30" t="inlineStr">
        <is>
          <t>Категория_001</t>
        </is>
      </c>
      <c r="T30" t="inlineStr">
        <is>
          <t>Подкатегория_001</t>
        </is>
      </c>
      <c r="U30" t="inlineStr">
        <is>
          <t>SKU_0000029</t>
        </is>
      </c>
      <c r="V30" t="inlineStr">
        <is>
          <t>Enterprise</t>
        </is>
      </c>
      <c r="W30" t="inlineStr">
        <is>
          <t>Клиент_00029</t>
        </is>
      </c>
      <c r="X30" t="inlineStr">
        <is>
          <t>Ручной ввод</t>
        </is>
      </c>
      <c r="Y30" s="8" t="n">
        <v>2073</v>
      </c>
      <c r="Z30" t="n">
        <v>10</v>
      </c>
      <c r="AA30" s="8" t="n">
        <v>414.6</v>
      </c>
      <c r="AB30" t="inlineStr">
        <is>
          <t>Нет</t>
        </is>
      </c>
      <c r="AC30" t="inlineStr">
        <is>
          <t>Группа_01 / Категория_001 / Подкатегория_001</t>
        </is>
      </c>
      <c r="AD30" t="n">
        <v>1</v>
      </c>
      <c r="AE30" t="inlineStr">
        <is>
          <t>до 100</t>
        </is>
      </c>
    </row>
    <row r="31">
      <c r="A31" t="n">
        <v>30</v>
      </c>
      <c r="B31" t="inlineStr">
        <is>
          <t>small_control</t>
        </is>
      </c>
      <c r="C31" t="inlineStr">
        <is>
          <t>ORD-0000010</t>
        </is>
      </c>
      <c r="D31" t="inlineStr">
        <is>
          <t>LINE-0000030</t>
        </is>
      </c>
      <c r="E31" s="7" t="n">
        <v>45321</v>
      </c>
      <c r="F31" s="7" t="n">
        <v>45321</v>
      </c>
      <c r="G31" t="n">
        <v>2024</v>
      </c>
      <c r="H31" t="inlineStr">
        <is>
          <t>Q1</t>
        </is>
      </c>
      <c r="I31" t="n">
        <v>1</v>
      </c>
      <c r="J31" t="inlineStr">
        <is>
          <t>Январь</t>
        </is>
      </c>
      <c r="K31" t="n">
        <v>30</v>
      </c>
      <c r="L31" t="inlineStr">
        <is>
          <t>ФО_01_Крупный</t>
        </is>
      </c>
      <c r="M31" t="inlineStr">
        <is>
          <t>Регион_001_Крупный</t>
        </is>
      </c>
      <c r="N31" t="inlineStr">
        <is>
          <t>Город_0030</t>
        </is>
      </c>
      <c r="O31" t="inlineStr">
        <is>
          <t>Холдинг_Крупный</t>
        </is>
      </c>
      <c r="P31" t="inlineStr">
        <is>
          <t>Организация_Крупная</t>
        </is>
      </c>
      <c r="Q31" t="inlineStr">
        <is>
          <t>Отдел_001</t>
        </is>
      </c>
      <c r="R31" t="inlineStr">
        <is>
          <t>Группа_Крупная</t>
        </is>
      </c>
      <c r="S31" t="inlineStr">
        <is>
          <t>Категория_Крупная</t>
        </is>
      </c>
      <c r="T31" t="inlineStr">
        <is>
          <t>Подкатегория_Крупная</t>
        </is>
      </c>
      <c r="U31" t="inlineStr">
        <is>
          <t>SKU_0000030</t>
        </is>
      </c>
      <c r="V31" t="inlineStr">
        <is>
          <t>SMB</t>
        </is>
      </c>
      <c r="W31" t="inlineStr">
        <is>
          <t>Клиент_00030</t>
        </is>
      </c>
      <c r="X31" t="inlineStr">
        <is>
          <t>Интеграция</t>
        </is>
      </c>
      <c r="Y31" s="8" t="n">
        <v>7110</v>
      </c>
      <c r="Z31" t="n">
        <v>11</v>
      </c>
      <c r="AA31" s="8" t="n">
        <v>1493.1</v>
      </c>
      <c r="AB31" t="inlineStr">
        <is>
          <t>Да</t>
        </is>
      </c>
      <c r="AC31" t="inlineStr">
        <is>
          <t>Группа_Крупная / Категория_Крупная / Подкатегория_Крупная</t>
        </is>
      </c>
      <c r="AD31" t="n">
        <v>1</v>
      </c>
      <c r="AE31" t="inlineStr">
        <is>
          <t>до 100</t>
        </is>
      </c>
    </row>
    <row r="32">
      <c r="A32" t="n">
        <v>31</v>
      </c>
      <c r="B32" t="inlineStr">
        <is>
          <t>small_control</t>
        </is>
      </c>
      <c r="C32" t="inlineStr">
        <is>
          <t>ORD-0000011</t>
        </is>
      </c>
      <c r="D32" t="inlineStr">
        <is>
          <t>LINE-0000031</t>
        </is>
      </c>
      <c r="E32" s="7" t="n">
        <v>45322</v>
      </c>
      <c r="F32" s="7" t="n">
        <v>45322</v>
      </c>
      <c r="G32" t="n">
        <v>2024</v>
      </c>
      <c r="H32" t="inlineStr">
        <is>
          <t>Q1</t>
        </is>
      </c>
      <c r="I32" t="n">
        <v>1</v>
      </c>
      <c r="J32" t="inlineStr">
        <is>
          <t>Январь</t>
        </is>
      </c>
      <c r="K32" t="n">
        <v>31</v>
      </c>
      <c r="L32" t="inlineStr">
        <is>
          <t>ФО_01_Крупный</t>
        </is>
      </c>
      <c r="M32" t="inlineStr">
        <is>
          <t>Регион_001_Крупный</t>
        </is>
      </c>
      <c r="N32" t="inlineStr">
        <is>
          <t>Город_0031</t>
        </is>
      </c>
      <c r="O32" t="inlineStr">
        <is>
          <t>Холдинг_Крупный</t>
        </is>
      </c>
      <c r="P32" t="inlineStr">
        <is>
          <t>Организация_Крупная</t>
        </is>
      </c>
      <c r="Q32" t="inlineStr">
        <is>
          <t>Отдел_001</t>
        </is>
      </c>
      <c r="R32" t="inlineStr">
        <is>
          <t>Группа_Крупная</t>
        </is>
      </c>
      <c r="S32" t="inlineStr">
        <is>
          <t>Категория_Крупная</t>
        </is>
      </c>
      <c r="T32" t="inlineStr">
        <is>
          <t>Подкатегория_Крупная</t>
        </is>
      </c>
      <c r="U32" t="inlineStr">
        <is>
          <t>SKU_0000031</t>
        </is>
      </c>
      <c r="V32" t="inlineStr">
        <is>
          <t>Госсектор</t>
        </is>
      </c>
      <c r="W32" t="inlineStr">
        <is>
          <t>Клиент_00031</t>
        </is>
      </c>
      <c r="X32" t="inlineStr">
        <is>
          <t>Портал</t>
        </is>
      </c>
      <c r="Y32" s="8" t="n">
        <v>7147</v>
      </c>
      <c r="Z32" t="n">
        <v>12</v>
      </c>
      <c r="AA32" s="8" t="n">
        <v>1572.34</v>
      </c>
      <c r="AB32" t="inlineStr">
        <is>
          <t>Да</t>
        </is>
      </c>
      <c r="AC32" t="inlineStr">
        <is>
          <t>Группа_Крупная / Категория_Крупная / Подкатегория_Крупная</t>
        </is>
      </c>
      <c r="AD32" t="n">
        <v>1</v>
      </c>
      <c r="AE32" t="inlineStr">
        <is>
          <t>до 100</t>
        </is>
      </c>
    </row>
    <row r="33">
      <c r="A33" t="n">
        <v>32</v>
      </c>
      <c r="B33" t="inlineStr">
        <is>
          <t>small_control</t>
        </is>
      </c>
      <c r="C33" t="inlineStr">
        <is>
          <t>ORD-0000011</t>
        </is>
      </c>
      <c r="D33" t="inlineStr">
        <is>
          <t>LINE-0000032</t>
        </is>
      </c>
      <c r="E33" s="7" t="n">
        <v>45323</v>
      </c>
      <c r="F33" s="7" t="n">
        <v>45323</v>
      </c>
      <c r="G33" t="n">
        <v>2024</v>
      </c>
      <c r="H33" t="inlineStr">
        <is>
          <t>Q1</t>
        </is>
      </c>
      <c r="I33" t="n">
        <v>2</v>
      </c>
      <c r="J33" t="inlineStr">
        <is>
          <t>Февраль</t>
        </is>
      </c>
      <c r="K33" t="n">
        <v>1</v>
      </c>
      <c r="L33" t="inlineStr">
        <is>
          <t>ФО_01_Крупный</t>
        </is>
      </c>
      <c r="M33" t="inlineStr">
        <is>
          <t>Регион_001_Крупный</t>
        </is>
      </c>
      <c r="N33" t="inlineStr">
        <is>
          <t>Город_0032</t>
        </is>
      </c>
      <c r="O33" t="inlineStr">
        <is>
          <t>Холдинг_Крупный</t>
        </is>
      </c>
      <c r="P33" t="inlineStr">
        <is>
          <t>Организация_Крупная</t>
        </is>
      </c>
      <c r="Q33" t="inlineStr">
        <is>
          <t>Отдел_001</t>
        </is>
      </c>
      <c r="R33" t="inlineStr">
        <is>
          <t>Группа_Крупная</t>
        </is>
      </c>
      <c r="S33" t="inlineStr">
        <is>
          <t>Категория_Крупная</t>
        </is>
      </c>
      <c r="T33" t="inlineStr">
        <is>
          <t>Подкатегория_Крупная</t>
        </is>
      </c>
      <c r="U33" t="inlineStr">
        <is>
          <t>SKU_0000032</t>
        </is>
      </c>
      <c r="V33" t="inlineStr">
        <is>
          <t>Розница</t>
        </is>
      </c>
      <c r="W33" t="inlineStr">
        <is>
          <t>Клиент_00032</t>
        </is>
      </c>
      <c r="X33" t="inlineStr">
        <is>
          <t>API</t>
        </is>
      </c>
      <c r="Y33" s="8" t="n">
        <v>7184</v>
      </c>
      <c r="Z33" t="n">
        <v>13</v>
      </c>
      <c r="AA33" s="8" t="n">
        <v>1652.32</v>
      </c>
      <c r="AB33" t="inlineStr">
        <is>
          <t>Да</t>
        </is>
      </c>
      <c r="AC33" t="inlineStr">
        <is>
          <t>Группа_Крупная / Категория_Крупная / Подкатегория_Крупная</t>
        </is>
      </c>
      <c r="AD33" t="n">
        <v>1</v>
      </c>
      <c r="AE33" t="inlineStr">
        <is>
          <t>до 100</t>
        </is>
      </c>
    </row>
    <row r="34">
      <c r="A34" t="n">
        <v>33</v>
      </c>
      <c r="B34" t="inlineStr">
        <is>
          <t>small_control</t>
        </is>
      </c>
      <c r="C34" t="inlineStr">
        <is>
          <t>ORD-0000011</t>
        </is>
      </c>
      <c r="D34" t="inlineStr">
        <is>
          <t>LINE-0000033</t>
        </is>
      </c>
      <c r="E34" s="7" t="n">
        <v>45324</v>
      </c>
      <c r="F34" s="7" t="n">
        <v>45324</v>
      </c>
      <c r="G34" t="n">
        <v>2024</v>
      </c>
      <c r="H34" t="inlineStr">
        <is>
          <t>Q1</t>
        </is>
      </c>
      <c r="I34" t="n">
        <v>2</v>
      </c>
      <c r="J34" t="inlineStr">
        <is>
          <t>Февраль</t>
        </is>
      </c>
      <c r="K34" t="n">
        <v>2</v>
      </c>
      <c r="L34" t="inlineStr">
        <is>
          <t>ФО_01_Крупный</t>
        </is>
      </c>
      <c r="M34" t="inlineStr">
        <is>
          <t>Регион_001_Крупный</t>
        </is>
      </c>
      <c r="N34" t="inlineStr">
        <is>
          <t>Город_0033</t>
        </is>
      </c>
      <c r="O34" t="inlineStr">
        <is>
          <t>Холдинг_Крупный</t>
        </is>
      </c>
      <c r="P34" t="inlineStr">
        <is>
          <t>Организация_Крупная</t>
        </is>
      </c>
      <c r="Q34" t="inlineStr">
        <is>
          <t>Отдел_001</t>
        </is>
      </c>
      <c r="R34" t="inlineStr">
        <is>
          <t>Группа_Крупная</t>
        </is>
      </c>
      <c r="S34" t="inlineStr">
        <is>
          <t>Категория_Крупная</t>
        </is>
      </c>
      <c r="T34" t="inlineStr">
        <is>
          <t>Подкатегория_Крупная</t>
        </is>
      </c>
      <c r="U34" t="inlineStr">
        <is>
          <t>SKU_0000033</t>
        </is>
      </c>
      <c r="V34" t="inlineStr">
        <is>
          <t>Enterprise</t>
        </is>
      </c>
      <c r="W34" t="inlineStr">
        <is>
          <t>Клиент_00033</t>
        </is>
      </c>
      <c r="X34" t="inlineStr">
        <is>
          <t>Импорт</t>
        </is>
      </c>
      <c r="Y34" s="8" t="n">
        <v>7221</v>
      </c>
      <c r="Z34" t="n">
        <v>14</v>
      </c>
      <c r="AA34" s="8" t="n">
        <v>1733.04</v>
      </c>
      <c r="AB34" t="inlineStr">
        <is>
          <t>Да</t>
        </is>
      </c>
      <c r="AC34" t="inlineStr">
        <is>
          <t>Группа_Крупная / Категория_Крупная / Подкатегория_Крупная</t>
        </is>
      </c>
      <c r="AD34" t="n">
        <v>1</v>
      </c>
      <c r="AE34" t="inlineStr">
        <is>
          <t>до 100</t>
        </is>
      </c>
    </row>
    <row r="35">
      <c r="A35" t="n">
        <v>34</v>
      </c>
      <c r="B35" t="inlineStr">
        <is>
          <t>small_control</t>
        </is>
      </c>
      <c r="C35" t="inlineStr">
        <is>
          <t>ORD-0000012</t>
        </is>
      </c>
      <c r="D35" t="inlineStr">
        <is>
          <t>LINE-0000034</t>
        </is>
      </c>
      <c r="E35" s="7" t="n">
        <v>45325</v>
      </c>
      <c r="F35" s="7" t="n">
        <v>45325</v>
      </c>
      <c r="G35" t="n">
        <v>2024</v>
      </c>
      <c r="H35" t="inlineStr">
        <is>
          <t>Q1</t>
        </is>
      </c>
      <c r="I35" t="n">
        <v>2</v>
      </c>
      <c r="J35" t="inlineStr">
        <is>
          <t>Февраль</t>
        </is>
      </c>
      <c r="K35" t="n">
        <v>3</v>
      </c>
      <c r="L35" t="inlineStr">
        <is>
          <t>ФО_01_Крупный</t>
        </is>
      </c>
      <c r="M35" t="inlineStr">
        <is>
          <t>Регион_001_Крупный</t>
        </is>
      </c>
      <c r="N35" t="inlineStr">
        <is>
          <t>Город_0034</t>
        </is>
      </c>
      <c r="O35" t="inlineStr">
        <is>
          <t>Холдинг_Крупный</t>
        </is>
      </c>
      <c r="P35" t="inlineStr">
        <is>
          <t>Организация_Крупная</t>
        </is>
      </c>
      <c r="Q35" t="inlineStr">
        <is>
          <t>Отдел_001</t>
        </is>
      </c>
      <c r="R35" t="inlineStr">
        <is>
          <t>Группа_Крупная</t>
        </is>
      </c>
      <c r="S35" t="inlineStr">
        <is>
          <t>Категория_Крупная</t>
        </is>
      </c>
      <c r="T35" t="inlineStr">
        <is>
          <t>Подкатегория_Крупная</t>
        </is>
      </c>
      <c r="U35" t="inlineStr">
        <is>
          <t>SKU_0000034</t>
        </is>
      </c>
      <c r="V35" t="inlineStr">
        <is>
          <t>SMB</t>
        </is>
      </c>
      <c r="W35" t="inlineStr">
        <is>
          <t>Клиент_00034</t>
        </is>
      </c>
      <c r="X35" t="inlineStr">
        <is>
          <t>Ручной ввод</t>
        </is>
      </c>
      <c r="Y35" s="8" t="n">
        <v>7258</v>
      </c>
      <c r="Z35" t="n">
        <v>15</v>
      </c>
      <c r="AA35" s="8" t="n">
        <v>580.64</v>
      </c>
      <c r="AB35" t="inlineStr">
        <is>
          <t>Да</t>
        </is>
      </c>
      <c r="AC35" t="inlineStr">
        <is>
          <t>Группа_Крупная / Категория_Крупная / Подкатегория_Крупная</t>
        </is>
      </c>
      <c r="AD35" t="n">
        <v>1</v>
      </c>
      <c r="AE35" t="inlineStr">
        <is>
          <t>до 100</t>
        </is>
      </c>
    </row>
    <row r="36">
      <c r="A36" t="n">
        <v>35</v>
      </c>
      <c r="B36" t="inlineStr">
        <is>
          <t>small_control</t>
        </is>
      </c>
      <c r="C36" t="inlineStr">
        <is>
          <t>ORD-0000012</t>
        </is>
      </c>
      <c r="D36" t="inlineStr">
        <is>
          <t>LINE-0000035</t>
        </is>
      </c>
      <c r="E36" s="7" t="n">
        <v>45326</v>
      </c>
      <c r="F36" s="7" t="n">
        <v>45326</v>
      </c>
      <c r="G36" t="n">
        <v>2024</v>
      </c>
      <c r="H36" t="inlineStr">
        <is>
          <t>Q1</t>
        </is>
      </c>
      <c r="I36" t="n">
        <v>2</v>
      </c>
      <c r="J36" t="inlineStr">
        <is>
          <t>Февраль</t>
        </is>
      </c>
      <c r="K36" t="n">
        <v>4</v>
      </c>
      <c r="L36" t="inlineStr">
        <is>
          <t>ФО_01_Крупный</t>
        </is>
      </c>
      <c r="M36" t="inlineStr">
        <is>
          <t>Регион_001_Крупный</t>
        </is>
      </c>
      <c r="N36" t="inlineStr">
        <is>
          <t>Город_0035</t>
        </is>
      </c>
      <c r="O36" t="inlineStr">
        <is>
          <t>Холдинг_Крупный</t>
        </is>
      </c>
      <c r="P36" t="inlineStr">
        <is>
          <t>Организация_Крупная</t>
        </is>
      </c>
      <c r="Q36" t="inlineStr">
        <is>
          <t>Отдел_001</t>
        </is>
      </c>
      <c r="R36" t="inlineStr">
        <is>
          <t>Группа_Крупная</t>
        </is>
      </c>
      <c r="S36" t="inlineStr">
        <is>
          <t>Категория_Крупная</t>
        </is>
      </c>
      <c r="T36" t="inlineStr">
        <is>
          <t>Подкатегория_Крупная</t>
        </is>
      </c>
      <c r="U36" t="inlineStr">
        <is>
          <t>SKU_0000035</t>
        </is>
      </c>
      <c r="V36" t="inlineStr">
        <is>
          <t>Госсектор</t>
        </is>
      </c>
      <c r="W36" t="inlineStr">
        <is>
          <t>Клиент_00035</t>
        </is>
      </c>
      <c r="X36" t="inlineStr">
        <is>
          <t>Интеграция</t>
        </is>
      </c>
      <c r="Y36" s="8" t="n">
        <v>7295</v>
      </c>
      <c r="Z36" t="n">
        <v>16</v>
      </c>
      <c r="AA36" s="8" t="n">
        <v>656.55</v>
      </c>
      <c r="AB36" t="inlineStr">
        <is>
          <t>Да</t>
        </is>
      </c>
      <c r="AC36" t="inlineStr">
        <is>
          <t>Группа_Крупная / Категория_Крупная / Подкатегория_Крупная</t>
        </is>
      </c>
      <c r="AD36" t="n">
        <v>1</v>
      </c>
      <c r="AE36" t="inlineStr">
        <is>
          <t>до 100</t>
        </is>
      </c>
    </row>
    <row r="37">
      <c r="A37" t="n">
        <v>36</v>
      </c>
      <c r="B37" t="inlineStr">
        <is>
          <t>small_control</t>
        </is>
      </c>
      <c r="C37" t="inlineStr">
        <is>
          <t>ORD-0000012</t>
        </is>
      </c>
      <c r="D37" t="inlineStr">
        <is>
          <t>LINE-0000036</t>
        </is>
      </c>
      <c r="E37" s="7" t="n">
        <v>45327</v>
      </c>
      <c r="F37" s="7" t="n">
        <v>45327</v>
      </c>
      <c r="G37" t="n">
        <v>2024</v>
      </c>
      <c r="H37" t="inlineStr">
        <is>
          <t>Q1</t>
        </is>
      </c>
      <c r="I37" t="n">
        <v>2</v>
      </c>
      <c r="J37" t="inlineStr">
        <is>
          <t>Февраль</t>
        </is>
      </c>
      <c r="K37" t="n">
        <v>5</v>
      </c>
      <c r="L37" t="inlineStr">
        <is>
          <t>ФО_01_Крупный</t>
        </is>
      </c>
      <c r="M37" t="inlineStr">
        <is>
          <t>Регион_001_Крупный</t>
        </is>
      </c>
      <c r="N37" t="inlineStr">
        <is>
          <t>Город_0036</t>
        </is>
      </c>
      <c r="O37" t="inlineStr">
        <is>
          <t>Холдинг_Крупный</t>
        </is>
      </c>
      <c r="P37" t="inlineStr">
        <is>
          <t>Организация_Крупная</t>
        </is>
      </c>
      <c r="Q37" t="inlineStr">
        <is>
          <t>Отдел_001</t>
        </is>
      </c>
      <c r="R37" t="inlineStr">
        <is>
          <t>Группа_Крупная</t>
        </is>
      </c>
      <c r="S37" t="inlineStr">
        <is>
          <t>Категория_Крупная</t>
        </is>
      </c>
      <c r="T37" t="inlineStr">
        <is>
          <t>Подкатегория_Крупная</t>
        </is>
      </c>
      <c r="U37" t="inlineStr">
        <is>
          <t>SKU_0000036</t>
        </is>
      </c>
      <c r="V37" t="inlineStr">
        <is>
          <t>Розница</t>
        </is>
      </c>
      <c r="W37" t="inlineStr">
        <is>
          <t>Клиент_00036</t>
        </is>
      </c>
      <c r="X37" t="inlineStr">
        <is>
          <t>Портал</t>
        </is>
      </c>
      <c r="Y37" s="8" t="n">
        <v>7332</v>
      </c>
      <c r="Z37" t="n">
        <v>17</v>
      </c>
      <c r="AA37" s="8" t="n">
        <v>733.2</v>
      </c>
      <c r="AB37" t="inlineStr">
        <is>
          <t>Да</t>
        </is>
      </c>
      <c r="AC37" t="inlineStr">
        <is>
          <t>Группа_Крупная / Категория_Крупная / Подкатегория_Крупная</t>
        </is>
      </c>
      <c r="AD37" t="n">
        <v>1</v>
      </c>
      <c r="AE37" t="inlineStr">
        <is>
          <t>до 100</t>
        </is>
      </c>
    </row>
    <row r="38">
      <c r="A38" t="n">
        <v>37</v>
      </c>
      <c r="B38" t="inlineStr">
        <is>
          <t>small_control</t>
        </is>
      </c>
      <c r="C38" t="inlineStr">
        <is>
          <t>ORD-0000013</t>
        </is>
      </c>
      <c r="D38" t="inlineStr">
        <is>
          <t>LINE-0000037</t>
        </is>
      </c>
      <c r="E38" s="7" t="n">
        <v>45328</v>
      </c>
      <c r="F38" s="7" t="n">
        <v>45328</v>
      </c>
      <c r="G38" t="n">
        <v>2024</v>
      </c>
      <c r="H38" t="inlineStr">
        <is>
          <t>Q1</t>
        </is>
      </c>
      <c r="I38" t="n">
        <v>2</v>
      </c>
      <c r="J38" t="inlineStr">
        <is>
          <t>Февраль</t>
        </is>
      </c>
      <c r="K38" t="n">
        <v>6</v>
      </c>
      <c r="L38" t="inlineStr">
        <is>
          <t>ФО_06</t>
        </is>
      </c>
      <c r="M38" t="inlineStr">
        <is>
          <t>Регион_002</t>
        </is>
      </c>
      <c r="N38" t="inlineStr">
        <is>
          <t>Город_0037</t>
        </is>
      </c>
      <c r="O38" t="inlineStr">
        <is>
          <t>Холдинг_01</t>
        </is>
      </c>
      <c r="P38" t="inlineStr">
        <is>
          <t>Организация_001</t>
        </is>
      </c>
      <c r="Q38" t="inlineStr">
        <is>
          <t>Отдел_001</t>
        </is>
      </c>
      <c r="R38" t="inlineStr">
        <is>
          <t>Группа_01</t>
        </is>
      </c>
      <c r="S38" t="inlineStr">
        <is>
          <t>Категория_001</t>
        </is>
      </c>
      <c r="T38" t="inlineStr">
        <is>
          <t>Подкатегория_001</t>
        </is>
      </c>
      <c r="U38" t="inlineStr">
        <is>
          <t>SKU_0000037</t>
        </is>
      </c>
      <c r="V38" t="inlineStr">
        <is>
          <t>Enterprise</t>
        </is>
      </c>
      <c r="W38" t="inlineStr">
        <is>
          <t>Клиент_00037</t>
        </is>
      </c>
      <c r="X38" t="inlineStr">
        <is>
          <t>API</t>
        </is>
      </c>
      <c r="Y38" s="8" t="n">
        <v>2369</v>
      </c>
      <c r="Z38" t="n">
        <v>18</v>
      </c>
      <c r="AA38" s="8" t="n">
        <v>260.59</v>
      </c>
      <c r="AB38" t="inlineStr">
        <is>
          <t>Нет</t>
        </is>
      </c>
      <c r="AC38" t="inlineStr">
        <is>
          <t>Группа_01 / Категория_001 / Подкатегория_001</t>
        </is>
      </c>
      <c r="AD38" t="n">
        <v>1</v>
      </c>
      <c r="AE38" t="inlineStr">
        <is>
          <t>до 100</t>
        </is>
      </c>
    </row>
    <row r="39">
      <c r="A39" t="n">
        <v>38</v>
      </c>
      <c r="B39" t="inlineStr">
        <is>
          <t>small_control</t>
        </is>
      </c>
      <c r="C39" t="inlineStr">
        <is>
          <t>ORD-0000013</t>
        </is>
      </c>
      <c r="D39" t="inlineStr">
        <is>
          <t>LINE-0000038</t>
        </is>
      </c>
      <c r="E39" s="7" t="n">
        <v>45329</v>
      </c>
      <c r="F39" s="7" t="n">
        <v>45329</v>
      </c>
      <c r="G39" t="n">
        <v>2024</v>
      </c>
      <c r="H39" t="inlineStr">
        <is>
          <t>Q1</t>
        </is>
      </c>
      <c r="I39" t="n">
        <v>2</v>
      </c>
      <c r="J39" t="inlineStr">
        <is>
          <t>Февраль</t>
        </is>
      </c>
      <c r="K39" t="n">
        <v>7</v>
      </c>
      <c r="L39" t="inlineStr">
        <is>
          <t>ФО_07</t>
        </is>
      </c>
      <c r="M39" t="inlineStr">
        <is>
          <t>Регион_002</t>
        </is>
      </c>
      <c r="N39" t="inlineStr">
        <is>
          <t>Город_0038</t>
        </is>
      </c>
      <c r="O39" t="inlineStr">
        <is>
          <t>Холдинг_01</t>
        </is>
      </c>
      <c r="P39" t="inlineStr">
        <is>
          <t>Организация_001</t>
        </is>
      </c>
      <c r="Q39" t="inlineStr">
        <is>
          <t>Отдел_001</t>
        </is>
      </c>
      <c r="R39" t="inlineStr">
        <is>
          <t>Группа_01</t>
        </is>
      </c>
      <c r="S39" t="inlineStr">
        <is>
          <t>Категория_001</t>
        </is>
      </c>
      <c r="T39" t="inlineStr">
        <is>
          <t>Подкатегория_001</t>
        </is>
      </c>
      <c r="U39" t="inlineStr">
        <is>
          <t>SKU_0000038</t>
        </is>
      </c>
      <c r="V39" t="inlineStr">
        <is>
          <t>SMB</t>
        </is>
      </c>
      <c r="W39" t="inlineStr">
        <is>
          <t>Клиент_00038</t>
        </is>
      </c>
      <c r="X39" t="inlineStr">
        <is>
          <t>Импорт</t>
        </is>
      </c>
      <c r="Y39" s="8" t="n">
        <v>2406</v>
      </c>
      <c r="Z39" t="n">
        <v>19</v>
      </c>
      <c r="AA39" s="8" t="n">
        <v>288.72</v>
      </c>
      <c r="AB39" t="inlineStr">
        <is>
          <t>Нет</t>
        </is>
      </c>
      <c r="AC39" t="inlineStr">
        <is>
          <t>Группа_01 / Категория_001 / Подкатегория_001</t>
        </is>
      </c>
      <c r="AD39" t="n">
        <v>1</v>
      </c>
      <c r="AE39" t="inlineStr">
        <is>
          <t>до 100</t>
        </is>
      </c>
    </row>
    <row r="40">
      <c r="A40" t="n">
        <v>39</v>
      </c>
      <c r="B40" t="inlineStr">
        <is>
          <t>small_control</t>
        </is>
      </c>
      <c r="C40" t="inlineStr">
        <is>
          <t>ORD-0000013</t>
        </is>
      </c>
      <c r="D40" t="inlineStr">
        <is>
          <t>LINE-0000039</t>
        </is>
      </c>
      <c r="E40" s="7" t="n">
        <v>45330</v>
      </c>
      <c r="F40" s="7" t="n">
        <v>45330</v>
      </c>
      <c r="G40" t="n">
        <v>2024</v>
      </c>
      <c r="H40" t="inlineStr">
        <is>
          <t>Q1</t>
        </is>
      </c>
      <c r="I40" t="n">
        <v>2</v>
      </c>
      <c r="J40" t="inlineStr">
        <is>
          <t>Февраль</t>
        </is>
      </c>
      <c r="K40" t="n">
        <v>8</v>
      </c>
      <c r="L40" t="inlineStr">
        <is>
          <t>ФО_08</t>
        </is>
      </c>
      <c r="M40" t="inlineStr">
        <is>
          <t>Регион_002</t>
        </is>
      </c>
      <c r="N40" t="inlineStr">
        <is>
          <t>Город_0039</t>
        </is>
      </c>
      <c r="O40" t="inlineStr">
        <is>
          <t>Холдинг_01</t>
        </is>
      </c>
      <c r="P40" t="inlineStr">
        <is>
          <t>Организация_001</t>
        </is>
      </c>
      <c r="Q40" t="inlineStr">
        <is>
          <t>Отдел_001</t>
        </is>
      </c>
      <c r="R40" t="inlineStr">
        <is>
          <t>Группа_01</t>
        </is>
      </c>
      <c r="S40" t="inlineStr">
        <is>
          <t>Категория_001</t>
        </is>
      </c>
      <c r="T40" t="inlineStr">
        <is>
          <t>Подкатегория_001</t>
        </is>
      </c>
      <c r="U40" t="inlineStr">
        <is>
          <t>SKU_0000039</t>
        </is>
      </c>
      <c r="V40" t="inlineStr">
        <is>
          <t>Госсектор</t>
        </is>
      </c>
      <c r="W40" t="inlineStr">
        <is>
          <t>Клиент_00039</t>
        </is>
      </c>
      <c r="X40" t="inlineStr">
        <is>
          <t>Ручной ввод</t>
        </is>
      </c>
      <c r="Y40" s="8" t="n">
        <v>2443</v>
      </c>
      <c r="Z40" t="n">
        <v>20</v>
      </c>
      <c r="AA40" s="8" t="n">
        <v>317.59</v>
      </c>
      <c r="AB40" t="inlineStr">
        <is>
          <t>Нет</t>
        </is>
      </c>
      <c r="AC40" t="inlineStr">
        <is>
          <t>Группа_01 / Категория_001 / Подкатегория_001</t>
        </is>
      </c>
      <c r="AD40" t="n">
        <v>1</v>
      </c>
      <c r="AE40" t="inlineStr">
        <is>
          <t>до 100</t>
        </is>
      </c>
    </row>
    <row r="41">
      <c r="A41" t="n">
        <v>40</v>
      </c>
      <c r="B41" t="inlineStr">
        <is>
          <t>small_control</t>
        </is>
      </c>
      <c r="C41" t="inlineStr">
        <is>
          <t>ORD-0000014</t>
        </is>
      </c>
      <c r="D41" t="inlineStr">
        <is>
          <t>LINE-0000040</t>
        </is>
      </c>
      <c r="E41" s="7" t="n">
        <v>45331</v>
      </c>
      <c r="F41" s="7" t="n">
        <v>45331</v>
      </c>
      <c r="G41" t="n">
        <v>2024</v>
      </c>
      <c r="H41" t="inlineStr">
        <is>
          <t>Q1</t>
        </is>
      </c>
      <c r="I41" t="n">
        <v>2</v>
      </c>
      <c r="J41" t="inlineStr">
        <is>
          <t>Февраль</t>
        </is>
      </c>
      <c r="K41" t="n">
        <v>9</v>
      </c>
      <c r="L41" t="inlineStr">
        <is>
          <t>ФО_01_Крупный</t>
        </is>
      </c>
      <c r="M41" t="inlineStr">
        <is>
          <t>Регион_001_Крупный</t>
        </is>
      </c>
      <c r="N41" t="inlineStr">
        <is>
          <t>Город_0040</t>
        </is>
      </c>
      <c r="O41" t="inlineStr">
        <is>
          <t>Холдинг_Крупный</t>
        </is>
      </c>
      <c r="P41" t="inlineStr">
        <is>
          <t>Организация_Крупная</t>
        </is>
      </c>
      <c r="Q41" t="inlineStr">
        <is>
          <t>Отдел_001</t>
        </is>
      </c>
      <c r="R41" t="inlineStr">
        <is>
          <t>Группа_Крупная</t>
        </is>
      </c>
      <c r="S41" t="inlineStr">
        <is>
          <t>Категория_Крупная</t>
        </is>
      </c>
      <c r="T41" t="inlineStr">
        <is>
          <t>Подкатегория_Крупная</t>
        </is>
      </c>
      <c r="U41" t="inlineStr">
        <is>
          <t>SKU_0000040</t>
        </is>
      </c>
      <c r="V41" t="inlineStr">
        <is>
          <t>Розница</t>
        </is>
      </c>
      <c r="W41" t="inlineStr">
        <is>
          <t>Клиент_00040</t>
        </is>
      </c>
      <c r="X41" t="inlineStr">
        <is>
          <t>Интеграция</t>
        </is>
      </c>
      <c r="Y41" s="8" t="n">
        <v>7480</v>
      </c>
      <c r="Z41" t="n">
        <v>1</v>
      </c>
      <c r="AA41" s="8" t="n">
        <v>1047.2</v>
      </c>
      <c r="AB41" t="inlineStr">
        <is>
          <t>Да</t>
        </is>
      </c>
      <c r="AC41" t="inlineStr">
        <is>
          <t>Группа_Крупная / Категория_Крупная / Подкатегория_Крупная</t>
        </is>
      </c>
      <c r="AD41" t="n">
        <v>1</v>
      </c>
      <c r="AE41" t="inlineStr">
        <is>
          <t>до 100</t>
        </is>
      </c>
    </row>
    <row r="42">
      <c r="A42" t="n">
        <v>41</v>
      </c>
      <c r="B42" t="inlineStr">
        <is>
          <t>small_control</t>
        </is>
      </c>
      <c r="C42" t="inlineStr">
        <is>
          <t>ORD-0000014</t>
        </is>
      </c>
      <c r="D42" t="inlineStr">
        <is>
          <t>LINE-0000041</t>
        </is>
      </c>
      <c r="E42" s="7" t="n">
        <v>45332</v>
      </c>
      <c r="F42" s="7" t="n">
        <v>45332</v>
      </c>
      <c r="G42" t="n">
        <v>2024</v>
      </c>
      <c r="H42" t="inlineStr">
        <is>
          <t>Q1</t>
        </is>
      </c>
      <c r="I42" t="n">
        <v>2</v>
      </c>
      <c r="J42" t="inlineStr">
        <is>
          <t>Февраль</t>
        </is>
      </c>
      <c r="K42" t="n">
        <v>10</v>
      </c>
      <c r="L42" t="inlineStr">
        <is>
          <t>ФО_01_Крупный</t>
        </is>
      </c>
      <c r="M42" t="inlineStr">
        <is>
          <t>Регион_001_Крупный</t>
        </is>
      </c>
      <c r="N42" t="inlineStr">
        <is>
          <t>Город_0041</t>
        </is>
      </c>
      <c r="O42" t="inlineStr">
        <is>
          <t>Холдинг_Крупный</t>
        </is>
      </c>
      <c r="P42" t="inlineStr">
        <is>
          <t>Организация_Крупная</t>
        </is>
      </c>
      <c r="Q42" t="inlineStr">
        <is>
          <t>Отдел_001</t>
        </is>
      </c>
      <c r="R42" t="inlineStr">
        <is>
          <t>Группа_Крупная</t>
        </is>
      </c>
      <c r="S42" t="inlineStr">
        <is>
          <t>Категория_Крупная</t>
        </is>
      </c>
      <c r="T42" t="inlineStr">
        <is>
          <t>Подкатегория_Крупная</t>
        </is>
      </c>
      <c r="U42" t="inlineStr">
        <is>
          <t>SKU_0000041</t>
        </is>
      </c>
      <c r="V42" t="inlineStr">
        <is>
          <t>Enterprise</t>
        </is>
      </c>
      <c r="W42" t="inlineStr">
        <is>
          <t>Клиент_00041</t>
        </is>
      </c>
      <c r="X42" t="inlineStr">
        <is>
          <t>Портал</t>
        </is>
      </c>
      <c r="Y42" s="8" t="n">
        <v>7517</v>
      </c>
      <c r="Z42" t="n">
        <v>2</v>
      </c>
      <c r="AA42" s="8" t="n">
        <v>1127.55</v>
      </c>
      <c r="AB42" t="inlineStr">
        <is>
          <t>Да</t>
        </is>
      </c>
      <c r="AC42" t="inlineStr">
        <is>
          <t>Группа_Крупная / Категория_Крупная / Подкатегория_Крупная</t>
        </is>
      </c>
      <c r="AD42" t="n">
        <v>1</v>
      </c>
      <c r="AE42" t="inlineStr">
        <is>
          <t>до 100</t>
        </is>
      </c>
    </row>
    <row r="43">
      <c r="A43" t="n">
        <v>42</v>
      </c>
      <c r="B43" t="inlineStr">
        <is>
          <t>small_control</t>
        </is>
      </c>
      <c r="C43" t="inlineStr">
        <is>
          <t>ORD-0000014</t>
        </is>
      </c>
      <c r="D43" t="inlineStr">
        <is>
          <t>LINE-0000042</t>
        </is>
      </c>
      <c r="E43" s="7" t="n">
        <v>45333</v>
      </c>
      <c r="F43" s="7" t="n">
        <v>45333</v>
      </c>
      <c r="G43" t="n">
        <v>2024</v>
      </c>
      <c r="H43" t="inlineStr">
        <is>
          <t>Q1</t>
        </is>
      </c>
      <c r="I43" t="n">
        <v>2</v>
      </c>
      <c r="J43" t="inlineStr">
        <is>
          <t>Февраль</t>
        </is>
      </c>
      <c r="K43" t="n">
        <v>11</v>
      </c>
      <c r="L43" t="inlineStr">
        <is>
          <t>ФО_01_Крупный</t>
        </is>
      </c>
      <c r="M43" t="inlineStr">
        <is>
          <t>Регион_001_Крупный</t>
        </is>
      </c>
      <c r="N43" t="inlineStr">
        <is>
          <t>Город_0042</t>
        </is>
      </c>
      <c r="O43" t="inlineStr">
        <is>
          <t>Холдинг_Крупный</t>
        </is>
      </c>
      <c r="P43" t="inlineStr">
        <is>
          <t>Организация_Крупная</t>
        </is>
      </c>
      <c r="Q43" t="inlineStr">
        <is>
          <t>Отдел_001</t>
        </is>
      </c>
      <c r="R43" t="inlineStr">
        <is>
          <t>Группа_Крупная</t>
        </is>
      </c>
      <c r="S43" t="inlineStr">
        <is>
          <t>Категория_Крупная</t>
        </is>
      </c>
      <c r="T43" t="inlineStr">
        <is>
          <t>Подкатегория_Крупная</t>
        </is>
      </c>
      <c r="U43" t="inlineStr">
        <is>
          <t>SKU_0000042</t>
        </is>
      </c>
      <c r="V43" t="inlineStr">
        <is>
          <t>SMB</t>
        </is>
      </c>
      <c r="W43" t="inlineStr">
        <is>
          <t>Клиент_00042</t>
        </is>
      </c>
      <c r="X43" t="inlineStr">
        <is>
          <t>API</t>
        </is>
      </c>
      <c r="Y43" s="8" t="n">
        <v>7554</v>
      </c>
      <c r="Z43" t="n">
        <v>3</v>
      </c>
      <c r="AA43" s="8" t="n">
        <v>1208.64</v>
      </c>
      <c r="AB43" t="inlineStr">
        <is>
          <t>Да</t>
        </is>
      </c>
      <c r="AC43" t="inlineStr">
        <is>
          <t>Группа_Крупная / Категория_Крупная / Подкатегория_Крупная</t>
        </is>
      </c>
      <c r="AD43" t="n">
        <v>1</v>
      </c>
      <c r="AE43" t="inlineStr">
        <is>
          <t>до 100</t>
        </is>
      </c>
    </row>
    <row r="44">
      <c r="A44" t="n">
        <v>43</v>
      </c>
      <c r="B44" t="inlineStr">
        <is>
          <t>small_control</t>
        </is>
      </c>
      <c r="C44" t="inlineStr">
        <is>
          <t>ORD-0000015</t>
        </is>
      </c>
      <c r="D44" t="inlineStr">
        <is>
          <t>LINE-0000043</t>
        </is>
      </c>
      <c r="E44" s="7" t="n">
        <v>45334</v>
      </c>
      <c r="F44" s="7" t="n">
        <v>45334</v>
      </c>
      <c r="G44" t="n">
        <v>2024</v>
      </c>
      <c r="H44" t="inlineStr">
        <is>
          <t>Q1</t>
        </is>
      </c>
      <c r="I44" t="n">
        <v>2</v>
      </c>
      <c r="J44" t="inlineStr">
        <is>
          <t>Февраль</t>
        </is>
      </c>
      <c r="K44" t="n">
        <v>12</v>
      </c>
      <c r="L44" t="inlineStr">
        <is>
          <t>ФО_01_Крупный</t>
        </is>
      </c>
      <c r="M44" t="inlineStr">
        <is>
          <t>Регион_001_Крупный</t>
        </is>
      </c>
      <c r="N44" t="inlineStr">
        <is>
          <t>Город_0043</t>
        </is>
      </c>
      <c r="O44" t="inlineStr">
        <is>
          <t>Холдинг_Крупный</t>
        </is>
      </c>
      <c r="P44" t="inlineStr">
        <is>
          <t>Организация_Крупная</t>
        </is>
      </c>
      <c r="Q44" t="inlineStr">
        <is>
          <t>Отдел_001</t>
        </is>
      </c>
      <c r="R44" t="inlineStr">
        <is>
          <t>Группа_Крупная</t>
        </is>
      </c>
      <c r="S44" t="inlineStr">
        <is>
          <t>Категория_Крупная</t>
        </is>
      </c>
      <c r="T44" t="inlineStr">
        <is>
          <t>Подкатегория_Крупная</t>
        </is>
      </c>
      <c r="U44" t="inlineStr">
        <is>
          <t>SKU_0000043</t>
        </is>
      </c>
      <c r="V44" t="inlineStr">
        <is>
          <t>Госсектор</t>
        </is>
      </c>
      <c r="W44" t="inlineStr">
        <is>
          <t>Клиент_00043</t>
        </is>
      </c>
      <c r="X44" t="inlineStr">
        <is>
          <t>Импорт</t>
        </is>
      </c>
      <c r="Y44" s="8" t="n">
        <v>7591</v>
      </c>
      <c r="Z44" t="n">
        <v>4</v>
      </c>
      <c r="AA44" s="8" t="n">
        <v>1290.47</v>
      </c>
      <c r="AB44" t="inlineStr">
        <is>
          <t>Да</t>
        </is>
      </c>
      <c r="AC44" t="inlineStr">
        <is>
          <t>Группа_Крупная / Категория_Крупная / Подкатегория_Крупная</t>
        </is>
      </c>
      <c r="AD44" t="n">
        <v>1</v>
      </c>
      <c r="AE44" t="inlineStr">
        <is>
          <t>до 100</t>
        </is>
      </c>
    </row>
    <row r="45">
      <c r="A45" t="n">
        <v>44</v>
      </c>
      <c r="B45" t="inlineStr">
        <is>
          <t>small_control</t>
        </is>
      </c>
      <c r="C45" t="inlineStr">
        <is>
          <t>ORD-0000015</t>
        </is>
      </c>
      <c r="D45" t="inlineStr">
        <is>
          <t>LINE-0000044</t>
        </is>
      </c>
      <c r="E45" s="7" t="n">
        <v>45335</v>
      </c>
      <c r="F45" s="7" t="n">
        <v>45335</v>
      </c>
      <c r="G45" t="n">
        <v>2024</v>
      </c>
      <c r="H45" t="inlineStr">
        <is>
          <t>Q1</t>
        </is>
      </c>
      <c r="I45" t="n">
        <v>2</v>
      </c>
      <c r="J45" t="inlineStr">
        <is>
          <t>Февраль</t>
        </is>
      </c>
      <c r="K45" t="n">
        <v>13</v>
      </c>
      <c r="L45" t="inlineStr">
        <is>
          <t>ФО_01_Крупный</t>
        </is>
      </c>
      <c r="M45" t="inlineStr">
        <is>
          <t>Регион_001_Крупный</t>
        </is>
      </c>
      <c r="N45" t="inlineStr">
        <is>
          <t>Город_0044</t>
        </is>
      </c>
      <c r="O45" t="inlineStr">
        <is>
          <t>Холдинг_Крупный</t>
        </is>
      </c>
      <c r="P45" t="inlineStr">
        <is>
          <t>Организация_Крупная</t>
        </is>
      </c>
      <c r="Q45" t="inlineStr">
        <is>
          <t>Отдел_001</t>
        </is>
      </c>
      <c r="R45" t="inlineStr">
        <is>
          <t>Группа_Крупная</t>
        </is>
      </c>
      <c r="S45" t="inlineStr">
        <is>
          <t>Категория_Крупная</t>
        </is>
      </c>
      <c r="T45" t="inlineStr">
        <is>
          <t>Подкатегория_Крупная</t>
        </is>
      </c>
      <c r="U45" t="inlineStr">
        <is>
          <t>SKU_0000044</t>
        </is>
      </c>
      <c r="V45" t="inlineStr">
        <is>
          <t>Розница</t>
        </is>
      </c>
      <c r="W45" t="inlineStr">
        <is>
          <t>Клиент_00044</t>
        </is>
      </c>
      <c r="X45" t="inlineStr">
        <is>
          <t>Ручной ввод</t>
        </is>
      </c>
      <c r="Y45" s="8" t="n">
        <v>7628</v>
      </c>
      <c r="Z45" t="n">
        <v>5</v>
      </c>
      <c r="AA45" s="8" t="n">
        <v>1373.04</v>
      </c>
      <c r="AB45" t="inlineStr">
        <is>
          <t>Да</t>
        </is>
      </c>
      <c r="AC45" t="inlineStr">
        <is>
          <t>Группа_Крупная / Категория_Крупная / Подкатегория_Крупная</t>
        </is>
      </c>
      <c r="AD45" t="n">
        <v>1</v>
      </c>
      <c r="AE45" t="inlineStr">
        <is>
          <t>до 100</t>
        </is>
      </c>
    </row>
    <row r="46">
      <c r="A46" t="n">
        <v>45</v>
      </c>
      <c r="B46" t="inlineStr">
        <is>
          <t>small_control</t>
        </is>
      </c>
      <c r="C46" t="inlineStr">
        <is>
          <t>ORD-0000015</t>
        </is>
      </c>
      <c r="D46" t="inlineStr">
        <is>
          <t>LINE-0000045</t>
        </is>
      </c>
      <c r="E46" s="7" t="n">
        <v>45336</v>
      </c>
      <c r="F46" s="7" t="n">
        <v>45336</v>
      </c>
      <c r="G46" t="n">
        <v>2024</v>
      </c>
      <c r="H46" t="inlineStr">
        <is>
          <t>Q1</t>
        </is>
      </c>
      <c r="I46" t="n">
        <v>2</v>
      </c>
      <c r="J46" t="inlineStr">
        <is>
          <t>Февраль</t>
        </is>
      </c>
      <c r="K46" t="n">
        <v>14</v>
      </c>
      <c r="L46" t="inlineStr">
        <is>
          <t>ФО_01_Крупный</t>
        </is>
      </c>
      <c r="M46" t="inlineStr">
        <is>
          <t>Регион_001_Крупный</t>
        </is>
      </c>
      <c r="N46" t="inlineStr">
        <is>
          <t>Город_0045</t>
        </is>
      </c>
      <c r="O46" t="inlineStr">
        <is>
          <t>Холдинг_Крупный</t>
        </is>
      </c>
      <c r="P46" t="inlineStr">
        <is>
          <t>Организация_Крупная</t>
        </is>
      </c>
      <c r="Q46" t="inlineStr">
        <is>
          <t>Отдел_001</t>
        </is>
      </c>
      <c r="R46" t="inlineStr">
        <is>
          <t>Группа_Крупная</t>
        </is>
      </c>
      <c r="S46" t="inlineStr">
        <is>
          <t>Категория_Крупная</t>
        </is>
      </c>
      <c r="T46" t="inlineStr">
        <is>
          <t>Подкатегория_Крупная</t>
        </is>
      </c>
      <c r="U46" t="inlineStr">
        <is>
          <t>SKU_0000045</t>
        </is>
      </c>
      <c r="V46" t="inlineStr">
        <is>
          <t>Enterprise</t>
        </is>
      </c>
      <c r="W46" t="inlineStr">
        <is>
          <t>Клиент_00045</t>
        </is>
      </c>
      <c r="X46" t="inlineStr">
        <is>
          <t>Интеграция</t>
        </is>
      </c>
      <c r="Y46" s="8" t="n">
        <v>7665</v>
      </c>
      <c r="Z46" t="n">
        <v>6</v>
      </c>
      <c r="AA46" s="8" t="n">
        <v>1456.35</v>
      </c>
      <c r="AB46" t="inlineStr">
        <is>
          <t>Да</t>
        </is>
      </c>
      <c r="AC46" t="inlineStr">
        <is>
          <t>Группа_Крупная / Категория_Крупная / Подкатегория_Крупная</t>
        </is>
      </c>
      <c r="AD46" t="n">
        <v>1</v>
      </c>
      <c r="AE46" t="inlineStr">
        <is>
          <t>до 100</t>
        </is>
      </c>
    </row>
    <row r="47">
      <c r="A47" t="n">
        <v>46</v>
      </c>
      <c r="B47" t="inlineStr">
        <is>
          <t>small_control</t>
        </is>
      </c>
      <c r="C47" t="inlineStr">
        <is>
          <t>ORD-0000016</t>
        </is>
      </c>
      <c r="D47" t="inlineStr">
        <is>
          <t>LINE-0000046</t>
        </is>
      </c>
      <c r="E47" s="7" t="n">
        <v>45337</v>
      </c>
      <c r="F47" s="7" t="n">
        <v>45337</v>
      </c>
      <c r="G47" t="n">
        <v>2024</v>
      </c>
      <c r="H47" t="inlineStr">
        <is>
          <t>Q1</t>
        </is>
      </c>
      <c r="I47" t="n">
        <v>2</v>
      </c>
      <c r="J47" t="inlineStr">
        <is>
          <t>Февраль</t>
        </is>
      </c>
      <c r="K47" t="n">
        <v>15</v>
      </c>
      <c r="L47" t="inlineStr">
        <is>
          <t>ФО_01_Крупный</t>
        </is>
      </c>
      <c r="M47" t="inlineStr">
        <is>
          <t>Регион_001_Крупный</t>
        </is>
      </c>
      <c r="N47" t="inlineStr">
        <is>
          <t>Город_0046</t>
        </is>
      </c>
      <c r="O47" t="inlineStr">
        <is>
          <t>Холдинг_Крупный</t>
        </is>
      </c>
      <c r="P47" t="inlineStr">
        <is>
          <t>Организация_Крупная</t>
        </is>
      </c>
      <c r="Q47" t="inlineStr">
        <is>
          <t>Отдел_001</t>
        </is>
      </c>
      <c r="R47" t="inlineStr">
        <is>
          <t>Группа_Крупная</t>
        </is>
      </c>
      <c r="S47" t="inlineStr">
        <is>
          <t>Категория_Крупная</t>
        </is>
      </c>
      <c r="T47" t="inlineStr">
        <is>
          <t>Подкатегория_Крупная</t>
        </is>
      </c>
      <c r="U47" t="inlineStr">
        <is>
          <t>SKU_0000046</t>
        </is>
      </c>
      <c r="V47" t="inlineStr">
        <is>
          <t>SMB</t>
        </is>
      </c>
      <c r="W47" t="inlineStr">
        <is>
          <t>Клиент_00046</t>
        </is>
      </c>
      <c r="X47" t="inlineStr">
        <is>
          <t>Портал</t>
        </is>
      </c>
      <c r="Y47" s="8" t="n">
        <v>7702</v>
      </c>
      <c r="Z47" t="n">
        <v>7</v>
      </c>
      <c r="AA47" s="8" t="n">
        <v>1540.4</v>
      </c>
      <c r="AB47" t="inlineStr">
        <is>
          <t>Да</t>
        </is>
      </c>
      <c r="AC47" t="inlineStr">
        <is>
          <t>Группа_Крупная / Категория_Крупная / Подкатегория_Крупная</t>
        </is>
      </c>
      <c r="AD47" t="n">
        <v>1</v>
      </c>
      <c r="AE47" t="inlineStr">
        <is>
          <t>до 100</t>
        </is>
      </c>
    </row>
    <row r="48">
      <c r="A48" t="n">
        <v>47</v>
      </c>
      <c r="B48" t="inlineStr">
        <is>
          <t>small_control</t>
        </is>
      </c>
      <c r="C48" t="inlineStr">
        <is>
          <t>ORD-0000016</t>
        </is>
      </c>
      <c r="D48" t="inlineStr">
        <is>
          <t>LINE-0000047</t>
        </is>
      </c>
      <c r="E48" s="7" t="n">
        <v>45338</v>
      </c>
      <c r="F48" s="7" t="n">
        <v>45338</v>
      </c>
      <c r="G48" t="n">
        <v>2024</v>
      </c>
      <c r="H48" t="inlineStr">
        <is>
          <t>Q1</t>
        </is>
      </c>
      <c r="I48" t="n">
        <v>2</v>
      </c>
      <c r="J48" t="inlineStr">
        <is>
          <t>Февраль</t>
        </is>
      </c>
      <c r="K48" t="n">
        <v>16</v>
      </c>
      <c r="L48" t="inlineStr">
        <is>
          <t>ФО_08</t>
        </is>
      </c>
      <c r="M48" t="inlineStr">
        <is>
          <t>Регион_003</t>
        </is>
      </c>
      <c r="N48" t="inlineStr">
        <is>
          <t>Город_0047</t>
        </is>
      </c>
      <c r="O48" t="inlineStr">
        <is>
          <t>Холдинг_01</t>
        </is>
      </c>
      <c r="P48" t="inlineStr">
        <is>
          <t>Организация_001</t>
        </is>
      </c>
      <c r="Q48" t="inlineStr">
        <is>
          <t>Отдел_001</t>
        </is>
      </c>
      <c r="R48" t="inlineStr">
        <is>
          <t>Группа_01</t>
        </is>
      </c>
      <c r="S48" t="inlineStr">
        <is>
          <t>Категория_001</t>
        </is>
      </c>
      <c r="T48" t="inlineStr">
        <is>
          <t>Подкатегория_001</t>
        </is>
      </c>
      <c r="U48" t="inlineStr">
        <is>
          <t>SKU_0000047</t>
        </is>
      </c>
      <c r="V48" t="inlineStr">
        <is>
          <t>Госсектор</t>
        </is>
      </c>
      <c r="W48" t="inlineStr">
        <is>
          <t>Клиент_00047</t>
        </is>
      </c>
      <c r="X48" t="inlineStr">
        <is>
          <t>API</t>
        </is>
      </c>
      <c r="Y48" s="8" t="n">
        <v>2739</v>
      </c>
      <c r="Z48" t="n">
        <v>8</v>
      </c>
      <c r="AA48" s="8" t="n">
        <v>575.1900000000001</v>
      </c>
      <c r="AB48" t="inlineStr">
        <is>
          <t>Нет</t>
        </is>
      </c>
      <c r="AC48" t="inlineStr">
        <is>
          <t>Группа_01 / Категория_001 / Подкатегория_001</t>
        </is>
      </c>
      <c r="AD48" t="n">
        <v>1</v>
      </c>
      <c r="AE48" t="inlineStr">
        <is>
          <t>до 100</t>
        </is>
      </c>
    </row>
    <row r="49">
      <c r="A49" t="n">
        <v>48</v>
      </c>
      <c r="B49" t="inlineStr">
        <is>
          <t>small_control</t>
        </is>
      </c>
      <c r="C49" t="inlineStr">
        <is>
          <t>ORD-0000016</t>
        </is>
      </c>
      <c r="D49" t="inlineStr">
        <is>
          <t>LINE-0000048</t>
        </is>
      </c>
      <c r="E49" s="7" t="n">
        <v>45339</v>
      </c>
      <c r="F49" s="7" t="n">
        <v>45339</v>
      </c>
      <c r="G49" t="n">
        <v>2024</v>
      </c>
      <c r="H49" t="inlineStr">
        <is>
          <t>Q1</t>
        </is>
      </c>
      <c r="I49" t="n">
        <v>2</v>
      </c>
      <c r="J49" t="inlineStr">
        <is>
          <t>Февраль</t>
        </is>
      </c>
      <c r="K49" t="n">
        <v>17</v>
      </c>
      <c r="L49" t="inlineStr">
        <is>
          <t>ФО_01</t>
        </is>
      </c>
      <c r="M49" t="inlineStr">
        <is>
          <t>Регион_003</t>
        </is>
      </c>
      <c r="N49" t="inlineStr">
        <is>
          <t>Город_0048</t>
        </is>
      </c>
      <c r="O49" t="inlineStr">
        <is>
          <t>Холдинг_01</t>
        </is>
      </c>
      <c r="P49" t="inlineStr">
        <is>
          <t>Организация_001</t>
        </is>
      </c>
      <c r="Q49" t="inlineStr">
        <is>
          <t>Отдел_001</t>
        </is>
      </c>
      <c r="R49" t="inlineStr">
        <is>
          <t>Группа_01</t>
        </is>
      </c>
      <c r="S49" t="inlineStr">
        <is>
          <t>Категория_001</t>
        </is>
      </c>
      <c r="T49" t="inlineStr">
        <is>
          <t>Подкатегория_001</t>
        </is>
      </c>
      <c r="U49" t="inlineStr">
        <is>
          <t>SKU_0000048</t>
        </is>
      </c>
      <c r="V49" t="inlineStr">
        <is>
          <t>Розница</t>
        </is>
      </c>
      <c r="W49" t="inlineStr">
        <is>
          <t>Клиент_00048</t>
        </is>
      </c>
      <c r="X49" t="inlineStr">
        <is>
          <t>Импорт</t>
        </is>
      </c>
      <c r="Y49" s="8" t="n">
        <v>2776</v>
      </c>
      <c r="Z49" t="n">
        <v>9</v>
      </c>
      <c r="AA49" s="8" t="n">
        <v>610.72</v>
      </c>
      <c r="AB49" t="inlineStr">
        <is>
          <t>Нет</t>
        </is>
      </c>
      <c r="AC49" t="inlineStr">
        <is>
          <t>Группа_01 / Категория_001 / Подкатегория_001</t>
        </is>
      </c>
      <c r="AD49" t="n">
        <v>1</v>
      </c>
      <c r="AE49" t="inlineStr">
        <is>
          <t>до 100</t>
        </is>
      </c>
    </row>
    <row r="50">
      <c r="A50" t="n">
        <v>49</v>
      </c>
      <c r="B50" t="inlineStr">
        <is>
          <t>small_control</t>
        </is>
      </c>
      <c r="C50" t="inlineStr">
        <is>
          <t>ORD-0000017</t>
        </is>
      </c>
      <c r="D50" t="inlineStr">
        <is>
          <t>LINE-0000049</t>
        </is>
      </c>
      <c r="E50" s="7" t="n">
        <v>45340</v>
      </c>
      <c r="F50" s="7" t="n">
        <v>45340</v>
      </c>
      <c r="G50" t="n">
        <v>2024</v>
      </c>
      <c r="H50" t="inlineStr">
        <is>
          <t>Q1</t>
        </is>
      </c>
      <c r="I50" t="n">
        <v>2</v>
      </c>
      <c r="J50" t="inlineStr">
        <is>
          <t>Февраль</t>
        </is>
      </c>
      <c r="K50" t="n">
        <v>18</v>
      </c>
      <c r="L50" t="inlineStr">
        <is>
          <t>ФО_02</t>
        </is>
      </c>
      <c r="M50" t="inlineStr">
        <is>
          <t>Регион_003</t>
        </is>
      </c>
      <c r="N50" t="inlineStr">
        <is>
          <t>Город_0049</t>
        </is>
      </c>
      <c r="O50" t="inlineStr">
        <is>
          <t>Холдинг_01</t>
        </is>
      </c>
      <c r="P50" t="inlineStr">
        <is>
          <t>Организация_001</t>
        </is>
      </c>
      <c r="Q50" t="inlineStr">
        <is>
          <t>Отдел_001</t>
        </is>
      </c>
      <c r="R50" t="inlineStr">
        <is>
          <t>Группа_01</t>
        </is>
      </c>
      <c r="S50" t="inlineStr">
        <is>
          <t>Категория_001</t>
        </is>
      </c>
      <c r="T50" t="inlineStr">
        <is>
          <t>Подкатегория_001</t>
        </is>
      </c>
      <c r="U50" t="inlineStr">
        <is>
          <t>SKU_0000049</t>
        </is>
      </c>
      <c r="V50" t="inlineStr">
        <is>
          <t>Enterprise</t>
        </is>
      </c>
      <c r="W50" t="inlineStr">
        <is>
          <t>Клиент_00049</t>
        </is>
      </c>
      <c r="X50" t="inlineStr">
        <is>
          <t>Ручной ввод</t>
        </is>
      </c>
      <c r="Y50" s="8" t="n">
        <v>2813</v>
      </c>
      <c r="Z50" t="n">
        <v>10</v>
      </c>
      <c r="AA50" s="8" t="n">
        <v>646.99</v>
      </c>
      <c r="AB50" t="inlineStr">
        <is>
          <t>Нет</t>
        </is>
      </c>
      <c r="AC50" t="inlineStr">
        <is>
          <t>Группа_01 / Категория_001 / Подкатегория_001</t>
        </is>
      </c>
      <c r="AD50" t="n">
        <v>1</v>
      </c>
      <c r="AE50" t="inlineStr">
        <is>
          <t>до 100</t>
        </is>
      </c>
    </row>
    <row r="51">
      <c r="A51" t="n">
        <v>50</v>
      </c>
      <c r="B51" t="inlineStr">
        <is>
          <t>small_control</t>
        </is>
      </c>
      <c r="C51" t="inlineStr">
        <is>
          <t>ORD-0000017</t>
        </is>
      </c>
      <c r="D51" t="inlineStr">
        <is>
          <t>LINE-0000050</t>
        </is>
      </c>
      <c r="E51" s="7" t="n">
        <v>45341</v>
      </c>
      <c r="F51" s="7" t="n">
        <v>45341</v>
      </c>
      <c r="G51" t="n">
        <v>2024</v>
      </c>
      <c r="H51" t="inlineStr">
        <is>
          <t>Q1</t>
        </is>
      </c>
      <c r="I51" t="n">
        <v>2</v>
      </c>
      <c r="J51" t="inlineStr">
        <is>
          <t>Февраль</t>
        </is>
      </c>
      <c r="K51" t="n">
        <v>19</v>
      </c>
      <c r="L51" t="inlineStr">
        <is>
          <t>ФО_01_Крупный</t>
        </is>
      </c>
      <c r="M51" t="inlineStr">
        <is>
          <t>Регион_001_Крупный</t>
        </is>
      </c>
      <c r="N51" t="inlineStr">
        <is>
          <t>Город_0050</t>
        </is>
      </c>
      <c r="O51" t="inlineStr">
        <is>
          <t>Холдинг_Крупный</t>
        </is>
      </c>
      <c r="P51" t="inlineStr">
        <is>
          <t>Организация_Крупная</t>
        </is>
      </c>
      <c r="Q51" t="inlineStr">
        <is>
          <t>Отдел_001</t>
        </is>
      </c>
      <c r="R51" t="inlineStr">
        <is>
          <t>Группа_Крупная</t>
        </is>
      </c>
      <c r="S51" t="inlineStr">
        <is>
          <t>Категория_Крупная</t>
        </is>
      </c>
      <c r="T51" t="inlineStr">
        <is>
          <t>Подкатегория_Крупная</t>
        </is>
      </c>
      <c r="U51" t="inlineStr">
        <is>
          <t>SKU_0000050</t>
        </is>
      </c>
      <c r="V51" t="inlineStr">
        <is>
          <t>SMB</t>
        </is>
      </c>
      <c r="W51" t="inlineStr">
        <is>
          <t>Клиент_00050</t>
        </is>
      </c>
      <c r="X51" t="inlineStr">
        <is>
          <t>Интеграция</t>
        </is>
      </c>
      <c r="Y51" s="8" t="n">
        <v>7850</v>
      </c>
      <c r="Z51" t="n">
        <v>11</v>
      </c>
      <c r="AA51" s="8" t="n">
        <v>1884</v>
      </c>
      <c r="AB51" t="inlineStr">
        <is>
          <t>Да</t>
        </is>
      </c>
      <c r="AC51" t="inlineStr">
        <is>
          <t>Группа_Крупная / Категория_Крупная / Подкатегория_Крупная</t>
        </is>
      </c>
      <c r="AD51" t="n">
        <v>1</v>
      </c>
      <c r="AE51" t="inlineStr">
        <is>
          <t>до 100</t>
        </is>
      </c>
    </row>
    <row r="52">
      <c r="A52" t="n">
        <v>51</v>
      </c>
      <c r="B52" t="inlineStr">
        <is>
          <t>small_control</t>
        </is>
      </c>
      <c r="C52" t="inlineStr">
        <is>
          <t>ORD-0000017</t>
        </is>
      </c>
      <c r="D52" t="inlineStr">
        <is>
          <t>LINE-0000051</t>
        </is>
      </c>
      <c r="E52" s="7" t="n">
        <v>45342</v>
      </c>
      <c r="F52" s="7" t="n">
        <v>45342</v>
      </c>
      <c r="G52" t="n">
        <v>2024</v>
      </c>
      <c r="H52" t="inlineStr">
        <is>
          <t>Q1</t>
        </is>
      </c>
      <c r="I52" t="n">
        <v>2</v>
      </c>
      <c r="J52" t="inlineStr">
        <is>
          <t>Февраль</t>
        </is>
      </c>
      <c r="K52" t="n">
        <v>20</v>
      </c>
      <c r="L52" t="inlineStr">
        <is>
          <t>ФО_01_Крупный</t>
        </is>
      </c>
      <c r="M52" t="inlineStr">
        <is>
          <t>Регион_001_Крупный</t>
        </is>
      </c>
      <c r="N52" t="inlineStr">
        <is>
          <t>Город_0051</t>
        </is>
      </c>
      <c r="O52" t="inlineStr">
        <is>
          <t>Холдинг_Крупный</t>
        </is>
      </c>
      <c r="P52" t="inlineStr">
        <is>
          <t>Организация_Крупная</t>
        </is>
      </c>
      <c r="Q52" t="inlineStr">
        <is>
          <t>Отдел_002</t>
        </is>
      </c>
      <c r="R52" t="inlineStr">
        <is>
          <t>Группа_Крупная</t>
        </is>
      </c>
      <c r="S52" t="inlineStr">
        <is>
          <t>Категория_Крупная</t>
        </is>
      </c>
      <c r="T52" t="inlineStr">
        <is>
          <t>Подкатегория_Крупная</t>
        </is>
      </c>
      <c r="U52" t="inlineStr">
        <is>
          <t>SKU_0000051</t>
        </is>
      </c>
      <c r="V52" t="inlineStr">
        <is>
          <t>Госсектор</t>
        </is>
      </c>
      <c r="W52" t="inlineStr">
        <is>
          <t>Клиент_00051</t>
        </is>
      </c>
      <c r="X52" t="inlineStr">
        <is>
          <t>Портал</t>
        </is>
      </c>
      <c r="Y52" s="8" t="n">
        <v>7887</v>
      </c>
      <c r="Z52" t="n">
        <v>12</v>
      </c>
      <c r="AA52" s="8" t="n">
        <v>630.96</v>
      </c>
      <c r="AB52" t="inlineStr">
        <is>
          <t>Да</t>
        </is>
      </c>
      <c r="AC52" t="inlineStr">
        <is>
          <t>Группа_Крупная / Категория_Крупная / Подкатегория_Крупная</t>
        </is>
      </c>
      <c r="AD52" t="n">
        <v>1</v>
      </c>
      <c r="AE52" t="inlineStr">
        <is>
          <t>до 100</t>
        </is>
      </c>
    </row>
    <row r="53">
      <c r="A53" t="n">
        <v>52</v>
      </c>
      <c r="B53" t="inlineStr">
        <is>
          <t>small_control</t>
        </is>
      </c>
      <c r="C53" t="inlineStr">
        <is>
          <t>ORD-0000018</t>
        </is>
      </c>
      <c r="D53" t="inlineStr">
        <is>
          <t>LINE-0000052</t>
        </is>
      </c>
      <c r="E53" s="7" t="n">
        <v>45343</v>
      </c>
      <c r="F53" s="7" t="n">
        <v>45343</v>
      </c>
      <c r="G53" t="n">
        <v>2024</v>
      </c>
      <c r="H53" t="inlineStr">
        <is>
          <t>Q1</t>
        </is>
      </c>
      <c r="I53" t="n">
        <v>2</v>
      </c>
      <c r="J53" t="inlineStr">
        <is>
          <t>Февраль</t>
        </is>
      </c>
      <c r="K53" t="n">
        <v>21</v>
      </c>
      <c r="L53" t="inlineStr">
        <is>
          <t>ФО_01_Крупный</t>
        </is>
      </c>
      <c r="M53" t="inlineStr">
        <is>
          <t>Регион_001_Крупный</t>
        </is>
      </c>
      <c r="N53" t="inlineStr">
        <is>
          <t>Город_0052</t>
        </is>
      </c>
      <c r="O53" t="inlineStr">
        <is>
          <t>Холдинг_Крупный</t>
        </is>
      </c>
      <c r="P53" t="inlineStr">
        <is>
          <t>Организация_Крупная</t>
        </is>
      </c>
      <c r="Q53" t="inlineStr">
        <is>
          <t>Отдел_002</t>
        </is>
      </c>
      <c r="R53" t="inlineStr">
        <is>
          <t>Группа_Крупная</t>
        </is>
      </c>
      <c r="S53" t="inlineStr">
        <is>
          <t>Категория_Крупная</t>
        </is>
      </c>
      <c r="T53" t="inlineStr">
        <is>
          <t>Подкатегория_Крупная</t>
        </is>
      </c>
      <c r="U53" t="inlineStr">
        <is>
          <t>SKU_0000052</t>
        </is>
      </c>
      <c r="V53" t="inlineStr">
        <is>
          <t>Розница</t>
        </is>
      </c>
      <c r="W53" t="inlineStr">
        <is>
          <t>Клиент_00052</t>
        </is>
      </c>
      <c r="X53" t="inlineStr">
        <is>
          <t>API</t>
        </is>
      </c>
      <c r="Y53" s="8" t="n">
        <v>7924</v>
      </c>
      <c r="Z53" t="n">
        <v>13</v>
      </c>
      <c r="AA53" s="8" t="n">
        <v>713.16</v>
      </c>
      <c r="AB53" t="inlineStr">
        <is>
          <t>Да</t>
        </is>
      </c>
      <c r="AC53" t="inlineStr">
        <is>
          <t>Группа_Крупная / Категория_Крупная / Подкатегория_Крупная</t>
        </is>
      </c>
      <c r="AD53" t="n">
        <v>1</v>
      </c>
      <c r="AE53" t="inlineStr">
        <is>
          <t>до 100</t>
        </is>
      </c>
    </row>
    <row r="54">
      <c r="A54" t="n">
        <v>53</v>
      </c>
      <c r="B54" t="inlineStr">
        <is>
          <t>small_control</t>
        </is>
      </c>
      <c r="C54" t="inlineStr">
        <is>
          <t>ORD-0000018</t>
        </is>
      </c>
      <c r="D54" t="inlineStr">
        <is>
          <t>LINE-0000053</t>
        </is>
      </c>
      <c r="E54" s="7" t="n">
        <v>45344</v>
      </c>
      <c r="F54" s="7" t="n">
        <v>45344</v>
      </c>
      <c r="G54" t="n">
        <v>2024</v>
      </c>
      <c r="H54" t="inlineStr">
        <is>
          <t>Q1</t>
        </is>
      </c>
      <c r="I54" t="n">
        <v>2</v>
      </c>
      <c r="J54" t="inlineStr">
        <is>
          <t>Февраль</t>
        </is>
      </c>
      <c r="K54" t="n">
        <v>22</v>
      </c>
      <c r="L54" t="inlineStr">
        <is>
          <t>ФО_01_Крупный</t>
        </is>
      </c>
      <c r="M54" t="inlineStr">
        <is>
          <t>Регион_001_Крупный</t>
        </is>
      </c>
      <c r="N54" t="inlineStr">
        <is>
          <t>Город_0053</t>
        </is>
      </c>
      <c r="O54" t="inlineStr">
        <is>
          <t>Холдинг_Крупный</t>
        </is>
      </c>
      <c r="P54" t="inlineStr">
        <is>
          <t>Организация_Крупная</t>
        </is>
      </c>
      <c r="Q54" t="inlineStr">
        <is>
          <t>Отдел_002</t>
        </is>
      </c>
      <c r="R54" t="inlineStr">
        <is>
          <t>Группа_Крупная</t>
        </is>
      </c>
      <c r="S54" t="inlineStr">
        <is>
          <t>Категория_Крупная</t>
        </is>
      </c>
      <c r="T54" t="inlineStr">
        <is>
          <t>Подкатегория_Крупная</t>
        </is>
      </c>
      <c r="U54" t="inlineStr">
        <is>
          <t>SKU_0000053</t>
        </is>
      </c>
      <c r="V54" t="inlineStr">
        <is>
          <t>Enterprise</t>
        </is>
      </c>
      <c r="W54" t="inlineStr">
        <is>
          <t>Клиент_00053</t>
        </is>
      </c>
      <c r="X54" t="inlineStr">
        <is>
          <t>Импорт</t>
        </is>
      </c>
      <c r="Y54" s="8" t="n">
        <v>7961</v>
      </c>
      <c r="Z54" t="n">
        <v>14</v>
      </c>
      <c r="AA54" s="8" t="n">
        <v>796.1</v>
      </c>
      <c r="AB54" t="inlineStr">
        <is>
          <t>Да</t>
        </is>
      </c>
      <c r="AC54" t="inlineStr">
        <is>
          <t>Группа_Крупная / Категория_Крупная / Подкатегория_Крупная</t>
        </is>
      </c>
      <c r="AD54" t="n">
        <v>1</v>
      </c>
      <c r="AE54" t="inlineStr">
        <is>
          <t>до 100</t>
        </is>
      </c>
    </row>
    <row r="55">
      <c r="A55" t="n">
        <v>54</v>
      </c>
      <c r="B55" t="inlineStr">
        <is>
          <t>small_control</t>
        </is>
      </c>
      <c r="C55" t="inlineStr">
        <is>
          <t>ORD-0000018</t>
        </is>
      </c>
      <c r="D55" t="inlineStr">
        <is>
          <t>LINE-0000054</t>
        </is>
      </c>
      <c r="E55" s="7" t="n">
        <v>45345</v>
      </c>
      <c r="F55" s="7" t="n">
        <v>45345</v>
      </c>
      <c r="G55" t="n">
        <v>2024</v>
      </c>
      <c r="H55" t="inlineStr">
        <is>
          <t>Q1</t>
        </is>
      </c>
      <c r="I55" t="n">
        <v>2</v>
      </c>
      <c r="J55" t="inlineStr">
        <is>
          <t>Февраль</t>
        </is>
      </c>
      <c r="K55" t="n">
        <v>23</v>
      </c>
      <c r="L55" t="inlineStr">
        <is>
          <t>ФО_01_Крупный</t>
        </is>
      </c>
      <c r="M55" t="inlineStr">
        <is>
          <t>Регион_001_Крупный</t>
        </is>
      </c>
      <c r="N55" t="inlineStr">
        <is>
          <t>Город_0054</t>
        </is>
      </c>
      <c r="O55" t="inlineStr">
        <is>
          <t>Холдинг_Крупный</t>
        </is>
      </c>
      <c r="P55" t="inlineStr">
        <is>
          <t>Организация_Крупная</t>
        </is>
      </c>
      <c r="Q55" t="inlineStr">
        <is>
          <t>Отдел_002</t>
        </is>
      </c>
      <c r="R55" t="inlineStr">
        <is>
          <t>Группа_Крупная</t>
        </is>
      </c>
      <c r="S55" t="inlineStr">
        <is>
          <t>Категория_Крупная</t>
        </is>
      </c>
      <c r="T55" t="inlineStr">
        <is>
          <t>Подкатегория_Крупная</t>
        </is>
      </c>
      <c r="U55" t="inlineStr">
        <is>
          <t>SKU_0000054</t>
        </is>
      </c>
      <c r="V55" t="inlineStr">
        <is>
          <t>SMB</t>
        </is>
      </c>
      <c r="W55" t="inlineStr">
        <is>
          <t>Клиент_00054</t>
        </is>
      </c>
      <c r="X55" t="inlineStr">
        <is>
          <t>Ручной ввод</t>
        </is>
      </c>
      <c r="Y55" s="8" t="n">
        <v>7998</v>
      </c>
      <c r="Z55" t="n">
        <v>15</v>
      </c>
      <c r="AA55" s="8" t="n">
        <v>879.78</v>
      </c>
      <c r="AB55" t="inlineStr">
        <is>
          <t>Да</t>
        </is>
      </c>
      <c r="AC55" t="inlineStr">
        <is>
          <t>Группа_Крупная / Категория_Крупная / Подкатегория_Крупная</t>
        </is>
      </c>
      <c r="AD55" t="n">
        <v>1</v>
      </c>
      <c r="AE55" t="inlineStr">
        <is>
          <t>до 100</t>
        </is>
      </c>
    </row>
    <row r="56">
      <c r="A56" t="n">
        <v>55</v>
      </c>
      <c r="B56" t="inlineStr">
        <is>
          <t>small_control</t>
        </is>
      </c>
      <c r="C56" t="inlineStr">
        <is>
          <t>ORD-0000019</t>
        </is>
      </c>
      <c r="D56" t="inlineStr">
        <is>
          <t>LINE-0000055</t>
        </is>
      </c>
      <c r="E56" s="7" t="n">
        <v>45346</v>
      </c>
      <c r="F56" s="7" t="n">
        <v>45346</v>
      </c>
      <c r="G56" t="n">
        <v>2024</v>
      </c>
      <c r="H56" t="inlineStr">
        <is>
          <t>Q1</t>
        </is>
      </c>
      <c r="I56" t="n">
        <v>2</v>
      </c>
      <c r="J56" t="inlineStr">
        <is>
          <t>Февраль</t>
        </is>
      </c>
      <c r="K56" t="n">
        <v>24</v>
      </c>
      <c r="L56" t="inlineStr">
        <is>
          <t>ФО_01_Крупный</t>
        </is>
      </c>
      <c r="M56" t="inlineStr">
        <is>
          <t>Регион_001_Крупный</t>
        </is>
      </c>
      <c r="N56" t="inlineStr">
        <is>
          <t>Город_0055</t>
        </is>
      </c>
      <c r="O56" t="inlineStr">
        <is>
          <t>Холдинг_Крупный</t>
        </is>
      </c>
      <c r="P56" t="inlineStr">
        <is>
          <t>Организация_Крупная</t>
        </is>
      </c>
      <c r="Q56" t="inlineStr">
        <is>
          <t>Отдел_002</t>
        </is>
      </c>
      <c r="R56" t="inlineStr">
        <is>
          <t>Группа_Крупная</t>
        </is>
      </c>
      <c r="S56" t="inlineStr">
        <is>
          <t>Категория_Крупная</t>
        </is>
      </c>
      <c r="T56" t="inlineStr">
        <is>
          <t>Подкатегория_Крупная</t>
        </is>
      </c>
      <c r="U56" t="inlineStr">
        <is>
          <t>SKU_0000055</t>
        </is>
      </c>
      <c r="V56" t="inlineStr">
        <is>
          <t>Госсектор</t>
        </is>
      </c>
      <c r="W56" t="inlineStr">
        <is>
          <t>Клиент_00055</t>
        </is>
      </c>
      <c r="X56" t="inlineStr">
        <is>
          <t>Интеграция</t>
        </is>
      </c>
      <c r="Y56" s="8" t="n">
        <v>8035</v>
      </c>
      <c r="Z56" t="n">
        <v>16</v>
      </c>
      <c r="AA56" s="8" t="n">
        <v>964.2</v>
      </c>
      <c r="AB56" t="inlineStr">
        <is>
          <t>Да</t>
        </is>
      </c>
      <c r="AC56" t="inlineStr">
        <is>
          <t>Группа_Крупная / Категория_Крупная / Подкатегория_Крупная</t>
        </is>
      </c>
      <c r="AD56" t="n">
        <v>1</v>
      </c>
      <c r="AE56" t="inlineStr">
        <is>
          <t>до 100</t>
        </is>
      </c>
    </row>
    <row r="57">
      <c r="A57" t="n">
        <v>56</v>
      </c>
      <c r="B57" t="inlineStr">
        <is>
          <t>small_control</t>
        </is>
      </c>
      <c r="C57" t="inlineStr">
        <is>
          <t>ORD-0000019</t>
        </is>
      </c>
      <c r="D57" t="inlineStr">
        <is>
          <t>LINE-0000056</t>
        </is>
      </c>
      <c r="E57" s="7" t="n">
        <v>45347</v>
      </c>
      <c r="F57" s="7" t="n">
        <v>45347</v>
      </c>
      <c r="G57" t="n">
        <v>2024</v>
      </c>
      <c r="H57" t="inlineStr">
        <is>
          <t>Q1</t>
        </is>
      </c>
      <c r="I57" t="n">
        <v>2</v>
      </c>
      <c r="J57" t="inlineStr">
        <is>
          <t>Февраль</t>
        </is>
      </c>
      <c r="K57" t="n">
        <v>25</v>
      </c>
      <c r="L57" t="inlineStr">
        <is>
          <t>ФО_01_Крупный</t>
        </is>
      </c>
      <c r="M57" t="inlineStr">
        <is>
          <t>Регион_001_Крупный</t>
        </is>
      </c>
      <c r="N57" t="inlineStr">
        <is>
          <t>Город_0056</t>
        </is>
      </c>
      <c r="O57" t="inlineStr">
        <is>
          <t>Холдинг_Крупный</t>
        </is>
      </c>
      <c r="P57" t="inlineStr">
        <is>
          <t>Организация_Крупная</t>
        </is>
      </c>
      <c r="Q57" t="inlineStr">
        <is>
          <t>Отдел_002</t>
        </is>
      </c>
      <c r="R57" t="inlineStr">
        <is>
          <t>Группа_Крупная</t>
        </is>
      </c>
      <c r="S57" t="inlineStr">
        <is>
          <t>Категория_Крупная</t>
        </is>
      </c>
      <c r="T57" t="inlineStr">
        <is>
          <t>Подкатегория_Крупная</t>
        </is>
      </c>
      <c r="U57" t="inlineStr">
        <is>
          <t>SKU_0000056</t>
        </is>
      </c>
      <c r="V57" t="inlineStr">
        <is>
          <t>Розница</t>
        </is>
      </c>
      <c r="W57" t="inlineStr">
        <is>
          <t>Клиент_00056</t>
        </is>
      </c>
      <c r="X57" t="inlineStr">
        <is>
          <t>Портал</t>
        </is>
      </c>
      <c r="Y57" s="8" t="n">
        <v>8072</v>
      </c>
      <c r="Z57" t="n">
        <v>17</v>
      </c>
      <c r="AA57" s="8" t="n">
        <v>1049.36</v>
      </c>
      <c r="AB57" t="inlineStr">
        <is>
          <t>Да</t>
        </is>
      </c>
      <c r="AC57" t="inlineStr">
        <is>
          <t>Группа_Крупная / Категория_Крупная / Подкатегория_Крупная</t>
        </is>
      </c>
      <c r="AD57" t="n">
        <v>1</v>
      </c>
      <c r="AE57" t="inlineStr">
        <is>
          <t>до 100</t>
        </is>
      </c>
    </row>
    <row r="58">
      <c r="A58" t="n">
        <v>57</v>
      </c>
      <c r="B58" t="inlineStr">
        <is>
          <t>small_control</t>
        </is>
      </c>
      <c r="C58" t="inlineStr">
        <is>
          <t>ORD-0000019</t>
        </is>
      </c>
      <c r="D58" t="inlineStr">
        <is>
          <t>LINE-0000057</t>
        </is>
      </c>
      <c r="E58" s="7" t="n">
        <v>45348</v>
      </c>
      <c r="F58" s="7" t="n">
        <v>45348</v>
      </c>
      <c r="G58" t="n">
        <v>2024</v>
      </c>
      <c r="H58" t="inlineStr">
        <is>
          <t>Q1</t>
        </is>
      </c>
      <c r="I58" t="n">
        <v>2</v>
      </c>
      <c r="J58" t="inlineStr">
        <is>
          <t>Февраль</t>
        </is>
      </c>
      <c r="K58" t="n">
        <v>26</v>
      </c>
      <c r="L58" t="inlineStr">
        <is>
          <t>ФО_02</t>
        </is>
      </c>
      <c r="M58" t="inlineStr">
        <is>
          <t>Регион_003</t>
        </is>
      </c>
      <c r="N58" t="inlineStr">
        <is>
          <t>Город_0057</t>
        </is>
      </c>
      <c r="O58" t="inlineStr">
        <is>
          <t>Холдинг_01</t>
        </is>
      </c>
      <c r="P58" t="inlineStr">
        <is>
          <t>Организация_001</t>
        </is>
      </c>
      <c r="Q58" t="inlineStr">
        <is>
          <t>Отдел_002</t>
        </is>
      </c>
      <c r="R58" t="inlineStr">
        <is>
          <t>Группа_01</t>
        </is>
      </c>
      <c r="S58" t="inlineStr">
        <is>
          <t>Категория_001</t>
        </is>
      </c>
      <c r="T58" t="inlineStr">
        <is>
          <t>Подкатегория_002</t>
        </is>
      </c>
      <c r="U58" t="inlineStr">
        <is>
          <t>SKU_0000057</t>
        </is>
      </c>
      <c r="V58" t="inlineStr">
        <is>
          <t>Enterprise</t>
        </is>
      </c>
      <c r="W58" t="inlineStr">
        <is>
          <t>Клиент_00057</t>
        </is>
      </c>
      <c r="X58" t="inlineStr">
        <is>
          <t>API</t>
        </is>
      </c>
      <c r="Y58" s="8" t="n">
        <v>3109</v>
      </c>
      <c r="Z58" t="n">
        <v>18</v>
      </c>
      <c r="AA58" s="8" t="n">
        <v>435.26</v>
      </c>
      <c r="AB58" t="inlineStr">
        <is>
          <t>Нет</t>
        </is>
      </c>
      <c r="AC58" t="inlineStr">
        <is>
          <t>Группа_01 / Категория_001 / Подкатегория_002</t>
        </is>
      </c>
      <c r="AD58" t="n">
        <v>1</v>
      </c>
      <c r="AE58" t="inlineStr">
        <is>
          <t>до 100</t>
        </is>
      </c>
    </row>
    <row r="59">
      <c r="A59" t="n">
        <v>58</v>
      </c>
      <c r="B59" t="inlineStr">
        <is>
          <t>small_control</t>
        </is>
      </c>
      <c r="C59" t="inlineStr">
        <is>
          <t>ORD-0000020</t>
        </is>
      </c>
      <c r="D59" t="inlineStr">
        <is>
          <t>LINE-0000058</t>
        </is>
      </c>
      <c r="E59" s="7" t="n">
        <v>45349</v>
      </c>
      <c r="F59" s="7" t="n">
        <v>45349</v>
      </c>
      <c r="G59" t="n">
        <v>2024</v>
      </c>
      <c r="H59" t="inlineStr">
        <is>
          <t>Q1</t>
        </is>
      </c>
      <c r="I59" t="n">
        <v>2</v>
      </c>
      <c r="J59" t="inlineStr">
        <is>
          <t>Февраль</t>
        </is>
      </c>
      <c r="K59" t="n">
        <v>27</v>
      </c>
      <c r="L59" t="inlineStr">
        <is>
          <t>ФО_03</t>
        </is>
      </c>
      <c r="M59" t="inlineStr">
        <is>
          <t>Регион_003</t>
        </is>
      </c>
      <c r="N59" t="inlineStr">
        <is>
          <t>Город_0058</t>
        </is>
      </c>
      <c r="O59" t="inlineStr">
        <is>
          <t>Холдинг_01</t>
        </is>
      </c>
      <c r="P59" t="inlineStr">
        <is>
          <t>Организация_001</t>
        </is>
      </c>
      <c r="Q59" t="inlineStr">
        <is>
          <t>Отдел_002</t>
        </is>
      </c>
      <c r="R59" t="inlineStr">
        <is>
          <t>Группа_01</t>
        </is>
      </c>
      <c r="S59" t="inlineStr">
        <is>
          <t>Категория_001</t>
        </is>
      </c>
      <c r="T59" t="inlineStr">
        <is>
          <t>Подкатегория_002</t>
        </is>
      </c>
      <c r="U59" t="inlineStr">
        <is>
          <t>SKU_0000058</t>
        </is>
      </c>
      <c r="V59" t="inlineStr">
        <is>
          <t>SMB</t>
        </is>
      </c>
      <c r="W59" t="inlineStr">
        <is>
          <t>Клиент_00058</t>
        </is>
      </c>
      <c r="X59" t="inlineStr">
        <is>
          <t>Импорт</t>
        </is>
      </c>
      <c r="Y59" s="8" t="n">
        <v>3146</v>
      </c>
      <c r="Z59" t="n">
        <v>19</v>
      </c>
      <c r="AA59" s="8" t="n">
        <v>471.9</v>
      </c>
      <c r="AB59" t="inlineStr">
        <is>
          <t>Нет</t>
        </is>
      </c>
      <c r="AC59" t="inlineStr">
        <is>
          <t>Группа_01 / Категория_001 / Подкатегория_002</t>
        </is>
      </c>
      <c r="AD59" t="n">
        <v>1</v>
      </c>
      <c r="AE59" t="inlineStr">
        <is>
          <t>до 100</t>
        </is>
      </c>
    </row>
    <row r="60">
      <c r="A60" t="n">
        <v>59</v>
      </c>
      <c r="B60" t="inlineStr">
        <is>
          <t>small_control</t>
        </is>
      </c>
      <c r="C60" t="inlineStr">
        <is>
          <t>ORD-0000020</t>
        </is>
      </c>
      <c r="D60" t="inlineStr">
        <is>
          <t>LINE-0000059</t>
        </is>
      </c>
      <c r="E60" s="7" t="n">
        <v>45350</v>
      </c>
      <c r="F60" s="7" t="n">
        <v>45350</v>
      </c>
      <c r="G60" t="n">
        <v>2024</v>
      </c>
      <c r="H60" t="inlineStr">
        <is>
          <t>Q1</t>
        </is>
      </c>
      <c r="I60" t="n">
        <v>2</v>
      </c>
      <c r="J60" t="inlineStr">
        <is>
          <t>Февраль</t>
        </is>
      </c>
      <c r="K60" t="n">
        <v>28</v>
      </c>
      <c r="L60" t="inlineStr">
        <is>
          <t>ФО_04</t>
        </is>
      </c>
      <c r="M60" t="inlineStr">
        <is>
          <t>Регион_003</t>
        </is>
      </c>
      <c r="N60" t="inlineStr">
        <is>
          <t>Город_0059</t>
        </is>
      </c>
      <c r="O60" t="inlineStr">
        <is>
          <t>Холдинг_01</t>
        </is>
      </c>
      <c r="P60" t="inlineStr">
        <is>
          <t>Организация_001</t>
        </is>
      </c>
      <c r="Q60" t="inlineStr">
        <is>
          <t>Отдел_002</t>
        </is>
      </c>
      <c r="R60" t="inlineStr">
        <is>
          <t>Группа_01</t>
        </is>
      </c>
      <c r="S60" t="inlineStr">
        <is>
          <t>Категория_001</t>
        </is>
      </c>
      <c r="T60" t="inlineStr">
        <is>
          <t>Подкатегория_002</t>
        </is>
      </c>
      <c r="U60" t="inlineStr">
        <is>
          <t>SKU_0000059</t>
        </is>
      </c>
      <c r="V60" t="inlineStr">
        <is>
          <t>Госсектор</t>
        </is>
      </c>
      <c r="W60" t="inlineStr">
        <is>
          <t>Клиент_00059</t>
        </is>
      </c>
      <c r="X60" t="inlineStr">
        <is>
          <t>Ручной ввод</t>
        </is>
      </c>
      <c r="Y60" s="8" t="n">
        <v>3183</v>
      </c>
      <c r="Z60" t="n">
        <v>20</v>
      </c>
      <c r="AA60" s="8" t="n">
        <v>509.28</v>
      </c>
      <c r="AB60" t="inlineStr">
        <is>
          <t>Нет</t>
        </is>
      </c>
      <c r="AC60" t="inlineStr">
        <is>
          <t>Группа_01 / Категория_001 / Подкатегория_002</t>
        </is>
      </c>
      <c r="AD60" t="n">
        <v>1</v>
      </c>
      <c r="AE60" t="inlineStr">
        <is>
          <t>до 100</t>
        </is>
      </c>
    </row>
    <row r="61">
      <c r="A61" t="n">
        <v>60</v>
      </c>
      <c r="B61" t="inlineStr">
        <is>
          <t>small_control</t>
        </is>
      </c>
      <c r="C61" t="inlineStr">
        <is>
          <t>ORD-0000020</t>
        </is>
      </c>
      <c r="D61" t="inlineStr">
        <is>
          <t>LINE-0000060</t>
        </is>
      </c>
      <c r="E61" s="7" t="n">
        <v>45351</v>
      </c>
      <c r="F61" s="7" t="n">
        <v>45351</v>
      </c>
      <c r="G61" t="n">
        <v>2024</v>
      </c>
      <c r="H61" t="inlineStr">
        <is>
          <t>Q1</t>
        </is>
      </c>
      <c r="I61" t="n">
        <v>2</v>
      </c>
      <c r="J61" t="inlineStr">
        <is>
          <t>Февраль</t>
        </is>
      </c>
      <c r="K61" t="n">
        <v>29</v>
      </c>
      <c r="L61" t="inlineStr">
        <is>
          <t>ФО_01_Крупный</t>
        </is>
      </c>
      <c r="M61" t="inlineStr">
        <is>
          <t>Регион_001_Крупный</t>
        </is>
      </c>
      <c r="N61" t="inlineStr">
        <is>
          <t>Город_0060</t>
        </is>
      </c>
      <c r="O61" t="inlineStr">
        <is>
          <t>Холдинг_Крупный</t>
        </is>
      </c>
      <c r="P61" t="inlineStr">
        <is>
          <t>Организация_Крупная</t>
        </is>
      </c>
      <c r="Q61" t="inlineStr">
        <is>
          <t>Отдел_002</t>
        </is>
      </c>
      <c r="R61" t="inlineStr">
        <is>
          <t>Группа_Крупная</t>
        </is>
      </c>
      <c r="S61" t="inlineStr">
        <is>
          <t>Категория_Крупная</t>
        </is>
      </c>
      <c r="T61" t="inlineStr">
        <is>
          <t>Подкатегория_Крупная</t>
        </is>
      </c>
      <c r="U61" t="inlineStr">
        <is>
          <t>SKU_0000060</t>
        </is>
      </c>
      <c r="V61" t="inlineStr">
        <is>
          <t>Розница</t>
        </is>
      </c>
      <c r="W61" t="inlineStr">
        <is>
          <t>Клиент_00060</t>
        </is>
      </c>
      <c r="X61" t="inlineStr">
        <is>
          <t>Интеграция</t>
        </is>
      </c>
      <c r="Y61" s="8" t="n">
        <v>8220</v>
      </c>
      <c r="Z61" t="n">
        <v>1</v>
      </c>
      <c r="AA61" s="8" t="n">
        <v>1397.4</v>
      </c>
      <c r="AB61" t="inlineStr">
        <is>
          <t>Да</t>
        </is>
      </c>
      <c r="AC61" t="inlineStr">
        <is>
          <t>Группа_Крупная / Категория_Крупная / Подкатегория_Крупная</t>
        </is>
      </c>
      <c r="AD61" t="n">
        <v>1</v>
      </c>
      <c r="AE61" t="inlineStr">
        <is>
          <t>до 100</t>
        </is>
      </c>
    </row>
    <row r="62">
      <c r="A62" t="n">
        <v>61</v>
      </c>
      <c r="B62" t="inlineStr">
        <is>
          <t>small_control</t>
        </is>
      </c>
      <c r="C62" t="inlineStr">
        <is>
          <t>ORD-0000021</t>
        </is>
      </c>
      <c r="D62" t="inlineStr">
        <is>
          <t>LINE-0000061</t>
        </is>
      </c>
      <c r="E62" s="7" t="n">
        <v>45352</v>
      </c>
      <c r="F62" s="7" t="n">
        <v>45352</v>
      </c>
      <c r="G62" t="n">
        <v>2024</v>
      </c>
      <c r="H62" t="inlineStr">
        <is>
          <t>Q1</t>
        </is>
      </c>
      <c r="I62" t="n">
        <v>3</v>
      </c>
      <c r="J62" t="inlineStr">
        <is>
          <t>Март</t>
        </is>
      </c>
      <c r="K62" t="n">
        <v>1</v>
      </c>
      <c r="L62" t="inlineStr">
        <is>
          <t>ФО_01_Крупный</t>
        </is>
      </c>
      <c r="M62" t="inlineStr">
        <is>
          <t>Регион_001_Крупный</t>
        </is>
      </c>
      <c r="N62" t="inlineStr">
        <is>
          <t>Город_0061</t>
        </is>
      </c>
      <c r="O62" t="inlineStr">
        <is>
          <t>Холдинг_Крупный</t>
        </is>
      </c>
      <c r="P62" t="inlineStr">
        <is>
          <t>Организация_Крупная</t>
        </is>
      </c>
      <c r="Q62" t="inlineStr">
        <is>
          <t>Отдел_002</t>
        </is>
      </c>
      <c r="R62" t="inlineStr">
        <is>
          <t>Группа_Крупная</t>
        </is>
      </c>
      <c r="S62" t="inlineStr">
        <is>
          <t>Категория_Крупная</t>
        </is>
      </c>
      <c r="T62" t="inlineStr">
        <is>
          <t>Подкатегория_Крупная</t>
        </is>
      </c>
      <c r="U62" t="inlineStr">
        <is>
          <t>SKU_0000061</t>
        </is>
      </c>
      <c r="V62" t="inlineStr">
        <is>
          <t>Enterprise</t>
        </is>
      </c>
      <c r="W62" t="inlineStr">
        <is>
          <t>Клиент_00061</t>
        </is>
      </c>
      <c r="X62" t="inlineStr">
        <is>
          <t>Портал</t>
        </is>
      </c>
      <c r="Y62" s="8" t="n">
        <v>8257</v>
      </c>
      <c r="Z62" t="n">
        <v>2</v>
      </c>
      <c r="AA62" s="8" t="n">
        <v>1486.26</v>
      </c>
      <c r="AB62" t="inlineStr">
        <is>
          <t>Да</t>
        </is>
      </c>
      <c r="AC62" t="inlineStr">
        <is>
          <t>Группа_Крупная / Категория_Крупная / Подкатегория_Крупная</t>
        </is>
      </c>
      <c r="AD62" t="n">
        <v>1</v>
      </c>
      <c r="AE62" t="inlineStr">
        <is>
          <t>до 100</t>
        </is>
      </c>
    </row>
    <row r="63">
      <c r="A63" t="n">
        <v>62</v>
      </c>
      <c r="B63" t="inlineStr">
        <is>
          <t>small_control</t>
        </is>
      </c>
      <c r="C63" t="inlineStr">
        <is>
          <t>ORD-0000021</t>
        </is>
      </c>
      <c r="D63" t="inlineStr">
        <is>
          <t>LINE-0000062</t>
        </is>
      </c>
      <c r="E63" s="7" t="n">
        <v>45353</v>
      </c>
      <c r="F63" s="7" t="n">
        <v>45353</v>
      </c>
      <c r="G63" t="n">
        <v>2024</v>
      </c>
      <c r="H63" t="inlineStr">
        <is>
          <t>Q1</t>
        </is>
      </c>
      <c r="I63" t="n">
        <v>3</v>
      </c>
      <c r="J63" t="inlineStr">
        <is>
          <t>Март</t>
        </is>
      </c>
      <c r="K63" t="n">
        <v>2</v>
      </c>
      <c r="L63" t="inlineStr">
        <is>
          <t>ФО_01_Крупный</t>
        </is>
      </c>
      <c r="M63" t="inlineStr">
        <is>
          <t>Регион_001_Крупный</t>
        </is>
      </c>
      <c r="N63" t="inlineStr">
        <is>
          <t>Город_0062</t>
        </is>
      </c>
      <c r="O63" t="inlineStr">
        <is>
          <t>Холдинг_Крупный</t>
        </is>
      </c>
      <c r="P63" t="inlineStr">
        <is>
          <t>Организация_Крупная</t>
        </is>
      </c>
      <c r="Q63" t="inlineStr">
        <is>
          <t>Отдел_002</t>
        </is>
      </c>
      <c r="R63" t="inlineStr">
        <is>
          <t>Группа_Крупная</t>
        </is>
      </c>
      <c r="S63" t="inlineStr">
        <is>
          <t>Категория_Крупная</t>
        </is>
      </c>
      <c r="T63" t="inlineStr">
        <is>
          <t>Подкатегория_Крупная</t>
        </is>
      </c>
      <c r="U63" t="inlineStr">
        <is>
          <t>SKU_0000062</t>
        </is>
      </c>
      <c r="V63" t="inlineStr">
        <is>
          <t>SMB</t>
        </is>
      </c>
      <c r="W63" t="inlineStr">
        <is>
          <t>Клиент_00062</t>
        </is>
      </c>
      <c r="X63" t="inlineStr">
        <is>
          <t>API</t>
        </is>
      </c>
      <c r="Y63" s="8" t="n">
        <v>8294</v>
      </c>
      <c r="Z63" t="n">
        <v>3</v>
      </c>
      <c r="AA63" s="8" t="n">
        <v>1575.86</v>
      </c>
      <c r="AB63" t="inlineStr">
        <is>
          <t>Да</t>
        </is>
      </c>
      <c r="AC63" t="inlineStr">
        <is>
          <t>Группа_Крупная / Категория_Крупная / Подкатегория_Крупная</t>
        </is>
      </c>
      <c r="AD63" t="n">
        <v>1</v>
      </c>
      <c r="AE63" t="inlineStr">
        <is>
          <t>до 100</t>
        </is>
      </c>
    </row>
    <row r="64">
      <c r="A64" t="n">
        <v>63</v>
      </c>
      <c r="B64" t="inlineStr">
        <is>
          <t>small_control</t>
        </is>
      </c>
      <c r="C64" t="inlineStr">
        <is>
          <t>ORD-0000021</t>
        </is>
      </c>
      <c r="D64" t="inlineStr">
        <is>
          <t>LINE-0000063</t>
        </is>
      </c>
      <c r="E64" s="7" t="n">
        <v>45354</v>
      </c>
      <c r="F64" s="7" t="n">
        <v>45354</v>
      </c>
      <c r="G64" t="n">
        <v>2024</v>
      </c>
      <c r="H64" t="inlineStr">
        <is>
          <t>Q1</t>
        </is>
      </c>
      <c r="I64" t="n">
        <v>3</v>
      </c>
      <c r="J64" t="inlineStr">
        <is>
          <t>Март</t>
        </is>
      </c>
      <c r="K64" t="n">
        <v>3</v>
      </c>
      <c r="L64" t="inlineStr">
        <is>
          <t>ФО_01_Крупный</t>
        </is>
      </c>
      <c r="M64" t="inlineStr">
        <is>
          <t>Регион_001_Крупный</t>
        </is>
      </c>
      <c r="N64" t="inlineStr">
        <is>
          <t>Город_0063</t>
        </is>
      </c>
      <c r="O64" t="inlineStr">
        <is>
          <t>Холдинг_Крупный</t>
        </is>
      </c>
      <c r="P64" t="inlineStr">
        <is>
          <t>Организация_Крупная</t>
        </is>
      </c>
      <c r="Q64" t="inlineStr">
        <is>
          <t>Отдел_002</t>
        </is>
      </c>
      <c r="R64" t="inlineStr">
        <is>
          <t>Группа_Крупная</t>
        </is>
      </c>
      <c r="S64" t="inlineStr">
        <is>
          <t>Категория_Крупная</t>
        </is>
      </c>
      <c r="T64" t="inlineStr">
        <is>
          <t>Подкатегория_Крупная</t>
        </is>
      </c>
      <c r="U64" t="inlineStr">
        <is>
          <t>SKU_0000063</t>
        </is>
      </c>
      <c r="V64" t="inlineStr">
        <is>
          <t>Госсектор</t>
        </is>
      </c>
      <c r="W64" t="inlineStr">
        <is>
          <t>Клиент_00063</t>
        </is>
      </c>
      <c r="X64" t="inlineStr">
        <is>
          <t>Импорт</t>
        </is>
      </c>
      <c r="Y64" s="8" t="n">
        <v>8331</v>
      </c>
      <c r="Z64" t="n">
        <v>4</v>
      </c>
      <c r="AA64" s="8" t="n">
        <v>1666.2</v>
      </c>
      <c r="AB64" t="inlineStr">
        <is>
          <t>Да</t>
        </is>
      </c>
      <c r="AC64" t="inlineStr">
        <is>
          <t>Группа_Крупная / Категория_Крупная / Подкатегория_Крупная</t>
        </is>
      </c>
      <c r="AD64" t="n">
        <v>1</v>
      </c>
      <c r="AE64" t="inlineStr">
        <is>
          <t>до 100</t>
        </is>
      </c>
    </row>
    <row r="65">
      <c r="A65" t="n">
        <v>64</v>
      </c>
      <c r="B65" t="inlineStr">
        <is>
          <t>small_control</t>
        </is>
      </c>
      <c r="C65" t="inlineStr">
        <is>
          <t>ORD-0000022</t>
        </is>
      </c>
      <c r="D65" t="inlineStr">
        <is>
          <t>LINE-0000064</t>
        </is>
      </c>
      <c r="E65" s="7" t="n">
        <v>45355</v>
      </c>
      <c r="F65" s="7" t="n">
        <v>45355</v>
      </c>
      <c r="G65" t="n">
        <v>2024</v>
      </c>
      <c r="H65" t="inlineStr">
        <is>
          <t>Q1</t>
        </is>
      </c>
      <c r="I65" t="n">
        <v>3</v>
      </c>
      <c r="J65" t="inlineStr">
        <is>
          <t>Март</t>
        </is>
      </c>
      <c r="K65" t="n">
        <v>4</v>
      </c>
      <c r="L65" t="inlineStr">
        <is>
          <t>ФО_01_Крупный</t>
        </is>
      </c>
      <c r="M65" t="inlineStr">
        <is>
          <t>Регион_001_Крупный</t>
        </is>
      </c>
      <c r="N65" t="inlineStr">
        <is>
          <t>Город_0064</t>
        </is>
      </c>
      <c r="O65" t="inlineStr">
        <is>
          <t>Холдинг_Крупный</t>
        </is>
      </c>
      <c r="P65" t="inlineStr">
        <is>
          <t>Организация_Крупная</t>
        </is>
      </c>
      <c r="Q65" t="inlineStr">
        <is>
          <t>Отдел_002</t>
        </is>
      </c>
      <c r="R65" t="inlineStr">
        <is>
          <t>Группа_Крупная</t>
        </is>
      </c>
      <c r="S65" t="inlineStr">
        <is>
          <t>Категория_Крупная</t>
        </is>
      </c>
      <c r="T65" t="inlineStr">
        <is>
          <t>Подкатегория_Крупная</t>
        </is>
      </c>
      <c r="U65" t="inlineStr">
        <is>
          <t>SKU_0000064</t>
        </is>
      </c>
      <c r="V65" t="inlineStr">
        <is>
          <t>Розница</t>
        </is>
      </c>
      <c r="W65" t="inlineStr">
        <is>
          <t>Клиент_00064</t>
        </is>
      </c>
      <c r="X65" t="inlineStr">
        <is>
          <t>Ручной ввод</t>
        </is>
      </c>
      <c r="Y65" s="8" t="n">
        <v>8368</v>
      </c>
      <c r="Z65" t="n">
        <v>5</v>
      </c>
      <c r="AA65" s="8" t="n">
        <v>1757.28</v>
      </c>
      <c r="AB65" t="inlineStr">
        <is>
          <t>Да</t>
        </is>
      </c>
      <c r="AC65" t="inlineStr">
        <is>
          <t>Группа_Крупная / Категория_Крупная / Подкатегория_Крупная</t>
        </is>
      </c>
      <c r="AD65" t="n">
        <v>1</v>
      </c>
      <c r="AE65" t="inlineStr">
        <is>
          <t>до 100</t>
        </is>
      </c>
    </row>
    <row r="66">
      <c r="A66" t="n">
        <v>65</v>
      </c>
      <c r="B66" t="inlineStr">
        <is>
          <t>small_control</t>
        </is>
      </c>
      <c r="C66" t="inlineStr">
        <is>
          <t>ORD-0000022</t>
        </is>
      </c>
      <c r="D66" t="inlineStr">
        <is>
          <t>LINE-0000065</t>
        </is>
      </c>
      <c r="E66" s="7" t="n">
        <v>45356</v>
      </c>
      <c r="F66" s="7" t="n">
        <v>45356</v>
      </c>
      <c r="G66" t="n">
        <v>2024</v>
      </c>
      <c r="H66" t="inlineStr">
        <is>
          <t>Q1</t>
        </is>
      </c>
      <c r="I66" t="n">
        <v>3</v>
      </c>
      <c r="J66" t="inlineStr">
        <is>
          <t>Март</t>
        </is>
      </c>
      <c r="K66" t="n">
        <v>5</v>
      </c>
      <c r="L66" t="inlineStr">
        <is>
          <t>ФО_01_Крупный</t>
        </is>
      </c>
      <c r="M66" t="inlineStr">
        <is>
          <t>Регион_001_Крупный</t>
        </is>
      </c>
      <c r="N66" t="inlineStr">
        <is>
          <t>Город_0065</t>
        </is>
      </c>
      <c r="O66" t="inlineStr">
        <is>
          <t>Холдинг_Крупный</t>
        </is>
      </c>
      <c r="P66" t="inlineStr">
        <is>
          <t>Организация_Крупная</t>
        </is>
      </c>
      <c r="Q66" t="inlineStr">
        <is>
          <t>Отдел_002</t>
        </is>
      </c>
      <c r="R66" t="inlineStr">
        <is>
          <t>Группа_Крупная</t>
        </is>
      </c>
      <c r="S66" t="inlineStr">
        <is>
          <t>Категория_Крупная</t>
        </is>
      </c>
      <c r="T66" t="inlineStr">
        <is>
          <t>Подкатегория_Крупная</t>
        </is>
      </c>
      <c r="U66" t="inlineStr">
        <is>
          <t>SKU_0000065</t>
        </is>
      </c>
      <c r="V66" t="inlineStr">
        <is>
          <t>Enterprise</t>
        </is>
      </c>
      <c r="W66" t="inlineStr">
        <is>
          <t>Клиент_00065</t>
        </is>
      </c>
      <c r="X66" t="inlineStr">
        <is>
          <t>Интеграция</t>
        </is>
      </c>
      <c r="Y66" s="8" t="n">
        <v>8405</v>
      </c>
      <c r="Z66" t="n">
        <v>6</v>
      </c>
      <c r="AA66" s="8" t="n">
        <v>1849.1</v>
      </c>
      <c r="AB66" t="inlineStr">
        <is>
          <t>Да</t>
        </is>
      </c>
      <c r="AC66" t="inlineStr">
        <is>
          <t>Группа_Крупная / Категория_Крупная / Подкатегория_Крупная</t>
        </is>
      </c>
      <c r="AD66" t="n">
        <v>1</v>
      </c>
      <c r="AE66" t="inlineStr">
        <is>
          <t>до 100</t>
        </is>
      </c>
    </row>
    <row r="67">
      <c r="A67" t="n">
        <v>66</v>
      </c>
      <c r="B67" t="inlineStr">
        <is>
          <t>small_control</t>
        </is>
      </c>
      <c r="C67" t="inlineStr">
        <is>
          <t>ORD-0000022</t>
        </is>
      </c>
      <c r="D67" t="inlineStr">
        <is>
          <t>LINE-0000066</t>
        </is>
      </c>
      <c r="E67" s="7" t="n">
        <v>45357</v>
      </c>
      <c r="F67" s="7" t="n">
        <v>45357</v>
      </c>
      <c r="G67" t="n">
        <v>2024</v>
      </c>
      <c r="H67" t="inlineStr">
        <is>
          <t>Q1</t>
        </is>
      </c>
      <c r="I67" t="n">
        <v>3</v>
      </c>
      <c r="J67" t="inlineStr">
        <is>
          <t>Март</t>
        </is>
      </c>
      <c r="K67" t="n">
        <v>6</v>
      </c>
      <c r="L67" t="inlineStr">
        <is>
          <t>ФО_01_Крупный</t>
        </is>
      </c>
      <c r="M67" t="inlineStr">
        <is>
          <t>Регион_001_Крупный</t>
        </is>
      </c>
      <c r="N67" t="inlineStr">
        <is>
          <t>Город_0066</t>
        </is>
      </c>
      <c r="O67" t="inlineStr">
        <is>
          <t>Холдинг_Крупный</t>
        </is>
      </c>
      <c r="P67" t="inlineStr">
        <is>
          <t>Организация_Крупная</t>
        </is>
      </c>
      <c r="Q67" t="inlineStr">
        <is>
          <t>Отдел_002</t>
        </is>
      </c>
      <c r="R67" t="inlineStr">
        <is>
          <t>Группа_Крупная</t>
        </is>
      </c>
      <c r="S67" t="inlineStr">
        <is>
          <t>Категория_Крупная</t>
        </is>
      </c>
      <c r="T67" t="inlineStr">
        <is>
          <t>Подкатегория_Крупная</t>
        </is>
      </c>
      <c r="U67" t="inlineStr">
        <is>
          <t>SKU_0000066</t>
        </is>
      </c>
      <c r="V67" t="inlineStr">
        <is>
          <t>SMB</t>
        </is>
      </c>
      <c r="W67" t="inlineStr">
        <is>
          <t>Клиент_00066</t>
        </is>
      </c>
      <c r="X67" t="inlineStr">
        <is>
          <t>Портал</t>
        </is>
      </c>
      <c r="Y67" s="8" t="n">
        <v>8442</v>
      </c>
      <c r="Z67" t="n">
        <v>7</v>
      </c>
      <c r="AA67" s="8" t="n">
        <v>1941.66</v>
      </c>
      <c r="AB67" t="inlineStr">
        <is>
          <t>Да</t>
        </is>
      </c>
      <c r="AC67" t="inlineStr">
        <is>
          <t>Группа_Крупная / Категория_Крупная / Подкатегория_Крупная</t>
        </is>
      </c>
      <c r="AD67" t="n">
        <v>1</v>
      </c>
      <c r="AE67" t="inlineStr">
        <is>
          <t>до 100</t>
        </is>
      </c>
    </row>
    <row r="68">
      <c r="A68" t="n">
        <v>67</v>
      </c>
      <c r="B68" t="inlineStr">
        <is>
          <t>small_control</t>
        </is>
      </c>
      <c r="C68" t="inlineStr">
        <is>
          <t>ORD-0000023</t>
        </is>
      </c>
      <c r="D68" t="inlineStr">
        <is>
          <t>LINE-0000067</t>
        </is>
      </c>
      <c r="E68" s="7" t="n">
        <v>45358</v>
      </c>
      <c r="F68" s="7" t="n">
        <v>45358</v>
      </c>
      <c r="G68" t="n">
        <v>2024</v>
      </c>
      <c r="H68" t="inlineStr">
        <is>
          <t>Q1</t>
        </is>
      </c>
      <c r="I68" t="n">
        <v>3</v>
      </c>
      <c r="J68" t="inlineStr">
        <is>
          <t>Март</t>
        </is>
      </c>
      <c r="K68" t="n">
        <v>7</v>
      </c>
      <c r="L68" t="inlineStr">
        <is>
          <t>ФО_04</t>
        </is>
      </c>
      <c r="M68" t="inlineStr">
        <is>
          <t>Регион_004</t>
        </is>
      </c>
      <c r="N68" t="inlineStr">
        <is>
          <t>Город_0067</t>
        </is>
      </c>
      <c r="O68" t="inlineStr">
        <is>
          <t>Холдинг_01</t>
        </is>
      </c>
      <c r="P68" t="inlineStr">
        <is>
          <t>Организация_001</t>
        </is>
      </c>
      <c r="Q68" t="inlineStr">
        <is>
          <t>Отдел_002</t>
        </is>
      </c>
      <c r="R68" t="inlineStr">
        <is>
          <t>Группа_01</t>
        </is>
      </c>
      <c r="S68" t="inlineStr">
        <is>
          <t>Категория_001</t>
        </is>
      </c>
      <c r="T68" t="inlineStr">
        <is>
          <t>Подкатегория_002</t>
        </is>
      </c>
      <c r="U68" t="inlineStr">
        <is>
          <t>SKU_0000067</t>
        </is>
      </c>
      <c r="V68" t="inlineStr">
        <is>
          <t>Госсектор</t>
        </is>
      </c>
      <c r="W68" t="inlineStr">
        <is>
          <t>Клиент_00067</t>
        </is>
      </c>
      <c r="X68" t="inlineStr">
        <is>
          <t>API</t>
        </is>
      </c>
      <c r="Y68" s="8" t="n">
        <v>3479</v>
      </c>
      <c r="Z68" t="n">
        <v>8</v>
      </c>
      <c r="AA68" s="8" t="n">
        <v>834.96</v>
      </c>
      <c r="AB68" t="inlineStr">
        <is>
          <t>Нет</t>
        </is>
      </c>
      <c r="AC68" t="inlineStr">
        <is>
          <t>Группа_01 / Категория_001 / Подкатегория_002</t>
        </is>
      </c>
      <c r="AD68" t="n">
        <v>1</v>
      </c>
      <c r="AE68" t="inlineStr">
        <is>
          <t>до 100</t>
        </is>
      </c>
    </row>
    <row r="69">
      <c r="A69" t="n">
        <v>68</v>
      </c>
      <c r="B69" t="inlineStr">
        <is>
          <t>small_control</t>
        </is>
      </c>
      <c r="C69" t="inlineStr">
        <is>
          <t>ORD-0000023</t>
        </is>
      </c>
      <c r="D69" t="inlineStr">
        <is>
          <t>LINE-0000068</t>
        </is>
      </c>
      <c r="E69" s="7" t="n">
        <v>45359</v>
      </c>
      <c r="F69" s="7" t="n">
        <v>45359</v>
      </c>
      <c r="G69" t="n">
        <v>2024</v>
      </c>
      <c r="H69" t="inlineStr">
        <is>
          <t>Q1</t>
        </is>
      </c>
      <c r="I69" t="n">
        <v>3</v>
      </c>
      <c r="J69" t="inlineStr">
        <is>
          <t>Март</t>
        </is>
      </c>
      <c r="K69" t="n">
        <v>8</v>
      </c>
      <c r="L69" t="inlineStr">
        <is>
          <t>ФО_05</t>
        </is>
      </c>
      <c r="M69" t="inlineStr">
        <is>
          <t>Регион_004</t>
        </is>
      </c>
      <c r="N69" t="inlineStr">
        <is>
          <t>Город_0068</t>
        </is>
      </c>
      <c r="O69" t="inlineStr">
        <is>
          <t>Холдинг_01</t>
        </is>
      </c>
      <c r="P69" t="inlineStr">
        <is>
          <t>Организация_001</t>
        </is>
      </c>
      <c r="Q69" t="inlineStr">
        <is>
          <t>Отдел_002</t>
        </is>
      </c>
      <c r="R69" t="inlineStr">
        <is>
          <t>Группа_01</t>
        </is>
      </c>
      <c r="S69" t="inlineStr">
        <is>
          <t>Категория_001</t>
        </is>
      </c>
      <c r="T69" t="inlineStr">
        <is>
          <t>Подкатегория_002</t>
        </is>
      </c>
      <c r="U69" t="inlineStr">
        <is>
          <t>SKU_0000068</t>
        </is>
      </c>
      <c r="V69" t="inlineStr">
        <is>
          <t>Розница</t>
        </is>
      </c>
      <c r="W69" t="inlineStr">
        <is>
          <t>Клиент_00068</t>
        </is>
      </c>
      <c r="X69" t="inlineStr">
        <is>
          <t>Импорт</t>
        </is>
      </c>
      <c r="Y69" s="8" t="n">
        <v>3516</v>
      </c>
      <c r="Z69" t="n">
        <v>9</v>
      </c>
      <c r="AA69" s="8" t="n">
        <v>281.28</v>
      </c>
      <c r="AB69" t="inlineStr">
        <is>
          <t>Нет</t>
        </is>
      </c>
      <c r="AC69" t="inlineStr">
        <is>
          <t>Группа_01 / Категория_001 / Подкатегория_002</t>
        </is>
      </c>
      <c r="AD69" t="n">
        <v>1</v>
      </c>
      <c r="AE69" t="inlineStr">
        <is>
          <t>до 100</t>
        </is>
      </c>
    </row>
    <row r="70">
      <c r="A70" t="n">
        <v>69</v>
      </c>
      <c r="B70" t="inlineStr">
        <is>
          <t>small_control</t>
        </is>
      </c>
      <c r="C70" t="inlineStr">
        <is>
          <t>ORD-0000023</t>
        </is>
      </c>
      <c r="D70" t="inlineStr">
        <is>
          <t>LINE-0000069</t>
        </is>
      </c>
      <c r="E70" s="7" t="n">
        <v>45360</v>
      </c>
      <c r="F70" s="7" t="n">
        <v>45360</v>
      </c>
      <c r="G70" t="n">
        <v>2024</v>
      </c>
      <c r="H70" t="inlineStr">
        <is>
          <t>Q1</t>
        </is>
      </c>
      <c r="I70" t="n">
        <v>3</v>
      </c>
      <c r="J70" t="inlineStr">
        <is>
          <t>Март</t>
        </is>
      </c>
      <c r="K70" t="n">
        <v>9</v>
      </c>
      <c r="L70" t="inlineStr">
        <is>
          <t>ФО_06</t>
        </is>
      </c>
      <c r="M70" t="inlineStr">
        <is>
          <t>Регион_004</t>
        </is>
      </c>
      <c r="N70" t="inlineStr">
        <is>
          <t>Город_0069</t>
        </is>
      </c>
      <c r="O70" t="inlineStr">
        <is>
          <t>Холдинг_01</t>
        </is>
      </c>
      <c r="P70" t="inlineStr">
        <is>
          <t>Организация_001</t>
        </is>
      </c>
      <c r="Q70" t="inlineStr">
        <is>
          <t>Отдел_002</t>
        </is>
      </c>
      <c r="R70" t="inlineStr">
        <is>
          <t>Группа_01</t>
        </is>
      </c>
      <c r="S70" t="inlineStr">
        <is>
          <t>Категория_001</t>
        </is>
      </c>
      <c r="T70" t="inlineStr">
        <is>
          <t>Подкатегория_002</t>
        </is>
      </c>
      <c r="U70" t="inlineStr">
        <is>
          <t>SKU_0000069</t>
        </is>
      </c>
      <c r="V70" t="inlineStr">
        <is>
          <t>Enterprise</t>
        </is>
      </c>
      <c r="W70" t="inlineStr">
        <is>
          <t>Клиент_00069</t>
        </is>
      </c>
      <c r="X70" t="inlineStr">
        <is>
          <t>Ручной ввод</t>
        </is>
      </c>
      <c r="Y70" s="8" t="n">
        <v>3553</v>
      </c>
      <c r="Z70" t="n">
        <v>10</v>
      </c>
      <c r="AA70" s="8" t="n">
        <v>319.77</v>
      </c>
      <c r="AB70" t="inlineStr">
        <is>
          <t>Нет</t>
        </is>
      </c>
      <c r="AC70" t="inlineStr">
        <is>
          <t>Группа_01 / Категория_001 / Подкатегория_002</t>
        </is>
      </c>
      <c r="AD70" t="n">
        <v>1</v>
      </c>
      <c r="AE70" t="inlineStr">
        <is>
          <t>до 100</t>
        </is>
      </c>
    </row>
    <row r="71">
      <c r="A71" t="n">
        <v>70</v>
      </c>
      <c r="B71" t="inlineStr">
        <is>
          <t>small_control</t>
        </is>
      </c>
      <c r="C71" t="inlineStr">
        <is>
          <t>ORD-0000024</t>
        </is>
      </c>
      <c r="D71" t="inlineStr">
        <is>
          <t>LINE-0000070</t>
        </is>
      </c>
      <c r="E71" s="7" t="n">
        <v>45361</v>
      </c>
      <c r="F71" s="7" t="n">
        <v>45361</v>
      </c>
      <c r="G71" t="n">
        <v>2024</v>
      </c>
      <c r="H71" t="inlineStr">
        <is>
          <t>Q1</t>
        </is>
      </c>
      <c r="I71" t="n">
        <v>3</v>
      </c>
      <c r="J71" t="inlineStr">
        <is>
          <t>Март</t>
        </is>
      </c>
      <c r="K71" t="n">
        <v>10</v>
      </c>
      <c r="L71" t="inlineStr">
        <is>
          <t>ФО_01_Крупный</t>
        </is>
      </c>
      <c r="M71" t="inlineStr">
        <is>
          <t>Регион_001_Крупный</t>
        </is>
      </c>
      <c r="N71" t="inlineStr">
        <is>
          <t>Город_0070</t>
        </is>
      </c>
      <c r="O71" t="inlineStr">
        <is>
          <t>Холдинг_Крупный</t>
        </is>
      </c>
      <c r="P71" t="inlineStr">
        <is>
          <t>Организация_Крупная</t>
        </is>
      </c>
      <c r="Q71" t="inlineStr">
        <is>
          <t>Отдел_002</t>
        </is>
      </c>
      <c r="R71" t="inlineStr">
        <is>
          <t>Группа_Крупная</t>
        </is>
      </c>
      <c r="S71" t="inlineStr">
        <is>
          <t>Категория_Крупная</t>
        </is>
      </c>
      <c r="T71" t="inlineStr">
        <is>
          <t>Подкатегория_Крупная</t>
        </is>
      </c>
      <c r="U71" t="inlineStr">
        <is>
          <t>SKU_0000070</t>
        </is>
      </c>
      <c r="V71" t="inlineStr">
        <is>
          <t>SMB</t>
        </is>
      </c>
      <c r="W71" t="inlineStr">
        <is>
          <t>Клиент_00070</t>
        </is>
      </c>
      <c r="X71" t="inlineStr">
        <is>
          <t>Интеграция</t>
        </is>
      </c>
      <c r="Y71" s="8" t="n">
        <v>8590</v>
      </c>
      <c r="Z71" t="n">
        <v>11</v>
      </c>
      <c r="AA71" s="8" t="n">
        <v>859</v>
      </c>
      <c r="AB71" t="inlineStr">
        <is>
          <t>Да</t>
        </is>
      </c>
      <c r="AC71" t="inlineStr">
        <is>
          <t>Группа_Крупная / Категория_Крупная / Подкатегория_Крупная</t>
        </is>
      </c>
      <c r="AD71" t="n">
        <v>1</v>
      </c>
      <c r="AE71" t="inlineStr">
        <is>
          <t>до 100</t>
        </is>
      </c>
    </row>
    <row r="72">
      <c r="A72" t="n">
        <v>71</v>
      </c>
      <c r="B72" t="inlineStr">
        <is>
          <t>small_control</t>
        </is>
      </c>
      <c r="C72" t="inlineStr">
        <is>
          <t>ORD-0000024</t>
        </is>
      </c>
      <c r="D72" t="inlineStr">
        <is>
          <t>LINE-0000071</t>
        </is>
      </c>
      <c r="E72" s="7" t="n">
        <v>45362</v>
      </c>
      <c r="F72" s="7" t="n">
        <v>45362</v>
      </c>
      <c r="G72" t="n">
        <v>2024</v>
      </c>
      <c r="H72" t="inlineStr">
        <is>
          <t>Q1</t>
        </is>
      </c>
      <c r="I72" t="n">
        <v>3</v>
      </c>
      <c r="J72" t="inlineStr">
        <is>
          <t>Март</t>
        </is>
      </c>
      <c r="K72" t="n">
        <v>11</v>
      </c>
      <c r="L72" t="inlineStr">
        <is>
          <t>ФО_01_Крупный</t>
        </is>
      </c>
      <c r="M72" t="inlineStr">
        <is>
          <t>Регион_001_Крупный</t>
        </is>
      </c>
      <c r="N72" t="inlineStr">
        <is>
          <t>Город_0071</t>
        </is>
      </c>
      <c r="O72" t="inlineStr">
        <is>
          <t>Холдинг_Крупный</t>
        </is>
      </c>
      <c r="P72" t="inlineStr">
        <is>
          <t>Организация_Крупная</t>
        </is>
      </c>
      <c r="Q72" t="inlineStr">
        <is>
          <t>Отдел_002</t>
        </is>
      </c>
      <c r="R72" t="inlineStr">
        <is>
          <t>Группа_Крупная</t>
        </is>
      </c>
      <c r="S72" t="inlineStr">
        <is>
          <t>Категория_Крупная</t>
        </is>
      </c>
      <c r="T72" t="inlineStr">
        <is>
          <t>Подкатегория_Крупная</t>
        </is>
      </c>
      <c r="U72" t="inlineStr">
        <is>
          <t>SKU_0000071</t>
        </is>
      </c>
      <c r="V72" t="inlineStr">
        <is>
          <t>Госсектор</t>
        </is>
      </c>
      <c r="W72" t="inlineStr">
        <is>
          <t>Клиент_00071</t>
        </is>
      </c>
      <c r="X72" t="inlineStr">
        <is>
          <t>Портал</t>
        </is>
      </c>
      <c r="Y72" s="8" t="n">
        <v>8627</v>
      </c>
      <c r="Z72" t="n">
        <v>12</v>
      </c>
      <c r="AA72" s="8" t="n">
        <v>948.97</v>
      </c>
      <c r="AB72" t="inlineStr">
        <is>
          <t>Да</t>
        </is>
      </c>
      <c r="AC72" t="inlineStr">
        <is>
          <t>Группа_Крупная / Категория_Крупная / Подкатегория_Крупная</t>
        </is>
      </c>
      <c r="AD72" t="n">
        <v>1</v>
      </c>
      <c r="AE72" t="inlineStr">
        <is>
          <t>до 100</t>
        </is>
      </c>
    </row>
    <row r="73">
      <c r="A73" t="n">
        <v>72</v>
      </c>
      <c r="B73" t="inlineStr">
        <is>
          <t>small_control</t>
        </is>
      </c>
      <c r="C73" t="inlineStr">
        <is>
          <t>ORD-0000024</t>
        </is>
      </c>
      <c r="D73" t="inlineStr">
        <is>
          <t>LINE-0000072</t>
        </is>
      </c>
      <c r="E73" s="7" t="n">
        <v>45363</v>
      </c>
      <c r="F73" s="7" t="n">
        <v>45363</v>
      </c>
      <c r="G73" t="n">
        <v>2024</v>
      </c>
      <c r="H73" t="inlineStr">
        <is>
          <t>Q1</t>
        </is>
      </c>
      <c r="I73" t="n">
        <v>3</v>
      </c>
      <c r="J73" t="inlineStr">
        <is>
          <t>Март</t>
        </is>
      </c>
      <c r="K73" t="n">
        <v>12</v>
      </c>
      <c r="L73" t="inlineStr">
        <is>
          <t>ФО_01_Крупный</t>
        </is>
      </c>
      <c r="M73" t="inlineStr">
        <is>
          <t>Регион_001_Крупный</t>
        </is>
      </c>
      <c r="N73" t="inlineStr">
        <is>
          <t>Город_0072</t>
        </is>
      </c>
      <c r="O73" t="inlineStr">
        <is>
          <t>Холдинг_Крупный</t>
        </is>
      </c>
      <c r="P73" t="inlineStr">
        <is>
          <t>Организация_Крупная</t>
        </is>
      </c>
      <c r="Q73" t="inlineStr">
        <is>
          <t>Отдел_002</t>
        </is>
      </c>
      <c r="R73" t="inlineStr">
        <is>
          <t>Группа_Крупная</t>
        </is>
      </c>
      <c r="S73" t="inlineStr">
        <is>
          <t>Категория_Крупная</t>
        </is>
      </c>
      <c r="T73" t="inlineStr">
        <is>
          <t>Подкатегория_Крупная</t>
        </is>
      </c>
      <c r="U73" t="inlineStr">
        <is>
          <t>SKU_0000072</t>
        </is>
      </c>
      <c r="V73" t="inlineStr">
        <is>
          <t>Розница</t>
        </is>
      </c>
      <c r="W73" t="inlineStr">
        <is>
          <t>Клиент_00072</t>
        </is>
      </c>
      <c r="X73" t="inlineStr">
        <is>
          <t>API</t>
        </is>
      </c>
      <c r="Y73" s="8" t="n">
        <v>8664</v>
      </c>
      <c r="Z73" t="n">
        <v>13</v>
      </c>
      <c r="AA73" s="8" t="n">
        <v>1039.68</v>
      </c>
      <c r="AB73" t="inlineStr">
        <is>
          <t>Да</t>
        </is>
      </c>
      <c r="AC73" t="inlineStr">
        <is>
          <t>Группа_Крупная / Категория_Крупная / Подкатегория_Крупная</t>
        </is>
      </c>
      <c r="AD73" t="n">
        <v>1</v>
      </c>
      <c r="AE73" t="inlineStr">
        <is>
          <t>до 100</t>
        </is>
      </c>
    </row>
    <row r="74">
      <c r="A74" t="n">
        <v>73</v>
      </c>
      <c r="B74" t="inlineStr">
        <is>
          <t>small_control</t>
        </is>
      </c>
      <c r="C74" t="inlineStr">
        <is>
          <t>ORD-0000025</t>
        </is>
      </c>
      <c r="D74" t="inlineStr">
        <is>
          <t>LINE-0000073</t>
        </is>
      </c>
      <c r="E74" s="7" t="n">
        <v>45364</v>
      </c>
      <c r="F74" s="7" t="n">
        <v>45364</v>
      </c>
      <c r="G74" t="n">
        <v>2024</v>
      </c>
      <c r="H74" t="inlineStr">
        <is>
          <t>Q1</t>
        </is>
      </c>
      <c r="I74" t="n">
        <v>3</v>
      </c>
      <c r="J74" t="inlineStr">
        <is>
          <t>Март</t>
        </is>
      </c>
      <c r="K74" t="n">
        <v>13</v>
      </c>
      <c r="L74" t="inlineStr">
        <is>
          <t>ФО_01_Крупный</t>
        </is>
      </c>
      <c r="M74" t="inlineStr">
        <is>
          <t>Регион_001_Крупный</t>
        </is>
      </c>
      <c r="N74" t="inlineStr">
        <is>
          <t>Город_0073</t>
        </is>
      </c>
      <c r="O74" t="inlineStr">
        <is>
          <t>Холдинг_Крупный</t>
        </is>
      </c>
      <c r="P74" t="inlineStr">
        <is>
          <t>Организация_Крупная</t>
        </is>
      </c>
      <c r="Q74" t="inlineStr">
        <is>
          <t>Отдел_002</t>
        </is>
      </c>
      <c r="R74" t="inlineStr">
        <is>
          <t>Группа_Крупная</t>
        </is>
      </c>
      <c r="S74" t="inlineStr">
        <is>
          <t>Категория_Крупная</t>
        </is>
      </c>
      <c r="T74" t="inlineStr">
        <is>
          <t>Подкатегория_Крупная</t>
        </is>
      </c>
      <c r="U74" t="inlineStr">
        <is>
          <t>SKU_0000073</t>
        </is>
      </c>
      <c r="V74" t="inlineStr">
        <is>
          <t>Enterprise</t>
        </is>
      </c>
      <c r="W74" t="inlineStr">
        <is>
          <t>Клиент_00073</t>
        </is>
      </c>
      <c r="X74" t="inlineStr">
        <is>
          <t>Импорт</t>
        </is>
      </c>
      <c r="Y74" s="8" t="n">
        <v>8701</v>
      </c>
      <c r="Z74" t="n">
        <v>14</v>
      </c>
      <c r="AA74" s="8" t="n">
        <v>1131.13</v>
      </c>
      <c r="AB74" t="inlineStr">
        <is>
          <t>Да</t>
        </is>
      </c>
      <c r="AC74" t="inlineStr">
        <is>
          <t>Группа_Крупная / Категория_Крупная / Подкатегория_Крупная</t>
        </is>
      </c>
      <c r="AD74" t="n">
        <v>1</v>
      </c>
      <c r="AE74" t="inlineStr">
        <is>
          <t>до 100</t>
        </is>
      </c>
    </row>
    <row r="75">
      <c r="A75" t="n">
        <v>74</v>
      </c>
      <c r="B75" t="inlineStr">
        <is>
          <t>small_control</t>
        </is>
      </c>
      <c r="C75" t="inlineStr">
        <is>
          <t>ORD-0000025</t>
        </is>
      </c>
      <c r="D75" t="inlineStr">
        <is>
          <t>LINE-0000074</t>
        </is>
      </c>
      <c r="E75" s="7" t="n">
        <v>45365</v>
      </c>
      <c r="F75" s="7" t="n">
        <v>45365</v>
      </c>
      <c r="G75" t="n">
        <v>2024</v>
      </c>
      <c r="H75" t="inlineStr">
        <is>
          <t>Q1</t>
        </is>
      </c>
      <c r="I75" t="n">
        <v>3</v>
      </c>
      <c r="J75" t="inlineStr">
        <is>
          <t>Март</t>
        </is>
      </c>
      <c r="K75" t="n">
        <v>14</v>
      </c>
      <c r="L75" t="inlineStr">
        <is>
          <t>ФО_01_Крупный</t>
        </is>
      </c>
      <c r="M75" t="inlineStr">
        <is>
          <t>Регион_001_Крупный</t>
        </is>
      </c>
      <c r="N75" t="inlineStr">
        <is>
          <t>Город_0074</t>
        </is>
      </c>
      <c r="O75" t="inlineStr">
        <is>
          <t>Холдинг_Крупный</t>
        </is>
      </c>
      <c r="P75" t="inlineStr">
        <is>
          <t>Организация_Крупная</t>
        </is>
      </c>
      <c r="Q75" t="inlineStr">
        <is>
          <t>Отдел_002</t>
        </is>
      </c>
      <c r="R75" t="inlineStr">
        <is>
          <t>Группа_Крупная</t>
        </is>
      </c>
      <c r="S75" t="inlineStr">
        <is>
          <t>Категория_Крупная</t>
        </is>
      </c>
      <c r="T75" t="inlineStr">
        <is>
          <t>Подкатегория_Крупная</t>
        </is>
      </c>
      <c r="U75" t="inlineStr">
        <is>
          <t>SKU_0000074</t>
        </is>
      </c>
      <c r="V75" t="inlineStr">
        <is>
          <t>SMB</t>
        </is>
      </c>
      <c r="W75" t="inlineStr">
        <is>
          <t>Клиент_00074</t>
        </is>
      </c>
      <c r="X75" t="inlineStr">
        <is>
          <t>Ручной ввод</t>
        </is>
      </c>
      <c r="Y75" s="8" t="n">
        <v>8738</v>
      </c>
      <c r="Z75" t="n">
        <v>15</v>
      </c>
      <c r="AA75" s="8" t="n">
        <v>1223.32</v>
      </c>
      <c r="AB75" t="inlineStr">
        <is>
          <t>Да</t>
        </is>
      </c>
      <c r="AC75" t="inlineStr">
        <is>
          <t>Группа_Крупная / Категория_Крупная / Подкатегория_Крупная</t>
        </is>
      </c>
      <c r="AD75" t="n">
        <v>1</v>
      </c>
      <c r="AE75" t="inlineStr">
        <is>
          <t>до 100</t>
        </is>
      </c>
    </row>
    <row r="76">
      <c r="A76" t="n">
        <v>75</v>
      </c>
      <c r="B76" t="inlineStr">
        <is>
          <t>small_control</t>
        </is>
      </c>
      <c r="C76" t="inlineStr">
        <is>
          <t>ORD-0000025</t>
        </is>
      </c>
      <c r="D76" t="inlineStr">
        <is>
          <t>LINE-0000075</t>
        </is>
      </c>
      <c r="E76" s="7" t="n">
        <v>45366</v>
      </c>
      <c r="F76" s="7" t="n">
        <v>45366</v>
      </c>
      <c r="G76" t="n">
        <v>2024</v>
      </c>
      <c r="H76" t="inlineStr">
        <is>
          <t>Q1</t>
        </is>
      </c>
      <c r="I76" t="n">
        <v>3</v>
      </c>
      <c r="J76" t="inlineStr">
        <is>
          <t>Март</t>
        </is>
      </c>
      <c r="K76" t="n">
        <v>15</v>
      </c>
      <c r="L76" t="inlineStr">
        <is>
          <t>ФО_01_Крупный</t>
        </is>
      </c>
      <c r="M76" t="inlineStr">
        <is>
          <t>Регион_001_Крупный</t>
        </is>
      </c>
      <c r="N76" t="inlineStr">
        <is>
          <t>Город_0075</t>
        </is>
      </c>
      <c r="O76" t="inlineStr">
        <is>
          <t>Холдинг_Крупный</t>
        </is>
      </c>
      <c r="P76" t="inlineStr">
        <is>
          <t>Организация_Крупная</t>
        </is>
      </c>
      <c r="Q76" t="inlineStr">
        <is>
          <t>Отдел_002</t>
        </is>
      </c>
      <c r="R76" t="inlineStr">
        <is>
          <t>Группа_Крупная</t>
        </is>
      </c>
      <c r="S76" t="inlineStr">
        <is>
          <t>Категория_Крупная</t>
        </is>
      </c>
      <c r="T76" t="inlineStr">
        <is>
          <t>Подкатегория_Крупная</t>
        </is>
      </c>
      <c r="U76" t="inlineStr">
        <is>
          <t>SKU_0000075</t>
        </is>
      </c>
      <c r="V76" t="inlineStr">
        <is>
          <t>Госсектор</t>
        </is>
      </c>
      <c r="W76" t="inlineStr">
        <is>
          <t>Клиент_00075</t>
        </is>
      </c>
      <c r="X76" t="inlineStr">
        <is>
          <t>Интеграция</t>
        </is>
      </c>
      <c r="Y76" s="8" t="n">
        <v>8775</v>
      </c>
      <c r="Z76" t="n">
        <v>16</v>
      </c>
      <c r="AA76" s="8" t="n">
        <v>1316.25</v>
      </c>
      <c r="AB76" t="inlineStr">
        <is>
          <t>Да</t>
        </is>
      </c>
      <c r="AC76" t="inlineStr">
        <is>
          <t>Группа_Крупная / Категория_Крупная / Подкатегория_Крупная</t>
        </is>
      </c>
      <c r="AD76" t="n">
        <v>1</v>
      </c>
      <c r="AE76" t="inlineStr">
        <is>
          <t>до 100</t>
        </is>
      </c>
    </row>
    <row r="77">
      <c r="A77" t="n">
        <v>76</v>
      </c>
      <c r="B77" t="inlineStr">
        <is>
          <t>small_control</t>
        </is>
      </c>
      <c r="C77" t="inlineStr">
        <is>
          <t>ORD-0000026</t>
        </is>
      </c>
      <c r="D77" t="inlineStr">
        <is>
          <t>LINE-0000076</t>
        </is>
      </c>
      <c r="E77" s="7" t="n">
        <v>45367</v>
      </c>
      <c r="F77" s="7" t="n">
        <v>45367</v>
      </c>
      <c r="G77" t="n">
        <v>2024</v>
      </c>
      <c r="H77" t="inlineStr">
        <is>
          <t>Q1</t>
        </is>
      </c>
      <c r="I77" t="n">
        <v>3</v>
      </c>
      <c r="J77" t="inlineStr">
        <is>
          <t>Март</t>
        </is>
      </c>
      <c r="K77" t="n">
        <v>16</v>
      </c>
      <c r="L77" t="inlineStr">
        <is>
          <t>ФО_01_Крупный</t>
        </is>
      </c>
      <c r="M77" t="inlineStr">
        <is>
          <t>Регион_001_Крупный</t>
        </is>
      </c>
      <c r="N77" t="inlineStr">
        <is>
          <t>Город_0076</t>
        </is>
      </c>
      <c r="O77" t="inlineStr">
        <is>
          <t>Холдинг_Крупный</t>
        </is>
      </c>
      <c r="P77" t="inlineStr">
        <is>
          <t>Организация_Крупная</t>
        </is>
      </c>
      <c r="Q77" t="inlineStr">
        <is>
          <t>Отдел_002</t>
        </is>
      </c>
      <c r="R77" t="inlineStr">
        <is>
          <t>Группа_Крупная</t>
        </is>
      </c>
      <c r="S77" t="inlineStr">
        <is>
          <t>Категория_Крупная</t>
        </is>
      </c>
      <c r="T77" t="inlineStr">
        <is>
          <t>Подкатегория_Крупная</t>
        </is>
      </c>
      <c r="U77" t="inlineStr">
        <is>
          <t>SKU_0000076</t>
        </is>
      </c>
      <c r="V77" t="inlineStr">
        <is>
          <t>Розница</t>
        </is>
      </c>
      <c r="W77" t="inlineStr">
        <is>
          <t>Клиент_00076</t>
        </is>
      </c>
      <c r="X77" t="inlineStr">
        <is>
          <t>Портал</t>
        </is>
      </c>
      <c r="Y77" s="8" t="n">
        <v>8812</v>
      </c>
      <c r="Z77" t="n">
        <v>17</v>
      </c>
      <c r="AA77" s="8" t="n">
        <v>1409.92</v>
      </c>
      <c r="AB77" t="inlineStr">
        <is>
          <t>Да</t>
        </is>
      </c>
      <c r="AC77" t="inlineStr">
        <is>
          <t>Группа_Крупная / Категория_Крупная / Подкатегория_Крупная</t>
        </is>
      </c>
      <c r="AD77" t="n">
        <v>1</v>
      </c>
      <c r="AE77" t="inlineStr">
        <is>
          <t>до 100</t>
        </is>
      </c>
    </row>
    <row r="78">
      <c r="A78" t="n">
        <v>77</v>
      </c>
      <c r="B78" t="inlineStr">
        <is>
          <t>small_control</t>
        </is>
      </c>
      <c r="C78" t="inlineStr">
        <is>
          <t>ORD-0000026</t>
        </is>
      </c>
      <c r="D78" t="inlineStr">
        <is>
          <t>LINE-0000077</t>
        </is>
      </c>
      <c r="E78" s="7" t="n">
        <v>45368</v>
      </c>
      <c r="F78" s="7" t="n">
        <v>45368</v>
      </c>
      <c r="G78" t="n">
        <v>2024</v>
      </c>
      <c r="H78" t="inlineStr">
        <is>
          <t>Q1</t>
        </is>
      </c>
      <c r="I78" t="n">
        <v>3</v>
      </c>
      <c r="J78" t="inlineStr">
        <is>
          <t>Март</t>
        </is>
      </c>
      <c r="K78" t="n">
        <v>17</v>
      </c>
      <c r="L78" t="inlineStr">
        <is>
          <t>ФО_06</t>
        </is>
      </c>
      <c r="M78" t="inlineStr">
        <is>
          <t>Регион_004</t>
        </is>
      </c>
      <c r="N78" t="inlineStr">
        <is>
          <t>Город_0077</t>
        </is>
      </c>
      <c r="O78" t="inlineStr">
        <is>
          <t>Холдинг_01</t>
        </is>
      </c>
      <c r="P78" t="inlineStr">
        <is>
          <t>Организация_001</t>
        </is>
      </c>
      <c r="Q78" t="inlineStr">
        <is>
          <t>Отдел_002</t>
        </is>
      </c>
      <c r="R78" t="inlineStr">
        <is>
          <t>Группа_01</t>
        </is>
      </c>
      <c r="S78" t="inlineStr">
        <is>
          <t>Категория_001</t>
        </is>
      </c>
      <c r="T78" t="inlineStr">
        <is>
          <t>Подкатегория_002</t>
        </is>
      </c>
      <c r="U78" t="inlineStr">
        <is>
          <t>SKU_0000077</t>
        </is>
      </c>
      <c r="V78" t="inlineStr">
        <is>
          <t>Enterprise</t>
        </is>
      </c>
      <c r="W78" t="inlineStr">
        <is>
          <t>Клиент_00077</t>
        </is>
      </c>
      <c r="X78" t="inlineStr">
        <is>
          <t>API</t>
        </is>
      </c>
      <c r="Y78" s="8" t="n">
        <v>3849</v>
      </c>
      <c r="Z78" t="n">
        <v>18</v>
      </c>
      <c r="AA78" s="8" t="n">
        <v>654.33</v>
      </c>
      <c r="AB78" t="inlineStr">
        <is>
          <t>Нет</t>
        </is>
      </c>
      <c r="AC78" t="inlineStr">
        <is>
          <t>Группа_01 / Категория_001 / Подкатегория_002</t>
        </is>
      </c>
      <c r="AD78" t="n">
        <v>1</v>
      </c>
      <c r="AE78" t="inlineStr">
        <is>
          <t>до 100</t>
        </is>
      </c>
    </row>
    <row r="79">
      <c r="A79" t="n">
        <v>78</v>
      </c>
      <c r="B79" t="inlineStr">
        <is>
          <t>small_control</t>
        </is>
      </c>
      <c r="C79" t="inlineStr">
        <is>
          <t>ORD-0000026</t>
        </is>
      </c>
      <c r="D79" t="inlineStr">
        <is>
          <t>LINE-0000078</t>
        </is>
      </c>
      <c r="E79" s="7" t="n">
        <v>45369</v>
      </c>
      <c r="F79" s="7" t="n">
        <v>45369</v>
      </c>
      <c r="G79" t="n">
        <v>2024</v>
      </c>
      <c r="H79" t="inlineStr">
        <is>
          <t>Q1</t>
        </is>
      </c>
      <c r="I79" t="n">
        <v>3</v>
      </c>
      <c r="J79" t="inlineStr">
        <is>
          <t>Март</t>
        </is>
      </c>
      <c r="K79" t="n">
        <v>18</v>
      </c>
      <c r="L79" t="inlineStr">
        <is>
          <t>ФО_07</t>
        </is>
      </c>
      <c r="M79" t="inlineStr">
        <is>
          <t>Регион_004</t>
        </is>
      </c>
      <c r="N79" t="inlineStr">
        <is>
          <t>Город_0078</t>
        </is>
      </c>
      <c r="O79" t="inlineStr">
        <is>
          <t>Холдинг_01</t>
        </is>
      </c>
      <c r="P79" t="inlineStr">
        <is>
          <t>Организация_001</t>
        </is>
      </c>
      <c r="Q79" t="inlineStr">
        <is>
          <t>Отдел_002</t>
        </is>
      </c>
      <c r="R79" t="inlineStr">
        <is>
          <t>Группа_01</t>
        </is>
      </c>
      <c r="S79" t="inlineStr">
        <is>
          <t>Категория_001</t>
        </is>
      </c>
      <c r="T79" t="inlineStr">
        <is>
          <t>Подкатегория_002</t>
        </is>
      </c>
      <c r="U79" t="inlineStr">
        <is>
          <t>SKU_0000078</t>
        </is>
      </c>
      <c r="V79" t="inlineStr">
        <is>
          <t>SMB</t>
        </is>
      </c>
      <c r="W79" t="inlineStr">
        <is>
          <t>Клиент_00078</t>
        </is>
      </c>
      <c r="X79" t="inlineStr">
        <is>
          <t>Импорт</t>
        </is>
      </c>
      <c r="Y79" s="8" t="n">
        <v>3886</v>
      </c>
      <c r="Z79" t="n">
        <v>19</v>
      </c>
      <c r="AA79" s="8" t="n">
        <v>699.48</v>
      </c>
      <c r="AB79" t="inlineStr">
        <is>
          <t>Нет</t>
        </is>
      </c>
      <c r="AC79" t="inlineStr">
        <is>
          <t>Группа_01 / Категория_001 / Подкатегория_002</t>
        </is>
      </c>
      <c r="AD79" t="n">
        <v>1</v>
      </c>
      <c r="AE79" t="inlineStr">
        <is>
          <t>до 100</t>
        </is>
      </c>
    </row>
    <row r="80">
      <c r="A80" t="n">
        <v>79</v>
      </c>
      <c r="B80" t="inlineStr">
        <is>
          <t>small_control</t>
        </is>
      </c>
      <c r="C80" t="inlineStr">
        <is>
          <t>ORD-0000027</t>
        </is>
      </c>
      <c r="D80" t="inlineStr">
        <is>
          <t>LINE-0000079</t>
        </is>
      </c>
      <c r="E80" s="7" t="n">
        <v>45370</v>
      </c>
      <c r="F80" s="7" t="n">
        <v>45370</v>
      </c>
      <c r="G80" t="n">
        <v>2024</v>
      </c>
      <c r="H80" t="inlineStr">
        <is>
          <t>Q1</t>
        </is>
      </c>
      <c r="I80" t="n">
        <v>3</v>
      </c>
      <c r="J80" t="inlineStr">
        <is>
          <t>Март</t>
        </is>
      </c>
      <c r="K80" t="n">
        <v>19</v>
      </c>
      <c r="L80" t="inlineStr">
        <is>
          <t>ФО_08</t>
        </is>
      </c>
      <c r="M80" t="inlineStr">
        <is>
          <t>Регион_004</t>
        </is>
      </c>
      <c r="N80" t="inlineStr">
        <is>
          <t>Город_0079</t>
        </is>
      </c>
      <c r="O80" t="inlineStr">
        <is>
          <t>Холдинг_01</t>
        </is>
      </c>
      <c r="P80" t="inlineStr">
        <is>
          <t>Организация_001</t>
        </is>
      </c>
      <c r="Q80" t="inlineStr">
        <is>
          <t>Отдел_002</t>
        </is>
      </c>
      <c r="R80" t="inlineStr">
        <is>
          <t>Группа_01</t>
        </is>
      </c>
      <c r="S80" t="inlineStr">
        <is>
          <t>Категория_001</t>
        </is>
      </c>
      <c r="T80" t="inlineStr">
        <is>
          <t>Подкатегория_002</t>
        </is>
      </c>
      <c r="U80" t="inlineStr">
        <is>
          <t>SKU_0000079</t>
        </is>
      </c>
      <c r="V80" t="inlineStr">
        <is>
          <t>Госсектор</t>
        </is>
      </c>
      <c r="W80" t="inlineStr">
        <is>
          <t>Клиент_00079</t>
        </is>
      </c>
      <c r="X80" t="inlineStr">
        <is>
          <t>Ручной ввод</t>
        </is>
      </c>
      <c r="Y80" s="8" t="n">
        <v>3923</v>
      </c>
      <c r="Z80" t="n">
        <v>20</v>
      </c>
      <c r="AA80" s="8" t="n">
        <v>745.37</v>
      </c>
      <c r="AB80" t="inlineStr">
        <is>
          <t>Нет</t>
        </is>
      </c>
      <c r="AC80" t="inlineStr">
        <is>
          <t>Группа_01 / Категория_001 / Подкатегория_002</t>
        </is>
      </c>
      <c r="AD80" t="n">
        <v>1</v>
      </c>
      <c r="AE80" t="inlineStr">
        <is>
          <t>до 100</t>
        </is>
      </c>
    </row>
    <row r="81">
      <c r="A81" t="n">
        <v>80</v>
      </c>
      <c r="B81" t="inlineStr">
        <is>
          <t>small_control</t>
        </is>
      </c>
      <c r="C81" t="inlineStr">
        <is>
          <t>ORD-0000027</t>
        </is>
      </c>
      <c r="D81" t="inlineStr">
        <is>
          <t>LINE-0000080</t>
        </is>
      </c>
      <c r="E81" s="7" t="n">
        <v>45371</v>
      </c>
      <c r="F81" s="7" t="n">
        <v>45371</v>
      </c>
      <c r="G81" t="n">
        <v>2024</v>
      </c>
      <c r="H81" t="inlineStr">
        <is>
          <t>Q1</t>
        </is>
      </c>
      <c r="I81" t="n">
        <v>3</v>
      </c>
      <c r="J81" t="inlineStr">
        <is>
          <t>Март</t>
        </is>
      </c>
      <c r="K81" t="n">
        <v>20</v>
      </c>
      <c r="L81" t="inlineStr">
        <is>
          <t>ФО_01_Крупный</t>
        </is>
      </c>
      <c r="M81" t="inlineStr">
        <is>
          <t>Регион_001_Крупный</t>
        </is>
      </c>
      <c r="N81" t="inlineStr">
        <is>
          <t>Город_0080</t>
        </is>
      </c>
      <c r="O81" t="inlineStr">
        <is>
          <t>Холдинг_Крупный</t>
        </is>
      </c>
      <c r="P81" t="inlineStr">
        <is>
          <t>Организация_Крупная</t>
        </is>
      </c>
      <c r="Q81" t="inlineStr">
        <is>
          <t>Отдел_002</t>
        </is>
      </c>
      <c r="R81" t="inlineStr">
        <is>
          <t>Группа_Крупная</t>
        </is>
      </c>
      <c r="S81" t="inlineStr">
        <is>
          <t>Категория_Крупная</t>
        </is>
      </c>
      <c r="T81" t="inlineStr">
        <is>
          <t>Подкатегория_Крупная</t>
        </is>
      </c>
      <c r="U81" t="inlineStr">
        <is>
          <t>SKU_0000080</t>
        </is>
      </c>
      <c r="V81" t="inlineStr">
        <is>
          <t>Розница</t>
        </is>
      </c>
      <c r="W81" t="inlineStr">
        <is>
          <t>Клиент_00080</t>
        </is>
      </c>
      <c r="X81" t="inlineStr">
        <is>
          <t>Интеграция</t>
        </is>
      </c>
      <c r="Y81" s="8" t="n">
        <v>8960</v>
      </c>
      <c r="Z81" t="n">
        <v>1</v>
      </c>
      <c r="AA81" s="8" t="n">
        <v>1792</v>
      </c>
      <c r="AB81" t="inlineStr">
        <is>
          <t>Да</t>
        </is>
      </c>
      <c r="AC81" t="inlineStr">
        <is>
          <t>Группа_Крупная / Категория_Крупная / Подкатегория_Крупная</t>
        </is>
      </c>
      <c r="AD81" t="n">
        <v>1</v>
      </c>
      <c r="AE81" t="inlineStr">
        <is>
          <t>до 100</t>
        </is>
      </c>
    </row>
    <row r="82">
      <c r="A82" t="n">
        <v>81</v>
      </c>
      <c r="B82" t="inlineStr">
        <is>
          <t>small_control</t>
        </is>
      </c>
      <c r="C82" t="inlineStr">
        <is>
          <t>ORD-0000027</t>
        </is>
      </c>
      <c r="D82" t="inlineStr">
        <is>
          <t>LINE-0000081</t>
        </is>
      </c>
      <c r="E82" s="7" t="n">
        <v>45372</v>
      </c>
      <c r="F82" s="7" t="n">
        <v>45372</v>
      </c>
      <c r="G82" t="n">
        <v>2024</v>
      </c>
      <c r="H82" t="inlineStr">
        <is>
          <t>Q1</t>
        </is>
      </c>
      <c r="I82" t="n">
        <v>3</v>
      </c>
      <c r="J82" t="inlineStr">
        <is>
          <t>Март</t>
        </is>
      </c>
      <c r="K82" t="n">
        <v>21</v>
      </c>
      <c r="L82" t="inlineStr">
        <is>
          <t>ФО_01_Крупный</t>
        </is>
      </c>
      <c r="M82" t="inlineStr">
        <is>
          <t>Регион_001_Крупный</t>
        </is>
      </c>
      <c r="N82" t="inlineStr">
        <is>
          <t>Город_0081</t>
        </is>
      </c>
      <c r="O82" t="inlineStr">
        <is>
          <t>Холдинг_Крупный</t>
        </is>
      </c>
      <c r="P82" t="inlineStr">
        <is>
          <t>Организация_Крупная</t>
        </is>
      </c>
      <c r="Q82" t="inlineStr">
        <is>
          <t>Отдел_002</t>
        </is>
      </c>
      <c r="R82" t="inlineStr">
        <is>
          <t>Группа_Крупная</t>
        </is>
      </c>
      <c r="S82" t="inlineStr">
        <is>
          <t>Категория_Крупная</t>
        </is>
      </c>
      <c r="T82" t="inlineStr">
        <is>
          <t>Подкатегория_Крупная</t>
        </is>
      </c>
      <c r="U82" t="inlineStr">
        <is>
          <t>SKU_0000081</t>
        </is>
      </c>
      <c r="V82" t="inlineStr">
        <is>
          <t>Enterprise</t>
        </is>
      </c>
      <c r="W82" t="inlineStr">
        <is>
          <t>Клиент_00081</t>
        </is>
      </c>
      <c r="X82" t="inlineStr">
        <is>
          <t>Портал</t>
        </is>
      </c>
      <c r="Y82" s="8" t="n">
        <v>8997</v>
      </c>
      <c r="Z82" t="n">
        <v>2</v>
      </c>
      <c r="AA82" s="8" t="n">
        <v>1889.37</v>
      </c>
      <c r="AB82" t="inlineStr">
        <is>
          <t>Да</t>
        </is>
      </c>
      <c r="AC82" t="inlineStr">
        <is>
          <t>Группа_Крупная / Категория_Крупная / Подкатегория_Крупная</t>
        </is>
      </c>
      <c r="AD82" t="n">
        <v>1</v>
      </c>
      <c r="AE82" t="inlineStr">
        <is>
          <t>до 100</t>
        </is>
      </c>
    </row>
    <row r="83">
      <c r="A83" t="n">
        <v>82</v>
      </c>
      <c r="B83" t="inlineStr">
        <is>
          <t>small_control</t>
        </is>
      </c>
      <c r="C83" t="inlineStr">
        <is>
          <t>ORD-0000028</t>
        </is>
      </c>
      <c r="D83" t="inlineStr">
        <is>
          <t>LINE-0000082</t>
        </is>
      </c>
      <c r="E83" s="7" t="n">
        <v>45373</v>
      </c>
      <c r="F83" s="7" t="n">
        <v>45373</v>
      </c>
      <c r="G83" t="n">
        <v>2024</v>
      </c>
      <c r="H83" t="inlineStr">
        <is>
          <t>Q1</t>
        </is>
      </c>
      <c r="I83" t="n">
        <v>3</v>
      </c>
      <c r="J83" t="inlineStr">
        <is>
          <t>Март</t>
        </is>
      </c>
      <c r="K83" t="n">
        <v>22</v>
      </c>
      <c r="L83" t="inlineStr">
        <is>
          <t>ФО_01_Крупный</t>
        </is>
      </c>
      <c r="M83" t="inlineStr">
        <is>
          <t>Регион_001_Крупный</t>
        </is>
      </c>
      <c r="N83" t="inlineStr">
        <is>
          <t>Город_0082</t>
        </is>
      </c>
      <c r="O83" t="inlineStr">
        <is>
          <t>Холдинг_Крупный</t>
        </is>
      </c>
      <c r="P83" t="inlineStr">
        <is>
          <t>Организация_Крупная</t>
        </is>
      </c>
      <c r="Q83" t="inlineStr">
        <is>
          <t>Отдел_002</t>
        </is>
      </c>
      <c r="R83" t="inlineStr">
        <is>
          <t>Группа_Крупная</t>
        </is>
      </c>
      <c r="S83" t="inlineStr">
        <is>
          <t>Категория_Крупная</t>
        </is>
      </c>
      <c r="T83" t="inlineStr">
        <is>
          <t>Подкатегория_Крупная</t>
        </is>
      </c>
      <c r="U83" t="inlineStr">
        <is>
          <t>SKU_0000082</t>
        </is>
      </c>
      <c r="V83" t="inlineStr">
        <is>
          <t>SMB</t>
        </is>
      </c>
      <c r="W83" t="inlineStr">
        <is>
          <t>Клиент_00082</t>
        </is>
      </c>
      <c r="X83" t="inlineStr">
        <is>
          <t>API</t>
        </is>
      </c>
      <c r="Y83" s="8" t="n">
        <v>9034</v>
      </c>
      <c r="Z83" t="n">
        <v>3</v>
      </c>
      <c r="AA83" s="8" t="n">
        <v>1987.48</v>
      </c>
      <c r="AB83" t="inlineStr">
        <is>
          <t>Да</t>
        </is>
      </c>
      <c r="AC83" t="inlineStr">
        <is>
          <t>Группа_Крупная / Категория_Крупная / Подкатегория_Крупная</t>
        </is>
      </c>
      <c r="AD83" t="n">
        <v>1</v>
      </c>
      <c r="AE83" t="inlineStr">
        <is>
          <t>до 100</t>
        </is>
      </c>
    </row>
    <row r="84">
      <c r="A84" t="n">
        <v>83</v>
      </c>
      <c r="B84" t="inlineStr">
        <is>
          <t>small_control</t>
        </is>
      </c>
      <c r="C84" t="inlineStr">
        <is>
          <t>ORD-0000028</t>
        </is>
      </c>
      <c r="D84" t="inlineStr">
        <is>
          <t>LINE-0000083</t>
        </is>
      </c>
      <c r="E84" s="7" t="n">
        <v>45374</v>
      </c>
      <c r="F84" s="7" t="n">
        <v>45374</v>
      </c>
      <c r="G84" t="n">
        <v>2024</v>
      </c>
      <c r="H84" t="inlineStr">
        <is>
          <t>Q1</t>
        </is>
      </c>
      <c r="I84" t="n">
        <v>3</v>
      </c>
      <c r="J84" t="inlineStr">
        <is>
          <t>Март</t>
        </is>
      </c>
      <c r="K84" t="n">
        <v>23</v>
      </c>
      <c r="L84" t="inlineStr">
        <is>
          <t>ФО_01_Крупный</t>
        </is>
      </c>
      <c r="M84" t="inlineStr">
        <is>
          <t>Регион_001_Крупный</t>
        </is>
      </c>
      <c r="N84" t="inlineStr">
        <is>
          <t>Город_0083</t>
        </is>
      </c>
      <c r="O84" t="inlineStr">
        <is>
          <t>Холдинг_Крупный</t>
        </is>
      </c>
      <c r="P84" t="inlineStr">
        <is>
          <t>Организация_Крупная</t>
        </is>
      </c>
      <c r="Q84" t="inlineStr">
        <is>
          <t>Отдел_002</t>
        </is>
      </c>
      <c r="R84" t="inlineStr">
        <is>
          <t>Группа_Крупная</t>
        </is>
      </c>
      <c r="S84" t="inlineStr">
        <is>
          <t>Категория_Крупная</t>
        </is>
      </c>
      <c r="T84" t="inlineStr">
        <is>
          <t>Подкатегория_Крупная</t>
        </is>
      </c>
      <c r="U84" t="inlineStr">
        <is>
          <t>SKU_0000083</t>
        </is>
      </c>
      <c r="V84" t="inlineStr">
        <is>
          <t>Госсектор</t>
        </is>
      </c>
      <c r="W84" t="inlineStr">
        <is>
          <t>Клиент_00083</t>
        </is>
      </c>
      <c r="X84" t="inlineStr">
        <is>
          <t>Импорт</t>
        </is>
      </c>
      <c r="Y84" s="8" t="n">
        <v>9071</v>
      </c>
      <c r="Z84" t="n">
        <v>4</v>
      </c>
      <c r="AA84" s="8" t="n">
        <v>2086.33</v>
      </c>
      <c r="AB84" t="inlineStr">
        <is>
          <t>Да</t>
        </is>
      </c>
      <c r="AC84" t="inlineStr">
        <is>
          <t>Группа_Крупная / Категория_Крупная / Подкатегория_Крупная</t>
        </is>
      </c>
      <c r="AD84" t="n">
        <v>1</v>
      </c>
      <c r="AE84" t="inlineStr">
        <is>
          <t>до 100</t>
        </is>
      </c>
    </row>
    <row r="85">
      <c r="A85" t="n">
        <v>84</v>
      </c>
      <c r="B85" t="inlineStr">
        <is>
          <t>small_control</t>
        </is>
      </c>
      <c r="C85" t="inlineStr">
        <is>
          <t>ORD-0000028</t>
        </is>
      </c>
      <c r="D85" t="inlineStr">
        <is>
          <t>LINE-0000084</t>
        </is>
      </c>
      <c r="E85" s="7" t="n">
        <v>45375</v>
      </c>
      <c r="F85" s="7" t="n">
        <v>45375</v>
      </c>
      <c r="G85" t="n">
        <v>2024</v>
      </c>
      <c r="H85" t="inlineStr">
        <is>
          <t>Q1</t>
        </is>
      </c>
      <c r="I85" t="n">
        <v>3</v>
      </c>
      <c r="J85" t="inlineStr">
        <is>
          <t>Март</t>
        </is>
      </c>
      <c r="K85" t="n">
        <v>24</v>
      </c>
      <c r="L85" t="inlineStr">
        <is>
          <t>ФО_01_Крупный</t>
        </is>
      </c>
      <c r="M85" t="inlineStr">
        <is>
          <t>Регион_001_Крупный</t>
        </is>
      </c>
      <c r="N85" t="inlineStr">
        <is>
          <t>Город_0084</t>
        </is>
      </c>
      <c r="O85" t="inlineStr">
        <is>
          <t>Холдинг_Крупный</t>
        </is>
      </c>
      <c r="P85" t="inlineStr">
        <is>
          <t>Организация_Крупная</t>
        </is>
      </c>
      <c r="Q85" t="inlineStr">
        <is>
          <t>Отдел_002</t>
        </is>
      </c>
      <c r="R85" t="inlineStr">
        <is>
          <t>Группа_Крупная</t>
        </is>
      </c>
      <c r="S85" t="inlineStr">
        <is>
          <t>Категория_Крупная</t>
        </is>
      </c>
      <c r="T85" t="inlineStr">
        <is>
          <t>Подкатегория_Крупная</t>
        </is>
      </c>
      <c r="U85" t="inlineStr">
        <is>
          <t>SKU_0000084</t>
        </is>
      </c>
      <c r="V85" t="inlineStr">
        <is>
          <t>Розница</t>
        </is>
      </c>
      <c r="W85" t="inlineStr">
        <is>
          <t>Клиент_00084</t>
        </is>
      </c>
      <c r="X85" t="inlineStr">
        <is>
          <t>Ручной ввод</t>
        </is>
      </c>
      <c r="Y85" s="8" t="n">
        <v>9108</v>
      </c>
      <c r="Z85" t="n">
        <v>5</v>
      </c>
      <c r="AA85" s="8" t="n">
        <v>2185.92</v>
      </c>
      <c r="AB85" t="inlineStr">
        <is>
          <t>Да</t>
        </is>
      </c>
      <c r="AC85" t="inlineStr">
        <is>
          <t>Группа_Крупная / Категория_Крупная / Подкатегория_Крупная</t>
        </is>
      </c>
      <c r="AD85" t="n">
        <v>1</v>
      </c>
      <c r="AE85" t="inlineStr">
        <is>
          <t>до 100</t>
        </is>
      </c>
    </row>
    <row r="86">
      <c r="A86" t="n">
        <v>85</v>
      </c>
      <c r="B86" t="inlineStr">
        <is>
          <t>small_control</t>
        </is>
      </c>
      <c r="C86" t="inlineStr">
        <is>
          <t>ORD-0000029</t>
        </is>
      </c>
      <c r="D86" t="inlineStr">
        <is>
          <t>LINE-0000085</t>
        </is>
      </c>
      <c r="E86" s="7" t="n">
        <v>45376</v>
      </c>
      <c r="F86" s="7" t="n">
        <v>45376</v>
      </c>
      <c r="G86" t="n">
        <v>2024</v>
      </c>
      <c r="H86" t="inlineStr">
        <is>
          <t>Q1</t>
        </is>
      </c>
      <c r="I86" t="n">
        <v>3</v>
      </c>
      <c r="J86" t="inlineStr">
        <is>
          <t>Март</t>
        </is>
      </c>
      <c r="K86" t="n">
        <v>25</v>
      </c>
      <c r="L86" t="inlineStr">
        <is>
          <t>ФО_01_Крупный</t>
        </is>
      </c>
      <c r="M86" t="inlineStr">
        <is>
          <t>Регион_001_Крупный</t>
        </is>
      </c>
      <c r="N86" t="inlineStr">
        <is>
          <t>Город_0085</t>
        </is>
      </c>
      <c r="O86" t="inlineStr">
        <is>
          <t>Холдинг_Крупный</t>
        </is>
      </c>
      <c r="P86" t="inlineStr">
        <is>
          <t>Организация_Крупная</t>
        </is>
      </c>
      <c r="Q86" t="inlineStr">
        <is>
          <t>Отдел_002</t>
        </is>
      </c>
      <c r="R86" t="inlineStr">
        <is>
          <t>Группа_Крупная</t>
        </is>
      </c>
      <c r="S86" t="inlineStr">
        <is>
          <t>Категория_Крупная</t>
        </is>
      </c>
      <c r="T86" t="inlineStr">
        <is>
          <t>Подкатегория_Крупная</t>
        </is>
      </c>
      <c r="U86" t="inlineStr">
        <is>
          <t>SKU_0000085</t>
        </is>
      </c>
      <c r="V86" t="inlineStr">
        <is>
          <t>Enterprise</t>
        </is>
      </c>
      <c r="W86" t="inlineStr">
        <is>
          <t>Клиент_00085</t>
        </is>
      </c>
      <c r="X86" t="inlineStr">
        <is>
          <t>Интеграция</t>
        </is>
      </c>
      <c r="Y86" s="8" t="n">
        <v>9145</v>
      </c>
      <c r="Z86" t="n">
        <v>6</v>
      </c>
      <c r="AA86" s="8" t="n">
        <v>731.6</v>
      </c>
      <c r="AB86" t="inlineStr">
        <is>
          <t>Да</t>
        </is>
      </c>
      <c r="AC86" t="inlineStr">
        <is>
          <t>Группа_Крупная / Категория_Крупная / Подкатегория_Крупная</t>
        </is>
      </c>
      <c r="AD86" t="n">
        <v>1</v>
      </c>
      <c r="AE86" t="inlineStr">
        <is>
          <t>до 100</t>
        </is>
      </c>
    </row>
    <row r="87">
      <c r="A87" t="n">
        <v>86</v>
      </c>
      <c r="B87" t="inlineStr">
        <is>
          <t>small_control</t>
        </is>
      </c>
      <c r="C87" t="inlineStr">
        <is>
          <t>ORD-0000029</t>
        </is>
      </c>
      <c r="D87" t="inlineStr">
        <is>
          <t>LINE-0000086</t>
        </is>
      </c>
      <c r="E87" s="7" t="n">
        <v>45377</v>
      </c>
      <c r="F87" s="7" t="n">
        <v>45377</v>
      </c>
      <c r="G87" t="n">
        <v>2024</v>
      </c>
      <c r="H87" t="inlineStr">
        <is>
          <t>Q1</t>
        </is>
      </c>
      <c r="I87" t="n">
        <v>3</v>
      </c>
      <c r="J87" t="inlineStr">
        <is>
          <t>Март</t>
        </is>
      </c>
      <c r="K87" t="n">
        <v>26</v>
      </c>
      <c r="L87" t="inlineStr">
        <is>
          <t>ФО_01_Крупный</t>
        </is>
      </c>
      <c r="M87" t="inlineStr">
        <is>
          <t>Регион_001_Крупный</t>
        </is>
      </c>
      <c r="N87" t="inlineStr">
        <is>
          <t>Город_0086</t>
        </is>
      </c>
      <c r="O87" t="inlineStr">
        <is>
          <t>Холдинг_Крупный</t>
        </is>
      </c>
      <c r="P87" t="inlineStr">
        <is>
          <t>Организация_Крупная</t>
        </is>
      </c>
      <c r="Q87" t="inlineStr">
        <is>
          <t>Отдел_002</t>
        </is>
      </c>
      <c r="R87" t="inlineStr">
        <is>
          <t>Группа_Крупная</t>
        </is>
      </c>
      <c r="S87" t="inlineStr">
        <is>
          <t>Категория_Крупная</t>
        </is>
      </c>
      <c r="T87" t="inlineStr">
        <is>
          <t>Подкатегория_Крупная</t>
        </is>
      </c>
      <c r="U87" t="inlineStr">
        <is>
          <t>SKU_0000086</t>
        </is>
      </c>
      <c r="V87" t="inlineStr">
        <is>
          <t>SMB</t>
        </is>
      </c>
      <c r="W87" t="inlineStr">
        <is>
          <t>Клиент_00086</t>
        </is>
      </c>
      <c r="X87" t="inlineStr">
        <is>
          <t>Портал</t>
        </is>
      </c>
      <c r="Y87" s="8" t="n">
        <v>9182</v>
      </c>
      <c r="Z87" t="n">
        <v>7</v>
      </c>
      <c r="AA87" s="8" t="n">
        <v>826.38</v>
      </c>
      <c r="AB87" t="inlineStr">
        <is>
          <t>Да</t>
        </is>
      </c>
      <c r="AC87" t="inlineStr">
        <is>
          <t>Группа_Крупная / Категория_Крупная / Подкатегория_Крупная</t>
        </is>
      </c>
      <c r="AD87" t="n">
        <v>1</v>
      </c>
      <c r="AE87" t="inlineStr">
        <is>
          <t>до 100</t>
        </is>
      </c>
    </row>
    <row r="88">
      <c r="A88" t="n">
        <v>87</v>
      </c>
      <c r="B88" t="inlineStr">
        <is>
          <t>small_control</t>
        </is>
      </c>
      <c r="C88" t="inlineStr">
        <is>
          <t>ORD-0000029</t>
        </is>
      </c>
      <c r="D88" t="inlineStr">
        <is>
          <t>LINE-0000087</t>
        </is>
      </c>
      <c r="E88" s="7" t="n">
        <v>45378</v>
      </c>
      <c r="F88" s="7" t="n">
        <v>45378</v>
      </c>
      <c r="G88" t="n">
        <v>2024</v>
      </c>
      <c r="H88" t="inlineStr">
        <is>
          <t>Q1</t>
        </is>
      </c>
      <c r="I88" t="n">
        <v>3</v>
      </c>
      <c r="J88" t="inlineStr">
        <is>
          <t>Март</t>
        </is>
      </c>
      <c r="K88" t="n">
        <v>27</v>
      </c>
      <c r="L88" t="inlineStr">
        <is>
          <t>ФО_08</t>
        </is>
      </c>
      <c r="M88" t="inlineStr">
        <is>
          <t>Регион_005</t>
        </is>
      </c>
      <c r="N88" t="inlineStr">
        <is>
          <t>Город_0087</t>
        </is>
      </c>
      <c r="O88" t="inlineStr">
        <is>
          <t>Холдинг_01</t>
        </is>
      </c>
      <c r="P88" t="inlineStr">
        <is>
          <t>Организация_001</t>
        </is>
      </c>
      <c r="Q88" t="inlineStr">
        <is>
          <t>Отдел_002</t>
        </is>
      </c>
      <c r="R88" t="inlineStr">
        <is>
          <t>Группа_01</t>
        </is>
      </c>
      <c r="S88" t="inlineStr">
        <is>
          <t>Категория_001</t>
        </is>
      </c>
      <c r="T88" t="inlineStr">
        <is>
          <t>Подкатегория_002</t>
        </is>
      </c>
      <c r="U88" t="inlineStr">
        <is>
          <t>SKU_0000087</t>
        </is>
      </c>
      <c r="V88" t="inlineStr">
        <is>
          <t>Госсектор</t>
        </is>
      </c>
      <c r="W88" t="inlineStr">
        <is>
          <t>Клиент_00087</t>
        </is>
      </c>
      <c r="X88" t="inlineStr">
        <is>
          <t>API</t>
        </is>
      </c>
      <c r="Y88" s="8" t="n">
        <v>4219</v>
      </c>
      <c r="Z88" t="n">
        <v>8</v>
      </c>
      <c r="AA88" s="8" t="n">
        <v>421.9</v>
      </c>
      <c r="AB88" t="inlineStr">
        <is>
          <t>Нет</t>
        </is>
      </c>
      <c r="AC88" t="inlineStr">
        <is>
          <t>Группа_01 / Категория_001 / Подкатегория_002</t>
        </is>
      </c>
      <c r="AD88" t="n">
        <v>1</v>
      </c>
      <c r="AE88" t="inlineStr">
        <is>
          <t>до 100</t>
        </is>
      </c>
    </row>
    <row r="89">
      <c r="A89" t="n">
        <v>88</v>
      </c>
      <c r="B89" t="inlineStr">
        <is>
          <t>small_control</t>
        </is>
      </c>
      <c r="C89" t="inlineStr">
        <is>
          <t>ORD-0000030</t>
        </is>
      </c>
      <c r="D89" t="inlineStr">
        <is>
          <t>LINE-0000088</t>
        </is>
      </c>
      <c r="E89" s="7" t="n">
        <v>45379</v>
      </c>
      <c r="F89" s="7" t="n">
        <v>45379</v>
      </c>
      <c r="G89" t="n">
        <v>2024</v>
      </c>
      <c r="H89" t="inlineStr">
        <is>
          <t>Q1</t>
        </is>
      </c>
      <c r="I89" t="n">
        <v>3</v>
      </c>
      <c r="J89" t="inlineStr">
        <is>
          <t>Март</t>
        </is>
      </c>
      <c r="K89" t="n">
        <v>28</v>
      </c>
      <c r="L89" t="inlineStr">
        <is>
          <t>ФО_01</t>
        </is>
      </c>
      <c r="M89" t="inlineStr">
        <is>
          <t>Регион_005</t>
        </is>
      </c>
      <c r="N89" t="inlineStr">
        <is>
          <t>Город_0088</t>
        </is>
      </c>
      <c r="O89" t="inlineStr">
        <is>
          <t>Холдинг_01</t>
        </is>
      </c>
      <c r="P89" t="inlineStr">
        <is>
          <t>Организация_001</t>
        </is>
      </c>
      <c r="Q89" t="inlineStr">
        <is>
          <t>Отдел_002</t>
        </is>
      </c>
      <c r="R89" t="inlineStr">
        <is>
          <t>Группа_01</t>
        </is>
      </c>
      <c r="S89" t="inlineStr">
        <is>
          <t>Категория_001</t>
        </is>
      </c>
      <c r="T89" t="inlineStr">
        <is>
          <t>Подкатегория_002</t>
        </is>
      </c>
      <c r="U89" t="inlineStr">
        <is>
          <t>SKU_0000088</t>
        </is>
      </c>
      <c r="V89" t="inlineStr">
        <is>
          <t>Розница</t>
        </is>
      </c>
      <c r="W89" t="inlineStr">
        <is>
          <t>Клиент_00088</t>
        </is>
      </c>
      <c r="X89" t="inlineStr">
        <is>
          <t>Импорт</t>
        </is>
      </c>
      <c r="Y89" s="8" t="n">
        <v>4256</v>
      </c>
      <c r="Z89" t="n">
        <v>9</v>
      </c>
      <c r="AA89" s="8" t="n">
        <v>468.16</v>
      </c>
      <c r="AB89" t="inlineStr">
        <is>
          <t>Нет</t>
        </is>
      </c>
      <c r="AC89" t="inlineStr">
        <is>
          <t>Группа_01 / Категория_001 / Подкатегория_002</t>
        </is>
      </c>
      <c r="AD89" t="n">
        <v>1</v>
      </c>
      <c r="AE89" t="inlineStr">
        <is>
          <t>до 100</t>
        </is>
      </c>
    </row>
    <row r="90">
      <c r="A90" t="n">
        <v>89</v>
      </c>
      <c r="B90" t="inlineStr">
        <is>
          <t>small_control</t>
        </is>
      </c>
      <c r="C90" t="inlineStr">
        <is>
          <t>ORD-0000030</t>
        </is>
      </c>
      <c r="D90" t="inlineStr">
        <is>
          <t>LINE-0000089</t>
        </is>
      </c>
      <c r="E90" s="7" t="n">
        <v>45380</v>
      </c>
      <c r="F90" s="7" t="n">
        <v>45380</v>
      </c>
      <c r="G90" t="n">
        <v>2024</v>
      </c>
      <c r="H90" t="inlineStr">
        <is>
          <t>Q1</t>
        </is>
      </c>
      <c r="I90" t="n">
        <v>3</v>
      </c>
      <c r="J90" t="inlineStr">
        <is>
          <t>Март</t>
        </is>
      </c>
      <c r="K90" t="n">
        <v>29</v>
      </c>
      <c r="L90" t="inlineStr">
        <is>
          <t>ФО_02</t>
        </is>
      </c>
      <c r="M90" t="inlineStr">
        <is>
          <t>Регион_005</t>
        </is>
      </c>
      <c r="N90" t="inlineStr">
        <is>
          <t>Город_0089</t>
        </is>
      </c>
      <c r="O90" t="inlineStr">
        <is>
          <t>Холдинг_01</t>
        </is>
      </c>
      <c r="P90" t="inlineStr">
        <is>
          <t>Организация_001</t>
        </is>
      </c>
      <c r="Q90" t="inlineStr">
        <is>
          <t>Отдел_002</t>
        </is>
      </c>
      <c r="R90" t="inlineStr">
        <is>
          <t>Группа_01</t>
        </is>
      </c>
      <c r="S90" t="inlineStr">
        <is>
          <t>Категория_001</t>
        </is>
      </c>
      <c r="T90" t="inlineStr">
        <is>
          <t>Подкатегория_002</t>
        </is>
      </c>
      <c r="U90" t="inlineStr">
        <is>
          <t>SKU_0000089</t>
        </is>
      </c>
      <c r="V90" t="inlineStr">
        <is>
          <t>Enterprise</t>
        </is>
      </c>
      <c r="W90" t="inlineStr">
        <is>
          <t>Клиент_00089</t>
        </is>
      </c>
      <c r="X90" t="inlineStr">
        <is>
          <t>Ручной ввод</t>
        </is>
      </c>
      <c r="Y90" s="8" t="n">
        <v>4293</v>
      </c>
      <c r="Z90" t="n">
        <v>10</v>
      </c>
      <c r="AA90" s="8" t="n">
        <v>515.16</v>
      </c>
      <c r="AB90" t="inlineStr">
        <is>
          <t>Нет</t>
        </is>
      </c>
      <c r="AC90" t="inlineStr">
        <is>
          <t>Группа_01 / Категория_001 / Подкатегория_002</t>
        </is>
      </c>
      <c r="AD90" t="n">
        <v>1</v>
      </c>
      <c r="AE90" t="inlineStr">
        <is>
          <t>до 100</t>
        </is>
      </c>
    </row>
    <row r="91">
      <c r="A91" t="n">
        <v>90</v>
      </c>
      <c r="B91" t="inlineStr">
        <is>
          <t>small_control</t>
        </is>
      </c>
      <c r="C91" t="inlineStr">
        <is>
          <t>ORD-0000030</t>
        </is>
      </c>
      <c r="D91" t="inlineStr">
        <is>
          <t>LINE-0000090</t>
        </is>
      </c>
      <c r="E91" s="7" t="n">
        <v>45381</v>
      </c>
      <c r="F91" s="7" t="n">
        <v>45381</v>
      </c>
      <c r="G91" t="n">
        <v>2024</v>
      </c>
      <c r="H91" t="inlineStr">
        <is>
          <t>Q1</t>
        </is>
      </c>
      <c r="I91" t="n">
        <v>3</v>
      </c>
      <c r="J91" t="inlineStr">
        <is>
          <t>Март</t>
        </is>
      </c>
      <c r="K91" t="n">
        <v>30</v>
      </c>
      <c r="L91" t="inlineStr">
        <is>
          <t>ФО_01_Крупный</t>
        </is>
      </c>
      <c r="M91" t="inlineStr">
        <is>
          <t>Регион_001_Крупный</t>
        </is>
      </c>
      <c r="N91" t="inlineStr">
        <is>
          <t>Город_0090</t>
        </is>
      </c>
      <c r="O91" t="inlineStr">
        <is>
          <t>Холдинг_Крупный</t>
        </is>
      </c>
      <c r="P91" t="inlineStr">
        <is>
          <t>Организация_Крупная</t>
        </is>
      </c>
      <c r="Q91" t="inlineStr">
        <is>
          <t>Отдел_002</t>
        </is>
      </c>
      <c r="R91" t="inlineStr">
        <is>
          <t>Группа_Крупная</t>
        </is>
      </c>
      <c r="S91" t="inlineStr">
        <is>
          <t>Категория_Крупная</t>
        </is>
      </c>
      <c r="T91" t="inlineStr">
        <is>
          <t>Подкатегория_Крупная</t>
        </is>
      </c>
      <c r="U91" t="inlineStr">
        <is>
          <t>SKU_0000090</t>
        </is>
      </c>
      <c r="V91" t="inlineStr">
        <is>
          <t>SMB</t>
        </is>
      </c>
      <c r="W91" t="inlineStr">
        <is>
          <t>Клиент_00090</t>
        </is>
      </c>
      <c r="X91" t="inlineStr">
        <is>
          <t>Интеграция</t>
        </is>
      </c>
      <c r="Y91" s="8" t="n">
        <v>9330</v>
      </c>
      <c r="Z91" t="n">
        <v>11</v>
      </c>
      <c r="AA91" s="8" t="n">
        <v>1212.9</v>
      </c>
      <c r="AB91" t="inlineStr">
        <is>
          <t>Да</t>
        </is>
      </c>
      <c r="AC91" t="inlineStr">
        <is>
          <t>Группа_Крупная / Категория_Крупная / Подкатегория_Крупная</t>
        </is>
      </c>
      <c r="AD91" t="n">
        <v>1</v>
      </c>
      <c r="AE91" t="inlineStr">
        <is>
          <t>до 100</t>
        </is>
      </c>
    </row>
    <row r="92">
      <c r="A92" t="n">
        <v>91</v>
      </c>
      <c r="B92" t="inlineStr">
        <is>
          <t>small_control</t>
        </is>
      </c>
      <c r="C92" t="inlineStr">
        <is>
          <t>ORD-0000031</t>
        </is>
      </c>
      <c r="D92" t="inlineStr">
        <is>
          <t>LINE-0000091</t>
        </is>
      </c>
      <c r="E92" s="7" t="n">
        <v>45382</v>
      </c>
      <c r="F92" s="7" t="n">
        <v>45382</v>
      </c>
      <c r="G92" t="n">
        <v>2024</v>
      </c>
      <c r="H92" t="inlineStr">
        <is>
          <t>Q1</t>
        </is>
      </c>
      <c r="I92" t="n">
        <v>3</v>
      </c>
      <c r="J92" t="inlineStr">
        <is>
          <t>Март</t>
        </is>
      </c>
      <c r="K92" t="n">
        <v>31</v>
      </c>
      <c r="L92" t="inlineStr">
        <is>
          <t>ФО_01_Крупный</t>
        </is>
      </c>
      <c r="M92" t="inlineStr">
        <is>
          <t>Регион_001_Крупный</t>
        </is>
      </c>
      <c r="N92" t="inlineStr">
        <is>
          <t>Город_0091</t>
        </is>
      </c>
      <c r="O92" t="inlineStr">
        <is>
          <t>Холдинг_Крупный</t>
        </is>
      </c>
      <c r="P92" t="inlineStr">
        <is>
          <t>Организация_Крупная</t>
        </is>
      </c>
      <c r="Q92" t="inlineStr">
        <is>
          <t>Отдел_002</t>
        </is>
      </c>
      <c r="R92" t="inlineStr">
        <is>
          <t>Группа_Крупная</t>
        </is>
      </c>
      <c r="S92" t="inlineStr">
        <is>
          <t>Категория_Крупная</t>
        </is>
      </c>
      <c r="T92" t="inlineStr">
        <is>
          <t>Подкатегория_Крупная</t>
        </is>
      </c>
      <c r="U92" t="inlineStr">
        <is>
          <t>SKU_0000091</t>
        </is>
      </c>
      <c r="V92" t="inlineStr">
        <is>
          <t>Госсектор</t>
        </is>
      </c>
      <c r="W92" t="inlineStr">
        <is>
          <t>Клиент_00091</t>
        </is>
      </c>
      <c r="X92" t="inlineStr">
        <is>
          <t>Портал</t>
        </is>
      </c>
      <c r="Y92" s="8" t="n">
        <v>9367</v>
      </c>
      <c r="Z92" t="n">
        <v>12</v>
      </c>
      <c r="AA92" s="8" t="n">
        <v>1311.38</v>
      </c>
      <c r="AB92" t="inlineStr">
        <is>
          <t>Да</t>
        </is>
      </c>
      <c r="AC92" t="inlineStr">
        <is>
          <t>Группа_Крупная / Категория_Крупная / Подкатегория_Крупная</t>
        </is>
      </c>
      <c r="AD92" t="n">
        <v>1</v>
      </c>
      <c r="AE92" t="inlineStr">
        <is>
          <t>до 100</t>
        </is>
      </c>
    </row>
    <row r="93">
      <c r="A93" t="n">
        <v>92</v>
      </c>
      <c r="B93" t="inlineStr">
        <is>
          <t>small_control</t>
        </is>
      </c>
      <c r="C93" t="inlineStr">
        <is>
          <t>ORD-0000031</t>
        </is>
      </c>
      <c r="D93" t="inlineStr">
        <is>
          <t>LINE-0000092</t>
        </is>
      </c>
      <c r="E93" s="7" t="n">
        <v>45383</v>
      </c>
      <c r="F93" s="7" t="n">
        <v>45383</v>
      </c>
      <c r="G93" t="n">
        <v>2024</v>
      </c>
      <c r="H93" t="inlineStr">
        <is>
          <t>Q2</t>
        </is>
      </c>
      <c r="I93" t="n">
        <v>4</v>
      </c>
      <c r="J93" t="inlineStr">
        <is>
          <t>Апрель</t>
        </is>
      </c>
      <c r="K93" t="n">
        <v>1</v>
      </c>
      <c r="L93" t="inlineStr">
        <is>
          <t>ФО_01_Крупный</t>
        </is>
      </c>
      <c r="M93" t="inlineStr">
        <is>
          <t>Регион_001_Крупный</t>
        </is>
      </c>
      <c r="N93" t="inlineStr">
        <is>
          <t>Город_0092</t>
        </is>
      </c>
      <c r="O93" t="inlineStr">
        <is>
          <t>Холдинг_Крупный</t>
        </is>
      </c>
      <c r="P93" t="inlineStr">
        <is>
          <t>Организация_Крупная</t>
        </is>
      </c>
      <c r="Q93" t="inlineStr">
        <is>
          <t>Отдел_002</t>
        </is>
      </c>
      <c r="R93" t="inlineStr">
        <is>
          <t>Группа_Крупная</t>
        </is>
      </c>
      <c r="S93" t="inlineStr">
        <is>
          <t>Категория_Крупная</t>
        </is>
      </c>
      <c r="T93" t="inlineStr">
        <is>
          <t>Подкатегория_Крупная</t>
        </is>
      </c>
      <c r="U93" t="inlineStr">
        <is>
          <t>SKU_0000092</t>
        </is>
      </c>
      <c r="V93" t="inlineStr">
        <is>
          <t>Розница</t>
        </is>
      </c>
      <c r="W93" t="inlineStr">
        <is>
          <t>Клиент_00092</t>
        </is>
      </c>
      <c r="X93" t="inlineStr">
        <is>
          <t>API</t>
        </is>
      </c>
      <c r="Y93" s="8" t="n">
        <v>9404</v>
      </c>
      <c r="Z93" t="n">
        <v>13</v>
      </c>
      <c r="AA93" s="8" t="n">
        <v>1410.6</v>
      </c>
      <c r="AB93" t="inlineStr">
        <is>
          <t>Да</t>
        </is>
      </c>
      <c r="AC93" t="inlineStr">
        <is>
          <t>Группа_Крупная / Категория_Крупная / Подкатегория_Крупная</t>
        </is>
      </c>
      <c r="AD93" t="n">
        <v>1</v>
      </c>
      <c r="AE93" t="inlineStr">
        <is>
          <t>до 100</t>
        </is>
      </c>
    </row>
    <row r="94">
      <c r="A94" t="n">
        <v>93</v>
      </c>
      <c r="B94" t="inlineStr">
        <is>
          <t>small_control</t>
        </is>
      </c>
      <c r="C94" t="inlineStr">
        <is>
          <t>ORD-0000031</t>
        </is>
      </c>
      <c r="D94" t="inlineStr">
        <is>
          <t>LINE-0000093</t>
        </is>
      </c>
      <c r="E94" s="7" t="n">
        <v>45384</v>
      </c>
      <c r="F94" s="7" t="n">
        <v>45384</v>
      </c>
      <c r="G94" t="n">
        <v>2024</v>
      </c>
      <c r="H94" t="inlineStr">
        <is>
          <t>Q2</t>
        </is>
      </c>
      <c r="I94" t="n">
        <v>4</v>
      </c>
      <c r="J94" t="inlineStr">
        <is>
          <t>Апрель</t>
        </is>
      </c>
      <c r="K94" t="n">
        <v>2</v>
      </c>
      <c r="L94" t="inlineStr">
        <is>
          <t>ФО_01_Крупный</t>
        </is>
      </c>
      <c r="M94" t="inlineStr">
        <is>
          <t>Регион_001_Крупный</t>
        </is>
      </c>
      <c r="N94" t="inlineStr">
        <is>
          <t>Город_0093</t>
        </is>
      </c>
      <c r="O94" t="inlineStr">
        <is>
          <t>Холдинг_Крупный</t>
        </is>
      </c>
      <c r="P94" t="inlineStr">
        <is>
          <t>Организация_Крупная</t>
        </is>
      </c>
      <c r="Q94" t="inlineStr">
        <is>
          <t>Отдел_002</t>
        </is>
      </c>
      <c r="R94" t="inlineStr">
        <is>
          <t>Группа_Крупная</t>
        </is>
      </c>
      <c r="S94" t="inlineStr">
        <is>
          <t>Категория_Крупная</t>
        </is>
      </c>
      <c r="T94" t="inlineStr">
        <is>
          <t>Подкатегория_Крупная</t>
        </is>
      </c>
      <c r="U94" t="inlineStr">
        <is>
          <t>SKU_0000093</t>
        </is>
      </c>
      <c r="V94" t="inlineStr">
        <is>
          <t>Enterprise</t>
        </is>
      </c>
      <c r="W94" t="inlineStr">
        <is>
          <t>Клиент_00093</t>
        </is>
      </c>
      <c r="X94" t="inlineStr">
        <is>
          <t>Импорт</t>
        </is>
      </c>
      <c r="Y94" s="8" t="n">
        <v>9441</v>
      </c>
      <c r="Z94" t="n">
        <v>14</v>
      </c>
      <c r="AA94" s="8" t="n">
        <v>1510.56</v>
      </c>
      <c r="AB94" t="inlineStr">
        <is>
          <t>Да</t>
        </is>
      </c>
      <c r="AC94" t="inlineStr">
        <is>
          <t>Группа_Крупная / Категория_Крупная / Подкатегория_Крупная</t>
        </is>
      </c>
      <c r="AD94" t="n">
        <v>1</v>
      </c>
      <c r="AE94" t="inlineStr">
        <is>
          <t>до 100</t>
        </is>
      </c>
    </row>
    <row r="95">
      <c r="A95" t="n">
        <v>94</v>
      </c>
      <c r="B95" t="inlineStr">
        <is>
          <t>small_control</t>
        </is>
      </c>
      <c r="C95" t="inlineStr">
        <is>
          <t>ORD-0000032</t>
        </is>
      </c>
      <c r="D95" t="inlineStr">
        <is>
          <t>LINE-0000094</t>
        </is>
      </c>
      <c r="E95" s="7" t="n">
        <v>45385</v>
      </c>
      <c r="F95" s="7" t="n">
        <v>45385</v>
      </c>
      <c r="G95" t="n">
        <v>2024</v>
      </c>
      <c r="H95" t="inlineStr">
        <is>
          <t>Q2</t>
        </is>
      </c>
      <c r="I95" t="n">
        <v>4</v>
      </c>
      <c r="J95" t="inlineStr">
        <is>
          <t>Апрель</t>
        </is>
      </c>
      <c r="K95" t="n">
        <v>3</v>
      </c>
      <c r="L95" t="inlineStr">
        <is>
          <t>ФО_01_Крупный</t>
        </is>
      </c>
      <c r="M95" t="inlineStr">
        <is>
          <t>Регион_001_Крупный</t>
        </is>
      </c>
      <c r="N95" t="inlineStr">
        <is>
          <t>Город_0094</t>
        </is>
      </c>
      <c r="O95" t="inlineStr">
        <is>
          <t>Холдинг_Крупный</t>
        </is>
      </c>
      <c r="P95" t="inlineStr">
        <is>
          <t>Организация_Крупная</t>
        </is>
      </c>
      <c r="Q95" t="inlineStr">
        <is>
          <t>Отдел_002</t>
        </is>
      </c>
      <c r="R95" t="inlineStr">
        <is>
          <t>Группа_Крупная</t>
        </is>
      </c>
      <c r="S95" t="inlineStr">
        <is>
          <t>Категория_Крупная</t>
        </is>
      </c>
      <c r="T95" t="inlineStr">
        <is>
          <t>Подкатегория_Крупная</t>
        </is>
      </c>
      <c r="U95" t="inlineStr">
        <is>
          <t>SKU_0000094</t>
        </is>
      </c>
      <c r="V95" t="inlineStr">
        <is>
          <t>SMB</t>
        </is>
      </c>
      <c r="W95" t="inlineStr">
        <is>
          <t>Клиент_00094</t>
        </is>
      </c>
      <c r="X95" t="inlineStr">
        <is>
          <t>Ручной ввод</t>
        </is>
      </c>
      <c r="Y95" s="8" t="n">
        <v>9478</v>
      </c>
      <c r="Z95" t="n">
        <v>15</v>
      </c>
      <c r="AA95" s="8" t="n">
        <v>1611.26</v>
      </c>
      <c r="AB95" t="inlineStr">
        <is>
          <t>Да</t>
        </is>
      </c>
      <c r="AC95" t="inlineStr">
        <is>
          <t>Группа_Крупная / Категория_Крупная / Подкатегория_Крупная</t>
        </is>
      </c>
      <c r="AD95" t="n">
        <v>1</v>
      </c>
      <c r="AE95" t="inlineStr">
        <is>
          <t>до 100</t>
        </is>
      </c>
    </row>
    <row r="96">
      <c r="A96" t="n">
        <v>95</v>
      </c>
      <c r="B96" t="inlineStr">
        <is>
          <t>small_control</t>
        </is>
      </c>
      <c r="C96" t="inlineStr">
        <is>
          <t>ORD-0000032</t>
        </is>
      </c>
      <c r="D96" t="inlineStr">
        <is>
          <t>LINE-0000095</t>
        </is>
      </c>
      <c r="E96" s="7" t="n">
        <v>45386</v>
      </c>
      <c r="F96" s="7" t="n">
        <v>45386</v>
      </c>
      <c r="G96" t="n">
        <v>2024</v>
      </c>
      <c r="H96" t="inlineStr">
        <is>
          <t>Q2</t>
        </is>
      </c>
      <c r="I96" t="n">
        <v>4</v>
      </c>
      <c r="J96" t="inlineStr">
        <is>
          <t>Апрель</t>
        </is>
      </c>
      <c r="K96" t="n">
        <v>4</v>
      </c>
      <c r="L96" t="inlineStr">
        <is>
          <t>ФО_01_Крупный</t>
        </is>
      </c>
      <c r="M96" t="inlineStr">
        <is>
          <t>Регион_001_Крупный</t>
        </is>
      </c>
      <c r="N96" t="inlineStr">
        <is>
          <t>Город_0095</t>
        </is>
      </c>
      <c r="O96" t="inlineStr">
        <is>
          <t>Холдинг_Крупный</t>
        </is>
      </c>
      <c r="P96" t="inlineStr">
        <is>
          <t>Организация_Крупная</t>
        </is>
      </c>
      <c r="Q96" t="inlineStr">
        <is>
          <t>Отдел_002</t>
        </is>
      </c>
      <c r="R96" t="inlineStr">
        <is>
          <t>Группа_Крупная</t>
        </is>
      </c>
      <c r="S96" t="inlineStr">
        <is>
          <t>Категория_Крупная</t>
        </is>
      </c>
      <c r="T96" t="inlineStr">
        <is>
          <t>Подкатегория_Крупная</t>
        </is>
      </c>
      <c r="U96" t="inlineStr">
        <is>
          <t>SKU_0000095</t>
        </is>
      </c>
      <c r="V96" t="inlineStr">
        <is>
          <t>Госсектор</t>
        </is>
      </c>
      <c r="W96" t="inlineStr">
        <is>
          <t>Клиент_00095</t>
        </is>
      </c>
      <c r="X96" t="inlineStr">
        <is>
          <t>Интеграция</t>
        </is>
      </c>
      <c r="Y96" s="8" t="n">
        <v>9515</v>
      </c>
      <c r="Z96" t="n">
        <v>16</v>
      </c>
      <c r="AA96" s="8" t="n">
        <v>1712.7</v>
      </c>
      <c r="AB96" t="inlineStr">
        <is>
          <t>Да</t>
        </is>
      </c>
      <c r="AC96" t="inlineStr">
        <is>
          <t>Группа_Крупная / Категория_Крупная / Подкатегория_Крупная</t>
        </is>
      </c>
      <c r="AD96" t="n">
        <v>1</v>
      </c>
      <c r="AE96" t="inlineStr">
        <is>
          <t>до 100</t>
        </is>
      </c>
    </row>
    <row r="97">
      <c r="A97" t="n">
        <v>96</v>
      </c>
      <c r="B97" t="inlineStr">
        <is>
          <t>small_control</t>
        </is>
      </c>
      <c r="C97" t="inlineStr">
        <is>
          <t>ORD-0000032</t>
        </is>
      </c>
      <c r="D97" t="inlineStr">
        <is>
          <t>LINE-0000096</t>
        </is>
      </c>
      <c r="E97" s="7" t="n">
        <v>45387</v>
      </c>
      <c r="F97" s="7" t="n">
        <v>45387</v>
      </c>
      <c r="G97" t="n">
        <v>2024</v>
      </c>
      <c r="H97" t="inlineStr">
        <is>
          <t>Q2</t>
        </is>
      </c>
      <c r="I97" t="n">
        <v>4</v>
      </c>
      <c r="J97" t="inlineStr">
        <is>
          <t>Апрель</t>
        </is>
      </c>
      <c r="K97" t="n">
        <v>5</v>
      </c>
      <c r="L97" t="inlineStr">
        <is>
          <t>ФО_01_Крупный</t>
        </is>
      </c>
      <c r="M97" t="inlineStr">
        <is>
          <t>Регион_001_Крупный</t>
        </is>
      </c>
      <c r="N97" t="inlineStr">
        <is>
          <t>Город_0096</t>
        </is>
      </c>
      <c r="O97" t="inlineStr">
        <is>
          <t>Холдинг_Крупный</t>
        </is>
      </c>
      <c r="P97" t="inlineStr">
        <is>
          <t>Организация_Крупная</t>
        </is>
      </c>
      <c r="Q97" t="inlineStr">
        <is>
          <t>Отдел_002</t>
        </is>
      </c>
      <c r="R97" t="inlineStr">
        <is>
          <t>Группа_Крупная</t>
        </is>
      </c>
      <c r="S97" t="inlineStr">
        <is>
          <t>Категория_Крупная</t>
        </is>
      </c>
      <c r="T97" t="inlineStr">
        <is>
          <t>Подкатегория_Крупная</t>
        </is>
      </c>
      <c r="U97" t="inlineStr">
        <is>
          <t>SKU_0000096</t>
        </is>
      </c>
      <c r="V97" t="inlineStr">
        <is>
          <t>Розница</t>
        </is>
      </c>
      <c r="W97" t="inlineStr">
        <is>
          <t>Клиент_00096</t>
        </is>
      </c>
      <c r="X97" t="inlineStr">
        <is>
          <t>Портал</t>
        </is>
      </c>
      <c r="Y97" s="8" t="n">
        <v>9552</v>
      </c>
      <c r="Z97" t="n">
        <v>17</v>
      </c>
      <c r="AA97" s="8" t="n">
        <v>1814.88</v>
      </c>
      <c r="AB97" t="inlineStr">
        <is>
          <t>Да</t>
        </is>
      </c>
      <c r="AC97" t="inlineStr">
        <is>
          <t>Группа_Крупная / Категория_Крупная / Подкатегория_Крупная</t>
        </is>
      </c>
      <c r="AD97" t="n">
        <v>1</v>
      </c>
      <c r="AE97" t="inlineStr">
        <is>
          <t>до 100</t>
        </is>
      </c>
    </row>
    <row r="98">
      <c r="A98" t="n">
        <v>97</v>
      </c>
      <c r="B98" t="inlineStr">
        <is>
          <t>small_control</t>
        </is>
      </c>
      <c r="C98" t="inlineStr">
        <is>
          <t>ORD-0000033</t>
        </is>
      </c>
      <c r="D98" t="inlineStr">
        <is>
          <t>LINE-0000097</t>
        </is>
      </c>
      <c r="E98" s="7" t="n">
        <v>45388</v>
      </c>
      <c r="F98" s="7" t="n">
        <v>45388</v>
      </c>
      <c r="G98" t="n">
        <v>2024</v>
      </c>
      <c r="H98" t="inlineStr">
        <is>
          <t>Q2</t>
        </is>
      </c>
      <c r="I98" t="n">
        <v>4</v>
      </c>
      <c r="J98" t="inlineStr">
        <is>
          <t>Апрель</t>
        </is>
      </c>
      <c r="K98" t="n">
        <v>6</v>
      </c>
      <c r="L98" t="inlineStr">
        <is>
          <t>ФО_02</t>
        </is>
      </c>
      <c r="M98" t="inlineStr">
        <is>
          <t>Регион_005</t>
        </is>
      </c>
      <c r="N98" t="inlineStr">
        <is>
          <t>Город_0097</t>
        </is>
      </c>
      <c r="O98" t="inlineStr">
        <is>
          <t>Холдинг_01</t>
        </is>
      </c>
      <c r="P98" t="inlineStr">
        <is>
          <t>Организация_001</t>
        </is>
      </c>
      <c r="Q98" t="inlineStr">
        <is>
          <t>Отдел_002</t>
        </is>
      </c>
      <c r="R98" t="inlineStr">
        <is>
          <t>Группа_01</t>
        </is>
      </c>
      <c r="S98" t="inlineStr">
        <is>
          <t>Категория_001</t>
        </is>
      </c>
      <c r="T98" t="inlineStr">
        <is>
          <t>Подкатегория_002</t>
        </is>
      </c>
      <c r="U98" t="inlineStr">
        <is>
          <t>SKU_0000097</t>
        </is>
      </c>
      <c r="V98" t="inlineStr">
        <is>
          <t>Enterprise</t>
        </is>
      </c>
      <c r="W98" t="inlineStr">
        <is>
          <t>Клиент_00097</t>
        </is>
      </c>
      <c r="X98" t="inlineStr">
        <is>
          <t>API</t>
        </is>
      </c>
      <c r="Y98" s="8" t="n">
        <v>4589</v>
      </c>
      <c r="Z98" t="n">
        <v>18</v>
      </c>
      <c r="AA98" s="8" t="n">
        <v>917.8</v>
      </c>
      <c r="AB98" t="inlineStr">
        <is>
          <t>Нет</t>
        </is>
      </c>
      <c r="AC98" t="inlineStr">
        <is>
          <t>Группа_01 / Категория_001 / Подкатегория_002</t>
        </is>
      </c>
      <c r="AD98" t="n">
        <v>1</v>
      </c>
      <c r="AE98" t="inlineStr">
        <is>
          <t>до 100</t>
        </is>
      </c>
    </row>
    <row r="99">
      <c r="A99" t="n">
        <v>98</v>
      </c>
      <c r="B99" t="inlineStr">
        <is>
          <t>small_control</t>
        </is>
      </c>
      <c r="C99" t="inlineStr">
        <is>
          <t>ORD-0000033</t>
        </is>
      </c>
      <c r="D99" t="inlineStr">
        <is>
          <t>LINE-0000098</t>
        </is>
      </c>
      <c r="E99" s="7" t="n">
        <v>45389</v>
      </c>
      <c r="F99" s="7" t="n">
        <v>45389</v>
      </c>
      <c r="G99" t="n">
        <v>2024</v>
      </c>
      <c r="H99" t="inlineStr">
        <is>
          <t>Q2</t>
        </is>
      </c>
      <c r="I99" t="n">
        <v>4</v>
      </c>
      <c r="J99" t="inlineStr">
        <is>
          <t>Апрель</t>
        </is>
      </c>
      <c r="K99" t="n">
        <v>7</v>
      </c>
      <c r="L99" t="inlineStr">
        <is>
          <t>ФО_03</t>
        </is>
      </c>
      <c r="M99" t="inlineStr">
        <is>
          <t>Регион_005</t>
        </is>
      </c>
      <c r="N99" t="inlineStr">
        <is>
          <t>Город_0098</t>
        </is>
      </c>
      <c r="O99" t="inlineStr">
        <is>
          <t>Холдинг_01</t>
        </is>
      </c>
      <c r="P99" t="inlineStr">
        <is>
          <t>Организация_001</t>
        </is>
      </c>
      <c r="Q99" t="inlineStr">
        <is>
          <t>Отдел_002</t>
        </is>
      </c>
      <c r="R99" t="inlineStr">
        <is>
          <t>Группа_01</t>
        </is>
      </c>
      <c r="S99" t="inlineStr">
        <is>
          <t>Категория_001</t>
        </is>
      </c>
      <c r="T99" t="inlineStr">
        <is>
          <t>Подкатегория_002</t>
        </is>
      </c>
      <c r="U99" t="inlineStr">
        <is>
          <t>SKU_0000098</t>
        </is>
      </c>
      <c r="V99" t="inlineStr">
        <is>
          <t>SMB</t>
        </is>
      </c>
      <c r="W99" t="inlineStr">
        <is>
          <t>Клиент_00098</t>
        </is>
      </c>
      <c r="X99" t="inlineStr">
        <is>
          <t>Импорт</t>
        </is>
      </c>
      <c r="Y99" s="8" t="n">
        <v>4626</v>
      </c>
      <c r="Z99" t="n">
        <v>19</v>
      </c>
      <c r="AA99" s="8" t="n">
        <v>971.46</v>
      </c>
      <c r="AB99" t="inlineStr">
        <is>
          <t>Нет</t>
        </is>
      </c>
      <c r="AC99" t="inlineStr">
        <is>
          <t>Группа_01 / Категория_001 / Подкатегория_002</t>
        </is>
      </c>
      <c r="AD99" t="n">
        <v>1</v>
      </c>
      <c r="AE99" t="inlineStr">
        <is>
          <t>до 100</t>
        </is>
      </c>
    </row>
    <row r="100">
      <c r="A100" t="n">
        <v>99</v>
      </c>
      <c r="B100" t="inlineStr">
        <is>
          <t>small_control</t>
        </is>
      </c>
      <c r="C100" t="inlineStr">
        <is>
          <t>ORD-0000033</t>
        </is>
      </c>
      <c r="D100" t="inlineStr">
        <is>
          <t>LINE-0000099</t>
        </is>
      </c>
      <c r="E100" s="7" t="n">
        <v>45390</v>
      </c>
      <c r="F100" s="7" t="n">
        <v>45390</v>
      </c>
      <c r="G100" t="n">
        <v>2024</v>
      </c>
      <c r="H100" t="inlineStr">
        <is>
          <t>Q2</t>
        </is>
      </c>
      <c r="I100" t="n">
        <v>4</v>
      </c>
      <c r="J100" t="inlineStr">
        <is>
          <t>Апрель</t>
        </is>
      </c>
      <c r="K100" t="n">
        <v>8</v>
      </c>
      <c r="L100" t="inlineStr">
        <is>
          <t>ФО_04</t>
        </is>
      </c>
      <c r="M100" t="inlineStr">
        <is>
          <t>Регион_005</t>
        </is>
      </c>
      <c r="N100" t="inlineStr">
        <is>
          <t>Город_0099</t>
        </is>
      </c>
      <c r="O100" t="inlineStr">
        <is>
          <t>Холдинг_01</t>
        </is>
      </c>
      <c r="P100" t="inlineStr">
        <is>
          <t>Организация_001</t>
        </is>
      </c>
      <c r="Q100" t="inlineStr">
        <is>
          <t>Отдел_002</t>
        </is>
      </c>
      <c r="R100" t="inlineStr">
        <is>
          <t>Группа_01</t>
        </is>
      </c>
      <c r="S100" t="inlineStr">
        <is>
          <t>Категория_001</t>
        </is>
      </c>
      <c r="T100" t="inlineStr">
        <is>
          <t>Подкатегория_002</t>
        </is>
      </c>
      <c r="U100" t="inlineStr">
        <is>
          <t>SKU_0000099</t>
        </is>
      </c>
      <c r="V100" t="inlineStr">
        <is>
          <t>Госсектор</t>
        </is>
      </c>
      <c r="W100" t="inlineStr">
        <is>
          <t>Клиент_00099</t>
        </is>
      </c>
      <c r="X100" t="inlineStr">
        <is>
          <t>Ручной ввод</t>
        </is>
      </c>
      <c r="Y100" s="8" t="n">
        <v>4663</v>
      </c>
      <c r="Z100" t="n">
        <v>20</v>
      </c>
      <c r="AA100" s="8" t="n">
        <v>1025.86</v>
      </c>
      <c r="AB100" t="inlineStr">
        <is>
          <t>Нет</t>
        </is>
      </c>
      <c r="AC100" t="inlineStr">
        <is>
          <t>Группа_01 / Категория_001 / Подкатегория_002</t>
        </is>
      </c>
      <c r="AD100" t="n">
        <v>1</v>
      </c>
      <c r="AE100" t="inlineStr">
        <is>
          <t>до 100</t>
        </is>
      </c>
    </row>
    <row r="101">
      <c r="A101" t="n">
        <v>100</v>
      </c>
      <c r="B101" t="inlineStr">
        <is>
          <t>small_control</t>
        </is>
      </c>
      <c r="C101" t="inlineStr">
        <is>
          <t>ORD-0000034</t>
        </is>
      </c>
      <c r="D101" t="inlineStr">
        <is>
          <t>LINE-0000100</t>
        </is>
      </c>
      <c r="E101" s="7" t="n">
        <v>45391</v>
      </c>
      <c r="F101" s="7" t="n">
        <v>45391</v>
      </c>
      <c r="G101" t="n">
        <v>2024</v>
      </c>
      <c r="H101" t="inlineStr">
        <is>
          <t>Q2</t>
        </is>
      </c>
      <c r="I101" t="n">
        <v>4</v>
      </c>
      <c r="J101" t="inlineStr">
        <is>
          <t>Апрель</t>
        </is>
      </c>
      <c r="K101" t="n">
        <v>9</v>
      </c>
      <c r="L101" t="inlineStr">
        <is>
          <t>ФО_01_Крупный</t>
        </is>
      </c>
      <c r="M101" t="inlineStr">
        <is>
          <t>Регион_001_Крупный</t>
        </is>
      </c>
      <c r="N101" t="inlineStr">
        <is>
          <t>Город_0100</t>
        </is>
      </c>
      <c r="O101" t="inlineStr">
        <is>
          <t>Холдинг_Крупный</t>
        </is>
      </c>
      <c r="P101" t="inlineStr">
        <is>
          <t>Организация_Крупная</t>
        </is>
      </c>
      <c r="Q101" t="inlineStr">
        <is>
          <t>Отдел_002</t>
        </is>
      </c>
      <c r="R101" t="inlineStr">
        <is>
          <t>Группа_Крупная</t>
        </is>
      </c>
      <c r="S101" t="inlineStr">
        <is>
          <t>Категория_Крупная</t>
        </is>
      </c>
      <c r="T101" t="inlineStr">
        <is>
          <t>Подкатегория_Крупная</t>
        </is>
      </c>
      <c r="U101" t="inlineStr">
        <is>
          <t>SKU_0000100</t>
        </is>
      </c>
      <c r="V101" t="inlineStr">
        <is>
          <t>Розница</t>
        </is>
      </c>
      <c r="W101" t="inlineStr">
        <is>
          <t>Клиент_00100</t>
        </is>
      </c>
      <c r="X101" t="inlineStr">
        <is>
          <t>Интеграция</t>
        </is>
      </c>
      <c r="Y101" s="8" t="n">
        <v>9700</v>
      </c>
      <c r="Z101" t="n">
        <v>1</v>
      </c>
      <c r="AA101" s="8" t="n">
        <v>2231</v>
      </c>
      <c r="AB101" t="inlineStr">
        <is>
          <t>Да</t>
        </is>
      </c>
      <c r="AC101" t="inlineStr">
        <is>
          <t>Группа_Крупная / Категория_Крупная / Подкатегория_Крупная</t>
        </is>
      </c>
      <c r="AD101" t="n">
        <v>1</v>
      </c>
      <c r="AE101" t="inlineStr">
        <is>
          <t>до 100</t>
        </is>
      </c>
    </row>
    <row r="102">
      <c r="A102" t="n">
        <v>101</v>
      </c>
      <c r="B102" t="inlineStr">
        <is>
          <t>medium_10k</t>
        </is>
      </c>
      <c r="C102" t="inlineStr">
        <is>
          <t>ORD-0000034</t>
        </is>
      </c>
      <c r="D102" t="inlineStr">
        <is>
          <t>LINE-0000101</t>
        </is>
      </c>
      <c r="E102" s="7" t="n">
        <v>45392</v>
      </c>
      <c r="F102" s="7" t="n">
        <v>45392</v>
      </c>
      <c r="G102" t="n">
        <v>2024</v>
      </c>
      <c r="H102" t="inlineStr">
        <is>
          <t>Q2</t>
        </is>
      </c>
      <c r="I102" t="n">
        <v>4</v>
      </c>
      <c r="J102" t="inlineStr">
        <is>
          <t>Апрель</t>
        </is>
      </c>
      <c r="K102" t="n">
        <v>10</v>
      </c>
      <c r="L102" t="inlineStr">
        <is>
          <t>ФО_01_Крупный</t>
        </is>
      </c>
      <c r="M102" t="inlineStr">
        <is>
          <t>Регион_001_Крупный</t>
        </is>
      </c>
      <c r="N102" t="inlineStr">
        <is>
          <t>Город_0101</t>
        </is>
      </c>
      <c r="O102" t="inlineStr">
        <is>
          <t>Холдинг_Крупный</t>
        </is>
      </c>
      <c r="P102" t="inlineStr">
        <is>
          <t>Организация_Крупная</t>
        </is>
      </c>
      <c r="Q102" t="inlineStr">
        <is>
          <t>Отдел_003</t>
        </is>
      </c>
      <c r="R102" t="inlineStr">
        <is>
          <t>Группа_Крупная</t>
        </is>
      </c>
      <c r="S102" t="inlineStr">
        <is>
          <t>Категория_Крупная</t>
        </is>
      </c>
      <c r="T102" t="inlineStr">
        <is>
          <t>Подкатегория_Крупная</t>
        </is>
      </c>
      <c r="U102" t="inlineStr">
        <is>
          <t>SKU_0000101</t>
        </is>
      </c>
      <c r="V102" t="inlineStr">
        <is>
          <t>Enterprise</t>
        </is>
      </c>
      <c r="W102" t="inlineStr">
        <is>
          <t>Клиент_00101</t>
        </is>
      </c>
      <c r="X102" t="inlineStr">
        <is>
          <t>Портал</t>
        </is>
      </c>
      <c r="Y102" s="8" t="n">
        <v>9737</v>
      </c>
      <c r="Z102" t="n">
        <v>2</v>
      </c>
      <c r="AA102" s="8" t="n">
        <v>2336.88</v>
      </c>
      <c r="AB102" t="inlineStr">
        <is>
          <t>Да</t>
        </is>
      </c>
      <c r="AC102" t="inlineStr">
        <is>
          <t>Группа_Крупная / Категория_Крупная / Подкатегория_Крупная</t>
        </is>
      </c>
      <c r="AD102" t="n">
        <v>1</v>
      </c>
      <c r="AE102" t="inlineStr">
        <is>
          <t>до 10 000</t>
        </is>
      </c>
    </row>
    <row r="103">
      <c r="A103" t="n">
        <v>102</v>
      </c>
      <c r="B103" t="inlineStr">
        <is>
          <t>medium_10k</t>
        </is>
      </c>
      <c r="C103" t="inlineStr">
        <is>
          <t>ORD-0000034</t>
        </is>
      </c>
      <c r="D103" t="inlineStr">
        <is>
          <t>LINE-0000102</t>
        </is>
      </c>
      <c r="E103" s="7" t="n">
        <v>45393</v>
      </c>
      <c r="F103" s="7" t="n">
        <v>45393</v>
      </c>
      <c r="G103" t="n">
        <v>2024</v>
      </c>
      <c r="H103" t="inlineStr">
        <is>
          <t>Q2</t>
        </is>
      </c>
      <c r="I103" t="n">
        <v>4</v>
      </c>
      <c r="J103" t="inlineStr">
        <is>
          <t>Апрель</t>
        </is>
      </c>
      <c r="K103" t="n">
        <v>11</v>
      </c>
      <c r="L103" t="inlineStr">
        <is>
          <t>ФО_01_Крупный</t>
        </is>
      </c>
      <c r="M103" t="inlineStr">
        <is>
          <t>Регион_001_Крупный</t>
        </is>
      </c>
      <c r="N103" t="inlineStr">
        <is>
          <t>Город_0102</t>
        </is>
      </c>
      <c r="O103" t="inlineStr">
        <is>
          <t>Холдинг_Крупный</t>
        </is>
      </c>
      <c r="P103" t="inlineStr">
        <is>
          <t>Организация_Крупная</t>
        </is>
      </c>
      <c r="Q103" t="inlineStr">
        <is>
          <t>Отдел_003</t>
        </is>
      </c>
      <c r="R103" t="inlineStr">
        <is>
          <t>Группа_Крупная</t>
        </is>
      </c>
      <c r="S103" t="inlineStr">
        <is>
          <t>Категория_Крупная</t>
        </is>
      </c>
      <c r="T103" t="inlineStr">
        <is>
          <t>Подкатегория_Крупная</t>
        </is>
      </c>
      <c r="U103" t="inlineStr">
        <is>
          <t>SKU_0000102</t>
        </is>
      </c>
      <c r="V103" t="inlineStr">
        <is>
          <t>SMB</t>
        </is>
      </c>
      <c r="W103" t="inlineStr">
        <is>
          <t>Клиент_00102</t>
        </is>
      </c>
      <c r="X103" t="inlineStr">
        <is>
          <t>API</t>
        </is>
      </c>
      <c r="Y103" s="8" t="n">
        <v>9774</v>
      </c>
      <c r="Z103" t="n">
        <v>3</v>
      </c>
      <c r="AA103" s="8" t="n">
        <v>781.92</v>
      </c>
      <c r="AB103" t="inlineStr">
        <is>
          <t>Да</t>
        </is>
      </c>
      <c r="AC103" t="inlineStr">
        <is>
          <t>Группа_Крупная / Категория_Крупная / Подкатегория_Крупная</t>
        </is>
      </c>
      <c r="AD103" t="n">
        <v>1</v>
      </c>
      <c r="AE103" t="inlineStr">
        <is>
          <t>до 10 000</t>
        </is>
      </c>
    </row>
    <row r="104">
      <c r="A104" t="n">
        <v>103</v>
      </c>
      <c r="B104" t="inlineStr">
        <is>
          <t>medium_10k</t>
        </is>
      </c>
      <c r="C104" t="inlineStr">
        <is>
          <t>ORD-0000035</t>
        </is>
      </c>
      <c r="D104" t="inlineStr">
        <is>
          <t>LINE-0000103</t>
        </is>
      </c>
      <c r="E104" s="7" t="n">
        <v>45394</v>
      </c>
      <c r="F104" s="7" t="n">
        <v>45394</v>
      </c>
      <c r="G104" t="n">
        <v>2024</v>
      </c>
      <c r="H104" t="inlineStr">
        <is>
          <t>Q2</t>
        </is>
      </c>
      <c r="I104" t="n">
        <v>4</v>
      </c>
      <c r="J104" t="inlineStr">
        <is>
          <t>Апрель</t>
        </is>
      </c>
      <c r="K104" t="n">
        <v>12</v>
      </c>
      <c r="L104" t="inlineStr">
        <is>
          <t>ФО_01_Крупный</t>
        </is>
      </c>
      <c r="M104" t="inlineStr">
        <is>
          <t>Регион_001_Крупный</t>
        </is>
      </c>
      <c r="N104" t="inlineStr">
        <is>
          <t>Город_0103</t>
        </is>
      </c>
      <c r="O104" t="inlineStr">
        <is>
          <t>Холдинг_Крупный</t>
        </is>
      </c>
      <c r="P104" t="inlineStr">
        <is>
          <t>Организация_Крупная</t>
        </is>
      </c>
      <c r="Q104" t="inlineStr">
        <is>
          <t>Отдел_003</t>
        </is>
      </c>
      <c r="R104" t="inlineStr">
        <is>
          <t>Группа_Крупная</t>
        </is>
      </c>
      <c r="S104" t="inlineStr">
        <is>
          <t>Категория_Крупная</t>
        </is>
      </c>
      <c r="T104" t="inlineStr">
        <is>
          <t>Подкатегория_Крупная</t>
        </is>
      </c>
      <c r="U104" t="inlineStr">
        <is>
          <t>SKU_0000103</t>
        </is>
      </c>
      <c r="V104" t="inlineStr">
        <is>
          <t>Госсектор</t>
        </is>
      </c>
      <c r="W104" t="inlineStr">
        <is>
          <t>Клиент_00103</t>
        </is>
      </c>
      <c r="X104" t="inlineStr">
        <is>
          <t>Импорт</t>
        </is>
      </c>
      <c r="Y104" s="8" t="n">
        <v>9811</v>
      </c>
      <c r="Z104" t="n">
        <v>4</v>
      </c>
      <c r="AA104" s="8" t="n">
        <v>882.99</v>
      </c>
      <c r="AB104" t="inlineStr">
        <is>
          <t>Да</t>
        </is>
      </c>
      <c r="AC104" t="inlineStr">
        <is>
          <t>Группа_Крупная / Категория_Крупная / Подкатегория_Крупная</t>
        </is>
      </c>
      <c r="AD104" t="n">
        <v>1</v>
      </c>
      <c r="AE104" t="inlineStr">
        <is>
          <t>до 10 000</t>
        </is>
      </c>
    </row>
    <row r="105">
      <c r="A105" t="n">
        <v>104</v>
      </c>
      <c r="B105" t="inlineStr">
        <is>
          <t>medium_10k</t>
        </is>
      </c>
      <c r="C105" t="inlineStr">
        <is>
          <t>ORD-0000035</t>
        </is>
      </c>
      <c r="D105" t="inlineStr">
        <is>
          <t>LINE-0000104</t>
        </is>
      </c>
      <c r="E105" s="7" t="n">
        <v>45395</v>
      </c>
      <c r="F105" s="7" t="n">
        <v>45395</v>
      </c>
      <c r="G105" t="n">
        <v>2024</v>
      </c>
      <c r="H105" t="inlineStr">
        <is>
          <t>Q2</t>
        </is>
      </c>
      <c r="I105" t="n">
        <v>4</v>
      </c>
      <c r="J105" t="inlineStr">
        <is>
          <t>Апрель</t>
        </is>
      </c>
      <c r="K105" t="n">
        <v>13</v>
      </c>
      <c r="L105" t="inlineStr">
        <is>
          <t>ФО_01_Крупный</t>
        </is>
      </c>
      <c r="M105" t="inlineStr">
        <is>
          <t>Регион_001_Крупный</t>
        </is>
      </c>
      <c r="N105" t="inlineStr">
        <is>
          <t>Город_0104</t>
        </is>
      </c>
      <c r="O105" t="inlineStr">
        <is>
          <t>Холдинг_Крупный</t>
        </is>
      </c>
      <c r="P105" t="inlineStr">
        <is>
          <t>Организация_Крупная</t>
        </is>
      </c>
      <c r="Q105" t="inlineStr">
        <is>
          <t>Отдел_003</t>
        </is>
      </c>
      <c r="R105" t="inlineStr">
        <is>
          <t>Группа_Крупная</t>
        </is>
      </c>
      <c r="S105" t="inlineStr">
        <is>
          <t>Категория_Крупная</t>
        </is>
      </c>
      <c r="T105" t="inlineStr">
        <is>
          <t>Подкатегория_Крупная</t>
        </is>
      </c>
      <c r="U105" t="inlineStr">
        <is>
          <t>SKU_0000104</t>
        </is>
      </c>
      <c r="V105" t="inlineStr">
        <is>
          <t>Розница</t>
        </is>
      </c>
      <c r="W105" t="inlineStr">
        <is>
          <t>Клиент_00104</t>
        </is>
      </c>
      <c r="X105" t="inlineStr">
        <is>
          <t>Ручной ввод</t>
        </is>
      </c>
      <c r="Y105" s="8" t="n">
        <v>9848</v>
      </c>
      <c r="Z105" t="n">
        <v>5</v>
      </c>
      <c r="AA105" s="8" t="n">
        <v>984.8</v>
      </c>
      <c r="AB105" t="inlineStr">
        <is>
          <t>Да</t>
        </is>
      </c>
      <c r="AC105" t="inlineStr">
        <is>
          <t>Группа_Крупная / Категория_Крупная / Подкатегория_Крупная</t>
        </is>
      </c>
      <c r="AD105" t="n">
        <v>1</v>
      </c>
      <c r="AE105" t="inlineStr">
        <is>
          <t>до 10 000</t>
        </is>
      </c>
    </row>
    <row r="106">
      <c r="A106" t="n">
        <v>105</v>
      </c>
      <c r="B106" t="inlineStr">
        <is>
          <t>medium_10k</t>
        </is>
      </c>
      <c r="C106" t="inlineStr">
        <is>
          <t>ORD-0000035</t>
        </is>
      </c>
      <c r="D106" t="inlineStr">
        <is>
          <t>LINE-0000105</t>
        </is>
      </c>
      <c r="E106" s="7" t="n">
        <v>45396</v>
      </c>
      <c r="F106" s="7" t="n">
        <v>45396</v>
      </c>
      <c r="G106" t="n">
        <v>2024</v>
      </c>
      <c r="H106" t="inlineStr">
        <is>
          <t>Q2</t>
        </is>
      </c>
      <c r="I106" t="n">
        <v>4</v>
      </c>
      <c r="J106" t="inlineStr">
        <is>
          <t>Апрель</t>
        </is>
      </c>
      <c r="K106" t="n">
        <v>14</v>
      </c>
      <c r="L106" t="inlineStr">
        <is>
          <t>ФО_01_Крупный</t>
        </is>
      </c>
      <c r="M106" t="inlineStr">
        <is>
          <t>Регион_001_Крупный</t>
        </is>
      </c>
      <c r="N106" t="inlineStr">
        <is>
          <t>Город_0105</t>
        </is>
      </c>
      <c r="O106" t="inlineStr">
        <is>
          <t>Холдинг_Крупный</t>
        </is>
      </c>
      <c r="P106" t="inlineStr">
        <is>
          <t>Организация_Крупная</t>
        </is>
      </c>
      <c r="Q106" t="inlineStr">
        <is>
          <t>Отдел_003</t>
        </is>
      </c>
      <c r="R106" t="inlineStr">
        <is>
          <t>Группа_Крупная</t>
        </is>
      </c>
      <c r="S106" t="inlineStr">
        <is>
          <t>Категория_Крупная</t>
        </is>
      </c>
      <c r="T106" t="inlineStr">
        <is>
          <t>Подкатегория_Крупная</t>
        </is>
      </c>
      <c r="U106" t="inlineStr">
        <is>
          <t>SKU_0000105</t>
        </is>
      </c>
      <c r="V106" t="inlineStr">
        <is>
          <t>Enterprise</t>
        </is>
      </c>
      <c r="W106" t="inlineStr">
        <is>
          <t>Клиент_00105</t>
        </is>
      </c>
      <c r="X106" t="inlineStr">
        <is>
          <t>Интеграция</t>
        </is>
      </c>
      <c r="Y106" s="8" t="n">
        <v>9885</v>
      </c>
      <c r="Z106" t="n">
        <v>6</v>
      </c>
      <c r="AA106" s="8" t="n">
        <v>1087.35</v>
      </c>
      <c r="AB106" t="inlineStr">
        <is>
          <t>Да</t>
        </is>
      </c>
      <c r="AC106" t="inlineStr">
        <is>
          <t>Группа_Крупная / Категория_Крупная / Подкатегория_Крупная</t>
        </is>
      </c>
      <c r="AD106" t="n">
        <v>1</v>
      </c>
      <c r="AE106" t="inlineStr">
        <is>
          <t>до 10 000</t>
        </is>
      </c>
    </row>
    <row r="107">
      <c r="A107" t="n">
        <v>106</v>
      </c>
      <c r="B107" t="inlineStr">
        <is>
          <t>medium_10k</t>
        </is>
      </c>
      <c r="C107" t="inlineStr">
        <is>
          <t>ORD-0000036</t>
        </is>
      </c>
      <c r="D107" t="inlineStr">
        <is>
          <t>LINE-0000106</t>
        </is>
      </c>
      <c r="E107" s="7" t="n">
        <v>45397</v>
      </c>
      <c r="F107" s="7" t="n">
        <v>45397</v>
      </c>
      <c r="G107" t="n">
        <v>2024</v>
      </c>
      <c r="H107" t="inlineStr">
        <is>
          <t>Q2</t>
        </is>
      </c>
      <c r="I107" t="n">
        <v>4</v>
      </c>
      <c r="J107" t="inlineStr">
        <is>
          <t>Апрель</t>
        </is>
      </c>
      <c r="K107" t="n">
        <v>15</v>
      </c>
      <c r="L107" t="inlineStr">
        <is>
          <t>ФО_01_Крупный</t>
        </is>
      </c>
      <c r="M107" t="inlineStr">
        <is>
          <t>Регион_001_Крупный</t>
        </is>
      </c>
      <c r="N107" t="inlineStr">
        <is>
          <t>Город_0106</t>
        </is>
      </c>
      <c r="O107" t="inlineStr">
        <is>
          <t>Холдинг_Крупный</t>
        </is>
      </c>
      <c r="P107" t="inlineStr">
        <is>
          <t>Организация_Крупная</t>
        </is>
      </c>
      <c r="Q107" t="inlineStr">
        <is>
          <t>Отдел_003</t>
        </is>
      </c>
      <c r="R107" t="inlineStr">
        <is>
          <t>Группа_Крупная</t>
        </is>
      </c>
      <c r="S107" t="inlineStr">
        <is>
          <t>Категория_Крупная</t>
        </is>
      </c>
      <c r="T107" t="inlineStr">
        <is>
          <t>Подкатегория_Крупная</t>
        </is>
      </c>
      <c r="U107" t="inlineStr">
        <is>
          <t>SKU_0000106</t>
        </is>
      </c>
      <c r="V107" t="inlineStr">
        <is>
          <t>SMB</t>
        </is>
      </c>
      <c r="W107" t="inlineStr">
        <is>
          <t>Клиент_00106</t>
        </is>
      </c>
      <c r="X107" t="inlineStr">
        <is>
          <t>Портал</t>
        </is>
      </c>
      <c r="Y107" s="8" t="n">
        <v>9922</v>
      </c>
      <c r="Z107" t="n">
        <v>7</v>
      </c>
      <c r="AA107" s="8" t="n">
        <v>1190.64</v>
      </c>
      <c r="AB107" t="inlineStr">
        <is>
          <t>Да</t>
        </is>
      </c>
      <c r="AC107" t="inlineStr">
        <is>
          <t>Группа_Крупная / Категория_Крупная / Подкатегория_Крупная</t>
        </is>
      </c>
      <c r="AD107" t="n">
        <v>1</v>
      </c>
      <c r="AE107" t="inlineStr">
        <is>
          <t>до 10 000</t>
        </is>
      </c>
    </row>
    <row r="108">
      <c r="A108" t="n">
        <v>107</v>
      </c>
      <c r="B108" t="inlineStr">
        <is>
          <t>medium_10k</t>
        </is>
      </c>
      <c r="C108" t="inlineStr">
        <is>
          <t>ORD-0000036</t>
        </is>
      </c>
      <c r="D108" t="inlineStr">
        <is>
          <t>LINE-0000107</t>
        </is>
      </c>
      <c r="E108" s="7" t="n">
        <v>45398</v>
      </c>
      <c r="F108" s="7" t="n">
        <v>45398</v>
      </c>
      <c r="G108" t="n">
        <v>2024</v>
      </c>
      <c r="H108" t="inlineStr">
        <is>
          <t>Q2</t>
        </is>
      </c>
      <c r="I108" t="n">
        <v>4</v>
      </c>
      <c r="J108" t="inlineStr">
        <is>
          <t>Апрель</t>
        </is>
      </c>
      <c r="K108" t="n">
        <v>16</v>
      </c>
      <c r="L108" t="inlineStr">
        <is>
          <t>ФО_04</t>
        </is>
      </c>
      <c r="M108" t="inlineStr">
        <is>
          <t>Регион_006</t>
        </is>
      </c>
      <c r="N108" t="inlineStr">
        <is>
          <t>Город_0107</t>
        </is>
      </c>
      <c r="O108" t="inlineStr">
        <is>
          <t>Холдинг_01</t>
        </is>
      </c>
      <c r="P108" t="inlineStr">
        <is>
          <t>Организация_001</t>
        </is>
      </c>
      <c r="Q108" t="inlineStr">
        <is>
          <t>Отдел_003</t>
        </is>
      </c>
      <c r="R108" t="inlineStr">
        <is>
          <t>Группа_01</t>
        </is>
      </c>
      <c r="S108" t="inlineStr">
        <is>
          <t>Категория_001</t>
        </is>
      </c>
      <c r="T108" t="inlineStr">
        <is>
          <t>Подкатегория_003</t>
        </is>
      </c>
      <c r="U108" t="inlineStr">
        <is>
          <t>SKU_0000107</t>
        </is>
      </c>
      <c r="V108" t="inlineStr">
        <is>
          <t>Госсектор</t>
        </is>
      </c>
      <c r="W108" t="inlineStr">
        <is>
          <t>Клиент_00107</t>
        </is>
      </c>
      <c r="X108" t="inlineStr">
        <is>
          <t>API</t>
        </is>
      </c>
      <c r="Y108" s="8" t="n">
        <v>4959</v>
      </c>
      <c r="Z108" t="n">
        <v>8</v>
      </c>
      <c r="AA108" s="8" t="n">
        <v>644.67</v>
      </c>
      <c r="AB108" t="inlineStr">
        <is>
          <t>Нет</t>
        </is>
      </c>
      <c r="AC108" t="inlineStr">
        <is>
          <t>Группа_01 / Категория_001 / Подкатегория_003</t>
        </is>
      </c>
      <c r="AD108" t="n">
        <v>1</v>
      </c>
      <c r="AE108" t="inlineStr">
        <is>
          <t>до 10 000</t>
        </is>
      </c>
    </row>
    <row r="109">
      <c r="A109" t="n">
        <v>108</v>
      </c>
      <c r="B109" t="inlineStr">
        <is>
          <t>medium_10k</t>
        </is>
      </c>
      <c r="C109" t="inlineStr">
        <is>
          <t>ORD-0000036</t>
        </is>
      </c>
      <c r="D109" t="inlineStr">
        <is>
          <t>LINE-0000108</t>
        </is>
      </c>
      <c r="E109" s="7" t="n">
        <v>45399</v>
      </c>
      <c r="F109" s="7" t="n">
        <v>45399</v>
      </c>
      <c r="G109" t="n">
        <v>2024</v>
      </c>
      <c r="H109" t="inlineStr">
        <is>
          <t>Q2</t>
        </is>
      </c>
      <c r="I109" t="n">
        <v>4</v>
      </c>
      <c r="J109" t="inlineStr">
        <is>
          <t>Апрель</t>
        </is>
      </c>
      <c r="K109" t="n">
        <v>17</v>
      </c>
      <c r="L109" t="inlineStr">
        <is>
          <t>ФО_05</t>
        </is>
      </c>
      <c r="M109" t="inlineStr">
        <is>
          <t>Регион_006</t>
        </is>
      </c>
      <c r="N109" t="inlineStr">
        <is>
          <t>Город_0108</t>
        </is>
      </c>
      <c r="O109" t="inlineStr">
        <is>
          <t>Холдинг_01</t>
        </is>
      </c>
      <c r="P109" t="inlineStr">
        <is>
          <t>Организация_001</t>
        </is>
      </c>
      <c r="Q109" t="inlineStr">
        <is>
          <t>Отдел_003</t>
        </is>
      </c>
      <c r="R109" t="inlineStr">
        <is>
          <t>Группа_01</t>
        </is>
      </c>
      <c r="S109" t="inlineStr">
        <is>
          <t>Категория_001</t>
        </is>
      </c>
      <c r="T109" t="inlineStr">
        <is>
          <t>Подкатегория_003</t>
        </is>
      </c>
      <c r="U109" t="inlineStr">
        <is>
          <t>SKU_0000108</t>
        </is>
      </c>
      <c r="V109" t="inlineStr">
        <is>
          <t>Розница</t>
        </is>
      </c>
      <c r="W109" t="inlineStr">
        <is>
          <t>Клиент_00108</t>
        </is>
      </c>
      <c r="X109" t="inlineStr">
        <is>
          <t>Импорт</t>
        </is>
      </c>
      <c r="Y109" s="8" t="n">
        <v>4996</v>
      </c>
      <c r="Z109" t="n">
        <v>9</v>
      </c>
      <c r="AA109" s="8" t="n">
        <v>699.4400000000001</v>
      </c>
      <c r="AB109" t="inlineStr">
        <is>
          <t>Нет</t>
        </is>
      </c>
      <c r="AC109" t="inlineStr">
        <is>
          <t>Группа_01 / Категория_001 / Подкатегория_003</t>
        </is>
      </c>
      <c r="AD109" t="n">
        <v>1</v>
      </c>
      <c r="AE109" t="inlineStr">
        <is>
          <t>до 10 000</t>
        </is>
      </c>
    </row>
    <row r="110">
      <c r="A110" t="n">
        <v>109</v>
      </c>
      <c r="B110" t="inlineStr">
        <is>
          <t>medium_10k</t>
        </is>
      </c>
      <c r="C110" t="inlineStr">
        <is>
          <t>ORD-0000037</t>
        </is>
      </c>
      <c r="D110" t="inlineStr">
        <is>
          <t>LINE-0000109</t>
        </is>
      </c>
      <c r="E110" s="7" t="n">
        <v>45400</v>
      </c>
      <c r="F110" s="7" t="n">
        <v>45400</v>
      </c>
      <c r="G110" t="n">
        <v>2024</v>
      </c>
      <c r="H110" t="inlineStr">
        <is>
          <t>Q2</t>
        </is>
      </c>
      <c r="I110" t="n">
        <v>4</v>
      </c>
      <c r="J110" t="inlineStr">
        <is>
          <t>Апрель</t>
        </is>
      </c>
      <c r="K110" t="n">
        <v>18</v>
      </c>
      <c r="L110" t="inlineStr">
        <is>
          <t>ФО_06</t>
        </is>
      </c>
      <c r="M110" t="inlineStr">
        <is>
          <t>Регион_006</t>
        </is>
      </c>
      <c r="N110" t="inlineStr">
        <is>
          <t>Город_0109</t>
        </is>
      </c>
      <c r="O110" t="inlineStr">
        <is>
          <t>Холдинг_01</t>
        </is>
      </c>
      <c r="P110" t="inlineStr">
        <is>
          <t>Организация_001</t>
        </is>
      </c>
      <c r="Q110" t="inlineStr">
        <is>
          <t>Отдел_003</t>
        </is>
      </c>
      <c r="R110" t="inlineStr">
        <is>
          <t>Группа_01</t>
        </is>
      </c>
      <c r="S110" t="inlineStr">
        <is>
          <t>Категория_001</t>
        </is>
      </c>
      <c r="T110" t="inlineStr">
        <is>
          <t>Подкатегория_003</t>
        </is>
      </c>
      <c r="U110" t="inlineStr">
        <is>
          <t>SKU_0000109</t>
        </is>
      </c>
      <c r="V110" t="inlineStr">
        <is>
          <t>Enterprise</t>
        </is>
      </c>
      <c r="W110" t="inlineStr">
        <is>
          <t>Клиент_00109</t>
        </is>
      </c>
      <c r="X110" t="inlineStr">
        <is>
          <t>Ручной ввод</t>
        </is>
      </c>
      <c r="Y110" s="8" t="n">
        <v>5033</v>
      </c>
      <c r="Z110" t="n">
        <v>10</v>
      </c>
      <c r="AA110" s="8" t="n">
        <v>754.95</v>
      </c>
      <c r="AB110" t="inlineStr">
        <is>
          <t>Нет</t>
        </is>
      </c>
      <c r="AC110" t="inlineStr">
        <is>
          <t>Группа_01 / Категория_001 / Подкатегория_003</t>
        </is>
      </c>
      <c r="AD110" t="n">
        <v>1</v>
      </c>
      <c r="AE110" t="inlineStr">
        <is>
          <t>до 10 000</t>
        </is>
      </c>
    </row>
    <row r="111">
      <c r="A111" t="n">
        <v>110</v>
      </c>
      <c r="B111" t="inlineStr">
        <is>
          <t>medium_10k</t>
        </is>
      </c>
      <c r="C111" t="inlineStr">
        <is>
          <t>ORD-0000037</t>
        </is>
      </c>
      <c r="D111" t="inlineStr">
        <is>
          <t>LINE-0000110</t>
        </is>
      </c>
      <c r="E111" s="7" t="n">
        <v>45401</v>
      </c>
      <c r="F111" s="7" t="n">
        <v>45401</v>
      </c>
      <c r="G111" t="n">
        <v>2024</v>
      </c>
      <c r="H111" t="inlineStr">
        <is>
          <t>Q2</t>
        </is>
      </c>
      <c r="I111" t="n">
        <v>4</v>
      </c>
      <c r="J111" t="inlineStr">
        <is>
          <t>Апрель</t>
        </is>
      </c>
      <c r="K111" t="n">
        <v>19</v>
      </c>
      <c r="L111" t="inlineStr">
        <is>
          <t>ФО_01_Крупный</t>
        </is>
      </c>
      <c r="M111" t="inlineStr">
        <is>
          <t>Регион_001_Крупный</t>
        </is>
      </c>
      <c r="N111" t="inlineStr">
        <is>
          <t>Город_0110</t>
        </is>
      </c>
      <c r="O111" t="inlineStr">
        <is>
          <t>Холдинг_Крупный</t>
        </is>
      </c>
      <c r="P111" t="inlineStr">
        <is>
          <t>Организация_Крупная</t>
        </is>
      </c>
      <c r="Q111" t="inlineStr">
        <is>
          <t>Отдел_003</t>
        </is>
      </c>
      <c r="R111" t="inlineStr">
        <is>
          <t>Группа_Крупная</t>
        </is>
      </c>
      <c r="S111" t="inlineStr">
        <is>
          <t>Категория_Крупная</t>
        </is>
      </c>
      <c r="T111" t="inlineStr">
        <is>
          <t>Подкатегория_Крупная</t>
        </is>
      </c>
      <c r="U111" t="inlineStr">
        <is>
          <t>SKU_0000110</t>
        </is>
      </c>
      <c r="V111" t="inlineStr">
        <is>
          <t>SMB</t>
        </is>
      </c>
      <c r="W111" t="inlineStr">
        <is>
          <t>Клиент_00110</t>
        </is>
      </c>
      <c r="X111" t="inlineStr">
        <is>
          <t>Интеграция</t>
        </is>
      </c>
      <c r="Y111" s="8" t="n">
        <v>10070</v>
      </c>
      <c r="Z111" t="n">
        <v>11</v>
      </c>
      <c r="AA111" s="8" t="n">
        <v>1611.2</v>
      </c>
      <c r="AB111" t="inlineStr">
        <is>
          <t>Да</t>
        </is>
      </c>
      <c r="AC111" t="inlineStr">
        <is>
          <t>Группа_Крупная / Категория_Крупная / Подкатегория_Крупная</t>
        </is>
      </c>
      <c r="AD111" t="n">
        <v>1</v>
      </c>
      <c r="AE111" t="inlineStr">
        <is>
          <t>до 10 000</t>
        </is>
      </c>
    </row>
    <row r="112">
      <c r="A112" t="n">
        <v>111</v>
      </c>
      <c r="B112" t="inlineStr">
        <is>
          <t>medium_10k</t>
        </is>
      </c>
      <c r="C112" t="inlineStr">
        <is>
          <t>ORD-0000037</t>
        </is>
      </c>
      <c r="D112" t="inlineStr">
        <is>
          <t>LINE-0000111</t>
        </is>
      </c>
      <c r="E112" s="7" t="n">
        <v>45402</v>
      </c>
      <c r="F112" s="7" t="n">
        <v>45402</v>
      </c>
      <c r="G112" t="n">
        <v>2024</v>
      </c>
      <c r="H112" t="inlineStr">
        <is>
          <t>Q2</t>
        </is>
      </c>
      <c r="I112" t="n">
        <v>4</v>
      </c>
      <c r="J112" t="inlineStr">
        <is>
          <t>Апрель</t>
        </is>
      </c>
      <c r="K112" t="n">
        <v>20</v>
      </c>
      <c r="L112" t="inlineStr">
        <is>
          <t>ФО_01_Крупный</t>
        </is>
      </c>
      <c r="M112" t="inlineStr">
        <is>
          <t>Регион_001_Крупный</t>
        </is>
      </c>
      <c r="N112" t="inlineStr">
        <is>
          <t>Город_0111</t>
        </is>
      </c>
      <c r="O112" t="inlineStr">
        <is>
          <t>Холдинг_Крупный</t>
        </is>
      </c>
      <c r="P112" t="inlineStr">
        <is>
          <t>Организация_Крупная</t>
        </is>
      </c>
      <c r="Q112" t="inlineStr">
        <is>
          <t>Отдел_003</t>
        </is>
      </c>
      <c r="R112" t="inlineStr">
        <is>
          <t>Группа_Крупная</t>
        </is>
      </c>
      <c r="S112" t="inlineStr">
        <is>
          <t>Категория_Крупная</t>
        </is>
      </c>
      <c r="T112" t="inlineStr">
        <is>
          <t>Подкатегория_Крупная</t>
        </is>
      </c>
      <c r="U112" t="inlineStr">
        <is>
          <t>SKU_0000111</t>
        </is>
      </c>
      <c r="V112" t="inlineStr">
        <is>
          <t>Госсектор</t>
        </is>
      </c>
      <c r="W112" t="inlineStr">
        <is>
          <t>Клиент_00111</t>
        </is>
      </c>
      <c r="X112" t="inlineStr">
        <is>
          <t>Портал</t>
        </is>
      </c>
      <c r="Y112" s="8" t="n">
        <v>10107</v>
      </c>
      <c r="Z112" t="n">
        <v>12</v>
      </c>
      <c r="AA112" s="8" t="n">
        <v>1718.19</v>
      </c>
      <c r="AB112" t="inlineStr">
        <is>
          <t>Да</t>
        </is>
      </c>
      <c r="AC112" t="inlineStr">
        <is>
          <t>Группа_Крупная / Категория_Крупная / Подкатегория_Крупная</t>
        </is>
      </c>
      <c r="AD112" t="n">
        <v>1</v>
      </c>
      <c r="AE112" t="inlineStr">
        <is>
          <t>до 10 000</t>
        </is>
      </c>
    </row>
    <row r="113">
      <c r="A113" t="n">
        <v>112</v>
      </c>
      <c r="B113" t="inlineStr">
        <is>
          <t>medium_10k</t>
        </is>
      </c>
      <c r="C113" t="inlineStr">
        <is>
          <t>ORD-0000038</t>
        </is>
      </c>
      <c r="D113" t="inlineStr">
        <is>
          <t>LINE-0000112</t>
        </is>
      </c>
      <c r="E113" s="7" t="n">
        <v>45403</v>
      </c>
      <c r="F113" s="7" t="n">
        <v>45403</v>
      </c>
      <c r="G113" t="n">
        <v>2024</v>
      </c>
      <c r="H113" t="inlineStr">
        <is>
          <t>Q2</t>
        </is>
      </c>
      <c r="I113" t="n">
        <v>4</v>
      </c>
      <c r="J113" t="inlineStr">
        <is>
          <t>Апрель</t>
        </is>
      </c>
      <c r="K113" t="n">
        <v>21</v>
      </c>
      <c r="L113" t="inlineStr">
        <is>
          <t>ФО_01_Крупный</t>
        </is>
      </c>
      <c r="M113" t="inlineStr">
        <is>
          <t>Регион_001_Крупный</t>
        </is>
      </c>
      <c r="N113" t="inlineStr">
        <is>
          <t>Город_0112</t>
        </is>
      </c>
      <c r="O113" t="inlineStr">
        <is>
          <t>Холдинг_Крупный</t>
        </is>
      </c>
      <c r="P113" t="inlineStr">
        <is>
          <t>Организация_Крупная</t>
        </is>
      </c>
      <c r="Q113" t="inlineStr">
        <is>
          <t>Отдел_003</t>
        </is>
      </c>
      <c r="R113" t="inlineStr">
        <is>
          <t>Группа_Крупная</t>
        </is>
      </c>
      <c r="S113" t="inlineStr">
        <is>
          <t>Категория_Крупная</t>
        </is>
      </c>
      <c r="T113" t="inlineStr">
        <is>
          <t>Подкатегория_Крупная</t>
        </is>
      </c>
      <c r="U113" t="inlineStr">
        <is>
          <t>SKU_0000112</t>
        </is>
      </c>
      <c r="V113" t="inlineStr">
        <is>
          <t>Розница</t>
        </is>
      </c>
      <c r="W113" t="inlineStr">
        <is>
          <t>Клиент_00112</t>
        </is>
      </c>
      <c r="X113" t="inlineStr">
        <is>
          <t>API</t>
        </is>
      </c>
      <c r="Y113" s="8" t="n">
        <v>10144</v>
      </c>
      <c r="Z113" t="n">
        <v>13</v>
      </c>
      <c r="AA113" s="8" t="n">
        <v>1825.92</v>
      </c>
      <c r="AB113" t="inlineStr">
        <is>
          <t>Да</t>
        </is>
      </c>
      <c r="AC113" t="inlineStr">
        <is>
          <t>Группа_Крупная / Категория_Крупная / Подкатегория_Крупная</t>
        </is>
      </c>
      <c r="AD113" t="n">
        <v>1</v>
      </c>
      <c r="AE113" t="inlineStr">
        <is>
          <t>до 10 000</t>
        </is>
      </c>
    </row>
    <row r="114">
      <c r="A114" t="n">
        <v>113</v>
      </c>
      <c r="B114" t="inlineStr">
        <is>
          <t>medium_10k</t>
        </is>
      </c>
      <c r="C114" t="inlineStr">
        <is>
          <t>ORD-0000038</t>
        </is>
      </c>
      <c r="D114" t="inlineStr">
        <is>
          <t>LINE-0000113</t>
        </is>
      </c>
      <c r="E114" s="7" t="n">
        <v>45404</v>
      </c>
      <c r="F114" s="7" t="n">
        <v>45404</v>
      </c>
      <c r="G114" t="n">
        <v>2024</v>
      </c>
      <c r="H114" t="inlineStr">
        <is>
          <t>Q2</t>
        </is>
      </c>
      <c r="I114" t="n">
        <v>4</v>
      </c>
      <c r="J114" t="inlineStr">
        <is>
          <t>Апрель</t>
        </is>
      </c>
      <c r="K114" t="n">
        <v>22</v>
      </c>
      <c r="L114" t="inlineStr">
        <is>
          <t>ФО_01_Крупный</t>
        </is>
      </c>
      <c r="M114" t="inlineStr">
        <is>
          <t>Регион_001_Крупный</t>
        </is>
      </c>
      <c r="N114" t="inlineStr">
        <is>
          <t>Город_0113</t>
        </is>
      </c>
      <c r="O114" t="inlineStr">
        <is>
          <t>Холдинг_Крупный</t>
        </is>
      </c>
      <c r="P114" t="inlineStr">
        <is>
          <t>Организация_Крупная</t>
        </is>
      </c>
      <c r="Q114" t="inlineStr">
        <is>
          <t>Отдел_003</t>
        </is>
      </c>
      <c r="R114" t="inlineStr">
        <is>
          <t>Группа_Крупная</t>
        </is>
      </c>
      <c r="S114" t="inlineStr">
        <is>
          <t>Категория_Крупная</t>
        </is>
      </c>
      <c r="T114" t="inlineStr">
        <is>
          <t>Подкатегория_Крупная</t>
        </is>
      </c>
      <c r="U114" t="inlineStr">
        <is>
          <t>SKU_0000113</t>
        </is>
      </c>
      <c r="V114" t="inlineStr">
        <is>
          <t>Enterprise</t>
        </is>
      </c>
      <c r="W114" t="inlineStr">
        <is>
          <t>Клиент_00113</t>
        </is>
      </c>
      <c r="X114" t="inlineStr">
        <is>
          <t>Импорт</t>
        </is>
      </c>
      <c r="Y114" s="8" t="n">
        <v>10181</v>
      </c>
      <c r="Z114" t="n">
        <v>14</v>
      </c>
      <c r="AA114" s="8" t="n">
        <v>1934.39</v>
      </c>
      <c r="AB114" t="inlineStr">
        <is>
          <t>Да</t>
        </is>
      </c>
      <c r="AC114" t="inlineStr">
        <is>
          <t>Группа_Крупная / Категория_Крупная / Подкатегория_Крупная</t>
        </is>
      </c>
      <c r="AD114" t="n">
        <v>1</v>
      </c>
      <c r="AE114" t="inlineStr">
        <is>
          <t>до 10 000</t>
        </is>
      </c>
    </row>
    <row r="115">
      <c r="A115" t="n">
        <v>114</v>
      </c>
      <c r="B115" t="inlineStr">
        <is>
          <t>medium_10k</t>
        </is>
      </c>
      <c r="C115" t="inlineStr">
        <is>
          <t>ORD-0000038</t>
        </is>
      </c>
      <c r="D115" t="inlineStr">
        <is>
          <t>LINE-0000114</t>
        </is>
      </c>
      <c r="E115" s="7" t="n">
        <v>45405</v>
      </c>
      <c r="F115" s="7" t="n">
        <v>45405</v>
      </c>
      <c r="G115" t="n">
        <v>2024</v>
      </c>
      <c r="H115" t="inlineStr">
        <is>
          <t>Q2</t>
        </is>
      </c>
      <c r="I115" t="n">
        <v>4</v>
      </c>
      <c r="J115" t="inlineStr">
        <is>
          <t>Апрель</t>
        </is>
      </c>
      <c r="K115" t="n">
        <v>23</v>
      </c>
      <c r="L115" t="inlineStr">
        <is>
          <t>ФО_01_Крупный</t>
        </is>
      </c>
      <c r="M115" t="inlineStr">
        <is>
          <t>Регион_001_Крупный</t>
        </is>
      </c>
      <c r="N115" t="inlineStr">
        <is>
          <t>Город_0114</t>
        </is>
      </c>
      <c r="O115" t="inlineStr">
        <is>
          <t>Холдинг_Крупный</t>
        </is>
      </c>
      <c r="P115" t="inlineStr">
        <is>
          <t>Организация_Крупная</t>
        </is>
      </c>
      <c r="Q115" t="inlineStr">
        <is>
          <t>Отдел_003</t>
        </is>
      </c>
      <c r="R115" t="inlineStr">
        <is>
          <t>Группа_Крупная</t>
        </is>
      </c>
      <c r="S115" t="inlineStr">
        <is>
          <t>Категория_Крупная</t>
        </is>
      </c>
      <c r="T115" t="inlineStr">
        <is>
          <t>Подкатегория_Крупная</t>
        </is>
      </c>
      <c r="U115" t="inlineStr">
        <is>
          <t>SKU_0000114</t>
        </is>
      </c>
      <c r="V115" t="inlineStr">
        <is>
          <t>SMB</t>
        </is>
      </c>
      <c r="W115" t="inlineStr">
        <is>
          <t>Клиент_00114</t>
        </is>
      </c>
      <c r="X115" t="inlineStr">
        <is>
          <t>Ручной ввод</t>
        </is>
      </c>
      <c r="Y115" s="8" t="n">
        <v>10218</v>
      </c>
      <c r="Z115" t="n">
        <v>15</v>
      </c>
      <c r="AA115" s="8" t="n">
        <v>2043.6</v>
      </c>
      <c r="AB115" t="inlineStr">
        <is>
          <t>Да</t>
        </is>
      </c>
      <c r="AC115" t="inlineStr">
        <is>
          <t>Группа_Крупная / Категория_Крупная / Подкатегория_Крупная</t>
        </is>
      </c>
      <c r="AD115" t="n">
        <v>1</v>
      </c>
      <c r="AE115" t="inlineStr">
        <is>
          <t>до 10 000</t>
        </is>
      </c>
    </row>
    <row r="116">
      <c r="A116" t="n">
        <v>115</v>
      </c>
      <c r="B116" t="inlineStr">
        <is>
          <t>medium_10k</t>
        </is>
      </c>
      <c r="C116" t="inlineStr">
        <is>
          <t>ORD-0000039</t>
        </is>
      </c>
      <c r="D116" t="inlineStr">
        <is>
          <t>LINE-0000115</t>
        </is>
      </c>
      <c r="E116" s="7" t="n">
        <v>45406</v>
      </c>
      <c r="F116" s="7" t="n">
        <v>45406</v>
      </c>
      <c r="G116" t="n">
        <v>2024</v>
      </c>
      <c r="H116" t="inlineStr">
        <is>
          <t>Q2</t>
        </is>
      </c>
      <c r="I116" t="n">
        <v>4</v>
      </c>
      <c r="J116" t="inlineStr">
        <is>
          <t>Апрель</t>
        </is>
      </c>
      <c r="K116" t="n">
        <v>24</v>
      </c>
      <c r="L116" t="inlineStr">
        <is>
          <t>ФО_01_Крупный</t>
        </is>
      </c>
      <c r="M116" t="inlineStr">
        <is>
          <t>Регион_001_Крупный</t>
        </is>
      </c>
      <c r="N116" t="inlineStr">
        <is>
          <t>Город_0115</t>
        </is>
      </c>
      <c r="O116" t="inlineStr">
        <is>
          <t>Холдинг_Крупный</t>
        </is>
      </c>
      <c r="P116" t="inlineStr">
        <is>
          <t>Организация_Крупная</t>
        </is>
      </c>
      <c r="Q116" t="inlineStr">
        <is>
          <t>Отдел_003</t>
        </is>
      </c>
      <c r="R116" t="inlineStr">
        <is>
          <t>Группа_Крупная</t>
        </is>
      </c>
      <c r="S116" t="inlineStr">
        <is>
          <t>Категория_Крупная</t>
        </is>
      </c>
      <c r="T116" t="inlineStr">
        <is>
          <t>Подкатегория_Крупная</t>
        </is>
      </c>
      <c r="U116" t="inlineStr">
        <is>
          <t>SKU_0000115</t>
        </is>
      </c>
      <c r="V116" t="inlineStr">
        <is>
          <t>Госсектор</t>
        </is>
      </c>
      <c r="W116" t="inlineStr">
        <is>
          <t>Клиент_00115</t>
        </is>
      </c>
      <c r="X116" t="inlineStr">
        <is>
          <t>Интеграция</t>
        </is>
      </c>
      <c r="Y116" s="8" t="n">
        <v>10255</v>
      </c>
      <c r="Z116" t="n">
        <v>16</v>
      </c>
      <c r="AA116" s="8" t="n">
        <v>2153.55</v>
      </c>
      <c r="AB116" t="inlineStr">
        <is>
          <t>Да</t>
        </is>
      </c>
      <c r="AC116" t="inlineStr">
        <is>
          <t>Группа_Крупная / Категория_Крупная / Подкатегория_Крупная</t>
        </is>
      </c>
      <c r="AD116" t="n">
        <v>1</v>
      </c>
      <c r="AE116" t="inlineStr">
        <is>
          <t>до 10 000</t>
        </is>
      </c>
    </row>
    <row r="117">
      <c r="A117" t="n">
        <v>116</v>
      </c>
      <c r="B117" t="inlineStr">
        <is>
          <t>medium_10k</t>
        </is>
      </c>
      <c r="C117" t="inlineStr">
        <is>
          <t>ORD-0000039</t>
        </is>
      </c>
      <c r="D117" t="inlineStr">
        <is>
          <t>LINE-0000116</t>
        </is>
      </c>
      <c r="E117" s="7" t="n">
        <v>45407</v>
      </c>
      <c r="F117" s="7" t="n">
        <v>45407</v>
      </c>
      <c r="G117" t="n">
        <v>2024</v>
      </c>
      <c r="H117" t="inlineStr">
        <is>
          <t>Q2</t>
        </is>
      </c>
      <c r="I117" t="n">
        <v>4</v>
      </c>
      <c r="J117" t="inlineStr">
        <is>
          <t>Апрель</t>
        </is>
      </c>
      <c r="K117" t="n">
        <v>25</v>
      </c>
      <c r="L117" t="inlineStr">
        <is>
          <t>ФО_01_Крупный</t>
        </is>
      </c>
      <c r="M117" t="inlineStr">
        <is>
          <t>Регион_001_Крупный</t>
        </is>
      </c>
      <c r="N117" t="inlineStr">
        <is>
          <t>Город_0116</t>
        </is>
      </c>
      <c r="O117" t="inlineStr">
        <is>
          <t>Холдинг_Крупный</t>
        </is>
      </c>
      <c r="P117" t="inlineStr">
        <is>
          <t>Организация_Крупная</t>
        </is>
      </c>
      <c r="Q117" t="inlineStr">
        <is>
          <t>Отдел_003</t>
        </is>
      </c>
      <c r="R117" t="inlineStr">
        <is>
          <t>Группа_Крупная</t>
        </is>
      </c>
      <c r="S117" t="inlineStr">
        <is>
          <t>Категория_Крупная</t>
        </is>
      </c>
      <c r="T117" t="inlineStr">
        <is>
          <t>Подкатегория_Крупная</t>
        </is>
      </c>
      <c r="U117" t="inlineStr">
        <is>
          <t>SKU_0000116</t>
        </is>
      </c>
      <c r="V117" t="inlineStr">
        <is>
          <t>Розница</t>
        </is>
      </c>
      <c r="W117" t="inlineStr">
        <is>
          <t>Клиент_00116</t>
        </is>
      </c>
      <c r="X117" t="inlineStr">
        <is>
          <t>Портал</t>
        </is>
      </c>
      <c r="Y117" s="8" t="n">
        <v>10292</v>
      </c>
      <c r="Z117" t="n">
        <v>17</v>
      </c>
      <c r="AA117" s="8" t="n">
        <v>2264.24</v>
      </c>
      <c r="AB117" t="inlineStr">
        <is>
          <t>Да</t>
        </is>
      </c>
      <c r="AC117" t="inlineStr">
        <is>
          <t>Группа_Крупная / Категория_Крупная / Подкатегория_Крупная</t>
        </is>
      </c>
      <c r="AD117" t="n">
        <v>1</v>
      </c>
      <c r="AE117" t="inlineStr">
        <is>
          <t>до 10 000</t>
        </is>
      </c>
    </row>
    <row r="118">
      <c r="A118" t="n">
        <v>117</v>
      </c>
      <c r="B118" t="inlineStr">
        <is>
          <t>medium_10k</t>
        </is>
      </c>
      <c r="C118" t="inlineStr">
        <is>
          <t>ORD-0000039</t>
        </is>
      </c>
      <c r="D118" t="inlineStr">
        <is>
          <t>LINE-0000117</t>
        </is>
      </c>
      <c r="E118" s="7" t="n">
        <v>45408</v>
      </c>
      <c r="F118" s="7" t="n">
        <v>45408</v>
      </c>
      <c r="G118" t="n">
        <v>2024</v>
      </c>
      <c r="H118" t="inlineStr">
        <is>
          <t>Q2</t>
        </is>
      </c>
      <c r="I118" t="n">
        <v>4</v>
      </c>
      <c r="J118" t="inlineStr">
        <is>
          <t>Апрель</t>
        </is>
      </c>
      <c r="K118" t="n">
        <v>26</v>
      </c>
      <c r="L118" t="inlineStr">
        <is>
          <t>ФО_06</t>
        </is>
      </c>
      <c r="M118" t="inlineStr">
        <is>
          <t>Регион_006</t>
        </is>
      </c>
      <c r="N118" t="inlineStr">
        <is>
          <t>Город_0117</t>
        </is>
      </c>
      <c r="O118" t="inlineStr">
        <is>
          <t>Холдинг_01</t>
        </is>
      </c>
      <c r="P118" t="inlineStr">
        <is>
          <t>Организация_001</t>
        </is>
      </c>
      <c r="Q118" t="inlineStr">
        <is>
          <t>Отдел_003</t>
        </is>
      </c>
      <c r="R118" t="inlineStr">
        <is>
          <t>Группа_01</t>
        </is>
      </c>
      <c r="S118" t="inlineStr">
        <is>
          <t>Категория_001</t>
        </is>
      </c>
      <c r="T118" t="inlineStr">
        <is>
          <t>Подкатегория_003</t>
        </is>
      </c>
      <c r="U118" t="inlineStr">
        <is>
          <t>SKU_0000117</t>
        </is>
      </c>
      <c r="V118" t="inlineStr">
        <is>
          <t>Enterprise</t>
        </is>
      </c>
      <c r="W118" t="inlineStr">
        <is>
          <t>Клиент_00117</t>
        </is>
      </c>
      <c r="X118" t="inlineStr">
        <is>
          <t>API</t>
        </is>
      </c>
      <c r="Y118" s="8" t="n">
        <v>5329</v>
      </c>
      <c r="Z118" t="n">
        <v>18</v>
      </c>
      <c r="AA118" s="8" t="n">
        <v>1225.67</v>
      </c>
      <c r="AB118" t="inlineStr">
        <is>
          <t>Нет</t>
        </is>
      </c>
      <c r="AC118" t="inlineStr">
        <is>
          <t>Группа_01 / Категория_001 / Подкатегория_003</t>
        </is>
      </c>
      <c r="AD118" t="n">
        <v>1</v>
      </c>
      <c r="AE118" t="inlineStr">
        <is>
          <t>до 10 000</t>
        </is>
      </c>
    </row>
    <row r="119">
      <c r="A119" t="n">
        <v>118</v>
      </c>
      <c r="B119" t="inlineStr">
        <is>
          <t>medium_10k</t>
        </is>
      </c>
      <c r="C119" t="inlineStr">
        <is>
          <t>ORD-0000040</t>
        </is>
      </c>
      <c r="D119" t="inlineStr">
        <is>
          <t>LINE-0000118</t>
        </is>
      </c>
      <c r="E119" s="7" t="n">
        <v>45409</v>
      </c>
      <c r="F119" s="7" t="n">
        <v>45409</v>
      </c>
      <c r="G119" t="n">
        <v>2024</v>
      </c>
      <c r="H119" t="inlineStr">
        <is>
          <t>Q2</t>
        </is>
      </c>
      <c r="I119" t="n">
        <v>4</v>
      </c>
      <c r="J119" t="inlineStr">
        <is>
          <t>Апрель</t>
        </is>
      </c>
      <c r="K119" t="n">
        <v>27</v>
      </c>
      <c r="L119" t="inlineStr">
        <is>
          <t>ФО_07</t>
        </is>
      </c>
      <c r="M119" t="inlineStr">
        <is>
          <t>Регион_006</t>
        </is>
      </c>
      <c r="N119" t="inlineStr">
        <is>
          <t>Город_0118</t>
        </is>
      </c>
      <c r="O119" t="inlineStr">
        <is>
          <t>Холдинг_01</t>
        </is>
      </c>
      <c r="P119" t="inlineStr">
        <is>
          <t>Организация_001</t>
        </is>
      </c>
      <c r="Q119" t="inlineStr">
        <is>
          <t>Отдел_003</t>
        </is>
      </c>
      <c r="R119" t="inlineStr">
        <is>
          <t>Группа_01</t>
        </is>
      </c>
      <c r="S119" t="inlineStr">
        <is>
          <t>Категория_001</t>
        </is>
      </c>
      <c r="T119" t="inlineStr">
        <is>
          <t>Подкатегория_003</t>
        </is>
      </c>
      <c r="U119" t="inlineStr">
        <is>
          <t>SKU_0000118</t>
        </is>
      </c>
      <c r="V119" t="inlineStr">
        <is>
          <t>SMB</t>
        </is>
      </c>
      <c r="W119" t="inlineStr">
        <is>
          <t>Клиент_00118</t>
        </is>
      </c>
      <c r="X119" t="inlineStr">
        <is>
          <t>Импорт</t>
        </is>
      </c>
      <c r="Y119" s="8" t="n">
        <v>5366</v>
      </c>
      <c r="Z119" t="n">
        <v>19</v>
      </c>
      <c r="AA119" s="8" t="n">
        <v>1287.84</v>
      </c>
      <c r="AB119" t="inlineStr">
        <is>
          <t>Нет</t>
        </is>
      </c>
      <c r="AC119" t="inlineStr">
        <is>
          <t>Группа_01 / Категория_001 / Подкатегория_003</t>
        </is>
      </c>
      <c r="AD119" t="n">
        <v>1</v>
      </c>
      <c r="AE119" t="inlineStr">
        <is>
          <t>до 10 000</t>
        </is>
      </c>
    </row>
    <row r="120">
      <c r="A120" t="n">
        <v>119</v>
      </c>
      <c r="B120" t="inlineStr">
        <is>
          <t>medium_10k</t>
        </is>
      </c>
      <c r="C120" t="inlineStr">
        <is>
          <t>ORD-0000040</t>
        </is>
      </c>
      <c r="D120" t="inlineStr">
        <is>
          <t>LINE-0000119</t>
        </is>
      </c>
      <c r="E120" s="7" t="n">
        <v>45410</v>
      </c>
      <c r="F120" s="7" t="n">
        <v>45410</v>
      </c>
      <c r="G120" t="n">
        <v>2024</v>
      </c>
      <c r="H120" t="inlineStr">
        <is>
          <t>Q2</t>
        </is>
      </c>
      <c r="I120" t="n">
        <v>4</v>
      </c>
      <c r="J120" t="inlineStr">
        <is>
          <t>Апрель</t>
        </is>
      </c>
      <c r="K120" t="n">
        <v>28</v>
      </c>
      <c r="L120" t="inlineStr">
        <is>
          <t>ФО_08</t>
        </is>
      </c>
      <c r="M120" t="inlineStr">
        <is>
          <t>Регион_006</t>
        </is>
      </c>
      <c r="N120" t="inlineStr">
        <is>
          <t>Город_0119</t>
        </is>
      </c>
      <c r="O120" t="inlineStr">
        <is>
          <t>Холдинг_01</t>
        </is>
      </c>
      <c r="P120" t="inlineStr">
        <is>
          <t>Организация_001</t>
        </is>
      </c>
      <c r="Q120" t="inlineStr">
        <is>
          <t>Отдел_003</t>
        </is>
      </c>
      <c r="R120" t="inlineStr">
        <is>
          <t>Группа_01</t>
        </is>
      </c>
      <c r="S120" t="inlineStr">
        <is>
          <t>Категория_001</t>
        </is>
      </c>
      <c r="T120" t="inlineStr">
        <is>
          <t>Подкатегория_003</t>
        </is>
      </c>
      <c r="U120" t="inlineStr">
        <is>
          <t>SKU_0000119</t>
        </is>
      </c>
      <c r="V120" t="inlineStr">
        <is>
          <t>Госсектор</t>
        </is>
      </c>
      <c r="W120" t="inlineStr">
        <is>
          <t>Клиент_00119</t>
        </is>
      </c>
      <c r="X120" t="inlineStr">
        <is>
          <t>Ручной ввод</t>
        </is>
      </c>
      <c r="Y120" s="8" t="n">
        <v>5403</v>
      </c>
      <c r="Z120" t="n">
        <v>20</v>
      </c>
      <c r="AA120" s="8" t="n">
        <v>432.24</v>
      </c>
      <c r="AB120" t="inlineStr">
        <is>
          <t>Нет</t>
        </is>
      </c>
      <c r="AC120" t="inlineStr">
        <is>
          <t>Группа_01 / Категория_001 / Подкатегория_003</t>
        </is>
      </c>
      <c r="AD120" t="n">
        <v>1</v>
      </c>
      <c r="AE120" t="inlineStr">
        <is>
          <t>до 10 000</t>
        </is>
      </c>
    </row>
    <row r="121">
      <c r="A121" t="n">
        <v>120</v>
      </c>
      <c r="B121" t="inlineStr">
        <is>
          <t>medium_10k</t>
        </is>
      </c>
      <c r="C121" t="inlineStr">
        <is>
          <t>ORD-0000040</t>
        </is>
      </c>
      <c r="D121" t="inlineStr">
        <is>
          <t>LINE-0000120</t>
        </is>
      </c>
      <c r="E121" s="7" t="n">
        <v>45411</v>
      </c>
      <c r="F121" s="7" t="n">
        <v>45411</v>
      </c>
      <c r="G121" t="n">
        <v>2024</v>
      </c>
      <c r="H121" t="inlineStr">
        <is>
          <t>Q2</t>
        </is>
      </c>
      <c r="I121" t="n">
        <v>4</v>
      </c>
      <c r="J121" t="inlineStr">
        <is>
          <t>Апрель</t>
        </is>
      </c>
      <c r="K121" t="n">
        <v>29</v>
      </c>
      <c r="L121" t="inlineStr">
        <is>
          <t>ФО_01_Крупный</t>
        </is>
      </c>
      <c r="M121" t="inlineStr">
        <is>
          <t>Регион_001_Крупный</t>
        </is>
      </c>
      <c r="N121" t="inlineStr">
        <is>
          <t>Город_0120</t>
        </is>
      </c>
      <c r="O121" t="inlineStr">
        <is>
          <t>Холдинг_Крупный</t>
        </is>
      </c>
      <c r="P121" t="inlineStr">
        <is>
          <t>Организация_Крупная</t>
        </is>
      </c>
      <c r="Q121" t="inlineStr">
        <is>
          <t>Отдел_003</t>
        </is>
      </c>
      <c r="R121" t="inlineStr">
        <is>
          <t>Группа_Крупная</t>
        </is>
      </c>
      <c r="S121" t="inlineStr">
        <is>
          <t>Категория_Крупная</t>
        </is>
      </c>
      <c r="T121" t="inlineStr">
        <is>
          <t>Подкатегория_Крупная</t>
        </is>
      </c>
      <c r="U121" t="inlineStr">
        <is>
          <t>SKU_0000120</t>
        </is>
      </c>
      <c r="V121" t="inlineStr">
        <is>
          <t>Розница</t>
        </is>
      </c>
      <c r="W121" t="inlineStr">
        <is>
          <t>Клиент_00120</t>
        </is>
      </c>
      <c r="X121" t="inlineStr">
        <is>
          <t>Интеграция</t>
        </is>
      </c>
      <c r="Y121" s="8" t="n">
        <v>10440</v>
      </c>
      <c r="Z121" t="n">
        <v>1</v>
      </c>
      <c r="AA121" s="8" t="n">
        <v>939.6</v>
      </c>
      <c r="AB121" t="inlineStr">
        <is>
          <t>Да</t>
        </is>
      </c>
      <c r="AC121" t="inlineStr">
        <is>
          <t>Группа_Крупная / Категория_Крупная / Подкатегория_Крупная</t>
        </is>
      </c>
      <c r="AD121" t="n">
        <v>1</v>
      </c>
      <c r="AE121" t="inlineStr">
        <is>
          <t>до 10 000</t>
        </is>
      </c>
    </row>
    <row r="122">
      <c r="A122" t="n">
        <v>121</v>
      </c>
      <c r="B122" t="inlineStr">
        <is>
          <t>medium_10k</t>
        </is>
      </c>
      <c r="C122" t="inlineStr">
        <is>
          <t>ORD-0000041</t>
        </is>
      </c>
      <c r="D122" t="inlineStr">
        <is>
          <t>LINE-0000121</t>
        </is>
      </c>
      <c r="E122" s="7" t="n">
        <v>45412</v>
      </c>
      <c r="F122" s="7" t="n">
        <v>45412</v>
      </c>
      <c r="G122" t="n">
        <v>2024</v>
      </c>
      <c r="H122" t="inlineStr">
        <is>
          <t>Q2</t>
        </is>
      </c>
      <c r="I122" t="n">
        <v>4</v>
      </c>
      <c r="J122" t="inlineStr">
        <is>
          <t>Апрель</t>
        </is>
      </c>
      <c r="K122" t="n">
        <v>30</v>
      </c>
      <c r="L122" t="inlineStr">
        <is>
          <t>ФО_01_Крупный</t>
        </is>
      </c>
      <c r="M122" t="inlineStr">
        <is>
          <t>Регион_001_Крупный</t>
        </is>
      </c>
      <c r="N122" t="inlineStr">
        <is>
          <t>Город_0121</t>
        </is>
      </c>
      <c r="O122" t="inlineStr">
        <is>
          <t>Холдинг_Крупный</t>
        </is>
      </c>
      <c r="P122" t="inlineStr">
        <is>
          <t>Организация_Крупная</t>
        </is>
      </c>
      <c r="Q122" t="inlineStr">
        <is>
          <t>Отдел_003</t>
        </is>
      </c>
      <c r="R122" t="inlineStr">
        <is>
          <t>Группа_Крупная</t>
        </is>
      </c>
      <c r="S122" t="inlineStr">
        <is>
          <t>Категория_Крупная</t>
        </is>
      </c>
      <c r="T122" t="inlineStr">
        <is>
          <t>Подкатегория_Крупная</t>
        </is>
      </c>
      <c r="U122" t="inlineStr">
        <is>
          <t>SKU_0000121</t>
        </is>
      </c>
      <c r="V122" t="inlineStr">
        <is>
          <t>Enterprise</t>
        </is>
      </c>
      <c r="W122" t="inlineStr">
        <is>
          <t>Клиент_00121</t>
        </is>
      </c>
      <c r="X122" t="inlineStr">
        <is>
          <t>Портал</t>
        </is>
      </c>
      <c r="Y122" s="8" t="n">
        <v>10477</v>
      </c>
      <c r="Z122" t="n">
        <v>2</v>
      </c>
      <c r="AA122" s="8" t="n">
        <v>1047.7</v>
      </c>
      <c r="AB122" t="inlineStr">
        <is>
          <t>Да</t>
        </is>
      </c>
      <c r="AC122" t="inlineStr">
        <is>
          <t>Группа_Крупная / Категория_Крупная / Подкатегория_Крупная</t>
        </is>
      </c>
      <c r="AD122" t="n">
        <v>1</v>
      </c>
      <c r="AE122" t="inlineStr">
        <is>
          <t>до 10 000</t>
        </is>
      </c>
    </row>
    <row r="123">
      <c r="A123" t="n">
        <v>122</v>
      </c>
      <c r="B123" t="inlineStr">
        <is>
          <t>medium_10k</t>
        </is>
      </c>
      <c r="C123" t="inlineStr">
        <is>
          <t>ORD-0000041</t>
        </is>
      </c>
      <c r="D123" t="inlineStr">
        <is>
          <t>LINE-0000122</t>
        </is>
      </c>
      <c r="E123" s="7" t="n">
        <v>45413</v>
      </c>
      <c r="F123" s="7" t="n">
        <v>45413</v>
      </c>
      <c r="G123" t="n">
        <v>2024</v>
      </c>
      <c r="H123" t="inlineStr">
        <is>
          <t>Q2</t>
        </is>
      </c>
      <c r="I123" t="n">
        <v>5</v>
      </c>
      <c r="J123" t="inlineStr">
        <is>
          <t>Май</t>
        </is>
      </c>
      <c r="K123" t="n">
        <v>1</v>
      </c>
      <c r="L123" t="inlineStr">
        <is>
          <t>ФО_01_Крупный</t>
        </is>
      </c>
      <c r="M123" t="inlineStr">
        <is>
          <t>Регион_001_Крупный</t>
        </is>
      </c>
      <c r="N123" t="inlineStr">
        <is>
          <t>Город_0122</t>
        </is>
      </c>
      <c r="O123" t="inlineStr">
        <is>
          <t>Холдинг_Крупный</t>
        </is>
      </c>
      <c r="P123" t="inlineStr">
        <is>
          <t>Организация_Крупная</t>
        </is>
      </c>
      <c r="Q123" t="inlineStr">
        <is>
          <t>Отдел_003</t>
        </is>
      </c>
      <c r="R123" t="inlineStr">
        <is>
          <t>Группа_Крупная</t>
        </is>
      </c>
      <c r="S123" t="inlineStr">
        <is>
          <t>Категория_Крупная</t>
        </is>
      </c>
      <c r="T123" t="inlineStr">
        <is>
          <t>Подкатегория_Крупная</t>
        </is>
      </c>
      <c r="U123" t="inlineStr">
        <is>
          <t>SKU_0000122</t>
        </is>
      </c>
      <c r="V123" t="inlineStr">
        <is>
          <t>SMB</t>
        </is>
      </c>
      <c r="W123" t="inlineStr">
        <is>
          <t>Клиент_00122</t>
        </is>
      </c>
      <c r="X123" t="inlineStr">
        <is>
          <t>API</t>
        </is>
      </c>
      <c r="Y123" s="8" t="n">
        <v>10514</v>
      </c>
      <c r="Z123" t="n">
        <v>3</v>
      </c>
      <c r="AA123" s="8" t="n">
        <v>1156.54</v>
      </c>
      <c r="AB123" t="inlineStr">
        <is>
          <t>Да</t>
        </is>
      </c>
      <c r="AC123" t="inlineStr">
        <is>
          <t>Группа_Крупная / Категория_Крупная / Подкатегория_Крупная</t>
        </is>
      </c>
      <c r="AD123" t="n">
        <v>1</v>
      </c>
      <c r="AE123" t="inlineStr">
        <is>
          <t>до 10 000</t>
        </is>
      </c>
    </row>
    <row r="124">
      <c r="A124" t="n">
        <v>123</v>
      </c>
      <c r="B124" t="inlineStr">
        <is>
          <t>medium_10k</t>
        </is>
      </c>
      <c r="C124" t="inlineStr">
        <is>
          <t>ORD-0000041</t>
        </is>
      </c>
      <c r="D124" t="inlineStr">
        <is>
          <t>LINE-0000123</t>
        </is>
      </c>
      <c r="E124" s="7" t="n">
        <v>45414</v>
      </c>
      <c r="F124" s="7" t="n">
        <v>45414</v>
      </c>
      <c r="G124" t="n">
        <v>2024</v>
      </c>
      <c r="H124" t="inlineStr">
        <is>
          <t>Q2</t>
        </is>
      </c>
      <c r="I124" t="n">
        <v>5</v>
      </c>
      <c r="J124" t="inlineStr">
        <is>
          <t>Май</t>
        </is>
      </c>
      <c r="K124" t="n">
        <v>2</v>
      </c>
      <c r="L124" t="inlineStr">
        <is>
          <t>ФО_01_Крупный</t>
        </is>
      </c>
      <c r="M124" t="inlineStr">
        <is>
          <t>Регион_001_Крупный</t>
        </is>
      </c>
      <c r="N124" t="inlineStr">
        <is>
          <t>Город_0123</t>
        </is>
      </c>
      <c r="O124" t="inlineStr">
        <is>
          <t>Холдинг_Крупный</t>
        </is>
      </c>
      <c r="P124" t="inlineStr">
        <is>
          <t>Организация_Крупная</t>
        </is>
      </c>
      <c r="Q124" t="inlineStr">
        <is>
          <t>Отдел_003</t>
        </is>
      </c>
      <c r="R124" t="inlineStr">
        <is>
          <t>Группа_Крупная</t>
        </is>
      </c>
      <c r="S124" t="inlineStr">
        <is>
          <t>Категория_Крупная</t>
        </is>
      </c>
      <c r="T124" t="inlineStr">
        <is>
          <t>Подкатегория_Крупная</t>
        </is>
      </c>
      <c r="U124" t="inlineStr">
        <is>
          <t>SKU_0000123</t>
        </is>
      </c>
      <c r="V124" t="inlineStr">
        <is>
          <t>Госсектор</t>
        </is>
      </c>
      <c r="W124" t="inlineStr">
        <is>
          <t>Клиент_00123</t>
        </is>
      </c>
      <c r="X124" t="inlineStr">
        <is>
          <t>Импорт</t>
        </is>
      </c>
      <c r="Y124" s="8" t="n">
        <v>10551</v>
      </c>
      <c r="Z124" t="n">
        <v>4</v>
      </c>
      <c r="AA124" s="8" t="n">
        <v>1266.12</v>
      </c>
      <c r="AB124" t="inlineStr">
        <is>
          <t>Да</t>
        </is>
      </c>
      <c r="AC124" t="inlineStr">
        <is>
          <t>Группа_Крупная / Категория_Крупная / Подкатегория_Крупная</t>
        </is>
      </c>
      <c r="AD124" t="n">
        <v>1</v>
      </c>
      <c r="AE124" t="inlineStr">
        <is>
          <t>до 10 000</t>
        </is>
      </c>
    </row>
    <row r="125">
      <c r="A125" t="n">
        <v>124</v>
      </c>
      <c r="B125" t="inlineStr">
        <is>
          <t>medium_10k</t>
        </is>
      </c>
      <c r="C125" t="inlineStr">
        <is>
          <t>ORD-0000042</t>
        </is>
      </c>
      <c r="D125" t="inlineStr">
        <is>
          <t>LINE-0000124</t>
        </is>
      </c>
      <c r="E125" s="7" t="n">
        <v>45415</v>
      </c>
      <c r="F125" s="7" t="n">
        <v>45415</v>
      </c>
      <c r="G125" t="n">
        <v>2024</v>
      </c>
      <c r="H125" t="inlineStr">
        <is>
          <t>Q2</t>
        </is>
      </c>
      <c r="I125" t="n">
        <v>5</v>
      </c>
      <c r="J125" t="inlineStr">
        <is>
          <t>Май</t>
        </is>
      </c>
      <c r="K125" t="n">
        <v>3</v>
      </c>
      <c r="L125" t="inlineStr">
        <is>
          <t>ФО_01_Крупный</t>
        </is>
      </c>
      <c r="M125" t="inlineStr">
        <is>
          <t>Регион_001_Крупный</t>
        </is>
      </c>
      <c r="N125" t="inlineStr">
        <is>
          <t>Город_0124</t>
        </is>
      </c>
      <c r="O125" t="inlineStr">
        <is>
          <t>Холдинг_Крупный</t>
        </is>
      </c>
      <c r="P125" t="inlineStr">
        <is>
          <t>Организация_Крупная</t>
        </is>
      </c>
      <c r="Q125" t="inlineStr">
        <is>
          <t>Отдел_003</t>
        </is>
      </c>
      <c r="R125" t="inlineStr">
        <is>
          <t>Группа_Крупная</t>
        </is>
      </c>
      <c r="S125" t="inlineStr">
        <is>
          <t>Категория_Крупная</t>
        </is>
      </c>
      <c r="T125" t="inlineStr">
        <is>
          <t>Подкатегория_Крупная</t>
        </is>
      </c>
      <c r="U125" t="inlineStr">
        <is>
          <t>SKU_0000124</t>
        </is>
      </c>
      <c r="V125" t="inlineStr">
        <is>
          <t>Розница</t>
        </is>
      </c>
      <c r="W125" t="inlineStr">
        <is>
          <t>Клиент_00124</t>
        </is>
      </c>
      <c r="X125" t="inlineStr">
        <is>
          <t>Ручной ввод</t>
        </is>
      </c>
      <c r="Y125" s="8" t="n">
        <v>10588</v>
      </c>
      <c r="Z125" t="n">
        <v>5</v>
      </c>
      <c r="AA125" s="8" t="n">
        <v>1376.44</v>
      </c>
      <c r="AB125" t="inlineStr">
        <is>
          <t>Да</t>
        </is>
      </c>
      <c r="AC125" t="inlineStr">
        <is>
          <t>Группа_Крупная / Категория_Крупная / Подкатегория_Крупная</t>
        </is>
      </c>
      <c r="AD125" t="n">
        <v>1</v>
      </c>
      <c r="AE125" t="inlineStr">
        <is>
          <t>до 10 000</t>
        </is>
      </c>
    </row>
    <row r="126">
      <c r="A126" t="n">
        <v>125</v>
      </c>
      <c r="B126" t="inlineStr">
        <is>
          <t>medium_10k</t>
        </is>
      </c>
      <c r="C126" t="inlineStr">
        <is>
          <t>ORD-0000042</t>
        </is>
      </c>
      <c r="D126" t="inlineStr">
        <is>
          <t>LINE-0000125</t>
        </is>
      </c>
      <c r="E126" s="7" t="n">
        <v>45416</v>
      </c>
      <c r="F126" s="7" t="n">
        <v>45416</v>
      </c>
      <c r="G126" t="n">
        <v>2024</v>
      </c>
      <c r="H126" t="inlineStr">
        <is>
          <t>Q2</t>
        </is>
      </c>
      <c r="I126" t="n">
        <v>5</v>
      </c>
      <c r="J126" t="inlineStr">
        <is>
          <t>Май</t>
        </is>
      </c>
      <c r="K126" t="n">
        <v>4</v>
      </c>
      <c r="L126" t="inlineStr">
        <is>
          <t>ФО_01_Крупный</t>
        </is>
      </c>
      <c r="M126" t="inlineStr">
        <is>
          <t>Регион_001_Крупный</t>
        </is>
      </c>
      <c r="N126" t="inlineStr">
        <is>
          <t>Город_0125</t>
        </is>
      </c>
      <c r="O126" t="inlineStr">
        <is>
          <t>Холдинг_Крупный</t>
        </is>
      </c>
      <c r="P126" t="inlineStr">
        <is>
          <t>Организация_Крупная</t>
        </is>
      </c>
      <c r="Q126" t="inlineStr">
        <is>
          <t>Отдел_003</t>
        </is>
      </c>
      <c r="R126" t="inlineStr">
        <is>
          <t>Группа_Крупная</t>
        </is>
      </c>
      <c r="S126" t="inlineStr">
        <is>
          <t>Категория_Крупная</t>
        </is>
      </c>
      <c r="T126" t="inlineStr">
        <is>
          <t>Подкатегория_Крупная</t>
        </is>
      </c>
      <c r="U126" t="inlineStr">
        <is>
          <t>SKU_0000125</t>
        </is>
      </c>
      <c r="V126" t="inlineStr">
        <is>
          <t>Enterprise</t>
        </is>
      </c>
      <c r="W126" t="inlineStr">
        <is>
          <t>Клиент_00125</t>
        </is>
      </c>
      <c r="X126" t="inlineStr">
        <is>
          <t>Интеграция</t>
        </is>
      </c>
      <c r="Y126" s="8" t="n">
        <v>10625</v>
      </c>
      <c r="Z126" t="n">
        <v>6</v>
      </c>
      <c r="AA126" s="8" t="n">
        <v>1487.5</v>
      </c>
      <c r="AB126" t="inlineStr">
        <is>
          <t>Да</t>
        </is>
      </c>
      <c r="AC126" t="inlineStr">
        <is>
          <t>Группа_Крупная / Категория_Крупная / Подкатегория_Крупная</t>
        </is>
      </c>
      <c r="AD126" t="n">
        <v>1</v>
      </c>
      <c r="AE126" t="inlineStr">
        <is>
          <t>до 10 000</t>
        </is>
      </c>
    </row>
    <row r="127">
      <c r="A127" t="n">
        <v>126</v>
      </c>
      <c r="B127" t="inlineStr">
        <is>
          <t>medium_10k</t>
        </is>
      </c>
      <c r="C127" t="inlineStr">
        <is>
          <t>ORD-0000042</t>
        </is>
      </c>
      <c r="D127" t="inlineStr">
        <is>
          <t>LINE-0000126</t>
        </is>
      </c>
      <c r="E127" s="7" t="n">
        <v>45417</v>
      </c>
      <c r="F127" s="7" t="n">
        <v>45417</v>
      </c>
      <c r="G127" t="n">
        <v>2024</v>
      </c>
      <c r="H127" t="inlineStr">
        <is>
          <t>Q2</t>
        </is>
      </c>
      <c r="I127" t="n">
        <v>5</v>
      </c>
      <c r="J127" t="inlineStr">
        <is>
          <t>Май</t>
        </is>
      </c>
      <c r="K127" t="n">
        <v>5</v>
      </c>
      <c r="L127" t="inlineStr">
        <is>
          <t>ФО_01_Крупный</t>
        </is>
      </c>
      <c r="M127" t="inlineStr">
        <is>
          <t>Регион_001_Крупный</t>
        </is>
      </c>
      <c r="N127" t="inlineStr">
        <is>
          <t>Город_0126</t>
        </is>
      </c>
      <c r="O127" t="inlineStr">
        <is>
          <t>Холдинг_Крупный</t>
        </is>
      </c>
      <c r="P127" t="inlineStr">
        <is>
          <t>Организация_Крупная</t>
        </is>
      </c>
      <c r="Q127" t="inlineStr">
        <is>
          <t>Отдел_003</t>
        </is>
      </c>
      <c r="R127" t="inlineStr">
        <is>
          <t>Группа_Крупная</t>
        </is>
      </c>
      <c r="S127" t="inlineStr">
        <is>
          <t>Категория_Крупная</t>
        </is>
      </c>
      <c r="T127" t="inlineStr">
        <is>
          <t>Подкатегория_Крупная</t>
        </is>
      </c>
      <c r="U127" t="inlineStr">
        <is>
          <t>SKU_0000126</t>
        </is>
      </c>
      <c r="V127" t="inlineStr">
        <is>
          <t>SMB</t>
        </is>
      </c>
      <c r="W127" t="inlineStr">
        <is>
          <t>Клиент_00126</t>
        </is>
      </c>
      <c r="X127" t="inlineStr">
        <is>
          <t>Портал</t>
        </is>
      </c>
      <c r="Y127" s="8" t="n">
        <v>10662</v>
      </c>
      <c r="Z127" t="n">
        <v>7</v>
      </c>
      <c r="AA127" s="8" t="n">
        <v>1599.3</v>
      </c>
      <c r="AB127" t="inlineStr">
        <is>
          <t>Да</t>
        </is>
      </c>
      <c r="AC127" t="inlineStr">
        <is>
          <t>Группа_Крупная / Категория_Крупная / Подкатегория_Крупная</t>
        </is>
      </c>
      <c r="AD127" t="n">
        <v>1</v>
      </c>
      <c r="AE127" t="inlineStr">
        <is>
          <t>до 10 000</t>
        </is>
      </c>
    </row>
    <row r="128">
      <c r="A128" t="n">
        <v>127</v>
      </c>
      <c r="B128" t="inlineStr">
        <is>
          <t>medium_10k</t>
        </is>
      </c>
      <c r="C128" t="inlineStr">
        <is>
          <t>ORD-0000043</t>
        </is>
      </c>
      <c r="D128" t="inlineStr">
        <is>
          <t>LINE-0000127</t>
        </is>
      </c>
      <c r="E128" s="7" t="n">
        <v>45418</v>
      </c>
      <c r="F128" s="7" t="n">
        <v>45418</v>
      </c>
      <c r="G128" t="n">
        <v>2024</v>
      </c>
      <c r="H128" t="inlineStr">
        <is>
          <t>Q2</t>
        </is>
      </c>
      <c r="I128" t="n">
        <v>5</v>
      </c>
      <c r="J128" t="inlineStr">
        <is>
          <t>Май</t>
        </is>
      </c>
      <c r="K128" t="n">
        <v>6</v>
      </c>
      <c r="L128" t="inlineStr">
        <is>
          <t>ФО_08</t>
        </is>
      </c>
      <c r="M128" t="inlineStr">
        <is>
          <t>Регион_007</t>
        </is>
      </c>
      <c r="N128" t="inlineStr">
        <is>
          <t>Город_0127</t>
        </is>
      </c>
      <c r="O128" t="inlineStr">
        <is>
          <t>Холдинг_01</t>
        </is>
      </c>
      <c r="P128" t="inlineStr">
        <is>
          <t>Организация_001</t>
        </is>
      </c>
      <c r="Q128" t="inlineStr">
        <is>
          <t>Отдел_003</t>
        </is>
      </c>
      <c r="R128" t="inlineStr">
        <is>
          <t>Группа_01</t>
        </is>
      </c>
      <c r="S128" t="inlineStr">
        <is>
          <t>Категория_001</t>
        </is>
      </c>
      <c r="T128" t="inlineStr">
        <is>
          <t>Подкатегория_003</t>
        </is>
      </c>
      <c r="U128" t="inlineStr">
        <is>
          <t>SKU_0000127</t>
        </is>
      </c>
      <c r="V128" t="inlineStr">
        <is>
          <t>Госсектор</t>
        </is>
      </c>
      <c r="W128" t="inlineStr">
        <is>
          <t>Клиент_00127</t>
        </is>
      </c>
      <c r="X128" t="inlineStr">
        <is>
          <t>API</t>
        </is>
      </c>
      <c r="Y128" s="8" t="n">
        <v>5699</v>
      </c>
      <c r="Z128" t="n">
        <v>8</v>
      </c>
      <c r="AA128" s="8" t="n">
        <v>911.84</v>
      </c>
      <c r="AB128" t="inlineStr">
        <is>
          <t>Нет</t>
        </is>
      </c>
      <c r="AC128" t="inlineStr">
        <is>
          <t>Группа_01 / Категория_001 / Подкатегория_003</t>
        </is>
      </c>
      <c r="AD128" t="n">
        <v>1</v>
      </c>
      <c r="AE128" t="inlineStr">
        <is>
          <t>до 10 000</t>
        </is>
      </c>
    </row>
    <row r="129">
      <c r="A129" t="n">
        <v>128</v>
      </c>
      <c r="B129" t="inlineStr">
        <is>
          <t>medium_10k</t>
        </is>
      </c>
      <c r="C129" t="inlineStr">
        <is>
          <t>ORD-0000043</t>
        </is>
      </c>
      <c r="D129" t="inlineStr">
        <is>
          <t>LINE-0000128</t>
        </is>
      </c>
      <c r="E129" s="7" t="n">
        <v>45419</v>
      </c>
      <c r="F129" s="7" t="n">
        <v>45419</v>
      </c>
      <c r="G129" t="n">
        <v>2024</v>
      </c>
      <c r="H129" t="inlineStr">
        <is>
          <t>Q2</t>
        </is>
      </c>
      <c r="I129" t="n">
        <v>5</v>
      </c>
      <c r="J129" t="inlineStr">
        <is>
          <t>Май</t>
        </is>
      </c>
      <c r="K129" t="n">
        <v>7</v>
      </c>
      <c r="L129" t="inlineStr">
        <is>
          <t>ФО_01</t>
        </is>
      </c>
      <c r="M129" t="inlineStr">
        <is>
          <t>Регион_007</t>
        </is>
      </c>
      <c r="N129" t="inlineStr">
        <is>
          <t>Город_0128</t>
        </is>
      </c>
      <c r="O129" t="inlineStr">
        <is>
          <t>Холдинг_01</t>
        </is>
      </c>
      <c r="P129" t="inlineStr">
        <is>
          <t>Организация_001</t>
        </is>
      </c>
      <c r="Q129" t="inlineStr">
        <is>
          <t>Отдел_003</t>
        </is>
      </c>
      <c r="R129" t="inlineStr">
        <is>
          <t>Группа_01</t>
        </is>
      </c>
      <c r="S129" t="inlineStr">
        <is>
          <t>Категория_001</t>
        </is>
      </c>
      <c r="T129" t="inlineStr">
        <is>
          <t>Подкатегория_003</t>
        </is>
      </c>
      <c r="U129" t="inlineStr">
        <is>
          <t>SKU_0000128</t>
        </is>
      </c>
      <c r="V129" t="inlineStr">
        <is>
          <t>Розница</t>
        </is>
      </c>
      <c r="W129" t="inlineStr">
        <is>
          <t>Клиент_00128</t>
        </is>
      </c>
      <c r="X129" t="inlineStr">
        <is>
          <t>Импорт</t>
        </is>
      </c>
      <c r="Y129" s="8" t="n">
        <v>5736</v>
      </c>
      <c r="Z129" t="n">
        <v>9</v>
      </c>
      <c r="AA129" s="8" t="n">
        <v>975.12</v>
      </c>
      <c r="AB129" t="inlineStr">
        <is>
          <t>Нет</t>
        </is>
      </c>
      <c r="AC129" t="inlineStr">
        <is>
          <t>Группа_01 / Категория_001 / Подкатегория_003</t>
        </is>
      </c>
      <c r="AD129" t="n">
        <v>1</v>
      </c>
      <c r="AE129" t="inlineStr">
        <is>
          <t>до 10 000</t>
        </is>
      </c>
    </row>
    <row r="130">
      <c r="A130" t="n">
        <v>129</v>
      </c>
      <c r="B130" t="inlineStr">
        <is>
          <t>medium_10k</t>
        </is>
      </c>
      <c r="C130" t="inlineStr">
        <is>
          <t>ORD-0000043</t>
        </is>
      </c>
      <c r="D130" t="inlineStr">
        <is>
          <t>LINE-0000129</t>
        </is>
      </c>
      <c r="E130" s="7" t="n">
        <v>45420</v>
      </c>
      <c r="F130" s="7" t="n">
        <v>45420</v>
      </c>
      <c r="G130" t="n">
        <v>2024</v>
      </c>
      <c r="H130" t="inlineStr">
        <is>
          <t>Q2</t>
        </is>
      </c>
      <c r="I130" t="n">
        <v>5</v>
      </c>
      <c r="J130" t="inlineStr">
        <is>
          <t>Май</t>
        </is>
      </c>
      <c r="K130" t="n">
        <v>8</v>
      </c>
      <c r="L130" t="inlineStr">
        <is>
          <t>ФО_02</t>
        </is>
      </c>
      <c r="M130" t="inlineStr">
        <is>
          <t>Регион_007</t>
        </is>
      </c>
      <c r="N130" t="inlineStr">
        <is>
          <t>Город_0129</t>
        </is>
      </c>
      <c r="O130" t="inlineStr">
        <is>
          <t>Холдинг_01</t>
        </is>
      </c>
      <c r="P130" t="inlineStr">
        <is>
          <t>Организация_001</t>
        </is>
      </c>
      <c r="Q130" t="inlineStr">
        <is>
          <t>Отдел_003</t>
        </is>
      </c>
      <c r="R130" t="inlineStr">
        <is>
          <t>Группа_01</t>
        </is>
      </c>
      <c r="S130" t="inlineStr">
        <is>
          <t>Категория_001</t>
        </is>
      </c>
      <c r="T130" t="inlineStr">
        <is>
          <t>Подкатегория_003</t>
        </is>
      </c>
      <c r="U130" t="inlineStr">
        <is>
          <t>SKU_0000129</t>
        </is>
      </c>
      <c r="V130" t="inlineStr">
        <is>
          <t>Enterprise</t>
        </is>
      </c>
      <c r="W130" t="inlineStr">
        <is>
          <t>Клиент_00129</t>
        </is>
      </c>
      <c r="X130" t="inlineStr">
        <is>
          <t>Ручной ввод</t>
        </is>
      </c>
      <c r="Y130" s="8" t="n">
        <v>5773</v>
      </c>
      <c r="Z130" t="n">
        <v>10</v>
      </c>
      <c r="AA130" s="8" t="n">
        <v>1039.14</v>
      </c>
      <c r="AB130" t="inlineStr">
        <is>
          <t>Нет</t>
        </is>
      </c>
      <c r="AC130" t="inlineStr">
        <is>
          <t>Группа_01 / Категория_001 / Подкатегория_003</t>
        </is>
      </c>
      <c r="AD130" t="n">
        <v>1</v>
      </c>
      <c r="AE130" t="inlineStr">
        <is>
          <t>до 10 000</t>
        </is>
      </c>
    </row>
    <row r="131">
      <c r="A131" t="n">
        <v>130</v>
      </c>
      <c r="B131" t="inlineStr">
        <is>
          <t>medium_10k</t>
        </is>
      </c>
      <c r="C131" t="inlineStr">
        <is>
          <t>ORD-0000044</t>
        </is>
      </c>
      <c r="D131" t="inlineStr">
        <is>
          <t>LINE-0000130</t>
        </is>
      </c>
      <c r="E131" s="7" t="n">
        <v>45421</v>
      </c>
      <c r="F131" s="7" t="n">
        <v>45421</v>
      </c>
      <c r="G131" t="n">
        <v>2024</v>
      </c>
      <c r="H131" t="inlineStr">
        <is>
          <t>Q2</t>
        </is>
      </c>
      <c r="I131" t="n">
        <v>5</v>
      </c>
      <c r="J131" t="inlineStr">
        <is>
          <t>Май</t>
        </is>
      </c>
      <c r="K131" t="n">
        <v>9</v>
      </c>
      <c r="L131" t="inlineStr">
        <is>
          <t>ФО_01_Крупный</t>
        </is>
      </c>
      <c r="M131" t="inlineStr">
        <is>
          <t>Регион_001_Крупный</t>
        </is>
      </c>
      <c r="N131" t="inlineStr">
        <is>
          <t>Город_0130</t>
        </is>
      </c>
      <c r="O131" t="inlineStr">
        <is>
          <t>Холдинг_Крупный</t>
        </is>
      </c>
      <c r="P131" t="inlineStr">
        <is>
          <t>Организация_Крупная</t>
        </is>
      </c>
      <c r="Q131" t="inlineStr">
        <is>
          <t>Отдел_003</t>
        </is>
      </c>
      <c r="R131" t="inlineStr">
        <is>
          <t>Группа_Крупная</t>
        </is>
      </c>
      <c r="S131" t="inlineStr">
        <is>
          <t>Категория_Крупная</t>
        </is>
      </c>
      <c r="T131" t="inlineStr">
        <is>
          <t>Подкатегория_Крупная</t>
        </is>
      </c>
      <c r="U131" t="inlineStr">
        <is>
          <t>SKU_0000130</t>
        </is>
      </c>
      <c r="V131" t="inlineStr">
        <is>
          <t>SMB</t>
        </is>
      </c>
      <c r="W131" t="inlineStr">
        <is>
          <t>Клиент_00130</t>
        </is>
      </c>
      <c r="X131" t="inlineStr">
        <is>
          <t>Интеграция</t>
        </is>
      </c>
      <c r="Y131" s="8" t="n">
        <v>10810</v>
      </c>
      <c r="Z131" t="n">
        <v>11</v>
      </c>
      <c r="AA131" s="8" t="n">
        <v>2053.9</v>
      </c>
      <c r="AB131" t="inlineStr">
        <is>
          <t>Да</t>
        </is>
      </c>
      <c r="AC131" t="inlineStr">
        <is>
          <t>Группа_Крупная / Категория_Крупная / Подкатегория_Крупная</t>
        </is>
      </c>
      <c r="AD131" t="n">
        <v>1</v>
      </c>
      <c r="AE131" t="inlineStr">
        <is>
          <t>до 10 000</t>
        </is>
      </c>
    </row>
    <row r="132">
      <c r="A132" t="n">
        <v>131</v>
      </c>
      <c r="B132" t="inlineStr">
        <is>
          <t>medium_10k</t>
        </is>
      </c>
      <c r="C132" t="inlineStr">
        <is>
          <t>ORD-0000044</t>
        </is>
      </c>
      <c r="D132" t="inlineStr">
        <is>
          <t>LINE-0000131</t>
        </is>
      </c>
      <c r="E132" s="7" t="n">
        <v>45422</v>
      </c>
      <c r="F132" s="7" t="n">
        <v>45422</v>
      </c>
      <c r="G132" t="n">
        <v>2024</v>
      </c>
      <c r="H132" t="inlineStr">
        <is>
          <t>Q2</t>
        </is>
      </c>
      <c r="I132" t="n">
        <v>5</v>
      </c>
      <c r="J132" t="inlineStr">
        <is>
          <t>Май</t>
        </is>
      </c>
      <c r="K132" t="n">
        <v>10</v>
      </c>
      <c r="L132" t="inlineStr">
        <is>
          <t>ФО_01_Крупный</t>
        </is>
      </c>
      <c r="M132" t="inlineStr">
        <is>
          <t>Регион_001_Крупный</t>
        </is>
      </c>
      <c r="N132" t="inlineStr">
        <is>
          <t>Город_0131</t>
        </is>
      </c>
      <c r="O132" t="inlineStr">
        <is>
          <t>Холдинг_Крупный</t>
        </is>
      </c>
      <c r="P132" t="inlineStr">
        <is>
          <t>Организация_Крупная</t>
        </is>
      </c>
      <c r="Q132" t="inlineStr">
        <is>
          <t>Отдел_003</t>
        </is>
      </c>
      <c r="R132" t="inlineStr">
        <is>
          <t>Группа_Крупная</t>
        </is>
      </c>
      <c r="S132" t="inlineStr">
        <is>
          <t>Категория_Крупная</t>
        </is>
      </c>
      <c r="T132" t="inlineStr">
        <is>
          <t>Подкатегория_Крупная</t>
        </is>
      </c>
      <c r="U132" t="inlineStr">
        <is>
          <t>SKU_0000131</t>
        </is>
      </c>
      <c r="V132" t="inlineStr">
        <is>
          <t>Госсектор</t>
        </is>
      </c>
      <c r="W132" t="inlineStr">
        <is>
          <t>Клиент_00131</t>
        </is>
      </c>
      <c r="X132" t="inlineStr">
        <is>
          <t>Портал</t>
        </is>
      </c>
      <c r="Y132" s="8" t="n">
        <v>10847</v>
      </c>
      <c r="Z132" t="n">
        <v>12</v>
      </c>
      <c r="AA132" s="8" t="n">
        <v>2169.4</v>
      </c>
      <c r="AB132" t="inlineStr">
        <is>
          <t>Да</t>
        </is>
      </c>
      <c r="AC132" t="inlineStr">
        <is>
          <t>Группа_Крупная / Категория_Крупная / Подкатегория_Крупная</t>
        </is>
      </c>
      <c r="AD132" t="n">
        <v>1</v>
      </c>
      <c r="AE132" t="inlineStr">
        <is>
          <t>до 10 000</t>
        </is>
      </c>
    </row>
    <row r="133">
      <c r="A133" t="n">
        <v>132</v>
      </c>
      <c r="B133" t="inlineStr">
        <is>
          <t>medium_10k</t>
        </is>
      </c>
      <c r="C133" t="inlineStr">
        <is>
          <t>ORD-0000044</t>
        </is>
      </c>
      <c r="D133" t="inlineStr">
        <is>
          <t>LINE-0000132</t>
        </is>
      </c>
      <c r="E133" s="7" t="n">
        <v>45423</v>
      </c>
      <c r="F133" s="7" t="n">
        <v>45423</v>
      </c>
      <c r="G133" t="n">
        <v>2024</v>
      </c>
      <c r="H133" t="inlineStr">
        <is>
          <t>Q2</t>
        </is>
      </c>
      <c r="I133" t="n">
        <v>5</v>
      </c>
      <c r="J133" t="inlineStr">
        <is>
          <t>Май</t>
        </is>
      </c>
      <c r="K133" t="n">
        <v>11</v>
      </c>
      <c r="L133" t="inlineStr">
        <is>
          <t>ФО_01_Крупный</t>
        </is>
      </c>
      <c r="M133" t="inlineStr">
        <is>
          <t>Регион_001_Крупный</t>
        </is>
      </c>
      <c r="N133" t="inlineStr">
        <is>
          <t>Город_0132</t>
        </is>
      </c>
      <c r="O133" t="inlineStr">
        <is>
          <t>Холдинг_Крупный</t>
        </is>
      </c>
      <c r="P133" t="inlineStr">
        <is>
          <t>Организация_Крупная</t>
        </is>
      </c>
      <c r="Q133" t="inlineStr">
        <is>
          <t>Отдел_003</t>
        </is>
      </c>
      <c r="R133" t="inlineStr">
        <is>
          <t>Группа_Крупная</t>
        </is>
      </c>
      <c r="S133" t="inlineStr">
        <is>
          <t>Категория_Крупная</t>
        </is>
      </c>
      <c r="T133" t="inlineStr">
        <is>
          <t>Подкатегория_Крупная</t>
        </is>
      </c>
      <c r="U133" t="inlineStr">
        <is>
          <t>SKU_0000132</t>
        </is>
      </c>
      <c r="V133" t="inlineStr">
        <is>
          <t>Розница</t>
        </is>
      </c>
      <c r="W133" t="inlineStr">
        <is>
          <t>Клиент_00132</t>
        </is>
      </c>
      <c r="X133" t="inlineStr">
        <is>
          <t>API</t>
        </is>
      </c>
      <c r="Y133" s="8" t="n">
        <v>10884</v>
      </c>
      <c r="Z133" t="n">
        <v>13</v>
      </c>
      <c r="AA133" s="8" t="n">
        <v>2285.64</v>
      </c>
      <c r="AB133" t="inlineStr">
        <is>
          <t>Да</t>
        </is>
      </c>
      <c r="AC133" t="inlineStr">
        <is>
          <t>Группа_Крупная / Категория_Крупная / Подкатегория_Крупная</t>
        </is>
      </c>
      <c r="AD133" t="n">
        <v>1</v>
      </c>
      <c r="AE133" t="inlineStr">
        <is>
          <t>до 10 000</t>
        </is>
      </c>
    </row>
    <row r="134">
      <c r="A134" t="n">
        <v>133</v>
      </c>
      <c r="B134" t="inlineStr">
        <is>
          <t>medium_10k</t>
        </is>
      </c>
      <c r="C134" t="inlineStr">
        <is>
          <t>ORD-0000045</t>
        </is>
      </c>
      <c r="D134" t="inlineStr">
        <is>
          <t>LINE-0000133</t>
        </is>
      </c>
      <c r="E134" s="7" t="n">
        <v>45424</v>
      </c>
      <c r="F134" s="7" t="n">
        <v>45424</v>
      </c>
      <c r="G134" t="n">
        <v>2024</v>
      </c>
      <c r="H134" t="inlineStr">
        <is>
          <t>Q2</t>
        </is>
      </c>
      <c r="I134" t="n">
        <v>5</v>
      </c>
      <c r="J134" t="inlineStr">
        <is>
          <t>Май</t>
        </is>
      </c>
      <c r="K134" t="n">
        <v>12</v>
      </c>
      <c r="L134" t="inlineStr">
        <is>
          <t>ФО_01_Крупный</t>
        </is>
      </c>
      <c r="M134" t="inlineStr">
        <is>
          <t>Регион_001_Крупный</t>
        </is>
      </c>
      <c r="N134" t="inlineStr">
        <is>
          <t>Город_0133</t>
        </is>
      </c>
      <c r="O134" t="inlineStr">
        <is>
          <t>Холдинг_Крупный</t>
        </is>
      </c>
      <c r="P134" t="inlineStr">
        <is>
          <t>Организация_Крупная</t>
        </is>
      </c>
      <c r="Q134" t="inlineStr">
        <is>
          <t>Отдел_003</t>
        </is>
      </c>
      <c r="R134" t="inlineStr">
        <is>
          <t>Группа_Крупная</t>
        </is>
      </c>
      <c r="S134" t="inlineStr">
        <is>
          <t>Категория_Крупная</t>
        </is>
      </c>
      <c r="T134" t="inlineStr">
        <is>
          <t>Подкатегория_Крупная</t>
        </is>
      </c>
      <c r="U134" t="inlineStr">
        <is>
          <t>SKU_0000133</t>
        </is>
      </c>
      <c r="V134" t="inlineStr">
        <is>
          <t>Enterprise</t>
        </is>
      </c>
      <c r="W134" t="inlineStr">
        <is>
          <t>Клиент_00133</t>
        </is>
      </c>
      <c r="X134" t="inlineStr">
        <is>
          <t>Импорт</t>
        </is>
      </c>
      <c r="Y134" s="8" t="n">
        <v>10921</v>
      </c>
      <c r="Z134" t="n">
        <v>14</v>
      </c>
      <c r="AA134" s="8" t="n">
        <v>2402.62</v>
      </c>
      <c r="AB134" t="inlineStr">
        <is>
          <t>Да</t>
        </is>
      </c>
      <c r="AC134" t="inlineStr">
        <is>
          <t>Группа_Крупная / Категория_Крупная / Подкатегория_Крупная</t>
        </is>
      </c>
      <c r="AD134" t="n">
        <v>1</v>
      </c>
      <c r="AE134" t="inlineStr">
        <is>
          <t>до 10 000</t>
        </is>
      </c>
    </row>
    <row r="135">
      <c r="A135" t="n">
        <v>134</v>
      </c>
      <c r="B135" t="inlineStr">
        <is>
          <t>medium_10k</t>
        </is>
      </c>
      <c r="C135" t="inlineStr">
        <is>
          <t>ORD-0000045</t>
        </is>
      </c>
      <c r="D135" t="inlineStr">
        <is>
          <t>LINE-0000134</t>
        </is>
      </c>
      <c r="E135" s="7" t="n">
        <v>45425</v>
      </c>
      <c r="F135" s="7" t="n">
        <v>45425</v>
      </c>
      <c r="G135" t="n">
        <v>2024</v>
      </c>
      <c r="H135" t="inlineStr">
        <is>
          <t>Q2</t>
        </is>
      </c>
      <c r="I135" t="n">
        <v>5</v>
      </c>
      <c r="J135" t="inlineStr">
        <is>
          <t>Май</t>
        </is>
      </c>
      <c r="K135" t="n">
        <v>13</v>
      </c>
      <c r="L135" t="inlineStr">
        <is>
          <t>ФО_01_Крупный</t>
        </is>
      </c>
      <c r="M135" t="inlineStr">
        <is>
          <t>Регион_001_Крупный</t>
        </is>
      </c>
      <c r="N135" t="inlineStr">
        <is>
          <t>Город_0134</t>
        </is>
      </c>
      <c r="O135" t="inlineStr">
        <is>
          <t>Холдинг_Крупный</t>
        </is>
      </c>
      <c r="P135" t="inlineStr">
        <is>
          <t>Организация_Крупная</t>
        </is>
      </c>
      <c r="Q135" t="inlineStr">
        <is>
          <t>Отдел_003</t>
        </is>
      </c>
      <c r="R135" t="inlineStr">
        <is>
          <t>Группа_Крупная</t>
        </is>
      </c>
      <c r="S135" t="inlineStr">
        <is>
          <t>Категория_Крупная</t>
        </is>
      </c>
      <c r="T135" t="inlineStr">
        <is>
          <t>Подкатегория_Крупная</t>
        </is>
      </c>
      <c r="U135" t="inlineStr">
        <is>
          <t>SKU_0000134</t>
        </is>
      </c>
      <c r="V135" t="inlineStr">
        <is>
          <t>SMB</t>
        </is>
      </c>
      <c r="W135" t="inlineStr">
        <is>
          <t>Клиент_00134</t>
        </is>
      </c>
      <c r="X135" t="inlineStr">
        <is>
          <t>Ручной ввод</t>
        </is>
      </c>
      <c r="Y135" s="8" t="n">
        <v>10958</v>
      </c>
      <c r="Z135" t="n">
        <v>15</v>
      </c>
      <c r="AA135" s="8" t="n">
        <v>2520.34</v>
      </c>
      <c r="AB135" t="inlineStr">
        <is>
          <t>Да</t>
        </is>
      </c>
      <c r="AC135" t="inlineStr">
        <is>
          <t>Группа_Крупная / Категория_Крупная / Подкатегория_Крупная</t>
        </is>
      </c>
      <c r="AD135" t="n">
        <v>1</v>
      </c>
      <c r="AE135" t="inlineStr">
        <is>
          <t>до 10 000</t>
        </is>
      </c>
    </row>
    <row r="136">
      <c r="A136" t="n">
        <v>135</v>
      </c>
      <c r="B136" t="inlineStr">
        <is>
          <t>medium_10k</t>
        </is>
      </c>
      <c r="C136" t="inlineStr">
        <is>
          <t>ORD-0000045</t>
        </is>
      </c>
      <c r="D136" t="inlineStr">
        <is>
          <t>LINE-0000135</t>
        </is>
      </c>
      <c r="E136" s="7" t="n">
        <v>45426</v>
      </c>
      <c r="F136" s="7" t="n">
        <v>45426</v>
      </c>
      <c r="G136" t="n">
        <v>2024</v>
      </c>
      <c r="H136" t="inlineStr">
        <is>
          <t>Q2</t>
        </is>
      </c>
      <c r="I136" t="n">
        <v>5</v>
      </c>
      <c r="J136" t="inlineStr">
        <is>
          <t>Май</t>
        </is>
      </c>
      <c r="K136" t="n">
        <v>14</v>
      </c>
      <c r="L136" t="inlineStr">
        <is>
          <t>ФО_01_Крупный</t>
        </is>
      </c>
      <c r="M136" t="inlineStr">
        <is>
          <t>Регион_001_Крупный</t>
        </is>
      </c>
      <c r="N136" t="inlineStr">
        <is>
          <t>Город_0135</t>
        </is>
      </c>
      <c r="O136" t="inlineStr">
        <is>
          <t>Холдинг_Крупный</t>
        </is>
      </c>
      <c r="P136" t="inlineStr">
        <is>
          <t>Организация_Крупная</t>
        </is>
      </c>
      <c r="Q136" t="inlineStr">
        <is>
          <t>Отдел_003</t>
        </is>
      </c>
      <c r="R136" t="inlineStr">
        <is>
          <t>Группа_Крупная</t>
        </is>
      </c>
      <c r="S136" t="inlineStr">
        <is>
          <t>Категория_Крупная</t>
        </is>
      </c>
      <c r="T136" t="inlineStr">
        <is>
          <t>Подкатегория_Крупная</t>
        </is>
      </c>
      <c r="U136" t="inlineStr">
        <is>
          <t>SKU_0000135</t>
        </is>
      </c>
      <c r="V136" t="inlineStr">
        <is>
          <t>Госсектор</t>
        </is>
      </c>
      <c r="W136" t="inlineStr">
        <is>
          <t>Клиент_00135</t>
        </is>
      </c>
      <c r="X136" t="inlineStr">
        <is>
          <t>Интеграция</t>
        </is>
      </c>
      <c r="Y136" s="8" t="n">
        <v>10995</v>
      </c>
      <c r="Z136" t="n">
        <v>16</v>
      </c>
      <c r="AA136" s="8" t="n">
        <v>2638.8</v>
      </c>
      <c r="AB136" t="inlineStr">
        <is>
          <t>Да</t>
        </is>
      </c>
      <c r="AC136" t="inlineStr">
        <is>
          <t>Группа_Крупная / Категория_Крупная / Подкатегория_Крупная</t>
        </is>
      </c>
      <c r="AD136" t="n">
        <v>1</v>
      </c>
      <c r="AE136" t="inlineStr">
        <is>
          <t>до 10 000</t>
        </is>
      </c>
    </row>
    <row r="137">
      <c r="A137" t="n">
        <v>136</v>
      </c>
      <c r="B137" t="inlineStr">
        <is>
          <t>medium_10k</t>
        </is>
      </c>
      <c r="C137" t="inlineStr">
        <is>
          <t>ORD-0000046</t>
        </is>
      </c>
      <c r="D137" t="inlineStr">
        <is>
          <t>LINE-0000136</t>
        </is>
      </c>
      <c r="E137" s="7" t="n">
        <v>45427</v>
      </c>
      <c r="F137" s="7" t="n">
        <v>45427</v>
      </c>
      <c r="G137" t="n">
        <v>2024</v>
      </c>
      <c r="H137" t="inlineStr">
        <is>
          <t>Q2</t>
        </is>
      </c>
      <c r="I137" t="n">
        <v>5</v>
      </c>
      <c r="J137" t="inlineStr">
        <is>
          <t>Май</t>
        </is>
      </c>
      <c r="K137" t="n">
        <v>15</v>
      </c>
      <c r="L137" t="inlineStr">
        <is>
          <t>ФО_01_Крупный</t>
        </is>
      </c>
      <c r="M137" t="inlineStr">
        <is>
          <t>Регион_001_Крупный</t>
        </is>
      </c>
      <c r="N137" t="inlineStr">
        <is>
          <t>Город_0136</t>
        </is>
      </c>
      <c r="O137" t="inlineStr">
        <is>
          <t>Холдинг_Крупный</t>
        </is>
      </c>
      <c r="P137" t="inlineStr">
        <is>
          <t>Организация_Крупная</t>
        </is>
      </c>
      <c r="Q137" t="inlineStr">
        <is>
          <t>Отдел_003</t>
        </is>
      </c>
      <c r="R137" t="inlineStr">
        <is>
          <t>Группа_Крупная</t>
        </is>
      </c>
      <c r="S137" t="inlineStr">
        <is>
          <t>Категория_Крупная</t>
        </is>
      </c>
      <c r="T137" t="inlineStr">
        <is>
          <t>Подкатегория_Крупная</t>
        </is>
      </c>
      <c r="U137" t="inlineStr">
        <is>
          <t>SKU_0000136</t>
        </is>
      </c>
      <c r="V137" t="inlineStr">
        <is>
          <t>Розница</t>
        </is>
      </c>
      <c r="W137" t="inlineStr">
        <is>
          <t>Клиент_00136</t>
        </is>
      </c>
      <c r="X137" t="inlineStr">
        <is>
          <t>Портал</t>
        </is>
      </c>
      <c r="Y137" s="8" t="n">
        <v>11032</v>
      </c>
      <c r="Z137" t="n">
        <v>17</v>
      </c>
      <c r="AA137" s="8" t="n">
        <v>882.5599999999999</v>
      </c>
      <c r="AB137" t="inlineStr">
        <is>
          <t>Да</t>
        </is>
      </c>
      <c r="AC137" t="inlineStr">
        <is>
          <t>Группа_Крупная / Категория_Крупная / Подкатегория_Крупная</t>
        </is>
      </c>
      <c r="AD137" t="n">
        <v>1</v>
      </c>
      <c r="AE137" t="inlineStr">
        <is>
          <t>до 10 000</t>
        </is>
      </c>
    </row>
    <row r="138">
      <c r="A138" t="n">
        <v>137</v>
      </c>
      <c r="B138" t="inlineStr">
        <is>
          <t>medium_10k</t>
        </is>
      </c>
      <c r="C138" t="inlineStr">
        <is>
          <t>ORD-0000046</t>
        </is>
      </c>
      <c r="D138" t="inlineStr">
        <is>
          <t>LINE-0000137</t>
        </is>
      </c>
      <c r="E138" s="7" t="n">
        <v>45428</v>
      </c>
      <c r="F138" s="7" t="n">
        <v>45428</v>
      </c>
      <c r="G138" t="n">
        <v>2024</v>
      </c>
      <c r="H138" t="inlineStr">
        <is>
          <t>Q2</t>
        </is>
      </c>
      <c r="I138" t="n">
        <v>5</v>
      </c>
      <c r="J138" t="inlineStr">
        <is>
          <t>Май</t>
        </is>
      </c>
      <c r="K138" t="n">
        <v>16</v>
      </c>
      <c r="L138" t="inlineStr">
        <is>
          <t>ФО_02</t>
        </is>
      </c>
      <c r="M138" t="inlineStr">
        <is>
          <t>Регион_007</t>
        </is>
      </c>
      <c r="N138" t="inlineStr">
        <is>
          <t>Город_0137</t>
        </is>
      </c>
      <c r="O138" t="inlineStr">
        <is>
          <t>Холдинг_01</t>
        </is>
      </c>
      <c r="P138" t="inlineStr">
        <is>
          <t>Организация_001</t>
        </is>
      </c>
      <c r="Q138" t="inlineStr">
        <is>
          <t>Отдел_003</t>
        </is>
      </c>
      <c r="R138" t="inlineStr">
        <is>
          <t>Группа_01</t>
        </is>
      </c>
      <c r="S138" t="inlineStr">
        <is>
          <t>Категория_001</t>
        </is>
      </c>
      <c r="T138" t="inlineStr">
        <is>
          <t>Подкатегория_003</t>
        </is>
      </c>
      <c r="U138" t="inlineStr">
        <is>
          <t>SKU_0000137</t>
        </is>
      </c>
      <c r="V138" t="inlineStr">
        <is>
          <t>Enterprise</t>
        </is>
      </c>
      <c r="W138" t="inlineStr">
        <is>
          <t>Клиент_00137</t>
        </is>
      </c>
      <c r="X138" t="inlineStr">
        <is>
          <t>API</t>
        </is>
      </c>
      <c r="Y138" s="8" t="n">
        <v>6069</v>
      </c>
      <c r="Z138" t="n">
        <v>18</v>
      </c>
      <c r="AA138" s="8" t="n">
        <v>546.21</v>
      </c>
      <c r="AB138" t="inlineStr">
        <is>
          <t>Нет</t>
        </is>
      </c>
      <c r="AC138" t="inlineStr">
        <is>
          <t>Группа_01 / Категория_001 / Подкатегория_003</t>
        </is>
      </c>
      <c r="AD138" t="n">
        <v>1</v>
      </c>
      <c r="AE138" t="inlineStr">
        <is>
          <t>до 10 000</t>
        </is>
      </c>
    </row>
    <row r="139">
      <c r="A139" t="n">
        <v>138</v>
      </c>
      <c r="B139" t="inlineStr">
        <is>
          <t>medium_10k</t>
        </is>
      </c>
      <c r="C139" t="inlineStr">
        <is>
          <t>ORD-0000046</t>
        </is>
      </c>
      <c r="D139" t="inlineStr">
        <is>
          <t>LINE-0000138</t>
        </is>
      </c>
      <c r="E139" s="7" t="n">
        <v>45429</v>
      </c>
      <c r="F139" s="7" t="n">
        <v>45429</v>
      </c>
      <c r="G139" t="n">
        <v>2024</v>
      </c>
      <c r="H139" t="inlineStr">
        <is>
          <t>Q2</t>
        </is>
      </c>
      <c r="I139" t="n">
        <v>5</v>
      </c>
      <c r="J139" t="inlineStr">
        <is>
          <t>Май</t>
        </is>
      </c>
      <c r="K139" t="n">
        <v>17</v>
      </c>
      <c r="L139" t="inlineStr">
        <is>
          <t>ФО_03</t>
        </is>
      </c>
      <c r="M139" t="inlineStr">
        <is>
          <t>Регион_007</t>
        </is>
      </c>
      <c r="N139" t="inlineStr">
        <is>
          <t>Город_0138</t>
        </is>
      </c>
      <c r="O139" t="inlineStr">
        <is>
          <t>Холдинг_01</t>
        </is>
      </c>
      <c r="P139" t="inlineStr">
        <is>
          <t>Организация_001</t>
        </is>
      </c>
      <c r="Q139" t="inlineStr">
        <is>
          <t>Отдел_003</t>
        </is>
      </c>
      <c r="R139" t="inlineStr">
        <is>
          <t>Группа_01</t>
        </is>
      </c>
      <c r="S139" t="inlineStr">
        <is>
          <t>Категория_001</t>
        </is>
      </c>
      <c r="T139" t="inlineStr">
        <is>
          <t>Подкатегория_003</t>
        </is>
      </c>
      <c r="U139" t="inlineStr">
        <is>
          <t>SKU_0000138</t>
        </is>
      </c>
      <c r="V139" t="inlineStr">
        <is>
          <t>SMB</t>
        </is>
      </c>
      <c r="W139" t="inlineStr">
        <is>
          <t>Клиент_00138</t>
        </is>
      </c>
      <c r="X139" t="inlineStr">
        <is>
          <t>Импорт</t>
        </is>
      </c>
      <c r="Y139" s="8" t="n">
        <v>6106</v>
      </c>
      <c r="Z139" t="n">
        <v>19</v>
      </c>
      <c r="AA139" s="8" t="n">
        <v>610.6</v>
      </c>
      <c r="AB139" t="inlineStr">
        <is>
          <t>Нет</t>
        </is>
      </c>
      <c r="AC139" t="inlineStr">
        <is>
          <t>Группа_01 / Категория_001 / Подкатегория_003</t>
        </is>
      </c>
      <c r="AD139" t="n">
        <v>1</v>
      </c>
      <c r="AE139" t="inlineStr">
        <is>
          <t>до 10 000</t>
        </is>
      </c>
    </row>
    <row r="140">
      <c r="A140" t="n">
        <v>139</v>
      </c>
      <c r="B140" t="inlineStr">
        <is>
          <t>medium_10k</t>
        </is>
      </c>
      <c r="C140" t="inlineStr">
        <is>
          <t>ORD-0000047</t>
        </is>
      </c>
      <c r="D140" t="inlineStr">
        <is>
          <t>LINE-0000139</t>
        </is>
      </c>
      <c r="E140" s="7" t="n">
        <v>45430</v>
      </c>
      <c r="F140" s="7" t="n">
        <v>45430</v>
      </c>
      <c r="G140" t="n">
        <v>2024</v>
      </c>
      <c r="H140" t="inlineStr">
        <is>
          <t>Q2</t>
        </is>
      </c>
      <c r="I140" t="n">
        <v>5</v>
      </c>
      <c r="J140" t="inlineStr">
        <is>
          <t>Май</t>
        </is>
      </c>
      <c r="K140" t="n">
        <v>18</v>
      </c>
      <c r="L140" t="inlineStr">
        <is>
          <t>ФО_04</t>
        </is>
      </c>
      <c r="M140" t="inlineStr">
        <is>
          <t>Регион_007</t>
        </is>
      </c>
      <c r="N140" t="inlineStr">
        <is>
          <t>Город_0139</t>
        </is>
      </c>
      <c r="O140" t="inlineStr">
        <is>
          <t>Холдинг_01</t>
        </is>
      </c>
      <c r="P140" t="inlineStr">
        <is>
          <t>Организация_001</t>
        </is>
      </c>
      <c r="Q140" t="inlineStr">
        <is>
          <t>Отдел_003</t>
        </is>
      </c>
      <c r="R140" t="inlineStr">
        <is>
          <t>Группа_01</t>
        </is>
      </c>
      <c r="S140" t="inlineStr">
        <is>
          <t>Категория_001</t>
        </is>
      </c>
      <c r="T140" t="inlineStr">
        <is>
          <t>Подкатегория_003</t>
        </is>
      </c>
      <c r="U140" t="inlineStr">
        <is>
          <t>SKU_0000139</t>
        </is>
      </c>
      <c r="V140" t="inlineStr">
        <is>
          <t>Госсектор</t>
        </is>
      </c>
      <c r="W140" t="inlineStr">
        <is>
          <t>Клиент_00139</t>
        </is>
      </c>
      <c r="X140" t="inlineStr">
        <is>
          <t>Ручной ввод</t>
        </is>
      </c>
      <c r="Y140" s="8" t="n">
        <v>6143</v>
      </c>
      <c r="Z140" t="n">
        <v>20</v>
      </c>
      <c r="AA140" s="8" t="n">
        <v>675.73</v>
      </c>
      <c r="AB140" t="inlineStr">
        <is>
          <t>Нет</t>
        </is>
      </c>
      <c r="AC140" t="inlineStr">
        <is>
          <t>Группа_01 / Категория_001 / Подкатегория_003</t>
        </is>
      </c>
      <c r="AD140" t="n">
        <v>1</v>
      </c>
      <c r="AE140" t="inlineStr">
        <is>
          <t>до 10 000</t>
        </is>
      </c>
    </row>
    <row r="141">
      <c r="A141" t="n">
        <v>140</v>
      </c>
      <c r="B141" t="inlineStr">
        <is>
          <t>medium_10k</t>
        </is>
      </c>
      <c r="C141" t="inlineStr">
        <is>
          <t>ORD-0000047</t>
        </is>
      </c>
      <c r="D141" t="inlineStr">
        <is>
          <t>LINE-0000140</t>
        </is>
      </c>
      <c r="E141" s="7" t="n">
        <v>45431</v>
      </c>
      <c r="F141" s="7" t="n">
        <v>45431</v>
      </c>
      <c r="G141" t="n">
        <v>2024</v>
      </c>
      <c r="H141" t="inlineStr">
        <is>
          <t>Q2</t>
        </is>
      </c>
      <c r="I141" t="n">
        <v>5</v>
      </c>
      <c r="J141" t="inlineStr">
        <is>
          <t>Май</t>
        </is>
      </c>
      <c r="K141" t="n">
        <v>19</v>
      </c>
      <c r="L141" t="inlineStr">
        <is>
          <t>ФО_01_Крупный</t>
        </is>
      </c>
      <c r="M141" t="inlineStr">
        <is>
          <t>Регион_001_Крупный</t>
        </is>
      </c>
      <c r="N141" t="inlineStr">
        <is>
          <t>Город_0140</t>
        </is>
      </c>
      <c r="O141" t="inlineStr">
        <is>
          <t>Холдинг_Крупный</t>
        </is>
      </c>
      <c r="P141" t="inlineStr">
        <is>
          <t>Организация_Крупная</t>
        </is>
      </c>
      <c r="Q141" t="inlineStr">
        <is>
          <t>Отдел_003</t>
        </is>
      </c>
      <c r="R141" t="inlineStr">
        <is>
          <t>Группа_Крупная</t>
        </is>
      </c>
      <c r="S141" t="inlineStr">
        <is>
          <t>Категория_Крупная</t>
        </is>
      </c>
      <c r="T141" t="inlineStr">
        <is>
          <t>Подкатегория_Крупная</t>
        </is>
      </c>
      <c r="U141" t="inlineStr">
        <is>
          <t>SKU_0000140</t>
        </is>
      </c>
      <c r="V141" t="inlineStr">
        <is>
          <t>Розница</t>
        </is>
      </c>
      <c r="W141" t="inlineStr">
        <is>
          <t>Клиент_00140</t>
        </is>
      </c>
      <c r="X141" t="inlineStr">
        <is>
          <t>Интеграция</t>
        </is>
      </c>
      <c r="Y141" s="8" t="n">
        <v>11180</v>
      </c>
      <c r="Z141" t="n">
        <v>1</v>
      </c>
      <c r="AA141" s="8" t="n">
        <v>1341.6</v>
      </c>
      <c r="AB141" t="inlineStr">
        <is>
          <t>Да</t>
        </is>
      </c>
      <c r="AC141" t="inlineStr">
        <is>
          <t>Группа_Крупная / Категория_Крупная / Подкатегория_Крупная</t>
        </is>
      </c>
      <c r="AD141" t="n">
        <v>1</v>
      </c>
      <c r="AE141" t="inlineStr">
        <is>
          <t>до 10 000</t>
        </is>
      </c>
    </row>
    <row r="142">
      <c r="A142" t="n">
        <v>141</v>
      </c>
      <c r="B142" t="inlineStr">
        <is>
          <t>medium_10k</t>
        </is>
      </c>
      <c r="C142" t="inlineStr">
        <is>
          <t>ORD-0000047</t>
        </is>
      </c>
      <c r="D142" t="inlineStr">
        <is>
          <t>LINE-0000141</t>
        </is>
      </c>
      <c r="E142" s="7" t="n">
        <v>45432</v>
      </c>
      <c r="F142" s="7" t="n">
        <v>45432</v>
      </c>
      <c r="G142" t="n">
        <v>2024</v>
      </c>
      <c r="H142" t="inlineStr">
        <is>
          <t>Q2</t>
        </is>
      </c>
      <c r="I142" t="n">
        <v>5</v>
      </c>
      <c r="J142" t="inlineStr">
        <is>
          <t>Май</t>
        </is>
      </c>
      <c r="K142" t="n">
        <v>20</v>
      </c>
      <c r="L142" t="inlineStr">
        <is>
          <t>ФО_01_Крупный</t>
        </is>
      </c>
      <c r="M142" t="inlineStr">
        <is>
          <t>Регион_001_Крупный</t>
        </is>
      </c>
      <c r="N142" t="inlineStr">
        <is>
          <t>Город_0141</t>
        </is>
      </c>
      <c r="O142" t="inlineStr">
        <is>
          <t>Холдинг_Крупный</t>
        </is>
      </c>
      <c r="P142" t="inlineStr">
        <is>
          <t>Организация_Крупная</t>
        </is>
      </c>
      <c r="Q142" t="inlineStr">
        <is>
          <t>Отдел_003</t>
        </is>
      </c>
      <c r="R142" t="inlineStr">
        <is>
          <t>Группа_Крупная</t>
        </is>
      </c>
      <c r="S142" t="inlineStr">
        <is>
          <t>Категория_Крупная</t>
        </is>
      </c>
      <c r="T142" t="inlineStr">
        <is>
          <t>Подкатегория_Крупная</t>
        </is>
      </c>
      <c r="U142" t="inlineStr">
        <is>
          <t>SKU_0000141</t>
        </is>
      </c>
      <c r="V142" t="inlineStr">
        <is>
          <t>Enterprise</t>
        </is>
      </c>
      <c r="W142" t="inlineStr">
        <is>
          <t>Клиент_00141</t>
        </is>
      </c>
      <c r="X142" t="inlineStr">
        <is>
          <t>Портал</t>
        </is>
      </c>
      <c r="Y142" s="8" t="n">
        <v>11217</v>
      </c>
      <c r="Z142" t="n">
        <v>2</v>
      </c>
      <c r="AA142" s="8" t="n">
        <v>1458.21</v>
      </c>
      <c r="AB142" t="inlineStr">
        <is>
          <t>Да</t>
        </is>
      </c>
      <c r="AC142" t="inlineStr">
        <is>
          <t>Группа_Крупная / Категория_Крупная / Подкатегория_Крупная</t>
        </is>
      </c>
      <c r="AD142" t="n">
        <v>1</v>
      </c>
      <c r="AE142" t="inlineStr">
        <is>
          <t>до 10 000</t>
        </is>
      </c>
    </row>
    <row r="143">
      <c r="A143" t="n">
        <v>142</v>
      </c>
      <c r="B143" t="inlineStr">
        <is>
          <t>medium_10k</t>
        </is>
      </c>
      <c r="C143" t="inlineStr">
        <is>
          <t>ORD-0000048</t>
        </is>
      </c>
      <c r="D143" t="inlineStr">
        <is>
          <t>LINE-0000142</t>
        </is>
      </c>
      <c r="E143" s="7" t="n">
        <v>45433</v>
      </c>
      <c r="F143" s="7" t="n">
        <v>45433</v>
      </c>
      <c r="G143" t="n">
        <v>2024</v>
      </c>
      <c r="H143" t="inlineStr">
        <is>
          <t>Q2</t>
        </is>
      </c>
      <c r="I143" t="n">
        <v>5</v>
      </c>
      <c r="J143" t="inlineStr">
        <is>
          <t>Май</t>
        </is>
      </c>
      <c r="K143" t="n">
        <v>21</v>
      </c>
      <c r="L143" t="inlineStr">
        <is>
          <t>ФО_01_Крупный</t>
        </is>
      </c>
      <c r="M143" t="inlineStr">
        <is>
          <t>Регион_001_Крупный</t>
        </is>
      </c>
      <c r="N143" t="inlineStr">
        <is>
          <t>Город_0142</t>
        </is>
      </c>
      <c r="O143" t="inlineStr">
        <is>
          <t>Холдинг_Крупный</t>
        </is>
      </c>
      <c r="P143" t="inlineStr">
        <is>
          <t>Организация_Крупная</t>
        </is>
      </c>
      <c r="Q143" t="inlineStr">
        <is>
          <t>Отдел_003</t>
        </is>
      </c>
      <c r="R143" t="inlineStr">
        <is>
          <t>Группа_Крупная</t>
        </is>
      </c>
      <c r="S143" t="inlineStr">
        <is>
          <t>Категория_Крупная</t>
        </is>
      </c>
      <c r="T143" t="inlineStr">
        <is>
          <t>Подкатегория_Крупная</t>
        </is>
      </c>
      <c r="U143" t="inlineStr">
        <is>
          <t>SKU_0000142</t>
        </is>
      </c>
      <c r="V143" t="inlineStr">
        <is>
          <t>SMB</t>
        </is>
      </c>
      <c r="W143" t="inlineStr">
        <is>
          <t>Клиент_00142</t>
        </is>
      </c>
      <c r="X143" t="inlineStr">
        <is>
          <t>API</t>
        </is>
      </c>
      <c r="Y143" s="8" t="n">
        <v>11254</v>
      </c>
      <c r="Z143" t="n">
        <v>3</v>
      </c>
      <c r="AA143" s="8" t="n">
        <v>1575.56</v>
      </c>
      <c r="AB143" t="inlineStr">
        <is>
          <t>Да</t>
        </is>
      </c>
      <c r="AC143" t="inlineStr">
        <is>
          <t>Группа_Крупная / Категория_Крупная / Подкатегория_Крупная</t>
        </is>
      </c>
      <c r="AD143" t="n">
        <v>1</v>
      </c>
      <c r="AE143" t="inlineStr">
        <is>
          <t>до 10 000</t>
        </is>
      </c>
    </row>
    <row r="144">
      <c r="A144" t="n">
        <v>143</v>
      </c>
      <c r="B144" t="inlineStr">
        <is>
          <t>medium_10k</t>
        </is>
      </c>
      <c r="C144" t="inlineStr">
        <is>
          <t>ORD-0000048</t>
        </is>
      </c>
      <c r="D144" t="inlineStr">
        <is>
          <t>LINE-0000143</t>
        </is>
      </c>
      <c r="E144" s="7" t="n">
        <v>45434</v>
      </c>
      <c r="F144" s="7" t="n">
        <v>45434</v>
      </c>
      <c r="G144" t="n">
        <v>2024</v>
      </c>
      <c r="H144" t="inlineStr">
        <is>
          <t>Q2</t>
        </is>
      </c>
      <c r="I144" t="n">
        <v>5</v>
      </c>
      <c r="J144" t="inlineStr">
        <is>
          <t>Май</t>
        </is>
      </c>
      <c r="K144" t="n">
        <v>22</v>
      </c>
      <c r="L144" t="inlineStr">
        <is>
          <t>ФО_01_Крупный</t>
        </is>
      </c>
      <c r="M144" t="inlineStr">
        <is>
          <t>Регион_001_Крупный</t>
        </is>
      </c>
      <c r="N144" t="inlineStr">
        <is>
          <t>Город_0143</t>
        </is>
      </c>
      <c r="O144" t="inlineStr">
        <is>
          <t>Холдинг_Крупный</t>
        </is>
      </c>
      <c r="P144" t="inlineStr">
        <is>
          <t>Организация_Крупная</t>
        </is>
      </c>
      <c r="Q144" t="inlineStr">
        <is>
          <t>Отдел_003</t>
        </is>
      </c>
      <c r="R144" t="inlineStr">
        <is>
          <t>Группа_Крупная</t>
        </is>
      </c>
      <c r="S144" t="inlineStr">
        <is>
          <t>Категория_Крупная</t>
        </is>
      </c>
      <c r="T144" t="inlineStr">
        <is>
          <t>Подкатегория_Крупная</t>
        </is>
      </c>
      <c r="U144" t="inlineStr">
        <is>
          <t>SKU_0000143</t>
        </is>
      </c>
      <c r="V144" t="inlineStr">
        <is>
          <t>Госсектор</t>
        </is>
      </c>
      <c r="W144" t="inlineStr">
        <is>
          <t>Клиент_00143</t>
        </is>
      </c>
      <c r="X144" t="inlineStr">
        <is>
          <t>Импорт</t>
        </is>
      </c>
      <c r="Y144" s="8" t="n">
        <v>11291</v>
      </c>
      <c r="Z144" t="n">
        <v>4</v>
      </c>
      <c r="AA144" s="8" t="n">
        <v>1693.65</v>
      </c>
      <c r="AB144" t="inlineStr">
        <is>
          <t>Да</t>
        </is>
      </c>
      <c r="AC144" t="inlineStr">
        <is>
          <t>Группа_Крупная / Категория_Крупная / Подкатегория_Крупная</t>
        </is>
      </c>
      <c r="AD144" t="n">
        <v>1</v>
      </c>
      <c r="AE144" t="inlineStr">
        <is>
          <t>до 10 000</t>
        </is>
      </c>
    </row>
    <row r="145">
      <c r="A145" t="n">
        <v>144</v>
      </c>
      <c r="B145" t="inlineStr">
        <is>
          <t>medium_10k</t>
        </is>
      </c>
      <c r="C145" t="inlineStr">
        <is>
          <t>ORD-0000048</t>
        </is>
      </c>
      <c r="D145" t="inlineStr">
        <is>
          <t>LINE-0000144</t>
        </is>
      </c>
      <c r="E145" s="7" t="n">
        <v>45435</v>
      </c>
      <c r="F145" s="7" t="n">
        <v>45435</v>
      </c>
      <c r="G145" t="n">
        <v>2024</v>
      </c>
      <c r="H145" t="inlineStr">
        <is>
          <t>Q2</t>
        </is>
      </c>
      <c r="I145" t="n">
        <v>5</v>
      </c>
      <c r="J145" t="inlineStr">
        <is>
          <t>Май</t>
        </is>
      </c>
      <c r="K145" t="n">
        <v>23</v>
      </c>
      <c r="L145" t="inlineStr">
        <is>
          <t>ФО_01_Крупный</t>
        </is>
      </c>
      <c r="M145" t="inlineStr">
        <is>
          <t>Регион_001_Крупный</t>
        </is>
      </c>
      <c r="N145" t="inlineStr">
        <is>
          <t>Город_0144</t>
        </is>
      </c>
      <c r="O145" t="inlineStr">
        <is>
          <t>Холдинг_Крупный</t>
        </is>
      </c>
      <c r="P145" t="inlineStr">
        <is>
          <t>Организация_Крупная</t>
        </is>
      </c>
      <c r="Q145" t="inlineStr">
        <is>
          <t>Отдел_003</t>
        </is>
      </c>
      <c r="R145" t="inlineStr">
        <is>
          <t>Группа_Крупная</t>
        </is>
      </c>
      <c r="S145" t="inlineStr">
        <is>
          <t>Категория_Крупная</t>
        </is>
      </c>
      <c r="T145" t="inlineStr">
        <is>
          <t>Подкатегория_Крупная</t>
        </is>
      </c>
      <c r="U145" t="inlineStr">
        <is>
          <t>SKU_0000144</t>
        </is>
      </c>
      <c r="V145" t="inlineStr">
        <is>
          <t>Розница</t>
        </is>
      </c>
      <c r="W145" t="inlineStr">
        <is>
          <t>Клиент_00144</t>
        </is>
      </c>
      <c r="X145" t="inlineStr">
        <is>
          <t>Ручной ввод</t>
        </is>
      </c>
      <c r="Y145" s="8" t="n">
        <v>11328</v>
      </c>
      <c r="Z145" t="n">
        <v>5</v>
      </c>
      <c r="AA145" s="8" t="n">
        <v>1812.48</v>
      </c>
      <c r="AB145" t="inlineStr">
        <is>
          <t>Да</t>
        </is>
      </c>
      <c r="AC145" t="inlineStr">
        <is>
          <t>Группа_Крупная / Категория_Крупная / Подкатегория_Крупная</t>
        </is>
      </c>
      <c r="AD145" t="n">
        <v>1</v>
      </c>
      <c r="AE145" t="inlineStr">
        <is>
          <t>до 10 000</t>
        </is>
      </c>
    </row>
    <row r="146">
      <c r="A146" t="n">
        <v>145</v>
      </c>
      <c r="B146" t="inlineStr">
        <is>
          <t>medium_10k</t>
        </is>
      </c>
      <c r="C146" t="inlineStr">
        <is>
          <t>ORD-0000049</t>
        </is>
      </c>
      <c r="D146" t="inlineStr">
        <is>
          <t>LINE-0000145</t>
        </is>
      </c>
      <c r="E146" s="7" t="n">
        <v>45436</v>
      </c>
      <c r="F146" s="7" t="n">
        <v>45436</v>
      </c>
      <c r="G146" t="n">
        <v>2024</v>
      </c>
      <c r="H146" t="inlineStr">
        <is>
          <t>Q2</t>
        </is>
      </c>
      <c r="I146" t="n">
        <v>5</v>
      </c>
      <c r="J146" t="inlineStr">
        <is>
          <t>Май</t>
        </is>
      </c>
      <c r="K146" t="n">
        <v>24</v>
      </c>
      <c r="L146" t="inlineStr">
        <is>
          <t>ФО_01_Крупный</t>
        </is>
      </c>
      <c r="M146" t="inlineStr">
        <is>
          <t>Регион_001_Крупный</t>
        </is>
      </c>
      <c r="N146" t="inlineStr">
        <is>
          <t>Город_0145</t>
        </is>
      </c>
      <c r="O146" t="inlineStr">
        <is>
          <t>Холдинг_Крупный</t>
        </is>
      </c>
      <c r="P146" t="inlineStr">
        <is>
          <t>Организация_Крупная</t>
        </is>
      </c>
      <c r="Q146" t="inlineStr">
        <is>
          <t>Отдел_003</t>
        </is>
      </c>
      <c r="R146" t="inlineStr">
        <is>
          <t>Группа_Крупная</t>
        </is>
      </c>
      <c r="S146" t="inlineStr">
        <is>
          <t>Категория_Крупная</t>
        </is>
      </c>
      <c r="T146" t="inlineStr">
        <is>
          <t>Подкатегория_Крупная</t>
        </is>
      </c>
      <c r="U146" t="inlineStr">
        <is>
          <t>SKU_0000145</t>
        </is>
      </c>
      <c r="V146" t="inlineStr">
        <is>
          <t>Enterprise</t>
        </is>
      </c>
      <c r="W146" t="inlineStr">
        <is>
          <t>Клиент_00145</t>
        </is>
      </c>
      <c r="X146" t="inlineStr">
        <is>
          <t>Интеграция</t>
        </is>
      </c>
      <c r="Y146" s="8" t="n">
        <v>11365</v>
      </c>
      <c r="Z146" t="n">
        <v>6</v>
      </c>
      <c r="AA146" s="8" t="n">
        <v>1932.05</v>
      </c>
      <c r="AB146" t="inlineStr">
        <is>
          <t>Да</t>
        </is>
      </c>
      <c r="AC146" t="inlineStr">
        <is>
          <t>Группа_Крупная / Категория_Крупная / Подкатегория_Крупная</t>
        </is>
      </c>
      <c r="AD146" t="n">
        <v>1</v>
      </c>
      <c r="AE146" t="inlineStr">
        <is>
          <t>до 10 000</t>
        </is>
      </c>
    </row>
    <row r="147">
      <c r="A147" t="n">
        <v>146</v>
      </c>
      <c r="B147" t="inlineStr">
        <is>
          <t>medium_10k</t>
        </is>
      </c>
      <c r="C147" t="inlineStr">
        <is>
          <t>ORD-0000049</t>
        </is>
      </c>
      <c r="D147" t="inlineStr">
        <is>
          <t>LINE-0000146</t>
        </is>
      </c>
      <c r="E147" s="7" t="n">
        <v>45437</v>
      </c>
      <c r="F147" s="7" t="n">
        <v>45437</v>
      </c>
      <c r="G147" t="n">
        <v>2024</v>
      </c>
      <c r="H147" t="inlineStr">
        <is>
          <t>Q2</t>
        </is>
      </c>
      <c r="I147" t="n">
        <v>5</v>
      </c>
      <c r="J147" t="inlineStr">
        <is>
          <t>Май</t>
        </is>
      </c>
      <c r="K147" t="n">
        <v>25</v>
      </c>
      <c r="L147" t="inlineStr">
        <is>
          <t>ФО_01_Крупный</t>
        </is>
      </c>
      <c r="M147" t="inlineStr">
        <is>
          <t>Регион_001_Крупный</t>
        </is>
      </c>
      <c r="N147" t="inlineStr">
        <is>
          <t>Город_0146</t>
        </is>
      </c>
      <c r="O147" t="inlineStr">
        <is>
          <t>Холдинг_Крупный</t>
        </is>
      </c>
      <c r="P147" t="inlineStr">
        <is>
          <t>Организация_Крупная</t>
        </is>
      </c>
      <c r="Q147" t="inlineStr">
        <is>
          <t>Отдел_003</t>
        </is>
      </c>
      <c r="R147" t="inlineStr">
        <is>
          <t>Группа_Крупная</t>
        </is>
      </c>
      <c r="S147" t="inlineStr">
        <is>
          <t>Категория_Крупная</t>
        </is>
      </c>
      <c r="T147" t="inlineStr">
        <is>
          <t>Подкатегория_Крупная</t>
        </is>
      </c>
      <c r="U147" t="inlineStr">
        <is>
          <t>SKU_0000146</t>
        </is>
      </c>
      <c r="V147" t="inlineStr">
        <is>
          <t>SMB</t>
        </is>
      </c>
      <c r="W147" t="inlineStr">
        <is>
          <t>Клиент_00146</t>
        </is>
      </c>
      <c r="X147" t="inlineStr">
        <is>
          <t>Портал</t>
        </is>
      </c>
      <c r="Y147" s="8" t="n">
        <v>11402</v>
      </c>
      <c r="Z147" t="n">
        <v>7</v>
      </c>
      <c r="AA147" s="8" t="n">
        <v>2052.36</v>
      </c>
      <c r="AB147" t="inlineStr">
        <is>
          <t>Да</t>
        </is>
      </c>
      <c r="AC147" t="inlineStr">
        <is>
          <t>Группа_Крупная / Категория_Крупная / Подкатегория_Крупная</t>
        </is>
      </c>
      <c r="AD147" t="n">
        <v>1</v>
      </c>
      <c r="AE147" t="inlineStr">
        <is>
          <t>до 10 000</t>
        </is>
      </c>
    </row>
    <row r="148">
      <c r="A148" t="n">
        <v>147</v>
      </c>
      <c r="B148" t="inlineStr">
        <is>
          <t>medium_10k</t>
        </is>
      </c>
      <c r="C148" t="inlineStr">
        <is>
          <t>ORD-0000049</t>
        </is>
      </c>
      <c r="D148" t="inlineStr">
        <is>
          <t>LINE-0000147</t>
        </is>
      </c>
      <c r="E148" s="7" t="n">
        <v>45438</v>
      </c>
      <c r="F148" s="7" t="n">
        <v>45438</v>
      </c>
      <c r="G148" t="n">
        <v>2024</v>
      </c>
      <c r="H148" t="inlineStr">
        <is>
          <t>Q2</t>
        </is>
      </c>
      <c r="I148" t="n">
        <v>5</v>
      </c>
      <c r="J148" t="inlineStr">
        <is>
          <t>Май</t>
        </is>
      </c>
      <c r="K148" t="n">
        <v>26</v>
      </c>
      <c r="L148" t="inlineStr">
        <is>
          <t>ФО_04</t>
        </is>
      </c>
      <c r="M148" t="inlineStr">
        <is>
          <t>Регион_008</t>
        </is>
      </c>
      <c r="N148" t="inlineStr">
        <is>
          <t>Город_0147</t>
        </is>
      </c>
      <c r="O148" t="inlineStr">
        <is>
          <t>Холдинг_01</t>
        </is>
      </c>
      <c r="P148" t="inlineStr">
        <is>
          <t>Организация_001</t>
        </is>
      </c>
      <c r="Q148" t="inlineStr">
        <is>
          <t>Отдел_003</t>
        </is>
      </c>
      <c r="R148" t="inlineStr">
        <is>
          <t>Группа_01</t>
        </is>
      </c>
      <c r="S148" t="inlineStr">
        <is>
          <t>Категория_001</t>
        </is>
      </c>
      <c r="T148" t="inlineStr">
        <is>
          <t>Подкатегория_003</t>
        </is>
      </c>
      <c r="U148" t="inlineStr">
        <is>
          <t>SKU_0000147</t>
        </is>
      </c>
      <c r="V148" t="inlineStr">
        <is>
          <t>Госсектор</t>
        </is>
      </c>
      <c r="W148" t="inlineStr">
        <is>
          <t>Клиент_00147</t>
        </is>
      </c>
      <c r="X148" t="inlineStr">
        <is>
          <t>API</t>
        </is>
      </c>
      <c r="Y148" s="8" t="n">
        <v>6439</v>
      </c>
      <c r="Z148" t="n">
        <v>8</v>
      </c>
      <c r="AA148" s="8" t="n">
        <v>1223.41</v>
      </c>
      <c r="AB148" t="inlineStr">
        <is>
          <t>Нет</t>
        </is>
      </c>
      <c r="AC148" t="inlineStr">
        <is>
          <t>Группа_01 / Категория_001 / Подкатегория_003</t>
        </is>
      </c>
      <c r="AD148" t="n">
        <v>1</v>
      </c>
      <c r="AE148" t="inlineStr">
        <is>
          <t>до 10 000</t>
        </is>
      </c>
    </row>
    <row r="149">
      <c r="A149" t="n">
        <v>148</v>
      </c>
      <c r="B149" t="inlineStr">
        <is>
          <t>medium_10k</t>
        </is>
      </c>
      <c r="C149" t="inlineStr">
        <is>
          <t>ORD-0000050</t>
        </is>
      </c>
      <c r="D149" t="inlineStr">
        <is>
          <t>LINE-0000148</t>
        </is>
      </c>
      <c r="E149" s="7" t="n">
        <v>45439</v>
      </c>
      <c r="F149" s="7" t="n">
        <v>45439</v>
      </c>
      <c r="G149" t="n">
        <v>2024</v>
      </c>
      <c r="H149" t="inlineStr">
        <is>
          <t>Q2</t>
        </is>
      </c>
      <c r="I149" t="n">
        <v>5</v>
      </c>
      <c r="J149" t="inlineStr">
        <is>
          <t>Май</t>
        </is>
      </c>
      <c r="K149" t="n">
        <v>27</v>
      </c>
      <c r="L149" t="inlineStr">
        <is>
          <t>ФО_05</t>
        </is>
      </c>
      <c r="M149" t="inlineStr">
        <is>
          <t>Регион_008</t>
        </is>
      </c>
      <c r="N149" t="inlineStr">
        <is>
          <t>Город_0148</t>
        </is>
      </c>
      <c r="O149" t="inlineStr">
        <is>
          <t>Холдинг_01</t>
        </is>
      </c>
      <c r="P149" t="inlineStr">
        <is>
          <t>Организация_001</t>
        </is>
      </c>
      <c r="Q149" t="inlineStr">
        <is>
          <t>Отдел_003</t>
        </is>
      </c>
      <c r="R149" t="inlineStr">
        <is>
          <t>Группа_01</t>
        </is>
      </c>
      <c r="S149" t="inlineStr">
        <is>
          <t>Категория_001</t>
        </is>
      </c>
      <c r="T149" t="inlineStr">
        <is>
          <t>Подкатегория_003</t>
        </is>
      </c>
      <c r="U149" t="inlineStr">
        <is>
          <t>SKU_0000148</t>
        </is>
      </c>
      <c r="V149" t="inlineStr">
        <is>
          <t>Розница</t>
        </is>
      </c>
      <c r="W149" t="inlineStr">
        <is>
          <t>Клиент_00148</t>
        </is>
      </c>
      <c r="X149" t="inlineStr">
        <is>
          <t>Импорт</t>
        </is>
      </c>
      <c r="Y149" s="8" t="n">
        <v>6476</v>
      </c>
      <c r="Z149" t="n">
        <v>9</v>
      </c>
      <c r="AA149" s="8" t="n">
        <v>1295.2</v>
      </c>
      <c r="AB149" t="inlineStr">
        <is>
          <t>Нет</t>
        </is>
      </c>
      <c r="AC149" t="inlineStr">
        <is>
          <t>Группа_01 / Категория_001 / Подкатегория_003</t>
        </is>
      </c>
      <c r="AD149" t="n">
        <v>1</v>
      </c>
      <c r="AE149" t="inlineStr">
        <is>
          <t>до 10 000</t>
        </is>
      </c>
    </row>
    <row r="150">
      <c r="A150" t="n">
        <v>149</v>
      </c>
      <c r="B150" t="inlineStr">
        <is>
          <t>medium_10k</t>
        </is>
      </c>
      <c r="C150" t="inlineStr">
        <is>
          <t>ORD-0000050</t>
        </is>
      </c>
      <c r="D150" t="inlineStr">
        <is>
          <t>LINE-0000149</t>
        </is>
      </c>
      <c r="E150" s="7" t="n">
        <v>45440</v>
      </c>
      <c r="F150" s="7" t="n">
        <v>45440</v>
      </c>
      <c r="G150" t="n">
        <v>2024</v>
      </c>
      <c r="H150" t="inlineStr">
        <is>
          <t>Q2</t>
        </is>
      </c>
      <c r="I150" t="n">
        <v>5</v>
      </c>
      <c r="J150" t="inlineStr">
        <is>
          <t>Май</t>
        </is>
      </c>
      <c r="K150" t="n">
        <v>28</v>
      </c>
      <c r="L150" t="inlineStr">
        <is>
          <t>ФО_06</t>
        </is>
      </c>
      <c r="M150" t="inlineStr">
        <is>
          <t>Регион_008</t>
        </is>
      </c>
      <c r="N150" t="inlineStr">
        <is>
          <t>Город_0149</t>
        </is>
      </c>
      <c r="O150" t="inlineStr">
        <is>
          <t>Холдинг_01</t>
        </is>
      </c>
      <c r="P150" t="inlineStr">
        <is>
          <t>Организация_001</t>
        </is>
      </c>
      <c r="Q150" t="inlineStr">
        <is>
          <t>Отдел_003</t>
        </is>
      </c>
      <c r="R150" t="inlineStr">
        <is>
          <t>Группа_01</t>
        </is>
      </c>
      <c r="S150" t="inlineStr">
        <is>
          <t>Категория_001</t>
        </is>
      </c>
      <c r="T150" t="inlineStr">
        <is>
          <t>Подкатегория_003</t>
        </is>
      </c>
      <c r="U150" t="inlineStr">
        <is>
          <t>SKU_0000149</t>
        </is>
      </c>
      <c r="V150" t="inlineStr">
        <is>
          <t>Enterprise</t>
        </is>
      </c>
      <c r="W150" t="inlineStr">
        <is>
          <t>Клиент_00149</t>
        </is>
      </c>
      <c r="X150" t="inlineStr">
        <is>
          <t>Ручной ввод</t>
        </is>
      </c>
      <c r="Y150" s="8" t="n">
        <v>6513</v>
      </c>
      <c r="Z150" t="n">
        <v>10</v>
      </c>
      <c r="AA150" s="8" t="n">
        <v>1367.73</v>
      </c>
      <c r="AB150" t="inlineStr">
        <is>
          <t>Нет</t>
        </is>
      </c>
      <c r="AC150" t="inlineStr">
        <is>
          <t>Группа_01 / Категория_001 / Подкатегория_003</t>
        </is>
      </c>
      <c r="AD150" t="n">
        <v>1</v>
      </c>
      <c r="AE150" t="inlineStr">
        <is>
          <t>до 10 000</t>
        </is>
      </c>
    </row>
    <row r="151">
      <c r="A151" t="n">
        <v>150</v>
      </c>
      <c r="B151" t="inlineStr">
        <is>
          <t>medium_10k</t>
        </is>
      </c>
      <c r="C151" t="inlineStr">
        <is>
          <t>ORD-0000050</t>
        </is>
      </c>
      <c r="D151" t="inlineStr">
        <is>
          <t>LINE-0000150</t>
        </is>
      </c>
      <c r="E151" s="7" t="n">
        <v>45441</v>
      </c>
      <c r="F151" s="7" t="n">
        <v>45441</v>
      </c>
      <c r="G151" t="n">
        <v>2024</v>
      </c>
      <c r="H151" t="inlineStr">
        <is>
          <t>Q2</t>
        </is>
      </c>
      <c r="I151" t="n">
        <v>5</v>
      </c>
      <c r="J151" t="inlineStr">
        <is>
          <t>Май</t>
        </is>
      </c>
      <c r="K151" t="n">
        <v>29</v>
      </c>
      <c r="L151" t="inlineStr">
        <is>
          <t>ФО_01_Крупный</t>
        </is>
      </c>
      <c r="M151" t="inlineStr">
        <is>
          <t>Регион_001_Крупный</t>
        </is>
      </c>
      <c r="N151" t="inlineStr">
        <is>
          <t>Город_0150</t>
        </is>
      </c>
      <c r="O151" t="inlineStr">
        <is>
          <t>Холдинг_Крупный</t>
        </is>
      </c>
      <c r="P151" t="inlineStr">
        <is>
          <t>Организация_Крупная</t>
        </is>
      </c>
      <c r="Q151" t="inlineStr">
        <is>
          <t>Отдел_003</t>
        </is>
      </c>
      <c r="R151" t="inlineStr">
        <is>
          <t>Группа_Крупная</t>
        </is>
      </c>
      <c r="S151" t="inlineStr">
        <is>
          <t>Категория_Крупная</t>
        </is>
      </c>
      <c r="T151" t="inlineStr">
        <is>
          <t>Подкатегория_Крупная</t>
        </is>
      </c>
      <c r="U151" t="inlineStr">
        <is>
          <t>SKU_0000150</t>
        </is>
      </c>
      <c r="V151" t="inlineStr">
        <is>
          <t>SMB</t>
        </is>
      </c>
      <c r="W151" t="inlineStr">
        <is>
          <t>Клиент_00150</t>
        </is>
      </c>
      <c r="X151" t="inlineStr">
        <is>
          <t>Интеграция</t>
        </is>
      </c>
      <c r="Y151" s="8" t="n">
        <v>11550</v>
      </c>
      <c r="Z151" t="n">
        <v>11</v>
      </c>
      <c r="AA151" s="8" t="n">
        <v>2541</v>
      </c>
      <c r="AB151" t="inlineStr">
        <is>
          <t>Да</t>
        </is>
      </c>
      <c r="AC151" t="inlineStr">
        <is>
          <t>Группа_Крупная / Категория_Крупная / Подкатегория_Крупная</t>
        </is>
      </c>
      <c r="AD151" t="n">
        <v>1</v>
      </c>
      <c r="AE151" t="inlineStr">
        <is>
          <t>до 10 000</t>
        </is>
      </c>
    </row>
    <row r="152">
      <c r="A152" t="n">
        <v>151</v>
      </c>
      <c r="B152" t="inlineStr">
        <is>
          <t>medium_10k</t>
        </is>
      </c>
      <c r="C152" t="inlineStr">
        <is>
          <t>ORD-0000051</t>
        </is>
      </c>
      <c r="D152" t="inlineStr">
        <is>
          <t>LINE-0000151</t>
        </is>
      </c>
      <c r="E152" s="7" t="n">
        <v>45442</v>
      </c>
      <c r="F152" s="7" t="n">
        <v>45442</v>
      </c>
      <c r="G152" t="n">
        <v>2024</v>
      </c>
      <c r="H152" t="inlineStr">
        <is>
          <t>Q2</t>
        </is>
      </c>
      <c r="I152" t="n">
        <v>5</v>
      </c>
      <c r="J152" t="inlineStr">
        <is>
          <t>Май</t>
        </is>
      </c>
      <c r="K152" t="n">
        <v>30</v>
      </c>
      <c r="L152" t="inlineStr">
        <is>
          <t>ФО_01_Крупный</t>
        </is>
      </c>
      <c r="M152" t="inlineStr">
        <is>
          <t>Регион_001_Крупный</t>
        </is>
      </c>
      <c r="N152" t="inlineStr">
        <is>
          <t>Город_0151</t>
        </is>
      </c>
      <c r="O152" t="inlineStr">
        <is>
          <t>Холдинг_Крупный</t>
        </is>
      </c>
      <c r="P152" t="inlineStr">
        <is>
          <t>Организация_Крупная</t>
        </is>
      </c>
      <c r="Q152" t="inlineStr">
        <is>
          <t>Отдел_004</t>
        </is>
      </c>
      <c r="R152" t="inlineStr">
        <is>
          <t>Группа_Крупная</t>
        </is>
      </c>
      <c r="S152" t="inlineStr">
        <is>
          <t>Категория_Крупная</t>
        </is>
      </c>
      <c r="T152" t="inlineStr">
        <is>
          <t>Подкатегория_Крупная</t>
        </is>
      </c>
      <c r="U152" t="inlineStr">
        <is>
          <t>SKU_0000151</t>
        </is>
      </c>
      <c r="V152" t="inlineStr">
        <is>
          <t>Госсектор</t>
        </is>
      </c>
      <c r="W152" t="inlineStr">
        <is>
          <t>Клиент_00151</t>
        </is>
      </c>
      <c r="X152" t="inlineStr">
        <is>
          <t>Портал</t>
        </is>
      </c>
      <c r="Y152" s="8" t="n">
        <v>11587</v>
      </c>
      <c r="Z152" t="n">
        <v>12</v>
      </c>
      <c r="AA152" s="8" t="n">
        <v>2665.01</v>
      </c>
      <c r="AB152" t="inlineStr">
        <is>
          <t>Да</t>
        </is>
      </c>
      <c r="AC152" t="inlineStr">
        <is>
          <t>Группа_Крупная / Категория_Крупная / Подкатегория_Крупная</t>
        </is>
      </c>
      <c r="AD152" t="n">
        <v>1</v>
      </c>
      <c r="AE152" t="inlineStr">
        <is>
          <t>до 10 000</t>
        </is>
      </c>
    </row>
    <row r="153">
      <c r="A153" t="n">
        <v>152</v>
      </c>
      <c r="B153" t="inlineStr">
        <is>
          <t>medium_10k</t>
        </is>
      </c>
      <c r="C153" t="inlineStr">
        <is>
          <t>ORD-0000051</t>
        </is>
      </c>
      <c r="D153" t="inlineStr">
        <is>
          <t>LINE-0000152</t>
        </is>
      </c>
      <c r="E153" s="7" t="n">
        <v>45443</v>
      </c>
      <c r="F153" s="7" t="n">
        <v>45443</v>
      </c>
      <c r="G153" t="n">
        <v>2024</v>
      </c>
      <c r="H153" t="inlineStr">
        <is>
          <t>Q2</t>
        </is>
      </c>
      <c r="I153" t="n">
        <v>5</v>
      </c>
      <c r="J153" t="inlineStr">
        <is>
          <t>Май</t>
        </is>
      </c>
      <c r="K153" t="n">
        <v>31</v>
      </c>
      <c r="L153" t="inlineStr">
        <is>
          <t>ФО_01_Крупный</t>
        </is>
      </c>
      <c r="M153" t="inlineStr">
        <is>
          <t>Регион_001_Крупный</t>
        </is>
      </c>
      <c r="N153" t="inlineStr">
        <is>
          <t>Город_0152</t>
        </is>
      </c>
      <c r="O153" t="inlineStr">
        <is>
          <t>Холдинг_Крупный</t>
        </is>
      </c>
      <c r="P153" t="inlineStr">
        <is>
          <t>Организация_Крупная</t>
        </is>
      </c>
      <c r="Q153" t="inlineStr">
        <is>
          <t>Отдел_004</t>
        </is>
      </c>
      <c r="R153" t="inlineStr">
        <is>
          <t>Группа_Крупная</t>
        </is>
      </c>
      <c r="S153" t="inlineStr">
        <is>
          <t>Категория_Крупная</t>
        </is>
      </c>
      <c r="T153" t="inlineStr">
        <is>
          <t>Подкатегория_Крупная</t>
        </is>
      </c>
      <c r="U153" t="inlineStr">
        <is>
          <t>SKU_0000152</t>
        </is>
      </c>
      <c r="V153" t="inlineStr">
        <is>
          <t>Розница</t>
        </is>
      </c>
      <c r="W153" t="inlineStr">
        <is>
          <t>Клиент_00152</t>
        </is>
      </c>
      <c r="X153" t="inlineStr">
        <is>
          <t>API</t>
        </is>
      </c>
      <c r="Y153" s="8" t="n">
        <v>11624</v>
      </c>
      <c r="Z153" t="n">
        <v>13</v>
      </c>
      <c r="AA153" s="8" t="n">
        <v>2789.76</v>
      </c>
      <c r="AB153" t="inlineStr">
        <is>
          <t>Да</t>
        </is>
      </c>
      <c r="AC153" t="inlineStr">
        <is>
          <t>Группа_Крупная / Категория_Крупная / Подкатегория_Крупная</t>
        </is>
      </c>
      <c r="AD153" t="n">
        <v>1</v>
      </c>
      <c r="AE153" t="inlineStr">
        <is>
          <t>до 10 000</t>
        </is>
      </c>
    </row>
    <row r="154">
      <c r="A154" t="n">
        <v>153</v>
      </c>
      <c r="B154" t="inlineStr">
        <is>
          <t>medium_10k</t>
        </is>
      </c>
      <c r="C154" t="inlineStr">
        <is>
          <t>ORD-0000051</t>
        </is>
      </c>
      <c r="D154" t="inlineStr">
        <is>
          <t>LINE-0000153</t>
        </is>
      </c>
      <c r="E154" s="7" t="n">
        <v>45444</v>
      </c>
      <c r="F154" s="7" t="n">
        <v>45444</v>
      </c>
      <c r="G154" t="n">
        <v>2024</v>
      </c>
      <c r="H154" t="inlineStr">
        <is>
          <t>Q2</t>
        </is>
      </c>
      <c r="I154" t="n">
        <v>6</v>
      </c>
      <c r="J154" t="inlineStr">
        <is>
          <t>Июнь</t>
        </is>
      </c>
      <c r="K154" t="n">
        <v>1</v>
      </c>
      <c r="L154" t="inlineStr">
        <is>
          <t>ФО_01_Крупный</t>
        </is>
      </c>
      <c r="M154" t="inlineStr">
        <is>
          <t>Регион_001_Крупный</t>
        </is>
      </c>
      <c r="N154" t="inlineStr">
        <is>
          <t>Город_0153</t>
        </is>
      </c>
      <c r="O154" t="inlineStr">
        <is>
          <t>Холдинг_Крупный</t>
        </is>
      </c>
      <c r="P154" t="inlineStr">
        <is>
          <t>Организация_Крупная</t>
        </is>
      </c>
      <c r="Q154" t="inlineStr">
        <is>
          <t>Отдел_004</t>
        </is>
      </c>
      <c r="R154" t="inlineStr">
        <is>
          <t>Группа_Крупная</t>
        </is>
      </c>
      <c r="S154" t="inlineStr">
        <is>
          <t>Категория_Крупная</t>
        </is>
      </c>
      <c r="T154" t="inlineStr">
        <is>
          <t>Подкатегория_Крупная</t>
        </is>
      </c>
      <c r="U154" t="inlineStr">
        <is>
          <t>SKU_0000153</t>
        </is>
      </c>
      <c r="V154" t="inlineStr">
        <is>
          <t>Enterprise</t>
        </is>
      </c>
      <c r="W154" t="inlineStr">
        <is>
          <t>Клиент_00153</t>
        </is>
      </c>
      <c r="X154" t="inlineStr">
        <is>
          <t>Импорт</t>
        </is>
      </c>
      <c r="Y154" s="8" t="n">
        <v>11661</v>
      </c>
      <c r="Z154" t="n">
        <v>14</v>
      </c>
      <c r="AA154" s="8" t="n">
        <v>932.88</v>
      </c>
      <c r="AB154" t="inlineStr">
        <is>
          <t>Да</t>
        </is>
      </c>
      <c r="AC154" t="inlineStr">
        <is>
          <t>Группа_Крупная / Категория_Крупная / Подкатегория_Крупная</t>
        </is>
      </c>
      <c r="AD154" t="n">
        <v>1</v>
      </c>
      <c r="AE154" t="inlineStr">
        <is>
          <t>до 10 000</t>
        </is>
      </c>
    </row>
    <row r="155">
      <c r="A155" t="n">
        <v>154</v>
      </c>
      <c r="B155" t="inlineStr">
        <is>
          <t>medium_10k</t>
        </is>
      </c>
      <c r="C155" t="inlineStr">
        <is>
          <t>ORD-0000052</t>
        </is>
      </c>
      <c r="D155" t="inlineStr">
        <is>
          <t>LINE-0000154</t>
        </is>
      </c>
      <c r="E155" s="7" t="n">
        <v>45445</v>
      </c>
      <c r="F155" s="7" t="n">
        <v>45445</v>
      </c>
      <c r="G155" t="n">
        <v>2024</v>
      </c>
      <c r="H155" t="inlineStr">
        <is>
          <t>Q2</t>
        </is>
      </c>
      <c r="I155" t="n">
        <v>6</v>
      </c>
      <c r="J155" t="inlineStr">
        <is>
          <t>Июнь</t>
        </is>
      </c>
      <c r="K155" t="n">
        <v>2</v>
      </c>
      <c r="L155" t="inlineStr">
        <is>
          <t>ФО_01_Крупный</t>
        </is>
      </c>
      <c r="M155" t="inlineStr">
        <is>
          <t>Регион_001_Крупный</t>
        </is>
      </c>
      <c r="N155" t="inlineStr">
        <is>
          <t>Город_0154</t>
        </is>
      </c>
      <c r="O155" t="inlineStr">
        <is>
          <t>Холдинг_Крупный</t>
        </is>
      </c>
      <c r="P155" t="inlineStr">
        <is>
          <t>Организация_Крупная</t>
        </is>
      </c>
      <c r="Q155" t="inlineStr">
        <is>
          <t>Отдел_004</t>
        </is>
      </c>
      <c r="R155" t="inlineStr">
        <is>
          <t>Группа_Крупная</t>
        </is>
      </c>
      <c r="S155" t="inlineStr">
        <is>
          <t>Категория_Крупная</t>
        </is>
      </c>
      <c r="T155" t="inlineStr">
        <is>
          <t>Подкатегория_Крупная</t>
        </is>
      </c>
      <c r="U155" t="inlineStr">
        <is>
          <t>SKU_0000154</t>
        </is>
      </c>
      <c r="V155" t="inlineStr">
        <is>
          <t>SMB</t>
        </is>
      </c>
      <c r="W155" t="inlineStr">
        <is>
          <t>Клиент_00154</t>
        </is>
      </c>
      <c r="X155" t="inlineStr">
        <is>
          <t>Ручной ввод</t>
        </is>
      </c>
      <c r="Y155" s="8" t="n">
        <v>11698</v>
      </c>
      <c r="Z155" t="n">
        <v>15</v>
      </c>
      <c r="AA155" s="8" t="n">
        <v>1052.82</v>
      </c>
      <c r="AB155" t="inlineStr">
        <is>
          <t>Да</t>
        </is>
      </c>
      <c r="AC155" t="inlineStr">
        <is>
          <t>Группа_Крупная / Категория_Крупная / Подкатегория_Крупная</t>
        </is>
      </c>
      <c r="AD155" t="n">
        <v>1</v>
      </c>
      <c r="AE155" t="inlineStr">
        <is>
          <t>до 10 000</t>
        </is>
      </c>
    </row>
    <row r="156">
      <c r="A156" t="n">
        <v>155</v>
      </c>
      <c r="B156" t="inlineStr">
        <is>
          <t>medium_10k</t>
        </is>
      </c>
      <c r="C156" t="inlineStr">
        <is>
          <t>ORD-0000052</t>
        </is>
      </c>
      <c r="D156" t="inlineStr">
        <is>
          <t>LINE-0000155</t>
        </is>
      </c>
      <c r="E156" s="7" t="n">
        <v>45446</v>
      </c>
      <c r="F156" s="7" t="n">
        <v>45446</v>
      </c>
      <c r="G156" t="n">
        <v>2024</v>
      </c>
      <c r="H156" t="inlineStr">
        <is>
          <t>Q2</t>
        </is>
      </c>
      <c r="I156" t="n">
        <v>6</v>
      </c>
      <c r="J156" t="inlineStr">
        <is>
          <t>Июнь</t>
        </is>
      </c>
      <c r="K156" t="n">
        <v>3</v>
      </c>
      <c r="L156" t="inlineStr">
        <is>
          <t>ФО_01_Крупный</t>
        </is>
      </c>
      <c r="M156" t="inlineStr">
        <is>
          <t>Регион_001_Крупный</t>
        </is>
      </c>
      <c r="N156" t="inlineStr">
        <is>
          <t>Город_0155</t>
        </is>
      </c>
      <c r="O156" t="inlineStr">
        <is>
          <t>Холдинг_Крупный</t>
        </is>
      </c>
      <c r="P156" t="inlineStr">
        <is>
          <t>Организация_Крупная</t>
        </is>
      </c>
      <c r="Q156" t="inlineStr">
        <is>
          <t>Отдел_004</t>
        </is>
      </c>
      <c r="R156" t="inlineStr">
        <is>
          <t>Группа_Крупная</t>
        </is>
      </c>
      <c r="S156" t="inlineStr">
        <is>
          <t>Категория_Крупная</t>
        </is>
      </c>
      <c r="T156" t="inlineStr">
        <is>
          <t>Подкатегория_Крупная</t>
        </is>
      </c>
      <c r="U156" t="inlineStr">
        <is>
          <t>SKU_0000155</t>
        </is>
      </c>
      <c r="V156" t="inlineStr">
        <is>
          <t>Госсектор</t>
        </is>
      </c>
      <c r="W156" t="inlineStr">
        <is>
          <t>Клиент_00155</t>
        </is>
      </c>
      <c r="X156" t="inlineStr">
        <is>
          <t>Интеграция</t>
        </is>
      </c>
      <c r="Y156" s="8" t="n">
        <v>11735</v>
      </c>
      <c r="Z156" t="n">
        <v>16</v>
      </c>
      <c r="AA156" s="8" t="n">
        <v>1173.5</v>
      </c>
      <c r="AB156" t="inlineStr">
        <is>
          <t>Да</t>
        </is>
      </c>
      <c r="AC156" t="inlineStr">
        <is>
          <t>Группа_Крупная / Категория_Крупная / Подкатегория_Крупная</t>
        </is>
      </c>
      <c r="AD156" t="n">
        <v>1</v>
      </c>
      <c r="AE156" t="inlineStr">
        <is>
          <t>до 10 000</t>
        </is>
      </c>
    </row>
    <row r="157">
      <c r="A157" t="n">
        <v>156</v>
      </c>
      <c r="B157" t="inlineStr">
        <is>
          <t>medium_10k</t>
        </is>
      </c>
      <c r="C157" t="inlineStr">
        <is>
          <t>ORD-0000052</t>
        </is>
      </c>
      <c r="D157" t="inlineStr">
        <is>
          <t>LINE-0000156</t>
        </is>
      </c>
      <c r="E157" s="7" t="n">
        <v>45447</v>
      </c>
      <c r="F157" s="7" t="n">
        <v>45447</v>
      </c>
      <c r="G157" t="n">
        <v>2024</v>
      </c>
      <c r="H157" t="inlineStr">
        <is>
          <t>Q2</t>
        </is>
      </c>
      <c r="I157" t="n">
        <v>6</v>
      </c>
      <c r="J157" t="inlineStr">
        <is>
          <t>Июнь</t>
        </is>
      </c>
      <c r="K157" t="n">
        <v>4</v>
      </c>
      <c r="L157" t="inlineStr">
        <is>
          <t>ФО_01_Крупный</t>
        </is>
      </c>
      <c r="M157" t="inlineStr">
        <is>
          <t>Регион_001_Крупный</t>
        </is>
      </c>
      <c r="N157" t="inlineStr">
        <is>
          <t>Город_0156</t>
        </is>
      </c>
      <c r="O157" t="inlineStr">
        <is>
          <t>Холдинг_Крупный</t>
        </is>
      </c>
      <c r="P157" t="inlineStr">
        <is>
          <t>Организация_Крупная</t>
        </is>
      </c>
      <c r="Q157" t="inlineStr">
        <is>
          <t>Отдел_004</t>
        </is>
      </c>
      <c r="R157" t="inlineStr">
        <is>
          <t>Группа_Крупная</t>
        </is>
      </c>
      <c r="S157" t="inlineStr">
        <is>
          <t>Категория_Крупная</t>
        </is>
      </c>
      <c r="T157" t="inlineStr">
        <is>
          <t>Подкатегория_Крупная</t>
        </is>
      </c>
      <c r="U157" t="inlineStr">
        <is>
          <t>SKU_0000156</t>
        </is>
      </c>
      <c r="V157" t="inlineStr">
        <is>
          <t>Розница</t>
        </is>
      </c>
      <c r="W157" t="inlineStr">
        <is>
          <t>Клиент_00156</t>
        </is>
      </c>
      <c r="X157" t="inlineStr">
        <is>
          <t>Портал</t>
        </is>
      </c>
      <c r="Y157" s="8" t="n">
        <v>11772</v>
      </c>
      <c r="Z157" t="n">
        <v>17</v>
      </c>
      <c r="AA157" s="8" t="n">
        <v>1294.92</v>
      </c>
      <c r="AB157" t="inlineStr">
        <is>
          <t>Да</t>
        </is>
      </c>
      <c r="AC157" t="inlineStr">
        <is>
          <t>Группа_Крупная / Категория_Крупная / Подкатегория_Крупная</t>
        </is>
      </c>
      <c r="AD157" t="n">
        <v>1</v>
      </c>
      <c r="AE157" t="inlineStr">
        <is>
          <t>до 10 000</t>
        </is>
      </c>
    </row>
    <row r="158">
      <c r="A158" t="n">
        <v>157</v>
      </c>
      <c r="B158" t="inlineStr">
        <is>
          <t>medium_10k</t>
        </is>
      </c>
      <c r="C158" t="inlineStr">
        <is>
          <t>ORD-0000053</t>
        </is>
      </c>
      <c r="D158" t="inlineStr">
        <is>
          <t>LINE-0000157</t>
        </is>
      </c>
      <c r="E158" s="7" t="n">
        <v>45448</v>
      </c>
      <c r="F158" s="7" t="n">
        <v>45448</v>
      </c>
      <c r="G158" t="n">
        <v>2024</v>
      </c>
      <c r="H158" t="inlineStr">
        <is>
          <t>Q2</t>
        </is>
      </c>
      <c r="I158" t="n">
        <v>6</v>
      </c>
      <c r="J158" t="inlineStr">
        <is>
          <t>Июнь</t>
        </is>
      </c>
      <c r="K158" t="n">
        <v>5</v>
      </c>
      <c r="L158" t="inlineStr">
        <is>
          <t>ФО_06</t>
        </is>
      </c>
      <c r="M158" t="inlineStr">
        <is>
          <t>Регион_008</t>
        </is>
      </c>
      <c r="N158" t="inlineStr">
        <is>
          <t>Город_0157</t>
        </is>
      </c>
      <c r="O158" t="inlineStr">
        <is>
          <t>Холдинг_01</t>
        </is>
      </c>
      <c r="P158" t="inlineStr">
        <is>
          <t>Организация_001</t>
        </is>
      </c>
      <c r="Q158" t="inlineStr">
        <is>
          <t>Отдел_004</t>
        </is>
      </c>
      <c r="R158" t="inlineStr">
        <is>
          <t>Группа_01</t>
        </is>
      </c>
      <c r="S158" t="inlineStr">
        <is>
          <t>Категория_001</t>
        </is>
      </c>
      <c r="T158" t="inlineStr">
        <is>
          <t>Подкатегория_004</t>
        </is>
      </c>
      <c r="U158" t="inlineStr">
        <is>
          <t>SKU_0000157</t>
        </is>
      </c>
      <c r="V158" t="inlineStr">
        <is>
          <t>Enterprise</t>
        </is>
      </c>
      <c r="W158" t="inlineStr">
        <is>
          <t>Клиент_00157</t>
        </is>
      </c>
      <c r="X158" t="inlineStr">
        <is>
          <t>API</t>
        </is>
      </c>
      <c r="Y158" s="8" t="n">
        <v>6809</v>
      </c>
      <c r="Z158" t="n">
        <v>18</v>
      </c>
      <c r="AA158" s="8" t="n">
        <v>817.08</v>
      </c>
      <c r="AB158" t="inlineStr">
        <is>
          <t>Нет</t>
        </is>
      </c>
      <c r="AC158" t="inlineStr">
        <is>
          <t>Группа_01 / Категория_001 / Подкатегория_004</t>
        </is>
      </c>
      <c r="AD158" t="n">
        <v>1</v>
      </c>
      <c r="AE158" t="inlineStr">
        <is>
          <t>до 10 000</t>
        </is>
      </c>
    </row>
    <row r="159">
      <c r="A159" t="n">
        <v>158</v>
      </c>
      <c r="B159" t="inlineStr">
        <is>
          <t>medium_10k</t>
        </is>
      </c>
      <c r="C159" t="inlineStr">
        <is>
          <t>ORD-0000053</t>
        </is>
      </c>
      <c r="D159" t="inlineStr">
        <is>
          <t>LINE-0000158</t>
        </is>
      </c>
      <c r="E159" s="7" t="n">
        <v>45449</v>
      </c>
      <c r="F159" s="7" t="n">
        <v>45449</v>
      </c>
      <c r="G159" t="n">
        <v>2024</v>
      </c>
      <c r="H159" t="inlineStr">
        <is>
          <t>Q2</t>
        </is>
      </c>
      <c r="I159" t="n">
        <v>6</v>
      </c>
      <c r="J159" t="inlineStr">
        <is>
          <t>Июнь</t>
        </is>
      </c>
      <c r="K159" t="n">
        <v>6</v>
      </c>
      <c r="L159" t="inlineStr">
        <is>
          <t>ФО_07</t>
        </is>
      </c>
      <c r="M159" t="inlineStr">
        <is>
          <t>Регион_008</t>
        </is>
      </c>
      <c r="N159" t="inlineStr">
        <is>
          <t>Город_0158</t>
        </is>
      </c>
      <c r="O159" t="inlineStr">
        <is>
          <t>Холдинг_01</t>
        </is>
      </c>
      <c r="P159" t="inlineStr">
        <is>
          <t>Организация_001</t>
        </is>
      </c>
      <c r="Q159" t="inlineStr">
        <is>
          <t>Отдел_004</t>
        </is>
      </c>
      <c r="R159" t="inlineStr">
        <is>
          <t>Группа_01</t>
        </is>
      </c>
      <c r="S159" t="inlineStr">
        <is>
          <t>Категория_001</t>
        </is>
      </c>
      <c r="T159" t="inlineStr">
        <is>
          <t>Подкатегория_004</t>
        </is>
      </c>
      <c r="U159" t="inlineStr">
        <is>
          <t>SKU_0000158</t>
        </is>
      </c>
      <c r="V159" t="inlineStr">
        <is>
          <t>SMB</t>
        </is>
      </c>
      <c r="W159" t="inlineStr">
        <is>
          <t>Клиент_00158</t>
        </is>
      </c>
      <c r="X159" t="inlineStr">
        <is>
          <t>Импорт</t>
        </is>
      </c>
      <c r="Y159" s="8" t="n">
        <v>6846</v>
      </c>
      <c r="Z159" t="n">
        <v>19</v>
      </c>
      <c r="AA159" s="8" t="n">
        <v>889.98</v>
      </c>
      <c r="AB159" t="inlineStr">
        <is>
          <t>Нет</t>
        </is>
      </c>
      <c r="AC159" t="inlineStr">
        <is>
          <t>Группа_01 / Категория_001 / Подкатегория_004</t>
        </is>
      </c>
      <c r="AD159" t="n">
        <v>1</v>
      </c>
      <c r="AE159" t="inlineStr">
        <is>
          <t>до 10 000</t>
        </is>
      </c>
    </row>
    <row r="160">
      <c r="A160" t="n">
        <v>159</v>
      </c>
      <c r="B160" t="inlineStr">
        <is>
          <t>medium_10k</t>
        </is>
      </c>
      <c r="C160" t="inlineStr">
        <is>
          <t>ORD-0000053</t>
        </is>
      </c>
      <c r="D160" t="inlineStr">
        <is>
          <t>LINE-0000159</t>
        </is>
      </c>
      <c r="E160" s="7" t="n">
        <v>45450</v>
      </c>
      <c r="F160" s="7" t="n">
        <v>45450</v>
      </c>
      <c r="G160" t="n">
        <v>2024</v>
      </c>
      <c r="H160" t="inlineStr">
        <is>
          <t>Q2</t>
        </is>
      </c>
      <c r="I160" t="n">
        <v>6</v>
      </c>
      <c r="J160" t="inlineStr">
        <is>
          <t>Июнь</t>
        </is>
      </c>
      <c r="K160" t="n">
        <v>7</v>
      </c>
      <c r="L160" t="inlineStr">
        <is>
          <t>ФО_08</t>
        </is>
      </c>
      <c r="M160" t="inlineStr">
        <is>
          <t>Регион_008</t>
        </is>
      </c>
      <c r="N160" t="inlineStr">
        <is>
          <t>Город_0159</t>
        </is>
      </c>
      <c r="O160" t="inlineStr">
        <is>
          <t>Холдинг_01</t>
        </is>
      </c>
      <c r="P160" t="inlineStr">
        <is>
          <t>Организация_001</t>
        </is>
      </c>
      <c r="Q160" t="inlineStr">
        <is>
          <t>Отдел_004</t>
        </is>
      </c>
      <c r="R160" t="inlineStr">
        <is>
          <t>Группа_01</t>
        </is>
      </c>
      <c r="S160" t="inlineStr">
        <is>
          <t>Категория_001</t>
        </is>
      </c>
      <c r="T160" t="inlineStr">
        <is>
          <t>Подкатегория_004</t>
        </is>
      </c>
      <c r="U160" t="inlineStr">
        <is>
          <t>SKU_0000159</t>
        </is>
      </c>
      <c r="V160" t="inlineStr">
        <is>
          <t>Госсектор</t>
        </is>
      </c>
      <c r="W160" t="inlineStr">
        <is>
          <t>Клиент_00159</t>
        </is>
      </c>
      <c r="X160" t="inlineStr">
        <is>
          <t>Ручной ввод</t>
        </is>
      </c>
      <c r="Y160" s="8" t="n">
        <v>6883</v>
      </c>
      <c r="Z160" t="n">
        <v>20</v>
      </c>
      <c r="AA160" s="8" t="n">
        <v>963.62</v>
      </c>
      <c r="AB160" t="inlineStr">
        <is>
          <t>Нет</t>
        </is>
      </c>
      <c r="AC160" t="inlineStr">
        <is>
          <t>Группа_01 / Категория_001 / Подкатегория_004</t>
        </is>
      </c>
      <c r="AD160" t="n">
        <v>1</v>
      </c>
      <c r="AE160" t="inlineStr">
        <is>
          <t>до 10 000</t>
        </is>
      </c>
    </row>
    <row r="161">
      <c r="A161" t="n">
        <v>160</v>
      </c>
      <c r="B161" t="inlineStr">
        <is>
          <t>medium_10k</t>
        </is>
      </c>
      <c r="C161" t="inlineStr">
        <is>
          <t>ORD-0000054</t>
        </is>
      </c>
      <c r="D161" t="inlineStr">
        <is>
          <t>LINE-0000160</t>
        </is>
      </c>
      <c r="E161" s="7" t="n">
        <v>45451</v>
      </c>
      <c r="F161" s="7" t="n">
        <v>45451</v>
      </c>
      <c r="G161" t="n">
        <v>2024</v>
      </c>
      <c r="H161" t="inlineStr">
        <is>
          <t>Q2</t>
        </is>
      </c>
      <c r="I161" t="n">
        <v>6</v>
      </c>
      <c r="J161" t="inlineStr">
        <is>
          <t>Июнь</t>
        </is>
      </c>
      <c r="K161" t="n">
        <v>8</v>
      </c>
      <c r="L161" t="inlineStr">
        <is>
          <t>ФО_01_Крупный</t>
        </is>
      </c>
      <c r="M161" t="inlineStr">
        <is>
          <t>Регион_001_Крупный</t>
        </is>
      </c>
      <c r="N161" t="inlineStr">
        <is>
          <t>Город_0160</t>
        </is>
      </c>
      <c r="O161" t="inlineStr">
        <is>
          <t>Холдинг_Крупный</t>
        </is>
      </c>
      <c r="P161" t="inlineStr">
        <is>
          <t>Организация_Крупная</t>
        </is>
      </c>
      <c r="Q161" t="inlineStr">
        <is>
          <t>Отдел_004</t>
        </is>
      </c>
      <c r="R161" t="inlineStr">
        <is>
          <t>Группа_Крупная</t>
        </is>
      </c>
      <c r="S161" t="inlineStr">
        <is>
          <t>Категория_Крупная</t>
        </is>
      </c>
      <c r="T161" t="inlineStr">
        <is>
          <t>Подкатегория_Крупная</t>
        </is>
      </c>
      <c r="U161" t="inlineStr">
        <is>
          <t>SKU_0000160</t>
        </is>
      </c>
      <c r="V161" t="inlineStr">
        <is>
          <t>Розница</t>
        </is>
      </c>
      <c r="W161" t="inlineStr">
        <is>
          <t>Клиент_00160</t>
        </is>
      </c>
      <c r="X161" t="inlineStr">
        <is>
          <t>Интеграция</t>
        </is>
      </c>
      <c r="Y161" s="8" t="n">
        <v>11920</v>
      </c>
      <c r="Z161" t="n">
        <v>1</v>
      </c>
      <c r="AA161" s="8" t="n">
        <v>1788</v>
      </c>
      <c r="AB161" t="inlineStr">
        <is>
          <t>Да</t>
        </is>
      </c>
      <c r="AC161" t="inlineStr">
        <is>
          <t>Группа_Крупная / Категория_Крупная / Подкатегория_Крупная</t>
        </is>
      </c>
      <c r="AD161" t="n">
        <v>1</v>
      </c>
      <c r="AE161" t="inlineStr">
        <is>
          <t>до 10 000</t>
        </is>
      </c>
    </row>
    <row r="162">
      <c r="A162" t="n">
        <v>161</v>
      </c>
      <c r="B162" t="inlineStr">
        <is>
          <t>medium_10k</t>
        </is>
      </c>
      <c r="C162" t="inlineStr">
        <is>
          <t>ORD-0000054</t>
        </is>
      </c>
      <c r="D162" t="inlineStr">
        <is>
          <t>LINE-0000161</t>
        </is>
      </c>
      <c r="E162" s="7" t="n">
        <v>45452</v>
      </c>
      <c r="F162" s="7" t="n">
        <v>45452</v>
      </c>
      <c r="G162" t="n">
        <v>2024</v>
      </c>
      <c r="H162" t="inlineStr">
        <is>
          <t>Q2</t>
        </is>
      </c>
      <c r="I162" t="n">
        <v>6</v>
      </c>
      <c r="J162" t="inlineStr">
        <is>
          <t>Июнь</t>
        </is>
      </c>
      <c r="K162" t="n">
        <v>9</v>
      </c>
      <c r="L162" t="inlineStr">
        <is>
          <t>ФО_01_Крупный</t>
        </is>
      </c>
      <c r="M162" t="inlineStr">
        <is>
          <t>Регион_001_Крупный</t>
        </is>
      </c>
      <c r="N162" t="inlineStr">
        <is>
          <t>Город_0161</t>
        </is>
      </c>
      <c r="O162" t="inlineStr">
        <is>
          <t>Холдинг_Крупный</t>
        </is>
      </c>
      <c r="P162" t="inlineStr">
        <is>
          <t>Организация_Крупная</t>
        </is>
      </c>
      <c r="Q162" t="inlineStr">
        <is>
          <t>Отдел_004</t>
        </is>
      </c>
      <c r="R162" t="inlineStr">
        <is>
          <t>Группа_Крупная</t>
        </is>
      </c>
      <c r="S162" t="inlineStr">
        <is>
          <t>Категория_Крупная</t>
        </is>
      </c>
      <c r="T162" t="inlineStr">
        <is>
          <t>Подкатегория_Крупная</t>
        </is>
      </c>
      <c r="U162" t="inlineStr">
        <is>
          <t>SKU_0000161</t>
        </is>
      </c>
      <c r="V162" t="inlineStr">
        <is>
          <t>Enterprise</t>
        </is>
      </c>
      <c r="W162" t="inlineStr">
        <is>
          <t>Клиент_00161</t>
        </is>
      </c>
      <c r="X162" t="inlineStr">
        <is>
          <t>Портал</t>
        </is>
      </c>
      <c r="Y162" s="8" t="n">
        <v>11957</v>
      </c>
      <c r="Z162" t="n">
        <v>2</v>
      </c>
      <c r="AA162" s="8" t="n">
        <v>1913.12</v>
      </c>
      <c r="AB162" t="inlineStr">
        <is>
          <t>Да</t>
        </is>
      </c>
      <c r="AC162" t="inlineStr">
        <is>
          <t>Группа_Крупная / Категория_Крупная / Подкатегория_Крупная</t>
        </is>
      </c>
      <c r="AD162" t="n">
        <v>1</v>
      </c>
      <c r="AE162" t="inlineStr">
        <is>
          <t>до 10 000</t>
        </is>
      </c>
    </row>
    <row r="163">
      <c r="A163" t="n">
        <v>162</v>
      </c>
      <c r="B163" t="inlineStr">
        <is>
          <t>medium_10k</t>
        </is>
      </c>
      <c r="C163" t="inlineStr">
        <is>
          <t>ORD-0000054</t>
        </is>
      </c>
      <c r="D163" t="inlineStr">
        <is>
          <t>LINE-0000162</t>
        </is>
      </c>
      <c r="E163" s="7" t="n">
        <v>45453</v>
      </c>
      <c r="F163" s="7" t="n">
        <v>45453</v>
      </c>
      <c r="G163" t="n">
        <v>2024</v>
      </c>
      <c r="H163" t="inlineStr">
        <is>
          <t>Q2</t>
        </is>
      </c>
      <c r="I163" t="n">
        <v>6</v>
      </c>
      <c r="J163" t="inlineStr">
        <is>
          <t>Июнь</t>
        </is>
      </c>
      <c r="K163" t="n">
        <v>10</v>
      </c>
      <c r="L163" t="inlineStr">
        <is>
          <t>ФО_01_Крупный</t>
        </is>
      </c>
      <c r="M163" t="inlineStr">
        <is>
          <t>Регион_001_Крупный</t>
        </is>
      </c>
      <c r="N163" t="inlineStr">
        <is>
          <t>Город_0162</t>
        </is>
      </c>
      <c r="O163" t="inlineStr">
        <is>
          <t>Холдинг_Крупный</t>
        </is>
      </c>
      <c r="P163" t="inlineStr">
        <is>
          <t>Организация_Крупная</t>
        </is>
      </c>
      <c r="Q163" t="inlineStr">
        <is>
          <t>Отдел_004</t>
        </is>
      </c>
      <c r="R163" t="inlineStr">
        <is>
          <t>Группа_Крупная</t>
        </is>
      </c>
      <c r="S163" t="inlineStr">
        <is>
          <t>Категория_Крупная</t>
        </is>
      </c>
      <c r="T163" t="inlineStr">
        <is>
          <t>Подкатегория_Крупная</t>
        </is>
      </c>
      <c r="U163" t="inlineStr">
        <is>
          <t>SKU_0000162</t>
        </is>
      </c>
      <c r="V163" t="inlineStr">
        <is>
          <t>SMB</t>
        </is>
      </c>
      <c r="W163" t="inlineStr">
        <is>
          <t>Клиент_00162</t>
        </is>
      </c>
      <c r="X163" t="inlineStr">
        <is>
          <t>API</t>
        </is>
      </c>
      <c r="Y163" s="8" t="n">
        <v>11994</v>
      </c>
      <c r="Z163" t="n">
        <v>3</v>
      </c>
      <c r="AA163" s="8" t="n">
        <v>2038.98</v>
      </c>
      <c r="AB163" t="inlineStr">
        <is>
          <t>Да</t>
        </is>
      </c>
      <c r="AC163" t="inlineStr">
        <is>
          <t>Группа_Крупная / Категория_Крупная / Подкатегория_Крупная</t>
        </is>
      </c>
      <c r="AD163" t="n">
        <v>1</v>
      </c>
      <c r="AE163" t="inlineStr">
        <is>
          <t>до 10 000</t>
        </is>
      </c>
    </row>
    <row r="164">
      <c r="A164" t="n">
        <v>163</v>
      </c>
      <c r="B164" t="inlineStr">
        <is>
          <t>medium_10k</t>
        </is>
      </c>
      <c r="C164" t="inlineStr">
        <is>
          <t>ORD-0000055</t>
        </is>
      </c>
      <c r="D164" t="inlineStr">
        <is>
          <t>LINE-0000163</t>
        </is>
      </c>
      <c r="E164" s="7" t="n">
        <v>45454</v>
      </c>
      <c r="F164" s="7" t="n">
        <v>45454</v>
      </c>
      <c r="G164" t="n">
        <v>2024</v>
      </c>
      <c r="H164" t="inlineStr">
        <is>
          <t>Q2</t>
        </is>
      </c>
      <c r="I164" t="n">
        <v>6</v>
      </c>
      <c r="J164" t="inlineStr">
        <is>
          <t>Июнь</t>
        </is>
      </c>
      <c r="K164" t="n">
        <v>11</v>
      </c>
      <c r="L164" t="inlineStr">
        <is>
          <t>ФО_01_Крупный</t>
        </is>
      </c>
      <c r="M164" t="inlineStr">
        <is>
          <t>Регион_001_Крупный</t>
        </is>
      </c>
      <c r="N164" t="inlineStr">
        <is>
          <t>Город_0163</t>
        </is>
      </c>
      <c r="O164" t="inlineStr">
        <is>
          <t>Холдинг_Крупный</t>
        </is>
      </c>
      <c r="P164" t="inlineStr">
        <is>
          <t>Организация_Крупная</t>
        </is>
      </c>
      <c r="Q164" t="inlineStr">
        <is>
          <t>Отдел_004</t>
        </is>
      </c>
      <c r="R164" t="inlineStr">
        <is>
          <t>Группа_Крупная</t>
        </is>
      </c>
      <c r="S164" t="inlineStr">
        <is>
          <t>Категория_Крупная</t>
        </is>
      </c>
      <c r="T164" t="inlineStr">
        <is>
          <t>Подкатегория_Крупная</t>
        </is>
      </c>
      <c r="U164" t="inlineStr">
        <is>
          <t>SKU_0000163</t>
        </is>
      </c>
      <c r="V164" t="inlineStr">
        <is>
          <t>Госсектор</t>
        </is>
      </c>
      <c r="W164" t="inlineStr">
        <is>
          <t>Клиент_00163</t>
        </is>
      </c>
      <c r="X164" t="inlineStr">
        <is>
          <t>Импорт</t>
        </is>
      </c>
      <c r="Y164" s="8" t="n">
        <v>12031</v>
      </c>
      <c r="Z164" t="n">
        <v>4</v>
      </c>
      <c r="AA164" s="8" t="n">
        <v>2165.58</v>
      </c>
      <c r="AB164" t="inlineStr">
        <is>
          <t>Да</t>
        </is>
      </c>
      <c r="AC164" t="inlineStr">
        <is>
          <t>Группа_Крупная / Категория_Крупная / Подкатегория_Крупная</t>
        </is>
      </c>
      <c r="AD164" t="n">
        <v>1</v>
      </c>
      <c r="AE164" t="inlineStr">
        <is>
          <t>до 10 000</t>
        </is>
      </c>
    </row>
    <row r="165">
      <c r="A165" t="n">
        <v>164</v>
      </c>
      <c r="B165" t="inlineStr">
        <is>
          <t>medium_10k</t>
        </is>
      </c>
      <c r="C165" t="inlineStr">
        <is>
          <t>ORD-0000055</t>
        </is>
      </c>
      <c r="D165" t="inlineStr">
        <is>
          <t>LINE-0000164</t>
        </is>
      </c>
      <c r="E165" s="7" t="n">
        <v>45455</v>
      </c>
      <c r="F165" s="7" t="n">
        <v>45455</v>
      </c>
      <c r="G165" t="n">
        <v>2024</v>
      </c>
      <c r="H165" t="inlineStr">
        <is>
          <t>Q2</t>
        </is>
      </c>
      <c r="I165" t="n">
        <v>6</v>
      </c>
      <c r="J165" t="inlineStr">
        <is>
          <t>Июнь</t>
        </is>
      </c>
      <c r="K165" t="n">
        <v>12</v>
      </c>
      <c r="L165" t="inlineStr">
        <is>
          <t>ФО_01_Крупный</t>
        </is>
      </c>
      <c r="M165" t="inlineStr">
        <is>
          <t>Регион_001_Крупный</t>
        </is>
      </c>
      <c r="N165" t="inlineStr">
        <is>
          <t>Город_0164</t>
        </is>
      </c>
      <c r="O165" t="inlineStr">
        <is>
          <t>Холдинг_Крупный</t>
        </is>
      </c>
      <c r="P165" t="inlineStr">
        <is>
          <t>Организация_Крупная</t>
        </is>
      </c>
      <c r="Q165" t="inlineStr">
        <is>
          <t>Отдел_004</t>
        </is>
      </c>
      <c r="R165" t="inlineStr">
        <is>
          <t>Группа_Крупная</t>
        </is>
      </c>
      <c r="S165" t="inlineStr">
        <is>
          <t>Категория_Крупная</t>
        </is>
      </c>
      <c r="T165" t="inlineStr">
        <is>
          <t>Подкатегория_Крупная</t>
        </is>
      </c>
      <c r="U165" t="inlineStr">
        <is>
          <t>SKU_0000164</t>
        </is>
      </c>
      <c r="V165" t="inlineStr">
        <is>
          <t>Розница</t>
        </is>
      </c>
      <c r="W165" t="inlineStr">
        <is>
          <t>Клиент_00164</t>
        </is>
      </c>
      <c r="X165" t="inlineStr">
        <is>
          <t>Ручной ввод</t>
        </is>
      </c>
      <c r="Y165" s="8" t="n">
        <v>12068</v>
      </c>
      <c r="Z165" t="n">
        <v>5</v>
      </c>
      <c r="AA165" s="8" t="n">
        <v>2292.92</v>
      </c>
      <c r="AB165" t="inlineStr">
        <is>
          <t>Да</t>
        </is>
      </c>
      <c r="AC165" t="inlineStr">
        <is>
          <t>Группа_Крупная / Категория_Крупная / Подкатегория_Крупная</t>
        </is>
      </c>
      <c r="AD165" t="n">
        <v>1</v>
      </c>
      <c r="AE165" t="inlineStr">
        <is>
          <t>до 10 000</t>
        </is>
      </c>
    </row>
    <row r="166">
      <c r="A166" t="n">
        <v>165</v>
      </c>
      <c r="B166" t="inlineStr">
        <is>
          <t>medium_10k</t>
        </is>
      </c>
      <c r="C166" t="inlineStr">
        <is>
          <t>ORD-0000055</t>
        </is>
      </c>
      <c r="D166" t="inlineStr">
        <is>
          <t>LINE-0000165</t>
        </is>
      </c>
      <c r="E166" s="7" t="n">
        <v>45456</v>
      </c>
      <c r="F166" s="7" t="n">
        <v>45456</v>
      </c>
      <c r="G166" t="n">
        <v>2024</v>
      </c>
      <c r="H166" t="inlineStr">
        <is>
          <t>Q2</t>
        </is>
      </c>
      <c r="I166" t="n">
        <v>6</v>
      </c>
      <c r="J166" t="inlineStr">
        <is>
          <t>Июнь</t>
        </is>
      </c>
      <c r="K166" t="n">
        <v>13</v>
      </c>
      <c r="L166" t="inlineStr">
        <is>
          <t>ФО_01_Крупный</t>
        </is>
      </c>
      <c r="M166" t="inlineStr">
        <is>
          <t>Регион_001_Крупный</t>
        </is>
      </c>
      <c r="N166" t="inlineStr">
        <is>
          <t>Город_0165</t>
        </is>
      </c>
      <c r="O166" t="inlineStr">
        <is>
          <t>Холдинг_Крупный</t>
        </is>
      </c>
      <c r="P166" t="inlineStr">
        <is>
          <t>Организация_Крупная</t>
        </is>
      </c>
      <c r="Q166" t="inlineStr">
        <is>
          <t>Отдел_004</t>
        </is>
      </c>
      <c r="R166" t="inlineStr">
        <is>
          <t>Группа_Крупная</t>
        </is>
      </c>
      <c r="S166" t="inlineStr">
        <is>
          <t>Категория_Крупная</t>
        </is>
      </c>
      <c r="T166" t="inlineStr">
        <is>
          <t>Подкатегория_Крупная</t>
        </is>
      </c>
      <c r="U166" t="inlineStr">
        <is>
          <t>SKU_0000165</t>
        </is>
      </c>
      <c r="V166" t="inlineStr">
        <is>
          <t>Enterprise</t>
        </is>
      </c>
      <c r="W166" t="inlineStr">
        <is>
          <t>Клиент_00165</t>
        </is>
      </c>
      <c r="X166" t="inlineStr">
        <is>
          <t>Интеграция</t>
        </is>
      </c>
      <c r="Y166" s="8" t="n">
        <v>12105</v>
      </c>
      <c r="Z166" t="n">
        <v>6</v>
      </c>
      <c r="AA166" s="8" t="n">
        <v>2421</v>
      </c>
      <c r="AB166" t="inlineStr">
        <is>
          <t>Да</t>
        </is>
      </c>
      <c r="AC166" t="inlineStr">
        <is>
          <t>Группа_Крупная / Категория_Крупная / Подкатегория_Крупная</t>
        </is>
      </c>
      <c r="AD166" t="n">
        <v>1</v>
      </c>
      <c r="AE166" t="inlineStr">
        <is>
          <t>до 10 000</t>
        </is>
      </c>
    </row>
    <row r="167">
      <c r="A167" t="n">
        <v>166</v>
      </c>
      <c r="B167" t="inlineStr">
        <is>
          <t>medium_10k</t>
        </is>
      </c>
      <c r="C167" t="inlineStr">
        <is>
          <t>ORD-0000056</t>
        </is>
      </c>
      <c r="D167" t="inlineStr">
        <is>
          <t>LINE-0000166</t>
        </is>
      </c>
      <c r="E167" s="7" t="n">
        <v>45457</v>
      </c>
      <c r="F167" s="7" t="n">
        <v>45457</v>
      </c>
      <c r="G167" t="n">
        <v>2024</v>
      </c>
      <c r="H167" t="inlineStr">
        <is>
          <t>Q2</t>
        </is>
      </c>
      <c r="I167" t="n">
        <v>6</v>
      </c>
      <c r="J167" t="inlineStr">
        <is>
          <t>Июнь</t>
        </is>
      </c>
      <c r="K167" t="n">
        <v>14</v>
      </c>
      <c r="L167" t="inlineStr">
        <is>
          <t>ФО_01_Крупный</t>
        </is>
      </c>
      <c r="M167" t="inlineStr">
        <is>
          <t>Регион_001_Крупный</t>
        </is>
      </c>
      <c r="N167" t="inlineStr">
        <is>
          <t>Город_0166</t>
        </is>
      </c>
      <c r="O167" t="inlineStr">
        <is>
          <t>Холдинг_Крупный</t>
        </is>
      </c>
      <c r="P167" t="inlineStr">
        <is>
          <t>Организация_Крупная</t>
        </is>
      </c>
      <c r="Q167" t="inlineStr">
        <is>
          <t>Отдел_004</t>
        </is>
      </c>
      <c r="R167" t="inlineStr">
        <is>
          <t>Группа_Крупная</t>
        </is>
      </c>
      <c r="S167" t="inlineStr">
        <is>
          <t>Категория_Крупная</t>
        </is>
      </c>
      <c r="T167" t="inlineStr">
        <is>
          <t>Подкатегория_Крупная</t>
        </is>
      </c>
      <c r="U167" t="inlineStr">
        <is>
          <t>SKU_0000166</t>
        </is>
      </c>
      <c r="V167" t="inlineStr">
        <is>
          <t>SMB</t>
        </is>
      </c>
      <c r="W167" t="inlineStr">
        <is>
          <t>Клиент_00166</t>
        </is>
      </c>
      <c r="X167" t="inlineStr">
        <is>
          <t>Портал</t>
        </is>
      </c>
      <c r="Y167" s="8" t="n">
        <v>12142</v>
      </c>
      <c r="Z167" t="n">
        <v>7</v>
      </c>
      <c r="AA167" s="8" t="n">
        <v>2549.82</v>
      </c>
      <c r="AB167" t="inlineStr">
        <is>
          <t>Да</t>
        </is>
      </c>
      <c r="AC167" t="inlineStr">
        <is>
          <t>Группа_Крупная / Категория_Крупная / Подкатегория_Крупная</t>
        </is>
      </c>
      <c r="AD167" t="n">
        <v>1</v>
      </c>
      <c r="AE167" t="inlineStr">
        <is>
          <t>до 10 000</t>
        </is>
      </c>
    </row>
    <row r="168">
      <c r="A168" t="n">
        <v>167</v>
      </c>
      <c r="B168" t="inlineStr">
        <is>
          <t>medium_10k</t>
        </is>
      </c>
      <c r="C168" t="inlineStr">
        <is>
          <t>ORD-0000056</t>
        </is>
      </c>
      <c r="D168" t="inlineStr">
        <is>
          <t>LINE-0000167</t>
        </is>
      </c>
      <c r="E168" s="7" t="n">
        <v>45458</v>
      </c>
      <c r="F168" s="7" t="n">
        <v>45458</v>
      </c>
      <c r="G168" t="n">
        <v>2024</v>
      </c>
      <c r="H168" t="inlineStr">
        <is>
          <t>Q2</t>
        </is>
      </c>
      <c r="I168" t="n">
        <v>6</v>
      </c>
      <c r="J168" t="inlineStr">
        <is>
          <t>Июнь</t>
        </is>
      </c>
      <c r="K168" t="n">
        <v>15</v>
      </c>
      <c r="L168" t="inlineStr">
        <is>
          <t>ФО_08</t>
        </is>
      </c>
      <c r="M168" t="inlineStr">
        <is>
          <t>Регион_009</t>
        </is>
      </c>
      <c r="N168" t="inlineStr">
        <is>
          <t>Город_0167</t>
        </is>
      </c>
      <c r="O168" t="inlineStr">
        <is>
          <t>Холдинг_01</t>
        </is>
      </c>
      <c r="P168" t="inlineStr">
        <is>
          <t>Организация_001</t>
        </is>
      </c>
      <c r="Q168" t="inlineStr">
        <is>
          <t>Отдел_004</t>
        </is>
      </c>
      <c r="R168" t="inlineStr">
        <is>
          <t>Группа_01</t>
        </is>
      </c>
      <c r="S168" t="inlineStr">
        <is>
          <t>Категория_001</t>
        </is>
      </c>
      <c r="T168" t="inlineStr">
        <is>
          <t>Подкатегория_004</t>
        </is>
      </c>
      <c r="U168" t="inlineStr">
        <is>
          <t>SKU_0000167</t>
        </is>
      </c>
      <c r="V168" t="inlineStr">
        <is>
          <t>Госсектор</t>
        </is>
      </c>
      <c r="W168" t="inlineStr">
        <is>
          <t>Клиент_00167</t>
        </is>
      </c>
      <c r="X168" t="inlineStr">
        <is>
          <t>API</t>
        </is>
      </c>
      <c r="Y168" s="8" t="n">
        <v>7179</v>
      </c>
      <c r="Z168" t="n">
        <v>8</v>
      </c>
      <c r="AA168" s="8" t="n">
        <v>1579.38</v>
      </c>
      <c r="AB168" t="inlineStr">
        <is>
          <t>Нет</t>
        </is>
      </c>
      <c r="AC168" t="inlineStr">
        <is>
          <t>Группа_01 / Категория_001 / Подкатегория_004</t>
        </is>
      </c>
      <c r="AD168" t="n">
        <v>1</v>
      </c>
      <c r="AE168" t="inlineStr">
        <is>
          <t>до 10 000</t>
        </is>
      </c>
    </row>
    <row r="169">
      <c r="A169" t="n">
        <v>168</v>
      </c>
      <c r="B169" t="inlineStr">
        <is>
          <t>medium_10k</t>
        </is>
      </c>
      <c r="C169" t="inlineStr">
        <is>
          <t>ORD-0000056</t>
        </is>
      </c>
      <c r="D169" t="inlineStr">
        <is>
          <t>LINE-0000168</t>
        </is>
      </c>
      <c r="E169" s="7" t="n">
        <v>45459</v>
      </c>
      <c r="F169" s="7" t="n">
        <v>45459</v>
      </c>
      <c r="G169" t="n">
        <v>2024</v>
      </c>
      <c r="H169" t="inlineStr">
        <is>
          <t>Q2</t>
        </is>
      </c>
      <c r="I169" t="n">
        <v>6</v>
      </c>
      <c r="J169" t="inlineStr">
        <is>
          <t>Июнь</t>
        </is>
      </c>
      <c r="K169" t="n">
        <v>16</v>
      </c>
      <c r="L169" t="inlineStr">
        <is>
          <t>ФО_01</t>
        </is>
      </c>
      <c r="M169" t="inlineStr">
        <is>
          <t>Регион_009</t>
        </is>
      </c>
      <c r="N169" t="inlineStr">
        <is>
          <t>Город_0168</t>
        </is>
      </c>
      <c r="O169" t="inlineStr">
        <is>
          <t>Холдинг_01</t>
        </is>
      </c>
      <c r="P169" t="inlineStr">
        <is>
          <t>Организация_001</t>
        </is>
      </c>
      <c r="Q169" t="inlineStr">
        <is>
          <t>Отдел_004</t>
        </is>
      </c>
      <c r="R169" t="inlineStr">
        <is>
          <t>Группа_01</t>
        </is>
      </c>
      <c r="S169" t="inlineStr">
        <is>
          <t>Категория_001</t>
        </is>
      </c>
      <c r="T169" t="inlineStr">
        <is>
          <t>Подкатегория_004</t>
        </is>
      </c>
      <c r="U169" t="inlineStr">
        <is>
          <t>SKU_0000168</t>
        </is>
      </c>
      <c r="V169" t="inlineStr">
        <is>
          <t>Розница</t>
        </is>
      </c>
      <c r="W169" t="inlineStr">
        <is>
          <t>Клиент_00168</t>
        </is>
      </c>
      <c r="X169" t="inlineStr">
        <is>
          <t>Импорт</t>
        </is>
      </c>
      <c r="Y169" s="8" t="n">
        <v>7216</v>
      </c>
      <c r="Z169" t="n">
        <v>9</v>
      </c>
      <c r="AA169" s="8" t="n">
        <v>1659.68</v>
      </c>
      <c r="AB169" t="inlineStr">
        <is>
          <t>Нет</t>
        </is>
      </c>
      <c r="AC169" t="inlineStr">
        <is>
          <t>Группа_01 / Категория_001 / Подкатегория_004</t>
        </is>
      </c>
      <c r="AD169" t="n">
        <v>1</v>
      </c>
      <c r="AE169" t="inlineStr">
        <is>
          <t>до 10 000</t>
        </is>
      </c>
    </row>
    <row r="170">
      <c r="A170" t="n">
        <v>169</v>
      </c>
      <c r="B170" t="inlineStr">
        <is>
          <t>medium_10k</t>
        </is>
      </c>
      <c r="C170" t="inlineStr">
        <is>
          <t>ORD-0000057</t>
        </is>
      </c>
      <c r="D170" t="inlineStr">
        <is>
          <t>LINE-0000169</t>
        </is>
      </c>
      <c r="E170" s="7" t="n">
        <v>45460</v>
      </c>
      <c r="F170" s="7" t="n">
        <v>45460</v>
      </c>
      <c r="G170" t="n">
        <v>2024</v>
      </c>
      <c r="H170" t="inlineStr">
        <is>
          <t>Q2</t>
        </is>
      </c>
      <c r="I170" t="n">
        <v>6</v>
      </c>
      <c r="J170" t="inlineStr">
        <is>
          <t>Июнь</t>
        </is>
      </c>
      <c r="K170" t="n">
        <v>17</v>
      </c>
      <c r="L170" t="inlineStr">
        <is>
          <t>ФО_02</t>
        </is>
      </c>
      <c r="M170" t="inlineStr">
        <is>
          <t>Регион_009</t>
        </is>
      </c>
      <c r="N170" t="inlineStr">
        <is>
          <t>Город_0169</t>
        </is>
      </c>
      <c r="O170" t="inlineStr">
        <is>
          <t>Холдинг_01</t>
        </is>
      </c>
      <c r="P170" t="inlineStr">
        <is>
          <t>Организация_001</t>
        </is>
      </c>
      <c r="Q170" t="inlineStr">
        <is>
          <t>Отдел_004</t>
        </is>
      </c>
      <c r="R170" t="inlineStr">
        <is>
          <t>Группа_01</t>
        </is>
      </c>
      <c r="S170" t="inlineStr">
        <is>
          <t>Категория_001</t>
        </is>
      </c>
      <c r="T170" t="inlineStr">
        <is>
          <t>Подкатегория_004</t>
        </is>
      </c>
      <c r="U170" t="inlineStr">
        <is>
          <t>SKU_0000169</t>
        </is>
      </c>
      <c r="V170" t="inlineStr">
        <is>
          <t>Enterprise</t>
        </is>
      </c>
      <c r="W170" t="inlineStr">
        <is>
          <t>Клиент_00169</t>
        </is>
      </c>
      <c r="X170" t="inlineStr">
        <is>
          <t>Ручной ввод</t>
        </is>
      </c>
      <c r="Y170" s="8" t="n">
        <v>7253</v>
      </c>
      <c r="Z170" t="n">
        <v>10</v>
      </c>
      <c r="AA170" s="8" t="n">
        <v>1740.72</v>
      </c>
      <c r="AB170" t="inlineStr">
        <is>
          <t>Нет</t>
        </is>
      </c>
      <c r="AC170" t="inlineStr">
        <is>
          <t>Группа_01 / Категория_001 / Подкатегория_004</t>
        </is>
      </c>
      <c r="AD170" t="n">
        <v>1</v>
      </c>
      <c r="AE170" t="inlineStr">
        <is>
          <t>до 10 000</t>
        </is>
      </c>
    </row>
    <row r="171">
      <c r="A171" t="n">
        <v>170</v>
      </c>
      <c r="B171" t="inlineStr">
        <is>
          <t>medium_10k</t>
        </is>
      </c>
      <c r="C171" t="inlineStr">
        <is>
          <t>ORD-0000057</t>
        </is>
      </c>
      <c r="D171" t="inlineStr">
        <is>
          <t>LINE-0000170</t>
        </is>
      </c>
      <c r="E171" s="7" t="n">
        <v>45461</v>
      </c>
      <c r="F171" s="7" t="n">
        <v>45461</v>
      </c>
      <c r="G171" t="n">
        <v>2024</v>
      </c>
      <c r="H171" t="inlineStr">
        <is>
          <t>Q2</t>
        </is>
      </c>
      <c r="I171" t="n">
        <v>6</v>
      </c>
      <c r="J171" t="inlineStr">
        <is>
          <t>Июнь</t>
        </is>
      </c>
      <c r="K171" t="n">
        <v>18</v>
      </c>
      <c r="L171" t="inlineStr">
        <is>
          <t>ФО_01_Крупный</t>
        </is>
      </c>
      <c r="M171" t="inlineStr">
        <is>
          <t>Регион_001_Крупный</t>
        </is>
      </c>
      <c r="N171" t="inlineStr">
        <is>
          <t>Город_0170</t>
        </is>
      </c>
      <c r="O171" t="inlineStr">
        <is>
          <t>Холдинг_Крупный</t>
        </is>
      </c>
      <c r="P171" t="inlineStr">
        <is>
          <t>Организация_Крупная</t>
        </is>
      </c>
      <c r="Q171" t="inlineStr">
        <is>
          <t>Отдел_004</t>
        </is>
      </c>
      <c r="R171" t="inlineStr">
        <is>
          <t>Группа_Крупная</t>
        </is>
      </c>
      <c r="S171" t="inlineStr">
        <is>
          <t>Категория_Крупная</t>
        </is>
      </c>
      <c r="T171" t="inlineStr">
        <is>
          <t>Подкатегория_Крупная</t>
        </is>
      </c>
      <c r="U171" t="inlineStr">
        <is>
          <t>SKU_0000170</t>
        </is>
      </c>
      <c r="V171" t="inlineStr">
        <is>
          <t>SMB</t>
        </is>
      </c>
      <c r="W171" t="inlineStr">
        <is>
          <t>Клиент_00170</t>
        </is>
      </c>
      <c r="X171" t="inlineStr">
        <is>
          <t>Интеграция</t>
        </is>
      </c>
      <c r="Y171" s="8" t="n">
        <v>12290</v>
      </c>
      <c r="Z171" t="n">
        <v>11</v>
      </c>
      <c r="AA171" s="8" t="n">
        <v>983.2</v>
      </c>
      <c r="AB171" t="inlineStr">
        <is>
          <t>Да</t>
        </is>
      </c>
      <c r="AC171" t="inlineStr">
        <is>
          <t>Группа_Крупная / Категория_Крупная / Подкатегория_Крупная</t>
        </is>
      </c>
      <c r="AD171" t="n">
        <v>1</v>
      </c>
      <c r="AE171" t="inlineStr">
        <is>
          <t>до 10 000</t>
        </is>
      </c>
    </row>
    <row r="172">
      <c r="A172" t="n">
        <v>171</v>
      </c>
      <c r="B172" t="inlineStr">
        <is>
          <t>medium_10k</t>
        </is>
      </c>
      <c r="C172" t="inlineStr">
        <is>
          <t>ORD-0000057</t>
        </is>
      </c>
      <c r="D172" t="inlineStr">
        <is>
          <t>LINE-0000171</t>
        </is>
      </c>
      <c r="E172" s="7" t="n">
        <v>45462</v>
      </c>
      <c r="F172" s="7" t="n">
        <v>45462</v>
      </c>
      <c r="G172" t="n">
        <v>2024</v>
      </c>
      <c r="H172" t="inlineStr">
        <is>
          <t>Q2</t>
        </is>
      </c>
      <c r="I172" t="n">
        <v>6</v>
      </c>
      <c r="J172" t="inlineStr">
        <is>
          <t>Июнь</t>
        </is>
      </c>
      <c r="K172" t="n">
        <v>19</v>
      </c>
      <c r="L172" t="inlineStr">
        <is>
          <t>ФО_01_Крупный</t>
        </is>
      </c>
      <c r="M172" t="inlineStr">
        <is>
          <t>Регион_001_Крупный</t>
        </is>
      </c>
      <c r="N172" t="inlineStr">
        <is>
          <t>Город_0171</t>
        </is>
      </c>
      <c r="O172" t="inlineStr">
        <is>
          <t>Холдинг_Крупный</t>
        </is>
      </c>
      <c r="P172" t="inlineStr">
        <is>
          <t>Организация_Крупная</t>
        </is>
      </c>
      <c r="Q172" t="inlineStr">
        <is>
          <t>Отдел_004</t>
        </is>
      </c>
      <c r="R172" t="inlineStr">
        <is>
          <t>Группа_Крупная</t>
        </is>
      </c>
      <c r="S172" t="inlineStr">
        <is>
          <t>Категория_Крупная</t>
        </is>
      </c>
      <c r="T172" t="inlineStr">
        <is>
          <t>Подкатегория_Крупная</t>
        </is>
      </c>
      <c r="U172" t="inlineStr">
        <is>
          <t>SKU_0000171</t>
        </is>
      </c>
      <c r="V172" t="inlineStr">
        <is>
          <t>Госсектор</t>
        </is>
      </c>
      <c r="W172" t="inlineStr">
        <is>
          <t>Клиент_00171</t>
        </is>
      </c>
      <c r="X172" t="inlineStr">
        <is>
          <t>Портал</t>
        </is>
      </c>
      <c r="Y172" s="8" t="n">
        <v>12327</v>
      </c>
      <c r="Z172" t="n">
        <v>12</v>
      </c>
      <c r="AA172" s="8" t="n">
        <v>1109.43</v>
      </c>
      <c r="AB172" t="inlineStr">
        <is>
          <t>Да</t>
        </is>
      </c>
      <c r="AC172" t="inlineStr">
        <is>
          <t>Группа_Крупная / Категория_Крупная / Подкатегория_Крупная</t>
        </is>
      </c>
      <c r="AD172" t="n">
        <v>1</v>
      </c>
      <c r="AE172" t="inlineStr">
        <is>
          <t>до 10 000</t>
        </is>
      </c>
    </row>
    <row r="173">
      <c r="A173" t="n">
        <v>172</v>
      </c>
      <c r="B173" t="inlineStr">
        <is>
          <t>medium_10k</t>
        </is>
      </c>
      <c r="C173" t="inlineStr">
        <is>
          <t>ORD-0000058</t>
        </is>
      </c>
      <c r="D173" t="inlineStr">
        <is>
          <t>LINE-0000172</t>
        </is>
      </c>
      <c r="E173" s="7" t="n">
        <v>45463</v>
      </c>
      <c r="F173" s="7" t="n">
        <v>45463</v>
      </c>
      <c r="G173" t="n">
        <v>2024</v>
      </c>
      <c r="H173" t="inlineStr">
        <is>
          <t>Q2</t>
        </is>
      </c>
      <c r="I173" t="n">
        <v>6</v>
      </c>
      <c r="J173" t="inlineStr">
        <is>
          <t>Июнь</t>
        </is>
      </c>
      <c r="K173" t="n">
        <v>20</v>
      </c>
      <c r="L173" t="inlineStr">
        <is>
          <t>ФО_01_Крупный</t>
        </is>
      </c>
      <c r="M173" t="inlineStr">
        <is>
          <t>Регион_001_Крупный</t>
        </is>
      </c>
      <c r="N173" t="inlineStr">
        <is>
          <t>Город_0172</t>
        </is>
      </c>
      <c r="O173" t="inlineStr">
        <is>
          <t>Холдинг_Крупный</t>
        </is>
      </c>
      <c r="P173" t="inlineStr">
        <is>
          <t>Организация_Крупная</t>
        </is>
      </c>
      <c r="Q173" t="inlineStr">
        <is>
          <t>Отдел_004</t>
        </is>
      </c>
      <c r="R173" t="inlineStr">
        <is>
          <t>Группа_Крупная</t>
        </is>
      </c>
      <c r="S173" t="inlineStr">
        <is>
          <t>Категория_Крупная</t>
        </is>
      </c>
      <c r="T173" t="inlineStr">
        <is>
          <t>Подкатегория_Крупная</t>
        </is>
      </c>
      <c r="U173" t="inlineStr">
        <is>
          <t>SKU_0000172</t>
        </is>
      </c>
      <c r="V173" t="inlineStr">
        <is>
          <t>Розница</t>
        </is>
      </c>
      <c r="W173" t="inlineStr">
        <is>
          <t>Клиент_00172</t>
        </is>
      </c>
      <c r="X173" t="inlineStr">
        <is>
          <t>API</t>
        </is>
      </c>
      <c r="Y173" s="8" t="n">
        <v>12364</v>
      </c>
      <c r="Z173" t="n">
        <v>13</v>
      </c>
      <c r="AA173" s="8" t="n">
        <v>1236.4</v>
      </c>
      <c r="AB173" t="inlineStr">
        <is>
          <t>Да</t>
        </is>
      </c>
      <c r="AC173" t="inlineStr">
        <is>
          <t>Группа_Крупная / Категория_Крупная / Подкатегория_Крупная</t>
        </is>
      </c>
      <c r="AD173" t="n">
        <v>1</v>
      </c>
      <c r="AE173" t="inlineStr">
        <is>
          <t>до 10 000</t>
        </is>
      </c>
    </row>
    <row r="174">
      <c r="A174" t="n">
        <v>173</v>
      </c>
      <c r="B174" t="inlineStr">
        <is>
          <t>medium_10k</t>
        </is>
      </c>
      <c r="C174" t="inlineStr">
        <is>
          <t>ORD-0000058</t>
        </is>
      </c>
      <c r="D174" t="inlineStr">
        <is>
          <t>LINE-0000173</t>
        </is>
      </c>
      <c r="E174" s="7" t="n">
        <v>45464</v>
      </c>
      <c r="F174" s="7" t="n">
        <v>45464</v>
      </c>
      <c r="G174" t="n">
        <v>2024</v>
      </c>
      <c r="H174" t="inlineStr">
        <is>
          <t>Q2</t>
        </is>
      </c>
      <c r="I174" t="n">
        <v>6</v>
      </c>
      <c r="J174" t="inlineStr">
        <is>
          <t>Июнь</t>
        </is>
      </c>
      <c r="K174" t="n">
        <v>21</v>
      </c>
      <c r="L174" t="inlineStr">
        <is>
          <t>ФО_01_Крупный</t>
        </is>
      </c>
      <c r="M174" t="inlineStr">
        <is>
          <t>Регион_001_Крупный</t>
        </is>
      </c>
      <c r="N174" t="inlineStr">
        <is>
          <t>Город_0173</t>
        </is>
      </c>
      <c r="O174" t="inlineStr">
        <is>
          <t>Холдинг_Крупный</t>
        </is>
      </c>
      <c r="P174" t="inlineStr">
        <is>
          <t>Организация_Крупная</t>
        </is>
      </c>
      <c r="Q174" t="inlineStr">
        <is>
          <t>Отдел_004</t>
        </is>
      </c>
      <c r="R174" t="inlineStr">
        <is>
          <t>Группа_Крупная</t>
        </is>
      </c>
      <c r="S174" t="inlineStr">
        <is>
          <t>Категория_Крупная</t>
        </is>
      </c>
      <c r="T174" t="inlineStr">
        <is>
          <t>Подкатегория_Крупная</t>
        </is>
      </c>
      <c r="U174" t="inlineStr">
        <is>
          <t>SKU_0000173</t>
        </is>
      </c>
      <c r="V174" t="inlineStr">
        <is>
          <t>Enterprise</t>
        </is>
      </c>
      <c r="W174" t="inlineStr">
        <is>
          <t>Клиент_00173</t>
        </is>
      </c>
      <c r="X174" t="inlineStr">
        <is>
          <t>Импорт</t>
        </is>
      </c>
      <c r="Y174" s="8" t="n">
        <v>12401</v>
      </c>
      <c r="Z174" t="n">
        <v>14</v>
      </c>
      <c r="AA174" s="8" t="n">
        <v>1364.11</v>
      </c>
      <c r="AB174" t="inlineStr">
        <is>
          <t>Да</t>
        </is>
      </c>
      <c r="AC174" t="inlineStr">
        <is>
          <t>Группа_Крупная / Категория_Крупная / Подкатегория_Крупная</t>
        </is>
      </c>
      <c r="AD174" t="n">
        <v>1</v>
      </c>
      <c r="AE174" t="inlineStr">
        <is>
          <t>до 10 000</t>
        </is>
      </c>
    </row>
    <row r="175">
      <c r="A175" t="n">
        <v>174</v>
      </c>
      <c r="B175" t="inlineStr">
        <is>
          <t>medium_10k</t>
        </is>
      </c>
      <c r="C175" t="inlineStr">
        <is>
          <t>ORD-0000058</t>
        </is>
      </c>
      <c r="D175" t="inlineStr">
        <is>
          <t>LINE-0000174</t>
        </is>
      </c>
      <c r="E175" s="7" t="n">
        <v>45465</v>
      </c>
      <c r="F175" s="7" t="n">
        <v>45465</v>
      </c>
      <c r="G175" t="n">
        <v>2024</v>
      </c>
      <c r="H175" t="inlineStr">
        <is>
          <t>Q2</t>
        </is>
      </c>
      <c r="I175" t="n">
        <v>6</v>
      </c>
      <c r="J175" t="inlineStr">
        <is>
          <t>Июнь</t>
        </is>
      </c>
      <c r="K175" t="n">
        <v>22</v>
      </c>
      <c r="L175" t="inlineStr">
        <is>
          <t>ФО_01_Крупный</t>
        </is>
      </c>
      <c r="M175" t="inlineStr">
        <is>
          <t>Регион_001_Крупный</t>
        </is>
      </c>
      <c r="N175" t="inlineStr">
        <is>
          <t>Город_0174</t>
        </is>
      </c>
      <c r="O175" t="inlineStr">
        <is>
          <t>Холдинг_Крупный</t>
        </is>
      </c>
      <c r="P175" t="inlineStr">
        <is>
          <t>Организация_Крупная</t>
        </is>
      </c>
      <c r="Q175" t="inlineStr">
        <is>
          <t>Отдел_004</t>
        </is>
      </c>
      <c r="R175" t="inlineStr">
        <is>
          <t>Группа_Крупная</t>
        </is>
      </c>
      <c r="S175" t="inlineStr">
        <is>
          <t>Категория_Крупная</t>
        </is>
      </c>
      <c r="T175" t="inlineStr">
        <is>
          <t>Подкатегория_Крупная</t>
        </is>
      </c>
      <c r="U175" t="inlineStr">
        <is>
          <t>SKU_0000174</t>
        </is>
      </c>
      <c r="V175" t="inlineStr">
        <is>
          <t>SMB</t>
        </is>
      </c>
      <c r="W175" t="inlineStr">
        <is>
          <t>Клиент_00174</t>
        </is>
      </c>
      <c r="X175" t="inlineStr">
        <is>
          <t>Ручной ввод</t>
        </is>
      </c>
      <c r="Y175" s="8" t="n">
        <v>12438</v>
      </c>
      <c r="Z175" t="n">
        <v>15</v>
      </c>
      <c r="AA175" s="8" t="n">
        <v>1492.56</v>
      </c>
      <c r="AB175" t="inlineStr">
        <is>
          <t>Да</t>
        </is>
      </c>
      <c r="AC175" t="inlineStr">
        <is>
          <t>Группа_Крупная / Категория_Крупная / Подкатегория_Крупная</t>
        </is>
      </c>
      <c r="AD175" t="n">
        <v>1</v>
      </c>
      <c r="AE175" t="inlineStr">
        <is>
          <t>до 10 000</t>
        </is>
      </c>
    </row>
    <row r="176">
      <c r="A176" t="n">
        <v>175</v>
      </c>
      <c r="B176" t="inlineStr">
        <is>
          <t>medium_10k</t>
        </is>
      </c>
      <c r="C176" t="inlineStr">
        <is>
          <t>ORD-0000059</t>
        </is>
      </c>
      <c r="D176" t="inlineStr">
        <is>
          <t>LINE-0000175</t>
        </is>
      </c>
      <c r="E176" s="7" t="n">
        <v>45466</v>
      </c>
      <c r="F176" s="7" t="n">
        <v>45466</v>
      </c>
      <c r="G176" t="n">
        <v>2024</v>
      </c>
      <c r="H176" t="inlineStr">
        <is>
          <t>Q2</t>
        </is>
      </c>
      <c r="I176" t="n">
        <v>6</v>
      </c>
      <c r="J176" t="inlineStr">
        <is>
          <t>Июнь</t>
        </is>
      </c>
      <c r="K176" t="n">
        <v>23</v>
      </c>
      <c r="L176" t="inlineStr">
        <is>
          <t>ФО_01_Крупный</t>
        </is>
      </c>
      <c r="M176" t="inlineStr">
        <is>
          <t>Регион_001_Крупный</t>
        </is>
      </c>
      <c r="N176" t="inlineStr">
        <is>
          <t>Город_0175</t>
        </is>
      </c>
      <c r="O176" t="inlineStr">
        <is>
          <t>Холдинг_Крупный</t>
        </is>
      </c>
      <c r="P176" t="inlineStr">
        <is>
          <t>Организация_Крупная</t>
        </is>
      </c>
      <c r="Q176" t="inlineStr">
        <is>
          <t>Отдел_004</t>
        </is>
      </c>
      <c r="R176" t="inlineStr">
        <is>
          <t>Группа_Крупная</t>
        </is>
      </c>
      <c r="S176" t="inlineStr">
        <is>
          <t>Категория_Крупная</t>
        </is>
      </c>
      <c r="T176" t="inlineStr">
        <is>
          <t>Подкатегория_Крупная</t>
        </is>
      </c>
      <c r="U176" t="inlineStr">
        <is>
          <t>SKU_0000175</t>
        </is>
      </c>
      <c r="V176" t="inlineStr">
        <is>
          <t>Госсектор</t>
        </is>
      </c>
      <c r="W176" t="inlineStr">
        <is>
          <t>Клиент_00175</t>
        </is>
      </c>
      <c r="X176" t="inlineStr">
        <is>
          <t>Интеграция</t>
        </is>
      </c>
      <c r="Y176" s="8" t="n">
        <v>12475</v>
      </c>
      <c r="Z176" t="n">
        <v>16</v>
      </c>
      <c r="AA176" s="8" t="n">
        <v>1621.75</v>
      </c>
      <c r="AB176" t="inlineStr">
        <is>
          <t>Да</t>
        </is>
      </c>
      <c r="AC176" t="inlineStr">
        <is>
          <t>Группа_Крупная / Категория_Крупная / Подкатегория_Крупная</t>
        </is>
      </c>
      <c r="AD176" t="n">
        <v>1</v>
      </c>
      <c r="AE176" t="inlineStr">
        <is>
          <t>до 10 000</t>
        </is>
      </c>
    </row>
    <row r="177">
      <c r="A177" t="n">
        <v>176</v>
      </c>
      <c r="B177" t="inlineStr">
        <is>
          <t>medium_10k</t>
        </is>
      </c>
      <c r="C177" t="inlineStr">
        <is>
          <t>ORD-0000059</t>
        </is>
      </c>
      <c r="D177" t="inlineStr">
        <is>
          <t>LINE-0000176</t>
        </is>
      </c>
      <c r="E177" s="7" t="n">
        <v>45467</v>
      </c>
      <c r="F177" s="7" t="n">
        <v>45467</v>
      </c>
      <c r="G177" t="n">
        <v>2024</v>
      </c>
      <c r="H177" t="inlineStr">
        <is>
          <t>Q2</t>
        </is>
      </c>
      <c r="I177" t="n">
        <v>6</v>
      </c>
      <c r="J177" t="inlineStr">
        <is>
          <t>Июнь</t>
        </is>
      </c>
      <c r="K177" t="n">
        <v>24</v>
      </c>
      <c r="L177" t="inlineStr">
        <is>
          <t>ФО_01_Крупный</t>
        </is>
      </c>
      <c r="M177" t="inlineStr">
        <is>
          <t>Регион_001_Крупный</t>
        </is>
      </c>
      <c r="N177" t="inlineStr">
        <is>
          <t>Город_0176</t>
        </is>
      </c>
      <c r="O177" t="inlineStr">
        <is>
          <t>Холдинг_Крупный</t>
        </is>
      </c>
      <c r="P177" t="inlineStr">
        <is>
          <t>Организация_Крупная</t>
        </is>
      </c>
      <c r="Q177" t="inlineStr">
        <is>
          <t>Отдел_004</t>
        </is>
      </c>
      <c r="R177" t="inlineStr">
        <is>
          <t>Группа_Крупная</t>
        </is>
      </c>
      <c r="S177" t="inlineStr">
        <is>
          <t>Категория_Крупная</t>
        </is>
      </c>
      <c r="T177" t="inlineStr">
        <is>
          <t>Подкатегория_Крупная</t>
        </is>
      </c>
      <c r="U177" t="inlineStr">
        <is>
          <t>SKU_0000176</t>
        </is>
      </c>
      <c r="V177" t="inlineStr">
        <is>
          <t>Розница</t>
        </is>
      </c>
      <c r="W177" t="inlineStr">
        <is>
          <t>Клиент_00176</t>
        </is>
      </c>
      <c r="X177" t="inlineStr">
        <is>
          <t>Портал</t>
        </is>
      </c>
      <c r="Y177" s="8" t="n">
        <v>12512</v>
      </c>
      <c r="Z177" t="n">
        <v>17</v>
      </c>
      <c r="AA177" s="8" t="n">
        <v>1751.68</v>
      </c>
      <c r="AB177" t="inlineStr">
        <is>
          <t>Да</t>
        </is>
      </c>
      <c r="AC177" t="inlineStr">
        <is>
          <t>Группа_Крупная / Категория_Крупная / Подкатегория_Крупная</t>
        </is>
      </c>
      <c r="AD177" t="n">
        <v>1</v>
      </c>
      <c r="AE177" t="inlineStr">
        <is>
          <t>до 10 000</t>
        </is>
      </c>
    </row>
    <row r="178">
      <c r="A178" t="n">
        <v>177</v>
      </c>
      <c r="B178" t="inlineStr">
        <is>
          <t>medium_10k</t>
        </is>
      </c>
      <c r="C178" t="inlineStr">
        <is>
          <t>ORD-0000059</t>
        </is>
      </c>
      <c r="D178" t="inlineStr">
        <is>
          <t>LINE-0000177</t>
        </is>
      </c>
      <c r="E178" s="7" t="n">
        <v>45468</v>
      </c>
      <c r="F178" s="7" t="n">
        <v>45468</v>
      </c>
      <c r="G178" t="n">
        <v>2024</v>
      </c>
      <c r="H178" t="inlineStr">
        <is>
          <t>Q2</t>
        </is>
      </c>
      <c r="I178" t="n">
        <v>6</v>
      </c>
      <c r="J178" t="inlineStr">
        <is>
          <t>Июнь</t>
        </is>
      </c>
      <c r="K178" t="n">
        <v>25</v>
      </c>
      <c r="L178" t="inlineStr">
        <is>
          <t>ФО_02</t>
        </is>
      </c>
      <c r="M178" t="inlineStr">
        <is>
          <t>Регион_009</t>
        </is>
      </c>
      <c r="N178" t="inlineStr">
        <is>
          <t>Город_0177</t>
        </is>
      </c>
      <c r="O178" t="inlineStr">
        <is>
          <t>Холдинг_01</t>
        </is>
      </c>
      <c r="P178" t="inlineStr">
        <is>
          <t>Организация_001</t>
        </is>
      </c>
      <c r="Q178" t="inlineStr">
        <is>
          <t>Отдел_004</t>
        </is>
      </c>
      <c r="R178" t="inlineStr">
        <is>
          <t>Группа_01</t>
        </is>
      </c>
      <c r="S178" t="inlineStr">
        <is>
          <t>Категория_001</t>
        </is>
      </c>
      <c r="T178" t="inlineStr">
        <is>
          <t>Подкатегория_004</t>
        </is>
      </c>
      <c r="U178" t="inlineStr">
        <is>
          <t>SKU_0000177</t>
        </is>
      </c>
      <c r="V178" t="inlineStr">
        <is>
          <t>Enterprise</t>
        </is>
      </c>
      <c r="W178" t="inlineStr">
        <is>
          <t>Клиент_00177</t>
        </is>
      </c>
      <c r="X178" t="inlineStr">
        <is>
          <t>API</t>
        </is>
      </c>
      <c r="Y178" s="8" t="n">
        <v>7549</v>
      </c>
      <c r="Z178" t="n">
        <v>18</v>
      </c>
      <c r="AA178" s="8" t="n">
        <v>1132.35</v>
      </c>
      <c r="AB178" t="inlineStr">
        <is>
          <t>Нет</t>
        </is>
      </c>
      <c r="AC178" t="inlineStr">
        <is>
          <t>Группа_01 / Категория_001 / Подкатегория_004</t>
        </is>
      </c>
      <c r="AD178" t="n">
        <v>1</v>
      </c>
      <c r="AE178" t="inlineStr">
        <is>
          <t>до 10 000</t>
        </is>
      </c>
    </row>
    <row r="179">
      <c r="A179" t="n">
        <v>178</v>
      </c>
      <c r="B179" t="inlineStr">
        <is>
          <t>medium_10k</t>
        </is>
      </c>
      <c r="C179" t="inlineStr">
        <is>
          <t>ORD-0000060</t>
        </is>
      </c>
      <c r="D179" t="inlineStr">
        <is>
          <t>LINE-0000178</t>
        </is>
      </c>
      <c r="E179" s="7" t="n">
        <v>45469</v>
      </c>
      <c r="F179" s="7" t="n">
        <v>45469</v>
      </c>
      <c r="G179" t="n">
        <v>2024</v>
      </c>
      <c r="H179" t="inlineStr">
        <is>
          <t>Q2</t>
        </is>
      </c>
      <c r="I179" t="n">
        <v>6</v>
      </c>
      <c r="J179" t="inlineStr">
        <is>
          <t>Июнь</t>
        </is>
      </c>
      <c r="K179" t="n">
        <v>26</v>
      </c>
      <c r="L179" t="inlineStr">
        <is>
          <t>ФО_03</t>
        </is>
      </c>
      <c r="M179" t="inlineStr">
        <is>
          <t>Регион_009</t>
        </is>
      </c>
      <c r="N179" t="inlineStr">
        <is>
          <t>Город_0178</t>
        </is>
      </c>
      <c r="O179" t="inlineStr">
        <is>
          <t>Холдинг_01</t>
        </is>
      </c>
      <c r="P179" t="inlineStr">
        <is>
          <t>Организация_001</t>
        </is>
      </c>
      <c r="Q179" t="inlineStr">
        <is>
          <t>Отдел_004</t>
        </is>
      </c>
      <c r="R179" t="inlineStr">
        <is>
          <t>Группа_01</t>
        </is>
      </c>
      <c r="S179" t="inlineStr">
        <is>
          <t>Категория_001</t>
        </is>
      </c>
      <c r="T179" t="inlineStr">
        <is>
          <t>Подкатегория_004</t>
        </is>
      </c>
      <c r="U179" t="inlineStr">
        <is>
          <t>SKU_0000178</t>
        </is>
      </c>
      <c r="V179" t="inlineStr">
        <is>
          <t>SMB</t>
        </is>
      </c>
      <c r="W179" t="inlineStr">
        <is>
          <t>Клиент_00178</t>
        </is>
      </c>
      <c r="X179" t="inlineStr">
        <is>
          <t>Импорт</t>
        </is>
      </c>
      <c r="Y179" s="8" t="n">
        <v>7586</v>
      </c>
      <c r="Z179" t="n">
        <v>19</v>
      </c>
      <c r="AA179" s="8" t="n">
        <v>1213.76</v>
      </c>
      <c r="AB179" t="inlineStr">
        <is>
          <t>Нет</t>
        </is>
      </c>
      <c r="AC179" t="inlineStr">
        <is>
          <t>Группа_01 / Категория_001 / Подкатегория_004</t>
        </is>
      </c>
      <c r="AD179" t="n">
        <v>1</v>
      </c>
      <c r="AE179" t="inlineStr">
        <is>
          <t>до 10 000</t>
        </is>
      </c>
    </row>
    <row r="180">
      <c r="A180" t="n">
        <v>179</v>
      </c>
      <c r="B180" t="inlineStr">
        <is>
          <t>medium_10k</t>
        </is>
      </c>
      <c r="C180" t="inlineStr">
        <is>
          <t>ORD-0000060</t>
        </is>
      </c>
      <c r="D180" t="inlineStr">
        <is>
          <t>LINE-0000179</t>
        </is>
      </c>
      <c r="E180" s="7" t="n">
        <v>45470</v>
      </c>
      <c r="F180" s="7" t="n">
        <v>45470</v>
      </c>
      <c r="G180" t="n">
        <v>2024</v>
      </c>
      <c r="H180" t="inlineStr">
        <is>
          <t>Q2</t>
        </is>
      </c>
      <c r="I180" t="n">
        <v>6</v>
      </c>
      <c r="J180" t="inlineStr">
        <is>
          <t>Июнь</t>
        </is>
      </c>
      <c r="K180" t="n">
        <v>27</v>
      </c>
      <c r="L180" t="inlineStr">
        <is>
          <t>ФО_04</t>
        </is>
      </c>
      <c r="M180" t="inlineStr">
        <is>
          <t>Регион_009</t>
        </is>
      </c>
      <c r="N180" t="inlineStr">
        <is>
          <t>Город_0179</t>
        </is>
      </c>
      <c r="O180" t="inlineStr">
        <is>
          <t>Холдинг_01</t>
        </is>
      </c>
      <c r="P180" t="inlineStr">
        <is>
          <t>Организация_001</t>
        </is>
      </c>
      <c r="Q180" t="inlineStr">
        <is>
          <t>Отдел_004</t>
        </is>
      </c>
      <c r="R180" t="inlineStr">
        <is>
          <t>Группа_01</t>
        </is>
      </c>
      <c r="S180" t="inlineStr">
        <is>
          <t>Категория_001</t>
        </is>
      </c>
      <c r="T180" t="inlineStr">
        <is>
          <t>Подкатегория_004</t>
        </is>
      </c>
      <c r="U180" t="inlineStr">
        <is>
          <t>SKU_0000179</t>
        </is>
      </c>
      <c r="V180" t="inlineStr">
        <is>
          <t>Госсектор</t>
        </is>
      </c>
      <c r="W180" t="inlineStr">
        <is>
          <t>Клиент_00179</t>
        </is>
      </c>
      <c r="X180" t="inlineStr">
        <is>
          <t>Ручной ввод</t>
        </is>
      </c>
      <c r="Y180" s="8" t="n">
        <v>7623</v>
      </c>
      <c r="Z180" t="n">
        <v>20</v>
      </c>
      <c r="AA180" s="8" t="n">
        <v>1295.91</v>
      </c>
      <c r="AB180" t="inlineStr">
        <is>
          <t>Нет</t>
        </is>
      </c>
      <c r="AC180" t="inlineStr">
        <is>
          <t>Группа_01 / Категория_001 / Подкатегория_004</t>
        </is>
      </c>
      <c r="AD180" t="n">
        <v>1</v>
      </c>
      <c r="AE180" t="inlineStr">
        <is>
          <t>до 10 000</t>
        </is>
      </c>
    </row>
    <row r="181">
      <c r="A181" t="n">
        <v>180</v>
      </c>
      <c r="B181" t="inlineStr">
        <is>
          <t>medium_10k</t>
        </is>
      </c>
      <c r="C181" t="inlineStr">
        <is>
          <t>ORD-0000060</t>
        </is>
      </c>
      <c r="D181" t="inlineStr">
        <is>
          <t>LINE-0000180</t>
        </is>
      </c>
      <c r="E181" s="7" t="n">
        <v>45471</v>
      </c>
      <c r="F181" s="7" t="n">
        <v>45471</v>
      </c>
      <c r="G181" t="n">
        <v>2024</v>
      </c>
      <c r="H181" t="inlineStr">
        <is>
          <t>Q2</t>
        </is>
      </c>
      <c r="I181" t="n">
        <v>6</v>
      </c>
      <c r="J181" t="inlineStr">
        <is>
          <t>Июнь</t>
        </is>
      </c>
      <c r="K181" t="n">
        <v>28</v>
      </c>
      <c r="L181" t="inlineStr">
        <is>
          <t>ФО_01_Крупный</t>
        </is>
      </c>
      <c r="M181" t="inlineStr">
        <is>
          <t>Регион_001_Крупный</t>
        </is>
      </c>
      <c r="N181" t="inlineStr">
        <is>
          <t>Город_0180</t>
        </is>
      </c>
      <c r="O181" t="inlineStr">
        <is>
          <t>Холдинг_Крупный</t>
        </is>
      </c>
      <c r="P181" t="inlineStr">
        <is>
          <t>Организация_Крупная</t>
        </is>
      </c>
      <c r="Q181" t="inlineStr">
        <is>
          <t>Отдел_004</t>
        </is>
      </c>
      <c r="R181" t="inlineStr">
        <is>
          <t>Группа_Крупная</t>
        </is>
      </c>
      <c r="S181" t="inlineStr">
        <is>
          <t>Категория_Крупная</t>
        </is>
      </c>
      <c r="T181" t="inlineStr">
        <is>
          <t>Подкатегория_Крупная</t>
        </is>
      </c>
      <c r="U181" t="inlineStr">
        <is>
          <t>SKU_0000180</t>
        </is>
      </c>
      <c r="V181" t="inlineStr">
        <is>
          <t>Розница</t>
        </is>
      </c>
      <c r="W181" t="inlineStr">
        <is>
          <t>Клиент_00180</t>
        </is>
      </c>
      <c r="X181" t="inlineStr">
        <is>
          <t>Интеграция</t>
        </is>
      </c>
      <c r="Y181" s="8" t="n">
        <v>12660</v>
      </c>
      <c r="Z181" t="n">
        <v>1</v>
      </c>
      <c r="AA181" s="8" t="n">
        <v>2278.8</v>
      </c>
      <c r="AB181" t="inlineStr">
        <is>
          <t>Да</t>
        </is>
      </c>
      <c r="AC181" t="inlineStr">
        <is>
          <t>Группа_Крупная / Категория_Крупная / Подкатегория_Крупная</t>
        </is>
      </c>
      <c r="AD181" t="n">
        <v>1</v>
      </c>
      <c r="AE181" t="inlineStr">
        <is>
          <t>до 10 000</t>
        </is>
      </c>
    </row>
    <row r="182">
      <c r="A182" t="n">
        <v>181</v>
      </c>
      <c r="B182" t="inlineStr">
        <is>
          <t>medium_10k</t>
        </is>
      </c>
      <c r="C182" t="inlineStr">
        <is>
          <t>ORD-0000061</t>
        </is>
      </c>
      <c r="D182" t="inlineStr">
        <is>
          <t>LINE-0000181</t>
        </is>
      </c>
      <c r="E182" s="7" t="n">
        <v>45472</v>
      </c>
      <c r="F182" s="7" t="n">
        <v>45472</v>
      </c>
      <c r="G182" t="n">
        <v>2024</v>
      </c>
      <c r="H182" t="inlineStr">
        <is>
          <t>Q2</t>
        </is>
      </c>
      <c r="I182" t="n">
        <v>6</v>
      </c>
      <c r="J182" t="inlineStr">
        <is>
          <t>Июнь</t>
        </is>
      </c>
      <c r="K182" t="n">
        <v>29</v>
      </c>
      <c r="L182" t="inlineStr">
        <is>
          <t>ФО_01_Крупный</t>
        </is>
      </c>
      <c r="M182" t="inlineStr">
        <is>
          <t>Регион_001_Крупный</t>
        </is>
      </c>
      <c r="N182" t="inlineStr">
        <is>
          <t>Город_0181</t>
        </is>
      </c>
      <c r="O182" t="inlineStr">
        <is>
          <t>Холдинг_Крупный</t>
        </is>
      </c>
      <c r="P182" t="inlineStr">
        <is>
          <t>Организация_Крупная</t>
        </is>
      </c>
      <c r="Q182" t="inlineStr">
        <is>
          <t>Отдел_004</t>
        </is>
      </c>
      <c r="R182" t="inlineStr">
        <is>
          <t>Группа_Крупная</t>
        </is>
      </c>
      <c r="S182" t="inlineStr">
        <is>
          <t>Категория_Крупная</t>
        </is>
      </c>
      <c r="T182" t="inlineStr">
        <is>
          <t>Подкатегория_Крупная</t>
        </is>
      </c>
      <c r="U182" t="inlineStr">
        <is>
          <t>SKU_0000181</t>
        </is>
      </c>
      <c r="V182" t="inlineStr">
        <is>
          <t>Enterprise</t>
        </is>
      </c>
      <c r="W182" t="inlineStr">
        <is>
          <t>Клиент_00181</t>
        </is>
      </c>
      <c r="X182" t="inlineStr">
        <is>
          <t>Портал</t>
        </is>
      </c>
      <c r="Y182" s="8" t="n">
        <v>12697</v>
      </c>
      <c r="Z182" t="n">
        <v>2</v>
      </c>
      <c r="AA182" s="8" t="n">
        <v>2412.43</v>
      </c>
      <c r="AB182" t="inlineStr">
        <is>
          <t>Да</t>
        </is>
      </c>
      <c r="AC182" t="inlineStr">
        <is>
          <t>Группа_Крупная / Категория_Крупная / Подкатегория_Крупная</t>
        </is>
      </c>
      <c r="AD182" t="n">
        <v>1</v>
      </c>
      <c r="AE182" t="inlineStr">
        <is>
          <t>до 10 000</t>
        </is>
      </c>
    </row>
    <row r="183">
      <c r="A183" t="n">
        <v>182</v>
      </c>
      <c r="B183" t="inlineStr">
        <is>
          <t>medium_10k</t>
        </is>
      </c>
      <c r="C183" t="inlineStr">
        <is>
          <t>ORD-0000061</t>
        </is>
      </c>
      <c r="D183" t="inlineStr">
        <is>
          <t>LINE-0000182</t>
        </is>
      </c>
      <c r="E183" s="7" t="n">
        <v>45473</v>
      </c>
      <c r="F183" s="7" t="n">
        <v>45473</v>
      </c>
      <c r="G183" t="n">
        <v>2024</v>
      </c>
      <c r="H183" t="inlineStr">
        <is>
          <t>Q2</t>
        </is>
      </c>
      <c r="I183" t="n">
        <v>6</v>
      </c>
      <c r="J183" t="inlineStr">
        <is>
          <t>Июнь</t>
        </is>
      </c>
      <c r="K183" t="n">
        <v>30</v>
      </c>
      <c r="L183" t="inlineStr">
        <is>
          <t>ФО_01_Крупный</t>
        </is>
      </c>
      <c r="M183" t="inlineStr">
        <is>
          <t>Регион_001_Крупный</t>
        </is>
      </c>
      <c r="N183" t="inlineStr">
        <is>
          <t>Город_0182</t>
        </is>
      </c>
      <c r="O183" t="inlineStr">
        <is>
          <t>Холдинг_Крупный</t>
        </is>
      </c>
      <c r="P183" t="inlineStr">
        <is>
          <t>Организация_Крупная</t>
        </is>
      </c>
      <c r="Q183" t="inlineStr">
        <is>
          <t>Отдел_004</t>
        </is>
      </c>
      <c r="R183" t="inlineStr">
        <is>
          <t>Группа_Крупная</t>
        </is>
      </c>
      <c r="S183" t="inlineStr">
        <is>
          <t>Категория_Крупная</t>
        </is>
      </c>
      <c r="T183" t="inlineStr">
        <is>
          <t>Подкатегория_Крупная</t>
        </is>
      </c>
      <c r="U183" t="inlineStr">
        <is>
          <t>SKU_0000182</t>
        </is>
      </c>
      <c r="V183" t="inlineStr">
        <is>
          <t>SMB</t>
        </is>
      </c>
      <c r="W183" t="inlineStr">
        <is>
          <t>Клиент_00182</t>
        </is>
      </c>
      <c r="X183" t="inlineStr">
        <is>
          <t>API</t>
        </is>
      </c>
      <c r="Y183" s="8" t="n">
        <v>12734</v>
      </c>
      <c r="Z183" t="n">
        <v>3</v>
      </c>
      <c r="AA183" s="8" t="n">
        <v>2546.8</v>
      </c>
      <c r="AB183" t="inlineStr">
        <is>
          <t>Да</t>
        </is>
      </c>
      <c r="AC183" t="inlineStr">
        <is>
          <t>Группа_Крупная / Категория_Крупная / Подкатегория_Крупная</t>
        </is>
      </c>
      <c r="AD183" t="n">
        <v>1</v>
      </c>
      <c r="AE183" t="inlineStr">
        <is>
          <t>до 10 000</t>
        </is>
      </c>
    </row>
    <row r="184">
      <c r="A184" t="n">
        <v>183</v>
      </c>
      <c r="B184" t="inlineStr">
        <is>
          <t>medium_10k</t>
        </is>
      </c>
      <c r="C184" t="inlineStr">
        <is>
          <t>ORD-0000061</t>
        </is>
      </c>
      <c r="D184" t="inlineStr">
        <is>
          <t>LINE-0000183</t>
        </is>
      </c>
      <c r="E184" s="7" t="n">
        <v>45474</v>
      </c>
      <c r="F184" s="7" t="n">
        <v>45474</v>
      </c>
      <c r="G184" t="n">
        <v>2024</v>
      </c>
      <c r="H184" t="inlineStr">
        <is>
          <t>Q3</t>
        </is>
      </c>
      <c r="I184" t="n">
        <v>7</v>
      </c>
      <c r="J184" t="inlineStr">
        <is>
          <t>Июль</t>
        </is>
      </c>
      <c r="K184" t="n">
        <v>1</v>
      </c>
      <c r="L184" t="inlineStr">
        <is>
          <t>ФО_01_Крупный</t>
        </is>
      </c>
      <c r="M184" t="inlineStr">
        <is>
          <t>Регион_001_Крупный</t>
        </is>
      </c>
      <c r="N184" t="inlineStr">
        <is>
          <t>Город_0183</t>
        </is>
      </c>
      <c r="O184" t="inlineStr">
        <is>
          <t>Холдинг_Крупный</t>
        </is>
      </c>
      <c r="P184" t="inlineStr">
        <is>
          <t>Организация_Крупная</t>
        </is>
      </c>
      <c r="Q184" t="inlineStr">
        <is>
          <t>Отдел_004</t>
        </is>
      </c>
      <c r="R184" t="inlineStr">
        <is>
          <t>Группа_Крупная</t>
        </is>
      </c>
      <c r="S184" t="inlineStr">
        <is>
          <t>Категория_Крупная</t>
        </is>
      </c>
      <c r="T184" t="inlineStr">
        <is>
          <t>Подкатегория_Крупная</t>
        </is>
      </c>
      <c r="U184" t="inlineStr">
        <is>
          <t>SKU_0000183</t>
        </is>
      </c>
      <c r="V184" t="inlineStr">
        <is>
          <t>Госсектор</t>
        </is>
      </c>
      <c r="W184" t="inlineStr">
        <is>
          <t>Клиент_00183</t>
        </is>
      </c>
      <c r="X184" t="inlineStr">
        <is>
          <t>Импорт</t>
        </is>
      </c>
      <c r="Y184" s="8" t="n">
        <v>12771</v>
      </c>
      <c r="Z184" t="n">
        <v>4</v>
      </c>
      <c r="AA184" s="8" t="n">
        <v>2681.91</v>
      </c>
      <c r="AB184" t="inlineStr">
        <is>
          <t>Да</t>
        </is>
      </c>
      <c r="AC184" t="inlineStr">
        <is>
          <t>Группа_Крупная / Категория_Крупная / Подкатегория_Крупная</t>
        </is>
      </c>
      <c r="AD184" t="n">
        <v>1</v>
      </c>
      <c r="AE184" t="inlineStr">
        <is>
          <t>до 10 000</t>
        </is>
      </c>
    </row>
    <row r="185">
      <c r="A185" t="n">
        <v>184</v>
      </c>
      <c r="B185" t="inlineStr">
        <is>
          <t>medium_10k</t>
        </is>
      </c>
      <c r="C185" t="inlineStr">
        <is>
          <t>ORD-0000062</t>
        </is>
      </c>
      <c r="D185" t="inlineStr">
        <is>
          <t>LINE-0000184</t>
        </is>
      </c>
      <c r="E185" s="7" t="n">
        <v>45475</v>
      </c>
      <c r="F185" s="7" t="n">
        <v>45475</v>
      </c>
      <c r="G185" t="n">
        <v>2024</v>
      </c>
      <c r="H185" t="inlineStr">
        <is>
          <t>Q3</t>
        </is>
      </c>
      <c r="I185" t="n">
        <v>7</v>
      </c>
      <c r="J185" t="inlineStr">
        <is>
          <t>Июль</t>
        </is>
      </c>
      <c r="K185" t="n">
        <v>2</v>
      </c>
      <c r="L185" t="inlineStr">
        <is>
          <t>ФО_01_Крупный</t>
        </is>
      </c>
      <c r="M185" t="inlineStr">
        <is>
          <t>Регион_001_Крупный</t>
        </is>
      </c>
      <c r="N185" t="inlineStr">
        <is>
          <t>Город_0184</t>
        </is>
      </c>
      <c r="O185" t="inlineStr">
        <is>
          <t>Холдинг_Крупный</t>
        </is>
      </c>
      <c r="P185" t="inlineStr">
        <is>
          <t>Организация_Крупная</t>
        </is>
      </c>
      <c r="Q185" t="inlineStr">
        <is>
          <t>Отдел_004</t>
        </is>
      </c>
      <c r="R185" t="inlineStr">
        <is>
          <t>Группа_Крупная</t>
        </is>
      </c>
      <c r="S185" t="inlineStr">
        <is>
          <t>Категория_Крупная</t>
        </is>
      </c>
      <c r="T185" t="inlineStr">
        <is>
          <t>Подкатегория_Крупная</t>
        </is>
      </c>
      <c r="U185" t="inlineStr">
        <is>
          <t>SKU_0000184</t>
        </is>
      </c>
      <c r="V185" t="inlineStr">
        <is>
          <t>Розница</t>
        </is>
      </c>
      <c r="W185" t="inlineStr">
        <is>
          <t>Клиент_00184</t>
        </is>
      </c>
      <c r="X185" t="inlineStr">
        <is>
          <t>Ручной ввод</t>
        </is>
      </c>
      <c r="Y185" s="8" t="n">
        <v>12808</v>
      </c>
      <c r="Z185" t="n">
        <v>5</v>
      </c>
      <c r="AA185" s="8" t="n">
        <v>2817.76</v>
      </c>
      <c r="AB185" t="inlineStr">
        <is>
          <t>Да</t>
        </is>
      </c>
      <c r="AC185" t="inlineStr">
        <is>
          <t>Группа_Крупная / Категория_Крупная / Подкатегория_Крупная</t>
        </is>
      </c>
      <c r="AD185" t="n">
        <v>1</v>
      </c>
      <c r="AE185" t="inlineStr">
        <is>
          <t>до 10 000</t>
        </is>
      </c>
    </row>
    <row r="186">
      <c r="A186" t="n">
        <v>185</v>
      </c>
      <c r="B186" t="inlineStr">
        <is>
          <t>medium_10k</t>
        </is>
      </c>
      <c r="C186" t="inlineStr">
        <is>
          <t>ORD-0000062</t>
        </is>
      </c>
      <c r="D186" t="inlineStr">
        <is>
          <t>LINE-0000185</t>
        </is>
      </c>
      <c r="E186" s="7" t="n">
        <v>45476</v>
      </c>
      <c r="F186" s="7" t="n">
        <v>45476</v>
      </c>
      <c r="G186" t="n">
        <v>2024</v>
      </c>
      <c r="H186" t="inlineStr">
        <is>
          <t>Q3</t>
        </is>
      </c>
      <c r="I186" t="n">
        <v>7</v>
      </c>
      <c r="J186" t="inlineStr">
        <is>
          <t>Июль</t>
        </is>
      </c>
      <c r="K186" t="n">
        <v>3</v>
      </c>
      <c r="L186" t="inlineStr">
        <is>
          <t>ФО_01_Крупный</t>
        </is>
      </c>
      <c r="M186" t="inlineStr">
        <is>
          <t>Регион_001_Крупный</t>
        </is>
      </c>
      <c r="N186" t="inlineStr">
        <is>
          <t>Город_0185</t>
        </is>
      </c>
      <c r="O186" t="inlineStr">
        <is>
          <t>Холдинг_Крупный</t>
        </is>
      </c>
      <c r="P186" t="inlineStr">
        <is>
          <t>Организация_Крупная</t>
        </is>
      </c>
      <c r="Q186" t="inlineStr">
        <is>
          <t>Отдел_004</t>
        </is>
      </c>
      <c r="R186" t="inlineStr">
        <is>
          <t>Группа_Крупная</t>
        </is>
      </c>
      <c r="S186" t="inlineStr">
        <is>
          <t>Категория_Крупная</t>
        </is>
      </c>
      <c r="T186" t="inlineStr">
        <is>
          <t>Подкатегория_Крупная</t>
        </is>
      </c>
      <c r="U186" t="inlineStr">
        <is>
          <t>SKU_0000185</t>
        </is>
      </c>
      <c r="V186" t="inlineStr">
        <is>
          <t>Enterprise</t>
        </is>
      </c>
      <c r="W186" t="inlineStr">
        <is>
          <t>Клиент_00185</t>
        </is>
      </c>
      <c r="X186" t="inlineStr">
        <is>
          <t>Интеграция</t>
        </is>
      </c>
      <c r="Y186" s="8" t="n">
        <v>12845</v>
      </c>
      <c r="Z186" t="n">
        <v>6</v>
      </c>
      <c r="AA186" s="8" t="n">
        <v>2954.35</v>
      </c>
      <c r="AB186" t="inlineStr">
        <is>
          <t>Да</t>
        </is>
      </c>
      <c r="AC186" t="inlineStr">
        <is>
          <t>Группа_Крупная / Категория_Крупная / Подкатегория_Крупная</t>
        </is>
      </c>
      <c r="AD186" t="n">
        <v>1</v>
      </c>
      <c r="AE186" t="inlineStr">
        <is>
          <t>до 10 000</t>
        </is>
      </c>
    </row>
    <row r="187">
      <c r="A187" t="n">
        <v>186</v>
      </c>
      <c r="B187" t="inlineStr">
        <is>
          <t>medium_10k</t>
        </is>
      </c>
      <c r="C187" t="inlineStr">
        <is>
          <t>ORD-0000062</t>
        </is>
      </c>
      <c r="D187" t="inlineStr">
        <is>
          <t>LINE-0000186</t>
        </is>
      </c>
      <c r="E187" s="7" t="n">
        <v>45477</v>
      </c>
      <c r="F187" s="7" t="n">
        <v>45477</v>
      </c>
      <c r="G187" t="n">
        <v>2024</v>
      </c>
      <c r="H187" t="inlineStr">
        <is>
          <t>Q3</t>
        </is>
      </c>
      <c r="I187" t="n">
        <v>7</v>
      </c>
      <c r="J187" t="inlineStr">
        <is>
          <t>Июль</t>
        </is>
      </c>
      <c r="K187" t="n">
        <v>4</v>
      </c>
      <c r="L187" t="inlineStr">
        <is>
          <t>ФО_01_Крупный</t>
        </is>
      </c>
      <c r="M187" t="inlineStr">
        <is>
          <t>Регион_001_Крупный</t>
        </is>
      </c>
      <c r="N187" t="inlineStr">
        <is>
          <t>Город_0186</t>
        </is>
      </c>
      <c r="O187" t="inlineStr">
        <is>
          <t>Холдинг_Крупный</t>
        </is>
      </c>
      <c r="P187" t="inlineStr">
        <is>
          <t>Организация_Крупная</t>
        </is>
      </c>
      <c r="Q187" t="inlineStr">
        <is>
          <t>Отдел_004</t>
        </is>
      </c>
      <c r="R187" t="inlineStr">
        <is>
          <t>Группа_Крупная</t>
        </is>
      </c>
      <c r="S187" t="inlineStr">
        <is>
          <t>Категория_Крупная</t>
        </is>
      </c>
      <c r="T187" t="inlineStr">
        <is>
          <t>Подкатегория_Крупная</t>
        </is>
      </c>
      <c r="U187" t="inlineStr">
        <is>
          <t>SKU_0000186</t>
        </is>
      </c>
      <c r="V187" t="inlineStr">
        <is>
          <t>SMB</t>
        </is>
      </c>
      <c r="W187" t="inlineStr">
        <is>
          <t>Клиент_00186</t>
        </is>
      </c>
      <c r="X187" t="inlineStr">
        <is>
          <t>Портал</t>
        </is>
      </c>
      <c r="Y187" s="8" t="n">
        <v>12882</v>
      </c>
      <c r="Z187" t="n">
        <v>7</v>
      </c>
      <c r="AA187" s="8" t="n">
        <v>3091.68</v>
      </c>
      <c r="AB187" t="inlineStr">
        <is>
          <t>Да</t>
        </is>
      </c>
      <c r="AC187" t="inlineStr">
        <is>
          <t>Группа_Крупная / Категория_Крупная / Подкатегория_Крупная</t>
        </is>
      </c>
      <c r="AD187" t="n">
        <v>1</v>
      </c>
      <c r="AE187" t="inlineStr">
        <is>
          <t>до 10 000</t>
        </is>
      </c>
    </row>
    <row r="188">
      <c r="A188" t="n">
        <v>187</v>
      </c>
      <c r="B188" t="inlineStr">
        <is>
          <t>medium_10k</t>
        </is>
      </c>
      <c r="C188" t="inlineStr">
        <is>
          <t>ORD-0000063</t>
        </is>
      </c>
      <c r="D188" t="inlineStr">
        <is>
          <t>LINE-0000187</t>
        </is>
      </c>
      <c r="E188" s="7" t="n">
        <v>45478</v>
      </c>
      <c r="F188" s="7" t="n">
        <v>45478</v>
      </c>
      <c r="G188" t="n">
        <v>2024</v>
      </c>
      <c r="H188" t="inlineStr">
        <is>
          <t>Q3</t>
        </is>
      </c>
      <c r="I188" t="n">
        <v>7</v>
      </c>
      <c r="J188" t="inlineStr">
        <is>
          <t>Июль</t>
        </is>
      </c>
      <c r="K188" t="n">
        <v>5</v>
      </c>
      <c r="L188" t="inlineStr">
        <is>
          <t>ФО_04</t>
        </is>
      </c>
      <c r="M188" t="inlineStr">
        <is>
          <t>Регион_010</t>
        </is>
      </c>
      <c r="N188" t="inlineStr">
        <is>
          <t>Город_0187</t>
        </is>
      </c>
      <c r="O188" t="inlineStr">
        <is>
          <t>Холдинг_01</t>
        </is>
      </c>
      <c r="P188" t="inlineStr">
        <is>
          <t>Организация_001</t>
        </is>
      </c>
      <c r="Q188" t="inlineStr">
        <is>
          <t>Отдел_004</t>
        </is>
      </c>
      <c r="R188" t="inlineStr">
        <is>
          <t>Группа_01</t>
        </is>
      </c>
      <c r="S188" t="inlineStr">
        <is>
          <t>Категория_001</t>
        </is>
      </c>
      <c r="T188" t="inlineStr">
        <is>
          <t>Подкатегория_004</t>
        </is>
      </c>
      <c r="U188" t="inlineStr">
        <is>
          <t>SKU_0000187</t>
        </is>
      </c>
      <c r="V188" t="inlineStr">
        <is>
          <t>Госсектор</t>
        </is>
      </c>
      <c r="W188" t="inlineStr">
        <is>
          <t>Клиент_00187</t>
        </is>
      </c>
      <c r="X188" t="inlineStr">
        <is>
          <t>API</t>
        </is>
      </c>
      <c r="Y188" s="8" t="n">
        <v>7919</v>
      </c>
      <c r="Z188" t="n">
        <v>8</v>
      </c>
      <c r="AA188" s="8" t="n">
        <v>633.52</v>
      </c>
      <c r="AB188" t="inlineStr">
        <is>
          <t>Нет</t>
        </is>
      </c>
      <c r="AC188" t="inlineStr">
        <is>
          <t>Группа_01 / Категория_001 / Подкатегория_004</t>
        </is>
      </c>
      <c r="AD188" t="n">
        <v>1</v>
      </c>
      <c r="AE188" t="inlineStr">
        <is>
          <t>до 10 000</t>
        </is>
      </c>
    </row>
    <row r="189">
      <c r="A189" t="n">
        <v>188</v>
      </c>
      <c r="B189" t="inlineStr">
        <is>
          <t>medium_10k</t>
        </is>
      </c>
      <c r="C189" t="inlineStr">
        <is>
          <t>ORD-0000063</t>
        </is>
      </c>
      <c r="D189" t="inlineStr">
        <is>
          <t>LINE-0000188</t>
        </is>
      </c>
      <c r="E189" s="7" t="n">
        <v>45479</v>
      </c>
      <c r="F189" s="7" t="n">
        <v>45479</v>
      </c>
      <c r="G189" t="n">
        <v>2024</v>
      </c>
      <c r="H189" t="inlineStr">
        <is>
          <t>Q3</t>
        </is>
      </c>
      <c r="I189" t="n">
        <v>7</v>
      </c>
      <c r="J189" t="inlineStr">
        <is>
          <t>Июль</t>
        </is>
      </c>
      <c r="K189" t="n">
        <v>6</v>
      </c>
      <c r="L189" t="inlineStr">
        <is>
          <t>ФО_05</t>
        </is>
      </c>
      <c r="M189" t="inlineStr">
        <is>
          <t>Регион_010</t>
        </is>
      </c>
      <c r="N189" t="inlineStr">
        <is>
          <t>Город_0188</t>
        </is>
      </c>
      <c r="O189" t="inlineStr">
        <is>
          <t>Холдинг_01</t>
        </is>
      </c>
      <c r="P189" t="inlineStr">
        <is>
          <t>Организация_001</t>
        </is>
      </c>
      <c r="Q189" t="inlineStr">
        <is>
          <t>Отдел_004</t>
        </is>
      </c>
      <c r="R189" t="inlineStr">
        <is>
          <t>Группа_01</t>
        </is>
      </c>
      <c r="S189" t="inlineStr">
        <is>
          <t>Категория_001</t>
        </is>
      </c>
      <c r="T189" t="inlineStr">
        <is>
          <t>Подкатегория_004</t>
        </is>
      </c>
      <c r="U189" t="inlineStr">
        <is>
          <t>SKU_0000188</t>
        </is>
      </c>
      <c r="V189" t="inlineStr">
        <is>
          <t>Розница</t>
        </is>
      </c>
      <c r="W189" t="inlineStr">
        <is>
          <t>Клиент_00188</t>
        </is>
      </c>
      <c r="X189" t="inlineStr">
        <is>
          <t>Импорт</t>
        </is>
      </c>
      <c r="Y189" s="8" t="n">
        <v>7956</v>
      </c>
      <c r="Z189" t="n">
        <v>9</v>
      </c>
      <c r="AA189" s="8" t="n">
        <v>716.04</v>
      </c>
      <c r="AB189" t="inlineStr">
        <is>
          <t>Нет</t>
        </is>
      </c>
      <c r="AC189" t="inlineStr">
        <is>
          <t>Группа_01 / Категория_001 / Подкатегория_004</t>
        </is>
      </c>
      <c r="AD189" t="n">
        <v>1</v>
      </c>
      <c r="AE189" t="inlineStr">
        <is>
          <t>до 10 000</t>
        </is>
      </c>
    </row>
    <row r="190">
      <c r="A190" t="n">
        <v>189</v>
      </c>
      <c r="B190" t="inlineStr">
        <is>
          <t>medium_10k</t>
        </is>
      </c>
      <c r="C190" t="inlineStr">
        <is>
          <t>ORD-0000063</t>
        </is>
      </c>
      <c r="D190" t="inlineStr">
        <is>
          <t>LINE-0000189</t>
        </is>
      </c>
      <c r="E190" s="7" t="n">
        <v>45480</v>
      </c>
      <c r="F190" s="7" t="n">
        <v>45480</v>
      </c>
      <c r="G190" t="n">
        <v>2024</v>
      </c>
      <c r="H190" t="inlineStr">
        <is>
          <t>Q3</t>
        </is>
      </c>
      <c r="I190" t="n">
        <v>7</v>
      </c>
      <c r="J190" t="inlineStr">
        <is>
          <t>Июль</t>
        </is>
      </c>
      <c r="K190" t="n">
        <v>7</v>
      </c>
      <c r="L190" t="inlineStr">
        <is>
          <t>ФО_06</t>
        </is>
      </c>
      <c r="M190" t="inlineStr">
        <is>
          <t>Регион_010</t>
        </is>
      </c>
      <c r="N190" t="inlineStr">
        <is>
          <t>Город_0189</t>
        </is>
      </c>
      <c r="O190" t="inlineStr">
        <is>
          <t>Холдинг_01</t>
        </is>
      </c>
      <c r="P190" t="inlineStr">
        <is>
          <t>Организация_001</t>
        </is>
      </c>
      <c r="Q190" t="inlineStr">
        <is>
          <t>Отдел_004</t>
        </is>
      </c>
      <c r="R190" t="inlineStr">
        <is>
          <t>Группа_01</t>
        </is>
      </c>
      <c r="S190" t="inlineStr">
        <is>
          <t>Категория_001</t>
        </is>
      </c>
      <c r="T190" t="inlineStr">
        <is>
          <t>Подкатегория_004</t>
        </is>
      </c>
      <c r="U190" t="inlineStr">
        <is>
          <t>SKU_0000189</t>
        </is>
      </c>
      <c r="V190" t="inlineStr">
        <is>
          <t>Enterprise</t>
        </is>
      </c>
      <c r="W190" t="inlineStr">
        <is>
          <t>Клиент_00189</t>
        </is>
      </c>
      <c r="X190" t="inlineStr">
        <is>
          <t>Ручной ввод</t>
        </is>
      </c>
      <c r="Y190" s="8" t="n">
        <v>7993</v>
      </c>
      <c r="Z190" t="n">
        <v>10</v>
      </c>
      <c r="AA190" s="8" t="n">
        <v>799.3</v>
      </c>
      <c r="AB190" t="inlineStr">
        <is>
          <t>Нет</t>
        </is>
      </c>
      <c r="AC190" t="inlineStr">
        <is>
          <t>Группа_01 / Категория_001 / Подкатегория_004</t>
        </is>
      </c>
      <c r="AD190" t="n">
        <v>1</v>
      </c>
      <c r="AE190" t="inlineStr">
        <is>
          <t>до 10 000</t>
        </is>
      </c>
    </row>
    <row r="191">
      <c r="A191" t="n">
        <v>190</v>
      </c>
      <c r="B191" t="inlineStr">
        <is>
          <t>medium_10k</t>
        </is>
      </c>
      <c r="C191" t="inlineStr">
        <is>
          <t>ORD-0000064</t>
        </is>
      </c>
      <c r="D191" t="inlineStr">
        <is>
          <t>LINE-0000190</t>
        </is>
      </c>
      <c r="E191" s="7" t="n">
        <v>45481</v>
      </c>
      <c r="F191" s="7" t="n">
        <v>45481</v>
      </c>
      <c r="G191" t="n">
        <v>2024</v>
      </c>
      <c r="H191" t="inlineStr">
        <is>
          <t>Q3</t>
        </is>
      </c>
      <c r="I191" t="n">
        <v>7</v>
      </c>
      <c r="J191" t="inlineStr">
        <is>
          <t>Июль</t>
        </is>
      </c>
      <c r="K191" t="n">
        <v>8</v>
      </c>
      <c r="L191" t="inlineStr">
        <is>
          <t>ФО_01_Крупный</t>
        </is>
      </c>
      <c r="M191" t="inlineStr">
        <is>
          <t>Регион_001_Крупный</t>
        </is>
      </c>
      <c r="N191" t="inlineStr">
        <is>
          <t>Город_0190</t>
        </is>
      </c>
      <c r="O191" t="inlineStr">
        <is>
          <t>Холдинг_Крупный</t>
        </is>
      </c>
      <c r="P191" t="inlineStr">
        <is>
          <t>Организация_Крупная</t>
        </is>
      </c>
      <c r="Q191" t="inlineStr">
        <is>
          <t>Отдел_004</t>
        </is>
      </c>
      <c r="R191" t="inlineStr">
        <is>
          <t>Группа_Крупная</t>
        </is>
      </c>
      <c r="S191" t="inlineStr">
        <is>
          <t>Категория_Крупная</t>
        </is>
      </c>
      <c r="T191" t="inlineStr">
        <is>
          <t>Подкатегория_Крупная</t>
        </is>
      </c>
      <c r="U191" t="inlineStr">
        <is>
          <t>SKU_0000190</t>
        </is>
      </c>
      <c r="V191" t="inlineStr">
        <is>
          <t>SMB</t>
        </is>
      </c>
      <c r="W191" t="inlineStr">
        <is>
          <t>Клиент_00190</t>
        </is>
      </c>
      <c r="X191" t="inlineStr">
        <is>
          <t>Интеграция</t>
        </is>
      </c>
      <c r="Y191" s="8" t="n">
        <v>13030</v>
      </c>
      <c r="Z191" t="n">
        <v>11</v>
      </c>
      <c r="AA191" s="8" t="n">
        <v>1433.3</v>
      </c>
      <c r="AB191" t="inlineStr">
        <is>
          <t>Да</t>
        </is>
      </c>
      <c r="AC191" t="inlineStr">
        <is>
          <t>Группа_Крупная / Категория_Крупная / Подкатегория_Крупная</t>
        </is>
      </c>
      <c r="AD191" t="n">
        <v>1</v>
      </c>
      <c r="AE191" t="inlineStr">
        <is>
          <t>до 10 000</t>
        </is>
      </c>
    </row>
    <row r="192">
      <c r="A192" t="n">
        <v>191</v>
      </c>
      <c r="B192" t="inlineStr">
        <is>
          <t>medium_10k</t>
        </is>
      </c>
      <c r="C192" t="inlineStr">
        <is>
          <t>ORD-0000064</t>
        </is>
      </c>
      <c r="D192" t="inlineStr">
        <is>
          <t>LINE-0000191</t>
        </is>
      </c>
      <c r="E192" s="7" t="n">
        <v>45482</v>
      </c>
      <c r="F192" s="7" t="n">
        <v>45482</v>
      </c>
      <c r="G192" t="n">
        <v>2024</v>
      </c>
      <c r="H192" t="inlineStr">
        <is>
          <t>Q3</t>
        </is>
      </c>
      <c r="I192" t="n">
        <v>7</v>
      </c>
      <c r="J192" t="inlineStr">
        <is>
          <t>Июль</t>
        </is>
      </c>
      <c r="K192" t="n">
        <v>9</v>
      </c>
      <c r="L192" t="inlineStr">
        <is>
          <t>ФО_01_Крупный</t>
        </is>
      </c>
      <c r="M192" t="inlineStr">
        <is>
          <t>Регион_001_Крупный</t>
        </is>
      </c>
      <c r="N192" t="inlineStr">
        <is>
          <t>Город_0191</t>
        </is>
      </c>
      <c r="O192" t="inlineStr">
        <is>
          <t>Холдинг_Крупный</t>
        </is>
      </c>
      <c r="P192" t="inlineStr">
        <is>
          <t>Организация_Крупная</t>
        </is>
      </c>
      <c r="Q192" t="inlineStr">
        <is>
          <t>Отдел_004</t>
        </is>
      </c>
      <c r="R192" t="inlineStr">
        <is>
          <t>Группа_Крупная</t>
        </is>
      </c>
      <c r="S192" t="inlineStr">
        <is>
          <t>Категория_Крупная</t>
        </is>
      </c>
      <c r="T192" t="inlineStr">
        <is>
          <t>Подкатегория_Крупная</t>
        </is>
      </c>
      <c r="U192" t="inlineStr">
        <is>
          <t>SKU_0000191</t>
        </is>
      </c>
      <c r="V192" t="inlineStr">
        <is>
          <t>Госсектор</t>
        </is>
      </c>
      <c r="W192" t="inlineStr">
        <is>
          <t>Клиент_00191</t>
        </is>
      </c>
      <c r="X192" t="inlineStr">
        <is>
          <t>Портал</t>
        </is>
      </c>
      <c r="Y192" s="8" t="n">
        <v>13067</v>
      </c>
      <c r="Z192" t="n">
        <v>12</v>
      </c>
      <c r="AA192" s="8" t="n">
        <v>1568.04</v>
      </c>
      <c r="AB192" t="inlineStr">
        <is>
          <t>Да</t>
        </is>
      </c>
      <c r="AC192" t="inlineStr">
        <is>
          <t>Группа_Крупная / Категория_Крупная / Подкатегория_Крупная</t>
        </is>
      </c>
      <c r="AD192" t="n">
        <v>1</v>
      </c>
      <c r="AE192" t="inlineStr">
        <is>
          <t>до 10 000</t>
        </is>
      </c>
    </row>
    <row r="193">
      <c r="A193" t="n">
        <v>192</v>
      </c>
      <c r="B193" t="inlineStr">
        <is>
          <t>medium_10k</t>
        </is>
      </c>
      <c r="C193" t="inlineStr">
        <is>
          <t>ORD-0000064</t>
        </is>
      </c>
      <c r="D193" t="inlineStr">
        <is>
          <t>LINE-0000192</t>
        </is>
      </c>
      <c r="E193" s="7" t="n">
        <v>45483</v>
      </c>
      <c r="F193" s="7" t="n">
        <v>45483</v>
      </c>
      <c r="G193" t="n">
        <v>2024</v>
      </c>
      <c r="H193" t="inlineStr">
        <is>
          <t>Q3</t>
        </is>
      </c>
      <c r="I193" t="n">
        <v>7</v>
      </c>
      <c r="J193" t="inlineStr">
        <is>
          <t>Июль</t>
        </is>
      </c>
      <c r="K193" t="n">
        <v>10</v>
      </c>
      <c r="L193" t="inlineStr">
        <is>
          <t>ФО_01_Крупный</t>
        </is>
      </c>
      <c r="M193" t="inlineStr">
        <is>
          <t>Регион_001_Крупный</t>
        </is>
      </c>
      <c r="N193" t="inlineStr">
        <is>
          <t>Город_0192</t>
        </is>
      </c>
      <c r="O193" t="inlineStr">
        <is>
          <t>Холдинг_Крупный</t>
        </is>
      </c>
      <c r="P193" t="inlineStr">
        <is>
          <t>Организация_Крупная</t>
        </is>
      </c>
      <c r="Q193" t="inlineStr">
        <is>
          <t>Отдел_004</t>
        </is>
      </c>
      <c r="R193" t="inlineStr">
        <is>
          <t>Группа_Крупная</t>
        </is>
      </c>
      <c r="S193" t="inlineStr">
        <is>
          <t>Категория_Крупная</t>
        </is>
      </c>
      <c r="T193" t="inlineStr">
        <is>
          <t>Подкатегория_Крупная</t>
        </is>
      </c>
      <c r="U193" t="inlineStr">
        <is>
          <t>SKU_0000192</t>
        </is>
      </c>
      <c r="V193" t="inlineStr">
        <is>
          <t>Розница</t>
        </is>
      </c>
      <c r="W193" t="inlineStr">
        <is>
          <t>Клиент_00192</t>
        </is>
      </c>
      <c r="X193" t="inlineStr">
        <is>
          <t>API</t>
        </is>
      </c>
      <c r="Y193" s="8" t="n">
        <v>13104</v>
      </c>
      <c r="Z193" t="n">
        <v>13</v>
      </c>
      <c r="AA193" s="8" t="n">
        <v>1703.52</v>
      </c>
      <c r="AB193" t="inlineStr">
        <is>
          <t>Да</t>
        </is>
      </c>
      <c r="AC193" t="inlineStr">
        <is>
          <t>Группа_Крупная / Категория_Крупная / Подкатегория_Крупная</t>
        </is>
      </c>
      <c r="AD193" t="n">
        <v>1</v>
      </c>
      <c r="AE193" t="inlineStr">
        <is>
          <t>до 10 000</t>
        </is>
      </c>
    </row>
    <row r="194">
      <c r="A194" t="n">
        <v>193</v>
      </c>
      <c r="B194" t="inlineStr">
        <is>
          <t>medium_10k</t>
        </is>
      </c>
      <c r="C194" t="inlineStr">
        <is>
          <t>ORD-0000065</t>
        </is>
      </c>
      <c r="D194" t="inlineStr">
        <is>
          <t>LINE-0000193</t>
        </is>
      </c>
      <c r="E194" s="7" t="n">
        <v>45484</v>
      </c>
      <c r="F194" s="7" t="n">
        <v>45484</v>
      </c>
      <c r="G194" t="n">
        <v>2024</v>
      </c>
      <c r="H194" t="inlineStr">
        <is>
          <t>Q3</t>
        </is>
      </c>
      <c r="I194" t="n">
        <v>7</v>
      </c>
      <c r="J194" t="inlineStr">
        <is>
          <t>Июль</t>
        </is>
      </c>
      <c r="K194" t="n">
        <v>11</v>
      </c>
      <c r="L194" t="inlineStr">
        <is>
          <t>ФО_01_Крупный</t>
        </is>
      </c>
      <c r="M194" t="inlineStr">
        <is>
          <t>Регион_001_Крупный</t>
        </is>
      </c>
      <c r="N194" t="inlineStr">
        <is>
          <t>Город_0193</t>
        </is>
      </c>
      <c r="O194" t="inlineStr">
        <is>
          <t>Холдинг_Крупный</t>
        </is>
      </c>
      <c r="P194" t="inlineStr">
        <is>
          <t>Организация_Крупная</t>
        </is>
      </c>
      <c r="Q194" t="inlineStr">
        <is>
          <t>Отдел_004</t>
        </is>
      </c>
      <c r="R194" t="inlineStr">
        <is>
          <t>Группа_Крупная</t>
        </is>
      </c>
      <c r="S194" t="inlineStr">
        <is>
          <t>Категория_Крупная</t>
        </is>
      </c>
      <c r="T194" t="inlineStr">
        <is>
          <t>Подкатегория_Крупная</t>
        </is>
      </c>
      <c r="U194" t="inlineStr">
        <is>
          <t>SKU_0000193</t>
        </is>
      </c>
      <c r="V194" t="inlineStr">
        <is>
          <t>Enterprise</t>
        </is>
      </c>
      <c r="W194" t="inlineStr">
        <is>
          <t>Клиент_00193</t>
        </is>
      </c>
      <c r="X194" t="inlineStr">
        <is>
          <t>Импорт</t>
        </is>
      </c>
      <c r="Y194" s="8" t="n">
        <v>13141</v>
      </c>
      <c r="Z194" t="n">
        <v>14</v>
      </c>
      <c r="AA194" s="8" t="n">
        <v>1839.74</v>
      </c>
      <c r="AB194" t="inlineStr">
        <is>
          <t>Да</t>
        </is>
      </c>
      <c r="AC194" t="inlineStr">
        <is>
          <t>Группа_Крупная / Категория_Крупная / Подкатегория_Крупная</t>
        </is>
      </c>
      <c r="AD194" t="n">
        <v>1</v>
      </c>
      <c r="AE194" t="inlineStr">
        <is>
          <t>до 10 000</t>
        </is>
      </c>
    </row>
    <row r="195">
      <c r="A195" t="n">
        <v>194</v>
      </c>
      <c r="B195" t="inlineStr">
        <is>
          <t>medium_10k</t>
        </is>
      </c>
      <c r="C195" t="inlineStr">
        <is>
          <t>ORD-0000065</t>
        </is>
      </c>
      <c r="D195" t="inlineStr">
        <is>
          <t>LINE-0000194</t>
        </is>
      </c>
      <c r="E195" s="7" t="n">
        <v>45485</v>
      </c>
      <c r="F195" s="7" t="n">
        <v>45485</v>
      </c>
      <c r="G195" t="n">
        <v>2024</v>
      </c>
      <c r="H195" t="inlineStr">
        <is>
          <t>Q3</t>
        </is>
      </c>
      <c r="I195" t="n">
        <v>7</v>
      </c>
      <c r="J195" t="inlineStr">
        <is>
          <t>Июль</t>
        </is>
      </c>
      <c r="K195" t="n">
        <v>12</v>
      </c>
      <c r="L195" t="inlineStr">
        <is>
          <t>ФО_01_Крупный</t>
        </is>
      </c>
      <c r="M195" t="inlineStr">
        <is>
          <t>Регион_001_Крупный</t>
        </is>
      </c>
      <c r="N195" t="inlineStr">
        <is>
          <t>Город_0194</t>
        </is>
      </c>
      <c r="O195" t="inlineStr">
        <is>
          <t>Холдинг_Крупный</t>
        </is>
      </c>
      <c r="P195" t="inlineStr">
        <is>
          <t>Организация_Крупная</t>
        </is>
      </c>
      <c r="Q195" t="inlineStr">
        <is>
          <t>Отдел_004</t>
        </is>
      </c>
      <c r="R195" t="inlineStr">
        <is>
          <t>Группа_Крупная</t>
        </is>
      </c>
      <c r="S195" t="inlineStr">
        <is>
          <t>Категория_Крупная</t>
        </is>
      </c>
      <c r="T195" t="inlineStr">
        <is>
          <t>Подкатегория_Крупная</t>
        </is>
      </c>
      <c r="U195" t="inlineStr">
        <is>
          <t>SKU_0000194</t>
        </is>
      </c>
      <c r="V195" t="inlineStr">
        <is>
          <t>SMB</t>
        </is>
      </c>
      <c r="W195" t="inlineStr">
        <is>
          <t>Клиент_00194</t>
        </is>
      </c>
      <c r="X195" t="inlineStr">
        <is>
          <t>Ручной ввод</t>
        </is>
      </c>
      <c r="Y195" s="8" t="n">
        <v>13178</v>
      </c>
      <c r="Z195" t="n">
        <v>15</v>
      </c>
      <c r="AA195" s="8" t="n">
        <v>1976.7</v>
      </c>
      <c r="AB195" t="inlineStr">
        <is>
          <t>Да</t>
        </is>
      </c>
      <c r="AC195" t="inlineStr">
        <is>
          <t>Группа_Крупная / Категория_Крупная / Подкатегория_Крупная</t>
        </is>
      </c>
      <c r="AD195" t="n">
        <v>1</v>
      </c>
      <c r="AE195" t="inlineStr">
        <is>
          <t>до 10 000</t>
        </is>
      </c>
    </row>
    <row r="196">
      <c r="A196" t="n">
        <v>195</v>
      </c>
      <c r="B196" t="inlineStr">
        <is>
          <t>medium_10k</t>
        </is>
      </c>
      <c r="C196" t="inlineStr">
        <is>
          <t>ORD-0000065</t>
        </is>
      </c>
      <c r="D196" t="inlineStr">
        <is>
          <t>LINE-0000195</t>
        </is>
      </c>
      <c r="E196" s="7" t="n">
        <v>45486</v>
      </c>
      <c r="F196" s="7" t="n">
        <v>45486</v>
      </c>
      <c r="G196" t="n">
        <v>2024</v>
      </c>
      <c r="H196" t="inlineStr">
        <is>
          <t>Q3</t>
        </is>
      </c>
      <c r="I196" t="n">
        <v>7</v>
      </c>
      <c r="J196" t="inlineStr">
        <is>
          <t>Июль</t>
        </is>
      </c>
      <c r="K196" t="n">
        <v>13</v>
      </c>
      <c r="L196" t="inlineStr">
        <is>
          <t>ФО_01_Крупный</t>
        </is>
      </c>
      <c r="M196" t="inlineStr">
        <is>
          <t>Регион_001_Крупный</t>
        </is>
      </c>
      <c r="N196" t="inlineStr">
        <is>
          <t>Город_0195</t>
        </is>
      </c>
      <c r="O196" t="inlineStr">
        <is>
          <t>Холдинг_Крупный</t>
        </is>
      </c>
      <c r="P196" t="inlineStr">
        <is>
          <t>Организация_Крупная</t>
        </is>
      </c>
      <c r="Q196" t="inlineStr">
        <is>
          <t>Отдел_004</t>
        </is>
      </c>
      <c r="R196" t="inlineStr">
        <is>
          <t>Группа_Крупная</t>
        </is>
      </c>
      <c r="S196" t="inlineStr">
        <is>
          <t>Категория_Крупная</t>
        </is>
      </c>
      <c r="T196" t="inlineStr">
        <is>
          <t>Подкатегория_Крупная</t>
        </is>
      </c>
      <c r="U196" t="inlineStr">
        <is>
          <t>SKU_0000195</t>
        </is>
      </c>
      <c r="V196" t="inlineStr">
        <is>
          <t>Госсектор</t>
        </is>
      </c>
      <c r="W196" t="inlineStr">
        <is>
          <t>Клиент_00195</t>
        </is>
      </c>
      <c r="X196" t="inlineStr">
        <is>
          <t>Интеграция</t>
        </is>
      </c>
      <c r="Y196" s="8" t="n">
        <v>13215</v>
      </c>
      <c r="Z196" t="n">
        <v>16</v>
      </c>
      <c r="AA196" s="8" t="n">
        <v>2114.4</v>
      </c>
      <c r="AB196" t="inlineStr">
        <is>
          <t>Да</t>
        </is>
      </c>
      <c r="AC196" t="inlineStr">
        <is>
          <t>Группа_Крупная / Категория_Крупная / Подкатегория_Крупная</t>
        </is>
      </c>
      <c r="AD196" t="n">
        <v>1</v>
      </c>
      <c r="AE196" t="inlineStr">
        <is>
          <t>до 10 000</t>
        </is>
      </c>
    </row>
    <row r="197">
      <c r="A197" t="n">
        <v>196</v>
      </c>
      <c r="B197" t="inlineStr">
        <is>
          <t>medium_10k</t>
        </is>
      </c>
      <c r="C197" t="inlineStr">
        <is>
          <t>ORD-0000066</t>
        </is>
      </c>
      <c r="D197" t="inlineStr">
        <is>
          <t>LINE-0000196</t>
        </is>
      </c>
      <c r="E197" s="7" t="n">
        <v>45487</v>
      </c>
      <c r="F197" s="7" t="n">
        <v>45487</v>
      </c>
      <c r="G197" t="n">
        <v>2024</v>
      </c>
      <c r="H197" t="inlineStr">
        <is>
          <t>Q3</t>
        </is>
      </c>
      <c r="I197" t="n">
        <v>7</v>
      </c>
      <c r="J197" t="inlineStr">
        <is>
          <t>Июль</t>
        </is>
      </c>
      <c r="K197" t="n">
        <v>14</v>
      </c>
      <c r="L197" t="inlineStr">
        <is>
          <t>ФО_01_Крупный</t>
        </is>
      </c>
      <c r="M197" t="inlineStr">
        <is>
          <t>Регион_001_Крупный</t>
        </is>
      </c>
      <c r="N197" t="inlineStr">
        <is>
          <t>Город_0196</t>
        </is>
      </c>
      <c r="O197" t="inlineStr">
        <is>
          <t>Холдинг_Крупный</t>
        </is>
      </c>
      <c r="P197" t="inlineStr">
        <is>
          <t>Организация_Крупная</t>
        </is>
      </c>
      <c r="Q197" t="inlineStr">
        <is>
          <t>Отдел_004</t>
        </is>
      </c>
      <c r="R197" t="inlineStr">
        <is>
          <t>Группа_Крупная</t>
        </is>
      </c>
      <c r="S197" t="inlineStr">
        <is>
          <t>Категория_Крупная</t>
        </is>
      </c>
      <c r="T197" t="inlineStr">
        <is>
          <t>Подкатегория_Крупная</t>
        </is>
      </c>
      <c r="U197" t="inlineStr">
        <is>
          <t>SKU_0000196</t>
        </is>
      </c>
      <c r="V197" t="inlineStr">
        <is>
          <t>Розница</t>
        </is>
      </c>
      <c r="W197" t="inlineStr">
        <is>
          <t>Клиент_00196</t>
        </is>
      </c>
      <c r="X197" t="inlineStr">
        <is>
          <t>Портал</t>
        </is>
      </c>
      <c r="Y197" s="8" t="n">
        <v>13252</v>
      </c>
      <c r="Z197" t="n">
        <v>17</v>
      </c>
      <c r="AA197" s="8" t="n">
        <v>2252.84</v>
      </c>
      <c r="AB197" t="inlineStr">
        <is>
          <t>Да</t>
        </is>
      </c>
      <c r="AC197" t="inlineStr">
        <is>
          <t>Группа_Крупная / Категория_Крупная / Подкатегория_Крупная</t>
        </is>
      </c>
      <c r="AD197" t="n">
        <v>1</v>
      </c>
      <c r="AE197" t="inlineStr">
        <is>
          <t>до 10 000</t>
        </is>
      </c>
    </row>
    <row r="198">
      <c r="A198" t="n">
        <v>197</v>
      </c>
      <c r="B198" t="inlineStr">
        <is>
          <t>medium_10k</t>
        </is>
      </c>
      <c r="C198" t="inlineStr">
        <is>
          <t>ORD-0000066</t>
        </is>
      </c>
      <c r="D198" t="inlineStr">
        <is>
          <t>LINE-0000197</t>
        </is>
      </c>
      <c r="E198" s="7" t="n">
        <v>45488</v>
      </c>
      <c r="F198" s="7" t="n">
        <v>45488</v>
      </c>
      <c r="G198" t="n">
        <v>2024</v>
      </c>
      <c r="H198" t="inlineStr">
        <is>
          <t>Q3</t>
        </is>
      </c>
      <c r="I198" t="n">
        <v>7</v>
      </c>
      <c r="J198" t="inlineStr">
        <is>
          <t>Июль</t>
        </is>
      </c>
      <c r="K198" t="n">
        <v>15</v>
      </c>
      <c r="L198" t="inlineStr">
        <is>
          <t>ФО_06</t>
        </is>
      </c>
      <c r="M198" t="inlineStr">
        <is>
          <t>Регион_010</t>
        </is>
      </c>
      <c r="N198" t="inlineStr">
        <is>
          <t>Город_0197</t>
        </is>
      </c>
      <c r="O198" t="inlineStr">
        <is>
          <t>Холдинг_01</t>
        </is>
      </c>
      <c r="P198" t="inlineStr">
        <is>
          <t>Организация_001</t>
        </is>
      </c>
      <c r="Q198" t="inlineStr">
        <is>
          <t>Отдел_004</t>
        </is>
      </c>
      <c r="R198" t="inlineStr">
        <is>
          <t>Группа_01</t>
        </is>
      </c>
      <c r="S198" t="inlineStr">
        <is>
          <t>Категория_001</t>
        </is>
      </c>
      <c r="T198" t="inlineStr">
        <is>
          <t>Подкатегория_004</t>
        </is>
      </c>
      <c r="U198" t="inlineStr">
        <is>
          <t>SKU_0000197</t>
        </is>
      </c>
      <c r="V198" t="inlineStr">
        <is>
          <t>Enterprise</t>
        </is>
      </c>
      <c r="W198" t="inlineStr">
        <is>
          <t>Клиент_00197</t>
        </is>
      </c>
      <c r="X198" t="inlineStr">
        <is>
          <t>API</t>
        </is>
      </c>
      <c r="Y198" s="8" t="n">
        <v>8289</v>
      </c>
      <c r="Z198" t="n">
        <v>18</v>
      </c>
      <c r="AA198" s="8" t="n">
        <v>1492.02</v>
      </c>
      <c r="AB198" t="inlineStr">
        <is>
          <t>Нет</t>
        </is>
      </c>
      <c r="AC198" t="inlineStr">
        <is>
          <t>Группа_01 / Категория_001 / Подкатегория_004</t>
        </is>
      </c>
      <c r="AD198" t="n">
        <v>1</v>
      </c>
      <c r="AE198" t="inlineStr">
        <is>
          <t>до 10 000</t>
        </is>
      </c>
    </row>
    <row r="199">
      <c r="A199" t="n">
        <v>198</v>
      </c>
      <c r="B199" t="inlineStr">
        <is>
          <t>medium_10k</t>
        </is>
      </c>
      <c r="C199" t="inlineStr">
        <is>
          <t>ORD-0000066</t>
        </is>
      </c>
      <c r="D199" t="inlineStr">
        <is>
          <t>LINE-0000198</t>
        </is>
      </c>
      <c r="E199" s="7" t="n">
        <v>45489</v>
      </c>
      <c r="F199" s="7" t="n">
        <v>45489</v>
      </c>
      <c r="G199" t="n">
        <v>2024</v>
      </c>
      <c r="H199" t="inlineStr">
        <is>
          <t>Q3</t>
        </is>
      </c>
      <c r="I199" t="n">
        <v>7</v>
      </c>
      <c r="J199" t="inlineStr">
        <is>
          <t>Июль</t>
        </is>
      </c>
      <c r="K199" t="n">
        <v>16</v>
      </c>
      <c r="L199" t="inlineStr">
        <is>
          <t>ФО_07</t>
        </is>
      </c>
      <c r="M199" t="inlineStr">
        <is>
          <t>Регион_010</t>
        </is>
      </c>
      <c r="N199" t="inlineStr">
        <is>
          <t>Город_0198</t>
        </is>
      </c>
      <c r="O199" t="inlineStr">
        <is>
          <t>Холдинг_01</t>
        </is>
      </c>
      <c r="P199" t="inlineStr">
        <is>
          <t>Организация_001</t>
        </is>
      </c>
      <c r="Q199" t="inlineStr">
        <is>
          <t>Отдел_004</t>
        </is>
      </c>
      <c r="R199" t="inlineStr">
        <is>
          <t>Группа_01</t>
        </is>
      </c>
      <c r="S199" t="inlineStr">
        <is>
          <t>Категория_001</t>
        </is>
      </c>
      <c r="T199" t="inlineStr">
        <is>
          <t>Подкатегория_004</t>
        </is>
      </c>
      <c r="U199" t="inlineStr">
        <is>
          <t>SKU_0000198</t>
        </is>
      </c>
      <c r="V199" t="inlineStr">
        <is>
          <t>SMB</t>
        </is>
      </c>
      <c r="W199" t="inlineStr">
        <is>
          <t>Клиент_00198</t>
        </is>
      </c>
      <c r="X199" t="inlineStr">
        <is>
          <t>Импорт</t>
        </is>
      </c>
      <c r="Y199" s="8" t="n">
        <v>8326</v>
      </c>
      <c r="Z199" t="n">
        <v>19</v>
      </c>
      <c r="AA199" s="8" t="n">
        <v>1581.94</v>
      </c>
      <c r="AB199" t="inlineStr">
        <is>
          <t>Нет</t>
        </is>
      </c>
      <c r="AC199" t="inlineStr">
        <is>
          <t>Группа_01 / Категория_001 / Подкатегория_004</t>
        </is>
      </c>
      <c r="AD199" t="n">
        <v>1</v>
      </c>
      <c r="AE199" t="inlineStr">
        <is>
          <t>до 10 000</t>
        </is>
      </c>
    </row>
    <row r="200">
      <c r="A200" t="n">
        <v>199</v>
      </c>
      <c r="B200" t="inlineStr">
        <is>
          <t>medium_10k</t>
        </is>
      </c>
      <c r="C200" t="inlineStr">
        <is>
          <t>ORD-0000067</t>
        </is>
      </c>
      <c r="D200" t="inlineStr">
        <is>
          <t>LINE-0000199</t>
        </is>
      </c>
      <c r="E200" s="7" t="n">
        <v>45490</v>
      </c>
      <c r="F200" s="7" t="n">
        <v>45490</v>
      </c>
      <c r="G200" t="n">
        <v>2024</v>
      </c>
      <c r="H200" t="inlineStr">
        <is>
          <t>Q3</t>
        </is>
      </c>
      <c r="I200" t="n">
        <v>7</v>
      </c>
      <c r="J200" t="inlineStr">
        <is>
          <t>Июль</t>
        </is>
      </c>
      <c r="K200" t="n">
        <v>17</v>
      </c>
      <c r="L200" t="inlineStr">
        <is>
          <t>ФО_08</t>
        </is>
      </c>
      <c r="M200" t="inlineStr">
        <is>
          <t>Регион_010</t>
        </is>
      </c>
      <c r="N200" t="inlineStr">
        <is>
          <t>Город_0199</t>
        </is>
      </c>
      <c r="O200" t="inlineStr">
        <is>
          <t>Холдинг_01</t>
        </is>
      </c>
      <c r="P200" t="inlineStr">
        <is>
          <t>Организация_001</t>
        </is>
      </c>
      <c r="Q200" t="inlineStr">
        <is>
          <t>Отдел_004</t>
        </is>
      </c>
      <c r="R200" t="inlineStr">
        <is>
          <t>Группа_01</t>
        </is>
      </c>
      <c r="S200" t="inlineStr">
        <is>
          <t>Категория_001</t>
        </is>
      </c>
      <c r="T200" t="inlineStr">
        <is>
          <t>Подкатегория_004</t>
        </is>
      </c>
      <c r="U200" t="inlineStr">
        <is>
          <t>SKU_0000199</t>
        </is>
      </c>
      <c r="V200" t="inlineStr">
        <is>
          <t>Госсектор</t>
        </is>
      </c>
      <c r="W200" t="inlineStr">
        <is>
          <t>Клиент_00199</t>
        </is>
      </c>
      <c r="X200" t="inlineStr">
        <is>
          <t>Ручной ввод</t>
        </is>
      </c>
      <c r="Y200" s="8" t="n">
        <v>8363</v>
      </c>
      <c r="Z200" t="n">
        <v>20</v>
      </c>
      <c r="AA200" s="8" t="n">
        <v>1672.6</v>
      </c>
      <c r="AB200" t="inlineStr">
        <is>
          <t>Нет</t>
        </is>
      </c>
      <c r="AC200" t="inlineStr">
        <is>
          <t>Группа_01 / Категория_001 / Подкатегория_004</t>
        </is>
      </c>
      <c r="AD200" t="n">
        <v>1</v>
      </c>
      <c r="AE200" t="inlineStr">
        <is>
          <t>до 10 000</t>
        </is>
      </c>
    </row>
    <row r="201">
      <c r="A201" t="n">
        <v>200</v>
      </c>
      <c r="B201" t="inlineStr">
        <is>
          <t>medium_10k</t>
        </is>
      </c>
      <c r="C201" t="inlineStr">
        <is>
          <t>ORD-0000067</t>
        </is>
      </c>
      <c r="D201" t="inlineStr">
        <is>
          <t>LINE-0000200</t>
        </is>
      </c>
      <c r="E201" s="7" t="n">
        <v>45491</v>
      </c>
      <c r="F201" s="7" t="n">
        <v>45491</v>
      </c>
      <c r="G201" t="n">
        <v>2024</v>
      </c>
      <c r="H201" t="inlineStr">
        <is>
          <t>Q3</t>
        </is>
      </c>
      <c r="I201" t="n">
        <v>7</v>
      </c>
      <c r="J201" t="inlineStr">
        <is>
          <t>Июль</t>
        </is>
      </c>
      <c r="K201" t="n">
        <v>18</v>
      </c>
      <c r="L201" t="inlineStr">
        <is>
          <t>ФО_01_Крупный</t>
        </is>
      </c>
      <c r="M201" t="inlineStr">
        <is>
          <t>Регион_001_Крупный</t>
        </is>
      </c>
      <c r="N201" t="inlineStr">
        <is>
          <t>Город_0200</t>
        </is>
      </c>
      <c r="O201" t="inlineStr">
        <is>
          <t>Холдинг_Крупный</t>
        </is>
      </c>
      <c r="P201" t="inlineStr">
        <is>
          <t>Организация_Крупная</t>
        </is>
      </c>
      <c r="Q201" t="inlineStr">
        <is>
          <t>Отдел_004</t>
        </is>
      </c>
      <c r="R201" t="inlineStr">
        <is>
          <t>Группа_Крупная</t>
        </is>
      </c>
      <c r="S201" t="inlineStr">
        <is>
          <t>Категория_Крупная</t>
        </is>
      </c>
      <c r="T201" t="inlineStr">
        <is>
          <t>Подкатегория_Крупная</t>
        </is>
      </c>
      <c r="U201" t="inlineStr">
        <is>
          <t>SKU_0000200</t>
        </is>
      </c>
      <c r="V201" t="inlineStr">
        <is>
          <t>Розница</t>
        </is>
      </c>
      <c r="W201" t="inlineStr">
        <is>
          <t>Клиент_00200</t>
        </is>
      </c>
      <c r="X201" t="inlineStr">
        <is>
          <t>Интеграция</t>
        </is>
      </c>
      <c r="Y201" s="8" t="n">
        <v>13400</v>
      </c>
      <c r="Z201" t="n">
        <v>1</v>
      </c>
      <c r="AA201" s="8" t="n">
        <v>2814</v>
      </c>
      <c r="AB201" t="inlineStr">
        <is>
          <t>Да</t>
        </is>
      </c>
      <c r="AC201" t="inlineStr">
        <is>
          <t>Группа_Крупная / Категория_Крупная / Подкатегория_Крупная</t>
        </is>
      </c>
      <c r="AD201" t="n">
        <v>1</v>
      </c>
      <c r="AE201" t="inlineStr">
        <is>
          <t>до 10 000</t>
        </is>
      </c>
    </row>
    <row r="202">
      <c r="A202" t="n">
        <v>201</v>
      </c>
      <c r="B202" t="inlineStr">
        <is>
          <t>medium_10k</t>
        </is>
      </c>
      <c r="C202" t="inlineStr">
        <is>
          <t>ORD-0000067</t>
        </is>
      </c>
      <c r="D202" t="inlineStr">
        <is>
          <t>LINE-0000201</t>
        </is>
      </c>
      <c r="E202" s="7" t="n">
        <v>45492</v>
      </c>
      <c r="F202" s="7" t="n">
        <v>45492</v>
      </c>
      <c r="G202" t="n">
        <v>2024</v>
      </c>
      <c r="H202" t="inlineStr">
        <is>
          <t>Q3</t>
        </is>
      </c>
      <c r="I202" t="n">
        <v>7</v>
      </c>
      <c r="J202" t="inlineStr">
        <is>
          <t>Июль</t>
        </is>
      </c>
      <c r="K202" t="n">
        <v>19</v>
      </c>
      <c r="L202" t="inlineStr">
        <is>
          <t>ФО_01_Крупный</t>
        </is>
      </c>
      <c r="M202" t="inlineStr">
        <is>
          <t>Регион_001_Крупный</t>
        </is>
      </c>
      <c r="N202" t="inlineStr">
        <is>
          <t>Город_0201</t>
        </is>
      </c>
      <c r="O202" t="inlineStr">
        <is>
          <t>Холдинг_Крупный</t>
        </is>
      </c>
      <c r="P202" t="inlineStr">
        <is>
          <t>Организация_Крупная</t>
        </is>
      </c>
      <c r="Q202" t="inlineStr">
        <is>
          <t>Отдел_005</t>
        </is>
      </c>
      <c r="R202" t="inlineStr">
        <is>
          <t>Группа_Крупная</t>
        </is>
      </c>
      <c r="S202" t="inlineStr">
        <is>
          <t>Категория_Крупная</t>
        </is>
      </c>
      <c r="T202" t="inlineStr">
        <is>
          <t>Подкатегория_Крупная</t>
        </is>
      </c>
      <c r="U202" t="inlineStr">
        <is>
          <t>SKU_0000201</t>
        </is>
      </c>
      <c r="V202" t="inlineStr">
        <is>
          <t>Enterprise</t>
        </is>
      </c>
      <c r="W202" t="inlineStr">
        <is>
          <t>Клиент_00201</t>
        </is>
      </c>
      <c r="X202" t="inlineStr">
        <is>
          <t>Портал</t>
        </is>
      </c>
      <c r="Y202" s="8" t="n">
        <v>13437</v>
      </c>
      <c r="Z202" t="n">
        <v>2</v>
      </c>
      <c r="AA202" s="8" t="n">
        <v>2956.14</v>
      </c>
      <c r="AB202" t="inlineStr">
        <is>
          <t>Да</t>
        </is>
      </c>
      <c r="AC202" t="inlineStr">
        <is>
          <t>Группа_Крупная / Категория_Крупная / Подкатегория_Крупная</t>
        </is>
      </c>
      <c r="AD202" t="n">
        <v>1</v>
      </c>
      <c r="AE202" t="inlineStr">
        <is>
          <t>до 10 000</t>
        </is>
      </c>
    </row>
    <row r="203">
      <c r="A203" t="n">
        <v>202</v>
      </c>
      <c r="B203" t="inlineStr">
        <is>
          <t>medium_10k</t>
        </is>
      </c>
      <c r="C203" t="inlineStr">
        <is>
          <t>ORD-0000068</t>
        </is>
      </c>
      <c r="D203" t="inlineStr">
        <is>
          <t>LINE-0000202</t>
        </is>
      </c>
      <c r="E203" s="7" t="n">
        <v>45493</v>
      </c>
      <c r="F203" s="7" t="n">
        <v>45493</v>
      </c>
      <c r="G203" t="n">
        <v>2024</v>
      </c>
      <c r="H203" t="inlineStr">
        <is>
          <t>Q3</t>
        </is>
      </c>
      <c r="I203" t="n">
        <v>7</v>
      </c>
      <c r="J203" t="inlineStr">
        <is>
          <t>Июль</t>
        </is>
      </c>
      <c r="K203" t="n">
        <v>20</v>
      </c>
      <c r="L203" t="inlineStr">
        <is>
          <t>ФО_01_Крупный</t>
        </is>
      </c>
      <c r="M203" t="inlineStr">
        <is>
          <t>Регион_001_Крупный</t>
        </is>
      </c>
      <c r="N203" t="inlineStr">
        <is>
          <t>Город_0202</t>
        </is>
      </c>
      <c r="O203" t="inlineStr">
        <is>
          <t>Холдинг_Крупный</t>
        </is>
      </c>
      <c r="P203" t="inlineStr">
        <is>
          <t>Организация_Крупная</t>
        </is>
      </c>
      <c r="Q203" t="inlineStr">
        <is>
          <t>Отдел_005</t>
        </is>
      </c>
      <c r="R203" t="inlineStr">
        <is>
          <t>Группа_Крупная</t>
        </is>
      </c>
      <c r="S203" t="inlineStr">
        <is>
          <t>Категория_Крупная</t>
        </is>
      </c>
      <c r="T203" t="inlineStr">
        <is>
          <t>Подкатегория_Крупная</t>
        </is>
      </c>
      <c r="U203" t="inlineStr">
        <is>
          <t>SKU_0000202</t>
        </is>
      </c>
      <c r="V203" t="inlineStr">
        <is>
          <t>SMB</t>
        </is>
      </c>
      <c r="W203" t="inlineStr">
        <is>
          <t>Клиент_00202</t>
        </is>
      </c>
      <c r="X203" t="inlineStr">
        <is>
          <t>API</t>
        </is>
      </c>
      <c r="Y203" s="8" t="n">
        <v>13474</v>
      </c>
      <c r="Z203" t="n">
        <v>3</v>
      </c>
      <c r="AA203" s="8" t="n">
        <v>3099.02</v>
      </c>
      <c r="AB203" t="inlineStr">
        <is>
          <t>Да</t>
        </is>
      </c>
      <c r="AC203" t="inlineStr">
        <is>
          <t>Группа_Крупная / Категория_Крупная / Подкатегория_Крупная</t>
        </is>
      </c>
      <c r="AD203" t="n">
        <v>1</v>
      </c>
      <c r="AE203" t="inlineStr">
        <is>
          <t>до 10 000</t>
        </is>
      </c>
    </row>
    <row r="204">
      <c r="A204" t="n">
        <v>203</v>
      </c>
      <c r="B204" t="inlineStr">
        <is>
          <t>medium_10k</t>
        </is>
      </c>
      <c r="C204" t="inlineStr">
        <is>
          <t>ORD-0000068</t>
        </is>
      </c>
      <c r="D204" t="inlineStr">
        <is>
          <t>LINE-0000203</t>
        </is>
      </c>
      <c r="E204" s="7" t="n">
        <v>45494</v>
      </c>
      <c r="F204" s="7" t="n">
        <v>45494</v>
      </c>
      <c r="G204" t="n">
        <v>2024</v>
      </c>
      <c r="H204" t="inlineStr">
        <is>
          <t>Q3</t>
        </is>
      </c>
      <c r="I204" t="n">
        <v>7</v>
      </c>
      <c r="J204" t="inlineStr">
        <is>
          <t>Июль</t>
        </is>
      </c>
      <c r="K204" t="n">
        <v>21</v>
      </c>
      <c r="L204" t="inlineStr">
        <is>
          <t>ФО_01_Крупный</t>
        </is>
      </c>
      <c r="M204" t="inlineStr">
        <is>
          <t>Регион_001_Крупный</t>
        </is>
      </c>
      <c r="N204" t="inlineStr">
        <is>
          <t>Город_0203</t>
        </is>
      </c>
      <c r="O204" t="inlineStr">
        <is>
          <t>Холдинг_Крупный</t>
        </is>
      </c>
      <c r="P204" t="inlineStr">
        <is>
          <t>Организация_Крупная</t>
        </is>
      </c>
      <c r="Q204" t="inlineStr">
        <is>
          <t>Отдел_005</t>
        </is>
      </c>
      <c r="R204" t="inlineStr">
        <is>
          <t>Группа_Крупная</t>
        </is>
      </c>
      <c r="S204" t="inlineStr">
        <is>
          <t>Категория_Крупная</t>
        </is>
      </c>
      <c r="T204" t="inlineStr">
        <is>
          <t>Подкатегория_Крупная</t>
        </is>
      </c>
      <c r="U204" t="inlineStr">
        <is>
          <t>SKU_0000203</t>
        </is>
      </c>
      <c r="V204" t="inlineStr">
        <is>
          <t>Госсектор</t>
        </is>
      </c>
      <c r="W204" t="inlineStr">
        <is>
          <t>Клиент_00203</t>
        </is>
      </c>
      <c r="X204" t="inlineStr">
        <is>
          <t>Импорт</t>
        </is>
      </c>
      <c r="Y204" s="8" t="n">
        <v>13511</v>
      </c>
      <c r="Z204" t="n">
        <v>4</v>
      </c>
      <c r="AA204" s="8" t="n">
        <v>3242.64</v>
      </c>
      <c r="AB204" t="inlineStr">
        <is>
          <t>Да</t>
        </is>
      </c>
      <c r="AC204" t="inlineStr">
        <is>
          <t>Группа_Крупная / Категория_Крупная / Подкатегория_Крупная</t>
        </is>
      </c>
      <c r="AD204" t="n">
        <v>1</v>
      </c>
      <c r="AE204" t="inlineStr">
        <is>
          <t>до 10 000</t>
        </is>
      </c>
    </row>
    <row r="205">
      <c r="A205" t="n">
        <v>204</v>
      </c>
      <c r="B205" t="inlineStr">
        <is>
          <t>medium_10k</t>
        </is>
      </c>
      <c r="C205" t="inlineStr">
        <is>
          <t>ORD-0000068</t>
        </is>
      </c>
      <c r="D205" t="inlineStr">
        <is>
          <t>LINE-0000204</t>
        </is>
      </c>
      <c r="E205" s="7" t="n">
        <v>45495</v>
      </c>
      <c r="F205" s="7" t="n">
        <v>45495</v>
      </c>
      <c r="G205" t="n">
        <v>2024</v>
      </c>
      <c r="H205" t="inlineStr">
        <is>
          <t>Q3</t>
        </is>
      </c>
      <c r="I205" t="n">
        <v>7</v>
      </c>
      <c r="J205" t="inlineStr">
        <is>
          <t>Июль</t>
        </is>
      </c>
      <c r="K205" t="n">
        <v>22</v>
      </c>
      <c r="L205" t="inlineStr">
        <is>
          <t>ФО_01_Крупный</t>
        </is>
      </c>
      <c r="M205" t="inlineStr">
        <is>
          <t>Регион_001_Крупный</t>
        </is>
      </c>
      <c r="N205" t="inlineStr">
        <is>
          <t>Город_0204</t>
        </is>
      </c>
      <c r="O205" t="inlineStr">
        <is>
          <t>Холдинг_Крупный</t>
        </is>
      </c>
      <c r="P205" t="inlineStr">
        <is>
          <t>Организация_Крупная</t>
        </is>
      </c>
      <c r="Q205" t="inlineStr">
        <is>
          <t>Отдел_005</t>
        </is>
      </c>
      <c r="R205" t="inlineStr">
        <is>
          <t>Группа_Крупная</t>
        </is>
      </c>
      <c r="S205" t="inlineStr">
        <is>
          <t>Категория_Крупная</t>
        </is>
      </c>
      <c r="T205" t="inlineStr">
        <is>
          <t>Подкатегория_Крупная</t>
        </is>
      </c>
      <c r="U205" t="inlineStr">
        <is>
          <t>SKU_0000204</t>
        </is>
      </c>
      <c r="V205" t="inlineStr">
        <is>
          <t>Розница</t>
        </is>
      </c>
      <c r="W205" t="inlineStr">
        <is>
          <t>Клиент_00204</t>
        </is>
      </c>
      <c r="X205" t="inlineStr">
        <is>
          <t>Ручной ввод</t>
        </is>
      </c>
      <c r="Y205" s="8" t="n">
        <v>13548</v>
      </c>
      <c r="Z205" t="n">
        <v>5</v>
      </c>
      <c r="AA205" s="8" t="n">
        <v>1083.84</v>
      </c>
      <c r="AB205" t="inlineStr">
        <is>
          <t>Да</t>
        </is>
      </c>
      <c r="AC205" t="inlineStr">
        <is>
          <t>Группа_Крупная / Категория_Крупная / Подкатегория_Крупная</t>
        </is>
      </c>
      <c r="AD205" t="n">
        <v>1</v>
      </c>
      <c r="AE205" t="inlineStr">
        <is>
          <t>до 10 000</t>
        </is>
      </c>
    </row>
    <row r="206">
      <c r="A206" t="n">
        <v>205</v>
      </c>
      <c r="B206" t="inlineStr">
        <is>
          <t>medium_10k</t>
        </is>
      </c>
      <c r="C206" t="inlineStr">
        <is>
          <t>ORD-0000069</t>
        </is>
      </c>
      <c r="D206" t="inlineStr">
        <is>
          <t>LINE-0000205</t>
        </is>
      </c>
      <c r="E206" s="7" t="n">
        <v>45496</v>
      </c>
      <c r="F206" s="7" t="n">
        <v>45496</v>
      </c>
      <c r="G206" t="n">
        <v>2024</v>
      </c>
      <c r="H206" t="inlineStr">
        <is>
          <t>Q3</t>
        </is>
      </c>
      <c r="I206" t="n">
        <v>7</v>
      </c>
      <c r="J206" t="inlineStr">
        <is>
          <t>Июль</t>
        </is>
      </c>
      <c r="K206" t="n">
        <v>23</v>
      </c>
      <c r="L206" t="inlineStr">
        <is>
          <t>ФО_01_Крупный</t>
        </is>
      </c>
      <c r="M206" t="inlineStr">
        <is>
          <t>Регион_001_Крупный</t>
        </is>
      </c>
      <c r="N206" t="inlineStr">
        <is>
          <t>Город_0205</t>
        </is>
      </c>
      <c r="O206" t="inlineStr">
        <is>
          <t>Холдинг_Крупный</t>
        </is>
      </c>
      <c r="P206" t="inlineStr">
        <is>
          <t>Организация_Крупная</t>
        </is>
      </c>
      <c r="Q206" t="inlineStr">
        <is>
          <t>Отдел_005</t>
        </is>
      </c>
      <c r="R206" t="inlineStr">
        <is>
          <t>Группа_Крупная</t>
        </is>
      </c>
      <c r="S206" t="inlineStr">
        <is>
          <t>Категория_Крупная</t>
        </is>
      </c>
      <c r="T206" t="inlineStr">
        <is>
          <t>Подкатегория_Крупная</t>
        </is>
      </c>
      <c r="U206" t="inlineStr">
        <is>
          <t>SKU_0000205</t>
        </is>
      </c>
      <c r="V206" t="inlineStr">
        <is>
          <t>Enterprise</t>
        </is>
      </c>
      <c r="W206" t="inlineStr">
        <is>
          <t>Клиент_00205</t>
        </is>
      </c>
      <c r="X206" t="inlineStr">
        <is>
          <t>Интеграция</t>
        </is>
      </c>
      <c r="Y206" s="8" t="n">
        <v>13585</v>
      </c>
      <c r="Z206" t="n">
        <v>6</v>
      </c>
      <c r="AA206" s="8" t="n">
        <v>1222.65</v>
      </c>
      <c r="AB206" t="inlineStr">
        <is>
          <t>Да</t>
        </is>
      </c>
      <c r="AC206" t="inlineStr">
        <is>
          <t>Группа_Крупная / Категория_Крупная / Подкатегория_Крупная</t>
        </is>
      </c>
      <c r="AD206" t="n">
        <v>1</v>
      </c>
      <c r="AE206" t="inlineStr">
        <is>
          <t>до 10 000</t>
        </is>
      </c>
    </row>
    <row r="207">
      <c r="A207" t="n">
        <v>206</v>
      </c>
      <c r="B207" t="inlineStr">
        <is>
          <t>medium_10k</t>
        </is>
      </c>
      <c r="C207" t="inlineStr">
        <is>
          <t>ORD-0000069</t>
        </is>
      </c>
      <c r="D207" t="inlineStr">
        <is>
          <t>LINE-0000206</t>
        </is>
      </c>
      <c r="E207" s="7" t="n">
        <v>45497</v>
      </c>
      <c r="F207" s="7" t="n">
        <v>45497</v>
      </c>
      <c r="G207" t="n">
        <v>2024</v>
      </c>
      <c r="H207" t="inlineStr">
        <is>
          <t>Q3</t>
        </is>
      </c>
      <c r="I207" t="n">
        <v>7</v>
      </c>
      <c r="J207" t="inlineStr">
        <is>
          <t>Июль</t>
        </is>
      </c>
      <c r="K207" t="n">
        <v>24</v>
      </c>
      <c r="L207" t="inlineStr">
        <is>
          <t>ФО_01_Крупный</t>
        </is>
      </c>
      <c r="M207" t="inlineStr">
        <is>
          <t>Регион_001_Крупный</t>
        </is>
      </c>
      <c r="N207" t="inlineStr">
        <is>
          <t>Город_0206</t>
        </is>
      </c>
      <c r="O207" t="inlineStr">
        <is>
          <t>Холдинг_Крупный</t>
        </is>
      </c>
      <c r="P207" t="inlineStr">
        <is>
          <t>Организация_Крупная</t>
        </is>
      </c>
      <c r="Q207" t="inlineStr">
        <is>
          <t>Отдел_005</t>
        </is>
      </c>
      <c r="R207" t="inlineStr">
        <is>
          <t>Группа_Крупная</t>
        </is>
      </c>
      <c r="S207" t="inlineStr">
        <is>
          <t>Категория_Крупная</t>
        </is>
      </c>
      <c r="T207" t="inlineStr">
        <is>
          <t>Подкатегория_Крупная</t>
        </is>
      </c>
      <c r="U207" t="inlineStr">
        <is>
          <t>SKU_0000206</t>
        </is>
      </c>
      <c r="V207" t="inlineStr">
        <is>
          <t>SMB</t>
        </is>
      </c>
      <c r="W207" t="inlineStr">
        <is>
          <t>Клиент_00206</t>
        </is>
      </c>
      <c r="X207" t="inlineStr">
        <is>
          <t>Портал</t>
        </is>
      </c>
      <c r="Y207" s="8" t="n">
        <v>13622</v>
      </c>
      <c r="Z207" t="n">
        <v>7</v>
      </c>
      <c r="AA207" s="8" t="n">
        <v>1362.2</v>
      </c>
      <c r="AB207" t="inlineStr">
        <is>
          <t>Да</t>
        </is>
      </c>
      <c r="AC207" t="inlineStr">
        <is>
          <t>Группа_Крупная / Категория_Крупная / Подкатегория_Крупная</t>
        </is>
      </c>
      <c r="AD207" t="n">
        <v>1</v>
      </c>
      <c r="AE207" t="inlineStr">
        <is>
          <t>до 10 000</t>
        </is>
      </c>
    </row>
    <row r="208">
      <c r="A208" t="n">
        <v>207</v>
      </c>
      <c r="B208" t="inlineStr">
        <is>
          <t>medium_10k</t>
        </is>
      </c>
      <c r="C208" t="inlineStr">
        <is>
          <t>ORD-0000069</t>
        </is>
      </c>
      <c r="D208" t="inlineStr">
        <is>
          <t>LINE-0000207</t>
        </is>
      </c>
      <c r="E208" s="7" t="n">
        <v>45498</v>
      </c>
      <c r="F208" s="7" t="n">
        <v>45498</v>
      </c>
      <c r="G208" t="n">
        <v>2024</v>
      </c>
      <c r="H208" t="inlineStr">
        <is>
          <t>Q3</t>
        </is>
      </c>
      <c r="I208" t="n">
        <v>7</v>
      </c>
      <c r="J208" t="inlineStr">
        <is>
          <t>Июль</t>
        </is>
      </c>
      <c r="K208" t="n">
        <v>25</v>
      </c>
      <c r="L208" t="inlineStr">
        <is>
          <t>ФО_08</t>
        </is>
      </c>
      <c r="M208" t="inlineStr">
        <is>
          <t>Регион_011</t>
        </is>
      </c>
      <c r="N208" t="inlineStr">
        <is>
          <t>Город_0207</t>
        </is>
      </c>
      <c r="O208" t="inlineStr">
        <is>
          <t>Холдинг_01</t>
        </is>
      </c>
      <c r="P208" t="inlineStr">
        <is>
          <t>Организация_001</t>
        </is>
      </c>
      <c r="Q208" t="inlineStr">
        <is>
          <t>Отдел_005</t>
        </is>
      </c>
      <c r="R208" t="inlineStr">
        <is>
          <t>Группа_01</t>
        </is>
      </c>
      <c r="S208" t="inlineStr">
        <is>
          <t>Категория_001</t>
        </is>
      </c>
      <c r="T208" t="inlineStr">
        <is>
          <t>Подкатегория_005</t>
        </is>
      </c>
      <c r="U208" t="inlineStr">
        <is>
          <t>SKU_0000207</t>
        </is>
      </c>
      <c r="V208" t="inlineStr">
        <is>
          <t>Госсектор</t>
        </is>
      </c>
      <c r="W208" t="inlineStr">
        <is>
          <t>Клиент_00207</t>
        </is>
      </c>
      <c r="X208" t="inlineStr">
        <is>
          <t>API</t>
        </is>
      </c>
      <c r="Y208" s="8" t="n">
        <v>8659</v>
      </c>
      <c r="Z208" t="n">
        <v>8</v>
      </c>
      <c r="AA208" s="8" t="n">
        <v>952.49</v>
      </c>
      <c r="AB208" t="inlineStr">
        <is>
          <t>Нет</t>
        </is>
      </c>
      <c r="AC208" t="inlineStr">
        <is>
          <t>Группа_01 / Категория_001 / Подкатегория_005</t>
        </is>
      </c>
      <c r="AD208" t="n">
        <v>1</v>
      </c>
      <c r="AE208" t="inlineStr">
        <is>
          <t>до 10 000</t>
        </is>
      </c>
    </row>
    <row r="209">
      <c r="A209" t="n">
        <v>208</v>
      </c>
      <c r="B209" t="inlineStr">
        <is>
          <t>medium_10k</t>
        </is>
      </c>
      <c r="C209" t="inlineStr">
        <is>
          <t>ORD-0000070</t>
        </is>
      </c>
      <c r="D209" t="inlineStr">
        <is>
          <t>LINE-0000208</t>
        </is>
      </c>
      <c r="E209" s="7" t="n">
        <v>45499</v>
      </c>
      <c r="F209" s="7" t="n">
        <v>45499</v>
      </c>
      <c r="G209" t="n">
        <v>2024</v>
      </c>
      <c r="H209" t="inlineStr">
        <is>
          <t>Q3</t>
        </is>
      </c>
      <c r="I209" t="n">
        <v>7</v>
      </c>
      <c r="J209" t="inlineStr">
        <is>
          <t>Июль</t>
        </is>
      </c>
      <c r="K209" t="n">
        <v>26</v>
      </c>
      <c r="L209" t="inlineStr">
        <is>
          <t>ФО_01</t>
        </is>
      </c>
      <c r="M209" t="inlineStr">
        <is>
          <t>Регион_011</t>
        </is>
      </c>
      <c r="N209" t="inlineStr">
        <is>
          <t>Город_0208</t>
        </is>
      </c>
      <c r="O209" t="inlineStr">
        <is>
          <t>Холдинг_01</t>
        </is>
      </c>
      <c r="P209" t="inlineStr">
        <is>
          <t>Организация_001</t>
        </is>
      </c>
      <c r="Q209" t="inlineStr">
        <is>
          <t>Отдел_005</t>
        </is>
      </c>
      <c r="R209" t="inlineStr">
        <is>
          <t>Группа_01</t>
        </is>
      </c>
      <c r="S209" t="inlineStr">
        <is>
          <t>Категория_001</t>
        </is>
      </c>
      <c r="T209" t="inlineStr">
        <is>
          <t>Подкатегория_005</t>
        </is>
      </c>
      <c r="U209" t="inlineStr">
        <is>
          <t>SKU_0000208</t>
        </is>
      </c>
      <c r="V209" t="inlineStr">
        <is>
          <t>Розница</t>
        </is>
      </c>
      <c r="W209" t="inlineStr">
        <is>
          <t>Клиент_00208</t>
        </is>
      </c>
      <c r="X209" t="inlineStr">
        <is>
          <t>Импорт</t>
        </is>
      </c>
      <c r="Y209" s="8" t="n">
        <v>8696</v>
      </c>
      <c r="Z209" t="n">
        <v>9</v>
      </c>
      <c r="AA209" s="8" t="n">
        <v>1043.52</v>
      </c>
      <c r="AB209" t="inlineStr">
        <is>
          <t>Нет</t>
        </is>
      </c>
      <c r="AC209" t="inlineStr">
        <is>
          <t>Группа_01 / Категория_001 / Подкатегория_005</t>
        </is>
      </c>
      <c r="AD209" t="n">
        <v>1</v>
      </c>
      <c r="AE209" t="inlineStr">
        <is>
          <t>до 10 000</t>
        </is>
      </c>
    </row>
    <row r="210">
      <c r="A210" t="n">
        <v>209</v>
      </c>
      <c r="B210" t="inlineStr">
        <is>
          <t>medium_10k</t>
        </is>
      </c>
      <c r="C210" t="inlineStr">
        <is>
          <t>ORD-0000070</t>
        </is>
      </c>
      <c r="D210" t="inlineStr">
        <is>
          <t>LINE-0000209</t>
        </is>
      </c>
      <c r="E210" s="7" t="n">
        <v>45500</v>
      </c>
      <c r="F210" s="7" t="n">
        <v>45500</v>
      </c>
      <c r="G210" t="n">
        <v>2024</v>
      </c>
      <c r="H210" t="inlineStr">
        <is>
          <t>Q3</t>
        </is>
      </c>
      <c r="I210" t="n">
        <v>7</v>
      </c>
      <c r="J210" t="inlineStr">
        <is>
          <t>Июль</t>
        </is>
      </c>
      <c r="K210" t="n">
        <v>27</v>
      </c>
      <c r="L210" t="inlineStr">
        <is>
          <t>ФО_02</t>
        </is>
      </c>
      <c r="M210" t="inlineStr">
        <is>
          <t>Регион_011</t>
        </is>
      </c>
      <c r="N210" t="inlineStr">
        <is>
          <t>Город_0209</t>
        </is>
      </c>
      <c r="O210" t="inlineStr">
        <is>
          <t>Холдинг_01</t>
        </is>
      </c>
      <c r="P210" t="inlineStr">
        <is>
          <t>Организация_001</t>
        </is>
      </c>
      <c r="Q210" t="inlineStr">
        <is>
          <t>Отдел_005</t>
        </is>
      </c>
      <c r="R210" t="inlineStr">
        <is>
          <t>Группа_01</t>
        </is>
      </c>
      <c r="S210" t="inlineStr">
        <is>
          <t>Категория_001</t>
        </is>
      </c>
      <c r="T210" t="inlineStr">
        <is>
          <t>Подкатегория_005</t>
        </is>
      </c>
      <c r="U210" t="inlineStr">
        <is>
          <t>SKU_0000209</t>
        </is>
      </c>
      <c r="V210" t="inlineStr">
        <is>
          <t>Enterprise</t>
        </is>
      </c>
      <c r="W210" t="inlineStr">
        <is>
          <t>Клиент_00209</t>
        </is>
      </c>
      <c r="X210" t="inlineStr">
        <is>
          <t>Ручной ввод</t>
        </is>
      </c>
      <c r="Y210" s="8" t="n">
        <v>8733</v>
      </c>
      <c r="Z210" t="n">
        <v>10</v>
      </c>
      <c r="AA210" s="8" t="n">
        <v>1135.29</v>
      </c>
      <c r="AB210" t="inlineStr">
        <is>
          <t>Нет</t>
        </is>
      </c>
      <c r="AC210" t="inlineStr">
        <is>
          <t>Группа_01 / Категория_001 / Подкатегория_005</t>
        </is>
      </c>
      <c r="AD210" t="n">
        <v>1</v>
      </c>
      <c r="AE210" t="inlineStr">
        <is>
          <t>до 10 000</t>
        </is>
      </c>
    </row>
    <row r="211">
      <c r="A211" t="n">
        <v>210</v>
      </c>
      <c r="B211" t="inlineStr">
        <is>
          <t>medium_10k</t>
        </is>
      </c>
      <c r="C211" t="inlineStr">
        <is>
          <t>ORD-0000070</t>
        </is>
      </c>
      <c r="D211" t="inlineStr">
        <is>
          <t>LINE-0000210</t>
        </is>
      </c>
      <c r="E211" s="7" t="n">
        <v>45501</v>
      </c>
      <c r="F211" s="7" t="n">
        <v>45501</v>
      </c>
      <c r="G211" t="n">
        <v>2024</v>
      </c>
      <c r="H211" t="inlineStr">
        <is>
          <t>Q3</t>
        </is>
      </c>
      <c r="I211" t="n">
        <v>7</v>
      </c>
      <c r="J211" t="inlineStr">
        <is>
          <t>Июль</t>
        </is>
      </c>
      <c r="K211" t="n">
        <v>28</v>
      </c>
      <c r="L211" t="inlineStr">
        <is>
          <t>ФО_01_Крупный</t>
        </is>
      </c>
      <c r="M211" t="inlineStr">
        <is>
          <t>Регион_001_Крупный</t>
        </is>
      </c>
      <c r="N211" t="inlineStr">
        <is>
          <t>Город_0210</t>
        </is>
      </c>
      <c r="O211" t="inlineStr">
        <is>
          <t>Холдинг_Крупный</t>
        </is>
      </c>
      <c r="P211" t="inlineStr">
        <is>
          <t>Организация_Крупная</t>
        </is>
      </c>
      <c r="Q211" t="inlineStr">
        <is>
          <t>Отдел_005</t>
        </is>
      </c>
      <c r="R211" t="inlineStr">
        <is>
          <t>Группа_Крупная</t>
        </is>
      </c>
      <c r="S211" t="inlineStr">
        <is>
          <t>Категория_Крупная</t>
        </is>
      </c>
      <c r="T211" t="inlineStr">
        <is>
          <t>Подкатегория_Крупная</t>
        </is>
      </c>
      <c r="U211" t="inlineStr">
        <is>
          <t>SKU_0000210</t>
        </is>
      </c>
      <c r="V211" t="inlineStr">
        <is>
          <t>SMB</t>
        </is>
      </c>
      <c r="W211" t="inlineStr">
        <is>
          <t>Клиент_00210</t>
        </is>
      </c>
      <c r="X211" t="inlineStr">
        <is>
          <t>Интеграция</t>
        </is>
      </c>
      <c r="Y211" s="8" t="n">
        <v>13770</v>
      </c>
      <c r="Z211" t="n">
        <v>11</v>
      </c>
      <c r="AA211" s="8" t="n">
        <v>1927.8</v>
      </c>
      <c r="AB211" t="inlineStr">
        <is>
          <t>Да</t>
        </is>
      </c>
      <c r="AC211" t="inlineStr">
        <is>
          <t>Группа_Крупная / Категория_Крупная / Подкатегория_Крупная</t>
        </is>
      </c>
      <c r="AD211" t="n">
        <v>1</v>
      </c>
      <c r="AE211" t="inlineStr">
        <is>
          <t>до 10 000</t>
        </is>
      </c>
    </row>
    <row r="212">
      <c r="A212" t="n">
        <v>211</v>
      </c>
      <c r="B212" t="inlineStr">
        <is>
          <t>medium_10k</t>
        </is>
      </c>
      <c r="C212" t="inlineStr">
        <is>
          <t>ORD-0000071</t>
        </is>
      </c>
      <c r="D212" t="inlineStr">
        <is>
          <t>LINE-0000211</t>
        </is>
      </c>
      <c r="E212" s="7" t="n">
        <v>45502</v>
      </c>
      <c r="F212" s="7" t="n">
        <v>45502</v>
      </c>
      <c r="G212" t="n">
        <v>2024</v>
      </c>
      <c r="H212" t="inlineStr">
        <is>
          <t>Q3</t>
        </is>
      </c>
      <c r="I212" t="n">
        <v>7</v>
      </c>
      <c r="J212" t="inlineStr">
        <is>
          <t>Июль</t>
        </is>
      </c>
      <c r="K212" t="n">
        <v>29</v>
      </c>
      <c r="L212" t="inlineStr">
        <is>
          <t>ФО_01_Крупный</t>
        </is>
      </c>
      <c r="M212" t="inlineStr">
        <is>
          <t>Регион_001_Крупный</t>
        </is>
      </c>
      <c r="N212" t="inlineStr">
        <is>
          <t>Город_0211</t>
        </is>
      </c>
      <c r="O212" t="inlineStr">
        <is>
          <t>Холдинг_Крупный</t>
        </is>
      </c>
      <c r="P212" t="inlineStr">
        <is>
          <t>Организация_Крупная</t>
        </is>
      </c>
      <c r="Q212" t="inlineStr">
        <is>
          <t>Отдел_005</t>
        </is>
      </c>
      <c r="R212" t="inlineStr">
        <is>
          <t>Группа_Крупная</t>
        </is>
      </c>
      <c r="S212" t="inlineStr">
        <is>
          <t>Категория_Крупная</t>
        </is>
      </c>
      <c r="T212" t="inlineStr">
        <is>
          <t>Подкатегория_Крупная</t>
        </is>
      </c>
      <c r="U212" t="inlineStr">
        <is>
          <t>SKU_0000211</t>
        </is>
      </c>
      <c r="V212" t="inlineStr">
        <is>
          <t>Госсектор</t>
        </is>
      </c>
      <c r="W212" t="inlineStr">
        <is>
          <t>Клиент_00211</t>
        </is>
      </c>
      <c r="X212" t="inlineStr">
        <is>
          <t>Портал</t>
        </is>
      </c>
      <c r="Y212" s="8" t="n">
        <v>13807</v>
      </c>
      <c r="Z212" t="n">
        <v>12</v>
      </c>
      <c r="AA212" s="8" t="n">
        <v>2071.05</v>
      </c>
      <c r="AB212" t="inlineStr">
        <is>
          <t>Да</t>
        </is>
      </c>
      <c r="AC212" t="inlineStr">
        <is>
          <t>Группа_Крупная / Категория_Крупная / Подкатегория_Крупная</t>
        </is>
      </c>
      <c r="AD212" t="n">
        <v>1</v>
      </c>
      <c r="AE212" t="inlineStr">
        <is>
          <t>до 10 000</t>
        </is>
      </c>
    </row>
    <row r="213">
      <c r="A213" t="n">
        <v>212</v>
      </c>
      <c r="B213" t="inlineStr">
        <is>
          <t>medium_10k</t>
        </is>
      </c>
      <c r="C213" t="inlineStr">
        <is>
          <t>ORD-0000071</t>
        </is>
      </c>
      <c r="D213" t="inlineStr">
        <is>
          <t>LINE-0000212</t>
        </is>
      </c>
      <c r="E213" s="7" t="n">
        <v>45503</v>
      </c>
      <c r="F213" s="7" t="n">
        <v>45503</v>
      </c>
      <c r="G213" t="n">
        <v>2024</v>
      </c>
      <c r="H213" t="inlineStr">
        <is>
          <t>Q3</t>
        </is>
      </c>
      <c r="I213" t="n">
        <v>7</v>
      </c>
      <c r="J213" t="inlineStr">
        <is>
          <t>Июль</t>
        </is>
      </c>
      <c r="K213" t="n">
        <v>30</v>
      </c>
      <c r="L213" t="inlineStr">
        <is>
          <t>ФО_01_Крупный</t>
        </is>
      </c>
      <c r="M213" t="inlineStr">
        <is>
          <t>Регион_001_Крупный</t>
        </is>
      </c>
      <c r="N213" t="inlineStr">
        <is>
          <t>Город_0212</t>
        </is>
      </c>
      <c r="O213" t="inlineStr">
        <is>
          <t>Холдинг_Крупный</t>
        </is>
      </c>
      <c r="P213" t="inlineStr">
        <is>
          <t>Организация_Крупная</t>
        </is>
      </c>
      <c r="Q213" t="inlineStr">
        <is>
          <t>Отдел_005</t>
        </is>
      </c>
      <c r="R213" t="inlineStr">
        <is>
          <t>Группа_Крупная</t>
        </is>
      </c>
      <c r="S213" t="inlineStr">
        <is>
          <t>Категория_Крупная</t>
        </is>
      </c>
      <c r="T213" t="inlineStr">
        <is>
          <t>Подкатегория_Крупная</t>
        </is>
      </c>
      <c r="U213" t="inlineStr">
        <is>
          <t>SKU_0000212</t>
        </is>
      </c>
      <c r="V213" t="inlineStr">
        <is>
          <t>Розница</t>
        </is>
      </c>
      <c r="W213" t="inlineStr">
        <is>
          <t>Клиент_00212</t>
        </is>
      </c>
      <c r="X213" t="inlineStr">
        <is>
          <t>API</t>
        </is>
      </c>
      <c r="Y213" s="8" t="n">
        <v>13844</v>
      </c>
      <c r="Z213" t="n">
        <v>13</v>
      </c>
      <c r="AA213" s="8" t="n">
        <v>2215.04</v>
      </c>
      <c r="AB213" t="inlineStr">
        <is>
          <t>Да</t>
        </is>
      </c>
      <c r="AC213" t="inlineStr">
        <is>
          <t>Группа_Крупная / Категория_Крупная / Подкатегория_Крупная</t>
        </is>
      </c>
      <c r="AD213" t="n">
        <v>1</v>
      </c>
      <c r="AE213" t="inlineStr">
        <is>
          <t>до 10 000</t>
        </is>
      </c>
    </row>
    <row r="214">
      <c r="A214" t="n">
        <v>213</v>
      </c>
      <c r="B214" t="inlineStr">
        <is>
          <t>medium_10k</t>
        </is>
      </c>
      <c r="C214" t="inlineStr">
        <is>
          <t>ORD-0000071</t>
        </is>
      </c>
      <c r="D214" t="inlineStr">
        <is>
          <t>LINE-0000213</t>
        </is>
      </c>
      <c r="E214" s="7" t="n">
        <v>45504</v>
      </c>
      <c r="F214" s="7" t="n">
        <v>45504</v>
      </c>
      <c r="G214" t="n">
        <v>2024</v>
      </c>
      <c r="H214" t="inlineStr">
        <is>
          <t>Q3</t>
        </is>
      </c>
      <c r="I214" t="n">
        <v>7</v>
      </c>
      <c r="J214" t="inlineStr">
        <is>
          <t>Июль</t>
        </is>
      </c>
      <c r="K214" t="n">
        <v>31</v>
      </c>
      <c r="L214" t="inlineStr">
        <is>
          <t>ФО_01_Крупный</t>
        </is>
      </c>
      <c r="M214" t="inlineStr">
        <is>
          <t>Регион_001_Крупный</t>
        </is>
      </c>
      <c r="N214" t="inlineStr">
        <is>
          <t>Город_0213</t>
        </is>
      </c>
      <c r="O214" t="inlineStr">
        <is>
          <t>Холдинг_Крупный</t>
        </is>
      </c>
      <c r="P214" t="inlineStr">
        <is>
          <t>Организация_Крупная</t>
        </is>
      </c>
      <c r="Q214" t="inlineStr">
        <is>
          <t>Отдел_005</t>
        </is>
      </c>
      <c r="R214" t="inlineStr">
        <is>
          <t>Группа_Крупная</t>
        </is>
      </c>
      <c r="S214" t="inlineStr">
        <is>
          <t>Категория_Крупная</t>
        </is>
      </c>
      <c r="T214" t="inlineStr">
        <is>
          <t>Подкатегория_Крупная</t>
        </is>
      </c>
      <c r="U214" t="inlineStr">
        <is>
          <t>SKU_0000213</t>
        </is>
      </c>
      <c r="V214" t="inlineStr">
        <is>
          <t>Enterprise</t>
        </is>
      </c>
      <c r="W214" t="inlineStr">
        <is>
          <t>Клиент_00213</t>
        </is>
      </c>
      <c r="X214" t="inlineStr">
        <is>
          <t>Импорт</t>
        </is>
      </c>
      <c r="Y214" s="8" t="n">
        <v>13881</v>
      </c>
      <c r="Z214" t="n">
        <v>14</v>
      </c>
      <c r="AA214" s="8" t="n">
        <v>2359.77</v>
      </c>
      <c r="AB214" t="inlineStr">
        <is>
          <t>Да</t>
        </is>
      </c>
      <c r="AC214" t="inlineStr">
        <is>
          <t>Группа_Крупная / Категория_Крупная / Подкатегория_Крупная</t>
        </is>
      </c>
      <c r="AD214" t="n">
        <v>1</v>
      </c>
      <c r="AE214" t="inlineStr">
        <is>
          <t>до 10 000</t>
        </is>
      </c>
    </row>
    <row r="215">
      <c r="A215" t="n">
        <v>214</v>
      </c>
      <c r="B215" t="inlineStr">
        <is>
          <t>medium_10k</t>
        </is>
      </c>
      <c r="C215" t="inlineStr">
        <is>
          <t>ORD-0000072</t>
        </is>
      </c>
      <c r="D215" t="inlineStr">
        <is>
          <t>LINE-0000214</t>
        </is>
      </c>
      <c r="E215" s="7" t="n">
        <v>45505</v>
      </c>
      <c r="F215" s="7" t="n">
        <v>45505</v>
      </c>
      <c r="G215" t="n">
        <v>2024</v>
      </c>
      <c r="H215" t="inlineStr">
        <is>
          <t>Q3</t>
        </is>
      </c>
      <c r="I215" t="n">
        <v>8</v>
      </c>
      <c r="J215" t="inlineStr">
        <is>
          <t>Август</t>
        </is>
      </c>
      <c r="K215" t="n">
        <v>1</v>
      </c>
      <c r="L215" t="inlineStr">
        <is>
          <t>ФО_01_Крупный</t>
        </is>
      </c>
      <c r="M215" t="inlineStr">
        <is>
          <t>Регион_001_Крупный</t>
        </is>
      </c>
      <c r="N215" t="inlineStr">
        <is>
          <t>Город_0214</t>
        </is>
      </c>
      <c r="O215" t="inlineStr">
        <is>
          <t>Холдинг_Крупный</t>
        </is>
      </c>
      <c r="P215" t="inlineStr">
        <is>
          <t>Организация_Крупная</t>
        </is>
      </c>
      <c r="Q215" t="inlineStr">
        <is>
          <t>Отдел_005</t>
        </is>
      </c>
      <c r="R215" t="inlineStr">
        <is>
          <t>Группа_Крупная</t>
        </is>
      </c>
      <c r="S215" t="inlineStr">
        <is>
          <t>Категория_Крупная</t>
        </is>
      </c>
      <c r="T215" t="inlineStr">
        <is>
          <t>Подкатегория_Крупная</t>
        </is>
      </c>
      <c r="U215" t="inlineStr">
        <is>
          <t>SKU_0000214</t>
        </is>
      </c>
      <c r="V215" t="inlineStr">
        <is>
          <t>SMB</t>
        </is>
      </c>
      <c r="W215" t="inlineStr">
        <is>
          <t>Клиент_00214</t>
        </is>
      </c>
      <c r="X215" t="inlineStr">
        <is>
          <t>Ручной ввод</t>
        </is>
      </c>
      <c r="Y215" s="8" t="n">
        <v>13918</v>
      </c>
      <c r="Z215" t="n">
        <v>15</v>
      </c>
      <c r="AA215" s="8" t="n">
        <v>2505.24</v>
      </c>
      <c r="AB215" t="inlineStr">
        <is>
          <t>Да</t>
        </is>
      </c>
      <c r="AC215" t="inlineStr">
        <is>
          <t>Группа_Крупная / Категория_Крупная / Подкатегория_Крупная</t>
        </is>
      </c>
      <c r="AD215" t="n">
        <v>1</v>
      </c>
      <c r="AE215" t="inlineStr">
        <is>
          <t>до 10 000</t>
        </is>
      </c>
    </row>
    <row r="216">
      <c r="A216" t="n">
        <v>215</v>
      </c>
      <c r="B216" t="inlineStr">
        <is>
          <t>medium_10k</t>
        </is>
      </c>
      <c r="C216" t="inlineStr">
        <is>
          <t>ORD-0000072</t>
        </is>
      </c>
      <c r="D216" t="inlineStr">
        <is>
          <t>LINE-0000215</t>
        </is>
      </c>
      <c r="E216" s="7" t="n">
        <v>45506</v>
      </c>
      <c r="F216" s="7" t="n">
        <v>45506</v>
      </c>
      <c r="G216" t="n">
        <v>2024</v>
      </c>
      <c r="H216" t="inlineStr">
        <is>
          <t>Q3</t>
        </is>
      </c>
      <c r="I216" t="n">
        <v>8</v>
      </c>
      <c r="J216" t="inlineStr">
        <is>
          <t>Август</t>
        </is>
      </c>
      <c r="K216" t="n">
        <v>2</v>
      </c>
      <c r="L216" t="inlineStr">
        <is>
          <t>ФО_01_Крупный</t>
        </is>
      </c>
      <c r="M216" t="inlineStr">
        <is>
          <t>Регион_001_Крупный</t>
        </is>
      </c>
      <c r="N216" t="inlineStr">
        <is>
          <t>Город_0215</t>
        </is>
      </c>
      <c r="O216" t="inlineStr">
        <is>
          <t>Холдинг_Крупный</t>
        </is>
      </c>
      <c r="P216" t="inlineStr">
        <is>
          <t>Организация_Крупная</t>
        </is>
      </c>
      <c r="Q216" t="inlineStr">
        <is>
          <t>Отдел_005</t>
        </is>
      </c>
      <c r="R216" t="inlineStr">
        <is>
          <t>Группа_Крупная</t>
        </is>
      </c>
      <c r="S216" t="inlineStr">
        <is>
          <t>Категория_Крупная</t>
        </is>
      </c>
      <c r="T216" t="inlineStr">
        <is>
          <t>Подкатегория_Крупная</t>
        </is>
      </c>
      <c r="U216" t="inlineStr">
        <is>
          <t>SKU_0000215</t>
        </is>
      </c>
      <c r="V216" t="inlineStr">
        <is>
          <t>Госсектор</t>
        </is>
      </c>
      <c r="W216" t="inlineStr">
        <is>
          <t>Клиент_00215</t>
        </is>
      </c>
      <c r="X216" t="inlineStr">
        <is>
          <t>Интеграция</t>
        </is>
      </c>
      <c r="Y216" s="8" t="n">
        <v>13955</v>
      </c>
      <c r="Z216" t="n">
        <v>16</v>
      </c>
      <c r="AA216" s="8" t="n">
        <v>2651.45</v>
      </c>
      <c r="AB216" t="inlineStr">
        <is>
          <t>Да</t>
        </is>
      </c>
      <c r="AC216" t="inlineStr">
        <is>
          <t>Группа_Крупная / Категория_Крупная / Подкатегория_Крупная</t>
        </is>
      </c>
      <c r="AD216" t="n">
        <v>1</v>
      </c>
      <c r="AE216" t="inlineStr">
        <is>
          <t>до 10 000</t>
        </is>
      </c>
    </row>
    <row r="217">
      <c r="A217" t="n">
        <v>216</v>
      </c>
      <c r="B217" t="inlineStr">
        <is>
          <t>medium_10k</t>
        </is>
      </c>
      <c r="C217" t="inlineStr">
        <is>
          <t>ORD-0000072</t>
        </is>
      </c>
      <c r="D217" t="inlineStr">
        <is>
          <t>LINE-0000216</t>
        </is>
      </c>
      <c r="E217" s="7" t="n">
        <v>45507</v>
      </c>
      <c r="F217" s="7" t="n">
        <v>45507</v>
      </c>
      <c r="G217" t="n">
        <v>2024</v>
      </c>
      <c r="H217" t="inlineStr">
        <is>
          <t>Q3</t>
        </is>
      </c>
      <c r="I217" t="n">
        <v>8</v>
      </c>
      <c r="J217" t="inlineStr">
        <is>
          <t>Август</t>
        </is>
      </c>
      <c r="K217" t="n">
        <v>3</v>
      </c>
      <c r="L217" t="inlineStr">
        <is>
          <t>ФО_01_Крупный</t>
        </is>
      </c>
      <c r="M217" t="inlineStr">
        <is>
          <t>Регион_001_Крупный</t>
        </is>
      </c>
      <c r="N217" t="inlineStr">
        <is>
          <t>Город_0216</t>
        </is>
      </c>
      <c r="O217" t="inlineStr">
        <is>
          <t>Холдинг_Крупный</t>
        </is>
      </c>
      <c r="P217" t="inlineStr">
        <is>
          <t>Организация_Крупная</t>
        </is>
      </c>
      <c r="Q217" t="inlineStr">
        <is>
          <t>Отдел_005</t>
        </is>
      </c>
      <c r="R217" t="inlineStr">
        <is>
          <t>Группа_Крупная</t>
        </is>
      </c>
      <c r="S217" t="inlineStr">
        <is>
          <t>Категория_Крупная</t>
        </is>
      </c>
      <c r="T217" t="inlineStr">
        <is>
          <t>Подкатегория_Крупная</t>
        </is>
      </c>
      <c r="U217" t="inlineStr">
        <is>
          <t>SKU_0000216</t>
        </is>
      </c>
      <c r="V217" t="inlineStr">
        <is>
          <t>Розница</t>
        </is>
      </c>
      <c r="W217" t="inlineStr">
        <is>
          <t>Клиент_00216</t>
        </is>
      </c>
      <c r="X217" t="inlineStr">
        <is>
          <t>Портал</t>
        </is>
      </c>
      <c r="Y217" s="8" t="n">
        <v>13992</v>
      </c>
      <c r="Z217" t="n">
        <v>17</v>
      </c>
      <c r="AA217" s="8" t="n">
        <v>2798.4</v>
      </c>
      <c r="AB217" t="inlineStr">
        <is>
          <t>Да</t>
        </is>
      </c>
      <c r="AC217" t="inlineStr">
        <is>
          <t>Группа_Крупная / Категория_Крупная / Подкатегория_Крупная</t>
        </is>
      </c>
      <c r="AD217" t="n">
        <v>1</v>
      </c>
      <c r="AE217" t="inlineStr">
        <is>
          <t>до 10 000</t>
        </is>
      </c>
    </row>
    <row r="218">
      <c r="A218" t="n">
        <v>217</v>
      </c>
      <c r="B218" t="inlineStr">
        <is>
          <t>medium_10k</t>
        </is>
      </c>
      <c r="C218" t="inlineStr">
        <is>
          <t>ORD-0000073</t>
        </is>
      </c>
      <c r="D218" t="inlineStr">
        <is>
          <t>LINE-0000217</t>
        </is>
      </c>
      <c r="E218" s="7" t="n">
        <v>45508</v>
      </c>
      <c r="F218" s="7" t="n">
        <v>45508</v>
      </c>
      <c r="G218" t="n">
        <v>2024</v>
      </c>
      <c r="H218" t="inlineStr">
        <is>
          <t>Q3</t>
        </is>
      </c>
      <c r="I218" t="n">
        <v>8</v>
      </c>
      <c r="J218" t="inlineStr">
        <is>
          <t>Август</t>
        </is>
      </c>
      <c r="K218" t="n">
        <v>4</v>
      </c>
      <c r="L218" t="inlineStr">
        <is>
          <t>ФО_02</t>
        </is>
      </c>
      <c r="M218" t="inlineStr">
        <is>
          <t>Регион_011</t>
        </is>
      </c>
      <c r="N218" t="inlineStr">
        <is>
          <t>Город_0217</t>
        </is>
      </c>
      <c r="O218" t="inlineStr">
        <is>
          <t>Холдинг_01</t>
        </is>
      </c>
      <c r="P218" t="inlineStr">
        <is>
          <t>Организация_001</t>
        </is>
      </c>
      <c r="Q218" t="inlineStr">
        <is>
          <t>Отдел_005</t>
        </is>
      </c>
      <c r="R218" t="inlineStr">
        <is>
          <t>Группа_01</t>
        </is>
      </c>
      <c r="S218" t="inlineStr">
        <is>
          <t>Категория_001</t>
        </is>
      </c>
      <c r="T218" t="inlineStr">
        <is>
          <t>Подкатегория_005</t>
        </is>
      </c>
      <c r="U218" t="inlineStr">
        <is>
          <t>SKU_0000217</t>
        </is>
      </c>
      <c r="V218" t="inlineStr">
        <is>
          <t>Enterprise</t>
        </is>
      </c>
      <c r="W218" t="inlineStr">
        <is>
          <t>Клиент_00217</t>
        </is>
      </c>
      <c r="X218" t="inlineStr">
        <is>
          <t>API</t>
        </is>
      </c>
      <c r="Y218" s="8" t="n">
        <v>9029</v>
      </c>
      <c r="Z218" t="n">
        <v>18</v>
      </c>
      <c r="AA218" s="8" t="n">
        <v>1896.09</v>
      </c>
      <c r="AB218" t="inlineStr">
        <is>
          <t>Нет</t>
        </is>
      </c>
      <c r="AC218" t="inlineStr">
        <is>
          <t>Группа_01 / Категория_001 / Подкатегория_005</t>
        </is>
      </c>
      <c r="AD218" t="n">
        <v>1</v>
      </c>
      <c r="AE218" t="inlineStr">
        <is>
          <t>до 10 000</t>
        </is>
      </c>
    </row>
    <row r="219">
      <c r="A219" t="n">
        <v>218</v>
      </c>
      <c r="B219" t="inlineStr">
        <is>
          <t>medium_10k</t>
        </is>
      </c>
      <c r="C219" t="inlineStr">
        <is>
          <t>ORD-0000073</t>
        </is>
      </c>
      <c r="D219" t="inlineStr">
        <is>
          <t>LINE-0000218</t>
        </is>
      </c>
      <c r="E219" s="7" t="n">
        <v>45509</v>
      </c>
      <c r="F219" s="7" t="n">
        <v>45509</v>
      </c>
      <c r="G219" t="n">
        <v>2024</v>
      </c>
      <c r="H219" t="inlineStr">
        <is>
          <t>Q3</t>
        </is>
      </c>
      <c r="I219" t="n">
        <v>8</v>
      </c>
      <c r="J219" t="inlineStr">
        <is>
          <t>Август</t>
        </is>
      </c>
      <c r="K219" t="n">
        <v>5</v>
      </c>
      <c r="L219" t="inlineStr">
        <is>
          <t>ФО_03</t>
        </is>
      </c>
      <c r="M219" t="inlineStr">
        <is>
          <t>Регион_011</t>
        </is>
      </c>
      <c r="N219" t="inlineStr">
        <is>
          <t>Город_0218</t>
        </is>
      </c>
      <c r="O219" t="inlineStr">
        <is>
          <t>Холдинг_01</t>
        </is>
      </c>
      <c r="P219" t="inlineStr">
        <is>
          <t>Организация_001</t>
        </is>
      </c>
      <c r="Q219" t="inlineStr">
        <is>
          <t>Отдел_005</t>
        </is>
      </c>
      <c r="R219" t="inlineStr">
        <is>
          <t>Группа_01</t>
        </is>
      </c>
      <c r="S219" t="inlineStr">
        <is>
          <t>Категория_001</t>
        </is>
      </c>
      <c r="T219" t="inlineStr">
        <is>
          <t>Подкатегория_005</t>
        </is>
      </c>
      <c r="U219" t="inlineStr">
        <is>
          <t>SKU_0000218</t>
        </is>
      </c>
      <c r="V219" t="inlineStr">
        <is>
          <t>SMB</t>
        </is>
      </c>
      <c r="W219" t="inlineStr">
        <is>
          <t>Клиент_00218</t>
        </is>
      </c>
      <c r="X219" t="inlineStr">
        <is>
          <t>Импорт</t>
        </is>
      </c>
      <c r="Y219" s="8" t="n">
        <v>9066</v>
      </c>
      <c r="Z219" t="n">
        <v>19</v>
      </c>
      <c r="AA219" s="8" t="n">
        <v>1994.52</v>
      </c>
      <c r="AB219" t="inlineStr">
        <is>
          <t>Нет</t>
        </is>
      </c>
      <c r="AC219" t="inlineStr">
        <is>
          <t>Группа_01 / Категория_001 / Подкатегория_005</t>
        </is>
      </c>
      <c r="AD219" t="n">
        <v>1</v>
      </c>
      <c r="AE219" t="inlineStr">
        <is>
          <t>до 10 000</t>
        </is>
      </c>
    </row>
    <row r="220">
      <c r="A220" t="n">
        <v>219</v>
      </c>
      <c r="B220" t="inlineStr">
        <is>
          <t>medium_10k</t>
        </is>
      </c>
      <c r="C220" t="inlineStr">
        <is>
          <t>ORD-0000073</t>
        </is>
      </c>
      <c r="D220" t="inlineStr">
        <is>
          <t>LINE-0000219</t>
        </is>
      </c>
      <c r="E220" s="7" t="n">
        <v>45510</v>
      </c>
      <c r="F220" s="7" t="n">
        <v>45510</v>
      </c>
      <c r="G220" t="n">
        <v>2024</v>
      </c>
      <c r="H220" t="inlineStr">
        <is>
          <t>Q3</t>
        </is>
      </c>
      <c r="I220" t="n">
        <v>8</v>
      </c>
      <c r="J220" t="inlineStr">
        <is>
          <t>Август</t>
        </is>
      </c>
      <c r="K220" t="n">
        <v>6</v>
      </c>
      <c r="L220" t="inlineStr">
        <is>
          <t>ФО_04</t>
        </is>
      </c>
      <c r="M220" t="inlineStr">
        <is>
          <t>Регион_011</t>
        </is>
      </c>
      <c r="N220" t="inlineStr">
        <is>
          <t>Город_0219</t>
        </is>
      </c>
      <c r="O220" t="inlineStr">
        <is>
          <t>Холдинг_01</t>
        </is>
      </c>
      <c r="P220" t="inlineStr">
        <is>
          <t>Организация_001</t>
        </is>
      </c>
      <c r="Q220" t="inlineStr">
        <is>
          <t>Отдел_005</t>
        </is>
      </c>
      <c r="R220" t="inlineStr">
        <is>
          <t>Группа_01</t>
        </is>
      </c>
      <c r="S220" t="inlineStr">
        <is>
          <t>Категория_001</t>
        </is>
      </c>
      <c r="T220" t="inlineStr">
        <is>
          <t>Подкатегория_005</t>
        </is>
      </c>
      <c r="U220" t="inlineStr">
        <is>
          <t>SKU_0000219</t>
        </is>
      </c>
      <c r="V220" t="inlineStr">
        <is>
          <t>Госсектор</t>
        </is>
      </c>
      <c r="W220" t="inlineStr">
        <is>
          <t>Клиент_00219</t>
        </is>
      </c>
      <c r="X220" t="inlineStr">
        <is>
          <t>Ручной ввод</t>
        </is>
      </c>
      <c r="Y220" s="8" t="n">
        <v>9103</v>
      </c>
      <c r="Z220" t="n">
        <v>20</v>
      </c>
      <c r="AA220" s="8" t="n">
        <v>2093.69</v>
      </c>
      <c r="AB220" t="inlineStr">
        <is>
          <t>Нет</t>
        </is>
      </c>
      <c r="AC220" t="inlineStr">
        <is>
          <t>Группа_01 / Категория_001 / Подкатегория_005</t>
        </is>
      </c>
      <c r="AD220" t="n">
        <v>1</v>
      </c>
      <c r="AE220" t="inlineStr">
        <is>
          <t>до 10 000</t>
        </is>
      </c>
    </row>
    <row r="221">
      <c r="A221" t="n">
        <v>220</v>
      </c>
      <c r="B221" t="inlineStr">
        <is>
          <t>medium_10k</t>
        </is>
      </c>
      <c r="C221" t="inlineStr">
        <is>
          <t>ORD-0000074</t>
        </is>
      </c>
      <c r="D221" t="inlineStr">
        <is>
          <t>LINE-0000220</t>
        </is>
      </c>
      <c r="E221" s="7" t="n">
        <v>45511</v>
      </c>
      <c r="F221" s="7" t="n">
        <v>45511</v>
      </c>
      <c r="G221" t="n">
        <v>2024</v>
      </c>
      <c r="H221" t="inlineStr">
        <is>
          <t>Q3</t>
        </is>
      </c>
      <c r="I221" t="n">
        <v>8</v>
      </c>
      <c r="J221" t="inlineStr">
        <is>
          <t>Август</t>
        </is>
      </c>
      <c r="K221" t="n">
        <v>7</v>
      </c>
      <c r="L221" t="inlineStr">
        <is>
          <t>ФО_01_Крупный</t>
        </is>
      </c>
      <c r="M221" t="inlineStr">
        <is>
          <t>Регион_001_Крупный</t>
        </is>
      </c>
      <c r="N221" t="inlineStr">
        <is>
          <t>Город_0220</t>
        </is>
      </c>
      <c r="O221" t="inlineStr">
        <is>
          <t>Холдинг_Крупный</t>
        </is>
      </c>
      <c r="P221" t="inlineStr">
        <is>
          <t>Организация_Крупная</t>
        </is>
      </c>
      <c r="Q221" t="inlineStr">
        <is>
          <t>Отдел_005</t>
        </is>
      </c>
      <c r="R221" t="inlineStr">
        <is>
          <t>Группа_Крупная</t>
        </is>
      </c>
      <c r="S221" t="inlineStr">
        <is>
          <t>Категория_Крупная</t>
        </is>
      </c>
      <c r="T221" t="inlineStr">
        <is>
          <t>Подкатегория_Крупная</t>
        </is>
      </c>
      <c r="U221" t="inlineStr">
        <is>
          <t>SKU_0000220</t>
        </is>
      </c>
      <c r="V221" t="inlineStr">
        <is>
          <t>Розница</t>
        </is>
      </c>
      <c r="W221" t="inlineStr">
        <is>
          <t>Клиент_00220</t>
        </is>
      </c>
      <c r="X221" t="inlineStr">
        <is>
          <t>Интеграция</t>
        </is>
      </c>
      <c r="Y221" s="8" t="n">
        <v>14140</v>
      </c>
      <c r="Z221" t="n">
        <v>1</v>
      </c>
      <c r="AA221" s="8" t="n">
        <v>3393.6</v>
      </c>
      <c r="AB221" t="inlineStr">
        <is>
          <t>Да</t>
        </is>
      </c>
      <c r="AC221" t="inlineStr">
        <is>
          <t>Группа_Крупная / Категория_Крупная / Подкатегория_Крупная</t>
        </is>
      </c>
      <c r="AD221" t="n">
        <v>1</v>
      </c>
      <c r="AE221" t="inlineStr">
        <is>
          <t>до 10 000</t>
        </is>
      </c>
    </row>
    <row r="222">
      <c r="A222" t="n">
        <v>221</v>
      </c>
      <c r="B222" t="inlineStr">
        <is>
          <t>medium_10k</t>
        </is>
      </c>
      <c r="C222" t="inlineStr">
        <is>
          <t>ORD-0000074</t>
        </is>
      </c>
      <c r="D222" t="inlineStr">
        <is>
          <t>LINE-0000221</t>
        </is>
      </c>
      <c r="E222" s="7" t="n">
        <v>45512</v>
      </c>
      <c r="F222" s="7" t="n">
        <v>45512</v>
      </c>
      <c r="G222" t="n">
        <v>2024</v>
      </c>
      <c r="H222" t="inlineStr">
        <is>
          <t>Q3</t>
        </is>
      </c>
      <c r="I222" t="n">
        <v>8</v>
      </c>
      <c r="J222" t="inlineStr">
        <is>
          <t>Август</t>
        </is>
      </c>
      <c r="K222" t="n">
        <v>8</v>
      </c>
      <c r="L222" t="inlineStr">
        <is>
          <t>ФО_01_Крупный</t>
        </is>
      </c>
      <c r="M222" t="inlineStr">
        <is>
          <t>Регион_001_Крупный</t>
        </is>
      </c>
      <c r="N222" t="inlineStr">
        <is>
          <t>Город_0221</t>
        </is>
      </c>
      <c r="O222" t="inlineStr">
        <is>
          <t>Холдинг_Крупный</t>
        </is>
      </c>
      <c r="P222" t="inlineStr">
        <is>
          <t>Организация_Крупная</t>
        </is>
      </c>
      <c r="Q222" t="inlineStr">
        <is>
          <t>Отдел_005</t>
        </is>
      </c>
      <c r="R222" t="inlineStr">
        <is>
          <t>Группа_Крупная</t>
        </is>
      </c>
      <c r="S222" t="inlineStr">
        <is>
          <t>Категория_Крупная</t>
        </is>
      </c>
      <c r="T222" t="inlineStr">
        <is>
          <t>Подкатегория_Крупная</t>
        </is>
      </c>
      <c r="U222" t="inlineStr">
        <is>
          <t>SKU_0000221</t>
        </is>
      </c>
      <c r="V222" t="inlineStr">
        <is>
          <t>Enterprise</t>
        </is>
      </c>
      <c r="W222" t="inlineStr">
        <is>
          <t>Клиент_00221</t>
        </is>
      </c>
      <c r="X222" t="inlineStr">
        <is>
          <t>Портал</t>
        </is>
      </c>
      <c r="Y222" s="8" t="n">
        <v>14177</v>
      </c>
      <c r="Z222" t="n">
        <v>2</v>
      </c>
      <c r="AA222" s="8" t="n">
        <v>1134.16</v>
      </c>
      <c r="AB222" t="inlineStr">
        <is>
          <t>Да</t>
        </is>
      </c>
      <c r="AC222" t="inlineStr">
        <is>
          <t>Группа_Крупная / Категория_Крупная / Подкатегория_Крупная</t>
        </is>
      </c>
      <c r="AD222" t="n">
        <v>1</v>
      </c>
      <c r="AE222" t="inlineStr">
        <is>
          <t>до 10 000</t>
        </is>
      </c>
    </row>
    <row r="223">
      <c r="A223" t="n">
        <v>222</v>
      </c>
      <c r="B223" t="inlineStr">
        <is>
          <t>medium_10k</t>
        </is>
      </c>
      <c r="C223" t="inlineStr">
        <is>
          <t>ORD-0000074</t>
        </is>
      </c>
      <c r="D223" t="inlineStr">
        <is>
          <t>LINE-0000222</t>
        </is>
      </c>
      <c r="E223" s="7" t="n">
        <v>45513</v>
      </c>
      <c r="F223" s="7" t="n">
        <v>45513</v>
      </c>
      <c r="G223" t="n">
        <v>2024</v>
      </c>
      <c r="H223" t="inlineStr">
        <is>
          <t>Q3</t>
        </is>
      </c>
      <c r="I223" t="n">
        <v>8</v>
      </c>
      <c r="J223" t="inlineStr">
        <is>
          <t>Август</t>
        </is>
      </c>
      <c r="K223" t="n">
        <v>9</v>
      </c>
      <c r="L223" t="inlineStr">
        <is>
          <t>ФО_01_Крупный</t>
        </is>
      </c>
      <c r="M223" t="inlineStr">
        <is>
          <t>Регион_001_Крупный</t>
        </is>
      </c>
      <c r="N223" t="inlineStr">
        <is>
          <t>Город_0222</t>
        </is>
      </c>
      <c r="O223" t="inlineStr">
        <is>
          <t>Холдинг_Крупный</t>
        </is>
      </c>
      <c r="P223" t="inlineStr">
        <is>
          <t>Организация_Крупная</t>
        </is>
      </c>
      <c r="Q223" t="inlineStr">
        <is>
          <t>Отдел_005</t>
        </is>
      </c>
      <c r="R223" t="inlineStr">
        <is>
          <t>Группа_Крупная</t>
        </is>
      </c>
      <c r="S223" t="inlineStr">
        <is>
          <t>Категория_Крупная</t>
        </is>
      </c>
      <c r="T223" t="inlineStr">
        <is>
          <t>Подкатегория_Крупная</t>
        </is>
      </c>
      <c r="U223" t="inlineStr">
        <is>
          <t>SKU_0000222</t>
        </is>
      </c>
      <c r="V223" t="inlineStr">
        <is>
          <t>SMB</t>
        </is>
      </c>
      <c r="W223" t="inlineStr">
        <is>
          <t>Клиент_00222</t>
        </is>
      </c>
      <c r="X223" t="inlineStr">
        <is>
          <t>API</t>
        </is>
      </c>
      <c r="Y223" s="8" t="n">
        <v>14214</v>
      </c>
      <c r="Z223" t="n">
        <v>3</v>
      </c>
      <c r="AA223" s="8" t="n">
        <v>1279.26</v>
      </c>
      <c r="AB223" t="inlineStr">
        <is>
          <t>Да</t>
        </is>
      </c>
      <c r="AC223" t="inlineStr">
        <is>
          <t>Группа_Крупная / Категория_Крупная / Подкатегория_Крупная</t>
        </is>
      </c>
      <c r="AD223" t="n">
        <v>1</v>
      </c>
      <c r="AE223" t="inlineStr">
        <is>
          <t>до 10 000</t>
        </is>
      </c>
    </row>
    <row r="224">
      <c r="A224" t="n">
        <v>223</v>
      </c>
      <c r="B224" t="inlineStr">
        <is>
          <t>medium_10k</t>
        </is>
      </c>
      <c r="C224" t="inlineStr">
        <is>
          <t>ORD-0000075</t>
        </is>
      </c>
      <c r="D224" t="inlineStr">
        <is>
          <t>LINE-0000223</t>
        </is>
      </c>
      <c r="E224" s="7" t="n">
        <v>45514</v>
      </c>
      <c r="F224" s="7" t="n">
        <v>45514</v>
      </c>
      <c r="G224" t="n">
        <v>2024</v>
      </c>
      <c r="H224" t="inlineStr">
        <is>
          <t>Q3</t>
        </is>
      </c>
      <c r="I224" t="n">
        <v>8</v>
      </c>
      <c r="J224" t="inlineStr">
        <is>
          <t>Август</t>
        </is>
      </c>
      <c r="K224" t="n">
        <v>10</v>
      </c>
      <c r="L224" t="inlineStr">
        <is>
          <t>ФО_01_Крупный</t>
        </is>
      </c>
      <c r="M224" t="inlineStr">
        <is>
          <t>Регион_001_Крупный</t>
        </is>
      </c>
      <c r="N224" t="inlineStr">
        <is>
          <t>Город_0223</t>
        </is>
      </c>
      <c r="O224" t="inlineStr">
        <is>
          <t>Холдинг_Крупный</t>
        </is>
      </c>
      <c r="P224" t="inlineStr">
        <is>
          <t>Организация_Крупная</t>
        </is>
      </c>
      <c r="Q224" t="inlineStr">
        <is>
          <t>Отдел_005</t>
        </is>
      </c>
      <c r="R224" t="inlineStr">
        <is>
          <t>Группа_Крупная</t>
        </is>
      </c>
      <c r="S224" t="inlineStr">
        <is>
          <t>Категория_Крупная</t>
        </is>
      </c>
      <c r="T224" t="inlineStr">
        <is>
          <t>Подкатегория_Крупная</t>
        </is>
      </c>
      <c r="U224" t="inlineStr">
        <is>
          <t>SKU_0000223</t>
        </is>
      </c>
      <c r="V224" t="inlineStr">
        <is>
          <t>Госсектор</t>
        </is>
      </c>
      <c r="W224" t="inlineStr">
        <is>
          <t>Клиент_00223</t>
        </is>
      </c>
      <c r="X224" t="inlineStr">
        <is>
          <t>Импорт</t>
        </is>
      </c>
      <c r="Y224" s="8" t="n">
        <v>14251</v>
      </c>
      <c r="Z224" t="n">
        <v>4</v>
      </c>
      <c r="AA224" s="8" t="n">
        <v>1425.1</v>
      </c>
      <c r="AB224" t="inlineStr">
        <is>
          <t>Да</t>
        </is>
      </c>
      <c r="AC224" t="inlineStr">
        <is>
          <t>Группа_Крупная / Категория_Крупная / Подкатегория_Крупная</t>
        </is>
      </c>
      <c r="AD224" t="n">
        <v>1</v>
      </c>
      <c r="AE224" t="inlineStr">
        <is>
          <t>до 10 000</t>
        </is>
      </c>
    </row>
    <row r="225">
      <c r="A225" t="n">
        <v>224</v>
      </c>
      <c r="B225" t="inlineStr">
        <is>
          <t>medium_10k</t>
        </is>
      </c>
      <c r="C225" t="inlineStr">
        <is>
          <t>ORD-0000075</t>
        </is>
      </c>
      <c r="D225" t="inlineStr">
        <is>
          <t>LINE-0000224</t>
        </is>
      </c>
      <c r="E225" s="7" t="n">
        <v>45515</v>
      </c>
      <c r="F225" s="7" t="n">
        <v>45515</v>
      </c>
      <c r="G225" t="n">
        <v>2024</v>
      </c>
      <c r="H225" t="inlineStr">
        <is>
          <t>Q3</t>
        </is>
      </c>
      <c r="I225" t="n">
        <v>8</v>
      </c>
      <c r="J225" t="inlineStr">
        <is>
          <t>Август</t>
        </is>
      </c>
      <c r="K225" t="n">
        <v>11</v>
      </c>
      <c r="L225" t="inlineStr">
        <is>
          <t>ФО_01_Крупный</t>
        </is>
      </c>
      <c r="M225" t="inlineStr">
        <is>
          <t>Регион_001_Крупный</t>
        </is>
      </c>
      <c r="N225" t="inlineStr">
        <is>
          <t>Город_0224</t>
        </is>
      </c>
      <c r="O225" t="inlineStr">
        <is>
          <t>Холдинг_Крупный</t>
        </is>
      </c>
      <c r="P225" t="inlineStr">
        <is>
          <t>Организация_Крупная</t>
        </is>
      </c>
      <c r="Q225" t="inlineStr">
        <is>
          <t>Отдел_005</t>
        </is>
      </c>
      <c r="R225" t="inlineStr">
        <is>
          <t>Группа_Крупная</t>
        </is>
      </c>
      <c r="S225" t="inlineStr">
        <is>
          <t>Категория_Крупная</t>
        </is>
      </c>
      <c r="T225" t="inlineStr">
        <is>
          <t>Подкатегория_Крупная</t>
        </is>
      </c>
      <c r="U225" t="inlineStr">
        <is>
          <t>SKU_0000224</t>
        </is>
      </c>
      <c r="V225" t="inlineStr">
        <is>
          <t>Розница</t>
        </is>
      </c>
      <c r="W225" t="inlineStr">
        <is>
          <t>Клиент_00224</t>
        </is>
      </c>
      <c r="X225" t="inlineStr">
        <is>
          <t>Ручной ввод</t>
        </is>
      </c>
      <c r="Y225" s="8" t="n">
        <v>14288</v>
      </c>
      <c r="Z225" t="n">
        <v>5</v>
      </c>
      <c r="AA225" s="8" t="n">
        <v>1571.68</v>
      </c>
      <c r="AB225" t="inlineStr">
        <is>
          <t>Да</t>
        </is>
      </c>
      <c r="AC225" t="inlineStr">
        <is>
          <t>Группа_Крупная / Категория_Крупная / Подкатегория_Крупная</t>
        </is>
      </c>
      <c r="AD225" t="n">
        <v>1</v>
      </c>
      <c r="AE225" t="inlineStr">
        <is>
          <t>до 10 000</t>
        </is>
      </c>
    </row>
    <row r="226">
      <c r="A226" t="n">
        <v>225</v>
      </c>
      <c r="B226" t="inlineStr">
        <is>
          <t>medium_10k</t>
        </is>
      </c>
      <c r="C226" t="inlineStr">
        <is>
          <t>ORD-0000075</t>
        </is>
      </c>
      <c r="D226" t="inlineStr">
        <is>
          <t>LINE-0000225</t>
        </is>
      </c>
      <c r="E226" s="7" t="n">
        <v>45516</v>
      </c>
      <c r="F226" s="7" t="n">
        <v>45516</v>
      </c>
      <c r="G226" t="n">
        <v>2024</v>
      </c>
      <c r="H226" t="inlineStr">
        <is>
          <t>Q3</t>
        </is>
      </c>
      <c r="I226" t="n">
        <v>8</v>
      </c>
      <c r="J226" t="inlineStr">
        <is>
          <t>Август</t>
        </is>
      </c>
      <c r="K226" t="n">
        <v>12</v>
      </c>
      <c r="L226" t="inlineStr">
        <is>
          <t>ФО_01_Крупный</t>
        </is>
      </c>
      <c r="M226" t="inlineStr">
        <is>
          <t>Регион_001_Крупный</t>
        </is>
      </c>
      <c r="N226" t="inlineStr">
        <is>
          <t>Город_0225</t>
        </is>
      </c>
      <c r="O226" t="inlineStr">
        <is>
          <t>Холдинг_Крупный</t>
        </is>
      </c>
      <c r="P226" t="inlineStr">
        <is>
          <t>Организация_Крупная</t>
        </is>
      </c>
      <c r="Q226" t="inlineStr">
        <is>
          <t>Отдел_005</t>
        </is>
      </c>
      <c r="R226" t="inlineStr">
        <is>
          <t>Группа_Крупная</t>
        </is>
      </c>
      <c r="S226" t="inlineStr">
        <is>
          <t>Категория_Крупная</t>
        </is>
      </c>
      <c r="T226" t="inlineStr">
        <is>
          <t>Подкатегория_Крупная</t>
        </is>
      </c>
      <c r="U226" t="inlineStr">
        <is>
          <t>SKU_0000225</t>
        </is>
      </c>
      <c r="V226" t="inlineStr">
        <is>
          <t>Enterprise</t>
        </is>
      </c>
      <c r="W226" t="inlineStr">
        <is>
          <t>Клиент_00225</t>
        </is>
      </c>
      <c r="X226" t="inlineStr">
        <is>
          <t>Интеграция</t>
        </is>
      </c>
      <c r="Y226" s="8" t="n">
        <v>14325</v>
      </c>
      <c r="Z226" t="n">
        <v>6</v>
      </c>
      <c r="AA226" s="8" t="n">
        <v>1719</v>
      </c>
      <c r="AB226" t="inlineStr">
        <is>
          <t>Да</t>
        </is>
      </c>
      <c r="AC226" t="inlineStr">
        <is>
          <t>Группа_Крупная / Категория_Крупная / Подкатегория_Крупная</t>
        </is>
      </c>
      <c r="AD226" t="n">
        <v>1</v>
      </c>
      <c r="AE226" t="inlineStr">
        <is>
          <t>до 10 000</t>
        </is>
      </c>
    </row>
    <row r="227">
      <c r="A227" t="n">
        <v>226</v>
      </c>
      <c r="B227" t="inlineStr">
        <is>
          <t>medium_10k</t>
        </is>
      </c>
      <c r="C227" t="inlineStr">
        <is>
          <t>ORD-0000076</t>
        </is>
      </c>
      <c r="D227" t="inlineStr">
        <is>
          <t>LINE-0000226</t>
        </is>
      </c>
      <c r="E227" s="7" t="n">
        <v>45517</v>
      </c>
      <c r="F227" s="7" t="n">
        <v>45517</v>
      </c>
      <c r="G227" t="n">
        <v>2024</v>
      </c>
      <c r="H227" t="inlineStr">
        <is>
          <t>Q3</t>
        </is>
      </c>
      <c r="I227" t="n">
        <v>8</v>
      </c>
      <c r="J227" t="inlineStr">
        <is>
          <t>Август</t>
        </is>
      </c>
      <c r="K227" t="n">
        <v>13</v>
      </c>
      <c r="L227" t="inlineStr">
        <is>
          <t>ФО_01_Крупный</t>
        </is>
      </c>
      <c r="M227" t="inlineStr">
        <is>
          <t>Регион_001_Крупный</t>
        </is>
      </c>
      <c r="N227" t="inlineStr">
        <is>
          <t>Город_0226</t>
        </is>
      </c>
      <c r="O227" t="inlineStr">
        <is>
          <t>Холдинг_Крупный</t>
        </is>
      </c>
      <c r="P227" t="inlineStr">
        <is>
          <t>Организация_Крупная</t>
        </is>
      </c>
      <c r="Q227" t="inlineStr">
        <is>
          <t>Отдел_005</t>
        </is>
      </c>
      <c r="R227" t="inlineStr">
        <is>
          <t>Группа_Крупная</t>
        </is>
      </c>
      <c r="S227" t="inlineStr">
        <is>
          <t>Категория_Крупная</t>
        </is>
      </c>
      <c r="T227" t="inlineStr">
        <is>
          <t>Подкатегория_Крупная</t>
        </is>
      </c>
      <c r="U227" t="inlineStr">
        <is>
          <t>SKU_0000226</t>
        </is>
      </c>
      <c r="V227" t="inlineStr">
        <is>
          <t>SMB</t>
        </is>
      </c>
      <c r="W227" t="inlineStr">
        <is>
          <t>Клиент_00226</t>
        </is>
      </c>
      <c r="X227" t="inlineStr">
        <is>
          <t>Портал</t>
        </is>
      </c>
      <c r="Y227" s="8" t="n">
        <v>14362</v>
      </c>
      <c r="Z227" t="n">
        <v>7</v>
      </c>
      <c r="AA227" s="8" t="n">
        <v>1867.06</v>
      </c>
      <c r="AB227" t="inlineStr">
        <is>
          <t>Да</t>
        </is>
      </c>
      <c r="AC227" t="inlineStr">
        <is>
          <t>Группа_Крупная / Категория_Крупная / Подкатегория_Крупная</t>
        </is>
      </c>
      <c r="AD227" t="n">
        <v>1</v>
      </c>
      <c r="AE227" t="inlineStr">
        <is>
          <t>до 10 000</t>
        </is>
      </c>
    </row>
    <row r="228">
      <c r="A228" t="n">
        <v>227</v>
      </c>
      <c r="B228" t="inlineStr">
        <is>
          <t>medium_10k</t>
        </is>
      </c>
      <c r="C228" t="inlineStr">
        <is>
          <t>ORD-0000076</t>
        </is>
      </c>
      <c r="D228" t="inlineStr">
        <is>
          <t>LINE-0000227</t>
        </is>
      </c>
      <c r="E228" s="7" t="n">
        <v>45518</v>
      </c>
      <c r="F228" s="7" t="n">
        <v>45518</v>
      </c>
      <c r="G228" t="n">
        <v>2024</v>
      </c>
      <c r="H228" t="inlineStr">
        <is>
          <t>Q3</t>
        </is>
      </c>
      <c r="I228" t="n">
        <v>8</v>
      </c>
      <c r="J228" t="inlineStr">
        <is>
          <t>Август</t>
        </is>
      </c>
      <c r="K228" t="n">
        <v>14</v>
      </c>
      <c r="L228" t="inlineStr">
        <is>
          <t>ФО_04</t>
        </is>
      </c>
      <c r="M228" t="inlineStr">
        <is>
          <t>Регион_012</t>
        </is>
      </c>
      <c r="N228" t="inlineStr">
        <is>
          <t>Город_0227</t>
        </is>
      </c>
      <c r="O228" t="inlineStr">
        <is>
          <t>Холдинг_01</t>
        </is>
      </c>
      <c r="P228" t="inlineStr">
        <is>
          <t>Организация_001</t>
        </is>
      </c>
      <c r="Q228" t="inlineStr">
        <is>
          <t>Отдел_005</t>
        </is>
      </c>
      <c r="R228" t="inlineStr">
        <is>
          <t>Группа_01</t>
        </is>
      </c>
      <c r="S228" t="inlineStr">
        <is>
          <t>Категория_001</t>
        </is>
      </c>
      <c r="T228" t="inlineStr">
        <is>
          <t>Подкатегория_005</t>
        </is>
      </c>
      <c r="U228" t="inlineStr">
        <is>
          <t>SKU_0000227</t>
        </is>
      </c>
      <c r="V228" t="inlineStr">
        <is>
          <t>Госсектор</t>
        </is>
      </c>
      <c r="W228" t="inlineStr">
        <is>
          <t>Клиент_00227</t>
        </is>
      </c>
      <c r="X228" t="inlineStr">
        <is>
          <t>API</t>
        </is>
      </c>
      <c r="Y228" s="8" t="n">
        <v>9399</v>
      </c>
      <c r="Z228" t="n">
        <v>8</v>
      </c>
      <c r="AA228" s="8" t="n">
        <v>1315.86</v>
      </c>
      <c r="AB228" t="inlineStr">
        <is>
          <t>Нет</t>
        </is>
      </c>
      <c r="AC228" t="inlineStr">
        <is>
          <t>Группа_01 / Категория_001 / Подкатегория_005</t>
        </is>
      </c>
      <c r="AD228" t="n">
        <v>1</v>
      </c>
      <c r="AE228" t="inlineStr">
        <is>
          <t>до 10 000</t>
        </is>
      </c>
    </row>
    <row r="229">
      <c r="A229" t="n">
        <v>228</v>
      </c>
      <c r="B229" t="inlineStr">
        <is>
          <t>medium_10k</t>
        </is>
      </c>
      <c r="C229" t="inlineStr">
        <is>
          <t>ORD-0000076</t>
        </is>
      </c>
      <c r="D229" t="inlineStr">
        <is>
          <t>LINE-0000228</t>
        </is>
      </c>
      <c r="E229" s="7" t="n">
        <v>45519</v>
      </c>
      <c r="F229" s="7" t="n">
        <v>45519</v>
      </c>
      <c r="G229" t="n">
        <v>2024</v>
      </c>
      <c r="H229" t="inlineStr">
        <is>
          <t>Q3</t>
        </is>
      </c>
      <c r="I229" t="n">
        <v>8</v>
      </c>
      <c r="J229" t="inlineStr">
        <is>
          <t>Август</t>
        </is>
      </c>
      <c r="K229" t="n">
        <v>15</v>
      </c>
      <c r="L229" t="inlineStr">
        <is>
          <t>ФО_05</t>
        </is>
      </c>
      <c r="M229" t="inlineStr">
        <is>
          <t>Регион_012</t>
        </is>
      </c>
      <c r="N229" t="inlineStr">
        <is>
          <t>Город_0228</t>
        </is>
      </c>
      <c r="O229" t="inlineStr">
        <is>
          <t>Холдинг_01</t>
        </is>
      </c>
      <c r="P229" t="inlineStr">
        <is>
          <t>Организация_001</t>
        </is>
      </c>
      <c r="Q229" t="inlineStr">
        <is>
          <t>Отдел_005</t>
        </is>
      </c>
      <c r="R229" t="inlineStr">
        <is>
          <t>Группа_01</t>
        </is>
      </c>
      <c r="S229" t="inlineStr">
        <is>
          <t>Категория_001</t>
        </is>
      </c>
      <c r="T229" t="inlineStr">
        <is>
          <t>Подкатегория_005</t>
        </is>
      </c>
      <c r="U229" t="inlineStr">
        <is>
          <t>SKU_0000228</t>
        </is>
      </c>
      <c r="V229" t="inlineStr">
        <is>
          <t>Розница</t>
        </is>
      </c>
      <c r="W229" t="inlineStr">
        <is>
          <t>Клиент_00228</t>
        </is>
      </c>
      <c r="X229" t="inlineStr">
        <is>
          <t>Импорт</t>
        </is>
      </c>
      <c r="Y229" s="8" t="n">
        <v>9436</v>
      </c>
      <c r="Z229" t="n">
        <v>9</v>
      </c>
      <c r="AA229" s="8" t="n">
        <v>1415.4</v>
      </c>
      <c r="AB229" t="inlineStr">
        <is>
          <t>Нет</t>
        </is>
      </c>
      <c r="AC229" t="inlineStr">
        <is>
          <t>Группа_01 / Категория_001 / Подкатегория_005</t>
        </is>
      </c>
      <c r="AD229" t="n">
        <v>1</v>
      </c>
      <c r="AE229" t="inlineStr">
        <is>
          <t>до 10 000</t>
        </is>
      </c>
    </row>
    <row r="230">
      <c r="A230" t="n">
        <v>229</v>
      </c>
      <c r="B230" t="inlineStr">
        <is>
          <t>medium_10k</t>
        </is>
      </c>
      <c r="C230" t="inlineStr">
        <is>
          <t>ORD-0000077</t>
        </is>
      </c>
      <c r="D230" t="inlineStr">
        <is>
          <t>LINE-0000229</t>
        </is>
      </c>
      <c r="E230" s="7" t="n">
        <v>45520</v>
      </c>
      <c r="F230" s="7" t="n">
        <v>45520</v>
      </c>
      <c r="G230" t="n">
        <v>2024</v>
      </c>
      <c r="H230" t="inlineStr">
        <is>
          <t>Q3</t>
        </is>
      </c>
      <c r="I230" t="n">
        <v>8</v>
      </c>
      <c r="J230" t="inlineStr">
        <is>
          <t>Август</t>
        </is>
      </c>
      <c r="K230" t="n">
        <v>16</v>
      </c>
      <c r="L230" t="inlineStr">
        <is>
          <t>ФО_06</t>
        </is>
      </c>
      <c r="M230" t="inlineStr">
        <is>
          <t>Регион_012</t>
        </is>
      </c>
      <c r="N230" t="inlineStr">
        <is>
          <t>Город_0229</t>
        </is>
      </c>
      <c r="O230" t="inlineStr">
        <is>
          <t>Холдинг_01</t>
        </is>
      </c>
      <c r="P230" t="inlineStr">
        <is>
          <t>Организация_001</t>
        </is>
      </c>
      <c r="Q230" t="inlineStr">
        <is>
          <t>Отдел_005</t>
        </is>
      </c>
      <c r="R230" t="inlineStr">
        <is>
          <t>Группа_01</t>
        </is>
      </c>
      <c r="S230" t="inlineStr">
        <is>
          <t>Категория_001</t>
        </is>
      </c>
      <c r="T230" t="inlineStr">
        <is>
          <t>Подкатегория_005</t>
        </is>
      </c>
      <c r="U230" t="inlineStr">
        <is>
          <t>SKU_0000229</t>
        </is>
      </c>
      <c r="V230" t="inlineStr">
        <is>
          <t>Enterprise</t>
        </is>
      </c>
      <c r="W230" t="inlineStr">
        <is>
          <t>Клиент_00229</t>
        </is>
      </c>
      <c r="X230" t="inlineStr">
        <is>
          <t>Ручной ввод</t>
        </is>
      </c>
      <c r="Y230" s="8" t="n">
        <v>9473</v>
      </c>
      <c r="Z230" t="n">
        <v>10</v>
      </c>
      <c r="AA230" s="8" t="n">
        <v>1515.68</v>
      </c>
      <c r="AB230" t="inlineStr">
        <is>
          <t>Нет</t>
        </is>
      </c>
      <c r="AC230" t="inlineStr">
        <is>
          <t>Группа_01 / Категория_001 / Подкатегория_005</t>
        </is>
      </c>
      <c r="AD230" t="n">
        <v>1</v>
      </c>
      <c r="AE230" t="inlineStr">
        <is>
          <t>до 10 000</t>
        </is>
      </c>
    </row>
    <row r="231">
      <c r="A231" t="n">
        <v>230</v>
      </c>
      <c r="B231" t="inlineStr">
        <is>
          <t>medium_10k</t>
        </is>
      </c>
      <c r="C231" t="inlineStr">
        <is>
          <t>ORD-0000077</t>
        </is>
      </c>
      <c r="D231" t="inlineStr">
        <is>
          <t>LINE-0000230</t>
        </is>
      </c>
      <c r="E231" s="7" t="n">
        <v>45521</v>
      </c>
      <c r="F231" s="7" t="n">
        <v>45521</v>
      </c>
      <c r="G231" t="n">
        <v>2024</v>
      </c>
      <c r="H231" t="inlineStr">
        <is>
          <t>Q3</t>
        </is>
      </c>
      <c r="I231" t="n">
        <v>8</v>
      </c>
      <c r="J231" t="inlineStr">
        <is>
          <t>Август</t>
        </is>
      </c>
      <c r="K231" t="n">
        <v>17</v>
      </c>
      <c r="L231" t="inlineStr">
        <is>
          <t>ФО_01_Крупный</t>
        </is>
      </c>
      <c r="M231" t="inlineStr">
        <is>
          <t>Регион_001_Крупный</t>
        </is>
      </c>
      <c r="N231" t="inlineStr">
        <is>
          <t>Город_0230</t>
        </is>
      </c>
      <c r="O231" t="inlineStr">
        <is>
          <t>Холдинг_Крупный</t>
        </is>
      </c>
      <c r="P231" t="inlineStr">
        <is>
          <t>Организация_Крупная</t>
        </is>
      </c>
      <c r="Q231" t="inlineStr">
        <is>
          <t>Отдел_005</t>
        </is>
      </c>
      <c r="R231" t="inlineStr">
        <is>
          <t>Группа_Крупная</t>
        </is>
      </c>
      <c r="S231" t="inlineStr">
        <is>
          <t>Категория_Крупная</t>
        </is>
      </c>
      <c r="T231" t="inlineStr">
        <is>
          <t>Подкатегория_Крупная</t>
        </is>
      </c>
      <c r="U231" t="inlineStr">
        <is>
          <t>SKU_0000230</t>
        </is>
      </c>
      <c r="V231" t="inlineStr">
        <is>
          <t>SMB</t>
        </is>
      </c>
      <c r="W231" t="inlineStr">
        <is>
          <t>Клиент_00230</t>
        </is>
      </c>
      <c r="X231" t="inlineStr">
        <is>
          <t>Интеграция</t>
        </is>
      </c>
      <c r="Y231" s="8" t="n">
        <v>14510</v>
      </c>
      <c r="Z231" t="n">
        <v>11</v>
      </c>
      <c r="AA231" s="8" t="n">
        <v>2466.7</v>
      </c>
      <c r="AB231" t="inlineStr">
        <is>
          <t>Да</t>
        </is>
      </c>
      <c r="AC231" t="inlineStr">
        <is>
          <t>Группа_Крупная / Категория_Крупная / Подкатегория_Крупная</t>
        </is>
      </c>
      <c r="AD231" t="n">
        <v>1</v>
      </c>
      <c r="AE231" t="inlineStr">
        <is>
          <t>до 10 000</t>
        </is>
      </c>
    </row>
    <row r="232">
      <c r="A232" t="n">
        <v>231</v>
      </c>
      <c r="B232" t="inlineStr">
        <is>
          <t>medium_10k</t>
        </is>
      </c>
      <c r="C232" t="inlineStr">
        <is>
          <t>ORD-0000077</t>
        </is>
      </c>
      <c r="D232" t="inlineStr">
        <is>
          <t>LINE-0000231</t>
        </is>
      </c>
      <c r="E232" s="7" t="n">
        <v>45522</v>
      </c>
      <c r="F232" s="7" t="n">
        <v>45522</v>
      </c>
      <c r="G232" t="n">
        <v>2024</v>
      </c>
      <c r="H232" t="inlineStr">
        <is>
          <t>Q3</t>
        </is>
      </c>
      <c r="I232" t="n">
        <v>8</v>
      </c>
      <c r="J232" t="inlineStr">
        <is>
          <t>Август</t>
        </is>
      </c>
      <c r="K232" t="n">
        <v>18</v>
      </c>
      <c r="L232" t="inlineStr">
        <is>
          <t>ФО_01_Крупный</t>
        </is>
      </c>
      <c r="M232" t="inlineStr">
        <is>
          <t>Регион_001_Крупный</t>
        </is>
      </c>
      <c r="N232" t="inlineStr">
        <is>
          <t>Город_0231</t>
        </is>
      </c>
      <c r="O232" t="inlineStr">
        <is>
          <t>Холдинг_Крупный</t>
        </is>
      </c>
      <c r="P232" t="inlineStr">
        <is>
          <t>Организация_Крупная</t>
        </is>
      </c>
      <c r="Q232" t="inlineStr">
        <is>
          <t>Отдел_005</t>
        </is>
      </c>
      <c r="R232" t="inlineStr">
        <is>
          <t>Группа_Крупная</t>
        </is>
      </c>
      <c r="S232" t="inlineStr">
        <is>
          <t>Категория_Крупная</t>
        </is>
      </c>
      <c r="T232" t="inlineStr">
        <is>
          <t>Подкатегория_Крупная</t>
        </is>
      </c>
      <c r="U232" t="inlineStr">
        <is>
          <t>SKU_0000231</t>
        </is>
      </c>
      <c r="V232" t="inlineStr">
        <is>
          <t>Госсектор</t>
        </is>
      </c>
      <c r="W232" t="inlineStr">
        <is>
          <t>Клиент_00231</t>
        </is>
      </c>
      <c r="X232" t="inlineStr">
        <is>
          <t>Портал</t>
        </is>
      </c>
      <c r="Y232" s="8" t="n">
        <v>14547</v>
      </c>
      <c r="Z232" t="n">
        <v>12</v>
      </c>
      <c r="AA232" s="8" t="n">
        <v>2618.46</v>
      </c>
      <c r="AB232" t="inlineStr">
        <is>
          <t>Да</t>
        </is>
      </c>
      <c r="AC232" t="inlineStr">
        <is>
          <t>Группа_Крупная / Категория_Крупная / Подкатегория_Крупная</t>
        </is>
      </c>
      <c r="AD232" t="n">
        <v>1</v>
      </c>
      <c r="AE232" t="inlineStr">
        <is>
          <t>до 10 000</t>
        </is>
      </c>
    </row>
    <row r="233">
      <c r="A233" t="n">
        <v>232</v>
      </c>
      <c r="B233" t="inlineStr">
        <is>
          <t>medium_10k</t>
        </is>
      </c>
      <c r="C233" t="inlineStr">
        <is>
          <t>ORD-0000078</t>
        </is>
      </c>
      <c r="D233" t="inlineStr">
        <is>
          <t>LINE-0000232</t>
        </is>
      </c>
      <c r="E233" s="7" t="n">
        <v>45523</v>
      </c>
      <c r="F233" s="7" t="n">
        <v>45523</v>
      </c>
      <c r="G233" t="n">
        <v>2024</v>
      </c>
      <c r="H233" t="inlineStr">
        <is>
          <t>Q3</t>
        </is>
      </c>
      <c r="I233" t="n">
        <v>8</v>
      </c>
      <c r="J233" t="inlineStr">
        <is>
          <t>Август</t>
        </is>
      </c>
      <c r="K233" t="n">
        <v>19</v>
      </c>
      <c r="L233" t="inlineStr">
        <is>
          <t>ФО_01_Крупный</t>
        </is>
      </c>
      <c r="M233" t="inlineStr">
        <is>
          <t>Регион_001_Крупный</t>
        </is>
      </c>
      <c r="N233" t="inlineStr">
        <is>
          <t>Город_0232</t>
        </is>
      </c>
      <c r="O233" t="inlineStr">
        <is>
          <t>Холдинг_Крупный</t>
        </is>
      </c>
      <c r="P233" t="inlineStr">
        <is>
          <t>Организация_Крупная</t>
        </is>
      </c>
      <c r="Q233" t="inlineStr">
        <is>
          <t>Отдел_005</t>
        </is>
      </c>
      <c r="R233" t="inlineStr">
        <is>
          <t>Группа_Крупная</t>
        </is>
      </c>
      <c r="S233" t="inlineStr">
        <is>
          <t>Категория_Крупная</t>
        </is>
      </c>
      <c r="T233" t="inlineStr">
        <is>
          <t>Подкатегория_Крупная</t>
        </is>
      </c>
      <c r="U233" t="inlineStr">
        <is>
          <t>SKU_0000232</t>
        </is>
      </c>
      <c r="V233" t="inlineStr">
        <is>
          <t>Розница</t>
        </is>
      </c>
      <c r="W233" t="inlineStr">
        <is>
          <t>Клиент_00232</t>
        </is>
      </c>
      <c r="X233" t="inlineStr">
        <is>
          <t>API</t>
        </is>
      </c>
      <c r="Y233" s="8" t="n">
        <v>14584</v>
      </c>
      <c r="Z233" t="n">
        <v>13</v>
      </c>
      <c r="AA233" s="8" t="n">
        <v>2770.96</v>
      </c>
      <c r="AB233" t="inlineStr">
        <is>
          <t>Да</t>
        </is>
      </c>
      <c r="AC233" t="inlineStr">
        <is>
          <t>Группа_Крупная / Категория_Крупная / Подкатегория_Крупная</t>
        </is>
      </c>
      <c r="AD233" t="n">
        <v>1</v>
      </c>
      <c r="AE233" t="inlineStr">
        <is>
          <t>до 10 000</t>
        </is>
      </c>
    </row>
    <row r="234">
      <c r="A234" t="n">
        <v>233</v>
      </c>
      <c r="B234" t="inlineStr">
        <is>
          <t>medium_10k</t>
        </is>
      </c>
      <c r="C234" t="inlineStr">
        <is>
          <t>ORD-0000078</t>
        </is>
      </c>
      <c r="D234" t="inlineStr">
        <is>
          <t>LINE-0000233</t>
        </is>
      </c>
      <c r="E234" s="7" t="n">
        <v>45524</v>
      </c>
      <c r="F234" s="7" t="n">
        <v>45524</v>
      </c>
      <c r="G234" t="n">
        <v>2024</v>
      </c>
      <c r="H234" t="inlineStr">
        <is>
          <t>Q3</t>
        </is>
      </c>
      <c r="I234" t="n">
        <v>8</v>
      </c>
      <c r="J234" t="inlineStr">
        <is>
          <t>Август</t>
        </is>
      </c>
      <c r="K234" t="n">
        <v>20</v>
      </c>
      <c r="L234" t="inlineStr">
        <is>
          <t>ФО_01_Крупный</t>
        </is>
      </c>
      <c r="M234" t="inlineStr">
        <is>
          <t>Регион_001_Крупный</t>
        </is>
      </c>
      <c r="N234" t="inlineStr">
        <is>
          <t>Город_0233</t>
        </is>
      </c>
      <c r="O234" t="inlineStr">
        <is>
          <t>Холдинг_Крупный</t>
        </is>
      </c>
      <c r="P234" t="inlineStr">
        <is>
          <t>Организация_Крупная</t>
        </is>
      </c>
      <c r="Q234" t="inlineStr">
        <is>
          <t>Отдел_005</t>
        </is>
      </c>
      <c r="R234" t="inlineStr">
        <is>
          <t>Группа_Крупная</t>
        </is>
      </c>
      <c r="S234" t="inlineStr">
        <is>
          <t>Категория_Крупная</t>
        </is>
      </c>
      <c r="T234" t="inlineStr">
        <is>
          <t>Подкатегория_Крупная</t>
        </is>
      </c>
      <c r="U234" t="inlineStr">
        <is>
          <t>SKU_0000233</t>
        </is>
      </c>
      <c r="V234" t="inlineStr">
        <is>
          <t>Enterprise</t>
        </is>
      </c>
      <c r="W234" t="inlineStr">
        <is>
          <t>Клиент_00233</t>
        </is>
      </c>
      <c r="X234" t="inlineStr">
        <is>
          <t>Импорт</t>
        </is>
      </c>
      <c r="Y234" s="8" t="n">
        <v>14621</v>
      </c>
      <c r="Z234" t="n">
        <v>14</v>
      </c>
      <c r="AA234" s="8" t="n">
        <v>2924.2</v>
      </c>
      <c r="AB234" t="inlineStr">
        <is>
          <t>Да</t>
        </is>
      </c>
      <c r="AC234" t="inlineStr">
        <is>
          <t>Группа_Крупная / Категория_Крупная / Подкатегория_Крупная</t>
        </is>
      </c>
      <c r="AD234" t="n">
        <v>1</v>
      </c>
      <c r="AE234" t="inlineStr">
        <is>
          <t>до 10 000</t>
        </is>
      </c>
    </row>
    <row r="235">
      <c r="A235" t="n">
        <v>234</v>
      </c>
      <c r="B235" t="inlineStr">
        <is>
          <t>medium_10k</t>
        </is>
      </c>
      <c r="C235" t="inlineStr">
        <is>
          <t>ORD-0000078</t>
        </is>
      </c>
      <c r="D235" t="inlineStr">
        <is>
          <t>LINE-0000234</t>
        </is>
      </c>
      <c r="E235" s="7" t="n">
        <v>45525</v>
      </c>
      <c r="F235" s="7" t="n">
        <v>45525</v>
      </c>
      <c r="G235" t="n">
        <v>2024</v>
      </c>
      <c r="H235" t="inlineStr">
        <is>
          <t>Q3</t>
        </is>
      </c>
      <c r="I235" t="n">
        <v>8</v>
      </c>
      <c r="J235" t="inlineStr">
        <is>
          <t>Август</t>
        </is>
      </c>
      <c r="K235" t="n">
        <v>21</v>
      </c>
      <c r="L235" t="inlineStr">
        <is>
          <t>ФО_01_Крупный</t>
        </is>
      </c>
      <c r="M235" t="inlineStr">
        <is>
          <t>Регион_001_Крупный</t>
        </is>
      </c>
      <c r="N235" t="inlineStr">
        <is>
          <t>Город_0234</t>
        </is>
      </c>
      <c r="O235" t="inlineStr">
        <is>
          <t>Холдинг_Крупный</t>
        </is>
      </c>
      <c r="P235" t="inlineStr">
        <is>
          <t>Организация_Крупная</t>
        </is>
      </c>
      <c r="Q235" t="inlineStr">
        <is>
          <t>Отдел_005</t>
        </is>
      </c>
      <c r="R235" t="inlineStr">
        <is>
          <t>Группа_Крупная</t>
        </is>
      </c>
      <c r="S235" t="inlineStr">
        <is>
          <t>Категория_Крупная</t>
        </is>
      </c>
      <c r="T235" t="inlineStr">
        <is>
          <t>Подкатегория_Крупная</t>
        </is>
      </c>
      <c r="U235" t="inlineStr">
        <is>
          <t>SKU_0000234</t>
        </is>
      </c>
      <c r="V235" t="inlineStr">
        <is>
          <t>SMB</t>
        </is>
      </c>
      <c r="W235" t="inlineStr">
        <is>
          <t>Клиент_00234</t>
        </is>
      </c>
      <c r="X235" t="inlineStr">
        <is>
          <t>Ручной ввод</t>
        </is>
      </c>
      <c r="Y235" s="8" t="n">
        <v>14658</v>
      </c>
      <c r="Z235" t="n">
        <v>15</v>
      </c>
      <c r="AA235" s="8" t="n">
        <v>3078.18</v>
      </c>
      <c r="AB235" t="inlineStr">
        <is>
          <t>Да</t>
        </is>
      </c>
      <c r="AC235" t="inlineStr">
        <is>
          <t>Группа_Крупная / Категория_Крупная / Подкатегория_Крупная</t>
        </is>
      </c>
      <c r="AD235" t="n">
        <v>1</v>
      </c>
      <c r="AE235" t="inlineStr">
        <is>
          <t>до 10 000</t>
        </is>
      </c>
    </row>
    <row r="236">
      <c r="A236" t="n">
        <v>235</v>
      </c>
      <c r="B236" t="inlineStr">
        <is>
          <t>medium_10k</t>
        </is>
      </c>
      <c r="C236" t="inlineStr">
        <is>
          <t>ORD-0000079</t>
        </is>
      </c>
      <c r="D236" t="inlineStr">
        <is>
          <t>LINE-0000235</t>
        </is>
      </c>
      <c r="E236" s="7" t="n">
        <v>45526</v>
      </c>
      <c r="F236" s="7" t="n">
        <v>45526</v>
      </c>
      <c r="G236" t="n">
        <v>2024</v>
      </c>
      <c r="H236" t="inlineStr">
        <is>
          <t>Q3</t>
        </is>
      </c>
      <c r="I236" t="n">
        <v>8</v>
      </c>
      <c r="J236" t="inlineStr">
        <is>
          <t>Август</t>
        </is>
      </c>
      <c r="K236" t="n">
        <v>22</v>
      </c>
      <c r="L236" t="inlineStr">
        <is>
          <t>ФО_01_Крупный</t>
        </is>
      </c>
      <c r="M236" t="inlineStr">
        <is>
          <t>Регион_001_Крупный</t>
        </is>
      </c>
      <c r="N236" t="inlineStr">
        <is>
          <t>Город_0235</t>
        </is>
      </c>
      <c r="O236" t="inlineStr">
        <is>
          <t>Холдинг_Крупный</t>
        </is>
      </c>
      <c r="P236" t="inlineStr">
        <is>
          <t>Организация_Крупная</t>
        </is>
      </c>
      <c r="Q236" t="inlineStr">
        <is>
          <t>Отдел_005</t>
        </is>
      </c>
      <c r="R236" t="inlineStr">
        <is>
          <t>Группа_Крупная</t>
        </is>
      </c>
      <c r="S236" t="inlineStr">
        <is>
          <t>Категория_Крупная</t>
        </is>
      </c>
      <c r="T236" t="inlineStr">
        <is>
          <t>Подкатегория_Крупная</t>
        </is>
      </c>
      <c r="U236" t="inlineStr">
        <is>
          <t>SKU_0000235</t>
        </is>
      </c>
      <c r="V236" t="inlineStr">
        <is>
          <t>Госсектор</t>
        </is>
      </c>
      <c r="W236" t="inlineStr">
        <is>
          <t>Клиент_00235</t>
        </is>
      </c>
      <c r="X236" t="inlineStr">
        <is>
          <t>Интеграция</t>
        </is>
      </c>
      <c r="Y236" s="8" t="n">
        <v>14695</v>
      </c>
      <c r="Z236" t="n">
        <v>16</v>
      </c>
      <c r="AA236" s="8" t="n">
        <v>3232.9</v>
      </c>
      <c r="AB236" t="inlineStr">
        <is>
          <t>Да</t>
        </is>
      </c>
      <c r="AC236" t="inlineStr">
        <is>
          <t>Группа_Крупная / Категория_Крупная / Подкатегория_Крупная</t>
        </is>
      </c>
      <c r="AD236" t="n">
        <v>1</v>
      </c>
      <c r="AE236" t="inlineStr">
        <is>
          <t>до 10 000</t>
        </is>
      </c>
    </row>
    <row r="237">
      <c r="A237" t="n">
        <v>236</v>
      </c>
      <c r="B237" t="inlineStr">
        <is>
          <t>medium_10k</t>
        </is>
      </c>
      <c r="C237" t="inlineStr">
        <is>
          <t>ORD-0000079</t>
        </is>
      </c>
      <c r="D237" t="inlineStr">
        <is>
          <t>LINE-0000236</t>
        </is>
      </c>
      <c r="E237" s="7" t="n">
        <v>45527</v>
      </c>
      <c r="F237" s="7" t="n">
        <v>45527</v>
      </c>
      <c r="G237" t="n">
        <v>2024</v>
      </c>
      <c r="H237" t="inlineStr">
        <is>
          <t>Q3</t>
        </is>
      </c>
      <c r="I237" t="n">
        <v>8</v>
      </c>
      <c r="J237" t="inlineStr">
        <is>
          <t>Август</t>
        </is>
      </c>
      <c r="K237" t="n">
        <v>23</v>
      </c>
      <c r="L237" t="inlineStr">
        <is>
          <t>ФО_01_Крупный</t>
        </is>
      </c>
      <c r="M237" t="inlineStr">
        <is>
          <t>Регион_001_Крупный</t>
        </is>
      </c>
      <c r="N237" t="inlineStr">
        <is>
          <t>Город_0236</t>
        </is>
      </c>
      <c r="O237" t="inlineStr">
        <is>
          <t>Холдинг_Крупный</t>
        </is>
      </c>
      <c r="P237" t="inlineStr">
        <is>
          <t>Организация_Крупная</t>
        </is>
      </c>
      <c r="Q237" t="inlineStr">
        <is>
          <t>Отдел_005</t>
        </is>
      </c>
      <c r="R237" t="inlineStr">
        <is>
          <t>Группа_Крупная</t>
        </is>
      </c>
      <c r="S237" t="inlineStr">
        <is>
          <t>Категория_Крупная</t>
        </is>
      </c>
      <c r="T237" t="inlineStr">
        <is>
          <t>Подкатегория_Крупная</t>
        </is>
      </c>
      <c r="U237" t="inlineStr">
        <is>
          <t>SKU_0000236</t>
        </is>
      </c>
      <c r="V237" t="inlineStr">
        <is>
          <t>Розница</t>
        </is>
      </c>
      <c r="W237" t="inlineStr">
        <is>
          <t>Клиент_00236</t>
        </is>
      </c>
      <c r="X237" t="inlineStr">
        <is>
          <t>Портал</t>
        </is>
      </c>
      <c r="Y237" s="8" t="n">
        <v>14732</v>
      </c>
      <c r="Z237" t="n">
        <v>17</v>
      </c>
      <c r="AA237" s="8" t="n">
        <v>3388.36</v>
      </c>
      <c r="AB237" t="inlineStr">
        <is>
          <t>Да</t>
        </is>
      </c>
      <c r="AC237" t="inlineStr">
        <is>
          <t>Группа_Крупная / Категория_Крупная / Подкатегория_Крупная</t>
        </is>
      </c>
      <c r="AD237" t="n">
        <v>1</v>
      </c>
      <c r="AE237" t="inlineStr">
        <is>
          <t>до 10 000</t>
        </is>
      </c>
    </row>
    <row r="238">
      <c r="A238" t="n">
        <v>237</v>
      </c>
      <c r="B238" t="inlineStr">
        <is>
          <t>medium_10k</t>
        </is>
      </c>
      <c r="C238" t="inlineStr">
        <is>
          <t>ORD-0000079</t>
        </is>
      </c>
      <c r="D238" t="inlineStr">
        <is>
          <t>LINE-0000237</t>
        </is>
      </c>
      <c r="E238" s="7" t="n">
        <v>45528</v>
      </c>
      <c r="F238" s="7" t="n">
        <v>45528</v>
      </c>
      <c r="G238" t="n">
        <v>2024</v>
      </c>
      <c r="H238" t="inlineStr">
        <is>
          <t>Q3</t>
        </is>
      </c>
      <c r="I238" t="n">
        <v>8</v>
      </c>
      <c r="J238" t="inlineStr">
        <is>
          <t>Август</t>
        </is>
      </c>
      <c r="K238" t="n">
        <v>24</v>
      </c>
      <c r="L238" t="inlineStr">
        <is>
          <t>ФО_06</t>
        </is>
      </c>
      <c r="M238" t="inlineStr">
        <is>
          <t>Регион_012</t>
        </is>
      </c>
      <c r="N238" t="inlineStr">
        <is>
          <t>Город_0237</t>
        </is>
      </c>
      <c r="O238" t="inlineStr">
        <is>
          <t>Холдинг_01</t>
        </is>
      </c>
      <c r="P238" t="inlineStr">
        <is>
          <t>Организация_001</t>
        </is>
      </c>
      <c r="Q238" t="inlineStr">
        <is>
          <t>Отдел_005</t>
        </is>
      </c>
      <c r="R238" t="inlineStr">
        <is>
          <t>Группа_01</t>
        </is>
      </c>
      <c r="S238" t="inlineStr">
        <is>
          <t>Категория_001</t>
        </is>
      </c>
      <c r="T238" t="inlineStr">
        <is>
          <t>Подкатегория_005</t>
        </is>
      </c>
      <c r="U238" t="inlineStr">
        <is>
          <t>SKU_0000237</t>
        </is>
      </c>
      <c r="V238" t="inlineStr">
        <is>
          <t>Enterprise</t>
        </is>
      </c>
      <c r="W238" t="inlineStr">
        <is>
          <t>Клиент_00237</t>
        </is>
      </c>
      <c r="X238" t="inlineStr">
        <is>
          <t>API</t>
        </is>
      </c>
      <c r="Y238" s="8" t="n">
        <v>9769</v>
      </c>
      <c r="Z238" t="n">
        <v>18</v>
      </c>
      <c r="AA238" s="8" t="n">
        <v>2344.56</v>
      </c>
      <c r="AB238" t="inlineStr">
        <is>
          <t>Нет</t>
        </is>
      </c>
      <c r="AC238" t="inlineStr">
        <is>
          <t>Группа_01 / Категория_001 / Подкатегория_005</t>
        </is>
      </c>
      <c r="AD238" t="n">
        <v>1</v>
      </c>
      <c r="AE238" t="inlineStr">
        <is>
          <t>до 10 000</t>
        </is>
      </c>
    </row>
    <row r="239">
      <c r="A239" t="n">
        <v>238</v>
      </c>
      <c r="B239" t="inlineStr">
        <is>
          <t>medium_10k</t>
        </is>
      </c>
      <c r="C239" t="inlineStr">
        <is>
          <t>ORD-0000080</t>
        </is>
      </c>
      <c r="D239" t="inlineStr">
        <is>
          <t>LINE-0000238</t>
        </is>
      </c>
      <c r="E239" s="7" t="n">
        <v>45529</v>
      </c>
      <c r="F239" s="7" t="n">
        <v>45529</v>
      </c>
      <c r="G239" t="n">
        <v>2024</v>
      </c>
      <c r="H239" t="inlineStr">
        <is>
          <t>Q3</t>
        </is>
      </c>
      <c r="I239" t="n">
        <v>8</v>
      </c>
      <c r="J239" t="inlineStr">
        <is>
          <t>Август</t>
        </is>
      </c>
      <c r="K239" t="n">
        <v>25</v>
      </c>
      <c r="L239" t="inlineStr">
        <is>
          <t>ФО_07</t>
        </is>
      </c>
      <c r="M239" t="inlineStr">
        <is>
          <t>Регион_012</t>
        </is>
      </c>
      <c r="N239" t="inlineStr">
        <is>
          <t>Город_0238</t>
        </is>
      </c>
      <c r="O239" t="inlineStr">
        <is>
          <t>Холдинг_01</t>
        </is>
      </c>
      <c r="P239" t="inlineStr">
        <is>
          <t>Организация_001</t>
        </is>
      </c>
      <c r="Q239" t="inlineStr">
        <is>
          <t>Отдел_005</t>
        </is>
      </c>
      <c r="R239" t="inlineStr">
        <is>
          <t>Группа_01</t>
        </is>
      </c>
      <c r="S239" t="inlineStr">
        <is>
          <t>Категория_001</t>
        </is>
      </c>
      <c r="T239" t="inlineStr">
        <is>
          <t>Подкатегория_005</t>
        </is>
      </c>
      <c r="U239" t="inlineStr">
        <is>
          <t>SKU_0000238</t>
        </is>
      </c>
      <c r="V239" t="inlineStr">
        <is>
          <t>SMB</t>
        </is>
      </c>
      <c r="W239" t="inlineStr">
        <is>
          <t>Клиент_00238</t>
        </is>
      </c>
      <c r="X239" t="inlineStr">
        <is>
          <t>Импорт</t>
        </is>
      </c>
      <c r="Y239" s="8" t="n">
        <v>9806</v>
      </c>
      <c r="Z239" t="n">
        <v>19</v>
      </c>
      <c r="AA239" s="8" t="n">
        <v>784.48</v>
      </c>
      <c r="AB239" t="inlineStr">
        <is>
          <t>Нет</t>
        </is>
      </c>
      <c r="AC239" t="inlineStr">
        <is>
          <t>Группа_01 / Категория_001 / Подкатегория_005</t>
        </is>
      </c>
      <c r="AD239" t="n">
        <v>1</v>
      </c>
      <c r="AE239" t="inlineStr">
        <is>
          <t>до 10 000</t>
        </is>
      </c>
    </row>
    <row r="240">
      <c r="A240" t="n">
        <v>239</v>
      </c>
      <c r="B240" t="inlineStr">
        <is>
          <t>medium_10k</t>
        </is>
      </c>
      <c r="C240" t="inlineStr">
        <is>
          <t>ORD-0000080</t>
        </is>
      </c>
      <c r="D240" t="inlineStr">
        <is>
          <t>LINE-0000239</t>
        </is>
      </c>
      <c r="E240" s="7" t="n">
        <v>45530</v>
      </c>
      <c r="F240" s="7" t="n">
        <v>45530</v>
      </c>
      <c r="G240" t="n">
        <v>2024</v>
      </c>
      <c r="H240" t="inlineStr">
        <is>
          <t>Q3</t>
        </is>
      </c>
      <c r="I240" t="n">
        <v>8</v>
      </c>
      <c r="J240" t="inlineStr">
        <is>
          <t>Август</t>
        </is>
      </c>
      <c r="K240" t="n">
        <v>26</v>
      </c>
      <c r="L240" t="inlineStr">
        <is>
          <t>ФО_08</t>
        </is>
      </c>
      <c r="M240" t="inlineStr">
        <is>
          <t>Регион_012</t>
        </is>
      </c>
      <c r="N240" t="inlineStr">
        <is>
          <t>Город_0239</t>
        </is>
      </c>
      <c r="O240" t="inlineStr">
        <is>
          <t>Холдинг_01</t>
        </is>
      </c>
      <c r="P240" t="inlineStr">
        <is>
          <t>Организация_001</t>
        </is>
      </c>
      <c r="Q240" t="inlineStr">
        <is>
          <t>Отдел_005</t>
        </is>
      </c>
      <c r="R240" t="inlineStr">
        <is>
          <t>Группа_01</t>
        </is>
      </c>
      <c r="S240" t="inlineStr">
        <is>
          <t>Категория_001</t>
        </is>
      </c>
      <c r="T240" t="inlineStr">
        <is>
          <t>Подкатегория_005</t>
        </is>
      </c>
      <c r="U240" t="inlineStr">
        <is>
          <t>SKU_0000239</t>
        </is>
      </c>
      <c r="V240" t="inlineStr">
        <is>
          <t>Госсектор</t>
        </is>
      </c>
      <c r="W240" t="inlineStr">
        <is>
          <t>Клиент_00239</t>
        </is>
      </c>
      <c r="X240" t="inlineStr">
        <is>
          <t>Ручной ввод</t>
        </is>
      </c>
      <c r="Y240" s="8" t="n">
        <v>9843</v>
      </c>
      <c r="Z240" t="n">
        <v>20</v>
      </c>
      <c r="AA240" s="8" t="n">
        <v>885.87</v>
      </c>
      <c r="AB240" t="inlineStr">
        <is>
          <t>Нет</t>
        </is>
      </c>
      <c r="AC240" t="inlineStr">
        <is>
          <t>Группа_01 / Категория_001 / Подкатегория_005</t>
        </is>
      </c>
      <c r="AD240" t="n">
        <v>1</v>
      </c>
      <c r="AE240" t="inlineStr">
        <is>
          <t>до 10 000</t>
        </is>
      </c>
    </row>
    <row r="241">
      <c r="A241" t="n">
        <v>240</v>
      </c>
      <c r="B241" t="inlineStr">
        <is>
          <t>medium_10k</t>
        </is>
      </c>
      <c r="C241" t="inlineStr">
        <is>
          <t>ORD-0000080</t>
        </is>
      </c>
      <c r="D241" t="inlineStr">
        <is>
          <t>LINE-0000240</t>
        </is>
      </c>
      <c r="E241" s="7" t="n">
        <v>45531</v>
      </c>
      <c r="F241" s="7" t="n">
        <v>45531</v>
      </c>
      <c r="G241" t="n">
        <v>2024</v>
      </c>
      <c r="H241" t="inlineStr">
        <is>
          <t>Q3</t>
        </is>
      </c>
      <c r="I241" t="n">
        <v>8</v>
      </c>
      <c r="J241" t="inlineStr">
        <is>
          <t>Август</t>
        </is>
      </c>
      <c r="K241" t="n">
        <v>27</v>
      </c>
      <c r="L241" t="inlineStr">
        <is>
          <t>ФО_01_Крупный</t>
        </is>
      </c>
      <c r="M241" t="inlineStr">
        <is>
          <t>Регион_001_Крупный</t>
        </is>
      </c>
      <c r="N241" t="inlineStr">
        <is>
          <t>Город_0240</t>
        </is>
      </c>
      <c r="O241" t="inlineStr">
        <is>
          <t>Холдинг_Крупный</t>
        </is>
      </c>
      <c r="P241" t="inlineStr">
        <is>
          <t>Организация_Крупная</t>
        </is>
      </c>
      <c r="Q241" t="inlineStr">
        <is>
          <t>Отдел_005</t>
        </is>
      </c>
      <c r="R241" t="inlineStr">
        <is>
          <t>Группа_Крупная</t>
        </is>
      </c>
      <c r="S241" t="inlineStr">
        <is>
          <t>Категория_Крупная</t>
        </is>
      </c>
      <c r="T241" t="inlineStr">
        <is>
          <t>Подкатегория_Крупная</t>
        </is>
      </c>
      <c r="U241" t="inlineStr">
        <is>
          <t>SKU_0000240</t>
        </is>
      </c>
      <c r="V241" t="inlineStr">
        <is>
          <t>Розница</t>
        </is>
      </c>
      <c r="W241" t="inlineStr">
        <is>
          <t>Клиент_00240</t>
        </is>
      </c>
      <c r="X241" t="inlineStr">
        <is>
          <t>Интеграция</t>
        </is>
      </c>
      <c r="Y241" s="8" t="n">
        <v>14880</v>
      </c>
      <c r="Z241" t="n">
        <v>1</v>
      </c>
      <c r="AA241" s="8" t="n">
        <v>1488</v>
      </c>
      <c r="AB241" t="inlineStr">
        <is>
          <t>Да</t>
        </is>
      </c>
      <c r="AC241" t="inlineStr">
        <is>
          <t>Группа_Крупная / Категория_Крупная / Подкатегория_Крупная</t>
        </is>
      </c>
      <c r="AD241" t="n">
        <v>1</v>
      </c>
      <c r="AE241" t="inlineStr">
        <is>
          <t>до 10 000</t>
        </is>
      </c>
    </row>
    <row r="242">
      <c r="A242" t="n">
        <v>241</v>
      </c>
      <c r="B242" t="inlineStr">
        <is>
          <t>medium_10k</t>
        </is>
      </c>
      <c r="C242" t="inlineStr">
        <is>
          <t>ORD-0000081</t>
        </is>
      </c>
      <c r="D242" t="inlineStr">
        <is>
          <t>LINE-0000241</t>
        </is>
      </c>
      <c r="E242" s="7" t="n">
        <v>45532</v>
      </c>
      <c r="F242" s="7" t="n">
        <v>45532</v>
      </c>
      <c r="G242" t="n">
        <v>2024</v>
      </c>
      <c r="H242" t="inlineStr">
        <is>
          <t>Q3</t>
        </is>
      </c>
      <c r="I242" t="n">
        <v>8</v>
      </c>
      <c r="J242" t="inlineStr">
        <is>
          <t>Август</t>
        </is>
      </c>
      <c r="K242" t="n">
        <v>28</v>
      </c>
      <c r="L242" t="inlineStr">
        <is>
          <t>ФО_01_Крупный</t>
        </is>
      </c>
      <c r="M242" t="inlineStr">
        <is>
          <t>Регион_001_Крупный</t>
        </is>
      </c>
      <c r="N242" t="inlineStr">
        <is>
          <t>Город_0241</t>
        </is>
      </c>
      <c r="O242" t="inlineStr">
        <is>
          <t>Холдинг_Крупный</t>
        </is>
      </c>
      <c r="P242" t="inlineStr">
        <is>
          <t>Организация_Крупная</t>
        </is>
      </c>
      <c r="Q242" t="inlineStr">
        <is>
          <t>Отдел_005</t>
        </is>
      </c>
      <c r="R242" t="inlineStr">
        <is>
          <t>Группа_Крупная</t>
        </is>
      </c>
      <c r="S242" t="inlineStr">
        <is>
          <t>Категория_Крупная</t>
        </is>
      </c>
      <c r="T242" t="inlineStr">
        <is>
          <t>Подкатегория_Крупная</t>
        </is>
      </c>
      <c r="U242" t="inlineStr">
        <is>
          <t>SKU_0000241</t>
        </is>
      </c>
      <c r="V242" t="inlineStr">
        <is>
          <t>Enterprise</t>
        </is>
      </c>
      <c r="W242" t="inlineStr">
        <is>
          <t>Клиент_00241</t>
        </is>
      </c>
      <c r="X242" t="inlineStr">
        <is>
          <t>Портал</t>
        </is>
      </c>
      <c r="Y242" s="8" t="n">
        <v>14917</v>
      </c>
      <c r="Z242" t="n">
        <v>2</v>
      </c>
      <c r="AA242" s="8" t="n">
        <v>1640.87</v>
      </c>
      <c r="AB242" t="inlineStr">
        <is>
          <t>Да</t>
        </is>
      </c>
      <c r="AC242" t="inlineStr">
        <is>
          <t>Группа_Крупная / Категория_Крупная / Подкатегория_Крупная</t>
        </is>
      </c>
      <c r="AD242" t="n">
        <v>1</v>
      </c>
      <c r="AE242" t="inlineStr">
        <is>
          <t>до 10 000</t>
        </is>
      </c>
    </row>
    <row r="243">
      <c r="A243" t="n">
        <v>242</v>
      </c>
      <c r="B243" t="inlineStr">
        <is>
          <t>medium_10k</t>
        </is>
      </c>
      <c r="C243" t="inlineStr">
        <is>
          <t>ORD-0000081</t>
        </is>
      </c>
      <c r="D243" t="inlineStr">
        <is>
          <t>LINE-0000242</t>
        </is>
      </c>
      <c r="E243" s="7" t="n">
        <v>45533</v>
      </c>
      <c r="F243" s="7" t="n">
        <v>45533</v>
      </c>
      <c r="G243" t="n">
        <v>2024</v>
      </c>
      <c r="H243" t="inlineStr">
        <is>
          <t>Q3</t>
        </is>
      </c>
      <c r="I243" t="n">
        <v>8</v>
      </c>
      <c r="J243" t="inlineStr">
        <is>
          <t>Август</t>
        </is>
      </c>
      <c r="K243" t="n">
        <v>29</v>
      </c>
      <c r="L243" t="inlineStr">
        <is>
          <t>ФО_01_Крупный</t>
        </is>
      </c>
      <c r="M243" t="inlineStr">
        <is>
          <t>Регион_001_Крупный</t>
        </is>
      </c>
      <c r="N243" t="inlineStr">
        <is>
          <t>Город_0242</t>
        </is>
      </c>
      <c r="O243" t="inlineStr">
        <is>
          <t>Холдинг_Крупный</t>
        </is>
      </c>
      <c r="P243" t="inlineStr">
        <is>
          <t>Организация_Крупная</t>
        </is>
      </c>
      <c r="Q243" t="inlineStr">
        <is>
          <t>Отдел_005</t>
        </is>
      </c>
      <c r="R243" t="inlineStr">
        <is>
          <t>Группа_Крупная</t>
        </is>
      </c>
      <c r="S243" t="inlineStr">
        <is>
          <t>Категория_Крупная</t>
        </is>
      </c>
      <c r="T243" t="inlineStr">
        <is>
          <t>Подкатегория_Крупная</t>
        </is>
      </c>
      <c r="U243" t="inlineStr">
        <is>
          <t>SKU_0000242</t>
        </is>
      </c>
      <c r="V243" t="inlineStr">
        <is>
          <t>SMB</t>
        </is>
      </c>
      <c r="W243" t="inlineStr">
        <is>
          <t>Клиент_00242</t>
        </is>
      </c>
      <c r="X243" t="inlineStr">
        <is>
          <t>API</t>
        </is>
      </c>
      <c r="Y243" s="8" t="n">
        <v>14954</v>
      </c>
      <c r="Z243" t="n">
        <v>3</v>
      </c>
      <c r="AA243" s="8" t="n">
        <v>1794.48</v>
      </c>
      <c r="AB243" t="inlineStr">
        <is>
          <t>Да</t>
        </is>
      </c>
      <c r="AC243" t="inlineStr">
        <is>
          <t>Группа_Крупная / Категория_Крупная / Подкатегория_Крупная</t>
        </is>
      </c>
      <c r="AD243" t="n">
        <v>1</v>
      </c>
      <c r="AE243" t="inlineStr">
        <is>
          <t>до 10 000</t>
        </is>
      </c>
    </row>
    <row r="244">
      <c r="A244" t="n">
        <v>243</v>
      </c>
      <c r="B244" t="inlineStr">
        <is>
          <t>medium_10k</t>
        </is>
      </c>
      <c r="C244" t="inlineStr">
        <is>
          <t>ORD-0000081</t>
        </is>
      </c>
      <c r="D244" t="inlineStr">
        <is>
          <t>LINE-0000243</t>
        </is>
      </c>
      <c r="E244" s="7" t="n">
        <v>45534</v>
      </c>
      <c r="F244" s="7" t="n">
        <v>45534</v>
      </c>
      <c r="G244" t="n">
        <v>2024</v>
      </c>
      <c r="H244" t="inlineStr">
        <is>
          <t>Q3</t>
        </is>
      </c>
      <c r="I244" t="n">
        <v>8</v>
      </c>
      <c r="J244" t="inlineStr">
        <is>
          <t>Август</t>
        </is>
      </c>
      <c r="K244" t="n">
        <v>30</v>
      </c>
      <c r="L244" t="inlineStr">
        <is>
          <t>ФО_01_Крупный</t>
        </is>
      </c>
      <c r="M244" t="inlineStr">
        <is>
          <t>Регион_001_Крупный</t>
        </is>
      </c>
      <c r="N244" t="inlineStr">
        <is>
          <t>Город_0243</t>
        </is>
      </c>
      <c r="O244" t="inlineStr">
        <is>
          <t>Холдинг_Крупный</t>
        </is>
      </c>
      <c r="P244" t="inlineStr">
        <is>
          <t>Организация_Крупная</t>
        </is>
      </c>
      <c r="Q244" t="inlineStr">
        <is>
          <t>Отдел_005</t>
        </is>
      </c>
      <c r="R244" t="inlineStr">
        <is>
          <t>Группа_Крупная</t>
        </is>
      </c>
      <c r="S244" t="inlineStr">
        <is>
          <t>Категория_Крупная</t>
        </is>
      </c>
      <c r="T244" t="inlineStr">
        <is>
          <t>Подкатегория_Крупная</t>
        </is>
      </c>
      <c r="U244" t="inlineStr">
        <is>
          <t>SKU_0000243</t>
        </is>
      </c>
      <c r="V244" t="inlineStr">
        <is>
          <t>Госсектор</t>
        </is>
      </c>
      <c r="W244" t="inlineStr">
        <is>
          <t>Клиент_00243</t>
        </is>
      </c>
      <c r="X244" t="inlineStr">
        <is>
          <t>Импорт</t>
        </is>
      </c>
      <c r="Y244" s="8" t="n">
        <v>14991</v>
      </c>
      <c r="Z244" t="n">
        <v>4</v>
      </c>
      <c r="AA244" s="8" t="n">
        <v>1948.83</v>
      </c>
      <c r="AB244" t="inlineStr">
        <is>
          <t>Да</t>
        </is>
      </c>
      <c r="AC244" t="inlineStr">
        <is>
          <t>Группа_Крупная / Категория_Крупная / Подкатегория_Крупная</t>
        </is>
      </c>
      <c r="AD244" t="n">
        <v>1</v>
      </c>
      <c r="AE244" t="inlineStr">
        <is>
          <t>до 10 000</t>
        </is>
      </c>
    </row>
    <row r="245">
      <c r="A245" t="n">
        <v>244</v>
      </c>
      <c r="B245" t="inlineStr">
        <is>
          <t>medium_10k</t>
        </is>
      </c>
      <c r="C245" t="inlineStr">
        <is>
          <t>ORD-0000082</t>
        </is>
      </c>
      <c r="D245" t="inlineStr">
        <is>
          <t>LINE-0000244</t>
        </is>
      </c>
      <c r="E245" s="7" t="n">
        <v>45535</v>
      </c>
      <c r="F245" s="7" t="n">
        <v>45535</v>
      </c>
      <c r="G245" t="n">
        <v>2024</v>
      </c>
      <c r="H245" t="inlineStr">
        <is>
          <t>Q3</t>
        </is>
      </c>
      <c r="I245" t="n">
        <v>8</v>
      </c>
      <c r="J245" t="inlineStr">
        <is>
          <t>Август</t>
        </is>
      </c>
      <c r="K245" t="n">
        <v>31</v>
      </c>
      <c r="L245" t="inlineStr">
        <is>
          <t>ФО_01_Крупный</t>
        </is>
      </c>
      <c r="M245" t="inlineStr">
        <is>
          <t>Регион_001_Крупный</t>
        </is>
      </c>
      <c r="N245" t="inlineStr">
        <is>
          <t>Город_0244</t>
        </is>
      </c>
      <c r="O245" t="inlineStr">
        <is>
          <t>Холдинг_Крупный</t>
        </is>
      </c>
      <c r="P245" t="inlineStr">
        <is>
          <t>Организация_Крупная</t>
        </is>
      </c>
      <c r="Q245" t="inlineStr">
        <is>
          <t>Отдел_005</t>
        </is>
      </c>
      <c r="R245" t="inlineStr">
        <is>
          <t>Группа_Крупная</t>
        </is>
      </c>
      <c r="S245" t="inlineStr">
        <is>
          <t>Категория_Крупная</t>
        </is>
      </c>
      <c r="T245" t="inlineStr">
        <is>
          <t>Подкатегория_Крупная</t>
        </is>
      </c>
      <c r="U245" t="inlineStr">
        <is>
          <t>SKU_0000244</t>
        </is>
      </c>
      <c r="V245" t="inlineStr">
        <is>
          <t>Розница</t>
        </is>
      </c>
      <c r="W245" t="inlineStr">
        <is>
          <t>Клиент_00244</t>
        </is>
      </c>
      <c r="X245" t="inlineStr">
        <is>
          <t>Ручной ввод</t>
        </is>
      </c>
      <c r="Y245" s="8" t="n">
        <v>15028</v>
      </c>
      <c r="Z245" t="n">
        <v>5</v>
      </c>
      <c r="AA245" s="8" t="n">
        <v>2103.92</v>
      </c>
      <c r="AB245" t="inlineStr">
        <is>
          <t>Да</t>
        </is>
      </c>
      <c r="AC245" t="inlineStr">
        <is>
          <t>Группа_Крупная / Категория_Крупная / Подкатегория_Крупная</t>
        </is>
      </c>
      <c r="AD245" t="n">
        <v>1</v>
      </c>
      <c r="AE245" t="inlineStr">
        <is>
          <t>до 10 000</t>
        </is>
      </c>
    </row>
    <row r="246">
      <c r="A246" t="n">
        <v>245</v>
      </c>
      <c r="B246" t="inlineStr">
        <is>
          <t>medium_10k</t>
        </is>
      </c>
      <c r="C246" t="inlineStr">
        <is>
          <t>ORD-0000082</t>
        </is>
      </c>
      <c r="D246" t="inlineStr">
        <is>
          <t>LINE-0000245</t>
        </is>
      </c>
      <c r="E246" s="7" t="n">
        <v>45536</v>
      </c>
      <c r="F246" s="7" t="n">
        <v>45536</v>
      </c>
      <c r="G246" t="n">
        <v>2024</v>
      </c>
      <c r="H246" t="inlineStr">
        <is>
          <t>Q3</t>
        </is>
      </c>
      <c r="I246" t="n">
        <v>9</v>
      </c>
      <c r="J246" t="inlineStr">
        <is>
          <t>Сентябрь</t>
        </is>
      </c>
      <c r="K246" t="n">
        <v>1</v>
      </c>
      <c r="L246" t="inlineStr">
        <is>
          <t>ФО_01_Крупный</t>
        </is>
      </c>
      <c r="M246" t="inlineStr">
        <is>
          <t>Регион_001_Крупный</t>
        </is>
      </c>
      <c r="N246" t="inlineStr">
        <is>
          <t>Город_0245</t>
        </is>
      </c>
      <c r="O246" t="inlineStr">
        <is>
          <t>Холдинг_Крупный</t>
        </is>
      </c>
      <c r="P246" t="inlineStr">
        <is>
          <t>Организация_Крупная</t>
        </is>
      </c>
      <c r="Q246" t="inlineStr">
        <is>
          <t>Отдел_005</t>
        </is>
      </c>
      <c r="R246" t="inlineStr">
        <is>
          <t>Группа_Крупная</t>
        </is>
      </c>
      <c r="S246" t="inlineStr">
        <is>
          <t>Категория_Крупная</t>
        </is>
      </c>
      <c r="T246" t="inlineStr">
        <is>
          <t>Подкатегория_Крупная</t>
        </is>
      </c>
      <c r="U246" t="inlineStr">
        <is>
          <t>SKU_0000245</t>
        </is>
      </c>
      <c r="V246" t="inlineStr">
        <is>
          <t>Enterprise</t>
        </is>
      </c>
      <c r="W246" t="inlineStr">
        <is>
          <t>Клиент_00245</t>
        </is>
      </c>
      <c r="X246" t="inlineStr">
        <is>
          <t>Интеграция</t>
        </is>
      </c>
      <c r="Y246" s="8" t="n">
        <v>15065</v>
      </c>
      <c r="Z246" t="n">
        <v>6</v>
      </c>
      <c r="AA246" s="8" t="n">
        <v>2259.75</v>
      </c>
      <c r="AB246" t="inlineStr">
        <is>
          <t>Да</t>
        </is>
      </c>
      <c r="AC246" t="inlineStr">
        <is>
          <t>Группа_Крупная / Категория_Крупная / Подкатегория_Крупная</t>
        </is>
      </c>
      <c r="AD246" t="n">
        <v>1</v>
      </c>
      <c r="AE246" t="inlineStr">
        <is>
          <t>до 10 000</t>
        </is>
      </c>
    </row>
    <row r="247">
      <c r="A247" t="n">
        <v>246</v>
      </c>
      <c r="B247" t="inlineStr">
        <is>
          <t>medium_10k</t>
        </is>
      </c>
      <c r="C247" t="inlineStr">
        <is>
          <t>ORD-0000082</t>
        </is>
      </c>
      <c r="D247" t="inlineStr">
        <is>
          <t>LINE-0000246</t>
        </is>
      </c>
      <c r="E247" s="7" t="n">
        <v>45537</v>
      </c>
      <c r="F247" s="7" t="n">
        <v>45537</v>
      </c>
      <c r="G247" t="n">
        <v>2024</v>
      </c>
      <c r="H247" t="inlineStr">
        <is>
          <t>Q3</t>
        </is>
      </c>
      <c r="I247" t="n">
        <v>9</v>
      </c>
      <c r="J247" t="inlineStr">
        <is>
          <t>Сентябрь</t>
        </is>
      </c>
      <c r="K247" t="n">
        <v>2</v>
      </c>
      <c r="L247" t="inlineStr">
        <is>
          <t>ФО_01_Крупный</t>
        </is>
      </c>
      <c r="M247" t="inlineStr">
        <is>
          <t>Регион_001_Крупный</t>
        </is>
      </c>
      <c r="N247" t="inlineStr">
        <is>
          <t>Город_0246</t>
        </is>
      </c>
      <c r="O247" t="inlineStr">
        <is>
          <t>Холдинг_Крупный</t>
        </is>
      </c>
      <c r="P247" t="inlineStr">
        <is>
          <t>Организация_Крупная</t>
        </is>
      </c>
      <c r="Q247" t="inlineStr">
        <is>
          <t>Отдел_005</t>
        </is>
      </c>
      <c r="R247" t="inlineStr">
        <is>
          <t>Группа_Крупная</t>
        </is>
      </c>
      <c r="S247" t="inlineStr">
        <is>
          <t>Категория_Крупная</t>
        </is>
      </c>
      <c r="T247" t="inlineStr">
        <is>
          <t>Подкатегория_Крупная</t>
        </is>
      </c>
      <c r="U247" t="inlineStr">
        <is>
          <t>SKU_0000246</t>
        </is>
      </c>
      <c r="V247" t="inlineStr">
        <is>
          <t>SMB</t>
        </is>
      </c>
      <c r="W247" t="inlineStr">
        <is>
          <t>Клиент_00246</t>
        </is>
      </c>
      <c r="X247" t="inlineStr">
        <is>
          <t>Портал</t>
        </is>
      </c>
      <c r="Y247" s="8" t="n">
        <v>15102</v>
      </c>
      <c r="Z247" t="n">
        <v>7</v>
      </c>
      <c r="AA247" s="8" t="n">
        <v>2416.32</v>
      </c>
      <c r="AB247" t="inlineStr">
        <is>
          <t>Да</t>
        </is>
      </c>
      <c r="AC247" t="inlineStr">
        <is>
          <t>Группа_Крупная / Категория_Крупная / Подкатегория_Крупная</t>
        </is>
      </c>
      <c r="AD247" t="n">
        <v>1</v>
      </c>
      <c r="AE247" t="inlineStr">
        <is>
          <t>до 10 000</t>
        </is>
      </c>
    </row>
    <row r="248">
      <c r="A248" t="n">
        <v>247</v>
      </c>
      <c r="B248" t="inlineStr">
        <is>
          <t>medium_10k</t>
        </is>
      </c>
      <c r="C248" t="inlineStr">
        <is>
          <t>ORD-0000083</t>
        </is>
      </c>
      <c r="D248" t="inlineStr">
        <is>
          <t>LINE-0000247</t>
        </is>
      </c>
      <c r="E248" s="7" t="n">
        <v>45538</v>
      </c>
      <c r="F248" s="7" t="n">
        <v>45538</v>
      </c>
      <c r="G248" t="n">
        <v>2024</v>
      </c>
      <c r="H248" t="inlineStr">
        <is>
          <t>Q3</t>
        </is>
      </c>
      <c r="I248" t="n">
        <v>9</v>
      </c>
      <c r="J248" t="inlineStr">
        <is>
          <t>Сентябрь</t>
        </is>
      </c>
      <c r="K248" t="n">
        <v>3</v>
      </c>
      <c r="L248" t="inlineStr">
        <is>
          <t>ФО_08</t>
        </is>
      </c>
      <c r="M248" t="inlineStr">
        <is>
          <t>Регион_013</t>
        </is>
      </c>
      <c r="N248" t="inlineStr">
        <is>
          <t>Город_0247</t>
        </is>
      </c>
      <c r="O248" t="inlineStr">
        <is>
          <t>Холдинг_01</t>
        </is>
      </c>
      <c r="P248" t="inlineStr">
        <is>
          <t>Организация_001</t>
        </is>
      </c>
      <c r="Q248" t="inlineStr">
        <is>
          <t>Отдел_005</t>
        </is>
      </c>
      <c r="R248" t="inlineStr">
        <is>
          <t>Группа_01</t>
        </is>
      </c>
      <c r="S248" t="inlineStr">
        <is>
          <t>Категория_001</t>
        </is>
      </c>
      <c r="T248" t="inlineStr">
        <is>
          <t>Подкатегория_005</t>
        </is>
      </c>
      <c r="U248" t="inlineStr">
        <is>
          <t>SKU_0000247</t>
        </is>
      </c>
      <c r="V248" t="inlineStr">
        <is>
          <t>Госсектор</t>
        </is>
      </c>
      <c r="W248" t="inlineStr">
        <is>
          <t>Клиент_00247</t>
        </is>
      </c>
      <c r="X248" t="inlineStr">
        <is>
          <t>API</t>
        </is>
      </c>
      <c r="Y248" s="8" t="n">
        <v>10139</v>
      </c>
      <c r="Z248" t="n">
        <v>8</v>
      </c>
      <c r="AA248" s="8" t="n">
        <v>1723.63</v>
      </c>
      <c r="AB248" t="inlineStr">
        <is>
          <t>Нет</t>
        </is>
      </c>
      <c r="AC248" t="inlineStr">
        <is>
          <t>Группа_01 / Категория_001 / Подкатегория_005</t>
        </is>
      </c>
      <c r="AD248" t="n">
        <v>1</v>
      </c>
      <c r="AE248" t="inlineStr">
        <is>
          <t>до 10 000</t>
        </is>
      </c>
    </row>
    <row r="249">
      <c r="A249" t="n">
        <v>248</v>
      </c>
      <c r="B249" t="inlineStr">
        <is>
          <t>medium_10k</t>
        </is>
      </c>
      <c r="C249" t="inlineStr">
        <is>
          <t>ORD-0000083</t>
        </is>
      </c>
      <c r="D249" t="inlineStr">
        <is>
          <t>LINE-0000248</t>
        </is>
      </c>
      <c r="E249" s="7" t="n">
        <v>45539</v>
      </c>
      <c r="F249" s="7" t="n">
        <v>45539</v>
      </c>
      <c r="G249" t="n">
        <v>2024</v>
      </c>
      <c r="H249" t="inlineStr">
        <is>
          <t>Q3</t>
        </is>
      </c>
      <c r="I249" t="n">
        <v>9</v>
      </c>
      <c r="J249" t="inlineStr">
        <is>
          <t>Сентябрь</t>
        </is>
      </c>
      <c r="K249" t="n">
        <v>4</v>
      </c>
      <c r="L249" t="inlineStr">
        <is>
          <t>ФО_01</t>
        </is>
      </c>
      <c r="M249" t="inlineStr">
        <is>
          <t>Регион_013</t>
        </is>
      </c>
      <c r="N249" t="inlineStr">
        <is>
          <t>Город_0248</t>
        </is>
      </c>
      <c r="O249" t="inlineStr">
        <is>
          <t>Холдинг_01</t>
        </is>
      </c>
      <c r="P249" t="inlineStr">
        <is>
          <t>Организация_001</t>
        </is>
      </c>
      <c r="Q249" t="inlineStr">
        <is>
          <t>Отдел_005</t>
        </is>
      </c>
      <c r="R249" t="inlineStr">
        <is>
          <t>Группа_01</t>
        </is>
      </c>
      <c r="S249" t="inlineStr">
        <is>
          <t>Категория_001</t>
        </is>
      </c>
      <c r="T249" t="inlineStr">
        <is>
          <t>Подкатегория_005</t>
        </is>
      </c>
      <c r="U249" t="inlineStr">
        <is>
          <t>SKU_0000248</t>
        </is>
      </c>
      <c r="V249" t="inlineStr">
        <is>
          <t>Розница</t>
        </is>
      </c>
      <c r="W249" t="inlineStr">
        <is>
          <t>Клиент_00248</t>
        </is>
      </c>
      <c r="X249" t="inlineStr">
        <is>
          <t>Импорт</t>
        </is>
      </c>
      <c r="Y249" s="8" t="n">
        <v>10176</v>
      </c>
      <c r="Z249" t="n">
        <v>9</v>
      </c>
      <c r="AA249" s="8" t="n">
        <v>1831.68</v>
      </c>
      <c r="AB249" t="inlineStr">
        <is>
          <t>Нет</t>
        </is>
      </c>
      <c r="AC249" t="inlineStr">
        <is>
          <t>Группа_01 / Категория_001 / Подкатегория_005</t>
        </is>
      </c>
      <c r="AD249" t="n">
        <v>1</v>
      </c>
      <c r="AE249" t="inlineStr">
        <is>
          <t>до 10 000</t>
        </is>
      </c>
    </row>
    <row r="250">
      <c r="A250" t="n">
        <v>249</v>
      </c>
      <c r="B250" t="inlineStr">
        <is>
          <t>medium_10k</t>
        </is>
      </c>
      <c r="C250" t="inlineStr">
        <is>
          <t>ORD-0000083</t>
        </is>
      </c>
      <c r="D250" t="inlineStr">
        <is>
          <t>LINE-0000249</t>
        </is>
      </c>
      <c r="E250" s="7" t="n">
        <v>45540</v>
      </c>
      <c r="F250" s="7" t="n">
        <v>45540</v>
      </c>
      <c r="G250" t="n">
        <v>2024</v>
      </c>
      <c r="H250" t="inlineStr">
        <is>
          <t>Q3</t>
        </is>
      </c>
      <c r="I250" t="n">
        <v>9</v>
      </c>
      <c r="J250" t="inlineStr">
        <is>
          <t>Сентябрь</t>
        </is>
      </c>
      <c r="K250" t="n">
        <v>5</v>
      </c>
      <c r="L250" t="inlineStr">
        <is>
          <t>ФО_02</t>
        </is>
      </c>
      <c r="M250" t="inlineStr">
        <is>
          <t>Регион_013</t>
        </is>
      </c>
      <c r="N250" t="inlineStr">
        <is>
          <t>Город_0249</t>
        </is>
      </c>
      <c r="O250" t="inlineStr">
        <is>
          <t>Холдинг_01</t>
        </is>
      </c>
      <c r="P250" t="inlineStr">
        <is>
          <t>Организация_001</t>
        </is>
      </c>
      <c r="Q250" t="inlineStr">
        <is>
          <t>Отдел_005</t>
        </is>
      </c>
      <c r="R250" t="inlineStr">
        <is>
          <t>Группа_01</t>
        </is>
      </c>
      <c r="S250" t="inlineStr">
        <is>
          <t>Категория_001</t>
        </is>
      </c>
      <c r="T250" t="inlineStr">
        <is>
          <t>Подкатегория_005</t>
        </is>
      </c>
      <c r="U250" t="inlineStr">
        <is>
          <t>SKU_0000249</t>
        </is>
      </c>
      <c r="V250" t="inlineStr">
        <is>
          <t>Enterprise</t>
        </is>
      </c>
      <c r="W250" t="inlineStr">
        <is>
          <t>Клиент_00249</t>
        </is>
      </c>
      <c r="X250" t="inlineStr">
        <is>
          <t>Ручной ввод</t>
        </is>
      </c>
      <c r="Y250" s="8" t="n">
        <v>10213</v>
      </c>
      <c r="Z250" t="n">
        <v>10</v>
      </c>
      <c r="AA250" s="8" t="n">
        <v>1940.47</v>
      </c>
      <c r="AB250" t="inlineStr">
        <is>
          <t>Нет</t>
        </is>
      </c>
      <c r="AC250" t="inlineStr">
        <is>
          <t>Группа_01 / Категория_001 / Подкатегория_005</t>
        </is>
      </c>
      <c r="AD250" t="n">
        <v>1</v>
      </c>
      <c r="AE250" t="inlineStr">
        <is>
          <t>до 10 000</t>
        </is>
      </c>
    </row>
    <row r="251">
      <c r="A251" t="n">
        <v>250</v>
      </c>
      <c r="B251" t="inlineStr">
        <is>
          <t>medium_10k</t>
        </is>
      </c>
      <c r="C251" t="inlineStr">
        <is>
          <t>ORD-0000084</t>
        </is>
      </c>
      <c r="D251" t="inlineStr">
        <is>
          <t>LINE-0000250</t>
        </is>
      </c>
      <c r="E251" s="7" t="n">
        <v>45541</v>
      </c>
      <c r="F251" s="7" t="n">
        <v>45541</v>
      </c>
      <c r="G251" t="n">
        <v>2024</v>
      </c>
      <c r="H251" t="inlineStr">
        <is>
          <t>Q3</t>
        </is>
      </c>
      <c r="I251" t="n">
        <v>9</v>
      </c>
      <c r="J251" t="inlineStr">
        <is>
          <t>Сентябрь</t>
        </is>
      </c>
      <c r="K251" t="n">
        <v>6</v>
      </c>
      <c r="L251" t="inlineStr">
        <is>
          <t>ФО_01_Крупный</t>
        </is>
      </c>
      <c r="M251" t="inlineStr">
        <is>
          <t>Регион_001_Крупный</t>
        </is>
      </c>
      <c r="N251" t="inlineStr">
        <is>
          <t>Город_0250</t>
        </is>
      </c>
      <c r="O251" t="inlineStr">
        <is>
          <t>Холдинг_Крупный</t>
        </is>
      </c>
      <c r="P251" t="inlineStr">
        <is>
          <t>Организация_Крупная</t>
        </is>
      </c>
      <c r="Q251" t="inlineStr">
        <is>
          <t>Отдел_005</t>
        </is>
      </c>
      <c r="R251" t="inlineStr">
        <is>
          <t>Группа_Крупная</t>
        </is>
      </c>
      <c r="S251" t="inlineStr">
        <is>
          <t>Категория_Крупная</t>
        </is>
      </c>
      <c r="T251" t="inlineStr">
        <is>
          <t>Подкатегория_Крупная</t>
        </is>
      </c>
      <c r="U251" t="inlineStr">
        <is>
          <t>SKU_0000250</t>
        </is>
      </c>
      <c r="V251" t="inlineStr">
        <is>
          <t>SMB</t>
        </is>
      </c>
      <c r="W251" t="inlineStr">
        <is>
          <t>Клиент_00250</t>
        </is>
      </c>
      <c r="X251" t="inlineStr">
        <is>
          <t>Интеграция</t>
        </is>
      </c>
      <c r="Y251" s="8" t="n">
        <v>15250</v>
      </c>
      <c r="Z251" t="n">
        <v>11</v>
      </c>
      <c r="AA251" s="8" t="n">
        <v>3050</v>
      </c>
      <c r="AB251" t="inlineStr">
        <is>
          <t>Да</t>
        </is>
      </c>
      <c r="AC251" t="inlineStr">
        <is>
          <t>Группа_Крупная / Категория_Крупная / Подкатегория_Крупная</t>
        </is>
      </c>
      <c r="AD251" t="n">
        <v>1</v>
      </c>
      <c r="AE251" t="inlineStr">
        <is>
          <t>до 10 000</t>
        </is>
      </c>
    </row>
    <row r="252">
      <c r="A252" t="n">
        <v>251</v>
      </c>
      <c r="B252" t="inlineStr">
        <is>
          <t>medium_10k</t>
        </is>
      </c>
      <c r="C252" t="inlineStr">
        <is>
          <t>ORD-0000084</t>
        </is>
      </c>
      <c r="D252" t="inlineStr">
        <is>
          <t>LINE-0000251</t>
        </is>
      </c>
      <c r="E252" s="7" t="n">
        <v>45542</v>
      </c>
      <c r="F252" s="7" t="n">
        <v>45542</v>
      </c>
      <c r="G252" t="n">
        <v>2024</v>
      </c>
      <c r="H252" t="inlineStr">
        <is>
          <t>Q3</t>
        </is>
      </c>
      <c r="I252" t="n">
        <v>9</v>
      </c>
      <c r="J252" t="inlineStr">
        <is>
          <t>Сентябрь</t>
        </is>
      </c>
      <c r="K252" t="n">
        <v>7</v>
      </c>
      <c r="L252" t="inlineStr">
        <is>
          <t>ФО_01_Крупный</t>
        </is>
      </c>
      <c r="M252" t="inlineStr">
        <is>
          <t>Регион_001_Крупный</t>
        </is>
      </c>
      <c r="N252" t="inlineStr">
        <is>
          <t>Город_0001</t>
        </is>
      </c>
      <c r="O252" t="inlineStr">
        <is>
          <t>Холдинг_Крупный</t>
        </is>
      </c>
      <c r="P252" t="inlineStr">
        <is>
          <t>Организация_Крупная</t>
        </is>
      </c>
      <c r="Q252" t="inlineStr">
        <is>
          <t>Отдел_006</t>
        </is>
      </c>
      <c r="R252" t="inlineStr">
        <is>
          <t>Группа_Крупная</t>
        </is>
      </c>
      <c r="S252" t="inlineStr">
        <is>
          <t>Категория_Крупная</t>
        </is>
      </c>
      <c r="T252" t="inlineStr">
        <is>
          <t>Подкатегория_Крупная</t>
        </is>
      </c>
      <c r="U252" t="inlineStr">
        <is>
          <t>SKU_0000251</t>
        </is>
      </c>
      <c r="V252" t="inlineStr">
        <is>
          <t>Госсектор</t>
        </is>
      </c>
      <c r="W252" t="inlineStr">
        <is>
          <t>Клиент_00251</t>
        </is>
      </c>
      <c r="X252" t="inlineStr">
        <is>
          <t>Портал</t>
        </is>
      </c>
      <c r="Y252" s="8" t="n">
        <v>15287</v>
      </c>
      <c r="Z252" t="n">
        <v>12</v>
      </c>
      <c r="AA252" s="8" t="n">
        <v>3210.27</v>
      </c>
      <c r="AB252" t="inlineStr">
        <is>
          <t>Да</t>
        </is>
      </c>
      <c r="AC252" t="inlineStr">
        <is>
          <t>Группа_Крупная / Категория_Крупная / Подкатегория_Крупная</t>
        </is>
      </c>
      <c r="AD252" t="n">
        <v>1</v>
      </c>
      <c r="AE252" t="inlineStr">
        <is>
          <t>до 10 000</t>
        </is>
      </c>
    </row>
    <row r="253">
      <c r="A253" t="n">
        <v>252</v>
      </c>
      <c r="B253" t="inlineStr">
        <is>
          <t>medium_10k</t>
        </is>
      </c>
      <c r="C253" t="inlineStr">
        <is>
          <t>ORD-0000084</t>
        </is>
      </c>
      <c r="D253" t="inlineStr">
        <is>
          <t>LINE-0000252</t>
        </is>
      </c>
      <c r="E253" s="7" t="n">
        <v>45543</v>
      </c>
      <c r="F253" s="7" t="n">
        <v>45543</v>
      </c>
      <c r="G253" t="n">
        <v>2024</v>
      </c>
      <c r="H253" t="inlineStr">
        <is>
          <t>Q3</t>
        </is>
      </c>
      <c r="I253" t="n">
        <v>9</v>
      </c>
      <c r="J253" t="inlineStr">
        <is>
          <t>Сентябрь</t>
        </is>
      </c>
      <c r="K253" t="n">
        <v>8</v>
      </c>
      <c r="L253" t="inlineStr">
        <is>
          <t>ФО_01_Крупный</t>
        </is>
      </c>
      <c r="M253" t="inlineStr">
        <is>
          <t>Регион_001_Крупный</t>
        </is>
      </c>
      <c r="N253" t="inlineStr">
        <is>
          <t>Город_0002</t>
        </is>
      </c>
      <c r="O253" t="inlineStr">
        <is>
          <t>Холдинг_Крупный</t>
        </is>
      </c>
      <c r="P253" t="inlineStr">
        <is>
          <t>Организация_Крупная</t>
        </is>
      </c>
      <c r="Q253" t="inlineStr">
        <is>
          <t>Отдел_006</t>
        </is>
      </c>
      <c r="R253" t="inlineStr">
        <is>
          <t>Группа_Крупная</t>
        </is>
      </c>
      <c r="S253" t="inlineStr">
        <is>
          <t>Категория_Крупная</t>
        </is>
      </c>
      <c r="T253" t="inlineStr">
        <is>
          <t>Подкатегория_Крупная</t>
        </is>
      </c>
      <c r="U253" t="inlineStr">
        <is>
          <t>SKU_0000252</t>
        </is>
      </c>
      <c r="V253" t="inlineStr">
        <is>
          <t>Розница</t>
        </is>
      </c>
      <c r="W253" t="inlineStr">
        <is>
          <t>Клиент_00252</t>
        </is>
      </c>
      <c r="X253" t="inlineStr">
        <is>
          <t>API</t>
        </is>
      </c>
      <c r="Y253" s="8" t="n">
        <v>15324</v>
      </c>
      <c r="Z253" t="n">
        <v>13</v>
      </c>
      <c r="AA253" s="8" t="n">
        <v>3371.28</v>
      </c>
      <c r="AB253" t="inlineStr">
        <is>
          <t>Да</t>
        </is>
      </c>
      <c r="AC253" t="inlineStr">
        <is>
          <t>Группа_Крупная / Категория_Крупная / Подкатегория_Крупная</t>
        </is>
      </c>
      <c r="AD253" t="n">
        <v>1</v>
      </c>
      <c r="AE253" t="inlineStr">
        <is>
          <t>до 10 000</t>
        </is>
      </c>
    </row>
    <row r="254">
      <c r="A254" t="n">
        <v>253</v>
      </c>
      <c r="B254" t="inlineStr">
        <is>
          <t>medium_10k</t>
        </is>
      </c>
      <c r="C254" t="inlineStr">
        <is>
          <t>ORD-0000085</t>
        </is>
      </c>
      <c r="D254" t="inlineStr">
        <is>
          <t>LINE-0000253</t>
        </is>
      </c>
      <c r="E254" s="7" t="n">
        <v>45544</v>
      </c>
      <c r="F254" s="7" t="n">
        <v>45544</v>
      </c>
      <c r="G254" t="n">
        <v>2024</v>
      </c>
      <c r="H254" t="inlineStr">
        <is>
          <t>Q3</t>
        </is>
      </c>
      <c r="I254" t="n">
        <v>9</v>
      </c>
      <c r="J254" t="inlineStr">
        <is>
          <t>Сентябрь</t>
        </is>
      </c>
      <c r="K254" t="n">
        <v>9</v>
      </c>
      <c r="L254" t="inlineStr">
        <is>
          <t>ФО_01_Крупный</t>
        </is>
      </c>
      <c r="M254" t="inlineStr">
        <is>
          <t>Регион_001_Крупный</t>
        </is>
      </c>
      <c r="N254" t="inlineStr">
        <is>
          <t>Город_0003</t>
        </is>
      </c>
      <c r="O254" t="inlineStr">
        <is>
          <t>Холдинг_Крупный</t>
        </is>
      </c>
      <c r="P254" t="inlineStr">
        <is>
          <t>Организация_Крупная</t>
        </is>
      </c>
      <c r="Q254" t="inlineStr">
        <is>
          <t>Отдел_006</t>
        </is>
      </c>
      <c r="R254" t="inlineStr">
        <is>
          <t>Группа_Крупная</t>
        </is>
      </c>
      <c r="S254" t="inlineStr">
        <is>
          <t>Категория_Крупная</t>
        </is>
      </c>
      <c r="T254" t="inlineStr">
        <is>
          <t>Подкатегория_Крупная</t>
        </is>
      </c>
      <c r="U254" t="inlineStr">
        <is>
          <t>SKU_0000253</t>
        </is>
      </c>
      <c r="V254" t="inlineStr">
        <is>
          <t>Enterprise</t>
        </is>
      </c>
      <c r="W254" t="inlineStr">
        <is>
          <t>Клиент_00253</t>
        </is>
      </c>
      <c r="X254" t="inlineStr">
        <is>
          <t>Импорт</t>
        </is>
      </c>
      <c r="Y254" s="8" t="n">
        <v>15361</v>
      </c>
      <c r="Z254" t="n">
        <v>14</v>
      </c>
      <c r="AA254" s="8" t="n">
        <v>3533.03</v>
      </c>
      <c r="AB254" t="inlineStr">
        <is>
          <t>Да</t>
        </is>
      </c>
      <c r="AC254" t="inlineStr">
        <is>
          <t>Группа_Крупная / Категория_Крупная / Подкатегория_Крупная</t>
        </is>
      </c>
      <c r="AD254" t="n">
        <v>1</v>
      </c>
      <c r="AE254" t="inlineStr">
        <is>
          <t>до 10 000</t>
        </is>
      </c>
    </row>
    <row r="255">
      <c r="A255" t="n">
        <v>254</v>
      </c>
      <c r="B255" t="inlineStr">
        <is>
          <t>medium_10k</t>
        </is>
      </c>
      <c r="C255" t="inlineStr">
        <is>
          <t>ORD-0000085</t>
        </is>
      </c>
      <c r="D255" t="inlineStr">
        <is>
          <t>LINE-0000254</t>
        </is>
      </c>
      <c r="E255" s="7" t="n">
        <v>45545</v>
      </c>
      <c r="F255" s="7" t="n">
        <v>45545</v>
      </c>
      <c r="G255" t="n">
        <v>2024</v>
      </c>
      <c r="H255" t="inlineStr">
        <is>
          <t>Q3</t>
        </is>
      </c>
      <c r="I255" t="n">
        <v>9</v>
      </c>
      <c r="J255" t="inlineStr">
        <is>
          <t>Сентябрь</t>
        </is>
      </c>
      <c r="K255" t="n">
        <v>10</v>
      </c>
      <c r="L255" t="inlineStr">
        <is>
          <t>ФО_01_Крупный</t>
        </is>
      </c>
      <c r="M255" t="inlineStr">
        <is>
          <t>Регион_001_Крупный</t>
        </is>
      </c>
      <c r="N255" t="inlineStr">
        <is>
          <t>Город_0004</t>
        </is>
      </c>
      <c r="O255" t="inlineStr">
        <is>
          <t>Холдинг_Крупный</t>
        </is>
      </c>
      <c r="P255" t="inlineStr">
        <is>
          <t>Организация_Крупная</t>
        </is>
      </c>
      <c r="Q255" t="inlineStr">
        <is>
          <t>Отдел_006</t>
        </is>
      </c>
      <c r="R255" t="inlineStr">
        <is>
          <t>Группа_Крупная</t>
        </is>
      </c>
      <c r="S255" t="inlineStr">
        <is>
          <t>Категория_Крупная</t>
        </is>
      </c>
      <c r="T255" t="inlineStr">
        <is>
          <t>Подкатегория_Крупная</t>
        </is>
      </c>
      <c r="U255" t="inlineStr">
        <is>
          <t>SKU_0000254</t>
        </is>
      </c>
      <c r="V255" t="inlineStr">
        <is>
          <t>SMB</t>
        </is>
      </c>
      <c r="W255" t="inlineStr">
        <is>
          <t>Клиент_00254</t>
        </is>
      </c>
      <c r="X255" t="inlineStr">
        <is>
          <t>Ручной ввод</t>
        </is>
      </c>
      <c r="Y255" s="8" t="n">
        <v>15398</v>
      </c>
      <c r="Z255" t="n">
        <v>15</v>
      </c>
      <c r="AA255" s="8" t="n">
        <v>3695.52</v>
      </c>
      <c r="AB255" t="inlineStr">
        <is>
          <t>Да</t>
        </is>
      </c>
      <c r="AC255" t="inlineStr">
        <is>
          <t>Группа_Крупная / Категория_Крупная / Подкатегория_Крупная</t>
        </is>
      </c>
      <c r="AD255" t="n">
        <v>1</v>
      </c>
      <c r="AE255" t="inlineStr">
        <is>
          <t>до 10 000</t>
        </is>
      </c>
    </row>
    <row r="256">
      <c r="A256" t="n">
        <v>255</v>
      </c>
      <c r="B256" t="inlineStr">
        <is>
          <t>medium_10k</t>
        </is>
      </c>
      <c r="C256" t="inlineStr">
        <is>
          <t>ORD-0000085</t>
        </is>
      </c>
      <c r="D256" t="inlineStr">
        <is>
          <t>LINE-0000255</t>
        </is>
      </c>
      <c r="E256" s="7" t="n">
        <v>45546</v>
      </c>
      <c r="F256" s="7" t="n">
        <v>45546</v>
      </c>
      <c r="G256" t="n">
        <v>2024</v>
      </c>
      <c r="H256" t="inlineStr">
        <is>
          <t>Q3</t>
        </is>
      </c>
      <c r="I256" t="n">
        <v>9</v>
      </c>
      <c r="J256" t="inlineStr">
        <is>
          <t>Сентябрь</t>
        </is>
      </c>
      <c r="K256" t="n">
        <v>11</v>
      </c>
      <c r="L256" t="inlineStr">
        <is>
          <t>ФО_01_Крупный</t>
        </is>
      </c>
      <c r="M256" t="inlineStr">
        <is>
          <t>Регион_001_Крупный</t>
        </is>
      </c>
      <c r="N256" t="inlineStr">
        <is>
          <t>Город_0005</t>
        </is>
      </c>
      <c r="O256" t="inlineStr">
        <is>
          <t>Холдинг_Крупный</t>
        </is>
      </c>
      <c r="P256" t="inlineStr">
        <is>
          <t>Организация_Крупная</t>
        </is>
      </c>
      <c r="Q256" t="inlineStr">
        <is>
          <t>Отдел_006</t>
        </is>
      </c>
      <c r="R256" t="inlineStr">
        <is>
          <t>Группа_Крупная</t>
        </is>
      </c>
      <c r="S256" t="inlineStr">
        <is>
          <t>Категория_Крупная</t>
        </is>
      </c>
      <c r="T256" t="inlineStr">
        <is>
          <t>Подкатегория_Крупная</t>
        </is>
      </c>
      <c r="U256" t="inlineStr">
        <is>
          <t>SKU_0000255</t>
        </is>
      </c>
      <c r="V256" t="inlineStr">
        <is>
          <t>Госсектор</t>
        </is>
      </c>
      <c r="W256" t="inlineStr">
        <is>
          <t>Клиент_00255</t>
        </is>
      </c>
      <c r="X256" t="inlineStr">
        <is>
          <t>Интеграция</t>
        </is>
      </c>
      <c r="Y256" s="8" t="n">
        <v>15435</v>
      </c>
      <c r="Z256" t="n">
        <v>16</v>
      </c>
      <c r="AA256" s="8" t="n">
        <v>1234.8</v>
      </c>
      <c r="AB256" t="inlineStr">
        <is>
          <t>Да</t>
        </is>
      </c>
      <c r="AC256" t="inlineStr">
        <is>
          <t>Группа_Крупная / Категория_Крупная / Подкатегория_Крупная</t>
        </is>
      </c>
      <c r="AD256" t="n">
        <v>1</v>
      </c>
      <c r="AE256" t="inlineStr">
        <is>
          <t>до 10 000</t>
        </is>
      </c>
    </row>
    <row r="257">
      <c r="A257" t="n">
        <v>256</v>
      </c>
      <c r="B257" t="inlineStr">
        <is>
          <t>medium_10k</t>
        </is>
      </c>
      <c r="C257" t="inlineStr">
        <is>
          <t>ORD-0000086</t>
        </is>
      </c>
      <c r="D257" t="inlineStr">
        <is>
          <t>LINE-0000256</t>
        </is>
      </c>
      <c r="E257" s="7" t="n">
        <v>45547</v>
      </c>
      <c r="F257" s="7" t="n">
        <v>45547</v>
      </c>
      <c r="G257" t="n">
        <v>2024</v>
      </c>
      <c r="H257" t="inlineStr">
        <is>
          <t>Q3</t>
        </is>
      </c>
      <c r="I257" t="n">
        <v>9</v>
      </c>
      <c r="J257" t="inlineStr">
        <is>
          <t>Сентябрь</t>
        </is>
      </c>
      <c r="K257" t="n">
        <v>12</v>
      </c>
      <c r="L257" t="inlineStr">
        <is>
          <t>ФО_01_Крупный</t>
        </is>
      </c>
      <c r="M257" t="inlineStr">
        <is>
          <t>Регион_001_Крупный</t>
        </is>
      </c>
      <c r="N257" t="inlineStr">
        <is>
          <t>Город_0006</t>
        </is>
      </c>
      <c r="O257" t="inlineStr">
        <is>
          <t>Холдинг_Крупный</t>
        </is>
      </c>
      <c r="P257" t="inlineStr">
        <is>
          <t>Организация_Крупная</t>
        </is>
      </c>
      <c r="Q257" t="inlineStr">
        <is>
          <t>Отдел_006</t>
        </is>
      </c>
      <c r="R257" t="inlineStr">
        <is>
          <t>Группа_Крупная</t>
        </is>
      </c>
      <c r="S257" t="inlineStr">
        <is>
          <t>Категория_Крупная</t>
        </is>
      </c>
      <c r="T257" t="inlineStr">
        <is>
          <t>Подкатегория_Крупная</t>
        </is>
      </c>
      <c r="U257" t="inlineStr">
        <is>
          <t>SKU_0000256</t>
        </is>
      </c>
      <c r="V257" t="inlineStr">
        <is>
          <t>Розница</t>
        </is>
      </c>
      <c r="W257" t="inlineStr">
        <is>
          <t>Клиент_00256</t>
        </is>
      </c>
      <c r="X257" t="inlineStr">
        <is>
          <t>Портал</t>
        </is>
      </c>
      <c r="Y257" s="8" t="n">
        <v>15472</v>
      </c>
      <c r="Z257" t="n">
        <v>17</v>
      </c>
      <c r="AA257" s="8" t="n">
        <v>1392.48</v>
      </c>
      <c r="AB257" t="inlineStr">
        <is>
          <t>Да</t>
        </is>
      </c>
      <c r="AC257" t="inlineStr">
        <is>
          <t>Группа_Крупная / Категория_Крупная / Подкатегория_Крупная</t>
        </is>
      </c>
      <c r="AD257" t="n">
        <v>1</v>
      </c>
      <c r="AE257" t="inlineStr">
        <is>
          <t>до 10 000</t>
        </is>
      </c>
    </row>
    <row r="258">
      <c r="A258" t="n">
        <v>257</v>
      </c>
      <c r="B258" t="inlineStr">
        <is>
          <t>medium_10k</t>
        </is>
      </c>
      <c r="C258" t="inlineStr">
        <is>
          <t>ORD-0000086</t>
        </is>
      </c>
      <c r="D258" t="inlineStr">
        <is>
          <t>LINE-0000257</t>
        </is>
      </c>
      <c r="E258" s="7" t="n">
        <v>45548</v>
      </c>
      <c r="F258" s="7" t="n">
        <v>45548</v>
      </c>
      <c r="G258" t="n">
        <v>2024</v>
      </c>
      <c r="H258" t="inlineStr">
        <is>
          <t>Q3</t>
        </is>
      </c>
      <c r="I258" t="n">
        <v>9</v>
      </c>
      <c r="J258" t="inlineStr">
        <is>
          <t>Сентябрь</t>
        </is>
      </c>
      <c r="K258" t="n">
        <v>13</v>
      </c>
      <c r="L258" t="inlineStr">
        <is>
          <t>ФО_02</t>
        </is>
      </c>
      <c r="M258" t="inlineStr">
        <is>
          <t>Регион_013</t>
        </is>
      </c>
      <c r="N258" t="inlineStr">
        <is>
          <t>Город_0257</t>
        </is>
      </c>
      <c r="O258" t="inlineStr">
        <is>
          <t>Холдинг_01</t>
        </is>
      </c>
      <c r="P258" t="inlineStr">
        <is>
          <t>Организация_001</t>
        </is>
      </c>
      <c r="Q258" t="inlineStr">
        <is>
          <t>Отдел_006</t>
        </is>
      </c>
      <c r="R258" t="inlineStr">
        <is>
          <t>Группа_01</t>
        </is>
      </c>
      <c r="S258" t="inlineStr">
        <is>
          <t>Категория_001</t>
        </is>
      </c>
      <c r="T258" t="inlineStr">
        <is>
          <t>Подкатегория_006</t>
        </is>
      </c>
      <c r="U258" t="inlineStr">
        <is>
          <t>SKU_0000257</t>
        </is>
      </c>
      <c r="V258" t="inlineStr">
        <is>
          <t>Enterprise</t>
        </is>
      </c>
      <c r="W258" t="inlineStr">
        <is>
          <t>Клиент_00257</t>
        </is>
      </c>
      <c r="X258" t="inlineStr">
        <is>
          <t>API</t>
        </is>
      </c>
      <c r="Y258" s="8" t="n">
        <v>10509</v>
      </c>
      <c r="Z258" t="n">
        <v>18</v>
      </c>
      <c r="AA258" s="8" t="n">
        <v>1050.9</v>
      </c>
      <c r="AB258" t="inlineStr">
        <is>
          <t>Нет</t>
        </is>
      </c>
      <c r="AC258" t="inlineStr">
        <is>
          <t>Группа_01 / Категория_001 / Подкатегория_006</t>
        </is>
      </c>
      <c r="AD258" t="n">
        <v>1</v>
      </c>
      <c r="AE258" t="inlineStr">
        <is>
          <t>до 10 000</t>
        </is>
      </c>
    </row>
    <row r="259">
      <c r="A259" t="n">
        <v>258</v>
      </c>
      <c r="B259" t="inlineStr">
        <is>
          <t>medium_10k</t>
        </is>
      </c>
      <c r="C259" t="inlineStr">
        <is>
          <t>ORD-0000086</t>
        </is>
      </c>
      <c r="D259" t="inlineStr">
        <is>
          <t>LINE-0000258</t>
        </is>
      </c>
      <c r="E259" s="7" t="n">
        <v>45549</v>
      </c>
      <c r="F259" s="7" t="n">
        <v>45549</v>
      </c>
      <c r="G259" t="n">
        <v>2024</v>
      </c>
      <c r="H259" t="inlineStr">
        <is>
          <t>Q3</t>
        </is>
      </c>
      <c r="I259" t="n">
        <v>9</v>
      </c>
      <c r="J259" t="inlineStr">
        <is>
          <t>Сентябрь</t>
        </is>
      </c>
      <c r="K259" t="n">
        <v>14</v>
      </c>
      <c r="L259" t="inlineStr">
        <is>
          <t>ФО_03</t>
        </is>
      </c>
      <c r="M259" t="inlineStr">
        <is>
          <t>Регион_013</t>
        </is>
      </c>
      <c r="N259" t="inlineStr">
        <is>
          <t>Город_0258</t>
        </is>
      </c>
      <c r="O259" t="inlineStr">
        <is>
          <t>Холдинг_01</t>
        </is>
      </c>
      <c r="P259" t="inlineStr">
        <is>
          <t>Организация_001</t>
        </is>
      </c>
      <c r="Q259" t="inlineStr">
        <is>
          <t>Отдел_006</t>
        </is>
      </c>
      <c r="R259" t="inlineStr">
        <is>
          <t>Группа_01</t>
        </is>
      </c>
      <c r="S259" t="inlineStr">
        <is>
          <t>Категория_001</t>
        </is>
      </c>
      <c r="T259" t="inlineStr">
        <is>
          <t>Подкатегория_006</t>
        </is>
      </c>
      <c r="U259" t="inlineStr">
        <is>
          <t>SKU_0000258</t>
        </is>
      </c>
      <c r="V259" t="inlineStr">
        <is>
          <t>SMB</t>
        </is>
      </c>
      <c r="W259" t="inlineStr">
        <is>
          <t>Клиент_00258</t>
        </is>
      </c>
      <c r="X259" t="inlineStr">
        <is>
          <t>Импорт</t>
        </is>
      </c>
      <c r="Y259" s="8" t="n">
        <v>10546</v>
      </c>
      <c r="Z259" t="n">
        <v>19</v>
      </c>
      <c r="AA259" s="8" t="n">
        <v>1160.06</v>
      </c>
      <c r="AB259" t="inlineStr">
        <is>
          <t>Нет</t>
        </is>
      </c>
      <c r="AC259" t="inlineStr">
        <is>
          <t>Группа_01 / Категория_001 / Подкатегория_006</t>
        </is>
      </c>
      <c r="AD259" t="n">
        <v>1</v>
      </c>
      <c r="AE259" t="inlineStr">
        <is>
          <t>до 10 000</t>
        </is>
      </c>
    </row>
    <row r="260">
      <c r="A260" t="n">
        <v>259</v>
      </c>
      <c r="B260" t="inlineStr">
        <is>
          <t>medium_10k</t>
        </is>
      </c>
      <c r="C260" t="inlineStr">
        <is>
          <t>ORD-0000087</t>
        </is>
      </c>
      <c r="D260" t="inlineStr">
        <is>
          <t>LINE-0000259</t>
        </is>
      </c>
      <c r="E260" s="7" t="n">
        <v>45550</v>
      </c>
      <c r="F260" s="7" t="n">
        <v>45550</v>
      </c>
      <c r="G260" t="n">
        <v>2024</v>
      </c>
      <c r="H260" t="inlineStr">
        <is>
          <t>Q3</t>
        </is>
      </c>
      <c r="I260" t="n">
        <v>9</v>
      </c>
      <c r="J260" t="inlineStr">
        <is>
          <t>Сентябрь</t>
        </is>
      </c>
      <c r="K260" t="n">
        <v>15</v>
      </c>
      <c r="L260" t="inlineStr">
        <is>
          <t>ФО_04</t>
        </is>
      </c>
      <c r="M260" t="inlineStr">
        <is>
          <t>Регион_013</t>
        </is>
      </c>
      <c r="N260" t="inlineStr">
        <is>
          <t>Город_0259</t>
        </is>
      </c>
      <c r="O260" t="inlineStr">
        <is>
          <t>Холдинг_01</t>
        </is>
      </c>
      <c r="P260" t="inlineStr">
        <is>
          <t>Организация_001</t>
        </is>
      </c>
      <c r="Q260" t="inlineStr">
        <is>
          <t>Отдел_006</t>
        </is>
      </c>
      <c r="R260" t="inlineStr">
        <is>
          <t>Группа_01</t>
        </is>
      </c>
      <c r="S260" t="inlineStr">
        <is>
          <t>Категория_001</t>
        </is>
      </c>
      <c r="T260" t="inlineStr">
        <is>
          <t>Подкатегория_006</t>
        </is>
      </c>
      <c r="U260" t="inlineStr">
        <is>
          <t>SKU_0000259</t>
        </is>
      </c>
      <c r="V260" t="inlineStr">
        <is>
          <t>Госсектор</t>
        </is>
      </c>
      <c r="W260" t="inlineStr">
        <is>
          <t>Клиент_00259</t>
        </is>
      </c>
      <c r="X260" t="inlineStr">
        <is>
          <t>Ручной ввод</t>
        </is>
      </c>
      <c r="Y260" s="8" t="n">
        <v>10583</v>
      </c>
      <c r="Z260" t="n">
        <v>20</v>
      </c>
      <c r="AA260" s="8" t="n">
        <v>1269.96</v>
      </c>
      <c r="AB260" t="inlineStr">
        <is>
          <t>Нет</t>
        </is>
      </c>
      <c r="AC260" t="inlineStr">
        <is>
          <t>Группа_01 / Категория_001 / Подкатегория_006</t>
        </is>
      </c>
      <c r="AD260" t="n">
        <v>1</v>
      </c>
      <c r="AE260" t="inlineStr">
        <is>
          <t>до 10 000</t>
        </is>
      </c>
    </row>
    <row r="261">
      <c r="A261" t="n">
        <v>260</v>
      </c>
      <c r="B261" t="inlineStr">
        <is>
          <t>medium_10k</t>
        </is>
      </c>
      <c r="C261" t="inlineStr">
        <is>
          <t>ORD-0000087</t>
        </is>
      </c>
      <c r="D261" t="inlineStr">
        <is>
          <t>LINE-0000260</t>
        </is>
      </c>
      <c r="E261" s="7" t="n">
        <v>45551</v>
      </c>
      <c r="F261" s="7" t="n">
        <v>45551</v>
      </c>
      <c r="G261" t="n">
        <v>2024</v>
      </c>
      <c r="H261" t="inlineStr">
        <is>
          <t>Q3</t>
        </is>
      </c>
      <c r="I261" t="n">
        <v>9</v>
      </c>
      <c r="J261" t="inlineStr">
        <is>
          <t>Сентябрь</t>
        </is>
      </c>
      <c r="K261" t="n">
        <v>16</v>
      </c>
      <c r="L261" t="inlineStr">
        <is>
          <t>ФО_01_Крупный</t>
        </is>
      </c>
      <c r="M261" t="inlineStr">
        <is>
          <t>Регион_001_Крупный</t>
        </is>
      </c>
      <c r="N261" t="inlineStr">
        <is>
          <t>Город_0010</t>
        </is>
      </c>
      <c r="O261" t="inlineStr">
        <is>
          <t>Холдинг_Крупный</t>
        </is>
      </c>
      <c r="P261" t="inlineStr">
        <is>
          <t>Организация_Крупная</t>
        </is>
      </c>
      <c r="Q261" t="inlineStr">
        <is>
          <t>Отдел_006</t>
        </is>
      </c>
      <c r="R261" t="inlineStr">
        <is>
          <t>Группа_Крупная</t>
        </is>
      </c>
      <c r="S261" t="inlineStr">
        <is>
          <t>Категория_Крупная</t>
        </is>
      </c>
      <c r="T261" t="inlineStr">
        <is>
          <t>Подкатегория_Крупная</t>
        </is>
      </c>
      <c r="U261" t="inlineStr">
        <is>
          <t>SKU_0000260</t>
        </is>
      </c>
      <c r="V261" t="inlineStr">
        <is>
          <t>Розница</t>
        </is>
      </c>
      <c r="W261" t="inlineStr">
        <is>
          <t>Клиент_00260</t>
        </is>
      </c>
      <c r="X261" t="inlineStr">
        <is>
          <t>Интеграция</t>
        </is>
      </c>
      <c r="Y261" s="8" t="n">
        <v>15620</v>
      </c>
      <c r="Z261" t="n">
        <v>1</v>
      </c>
      <c r="AA261" s="8" t="n">
        <v>2030.6</v>
      </c>
      <c r="AB261" t="inlineStr">
        <is>
          <t>Да</t>
        </is>
      </c>
      <c r="AC261" t="inlineStr">
        <is>
          <t>Группа_Крупная / Категория_Крупная / Подкатегория_Крупная</t>
        </is>
      </c>
      <c r="AD261" t="n">
        <v>1</v>
      </c>
      <c r="AE261" t="inlineStr">
        <is>
          <t>до 10 000</t>
        </is>
      </c>
    </row>
    <row r="262">
      <c r="A262" t="n">
        <v>261</v>
      </c>
      <c r="B262" t="inlineStr">
        <is>
          <t>medium_10k</t>
        </is>
      </c>
      <c r="C262" t="inlineStr">
        <is>
          <t>ORD-0000087</t>
        </is>
      </c>
      <c r="D262" t="inlineStr">
        <is>
          <t>LINE-0000261</t>
        </is>
      </c>
      <c r="E262" s="7" t="n">
        <v>45552</v>
      </c>
      <c r="F262" s="7" t="n">
        <v>45552</v>
      </c>
      <c r="G262" t="n">
        <v>2024</v>
      </c>
      <c r="H262" t="inlineStr">
        <is>
          <t>Q3</t>
        </is>
      </c>
      <c r="I262" t="n">
        <v>9</v>
      </c>
      <c r="J262" t="inlineStr">
        <is>
          <t>Сентябрь</t>
        </is>
      </c>
      <c r="K262" t="n">
        <v>17</v>
      </c>
      <c r="L262" t="inlineStr">
        <is>
          <t>ФО_01_Крупный</t>
        </is>
      </c>
      <c r="M262" t="inlineStr">
        <is>
          <t>Регион_001_Крупный</t>
        </is>
      </c>
      <c r="N262" t="inlineStr">
        <is>
          <t>Город_0011</t>
        </is>
      </c>
      <c r="O262" t="inlineStr">
        <is>
          <t>Холдинг_Крупный</t>
        </is>
      </c>
      <c r="P262" t="inlineStr">
        <is>
          <t>Организация_Крупная</t>
        </is>
      </c>
      <c r="Q262" t="inlineStr">
        <is>
          <t>Отдел_006</t>
        </is>
      </c>
      <c r="R262" t="inlineStr">
        <is>
          <t>Группа_Крупная</t>
        </is>
      </c>
      <c r="S262" t="inlineStr">
        <is>
          <t>Категория_Крупная</t>
        </is>
      </c>
      <c r="T262" t="inlineStr">
        <is>
          <t>Подкатегория_Крупная</t>
        </is>
      </c>
      <c r="U262" t="inlineStr">
        <is>
          <t>SKU_0000261</t>
        </is>
      </c>
      <c r="V262" t="inlineStr">
        <is>
          <t>Enterprise</t>
        </is>
      </c>
      <c r="W262" t="inlineStr">
        <is>
          <t>Клиент_00261</t>
        </is>
      </c>
      <c r="X262" t="inlineStr">
        <is>
          <t>Портал</t>
        </is>
      </c>
      <c r="Y262" s="8" t="n">
        <v>15657</v>
      </c>
      <c r="Z262" t="n">
        <v>2</v>
      </c>
      <c r="AA262" s="8" t="n">
        <v>2191.98</v>
      </c>
      <c r="AB262" t="inlineStr">
        <is>
          <t>Да</t>
        </is>
      </c>
      <c r="AC262" t="inlineStr">
        <is>
          <t>Группа_Крупная / Категория_Крупная / Подкатегория_Крупная</t>
        </is>
      </c>
      <c r="AD262" t="n">
        <v>1</v>
      </c>
      <c r="AE262" t="inlineStr">
        <is>
          <t>до 10 000</t>
        </is>
      </c>
    </row>
    <row r="263">
      <c r="A263" t="n">
        <v>262</v>
      </c>
      <c r="B263" t="inlineStr">
        <is>
          <t>medium_10k</t>
        </is>
      </c>
      <c r="C263" t="inlineStr">
        <is>
          <t>ORD-0000088</t>
        </is>
      </c>
      <c r="D263" t="inlineStr">
        <is>
          <t>LINE-0000262</t>
        </is>
      </c>
      <c r="E263" s="7" t="n">
        <v>45553</v>
      </c>
      <c r="F263" s="7" t="n">
        <v>45553</v>
      </c>
      <c r="G263" t="n">
        <v>2024</v>
      </c>
      <c r="H263" t="inlineStr">
        <is>
          <t>Q3</t>
        </is>
      </c>
      <c r="I263" t="n">
        <v>9</v>
      </c>
      <c r="J263" t="inlineStr">
        <is>
          <t>Сентябрь</t>
        </is>
      </c>
      <c r="K263" t="n">
        <v>18</v>
      </c>
      <c r="L263" t="inlineStr">
        <is>
          <t>ФО_01_Крупный</t>
        </is>
      </c>
      <c r="M263" t="inlineStr">
        <is>
          <t>Регион_001_Крупный</t>
        </is>
      </c>
      <c r="N263" t="inlineStr">
        <is>
          <t>Город_0012</t>
        </is>
      </c>
      <c r="O263" t="inlineStr">
        <is>
          <t>Холдинг_Крупный</t>
        </is>
      </c>
      <c r="P263" t="inlineStr">
        <is>
          <t>Организация_Крупная</t>
        </is>
      </c>
      <c r="Q263" t="inlineStr">
        <is>
          <t>Отдел_006</t>
        </is>
      </c>
      <c r="R263" t="inlineStr">
        <is>
          <t>Группа_Крупная</t>
        </is>
      </c>
      <c r="S263" t="inlineStr">
        <is>
          <t>Категория_Крупная</t>
        </is>
      </c>
      <c r="T263" t="inlineStr">
        <is>
          <t>Подкатегория_Крупная</t>
        </is>
      </c>
      <c r="U263" t="inlineStr">
        <is>
          <t>SKU_0000262</t>
        </is>
      </c>
      <c r="V263" t="inlineStr">
        <is>
          <t>SMB</t>
        </is>
      </c>
      <c r="W263" t="inlineStr">
        <is>
          <t>Клиент_00262</t>
        </is>
      </c>
      <c r="X263" t="inlineStr">
        <is>
          <t>API</t>
        </is>
      </c>
      <c r="Y263" s="8" t="n">
        <v>15694</v>
      </c>
      <c r="Z263" t="n">
        <v>3</v>
      </c>
      <c r="AA263" s="8" t="n">
        <v>2354.1</v>
      </c>
      <c r="AB263" t="inlineStr">
        <is>
          <t>Да</t>
        </is>
      </c>
      <c r="AC263" t="inlineStr">
        <is>
          <t>Группа_Крупная / Категория_Крупная / Подкатегория_Крупная</t>
        </is>
      </c>
      <c r="AD263" t="n">
        <v>1</v>
      </c>
      <c r="AE263" t="inlineStr">
        <is>
          <t>до 10 000</t>
        </is>
      </c>
    </row>
    <row r="264">
      <c r="A264" t="n">
        <v>263</v>
      </c>
      <c r="B264" t="inlineStr">
        <is>
          <t>medium_10k</t>
        </is>
      </c>
      <c r="C264" t="inlineStr">
        <is>
          <t>ORD-0000088</t>
        </is>
      </c>
      <c r="D264" t="inlineStr">
        <is>
          <t>LINE-0000263</t>
        </is>
      </c>
      <c r="E264" s="7" t="n">
        <v>45554</v>
      </c>
      <c r="F264" s="7" t="n">
        <v>45554</v>
      </c>
      <c r="G264" t="n">
        <v>2024</v>
      </c>
      <c r="H264" t="inlineStr">
        <is>
          <t>Q3</t>
        </is>
      </c>
      <c r="I264" t="n">
        <v>9</v>
      </c>
      <c r="J264" t="inlineStr">
        <is>
          <t>Сентябрь</t>
        </is>
      </c>
      <c r="K264" t="n">
        <v>19</v>
      </c>
      <c r="L264" t="inlineStr">
        <is>
          <t>ФО_01_Крупный</t>
        </is>
      </c>
      <c r="M264" t="inlineStr">
        <is>
          <t>Регион_001_Крупный</t>
        </is>
      </c>
      <c r="N264" t="inlineStr">
        <is>
          <t>Город_0013</t>
        </is>
      </c>
      <c r="O264" t="inlineStr">
        <is>
          <t>Холдинг_Крупный</t>
        </is>
      </c>
      <c r="P264" t="inlineStr">
        <is>
          <t>Организация_Крупная</t>
        </is>
      </c>
      <c r="Q264" t="inlineStr">
        <is>
          <t>Отдел_006</t>
        </is>
      </c>
      <c r="R264" t="inlineStr">
        <is>
          <t>Группа_Крупная</t>
        </is>
      </c>
      <c r="S264" t="inlineStr">
        <is>
          <t>Категория_Крупная</t>
        </is>
      </c>
      <c r="T264" t="inlineStr">
        <is>
          <t>Подкатегория_Крупная</t>
        </is>
      </c>
      <c r="U264" t="inlineStr">
        <is>
          <t>SKU_0000263</t>
        </is>
      </c>
      <c r="V264" t="inlineStr">
        <is>
          <t>Госсектор</t>
        </is>
      </c>
      <c r="W264" t="inlineStr">
        <is>
          <t>Клиент_00263</t>
        </is>
      </c>
      <c r="X264" t="inlineStr">
        <is>
          <t>Импорт</t>
        </is>
      </c>
      <c r="Y264" s="8" t="n">
        <v>15731</v>
      </c>
      <c r="Z264" t="n">
        <v>4</v>
      </c>
      <c r="AA264" s="8" t="n">
        <v>2516.96</v>
      </c>
      <c r="AB264" t="inlineStr">
        <is>
          <t>Да</t>
        </is>
      </c>
      <c r="AC264" t="inlineStr">
        <is>
          <t>Группа_Крупная / Категория_Крупная / Подкатегория_Крупная</t>
        </is>
      </c>
      <c r="AD264" t="n">
        <v>1</v>
      </c>
      <c r="AE264" t="inlineStr">
        <is>
          <t>до 10 000</t>
        </is>
      </c>
    </row>
    <row r="265">
      <c r="A265" t="n">
        <v>264</v>
      </c>
      <c r="B265" t="inlineStr">
        <is>
          <t>medium_10k</t>
        </is>
      </c>
      <c r="C265" t="inlineStr">
        <is>
          <t>ORD-0000088</t>
        </is>
      </c>
      <c r="D265" t="inlineStr">
        <is>
          <t>LINE-0000264</t>
        </is>
      </c>
      <c r="E265" s="7" t="n">
        <v>45555</v>
      </c>
      <c r="F265" s="7" t="n">
        <v>45555</v>
      </c>
      <c r="G265" t="n">
        <v>2024</v>
      </c>
      <c r="H265" t="inlineStr">
        <is>
          <t>Q3</t>
        </is>
      </c>
      <c r="I265" t="n">
        <v>9</v>
      </c>
      <c r="J265" t="inlineStr">
        <is>
          <t>Сентябрь</t>
        </is>
      </c>
      <c r="K265" t="n">
        <v>20</v>
      </c>
      <c r="L265" t="inlineStr">
        <is>
          <t>ФО_01_Крупный</t>
        </is>
      </c>
      <c r="M265" t="inlineStr">
        <is>
          <t>Регион_001_Крупный</t>
        </is>
      </c>
      <c r="N265" t="inlineStr">
        <is>
          <t>Город_0014</t>
        </is>
      </c>
      <c r="O265" t="inlineStr">
        <is>
          <t>Холдинг_Крупный</t>
        </is>
      </c>
      <c r="P265" t="inlineStr">
        <is>
          <t>Организация_Крупная</t>
        </is>
      </c>
      <c r="Q265" t="inlineStr">
        <is>
          <t>Отдел_006</t>
        </is>
      </c>
      <c r="R265" t="inlineStr">
        <is>
          <t>Группа_Крупная</t>
        </is>
      </c>
      <c r="S265" t="inlineStr">
        <is>
          <t>Категория_Крупная</t>
        </is>
      </c>
      <c r="T265" t="inlineStr">
        <is>
          <t>Подкатегория_Крупная</t>
        </is>
      </c>
      <c r="U265" t="inlineStr">
        <is>
          <t>SKU_0000264</t>
        </is>
      </c>
      <c r="V265" t="inlineStr">
        <is>
          <t>Розница</t>
        </is>
      </c>
      <c r="W265" t="inlineStr">
        <is>
          <t>Клиент_00264</t>
        </is>
      </c>
      <c r="X265" t="inlineStr">
        <is>
          <t>Ручной ввод</t>
        </is>
      </c>
      <c r="Y265" s="8" t="n">
        <v>15768</v>
      </c>
      <c r="Z265" t="n">
        <v>5</v>
      </c>
      <c r="AA265" s="8" t="n">
        <v>2680.56</v>
      </c>
      <c r="AB265" t="inlineStr">
        <is>
          <t>Да</t>
        </is>
      </c>
      <c r="AC265" t="inlineStr">
        <is>
          <t>Группа_Крупная / Категория_Крупная / Подкатегория_Крупная</t>
        </is>
      </c>
      <c r="AD265" t="n">
        <v>1</v>
      </c>
      <c r="AE265" t="inlineStr">
        <is>
          <t>до 10 000</t>
        </is>
      </c>
    </row>
    <row r="266">
      <c r="A266" t="n">
        <v>265</v>
      </c>
      <c r="B266" t="inlineStr">
        <is>
          <t>medium_10k</t>
        </is>
      </c>
      <c r="C266" t="inlineStr">
        <is>
          <t>ORD-0000089</t>
        </is>
      </c>
      <c r="D266" t="inlineStr">
        <is>
          <t>LINE-0000265</t>
        </is>
      </c>
      <c r="E266" s="7" t="n">
        <v>45556</v>
      </c>
      <c r="F266" s="7" t="n">
        <v>45556</v>
      </c>
      <c r="G266" t="n">
        <v>2024</v>
      </c>
      <c r="H266" t="inlineStr">
        <is>
          <t>Q3</t>
        </is>
      </c>
      <c r="I266" t="n">
        <v>9</v>
      </c>
      <c r="J266" t="inlineStr">
        <is>
          <t>Сентябрь</t>
        </is>
      </c>
      <c r="K266" t="n">
        <v>21</v>
      </c>
      <c r="L266" t="inlineStr">
        <is>
          <t>ФО_01_Крупный</t>
        </is>
      </c>
      <c r="M266" t="inlineStr">
        <is>
          <t>Регион_001_Крупный</t>
        </is>
      </c>
      <c r="N266" t="inlineStr">
        <is>
          <t>Город_0015</t>
        </is>
      </c>
      <c r="O266" t="inlineStr">
        <is>
          <t>Холдинг_Крупный</t>
        </is>
      </c>
      <c r="P266" t="inlineStr">
        <is>
          <t>Организация_Крупная</t>
        </is>
      </c>
      <c r="Q266" t="inlineStr">
        <is>
          <t>Отдел_006</t>
        </is>
      </c>
      <c r="R266" t="inlineStr">
        <is>
          <t>Группа_Крупная</t>
        </is>
      </c>
      <c r="S266" t="inlineStr">
        <is>
          <t>Категория_Крупная</t>
        </is>
      </c>
      <c r="T266" t="inlineStr">
        <is>
          <t>Подкатегория_Крупная</t>
        </is>
      </c>
      <c r="U266" t="inlineStr">
        <is>
          <t>SKU_0000265</t>
        </is>
      </c>
      <c r="V266" t="inlineStr">
        <is>
          <t>Enterprise</t>
        </is>
      </c>
      <c r="W266" t="inlineStr">
        <is>
          <t>Клиент_00265</t>
        </is>
      </c>
      <c r="X266" t="inlineStr">
        <is>
          <t>Интеграция</t>
        </is>
      </c>
      <c r="Y266" s="8" t="n">
        <v>15805</v>
      </c>
      <c r="Z266" t="n">
        <v>6</v>
      </c>
      <c r="AA266" s="8" t="n">
        <v>2844.9</v>
      </c>
      <c r="AB266" t="inlineStr">
        <is>
          <t>Да</t>
        </is>
      </c>
      <c r="AC266" t="inlineStr">
        <is>
          <t>Группа_Крупная / Категория_Крупная / Подкатегория_Крупная</t>
        </is>
      </c>
      <c r="AD266" t="n">
        <v>1</v>
      </c>
      <c r="AE266" t="inlineStr">
        <is>
          <t>до 10 000</t>
        </is>
      </c>
    </row>
    <row r="267">
      <c r="A267" t="n">
        <v>266</v>
      </c>
      <c r="B267" t="inlineStr">
        <is>
          <t>medium_10k</t>
        </is>
      </c>
      <c r="C267" t="inlineStr">
        <is>
          <t>ORD-0000089</t>
        </is>
      </c>
      <c r="D267" t="inlineStr">
        <is>
          <t>LINE-0000266</t>
        </is>
      </c>
      <c r="E267" s="7" t="n">
        <v>45557</v>
      </c>
      <c r="F267" s="7" t="n">
        <v>45557</v>
      </c>
      <c r="G267" t="n">
        <v>2024</v>
      </c>
      <c r="H267" t="inlineStr">
        <is>
          <t>Q3</t>
        </is>
      </c>
      <c r="I267" t="n">
        <v>9</v>
      </c>
      <c r="J267" t="inlineStr">
        <is>
          <t>Сентябрь</t>
        </is>
      </c>
      <c r="K267" t="n">
        <v>22</v>
      </c>
      <c r="L267" t="inlineStr">
        <is>
          <t>ФО_01_Крупный</t>
        </is>
      </c>
      <c r="M267" t="inlineStr">
        <is>
          <t>Регион_001_Крупный</t>
        </is>
      </c>
      <c r="N267" t="inlineStr">
        <is>
          <t>Город_0016</t>
        </is>
      </c>
      <c r="O267" t="inlineStr">
        <is>
          <t>Холдинг_Крупный</t>
        </is>
      </c>
      <c r="P267" t="inlineStr">
        <is>
          <t>Организация_Крупная</t>
        </is>
      </c>
      <c r="Q267" t="inlineStr">
        <is>
          <t>Отдел_006</t>
        </is>
      </c>
      <c r="R267" t="inlineStr">
        <is>
          <t>Группа_Крупная</t>
        </is>
      </c>
      <c r="S267" t="inlineStr">
        <is>
          <t>Категория_Крупная</t>
        </is>
      </c>
      <c r="T267" t="inlineStr">
        <is>
          <t>Подкатегория_Крупная</t>
        </is>
      </c>
      <c r="U267" t="inlineStr">
        <is>
          <t>SKU_0000266</t>
        </is>
      </c>
      <c r="V267" t="inlineStr">
        <is>
          <t>SMB</t>
        </is>
      </c>
      <c r="W267" t="inlineStr">
        <is>
          <t>Клиент_00266</t>
        </is>
      </c>
      <c r="X267" t="inlineStr">
        <is>
          <t>Портал</t>
        </is>
      </c>
      <c r="Y267" s="8" t="n">
        <v>15842</v>
      </c>
      <c r="Z267" t="n">
        <v>7</v>
      </c>
      <c r="AA267" s="8" t="n">
        <v>3009.98</v>
      </c>
      <c r="AB267" t="inlineStr">
        <is>
          <t>Да</t>
        </is>
      </c>
      <c r="AC267" t="inlineStr">
        <is>
          <t>Группа_Крупная / Категория_Крупная / Подкатегория_Крупная</t>
        </is>
      </c>
      <c r="AD267" t="n">
        <v>1</v>
      </c>
      <c r="AE267" t="inlineStr">
        <is>
          <t>до 10 000</t>
        </is>
      </c>
    </row>
    <row r="268">
      <c r="A268" t="n">
        <v>267</v>
      </c>
      <c r="B268" t="inlineStr">
        <is>
          <t>medium_10k</t>
        </is>
      </c>
      <c r="C268" t="inlineStr">
        <is>
          <t>ORD-0000089</t>
        </is>
      </c>
      <c r="D268" t="inlineStr">
        <is>
          <t>LINE-0000267</t>
        </is>
      </c>
      <c r="E268" s="7" t="n">
        <v>45558</v>
      </c>
      <c r="F268" s="7" t="n">
        <v>45558</v>
      </c>
      <c r="G268" t="n">
        <v>2024</v>
      </c>
      <c r="H268" t="inlineStr">
        <is>
          <t>Q3</t>
        </is>
      </c>
      <c r="I268" t="n">
        <v>9</v>
      </c>
      <c r="J268" t="inlineStr">
        <is>
          <t>Сентябрь</t>
        </is>
      </c>
      <c r="K268" t="n">
        <v>23</v>
      </c>
      <c r="L268" t="inlineStr">
        <is>
          <t>ФО_04</t>
        </is>
      </c>
      <c r="M268" t="inlineStr">
        <is>
          <t>Регион_014</t>
        </is>
      </c>
      <c r="N268" t="inlineStr">
        <is>
          <t>Город_0267</t>
        </is>
      </c>
      <c r="O268" t="inlineStr">
        <is>
          <t>Холдинг_01</t>
        </is>
      </c>
      <c r="P268" t="inlineStr">
        <is>
          <t>Организация_001</t>
        </is>
      </c>
      <c r="Q268" t="inlineStr">
        <is>
          <t>Отдел_006</t>
        </is>
      </c>
      <c r="R268" t="inlineStr">
        <is>
          <t>Группа_01</t>
        </is>
      </c>
      <c r="S268" t="inlineStr">
        <is>
          <t>Категория_001</t>
        </is>
      </c>
      <c r="T268" t="inlineStr">
        <is>
          <t>Подкатегория_006</t>
        </is>
      </c>
      <c r="U268" t="inlineStr">
        <is>
          <t>SKU_0000267</t>
        </is>
      </c>
      <c r="V268" t="inlineStr">
        <is>
          <t>Госсектор</t>
        </is>
      </c>
      <c r="W268" t="inlineStr">
        <is>
          <t>Клиент_00267</t>
        </is>
      </c>
      <c r="X268" t="inlineStr">
        <is>
          <t>API</t>
        </is>
      </c>
      <c r="Y268" s="8" t="n">
        <v>10879</v>
      </c>
      <c r="Z268" t="n">
        <v>8</v>
      </c>
      <c r="AA268" s="8" t="n">
        <v>2175.8</v>
      </c>
      <c r="AB268" t="inlineStr">
        <is>
          <t>Нет</t>
        </is>
      </c>
      <c r="AC268" t="inlineStr">
        <is>
          <t>Группа_01 / Категория_001 / Подкатегория_006</t>
        </is>
      </c>
      <c r="AD268" t="n">
        <v>1</v>
      </c>
      <c r="AE268" t="inlineStr">
        <is>
          <t>до 10 000</t>
        </is>
      </c>
    </row>
    <row r="269">
      <c r="A269" t="n">
        <v>268</v>
      </c>
      <c r="B269" t="inlineStr">
        <is>
          <t>medium_10k</t>
        </is>
      </c>
      <c r="C269" t="inlineStr">
        <is>
          <t>ORD-0000090</t>
        </is>
      </c>
      <c r="D269" t="inlineStr">
        <is>
          <t>LINE-0000268</t>
        </is>
      </c>
      <c r="E269" s="7" t="n">
        <v>45559</v>
      </c>
      <c r="F269" s="7" t="n">
        <v>45559</v>
      </c>
      <c r="G269" t="n">
        <v>2024</v>
      </c>
      <c r="H269" t="inlineStr">
        <is>
          <t>Q3</t>
        </is>
      </c>
      <c r="I269" t="n">
        <v>9</v>
      </c>
      <c r="J269" t="inlineStr">
        <is>
          <t>Сентябрь</t>
        </is>
      </c>
      <c r="K269" t="n">
        <v>24</v>
      </c>
      <c r="L269" t="inlineStr">
        <is>
          <t>ФО_05</t>
        </is>
      </c>
      <c r="M269" t="inlineStr">
        <is>
          <t>Регион_014</t>
        </is>
      </c>
      <c r="N269" t="inlineStr">
        <is>
          <t>Город_0268</t>
        </is>
      </c>
      <c r="O269" t="inlineStr">
        <is>
          <t>Холдинг_01</t>
        </is>
      </c>
      <c r="P269" t="inlineStr">
        <is>
          <t>Организация_001</t>
        </is>
      </c>
      <c r="Q269" t="inlineStr">
        <is>
          <t>Отдел_006</t>
        </is>
      </c>
      <c r="R269" t="inlineStr">
        <is>
          <t>Группа_01</t>
        </is>
      </c>
      <c r="S269" t="inlineStr">
        <is>
          <t>Категория_001</t>
        </is>
      </c>
      <c r="T269" t="inlineStr">
        <is>
          <t>Подкатегория_006</t>
        </is>
      </c>
      <c r="U269" t="inlineStr">
        <is>
          <t>SKU_0000268</t>
        </is>
      </c>
      <c r="V269" t="inlineStr">
        <is>
          <t>Розница</t>
        </is>
      </c>
      <c r="W269" t="inlineStr">
        <is>
          <t>Клиент_00268</t>
        </is>
      </c>
      <c r="X269" t="inlineStr">
        <is>
          <t>Импорт</t>
        </is>
      </c>
      <c r="Y269" s="8" t="n">
        <v>10916</v>
      </c>
      <c r="Z269" t="n">
        <v>9</v>
      </c>
      <c r="AA269" s="8" t="n">
        <v>2292.36</v>
      </c>
      <c r="AB269" t="inlineStr">
        <is>
          <t>Нет</t>
        </is>
      </c>
      <c r="AC269" t="inlineStr">
        <is>
          <t>Группа_01 / Категория_001 / Подкатегория_006</t>
        </is>
      </c>
      <c r="AD269" t="n">
        <v>1</v>
      </c>
      <c r="AE269" t="inlineStr">
        <is>
          <t>до 10 000</t>
        </is>
      </c>
    </row>
    <row r="270">
      <c r="A270" t="n">
        <v>269</v>
      </c>
      <c r="B270" t="inlineStr">
        <is>
          <t>medium_10k</t>
        </is>
      </c>
      <c r="C270" t="inlineStr">
        <is>
          <t>ORD-0000090</t>
        </is>
      </c>
      <c r="D270" t="inlineStr">
        <is>
          <t>LINE-0000269</t>
        </is>
      </c>
      <c r="E270" s="7" t="n">
        <v>45560</v>
      </c>
      <c r="F270" s="7" t="n">
        <v>45560</v>
      </c>
      <c r="G270" t="n">
        <v>2024</v>
      </c>
      <c r="H270" t="inlineStr">
        <is>
          <t>Q3</t>
        </is>
      </c>
      <c r="I270" t="n">
        <v>9</v>
      </c>
      <c r="J270" t="inlineStr">
        <is>
          <t>Сентябрь</t>
        </is>
      </c>
      <c r="K270" t="n">
        <v>25</v>
      </c>
      <c r="L270" t="inlineStr">
        <is>
          <t>ФО_06</t>
        </is>
      </c>
      <c r="M270" t="inlineStr">
        <is>
          <t>Регион_014</t>
        </is>
      </c>
      <c r="N270" t="inlineStr">
        <is>
          <t>Город_0269</t>
        </is>
      </c>
      <c r="O270" t="inlineStr">
        <is>
          <t>Холдинг_01</t>
        </is>
      </c>
      <c r="P270" t="inlineStr">
        <is>
          <t>Организация_001</t>
        </is>
      </c>
      <c r="Q270" t="inlineStr">
        <is>
          <t>Отдел_006</t>
        </is>
      </c>
      <c r="R270" t="inlineStr">
        <is>
          <t>Группа_01</t>
        </is>
      </c>
      <c r="S270" t="inlineStr">
        <is>
          <t>Категория_001</t>
        </is>
      </c>
      <c r="T270" t="inlineStr">
        <is>
          <t>Подкатегория_006</t>
        </is>
      </c>
      <c r="U270" t="inlineStr">
        <is>
          <t>SKU_0000269</t>
        </is>
      </c>
      <c r="V270" t="inlineStr">
        <is>
          <t>Enterprise</t>
        </is>
      </c>
      <c r="W270" t="inlineStr">
        <is>
          <t>Клиент_00269</t>
        </is>
      </c>
      <c r="X270" t="inlineStr">
        <is>
          <t>Ручной ввод</t>
        </is>
      </c>
      <c r="Y270" s="8" t="n">
        <v>10953</v>
      </c>
      <c r="Z270" t="n">
        <v>10</v>
      </c>
      <c r="AA270" s="8" t="n">
        <v>2409.66</v>
      </c>
      <c r="AB270" t="inlineStr">
        <is>
          <t>Нет</t>
        </is>
      </c>
      <c r="AC270" t="inlineStr">
        <is>
          <t>Группа_01 / Категория_001 / Подкатегория_006</t>
        </is>
      </c>
      <c r="AD270" t="n">
        <v>1</v>
      </c>
      <c r="AE270" t="inlineStr">
        <is>
          <t>до 10 000</t>
        </is>
      </c>
    </row>
    <row r="271">
      <c r="A271" t="n">
        <v>270</v>
      </c>
      <c r="B271" t="inlineStr">
        <is>
          <t>medium_10k</t>
        </is>
      </c>
      <c r="C271" t="inlineStr">
        <is>
          <t>ORD-0000090</t>
        </is>
      </c>
      <c r="D271" t="inlineStr">
        <is>
          <t>LINE-0000270</t>
        </is>
      </c>
      <c r="E271" s="7" t="n">
        <v>45561</v>
      </c>
      <c r="F271" s="7" t="n">
        <v>45561</v>
      </c>
      <c r="G271" t="n">
        <v>2024</v>
      </c>
      <c r="H271" t="inlineStr">
        <is>
          <t>Q3</t>
        </is>
      </c>
      <c r="I271" t="n">
        <v>9</v>
      </c>
      <c r="J271" t="inlineStr">
        <is>
          <t>Сентябрь</t>
        </is>
      </c>
      <c r="K271" t="n">
        <v>26</v>
      </c>
      <c r="L271" t="inlineStr">
        <is>
          <t>ФО_01_Крупный</t>
        </is>
      </c>
      <c r="M271" t="inlineStr">
        <is>
          <t>Регион_001_Крупный</t>
        </is>
      </c>
      <c r="N271" t="inlineStr">
        <is>
          <t>Город_0020</t>
        </is>
      </c>
      <c r="O271" t="inlineStr">
        <is>
          <t>Холдинг_Крупный</t>
        </is>
      </c>
      <c r="P271" t="inlineStr">
        <is>
          <t>Организация_Крупная</t>
        </is>
      </c>
      <c r="Q271" t="inlineStr">
        <is>
          <t>Отдел_006</t>
        </is>
      </c>
      <c r="R271" t="inlineStr">
        <is>
          <t>Группа_Крупная</t>
        </is>
      </c>
      <c r="S271" t="inlineStr">
        <is>
          <t>Категория_Крупная</t>
        </is>
      </c>
      <c r="T271" t="inlineStr">
        <is>
          <t>Подкатегория_Крупная</t>
        </is>
      </c>
      <c r="U271" t="inlineStr">
        <is>
          <t>SKU_0000270</t>
        </is>
      </c>
      <c r="V271" t="inlineStr">
        <is>
          <t>SMB</t>
        </is>
      </c>
      <c r="W271" t="inlineStr">
        <is>
          <t>Клиент_00270</t>
        </is>
      </c>
      <c r="X271" t="inlineStr">
        <is>
          <t>Интеграция</t>
        </is>
      </c>
      <c r="Y271" s="8" t="n">
        <v>15990</v>
      </c>
      <c r="Z271" t="n">
        <v>11</v>
      </c>
      <c r="AA271" s="8" t="n">
        <v>3677.7</v>
      </c>
      <c r="AB271" t="inlineStr">
        <is>
          <t>Да</t>
        </is>
      </c>
      <c r="AC271" t="inlineStr">
        <is>
          <t>Группа_Крупная / Категория_Крупная / Подкатегория_Крупная</t>
        </is>
      </c>
      <c r="AD271" t="n">
        <v>1</v>
      </c>
      <c r="AE271" t="inlineStr">
        <is>
          <t>до 10 000</t>
        </is>
      </c>
    </row>
    <row r="272">
      <c r="A272" t="n">
        <v>271</v>
      </c>
      <c r="B272" t="inlineStr">
        <is>
          <t>medium_10k</t>
        </is>
      </c>
      <c r="C272" t="inlineStr">
        <is>
          <t>ORD-0000091</t>
        </is>
      </c>
      <c r="D272" t="inlineStr">
        <is>
          <t>LINE-0000271</t>
        </is>
      </c>
      <c r="E272" s="7" t="n">
        <v>45562</v>
      </c>
      <c r="F272" s="7" t="n">
        <v>45562</v>
      </c>
      <c r="G272" t="n">
        <v>2024</v>
      </c>
      <c r="H272" t="inlineStr">
        <is>
          <t>Q3</t>
        </is>
      </c>
      <c r="I272" t="n">
        <v>9</v>
      </c>
      <c r="J272" t="inlineStr">
        <is>
          <t>Сентябрь</t>
        </is>
      </c>
      <c r="K272" t="n">
        <v>27</v>
      </c>
      <c r="L272" t="inlineStr">
        <is>
          <t>ФО_01_Крупный</t>
        </is>
      </c>
      <c r="M272" t="inlineStr">
        <is>
          <t>Регион_001_Крупный</t>
        </is>
      </c>
      <c r="N272" t="inlineStr">
        <is>
          <t>Город_0021</t>
        </is>
      </c>
      <c r="O272" t="inlineStr">
        <is>
          <t>Холдинг_Крупный</t>
        </is>
      </c>
      <c r="P272" t="inlineStr">
        <is>
          <t>Организация_Крупная</t>
        </is>
      </c>
      <c r="Q272" t="inlineStr">
        <is>
          <t>Отдел_006</t>
        </is>
      </c>
      <c r="R272" t="inlineStr">
        <is>
          <t>Группа_Крупная</t>
        </is>
      </c>
      <c r="S272" t="inlineStr">
        <is>
          <t>Категория_Крупная</t>
        </is>
      </c>
      <c r="T272" t="inlineStr">
        <is>
          <t>Подкатегория_Крупная</t>
        </is>
      </c>
      <c r="U272" t="inlineStr">
        <is>
          <t>SKU_0000271</t>
        </is>
      </c>
      <c r="V272" t="inlineStr">
        <is>
          <t>Госсектор</t>
        </is>
      </c>
      <c r="W272" t="inlineStr">
        <is>
          <t>Клиент_00271</t>
        </is>
      </c>
      <c r="X272" t="inlineStr">
        <is>
          <t>Портал</t>
        </is>
      </c>
      <c r="Y272" s="8" t="n">
        <v>16027</v>
      </c>
      <c r="Z272" t="n">
        <v>12</v>
      </c>
      <c r="AA272" s="8" t="n">
        <v>3846.48</v>
      </c>
      <c r="AB272" t="inlineStr">
        <is>
          <t>Да</t>
        </is>
      </c>
      <c r="AC272" t="inlineStr">
        <is>
          <t>Группа_Крупная / Категория_Крупная / Подкатегория_Крупная</t>
        </is>
      </c>
      <c r="AD272" t="n">
        <v>1</v>
      </c>
      <c r="AE272" t="inlineStr">
        <is>
          <t>до 10 000</t>
        </is>
      </c>
    </row>
    <row r="273">
      <c r="A273" t="n">
        <v>272</v>
      </c>
      <c r="B273" t="inlineStr">
        <is>
          <t>medium_10k</t>
        </is>
      </c>
      <c r="C273" t="inlineStr">
        <is>
          <t>ORD-0000091</t>
        </is>
      </c>
      <c r="D273" t="inlineStr">
        <is>
          <t>LINE-0000272</t>
        </is>
      </c>
      <c r="E273" s="7" t="n">
        <v>45563</v>
      </c>
      <c r="F273" s="7" t="n">
        <v>45563</v>
      </c>
      <c r="G273" t="n">
        <v>2024</v>
      </c>
      <c r="H273" t="inlineStr">
        <is>
          <t>Q3</t>
        </is>
      </c>
      <c r="I273" t="n">
        <v>9</v>
      </c>
      <c r="J273" t="inlineStr">
        <is>
          <t>Сентябрь</t>
        </is>
      </c>
      <c r="K273" t="n">
        <v>28</v>
      </c>
      <c r="L273" t="inlineStr">
        <is>
          <t>ФО_01_Крупный</t>
        </is>
      </c>
      <c r="M273" t="inlineStr">
        <is>
          <t>Регион_001_Крупный</t>
        </is>
      </c>
      <c r="N273" t="inlineStr">
        <is>
          <t>Город_0022</t>
        </is>
      </c>
      <c r="O273" t="inlineStr">
        <is>
          <t>Холдинг_Крупный</t>
        </is>
      </c>
      <c r="P273" t="inlineStr">
        <is>
          <t>Организация_Крупная</t>
        </is>
      </c>
      <c r="Q273" t="inlineStr">
        <is>
          <t>Отдел_006</t>
        </is>
      </c>
      <c r="R273" t="inlineStr">
        <is>
          <t>Группа_Крупная</t>
        </is>
      </c>
      <c r="S273" t="inlineStr">
        <is>
          <t>Категория_Крупная</t>
        </is>
      </c>
      <c r="T273" t="inlineStr">
        <is>
          <t>Подкатегория_Крупная</t>
        </is>
      </c>
      <c r="U273" t="inlineStr">
        <is>
          <t>SKU_0000272</t>
        </is>
      </c>
      <c r="V273" t="inlineStr">
        <is>
          <t>Розница</t>
        </is>
      </c>
      <c r="W273" t="inlineStr">
        <is>
          <t>Клиент_00272</t>
        </is>
      </c>
      <c r="X273" t="inlineStr">
        <is>
          <t>API</t>
        </is>
      </c>
      <c r="Y273" s="8" t="n">
        <v>16064</v>
      </c>
      <c r="Z273" t="n">
        <v>13</v>
      </c>
      <c r="AA273" s="8" t="n">
        <v>1285.12</v>
      </c>
      <c r="AB273" t="inlineStr">
        <is>
          <t>Да</t>
        </is>
      </c>
      <c r="AC273" t="inlineStr">
        <is>
          <t>Группа_Крупная / Категория_Крупная / Подкатегория_Крупная</t>
        </is>
      </c>
      <c r="AD273" t="n">
        <v>1</v>
      </c>
      <c r="AE273" t="inlineStr">
        <is>
          <t>до 10 000</t>
        </is>
      </c>
    </row>
    <row r="274">
      <c r="A274" t="n">
        <v>273</v>
      </c>
      <c r="B274" t="inlineStr">
        <is>
          <t>medium_10k</t>
        </is>
      </c>
      <c r="C274" t="inlineStr">
        <is>
          <t>ORD-0000091</t>
        </is>
      </c>
      <c r="D274" t="inlineStr">
        <is>
          <t>LINE-0000273</t>
        </is>
      </c>
      <c r="E274" s="7" t="n">
        <v>45564</v>
      </c>
      <c r="F274" s="7" t="n">
        <v>45564</v>
      </c>
      <c r="G274" t="n">
        <v>2024</v>
      </c>
      <c r="H274" t="inlineStr">
        <is>
          <t>Q3</t>
        </is>
      </c>
      <c r="I274" t="n">
        <v>9</v>
      </c>
      <c r="J274" t="inlineStr">
        <is>
          <t>Сентябрь</t>
        </is>
      </c>
      <c r="K274" t="n">
        <v>29</v>
      </c>
      <c r="L274" t="inlineStr">
        <is>
          <t>ФО_01_Крупный</t>
        </is>
      </c>
      <c r="M274" t="inlineStr">
        <is>
          <t>Регион_001_Крупный</t>
        </is>
      </c>
      <c r="N274" t="inlineStr">
        <is>
          <t>Город_0023</t>
        </is>
      </c>
      <c r="O274" t="inlineStr">
        <is>
          <t>Холдинг_Крупный</t>
        </is>
      </c>
      <c r="P274" t="inlineStr">
        <is>
          <t>Организация_Крупная</t>
        </is>
      </c>
      <c r="Q274" t="inlineStr">
        <is>
          <t>Отдел_006</t>
        </is>
      </c>
      <c r="R274" t="inlineStr">
        <is>
          <t>Группа_Крупная</t>
        </is>
      </c>
      <c r="S274" t="inlineStr">
        <is>
          <t>Категория_Крупная</t>
        </is>
      </c>
      <c r="T274" t="inlineStr">
        <is>
          <t>Подкатегория_Крупная</t>
        </is>
      </c>
      <c r="U274" t="inlineStr">
        <is>
          <t>SKU_0000273</t>
        </is>
      </c>
      <c r="V274" t="inlineStr">
        <is>
          <t>Enterprise</t>
        </is>
      </c>
      <c r="W274" t="inlineStr">
        <is>
          <t>Клиент_00273</t>
        </is>
      </c>
      <c r="X274" t="inlineStr">
        <is>
          <t>Импорт</t>
        </is>
      </c>
      <c r="Y274" s="8" t="n">
        <v>16101</v>
      </c>
      <c r="Z274" t="n">
        <v>14</v>
      </c>
      <c r="AA274" s="8" t="n">
        <v>1449.09</v>
      </c>
      <c r="AB274" t="inlineStr">
        <is>
          <t>Да</t>
        </is>
      </c>
      <c r="AC274" t="inlineStr">
        <is>
          <t>Группа_Крупная / Категория_Крупная / Подкатегория_Крупная</t>
        </is>
      </c>
      <c r="AD274" t="n">
        <v>1</v>
      </c>
      <c r="AE274" t="inlineStr">
        <is>
          <t>до 10 000</t>
        </is>
      </c>
    </row>
    <row r="275">
      <c r="A275" t="n">
        <v>274</v>
      </c>
      <c r="B275" t="inlineStr">
        <is>
          <t>medium_10k</t>
        </is>
      </c>
      <c r="C275" t="inlineStr">
        <is>
          <t>ORD-0000092</t>
        </is>
      </c>
      <c r="D275" t="inlineStr">
        <is>
          <t>LINE-0000274</t>
        </is>
      </c>
      <c r="E275" s="7" t="n">
        <v>45565</v>
      </c>
      <c r="F275" s="7" t="n">
        <v>45565</v>
      </c>
      <c r="G275" t="n">
        <v>2024</v>
      </c>
      <c r="H275" t="inlineStr">
        <is>
          <t>Q3</t>
        </is>
      </c>
      <c r="I275" t="n">
        <v>9</v>
      </c>
      <c r="J275" t="inlineStr">
        <is>
          <t>Сентябрь</t>
        </is>
      </c>
      <c r="K275" t="n">
        <v>30</v>
      </c>
      <c r="L275" t="inlineStr">
        <is>
          <t>ФО_01_Крупный</t>
        </is>
      </c>
      <c r="M275" t="inlineStr">
        <is>
          <t>Регион_001_Крупный</t>
        </is>
      </c>
      <c r="N275" t="inlineStr">
        <is>
          <t>Город_0024</t>
        </is>
      </c>
      <c r="O275" t="inlineStr">
        <is>
          <t>Холдинг_Крупный</t>
        </is>
      </c>
      <c r="P275" t="inlineStr">
        <is>
          <t>Организация_Крупная</t>
        </is>
      </c>
      <c r="Q275" t="inlineStr">
        <is>
          <t>Отдел_006</t>
        </is>
      </c>
      <c r="R275" t="inlineStr">
        <is>
          <t>Группа_Крупная</t>
        </is>
      </c>
      <c r="S275" t="inlineStr">
        <is>
          <t>Категория_Крупная</t>
        </is>
      </c>
      <c r="T275" t="inlineStr">
        <is>
          <t>Подкатегория_Крупная</t>
        </is>
      </c>
      <c r="U275" t="inlineStr">
        <is>
          <t>SKU_0000274</t>
        </is>
      </c>
      <c r="V275" t="inlineStr">
        <is>
          <t>SMB</t>
        </is>
      </c>
      <c r="W275" t="inlineStr">
        <is>
          <t>Клиент_00274</t>
        </is>
      </c>
      <c r="X275" t="inlineStr">
        <is>
          <t>Ручной ввод</t>
        </is>
      </c>
      <c r="Y275" s="8" t="n">
        <v>16138</v>
      </c>
      <c r="Z275" t="n">
        <v>15</v>
      </c>
      <c r="AA275" s="8" t="n">
        <v>1613.8</v>
      </c>
      <c r="AB275" t="inlineStr">
        <is>
          <t>Да</t>
        </is>
      </c>
      <c r="AC275" t="inlineStr">
        <is>
          <t>Группа_Крупная / Категория_Крупная / Подкатегория_Крупная</t>
        </is>
      </c>
      <c r="AD275" t="n">
        <v>1</v>
      </c>
      <c r="AE275" t="inlineStr">
        <is>
          <t>до 10 000</t>
        </is>
      </c>
    </row>
    <row r="276">
      <c r="A276" t="n">
        <v>275</v>
      </c>
      <c r="B276" t="inlineStr">
        <is>
          <t>medium_10k</t>
        </is>
      </c>
      <c r="C276" t="inlineStr">
        <is>
          <t>ORD-0000092</t>
        </is>
      </c>
      <c r="D276" t="inlineStr">
        <is>
          <t>LINE-0000275</t>
        </is>
      </c>
      <c r="E276" s="7" t="n">
        <v>45566</v>
      </c>
      <c r="F276" s="7" t="n">
        <v>45566</v>
      </c>
      <c r="G276" t="n">
        <v>2024</v>
      </c>
      <c r="H276" t="inlineStr">
        <is>
          <t>Q4</t>
        </is>
      </c>
      <c r="I276" t="n">
        <v>10</v>
      </c>
      <c r="J276" t="inlineStr">
        <is>
          <t>Октябрь</t>
        </is>
      </c>
      <c r="K276" t="n">
        <v>1</v>
      </c>
      <c r="L276" t="inlineStr">
        <is>
          <t>ФО_01_Крупный</t>
        </is>
      </c>
      <c r="M276" t="inlineStr">
        <is>
          <t>Регион_001_Крупный</t>
        </is>
      </c>
      <c r="N276" t="inlineStr">
        <is>
          <t>Город_0025</t>
        </is>
      </c>
      <c r="O276" t="inlineStr">
        <is>
          <t>Холдинг_Крупный</t>
        </is>
      </c>
      <c r="P276" t="inlineStr">
        <is>
          <t>Организация_Крупная</t>
        </is>
      </c>
      <c r="Q276" t="inlineStr">
        <is>
          <t>Отдел_006</t>
        </is>
      </c>
      <c r="R276" t="inlineStr">
        <is>
          <t>Группа_Крупная</t>
        </is>
      </c>
      <c r="S276" t="inlineStr">
        <is>
          <t>Категория_Крупная</t>
        </is>
      </c>
      <c r="T276" t="inlineStr">
        <is>
          <t>Подкатегория_Крупная</t>
        </is>
      </c>
      <c r="U276" t="inlineStr">
        <is>
          <t>SKU_0000275</t>
        </is>
      </c>
      <c r="V276" t="inlineStr">
        <is>
          <t>Госсектор</t>
        </is>
      </c>
      <c r="W276" t="inlineStr">
        <is>
          <t>Клиент_00275</t>
        </is>
      </c>
      <c r="X276" t="inlineStr">
        <is>
          <t>Интеграция</t>
        </is>
      </c>
      <c r="Y276" s="8" t="n">
        <v>16175</v>
      </c>
      <c r="Z276" t="n">
        <v>16</v>
      </c>
      <c r="AA276" s="8" t="n">
        <v>1779.25</v>
      </c>
      <c r="AB276" t="inlineStr">
        <is>
          <t>Да</t>
        </is>
      </c>
      <c r="AC276" t="inlineStr">
        <is>
          <t>Группа_Крупная / Категория_Крупная / Подкатегория_Крупная</t>
        </is>
      </c>
      <c r="AD276" t="n">
        <v>1</v>
      </c>
      <c r="AE276" t="inlineStr">
        <is>
          <t>до 10 000</t>
        </is>
      </c>
    </row>
    <row r="277">
      <c r="A277" t="n">
        <v>276</v>
      </c>
      <c r="B277" t="inlineStr">
        <is>
          <t>medium_10k</t>
        </is>
      </c>
      <c r="C277" t="inlineStr">
        <is>
          <t>ORD-0000092</t>
        </is>
      </c>
      <c r="D277" t="inlineStr">
        <is>
          <t>LINE-0000276</t>
        </is>
      </c>
      <c r="E277" s="7" t="n">
        <v>45567</v>
      </c>
      <c r="F277" s="7" t="n">
        <v>45567</v>
      </c>
      <c r="G277" t="n">
        <v>2024</v>
      </c>
      <c r="H277" t="inlineStr">
        <is>
          <t>Q4</t>
        </is>
      </c>
      <c r="I277" t="n">
        <v>10</v>
      </c>
      <c r="J277" t="inlineStr">
        <is>
          <t>Октябрь</t>
        </is>
      </c>
      <c r="K277" t="n">
        <v>2</v>
      </c>
      <c r="L277" t="inlineStr">
        <is>
          <t>ФО_01_Крупный</t>
        </is>
      </c>
      <c r="M277" t="inlineStr">
        <is>
          <t>Регион_001_Крупный</t>
        </is>
      </c>
      <c r="N277" t="inlineStr">
        <is>
          <t>Город_0026</t>
        </is>
      </c>
      <c r="O277" t="inlineStr">
        <is>
          <t>Холдинг_Крупный</t>
        </is>
      </c>
      <c r="P277" t="inlineStr">
        <is>
          <t>Организация_Крупная</t>
        </is>
      </c>
      <c r="Q277" t="inlineStr">
        <is>
          <t>Отдел_006</t>
        </is>
      </c>
      <c r="R277" t="inlineStr">
        <is>
          <t>Группа_Крупная</t>
        </is>
      </c>
      <c r="S277" t="inlineStr">
        <is>
          <t>Категория_Крупная</t>
        </is>
      </c>
      <c r="T277" t="inlineStr">
        <is>
          <t>Подкатегория_Крупная</t>
        </is>
      </c>
      <c r="U277" t="inlineStr">
        <is>
          <t>SKU_0000276</t>
        </is>
      </c>
      <c r="V277" t="inlineStr">
        <is>
          <t>Розница</t>
        </is>
      </c>
      <c r="W277" t="inlineStr">
        <is>
          <t>Клиент_00276</t>
        </is>
      </c>
      <c r="X277" t="inlineStr">
        <is>
          <t>Портал</t>
        </is>
      </c>
      <c r="Y277" s="8" t="n">
        <v>16212</v>
      </c>
      <c r="Z277" t="n">
        <v>17</v>
      </c>
      <c r="AA277" s="8" t="n">
        <v>1945.44</v>
      </c>
      <c r="AB277" t="inlineStr">
        <is>
          <t>Да</t>
        </is>
      </c>
      <c r="AC277" t="inlineStr">
        <is>
          <t>Группа_Крупная / Категория_Крупная / Подкатегория_Крупная</t>
        </is>
      </c>
      <c r="AD277" t="n">
        <v>1</v>
      </c>
      <c r="AE277" t="inlineStr">
        <is>
          <t>до 10 000</t>
        </is>
      </c>
    </row>
    <row r="278">
      <c r="A278" t="n">
        <v>277</v>
      </c>
      <c r="B278" t="inlineStr">
        <is>
          <t>medium_10k</t>
        </is>
      </c>
      <c r="C278" t="inlineStr">
        <is>
          <t>ORD-0000093</t>
        </is>
      </c>
      <c r="D278" t="inlineStr">
        <is>
          <t>LINE-0000277</t>
        </is>
      </c>
      <c r="E278" s="7" t="n">
        <v>45568</v>
      </c>
      <c r="F278" s="7" t="n">
        <v>45568</v>
      </c>
      <c r="G278" t="n">
        <v>2024</v>
      </c>
      <c r="H278" t="inlineStr">
        <is>
          <t>Q4</t>
        </is>
      </c>
      <c r="I278" t="n">
        <v>10</v>
      </c>
      <c r="J278" t="inlineStr">
        <is>
          <t>Октябрь</t>
        </is>
      </c>
      <c r="K278" t="n">
        <v>3</v>
      </c>
      <c r="L278" t="inlineStr">
        <is>
          <t>ФО_06</t>
        </is>
      </c>
      <c r="M278" t="inlineStr">
        <is>
          <t>Регион_014</t>
        </is>
      </c>
      <c r="N278" t="inlineStr">
        <is>
          <t>Город_0277</t>
        </is>
      </c>
      <c r="O278" t="inlineStr">
        <is>
          <t>Холдинг_01</t>
        </is>
      </c>
      <c r="P278" t="inlineStr">
        <is>
          <t>Организация_001</t>
        </is>
      </c>
      <c r="Q278" t="inlineStr">
        <is>
          <t>Отдел_006</t>
        </is>
      </c>
      <c r="R278" t="inlineStr">
        <is>
          <t>Группа_01</t>
        </is>
      </c>
      <c r="S278" t="inlineStr">
        <is>
          <t>Категория_001</t>
        </is>
      </c>
      <c r="T278" t="inlineStr">
        <is>
          <t>Подкатегория_006</t>
        </is>
      </c>
      <c r="U278" t="inlineStr">
        <is>
          <t>SKU_0000277</t>
        </is>
      </c>
      <c r="V278" t="inlineStr">
        <is>
          <t>Enterprise</t>
        </is>
      </c>
      <c r="W278" t="inlineStr">
        <is>
          <t>Клиент_00277</t>
        </is>
      </c>
      <c r="X278" t="inlineStr">
        <is>
          <t>API</t>
        </is>
      </c>
      <c r="Y278" s="8" t="n">
        <v>11249</v>
      </c>
      <c r="Z278" t="n">
        <v>18</v>
      </c>
      <c r="AA278" s="8" t="n">
        <v>1462.37</v>
      </c>
      <c r="AB278" t="inlineStr">
        <is>
          <t>Нет</t>
        </is>
      </c>
      <c r="AC278" t="inlineStr">
        <is>
          <t>Группа_01 / Категория_001 / Подкатегория_006</t>
        </is>
      </c>
      <c r="AD278" t="n">
        <v>1</v>
      </c>
      <c r="AE278" t="inlineStr">
        <is>
          <t>до 10 000</t>
        </is>
      </c>
    </row>
    <row r="279">
      <c r="A279" t="n">
        <v>278</v>
      </c>
      <c r="B279" t="inlineStr">
        <is>
          <t>medium_10k</t>
        </is>
      </c>
      <c r="C279" t="inlineStr">
        <is>
          <t>ORD-0000093</t>
        </is>
      </c>
      <c r="D279" t="inlineStr">
        <is>
          <t>LINE-0000278</t>
        </is>
      </c>
      <c r="E279" s="7" t="n">
        <v>45569</v>
      </c>
      <c r="F279" s="7" t="n">
        <v>45569</v>
      </c>
      <c r="G279" t="n">
        <v>2024</v>
      </c>
      <c r="H279" t="inlineStr">
        <is>
          <t>Q4</t>
        </is>
      </c>
      <c r="I279" t="n">
        <v>10</v>
      </c>
      <c r="J279" t="inlineStr">
        <is>
          <t>Октябрь</t>
        </is>
      </c>
      <c r="K279" t="n">
        <v>4</v>
      </c>
      <c r="L279" t="inlineStr">
        <is>
          <t>ФО_07</t>
        </is>
      </c>
      <c r="M279" t="inlineStr">
        <is>
          <t>Регион_014</t>
        </is>
      </c>
      <c r="N279" t="inlineStr">
        <is>
          <t>Город_0278</t>
        </is>
      </c>
      <c r="O279" t="inlineStr">
        <is>
          <t>Холдинг_01</t>
        </is>
      </c>
      <c r="P279" t="inlineStr">
        <is>
          <t>Организация_001</t>
        </is>
      </c>
      <c r="Q279" t="inlineStr">
        <is>
          <t>Отдел_006</t>
        </is>
      </c>
      <c r="R279" t="inlineStr">
        <is>
          <t>Группа_01</t>
        </is>
      </c>
      <c r="S279" t="inlineStr">
        <is>
          <t>Категория_001</t>
        </is>
      </c>
      <c r="T279" t="inlineStr">
        <is>
          <t>Подкатегория_006</t>
        </is>
      </c>
      <c r="U279" t="inlineStr">
        <is>
          <t>SKU_0000278</t>
        </is>
      </c>
      <c r="V279" t="inlineStr">
        <is>
          <t>SMB</t>
        </is>
      </c>
      <c r="W279" t="inlineStr">
        <is>
          <t>Клиент_00278</t>
        </is>
      </c>
      <c r="X279" t="inlineStr">
        <is>
          <t>Импорт</t>
        </is>
      </c>
      <c r="Y279" s="8" t="n">
        <v>11286</v>
      </c>
      <c r="Z279" t="n">
        <v>19</v>
      </c>
      <c r="AA279" s="8" t="n">
        <v>1580.04</v>
      </c>
      <c r="AB279" t="inlineStr">
        <is>
          <t>Нет</t>
        </is>
      </c>
      <c r="AC279" t="inlineStr">
        <is>
          <t>Группа_01 / Категория_001 / Подкатегория_006</t>
        </is>
      </c>
      <c r="AD279" t="n">
        <v>1</v>
      </c>
      <c r="AE279" t="inlineStr">
        <is>
          <t>до 10 000</t>
        </is>
      </c>
    </row>
    <row r="280">
      <c r="A280" t="n">
        <v>279</v>
      </c>
      <c r="B280" t="inlineStr">
        <is>
          <t>medium_10k</t>
        </is>
      </c>
      <c r="C280" t="inlineStr">
        <is>
          <t>ORD-0000093</t>
        </is>
      </c>
      <c r="D280" t="inlineStr">
        <is>
          <t>LINE-0000279</t>
        </is>
      </c>
      <c r="E280" s="7" t="n">
        <v>45570</v>
      </c>
      <c r="F280" s="7" t="n">
        <v>45570</v>
      </c>
      <c r="G280" t="n">
        <v>2024</v>
      </c>
      <c r="H280" t="inlineStr">
        <is>
          <t>Q4</t>
        </is>
      </c>
      <c r="I280" t="n">
        <v>10</v>
      </c>
      <c r="J280" t="inlineStr">
        <is>
          <t>Октябрь</t>
        </is>
      </c>
      <c r="K280" t="n">
        <v>5</v>
      </c>
      <c r="L280" t="inlineStr">
        <is>
          <t>ФО_08</t>
        </is>
      </c>
      <c r="M280" t="inlineStr">
        <is>
          <t>Регион_014</t>
        </is>
      </c>
      <c r="N280" t="inlineStr">
        <is>
          <t>Город_0279</t>
        </is>
      </c>
      <c r="O280" t="inlineStr">
        <is>
          <t>Холдинг_01</t>
        </is>
      </c>
      <c r="P280" t="inlineStr">
        <is>
          <t>Организация_001</t>
        </is>
      </c>
      <c r="Q280" t="inlineStr">
        <is>
          <t>Отдел_006</t>
        </is>
      </c>
      <c r="R280" t="inlineStr">
        <is>
          <t>Группа_01</t>
        </is>
      </c>
      <c r="S280" t="inlineStr">
        <is>
          <t>Категория_001</t>
        </is>
      </c>
      <c r="T280" t="inlineStr">
        <is>
          <t>Подкатегория_006</t>
        </is>
      </c>
      <c r="U280" t="inlineStr">
        <is>
          <t>SKU_0000279</t>
        </is>
      </c>
      <c r="V280" t="inlineStr">
        <is>
          <t>Госсектор</t>
        </is>
      </c>
      <c r="W280" t="inlineStr">
        <is>
          <t>Клиент_00279</t>
        </is>
      </c>
      <c r="X280" t="inlineStr">
        <is>
          <t>Ручной ввод</t>
        </is>
      </c>
      <c r="Y280" s="8" t="n">
        <v>11323</v>
      </c>
      <c r="Z280" t="n">
        <v>20</v>
      </c>
      <c r="AA280" s="8" t="n">
        <v>1698.45</v>
      </c>
      <c r="AB280" t="inlineStr">
        <is>
          <t>Нет</t>
        </is>
      </c>
      <c r="AC280" t="inlineStr">
        <is>
          <t>Группа_01 / Категория_001 / Подкатегория_006</t>
        </is>
      </c>
      <c r="AD280" t="n">
        <v>1</v>
      </c>
      <c r="AE280" t="inlineStr">
        <is>
          <t>до 10 000</t>
        </is>
      </c>
    </row>
    <row r="281">
      <c r="A281" t="n">
        <v>280</v>
      </c>
      <c r="B281" t="inlineStr">
        <is>
          <t>medium_10k</t>
        </is>
      </c>
      <c r="C281" t="inlineStr">
        <is>
          <t>ORD-0000094</t>
        </is>
      </c>
      <c r="D281" t="inlineStr">
        <is>
          <t>LINE-0000280</t>
        </is>
      </c>
      <c r="E281" s="7" t="n">
        <v>45571</v>
      </c>
      <c r="F281" s="7" t="n">
        <v>45571</v>
      </c>
      <c r="G281" t="n">
        <v>2024</v>
      </c>
      <c r="H281" t="inlineStr">
        <is>
          <t>Q4</t>
        </is>
      </c>
      <c r="I281" t="n">
        <v>10</v>
      </c>
      <c r="J281" t="inlineStr">
        <is>
          <t>Октябрь</t>
        </is>
      </c>
      <c r="K281" t="n">
        <v>6</v>
      </c>
      <c r="L281" t="inlineStr">
        <is>
          <t>ФО_01_Крупный</t>
        </is>
      </c>
      <c r="M281" t="inlineStr">
        <is>
          <t>Регион_001_Крупный</t>
        </is>
      </c>
      <c r="N281" t="inlineStr">
        <is>
          <t>Город_0030</t>
        </is>
      </c>
      <c r="O281" t="inlineStr">
        <is>
          <t>Холдинг_Крупный</t>
        </is>
      </c>
      <c r="P281" t="inlineStr">
        <is>
          <t>Организация_Крупная</t>
        </is>
      </c>
      <c r="Q281" t="inlineStr">
        <is>
          <t>Отдел_006</t>
        </is>
      </c>
      <c r="R281" t="inlineStr">
        <is>
          <t>Группа_Крупная</t>
        </is>
      </c>
      <c r="S281" t="inlineStr">
        <is>
          <t>Категория_Крупная</t>
        </is>
      </c>
      <c r="T281" t="inlineStr">
        <is>
          <t>Подкатегория_Крупная</t>
        </is>
      </c>
      <c r="U281" t="inlineStr">
        <is>
          <t>SKU_0000280</t>
        </is>
      </c>
      <c r="V281" t="inlineStr">
        <is>
          <t>Розница</t>
        </is>
      </c>
      <c r="W281" t="inlineStr">
        <is>
          <t>Клиент_00280</t>
        </is>
      </c>
      <c r="X281" t="inlineStr">
        <is>
          <t>Интеграция</t>
        </is>
      </c>
      <c r="Y281" s="8" t="n">
        <v>16360</v>
      </c>
      <c r="Z281" t="n">
        <v>1</v>
      </c>
      <c r="AA281" s="8" t="n">
        <v>2617.6</v>
      </c>
      <c r="AB281" t="inlineStr">
        <is>
          <t>Да</t>
        </is>
      </c>
      <c r="AC281" t="inlineStr">
        <is>
          <t>Группа_Крупная / Категория_Крупная / Подкатегория_Крупная</t>
        </is>
      </c>
      <c r="AD281" t="n">
        <v>1</v>
      </c>
      <c r="AE281" t="inlineStr">
        <is>
          <t>до 10 000</t>
        </is>
      </c>
    </row>
    <row r="282">
      <c r="A282" t="n">
        <v>281</v>
      </c>
      <c r="B282" t="inlineStr">
        <is>
          <t>medium_10k</t>
        </is>
      </c>
      <c r="C282" t="inlineStr">
        <is>
          <t>ORD-0000094</t>
        </is>
      </c>
      <c r="D282" t="inlineStr">
        <is>
          <t>LINE-0000281</t>
        </is>
      </c>
      <c r="E282" s="7" t="n">
        <v>45572</v>
      </c>
      <c r="F282" s="7" t="n">
        <v>45572</v>
      </c>
      <c r="G282" t="n">
        <v>2024</v>
      </c>
      <c r="H282" t="inlineStr">
        <is>
          <t>Q4</t>
        </is>
      </c>
      <c r="I282" t="n">
        <v>10</v>
      </c>
      <c r="J282" t="inlineStr">
        <is>
          <t>Октябрь</t>
        </is>
      </c>
      <c r="K282" t="n">
        <v>7</v>
      </c>
      <c r="L282" t="inlineStr">
        <is>
          <t>ФО_01_Крупный</t>
        </is>
      </c>
      <c r="M282" t="inlineStr">
        <is>
          <t>Регион_001_Крупный</t>
        </is>
      </c>
      <c r="N282" t="inlineStr">
        <is>
          <t>Город_0031</t>
        </is>
      </c>
      <c r="O282" t="inlineStr">
        <is>
          <t>Холдинг_Крупный</t>
        </is>
      </c>
      <c r="P282" t="inlineStr">
        <is>
          <t>Организация_Крупная</t>
        </is>
      </c>
      <c r="Q282" t="inlineStr">
        <is>
          <t>Отдел_006</t>
        </is>
      </c>
      <c r="R282" t="inlineStr">
        <is>
          <t>Группа_Крупная</t>
        </is>
      </c>
      <c r="S282" t="inlineStr">
        <is>
          <t>Категория_Крупная</t>
        </is>
      </c>
      <c r="T282" t="inlineStr">
        <is>
          <t>Подкатегория_Крупная</t>
        </is>
      </c>
      <c r="U282" t="inlineStr">
        <is>
          <t>SKU_0000281</t>
        </is>
      </c>
      <c r="V282" t="inlineStr">
        <is>
          <t>Enterprise</t>
        </is>
      </c>
      <c r="W282" t="inlineStr">
        <is>
          <t>Клиент_00281</t>
        </is>
      </c>
      <c r="X282" t="inlineStr">
        <is>
          <t>Портал</t>
        </is>
      </c>
      <c r="Y282" s="8" t="n">
        <v>16397</v>
      </c>
      <c r="Z282" t="n">
        <v>2</v>
      </c>
      <c r="AA282" s="8" t="n">
        <v>2787.49</v>
      </c>
      <c r="AB282" t="inlineStr">
        <is>
          <t>Да</t>
        </is>
      </c>
      <c r="AC282" t="inlineStr">
        <is>
          <t>Группа_Крупная / Категория_Крупная / Подкатегория_Крупная</t>
        </is>
      </c>
      <c r="AD282" t="n">
        <v>1</v>
      </c>
      <c r="AE282" t="inlineStr">
        <is>
          <t>до 10 000</t>
        </is>
      </c>
    </row>
    <row r="283">
      <c r="A283" t="n">
        <v>282</v>
      </c>
      <c r="B283" t="inlineStr">
        <is>
          <t>medium_10k</t>
        </is>
      </c>
      <c r="C283" t="inlineStr">
        <is>
          <t>ORD-0000094</t>
        </is>
      </c>
      <c r="D283" t="inlineStr">
        <is>
          <t>LINE-0000282</t>
        </is>
      </c>
      <c r="E283" s="7" t="n">
        <v>45573</v>
      </c>
      <c r="F283" s="7" t="n">
        <v>45573</v>
      </c>
      <c r="G283" t="n">
        <v>2024</v>
      </c>
      <c r="H283" t="inlineStr">
        <is>
          <t>Q4</t>
        </is>
      </c>
      <c r="I283" t="n">
        <v>10</v>
      </c>
      <c r="J283" t="inlineStr">
        <is>
          <t>Октябрь</t>
        </is>
      </c>
      <c r="K283" t="n">
        <v>8</v>
      </c>
      <c r="L283" t="inlineStr">
        <is>
          <t>ФО_01_Крупный</t>
        </is>
      </c>
      <c r="M283" t="inlineStr">
        <is>
          <t>Регион_001_Крупный</t>
        </is>
      </c>
      <c r="N283" t="inlineStr">
        <is>
          <t>Город_0032</t>
        </is>
      </c>
      <c r="O283" t="inlineStr">
        <is>
          <t>Холдинг_Крупный</t>
        </is>
      </c>
      <c r="P283" t="inlineStr">
        <is>
          <t>Организация_Крупная</t>
        </is>
      </c>
      <c r="Q283" t="inlineStr">
        <is>
          <t>Отдел_006</t>
        </is>
      </c>
      <c r="R283" t="inlineStr">
        <is>
          <t>Группа_Крупная</t>
        </is>
      </c>
      <c r="S283" t="inlineStr">
        <is>
          <t>Категория_Крупная</t>
        </is>
      </c>
      <c r="T283" t="inlineStr">
        <is>
          <t>Подкатегория_Крупная</t>
        </is>
      </c>
      <c r="U283" t="inlineStr">
        <is>
          <t>SKU_0000282</t>
        </is>
      </c>
      <c r="V283" t="inlineStr">
        <is>
          <t>SMB</t>
        </is>
      </c>
      <c r="W283" t="inlineStr">
        <is>
          <t>Клиент_00282</t>
        </is>
      </c>
      <c r="X283" t="inlineStr">
        <is>
          <t>API</t>
        </is>
      </c>
      <c r="Y283" s="8" t="n">
        <v>16434</v>
      </c>
      <c r="Z283" t="n">
        <v>3</v>
      </c>
      <c r="AA283" s="8" t="n">
        <v>2958.12</v>
      </c>
      <c r="AB283" t="inlineStr">
        <is>
          <t>Да</t>
        </is>
      </c>
      <c r="AC283" t="inlineStr">
        <is>
          <t>Группа_Крупная / Категория_Крупная / Подкатегория_Крупная</t>
        </is>
      </c>
      <c r="AD283" t="n">
        <v>1</v>
      </c>
      <c r="AE283" t="inlineStr">
        <is>
          <t>до 10 000</t>
        </is>
      </c>
    </row>
    <row r="284">
      <c r="A284" t="n">
        <v>283</v>
      </c>
      <c r="B284" t="inlineStr">
        <is>
          <t>medium_10k</t>
        </is>
      </c>
      <c r="C284" t="inlineStr">
        <is>
          <t>ORD-0000095</t>
        </is>
      </c>
      <c r="D284" t="inlineStr">
        <is>
          <t>LINE-0000283</t>
        </is>
      </c>
      <c r="E284" s="7" t="n">
        <v>45574</v>
      </c>
      <c r="F284" s="7" t="n">
        <v>45574</v>
      </c>
      <c r="G284" t="n">
        <v>2024</v>
      </c>
      <c r="H284" t="inlineStr">
        <is>
          <t>Q4</t>
        </is>
      </c>
      <c r="I284" t="n">
        <v>10</v>
      </c>
      <c r="J284" t="inlineStr">
        <is>
          <t>Октябрь</t>
        </is>
      </c>
      <c r="K284" t="n">
        <v>9</v>
      </c>
      <c r="L284" t="inlineStr">
        <is>
          <t>ФО_01_Крупный</t>
        </is>
      </c>
      <c r="M284" t="inlineStr">
        <is>
          <t>Регион_001_Крупный</t>
        </is>
      </c>
      <c r="N284" t="inlineStr">
        <is>
          <t>Город_0033</t>
        </is>
      </c>
      <c r="O284" t="inlineStr">
        <is>
          <t>Холдинг_Крупный</t>
        </is>
      </c>
      <c r="P284" t="inlineStr">
        <is>
          <t>Организация_Крупная</t>
        </is>
      </c>
      <c r="Q284" t="inlineStr">
        <is>
          <t>Отдел_006</t>
        </is>
      </c>
      <c r="R284" t="inlineStr">
        <is>
          <t>Группа_Крупная</t>
        </is>
      </c>
      <c r="S284" t="inlineStr">
        <is>
          <t>Категория_Крупная</t>
        </is>
      </c>
      <c r="T284" t="inlineStr">
        <is>
          <t>Подкатегория_Крупная</t>
        </is>
      </c>
      <c r="U284" t="inlineStr">
        <is>
          <t>SKU_0000283</t>
        </is>
      </c>
      <c r="V284" t="inlineStr">
        <is>
          <t>Госсектор</t>
        </is>
      </c>
      <c r="W284" t="inlineStr">
        <is>
          <t>Клиент_00283</t>
        </is>
      </c>
      <c r="X284" t="inlineStr">
        <is>
          <t>Импорт</t>
        </is>
      </c>
      <c r="Y284" s="8" t="n">
        <v>16471</v>
      </c>
      <c r="Z284" t="n">
        <v>4</v>
      </c>
      <c r="AA284" s="8" t="n">
        <v>3129.49</v>
      </c>
      <c r="AB284" t="inlineStr">
        <is>
          <t>Да</t>
        </is>
      </c>
      <c r="AC284" t="inlineStr">
        <is>
          <t>Группа_Крупная / Категория_Крупная / Подкатегория_Крупная</t>
        </is>
      </c>
      <c r="AD284" t="n">
        <v>1</v>
      </c>
      <c r="AE284" t="inlineStr">
        <is>
          <t>до 10 000</t>
        </is>
      </c>
    </row>
    <row r="285">
      <c r="A285" t="n">
        <v>284</v>
      </c>
      <c r="B285" t="inlineStr">
        <is>
          <t>medium_10k</t>
        </is>
      </c>
      <c r="C285" t="inlineStr">
        <is>
          <t>ORD-0000095</t>
        </is>
      </c>
      <c r="D285" t="inlineStr">
        <is>
          <t>LINE-0000284</t>
        </is>
      </c>
      <c r="E285" s="7" t="n">
        <v>45575</v>
      </c>
      <c r="F285" s="7" t="n">
        <v>45575</v>
      </c>
      <c r="G285" t="n">
        <v>2024</v>
      </c>
      <c r="H285" t="inlineStr">
        <is>
          <t>Q4</t>
        </is>
      </c>
      <c r="I285" t="n">
        <v>10</v>
      </c>
      <c r="J285" t="inlineStr">
        <is>
          <t>Октябрь</t>
        </is>
      </c>
      <c r="K285" t="n">
        <v>10</v>
      </c>
      <c r="L285" t="inlineStr">
        <is>
          <t>ФО_01_Крупный</t>
        </is>
      </c>
      <c r="M285" t="inlineStr">
        <is>
          <t>Регион_001_Крупный</t>
        </is>
      </c>
      <c r="N285" t="inlineStr">
        <is>
          <t>Город_0034</t>
        </is>
      </c>
      <c r="O285" t="inlineStr">
        <is>
          <t>Холдинг_Крупный</t>
        </is>
      </c>
      <c r="P285" t="inlineStr">
        <is>
          <t>Организация_Крупная</t>
        </is>
      </c>
      <c r="Q285" t="inlineStr">
        <is>
          <t>Отдел_006</t>
        </is>
      </c>
      <c r="R285" t="inlineStr">
        <is>
          <t>Группа_Крупная</t>
        </is>
      </c>
      <c r="S285" t="inlineStr">
        <is>
          <t>Категория_Крупная</t>
        </is>
      </c>
      <c r="T285" t="inlineStr">
        <is>
          <t>Подкатегория_Крупная</t>
        </is>
      </c>
      <c r="U285" t="inlineStr">
        <is>
          <t>SKU_0000284</t>
        </is>
      </c>
      <c r="V285" t="inlineStr">
        <is>
          <t>Розница</t>
        </is>
      </c>
      <c r="W285" t="inlineStr">
        <is>
          <t>Клиент_00284</t>
        </is>
      </c>
      <c r="X285" t="inlineStr">
        <is>
          <t>Ручной ввод</t>
        </is>
      </c>
      <c r="Y285" s="8" t="n">
        <v>16508</v>
      </c>
      <c r="Z285" t="n">
        <v>5</v>
      </c>
      <c r="AA285" s="8" t="n">
        <v>3301.6</v>
      </c>
      <c r="AB285" t="inlineStr">
        <is>
          <t>Да</t>
        </is>
      </c>
      <c r="AC285" t="inlineStr">
        <is>
          <t>Группа_Крупная / Категория_Крупная / Подкатегория_Крупная</t>
        </is>
      </c>
      <c r="AD285" t="n">
        <v>1</v>
      </c>
      <c r="AE285" t="inlineStr">
        <is>
          <t>до 10 000</t>
        </is>
      </c>
    </row>
    <row r="286">
      <c r="A286" t="n">
        <v>285</v>
      </c>
      <c r="B286" t="inlineStr">
        <is>
          <t>medium_10k</t>
        </is>
      </c>
      <c r="C286" t="inlineStr">
        <is>
          <t>ORD-0000095</t>
        </is>
      </c>
      <c r="D286" t="inlineStr">
        <is>
          <t>LINE-0000285</t>
        </is>
      </c>
      <c r="E286" s="7" t="n">
        <v>45576</v>
      </c>
      <c r="F286" s="7" t="n">
        <v>45576</v>
      </c>
      <c r="G286" t="n">
        <v>2024</v>
      </c>
      <c r="H286" t="inlineStr">
        <is>
          <t>Q4</t>
        </is>
      </c>
      <c r="I286" t="n">
        <v>10</v>
      </c>
      <c r="J286" t="inlineStr">
        <is>
          <t>Октябрь</t>
        </is>
      </c>
      <c r="K286" t="n">
        <v>11</v>
      </c>
      <c r="L286" t="inlineStr">
        <is>
          <t>ФО_01_Крупный</t>
        </is>
      </c>
      <c r="M286" t="inlineStr">
        <is>
          <t>Регион_001_Крупный</t>
        </is>
      </c>
      <c r="N286" t="inlineStr">
        <is>
          <t>Город_0035</t>
        </is>
      </c>
      <c r="O286" t="inlineStr">
        <is>
          <t>Холдинг_Крупный</t>
        </is>
      </c>
      <c r="P286" t="inlineStr">
        <is>
          <t>Организация_Крупная</t>
        </is>
      </c>
      <c r="Q286" t="inlineStr">
        <is>
          <t>Отдел_006</t>
        </is>
      </c>
      <c r="R286" t="inlineStr">
        <is>
          <t>Группа_Крупная</t>
        </is>
      </c>
      <c r="S286" t="inlineStr">
        <is>
          <t>Категория_Крупная</t>
        </is>
      </c>
      <c r="T286" t="inlineStr">
        <is>
          <t>Подкатегория_Крупная</t>
        </is>
      </c>
      <c r="U286" t="inlineStr">
        <is>
          <t>SKU_0000285</t>
        </is>
      </c>
      <c r="V286" t="inlineStr">
        <is>
          <t>Enterprise</t>
        </is>
      </c>
      <c r="W286" t="inlineStr">
        <is>
          <t>Клиент_00285</t>
        </is>
      </c>
      <c r="X286" t="inlineStr">
        <is>
          <t>Интеграция</t>
        </is>
      </c>
      <c r="Y286" s="8" t="n">
        <v>16545</v>
      </c>
      <c r="Z286" t="n">
        <v>6</v>
      </c>
      <c r="AA286" s="8" t="n">
        <v>3474.45</v>
      </c>
      <c r="AB286" t="inlineStr">
        <is>
          <t>Да</t>
        </is>
      </c>
      <c r="AC286" t="inlineStr">
        <is>
          <t>Группа_Крупная / Категория_Крупная / Подкатегория_Крупная</t>
        </is>
      </c>
      <c r="AD286" t="n">
        <v>1</v>
      </c>
      <c r="AE286" t="inlineStr">
        <is>
          <t>до 10 000</t>
        </is>
      </c>
    </row>
    <row r="287">
      <c r="A287" t="n">
        <v>286</v>
      </c>
      <c r="B287" t="inlineStr">
        <is>
          <t>medium_10k</t>
        </is>
      </c>
      <c r="C287" t="inlineStr">
        <is>
          <t>ORD-0000096</t>
        </is>
      </c>
      <c r="D287" t="inlineStr">
        <is>
          <t>LINE-0000286</t>
        </is>
      </c>
      <c r="E287" s="7" t="n">
        <v>45577</v>
      </c>
      <c r="F287" s="7" t="n">
        <v>45577</v>
      </c>
      <c r="G287" t="n">
        <v>2024</v>
      </c>
      <c r="H287" t="inlineStr">
        <is>
          <t>Q4</t>
        </is>
      </c>
      <c r="I287" t="n">
        <v>10</v>
      </c>
      <c r="J287" t="inlineStr">
        <is>
          <t>Октябрь</t>
        </is>
      </c>
      <c r="K287" t="n">
        <v>12</v>
      </c>
      <c r="L287" t="inlineStr">
        <is>
          <t>ФО_01_Крупный</t>
        </is>
      </c>
      <c r="M287" t="inlineStr">
        <is>
          <t>Регион_001_Крупный</t>
        </is>
      </c>
      <c r="N287" t="inlineStr">
        <is>
          <t>Город_0036</t>
        </is>
      </c>
      <c r="O287" t="inlineStr">
        <is>
          <t>Холдинг_Крупный</t>
        </is>
      </c>
      <c r="P287" t="inlineStr">
        <is>
          <t>Организация_Крупная</t>
        </is>
      </c>
      <c r="Q287" t="inlineStr">
        <is>
          <t>Отдел_006</t>
        </is>
      </c>
      <c r="R287" t="inlineStr">
        <is>
          <t>Группа_Крупная</t>
        </is>
      </c>
      <c r="S287" t="inlineStr">
        <is>
          <t>Категория_Крупная</t>
        </is>
      </c>
      <c r="T287" t="inlineStr">
        <is>
          <t>Подкатегория_Крупная</t>
        </is>
      </c>
      <c r="U287" t="inlineStr">
        <is>
          <t>SKU_0000286</t>
        </is>
      </c>
      <c r="V287" t="inlineStr">
        <is>
          <t>SMB</t>
        </is>
      </c>
      <c r="W287" t="inlineStr">
        <is>
          <t>Клиент_00286</t>
        </is>
      </c>
      <c r="X287" t="inlineStr">
        <is>
          <t>Портал</t>
        </is>
      </c>
      <c r="Y287" s="8" t="n">
        <v>16582</v>
      </c>
      <c r="Z287" t="n">
        <v>7</v>
      </c>
      <c r="AA287" s="8" t="n">
        <v>3648.04</v>
      </c>
      <c r="AB287" t="inlineStr">
        <is>
          <t>Да</t>
        </is>
      </c>
      <c r="AC287" t="inlineStr">
        <is>
          <t>Группа_Крупная / Категория_Крупная / Подкатегория_Крупная</t>
        </is>
      </c>
      <c r="AD287" t="n">
        <v>1</v>
      </c>
      <c r="AE287" t="inlineStr">
        <is>
          <t>до 10 000</t>
        </is>
      </c>
    </row>
    <row r="288">
      <c r="A288" t="n">
        <v>287</v>
      </c>
      <c r="B288" t="inlineStr">
        <is>
          <t>medium_10k</t>
        </is>
      </c>
      <c r="C288" t="inlineStr">
        <is>
          <t>ORD-0000096</t>
        </is>
      </c>
      <c r="D288" t="inlineStr">
        <is>
          <t>LINE-0000287</t>
        </is>
      </c>
      <c r="E288" s="7" t="n">
        <v>45578</v>
      </c>
      <c r="F288" s="7" t="n">
        <v>45578</v>
      </c>
      <c r="G288" t="n">
        <v>2024</v>
      </c>
      <c r="H288" t="inlineStr">
        <is>
          <t>Q4</t>
        </is>
      </c>
      <c r="I288" t="n">
        <v>10</v>
      </c>
      <c r="J288" t="inlineStr">
        <is>
          <t>Октябрь</t>
        </is>
      </c>
      <c r="K288" t="n">
        <v>13</v>
      </c>
      <c r="L288" t="inlineStr">
        <is>
          <t>ФО_08</t>
        </is>
      </c>
      <c r="M288" t="inlineStr">
        <is>
          <t>Регион_015</t>
        </is>
      </c>
      <c r="N288" t="inlineStr">
        <is>
          <t>Город_0287</t>
        </is>
      </c>
      <c r="O288" t="inlineStr">
        <is>
          <t>Холдинг_01</t>
        </is>
      </c>
      <c r="P288" t="inlineStr">
        <is>
          <t>Организация_001</t>
        </is>
      </c>
      <c r="Q288" t="inlineStr">
        <is>
          <t>Отдел_006</t>
        </is>
      </c>
      <c r="R288" t="inlineStr">
        <is>
          <t>Группа_01</t>
        </is>
      </c>
      <c r="S288" t="inlineStr">
        <is>
          <t>Категория_001</t>
        </is>
      </c>
      <c r="T288" t="inlineStr">
        <is>
          <t>Подкатегория_006</t>
        </is>
      </c>
      <c r="U288" t="inlineStr">
        <is>
          <t>SKU_0000287</t>
        </is>
      </c>
      <c r="V288" t="inlineStr">
        <is>
          <t>Госсектор</t>
        </is>
      </c>
      <c r="W288" t="inlineStr">
        <is>
          <t>Клиент_00287</t>
        </is>
      </c>
      <c r="X288" t="inlineStr">
        <is>
          <t>API</t>
        </is>
      </c>
      <c r="Y288" s="8" t="n">
        <v>11619</v>
      </c>
      <c r="Z288" t="n">
        <v>8</v>
      </c>
      <c r="AA288" s="8" t="n">
        <v>2672.37</v>
      </c>
      <c r="AB288" t="inlineStr">
        <is>
          <t>Нет</t>
        </is>
      </c>
      <c r="AC288" t="inlineStr">
        <is>
          <t>Группа_01 / Категория_001 / Подкатегория_006</t>
        </is>
      </c>
      <c r="AD288" t="n">
        <v>1</v>
      </c>
      <c r="AE288" t="inlineStr">
        <is>
          <t>до 10 000</t>
        </is>
      </c>
    </row>
    <row r="289">
      <c r="A289" t="n">
        <v>288</v>
      </c>
      <c r="B289" t="inlineStr">
        <is>
          <t>medium_10k</t>
        </is>
      </c>
      <c r="C289" t="inlineStr">
        <is>
          <t>ORD-0000096</t>
        </is>
      </c>
      <c r="D289" t="inlineStr">
        <is>
          <t>LINE-0000288</t>
        </is>
      </c>
      <c r="E289" s="7" t="n">
        <v>45579</v>
      </c>
      <c r="F289" s="7" t="n">
        <v>45579</v>
      </c>
      <c r="G289" t="n">
        <v>2024</v>
      </c>
      <c r="H289" t="inlineStr">
        <is>
          <t>Q4</t>
        </is>
      </c>
      <c r="I289" t="n">
        <v>10</v>
      </c>
      <c r="J289" t="inlineStr">
        <is>
          <t>Октябрь</t>
        </is>
      </c>
      <c r="K289" t="n">
        <v>14</v>
      </c>
      <c r="L289" t="inlineStr">
        <is>
          <t>ФО_01</t>
        </is>
      </c>
      <c r="M289" t="inlineStr">
        <is>
          <t>Регион_015</t>
        </is>
      </c>
      <c r="N289" t="inlineStr">
        <is>
          <t>Город_0288</t>
        </is>
      </c>
      <c r="O289" t="inlineStr">
        <is>
          <t>Холдинг_01</t>
        </is>
      </c>
      <c r="P289" t="inlineStr">
        <is>
          <t>Организация_001</t>
        </is>
      </c>
      <c r="Q289" t="inlineStr">
        <is>
          <t>Отдел_006</t>
        </is>
      </c>
      <c r="R289" t="inlineStr">
        <is>
          <t>Группа_01</t>
        </is>
      </c>
      <c r="S289" t="inlineStr">
        <is>
          <t>Категория_001</t>
        </is>
      </c>
      <c r="T289" t="inlineStr">
        <is>
          <t>Подкатегория_006</t>
        </is>
      </c>
      <c r="U289" t="inlineStr">
        <is>
          <t>SKU_0000288</t>
        </is>
      </c>
      <c r="V289" t="inlineStr">
        <is>
          <t>Розница</t>
        </is>
      </c>
      <c r="W289" t="inlineStr">
        <is>
          <t>Клиент_00288</t>
        </is>
      </c>
      <c r="X289" t="inlineStr">
        <is>
          <t>Импорт</t>
        </is>
      </c>
      <c r="Y289" s="8" t="n">
        <v>11656</v>
      </c>
      <c r="Z289" t="n">
        <v>9</v>
      </c>
      <c r="AA289" s="8" t="n">
        <v>2797.44</v>
      </c>
      <c r="AB289" t="inlineStr">
        <is>
          <t>Нет</t>
        </is>
      </c>
      <c r="AC289" t="inlineStr">
        <is>
          <t>Группа_01 / Категория_001 / Подкатегория_006</t>
        </is>
      </c>
      <c r="AD289" t="n">
        <v>1</v>
      </c>
      <c r="AE289" t="inlineStr">
        <is>
          <t>до 10 000</t>
        </is>
      </c>
    </row>
    <row r="290">
      <c r="A290" t="n">
        <v>289</v>
      </c>
      <c r="B290" t="inlineStr">
        <is>
          <t>medium_10k</t>
        </is>
      </c>
      <c r="C290" t="inlineStr">
        <is>
          <t>ORD-0000097</t>
        </is>
      </c>
      <c r="D290" t="inlineStr">
        <is>
          <t>LINE-0000289</t>
        </is>
      </c>
      <c r="E290" s="7" t="n">
        <v>45580</v>
      </c>
      <c r="F290" s="7" t="n">
        <v>45580</v>
      </c>
      <c r="G290" t="n">
        <v>2024</v>
      </c>
      <c r="H290" t="inlineStr">
        <is>
          <t>Q4</t>
        </is>
      </c>
      <c r="I290" t="n">
        <v>10</v>
      </c>
      <c r="J290" t="inlineStr">
        <is>
          <t>Октябрь</t>
        </is>
      </c>
      <c r="K290" t="n">
        <v>15</v>
      </c>
      <c r="L290" t="inlineStr">
        <is>
          <t>ФО_02</t>
        </is>
      </c>
      <c r="M290" t="inlineStr">
        <is>
          <t>Регион_015</t>
        </is>
      </c>
      <c r="N290" t="inlineStr">
        <is>
          <t>Город_0289</t>
        </is>
      </c>
      <c r="O290" t="inlineStr">
        <is>
          <t>Холдинг_01</t>
        </is>
      </c>
      <c r="P290" t="inlineStr">
        <is>
          <t>Организация_001</t>
        </is>
      </c>
      <c r="Q290" t="inlineStr">
        <is>
          <t>Отдел_006</t>
        </is>
      </c>
      <c r="R290" t="inlineStr">
        <is>
          <t>Группа_01</t>
        </is>
      </c>
      <c r="S290" t="inlineStr">
        <is>
          <t>Категория_001</t>
        </is>
      </c>
      <c r="T290" t="inlineStr">
        <is>
          <t>Подкатегория_006</t>
        </is>
      </c>
      <c r="U290" t="inlineStr">
        <is>
          <t>SKU_0000289</t>
        </is>
      </c>
      <c r="V290" t="inlineStr">
        <is>
          <t>Enterprise</t>
        </is>
      </c>
      <c r="W290" t="inlineStr">
        <is>
          <t>Клиент_00289</t>
        </is>
      </c>
      <c r="X290" t="inlineStr">
        <is>
          <t>Ручной ввод</t>
        </is>
      </c>
      <c r="Y290" s="8" t="n">
        <v>11693</v>
      </c>
      <c r="Z290" t="n">
        <v>10</v>
      </c>
      <c r="AA290" s="8" t="n">
        <v>935.4400000000001</v>
      </c>
      <c r="AB290" t="inlineStr">
        <is>
          <t>Нет</t>
        </is>
      </c>
      <c r="AC290" t="inlineStr">
        <is>
          <t>Группа_01 / Категория_001 / Подкатегория_006</t>
        </is>
      </c>
      <c r="AD290" t="n">
        <v>1</v>
      </c>
      <c r="AE290" t="inlineStr">
        <is>
          <t>до 10 000</t>
        </is>
      </c>
    </row>
    <row r="291">
      <c r="A291" t="n">
        <v>290</v>
      </c>
      <c r="B291" t="inlineStr">
        <is>
          <t>medium_10k</t>
        </is>
      </c>
      <c r="C291" t="inlineStr">
        <is>
          <t>ORD-0000097</t>
        </is>
      </c>
      <c r="D291" t="inlineStr">
        <is>
          <t>LINE-0000290</t>
        </is>
      </c>
      <c r="E291" s="7" t="n">
        <v>45581</v>
      </c>
      <c r="F291" s="7" t="n">
        <v>45581</v>
      </c>
      <c r="G291" t="n">
        <v>2024</v>
      </c>
      <c r="H291" t="inlineStr">
        <is>
          <t>Q4</t>
        </is>
      </c>
      <c r="I291" t="n">
        <v>10</v>
      </c>
      <c r="J291" t="inlineStr">
        <is>
          <t>Октябрь</t>
        </is>
      </c>
      <c r="K291" t="n">
        <v>16</v>
      </c>
      <c r="L291" t="inlineStr">
        <is>
          <t>ФО_01_Крупный</t>
        </is>
      </c>
      <c r="M291" t="inlineStr">
        <is>
          <t>Регион_001_Крупный</t>
        </is>
      </c>
      <c r="N291" t="inlineStr">
        <is>
          <t>Город_0040</t>
        </is>
      </c>
      <c r="O291" t="inlineStr">
        <is>
          <t>Холдинг_Крупный</t>
        </is>
      </c>
      <c r="P291" t="inlineStr">
        <is>
          <t>Организация_Крупная</t>
        </is>
      </c>
      <c r="Q291" t="inlineStr">
        <is>
          <t>Отдел_006</t>
        </is>
      </c>
      <c r="R291" t="inlineStr">
        <is>
          <t>Группа_Крупная</t>
        </is>
      </c>
      <c r="S291" t="inlineStr">
        <is>
          <t>Категория_Крупная</t>
        </is>
      </c>
      <c r="T291" t="inlineStr">
        <is>
          <t>Подкатегория_Крупная</t>
        </is>
      </c>
      <c r="U291" t="inlineStr">
        <is>
          <t>SKU_0000290</t>
        </is>
      </c>
      <c r="V291" t="inlineStr">
        <is>
          <t>SMB</t>
        </is>
      </c>
      <c r="W291" t="inlineStr">
        <is>
          <t>Клиент_00290</t>
        </is>
      </c>
      <c r="X291" t="inlineStr">
        <is>
          <t>Интеграция</t>
        </is>
      </c>
      <c r="Y291" s="8" t="n">
        <v>16730</v>
      </c>
      <c r="Z291" t="n">
        <v>11</v>
      </c>
      <c r="AA291" s="8" t="n">
        <v>1505.7</v>
      </c>
      <c r="AB291" t="inlineStr">
        <is>
          <t>Да</t>
        </is>
      </c>
      <c r="AC291" t="inlineStr">
        <is>
          <t>Группа_Крупная / Категория_Крупная / Подкатегория_Крупная</t>
        </is>
      </c>
      <c r="AD291" t="n">
        <v>1</v>
      </c>
      <c r="AE291" t="inlineStr">
        <is>
          <t>до 10 000</t>
        </is>
      </c>
    </row>
    <row r="292">
      <c r="A292" t="n">
        <v>291</v>
      </c>
      <c r="B292" t="inlineStr">
        <is>
          <t>medium_10k</t>
        </is>
      </c>
      <c r="C292" t="inlineStr">
        <is>
          <t>ORD-0000097</t>
        </is>
      </c>
      <c r="D292" t="inlineStr">
        <is>
          <t>LINE-0000291</t>
        </is>
      </c>
      <c r="E292" s="7" t="n">
        <v>45582</v>
      </c>
      <c r="F292" s="7" t="n">
        <v>45582</v>
      </c>
      <c r="G292" t="n">
        <v>2024</v>
      </c>
      <c r="H292" t="inlineStr">
        <is>
          <t>Q4</t>
        </is>
      </c>
      <c r="I292" t="n">
        <v>10</v>
      </c>
      <c r="J292" t="inlineStr">
        <is>
          <t>Октябрь</t>
        </is>
      </c>
      <c r="K292" t="n">
        <v>17</v>
      </c>
      <c r="L292" t="inlineStr">
        <is>
          <t>ФО_01_Крупный</t>
        </is>
      </c>
      <c r="M292" t="inlineStr">
        <is>
          <t>Регион_001_Крупный</t>
        </is>
      </c>
      <c r="N292" t="inlineStr">
        <is>
          <t>Город_0041</t>
        </is>
      </c>
      <c r="O292" t="inlineStr">
        <is>
          <t>Холдинг_Крупный</t>
        </is>
      </c>
      <c r="P292" t="inlineStr">
        <is>
          <t>Организация_Крупная</t>
        </is>
      </c>
      <c r="Q292" t="inlineStr">
        <is>
          <t>Отдел_006</t>
        </is>
      </c>
      <c r="R292" t="inlineStr">
        <is>
          <t>Группа_Крупная</t>
        </is>
      </c>
      <c r="S292" t="inlineStr">
        <is>
          <t>Категория_Крупная</t>
        </is>
      </c>
      <c r="T292" t="inlineStr">
        <is>
          <t>Подкатегория_Крупная</t>
        </is>
      </c>
      <c r="U292" t="inlineStr">
        <is>
          <t>SKU_0000291</t>
        </is>
      </c>
      <c r="V292" t="inlineStr">
        <is>
          <t>Госсектор</t>
        </is>
      </c>
      <c r="W292" t="inlineStr">
        <is>
          <t>Клиент_00291</t>
        </is>
      </c>
      <c r="X292" t="inlineStr">
        <is>
          <t>Портал</t>
        </is>
      </c>
      <c r="Y292" s="8" t="n">
        <v>16767</v>
      </c>
      <c r="Z292" t="n">
        <v>12</v>
      </c>
      <c r="AA292" s="8" t="n">
        <v>1676.7</v>
      </c>
      <c r="AB292" t="inlineStr">
        <is>
          <t>Да</t>
        </is>
      </c>
      <c r="AC292" t="inlineStr">
        <is>
          <t>Группа_Крупная / Категория_Крупная / Подкатегория_Крупная</t>
        </is>
      </c>
      <c r="AD292" t="n">
        <v>1</v>
      </c>
      <c r="AE292" t="inlineStr">
        <is>
          <t>до 10 000</t>
        </is>
      </c>
    </row>
    <row r="293">
      <c r="A293" t="n">
        <v>292</v>
      </c>
      <c r="B293" t="inlineStr">
        <is>
          <t>medium_10k</t>
        </is>
      </c>
      <c r="C293" t="inlineStr">
        <is>
          <t>ORD-0000098</t>
        </is>
      </c>
      <c r="D293" t="inlineStr">
        <is>
          <t>LINE-0000292</t>
        </is>
      </c>
      <c r="E293" s="7" t="n">
        <v>45583</v>
      </c>
      <c r="F293" s="7" t="n">
        <v>45583</v>
      </c>
      <c r="G293" t="n">
        <v>2024</v>
      </c>
      <c r="H293" t="inlineStr">
        <is>
          <t>Q4</t>
        </is>
      </c>
      <c r="I293" t="n">
        <v>10</v>
      </c>
      <c r="J293" t="inlineStr">
        <is>
          <t>Октябрь</t>
        </is>
      </c>
      <c r="K293" t="n">
        <v>18</v>
      </c>
      <c r="L293" t="inlineStr">
        <is>
          <t>ФО_01_Крупный</t>
        </is>
      </c>
      <c r="M293" t="inlineStr">
        <is>
          <t>Регион_001_Крупный</t>
        </is>
      </c>
      <c r="N293" t="inlineStr">
        <is>
          <t>Город_0042</t>
        </is>
      </c>
      <c r="O293" t="inlineStr">
        <is>
          <t>Холдинг_Крупный</t>
        </is>
      </c>
      <c r="P293" t="inlineStr">
        <is>
          <t>Организация_Крупная</t>
        </is>
      </c>
      <c r="Q293" t="inlineStr">
        <is>
          <t>Отдел_006</t>
        </is>
      </c>
      <c r="R293" t="inlineStr">
        <is>
          <t>Группа_Крупная</t>
        </is>
      </c>
      <c r="S293" t="inlineStr">
        <is>
          <t>Категория_Крупная</t>
        </is>
      </c>
      <c r="T293" t="inlineStr">
        <is>
          <t>Подкатегория_Крупная</t>
        </is>
      </c>
      <c r="U293" t="inlineStr">
        <is>
          <t>SKU_0000292</t>
        </is>
      </c>
      <c r="V293" t="inlineStr">
        <is>
          <t>Розница</t>
        </is>
      </c>
      <c r="W293" t="inlineStr">
        <is>
          <t>Клиент_00292</t>
        </is>
      </c>
      <c r="X293" t="inlineStr">
        <is>
          <t>API</t>
        </is>
      </c>
      <c r="Y293" s="8" t="n">
        <v>16804</v>
      </c>
      <c r="Z293" t="n">
        <v>13</v>
      </c>
      <c r="AA293" s="8" t="n">
        <v>1848.44</v>
      </c>
      <c r="AB293" t="inlineStr">
        <is>
          <t>Да</t>
        </is>
      </c>
      <c r="AC293" t="inlineStr">
        <is>
          <t>Группа_Крупная / Категория_Крупная / Подкатегория_Крупная</t>
        </is>
      </c>
      <c r="AD293" t="n">
        <v>1</v>
      </c>
      <c r="AE293" t="inlineStr">
        <is>
          <t>до 10 000</t>
        </is>
      </c>
    </row>
    <row r="294">
      <c r="A294" t="n">
        <v>293</v>
      </c>
      <c r="B294" t="inlineStr">
        <is>
          <t>medium_10k</t>
        </is>
      </c>
      <c r="C294" t="inlineStr">
        <is>
          <t>ORD-0000098</t>
        </is>
      </c>
      <c r="D294" t="inlineStr">
        <is>
          <t>LINE-0000293</t>
        </is>
      </c>
      <c r="E294" s="7" t="n">
        <v>45584</v>
      </c>
      <c r="F294" s="7" t="n">
        <v>45584</v>
      </c>
      <c r="G294" t="n">
        <v>2024</v>
      </c>
      <c r="H294" t="inlineStr">
        <is>
          <t>Q4</t>
        </is>
      </c>
      <c r="I294" t="n">
        <v>10</v>
      </c>
      <c r="J294" t="inlineStr">
        <is>
          <t>Октябрь</t>
        </is>
      </c>
      <c r="K294" t="n">
        <v>19</v>
      </c>
      <c r="L294" t="inlineStr">
        <is>
          <t>ФО_01_Крупный</t>
        </is>
      </c>
      <c r="M294" t="inlineStr">
        <is>
          <t>Регион_001_Крупный</t>
        </is>
      </c>
      <c r="N294" t="inlineStr">
        <is>
          <t>Город_0043</t>
        </is>
      </c>
      <c r="O294" t="inlineStr">
        <is>
          <t>Холдинг_Крупный</t>
        </is>
      </c>
      <c r="P294" t="inlineStr">
        <is>
          <t>Организация_Крупная</t>
        </is>
      </c>
      <c r="Q294" t="inlineStr">
        <is>
          <t>Отдел_006</t>
        </is>
      </c>
      <c r="R294" t="inlineStr">
        <is>
          <t>Группа_Крупная</t>
        </is>
      </c>
      <c r="S294" t="inlineStr">
        <is>
          <t>Категория_Крупная</t>
        </is>
      </c>
      <c r="T294" t="inlineStr">
        <is>
          <t>Подкатегория_Крупная</t>
        </is>
      </c>
      <c r="U294" t="inlineStr">
        <is>
          <t>SKU_0000293</t>
        </is>
      </c>
      <c r="V294" t="inlineStr">
        <is>
          <t>Enterprise</t>
        </is>
      </c>
      <c r="W294" t="inlineStr">
        <is>
          <t>Клиент_00293</t>
        </is>
      </c>
      <c r="X294" t="inlineStr">
        <is>
          <t>Импорт</t>
        </is>
      </c>
      <c r="Y294" s="8" t="n">
        <v>16841</v>
      </c>
      <c r="Z294" t="n">
        <v>14</v>
      </c>
      <c r="AA294" s="8" t="n">
        <v>2020.92</v>
      </c>
      <c r="AB294" t="inlineStr">
        <is>
          <t>Да</t>
        </is>
      </c>
      <c r="AC294" t="inlineStr">
        <is>
          <t>Группа_Крупная / Категория_Крупная / Подкатегория_Крупная</t>
        </is>
      </c>
      <c r="AD294" t="n">
        <v>1</v>
      </c>
      <c r="AE294" t="inlineStr">
        <is>
          <t>до 10 000</t>
        </is>
      </c>
    </row>
    <row r="295">
      <c r="A295" t="n">
        <v>294</v>
      </c>
      <c r="B295" t="inlineStr">
        <is>
          <t>medium_10k</t>
        </is>
      </c>
      <c r="C295" t="inlineStr">
        <is>
          <t>ORD-0000098</t>
        </is>
      </c>
      <c r="D295" t="inlineStr">
        <is>
          <t>LINE-0000294</t>
        </is>
      </c>
      <c r="E295" s="7" t="n">
        <v>45585</v>
      </c>
      <c r="F295" s="7" t="n">
        <v>45585</v>
      </c>
      <c r="G295" t="n">
        <v>2024</v>
      </c>
      <c r="H295" t="inlineStr">
        <is>
          <t>Q4</t>
        </is>
      </c>
      <c r="I295" t="n">
        <v>10</v>
      </c>
      <c r="J295" t="inlineStr">
        <is>
          <t>Октябрь</t>
        </is>
      </c>
      <c r="K295" t="n">
        <v>20</v>
      </c>
      <c r="L295" t="inlineStr">
        <is>
          <t>ФО_01_Крупный</t>
        </is>
      </c>
      <c r="M295" t="inlineStr">
        <is>
          <t>Регион_001_Крупный</t>
        </is>
      </c>
      <c r="N295" t="inlineStr">
        <is>
          <t>Город_0044</t>
        </is>
      </c>
      <c r="O295" t="inlineStr">
        <is>
          <t>Холдинг_Крупный</t>
        </is>
      </c>
      <c r="P295" t="inlineStr">
        <is>
          <t>Организация_Крупная</t>
        </is>
      </c>
      <c r="Q295" t="inlineStr">
        <is>
          <t>Отдел_006</t>
        </is>
      </c>
      <c r="R295" t="inlineStr">
        <is>
          <t>Группа_Крупная</t>
        </is>
      </c>
      <c r="S295" t="inlineStr">
        <is>
          <t>Категория_Крупная</t>
        </is>
      </c>
      <c r="T295" t="inlineStr">
        <is>
          <t>Подкатегория_Крупная</t>
        </is>
      </c>
      <c r="U295" t="inlineStr">
        <is>
          <t>SKU_0000294</t>
        </is>
      </c>
      <c r="V295" t="inlineStr">
        <is>
          <t>SMB</t>
        </is>
      </c>
      <c r="W295" t="inlineStr">
        <is>
          <t>Клиент_00294</t>
        </is>
      </c>
      <c r="X295" t="inlineStr">
        <is>
          <t>Ручной ввод</t>
        </is>
      </c>
      <c r="Y295" s="8" t="n">
        <v>16878</v>
      </c>
      <c r="Z295" t="n">
        <v>15</v>
      </c>
      <c r="AA295" s="8" t="n">
        <v>2194.14</v>
      </c>
      <c r="AB295" t="inlineStr">
        <is>
          <t>Да</t>
        </is>
      </c>
      <c r="AC295" t="inlineStr">
        <is>
          <t>Группа_Крупная / Категория_Крупная / Подкатегория_Крупная</t>
        </is>
      </c>
      <c r="AD295" t="n">
        <v>1</v>
      </c>
      <c r="AE295" t="inlineStr">
        <is>
          <t>до 10 000</t>
        </is>
      </c>
    </row>
    <row r="296">
      <c r="A296" t="n">
        <v>295</v>
      </c>
      <c r="B296" t="inlineStr">
        <is>
          <t>medium_10k</t>
        </is>
      </c>
      <c r="C296" t="inlineStr">
        <is>
          <t>ORD-0000099</t>
        </is>
      </c>
      <c r="D296" t="inlineStr">
        <is>
          <t>LINE-0000295</t>
        </is>
      </c>
      <c r="E296" s="7" t="n">
        <v>45586</v>
      </c>
      <c r="F296" s="7" t="n">
        <v>45586</v>
      </c>
      <c r="G296" t="n">
        <v>2024</v>
      </c>
      <c r="H296" t="inlineStr">
        <is>
          <t>Q4</t>
        </is>
      </c>
      <c r="I296" t="n">
        <v>10</v>
      </c>
      <c r="J296" t="inlineStr">
        <is>
          <t>Октябрь</t>
        </is>
      </c>
      <c r="K296" t="n">
        <v>21</v>
      </c>
      <c r="L296" t="inlineStr">
        <is>
          <t>ФО_01_Крупный</t>
        </is>
      </c>
      <c r="M296" t="inlineStr">
        <is>
          <t>Регион_001_Крупный</t>
        </is>
      </c>
      <c r="N296" t="inlineStr">
        <is>
          <t>Город_0045</t>
        </is>
      </c>
      <c r="O296" t="inlineStr">
        <is>
          <t>Холдинг_Крупный</t>
        </is>
      </c>
      <c r="P296" t="inlineStr">
        <is>
          <t>Организация_Крупная</t>
        </is>
      </c>
      <c r="Q296" t="inlineStr">
        <is>
          <t>Отдел_006</t>
        </is>
      </c>
      <c r="R296" t="inlineStr">
        <is>
          <t>Группа_Крупная</t>
        </is>
      </c>
      <c r="S296" t="inlineStr">
        <is>
          <t>Категория_Крупная</t>
        </is>
      </c>
      <c r="T296" t="inlineStr">
        <is>
          <t>Подкатегория_Крупная</t>
        </is>
      </c>
      <c r="U296" t="inlineStr">
        <is>
          <t>SKU_0000295</t>
        </is>
      </c>
      <c r="V296" t="inlineStr">
        <is>
          <t>Госсектор</t>
        </is>
      </c>
      <c r="W296" t="inlineStr">
        <is>
          <t>Клиент_00295</t>
        </is>
      </c>
      <c r="X296" t="inlineStr">
        <is>
          <t>Интеграция</t>
        </is>
      </c>
      <c r="Y296" s="8" t="n">
        <v>16915</v>
      </c>
      <c r="Z296" t="n">
        <v>16</v>
      </c>
      <c r="AA296" s="8" t="n">
        <v>2368.1</v>
      </c>
      <c r="AB296" t="inlineStr">
        <is>
          <t>Да</t>
        </is>
      </c>
      <c r="AC296" t="inlineStr">
        <is>
          <t>Группа_Крупная / Категория_Крупная / Подкатегория_Крупная</t>
        </is>
      </c>
      <c r="AD296" t="n">
        <v>1</v>
      </c>
      <c r="AE296" t="inlineStr">
        <is>
          <t>до 10 000</t>
        </is>
      </c>
    </row>
    <row r="297">
      <c r="A297" t="n">
        <v>296</v>
      </c>
      <c r="B297" t="inlineStr">
        <is>
          <t>medium_10k</t>
        </is>
      </c>
      <c r="C297" t="inlineStr">
        <is>
          <t>ORD-0000099</t>
        </is>
      </c>
      <c r="D297" t="inlineStr">
        <is>
          <t>LINE-0000296</t>
        </is>
      </c>
      <c r="E297" s="7" t="n">
        <v>45587</v>
      </c>
      <c r="F297" s="7" t="n">
        <v>45587</v>
      </c>
      <c r="G297" t="n">
        <v>2024</v>
      </c>
      <c r="H297" t="inlineStr">
        <is>
          <t>Q4</t>
        </is>
      </c>
      <c r="I297" t="n">
        <v>10</v>
      </c>
      <c r="J297" t="inlineStr">
        <is>
          <t>Октябрь</t>
        </is>
      </c>
      <c r="K297" t="n">
        <v>22</v>
      </c>
      <c r="L297" t="inlineStr">
        <is>
          <t>ФО_01_Крупный</t>
        </is>
      </c>
      <c r="M297" t="inlineStr">
        <is>
          <t>Регион_001_Крупный</t>
        </is>
      </c>
      <c r="N297" t="inlineStr">
        <is>
          <t>Город_0046</t>
        </is>
      </c>
      <c r="O297" t="inlineStr">
        <is>
          <t>Холдинг_Крупный</t>
        </is>
      </c>
      <c r="P297" t="inlineStr">
        <is>
          <t>Организация_Крупная</t>
        </is>
      </c>
      <c r="Q297" t="inlineStr">
        <is>
          <t>Отдел_006</t>
        </is>
      </c>
      <c r="R297" t="inlineStr">
        <is>
          <t>Группа_Крупная</t>
        </is>
      </c>
      <c r="S297" t="inlineStr">
        <is>
          <t>Категория_Крупная</t>
        </is>
      </c>
      <c r="T297" t="inlineStr">
        <is>
          <t>Подкатегория_Крупная</t>
        </is>
      </c>
      <c r="U297" t="inlineStr">
        <is>
          <t>SKU_0000296</t>
        </is>
      </c>
      <c r="V297" t="inlineStr">
        <is>
          <t>Розница</t>
        </is>
      </c>
      <c r="W297" t="inlineStr">
        <is>
          <t>Клиент_00296</t>
        </is>
      </c>
      <c r="X297" t="inlineStr">
        <is>
          <t>Портал</t>
        </is>
      </c>
      <c r="Y297" s="8" t="n">
        <v>16952</v>
      </c>
      <c r="Z297" t="n">
        <v>17</v>
      </c>
      <c r="AA297" s="8" t="n">
        <v>2542.8</v>
      </c>
      <c r="AB297" t="inlineStr">
        <is>
          <t>Да</t>
        </is>
      </c>
      <c r="AC297" t="inlineStr">
        <is>
          <t>Группа_Крупная / Категория_Крупная / Подкатегория_Крупная</t>
        </is>
      </c>
      <c r="AD297" t="n">
        <v>1</v>
      </c>
      <c r="AE297" t="inlineStr">
        <is>
          <t>до 10 000</t>
        </is>
      </c>
    </row>
    <row r="298">
      <c r="A298" t="n">
        <v>297</v>
      </c>
      <c r="B298" t="inlineStr">
        <is>
          <t>medium_10k</t>
        </is>
      </c>
      <c r="C298" t="inlineStr">
        <is>
          <t>ORD-0000099</t>
        </is>
      </c>
      <c r="D298" t="inlineStr">
        <is>
          <t>LINE-0000297</t>
        </is>
      </c>
      <c r="E298" s="7" t="n">
        <v>45588</v>
      </c>
      <c r="F298" s="7" t="n">
        <v>45588</v>
      </c>
      <c r="G298" t="n">
        <v>2024</v>
      </c>
      <c r="H298" t="inlineStr">
        <is>
          <t>Q4</t>
        </is>
      </c>
      <c r="I298" t="n">
        <v>10</v>
      </c>
      <c r="J298" t="inlineStr">
        <is>
          <t>Октябрь</t>
        </is>
      </c>
      <c r="K298" t="n">
        <v>23</v>
      </c>
      <c r="L298" t="inlineStr">
        <is>
          <t>ФО_02</t>
        </is>
      </c>
      <c r="M298" t="inlineStr">
        <is>
          <t>Регион_015</t>
        </is>
      </c>
      <c r="N298" t="inlineStr">
        <is>
          <t>Город_0297</t>
        </is>
      </c>
      <c r="O298" t="inlineStr">
        <is>
          <t>Холдинг_01</t>
        </is>
      </c>
      <c r="P298" t="inlineStr">
        <is>
          <t>Организация_001</t>
        </is>
      </c>
      <c r="Q298" t="inlineStr">
        <is>
          <t>Отдел_006</t>
        </is>
      </c>
      <c r="R298" t="inlineStr">
        <is>
          <t>Группа_01</t>
        </is>
      </c>
      <c r="S298" t="inlineStr">
        <is>
          <t>Категория_001</t>
        </is>
      </c>
      <c r="T298" t="inlineStr">
        <is>
          <t>Подкатегория_006</t>
        </is>
      </c>
      <c r="U298" t="inlineStr">
        <is>
          <t>SKU_0000297</t>
        </is>
      </c>
      <c r="V298" t="inlineStr">
        <is>
          <t>Enterprise</t>
        </is>
      </c>
      <c r="W298" t="inlineStr">
        <is>
          <t>Клиент_00297</t>
        </is>
      </c>
      <c r="X298" t="inlineStr">
        <is>
          <t>API</t>
        </is>
      </c>
      <c r="Y298" s="8" t="n">
        <v>11989</v>
      </c>
      <c r="Z298" t="n">
        <v>18</v>
      </c>
      <c r="AA298" s="8" t="n">
        <v>1918.24</v>
      </c>
      <c r="AB298" t="inlineStr">
        <is>
          <t>Нет</t>
        </is>
      </c>
      <c r="AC298" t="inlineStr">
        <is>
          <t>Группа_01 / Категория_001 / Подкатегория_006</t>
        </is>
      </c>
      <c r="AD298" t="n">
        <v>1</v>
      </c>
      <c r="AE298" t="inlineStr">
        <is>
          <t>до 10 000</t>
        </is>
      </c>
    </row>
    <row r="299">
      <c r="A299" t="n">
        <v>298</v>
      </c>
      <c r="B299" t="inlineStr">
        <is>
          <t>medium_10k</t>
        </is>
      </c>
      <c r="C299" t="inlineStr">
        <is>
          <t>ORD-0000100</t>
        </is>
      </c>
      <c r="D299" t="inlineStr">
        <is>
          <t>LINE-0000298</t>
        </is>
      </c>
      <c r="E299" s="7" t="n">
        <v>45589</v>
      </c>
      <c r="F299" s="7" t="n">
        <v>45589</v>
      </c>
      <c r="G299" t="n">
        <v>2024</v>
      </c>
      <c r="H299" t="inlineStr">
        <is>
          <t>Q4</t>
        </is>
      </c>
      <c r="I299" t="n">
        <v>10</v>
      </c>
      <c r="J299" t="inlineStr">
        <is>
          <t>Октябрь</t>
        </is>
      </c>
      <c r="K299" t="n">
        <v>24</v>
      </c>
      <c r="L299" t="inlineStr">
        <is>
          <t>ФО_03</t>
        </is>
      </c>
      <c r="M299" t="inlineStr">
        <is>
          <t>Регион_015</t>
        </is>
      </c>
      <c r="N299" t="inlineStr">
        <is>
          <t>Город_0298</t>
        </is>
      </c>
      <c r="O299" t="inlineStr">
        <is>
          <t>Холдинг_01</t>
        </is>
      </c>
      <c r="P299" t="inlineStr">
        <is>
          <t>Организация_001</t>
        </is>
      </c>
      <c r="Q299" t="inlineStr">
        <is>
          <t>Отдел_006</t>
        </is>
      </c>
      <c r="R299" t="inlineStr">
        <is>
          <t>Группа_01</t>
        </is>
      </c>
      <c r="S299" t="inlineStr">
        <is>
          <t>Категория_001</t>
        </is>
      </c>
      <c r="T299" t="inlineStr">
        <is>
          <t>Подкатегория_006</t>
        </is>
      </c>
      <c r="U299" t="inlineStr">
        <is>
          <t>SKU_0000298</t>
        </is>
      </c>
      <c r="V299" t="inlineStr">
        <is>
          <t>SMB</t>
        </is>
      </c>
      <c r="W299" t="inlineStr">
        <is>
          <t>Клиент_00298</t>
        </is>
      </c>
      <c r="X299" t="inlineStr">
        <is>
          <t>Импорт</t>
        </is>
      </c>
      <c r="Y299" s="8" t="n">
        <v>12026</v>
      </c>
      <c r="Z299" t="n">
        <v>19</v>
      </c>
      <c r="AA299" s="8" t="n">
        <v>2044.42</v>
      </c>
      <c r="AB299" t="inlineStr">
        <is>
          <t>Нет</t>
        </is>
      </c>
      <c r="AC299" t="inlineStr">
        <is>
          <t>Группа_01 / Категория_001 / Подкатегория_006</t>
        </is>
      </c>
      <c r="AD299" t="n">
        <v>1</v>
      </c>
      <c r="AE299" t="inlineStr">
        <is>
          <t>до 10 000</t>
        </is>
      </c>
    </row>
    <row r="300">
      <c r="A300" t="n">
        <v>299</v>
      </c>
      <c r="B300" t="inlineStr">
        <is>
          <t>medium_10k</t>
        </is>
      </c>
      <c r="C300" t="inlineStr">
        <is>
          <t>ORD-0000100</t>
        </is>
      </c>
      <c r="D300" t="inlineStr">
        <is>
          <t>LINE-0000299</t>
        </is>
      </c>
      <c r="E300" s="7" t="n">
        <v>45590</v>
      </c>
      <c r="F300" s="7" t="n">
        <v>45590</v>
      </c>
      <c r="G300" t="n">
        <v>2024</v>
      </c>
      <c r="H300" t="inlineStr">
        <is>
          <t>Q4</t>
        </is>
      </c>
      <c r="I300" t="n">
        <v>10</v>
      </c>
      <c r="J300" t="inlineStr">
        <is>
          <t>Октябрь</t>
        </is>
      </c>
      <c r="K300" t="n">
        <v>25</v>
      </c>
      <c r="L300" t="inlineStr">
        <is>
          <t>ФО_04</t>
        </is>
      </c>
      <c r="M300" t="inlineStr">
        <is>
          <t>Регион_015</t>
        </is>
      </c>
      <c r="N300" t="inlineStr">
        <is>
          <t>Город_0299</t>
        </is>
      </c>
      <c r="O300" t="inlineStr">
        <is>
          <t>Холдинг_01</t>
        </is>
      </c>
      <c r="P300" t="inlineStr">
        <is>
          <t>Организация_001</t>
        </is>
      </c>
      <c r="Q300" t="inlineStr">
        <is>
          <t>Отдел_006</t>
        </is>
      </c>
      <c r="R300" t="inlineStr">
        <is>
          <t>Группа_01</t>
        </is>
      </c>
      <c r="S300" t="inlineStr">
        <is>
          <t>Категория_001</t>
        </is>
      </c>
      <c r="T300" t="inlineStr">
        <is>
          <t>Подкатегория_006</t>
        </is>
      </c>
      <c r="U300" t="inlineStr">
        <is>
          <t>SKU_0000299</t>
        </is>
      </c>
      <c r="V300" t="inlineStr">
        <is>
          <t>Госсектор</t>
        </is>
      </c>
      <c r="W300" t="inlineStr">
        <is>
          <t>Клиент_00299</t>
        </is>
      </c>
      <c r="X300" t="inlineStr">
        <is>
          <t>Ручной ввод</t>
        </is>
      </c>
      <c r="Y300" s="8" t="n">
        <v>12063</v>
      </c>
      <c r="Z300" t="n">
        <v>20</v>
      </c>
      <c r="AA300" s="8" t="n">
        <v>2171.34</v>
      </c>
      <c r="AB300" t="inlineStr">
        <is>
          <t>Нет</t>
        </is>
      </c>
      <c r="AC300" t="inlineStr">
        <is>
          <t>Группа_01 / Категория_001 / Подкатегория_006</t>
        </is>
      </c>
      <c r="AD300" t="n">
        <v>1</v>
      </c>
      <c r="AE300" t="inlineStr">
        <is>
          <t>до 10 000</t>
        </is>
      </c>
    </row>
    <row r="301">
      <c r="A301" t="n">
        <v>300</v>
      </c>
      <c r="B301" t="inlineStr">
        <is>
          <t>medium_10k</t>
        </is>
      </c>
      <c r="C301" t="inlineStr">
        <is>
          <t>ORD-0000100</t>
        </is>
      </c>
      <c r="D301" t="inlineStr">
        <is>
          <t>LINE-0000300</t>
        </is>
      </c>
      <c r="E301" s="7" t="n">
        <v>45591</v>
      </c>
      <c r="F301" s="7" t="n">
        <v>45591</v>
      </c>
      <c r="G301" t="n">
        <v>2024</v>
      </c>
      <c r="H301" t="inlineStr">
        <is>
          <t>Q4</t>
        </is>
      </c>
      <c r="I301" t="n">
        <v>10</v>
      </c>
      <c r="J301" t="inlineStr">
        <is>
          <t>Октябрь</t>
        </is>
      </c>
      <c r="K301" t="n">
        <v>26</v>
      </c>
      <c r="L301" t="inlineStr">
        <is>
          <t>ФО_01_Крупный</t>
        </is>
      </c>
      <c r="M301" t="inlineStr">
        <is>
          <t>Регион_001_Крупный</t>
        </is>
      </c>
      <c r="N301" t="inlineStr">
        <is>
          <t>Город_0050</t>
        </is>
      </c>
      <c r="O301" t="inlineStr">
        <is>
          <t>Холдинг_Крупный</t>
        </is>
      </c>
      <c r="P301" t="inlineStr">
        <is>
          <t>Организация_Крупная</t>
        </is>
      </c>
      <c r="Q301" t="inlineStr">
        <is>
          <t>Отдел_006</t>
        </is>
      </c>
      <c r="R301" t="inlineStr">
        <is>
          <t>Группа_Крупная</t>
        </is>
      </c>
      <c r="S301" t="inlineStr">
        <is>
          <t>Категория_Крупная</t>
        </is>
      </c>
      <c r="T301" t="inlineStr">
        <is>
          <t>Подкатегория_Крупная</t>
        </is>
      </c>
      <c r="U301" t="inlineStr">
        <is>
          <t>SKU_0000300</t>
        </is>
      </c>
      <c r="V301" t="inlineStr">
        <is>
          <t>Розница</t>
        </is>
      </c>
      <c r="W301" t="inlineStr">
        <is>
          <t>Клиент_00300</t>
        </is>
      </c>
      <c r="X301" t="inlineStr">
        <is>
          <t>Интеграция</t>
        </is>
      </c>
      <c r="Y301" s="8" t="n">
        <v>17100</v>
      </c>
      <c r="Z301" t="n">
        <v>1</v>
      </c>
      <c r="AA301" s="8" t="n">
        <v>3249</v>
      </c>
      <c r="AB301" t="inlineStr">
        <is>
          <t>Да</t>
        </is>
      </c>
      <c r="AC301" t="inlineStr">
        <is>
          <t>Группа_Крупная / Категория_Крупная / Подкатегория_Крупная</t>
        </is>
      </c>
      <c r="AD301" t="n">
        <v>1</v>
      </c>
      <c r="AE301" t="inlineStr">
        <is>
          <t>до 10 000</t>
        </is>
      </c>
    </row>
    <row r="302">
      <c r="A302" t="n">
        <v>301</v>
      </c>
      <c r="B302" t="inlineStr">
        <is>
          <t>medium_10k</t>
        </is>
      </c>
      <c r="C302" t="inlineStr">
        <is>
          <t>ORD-0000101</t>
        </is>
      </c>
      <c r="D302" t="inlineStr">
        <is>
          <t>LINE-0000301</t>
        </is>
      </c>
      <c r="E302" s="7" t="n">
        <v>45592</v>
      </c>
      <c r="F302" s="7" t="n">
        <v>45592</v>
      </c>
      <c r="G302" t="n">
        <v>2024</v>
      </c>
      <c r="H302" t="inlineStr">
        <is>
          <t>Q4</t>
        </is>
      </c>
      <c r="I302" t="n">
        <v>10</v>
      </c>
      <c r="J302" t="inlineStr">
        <is>
          <t>Октябрь</t>
        </is>
      </c>
      <c r="K302" t="n">
        <v>27</v>
      </c>
      <c r="L302" t="inlineStr">
        <is>
          <t>ФО_01_Крупный</t>
        </is>
      </c>
      <c r="M302" t="inlineStr">
        <is>
          <t>Регион_001_Крупный</t>
        </is>
      </c>
      <c r="N302" t="inlineStr">
        <is>
          <t>Город_0051</t>
        </is>
      </c>
      <c r="O302" t="inlineStr">
        <is>
          <t>Холдинг_Крупный</t>
        </is>
      </c>
      <c r="P302" t="inlineStr">
        <is>
          <t>Организация_Крупная</t>
        </is>
      </c>
      <c r="Q302" t="inlineStr">
        <is>
          <t>Отдел_007</t>
        </is>
      </c>
      <c r="R302" t="inlineStr">
        <is>
          <t>Группа_Крупная</t>
        </is>
      </c>
      <c r="S302" t="inlineStr">
        <is>
          <t>Категория_Крупная</t>
        </is>
      </c>
      <c r="T302" t="inlineStr">
        <is>
          <t>Подкатегория_Крупная</t>
        </is>
      </c>
      <c r="U302" t="inlineStr">
        <is>
          <t>SKU_0000301</t>
        </is>
      </c>
      <c r="V302" t="inlineStr">
        <is>
          <t>Enterprise</t>
        </is>
      </c>
      <c r="W302" t="inlineStr">
        <is>
          <t>Клиент_00301</t>
        </is>
      </c>
      <c r="X302" t="inlineStr">
        <is>
          <t>Портал</t>
        </is>
      </c>
      <c r="Y302" s="8" t="n">
        <v>17137</v>
      </c>
      <c r="Z302" t="n">
        <v>2</v>
      </c>
      <c r="AA302" s="8" t="n">
        <v>3427.4</v>
      </c>
      <c r="AB302" t="inlineStr">
        <is>
          <t>Да</t>
        </is>
      </c>
      <c r="AC302" t="inlineStr">
        <is>
          <t>Группа_Крупная / Категория_Крупная / Подкатегория_Крупная</t>
        </is>
      </c>
      <c r="AD302" t="n">
        <v>1</v>
      </c>
      <c r="AE302" t="inlineStr">
        <is>
          <t>до 10 000</t>
        </is>
      </c>
    </row>
    <row r="303">
      <c r="A303" t="n">
        <v>302</v>
      </c>
      <c r="B303" t="inlineStr">
        <is>
          <t>medium_10k</t>
        </is>
      </c>
      <c r="C303" t="inlineStr">
        <is>
          <t>ORD-0000101</t>
        </is>
      </c>
      <c r="D303" t="inlineStr">
        <is>
          <t>LINE-0000302</t>
        </is>
      </c>
      <c r="E303" s="7" t="n">
        <v>45593</v>
      </c>
      <c r="F303" s="7" t="n">
        <v>45593</v>
      </c>
      <c r="G303" t="n">
        <v>2024</v>
      </c>
      <c r="H303" t="inlineStr">
        <is>
          <t>Q4</t>
        </is>
      </c>
      <c r="I303" t="n">
        <v>10</v>
      </c>
      <c r="J303" t="inlineStr">
        <is>
          <t>Октябрь</t>
        </is>
      </c>
      <c r="K303" t="n">
        <v>28</v>
      </c>
      <c r="L303" t="inlineStr">
        <is>
          <t>ФО_01_Крупный</t>
        </is>
      </c>
      <c r="M303" t="inlineStr">
        <is>
          <t>Регион_001_Крупный</t>
        </is>
      </c>
      <c r="N303" t="inlineStr">
        <is>
          <t>Город_0052</t>
        </is>
      </c>
      <c r="O303" t="inlineStr">
        <is>
          <t>Холдинг_Крупный</t>
        </is>
      </c>
      <c r="P303" t="inlineStr">
        <is>
          <t>Организация_Крупная</t>
        </is>
      </c>
      <c r="Q303" t="inlineStr">
        <is>
          <t>Отдел_007</t>
        </is>
      </c>
      <c r="R303" t="inlineStr">
        <is>
          <t>Группа_Крупная</t>
        </is>
      </c>
      <c r="S303" t="inlineStr">
        <is>
          <t>Категория_Крупная</t>
        </is>
      </c>
      <c r="T303" t="inlineStr">
        <is>
          <t>Подкатегория_Крупная</t>
        </is>
      </c>
      <c r="U303" t="inlineStr">
        <is>
          <t>SKU_0000302</t>
        </is>
      </c>
      <c r="V303" t="inlineStr">
        <is>
          <t>SMB</t>
        </is>
      </c>
      <c r="W303" t="inlineStr">
        <is>
          <t>Клиент_00302</t>
        </is>
      </c>
      <c r="X303" t="inlineStr">
        <is>
          <t>API</t>
        </is>
      </c>
      <c r="Y303" s="8" t="n">
        <v>17174</v>
      </c>
      <c r="Z303" t="n">
        <v>3</v>
      </c>
      <c r="AA303" s="8" t="n">
        <v>3606.54</v>
      </c>
      <c r="AB303" t="inlineStr">
        <is>
          <t>Да</t>
        </is>
      </c>
      <c r="AC303" t="inlineStr">
        <is>
          <t>Группа_Крупная / Категория_Крупная / Подкатегория_Крупная</t>
        </is>
      </c>
      <c r="AD303" t="n">
        <v>1</v>
      </c>
      <c r="AE303" t="inlineStr">
        <is>
          <t>до 10 000</t>
        </is>
      </c>
    </row>
    <row r="304">
      <c r="A304" t="n">
        <v>303</v>
      </c>
      <c r="B304" t="inlineStr">
        <is>
          <t>medium_10k</t>
        </is>
      </c>
      <c r="C304" t="inlineStr">
        <is>
          <t>ORD-0000101</t>
        </is>
      </c>
      <c r="D304" t="inlineStr">
        <is>
          <t>LINE-0000303</t>
        </is>
      </c>
      <c r="E304" s="7" t="n">
        <v>45594</v>
      </c>
      <c r="F304" s="7" t="n">
        <v>45594</v>
      </c>
      <c r="G304" t="n">
        <v>2024</v>
      </c>
      <c r="H304" t="inlineStr">
        <is>
          <t>Q4</t>
        </is>
      </c>
      <c r="I304" t="n">
        <v>10</v>
      </c>
      <c r="J304" t="inlineStr">
        <is>
          <t>Октябрь</t>
        </is>
      </c>
      <c r="K304" t="n">
        <v>29</v>
      </c>
      <c r="L304" t="inlineStr">
        <is>
          <t>ФО_01_Крупный</t>
        </is>
      </c>
      <c r="M304" t="inlineStr">
        <is>
          <t>Регион_001_Крупный</t>
        </is>
      </c>
      <c r="N304" t="inlineStr">
        <is>
          <t>Город_0053</t>
        </is>
      </c>
      <c r="O304" t="inlineStr">
        <is>
          <t>Холдинг_Крупный</t>
        </is>
      </c>
      <c r="P304" t="inlineStr">
        <is>
          <t>Организация_Крупная</t>
        </is>
      </c>
      <c r="Q304" t="inlineStr">
        <is>
          <t>Отдел_007</t>
        </is>
      </c>
      <c r="R304" t="inlineStr">
        <is>
          <t>Группа_Крупная</t>
        </is>
      </c>
      <c r="S304" t="inlineStr">
        <is>
          <t>Категория_Крупная</t>
        </is>
      </c>
      <c r="T304" t="inlineStr">
        <is>
          <t>Подкатегория_Крупная</t>
        </is>
      </c>
      <c r="U304" t="inlineStr">
        <is>
          <t>SKU_0000303</t>
        </is>
      </c>
      <c r="V304" t="inlineStr">
        <is>
          <t>Госсектор</t>
        </is>
      </c>
      <c r="W304" t="inlineStr">
        <is>
          <t>Клиент_00303</t>
        </is>
      </c>
      <c r="X304" t="inlineStr">
        <is>
          <t>Импорт</t>
        </is>
      </c>
      <c r="Y304" s="8" t="n">
        <v>17211</v>
      </c>
      <c r="Z304" t="n">
        <v>4</v>
      </c>
      <c r="AA304" s="8" t="n">
        <v>3786.42</v>
      </c>
      <c r="AB304" t="inlineStr">
        <is>
          <t>Да</t>
        </is>
      </c>
      <c r="AC304" t="inlineStr">
        <is>
          <t>Группа_Крупная / Категория_Крупная / Подкатегория_Крупная</t>
        </is>
      </c>
      <c r="AD304" t="n">
        <v>1</v>
      </c>
      <c r="AE304" t="inlineStr">
        <is>
          <t>до 10 000</t>
        </is>
      </c>
    </row>
    <row r="305">
      <c r="A305" t="n">
        <v>304</v>
      </c>
      <c r="B305" t="inlineStr">
        <is>
          <t>medium_10k</t>
        </is>
      </c>
      <c r="C305" t="inlineStr">
        <is>
          <t>ORD-0000102</t>
        </is>
      </c>
      <c r="D305" t="inlineStr">
        <is>
          <t>LINE-0000304</t>
        </is>
      </c>
      <c r="E305" s="7" t="n">
        <v>45595</v>
      </c>
      <c r="F305" s="7" t="n">
        <v>45595</v>
      </c>
      <c r="G305" t="n">
        <v>2024</v>
      </c>
      <c r="H305" t="inlineStr">
        <is>
          <t>Q4</t>
        </is>
      </c>
      <c r="I305" t="n">
        <v>10</v>
      </c>
      <c r="J305" t="inlineStr">
        <is>
          <t>Октябрь</t>
        </is>
      </c>
      <c r="K305" t="n">
        <v>30</v>
      </c>
      <c r="L305" t="inlineStr">
        <is>
          <t>ФО_01_Крупный</t>
        </is>
      </c>
      <c r="M305" t="inlineStr">
        <is>
          <t>Регион_001_Крупный</t>
        </is>
      </c>
      <c r="N305" t="inlineStr">
        <is>
          <t>Город_0054</t>
        </is>
      </c>
      <c r="O305" t="inlineStr">
        <is>
          <t>Холдинг_Крупный</t>
        </is>
      </c>
      <c r="P305" t="inlineStr">
        <is>
          <t>Организация_Крупная</t>
        </is>
      </c>
      <c r="Q305" t="inlineStr">
        <is>
          <t>Отдел_007</t>
        </is>
      </c>
      <c r="R305" t="inlineStr">
        <is>
          <t>Группа_Крупная</t>
        </is>
      </c>
      <c r="S305" t="inlineStr">
        <is>
          <t>Категория_Крупная</t>
        </is>
      </c>
      <c r="T305" t="inlineStr">
        <is>
          <t>Подкатегория_Крупная</t>
        </is>
      </c>
      <c r="U305" t="inlineStr">
        <is>
          <t>SKU_0000304</t>
        </is>
      </c>
      <c r="V305" t="inlineStr">
        <is>
          <t>Розница</t>
        </is>
      </c>
      <c r="W305" t="inlineStr">
        <is>
          <t>Клиент_00304</t>
        </is>
      </c>
      <c r="X305" t="inlineStr">
        <is>
          <t>Ручной ввод</t>
        </is>
      </c>
      <c r="Y305" s="8" t="n">
        <v>17248</v>
      </c>
      <c r="Z305" t="n">
        <v>5</v>
      </c>
      <c r="AA305" s="8" t="n">
        <v>3967.04</v>
      </c>
      <c r="AB305" t="inlineStr">
        <is>
          <t>Да</t>
        </is>
      </c>
      <c r="AC305" t="inlineStr">
        <is>
          <t>Группа_Крупная / Категория_Крупная / Подкатегория_Крупная</t>
        </is>
      </c>
      <c r="AD305" t="n">
        <v>1</v>
      </c>
      <c r="AE305" t="inlineStr">
        <is>
          <t>до 10 000</t>
        </is>
      </c>
    </row>
    <row r="306">
      <c r="A306" t="n">
        <v>305</v>
      </c>
      <c r="B306" t="inlineStr">
        <is>
          <t>medium_10k</t>
        </is>
      </c>
      <c r="C306" t="inlineStr">
        <is>
          <t>ORD-0000102</t>
        </is>
      </c>
      <c r="D306" t="inlineStr">
        <is>
          <t>LINE-0000305</t>
        </is>
      </c>
      <c r="E306" s="7" t="n">
        <v>45596</v>
      </c>
      <c r="F306" s="7" t="n">
        <v>45596</v>
      </c>
      <c r="G306" t="n">
        <v>2024</v>
      </c>
      <c r="H306" t="inlineStr">
        <is>
          <t>Q4</t>
        </is>
      </c>
      <c r="I306" t="n">
        <v>10</v>
      </c>
      <c r="J306" t="inlineStr">
        <is>
          <t>Октябрь</t>
        </is>
      </c>
      <c r="K306" t="n">
        <v>31</v>
      </c>
      <c r="L306" t="inlineStr">
        <is>
          <t>ФО_01_Крупный</t>
        </is>
      </c>
      <c r="M306" t="inlineStr">
        <is>
          <t>Регион_001_Крупный</t>
        </is>
      </c>
      <c r="N306" t="inlineStr">
        <is>
          <t>Город_0055</t>
        </is>
      </c>
      <c r="O306" t="inlineStr">
        <is>
          <t>Холдинг_Крупный</t>
        </is>
      </c>
      <c r="P306" t="inlineStr">
        <is>
          <t>Организация_Крупная</t>
        </is>
      </c>
      <c r="Q306" t="inlineStr">
        <is>
          <t>Отдел_007</t>
        </is>
      </c>
      <c r="R306" t="inlineStr">
        <is>
          <t>Группа_Крупная</t>
        </is>
      </c>
      <c r="S306" t="inlineStr">
        <is>
          <t>Категория_Крупная</t>
        </is>
      </c>
      <c r="T306" t="inlineStr">
        <is>
          <t>Подкатегория_Крупная</t>
        </is>
      </c>
      <c r="U306" t="inlineStr">
        <is>
          <t>SKU_0000305</t>
        </is>
      </c>
      <c r="V306" t="inlineStr">
        <is>
          <t>Enterprise</t>
        </is>
      </c>
      <c r="W306" t="inlineStr">
        <is>
          <t>Клиент_00305</t>
        </is>
      </c>
      <c r="X306" t="inlineStr">
        <is>
          <t>Интеграция</t>
        </is>
      </c>
      <c r="Y306" s="8" t="n">
        <v>17285</v>
      </c>
      <c r="Z306" t="n">
        <v>6</v>
      </c>
      <c r="AA306" s="8" t="n">
        <v>4148.4</v>
      </c>
      <c r="AB306" t="inlineStr">
        <is>
          <t>Да</t>
        </is>
      </c>
      <c r="AC306" t="inlineStr">
        <is>
          <t>Группа_Крупная / Категория_Крупная / Подкатегория_Крупная</t>
        </is>
      </c>
      <c r="AD306" t="n">
        <v>1</v>
      </c>
      <c r="AE306" t="inlineStr">
        <is>
          <t>до 10 000</t>
        </is>
      </c>
    </row>
    <row r="307">
      <c r="A307" t="n">
        <v>306</v>
      </c>
      <c r="B307" t="inlineStr">
        <is>
          <t>medium_10k</t>
        </is>
      </c>
      <c r="C307" t="inlineStr">
        <is>
          <t>ORD-0000102</t>
        </is>
      </c>
      <c r="D307" t="inlineStr">
        <is>
          <t>LINE-0000306</t>
        </is>
      </c>
      <c r="E307" s="7" t="n">
        <v>45597</v>
      </c>
      <c r="F307" s="7" t="n">
        <v>45597</v>
      </c>
      <c r="G307" t="n">
        <v>2024</v>
      </c>
      <c r="H307" t="inlineStr">
        <is>
          <t>Q4</t>
        </is>
      </c>
      <c r="I307" t="n">
        <v>11</v>
      </c>
      <c r="J307" t="inlineStr">
        <is>
          <t>Ноябрь</t>
        </is>
      </c>
      <c r="K307" t="n">
        <v>1</v>
      </c>
      <c r="L307" t="inlineStr">
        <is>
          <t>ФО_01_Крупный</t>
        </is>
      </c>
      <c r="M307" t="inlineStr">
        <is>
          <t>Регион_001_Крупный</t>
        </is>
      </c>
      <c r="N307" t="inlineStr">
        <is>
          <t>Город_0056</t>
        </is>
      </c>
      <c r="O307" t="inlineStr">
        <is>
          <t>Холдинг_Крупный</t>
        </is>
      </c>
      <c r="P307" t="inlineStr">
        <is>
          <t>Организация_Крупная</t>
        </is>
      </c>
      <c r="Q307" t="inlineStr">
        <is>
          <t>Отдел_007</t>
        </is>
      </c>
      <c r="R307" t="inlineStr">
        <is>
          <t>Группа_Крупная</t>
        </is>
      </c>
      <c r="S307" t="inlineStr">
        <is>
          <t>Категория_Крупная</t>
        </is>
      </c>
      <c r="T307" t="inlineStr">
        <is>
          <t>Подкатегория_Крупная</t>
        </is>
      </c>
      <c r="U307" t="inlineStr">
        <is>
          <t>SKU_0000306</t>
        </is>
      </c>
      <c r="V307" t="inlineStr">
        <is>
          <t>SMB</t>
        </is>
      </c>
      <c r="W307" t="inlineStr">
        <is>
          <t>Клиент_00306</t>
        </is>
      </c>
      <c r="X307" t="inlineStr">
        <is>
          <t>Портал</t>
        </is>
      </c>
      <c r="Y307" s="8" t="n">
        <v>17322</v>
      </c>
      <c r="Z307" t="n">
        <v>7</v>
      </c>
      <c r="AA307" s="8" t="n">
        <v>1385.76</v>
      </c>
      <c r="AB307" t="inlineStr">
        <is>
          <t>Да</t>
        </is>
      </c>
      <c r="AC307" t="inlineStr">
        <is>
          <t>Группа_Крупная / Категория_Крупная / Подкатегория_Крупная</t>
        </is>
      </c>
      <c r="AD307" t="n">
        <v>1</v>
      </c>
      <c r="AE307" t="inlineStr">
        <is>
          <t>до 10 000</t>
        </is>
      </c>
    </row>
    <row r="308">
      <c r="A308" t="n">
        <v>307</v>
      </c>
      <c r="B308" t="inlineStr">
        <is>
          <t>medium_10k</t>
        </is>
      </c>
      <c r="C308" t="inlineStr">
        <is>
          <t>ORD-0000103</t>
        </is>
      </c>
      <c r="D308" t="inlineStr">
        <is>
          <t>LINE-0000307</t>
        </is>
      </c>
      <c r="E308" s="7" t="n">
        <v>45598</v>
      </c>
      <c r="F308" s="7" t="n">
        <v>45598</v>
      </c>
      <c r="G308" t="n">
        <v>2024</v>
      </c>
      <c r="H308" t="inlineStr">
        <is>
          <t>Q4</t>
        </is>
      </c>
      <c r="I308" t="n">
        <v>11</v>
      </c>
      <c r="J308" t="inlineStr">
        <is>
          <t>Ноябрь</t>
        </is>
      </c>
      <c r="K308" t="n">
        <v>2</v>
      </c>
      <c r="L308" t="inlineStr">
        <is>
          <t>ФО_04</t>
        </is>
      </c>
      <c r="M308" t="inlineStr">
        <is>
          <t>Регион_016</t>
        </is>
      </c>
      <c r="N308" t="inlineStr">
        <is>
          <t>Город_0307</t>
        </is>
      </c>
      <c r="O308" t="inlineStr">
        <is>
          <t>Холдинг_01</t>
        </is>
      </c>
      <c r="P308" t="inlineStr">
        <is>
          <t>Организация_001</t>
        </is>
      </c>
      <c r="Q308" t="inlineStr">
        <is>
          <t>Отдел_007</t>
        </is>
      </c>
      <c r="R308" t="inlineStr">
        <is>
          <t>Группа_01</t>
        </is>
      </c>
      <c r="S308" t="inlineStr">
        <is>
          <t>Категория_001</t>
        </is>
      </c>
      <c r="T308" t="inlineStr">
        <is>
          <t>Подкатегория_007</t>
        </is>
      </c>
      <c r="U308" t="inlineStr">
        <is>
          <t>SKU_0000307</t>
        </is>
      </c>
      <c r="V308" t="inlineStr">
        <is>
          <t>Госсектор</t>
        </is>
      </c>
      <c r="W308" t="inlineStr">
        <is>
          <t>Клиент_00307</t>
        </is>
      </c>
      <c r="X308" t="inlineStr">
        <is>
          <t>API</t>
        </is>
      </c>
      <c r="Y308" s="8" t="n">
        <v>12359</v>
      </c>
      <c r="Z308" t="n">
        <v>8</v>
      </c>
      <c r="AA308" s="8" t="n">
        <v>1112.31</v>
      </c>
      <c r="AB308" t="inlineStr">
        <is>
          <t>Нет</t>
        </is>
      </c>
      <c r="AC308" t="inlineStr">
        <is>
          <t>Группа_01 / Категория_001 / Подкатегория_007</t>
        </is>
      </c>
      <c r="AD308" t="n">
        <v>1</v>
      </c>
      <c r="AE308" t="inlineStr">
        <is>
          <t>до 10 000</t>
        </is>
      </c>
    </row>
    <row r="309">
      <c r="A309" t="n">
        <v>308</v>
      </c>
      <c r="B309" t="inlineStr">
        <is>
          <t>medium_10k</t>
        </is>
      </c>
      <c r="C309" t="inlineStr">
        <is>
          <t>ORD-0000103</t>
        </is>
      </c>
      <c r="D309" t="inlineStr">
        <is>
          <t>LINE-0000308</t>
        </is>
      </c>
      <c r="E309" s="7" t="n">
        <v>45599</v>
      </c>
      <c r="F309" s="7" t="n">
        <v>45599</v>
      </c>
      <c r="G309" t="n">
        <v>2024</v>
      </c>
      <c r="H309" t="inlineStr">
        <is>
          <t>Q4</t>
        </is>
      </c>
      <c r="I309" t="n">
        <v>11</v>
      </c>
      <c r="J309" t="inlineStr">
        <is>
          <t>Ноябрь</t>
        </is>
      </c>
      <c r="K309" t="n">
        <v>3</v>
      </c>
      <c r="L309" t="inlineStr">
        <is>
          <t>ФО_05</t>
        </is>
      </c>
      <c r="M309" t="inlineStr">
        <is>
          <t>Регион_016</t>
        </is>
      </c>
      <c r="N309" t="inlineStr">
        <is>
          <t>Город_0308</t>
        </is>
      </c>
      <c r="O309" t="inlineStr">
        <is>
          <t>Холдинг_01</t>
        </is>
      </c>
      <c r="P309" t="inlineStr">
        <is>
          <t>Организация_001</t>
        </is>
      </c>
      <c r="Q309" t="inlineStr">
        <is>
          <t>Отдел_007</t>
        </is>
      </c>
      <c r="R309" t="inlineStr">
        <is>
          <t>Группа_01</t>
        </is>
      </c>
      <c r="S309" t="inlineStr">
        <is>
          <t>Категория_001</t>
        </is>
      </c>
      <c r="T309" t="inlineStr">
        <is>
          <t>Подкатегория_007</t>
        </is>
      </c>
      <c r="U309" t="inlineStr">
        <is>
          <t>SKU_0000308</t>
        </is>
      </c>
      <c r="V309" t="inlineStr">
        <is>
          <t>Розница</t>
        </is>
      </c>
      <c r="W309" t="inlineStr">
        <is>
          <t>Клиент_00308</t>
        </is>
      </c>
      <c r="X309" t="inlineStr">
        <is>
          <t>Импорт</t>
        </is>
      </c>
      <c r="Y309" s="8" t="n">
        <v>12396</v>
      </c>
      <c r="Z309" t="n">
        <v>9</v>
      </c>
      <c r="AA309" s="8" t="n">
        <v>1239.6</v>
      </c>
      <c r="AB309" t="inlineStr">
        <is>
          <t>Нет</t>
        </is>
      </c>
      <c r="AC309" t="inlineStr">
        <is>
          <t>Группа_01 / Категория_001 / Подкатегория_007</t>
        </is>
      </c>
      <c r="AD309" t="n">
        <v>1</v>
      </c>
      <c r="AE309" t="inlineStr">
        <is>
          <t>до 10 000</t>
        </is>
      </c>
    </row>
    <row r="310">
      <c r="A310" t="n">
        <v>309</v>
      </c>
      <c r="B310" t="inlineStr">
        <is>
          <t>medium_10k</t>
        </is>
      </c>
      <c r="C310" t="inlineStr">
        <is>
          <t>ORD-0000103</t>
        </is>
      </c>
      <c r="D310" t="inlineStr">
        <is>
          <t>LINE-0000309</t>
        </is>
      </c>
      <c r="E310" s="7" t="n">
        <v>45600</v>
      </c>
      <c r="F310" s="7" t="n">
        <v>45600</v>
      </c>
      <c r="G310" t="n">
        <v>2024</v>
      </c>
      <c r="H310" t="inlineStr">
        <is>
          <t>Q4</t>
        </is>
      </c>
      <c r="I310" t="n">
        <v>11</v>
      </c>
      <c r="J310" t="inlineStr">
        <is>
          <t>Ноябрь</t>
        </is>
      </c>
      <c r="K310" t="n">
        <v>4</v>
      </c>
      <c r="L310" t="inlineStr">
        <is>
          <t>ФО_06</t>
        </is>
      </c>
      <c r="M310" t="inlineStr">
        <is>
          <t>Регион_016</t>
        </is>
      </c>
      <c r="N310" t="inlineStr">
        <is>
          <t>Город_0309</t>
        </is>
      </c>
      <c r="O310" t="inlineStr">
        <is>
          <t>Холдинг_01</t>
        </is>
      </c>
      <c r="P310" t="inlineStr">
        <is>
          <t>Организация_001</t>
        </is>
      </c>
      <c r="Q310" t="inlineStr">
        <is>
          <t>Отдел_007</t>
        </is>
      </c>
      <c r="R310" t="inlineStr">
        <is>
          <t>Группа_01</t>
        </is>
      </c>
      <c r="S310" t="inlineStr">
        <is>
          <t>Категория_001</t>
        </is>
      </c>
      <c r="T310" t="inlineStr">
        <is>
          <t>Подкатегория_007</t>
        </is>
      </c>
      <c r="U310" t="inlineStr">
        <is>
          <t>SKU_0000309</t>
        </is>
      </c>
      <c r="V310" t="inlineStr">
        <is>
          <t>Enterprise</t>
        </is>
      </c>
      <c r="W310" t="inlineStr">
        <is>
          <t>Клиент_00309</t>
        </is>
      </c>
      <c r="X310" t="inlineStr">
        <is>
          <t>Ручной ввод</t>
        </is>
      </c>
      <c r="Y310" s="8" t="n">
        <v>12433</v>
      </c>
      <c r="Z310" t="n">
        <v>10</v>
      </c>
      <c r="AA310" s="8" t="n">
        <v>1367.63</v>
      </c>
      <c r="AB310" t="inlineStr">
        <is>
          <t>Нет</t>
        </is>
      </c>
      <c r="AC310" t="inlineStr">
        <is>
          <t>Группа_01 / Категория_001 / Подкатегория_007</t>
        </is>
      </c>
      <c r="AD310" t="n">
        <v>1</v>
      </c>
      <c r="AE310" t="inlineStr">
        <is>
          <t>до 10 000</t>
        </is>
      </c>
    </row>
    <row r="311">
      <c r="A311" t="n">
        <v>310</v>
      </c>
      <c r="B311" t="inlineStr">
        <is>
          <t>medium_10k</t>
        </is>
      </c>
      <c r="C311" t="inlineStr">
        <is>
          <t>ORD-0000104</t>
        </is>
      </c>
      <c r="D311" t="inlineStr">
        <is>
          <t>LINE-0000310</t>
        </is>
      </c>
      <c r="E311" s="7" t="n">
        <v>45601</v>
      </c>
      <c r="F311" s="7" t="n">
        <v>45601</v>
      </c>
      <c r="G311" t="n">
        <v>2024</v>
      </c>
      <c r="H311" t="inlineStr">
        <is>
          <t>Q4</t>
        </is>
      </c>
      <c r="I311" t="n">
        <v>11</v>
      </c>
      <c r="J311" t="inlineStr">
        <is>
          <t>Ноябрь</t>
        </is>
      </c>
      <c r="K311" t="n">
        <v>5</v>
      </c>
      <c r="L311" t="inlineStr">
        <is>
          <t>ФО_01_Крупный</t>
        </is>
      </c>
      <c r="M311" t="inlineStr">
        <is>
          <t>Регион_001_Крупный</t>
        </is>
      </c>
      <c r="N311" t="inlineStr">
        <is>
          <t>Город_0060</t>
        </is>
      </c>
      <c r="O311" t="inlineStr">
        <is>
          <t>Холдинг_Крупный</t>
        </is>
      </c>
      <c r="P311" t="inlineStr">
        <is>
          <t>Организация_Крупная</t>
        </is>
      </c>
      <c r="Q311" t="inlineStr">
        <is>
          <t>Отдел_007</t>
        </is>
      </c>
      <c r="R311" t="inlineStr">
        <is>
          <t>Группа_Крупная</t>
        </is>
      </c>
      <c r="S311" t="inlineStr">
        <is>
          <t>Категория_Крупная</t>
        </is>
      </c>
      <c r="T311" t="inlineStr">
        <is>
          <t>Подкатегория_Крупная</t>
        </is>
      </c>
      <c r="U311" t="inlineStr">
        <is>
          <t>SKU_0000310</t>
        </is>
      </c>
      <c r="V311" t="inlineStr">
        <is>
          <t>SMB</t>
        </is>
      </c>
      <c r="W311" t="inlineStr">
        <is>
          <t>Клиент_00310</t>
        </is>
      </c>
      <c r="X311" t="inlineStr">
        <is>
          <t>Интеграция</t>
        </is>
      </c>
      <c r="Y311" s="8" t="n">
        <v>17470</v>
      </c>
      <c r="Z311" t="n">
        <v>11</v>
      </c>
      <c r="AA311" s="8" t="n">
        <v>2096.4</v>
      </c>
      <c r="AB311" t="inlineStr">
        <is>
          <t>Да</t>
        </is>
      </c>
      <c r="AC311" t="inlineStr">
        <is>
          <t>Группа_Крупная / Категория_Крупная / Подкатегория_Крупная</t>
        </is>
      </c>
      <c r="AD311" t="n">
        <v>1</v>
      </c>
      <c r="AE311" t="inlineStr">
        <is>
          <t>до 10 000</t>
        </is>
      </c>
    </row>
    <row r="312">
      <c r="A312" t="n">
        <v>311</v>
      </c>
      <c r="B312" t="inlineStr">
        <is>
          <t>medium_10k</t>
        </is>
      </c>
      <c r="C312" t="inlineStr">
        <is>
          <t>ORD-0000104</t>
        </is>
      </c>
      <c r="D312" t="inlineStr">
        <is>
          <t>LINE-0000311</t>
        </is>
      </c>
      <c r="E312" s="7" t="n">
        <v>45602</v>
      </c>
      <c r="F312" s="7" t="n">
        <v>45602</v>
      </c>
      <c r="G312" t="n">
        <v>2024</v>
      </c>
      <c r="H312" t="inlineStr">
        <is>
          <t>Q4</t>
        </is>
      </c>
      <c r="I312" t="n">
        <v>11</v>
      </c>
      <c r="J312" t="inlineStr">
        <is>
          <t>Ноябрь</t>
        </is>
      </c>
      <c r="K312" t="n">
        <v>6</v>
      </c>
      <c r="L312" t="inlineStr">
        <is>
          <t>ФО_01_Крупный</t>
        </is>
      </c>
      <c r="M312" t="inlineStr">
        <is>
          <t>Регион_001_Крупный</t>
        </is>
      </c>
      <c r="N312" t="inlineStr">
        <is>
          <t>Город_0061</t>
        </is>
      </c>
      <c r="O312" t="inlineStr">
        <is>
          <t>Холдинг_Крупный</t>
        </is>
      </c>
      <c r="P312" t="inlineStr">
        <is>
          <t>Организация_Крупная</t>
        </is>
      </c>
      <c r="Q312" t="inlineStr">
        <is>
          <t>Отдел_007</t>
        </is>
      </c>
      <c r="R312" t="inlineStr">
        <is>
          <t>Группа_Крупная</t>
        </is>
      </c>
      <c r="S312" t="inlineStr">
        <is>
          <t>Категория_Крупная</t>
        </is>
      </c>
      <c r="T312" t="inlineStr">
        <is>
          <t>Подкатегория_Крупная</t>
        </is>
      </c>
      <c r="U312" t="inlineStr">
        <is>
          <t>SKU_0000311</t>
        </is>
      </c>
      <c r="V312" t="inlineStr">
        <is>
          <t>Госсектор</t>
        </is>
      </c>
      <c r="W312" t="inlineStr">
        <is>
          <t>Клиент_00311</t>
        </is>
      </c>
      <c r="X312" t="inlineStr">
        <is>
          <t>Портал</t>
        </is>
      </c>
      <c r="Y312" s="8" t="n">
        <v>17507</v>
      </c>
      <c r="Z312" t="n">
        <v>12</v>
      </c>
      <c r="AA312" s="8" t="n">
        <v>2275.91</v>
      </c>
      <c r="AB312" t="inlineStr">
        <is>
          <t>Да</t>
        </is>
      </c>
      <c r="AC312" t="inlineStr">
        <is>
          <t>Группа_Крупная / Категория_Крупная / Подкатегория_Крупная</t>
        </is>
      </c>
      <c r="AD312" t="n">
        <v>1</v>
      </c>
      <c r="AE312" t="inlineStr">
        <is>
          <t>до 10 000</t>
        </is>
      </c>
    </row>
    <row r="313">
      <c r="A313" t="n">
        <v>312</v>
      </c>
      <c r="B313" t="inlineStr">
        <is>
          <t>medium_10k</t>
        </is>
      </c>
      <c r="C313" t="inlineStr">
        <is>
          <t>ORD-0000104</t>
        </is>
      </c>
      <c r="D313" t="inlineStr">
        <is>
          <t>LINE-0000312</t>
        </is>
      </c>
      <c r="E313" s="7" t="n">
        <v>45603</v>
      </c>
      <c r="F313" s="7" t="n">
        <v>45603</v>
      </c>
      <c r="G313" t="n">
        <v>2024</v>
      </c>
      <c r="H313" t="inlineStr">
        <is>
          <t>Q4</t>
        </is>
      </c>
      <c r="I313" t="n">
        <v>11</v>
      </c>
      <c r="J313" t="inlineStr">
        <is>
          <t>Ноябрь</t>
        </is>
      </c>
      <c r="K313" t="n">
        <v>7</v>
      </c>
      <c r="L313" t="inlineStr">
        <is>
          <t>ФО_01_Крупный</t>
        </is>
      </c>
      <c r="M313" t="inlineStr">
        <is>
          <t>Регион_001_Крупный</t>
        </is>
      </c>
      <c r="N313" t="inlineStr">
        <is>
          <t>Город_0062</t>
        </is>
      </c>
      <c r="O313" t="inlineStr">
        <is>
          <t>Холдинг_Крупный</t>
        </is>
      </c>
      <c r="P313" t="inlineStr">
        <is>
          <t>Организация_Крупная</t>
        </is>
      </c>
      <c r="Q313" t="inlineStr">
        <is>
          <t>Отдел_007</t>
        </is>
      </c>
      <c r="R313" t="inlineStr">
        <is>
          <t>Группа_Крупная</t>
        </is>
      </c>
      <c r="S313" t="inlineStr">
        <is>
          <t>Категория_Крупная</t>
        </is>
      </c>
      <c r="T313" t="inlineStr">
        <is>
          <t>Подкатегория_Крупная</t>
        </is>
      </c>
      <c r="U313" t="inlineStr">
        <is>
          <t>SKU_0000312</t>
        </is>
      </c>
      <c r="V313" t="inlineStr">
        <is>
          <t>Розница</t>
        </is>
      </c>
      <c r="W313" t="inlineStr">
        <is>
          <t>Клиент_00312</t>
        </is>
      </c>
      <c r="X313" t="inlineStr">
        <is>
          <t>API</t>
        </is>
      </c>
      <c r="Y313" s="8" t="n">
        <v>17544</v>
      </c>
      <c r="Z313" t="n">
        <v>13</v>
      </c>
      <c r="AA313" s="8" t="n">
        <v>2456.16</v>
      </c>
      <c r="AB313" t="inlineStr">
        <is>
          <t>Да</t>
        </is>
      </c>
      <c r="AC313" t="inlineStr">
        <is>
          <t>Группа_Крупная / Категория_Крупная / Подкатегория_Крупная</t>
        </is>
      </c>
      <c r="AD313" t="n">
        <v>1</v>
      </c>
      <c r="AE313" t="inlineStr">
        <is>
          <t>до 10 000</t>
        </is>
      </c>
    </row>
    <row r="314">
      <c r="A314" t="n">
        <v>313</v>
      </c>
      <c r="B314" t="inlineStr">
        <is>
          <t>medium_10k</t>
        </is>
      </c>
      <c r="C314" t="inlineStr">
        <is>
          <t>ORD-0000105</t>
        </is>
      </c>
      <c r="D314" t="inlineStr">
        <is>
          <t>LINE-0000313</t>
        </is>
      </c>
      <c r="E314" s="7" t="n">
        <v>45604</v>
      </c>
      <c r="F314" s="7" t="n">
        <v>45604</v>
      </c>
      <c r="G314" t="n">
        <v>2024</v>
      </c>
      <c r="H314" t="inlineStr">
        <is>
          <t>Q4</t>
        </is>
      </c>
      <c r="I314" t="n">
        <v>11</v>
      </c>
      <c r="J314" t="inlineStr">
        <is>
          <t>Ноябрь</t>
        </is>
      </c>
      <c r="K314" t="n">
        <v>8</v>
      </c>
      <c r="L314" t="inlineStr">
        <is>
          <t>ФО_01_Крупный</t>
        </is>
      </c>
      <c r="M314" t="inlineStr">
        <is>
          <t>Регион_001_Крупный</t>
        </is>
      </c>
      <c r="N314" t="inlineStr">
        <is>
          <t>Город_0063</t>
        </is>
      </c>
      <c r="O314" t="inlineStr">
        <is>
          <t>Холдинг_Крупный</t>
        </is>
      </c>
      <c r="P314" t="inlineStr">
        <is>
          <t>Организация_Крупная</t>
        </is>
      </c>
      <c r="Q314" t="inlineStr">
        <is>
          <t>Отдел_007</t>
        </is>
      </c>
      <c r="R314" t="inlineStr">
        <is>
          <t>Группа_Крупная</t>
        </is>
      </c>
      <c r="S314" t="inlineStr">
        <is>
          <t>Категория_Крупная</t>
        </is>
      </c>
      <c r="T314" t="inlineStr">
        <is>
          <t>Подкатегория_Крупная</t>
        </is>
      </c>
      <c r="U314" t="inlineStr">
        <is>
          <t>SKU_0000313</t>
        </is>
      </c>
      <c r="V314" t="inlineStr">
        <is>
          <t>Enterprise</t>
        </is>
      </c>
      <c r="W314" t="inlineStr">
        <is>
          <t>Клиент_00313</t>
        </is>
      </c>
      <c r="X314" t="inlineStr">
        <is>
          <t>Импорт</t>
        </is>
      </c>
      <c r="Y314" s="8" t="n">
        <v>17581</v>
      </c>
      <c r="Z314" t="n">
        <v>14</v>
      </c>
      <c r="AA314" s="8" t="n">
        <v>2637.15</v>
      </c>
      <c r="AB314" t="inlineStr">
        <is>
          <t>Да</t>
        </is>
      </c>
      <c r="AC314" t="inlineStr">
        <is>
          <t>Группа_Крупная / Категория_Крупная / Подкатегория_Крупная</t>
        </is>
      </c>
      <c r="AD314" t="n">
        <v>1</v>
      </c>
      <c r="AE314" t="inlineStr">
        <is>
          <t>до 10 000</t>
        </is>
      </c>
    </row>
    <row r="315">
      <c r="A315" t="n">
        <v>314</v>
      </c>
      <c r="B315" t="inlineStr">
        <is>
          <t>medium_10k</t>
        </is>
      </c>
      <c r="C315" t="inlineStr">
        <is>
          <t>ORD-0000105</t>
        </is>
      </c>
      <c r="D315" t="inlineStr">
        <is>
          <t>LINE-0000314</t>
        </is>
      </c>
      <c r="E315" s="7" t="n">
        <v>45605</v>
      </c>
      <c r="F315" s="7" t="n">
        <v>45605</v>
      </c>
      <c r="G315" t="n">
        <v>2024</v>
      </c>
      <c r="H315" t="inlineStr">
        <is>
          <t>Q4</t>
        </is>
      </c>
      <c r="I315" t="n">
        <v>11</v>
      </c>
      <c r="J315" t="inlineStr">
        <is>
          <t>Ноябрь</t>
        </is>
      </c>
      <c r="K315" t="n">
        <v>9</v>
      </c>
      <c r="L315" t="inlineStr">
        <is>
          <t>ФО_01_Крупный</t>
        </is>
      </c>
      <c r="M315" t="inlineStr">
        <is>
          <t>Регион_001_Крупный</t>
        </is>
      </c>
      <c r="N315" t="inlineStr">
        <is>
          <t>Город_0064</t>
        </is>
      </c>
      <c r="O315" t="inlineStr">
        <is>
          <t>Холдинг_Крупный</t>
        </is>
      </c>
      <c r="P315" t="inlineStr">
        <is>
          <t>Организация_Крупная</t>
        </is>
      </c>
      <c r="Q315" t="inlineStr">
        <is>
          <t>Отдел_007</t>
        </is>
      </c>
      <c r="R315" t="inlineStr">
        <is>
          <t>Группа_Крупная</t>
        </is>
      </c>
      <c r="S315" t="inlineStr">
        <is>
          <t>Категория_Крупная</t>
        </is>
      </c>
      <c r="T315" t="inlineStr">
        <is>
          <t>Подкатегория_Крупная</t>
        </is>
      </c>
      <c r="U315" t="inlineStr">
        <is>
          <t>SKU_0000314</t>
        </is>
      </c>
      <c r="V315" t="inlineStr">
        <is>
          <t>SMB</t>
        </is>
      </c>
      <c r="W315" t="inlineStr">
        <is>
          <t>Клиент_00314</t>
        </is>
      </c>
      <c r="X315" t="inlineStr">
        <is>
          <t>Ручной ввод</t>
        </is>
      </c>
      <c r="Y315" s="8" t="n">
        <v>17618</v>
      </c>
      <c r="Z315" t="n">
        <v>15</v>
      </c>
      <c r="AA315" s="8" t="n">
        <v>2818.88</v>
      </c>
      <c r="AB315" t="inlineStr">
        <is>
          <t>Да</t>
        </is>
      </c>
      <c r="AC315" t="inlineStr">
        <is>
          <t>Группа_Крупная / Категория_Крупная / Подкатегория_Крупная</t>
        </is>
      </c>
      <c r="AD315" t="n">
        <v>1</v>
      </c>
      <c r="AE315" t="inlineStr">
        <is>
          <t>до 10 000</t>
        </is>
      </c>
    </row>
    <row r="316">
      <c r="A316" t="n">
        <v>315</v>
      </c>
      <c r="B316" t="inlineStr">
        <is>
          <t>medium_10k</t>
        </is>
      </c>
      <c r="C316" t="inlineStr">
        <is>
          <t>ORD-0000105</t>
        </is>
      </c>
      <c r="D316" t="inlineStr">
        <is>
          <t>LINE-0000315</t>
        </is>
      </c>
      <c r="E316" s="7" t="n">
        <v>45606</v>
      </c>
      <c r="F316" s="7" t="n">
        <v>45606</v>
      </c>
      <c r="G316" t="n">
        <v>2024</v>
      </c>
      <c r="H316" t="inlineStr">
        <is>
          <t>Q4</t>
        </is>
      </c>
      <c r="I316" t="n">
        <v>11</v>
      </c>
      <c r="J316" t="inlineStr">
        <is>
          <t>Ноябрь</t>
        </is>
      </c>
      <c r="K316" t="n">
        <v>10</v>
      </c>
      <c r="L316" t="inlineStr">
        <is>
          <t>ФО_01_Крупный</t>
        </is>
      </c>
      <c r="M316" t="inlineStr">
        <is>
          <t>Регион_001_Крупный</t>
        </is>
      </c>
      <c r="N316" t="inlineStr">
        <is>
          <t>Город_0065</t>
        </is>
      </c>
      <c r="O316" t="inlineStr">
        <is>
          <t>Холдинг_Крупный</t>
        </is>
      </c>
      <c r="P316" t="inlineStr">
        <is>
          <t>Организация_Крупная</t>
        </is>
      </c>
      <c r="Q316" t="inlineStr">
        <is>
          <t>Отдел_007</t>
        </is>
      </c>
      <c r="R316" t="inlineStr">
        <is>
          <t>Группа_Крупная</t>
        </is>
      </c>
      <c r="S316" t="inlineStr">
        <is>
          <t>Категория_Крупная</t>
        </is>
      </c>
      <c r="T316" t="inlineStr">
        <is>
          <t>Подкатегория_Крупная</t>
        </is>
      </c>
      <c r="U316" t="inlineStr">
        <is>
          <t>SKU_0000315</t>
        </is>
      </c>
      <c r="V316" t="inlineStr">
        <is>
          <t>Госсектор</t>
        </is>
      </c>
      <c r="W316" t="inlineStr">
        <is>
          <t>Клиент_00315</t>
        </is>
      </c>
      <c r="X316" t="inlineStr">
        <is>
          <t>Интеграция</t>
        </is>
      </c>
      <c r="Y316" s="8" t="n">
        <v>17655</v>
      </c>
      <c r="Z316" t="n">
        <v>16</v>
      </c>
      <c r="AA316" s="8" t="n">
        <v>3001.35</v>
      </c>
      <c r="AB316" t="inlineStr">
        <is>
          <t>Да</t>
        </is>
      </c>
      <c r="AC316" t="inlineStr">
        <is>
          <t>Группа_Крупная / Категория_Крупная / Подкатегория_Крупная</t>
        </is>
      </c>
      <c r="AD316" t="n">
        <v>1</v>
      </c>
      <c r="AE316" t="inlineStr">
        <is>
          <t>до 10 000</t>
        </is>
      </c>
    </row>
    <row r="317">
      <c r="A317" t="n">
        <v>316</v>
      </c>
      <c r="B317" t="inlineStr">
        <is>
          <t>medium_10k</t>
        </is>
      </c>
      <c r="C317" t="inlineStr">
        <is>
          <t>ORD-0000106</t>
        </is>
      </c>
      <c r="D317" t="inlineStr">
        <is>
          <t>LINE-0000316</t>
        </is>
      </c>
      <c r="E317" s="7" t="n">
        <v>45607</v>
      </c>
      <c r="F317" s="7" t="n">
        <v>45607</v>
      </c>
      <c r="G317" t="n">
        <v>2024</v>
      </c>
      <c r="H317" t="inlineStr">
        <is>
          <t>Q4</t>
        </is>
      </c>
      <c r="I317" t="n">
        <v>11</v>
      </c>
      <c r="J317" t="inlineStr">
        <is>
          <t>Ноябрь</t>
        </is>
      </c>
      <c r="K317" t="n">
        <v>11</v>
      </c>
      <c r="L317" t="inlineStr">
        <is>
          <t>ФО_01_Крупный</t>
        </is>
      </c>
      <c r="M317" t="inlineStr">
        <is>
          <t>Регион_001_Крупный</t>
        </is>
      </c>
      <c r="N317" t="inlineStr">
        <is>
          <t>Город_0066</t>
        </is>
      </c>
      <c r="O317" t="inlineStr">
        <is>
          <t>Холдинг_Крупный</t>
        </is>
      </c>
      <c r="P317" t="inlineStr">
        <is>
          <t>Организация_Крупная</t>
        </is>
      </c>
      <c r="Q317" t="inlineStr">
        <is>
          <t>Отдел_007</t>
        </is>
      </c>
      <c r="R317" t="inlineStr">
        <is>
          <t>Группа_Крупная</t>
        </is>
      </c>
      <c r="S317" t="inlineStr">
        <is>
          <t>Категория_Крупная</t>
        </is>
      </c>
      <c r="T317" t="inlineStr">
        <is>
          <t>Подкатегория_Крупная</t>
        </is>
      </c>
      <c r="U317" t="inlineStr">
        <is>
          <t>SKU_0000316</t>
        </is>
      </c>
      <c r="V317" t="inlineStr">
        <is>
          <t>Розница</t>
        </is>
      </c>
      <c r="W317" t="inlineStr">
        <is>
          <t>Клиент_00316</t>
        </is>
      </c>
      <c r="X317" t="inlineStr">
        <is>
          <t>Портал</t>
        </is>
      </c>
      <c r="Y317" s="8" t="n">
        <v>17692</v>
      </c>
      <c r="Z317" t="n">
        <v>17</v>
      </c>
      <c r="AA317" s="8" t="n">
        <v>3184.56</v>
      </c>
      <c r="AB317" t="inlineStr">
        <is>
          <t>Да</t>
        </is>
      </c>
      <c r="AC317" t="inlineStr">
        <is>
          <t>Группа_Крупная / Категория_Крупная / Подкатегория_Крупная</t>
        </is>
      </c>
      <c r="AD317" t="n">
        <v>1</v>
      </c>
      <c r="AE317" t="inlineStr">
        <is>
          <t>до 10 000</t>
        </is>
      </c>
    </row>
    <row r="318">
      <c r="A318" t="n">
        <v>317</v>
      </c>
      <c r="B318" t="inlineStr">
        <is>
          <t>medium_10k</t>
        </is>
      </c>
      <c r="C318" t="inlineStr">
        <is>
          <t>ORD-0000106</t>
        </is>
      </c>
      <c r="D318" t="inlineStr">
        <is>
          <t>LINE-0000317</t>
        </is>
      </c>
      <c r="E318" s="7" t="n">
        <v>45608</v>
      </c>
      <c r="F318" s="7" t="n">
        <v>45608</v>
      </c>
      <c r="G318" t="n">
        <v>2024</v>
      </c>
      <c r="H318" t="inlineStr">
        <is>
          <t>Q4</t>
        </is>
      </c>
      <c r="I318" t="n">
        <v>11</v>
      </c>
      <c r="J318" t="inlineStr">
        <is>
          <t>Ноябрь</t>
        </is>
      </c>
      <c r="K318" t="n">
        <v>12</v>
      </c>
      <c r="L318" t="inlineStr">
        <is>
          <t>ФО_06</t>
        </is>
      </c>
      <c r="M318" t="inlineStr">
        <is>
          <t>Регион_016</t>
        </is>
      </c>
      <c r="N318" t="inlineStr">
        <is>
          <t>Город_0317</t>
        </is>
      </c>
      <c r="O318" t="inlineStr">
        <is>
          <t>Холдинг_01</t>
        </is>
      </c>
      <c r="P318" t="inlineStr">
        <is>
          <t>Организация_001</t>
        </is>
      </c>
      <c r="Q318" t="inlineStr">
        <is>
          <t>Отдел_007</t>
        </is>
      </c>
      <c r="R318" t="inlineStr">
        <is>
          <t>Группа_01</t>
        </is>
      </c>
      <c r="S318" t="inlineStr">
        <is>
          <t>Категория_001</t>
        </is>
      </c>
      <c r="T318" t="inlineStr">
        <is>
          <t>Подкатегория_007</t>
        </is>
      </c>
      <c r="U318" t="inlineStr">
        <is>
          <t>SKU_0000317</t>
        </is>
      </c>
      <c r="V318" t="inlineStr">
        <is>
          <t>Enterprise</t>
        </is>
      </c>
      <c r="W318" t="inlineStr">
        <is>
          <t>Клиент_00317</t>
        </is>
      </c>
      <c r="X318" t="inlineStr">
        <is>
          <t>API</t>
        </is>
      </c>
      <c r="Y318" s="8" t="n">
        <v>12729</v>
      </c>
      <c r="Z318" t="n">
        <v>18</v>
      </c>
      <c r="AA318" s="8" t="n">
        <v>2418.51</v>
      </c>
      <c r="AB318" t="inlineStr">
        <is>
          <t>Нет</t>
        </is>
      </c>
      <c r="AC318" t="inlineStr">
        <is>
          <t>Группа_01 / Категория_001 / Подкатегория_007</t>
        </is>
      </c>
      <c r="AD318" t="n">
        <v>1</v>
      </c>
      <c r="AE318" t="inlineStr">
        <is>
          <t>до 10 000</t>
        </is>
      </c>
    </row>
    <row r="319">
      <c r="A319" t="n">
        <v>318</v>
      </c>
      <c r="B319" t="inlineStr">
        <is>
          <t>medium_10k</t>
        </is>
      </c>
      <c r="C319" t="inlineStr">
        <is>
          <t>ORD-0000106</t>
        </is>
      </c>
      <c r="D319" t="inlineStr">
        <is>
          <t>LINE-0000318</t>
        </is>
      </c>
      <c r="E319" s="7" t="n">
        <v>45609</v>
      </c>
      <c r="F319" s="7" t="n">
        <v>45609</v>
      </c>
      <c r="G319" t="n">
        <v>2024</v>
      </c>
      <c r="H319" t="inlineStr">
        <is>
          <t>Q4</t>
        </is>
      </c>
      <c r="I319" t="n">
        <v>11</v>
      </c>
      <c r="J319" t="inlineStr">
        <is>
          <t>Ноябрь</t>
        </is>
      </c>
      <c r="K319" t="n">
        <v>13</v>
      </c>
      <c r="L319" t="inlineStr">
        <is>
          <t>ФО_07</t>
        </is>
      </c>
      <c r="M319" t="inlineStr">
        <is>
          <t>Регион_016</t>
        </is>
      </c>
      <c r="N319" t="inlineStr">
        <is>
          <t>Город_0318</t>
        </is>
      </c>
      <c r="O319" t="inlineStr">
        <is>
          <t>Холдинг_01</t>
        </is>
      </c>
      <c r="P319" t="inlineStr">
        <is>
          <t>Организация_001</t>
        </is>
      </c>
      <c r="Q319" t="inlineStr">
        <is>
          <t>Отдел_007</t>
        </is>
      </c>
      <c r="R319" t="inlineStr">
        <is>
          <t>Группа_01</t>
        </is>
      </c>
      <c r="S319" t="inlineStr">
        <is>
          <t>Категория_001</t>
        </is>
      </c>
      <c r="T319" t="inlineStr">
        <is>
          <t>Подкатегория_007</t>
        </is>
      </c>
      <c r="U319" t="inlineStr">
        <is>
          <t>SKU_0000318</t>
        </is>
      </c>
      <c r="V319" t="inlineStr">
        <is>
          <t>SMB</t>
        </is>
      </c>
      <c r="W319" t="inlineStr">
        <is>
          <t>Клиент_00318</t>
        </is>
      </c>
      <c r="X319" t="inlineStr">
        <is>
          <t>Импорт</t>
        </is>
      </c>
      <c r="Y319" s="8" t="n">
        <v>12766</v>
      </c>
      <c r="Z319" t="n">
        <v>19</v>
      </c>
      <c r="AA319" s="8" t="n">
        <v>2553.2</v>
      </c>
      <c r="AB319" t="inlineStr">
        <is>
          <t>Нет</t>
        </is>
      </c>
      <c r="AC319" t="inlineStr">
        <is>
          <t>Группа_01 / Категория_001 / Подкатегория_007</t>
        </is>
      </c>
      <c r="AD319" t="n">
        <v>1</v>
      </c>
      <c r="AE319" t="inlineStr">
        <is>
          <t>до 10 000</t>
        </is>
      </c>
    </row>
    <row r="320">
      <c r="A320" t="n">
        <v>319</v>
      </c>
      <c r="B320" t="inlineStr">
        <is>
          <t>medium_10k</t>
        </is>
      </c>
      <c r="C320" t="inlineStr">
        <is>
          <t>ORD-0000107</t>
        </is>
      </c>
      <c r="D320" t="inlineStr">
        <is>
          <t>LINE-0000319</t>
        </is>
      </c>
      <c r="E320" s="7" t="n">
        <v>45610</v>
      </c>
      <c r="F320" s="7" t="n">
        <v>45610</v>
      </c>
      <c r="G320" t="n">
        <v>2024</v>
      </c>
      <c r="H320" t="inlineStr">
        <is>
          <t>Q4</t>
        </is>
      </c>
      <c r="I320" t="n">
        <v>11</v>
      </c>
      <c r="J320" t="inlineStr">
        <is>
          <t>Ноябрь</t>
        </is>
      </c>
      <c r="K320" t="n">
        <v>14</v>
      </c>
      <c r="L320" t="inlineStr">
        <is>
          <t>ФО_08</t>
        </is>
      </c>
      <c r="M320" t="inlineStr">
        <is>
          <t>Регион_016</t>
        </is>
      </c>
      <c r="N320" t="inlineStr">
        <is>
          <t>Город_0319</t>
        </is>
      </c>
      <c r="O320" t="inlineStr">
        <is>
          <t>Холдинг_01</t>
        </is>
      </c>
      <c r="P320" t="inlineStr">
        <is>
          <t>Организация_001</t>
        </is>
      </c>
      <c r="Q320" t="inlineStr">
        <is>
          <t>Отдел_007</t>
        </is>
      </c>
      <c r="R320" t="inlineStr">
        <is>
          <t>Группа_01</t>
        </is>
      </c>
      <c r="S320" t="inlineStr">
        <is>
          <t>Категория_001</t>
        </is>
      </c>
      <c r="T320" t="inlineStr">
        <is>
          <t>Подкатегория_007</t>
        </is>
      </c>
      <c r="U320" t="inlineStr">
        <is>
          <t>SKU_0000319</t>
        </is>
      </c>
      <c r="V320" t="inlineStr">
        <is>
          <t>Госсектор</t>
        </is>
      </c>
      <c r="W320" t="inlineStr">
        <is>
          <t>Клиент_00319</t>
        </is>
      </c>
      <c r="X320" t="inlineStr">
        <is>
          <t>Ручной ввод</t>
        </is>
      </c>
      <c r="Y320" s="8" t="n">
        <v>12803</v>
      </c>
      <c r="Z320" t="n">
        <v>20</v>
      </c>
      <c r="AA320" s="8" t="n">
        <v>2688.63</v>
      </c>
      <c r="AB320" t="inlineStr">
        <is>
          <t>Нет</t>
        </is>
      </c>
      <c r="AC320" t="inlineStr">
        <is>
          <t>Группа_01 / Категория_001 / Подкатегория_007</t>
        </is>
      </c>
      <c r="AD320" t="n">
        <v>1</v>
      </c>
      <c r="AE320" t="inlineStr">
        <is>
          <t>до 10 000</t>
        </is>
      </c>
    </row>
    <row r="321">
      <c r="A321" t="n">
        <v>320</v>
      </c>
      <c r="B321" t="inlineStr">
        <is>
          <t>medium_10k</t>
        </is>
      </c>
      <c r="C321" t="inlineStr">
        <is>
          <t>ORD-0000107</t>
        </is>
      </c>
      <c r="D321" t="inlineStr">
        <is>
          <t>LINE-0000320</t>
        </is>
      </c>
      <c r="E321" s="7" t="n">
        <v>45611</v>
      </c>
      <c r="F321" s="7" t="n">
        <v>45611</v>
      </c>
      <c r="G321" t="n">
        <v>2024</v>
      </c>
      <c r="H321" t="inlineStr">
        <is>
          <t>Q4</t>
        </is>
      </c>
      <c r="I321" t="n">
        <v>11</v>
      </c>
      <c r="J321" t="inlineStr">
        <is>
          <t>Ноябрь</t>
        </is>
      </c>
      <c r="K321" t="n">
        <v>15</v>
      </c>
      <c r="L321" t="inlineStr">
        <is>
          <t>ФО_01_Крупный</t>
        </is>
      </c>
      <c r="M321" t="inlineStr">
        <is>
          <t>Регион_001_Крупный</t>
        </is>
      </c>
      <c r="N321" t="inlineStr">
        <is>
          <t>Город_0070</t>
        </is>
      </c>
      <c r="O321" t="inlineStr">
        <is>
          <t>Холдинг_Крупный</t>
        </is>
      </c>
      <c r="P321" t="inlineStr">
        <is>
          <t>Организация_Крупная</t>
        </is>
      </c>
      <c r="Q321" t="inlineStr">
        <is>
          <t>Отдел_007</t>
        </is>
      </c>
      <c r="R321" t="inlineStr">
        <is>
          <t>Группа_Крупная</t>
        </is>
      </c>
      <c r="S321" t="inlineStr">
        <is>
          <t>Категория_Крупная</t>
        </is>
      </c>
      <c r="T321" t="inlineStr">
        <is>
          <t>Подкатегория_Крупная</t>
        </is>
      </c>
      <c r="U321" t="inlineStr">
        <is>
          <t>SKU_0000320</t>
        </is>
      </c>
      <c r="V321" t="inlineStr">
        <is>
          <t>Розница</t>
        </is>
      </c>
      <c r="W321" t="inlineStr">
        <is>
          <t>Клиент_00320</t>
        </is>
      </c>
      <c r="X321" t="inlineStr">
        <is>
          <t>Интеграция</t>
        </is>
      </c>
      <c r="Y321" s="8" t="n">
        <v>17840</v>
      </c>
      <c r="Z321" t="n">
        <v>1</v>
      </c>
      <c r="AA321" s="8" t="n">
        <v>3924.8</v>
      </c>
      <c r="AB321" t="inlineStr">
        <is>
          <t>Да</t>
        </is>
      </c>
      <c r="AC321" t="inlineStr">
        <is>
          <t>Группа_Крупная / Категория_Крупная / Подкатегория_Крупная</t>
        </is>
      </c>
      <c r="AD321" t="n">
        <v>1</v>
      </c>
      <c r="AE321" t="inlineStr">
        <is>
          <t>до 10 000</t>
        </is>
      </c>
    </row>
    <row r="322">
      <c r="A322" t="n">
        <v>321</v>
      </c>
      <c r="B322" t="inlineStr">
        <is>
          <t>medium_10k</t>
        </is>
      </c>
      <c r="C322" t="inlineStr">
        <is>
          <t>ORD-0000107</t>
        </is>
      </c>
      <c r="D322" t="inlineStr">
        <is>
          <t>LINE-0000321</t>
        </is>
      </c>
      <c r="E322" s="7" t="n">
        <v>45612</v>
      </c>
      <c r="F322" s="7" t="n">
        <v>45612</v>
      </c>
      <c r="G322" t="n">
        <v>2024</v>
      </c>
      <c r="H322" t="inlineStr">
        <is>
          <t>Q4</t>
        </is>
      </c>
      <c r="I322" t="n">
        <v>11</v>
      </c>
      <c r="J322" t="inlineStr">
        <is>
          <t>Ноябрь</t>
        </is>
      </c>
      <c r="K322" t="n">
        <v>16</v>
      </c>
      <c r="L322" t="inlineStr">
        <is>
          <t>ФО_01_Крупный</t>
        </is>
      </c>
      <c r="M322" t="inlineStr">
        <is>
          <t>Регион_001_Крупный</t>
        </is>
      </c>
      <c r="N322" t="inlineStr">
        <is>
          <t>Город_0071</t>
        </is>
      </c>
      <c r="O322" t="inlineStr">
        <is>
          <t>Холдинг_Крупный</t>
        </is>
      </c>
      <c r="P322" t="inlineStr">
        <is>
          <t>Организация_Крупная</t>
        </is>
      </c>
      <c r="Q322" t="inlineStr">
        <is>
          <t>Отдел_007</t>
        </is>
      </c>
      <c r="R322" t="inlineStr">
        <is>
          <t>Группа_Крупная</t>
        </is>
      </c>
      <c r="S322" t="inlineStr">
        <is>
          <t>Категория_Крупная</t>
        </is>
      </c>
      <c r="T322" t="inlineStr">
        <is>
          <t>Подкатегория_Крупная</t>
        </is>
      </c>
      <c r="U322" t="inlineStr">
        <is>
          <t>SKU_0000321</t>
        </is>
      </c>
      <c r="V322" t="inlineStr">
        <is>
          <t>Enterprise</t>
        </is>
      </c>
      <c r="W322" t="inlineStr">
        <is>
          <t>Клиент_00321</t>
        </is>
      </c>
      <c r="X322" t="inlineStr">
        <is>
          <t>Портал</t>
        </is>
      </c>
      <c r="Y322" s="8" t="n">
        <v>17877</v>
      </c>
      <c r="Z322" t="n">
        <v>2</v>
      </c>
      <c r="AA322" s="8" t="n">
        <v>4111.71</v>
      </c>
      <c r="AB322" t="inlineStr">
        <is>
          <t>Да</t>
        </is>
      </c>
      <c r="AC322" t="inlineStr">
        <is>
          <t>Группа_Крупная / Категория_Крупная / Подкатегория_Крупная</t>
        </is>
      </c>
      <c r="AD322" t="n">
        <v>1</v>
      </c>
      <c r="AE322" t="inlineStr">
        <is>
          <t>до 10 000</t>
        </is>
      </c>
    </row>
    <row r="323">
      <c r="A323" t="n">
        <v>322</v>
      </c>
      <c r="B323" t="inlineStr">
        <is>
          <t>medium_10k</t>
        </is>
      </c>
      <c r="C323" t="inlineStr">
        <is>
          <t>ORD-0000108</t>
        </is>
      </c>
      <c r="D323" t="inlineStr">
        <is>
          <t>LINE-0000322</t>
        </is>
      </c>
      <c r="E323" s="7" t="n">
        <v>45613</v>
      </c>
      <c r="F323" s="7" t="n">
        <v>45613</v>
      </c>
      <c r="G323" t="n">
        <v>2024</v>
      </c>
      <c r="H323" t="inlineStr">
        <is>
          <t>Q4</t>
        </is>
      </c>
      <c r="I323" t="n">
        <v>11</v>
      </c>
      <c r="J323" t="inlineStr">
        <is>
          <t>Ноябрь</t>
        </is>
      </c>
      <c r="K323" t="n">
        <v>17</v>
      </c>
      <c r="L323" t="inlineStr">
        <is>
          <t>ФО_01_Крупный</t>
        </is>
      </c>
      <c r="M323" t="inlineStr">
        <is>
          <t>Регион_001_Крупный</t>
        </is>
      </c>
      <c r="N323" t="inlineStr">
        <is>
          <t>Город_0072</t>
        </is>
      </c>
      <c r="O323" t="inlineStr">
        <is>
          <t>Холдинг_Крупный</t>
        </is>
      </c>
      <c r="P323" t="inlineStr">
        <is>
          <t>Организация_Крупная</t>
        </is>
      </c>
      <c r="Q323" t="inlineStr">
        <is>
          <t>Отдел_007</t>
        </is>
      </c>
      <c r="R323" t="inlineStr">
        <is>
          <t>Группа_Крупная</t>
        </is>
      </c>
      <c r="S323" t="inlineStr">
        <is>
          <t>Категория_Крупная</t>
        </is>
      </c>
      <c r="T323" t="inlineStr">
        <is>
          <t>Подкатегория_Крупная</t>
        </is>
      </c>
      <c r="U323" t="inlineStr">
        <is>
          <t>SKU_0000322</t>
        </is>
      </c>
      <c r="V323" t="inlineStr">
        <is>
          <t>SMB</t>
        </is>
      </c>
      <c r="W323" t="inlineStr">
        <is>
          <t>Клиент_00322</t>
        </is>
      </c>
      <c r="X323" t="inlineStr">
        <is>
          <t>API</t>
        </is>
      </c>
      <c r="Y323" s="8" t="n">
        <v>17914</v>
      </c>
      <c r="Z323" t="n">
        <v>3</v>
      </c>
      <c r="AA323" s="8" t="n">
        <v>4299.36</v>
      </c>
      <c r="AB323" t="inlineStr">
        <is>
          <t>Да</t>
        </is>
      </c>
      <c r="AC323" t="inlineStr">
        <is>
          <t>Группа_Крупная / Категория_Крупная / Подкатегория_Крупная</t>
        </is>
      </c>
      <c r="AD323" t="n">
        <v>1</v>
      </c>
      <c r="AE323" t="inlineStr">
        <is>
          <t>до 10 000</t>
        </is>
      </c>
    </row>
    <row r="324">
      <c r="A324" t="n">
        <v>323</v>
      </c>
      <c r="B324" t="inlineStr">
        <is>
          <t>medium_10k</t>
        </is>
      </c>
      <c r="C324" t="inlineStr">
        <is>
          <t>ORD-0000108</t>
        </is>
      </c>
      <c r="D324" t="inlineStr">
        <is>
          <t>LINE-0000323</t>
        </is>
      </c>
      <c r="E324" s="7" t="n">
        <v>45614</v>
      </c>
      <c r="F324" s="7" t="n">
        <v>45614</v>
      </c>
      <c r="G324" t="n">
        <v>2024</v>
      </c>
      <c r="H324" t="inlineStr">
        <is>
          <t>Q4</t>
        </is>
      </c>
      <c r="I324" t="n">
        <v>11</v>
      </c>
      <c r="J324" t="inlineStr">
        <is>
          <t>Ноябрь</t>
        </is>
      </c>
      <c r="K324" t="n">
        <v>18</v>
      </c>
      <c r="L324" t="inlineStr">
        <is>
          <t>ФО_01_Крупный</t>
        </is>
      </c>
      <c r="M324" t="inlineStr">
        <is>
          <t>Регион_001_Крупный</t>
        </is>
      </c>
      <c r="N324" t="inlineStr">
        <is>
          <t>Город_0073</t>
        </is>
      </c>
      <c r="O324" t="inlineStr">
        <is>
          <t>Холдинг_Крупный</t>
        </is>
      </c>
      <c r="P324" t="inlineStr">
        <is>
          <t>Организация_Крупная</t>
        </is>
      </c>
      <c r="Q324" t="inlineStr">
        <is>
          <t>Отдел_007</t>
        </is>
      </c>
      <c r="R324" t="inlineStr">
        <is>
          <t>Группа_Крупная</t>
        </is>
      </c>
      <c r="S324" t="inlineStr">
        <is>
          <t>Категория_Крупная</t>
        </is>
      </c>
      <c r="T324" t="inlineStr">
        <is>
          <t>Подкатегория_Крупная</t>
        </is>
      </c>
      <c r="U324" t="inlineStr">
        <is>
          <t>SKU_0000323</t>
        </is>
      </c>
      <c r="V324" t="inlineStr">
        <is>
          <t>Госсектор</t>
        </is>
      </c>
      <c r="W324" t="inlineStr">
        <is>
          <t>Клиент_00323</t>
        </is>
      </c>
      <c r="X324" t="inlineStr">
        <is>
          <t>Импорт</t>
        </is>
      </c>
      <c r="Y324" s="8" t="n">
        <v>17951</v>
      </c>
      <c r="Z324" t="n">
        <v>4</v>
      </c>
      <c r="AA324" s="8" t="n">
        <v>1436.08</v>
      </c>
      <c r="AB324" t="inlineStr">
        <is>
          <t>Да</t>
        </is>
      </c>
      <c r="AC324" t="inlineStr">
        <is>
          <t>Группа_Крупная / Категория_Крупная / Подкатегория_Крупная</t>
        </is>
      </c>
      <c r="AD324" t="n">
        <v>1</v>
      </c>
      <c r="AE324" t="inlineStr">
        <is>
          <t>до 10 000</t>
        </is>
      </c>
    </row>
    <row r="325">
      <c r="A325" t="n">
        <v>324</v>
      </c>
      <c r="B325" t="inlineStr">
        <is>
          <t>medium_10k</t>
        </is>
      </c>
      <c r="C325" t="inlineStr">
        <is>
          <t>ORD-0000108</t>
        </is>
      </c>
      <c r="D325" t="inlineStr">
        <is>
          <t>LINE-0000324</t>
        </is>
      </c>
      <c r="E325" s="7" t="n">
        <v>45615</v>
      </c>
      <c r="F325" s="7" t="n">
        <v>45615</v>
      </c>
      <c r="G325" t="n">
        <v>2024</v>
      </c>
      <c r="H325" t="inlineStr">
        <is>
          <t>Q4</t>
        </is>
      </c>
      <c r="I325" t="n">
        <v>11</v>
      </c>
      <c r="J325" t="inlineStr">
        <is>
          <t>Ноябрь</t>
        </is>
      </c>
      <c r="K325" t="n">
        <v>19</v>
      </c>
      <c r="L325" t="inlineStr">
        <is>
          <t>ФО_01_Крупный</t>
        </is>
      </c>
      <c r="M325" t="inlineStr">
        <is>
          <t>Регион_001_Крупный</t>
        </is>
      </c>
      <c r="N325" t="inlineStr">
        <is>
          <t>Город_0074</t>
        </is>
      </c>
      <c r="O325" t="inlineStr">
        <is>
          <t>Холдинг_Крупный</t>
        </is>
      </c>
      <c r="P325" t="inlineStr">
        <is>
          <t>Организация_Крупная</t>
        </is>
      </c>
      <c r="Q325" t="inlineStr">
        <is>
          <t>Отдел_007</t>
        </is>
      </c>
      <c r="R325" t="inlineStr">
        <is>
          <t>Группа_Крупная</t>
        </is>
      </c>
      <c r="S325" t="inlineStr">
        <is>
          <t>Категория_Крупная</t>
        </is>
      </c>
      <c r="T325" t="inlineStr">
        <is>
          <t>Подкатегория_Крупная</t>
        </is>
      </c>
      <c r="U325" t="inlineStr">
        <is>
          <t>SKU_0000324</t>
        </is>
      </c>
      <c r="V325" t="inlineStr">
        <is>
          <t>Розница</t>
        </is>
      </c>
      <c r="W325" t="inlineStr">
        <is>
          <t>Клиент_00324</t>
        </is>
      </c>
      <c r="X325" t="inlineStr">
        <is>
          <t>Ручной ввод</t>
        </is>
      </c>
      <c r="Y325" s="8" t="n">
        <v>17988</v>
      </c>
      <c r="Z325" t="n">
        <v>5</v>
      </c>
      <c r="AA325" s="8" t="n">
        <v>1618.92</v>
      </c>
      <c r="AB325" t="inlineStr">
        <is>
          <t>Да</t>
        </is>
      </c>
      <c r="AC325" t="inlineStr">
        <is>
          <t>Группа_Крупная / Категория_Крупная / Подкатегория_Крупная</t>
        </is>
      </c>
      <c r="AD325" t="n">
        <v>1</v>
      </c>
      <c r="AE325" t="inlineStr">
        <is>
          <t>до 10 000</t>
        </is>
      </c>
    </row>
    <row r="326">
      <c r="A326" t="n">
        <v>325</v>
      </c>
      <c r="B326" t="inlineStr">
        <is>
          <t>medium_10k</t>
        </is>
      </c>
      <c r="C326" t="inlineStr">
        <is>
          <t>ORD-0000109</t>
        </is>
      </c>
      <c r="D326" t="inlineStr">
        <is>
          <t>LINE-0000325</t>
        </is>
      </c>
      <c r="E326" s="7" t="n">
        <v>45616</v>
      </c>
      <c r="F326" s="7" t="n">
        <v>45616</v>
      </c>
      <c r="G326" t="n">
        <v>2024</v>
      </c>
      <c r="H326" t="inlineStr">
        <is>
          <t>Q4</t>
        </is>
      </c>
      <c r="I326" t="n">
        <v>11</v>
      </c>
      <c r="J326" t="inlineStr">
        <is>
          <t>Ноябрь</t>
        </is>
      </c>
      <c r="K326" t="n">
        <v>20</v>
      </c>
      <c r="L326" t="inlineStr">
        <is>
          <t>ФО_01_Крупный</t>
        </is>
      </c>
      <c r="M326" t="inlineStr">
        <is>
          <t>Регион_001_Крупный</t>
        </is>
      </c>
      <c r="N326" t="inlineStr">
        <is>
          <t>Город_0075</t>
        </is>
      </c>
      <c r="O326" t="inlineStr">
        <is>
          <t>Холдинг_Крупный</t>
        </is>
      </c>
      <c r="P326" t="inlineStr">
        <is>
          <t>Организация_Крупная</t>
        </is>
      </c>
      <c r="Q326" t="inlineStr">
        <is>
          <t>Отдел_007</t>
        </is>
      </c>
      <c r="R326" t="inlineStr">
        <is>
          <t>Группа_Крупная</t>
        </is>
      </c>
      <c r="S326" t="inlineStr">
        <is>
          <t>Категория_Крупная</t>
        </is>
      </c>
      <c r="T326" t="inlineStr">
        <is>
          <t>Подкатегория_Крупная</t>
        </is>
      </c>
      <c r="U326" t="inlineStr">
        <is>
          <t>SKU_0000325</t>
        </is>
      </c>
      <c r="V326" t="inlineStr">
        <is>
          <t>Enterprise</t>
        </is>
      </c>
      <c r="W326" t="inlineStr">
        <is>
          <t>Клиент_00325</t>
        </is>
      </c>
      <c r="X326" t="inlineStr">
        <is>
          <t>Интеграция</t>
        </is>
      </c>
      <c r="Y326" s="8" t="n">
        <v>18025</v>
      </c>
      <c r="Z326" t="n">
        <v>6</v>
      </c>
      <c r="AA326" s="8" t="n">
        <v>1802.5</v>
      </c>
      <c r="AB326" t="inlineStr">
        <is>
          <t>Да</t>
        </is>
      </c>
      <c r="AC326" t="inlineStr">
        <is>
          <t>Группа_Крупная / Категория_Крупная / Подкатегория_Крупная</t>
        </is>
      </c>
      <c r="AD326" t="n">
        <v>1</v>
      </c>
      <c r="AE326" t="inlineStr">
        <is>
          <t>до 10 000</t>
        </is>
      </c>
    </row>
    <row r="327">
      <c r="A327" t="n">
        <v>326</v>
      </c>
      <c r="B327" t="inlineStr">
        <is>
          <t>medium_10k</t>
        </is>
      </c>
      <c r="C327" t="inlineStr">
        <is>
          <t>ORD-0000109</t>
        </is>
      </c>
      <c r="D327" t="inlineStr">
        <is>
          <t>LINE-0000326</t>
        </is>
      </c>
      <c r="E327" s="7" t="n">
        <v>45617</v>
      </c>
      <c r="F327" s="7" t="n">
        <v>45617</v>
      </c>
      <c r="G327" t="n">
        <v>2024</v>
      </c>
      <c r="H327" t="inlineStr">
        <is>
          <t>Q4</t>
        </is>
      </c>
      <c r="I327" t="n">
        <v>11</v>
      </c>
      <c r="J327" t="inlineStr">
        <is>
          <t>Ноябрь</t>
        </is>
      </c>
      <c r="K327" t="n">
        <v>21</v>
      </c>
      <c r="L327" t="inlineStr">
        <is>
          <t>ФО_01_Крупный</t>
        </is>
      </c>
      <c r="M327" t="inlineStr">
        <is>
          <t>Регион_001_Крупный</t>
        </is>
      </c>
      <c r="N327" t="inlineStr">
        <is>
          <t>Город_0076</t>
        </is>
      </c>
      <c r="O327" t="inlineStr">
        <is>
          <t>Холдинг_Крупный</t>
        </is>
      </c>
      <c r="P327" t="inlineStr">
        <is>
          <t>Организация_Крупная</t>
        </is>
      </c>
      <c r="Q327" t="inlineStr">
        <is>
          <t>Отдел_007</t>
        </is>
      </c>
      <c r="R327" t="inlineStr">
        <is>
          <t>Группа_Крупная</t>
        </is>
      </c>
      <c r="S327" t="inlineStr">
        <is>
          <t>Категория_Крупная</t>
        </is>
      </c>
      <c r="T327" t="inlineStr">
        <is>
          <t>Подкатегория_Крупная</t>
        </is>
      </c>
      <c r="U327" t="inlineStr">
        <is>
          <t>SKU_0000326</t>
        </is>
      </c>
      <c r="V327" t="inlineStr">
        <is>
          <t>SMB</t>
        </is>
      </c>
      <c r="W327" t="inlineStr">
        <is>
          <t>Клиент_00326</t>
        </is>
      </c>
      <c r="X327" t="inlineStr">
        <is>
          <t>Портал</t>
        </is>
      </c>
      <c r="Y327" s="8" t="n">
        <v>18062</v>
      </c>
      <c r="Z327" t="n">
        <v>7</v>
      </c>
      <c r="AA327" s="8" t="n">
        <v>1986.82</v>
      </c>
      <c r="AB327" t="inlineStr">
        <is>
          <t>Да</t>
        </is>
      </c>
      <c r="AC327" t="inlineStr">
        <is>
          <t>Группа_Крупная / Категория_Крупная / Подкатегория_Крупная</t>
        </is>
      </c>
      <c r="AD327" t="n">
        <v>1</v>
      </c>
      <c r="AE327" t="inlineStr">
        <is>
          <t>до 10 000</t>
        </is>
      </c>
    </row>
    <row r="328">
      <c r="A328" t="n">
        <v>327</v>
      </c>
      <c r="B328" t="inlineStr">
        <is>
          <t>medium_10k</t>
        </is>
      </c>
      <c r="C328" t="inlineStr">
        <is>
          <t>ORD-0000109</t>
        </is>
      </c>
      <c r="D328" t="inlineStr">
        <is>
          <t>LINE-0000327</t>
        </is>
      </c>
      <c r="E328" s="7" t="n">
        <v>45618</v>
      </c>
      <c r="F328" s="7" t="n">
        <v>45618</v>
      </c>
      <c r="G328" t="n">
        <v>2024</v>
      </c>
      <c r="H328" t="inlineStr">
        <is>
          <t>Q4</t>
        </is>
      </c>
      <c r="I328" t="n">
        <v>11</v>
      </c>
      <c r="J328" t="inlineStr">
        <is>
          <t>Ноябрь</t>
        </is>
      </c>
      <c r="K328" t="n">
        <v>22</v>
      </c>
      <c r="L328" t="inlineStr">
        <is>
          <t>ФО_08</t>
        </is>
      </c>
      <c r="M328" t="inlineStr">
        <is>
          <t>Регион_017</t>
        </is>
      </c>
      <c r="N328" t="inlineStr">
        <is>
          <t>Город_0327</t>
        </is>
      </c>
      <c r="O328" t="inlineStr">
        <is>
          <t>Холдинг_01</t>
        </is>
      </c>
      <c r="P328" t="inlineStr">
        <is>
          <t>Организация_001</t>
        </is>
      </c>
      <c r="Q328" t="inlineStr">
        <is>
          <t>Отдел_007</t>
        </is>
      </c>
      <c r="R328" t="inlineStr">
        <is>
          <t>Группа_01</t>
        </is>
      </c>
      <c r="S328" t="inlineStr">
        <is>
          <t>Категория_001</t>
        </is>
      </c>
      <c r="T328" t="inlineStr">
        <is>
          <t>Подкатегория_007</t>
        </is>
      </c>
      <c r="U328" t="inlineStr">
        <is>
          <t>SKU_0000327</t>
        </is>
      </c>
      <c r="V328" t="inlineStr">
        <is>
          <t>Госсектор</t>
        </is>
      </c>
      <c r="W328" t="inlineStr">
        <is>
          <t>Клиент_00327</t>
        </is>
      </c>
      <c r="X328" t="inlineStr">
        <is>
          <t>API</t>
        </is>
      </c>
      <c r="Y328" s="8" t="n">
        <v>13099</v>
      </c>
      <c r="Z328" t="n">
        <v>8</v>
      </c>
      <c r="AA328" s="8" t="n">
        <v>1571.88</v>
      </c>
      <c r="AB328" t="inlineStr">
        <is>
          <t>Нет</t>
        </is>
      </c>
      <c r="AC328" t="inlineStr">
        <is>
          <t>Группа_01 / Категория_001 / Подкатегория_007</t>
        </is>
      </c>
      <c r="AD328" t="n">
        <v>1</v>
      </c>
      <c r="AE328" t="inlineStr">
        <is>
          <t>до 10 000</t>
        </is>
      </c>
    </row>
    <row r="329">
      <c r="A329" t="n">
        <v>328</v>
      </c>
      <c r="B329" t="inlineStr">
        <is>
          <t>medium_10k</t>
        </is>
      </c>
      <c r="C329" t="inlineStr">
        <is>
          <t>ORD-0000110</t>
        </is>
      </c>
      <c r="D329" t="inlineStr">
        <is>
          <t>LINE-0000328</t>
        </is>
      </c>
      <c r="E329" s="7" t="n">
        <v>45619</v>
      </c>
      <c r="F329" s="7" t="n">
        <v>45619</v>
      </c>
      <c r="G329" t="n">
        <v>2024</v>
      </c>
      <c r="H329" t="inlineStr">
        <is>
          <t>Q4</t>
        </is>
      </c>
      <c r="I329" t="n">
        <v>11</v>
      </c>
      <c r="J329" t="inlineStr">
        <is>
          <t>Ноябрь</t>
        </is>
      </c>
      <c r="K329" t="n">
        <v>23</v>
      </c>
      <c r="L329" t="inlineStr">
        <is>
          <t>ФО_01</t>
        </is>
      </c>
      <c r="M329" t="inlineStr">
        <is>
          <t>Регион_017</t>
        </is>
      </c>
      <c r="N329" t="inlineStr">
        <is>
          <t>Город_0328</t>
        </is>
      </c>
      <c r="O329" t="inlineStr">
        <is>
          <t>Холдинг_01</t>
        </is>
      </c>
      <c r="P329" t="inlineStr">
        <is>
          <t>Организация_001</t>
        </is>
      </c>
      <c r="Q329" t="inlineStr">
        <is>
          <t>Отдел_007</t>
        </is>
      </c>
      <c r="R329" t="inlineStr">
        <is>
          <t>Группа_01</t>
        </is>
      </c>
      <c r="S329" t="inlineStr">
        <is>
          <t>Категория_001</t>
        </is>
      </c>
      <c r="T329" t="inlineStr">
        <is>
          <t>Подкатегория_007</t>
        </is>
      </c>
      <c r="U329" t="inlineStr">
        <is>
          <t>SKU_0000328</t>
        </is>
      </c>
      <c r="V329" t="inlineStr">
        <is>
          <t>Розница</t>
        </is>
      </c>
      <c r="W329" t="inlineStr">
        <is>
          <t>Клиент_00328</t>
        </is>
      </c>
      <c r="X329" t="inlineStr">
        <is>
          <t>Импорт</t>
        </is>
      </c>
      <c r="Y329" s="8" t="n">
        <v>13136</v>
      </c>
      <c r="Z329" t="n">
        <v>9</v>
      </c>
      <c r="AA329" s="8" t="n">
        <v>1707.68</v>
      </c>
      <c r="AB329" t="inlineStr">
        <is>
          <t>Нет</t>
        </is>
      </c>
      <c r="AC329" t="inlineStr">
        <is>
          <t>Группа_01 / Категория_001 / Подкатегория_007</t>
        </is>
      </c>
      <c r="AD329" t="n">
        <v>1</v>
      </c>
      <c r="AE329" t="inlineStr">
        <is>
          <t>до 10 000</t>
        </is>
      </c>
    </row>
    <row r="330">
      <c r="A330" t="n">
        <v>329</v>
      </c>
      <c r="B330" t="inlineStr">
        <is>
          <t>medium_10k</t>
        </is>
      </c>
      <c r="C330" t="inlineStr">
        <is>
          <t>ORD-0000110</t>
        </is>
      </c>
      <c r="D330" t="inlineStr">
        <is>
          <t>LINE-0000329</t>
        </is>
      </c>
      <c r="E330" s="7" t="n">
        <v>45620</v>
      </c>
      <c r="F330" s="7" t="n">
        <v>45620</v>
      </c>
      <c r="G330" t="n">
        <v>2024</v>
      </c>
      <c r="H330" t="inlineStr">
        <is>
          <t>Q4</t>
        </is>
      </c>
      <c r="I330" t="n">
        <v>11</v>
      </c>
      <c r="J330" t="inlineStr">
        <is>
          <t>Ноябрь</t>
        </is>
      </c>
      <c r="K330" t="n">
        <v>24</v>
      </c>
      <c r="L330" t="inlineStr">
        <is>
          <t>ФО_02</t>
        </is>
      </c>
      <c r="M330" t="inlineStr">
        <is>
          <t>Регион_017</t>
        </is>
      </c>
      <c r="N330" t="inlineStr">
        <is>
          <t>Город_0329</t>
        </is>
      </c>
      <c r="O330" t="inlineStr">
        <is>
          <t>Холдинг_01</t>
        </is>
      </c>
      <c r="P330" t="inlineStr">
        <is>
          <t>Организация_001</t>
        </is>
      </c>
      <c r="Q330" t="inlineStr">
        <is>
          <t>Отдел_007</t>
        </is>
      </c>
      <c r="R330" t="inlineStr">
        <is>
          <t>Группа_01</t>
        </is>
      </c>
      <c r="S330" t="inlineStr">
        <is>
          <t>Категория_001</t>
        </is>
      </c>
      <c r="T330" t="inlineStr">
        <is>
          <t>Подкатегория_007</t>
        </is>
      </c>
      <c r="U330" t="inlineStr">
        <is>
          <t>SKU_0000329</t>
        </is>
      </c>
      <c r="V330" t="inlineStr">
        <is>
          <t>Enterprise</t>
        </is>
      </c>
      <c r="W330" t="inlineStr">
        <is>
          <t>Клиент_00329</t>
        </is>
      </c>
      <c r="X330" t="inlineStr">
        <is>
          <t>Ручной ввод</t>
        </is>
      </c>
      <c r="Y330" s="8" t="n">
        <v>13173</v>
      </c>
      <c r="Z330" t="n">
        <v>10</v>
      </c>
      <c r="AA330" s="8" t="n">
        <v>1844.22</v>
      </c>
      <c r="AB330" t="inlineStr">
        <is>
          <t>Нет</t>
        </is>
      </c>
      <c r="AC330" t="inlineStr">
        <is>
          <t>Группа_01 / Категория_001 / Подкатегория_007</t>
        </is>
      </c>
      <c r="AD330" t="n">
        <v>1</v>
      </c>
      <c r="AE330" t="inlineStr">
        <is>
          <t>до 10 000</t>
        </is>
      </c>
    </row>
    <row r="331">
      <c r="A331" t="n">
        <v>330</v>
      </c>
      <c r="B331" t="inlineStr">
        <is>
          <t>medium_10k</t>
        </is>
      </c>
      <c r="C331" t="inlineStr">
        <is>
          <t>ORD-0000110</t>
        </is>
      </c>
      <c r="D331" t="inlineStr">
        <is>
          <t>LINE-0000330</t>
        </is>
      </c>
      <c r="E331" s="7" t="n">
        <v>45621</v>
      </c>
      <c r="F331" s="7" t="n">
        <v>45621</v>
      </c>
      <c r="G331" t="n">
        <v>2024</v>
      </c>
      <c r="H331" t="inlineStr">
        <is>
          <t>Q4</t>
        </is>
      </c>
      <c r="I331" t="n">
        <v>11</v>
      </c>
      <c r="J331" t="inlineStr">
        <is>
          <t>Ноябрь</t>
        </is>
      </c>
      <c r="K331" t="n">
        <v>25</v>
      </c>
      <c r="L331" t="inlineStr">
        <is>
          <t>ФО_01_Крупный</t>
        </is>
      </c>
      <c r="M331" t="inlineStr">
        <is>
          <t>Регион_001_Крупный</t>
        </is>
      </c>
      <c r="N331" t="inlineStr">
        <is>
          <t>Город_0080</t>
        </is>
      </c>
      <c r="O331" t="inlineStr">
        <is>
          <t>Холдинг_Крупный</t>
        </is>
      </c>
      <c r="P331" t="inlineStr">
        <is>
          <t>Организация_Крупная</t>
        </is>
      </c>
      <c r="Q331" t="inlineStr">
        <is>
          <t>Отдел_007</t>
        </is>
      </c>
      <c r="R331" t="inlineStr">
        <is>
          <t>Группа_Крупная</t>
        </is>
      </c>
      <c r="S331" t="inlineStr">
        <is>
          <t>Категория_Крупная</t>
        </is>
      </c>
      <c r="T331" t="inlineStr">
        <is>
          <t>Подкатегория_Крупная</t>
        </is>
      </c>
      <c r="U331" t="inlineStr">
        <is>
          <t>SKU_0000330</t>
        </is>
      </c>
      <c r="V331" t="inlineStr">
        <is>
          <t>SMB</t>
        </is>
      </c>
      <c r="W331" t="inlineStr">
        <is>
          <t>Клиент_00330</t>
        </is>
      </c>
      <c r="X331" t="inlineStr">
        <is>
          <t>Интеграция</t>
        </is>
      </c>
      <c r="Y331" s="8" t="n">
        <v>18210</v>
      </c>
      <c r="Z331" t="n">
        <v>11</v>
      </c>
      <c r="AA331" s="8" t="n">
        <v>2731.5</v>
      </c>
      <c r="AB331" t="inlineStr">
        <is>
          <t>Да</t>
        </is>
      </c>
      <c r="AC331" t="inlineStr">
        <is>
          <t>Группа_Крупная / Категория_Крупная / Подкатегория_Крупная</t>
        </is>
      </c>
      <c r="AD331" t="n">
        <v>1</v>
      </c>
      <c r="AE331" t="inlineStr">
        <is>
          <t>до 10 000</t>
        </is>
      </c>
    </row>
    <row r="332">
      <c r="A332" t="n">
        <v>331</v>
      </c>
      <c r="B332" t="inlineStr">
        <is>
          <t>medium_10k</t>
        </is>
      </c>
      <c r="C332" t="inlineStr">
        <is>
          <t>ORD-0000111</t>
        </is>
      </c>
      <c r="D332" t="inlineStr">
        <is>
          <t>LINE-0000331</t>
        </is>
      </c>
      <c r="E332" s="7" t="n">
        <v>45622</v>
      </c>
      <c r="F332" s="7" t="n">
        <v>45622</v>
      </c>
      <c r="G332" t="n">
        <v>2024</v>
      </c>
      <c r="H332" t="inlineStr">
        <is>
          <t>Q4</t>
        </is>
      </c>
      <c r="I332" t="n">
        <v>11</v>
      </c>
      <c r="J332" t="inlineStr">
        <is>
          <t>Ноябрь</t>
        </is>
      </c>
      <c r="K332" t="n">
        <v>26</v>
      </c>
      <c r="L332" t="inlineStr">
        <is>
          <t>ФО_01_Крупный</t>
        </is>
      </c>
      <c r="M332" t="inlineStr">
        <is>
          <t>Регион_001_Крупный</t>
        </is>
      </c>
      <c r="N332" t="inlineStr">
        <is>
          <t>Город_0081</t>
        </is>
      </c>
      <c r="O332" t="inlineStr">
        <is>
          <t>Холдинг_Крупный</t>
        </is>
      </c>
      <c r="P332" t="inlineStr">
        <is>
          <t>Организация_Крупная</t>
        </is>
      </c>
      <c r="Q332" t="inlineStr">
        <is>
          <t>Отдел_007</t>
        </is>
      </c>
      <c r="R332" t="inlineStr">
        <is>
          <t>Группа_Крупная</t>
        </is>
      </c>
      <c r="S332" t="inlineStr">
        <is>
          <t>Категория_Крупная</t>
        </is>
      </c>
      <c r="T332" t="inlineStr">
        <is>
          <t>Подкатегория_Крупная</t>
        </is>
      </c>
      <c r="U332" t="inlineStr">
        <is>
          <t>SKU_0000331</t>
        </is>
      </c>
      <c r="V332" t="inlineStr">
        <is>
          <t>Госсектор</t>
        </is>
      </c>
      <c r="W332" t="inlineStr">
        <is>
          <t>Клиент_00331</t>
        </is>
      </c>
      <c r="X332" t="inlineStr">
        <is>
          <t>Портал</t>
        </is>
      </c>
      <c r="Y332" s="8" t="n">
        <v>18247</v>
      </c>
      <c r="Z332" t="n">
        <v>12</v>
      </c>
      <c r="AA332" s="8" t="n">
        <v>2919.52</v>
      </c>
      <c r="AB332" t="inlineStr">
        <is>
          <t>Да</t>
        </is>
      </c>
      <c r="AC332" t="inlineStr">
        <is>
          <t>Группа_Крупная / Категория_Крупная / Подкатегория_Крупная</t>
        </is>
      </c>
      <c r="AD332" t="n">
        <v>1</v>
      </c>
      <c r="AE332" t="inlineStr">
        <is>
          <t>до 10 000</t>
        </is>
      </c>
    </row>
    <row r="333">
      <c r="A333" t="n">
        <v>332</v>
      </c>
      <c r="B333" t="inlineStr">
        <is>
          <t>medium_10k</t>
        </is>
      </c>
      <c r="C333" t="inlineStr">
        <is>
          <t>ORD-0000111</t>
        </is>
      </c>
      <c r="D333" t="inlineStr">
        <is>
          <t>LINE-0000332</t>
        </is>
      </c>
      <c r="E333" s="7" t="n">
        <v>45623</v>
      </c>
      <c r="F333" s="7" t="n">
        <v>45623</v>
      </c>
      <c r="G333" t="n">
        <v>2024</v>
      </c>
      <c r="H333" t="inlineStr">
        <is>
          <t>Q4</t>
        </is>
      </c>
      <c r="I333" t="n">
        <v>11</v>
      </c>
      <c r="J333" t="inlineStr">
        <is>
          <t>Ноябрь</t>
        </is>
      </c>
      <c r="K333" t="n">
        <v>27</v>
      </c>
      <c r="L333" t="inlineStr">
        <is>
          <t>ФО_01_Крупный</t>
        </is>
      </c>
      <c r="M333" t="inlineStr">
        <is>
          <t>Регион_001_Крупный</t>
        </is>
      </c>
      <c r="N333" t="inlineStr">
        <is>
          <t>Город_0082</t>
        </is>
      </c>
      <c r="O333" t="inlineStr">
        <is>
          <t>Холдинг_Крупный</t>
        </is>
      </c>
      <c r="P333" t="inlineStr">
        <is>
          <t>Организация_Крупная</t>
        </is>
      </c>
      <c r="Q333" t="inlineStr">
        <is>
          <t>Отдел_007</t>
        </is>
      </c>
      <c r="R333" t="inlineStr">
        <is>
          <t>Группа_Крупная</t>
        </is>
      </c>
      <c r="S333" t="inlineStr">
        <is>
          <t>Категория_Крупная</t>
        </is>
      </c>
      <c r="T333" t="inlineStr">
        <is>
          <t>Подкатегория_Крупная</t>
        </is>
      </c>
      <c r="U333" t="inlineStr">
        <is>
          <t>SKU_0000332</t>
        </is>
      </c>
      <c r="V333" t="inlineStr">
        <is>
          <t>Розница</t>
        </is>
      </c>
      <c r="W333" t="inlineStr">
        <is>
          <t>Клиент_00332</t>
        </is>
      </c>
      <c r="X333" t="inlineStr">
        <is>
          <t>API</t>
        </is>
      </c>
      <c r="Y333" s="8" t="n">
        <v>18284</v>
      </c>
      <c r="Z333" t="n">
        <v>13</v>
      </c>
      <c r="AA333" s="8" t="n">
        <v>3108.28</v>
      </c>
      <c r="AB333" t="inlineStr">
        <is>
          <t>Да</t>
        </is>
      </c>
      <c r="AC333" t="inlineStr">
        <is>
          <t>Группа_Крупная / Категория_Крупная / Подкатегория_Крупная</t>
        </is>
      </c>
      <c r="AD333" t="n">
        <v>1</v>
      </c>
      <c r="AE333" t="inlineStr">
        <is>
          <t>до 10 000</t>
        </is>
      </c>
    </row>
    <row r="334">
      <c r="A334" t="n">
        <v>333</v>
      </c>
      <c r="B334" t="inlineStr">
        <is>
          <t>medium_10k</t>
        </is>
      </c>
      <c r="C334" t="inlineStr">
        <is>
          <t>ORD-0000111</t>
        </is>
      </c>
      <c r="D334" t="inlineStr">
        <is>
          <t>LINE-0000333</t>
        </is>
      </c>
      <c r="E334" s="7" t="n">
        <v>45624</v>
      </c>
      <c r="F334" s="7" t="n">
        <v>45624</v>
      </c>
      <c r="G334" t="n">
        <v>2024</v>
      </c>
      <c r="H334" t="inlineStr">
        <is>
          <t>Q4</t>
        </is>
      </c>
      <c r="I334" t="n">
        <v>11</v>
      </c>
      <c r="J334" t="inlineStr">
        <is>
          <t>Ноябрь</t>
        </is>
      </c>
      <c r="K334" t="n">
        <v>28</v>
      </c>
      <c r="L334" t="inlineStr">
        <is>
          <t>ФО_01_Крупный</t>
        </is>
      </c>
      <c r="M334" t="inlineStr">
        <is>
          <t>Регион_001_Крупный</t>
        </is>
      </c>
      <c r="N334" t="inlineStr">
        <is>
          <t>Город_0083</t>
        </is>
      </c>
      <c r="O334" t="inlineStr">
        <is>
          <t>Холдинг_Крупный</t>
        </is>
      </c>
      <c r="P334" t="inlineStr">
        <is>
          <t>Организация_Крупная</t>
        </is>
      </c>
      <c r="Q334" t="inlineStr">
        <is>
          <t>Отдел_007</t>
        </is>
      </c>
      <c r="R334" t="inlineStr">
        <is>
          <t>Группа_Крупная</t>
        </is>
      </c>
      <c r="S334" t="inlineStr">
        <is>
          <t>Категория_Крупная</t>
        </is>
      </c>
      <c r="T334" t="inlineStr">
        <is>
          <t>Подкатегория_Крупная</t>
        </is>
      </c>
      <c r="U334" t="inlineStr">
        <is>
          <t>SKU_0000333</t>
        </is>
      </c>
      <c r="V334" t="inlineStr">
        <is>
          <t>Enterprise</t>
        </is>
      </c>
      <c r="W334" t="inlineStr">
        <is>
          <t>Клиент_00333</t>
        </is>
      </c>
      <c r="X334" t="inlineStr">
        <is>
          <t>Импорт</t>
        </is>
      </c>
      <c r="Y334" s="8" t="n">
        <v>18321</v>
      </c>
      <c r="Z334" t="n">
        <v>14</v>
      </c>
      <c r="AA334" s="8" t="n">
        <v>3297.78</v>
      </c>
      <c r="AB334" t="inlineStr">
        <is>
          <t>Да</t>
        </is>
      </c>
      <c r="AC334" t="inlineStr">
        <is>
          <t>Группа_Крупная / Категория_Крупная / Подкатегория_Крупная</t>
        </is>
      </c>
      <c r="AD334" t="n">
        <v>1</v>
      </c>
      <c r="AE334" t="inlineStr">
        <is>
          <t>до 10 000</t>
        </is>
      </c>
    </row>
    <row r="335">
      <c r="A335" t="n">
        <v>334</v>
      </c>
      <c r="B335" t="inlineStr">
        <is>
          <t>medium_10k</t>
        </is>
      </c>
      <c r="C335" t="inlineStr">
        <is>
          <t>ORD-0000112</t>
        </is>
      </c>
      <c r="D335" t="inlineStr">
        <is>
          <t>LINE-0000334</t>
        </is>
      </c>
      <c r="E335" s="7" t="n">
        <v>45625</v>
      </c>
      <c r="F335" s="7" t="n">
        <v>45625</v>
      </c>
      <c r="G335" t="n">
        <v>2024</v>
      </c>
      <c r="H335" t="inlineStr">
        <is>
          <t>Q4</t>
        </is>
      </c>
      <c r="I335" t="n">
        <v>11</v>
      </c>
      <c r="J335" t="inlineStr">
        <is>
          <t>Ноябрь</t>
        </is>
      </c>
      <c r="K335" t="n">
        <v>29</v>
      </c>
      <c r="L335" t="inlineStr">
        <is>
          <t>ФО_01_Крупный</t>
        </is>
      </c>
      <c r="M335" t="inlineStr">
        <is>
          <t>Регион_001_Крупный</t>
        </is>
      </c>
      <c r="N335" t="inlineStr">
        <is>
          <t>Город_0084</t>
        </is>
      </c>
      <c r="O335" t="inlineStr">
        <is>
          <t>Холдинг_Крупный</t>
        </is>
      </c>
      <c r="P335" t="inlineStr">
        <is>
          <t>Организация_Крупная</t>
        </is>
      </c>
      <c r="Q335" t="inlineStr">
        <is>
          <t>Отдел_007</t>
        </is>
      </c>
      <c r="R335" t="inlineStr">
        <is>
          <t>Группа_Крупная</t>
        </is>
      </c>
      <c r="S335" t="inlineStr">
        <is>
          <t>Категория_Крупная</t>
        </is>
      </c>
      <c r="T335" t="inlineStr">
        <is>
          <t>Подкатегория_Крупная</t>
        </is>
      </c>
      <c r="U335" t="inlineStr">
        <is>
          <t>SKU_0000334</t>
        </is>
      </c>
      <c r="V335" t="inlineStr">
        <is>
          <t>SMB</t>
        </is>
      </c>
      <c r="W335" t="inlineStr">
        <is>
          <t>Клиент_00334</t>
        </is>
      </c>
      <c r="X335" t="inlineStr">
        <is>
          <t>Ручной ввод</t>
        </is>
      </c>
      <c r="Y335" s="8" t="n">
        <v>18358</v>
      </c>
      <c r="Z335" t="n">
        <v>15</v>
      </c>
      <c r="AA335" s="8" t="n">
        <v>3488.02</v>
      </c>
      <c r="AB335" t="inlineStr">
        <is>
          <t>Да</t>
        </is>
      </c>
      <c r="AC335" t="inlineStr">
        <is>
          <t>Группа_Крупная / Категория_Крупная / Подкатегория_Крупная</t>
        </is>
      </c>
      <c r="AD335" t="n">
        <v>1</v>
      </c>
      <c r="AE335" t="inlineStr">
        <is>
          <t>до 10 000</t>
        </is>
      </c>
    </row>
    <row r="336">
      <c r="A336" t="n">
        <v>335</v>
      </c>
      <c r="B336" t="inlineStr">
        <is>
          <t>medium_10k</t>
        </is>
      </c>
      <c r="C336" t="inlineStr">
        <is>
          <t>ORD-0000112</t>
        </is>
      </c>
      <c r="D336" t="inlineStr">
        <is>
          <t>LINE-0000335</t>
        </is>
      </c>
      <c r="E336" s="7" t="n">
        <v>45626</v>
      </c>
      <c r="F336" s="7" t="n">
        <v>45626</v>
      </c>
      <c r="G336" t="n">
        <v>2024</v>
      </c>
      <c r="H336" t="inlineStr">
        <is>
          <t>Q4</t>
        </is>
      </c>
      <c r="I336" t="n">
        <v>11</v>
      </c>
      <c r="J336" t="inlineStr">
        <is>
          <t>Ноябрь</t>
        </is>
      </c>
      <c r="K336" t="n">
        <v>30</v>
      </c>
      <c r="L336" t="inlineStr">
        <is>
          <t>ФО_01_Крупный</t>
        </is>
      </c>
      <c r="M336" t="inlineStr">
        <is>
          <t>Регион_001_Крупный</t>
        </is>
      </c>
      <c r="N336" t="inlineStr">
        <is>
          <t>Город_0085</t>
        </is>
      </c>
      <c r="O336" t="inlineStr">
        <is>
          <t>Холдинг_Крупный</t>
        </is>
      </c>
      <c r="P336" t="inlineStr">
        <is>
          <t>Организация_Крупная</t>
        </is>
      </c>
      <c r="Q336" t="inlineStr">
        <is>
          <t>Отдел_007</t>
        </is>
      </c>
      <c r="R336" t="inlineStr">
        <is>
          <t>Группа_Крупная</t>
        </is>
      </c>
      <c r="S336" t="inlineStr">
        <is>
          <t>Категория_Крупная</t>
        </is>
      </c>
      <c r="T336" t="inlineStr">
        <is>
          <t>Подкатегория_Крупная</t>
        </is>
      </c>
      <c r="U336" t="inlineStr">
        <is>
          <t>SKU_0000335</t>
        </is>
      </c>
      <c r="V336" t="inlineStr">
        <is>
          <t>Госсектор</t>
        </is>
      </c>
      <c r="W336" t="inlineStr">
        <is>
          <t>Клиент_00335</t>
        </is>
      </c>
      <c r="X336" t="inlineStr">
        <is>
          <t>Интеграция</t>
        </is>
      </c>
      <c r="Y336" s="8" t="n">
        <v>18395</v>
      </c>
      <c r="Z336" t="n">
        <v>16</v>
      </c>
      <c r="AA336" s="8" t="n">
        <v>3679</v>
      </c>
      <c r="AB336" t="inlineStr">
        <is>
          <t>Да</t>
        </is>
      </c>
      <c r="AC336" t="inlineStr">
        <is>
          <t>Группа_Крупная / Категория_Крупная / Подкатегория_Крупная</t>
        </is>
      </c>
      <c r="AD336" t="n">
        <v>1</v>
      </c>
      <c r="AE336" t="inlineStr">
        <is>
          <t>до 10 000</t>
        </is>
      </c>
    </row>
    <row r="337">
      <c r="A337" t="n">
        <v>336</v>
      </c>
      <c r="B337" t="inlineStr">
        <is>
          <t>medium_10k</t>
        </is>
      </c>
      <c r="C337" t="inlineStr">
        <is>
          <t>ORD-0000112</t>
        </is>
      </c>
      <c r="D337" t="inlineStr">
        <is>
          <t>LINE-0000336</t>
        </is>
      </c>
      <c r="E337" s="7" t="n">
        <v>45627</v>
      </c>
      <c r="F337" s="7" t="n">
        <v>45627</v>
      </c>
      <c r="G337" t="n">
        <v>2024</v>
      </c>
      <c r="H337" t="inlineStr">
        <is>
          <t>Q4</t>
        </is>
      </c>
      <c r="I337" t="n">
        <v>12</v>
      </c>
      <c r="J337" t="inlineStr">
        <is>
          <t>Декабрь</t>
        </is>
      </c>
      <c r="K337" t="n">
        <v>1</v>
      </c>
      <c r="L337" t="inlineStr">
        <is>
          <t>ФО_01_Крупный</t>
        </is>
      </c>
      <c r="M337" t="inlineStr">
        <is>
          <t>Регион_001_Крупный</t>
        </is>
      </c>
      <c r="N337" t="inlineStr">
        <is>
          <t>Город_0086</t>
        </is>
      </c>
      <c r="O337" t="inlineStr">
        <is>
          <t>Холдинг_Крупный</t>
        </is>
      </c>
      <c r="P337" t="inlineStr">
        <is>
          <t>Организация_Крупная</t>
        </is>
      </c>
      <c r="Q337" t="inlineStr">
        <is>
          <t>Отдел_007</t>
        </is>
      </c>
      <c r="R337" t="inlineStr">
        <is>
          <t>Группа_Крупная</t>
        </is>
      </c>
      <c r="S337" t="inlineStr">
        <is>
          <t>Категория_Крупная</t>
        </is>
      </c>
      <c r="T337" t="inlineStr">
        <is>
          <t>Подкатегория_Крупная</t>
        </is>
      </c>
      <c r="U337" t="inlineStr">
        <is>
          <t>SKU_0000336</t>
        </is>
      </c>
      <c r="V337" t="inlineStr">
        <is>
          <t>Розница</t>
        </is>
      </c>
      <c r="W337" t="inlineStr">
        <is>
          <t>Клиент_00336</t>
        </is>
      </c>
      <c r="X337" t="inlineStr">
        <is>
          <t>Портал</t>
        </is>
      </c>
      <c r="Y337" s="8" t="n">
        <v>18432</v>
      </c>
      <c r="Z337" t="n">
        <v>17</v>
      </c>
      <c r="AA337" s="8" t="n">
        <v>3870.72</v>
      </c>
      <c r="AB337" t="inlineStr">
        <is>
          <t>Да</t>
        </is>
      </c>
      <c r="AC337" t="inlineStr">
        <is>
          <t>Группа_Крупная / Категория_Крупная / Подкатегория_Крупная</t>
        </is>
      </c>
      <c r="AD337" t="n">
        <v>1</v>
      </c>
      <c r="AE337" t="inlineStr">
        <is>
          <t>до 10 000</t>
        </is>
      </c>
    </row>
    <row r="338">
      <c r="A338" t="n">
        <v>337</v>
      </c>
      <c r="B338" t="inlineStr">
        <is>
          <t>medium_10k</t>
        </is>
      </c>
      <c r="C338" t="inlineStr">
        <is>
          <t>ORD-0000113</t>
        </is>
      </c>
      <c r="D338" t="inlineStr">
        <is>
          <t>LINE-0000337</t>
        </is>
      </c>
      <c r="E338" s="7" t="n">
        <v>45628</v>
      </c>
      <c r="F338" s="7" t="n">
        <v>45628</v>
      </c>
      <c r="G338" t="n">
        <v>2024</v>
      </c>
      <c r="H338" t="inlineStr">
        <is>
          <t>Q4</t>
        </is>
      </c>
      <c r="I338" t="n">
        <v>12</v>
      </c>
      <c r="J338" t="inlineStr">
        <is>
          <t>Декабрь</t>
        </is>
      </c>
      <c r="K338" t="n">
        <v>2</v>
      </c>
      <c r="L338" t="inlineStr">
        <is>
          <t>ФО_02</t>
        </is>
      </c>
      <c r="M338" t="inlineStr">
        <is>
          <t>Регион_017</t>
        </is>
      </c>
      <c r="N338" t="inlineStr">
        <is>
          <t>Город_0337</t>
        </is>
      </c>
      <c r="O338" t="inlineStr">
        <is>
          <t>Холдинг_01</t>
        </is>
      </c>
      <c r="P338" t="inlineStr">
        <is>
          <t>Организация_001</t>
        </is>
      </c>
      <c r="Q338" t="inlineStr">
        <is>
          <t>Отдел_007</t>
        </is>
      </c>
      <c r="R338" t="inlineStr">
        <is>
          <t>Группа_01</t>
        </is>
      </c>
      <c r="S338" t="inlineStr">
        <is>
          <t>Категория_001</t>
        </is>
      </c>
      <c r="T338" t="inlineStr">
        <is>
          <t>Подкатегория_007</t>
        </is>
      </c>
      <c r="U338" t="inlineStr">
        <is>
          <t>SKU_0000337</t>
        </is>
      </c>
      <c r="V338" t="inlineStr">
        <is>
          <t>Enterprise</t>
        </is>
      </c>
      <c r="W338" t="inlineStr">
        <is>
          <t>Клиент_00337</t>
        </is>
      </c>
      <c r="X338" t="inlineStr">
        <is>
          <t>API</t>
        </is>
      </c>
      <c r="Y338" s="8" t="n">
        <v>13469</v>
      </c>
      <c r="Z338" t="n">
        <v>18</v>
      </c>
      <c r="AA338" s="8" t="n">
        <v>2963.18</v>
      </c>
      <c r="AB338" t="inlineStr">
        <is>
          <t>Нет</t>
        </is>
      </c>
      <c r="AC338" t="inlineStr">
        <is>
          <t>Группа_01 / Категория_001 / Подкатегория_007</t>
        </is>
      </c>
      <c r="AD338" t="n">
        <v>1</v>
      </c>
      <c r="AE338" t="inlineStr">
        <is>
          <t>до 10 000</t>
        </is>
      </c>
    </row>
    <row r="339">
      <c r="A339" t="n">
        <v>338</v>
      </c>
      <c r="B339" t="inlineStr">
        <is>
          <t>medium_10k</t>
        </is>
      </c>
      <c r="C339" t="inlineStr">
        <is>
          <t>ORD-0000113</t>
        </is>
      </c>
      <c r="D339" t="inlineStr">
        <is>
          <t>LINE-0000338</t>
        </is>
      </c>
      <c r="E339" s="7" t="n">
        <v>45629</v>
      </c>
      <c r="F339" s="7" t="n">
        <v>45629</v>
      </c>
      <c r="G339" t="n">
        <v>2024</v>
      </c>
      <c r="H339" t="inlineStr">
        <is>
          <t>Q4</t>
        </is>
      </c>
      <c r="I339" t="n">
        <v>12</v>
      </c>
      <c r="J339" t="inlineStr">
        <is>
          <t>Декабрь</t>
        </is>
      </c>
      <c r="K339" t="n">
        <v>3</v>
      </c>
      <c r="L339" t="inlineStr">
        <is>
          <t>ФО_03</t>
        </is>
      </c>
      <c r="M339" t="inlineStr">
        <is>
          <t>Регион_017</t>
        </is>
      </c>
      <c r="N339" t="inlineStr">
        <is>
          <t>Город_0338</t>
        </is>
      </c>
      <c r="O339" t="inlineStr">
        <is>
          <t>Холдинг_01</t>
        </is>
      </c>
      <c r="P339" t="inlineStr">
        <is>
          <t>Организация_001</t>
        </is>
      </c>
      <c r="Q339" t="inlineStr">
        <is>
          <t>Отдел_007</t>
        </is>
      </c>
      <c r="R339" t="inlineStr">
        <is>
          <t>Группа_01</t>
        </is>
      </c>
      <c r="S339" t="inlineStr">
        <is>
          <t>Категория_001</t>
        </is>
      </c>
      <c r="T339" t="inlineStr">
        <is>
          <t>Подкатегория_007</t>
        </is>
      </c>
      <c r="U339" t="inlineStr">
        <is>
          <t>SKU_0000338</t>
        </is>
      </c>
      <c r="V339" t="inlineStr">
        <is>
          <t>SMB</t>
        </is>
      </c>
      <c r="W339" t="inlineStr">
        <is>
          <t>Клиент_00338</t>
        </is>
      </c>
      <c r="X339" t="inlineStr">
        <is>
          <t>Импорт</t>
        </is>
      </c>
      <c r="Y339" s="8" t="n">
        <v>13506</v>
      </c>
      <c r="Z339" t="n">
        <v>19</v>
      </c>
      <c r="AA339" s="8" t="n">
        <v>3106.38</v>
      </c>
      <c r="AB339" t="inlineStr">
        <is>
          <t>Нет</t>
        </is>
      </c>
      <c r="AC339" t="inlineStr">
        <is>
          <t>Группа_01 / Категория_001 / Подкатегория_007</t>
        </is>
      </c>
      <c r="AD339" t="n">
        <v>1</v>
      </c>
      <c r="AE339" t="inlineStr">
        <is>
          <t>до 10 000</t>
        </is>
      </c>
    </row>
    <row r="340">
      <c r="A340" t="n">
        <v>339</v>
      </c>
      <c r="B340" t="inlineStr">
        <is>
          <t>medium_10k</t>
        </is>
      </c>
      <c r="C340" t="inlineStr">
        <is>
          <t>ORD-0000113</t>
        </is>
      </c>
      <c r="D340" t="inlineStr">
        <is>
          <t>LINE-0000339</t>
        </is>
      </c>
      <c r="E340" s="7" t="n">
        <v>45630</v>
      </c>
      <c r="F340" s="7" t="n">
        <v>45630</v>
      </c>
      <c r="G340" t="n">
        <v>2024</v>
      </c>
      <c r="H340" t="inlineStr">
        <is>
          <t>Q4</t>
        </is>
      </c>
      <c r="I340" t="n">
        <v>12</v>
      </c>
      <c r="J340" t="inlineStr">
        <is>
          <t>Декабрь</t>
        </is>
      </c>
      <c r="K340" t="n">
        <v>4</v>
      </c>
      <c r="L340" t="inlineStr">
        <is>
          <t>ФО_04</t>
        </is>
      </c>
      <c r="M340" t="inlineStr">
        <is>
          <t>Регион_017</t>
        </is>
      </c>
      <c r="N340" t="inlineStr">
        <is>
          <t>Город_0339</t>
        </is>
      </c>
      <c r="O340" t="inlineStr">
        <is>
          <t>Холдинг_01</t>
        </is>
      </c>
      <c r="P340" t="inlineStr">
        <is>
          <t>Организация_001</t>
        </is>
      </c>
      <c r="Q340" t="inlineStr">
        <is>
          <t>Отдел_007</t>
        </is>
      </c>
      <c r="R340" t="inlineStr">
        <is>
          <t>Группа_01</t>
        </is>
      </c>
      <c r="S340" t="inlineStr">
        <is>
          <t>Категория_001</t>
        </is>
      </c>
      <c r="T340" t="inlineStr">
        <is>
          <t>Подкатегория_007</t>
        </is>
      </c>
      <c r="U340" t="inlineStr">
        <is>
          <t>SKU_0000339</t>
        </is>
      </c>
      <c r="V340" t="inlineStr">
        <is>
          <t>Госсектор</t>
        </is>
      </c>
      <c r="W340" t="inlineStr">
        <is>
          <t>Клиент_00339</t>
        </is>
      </c>
      <c r="X340" t="inlineStr">
        <is>
          <t>Ручной ввод</t>
        </is>
      </c>
      <c r="Y340" s="8" t="n">
        <v>13543</v>
      </c>
      <c r="Z340" t="n">
        <v>20</v>
      </c>
      <c r="AA340" s="8" t="n">
        <v>3250.32</v>
      </c>
      <c r="AB340" t="inlineStr">
        <is>
          <t>Нет</t>
        </is>
      </c>
      <c r="AC340" t="inlineStr">
        <is>
          <t>Группа_01 / Категория_001 / Подкатегория_007</t>
        </is>
      </c>
      <c r="AD340" t="n">
        <v>1</v>
      </c>
      <c r="AE340" t="inlineStr">
        <is>
          <t>до 10 000</t>
        </is>
      </c>
    </row>
    <row r="341">
      <c r="A341" t="n">
        <v>340</v>
      </c>
      <c r="B341" t="inlineStr">
        <is>
          <t>medium_10k</t>
        </is>
      </c>
      <c r="C341" t="inlineStr">
        <is>
          <t>ORD-0000114</t>
        </is>
      </c>
      <c r="D341" t="inlineStr">
        <is>
          <t>LINE-0000340</t>
        </is>
      </c>
      <c r="E341" s="7" t="n">
        <v>45631</v>
      </c>
      <c r="F341" s="7" t="n">
        <v>45631</v>
      </c>
      <c r="G341" t="n">
        <v>2024</v>
      </c>
      <c r="H341" t="inlineStr">
        <is>
          <t>Q4</t>
        </is>
      </c>
      <c r="I341" t="n">
        <v>12</v>
      </c>
      <c r="J341" t="inlineStr">
        <is>
          <t>Декабрь</t>
        </is>
      </c>
      <c r="K341" t="n">
        <v>5</v>
      </c>
      <c r="L341" t="inlineStr">
        <is>
          <t>ФО_01_Крупный</t>
        </is>
      </c>
      <c r="M341" t="inlineStr">
        <is>
          <t>Регион_001_Крупный</t>
        </is>
      </c>
      <c r="N341" t="inlineStr">
        <is>
          <t>Город_0090</t>
        </is>
      </c>
      <c r="O341" t="inlineStr">
        <is>
          <t>Холдинг_Крупный</t>
        </is>
      </c>
      <c r="P341" t="inlineStr">
        <is>
          <t>Организация_Крупная</t>
        </is>
      </c>
      <c r="Q341" t="inlineStr">
        <is>
          <t>Отдел_007</t>
        </is>
      </c>
      <c r="R341" t="inlineStr">
        <is>
          <t>Группа_Крупная</t>
        </is>
      </c>
      <c r="S341" t="inlineStr">
        <is>
          <t>Категория_Крупная</t>
        </is>
      </c>
      <c r="T341" t="inlineStr">
        <is>
          <t>Подкатегория_Крупная</t>
        </is>
      </c>
      <c r="U341" t="inlineStr">
        <is>
          <t>SKU_0000340</t>
        </is>
      </c>
      <c r="V341" t="inlineStr">
        <is>
          <t>Розница</t>
        </is>
      </c>
      <c r="W341" t="inlineStr">
        <is>
          <t>Клиент_00340</t>
        </is>
      </c>
      <c r="X341" t="inlineStr">
        <is>
          <t>Интеграция</t>
        </is>
      </c>
      <c r="Y341" s="8" t="n">
        <v>18580</v>
      </c>
      <c r="Z341" t="n">
        <v>1</v>
      </c>
      <c r="AA341" s="8" t="n">
        <v>1486.4</v>
      </c>
      <c r="AB341" t="inlineStr">
        <is>
          <t>Да</t>
        </is>
      </c>
      <c r="AC341" t="inlineStr">
        <is>
          <t>Группа_Крупная / Категория_Крупная / Подкатегория_Крупная</t>
        </is>
      </c>
      <c r="AD341" t="n">
        <v>1</v>
      </c>
      <c r="AE341" t="inlineStr">
        <is>
          <t>до 10 000</t>
        </is>
      </c>
    </row>
    <row r="342">
      <c r="A342" t="n">
        <v>341</v>
      </c>
      <c r="B342" t="inlineStr">
        <is>
          <t>medium_10k</t>
        </is>
      </c>
      <c r="C342" t="inlineStr">
        <is>
          <t>ORD-0000114</t>
        </is>
      </c>
      <c r="D342" t="inlineStr">
        <is>
          <t>LINE-0000341</t>
        </is>
      </c>
      <c r="E342" s="7" t="n">
        <v>45632</v>
      </c>
      <c r="F342" s="7" t="n">
        <v>45632</v>
      </c>
      <c r="G342" t="n">
        <v>2024</v>
      </c>
      <c r="H342" t="inlineStr">
        <is>
          <t>Q4</t>
        </is>
      </c>
      <c r="I342" t="n">
        <v>12</v>
      </c>
      <c r="J342" t="inlineStr">
        <is>
          <t>Декабрь</t>
        </is>
      </c>
      <c r="K342" t="n">
        <v>6</v>
      </c>
      <c r="L342" t="inlineStr">
        <is>
          <t>ФО_01_Крупный</t>
        </is>
      </c>
      <c r="M342" t="inlineStr">
        <is>
          <t>Регион_001_Крупный</t>
        </is>
      </c>
      <c r="N342" t="inlineStr">
        <is>
          <t>Город_0091</t>
        </is>
      </c>
      <c r="O342" t="inlineStr">
        <is>
          <t>Холдинг_Крупный</t>
        </is>
      </c>
      <c r="P342" t="inlineStr">
        <is>
          <t>Организация_Крупная</t>
        </is>
      </c>
      <c r="Q342" t="inlineStr">
        <is>
          <t>Отдел_007</t>
        </is>
      </c>
      <c r="R342" t="inlineStr">
        <is>
          <t>Группа_Крупная</t>
        </is>
      </c>
      <c r="S342" t="inlineStr">
        <is>
          <t>Категория_Крупная</t>
        </is>
      </c>
      <c r="T342" t="inlineStr">
        <is>
          <t>Подкатегория_Крупная</t>
        </is>
      </c>
      <c r="U342" t="inlineStr">
        <is>
          <t>SKU_0000341</t>
        </is>
      </c>
      <c r="V342" t="inlineStr">
        <is>
          <t>Enterprise</t>
        </is>
      </c>
      <c r="W342" t="inlineStr">
        <is>
          <t>Клиент_00341</t>
        </is>
      </c>
      <c r="X342" t="inlineStr">
        <is>
          <t>Портал</t>
        </is>
      </c>
      <c r="Y342" s="8" t="n">
        <v>18617</v>
      </c>
      <c r="Z342" t="n">
        <v>2</v>
      </c>
      <c r="AA342" s="8" t="n">
        <v>1675.53</v>
      </c>
      <c r="AB342" t="inlineStr">
        <is>
          <t>Да</t>
        </is>
      </c>
      <c r="AC342" t="inlineStr">
        <is>
          <t>Группа_Крупная / Категория_Крупная / Подкатегория_Крупная</t>
        </is>
      </c>
      <c r="AD342" t="n">
        <v>1</v>
      </c>
      <c r="AE342" t="inlineStr">
        <is>
          <t>до 10 000</t>
        </is>
      </c>
    </row>
    <row r="343">
      <c r="A343" t="n">
        <v>342</v>
      </c>
      <c r="B343" t="inlineStr">
        <is>
          <t>medium_10k</t>
        </is>
      </c>
      <c r="C343" t="inlineStr">
        <is>
          <t>ORD-0000114</t>
        </is>
      </c>
      <c r="D343" t="inlineStr">
        <is>
          <t>LINE-0000342</t>
        </is>
      </c>
      <c r="E343" s="7" t="n">
        <v>45633</v>
      </c>
      <c r="F343" s="7" t="n">
        <v>45633</v>
      </c>
      <c r="G343" t="n">
        <v>2024</v>
      </c>
      <c r="H343" t="inlineStr">
        <is>
          <t>Q4</t>
        </is>
      </c>
      <c r="I343" t="n">
        <v>12</v>
      </c>
      <c r="J343" t="inlineStr">
        <is>
          <t>Декабрь</t>
        </is>
      </c>
      <c r="K343" t="n">
        <v>7</v>
      </c>
      <c r="L343" t="inlineStr">
        <is>
          <t>ФО_01_Крупный</t>
        </is>
      </c>
      <c r="M343" t="inlineStr">
        <is>
          <t>Регион_001_Крупный</t>
        </is>
      </c>
      <c r="N343" t="inlineStr">
        <is>
          <t>Город_0092</t>
        </is>
      </c>
      <c r="O343" t="inlineStr">
        <is>
          <t>Холдинг_Крупный</t>
        </is>
      </c>
      <c r="P343" t="inlineStr">
        <is>
          <t>Организация_Крупная</t>
        </is>
      </c>
      <c r="Q343" t="inlineStr">
        <is>
          <t>Отдел_007</t>
        </is>
      </c>
      <c r="R343" t="inlineStr">
        <is>
          <t>Группа_Крупная</t>
        </is>
      </c>
      <c r="S343" t="inlineStr">
        <is>
          <t>Категория_Крупная</t>
        </is>
      </c>
      <c r="T343" t="inlineStr">
        <is>
          <t>Подкатегория_Крупная</t>
        </is>
      </c>
      <c r="U343" t="inlineStr">
        <is>
          <t>SKU_0000342</t>
        </is>
      </c>
      <c r="V343" t="inlineStr">
        <is>
          <t>SMB</t>
        </is>
      </c>
      <c r="W343" t="inlineStr">
        <is>
          <t>Клиент_00342</t>
        </is>
      </c>
      <c r="X343" t="inlineStr">
        <is>
          <t>API</t>
        </is>
      </c>
      <c r="Y343" s="8" t="n">
        <v>18654</v>
      </c>
      <c r="Z343" t="n">
        <v>3</v>
      </c>
      <c r="AA343" s="8" t="n">
        <v>1865.4</v>
      </c>
      <c r="AB343" t="inlineStr">
        <is>
          <t>Да</t>
        </is>
      </c>
      <c r="AC343" t="inlineStr">
        <is>
          <t>Группа_Крупная / Категория_Крупная / Подкатегория_Крупная</t>
        </is>
      </c>
      <c r="AD343" t="n">
        <v>1</v>
      </c>
      <c r="AE343" t="inlineStr">
        <is>
          <t>до 10 000</t>
        </is>
      </c>
    </row>
    <row r="344">
      <c r="A344" t="n">
        <v>343</v>
      </c>
      <c r="B344" t="inlineStr">
        <is>
          <t>medium_10k</t>
        </is>
      </c>
      <c r="C344" t="inlineStr">
        <is>
          <t>ORD-0000115</t>
        </is>
      </c>
      <c r="D344" t="inlineStr">
        <is>
          <t>LINE-0000343</t>
        </is>
      </c>
      <c r="E344" s="7" t="n">
        <v>45634</v>
      </c>
      <c r="F344" s="7" t="n">
        <v>45634</v>
      </c>
      <c r="G344" t="n">
        <v>2024</v>
      </c>
      <c r="H344" t="inlineStr">
        <is>
          <t>Q4</t>
        </is>
      </c>
      <c r="I344" t="n">
        <v>12</v>
      </c>
      <c r="J344" t="inlineStr">
        <is>
          <t>Декабрь</t>
        </is>
      </c>
      <c r="K344" t="n">
        <v>8</v>
      </c>
      <c r="L344" t="inlineStr">
        <is>
          <t>ФО_01_Крупный</t>
        </is>
      </c>
      <c r="M344" t="inlineStr">
        <is>
          <t>Регион_001_Крупный</t>
        </is>
      </c>
      <c r="N344" t="inlineStr">
        <is>
          <t>Город_0093</t>
        </is>
      </c>
      <c r="O344" t="inlineStr">
        <is>
          <t>Холдинг_Крупный</t>
        </is>
      </c>
      <c r="P344" t="inlineStr">
        <is>
          <t>Организация_Крупная</t>
        </is>
      </c>
      <c r="Q344" t="inlineStr">
        <is>
          <t>Отдел_007</t>
        </is>
      </c>
      <c r="R344" t="inlineStr">
        <is>
          <t>Группа_Крупная</t>
        </is>
      </c>
      <c r="S344" t="inlineStr">
        <is>
          <t>Категория_Крупная</t>
        </is>
      </c>
      <c r="T344" t="inlineStr">
        <is>
          <t>Подкатегория_Крупная</t>
        </is>
      </c>
      <c r="U344" t="inlineStr">
        <is>
          <t>SKU_0000343</t>
        </is>
      </c>
      <c r="V344" t="inlineStr">
        <is>
          <t>Госсектор</t>
        </is>
      </c>
      <c r="W344" t="inlineStr">
        <is>
          <t>Клиент_00343</t>
        </is>
      </c>
      <c r="X344" t="inlineStr">
        <is>
          <t>Импорт</t>
        </is>
      </c>
      <c r="Y344" s="8" t="n">
        <v>18691</v>
      </c>
      <c r="Z344" t="n">
        <v>4</v>
      </c>
      <c r="AA344" s="8" t="n">
        <v>2056.01</v>
      </c>
      <c r="AB344" t="inlineStr">
        <is>
          <t>Да</t>
        </is>
      </c>
      <c r="AC344" t="inlineStr">
        <is>
          <t>Группа_Крупная / Категория_Крупная / Подкатегория_Крупная</t>
        </is>
      </c>
      <c r="AD344" t="n">
        <v>1</v>
      </c>
      <c r="AE344" t="inlineStr">
        <is>
          <t>до 10 000</t>
        </is>
      </c>
    </row>
    <row r="345">
      <c r="A345" t="n">
        <v>344</v>
      </c>
      <c r="B345" t="inlineStr">
        <is>
          <t>medium_10k</t>
        </is>
      </c>
      <c r="C345" t="inlineStr">
        <is>
          <t>ORD-0000115</t>
        </is>
      </c>
      <c r="D345" t="inlineStr">
        <is>
          <t>LINE-0000344</t>
        </is>
      </c>
      <c r="E345" s="7" t="n">
        <v>45635</v>
      </c>
      <c r="F345" s="7" t="n">
        <v>45635</v>
      </c>
      <c r="G345" t="n">
        <v>2024</v>
      </c>
      <c r="H345" t="inlineStr">
        <is>
          <t>Q4</t>
        </is>
      </c>
      <c r="I345" t="n">
        <v>12</v>
      </c>
      <c r="J345" t="inlineStr">
        <is>
          <t>Декабрь</t>
        </is>
      </c>
      <c r="K345" t="n">
        <v>9</v>
      </c>
      <c r="L345" t="inlineStr">
        <is>
          <t>ФО_01_Крупный</t>
        </is>
      </c>
      <c r="M345" t="inlineStr">
        <is>
          <t>Регион_001_Крупный</t>
        </is>
      </c>
      <c r="N345" t="inlineStr">
        <is>
          <t>Город_0094</t>
        </is>
      </c>
      <c r="O345" t="inlineStr">
        <is>
          <t>Холдинг_Крупный</t>
        </is>
      </c>
      <c r="P345" t="inlineStr">
        <is>
          <t>Организация_Крупная</t>
        </is>
      </c>
      <c r="Q345" t="inlineStr">
        <is>
          <t>Отдел_007</t>
        </is>
      </c>
      <c r="R345" t="inlineStr">
        <is>
          <t>Группа_Крупная</t>
        </is>
      </c>
      <c r="S345" t="inlineStr">
        <is>
          <t>Категория_Крупная</t>
        </is>
      </c>
      <c r="T345" t="inlineStr">
        <is>
          <t>Подкатегория_Крупная</t>
        </is>
      </c>
      <c r="U345" t="inlineStr">
        <is>
          <t>SKU_0000344</t>
        </is>
      </c>
      <c r="V345" t="inlineStr">
        <is>
          <t>Розница</t>
        </is>
      </c>
      <c r="W345" t="inlineStr">
        <is>
          <t>Клиент_00344</t>
        </is>
      </c>
      <c r="X345" t="inlineStr">
        <is>
          <t>Ручной ввод</t>
        </is>
      </c>
      <c r="Y345" s="8" t="n">
        <v>18728</v>
      </c>
      <c r="Z345" t="n">
        <v>5</v>
      </c>
      <c r="AA345" s="8" t="n">
        <v>2247.36</v>
      </c>
      <c r="AB345" t="inlineStr">
        <is>
          <t>Да</t>
        </is>
      </c>
      <c r="AC345" t="inlineStr">
        <is>
          <t>Группа_Крупная / Категория_Крупная / Подкатегория_Крупная</t>
        </is>
      </c>
      <c r="AD345" t="n">
        <v>1</v>
      </c>
      <c r="AE345" t="inlineStr">
        <is>
          <t>до 10 000</t>
        </is>
      </c>
    </row>
    <row r="346">
      <c r="A346" t="n">
        <v>345</v>
      </c>
      <c r="B346" t="inlineStr">
        <is>
          <t>medium_10k</t>
        </is>
      </c>
      <c r="C346" t="inlineStr">
        <is>
          <t>ORD-0000115</t>
        </is>
      </c>
      <c r="D346" t="inlineStr">
        <is>
          <t>LINE-0000345</t>
        </is>
      </c>
      <c r="E346" s="7" t="n">
        <v>45636</v>
      </c>
      <c r="F346" s="7" t="n">
        <v>45636</v>
      </c>
      <c r="G346" t="n">
        <v>2024</v>
      </c>
      <c r="H346" t="inlineStr">
        <is>
          <t>Q4</t>
        </is>
      </c>
      <c r="I346" t="n">
        <v>12</v>
      </c>
      <c r="J346" t="inlineStr">
        <is>
          <t>Декабрь</t>
        </is>
      </c>
      <c r="K346" t="n">
        <v>10</v>
      </c>
      <c r="L346" t="inlineStr">
        <is>
          <t>ФО_01_Крупный</t>
        </is>
      </c>
      <c r="M346" t="inlineStr">
        <is>
          <t>Регион_001_Крупный</t>
        </is>
      </c>
      <c r="N346" t="inlineStr">
        <is>
          <t>Город_0095</t>
        </is>
      </c>
      <c r="O346" t="inlineStr">
        <is>
          <t>Холдинг_Крупный</t>
        </is>
      </c>
      <c r="P346" t="inlineStr">
        <is>
          <t>Организация_Крупная</t>
        </is>
      </c>
      <c r="Q346" t="inlineStr">
        <is>
          <t>Отдел_007</t>
        </is>
      </c>
      <c r="R346" t="inlineStr">
        <is>
          <t>Группа_Крупная</t>
        </is>
      </c>
      <c r="S346" t="inlineStr">
        <is>
          <t>Категория_Крупная</t>
        </is>
      </c>
      <c r="T346" t="inlineStr">
        <is>
          <t>Подкатегория_Крупная</t>
        </is>
      </c>
      <c r="U346" t="inlineStr">
        <is>
          <t>SKU_0000345</t>
        </is>
      </c>
      <c r="V346" t="inlineStr">
        <is>
          <t>Enterprise</t>
        </is>
      </c>
      <c r="W346" t="inlineStr">
        <is>
          <t>Клиент_00345</t>
        </is>
      </c>
      <c r="X346" t="inlineStr">
        <is>
          <t>Интеграция</t>
        </is>
      </c>
      <c r="Y346" s="8" t="n">
        <v>18765</v>
      </c>
      <c r="Z346" t="n">
        <v>6</v>
      </c>
      <c r="AA346" s="8" t="n">
        <v>2439.45</v>
      </c>
      <c r="AB346" t="inlineStr">
        <is>
          <t>Да</t>
        </is>
      </c>
      <c r="AC346" t="inlineStr">
        <is>
          <t>Группа_Крупная / Категория_Крупная / Подкатегория_Крупная</t>
        </is>
      </c>
      <c r="AD346" t="n">
        <v>1</v>
      </c>
      <c r="AE346" t="inlineStr">
        <is>
          <t>до 10 000</t>
        </is>
      </c>
    </row>
    <row r="347">
      <c r="A347" t="n">
        <v>346</v>
      </c>
      <c r="B347" t="inlineStr">
        <is>
          <t>medium_10k</t>
        </is>
      </c>
      <c r="C347" t="inlineStr">
        <is>
          <t>ORD-0000116</t>
        </is>
      </c>
      <c r="D347" t="inlineStr">
        <is>
          <t>LINE-0000346</t>
        </is>
      </c>
      <c r="E347" s="7" t="n">
        <v>45637</v>
      </c>
      <c r="F347" s="7" t="n">
        <v>45637</v>
      </c>
      <c r="G347" t="n">
        <v>2024</v>
      </c>
      <c r="H347" t="inlineStr">
        <is>
          <t>Q4</t>
        </is>
      </c>
      <c r="I347" t="n">
        <v>12</v>
      </c>
      <c r="J347" t="inlineStr">
        <is>
          <t>Декабрь</t>
        </is>
      </c>
      <c r="K347" t="n">
        <v>11</v>
      </c>
      <c r="L347" t="inlineStr">
        <is>
          <t>ФО_01_Крупный</t>
        </is>
      </c>
      <c r="M347" t="inlineStr">
        <is>
          <t>Регион_001_Крупный</t>
        </is>
      </c>
      <c r="N347" t="inlineStr">
        <is>
          <t>Город_0096</t>
        </is>
      </c>
      <c r="O347" t="inlineStr">
        <is>
          <t>Холдинг_Крупный</t>
        </is>
      </c>
      <c r="P347" t="inlineStr">
        <is>
          <t>Организация_Крупная</t>
        </is>
      </c>
      <c r="Q347" t="inlineStr">
        <is>
          <t>Отдел_007</t>
        </is>
      </c>
      <c r="R347" t="inlineStr">
        <is>
          <t>Группа_Крупная</t>
        </is>
      </c>
      <c r="S347" t="inlineStr">
        <is>
          <t>Категория_Крупная</t>
        </is>
      </c>
      <c r="T347" t="inlineStr">
        <is>
          <t>Подкатегория_Крупная</t>
        </is>
      </c>
      <c r="U347" t="inlineStr">
        <is>
          <t>SKU_0000346</t>
        </is>
      </c>
      <c r="V347" t="inlineStr">
        <is>
          <t>SMB</t>
        </is>
      </c>
      <c r="W347" t="inlineStr">
        <is>
          <t>Клиент_00346</t>
        </is>
      </c>
      <c r="X347" t="inlineStr">
        <is>
          <t>Портал</t>
        </is>
      </c>
      <c r="Y347" s="8" t="n">
        <v>18802</v>
      </c>
      <c r="Z347" t="n">
        <v>7</v>
      </c>
      <c r="AA347" s="8" t="n">
        <v>2632.28</v>
      </c>
      <c r="AB347" t="inlineStr">
        <is>
          <t>Да</t>
        </is>
      </c>
      <c r="AC347" t="inlineStr">
        <is>
          <t>Группа_Крупная / Категория_Крупная / Подкатегория_Крупная</t>
        </is>
      </c>
      <c r="AD347" t="n">
        <v>1</v>
      </c>
      <c r="AE347" t="inlineStr">
        <is>
          <t>до 10 000</t>
        </is>
      </c>
    </row>
    <row r="348">
      <c r="A348" t="n">
        <v>347</v>
      </c>
      <c r="B348" t="inlineStr">
        <is>
          <t>medium_10k</t>
        </is>
      </c>
      <c r="C348" t="inlineStr">
        <is>
          <t>ORD-0000116</t>
        </is>
      </c>
      <c r="D348" t="inlineStr">
        <is>
          <t>LINE-0000347</t>
        </is>
      </c>
      <c r="E348" s="7" t="n">
        <v>45638</v>
      </c>
      <c r="F348" s="7" t="n">
        <v>45638</v>
      </c>
      <c r="G348" t="n">
        <v>2024</v>
      </c>
      <c r="H348" t="inlineStr">
        <is>
          <t>Q4</t>
        </is>
      </c>
      <c r="I348" t="n">
        <v>12</v>
      </c>
      <c r="J348" t="inlineStr">
        <is>
          <t>Декабрь</t>
        </is>
      </c>
      <c r="K348" t="n">
        <v>12</v>
      </c>
      <c r="L348" t="inlineStr">
        <is>
          <t>ФО_04</t>
        </is>
      </c>
      <c r="M348" t="inlineStr">
        <is>
          <t>Регион_018</t>
        </is>
      </c>
      <c r="N348" t="inlineStr">
        <is>
          <t>Город_0347</t>
        </is>
      </c>
      <c r="O348" t="inlineStr">
        <is>
          <t>Холдинг_01</t>
        </is>
      </c>
      <c r="P348" t="inlineStr">
        <is>
          <t>Организация_001</t>
        </is>
      </c>
      <c r="Q348" t="inlineStr">
        <is>
          <t>Отдел_007</t>
        </is>
      </c>
      <c r="R348" t="inlineStr">
        <is>
          <t>Группа_01</t>
        </is>
      </c>
      <c r="S348" t="inlineStr">
        <is>
          <t>Категория_001</t>
        </is>
      </c>
      <c r="T348" t="inlineStr">
        <is>
          <t>Подкатегория_007</t>
        </is>
      </c>
      <c r="U348" t="inlineStr">
        <is>
          <t>SKU_0000347</t>
        </is>
      </c>
      <c r="V348" t="inlineStr">
        <is>
          <t>Госсектор</t>
        </is>
      </c>
      <c r="W348" t="inlineStr">
        <is>
          <t>Клиент_00347</t>
        </is>
      </c>
      <c r="X348" t="inlineStr">
        <is>
          <t>API</t>
        </is>
      </c>
      <c r="Y348" s="8" t="n">
        <v>13839</v>
      </c>
      <c r="Z348" t="n">
        <v>8</v>
      </c>
      <c r="AA348" s="8" t="n">
        <v>2075.85</v>
      </c>
      <c r="AB348" t="inlineStr">
        <is>
          <t>Нет</t>
        </is>
      </c>
      <c r="AC348" t="inlineStr">
        <is>
          <t>Группа_01 / Категория_001 / Подкатегория_007</t>
        </is>
      </c>
      <c r="AD348" t="n">
        <v>1</v>
      </c>
      <c r="AE348" t="inlineStr">
        <is>
          <t>до 10 000</t>
        </is>
      </c>
    </row>
    <row r="349">
      <c r="A349" t="n">
        <v>348</v>
      </c>
      <c r="B349" t="inlineStr">
        <is>
          <t>medium_10k</t>
        </is>
      </c>
      <c r="C349" t="inlineStr">
        <is>
          <t>ORD-0000116</t>
        </is>
      </c>
      <c r="D349" t="inlineStr">
        <is>
          <t>LINE-0000348</t>
        </is>
      </c>
      <c r="E349" s="7" t="n">
        <v>45639</v>
      </c>
      <c r="F349" s="7" t="n">
        <v>45639</v>
      </c>
      <c r="G349" t="n">
        <v>2024</v>
      </c>
      <c r="H349" t="inlineStr">
        <is>
          <t>Q4</t>
        </is>
      </c>
      <c r="I349" t="n">
        <v>12</v>
      </c>
      <c r="J349" t="inlineStr">
        <is>
          <t>Декабрь</t>
        </is>
      </c>
      <c r="K349" t="n">
        <v>13</v>
      </c>
      <c r="L349" t="inlineStr">
        <is>
          <t>ФО_05</t>
        </is>
      </c>
      <c r="M349" t="inlineStr">
        <is>
          <t>Регион_018</t>
        </is>
      </c>
      <c r="N349" t="inlineStr">
        <is>
          <t>Город_0348</t>
        </is>
      </c>
      <c r="O349" t="inlineStr">
        <is>
          <t>Холдинг_01</t>
        </is>
      </c>
      <c r="P349" t="inlineStr">
        <is>
          <t>Организация_001</t>
        </is>
      </c>
      <c r="Q349" t="inlineStr">
        <is>
          <t>Отдел_007</t>
        </is>
      </c>
      <c r="R349" t="inlineStr">
        <is>
          <t>Группа_01</t>
        </is>
      </c>
      <c r="S349" t="inlineStr">
        <is>
          <t>Категория_001</t>
        </is>
      </c>
      <c r="T349" t="inlineStr">
        <is>
          <t>Подкатегория_007</t>
        </is>
      </c>
      <c r="U349" t="inlineStr">
        <is>
          <t>SKU_0000348</t>
        </is>
      </c>
      <c r="V349" t="inlineStr">
        <is>
          <t>Розница</t>
        </is>
      </c>
      <c r="W349" t="inlineStr">
        <is>
          <t>Клиент_00348</t>
        </is>
      </c>
      <c r="X349" t="inlineStr">
        <is>
          <t>Импорт</t>
        </is>
      </c>
      <c r="Y349" s="8" t="n">
        <v>13876</v>
      </c>
      <c r="Z349" t="n">
        <v>9</v>
      </c>
      <c r="AA349" s="8" t="n">
        <v>2220.16</v>
      </c>
      <c r="AB349" t="inlineStr">
        <is>
          <t>Нет</t>
        </is>
      </c>
      <c r="AC349" t="inlineStr">
        <is>
          <t>Группа_01 / Категория_001 / Подкатегория_007</t>
        </is>
      </c>
      <c r="AD349" t="n">
        <v>1</v>
      </c>
      <c r="AE349" t="inlineStr">
        <is>
          <t>до 10 000</t>
        </is>
      </c>
    </row>
    <row r="350">
      <c r="A350" t="n">
        <v>349</v>
      </c>
      <c r="B350" t="inlineStr">
        <is>
          <t>medium_10k</t>
        </is>
      </c>
      <c r="C350" t="inlineStr">
        <is>
          <t>ORD-0000117</t>
        </is>
      </c>
      <c r="D350" t="inlineStr">
        <is>
          <t>LINE-0000349</t>
        </is>
      </c>
      <c r="E350" s="7" t="n">
        <v>45640</v>
      </c>
      <c r="F350" s="7" t="n">
        <v>45640</v>
      </c>
      <c r="G350" t="n">
        <v>2024</v>
      </c>
      <c r="H350" t="inlineStr">
        <is>
          <t>Q4</t>
        </is>
      </c>
      <c r="I350" t="n">
        <v>12</v>
      </c>
      <c r="J350" t="inlineStr">
        <is>
          <t>Декабрь</t>
        </is>
      </c>
      <c r="K350" t="n">
        <v>14</v>
      </c>
      <c r="L350" t="inlineStr">
        <is>
          <t>ФО_06</t>
        </is>
      </c>
      <c r="M350" t="inlineStr">
        <is>
          <t>Регион_018</t>
        </is>
      </c>
      <c r="N350" t="inlineStr">
        <is>
          <t>Город_0349</t>
        </is>
      </c>
      <c r="O350" t="inlineStr">
        <is>
          <t>Холдинг_01</t>
        </is>
      </c>
      <c r="P350" t="inlineStr">
        <is>
          <t>Организация_001</t>
        </is>
      </c>
      <c r="Q350" t="inlineStr">
        <is>
          <t>Отдел_007</t>
        </is>
      </c>
      <c r="R350" t="inlineStr">
        <is>
          <t>Группа_01</t>
        </is>
      </c>
      <c r="S350" t="inlineStr">
        <is>
          <t>Категория_001</t>
        </is>
      </c>
      <c r="T350" t="inlineStr">
        <is>
          <t>Подкатегория_007</t>
        </is>
      </c>
      <c r="U350" t="inlineStr">
        <is>
          <t>SKU_0000349</t>
        </is>
      </c>
      <c r="V350" t="inlineStr">
        <is>
          <t>Enterprise</t>
        </is>
      </c>
      <c r="W350" t="inlineStr">
        <is>
          <t>Клиент_00349</t>
        </is>
      </c>
      <c r="X350" t="inlineStr">
        <is>
          <t>Ручной ввод</t>
        </is>
      </c>
      <c r="Y350" s="8" t="n">
        <v>13913</v>
      </c>
      <c r="Z350" t="n">
        <v>10</v>
      </c>
      <c r="AA350" s="8" t="n">
        <v>2365.21</v>
      </c>
      <c r="AB350" t="inlineStr">
        <is>
          <t>Нет</t>
        </is>
      </c>
      <c r="AC350" t="inlineStr">
        <is>
          <t>Группа_01 / Категория_001 / Подкатегория_007</t>
        </is>
      </c>
      <c r="AD350" t="n">
        <v>1</v>
      </c>
      <c r="AE350" t="inlineStr">
        <is>
          <t>до 10 000</t>
        </is>
      </c>
    </row>
    <row r="351">
      <c r="A351" t="n">
        <v>350</v>
      </c>
      <c r="B351" t="inlineStr">
        <is>
          <t>medium_10k</t>
        </is>
      </c>
      <c r="C351" t="inlineStr">
        <is>
          <t>ORD-0000117</t>
        </is>
      </c>
      <c r="D351" t="inlineStr">
        <is>
          <t>LINE-0000350</t>
        </is>
      </c>
      <c r="E351" s="7" t="n">
        <v>45641</v>
      </c>
      <c r="F351" s="7" t="n">
        <v>45641</v>
      </c>
      <c r="G351" t="n">
        <v>2024</v>
      </c>
      <c r="H351" t="inlineStr">
        <is>
          <t>Q4</t>
        </is>
      </c>
      <c r="I351" t="n">
        <v>12</v>
      </c>
      <c r="J351" t="inlineStr">
        <is>
          <t>Декабрь</t>
        </is>
      </c>
      <c r="K351" t="n">
        <v>15</v>
      </c>
      <c r="L351" t="inlineStr">
        <is>
          <t>ФО_01_Крупный</t>
        </is>
      </c>
      <c r="M351" t="inlineStr">
        <is>
          <t>Регион_001_Крупный</t>
        </is>
      </c>
      <c r="N351" t="inlineStr">
        <is>
          <t>Город_0100</t>
        </is>
      </c>
      <c r="O351" t="inlineStr">
        <is>
          <t>Холдинг_Крупный</t>
        </is>
      </c>
      <c r="P351" t="inlineStr">
        <is>
          <t>Организация_Крупная</t>
        </is>
      </c>
      <c r="Q351" t="inlineStr">
        <is>
          <t>Отдел_007</t>
        </is>
      </c>
      <c r="R351" t="inlineStr">
        <is>
          <t>Группа_Крупная</t>
        </is>
      </c>
      <c r="S351" t="inlineStr">
        <is>
          <t>Категория_Крупная</t>
        </is>
      </c>
      <c r="T351" t="inlineStr">
        <is>
          <t>Подкатегория_Крупная</t>
        </is>
      </c>
      <c r="U351" t="inlineStr">
        <is>
          <t>SKU_0000350</t>
        </is>
      </c>
      <c r="V351" t="inlineStr">
        <is>
          <t>SMB</t>
        </is>
      </c>
      <c r="W351" t="inlineStr">
        <is>
          <t>Клиент_00350</t>
        </is>
      </c>
      <c r="X351" t="inlineStr">
        <is>
          <t>Интеграция</t>
        </is>
      </c>
      <c r="Y351" s="8" t="n">
        <v>18950</v>
      </c>
      <c r="Z351" t="n">
        <v>11</v>
      </c>
      <c r="AA351" s="8" t="n">
        <v>3411</v>
      </c>
      <c r="AB351" t="inlineStr">
        <is>
          <t>Да</t>
        </is>
      </c>
      <c r="AC351" t="inlineStr">
        <is>
          <t>Группа_Крупная / Категория_Крупная / Подкатегория_Крупная</t>
        </is>
      </c>
      <c r="AD351" t="n">
        <v>1</v>
      </c>
      <c r="AE351" t="inlineStr">
        <is>
          <t>до 10 000</t>
        </is>
      </c>
    </row>
    <row r="352">
      <c r="A352" t="n">
        <v>351</v>
      </c>
      <c r="B352" t="inlineStr">
        <is>
          <t>medium_10k</t>
        </is>
      </c>
      <c r="C352" t="inlineStr">
        <is>
          <t>ORD-0000117</t>
        </is>
      </c>
      <c r="D352" t="inlineStr">
        <is>
          <t>LINE-0000351</t>
        </is>
      </c>
      <c r="E352" s="7" t="n">
        <v>45642</v>
      </c>
      <c r="F352" s="7" t="n">
        <v>45642</v>
      </c>
      <c r="G352" t="n">
        <v>2024</v>
      </c>
      <c r="H352" t="inlineStr">
        <is>
          <t>Q4</t>
        </is>
      </c>
      <c r="I352" t="n">
        <v>12</v>
      </c>
      <c r="J352" t="inlineStr">
        <is>
          <t>Декабрь</t>
        </is>
      </c>
      <c r="K352" t="n">
        <v>16</v>
      </c>
      <c r="L352" t="inlineStr">
        <is>
          <t>ФО_01_Крупный</t>
        </is>
      </c>
      <c r="M352" t="inlineStr">
        <is>
          <t>Регион_001_Крупный</t>
        </is>
      </c>
      <c r="N352" t="inlineStr">
        <is>
          <t>Город_0101</t>
        </is>
      </c>
      <c r="O352" t="inlineStr">
        <is>
          <t>Холдинг_Крупный</t>
        </is>
      </c>
      <c r="P352" t="inlineStr">
        <is>
          <t>Организация_Крупная</t>
        </is>
      </c>
      <c r="Q352" t="inlineStr">
        <is>
          <t>Отдел_008</t>
        </is>
      </c>
      <c r="R352" t="inlineStr">
        <is>
          <t>Группа_Крупная</t>
        </is>
      </c>
      <c r="S352" t="inlineStr">
        <is>
          <t>Категория_Крупная</t>
        </is>
      </c>
      <c r="T352" t="inlineStr">
        <is>
          <t>Подкатегория_Крупная</t>
        </is>
      </c>
      <c r="U352" t="inlineStr">
        <is>
          <t>SKU_0000351</t>
        </is>
      </c>
      <c r="V352" t="inlineStr">
        <is>
          <t>Госсектор</t>
        </is>
      </c>
      <c r="W352" t="inlineStr">
        <is>
          <t>Клиент_00351</t>
        </is>
      </c>
      <c r="X352" t="inlineStr">
        <is>
          <t>Портал</t>
        </is>
      </c>
      <c r="Y352" s="8" t="n">
        <v>18987</v>
      </c>
      <c r="Z352" t="n">
        <v>12</v>
      </c>
      <c r="AA352" s="8" t="n">
        <v>3607.53</v>
      </c>
      <c r="AB352" t="inlineStr">
        <is>
          <t>Да</t>
        </is>
      </c>
      <c r="AC352" t="inlineStr">
        <is>
          <t>Группа_Крупная / Категория_Крупная / Подкатегория_Крупная</t>
        </is>
      </c>
      <c r="AD352" t="n">
        <v>1</v>
      </c>
      <c r="AE352" t="inlineStr">
        <is>
          <t>до 10 000</t>
        </is>
      </c>
    </row>
    <row r="353">
      <c r="A353" t="n">
        <v>352</v>
      </c>
      <c r="B353" t="inlineStr">
        <is>
          <t>medium_10k</t>
        </is>
      </c>
      <c r="C353" t="inlineStr">
        <is>
          <t>ORD-0000118</t>
        </is>
      </c>
      <c r="D353" t="inlineStr">
        <is>
          <t>LINE-0000352</t>
        </is>
      </c>
      <c r="E353" s="7" t="n">
        <v>45643</v>
      </c>
      <c r="F353" s="7" t="n">
        <v>45643</v>
      </c>
      <c r="G353" t="n">
        <v>2024</v>
      </c>
      <c r="H353" t="inlineStr">
        <is>
          <t>Q4</t>
        </is>
      </c>
      <c r="I353" t="n">
        <v>12</v>
      </c>
      <c r="J353" t="inlineStr">
        <is>
          <t>Декабрь</t>
        </is>
      </c>
      <c r="K353" t="n">
        <v>17</v>
      </c>
      <c r="L353" t="inlineStr">
        <is>
          <t>ФО_01_Крупный</t>
        </is>
      </c>
      <c r="M353" t="inlineStr">
        <is>
          <t>Регион_001_Крупный</t>
        </is>
      </c>
      <c r="N353" t="inlineStr">
        <is>
          <t>Город_0102</t>
        </is>
      </c>
      <c r="O353" t="inlineStr">
        <is>
          <t>Холдинг_Крупный</t>
        </is>
      </c>
      <c r="P353" t="inlineStr">
        <is>
          <t>Организация_Крупная</t>
        </is>
      </c>
      <c r="Q353" t="inlineStr">
        <is>
          <t>Отдел_008</t>
        </is>
      </c>
      <c r="R353" t="inlineStr">
        <is>
          <t>Группа_Крупная</t>
        </is>
      </c>
      <c r="S353" t="inlineStr">
        <is>
          <t>Категория_Крупная</t>
        </is>
      </c>
      <c r="T353" t="inlineStr">
        <is>
          <t>Подкатегория_Крупная</t>
        </is>
      </c>
      <c r="U353" t="inlineStr">
        <is>
          <t>SKU_0000352</t>
        </is>
      </c>
      <c r="V353" t="inlineStr">
        <is>
          <t>Розница</t>
        </is>
      </c>
      <c r="W353" t="inlineStr">
        <is>
          <t>Клиент_00352</t>
        </is>
      </c>
      <c r="X353" t="inlineStr">
        <is>
          <t>API</t>
        </is>
      </c>
      <c r="Y353" s="8" t="n">
        <v>19024</v>
      </c>
      <c r="Z353" t="n">
        <v>13</v>
      </c>
      <c r="AA353" s="8" t="n">
        <v>3804.8</v>
      </c>
      <c r="AB353" t="inlineStr">
        <is>
          <t>Да</t>
        </is>
      </c>
      <c r="AC353" t="inlineStr">
        <is>
          <t>Группа_Крупная / Категория_Крупная / Подкатегория_Крупная</t>
        </is>
      </c>
      <c r="AD353" t="n">
        <v>1</v>
      </c>
      <c r="AE353" t="inlineStr">
        <is>
          <t>до 10 000</t>
        </is>
      </c>
    </row>
    <row r="354">
      <c r="A354" t="n">
        <v>353</v>
      </c>
      <c r="B354" t="inlineStr">
        <is>
          <t>medium_10k</t>
        </is>
      </c>
      <c r="C354" t="inlineStr">
        <is>
          <t>ORD-0000118</t>
        </is>
      </c>
      <c r="D354" t="inlineStr">
        <is>
          <t>LINE-0000353</t>
        </is>
      </c>
      <c r="E354" s="7" t="n">
        <v>45644</v>
      </c>
      <c r="F354" s="7" t="n">
        <v>45644</v>
      </c>
      <c r="G354" t="n">
        <v>2024</v>
      </c>
      <c r="H354" t="inlineStr">
        <is>
          <t>Q4</t>
        </is>
      </c>
      <c r="I354" t="n">
        <v>12</v>
      </c>
      <c r="J354" t="inlineStr">
        <is>
          <t>Декабрь</t>
        </is>
      </c>
      <c r="K354" t="n">
        <v>18</v>
      </c>
      <c r="L354" t="inlineStr">
        <is>
          <t>ФО_01_Крупный</t>
        </is>
      </c>
      <c r="M354" t="inlineStr">
        <is>
          <t>Регион_001_Крупный</t>
        </is>
      </c>
      <c r="N354" t="inlineStr">
        <is>
          <t>Город_0103</t>
        </is>
      </c>
      <c r="O354" t="inlineStr">
        <is>
          <t>Холдинг_Крупный</t>
        </is>
      </c>
      <c r="P354" t="inlineStr">
        <is>
          <t>Организация_Крупная</t>
        </is>
      </c>
      <c r="Q354" t="inlineStr">
        <is>
          <t>Отдел_008</t>
        </is>
      </c>
      <c r="R354" t="inlineStr">
        <is>
          <t>Группа_Крупная</t>
        </is>
      </c>
      <c r="S354" t="inlineStr">
        <is>
          <t>Категория_Крупная</t>
        </is>
      </c>
      <c r="T354" t="inlineStr">
        <is>
          <t>Подкатегория_Крупная</t>
        </is>
      </c>
      <c r="U354" t="inlineStr">
        <is>
          <t>SKU_0000353</t>
        </is>
      </c>
      <c r="V354" t="inlineStr">
        <is>
          <t>Enterprise</t>
        </is>
      </c>
      <c r="W354" t="inlineStr">
        <is>
          <t>Клиент_00353</t>
        </is>
      </c>
      <c r="X354" t="inlineStr">
        <is>
          <t>Импорт</t>
        </is>
      </c>
      <c r="Y354" s="8" t="n">
        <v>19061</v>
      </c>
      <c r="Z354" t="n">
        <v>14</v>
      </c>
      <c r="AA354" s="8" t="n">
        <v>4002.81</v>
      </c>
      <c r="AB354" t="inlineStr">
        <is>
          <t>Да</t>
        </is>
      </c>
      <c r="AC354" t="inlineStr">
        <is>
          <t>Группа_Крупная / Категория_Крупная / Подкатегория_Крупная</t>
        </is>
      </c>
      <c r="AD354" t="n">
        <v>1</v>
      </c>
      <c r="AE354" t="inlineStr">
        <is>
          <t>до 10 000</t>
        </is>
      </c>
    </row>
    <row r="355">
      <c r="A355" t="n">
        <v>354</v>
      </c>
      <c r="B355" t="inlineStr">
        <is>
          <t>medium_10k</t>
        </is>
      </c>
      <c r="C355" t="inlineStr">
        <is>
          <t>ORD-0000118</t>
        </is>
      </c>
      <c r="D355" t="inlineStr">
        <is>
          <t>LINE-0000354</t>
        </is>
      </c>
      <c r="E355" s="7" t="n">
        <v>45645</v>
      </c>
      <c r="F355" s="7" t="n">
        <v>45645</v>
      </c>
      <c r="G355" t="n">
        <v>2024</v>
      </c>
      <c r="H355" t="inlineStr">
        <is>
          <t>Q4</t>
        </is>
      </c>
      <c r="I355" t="n">
        <v>12</v>
      </c>
      <c r="J355" t="inlineStr">
        <is>
          <t>Декабрь</t>
        </is>
      </c>
      <c r="K355" t="n">
        <v>19</v>
      </c>
      <c r="L355" t="inlineStr">
        <is>
          <t>ФО_01_Крупный</t>
        </is>
      </c>
      <c r="M355" t="inlineStr">
        <is>
          <t>Регион_001_Крупный</t>
        </is>
      </c>
      <c r="N355" t="inlineStr">
        <is>
          <t>Город_0104</t>
        </is>
      </c>
      <c r="O355" t="inlineStr">
        <is>
          <t>Холдинг_Крупный</t>
        </is>
      </c>
      <c r="P355" t="inlineStr">
        <is>
          <t>Организация_Крупная</t>
        </is>
      </c>
      <c r="Q355" t="inlineStr">
        <is>
          <t>Отдел_008</t>
        </is>
      </c>
      <c r="R355" t="inlineStr">
        <is>
          <t>Группа_Крупная</t>
        </is>
      </c>
      <c r="S355" t="inlineStr">
        <is>
          <t>Категория_Крупная</t>
        </is>
      </c>
      <c r="T355" t="inlineStr">
        <is>
          <t>Подкатегория_Крупная</t>
        </is>
      </c>
      <c r="U355" t="inlineStr">
        <is>
          <t>SKU_0000354</t>
        </is>
      </c>
      <c r="V355" t="inlineStr">
        <is>
          <t>SMB</t>
        </is>
      </c>
      <c r="W355" t="inlineStr">
        <is>
          <t>Клиент_00354</t>
        </is>
      </c>
      <c r="X355" t="inlineStr">
        <is>
          <t>Ручной ввод</t>
        </is>
      </c>
      <c r="Y355" s="8" t="n">
        <v>19098</v>
      </c>
      <c r="Z355" t="n">
        <v>15</v>
      </c>
      <c r="AA355" s="8" t="n">
        <v>4201.56</v>
      </c>
      <c r="AB355" t="inlineStr">
        <is>
          <t>Да</t>
        </is>
      </c>
      <c r="AC355" t="inlineStr">
        <is>
          <t>Группа_Крупная / Категория_Крупная / Подкатегория_Крупная</t>
        </is>
      </c>
      <c r="AD355" t="n">
        <v>1</v>
      </c>
      <c r="AE355" t="inlineStr">
        <is>
          <t>до 10 000</t>
        </is>
      </c>
    </row>
    <row r="356">
      <c r="A356" t="n">
        <v>355</v>
      </c>
      <c r="B356" t="inlineStr">
        <is>
          <t>medium_10k</t>
        </is>
      </c>
      <c r="C356" t="inlineStr">
        <is>
          <t>ORD-0000119</t>
        </is>
      </c>
      <c r="D356" t="inlineStr">
        <is>
          <t>LINE-0000355</t>
        </is>
      </c>
      <c r="E356" s="7" t="n">
        <v>45646</v>
      </c>
      <c r="F356" s="7" t="n">
        <v>45646</v>
      </c>
      <c r="G356" t="n">
        <v>2024</v>
      </c>
      <c r="H356" t="inlineStr">
        <is>
          <t>Q4</t>
        </is>
      </c>
      <c r="I356" t="n">
        <v>12</v>
      </c>
      <c r="J356" t="inlineStr">
        <is>
          <t>Декабрь</t>
        </is>
      </c>
      <c r="K356" t="n">
        <v>20</v>
      </c>
      <c r="L356" t="inlineStr">
        <is>
          <t>ФО_01_Крупный</t>
        </is>
      </c>
      <c r="M356" t="inlineStr">
        <is>
          <t>Регион_001_Крупный</t>
        </is>
      </c>
      <c r="N356" t="inlineStr">
        <is>
          <t>Город_0105</t>
        </is>
      </c>
      <c r="O356" t="inlineStr">
        <is>
          <t>Холдинг_Крупный</t>
        </is>
      </c>
      <c r="P356" t="inlineStr">
        <is>
          <t>Организация_Крупная</t>
        </is>
      </c>
      <c r="Q356" t="inlineStr">
        <is>
          <t>Отдел_008</t>
        </is>
      </c>
      <c r="R356" t="inlineStr">
        <is>
          <t>Группа_Крупная</t>
        </is>
      </c>
      <c r="S356" t="inlineStr">
        <is>
          <t>Категория_Крупная</t>
        </is>
      </c>
      <c r="T356" t="inlineStr">
        <is>
          <t>Подкатегория_Крупная</t>
        </is>
      </c>
      <c r="U356" t="inlineStr">
        <is>
          <t>SKU_0000355</t>
        </is>
      </c>
      <c r="V356" t="inlineStr">
        <is>
          <t>Госсектор</t>
        </is>
      </c>
      <c r="W356" t="inlineStr">
        <is>
          <t>Клиент_00355</t>
        </is>
      </c>
      <c r="X356" t="inlineStr">
        <is>
          <t>Интеграция</t>
        </is>
      </c>
      <c r="Y356" s="8" t="n">
        <v>19135</v>
      </c>
      <c r="Z356" t="n">
        <v>16</v>
      </c>
      <c r="AA356" s="8" t="n">
        <v>4401.05</v>
      </c>
      <c r="AB356" t="inlineStr">
        <is>
          <t>Да</t>
        </is>
      </c>
      <c r="AC356" t="inlineStr">
        <is>
          <t>Группа_Крупная / Категория_Крупная / Подкатегория_Крупная</t>
        </is>
      </c>
      <c r="AD356" t="n">
        <v>1</v>
      </c>
      <c r="AE356" t="inlineStr">
        <is>
          <t>до 10 000</t>
        </is>
      </c>
    </row>
    <row r="357">
      <c r="A357" t="n">
        <v>356</v>
      </c>
      <c r="B357" t="inlineStr">
        <is>
          <t>medium_10k</t>
        </is>
      </c>
      <c r="C357" t="inlineStr">
        <is>
          <t>ORD-0000119</t>
        </is>
      </c>
      <c r="D357" t="inlineStr">
        <is>
          <t>LINE-0000356</t>
        </is>
      </c>
      <c r="E357" s="7" t="n">
        <v>45647</v>
      </c>
      <c r="F357" s="7" t="n">
        <v>45647</v>
      </c>
      <c r="G357" t="n">
        <v>2024</v>
      </c>
      <c r="H357" t="inlineStr">
        <is>
          <t>Q4</t>
        </is>
      </c>
      <c r="I357" t="n">
        <v>12</v>
      </c>
      <c r="J357" t="inlineStr">
        <is>
          <t>Декабрь</t>
        </is>
      </c>
      <c r="K357" t="n">
        <v>21</v>
      </c>
      <c r="L357" t="inlineStr">
        <is>
          <t>ФО_01_Крупный</t>
        </is>
      </c>
      <c r="M357" t="inlineStr">
        <is>
          <t>Регион_001_Крупный</t>
        </is>
      </c>
      <c r="N357" t="inlineStr">
        <is>
          <t>Город_0106</t>
        </is>
      </c>
      <c r="O357" t="inlineStr">
        <is>
          <t>Холдинг_Крупный</t>
        </is>
      </c>
      <c r="P357" t="inlineStr">
        <is>
          <t>Организация_Крупная</t>
        </is>
      </c>
      <c r="Q357" t="inlineStr">
        <is>
          <t>Отдел_008</t>
        </is>
      </c>
      <c r="R357" t="inlineStr">
        <is>
          <t>Группа_Крупная</t>
        </is>
      </c>
      <c r="S357" t="inlineStr">
        <is>
          <t>Категория_Крупная</t>
        </is>
      </c>
      <c r="T357" t="inlineStr">
        <is>
          <t>Подкатегория_Крупная</t>
        </is>
      </c>
      <c r="U357" t="inlineStr">
        <is>
          <t>SKU_0000356</t>
        </is>
      </c>
      <c r="V357" t="inlineStr">
        <is>
          <t>Розница</t>
        </is>
      </c>
      <c r="W357" t="inlineStr">
        <is>
          <t>Клиент_00356</t>
        </is>
      </c>
      <c r="X357" t="inlineStr">
        <is>
          <t>Портал</t>
        </is>
      </c>
      <c r="Y357" s="8" t="n">
        <v>19172</v>
      </c>
      <c r="Z357" t="n">
        <v>17</v>
      </c>
      <c r="AA357" s="8" t="n">
        <v>4601.28</v>
      </c>
      <c r="AB357" t="inlineStr">
        <is>
          <t>Да</t>
        </is>
      </c>
      <c r="AC357" t="inlineStr">
        <is>
          <t>Группа_Крупная / Категория_Крупная / Подкатегория_Крупная</t>
        </is>
      </c>
      <c r="AD357" t="n">
        <v>1</v>
      </c>
      <c r="AE357" t="inlineStr">
        <is>
          <t>до 10 000</t>
        </is>
      </c>
    </row>
    <row r="358">
      <c r="A358" t="n">
        <v>357</v>
      </c>
      <c r="B358" t="inlineStr">
        <is>
          <t>medium_10k</t>
        </is>
      </c>
      <c r="C358" t="inlineStr">
        <is>
          <t>ORD-0000119</t>
        </is>
      </c>
      <c r="D358" t="inlineStr">
        <is>
          <t>LINE-0000357</t>
        </is>
      </c>
      <c r="E358" s="7" t="n">
        <v>45648</v>
      </c>
      <c r="F358" s="7" t="n">
        <v>45648</v>
      </c>
      <c r="G358" t="n">
        <v>2024</v>
      </c>
      <c r="H358" t="inlineStr">
        <is>
          <t>Q4</t>
        </is>
      </c>
      <c r="I358" t="n">
        <v>12</v>
      </c>
      <c r="J358" t="inlineStr">
        <is>
          <t>Декабрь</t>
        </is>
      </c>
      <c r="K358" t="n">
        <v>22</v>
      </c>
      <c r="L358" t="inlineStr">
        <is>
          <t>ФО_06</t>
        </is>
      </c>
      <c r="M358" t="inlineStr">
        <is>
          <t>Регион_018</t>
        </is>
      </c>
      <c r="N358" t="inlineStr">
        <is>
          <t>Город_0357</t>
        </is>
      </c>
      <c r="O358" t="inlineStr">
        <is>
          <t>Холдинг_01</t>
        </is>
      </c>
      <c r="P358" t="inlineStr">
        <is>
          <t>Организация_001</t>
        </is>
      </c>
      <c r="Q358" t="inlineStr">
        <is>
          <t>Отдел_008</t>
        </is>
      </c>
      <c r="R358" t="inlineStr">
        <is>
          <t>Группа_01</t>
        </is>
      </c>
      <c r="S358" t="inlineStr">
        <is>
          <t>Категория_001</t>
        </is>
      </c>
      <c r="T358" t="inlineStr">
        <is>
          <t>Подкатегория_008</t>
        </is>
      </c>
      <c r="U358" t="inlineStr">
        <is>
          <t>SKU_0000357</t>
        </is>
      </c>
      <c r="V358" t="inlineStr">
        <is>
          <t>Enterprise</t>
        </is>
      </c>
      <c r="W358" t="inlineStr">
        <is>
          <t>Клиент_00357</t>
        </is>
      </c>
      <c r="X358" t="inlineStr">
        <is>
          <t>API</t>
        </is>
      </c>
      <c r="Y358" s="8" t="n">
        <v>14209</v>
      </c>
      <c r="Z358" t="n">
        <v>18</v>
      </c>
      <c r="AA358" s="8" t="n">
        <v>1136.72</v>
      </c>
      <c r="AB358" t="inlineStr">
        <is>
          <t>Нет</t>
        </is>
      </c>
      <c r="AC358" t="inlineStr">
        <is>
          <t>Группа_01 / Категория_001 / Подкатегория_008</t>
        </is>
      </c>
      <c r="AD358" t="n">
        <v>1</v>
      </c>
      <c r="AE358" t="inlineStr">
        <is>
          <t>до 10 000</t>
        </is>
      </c>
    </row>
    <row r="359">
      <c r="A359" t="n">
        <v>358</v>
      </c>
      <c r="B359" t="inlineStr">
        <is>
          <t>medium_10k</t>
        </is>
      </c>
      <c r="C359" t="inlineStr">
        <is>
          <t>ORD-0000120</t>
        </is>
      </c>
      <c r="D359" t="inlineStr">
        <is>
          <t>LINE-0000358</t>
        </is>
      </c>
      <c r="E359" s="7" t="n">
        <v>45649</v>
      </c>
      <c r="F359" s="7" t="n">
        <v>45649</v>
      </c>
      <c r="G359" t="n">
        <v>2024</v>
      </c>
      <c r="H359" t="inlineStr">
        <is>
          <t>Q4</t>
        </is>
      </c>
      <c r="I359" t="n">
        <v>12</v>
      </c>
      <c r="J359" t="inlineStr">
        <is>
          <t>Декабрь</t>
        </is>
      </c>
      <c r="K359" t="n">
        <v>23</v>
      </c>
      <c r="L359" t="inlineStr">
        <is>
          <t>ФО_07</t>
        </is>
      </c>
      <c r="M359" t="inlineStr">
        <is>
          <t>Регион_018</t>
        </is>
      </c>
      <c r="N359" t="inlineStr">
        <is>
          <t>Город_0358</t>
        </is>
      </c>
      <c r="O359" t="inlineStr">
        <is>
          <t>Холдинг_01</t>
        </is>
      </c>
      <c r="P359" t="inlineStr">
        <is>
          <t>Организация_001</t>
        </is>
      </c>
      <c r="Q359" t="inlineStr">
        <is>
          <t>Отдел_008</t>
        </is>
      </c>
      <c r="R359" t="inlineStr">
        <is>
          <t>Группа_01</t>
        </is>
      </c>
      <c r="S359" t="inlineStr">
        <is>
          <t>Категория_001</t>
        </is>
      </c>
      <c r="T359" t="inlineStr">
        <is>
          <t>Подкатегория_008</t>
        </is>
      </c>
      <c r="U359" t="inlineStr">
        <is>
          <t>SKU_0000358</t>
        </is>
      </c>
      <c r="V359" t="inlineStr">
        <is>
          <t>SMB</t>
        </is>
      </c>
      <c r="W359" t="inlineStr">
        <is>
          <t>Клиент_00358</t>
        </is>
      </c>
      <c r="X359" t="inlineStr">
        <is>
          <t>Импорт</t>
        </is>
      </c>
      <c r="Y359" s="8" t="n">
        <v>14246</v>
      </c>
      <c r="Z359" t="n">
        <v>19</v>
      </c>
      <c r="AA359" s="8" t="n">
        <v>1282.14</v>
      </c>
      <c r="AB359" t="inlineStr">
        <is>
          <t>Нет</t>
        </is>
      </c>
      <c r="AC359" t="inlineStr">
        <is>
          <t>Группа_01 / Категория_001 / Подкатегория_008</t>
        </is>
      </c>
      <c r="AD359" t="n">
        <v>1</v>
      </c>
      <c r="AE359" t="inlineStr">
        <is>
          <t>до 10 000</t>
        </is>
      </c>
    </row>
    <row r="360">
      <c r="A360" t="n">
        <v>359</v>
      </c>
      <c r="B360" t="inlineStr">
        <is>
          <t>medium_10k</t>
        </is>
      </c>
      <c r="C360" t="inlineStr">
        <is>
          <t>ORD-0000120</t>
        </is>
      </c>
      <c r="D360" t="inlineStr">
        <is>
          <t>LINE-0000359</t>
        </is>
      </c>
      <c r="E360" s="7" t="n">
        <v>45650</v>
      </c>
      <c r="F360" s="7" t="n">
        <v>45650</v>
      </c>
      <c r="G360" t="n">
        <v>2024</v>
      </c>
      <c r="H360" t="inlineStr">
        <is>
          <t>Q4</t>
        </is>
      </c>
      <c r="I360" t="n">
        <v>12</v>
      </c>
      <c r="J360" t="inlineStr">
        <is>
          <t>Декабрь</t>
        </is>
      </c>
      <c r="K360" t="n">
        <v>24</v>
      </c>
      <c r="L360" t="inlineStr">
        <is>
          <t>ФО_08</t>
        </is>
      </c>
      <c r="M360" t="inlineStr">
        <is>
          <t>Регион_018</t>
        </is>
      </c>
      <c r="N360" t="inlineStr">
        <is>
          <t>Город_0359</t>
        </is>
      </c>
      <c r="O360" t="inlineStr">
        <is>
          <t>Холдинг_01</t>
        </is>
      </c>
      <c r="P360" t="inlineStr">
        <is>
          <t>Организация_001</t>
        </is>
      </c>
      <c r="Q360" t="inlineStr">
        <is>
          <t>Отдел_008</t>
        </is>
      </c>
      <c r="R360" t="inlineStr">
        <is>
          <t>Группа_01</t>
        </is>
      </c>
      <c r="S360" t="inlineStr">
        <is>
          <t>Категория_001</t>
        </is>
      </c>
      <c r="T360" t="inlineStr">
        <is>
          <t>Подкатегория_008</t>
        </is>
      </c>
      <c r="U360" t="inlineStr">
        <is>
          <t>SKU_0000359</t>
        </is>
      </c>
      <c r="V360" t="inlineStr">
        <is>
          <t>Госсектор</t>
        </is>
      </c>
      <c r="W360" t="inlineStr">
        <is>
          <t>Клиент_00359</t>
        </is>
      </c>
      <c r="X360" t="inlineStr">
        <is>
          <t>Ручной ввод</t>
        </is>
      </c>
      <c r="Y360" s="8" t="n">
        <v>14283</v>
      </c>
      <c r="Z360" t="n">
        <v>20</v>
      </c>
      <c r="AA360" s="8" t="n">
        <v>1428.3</v>
      </c>
      <c r="AB360" t="inlineStr">
        <is>
          <t>Нет</t>
        </is>
      </c>
      <c r="AC360" t="inlineStr">
        <is>
          <t>Группа_01 / Категория_001 / Подкатегория_008</t>
        </is>
      </c>
      <c r="AD360" t="n">
        <v>1</v>
      </c>
      <c r="AE360" t="inlineStr">
        <is>
          <t>до 10 000</t>
        </is>
      </c>
    </row>
    <row r="361">
      <c r="A361" t="n">
        <v>360</v>
      </c>
      <c r="B361" t="inlineStr">
        <is>
          <t>medium_10k</t>
        </is>
      </c>
      <c r="C361" t="inlineStr">
        <is>
          <t>ORD-0000120</t>
        </is>
      </c>
      <c r="D361" t="inlineStr">
        <is>
          <t>LINE-0000360</t>
        </is>
      </c>
      <c r="E361" s="7" t="n">
        <v>45651</v>
      </c>
      <c r="F361" s="7" t="n">
        <v>45651</v>
      </c>
      <c r="G361" t="n">
        <v>2024</v>
      </c>
      <c r="H361" t="inlineStr">
        <is>
          <t>Q4</t>
        </is>
      </c>
      <c r="I361" t="n">
        <v>12</v>
      </c>
      <c r="J361" t="inlineStr">
        <is>
          <t>Декабрь</t>
        </is>
      </c>
      <c r="K361" t="n">
        <v>25</v>
      </c>
      <c r="L361" t="inlineStr">
        <is>
          <t>ФО_01_Крупный</t>
        </is>
      </c>
      <c r="M361" t="inlineStr">
        <is>
          <t>Регион_001_Крупный</t>
        </is>
      </c>
      <c r="N361" t="inlineStr">
        <is>
          <t>Город_0110</t>
        </is>
      </c>
      <c r="O361" t="inlineStr">
        <is>
          <t>Холдинг_Крупный</t>
        </is>
      </c>
      <c r="P361" t="inlineStr">
        <is>
          <t>Организация_Крупная</t>
        </is>
      </c>
      <c r="Q361" t="inlineStr">
        <is>
          <t>Отдел_008</t>
        </is>
      </c>
      <c r="R361" t="inlineStr">
        <is>
          <t>Группа_Крупная</t>
        </is>
      </c>
      <c r="S361" t="inlineStr">
        <is>
          <t>Категория_Крупная</t>
        </is>
      </c>
      <c r="T361" t="inlineStr">
        <is>
          <t>Подкатегория_Крупная</t>
        </is>
      </c>
      <c r="U361" t="inlineStr">
        <is>
          <t>SKU_0000360</t>
        </is>
      </c>
      <c r="V361" t="inlineStr">
        <is>
          <t>Розница</t>
        </is>
      </c>
      <c r="W361" t="inlineStr">
        <is>
          <t>Клиент_00360</t>
        </is>
      </c>
      <c r="X361" t="inlineStr">
        <is>
          <t>Интеграция</t>
        </is>
      </c>
      <c r="Y361" s="8" t="n">
        <v>19320</v>
      </c>
      <c r="Z361" t="n">
        <v>1</v>
      </c>
      <c r="AA361" s="8" t="n">
        <v>2125.2</v>
      </c>
      <c r="AB361" t="inlineStr">
        <is>
          <t>Да</t>
        </is>
      </c>
      <c r="AC361" t="inlineStr">
        <is>
          <t>Группа_Крупная / Категория_Крупная / Подкатегория_Крупная</t>
        </is>
      </c>
      <c r="AD361" t="n">
        <v>1</v>
      </c>
      <c r="AE361" t="inlineStr">
        <is>
          <t>до 10 000</t>
        </is>
      </c>
    </row>
    <row r="362">
      <c r="A362" t="n">
        <v>361</v>
      </c>
      <c r="B362" t="inlineStr">
        <is>
          <t>medium_10k</t>
        </is>
      </c>
      <c r="C362" t="inlineStr">
        <is>
          <t>ORD-0000121</t>
        </is>
      </c>
      <c r="D362" t="inlineStr">
        <is>
          <t>LINE-0000361</t>
        </is>
      </c>
      <c r="E362" s="7" t="n">
        <v>45652</v>
      </c>
      <c r="F362" s="7" t="n">
        <v>45652</v>
      </c>
      <c r="G362" t="n">
        <v>2024</v>
      </c>
      <c r="H362" t="inlineStr">
        <is>
          <t>Q4</t>
        </is>
      </c>
      <c r="I362" t="n">
        <v>12</v>
      </c>
      <c r="J362" t="inlineStr">
        <is>
          <t>Декабрь</t>
        </is>
      </c>
      <c r="K362" t="n">
        <v>26</v>
      </c>
      <c r="L362" t="inlineStr">
        <is>
          <t>ФО_01_Крупный</t>
        </is>
      </c>
      <c r="M362" t="inlineStr">
        <is>
          <t>Регион_001_Крупный</t>
        </is>
      </c>
      <c r="N362" t="inlineStr">
        <is>
          <t>Город_0111</t>
        </is>
      </c>
      <c r="O362" t="inlineStr">
        <is>
          <t>Холдинг_Крупный</t>
        </is>
      </c>
      <c r="P362" t="inlineStr">
        <is>
          <t>Организация_Крупная</t>
        </is>
      </c>
      <c r="Q362" t="inlineStr">
        <is>
          <t>Отдел_008</t>
        </is>
      </c>
      <c r="R362" t="inlineStr">
        <is>
          <t>Группа_Крупная</t>
        </is>
      </c>
      <c r="S362" t="inlineStr">
        <is>
          <t>Категория_Крупная</t>
        </is>
      </c>
      <c r="T362" t="inlineStr">
        <is>
          <t>Подкатегория_Крупная</t>
        </is>
      </c>
      <c r="U362" t="inlineStr">
        <is>
          <t>SKU_0000361</t>
        </is>
      </c>
      <c r="V362" t="inlineStr">
        <is>
          <t>Enterprise</t>
        </is>
      </c>
      <c r="W362" t="inlineStr">
        <is>
          <t>Клиент_00361</t>
        </is>
      </c>
      <c r="X362" t="inlineStr">
        <is>
          <t>Портал</t>
        </is>
      </c>
      <c r="Y362" s="8" t="n">
        <v>19357</v>
      </c>
      <c r="Z362" t="n">
        <v>2</v>
      </c>
      <c r="AA362" s="8" t="n">
        <v>2322.84</v>
      </c>
      <c r="AB362" t="inlineStr">
        <is>
          <t>Да</t>
        </is>
      </c>
      <c r="AC362" t="inlineStr">
        <is>
          <t>Группа_Крупная / Категория_Крупная / Подкатегория_Крупная</t>
        </is>
      </c>
      <c r="AD362" t="n">
        <v>1</v>
      </c>
      <c r="AE362" t="inlineStr">
        <is>
          <t>до 10 000</t>
        </is>
      </c>
    </row>
    <row r="363">
      <c r="A363" t="n">
        <v>362</v>
      </c>
      <c r="B363" t="inlineStr">
        <is>
          <t>medium_10k</t>
        </is>
      </c>
      <c r="C363" t="inlineStr">
        <is>
          <t>ORD-0000121</t>
        </is>
      </c>
      <c r="D363" t="inlineStr">
        <is>
          <t>LINE-0000362</t>
        </is>
      </c>
      <c r="E363" s="7" t="n">
        <v>45653</v>
      </c>
      <c r="F363" s="7" t="n">
        <v>45653</v>
      </c>
      <c r="G363" t="n">
        <v>2024</v>
      </c>
      <c r="H363" t="inlineStr">
        <is>
          <t>Q4</t>
        </is>
      </c>
      <c r="I363" t="n">
        <v>12</v>
      </c>
      <c r="J363" t="inlineStr">
        <is>
          <t>Декабрь</t>
        </is>
      </c>
      <c r="K363" t="n">
        <v>27</v>
      </c>
      <c r="L363" t="inlineStr">
        <is>
          <t>ФО_01_Крупный</t>
        </is>
      </c>
      <c r="M363" t="inlineStr">
        <is>
          <t>Регион_001_Крупный</t>
        </is>
      </c>
      <c r="N363" t="inlineStr">
        <is>
          <t>Город_0112</t>
        </is>
      </c>
      <c r="O363" t="inlineStr">
        <is>
          <t>Холдинг_Крупный</t>
        </is>
      </c>
      <c r="P363" t="inlineStr">
        <is>
          <t>Организация_Крупная</t>
        </is>
      </c>
      <c r="Q363" t="inlineStr">
        <is>
          <t>Отдел_008</t>
        </is>
      </c>
      <c r="R363" t="inlineStr">
        <is>
          <t>Группа_Крупная</t>
        </is>
      </c>
      <c r="S363" t="inlineStr">
        <is>
          <t>Категория_Крупная</t>
        </is>
      </c>
      <c r="T363" t="inlineStr">
        <is>
          <t>Подкатегория_Крупная</t>
        </is>
      </c>
      <c r="U363" t="inlineStr">
        <is>
          <t>SKU_0000362</t>
        </is>
      </c>
      <c r="V363" t="inlineStr">
        <is>
          <t>SMB</t>
        </is>
      </c>
      <c r="W363" t="inlineStr">
        <is>
          <t>Клиент_00362</t>
        </is>
      </c>
      <c r="X363" t="inlineStr">
        <is>
          <t>API</t>
        </is>
      </c>
      <c r="Y363" s="8" t="n">
        <v>19394</v>
      </c>
      <c r="Z363" t="n">
        <v>3</v>
      </c>
      <c r="AA363" s="8" t="n">
        <v>2521.22</v>
      </c>
      <c r="AB363" t="inlineStr">
        <is>
          <t>Да</t>
        </is>
      </c>
      <c r="AC363" t="inlineStr">
        <is>
          <t>Группа_Крупная / Категория_Крупная / Подкатегория_Крупная</t>
        </is>
      </c>
      <c r="AD363" t="n">
        <v>1</v>
      </c>
      <c r="AE363" t="inlineStr">
        <is>
          <t>до 10 000</t>
        </is>
      </c>
    </row>
    <row r="364">
      <c r="A364" t="n">
        <v>363</v>
      </c>
      <c r="B364" t="inlineStr">
        <is>
          <t>medium_10k</t>
        </is>
      </c>
      <c r="C364" t="inlineStr">
        <is>
          <t>ORD-0000121</t>
        </is>
      </c>
      <c r="D364" t="inlineStr">
        <is>
          <t>LINE-0000363</t>
        </is>
      </c>
      <c r="E364" s="7" t="n">
        <v>45654</v>
      </c>
      <c r="F364" s="7" t="n">
        <v>45654</v>
      </c>
      <c r="G364" t="n">
        <v>2024</v>
      </c>
      <c r="H364" t="inlineStr">
        <is>
          <t>Q4</t>
        </is>
      </c>
      <c r="I364" t="n">
        <v>12</v>
      </c>
      <c r="J364" t="inlineStr">
        <is>
          <t>Декабрь</t>
        </is>
      </c>
      <c r="K364" t="n">
        <v>28</v>
      </c>
      <c r="L364" t="inlineStr">
        <is>
          <t>ФО_01_Крупный</t>
        </is>
      </c>
      <c r="M364" t="inlineStr">
        <is>
          <t>Регион_001_Крупный</t>
        </is>
      </c>
      <c r="N364" t="inlineStr">
        <is>
          <t>Город_0113</t>
        </is>
      </c>
      <c r="O364" t="inlineStr">
        <is>
          <t>Холдинг_Крупный</t>
        </is>
      </c>
      <c r="P364" t="inlineStr">
        <is>
          <t>Организация_Крупная</t>
        </is>
      </c>
      <c r="Q364" t="inlineStr">
        <is>
          <t>Отдел_008</t>
        </is>
      </c>
      <c r="R364" t="inlineStr">
        <is>
          <t>Группа_Крупная</t>
        </is>
      </c>
      <c r="S364" t="inlineStr">
        <is>
          <t>Категория_Крупная</t>
        </is>
      </c>
      <c r="T364" t="inlineStr">
        <is>
          <t>Подкатегория_Крупная</t>
        </is>
      </c>
      <c r="U364" t="inlineStr">
        <is>
          <t>SKU_0000363</t>
        </is>
      </c>
      <c r="V364" t="inlineStr">
        <is>
          <t>Госсектор</t>
        </is>
      </c>
      <c r="W364" t="inlineStr">
        <is>
          <t>Клиент_00363</t>
        </is>
      </c>
      <c r="X364" t="inlineStr">
        <is>
          <t>Импорт</t>
        </is>
      </c>
      <c r="Y364" s="8" t="n">
        <v>19431</v>
      </c>
      <c r="Z364" t="n">
        <v>4</v>
      </c>
      <c r="AA364" s="8" t="n">
        <v>2720.34</v>
      </c>
      <c r="AB364" t="inlineStr">
        <is>
          <t>Да</t>
        </is>
      </c>
      <c r="AC364" t="inlineStr">
        <is>
          <t>Группа_Крупная / Категория_Крупная / Подкатегория_Крупная</t>
        </is>
      </c>
      <c r="AD364" t="n">
        <v>1</v>
      </c>
      <c r="AE364" t="inlineStr">
        <is>
          <t>до 10 000</t>
        </is>
      </c>
    </row>
    <row r="365">
      <c r="A365" t="n">
        <v>364</v>
      </c>
      <c r="B365" t="inlineStr">
        <is>
          <t>medium_10k</t>
        </is>
      </c>
      <c r="C365" t="inlineStr">
        <is>
          <t>ORD-0000122</t>
        </is>
      </c>
      <c r="D365" t="inlineStr">
        <is>
          <t>LINE-0000364</t>
        </is>
      </c>
      <c r="E365" s="7" t="n">
        <v>45655</v>
      </c>
      <c r="F365" s="7" t="n">
        <v>45655</v>
      </c>
      <c r="G365" t="n">
        <v>2024</v>
      </c>
      <c r="H365" t="inlineStr">
        <is>
          <t>Q4</t>
        </is>
      </c>
      <c r="I365" t="n">
        <v>12</v>
      </c>
      <c r="J365" t="inlineStr">
        <is>
          <t>Декабрь</t>
        </is>
      </c>
      <c r="K365" t="n">
        <v>29</v>
      </c>
      <c r="L365" t="inlineStr">
        <is>
          <t>ФО_01_Крупный</t>
        </is>
      </c>
      <c r="M365" t="inlineStr">
        <is>
          <t>Регион_001_Крупный</t>
        </is>
      </c>
      <c r="N365" t="inlineStr">
        <is>
          <t>Город_0114</t>
        </is>
      </c>
      <c r="O365" t="inlineStr">
        <is>
          <t>Холдинг_Крупный</t>
        </is>
      </c>
      <c r="P365" t="inlineStr">
        <is>
          <t>Организация_Крупная</t>
        </is>
      </c>
      <c r="Q365" t="inlineStr">
        <is>
          <t>Отдел_008</t>
        </is>
      </c>
      <c r="R365" t="inlineStr">
        <is>
          <t>Группа_Крупная</t>
        </is>
      </c>
      <c r="S365" t="inlineStr">
        <is>
          <t>Категория_Крупная</t>
        </is>
      </c>
      <c r="T365" t="inlineStr">
        <is>
          <t>Подкатегория_Крупная</t>
        </is>
      </c>
      <c r="U365" t="inlineStr">
        <is>
          <t>SKU_0000364</t>
        </is>
      </c>
      <c r="V365" t="inlineStr">
        <is>
          <t>Розница</t>
        </is>
      </c>
      <c r="W365" t="inlineStr">
        <is>
          <t>Клиент_00364</t>
        </is>
      </c>
      <c r="X365" t="inlineStr">
        <is>
          <t>Ручной ввод</t>
        </is>
      </c>
      <c r="Y365" s="8" t="n">
        <v>19468</v>
      </c>
      <c r="Z365" t="n">
        <v>5</v>
      </c>
      <c r="AA365" s="8" t="n">
        <v>2920.2</v>
      </c>
      <c r="AB365" t="inlineStr">
        <is>
          <t>Да</t>
        </is>
      </c>
      <c r="AC365" t="inlineStr">
        <is>
          <t>Группа_Крупная / Категория_Крупная / Подкатегория_Крупная</t>
        </is>
      </c>
      <c r="AD365" t="n">
        <v>1</v>
      </c>
      <c r="AE365" t="inlineStr">
        <is>
          <t>до 10 000</t>
        </is>
      </c>
    </row>
    <row r="366">
      <c r="A366" t="n">
        <v>365</v>
      </c>
      <c r="B366" t="inlineStr">
        <is>
          <t>medium_10k</t>
        </is>
      </c>
      <c r="C366" t="inlineStr">
        <is>
          <t>ORD-0000122</t>
        </is>
      </c>
      <c r="D366" t="inlineStr">
        <is>
          <t>LINE-0000365</t>
        </is>
      </c>
      <c r="E366" s="7" t="n">
        <v>45656</v>
      </c>
      <c r="F366" s="7" t="n">
        <v>45656</v>
      </c>
      <c r="G366" t="n">
        <v>2024</v>
      </c>
      <c r="H366" t="inlineStr">
        <is>
          <t>Q4</t>
        </is>
      </c>
      <c r="I366" t="n">
        <v>12</v>
      </c>
      <c r="J366" t="inlineStr">
        <is>
          <t>Декабрь</t>
        </is>
      </c>
      <c r="K366" t="n">
        <v>30</v>
      </c>
      <c r="L366" t="inlineStr">
        <is>
          <t>ФО_01_Крупный</t>
        </is>
      </c>
      <c r="M366" t="inlineStr">
        <is>
          <t>Регион_001_Крупный</t>
        </is>
      </c>
      <c r="N366" t="inlineStr">
        <is>
          <t>Город_0115</t>
        </is>
      </c>
      <c r="O366" t="inlineStr">
        <is>
          <t>Холдинг_Крупный</t>
        </is>
      </c>
      <c r="P366" t="inlineStr">
        <is>
          <t>Организация_Крупная</t>
        </is>
      </c>
      <c r="Q366" t="inlineStr">
        <is>
          <t>Отдел_008</t>
        </is>
      </c>
      <c r="R366" t="inlineStr">
        <is>
          <t>Группа_Крупная</t>
        </is>
      </c>
      <c r="S366" t="inlineStr">
        <is>
          <t>Категория_Крупная</t>
        </is>
      </c>
      <c r="T366" t="inlineStr">
        <is>
          <t>Подкатегория_Крупная</t>
        </is>
      </c>
      <c r="U366" t="inlineStr">
        <is>
          <t>SKU_0000365</t>
        </is>
      </c>
      <c r="V366" t="inlineStr">
        <is>
          <t>Enterprise</t>
        </is>
      </c>
      <c r="W366" t="inlineStr">
        <is>
          <t>Клиент_00365</t>
        </is>
      </c>
      <c r="X366" t="inlineStr">
        <is>
          <t>Интеграция</t>
        </is>
      </c>
      <c r="Y366" s="8" t="n">
        <v>19505</v>
      </c>
      <c r="Z366" t="n">
        <v>6</v>
      </c>
      <c r="AA366" s="8" t="n">
        <v>3120.8</v>
      </c>
      <c r="AB366" t="inlineStr">
        <is>
          <t>Да</t>
        </is>
      </c>
      <c r="AC366" t="inlineStr">
        <is>
          <t>Группа_Крупная / Категория_Крупная / Подкатегория_Крупная</t>
        </is>
      </c>
      <c r="AD366" t="n">
        <v>1</v>
      </c>
      <c r="AE366" t="inlineStr">
        <is>
          <t>до 10 000</t>
        </is>
      </c>
    </row>
    <row r="367">
      <c r="A367" t="n">
        <v>366</v>
      </c>
      <c r="B367" t="inlineStr">
        <is>
          <t>medium_10k</t>
        </is>
      </c>
      <c r="C367" t="inlineStr">
        <is>
          <t>ORD-0000122</t>
        </is>
      </c>
      <c r="D367" t="inlineStr">
        <is>
          <t>LINE-0000366</t>
        </is>
      </c>
      <c r="E367" s="7" t="n">
        <v>45657</v>
      </c>
      <c r="F367" s="7" t="n">
        <v>45657</v>
      </c>
      <c r="G367" t="n">
        <v>2024</v>
      </c>
      <c r="H367" t="inlineStr">
        <is>
          <t>Q4</t>
        </is>
      </c>
      <c r="I367" t="n">
        <v>12</v>
      </c>
      <c r="J367" t="inlineStr">
        <is>
          <t>Декабрь</t>
        </is>
      </c>
      <c r="K367" t="n">
        <v>31</v>
      </c>
      <c r="L367" t="inlineStr">
        <is>
          <t>ФО_01_Крупный</t>
        </is>
      </c>
      <c r="M367" t="inlineStr">
        <is>
          <t>Регион_001_Крупный</t>
        </is>
      </c>
      <c r="N367" t="inlineStr">
        <is>
          <t>Город_0116</t>
        </is>
      </c>
      <c r="O367" t="inlineStr">
        <is>
          <t>Холдинг_Крупный</t>
        </is>
      </c>
      <c r="P367" t="inlineStr">
        <is>
          <t>Организация_Крупная</t>
        </is>
      </c>
      <c r="Q367" t="inlineStr">
        <is>
          <t>Отдел_008</t>
        </is>
      </c>
      <c r="R367" t="inlineStr">
        <is>
          <t>Группа_Крупная</t>
        </is>
      </c>
      <c r="S367" t="inlineStr">
        <is>
          <t>Категория_Крупная</t>
        </is>
      </c>
      <c r="T367" t="inlineStr">
        <is>
          <t>Подкатегория_Крупная</t>
        </is>
      </c>
      <c r="U367" t="inlineStr">
        <is>
          <t>SKU_0000366</t>
        </is>
      </c>
      <c r="V367" t="inlineStr">
        <is>
          <t>SMB</t>
        </is>
      </c>
      <c r="W367" t="inlineStr">
        <is>
          <t>Клиент_00366</t>
        </is>
      </c>
      <c r="X367" t="inlineStr">
        <is>
          <t>Портал</t>
        </is>
      </c>
      <c r="Y367" s="8" t="n">
        <v>19542</v>
      </c>
      <c r="Z367" t="n">
        <v>7</v>
      </c>
      <c r="AA367" s="8" t="n">
        <v>3322.14</v>
      </c>
      <c r="AB367" t="inlineStr">
        <is>
          <t>Да</t>
        </is>
      </c>
      <c r="AC367" t="inlineStr">
        <is>
          <t>Группа_Крупная / Категория_Крупная / Подкатегория_Крупная</t>
        </is>
      </c>
      <c r="AD367" t="n">
        <v>1</v>
      </c>
      <c r="AE367" t="inlineStr">
        <is>
          <t>до 10 000</t>
        </is>
      </c>
    </row>
    <row r="368">
      <c r="A368" t="n">
        <v>367</v>
      </c>
      <c r="B368" t="inlineStr">
        <is>
          <t>medium_10k</t>
        </is>
      </c>
      <c r="C368" t="inlineStr">
        <is>
          <t>ORD-0000123</t>
        </is>
      </c>
      <c r="D368" t="inlineStr">
        <is>
          <t>LINE-0000367</t>
        </is>
      </c>
      <c r="E368" s="7" t="n">
        <v>45658</v>
      </c>
      <c r="F368" s="7" t="n">
        <v>45658</v>
      </c>
      <c r="G368" t="n">
        <v>2025</v>
      </c>
      <c r="H368" t="inlineStr">
        <is>
          <t>Q1</t>
        </is>
      </c>
      <c r="I368" t="n">
        <v>1</v>
      </c>
      <c r="J368" t="inlineStr">
        <is>
          <t>Январь</t>
        </is>
      </c>
      <c r="K368" t="n">
        <v>1</v>
      </c>
      <c r="L368" t="inlineStr">
        <is>
          <t>ФО_08</t>
        </is>
      </c>
      <c r="M368" t="inlineStr">
        <is>
          <t>Регион_019</t>
        </is>
      </c>
      <c r="N368" t="inlineStr">
        <is>
          <t>Город_0367</t>
        </is>
      </c>
      <c r="O368" t="inlineStr">
        <is>
          <t>Холдинг_01</t>
        </is>
      </c>
      <c r="P368" t="inlineStr">
        <is>
          <t>Организация_001</t>
        </is>
      </c>
      <c r="Q368" t="inlineStr">
        <is>
          <t>Отдел_008</t>
        </is>
      </c>
      <c r="R368" t="inlineStr">
        <is>
          <t>Группа_01</t>
        </is>
      </c>
      <c r="S368" t="inlineStr">
        <is>
          <t>Категория_001</t>
        </is>
      </c>
      <c r="T368" t="inlineStr">
        <is>
          <t>Подкатегория_008</t>
        </is>
      </c>
      <c r="U368" t="inlineStr">
        <is>
          <t>SKU_0000367</t>
        </is>
      </c>
      <c r="V368" t="inlineStr">
        <is>
          <t>Госсектор</t>
        </is>
      </c>
      <c r="W368" t="inlineStr">
        <is>
          <t>Клиент_00367</t>
        </is>
      </c>
      <c r="X368" t="inlineStr">
        <is>
          <t>API</t>
        </is>
      </c>
      <c r="Y368" s="8" t="n">
        <v>14579</v>
      </c>
      <c r="Z368" t="n">
        <v>8</v>
      </c>
      <c r="AA368" s="8" t="n">
        <v>2624.22</v>
      </c>
      <c r="AB368" t="inlineStr">
        <is>
          <t>Нет</t>
        </is>
      </c>
      <c r="AC368" t="inlineStr">
        <is>
          <t>Группа_01 / Категория_001 / Подкатегория_008</t>
        </is>
      </c>
      <c r="AD368" t="n">
        <v>1</v>
      </c>
      <c r="AE368" t="inlineStr">
        <is>
          <t>до 10 000</t>
        </is>
      </c>
    </row>
    <row r="369">
      <c r="A369" t="n">
        <v>368</v>
      </c>
      <c r="B369" t="inlineStr">
        <is>
          <t>medium_10k</t>
        </is>
      </c>
      <c r="C369" t="inlineStr">
        <is>
          <t>ORD-0000123</t>
        </is>
      </c>
      <c r="D369" t="inlineStr">
        <is>
          <t>LINE-0000368</t>
        </is>
      </c>
      <c r="E369" s="7" t="n">
        <v>45659</v>
      </c>
      <c r="F369" s="7" t="n">
        <v>45659</v>
      </c>
      <c r="G369" t="n">
        <v>2025</v>
      </c>
      <c r="H369" t="inlineStr">
        <is>
          <t>Q1</t>
        </is>
      </c>
      <c r="I369" t="n">
        <v>1</v>
      </c>
      <c r="J369" t="inlineStr">
        <is>
          <t>Январь</t>
        </is>
      </c>
      <c r="K369" t="n">
        <v>2</v>
      </c>
      <c r="L369" t="inlineStr">
        <is>
          <t>ФО_01</t>
        </is>
      </c>
      <c r="M369" t="inlineStr">
        <is>
          <t>Регион_019</t>
        </is>
      </c>
      <c r="N369" t="inlineStr">
        <is>
          <t>Город_0368</t>
        </is>
      </c>
      <c r="O369" t="inlineStr">
        <is>
          <t>Холдинг_01</t>
        </is>
      </c>
      <c r="P369" t="inlineStr">
        <is>
          <t>Организация_001</t>
        </is>
      </c>
      <c r="Q369" t="inlineStr">
        <is>
          <t>Отдел_008</t>
        </is>
      </c>
      <c r="R369" t="inlineStr">
        <is>
          <t>Группа_01</t>
        </is>
      </c>
      <c r="S369" t="inlineStr">
        <is>
          <t>Категория_001</t>
        </is>
      </c>
      <c r="T369" t="inlineStr">
        <is>
          <t>Подкатегория_008</t>
        </is>
      </c>
      <c r="U369" t="inlineStr">
        <is>
          <t>SKU_0000368</t>
        </is>
      </c>
      <c r="V369" t="inlineStr">
        <is>
          <t>Розница</t>
        </is>
      </c>
      <c r="W369" t="inlineStr">
        <is>
          <t>Клиент_00368</t>
        </is>
      </c>
      <c r="X369" t="inlineStr">
        <is>
          <t>Импорт</t>
        </is>
      </c>
      <c r="Y369" s="8" t="n">
        <v>14616</v>
      </c>
      <c r="Z369" t="n">
        <v>9</v>
      </c>
      <c r="AA369" s="8" t="n">
        <v>2777.04</v>
      </c>
      <c r="AB369" t="inlineStr">
        <is>
          <t>Нет</t>
        </is>
      </c>
      <c r="AC369" t="inlineStr">
        <is>
          <t>Группа_01 / Категория_001 / Подкатегория_008</t>
        </is>
      </c>
      <c r="AD369" t="n">
        <v>1</v>
      </c>
      <c r="AE369" t="inlineStr">
        <is>
          <t>до 10 000</t>
        </is>
      </c>
    </row>
    <row r="370">
      <c r="A370" t="n">
        <v>369</v>
      </c>
      <c r="B370" t="inlineStr">
        <is>
          <t>medium_10k</t>
        </is>
      </c>
      <c r="C370" t="inlineStr">
        <is>
          <t>ORD-0000123</t>
        </is>
      </c>
      <c r="D370" t="inlineStr">
        <is>
          <t>LINE-0000369</t>
        </is>
      </c>
      <c r="E370" s="7" t="n">
        <v>45660</v>
      </c>
      <c r="F370" s="7" t="n">
        <v>45660</v>
      </c>
      <c r="G370" t="n">
        <v>2025</v>
      </c>
      <c r="H370" t="inlineStr">
        <is>
          <t>Q1</t>
        </is>
      </c>
      <c r="I370" t="n">
        <v>1</v>
      </c>
      <c r="J370" t="inlineStr">
        <is>
          <t>Январь</t>
        </is>
      </c>
      <c r="K370" t="n">
        <v>3</v>
      </c>
      <c r="L370" t="inlineStr">
        <is>
          <t>ФО_02</t>
        </is>
      </c>
      <c r="M370" t="inlineStr">
        <is>
          <t>Регион_019</t>
        </is>
      </c>
      <c r="N370" t="inlineStr">
        <is>
          <t>Город_0369</t>
        </is>
      </c>
      <c r="O370" t="inlineStr">
        <is>
          <t>Холдинг_01</t>
        </is>
      </c>
      <c r="P370" t="inlineStr">
        <is>
          <t>Организация_001</t>
        </is>
      </c>
      <c r="Q370" t="inlineStr">
        <is>
          <t>Отдел_008</t>
        </is>
      </c>
      <c r="R370" t="inlineStr">
        <is>
          <t>Группа_01</t>
        </is>
      </c>
      <c r="S370" t="inlineStr">
        <is>
          <t>Категория_001</t>
        </is>
      </c>
      <c r="T370" t="inlineStr">
        <is>
          <t>Подкатегория_008</t>
        </is>
      </c>
      <c r="U370" t="inlineStr">
        <is>
          <t>SKU_0000369</t>
        </is>
      </c>
      <c r="V370" t="inlineStr">
        <is>
          <t>Enterprise</t>
        </is>
      </c>
      <c r="W370" t="inlineStr">
        <is>
          <t>Клиент_00369</t>
        </is>
      </c>
      <c r="X370" t="inlineStr">
        <is>
          <t>Ручной ввод</t>
        </is>
      </c>
      <c r="Y370" s="8" t="n">
        <v>14653</v>
      </c>
      <c r="Z370" t="n">
        <v>10</v>
      </c>
      <c r="AA370" s="8" t="n">
        <v>2930.6</v>
      </c>
      <c r="AB370" t="inlineStr">
        <is>
          <t>Нет</t>
        </is>
      </c>
      <c r="AC370" t="inlineStr">
        <is>
          <t>Группа_01 / Категория_001 / Подкатегория_008</t>
        </is>
      </c>
      <c r="AD370" t="n">
        <v>1</v>
      </c>
      <c r="AE370" t="inlineStr">
        <is>
          <t>до 10 000</t>
        </is>
      </c>
    </row>
    <row r="371">
      <c r="A371" t="n">
        <v>370</v>
      </c>
      <c r="B371" t="inlineStr">
        <is>
          <t>medium_10k</t>
        </is>
      </c>
      <c r="C371" t="inlineStr">
        <is>
          <t>ORD-0000124</t>
        </is>
      </c>
      <c r="D371" t="inlineStr">
        <is>
          <t>LINE-0000370</t>
        </is>
      </c>
      <c r="E371" s="7" t="n">
        <v>45661</v>
      </c>
      <c r="F371" s="7" t="n">
        <v>45661</v>
      </c>
      <c r="G371" t="n">
        <v>2025</v>
      </c>
      <c r="H371" t="inlineStr">
        <is>
          <t>Q1</t>
        </is>
      </c>
      <c r="I371" t="n">
        <v>1</v>
      </c>
      <c r="J371" t="inlineStr">
        <is>
          <t>Январь</t>
        </is>
      </c>
      <c r="K371" t="n">
        <v>4</v>
      </c>
      <c r="L371" t="inlineStr">
        <is>
          <t>ФО_01_Крупный</t>
        </is>
      </c>
      <c r="M371" t="inlineStr">
        <is>
          <t>Регион_001_Крупный</t>
        </is>
      </c>
      <c r="N371" t="inlineStr">
        <is>
          <t>Город_0120</t>
        </is>
      </c>
      <c r="O371" t="inlineStr">
        <is>
          <t>Холдинг_Крупный</t>
        </is>
      </c>
      <c r="P371" t="inlineStr">
        <is>
          <t>Организация_Крупная</t>
        </is>
      </c>
      <c r="Q371" t="inlineStr">
        <is>
          <t>Отдел_008</t>
        </is>
      </c>
      <c r="R371" t="inlineStr">
        <is>
          <t>Группа_Крупная</t>
        </is>
      </c>
      <c r="S371" t="inlineStr">
        <is>
          <t>Категория_Крупная</t>
        </is>
      </c>
      <c r="T371" t="inlineStr">
        <is>
          <t>Подкатегория_Крупная</t>
        </is>
      </c>
      <c r="U371" t="inlineStr">
        <is>
          <t>SKU_0000370</t>
        </is>
      </c>
      <c r="V371" t="inlineStr">
        <is>
          <t>SMB</t>
        </is>
      </c>
      <c r="W371" t="inlineStr">
        <is>
          <t>Клиент_00370</t>
        </is>
      </c>
      <c r="X371" t="inlineStr">
        <is>
          <t>Интеграция</t>
        </is>
      </c>
      <c r="Y371" s="8" t="n">
        <v>19690</v>
      </c>
      <c r="Z371" t="n">
        <v>11</v>
      </c>
      <c r="AA371" s="8" t="n">
        <v>4134.9</v>
      </c>
      <c r="AB371" t="inlineStr">
        <is>
          <t>Да</t>
        </is>
      </c>
      <c r="AC371" t="inlineStr">
        <is>
          <t>Группа_Крупная / Категория_Крупная / Подкатегория_Крупная</t>
        </is>
      </c>
      <c r="AD371" t="n">
        <v>1</v>
      </c>
      <c r="AE371" t="inlineStr">
        <is>
          <t>до 10 000</t>
        </is>
      </c>
    </row>
    <row r="372">
      <c r="A372" t="n">
        <v>371</v>
      </c>
      <c r="B372" t="inlineStr">
        <is>
          <t>medium_10k</t>
        </is>
      </c>
      <c r="C372" t="inlineStr">
        <is>
          <t>ORD-0000124</t>
        </is>
      </c>
      <c r="D372" t="inlineStr">
        <is>
          <t>LINE-0000371</t>
        </is>
      </c>
      <c r="E372" s="7" t="n">
        <v>45662</v>
      </c>
      <c r="F372" s="7" t="n">
        <v>45662</v>
      </c>
      <c r="G372" t="n">
        <v>2025</v>
      </c>
      <c r="H372" t="inlineStr">
        <is>
          <t>Q1</t>
        </is>
      </c>
      <c r="I372" t="n">
        <v>1</v>
      </c>
      <c r="J372" t="inlineStr">
        <is>
          <t>Январь</t>
        </is>
      </c>
      <c r="K372" t="n">
        <v>5</v>
      </c>
      <c r="L372" t="inlineStr">
        <is>
          <t>ФО_01_Крупный</t>
        </is>
      </c>
      <c r="M372" t="inlineStr">
        <is>
          <t>Регион_001_Крупный</t>
        </is>
      </c>
      <c r="N372" t="inlineStr">
        <is>
          <t>Город_0121</t>
        </is>
      </c>
      <c r="O372" t="inlineStr">
        <is>
          <t>Холдинг_Крупный</t>
        </is>
      </c>
      <c r="P372" t="inlineStr">
        <is>
          <t>Организация_Крупная</t>
        </is>
      </c>
      <c r="Q372" t="inlineStr">
        <is>
          <t>Отдел_008</t>
        </is>
      </c>
      <c r="R372" t="inlineStr">
        <is>
          <t>Группа_Крупная</t>
        </is>
      </c>
      <c r="S372" t="inlineStr">
        <is>
          <t>Категория_Крупная</t>
        </is>
      </c>
      <c r="T372" t="inlineStr">
        <is>
          <t>Подкатегория_Крупная</t>
        </is>
      </c>
      <c r="U372" t="inlineStr">
        <is>
          <t>SKU_0000371</t>
        </is>
      </c>
      <c r="V372" t="inlineStr">
        <is>
          <t>Госсектор</t>
        </is>
      </c>
      <c r="W372" t="inlineStr">
        <is>
          <t>Клиент_00371</t>
        </is>
      </c>
      <c r="X372" t="inlineStr">
        <is>
          <t>Портал</t>
        </is>
      </c>
      <c r="Y372" s="8" t="n">
        <v>19727</v>
      </c>
      <c r="Z372" t="n">
        <v>12</v>
      </c>
      <c r="AA372" s="8" t="n">
        <v>4339.94</v>
      </c>
      <c r="AB372" t="inlineStr">
        <is>
          <t>Да</t>
        </is>
      </c>
      <c r="AC372" t="inlineStr">
        <is>
          <t>Группа_Крупная / Категория_Крупная / Подкатегория_Крупная</t>
        </is>
      </c>
      <c r="AD372" t="n">
        <v>1</v>
      </c>
      <c r="AE372" t="inlineStr">
        <is>
          <t>до 10 000</t>
        </is>
      </c>
    </row>
    <row r="373">
      <c r="A373" t="n">
        <v>372</v>
      </c>
      <c r="B373" t="inlineStr">
        <is>
          <t>medium_10k</t>
        </is>
      </c>
      <c r="C373" t="inlineStr">
        <is>
          <t>ORD-0000124</t>
        </is>
      </c>
      <c r="D373" t="inlineStr">
        <is>
          <t>LINE-0000372</t>
        </is>
      </c>
      <c r="E373" s="7" t="n">
        <v>45663</v>
      </c>
      <c r="F373" s="7" t="n">
        <v>45663</v>
      </c>
      <c r="G373" t="n">
        <v>2025</v>
      </c>
      <c r="H373" t="inlineStr">
        <is>
          <t>Q1</t>
        </is>
      </c>
      <c r="I373" t="n">
        <v>1</v>
      </c>
      <c r="J373" t="inlineStr">
        <is>
          <t>Январь</t>
        </is>
      </c>
      <c r="K373" t="n">
        <v>6</v>
      </c>
      <c r="L373" t="inlineStr">
        <is>
          <t>ФО_01_Крупный</t>
        </is>
      </c>
      <c r="M373" t="inlineStr">
        <is>
          <t>Регион_001_Крупный</t>
        </is>
      </c>
      <c r="N373" t="inlineStr">
        <is>
          <t>Город_0122</t>
        </is>
      </c>
      <c r="O373" t="inlineStr">
        <is>
          <t>Холдинг_Крупный</t>
        </is>
      </c>
      <c r="P373" t="inlineStr">
        <is>
          <t>Организация_Крупная</t>
        </is>
      </c>
      <c r="Q373" t="inlineStr">
        <is>
          <t>Отдел_008</t>
        </is>
      </c>
      <c r="R373" t="inlineStr">
        <is>
          <t>Группа_Крупная</t>
        </is>
      </c>
      <c r="S373" t="inlineStr">
        <is>
          <t>Категория_Крупная</t>
        </is>
      </c>
      <c r="T373" t="inlineStr">
        <is>
          <t>Подкатегория_Крупная</t>
        </is>
      </c>
      <c r="U373" t="inlineStr">
        <is>
          <t>SKU_0000372</t>
        </is>
      </c>
      <c r="V373" t="inlineStr">
        <is>
          <t>Розница</t>
        </is>
      </c>
      <c r="W373" t="inlineStr">
        <is>
          <t>Клиент_00372</t>
        </is>
      </c>
      <c r="X373" t="inlineStr">
        <is>
          <t>API</t>
        </is>
      </c>
      <c r="Y373" s="8" t="n">
        <v>19764</v>
      </c>
      <c r="Z373" t="n">
        <v>13</v>
      </c>
      <c r="AA373" s="8" t="n">
        <v>4545.72</v>
      </c>
      <c r="AB373" t="inlineStr">
        <is>
          <t>Да</t>
        </is>
      </c>
      <c r="AC373" t="inlineStr">
        <is>
          <t>Группа_Крупная / Категория_Крупная / Подкатегория_Крупная</t>
        </is>
      </c>
      <c r="AD373" t="n">
        <v>1</v>
      </c>
      <c r="AE373" t="inlineStr">
        <is>
          <t>до 10 000</t>
        </is>
      </c>
    </row>
    <row r="374">
      <c r="A374" t="n">
        <v>373</v>
      </c>
      <c r="B374" t="inlineStr">
        <is>
          <t>medium_10k</t>
        </is>
      </c>
      <c r="C374" t="inlineStr">
        <is>
          <t>ORD-0000125</t>
        </is>
      </c>
      <c r="D374" t="inlineStr">
        <is>
          <t>LINE-0000373</t>
        </is>
      </c>
      <c r="E374" s="7" t="n">
        <v>45664</v>
      </c>
      <c r="F374" s="7" t="n">
        <v>45664</v>
      </c>
      <c r="G374" t="n">
        <v>2025</v>
      </c>
      <c r="H374" t="inlineStr">
        <is>
          <t>Q1</t>
        </is>
      </c>
      <c r="I374" t="n">
        <v>1</v>
      </c>
      <c r="J374" t="inlineStr">
        <is>
          <t>Январь</t>
        </is>
      </c>
      <c r="K374" t="n">
        <v>7</v>
      </c>
      <c r="L374" t="inlineStr">
        <is>
          <t>ФО_01_Крупный</t>
        </is>
      </c>
      <c r="M374" t="inlineStr">
        <is>
          <t>Регион_001_Крупный</t>
        </is>
      </c>
      <c r="N374" t="inlineStr">
        <is>
          <t>Город_0123</t>
        </is>
      </c>
      <c r="O374" t="inlineStr">
        <is>
          <t>Холдинг_Крупный</t>
        </is>
      </c>
      <c r="P374" t="inlineStr">
        <is>
          <t>Организация_Крупная</t>
        </is>
      </c>
      <c r="Q374" t="inlineStr">
        <is>
          <t>Отдел_008</t>
        </is>
      </c>
      <c r="R374" t="inlineStr">
        <is>
          <t>Группа_Крупная</t>
        </is>
      </c>
      <c r="S374" t="inlineStr">
        <is>
          <t>Категория_Крупная</t>
        </is>
      </c>
      <c r="T374" t="inlineStr">
        <is>
          <t>Подкатегория_Крупная</t>
        </is>
      </c>
      <c r="U374" t="inlineStr">
        <is>
          <t>SKU_0000373</t>
        </is>
      </c>
      <c r="V374" t="inlineStr">
        <is>
          <t>Enterprise</t>
        </is>
      </c>
      <c r="W374" t="inlineStr">
        <is>
          <t>Клиент_00373</t>
        </is>
      </c>
      <c r="X374" t="inlineStr">
        <is>
          <t>Импорт</t>
        </is>
      </c>
      <c r="Y374" s="8" t="n">
        <v>19801</v>
      </c>
      <c r="Z374" t="n">
        <v>14</v>
      </c>
      <c r="AA374" s="8" t="n">
        <v>4752.24</v>
      </c>
      <c r="AB374" t="inlineStr">
        <is>
          <t>Да</t>
        </is>
      </c>
      <c r="AC374" t="inlineStr">
        <is>
          <t>Группа_Крупная / Категория_Крупная / Подкатегория_Крупная</t>
        </is>
      </c>
      <c r="AD374" t="n">
        <v>1</v>
      </c>
      <c r="AE374" t="inlineStr">
        <is>
          <t>до 10 000</t>
        </is>
      </c>
    </row>
    <row r="375">
      <c r="A375" t="n">
        <v>374</v>
      </c>
      <c r="B375" t="inlineStr">
        <is>
          <t>medium_10k</t>
        </is>
      </c>
      <c r="C375" t="inlineStr">
        <is>
          <t>ORD-0000125</t>
        </is>
      </c>
      <c r="D375" t="inlineStr">
        <is>
          <t>LINE-0000374</t>
        </is>
      </c>
      <c r="E375" s="7" t="n">
        <v>45665</v>
      </c>
      <c r="F375" s="7" t="n">
        <v>45665</v>
      </c>
      <c r="G375" t="n">
        <v>2025</v>
      </c>
      <c r="H375" t="inlineStr">
        <is>
          <t>Q1</t>
        </is>
      </c>
      <c r="I375" t="n">
        <v>1</v>
      </c>
      <c r="J375" t="inlineStr">
        <is>
          <t>Январь</t>
        </is>
      </c>
      <c r="K375" t="n">
        <v>8</v>
      </c>
      <c r="L375" t="inlineStr">
        <is>
          <t>ФО_01_Крупный</t>
        </is>
      </c>
      <c r="M375" t="inlineStr">
        <is>
          <t>Регион_001_Крупный</t>
        </is>
      </c>
      <c r="N375" t="inlineStr">
        <is>
          <t>Город_0124</t>
        </is>
      </c>
      <c r="O375" t="inlineStr">
        <is>
          <t>Холдинг_Крупный</t>
        </is>
      </c>
      <c r="P375" t="inlineStr">
        <is>
          <t>Организация_Крупная</t>
        </is>
      </c>
      <c r="Q375" t="inlineStr">
        <is>
          <t>Отдел_008</t>
        </is>
      </c>
      <c r="R375" t="inlineStr">
        <is>
          <t>Группа_Крупная</t>
        </is>
      </c>
      <c r="S375" t="inlineStr">
        <is>
          <t>Категория_Крупная</t>
        </is>
      </c>
      <c r="T375" t="inlineStr">
        <is>
          <t>Подкатегория_Крупная</t>
        </is>
      </c>
      <c r="U375" t="inlineStr">
        <is>
          <t>SKU_0000374</t>
        </is>
      </c>
      <c r="V375" t="inlineStr">
        <is>
          <t>SMB</t>
        </is>
      </c>
      <c r="W375" t="inlineStr">
        <is>
          <t>Клиент_00374</t>
        </is>
      </c>
      <c r="X375" t="inlineStr">
        <is>
          <t>Ручной ввод</t>
        </is>
      </c>
      <c r="Y375" s="8" t="n">
        <v>19838</v>
      </c>
      <c r="Z375" t="n">
        <v>15</v>
      </c>
      <c r="AA375" s="8" t="n">
        <v>1587.04</v>
      </c>
      <c r="AB375" t="inlineStr">
        <is>
          <t>Да</t>
        </is>
      </c>
      <c r="AC375" t="inlineStr">
        <is>
          <t>Группа_Крупная / Категория_Крупная / Подкатегория_Крупная</t>
        </is>
      </c>
      <c r="AD375" t="n">
        <v>1</v>
      </c>
      <c r="AE375" t="inlineStr">
        <is>
          <t>до 10 000</t>
        </is>
      </c>
    </row>
    <row r="376">
      <c r="A376" t="n">
        <v>375</v>
      </c>
      <c r="B376" t="inlineStr">
        <is>
          <t>medium_10k</t>
        </is>
      </c>
      <c r="C376" t="inlineStr">
        <is>
          <t>ORD-0000125</t>
        </is>
      </c>
      <c r="D376" t="inlineStr">
        <is>
          <t>LINE-0000375</t>
        </is>
      </c>
      <c r="E376" s="7" t="n">
        <v>45666</v>
      </c>
      <c r="F376" s="7" t="n">
        <v>45666</v>
      </c>
      <c r="G376" t="n">
        <v>2025</v>
      </c>
      <c r="H376" t="inlineStr">
        <is>
          <t>Q1</t>
        </is>
      </c>
      <c r="I376" t="n">
        <v>1</v>
      </c>
      <c r="J376" t="inlineStr">
        <is>
          <t>Январь</t>
        </is>
      </c>
      <c r="K376" t="n">
        <v>9</v>
      </c>
      <c r="L376" t="inlineStr">
        <is>
          <t>ФО_01_Крупный</t>
        </is>
      </c>
      <c r="M376" t="inlineStr">
        <is>
          <t>Регион_001_Крупный</t>
        </is>
      </c>
      <c r="N376" t="inlineStr">
        <is>
          <t>Город_0125</t>
        </is>
      </c>
      <c r="O376" t="inlineStr">
        <is>
          <t>Холдинг_Крупный</t>
        </is>
      </c>
      <c r="P376" t="inlineStr">
        <is>
          <t>Организация_Крупная</t>
        </is>
      </c>
      <c r="Q376" t="inlineStr">
        <is>
          <t>Отдел_008</t>
        </is>
      </c>
      <c r="R376" t="inlineStr">
        <is>
          <t>Группа_Крупная</t>
        </is>
      </c>
      <c r="S376" t="inlineStr">
        <is>
          <t>Категория_Крупная</t>
        </is>
      </c>
      <c r="T376" t="inlineStr">
        <is>
          <t>Подкатегория_Крупная</t>
        </is>
      </c>
      <c r="U376" t="inlineStr">
        <is>
          <t>SKU_0000375</t>
        </is>
      </c>
      <c r="V376" t="inlineStr">
        <is>
          <t>Госсектор</t>
        </is>
      </c>
      <c r="W376" t="inlineStr">
        <is>
          <t>Клиент_00375</t>
        </is>
      </c>
      <c r="X376" t="inlineStr">
        <is>
          <t>Интеграция</t>
        </is>
      </c>
      <c r="Y376" s="8" t="n">
        <v>19875</v>
      </c>
      <c r="Z376" t="n">
        <v>16</v>
      </c>
      <c r="AA376" s="8" t="n">
        <v>1788.75</v>
      </c>
      <c r="AB376" t="inlineStr">
        <is>
          <t>Да</t>
        </is>
      </c>
      <c r="AC376" t="inlineStr">
        <is>
          <t>Группа_Крупная / Категория_Крупная / Подкатегория_Крупная</t>
        </is>
      </c>
      <c r="AD376" t="n">
        <v>1</v>
      </c>
      <c r="AE376" t="inlineStr">
        <is>
          <t>до 10 000</t>
        </is>
      </c>
    </row>
    <row r="377">
      <c r="A377" t="n">
        <v>376</v>
      </c>
      <c r="B377" t="inlineStr">
        <is>
          <t>medium_10k</t>
        </is>
      </c>
      <c r="C377" t="inlineStr">
        <is>
          <t>ORD-0000126</t>
        </is>
      </c>
      <c r="D377" t="inlineStr">
        <is>
          <t>LINE-0000376</t>
        </is>
      </c>
      <c r="E377" s="7" t="n">
        <v>45667</v>
      </c>
      <c r="F377" s="7" t="n">
        <v>45667</v>
      </c>
      <c r="G377" t="n">
        <v>2025</v>
      </c>
      <c r="H377" t="inlineStr">
        <is>
          <t>Q1</t>
        </is>
      </c>
      <c r="I377" t="n">
        <v>1</v>
      </c>
      <c r="J377" t="inlineStr">
        <is>
          <t>Январь</t>
        </is>
      </c>
      <c r="K377" t="n">
        <v>10</v>
      </c>
      <c r="L377" t="inlineStr">
        <is>
          <t>ФО_01_Крупный</t>
        </is>
      </c>
      <c r="M377" t="inlineStr">
        <is>
          <t>Регион_001_Крупный</t>
        </is>
      </c>
      <c r="N377" t="inlineStr">
        <is>
          <t>Город_0126</t>
        </is>
      </c>
      <c r="O377" t="inlineStr">
        <is>
          <t>Холдинг_Крупный</t>
        </is>
      </c>
      <c r="P377" t="inlineStr">
        <is>
          <t>Организация_Крупная</t>
        </is>
      </c>
      <c r="Q377" t="inlineStr">
        <is>
          <t>Отдел_008</t>
        </is>
      </c>
      <c r="R377" t="inlineStr">
        <is>
          <t>Группа_Крупная</t>
        </is>
      </c>
      <c r="S377" t="inlineStr">
        <is>
          <t>Категория_Крупная</t>
        </is>
      </c>
      <c r="T377" t="inlineStr">
        <is>
          <t>Подкатегория_Крупная</t>
        </is>
      </c>
      <c r="U377" t="inlineStr">
        <is>
          <t>SKU_0000376</t>
        </is>
      </c>
      <c r="V377" t="inlineStr">
        <is>
          <t>Розница</t>
        </is>
      </c>
      <c r="W377" t="inlineStr">
        <is>
          <t>Клиент_00376</t>
        </is>
      </c>
      <c r="X377" t="inlineStr">
        <is>
          <t>Портал</t>
        </is>
      </c>
      <c r="Y377" s="8" t="n">
        <v>19912</v>
      </c>
      <c r="Z377" t="n">
        <v>17</v>
      </c>
      <c r="AA377" s="8" t="n">
        <v>1991.2</v>
      </c>
      <c r="AB377" t="inlineStr">
        <is>
          <t>Да</t>
        </is>
      </c>
      <c r="AC377" t="inlineStr">
        <is>
          <t>Группа_Крупная / Категория_Крупная / Подкатегория_Крупная</t>
        </is>
      </c>
      <c r="AD377" t="n">
        <v>1</v>
      </c>
      <c r="AE377" t="inlineStr">
        <is>
          <t>до 10 000</t>
        </is>
      </c>
    </row>
    <row r="378">
      <c r="A378" t="n">
        <v>377</v>
      </c>
      <c r="B378" t="inlineStr">
        <is>
          <t>medium_10k</t>
        </is>
      </c>
      <c r="C378" t="inlineStr">
        <is>
          <t>ORD-0000126</t>
        </is>
      </c>
      <c r="D378" t="inlineStr">
        <is>
          <t>LINE-0000377</t>
        </is>
      </c>
      <c r="E378" s="7" t="n">
        <v>45668</v>
      </c>
      <c r="F378" s="7" t="n">
        <v>45668</v>
      </c>
      <c r="G378" t="n">
        <v>2025</v>
      </c>
      <c r="H378" t="inlineStr">
        <is>
          <t>Q1</t>
        </is>
      </c>
      <c r="I378" t="n">
        <v>1</v>
      </c>
      <c r="J378" t="inlineStr">
        <is>
          <t>Январь</t>
        </is>
      </c>
      <c r="K378" t="n">
        <v>11</v>
      </c>
      <c r="L378" t="inlineStr">
        <is>
          <t>ФО_02</t>
        </is>
      </c>
      <c r="M378" t="inlineStr">
        <is>
          <t>Регион_019</t>
        </is>
      </c>
      <c r="N378" t="inlineStr">
        <is>
          <t>Город_0377</t>
        </is>
      </c>
      <c r="O378" t="inlineStr">
        <is>
          <t>Холдинг_01</t>
        </is>
      </c>
      <c r="P378" t="inlineStr">
        <is>
          <t>Организация_001</t>
        </is>
      </c>
      <c r="Q378" t="inlineStr">
        <is>
          <t>Отдел_008</t>
        </is>
      </c>
      <c r="R378" t="inlineStr">
        <is>
          <t>Группа_01</t>
        </is>
      </c>
      <c r="S378" t="inlineStr">
        <is>
          <t>Категория_001</t>
        </is>
      </c>
      <c r="T378" t="inlineStr">
        <is>
          <t>Подкатегория_008</t>
        </is>
      </c>
      <c r="U378" t="inlineStr">
        <is>
          <t>SKU_0000377</t>
        </is>
      </c>
      <c r="V378" t="inlineStr">
        <is>
          <t>Enterprise</t>
        </is>
      </c>
      <c r="W378" t="inlineStr">
        <is>
          <t>Клиент_00377</t>
        </is>
      </c>
      <c r="X378" t="inlineStr">
        <is>
          <t>API</t>
        </is>
      </c>
      <c r="Y378" s="8" t="n">
        <v>14949</v>
      </c>
      <c r="Z378" t="n">
        <v>18</v>
      </c>
      <c r="AA378" s="8" t="n">
        <v>1644.39</v>
      </c>
      <c r="AB378" t="inlineStr">
        <is>
          <t>Нет</t>
        </is>
      </c>
      <c r="AC378" t="inlineStr">
        <is>
          <t>Группа_01 / Категория_001 / Подкатегория_008</t>
        </is>
      </c>
      <c r="AD378" t="n">
        <v>1</v>
      </c>
      <c r="AE378" t="inlineStr">
        <is>
          <t>до 10 000</t>
        </is>
      </c>
    </row>
    <row r="379">
      <c r="A379" t="n">
        <v>378</v>
      </c>
      <c r="B379" t="inlineStr">
        <is>
          <t>medium_10k</t>
        </is>
      </c>
      <c r="C379" t="inlineStr">
        <is>
          <t>ORD-0000126</t>
        </is>
      </c>
      <c r="D379" t="inlineStr">
        <is>
          <t>LINE-0000378</t>
        </is>
      </c>
      <c r="E379" s="7" t="n">
        <v>45669</v>
      </c>
      <c r="F379" s="7" t="n">
        <v>45669</v>
      </c>
      <c r="G379" t="n">
        <v>2025</v>
      </c>
      <c r="H379" t="inlineStr">
        <is>
          <t>Q1</t>
        </is>
      </c>
      <c r="I379" t="n">
        <v>1</v>
      </c>
      <c r="J379" t="inlineStr">
        <is>
          <t>Январь</t>
        </is>
      </c>
      <c r="K379" t="n">
        <v>12</v>
      </c>
      <c r="L379" t="inlineStr">
        <is>
          <t>ФО_03</t>
        </is>
      </c>
      <c r="M379" t="inlineStr">
        <is>
          <t>Регион_019</t>
        </is>
      </c>
      <c r="N379" t="inlineStr">
        <is>
          <t>Город_0378</t>
        </is>
      </c>
      <c r="O379" t="inlineStr">
        <is>
          <t>Холдинг_01</t>
        </is>
      </c>
      <c r="P379" t="inlineStr">
        <is>
          <t>Организация_001</t>
        </is>
      </c>
      <c r="Q379" t="inlineStr">
        <is>
          <t>Отдел_008</t>
        </is>
      </c>
      <c r="R379" t="inlineStr">
        <is>
          <t>Группа_01</t>
        </is>
      </c>
      <c r="S379" t="inlineStr">
        <is>
          <t>Категория_001</t>
        </is>
      </c>
      <c r="T379" t="inlineStr">
        <is>
          <t>Подкатегория_008</t>
        </is>
      </c>
      <c r="U379" t="inlineStr">
        <is>
          <t>SKU_0000378</t>
        </is>
      </c>
      <c r="V379" t="inlineStr">
        <is>
          <t>SMB</t>
        </is>
      </c>
      <c r="W379" t="inlineStr">
        <is>
          <t>Клиент_00378</t>
        </is>
      </c>
      <c r="X379" t="inlineStr">
        <is>
          <t>Импорт</t>
        </is>
      </c>
      <c r="Y379" s="8" t="n">
        <v>14986</v>
      </c>
      <c r="Z379" t="n">
        <v>19</v>
      </c>
      <c r="AA379" s="8" t="n">
        <v>1798.32</v>
      </c>
      <c r="AB379" t="inlineStr">
        <is>
          <t>Нет</t>
        </is>
      </c>
      <c r="AC379" t="inlineStr">
        <is>
          <t>Группа_01 / Категория_001 / Подкатегория_008</t>
        </is>
      </c>
      <c r="AD379" t="n">
        <v>1</v>
      </c>
      <c r="AE379" t="inlineStr">
        <is>
          <t>до 10 000</t>
        </is>
      </c>
    </row>
    <row r="380">
      <c r="A380" t="n">
        <v>379</v>
      </c>
      <c r="B380" t="inlineStr">
        <is>
          <t>medium_10k</t>
        </is>
      </c>
      <c r="C380" t="inlineStr">
        <is>
          <t>ORD-0000127</t>
        </is>
      </c>
      <c r="D380" t="inlineStr">
        <is>
          <t>LINE-0000379</t>
        </is>
      </c>
      <c r="E380" s="7" t="n">
        <v>45670</v>
      </c>
      <c r="F380" s="7" t="n">
        <v>45670</v>
      </c>
      <c r="G380" t="n">
        <v>2025</v>
      </c>
      <c r="H380" t="inlineStr">
        <is>
          <t>Q1</t>
        </is>
      </c>
      <c r="I380" t="n">
        <v>1</v>
      </c>
      <c r="J380" t="inlineStr">
        <is>
          <t>Январь</t>
        </is>
      </c>
      <c r="K380" t="n">
        <v>13</v>
      </c>
      <c r="L380" t="inlineStr">
        <is>
          <t>ФО_04</t>
        </is>
      </c>
      <c r="M380" t="inlineStr">
        <is>
          <t>Регион_019</t>
        </is>
      </c>
      <c r="N380" t="inlineStr">
        <is>
          <t>Город_0379</t>
        </is>
      </c>
      <c r="O380" t="inlineStr">
        <is>
          <t>Холдинг_01</t>
        </is>
      </c>
      <c r="P380" t="inlineStr">
        <is>
          <t>Организация_001</t>
        </is>
      </c>
      <c r="Q380" t="inlineStr">
        <is>
          <t>Отдел_008</t>
        </is>
      </c>
      <c r="R380" t="inlineStr">
        <is>
          <t>Группа_01</t>
        </is>
      </c>
      <c r="S380" t="inlineStr">
        <is>
          <t>Категория_001</t>
        </is>
      </c>
      <c r="T380" t="inlineStr">
        <is>
          <t>Подкатегория_008</t>
        </is>
      </c>
      <c r="U380" t="inlineStr">
        <is>
          <t>SKU_0000379</t>
        </is>
      </c>
      <c r="V380" t="inlineStr">
        <is>
          <t>Госсектор</t>
        </is>
      </c>
      <c r="W380" t="inlineStr">
        <is>
          <t>Клиент_00379</t>
        </is>
      </c>
      <c r="X380" t="inlineStr">
        <is>
          <t>Ручной ввод</t>
        </is>
      </c>
      <c r="Y380" s="8" t="n">
        <v>15023</v>
      </c>
      <c r="Z380" t="n">
        <v>20</v>
      </c>
      <c r="AA380" s="8" t="n">
        <v>1952.99</v>
      </c>
      <c r="AB380" t="inlineStr">
        <is>
          <t>Нет</t>
        </is>
      </c>
      <c r="AC380" t="inlineStr">
        <is>
          <t>Группа_01 / Категория_001 / Подкатегория_008</t>
        </is>
      </c>
      <c r="AD380" t="n">
        <v>1</v>
      </c>
      <c r="AE380" t="inlineStr">
        <is>
          <t>до 10 000</t>
        </is>
      </c>
    </row>
    <row r="381">
      <c r="A381" t="n">
        <v>380</v>
      </c>
      <c r="B381" t="inlineStr">
        <is>
          <t>medium_10k</t>
        </is>
      </c>
      <c r="C381" t="inlineStr">
        <is>
          <t>ORD-0000127</t>
        </is>
      </c>
      <c r="D381" t="inlineStr">
        <is>
          <t>LINE-0000380</t>
        </is>
      </c>
      <c r="E381" s="7" t="n">
        <v>45671</v>
      </c>
      <c r="F381" s="7" t="n">
        <v>45671</v>
      </c>
      <c r="G381" t="n">
        <v>2025</v>
      </c>
      <c r="H381" t="inlineStr">
        <is>
          <t>Q1</t>
        </is>
      </c>
      <c r="I381" t="n">
        <v>1</v>
      </c>
      <c r="J381" t="inlineStr">
        <is>
          <t>Январь</t>
        </is>
      </c>
      <c r="K381" t="n">
        <v>14</v>
      </c>
      <c r="L381" t="inlineStr">
        <is>
          <t>ФО_01_Крупный</t>
        </is>
      </c>
      <c r="M381" t="inlineStr">
        <is>
          <t>Регион_001_Крупный</t>
        </is>
      </c>
      <c r="N381" t="inlineStr">
        <is>
          <t>Город_0130</t>
        </is>
      </c>
      <c r="O381" t="inlineStr">
        <is>
          <t>Холдинг_Крупный</t>
        </is>
      </c>
      <c r="P381" t="inlineStr">
        <is>
          <t>Организация_Крупная</t>
        </is>
      </c>
      <c r="Q381" t="inlineStr">
        <is>
          <t>Отдел_008</t>
        </is>
      </c>
      <c r="R381" t="inlineStr">
        <is>
          <t>Группа_Крупная</t>
        </is>
      </c>
      <c r="S381" t="inlineStr">
        <is>
          <t>Категория_Крупная</t>
        </is>
      </c>
      <c r="T381" t="inlineStr">
        <is>
          <t>Подкатегория_Крупная</t>
        </is>
      </c>
      <c r="U381" t="inlineStr">
        <is>
          <t>SKU_0000380</t>
        </is>
      </c>
      <c r="V381" t="inlineStr">
        <is>
          <t>Розница</t>
        </is>
      </c>
      <c r="W381" t="inlineStr">
        <is>
          <t>Клиент_00380</t>
        </is>
      </c>
      <c r="X381" t="inlineStr">
        <is>
          <t>Интеграция</t>
        </is>
      </c>
      <c r="Y381" s="8" t="n">
        <v>20060</v>
      </c>
      <c r="Z381" t="n">
        <v>1</v>
      </c>
      <c r="AA381" s="8" t="n">
        <v>2808.4</v>
      </c>
      <c r="AB381" t="inlineStr">
        <is>
          <t>Да</t>
        </is>
      </c>
      <c r="AC381" t="inlineStr">
        <is>
          <t>Группа_Крупная / Категория_Крупная / Подкатегория_Крупная</t>
        </is>
      </c>
      <c r="AD381" t="n">
        <v>1</v>
      </c>
      <c r="AE381" t="inlineStr">
        <is>
          <t>до 10 000</t>
        </is>
      </c>
    </row>
    <row r="382">
      <c r="A382" t="n">
        <v>381</v>
      </c>
      <c r="B382" t="inlineStr">
        <is>
          <t>medium_10k</t>
        </is>
      </c>
      <c r="C382" t="inlineStr">
        <is>
          <t>ORD-0000127</t>
        </is>
      </c>
      <c r="D382" t="inlineStr">
        <is>
          <t>LINE-0000381</t>
        </is>
      </c>
      <c r="E382" s="7" t="n">
        <v>45672</v>
      </c>
      <c r="F382" s="7" t="n">
        <v>45672</v>
      </c>
      <c r="G382" t="n">
        <v>2025</v>
      </c>
      <c r="H382" t="inlineStr">
        <is>
          <t>Q1</t>
        </is>
      </c>
      <c r="I382" t="n">
        <v>1</v>
      </c>
      <c r="J382" t="inlineStr">
        <is>
          <t>Январь</t>
        </is>
      </c>
      <c r="K382" t="n">
        <v>15</v>
      </c>
      <c r="L382" t="inlineStr">
        <is>
          <t>ФО_01_Крупный</t>
        </is>
      </c>
      <c r="M382" t="inlineStr">
        <is>
          <t>Регион_001_Крупный</t>
        </is>
      </c>
      <c r="N382" t="inlineStr">
        <is>
          <t>Город_0131</t>
        </is>
      </c>
      <c r="O382" t="inlineStr">
        <is>
          <t>Холдинг_Крупный</t>
        </is>
      </c>
      <c r="P382" t="inlineStr">
        <is>
          <t>Организация_Крупная</t>
        </is>
      </c>
      <c r="Q382" t="inlineStr">
        <is>
          <t>Отдел_008</t>
        </is>
      </c>
      <c r="R382" t="inlineStr">
        <is>
          <t>Группа_Крупная</t>
        </is>
      </c>
      <c r="S382" t="inlineStr">
        <is>
          <t>Категория_Крупная</t>
        </is>
      </c>
      <c r="T382" t="inlineStr">
        <is>
          <t>Подкатегория_Крупная</t>
        </is>
      </c>
      <c r="U382" t="inlineStr">
        <is>
          <t>SKU_0000381</t>
        </is>
      </c>
      <c r="V382" t="inlineStr">
        <is>
          <t>Enterprise</t>
        </is>
      </c>
      <c r="W382" t="inlineStr">
        <is>
          <t>Клиент_00381</t>
        </is>
      </c>
      <c r="X382" t="inlineStr">
        <is>
          <t>Портал</t>
        </is>
      </c>
      <c r="Y382" s="8" t="n">
        <v>20097</v>
      </c>
      <c r="Z382" t="n">
        <v>2</v>
      </c>
      <c r="AA382" s="8" t="n">
        <v>3014.55</v>
      </c>
      <c r="AB382" t="inlineStr">
        <is>
          <t>Да</t>
        </is>
      </c>
      <c r="AC382" t="inlineStr">
        <is>
          <t>Группа_Крупная / Категория_Крупная / Подкатегория_Крупная</t>
        </is>
      </c>
      <c r="AD382" t="n">
        <v>1</v>
      </c>
      <c r="AE382" t="inlineStr">
        <is>
          <t>до 10 000</t>
        </is>
      </c>
    </row>
    <row r="383">
      <c r="A383" t="n">
        <v>382</v>
      </c>
      <c r="B383" t="inlineStr">
        <is>
          <t>medium_10k</t>
        </is>
      </c>
      <c r="C383" t="inlineStr">
        <is>
          <t>ORD-0000128</t>
        </is>
      </c>
      <c r="D383" t="inlineStr">
        <is>
          <t>LINE-0000382</t>
        </is>
      </c>
      <c r="E383" s="7" t="n">
        <v>45673</v>
      </c>
      <c r="F383" s="7" t="n">
        <v>45673</v>
      </c>
      <c r="G383" t="n">
        <v>2025</v>
      </c>
      <c r="H383" t="inlineStr">
        <is>
          <t>Q1</t>
        </is>
      </c>
      <c r="I383" t="n">
        <v>1</v>
      </c>
      <c r="J383" t="inlineStr">
        <is>
          <t>Январь</t>
        </is>
      </c>
      <c r="K383" t="n">
        <v>16</v>
      </c>
      <c r="L383" t="inlineStr">
        <is>
          <t>ФО_01_Крупный</t>
        </is>
      </c>
      <c r="M383" t="inlineStr">
        <is>
          <t>Регион_001_Крупный</t>
        </is>
      </c>
      <c r="N383" t="inlineStr">
        <is>
          <t>Город_0132</t>
        </is>
      </c>
      <c r="O383" t="inlineStr">
        <is>
          <t>Холдинг_Крупный</t>
        </is>
      </c>
      <c r="P383" t="inlineStr">
        <is>
          <t>Организация_Крупная</t>
        </is>
      </c>
      <c r="Q383" t="inlineStr">
        <is>
          <t>Отдел_008</t>
        </is>
      </c>
      <c r="R383" t="inlineStr">
        <is>
          <t>Группа_Крупная</t>
        </is>
      </c>
      <c r="S383" t="inlineStr">
        <is>
          <t>Категория_Крупная</t>
        </is>
      </c>
      <c r="T383" t="inlineStr">
        <is>
          <t>Подкатегория_Крупная</t>
        </is>
      </c>
      <c r="U383" t="inlineStr">
        <is>
          <t>SKU_0000382</t>
        </is>
      </c>
      <c r="V383" t="inlineStr">
        <is>
          <t>SMB</t>
        </is>
      </c>
      <c r="W383" t="inlineStr">
        <is>
          <t>Клиент_00382</t>
        </is>
      </c>
      <c r="X383" t="inlineStr">
        <is>
          <t>API</t>
        </is>
      </c>
      <c r="Y383" s="8" t="n">
        <v>20134</v>
      </c>
      <c r="Z383" t="n">
        <v>3</v>
      </c>
      <c r="AA383" s="8" t="n">
        <v>3221.44</v>
      </c>
      <c r="AB383" t="inlineStr">
        <is>
          <t>Да</t>
        </is>
      </c>
      <c r="AC383" t="inlineStr">
        <is>
          <t>Группа_Крупная / Категория_Крупная / Подкатегория_Крупная</t>
        </is>
      </c>
      <c r="AD383" t="n">
        <v>1</v>
      </c>
      <c r="AE383" t="inlineStr">
        <is>
          <t>до 10 000</t>
        </is>
      </c>
    </row>
    <row r="384">
      <c r="A384" t="n">
        <v>383</v>
      </c>
      <c r="B384" t="inlineStr">
        <is>
          <t>medium_10k</t>
        </is>
      </c>
      <c r="C384" t="inlineStr">
        <is>
          <t>ORD-0000128</t>
        </is>
      </c>
      <c r="D384" t="inlineStr">
        <is>
          <t>LINE-0000383</t>
        </is>
      </c>
      <c r="E384" s="7" t="n">
        <v>45674</v>
      </c>
      <c r="F384" s="7" t="n">
        <v>45674</v>
      </c>
      <c r="G384" t="n">
        <v>2025</v>
      </c>
      <c r="H384" t="inlineStr">
        <is>
          <t>Q1</t>
        </is>
      </c>
      <c r="I384" t="n">
        <v>1</v>
      </c>
      <c r="J384" t="inlineStr">
        <is>
          <t>Январь</t>
        </is>
      </c>
      <c r="K384" t="n">
        <v>17</v>
      </c>
      <c r="L384" t="inlineStr">
        <is>
          <t>ФО_01_Крупный</t>
        </is>
      </c>
      <c r="M384" t="inlineStr">
        <is>
          <t>Регион_001_Крупный</t>
        </is>
      </c>
      <c r="N384" t="inlineStr">
        <is>
          <t>Город_0133</t>
        </is>
      </c>
      <c r="O384" t="inlineStr">
        <is>
          <t>Холдинг_Крупный</t>
        </is>
      </c>
      <c r="P384" t="inlineStr">
        <is>
          <t>Организация_Крупная</t>
        </is>
      </c>
      <c r="Q384" t="inlineStr">
        <is>
          <t>Отдел_008</t>
        </is>
      </c>
      <c r="R384" t="inlineStr">
        <is>
          <t>Группа_Крупная</t>
        </is>
      </c>
      <c r="S384" t="inlineStr">
        <is>
          <t>Категория_Крупная</t>
        </is>
      </c>
      <c r="T384" t="inlineStr">
        <is>
          <t>Подкатегория_Крупная</t>
        </is>
      </c>
      <c r="U384" t="inlineStr">
        <is>
          <t>SKU_0000383</t>
        </is>
      </c>
      <c r="V384" t="inlineStr">
        <is>
          <t>Госсектор</t>
        </is>
      </c>
      <c r="W384" t="inlineStr">
        <is>
          <t>Клиент_00383</t>
        </is>
      </c>
      <c r="X384" t="inlineStr">
        <is>
          <t>Импорт</t>
        </is>
      </c>
      <c r="Y384" s="8" t="n">
        <v>20171</v>
      </c>
      <c r="Z384" t="n">
        <v>4</v>
      </c>
      <c r="AA384" s="8" t="n">
        <v>3429.07</v>
      </c>
      <c r="AB384" t="inlineStr">
        <is>
          <t>Да</t>
        </is>
      </c>
      <c r="AC384" t="inlineStr">
        <is>
          <t>Группа_Крупная / Категория_Крупная / Подкатегория_Крупная</t>
        </is>
      </c>
      <c r="AD384" t="n">
        <v>1</v>
      </c>
      <c r="AE384" t="inlineStr">
        <is>
          <t>до 10 000</t>
        </is>
      </c>
    </row>
    <row r="385">
      <c r="A385" t="n">
        <v>384</v>
      </c>
      <c r="B385" t="inlineStr">
        <is>
          <t>medium_10k</t>
        </is>
      </c>
      <c r="C385" t="inlineStr">
        <is>
          <t>ORD-0000128</t>
        </is>
      </c>
      <c r="D385" t="inlineStr">
        <is>
          <t>LINE-0000384</t>
        </is>
      </c>
      <c r="E385" s="7" t="n">
        <v>45675</v>
      </c>
      <c r="F385" s="7" t="n">
        <v>45675</v>
      </c>
      <c r="G385" t="n">
        <v>2025</v>
      </c>
      <c r="H385" t="inlineStr">
        <is>
          <t>Q1</t>
        </is>
      </c>
      <c r="I385" t="n">
        <v>1</v>
      </c>
      <c r="J385" t="inlineStr">
        <is>
          <t>Январь</t>
        </is>
      </c>
      <c r="K385" t="n">
        <v>18</v>
      </c>
      <c r="L385" t="inlineStr">
        <is>
          <t>ФО_01_Крупный</t>
        </is>
      </c>
      <c r="M385" t="inlineStr">
        <is>
          <t>Регион_001_Крупный</t>
        </is>
      </c>
      <c r="N385" t="inlineStr">
        <is>
          <t>Город_0134</t>
        </is>
      </c>
      <c r="O385" t="inlineStr">
        <is>
          <t>Холдинг_Крупный</t>
        </is>
      </c>
      <c r="P385" t="inlineStr">
        <is>
          <t>Организация_Крупная</t>
        </is>
      </c>
      <c r="Q385" t="inlineStr">
        <is>
          <t>Отдел_008</t>
        </is>
      </c>
      <c r="R385" t="inlineStr">
        <is>
          <t>Группа_Крупная</t>
        </is>
      </c>
      <c r="S385" t="inlineStr">
        <is>
          <t>Категория_Крупная</t>
        </is>
      </c>
      <c r="T385" t="inlineStr">
        <is>
          <t>Подкатегория_Крупная</t>
        </is>
      </c>
      <c r="U385" t="inlineStr">
        <is>
          <t>SKU_0000384</t>
        </is>
      </c>
      <c r="V385" t="inlineStr">
        <is>
          <t>Розница</t>
        </is>
      </c>
      <c r="W385" t="inlineStr">
        <is>
          <t>Клиент_00384</t>
        </is>
      </c>
      <c r="X385" t="inlineStr">
        <is>
          <t>Ручной ввод</t>
        </is>
      </c>
      <c r="Y385" s="8" t="n">
        <v>20208</v>
      </c>
      <c r="Z385" t="n">
        <v>5</v>
      </c>
      <c r="AA385" s="8" t="n">
        <v>3637.44</v>
      </c>
      <c r="AB385" t="inlineStr">
        <is>
          <t>Да</t>
        </is>
      </c>
      <c r="AC385" t="inlineStr">
        <is>
          <t>Группа_Крупная / Категория_Крупная / Подкатегория_Крупная</t>
        </is>
      </c>
      <c r="AD385" t="n">
        <v>1</v>
      </c>
      <c r="AE385" t="inlineStr">
        <is>
          <t>до 10 000</t>
        </is>
      </c>
    </row>
    <row r="386">
      <c r="A386" t="n">
        <v>385</v>
      </c>
      <c r="B386" t="inlineStr">
        <is>
          <t>medium_10k</t>
        </is>
      </c>
      <c r="C386" t="inlineStr">
        <is>
          <t>ORD-0000129</t>
        </is>
      </c>
      <c r="D386" t="inlineStr">
        <is>
          <t>LINE-0000385</t>
        </is>
      </c>
      <c r="E386" s="7" t="n">
        <v>45676</v>
      </c>
      <c r="F386" s="7" t="n">
        <v>45676</v>
      </c>
      <c r="G386" t="n">
        <v>2025</v>
      </c>
      <c r="H386" t="inlineStr">
        <is>
          <t>Q1</t>
        </is>
      </c>
      <c r="I386" t="n">
        <v>1</v>
      </c>
      <c r="J386" t="inlineStr">
        <is>
          <t>Январь</t>
        </is>
      </c>
      <c r="K386" t="n">
        <v>19</v>
      </c>
      <c r="L386" t="inlineStr">
        <is>
          <t>ФО_01_Крупный</t>
        </is>
      </c>
      <c r="M386" t="inlineStr">
        <is>
          <t>Регион_001_Крупный</t>
        </is>
      </c>
      <c r="N386" t="inlineStr">
        <is>
          <t>Город_0135</t>
        </is>
      </c>
      <c r="O386" t="inlineStr">
        <is>
          <t>Холдинг_Крупный</t>
        </is>
      </c>
      <c r="P386" t="inlineStr">
        <is>
          <t>Организация_Крупная</t>
        </is>
      </c>
      <c r="Q386" t="inlineStr">
        <is>
          <t>Отдел_008</t>
        </is>
      </c>
      <c r="R386" t="inlineStr">
        <is>
          <t>Группа_Крупная</t>
        </is>
      </c>
      <c r="S386" t="inlineStr">
        <is>
          <t>Категория_Крупная</t>
        </is>
      </c>
      <c r="T386" t="inlineStr">
        <is>
          <t>Подкатегория_Крупная</t>
        </is>
      </c>
      <c r="U386" t="inlineStr">
        <is>
          <t>SKU_0000385</t>
        </is>
      </c>
      <c r="V386" t="inlineStr">
        <is>
          <t>Enterprise</t>
        </is>
      </c>
      <c r="W386" t="inlineStr">
        <is>
          <t>Клиент_00385</t>
        </is>
      </c>
      <c r="X386" t="inlineStr">
        <is>
          <t>Интеграция</t>
        </is>
      </c>
      <c r="Y386" s="8" t="n">
        <v>20245</v>
      </c>
      <c r="Z386" t="n">
        <v>6</v>
      </c>
      <c r="AA386" s="8" t="n">
        <v>3846.55</v>
      </c>
      <c r="AB386" t="inlineStr">
        <is>
          <t>Да</t>
        </is>
      </c>
      <c r="AC386" t="inlineStr">
        <is>
          <t>Группа_Крупная / Категория_Крупная / Подкатегория_Крупная</t>
        </is>
      </c>
      <c r="AD386" t="n">
        <v>1</v>
      </c>
      <c r="AE386" t="inlineStr">
        <is>
          <t>до 10 000</t>
        </is>
      </c>
    </row>
    <row r="387">
      <c r="A387" t="n">
        <v>386</v>
      </c>
      <c r="B387" t="inlineStr">
        <is>
          <t>medium_10k</t>
        </is>
      </c>
      <c r="C387" t="inlineStr">
        <is>
          <t>ORD-0000129</t>
        </is>
      </c>
      <c r="D387" t="inlineStr">
        <is>
          <t>LINE-0000386</t>
        </is>
      </c>
      <c r="E387" s="7" t="n">
        <v>45677</v>
      </c>
      <c r="F387" s="7" t="n">
        <v>45677</v>
      </c>
      <c r="G387" t="n">
        <v>2025</v>
      </c>
      <c r="H387" t="inlineStr">
        <is>
          <t>Q1</t>
        </is>
      </c>
      <c r="I387" t="n">
        <v>1</v>
      </c>
      <c r="J387" t="inlineStr">
        <is>
          <t>Январь</t>
        </is>
      </c>
      <c r="K387" t="n">
        <v>20</v>
      </c>
      <c r="L387" t="inlineStr">
        <is>
          <t>ФО_01_Крупный</t>
        </is>
      </c>
      <c r="M387" t="inlineStr">
        <is>
          <t>Регион_001_Крупный</t>
        </is>
      </c>
      <c r="N387" t="inlineStr">
        <is>
          <t>Город_0136</t>
        </is>
      </c>
      <c r="O387" t="inlineStr">
        <is>
          <t>Холдинг_Крупный</t>
        </is>
      </c>
      <c r="P387" t="inlineStr">
        <is>
          <t>Организация_Крупная</t>
        </is>
      </c>
      <c r="Q387" t="inlineStr">
        <is>
          <t>Отдел_008</t>
        </is>
      </c>
      <c r="R387" t="inlineStr">
        <is>
          <t>Группа_Крупная</t>
        </is>
      </c>
      <c r="S387" t="inlineStr">
        <is>
          <t>Категория_Крупная</t>
        </is>
      </c>
      <c r="T387" t="inlineStr">
        <is>
          <t>Подкатегория_Крупная</t>
        </is>
      </c>
      <c r="U387" t="inlineStr">
        <is>
          <t>SKU_0000386</t>
        </is>
      </c>
      <c r="V387" t="inlineStr">
        <is>
          <t>SMB</t>
        </is>
      </c>
      <c r="W387" t="inlineStr">
        <is>
          <t>Клиент_00386</t>
        </is>
      </c>
      <c r="X387" t="inlineStr">
        <is>
          <t>Портал</t>
        </is>
      </c>
      <c r="Y387" s="8" t="n">
        <v>20282</v>
      </c>
      <c r="Z387" t="n">
        <v>7</v>
      </c>
      <c r="AA387" s="8" t="n">
        <v>4056.4</v>
      </c>
      <c r="AB387" t="inlineStr">
        <is>
          <t>Да</t>
        </is>
      </c>
      <c r="AC387" t="inlineStr">
        <is>
          <t>Группа_Крупная / Категория_Крупная / Подкатегория_Крупная</t>
        </is>
      </c>
      <c r="AD387" t="n">
        <v>1</v>
      </c>
      <c r="AE387" t="inlineStr">
        <is>
          <t>до 10 000</t>
        </is>
      </c>
    </row>
    <row r="388">
      <c r="A388" t="n">
        <v>387</v>
      </c>
      <c r="B388" t="inlineStr">
        <is>
          <t>medium_10k</t>
        </is>
      </c>
      <c r="C388" t="inlineStr">
        <is>
          <t>ORD-0000129</t>
        </is>
      </c>
      <c r="D388" t="inlineStr">
        <is>
          <t>LINE-0000387</t>
        </is>
      </c>
      <c r="E388" s="7" t="n">
        <v>45678</v>
      </c>
      <c r="F388" s="7" t="n">
        <v>45678</v>
      </c>
      <c r="G388" t="n">
        <v>2025</v>
      </c>
      <c r="H388" t="inlineStr">
        <is>
          <t>Q1</t>
        </is>
      </c>
      <c r="I388" t="n">
        <v>1</v>
      </c>
      <c r="J388" t="inlineStr">
        <is>
          <t>Январь</t>
        </is>
      </c>
      <c r="K388" t="n">
        <v>21</v>
      </c>
      <c r="L388" t="inlineStr">
        <is>
          <t>ФО_04</t>
        </is>
      </c>
      <c r="M388" t="inlineStr">
        <is>
          <t>Регион_020</t>
        </is>
      </c>
      <c r="N388" t="inlineStr">
        <is>
          <t>Город_0387</t>
        </is>
      </c>
      <c r="O388" t="inlineStr">
        <is>
          <t>Холдинг_01</t>
        </is>
      </c>
      <c r="P388" t="inlineStr">
        <is>
          <t>Организация_001</t>
        </is>
      </c>
      <c r="Q388" t="inlineStr">
        <is>
          <t>Отдел_008</t>
        </is>
      </c>
      <c r="R388" t="inlineStr">
        <is>
          <t>Группа_01</t>
        </is>
      </c>
      <c r="S388" t="inlineStr">
        <is>
          <t>Категория_001</t>
        </is>
      </c>
      <c r="T388" t="inlineStr">
        <is>
          <t>Подкатегория_008</t>
        </is>
      </c>
      <c r="U388" t="inlineStr">
        <is>
          <t>SKU_0000387</t>
        </is>
      </c>
      <c r="V388" t="inlineStr">
        <is>
          <t>Госсектор</t>
        </is>
      </c>
      <c r="W388" t="inlineStr">
        <is>
          <t>Клиент_00387</t>
        </is>
      </c>
      <c r="X388" t="inlineStr">
        <is>
          <t>API</t>
        </is>
      </c>
      <c r="Y388" s="8" t="n">
        <v>15319</v>
      </c>
      <c r="Z388" t="n">
        <v>8</v>
      </c>
      <c r="AA388" s="8" t="n">
        <v>3216.99</v>
      </c>
      <c r="AB388" t="inlineStr">
        <is>
          <t>Нет</t>
        </is>
      </c>
      <c r="AC388" t="inlineStr">
        <is>
          <t>Группа_01 / Категория_001 / Подкатегория_008</t>
        </is>
      </c>
      <c r="AD388" t="n">
        <v>1</v>
      </c>
      <c r="AE388" t="inlineStr">
        <is>
          <t>до 10 000</t>
        </is>
      </c>
    </row>
    <row r="389">
      <c r="A389" t="n">
        <v>388</v>
      </c>
      <c r="B389" t="inlineStr">
        <is>
          <t>medium_10k</t>
        </is>
      </c>
      <c r="C389" t="inlineStr">
        <is>
          <t>ORD-0000130</t>
        </is>
      </c>
      <c r="D389" t="inlineStr">
        <is>
          <t>LINE-0000388</t>
        </is>
      </c>
      <c r="E389" s="7" t="n">
        <v>45679</v>
      </c>
      <c r="F389" s="7" t="n">
        <v>45679</v>
      </c>
      <c r="G389" t="n">
        <v>2025</v>
      </c>
      <c r="H389" t="inlineStr">
        <is>
          <t>Q1</t>
        </is>
      </c>
      <c r="I389" t="n">
        <v>1</v>
      </c>
      <c r="J389" t="inlineStr">
        <is>
          <t>Январь</t>
        </is>
      </c>
      <c r="K389" t="n">
        <v>22</v>
      </c>
      <c r="L389" t="inlineStr">
        <is>
          <t>ФО_05</t>
        </is>
      </c>
      <c r="M389" t="inlineStr">
        <is>
          <t>Регион_020</t>
        </is>
      </c>
      <c r="N389" t="inlineStr">
        <is>
          <t>Город_0388</t>
        </is>
      </c>
      <c r="O389" t="inlineStr">
        <is>
          <t>Холдинг_01</t>
        </is>
      </c>
      <c r="P389" t="inlineStr">
        <is>
          <t>Организация_001</t>
        </is>
      </c>
      <c r="Q389" t="inlineStr">
        <is>
          <t>Отдел_008</t>
        </is>
      </c>
      <c r="R389" t="inlineStr">
        <is>
          <t>Группа_01</t>
        </is>
      </c>
      <c r="S389" t="inlineStr">
        <is>
          <t>Категория_001</t>
        </is>
      </c>
      <c r="T389" t="inlineStr">
        <is>
          <t>Подкатегория_008</t>
        </is>
      </c>
      <c r="U389" t="inlineStr">
        <is>
          <t>SKU_0000388</t>
        </is>
      </c>
      <c r="V389" t="inlineStr">
        <is>
          <t>Розница</t>
        </is>
      </c>
      <c r="W389" t="inlineStr">
        <is>
          <t>Клиент_00388</t>
        </is>
      </c>
      <c r="X389" t="inlineStr">
        <is>
          <t>Импорт</t>
        </is>
      </c>
      <c r="Y389" s="8" t="n">
        <v>15356</v>
      </c>
      <c r="Z389" t="n">
        <v>9</v>
      </c>
      <c r="AA389" s="8" t="n">
        <v>3378.32</v>
      </c>
      <c r="AB389" t="inlineStr">
        <is>
          <t>Нет</t>
        </is>
      </c>
      <c r="AC389" t="inlineStr">
        <is>
          <t>Группа_01 / Категория_001 / Подкатегория_008</t>
        </is>
      </c>
      <c r="AD389" t="n">
        <v>1</v>
      </c>
      <c r="AE389" t="inlineStr">
        <is>
          <t>до 10 000</t>
        </is>
      </c>
    </row>
    <row r="390">
      <c r="A390" t="n">
        <v>389</v>
      </c>
      <c r="B390" t="inlineStr">
        <is>
          <t>medium_10k</t>
        </is>
      </c>
      <c r="C390" t="inlineStr">
        <is>
          <t>ORD-0000130</t>
        </is>
      </c>
      <c r="D390" t="inlineStr">
        <is>
          <t>LINE-0000389</t>
        </is>
      </c>
      <c r="E390" s="7" t="n">
        <v>45680</v>
      </c>
      <c r="F390" s="7" t="n">
        <v>45680</v>
      </c>
      <c r="G390" t="n">
        <v>2025</v>
      </c>
      <c r="H390" t="inlineStr">
        <is>
          <t>Q1</t>
        </is>
      </c>
      <c r="I390" t="n">
        <v>1</v>
      </c>
      <c r="J390" t="inlineStr">
        <is>
          <t>Январь</t>
        </is>
      </c>
      <c r="K390" t="n">
        <v>23</v>
      </c>
      <c r="L390" t="inlineStr">
        <is>
          <t>ФО_06</t>
        </is>
      </c>
      <c r="M390" t="inlineStr">
        <is>
          <t>Регион_020</t>
        </is>
      </c>
      <c r="N390" t="inlineStr">
        <is>
          <t>Город_0389</t>
        </is>
      </c>
      <c r="O390" t="inlineStr">
        <is>
          <t>Холдинг_01</t>
        </is>
      </c>
      <c r="P390" t="inlineStr">
        <is>
          <t>Организация_001</t>
        </is>
      </c>
      <c r="Q390" t="inlineStr">
        <is>
          <t>Отдел_008</t>
        </is>
      </c>
      <c r="R390" t="inlineStr">
        <is>
          <t>Группа_01</t>
        </is>
      </c>
      <c r="S390" t="inlineStr">
        <is>
          <t>Категория_001</t>
        </is>
      </c>
      <c r="T390" t="inlineStr">
        <is>
          <t>Подкатегория_008</t>
        </is>
      </c>
      <c r="U390" t="inlineStr">
        <is>
          <t>SKU_0000389</t>
        </is>
      </c>
      <c r="V390" t="inlineStr">
        <is>
          <t>Enterprise</t>
        </is>
      </c>
      <c r="W390" t="inlineStr">
        <is>
          <t>Клиент_00389</t>
        </is>
      </c>
      <c r="X390" t="inlineStr">
        <is>
          <t>Ручной ввод</t>
        </is>
      </c>
      <c r="Y390" s="8" t="n">
        <v>15393</v>
      </c>
      <c r="Z390" t="n">
        <v>10</v>
      </c>
      <c r="AA390" s="8" t="n">
        <v>3540.39</v>
      </c>
      <c r="AB390" t="inlineStr">
        <is>
          <t>Нет</t>
        </is>
      </c>
      <c r="AC390" t="inlineStr">
        <is>
          <t>Группа_01 / Категория_001 / Подкатегория_008</t>
        </is>
      </c>
      <c r="AD390" t="n">
        <v>1</v>
      </c>
      <c r="AE390" t="inlineStr">
        <is>
          <t>до 10 000</t>
        </is>
      </c>
    </row>
    <row r="391">
      <c r="A391" t="n">
        <v>390</v>
      </c>
      <c r="B391" t="inlineStr">
        <is>
          <t>medium_10k</t>
        </is>
      </c>
      <c r="C391" t="inlineStr">
        <is>
          <t>ORD-0000130</t>
        </is>
      </c>
      <c r="D391" t="inlineStr">
        <is>
          <t>LINE-0000390</t>
        </is>
      </c>
      <c r="E391" s="7" t="n">
        <v>45681</v>
      </c>
      <c r="F391" s="7" t="n">
        <v>45681</v>
      </c>
      <c r="G391" t="n">
        <v>2025</v>
      </c>
      <c r="H391" t="inlineStr">
        <is>
          <t>Q1</t>
        </is>
      </c>
      <c r="I391" t="n">
        <v>1</v>
      </c>
      <c r="J391" t="inlineStr">
        <is>
          <t>Январь</t>
        </is>
      </c>
      <c r="K391" t="n">
        <v>24</v>
      </c>
      <c r="L391" t="inlineStr">
        <is>
          <t>ФО_01_Крупный</t>
        </is>
      </c>
      <c r="M391" t="inlineStr">
        <is>
          <t>Регион_001_Крупный</t>
        </is>
      </c>
      <c r="N391" t="inlineStr">
        <is>
          <t>Город_0140</t>
        </is>
      </c>
      <c r="O391" t="inlineStr">
        <is>
          <t>Холдинг_Крупный</t>
        </is>
      </c>
      <c r="P391" t="inlineStr">
        <is>
          <t>Организация_Крупная</t>
        </is>
      </c>
      <c r="Q391" t="inlineStr">
        <is>
          <t>Отдел_008</t>
        </is>
      </c>
      <c r="R391" t="inlineStr">
        <is>
          <t>Группа_Крупная</t>
        </is>
      </c>
      <c r="S391" t="inlineStr">
        <is>
          <t>Категория_Крупная</t>
        </is>
      </c>
      <c r="T391" t="inlineStr">
        <is>
          <t>Подкатегория_Крупная</t>
        </is>
      </c>
      <c r="U391" t="inlineStr">
        <is>
          <t>SKU_0000390</t>
        </is>
      </c>
      <c r="V391" t="inlineStr">
        <is>
          <t>SMB</t>
        </is>
      </c>
      <c r="W391" t="inlineStr">
        <is>
          <t>Клиент_00390</t>
        </is>
      </c>
      <c r="X391" t="inlineStr">
        <is>
          <t>Интеграция</t>
        </is>
      </c>
      <c r="Y391" s="8" t="n">
        <v>20430</v>
      </c>
      <c r="Z391" t="n">
        <v>11</v>
      </c>
      <c r="AA391" s="8" t="n">
        <v>4903.2</v>
      </c>
      <c r="AB391" t="inlineStr">
        <is>
          <t>Да</t>
        </is>
      </c>
      <c r="AC391" t="inlineStr">
        <is>
          <t>Группа_Крупная / Категория_Крупная / Подкатегория_Крупная</t>
        </is>
      </c>
      <c r="AD391" t="n">
        <v>1</v>
      </c>
      <c r="AE391" t="inlineStr">
        <is>
          <t>до 10 000</t>
        </is>
      </c>
    </row>
    <row r="392">
      <c r="A392" t="n">
        <v>391</v>
      </c>
      <c r="B392" t="inlineStr">
        <is>
          <t>medium_10k</t>
        </is>
      </c>
      <c r="C392" t="inlineStr">
        <is>
          <t>ORD-0000131</t>
        </is>
      </c>
      <c r="D392" t="inlineStr">
        <is>
          <t>LINE-0000391</t>
        </is>
      </c>
      <c r="E392" s="7" t="n">
        <v>45682</v>
      </c>
      <c r="F392" s="7" t="n">
        <v>45682</v>
      </c>
      <c r="G392" t="n">
        <v>2025</v>
      </c>
      <c r="H392" t="inlineStr">
        <is>
          <t>Q1</t>
        </is>
      </c>
      <c r="I392" t="n">
        <v>1</v>
      </c>
      <c r="J392" t="inlineStr">
        <is>
          <t>Январь</t>
        </is>
      </c>
      <c r="K392" t="n">
        <v>25</v>
      </c>
      <c r="L392" t="inlineStr">
        <is>
          <t>ФО_01_Крупный</t>
        </is>
      </c>
      <c r="M392" t="inlineStr">
        <is>
          <t>Регион_001_Крупный</t>
        </is>
      </c>
      <c r="N392" t="inlineStr">
        <is>
          <t>Город_0141</t>
        </is>
      </c>
      <c r="O392" t="inlineStr">
        <is>
          <t>Холдинг_Крупный</t>
        </is>
      </c>
      <c r="P392" t="inlineStr">
        <is>
          <t>Организация_Крупная</t>
        </is>
      </c>
      <c r="Q392" t="inlineStr">
        <is>
          <t>Отдел_008</t>
        </is>
      </c>
      <c r="R392" t="inlineStr">
        <is>
          <t>Группа_Крупная</t>
        </is>
      </c>
      <c r="S392" t="inlineStr">
        <is>
          <t>Категория_Крупная</t>
        </is>
      </c>
      <c r="T392" t="inlineStr">
        <is>
          <t>Подкатегория_Крупная</t>
        </is>
      </c>
      <c r="U392" t="inlineStr">
        <is>
          <t>SKU_0000391</t>
        </is>
      </c>
      <c r="V392" t="inlineStr">
        <is>
          <t>Госсектор</t>
        </is>
      </c>
      <c r="W392" t="inlineStr">
        <is>
          <t>Клиент_00391</t>
        </is>
      </c>
      <c r="X392" t="inlineStr">
        <is>
          <t>Портал</t>
        </is>
      </c>
      <c r="Y392" s="8" t="n">
        <v>20467</v>
      </c>
      <c r="Z392" t="n">
        <v>12</v>
      </c>
      <c r="AA392" s="8" t="n">
        <v>1637.36</v>
      </c>
      <c r="AB392" t="inlineStr">
        <is>
          <t>Да</t>
        </is>
      </c>
      <c r="AC392" t="inlineStr">
        <is>
          <t>Группа_Крупная / Категория_Крупная / Подкатегория_Крупная</t>
        </is>
      </c>
      <c r="AD392" t="n">
        <v>1</v>
      </c>
      <c r="AE392" t="inlineStr">
        <is>
          <t>до 10 000</t>
        </is>
      </c>
    </row>
    <row r="393">
      <c r="A393" t="n">
        <v>392</v>
      </c>
      <c r="B393" t="inlineStr">
        <is>
          <t>medium_10k</t>
        </is>
      </c>
      <c r="C393" t="inlineStr">
        <is>
          <t>ORD-0000131</t>
        </is>
      </c>
      <c r="D393" t="inlineStr">
        <is>
          <t>LINE-0000392</t>
        </is>
      </c>
      <c r="E393" s="7" t="n">
        <v>45683</v>
      </c>
      <c r="F393" s="7" t="n">
        <v>45683</v>
      </c>
      <c r="G393" t="n">
        <v>2025</v>
      </c>
      <c r="H393" t="inlineStr">
        <is>
          <t>Q1</t>
        </is>
      </c>
      <c r="I393" t="n">
        <v>1</v>
      </c>
      <c r="J393" t="inlineStr">
        <is>
          <t>Январь</t>
        </is>
      </c>
      <c r="K393" t="n">
        <v>26</v>
      </c>
      <c r="L393" t="inlineStr">
        <is>
          <t>ФО_01_Крупный</t>
        </is>
      </c>
      <c r="M393" t="inlineStr">
        <is>
          <t>Регион_001_Крупный</t>
        </is>
      </c>
      <c r="N393" t="inlineStr">
        <is>
          <t>Город_0142</t>
        </is>
      </c>
      <c r="O393" t="inlineStr">
        <is>
          <t>Холдинг_Крупный</t>
        </is>
      </c>
      <c r="P393" t="inlineStr">
        <is>
          <t>Организация_Крупная</t>
        </is>
      </c>
      <c r="Q393" t="inlineStr">
        <is>
          <t>Отдел_008</t>
        </is>
      </c>
      <c r="R393" t="inlineStr">
        <is>
          <t>Группа_Крупная</t>
        </is>
      </c>
      <c r="S393" t="inlineStr">
        <is>
          <t>Категория_Крупная</t>
        </is>
      </c>
      <c r="T393" t="inlineStr">
        <is>
          <t>Подкатегория_Крупная</t>
        </is>
      </c>
      <c r="U393" t="inlineStr">
        <is>
          <t>SKU_0000392</t>
        </is>
      </c>
      <c r="V393" t="inlineStr">
        <is>
          <t>Розница</t>
        </is>
      </c>
      <c r="W393" t="inlineStr">
        <is>
          <t>Клиент_00392</t>
        </is>
      </c>
      <c r="X393" t="inlineStr">
        <is>
          <t>API</t>
        </is>
      </c>
      <c r="Y393" s="8" t="n">
        <v>20504</v>
      </c>
      <c r="Z393" t="n">
        <v>13</v>
      </c>
      <c r="AA393" s="8" t="n">
        <v>1845.36</v>
      </c>
      <c r="AB393" t="inlineStr">
        <is>
          <t>Да</t>
        </is>
      </c>
      <c r="AC393" t="inlineStr">
        <is>
          <t>Группа_Крупная / Категория_Крупная / Подкатегория_Крупная</t>
        </is>
      </c>
      <c r="AD393" t="n">
        <v>1</v>
      </c>
      <c r="AE393" t="inlineStr">
        <is>
          <t>до 10 000</t>
        </is>
      </c>
    </row>
    <row r="394">
      <c r="A394" t="n">
        <v>393</v>
      </c>
      <c r="B394" t="inlineStr">
        <is>
          <t>medium_10k</t>
        </is>
      </c>
      <c r="C394" t="inlineStr">
        <is>
          <t>ORD-0000131</t>
        </is>
      </c>
      <c r="D394" t="inlineStr">
        <is>
          <t>LINE-0000393</t>
        </is>
      </c>
      <c r="E394" s="7" t="n">
        <v>45684</v>
      </c>
      <c r="F394" s="7" t="n">
        <v>45684</v>
      </c>
      <c r="G394" t="n">
        <v>2025</v>
      </c>
      <c r="H394" t="inlineStr">
        <is>
          <t>Q1</t>
        </is>
      </c>
      <c r="I394" t="n">
        <v>1</v>
      </c>
      <c r="J394" t="inlineStr">
        <is>
          <t>Январь</t>
        </is>
      </c>
      <c r="K394" t="n">
        <v>27</v>
      </c>
      <c r="L394" t="inlineStr">
        <is>
          <t>ФО_01_Крупный</t>
        </is>
      </c>
      <c r="M394" t="inlineStr">
        <is>
          <t>Регион_001_Крупный</t>
        </is>
      </c>
      <c r="N394" t="inlineStr">
        <is>
          <t>Город_0143</t>
        </is>
      </c>
      <c r="O394" t="inlineStr">
        <is>
          <t>Холдинг_Крупный</t>
        </is>
      </c>
      <c r="P394" t="inlineStr">
        <is>
          <t>Организация_Крупная</t>
        </is>
      </c>
      <c r="Q394" t="inlineStr">
        <is>
          <t>Отдел_008</t>
        </is>
      </c>
      <c r="R394" t="inlineStr">
        <is>
          <t>Группа_Крупная</t>
        </is>
      </c>
      <c r="S394" t="inlineStr">
        <is>
          <t>Категория_Крупная</t>
        </is>
      </c>
      <c r="T394" t="inlineStr">
        <is>
          <t>Подкатегория_Крупная</t>
        </is>
      </c>
      <c r="U394" t="inlineStr">
        <is>
          <t>SKU_0000393</t>
        </is>
      </c>
      <c r="V394" t="inlineStr">
        <is>
          <t>Enterprise</t>
        </is>
      </c>
      <c r="W394" t="inlineStr">
        <is>
          <t>Клиент_00393</t>
        </is>
      </c>
      <c r="X394" t="inlineStr">
        <is>
          <t>Импорт</t>
        </is>
      </c>
      <c r="Y394" s="8" t="n">
        <v>20541</v>
      </c>
      <c r="Z394" t="n">
        <v>14</v>
      </c>
      <c r="AA394" s="8" t="n">
        <v>2054.1</v>
      </c>
      <c r="AB394" t="inlineStr">
        <is>
          <t>Да</t>
        </is>
      </c>
      <c r="AC394" t="inlineStr">
        <is>
          <t>Группа_Крупная / Категория_Крупная / Подкатегория_Крупная</t>
        </is>
      </c>
      <c r="AD394" t="n">
        <v>1</v>
      </c>
      <c r="AE394" t="inlineStr">
        <is>
          <t>до 10 000</t>
        </is>
      </c>
    </row>
    <row r="395">
      <c r="A395" t="n">
        <v>394</v>
      </c>
      <c r="B395" t="inlineStr">
        <is>
          <t>medium_10k</t>
        </is>
      </c>
      <c r="C395" t="inlineStr">
        <is>
          <t>ORD-0000132</t>
        </is>
      </c>
      <c r="D395" t="inlineStr">
        <is>
          <t>LINE-0000394</t>
        </is>
      </c>
      <c r="E395" s="7" t="n">
        <v>45685</v>
      </c>
      <c r="F395" s="7" t="n">
        <v>45685</v>
      </c>
      <c r="G395" t="n">
        <v>2025</v>
      </c>
      <c r="H395" t="inlineStr">
        <is>
          <t>Q1</t>
        </is>
      </c>
      <c r="I395" t="n">
        <v>1</v>
      </c>
      <c r="J395" t="inlineStr">
        <is>
          <t>Январь</t>
        </is>
      </c>
      <c r="K395" t="n">
        <v>28</v>
      </c>
      <c r="L395" t="inlineStr">
        <is>
          <t>ФО_01_Крупный</t>
        </is>
      </c>
      <c r="M395" t="inlineStr">
        <is>
          <t>Регион_001_Крупный</t>
        </is>
      </c>
      <c r="N395" t="inlineStr">
        <is>
          <t>Город_0144</t>
        </is>
      </c>
      <c r="O395" t="inlineStr">
        <is>
          <t>Холдинг_Крупный</t>
        </is>
      </c>
      <c r="P395" t="inlineStr">
        <is>
          <t>Организация_Крупная</t>
        </is>
      </c>
      <c r="Q395" t="inlineStr">
        <is>
          <t>Отдел_008</t>
        </is>
      </c>
      <c r="R395" t="inlineStr">
        <is>
          <t>Группа_Крупная</t>
        </is>
      </c>
      <c r="S395" t="inlineStr">
        <is>
          <t>Категория_Крупная</t>
        </is>
      </c>
      <c r="T395" t="inlineStr">
        <is>
          <t>Подкатегория_Крупная</t>
        </is>
      </c>
      <c r="U395" t="inlineStr">
        <is>
          <t>SKU_0000394</t>
        </is>
      </c>
      <c r="V395" t="inlineStr">
        <is>
          <t>SMB</t>
        </is>
      </c>
      <c r="W395" t="inlineStr">
        <is>
          <t>Клиент_00394</t>
        </is>
      </c>
      <c r="X395" t="inlineStr">
        <is>
          <t>Ручной ввод</t>
        </is>
      </c>
      <c r="Y395" s="8" t="n">
        <v>20578</v>
      </c>
      <c r="Z395" t="n">
        <v>15</v>
      </c>
      <c r="AA395" s="8" t="n">
        <v>2263.58</v>
      </c>
      <c r="AB395" t="inlineStr">
        <is>
          <t>Да</t>
        </is>
      </c>
      <c r="AC395" t="inlineStr">
        <is>
          <t>Группа_Крупная / Категория_Крупная / Подкатегория_Крупная</t>
        </is>
      </c>
      <c r="AD395" t="n">
        <v>1</v>
      </c>
      <c r="AE395" t="inlineStr">
        <is>
          <t>до 10 000</t>
        </is>
      </c>
    </row>
    <row r="396">
      <c r="A396" t="n">
        <v>395</v>
      </c>
      <c r="B396" t="inlineStr">
        <is>
          <t>medium_10k</t>
        </is>
      </c>
      <c r="C396" t="inlineStr">
        <is>
          <t>ORD-0000132</t>
        </is>
      </c>
      <c r="D396" t="inlineStr">
        <is>
          <t>LINE-0000395</t>
        </is>
      </c>
      <c r="E396" s="7" t="n">
        <v>45686</v>
      </c>
      <c r="F396" s="7" t="n">
        <v>45686</v>
      </c>
      <c r="G396" t="n">
        <v>2025</v>
      </c>
      <c r="H396" t="inlineStr">
        <is>
          <t>Q1</t>
        </is>
      </c>
      <c r="I396" t="n">
        <v>1</v>
      </c>
      <c r="J396" t="inlineStr">
        <is>
          <t>Январь</t>
        </is>
      </c>
      <c r="K396" t="n">
        <v>29</v>
      </c>
      <c r="L396" t="inlineStr">
        <is>
          <t>ФО_01_Крупный</t>
        </is>
      </c>
      <c r="M396" t="inlineStr">
        <is>
          <t>Регион_001_Крупный</t>
        </is>
      </c>
      <c r="N396" t="inlineStr">
        <is>
          <t>Город_0145</t>
        </is>
      </c>
      <c r="O396" t="inlineStr">
        <is>
          <t>Холдинг_Крупный</t>
        </is>
      </c>
      <c r="P396" t="inlineStr">
        <is>
          <t>Организация_Крупная</t>
        </is>
      </c>
      <c r="Q396" t="inlineStr">
        <is>
          <t>Отдел_008</t>
        </is>
      </c>
      <c r="R396" t="inlineStr">
        <is>
          <t>Группа_Крупная</t>
        </is>
      </c>
      <c r="S396" t="inlineStr">
        <is>
          <t>Категория_Крупная</t>
        </is>
      </c>
      <c r="T396" t="inlineStr">
        <is>
          <t>Подкатегория_Крупная</t>
        </is>
      </c>
      <c r="U396" t="inlineStr">
        <is>
          <t>SKU_0000395</t>
        </is>
      </c>
      <c r="V396" t="inlineStr">
        <is>
          <t>Госсектор</t>
        </is>
      </c>
      <c r="W396" t="inlineStr">
        <is>
          <t>Клиент_00395</t>
        </is>
      </c>
      <c r="X396" t="inlineStr">
        <is>
          <t>Интеграция</t>
        </is>
      </c>
      <c r="Y396" s="8" t="n">
        <v>20615</v>
      </c>
      <c r="Z396" t="n">
        <v>16</v>
      </c>
      <c r="AA396" s="8" t="n">
        <v>2473.8</v>
      </c>
      <c r="AB396" t="inlineStr">
        <is>
          <t>Да</t>
        </is>
      </c>
      <c r="AC396" t="inlineStr">
        <is>
          <t>Группа_Крупная / Категория_Крупная / Подкатегория_Крупная</t>
        </is>
      </c>
      <c r="AD396" t="n">
        <v>1</v>
      </c>
      <c r="AE396" t="inlineStr">
        <is>
          <t>до 10 000</t>
        </is>
      </c>
    </row>
    <row r="397">
      <c r="A397" t="n">
        <v>396</v>
      </c>
      <c r="B397" t="inlineStr">
        <is>
          <t>medium_10k</t>
        </is>
      </c>
      <c r="C397" t="inlineStr">
        <is>
          <t>ORD-0000132</t>
        </is>
      </c>
      <c r="D397" t="inlineStr">
        <is>
          <t>LINE-0000396</t>
        </is>
      </c>
      <c r="E397" s="7" t="n">
        <v>45687</v>
      </c>
      <c r="F397" s="7" t="n">
        <v>45687</v>
      </c>
      <c r="G397" t="n">
        <v>2025</v>
      </c>
      <c r="H397" t="inlineStr">
        <is>
          <t>Q1</t>
        </is>
      </c>
      <c r="I397" t="n">
        <v>1</v>
      </c>
      <c r="J397" t="inlineStr">
        <is>
          <t>Январь</t>
        </is>
      </c>
      <c r="K397" t="n">
        <v>30</v>
      </c>
      <c r="L397" t="inlineStr">
        <is>
          <t>ФО_01_Крупный</t>
        </is>
      </c>
      <c r="M397" t="inlineStr">
        <is>
          <t>Регион_001_Крупный</t>
        </is>
      </c>
      <c r="N397" t="inlineStr">
        <is>
          <t>Город_0146</t>
        </is>
      </c>
      <c r="O397" t="inlineStr">
        <is>
          <t>Холдинг_Крупный</t>
        </is>
      </c>
      <c r="P397" t="inlineStr">
        <is>
          <t>Организация_Крупная</t>
        </is>
      </c>
      <c r="Q397" t="inlineStr">
        <is>
          <t>Отдел_008</t>
        </is>
      </c>
      <c r="R397" t="inlineStr">
        <is>
          <t>Группа_Крупная</t>
        </is>
      </c>
      <c r="S397" t="inlineStr">
        <is>
          <t>Категория_Крупная</t>
        </is>
      </c>
      <c r="T397" t="inlineStr">
        <is>
          <t>Подкатегория_Крупная</t>
        </is>
      </c>
      <c r="U397" t="inlineStr">
        <is>
          <t>SKU_0000396</t>
        </is>
      </c>
      <c r="V397" t="inlineStr">
        <is>
          <t>Розница</t>
        </is>
      </c>
      <c r="W397" t="inlineStr">
        <is>
          <t>Клиент_00396</t>
        </is>
      </c>
      <c r="X397" t="inlineStr">
        <is>
          <t>Портал</t>
        </is>
      </c>
      <c r="Y397" s="8" t="n">
        <v>20652</v>
      </c>
      <c r="Z397" t="n">
        <v>17</v>
      </c>
      <c r="AA397" s="8" t="n">
        <v>2684.76</v>
      </c>
      <c r="AB397" t="inlineStr">
        <is>
          <t>Да</t>
        </is>
      </c>
      <c r="AC397" t="inlineStr">
        <is>
          <t>Группа_Крупная / Категория_Крупная / Подкатегория_Крупная</t>
        </is>
      </c>
      <c r="AD397" t="n">
        <v>1</v>
      </c>
      <c r="AE397" t="inlineStr">
        <is>
          <t>до 10 000</t>
        </is>
      </c>
    </row>
    <row r="398">
      <c r="A398" t="n">
        <v>397</v>
      </c>
      <c r="B398" t="inlineStr">
        <is>
          <t>medium_10k</t>
        </is>
      </c>
      <c r="C398" t="inlineStr">
        <is>
          <t>ORD-0000133</t>
        </is>
      </c>
      <c r="D398" t="inlineStr">
        <is>
          <t>LINE-0000397</t>
        </is>
      </c>
      <c r="E398" s="7" t="n">
        <v>45688</v>
      </c>
      <c r="F398" s="7" t="n">
        <v>45688</v>
      </c>
      <c r="G398" t="n">
        <v>2025</v>
      </c>
      <c r="H398" t="inlineStr">
        <is>
          <t>Q1</t>
        </is>
      </c>
      <c r="I398" t="n">
        <v>1</v>
      </c>
      <c r="J398" t="inlineStr">
        <is>
          <t>Январь</t>
        </is>
      </c>
      <c r="K398" t="n">
        <v>31</v>
      </c>
      <c r="L398" t="inlineStr">
        <is>
          <t>ФО_06</t>
        </is>
      </c>
      <c r="M398" t="inlineStr">
        <is>
          <t>Регион_020</t>
        </is>
      </c>
      <c r="N398" t="inlineStr">
        <is>
          <t>Город_0397</t>
        </is>
      </c>
      <c r="O398" t="inlineStr">
        <is>
          <t>Холдинг_01</t>
        </is>
      </c>
      <c r="P398" t="inlineStr">
        <is>
          <t>Организация_001</t>
        </is>
      </c>
      <c r="Q398" t="inlineStr">
        <is>
          <t>Отдел_008</t>
        </is>
      </c>
      <c r="R398" t="inlineStr">
        <is>
          <t>Группа_01</t>
        </is>
      </c>
      <c r="S398" t="inlineStr">
        <is>
          <t>Категория_001</t>
        </is>
      </c>
      <c r="T398" t="inlineStr">
        <is>
          <t>Подкатегория_008</t>
        </is>
      </c>
      <c r="U398" t="inlineStr">
        <is>
          <t>SKU_0000397</t>
        </is>
      </c>
      <c r="V398" t="inlineStr">
        <is>
          <t>Enterprise</t>
        </is>
      </c>
      <c r="W398" t="inlineStr">
        <is>
          <t>Клиент_00397</t>
        </is>
      </c>
      <c r="X398" t="inlineStr">
        <is>
          <t>API</t>
        </is>
      </c>
      <c r="Y398" s="8" t="n">
        <v>15689</v>
      </c>
      <c r="Z398" t="n">
        <v>18</v>
      </c>
      <c r="AA398" s="8" t="n">
        <v>2196.46</v>
      </c>
      <c r="AB398" t="inlineStr">
        <is>
          <t>Нет</t>
        </is>
      </c>
      <c r="AC398" t="inlineStr">
        <is>
          <t>Группа_01 / Категория_001 / Подкатегория_008</t>
        </is>
      </c>
      <c r="AD398" t="n">
        <v>1</v>
      </c>
      <c r="AE398" t="inlineStr">
        <is>
          <t>до 10 000</t>
        </is>
      </c>
    </row>
    <row r="399">
      <c r="A399" t="n">
        <v>398</v>
      </c>
      <c r="B399" t="inlineStr">
        <is>
          <t>medium_10k</t>
        </is>
      </c>
      <c r="C399" t="inlineStr">
        <is>
          <t>ORD-0000133</t>
        </is>
      </c>
      <c r="D399" t="inlineStr">
        <is>
          <t>LINE-0000398</t>
        </is>
      </c>
      <c r="E399" s="7" t="n">
        <v>45689</v>
      </c>
      <c r="F399" s="7" t="n">
        <v>45689</v>
      </c>
      <c r="G399" t="n">
        <v>2025</v>
      </c>
      <c r="H399" t="inlineStr">
        <is>
          <t>Q1</t>
        </is>
      </c>
      <c r="I399" t="n">
        <v>2</v>
      </c>
      <c r="J399" t="inlineStr">
        <is>
          <t>Февраль</t>
        </is>
      </c>
      <c r="K399" t="n">
        <v>1</v>
      </c>
      <c r="L399" t="inlineStr">
        <is>
          <t>ФО_07</t>
        </is>
      </c>
      <c r="M399" t="inlineStr">
        <is>
          <t>Регион_020</t>
        </is>
      </c>
      <c r="N399" t="inlineStr">
        <is>
          <t>Город_0398</t>
        </is>
      </c>
      <c r="O399" t="inlineStr">
        <is>
          <t>Холдинг_01</t>
        </is>
      </c>
      <c r="P399" t="inlineStr">
        <is>
          <t>Организация_001</t>
        </is>
      </c>
      <c r="Q399" t="inlineStr">
        <is>
          <t>Отдел_008</t>
        </is>
      </c>
      <c r="R399" t="inlineStr">
        <is>
          <t>Группа_01</t>
        </is>
      </c>
      <c r="S399" t="inlineStr">
        <is>
          <t>Категория_001</t>
        </is>
      </c>
      <c r="T399" t="inlineStr">
        <is>
          <t>Подкатегория_008</t>
        </is>
      </c>
      <c r="U399" t="inlineStr">
        <is>
          <t>SKU_0000398</t>
        </is>
      </c>
      <c r="V399" t="inlineStr">
        <is>
          <t>SMB</t>
        </is>
      </c>
      <c r="W399" t="inlineStr">
        <is>
          <t>Клиент_00398</t>
        </is>
      </c>
      <c r="X399" t="inlineStr">
        <is>
          <t>Импорт</t>
        </is>
      </c>
      <c r="Y399" s="8" t="n">
        <v>15726</v>
      </c>
      <c r="Z399" t="n">
        <v>19</v>
      </c>
      <c r="AA399" s="8" t="n">
        <v>2358.9</v>
      </c>
      <c r="AB399" t="inlineStr">
        <is>
          <t>Нет</t>
        </is>
      </c>
      <c r="AC399" t="inlineStr">
        <is>
          <t>Группа_01 / Категория_001 / Подкатегория_008</t>
        </is>
      </c>
      <c r="AD399" t="n">
        <v>1</v>
      </c>
      <c r="AE399" t="inlineStr">
        <is>
          <t>до 10 000</t>
        </is>
      </c>
    </row>
    <row r="400">
      <c r="A400" t="n">
        <v>399</v>
      </c>
      <c r="B400" t="inlineStr">
        <is>
          <t>medium_10k</t>
        </is>
      </c>
      <c r="C400" t="inlineStr">
        <is>
          <t>ORD-0000133</t>
        </is>
      </c>
      <c r="D400" t="inlineStr">
        <is>
          <t>LINE-0000399</t>
        </is>
      </c>
      <c r="E400" s="7" t="n">
        <v>45690</v>
      </c>
      <c r="F400" s="7" t="n">
        <v>45690</v>
      </c>
      <c r="G400" t="n">
        <v>2025</v>
      </c>
      <c r="H400" t="inlineStr">
        <is>
          <t>Q1</t>
        </is>
      </c>
      <c r="I400" t="n">
        <v>2</v>
      </c>
      <c r="J400" t="inlineStr">
        <is>
          <t>Февраль</t>
        </is>
      </c>
      <c r="K400" t="n">
        <v>2</v>
      </c>
      <c r="L400" t="inlineStr">
        <is>
          <t>ФО_08</t>
        </is>
      </c>
      <c r="M400" t="inlineStr">
        <is>
          <t>Регион_020</t>
        </is>
      </c>
      <c r="N400" t="inlineStr">
        <is>
          <t>Город_0399</t>
        </is>
      </c>
      <c r="O400" t="inlineStr">
        <is>
          <t>Холдинг_01</t>
        </is>
      </c>
      <c r="P400" t="inlineStr">
        <is>
          <t>Организация_001</t>
        </is>
      </c>
      <c r="Q400" t="inlineStr">
        <is>
          <t>Отдел_008</t>
        </is>
      </c>
      <c r="R400" t="inlineStr">
        <is>
          <t>Группа_01</t>
        </is>
      </c>
      <c r="S400" t="inlineStr">
        <is>
          <t>Категория_001</t>
        </is>
      </c>
      <c r="T400" t="inlineStr">
        <is>
          <t>Подкатегория_008</t>
        </is>
      </c>
      <c r="U400" t="inlineStr">
        <is>
          <t>SKU_0000399</t>
        </is>
      </c>
      <c r="V400" t="inlineStr">
        <is>
          <t>Госсектор</t>
        </is>
      </c>
      <c r="W400" t="inlineStr">
        <is>
          <t>Клиент_00399</t>
        </is>
      </c>
      <c r="X400" t="inlineStr">
        <is>
          <t>Ручной ввод</t>
        </is>
      </c>
      <c r="Y400" s="8" t="n">
        <v>15763</v>
      </c>
      <c r="Z400" t="n">
        <v>20</v>
      </c>
      <c r="AA400" s="8" t="n">
        <v>2522.08</v>
      </c>
      <c r="AB400" t="inlineStr">
        <is>
          <t>Нет</t>
        </is>
      </c>
      <c r="AC400" t="inlineStr">
        <is>
          <t>Группа_01 / Категория_001 / Подкатегория_008</t>
        </is>
      </c>
      <c r="AD400" t="n">
        <v>1</v>
      </c>
      <c r="AE400" t="inlineStr">
        <is>
          <t>до 10 000</t>
        </is>
      </c>
    </row>
    <row r="401">
      <c r="A401" t="n">
        <v>400</v>
      </c>
      <c r="B401" t="inlineStr">
        <is>
          <t>medium_10k</t>
        </is>
      </c>
      <c r="C401" t="inlineStr">
        <is>
          <t>ORD-0000134</t>
        </is>
      </c>
      <c r="D401" t="inlineStr">
        <is>
          <t>LINE-0000400</t>
        </is>
      </c>
      <c r="E401" s="7" t="n">
        <v>45691</v>
      </c>
      <c r="F401" s="7" t="n">
        <v>45691</v>
      </c>
      <c r="G401" t="n">
        <v>2025</v>
      </c>
      <c r="H401" t="inlineStr">
        <is>
          <t>Q1</t>
        </is>
      </c>
      <c r="I401" t="n">
        <v>2</v>
      </c>
      <c r="J401" t="inlineStr">
        <is>
          <t>Февраль</t>
        </is>
      </c>
      <c r="K401" t="n">
        <v>3</v>
      </c>
      <c r="L401" t="inlineStr">
        <is>
          <t>ФО_01_Крупный</t>
        </is>
      </c>
      <c r="M401" t="inlineStr">
        <is>
          <t>Регион_001_Крупный</t>
        </is>
      </c>
      <c r="N401" t="inlineStr">
        <is>
          <t>Город_0150</t>
        </is>
      </c>
      <c r="O401" t="inlineStr">
        <is>
          <t>Холдинг_Крупный</t>
        </is>
      </c>
      <c r="P401" t="inlineStr">
        <is>
          <t>Организация_Крупная</t>
        </is>
      </c>
      <c r="Q401" t="inlineStr">
        <is>
          <t>Отдел_008</t>
        </is>
      </c>
      <c r="R401" t="inlineStr">
        <is>
          <t>Группа_Крупная</t>
        </is>
      </c>
      <c r="S401" t="inlineStr">
        <is>
          <t>Категория_Крупная</t>
        </is>
      </c>
      <c r="T401" t="inlineStr">
        <is>
          <t>Подкатегория_Крупная</t>
        </is>
      </c>
      <c r="U401" t="inlineStr">
        <is>
          <t>SKU_0000400</t>
        </is>
      </c>
      <c r="V401" t="inlineStr">
        <is>
          <t>Розница</t>
        </is>
      </c>
      <c r="W401" t="inlineStr">
        <is>
          <t>Клиент_00400</t>
        </is>
      </c>
      <c r="X401" t="inlineStr">
        <is>
          <t>Интеграция</t>
        </is>
      </c>
      <c r="Y401" s="8" t="n">
        <v>20800</v>
      </c>
      <c r="Z401" t="n">
        <v>1</v>
      </c>
      <c r="AA401" s="8" t="n">
        <v>3536</v>
      </c>
      <c r="AB401" t="inlineStr">
        <is>
          <t>Да</t>
        </is>
      </c>
      <c r="AC401" t="inlineStr">
        <is>
          <t>Группа_Крупная / Категория_Крупная / Подкатегория_Крупная</t>
        </is>
      </c>
      <c r="AD401" t="n">
        <v>1</v>
      </c>
      <c r="AE401" t="inlineStr">
        <is>
          <t>до 10 000</t>
        </is>
      </c>
    </row>
    <row r="402">
      <c r="A402" t="n">
        <v>401</v>
      </c>
      <c r="B402" t="inlineStr">
        <is>
          <t>medium_10k</t>
        </is>
      </c>
      <c r="C402" t="inlineStr">
        <is>
          <t>ORD-0000134</t>
        </is>
      </c>
      <c r="D402" t="inlineStr">
        <is>
          <t>LINE-0000401</t>
        </is>
      </c>
      <c r="E402" s="7" t="n">
        <v>45692</v>
      </c>
      <c r="F402" s="7" t="n">
        <v>45692</v>
      </c>
      <c r="G402" t="n">
        <v>2025</v>
      </c>
      <c r="H402" t="inlineStr">
        <is>
          <t>Q1</t>
        </is>
      </c>
      <c r="I402" t="n">
        <v>2</v>
      </c>
      <c r="J402" t="inlineStr">
        <is>
          <t>Февраль</t>
        </is>
      </c>
      <c r="K402" t="n">
        <v>4</v>
      </c>
      <c r="L402" t="inlineStr">
        <is>
          <t>ФО_01_Крупный</t>
        </is>
      </c>
      <c r="M402" t="inlineStr">
        <is>
          <t>Регион_001_Крупный</t>
        </is>
      </c>
      <c r="N402" t="inlineStr">
        <is>
          <t>Город_0151</t>
        </is>
      </c>
      <c r="O402" t="inlineStr">
        <is>
          <t>Холдинг_Крупный</t>
        </is>
      </c>
      <c r="P402" t="inlineStr">
        <is>
          <t>Организация_Крупная</t>
        </is>
      </c>
      <c r="Q402" t="inlineStr">
        <is>
          <t>Отдел_009</t>
        </is>
      </c>
      <c r="R402" t="inlineStr">
        <is>
          <t>Группа_Крупная</t>
        </is>
      </c>
      <c r="S402" t="inlineStr">
        <is>
          <t>Категория_Крупная</t>
        </is>
      </c>
      <c r="T402" t="inlineStr">
        <is>
          <t>Подкатегория_Крупная</t>
        </is>
      </c>
      <c r="U402" t="inlineStr">
        <is>
          <t>SKU_0000401</t>
        </is>
      </c>
      <c r="V402" t="inlineStr">
        <is>
          <t>Enterprise</t>
        </is>
      </c>
      <c r="W402" t="inlineStr">
        <is>
          <t>Клиент_00401</t>
        </is>
      </c>
      <c r="X402" t="inlineStr">
        <is>
          <t>Портал</t>
        </is>
      </c>
      <c r="Y402" s="8" t="n">
        <v>20837</v>
      </c>
      <c r="Z402" t="n">
        <v>2</v>
      </c>
      <c r="AA402" s="8" t="n">
        <v>3750.66</v>
      </c>
      <c r="AB402" t="inlineStr">
        <is>
          <t>Да</t>
        </is>
      </c>
      <c r="AC402" t="inlineStr">
        <is>
          <t>Группа_Крупная / Категория_Крупная / Подкатегория_Крупная</t>
        </is>
      </c>
      <c r="AD402" t="n">
        <v>1</v>
      </c>
      <c r="AE402" t="inlineStr">
        <is>
          <t>до 10 000</t>
        </is>
      </c>
    </row>
    <row r="403">
      <c r="A403" t="n">
        <v>402</v>
      </c>
      <c r="B403" t="inlineStr">
        <is>
          <t>medium_10k</t>
        </is>
      </c>
      <c r="C403" t="inlineStr">
        <is>
          <t>ORD-0000134</t>
        </is>
      </c>
      <c r="D403" t="inlineStr">
        <is>
          <t>LINE-0000402</t>
        </is>
      </c>
      <c r="E403" s="7" t="n">
        <v>45693</v>
      </c>
      <c r="F403" s="7" t="n">
        <v>45693</v>
      </c>
      <c r="G403" t="n">
        <v>2025</v>
      </c>
      <c r="H403" t="inlineStr">
        <is>
          <t>Q1</t>
        </is>
      </c>
      <c r="I403" t="n">
        <v>2</v>
      </c>
      <c r="J403" t="inlineStr">
        <is>
          <t>Февраль</t>
        </is>
      </c>
      <c r="K403" t="n">
        <v>5</v>
      </c>
      <c r="L403" t="inlineStr">
        <is>
          <t>ФО_01_Крупный</t>
        </is>
      </c>
      <c r="M403" t="inlineStr">
        <is>
          <t>Регион_001_Крупный</t>
        </is>
      </c>
      <c r="N403" t="inlineStr">
        <is>
          <t>Город_0152</t>
        </is>
      </c>
      <c r="O403" t="inlineStr">
        <is>
          <t>Холдинг_Крупный</t>
        </is>
      </c>
      <c r="P403" t="inlineStr">
        <is>
          <t>Организация_Крупная</t>
        </is>
      </c>
      <c r="Q403" t="inlineStr">
        <is>
          <t>Отдел_009</t>
        </is>
      </c>
      <c r="R403" t="inlineStr">
        <is>
          <t>Группа_Крупная</t>
        </is>
      </c>
      <c r="S403" t="inlineStr">
        <is>
          <t>Категория_Крупная</t>
        </is>
      </c>
      <c r="T403" t="inlineStr">
        <is>
          <t>Подкатегория_Крупная</t>
        </is>
      </c>
      <c r="U403" t="inlineStr">
        <is>
          <t>SKU_0000402</t>
        </is>
      </c>
      <c r="V403" t="inlineStr">
        <is>
          <t>SMB</t>
        </is>
      </c>
      <c r="W403" t="inlineStr">
        <is>
          <t>Клиент_00402</t>
        </is>
      </c>
      <c r="X403" t="inlineStr">
        <is>
          <t>API</t>
        </is>
      </c>
      <c r="Y403" s="8" t="n">
        <v>20874</v>
      </c>
      <c r="Z403" t="n">
        <v>3</v>
      </c>
      <c r="AA403" s="8" t="n">
        <v>3966.06</v>
      </c>
      <c r="AB403" t="inlineStr">
        <is>
          <t>Да</t>
        </is>
      </c>
      <c r="AC403" t="inlineStr">
        <is>
          <t>Группа_Крупная / Категория_Крупная / Подкатегория_Крупная</t>
        </is>
      </c>
      <c r="AD403" t="n">
        <v>1</v>
      </c>
      <c r="AE403" t="inlineStr">
        <is>
          <t>до 10 000</t>
        </is>
      </c>
    </row>
    <row r="404">
      <c r="A404" t="n">
        <v>403</v>
      </c>
      <c r="B404" t="inlineStr">
        <is>
          <t>medium_10k</t>
        </is>
      </c>
      <c r="C404" t="inlineStr">
        <is>
          <t>ORD-0000135</t>
        </is>
      </c>
      <c r="D404" t="inlineStr">
        <is>
          <t>LINE-0000403</t>
        </is>
      </c>
      <c r="E404" s="7" t="n">
        <v>45694</v>
      </c>
      <c r="F404" s="7" t="n">
        <v>45694</v>
      </c>
      <c r="G404" t="n">
        <v>2025</v>
      </c>
      <c r="H404" t="inlineStr">
        <is>
          <t>Q1</t>
        </is>
      </c>
      <c r="I404" t="n">
        <v>2</v>
      </c>
      <c r="J404" t="inlineStr">
        <is>
          <t>Февраль</t>
        </is>
      </c>
      <c r="K404" t="n">
        <v>6</v>
      </c>
      <c r="L404" t="inlineStr">
        <is>
          <t>ФО_01_Крупный</t>
        </is>
      </c>
      <c r="M404" t="inlineStr">
        <is>
          <t>Регион_001_Крупный</t>
        </is>
      </c>
      <c r="N404" t="inlineStr">
        <is>
          <t>Город_0153</t>
        </is>
      </c>
      <c r="O404" t="inlineStr">
        <is>
          <t>Холдинг_Крупный</t>
        </is>
      </c>
      <c r="P404" t="inlineStr">
        <is>
          <t>Организация_Крупная</t>
        </is>
      </c>
      <c r="Q404" t="inlineStr">
        <is>
          <t>Отдел_009</t>
        </is>
      </c>
      <c r="R404" t="inlineStr">
        <is>
          <t>Группа_Крупная</t>
        </is>
      </c>
      <c r="S404" t="inlineStr">
        <is>
          <t>Категория_Крупная</t>
        </is>
      </c>
      <c r="T404" t="inlineStr">
        <is>
          <t>Подкатегория_Крупная</t>
        </is>
      </c>
      <c r="U404" t="inlineStr">
        <is>
          <t>SKU_0000403</t>
        </is>
      </c>
      <c r="V404" t="inlineStr">
        <is>
          <t>Госсектор</t>
        </is>
      </c>
      <c r="W404" t="inlineStr">
        <is>
          <t>Клиент_00403</t>
        </is>
      </c>
      <c r="X404" t="inlineStr">
        <is>
          <t>Импорт</t>
        </is>
      </c>
      <c r="Y404" s="8" t="n">
        <v>20911</v>
      </c>
      <c r="Z404" t="n">
        <v>4</v>
      </c>
      <c r="AA404" s="8" t="n">
        <v>4182.2</v>
      </c>
      <c r="AB404" t="inlineStr">
        <is>
          <t>Да</t>
        </is>
      </c>
      <c r="AC404" t="inlineStr">
        <is>
          <t>Группа_Крупная / Категория_Крупная / Подкатегория_Крупная</t>
        </is>
      </c>
      <c r="AD404" t="n">
        <v>1</v>
      </c>
      <c r="AE404" t="inlineStr">
        <is>
          <t>до 10 000</t>
        </is>
      </c>
    </row>
    <row r="405">
      <c r="A405" t="n">
        <v>404</v>
      </c>
      <c r="B405" t="inlineStr">
        <is>
          <t>medium_10k</t>
        </is>
      </c>
      <c r="C405" t="inlineStr">
        <is>
          <t>ORD-0000135</t>
        </is>
      </c>
      <c r="D405" t="inlineStr">
        <is>
          <t>LINE-0000404</t>
        </is>
      </c>
      <c r="E405" s="7" t="n">
        <v>45695</v>
      </c>
      <c r="F405" s="7" t="n">
        <v>45695</v>
      </c>
      <c r="G405" t="n">
        <v>2025</v>
      </c>
      <c r="H405" t="inlineStr">
        <is>
          <t>Q1</t>
        </is>
      </c>
      <c r="I405" t="n">
        <v>2</v>
      </c>
      <c r="J405" t="inlineStr">
        <is>
          <t>Февраль</t>
        </is>
      </c>
      <c r="K405" t="n">
        <v>7</v>
      </c>
      <c r="L405" t="inlineStr">
        <is>
          <t>ФО_01_Крупный</t>
        </is>
      </c>
      <c r="M405" t="inlineStr">
        <is>
          <t>Регион_001_Крупный</t>
        </is>
      </c>
      <c r="N405" t="inlineStr">
        <is>
          <t>Город_0154</t>
        </is>
      </c>
      <c r="O405" t="inlineStr">
        <is>
          <t>Холдинг_Крупный</t>
        </is>
      </c>
      <c r="P405" t="inlineStr">
        <is>
          <t>Организация_Крупная</t>
        </is>
      </c>
      <c r="Q405" t="inlineStr">
        <is>
          <t>Отдел_009</t>
        </is>
      </c>
      <c r="R405" t="inlineStr">
        <is>
          <t>Группа_Крупная</t>
        </is>
      </c>
      <c r="S405" t="inlineStr">
        <is>
          <t>Категория_Крупная</t>
        </is>
      </c>
      <c r="T405" t="inlineStr">
        <is>
          <t>Подкатегория_Крупная</t>
        </is>
      </c>
      <c r="U405" t="inlineStr">
        <is>
          <t>SKU_0000404</t>
        </is>
      </c>
      <c r="V405" t="inlineStr">
        <is>
          <t>Розница</t>
        </is>
      </c>
      <c r="W405" t="inlineStr">
        <is>
          <t>Клиент_00404</t>
        </is>
      </c>
      <c r="X405" t="inlineStr">
        <is>
          <t>Ручной ввод</t>
        </is>
      </c>
      <c r="Y405" s="8" t="n">
        <v>20948</v>
      </c>
      <c r="Z405" t="n">
        <v>5</v>
      </c>
      <c r="AA405" s="8" t="n">
        <v>4399.08</v>
      </c>
      <c r="AB405" t="inlineStr">
        <is>
          <t>Да</t>
        </is>
      </c>
      <c r="AC405" t="inlineStr">
        <is>
          <t>Группа_Крупная / Категория_Крупная / Подкатегория_Крупная</t>
        </is>
      </c>
      <c r="AD405" t="n">
        <v>1</v>
      </c>
      <c r="AE405" t="inlineStr">
        <is>
          <t>до 10 000</t>
        </is>
      </c>
    </row>
    <row r="406">
      <c r="A406" t="n">
        <v>405</v>
      </c>
      <c r="B406" t="inlineStr">
        <is>
          <t>medium_10k</t>
        </is>
      </c>
      <c r="C406" t="inlineStr">
        <is>
          <t>ORD-0000135</t>
        </is>
      </c>
      <c r="D406" t="inlineStr">
        <is>
          <t>LINE-0000405</t>
        </is>
      </c>
      <c r="E406" s="7" t="n">
        <v>45696</v>
      </c>
      <c r="F406" s="7" t="n">
        <v>45696</v>
      </c>
      <c r="G406" t="n">
        <v>2025</v>
      </c>
      <c r="H406" t="inlineStr">
        <is>
          <t>Q1</t>
        </is>
      </c>
      <c r="I406" t="n">
        <v>2</v>
      </c>
      <c r="J406" t="inlineStr">
        <is>
          <t>Февраль</t>
        </is>
      </c>
      <c r="K406" t="n">
        <v>8</v>
      </c>
      <c r="L406" t="inlineStr">
        <is>
          <t>ФО_01_Крупный</t>
        </is>
      </c>
      <c r="M406" t="inlineStr">
        <is>
          <t>Регион_001_Крупный</t>
        </is>
      </c>
      <c r="N406" t="inlineStr">
        <is>
          <t>Город_0155</t>
        </is>
      </c>
      <c r="O406" t="inlineStr">
        <is>
          <t>Холдинг_Крупный</t>
        </is>
      </c>
      <c r="P406" t="inlineStr">
        <is>
          <t>Организация_Крупная</t>
        </is>
      </c>
      <c r="Q406" t="inlineStr">
        <is>
          <t>Отдел_009</t>
        </is>
      </c>
      <c r="R406" t="inlineStr">
        <is>
          <t>Группа_Крупная</t>
        </is>
      </c>
      <c r="S406" t="inlineStr">
        <is>
          <t>Категория_Крупная</t>
        </is>
      </c>
      <c r="T406" t="inlineStr">
        <is>
          <t>Подкатегория_Крупная</t>
        </is>
      </c>
      <c r="U406" t="inlineStr">
        <is>
          <t>SKU_0000405</t>
        </is>
      </c>
      <c r="V406" t="inlineStr">
        <is>
          <t>Enterprise</t>
        </is>
      </c>
      <c r="W406" t="inlineStr">
        <is>
          <t>Клиент_00405</t>
        </is>
      </c>
      <c r="X406" t="inlineStr">
        <is>
          <t>Интеграция</t>
        </is>
      </c>
      <c r="Y406" s="8" t="n">
        <v>20985</v>
      </c>
      <c r="Z406" t="n">
        <v>6</v>
      </c>
      <c r="AA406" s="8" t="n">
        <v>4616.7</v>
      </c>
      <c r="AB406" t="inlineStr">
        <is>
          <t>Да</t>
        </is>
      </c>
      <c r="AC406" t="inlineStr">
        <is>
          <t>Группа_Крупная / Категория_Крупная / Подкатегория_Крупная</t>
        </is>
      </c>
      <c r="AD406" t="n">
        <v>1</v>
      </c>
      <c r="AE406" t="inlineStr">
        <is>
          <t>до 10 000</t>
        </is>
      </c>
    </row>
    <row r="407">
      <c r="A407" t="n">
        <v>406</v>
      </c>
      <c r="B407" t="inlineStr">
        <is>
          <t>medium_10k</t>
        </is>
      </c>
      <c r="C407" t="inlineStr">
        <is>
          <t>ORD-0000136</t>
        </is>
      </c>
      <c r="D407" t="inlineStr">
        <is>
          <t>LINE-0000406</t>
        </is>
      </c>
      <c r="E407" s="7" t="n">
        <v>45697</v>
      </c>
      <c r="F407" s="7" t="n">
        <v>45697</v>
      </c>
      <c r="G407" t="n">
        <v>2025</v>
      </c>
      <c r="H407" t="inlineStr">
        <is>
          <t>Q1</t>
        </is>
      </c>
      <c r="I407" t="n">
        <v>2</v>
      </c>
      <c r="J407" t="inlineStr">
        <is>
          <t>Февраль</t>
        </is>
      </c>
      <c r="K407" t="n">
        <v>9</v>
      </c>
      <c r="L407" t="inlineStr">
        <is>
          <t>ФО_01_Крупный</t>
        </is>
      </c>
      <c r="M407" t="inlineStr">
        <is>
          <t>Регион_001_Крупный</t>
        </is>
      </c>
      <c r="N407" t="inlineStr">
        <is>
          <t>Город_0156</t>
        </is>
      </c>
      <c r="O407" t="inlineStr">
        <is>
          <t>Холдинг_Крупный</t>
        </is>
      </c>
      <c r="P407" t="inlineStr">
        <is>
          <t>Организация_Крупная</t>
        </is>
      </c>
      <c r="Q407" t="inlineStr">
        <is>
          <t>Отдел_009</t>
        </is>
      </c>
      <c r="R407" t="inlineStr">
        <is>
          <t>Группа_Крупная</t>
        </is>
      </c>
      <c r="S407" t="inlineStr">
        <is>
          <t>Категория_Крупная</t>
        </is>
      </c>
      <c r="T407" t="inlineStr">
        <is>
          <t>Подкатегория_Крупная</t>
        </is>
      </c>
      <c r="U407" t="inlineStr">
        <is>
          <t>SKU_0000406</t>
        </is>
      </c>
      <c r="V407" t="inlineStr">
        <is>
          <t>SMB</t>
        </is>
      </c>
      <c r="W407" t="inlineStr">
        <is>
          <t>Клиент_00406</t>
        </is>
      </c>
      <c r="X407" t="inlineStr">
        <is>
          <t>Портал</t>
        </is>
      </c>
      <c r="Y407" s="8" t="n">
        <v>21022</v>
      </c>
      <c r="Z407" t="n">
        <v>7</v>
      </c>
      <c r="AA407" s="8" t="n">
        <v>4835.06</v>
      </c>
      <c r="AB407" t="inlineStr">
        <is>
          <t>Да</t>
        </is>
      </c>
      <c r="AC407" t="inlineStr">
        <is>
          <t>Группа_Крупная / Категория_Крупная / Подкатегория_Крупная</t>
        </is>
      </c>
      <c r="AD407" t="n">
        <v>1</v>
      </c>
      <c r="AE407" t="inlineStr">
        <is>
          <t>до 10 000</t>
        </is>
      </c>
    </row>
    <row r="408">
      <c r="A408" t="n">
        <v>407</v>
      </c>
      <c r="B408" t="inlineStr">
        <is>
          <t>medium_10k</t>
        </is>
      </c>
      <c r="C408" t="inlineStr">
        <is>
          <t>ORD-0000136</t>
        </is>
      </c>
      <c r="D408" t="inlineStr">
        <is>
          <t>LINE-0000407</t>
        </is>
      </c>
      <c r="E408" s="7" t="n">
        <v>45698</v>
      </c>
      <c r="F408" s="7" t="n">
        <v>45698</v>
      </c>
      <c r="G408" t="n">
        <v>2025</v>
      </c>
      <c r="H408" t="inlineStr">
        <is>
          <t>Q1</t>
        </is>
      </c>
      <c r="I408" t="n">
        <v>2</v>
      </c>
      <c r="J408" t="inlineStr">
        <is>
          <t>Февраль</t>
        </is>
      </c>
      <c r="K408" t="n">
        <v>10</v>
      </c>
      <c r="L408" t="inlineStr">
        <is>
          <t>ФО_08</t>
        </is>
      </c>
      <c r="M408" t="inlineStr">
        <is>
          <t>Регион_021</t>
        </is>
      </c>
      <c r="N408" t="inlineStr">
        <is>
          <t>Город_0407</t>
        </is>
      </c>
      <c r="O408" t="inlineStr">
        <is>
          <t>Холдинг_01</t>
        </is>
      </c>
      <c r="P408" t="inlineStr">
        <is>
          <t>Организация_001</t>
        </is>
      </c>
      <c r="Q408" t="inlineStr">
        <is>
          <t>Отдел_009</t>
        </is>
      </c>
      <c r="R408" t="inlineStr">
        <is>
          <t>Группа_01</t>
        </is>
      </c>
      <c r="S408" t="inlineStr">
        <is>
          <t>Категория_001</t>
        </is>
      </c>
      <c r="T408" t="inlineStr">
        <is>
          <t>Подкатегория_009</t>
        </is>
      </c>
      <c r="U408" t="inlineStr">
        <is>
          <t>SKU_0000407</t>
        </is>
      </c>
      <c r="V408" t="inlineStr">
        <is>
          <t>Госсектор</t>
        </is>
      </c>
      <c r="W408" t="inlineStr">
        <is>
          <t>Клиент_00407</t>
        </is>
      </c>
      <c r="X408" t="inlineStr">
        <is>
          <t>API</t>
        </is>
      </c>
      <c r="Y408" s="8" t="n">
        <v>16059</v>
      </c>
      <c r="Z408" t="n">
        <v>8</v>
      </c>
      <c r="AA408" s="8" t="n">
        <v>3854.16</v>
      </c>
      <c r="AB408" t="inlineStr">
        <is>
          <t>Нет</t>
        </is>
      </c>
      <c r="AC408" t="inlineStr">
        <is>
          <t>Группа_01 / Категория_001 / Подкатегория_009</t>
        </is>
      </c>
      <c r="AD408" t="n">
        <v>1</v>
      </c>
      <c r="AE408" t="inlineStr">
        <is>
          <t>до 10 000</t>
        </is>
      </c>
    </row>
    <row r="409">
      <c r="A409" t="n">
        <v>408</v>
      </c>
      <c r="B409" t="inlineStr">
        <is>
          <t>medium_10k</t>
        </is>
      </c>
      <c r="C409" t="inlineStr">
        <is>
          <t>ORD-0000136</t>
        </is>
      </c>
      <c r="D409" t="inlineStr">
        <is>
          <t>LINE-0000408</t>
        </is>
      </c>
      <c r="E409" s="7" t="n">
        <v>45699</v>
      </c>
      <c r="F409" s="7" t="n">
        <v>45699</v>
      </c>
      <c r="G409" t="n">
        <v>2025</v>
      </c>
      <c r="H409" t="inlineStr">
        <is>
          <t>Q1</t>
        </is>
      </c>
      <c r="I409" t="n">
        <v>2</v>
      </c>
      <c r="J409" t="inlineStr">
        <is>
          <t>Февраль</t>
        </is>
      </c>
      <c r="K409" t="n">
        <v>11</v>
      </c>
      <c r="L409" t="inlineStr">
        <is>
          <t>ФО_01</t>
        </is>
      </c>
      <c r="M409" t="inlineStr">
        <is>
          <t>Регион_021</t>
        </is>
      </c>
      <c r="N409" t="inlineStr">
        <is>
          <t>Город_0408</t>
        </is>
      </c>
      <c r="O409" t="inlineStr">
        <is>
          <t>Холдинг_01</t>
        </is>
      </c>
      <c r="P409" t="inlineStr">
        <is>
          <t>Организация_001</t>
        </is>
      </c>
      <c r="Q409" t="inlineStr">
        <is>
          <t>Отдел_009</t>
        </is>
      </c>
      <c r="R409" t="inlineStr">
        <is>
          <t>Группа_01</t>
        </is>
      </c>
      <c r="S409" t="inlineStr">
        <is>
          <t>Категория_001</t>
        </is>
      </c>
      <c r="T409" t="inlineStr">
        <is>
          <t>Подкатегория_009</t>
        </is>
      </c>
      <c r="U409" t="inlineStr">
        <is>
          <t>SKU_0000408</t>
        </is>
      </c>
      <c r="V409" t="inlineStr">
        <is>
          <t>Розница</t>
        </is>
      </c>
      <c r="W409" t="inlineStr">
        <is>
          <t>Клиент_00408</t>
        </is>
      </c>
      <c r="X409" t="inlineStr">
        <is>
          <t>Импорт</t>
        </is>
      </c>
      <c r="Y409" s="8" t="n">
        <v>16096</v>
      </c>
      <c r="Z409" t="n">
        <v>9</v>
      </c>
      <c r="AA409" s="8" t="n">
        <v>1287.68</v>
      </c>
      <c r="AB409" t="inlineStr">
        <is>
          <t>Нет</t>
        </is>
      </c>
      <c r="AC409" t="inlineStr">
        <is>
          <t>Группа_01 / Категория_001 / Подкатегория_009</t>
        </is>
      </c>
      <c r="AD409" t="n">
        <v>1</v>
      </c>
      <c r="AE409" t="inlineStr">
        <is>
          <t>до 10 000</t>
        </is>
      </c>
    </row>
    <row r="410">
      <c r="A410" t="n">
        <v>409</v>
      </c>
      <c r="B410" t="inlineStr">
        <is>
          <t>medium_10k</t>
        </is>
      </c>
      <c r="C410" t="inlineStr">
        <is>
          <t>ORD-0000137</t>
        </is>
      </c>
      <c r="D410" t="inlineStr">
        <is>
          <t>LINE-0000409</t>
        </is>
      </c>
      <c r="E410" s="7" t="n">
        <v>45700</v>
      </c>
      <c r="F410" s="7" t="n">
        <v>45700</v>
      </c>
      <c r="G410" t="n">
        <v>2025</v>
      </c>
      <c r="H410" t="inlineStr">
        <is>
          <t>Q1</t>
        </is>
      </c>
      <c r="I410" t="n">
        <v>2</v>
      </c>
      <c r="J410" t="inlineStr">
        <is>
          <t>Февраль</t>
        </is>
      </c>
      <c r="K410" t="n">
        <v>12</v>
      </c>
      <c r="L410" t="inlineStr">
        <is>
          <t>ФО_02</t>
        </is>
      </c>
      <c r="M410" t="inlineStr">
        <is>
          <t>Регион_021</t>
        </is>
      </c>
      <c r="N410" t="inlineStr">
        <is>
          <t>Город_0409</t>
        </is>
      </c>
      <c r="O410" t="inlineStr">
        <is>
          <t>Холдинг_01</t>
        </is>
      </c>
      <c r="P410" t="inlineStr">
        <is>
          <t>Организация_001</t>
        </is>
      </c>
      <c r="Q410" t="inlineStr">
        <is>
          <t>Отдел_009</t>
        </is>
      </c>
      <c r="R410" t="inlineStr">
        <is>
          <t>Группа_01</t>
        </is>
      </c>
      <c r="S410" t="inlineStr">
        <is>
          <t>Категория_001</t>
        </is>
      </c>
      <c r="T410" t="inlineStr">
        <is>
          <t>Подкатегория_009</t>
        </is>
      </c>
      <c r="U410" t="inlineStr">
        <is>
          <t>SKU_0000409</t>
        </is>
      </c>
      <c r="V410" t="inlineStr">
        <is>
          <t>Enterprise</t>
        </is>
      </c>
      <c r="W410" t="inlineStr">
        <is>
          <t>Клиент_00409</t>
        </is>
      </c>
      <c r="X410" t="inlineStr">
        <is>
          <t>Ручной ввод</t>
        </is>
      </c>
      <c r="Y410" s="8" t="n">
        <v>16133</v>
      </c>
      <c r="Z410" t="n">
        <v>10</v>
      </c>
      <c r="AA410" s="8" t="n">
        <v>1451.97</v>
      </c>
      <c r="AB410" t="inlineStr">
        <is>
          <t>Нет</t>
        </is>
      </c>
      <c r="AC410" t="inlineStr">
        <is>
          <t>Группа_01 / Категория_001 / Подкатегория_009</t>
        </is>
      </c>
      <c r="AD410" t="n">
        <v>1</v>
      </c>
      <c r="AE410" t="inlineStr">
        <is>
          <t>до 10 000</t>
        </is>
      </c>
    </row>
    <row r="411">
      <c r="A411" t="n">
        <v>410</v>
      </c>
      <c r="B411" t="inlineStr">
        <is>
          <t>medium_10k</t>
        </is>
      </c>
      <c r="C411" t="inlineStr">
        <is>
          <t>ORD-0000137</t>
        </is>
      </c>
      <c r="D411" t="inlineStr">
        <is>
          <t>LINE-0000410</t>
        </is>
      </c>
      <c r="E411" s="7" t="n">
        <v>45701</v>
      </c>
      <c r="F411" s="7" t="n">
        <v>45701</v>
      </c>
      <c r="G411" t="n">
        <v>2025</v>
      </c>
      <c r="H411" t="inlineStr">
        <is>
          <t>Q1</t>
        </is>
      </c>
      <c r="I411" t="n">
        <v>2</v>
      </c>
      <c r="J411" t="inlineStr">
        <is>
          <t>Февраль</t>
        </is>
      </c>
      <c r="K411" t="n">
        <v>13</v>
      </c>
      <c r="L411" t="inlineStr">
        <is>
          <t>ФО_01_Крупный</t>
        </is>
      </c>
      <c r="M411" t="inlineStr">
        <is>
          <t>Регион_001_Крупный</t>
        </is>
      </c>
      <c r="N411" t="inlineStr">
        <is>
          <t>Город_0160</t>
        </is>
      </c>
      <c r="O411" t="inlineStr">
        <is>
          <t>Холдинг_Крупный</t>
        </is>
      </c>
      <c r="P411" t="inlineStr">
        <is>
          <t>Организация_Крупная</t>
        </is>
      </c>
      <c r="Q411" t="inlineStr">
        <is>
          <t>Отдел_009</t>
        </is>
      </c>
      <c r="R411" t="inlineStr">
        <is>
          <t>Группа_Крупная</t>
        </is>
      </c>
      <c r="S411" t="inlineStr">
        <is>
          <t>Категория_Крупная</t>
        </is>
      </c>
      <c r="T411" t="inlineStr">
        <is>
          <t>Подкатегория_Крупная</t>
        </is>
      </c>
      <c r="U411" t="inlineStr">
        <is>
          <t>SKU_0000410</t>
        </is>
      </c>
      <c r="V411" t="inlineStr">
        <is>
          <t>SMB</t>
        </is>
      </c>
      <c r="W411" t="inlineStr">
        <is>
          <t>Клиент_00410</t>
        </is>
      </c>
      <c r="X411" t="inlineStr">
        <is>
          <t>Интеграция</t>
        </is>
      </c>
      <c r="Y411" s="8" t="n">
        <v>21170</v>
      </c>
      <c r="Z411" t="n">
        <v>11</v>
      </c>
      <c r="AA411" s="8" t="n">
        <v>2117</v>
      </c>
      <c r="AB411" t="inlineStr">
        <is>
          <t>Да</t>
        </is>
      </c>
      <c r="AC411" t="inlineStr">
        <is>
          <t>Группа_Крупная / Категория_Крупная / Подкатегория_Крупная</t>
        </is>
      </c>
      <c r="AD411" t="n">
        <v>1</v>
      </c>
      <c r="AE411" t="inlineStr">
        <is>
          <t>до 10 000</t>
        </is>
      </c>
    </row>
    <row r="412">
      <c r="A412" t="n">
        <v>411</v>
      </c>
      <c r="B412" t="inlineStr">
        <is>
          <t>medium_10k</t>
        </is>
      </c>
      <c r="C412" t="inlineStr">
        <is>
          <t>ORD-0000137</t>
        </is>
      </c>
      <c r="D412" t="inlineStr">
        <is>
          <t>LINE-0000411</t>
        </is>
      </c>
      <c r="E412" s="7" t="n">
        <v>45702</v>
      </c>
      <c r="F412" s="7" t="n">
        <v>45702</v>
      </c>
      <c r="G412" t="n">
        <v>2025</v>
      </c>
      <c r="H412" t="inlineStr">
        <is>
          <t>Q1</t>
        </is>
      </c>
      <c r="I412" t="n">
        <v>2</v>
      </c>
      <c r="J412" t="inlineStr">
        <is>
          <t>Февраль</t>
        </is>
      </c>
      <c r="K412" t="n">
        <v>14</v>
      </c>
      <c r="L412" t="inlineStr">
        <is>
          <t>ФО_01_Крупный</t>
        </is>
      </c>
      <c r="M412" t="inlineStr">
        <is>
          <t>Регион_001_Крупный</t>
        </is>
      </c>
      <c r="N412" t="inlineStr">
        <is>
          <t>Город_0161</t>
        </is>
      </c>
      <c r="O412" t="inlineStr">
        <is>
          <t>Холдинг_Крупный</t>
        </is>
      </c>
      <c r="P412" t="inlineStr">
        <is>
          <t>Организация_Крупная</t>
        </is>
      </c>
      <c r="Q412" t="inlineStr">
        <is>
          <t>Отдел_009</t>
        </is>
      </c>
      <c r="R412" t="inlineStr">
        <is>
          <t>Группа_Крупная</t>
        </is>
      </c>
      <c r="S412" t="inlineStr">
        <is>
          <t>Категория_Крупная</t>
        </is>
      </c>
      <c r="T412" t="inlineStr">
        <is>
          <t>Подкатегория_Крупная</t>
        </is>
      </c>
      <c r="U412" t="inlineStr">
        <is>
          <t>SKU_0000411</t>
        </is>
      </c>
      <c r="V412" t="inlineStr">
        <is>
          <t>Госсектор</t>
        </is>
      </c>
      <c r="W412" t="inlineStr">
        <is>
          <t>Клиент_00411</t>
        </is>
      </c>
      <c r="X412" t="inlineStr">
        <is>
          <t>Портал</t>
        </is>
      </c>
      <c r="Y412" s="8" t="n">
        <v>21207</v>
      </c>
      <c r="Z412" t="n">
        <v>12</v>
      </c>
      <c r="AA412" s="8" t="n">
        <v>2332.77</v>
      </c>
      <c r="AB412" t="inlineStr">
        <is>
          <t>Да</t>
        </is>
      </c>
      <c r="AC412" t="inlineStr">
        <is>
          <t>Группа_Крупная / Категория_Крупная / Подкатегория_Крупная</t>
        </is>
      </c>
      <c r="AD412" t="n">
        <v>1</v>
      </c>
      <c r="AE412" t="inlineStr">
        <is>
          <t>до 10 000</t>
        </is>
      </c>
    </row>
    <row r="413">
      <c r="A413" t="n">
        <v>412</v>
      </c>
      <c r="B413" t="inlineStr">
        <is>
          <t>medium_10k</t>
        </is>
      </c>
      <c r="C413" t="inlineStr">
        <is>
          <t>ORD-0000138</t>
        </is>
      </c>
      <c r="D413" t="inlineStr">
        <is>
          <t>LINE-0000412</t>
        </is>
      </c>
      <c r="E413" s="7" t="n">
        <v>45703</v>
      </c>
      <c r="F413" s="7" t="n">
        <v>45703</v>
      </c>
      <c r="G413" t="n">
        <v>2025</v>
      </c>
      <c r="H413" t="inlineStr">
        <is>
          <t>Q1</t>
        </is>
      </c>
      <c r="I413" t="n">
        <v>2</v>
      </c>
      <c r="J413" t="inlineStr">
        <is>
          <t>Февраль</t>
        </is>
      </c>
      <c r="K413" t="n">
        <v>15</v>
      </c>
      <c r="L413" t="inlineStr">
        <is>
          <t>ФО_01_Крупный</t>
        </is>
      </c>
      <c r="M413" t="inlineStr">
        <is>
          <t>Регион_001_Крупный</t>
        </is>
      </c>
      <c r="N413" t="inlineStr">
        <is>
          <t>Город_0162</t>
        </is>
      </c>
      <c r="O413" t="inlineStr">
        <is>
          <t>Холдинг_Крупный</t>
        </is>
      </c>
      <c r="P413" t="inlineStr">
        <is>
          <t>Организация_Крупная</t>
        </is>
      </c>
      <c r="Q413" t="inlineStr">
        <is>
          <t>Отдел_009</t>
        </is>
      </c>
      <c r="R413" t="inlineStr">
        <is>
          <t>Группа_Крупная</t>
        </is>
      </c>
      <c r="S413" t="inlineStr">
        <is>
          <t>Категория_Крупная</t>
        </is>
      </c>
      <c r="T413" t="inlineStr">
        <is>
          <t>Подкатегория_Крупная</t>
        </is>
      </c>
      <c r="U413" t="inlineStr">
        <is>
          <t>SKU_0000412</t>
        </is>
      </c>
      <c r="V413" t="inlineStr">
        <is>
          <t>Розница</t>
        </is>
      </c>
      <c r="W413" t="inlineStr">
        <is>
          <t>Клиент_00412</t>
        </is>
      </c>
      <c r="X413" t="inlineStr">
        <is>
          <t>API</t>
        </is>
      </c>
      <c r="Y413" s="8" t="n">
        <v>21244</v>
      </c>
      <c r="Z413" t="n">
        <v>13</v>
      </c>
      <c r="AA413" s="8" t="n">
        <v>2549.28</v>
      </c>
      <c r="AB413" t="inlineStr">
        <is>
          <t>Да</t>
        </is>
      </c>
      <c r="AC413" t="inlineStr">
        <is>
          <t>Группа_Крупная / Категория_Крупная / Подкатегория_Крупная</t>
        </is>
      </c>
      <c r="AD413" t="n">
        <v>1</v>
      </c>
      <c r="AE413" t="inlineStr">
        <is>
          <t>до 10 000</t>
        </is>
      </c>
    </row>
    <row r="414">
      <c r="A414" t="n">
        <v>413</v>
      </c>
      <c r="B414" t="inlineStr">
        <is>
          <t>medium_10k</t>
        </is>
      </c>
      <c r="C414" t="inlineStr">
        <is>
          <t>ORD-0000138</t>
        </is>
      </c>
      <c r="D414" t="inlineStr">
        <is>
          <t>LINE-0000413</t>
        </is>
      </c>
      <c r="E414" s="7" t="n">
        <v>45704</v>
      </c>
      <c r="F414" s="7" t="n">
        <v>45704</v>
      </c>
      <c r="G414" t="n">
        <v>2025</v>
      </c>
      <c r="H414" t="inlineStr">
        <is>
          <t>Q1</t>
        </is>
      </c>
      <c r="I414" t="n">
        <v>2</v>
      </c>
      <c r="J414" t="inlineStr">
        <is>
          <t>Февраль</t>
        </is>
      </c>
      <c r="K414" t="n">
        <v>16</v>
      </c>
      <c r="L414" t="inlineStr">
        <is>
          <t>ФО_01_Крупный</t>
        </is>
      </c>
      <c r="M414" t="inlineStr">
        <is>
          <t>Регион_001_Крупный</t>
        </is>
      </c>
      <c r="N414" t="inlineStr">
        <is>
          <t>Город_0163</t>
        </is>
      </c>
      <c r="O414" t="inlineStr">
        <is>
          <t>Холдинг_Крупный</t>
        </is>
      </c>
      <c r="P414" t="inlineStr">
        <is>
          <t>Организация_Крупная</t>
        </is>
      </c>
      <c r="Q414" t="inlineStr">
        <is>
          <t>Отдел_009</t>
        </is>
      </c>
      <c r="R414" t="inlineStr">
        <is>
          <t>Группа_Крупная</t>
        </is>
      </c>
      <c r="S414" t="inlineStr">
        <is>
          <t>Категория_Крупная</t>
        </is>
      </c>
      <c r="T414" t="inlineStr">
        <is>
          <t>Подкатегория_Крупная</t>
        </is>
      </c>
      <c r="U414" t="inlineStr">
        <is>
          <t>SKU_0000413</t>
        </is>
      </c>
      <c r="V414" t="inlineStr">
        <is>
          <t>Enterprise</t>
        </is>
      </c>
      <c r="W414" t="inlineStr">
        <is>
          <t>Клиент_00413</t>
        </is>
      </c>
      <c r="X414" t="inlineStr">
        <is>
          <t>Импорт</t>
        </is>
      </c>
      <c r="Y414" s="8" t="n">
        <v>21281</v>
      </c>
      <c r="Z414" t="n">
        <v>14</v>
      </c>
      <c r="AA414" s="8" t="n">
        <v>2766.53</v>
      </c>
      <c r="AB414" t="inlineStr">
        <is>
          <t>Да</t>
        </is>
      </c>
      <c r="AC414" t="inlineStr">
        <is>
          <t>Группа_Крупная / Категория_Крупная / Подкатегория_Крупная</t>
        </is>
      </c>
      <c r="AD414" t="n">
        <v>1</v>
      </c>
      <c r="AE414" t="inlineStr">
        <is>
          <t>до 10 000</t>
        </is>
      </c>
    </row>
    <row r="415">
      <c r="A415" t="n">
        <v>414</v>
      </c>
      <c r="B415" t="inlineStr">
        <is>
          <t>medium_10k</t>
        </is>
      </c>
      <c r="C415" t="inlineStr">
        <is>
          <t>ORD-0000138</t>
        </is>
      </c>
      <c r="D415" t="inlineStr">
        <is>
          <t>LINE-0000414</t>
        </is>
      </c>
      <c r="E415" s="7" t="n">
        <v>45705</v>
      </c>
      <c r="F415" s="7" t="n">
        <v>45705</v>
      </c>
      <c r="G415" t="n">
        <v>2025</v>
      </c>
      <c r="H415" t="inlineStr">
        <is>
          <t>Q1</t>
        </is>
      </c>
      <c r="I415" t="n">
        <v>2</v>
      </c>
      <c r="J415" t="inlineStr">
        <is>
          <t>Февраль</t>
        </is>
      </c>
      <c r="K415" t="n">
        <v>17</v>
      </c>
      <c r="L415" t="inlineStr">
        <is>
          <t>ФО_01_Крупный</t>
        </is>
      </c>
      <c r="M415" t="inlineStr">
        <is>
          <t>Регион_001_Крупный</t>
        </is>
      </c>
      <c r="N415" t="inlineStr">
        <is>
          <t>Город_0164</t>
        </is>
      </c>
      <c r="O415" t="inlineStr">
        <is>
          <t>Холдинг_Крупный</t>
        </is>
      </c>
      <c r="P415" t="inlineStr">
        <is>
          <t>Организация_Крупная</t>
        </is>
      </c>
      <c r="Q415" t="inlineStr">
        <is>
          <t>Отдел_009</t>
        </is>
      </c>
      <c r="R415" t="inlineStr">
        <is>
          <t>Группа_Крупная</t>
        </is>
      </c>
      <c r="S415" t="inlineStr">
        <is>
          <t>Категория_Крупная</t>
        </is>
      </c>
      <c r="T415" t="inlineStr">
        <is>
          <t>Подкатегория_Крупная</t>
        </is>
      </c>
      <c r="U415" t="inlineStr">
        <is>
          <t>SKU_0000414</t>
        </is>
      </c>
      <c r="V415" t="inlineStr">
        <is>
          <t>SMB</t>
        </is>
      </c>
      <c r="W415" t="inlineStr">
        <is>
          <t>Клиент_00414</t>
        </is>
      </c>
      <c r="X415" t="inlineStr">
        <is>
          <t>Ручной ввод</t>
        </is>
      </c>
      <c r="Y415" s="8" t="n">
        <v>21318</v>
      </c>
      <c r="Z415" t="n">
        <v>15</v>
      </c>
      <c r="AA415" s="8" t="n">
        <v>2984.52</v>
      </c>
      <c r="AB415" t="inlineStr">
        <is>
          <t>Да</t>
        </is>
      </c>
      <c r="AC415" t="inlineStr">
        <is>
          <t>Группа_Крупная / Категория_Крупная / Подкатегория_Крупная</t>
        </is>
      </c>
      <c r="AD415" t="n">
        <v>1</v>
      </c>
      <c r="AE415" t="inlineStr">
        <is>
          <t>до 10 000</t>
        </is>
      </c>
    </row>
    <row r="416">
      <c r="A416" t="n">
        <v>415</v>
      </c>
      <c r="B416" t="inlineStr">
        <is>
          <t>medium_10k</t>
        </is>
      </c>
      <c r="C416" t="inlineStr">
        <is>
          <t>ORD-0000139</t>
        </is>
      </c>
      <c r="D416" t="inlineStr">
        <is>
          <t>LINE-0000415</t>
        </is>
      </c>
      <c r="E416" s="7" t="n">
        <v>45706</v>
      </c>
      <c r="F416" s="7" t="n">
        <v>45706</v>
      </c>
      <c r="G416" t="n">
        <v>2025</v>
      </c>
      <c r="H416" t="inlineStr">
        <is>
          <t>Q1</t>
        </is>
      </c>
      <c r="I416" t="n">
        <v>2</v>
      </c>
      <c r="J416" t="inlineStr">
        <is>
          <t>Февраль</t>
        </is>
      </c>
      <c r="K416" t="n">
        <v>18</v>
      </c>
      <c r="L416" t="inlineStr">
        <is>
          <t>ФО_01_Крупный</t>
        </is>
      </c>
      <c r="M416" t="inlineStr">
        <is>
          <t>Регион_001_Крупный</t>
        </is>
      </c>
      <c r="N416" t="inlineStr">
        <is>
          <t>Город_0165</t>
        </is>
      </c>
      <c r="O416" t="inlineStr">
        <is>
          <t>Холдинг_Крупный</t>
        </is>
      </c>
      <c r="P416" t="inlineStr">
        <is>
          <t>Организация_Крупная</t>
        </is>
      </c>
      <c r="Q416" t="inlineStr">
        <is>
          <t>Отдел_009</t>
        </is>
      </c>
      <c r="R416" t="inlineStr">
        <is>
          <t>Группа_Крупная</t>
        </is>
      </c>
      <c r="S416" t="inlineStr">
        <is>
          <t>Категория_Крупная</t>
        </is>
      </c>
      <c r="T416" t="inlineStr">
        <is>
          <t>Подкатегория_Крупная</t>
        </is>
      </c>
      <c r="U416" t="inlineStr">
        <is>
          <t>SKU_0000415</t>
        </is>
      </c>
      <c r="V416" t="inlineStr">
        <is>
          <t>Госсектор</t>
        </is>
      </c>
      <c r="W416" t="inlineStr">
        <is>
          <t>Клиент_00415</t>
        </is>
      </c>
      <c r="X416" t="inlineStr">
        <is>
          <t>Интеграция</t>
        </is>
      </c>
      <c r="Y416" s="8" t="n">
        <v>21355</v>
      </c>
      <c r="Z416" t="n">
        <v>16</v>
      </c>
      <c r="AA416" s="8" t="n">
        <v>3203.25</v>
      </c>
      <c r="AB416" t="inlineStr">
        <is>
          <t>Да</t>
        </is>
      </c>
      <c r="AC416" t="inlineStr">
        <is>
          <t>Группа_Крупная / Категория_Крупная / Подкатегория_Крупная</t>
        </is>
      </c>
      <c r="AD416" t="n">
        <v>1</v>
      </c>
      <c r="AE416" t="inlineStr">
        <is>
          <t>до 10 000</t>
        </is>
      </c>
    </row>
    <row r="417">
      <c r="A417" t="n">
        <v>416</v>
      </c>
      <c r="B417" t="inlineStr">
        <is>
          <t>medium_10k</t>
        </is>
      </c>
      <c r="C417" t="inlineStr">
        <is>
          <t>ORD-0000139</t>
        </is>
      </c>
      <c r="D417" t="inlineStr">
        <is>
          <t>LINE-0000416</t>
        </is>
      </c>
      <c r="E417" s="7" t="n">
        <v>45707</v>
      </c>
      <c r="F417" s="7" t="n">
        <v>45707</v>
      </c>
      <c r="G417" t="n">
        <v>2025</v>
      </c>
      <c r="H417" t="inlineStr">
        <is>
          <t>Q1</t>
        </is>
      </c>
      <c r="I417" t="n">
        <v>2</v>
      </c>
      <c r="J417" t="inlineStr">
        <is>
          <t>Февраль</t>
        </is>
      </c>
      <c r="K417" t="n">
        <v>19</v>
      </c>
      <c r="L417" t="inlineStr">
        <is>
          <t>ФО_01_Крупный</t>
        </is>
      </c>
      <c r="M417" t="inlineStr">
        <is>
          <t>Регион_001_Крупный</t>
        </is>
      </c>
      <c r="N417" t="inlineStr">
        <is>
          <t>Город_0166</t>
        </is>
      </c>
      <c r="O417" t="inlineStr">
        <is>
          <t>Холдинг_Крупный</t>
        </is>
      </c>
      <c r="P417" t="inlineStr">
        <is>
          <t>Организация_Крупная</t>
        </is>
      </c>
      <c r="Q417" t="inlineStr">
        <is>
          <t>Отдел_009</t>
        </is>
      </c>
      <c r="R417" t="inlineStr">
        <is>
          <t>Группа_Крупная</t>
        </is>
      </c>
      <c r="S417" t="inlineStr">
        <is>
          <t>Категория_Крупная</t>
        </is>
      </c>
      <c r="T417" t="inlineStr">
        <is>
          <t>Подкатегория_Крупная</t>
        </is>
      </c>
      <c r="U417" t="inlineStr">
        <is>
          <t>SKU_0000416</t>
        </is>
      </c>
      <c r="V417" t="inlineStr">
        <is>
          <t>Розница</t>
        </is>
      </c>
      <c r="W417" t="inlineStr">
        <is>
          <t>Клиент_00416</t>
        </is>
      </c>
      <c r="X417" t="inlineStr">
        <is>
          <t>Портал</t>
        </is>
      </c>
      <c r="Y417" s="8" t="n">
        <v>21392</v>
      </c>
      <c r="Z417" t="n">
        <v>17</v>
      </c>
      <c r="AA417" s="8" t="n">
        <v>3422.72</v>
      </c>
      <c r="AB417" t="inlineStr">
        <is>
          <t>Да</t>
        </is>
      </c>
      <c r="AC417" t="inlineStr">
        <is>
          <t>Группа_Крупная / Категория_Крупная / Подкатегория_Крупная</t>
        </is>
      </c>
      <c r="AD417" t="n">
        <v>1</v>
      </c>
      <c r="AE417" t="inlineStr">
        <is>
          <t>до 10 000</t>
        </is>
      </c>
    </row>
    <row r="418">
      <c r="A418" t="n">
        <v>417</v>
      </c>
      <c r="B418" t="inlineStr">
        <is>
          <t>medium_10k</t>
        </is>
      </c>
      <c r="C418" t="inlineStr">
        <is>
          <t>ORD-0000139</t>
        </is>
      </c>
      <c r="D418" t="inlineStr">
        <is>
          <t>LINE-0000417</t>
        </is>
      </c>
      <c r="E418" s="7" t="n">
        <v>45708</v>
      </c>
      <c r="F418" s="7" t="n">
        <v>45708</v>
      </c>
      <c r="G418" t="n">
        <v>2025</v>
      </c>
      <c r="H418" t="inlineStr">
        <is>
          <t>Q1</t>
        </is>
      </c>
      <c r="I418" t="n">
        <v>2</v>
      </c>
      <c r="J418" t="inlineStr">
        <is>
          <t>Февраль</t>
        </is>
      </c>
      <c r="K418" t="n">
        <v>20</v>
      </c>
      <c r="L418" t="inlineStr">
        <is>
          <t>ФО_02</t>
        </is>
      </c>
      <c r="M418" t="inlineStr">
        <is>
          <t>Регион_021</t>
        </is>
      </c>
      <c r="N418" t="inlineStr">
        <is>
          <t>Город_0417</t>
        </is>
      </c>
      <c r="O418" t="inlineStr">
        <is>
          <t>Холдинг_01</t>
        </is>
      </c>
      <c r="P418" t="inlineStr">
        <is>
          <t>Организация_001</t>
        </is>
      </c>
      <c r="Q418" t="inlineStr">
        <is>
          <t>Отдел_009</t>
        </is>
      </c>
      <c r="R418" t="inlineStr">
        <is>
          <t>Группа_01</t>
        </is>
      </c>
      <c r="S418" t="inlineStr">
        <is>
          <t>Категория_001</t>
        </is>
      </c>
      <c r="T418" t="inlineStr">
        <is>
          <t>Подкатегория_009</t>
        </is>
      </c>
      <c r="U418" t="inlineStr">
        <is>
          <t>SKU_0000417</t>
        </is>
      </c>
      <c r="V418" t="inlineStr">
        <is>
          <t>Enterprise</t>
        </is>
      </c>
      <c r="W418" t="inlineStr">
        <is>
          <t>Клиент_00417</t>
        </is>
      </c>
      <c r="X418" t="inlineStr">
        <is>
          <t>API</t>
        </is>
      </c>
      <c r="Y418" s="8" t="n">
        <v>16429</v>
      </c>
      <c r="Z418" t="n">
        <v>18</v>
      </c>
      <c r="AA418" s="8" t="n">
        <v>2792.93</v>
      </c>
      <c r="AB418" t="inlineStr">
        <is>
          <t>Нет</t>
        </is>
      </c>
      <c r="AC418" t="inlineStr">
        <is>
          <t>Группа_01 / Категория_001 / Подкатегория_009</t>
        </is>
      </c>
      <c r="AD418" t="n">
        <v>1</v>
      </c>
      <c r="AE418" t="inlineStr">
        <is>
          <t>до 10 000</t>
        </is>
      </c>
    </row>
    <row r="419">
      <c r="A419" t="n">
        <v>418</v>
      </c>
      <c r="B419" t="inlineStr">
        <is>
          <t>medium_10k</t>
        </is>
      </c>
      <c r="C419" t="inlineStr">
        <is>
          <t>ORD-0000140</t>
        </is>
      </c>
      <c r="D419" t="inlineStr">
        <is>
          <t>LINE-0000418</t>
        </is>
      </c>
      <c r="E419" s="7" t="n">
        <v>45709</v>
      </c>
      <c r="F419" s="7" t="n">
        <v>45709</v>
      </c>
      <c r="G419" t="n">
        <v>2025</v>
      </c>
      <c r="H419" t="inlineStr">
        <is>
          <t>Q1</t>
        </is>
      </c>
      <c r="I419" t="n">
        <v>2</v>
      </c>
      <c r="J419" t="inlineStr">
        <is>
          <t>Февраль</t>
        </is>
      </c>
      <c r="K419" t="n">
        <v>21</v>
      </c>
      <c r="L419" t="inlineStr">
        <is>
          <t>ФО_03</t>
        </is>
      </c>
      <c r="M419" t="inlineStr">
        <is>
          <t>Регион_021</t>
        </is>
      </c>
      <c r="N419" t="inlineStr">
        <is>
          <t>Город_0418</t>
        </is>
      </c>
      <c r="O419" t="inlineStr">
        <is>
          <t>Холдинг_01</t>
        </is>
      </c>
      <c r="P419" t="inlineStr">
        <is>
          <t>Организация_001</t>
        </is>
      </c>
      <c r="Q419" t="inlineStr">
        <is>
          <t>Отдел_009</t>
        </is>
      </c>
      <c r="R419" t="inlineStr">
        <is>
          <t>Группа_01</t>
        </is>
      </c>
      <c r="S419" t="inlineStr">
        <is>
          <t>Категория_001</t>
        </is>
      </c>
      <c r="T419" t="inlineStr">
        <is>
          <t>Подкатегория_009</t>
        </is>
      </c>
      <c r="U419" t="inlineStr">
        <is>
          <t>SKU_0000418</t>
        </is>
      </c>
      <c r="V419" t="inlineStr">
        <is>
          <t>SMB</t>
        </is>
      </c>
      <c r="W419" t="inlineStr">
        <is>
          <t>Клиент_00418</t>
        </is>
      </c>
      <c r="X419" t="inlineStr">
        <is>
          <t>Импорт</t>
        </is>
      </c>
      <c r="Y419" s="8" t="n">
        <v>16466</v>
      </c>
      <c r="Z419" t="n">
        <v>19</v>
      </c>
      <c r="AA419" s="8" t="n">
        <v>2963.88</v>
      </c>
      <c r="AB419" t="inlineStr">
        <is>
          <t>Нет</t>
        </is>
      </c>
      <c r="AC419" t="inlineStr">
        <is>
          <t>Группа_01 / Категория_001 / Подкатегория_009</t>
        </is>
      </c>
      <c r="AD419" t="n">
        <v>1</v>
      </c>
      <c r="AE419" t="inlineStr">
        <is>
          <t>до 10 000</t>
        </is>
      </c>
    </row>
    <row r="420">
      <c r="A420" t="n">
        <v>419</v>
      </c>
      <c r="B420" t="inlineStr">
        <is>
          <t>medium_10k</t>
        </is>
      </c>
      <c r="C420" t="inlineStr">
        <is>
          <t>ORD-0000140</t>
        </is>
      </c>
      <c r="D420" t="inlineStr">
        <is>
          <t>LINE-0000419</t>
        </is>
      </c>
      <c r="E420" s="7" t="n">
        <v>45710</v>
      </c>
      <c r="F420" s="7" t="n">
        <v>45710</v>
      </c>
      <c r="G420" t="n">
        <v>2025</v>
      </c>
      <c r="H420" t="inlineStr">
        <is>
          <t>Q1</t>
        </is>
      </c>
      <c r="I420" t="n">
        <v>2</v>
      </c>
      <c r="J420" t="inlineStr">
        <is>
          <t>Февраль</t>
        </is>
      </c>
      <c r="K420" t="n">
        <v>22</v>
      </c>
      <c r="L420" t="inlineStr">
        <is>
          <t>ФО_04</t>
        </is>
      </c>
      <c r="M420" t="inlineStr">
        <is>
          <t>Регион_021</t>
        </is>
      </c>
      <c r="N420" t="inlineStr">
        <is>
          <t>Город_0419</t>
        </is>
      </c>
      <c r="O420" t="inlineStr">
        <is>
          <t>Холдинг_01</t>
        </is>
      </c>
      <c r="P420" t="inlineStr">
        <is>
          <t>Организация_001</t>
        </is>
      </c>
      <c r="Q420" t="inlineStr">
        <is>
          <t>Отдел_009</t>
        </is>
      </c>
      <c r="R420" t="inlineStr">
        <is>
          <t>Группа_01</t>
        </is>
      </c>
      <c r="S420" t="inlineStr">
        <is>
          <t>Категория_001</t>
        </is>
      </c>
      <c r="T420" t="inlineStr">
        <is>
          <t>Подкатегория_009</t>
        </is>
      </c>
      <c r="U420" t="inlineStr">
        <is>
          <t>SKU_0000419</t>
        </is>
      </c>
      <c r="V420" t="inlineStr">
        <is>
          <t>Госсектор</t>
        </is>
      </c>
      <c r="W420" t="inlineStr">
        <is>
          <t>Клиент_00419</t>
        </is>
      </c>
      <c r="X420" t="inlineStr">
        <is>
          <t>Ручной ввод</t>
        </is>
      </c>
      <c r="Y420" s="8" t="n">
        <v>16503</v>
      </c>
      <c r="Z420" t="n">
        <v>20</v>
      </c>
      <c r="AA420" s="8" t="n">
        <v>3135.57</v>
      </c>
      <c r="AB420" t="inlineStr">
        <is>
          <t>Нет</t>
        </is>
      </c>
      <c r="AC420" t="inlineStr">
        <is>
          <t>Группа_01 / Категория_001 / Подкатегория_009</t>
        </is>
      </c>
      <c r="AD420" t="n">
        <v>1</v>
      </c>
      <c r="AE420" t="inlineStr">
        <is>
          <t>до 10 000</t>
        </is>
      </c>
    </row>
    <row r="421">
      <c r="A421" t="n">
        <v>420</v>
      </c>
      <c r="B421" t="inlineStr">
        <is>
          <t>medium_10k</t>
        </is>
      </c>
      <c r="C421" t="inlineStr">
        <is>
          <t>ORD-0000140</t>
        </is>
      </c>
      <c r="D421" t="inlineStr">
        <is>
          <t>LINE-0000420</t>
        </is>
      </c>
      <c r="E421" s="7" t="n">
        <v>45711</v>
      </c>
      <c r="F421" s="7" t="n">
        <v>45711</v>
      </c>
      <c r="G421" t="n">
        <v>2025</v>
      </c>
      <c r="H421" t="inlineStr">
        <is>
          <t>Q1</t>
        </is>
      </c>
      <c r="I421" t="n">
        <v>2</v>
      </c>
      <c r="J421" t="inlineStr">
        <is>
          <t>Февраль</t>
        </is>
      </c>
      <c r="K421" t="n">
        <v>23</v>
      </c>
      <c r="L421" t="inlineStr">
        <is>
          <t>ФО_01_Крупный</t>
        </is>
      </c>
      <c r="M421" t="inlineStr">
        <is>
          <t>Регион_001_Крупный</t>
        </is>
      </c>
      <c r="N421" t="inlineStr">
        <is>
          <t>Город_0170</t>
        </is>
      </c>
      <c r="O421" t="inlineStr">
        <is>
          <t>Холдинг_Крупный</t>
        </is>
      </c>
      <c r="P421" t="inlineStr">
        <is>
          <t>Организация_Крупная</t>
        </is>
      </c>
      <c r="Q421" t="inlineStr">
        <is>
          <t>Отдел_009</t>
        </is>
      </c>
      <c r="R421" t="inlineStr">
        <is>
          <t>Группа_Крупная</t>
        </is>
      </c>
      <c r="S421" t="inlineStr">
        <is>
          <t>Категория_Крупная</t>
        </is>
      </c>
      <c r="T421" t="inlineStr">
        <is>
          <t>Подкатегория_Крупная</t>
        </is>
      </c>
      <c r="U421" t="inlineStr">
        <is>
          <t>SKU_0000420</t>
        </is>
      </c>
      <c r="V421" t="inlineStr">
        <is>
          <t>Розница</t>
        </is>
      </c>
      <c r="W421" t="inlineStr">
        <is>
          <t>Клиент_00420</t>
        </is>
      </c>
      <c r="X421" t="inlineStr">
        <is>
          <t>Интеграция</t>
        </is>
      </c>
      <c r="Y421" s="8" t="n">
        <v>21540</v>
      </c>
      <c r="Z421" t="n">
        <v>1</v>
      </c>
      <c r="AA421" s="8" t="n">
        <v>4308</v>
      </c>
      <c r="AB421" t="inlineStr">
        <is>
          <t>Да</t>
        </is>
      </c>
      <c r="AC421" t="inlineStr">
        <is>
          <t>Группа_Крупная / Категория_Крупная / Подкатегория_Крупная</t>
        </is>
      </c>
      <c r="AD421" t="n">
        <v>1</v>
      </c>
      <c r="AE421" t="inlineStr">
        <is>
          <t>до 10 000</t>
        </is>
      </c>
    </row>
    <row r="422">
      <c r="A422" t="n">
        <v>421</v>
      </c>
      <c r="B422" t="inlineStr">
        <is>
          <t>medium_10k</t>
        </is>
      </c>
      <c r="C422" t="inlineStr">
        <is>
          <t>ORD-0000141</t>
        </is>
      </c>
      <c r="D422" t="inlineStr">
        <is>
          <t>LINE-0000421</t>
        </is>
      </c>
      <c r="E422" s="7" t="n">
        <v>45712</v>
      </c>
      <c r="F422" s="7" t="n">
        <v>45712</v>
      </c>
      <c r="G422" t="n">
        <v>2025</v>
      </c>
      <c r="H422" t="inlineStr">
        <is>
          <t>Q1</t>
        </is>
      </c>
      <c r="I422" t="n">
        <v>2</v>
      </c>
      <c r="J422" t="inlineStr">
        <is>
          <t>Февраль</t>
        </is>
      </c>
      <c r="K422" t="n">
        <v>24</v>
      </c>
      <c r="L422" t="inlineStr">
        <is>
          <t>ФО_01_Крупный</t>
        </is>
      </c>
      <c r="M422" t="inlineStr">
        <is>
          <t>Регион_001_Крупный</t>
        </is>
      </c>
      <c r="N422" t="inlineStr">
        <is>
          <t>Город_0171</t>
        </is>
      </c>
      <c r="O422" t="inlineStr">
        <is>
          <t>Холдинг_Крупный</t>
        </is>
      </c>
      <c r="P422" t="inlineStr">
        <is>
          <t>Организация_Крупная</t>
        </is>
      </c>
      <c r="Q422" t="inlineStr">
        <is>
          <t>Отдел_009</t>
        </is>
      </c>
      <c r="R422" t="inlineStr">
        <is>
          <t>Группа_Крупная</t>
        </is>
      </c>
      <c r="S422" t="inlineStr">
        <is>
          <t>Категория_Крупная</t>
        </is>
      </c>
      <c r="T422" t="inlineStr">
        <is>
          <t>Подкатегория_Крупная</t>
        </is>
      </c>
      <c r="U422" t="inlineStr">
        <is>
          <t>SKU_0000421</t>
        </is>
      </c>
      <c r="V422" t="inlineStr">
        <is>
          <t>Enterprise</t>
        </is>
      </c>
      <c r="W422" t="inlineStr">
        <is>
          <t>Клиент_00421</t>
        </is>
      </c>
      <c r="X422" t="inlineStr">
        <is>
          <t>Портал</t>
        </is>
      </c>
      <c r="Y422" s="8" t="n">
        <v>21577</v>
      </c>
      <c r="Z422" t="n">
        <v>2</v>
      </c>
      <c r="AA422" s="8" t="n">
        <v>4531.17</v>
      </c>
      <c r="AB422" t="inlineStr">
        <is>
          <t>Да</t>
        </is>
      </c>
      <c r="AC422" t="inlineStr">
        <is>
          <t>Группа_Крупная / Категория_Крупная / Подкатегория_Крупная</t>
        </is>
      </c>
      <c r="AD422" t="n">
        <v>1</v>
      </c>
      <c r="AE422" t="inlineStr">
        <is>
          <t>до 10 000</t>
        </is>
      </c>
    </row>
    <row r="423">
      <c r="A423" t="n">
        <v>422</v>
      </c>
      <c r="B423" t="inlineStr">
        <is>
          <t>medium_10k</t>
        </is>
      </c>
      <c r="C423" t="inlineStr">
        <is>
          <t>ORD-0000141</t>
        </is>
      </c>
      <c r="D423" t="inlineStr">
        <is>
          <t>LINE-0000422</t>
        </is>
      </c>
      <c r="E423" s="7" t="n">
        <v>45713</v>
      </c>
      <c r="F423" s="7" t="n">
        <v>45713</v>
      </c>
      <c r="G423" t="n">
        <v>2025</v>
      </c>
      <c r="H423" t="inlineStr">
        <is>
          <t>Q1</t>
        </is>
      </c>
      <c r="I423" t="n">
        <v>2</v>
      </c>
      <c r="J423" t="inlineStr">
        <is>
          <t>Февраль</t>
        </is>
      </c>
      <c r="K423" t="n">
        <v>25</v>
      </c>
      <c r="L423" t="inlineStr">
        <is>
          <t>ФО_01_Крупный</t>
        </is>
      </c>
      <c r="M423" t="inlineStr">
        <is>
          <t>Регион_001_Крупный</t>
        </is>
      </c>
      <c r="N423" t="inlineStr">
        <is>
          <t>Город_0172</t>
        </is>
      </c>
      <c r="O423" t="inlineStr">
        <is>
          <t>Холдинг_Крупный</t>
        </is>
      </c>
      <c r="P423" t="inlineStr">
        <is>
          <t>Организация_Крупная</t>
        </is>
      </c>
      <c r="Q423" t="inlineStr">
        <is>
          <t>Отдел_009</t>
        </is>
      </c>
      <c r="R423" t="inlineStr">
        <is>
          <t>Группа_Крупная</t>
        </is>
      </c>
      <c r="S423" t="inlineStr">
        <is>
          <t>Категория_Крупная</t>
        </is>
      </c>
      <c r="T423" t="inlineStr">
        <is>
          <t>Подкатегория_Крупная</t>
        </is>
      </c>
      <c r="U423" t="inlineStr">
        <is>
          <t>SKU_0000422</t>
        </is>
      </c>
      <c r="V423" t="inlineStr">
        <is>
          <t>SMB</t>
        </is>
      </c>
      <c r="W423" t="inlineStr">
        <is>
          <t>Клиент_00422</t>
        </is>
      </c>
      <c r="X423" t="inlineStr">
        <is>
          <t>API</t>
        </is>
      </c>
      <c r="Y423" s="8" t="n">
        <v>21614</v>
      </c>
      <c r="Z423" t="n">
        <v>3</v>
      </c>
      <c r="AA423" s="8" t="n">
        <v>4755.08</v>
      </c>
      <c r="AB423" t="inlineStr">
        <is>
          <t>Да</t>
        </is>
      </c>
      <c r="AC423" t="inlineStr">
        <is>
          <t>Группа_Крупная / Категория_Крупная / Подкатегория_Крупная</t>
        </is>
      </c>
      <c r="AD423" t="n">
        <v>1</v>
      </c>
      <c r="AE423" t="inlineStr">
        <is>
          <t>до 10 000</t>
        </is>
      </c>
    </row>
    <row r="424">
      <c r="A424" t="n">
        <v>423</v>
      </c>
      <c r="B424" t="inlineStr">
        <is>
          <t>medium_10k</t>
        </is>
      </c>
      <c r="C424" t="inlineStr">
        <is>
          <t>ORD-0000141</t>
        </is>
      </c>
      <c r="D424" t="inlineStr">
        <is>
          <t>LINE-0000423</t>
        </is>
      </c>
      <c r="E424" s="7" t="n">
        <v>45714</v>
      </c>
      <c r="F424" s="7" t="n">
        <v>45714</v>
      </c>
      <c r="G424" t="n">
        <v>2025</v>
      </c>
      <c r="H424" t="inlineStr">
        <is>
          <t>Q1</t>
        </is>
      </c>
      <c r="I424" t="n">
        <v>2</v>
      </c>
      <c r="J424" t="inlineStr">
        <is>
          <t>Февраль</t>
        </is>
      </c>
      <c r="K424" t="n">
        <v>26</v>
      </c>
      <c r="L424" t="inlineStr">
        <is>
          <t>ФО_01_Крупный</t>
        </is>
      </c>
      <c r="M424" t="inlineStr">
        <is>
          <t>Регион_001_Крупный</t>
        </is>
      </c>
      <c r="N424" t="inlineStr">
        <is>
          <t>Город_0173</t>
        </is>
      </c>
      <c r="O424" t="inlineStr">
        <is>
          <t>Холдинг_Крупный</t>
        </is>
      </c>
      <c r="P424" t="inlineStr">
        <is>
          <t>Организация_Крупная</t>
        </is>
      </c>
      <c r="Q424" t="inlineStr">
        <is>
          <t>Отдел_009</t>
        </is>
      </c>
      <c r="R424" t="inlineStr">
        <is>
          <t>Группа_Крупная</t>
        </is>
      </c>
      <c r="S424" t="inlineStr">
        <is>
          <t>Категория_Крупная</t>
        </is>
      </c>
      <c r="T424" t="inlineStr">
        <is>
          <t>Подкатегория_Крупная</t>
        </is>
      </c>
      <c r="U424" t="inlineStr">
        <is>
          <t>SKU_0000423</t>
        </is>
      </c>
      <c r="V424" t="inlineStr">
        <is>
          <t>Госсектор</t>
        </is>
      </c>
      <c r="W424" t="inlineStr">
        <is>
          <t>Клиент_00423</t>
        </is>
      </c>
      <c r="X424" t="inlineStr">
        <is>
          <t>Импорт</t>
        </is>
      </c>
      <c r="Y424" s="8" t="n">
        <v>21651</v>
      </c>
      <c r="Z424" t="n">
        <v>4</v>
      </c>
      <c r="AA424" s="8" t="n">
        <v>4979.73</v>
      </c>
      <c r="AB424" t="inlineStr">
        <is>
          <t>Да</t>
        </is>
      </c>
      <c r="AC424" t="inlineStr">
        <is>
          <t>Группа_Крупная / Категория_Крупная / Подкатегория_Крупная</t>
        </is>
      </c>
      <c r="AD424" t="n">
        <v>1</v>
      </c>
      <c r="AE424" t="inlineStr">
        <is>
          <t>до 10 000</t>
        </is>
      </c>
    </row>
    <row r="425">
      <c r="A425" t="n">
        <v>424</v>
      </c>
      <c r="B425" t="inlineStr">
        <is>
          <t>medium_10k</t>
        </is>
      </c>
      <c r="C425" t="inlineStr">
        <is>
          <t>ORD-0000142</t>
        </is>
      </c>
      <c r="D425" t="inlineStr">
        <is>
          <t>LINE-0000424</t>
        </is>
      </c>
      <c r="E425" s="7" t="n">
        <v>45715</v>
      </c>
      <c r="F425" s="7" t="n">
        <v>45715</v>
      </c>
      <c r="G425" t="n">
        <v>2025</v>
      </c>
      <c r="H425" t="inlineStr">
        <is>
          <t>Q1</t>
        </is>
      </c>
      <c r="I425" t="n">
        <v>2</v>
      </c>
      <c r="J425" t="inlineStr">
        <is>
          <t>Февраль</t>
        </is>
      </c>
      <c r="K425" t="n">
        <v>27</v>
      </c>
      <c r="L425" t="inlineStr">
        <is>
          <t>ФО_01_Крупный</t>
        </is>
      </c>
      <c r="M425" t="inlineStr">
        <is>
          <t>Регион_001_Крупный</t>
        </is>
      </c>
      <c r="N425" t="inlineStr">
        <is>
          <t>Город_0174</t>
        </is>
      </c>
      <c r="O425" t="inlineStr">
        <is>
          <t>Холдинг_Крупный</t>
        </is>
      </c>
      <c r="P425" t="inlineStr">
        <is>
          <t>Организация_Крупная</t>
        </is>
      </c>
      <c r="Q425" t="inlineStr">
        <is>
          <t>Отдел_009</t>
        </is>
      </c>
      <c r="R425" t="inlineStr">
        <is>
          <t>Группа_Крупная</t>
        </is>
      </c>
      <c r="S425" t="inlineStr">
        <is>
          <t>Категория_Крупная</t>
        </is>
      </c>
      <c r="T425" t="inlineStr">
        <is>
          <t>Подкатегория_Крупная</t>
        </is>
      </c>
      <c r="U425" t="inlineStr">
        <is>
          <t>SKU_0000424</t>
        </is>
      </c>
      <c r="V425" t="inlineStr">
        <is>
          <t>Розница</t>
        </is>
      </c>
      <c r="W425" t="inlineStr">
        <is>
          <t>Клиент_00424</t>
        </is>
      </c>
      <c r="X425" t="inlineStr">
        <is>
          <t>Ручной ввод</t>
        </is>
      </c>
      <c r="Y425" s="8" t="n">
        <v>21688</v>
      </c>
      <c r="Z425" t="n">
        <v>5</v>
      </c>
      <c r="AA425" s="8" t="n">
        <v>5205.12</v>
      </c>
      <c r="AB425" t="inlineStr">
        <is>
          <t>Да</t>
        </is>
      </c>
      <c r="AC425" t="inlineStr">
        <is>
          <t>Группа_Крупная / Категория_Крупная / Подкатегория_Крупная</t>
        </is>
      </c>
      <c r="AD425" t="n">
        <v>1</v>
      </c>
      <c r="AE425" t="inlineStr">
        <is>
          <t>до 10 000</t>
        </is>
      </c>
    </row>
    <row r="426">
      <c r="A426" t="n">
        <v>425</v>
      </c>
      <c r="B426" t="inlineStr">
        <is>
          <t>medium_10k</t>
        </is>
      </c>
      <c r="C426" t="inlineStr">
        <is>
          <t>ORD-0000142</t>
        </is>
      </c>
      <c r="D426" t="inlineStr">
        <is>
          <t>LINE-0000425</t>
        </is>
      </c>
      <c r="E426" s="7" t="n">
        <v>45716</v>
      </c>
      <c r="F426" s="7" t="n">
        <v>45716</v>
      </c>
      <c r="G426" t="n">
        <v>2025</v>
      </c>
      <c r="H426" t="inlineStr">
        <is>
          <t>Q1</t>
        </is>
      </c>
      <c r="I426" t="n">
        <v>2</v>
      </c>
      <c r="J426" t="inlineStr">
        <is>
          <t>Февраль</t>
        </is>
      </c>
      <c r="K426" t="n">
        <v>28</v>
      </c>
      <c r="L426" t="inlineStr">
        <is>
          <t>ФО_01_Крупный</t>
        </is>
      </c>
      <c r="M426" t="inlineStr">
        <is>
          <t>Регион_001_Крупный</t>
        </is>
      </c>
      <c r="N426" t="inlineStr">
        <is>
          <t>Город_0175</t>
        </is>
      </c>
      <c r="O426" t="inlineStr">
        <is>
          <t>Холдинг_Крупный</t>
        </is>
      </c>
      <c r="P426" t="inlineStr">
        <is>
          <t>Организация_Крупная</t>
        </is>
      </c>
      <c r="Q426" t="inlineStr">
        <is>
          <t>Отдел_009</t>
        </is>
      </c>
      <c r="R426" t="inlineStr">
        <is>
          <t>Группа_Крупная</t>
        </is>
      </c>
      <c r="S426" t="inlineStr">
        <is>
          <t>Категория_Крупная</t>
        </is>
      </c>
      <c r="T426" t="inlineStr">
        <is>
          <t>Подкатегория_Крупная</t>
        </is>
      </c>
      <c r="U426" t="inlineStr">
        <is>
          <t>SKU_0000425</t>
        </is>
      </c>
      <c r="V426" t="inlineStr">
        <is>
          <t>Enterprise</t>
        </is>
      </c>
      <c r="W426" t="inlineStr">
        <is>
          <t>Клиент_00425</t>
        </is>
      </c>
      <c r="X426" t="inlineStr">
        <is>
          <t>Интеграция</t>
        </is>
      </c>
      <c r="Y426" s="8" t="n">
        <v>21725</v>
      </c>
      <c r="Z426" t="n">
        <v>6</v>
      </c>
      <c r="AA426" s="8" t="n">
        <v>1738</v>
      </c>
      <c r="AB426" t="inlineStr">
        <is>
          <t>Да</t>
        </is>
      </c>
      <c r="AC426" t="inlineStr">
        <is>
          <t>Группа_Крупная / Категория_Крупная / Подкатегория_Крупная</t>
        </is>
      </c>
      <c r="AD426" t="n">
        <v>1</v>
      </c>
      <c r="AE426" t="inlineStr">
        <is>
          <t>до 10 000</t>
        </is>
      </c>
    </row>
    <row r="427">
      <c r="A427" t="n">
        <v>426</v>
      </c>
      <c r="B427" t="inlineStr">
        <is>
          <t>medium_10k</t>
        </is>
      </c>
      <c r="C427" t="inlineStr">
        <is>
          <t>ORD-0000142</t>
        </is>
      </c>
      <c r="D427" t="inlineStr">
        <is>
          <t>LINE-0000426</t>
        </is>
      </c>
      <c r="E427" s="7" t="n">
        <v>45717</v>
      </c>
      <c r="F427" s="7" t="n">
        <v>45717</v>
      </c>
      <c r="G427" t="n">
        <v>2025</v>
      </c>
      <c r="H427" t="inlineStr">
        <is>
          <t>Q1</t>
        </is>
      </c>
      <c r="I427" t="n">
        <v>3</v>
      </c>
      <c r="J427" t="inlineStr">
        <is>
          <t>Март</t>
        </is>
      </c>
      <c r="K427" t="n">
        <v>1</v>
      </c>
      <c r="L427" t="inlineStr">
        <is>
          <t>ФО_01_Крупный</t>
        </is>
      </c>
      <c r="M427" t="inlineStr">
        <is>
          <t>Регион_001_Крупный</t>
        </is>
      </c>
      <c r="N427" t="inlineStr">
        <is>
          <t>Город_0176</t>
        </is>
      </c>
      <c r="O427" t="inlineStr">
        <is>
          <t>Холдинг_Крупный</t>
        </is>
      </c>
      <c r="P427" t="inlineStr">
        <is>
          <t>Организация_Крупная</t>
        </is>
      </c>
      <c r="Q427" t="inlineStr">
        <is>
          <t>Отдел_009</t>
        </is>
      </c>
      <c r="R427" t="inlineStr">
        <is>
          <t>Группа_Крупная</t>
        </is>
      </c>
      <c r="S427" t="inlineStr">
        <is>
          <t>Категория_Крупная</t>
        </is>
      </c>
      <c r="T427" t="inlineStr">
        <is>
          <t>Подкатегория_Крупная</t>
        </is>
      </c>
      <c r="U427" t="inlineStr">
        <is>
          <t>SKU_0000426</t>
        </is>
      </c>
      <c r="V427" t="inlineStr">
        <is>
          <t>SMB</t>
        </is>
      </c>
      <c r="W427" t="inlineStr">
        <is>
          <t>Клиент_00426</t>
        </is>
      </c>
      <c r="X427" t="inlineStr">
        <is>
          <t>Портал</t>
        </is>
      </c>
      <c r="Y427" s="8" t="n">
        <v>21762</v>
      </c>
      <c r="Z427" t="n">
        <v>7</v>
      </c>
      <c r="AA427" s="8" t="n">
        <v>1958.58</v>
      </c>
      <c r="AB427" t="inlineStr">
        <is>
          <t>Да</t>
        </is>
      </c>
      <c r="AC427" t="inlineStr">
        <is>
          <t>Группа_Крупная / Категория_Крупная / Подкатегория_Крупная</t>
        </is>
      </c>
      <c r="AD427" t="n">
        <v>1</v>
      </c>
      <c r="AE427" t="inlineStr">
        <is>
          <t>до 10 000</t>
        </is>
      </c>
    </row>
    <row r="428">
      <c r="A428" t="n">
        <v>427</v>
      </c>
      <c r="B428" t="inlineStr">
        <is>
          <t>medium_10k</t>
        </is>
      </c>
      <c r="C428" t="inlineStr">
        <is>
          <t>ORD-0000143</t>
        </is>
      </c>
      <c r="D428" t="inlineStr">
        <is>
          <t>LINE-0000427</t>
        </is>
      </c>
      <c r="E428" s="7" t="n">
        <v>45718</v>
      </c>
      <c r="F428" s="7" t="n">
        <v>45718</v>
      </c>
      <c r="G428" t="n">
        <v>2025</v>
      </c>
      <c r="H428" t="inlineStr">
        <is>
          <t>Q1</t>
        </is>
      </c>
      <c r="I428" t="n">
        <v>3</v>
      </c>
      <c r="J428" t="inlineStr">
        <is>
          <t>Март</t>
        </is>
      </c>
      <c r="K428" t="n">
        <v>2</v>
      </c>
      <c r="L428" t="inlineStr">
        <is>
          <t>ФО_04</t>
        </is>
      </c>
      <c r="M428" t="inlineStr">
        <is>
          <t>Регион_022</t>
        </is>
      </c>
      <c r="N428" t="inlineStr">
        <is>
          <t>Город_0427</t>
        </is>
      </c>
      <c r="O428" t="inlineStr">
        <is>
          <t>Холдинг_01</t>
        </is>
      </c>
      <c r="P428" t="inlineStr">
        <is>
          <t>Организация_001</t>
        </is>
      </c>
      <c r="Q428" t="inlineStr">
        <is>
          <t>Отдел_009</t>
        </is>
      </c>
      <c r="R428" t="inlineStr">
        <is>
          <t>Группа_01</t>
        </is>
      </c>
      <c r="S428" t="inlineStr">
        <is>
          <t>Категория_001</t>
        </is>
      </c>
      <c r="T428" t="inlineStr">
        <is>
          <t>Подкатегория_009</t>
        </is>
      </c>
      <c r="U428" t="inlineStr">
        <is>
          <t>SKU_0000427</t>
        </is>
      </c>
      <c r="V428" t="inlineStr">
        <is>
          <t>Госсектор</t>
        </is>
      </c>
      <c r="W428" t="inlineStr">
        <is>
          <t>Клиент_00427</t>
        </is>
      </c>
      <c r="X428" t="inlineStr">
        <is>
          <t>API</t>
        </is>
      </c>
      <c r="Y428" s="8" t="n">
        <v>16799</v>
      </c>
      <c r="Z428" t="n">
        <v>8</v>
      </c>
      <c r="AA428" s="8" t="n">
        <v>1679.9</v>
      </c>
      <c r="AB428" t="inlineStr">
        <is>
          <t>Нет</t>
        </is>
      </c>
      <c r="AC428" t="inlineStr">
        <is>
          <t>Группа_01 / Категория_001 / Подкатегория_009</t>
        </is>
      </c>
      <c r="AD428" t="n">
        <v>1</v>
      </c>
      <c r="AE428" t="inlineStr">
        <is>
          <t>до 10 000</t>
        </is>
      </c>
    </row>
    <row r="429">
      <c r="A429" t="n">
        <v>428</v>
      </c>
      <c r="B429" t="inlineStr">
        <is>
          <t>medium_10k</t>
        </is>
      </c>
      <c r="C429" t="inlineStr">
        <is>
          <t>ORD-0000143</t>
        </is>
      </c>
      <c r="D429" t="inlineStr">
        <is>
          <t>LINE-0000428</t>
        </is>
      </c>
      <c r="E429" s="7" t="n">
        <v>45719</v>
      </c>
      <c r="F429" s="7" t="n">
        <v>45719</v>
      </c>
      <c r="G429" t="n">
        <v>2025</v>
      </c>
      <c r="H429" t="inlineStr">
        <is>
          <t>Q1</t>
        </is>
      </c>
      <c r="I429" t="n">
        <v>3</v>
      </c>
      <c r="J429" t="inlineStr">
        <is>
          <t>Март</t>
        </is>
      </c>
      <c r="K429" t="n">
        <v>3</v>
      </c>
      <c r="L429" t="inlineStr">
        <is>
          <t>ФО_05</t>
        </is>
      </c>
      <c r="M429" t="inlineStr">
        <is>
          <t>Регион_022</t>
        </is>
      </c>
      <c r="N429" t="inlineStr">
        <is>
          <t>Город_0428</t>
        </is>
      </c>
      <c r="O429" t="inlineStr">
        <is>
          <t>Холдинг_01</t>
        </is>
      </c>
      <c r="P429" t="inlineStr">
        <is>
          <t>Организация_001</t>
        </is>
      </c>
      <c r="Q429" t="inlineStr">
        <is>
          <t>Отдел_009</t>
        </is>
      </c>
      <c r="R429" t="inlineStr">
        <is>
          <t>Группа_01</t>
        </is>
      </c>
      <c r="S429" t="inlineStr">
        <is>
          <t>Категория_001</t>
        </is>
      </c>
      <c r="T429" t="inlineStr">
        <is>
          <t>Подкатегория_009</t>
        </is>
      </c>
      <c r="U429" t="inlineStr">
        <is>
          <t>SKU_0000428</t>
        </is>
      </c>
      <c r="V429" t="inlineStr">
        <is>
          <t>Розница</t>
        </is>
      </c>
      <c r="W429" t="inlineStr">
        <is>
          <t>Клиент_00428</t>
        </is>
      </c>
      <c r="X429" t="inlineStr">
        <is>
          <t>Импорт</t>
        </is>
      </c>
      <c r="Y429" s="8" t="n">
        <v>16836</v>
      </c>
      <c r="Z429" t="n">
        <v>9</v>
      </c>
      <c r="AA429" s="8" t="n">
        <v>1851.96</v>
      </c>
      <c r="AB429" t="inlineStr">
        <is>
          <t>Нет</t>
        </is>
      </c>
      <c r="AC429" t="inlineStr">
        <is>
          <t>Группа_01 / Категория_001 / Подкатегория_009</t>
        </is>
      </c>
      <c r="AD429" t="n">
        <v>1</v>
      </c>
      <c r="AE429" t="inlineStr">
        <is>
          <t>до 10 000</t>
        </is>
      </c>
    </row>
    <row r="430">
      <c r="A430" t="n">
        <v>429</v>
      </c>
      <c r="B430" t="inlineStr">
        <is>
          <t>medium_10k</t>
        </is>
      </c>
      <c r="C430" t="inlineStr">
        <is>
          <t>ORD-0000143</t>
        </is>
      </c>
      <c r="D430" t="inlineStr">
        <is>
          <t>LINE-0000429</t>
        </is>
      </c>
      <c r="E430" s="7" t="n">
        <v>45720</v>
      </c>
      <c r="F430" s="7" t="n">
        <v>45720</v>
      </c>
      <c r="G430" t="n">
        <v>2025</v>
      </c>
      <c r="H430" t="inlineStr">
        <is>
          <t>Q1</t>
        </is>
      </c>
      <c r="I430" t="n">
        <v>3</v>
      </c>
      <c r="J430" t="inlineStr">
        <is>
          <t>Март</t>
        </is>
      </c>
      <c r="K430" t="n">
        <v>4</v>
      </c>
      <c r="L430" t="inlineStr">
        <is>
          <t>ФО_06</t>
        </is>
      </c>
      <c r="M430" t="inlineStr">
        <is>
          <t>Регион_022</t>
        </is>
      </c>
      <c r="N430" t="inlineStr">
        <is>
          <t>Город_0429</t>
        </is>
      </c>
      <c r="O430" t="inlineStr">
        <is>
          <t>Холдинг_01</t>
        </is>
      </c>
      <c r="P430" t="inlineStr">
        <is>
          <t>Организация_001</t>
        </is>
      </c>
      <c r="Q430" t="inlineStr">
        <is>
          <t>Отдел_009</t>
        </is>
      </c>
      <c r="R430" t="inlineStr">
        <is>
          <t>Группа_01</t>
        </is>
      </c>
      <c r="S430" t="inlineStr">
        <is>
          <t>Категория_001</t>
        </is>
      </c>
      <c r="T430" t="inlineStr">
        <is>
          <t>Подкатегория_009</t>
        </is>
      </c>
      <c r="U430" t="inlineStr">
        <is>
          <t>SKU_0000429</t>
        </is>
      </c>
      <c r="V430" t="inlineStr">
        <is>
          <t>Enterprise</t>
        </is>
      </c>
      <c r="W430" t="inlineStr">
        <is>
          <t>Клиент_00429</t>
        </is>
      </c>
      <c r="X430" t="inlineStr">
        <is>
          <t>Ручной ввод</t>
        </is>
      </c>
      <c r="Y430" s="8" t="n">
        <v>16873</v>
      </c>
      <c r="Z430" t="n">
        <v>10</v>
      </c>
      <c r="AA430" s="8" t="n">
        <v>2024.76</v>
      </c>
      <c r="AB430" t="inlineStr">
        <is>
          <t>Нет</t>
        </is>
      </c>
      <c r="AC430" t="inlineStr">
        <is>
          <t>Группа_01 / Категория_001 / Подкатегория_009</t>
        </is>
      </c>
      <c r="AD430" t="n">
        <v>1</v>
      </c>
      <c r="AE430" t="inlineStr">
        <is>
          <t>до 10 000</t>
        </is>
      </c>
    </row>
    <row r="431">
      <c r="A431" t="n">
        <v>430</v>
      </c>
      <c r="B431" t="inlineStr">
        <is>
          <t>medium_10k</t>
        </is>
      </c>
      <c r="C431" t="inlineStr">
        <is>
          <t>ORD-0000144</t>
        </is>
      </c>
      <c r="D431" t="inlineStr">
        <is>
          <t>LINE-0000430</t>
        </is>
      </c>
      <c r="E431" s="7" t="n">
        <v>45721</v>
      </c>
      <c r="F431" s="7" t="n">
        <v>45721</v>
      </c>
      <c r="G431" t="n">
        <v>2025</v>
      </c>
      <c r="H431" t="inlineStr">
        <is>
          <t>Q1</t>
        </is>
      </c>
      <c r="I431" t="n">
        <v>3</v>
      </c>
      <c r="J431" t="inlineStr">
        <is>
          <t>Март</t>
        </is>
      </c>
      <c r="K431" t="n">
        <v>5</v>
      </c>
      <c r="L431" t="inlineStr">
        <is>
          <t>ФО_01_Крупный</t>
        </is>
      </c>
      <c r="M431" t="inlineStr">
        <is>
          <t>Регион_001_Крупный</t>
        </is>
      </c>
      <c r="N431" t="inlineStr">
        <is>
          <t>Город_0180</t>
        </is>
      </c>
      <c r="O431" t="inlineStr">
        <is>
          <t>Холдинг_Крупный</t>
        </is>
      </c>
      <c r="P431" t="inlineStr">
        <is>
          <t>Организация_Крупная</t>
        </is>
      </c>
      <c r="Q431" t="inlineStr">
        <is>
          <t>Отдел_009</t>
        </is>
      </c>
      <c r="R431" t="inlineStr">
        <is>
          <t>Группа_Крупная</t>
        </is>
      </c>
      <c r="S431" t="inlineStr">
        <is>
          <t>Категория_Крупная</t>
        </is>
      </c>
      <c r="T431" t="inlineStr">
        <is>
          <t>Подкатегория_Крупная</t>
        </is>
      </c>
      <c r="U431" t="inlineStr">
        <is>
          <t>SKU_0000430</t>
        </is>
      </c>
      <c r="V431" t="inlineStr">
        <is>
          <t>SMB</t>
        </is>
      </c>
      <c r="W431" t="inlineStr">
        <is>
          <t>Клиент_00430</t>
        </is>
      </c>
      <c r="X431" t="inlineStr">
        <is>
          <t>Интеграция</t>
        </is>
      </c>
      <c r="Y431" s="8" t="n">
        <v>21910</v>
      </c>
      <c r="Z431" t="n">
        <v>11</v>
      </c>
      <c r="AA431" s="8" t="n">
        <v>2848.3</v>
      </c>
      <c r="AB431" t="inlineStr">
        <is>
          <t>Да</t>
        </is>
      </c>
      <c r="AC431" t="inlineStr">
        <is>
          <t>Группа_Крупная / Категория_Крупная / Подкатегория_Крупная</t>
        </is>
      </c>
      <c r="AD431" t="n">
        <v>1</v>
      </c>
      <c r="AE431" t="inlineStr">
        <is>
          <t>до 10 000</t>
        </is>
      </c>
    </row>
    <row r="432">
      <c r="A432" t="n">
        <v>431</v>
      </c>
      <c r="B432" t="inlineStr">
        <is>
          <t>medium_10k</t>
        </is>
      </c>
      <c r="C432" t="inlineStr">
        <is>
          <t>ORD-0000144</t>
        </is>
      </c>
      <c r="D432" t="inlineStr">
        <is>
          <t>LINE-0000431</t>
        </is>
      </c>
      <c r="E432" s="7" t="n">
        <v>45722</v>
      </c>
      <c r="F432" s="7" t="n">
        <v>45722</v>
      </c>
      <c r="G432" t="n">
        <v>2025</v>
      </c>
      <c r="H432" t="inlineStr">
        <is>
          <t>Q1</t>
        </is>
      </c>
      <c r="I432" t="n">
        <v>3</v>
      </c>
      <c r="J432" t="inlineStr">
        <is>
          <t>Март</t>
        </is>
      </c>
      <c r="K432" t="n">
        <v>6</v>
      </c>
      <c r="L432" t="inlineStr">
        <is>
          <t>ФО_01_Крупный</t>
        </is>
      </c>
      <c r="M432" t="inlineStr">
        <is>
          <t>Регион_001_Крупный</t>
        </is>
      </c>
      <c r="N432" t="inlineStr">
        <is>
          <t>Город_0181</t>
        </is>
      </c>
      <c r="O432" t="inlineStr">
        <is>
          <t>Холдинг_Крупный</t>
        </is>
      </c>
      <c r="P432" t="inlineStr">
        <is>
          <t>Организация_Крупная</t>
        </is>
      </c>
      <c r="Q432" t="inlineStr">
        <is>
          <t>Отдел_009</t>
        </is>
      </c>
      <c r="R432" t="inlineStr">
        <is>
          <t>Группа_Крупная</t>
        </is>
      </c>
      <c r="S432" t="inlineStr">
        <is>
          <t>Категория_Крупная</t>
        </is>
      </c>
      <c r="T432" t="inlineStr">
        <is>
          <t>Подкатегория_Крупная</t>
        </is>
      </c>
      <c r="U432" t="inlineStr">
        <is>
          <t>SKU_0000431</t>
        </is>
      </c>
      <c r="V432" t="inlineStr">
        <is>
          <t>Госсектор</t>
        </is>
      </c>
      <c r="W432" t="inlineStr">
        <is>
          <t>Клиент_00431</t>
        </is>
      </c>
      <c r="X432" t="inlineStr">
        <is>
          <t>Портал</t>
        </is>
      </c>
      <c r="Y432" s="8" t="n">
        <v>21947</v>
      </c>
      <c r="Z432" t="n">
        <v>12</v>
      </c>
      <c r="AA432" s="8" t="n">
        <v>3072.58</v>
      </c>
      <c r="AB432" t="inlineStr">
        <is>
          <t>Да</t>
        </is>
      </c>
      <c r="AC432" t="inlineStr">
        <is>
          <t>Группа_Крупная / Категория_Крупная / Подкатегория_Крупная</t>
        </is>
      </c>
      <c r="AD432" t="n">
        <v>1</v>
      </c>
      <c r="AE432" t="inlineStr">
        <is>
          <t>до 10 000</t>
        </is>
      </c>
    </row>
    <row r="433">
      <c r="A433" t="n">
        <v>432</v>
      </c>
      <c r="B433" t="inlineStr">
        <is>
          <t>medium_10k</t>
        </is>
      </c>
      <c r="C433" t="inlineStr">
        <is>
          <t>ORD-0000144</t>
        </is>
      </c>
      <c r="D433" t="inlineStr">
        <is>
          <t>LINE-0000432</t>
        </is>
      </c>
      <c r="E433" s="7" t="n">
        <v>45723</v>
      </c>
      <c r="F433" s="7" t="n">
        <v>45723</v>
      </c>
      <c r="G433" t="n">
        <v>2025</v>
      </c>
      <c r="H433" t="inlineStr">
        <is>
          <t>Q1</t>
        </is>
      </c>
      <c r="I433" t="n">
        <v>3</v>
      </c>
      <c r="J433" t="inlineStr">
        <is>
          <t>Март</t>
        </is>
      </c>
      <c r="K433" t="n">
        <v>7</v>
      </c>
      <c r="L433" t="inlineStr">
        <is>
          <t>ФО_01_Крупный</t>
        </is>
      </c>
      <c r="M433" t="inlineStr">
        <is>
          <t>Регион_001_Крупный</t>
        </is>
      </c>
      <c r="N433" t="inlineStr">
        <is>
          <t>Город_0182</t>
        </is>
      </c>
      <c r="O433" t="inlineStr">
        <is>
          <t>Холдинг_Крупный</t>
        </is>
      </c>
      <c r="P433" t="inlineStr">
        <is>
          <t>Организация_Крупная</t>
        </is>
      </c>
      <c r="Q433" t="inlineStr">
        <is>
          <t>Отдел_009</t>
        </is>
      </c>
      <c r="R433" t="inlineStr">
        <is>
          <t>Группа_Крупная</t>
        </is>
      </c>
      <c r="S433" t="inlineStr">
        <is>
          <t>Категория_Крупная</t>
        </is>
      </c>
      <c r="T433" t="inlineStr">
        <is>
          <t>Подкатегория_Крупная</t>
        </is>
      </c>
      <c r="U433" t="inlineStr">
        <is>
          <t>SKU_0000432</t>
        </is>
      </c>
      <c r="V433" t="inlineStr">
        <is>
          <t>Розница</t>
        </is>
      </c>
      <c r="W433" t="inlineStr">
        <is>
          <t>Клиент_00432</t>
        </is>
      </c>
      <c r="X433" t="inlineStr">
        <is>
          <t>API</t>
        </is>
      </c>
      <c r="Y433" s="8" t="n">
        <v>21984</v>
      </c>
      <c r="Z433" t="n">
        <v>13</v>
      </c>
      <c r="AA433" s="8" t="n">
        <v>3297.6</v>
      </c>
      <c r="AB433" t="inlineStr">
        <is>
          <t>Да</t>
        </is>
      </c>
      <c r="AC433" t="inlineStr">
        <is>
          <t>Группа_Крупная / Категория_Крупная / Подкатегория_Крупная</t>
        </is>
      </c>
      <c r="AD433" t="n">
        <v>1</v>
      </c>
      <c r="AE433" t="inlineStr">
        <is>
          <t>до 10 000</t>
        </is>
      </c>
    </row>
    <row r="434">
      <c r="A434" t="n">
        <v>433</v>
      </c>
      <c r="B434" t="inlineStr">
        <is>
          <t>medium_10k</t>
        </is>
      </c>
      <c r="C434" t="inlineStr">
        <is>
          <t>ORD-0000145</t>
        </is>
      </c>
      <c r="D434" t="inlineStr">
        <is>
          <t>LINE-0000433</t>
        </is>
      </c>
      <c r="E434" s="7" t="n">
        <v>45724</v>
      </c>
      <c r="F434" s="7" t="n">
        <v>45724</v>
      </c>
      <c r="G434" t="n">
        <v>2025</v>
      </c>
      <c r="H434" t="inlineStr">
        <is>
          <t>Q1</t>
        </is>
      </c>
      <c r="I434" t="n">
        <v>3</v>
      </c>
      <c r="J434" t="inlineStr">
        <is>
          <t>Март</t>
        </is>
      </c>
      <c r="K434" t="n">
        <v>8</v>
      </c>
      <c r="L434" t="inlineStr">
        <is>
          <t>ФО_01_Крупный</t>
        </is>
      </c>
      <c r="M434" t="inlineStr">
        <is>
          <t>Регион_001_Крупный</t>
        </is>
      </c>
      <c r="N434" t="inlineStr">
        <is>
          <t>Город_0183</t>
        </is>
      </c>
      <c r="O434" t="inlineStr">
        <is>
          <t>Холдинг_Крупный</t>
        </is>
      </c>
      <c r="P434" t="inlineStr">
        <is>
          <t>Организация_Крупная</t>
        </is>
      </c>
      <c r="Q434" t="inlineStr">
        <is>
          <t>Отдел_009</t>
        </is>
      </c>
      <c r="R434" t="inlineStr">
        <is>
          <t>Группа_Крупная</t>
        </is>
      </c>
      <c r="S434" t="inlineStr">
        <is>
          <t>Категория_Крупная</t>
        </is>
      </c>
      <c r="T434" t="inlineStr">
        <is>
          <t>Подкатегория_Крупная</t>
        </is>
      </c>
      <c r="U434" t="inlineStr">
        <is>
          <t>SKU_0000433</t>
        </is>
      </c>
      <c r="V434" t="inlineStr">
        <is>
          <t>Enterprise</t>
        </is>
      </c>
      <c r="W434" t="inlineStr">
        <is>
          <t>Клиент_00433</t>
        </is>
      </c>
      <c r="X434" t="inlineStr">
        <is>
          <t>Импорт</t>
        </is>
      </c>
      <c r="Y434" s="8" t="n">
        <v>22021</v>
      </c>
      <c r="Z434" t="n">
        <v>14</v>
      </c>
      <c r="AA434" s="8" t="n">
        <v>3523.36</v>
      </c>
      <c r="AB434" t="inlineStr">
        <is>
          <t>Да</t>
        </is>
      </c>
      <c r="AC434" t="inlineStr">
        <is>
          <t>Группа_Крупная / Категория_Крупная / Подкатегория_Крупная</t>
        </is>
      </c>
      <c r="AD434" t="n">
        <v>1</v>
      </c>
      <c r="AE434" t="inlineStr">
        <is>
          <t>до 10 000</t>
        </is>
      </c>
    </row>
    <row r="435">
      <c r="A435" t="n">
        <v>434</v>
      </c>
      <c r="B435" t="inlineStr">
        <is>
          <t>medium_10k</t>
        </is>
      </c>
      <c r="C435" t="inlineStr">
        <is>
          <t>ORD-0000145</t>
        </is>
      </c>
      <c r="D435" t="inlineStr">
        <is>
          <t>LINE-0000434</t>
        </is>
      </c>
      <c r="E435" s="7" t="n">
        <v>45725</v>
      </c>
      <c r="F435" s="7" t="n">
        <v>45725</v>
      </c>
      <c r="G435" t="n">
        <v>2025</v>
      </c>
      <c r="H435" t="inlineStr">
        <is>
          <t>Q1</t>
        </is>
      </c>
      <c r="I435" t="n">
        <v>3</v>
      </c>
      <c r="J435" t="inlineStr">
        <is>
          <t>Март</t>
        </is>
      </c>
      <c r="K435" t="n">
        <v>9</v>
      </c>
      <c r="L435" t="inlineStr">
        <is>
          <t>ФО_01_Крупный</t>
        </is>
      </c>
      <c r="M435" t="inlineStr">
        <is>
          <t>Регион_001_Крупный</t>
        </is>
      </c>
      <c r="N435" t="inlineStr">
        <is>
          <t>Город_0184</t>
        </is>
      </c>
      <c r="O435" t="inlineStr">
        <is>
          <t>Холдинг_Крупный</t>
        </is>
      </c>
      <c r="P435" t="inlineStr">
        <is>
          <t>Организация_Крупная</t>
        </is>
      </c>
      <c r="Q435" t="inlineStr">
        <is>
          <t>Отдел_009</t>
        </is>
      </c>
      <c r="R435" t="inlineStr">
        <is>
          <t>Группа_Крупная</t>
        </is>
      </c>
      <c r="S435" t="inlineStr">
        <is>
          <t>Категория_Крупная</t>
        </is>
      </c>
      <c r="T435" t="inlineStr">
        <is>
          <t>Подкатегория_Крупная</t>
        </is>
      </c>
      <c r="U435" t="inlineStr">
        <is>
          <t>SKU_0000434</t>
        </is>
      </c>
      <c r="V435" t="inlineStr">
        <is>
          <t>SMB</t>
        </is>
      </c>
      <c r="W435" t="inlineStr">
        <is>
          <t>Клиент_00434</t>
        </is>
      </c>
      <c r="X435" t="inlineStr">
        <is>
          <t>Ручной ввод</t>
        </is>
      </c>
      <c r="Y435" s="8" t="n">
        <v>22058</v>
      </c>
      <c r="Z435" t="n">
        <v>15</v>
      </c>
      <c r="AA435" s="8" t="n">
        <v>3749.86</v>
      </c>
      <c r="AB435" t="inlineStr">
        <is>
          <t>Да</t>
        </is>
      </c>
      <c r="AC435" t="inlineStr">
        <is>
          <t>Группа_Крупная / Категория_Крупная / Подкатегория_Крупная</t>
        </is>
      </c>
      <c r="AD435" t="n">
        <v>1</v>
      </c>
      <c r="AE435" t="inlineStr">
        <is>
          <t>до 10 000</t>
        </is>
      </c>
    </row>
    <row r="436">
      <c r="A436" t="n">
        <v>435</v>
      </c>
      <c r="B436" t="inlineStr">
        <is>
          <t>medium_10k</t>
        </is>
      </c>
      <c r="C436" t="inlineStr">
        <is>
          <t>ORD-0000145</t>
        </is>
      </c>
      <c r="D436" t="inlineStr">
        <is>
          <t>LINE-0000435</t>
        </is>
      </c>
      <c r="E436" s="7" t="n">
        <v>45726</v>
      </c>
      <c r="F436" s="7" t="n">
        <v>45726</v>
      </c>
      <c r="G436" t="n">
        <v>2025</v>
      </c>
      <c r="H436" t="inlineStr">
        <is>
          <t>Q1</t>
        </is>
      </c>
      <c r="I436" t="n">
        <v>3</v>
      </c>
      <c r="J436" t="inlineStr">
        <is>
          <t>Март</t>
        </is>
      </c>
      <c r="K436" t="n">
        <v>10</v>
      </c>
      <c r="L436" t="inlineStr">
        <is>
          <t>ФО_01_Крупный</t>
        </is>
      </c>
      <c r="M436" t="inlineStr">
        <is>
          <t>Регион_001_Крупный</t>
        </is>
      </c>
      <c r="N436" t="inlineStr">
        <is>
          <t>Город_0185</t>
        </is>
      </c>
      <c r="O436" t="inlineStr">
        <is>
          <t>Холдинг_Крупный</t>
        </is>
      </c>
      <c r="P436" t="inlineStr">
        <is>
          <t>Организация_Крупная</t>
        </is>
      </c>
      <c r="Q436" t="inlineStr">
        <is>
          <t>Отдел_009</t>
        </is>
      </c>
      <c r="R436" t="inlineStr">
        <is>
          <t>Группа_Крупная</t>
        </is>
      </c>
      <c r="S436" t="inlineStr">
        <is>
          <t>Категория_Крупная</t>
        </is>
      </c>
      <c r="T436" t="inlineStr">
        <is>
          <t>Подкатегория_Крупная</t>
        </is>
      </c>
      <c r="U436" t="inlineStr">
        <is>
          <t>SKU_0000435</t>
        </is>
      </c>
      <c r="V436" t="inlineStr">
        <is>
          <t>Госсектор</t>
        </is>
      </c>
      <c r="W436" t="inlineStr">
        <is>
          <t>Клиент_00435</t>
        </is>
      </c>
      <c r="X436" t="inlineStr">
        <is>
          <t>Интеграция</t>
        </is>
      </c>
      <c r="Y436" s="8" t="n">
        <v>22095</v>
      </c>
      <c r="Z436" t="n">
        <v>16</v>
      </c>
      <c r="AA436" s="8" t="n">
        <v>3977.1</v>
      </c>
      <c r="AB436" t="inlineStr">
        <is>
          <t>Да</t>
        </is>
      </c>
      <c r="AC436" t="inlineStr">
        <is>
          <t>Группа_Крупная / Категория_Крупная / Подкатегория_Крупная</t>
        </is>
      </c>
      <c r="AD436" t="n">
        <v>1</v>
      </c>
      <c r="AE436" t="inlineStr">
        <is>
          <t>до 10 000</t>
        </is>
      </c>
    </row>
    <row r="437">
      <c r="A437" t="n">
        <v>436</v>
      </c>
      <c r="B437" t="inlineStr">
        <is>
          <t>medium_10k</t>
        </is>
      </c>
      <c r="C437" t="inlineStr">
        <is>
          <t>ORD-0000146</t>
        </is>
      </c>
      <c r="D437" t="inlineStr">
        <is>
          <t>LINE-0000436</t>
        </is>
      </c>
      <c r="E437" s="7" t="n">
        <v>45727</v>
      </c>
      <c r="F437" s="7" t="n">
        <v>45727</v>
      </c>
      <c r="G437" t="n">
        <v>2025</v>
      </c>
      <c r="H437" t="inlineStr">
        <is>
          <t>Q1</t>
        </is>
      </c>
      <c r="I437" t="n">
        <v>3</v>
      </c>
      <c r="J437" t="inlineStr">
        <is>
          <t>Март</t>
        </is>
      </c>
      <c r="K437" t="n">
        <v>11</v>
      </c>
      <c r="L437" t="inlineStr">
        <is>
          <t>ФО_01_Крупный</t>
        </is>
      </c>
      <c r="M437" t="inlineStr">
        <is>
          <t>Регион_001_Крупный</t>
        </is>
      </c>
      <c r="N437" t="inlineStr">
        <is>
          <t>Город_0186</t>
        </is>
      </c>
      <c r="O437" t="inlineStr">
        <is>
          <t>Холдинг_Крупный</t>
        </is>
      </c>
      <c r="P437" t="inlineStr">
        <is>
          <t>Организация_Крупная</t>
        </is>
      </c>
      <c r="Q437" t="inlineStr">
        <is>
          <t>Отдел_009</t>
        </is>
      </c>
      <c r="R437" t="inlineStr">
        <is>
          <t>Группа_Крупная</t>
        </is>
      </c>
      <c r="S437" t="inlineStr">
        <is>
          <t>Категория_Крупная</t>
        </is>
      </c>
      <c r="T437" t="inlineStr">
        <is>
          <t>Подкатегория_Крупная</t>
        </is>
      </c>
      <c r="U437" t="inlineStr">
        <is>
          <t>SKU_0000436</t>
        </is>
      </c>
      <c r="V437" t="inlineStr">
        <is>
          <t>Розница</t>
        </is>
      </c>
      <c r="W437" t="inlineStr">
        <is>
          <t>Клиент_00436</t>
        </is>
      </c>
      <c r="X437" t="inlineStr">
        <is>
          <t>Портал</t>
        </is>
      </c>
      <c r="Y437" s="8" t="n">
        <v>22132</v>
      </c>
      <c r="Z437" t="n">
        <v>17</v>
      </c>
      <c r="AA437" s="8" t="n">
        <v>4205.08</v>
      </c>
      <c r="AB437" t="inlineStr">
        <is>
          <t>Да</t>
        </is>
      </c>
      <c r="AC437" t="inlineStr">
        <is>
          <t>Группа_Крупная / Категория_Крупная / Подкатегория_Крупная</t>
        </is>
      </c>
      <c r="AD437" t="n">
        <v>1</v>
      </c>
      <c r="AE437" t="inlineStr">
        <is>
          <t>до 10 000</t>
        </is>
      </c>
    </row>
    <row r="438">
      <c r="A438" t="n">
        <v>437</v>
      </c>
      <c r="B438" t="inlineStr">
        <is>
          <t>medium_10k</t>
        </is>
      </c>
      <c r="C438" t="inlineStr">
        <is>
          <t>ORD-0000146</t>
        </is>
      </c>
      <c r="D438" t="inlineStr">
        <is>
          <t>LINE-0000437</t>
        </is>
      </c>
      <c r="E438" s="7" t="n">
        <v>45728</v>
      </c>
      <c r="F438" s="7" t="n">
        <v>45728</v>
      </c>
      <c r="G438" t="n">
        <v>2025</v>
      </c>
      <c r="H438" t="inlineStr">
        <is>
          <t>Q1</t>
        </is>
      </c>
      <c r="I438" t="n">
        <v>3</v>
      </c>
      <c r="J438" t="inlineStr">
        <is>
          <t>Март</t>
        </is>
      </c>
      <c r="K438" t="n">
        <v>12</v>
      </c>
      <c r="L438" t="inlineStr">
        <is>
          <t>ФО_06</t>
        </is>
      </c>
      <c r="M438" t="inlineStr">
        <is>
          <t>Регион_022</t>
        </is>
      </c>
      <c r="N438" t="inlineStr">
        <is>
          <t>Город_0437</t>
        </is>
      </c>
      <c r="O438" t="inlineStr">
        <is>
          <t>Холдинг_01</t>
        </is>
      </c>
      <c r="P438" t="inlineStr">
        <is>
          <t>Организация_001</t>
        </is>
      </c>
      <c r="Q438" t="inlineStr">
        <is>
          <t>Отдел_009</t>
        </is>
      </c>
      <c r="R438" t="inlineStr">
        <is>
          <t>Группа_01</t>
        </is>
      </c>
      <c r="S438" t="inlineStr">
        <is>
          <t>Категория_001</t>
        </is>
      </c>
      <c r="T438" t="inlineStr">
        <is>
          <t>Подкатегория_009</t>
        </is>
      </c>
      <c r="U438" t="inlineStr">
        <is>
          <t>SKU_0000437</t>
        </is>
      </c>
      <c r="V438" t="inlineStr">
        <is>
          <t>Enterprise</t>
        </is>
      </c>
      <c r="W438" t="inlineStr">
        <is>
          <t>Клиент_00437</t>
        </is>
      </c>
      <c r="X438" t="inlineStr">
        <is>
          <t>API</t>
        </is>
      </c>
      <c r="Y438" s="8" t="n">
        <v>17169</v>
      </c>
      <c r="Z438" t="n">
        <v>18</v>
      </c>
      <c r="AA438" s="8" t="n">
        <v>3433.8</v>
      </c>
      <c r="AB438" t="inlineStr">
        <is>
          <t>Нет</t>
        </is>
      </c>
      <c r="AC438" t="inlineStr">
        <is>
          <t>Группа_01 / Категория_001 / Подкатегория_009</t>
        </is>
      </c>
      <c r="AD438" t="n">
        <v>1</v>
      </c>
      <c r="AE438" t="inlineStr">
        <is>
          <t>до 10 000</t>
        </is>
      </c>
    </row>
    <row r="439">
      <c r="A439" t="n">
        <v>438</v>
      </c>
      <c r="B439" t="inlineStr">
        <is>
          <t>medium_10k</t>
        </is>
      </c>
      <c r="C439" t="inlineStr">
        <is>
          <t>ORD-0000146</t>
        </is>
      </c>
      <c r="D439" t="inlineStr">
        <is>
          <t>LINE-0000438</t>
        </is>
      </c>
      <c r="E439" s="7" t="n">
        <v>45729</v>
      </c>
      <c r="F439" s="7" t="n">
        <v>45729</v>
      </c>
      <c r="G439" t="n">
        <v>2025</v>
      </c>
      <c r="H439" t="inlineStr">
        <is>
          <t>Q1</t>
        </is>
      </c>
      <c r="I439" t="n">
        <v>3</v>
      </c>
      <c r="J439" t="inlineStr">
        <is>
          <t>Март</t>
        </is>
      </c>
      <c r="K439" t="n">
        <v>13</v>
      </c>
      <c r="L439" t="inlineStr">
        <is>
          <t>ФО_07</t>
        </is>
      </c>
      <c r="M439" t="inlineStr">
        <is>
          <t>Регион_022</t>
        </is>
      </c>
      <c r="N439" t="inlineStr">
        <is>
          <t>Город_0438</t>
        </is>
      </c>
      <c r="O439" t="inlineStr">
        <is>
          <t>Холдинг_01</t>
        </is>
      </c>
      <c r="P439" t="inlineStr">
        <is>
          <t>Организация_001</t>
        </is>
      </c>
      <c r="Q439" t="inlineStr">
        <is>
          <t>Отдел_009</t>
        </is>
      </c>
      <c r="R439" t="inlineStr">
        <is>
          <t>Группа_01</t>
        </is>
      </c>
      <c r="S439" t="inlineStr">
        <is>
          <t>Категория_001</t>
        </is>
      </c>
      <c r="T439" t="inlineStr">
        <is>
          <t>Подкатегория_009</t>
        </is>
      </c>
      <c r="U439" t="inlineStr">
        <is>
          <t>SKU_0000438</t>
        </is>
      </c>
      <c r="V439" t="inlineStr">
        <is>
          <t>SMB</t>
        </is>
      </c>
      <c r="W439" t="inlineStr">
        <is>
          <t>Клиент_00438</t>
        </is>
      </c>
      <c r="X439" t="inlineStr">
        <is>
          <t>Импорт</t>
        </is>
      </c>
      <c r="Y439" s="8" t="n">
        <v>17206</v>
      </c>
      <c r="Z439" t="n">
        <v>19</v>
      </c>
      <c r="AA439" s="8" t="n">
        <v>3613.26</v>
      </c>
      <c r="AB439" t="inlineStr">
        <is>
          <t>Нет</t>
        </is>
      </c>
      <c r="AC439" t="inlineStr">
        <is>
          <t>Группа_01 / Категория_001 / Подкатегория_009</t>
        </is>
      </c>
      <c r="AD439" t="n">
        <v>1</v>
      </c>
      <c r="AE439" t="inlineStr">
        <is>
          <t>до 10 000</t>
        </is>
      </c>
    </row>
    <row r="440">
      <c r="A440" t="n">
        <v>439</v>
      </c>
      <c r="B440" t="inlineStr">
        <is>
          <t>medium_10k</t>
        </is>
      </c>
      <c r="C440" t="inlineStr">
        <is>
          <t>ORD-0000147</t>
        </is>
      </c>
      <c r="D440" t="inlineStr">
        <is>
          <t>LINE-0000439</t>
        </is>
      </c>
      <c r="E440" s="7" t="n">
        <v>45730</v>
      </c>
      <c r="F440" s="7" t="n">
        <v>45730</v>
      </c>
      <c r="G440" t="n">
        <v>2025</v>
      </c>
      <c r="H440" t="inlineStr">
        <is>
          <t>Q1</t>
        </is>
      </c>
      <c r="I440" t="n">
        <v>3</v>
      </c>
      <c r="J440" t="inlineStr">
        <is>
          <t>Март</t>
        </is>
      </c>
      <c r="K440" t="n">
        <v>14</v>
      </c>
      <c r="L440" t="inlineStr">
        <is>
          <t>ФО_08</t>
        </is>
      </c>
      <c r="M440" t="inlineStr">
        <is>
          <t>Регион_022</t>
        </is>
      </c>
      <c r="N440" t="inlineStr">
        <is>
          <t>Город_0439</t>
        </is>
      </c>
      <c r="O440" t="inlineStr">
        <is>
          <t>Холдинг_01</t>
        </is>
      </c>
      <c r="P440" t="inlineStr">
        <is>
          <t>Организация_001</t>
        </is>
      </c>
      <c r="Q440" t="inlineStr">
        <is>
          <t>Отдел_009</t>
        </is>
      </c>
      <c r="R440" t="inlineStr">
        <is>
          <t>Группа_01</t>
        </is>
      </c>
      <c r="S440" t="inlineStr">
        <is>
          <t>Категория_001</t>
        </is>
      </c>
      <c r="T440" t="inlineStr">
        <is>
          <t>Подкатегория_009</t>
        </is>
      </c>
      <c r="U440" t="inlineStr">
        <is>
          <t>SKU_0000439</t>
        </is>
      </c>
      <c r="V440" t="inlineStr">
        <is>
          <t>Госсектор</t>
        </is>
      </c>
      <c r="W440" t="inlineStr">
        <is>
          <t>Клиент_00439</t>
        </is>
      </c>
      <c r="X440" t="inlineStr">
        <is>
          <t>Ручной ввод</t>
        </is>
      </c>
      <c r="Y440" s="8" t="n">
        <v>17243</v>
      </c>
      <c r="Z440" t="n">
        <v>20</v>
      </c>
      <c r="AA440" s="8" t="n">
        <v>3793.46</v>
      </c>
      <c r="AB440" t="inlineStr">
        <is>
          <t>Нет</t>
        </is>
      </c>
      <c r="AC440" t="inlineStr">
        <is>
          <t>Группа_01 / Категория_001 / Подкатегория_009</t>
        </is>
      </c>
      <c r="AD440" t="n">
        <v>1</v>
      </c>
      <c r="AE440" t="inlineStr">
        <is>
          <t>до 10 000</t>
        </is>
      </c>
    </row>
    <row r="441">
      <c r="A441" t="n">
        <v>440</v>
      </c>
      <c r="B441" t="inlineStr">
        <is>
          <t>medium_10k</t>
        </is>
      </c>
      <c r="C441" t="inlineStr">
        <is>
          <t>ORD-0000147</t>
        </is>
      </c>
      <c r="D441" t="inlineStr">
        <is>
          <t>LINE-0000440</t>
        </is>
      </c>
      <c r="E441" s="7" t="n">
        <v>45731</v>
      </c>
      <c r="F441" s="7" t="n">
        <v>45731</v>
      </c>
      <c r="G441" t="n">
        <v>2025</v>
      </c>
      <c r="H441" t="inlineStr">
        <is>
          <t>Q1</t>
        </is>
      </c>
      <c r="I441" t="n">
        <v>3</v>
      </c>
      <c r="J441" t="inlineStr">
        <is>
          <t>Март</t>
        </is>
      </c>
      <c r="K441" t="n">
        <v>15</v>
      </c>
      <c r="L441" t="inlineStr">
        <is>
          <t>ФО_01_Крупный</t>
        </is>
      </c>
      <c r="M441" t="inlineStr">
        <is>
          <t>Регион_001_Крупный</t>
        </is>
      </c>
      <c r="N441" t="inlineStr">
        <is>
          <t>Город_0190</t>
        </is>
      </c>
      <c r="O441" t="inlineStr">
        <is>
          <t>Холдинг_Крупный</t>
        </is>
      </c>
      <c r="P441" t="inlineStr">
        <is>
          <t>Организация_Крупная</t>
        </is>
      </c>
      <c r="Q441" t="inlineStr">
        <is>
          <t>Отдел_009</t>
        </is>
      </c>
      <c r="R441" t="inlineStr">
        <is>
          <t>Группа_Крупная</t>
        </is>
      </c>
      <c r="S441" t="inlineStr">
        <is>
          <t>Категория_Крупная</t>
        </is>
      </c>
      <c r="T441" t="inlineStr">
        <is>
          <t>Подкатегория_Крупная</t>
        </is>
      </c>
      <c r="U441" t="inlineStr">
        <is>
          <t>SKU_0000440</t>
        </is>
      </c>
      <c r="V441" t="inlineStr">
        <is>
          <t>Розница</t>
        </is>
      </c>
      <c r="W441" t="inlineStr">
        <is>
          <t>Клиент_00440</t>
        </is>
      </c>
      <c r="X441" t="inlineStr">
        <is>
          <t>Интеграция</t>
        </is>
      </c>
      <c r="Y441" s="8" t="n">
        <v>22280</v>
      </c>
      <c r="Z441" t="n">
        <v>1</v>
      </c>
      <c r="AA441" s="8" t="n">
        <v>5124.4</v>
      </c>
      <c r="AB441" t="inlineStr">
        <is>
          <t>Да</t>
        </is>
      </c>
      <c r="AC441" t="inlineStr">
        <is>
          <t>Группа_Крупная / Категория_Крупная / Подкатегория_Крупная</t>
        </is>
      </c>
      <c r="AD441" t="n">
        <v>1</v>
      </c>
      <c r="AE441" t="inlineStr">
        <is>
          <t>до 10 000</t>
        </is>
      </c>
    </row>
    <row r="442">
      <c r="A442" t="n">
        <v>441</v>
      </c>
      <c r="B442" t="inlineStr">
        <is>
          <t>medium_10k</t>
        </is>
      </c>
      <c r="C442" t="inlineStr">
        <is>
          <t>ORD-0000147</t>
        </is>
      </c>
      <c r="D442" t="inlineStr">
        <is>
          <t>LINE-0000441</t>
        </is>
      </c>
      <c r="E442" s="7" t="n">
        <v>45732</v>
      </c>
      <c r="F442" s="7" t="n">
        <v>45732</v>
      </c>
      <c r="G442" t="n">
        <v>2025</v>
      </c>
      <c r="H442" t="inlineStr">
        <is>
          <t>Q1</t>
        </is>
      </c>
      <c r="I442" t="n">
        <v>3</v>
      </c>
      <c r="J442" t="inlineStr">
        <is>
          <t>Март</t>
        </is>
      </c>
      <c r="K442" t="n">
        <v>16</v>
      </c>
      <c r="L442" t="inlineStr">
        <is>
          <t>ФО_01_Крупный</t>
        </is>
      </c>
      <c r="M442" t="inlineStr">
        <is>
          <t>Регион_001_Крупный</t>
        </is>
      </c>
      <c r="N442" t="inlineStr">
        <is>
          <t>Город_0191</t>
        </is>
      </c>
      <c r="O442" t="inlineStr">
        <is>
          <t>Холдинг_Крупный</t>
        </is>
      </c>
      <c r="P442" t="inlineStr">
        <is>
          <t>Организация_Крупная</t>
        </is>
      </c>
      <c r="Q442" t="inlineStr">
        <is>
          <t>Отдел_009</t>
        </is>
      </c>
      <c r="R442" t="inlineStr">
        <is>
          <t>Группа_Крупная</t>
        </is>
      </c>
      <c r="S442" t="inlineStr">
        <is>
          <t>Категория_Крупная</t>
        </is>
      </c>
      <c r="T442" t="inlineStr">
        <is>
          <t>Подкатегория_Крупная</t>
        </is>
      </c>
      <c r="U442" t="inlineStr">
        <is>
          <t>SKU_0000441</t>
        </is>
      </c>
      <c r="V442" t="inlineStr">
        <is>
          <t>Enterprise</t>
        </is>
      </c>
      <c r="W442" t="inlineStr">
        <is>
          <t>Клиент_00441</t>
        </is>
      </c>
      <c r="X442" t="inlineStr">
        <is>
          <t>Портал</t>
        </is>
      </c>
      <c r="Y442" s="8" t="n">
        <v>22317</v>
      </c>
      <c r="Z442" t="n">
        <v>2</v>
      </c>
      <c r="AA442" s="8" t="n">
        <v>5356.08</v>
      </c>
      <c r="AB442" t="inlineStr">
        <is>
          <t>Да</t>
        </is>
      </c>
      <c r="AC442" t="inlineStr">
        <is>
          <t>Группа_Крупная / Категория_Крупная / Подкатегория_Крупная</t>
        </is>
      </c>
      <c r="AD442" t="n">
        <v>1</v>
      </c>
      <c r="AE442" t="inlineStr">
        <is>
          <t>до 10 000</t>
        </is>
      </c>
    </row>
    <row r="443">
      <c r="A443" t="n">
        <v>442</v>
      </c>
      <c r="B443" t="inlineStr">
        <is>
          <t>medium_10k</t>
        </is>
      </c>
      <c r="C443" t="inlineStr">
        <is>
          <t>ORD-0000148</t>
        </is>
      </c>
      <c r="D443" t="inlineStr">
        <is>
          <t>LINE-0000442</t>
        </is>
      </c>
      <c r="E443" s="7" t="n">
        <v>45733</v>
      </c>
      <c r="F443" s="7" t="n">
        <v>45733</v>
      </c>
      <c r="G443" t="n">
        <v>2025</v>
      </c>
      <c r="H443" t="inlineStr">
        <is>
          <t>Q1</t>
        </is>
      </c>
      <c r="I443" t="n">
        <v>3</v>
      </c>
      <c r="J443" t="inlineStr">
        <is>
          <t>Март</t>
        </is>
      </c>
      <c r="K443" t="n">
        <v>17</v>
      </c>
      <c r="L443" t="inlineStr">
        <is>
          <t>ФО_01_Крупный</t>
        </is>
      </c>
      <c r="M443" t="inlineStr">
        <is>
          <t>Регион_001_Крупный</t>
        </is>
      </c>
      <c r="N443" t="inlineStr">
        <is>
          <t>Город_0192</t>
        </is>
      </c>
      <c r="O443" t="inlineStr">
        <is>
          <t>Холдинг_Крупный</t>
        </is>
      </c>
      <c r="P443" t="inlineStr">
        <is>
          <t>Организация_Крупная</t>
        </is>
      </c>
      <c r="Q443" t="inlineStr">
        <is>
          <t>Отдел_009</t>
        </is>
      </c>
      <c r="R443" t="inlineStr">
        <is>
          <t>Группа_Крупная</t>
        </is>
      </c>
      <c r="S443" t="inlineStr">
        <is>
          <t>Категория_Крупная</t>
        </is>
      </c>
      <c r="T443" t="inlineStr">
        <is>
          <t>Подкатегория_Крупная</t>
        </is>
      </c>
      <c r="U443" t="inlineStr">
        <is>
          <t>SKU_0000442</t>
        </is>
      </c>
      <c r="V443" t="inlineStr">
        <is>
          <t>SMB</t>
        </is>
      </c>
      <c r="W443" t="inlineStr">
        <is>
          <t>Клиент_00442</t>
        </is>
      </c>
      <c r="X443" t="inlineStr">
        <is>
          <t>API</t>
        </is>
      </c>
      <c r="Y443" s="8" t="n">
        <v>22354</v>
      </c>
      <c r="Z443" t="n">
        <v>3</v>
      </c>
      <c r="AA443" s="8" t="n">
        <v>1788.32</v>
      </c>
      <c r="AB443" t="inlineStr">
        <is>
          <t>Да</t>
        </is>
      </c>
      <c r="AC443" t="inlineStr">
        <is>
          <t>Группа_Крупная / Категория_Крупная / Подкатегория_Крупная</t>
        </is>
      </c>
      <c r="AD443" t="n">
        <v>1</v>
      </c>
      <c r="AE443" t="inlineStr">
        <is>
          <t>до 10 000</t>
        </is>
      </c>
    </row>
    <row r="444">
      <c r="A444" t="n">
        <v>443</v>
      </c>
      <c r="B444" t="inlineStr">
        <is>
          <t>medium_10k</t>
        </is>
      </c>
      <c r="C444" t="inlineStr">
        <is>
          <t>ORD-0000148</t>
        </is>
      </c>
      <c r="D444" t="inlineStr">
        <is>
          <t>LINE-0000443</t>
        </is>
      </c>
      <c r="E444" s="7" t="n">
        <v>45734</v>
      </c>
      <c r="F444" s="7" t="n">
        <v>45734</v>
      </c>
      <c r="G444" t="n">
        <v>2025</v>
      </c>
      <c r="H444" t="inlineStr">
        <is>
          <t>Q1</t>
        </is>
      </c>
      <c r="I444" t="n">
        <v>3</v>
      </c>
      <c r="J444" t="inlineStr">
        <is>
          <t>Март</t>
        </is>
      </c>
      <c r="K444" t="n">
        <v>18</v>
      </c>
      <c r="L444" t="inlineStr">
        <is>
          <t>ФО_01_Крупный</t>
        </is>
      </c>
      <c r="M444" t="inlineStr">
        <is>
          <t>Регион_001_Крупный</t>
        </is>
      </c>
      <c r="N444" t="inlineStr">
        <is>
          <t>Город_0193</t>
        </is>
      </c>
      <c r="O444" t="inlineStr">
        <is>
          <t>Холдинг_Крупный</t>
        </is>
      </c>
      <c r="P444" t="inlineStr">
        <is>
          <t>Организация_Крупная</t>
        </is>
      </c>
      <c r="Q444" t="inlineStr">
        <is>
          <t>Отдел_009</t>
        </is>
      </c>
      <c r="R444" t="inlineStr">
        <is>
          <t>Группа_Крупная</t>
        </is>
      </c>
      <c r="S444" t="inlineStr">
        <is>
          <t>Категория_Крупная</t>
        </is>
      </c>
      <c r="T444" t="inlineStr">
        <is>
          <t>Подкатегория_Крупная</t>
        </is>
      </c>
      <c r="U444" t="inlineStr">
        <is>
          <t>SKU_0000443</t>
        </is>
      </c>
      <c r="V444" t="inlineStr">
        <is>
          <t>Госсектор</t>
        </is>
      </c>
      <c r="W444" t="inlineStr">
        <is>
          <t>Клиент_00443</t>
        </is>
      </c>
      <c r="X444" t="inlineStr">
        <is>
          <t>Импорт</t>
        </is>
      </c>
      <c r="Y444" s="8" t="n">
        <v>22391</v>
      </c>
      <c r="Z444" t="n">
        <v>4</v>
      </c>
      <c r="AA444" s="8" t="n">
        <v>2015.19</v>
      </c>
      <c r="AB444" t="inlineStr">
        <is>
          <t>Да</t>
        </is>
      </c>
      <c r="AC444" t="inlineStr">
        <is>
          <t>Группа_Крупная / Категория_Крупная / Подкатегория_Крупная</t>
        </is>
      </c>
      <c r="AD444" t="n">
        <v>1</v>
      </c>
      <c r="AE444" t="inlineStr">
        <is>
          <t>до 10 000</t>
        </is>
      </c>
    </row>
    <row r="445">
      <c r="A445" t="n">
        <v>444</v>
      </c>
      <c r="B445" t="inlineStr">
        <is>
          <t>medium_10k</t>
        </is>
      </c>
      <c r="C445" t="inlineStr">
        <is>
          <t>ORD-0000148</t>
        </is>
      </c>
      <c r="D445" t="inlineStr">
        <is>
          <t>LINE-0000444</t>
        </is>
      </c>
      <c r="E445" s="7" t="n">
        <v>45735</v>
      </c>
      <c r="F445" s="7" t="n">
        <v>45735</v>
      </c>
      <c r="G445" t="n">
        <v>2025</v>
      </c>
      <c r="H445" t="inlineStr">
        <is>
          <t>Q1</t>
        </is>
      </c>
      <c r="I445" t="n">
        <v>3</v>
      </c>
      <c r="J445" t="inlineStr">
        <is>
          <t>Март</t>
        </is>
      </c>
      <c r="K445" t="n">
        <v>19</v>
      </c>
      <c r="L445" t="inlineStr">
        <is>
          <t>ФО_01_Крупный</t>
        </is>
      </c>
      <c r="M445" t="inlineStr">
        <is>
          <t>Регион_001_Крупный</t>
        </is>
      </c>
      <c r="N445" t="inlineStr">
        <is>
          <t>Город_0194</t>
        </is>
      </c>
      <c r="O445" t="inlineStr">
        <is>
          <t>Холдинг_Крупный</t>
        </is>
      </c>
      <c r="P445" t="inlineStr">
        <is>
          <t>Организация_Крупная</t>
        </is>
      </c>
      <c r="Q445" t="inlineStr">
        <is>
          <t>Отдел_009</t>
        </is>
      </c>
      <c r="R445" t="inlineStr">
        <is>
          <t>Группа_Крупная</t>
        </is>
      </c>
      <c r="S445" t="inlineStr">
        <is>
          <t>Категория_Крупная</t>
        </is>
      </c>
      <c r="T445" t="inlineStr">
        <is>
          <t>Подкатегория_Крупная</t>
        </is>
      </c>
      <c r="U445" t="inlineStr">
        <is>
          <t>SKU_0000444</t>
        </is>
      </c>
      <c r="V445" t="inlineStr">
        <is>
          <t>Розница</t>
        </is>
      </c>
      <c r="W445" t="inlineStr">
        <is>
          <t>Клиент_00444</t>
        </is>
      </c>
      <c r="X445" t="inlineStr">
        <is>
          <t>Ручной ввод</t>
        </is>
      </c>
      <c r="Y445" s="8" t="n">
        <v>22428</v>
      </c>
      <c r="Z445" t="n">
        <v>5</v>
      </c>
      <c r="AA445" s="8" t="n">
        <v>2242.8</v>
      </c>
      <c r="AB445" t="inlineStr">
        <is>
          <t>Да</t>
        </is>
      </c>
      <c r="AC445" t="inlineStr">
        <is>
          <t>Группа_Крупная / Категория_Крупная / Подкатегория_Крупная</t>
        </is>
      </c>
      <c r="AD445" t="n">
        <v>1</v>
      </c>
      <c r="AE445" t="inlineStr">
        <is>
          <t>до 10 000</t>
        </is>
      </c>
    </row>
    <row r="446">
      <c r="A446" t="n">
        <v>445</v>
      </c>
      <c r="B446" t="inlineStr">
        <is>
          <t>medium_10k</t>
        </is>
      </c>
      <c r="C446" t="inlineStr">
        <is>
          <t>ORD-0000149</t>
        </is>
      </c>
      <c r="D446" t="inlineStr">
        <is>
          <t>LINE-0000445</t>
        </is>
      </c>
      <c r="E446" s="7" t="n">
        <v>45736</v>
      </c>
      <c r="F446" s="7" t="n">
        <v>45736</v>
      </c>
      <c r="G446" t="n">
        <v>2025</v>
      </c>
      <c r="H446" t="inlineStr">
        <is>
          <t>Q1</t>
        </is>
      </c>
      <c r="I446" t="n">
        <v>3</v>
      </c>
      <c r="J446" t="inlineStr">
        <is>
          <t>Март</t>
        </is>
      </c>
      <c r="K446" t="n">
        <v>20</v>
      </c>
      <c r="L446" t="inlineStr">
        <is>
          <t>ФО_01_Крупный</t>
        </is>
      </c>
      <c r="M446" t="inlineStr">
        <is>
          <t>Регион_001_Крупный</t>
        </is>
      </c>
      <c r="N446" t="inlineStr">
        <is>
          <t>Город_0195</t>
        </is>
      </c>
      <c r="O446" t="inlineStr">
        <is>
          <t>Холдинг_Крупный</t>
        </is>
      </c>
      <c r="P446" t="inlineStr">
        <is>
          <t>Организация_Крупная</t>
        </is>
      </c>
      <c r="Q446" t="inlineStr">
        <is>
          <t>Отдел_009</t>
        </is>
      </c>
      <c r="R446" t="inlineStr">
        <is>
          <t>Группа_Крупная</t>
        </is>
      </c>
      <c r="S446" t="inlineStr">
        <is>
          <t>Категория_Крупная</t>
        </is>
      </c>
      <c r="T446" t="inlineStr">
        <is>
          <t>Подкатегория_Крупная</t>
        </is>
      </c>
      <c r="U446" t="inlineStr">
        <is>
          <t>SKU_0000445</t>
        </is>
      </c>
      <c r="V446" t="inlineStr">
        <is>
          <t>Enterprise</t>
        </is>
      </c>
      <c r="W446" t="inlineStr">
        <is>
          <t>Клиент_00445</t>
        </is>
      </c>
      <c r="X446" t="inlineStr">
        <is>
          <t>Интеграция</t>
        </is>
      </c>
      <c r="Y446" s="8" t="n">
        <v>22465</v>
      </c>
      <c r="Z446" t="n">
        <v>6</v>
      </c>
      <c r="AA446" s="8" t="n">
        <v>2471.15</v>
      </c>
      <c r="AB446" t="inlineStr">
        <is>
          <t>Да</t>
        </is>
      </c>
      <c r="AC446" t="inlineStr">
        <is>
          <t>Группа_Крупная / Категория_Крупная / Подкатегория_Крупная</t>
        </is>
      </c>
      <c r="AD446" t="n">
        <v>1</v>
      </c>
      <c r="AE446" t="inlineStr">
        <is>
          <t>до 10 000</t>
        </is>
      </c>
    </row>
    <row r="447">
      <c r="A447" t="n">
        <v>446</v>
      </c>
      <c r="B447" t="inlineStr">
        <is>
          <t>medium_10k</t>
        </is>
      </c>
      <c r="C447" t="inlineStr">
        <is>
          <t>ORD-0000149</t>
        </is>
      </c>
      <c r="D447" t="inlineStr">
        <is>
          <t>LINE-0000446</t>
        </is>
      </c>
      <c r="E447" s="7" t="n">
        <v>45737</v>
      </c>
      <c r="F447" s="7" t="n">
        <v>45737</v>
      </c>
      <c r="G447" t="n">
        <v>2025</v>
      </c>
      <c r="H447" t="inlineStr">
        <is>
          <t>Q1</t>
        </is>
      </c>
      <c r="I447" t="n">
        <v>3</v>
      </c>
      <c r="J447" t="inlineStr">
        <is>
          <t>Март</t>
        </is>
      </c>
      <c r="K447" t="n">
        <v>21</v>
      </c>
      <c r="L447" t="inlineStr">
        <is>
          <t>ФО_01_Крупный</t>
        </is>
      </c>
      <c r="M447" t="inlineStr">
        <is>
          <t>Регион_001_Крупный</t>
        </is>
      </c>
      <c r="N447" t="inlineStr">
        <is>
          <t>Город_0196</t>
        </is>
      </c>
      <c r="O447" t="inlineStr">
        <is>
          <t>Холдинг_Крупный</t>
        </is>
      </c>
      <c r="P447" t="inlineStr">
        <is>
          <t>Организация_Крупная</t>
        </is>
      </c>
      <c r="Q447" t="inlineStr">
        <is>
          <t>Отдел_009</t>
        </is>
      </c>
      <c r="R447" t="inlineStr">
        <is>
          <t>Группа_Крупная</t>
        </is>
      </c>
      <c r="S447" t="inlineStr">
        <is>
          <t>Категория_Крупная</t>
        </is>
      </c>
      <c r="T447" t="inlineStr">
        <is>
          <t>Подкатегория_Крупная</t>
        </is>
      </c>
      <c r="U447" t="inlineStr">
        <is>
          <t>SKU_0000446</t>
        </is>
      </c>
      <c r="V447" t="inlineStr">
        <is>
          <t>SMB</t>
        </is>
      </c>
      <c r="W447" t="inlineStr">
        <is>
          <t>Клиент_00446</t>
        </is>
      </c>
      <c r="X447" t="inlineStr">
        <is>
          <t>Портал</t>
        </is>
      </c>
      <c r="Y447" s="8" t="n">
        <v>22502</v>
      </c>
      <c r="Z447" t="n">
        <v>7</v>
      </c>
      <c r="AA447" s="8" t="n">
        <v>2700.24</v>
      </c>
      <c r="AB447" t="inlineStr">
        <is>
          <t>Да</t>
        </is>
      </c>
      <c r="AC447" t="inlineStr">
        <is>
          <t>Группа_Крупная / Категория_Крупная / Подкатегория_Крупная</t>
        </is>
      </c>
      <c r="AD447" t="n">
        <v>1</v>
      </c>
      <c r="AE447" t="inlineStr">
        <is>
          <t>до 10 000</t>
        </is>
      </c>
    </row>
    <row r="448">
      <c r="A448" t="n">
        <v>447</v>
      </c>
      <c r="B448" t="inlineStr">
        <is>
          <t>medium_10k</t>
        </is>
      </c>
      <c r="C448" t="inlineStr">
        <is>
          <t>ORD-0000149</t>
        </is>
      </c>
      <c r="D448" t="inlineStr">
        <is>
          <t>LINE-0000447</t>
        </is>
      </c>
      <c r="E448" s="7" t="n">
        <v>45738</v>
      </c>
      <c r="F448" s="7" t="n">
        <v>45738</v>
      </c>
      <c r="G448" t="n">
        <v>2025</v>
      </c>
      <c r="H448" t="inlineStr">
        <is>
          <t>Q1</t>
        </is>
      </c>
      <c r="I448" t="n">
        <v>3</v>
      </c>
      <c r="J448" t="inlineStr">
        <is>
          <t>Март</t>
        </is>
      </c>
      <c r="K448" t="n">
        <v>22</v>
      </c>
      <c r="L448" t="inlineStr">
        <is>
          <t>ФО_08</t>
        </is>
      </c>
      <c r="M448" t="inlineStr">
        <is>
          <t>Регион_023</t>
        </is>
      </c>
      <c r="N448" t="inlineStr">
        <is>
          <t>Город_0447</t>
        </is>
      </c>
      <c r="O448" t="inlineStr">
        <is>
          <t>Холдинг_01</t>
        </is>
      </c>
      <c r="P448" t="inlineStr">
        <is>
          <t>Организация_001</t>
        </is>
      </c>
      <c r="Q448" t="inlineStr">
        <is>
          <t>Отдел_009</t>
        </is>
      </c>
      <c r="R448" t="inlineStr">
        <is>
          <t>Группа_01</t>
        </is>
      </c>
      <c r="S448" t="inlineStr">
        <is>
          <t>Категория_001</t>
        </is>
      </c>
      <c r="T448" t="inlineStr">
        <is>
          <t>Подкатегория_009</t>
        </is>
      </c>
      <c r="U448" t="inlineStr">
        <is>
          <t>SKU_0000447</t>
        </is>
      </c>
      <c r="V448" t="inlineStr">
        <is>
          <t>Госсектор</t>
        </is>
      </c>
      <c r="W448" t="inlineStr">
        <is>
          <t>Клиент_00447</t>
        </is>
      </c>
      <c r="X448" t="inlineStr">
        <is>
          <t>API</t>
        </is>
      </c>
      <c r="Y448" s="8" t="n">
        <v>17539</v>
      </c>
      <c r="Z448" t="n">
        <v>8</v>
      </c>
      <c r="AA448" s="8" t="n">
        <v>2280.07</v>
      </c>
      <c r="AB448" t="inlineStr">
        <is>
          <t>Нет</t>
        </is>
      </c>
      <c r="AC448" t="inlineStr">
        <is>
          <t>Группа_01 / Категория_001 / Подкатегория_009</t>
        </is>
      </c>
      <c r="AD448" t="n">
        <v>1</v>
      </c>
      <c r="AE448" t="inlineStr">
        <is>
          <t>до 10 000</t>
        </is>
      </c>
    </row>
    <row r="449">
      <c r="A449" t="n">
        <v>448</v>
      </c>
      <c r="B449" t="inlineStr">
        <is>
          <t>medium_10k</t>
        </is>
      </c>
      <c r="C449" t="inlineStr">
        <is>
          <t>ORD-0000150</t>
        </is>
      </c>
      <c r="D449" t="inlineStr">
        <is>
          <t>LINE-0000448</t>
        </is>
      </c>
      <c r="E449" s="7" t="n">
        <v>45739</v>
      </c>
      <c r="F449" s="7" t="n">
        <v>45739</v>
      </c>
      <c r="G449" t="n">
        <v>2025</v>
      </c>
      <c r="H449" t="inlineStr">
        <is>
          <t>Q1</t>
        </is>
      </c>
      <c r="I449" t="n">
        <v>3</v>
      </c>
      <c r="J449" t="inlineStr">
        <is>
          <t>Март</t>
        </is>
      </c>
      <c r="K449" t="n">
        <v>23</v>
      </c>
      <c r="L449" t="inlineStr">
        <is>
          <t>ФО_01</t>
        </is>
      </c>
      <c r="M449" t="inlineStr">
        <is>
          <t>Регион_023</t>
        </is>
      </c>
      <c r="N449" t="inlineStr">
        <is>
          <t>Город_0448</t>
        </is>
      </c>
      <c r="O449" t="inlineStr">
        <is>
          <t>Холдинг_01</t>
        </is>
      </c>
      <c r="P449" t="inlineStr">
        <is>
          <t>Организация_001</t>
        </is>
      </c>
      <c r="Q449" t="inlineStr">
        <is>
          <t>Отдел_009</t>
        </is>
      </c>
      <c r="R449" t="inlineStr">
        <is>
          <t>Группа_01</t>
        </is>
      </c>
      <c r="S449" t="inlineStr">
        <is>
          <t>Категория_001</t>
        </is>
      </c>
      <c r="T449" t="inlineStr">
        <is>
          <t>Подкатегория_009</t>
        </is>
      </c>
      <c r="U449" t="inlineStr">
        <is>
          <t>SKU_0000448</t>
        </is>
      </c>
      <c r="V449" t="inlineStr">
        <is>
          <t>Розница</t>
        </is>
      </c>
      <c r="W449" t="inlineStr">
        <is>
          <t>Клиент_00448</t>
        </is>
      </c>
      <c r="X449" t="inlineStr">
        <is>
          <t>Импорт</t>
        </is>
      </c>
      <c r="Y449" s="8" t="n">
        <v>17576</v>
      </c>
      <c r="Z449" t="n">
        <v>9</v>
      </c>
      <c r="AA449" s="8" t="n">
        <v>2460.64</v>
      </c>
      <c r="AB449" t="inlineStr">
        <is>
          <t>Нет</t>
        </is>
      </c>
      <c r="AC449" t="inlineStr">
        <is>
          <t>Группа_01 / Категория_001 / Подкатегория_009</t>
        </is>
      </c>
      <c r="AD449" t="n">
        <v>1</v>
      </c>
      <c r="AE449" t="inlineStr">
        <is>
          <t>до 10 000</t>
        </is>
      </c>
    </row>
    <row r="450">
      <c r="A450" t="n">
        <v>449</v>
      </c>
      <c r="B450" t="inlineStr">
        <is>
          <t>medium_10k</t>
        </is>
      </c>
      <c r="C450" t="inlineStr">
        <is>
          <t>ORD-0000150</t>
        </is>
      </c>
      <c r="D450" t="inlineStr">
        <is>
          <t>LINE-0000449</t>
        </is>
      </c>
      <c r="E450" s="7" t="n">
        <v>45740</v>
      </c>
      <c r="F450" s="7" t="n">
        <v>45740</v>
      </c>
      <c r="G450" t="n">
        <v>2025</v>
      </c>
      <c r="H450" t="inlineStr">
        <is>
          <t>Q1</t>
        </is>
      </c>
      <c r="I450" t="n">
        <v>3</v>
      </c>
      <c r="J450" t="inlineStr">
        <is>
          <t>Март</t>
        </is>
      </c>
      <c r="K450" t="n">
        <v>24</v>
      </c>
      <c r="L450" t="inlineStr">
        <is>
          <t>ФО_02</t>
        </is>
      </c>
      <c r="M450" t="inlineStr">
        <is>
          <t>Регион_023</t>
        </is>
      </c>
      <c r="N450" t="inlineStr">
        <is>
          <t>Город_0449</t>
        </is>
      </c>
      <c r="O450" t="inlineStr">
        <is>
          <t>Холдинг_01</t>
        </is>
      </c>
      <c r="P450" t="inlineStr">
        <is>
          <t>Организация_001</t>
        </is>
      </c>
      <c r="Q450" t="inlineStr">
        <is>
          <t>Отдел_009</t>
        </is>
      </c>
      <c r="R450" t="inlineStr">
        <is>
          <t>Группа_01</t>
        </is>
      </c>
      <c r="S450" t="inlineStr">
        <is>
          <t>Категория_001</t>
        </is>
      </c>
      <c r="T450" t="inlineStr">
        <is>
          <t>Подкатегория_009</t>
        </is>
      </c>
      <c r="U450" t="inlineStr">
        <is>
          <t>SKU_0000449</t>
        </is>
      </c>
      <c r="V450" t="inlineStr">
        <is>
          <t>Enterprise</t>
        </is>
      </c>
      <c r="W450" t="inlineStr">
        <is>
          <t>Клиент_00449</t>
        </is>
      </c>
      <c r="X450" t="inlineStr">
        <is>
          <t>Ручной ввод</t>
        </is>
      </c>
      <c r="Y450" s="8" t="n">
        <v>17613</v>
      </c>
      <c r="Z450" t="n">
        <v>10</v>
      </c>
      <c r="AA450" s="8" t="n">
        <v>2641.95</v>
      </c>
      <c r="AB450" t="inlineStr">
        <is>
          <t>Нет</t>
        </is>
      </c>
      <c r="AC450" t="inlineStr">
        <is>
          <t>Группа_01 / Категория_001 / Подкатегория_009</t>
        </is>
      </c>
      <c r="AD450" t="n">
        <v>1</v>
      </c>
      <c r="AE450" t="inlineStr">
        <is>
          <t>до 10 000</t>
        </is>
      </c>
    </row>
    <row r="451">
      <c r="A451" t="n">
        <v>450</v>
      </c>
      <c r="B451" t="inlineStr">
        <is>
          <t>medium_10k</t>
        </is>
      </c>
      <c r="C451" t="inlineStr">
        <is>
          <t>ORD-0000150</t>
        </is>
      </c>
      <c r="D451" t="inlineStr">
        <is>
          <t>LINE-0000450</t>
        </is>
      </c>
      <c r="E451" s="7" t="n">
        <v>45741</v>
      </c>
      <c r="F451" s="7" t="n">
        <v>45741</v>
      </c>
      <c r="G451" t="n">
        <v>2025</v>
      </c>
      <c r="H451" t="inlineStr">
        <is>
          <t>Q1</t>
        </is>
      </c>
      <c r="I451" t="n">
        <v>3</v>
      </c>
      <c r="J451" t="inlineStr">
        <is>
          <t>Март</t>
        </is>
      </c>
      <c r="K451" t="n">
        <v>25</v>
      </c>
      <c r="L451" t="inlineStr">
        <is>
          <t>ФО_01_Крупный</t>
        </is>
      </c>
      <c r="M451" t="inlineStr">
        <is>
          <t>Регион_001_Крупный</t>
        </is>
      </c>
      <c r="N451" t="inlineStr">
        <is>
          <t>Город_0200</t>
        </is>
      </c>
      <c r="O451" t="inlineStr">
        <is>
          <t>Холдинг_Крупный</t>
        </is>
      </c>
      <c r="P451" t="inlineStr">
        <is>
          <t>Организация_Крупная</t>
        </is>
      </c>
      <c r="Q451" t="inlineStr">
        <is>
          <t>Отдел_009</t>
        </is>
      </c>
      <c r="R451" t="inlineStr">
        <is>
          <t>Группа_Крупная</t>
        </is>
      </c>
      <c r="S451" t="inlineStr">
        <is>
          <t>Категория_Крупная</t>
        </is>
      </c>
      <c r="T451" t="inlineStr">
        <is>
          <t>Подкатегория_Крупная</t>
        </is>
      </c>
      <c r="U451" t="inlineStr">
        <is>
          <t>SKU_0000450</t>
        </is>
      </c>
      <c r="V451" t="inlineStr">
        <is>
          <t>SMB</t>
        </is>
      </c>
      <c r="W451" t="inlineStr">
        <is>
          <t>Клиент_00450</t>
        </is>
      </c>
      <c r="X451" t="inlineStr">
        <is>
          <t>Интеграция</t>
        </is>
      </c>
      <c r="Y451" s="8" t="n">
        <v>22650</v>
      </c>
      <c r="Z451" t="n">
        <v>11</v>
      </c>
      <c r="AA451" s="8" t="n">
        <v>3624</v>
      </c>
      <c r="AB451" t="inlineStr">
        <is>
          <t>Да</t>
        </is>
      </c>
      <c r="AC451" t="inlineStr">
        <is>
          <t>Группа_Крупная / Категория_Крупная / Подкатегория_Крупная</t>
        </is>
      </c>
      <c r="AD451" t="n">
        <v>1</v>
      </c>
      <c r="AE451" t="inlineStr">
        <is>
          <t>до 10 000</t>
        </is>
      </c>
    </row>
    <row r="452">
      <c r="A452" t="n">
        <v>451</v>
      </c>
      <c r="B452" t="inlineStr">
        <is>
          <t>medium_10k</t>
        </is>
      </c>
      <c r="C452" t="inlineStr">
        <is>
          <t>ORD-0000151</t>
        </is>
      </c>
      <c r="D452" t="inlineStr">
        <is>
          <t>LINE-0000451</t>
        </is>
      </c>
      <c r="E452" s="7" t="n">
        <v>45742</v>
      </c>
      <c r="F452" s="7" t="n">
        <v>45742</v>
      </c>
      <c r="G452" t="n">
        <v>2025</v>
      </c>
      <c r="H452" t="inlineStr">
        <is>
          <t>Q1</t>
        </is>
      </c>
      <c r="I452" t="n">
        <v>3</v>
      </c>
      <c r="J452" t="inlineStr">
        <is>
          <t>Март</t>
        </is>
      </c>
      <c r="K452" t="n">
        <v>26</v>
      </c>
      <c r="L452" t="inlineStr">
        <is>
          <t>ФО_01_Крупный</t>
        </is>
      </c>
      <c r="M452" t="inlineStr">
        <is>
          <t>Регион_001_Крупный</t>
        </is>
      </c>
      <c r="N452" t="inlineStr">
        <is>
          <t>Город_0201</t>
        </is>
      </c>
      <c r="O452" t="inlineStr">
        <is>
          <t>Холдинг_Крупный</t>
        </is>
      </c>
      <c r="P452" t="inlineStr">
        <is>
          <t>Организация_Крупная</t>
        </is>
      </c>
      <c r="Q452" t="inlineStr">
        <is>
          <t>Отдел_010</t>
        </is>
      </c>
      <c r="R452" t="inlineStr">
        <is>
          <t>Группа_Крупная</t>
        </is>
      </c>
      <c r="S452" t="inlineStr">
        <is>
          <t>Категория_Крупная</t>
        </is>
      </c>
      <c r="T452" t="inlineStr">
        <is>
          <t>Подкатегория_Крупная</t>
        </is>
      </c>
      <c r="U452" t="inlineStr">
        <is>
          <t>SKU_0000451</t>
        </is>
      </c>
      <c r="V452" t="inlineStr">
        <is>
          <t>Госсектор</t>
        </is>
      </c>
      <c r="W452" t="inlineStr">
        <is>
          <t>Клиент_00451</t>
        </is>
      </c>
      <c r="X452" t="inlineStr">
        <is>
          <t>Портал</t>
        </is>
      </c>
      <c r="Y452" s="8" t="n">
        <v>22687</v>
      </c>
      <c r="Z452" t="n">
        <v>12</v>
      </c>
      <c r="AA452" s="8" t="n">
        <v>3856.79</v>
      </c>
      <c r="AB452" t="inlineStr">
        <is>
          <t>Да</t>
        </is>
      </c>
      <c r="AC452" t="inlineStr">
        <is>
          <t>Группа_Крупная / Категория_Крупная / Подкатегория_Крупная</t>
        </is>
      </c>
      <c r="AD452" t="n">
        <v>1</v>
      </c>
      <c r="AE452" t="inlineStr">
        <is>
          <t>до 10 000</t>
        </is>
      </c>
    </row>
    <row r="453">
      <c r="A453" t="n">
        <v>452</v>
      </c>
      <c r="B453" t="inlineStr">
        <is>
          <t>medium_10k</t>
        </is>
      </c>
      <c r="C453" t="inlineStr">
        <is>
          <t>ORD-0000151</t>
        </is>
      </c>
      <c r="D453" t="inlineStr">
        <is>
          <t>LINE-0000452</t>
        </is>
      </c>
      <c r="E453" s="7" t="n">
        <v>45743</v>
      </c>
      <c r="F453" s="7" t="n">
        <v>45743</v>
      </c>
      <c r="G453" t="n">
        <v>2025</v>
      </c>
      <c r="H453" t="inlineStr">
        <is>
          <t>Q1</t>
        </is>
      </c>
      <c r="I453" t="n">
        <v>3</v>
      </c>
      <c r="J453" t="inlineStr">
        <is>
          <t>Март</t>
        </is>
      </c>
      <c r="K453" t="n">
        <v>27</v>
      </c>
      <c r="L453" t="inlineStr">
        <is>
          <t>ФО_01_Крупный</t>
        </is>
      </c>
      <c r="M453" t="inlineStr">
        <is>
          <t>Регион_001_Крупный</t>
        </is>
      </c>
      <c r="N453" t="inlineStr">
        <is>
          <t>Город_0202</t>
        </is>
      </c>
      <c r="O453" t="inlineStr">
        <is>
          <t>Холдинг_Крупный</t>
        </is>
      </c>
      <c r="P453" t="inlineStr">
        <is>
          <t>Организация_Крупная</t>
        </is>
      </c>
      <c r="Q453" t="inlineStr">
        <is>
          <t>Отдел_010</t>
        </is>
      </c>
      <c r="R453" t="inlineStr">
        <is>
          <t>Группа_Крупная</t>
        </is>
      </c>
      <c r="S453" t="inlineStr">
        <is>
          <t>Категория_Крупная</t>
        </is>
      </c>
      <c r="T453" t="inlineStr">
        <is>
          <t>Подкатегория_Крупная</t>
        </is>
      </c>
      <c r="U453" t="inlineStr">
        <is>
          <t>SKU_0000452</t>
        </is>
      </c>
      <c r="V453" t="inlineStr">
        <is>
          <t>Розница</t>
        </is>
      </c>
      <c r="W453" t="inlineStr">
        <is>
          <t>Клиент_00452</t>
        </is>
      </c>
      <c r="X453" t="inlineStr">
        <is>
          <t>API</t>
        </is>
      </c>
      <c r="Y453" s="8" t="n">
        <v>22724</v>
      </c>
      <c r="Z453" t="n">
        <v>13</v>
      </c>
      <c r="AA453" s="8" t="n">
        <v>4090.32</v>
      </c>
      <c r="AB453" t="inlineStr">
        <is>
          <t>Да</t>
        </is>
      </c>
      <c r="AC453" t="inlineStr">
        <is>
          <t>Группа_Крупная / Категория_Крупная / Подкатегория_Крупная</t>
        </is>
      </c>
      <c r="AD453" t="n">
        <v>1</v>
      </c>
      <c r="AE453" t="inlineStr">
        <is>
          <t>до 10 000</t>
        </is>
      </c>
    </row>
    <row r="454">
      <c r="A454" t="n">
        <v>453</v>
      </c>
      <c r="B454" t="inlineStr">
        <is>
          <t>medium_10k</t>
        </is>
      </c>
      <c r="C454" t="inlineStr">
        <is>
          <t>ORD-0000151</t>
        </is>
      </c>
      <c r="D454" t="inlineStr">
        <is>
          <t>LINE-0000453</t>
        </is>
      </c>
      <c r="E454" s="7" t="n">
        <v>45744</v>
      </c>
      <c r="F454" s="7" t="n">
        <v>45744</v>
      </c>
      <c r="G454" t="n">
        <v>2025</v>
      </c>
      <c r="H454" t="inlineStr">
        <is>
          <t>Q1</t>
        </is>
      </c>
      <c r="I454" t="n">
        <v>3</v>
      </c>
      <c r="J454" t="inlineStr">
        <is>
          <t>Март</t>
        </is>
      </c>
      <c r="K454" t="n">
        <v>28</v>
      </c>
      <c r="L454" t="inlineStr">
        <is>
          <t>ФО_01_Крупный</t>
        </is>
      </c>
      <c r="M454" t="inlineStr">
        <is>
          <t>Регион_001_Крупный</t>
        </is>
      </c>
      <c r="N454" t="inlineStr">
        <is>
          <t>Город_0203</t>
        </is>
      </c>
      <c r="O454" t="inlineStr">
        <is>
          <t>Холдинг_Крупный</t>
        </is>
      </c>
      <c r="P454" t="inlineStr">
        <is>
          <t>Организация_Крупная</t>
        </is>
      </c>
      <c r="Q454" t="inlineStr">
        <is>
          <t>Отдел_010</t>
        </is>
      </c>
      <c r="R454" t="inlineStr">
        <is>
          <t>Группа_Крупная</t>
        </is>
      </c>
      <c r="S454" t="inlineStr">
        <is>
          <t>Категория_Крупная</t>
        </is>
      </c>
      <c r="T454" t="inlineStr">
        <is>
          <t>Подкатегория_Крупная</t>
        </is>
      </c>
      <c r="U454" t="inlineStr">
        <is>
          <t>SKU_0000453</t>
        </is>
      </c>
      <c r="V454" t="inlineStr">
        <is>
          <t>Enterprise</t>
        </is>
      </c>
      <c r="W454" t="inlineStr">
        <is>
          <t>Клиент_00453</t>
        </is>
      </c>
      <c r="X454" t="inlineStr">
        <is>
          <t>Импорт</t>
        </is>
      </c>
      <c r="Y454" s="8" t="n">
        <v>22761</v>
      </c>
      <c r="Z454" t="n">
        <v>14</v>
      </c>
      <c r="AA454" s="8" t="n">
        <v>4324.59</v>
      </c>
      <c r="AB454" t="inlineStr">
        <is>
          <t>Да</t>
        </is>
      </c>
      <c r="AC454" t="inlineStr">
        <is>
          <t>Группа_Крупная / Категория_Крупная / Подкатегория_Крупная</t>
        </is>
      </c>
      <c r="AD454" t="n">
        <v>1</v>
      </c>
      <c r="AE454" t="inlineStr">
        <is>
          <t>до 10 000</t>
        </is>
      </c>
    </row>
    <row r="455">
      <c r="A455" t="n">
        <v>454</v>
      </c>
      <c r="B455" t="inlineStr">
        <is>
          <t>medium_10k</t>
        </is>
      </c>
      <c r="C455" t="inlineStr">
        <is>
          <t>ORD-0000152</t>
        </is>
      </c>
      <c r="D455" t="inlineStr">
        <is>
          <t>LINE-0000454</t>
        </is>
      </c>
      <c r="E455" s="7" t="n">
        <v>45745</v>
      </c>
      <c r="F455" s="7" t="n">
        <v>45745</v>
      </c>
      <c r="G455" t="n">
        <v>2025</v>
      </c>
      <c r="H455" t="inlineStr">
        <is>
          <t>Q1</t>
        </is>
      </c>
      <c r="I455" t="n">
        <v>3</v>
      </c>
      <c r="J455" t="inlineStr">
        <is>
          <t>Март</t>
        </is>
      </c>
      <c r="K455" t="n">
        <v>29</v>
      </c>
      <c r="L455" t="inlineStr">
        <is>
          <t>ФО_01_Крупный</t>
        </is>
      </c>
      <c r="M455" t="inlineStr">
        <is>
          <t>Регион_001_Крупный</t>
        </is>
      </c>
      <c r="N455" t="inlineStr">
        <is>
          <t>Город_0204</t>
        </is>
      </c>
      <c r="O455" t="inlineStr">
        <is>
          <t>Холдинг_Крупный</t>
        </is>
      </c>
      <c r="P455" t="inlineStr">
        <is>
          <t>Организация_Крупная</t>
        </is>
      </c>
      <c r="Q455" t="inlineStr">
        <is>
          <t>Отдел_010</t>
        </is>
      </c>
      <c r="R455" t="inlineStr">
        <is>
          <t>Группа_Крупная</t>
        </is>
      </c>
      <c r="S455" t="inlineStr">
        <is>
          <t>Категория_Крупная</t>
        </is>
      </c>
      <c r="T455" t="inlineStr">
        <is>
          <t>Подкатегория_Крупная</t>
        </is>
      </c>
      <c r="U455" t="inlineStr">
        <is>
          <t>SKU_0000454</t>
        </is>
      </c>
      <c r="V455" t="inlineStr">
        <is>
          <t>SMB</t>
        </is>
      </c>
      <c r="W455" t="inlineStr">
        <is>
          <t>Клиент_00454</t>
        </is>
      </c>
      <c r="X455" t="inlineStr">
        <is>
          <t>Ручной ввод</t>
        </is>
      </c>
      <c r="Y455" s="8" t="n">
        <v>22798</v>
      </c>
      <c r="Z455" t="n">
        <v>15</v>
      </c>
      <c r="AA455" s="8" t="n">
        <v>4559.6</v>
      </c>
      <c r="AB455" t="inlineStr">
        <is>
          <t>Да</t>
        </is>
      </c>
      <c r="AC455" t="inlineStr">
        <is>
          <t>Группа_Крупная / Категория_Крупная / Подкатегория_Крупная</t>
        </is>
      </c>
      <c r="AD455" t="n">
        <v>1</v>
      </c>
      <c r="AE455" t="inlineStr">
        <is>
          <t>до 10 000</t>
        </is>
      </c>
    </row>
    <row r="456">
      <c r="A456" t="n">
        <v>455</v>
      </c>
      <c r="B456" t="inlineStr">
        <is>
          <t>medium_10k</t>
        </is>
      </c>
      <c r="C456" t="inlineStr">
        <is>
          <t>ORD-0000152</t>
        </is>
      </c>
      <c r="D456" t="inlineStr">
        <is>
          <t>LINE-0000455</t>
        </is>
      </c>
      <c r="E456" s="7" t="n">
        <v>45746</v>
      </c>
      <c r="F456" s="7" t="n">
        <v>45746</v>
      </c>
      <c r="G456" t="n">
        <v>2025</v>
      </c>
      <c r="H456" t="inlineStr">
        <is>
          <t>Q1</t>
        </is>
      </c>
      <c r="I456" t="n">
        <v>3</v>
      </c>
      <c r="J456" t="inlineStr">
        <is>
          <t>Март</t>
        </is>
      </c>
      <c r="K456" t="n">
        <v>30</v>
      </c>
      <c r="L456" t="inlineStr">
        <is>
          <t>ФО_01_Крупный</t>
        </is>
      </c>
      <c r="M456" t="inlineStr">
        <is>
          <t>Регион_001_Крупный</t>
        </is>
      </c>
      <c r="N456" t="inlineStr">
        <is>
          <t>Город_0205</t>
        </is>
      </c>
      <c r="O456" t="inlineStr">
        <is>
          <t>Холдинг_Крупный</t>
        </is>
      </c>
      <c r="P456" t="inlineStr">
        <is>
          <t>Организация_Крупная</t>
        </is>
      </c>
      <c r="Q456" t="inlineStr">
        <is>
          <t>Отдел_010</t>
        </is>
      </c>
      <c r="R456" t="inlineStr">
        <is>
          <t>Группа_Крупная</t>
        </is>
      </c>
      <c r="S456" t="inlineStr">
        <is>
          <t>Категория_Крупная</t>
        </is>
      </c>
      <c r="T456" t="inlineStr">
        <is>
          <t>Подкатегория_Крупная</t>
        </is>
      </c>
      <c r="U456" t="inlineStr">
        <is>
          <t>SKU_0000455</t>
        </is>
      </c>
      <c r="V456" t="inlineStr">
        <is>
          <t>Госсектор</t>
        </is>
      </c>
      <c r="W456" t="inlineStr">
        <is>
          <t>Клиент_00455</t>
        </is>
      </c>
      <c r="X456" t="inlineStr">
        <is>
          <t>Интеграция</t>
        </is>
      </c>
      <c r="Y456" s="8" t="n">
        <v>22835</v>
      </c>
      <c r="Z456" t="n">
        <v>16</v>
      </c>
      <c r="AA456" s="8" t="n">
        <v>4795.35</v>
      </c>
      <c r="AB456" t="inlineStr">
        <is>
          <t>Да</t>
        </is>
      </c>
      <c r="AC456" t="inlineStr">
        <is>
          <t>Группа_Крупная / Категория_Крупная / Подкатегория_Крупная</t>
        </is>
      </c>
      <c r="AD456" t="n">
        <v>1</v>
      </c>
      <c r="AE456" t="inlineStr">
        <is>
          <t>до 10 000</t>
        </is>
      </c>
    </row>
    <row r="457">
      <c r="A457" t="n">
        <v>456</v>
      </c>
      <c r="B457" t="inlineStr">
        <is>
          <t>medium_10k</t>
        </is>
      </c>
      <c r="C457" t="inlineStr">
        <is>
          <t>ORD-0000152</t>
        </is>
      </c>
      <c r="D457" t="inlineStr">
        <is>
          <t>LINE-0000456</t>
        </is>
      </c>
      <c r="E457" s="7" t="n">
        <v>45747</v>
      </c>
      <c r="F457" s="7" t="n">
        <v>45747</v>
      </c>
      <c r="G457" t="n">
        <v>2025</v>
      </c>
      <c r="H457" t="inlineStr">
        <is>
          <t>Q1</t>
        </is>
      </c>
      <c r="I457" t="n">
        <v>3</v>
      </c>
      <c r="J457" t="inlineStr">
        <is>
          <t>Март</t>
        </is>
      </c>
      <c r="K457" t="n">
        <v>31</v>
      </c>
      <c r="L457" t="inlineStr">
        <is>
          <t>ФО_01_Крупный</t>
        </is>
      </c>
      <c r="M457" t="inlineStr">
        <is>
          <t>Регион_001_Крупный</t>
        </is>
      </c>
      <c r="N457" t="inlineStr">
        <is>
          <t>Город_0206</t>
        </is>
      </c>
      <c r="O457" t="inlineStr">
        <is>
          <t>Холдинг_Крупный</t>
        </is>
      </c>
      <c r="P457" t="inlineStr">
        <is>
          <t>Организация_Крупная</t>
        </is>
      </c>
      <c r="Q457" t="inlineStr">
        <is>
          <t>Отдел_010</t>
        </is>
      </c>
      <c r="R457" t="inlineStr">
        <is>
          <t>Группа_Крупная</t>
        </is>
      </c>
      <c r="S457" t="inlineStr">
        <is>
          <t>Категория_Крупная</t>
        </is>
      </c>
      <c r="T457" t="inlineStr">
        <is>
          <t>Подкатегория_Крупная</t>
        </is>
      </c>
      <c r="U457" t="inlineStr">
        <is>
          <t>SKU_0000456</t>
        </is>
      </c>
      <c r="V457" t="inlineStr">
        <is>
          <t>Розница</t>
        </is>
      </c>
      <c r="W457" t="inlineStr">
        <is>
          <t>Клиент_00456</t>
        </is>
      </c>
      <c r="X457" t="inlineStr">
        <is>
          <t>Портал</t>
        </is>
      </c>
      <c r="Y457" s="8" t="n">
        <v>22872</v>
      </c>
      <c r="Z457" t="n">
        <v>17</v>
      </c>
      <c r="AA457" s="8" t="n">
        <v>5031.84</v>
      </c>
      <c r="AB457" t="inlineStr">
        <is>
          <t>Да</t>
        </is>
      </c>
      <c r="AC457" t="inlineStr">
        <is>
          <t>Группа_Крупная / Категория_Крупная / Подкатегория_Крупная</t>
        </is>
      </c>
      <c r="AD457" t="n">
        <v>1</v>
      </c>
      <c r="AE457" t="inlineStr">
        <is>
          <t>до 10 000</t>
        </is>
      </c>
    </row>
    <row r="458">
      <c r="A458" t="n">
        <v>457</v>
      </c>
      <c r="B458" t="inlineStr">
        <is>
          <t>medium_10k</t>
        </is>
      </c>
      <c r="C458" t="inlineStr">
        <is>
          <t>ORD-0000153</t>
        </is>
      </c>
      <c r="D458" t="inlineStr">
        <is>
          <t>LINE-0000457</t>
        </is>
      </c>
      <c r="E458" s="7" t="n">
        <v>45748</v>
      </c>
      <c r="F458" s="7" t="n">
        <v>45748</v>
      </c>
      <c r="G458" t="n">
        <v>2025</v>
      </c>
      <c r="H458" t="inlineStr">
        <is>
          <t>Q2</t>
        </is>
      </c>
      <c r="I458" t="n">
        <v>4</v>
      </c>
      <c r="J458" t="inlineStr">
        <is>
          <t>Апрель</t>
        </is>
      </c>
      <c r="K458" t="n">
        <v>1</v>
      </c>
      <c r="L458" t="inlineStr">
        <is>
          <t>ФО_02</t>
        </is>
      </c>
      <c r="M458" t="inlineStr">
        <is>
          <t>Регион_023</t>
        </is>
      </c>
      <c r="N458" t="inlineStr">
        <is>
          <t>Город_0457</t>
        </is>
      </c>
      <c r="O458" t="inlineStr">
        <is>
          <t>Холдинг_01</t>
        </is>
      </c>
      <c r="P458" t="inlineStr">
        <is>
          <t>Организация_001</t>
        </is>
      </c>
      <c r="Q458" t="inlineStr">
        <is>
          <t>Отдел_010</t>
        </is>
      </c>
      <c r="R458" t="inlineStr">
        <is>
          <t>Группа_01</t>
        </is>
      </c>
      <c r="S458" t="inlineStr">
        <is>
          <t>Категория_001</t>
        </is>
      </c>
      <c r="T458" t="inlineStr">
        <is>
          <t>Подкатегория_010</t>
        </is>
      </c>
      <c r="U458" t="inlineStr">
        <is>
          <t>SKU_0000457</t>
        </is>
      </c>
      <c r="V458" t="inlineStr">
        <is>
          <t>Enterprise</t>
        </is>
      </c>
      <c r="W458" t="inlineStr">
        <is>
          <t>Клиент_00457</t>
        </is>
      </c>
      <c r="X458" t="inlineStr">
        <is>
          <t>API</t>
        </is>
      </c>
      <c r="Y458" s="8" t="n">
        <v>17909</v>
      </c>
      <c r="Z458" t="n">
        <v>18</v>
      </c>
      <c r="AA458" s="8" t="n">
        <v>4119.07</v>
      </c>
      <c r="AB458" t="inlineStr">
        <is>
          <t>Нет</t>
        </is>
      </c>
      <c r="AC458" t="inlineStr">
        <is>
          <t>Группа_01 / Категория_001 / Подкатегория_010</t>
        </is>
      </c>
      <c r="AD458" t="n">
        <v>1</v>
      </c>
      <c r="AE458" t="inlineStr">
        <is>
          <t>до 10 000</t>
        </is>
      </c>
    </row>
    <row r="459">
      <c r="A459" t="n">
        <v>458</v>
      </c>
      <c r="B459" t="inlineStr">
        <is>
          <t>medium_10k</t>
        </is>
      </c>
      <c r="C459" t="inlineStr">
        <is>
          <t>ORD-0000153</t>
        </is>
      </c>
      <c r="D459" t="inlineStr">
        <is>
          <t>LINE-0000458</t>
        </is>
      </c>
      <c r="E459" s="7" t="n">
        <v>45749</v>
      </c>
      <c r="F459" s="7" t="n">
        <v>45749</v>
      </c>
      <c r="G459" t="n">
        <v>2025</v>
      </c>
      <c r="H459" t="inlineStr">
        <is>
          <t>Q2</t>
        </is>
      </c>
      <c r="I459" t="n">
        <v>4</v>
      </c>
      <c r="J459" t="inlineStr">
        <is>
          <t>Апрель</t>
        </is>
      </c>
      <c r="K459" t="n">
        <v>2</v>
      </c>
      <c r="L459" t="inlineStr">
        <is>
          <t>ФО_03</t>
        </is>
      </c>
      <c r="M459" t="inlineStr">
        <is>
          <t>Регион_023</t>
        </is>
      </c>
      <c r="N459" t="inlineStr">
        <is>
          <t>Город_0458</t>
        </is>
      </c>
      <c r="O459" t="inlineStr">
        <is>
          <t>Холдинг_01</t>
        </is>
      </c>
      <c r="P459" t="inlineStr">
        <is>
          <t>Организация_001</t>
        </is>
      </c>
      <c r="Q459" t="inlineStr">
        <is>
          <t>Отдел_010</t>
        </is>
      </c>
      <c r="R459" t="inlineStr">
        <is>
          <t>Группа_01</t>
        </is>
      </c>
      <c r="S459" t="inlineStr">
        <is>
          <t>Категория_001</t>
        </is>
      </c>
      <c r="T459" t="inlineStr">
        <is>
          <t>Подкатегория_010</t>
        </is>
      </c>
      <c r="U459" t="inlineStr">
        <is>
          <t>SKU_0000458</t>
        </is>
      </c>
      <c r="V459" t="inlineStr">
        <is>
          <t>SMB</t>
        </is>
      </c>
      <c r="W459" t="inlineStr">
        <is>
          <t>Клиент_00458</t>
        </is>
      </c>
      <c r="X459" t="inlineStr">
        <is>
          <t>Импорт</t>
        </is>
      </c>
      <c r="Y459" s="8" t="n">
        <v>17946</v>
      </c>
      <c r="Z459" t="n">
        <v>19</v>
      </c>
      <c r="AA459" s="8" t="n">
        <v>4307.04</v>
      </c>
      <c r="AB459" t="inlineStr">
        <is>
          <t>Нет</t>
        </is>
      </c>
      <c r="AC459" t="inlineStr">
        <is>
          <t>Группа_01 / Категория_001 / Подкатегория_010</t>
        </is>
      </c>
      <c r="AD459" t="n">
        <v>1</v>
      </c>
      <c r="AE459" t="inlineStr">
        <is>
          <t>до 10 000</t>
        </is>
      </c>
    </row>
    <row r="460">
      <c r="A460" t="n">
        <v>459</v>
      </c>
      <c r="B460" t="inlineStr">
        <is>
          <t>medium_10k</t>
        </is>
      </c>
      <c r="C460" t="inlineStr">
        <is>
          <t>ORD-0000153</t>
        </is>
      </c>
      <c r="D460" t="inlineStr">
        <is>
          <t>LINE-0000459</t>
        </is>
      </c>
      <c r="E460" s="7" t="n">
        <v>45750</v>
      </c>
      <c r="F460" s="7" t="n">
        <v>45750</v>
      </c>
      <c r="G460" t="n">
        <v>2025</v>
      </c>
      <c r="H460" t="inlineStr">
        <is>
          <t>Q2</t>
        </is>
      </c>
      <c r="I460" t="n">
        <v>4</v>
      </c>
      <c r="J460" t="inlineStr">
        <is>
          <t>Апрель</t>
        </is>
      </c>
      <c r="K460" t="n">
        <v>3</v>
      </c>
      <c r="L460" t="inlineStr">
        <is>
          <t>ФО_04</t>
        </is>
      </c>
      <c r="M460" t="inlineStr">
        <is>
          <t>Регион_023</t>
        </is>
      </c>
      <c r="N460" t="inlineStr">
        <is>
          <t>Город_0459</t>
        </is>
      </c>
      <c r="O460" t="inlineStr">
        <is>
          <t>Холдинг_01</t>
        </is>
      </c>
      <c r="P460" t="inlineStr">
        <is>
          <t>Организация_001</t>
        </is>
      </c>
      <c r="Q460" t="inlineStr">
        <is>
          <t>Отдел_010</t>
        </is>
      </c>
      <c r="R460" t="inlineStr">
        <is>
          <t>Группа_01</t>
        </is>
      </c>
      <c r="S460" t="inlineStr">
        <is>
          <t>Категория_001</t>
        </is>
      </c>
      <c r="T460" t="inlineStr">
        <is>
          <t>Подкатегория_010</t>
        </is>
      </c>
      <c r="U460" t="inlineStr">
        <is>
          <t>SKU_0000459</t>
        </is>
      </c>
      <c r="V460" t="inlineStr">
        <is>
          <t>Госсектор</t>
        </is>
      </c>
      <c r="W460" t="inlineStr">
        <is>
          <t>Клиент_00459</t>
        </is>
      </c>
      <c r="X460" t="inlineStr">
        <is>
          <t>Ручной ввод</t>
        </is>
      </c>
      <c r="Y460" s="8" t="n">
        <v>17983</v>
      </c>
      <c r="Z460" t="n">
        <v>20</v>
      </c>
      <c r="AA460" s="8" t="n">
        <v>1438.64</v>
      </c>
      <c r="AB460" t="inlineStr">
        <is>
          <t>Нет</t>
        </is>
      </c>
      <c r="AC460" t="inlineStr">
        <is>
          <t>Группа_01 / Категория_001 / Подкатегория_010</t>
        </is>
      </c>
      <c r="AD460" t="n">
        <v>1</v>
      </c>
      <c r="AE460" t="inlineStr">
        <is>
          <t>до 10 000</t>
        </is>
      </c>
    </row>
    <row r="461">
      <c r="A461" t="n">
        <v>460</v>
      </c>
      <c r="B461" t="inlineStr">
        <is>
          <t>medium_10k</t>
        </is>
      </c>
      <c r="C461" t="inlineStr">
        <is>
          <t>ORD-0000154</t>
        </is>
      </c>
      <c r="D461" t="inlineStr">
        <is>
          <t>LINE-0000460</t>
        </is>
      </c>
      <c r="E461" s="7" t="n">
        <v>45751</v>
      </c>
      <c r="F461" s="7" t="n">
        <v>45751</v>
      </c>
      <c r="G461" t="n">
        <v>2025</v>
      </c>
      <c r="H461" t="inlineStr">
        <is>
          <t>Q2</t>
        </is>
      </c>
      <c r="I461" t="n">
        <v>4</v>
      </c>
      <c r="J461" t="inlineStr">
        <is>
          <t>Апрель</t>
        </is>
      </c>
      <c r="K461" t="n">
        <v>4</v>
      </c>
      <c r="L461" t="inlineStr">
        <is>
          <t>ФО_01_Крупный</t>
        </is>
      </c>
      <c r="M461" t="inlineStr">
        <is>
          <t>Регион_001_Крупный</t>
        </is>
      </c>
      <c r="N461" t="inlineStr">
        <is>
          <t>Город_0210</t>
        </is>
      </c>
      <c r="O461" t="inlineStr">
        <is>
          <t>Холдинг_Крупный</t>
        </is>
      </c>
      <c r="P461" t="inlineStr">
        <is>
          <t>Организация_Крупная</t>
        </is>
      </c>
      <c r="Q461" t="inlineStr">
        <is>
          <t>Отдел_010</t>
        </is>
      </c>
      <c r="R461" t="inlineStr">
        <is>
          <t>Группа_Крупная</t>
        </is>
      </c>
      <c r="S461" t="inlineStr">
        <is>
          <t>Категория_Крупная</t>
        </is>
      </c>
      <c r="T461" t="inlineStr">
        <is>
          <t>Подкатегория_Крупная</t>
        </is>
      </c>
      <c r="U461" t="inlineStr">
        <is>
          <t>SKU_0000460</t>
        </is>
      </c>
      <c r="V461" t="inlineStr">
        <is>
          <t>Розница</t>
        </is>
      </c>
      <c r="W461" t="inlineStr">
        <is>
          <t>Клиент_00460</t>
        </is>
      </c>
      <c r="X461" t="inlineStr">
        <is>
          <t>Интеграция</t>
        </is>
      </c>
      <c r="Y461" s="8" t="n">
        <v>23020</v>
      </c>
      <c r="Z461" t="n">
        <v>1</v>
      </c>
      <c r="AA461" s="8" t="n">
        <v>2071.8</v>
      </c>
      <c r="AB461" t="inlineStr">
        <is>
          <t>Да</t>
        </is>
      </c>
      <c r="AC461" t="inlineStr">
        <is>
          <t>Группа_Крупная / Категория_Крупная / Подкатегория_Крупная</t>
        </is>
      </c>
      <c r="AD461" t="n">
        <v>1</v>
      </c>
      <c r="AE461" t="inlineStr">
        <is>
          <t>до 10 000</t>
        </is>
      </c>
    </row>
    <row r="462">
      <c r="A462" t="n">
        <v>461</v>
      </c>
      <c r="B462" t="inlineStr">
        <is>
          <t>medium_10k</t>
        </is>
      </c>
      <c r="C462" t="inlineStr">
        <is>
          <t>ORD-0000154</t>
        </is>
      </c>
      <c r="D462" t="inlineStr">
        <is>
          <t>LINE-0000461</t>
        </is>
      </c>
      <c r="E462" s="7" t="n">
        <v>45752</v>
      </c>
      <c r="F462" s="7" t="n">
        <v>45752</v>
      </c>
      <c r="G462" t="n">
        <v>2025</v>
      </c>
      <c r="H462" t="inlineStr">
        <is>
          <t>Q2</t>
        </is>
      </c>
      <c r="I462" t="n">
        <v>4</v>
      </c>
      <c r="J462" t="inlineStr">
        <is>
          <t>Апрель</t>
        </is>
      </c>
      <c r="K462" t="n">
        <v>5</v>
      </c>
      <c r="L462" t="inlineStr">
        <is>
          <t>ФО_01_Крупный</t>
        </is>
      </c>
      <c r="M462" t="inlineStr">
        <is>
          <t>Регион_001_Крупный</t>
        </is>
      </c>
      <c r="N462" t="inlineStr">
        <is>
          <t>Город_0211</t>
        </is>
      </c>
      <c r="O462" t="inlineStr">
        <is>
          <t>Холдинг_Крупный</t>
        </is>
      </c>
      <c r="P462" t="inlineStr">
        <is>
          <t>Организация_Крупная</t>
        </is>
      </c>
      <c r="Q462" t="inlineStr">
        <is>
          <t>Отдел_010</t>
        </is>
      </c>
      <c r="R462" t="inlineStr">
        <is>
          <t>Группа_Крупная</t>
        </is>
      </c>
      <c r="S462" t="inlineStr">
        <is>
          <t>Категория_Крупная</t>
        </is>
      </c>
      <c r="T462" t="inlineStr">
        <is>
          <t>Подкатегория_Крупная</t>
        </is>
      </c>
      <c r="U462" t="inlineStr">
        <is>
          <t>SKU_0000461</t>
        </is>
      </c>
      <c r="V462" t="inlineStr">
        <is>
          <t>Enterprise</t>
        </is>
      </c>
      <c r="W462" t="inlineStr">
        <is>
          <t>Клиент_00461</t>
        </is>
      </c>
      <c r="X462" t="inlineStr">
        <is>
          <t>Портал</t>
        </is>
      </c>
      <c r="Y462" s="8" t="n">
        <v>23057</v>
      </c>
      <c r="Z462" t="n">
        <v>2</v>
      </c>
      <c r="AA462" s="8" t="n">
        <v>2305.7</v>
      </c>
      <c r="AB462" t="inlineStr">
        <is>
          <t>Да</t>
        </is>
      </c>
      <c r="AC462" t="inlineStr">
        <is>
          <t>Группа_Крупная / Категория_Крупная / Подкатегория_Крупная</t>
        </is>
      </c>
      <c r="AD462" t="n">
        <v>1</v>
      </c>
      <c r="AE462" t="inlineStr">
        <is>
          <t>до 10 000</t>
        </is>
      </c>
    </row>
    <row r="463">
      <c r="A463" t="n">
        <v>462</v>
      </c>
      <c r="B463" t="inlineStr">
        <is>
          <t>medium_10k</t>
        </is>
      </c>
      <c r="C463" t="inlineStr">
        <is>
          <t>ORD-0000154</t>
        </is>
      </c>
      <c r="D463" t="inlineStr">
        <is>
          <t>LINE-0000462</t>
        </is>
      </c>
      <c r="E463" s="7" t="n">
        <v>45753</v>
      </c>
      <c r="F463" s="7" t="n">
        <v>45753</v>
      </c>
      <c r="G463" t="n">
        <v>2025</v>
      </c>
      <c r="H463" t="inlineStr">
        <is>
          <t>Q2</t>
        </is>
      </c>
      <c r="I463" t="n">
        <v>4</v>
      </c>
      <c r="J463" t="inlineStr">
        <is>
          <t>Апрель</t>
        </is>
      </c>
      <c r="K463" t="n">
        <v>6</v>
      </c>
      <c r="L463" t="inlineStr">
        <is>
          <t>ФО_01_Крупный</t>
        </is>
      </c>
      <c r="M463" t="inlineStr">
        <is>
          <t>Регион_001_Крупный</t>
        </is>
      </c>
      <c r="N463" t="inlineStr">
        <is>
          <t>Город_0212</t>
        </is>
      </c>
      <c r="O463" t="inlineStr">
        <is>
          <t>Холдинг_Крупный</t>
        </is>
      </c>
      <c r="P463" t="inlineStr">
        <is>
          <t>Организация_Крупная</t>
        </is>
      </c>
      <c r="Q463" t="inlineStr">
        <is>
          <t>Отдел_010</t>
        </is>
      </c>
      <c r="R463" t="inlineStr">
        <is>
          <t>Группа_Крупная</t>
        </is>
      </c>
      <c r="S463" t="inlineStr">
        <is>
          <t>Категория_Крупная</t>
        </is>
      </c>
      <c r="T463" t="inlineStr">
        <is>
          <t>Подкатегория_Крупная</t>
        </is>
      </c>
      <c r="U463" t="inlineStr">
        <is>
          <t>SKU_0000462</t>
        </is>
      </c>
      <c r="V463" t="inlineStr">
        <is>
          <t>SMB</t>
        </is>
      </c>
      <c r="W463" t="inlineStr">
        <is>
          <t>Клиент_00462</t>
        </is>
      </c>
      <c r="X463" t="inlineStr">
        <is>
          <t>API</t>
        </is>
      </c>
      <c r="Y463" s="8" t="n">
        <v>23094</v>
      </c>
      <c r="Z463" t="n">
        <v>3</v>
      </c>
      <c r="AA463" s="8" t="n">
        <v>2540.34</v>
      </c>
      <c r="AB463" t="inlineStr">
        <is>
          <t>Да</t>
        </is>
      </c>
      <c r="AC463" t="inlineStr">
        <is>
          <t>Группа_Крупная / Категория_Крупная / Подкатегория_Крупная</t>
        </is>
      </c>
      <c r="AD463" t="n">
        <v>1</v>
      </c>
      <c r="AE463" t="inlineStr">
        <is>
          <t>до 10 000</t>
        </is>
      </c>
    </row>
    <row r="464">
      <c r="A464" t="n">
        <v>463</v>
      </c>
      <c r="B464" t="inlineStr">
        <is>
          <t>medium_10k</t>
        </is>
      </c>
      <c r="C464" t="inlineStr">
        <is>
          <t>ORD-0000155</t>
        </is>
      </c>
      <c r="D464" t="inlineStr">
        <is>
          <t>LINE-0000463</t>
        </is>
      </c>
      <c r="E464" s="7" t="n">
        <v>45754</v>
      </c>
      <c r="F464" s="7" t="n">
        <v>45754</v>
      </c>
      <c r="G464" t="n">
        <v>2025</v>
      </c>
      <c r="H464" t="inlineStr">
        <is>
          <t>Q2</t>
        </is>
      </c>
      <c r="I464" t="n">
        <v>4</v>
      </c>
      <c r="J464" t="inlineStr">
        <is>
          <t>Апрель</t>
        </is>
      </c>
      <c r="K464" t="n">
        <v>7</v>
      </c>
      <c r="L464" t="inlineStr">
        <is>
          <t>ФО_01_Крупный</t>
        </is>
      </c>
      <c r="M464" t="inlineStr">
        <is>
          <t>Регион_001_Крупный</t>
        </is>
      </c>
      <c r="N464" t="inlineStr">
        <is>
          <t>Город_0213</t>
        </is>
      </c>
      <c r="O464" t="inlineStr">
        <is>
          <t>Холдинг_Крупный</t>
        </is>
      </c>
      <c r="P464" t="inlineStr">
        <is>
          <t>Организация_Крупная</t>
        </is>
      </c>
      <c r="Q464" t="inlineStr">
        <is>
          <t>Отдел_010</t>
        </is>
      </c>
      <c r="R464" t="inlineStr">
        <is>
          <t>Группа_Крупная</t>
        </is>
      </c>
      <c r="S464" t="inlineStr">
        <is>
          <t>Категория_Крупная</t>
        </is>
      </c>
      <c r="T464" t="inlineStr">
        <is>
          <t>Подкатегория_Крупная</t>
        </is>
      </c>
      <c r="U464" t="inlineStr">
        <is>
          <t>SKU_0000463</t>
        </is>
      </c>
      <c r="V464" t="inlineStr">
        <is>
          <t>Госсектор</t>
        </is>
      </c>
      <c r="W464" t="inlineStr">
        <is>
          <t>Клиент_00463</t>
        </is>
      </c>
      <c r="X464" t="inlineStr">
        <is>
          <t>Импорт</t>
        </is>
      </c>
      <c r="Y464" s="8" t="n">
        <v>23131</v>
      </c>
      <c r="Z464" t="n">
        <v>4</v>
      </c>
      <c r="AA464" s="8" t="n">
        <v>2775.72</v>
      </c>
      <c r="AB464" t="inlineStr">
        <is>
          <t>Да</t>
        </is>
      </c>
      <c r="AC464" t="inlineStr">
        <is>
          <t>Группа_Крупная / Категория_Крупная / Подкатегория_Крупная</t>
        </is>
      </c>
      <c r="AD464" t="n">
        <v>1</v>
      </c>
      <c r="AE464" t="inlineStr">
        <is>
          <t>до 10 000</t>
        </is>
      </c>
    </row>
    <row r="465">
      <c r="A465" t="n">
        <v>464</v>
      </c>
      <c r="B465" t="inlineStr">
        <is>
          <t>medium_10k</t>
        </is>
      </c>
      <c r="C465" t="inlineStr">
        <is>
          <t>ORD-0000155</t>
        </is>
      </c>
      <c r="D465" t="inlineStr">
        <is>
          <t>LINE-0000464</t>
        </is>
      </c>
      <c r="E465" s="7" t="n">
        <v>45755</v>
      </c>
      <c r="F465" s="7" t="n">
        <v>45755</v>
      </c>
      <c r="G465" t="n">
        <v>2025</v>
      </c>
      <c r="H465" t="inlineStr">
        <is>
          <t>Q2</t>
        </is>
      </c>
      <c r="I465" t="n">
        <v>4</v>
      </c>
      <c r="J465" t="inlineStr">
        <is>
          <t>Апрель</t>
        </is>
      </c>
      <c r="K465" t="n">
        <v>8</v>
      </c>
      <c r="L465" t="inlineStr">
        <is>
          <t>ФО_01_Крупный</t>
        </is>
      </c>
      <c r="M465" t="inlineStr">
        <is>
          <t>Регион_001_Крупный</t>
        </is>
      </c>
      <c r="N465" t="inlineStr">
        <is>
          <t>Город_0214</t>
        </is>
      </c>
      <c r="O465" t="inlineStr">
        <is>
          <t>Холдинг_Крупный</t>
        </is>
      </c>
      <c r="P465" t="inlineStr">
        <is>
          <t>Организация_Крупная</t>
        </is>
      </c>
      <c r="Q465" t="inlineStr">
        <is>
          <t>Отдел_010</t>
        </is>
      </c>
      <c r="R465" t="inlineStr">
        <is>
          <t>Группа_Крупная</t>
        </is>
      </c>
      <c r="S465" t="inlineStr">
        <is>
          <t>Категория_Крупная</t>
        </is>
      </c>
      <c r="T465" t="inlineStr">
        <is>
          <t>Подкатегория_Крупная</t>
        </is>
      </c>
      <c r="U465" t="inlineStr">
        <is>
          <t>SKU_0000464</t>
        </is>
      </c>
      <c r="V465" t="inlineStr">
        <is>
          <t>Розница</t>
        </is>
      </c>
      <c r="W465" t="inlineStr">
        <is>
          <t>Клиент_00464</t>
        </is>
      </c>
      <c r="X465" t="inlineStr">
        <is>
          <t>Ручной ввод</t>
        </is>
      </c>
      <c r="Y465" s="8" t="n">
        <v>23168</v>
      </c>
      <c r="Z465" t="n">
        <v>5</v>
      </c>
      <c r="AA465" s="8" t="n">
        <v>3011.84</v>
      </c>
      <c r="AB465" t="inlineStr">
        <is>
          <t>Да</t>
        </is>
      </c>
      <c r="AC465" t="inlineStr">
        <is>
          <t>Группа_Крупная / Категория_Крупная / Подкатегория_Крупная</t>
        </is>
      </c>
      <c r="AD465" t="n">
        <v>1</v>
      </c>
      <c r="AE465" t="inlineStr">
        <is>
          <t>до 10 000</t>
        </is>
      </c>
    </row>
    <row r="466">
      <c r="A466" t="n">
        <v>465</v>
      </c>
      <c r="B466" t="inlineStr">
        <is>
          <t>medium_10k</t>
        </is>
      </c>
      <c r="C466" t="inlineStr">
        <is>
          <t>ORD-0000155</t>
        </is>
      </c>
      <c r="D466" t="inlineStr">
        <is>
          <t>LINE-0000465</t>
        </is>
      </c>
      <c r="E466" s="7" t="n">
        <v>45756</v>
      </c>
      <c r="F466" s="7" t="n">
        <v>45756</v>
      </c>
      <c r="G466" t="n">
        <v>2025</v>
      </c>
      <c r="H466" t="inlineStr">
        <is>
          <t>Q2</t>
        </is>
      </c>
      <c r="I466" t="n">
        <v>4</v>
      </c>
      <c r="J466" t="inlineStr">
        <is>
          <t>Апрель</t>
        </is>
      </c>
      <c r="K466" t="n">
        <v>9</v>
      </c>
      <c r="L466" t="inlineStr">
        <is>
          <t>ФО_01_Крупный</t>
        </is>
      </c>
      <c r="M466" t="inlineStr">
        <is>
          <t>Регион_001_Крупный</t>
        </is>
      </c>
      <c r="N466" t="inlineStr">
        <is>
          <t>Город_0215</t>
        </is>
      </c>
      <c r="O466" t="inlineStr">
        <is>
          <t>Холдинг_Крупный</t>
        </is>
      </c>
      <c r="P466" t="inlineStr">
        <is>
          <t>Организация_Крупная</t>
        </is>
      </c>
      <c r="Q466" t="inlineStr">
        <is>
          <t>Отдел_010</t>
        </is>
      </c>
      <c r="R466" t="inlineStr">
        <is>
          <t>Группа_Крупная</t>
        </is>
      </c>
      <c r="S466" t="inlineStr">
        <is>
          <t>Категория_Крупная</t>
        </is>
      </c>
      <c r="T466" t="inlineStr">
        <is>
          <t>Подкатегория_Крупная</t>
        </is>
      </c>
      <c r="U466" t="inlineStr">
        <is>
          <t>SKU_0000465</t>
        </is>
      </c>
      <c r="V466" t="inlineStr">
        <is>
          <t>Enterprise</t>
        </is>
      </c>
      <c r="W466" t="inlineStr">
        <is>
          <t>Клиент_00465</t>
        </is>
      </c>
      <c r="X466" t="inlineStr">
        <is>
          <t>Интеграция</t>
        </is>
      </c>
      <c r="Y466" s="8" t="n">
        <v>23205</v>
      </c>
      <c r="Z466" t="n">
        <v>6</v>
      </c>
      <c r="AA466" s="8" t="n">
        <v>3248.7</v>
      </c>
      <c r="AB466" t="inlineStr">
        <is>
          <t>Да</t>
        </is>
      </c>
      <c r="AC466" t="inlineStr">
        <is>
          <t>Группа_Крупная / Категория_Крупная / Подкатегория_Крупная</t>
        </is>
      </c>
      <c r="AD466" t="n">
        <v>1</v>
      </c>
      <c r="AE466" t="inlineStr">
        <is>
          <t>до 10 000</t>
        </is>
      </c>
    </row>
    <row r="467">
      <c r="A467" t="n">
        <v>466</v>
      </c>
      <c r="B467" t="inlineStr">
        <is>
          <t>medium_10k</t>
        </is>
      </c>
      <c r="C467" t="inlineStr">
        <is>
          <t>ORD-0000156</t>
        </is>
      </c>
      <c r="D467" t="inlineStr">
        <is>
          <t>LINE-0000466</t>
        </is>
      </c>
      <c r="E467" s="7" t="n">
        <v>45757</v>
      </c>
      <c r="F467" s="7" t="n">
        <v>45757</v>
      </c>
      <c r="G467" t="n">
        <v>2025</v>
      </c>
      <c r="H467" t="inlineStr">
        <is>
          <t>Q2</t>
        </is>
      </c>
      <c r="I467" t="n">
        <v>4</v>
      </c>
      <c r="J467" t="inlineStr">
        <is>
          <t>Апрель</t>
        </is>
      </c>
      <c r="K467" t="n">
        <v>10</v>
      </c>
      <c r="L467" t="inlineStr">
        <is>
          <t>ФО_01_Крупный</t>
        </is>
      </c>
      <c r="M467" t="inlineStr">
        <is>
          <t>Регион_001_Крупный</t>
        </is>
      </c>
      <c r="N467" t="inlineStr">
        <is>
          <t>Город_0216</t>
        </is>
      </c>
      <c r="O467" t="inlineStr">
        <is>
          <t>Холдинг_Крупный</t>
        </is>
      </c>
      <c r="P467" t="inlineStr">
        <is>
          <t>Организация_Крупная</t>
        </is>
      </c>
      <c r="Q467" t="inlineStr">
        <is>
          <t>Отдел_010</t>
        </is>
      </c>
      <c r="R467" t="inlineStr">
        <is>
          <t>Группа_Крупная</t>
        </is>
      </c>
      <c r="S467" t="inlineStr">
        <is>
          <t>Категория_Крупная</t>
        </is>
      </c>
      <c r="T467" t="inlineStr">
        <is>
          <t>Подкатегория_Крупная</t>
        </is>
      </c>
      <c r="U467" t="inlineStr">
        <is>
          <t>SKU_0000466</t>
        </is>
      </c>
      <c r="V467" t="inlineStr">
        <is>
          <t>SMB</t>
        </is>
      </c>
      <c r="W467" t="inlineStr">
        <is>
          <t>Клиент_00466</t>
        </is>
      </c>
      <c r="X467" t="inlineStr">
        <is>
          <t>Портал</t>
        </is>
      </c>
      <c r="Y467" s="8" t="n">
        <v>23242</v>
      </c>
      <c r="Z467" t="n">
        <v>7</v>
      </c>
      <c r="AA467" s="8" t="n">
        <v>3486.3</v>
      </c>
      <c r="AB467" t="inlineStr">
        <is>
          <t>Да</t>
        </is>
      </c>
      <c r="AC467" t="inlineStr">
        <is>
          <t>Группа_Крупная / Категория_Крупная / Подкатегория_Крупная</t>
        </is>
      </c>
      <c r="AD467" t="n">
        <v>1</v>
      </c>
      <c r="AE467" t="inlineStr">
        <is>
          <t>до 10 000</t>
        </is>
      </c>
    </row>
    <row r="468">
      <c r="A468" t="n">
        <v>467</v>
      </c>
      <c r="B468" t="inlineStr">
        <is>
          <t>medium_10k</t>
        </is>
      </c>
      <c r="C468" t="inlineStr">
        <is>
          <t>ORD-0000156</t>
        </is>
      </c>
      <c r="D468" t="inlineStr">
        <is>
          <t>LINE-0000467</t>
        </is>
      </c>
      <c r="E468" s="7" t="n">
        <v>45758</v>
      </c>
      <c r="F468" s="7" t="n">
        <v>45758</v>
      </c>
      <c r="G468" t="n">
        <v>2025</v>
      </c>
      <c r="H468" t="inlineStr">
        <is>
          <t>Q2</t>
        </is>
      </c>
      <c r="I468" t="n">
        <v>4</v>
      </c>
      <c r="J468" t="inlineStr">
        <is>
          <t>Апрель</t>
        </is>
      </c>
      <c r="K468" t="n">
        <v>11</v>
      </c>
      <c r="L468" t="inlineStr">
        <is>
          <t>ФО_04</t>
        </is>
      </c>
      <c r="M468" t="inlineStr">
        <is>
          <t>Регион_024</t>
        </is>
      </c>
      <c r="N468" t="inlineStr">
        <is>
          <t>Город_0467</t>
        </is>
      </c>
      <c r="O468" t="inlineStr">
        <is>
          <t>Холдинг_01</t>
        </is>
      </c>
      <c r="P468" t="inlineStr">
        <is>
          <t>Организация_001</t>
        </is>
      </c>
      <c r="Q468" t="inlineStr">
        <is>
          <t>Отдел_010</t>
        </is>
      </c>
      <c r="R468" t="inlineStr">
        <is>
          <t>Группа_01</t>
        </is>
      </c>
      <c r="S468" t="inlineStr">
        <is>
          <t>Категория_001</t>
        </is>
      </c>
      <c r="T468" t="inlineStr">
        <is>
          <t>Подкатегория_010</t>
        </is>
      </c>
      <c r="U468" t="inlineStr">
        <is>
          <t>SKU_0000467</t>
        </is>
      </c>
      <c r="V468" t="inlineStr">
        <is>
          <t>Госсектор</t>
        </is>
      </c>
      <c r="W468" t="inlineStr">
        <is>
          <t>Клиент_00467</t>
        </is>
      </c>
      <c r="X468" t="inlineStr">
        <is>
          <t>API</t>
        </is>
      </c>
      <c r="Y468" s="8" t="n">
        <v>18279</v>
      </c>
      <c r="Z468" t="n">
        <v>8</v>
      </c>
      <c r="AA468" s="8" t="n">
        <v>2924.64</v>
      </c>
      <c r="AB468" t="inlineStr">
        <is>
          <t>Нет</t>
        </is>
      </c>
      <c r="AC468" t="inlineStr">
        <is>
          <t>Группа_01 / Категория_001 / Подкатегория_010</t>
        </is>
      </c>
      <c r="AD468" t="n">
        <v>1</v>
      </c>
      <c r="AE468" t="inlineStr">
        <is>
          <t>до 10 000</t>
        </is>
      </c>
    </row>
    <row r="469">
      <c r="A469" t="n">
        <v>468</v>
      </c>
      <c r="B469" t="inlineStr">
        <is>
          <t>medium_10k</t>
        </is>
      </c>
      <c r="C469" t="inlineStr">
        <is>
          <t>ORD-0000156</t>
        </is>
      </c>
      <c r="D469" t="inlineStr">
        <is>
          <t>LINE-0000468</t>
        </is>
      </c>
      <c r="E469" s="7" t="n">
        <v>45759</v>
      </c>
      <c r="F469" s="7" t="n">
        <v>45759</v>
      </c>
      <c r="G469" t="n">
        <v>2025</v>
      </c>
      <c r="H469" t="inlineStr">
        <is>
          <t>Q2</t>
        </is>
      </c>
      <c r="I469" t="n">
        <v>4</v>
      </c>
      <c r="J469" t="inlineStr">
        <is>
          <t>Апрель</t>
        </is>
      </c>
      <c r="K469" t="n">
        <v>12</v>
      </c>
      <c r="L469" t="inlineStr">
        <is>
          <t>ФО_05</t>
        </is>
      </c>
      <c r="M469" t="inlineStr">
        <is>
          <t>Регион_024</t>
        </is>
      </c>
      <c r="N469" t="inlineStr">
        <is>
          <t>Город_0468</t>
        </is>
      </c>
      <c r="O469" t="inlineStr">
        <is>
          <t>Холдинг_01</t>
        </is>
      </c>
      <c r="P469" t="inlineStr">
        <is>
          <t>Организация_001</t>
        </is>
      </c>
      <c r="Q469" t="inlineStr">
        <is>
          <t>Отдел_010</t>
        </is>
      </c>
      <c r="R469" t="inlineStr">
        <is>
          <t>Группа_01</t>
        </is>
      </c>
      <c r="S469" t="inlineStr">
        <is>
          <t>Категория_001</t>
        </is>
      </c>
      <c r="T469" t="inlineStr">
        <is>
          <t>Подкатегория_010</t>
        </is>
      </c>
      <c r="U469" t="inlineStr">
        <is>
          <t>SKU_0000468</t>
        </is>
      </c>
      <c r="V469" t="inlineStr">
        <is>
          <t>Розница</t>
        </is>
      </c>
      <c r="W469" t="inlineStr">
        <is>
          <t>Клиент_00468</t>
        </is>
      </c>
      <c r="X469" t="inlineStr">
        <is>
          <t>Импорт</t>
        </is>
      </c>
      <c r="Y469" s="8" t="n">
        <v>18316</v>
      </c>
      <c r="Z469" t="n">
        <v>9</v>
      </c>
      <c r="AA469" s="8" t="n">
        <v>3113.72</v>
      </c>
      <c r="AB469" t="inlineStr">
        <is>
          <t>Нет</t>
        </is>
      </c>
      <c r="AC469" t="inlineStr">
        <is>
          <t>Группа_01 / Категория_001 / Подкатегория_010</t>
        </is>
      </c>
      <c r="AD469" t="n">
        <v>1</v>
      </c>
      <c r="AE469" t="inlineStr">
        <is>
          <t>до 10 000</t>
        </is>
      </c>
    </row>
    <row r="470">
      <c r="A470" t="n">
        <v>469</v>
      </c>
      <c r="B470" t="inlineStr">
        <is>
          <t>medium_10k</t>
        </is>
      </c>
      <c r="C470" t="inlineStr">
        <is>
          <t>ORD-0000157</t>
        </is>
      </c>
      <c r="D470" t="inlineStr">
        <is>
          <t>LINE-0000469</t>
        </is>
      </c>
      <c r="E470" s="7" t="n">
        <v>45760</v>
      </c>
      <c r="F470" s="7" t="n">
        <v>45760</v>
      </c>
      <c r="G470" t="n">
        <v>2025</v>
      </c>
      <c r="H470" t="inlineStr">
        <is>
          <t>Q2</t>
        </is>
      </c>
      <c r="I470" t="n">
        <v>4</v>
      </c>
      <c r="J470" t="inlineStr">
        <is>
          <t>Апрель</t>
        </is>
      </c>
      <c r="K470" t="n">
        <v>13</v>
      </c>
      <c r="L470" t="inlineStr">
        <is>
          <t>ФО_06</t>
        </is>
      </c>
      <c r="M470" t="inlineStr">
        <is>
          <t>Регион_024</t>
        </is>
      </c>
      <c r="N470" t="inlineStr">
        <is>
          <t>Город_0469</t>
        </is>
      </c>
      <c r="O470" t="inlineStr">
        <is>
          <t>Холдинг_01</t>
        </is>
      </c>
      <c r="P470" t="inlineStr">
        <is>
          <t>Организация_001</t>
        </is>
      </c>
      <c r="Q470" t="inlineStr">
        <is>
          <t>Отдел_010</t>
        </is>
      </c>
      <c r="R470" t="inlineStr">
        <is>
          <t>Группа_01</t>
        </is>
      </c>
      <c r="S470" t="inlineStr">
        <is>
          <t>Категория_001</t>
        </is>
      </c>
      <c r="T470" t="inlineStr">
        <is>
          <t>Подкатегория_010</t>
        </is>
      </c>
      <c r="U470" t="inlineStr">
        <is>
          <t>SKU_0000469</t>
        </is>
      </c>
      <c r="V470" t="inlineStr">
        <is>
          <t>Enterprise</t>
        </is>
      </c>
      <c r="W470" t="inlineStr">
        <is>
          <t>Клиент_00469</t>
        </is>
      </c>
      <c r="X470" t="inlineStr">
        <is>
          <t>Ручной ввод</t>
        </is>
      </c>
      <c r="Y470" s="8" t="n">
        <v>18353</v>
      </c>
      <c r="Z470" t="n">
        <v>10</v>
      </c>
      <c r="AA470" s="8" t="n">
        <v>3303.54</v>
      </c>
      <c r="AB470" t="inlineStr">
        <is>
          <t>Нет</t>
        </is>
      </c>
      <c r="AC470" t="inlineStr">
        <is>
          <t>Группа_01 / Категория_001 / Подкатегория_010</t>
        </is>
      </c>
      <c r="AD470" t="n">
        <v>1</v>
      </c>
      <c r="AE470" t="inlineStr">
        <is>
          <t>до 10 000</t>
        </is>
      </c>
    </row>
    <row r="471">
      <c r="A471" t="n">
        <v>470</v>
      </c>
      <c r="B471" t="inlineStr">
        <is>
          <t>medium_10k</t>
        </is>
      </c>
      <c r="C471" t="inlineStr">
        <is>
          <t>ORD-0000157</t>
        </is>
      </c>
      <c r="D471" t="inlineStr">
        <is>
          <t>LINE-0000470</t>
        </is>
      </c>
      <c r="E471" s="7" t="n">
        <v>45761</v>
      </c>
      <c r="F471" s="7" t="n">
        <v>45761</v>
      </c>
      <c r="G471" t="n">
        <v>2025</v>
      </c>
      <c r="H471" t="inlineStr">
        <is>
          <t>Q2</t>
        </is>
      </c>
      <c r="I471" t="n">
        <v>4</v>
      </c>
      <c r="J471" t="inlineStr">
        <is>
          <t>Апрель</t>
        </is>
      </c>
      <c r="K471" t="n">
        <v>14</v>
      </c>
      <c r="L471" t="inlineStr">
        <is>
          <t>ФО_01_Крупный</t>
        </is>
      </c>
      <c r="M471" t="inlineStr">
        <is>
          <t>Регион_001_Крупный</t>
        </is>
      </c>
      <c r="N471" t="inlineStr">
        <is>
          <t>Город_0220</t>
        </is>
      </c>
      <c r="O471" t="inlineStr">
        <is>
          <t>Холдинг_Крупный</t>
        </is>
      </c>
      <c r="P471" t="inlineStr">
        <is>
          <t>Организация_Крупная</t>
        </is>
      </c>
      <c r="Q471" t="inlineStr">
        <is>
          <t>Отдел_010</t>
        </is>
      </c>
      <c r="R471" t="inlineStr">
        <is>
          <t>Группа_Крупная</t>
        </is>
      </c>
      <c r="S471" t="inlineStr">
        <is>
          <t>Категория_Крупная</t>
        </is>
      </c>
      <c r="T471" t="inlineStr">
        <is>
          <t>Подкатегория_Крупная</t>
        </is>
      </c>
      <c r="U471" t="inlineStr">
        <is>
          <t>SKU_0000470</t>
        </is>
      </c>
      <c r="V471" t="inlineStr">
        <is>
          <t>SMB</t>
        </is>
      </c>
      <c r="W471" t="inlineStr">
        <is>
          <t>Клиент_00470</t>
        </is>
      </c>
      <c r="X471" t="inlineStr">
        <is>
          <t>Интеграция</t>
        </is>
      </c>
      <c r="Y471" s="8" t="n">
        <v>23390</v>
      </c>
      <c r="Z471" t="n">
        <v>11</v>
      </c>
      <c r="AA471" s="8" t="n">
        <v>4444.1</v>
      </c>
      <c r="AB471" t="inlineStr">
        <is>
          <t>Да</t>
        </is>
      </c>
      <c r="AC471" t="inlineStr">
        <is>
          <t>Группа_Крупная / Категория_Крупная / Подкатегория_Крупная</t>
        </is>
      </c>
      <c r="AD471" t="n">
        <v>1</v>
      </c>
      <c r="AE471" t="inlineStr">
        <is>
          <t>до 10 000</t>
        </is>
      </c>
    </row>
    <row r="472">
      <c r="A472" t="n">
        <v>471</v>
      </c>
      <c r="B472" t="inlineStr">
        <is>
          <t>medium_10k</t>
        </is>
      </c>
      <c r="C472" t="inlineStr">
        <is>
          <t>ORD-0000157</t>
        </is>
      </c>
      <c r="D472" t="inlineStr">
        <is>
          <t>LINE-0000471</t>
        </is>
      </c>
      <c r="E472" s="7" t="n">
        <v>45762</v>
      </c>
      <c r="F472" s="7" t="n">
        <v>45762</v>
      </c>
      <c r="G472" t="n">
        <v>2025</v>
      </c>
      <c r="H472" t="inlineStr">
        <is>
          <t>Q2</t>
        </is>
      </c>
      <c r="I472" t="n">
        <v>4</v>
      </c>
      <c r="J472" t="inlineStr">
        <is>
          <t>Апрель</t>
        </is>
      </c>
      <c r="K472" t="n">
        <v>15</v>
      </c>
      <c r="L472" t="inlineStr">
        <is>
          <t>ФО_01_Крупный</t>
        </is>
      </c>
      <c r="M472" t="inlineStr">
        <is>
          <t>Регион_001_Крупный</t>
        </is>
      </c>
      <c r="N472" t="inlineStr">
        <is>
          <t>Город_0221</t>
        </is>
      </c>
      <c r="O472" t="inlineStr">
        <is>
          <t>Холдинг_Крупный</t>
        </is>
      </c>
      <c r="P472" t="inlineStr">
        <is>
          <t>Организация_Крупная</t>
        </is>
      </c>
      <c r="Q472" t="inlineStr">
        <is>
          <t>Отдел_010</t>
        </is>
      </c>
      <c r="R472" t="inlineStr">
        <is>
          <t>Группа_Крупная</t>
        </is>
      </c>
      <c r="S472" t="inlineStr">
        <is>
          <t>Категория_Крупная</t>
        </is>
      </c>
      <c r="T472" t="inlineStr">
        <is>
          <t>Подкатегория_Крупная</t>
        </is>
      </c>
      <c r="U472" t="inlineStr">
        <is>
          <t>SKU_0000471</t>
        </is>
      </c>
      <c r="V472" t="inlineStr">
        <is>
          <t>Госсектор</t>
        </is>
      </c>
      <c r="W472" t="inlineStr">
        <is>
          <t>Клиент_00471</t>
        </is>
      </c>
      <c r="X472" t="inlineStr">
        <is>
          <t>Портал</t>
        </is>
      </c>
      <c r="Y472" s="8" t="n">
        <v>23427</v>
      </c>
      <c r="Z472" t="n">
        <v>12</v>
      </c>
      <c r="AA472" s="8" t="n">
        <v>4685.4</v>
      </c>
      <c r="AB472" t="inlineStr">
        <is>
          <t>Да</t>
        </is>
      </c>
      <c r="AC472" t="inlineStr">
        <is>
          <t>Группа_Крупная / Категория_Крупная / Подкатегория_Крупная</t>
        </is>
      </c>
      <c r="AD472" t="n">
        <v>1</v>
      </c>
      <c r="AE472" t="inlineStr">
        <is>
          <t>до 10 000</t>
        </is>
      </c>
    </row>
    <row r="473">
      <c r="A473" t="n">
        <v>472</v>
      </c>
      <c r="B473" t="inlineStr">
        <is>
          <t>medium_10k</t>
        </is>
      </c>
      <c r="C473" t="inlineStr">
        <is>
          <t>ORD-0000158</t>
        </is>
      </c>
      <c r="D473" t="inlineStr">
        <is>
          <t>LINE-0000472</t>
        </is>
      </c>
      <c r="E473" s="7" t="n">
        <v>45763</v>
      </c>
      <c r="F473" s="7" t="n">
        <v>45763</v>
      </c>
      <c r="G473" t="n">
        <v>2025</v>
      </c>
      <c r="H473" t="inlineStr">
        <is>
          <t>Q2</t>
        </is>
      </c>
      <c r="I473" t="n">
        <v>4</v>
      </c>
      <c r="J473" t="inlineStr">
        <is>
          <t>Апрель</t>
        </is>
      </c>
      <c r="K473" t="n">
        <v>16</v>
      </c>
      <c r="L473" t="inlineStr">
        <is>
          <t>ФО_01_Крупный</t>
        </is>
      </c>
      <c r="M473" t="inlineStr">
        <is>
          <t>Регион_001_Крупный</t>
        </is>
      </c>
      <c r="N473" t="inlineStr">
        <is>
          <t>Город_0222</t>
        </is>
      </c>
      <c r="O473" t="inlineStr">
        <is>
          <t>Холдинг_Крупный</t>
        </is>
      </c>
      <c r="P473" t="inlineStr">
        <is>
          <t>Организация_Крупная</t>
        </is>
      </c>
      <c r="Q473" t="inlineStr">
        <is>
          <t>Отдел_010</t>
        </is>
      </c>
      <c r="R473" t="inlineStr">
        <is>
          <t>Группа_Крупная</t>
        </is>
      </c>
      <c r="S473" t="inlineStr">
        <is>
          <t>Категория_Крупная</t>
        </is>
      </c>
      <c r="T473" t="inlineStr">
        <is>
          <t>Подкатегория_Крупная</t>
        </is>
      </c>
      <c r="U473" t="inlineStr">
        <is>
          <t>SKU_0000472</t>
        </is>
      </c>
      <c r="V473" t="inlineStr">
        <is>
          <t>Розница</t>
        </is>
      </c>
      <c r="W473" t="inlineStr">
        <is>
          <t>Клиент_00472</t>
        </is>
      </c>
      <c r="X473" t="inlineStr">
        <is>
          <t>API</t>
        </is>
      </c>
      <c r="Y473" s="8" t="n">
        <v>23464</v>
      </c>
      <c r="Z473" t="n">
        <v>13</v>
      </c>
      <c r="AA473" s="8" t="n">
        <v>4927.44</v>
      </c>
      <c r="AB473" t="inlineStr">
        <is>
          <t>Да</t>
        </is>
      </c>
      <c r="AC473" t="inlineStr">
        <is>
          <t>Группа_Крупная / Категория_Крупная / Подкатегория_Крупная</t>
        </is>
      </c>
      <c r="AD473" t="n">
        <v>1</v>
      </c>
      <c r="AE473" t="inlineStr">
        <is>
          <t>до 10 000</t>
        </is>
      </c>
    </row>
    <row r="474">
      <c r="A474" t="n">
        <v>473</v>
      </c>
      <c r="B474" t="inlineStr">
        <is>
          <t>medium_10k</t>
        </is>
      </c>
      <c r="C474" t="inlineStr">
        <is>
          <t>ORD-0000158</t>
        </is>
      </c>
      <c r="D474" t="inlineStr">
        <is>
          <t>LINE-0000473</t>
        </is>
      </c>
      <c r="E474" s="7" t="n">
        <v>45764</v>
      </c>
      <c r="F474" s="7" t="n">
        <v>45764</v>
      </c>
      <c r="G474" t="n">
        <v>2025</v>
      </c>
      <c r="H474" t="inlineStr">
        <is>
          <t>Q2</t>
        </is>
      </c>
      <c r="I474" t="n">
        <v>4</v>
      </c>
      <c r="J474" t="inlineStr">
        <is>
          <t>Апрель</t>
        </is>
      </c>
      <c r="K474" t="n">
        <v>17</v>
      </c>
      <c r="L474" t="inlineStr">
        <is>
          <t>ФО_01_Крупный</t>
        </is>
      </c>
      <c r="M474" t="inlineStr">
        <is>
          <t>Регион_001_Крупный</t>
        </is>
      </c>
      <c r="N474" t="inlineStr">
        <is>
          <t>Город_0223</t>
        </is>
      </c>
      <c r="O474" t="inlineStr">
        <is>
          <t>Холдинг_Крупный</t>
        </is>
      </c>
      <c r="P474" t="inlineStr">
        <is>
          <t>Организация_Крупная</t>
        </is>
      </c>
      <c r="Q474" t="inlineStr">
        <is>
          <t>Отдел_010</t>
        </is>
      </c>
      <c r="R474" t="inlineStr">
        <is>
          <t>Группа_Крупная</t>
        </is>
      </c>
      <c r="S474" t="inlineStr">
        <is>
          <t>Категория_Крупная</t>
        </is>
      </c>
      <c r="T474" t="inlineStr">
        <is>
          <t>Подкатегория_Крупная</t>
        </is>
      </c>
      <c r="U474" t="inlineStr">
        <is>
          <t>SKU_0000473</t>
        </is>
      </c>
      <c r="V474" t="inlineStr">
        <is>
          <t>Enterprise</t>
        </is>
      </c>
      <c r="W474" t="inlineStr">
        <is>
          <t>Клиент_00473</t>
        </is>
      </c>
      <c r="X474" t="inlineStr">
        <is>
          <t>Импорт</t>
        </is>
      </c>
      <c r="Y474" s="8" t="n">
        <v>23501</v>
      </c>
      <c r="Z474" t="n">
        <v>14</v>
      </c>
      <c r="AA474" s="8" t="n">
        <v>5170.22</v>
      </c>
      <c r="AB474" t="inlineStr">
        <is>
          <t>Да</t>
        </is>
      </c>
      <c r="AC474" t="inlineStr">
        <is>
          <t>Группа_Крупная / Категория_Крупная / Подкатегория_Крупная</t>
        </is>
      </c>
      <c r="AD474" t="n">
        <v>1</v>
      </c>
      <c r="AE474" t="inlineStr">
        <is>
          <t>до 10 000</t>
        </is>
      </c>
    </row>
    <row r="475">
      <c r="A475" t="n">
        <v>474</v>
      </c>
      <c r="B475" t="inlineStr">
        <is>
          <t>medium_10k</t>
        </is>
      </c>
      <c r="C475" t="inlineStr">
        <is>
          <t>ORD-0000158</t>
        </is>
      </c>
      <c r="D475" t="inlineStr">
        <is>
          <t>LINE-0000474</t>
        </is>
      </c>
      <c r="E475" s="7" t="n">
        <v>45765</v>
      </c>
      <c r="F475" s="7" t="n">
        <v>45765</v>
      </c>
      <c r="G475" t="n">
        <v>2025</v>
      </c>
      <c r="H475" t="inlineStr">
        <is>
          <t>Q2</t>
        </is>
      </c>
      <c r="I475" t="n">
        <v>4</v>
      </c>
      <c r="J475" t="inlineStr">
        <is>
          <t>Апрель</t>
        </is>
      </c>
      <c r="K475" t="n">
        <v>18</v>
      </c>
      <c r="L475" t="inlineStr">
        <is>
          <t>ФО_01_Крупный</t>
        </is>
      </c>
      <c r="M475" t="inlineStr">
        <is>
          <t>Регион_001_Крупный</t>
        </is>
      </c>
      <c r="N475" t="inlineStr">
        <is>
          <t>Город_0224</t>
        </is>
      </c>
      <c r="O475" t="inlineStr">
        <is>
          <t>Холдинг_Крупный</t>
        </is>
      </c>
      <c r="P475" t="inlineStr">
        <is>
          <t>Организация_Крупная</t>
        </is>
      </c>
      <c r="Q475" t="inlineStr">
        <is>
          <t>Отдел_010</t>
        </is>
      </c>
      <c r="R475" t="inlineStr">
        <is>
          <t>Группа_Крупная</t>
        </is>
      </c>
      <c r="S475" t="inlineStr">
        <is>
          <t>Категория_Крупная</t>
        </is>
      </c>
      <c r="T475" t="inlineStr">
        <is>
          <t>Подкатегория_Крупная</t>
        </is>
      </c>
      <c r="U475" t="inlineStr">
        <is>
          <t>SKU_0000474</t>
        </is>
      </c>
      <c r="V475" t="inlineStr">
        <is>
          <t>SMB</t>
        </is>
      </c>
      <c r="W475" t="inlineStr">
        <is>
          <t>Клиент_00474</t>
        </is>
      </c>
      <c r="X475" t="inlineStr">
        <is>
          <t>Ручной ввод</t>
        </is>
      </c>
      <c r="Y475" s="8" t="n">
        <v>23538</v>
      </c>
      <c r="Z475" t="n">
        <v>15</v>
      </c>
      <c r="AA475" s="8" t="n">
        <v>5413.74</v>
      </c>
      <c r="AB475" t="inlineStr">
        <is>
          <t>Да</t>
        </is>
      </c>
      <c r="AC475" t="inlineStr">
        <is>
          <t>Группа_Крупная / Категория_Крупная / Подкатегория_Крупная</t>
        </is>
      </c>
      <c r="AD475" t="n">
        <v>1</v>
      </c>
      <c r="AE475" t="inlineStr">
        <is>
          <t>до 10 000</t>
        </is>
      </c>
    </row>
    <row r="476">
      <c r="A476" t="n">
        <v>475</v>
      </c>
      <c r="B476" t="inlineStr">
        <is>
          <t>medium_10k</t>
        </is>
      </c>
      <c r="C476" t="inlineStr">
        <is>
          <t>ORD-0000159</t>
        </is>
      </c>
      <c r="D476" t="inlineStr">
        <is>
          <t>LINE-0000475</t>
        </is>
      </c>
      <c r="E476" s="7" t="n">
        <v>45766</v>
      </c>
      <c r="F476" s="7" t="n">
        <v>45766</v>
      </c>
      <c r="G476" t="n">
        <v>2025</v>
      </c>
      <c r="H476" t="inlineStr">
        <is>
          <t>Q2</t>
        </is>
      </c>
      <c r="I476" t="n">
        <v>4</v>
      </c>
      <c r="J476" t="inlineStr">
        <is>
          <t>Апрель</t>
        </is>
      </c>
      <c r="K476" t="n">
        <v>19</v>
      </c>
      <c r="L476" t="inlineStr">
        <is>
          <t>ФО_01_Крупный</t>
        </is>
      </c>
      <c r="M476" t="inlineStr">
        <is>
          <t>Регион_001_Крупный</t>
        </is>
      </c>
      <c r="N476" t="inlineStr">
        <is>
          <t>Город_0225</t>
        </is>
      </c>
      <c r="O476" t="inlineStr">
        <is>
          <t>Холдинг_Крупный</t>
        </is>
      </c>
      <c r="P476" t="inlineStr">
        <is>
          <t>Организация_Крупная</t>
        </is>
      </c>
      <c r="Q476" t="inlineStr">
        <is>
          <t>Отдел_010</t>
        </is>
      </c>
      <c r="R476" t="inlineStr">
        <is>
          <t>Группа_Крупная</t>
        </is>
      </c>
      <c r="S476" t="inlineStr">
        <is>
          <t>Категория_Крупная</t>
        </is>
      </c>
      <c r="T476" t="inlineStr">
        <is>
          <t>Подкатегория_Крупная</t>
        </is>
      </c>
      <c r="U476" t="inlineStr">
        <is>
          <t>SKU_0000475</t>
        </is>
      </c>
      <c r="V476" t="inlineStr">
        <is>
          <t>Госсектор</t>
        </is>
      </c>
      <c r="W476" t="inlineStr">
        <is>
          <t>Клиент_00475</t>
        </is>
      </c>
      <c r="X476" t="inlineStr">
        <is>
          <t>Интеграция</t>
        </is>
      </c>
      <c r="Y476" s="8" t="n">
        <v>23575</v>
      </c>
      <c r="Z476" t="n">
        <v>16</v>
      </c>
      <c r="AA476" s="8" t="n">
        <v>5658</v>
      </c>
      <c r="AB476" t="inlineStr">
        <is>
          <t>Да</t>
        </is>
      </c>
      <c r="AC476" t="inlineStr">
        <is>
          <t>Группа_Крупная / Категория_Крупная / Подкатегория_Крупная</t>
        </is>
      </c>
      <c r="AD476" t="n">
        <v>1</v>
      </c>
      <c r="AE476" t="inlineStr">
        <is>
          <t>до 10 000</t>
        </is>
      </c>
    </row>
    <row r="477">
      <c r="A477" t="n">
        <v>476</v>
      </c>
      <c r="B477" t="inlineStr">
        <is>
          <t>medium_10k</t>
        </is>
      </c>
      <c r="C477" t="inlineStr">
        <is>
          <t>ORD-0000159</t>
        </is>
      </c>
      <c r="D477" t="inlineStr">
        <is>
          <t>LINE-0000476</t>
        </is>
      </c>
      <c r="E477" s="7" t="n">
        <v>45767</v>
      </c>
      <c r="F477" s="7" t="n">
        <v>45767</v>
      </c>
      <c r="G477" t="n">
        <v>2025</v>
      </c>
      <c r="H477" t="inlineStr">
        <is>
          <t>Q2</t>
        </is>
      </c>
      <c r="I477" t="n">
        <v>4</v>
      </c>
      <c r="J477" t="inlineStr">
        <is>
          <t>Апрель</t>
        </is>
      </c>
      <c r="K477" t="n">
        <v>20</v>
      </c>
      <c r="L477" t="inlineStr">
        <is>
          <t>ФО_01_Крупный</t>
        </is>
      </c>
      <c r="M477" t="inlineStr">
        <is>
          <t>Регион_001_Крупный</t>
        </is>
      </c>
      <c r="N477" t="inlineStr">
        <is>
          <t>Город_0226</t>
        </is>
      </c>
      <c r="O477" t="inlineStr">
        <is>
          <t>Холдинг_Крупный</t>
        </is>
      </c>
      <c r="P477" t="inlineStr">
        <is>
          <t>Организация_Крупная</t>
        </is>
      </c>
      <c r="Q477" t="inlineStr">
        <is>
          <t>Отдел_010</t>
        </is>
      </c>
      <c r="R477" t="inlineStr">
        <is>
          <t>Группа_Крупная</t>
        </is>
      </c>
      <c r="S477" t="inlineStr">
        <is>
          <t>Категория_Крупная</t>
        </is>
      </c>
      <c r="T477" t="inlineStr">
        <is>
          <t>Подкатегория_Крупная</t>
        </is>
      </c>
      <c r="U477" t="inlineStr">
        <is>
          <t>SKU_0000476</t>
        </is>
      </c>
      <c r="V477" t="inlineStr">
        <is>
          <t>Розница</t>
        </is>
      </c>
      <c r="W477" t="inlineStr">
        <is>
          <t>Клиент_00476</t>
        </is>
      </c>
      <c r="X477" t="inlineStr">
        <is>
          <t>Портал</t>
        </is>
      </c>
      <c r="Y477" s="8" t="n">
        <v>23612</v>
      </c>
      <c r="Z477" t="n">
        <v>17</v>
      </c>
      <c r="AA477" s="8" t="n">
        <v>1888.96</v>
      </c>
      <c r="AB477" t="inlineStr">
        <is>
          <t>Да</t>
        </is>
      </c>
      <c r="AC477" t="inlineStr">
        <is>
          <t>Группа_Крупная / Категория_Крупная / Подкатегория_Крупная</t>
        </is>
      </c>
      <c r="AD477" t="n">
        <v>1</v>
      </c>
      <c r="AE477" t="inlineStr">
        <is>
          <t>до 10 000</t>
        </is>
      </c>
    </row>
    <row r="478">
      <c r="A478" t="n">
        <v>477</v>
      </c>
      <c r="B478" t="inlineStr">
        <is>
          <t>medium_10k</t>
        </is>
      </c>
      <c r="C478" t="inlineStr">
        <is>
          <t>ORD-0000159</t>
        </is>
      </c>
      <c r="D478" t="inlineStr">
        <is>
          <t>LINE-0000477</t>
        </is>
      </c>
      <c r="E478" s="7" t="n">
        <v>45768</v>
      </c>
      <c r="F478" s="7" t="n">
        <v>45768</v>
      </c>
      <c r="G478" t="n">
        <v>2025</v>
      </c>
      <c r="H478" t="inlineStr">
        <is>
          <t>Q2</t>
        </is>
      </c>
      <c r="I478" t="n">
        <v>4</v>
      </c>
      <c r="J478" t="inlineStr">
        <is>
          <t>Апрель</t>
        </is>
      </c>
      <c r="K478" t="n">
        <v>21</v>
      </c>
      <c r="L478" t="inlineStr">
        <is>
          <t>ФО_06</t>
        </is>
      </c>
      <c r="M478" t="inlineStr">
        <is>
          <t>Регион_024</t>
        </is>
      </c>
      <c r="N478" t="inlineStr">
        <is>
          <t>Город_0477</t>
        </is>
      </c>
      <c r="O478" t="inlineStr">
        <is>
          <t>Холдинг_01</t>
        </is>
      </c>
      <c r="P478" t="inlineStr">
        <is>
          <t>Организация_001</t>
        </is>
      </c>
      <c r="Q478" t="inlineStr">
        <is>
          <t>Отдел_010</t>
        </is>
      </c>
      <c r="R478" t="inlineStr">
        <is>
          <t>Группа_01</t>
        </is>
      </c>
      <c r="S478" t="inlineStr">
        <is>
          <t>Категория_001</t>
        </is>
      </c>
      <c r="T478" t="inlineStr">
        <is>
          <t>Подкатегория_010</t>
        </is>
      </c>
      <c r="U478" t="inlineStr">
        <is>
          <t>SKU_0000477</t>
        </is>
      </c>
      <c r="V478" t="inlineStr">
        <is>
          <t>Enterprise</t>
        </is>
      </c>
      <c r="W478" t="inlineStr">
        <is>
          <t>Клиент_00477</t>
        </is>
      </c>
      <c r="X478" t="inlineStr">
        <is>
          <t>API</t>
        </is>
      </c>
      <c r="Y478" s="8" t="n">
        <v>18649</v>
      </c>
      <c r="Z478" t="n">
        <v>18</v>
      </c>
      <c r="AA478" s="8" t="n">
        <v>1678.41</v>
      </c>
      <c r="AB478" t="inlineStr">
        <is>
          <t>Нет</t>
        </is>
      </c>
      <c r="AC478" t="inlineStr">
        <is>
          <t>Группа_01 / Категория_001 / Подкатегория_010</t>
        </is>
      </c>
      <c r="AD478" t="n">
        <v>1</v>
      </c>
      <c r="AE478" t="inlineStr">
        <is>
          <t>до 10 000</t>
        </is>
      </c>
    </row>
    <row r="479">
      <c r="A479" t="n">
        <v>478</v>
      </c>
      <c r="B479" t="inlineStr">
        <is>
          <t>medium_10k</t>
        </is>
      </c>
      <c r="C479" t="inlineStr">
        <is>
          <t>ORD-0000160</t>
        </is>
      </c>
      <c r="D479" t="inlineStr">
        <is>
          <t>LINE-0000478</t>
        </is>
      </c>
      <c r="E479" s="7" t="n">
        <v>45769</v>
      </c>
      <c r="F479" s="7" t="n">
        <v>45769</v>
      </c>
      <c r="G479" t="n">
        <v>2025</v>
      </c>
      <c r="H479" t="inlineStr">
        <is>
          <t>Q2</t>
        </is>
      </c>
      <c r="I479" t="n">
        <v>4</v>
      </c>
      <c r="J479" t="inlineStr">
        <is>
          <t>Апрель</t>
        </is>
      </c>
      <c r="K479" t="n">
        <v>22</v>
      </c>
      <c r="L479" t="inlineStr">
        <is>
          <t>ФО_07</t>
        </is>
      </c>
      <c r="M479" t="inlineStr">
        <is>
          <t>Регион_024</t>
        </is>
      </c>
      <c r="N479" t="inlineStr">
        <is>
          <t>Город_0478</t>
        </is>
      </c>
      <c r="O479" t="inlineStr">
        <is>
          <t>Холдинг_01</t>
        </is>
      </c>
      <c r="P479" t="inlineStr">
        <is>
          <t>Организация_001</t>
        </is>
      </c>
      <c r="Q479" t="inlineStr">
        <is>
          <t>Отдел_010</t>
        </is>
      </c>
      <c r="R479" t="inlineStr">
        <is>
          <t>Группа_01</t>
        </is>
      </c>
      <c r="S479" t="inlineStr">
        <is>
          <t>Категория_001</t>
        </is>
      </c>
      <c r="T479" t="inlineStr">
        <is>
          <t>Подкатегория_010</t>
        </is>
      </c>
      <c r="U479" t="inlineStr">
        <is>
          <t>SKU_0000478</t>
        </is>
      </c>
      <c r="V479" t="inlineStr">
        <is>
          <t>SMB</t>
        </is>
      </c>
      <c r="W479" t="inlineStr">
        <is>
          <t>Клиент_00478</t>
        </is>
      </c>
      <c r="X479" t="inlineStr">
        <is>
          <t>Импорт</t>
        </is>
      </c>
      <c r="Y479" s="8" t="n">
        <v>18686</v>
      </c>
      <c r="Z479" t="n">
        <v>19</v>
      </c>
      <c r="AA479" s="8" t="n">
        <v>1868.6</v>
      </c>
      <c r="AB479" t="inlineStr">
        <is>
          <t>Нет</t>
        </is>
      </c>
      <c r="AC479" t="inlineStr">
        <is>
          <t>Группа_01 / Категория_001 / Подкатегория_010</t>
        </is>
      </c>
      <c r="AD479" t="n">
        <v>1</v>
      </c>
      <c r="AE479" t="inlineStr">
        <is>
          <t>до 10 000</t>
        </is>
      </c>
    </row>
    <row r="480">
      <c r="A480" t="n">
        <v>479</v>
      </c>
      <c r="B480" t="inlineStr">
        <is>
          <t>medium_10k</t>
        </is>
      </c>
      <c r="C480" t="inlineStr">
        <is>
          <t>ORD-0000160</t>
        </is>
      </c>
      <c r="D480" t="inlineStr">
        <is>
          <t>LINE-0000479</t>
        </is>
      </c>
      <c r="E480" s="7" t="n">
        <v>45770</v>
      </c>
      <c r="F480" s="7" t="n">
        <v>45770</v>
      </c>
      <c r="G480" t="n">
        <v>2025</v>
      </c>
      <c r="H480" t="inlineStr">
        <is>
          <t>Q2</t>
        </is>
      </c>
      <c r="I480" t="n">
        <v>4</v>
      </c>
      <c r="J480" t="inlineStr">
        <is>
          <t>Апрель</t>
        </is>
      </c>
      <c r="K480" t="n">
        <v>23</v>
      </c>
      <c r="L480" t="inlineStr">
        <is>
          <t>ФО_08</t>
        </is>
      </c>
      <c r="M480" t="inlineStr">
        <is>
          <t>Регион_024</t>
        </is>
      </c>
      <c r="N480" t="inlineStr">
        <is>
          <t>Город_0479</t>
        </is>
      </c>
      <c r="O480" t="inlineStr">
        <is>
          <t>Холдинг_01</t>
        </is>
      </c>
      <c r="P480" t="inlineStr">
        <is>
          <t>Организация_001</t>
        </is>
      </c>
      <c r="Q480" t="inlineStr">
        <is>
          <t>Отдел_010</t>
        </is>
      </c>
      <c r="R480" t="inlineStr">
        <is>
          <t>Группа_01</t>
        </is>
      </c>
      <c r="S480" t="inlineStr">
        <is>
          <t>Категория_001</t>
        </is>
      </c>
      <c r="T480" t="inlineStr">
        <is>
          <t>Подкатегория_010</t>
        </is>
      </c>
      <c r="U480" t="inlineStr">
        <is>
          <t>SKU_0000479</t>
        </is>
      </c>
      <c r="V480" t="inlineStr">
        <is>
          <t>Госсектор</t>
        </is>
      </c>
      <c r="W480" t="inlineStr">
        <is>
          <t>Клиент_00479</t>
        </is>
      </c>
      <c r="X480" t="inlineStr">
        <is>
          <t>Ручной ввод</t>
        </is>
      </c>
      <c r="Y480" s="8" t="n">
        <v>18723</v>
      </c>
      <c r="Z480" t="n">
        <v>20</v>
      </c>
      <c r="AA480" s="8" t="n">
        <v>2059.53</v>
      </c>
      <c r="AB480" t="inlineStr">
        <is>
          <t>Нет</t>
        </is>
      </c>
      <c r="AC480" t="inlineStr">
        <is>
          <t>Группа_01 / Категория_001 / Подкатегория_010</t>
        </is>
      </c>
      <c r="AD480" t="n">
        <v>1</v>
      </c>
      <c r="AE480" t="inlineStr">
        <is>
          <t>до 10 000</t>
        </is>
      </c>
    </row>
    <row r="481">
      <c r="A481" t="n">
        <v>480</v>
      </c>
      <c r="B481" t="inlineStr">
        <is>
          <t>medium_10k</t>
        </is>
      </c>
      <c r="C481" t="inlineStr">
        <is>
          <t>ORD-0000160</t>
        </is>
      </c>
      <c r="D481" t="inlineStr">
        <is>
          <t>LINE-0000480</t>
        </is>
      </c>
      <c r="E481" s="7" t="n">
        <v>45771</v>
      </c>
      <c r="F481" s="7" t="n">
        <v>45771</v>
      </c>
      <c r="G481" t="n">
        <v>2025</v>
      </c>
      <c r="H481" t="inlineStr">
        <is>
          <t>Q2</t>
        </is>
      </c>
      <c r="I481" t="n">
        <v>4</v>
      </c>
      <c r="J481" t="inlineStr">
        <is>
          <t>Апрель</t>
        </is>
      </c>
      <c r="K481" t="n">
        <v>24</v>
      </c>
      <c r="L481" t="inlineStr">
        <is>
          <t>ФО_01_Крупный</t>
        </is>
      </c>
      <c r="M481" t="inlineStr">
        <is>
          <t>Регион_001_Крупный</t>
        </is>
      </c>
      <c r="N481" t="inlineStr">
        <is>
          <t>Город_0230</t>
        </is>
      </c>
      <c r="O481" t="inlineStr">
        <is>
          <t>Холдинг_Крупный</t>
        </is>
      </c>
      <c r="P481" t="inlineStr">
        <is>
          <t>Организация_Крупная</t>
        </is>
      </c>
      <c r="Q481" t="inlineStr">
        <is>
          <t>Отдел_010</t>
        </is>
      </c>
      <c r="R481" t="inlineStr">
        <is>
          <t>Группа_Крупная</t>
        </is>
      </c>
      <c r="S481" t="inlineStr">
        <is>
          <t>Категория_Крупная</t>
        </is>
      </c>
      <c r="T481" t="inlineStr">
        <is>
          <t>Подкатегория_Крупная</t>
        </is>
      </c>
      <c r="U481" t="inlineStr">
        <is>
          <t>SKU_0000480</t>
        </is>
      </c>
      <c r="V481" t="inlineStr">
        <is>
          <t>Розница</t>
        </is>
      </c>
      <c r="W481" t="inlineStr">
        <is>
          <t>Клиент_00480</t>
        </is>
      </c>
      <c r="X481" t="inlineStr">
        <is>
          <t>Интеграция</t>
        </is>
      </c>
      <c r="Y481" s="8" t="n">
        <v>23760</v>
      </c>
      <c r="Z481" t="n">
        <v>1</v>
      </c>
      <c r="AA481" s="8" t="n">
        <v>2851.2</v>
      </c>
      <c r="AB481" t="inlineStr">
        <is>
          <t>Да</t>
        </is>
      </c>
      <c r="AC481" t="inlineStr">
        <is>
          <t>Группа_Крупная / Категория_Крупная / Подкатегория_Крупная</t>
        </is>
      </c>
      <c r="AD481" t="n">
        <v>1</v>
      </c>
      <c r="AE481" t="inlineStr">
        <is>
          <t>до 10 000</t>
        </is>
      </c>
    </row>
    <row r="482">
      <c r="A482" t="n">
        <v>481</v>
      </c>
      <c r="B482" t="inlineStr">
        <is>
          <t>medium_10k</t>
        </is>
      </c>
      <c r="C482" t="inlineStr">
        <is>
          <t>ORD-0000161</t>
        </is>
      </c>
      <c r="D482" t="inlineStr">
        <is>
          <t>LINE-0000481</t>
        </is>
      </c>
      <c r="E482" s="7" t="n">
        <v>45772</v>
      </c>
      <c r="F482" s="7" t="n">
        <v>45772</v>
      </c>
      <c r="G482" t="n">
        <v>2025</v>
      </c>
      <c r="H482" t="inlineStr">
        <is>
          <t>Q2</t>
        </is>
      </c>
      <c r="I482" t="n">
        <v>4</v>
      </c>
      <c r="J482" t="inlineStr">
        <is>
          <t>Апрель</t>
        </is>
      </c>
      <c r="K482" t="n">
        <v>25</v>
      </c>
      <c r="L482" t="inlineStr">
        <is>
          <t>ФО_01_Крупный</t>
        </is>
      </c>
      <c r="M482" t="inlineStr">
        <is>
          <t>Регион_001_Крупный</t>
        </is>
      </c>
      <c r="N482" t="inlineStr">
        <is>
          <t>Город_0231</t>
        </is>
      </c>
      <c r="O482" t="inlineStr">
        <is>
          <t>Холдинг_Крупный</t>
        </is>
      </c>
      <c r="P482" t="inlineStr">
        <is>
          <t>Организация_Крупная</t>
        </is>
      </c>
      <c r="Q482" t="inlineStr">
        <is>
          <t>Отдел_010</t>
        </is>
      </c>
      <c r="R482" t="inlineStr">
        <is>
          <t>Группа_Крупная</t>
        </is>
      </c>
      <c r="S482" t="inlineStr">
        <is>
          <t>Категория_Крупная</t>
        </is>
      </c>
      <c r="T482" t="inlineStr">
        <is>
          <t>Подкатегория_Крупная</t>
        </is>
      </c>
      <c r="U482" t="inlineStr">
        <is>
          <t>SKU_0000481</t>
        </is>
      </c>
      <c r="V482" t="inlineStr">
        <is>
          <t>Enterprise</t>
        </is>
      </c>
      <c r="W482" t="inlineStr">
        <is>
          <t>Клиент_00481</t>
        </is>
      </c>
      <c r="X482" t="inlineStr">
        <is>
          <t>Портал</t>
        </is>
      </c>
      <c r="Y482" s="8" t="n">
        <v>23797</v>
      </c>
      <c r="Z482" t="n">
        <v>2</v>
      </c>
      <c r="AA482" s="8" t="n">
        <v>3093.61</v>
      </c>
      <c r="AB482" t="inlineStr">
        <is>
          <t>Да</t>
        </is>
      </c>
      <c r="AC482" t="inlineStr">
        <is>
          <t>Группа_Крупная / Категория_Крупная / Подкатегория_Крупная</t>
        </is>
      </c>
      <c r="AD482" t="n">
        <v>1</v>
      </c>
      <c r="AE482" t="inlineStr">
        <is>
          <t>до 10 000</t>
        </is>
      </c>
    </row>
    <row r="483">
      <c r="A483" t="n">
        <v>482</v>
      </c>
      <c r="B483" t="inlineStr">
        <is>
          <t>medium_10k</t>
        </is>
      </c>
      <c r="C483" t="inlineStr">
        <is>
          <t>ORD-0000161</t>
        </is>
      </c>
      <c r="D483" t="inlineStr">
        <is>
          <t>LINE-0000482</t>
        </is>
      </c>
      <c r="E483" s="7" t="n">
        <v>45773</v>
      </c>
      <c r="F483" s="7" t="n">
        <v>45773</v>
      </c>
      <c r="G483" t="n">
        <v>2025</v>
      </c>
      <c r="H483" t="inlineStr">
        <is>
          <t>Q2</t>
        </is>
      </c>
      <c r="I483" t="n">
        <v>4</v>
      </c>
      <c r="J483" t="inlineStr">
        <is>
          <t>Апрель</t>
        </is>
      </c>
      <c r="K483" t="n">
        <v>26</v>
      </c>
      <c r="L483" t="inlineStr">
        <is>
          <t>ФО_01_Крупный</t>
        </is>
      </c>
      <c r="M483" t="inlineStr">
        <is>
          <t>Регион_001_Крупный</t>
        </is>
      </c>
      <c r="N483" t="inlineStr">
        <is>
          <t>Город_0232</t>
        </is>
      </c>
      <c r="O483" t="inlineStr">
        <is>
          <t>Холдинг_Крупный</t>
        </is>
      </c>
      <c r="P483" t="inlineStr">
        <is>
          <t>Организация_Крупная</t>
        </is>
      </c>
      <c r="Q483" t="inlineStr">
        <is>
          <t>Отдел_010</t>
        </is>
      </c>
      <c r="R483" t="inlineStr">
        <is>
          <t>Группа_Крупная</t>
        </is>
      </c>
      <c r="S483" t="inlineStr">
        <is>
          <t>Категория_Крупная</t>
        </is>
      </c>
      <c r="T483" t="inlineStr">
        <is>
          <t>Подкатегория_Крупная</t>
        </is>
      </c>
      <c r="U483" t="inlineStr">
        <is>
          <t>SKU_0000482</t>
        </is>
      </c>
      <c r="V483" t="inlineStr">
        <is>
          <t>SMB</t>
        </is>
      </c>
      <c r="W483" t="inlineStr">
        <is>
          <t>Клиент_00482</t>
        </is>
      </c>
      <c r="X483" t="inlineStr">
        <is>
          <t>API</t>
        </is>
      </c>
      <c r="Y483" s="8" t="n">
        <v>23834</v>
      </c>
      <c r="Z483" t="n">
        <v>3</v>
      </c>
      <c r="AA483" s="8" t="n">
        <v>3336.76</v>
      </c>
      <c r="AB483" t="inlineStr">
        <is>
          <t>Да</t>
        </is>
      </c>
      <c r="AC483" t="inlineStr">
        <is>
          <t>Группа_Крупная / Категория_Крупная / Подкатегория_Крупная</t>
        </is>
      </c>
      <c r="AD483" t="n">
        <v>1</v>
      </c>
      <c r="AE483" t="inlineStr">
        <is>
          <t>до 10 000</t>
        </is>
      </c>
    </row>
    <row r="484">
      <c r="A484" t="n">
        <v>483</v>
      </c>
      <c r="B484" t="inlineStr">
        <is>
          <t>medium_10k</t>
        </is>
      </c>
      <c r="C484" t="inlineStr">
        <is>
          <t>ORD-0000161</t>
        </is>
      </c>
      <c r="D484" t="inlineStr">
        <is>
          <t>LINE-0000483</t>
        </is>
      </c>
      <c r="E484" s="7" t="n">
        <v>45774</v>
      </c>
      <c r="F484" s="7" t="n">
        <v>45774</v>
      </c>
      <c r="G484" t="n">
        <v>2025</v>
      </c>
      <c r="H484" t="inlineStr">
        <is>
          <t>Q2</t>
        </is>
      </c>
      <c r="I484" t="n">
        <v>4</v>
      </c>
      <c r="J484" t="inlineStr">
        <is>
          <t>Апрель</t>
        </is>
      </c>
      <c r="K484" t="n">
        <v>27</v>
      </c>
      <c r="L484" t="inlineStr">
        <is>
          <t>ФО_01_Крупный</t>
        </is>
      </c>
      <c r="M484" t="inlineStr">
        <is>
          <t>Регион_001_Крупный</t>
        </is>
      </c>
      <c r="N484" t="inlineStr">
        <is>
          <t>Город_0233</t>
        </is>
      </c>
      <c r="O484" t="inlineStr">
        <is>
          <t>Холдинг_Крупный</t>
        </is>
      </c>
      <c r="P484" t="inlineStr">
        <is>
          <t>Организация_Крупная</t>
        </is>
      </c>
      <c r="Q484" t="inlineStr">
        <is>
          <t>Отдел_010</t>
        </is>
      </c>
      <c r="R484" t="inlineStr">
        <is>
          <t>Группа_Крупная</t>
        </is>
      </c>
      <c r="S484" t="inlineStr">
        <is>
          <t>Категория_Крупная</t>
        </is>
      </c>
      <c r="T484" t="inlineStr">
        <is>
          <t>Подкатегория_Крупная</t>
        </is>
      </c>
      <c r="U484" t="inlineStr">
        <is>
          <t>SKU_0000483</t>
        </is>
      </c>
      <c r="V484" t="inlineStr">
        <is>
          <t>Госсектор</t>
        </is>
      </c>
      <c r="W484" t="inlineStr">
        <is>
          <t>Клиент_00483</t>
        </is>
      </c>
      <c r="X484" t="inlineStr">
        <is>
          <t>Импорт</t>
        </is>
      </c>
      <c r="Y484" s="8" t="n">
        <v>23871</v>
      </c>
      <c r="Z484" t="n">
        <v>4</v>
      </c>
      <c r="AA484" s="8" t="n">
        <v>3580.65</v>
      </c>
      <c r="AB484" t="inlineStr">
        <is>
          <t>Да</t>
        </is>
      </c>
      <c r="AC484" t="inlineStr">
        <is>
          <t>Группа_Крупная / Категория_Крупная / Подкатегория_Крупная</t>
        </is>
      </c>
      <c r="AD484" t="n">
        <v>1</v>
      </c>
      <c r="AE484" t="inlineStr">
        <is>
          <t>до 10 000</t>
        </is>
      </c>
    </row>
    <row r="485">
      <c r="A485" t="n">
        <v>484</v>
      </c>
      <c r="B485" t="inlineStr">
        <is>
          <t>medium_10k</t>
        </is>
      </c>
      <c r="C485" t="inlineStr">
        <is>
          <t>ORD-0000162</t>
        </is>
      </c>
      <c r="D485" t="inlineStr">
        <is>
          <t>LINE-0000484</t>
        </is>
      </c>
      <c r="E485" s="7" t="n">
        <v>45775</v>
      </c>
      <c r="F485" s="7" t="n">
        <v>45775</v>
      </c>
      <c r="G485" t="n">
        <v>2025</v>
      </c>
      <c r="H485" t="inlineStr">
        <is>
          <t>Q2</t>
        </is>
      </c>
      <c r="I485" t="n">
        <v>4</v>
      </c>
      <c r="J485" t="inlineStr">
        <is>
          <t>Апрель</t>
        </is>
      </c>
      <c r="K485" t="n">
        <v>28</v>
      </c>
      <c r="L485" t="inlineStr">
        <is>
          <t>ФО_01_Крупный</t>
        </is>
      </c>
      <c r="M485" t="inlineStr">
        <is>
          <t>Регион_001_Крупный</t>
        </is>
      </c>
      <c r="N485" t="inlineStr">
        <is>
          <t>Город_0234</t>
        </is>
      </c>
      <c r="O485" t="inlineStr">
        <is>
          <t>Холдинг_Крупный</t>
        </is>
      </c>
      <c r="P485" t="inlineStr">
        <is>
          <t>Организация_Крупная</t>
        </is>
      </c>
      <c r="Q485" t="inlineStr">
        <is>
          <t>Отдел_010</t>
        </is>
      </c>
      <c r="R485" t="inlineStr">
        <is>
          <t>Группа_Крупная</t>
        </is>
      </c>
      <c r="S485" t="inlineStr">
        <is>
          <t>Категория_Крупная</t>
        </is>
      </c>
      <c r="T485" t="inlineStr">
        <is>
          <t>Подкатегория_Крупная</t>
        </is>
      </c>
      <c r="U485" t="inlineStr">
        <is>
          <t>SKU_0000484</t>
        </is>
      </c>
      <c r="V485" t="inlineStr">
        <is>
          <t>Розница</t>
        </is>
      </c>
      <c r="W485" t="inlineStr">
        <is>
          <t>Клиент_00484</t>
        </is>
      </c>
      <c r="X485" t="inlineStr">
        <is>
          <t>Ручной ввод</t>
        </is>
      </c>
      <c r="Y485" s="8" t="n">
        <v>23908</v>
      </c>
      <c r="Z485" t="n">
        <v>5</v>
      </c>
      <c r="AA485" s="8" t="n">
        <v>3825.28</v>
      </c>
      <c r="AB485" t="inlineStr">
        <is>
          <t>Да</t>
        </is>
      </c>
      <c r="AC485" t="inlineStr">
        <is>
          <t>Группа_Крупная / Категория_Крупная / Подкатегория_Крупная</t>
        </is>
      </c>
      <c r="AD485" t="n">
        <v>1</v>
      </c>
      <c r="AE485" t="inlineStr">
        <is>
          <t>до 10 000</t>
        </is>
      </c>
    </row>
    <row r="486">
      <c r="A486" t="n">
        <v>485</v>
      </c>
      <c r="B486" t="inlineStr">
        <is>
          <t>medium_10k</t>
        </is>
      </c>
      <c r="C486" t="inlineStr">
        <is>
          <t>ORD-0000162</t>
        </is>
      </c>
      <c r="D486" t="inlineStr">
        <is>
          <t>LINE-0000485</t>
        </is>
      </c>
      <c r="E486" s="7" t="n">
        <v>45776</v>
      </c>
      <c r="F486" s="7" t="n">
        <v>45776</v>
      </c>
      <c r="G486" t="n">
        <v>2025</v>
      </c>
      <c r="H486" t="inlineStr">
        <is>
          <t>Q2</t>
        </is>
      </c>
      <c r="I486" t="n">
        <v>4</v>
      </c>
      <c r="J486" t="inlineStr">
        <is>
          <t>Апрель</t>
        </is>
      </c>
      <c r="K486" t="n">
        <v>29</v>
      </c>
      <c r="L486" t="inlineStr">
        <is>
          <t>ФО_01_Крупный</t>
        </is>
      </c>
      <c r="M486" t="inlineStr">
        <is>
          <t>Регион_001_Крупный</t>
        </is>
      </c>
      <c r="N486" t="inlineStr">
        <is>
          <t>Город_0235</t>
        </is>
      </c>
      <c r="O486" t="inlineStr">
        <is>
          <t>Холдинг_Крупный</t>
        </is>
      </c>
      <c r="P486" t="inlineStr">
        <is>
          <t>Организация_Крупная</t>
        </is>
      </c>
      <c r="Q486" t="inlineStr">
        <is>
          <t>Отдел_010</t>
        </is>
      </c>
      <c r="R486" t="inlineStr">
        <is>
          <t>Группа_Крупная</t>
        </is>
      </c>
      <c r="S486" t="inlineStr">
        <is>
          <t>Категория_Крупная</t>
        </is>
      </c>
      <c r="T486" t="inlineStr">
        <is>
          <t>Подкатегория_Крупная</t>
        </is>
      </c>
      <c r="U486" t="inlineStr">
        <is>
          <t>SKU_0000485</t>
        </is>
      </c>
      <c r="V486" t="inlineStr">
        <is>
          <t>Enterprise</t>
        </is>
      </c>
      <c r="W486" t="inlineStr">
        <is>
          <t>Клиент_00485</t>
        </is>
      </c>
      <c r="X486" t="inlineStr">
        <is>
          <t>Интеграция</t>
        </is>
      </c>
      <c r="Y486" s="8" t="n">
        <v>23945</v>
      </c>
      <c r="Z486" t="n">
        <v>6</v>
      </c>
      <c r="AA486" s="8" t="n">
        <v>4070.65</v>
      </c>
      <c r="AB486" t="inlineStr">
        <is>
          <t>Да</t>
        </is>
      </c>
      <c r="AC486" t="inlineStr">
        <is>
          <t>Группа_Крупная / Категория_Крупная / Подкатегория_Крупная</t>
        </is>
      </c>
      <c r="AD486" t="n">
        <v>1</v>
      </c>
      <c r="AE486" t="inlineStr">
        <is>
          <t>до 10 000</t>
        </is>
      </c>
    </row>
    <row r="487">
      <c r="A487" t="n">
        <v>486</v>
      </c>
      <c r="B487" t="inlineStr">
        <is>
          <t>medium_10k</t>
        </is>
      </c>
      <c r="C487" t="inlineStr">
        <is>
          <t>ORD-0000162</t>
        </is>
      </c>
      <c r="D487" t="inlineStr">
        <is>
          <t>LINE-0000486</t>
        </is>
      </c>
      <c r="E487" s="7" t="n">
        <v>45777</v>
      </c>
      <c r="F487" s="7" t="n">
        <v>45777</v>
      </c>
      <c r="G487" t="n">
        <v>2025</v>
      </c>
      <c r="H487" t="inlineStr">
        <is>
          <t>Q2</t>
        </is>
      </c>
      <c r="I487" t="n">
        <v>4</v>
      </c>
      <c r="J487" t="inlineStr">
        <is>
          <t>Апрель</t>
        </is>
      </c>
      <c r="K487" t="n">
        <v>30</v>
      </c>
      <c r="L487" t="inlineStr">
        <is>
          <t>ФО_01_Крупный</t>
        </is>
      </c>
      <c r="M487" t="inlineStr">
        <is>
          <t>Регион_001_Крупный</t>
        </is>
      </c>
      <c r="N487" t="inlineStr">
        <is>
          <t>Город_0236</t>
        </is>
      </c>
      <c r="O487" t="inlineStr">
        <is>
          <t>Холдинг_Крупный</t>
        </is>
      </c>
      <c r="P487" t="inlineStr">
        <is>
          <t>Организация_Крупная</t>
        </is>
      </c>
      <c r="Q487" t="inlineStr">
        <is>
          <t>Отдел_010</t>
        </is>
      </c>
      <c r="R487" t="inlineStr">
        <is>
          <t>Группа_Крупная</t>
        </is>
      </c>
      <c r="S487" t="inlineStr">
        <is>
          <t>Категория_Крупная</t>
        </is>
      </c>
      <c r="T487" t="inlineStr">
        <is>
          <t>Подкатегория_Крупная</t>
        </is>
      </c>
      <c r="U487" t="inlineStr">
        <is>
          <t>SKU_0000486</t>
        </is>
      </c>
      <c r="V487" t="inlineStr">
        <is>
          <t>SMB</t>
        </is>
      </c>
      <c r="W487" t="inlineStr">
        <is>
          <t>Клиент_00486</t>
        </is>
      </c>
      <c r="X487" t="inlineStr">
        <is>
          <t>Портал</t>
        </is>
      </c>
      <c r="Y487" s="8" t="n">
        <v>23982</v>
      </c>
      <c r="Z487" t="n">
        <v>7</v>
      </c>
      <c r="AA487" s="8" t="n">
        <v>4316.76</v>
      </c>
      <c r="AB487" t="inlineStr">
        <is>
          <t>Да</t>
        </is>
      </c>
      <c r="AC487" t="inlineStr">
        <is>
          <t>Группа_Крупная / Категория_Крупная / Подкатегория_Крупная</t>
        </is>
      </c>
      <c r="AD487" t="n">
        <v>1</v>
      </c>
      <c r="AE487" t="inlineStr">
        <is>
          <t>до 10 000</t>
        </is>
      </c>
    </row>
    <row r="488">
      <c r="A488" t="n">
        <v>487</v>
      </c>
      <c r="B488" t="inlineStr">
        <is>
          <t>medium_10k</t>
        </is>
      </c>
      <c r="C488" t="inlineStr">
        <is>
          <t>ORD-0000163</t>
        </is>
      </c>
      <c r="D488" t="inlineStr">
        <is>
          <t>LINE-0000487</t>
        </is>
      </c>
      <c r="E488" s="7" t="n">
        <v>45778</v>
      </c>
      <c r="F488" s="7" t="n">
        <v>45778</v>
      </c>
      <c r="G488" t="n">
        <v>2025</v>
      </c>
      <c r="H488" t="inlineStr">
        <is>
          <t>Q2</t>
        </is>
      </c>
      <c r="I488" t="n">
        <v>5</v>
      </c>
      <c r="J488" t="inlineStr">
        <is>
          <t>Май</t>
        </is>
      </c>
      <c r="K488" t="n">
        <v>1</v>
      </c>
      <c r="L488" t="inlineStr">
        <is>
          <t>ФО_08</t>
        </is>
      </c>
      <c r="M488" t="inlineStr">
        <is>
          <t>Регион_025</t>
        </is>
      </c>
      <c r="N488" t="inlineStr">
        <is>
          <t>Город_0487</t>
        </is>
      </c>
      <c r="O488" t="inlineStr">
        <is>
          <t>Холдинг_01</t>
        </is>
      </c>
      <c r="P488" t="inlineStr">
        <is>
          <t>Организация_001</t>
        </is>
      </c>
      <c r="Q488" t="inlineStr">
        <is>
          <t>Отдел_010</t>
        </is>
      </c>
      <c r="R488" t="inlineStr">
        <is>
          <t>Группа_01</t>
        </is>
      </c>
      <c r="S488" t="inlineStr">
        <is>
          <t>Категория_001</t>
        </is>
      </c>
      <c r="T488" t="inlineStr">
        <is>
          <t>Подкатегория_010</t>
        </is>
      </c>
      <c r="U488" t="inlineStr">
        <is>
          <t>SKU_0000487</t>
        </is>
      </c>
      <c r="V488" t="inlineStr">
        <is>
          <t>Госсектор</t>
        </is>
      </c>
      <c r="W488" t="inlineStr">
        <is>
          <t>Клиент_00487</t>
        </is>
      </c>
      <c r="X488" t="inlineStr">
        <is>
          <t>API</t>
        </is>
      </c>
      <c r="Y488" s="8" t="n">
        <v>19019</v>
      </c>
      <c r="Z488" t="n">
        <v>8</v>
      </c>
      <c r="AA488" s="8" t="n">
        <v>3613.61</v>
      </c>
      <c r="AB488" t="inlineStr">
        <is>
          <t>Нет</t>
        </is>
      </c>
      <c r="AC488" t="inlineStr">
        <is>
          <t>Группа_01 / Категория_001 / Подкатегория_010</t>
        </is>
      </c>
      <c r="AD488" t="n">
        <v>1</v>
      </c>
      <c r="AE488" t="inlineStr">
        <is>
          <t>до 10 000</t>
        </is>
      </c>
    </row>
    <row r="489">
      <c r="A489" t="n">
        <v>488</v>
      </c>
      <c r="B489" t="inlineStr">
        <is>
          <t>medium_10k</t>
        </is>
      </c>
      <c r="C489" t="inlineStr">
        <is>
          <t>ORD-0000163</t>
        </is>
      </c>
      <c r="D489" t="inlineStr">
        <is>
          <t>LINE-0000488</t>
        </is>
      </c>
      <c r="E489" s="7" t="n">
        <v>45779</v>
      </c>
      <c r="F489" s="7" t="n">
        <v>45779</v>
      </c>
      <c r="G489" t="n">
        <v>2025</v>
      </c>
      <c r="H489" t="inlineStr">
        <is>
          <t>Q2</t>
        </is>
      </c>
      <c r="I489" t="n">
        <v>5</v>
      </c>
      <c r="J489" t="inlineStr">
        <is>
          <t>Май</t>
        </is>
      </c>
      <c r="K489" t="n">
        <v>2</v>
      </c>
      <c r="L489" t="inlineStr">
        <is>
          <t>ФО_01</t>
        </is>
      </c>
      <c r="M489" t="inlineStr">
        <is>
          <t>Регион_025</t>
        </is>
      </c>
      <c r="N489" t="inlineStr">
        <is>
          <t>Город_0488</t>
        </is>
      </c>
      <c r="O489" t="inlineStr">
        <is>
          <t>Холдинг_01</t>
        </is>
      </c>
      <c r="P489" t="inlineStr">
        <is>
          <t>Организация_001</t>
        </is>
      </c>
      <c r="Q489" t="inlineStr">
        <is>
          <t>Отдел_010</t>
        </is>
      </c>
      <c r="R489" t="inlineStr">
        <is>
          <t>Группа_01</t>
        </is>
      </c>
      <c r="S489" t="inlineStr">
        <is>
          <t>Категория_001</t>
        </is>
      </c>
      <c r="T489" t="inlineStr">
        <is>
          <t>Подкатегория_010</t>
        </is>
      </c>
      <c r="U489" t="inlineStr">
        <is>
          <t>SKU_0000488</t>
        </is>
      </c>
      <c r="V489" t="inlineStr">
        <is>
          <t>Розница</t>
        </is>
      </c>
      <c r="W489" t="inlineStr">
        <is>
          <t>Клиент_00488</t>
        </is>
      </c>
      <c r="X489" t="inlineStr">
        <is>
          <t>Импорт</t>
        </is>
      </c>
      <c r="Y489" s="8" t="n">
        <v>19056</v>
      </c>
      <c r="Z489" t="n">
        <v>9</v>
      </c>
      <c r="AA489" s="8" t="n">
        <v>3811.2</v>
      </c>
      <c r="AB489" t="inlineStr">
        <is>
          <t>Нет</t>
        </is>
      </c>
      <c r="AC489" t="inlineStr">
        <is>
          <t>Группа_01 / Категория_001 / Подкатегория_010</t>
        </is>
      </c>
      <c r="AD489" t="n">
        <v>1</v>
      </c>
      <c r="AE489" t="inlineStr">
        <is>
          <t>до 10 000</t>
        </is>
      </c>
    </row>
    <row r="490">
      <c r="A490" t="n">
        <v>489</v>
      </c>
      <c r="B490" t="inlineStr">
        <is>
          <t>medium_10k</t>
        </is>
      </c>
      <c r="C490" t="inlineStr">
        <is>
          <t>ORD-0000163</t>
        </is>
      </c>
      <c r="D490" t="inlineStr">
        <is>
          <t>LINE-0000489</t>
        </is>
      </c>
      <c r="E490" s="7" t="n">
        <v>45780</v>
      </c>
      <c r="F490" s="7" t="n">
        <v>45780</v>
      </c>
      <c r="G490" t="n">
        <v>2025</v>
      </c>
      <c r="H490" t="inlineStr">
        <is>
          <t>Q2</t>
        </is>
      </c>
      <c r="I490" t="n">
        <v>5</v>
      </c>
      <c r="J490" t="inlineStr">
        <is>
          <t>Май</t>
        </is>
      </c>
      <c r="K490" t="n">
        <v>3</v>
      </c>
      <c r="L490" t="inlineStr">
        <is>
          <t>ФО_02</t>
        </is>
      </c>
      <c r="M490" t="inlineStr">
        <is>
          <t>Регион_025</t>
        </is>
      </c>
      <c r="N490" t="inlineStr">
        <is>
          <t>Город_0489</t>
        </is>
      </c>
      <c r="O490" t="inlineStr">
        <is>
          <t>Холдинг_01</t>
        </is>
      </c>
      <c r="P490" t="inlineStr">
        <is>
          <t>Организация_001</t>
        </is>
      </c>
      <c r="Q490" t="inlineStr">
        <is>
          <t>Отдел_010</t>
        </is>
      </c>
      <c r="R490" t="inlineStr">
        <is>
          <t>Группа_01</t>
        </is>
      </c>
      <c r="S490" t="inlineStr">
        <is>
          <t>Категория_001</t>
        </is>
      </c>
      <c r="T490" t="inlineStr">
        <is>
          <t>Подкатегория_010</t>
        </is>
      </c>
      <c r="U490" t="inlineStr">
        <is>
          <t>SKU_0000489</t>
        </is>
      </c>
      <c r="V490" t="inlineStr">
        <is>
          <t>Enterprise</t>
        </is>
      </c>
      <c r="W490" t="inlineStr">
        <is>
          <t>Клиент_00489</t>
        </is>
      </c>
      <c r="X490" t="inlineStr">
        <is>
          <t>Ручной ввод</t>
        </is>
      </c>
      <c r="Y490" s="8" t="n">
        <v>19093</v>
      </c>
      <c r="Z490" t="n">
        <v>10</v>
      </c>
      <c r="AA490" s="8" t="n">
        <v>4009.53</v>
      </c>
      <c r="AB490" t="inlineStr">
        <is>
          <t>Нет</t>
        </is>
      </c>
      <c r="AC490" t="inlineStr">
        <is>
          <t>Группа_01 / Категория_001 / Подкатегория_010</t>
        </is>
      </c>
      <c r="AD490" t="n">
        <v>1</v>
      </c>
      <c r="AE490" t="inlineStr">
        <is>
          <t>до 10 000</t>
        </is>
      </c>
    </row>
    <row r="491">
      <c r="A491" t="n">
        <v>490</v>
      </c>
      <c r="B491" t="inlineStr">
        <is>
          <t>medium_10k</t>
        </is>
      </c>
      <c r="C491" t="inlineStr">
        <is>
          <t>ORD-0000164</t>
        </is>
      </c>
      <c r="D491" t="inlineStr">
        <is>
          <t>LINE-0000490</t>
        </is>
      </c>
      <c r="E491" s="7" t="n">
        <v>45781</v>
      </c>
      <c r="F491" s="7" t="n">
        <v>45781</v>
      </c>
      <c r="G491" t="n">
        <v>2025</v>
      </c>
      <c r="H491" t="inlineStr">
        <is>
          <t>Q2</t>
        </is>
      </c>
      <c r="I491" t="n">
        <v>5</v>
      </c>
      <c r="J491" t="inlineStr">
        <is>
          <t>Май</t>
        </is>
      </c>
      <c r="K491" t="n">
        <v>4</v>
      </c>
      <c r="L491" t="inlineStr">
        <is>
          <t>ФО_01_Крупный</t>
        </is>
      </c>
      <c r="M491" t="inlineStr">
        <is>
          <t>Регион_001_Крупный</t>
        </is>
      </c>
      <c r="N491" t="inlineStr">
        <is>
          <t>Город_0240</t>
        </is>
      </c>
      <c r="O491" t="inlineStr">
        <is>
          <t>Холдинг_Крупный</t>
        </is>
      </c>
      <c r="P491" t="inlineStr">
        <is>
          <t>Организация_Крупная</t>
        </is>
      </c>
      <c r="Q491" t="inlineStr">
        <is>
          <t>Отдел_010</t>
        </is>
      </c>
      <c r="R491" t="inlineStr">
        <is>
          <t>Группа_Крупная</t>
        </is>
      </c>
      <c r="S491" t="inlineStr">
        <is>
          <t>Категория_Крупная</t>
        </is>
      </c>
      <c r="T491" t="inlineStr">
        <is>
          <t>Подкатегория_Крупная</t>
        </is>
      </c>
      <c r="U491" t="inlineStr">
        <is>
          <t>SKU_0000490</t>
        </is>
      </c>
      <c r="V491" t="inlineStr">
        <is>
          <t>SMB</t>
        </is>
      </c>
      <c r="W491" t="inlineStr">
        <is>
          <t>Клиент_00490</t>
        </is>
      </c>
      <c r="X491" t="inlineStr">
        <is>
          <t>Интеграция</t>
        </is>
      </c>
      <c r="Y491" s="8" t="n">
        <v>24130</v>
      </c>
      <c r="Z491" t="n">
        <v>11</v>
      </c>
      <c r="AA491" s="8" t="n">
        <v>5308.6</v>
      </c>
      <c r="AB491" t="inlineStr">
        <is>
          <t>Да</t>
        </is>
      </c>
      <c r="AC491" t="inlineStr">
        <is>
          <t>Группа_Крупная / Категория_Крупная / Подкатегория_Крупная</t>
        </is>
      </c>
      <c r="AD491" t="n">
        <v>1</v>
      </c>
      <c r="AE491" t="inlineStr">
        <is>
          <t>до 10 000</t>
        </is>
      </c>
    </row>
    <row r="492">
      <c r="A492" t="n">
        <v>491</v>
      </c>
      <c r="B492" t="inlineStr">
        <is>
          <t>medium_10k</t>
        </is>
      </c>
      <c r="C492" t="inlineStr">
        <is>
          <t>ORD-0000164</t>
        </is>
      </c>
      <c r="D492" t="inlineStr">
        <is>
          <t>LINE-0000491</t>
        </is>
      </c>
      <c r="E492" s="7" t="n">
        <v>45782</v>
      </c>
      <c r="F492" s="7" t="n">
        <v>45782</v>
      </c>
      <c r="G492" t="n">
        <v>2025</v>
      </c>
      <c r="H492" t="inlineStr">
        <is>
          <t>Q2</t>
        </is>
      </c>
      <c r="I492" t="n">
        <v>5</v>
      </c>
      <c r="J492" t="inlineStr">
        <is>
          <t>Май</t>
        </is>
      </c>
      <c r="K492" t="n">
        <v>5</v>
      </c>
      <c r="L492" t="inlineStr">
        <is>
          <t>ФО_01_Крупный</t>
        </is>
      </c>
      <c r="M492" t="inlineStr">
        <is>
          <t>Регион_001_Крупный</t>
        </is>
      </c>
      <c r="N492" t="inlineStr">
        <is>
          <t>Город_0241</t>
        </is>
      </c>
      <c r="O492" t="inlineStr">
        <is>
          <t>Холдинг_Крупный</t>
        </is>
      </c>
      <c r="P492" t="inlineStr">
        <is>
          <t>Организация_Крупная</t>
        </is>
      </c>
      <c r="Q492" t="inlineStr">
        <is>
          <t>Отдел_010</t>
        </is>
      </c>
      <c r="R492" t="inlineStr">
        <is>
          <t>Группа_Крупная</t>
        </is>
      </c>
      <c r="S492" t="inlineStr">
        <is>
          <t>Категория_Крупная</t>
        </is>
      </c>
      <c r="T492" t="inlineStr">
        <is>
          <t>Подкатегория_Крупная</t>
        </is>
      </c>
      <c r="U492" t="inlineStr">
        <is>
          <t>SKU_0000491</t>
        </is>
      </c>
      <c r="V492" t="inlineStr">
        <is>
          <t>Госсектор</t>
        </is>
      </c>
      <c r="W492" t="inlineStr">
        <is>
          <t>Клиент_00491</t>
        </is>
      </c>
      <c r="X492" t="inlineStr">
        <is>
          <t>Портал</t>
        </is>
      </c>
      <c r="Y492" s="8" t="n">
        <v>24167</v>
      </c>
      <c r="Z492" t="n">
        <v>12</v>
      </c>
      <c r="AA492" s="8" t="n">
        <v>5558.41</v>
      </c>
      <c r="AB492" t="inlineStr">
        <is>
          <t>Да</t>
        </is>
      </c>
      <c r="AC492" t="inlineStr">
        <is>
          <t>Группа_Крупная / Категория_Крупная / Подкатегория_Крупная</t>
        </is>
      </c>
      <c r="AD492" t="n">
        <v>1</v>
      </c>
      <c r="AE492" t="inlineStr">
        <is>
          <t>до 10 000</t>
        </is>
      </c>
    </row>
    <row r="493">
      <c r="A493" t="n">
        <v>492</v>
      </c>
      <c r="B493" t="inlineStr">
        <is>
          <t>medium_10k</t>
        </is>
      </c>
      <c r="C493" t="inlineStr">
        <is>
          <t>ORD-0000164</t>
        </is>
      </c>
      <c r="D493" t="inlineStr">
        <is>
          <t>LINE-0000492</t>
        </is>
      </c>
      <c r="E493" s="7" t="n">
        <v>45783</v>
      </c>
      <c r="F493" s="7" t="n">
        <v>45783</v>
      </c>
      <c r="G493" t="n">
        <v>2025</v>
      </c>
      <c r="H493" t="inlineStr">
        <is>
          <t>Q2</t>
        </is>
      </c>
      <c r="I493" t="n">
        <v>5</v>
      </c>
      <c r="J493" t="inlineStr">
        <is>
          <t>Май</t>
        </is>
      </c>
      <c r="K493" t="n">
        <v>6</v>
      </c>
      <c r="L493" t="inlineStr">
        <is>
          <t>ФО_01_Крупный</t>
        </is>
      </c>
      <c r="M493" t="inlineStr">
        <is>
          <t>Регион_001_Крупный</t>
        </is>
      </c>
      <c r="N493" t="inlineStr">
        <is>
          <t>Город_0242</t>
        </is>
      </c>
      <c r="O493" t="inlineStr">
        <is>
          <t>Холдинг_Крупный</t>
        </is>
      </c>
      <c r="P493" t="inlineStr">
        <is>
          <t>Организация_Крупная</t>
        </is>
      </c>
      <c r="Q493" t="inlineStr">
        <is>
          <t>Отдел_010</t>
        </is>
      </c>
      <c r="R493" t="inlineStr">
        <is>
          <t>Группа_Крупная</t>
        </is>
      </c>
      <c r="S493" t="inlineStr">
        <is>
          <t>Категория_Крупная</t>
        </is>
      </c>
      <c r="T493" t="inlineStr">
        <is>
          <t>Подкатегория_Крупная</t>
        </is>
      </c>
      <c r="U493" t="inlineStr">
        <is>
          <t>SKU_0000492</t>
        </is>
      </c>
      <c r="V493" t="inlineStr">
        <is>
          <t>Розница</t>
        </is>
      </c>
      <c r="W493" t="inlineStr">
        <is>
          <t>Клиент_00492</t>
        </is>
      </c>
      <c r="X493" t="inlineStr">
        <is>
          <t>API</t>
        </is>
      </c>
      <c r="Y493" s="8" t="n">
        <v>24204</v>
      </c>
      <c r="Z493" t="n">
        <v>13</v>
      </c>
      <c r="AA493" s="8" t="n">
        <v>5808.96</v>
      </c>
      <c r="AB493" t="inlineStr">
        <is>
          <t>Да</t>
        </is>
      </c>
      <c r="AC493" t="inlineStr">
        <is>
          <t>Группа_Крупная / Категория_Крупная / Подкатегория_Крупная</t>
        </is>
      </c>
      <c r="AD493" t="n">
        <v>1</v>
      </c>
      <c r="AE493" t="inlineStr">
        <is>
          <t>до 10 000</t>
        </is>
      </c>
    </row>
    <row r="494">
      <c r="A494" t="n">
        <v>493</v>
      </c>
      <c r="B494" t="inlineStr">
        <is>
          <t>medium_10k</t>
        </is>
      </c>
      <c r="C494" t="inlineStr">
        <is>
          <t>ORD-0000165</t>
        </is>
      </c>
      <c r="D494" t="inlineStr">
        <is>
          <t>LINE-0000493</t>
        </is>
      </c>
      <c r="E494" s="7" t="n">
        <v>45784</v>
      </c>
      <c r="F494" s="7" t="n">
        <v>45784</v>
      </c>
      <c r="G494" t="n">
        <v>2025</v>
      </c>
      <c r="H494" t="inlineStr">
        <is>
          <t>Q2</t>
        </is>
      </c>
      <c r="I494" t="n">
        <v>5</v>
      </c>
      <c r="J494" t="inlineStr">
        <is>
          <t>Май</t>
        </is>
      </c>
      <c r="K494" t="n">
        <v>7</v>
      </c>
      <c r="L494" t="inlineStr">
        <is>
          <t>ФО_01_Крупный</t>
        </is>
      </c>
      <c r="M494" t="inlineStr">
        <is>
          <t>Регион_001_Крупный</t>
        </is>
      </c>
      <c r="N494" t="inlineStr">
        <is>
          <t>Город_0243</t>
        </is>
      </c>
      <c r="O494" t="inlineStr">
        <is>
          <t>Холдинг_Крупный</t>
        </is>
      </c>
      <c r="P494" t="inlineStr">
        <is>
          <t>Организация_Крупная</t>
        </is>
      </c>
      <c r="Q494" t="inlineStr">
        <is>
          <t>Отдел_010</t>
        </is>
      </c>
      <c r="R494" t="inlineStr">
        <is>
          <t>Группа_Крупная</t>
        </is>
      </c>
      <c r="S494" t="inlineStr">
        <is>
          <t>Категория_Крупная</t>
        </is>
      </c>
      <c r="T494" t="inlineStr">
        <is>
          <t>Подкатегория_Крупная</t>
        </is>
      </c>
      <c r="U494" t="inlineStr">
        <is>
          <t>SKU_0000493</t>
        </is>
      </c>
      <c r="V494" t="inlineStr">
        <is>
          <t>Enterprise</t>
        </is>
      </c>
      <c r="W494" t="inlineStr">
        <is>
          <t>Клиент_00493</t>
        </is>
      </c>
      <c r="X494" t="inlineStr">
        <is>
          <t>Импорт</t>
        </is>
      </c>
      <c r="Y494" s="8" t="n">
        <v>24241</v>
      </c>
      <c r="Z494" t="n">
        <v>14</v>
      </c>
      <c r="AA494" s="8" t="n">
        <v>1939.28</v>
      </c>
      <c r="AB494" t="inlineStr">
        <is>
          <t>Да</t>
        </is>
      </c>
      <c r="AC494" t="inlineStr">
        <is>
          <t>Группа_Крупная / Категория_Крупная / Подкатегория_Крупная</t>
        </is>
      </c>
      <c r="AD494" t="n">
        <v>1</v>
      </c>
      <c r="AE494" t="inlineStr">
        <is>
          <t>до 10 000</t>
        </is>
      </c>
    </row>
    <row r="495">
      <c r="A495" t="n">
        <v>494</v>
      </c>
      <c r="B495" t="inlineStr">
        <is>
          <t>medium_10k</t>
        </is>
      </c>
      <c r="C495" t="inlineStr">
        <is>
          <t>ORD-0000165</t>
        </is>
      </c>
      <c r="D495" t="inlineStr">
        <is>
          <t>LINE-0000494</t>
        </is>
      </c>
      <c r="E495" s="7" t="n">
        <v>45785</v>
      </c>
      <c r="F495" s="7" t="n">
        <v>45785</v>
      </c>
      <c r="G495" t="n">
        <v>2025</v>
      </c>
      <c r="H495" t="inlineStr">
        <is>
          <t>Q2</t>
        </is>
      </c>
      <c r="I495" t="n">
        <v>5</v>
      </c>
      <c r="J495" t="inlineStr">
        <is>
          <t>Май</t>
        </is>
      </c>
      <c r="K495" t="n">
        <v>8</v>
      </c>
      <c r="L495" t="inlineStr">
        <is>
          <t>ФО_01_Крупный</t>
        </is>
      </c>
      <c r="M495" t="inlineStr">
        <is>
          <t>Регион_001_Крупный</t>
        </is>
      </c>
      <c r="N495" t="inlineStr">
        <is>
          <t>Город_0244</t>
        </is>
      </c>
      <c r="O495" t="inlineStr">
        <is>
          <t>Холдинг_Крупный</t>
        </is>
      </c>
      <c r="P495" t="inlineStr">
        <is>
          <t>Организация_Крупная</t>
        </is>
      </c>
      <c r="Q495" t="inlineStr">
        <is>
          <t>Отдел_010</t>
        </is>
      </c>
      <c r="R495" t="inlineStr">
        <is>
          <t>Группа_Крупная</t>
        </is>
      </c>
      <c r="S495" t="inlineStr">
        <is>
          <t>Категория_Крупная</t>
        </is>
      </c>
      <c r="T495" t="inlineStr">
        <is>
          <t>Подкатегория_Крупная</t>
        </is>
      </c>
      <c r="U495" t="inlineStr">
        <is>
          <t>SKU_0000494</t>
        </is>
      </c>
      <c r="V495" t="inlineStr">
        <is>
          <t>SMB</t>
        </is>
      </c>
      <c r="W495" t="inlineStr">
        <is>
          <t>Клиент_00494</t>
        </is>
      </c>
      <c r="X495" t="inlineStr">
        <is>
          <t>Ручной ввод</t>
        </is>
      </c>
      <c r="Y495" s="8" t="n">
        <v>24278</v>
      </c>
      <c r="Z495" t="n">
        <v>15</v>
      </c>
      <c r="AA495" s="8" t="n">
        <v>2185.02</v>
      </c>
      <c r="AB495" t="inlineStr">
        <is>
          <t>Да</t>
        </is>
      </c>
      <c r="AC495" t="inlineStr">
        <is>
          <t>Группа_Крупная / Категория_Крупная / Подкатегория_Крупная</t>
        </is>
      </c>
      <c r="AD495" t="n">
        <v>1</v>
      </c>
      <c r="AE495" t="inlineStr">
        <is>
          <t>до 10 000</t>
        </is>
      </c>
    </row>
    <row r="496">
      <c r="A496" t="n">
        <v>495</v>
      </c>
      <c r="B496" t="inlineStr">
        <is>
          <t>medium_10k</t>
        </is>
      </c>
      <c r="C496" t="inlineStr">
        <is>
          <t>ORD-0000165</t>
        </is>
      </c>
      <c r="D496" t="inlineStr">
        <is>
          <t>LINE-0000495</t>
        </is>
      </c>
      <c r="E496" s="7" t="n">
        <v>45786</v>
      </c>
      <c r="F496" s="7" t="n">
        <v>45786</v>
      </c>
      <c r="G496" t="n">
        <v>2025</v>
      </c>
      <c r="H496" t="inlineStr">
        <is>
          <t>Q2</t>
        </is>
      </c>
      <c r="I496" t="n">
        <v>5</v>
      </c>
      <c r="J496" t="inlineStr">
        <is>
          <t>Май</t>
        </is>
      </c>
      <c r="K496" t="n">
        <v>9</v>
      </c>
      <c r="L496" t="inlineStr">
        <is>
          <t>ФО_01_Крупный</t>
        </is>
      </c>
      <c r="M496" t="inlineStr">
        <is>
          <t>Регион_001_Крупный</t>
        </is>
      </c>
      <c r="N496" t="inlineStr">
        <is>
          <t>Город_0245</t>
        </is>
      </c>
      <c r="O496" t="inlineStr">
        <is>
          <t>Холдинг_Крупный</t>
        </is>
      </c>
      <c r="P496" t="inlineStr">
        <is>
          <t>Организация_Крупная</t>
        </is>
      </c>
      <c r="Q496" t="inlineStr">
        <is>
          <t>Отдел_010</t>
        </is>
      </c>
      <c r="R496" t="inlineStr">
        <is>
          <t>Группа_Крупная</t>
        </is>
      </c>
      <c r="S496" t="inlineStr">
        <is>
          <t>Категория_Крупная</t>
        </is>
      </c>
      <c r="T496" t="inlineStr">
        <is>
          <t>Подкатегория_Крупная</t>
        </is>
      </c>
      <c r="U496" t="inlineStr">
        <is>
          <t>SKU_0000495</t>
        </is>
      </c>
      <c r="V496" t="inlineStr">
        <is>
          <t>Госсектор</t>
        </is>
      </c>
      <c r="W496" t="inlineStr">
        <is>
          <t>Клиент_00495</t>
        </is>
      </c>
      <c r="X496" t="inlineStr">
        <is>
          <t>Интеграция</t>
        </is>
      </c>
      <c r="Y496" s="8" t="n">
        <v>24315</v>
      </c>
      <c r="Z496" t="n">
        <v>16</v>
      </c>
      <c r="AA496" s="8" t="n">
        <v>2431.5</v>
      </c>
      <c r="AB496" t="inlineStr">
        <is>
          <t>Да</t>
        </is>
      </c>
      <c r="AC496" t="inlineStr">
        <is>
          <t>Группа_Крупная / Категория_Крупная / Подкатегория_Крупная</t>
        </is>
      </c>
      <c r="AD496" t="n">
        <v>1</v>
      </c>
      <c r="AE496" t="inlineStr">
        <is>
          <t>до 10 000</t>
        </is>
      </c>
    </row>
    <row r="497">
      <c r="A497" t="n">
        <v>496</v>
      </c>
      <c r="B497" t="inlineStr">
        <is>
          <t>medium_10k</t>
        </is>
      </c>
      <c r="C497" t="inlineStr">
        <is>
          <t>ORD-0000166</t>
        </is>
      </c>
      <c r="D497" t="inlineStr">
        <is>
          <t>LINE-0000496</t>
        </is>
      </c>
      <c r="E497" s="7" t="n">
        <v>45787</v>
      </c>
      <c r="F497" s="7" t="n">
        <v>45787</v>
      </c>
      <c r="G497" t="n">
        <v>2025</v>
      </c>
      <c r="H497" t="inlineStr">
        <is>
          <t>Q2</t>
        </is>
      </c>
      <c r="I497" t="n">
        <v>5</v>
      </c>
      <c r="J497" t="inlineStr">
        <is>
          <t>Май</t>
        </is>
      </c>
      <c r="K497" t="n">
        <v>10</v>
      </c>
      <c r="L497" t="inlineStr">
        <is>
          <t>ФО_01_Крупный</t>
        </is>
      </c>
      <c r="M497" t="inlineStr">
        <is>
          <t>Регион_001_Крупный</t>
        </is>
      </c>
      <c r="N497" t="inlineStr">
        <is>
          <t>Город_0246</t>
        </is>
      </c>
      <c r="O497" t="inlineStr">
        <is>
          <t>Холдинг_Крупный</t>
        </is>
      </c>
      <c r="P497" t="inlineStr">
        <is>
          <t>Организация_Крупная</t>
        </is>
      </c>
      <c r="Q497" t="inlineStr">
        <is>
          <t>Отдел_010</t>
        </is>
      </c>
      <c r="R497" t="inlineStr">
        <is>
          <t>Группа_Крупная</t>
        </is>
      </c>
      <c r="S497" t="inlineStr">
        <is>
          <t>Категория_Крупная</t>
        </is>
      </c>
      <c r="T497" t="inlineStr">
        <is>
          <t>Подкатегория_Крупная</t>
        </is>
      </c>
      <c r="U497" t="inlineStr">
        <is>
          <t>SKU_0000496</t>
        </is>
      </c>
      <c r="V497" t="inlineStr">
        <is>
          <t>Розница</t>
        </is>
      </c>
      <c r="W497" t="inlineStr">
        <is>
          <t>Клиент_00496</t>
        </is>
      </c>
      <c r="X497" t="inlineStr">
        <is>
          <t>Портал</t>
        </is>
      </c>
      <c r="Y497" s="8" t="n">
        <v>24352</v>
      </c>
      <c r="Z497" t="n">
        <v>17</v>
      </c>
      <c r="AA497" s="8" t="n">
        <v>2678.72</v>
      </c>
      <c r="AB497" t="inlineStr">
        <is>
          <t>Да</t>
        </is>
      </c>
      <c r="AC497" t="inlineStr">
        <is>
          <t>Группа_Крупная / Категория_Крупная / Подкатегория_Крупная</t>
        </is>
      </c>
      <c r="AD497" t="n">
        <v>1</v>
      </c>
      <c r="AE497" t="inlineStr">
        <is>
          <t>до 10 000</t>
        </is>
      </c>
    </row>
    <row r="498">
      <c r="A498" t="n">
        <v>497</v>
      </c>
      <c r="B498" t="inlineStr">
        <is>
          <t>medium_10k</t>
        </is>
      </c>
      <c r="C498" t="inlineStr">
        <is>
          <t>ORD-0000166</t>
        </is>
      </c>
      <c r="D498" t="inlineStr">
        <is>
          <t>LINE-0000497</t>
        </is>
      </c>
      <c r="E498" s="7" t="n">
        <v>45788</v>
      </c>
      <c r="F498" s="7" t="n">
        <v>45788</v>
      </c>
      <c r="G498" t="n">
        <v>2025</v>
      </c>
      <c r="H498" t="inlineStr">
        <is>
          <t>Q2</t>
        </is>
      </c>
      <c r="I498" t="n">
        <v>5</v>
      </c>
      <c r="J498" t="inlineStr">
        <is>
          <t>Май</t>
        </is>
      </c>
      <c r="K498" t="n">
        <v>11</v>
      </c>
      <c r="L498" t="inlineStr">
        <is>
          <t>ФО_02</t>
        </is>
      </c>
      <c r="M498" t="inlineStr">
        <is>
          <t>Регион_025</t>
        </is>
      </c>
      <c r="N498" t="inlineStr">
        <is>
          <t>Город_0497</t>
        </is>
      </c>
      <c r="O498" t="inlineStr">
        <is>
          <t>Холдинг_01</t>
        </is>
      </c>
      <c r="P498" t="inlineStr">
        <is>
          <t>Организация_001</t>
        </is>
      </c>
      <c r="Q498" t="inlineStr">
        <is>
          <t>Отдел_010</t>
        </is>
      </c>
      <c r="R498" t="inlineStr">
        <is>
          <t>Группа_01</t>
        </is>
      </c>
      <c r="S498" t="inlineStr">
        <is>
          <t>Категория_001</t>
        </is>
      </c>
      <c r="T498" t="inlineStr">
        <is>
          <t>Подкатегория_010</t>
        </is>
      </c>
      <c r="U498" t="inlineStr">
        <is>
          <t>SKU_0000497</t>
        </is>
      </c>
      <c r="V498" t="inlineStr">
        <is>
          <t>Enterprise</t>
        </is>
      </c>
      <c r="W498" t="inlineStr">
        <is>
          <t>Клиент_00497</t>
        </is>
      </c>
      <c r="X498" t="inlineStr">
        <is>
          <t>API</t>
        </is>
      </c>
      <c r="Y498" s="8" t="n">
        <v>19389</v>
      </c>
      <c r="Z498" t="n">
        <v>18</v>
      </c>
      <c r="AA498" s="8" t="n">
        <v>2326.68</v>
      </c>
      <c r="AB498" t="inlineStr">
        <is>
          <t>Нет</t>
        </is>
      </c>
      <c r="AC498" t="inlineStr">
        <is>
          <t>Группа_01 / Категория_001 / Подкатегория_010</t>
        </is>
      </c>
      <c r="AD498" t="n">
        <v>1</v>
      </c>
      <c r="AE498" t="inlineStr">
        <is>
          <t>до 10 000</t>
        </is>
      </c>
    </row>
    <row r="499">
      <c r="A499" t="n">
        <v>498</v>
      </c>
      <c r="B499" t="inlineStr">
        <is>
          <t>medium_10k</t>
        </is>
      </c>
      <c r="C499" t="inlineStr">
        <is>
          <t>ORD-0000166</t>
        </is>
      </c>
      <c r="D499" t="inlineStr">
        <is>
          <t>LINE-0000498</t>
        </is>
      </c>
      <c r="E499" s="7" t="n">
        <v>45789</v>
      </c>
      <c r="F499" s="7" t="n">
        <v>45789</v>
      </c>
      <c r="G499" t="n">
        <v>2025</v>
      </c>
      <c r="H499" t="inlineStr">
        <is>
          <t>Q2</t>
        </is>
      </c>
      <c r="I499" t="n">
        <v>5</v>
      </c>
      <c r="J499" t="inlineStr">
        <is>
          <t>Май</t>
        </is>
      </c>
      <c r="K499" t="n">
        <v>12</v>
      </c>
      <c r="L499" t="inlineStr">
        <is>
          <t>ФО_03</t>
        </is>
      </c>
      <c r="M499" t="inlineStr">
        <is>
          <t>Регион_025</t>
        </is>
      </c>
      <c r="N499" t="inlineStr">
        <is>
          <t>Город_0498</t>
        </is>
      </c>
      <c r="O499" t="inlineStr">
        <is>
          <t>Холдинг_01</t>
        </is>
      </c>
      <c r="P499" t="inlineStr">
        <is>
          <t>Организация_001</t>
        </is>
      </c>
      <c r="Q499" t="inlineStr">
        <is>
          <t>Отдел_010</t>
        </is>
      </c>
      <c r="R499" t="inlineStr">
        <is>
          <t>Группа_01</t>
        </is>
      </c>
      <c r="S499" t="inlineStr">
        <is>
          <t>Категория_001</t>
        </is>
      </c>
      <c r="T499" t="inlineStr">
        <is>
          <t>Подкатегория_010</t>
        </is>
      </c>
      <c r="U499" t="inlineStr">
        <is>
          <t>SKU_0000498</t>
        </is>
      </c>
      <c r="V499" t="inlineStr">
        <is>
          <t>SMB</t>
        </is>
      </c>
      <c r="W499" t="inlineStr">
        <is>
          <t>Клиент_00498</t>
        </is>
      </c>
      <c r="X499" t="inlineStr">
        <is>
          <t>Импорт</t>
        </is>
      </c>
      <c r="Y499" s="8" t="n">
        <v>19426</v>
      </c>
      <c r="Z499" t="n">
        <v>19</v>
      </c>
      <c r="AA499" s="8" t="n">
        <v>2525.38</v>
      </c>
      <c r="AB499" t="inlineStr">
        <is>
          <t>Нет</t>
        </is>
      </c>
      <c r="AC499" t="inlineStr">
        <is>
          <t>Группа_01 / Категория_001 / Подкатегория_010</t>
        </is>
      </c>
      <c r="AD499" t="n">
        <v>1</v>
      </c>
      <c r="AE499" t="inlineStr">
        <is>
          <t>до 10 000</t>
        </is>
      </c>
    </row>
    <row r="500">
      <c r="A500" t="n">
        <v>499</v>
      </c>
      <c r="B500" t="inlineStr">
        <is>
          <t>medium_10k</t>
        </is>
      </c>
      <c r="C500" t="inlineStr">
        <is>
          <t>ORD-0000167</t>
        </is>
      </c>
      <c r="D500" t="inlineStr">
        <is>
          <t>LINE-0000499</t>
        </is>
      </c>
      <c r="E500" s="7" t="n">
        <v>45790</v>
      </c>
      <c r="F500" s="7" t="n">
        <v>45790</v>
      </c>
      <c r="G500" t="n">
        <v>2025</v>
      </c>
      <c r="H500" t="inlineStr">
        <is>
          <t>Q2</t>
        </is>
      </c>
      <c r="I500" t="n">
        <v>5</v>
      </c>
      <c r="J500" t="inlineStr">
        <is>
          <t>Май</t>
        </is>
      </c>
      <c r="K500" t="n">
        <v>13</v>
      </c>
      <c r="L500" t="inlineStr">
        <is>
          <t>ФО_04</t>
        </is>
      </c>
      <c r="M500" t="inlineStr">
        <is>
          <t>Регион_025</t>
        </is>
      </c>
      <c r="N500" t="inlineStr">
        <is>
          <t>Город_0499</t>
        </is>
      </c>
      <c r="O500" t="inlineStr">
        <is>
          <t>Холдинг_01</t>
        </is>
      </c>
      <c r="P500" t="inlineStr">
        <is>
          <t>Организация_001</t>
        </is>
      </c>
      <c r="Q500" t="inlineStr">
        <is>
          <t>Отдел_010</t>
        </is>
      </c>
      <c r="R500" t="inlineStr">
        <is>
          <t>Группа_01</t>
        </is>
      </c>
      <c r="S500" t="inlineStr">
        <is>
          <t>Категория_001</t>
        </is>
      </c>
      <c r="T500" t="inlineStr">
        <is>
          <t>Подкатегория_010</t>
        </is>
      </c>
      <c r="U500" t="inlineStr">
        <is>
          <t>SKU_0000499</t>
        </is>
      </c>
      <c r="V500" t="inlineStr">
        <is>
          <t>Госсектор</t>
        </is>
      </c>
      <c r="W500" t="inlineStr">
        <is>
          <t>Клиент_00499</t>
        </is>
      </c>
      <c r="X500" t="inlineStr">
        <is>
          <t>Ручной ввод</t>
        </is>
      </c>
      <c r="Y500" s="8" t="n">
        <v>19463</v>
      </c>
      <c r="Z500" t="n">
        <v>20</v>
      </c>
      <c r="AA500" s="8" t="n">
        <v>2724.82</v>
      </c>
      <c r="AB500" t="inlineStr">
        <is>
          <t>Нет</t>
        </is>
      </c>
      <c r="AC500" t="inlineStr">
        <is>
          <t>Группа_01 / Категория_001 / Подкатегория_010</t>
        </is>
      </c>
      <c r="AD500" t="n">
        <v>1</v>
      </c>
      <c r="AE500" t="inlineStr">
        <is>
          <t>до 10 000</t>
        </is>
      </c>
    </row>
    <row r="501">
      <c r="A501" t="n">
        <v>500</v>
      </c>
      <c r="B501" t="inlineStr">
        <is>
          <t>medium_10k</t>
        </is>
      </c>
      <c r="C501" t="inlineStr">
        <is>
          <t>ORD-0000167</t>
        </is>
      </c>
      <c r="D501" t="inlineStr">
        <is>
          <t>LINE-0000500</t>
        </is>
      </c>
      <c r="E501" s="7" t="n">
        <v>45791</v>
      </c>
      <c r="F501" s="7" t="n">
        <v>45791</v>
      </c>
      <c r="G501" t="n">
        <v>2025</v>
      </c>
      <c r="H501" t="inlineStr">
        <is>
          <t>Q2</t>
        </is>
      </c>
      <c r="I501" t="n">
        <v>5</v>
      </c>
      <c r="J501" t="inlineStr">
        <is>
          <t>Май</t>
        </is>
      </c>
      <c r="K501" t="n">
        <v>14</v>
      </c>
      <c r="L501" t="inlineStr">
        <is>
          <t>ФО_01_Крупный</t>
        </is>
      </c>
      <c r="M501" t="inlineStr">
        <is>
          <t>Регион_001_Крупный</t>
        </is>
      </c>
      <c r="N501" t="inlineStr">
        <is>
          <t>Город_0250</t>
        </is>
      </c>
      <c r="O501" t="inlineStr">
        <is>
          <t>Холдинг_Крупный</t>
        </is>
      </c>
      <c r="P501" t="inlineStr">
        <is>
          <t>Организация_Крупная</t>
        </is>
      </c>
      <c r="Q501" t="inlineStr">
        <is>
          <t>Отдел_010</t>
        </is>
      </c>
      <c r="R501" t="inlineStr">
        <is>
          <t>Группа_Крупная</t>
        </is>
      </c>
      <c r="S501" t="inlineStr">
        <is>
          <t>Категория_Крупная</t>
        </is>
      </c>
      <c r="T501" t="inlineStr">
        <is>
          <t>Подкатегория_Крупная</t>
        </is>
      </c>
      <c r="U501" t="inlineStr">
        <is>
          <t>SKU_0000500</t>
        </is>
      </c>
      <c r="V501" t="inlineStr">
        <is>
          <t>Розница</t>
        </is>
      </c>
      <c r="W501" t="inlineStr">
        <is>
          <t>Клиент_00500</t>
        </is>
      </c>
      <c r="X501" t="inlineStr">
        <is>
          <t>Интеграция</t>
        </is>
      </c>
      <c r="Y501" s="8" t="n">
        <v>24500</v>
      </c>
      <c r="Z501" t="n">
        <v>1</v>
      </c>
      <c r="AA501" s="8" t="n">
        <v>3675</v>
      </c>
      <c r="AB501" t="inlineStr">
        <is>
          <t>Да</t>
        </is>
      </c>
      <c r="AC501" t="inlineStr">
        <is>
          <t>Группа_Крупная / Категория_Крупная / Подкатегория_Крупная</t>
        </is>
      </c>
      <c r="AD501" t="n">
        <v>1</v>
      </c>
      <c r="AE501" t="inlineStr">
        <is>
          <t>до 10 000</t>
        </is>
      </c>
    </row>
    <row r="502">
      <c r="A502" t="n">
        <v>501</v>
      </c>
      <c r="B502" t="inlineStr">
        <is>
          <t>medium_10k</t>
        </is>
      </c>
      <c r="C502" t="inlineStr">
        <is>
          <t>ORD-0000167</t>
        </is>
      </c>
      <c r="D502" t="inlineStr">
        <is>
          <t>LINE-0000501</t>
        </is>
      </c>
      <c r="E502" s="7" t="n">
        <v>45792</v>
      </c>
      <c r="F502" s="7" t="n">
        <v>45792</v>
      </c>
      <c r="G502" t="n">
        <v>2025</v>
      </c>
      <c r="H502" t="inlineStr">
        <is>
          <t>Q2</t>
        </is>
      </c>
      <c r="I502" t="n">
        <v>5</v>
      </c>
      <c r="J502" t="inlineStr">
        <is>
          <t>Май</t>
        </is>
      </c>
      <c r="K502" t="n">
        <v>15</v>
      </c>
      <c r="L502" t="inlineStr">
        <is>
          <t>ФО_01_Крупный</t>
        </is>
      </c>
      <c r="M502" t="inlineStr">
        <is>
          <t>Регион_001_Крупный</t>
        </is>
      </c>
      <c r="N502" t="inlineStr">
        <is>
          <t>Город_0001</t>
        </is>
      </c>
      <c r="O502" t="inlineStr">
        <is>
          <t>Холдинг_Крупный</t>
        </is>
      </c>
      <c r="P502" t="inlineStr">
        <is>
          <t>Организация_Крупная</t>
        </is>
      </c>
      <c r="Q502" t="inlineStr">
        <is>
          <t>Отдел_011</t>
        </is>
      </c>
      <c r="R502" t="inlineStr">
        <is>
          <t>Группа_Крупная</t>
        </is>
      </c>
      <c r="S502" t="inlineStr">
        <is>
          <t>Категория_Крупная</t>
        </is>
      </c>
      <c r="T502" t="inlineStr">
        <is>
          <t>Подкатегория_Крупная</t>
        </is>
      </c>
      <c r="U502" t="inlineStr">
        <is>
          <t>SKU_0000501</t>
        </is>
      </c>
      <c r="V502" t="inlineStr">
        <is>
          <t>Enterprise</t>
        </is>
      </c>
      <c r="W502" t="inlineStr">
        <is>
          <t>Клиент_00501</t>
        </is>
      </c>
      <c r="X502" t="inlineStr">
        <is>
          <t>Портал</t>
        </is>
      </c>
      <c r="Y502" s="8" t="n">
        <v>24537</v>
      </c>
      <c r="Z502" t="n">
        <v>2</v>
      </c>
      <c r="AA502" s="8" t="n">
        <v>3925.92</v>
      </c>
      <c r="AB502" t="inlineStr">
        <is>
          <t>Да</t>
        </is>
      </c>
      <c r="AC502" t="inlineStr">
        <is>
          <t>Группа_Крупная / Категория_Крупная / Подкатегория_Крупная</t>
        </is>
      </c>
      <c r="AD502" t="n">
        <v>1</v>
      </c>
      <c r="AE502" t="inlineStr">
        <is>
          <t>до 10 000</t>
        </is>
      </c>
    </row>
    <row r="503">
      <c r="A503" t="n">
        <v>502</v>
      </c>
      <c r="B503" t="inlineStr">
        <is>
          <t>medium_10k</t>
        </is>
      </c>
      <c r="C503" t="inlineStr">
        <is>
          <t>ORD-0000168</t>
        </is>
      </c>
      <c r="D503" t="inlineStr">
        <is>
          <t>LINE-0000502</t>
        </is>
      </c>
      <c r="E503" s="7" t="n">
        <v>45793</v>
      </c>
      <c r="F503" s="7" t="n">
        <v>45793</v>
      </c>
      <c r="G503" t="n">
        <v>2025</v>
      </c>
      <c r="H503" t="inlineStr">
        <is>
          <t>Q2</t>
        </is>
      </c>
      <c r="I503" t="n">
        <v>5</v>
      </c>
      <c r="J503" t="inlineStr">
        <is>
          <t>Май</t>
        </is>
      </c>
      <c r="K503" t="n">
        <v>16</v>
      </c>
      <c r="L503" t="inlineStr">
        <is>
          <t>ФО_01_Крупный</t>
        </is>
      </c>
      <c r="M503" t="inlineStr">
        <is>
          <t>Регион_001_Крупный</t>
        </is>
      </c>
      <c r="N503" t="inlineStr">
        <is>
          <t>Город_0002</t>
        </is>
      </c>
      <c r="O503" t="inlineStr">
        <is>
          <t>Холдинг_Крупный</t>
        </is>
      </c>
      <c r="P503" t="inlineStr">
        <is>
          <t>Организация_Крупная</t>
        </is>
      </c>
      <c r="Q503" t="inlineStr">
        <is>
          <t>Отдел_011</t>
        </is>
      </c>
      <c r="R503" t="inlineStr">
        <is>
          <t>Группа_Крупная</t>
        </is>
      </c>
      <c r="S503" t="inlineStr">
        <is>
          <t>Категория_Крупная</t>
        </is>
      </c>
      <c r="T503" t="inlineStr">
        <is>
          <t>Подкатегория_Крупная</t>
        </is>
      </c>
      <c r="U503" t="inlineStr">
        <is>
          <t>SKU_0000502</t>
        </is>
      </c>
      <c r="V503" t="inlineStr">
        <is>
          <t>SMB</t>
        </is>
      </c>
      <c r="W503" t="inlineStr">
        <is>
          <t>Клиент_00502</t>
        </is>
      </c>
      <c r="X503" t="inlineStr">
        <is>
          <t>API</t>
        </is>
      </c>
      <c r="Y503" s="8" t="n">
        <v>24574</v>
      </c>
      <c r="Z503" t="n">
        <v>3</v>
      </c>
      <c r="AA503" s="8" t="n">
        <v>4177.58</v>
      </c>
      <c r="AB503" t="inlineStr">
        <is>
          <t>Да</t>
        </is>
      </c>
      <c r="AC503" t="inlineStr">
        <is>
          <t>Группа_Крупная / Категория_Крупная / Подкатегория_Крупная</t>
        </is>
      </c>
      <c r="AD503" t="n">
        <v>1</v>
      </c>
      <c r="AE503" t="inlineStr">
        <is>
          <t>до 10 000</t>
        </is>
      </c>
    </row>
    <row r="504">
      <c r="A504" t="n">
        <v>503</v>
      </c>
      <c r="B504" t="inlineStr">
        <is>
          <t>medium_10k</t>
        </is>
      </c>
      <c r="C504" t="inlineStr">
        <is>
          <t>ORD-0000168</t>
        </is>
      </c>
      <c r="D504" t="inlineStr">
        <is>
          <t>LINE-0000503</t>
        </is>
      </c>
      <c r="E504" s="7" t="n">
        <v>45794</v>
      </c>
      <c r="F504" s="7" t="n">
        <v>45794</v>
      </c>
      <c r="G504" t="n">
        <v>2025</v>
      </c>
      <c r="H504" t="inlineStr">
        <is>
          <t>Q2</t>
        </is>
      </c>
      <c r="I504" t="n">
        <v>5</v>
      </c>
      <c r="J504" t="inlineStr">
        <is>
          <t>Май</t>
        </is>
      </c>
      <c r="K504" t="n">
        <v>17</v>
      </c>
      <c r="L504" t="inlineStr">
        <is>
          <t>ФО_01_Крупный</t>
        </is>
      </c>
      <c r="M504" t="inlineStr">
        <is>
          <t>Регион_001_Крупный</t>
        </is>
      </c>
      <c r="N504" t="inlineStr">
        <is>
          <t>Город_0003</t>
        </is>
      </c>
      <c r="O504" t="inlineStr">
        <is>
          <t>Холдинг_Крупный</t>
        </is>
      </c>
      <c r="P504" t="inlineStr">
        <is>
          <t>Организация_Крупная</t>
        </is>
      </c>
      <c r="Q504" t="inlineStr">
        <is>
          <t>Отдел_011</t>
        </is>
      </c>
      <c r="R504" t="inlineStr">
        <is>
          <t>Группа_Крупная</t>
        </is>
      </c>
      <c r="S504" t="inlineStr">
        <is>
          <t>Категория_Крупная</t>
        </is>
      </c>
      <c r="T504" t="inlineStr">
        <is>
          <t>Подкатегория_Крупная</t>
        </is>
      </c>
      <c r="U504" t="inlineStr">
        <is>
          <t>SKU_0000503</t>
        </is>
      </c>
      <c r="V504" t="inlineStr">
        <is>
          <t>Госсектор</t>
        </is>
      </c>
      <c r="W504" t="inlineStr">
        <is>
          <t>Клиент_00503</t>
        </is>
      </c>
      <c r="X504" t="inlineStr">
        <is>
          <t>Импорт</t>
        </is>
      </c>
      <c r="Y504" s="8" t="n">
        <v>24611</v>
      </c>
      <c r="Z504" t="n">
        <v>4</v>
      </c>
      <c r="AA504" s="8" t="n">
        <v>4429.98</v>
      </c>
      <c r="AB504" t="inlineStr">
        <is>
          <t>Да</t>
        </is>
      </c>
      <c r="AC504" t="inlineStr">
        <is>
          <t>Группа_Крупная / Категория_Крупная / Подкатегория_Крупная</t>
        </is>
      </c>
      <c r="AD504" t="n">
        <v>1</v>
      </c>
      <c r="AE504" t="inlineStr">
        <is>
          <t>до 10 000</t>
        </is>
      </c>
    </row>
    <row r="505">
      <c r="A505" t="n">
        <v>504</v>
      </c>
      <c r="B505" t="inlineStr">
        <is>
          <t>medium_10k</t>
        </is>
      </c>
      <c r="C505" t="inlineStr">
        <is>
          <t>ORD-0000168</t>
        </is>
      </c>
      <c r="D505" t="inlineStr">
        <is>
          <t>LINE-0000504</t>
        </is>
      </c>
      <c r="E505" s="7" t="n">
        <v>45795</v>
      </c>
      <c r="F505" s="7" t="n">
        <v>45795</v>
      </c>
      <c r="G505" t="n">
        <v>2025</v>
      </c>
      <c r="H505" t="inlineStr">
        <is>
          <t>Q2</t>
        </is>
      </c>
      <c r="I505" t="n">
        <v>5</v>
      </c>
      <c r="J505" t="inlineStr">
        <is>
          <t>Май</t>
        </is>
      </c>
      <c r="K505" t="n">
        <v>18</v>
      </c>
      <c r="L505" t="inlineStr">
        <is>
          <t>ФО_01_Крупный</t>
        </is>
      </c>
      <c r="M505" t="inlineStr">
        <is>
          <t>Регион_001_Крупный</t>
        </is>
      </c>
      <c r="N505" t="inlineStr">
        <is>
          <t>Город_0004</t>
        </is>
      </c>
      <c r="O505" t="inlineStr">
        <is>
          <t>Холдинг_Крупный</t>
        </is>
      </c>
      <c r="P505" t="inlineStr">
        <is>
          <t>Организация_Крупная</t>
        </is>
      </c>
      <c r="Q505" t="inlineStr">
        <is>
          <t>Отдел_011</t>
        </is>
      </c>
      <c r="R505" t="inlineStr">
        <is>
          <t>Группа_Крупная</t>
        </is>
      </c>
      <c r="S505" t="inlineStr">
        <is>
          <t>Категория_Крупная</t>
        </is>
      </c>
      <c r="T505" t="inlineStr">
        <is>
          <t>Подкатегория_Крупная</t>
        </is>
      </c>
      <c r="U505" t="inlineStr">
        <is>
          <t>SKU_0000504</t>
        </is>
      </c>
      <c r="V505" t="inlineStr">
        <is>
          <t>Розница</t>
        </is>
      </c>
      <c r="W505" t="inlineStr">
        <is>
          <t>Клиент_00504</t>
        </is>
      </c>
      <c r="X505" t="inlineStr">
        <is>
          <t>Ручной ввод</t>
        </is>
      </c>
      <c r="Y505" s="8" t="n">
        <v>24648</v>
      </c>
      <c r="Z505" t="n">
        <v>5</v>
      </c>
      <c r="AA505" s="8" t="n">
        <v>4683.12</v>
      </c>
      <c r="AB505" t="inlineStr">
        <is>
          <t>Да</t>
        </is>
      </c>
      <c r="AC505" t="inlineStr">
        <is>
          <t>Группа_Крупная / Категория_Крупная / Подкатегория_Крупная</t>
        </is>
      </c>
      <c r="AD505" t="n">
        <v>1</v>
      </c>
      <c r="AE505" t="inlineStr">
        <is>
          <t>до 10 000</t>
        </is>
      </c>
    </row>
    <row r="506">
      <c r="A506" t="n">
        <v>505</v>
      </c>
      <c r="B506" t="inlineStr">
        <is>
          <t>medium_10k</t>
        </is>
      </c>
      <c r="C506" t="inlineStr">
        <is>
          <t>ORD-0000169</t>
        </is>
      </c>
      <c r="D506" t="inlineStr">
        <is>
          <t>LINE-0000505</t>
        </is>
      </c>
      <c r="E506" s="7" t="n">
        <v>45796</v>
      </c>
      <c r="F506" s="7" t="n">
        <v>45796</v>
      </c>
      <c r="G506" t="n">
        <v>2025</v>
      </c>
      <c r="H506" t="inlineStr">
        <is>
          <t>Q2</t>
        </is>
      </c>
      <c r="I506" t="n">
        <v>5</v>
      </c>
      <c r="J506" t="inlineStr">
        <is>
          <t>Май</t>
        </is>
      </c>
      <c r="K506" t="n">
        <v>19</v>
      </c>
      <c r="L506" t="inlineStr">
        <is>
          <t>ФО_01_Крупный</t>
        </is>
      </c>
      <c r="M506" t="inlineStr">
        <is>
          <t>Регион_001_Крупный</t>
        </is>
      </c>
      <c r="N506" t="inlineStr">
        <is>
          <t>Город_0005</t>
        </is>
      </c>
      <c r="O506" t="inlineStr">
        <is>
          <t>Холдинг_Крупный</t>
        </is>
      </c>
      <c r="P506" t="inlineStr">
        <is>
          <t>Организация_Крупная</t>
        </is>
      </c>
      <c r="Q506" t="inlineStr">
        <is>
          <t>Отдел_011</t>
        </is>
      </c>
      <c r="R506" t="inlineStr">
        <is>
          <t>Группа_Крупная</t>
        </is>
      </c>
      <c r="S506" t="inlineStr">
        <is>
          <t>Категория_Крупная</t>
        </is>
      </c>
      <c r="T506" t="inlineStr">
        <is>
          <t>Подкатегория_Крупная</t>
        </is>
      </c>
      <c r="U506" t="inlineStr">
        <is>
          <t>SKU_0000505</t>
        </is>
      </c>
      <c r="V506" t="inlineStr">
        <is>
          <t>Enterprise</t>
        </is>
      </c>
      <c r="W506" t="inlineStr">
        <is>
          <t>Клиент_00505</t>
        </is>
      </c>
      <c r="X506" t="inlineStr">
        <is>
          <t>Интеграция</t>
        </is>
      </c>
      <c r="Y506" s="8" t="n">
        <v>24685</v>
      </c>
      <c r="Z506" t="n">
        <v>6</v>
      </c>
      <c r="AA506" s="8" t="n">
        <v>4937</v>
      </c>
      <c r="AB506" t="inlineStr">
        <is>
          <t>Да</t>
        </is>
      </c>
      <c r="AC506" t="inlineStr">
        <is>
          <t>Группа_Крупная / Категория_Крупная / Подкатегория_Крупная</t>
        </is>
      </c>
      <c r="AD506" t="n">
        <v>1</v>
      </c>
      <c r="AE506" t="inlineStr">
        <is>
          <t>до 10 000</t>
        </is>
      </c>
    </row>
    <row r="507">
      <c r="A507" t="n">
        <v>506</v>
      </c>
      <c r="B507" t="inlineStr">
        <is>
          <t>medium_10k</t>
        </is>
      </c>
      <c r="C507" t="inlineStr">
        <is>
          <t>ORD-0000169</t>
        </is>
      </c>
      <c r="D507" t="inlineStr">
        <is>
          <t>LINE-0000506</t>
        </is>
      </c>
      <c r="E507" s="7" t="n">
        <v>45797</v>
      </c>
      <c r="F507" s="7" t="n">
        <v>45797</v>
      </c>
      <c r="G507" t="n">
        <v>2025</v>
      </c>
      <c r="H507" t="inlineStr">
        <is>
          <t>Q2</t>
        </is>
      </c>
      <c r="I507" t="n">
        <v>5</v>
      </c>
      <c r="J507" t="inlineStr">
        <is>
          <t>Май</t>
        </is>
      </c>
      <c r="K507" t="n">
        <v>20</v>
      </c>
      <c r="L507" t="inlineStr">
        <is>
          <t>ФО_01_Крупный</t>
        </is>
      </c>
      <c r="M507" t="inlineStr">
        <is>
          <t>Регион_001_Крупный</t>
        </is>
      </c>
      <c r="N507" t="inlineStr">
        <is>
          <t>Город_0006</t>
        </is>
      </c>
      <c r="O507" t="inlineStr">
        <is>
          <t>Холдинг_Крупный</t>
        </is>
      </c>
      <c r="P507" t="inlineStr">
        <is>
          <t>Организация_Крупная</t>
        </is>
      </c>
      <c r="Q507" t="inlineStr">
        <is>
          <t>Отдел_011</t>
        </is>
      </c>
      <c r="R507" t="inlineStr">
        <is>
          <t>Группа_Крупная</t>
        </is>
      </c>
      <c r="S507" t="inlineStr">
        <is>
          <t>Категория_Крупная</t>
        </is>
      </c>
      <c r="T507" t="inlineStr">
        <is>
          <t>Подкатегория_Крупная</t>
        </is>
      </c>
      <c r="U507" t="inlineStr">
        <is>
          <t>SKU_0000506</t>
        </is>
      </c>
      <c r="V507" t="inlineStr">
        <is>
          <t>SMB</t>
        </is>
      </c>
      <c r="W507" t="inlineStr">
        <is>
          <t>Клиент_00506</t>
        </is>
      </c>
      <c r="X507" t="inlineStr">
        <is>
          <t>Портал</t>
        </is>
      </c>
      <c r="Y507" s="8" t="n">
        <v>24722</v>
      </c>
      <c r="Z507" t="n">
        <v>7</v>
      </c>
      <c r="AA507" s="8" t="n">
        <v>5191.62</v>
      </c>
      <c r="AB507" t="inlineStr">
        <is>
          <t>Да</t>
        </is>
      </c>
      <c r="AC507" t="inlineStr">
        <is>
          <t>Группа_Крупная / Категория_Крупная / Подкатегория_Крупная</t>
        </is>
      </c>
      <c r="AD507" t="n">
        <v>1</v>
      </c>
      <c r="AE507" t="inlineStr">
        <is>
          <t>до 10 000</t>
        </is>
      </c>
    </row>
    <row r="508">
      <c r="A508" t="n">
        <v>507</v>
      </c>
      <c r="B508" t="inlineStr">
        <is>
          <t>medium_10k</t>
        </is>
      </c>
      <c r="C508" t="inlineStr">
        <is>
          <t>ORD-0000169</t>
        </is>
      </c>
      <c r="D508" t="inlineStr">
        <is>
          <t>LINE-0000507</t>
        </is>
      </c>
      <c r="E508" s="7" t="n">
        <v>45798</v>
      </c>
      <c r="F508" s="7" t="n">
        <v>45798</v>
      </c>
      <c r="G508" t="n">
        <v>2025</v>
      </c>
      <c r="H508" t="inlineStr">
        <is>
          <t>Q2</t>
        </is>
      </c>
      <c r="I508" t="n">
        <v>5</v>
      </c>
      <c r="J508" t="inlineStr">
        <is>
          <t>Май</t>
        </is>
      </c>
      <c r="K508" t="n">
        <v>21</v>
      </c>
      <c r="L508" t="inlineStr">
        <is>
          <t>ФО_04</t>
        </is>
      </c>
      <c r="M508" t="inlineStr">
        <is>
          <t>Регион_026</t>
        </is>
      </c>
      <c r="N508" t="inlineStr">
        <is>
          <t>Город_0507</t>
        </is>
      </c>
      <c r="O508" t="inlineStr">
        <is>
          <t>Холдинг_01</t>
        </is>
      </c>
      <c r="P508" t="inlineStr">
        <is>
          <t>Организация_002</t>
        </is>
      </c>
      <c r="Q508" t="inlineStr">
        <is>
          <t>Отдел_011</t>
        </is>
      </c>
      <c r="R508" t="inlineStr">
        <is>
          <t>Группа_01</t>
        </is>
      </c>
      <c r="S508" t="inlineStr">
        <is>
          <t>Категория_002</t>
        </is>
      </c>
      <c r="T508" t="inlineStr">
        <is>
          <t>Подкатегория_011</t>
        </is>
      </c>
      <c r="U508" t="inlineStr">
        <is>
          <t>SKU_0000507</t>
        </is>
      </c>
      <c r="V508" t="inlineStr">
        <is>
          <t>Госсектор</t>
        </is>
      </c>
      <c r="W508" t="inlineStr">
        <is>
          <t>Клиент_00507</t>
        </is>
      </c>
      <c r="X508" t="inlineStr">
        <is>
          <t>API</t>
        </is>
      </c>
      <c r="Y508" s="8" t="n">
        <v>19759</v>
      </c>
      <c r="Z508" t="n">
        <v>8</v>
      </c>
      <c r="AA508" s="8" t="n">
        <v>4346.98</v>
      </c>
      <c r="AB508" t="inlineStr">
        <is>
          <t>Нет</t>
        </is>
      </c>
      <c r="AC508" t="inlineStr">
        <is>
          <t>Группа_01 / Категория_002 / Подкатегория_011</t>
        </is>
      </c>
      <c r="AD508" t="n">
        <v>1</v>
      </c>
      <c r="AE508" t="inlineStr">
        <is>
          <t>до 10 000</t>
        </is>
      </c>
    </row>
    <row r="509">
      <c r="A509" t="n">
        <v>508</v>
      </c>
      <c r="B509" t="inlineStr">
        <is>
          <t>medium_10k</t>
        </is>
      </c>
      <c r="C509" t="inlineStr">
        <is>
          <t>ORD-0000170</t>
        </is>
      </c>
      <c r="D509" t="inlineStr">
        <is>
          <t>LINE-0000508</t>
        </is>
      </c>
      <c r="E509" s="7" t="n">
        <v>45799</v>
      </c>
      <c r="F509" s="7" t="n">
        <v>45799</v>
      </c>
      <c r="G509" t="n">
        <v>2025</v>
      </c>
      <c r="H509" t="inlineStr">
        <is>
          <t>Q2</t>
        </is>
      </c>
      <c r="I509" t="n">
        <v>5</v>
      </c>
      <c r="J509" t="inlineStr">
        <is>
          <t>Май</t>
        </is>
      </c>
      <c r="K509" t="n">
        <v>22</v>
      </c>
      <c r="L509" t="inlineStr">
        <is>
          <t>ФО_05</t>
        </is>
      </c>
      <c r="M509" t="inlineStr">
        <is>
          <t>Регион_026</t>
        </is>
      </c>
      <c r="N509" t="inlineStr">
        <is>
          <t>Город_0508</t>
        </is>
      </c>
      <c r="O509" t="inlineStr">
        <is>
          <t>Холдинг_01</t>
        </is>
      </c>
      <c r="P509" t="inlineStr">
        <is>
          <t>Организация_002</t>
        </is>
      </c>
      <c r="Q509" t="inlineStr">
        <is>
          <t>Отдел_011</t>
        </is>
      </c>
      <c r="R509" t="inlineStr">
        <is>
          <t>Группа_01</t>
        </is>
      </c>
      <c r="S509" t="inlineStr">
        <is>
          <t>Категория_002</t>
        </is>
      </c>
      <c r="T509" t="inlineStr">
        <is>
          <t>Подкатегория_011</t>
        </is>
      </c>
      <c r="U509" t="inlineStr">
        <is>
          <t>SKU_0000508</t>
        </is>
      </c>
      <c r="V509" t="inlineStr">
        <is>
          <t>Розница</t>
        </is>
      </c>
      <c r="W509" t="inlineStr">
        <is>
          <t>Клиент_00508</t>
        </is>
      </c>
      <c r="X509" t="inlineStr">
        <is>
          <t>Импорт</t>
        </is>
      </c>
      <c r="Y509" s="8" t="n">
        <v>19796</v>
      </c>
      <c r="Z509" t="n">
        <v>9</v>
      </c>
      <c r="AA509" s="8" t="n">
        <v>4553.08</v>
      </c>
      <c r="AB509" t="inlineStr">
        <is>
          <t>Нет</t>
        </is>
      </c>
      <c r="AC509" t="inlineStr">
        <is>
          <t>Группа_01 / Категория_002 / Подкатегория_011</t>
        </is>
      </c>
      <c r="AD509" t="n">
        <v>1</v>
      </c>
      <c r="AE509" t="inlineStr">
        <is>
          <t>до 10 000</t>
        </is>
      </c>
    </row>
    <row r="510">
      <c r="A510" t="n">
        <v>509</v>
      </c>
      <c r="B510" t="inlineStr">
        <is>
          <t>medium_10k</t>
        </is>
      </c>
      <c r="C510" t="inlineStr">
        <is>
          <t>ORD-0000170</t>
        </is>
      </c>
      <c r="D510" t="inlineStr">
        <is>
          <t>LINE-0000509</t>
        </is>
      </c>
      <c r="E510" s="7" t="n">
        <v>45800</v>
      </c>
      <c r="F510" s="7" t="n">
        <v>45800</v>
      </c>
      <c r="G510" t="n">
        <v>2025</v>
      </c>
      <c r="H510" t="inlineStr">
        <is>
          <t>Q2</t>
        </is>
      </c>
      <c r="I510" t="n">
        <v>5</v>
      </c>
      <c r="J510" t="inlineStr">
        <is>
          <t>Май</t>
        </is>
      </c>
      <c r="K510" t="n">
        <v>23</v>
      </c>
      <c r="L510" t="inlineStr">
        <is>
          <t>ФО_06</t>
        </is>
      </c>
      <c r="M510" t="inlineStr">
        <is>
          <t>Регион_026</t>
        </is>
      </c>
      <c r="N510" t="inlineStr">
        <is>
          <t>Город_0509</t>
        </is>
      </c>
      <c r="O510" t="inlineStr">
        <is>
          <t>Холдинг_01</t>
        </is>
      </c>
      <c r="P510" t="inlineStr">
        <is>
          <t>Организация_002</t>
        </is>
      </c>
      <c r="Q510" t="inlineStr">
        <is>
          <t>Отдел_011</t>
        </is>
      </c>
      <c r="R510" t="inlineStr">
        <is>
          <t>Группа_01</t>
        </is>
      </c>
      <c r="S510" t="inlineStr">
        <is>
          <t>Категория_002</t>
        </is>
      </c>
      <c r="T510" t="inlineStr">
        <is>
          <t>Подкатегория_011</t>
        </is>
      </c>
      <c r="U510" t="inlineStr">
        <is>
          <t>SKU_0000509</t>
        </is>
      </c>
      <c r="V510" t="inlineStr">
        <is>
          <t>Enterprise</t>
        </is>
      </c>
      <c r="W510" t="inlineStr">
        <is>
          <t>Клиент_00509</t>
        </is>
      </c>
      <c r="X510" t="inlineStr">
        <is>
          <t>Ручной ввод</t>
        </is>
      </c>
      <c r="Y510" s="8" t="n">
        <v>19833</v>
      </c>
      <c r="Z510" t="n">
        <v>10</v>
      </c>
      <c r="AA510" s="8" t="n">
        <v>4759.92</v>
      </c>
      <c r="AB510" t="inlineStr">
        <is>
          <t>Нет</t>
        </is>
      </c>
      <c r="AC510" t="inlineStr">
        <is>
          <t>Группа_01 / Категория_002 / Подкатегория_011</t>
        </is>
      </c>
      <c r="AD510" t="n">
        <v>1</v>
      </c>
      <c r="AE510" t="inlineStr">
        <is>
          <t>до 10 000</t>
        </is>
      </c>
    </row>
    <row r="511">
      <c r="A511" t="n">
        <v>510</v>
      </c>
      <c r="B511" t="inlineStr">
        <is>
          <t>medium_10k</t>
        </is>
      </c>
      <c r="C511" t="inlineStr">
        <is>
          <t>ORD-0000170</t>
        </is>
      </c>
      <c r="D511" t="inlineStr">
        <is>
          <t>LINE-0000510</t>
        </is>
      </c>
      <c r="E511" s="7" t="n">
        <v>45801</v>
      </c>
      <c r="F511" s="7" t="n">
        <v>45801</v>
      </c>
      <c r="G511" t="n">
        <v>2025</v>
      </c>
      <c r="H511" t="inlineStr">
        <is>
          <t>Q2</t>
        </is>
      </c>
      <c r="I511" t="n">
        <v>5</v>
      </c>
      <c r="J511" t="inlineStr">
        <is>
          <t>Май</t>
        </is>
      </c>
      <c r="K511" t="n">
        <v>24</v>
      </c>
      <c r="L511" t="inlineStr">
        <is>
          <t>ФО_01_Крупный</t>
        </is>
      </c>
      <c r="M511" t="inlineStr">
        <is>
          <t>Регион_001_Крупный</t>
        </is>
      </c>
      <c r="N511" t="inlineStr">
        <is>
          <t>Город_0010</t>
        </is>
      </c>
      <c r="O511" t="inlineStr">
        <is>
          <t>Холдинг_Крупный</t>
        </is>
      </c>
      <c r="P511" t="inlineStr">
        <is>
          <t>Организация_Крупная</t>
        </is>
      </c>
      <c r="Q511" t="inlineStr">
        <is>
          <t>Отдел_011</t>
        </is>
      </c>
      <c r="R511" t="inlineStr">
        <is>
          <t>Группа_Крупная</t>
        </is>
      </c>
      <c r="S511" t="inlineStr">
        <is>
          <t>Категория_Крупная</t>
        </is>
      </c>
      <c r="T511" t="inlineStr">
        <is>
          <t>Подкатегория_Крупная</t>
        </is>
      </c>
      <c r="U511" t="inlineStr">
        <is>
          <t>SKU_0000510</t>
        </is>
      </c>
      <c r="V511" t="inlineStr">
        <is>
          <t>SMB</t>
        </is>
      </c>
      <c r="W511" t="inlineStr">
        <is>
          <t>Клиент_00510</t>
        </is>
      </c>
      <c r="X511" t="inlineStr">
        <is>
          <t>Интеграция</t>
        </is>
      </c>
      <c r="Y511" s="8" t="n">
        <v>24870</v>
      </c>
      <c r="Z511" t="n">
        <v>11</v>
      </c>
      <c r="AA511" s="8" t="n">
        <v>1989.6</v>
      </c>
      <c r="AB511" t="inlineStr">
        <is>
          <t>Да</t>
        </is>
      </c>
      <c r="AC511" t="inlineStr">
        <is>
          <t>Группа_Крупная / Категория_Крупная / Подкатегория_Крупная</t>
        </is>
      </c>
      <c r="AD511" t="n">
        <v>1</v>
      </c>
      <c r="AE511" t="inlineStr">
        <is>
          <t>до 10 000</t>
        </is>
      </c>
    </row>
    <row r="512">
      <c r="A512" t="n">
        <v>511</v>
      </c>
      <c r="B512" t="inlineStr">
        <is>
          <t>medium_10k</t>
        </is>
      </c>
      <c r="C512" t="inlineStr">
        <is>
          <t>ORD-0000171</t>
        </is>
      </c>
      <c r="D512" t="inlineStr">
        <is>
          <t>LINE-0000511</t>
        </is>
      </c>
      <c r="E512" s="7" t="n">
        <v>45802</v>
      </c>
      <c r="F512" s="7" t="n">
        <v>45802</v>
      </c>
      <c r="G512" t="n">
        <v>2025</v>
      </c>
      <c r="H512" t="inlineStr">
        <is>
          <t>Q2</t>
        </is>
      </c>
      <c r="I512" t="n">
        <v>5</v>
      </c>
      <c r="J512" t="inlineStr">
        <is>
          <t>Май</t>
        </is>
      </c>
      <c r="K512" t="n">
        <v>25</v>
      </c>
      <c r="L512" t="inlineStr">
        <is>
          <t>ФО_01_Крупный</t>
        </is>
      </c>
      <c r="M512" t="inlineStr">
        <is>
          <t>Регион_001_Крупный</t>
        </is>
      </c>
      <c r="N512" t="inlineStr">
        <is>
          <t>Город_0011</t>
        </is>
      </c>
      <c r="O512" t="inlineStr">
        <is>
          <t>Холдинг_Крупный</t>
        </is>
      </c>
      <c r="P512" t="inlineStr">
        <is>
          <t>Организация_Крупная</t>
        </is>
      </c>
      <c r="Q512" t="inlineStr">
        <is>
          <t>Отдел_011</t>
        </is>
      </c>
      <c r="R512" t="inlineStr">
        <is>
          <t>Группа_Крупная</t>
        </is>
      </c>
      <c r="S512" t="inlineStr">
        <is>
          <t>Категория_Крупная</t>
        </is>
      </c>
      <c r="T512" t="inlineStr">
        <is>
          <t>Подкатегория_Крупная</t>
        </is>
      </c>
      <c r="U512" t="inlineStr">
        <is>
          <t>SKU_0000511</t>
        </is>
      </c>
      <c r="V512" t="inlineStr">
        <is>
          <t>Госсектор</t>
        </is>
      </c>
      <c r="W512" t="inlineStr">
        <is>
          <t>Клиент_00511</t>
        </is>
      </c>
      <c r="X512" t="inlineStr">
        <is>
          <t>Портал</t>
        </is>
      </c>
      <c r="Y512" s="8" t="n">
        <v>24907</v>
      </c>
      <c r="Z512" t="n">
        <v>12</v>
      </c>
      <c r="AA512" s="8" t="n">
        <v>2241.63</v>
      </c>
      <c r="AB512" t="inlineStr">
        <is>
          <t>Да</t>
        </is>
      </c>
      <c r="AC512" t="inlineStr">
        <is>
          <t>Группа_Крупная / Категория_Крупная / Подкатегория_Крупная</t>
        </is>
      </c>
      <c r="AD512" t="n">
        <v>1</v>
      </c>
      <c r="AE512" t="inlineStr">
        <is>
          <t>до 10 000</t>
        </is>
      </c>
    </row>
    <row r="513">
      <c r="A513" t="n">
        <v>512</v>
      </c>
      <c r="B513" t="inlineStr">
        <is>
          <t>medium_10k</t>
        </is>
      </c>
      <c r="C513" t="inlineStr">
        <is>
          <t>ORD-0000171</t>
        </is>
      </c>
      <c r="D513" t="inlineStr">
        <is>
          <t>LINE-0000512</t>
        </is>
      </c>
      <c r="E513" s="7" t="n">
        <v>45803</v>
      </c>
      <c r="F513" s="7" t="n">
        <v>45803</v>
      </c>
      <c r="G513" t="n">
        <v>2025</v>
      </c>
      <c r="H513" t="inlineStr">
        <is>
          <t>Q2</t>
        </is>
      </c>
      <c r="I513" t="n">
        <v>5</v>
      </c>
      <c r="J513" t="inlineStr">
        <is>
          <t>Май</t>
        </is>
      </c>
      <c r="K513" t="n">
        <v>26</v>
      </c>
      <c r="L513" t="inlineStr">
        <is>
          <t>ФО_01_Крупный</t>
        </is>
      </c>
      <c r="M513" t="inlineStr">
        <is>
          <t>Регион_001_Крупный</t>
        </is>
      </c>
      <c r="N513" t="inlineStr">
        <is>
          <t>Город_0012</t>
        </is>
      </c>
      <c r="O513" t="inlineStr">
        <is>
          <t>Холдинг_Крупный</t>
        </is>
      </c>
      <c r="P513" t="inlineStr">
        <is>
          <t>Организация_Крупная</t>
        </is>
      </c>
      <c r="Q513" t="inlineStr">
        <is>
          <t>Отдел_011</t>
        </is>
      </c>
      <c r="R513" t="inlineStr">
        <is>
          <t>Группа_Крупная</t>
        </is>
      </c>
      <c r="S513" t="inlineStr">
        <is>
          <t>Категория_Крупная</t>
        </is>
      </c>
      <c r="T513" t="inlineStr">
        <is>
          <t>Подкатегория_Крупная</t>
        </is>
      </c>
      <c r="U513" t="inlineStr">
        <is>
          <t>SKU_0000512</t>
        </is>
      </c>
      <c r="V513" t="inlineStr">
        <is>
          <t>Розница</t>
        </is>
      </c>
      <c r="W513" t="inlineStr">
        <is>
          <t>Клиент_00512</t>
        </is>
      </c>
      <c r="X513" t="inlineStr">
        <is>
          <t>API</t>
        </is>
      </c>
      <c r="Y513" s="8" t="n">
        <v>24944</v>
      </c>
      <c r="Z513" t="n">
        <v>13</v>
      </c>
      <c r="AA513" s="8" t="n">
        <v>2494.4</v>
      </c>
      <c r="AB513" t="inlineStr">
        <is>
          <t>Да</t>
        </is>
      </c>
      <c r="AC513" t="inlineStr">
        <is>
          <t>Группа_Крупная / Категория_Крупная / Подкатегория_Крупная</t>
        </is>
      </c>
      <c r="AD513" t="n">
        <v>1</v>
      </c>
      <c r="AE513" t="inlineStr">
        <is>
          <t>до 10 000</t>
        </is>
      </c>
    </row>
    <row r="514">
      <c r="A514" t="n">
        <v>513</v>
      </c>
      <c r="B514" t="inlineStr">
        <is>
          <t>medium_10k</t>
        </is>
      </c>
      <c r="C514" t="inlineStr">
        <is>
          <t>ORD-0000171</t>
        </is>
      </c>
      <c r="D514" t="inlineStr">
        <is>
          <t>LINE-0000513</t>
        </is>
      </c>
      <c r="E514" s="7" t="n">
        <v>45804</v>
      </c>
      <c r="F514" s="7" t="n">
        <v>45804</v>
      </c>
      <c r="G514" t="n">
        <v>2025</v>
      </c>
      <c r="H514" t="inlineStr">
        <is>
          <t>Q2</t>
        </is>
      </c>
      <c r="I514" t="n">
        <v>5</v>
      </c>
      <c r="J514" t="inlineStr">
        <is>
          <t>Май</t>
        </is>
      </c>
      <c r="K514" t="n">
        <v>27</v>
      </c>
      <c r="L514" t="inlineStr">
        <is>
          <t>ФО_01_Крупный</t>
        </is>
      </c>
      <c r="M514" t="inlineStr">
        <is>
          <t>Регион_001_Крупный</t>
        </is>
      </c>
      <c r="N514" t="inlineStr">
        <is>
          <t>Город_0013</t>
        </is>
      </c>
      <c r="O514" t="inlineStr">
        <is>
          <t>Холдинг_Крупный</t>
        </is>
      </c>
      <c r="P514" t="inlineStr">
        <is>
          <t>Организация_Крупная</t>
        </is>
      </c>
      <c r="Q514" t="inlineStr">
        <is>
          <t>Отдел_011</t>
        </is>
      </c>
      <c r="R514" t="inlineStr">
        <is>
          <t>Группа_Крупная</t>
        </is>
      </c>
      <c r="S514" t="inlineStr">
        <is>
          <t>Категория_Крупная</t>
        </is>
      </c>
      <c r="T514" t="inlineStr">
        <is>
          <t>Подкатегория_Крупная</t>
        </is>
      </c>
      <c r="U514" t="inlineStr">
        <is>
          <t>SKU_0000513</t>
        </is>
      </c>
      <c r="V514" t="inlineStr">
        <is>
          <t>Enterprise</t>
        </is>
      </c>
      <c r="W514" t="inlineStr">
        <is>
          <t>Клиент_00513</t>
        </is>
      </c>
      <c r="X514" t="inlineStr">
        <is>
          <t>Импорт</t>
        </is>
      </c>
      <c r="Y514" s="8" t="n">
        <v>24981</v>
      </c>
      <c r="Z514" t="n">
        <v>14</v>
      </c>
      <c r="AA514" s="8" t="n">
        <v>2747.91</v>
      </c>
      <c r="AB514" t="inlineStr">
        <is>
          <t>Да</t>
        </is>
      </c>
      <c r="AC514" t="inlineStr">
        <is>
          <t>Группа_Крупная / Категория_Крупная / Подкатегория_Крупная</t>
        </is>
      </c>
      <c r="AD514" t="n">
        <v>1</v>
      </c>
      <c r="AE514" t="inlineStr">
        <is>
          <t>до 10 000</t>
        </is>
      </c>
    </row>
    <row r="515">
      <c r="A515" t="n">
        <v>514</v>
      </c>
      <c r="B515" t="inlineStr">
        <is>
          <t>medium_10k</t>
        </is>
      </c>
      <c r="C515" t="inlineStr">
        <is>
          <t>ORD-0000172</t>
        </is>
      </c>
      <c r="D515" t="inlineStr">
        <is>
          <t>LINE-0000514</t>
        </is>
      </c>
      <c r="E515" s="7" t="n">
        <v>45805</v>
      </c>
      <c r="F515" s="7" t="n">
        <v>45805</v>
      </c>
      <c r="G515" t="n">
        <v>2025</v>
      </c>
      <c r="H515" t="inlineStr">
        <is>
          <t>Q2</t>
        </is>
      </c>
      <c r="I515" t="n">
        <v>5</v>
      </c>
      <c r="J515" t="inlineStr">
        <is>
          <t>Май</t>
        </is>
      </c>
      <c r="K515" t="n">
        <v>28</v>
      </c>
      <c r="L515" t="inlineStr">
        <is>
          <t>ФО_01_Крупный</t>
        </is>
      </c>
      <c r="M515" t="inlineStr">
        <is>
          <t>Регион_001_Крупный</t>
        </is>
      </c>
      <c r="N515" t="inlineStr">
        <is>
          <t>Город_0014</t>
        </is>
      </c>
      <c r="O515" t="inlineStr">
        <is>
          <t>Холдинг_Крупный</t>
        </is>
      </c>
      <c r="P515" t="inlineStr">
        <is>
          <t>Организация_Крупная</t>
        </is>
      </c>
      <c r="Q515" t="inlineStr">
        <is>
          <t>Отдел_011</t>
        </is>
      </c>
      <c r="R515" t="inlineStr">
        <is>
          <t>Группа_Крупная</t>
        </is>
      </c>
      <c r="S515" t="inlineStr">
        <is>
          <t>Категория_Крупная</t>
        </is>
      </c>
      <c r="T515" t="inlineStr">
        <is>
          <t>Подкатегория_Крупная</t>
        </is>
      </c>
      <c r="U515" t="inlineStr">
        <is>
          <t>SKU_0000514</t>
        </is>
      </c>
      <c r="V515" t="inlineStr">
        <is>
          <t>SMB</t>
        </is>
      </c>
      <c r="W515" t="inlineStr">
        <is>
          <t>Клиент_00514</t>
        </is>
      </c>
      <c r="X515" t="inlineStr">
        <is>
          <t>Ручной ввод</t>
        </is>
      </c>
      <c r="Y515" s="8" t="n">
        <v>25018</v>
      </c>
      <c r="Z515" t="n">
        <v>15</v>
      </c>
      <c r="AA515" s="8" t="n">
        <v>3002.16</v>
      </c>
      <c r="AB515" t="inlineStr">
        <is>
          <t>Да</t>
        </is>
      </c>
      <c r="AC515" t="inlineStr">
        <is>
          <t>Группа_Крупная / Категория_Крупная / Подкатегория_Крупная</t>
        </is>
      </c>
      <c r="AD515" t="n">
        <v>1</v>
      </c>
      <c r="AE515" t="inlineStr">
        <is>
          <t>до 10 000</t>
        </is>
      </c>
    </row>
    <row r="516">
      <c r="A516" t="n">
        <v>515</v>
      </c>
      <c r="B516" t="inlineStr">
        <is>
          <t>medium_10k</t>
        </is>
      </c>
      <c r="C516" t="inlineStr">
        <is>
          <t>ORD-0000172</t>
        </is>
      </c>
      <c r="D516" t="inlineStr">
        <is>
          <t>LINE-0000515</t>
        </is>
      </c>
      <c r="E516" s="7" t="n">
        <v>45806</v>
      </c>
      <c r="F516" s="7" t="n">
        <v>45806</v>
      </c>
      <c r="G516" t="n">
        <v>2025</v>
      </c>
      <c r="H516" t="inlineStr">
        <is>
          <t>Q2</t>
        </is>
      </c>
      <c r="I516" t="n">
        <v>5</v>
      </c>
      <c r="J516" t="inlineStr">
        <is>
          <t>Май</t>
        </is>
      </c>
      <c r="K516" t="n">
        <v>29</v>
      </c>
      <c r="L516" t="inlineStr">
        <is>
          <t>ФО_01_Крупный</t>
        </is>
      </c>
      <c r="M516" t="inlineStr">
        <is>
          <t>Регион_001_Крупный</t>
        </is>
      </c>
      <c r="N516" t="inlineStr">
        <is>
          <t>Город_0015</t>
        </is>
      </c>
      <c r="O516" t="inlineStr">
        <is>
          <t>Холдинг_Крупный</t>
        </is>
      </c>
      <c r="P516" t="inlineStr">
        <is>
          <t>Организация_Крупная</t>
        </is>
      </c>
      <c r="Q516" t="inlineStr">
        <is>
          <t>Отдел_011</t>
        </is>
      </c>
      <c r="R516" t="inlineStr">
        <is>
          <t>Группа_Крупная</t>
        </is>
      </c>
      <c r="S516" t="inlineStr">
        <is>
          <t>Категория_Крупная</t>
        </is>
      </c>
      <c r="T516" t="inlineStr">
        <is>
          <t>Подкатегория_Крупная</t>
        </is>
      </c>
      <c r="U516" t="inlineStr">
        <is>
          <t>SKU_0000515</t>
        </is>
      </c>
      <c r="V516" t="inlineStr">
        <is>
          <t>Госсектор</t>
        </is>
      </c>
      <c r="W516" t="inlineStr">
        <is>
          <t>Клиент_00515</t>
        </is>
      </c>
      <c r="X516" t="inlineStr">
        <is>
          <t>Интеграция</t>
        </is>
      </c>
      <c r="Y516" s="8" t="n">
        <v>25055</v>
      </c>
      <c r="Z516" t="n">
        <v>16</v>
      </c>
      <c r="AA516" s="8" t="n">
        <v>3257.15</v>
      </c>
      <c r="AB516" t="inlineStr">
        <is>
          <t>Да</t>
        </is>
      </c>
      <c r="AC516" t="inlineStr">
        <is>
          <t>Группа_Крупная / Категория_Крупная / Подкатегория_Крупная</t>
        </is>
      </c>
      <c r="AD516" t="n">
        <v>1</v>
      </c>
      <c r="AE516" t="inlineStr">
        <is>
          <t>до 10 000</t>
        </is>
      </c>
    </row>
    <row r="517">
      <c r="A517" t="n">
        <v>516</v>
      </c>
      <c r="B517" t="inlineStr">
        <is>
          <t>medium_10k</t>
        </is>
      </c>
      <c r="C517" t="inlineStr">
        <is>
          <t>ORD-0000172</t>
        </is>
      </c>
      <c r="D517" t="inlineStr">
        <is>
          <t>LINE-0000516</t>
        </is>
      </c>
      <c r="E517" s="7" t="n">
        <v>45807</v>
      </c>
      <c r="F517" s="7" t="n">
        <v>45807</v>
      </c>
      <c r="G517" t="n">
        <v>2025</v>
      </c>
      <c r="H517" t="inlineStr">
        <is>
          <t>Q2</t>
        </is>
      </c>
      <c r="I517" t="n">
        <v>5</v>
      </c>
      <c r="J517" t="inlineStr">
        <is>
          <t>Май</t>
        </is>
      </c>
      <c r="K517" t="n">
        <v>30</v>
      </c>
      <c r="L517" t="inlineStr">
        <is>
          <t>ФО_01_Крупный</t>
        </is>
      </c>
      <c r="M517" t="inlineStr">
        <is>
          <t>Регион_001_Крупный</t>
        </is>
      </c>
      <c r="N517" t="inlineStr">
        <is>
          <t>Город_0016</t>
        </is>
      </c>
      <c r="O517" t="inlineStr">
        <is>
          <t>Холдинг_Крупный</t>
        </is>
      </c>
      <c r="P517" t="inlineStr">
        <is>
          <t>Организация_Крупная</t>
        </is>
      </c>
      <c r="Q517" t="inlineStr">
        <is>
          <t>Отдел_011</t>
        </is>
      </c>
      <c r="R517" t="inlineStr">
        <is>
          <t>Группа_Крупная</t>
        </is>
      </c>
      <c r="S517" t="inlineStr">
        <is>
          <t>Категория_Крупная</t>
        </is>
      </c>
      <c r="T517" t="inlineStr">
        <is>
          <t>Подкатегория_Крупная</t>
        </is>
      </c>
      <c r="U517" t="inlineStr">
        <is>
          <t>SKU_0000516</t>
        </is>
      </c>
      <c r="V517" t="inlineStr">
        <is>
          <t>Розница</t>
        </is>
      </c>
      <c r="W517" t="inlineStr">
        <is>
          <t>Клиент_00516</t>
        </is>
      </c>
      <c r="X517" t="inlineStr">
        <is>
          <t>Портал</t>
        </is>
      </c>
      <c r="Y517" s="8" t="n">
        <v>25092</v>
      </c>
      <c r="Z517" t="n">
        <v>17</v>
      </c>
      <c r="AA517" s="8" t="n">
        <v>3512.88</v>
      </c>
      <c r="AB517" t="inlineStr">
        <is>
          <t>Да</t>
        </is>
      </c>
      <c r="AC517" t="inlineStr">
        <is>
          <t>Группа_Крупная / Категория_Крупная / Подкатегория_Крупная</t>
        </is>
      </c>
      <c r="AD517" t="n">
        <v>1</v>
      </c>
      <c r="AE517" t="inlineStr">
        <is>
          <t>до 10 000</t>
        </is>
      </c>
    </row>
    <row r="518">
      <c r="A518" t="n">
        <v>517</v>
      </c>
      <c r="B518" t="inlineStr">
        <is>
          <t>medium_10k</t>
        </is>
      </c>
      <c r="C518" t="inlineStr">
        <is>
          <t>ORD-0000173</t>
        </is>
      </c>
      <c r="D518" t="inlineStr">
        <is>
          <t>LINE-0000517</t>
        </is>
      </c>
      <c r="E518" s="7" t="n">
        <v>45808</v>
      </c>
      <c r="F518" s="7" t="n">
        <v>45808</v>
      </c>
      <c r="G518" t="n">
        <v>2025</v>
      </c>
      <c r="H518" t="inlineStr">
        <is>
          <t>Q2</t>
        </is>
      </c>
      <c r="I518" t="n">
        <v>5</v>
      </c>
      <c r="J518" t="inlineStr">
        <is>
          <t>Май</t>
        </is>
      </c>
      <c r="K518" t="n">
        <v>31</v>
      </c>
      <c r="L518" t="inlineStr">
        <is>
          <t>ФО_06</t>
        </is>
      </c>
      <c r="M518" t="inlineStr">
        <is>
          <t>Регион_026</t>
        </is>
      </c>
      <c r="N518" t="inlineStr">
        <is>
          <t>Город_0517</t>
        </is>
      </c>
      <c r="O518" t="inlineStr">
        <is>
          <t>Холдинг_01</t>
        </is>
      </c>
      <c r="P518" t="inlineStr">
        <is>
          <t>Организация_002</t>
        </is>
      </c>
      <c r="Q518" t="inlineStr">
        <is>
          <t>Отдел_011</t>
        </is>
      </c>
      <c r="R518" t="inlineStr">
        <is>
          <t>Группа_01</t>
        </is>
      </c>
      <c r="S518" t="inlineStr">
        <is>
          <t>Категория_002</t>
        </is>
      </c>
      <c r="T518" t="inlineStr">
        <is>
          <t>Подкатегория_011</t>
        </is>
      </c>
      <c r="U518" t="inlineStr">
        <is>
          <t>SKU_0000517</t>
        </is>
      </c>
      <c r="V518" t="inlineStr">
        <is>
          <t>Enterprise</t>
        </is>
      </c>
      <c r="W518" t="inlineStr">
        <is>
          <t>Клиент_00517</t>
        </is>
      </c>
      <c r="X518" t="inlineStr">
        <is>
          <t>API</t>
        </is>
      </c>
      <c r="Y518" s="8" t="n">
        <v>20129</v>
      </c>
      <c r="Z518" t="n">
        <v>18</v>
      </c>
      <c r="AA518" s="8" t="n">
        <v>3019.35</v>
      </c>
      <c r="AB518" t="inlineStr">
        <is>
          <t>Нет</t>
        </is>
      </c>
      <c r="AC518" t="inlineStr">
        <is>
          <t>Группа_01 / Категория_002 / Подкатегория_011</t>
        </is>
      </c>
      <c r="AD518" t="n">
        <v>1</v>
      </c>
      <c r="AE518" t="inlineStr">
        <is>
          <t>до 10 000</t>
        </is>
      </c>
    </row>
    <row r="519">
      <c r="A519" t="n">
        <v>518</v>
      </c>
      <c r="B519" t="inlineStr">
        <is>
          <t>medium_10k</t>
        </is>
      </c>
      <c r="C519" t="inlineStr">
        <is>
          <t>ORD-0000173</t>
        </is>
      </c>
      <c r="D519" t="inlineStr">
        <is>
          <t>LINE-0000518</t>
        </is>
      </c>
      <c r="E519" s="7" t="n">
        <v>45809</v>
      </c>
      <c r="F519" s="7" t="n">
        <v>45809</v>
      </c>
      <c r="G519" t="n">
        <v>2025</v>
      </c>
      <c r="H519" t="inlineStr">
        <is>
          <t>Q2</t>
        </is>
      </c>
      <c r="I519" t="n">
        <v>6</v>
      </c>
      <c r="J519" t="inlineStr">
        <is>
          <t>Июнь</t>
        </is>
      </c>
      <c r="K519" t="n">
        <v>1</v>
      </c>
      <c r="L519" t="inlineStr">
        <is>
          <t>ФО_07</t>
        </is>
      </c>
      <c r="M519" t="inlineStr">
        <is>
          <t>Регион_026</t>
        </is>
      </c>
      <c r="N519" t="inlineStr">
        <is>
          <t>Город_0518</t>
        </is>
      </c>
      <c r="O519" t="inlineStr">
        <is>
          <t>Холдинг_01</t>
        </is>
      </c>
      <c r="P519" t="inlineStr">
        <is>
          <t>Организация_002</t>
        </is>
      </c>
      <c r="Q519" t="inlineStr">
        <is>
          <t>Отдел_011</t>
        </is>
      </c>
      <c r="R519" t="inlineStr">
        <is>
          <t>Группа_01</t>
        </is>
      </c>
      <c r="S519" t="inlineStr">
        <is>
          <t>Категория_002</t>
        </is>
      </c>
      <c r="T519" t="inlineStr">
        <is>
          <t>Подкатегория_011</t>
        </is>
      </c>
      <c r="U519" t="inlineStr">
        <is>
          <t>SKU_0000518</t>
        </is>
      </c>
      <c r="V519" t="inlineStr">
        <is>
          <t>SMB</t>
        </is>
      </c>
      <c r="W519" t="inlineStr">
        <is>
          <t>Клиент_00518</t>
        </is>
      </c>
      <c r="X519" t="inlineStr">
        <is>
          <t>Импорт</t>
        </is>
      </c>
      <c r="Y519" s="8" t="n">
        <v>20166</v>
      </c>
      <c r="Z519" t="n">
        <v>19</v>
      </c>
      <c r="AA519" s="8" t="n">
        <v>3226.56</v>
      </c>
      <c r="AB519" t="inlineStr">
        <is>
          <t>Нет</t>
        </is>
      </c>
      <c r="AC519" t="inlineStr">
        <is>
          <t>Группа_01 / Категория_002 / Подкатегория_011</t>
        </is>
      </c>
      <c r="AD519" t="n">
        <v>1</v>
      </c>
      <c r="AE519" t="inlineStr">
        <is>
          <t>до 10 000</t>
        </is>
      </c>
    </row>
    <row r="520">
      <c r="A520" t="n">
        <v>519</v>
      </c>
      <c r="B520" t="inlineStr">
        <is>
          <t>medium_10k</t>
        </is>
      </c>
      <c r="C520" t="inlineStr">
        <is>
          <t>ORD-0000173</t>
        </is>
      </c>
      <c r="D520" t="inlineStr">
        <is>
          <t>LINE-0000519</t>
        </is>
      </c>
      <c r="E520" s="7" t="n">
        <v>45810</v>
      </c>
      <c r="F520" s="7" t="n">
        <v>45810</v>
      </c>
      <c r="G520" t="n">
        <v>2025</v>
      </c>
      <c r="H520" t="inlineStr">
        <is>
          <t>Q2</t>
        </is>
      </c>
      <c r="I520" t="n">
        <v>6</v>
      </c>
      <c r="J520" t="inlineStr">
        <is>
          <t>Июнь</t>
        </is>
      </c>
      <c r="K520" t="n">
        <v>2</v>
      </c>
      <c r="L520" t="inlineStr">
        <is>
          <t>ФО_08</t>
        </is>
      </c>
      <c r="M520" t="inlineStr">
        <is>
          <t>Регион_026</t>
        </is>
      </c>
      <c r="N520" t="inlineStr">
        <is>
          <t>Город_0519</t>
        </is>
      </c>
      <c r="O520" t="inlineStr">
        <is>
          <t>Холдинг_01</t>
        </is>
      </c>
      <c r="P520" t="inlineStr">
        <is>
          <t>Организация_002</t>
        </is>
      </c>
      <c r="Q520" t="inlineStr">
        <is>
          <t>Отдел_011</t>
        </is>
      </c>
      <c r="R520" t="inlineStr">
        <is>
          <t>Группа_01</t>
        </is>
      </c>
      <c r="S520" t="inlineStr">
        <is>
          <t>Категория_002</t>
        </is>
      </c>
      <c r="T520" t="inlineStr">
        <is>
          <t>Подкатегория_011</t>
        </is>
      </c>
      <c r="U520" t="inlineStr">
        <is>
          <t>SKU_0000519</t>
        </is>
      </c>
      <c r="V520" t="inlineStr">
        <is>
          <t>Госсектор</t>
        </is>
      </c>
      <c r="W520" t="inlineStr">
        <is>
          <t>Клиент_00519</t>
        </is>
      </c>
      <c r="X520" t="inlineStr">
        <is>
          <t>Ручной ввод</t>
        </is>
      </c>
      <c r="Y520" s="8" t="n">
        <v>20203</v>
      </c>
      <c r="Z520" t="n">
        <v>20</v>
      </c>
      <c r="AA520" s="8" t="n">
        <v>3434.51</v>
      </c>
      <c r="AB520" t="inlineStr">
        <is>
          <t>Нет</t>
        </is>
      </c>
      <c r="AC520" t="inlineStr">
        <is>
          <t>Группа_01 / Категория_002 / Подкатегория_011</t>
        </is>
      </c>
      <c r="AD520" t="n">
        <v>1</v>
      </c>
      <c r="AE520" t="inlineStr">
        <is>
          <t>до 10 000</t>
        </is>
      </c>
    </row>
    <row r="521">
      <c r="A521" t="n">
        <v>520</v>
      </c>
      <c r="B521" t="inlineStr">
        <is>
          <t>medium_10k</t>
        </is>
      </c>
      <c r="C521" t="inlineStr">
        <is>
          <t>ORD-0000174</t>
        </is>
      </c>
      <c r="D521" t="inlineStr">
        <is>
          <t>LINE-0000520</t>
        </is>
      </c>
      <c r="E521" s="7" t="n">
        <v>45811</v>
      </c>
      <c r="F521" s="7" t="n">
        <v>45811</v>
      </c>
      <c r="G521" t="n">
        <v>2025</v>
      </c>
      <c r="H521" t="inlineStr">
        <is>
          <t>Q2</t>
        </is>
      </c>
      <c r="I521" t="n">
        <v>6</v>
      </c>
      <c r="J521" t="inlineStr">
        <is>
          <t>Июнь</t>
        </is>
      </c>
      <c r="K521" t="n">
        <v>3</v>
      </c>
      <c r="L521" t="inlineStr">
        <is>
          <t>ФО_01_Крупный</t>
        </is>
      </c>
      <c r="M521" t="inlineStr">
        <is>
          <t>Регион_001_Крупный</t>
        </is>
      </c>
      <c r="N521" t="inlineStr">
        <is>
          <t>Город_0020</t>
        </is>
      </c>
      <c r="O521" t="inlineStr">
        <is>
          <t>Холдинг_Крупный</t>
        </is>
      </c>
      <c r="P521" t="inlineStr">
        <is>
          <t>Организация_Крупная</t>
        </is>
      </c>
      <c r="Q521" t="inlineStr">
        <is>
          <t>Отдел_011</t>
        </is>
      </c>
      <c r="R521" t="inlineStr">
        <is>
          <t>Группа_Крупная</t>
        </is>
      </c>
      <c r="S521" t="inlineStr">
        <is>
          <t>Категория_Крупная</t>
        </is>
      </c>
      <c r="T521" t="inlineStr">
        <is>
          <t>Подкатегория_Крупная</t>
        </is>
      </c>
      <c r="U521" t="inlineStr">
        <is>
          <t>SKU_0000520</t>
        </is>
      </c>
      <c r="V521" t="inlineStr">
        <is>
          <t>Розница</t>
        </is>
      </c>
      <c r="W521" t="inlineStr">
        <is>
          <t>Клиент_00520</t>
        </is>
      </c>
      <c r="X521" t="inlineStr">
        <is>
          <t>Интеграция</t>
        </is>
      </c>
      <c r="Y521" s="8" t="n">
        <v>25240</v>
      </c>
      <c r="Z521" t="n">
        <v>1</v>
      </c>
      <c r="AA521" s="8" t="n">
        <v>4543.2</v>
      </c>
      <c r="AB521" t="inlineStr">
        <is>
          <t>Да</t>
        </is>
      </c>
      <c r="AC521" t="inlineStr">
        <is>
          <t>Группа_Крупная / Категория_Крупная / Подкатегория_Крупная</t>
        </is>
      </c>
      <c r="AD521" t="n">
        <v>1</v>
      </c>
      <c r="AE521" t="inlineStr">
        <is>
          <t>до 10 000</t>
        </is>
      </c>
    </row>
    <row r="522">
      <c r="A522" t="n">
        <v>521</v>
      </c>
      <c r="B522" t="inlineStr">
        <is>
          <t>medium_10k</t>
        </is>
      </c>
      <c r="C522" t="inlineStr">
        <is>
          <t>ORD-0000174</t>
        </is>
      </c>
      <c r="D522" t="inlineStr">
        <is>
          <t>LINE-0000521</t>
        </is>
      </c>
      <c r="E522" s="7" t="n">
        <v>45812</v>
      </c>
      <c r="F522" s="7" t="n">
        <v>45812</v>
      </c>
      <c r="G522" t="n">
        <v>2025</v>
      </c>
      <c r="H522" t="inlineStr">
        <is>
          <t>Q2</t>
        </is>
      </c>
      <c r="I522" t="n">
        <v>6</v>
      </c>
      <c r="J522" t="inlineStr">
        <is>
          <t>Июнь</t>
        </is>
      </c>
      <c r="K522" t="n">
        <v>4</v>
      </c>
      <c r="L522" t="inlineStr">
        <is>
          <t>ФО_01_Крупный</t>
        </is>
      </c>
      <c r="M522" t="inlineStr">
        <is>
          <t>Регион_001_Крупный</t>
        </is>
      </c>
      <c r="N522" t="inlineStr">
        <is>
          <t>Город_0021</t>
        </is>
      </c>
      <c r="O522" t="inlineStr">
        <is>
          <t>Холдинг_Крупный</t>
        </is>
      </c>
      <c r="P522" t="inlineStr">
        <is>
          <t>Организация_Крупная</t>
        </is>
      </c>
      <c r="Q522" t="inlineStr">
        <is>
          <t>Отдел_011</t>
        </is>
      </c>
      <c r="R522" t="inlineStr">
        <is>
          <t>Группа_Крупная</t>
        </is>
      </c>
      <c r="S522" t="inlineStr">
        <is>
          <t>Категория_Крупная</t>
        </is>
      </c>
      <c r="T522" t="inlineStr">
        <is>
          <t>Подкатегория_Крупная</t>
        </is>
      </c>
      <c r="U522" t="inlineStr">
        <is>
          <t>SKU_0000521</t>
        </is>
      </c>
      <c r="V522" t="inlineStr">
        <is>
          <t>Enterprise</t>
        </is>
      </c>
      <c r="W522" t="inlineStr">
        <is>
          <t>Клиент_00521</t>
        </is>
      </c>
      <c r="X522" t="inlineStr">
        <is>
          <t>Портал</t>
        </is>
      </c>
      <c r="Y522" s="8" t="n">
        <v>25277</v>
      </c>
      <c r="Z522" t="n">
        <v>2</v>
      </c>
      <c r="AA522" s="8" t="n">
        <v>4802.63</v>
      </c>
      <c r="AB522" t="inlineStr">
        <is>
          <t>Да</t>
        </is>
      </c>
      <c r="AC522" t="inlineStr">
        <is>
          <t>Группа_Крупная / Категория_Крупная / Подкатегория_Крупная</t>
        </is>
      </c>
      <c r="AD522" t="n">
        <v>1</v>
      </c>
      <c r="AE522" t="inlineStr">
        <is>
          <t>до 10 000</t>
        </is>
      </c>
    </row>
    <row r="523">
      <c r="A523" t="n">
        <v>522</v>
      </c>
      <c r="B523" t="inlineStr">
        <is>
          <t>medium_10k</t>
        </is>
      </c>
      <c r="C523" t="inlineStr">
        <is>
          <t>ORD-0000174</t>
        </is>
      </c>
      <c r="D523" t="inlineStr">
        <is>
          <t>LINE-0000522</t>
        </is>
      </c>
      <c r="E523" s="7" t="n">
        <v>45813</v>
      </c>
      <c r="F523" s="7" t="n">
        <v>45813</v>
      </c>
      <c r="G523" t="n">
        <v>2025</v>
      </c>
      <c r="H523" t="inlineStr">
        <is>
          <t>Q2</t>
        </is>
      </c>
      <c r="I523" t="n">
        <v>6</v>
      </c>
      <c r="J523" t="inlineStr">
        <is>
          <t>Июнь</t>
        </is>
      </c>
      <c r="K523" t="n">
        <v>5</v>
      </c>
      <c r="L523" t="inlineStr">
        <is>
          <t>ФО_01_Крупный</t>
        </is>
      </c>
      <c r="M523" t="inlineStr">
        <is>
          <t>Регион_001_Крупный</t>
        </is>
      </c>
      <c r="N523" t="inlineStr">
        <is>
          <t>Город_0022</t>
        </is>
      </c>
      <c r="O523" t="inlineStr">
        <is>
          <t>Холдинг_Крупный</t>
        </is>
      </c>
      <c r="P523" t="inlineStr">
        <is>
          <t>Организация_Крупная</t>
        </is>
      </c>
      <c r="Q523" t="inlineStr">
        <is>
          <t>Отдел_011</t>
        </is>
      </c>
      <c r="R523" t="inlineStr">
        <is>
          <t>Группа_Крупная</t>
        </is>
      </c>
      <c r="S523" t="inlineStr">
        <is>
          <t>Категория_Крупная</t>
        </is>
      </c>
      <c r="T523" t="inlineStr">
        <is>
          <t>Подкатегория_Крупная</t>
        </is>
      </c>
      <c r="U523" t="inlineStr">
        <is>
          <t>SKU_0000522</t>
        </is>
      </c>
      <c r="V523" t="inlineStr">
        <is>
          <t>SMB</t>
        </is>
      </c>
      <c r="W523" t="inlineStr">
        <is>
          <t>Клиент_00522</t>
        </is>
      </c>
      <c r="X523" t="inlineStr">
        <is>
          <t>API</t>
        </is>
      </c>
      <c r="Y523" s="8" t="n">
        <v>25314</v>
      </c>
      <c r="Z523" t="n">
        <v>3</v>
      </c>
      <c r="AA523" s="8" t="n">
        <v>5062.8</v>
      </c>
      <c r="AB523" t="inlineStr">
        <is>
          <t>Да</t>
        </is>
      </c>
      <c r="AC523" t="inlineStr">
        <is>
          <t>Группа_Крупная / Категория_Крупная / Подкатегория_Крупная</t>
        </is>
      </c>
      <c r="AD523" t="n">
        <v>1</v>
      </c>
      <c r="AE523" t="inlineStr">
        <is>
          <t>до 10 000</t>
        </is>
      </c>
    </row>
    <row r="524">
      <c r="A524" t="n">
        <v>523</v>
      </c>
      <c r="B524" t="inlineStr">
        <is>
          <t>medium_10k</t>
        </is>
      </c>
      <c r="C524" t="inlineStr">
        <is>
          <t>ORD-0000175</t>
        </is>
      </c>
      <c r="D524" t="inlineStr">
        <is>
          <t>LINE-0000523</t>
        </is>
      </c>
      <c r="E524" s="7" t="n">
        <v>45814</v>
      </c>
      <c r="F524" s="7" t="n">
        <v>45814</v>
      </c>
      <c r="G524" t="n">
        <v>2025</v>
      </c>
      <c r="H524" t="inlineStr">
        <is>
          <t>Q2</t>
        </is>
      </c>
      <c r="I524" t="n">
        <v>6</v>
      </c>
      <c r="J524" t="inlineStr">
        <is>
          <t>Июнь</t>
        </is>
      </c>
      <c r="K524" t="n">
        <v>6</v>
      </c>
      <c r="L524" t="inlineStr">
        <is>
          <t>ФО_01_Крупный</t>
        </is>
      </c>
      <c r="M524" t="inlineStr">
        <is>
          <t>Регион_001_Крупный</t>
        </is>
      </c>
      <c r="N524" t="inlineStr">
        <is>
          <t>Город_0023</t>
        </is>
      </c>
      <c r="O524" t="inlineStr">
        <is>
          <t>Холдинг_Крупный</t>
        </is>
      </c>
      <c r="P524" t="inlineStr">
        <is>
          <t>Организация_Крупная</t>
        </is>
      </c>
      <c r="Q524" t="inlineStr">
        <is>
          <t>Отдел_011</t>
        </is>
      </c>
      <c r="R524" t="inlineStr">
        <is>
          <t>Группа_Крупная</t>
        </is>
      </c>
      <c r="S524" t="inlineStr">
        <is>
          <t>Категория_Крупная</t>
        </is>
      </c>
      <c r="T524" t="inlineStr">
        <is>
          <t>Подкатегория_Крупная</t>
        </is>
      </c>
      <c r="U524" t="inlineStr">
        <is>
          <t>SKU_0000523</t>
        </is>
      </c>
      <c r="V524" t="inlineStr">
        <is>
          <t>Госсектор</t>
        </is>
      </c>
      <c r="W524" t="inlineStr">
        <is>
          <t>Клиент_00523</t>
        </is>
      </c>
      <c r="X524" t="inlineStr">
        <is>
          <t>Импорт</t>
        </is>
      </c>
      <c r="Y524" s="8" t="n">
        <v>25351</v>
      </c>
      <c r="Z524" t="n">
        <v>4</v>
      </c>
      <c r="AA524" s="8" t="n">
        <v>5323.71</v>
      </c>
      <c r="AB524" t="inlineStr">
        <is>
          <t>Да</t>
        </is>
      </c>
      <c r="AC524" t="inlineStr">
        <is>
          <t>Группа_Крупная / Категория_Крупная / Подкатегория_Крупная</t>
        </is>
      </c>
      <c r="AD524" t="n">
        <v>1</v>
      </c>
      <c r="AE524" t="inlineStr">
        <is>
          <t>до 10 000</t>
        </is>
      </c>
    </row>
    <row r="525">
      <c r="A525" t="n">
        <v>524</v>
      </c>
      <c r="B525" t="inlineStr">
        <is>
          <t>medium_10k</t>
        </is>
      </c>
      <c r="C525" t="inlineStr">
        <is>
          <t>ORD-0000175</t>
        </is>
      </c>
      <c r="D525" t="inlineStr">
        <is>
          <t>LINE-0000524</t>
        </is>
      </c>
      <c r="E525" s="7" t="n">
        <v>45815</v>
      </c>
      <c r="F525" s="7" t="n">
        <v>45815</v>
      </c>
      <c r="G525" t="n">
        <v>2025</v>
      </c>
      <c r="H525" t="inlineStr">
        <is>
          <t>Q2</t>
        </is>
      </c>
      <c r="I525" t="n">
        <v>6</v>
      </c>
      <c r="J525" t="inlineStr">
        <is>
          <t>Июнь</t>
        </is>
      </c>
      <c r="K525" t="n">
        <v>7</v>
      </c>
      <c r="L525" t="inlineStr">
        <is>
          <t>ФО_01_Крупный</t>
        </is>
      </c>
      <c r="M525" t="inlineStr">
        <is>
          <t>Регион_001_Крупный</t>
        </is>
      </c>
      <c r="N525" t="inlineStr">
        <is>
          <t>Город_0024</t>
        </is>
      </c>
      <c r="O525" t="inlineStr">
        <is>
          <t>Холдинг_Крупный</t>
        </is>
      </c>
      <c r="P525" t="inlineStr">
        <is>
          <t>Организация_Крупная</t>
        </is>
      </c>
      <c r="Q525" t="inlineStr">
        <is>
          <t>Отдел_011</t>
        </is>
      </c>
      <c r="R525" t="inlineStr">
        <is>
          <t>Группа_Крупная</t>
        </is>
      </c>
      <c r="S525" t="inlineStr">
        <is>
          <t>Категория_Крупная</t>
        </is>
      </c>
      <c r="T525" t="inlineStr">
        <is>
          <t>Подкатегория_Крупная</t>
        </is>
      </c>
      <c r="U525" t="inlineStr">
        <is>
          <t>SKU_0000524</t>
        </is>
      </c>
      <c r="V525" t="inlineStr">
        <is>
          <t>Розница</t>
        </is>
      </c>
      <c r="W525" t="inlineStr">
        <is>
          <t>Клиент_00524</t>
        </is>
      </c>
      <c r="X525" t="inlineStr">
        <is>
          <t>Ручной ввод</t>
        </is>
      </c>
      <c r="Y525" s="8" t="n">
        <v>25388</v>
      </c>
      <c r="Z525" t="n">
        <v>5</v>
      </c>
      <c r="AA525" s="8" t="n">
        <v>5585.36</v>
      </c>
      <c r="AB525" t="inlineStr">
        <is>
          <t>Да</t>
        </is>
      </c>
      <c r="AC525" t="inlineStr">
        <is>
          <t>Группа_Крупная / Категория_Крупная / Подкатегория_Крупная</t>
        </is>
      </c>
      <c r="AD525" t="n">
        <v>1</v>
      </c>
      <c r="AE525" t="inlineStr">
        <is>
          <t>до 10 000</t>
        </is>
      </c>
    </row>
    <row r="526">
      <c r="A526" t="n">
        <v>525</v>
      </c>
      <c r="B526" t="inlineStr">
        <is>
          <t>medium_10k</t>
        </is>
      </c>
      <c r="C526" t="inlineStr">
        <is>
          <t>ORD-0000175</t>
        </is>
      </c>
      <c r="D526" t="inlineStr">
        <is>
          <t>LINE-0000525</t>
        </is>
      </c>
      <c r="E526" s="7" t="n">
        <v>45816</v>
      </c>
      <c r="F526" s="7" t="n">
        <v>45816</v>
      </c>
      <c r="G526" t="n">
        <v>2025</v>
      </c>
      <c r="H526" t="inlineStr">
        <is>
          <t>Q2</t>
        </is>
      </c>
      <c r="I526" t="n">
        <v>6</v>
      </c>
      <c r="J526" t="inlineStr">
        <is>
          <t>Июнь</t>
        </is>
      </c>
      <c r="K526" t="n">
        <v>8</v>
      </c>
      <c r="L526" t="inlineStr">
        <is>
          <t>ФО_01_Крупный</t>
        </is>
      </c>
      <c r="M526" t="inlineStr">
        <is>
          <t>Регион_001_Крупный</t>
        </is>
      </c>
      <c r="N526" t="inlineStr">
        <is>
          <t>Город_0025</t>
        </is>
      </c>
      <c r="O526" t="inlineStr">
        <is>
          <t>Холдинг_Крупный</t>
        </is>
      </c>
      <c r="P526" t="inlineStr">
        <is>
          <t>Организация_Крупная</t>
        </is>
      </c>
      <c r="Q526" t="inlineStr">
        <is>
          <t>Отдел_011</t>
        </is>
      </c>
      <c r="R526" t="inlineStr">
        <is>
          <t>Группа_Крупная</t>
        </is>
      </c>
      <c r="S526" t="inlineStr">
        <is>
          <t>Категория_Крупная</t>
        </is>
      </c>
      <c r="T526" t="inlineStr">
        <is>
          <t>Подкатегория_Крупная</t>
        </is>
      </c>
      <c r="U526" t="inlineStr">
        <is>
          <t>SKU_0000525</t>
        </is>
      </c>
      <c r="V526" t="inlineStr">
        <is>
          <t>Enterprise</t>
        </is>
      </c>
      <c r="W526" t="inlineStr">
        <is>
          <t>Клиент_00525</t>
        </is>
      </c>
      <c r="X526" t="inlineStr">
        <is>
          <t>Интеграция</t>
        </is>
      </c>
      <c r="Y526" s="8" t="n">
        <v>25425</v>
      </c>
      <c r="Z526" t="n">
        <v>6</v>
      </c>
      <c r="AA526" s="8" t="n">
        <v>5847.75</v>
      </c>
      <c r="AB526" t="inlineStr">
        <is>
          <t>Да</t>
        </is>
      </c>
      <c r="AC526" t="inlineStr">
        <is>
          <t>Группа_Крупная / Категория_Крупная / Подкатегория_Крупная</t>
        </is>
      </c>
      <c r="AD526" t="n">
        <v>1</v>
      </c>
      <c r="AE526" t="inlineStr">
        <is>
          <t>до 10 000</t>
        </is>
      </c>
    </row>
    <row r="527">
      <c r="A527" t="n">
        <v>526</v>
      </c>
      <c r="B527" t="inlineStr">
        <is>
          <t>medium_10k</t>
        </is>
      </c>
      <c r="C527" t="inlineStr">
        <is>
          <t>ORD-0000176</t>
        </is>
      </c>
      <c r="D527" t="inlineStr">
        <is>
          <t>LINE-0000526</t>
        </is>
      </c>
      <c r="E527" s="7" t="n">
        <v>45817</v>
      </c>
      <c r="F527" s="7" t="n">
        <v>45817</v>
      </c>
      <c r="G527" t="n">
        <v>2025</v>
      </c>
      <c r="H527" t="inlineStr">
        <is>
          <t>Q2</t>
        </is>
      </c>
      <c r="I527" t="n">
        <v>6</v>
      </c>
      <c r="J527" t="inlineStr">
        <is>
          <t>Июнь</t>
        </is>
      </c>
      <c r="K527" t="n">
        <v>9</v>
      </c>
      <c r="L527" t="inlineStr">
        <is>
          <t>ФО_01_Крупный</t>
        </is>
      </c>
      <c r="M527" t="inlineStr">
        <is>
          <t>Регион_001_Крупный</t>
        </is>
      </c>
      <c r="N527" t="inlineStr">
        <is>
          <t>Город_0026</t>
        </is>
      </c>
      <c r="O527" t="inlineStr">
        <is>
          <t>Холдинг_Крупный</t>
        </is>
      </c>
      <c r="P527" t="inlineStr">
        <is>
          <t>Организация_Крупная</t>
        </is>
      </c>
      <c r="Q527" t="inlineStr">
        <is>
          <t>Отдел_011</t>
        </is>
      </c>
      <c r="R527" t="inlineStr">
        <is>
          <t>Группа_Крупная</t>
        </is>
      </c>
      <c r="S527" t="inlineStr">
        <is>
          <t>Категория_Крупная</t>
        </is>
      </c>
      <c r="T527" t="inlineStr">
        <is>
          <t>Подкатегория_Крупная</t>
        </is>
      </c>
      <c r="U527" t="inlineStr">
        <is>
          <t>SKU_0000526</t>
        </is>
      </c>
      <c r="V527" t="inlineStr">
        <is>
          <t>SMB</t>
        </is>
      </c>
      <c r="W527" t="inlineStr">
        <is>
          <t>Клиент_00526</t>
        </is>
      </c>
      <c r="X527" t="inlineStr">
        <is>
          <t>Портал</t>
        </is>
      </c>
      <c r="Y527" s="8" t="n">
        <v>25462</v>
      </c>
      <c r="Z527" t="n">
        <v>7</v>
      </c>
      <c r="AA527" s="8" t="n">
        <v>6110.88</v>
      </c>
      <c r="AB527" t="inlineStr">
        <is>
          <t>Да</t>
        </is>
      </c>
      <c r="AC527" t="inlineStr">
        <is>
          <t>Группа_Крупная / Категория_Крупная / Подкатегория_Крупная</t>
        </is>
      </c>
      <c r="AD527" t="n">
        <v>1</v>
      </c>
      <c r="AE527" t="inlineStr">
        <is>
          <t>до 10 000</t>
        </is>
      </c>
    </row>
    <row r="528">
      <c r="A528" t="n">
        <v>527</v>
      </c>
      <c r="B528" t="inlineStr">
        <is>
          <t>medium_10k</t>
        </is>
      </c>
      <c r="C528" t="inlineStr">
        <is>
          <t>ORD-0000176</t>
        </is>
      </c>
      <c r="D528" t="inlineStr">
        <is>
          <t>LINE-0000527</t>
        </is>
      </c>
      <c r="E528" s="7" t="n">
        <v>45818</v>
      </c>
      <c r="F528" s="7" t="n">
        <v>45818</v>
      </c>
      <c r="G528" t="n">
        <v>2025</v>
      </c>
      <c r="H528" t="inlineStr">
        <is>
          <t>Q2</t>
        </is>
      </c>
      <c r="I528" t="n">
        <v>6</v>
      </c>
      <c r="J528" t="inlineStr">
        <is>
          <t>Июнь</t>
        </is>
      </c>
      <c r="K528" t="n">
        <v>10</v>
      </c>
      <c r="L528" t="inlineStr">
        <is>
          <t>ФО_08</t>
        </is>
      </c>
      <c r="M528" t="inlineStr">
        <is>
          <t>Регион_027</t>
        </is>
      </c>
      <c r="N528" t="inlineStr">
        <is>
          <t>Город_0527</t>
        </is>
      </c>
      <c r="O528" t="inlineStr">
        <is>
          <t>Холдинг_01</t>
        </is>
      </c>
      <c r="P528" t="inlineStr">
        <is>
          <t>Организация_002</t>
        </is>
      </c>
      <c r="Q528" t="inlineStr">
        <is>
          <t>Отдел_011</t>
        </is>
      </c>
      <c r="R528" t="inlineStr">
        <is>
          <t>Группа_01</t>
        </is>
      </c>
      <c r="S528" t="inlineStr">
        <is>
          <t>Категория_002</t>
        </is>
      </c>
      <c r="T528" t="inlineStr">
        <is>
          <t>Подкатегория_011</t>
        </is>
      </c>
      <c r="U528" t="inlineStr">
        <is>
          <t>SKU_0000527</t>
        </is>
      </c>
      <c r="V528" t="inlineStr">
        <is>
          <t>Госсектор</t>
        </is>
      </c>
      <c r="W528" t="inlineStr">
        <is>
          <t>Клиент_00527</t>
        </is>
      </c>
      <c r="X528" t="inlineStr">
        <is>
          <t>API</t>
        </is>
      </c>
      <c r="Y528" s="8" t="n">
        <v>20499</v>
      </c>
      <c r="Z528" t="n">
        <v>8</v>
      </c>
      <c r="AA528" s="8" t="n">
        <v>1639.92</v>
      </c>
      <c r="AB528" t="inlineStr">
        <is>
          <t>Нет</t>
        </is>
      </c>
      <c r="AC528" t="inlineStr">
        <is>
          <t>Группа_01 / Категория_002 / Подкатегория_011</t>
        </is>
      </c>
      <c r="AD528" t="n">
        <v>1</v>
      </c>
      <c r="AE528" t="inlineStr">
        <is>
          <t>до 10 000</t>
        </is>
      </c>
    </row>
    <row r="529">
      <c r="A529" t="n">
        <v>528</v>
      </c>
      <c r="B529" t="inlineStr">
        <is>
          <t>medium_10k</t>
        </is>
      </c>
      <c r="C529" t="inlineStr">
        <is>
          <t>ORD-0000176</t>
        </is>
      </c>
      <c r="D529" t="inlineStr">
        <is>
          <t>LINE-0000528</t>
        </is>
      </c>
      <c r="E529" s="7" t="n">
        <v>45819</v>
      </c>
      <c r="F529" s="7" t="n">
        <v>45819</v>
      </c>
      <c r="G529" t="n">
        <v>2025</v>
      </c>
      <c r="H529" t="inlineStr">
        <is>
          <t>Q2</t>
        </is>
      </c>
      <c r="I529" t="n">
        <v>6</v>
      </c>
      <c r="J529" t="inlineStr">
        <is>
          <t>Июнь</t>
        </is>
      </c>
      <c r="K529" t="n">
        <v>11</v>
      </c>
      <c r="L529" t="inlineStr">
        <is>
          <t>ФО_01</t>
        </is>
      </c>
      <c r="M529" t="inlineStr">
        <is>
          <t>Регион_027</t>
        </is>
      </c>
      <c r="N529" t="inlineStr">
        <is>
          <t>Город_0528</t>
        </is>
      </c>
      <c r="O529" t="inlineStr">
        <is>
          <t>Холдинг_01</t>
        </is>
      </c>
      <c r="P529" t="inlineStr">
        <is>
          <t>Организация_002</t>
        </is>
      </c>
      <c r="Q529" t="inlineStr">
        <is>
          <t>Отдел_011</t>
        </is>
      </c>
      <c r="R529" t="inlineStr">
        <is>
          <t>Группа_01</t>
        </is>
      </c>
      <c r="S529" t="inlineStr">
        <is>
          <t>Категория_002</t>
        </is>
      </c>
      <c r="T529" t="inlineStr">
        <is>
          <t>Подкатегория_011</t>
        </is>
      </c>
      <c r="U529" t="inlineStr">
        <is>
          <t>SKU_0000528</t>
        </is>
      </c>
      <c r="V529" t="inlineStr">
        <is>
          <t>Розница</t>
        </is>
      </c>
      <c r="W529" t="inlineStr">
        <is>
          <t>Клиент_00528</t>
        </is>
      </c>
      <c r="X529" t="inlineStr">
        <is>
          <t>Импорт</t>
        </is>
      </c>
      <c r="Y529" s="8" t="n">
        <v>20536</v>
      </c>
      <c r="Z529" t="n">
        <v>9</v>
      </c>
      <c r="AA529" s="8" t="n">
        <v>1848.24</v>
      </c>
      <c r="AB529" t="inlineStr">
        <is>
          <t>Нет</t>
        </is>
      </c>
      <c r="AC529" t="inlineStr">
        <is>
          <t>Группа_01 / Категория_002 / Подкатегория_011</t>
        </is>
      </c>
      <c r="AD529" t="n">
        <v>1</v>
      </c>
      <c r="AE529" t="inlineStr">
        <is>
          <t>до 10 000</t>
        </is>
      </c>
    </row>
    <row r="530">
      <c r="A530" t="n">
        <v>529</v>
      </c>
      <c r="B530" t="inlineStr">
        <is>
          <t>medium_10k</t>
        </is>
      </c>
      <c r="C530" t="inlineStr">
        <is>
          <t>ORD-0000177</t>
        </is>
      </c>
      <c r="D530" t="inlineStr">
        <is>
          <t>LINE-0000529</t>
        </is>
      </c>
      <c r="E530" s="7" t="n">
        <v>45820</v>
      </c>
      <c r="F530" s="7" t="n">
        <v>45820</v>
      </c>
      <c r="G530" t="n">
        <v>2025</v>
      </c>
      <c r="H530" t="inlineStr">
        <is>
          <t>Q2</t>
        </is>
      </c>
      <c r="I530" t="n">
        <v>6</v>
      </c>
      <c r="J530" t="inlineStr">
        <is>
          <t>Июнь</t>
        </is>
      </c>
      <c r="K530" t="n">
        <v>12</v>
      </c>
      <c r="L530" t="inlineStr">
        <is>
          <t>ФО_02</t>
        </is>
      </c>
      <c r="M530" t="inlineStr">
        <is>
          <t>Регион_027</t>
        </is>
      </c>
      <c r="N530" t="inlineStr">
        <is>
          <t>Город_0529</t>
        </is>
      </c>
      <c r="O530" t="inlineStr">
        <is>
          <t>Холдинг_01</t>
        </is>
      </c>
      <c r="P530" t="inlineStr">
        <is>
          <t>Организация_002</t>
        </is>
      </c>
      <c r="Q530" t="inlineStr">
        <is>
          <t>Отдел_011</t>
        </is>
      </c>
      <c r="R530" t="inlineStr">
        <is>
          <t>Группа_01</t>
        </is>
      </c>
      <c r="S530" t="inlineStr">
        <is>
          <t>Категория_002</t>
        </is>
      </c>
      <c r="T530" t="inlineStr">
        <is>
          <t>Подкатегория_011</t>
        </is>
      </c>
      <c r="U530" t="inlineStr">
        <is>
          <t>SKU_0000529</t>
        </is>
      </c>
      <c r="V530" t="inlineStr">
        <is>
          <t>Enterprise</t>
        </is>
      </c>
      <c r="W530" t="inlineStr">
        <is>
          <t>Клиент_00529</t>
        </is>
      </c>
      <c r="X530" t="inlineStr">
        <is>
          <t>Ручной ввод</t>
        </is>
      </c>
      <c r="Y530" s="8" t="n">
        <v>20573</v>
      </c>
      <c r="Z530" t="n">
        <v>10</v>
      </c>
      <c r="AA530" s="8" t="n">
        <v>2057.3</v>
      </c>
      <c r="AB530" t="inlineStr">
        <is>
          <t>Нет</t>
        </is>
      </c>
      <c r="AC530" t="inlineStr">
        <is>
          <t>Группа_01 / Категория_002 / Подкатегория_011</t>
        </is>
      </c>
      <c r="AD530" t="n">
        <v>1</v>
      </c>
      <c r="AE530" t="inlineStr">
        <is>
          <t>до 10 000</t>
        </is>
      </c>
    </row>
    <row r="531">
      <c r="A531" t="n">
        <v>530</v>
      </c>
      <c r="B531" t="inlineStr">
        <is>
          <t>medium_10k</t>
        </is>
      </c>
      <c r="C531" t="inlineStr">
        <is>
          <t>ORD-0000177</t>
        </is>
      </c>
      <c r="D531" t="inlineStr">
        <is>
          <t>LINE-0000530</t>
        </is>
      </c>
      <c r="E531" s="7" t="n">
        <v>45821</v>
      </c>
      <c r="F531" s="7" t="n">
        <v>45821</v>
      </c>
      <c r="G531" t="n">
        <v>2025</v>
      </c>
      <c r="H531" t="inlineStr">
        <is>
          <t>Q2</t>
        </is>
      </c>
      <c r="I531" t="n">
        <v>6</v>
      </c>
      <c r="J531" t="inlineStr">
        <is>
          <t>Июнь</t>
        </is>
      </c>
      <c r="K531" t="n">
        <v>13</v>
      </c>
      <c r="L531" t="inlineStr">
        <is>
          <t>ФО_01_Крупный</t>
        </is>
      </c>
      <c r="M531" t="inlineStr">
        <is>
          <t>Регион_001_Крупный</t>
        </is>
      </c>
      <c r="N531" t="inlineStr">
        <is>
          <t>Город_0030</t>
        </is>
      </c>
      <c r="O531" t="inlineStr">
        <is>
          <t>Холдинг_Крупный</t>
        </is>
      </c>
      <c r="P531" t="inlineStr">
        <is>
          <t>Организация_Крупная</t>
        </is>
      </c>
      <c r="Q531" t="inlineStr">
        <is>
          <t>Отдел_011</t>
        </is>
      </c>
      <c r="R531" t="inlineStr">
        <is>
          <t>Группа_Крупная</t>
        </is>
      </c>
      <c r="S531" t="inlineStr">
        <is>
          <t>Категория_Крупная</t>
        </is>
      </c>
      <c r="T531" t="inlineStr">
        <is>
          <t>Подкатегория_Крупная</t>
        </is>
      </c>
      <c r="U531" t="inlineStr">
        <is>
          <t>SKU_0000530</t>
        </is>
      </c>
      <c r="V531" t="inlineStr">
        <is>
          <t>SMB</t>
        </is>
      </c>
      <c r="W531" t="inlineStr">
        <is>
          <t>Клиент_00530</t>
        </is>
      </c>
      <c r="X531" t="inlineStr">
        <is>
          <t>Интеграция</t>
        </is>
      </c>
      <c r="Y531" s="8" t="n">
        <v>25610</v>
      </c>
      <c r="Z531" t="n">
        <v>11</v>
      </c>
      <c r="AA531" s="8" t="n">
        <v>2817.1</v>
      </c>
      <c r="AB531" t="inlineStr">
        <is>
          <t>Да</t>
        </is>
      </c>
      <c r="AC531" t="inlineStr">
        <is>
          <t>Группа_Крупная / Категория_Крупная / Подкатегория_Крупная</t>
        </is>
      </c>
      <c r="AD531" t="n">
        <v>1</v>
      </c>
      <c r="AE531" t="inlineStr">
        <is>
          <t>до 10 000</t>
        </is>
      </c>
    </row>
    <row r="532">
      <c r="A532" t="n">
        <v>531</v>
      </c>
      <c r="B532" t="inlineStr">
        <is>
          <t>medium_10k</t>
        </is>
      </c>
      <c r="C532" t="inlineStr">
        <is>
          <t>ORD-0000177</t>
        </is>
      </c>
      <c r="D532" t="inlineStr">
        <is>
          <t>LINE-0000531</t>
        </is>
      </c>
      <c r="E532" s="7" t="n">
        <v>45822</v>
      </c>
      <c r="F532" s="7" t="n">
        <v>45822</v>
      </c>
      <c r="G532" t="n">
        <v>2025</v>
      </c>
      <c r="H532" t="inlineStr">
        <is>
          <t>Q2</t>
        </is>
      </c>
      <c r="I532" t="n">
        <v>6</v>
      </c>
      <c r="J532" t="inlineStr">
        <is>
          <t>Июнь</t>
        </is>
      </c>
      <c r="K532" t="n">
        <v>14</v>
      </c>
      <c r="L532" t="inlineStr">
        <is>
          <t>ФО_01_Крупный</t>
        </is>
      </c>
      <c r="M532" t="inlineStr">
        <is>
          <t>Регион_001_Крупный</t>
        </is>
      </c>
      <c r="N532" t="inlineStr">
        <is>
          <t>Город_0031</t>
        </is>
      </c>
      <c r="O532" t="inlineStr">
        <is>
          <t>Холдинг_Крупный</t>
        </is>
      </c>
      <c r="P532" t="inlineStr">
        <is>
          <t>Организация_Крупная</t>
        </is>
      </c>
      <c r="Q532" t="inlineStr">
        <is>
          <t>Отдел_011</t>
        </is>
      </c>
      <c r="R532" t="inlineStr">
        <is>
          <t>Группа_Крупная</t>
        </is>
      </c>
      <c r="S532" t="inlineStr">
        <is>
          <t>Категория_Крупная</t>
        </is>
      </c>
      <c r="T532" t="inlineStr">
        <is>
          <t>Подкатегория_Крупная</t>
        </is>
      </c>
      <c r="U532" t="inlineStr">
        <is>
          <t>SKU_0000531</t>
        </is>
      </c>
      <c r="V532" t="inlineStr">
        <is>
          <t>Госсектор</t>
        </is>
      </c>
      <c r="W532" t="inlineStr">
        <is>
          <t>Клиент_00531</t>
        </is>
      </c>
      <c r="X532" t="inlineStr">
        <is>
          <t>Портал</t>
        </is>
      </c>
      <c r="Y532" s="8" t="n">
        <v>25647</v>
      </c>
      <c r="Z532" t="n">
        <v>12</v>
      </c>
      <c r="AA532" s="8" t="n">
        <v>3077.64</v>
      </c>
      <c r="AB532" t="inlineStr">
        <is>
          <t>Да</t>
        </is>
      </c>
      <c r="AC532" t="inlineStr">
        <is>
          <t>Группа_Крупная / Категория_Крупная / Подкатегория_Крупная</t>
        </is>
      </c>
      <c r="AD532" t="n">
        <v>1</v>
      </c>
      <c r="AE532" t="inlineStr">
        <is>
          <t>до 10 000</t>
        </is>
      </c>
    </row>
    <row r="533">
      <c r="A533" t="n">
        <v>532</v>
      </c>
      <c r="B533" t="inlineStr">
        <is>
          <t>medium_10k</t>
        </is>
      </c>
      <c r="C533" t="inlineStr">
        <is>
          <t>ORD-0000178</t>
        </is>
      </c>
      <c r="D533" t="inlineStr">
        <is>
          <t>LINE-0000532</t>
        </is>
      </c>
      <c r="E533" s="7" t="n">
        <v>45823</v>
      </c>
      <c r="F533" s="7" t="n">
        <v>45823</v>
      </c>
      <c r="G533" t="n">
        <v>2025</v>
      </c>
      <c r="H533" t="inlineStr">
        <is>
          <t>Q2</t>
        </is>
      </c>
      <c r="I533" t="n">
        <v>6</v>
      </c>
      <c r="J533" t="inlineStr">
        <is>
          <t>Июнь</t>
        </is>
      </c>
      <c r="K533" t="n">
        <v>15</v>
      </c>
      <c r="L533" t="inlineStr">
        <is>
          <t>ФО_01_Крупный</t>
        </is>
      </c>
      <c r="M533" t="inlineStr">
        <is>
          <t>Регион_001_Крупный</t>
        </is>
      </c>
      <c r="N533" t="inlineStr">
        <is>
          <t>Город_0032</t>
        </is>
      </c>
      <c r="O533" t="inlineStr">
        <is>
          <t>Холдинг_Крупный</t>
        </is>
      </c>
      <c r="P533" t="inlineStr">
        <is>
          <t>Организация_Крупная</t>
        </is>
      </c>
      <c r="Q533" t="inlineStr">
        <is>
          <t>Отдел_011</t>
        </is>
      </c>
      <c r="R533" t="inlineStr">
        <is>
          <t>Группа_Крупная</t>
        </is>
      </c>
      <c r="S533" t="inlineStr">
        <is>
          <t>Категория_Крупная</t>
        </is>
      </c>
      <c r="T533" t="inlineStr">
        <is>
          <t>Подкатегория_Крупная</t>
        </is>
      </c>
      <c r="U533" t="inlineStr">
        <is>
          <t>SKU_0000532</t>
        </is>
      </c>
      <c r="V533" t="inlineStr">
        <is>
          <t>Розница</t>
        </is>
      </c>
      <c r="W533" t="inlineStr">
        <is>
          <t>Клиент_00532</t>
        </is>
      </c>
      <c r="X533" t="inlineStr">
        <is>
          <t>API</t>
        </is>
      </c>
      <c r="Y533" s="8" t="n">
        <v>25684</v>
      </c>
      <c r="Z533" t="n">
        <v>13</v>
      </c>
      <c r="AA533" s="8" t="n">
        <v>3338.92</v>
      </c>
      <c r="AB533" t="inlineStr">
        <is>
          <t>Да</t>
        </is>
      </c>
      <c r="AC533" t="inlineStr">
        <is>
          <t>Группа_Крупная / Категория_Крупная / Подкатегория_Крупная</t>
        </is>
      </c>
      <c r="AD533" t="n">
        <v>1</v>
      </c>
      <c r="AE533" t="inlineStr">
        <is>
          <t>до 10 000</t>
        </is>
      </c>
    </row>
    <row r="534">
      <c r="A534" t="n">
        <v>533</v>
      </c>
      <c r="B534" t="inlineStr">
        <is>
          <t>medium_10k</t>
        </is>
      </c>
      <c r="C534" t="inlineStr">
        <is>
          <t>ORD-0000178</t>
        </is>
      </c>
      <c r="D534" t="inlineStr">
        <is>
          <t>LINE-0000533</t>
        </is>
      </c>
      <c r="E534" s="7" t="n">
        <v>45824</v>
      </c>
      <c r="F534" s="7" t="n">
        <v>45824</v>
      </c>
      <c r="G534" t="n">
        <v>2025</v>
      </c>
      <c r="H534" t="inlineStr">
        <is>
          <t>Q2</t>
        </is>
      </c>
      <c r="I534" t="n">
        <v>6</v>
      </c>
      <c r="J534" t="inlineStr">
        <is>
          <t>Июнь</t>
        </is>
      </c>
      <c r="K534" t="n">
        <v>16</v>
      </c>
      <c r="L534" t="inlineStr">
        <is>
          <t>ФО_01_Крупный</t>
        </is>
      </c>
      <c r="M534" t="inlineStr">
        <is>
          <t>Регион_001_Крупный</t>
        </is>
      </c>
      <c r="N534" t="inlineStr">
        <is>
          <t>Город_0033</t>
        </is>
      </c>
      <c r="O534" t="inlineStr">
        <is>
          <t>Холдинг_Крупный</t>
        </is>
      </c>
      <c r="P534" t="inlineStr">
        <is>
          <t>Организация_Крупная</t>
        </is>
      </c>
      <c r="Q534" t="inlineStr">
        <is>
          <t>Отдел_011</t>
        </is>
      </c>
      <c r="R534" t="inlineStr">
        <is>
          <t>Группа_Крупная</t>
        </is>
      </c>
      <c r="S534" t="inlineStr">
        <is>
          <t>Категория_Крупная</t>
        </is>
      </c>
      <c r="T534" t="inlineStr">
        <is>
          <t>Подкатегория_Крупная</t>
        </is>
      </c>
      <c r="U534" t="inlineStr">
        <is>
          <t>SKU_0000533</t>
        </is>
      </c>
      <c r="V534" t="inlineStr">
        <is>
          <t>Enterprise</t>
        </is>
      </c>
      <c r="W534" t="inlineStr">
        <is>
          <t>Клиент_00533</t>
        </is>
      </c>
      <c r="X534" t="inlineStr">
        <is>
          <t>Импорт</t>
        </is>
      </c>
      <c r="Y534" s="8" t="n">
        <v>25721</v>
      </c>
      <c r="Z534" t="n">
        <v>14</v>
      </c>
      <c r="AA534" s="8" t="n">
        <v>3600.94</v>
      </c>
      <c r="AB534" t="inlineStr">
        <is>
          <t>Да</t>
        </is>
      </c>
      <c r="AC534" t="inlineStr">
        <is>
          <t>Группа_Крупная / Категория_Крупная / Подкатегория_Крупная</t>
        </is>
      </c>
      <c r="AD534" t="n">
        <v>1</v>
      </c>
      <c r="AE534" t="inlineStr">
        <is>
          <t>до 10 000</t>
        </is>
      </c>
    </row>
    <row r="535">
      <c r="A535" t="n">
        <v>534</v>
      </c>
      <c r="B535" t="inlineStr">
        <is>
          <t>medium_10k</t>
        </is>
      </c>
      <c r="C535" t="inlineStr">
        <is>
          <t>ORD-0000178</t>
        </is>
      </c>
      <c r="D535" t="inlineStr">
        <is>
          <t>LINE-0000534</t>
        </is>
      </c>
      <c r="E535" s="7" t="n">
        <v>45825</v>
      </c>
      <c r="F535" s="7" t="n">
        <v>45825</v>
      </c>
      <c r="G535" t="n">
        <v>2025</v>
      </c>
      <c r="H535" t="inlineStr">
        <is>
          <t>Q2</t>
        </is>
      </c>
      <c r="I535" t="n">
        <v>6</v>
      </c>
      <c r="J535" t="inlineStr">
        <is>
          <t>Июнь</t>
        </is>
      </c>
      <c r="K535" t="n">
        <v>17</v>
      </c>
      <c r="L535" t="inlineStr">
        <is>
          <t>ФО_01_Крупный</t>
        </is>
      </c>
      <c r="M535" t="inlineStr">
        <is>
          <t>Регион_001_Крупный</t>
        </is>
      </c>
      <c r="N535" t="inlineStr">
        <is>
          <t>Город_0034</t>
        </is>
      </c>
      <c r="O535" t="inlineStr">
        <is>
          <t>Холдинг_Крупный</t>
        </is>
      </c>
      <c r="P535" t="inlineStr">
        <is>
          <t>Организация_Крупная</t>
        </is>
      </c>
      <c r="Q535" t="inlineStr">
        <is>
          <t>Отдел_011</t>
        </is>
      </c>
      <c r="R535" t="inlineStr">
        <is>
          <t>Группа_Крупная</t>
        </is>
      </c>
      <c r="S535" t="inlineStr">
        <is>
          <t>Категория_Крупная</t>
        </is>
      </c>
      <c r="T535" t="inlineStr">
        <is>
          <t>Подкатегория_Крупная</t>
        </is>
      </c>
      <c r="U535" t="inlineStr">
        <is>
          <t>SKU_0000534</t>
        </is>
      </c>
      <c r="V535" t="inlineStr">
        <is>
          <t>SMB</t>
        </is>
      </c>
      <c r="W535" t="inlineStr">
        <is>
          <t>Клиент_00534</t>
        </is>
      </c>
      <c r="X535" t="inlineStr">
        <is>
          <t>Ручной ввод</t>
        </is>
      </c>
      <c r="Y535" s="8" t="n">
        <v>25758</v>
      </c>
      <c r="Z535" t="n">
        <v>15</v>
      </c>
      <c r="AA535" s="8" t="n">
        <v>3863.7</v>
      </c>
      <c r="AB535" t="inlineStr">
        <is>
          <t>Да</t>
        </is>
      </c>
      <c r="AC535" t="inlineStr">
        <is>
          <t>Группа_Крупная / Категория_Крупная / Подкатегория_Крупная</t>
        </is>
      </c>
      <c r="AD535" t="n">
        <v>1</v>
      </c>
      <c r="AE535" t="inlineStr">
        <is>
          <t>до 10 000</t>
        </is>
      </c>
    </row>
    <row r="536">
      <c r="A536" t="n">
        <v>535</v>
      </c>
      <c r="B536" t="inlineStr">
        <is>
          <t>medium_10k</t>
        </is>
      </c>
      <c r="C536" t="inlineStr">
        <is>
          <t>ORD-0000179</t>
        </is>
      </c>
      <c r="D536" t="inlineStr">
        <is>
          <t>LINE-0000535</t>
        </is>
      </c>
      <c r="E536" s="7" t="n">
        <v>45826</v>
      </c>
      <c r="F536" s="7" t="n">
        <v>45826</v>
      </c>
      <c r="G536" t="n">
        <v>2025</v>
      </c>
      <c r="H536" t="inlineStr">
        <is>
          <t>Q2</t>
        </is>
      </c>
      <c r="I536" t="n">
        <v>6</v>
      </c>
      <c r="J536" t="inlineStr">
        <is>
          <t>Июнь</t>
        </is>
      </c>
      <c r="K536" t="n">
        <v>18</v>
      </c>
      <c r="L536" t="inlineStr">
        <is>
          <t>ФО_01_Крупный</t>
        </is>
      </c>
      <c r="M536" t="inlineStr">
        <is>
          <t>Регион_001_Крупный</t>
        </is>
      </c>
      <c r="N536" t="inlineStr">
        <is>
          <t>Город_0035</t>
        </is>
      </c>
      <c r="O536" t="inlineStr">
        <is>
          <t>Холдинг_Крупный</t>
        </is>
      </c>
      <c r="P536" t="inlineStr">
        <is>
          <t>Организация_Крупная</t>
        </is>
      </c>
      <c r="Q536" t="inlineStr">
        <is>
          <t>Отдел_011</t>
        </is>
      </c>
      <c r="R536" t="inlineStr">
        <is>
          <t>Группа_Крупная</t>
        </is>
      </c>
      <c r="S536" t="inlineStr">
        <is>
          <t>Категория_Крупная</t>
        </is>
      </c>
      <c r="T536" t="inlineStr">
        <is>
          <t>Подкатегория_Крупная</t>
        </is>
      </c>
      <c r="U536" t="inlineStr">
        <is>
          <t>SKU_0000535</t>
        </is>
      </c>
      <c r="V536" t="inlineStr">
        <is>
          <t>Госсектор</t>
        </is>
      </c>
      <c r="W536" t="inlineStr">
        <is>
          <t>Клиент_00535</t>
        </is>
      </c>
      <c r="X536" t="inlineStr">
        <is>
          <t>Интеграция</t>
        </is>
      </c>
      <c r="Y536" s="8" t="n">
        <v>25795</v>
      </c>
      <c r="Z536" t="n">
        <v>16</v>
      </c>
      <c r="AA536" s="8" t="n">
        <v>4127.2</v>
      </c>
      <c r="AB536" t="inlineStr">
        <is>
          <t>Да</t>
        </is>
      </c>
      <c r="AC536" t="inlineStr">
        <is>
          <t>Группа_Крупная / Категория_Крупная / Подкатегория_Крупная</t>
        </is>
      </c>
      <c r="AD536" t="n">
        <v>1</v>
      </c>
      <c r="AE536" t="inlineStr">
        <is>
          <t>до 10 000</t>
        </is>
      </c>
    </row>
    <row r="537">
      <c r="A537" t="n">
        <v>536</v>
      </c>
      <c r="B537" t="inlineStr">
        <is>
          <t>medium_10k</t>
        </is>
      </c>
      <c r="C537" t="inlineStr">
        <is>
          <t>ORD-0000179</t>
        </is>
      </c>
      <c r="D537" t="inlineStr">
        <is>
          <t>LINE-0000536</t>
        </is>
      </c>
      <c r="E537" s="7" t="n">
        <v>45827</v>
      </c>
      <c r="F537" s="7" t="n">
        <v>45827</v>
      </c>
      <c r="G537" t="n">
        <v>2025</v>
      </c>
      <c r="H537" t="inlineStr">
        <is>
          <t>Q2</t>
        </is>
      </c>
      <c r="I537" t="n">
        <v>6</v>
      </c>
      <c r="J537" t="inlineStr">
        <is>
          <t>Июнь</t>
        </is>
      </c>
      <c r="K537" t="n">
        <v>19</v>
      </c>
      <c r="L537" t="inlineStr">
        <is>
          <t>ФО_01_Крупный</t>
        </is>
      </c>
      <c r="M537" t="inlineStr">
        <is>
          <t>Регион_001_Крупный</t>
        </is>
      </c>
      <c r="N537" t="inlineStr">
        <is>
          <t>Город_0036</t>
        </is>
      </c>
      <c r="O537" t="inlineStr">
        <is>
          <t>Холдинг_Крупный</t>
        </is>
      </c>
      <c r="P537" t="inlineStr">
        <is>
          <t>Организация_Крупная</t>
        </is>
      </c>
      <c r="Q537" t="inlineStr">
        <is>
          <t>Отдел_011</t>
        </is>
      </c>
      <c r="R537" t="inlineStr">
        <is>
          <t>Группа_Крупная</t>
        </is>
      </c>
      <c r="S537" t="inlineStr">
        <is>
          <t>Категория_Крупная</t>
        </is>
      </c>
      <c r="T537" t="inlineStr">
        <is>
          <t>Подкатегория_Крупная</t>
        </is>
      </c>
      <c r="U537" t="inlineStr">
        <is>
          <t>SKU_0000536</t>
        </is>
      </c>
      <c r="V537" t="inlineStr">
        <is>
          <t>Розница</t>
        </is>
      </c>
      <c r="W537" t="inlineStr">
        <is>
          <t>Клиент_00536</t>
        </is>
      </c>
      <c r="X537" t="inlineStr">
        <is>
          <t>Портал</t>
        </is>
      </c>
      <c r="Y537" s="8" t="n">
        <v>25832</v>
      </c>
      <c r="Z537" t="n">
        <v>17</v>
      </c>
      <c r="AA537" s="8" t="n">
        <v>4391.44</v>
      </c>
      <c r="AB537" t="inlineStr">
        <is>
          <t>Да</t>
        </is>
      </c>
      <c r="AC537" t="inlineStr">
        <is>
          <t>Группа_Крупная / Категория_Крупная / Подкатегория_Крупная</t>
        </is>
      </c>
      <c r="AD537" t="n">
        <v>1</v>
      </c>
      <c r="AE537" t="inlineStr">
        <is>
          <t>до 10 000</t>
        </is>
      </c>
    </row>
    <row r="538">
      <c r="A538" t="n">
        <v>537</v>
      </c>
      <c r="B538" t="inlineStr">
        <is>
          <t>medium_10k</t>
        </is>
      </c>
      <c r="C538" t="inlineStr">
        <is>
          <t>ORD-0000179</t>
        </is>
      </c>
      <c r="D538" t="inlineStr">
        <is>
          <t>LINE-0000537</t>
        </is>
      </c>
      <c r="E538" s="7" t="n">
        <v>45828</v>
      </c>
      <c r="F538" s="7" t="n">
        <v>45828</v>
      </c>
      <c r="G538" t="n">
        <v>2025</v>
      </c>
      <c r="H538" t="inlineStr">
        <is>
          <t>Q2</t>
        </is>
      </c>
      <c r="I538" t="n">
        <v>6</v>
      </c>
      <c r="J538" t="inlineStr">
        <is>
          <t>Июнь</t>
        </is>
      </c>
      <c r="K538" t="n">
        <v>20</v>
      </c>
      <c r="L538" t="inlineStr">
        <is>
          <t>ФО_02</t>
        </is>
      </c>
      <c r="M538" t="inlineStr">
        <is>
          <t>Регион_027</t>
        </is>
      </c>
      <c r="N538" t="inlineStr">
        <is>
          <t>Город_0537</t>
        </is>
      </c>
      <c r="O538" t="inlineStr">
        <is>
          <t>Холдинг_01</t>
        </is>
      </c>
      <c r="P538" t="inlineStr">
        <is>
          <t>Организация_002</t>
        </is>
      </c>
      <c r="Q538" t="inlineStr">
        <is>
          <t>Отдел_011</t>
        </is>
      </c>
      <c r="R538" t="inlineStr">
        <is>
          <t>Группа_01</t>
        </is>
      </c>
      <c r="S538" t="inlineStr">
        <is>
          <t>Категория_002</t>
        </is>
      </c>
      <c r="T538" t="inlineStr">
        <is>
          <t>Подкатегория_011</t>
        </is>
      </c>
      <c r="U538" t="inlineStr">
        <is>
          <t>SKU_0000537</t>
        </is>
      </c>
      <c r="V538" t="inlineStr">
        <is>
          <t>Enterprise</t>
        </is>
      </c>
      <c r="W538" t="inlineStr">
        <is>
          <t>Клиент_00537</t>
        </is>
      </c>
      <c r="X538" t="inlineStr">
        <is>
          <t>API</t>
        </is>
      </c>
      <c r="Y538" s="8" t="n">
        <v>20869</v>
      </c>
      <c r="Z538" t="n">
        <v>18</v>
      </c>
      <c r="AA538" s="8" t="n">
        <v>3756.42</v>
      </c>
      <c r="AB538" t="inlineStr">
        <is>
          <t>Нет</t>
        </is>
      </c>
      <c r="AC538" t="inlineStr">
        <is>
          <t>Группа_01 / Категория_002 / Подкатегория_011</t>
        </is>
      </c>
      <c r="AD538" t="n">
        <v>1</v>
      </c>
      <c r="AE538" t="inlineStr">
        <is>
          <t>до 10 000</t>
        </is>
      </c>
    </row>
    <row r="539">
      <c r="A539" t="n">
        <v>538</v>
      </c>
      <c r="B539" t="inlineStr">
        <is>
          <t>medium_10k</t>
        </is>
      </c>
      <c r="C539" t="inlineStr">
        <is>
          <t>ORD-0000180</t>
        </is>
      </c>
      <c r="D539" t="inlineStr">
        <is>
          <t>LINE-0000538</t>
        </is>
      </c>
      <c r="E539" s="7" t="n">
        <v>45829</v>
      </c>
      <c r="F539" s="7" t="n">
        <v>45829</v>
      </c>
      <c r="G539" t="n">
        <v>2025</v>
      </c>
      <c r="H539" t="inlineStr">
        <is>
          <t>Q2</t>
        </is>
      </c>
      <c r="I539" t="n">
        <v>6</v>
      </c>
      <c r="J539" t="inlineStr">
        <is>
          <t>Июнь</t>
        </is>
      </c>
      <c r="K539" t="n">
        <v>21</v>
      </c>
      <c r="L539" t="inlineStr">
        <is>
          <t>ФО_03</t>
        </is>
      </c>
      <c r="M539" t="inlineStr">
        <is>
          <t>Регион_027</t>
        </is>
      </c>
      <c r="N539" t="inlineStr">
        <is>
          <t>Город_0538</t>
        </is>
      </c>
      <c r="O539" t="inlineStr">
        <is>
          <t>Холдинг_01</t>
        </is>
      </c>
      <c r="P539" t="inlineStr">
        <is>
          <t>Организация_002</t>
        </is>
      </c>
      <c r="Q539" t="inlineStr">
        <is>
          <t>Отдел_011</t>
        </is>
      </c>
      <c r="R539" t="inlineStr">
        <is>
          <t>Группа_01</t>
        </is>
      </c>
      <c r="S539" t="inlineStr">
        <is>
          <t>Категория_002</t>
        </is>
      </c>
      <c r="T539" t="inlineStr">
        <is>
          <t>Подкатегория_011</t>
        </is>
      </c>
      <c r="U539" t="inlineStr">
        <is>
          <t>SKU_0000538</t>
        </is>
      </c>
      <c r="V539" t="inlineStr">
        <is>
          <t>SMB</t>
        </is>
      </c>
      <c r="W539" t="inlineStr">
        <is>
          <t>Клиент_00538</t>
        </is>
      </c>
      <c r="X539" t="inlineStr">
        <is>
          <t>Импорт</t>
        </is>
      </c>
      <c r="Y539" s="8" t="n">
        <v>20906</v>
      </c>
      <c r="Z539" t="n">
        <v>19</v>
      </c>
      <c r="AA539" s="8" t="n">
        <v>3972.14</v>
      </c>
      <c r="AB539" t="inlineStr">
        <is>
          <t>Нет</t>
        </is>
      </c>
      <c r="AC539" t="inlineStr">
        <is>
          <t>Группа_01 / Категория_002 / Подкатегория_011</t>
        </is>
      </c>
      <c r="AD539" t="n">
        <v>1</v>
      </c>
      <c r="AE539" t="inlineStr">
        <is>
          <t>до 10 000</t>
        </is>
      </c>
    </row>
    <row r="540">
      <c r="A540" t="n">
        <v>539</v>
      </c>
      <c r="B540" t="inlineStr">
        <is>
          <t>medium_10k</t>
        </is>
      </c>
      <c r="C540" t="inlineStr">
        <is>
          <t>ORD-0000180</t>
        </is>
      </c>
      <c r="D540" t="inlineStr">
        <is>
          <t>LINE-0000539</t>
        </is>
      </c>
      <c r="E540" s="7" t="n">
        <v>45830</v>
      </c>
      <c r="F540" s="7" t="n">
        <v>45830</v>
      </c>
      <c r="G540" t="n">
        <v>2025</v>
      </c>
      <c r="H540" t="inlineStr">
        <is>
          <t>Q2</t>
        </is>
      </c>
      <c r="I540" t="n">
        <v>6</v>
      </c>
      <c r="J540" t="inlineStr">
        <is>
          <t>Июнь</t>
        </is>
      </c>
      <c r="K540" t="n">
        <v>22</v>
      </c>
      <c r="L540" t="inlineStr">
        <is>
          <t>ФО_04</t>
        </is>
      </c>
      <c r="M540" t="inlineStr">
        <is>
          <t>Регион_027</t>
        </is>
      </c>
      <c r="N540" t="inlineStr">
        <is>
          <t>Город_0539</t>
        </is>
      </c>
      <c r="O540" t="inlineStr">
        <is>
          <t>Холдинг_01</t>
        </is>
      </c>
      <c r="P540" t="inlineStr">
        <is>
          <t>Организация_002</t>
        </is>
      </c>
      <c r="Q540" t="inlineStr">
        <is>
          <t>Отдел_011</t>
        </is>
      </c>
      <c r="R540" t="inlineStr">
        <is>
          <t>Группа_01</t>
        </is>
      </c>
      <c r="S540" t="inlineStr">
        <is>
          <t>Категория_002</t>
        </is>
      </c>
      <c r="T540" t="inlineStr">
        <is>
          <t>Подкатегория_011</t>
        </is>
      </c>
      <c r="U540" t="inlineStr">
        <is>
          <t>SKU_0000539</t>
        </is>
      </c>
      <c r="V540" t="inlineStr">
        <is>
          <t>Госсектор</t>
        </is>
      </c>
      <c r="W540" t="inlineStr">
        <is>
          <t>Клиент_00539</t>
        </is>
      </c>
      <c r="X540" t="inlineStr">
        <is>
          <t>Ручной ввод</t>
        </is>
      </c>
      <c r="Y540" s="8" t="n">
        <v>20943</v>
      </c>
      <c r="Z540" t="n">
        <v>20</v>
      </c>
      <c r="AA540" s="8" t="n">
        <v>4188.6</v>
      </c>
      <c r="AB540" t="inlineStr">
        <is>
          <t>Нет</t>
        </is>
      </c>
      <c r="AC540" t="inlineStr">
        <is>
          <t>Группа_01 / Категория_002 / Подкатегория_011</t>
        </is>
      </c>
      <c r="AD540" t="n">
        <v>1</v>
      </c>
      <c r="AE540" t="inlineStr">
        <is>
          <t>до 10 000</t>
        </is>
      </c>
    </row>
    <row r="541">
      <c r="A541" t="n">
        <v>540</v>
      </c>
      <c r="B541" t="inlineStr">
        <is>
          <t>medium_10k</t>
        </is>
      </c>
      <c r="C541" t="inlineStr">
        <is>
          <t>ORD-0000180</t>
        </is>
      </c>
      <c r="D541" t="inlineStr">
        <is>
          <t>LINE-0000540</t>
        </is>
      </c>
      <c r="E541" s="7" t="n">
        <v>45831</v>
      </c>
      <c r="F541" s="7" t="n">
        <v>45831</v>
      </c>
      <c r="G541" t="n">
        <v>2025</v>
      </c>
      <c r="H541" t="inlineStr">
        <is>
          <t>Q2</t>
        </is>
      </c>
      <c r="I541" t="n">
        <v>6</v>
      </c>
      <c r="J541" t="inlineStr">
        <is>
          <t>Июнь</t>
        </is>
      </c>
      <c r="K541" t="n">
        <v>23</v>
      </c>
      <c r="L541" t="inlineStr">
        <is>
          <t>ФО_01_Крупный</t>
        </is>
      </c>
      <c r="M541" t="inlineStr">
        <is>
          <t>Регион_001_Крупный</t>
        </is>
      </c>
      <c r="N541" t="inlineStr">
        <is>
          <t>Город_0040</t>
        </is>
      </c>
      <c r="O541" t="inlineStr">
        <is>
          <t>Холдинг_Крупный</t>
        </is>
      </c>
      <c r="P541" t="inlineStr">
        <is>
          <t>Организация_Крупная</t>
        </is>
      </c>
      <c r="Q541" t="inlineStr">
        <is>
          <t>Отдел_011</t>
        </is>
      </c>
      <c r="R541" t="inlineStr">
        <is>
          <t>Группа_Крупная</t>
        </is>
      </c>
      <c r="S541" t="inlineStr">
        <is>
          <t>Категория_Крупная</t>
        </is>
      </c>
      <c r="T541" t="inlineStr">
        <is>
          <t>Подкатегория_Крупная</t>
        </is>
      </c>
      <c r="U541" t="inlineStr">
        <is>
          <t>SKU_0000540</t>
        </is>
      </c>
      <c r="V541" t="inlineStr">
        <is>
          <t>Розница</t>
        </is>
      </c>
      <c r="W541" t="inlineStr">
        <is>
          <t>Клиент_00540</t>
        </is>
      </c>
      <c r="X541" t="inlineStr">
        <is>
          <t>Интеграция</t>
        </is>
      </c>
      <c r="Y541" s="8" t="n">
        <v>25980</v>
      </c>
      <c r="Z541" t="n">
        <v>1</v>
      </c>
      <c r="AA541" s="8" t="n">
        <v>5455.8</v>
      </c>
      <c r="AB541" t="inlineStr">
        <is>
          <t>Да</t>
        </is>
      </c>
      <c r="AC541" t="inlineStr">
        <is>
          <t>Группа_Крупная / Категория_Крупная / Подкатегория_Крупная</t>
        </is>
      </c>
      <c r="AD541" t="n">
        <v>1</v>
      </c>
      <c r="AE541" t="inlineStr">
        <is>
          <t>до 10 000</t>
        </is>
      </c>
    </row>
    <row r="542">
      <c r="A542" t="n">
        <v>541</v>
      </c>
      <c r="B542" t="inlineStr">
        <is>
          <t>medium_10k</t>
        </is>
      </c>
      <c r="C542" t="inlineStr">
        <is>
          <t>ORD-0000181</t>
        </is>
      </c>
      <c r="D542" t="inlineStr">
        <is>
          <t>LINE-0000541</t>
        </is>
      </c>
      <c r="E542" s="7" t="n">
        <v>45832</v>
      </c>
      <c r="F542" s="7" t="n">
        <v>45832</v>
      </c>
      <c r="G542" t="n">
        <v>2025</v>
      </c>
      <c r="H542" t="inlineStr">
        <is>
          <t>Q2</t>
        </is>
      </c>
      <c r="I542" t="n">
        <v>6</v>
      </c>
      <c r="J542" t="inlineStr">
        <is>
          <t>Июнь</t>
        </is>
      </c>
      <c r="K542" t="n">
        <v>24</v>
      </c>
      <c r="L542" t="inlineStr">
        <is>
          <t>ФО_01_Крупный</t>
        </is>
      </c>
      <c r="M542" t="inlineStr">
        <is>
          <t>Регион_001_Крупный</t>
        </is>
      </c>
      <c r="N542" t="inlineStr">
        <is>
          <t>Город_0041</t>
        </is>
      </c>
      <c r="O542" t="inlineStr">
        <is>
          <t>Холдинг_Крупный</t>
        </is>
      </c>
      <c r="P542" t="inlineStr">
        <is>
          <t>Организация_Крупная</t>
        </is>
      </c>
      <c r="Q542" t="inlineStr">
        <is>
          <t>Отдел_011</t>
        </is>
      </c>
      <c r="R542" t="inlineStr">
        <is>
          <t>Группа_Крупная</t>
        </is>
      </c>
      <c r="S542" t="inlineStr">
        <is>
          <t>Категория_Крупная</t>
        </is>
      </c>
      <c r="T542" t="inlineStr">
        <is>
          <t>Подкатегория_Крупная</t>
        </is>
      </c>
      <c r="U542" t="inlineStr">
        <is>
          <t>SKU_0000541</t>
        </is>
      </c>
      <c r="V542" t="inlineStr">
        <is>
          <t>Enterprise</t>
        </is>
      </c>
      <c r="W542" t="inlineStr">
        <is>
          <t>Клиент_00541</t>
        </is>
      </c>
      <c r="X542" t="inlineStr">
        <is>
          <t>Портал</t>
        </is>
      </c>
      <c r="Y542" s="8" t="n">
        <v>26017</v>
      </c>
      <c r="Z542" t="n">
        <v>2</v>
      </c>
      <c r="AA542" s="8" t="n">
        <v>5723.74</v>
      </c>
      <c r="AB542" t="inlineStr">
        <is>
          <t>Да</t>
        </is>
      </c>
      <c r="AC542" t="inlineStr">
        <is>
          <t>Группа_Крупная / Категория_Крупная / Подкатегория_Крупная</t>
        </is>
      </c>
      <c r="AD542" t="n">
        <v>1</v>
      </c>
      <c r="AE542" t="inlineStr">
        <is>
          <t>до 10 000</t>
        </is>
      </c>
    </row>
    <row r="543">
      <c r="A543" t="n">
        <v>542</v>
      </c>
      <c r="B543" t="inlineStr">
        <is>
          <t>medium_10k</t>
        </is>
      </c>
      <c r="C543" t="inlineStr">
        <is>
          <t>ORD-0000181</t>
        </is>
      </c>
      <c r="D543" t="inlineStr">
        <is>
          <t>LINE-0000542</t>
        </is>
      </c>
      <c r="E543" s="7" t="n">
        <v>45833</v>
      </c>
      <c r="F543" s="7" t="n">
        <v>45833</v>
      </c>
      <c r="G543" t="n">
        <v>2025</v>
      </c>
      <c r="H543" t="inlineStr">
        <is>
          <t>Q2</t>
        </is>
      </c>
      <c r="I543" t="n">
        <v>6</v>
      </c>
      <c r="J543" t="inlineStr">
        <is>
          <t>Июнь</t>
        </is>
      </c>
      <c r="K543" t="n">
        <v>25</v>
      </c>
      <c r="L543" t="inlineStr">
        <is>
          <t>ФО_01_Крупный</t>
        </is>
      </c>
      <c r="M543" t="inlineStr">
        <is>
          <t>Регион_001_Крупный</t>
        </is>
      </c>
      <c r="N543" t="inlineStr">
        <is>
          <t>Город_0042</t>
        </is>
      </c>
      <c r="O543" t="inlineStr">
        <is>
          <t>Холдинг_Крупный</t>
        </is>
      </c>
      <c r="P543" t="inlineStr">
        <is>
          <t>Организация_Крупная</t>
        </is>
      </c>
      <c r="Q543" t="inlineStr">
        <is>
          <t>Отдел_011</t>
        </is>
      </c>
      <c r="R543" t="inlineStr">
        <is>
          <t>Группа_Крупная</t>
        </is>
      </c>
      <c r="S543" t="inlineStr">
        <is>
          <t>Категория_Крупная</t>
        </is>
      </c>
      <c r="T543" t="inlineStr">
        <is>
          <t>Подкатегория_Крупная</t>
        </is>
      </c>
      <c r="U543" t="inlineStr">
        <is>
          <t>SKU_0000542</t>
        </is>
      </c>
      <c r="V543" t="inlineStr">
        <is>
          <t>SMB</t>
        </is>
      </c>
      <c r="W543" t="inlineStr">
        <is>
          <t>Клиент_00542</t>
        </is>
      </c>
      <c r="X543" t="inlineStr">
        <is>
          <t>API</t>
        </is>
      </c>
      <c r="Y543" s="8" t="n">
        <v>26054</v>
      </c>
      <c r="Z543" t="n">
        <v>3</v>
      </c>
      <c r="AA543" s="8" t="n">
        <v>5992.42</v>
      </c>
      <c r="AB543" t="inlineStr">
        <is>
          <t>Да</t>
        </is>
      </c>
      <c r="AC543" t="inlineStr">
        <is>
          <t>Группа_Крупная / Категория_Крупная / Подкатегория_Крупная</t>
        </is>
      </c>
      <c r="AD543" t="n">
        <v>1</v>
      </c>
      <c r="AE543" t="inlineStr">
        <is>
          <t>до 10 000</t>
        </is>
      </c>
    </row>
    <row r="544">
      <c r="A544" t="n">
        <v>543</v>
      </c>
      <c r="B544" t="inlineStr">
        <is>
          <t>medium_10k</t>
        </is>
      </c>
      <c r="C544" t="inlineStr">
        <is>
          <t>ORD-0000181</t>
        </is>
      </c>
      <c r="D544" t="inlineStr">
        <is>
          <t>LINE-0000543</t>
        </is>
      </c>
      <c r="E544" s="7" t="n">
        <v>45834</v>
      </c>
      <c r="F544" s="7" t="n">
        <v>45834</v>
      </c>
      <c r="G544" t="n">
        <v>2025</v>
      </c>
      <c r="H544" t="inlineStr">
        <is>
          <t>Q2</t>
        </is>
      </c>
      <c r="I544" t="n">
        <v>6</v>
      </c>
      <c r="J544" t="inlineStr">
        <is>
          <t>Июнь</t>
        </is>
      </c>
      <c r="K544" t="n">
        <v>26</v>
      </c>
      <c r="L544" t="inlineStr">
        <is>
          <t>ФО_01_Крупный</t>
        </is>
      </c>
      <c r="M544" t="inlineStr">
        <is>
          <t>Регион_001_Крупный</t>
        </is>
      </c>
      <c r="N544" t="inlineStr">
        <is>
          <t>Город_0043</t>
        </is>
      </c>
      <c r="O544" t="inlineStr">
        <is>
          <t>Холдинг_Крупный</t>
        </is>
      </c>
      <c r="P544" t="inlineStr">
        <is>
          <t>Организация_Крупная</t>
        </is>
      </c>
      <c r="Q544" t="inlineStr">
        <is>
          <t>Отдел_011</t>
        </is>
      </c>
      <c r="R544" t="inlineStr">
        <is>
          <t>Группа_Крупная</t>
        </is>
      </c>
      <c r="S544" t="inlineStr">
        <is>
          <t>Категория_Крупная</t>
        </is>
      </c>
      <c r="T544" t="inlineStr">
        <is>
          <t>Подкатегория_Крупная</t>
        </is>
      </c>
      <c r="U544" t="inlineStr">
        <is>
          <t>SKU_0000543</t>
        </is>
      </c>
      <c r="V544" t="inlineStr">
        <is>
          <t>Госсектор</t>
        </is>
      </c>
      <c r="W544" t="inlineStr">
        <is>
          <t>Клиент_00543</t>
        </is>
      </c>
      <c r="X544" t="inlineStr">
        <is>
          <t>Импорт</t>
        </is>
      </c>
      <c r="Y544" s="8" t="n">
        <v>26091</v>
      </c>
      <c r="Z544" t="n">
        <v>4</v>
      </c>
      <c r="AA544" s="8" t="n">
        <v>6261.84</v>
      </c>
      <c r="AB544" t="inlineStr">
        <is>
          <t>Да</t>
        </is>
      </c>
      <c r="AC544" t="inlineStr">
        <is>
          <t>Группа_Крупная / Категория_Крупная / Подкатегория_Крупная</t>
        </is>
      </c>
      <c r="AD544" t="n">
        <v>1</v>
      </c>
      <c r="AE544" t="inlineStr">
        <is>
          <t>до 10 000</t>
        </is>
      </c>
    </row>
    <row r="545">
      <c r="A545" t="n">
        <v>544</v>
      </c>
      <c r="B545" t="inlineStr">
        <is>
          <t>medium_10k</t>
        </is>
      </c>
      <c r="C545" t="inlineStr">
        <is>
          <t>ORD-0000182</t>
        </is>
      </c>
      <c r="D545" t="inlineStr">
        <is>
          <t>LINE-0000544</t>
        </is>
      </c>
      <c r="E545" s="7" t="n">
        <v>45835</v>
      </c>
      <c r="F545" s="7" t="n">
        <v>45835</v>
      </c>
      <c r="G545" t="n">
        <v>2025</v>
      </c>
      <c r="H545" t="inlineStr">
        <is>
          <t>Q2</t>
        </is>
      </c>
      <c r="I545" t="n">
        <v>6</v>
      </c>
      <c r="J545" t="inlineStr">
        <is>
          <t>Июнь</t>
        </is>
      </c>
      <c r="K545" t="n">
        <v>27</v>
      </c>
      <c r="L545" t="inlineStr">
        <is>
          <t>ФО_01_Крупный</t>
        </is>
      </c>
      <c r="M545" t="inlineStr">
        <is>
          <t>Регион_001_Крупный</t>
        </is>
      </c>
      <c r="N545" t="inlineStr">
        <is>
          <t>Город_0044</t>
        </is>
      </c>
      <c r="O545" t="inlineStr">
        <is>
          <t>Холдинг_Крупный</t>
        </is>
      </c>
      <c r="P545" t="inlineStr">
        <is>
          <t>Организация_Крупная</t>
        </is>
      </c>
      <c r="Q545" t="inlineStr">
        <is>
          <t>Отдел_011</t>
        </is>
      </c>
      <c r="R545" t="inlineStr">
        <is>
          <t>Группа_Крупная</t>
        </is>
      </c>
      <c r="S545" t="inlineStr">
        <is>
          <t>Категория_Крупная</t>
        </is>
      </c>
      <c r="T545" t="inlineStr">
        <is>
          <t>Подкатегория_Крупная</t>
        </is>
      </c>
      <c r="U545" t="inlineStr">
        <is>
          <t>SKU_0000544</t>
        </is>
      </c>
      <c r="V545" t="inlineStr">
        <is>
          <t>Розница</t>
        </is>
      </c>
      <c r="W545" t="inlineStr">
        <is>
          <t>Клиент_00544</t>
        </is>
      </c>
      <c r="X545" t="inlineStr">
        <is>
          <t>Ручной ввод</t>
        </is>
      </c>
      <c r="Y545" s="8" t="n">
        <v>26128</v>
      </c>
      <c r="Z545" t="n">
        <v>5</v>
      </c>
      <c r="AA545" s="8" t="n">
        <v>2090.24</v>
      </c>
      <c r="AB545" t="inlineStr">
        <is>
          <t>Да</t>
        </is>
      </c>
      <c r="AC545" t="inlineStr">
        <is>
          <t>Группа_Крупная / Категория_Крупная / Подкатегория_Крупная</t>
        </is>
      </c>
      <c r="AD545" t="n">
        <v>1</v>
      </c>
      <c r="AE545" t="inlineStr">
        <is>
          <t>до 10 000</t>
        </is>
      </c>
    </row>
    <row r="546">
      <c r="A546" t="n">
        <v>545</v>
      </c>
      <c r="B546" t="inlineStr">
        <is>
          <t>medium_10k</t>
        </is>
      </c>
      <c r="C546" t="inlineStr">
        <is>
          <t>ORD-0000182</t>
        </is>
      </c>
      <c r="D546" t="inlineStr">
        <is>
          <t>LINE-0000545</t>
        </is>
      </c>
      <c r="E546" s="7" t="n">
        <v>45836</v>
      </c>
      <c r="F546" s="7" t="n">
        <v>45836</v>
      </c>
      <c r="G546" t="n">
        <v>2025</v>
      </c>
      <c r="H546" t="inlineStr">
        <is>
          <t>Q2</t>
        </is>
      </c>
      <c r="I546" t="n">
        <v>6</v>
      </c>
      <c r="J546" t="inlineStr">
        <is>
          <t>Июнь</t>
        </is>
      </c>
      <c r="K546" t="n">
        <v>28</v>
      </c>
      <c r="L546" t="inlineStr">
        <is>
          <t>ФО_01_Крупный</t>
        </is>
      </c>
      <c r="M546" t="inlineStr">
        <is>
          <t>Регион_001_Крупный</t>
        </is>
      </c>
      <c r="N546" t="inlineStr">
        <is>
          <t>Город_0045</t>
        </is>
      </c>
      <c r="O546" t="inlineStr">
        <is>
          <t>Холдинг_Крупный</t>
        </is>
      </c>
      <c r="P546" t="inlineStr">
        <is>
          <t>Организация_Крупная</t>
        </is>
      </c>
      <c r="Q546" t="inlineStr">
        <is>
          <t>Отдел_011</t>
        </is>
      </c>
      <c r="R546" t="inlineStr">
        <is>
          <t>Группа_Крупная</t>
        </is>
      </c>
      <c r="S546" t="inlineStr">
        <is>
          <t>Категория_Крупная</t>
        </is>
      </c>
      <c r="T546" t="inlineStr">
        <is>
          <t>Подкатегория_Крупная</t>
        </is>
      </c>
      <c r="U546" t="inlineStr">
        <is>
          <t>SKU_0000545</t>
        </is>
      </c>
      <c r="V546" t="inlineStr">
        <is>
          <t>Enterprise</t>
        </is>
      </c>
      <c r="W546" t="inlineStr">
        <is>
          <t>Клиент_00545</t>
        </is>
      </c>
      <c r="X546" t="inlineStr">
        <is>
          <t>Интеграция</t>
        </is>
      </c>
      <c r="Y546" s="8" t="n">
        <v>26165</v>
      </c>
      <c r="Z546" t="n">
        <v>6</v>
      </c>
      <c r="AA546" s="8" t="n">
        <v>2354.85</v>
      </c>
      <c r="AB546" t="inlineStr">
        <is>
          <t>Да</t>
        </is>
      </c>
      <c r="AC546" t="inlineStr">
        <is>
          <t>Группа_Крупная / Категория_Крупная / Подкатегория_Крупная</t>
        </is>
      </c>
      <c r="AD546" t="n">
        <v>1</v>
      </c>
      <c r="AE546" t="inlineStr">
        <is>
          <t>до 10 000</t>
        </is>
      </c>
    </row>
    <row r="547">
      <c r="A547" t="n">
        <v>546</v>
      </c>
      <c r="B547" t="inlineStr">
        <is>
          <t>medium_10k</t>
        </is>
      </c>
      <c r="C547" t="inlineStr">
        <is>
          <t>ORD-0000182</t>
        </is>
      </c>
      <c r="D547" t="inlineStr">
        <is>
          <t>LINE-0000546</t>
        </is>
      </c>
      <c r="E547" s="7" t="n">
        <v>45837</v>
      </c>
      <c r="F547" s="7" t="n">
        <v>45837</v>
      </c>
      <c r="G547" t="n">
        <v>2025</v>
      </c>
      <c r="H547" t="inlineStr">
        <is>
          <t>Q2</t>
        </is>
      </c>
      <c r="I547" t="n">
        <v>6</v>
      </c>
      <c r="J547" t="inlineStr">
        <is>
          <t>Июнь</t>
        </is>
      </c>
      <c r="K547" t="n">
        <v>29</v>
      </c>
      <c r="L547" t="inlineStr">
        <is>
          <t>ФО_01_Крупный</t>
        </is>
      </c>
      <c r="M547" t="inlineStr">
        <is>
          <t>Регион_001_Крупный</t>
        </is>
      </c>
      <c r="N547" t="inlineStr">
        <is>
          <t>Город_0046</t>
        </is>
      </c>
      <c r="O547" t="inlineStr">
        <is>
          <t>Холдинг_Крупный</t>
        </is>
      </c>
      <c r="P547" t="inlineStr">
        <is>
          <t>Организация_Крупная</t>
        </is>
      </c>
      <c r="Q547" t="inlineStr">
        <is>
          <t>Отдел_011</t>
        </is>
      </c>
      <c r="R547" t="inlineStr">
        <is>
          <t>Группа_Крупная</t>
        </is>
      </c>
      <c r="S547" t="inlineStr">
        <is>
          <t>Категория_Крупная</t>
        </is>
      </c>
      <c r="T547" t="inlineStr">
        <is>
          <t>Подкатегория_Крупная</t>
        </is>
      </c>
      <c r="U547" t="inlineStr">
        <is>
          <t>SKU_0000546</t>
        </is>
      </c>
      <c r="V547" t="inlineStr">
        <is>
          <t>SMB</t>
        </is>
      </c>
      <c r="W547" t="inlineStr">
        <is>
          <t>Клиент_00546</t>
        </is>
      </c>
      <c r="X547" t="inlineStr">
        <is>
          <t>Портал</t>
        </is>
      </c>
      <c r="Y547" s="8" t="n">
        <v>26202</v>
      </c>
      <c r="Z547" t="n">
        <v>7</v>
      </c>
      <c r="AA547" s="8" t="n">
        <v>2620.2</v>
      </c>
      <c r="AB547" t="inlineStr">
        <is>
          <t>Да</t>
        </is>
      </c>
      <c r="AC547" t="inlineStr">
        <is>
          <t>Группа_Крупная / Категория_Крупная / Подкатегория_Крупная</t>
        </is>
      </c>
      <c r="AD547" t="n">
        <v>1</v>
      </c>
      <c r="AE547" t="inlineStr">
        <is>
          <t>до 10 000</t>
        </is>
      </c>
    </row>
    <row r="548">
      <c r="A548" t="n">
        <v>547</v>
      </c>
      <c r="B548" t="inlineStr">
        <is>
          <t>medium_10k</t>
        </is>
      </c>
      <c r="C548" t="inlineStr">
        <is>
          <t>ORD-0000183</t>
        </is>
      </c>
      <c r="D548" t="inlineStr">
        <is>
          <t>LINE-0000547</t>
        </is>
      </c>
      <c r="E548" s="7" t="n">
        <v>45838</v>
      </c>
      <c r="F548" s="7" t="n">
        <v>45838</v>
      </c>
      <c r="G548" t="n">
        <v>2025</v>
      </c>
      <c r="H548" t="inlineStr">
        <is>
          <t>Q2</t>
        </is>
      </c>
      <c r="I548" t="n">
        <v>6</v>
      </c>
      <c r="J548" t="inlineStr">
        <is>
          <t>Июнь</t>
        </is>
      </c>
      <c r="K548" t="n">
        <v>30</v>
      </c>
      <c r="L548" t="inlineStr">
        <is>
          <t>ФО_04</t>
        </is>
      </c>
      <c r="M548" t="inlineStr">
        <is>
          <t>Регион_028</t>
        </is>
      </c>
      <c r="N548" t="inlineStr">
        <is>
          <t>Город_0547</t>
        </is>
      </c>
      <c r="O548" t="inlineStr">
        <is>
          <t>Холдинг_01</t>
        </is>
      </c>
      <c r="P548" t="inlineStr">
        <is>
          <t>Организация_002</t>
        </is>
      </c>
      <c r="Q548" t="inlineStr">
        <is>
          <t>Отдел_011</t>
        </is>
      </c>
      <c r="R548" t="inlineStr">
        <is>
          <t>Группа_01</t>
        </is>
      </c>
      <c r="S548" t="inlineStr">
        <is>
          <t>Категория_002</t>
        </is>
      </c>
      <c r="T548" t="inlineStr">
        <is>
          <t>Подкатегория_011</t>
        </is>
      </c>
      <c r="U548" t="inlineStr">
        <is>
          <t>SKU_0000547</t>
        </is>
      </c>
      <c r="V548" t="inlineStr">
        <is>
          <t>Госсектор</t>
        </is>
      </c>
      <c r="W548" t="inlineStr">
        <is>
          <t>Клиент_00547</t>
        </is>
      </c>
      <c r="X548" t="inlineStr">
        <is>
          <t>API</t>
        </is>
      </c>
      <c r="Y548" s="8" t="n">
        <v>21239</v>
      </c>
      <c r="Z548" t="n">
        <v>8</v>
      </c>
      <c r="AA548" s="8" t="n">
        <v>2336.29</v>
      </c>
      <c r="AB548" t="inlineStr">
        <is>
          <t>Нет</t>
        </is>
      </c>
      <c r="AC548" t="inlineStr">
        <is>
          <t>Группа_01 / Категория_002 / Подкатегория_011</t>
        </is>
      </c>
      <c r="AD548" t="n">
        <v>1</v>
      </c>
      <c r="AE548" t="inlineStr">
        <is>
          <t>до 10 000</t>
        </is>
      </c>
    </row>
    <row r="549">
      <c r="A549" t="n">
        <v>548</v>
      </c>
      <c r="B549" t="inlineStr">
        <is>
          <t>medium_10k</t>
        </is>
      </c>
      <c r="C549" t="inlineStr">
        <is>
          <t>ORD-0000183</t>
        </is>
      </c>
      <c r="D549" t="inlineStr">
        <is>
          <t>LINE-0000548</t>
        </is>
      </c>
      <c r="E549" s="7" t="n">
        <v>45839</v>
      </c>
      <c r="F549" s="7" t="n">
        <v>45839</v>
      </c>
      <c r="G549" t="n">
        <v>2025</v>
      </c>
      <c r="H549" t="inlineStr">
        <is>
          <t>Q3</t>
        </is>
      </c>
      <c r="I549" t="n">
        <v>7</v>
      </c>
      <c r="J549" t="inlineStr">
        <is>
          <t>Июль</t>
        </is>
      </c>
      <c r="K549" t="n">
        <v>1</v>
      </c>
      <c r="L549" t="inlineStr">
        <is>
          <t>ФО_05</t>
        </is>
      </c>
      <c r="M549" t="inlineStr">
        <is>
          <t>Регион_028</t>
        </is>
      </c>
      <c r="N549" t="inlineStr">
        <is>
          <t>Город_0548</t>
        </is>
      </c>
      <c r="O549" t="inlineStr">
        <is>
          <t>Холдинг_01</t>
        </is>
      </c>
      <c r="P549" t="inlineStr">
        <is>
          <t>Организация_002</t>
        </is>
      </c>
      <c r="Q549" t="inlineStr">
        <is>
          <t>Отдел_011</t>
        </is>
      </c>
      <c r="R549" t="inlineStr">
        <is>
          <t>Группа_01</t>
        </is>
      </c>
      <c r="S549" t="inlineStr">
        <is>
          <t>Категория_002</t>
        </is>
      </c>
      <c r="T549" t="inlineStr">
        <is>
          <t>Подкатегория_011</t>
        </is>
      </c>
      <c r="U549" t="inlineStr">
        <is>
          <t>SKU_0000548</t>
        </is>
      </c>
      <c r="V549" t="inlineStr">
        <is>
          <t>Розница</t>
        </is>
      </c>
      <c r="W549" t="inlineStr">
        <is>
          <t>Клиент_00548</t>
        </is>
      </c>
      <c r="X549" t="inlineStr">
        <is>
          <t>Импорт</t>
        </is>
      </c>
      <c r="Y549" s="8" t="n">
        <v>21276</v>
      </c>
      <c r="Z549" t="n">
        <v>9</v>
      </c>
      <c r="AA549" s="8" t="n">
        <v>2553.12</v>
      </c>
      <c r="AB549" t="inlineStr">
        <is>
          <t>Нет</t>
        </is>
      </c>
      <c r="AC549" t="inlineStr">
        <is>
          <t>Группа_01 / Категория_002 / Подкатегория_011</t>
        </is>
      </c>
      <c r="AD549" t="n">
        <v>1</v>
      </c>
      <c r="AE549" t="inlineStr">
        <is>
          <t>до 10 000</t>
        </is>
      </c>
    </row>
    <row r="550">
      <c r="A550" t="n">
        <v>549</v>
      </c>
      <c r="B550" t="inlineStr">
        <is>
          <t>medium_10k</t>
        </is>
      </c>
      <c r="C550" t="inlineStr">
        <is>
          <t>ORD-0000183</t>
        </is>
      </c>
      <c r="D550" t="inlineStr">
        <is>
          <t>LINE-0000549</t>
        </is>
      </c>
      <c r="E550" s="7" t="n">
        <v>45840</v>
      </c>
      <c r="F550" s="7" t="n">
        <v>45840</v>
      </c>
      <c r="G550" t="n">
        <v>2025</v>
      </c>
      <c r="H550" t="inlineStr">
        <is>
          <t>Q3</t>
        </is>
      </c>
      <c r="I550" t="n">
        <v>7</v>
      </c>
      <c r="J550" t="inlineStr">
        <is>
          <t>Июль</t>
        </is>
      </c>
      <c r="K550" t="n">
        <v>2</v>
      </c>
      <c r="L550" t="inlineStr">
        <is>
          <t>ФО_06</t>
        </is>
      </c>
      <c r="M550" t="inlineStr">
        <is>
          <t>Регион_028</t>
        </is>
      </c>
      <c r="N550" t="inlineStr">
        <is>
          <t>Город_0549</t>
        </is>
      </c>
      <c r="O550" t="inlineStr">
        <is>
          <t>Холдинг_01</t>
        </is>
      </c>
      <c r="P550" t="inlineStr">
        <is>
          <t>Организация_002</t>
        </is>
      </c>
      <c r="Q550" t="inlineStr">
        <is>
          <t>Отдел_011</t>
        </is>
      </c>
      <c r="R550" t="inlineStr">
        <is>
          <t>Группа_01</t>
        </is>
      </c>
      <c r="S550" t="inlineStr">
        <is>
          <t>Категория_002</t>
        </is>
      </c>
      <c r="T550" t="inlineStr">
        <is>
          <t>Подкатегория_011</t>
        </is>
      </c>
      <c r="U550" t="inlineStr">
        <is>
          <t>SKU_0000549</t>
        </is>
      </c>
      <c r="V550" t="inlineStr">
        <is>
          <t>Enterprise</t>
        </is>
      </c>
      <c r="W550" t="inlineStr">
        <is>
          <t>Клиент_00549</t>
        </is>
      </c>
      <c r="X550" t="inlineStr">
        <is>
          <t>Ручной ввод</t>
        </is>
      </c>
      <c r="Y550" s="8" t="n">
        <v>21313</v>
      </c>
      <c r="Z550" t="n">
        <v>10</v>
      </c>
      <c r="AA550" s="8" t="n">
        <v>2770.69</v>
      </c>
      <c r="AB550" t="inlineStr">
        <is>
          <t>Нет</t>
        </is>
      </c>
      <c r="AC550" t="inlineStr">
        <is>
          <t>Группа_01 / Категория_002 / Подкатегория_011</t>
        </is>
      </c>
      <c r="AD550" t="n">
        <v>1</v>
      </c>
      <c r="AE550" t="inlineStr">
        <is>
          <t>до 10 000</t>
        </is>
      </c>
    </row>
    <row r="551">
      <c r="A551" t="n">
        <v>550</v>
      </c>
      <c r="B551" t="inlineStr">
        <is>
          <t>medium_10k</t>
        </is>
      </c>
      <c r="C551" t="inlineStr">
        <is>
          <t>ORD-0000184</t>
        </is>
      </c>
      <c r="D551" t="inlineStr">
        <is>
          <t>LINE-0000550</t>
        </is>
      </c>
      <c r="E551" s="7" t="n">
        <v>45841</v>
      </c>
      <c r="F551" s="7" t="n">
        <v>45841</v>
      </c>
      <c r="G551" t="n">
        <v>2025</v>
      </c>
      <c r="H551" t="inlineStr">
        <is>
          <t>Q3</t>
        </is>
      </c>
      <c r="I551" t="n">
        <v>7</v>
      </c>
      <c r="J551" t="inlineStr">
        <is>
          <t>Июль</t>
        </is>
      </c>
      <c r="K551" t="n">
        <v>3</v>
      </c>
      <c r="L551" t="inlineStr">
        <is>
          <t>ФО_01_Крупный</t>
        </is>
      </c>
      <c r="M551" t="inlineStr">
        <is>
          <t>Регион_001_Крупный</t>
        </is>
      </c>
      <c r="N551" t="inlineStr">
        <is>
          <t>Город_0050</t>
        </is>
      </c>
      <c r="O551" t="inlineStr">
        <is>
          <t>Холдинг_Крупный</t>
        </is>
      </c>
      <c r="P551" t="inlineStr">
        <is>
          <t>Организация_Крупная</t>
        </is>
      </c>
      <c r="Q551" t="inlineStr">
        <is>
          <t>Отдел_011</t>
        </is>
      </c>
      <c r="R551" t="inlineStr">
        <is>
          <t>Группа_Крупная</t>
        </is>
      </c>
      <c r="S551" t="inlineStr">
        <is>
          <t>Категория_Крупная</t>
        </is>
      </c>
      <c r="T551" t="inlineStr">
        <is>
          <t>Подкатегория_Крупная</t>
        </is>
      </c>
      <c r="U551" t="inlineStr">
        <is>
          <t>SKU_0000550</t>
        </is>
      </c>
      <c r="V551" t="inlineStr">
        <is>
          <t>SMB</t>
        </is>
      </c>
      <c r="W551" t="inlineStr">
        <is>
          <t>Клиент_00550</t>
        </is>
      </c>
      <c r="X551" t="inlineStr">
        <is>
          <t>Интеграция</t>
        </is>
      </c>
      <c r="Y551" s="8" t="n">
        <v>26350</v>
      </c>
      <c r="Z551" t="n">
        <v>11</v>
      </c>
      <c r="AA551" s="8" t="n">
        <v>3689</v>
      </c>
      <c r="AB551" t="inlineStr">
        <is>
          <t>Да</t>
        </is>
      </c>
      <c r="AC551" t="inlineStr">
        <is>
          <t>Группа_Крупная / Категория_Крупная / Подкатегория_Крупная</t>
        </is>
      </c>
      <c r="AD551" t="n">
        <v>1</v>
      </c>
      <c r="AE551" t="inlineStr">
        <is>
          <t>до 10 000</t>
        </is>
      </c>
    </row>
    <row r="552">
      <c r="A552" t="n">
        <v>551</v>
      </c>
      <c r="B552" t="inlineStr">
        <is>
          <t>medium_10k</t>
        </is>
      </c>
      <c r="C552" t="inlineStr">
        <is>
          <t>ORD-0000184</t>
        </is>
      </c>
      <c r="D552" t="inlineStr">
        <is>
          <t>LINE-0000551</t>
        </is>
      </c>
      <c r="E552" s="7" t="n">
        <v>45842</v>
      </c>
      <c r="F552" s="7" t="n">
        <v>45842</v>
      </c>
      <c r="G552" t="n">
        <v>2025</v>
      </c>
      <c r="H552" t="inlineStr">
        <is>
          <t>Q3</t>
        </is>
      </c>
      <c r="I552" t="n">
        <v>7</v>
      </c>
      <c r="J552" t="inlineStr">
        <is>
          <t>Июль</t>
        </is>
      </c>
      <c r="K552" t="n">
        <v>4</v>
      </c>
      <c r="L552" t="inlineStr">
        <is>
          <t>ФО_01_Крупный</t>
        </is>
      </c>
      <c r="M552" t="inlineStr">
        <is>
          <t>Регион_001_Крупный</t>
        </is>
      </c>
      <c r="N552" t="inlineStr">
        <is>
          <t>Город_0051</t>
        </is>
      </c>
      <c r="O552" t="inlineStr">
        <is>
          <t>Холдинг_Крупный</t>
        </is>
      </c>
      <c r="P552" t="inlineStr">
        <is>
          <t>Организация_Крупная</t>
        </is>
      </c>
      <c r="Q552" t="inlineStr">
        <is>
          <t>Отдел_012</t>
        </is>
      </c>
      <c r="R552" t="inlineStr">
        <is>
          <t>Группа_Крупная</t>
        </is>
      </c>
      <c r="S552" t="inlineStr">
        <is>
          <t>Категория_Крупная</t>
        </is>
      </c>
      <c r="T552" t="inlineStr">
        <is>
          <t>Подкатегория_Крупная</t>
        </is>
      </c>
      <c r="U552" t="inlineStr">
        <is>
          <t>SKU_0000551</t>
        </is>
      </c>
      <c r="V552" t="inlineStr">
        <is>
          <t>Госсектор</t>
        </is>
      </c>
      <c r="W552" t="inlineStr">
        <is>
          <t>Клиент_00551</t>
        </is>
      </c>
      <c r="X552" t="inlineStr">
        <is>
          <t>Портал</t>
        </is>
      </c>
      <c r="Y552" s="8" t="n">
        <v>26387</v>
      </c>
      <c r="Z552" t="n">
        <v>12</v>
      </c>
      <c r="AA552" s="8" t="n">
        <v>3958.05</v>
      </c>
      <c r="AB552" t="inlineStr">
        <is>
          <t>Да</t>
        </is>
      </c>
      <c r="AC552" t="inlineStr">
        <is>
          <t>Группа_Крупная / Категория_Крупная / Подкатегория_Крупная</t>
        </is>
      </c>
      <c r="AD552" t="n">
        <v>1</v>
      </c>
      <c r="AE552" t="inlineStr">
        <is>
          <t>до 10 000</t>
        </is>
      </c>
    </row>
    <row r="553">
      <c r="A553" t="n">
        <v>552</v>
      </c>
      <c r="B553" t="inlineStr">
        <is>
          <t>medium_10k</t>
        </is>
      </c>
      <c r="C553" t="inlineStr">
        <is>
          <t>ORD-0000184</t>
        </is>
      </c>
      <c r="D553" t="inlineStr">
        <is>
          <t>LINE-0000552</t>
        </is>
      </c>
      <c r="E553" s="7" t="n">
        <v>45843</v>
      </c>
      <c r="F553" s="7" t="n">
        <v>45843</v>
      </c>
      <c r="G553" t="n">
        <v>2025</v>
      </c>
      <c r="H553" t="inlineStr">
        <is>
          <t>Q3</t>
        </is>
      </c>
      <c r="I553" t="n">
        <v>7</v>
      </c>
      <c r="J553" t="inlineStr">
        <is>
          <t>Июль</t>
        </is>
      </c>
      <c r="K553" t="n">
        <v>5</v>
      </c>
      <c r="L553" t="inlineStr">
        <is>
          <t>ФО_01_Крупный</t>
        </is>
      </c>
      <c r="M553" t="inlineStr">
        <is>
          <t>Регион_001_Крупный</t>
        </is>
      </c>
      <c r="N553" t="inlineStr">
        <is>
          <t>Город_0052</t>
        </is>
      </c>
      <c r="O553" t="inlineStr">
        <is>
          <t>Холдинг_Крупный</t>
        </is>
      </c>
      <c r="P553" t="inlineStr">
        <is>
          <t>Организация_Крупная</t>
        </is>
      </c>
      <c r="Q553" t="inlineStr">
        <is>
          <t>Отдел_012</t>
        </is>
      </c>
      <c r="R553" t="inlineStr">
        <is>
          <t>Группа_Крупная</t>
        </is>
      </c>
      <c r="S553" t="inlineStr">
        <is>
          <t>Категория_Крупная</t>
        </is>
      </c>
      <c r="T553" t="inlineStr">
        <is>
          <t>Подкатегория_Крупная</t>
        </is>
      </c>
      <c r="U553" t="inlineStr">
        <is>
          <t>SKU_0000552</t>
        </is>
      </c>
      <c r="V553" t="inlineStr">
        <is>
          <t>Розница</t>
        </is>
      </c>
      <c r="W553" t="inlineStr">
        <is>
          <t>Клиент_00552</t>
        </is>
      </c>
      <c r="X553" t="inlineStr">
        <is>
          <t>API</t>
        </is>
      </c>
      <c r="Y553" s="8" t="n">
        <v>26424</v>
      </c>
      <c r="Z553" t="n">
        <v>13</v>
      </c>
      <c r="AA553" s="8" t="n">
        <v>4227.84</v>
      </c>
      <c r="AB553" t="inlineStr">
        <is>
          <t>Да</t>
        </is>
      </c>
      <c r="AC553" t="inlineStr">
        <is>
          <t>Группа_Крупная / Категория_Крупная / Подкатегория_Крупная</t>
        </is>
      </c>
      <c r="AD553" t="n">
        <v>1</v>
      </c>
      <c r="AE553" t="inlineStr">
        <is>
          <t>до 10 000</t>
        </is>
      </c>
    </row>
    <row r="554">
      <c r="A554" t="n">
        <v>553</v>
      </c>
      <c r="B554" t="inlineStr">
        <is>
          <t>medium_10k</t>
        </is>
      </c>
      <c r="C554" t="inlineStr">
        <is>
          <t>ORD-0000185</t>
        </is>
      </c>
      <c r="D554" t="inlineStr">
        <is>
          <t>LINE-0000553</t>
        </is>
      </c>
      <c r="E554" s="7" t="n">
        <v>45844</v>
      </c>
      <c r="F554" s="7" t="n">
        <v>45844</v>
      </c>
      <c r="G554" t="n">
        <v>2025</v>
      </c>
      <c r="H554" t="inlineStr">
        <is>
          <t>Q3</t>
        </is>
      </c>
      <c r="I554" t="n">
        <v>7</v>
      </c>
      <c r="J554" t="inlineStr">
        <is>
          <t>Июль</t>
        </is>
      </c>
      <c r="K554" t="n">
        <v>6</v>
      </c>
      <c r="L554" t="inlineStr">
        <is>
          <t>ФО_01_Крупный</t>
        </is>
      </c>
      <c r="M554" t="inlineStr">
        <is>
          <t>Регион_001_Крупный</t>
        </is>
      </c>
      <c r="N554" t="inlineStr">
        <is>
          <t>Город_0053</t>
        </is>
      </c>
      <c r="O554" t="inlineStr">
        <is>
          <t>Холдинг_Крупный</t>
        </is>
      </c>
      <c r="P554" t="inlineStr">
        <is>
          <t>Организация_Крупная</t>
        </is>
      </c>
      <c r="Q554" t="inlineStr">
        <is>
          <t>Отдел_012</t>
        </is>
      </c>
      <c r="R554" t="inlineStr">
        <is>
          <t>Группа_Крупная</t>
        </is>
      </c>
      <c r="S554" t="inlineStr">
        <is>
          <t>Категория_Крупная</t>
        </is>
      </c>
      <c r="T554" t="inlineStr">
        <is>
          <t>Подкатегория_Крупная</t>
        </is>
      </c>
      <c r="U554" t="inlineStr">
        <is>
          <t>SKU_0000553</t>
        </is>
      </c>
      <c r="V554" t="inlineStr">
        <is>
          <t>Enterprise</t>
        </is>
      </c>
      <c r="W554" t="inlineStr">
        <is>
          <t>Клиент_00553</t>
        </is>
      </c>
      <c r="X554" t="inlineStr">
        <is>
          <t>Импорт</t>
        </is>
      </c>
      <c r="Y554" s="8" t="n">
        <v>26461</v>
      </c>
      <c r="Z554" t="n">
        <v>14</v>
      </c>
      <c r="AA554" s="8" t="n">
        <v>4498.37</v>
      </c>
      <c r="AB554" t="inlineStr">
        <is>
          <t>Да</t>
        </is>
      </c>
      <c r="AC554" t="inlineStr">
        <is>
          <t>Группа_Крупная / Категория_Крупная / Подкатегория_Крупная</t>
        </is>
      </c>
      <c r="AD554" t="n">
        <v>1</v>
      </c>
      <c r="AE554" t="inlineStr">
        <is>
          <t>до 10 000</t>
        </is>
      </c>
    </row>
    <row r="555">
      <c r="A555" t="n">
        <v>554</v>
      </c>
      <c r="B555" t="inlineStr">
        <is>
          <t>medium_10k</t>
        </is>
      </c>
      <c r="C555" t="inlineStr">
        <is>
          <t>ORD-0000185</t>
        </is>
      </c>
      <c r="D555" t="inlineStr">
        <is>
          <t>LINE-0000554</t>
        </is>
      </c>
      <c r="E555" s="7" t="n">
        <v>45845</v>
      </c>
      <c r="F555" s="7" t="n">
        <v>45845</v>
      </c>
      <c r="G555" t="n">
        <v>2025</v>
      </c>
      <c r="H555" t="inlineStr">
        <is>
          <t>Q3</t>
        </is>
      </c>
      <c r="I555" t="n">
        <v>7</v>
      </c>
      <c r="J555" t="inlineStr">
        <is>
          <t>Июль</t>
        </is>
      </c>
      <c r="K555" t="n">
        <v>7</v>
      </c>
      <c r="L555" t="inlineStr">
        <is>
          <t>ФО_01_Крупный</t>
        </is>
      </c>
      <c r="M555" t="inlineStr">
        <is>
          <t>Регион_001_Крупный</t>
        </is>
      </c>
      <c r="N555" t="inlineStr">
        <is>
          <t>Город_0054</t>
        </is>
      </c>
      <c r="O555" t="inlineStr">
        <is>
          <t>Холдинг_Крупный</t>
        </is>
      </c>
      <c r="P555" t="inlineStr">
        <is>
          <t>Организация_Крупная</t>
        </is>
      </c>
      <c r="Q555" t="inlineStr">
        <is>
          <t>Отдел_012</t>
        </is>
      </c>
      <c r="R555" t="inlineStr">
        <is>
          <t>Группа_Крупная</t>
        </is>
      </c>
      <c r="S555" t="inlineStr">
        <is>
          <t>Категория_Крупная</t>
        </is>
      </c>
      <c r="T555" t="inlineStr">
        <is>
          <t>Подкатегория_Крупная</t>
        </is>
      </c>
      <c r="U555" t="inlineStr">
        <is>
          <t>SKU_0000554</t>
        </is>
      </c>
      <c r="V555" t="inlineStr">
        <is>
          <t>SMB</t>
        </is>
      </c>
      <c r="W555" t="inlineStr">
        <is>
          <t>Клиент_00554</t>
        </is>
      </c>
      <c r="X555" t="inlineStr">
        <is>
          <t>Ручной ввод</t>
        </is>
      </c>
      <c r="Y555" s="8" t="n">
        <v>26498</v>
      </c>
      <c r="Z555" t="n">
        <v>15</v>
      </c>
      <c r="AA555" s="8" t="n">
        <v>4769.64</v>
      </c>
      <c r="AB555" t="inlineStr">
        <is>
          <t>Да</t>
        </is>
      </c>
      <c r="AC555" t="inlineStr">
        <is>
          <t>Группа_Крупная / Категория_Крупная / Подкатегория_Крупная</t>
        </is>
      </c>
      <c r="AD555" t="n">
        <v>1</v>
      </c>
      <c r="AE555" t="inlineStr">
        <is>
          <t>до 10 000</t>
        </is>
      </c>
    </row>
    <row r="556">
      <c r="A556" t="n">
        <v>555</v>
      </c>
      <c r="B556" t="inlineStr">
        <is>
          <t>medium_10k</t>
        </is>
      </c>
      <c r="C556" t="inlineStr">
        <is>
          <t>ORD-0000185</t>
        </is>
      </c>
      <c r="D556" t="inlineStr">
        <is>
          <t>LINE-0000555</t>
        </is>
      </c>
      <c r="E556" s="7" t="n">
        <v>45846</v>
      </c>
      <c r="F556" s="7" t="n">
        <v>45846</v>
      </c>
      <c r="G556" t="n">
        <v>2025</v>
      </c>
      <c r="H556" t="inlineStr">
        <is>
          <t>Q3</t>
        </is>
      </c>
      <c r="I556" t="n">
        <v>7</v>
      </c>
      <c r="J556" t="inlineStr">
        <is>
          <t>Июль</t>
        </is>
      </c>
      <c r="K556" t="n">
        <v>8</v>
      </c>
      <c r="L556" t="inlineStr">
        <is>
          <t>ФО_01_Крупный</t>
        </is>
      </c>
      <c r="M556" t="inlineStr">
        <is>
          <t>Регион_001_Крупный</t>
        </is>
      </c>
      <c r="N556" t="inlineStr">
        <is>
          <t>Город_0055</t>
        </is>
      </c>
      <c r="O556" t="inlineStr">
        <is>
          <t>Холдинг_Крупный</t>
        </is>
      </c>
      <c r="P556" t="inlineStr">
        <is>
          <t>Организация_Крупная</t>
        </is>
      </c>
      <c r="Q556" t="inlineStr">
        <is>
          <t>Отдел_012</t>
        </is>
      </c>
      <c r="R556" t="inlineStr">
        <is>
          <t>Группа_Крупная</t>
        </is>
      </c>
      <c r="S556" t="inlineStr">
        <is>
          <t>Категория_Крупная</t>
        </is>
      </c>
      <c r="T556" t="inlineStr">
        <is>
          <t>Подкатегория_Крупная</t>
        </is>
      </c>
      <c r="U556" t="inlineStr">
        <is>
          <t>SKU_0000555</t>
        </is>
      </c>
      <c r="V556" t="inlineStr">
        <is>
          <t>Госсектор</t>
        </is>
      </c>
      <c r="W556" t="inlineStr">
        <is>
          <t>Клиент_00555</t>
        </is>
      </c>
      <c r="X556" t="inlineStr">
        <is>
          <t>Интеграция</t>
        </is>
      </c>
      <c r="Y556" s="8" t="n">
        <v>26535</v>
      </c>
      <c r="Z556" t="n">
        <v>16</v>
      </c>
      <c r="AA556" s="8" t="n">
        <v>5041.65</v>
      </c>
      <c r="AB556" t="inlineStr">
        <is>
          <t>Да</t>
        </is>
      </c>
      <c r="AC556" t="inlineStr">
        <is>
          <t>Группа_Крупная / Категория_Крупная / Подкатегория_Крупная</t>
        </is>
      </c>
      <c r="AD556" t="n">
        <v>1</v>
      </c>
      <c r="AE556" t="inlineStr">
        <is>
          <t>до 10 000</t>
        </is>
      </c>
    </row>
    <row r="557">
      <c r="A557" t="n">
        <v>556</v>
      </c>
      <c r="B557" t="inlineStr">
        <is>
          <t>medium_10k</t>
        </is>
      </c>
      <c r="C557" t="inlineStr">
        <is>
          <t>ORD-0000186</t>
        </is>
      </c>
      <c r="D557" t="inlineStr">
        <is>
          <t>LINE-0000556</t>
        </is>
      </c>
      <c r="E557" s="7" t="n">
        <v>45847</v>
      </c>
      <c r="F557" s="7" t="n">
        <v>45847</v>
      </c>
      <c r="G557" t="n">
        <v>2025</v>
      </c>
      <c r="H557" t="inlineStr">
        <is>
          <t>Q3</t>
        </is>
      </c>
      <c r="I557" t="n">
        <v>7</v>
      </c>
      <c r="J557" t="inlineStr">
        <is>
          <t>Июль</t>
        </is>
      </c>
      <c r="K557" t="n">
        <v>9</v>
      </c>
      <c r="L557" t="inlineStr">
        <is>
          <t>ФО_01_Крупный</t>
        </is>
      </c>
      <c r="M557" t="inlineStr">
        <is>
          <t>Регион_001_Крупный</t>
        </is>
      </c>
      <c r="N557" t="inlineStr">
        <is>
          <t>Город_0056</t>
        </is>
      </c>
      <c r="O557" t="inlineStr">
        <is>
          <t>Холдинг_Крупный</t>
        </is>
      </c>
      <c r="P557" t="inlineStr">
        <is>
          <t>Организация_Крупная</t>
        </is>
      </c>
      <c r="Q557" t="inlineStr">
        <is>
          <t>Отдел_012</t>
        </is>
      </c>
      <c r="R557" t="inlineStr">
        <is>
          <t>Группа_Крупная</t>
        </is>
      </c>
      <c r="S557" t="inlineStr">
        <is>
          <t>Категория_Крупная</t>
        </is>
      </c>
      <c r="T557" t="inlineStr">
        <is>
          <t>Подкатегория_Крупная</t>
        </is>
      </c>
      <c r="U557" t="inlineStr">
        <is>
          <t>SKU_0000556</t>
        </is>
      </c>
      <c r="V557" t="inlineStr">
        <is>
          <t>Розница</t>
        </is>
      </c>
      <c r="W557" t="inlineStr">
        <is>
          <t>Клиент_00556</t>
        </is>
      </c>
      <c r="X557" t="inlineStr">
        <is>
          <t>Портал</t>
        </is>
      </c>
      <c r="Y557" s="8" t="n">
        <v>26572</v>
      </c>
      <c r="Z557" t="n">
        <v>17</v>
      </c>
      <c r="AA557" s="8" t="n">
        <v>5314.4</v>
      </c>
      <c r="AB557" t="inlineStr">
        <is>
          <t>Да</t>
        </is>
      </c>
      <c r="AC557" t="inlineStr">
        <is>
          <t>Группа_Крупная / Категория_Крупная / Подкатегория_Крупная</t>
        </is>
      </c>
      <c r="AD557" t="n">
        <v>1</v>
      </c>
      <c r="AE557" t="inlineStr">
        <is>
          <t>до 10 000</t>
        </is>
      </c>
    </row>
    <row r="558">
      <c r="A558" t="n">
        <v>557</v>
      </c>
      <c r="B558" t="inlineStr">
        <is>
          <t>medium_10k</t>
        </is>
      </c>
      <c r="C558" t="inlineStr">
        <is>
          <t>ORD-0000186</t>
        </is>
      </c>
      <c r="D558" t="inlineStr">
        <is>
          <t>LINE-0000557</t>
        </is>
      </c>
      <c r="E558" s="7" t="n">
        <v>45848</v>
      </c>
      <c r="F558" s="7" t="n">
        <v>45848</v>
      </c>
      <c r="G558" t="n">
        <v>2025</v>
      </c>
      <c r="H558" t="inlineStr">
        <is>
          <t>Q3</t>
        </is>
      </c>
      <c r="I558" t="n">
        <v>7</v>
      </c>
      <c r="J558" t="inlineStr">
        <is>
          <t>Июль</t>
        </is>
      </c>
      <c r="K558" t="n">
        <v>10</v>
      </c>
      <c r="L558" t="inlineStr">
        <is>
          <t>ФО_06</t>
        </is>
      </c>
      <c r="M558" t="inlineStr">
        <is>
          <t>Регион_028</t>
        </is>
      </c>
      <c r="N558" t="inlineStr">
        <is>
          <t>Город_0557</t>
        </is>
      </c>
      <c r="O558" t="inlineStr">
        <is>
          <t>Холдинг_01</t>
        </is>
      </c>
      <c r="P558" t="inlineStr">
        <is>
          <t>Организация_002</t>
        </is>
      </c>
      <c r="Q558" t="inlineStr">
        <is>
          <t>Отдел_012</t>
        </is>
      </c>
      <c r="R558" t="inlineStr">
        <is>
          <t>Группа_01</t>
        </is>
      </c>
      <c r="S558" t="inlineStr">
        <is>
          <t>Категория_002</t>
        </is>
      </c>
      <c r="T558" t="inlineStr">
        <is>
          <t>Подкатегория_012</t>
        </is>
      </c>
      <c r="U558" t="inlineStr">
        <is>
          <t>SKU_0000557</t>
        </is>
      </c>
      <c r="V558" t="inlineStr">
        <is>
          <t>Enterprise</t>
        </is>
      </c>
      <c r="W558" t="inlineStr">
        <is>
          <t>Клиент_00557</t>
        </is>
      </c>
      <c r="X558" t="inlineStr">
        <is>
          <t>API</t>
        </is>
      </c>
      <c r="Y558" s="8" t="n">
        <v>21609</v>
      </c>
      <c r="Z558" t="n">
        <v>18</v>
      </c>
      <c r="AA558" s="8" t="n">
        <v>4537.89</v>
      </c>
      <c r="AB558" t="inlineStr">
        <is>
          <t>Нет</t>
        </is>
      </c>
      <c r="AC558" t="inlineStr">
        <is>
          <t>Группа_01 / Категория_002 / Подкатегория_012</t>
        </is>
      </c>
      <c r="AD558" t="n">
        <v>1</v>
      </c>
      <c r="AE558" t="inlineStr">
        <is>
          <t>до 10 000</t>
        </is>
      </c>
    </row>
    <row r="559">
      <c r="A559" t="n">
        <v>558</v>
      </c>
      <c r="B559" t="inlineStr">
        <is>
          <t>medium_10k</t>
        </is>
      </c>
      <c r="C559" t="inlineStr">
        <is>
          <t>ORD-0000186</t>
        </is>
      </c>
      <c r="D559" t="inlineStr">
        <is>
          <t>LINE-0000558</t>
        </is>
      </c>
      <c r="E559" s="7" t="n">
        <v>45849</v>
      </c>
      <c r="F559" s="7" t="n">
        <v>45849</v>
      </c>
      <c r="G559" t="n">
        <v>2025</v>
      </c>
      <c r="H559" t="inlineStr">
        <is>
          <t>Q3</t>
        </is>
      </c>
      <c r="I559" t="n">
        <v>7</v>
      </c>
      <c r="J559" t="inlineStr">
        <is>
          <t>Июль</t>
        </is>
      </c>
      <c r="K559" t="n">
        <v>11</v>
      </c>
      <c r="L559" t="inlineStr">
        <is>
          <t>ФО_07</t>
        </is>
      </c>
      <c r="M559" t="inlineStr">
        <is>
          <t>Регион_028</t>
        </is>
      </c>
      <c r="N559" t="inlineStr">
        <is>
          <t>Город_0558</t>
        </is>
      </c>
      <c r="O559" t="inlineStr">
        <is>
          <t>Холдинг_01</t>
        </is>
      </c>
      <c r="P559" t="inlineStr">
        <is>
          <t>Организация_002</t>
        </is>
      </c>
      <c r="Q559" t="inlineStr">
        <is>
          <t>Отдел_012</t>
        </is>
      </c>
      <c r="R559" t="inlineStr">
        <is>
          <t>Группа_01</t>
        </is>
      </c>
      <c r="S559" t="inlineStr">
        <is>
          <t>Категория_002</t>
        </is>
      </c>
      <c r="T559" t="inlineStr">
        <is>
          <t>Подкатегория_012</t>
        </is>
      </c>
      <c r="U559" t="inlineStr">
        <is>
          <t>SKU_0000558</t>
        </is>
      </c>
      <c r="V559" t="inlineStr">
        <is>
          <t>SMB</t>
        </is>
      </c>
      <c r="W559" t="inlineStr">
        <is>
          <t>Клиент_00558</t>
        </is>
      </c>
      <c r="X559" t="inlineStr">
        <is>
          <t>Импорт</t>
        </is>
      </c>
      <c r="Y559" s="8" t="n">
        <v>21646</v>
      </c>
      <c r="Z559" t="n">
        <v>19</v>
      </c>
      <c r="AA559" s="8" t="n">
        <v>4762.12</v>
      </c>
      <c r="AB559" t="inlineStr">
        <is>
          <t>Нет</t>
        </is>
      </c>
      <c r="AC559" t="inlineStr">
        <is>
          <t>Группа_01 / Категория_002 / Подкатегория_012</t>
        </is>
      </c>
      <c r="AD559" t="n">
        <v>1</v>
      </c>
      <c r="AE559" t="inlineStr">
        <is>
          <t>до 10 000</t>
        </is>
      </c>
    </row>
    <row r="560">
      <c r="A560" t="n">
        <v>559</v>
      </c>
      <c r="B560" t="inlineStr">
        <is>
          <t>medium_10k</t>
        </is>
      </c>
      <c r="C560" t="inlineStr">
        <is>
          <t>ORD-0000187</t>
        </is>
      </c>
      <c r="D560" t="inlineStr">
        <is>
          <t>LINE-0000559</t>
        </is>
      </c>
      <c r="E560" s="7" t="n">
        <v>45850</v>
      </c>
      <c r="F560" s="7" t="n">
        <v>45850</v>
      </c>
      <c r="G560" t="n">
        <v>2025</v>
      </c>
      <c r="H560" t="inlineStr">
        <is>
          <t>Q3</t>
        </is>
      </c>
      <c r="I560" t="n">
        <v>7</v>
      </c>
      <c r="J560" t="inlineStr">
        <is>
          <t>Июль</t>
        </is>
      </c>
      <c r="K560" t="n">
        <v>12</v>
      </c>
      <c r="L560" t="inlineStr">
        <is>
          <t>ФО_08</t>
        </is>
      </c>
      <c r="M560" t="inlineStr">
        <is>
          <t>Регион_028</t>
        </is>
      </c>
      <c r="N560" t="inlineStr">
        <is>
          <t>Город_0559</t>
        </is>
      </c>
      <c r="O560" t="inlineStr">
        <is>
          <t>Холдинг_01</t>
        </is>
      </c>
      <c r="P560" t="inlineStr">
        <is>
          <t>Организация_002</t>
        </is>
      </c>
      <c r="Q560" t="inlineStr">
        <is>
          <t>Отдел_012</t>
        </is>
      </c>
      <c r="R560" t="inlineStr">
        <is>
          <t>Группа_01</t>
        </is>
      </c>
      <c r="S560" t="inlineStr">
        <is>
          <t>Категория_002</t>
        </is>
      </c>
      <c r="T560" t="inlineStr">
        <is>
          <t>Подкатегория_012</t>
        </is>
      </c>
      <c r="U560" t="inlineStr">
        <is>
          <t>SKU_0000559</t>
        </is>
      </c>
      <c r="V560" t="inlineStr">
        <is>
          <t>Госсектор</t>
        </is>
      </c>
      <c r="W560" t="inlineStr">
        <is>
          <t>Клиент_00559</t>
        </is>
      </c>
      <c r="X560" t="inlineStr">
        <is>
          <t>Ручной ввод</t>
        </is>
      </c>
      <c r="Y560" s="8" t="n">
        <v>21683</v>
      </c>
      <c r="Z560" t="n">
        <v>20</v>
      </c>
      <c r="AA560" s="8" t="n">
        <v>4987.09</v>
      </c>
      <c r="AB560" t="inlineStr">
        <is>
          <t>Нет</t>
        </is>
      </c>
      <c r="AC560" t="inlineStr">
        <is>
          <t>Группа_01 / Категория_002 / Подкатегория_012</t>
        </is>
      </c>
      <c r="AD560" t="n">
        <v>1</v>
      </c>
      <c r="AE560" t="inlineStr">
        <is>
          <t>до 10 000</t>
        </is>
      </c>
    </row>
    <row r="561">
      <c r="A561" t="n">
        <v>560</v>
      </c>
      <c r="B561" t="inlineStr">
        <is>
          <t>medium_10k</t>
        </is>
      </c>
      <c r="C561" t="inlineStr">
        <is>
          <t>ORD-0000187</t>
        </is>
      </c>
      <c r="D561" t="inlineStr">
        <is>
          <t>LINE-0000560</t>
        </is>
      </c>
      <c r="E561" s="7" t="n">
        <v>45851</v>
      </c>
      <c r="F561" s="7" t="n">
        <v>45851</v>
      </c>
      <c r="G561" t="n">
        <v>2025</v>
      </c>
      <c r="H561" t="inlineStr">
        <is>
          <t>Q3</t>
        </is>
      </c>
      <c r="I561" t="n">
        <v>7</v>
      </c>
      <c r="J561" t="inlineStr">
        <is>
          <t>Июль</t>
        </is>
      </c>
      <c r="K561" t="n">
        <v>13</v>
      </c>
      <c r="L561" t="inlineStr">
        <is>
          <t>ФО_01_Крупный</t>
        </is>
      </c>
      <c r="M561" t="inlineStr">
        <is>
          <t>Регион_001_Крупный</t>
        </is>
      </c>
      <c r="N561" t="inlineStr">
        <is>
          <t>Город_0060</t>
        </is>
      </c>
      <c r="O561" t="inlineStr">
        <is>
          <t>Холдинг_Крупный</t>
        </is>
      </c>
      <c r="P561" t="inlineStr">
        <is>
          <t>Организация_Крупная</t>
        </is>
      </c>
      <c r="Q561" t="inlineStr">
        <is>
          <t>Отдел_012</t>
        </is>
      </c>
      <c r="R561" t="inlineStr">
        <is>
          <t>Группа_Крупная</t>
        </is>
      </c>
      <c r="S561" t="inlineStr">
        <is>
          <t>Категория_Крупная</t>
        </is>
      </c>
      <c r="T561" t="inlineStr">
        <is>
          <t>Подкатегория_Крупная</t>
        </is>
      </c>
      <c r="U561" t="inlineStr">
        <is>
          <t>SKU_0000560</t>
        </is>
      </c>
      <c r="V561" t="inlineStr">
        <is>
          <t>Розница</t>
        </is>
      </c>
      <c r="W561" t="inlineStr">
        <is>
          <t>Клиент_00560</t>
        </is>
      </c>
      <c r="X561" t="inlineStr">
        <is>
          <t>Интеграция</t>
        </is>
      </c>
      <c r="Y561" s="8" t="n">
        <v>26720</v>
      </c>
      <c r="Z561" t="n">
        <v>1</v>
      </c>
      <c r="AA561" s="8" t="n">
        <v>6412.8</v>
      </c>
      <c r="AB561" t="inlineStr">
        <is>
          <t>Да</t>
        </is>
      </c>
      <c r="AC561" t="inlineStr">
        <is>
          <t>Группа_Крупная / Категория_Крупная / Подкатегория_Крупная</t>
        </is>
      </c>
      <c r="AD561" t="n">
        <v>1</v>
      </c>
      <c r="AE561" t="inlineStr">
        <is>
          <t>до 10 000</t>
        </is>
      </c>
    </row>
    <row r="562">
      <c r="A562" t="n">
        <v>561</v>
      </c>
      <c r="B562" t="inlineStr">
        <is>
          <t>medium_10k</t>
        </is>
      </c>
      <c r="C562" t="inlineStr">
        <is>
          <t>ORD-0000187</t>
        </is>
      </c>
      <c r="D562" t="inlineStr">
        <is>
          <t>LINE-0000561</t>
        </is>
      </c>
      <c r="E562" s="7" t="n">
        <v>45852</v>
      </c>
      <c r="F562" s="7" t="n">
        <v>45852</v>
      </c>
      <c r="G562" t="n">
        <v>2025</v>
      </c>
      <c r="H562" t="inlineStr">
        <is>
          <t>Q3</t>
        </is>
      </c>
      <c r="I562" t="n">
        <v>7</v>
      </c>
      <c r="J562" t="inlineStr">
        <is>
          <t>Июль</t>
        </is>
      </c>
      <c r="K562" t="n">
        <v>14</v>
      </c>
      <c r="L562" t="inlineStr">
        <is>
          <t>ФО_01_Крупный</t>
        </is>
      </c>
      <c r="M562" t="inlineStr">
        <is>
          <t>Регион_001_Крупный</t>
        </is>
      </c>
      <c r="N562" t="inlineStr">
        <is>
          <t>Город_0061</t>
        </is>
      </c>
      <c r="O562" t="inlineStr">
        <is>
          <t>Холдинг_Крупный</t>
        </is>
      </c>
      <c r="P562" t="inlineStr">
        <is>
          <t>Организация_Крупная</t>
        </is>
      </c>
      <c r="Q562" t="inlineStr">
        <is>
          <t>Отдел_012</t>
        </is>
      </c>
      <c r="R562" t="inlineStr">
        <is>
          <t>Группа_Крупная</t>
        </is>
      </c>
      <c r="S562" t="inlineStr">
        <is>
          <t>Категория_Крупная</t>
        </is>
      </c>
      <c r="T562" t="inlineStr">
        <is>
          <t>Подкатегория_Крупная</t>
        </is>
      </c>
      <c r="U562" t="inlineStr">
        <is>
          <t>SKU_0000561</t>
        </is>
      </c>
      <c r="V562" t="inlineStr">
        <is>
          <t>Enterprise</t>
        </is>
      </c>
      <c r="W562" t="inlineStr">
        <is>
          <t>Клиент_00561</t>
        </is>
      </c>
      <c r="X562" t="inlineStr">
        <is>
          <t>Портал</t>
        </is>
      </c>
      <c r="Y562" s="8" t="n">
        <v>26757</v>
      </c>
      <c r="Z562" t="n">
        <v>2</v>
      </c>
      <c r="AA562" s="8" t="n">
        <v>2140.56</v>
      </c>
      <c r="AB562" t="inlineStr">
        <is>
          <t>Да</t>
        </is>
      </c>
      <c r="AC562" t="inlineStr">
        <is>
          <t>Группа_Крупная / Категория_Крупная / Подкатегория_Крупная</t>
        </is>
      </c>
      <c r="AD562" t="n">
        <v>1</v>
      </c>
      <c r="AE562" t="inlineStr">
        <is>
          <t>до 10 000</t>
        </is>
      </c>
    </row>
    <row r="563">
      <c r="A563" t="n">
        <v>562</v>
      </c>
      <c r="B563" t="inlineStr">
        <is>
          <t>medium_10k</t>
        </is>
      </c>
      <c r="C563" t="inlineStr">
        <is>
          <t>ORD-0000188</t>
        </is>
      </c>
      <c r="D563" t="inlineStr">
        <is>
          <t>LINE-0000562</t>
        </is>
      </c>
      <c r="E563" s="7" t="n">
        <v>45853</v>
      </c>
      <c r="F563" s="7" t="n">
        <v>45853</v>
      </c>
      <c r="G563" t="n">
        <v>2025</v>
      </c>
      <c r="H563" t="inlineStr">
        <is>
          <t>Q3</t>
        </is>
      </c>
      <c r="I563" t="n">
        <v>7</v>
      </c>
      <c r="J563" t="inlineStr">
        <is>
          <t>Июль</t>
        </is>
      </c>
      <c r="K563" t="n">
        <v>15</v>
      </c>
      <c r="L563" t="inlineStr">
        <is>
          <t>ФО_01_Крупный</t>
        </is>
      </c>
      <c r="M563" t="inlineStr">
        <is>
          <t>Регион_001_Крупный</t>
        </is>
      </c>
      <c r="N563" t="inlineStr">
        <is>
          <t>Город_0062</t>
        </is>
      </c>
      <c r="O563" t="inlineStr">
        <is>
          <t>Холдинг_Крупный</t>
        </is>
      </c>
      <c r="P563" t="inlineStr">
        <is>
          <t>Организация_Крупная</t>
        </is>
      </c>
      <c r="Q563" t="inlineStr">
        <is>
          <t>Отдел_012</t>
        </is>
      </c>
      <c r="R563" t="inlineStr">
        <is>
          <t>Группа_Крупная</t>
        </is>
      </c>
      <c r="S563" t="inlineStr">
        <is>
          <t>Категория_Крупная</t>
        </is>
      </c>
      <c r="T563" t="inlineStr">
        <is>
          <t>Подкатегория_Крупная</t>
        </is>
      </c>
      <c r="U563" t="inlineStr">
        <is>
          <t>SKU_0000562</t>
        </is>
      </c>
      <c r="V563" t="inlineStr">
        <is>
          <t>SMB</t>
        </is>
      </c>
      <c r="W563" t="inlineStr">
        <is>
          <t>Клиент_00562</t>
        </is>
      </c>
      <c r="X563" t="inlineStr">
        <is>
          <t>API</t>
        </is>
      </c>
      <c r="Y563" s="8" t="n">
        <v>26794</v>
      </c>
      <c r="Z563" t="n">
        <v>3</v>
      </c>
      <c r="AA563" s="8" t="n">
        <v>2411.46</v>
      </c>
      <c r="AB563" t="inlineStr">
        <is>
          <t>Да</t>
        </is>
      </c>
      <c r="AC563" t="inlineStr">
        <is>
          <t>Группа_Крупная / Категория_Крупная / Подкатегория_Крупная</t>
        </is>
      </c>
      <c r="AD563" t="n">
        <v>1</v>
      </c>
      <c r="AE563" t="inlineStr">
        <is>
          <t>до 10 000</t>
        </is>
      </c>
    </row>
    <row r="564">
      <c r="A564" t="n">
        <v>563</v>
      </c>
      <c r="B564" t="inlineStr">
        <is>
          <t>medium_10k</t>
        </is>
      </c>
      <c r="C564" t="inlineStr">
        <is>
          <t>ORD-0000188</t>
        </is>
      </c>
      <c r="D564" t="inlineStr">
        <is>
          <t>LINE-0000563</t>
        </is>
      </c>
      <c r="E564" s="7" t="n">
        <v>45854</v>
      </c>
      <c r="F564" s="7" t="n">
        <v>45854</v>
      </c>
      <c r="G564" t="n">
        <v>2025</v>
      </c>
      <c r="H564" t="inlineStr">
        <is>
          <t>Q3</t>
        </is>
      </c>
      <c r="I564" t="n">
        <v>7</v>
      </c>
      <c r="J564" t="inlineStr">
        <is>
          <t>Июль</t>
        </is>
      </c>
      <c r="K564" t="n">
        <v>16</v>
      </c>
      <c r="L564" t="inlineStr">
        <is>
          <t>ФО_01_Крупный</t>
        </is>
      </c>
      <c r="M564" t="inlineStr">
        <is>
          <t>Регион_001_Крупный</t>
        </is>
      </c>
      <c r="N564" t="inlineStr">
        <is>
          <t>Город_0063</t>
        </is>
      </c>
      <c r="O564" t="inlineStr">
        <is>
          <t>Холдинг_Крупный</t>
        </is>
      </c>
      <c r="P564" t="inlineStr">
        <is>
          <t>Организация_Крупная</t>
        </is>
      </c>
      <c r="Q564" t="inlineStr">
        <is>
          <t>Отдел_012</t>
        </is>
      </c>
      <c r="R564" t="inlineStr">
        <is>
          <t>Группа_Крупная</t>
        </is>
      </c>
      <c r="S564" t="inlineStr">
        <is>
          <t>Категория_Крупная</t>
        </is>
      </c>
      <c r="T564" t="inlineStr">
        <is>
          <t>Подкатегория_Крупная</t>
        </is>
      </c>
      <c r="U564" t="inlineStr">
        <is>
          <t>SKU_0000563</t>
        </is>
      </c>
      <c r="V564" t="inlineStr">
        <is>
          <t>Госсектор</t>
        </is>
      </c>
      <c r="W564" t="inlineStr">
        <is>
          <t>Клиент_00563</t>
        </is>
      </c>
      <c r="X564" t="inlineStr">
        <is>
          <t>Импорт</t>
        </is>
      </c>
      <c r="Y564" s="8" t="n">
        <v>26831</v>
      </c>
      <c r="Z564" t="n">
        <v>4</v>
      </c>
      <c r="AA564" s="8" t="n">
        <v>2683.1</v>
      </c>
      <c r="AB564" t="inlineStr">
        <is>
          <t>Да</t>
        </is>
      </c>
      <c r="AC564" t="inlineStr">
        <is>
          <t>Группа_Крупная / Категория_Крупная / Подкатегория_Крупная</t>
        </is>
      </c>
      <c r="AD564" t="n">
        <v>1</v>
      </c>
      <c r="AE564" t="inlineStr">
        <is>
          <t>до 10 000</t>
        </is>
      </c>
    </row>
    <row r="565">
      <c r="A565" t="n">
        <v>564</v>
      </c>
      <c r="B565" t="inlineStr">
        <is>
          <t>medium_10k</t>
        </is>
      </c>
      <c r="C565" t="inlineStr">
        <is>
          <t>ORD-0000188</t>
        </is>
      </c>
      <c r="D565" t="inlineStr">
        <is>
          <t>LINE-0000564</t>
        </is>
      </c>
      <c r="E565" s="7" t="n">
        <v>45855</v>
      </c>
      <c r="F565" s="7" t="n">
        <v>45855</v>
      </c>
      <c r="G565" t="n">
        <v>2025</v>
      </c>
      <c r="H565" t="inlineStr">
        <is>
          <t>Q3</t>
        </is>
      </c>
      <c r="I565" t="n">
        <v>7</v>
      </c>
      <c r="J565" t="inlineStr">
        <is>
          <t>Июль</t>
        </is>
      </c>
      <c r="K565" t="n">
        <v>17</v>
      </c>
      <c r="L565" t="inlineStr">
        <is>
          <t>ФО_01_Крупный</t>
        </is>
      </c>
      <c r="M565" t="inlineStr">
        <is>
          <t>Регион_001_Крупный</t>
        </is>
      </c>
      <c r="N565" t="inlineStr">
        <is>
          <t>Город_0064</t>
        </is>
      </c>
      <c r="O565" t="inlineStr">
        <is>
          <t>Холдинг_Крупный</t>
        </is>
      </c>
      <c r="P565" t="inlineStr">
        <is>
          <t>Организация_Крупная</t>
        </is>
      </c>
      <c r="Q565" t="inlineStr">
        <is>
          <t>Отдел_012</t>
        </is>
      </c>
      <c r="R565" t="inlineStr">
        <is>
          <t>Группа_Крупная</t>
        </is>
      </c>
      <c r="S565" t="inlineStr">
        <is>
          <t>Категория_Крупная</t>
        </is>
      </c>
      <c r="T565" t="inlineStr">
        <is>
          <t>Подкатегория_Крупная</t>
        </is>
      </c>
      <c r="U565" t="inlineStr">
        <is>
          <t>SKU_0000564</t>
        </is>
      </c>
      <c r="V565" t="inlineStr">
        <is>
          <t>Розница</t>
        </is>
      </c>
      <c r="W565" t="inlineStr">
        <is>
          <t>Клиент_00564</t>
        </is>
      </c>
      <c r="X565" t="inlineStr">
        <is>
          <t>Ручной ввод</t>
        </is>
      </c>
      <c r="Y565" s="8" t="n">
        <v>26868</v>
      </c>
      <c r="Z565" t="n">
        <v>5</v>
      </c>
      <c r="AA565" s="8" t="n">
        <v>2955.48</v>
      </c>
      <c r="AB565" t="inlineStr">
        <is>
          <t>Да</t>
        </is>
      </c>
      <c r="AC565" t="inlineStr">
        <is>
          <t>Группа_Крупная / Категория_Крупная / Подкатегория_Крупная</t>
        </is>
      </c>
      <c r="AD565" t="n">
        <v>1</v>
      </c>
      <c r="AE565" t="inlineStr">
        <is>
          <t>до 10 000</t>
        </is>
      </c>
    </row>
    <row r="566">
      <c r="A566" t="n">
        <v>565</v>
      </c>
      <c r="B566" t="inlineStr">
        <is>
          <t>medium_10k</t>
        </is>
      </c>
      <c r="C566" t="inlineStr">
        <is>
          <t>ORD-0000189</t>
        </is>
      </c>
      <c r="D566" t="inlineStr">
        <is>
          <t>LINE-0000565</t>
        </is>
      </c>
      <c r="E566" s="7" t="n">
        <v>45856</v>
      </c>
      <c r="F566" s="7" t="n">
        <v>45856</v>
      </c>
      <c r="G566" t="n">
        <v>2025</v>
      </c>
      <c r="H566" t="inlineStr">
        <is>
          <t>Q3</t>
        </is>
      </c>
      <c r="I566" t="n">
        <v>7</v>
      </c>
      <c r="J566" t="inlineStr">
        <is>
          <t>Июль</t>
        </is>
      </c>
      <c r="K566" t="n">
        <v>18</v>
      </c>
      <c r="L566" t="inlineStr">
        <is>
          <t>ФО_01_Крупный</t>
        </is>
      </c>
      <c r="M566" t="inlineStr">
        <is>
          <t>Регион_001_Крупный</t>
        </is>
      </c>
      <c r="N566" t="inlineStr">
        <is>
          <t>Город_0065</t>
        </is>
      </c>
      <c r="O566" t="inlineStr">
        <is>
          <t>Холдинг_Крупный</t>
        </is>
      </c>
      <c r="P566" t="inlineStr">
        <is>
          <t>Организация_Крупная</t>
        </is>
      </c>
      <c r="Q566" t="inlineStr">
        <is>
          <t>Отдел_012</t>
        </is>
      </c>
      <c r="R566" t="inlineStr">
        <is>
          <t>Группа_Крупная</t>
        </is>
      </c>
      <c r="S566" t="inlineStr">
        <is>
          <t>Категория_Крупная</t>
        </is>
      </c>
      <c r="T566" t="inlineStr">
        <is>
          <t>Подкатегория_Крупная</t>
        </is>
      </c>
      <c r="U566" t="inlineStr">
        <is>
          <t>SKU_0000565</t>
        </is>
      </c>
      <c r="V566" t="inlineStr">
        <is>
          <t>Enterprise</t>
        </is>
      </c>
      <c r="W566" t="inlineStr">
        <is>
          <t>Клиент_00565</t>
        </is>
      </c>
      <c r="X566" t="inlineStr">
        <is>
          <t>Интеграция</t>
        </is>
      </c>
      <c r="Y566" s="8" t="n">
        <v>26905</v>
      </c>
      <c r="Z566" t="n">
        <v>6</v>
      </c>
      <c r="AA566" s="8" t="n">
        <v>3228.6</v>
      </c>
      <c r="AB566" t="inlineStr">
        <is>
          <t>Да</t>
        </is>
      </c>
      <c r="AC566" t="inlineStr">
        <is>
          <t>Группа_Крупная / Категория_Крупная / Подкатегория_Крупная</t>
        </is>
      </c>
      <c r="AD566" t="n">
        <v>1</v>
      </c>
      <c r="AE566" t="inlineStr">
        <is>
          <t>до 10 000</t>
        </is>
      </c>
    </row>
    <row r="567">
      <c r="A567" t="n">
        <v>566</v>
      </c>
      <c r="B567" t="inlineStr">
        <is>
          <t>medium_10k</t>
        </is>
      </c>
      <c r="C567" t="inlineStr">
        <is>
          <t>ORD-0000189</t>
        </is>
      </c>
      <c r="D567" t="inlineStr">
        <is>
          <t>LINE-0000566</t>
        </is>
      </c>
      <c r="E567" s="7" t="n">
        <v>45857</v>
      </c>
      <c r="F567" s="7" t="n">
        <v>45857</v>
      </c>
      <c r="G567" t="n">
        <v>2025</v>
      </c>
      <c r="H567" t="inlineStr">
        <is>
          <t>Q3</t>
        </is>
      </c>
      <c r="I567" t="n">
        <v>7</v>
      </c>
      <c r="J567" t="inlineStr">
        <is>
          <t>Июль</t>
        </is>
      </c>
      <c r="K567" t="n">
        <v>19</v>
      </c>
      <c r="L567" t="inlineStr">
        <is>
          <t>ФО_01_Крупный</t>
        </is>
      </c>
      <c r="M567" t="inlineStr">
        <is>
          <t>Регион_001_Крупный</t>
        </is>
      </c>
      <c r="N567" t="inlineStr">
        <is>
          <t>Город_0066</t>
        </is>
      </c>
      <c r="O567" t="inlineStr">
        <is>
          <t>Холдинг_Крупный</t>
        </is>
      </c>
      <c r="P567" t="inlineStr">
        <is>
          <t>Организация_Крупная</t>
        </is>
      </c>
      <c r="Q567" t="inlineStr">
        <is>
          <t>Отдел_012</t>
        </is>
      </c>
      <c r="R567" t="inlineStr">
        <is>
          <t>Группа_Крупная</t>
        </is>
      </c>
      <c r="S567" t="inlineStr">
        <is>
          <t>Категория_Крупная</t>
        </is>
      </c>
      <c r="T567" t="inlineStr">
        <is>
          <t>Подкатегория_Крупная</t>
        </is>
      </c>
      <c r="U567" t="inlineStr">
        <is>
          <t>SKU_0000566</t>
        </is>
      </c>
      <c r="V567" t="inlineStr">
        <is>
          <t>SMB</t>
        </is>
      </c>
      <c r="W567" t="inlineStr">
        <is>
          <t>Клиент_00566</t>
        </is>
      </c>
      <c r="X567" t="inlineStr">
        <is>
          <t>Портал</t>
        </is>
      </c>
      <c r="Y567" s="8" t="n">
        <v>26942</v>
      </c>
      <c r="Z567" t="n">
        <v>7</v>
      </c>
      <c r="AA567" s="8" t="n">
        <v>3502.46</v>
      </c>
      <c r="AB567" t="inlineStr">
        <is>
          <t>Да</t>
        </is>
      </c>
      <c r="AC567" t="inlineStr">
        <is>
          <t>Группа_Крупная / Категория_Крупная / Подкатегория_Крупная</t>
        </is>
      </c>
      <c r="AD567" t="n">
        <v>1</v>
      </c>
      <c r="AE567" t="inlineStr">
        <is>
          <t>до 10 000</t>
        </is>
      </c>
    </row>
    <row r="568">
      <c r="A568" t="n">
        <v>567</v>
      </c>
      <c r="B568" t="inlineStr">
        <is>
          <t>medium_10k</t>
        </is>
      </c>
      <c r="C568" t="inlineStr">
        <is>
          <t>ORD-0000189</t>
        </is>
      </c>
      <c r="D568" t="inlineStr">
        <is>
          <t>LINE-0000567</t>
        </is>
      </c>
      <c r="E568" s="7" t="n">
        <v>45858</v>
      </c>
      <c r="F568" s="7" t="n">
        <v>45858</v>
      </c>
      <c r="G568" t="n">
        <v>2025</v>
      </c>
      <c r="H568" t="inlineStr">
        <is>
          <t>Q3</t>
        </is>
      </c>
      <c r="I568" t="n">
        <v>7</v>
      </c>
      <c r="J568" t="inlineStr">
        <is>
          <t>Июль</t>
        </is>
      </c>
      <c r="K568" t="n">
        <v>20</v>
      </c>
      <c r="L568" t="inlineStr">
        <is>
          <t>ФО_08</t>
        </is>
      </c>
      <c r="M568" t="inlineStr">
        <is>
          <t>Регион_029</t>
        </is>
      </c>
      <c r="N568" t="inlineStr">
        <is>
          <t>Город_0567</t>
        </is>
      </c>
      <c r="O568" t="inlineStr">
        <is>
          <t>Холдинг_01</t>
        </is>
      </c>
      <c r="P568" t="inlineStr">
        <is>
          <t>Организация_002</t>
        </is>
      </c>
      <c r="Q568" t="inlineStr">
        <is>
          <t>Отдел_012</t>
        </is>
      </c>
      <c r="R568" t="inlineStr">
        <is>
          <t>Группа_01</t>
        </is>
      </c>
      <c r="S568" t="inlineStr">
        <is>
          <t>Категория_002</t>
        </is>
      </c>
      <c r="T568" t="inlineStr">
        <is>
          <t>Подкатегория_012</t>
        </is>
      </c>
      <c r="U568" t="inlineStr">
        <is>
          <t>SKU_0000567</t>
        </is>
      </c>
      <c r="V568" t="inlineStr">
        <is>
          <t>Госсектор</t>
        </is>
      </c>
      <c r="W568" t="inlineStr">
        <is>
          <t>Клиент_00567</t>
        </is>
      </c>
      <c r="X568" t="inlineStr">
        <is>
          <t>API</t>
        </is>
      </c>
      <c r="Y568" s="8" t="n">
        <v>21979</v>
      </c>
      <c r="Z568" t="n">
        <v>8</v>
      </c>
      <c r="AA568" s="8" t="n">
        <v>3077.06</v>
      </c>
      <c r="AB568" t="inlineStr">
        <is>
          <t>Нет</t>
        </is>
      </c>
      <c r="AC568" t="inlineStr">
        <is>
          <t>Группа_01 / Категория_002 / Подкатегория_012</t>
        </is>
      </c>
      <c r="AD568" t="n">
        <v>1</v>
      </c>
      <c r="AE568" t="inlineStr">
        <is>
          <t>до 10 000</t>
        </is>
      </c>
    </row>
    <row r="569">
      <c r="A569" t="n">
        <v>568</v>
      </c>
      <c r="B569" t="inlineStr">
        <is>
          <t>medium_10k</t>
        </is>
      </c>
      <c r="C569" t="inlineStr">
        <is>
          <t>ORD-0000190</t>
        </is>
      </c>
      <c r="D569" t="inlineStr">
        <is>
          <t>LINE-0000568</t>
        </is>
      </c>
      <c r="E569" s="7" t="n">
        <v>45859</v>
      </c>
      <c r="F569" s="7" t="n">
        <v>45859</v>
      </c>
      <c r="G569" t="n">
        <v>2025</v>
      </c>
      <c r="H569" t="inlineStr">
        <is>
          <t>Q3</t>
        </is>
      </c>
      <c r="I569" t="n">
        <v>7</v>
      </c>
      <c r="J569" t="inlineStr">
        <is>
          <t>Июль</t>
        </is>
      </c>
      <c r="K569" t="n">
        <v>21</v>
      </c>
      <c r="L569" t="inlineStr">
        <is>
          <t>ФО_01</t>
        </is>
      </c>
      <c r="M569" t="inlineStr">
        <is>
          <t>Регион_029</t>
        </is>
      </c>
      <c r="N569" t="inlineStr">
        <is>
          <t>Город_0568</t>
        </is>
      </c>
      <c r="O569" t="inlineStr">
        <is>
          <t>Холдинг_01</t>
        </is>
      </c>
      <c r="P569" t="inlineStr">
        <is>
          <t>Организация_002</t>
        </is>
      </c>
      <c r="Q569" t="inlineStr">
        <is>
          <t>Отдел_012</t>
        </is>
      </c>
      <c r="R569" t="inlineStr">
        <is>
          <t>Группа_01</t>
        </is>
      </c>
      <c r="S569" t="inlineStr">
        <is>
          <t>Категория_002</t>
        </is>
      </c>
      <c r="T569" t="inlineStr">
        <is>
          <t>Подкатегория_012</t>
        </is>
      </c>
      <c r="U569" t="inlineStr">
        <is>
          <t>SKU_0000568</t>
        </is>
      </c>
      <c r="V569" t="inlineStr">
        <is>
          <t>Розница</t>
        </is>
      </c>
      <c r="W569" t="inlineStr">
        <is>
          <t>Клиент_00568</t>
        </is>
      </c>
      <c r="X569" t="inlineStr">
        <is>
          <t>Импорт</t>
        </is>
      </c>
      <c r="Y569" s="8" t="n">
        <v>22016</v>
      </c>
      <c r="Z569" t="n">
        <v>9</v>
      </c>
      <c r="AA569" s="8" t="n">
        <v>3302.4</v>
      </c>
      <c r="AB569" t="inlineStr">
        <is>
          <t>Нет</t>
        </is>
      </c>
      <c r="AC569" t="inlineStr">
        <is>
          <t>Группа_01 / Категория_002 / Подкатегория_012</t>
        </is>
      </c>
      <c r="AD569" t="n">
        <v>1</v>
      </c>
      <c r="AE569" t="inlineStr">
        <is>
          <t>до 10 000</t>
        </is>
      </c>
    </row>
    <row r="570">
      <c r="A570" t="n">
        <v>569</v>
      </c>
      <c r="B570" t="inlineStr">
        <is>
          <t>medium_10k</t>
        </is>
      </c>
      <c r="C570" t="inlineStr">
        <is>
          <t>ORD-0000190</t>
        </is>
      </c>
      <c r="D570" t="inlineStr">
        <is>
          <t>LINE-0000569</t>
        </is>
      </c>
      <c r="E570" s="7" t="n">
        <v>45860</v>
      </c>
      <c r="F570" s="7" t="n">
        <v>45860</v>
      </c>
      <c r="G570" t="n">
        <v>2025</v>
      </c>
      <c r="H570" t="inlineStr">
        <is>
          <t>Q3</t>
        </is>
      </c>
      <c r="I570" t="n">
        <v>7</v>
      </c>
      <c r="J570" t="inlineStr">
        <is>
          <t>Июль</t>
        </is>
      </c>
      <c r="K570" t="n">
        <v>22</v>
      </c>
      <c r="L570" t="inlineStr">
        <is>
          <t>ФО_02</t>
        </is>
      </c>
      <c r="M570" t="inlineStr">
        <is>
          <t>Регион_029</t>
        </is>
      </c>
      <c r="N570" t="inlineStr">
        <is>
          <t>Город_0569</t>
        </is>
      </c>
      <c r="O570" t="inlineStr">
        <is>
          <t>Холдинг_01</t>
        </is>
      </c>
      <c r="P570" t="inlineStr">
        <is>
          <t>Организация_002</t>
        </is>
      </c>
      <c r="Q570" t="inlineStr">
        <is>
          <t>Отдел_012</t>
        </is>
      </c>
      <c r="R570" t="inlineStr">
        <is>
          <t>Группа_01</t>
        </is>
      </c>
      <c r="S570" t="inlineStr">
        <is>
          <t>Категория_002</t>
        </is>
      </c>
      <c r="T570" t="inlineStr">
        <is>
          <t>Подкатегория_012</t>
        </is>
      </c>
      <c r="U570" t="inlineStr">
        <is>
          <t>SKU_0000569</t>
        </is>
      </c>
      <c r="V570" t="inlineStr">
        <is>
          <t>Enterprise</t>
        </is>
      </c>
      <c r="W570" t="inlineStr">
        <is>
          <t>Клиент_00569</t>
        </is>
      </c>
      <c r="X570" t="inlineStr">
        <is>
          <t>Ручной ввод</t>
        </is>
      </c>
      <c r="Y570" s="8" t="n">
        <v>22053</v>
      </c>
      <c r="Z570" t="n">
        <v>10</v>
      </c>
      <c r="AA570" s="8" t="n">
        <v>3528.48</v>
      </c>
      <c r="AB570" t="inlineStr">
        <is>
          <t>Нет</t>
        </is>
      </c>
      <c r="AC570" t="inlineStr">
        <is>
          <t>Группа_01 / Категория_002 / Подкатегория_012</t>
        </is>
      </c>
      <c r="AD570" t="n">
        <v>1</v>
      </c>
      <c r="AE570" t="inlineStr">
        <is>
          <t>до 10 000</t>
        </is>
      </c>
    </row>
    <row r="571">
      <c r="A571" t="n">
        <v>570</v>
      </c>
      <c r="B571" t="inlineStr">
        <is>
          <t>medium_10k</t>
        </is>
      </c>
      <c r="C571" t="inlineStr">
        <is>
          <t>ORD-0000190</t>
        </is>
      </c>
      <c r="D571" t="inlineStr">
        <is>
          <t>LINE-0000570</t>
        </is>
      </c>
      <c r="E571" s="7" t="n">
        <v>45861</v>
      </c>
      <c r="F571" s="7" t="n">
        <v>45861</v>
      </c>
      <c r="G571" t="n">
        <v>2025</v>
      </c>
      <c r="H571" t="inlineStr">
        <is>
          <t>Q3</t>
        </is>
      </c>
      <c r="I571" t="n">
        <v>7</v>
      </c>
      <c r="J571" t="inlineStr">
        <is>
          <t>Июль</t>
        </is>
      </c>
      <c r="K571" t="n">
        <v>23</v>
      </c>
      <c r="L571" t="inlineStr">
        <is>
          <t>ФО_01_Крупный</t>
        </is>
      </c>
      <c r="M571" t="inlineStr">
        <is>
          <t>Регион_001_Крупный</t>
        </is>
      </c>
      <c r="N571" t="inlineStr">
        <is>
          <t>Город_0070</t>
        </is>
      </c>
      <c r="O571" t="inlineStr">
        <is>
          <t>Холдинг_Крупный</t>
        </is>
      </c>
      <c r="P571" t="inlineStr">
        <is>
          <t>Организация_Крупная</t>
        </is>
      </c>
      <c r="Q571" t="inlineStr">
        <is>
          <t>Отдел_012</t>
        </is>
      </c>
      <c r="R571" t="inlineStr">
        <is>
          <t>Группа_Крупная</t>
        </is>
      </c>
      <c r="S571" t="inlineStr">
        <is>
          <t>Категория_Крупная</t>
        </is>
      </c>
      <c r="T571" t="inlineStr">
        <is>
          <t>Подкатегория_Крупная</t>
        </is>
      </c>
      <c r="U571" t="inlineStr">
        <is>
          <t>SKU_0000570</t>
        </is>
      </c>
      <c r="V571" t="inlineStr">
        <is>
          <t>SMB</t>
        </is>
      </c>
      <c r="W571" t="inlineStr">
        <is>
          <t>Клиент_00570</t>
        </is>
      </c>
      <c r="X571" t="inlineStr">
        <is>
          <t>Интеграция</t>
        </is>
      </c>
      <c r="Y571" s="8" t="n">
        <v>27090</v>
      </c>
      <c r="Z571" t="n">
        <v>11</v>
      </c>
      <c r="AA571" s="8" t="n">
        <v>4605.3</v>
      </c>
      <c r="AB571" t="inlineStr">
        <is>
          <t>Да</t>
        </is>
      </c>
      <c r="AC571" t="inlineStr">
        <is>
          <t>Группа_Крупная / Категория_Крупная / Подкатегория_Крупная</t>
        </is>
      </c>
      <c r="AD571" t="n">
        <v>1</v>
      </c>
      <c r="AE571" t="inlineStr">
        <is>
          <t>до 10 000</t>
        </is>
      </c>
    </row>
    <row r="572">
      <c r="A572" t="n">
        <v>571</v>
      </c>
      <c r="B572" t="inlineStr">
        <is>
          <t>medium_10k</t>
        </is>
      </c>
      <c r="C572" t="inlineStr">
        <is>
          <t>ORD-0000191</t>
        </is>
      </c>
      <c r="D572" t="inlineStr">
        <is>
          <t>LINE-0000571</t>
        </is>
      </c>
      <c r="E572" s="7" t="n">
        <v>45862</v>
      </c>
      <c r="F572" s="7" t="n">
        <v>45862</v>
      </c>
      <c r="G572" t="n">
        <v>2025</v>
      </c>
      <c r="H572" t="inlineStr">
        <is>
          <t>Q3</t>
        </is>
      </c>
      <c r="I572" t="n">
        <v>7</v>
      </c>
      <c r="J572" t="inlineStr">
        <is>
          <t>Июль</t>
        </is>
      </c>
      <c r="K572" t="n">
        <v>24</v>
      </c>
      <c r="L572" t="inlineStr">
        <is>
          <t>ФО_01_Крупный</t>
        </is>
      </c>
      <c r="M572" t="inlineStr">
        <is>
          <t>Регион_001_Крупный</t>
        </is>
      </c>
      <c r="N572" t="inlineStr">
        <is>
          <t>Город_0071</t>
        </is>
      </c>
      <c r="O572" t="inlineStr">
        <is>
          <t>Холдинг_Крупный</t>
        </is>
      </c>
      <c r="P572" t="inlineStr">
        <is>
          <t>Организация_Крупная</t>
        </is>
      </c>
      <c r="Q572" t="inlineStr">
        <is>
          <t>Отдел_012</t>
        </is>
      </c>
      <c r="R572" t="inlineStr">
        <is>
          <t>Группа_Крупная</t>
        </is>
      </c>
      <c r="S572" t="inlineStr">
        <is>
          <t>Категория_Крупная</t>
        </is>
      </c>
      <c r="T572" t="inlineStr">
        <is>
          <t>Подкатегория_Крупная</t>
        </is>
      </c>
      <c r="U572" t="inlineStr">
        <is>
          <t>SKU_0000571</t>
        </is>
      </c>
      <c r="V572" t="inlineStr">
        <is>
          <t>Госсектор</t>
        </is>
      </c>
      <c r="W572" t="inlineStr">
        <is>
          <t>Клиент_00571</t>
        </is>
      </c>
      <c r="X572" t="inlineStr">
        <is>
          <t>Портал</t>
        </is>
      </c>
      <c r="Y572" s="8" t="n">
        <v>27127</v>
      </c>
      <c r="Z572" t="n">
        <v>12</v>
      </c>
      <c r="AA572" s="8" t="n">
        <v>4882.86</v>
      </c>
      <c r="AB572" t="inlineStr">
        <is>
          <t>Да</t>
        </is>
      </c>
      <c r="AC572" t="inlineStr">
        <is>
          <t>Группа_Крупная / Категория_Крупная / Подкатегория_Крупная</t>
        </is>
      </c>
      <c r="AD572" t="n">
        <v>1</v>
      </c>
      <c r="AE572" t="inlineStr">
        <is>
          <t>до 10 000</t>
        </is>
      </c>
    </row>
    <row r="573">
      <c r="A573" t="n">
        <v>572</v>
      </c>
      <c r="B573" t="inlineStr">
        <is>
          <t>medium_10k</t>
        </is>
      </c>
      <c r="C573" t="inlineStr">
        <is>
          <t>ORD-0000191</t>
        </is>
      </c>
      <c r="D573" t="inlineStr">
        <is>
          <t>LINE-0000572</t>
        </is>
      </c>
      <c r="E573" s="7" t="n">
        <v>45863</v>
      </c>
      <c r="F573" s="7" t="n">
        <v>45863</v>
      </c>
      <c r="G573" t="n">
        <v>2025</v>
      </c>
      <c r="H573" t="inlineStr">
        <is>
          <t>Q3</t>
        </is>
      </c>
      <c r="I573" t="n">
        <v>7</v>
      </c>
      <c r="J573" t="inlineStr">
        <is>
          <t>Июль</t>
        </is>
      </c>
      <c r="K573" t="n">
        <v>25</v>
      </c>
      <c r="L573" t="inlineStr">
        <is>
          <t>ФО_01_Крупный</t>
        </is>
      </c>
      <c r="M573" t="inlineStr">
        <is>
          <t>Регион_001_Крупный</t>
        </is>
      </c>
      <c r="N573" t="inlineStr">
        <is>
          <t>Город_0072</t>
        </is>
      </c>
      <c r="O573" t="inlineStr">
        <is>
          <t>Холдинг_Крупный</t>
        </is>
      </c>
      <c r="P573" t="inlineStr">
        <is>
          <t>Организация_Крупная</t>
        </is>
      </c>
      <c r="Q573" t="inlineStr">
        <is>
          <t>Отдел_012</t>
        </is>
      </c>
      <c r="R573" t="inlineStr">
        <is>
          <t>Группа_Крупная</t>
        </is>
      </c>
      <c r="S573" t="inlineStr">
        <is>
          <t>Категория_Крупная</t>
        </is>
      </c>
      <c r="T573" t="inlineStr">
        <is>
          <t>Подкатегория_Крупная</t>
        </is>
      </c>
      <c r="U573" t="inlineStr">
        <is>
          <t>SKU_0000572</t>
        </is>
      </c>
      <c r="V573" t="inlineStr">
        <is>
          <t>Розница</t>
        </is>
      </c>
      <c r="W573" t="inlineStr">
        <is>
          <t>Клиент_00572</t>
        </is>
      </c>
      <c r="X573" t="inlineStr">
        <is>
          <t>API</t>
        </is>
      </c>
      <c r="Y573" s="8" t="n">
        <v>27164</v>
      </c>
      <c r="Z573" t="n">
        <v>13</v>
      </c>
      <c r="AA573" s="8" t="n">
        <v>5161.16</v>
      </c>
      <c r="AB573" t="inlineStr">
        <is>
          <t>Да</t>
        </is>
      </c>
      <c r="AC573" t="inlineStr">
        <is>
          <t>Группа_Крупная / Категория_Крупная / Подкатегория_Крупная</t>
        </is>
      </c>
      <c r="AD573" t="n">
        <v>1</v>
      </c>
      <c r="AE573" t="inlineStr">
        <is>
          <t>до 10 000</t>
        </is>
      </c>
    </row>
    <row r="574">
      <c r="A574" t="n">
        <v>573</v>
      </c>
      <c r="B574" t="inlineStr">
        <is>
          <t>medium_10k</t>
        </is>
      </c>
      <c r="C574" t="inlineStr">
        <is>
          <t>ORD-0000191</t>
        </is>
      </c>
      <c r="D574" t="inlineStr">
        <is>
          <t>LINE-0000573</t>
        </is>
      </c>
      <c r="E574" s="7" t="n">
        <v>45864</v>
      </c>
      <c r="F574" s="7" t="n">
        <v>45864</v>
      </c>
      <c r="G574" t="n">
        <v>2025</v>
      </c>
      <c r="H574" t="inlineStr">
        <is>
          <t>Q3</t>
        </is>
      </c>
      <c r="I574" t="n">
        <v>7</v>
      </c>
      <c r="J574" t="inlineStr">
        <is>
          <t>Июль</t>
        </is>
      </c>
      <c r="K574" t="n">
        <v>26</v>
      </c>
      <c r="L574" t="inlineStr">
        <is>
          <t>ФО_01_Крупный</t>
        </is>
      </c>
      <c r="M574" t="inlineStr">
        <is>
          <t>Регион_001_Крупный</t>
        </is>
      </c>
      <c r="N574" t="inlineStr">
        <is>
          <t>Город_0073</t>
        </is>
      </c>
      <c r="O574" t="inlineStr">
        <is>
          <t>Холдинг_Крупный</t>
        </is>
      </c>
      <c r="P574" t="inlineStr">
        <is>
          <t>Организация_Крупная</t>
        </is>
      </c>
      <c r="Q574" t="inlineStr">
        <is>
          <t>Отдел_012</t>
        </is>
      </c>
      <c r="R574" t="inlineStr">
        <is>
          <t>Группа_Крупная</t>
        </is>
      </c>
      <c r="S574" t="inlineStr">
        <is>
          <t>Категория_Крупная</t>
        </is>
      </c>
      <c r="T574" t="inlineStr">
        <is>
          <t>Подкатегория_Крупная</t>
        </is>
      </c>
      <c r="U574" t="inlineStr">
        <is>
          <t>SKU_0000573</t>
        </is>
      </c>
      <c r="V574" t="inlineStr">
        <is>
          <t>Enterprise</t>
        </is>
      </c>
      <c r="W574" t="inlineStr">
        <is>
          <t>Клиент_00573</t>
        </is>
      </c>
      <c r="X574" t="inlineStr">
        <is>
          <t>Импорт</t>
        </is>
      </c>
      <c r="Y574" s="8" t="n">
        <v>27201</v>
      </c>
      <c r="Z574" t="n">
        <v>14</v>
      </c>
      <c r="AA574" s="8" t="n">
        <v>5440.2</v>
      </c>
      <c r="AB574" t="inlineStr">
        <is>
          <t>Да</t>
        </is>
      </c>
      <c r="AC574" t="inlineStr">
        <is>
          <t>Группа_Крупная / Категория_Крупная / Подкатегория_Крупная</t>
        </is>
      </c>
      <c r="AD574" t="n">
        <v>1</v>
      </c>
      <c r="AE574" t="inlineStr">
        <is>
          <t>до 10 000</t>
        </is>
      </c>
    </row>
    <row r="575">
      <c r="A575" t="n">
        <v>574</v>
      </c>
      <c r="B575" t="inlineStr">
        <is>
          <t>medium_10k</t>
        </is>
      </c>
      <c r="C575" t="inlineStr">
        <is>
          <t>ORD-0000192</t>
        </is>
      </c>
      <c r="D575" t="inlineStr">
        <is>
          <t>LINE-0000574</t>
        </is>
      </c>
      <c r="E575" s="7" t="n">
        <v>45865</v>
      </c>
      <c r="F575" s="7" t="n">
        <v>45865</v>
      </c>
      <c r="G575" t="n">
        <v>2025</v>
      </c>
      <c r="H575" t="inlineStr">
        <is>
          <t>Q3</t>
        </is>
      </c>
      <c r="I575" t="n">
        <v>7</v>
      </c>
      <c r="J575" t="inlineStr">
        <is>
          <t>Июль</t>
        </is>
      </c>
      <c r="K575" t="n">
        <v>27</v>
      </c>
      <c r="L575" t="inlineStr">
        <is>
          <t>ФО_01_Крупный</t>
        </is>
      </c>
      <c r="M575" t="inlineStr">
        <is>
          <t>Регион_001_Крупный</t>
        </is>
      </c>
      <c r="N575" t="inlineStr">
        <is>
          <t>Город_0074</t>
        </is>
      </c>
      <c r="O575" t="inlineStr">
        <is>
          <t>Холдинг_Крупный</t>
        </is>
      </c>
      <c r="P575" t="inlineStr">
        <is>
          <t>Организация_Крупная</t>
        </is>
      </c>
      <c r="Q575" t="inlineStr">
        <is>
          <t>Отдел_012</t>
        </is>
      </c>
      <c r="R575" t="inlineStr">
        <is>
          <t>Группа_Крупная</t>
        </is>
      </c>
      <c r="S575" t="inlineStr">
        <is>
          <t>Категория_Крупная</t>
        </is>
      </c>
      <c r="T575" t="inlineStr">
        <is>
          <t>Подкатегория_Крупная</t>
        </is>
      </c>
      <c r="U575" t="inlineStr">
        <is>
          <t>SKU_0000574</t>
        </is>
      </c>
      <c r="V575" t="inlineStr">
        <is>
          <t>SMB</t>
        </is>
      </c>
      <c r="W575" t="inlineStr">
        <is>
          <t>Клиент_00574</t>
        </is>
      </c>
      <c r="X575" t="inlineStr">
        <is>
          <t>Ручной ввод</t>
        </is>
      </c>
      <c r="Y575" s="8" t="n">
        <v>27238</v>
      </c>
      <c r="Z575" t="n">
        <v>15</v>
      </c>
      <c r="AA575" s="8" t="n">
        <v>5719.98</v>
      </c>
      <c r="AB575" t="inlineStr">
        <is>
          <t>Да</t>
        </is>
      </c>
      <c r="AC575" t="inlineStr">
        <is>
          <t>Группа_Крупная / Категория_Крупная / Подкатегория_Крупная</t>
        </is>
      </c>
      <c r="AD575" t="n">
        <v>1</v>
      </c>
      <c r="AE575" t="inlineStr">
        <is>
          <t>до 10 000</t>
        </is>
      </c>
    </row>
    <row r="576">
      <c r="A576" t="n">
        <v>575</v>
      </c>
      <c r="B576" t="inlineStr">
        <is>
          <t>medium_10k</t>
        </is>
      </c>
      <c r="C576" t="inlineStr">
        <is>
          <t>ORD-0000192</t>
        </is>
      </c>
      <c r="D576" t="inlineStr">
        <is>
          <t>LINE-0000575</t>
        </is>
      </c>
      <c r="E576" s="7" t="n">
        <v>45866</v>
      </c>
      <c r="F576" s="7" t="n">
        <v>45866</v>
      </c>
      <c r="G576" t="n">
        <v>2025</v>
      </c>
      <c r="H576" t="inlineStr">
        <is>
          <t>Q3</t>
        </is>
      </c>
      <c r="I576" t="n">
        <v>7</v>
      </c>
      <c r="J576" t="inlineStr">
        <is>
          <t>Июль</t>
        </is>
      </c>
      <c r="K576" t="n">
        <v>28</v>
      </c>
      <c r="L576" t="inlineStr">
        <is>
          <t>ФО_01_Крупный</t>
        </is>
      </c>
      <c r="M576" t="inlineStr">
        <is>
          <t>Регион_001_Крупный</t>
        </is>
      </c>
      <c r="N576" t="inlineStr">
        <is>
          <t>Город_0075</t>
        </is>
      </c>
      <c r="O576" t="inlineStr">
        <is>
          <t>Холдинг_Крупный</t>
        </is>
      </c>
      <c r="P576" t="inlineStr">
        <is>
          <t>Организация_Крупная</t>
        </is>
      </c>
      <c r="Q576" t="inlineStr">
        <is>
          <t>Отдел_012</t>
        </is>
      </c>
      <c r="R576" t="inlineStr">
        <is>
          <t>Группа_Крупная</t>
        </is>
      </c>
      <c r="S576" t="inlineStr">
        <is>
          <t>Категория_Крупная</t>
        </is>
      </c>
      <c r="T576" t="inlineStr">
        <is>
          <t>Подкатегория_Крупная</t>
        </is>
      </c>
      <c r="U576" t="inlineStr">
        <is>
          <t>SKU_0000575</t>
        </is>
      </c>
      <c r="V576" t="inlineStr">
        <is>
          <t>Госсектор</t>
        </is>
      </c>
      <c r="W576" t="inlineStr">
        <is>
          <t>Клиент_00575</t>
        </is>
      </c>
      <c r="X576" t="inlineStr">
        <is>
          <t>Интеграция</t>
        </is>
      </c>
      <c r="Y576" s="8" t="n">
        <v>27275</v>
      </c>
      <c r="Z576" t="n">
        <v>16</v>
      </c>
      <c r="AA576" s="8" t="n">
        <v>6000.5</v>
      </c>
      <c r="AB576" t="inlineStr">
        <is>
          <t>Да</t>
        </is>
      </c>
      <c r="AC576" t="inlineStr">
        <is>
          <t>Группа_Крупная / Категория_Крупная / Подкатегория_Крупная</t>
        </is>
      </c>
      <c r="AD576" t="n">
        <v>1</v>
      </c>
      <c r="AE576" t="inlineStr">
        <is>
          <t>до 10 000</t>
        </is>
      </c>
    </row>
    <row r="577">
      <c r="A577" t="n">
        <v>576</v>
      </c>
      <c r="B577" t="inlineStr">
        <is>
          <t>medium_10k</t>
        </is>
      </c>
      <c r="C577" t="inlineStr">
        <is>
          <t>ORD-0000192</t>
        </is>
      </c>
      <c r="D577" t="inlineStr">
        <is>
          <t>LINE-0000576</t>
        </is>
      </c>
      <c r="E577" s="7" t="n">
        <v>45867</v>
      </c>
      <c r="F577" s="7" t="n">
        <v>45867</v>
      </c>
      <c r="G577" t="n">
        <v>2025</v>
      </c>
      <c r="H577" t="inlineStr">
        <is>
          <t>Q3</t>
        </is>
      </c>
      <c r="I577" t="n">
        <v>7</v>
      </c>
      <c r="J577" t="inlineStr">
        <is>
          <t>Июль</t>
        </is>
      </c>
      <c r="K577" t="n">
        <v>29</v>
      </c>
      <c r="L577" t="inlineStr">
        <is>
          <t>ФО_01_Крупный</t>
        </is>
      </c>
      <c r="M577" t="inlineStr">
        <is>
          <t>Регион_001_Крупный</t>
        </is>
      </c>
      <c r="N577" t="inlineStr">
        <is>
          <t>Город_0076</t>
        </is>
      </c>
      <c r="O577" t="inlineStr">
        <is>
          <t>Холдинг_Крупный</t>
        </is>
      </c>
      <c r="P577" t="inlineStr">
        <is>
          <t>Организация_Крупная</t>
        </is>
      </c>
      <c r="Q577" t="inlineStr">
        <is>
          <t>Отдел_012</t>
        </is>
      </c>
      <c r="R577" t="inlineStr">
        <is>
          <t>Группа_Крупная</t>
        </is>
      </c>
      <c r="S577" t="inlineStr">
        <is>
          <t>Категория_Крупная</t>
        </is>
      </c>
      <c r="T577" t="inlineStr">
        <is>
          <t>Подкатегория_Крупная</t>
        </is>
      </c>
      <c r="U577" t="inlineStr">
        <is>
          <t>SKU_0000576</t>
        </is>
      </c>
      <c r="V577" t="inlineStr">
        <is>
          <t>Розница</t>
        </is>
      </c>
      <c r="W577" t="inlineStr">
        <is>
          <t>Клиент_00576</t>
        </is>
      </c>
      <c r="X577" t="inlineStr">
        <is>
          <t>Портал</t>
        </is>
      </c>
      <c r="Y577" s="8" t="n">
        <v>27312</v>
      </c>
      <c r="Z577" t="n">
        <v>17</v>
      </c>
      <c r="AA577" s="8" t="n">
        <v>6281.76</v>
      </c>
      <c r="AB577" t="inlineStr">
        <is>
          <t>Да</t>
        </is>
      </c>
      <c r="AC577" t="inlineStr">
        <is>
          <t>Группа_Крупная / Категория_Крупная / Подкатегория_Крупная</t>
        </is>
      </c>
      <c r="AD577" t="n">
        <v>1</v>
      </c>
      <c r="AE577" t="inlineStr">
        <is>
          <t>до 10 000</t>
        </is>
      </c>
    </row>
    <row r="578">
      <c r="A578" t="n">
        <v>577</v>
      </c>
      <c r="B578" t="inlineStr">
        <is>
          <t>medium_10k</t>
        </is>
      </c>
      <c r="C578" t="inlineStr">
        <is>
          <t>ORD-0000193</t>
        </is>
      </c>
      <c r="D578" t="inlineStr">
        <is>
          <t>LINE-0000577</t>
        </is>
      </c>
      <c r="E578" s="7" t="n">
        <v>45868</v>
      </c>
      <c r="F578" s="7" t="n">
        <v>45868</v>
      </c>
      <c r="G578" t="n">
        <v>2025</v>
      </c>
      <c r="H578" t="inlineStr">
        <is>
          <t>Q3</t>
        </is>
      </c>
      <c r="I578" t="n">
        <v>7</v>
      </c>
      <c r="J578" t="inlineStr">
        <is>
          <t>Июль</t>
        </is>
      </c>
      <c r="K578" t="n">
        <v>30</v>
      </c>
      <c r="L578" t="inlineStr">
        <is>
          <t>ФО_02</t>
        </is>
      </c>
      <c r="M578" t="inlineStr">
        <is>
          <t>Регион_029</t>
        </is>
      </c>
      <c r="N578" t="inlineStr">
        <is>
          <t>Город_0577</t>
        </is>
      </c>
      <c r="O578" t="inlineStr">
        <is>
          <t>Холдинг_01</t>
        </is>
      </c>
      <c r="P578" t="inlineStr">
        <is>
          <t>Организация_002</t>
        </is>
      </c>
      <c r="Q578" t="inlineStr">
        <is>
          <t>Отдел_012</t>
        </is>
      </c>
      <c r="R578" t="inlineStr">
        <is>
          <t>Группа_01</t>
        </is>
      </c>
      <c r="S578" t="inlineStr">
        <is>
          <t>Категория_002</t>
        </is>
      </c>
      <c r="T578" t="inlineStr">
        <is>
          <t>Подкатегория_012</t>
        </is>
      </c>
      <c r="U578" t="inlineStr">
        <is>
          <t>SKU_0000577</t>
        </is>
      </c>
      <c r="V578" t="inlineStr">
        <is>
          <t>Enterprise</t>
        </is>
      </c>
      <c r="W578" t="inlineStr">
        <is>
          <t>Клиент_00577</t>
        </is>
      </c>
      <c r="X578" t="inlineStr">
        <is>
          <t>API</t>
        </is>
      </c>
      <c r="Y578" s="8" t="n">
        <v>22349</v>
      </c>
      <c r="Z578" t="n">
        <v>18</v>
      </c>
      <c r="AA578" s="8" t="n">
        <v>5363.76</v>
      </c>
      <c r="AB578" t="inlineStr">
        <is>
          <t>Нет</t>
        </is>
      </c>
      <c r="AC578" t="inlineStr">
        <is>
          <t>Группа_01 / Категория_002 / Подкатегория_012</t>
        </is>
      </c>
      <c r="AD578" t="n">
        <v>1</v>
      </c>
      <c r="AE578" t="inlineStr">
        <is>
          <t>до 10 000</t>
        </is>
      </c>
    </row>
    <row r="579">
      <c r="A579" t="n">
        <v>578</v>
      </c>
      <c r="B579" t="inlineStr">
        <is>
          <t>medium_10k</t>
        </is>
      </c>
      <c r="C579" t="inlineStr">
        <is>
          <t>ORD-0000193</t>
        </is>
      </c>
      <c r="D579" t="inlineStr">
        <is>
          <t>LINE-0000578</t>
        </is>
      </c>
      <c r="E579" s="7" t="n">
        <v>45869</v>
      </c>
      <c r="F579" s="7" t="n">
        <v>45869</v>
      </c>
      <c r="G579" t="n">
        <v>2025</v>
      </c>
      <c r="H579" t="inlineStr">
        <is>
          <t>Q3</t>
        </is>
      </c>
      <c r="I579" t="n">
        <v>7</v>
      </c>
      <c r="J579" t="inlineStr">
        <is>
          <t>Июль</t>
        </is>
      </c>
      <c r="K579" t="n">
        <v>31</v>
      </c>
      <c r="L579" t="inlineStr">
        <is>
          <t>ФО_03</t>
        </is>
      </c>
      <c r="M579" t="inlineStr">
        <is>
          <t>Регион_029</t>
        </is>
      </c>
      <c r="N579" t="inlineStr">
        <is>
          <t>Город_0578</t>
        </is>
      </c>
      <c r="O579" t="inlineStr">
        <is>
          <t>Холдинг_01</t>
        </is>
      </c>
      <c r="P579" t="inlineStr">
        <is>
          <t>Организация_002</t>
        </is>
      </c>
      <c r="Q579" t="inlineStr">
        <is>
          <t>Отдел_012</t>
        </is>
      </c>
      <c r="R579" t="inlineStr">
        <is>
          <t>Группа_01</t>
        </is>
      </c>
      <c r="S579" t="inlineStr">
        <is>
          <t>Категория_002</t>
        </is>
      </c>
      <c r="T579" t="inlineStr">
        <is>
          <t>Подкатегория_012</t>
        </is>
      </c>
      <c r="U579" t="inlineStr">
        <is>
          <t>SKU_0000578</t>
        </is>
      </c>
      <c r="V579" t="inlineStr">
        <is>
          <t>SMB</t>
        </is>
      </c>
      <c r="W579" t="inlineStr">
        <is>
          <t>Клиент_00578</t>
        </is>
      </c>
      <c r="X579" t="inlineStr">
        <is>
          <t>Импорт</t>
        </is>
      </c>
      <c r="Y579" s="8" t="n">
        <v>22386</v>
      </c>
      <c r="Z579" t="n">
        <v>19</v>
      </c>
      <c r="AA579" s="8" t="n">
        <v>1790.88</v>
      </c>
      <c r="AB579" t="inlineStr">
        <is>
          <t>Нет</t>
        </is>
      </c>
      <c r="AC579" t="inlineStr">
        <is>
          <t>Группа_01 / Категория_002 / Подкатегория_012</t>
        </is>
      </c>
      <c r="AD579" t="n">
        <v>1</v>
      </c>
      <c r="AE579" t="inlineStr">
        <is>
          <t>до 10 000</t>
        </is>
      </c>
    </row>
    <row r="580">
      <c r="A580" t="n">
        <v>579</v>
      </c>
      <c r="B580" t="inlineStr">
        <is>
          <t>medium_10k</t>
        </is>
      </c>
      <c r="C580" t="inlineStr">
        <is>
          <t>ORD-0000193</t>
        </is>
      </c>
      <c r="D580" t="inlineStr">
        <is>
          <t>LINE-0000579</t>
        </is>
      </c>
      <c r="E580" s="7" t="n">
        <v>45870</v>
      </c>
      <c r="F580" s="7" t="n">
        <v>45870</v>
      </c>
      <c r="G580" t="n">
        <v>2025</v>
      </c>
      <c r="H580" t="inlineStr">
        <is>
          <t>Q3</t>
        </is>
      </c>
      <c r="I580" t="n">
        <v>8</v>
      </c>
      <c r="J580" t="inlineStr">
        <is>
          <t>Август</t>
        </is>
      </c>
      <c r="K580" t="n">
        <v>1</v>
      </c>
      <c r="L580" t="inlineStr">
        <is>
          <t>ФО_04</t>
        </is>
      </c>
      <c r="M580" t="inlineStr">
        <is>
          <t>Регион_029</t>
        </is>
      </c>
      <c r="N580" t="inlineStr">
        <is>
          <t>Город_0579</t>
        </is>
      </c>
      <c r="O580" t="inlineStr">
        <is>
          <t>Холдинг_01</t>
        </is>
      </c>
      <c r="P580" t="inlineStr">
        <is>
          <t>Организация_002</t>
        </is>
      </c>
      <c r="Q580" t="inlineStr">
        <is>
          <t>Отдел_012</t>
        </is>
      </c>
      <c r="R580" t="inlineStr">
        <is>
          <t>Группа_01</t>
        </is>
      </c>
      <c r="S580" t="inlineStr">
        <is>
          <t>Категория_002</t>
        </is>
      </c>
      <c r="T580" t="inlineStr">
        <is>
          <t>Подкатегория_012</t>
        </is>
      </c>
      <c r="U580" t="inlineStr">
        <is>
          <t>SKU_0000579</t>
        </is>
      </c>
      <c r="V580" t="inlineStr">
        <is>
          <t>Госсектор</t>
        </is>
      </c>
      <c r="W580" t="inlineStr">
        <is>
          <t>Клиент_00579</t>
        </is>
      </c>
      <c r="X580" t="inlineStr">
        <is>
          <t>Ручной ввод</t>
        </is>
      </c>
      <c r="Y580" s="8" t="n">
        <v>22423</v>
      </c>
      <c r="Z580" t="n">
        <v>20</v>
      </c>
      <c r="AA580" s="8" t="n">
        <v>2018.07</v>
      </c>
      <c r="AB580" t="inlineStr">
        <is>
          <t>Нет</t>
        </is>
      </c>
      <c r="AC580" t="inlineStr">
        <is>
          <t>Группа_01 / Категория_002 / Подкатегория_012</t>
        </is>
      </c>
      <c r="AD580" t="n">
        <v>1</v>
      </c>
      <c r="AE580" t="inlineStr">
        <is>
          <t>до 10 000</t>
        </is>
      </c>
    </row>
    <row r="581">
      <c r="A581" t="n">
        <v>580</v>
      </c>
      <c r="B581" t="inlineStr">
        <is>
          <t>medium_10k</t>
        </is>
      </c>
      <c r="C581" t="inlineStr">
        <is>
          <t>ORD-0000194</t>
        </is>
      </c>
      <c r="D581" t="inlineStr">
        <is>
          <t>LINE-0000580</t>
        </is>
      </c>
      <c r="E581" s="7" t="n">
        <v>45871</v>
      </c>
      <c r="F581" s="7" t="n">
        <v>45871</v>
      </c>
      <c r="G581" t="n">
        <v>2025</v>
      </c>
      <c r="H581" t="inlineStr">
        <is>
          <t>Q3</t>
        </is>
      </c>
      <c r="I581" t="n">
        <v>8</v>
      </c>
      <c r="J581" t="inlineStr">
        <is>
          <t>Август</t>
        </is>
      </c>
      <c r="K581" t="n">
        <v>2</v>
      </c>
      <c r="L581" t="inlineStr">
        <is>
          <t>ФО_01_Крупный</t>
        </is>
      </c>
      <c r="M581" t="inlineStr">
        <is>
          <t>Регион_001_Крупный</t>
        </is>
      </c>
      <c r="N581" t="inlineStr">
        <is>
          <t>Город_0080</t>
        </is>
      </c>
      <c r="O581" t="inlineStr">
        <is>
          <t>Холдинг_Крупный</t>
        </is>
      </c>
      <c r="P581" t="inlineStr">
        <is>
          <t>Организация_Крупная</t>
        </is>
      </c>
      <c r="Q581" t="inlineStr">
        <is>
          <t>Отдел_012</t>
        </is>
      </c>
      <c r="R581" t="inlineStr">
        <is>
          <t>Группа_Крупная</t>
        </is>
      </c>
      <c r="S581" t="inlineStr">
        <is>
          <t>Категория_Крупная</t>
        </is>
      </c>
      <c r="T581" t="inlineStr">
        <is>
          <t>Подкатегория_Крупная</t>
        </is>
      </c>
      <c r="U581" t="inlineStr">
        <is>
          <t>SKU_0000580</t>
        </is>
      </c>
      <c r="V581" t="inlineStr">
        <is>
          <t>Розница</t>
        </is>
      </c>
      <c r="W581" t="inlineStr">
        <is>
          <t>Клиент_00580</t>
        </is>
      </c>
      <c r="X581" t="inlineStr">
        <is>
          <t>Интеграция</t>
        </is>
      </c>
      <c r="Y581" s="8" t="n">
        <v>27460</v>
      </c>
      <c r="Z581" t="n">
        <v>1</v>
      </c>
      <c r="AA581" s="8" t="n">
        <v>2746</v>
      </c>
      <c r="AB581" t="inlineStr">
        <is>
          <t>Да</t>
        </is>
      </c>
      <c r="AC581" t="inlineStr">
        <is>
          <t>Группа_Крупная / Категория_Крупная / Подкатегория_Крупная</t>
        </is>
      </c>
      <c r="AD581" t="n">
        <v>1</v>
      </c>
      <c r="AE581" t="inlineStr">
        <is>
          <t>до 10 000</t>
        </is>
      </c>
    </row>
    <row r="582">
      <c r="A582" t="n">
        <v>581</v>
      </c>
      <c r="B582" t="inlineStr">
        <is>
          <t>medium_10k</t>
        </is>
      </c>
      <c r="C582" t="inlineStr">
        <is>
          <t>ORD-0000194</t>
        </is>
      </c>
      <c r="D582" t="inlineStr">
        <is>
          <t>LINE-0000581</t>
        </is>
      </c>
      <c r="E582" s="7" t="n">
        <v>45872</v>
      </c>
      <c r="F582" s="7" t="n">
        <v>45872</v>
      </c>
      <c r="G582" t="n">
        <v>2025</v>
      </c>
      <c r="H582" t="inlineStr">
        <is>
          <t>Q3</t>
        </is>
      </c>
      <c r="I582" t="n">
        <v>8</v>
      </c>
      <c r="J582" t="inlineStr">
        <is>
          <t>Август</t>
        </is>
      </c>
      <c r="K582" t="n">
        <v>3</v>
      </c>
      <c r="L582" t="inlineStr">
        <is>
          <t>ФО_01_Крупный</t>
        </is>
      </c>
      <c r="M582" t="inlineStr">
        <is>
          <t>Регион_001_Крупный</t>
        </is>
      </c>
      <c r="N582" t="inlineStr">
        <is>
          <t>Город_0081</t>
        </is>
      </c>
      <c r="O582" t="inlineStr">
        <is>
          <t>Холдинг_Крупный</t>
        </is>
      </c>
      <c r="P582" t="inlineStr">
        <is>
          <t>Организация_Крупная</t>
        </is>
      </c>
      <c r="Q582" t="inlineStr">
        <is>
          <t>Отдел_012</t>
        </is>
      </c>
      <c r="R582" t="inlineStr">
        <is>
          <t>Группа_Крупная</t>
        </is>
      </c>
      <c r="S582" t="inlineStr">
        <is>
          <t>Категория_Крупная</t>
        </is>
      </c>
      <c r="T582" t="inlineStr">
        <is>
          <t>Подкатегория_Крупная</t>
        </is>
      </c>
      <c r="U582" t="inlineStr">
        <is>
          <t>SKU_0000581</t>
        </is>
      </c>
      <c r="V582" t="inlineStr">
        <is>
          <t>Enterprise</t>
        </is>
      </c>
      <c r="W582" t="inlineStr">
        <is>
          <t>Клиент_00581</t>
        </is>
      </c>
      <c r="X582" t="inlineStr">
        <is>
          <t>Портал</t>
        </is>
      </c>
      <c r="Y582" s="8" t="n">
        <v>27497</v>
      </c>
      <c r="Z582" t="n">
        <v>2</v>
      </c>
      <c r="AA582" s="8" t="n">
        <v>3024.67</v>
      </c>
      <c r="AB582" t="inlineStr">
        <is>
          <t>Да</t>
        </is>
      </c>
      <c r="AC582" t="inlineStr">
        <is>
          <t>Группа_Крупная / Категория_Крупная / Подкатегория_Крупная</t>
        </is>
      </c>
      <c r="AD582" t="n">
        <v>1</v>
      </c>
      <c r="AE582" t="inlineStr">
        <is>
          <t>до 10 000</t>
        </is>
      </c>
    </row>
    <row r="583">
      <c r="A583" t="n">
        <v>582</v>
      </c>
      <c r="B583" t="inlineStr">
        <is>
          <t>medium_10k</t>
        </is>
      </c>
      <c r="C583" t="inlineStr">
        <is>
          <t>ORD-0000194</t>
        </is>
      </c>
      <c r="D583" t="inlineStr">
        <is>
          <t>LINE-0000582</t>
        </is>
      </c>
      <c r="E583" s="7" t="n">
        <v>45873</v>
      </c>
      <c r="F583" s="7" t="n">
        <v>45873</v>
      </c>
      <c r="G583" t="n">
        <v>2025</v>
      </c>
      <c r="H583" t="inlineStr">
        <is>
          <t>Q3</t>
        </is>
      </c>
      <c r="I583" t="n">
        <v>8</v>
      </c>
      <c r="J583" t="inlineStr">
        <is>
          <t>Август</t>
        </is>
      </c>
      <c r="K583" t="n">
        <v>4</v>
      </c>
      <c r="L583" t="inlineStr">
        <is>
          <t>ФО_01_Крупный</t>
        </is>
      </c>
      <c r="M583" t="inlineStr">
        <is>
          <t>Регион_001_Крупный</t>
        </is>
      </c>
      <c r="N583" t="inlineStr">
        <is>
          <t>Город_0082</t>
        </is>
      </c>
      <c r="O583" t="inlineStr">
        <is>
          <t>Холдинг_Крупный</t>
        </is>
      </c>
      <c r="P583" t="inlineStr">
        <is>
          <t>Организация_Крупная</t>
        </is>
      </c>
      <c r="Q583" t="inlineStr">
        <is>
          <t>Отдел_012</t>
        </is>
      </c>
      <c r="R583" t="inlineStr">
        <is>
          <t>Группа_Крупная</t>
        </is>
      </c>
      <c r="S583" t="inlineStr">
        <is>
          <t>Категория_Крупная</t>
        </is>
      </c>
      <c r="T583" t="inlineStr">
        <is>
          <t>Подкатегория_Крупная</t>
        </is>
      </c>
      <c r="U583" t="inlineStr">
        <is>
          <t>SKU_0000582</t>
        </is>
      </c>
      <c r="V583" t="inlineStr">
        <is>
          <t>SMB</t>
        </is>
      </c>
      <c r="W583" t="inlineStr">
        <is>
          <t>Клиент_00582</t>
        </is>
      </c>
      <c r="X583" t="inlineStr">
        <is>
          <t>API</t>
        </is>
      </c>
      <c r="Y583" s="8" t="n">
        <v>27534</v>
      </c>
      <c r="Z583" t="n">
        <v>3</v>
      </c>
      <c r="AA583" s="8" t="n">
        <v>3304.08</v>
      </c>
      <c r="AB583" t="inlineStr">
        <is>
          <t>Да</t>
        </is>
      </c>
      <c r="AC583" t="inlineStr">
        <is>
          <t>Группа_Крупная / Категория_Крупная / Подкатегория_Крупная</t>
        </is>
      </c>
      <c r="AD583" t="n">
        <v>1</v>
      </c>
      <c r="AE583" t="inlineStr">
        <is>
          <t>до 10 000</t>
        </is>
      </c>
    </row>
    <row r="584">
      <c r="A584" t="n">
        <v>583</v>
      </c>
      <c r="B584" t="inlineStr">
        <is>
          <t>medium_10k</t>
        </is>
      </c>
      <c r="C584" t="inlineStr">
        <is>
          <t>ORD-0000195</t>
        </is>
      </c>
      <c r="D584" t="inlineStr">
        <is>
          <t>LINE-0000583</t>
        </is>
      </c>
      <c r="E584" s="7" t="n">
        <v>45874</v>
      </c>
      <c r="F584" s="7" t="n">
        <v>45874</v>
      </c>
      <c r="G584" t="n">
        <v>2025</v>
      </c>
      <c r="H584" t="inlineStr">
        <is>
          <t>Q3</t>
        </is>
      </c>
      <c r="I584" t="n">
        <v>8</v>
      </c>
      <c r="J584" t="inlineStr">
        <is>
          <t>Август</t>
        </is>
      </c>
      <c r="K584" t="n">
        <v>5</v>
      </c>
      <c r="L584" t="inlineStr">
        <is>
          <t>ФО_01_Крупный</t>
        </is>
      </c>
      <c r="M584" t="inlineStr">
        <is>
          <t>Регион_001_Крупный</t>
        </is>
      </c>
      <c r="N584" t="inlineStr">
        <is>
          <t>Город_0083</t>
        </is>
      </c>
      <c r="O584" t="inlineStr">
        <is>
          <t>Холдинг_Крупный</t>
        </is>
      </c>
      <c r="P584" t="inlineStr">
        <is>
          <t>Организация_Крупная</t>
        </is>
      </c>
      <c r="Q584" t="inlineStr">
        <is>
          <t>Отдел_012</t>
        </is>
      </c>
      <c r="R584" t="inlineStr">
        <is>
          <t>Группа_Крупная</t>
        </is>
      </c>
      <c r="S584" t="inlineStr">
        <is>
          <t>Категория_Крупная</t>
        </is>
      </c>
      <c r="T584" t="inlineStr">
        <is>
          <t>Подкатегория_Крупная</t>
        </is>
      </c>
      <c r="U584" t="inlineStr">
        <is>
          <t>SKU_0000583</t>
        </is>
      </c>
      <c r="V584" t="inlineStr">
        <is>
          <t>Госсектор</t>
        </is>
      </c>
      <c r="W584" t="inlineStr">
        <is>
          <t>Клиент_00583</t>
        </is>
      </c>
      <c r="X584" t="inlineStr">
        <is>
          <t>Импорт</t>
        </is>
      </c>
      <c r="Y584" s="8" t="n">
        <v>27571</v>
      </c>
      <c r="Z584" t="n">
        <v>4</v>
      </c>
      <c r="AA584" s="8" t="n">
        <v>3584.23</v>
      </c>
      <c r="AB584" t="inlineStr">
        <is>
          <t>Да</t>
        </is>
      </c>
      <c r="AC584" t="inlineStr">
        <is>
          <t>Группа_Крупная / Категория_Крупная / Подкатегория_Крупная</t>
        </is>
      </c>
      <c r="AD584" t="n">
        <v>1</v>
      </c>
      <c r="AE584" t="inlineStr">
        <is>
          <t>до 10 000</t>
        </is>
      </c>
    </row>
    <row r="585">
      <c r="A585" t="n">
        <v>584</v>
      </c>
      <c r="B585" t="inlineStr">
        <is>
          <t>medium_10k</t>
        </is>
      </c>
      <c r="C585" t="inlineStr">
        <is>
          <t>ORD-0000195</t>
        </is>
      </c>
      <c r="D585" t="inlineStr">
        <is>
          <t>LINE-0000584</t>
        </is>
      </c>
      <c r="E585" s="7" t="n">
        <v>45875</v>
      </c>
      <c r="F585" s="7" t="n">
        <v>45875</v>
      </c>
      <c r="G585" t="n">
        <v>2025</v>
      </c>
      <c r="H585" t="inlineStr">
        <is>
          <t>Q3</t>
        </is>
      </c>
      <c r="I585" t="n">
        <v>8</v>
      </c>
      <c r="J585" t="inlineStr">
        <is>
          <t>Август</t>
        </is>
      </c>
      <c r="K585" t="n">
        <v>6</v>
      </c>
      <c r="L585" t="inlineStr">
        <is>
          <t>ФО_01_Крупный</t>
        </is>
      </c>
      <c r="M585" t="inlineStr">
        <is>
          <t>Регион_001_Крупный</t>
        </is>
      </c>
      <c r="N585" t="inlineStr">
        <is>
          <t>Город_0084</t>
        </is>
      </c>
      <c r="O585" t="inlineStr">
        <is>
          <t>Холдинг_Крупный</t>
        </is>
      </c>
      <c r="P585" t="inlineStr">
        <is>
          <t>Организация_Крупная</t>
        </is>
      </c>
      <c r="Q585" t="inlineStr">
        <is>
          <t>Отдел_012</t>
        </is>
      </c>
      <c r="R585" t="inlineStr">
        <is>
          <t>Группа_Крупная</t>
        </is>
      </c>
      <c r="S585" t="inlineStr">
        <is>
          <t>Категория_Крупная</t>
        </is>
      </c>
      <c r="T585" t="inlineStr">
        <is>
          <t>Подкатегория_Крупная</t>
        </is>
      </c>
      <c r="U585" t="inlineStr">
        <is>
          <t>SKU_0000584</t>
        </is>
      </c>
      <c r="V585" t="inlineStr">
        <is>
          <t>Розница</t>
        </is>
      </c>
      <c r="W585" t="inlineStr">
        <is>
          <t>Клиент_00584</t>
        </is>
      </c>
      <c r="X585" t="inlineStr">
        <is>
          <t>Ручной ввод</t>
        </is>
      </c>
      <c r="Y585" s="8" t="n">
        <v>27608</v>
      </c>
      <c r="Z585" t="n">
        <v>5</v>
      </c>
      <c r="AA585" s="8" t="n">
        <v>3865.12</v>
      </c>
      <c r="AB585" t="inlineStr">
        <is>
          <t>Да</t>
        </is>
      </c>
      <c r="AC585" t="inlineStr">
        <is>
          <t>Группа_Крупная / Категория_Крупная / Подкатегория_Крупная</t>
        </is>
      </c>
      <c r="AD585" t="n">
        <v>1</v>
      </c>
      <c r="AE585" t="inlineStr">
        <is>
          <t>до 10 000</t>
        </is>
      </c>
    </row>
    <row r="586">
      <c r="A586" t="n">
        <v>585</v>
      </c>
      <c r="B586" t="inlineStr">
        <is>
          <t>medium_10k</t>
        </is>
      </c>
      <c r="C586" t="inlineStr">
        <is>
          <t>ORD-0000195</t>
        </is>
      </c>
      <c r="D586" t="inlineStr">
        <is>
          <t>LINE-0000585</t>
        </is>
      </c>
      <c r="E586" s="7" t="n">
        <v>45876</v>
      </c>
      <c r="F586" s="7" t="n">
        <v>45876</v>
      </c>
      <c r="G586" t="n">
        <v>2025</v>
      </c>
      <c r="H586" t="inlineStr">
        <is>
          <t>Q3</t>
        </is>
      </c>
      <c r="I586" t="n">
        <v>8</v>
      </c>
      <c r="J586" t="inlineStr">
        <is>
          <t>Август</t>
        </is>
      </c>
      <c r="K586" t="n">
        <v>7</v>
      </c>
      <c r="L586" t="inlineStr">
        <is>
          <t>ФО_01_Крупный</t>
        </is>
      </c>
      <c r="M586" t="inlineStr">
        <is>
          <t>Регион_001_Крупный</t>
        </is>
      </c>
      <c r="N586" t="inlineStr">
        <is>
          <t>Город_0085</t>
        </is>
      </c>
      <c r="O586" t="inlineStr">
        <is>
          <t>Холдинг_Крупный</t>
        </is>
      </c>
      <c r="P586" t="inlineStr">
        <is>
          <t>Организация_Крупная</t>
        </is>
      </c>
      <c r="Q586" t="inlineStr">
        <is>
          <t>Отдел_012</t>
        </is>
      </c>
      <c r="R586" t="inlineStr">
        <is>
          <t>Группа_Крупная</t>
        </is>
      </c>
      <c r="S586" t="inlineStr">
        <is>
          <t>Категория_Крупная</t>
        </is>
      </c>
      <c r="T586" t="inlineStr">
        <is>
          <t>Подкатегория_Крупная</t>
        </is>
      </c>
      <c r="U586" t="inlineStr">
        <is>
          <t>SKU_0000585</t>
        </is>
      </c>
      <c r="V586" t="inlineStr">
        <is>
          <t>Enterprise</t>
        </is>
      </c>
      <c r="W586" t="inlineStr">
        <is>
          <t>Клиент_00585</t>
        </is>
      </c>
      <c r="X586" t="inlineStr">
        <is>
          <t>Интеграция</t>
        </is>
      </c>
      <c r="Y586" s="8" t="n">
        <v>27645</v>
      </c>
      <c r="Z586" t="n">
        <v>6</v>
      </c>
      <c r="AA586" s="8" t="n">
        <v>4146.75</v>
      </c>
      <c r="AB586" t="inlineStr">
        <is>
          <t>Да</t>
        </is>
      </c>
      <c r="AC586" t="inlineStr">
        <is>
          <t>Группа_Крупная / Категория_Крупная / Подкатегория_Крупная</t>
        </is>
      </c>
      <c r="AD586" t="n">
        <v>1</v>
      </c>
      <c r="AE586" t="inlineStr">
        <is>
          <t>до 10 000</t>
        </is>
      </c>
    </row>
    <row r="587">
      <c r="A587" t="n">
        <v>586</v>
      </c>
      <c r="B587" t="inlineStr">
        <is>
          <t>medium_10k</t>
        </is>
      </c>
      <c r="C587" t="inlineStr">
        <is>
          <t>ORD-0000196</t>
        </is>
      </c>
      <c r="D587" t="inlineStr">
        <is>
          <t>LINE-0000586</t>
        </is>
      </c>
      <c r="E587" s="7" t="n">
        <v>45877</v>
      </c>
      <c r="F587" s="7" t="n">
        <v>45877</v>
      </c>
      <c r="G587" t="n">
        <v>2025</v>
      </c>
      <c r="H587" t="inlineStr">
        <is>
          <t>Q3</t>
        </is>
      </c>
      <c r="I587" t="n">
        <v>8</v>
      </c>
      <c r="J587" t="inlineStr">
        <is>
          <t>Август</t>
        </is>
      </c>
      <c r="K587" t="n">
        <v>8</v>
      </c>
      <c r="L587" t="inlineStr">
        <is>
          <t>ФО_01_Крупный</t>
        </is>
      </c>
      <c r="M587" t="inlineStr">
        <is>
          <t>Регион_001_Крупный</t>
        </is>
      </c>
      <c r="N587" t="inlineStr">
        <is>
          <t>Город_0086</t>
        </is>
      </c>
      <c r="O587" t="inlineStr">
        <is>
          <t>Холдинг_Крупный</t>
        </is>
      </c>
      <c r="P587" t="inlineStr">
        <is>
          <t>Организация_Крупная</t>
        </is>
      </c>
      <c r="Q587" t="inlineStr">
        <is>
          <t>Отдел_012</t>
        </is>
      </c>
      <c r="R587" t="inlineStr">
        <is>
          <t>Группа_Крупная</t>
        </is>
      </c>
      <c r="S587" t="inlineStr">
        <is>
          <t>Категория_Крупная</t>
        </is>
      </c>
      <c r="T587" t="inlineStr">
        <is>
          <t>Подкатегория_Крупная</t>
        </is>
      </c>
      <c r="U587" t="inlineStr">
        <is>
          <t>SKU_0000586</t>
        </is>
      </c>
      <c r="V587" t="inlineStr">
        <is>
          <t>SMB</t>
        </is>
      </c>
      <c r="W587" t="inlineStr">
        <is>
          <t>Клиент_00586</t>
        </is>
      </c>
      <c r="X587" t="inlineStr">
        <is>
          <t>Портал</t>
        </is>
      </c>
      <c r="Y587" s="8" t="n">
        <v>27682</v>
      </c>
      <c r="Z587" t="n">
        <v>7</v>
      </c>
      <c r="AA587" s="8" t="n">
        <v>4429.12</v>
      </c>
      <c r="AB587" t="inlineStr">
        <is>
          <t>Да</t>
        </is>
      </c>
      <c r="AC587" t="inlineStr">
        <is>
          <t>Группа_Крупная / Категория_Крупная / Подкатегория_Крупная</t>
        </is>
      </c>
      <c r="AD587" t="n">
        <v>1</v>
      </c>
      <c r="AE587" t="inlineStr">
        <is>
          <t>до 10 000</t>
        </is>
      </c>
    </row>
    <row r="588">
      <c r="A588" t="n">
        <v>587</v>
      </c>
      <c r="B588" t="inlineStr">
        <is>
          <t>medium_10k</t>
        </is>
      </c>
      <c r="C588" t="inlineStr">
        <is>
          <t>ORD-0000196</t>
        </is>
      </c>
      <c r="D588" t="inlineStr">
        <is>
          <t>LINE-0000587</t>
        </is>
      </c>
      <c r="E588" s="7" t="n">
        <v>45878</v>
      </c>
      <c r="F588" s="7" t="n">
        <v>45878</v>
      </c>
      <c r="G588" t="n">
        <v>2025</v>
      </c>
      <c r="H588" t="inlineStr">
        <is>
          <t>Q3</t>
        </is>
      </c>
      <c r="I588" t="n">
        <v>8</v>
      </c>
      <c r="J588" t="inlineStr">
        <is>
          <t>Август</t>
        </is>
      </c>
      <c r="K588" t="n">
        <v>9</v>
      </c>
      <c r="L588" t="inlineStr">
        <is>
          <t>ФО_04</t>
        </is>
      </c>
      <c r="M588" t="inlineStr">
        <is>
          <t>Регион_030</t>
        </is>
      </c>
      <c r="N588" t="inlineStr">
        <is>
          <t>Город_0587</t>
        </is>
      </c>
      <c r="O588" t="inlineStr">
        <is>
          <t>Холдинг_01</t>
        </is>
      </c>
      <c r="P588" t="inlineStr">
        <is>
          <t>Организация_002</t>
        </is>
      </c>
      <c r="Q588" t="inlineStr">
        <is>
          <t>Отдел_012</t>
        </is>
      </c>
      <c r="R588" t="inlineStr">
        <is>
          <t>Группа_01</t>
        </is>
      </c>
      <c r="S588" t="inlineStr">
        <is>
          <t>Категория_002</t>
        </is>
      </c>
      <c r="T588" t="inlineStr">
        <is>
          <t>Подкатегория_012</t>
        </is>
      </c>
      <c r="U588" t="inlineStr">
        <is>
          <t>SKU_0000587</t>
        </is>
      </c>
      <c r="V588" t="inlineStr">
        <is>
          <t>Госсектор</t>
        </is>
      </c>
      <c r="W588" t="inlineStr">
        <is>
          <t>Клиент_00587</t>
        </is>
      </c>
      <c r="X588" t="inlineStr">
        <is>
          <t>API</t>
        </is>
      </c>
      <c r="Y588" s="8" t="n">
        <v>22719</v>
      </c>
      <c r="Z588" t="n">
        <v>8</v>
      </c>
      <c r="AA588" s="8" t="n">
        <v>3862.23</v>
      </c>
      <c r="AB588" t="inlineStr">
        <is>
          <t>Нет</t>
        </is>
      </c>
      <c r="AC588" t="inlineStr">
        <is>
          <t>Группа_01 / Категория_002 / Подкатегория_012</t>
        </is>
      </c>
      <c r="AD588" t="n">
        <v>1</v>
      </c>
      <c r="AE588" t="inlineStr">
        <is>
          <t>до 10 000</t>
        </is>
      </c>
    </row>
    <row r="589">
      <c r="A589" t="n">
        <v>588</v>
      </c>
      <c r="B589" t="inlineStr">
        <is>
          <t>medium_10k</t>
        </is>
      </c>
      <c r="C589" t="inlineStr">
        <is>
          <t>ORD-0000196</t>
        </is>
      </c>
      <c r="D589" t="inlineStr">
        <is>
          <t>LINE-0000588</t>
        </is>
      </c>
      <c r="E589" s="7" t="n">
        <v>45879</v>
      </c>
      <c r="F589" s="7" t="n">
        <v>45879</v>
      </c>
      <c r="G589" t="n">
        <v>2025</v>
      </c>
      <c r="H589" t="inlineStr">
        <is>
          <t>Q3</t>
        </is>
      </c>
      <c r="I589" t="n">
        <v>8</v>
      </c>
      <c r="J589" t="inlineStr">
        <is>
          <t>Август</t>
        </is>
      </c>
      <c r="K589" t="n">
        <v>10</v>
      </c>
      <c r="L589" t="inlineStr">
        <is>
          <t>ФО_05</t>
        </is>
      </c>
      <c r="M589" t="inlineStr">
        <is>
          <t>Регион_030</t>
        </is>
      </c>
      <c r="N589" t="inlineStr">
        <is>
          <t>Город_0588</t>
        </is>
      </c>
      <c r="O589" t="inlineStr">
        <is>
          <t>Холдинг_01</t>
        </is>
      </c>
      <c r="P589" t="inlineStr">
        <is>
          <t>Организация_002</t>
        </is>
      </c>
      <c r="Q589" t="inlineStr">
        <is>
          <t>Отдел_012</t>
        </is>
      </c>
      <c r="R589" t="inlineStr">
        <is>
          <t>Группа_01</t>
        </is>
      </c>
      <c r="S589" t="inlineStr">
        <is>
          <t>Категория_002</t>
        </is>
      </c>
      <c r="T589" t="inlineStr">
        <is>
          <t>Подкатегория_012</t>
        </is>
      </c>
      <c r="U589" t="inlineStr">
        <is>
          <t>SKU_0000588</t>
        </is>
      </c>
      <c r="V589" t="inlineStr">
        <is>
          <t>Розница</t>
        </is>
      </c>
      <c r="W589" t="inlineStr">
        <is>
          <t>Клиент_00588</t>
        </is>
      </c>
      <c r="X589" t="inlineStr">
        <is>
          <t>Импорт</t>
        </is>
      </c>
      <c r="Y589" s="8" t="n">
        <v>22756</v>
      </c>
      <c r="Z589" t="n">
        <v>9</v>
      </c>
      <c r="AA589" s="8" t="n">
        <v>4096.08</v>
      </c>
      <c r="AB589" t="inlineStr">
        <is>
          <t>Нет</t>
        </is>
      </c>
      <c r="AC589" t="inlineStr">
        <is>
          <t>Группа_01 / Категория_002 / Подкатегория_012</t>
        </is>
      </c>
      <c r="AD589" t="n">
        <v>1</v>
      </c>
      <c r="AE589" t="inlineStr">
        <is>
          <t>до 10 000</t>
        </is>
      </c>
    </row>
    <row r="590">
      <c r="A590" t="n">
        <v>589</v>
      </c>
      <c r="B590" t="inlineStr">
        <is>
          <t>medium_10k</t>
        </is>
      </c>
      <c r="C590" t="inlineStr">
        <is>
          <t>ORD-0000197</t>
        </is>
      </c>
      <c r="D590" t="inlineStr">
        <is>
          <t>LINE-0000589</t>
        </is>
      </c>
      <c r="E590" s="7" t="n">
        <v>45880</v>
      </c>
      <c r="F590" s="7" t="n">
        <v>45880</v>
      </c>
      <c r="G590" t="n">
        <v>2025</v>
      </c>
      <c r="H590" t="inlineStr">
        <is>
          <t>Q3</t>
        </is>
      </c>
      <c r="I590" t="n">
        <v>8</v>
      </c>
      <c r="J590" t="inlineStr">
        <is>
          <t>Август</t>
        </is>
      </c>
      <c r="K590" t="n">
        <v>11</v>
      </c>
      <c r="L590" t="inlineStr">
        <is>
          <t>ФО_06</t>
        </is>
      </c>
      <c r="M590" t="inlineStr">
        <is>
          <t>Регион_030</t>
        </is>
      </c>
      <c r="N590" t="inlineStr">
        <is>
          <t>Город_0589</t>
        </is>
      </c>
      <c r="O590" t="inlineStr">
        <is>
          <t>Холдинг_01</t>
        </is>
      </c>
      <c r="P590" t="inlineStr">
        <is>
          <t>Организация_002</t>
        </is>
      </c>
      <c r="Q590" t="inlineStr">
        <is>
          <t>Отдел_012</t>
        </is>
      </c>
      <c r="R590" t="inlineStr">
        <is>
          <t>Группа_01</t>
        </is>
      </c>
      <c r="S590" t="inlineStr">
        <is>
          <t>Категория_002</t>
        </is>
      </c>
      <c r="T590" t="inlineStr">
        <is>
          <t>Подкатегория_012</t>
        </is>
      </c>
      <c r="U590" t="inlineStr">
        <is>
          <t>SKU_0000589</t>
        </is>
      </c>
      <c r="V590" t="inlineStr">
        <is>
          <t>Enterprise</t>
        </is>
      </c>
      <c r="W590" t="inlineStr">
        <is>
          <t>Клиент_00589</t>
        </is>
      </c>
      <c r="X590" t="inlineStr">
        <is>
          <t>Ручной ввод</t>
        </is>
      </c>
      <c r="Y590" s="8" t="n">
        <v>22793</v>
      </c>
      <c r="Z590" t="n">
        <v>10</v>
      </c>
      <c r="AA590" s="8" t="n">
        <v>4330.67</v>
      </c>
      <c r="AB590" t="inlineStr">
        <is>
          <t>Нет</t>
        </is>
      </c>
      <c r="AC590" t="inlineStr">
        <is>
          <t>Группа_01 / Категория_002 / Подкатегория_012</t>
        </is>
      </c>
      <c r="AD590" t="n">
        <v>1</v>
      </c>
      <c r="AE590" t="inlineStr">
        <is>
          <t>до 10 000</t>
        </is>
      </c>
    </row>
    <row r="591">
      <c r="A591" t="n">
        <v>590</v>
      </c>
      <c r="B591" t="inlineStr">
        <is>
          <t>medium_10k</t>
        </is>
      </c>
      <c r="C591" t="inlineStr">
        <is>
          <t>ORD-0000197</t>
        </is>
      </c>
      <c r="D591" t="inlineStr">
        <is>
          <t>LINE-0000590</t>
        </is>
      </c>
      <c r="E591" s="7" t="n">
        <v>45881</v>
      </c>
      <c r="F591" s="7" t="n">
        <v>45881</v>
      </c>
      <c r="G591" t="n">
        <v>2025</v>
      </c>
      <c r="H591" t="inlineStr">
        <is>
          <t>Q3</t>
        </is>
      </c>
      <c r="I591" t="n">
        <v>8</v>
      </c>
      <c r="J591" t="inlineStr">
        <is>
          <t>Август</t>
        </is>
      </c>
      <c r="K591" t="n">
        <v>12</v>
      </c>
      <c r="L591" t="inlineStr">
        <is>
          <t>ФО_01_Крупный</t>
        </is>
      </c>
      <c r="M591" t="inlineStr">
        <is>
          <t>Регион_001_Крупный</t>
        </is>
      </c>
      <c r="N591" t="inlineStr">
        <is>
          <t>Город_0090</t>
        </is>
      </c>
      <c r="O591" t="inlineStr">
        <is>
          <t>Холдинг_Крупный</t>
        </is>
      </c>
      <c r="P591" t="inlineStr">
        <is>
          <t>Организация_Крупная</t>
        </is>
      </c>
      <c r="Q591" t="inlineStr">
        <is>
          <t>Отдел_012</t>
        </is>
      </c>
      <c r="R591" t="inlineStr">
        <is>
          <t>Группа_Крупная</t>
        </is>
      </c>
      <c r="S591" t="inlineStr">
        <is>
          <t>Категория_Крупная</t>
        </is>
      </c>
      <c r="T591" t="inlineStr">
        <is>
          <t>Подкатегория_Крупная</t>
        </is>
      </c>
      <c r="U591" t="inlineStr">
        <is>
          <t>SKU_0000590</t>
        </is>
      </c>
      <c r="V591" t="inlineStr">
        <is>
          <t>SMB</t>
        </is>
      </c>
      <c r="W591" t="inlineStr">
        <is>
          <t>Клиент_00590</t>
        </is>
      </c>
      <c r="X591" t="inlineStr">
        <is>
          <t>Интеграция</t>
        </is>
      </c>
      <c r="Y591" s="8" t="n">
        <v>27830</v>
      </c>
      <c r="Z591" t="n">
        <v>11</v>
      </c>
      <c r="AA591" s="8" t="n">
        <v>5566</v>
      </c>
      <c r="AB591" t="inlineStr">
        <is>
          <t>Да</t>
        </is>
      </c>
      <c r="AC591" t="inlineStr">
        <is>
          <t>Группа_Крупная / Категория_Крупная / Подкатегория_Крупная</t>
        </is>
      </c>
      <c r="AD591" t="n">
        <v>1</v>
      </c>
      <c r="AE591" t="inlineStr">
        <is>
          <t>до 10 000</t>
        </is>
      </c>
    </row>
    <row r="592">
      <c r="A592" t="n">
        <v>591</v>
      </c>
      <c r="B592" t="inlineStr">
        <is>
          <t>medium_10k</t>
        </is>
      </c>
      <c r="C592" t="inlineStr">
        <is>
          <t>ORD-0000197</t>
        </is>
      </c>
      <c r="D592" t="inlineStr">
        <is>
          <t>LINE-0000591</t>
        </is>
      </c>
      <c r="E592" s="7" t="n">
        <v>45882</v>
      </c>
      <c r="F592" s="7" t="n">
        <v>45882</v>
      </c>
      <c r="G592" t="n">
        <v>2025</v>
      </c>
      <c r="H592" t="inlineStr">
        <is>
          <t>Q3</t>
        </is>
      </c>
      <c r="I592" t="n">
        <v>8</v>
      </c>
      <c r="J592" t="inlineStr">
        <is>
          <t>Август</t>
        </is>
      </c>
      <c r="K592" t="n">
        <v>13</v>
      </c>
      <c r="L592" t="inlineStr">
        <is>
          <t>ФО_01_Крупный</t>
        </is>
      </c>
      <c r="M592" t="inlineStr">
        <is>
          <t>Регион_001_Крупный</t>
        </is>
      </c>
      <c r="N592" t="inlineStr">
        <is>
          <t>Город_0091</t>
        </is>
      </c>
      <c r="O592" t="inlineStr">
        <is>
          <t>Холдинг_Крупный</t>
        </is>
      </c>
      <c r="P592" t="inlineStr">
        <is>
          <t>Организация_Крупная</t>
        </is>
      </c>
      <c r="Q592" t="inlineStr">
        <is>
          <t>Отдел_012</t>
        </is>
      </c>
      <c r="R592" t="inlineStr">
        <is>
          <t>Группа_Крупная</t>
        </is>
      </c>
      <c r="S592" t="inlineStr">
        <is>
          <t>Категория_Крупная</t>
        </is>
      </c>
      <c r="T592" t="inlineStr">
        <is>
          <t>Подкатегория_Крупная</t>
        </is>
      </c>
      <c r="U592" t="inlineStr">
        <is>
          <t>SKU_0000591</t>
        </is>
      </c>
      <c r="V592" t="inlineStr">
        <is>
          <t>Госсектор</t>
        </is>
      </c>
      <c r="W592" t="inlineStr">
        <is>
          <t>Клиент_00591</t>
        </is>
      </c>
      <c r="X592" t="inlineStr">
        <is>
          <t>Портал</t>
        </is>
      </c>
      <c r="Y592" s="8" t="n">
        <v>27867</v>
      </c>
      <c r="Z592" t="n">
        <v>12</v>
      </c>
      <c r="AA592" s="8" t="n">
        <v>5852.07</v>
      </c>
      <c r="AB592" t="inlineStr">
        <is>
          <t>Да</t>
        </is>
      </c>
      <c r="AC592" t="inlineStr">
        <is>
          <t>Группа_Крупная / Категория_Крупная / Подкатегория_Крупная</t>
        </is>
      </c>
      <c r="AD592" t="n">
        <v>1</v>
      </c>
      <c r="AE592" t="inlineStr">
        <is>
          <t>до 10 000</t>
        </is>
      </c>
    </row>
    <row r="593">
      <c r="A593" t="n">
        <v>592</v>
      </c>
      <c r="B593" t="inlineStr">
        <is>
          <t>medium_10k</t>
        </is>
      </c>
      <c r="C593" t="inlineStr">
        <is>
          <t>ORD-0000198</t>
        </is>
      </c>
      <c r="D593" t="inlineStr">
        <is>
          <t>LINE-0000592</t>
        </is>
      </c>
      <c r="E593" s="7" t="n">
        <v>45883</v>
      </c>
      <c r="F593" s="7" t="n">
        <v>45883</v>
      </c>
      <c r="G593" t="n">
        <v>2025</v>
      </c>
      <c r="H593" t="inlineStr">
        <is>
          <t>Q3</t>
        </is>
      </c>
      <c r="I593" t="n">
        <v>8</v>
      </c>
      <c r="J593" t="inlineStr">
        <is>
          <t>Август</t>
        </is>
      </c>
      <c r="K593" t="n">
        <v>14</v>
      </c>
      <c r="L593" t="inlineStr">
        <is>
          <t>ФО_01_Крупный</t>
        </is>
      </c>
      <c r="M593" t="inlineStr">
        <is>
          <t>Регион_001_Крупный</t>
        </is>
      </c>
      <c r="N593" t="inlineStr">
        <is>
          <t>Город_0092</t>
        </is>
      </c>
      <c r="O593" t="inlineStr">
        <is>
          <t>Холдинг_Крупный</t>
        </is>
      </c>
      <c r="P593" t="inlineStr">
        <is>
          <t>Организация_Крупная</t>
        </is>
      </c>
      <c r="Q593" t="inlineStr">
        <is>
          <t>Отдел_012</t>
        </is>
      </c>
      <c r="R593" t="inlineStr">
        <is>
          <t>Группа_Крупная</t>
        </is>
      </c>
      <c r="S593" t="inlineStr">
        <is>
          <t>Категория_Крупная</t>
        </is>
      </c>
      <c r="T593" t="inlineStr">
        <is>
          <t>Подкатегория_Крупная</t>
        </is>
      </c>
      <c r="U593" t="inlineStr">
        <is>
          <t>SKU_0000592</t>
        </is>
      </c>
      <c r="V593" t="inlineStr">
        <is>
          <t>Розница</t>
        </is>
      </c>
      <c r="W593" t="inlineStr">
        <is>
          <t>Клиент_00592</t>
        </is>
      </c>
      <c r="X593" t="inlineStr">
        <is>
          <t>API</t>
        </is>
      </c>
      <c r="Y593" s="8" t="n">
        <v>27904</v>
      </c>
      <c r="Z593" t="n">
        <v>13</v>
      </c>
      <c r="AA593" s="8" t="n">
        <v>6138.88</v>
      </c>
      <c r="AB593" t="inlineStr">
        <is>
          <t>Да</t>
        </is>
      </c>
      <c r="AC593" t="inlineStr">
        <is>
          <t>Группа_Крупная / Категория_Крупная / Подкатегория_Крупная</t>
        </is>
      </c>
      <c r="AD593" t="n">
        <v>1</v>
      </c>
      <c r="AE593" t="inlineStr">
        <is>
          <t>до 10 000</t>
        </is>
      </c>
    </row>
    <row r="594">
      <c r="A594" t="n">
        <v>593</v>
      </c>
      <c r="B594" t="inlineStr">
        <is>
          <t>medium_10k</t>
        </is>
      </c>
      <c r="C594" t="inlineStr">
        <is>
          <t>ORD-0000198</t>
        </is>
      </c>
      <c r="D594" t="inlineStr">
        <is>
          <t>LINE-0000593</t>
        </is>
      </c>
      <c r="E594" s="7" t="n">
        <v>45884</v>
      </c>
      <c r="F594" s="7" t="n">
        <v>45884</v>
      </c>
      <c r="G594" t="n">
        <v>2025</v>
      </c>
      <c r="H594" t="inlineStr">
        <is>
          <t>Q3</t>
        </is>
      </c>
      <c r="I594" t="n">
        <v>8</v>
      </c>
      <c r="J594" t="inlineStr">
        <is>
          <t>Август</t>
        </is>
      </c>
      <c r="K594" t="n">
        <v>15</v>
      </c>
      <c r="L594" t="inlineStr">
        <is>
          <t>ФО_01_Крупный</t>
        </is>
      </c>
      <c r="M594" t="inlineStr">
        <is>
          <t>Регион_001_Крупный</t>
        </is>
      </c>
      <c r="N594" t="inlineStr">
        <is>
          <t>Город_0093</t>
        </is>
      </c>
      <c r="O594" t="inlineStr">
        <is>
          <t>Холдинг_Крупный</t>
        </is>
      </c>
      <c r="P594" t="inlineStr">
        <is>
          <t>Организация_Крупная</t>
        </is>
      </c>
      <c r="Q594" t="inlineStr">
        <is>
          <t>Отдел_012</t>
        </is>
      </c>
      <c r="R594" t="inlineStr">
        <is>
          <t>Группа_Крупная</t>
        </is>
      </c>
      <c r="S594" t="inlineStr">
        <is>
          <t>Категория_Крупная</t>
        </is>
      </c>
      <c r="T594" t="inlineStr">
        <is>
          <t>Подкатегория_Крупная</t>
        </is>
      </c>
      <c r="U594" t="inlineStr">
        <is>
          <t>SKU_0000593</t>
        </is>
      </c>
      <c r="V594" t="inlineStr">
        <is>
          <t>Enterprise</t>
        </is>
      </c>
      <c r="W594" t="inlineStr">
        <is>
          <t>Клиент_00593</t>
        </is>
      </c>
      <c r="X594" t="inlineStr">
        <is>
          <t>Импорт</t>
        </is>
      </c>
      <c r="Y594" s="8" t="n">
        <v>27941</v>
      </c>
      <c r="Z594" t="n">
        <v>14</v>
      </c>
      <c r="AA594" s="8" t="n">
        <v>6426.43</v>
      </c>
      <c r="AB594" t="inlineStr">
        <is>
          <t>Да</t>
        </is>
      </c>
      <c r="AC594" t="inlineStr">
        <is>
          <t>Группа_Крупная / Категория_Крупная / Подкатегория_Крупная</t>
        </is>
      </c>
      <c r="AD594" t="n">
        <v>1</v>
      </c>
      <c r="AE594" t="inlineStr">
        <is>
          <t>до 10 000</t>
        </is>
      </c>
    </row>
    <row r="595">
      <c r="A595" t="n">
        <v>594</v>
      </c>
      <c r="B595" t="inlineStr">
        <is>
          <t>medium_10k</t>
        </is>
      </c>
      <c r="C595" t="inlineStr">
        <is>
          <t>ORD-0000198</t>
        </is>
      </c>
      <c r="D595" t="inlineStr">
        <is>
          <t>LINE-0000594</t>
        </is>
      </c>
      <c r="E595" s="7" t="n">
        <v>45885</v>
      </c>
      <c r="F595" s="7" t="n">
        <v>45885</v>
      </c>
      <c r="G595" t="n">
        <v>2025</v>
      </c>
      <c r="H595" t="inlineStr">
        <is>
          <t>Q3</t>
        </is>
      </c>
      <c r="I595" t="n">
        <v>8</v>
      </c>
      <c r="J595" t="inlineStr">
        <is>
          <t>Август</t>
        </is>
      </c>
      <c r="K595" t="n">
        <v>16</v>
      </c>
      <c r="L595" t="inlineStr">
        <is>
          <t>ФО_01_Крупный</t>
        </is>
      </c>
      <c r="M595" t="inlineStr">
        <is>
          <t>Регион_001_Крупный</t>
        </is>
      </c>
      <c r="N595" t="inlineStr">
        <is>
          <t>Город_0094</t>
        </is>
      </c>
      <c r="O595" t="inlineStr">
        <is>
          <t>Холдинг_Крупный</t>
        </is>
      </c>
      <c r="P595" t="inlineStr">
        <is>
          <t>Организация_Крупная</t>
        </is>
      </c>
      <c r="Q595" t="inlineStr">
        <is>
          <t>Отдел_012</t>
        </is>
      </c>
      <c r="R595" t="inlineStr">
        <is>
          <t>Группа_Крупная</t>
        </is>
      </c>
      <c r="S595" t="inlineStr">
        <is>
          <t>Категория_Крупная</t>
        </is>
      </c>
      <c r="T595" t="inlineStr">
        <is>
          <t>Подкатегория_Крупная</t>
        </is>
      </c>
      <c r="U595" t="inlineStr">
        <is>
          <t>SKU_0000594</t>
        </is>
      </c>
      <c r="V595" t="inlineStr">
        <is>
          <t>SMB</t>
        </is>
      </c>
      <c r="W595" t="inlineStr">
        <is>
          <t>Клиент_00594</t>
        </is>
      </c>
      <c r="X595" t="inlineStr">
        <is>
          <t>Ручной ввод</t>
        </is>
      </c>
      <c r="Y595" s="8" t="n">
        <v>27978</v>
      </c>
      <c r="Z595" t="n">
        <v>15</v>
      </c>
      <c r="AA595" s="8" t="n">
        <v>6714.72</v>
      </c>
      <c r="AB595" t="inlineStr">
        <is>
          <t>Да</t>
        </is>
      </c>
      <c r="AC595" t="inlineStr">
        <is>
          <t>Группа_Крупная / Категория_Крупная / Подкатегория_Крупная</t>
        </is>
      </c>
      <c r="AD595" t="n">
        <v>1</v>
      </c>
      <c r="AE595" t="inlineStr">
        <is>
          <t>до 10 000</t>
        </is>
      </c>
    </row>
    <row r="596">
      <c r="A596" t="n">
        <v>595</v>
      </c>
      <c r="B596" t="inlineStr">
        <is>
          <t>medium_10k</t>
        </is>
      </c>
      <c r="C596" t="inlineStr">
        <is>
          <t>ORD-0000199</t>
        </is>
      </c>
      <c r="D596" t="inlineStr">
        <is>
          <t>LINE-0000595</t>
        </is>
      </c>
      <c r="E596" s="7" t="n">
        <v>45886</v>
      </c>
      <c r="F596" s="7" t="n">
        <v>45886</v>
      </c>
      <c r="G596" t="n">
        <v>2025</v>
      </c>
      <c r="H596" t="inlineStr">
        <is>
          <t>Q3</t>
        </is>
      </c>
      <c r="I596" t="n">
        <v>8</v>
      </c>
      <c r="J596" t="inlineStr">
        <is>
          <t>Август</t>
        </is>
      </c>
      <c r="K596" t="n">
        <v>17</v>
      </c>
      <c r="L596" t="inlineStr">
        <is>
          <t>ФО_01_Крупный</t>
        </is>
      </c>
      <c r="M596" t="inlineStr">
        <is>
          <t>Регион_001_Крупный</t>
        </is>
      </c>
      <c r="N596" t="inlineStr">
        <is>
          <t>Город_0095</t>
        </is>
      </c>
      <c r="O596" t="inlineStr">
        <is>
          <t>Холдинг_Крупный</t>
        </is>
      </c>
      <c r="P596" t="inlineStr">
        <is>
          <t>Организация_Крупная</t>
        </is>
      </c>
      <c r="Q596" t="inlineStr">
        <is>
          <t>Отдел_012</t>
        </is>
      </c>
      <c r="R596" t="inlineStr">
        <is>
          <t>Группа_Крупная</t>
        </is>
      </c>
      <c r="S596" t="inlineStr">
        <is>
          <t>Категория_Крупная</t>
        </is>
      </c>
      <c r="T596" t="inlineStr">
        <is>
          <t>Подкатегория_Крупная</t>
        </is>
      </c>
      <c r="U596" t="inlineStr">
        <is>
          <t>SKU_0000595</t>
        </is>
      </c>
      <c r="V596" t="inlineStr">
        <is>
          <t>Госсектор</t>
        </is>
      </c>
      <c r="W596" t="inlineStr">
        <is>
          <t>Клиент_00595</t>
        </is>
      </c>
      <c r="X596" t="inlineStr">
        <is>
          <t>Интеграция</t>
        </is>
      </c>
      <c r="Y596" s="8" t="n">
        <v>28015</v>
      </c>
      <c r="Z596" t="n">
        <v>16</v>
      </c>
      <c r="AA596" s="8" t="n">
        <v>2241.2</v>
      </c>
      <c r="AB596" t="inlineStr">
        <is>
          <t>Да</t>
        </is>
      </c>
      <c r="AC596" t="inlineStr">
        <is>
          <t>Группа_Крупная / Категория_Крупная / Подкатегория_Крупная</t>
        </is>
      </c>
      <c r="AD596" t="n">
        <v>1</v>
      </c>
      <c r="AE596" t="inlineStr">
        <is>
          <t>до 10 000</t>
        </is>
      </c>
    </row>
    <row r="597">
      <c r="A597" t="n">
        <v>596</v>
      </c>
      <c r="B597" t="inlineStr">
        <is>
          <t>medium_10k</t>
        </is>
      </c>
      <c r="C597" t="inlineStr">
        <is>
          <t>ORD-0000199</t>
        </is>
      </c>
      <c r="D597" t="inlineStr">
        <is>
          <t>LINE-0000596</t>
        </is>
      </c>
      <c r="E597" s="7" t="n">
        <v>45887</v>
      </c>
      <c r="F597" s="7" t="n">
        <v>45887</v>
      </c>
      <c r="G597" t="n">
        <v>2025</v>
      </c>
      <c r="H597" t="inlineStr">
        <is>
          <t>Q3</t>
        </is>
      </c>
      <c r="I597" t="n">
        <v>8</v>
      </c>
      <c r="J597" t="inlineStr">
        <is>
          <t>Август</t>
        </is>
      </c>
      <c r="K597" t="n">
        <v>18</v>
      </c>
      <c r="L597" t="inlineStr">
        <is>
          <t>ФО_01_Крупный</t>
        </is>
      </c>
      <c r="M597" t="inlineStr">
        <is>
          <t>Регион_001_Крупный</t>
        </is>
      </c>
      <c r="N597" t="inlineStr">
        <is>
          <t>Город_0096</t>
        </is>
      </c>
      <c r="O597" t="inlineStr">
        <is>
          <t>Холдинг_Крупный</t>
        </is>
      </c>
      <c r="P597" t="inlineStr">
        <is>
          <t>Организация_Крупная</t>
        </is>
      </c>
      <c r="Q597" t="inlineStr">
        <is>
          <t>Отдел_012</t>
        </is>
      </c>
      <c r="R597" t="inlineStr">
        <is>
          <t>Группа_Крупная</t>
        </is>
      </c>
      <c r="S597" t="inlineStr">
        <is>
          <t>Категория_Крупная</t>
        </is>
      </c>
      <c r="T597" t="inlineStr">
        <is>
          <t>Подкатегория_Крупная</t>
        </is>
      </c>
      <c r="U597" t="inlineStr">
        <is>
          <t>SKU_0000596</t>
        </is>
      </c>
      <c r="V597" t="inlineStr">
        <is>
          <t>Розница</t>
        </is>
      </c>
      <c r="W597" t="inlineStr">
        <is>
          <t>Клиент_00596</t>
        </is>
      </c>
      <c r="X597" t="inlineStr">
        <is>
          <t>Портал</t>
        </is>
      </c>
      <c r="Y597" s="8" t="n">
        <v>28052</v>
      </c>
      <c r="Z597" t="n">
        <v>17</v>
      </c>
      <c r="AA597" s="8" t="n">
        <v>2524.68</v>
      </c>
      <c r="AB597" t="inlineStr">
        <is>
          <t>Да</t>
        </is>
      </c>
      <c r="AC597" t="inlineStr">
        <is>
          <t>Группа_Крупная / Категория_Крупная / Подкатегория_Крупная</t>
        </is>
      </c>
      <c r="AD597" t="n">
        <v>1</v>
      </c>
      <c r="AE597" t="inlineStr">
        <is>
          <t>до 10 000</t>
        </is>
      </c>
    </row>
    <row r="598">
      <c r="A598" t="n">
        <v>597</v>
      </c>
      <c r="B598" t="inlineStr">
        <is>
          <t>medium_10k</t>
        </is>
      </c>
      <c r="C598" t="inlineStr">
        <is>
          <t>ORD-0000199</t>
        </is>
      </c>
      <c r="D598" t="inlineStr">
        <is>
          <t>LINE-0000597</t>
        </is>
      </c>
      <c r="E598" s="7" t="n">
        <v>45888</v>
      </c>
      <c r="F598" s="7" t="n">
        <v>45888</v>
      </c>
      <c r="G598" t="n">
        <v>2025</v>
      </c>
      <c r="H598" t="inlineStr">
        <is>
          <t>Q3</t>
        </is>
      </c>
      <c r="I598" t="n">
        <v>8</v>
      </c>
      <c r="J598" t="inlineStr">
        <is>
          <t>Август</t>
        </is>
      </c>
      <c r="K598" t="n">
        <v>19</v>
      </c>
      <c r="L598" t="inlineStr">
        <is>
          <t>ФО_06</t>
        </is>
      </c>
      <c r="M598" t="inlineStr">
        <is>
          <t>Регион_030</t>
        </is>
      </c>
      <c r="N598" t="inlineStr">
        <is>
          <t>Город_0597</t>
        </is>
      </c>
      <c r="O598" t="inlineStr">
        <is>
          <t>Холдинг_01</t>
        </is>
      </c>
      <c r="P598" t="inlineStr">
        <is>
          <t>Организация_002</t>
        </is>
      </c>
      <c r="Q598" t="inlineStr">
        <is>
          <t>Отдел_012</t>
        </is>
      </c>
      <c r="R598" t="inlineStr">
        <is>
          <t>Группа_01</t>
        </is>
      </c>
      <c r="S598" t="inlineStr">
        <is>
          <t>Категория_002</t>
        </is>
      </c>
      <c r="T598" t="inlineStr">
        <is>
          <t>Подкатегория_012</t>
        </is>
      </c>
      <c r="U598" t="inlineStr">
        <is>
          <t>SKU_0000597</t>
        </is>
      </c>
      <c r="V598" t="inlineStr">
        <is>
          <t>Enterprise</t>
        </is>
      </c>
      <c r="W598" t="inlineStr">
        <is>
          <t>Клиент_00597</t>
        </is>
      </c>
      <c r="X598" t="inlineStr">
        <is>
          <t>API</t>
        </is>
      </c>
      <c r="Y598" s="8" t="n">
        <v>23089</v>
      </c>
      <c r="Z598" t="n">
        <v>18</v>
      </c>
      <c r="AA598" s="8" t="n">
        <v>2308.9</v>
      </c>
      <c r="AB598" t="inlineStr">
        <is>
          <t>Нет</t>
        </is>
      </c>
      <c r="AC598" t="inlineStr">
        <is>
          <t>Группа_01 / Категория_002 / Подкатегория_012</t>
        </is>
      </c>
      <c r="AD598" t="n">
        <v>1</v>
      </c>
      <c r="AE598" t="inlineStr">
        <is>
          <t>до 10 000</t>
        </is>
      </c>
    </row>
    <row r="599">
      <c r="A599" t="n">
        <v>598</v>
      </c>
      <c r="B599" t="inlineStr">
        <is>
          <t>medium_10k</t>
        </is>
      </c>
      <c r="C599" t="inlineStr">
        <is>
          <t>ORD-0000200</t>
        </is>
      </c>
      <c r="D599" t="inlineStr">
        <is>
          <t>LINE-0000598</t>
        </is>
      </c>
      <c r="E599" s="7" t="n">
        <v>45889</v>
      </c>
      <c r="F599" s="7" t="n">
        <v>45889</v>
      </c>
      <c r="G599" t="n">
        <v>2025</v>
      </c>
      <c r="H599" t="inlineStr">
        <is>
          <t>Q3</t>
        </is>
      </c>
      <c r="I599" t="n">
        <v>8</v>
      </c>
      <c r="J599" t="inlineStr">
        <is>
          <t>Август</t>
        </is>
      </c>
      <c r="K599" t="n">
        <v>20</v>
      </c>
      <c r="L599" t="inlineStr">
        <is>
          <t>ФО_07</t>
        </is>
      </c>
      <c r="M599" t="inlineStr">
        <is>
          <t>Регион_030</t>
        </is>
      </c>
      <c r="N599" t="inlineStr">
        <is>
          <t>Город_0598</t>
        </is>
      </c>
      <c r="O599" t="inlineStr">
        <is>
          <t>Холдинг_01</t>
        </is>
      </c>
      <c r="P599" t="inlineStr">
        <is>
          <t>Организация_002</t>
        </is>
      </c>
      <c r="Q599" t="inlineStr">
        <is>
          <t>Отдел_012</t>
        </is>
      </c>
      <c r="R599" t="inlineStr">
        <is>
          <t>Группа_01</t>
        </is>
      </c>
      <c r="S599" t="inlineStr">
        <is>
          <t>Категория_002</t>
        </is>
      </c>
      <c r="T599" t="inlineStr">
        <is>
          <t>Подкатегория_012</t>
        </is>
      </c>
      <c r="U599" t="inlineStr">
        <is>
          <t>SKU_0000598</t>
        </is>
      </c>
      <c r="V599" t="inlineStr">
        <is>
          <t>SMB</t>
        </is>
      </c>
      <c r="W599" t="inlineStr">
        <is>
          <t>Клиент_00598</t>
        </is>
      </c>
      <c r="X599" t="inlineStr">
        <is>
          <t>Импорт</t>
        </is>
      </c>
      <c r="Y599" s="8" t="n">
        <v>23126</v>
      </c>
      <c r="Z599" t="n">
        <v>19</v>
      </c>
      <c r="AA599" s="8" t="n">
        <v>2543.86</v>
      </c>
      <c r="AB599" t="inlineStr">
        <is>
          <t>Нет</t>
        </is>
      </c>
      <c r="AC599" t="inlineStr">
        <is>
          <t>Группа_01 / Категория_002 / Подкатегория_012</t>
        </is>
      </c>
      <c r="AD599" t="n">
        <v>1</v>
      </c>
      <c r="AE599" t="inlineStr">
        <is>
          <t>до 10 000</t>
        </is>
      </c>
    </row>
    <row r="600">
      <c r="A600" t="n">
        <v>599</v>
      </c>
      <c r="B600" t="inlineStr">
        <is>
          <t>medium_10k</t>
        </is>
      </c>
      <c r="C600" t="inlineStr">
        <is>
          <t>ORD-0000200</t>
        </is>
      </c>
      <c r="D600" t="inlineStr">
        <is>
          <t>LINE-0000599</t>
        </is>
      </c>
      <c r="E600" s="7" t="n">
        <v>45890</v>
      </c>
      <c r="F600" s="7" t="n">
        <v>45890</v>
      </c>
      <c r="G600" t="n">
        <v>2025</v>
      </c>
      <c r="H600" t="inlineStr">
        <is>
          <t>Q3</t>
        </is>
      </c>
      <c r="I600" t="n">
        <v>8</v>
      </c>
      <c r="J600" t="inlineStr">
        <is>
          <t>Август</t>
        </is>
      </c>
      <c r="K600" t="n">
        <v>21</v>
      </c>
      <c r="L600" t="inlineStr">
        <is>
          <t>ФО_08</t>
        </is>
      </c>
      <c r="M600" t="inlineStr">
        <is>
          <t>Регион_030</t>
        </is>
      </c>
      <c r="N600" t="inlineStr">
        <is>
          <t>Город_0599</t>
        </is>
      </c>
      <c r="O600" t="inlineStr">
        <is>
          <t>Холдинг_01</t>
        </is>
      </c>
      <c r="P600" t="inlineStr">
        <is>
          <t>Организация_002</t>
        </is>
      </c>
      <c r="Q600" t="inlineStr">
        <is>
          <t>Отдел_012</t>
        </is>
      </c>
      <c r="R600" t="inlineStr">
        <is>
          <t>Группа_01</t>
        </is>
      </c>
      <c r="S600" t="inlineStr">
        <is>
          <t>Категория_002</t>
        </is>
      </c>
      <c r="T600" t="inlineStr">
        <is>
          <t>Подкатегория_012</t>
        </is>
      </c>
      <c r="U600" t="inlineStr">
        <is>
          <t>SKU_0000599</t>
        </is>
      </c>
      <c r="V600" t="inlineStr">
        <is>
          <t>Госсектор</t>
        </is>
      </c>
      <c r="W600" t="inlineStr">
        <is>
          <t>Клиент_00599</t>
        </is>
      </c>
      <c r="X600" t="inlineStr">
        <is>
          <t>Ручной ввод</t>
        </is>
      </c>
      <c r="Y600" s="8" t="n">
        <v>23163</v>
      </c>
      <c r="Z600" t="n">
        <v>20</v>
      </c>
      <c r="AA600" s="8" t="n">
        <v>2779.56</v>
      </c>
      <c r="AB600" t="inlineStr">
        <is>
          <t>Нет</t>
        </is>
      </c>
      <c r="AC600" t="inlineStr">
        <is>
          <t>Группа_01 / Категория_002 / Подкатегория_012</t>
        </is>
      </c>
      <c r="AD600" t="n">
        <v>1</v>
      </c>
      <c r="AE600" t="inlineStr">
        <is>
          <t>до 10 000</t>
        </is>
      </c>
    </row>
    <row r="601">
      <c r="A601" t="n">
        <v>600</v>
      </c>
      <c r="B601" t="inlineStr">
        <is>
          <t>medium_10k</t>
        </is>
      </c>
      <c r="C601" t="inlineStr">
        <is>
          <t>ORD-0000200</t>
        </is>
      </c>
      <c r="D601" t="inlineStr">
        <is>
          <t>LINE-0000600</t>
        </is>
      </c>
      <c r="E601" s="7" t="n">
        <v>45891</v>
      </c>
      <c r="F601" s="7" t="n">
        <v>45891</v>
      </c>
      <c r="G601" t="n">
        <v>2025</v>
      </c>
      <c r="H601" t="inlineStr">
        <is>
          <t>Q3</t>
        </is>
      </c>
      <c r="I601" t="n">
        <v>8</v>
      </c>
      <c r="J601" t="inlineStr">
        <is>
          <t>Август</t>
        </is>
      </c>
      <c r="K601" t="n">
        <v>22</v>
      </c>
      <c r="L601" t="inlineStr">
        <is>
          <t>ФО_01_Крупный</t>
        </is>
      </c>
      <c r="M601" t="inlineStr">
        <is>
          <t>Регион_001_Крупный</t>
        </is>
      </c>
      <c r="N601" t="inlineStr">
        <is>
          <t>Город_0100</t>
        </is>
      </c>
      <c r="O601" t="inlineStr">
        <is>
          <t>Холдинг_Крупный</t>
        </is>
      </c>
      <c r="P601" t="inlineStr">
        <is>
          <t>Организация_Крупная</t>
        </is>
      </c>
      <c r="Q601" t="inlineStr">
        <is>
          <t>Отдел_012</t>
        </is>
      </c>
      <c r="R601" t="inlineStr">
        <is>
          <t>Группа_Крупная</t>
        </is>
      </c>
      <c r="S601" t="inlineStr">
        <is>
          <t>Категория_Крупная</t>
        </is>
      </c>
      <c r="T601" t="inlineStr">
        <is>
          <t>Подкатегория_Крупная</t>
        </is>
      </c>
      <c r="U601" t="inlineStr">
        <is>
          <t>SKU_0000600</t>
        </is>
      </c>
      <c r="V601" t="inlineStr">
        <is>
          <t>Розница</t>
        </is>
      </c>
      <c r="W601" t="inlineStr">
        <is>
          <t>Клиент_00600</t>
        </is>
      </c>
      <c r="X601" t="inlineStr">
        <is>
          <t>Интеграция</t>
        </is>
      </c>
      <c r="Y601" s="8" t="n">
        <v>28200</v>
      </c>
      <c r="Z601" t="n">
        <v>1</v>
      </c>
      <c r="AA601" s="8" t="n">
        <v>3666</v>
      </c>
      <c r="AB601" t="inlineStr">
        <is>
          <t>Да</t>
        </is>
      </c>
      <c r="AC601" t="inlineStr">
        <is>
          <t>Группа_Крупная / Категория_Крупная / Подкатегория_Крупная</t>
        </is>
      </c>
      <c r="AD601" t="n">
        <v>1</v>
      </c>
      <c r="AE601" t="inlineStr">
        <is>
          <t>до 10 000</t>
        </is>
      </c>
    </row>
    <row r="602">
      <c r="A602" t="n">
        <v>601</v>
      </c>
      <c r="B602" t="inlineStr">
        <is>
          <t>medium_10k</t>
        </is>
      </c>
      <c r="C602" t="inlineStr">
        <is>
          <t>ORD-0000201</t>
        </is>
      </c>
      <c r="D602" t="inlineStr">
        <is>
          <t>LINE-0000601</t>
        </is>
      </c>
      <c r="E602" s="7" t="n">
        <v>45892</v>
      </c>
      <c r="F602" s="7" t="n">
        <v>45892</v>
      </c>
      <c r="G602" t="n">
        <v>2025</v>
      </c>
      <c r="H602" t="inlineStr">
        <is>
          <t>Q3</t>
        </is>
      </c>
      <c r="I602" t="n">
        <v>8</v>
      </c>
      <c r="J602" t="inlineStr">
        <is>
          <t>Август</t>
        </is>
      </c>
      <c r="K602" t="n">
        <v>23</v>
      </c>
      <c r="L602" t="inlineStr">
        <is>
          <t>ФО_01_Крупный</t>
        </is>
      </c>
      <c r="M602" t="inlineStr">
        <is>
          <t>Регион_001_Крупный</t>
        </is>
      </c>
      <c r="N602" t="inlineStr">
        <is>
          <t>Город_0101</t>
        </is>
      </c>
      <c r="O602" t="inlineStr">
        <is>
          <t>Холдинг_Крупный</t>
        </is>
      </c>
      <c r="P602" t="inlineStr">
        <is>
          <t>Организация_Крупная</t>
        </is>
      </c>
      <c r="Q602" t="inlineStr">
        <is>
          <t>Отдел_013</t>
        </is>
      </c>
      <c r="R602" t="inlineStr">
        <is>
          <t>Группа_Крупная</t>
        </is>
      </c>
      <c r="S602" t="inlineStr">
        <is>
          <t>Категория_Крупная</t>
        </is>
      </c>
      <c r="T602" t="inlineStr">
        <is>
          <t>Подкатегория_Крупная</t>
        </is>
      </c>
      <c r="U602" t="inlineStr">
        <is>
          <t>SKU_0000601</t>
        </is>
      </c>
      <c r="V602" t="inlineStr">
        <is>
          <t>Enterprise</t>
        </is>
      </c>
      <c r="W602" t="inlineStr">
        <is>
          <t>Клиент_00601</t>
        </is>
      </c>
      <c r="X602" t="inlineStr">
        <is>
          <t>Портал</t>
        </is>
      </c>
      <c r="Y602" s="8" t="n">
        <v>28237</v>
      </c>
      <c r="Z602" t="n">
        <v>2</v>
      </c>
      <c r="AA602" s="8" t="n">
        <v>3953.18</v>
      </c>
      <c r="AB602" t="inlineStr">
        <is>
          <t>Да</t>
        </is>
      </c>
      <c r="AC602" t="inlineStr">
        <is>
          <t>Группа_Крупная / Категория_Крупная / Подкатегория_Крупная</t>
        </is>
      </c>
      <c r="AD602" t="n">
        <v>1</v>
      </c>
      <c r="AE602" t="inlineStr">
        <is>
          <t>до 10 000</t>
        </is>
      </c>
    </row>
    <row r="603">
      <c r="A603" t="n">
        <v>602</v>
      </c>
      <c r="B603" t="inlineStr">
        <is>
          <t>medium_10k</t>
        </is>
      </c>
      <c r="C603" t="inlineStr">
        <is>
          <t>ORD-0000201</t>
        </is>
      </c>
      <c r="D603" t="inlineStr">
        <is>
          <t>LINE-0000602</t>
        </is>
      </c>
      <c r="E603" s="7" t="n">
        <v>45893</v>
      </c>
      <c r="F603" s="7" t="n">
        <v>45893</v>
      </c>
      <c r="G603" t="n">
        <v>2025</v>
      </c>
      <c r="H603" t="inlineStr">
        <is>
          <t>Q3</t>
        </is>
      </c>
      <c r="I603" t="n">
        <v>8</v>
      </c>
      <c r="J603" t="inlineStr">
        <is>
          <t>Август</t>
        </is>
      </c>
      <c r="K603" t="n">
        <v>24</v>
      </c>
      <c r="L603" t="inlineStr">
        <is>
          <t>ФО_01_Крупный</t>
        </is>
      </c>
      <c r="M603" t="inlineStr">
        <is>
          <t>Регион_001_Крупный</t>
        </is>
      </c>
      <c r="N603" t="inlineStr">
        <is>
          <t>Город_0102</t>
        </is>
      </c>
      <c r="O603" t="inlineStr">
        <is>
          <t>Холдинг_Крупный</t>
        </is>
      </c>
      <c r="P603" t="inlineStr">
        <is>
          <t>Организация_Крупная</t>
        </is>
      </c>
      <c r="Q603" t="inlineStr">
        <is>
          <t>Отдел_013</t>
        </is>
      </c>
      <c r="R603" t="inlineStr">
        <is>
          <t>Группа_Крупная</t>
        </is>
      </c>
      <c r="S603" t="inlineStr">
        <is>
          <t>Категория_Крупная</t>
        </is>
      </c>
      <c r="T603" t="inlineStr">
        <is>
          <t>Подкатегория_Крупная</t>
        </is>
      </c>
      <c r="U603" t="inlineStr">
        <is>
          <t>SKU_0000602</t>
        </is>
      </c>
      <c r="V603" t="inlineStr">
        <is>
          <t>SMB</t>
        </is>
      </c>
      <c r="W603" t="inlineStr">
        <is>
          <t>Клиент_00602</t>
        </is>
      </c>
      <c r="X603" t="inlineStr">
        <is>
          <t>API</t>
        </is>
      </c>
      <c r="Y603" s="8" t="n">
        <v>28274</v>
      </c>
      <c r="Z603" t="n">
        <v>3</v>
      </c>
      <c r="AA603" s="8" t="n">
        <v>4241.1</v>
      </c>
      <c r="AB603" t="inlineStr">
        <is>
          <t>Да</t>
        </is>
      </c>
      <c r="AC603" t="inlineStr">
        <is>
          <t>Группа_Крупная / Категория_Крупная / Подкатегория_Крупная</t>
        </is>
      </c>
      <c r="AD603" t="n">
        <v>1</v>
      </c>
      <c r="AE603" t="inlineStr">
        <is>
          <t>до 10 000</t>
        </is>
      </c>
    </row>
    <row r="604">
      <c r="A604" t="n">
        <v>603</v>
      </c>
      <c r="B604" t="inlineStr">
        <is>
          <t>medium_10k</t>
        </is>
      </c>
      <c r="C604" t="inlineStr">
        <is>
          <t>ORD-0000201</t>
        </is>
      </c>
      <c r="D604" t="inlineStr">
        <is>
          <t>LINE-0000603</t>
        </is>
      </c>
      <c r="E604" s="7" t="n">
        <v>45894</v>
      </c>
      <c r="F604" s="7" t="n">
        <v>45894</v>
      </c>
      <c r="G604" t="n">
        <v>2025</v>
      </c>
      <c r="H604" t="inlineStr">
        <is>
          <t>Q3</t>
        </is>
      </c>
      <c r="I604" t="n">
        <v>8</v>
      </c>
      <c r="J604" t="inlineStr">
        <is>
          <t>Август</t>
        </is>
      </c>
      <c r="K604" t="n">
        <v>25</v>
      </c>
      <c r="L604" t="inlineStr">
        <is>
          <t>ФО_01_Крупный</t>
        </is>
      </c>
      <c r="M604" t="inlineStr">
        <is>
          <t>Регион_001_Крупный</t>
        </is>
      </c>
      <c r="N604" t="inlineStr">
        <is>
          <t>Город_0103</t>
        </is>
      </c>
      <c r="O604" t="inlineStr">
        <is>
          <t>Холдинг_Крупный</t>
        </is>
      </c>
      <c r="P604" t="inlineStr">
        <is>
          <t>Организация_Крупная</t>
        </is>
      </c>
      <c r="Q604" t="inlineStr">
        <is>
          <t>Отдел_013</t>
        </is>
      </c>
      <c r="R604" t="inlineStr">
        <is>
          <t>Группа_Крупная</t>
        </is>
      </c>
      <c r="S604" t="inlineStr">
        <is>
          <t>Категория_Крупная</t>
        </is>
      </c>
      <c r="T604" t="inlineStr">
        <is>
          <t>Подкатегория_Крупная</t>
        </is>
      </c>
      <c r="U604" t="inlineStr">
        <is>
          <t>SKU_0000603</t>
        </is>
      </c>
      <c r="V604" t="inlineStr">
        <is>
          <t>Госсектор</t>
        </is>
      </c>
      <c r="W604" t="inlineStr">
        <is>
          <t>Клиент_00603</t>
        </is>
      </c>
      <c r="X604" t="inlineStr">
        <is>
          <t>Импорт</t>
        </is>
      </c>
      <c r="Y604" s="8" t="n">
        <v>28311</v>
      </c>
      <c r="Z604" t="n">
        <v>4</v>
      </c>
      <c r="AA604" s="8" t="n">
        <v>4529.76</v>
      </c>
      <c r="AB604" t="inlineStr">
        <is>
          <t>Да</t>
        </is>
      </c>
      <c r="AC604" t="inlineStr">
        <is>
          <t>Группа_Крупная / Категория_Крупная / Подкатегория_Крупная</t>
        </is>
      </c>
      <c r="AD604" t="n">
        <v>1</v>
      </c>
      <c r="AE604" t="inlineStr">
        <is>
          <t>до 10 000</t>
        </is>
      </c>
    </row>
    <row r="605">
      <c r="A605" t="n">
        <v>604</v>
      </c>
      <c r="B605" t="inlineStr">
        <is>
          <t>medium_10k</t>
        </is>
      </c>
      <c r="C605" t="inlineStr">
        <is>
          <t>ORD-0000202</t>
        </is>
      </c>
      <c r="D605" t="inlineStr">
        <is>
          <t>LINE-0000604</t>
        </is>
      </c>
      <c r="E605" s="7" t="n">
        <v>45895</v>
      </c>
      <c r="F605" s="7" t="n">
        <v>45895</v>
      </c>
      <c r="G605" t="n">
        <v>2025</v>
      </c>
      <c r="H605" t="inlineStr">
        <is>
          <t>Q3</t>
        </is>
      </c>
      <c r="I605" t="n">
        <v>8</v>
      </c>
      <c r="J605" t="inlineStr">
        <is>
          <t>Август</t>
        </is>
      </c>
      <c r="K605" t="n">
        <v>26</v>
      </c>
      <c r="L605" t="inlineStr">
        <is>
          <t>ФО_01_Крупный</t>
        </is>
      </c>
      <c r="M605" t="inlineStr">
        <is>
          <t>Регион_001_Крупный</t>
        </is>
      </c>
      <c r="N605" t="inlineStr">
        <is>
          <t>Город_0104</t>
        </is>
      </c>
      <c r="O605" t="inlineStr">
        <is>
          <t>Холдинг_Крупный</t>
        </is>
      </c>
      <c r="P605" t="inlineStr">
        <is>
          <t>Организация_Крупная</t>
        </is>
      </c>
      <c r="Q605" t="inlineStr">
        <is>
          <t>Отдел_013</t>
        </is>
      </c>
      <c r="R605" t="inlineStr">
        <is>
          <t>Группа_Крупная</t>
        </is>
      </c>
      <c r="S605" t="inlineStr">
        <is>
          <t>Категория_Крупная</t>
        </is>
      </c>
      <c r="T605" t="inlineStr">
        <is>
          <t>Подкатегория_Крупная</t>
        </is>
      </c>
      <c r="U605" t="inlineStr">
        <is>
          <t>SKU_0000604</t>
        </is>
      </c>
      <c r="V605" t="inlineStr">
        <is>
          <t>Розница</t>
        </is>
      </c>
      <c r="W605" t="inlineStr">
        <is>
          <t>Клиент_00604</t>
        </is>
      </c>
      <c r="X605" t="inlineStr">
        <is>
          <t>Ручной ввод</t>
        </is>
      </c>
      <c r="Y605" s="8" t="n">
        <v>28348</v>
      </c>
      <c r="Z605" t="n">
        <v>5</v>
      </c>
      <c r="AA605" s="8" t="n">
        <v>4819.16</v>
      </c>
      <c r="AB605" t="inlineStr">
        <is>
          <t>Да</t>
        </is>
      </c>
      <c r="AC605" t="inlineStr">
        <is>
          <t>Группа_Крупная / Категория_Крупная / Подкатегория_Крупная</t>
        </is>
      </c>
      <c r="AD605" t="n">
        <v>1</v>
      </c>
      <c r="AE605" t="inlineStr">
        <is>
          <t>до 10 000</t>
        </is>
      </c>
    </row>
    <row r="606">
      <c r="A606" t="n">
        <v>605</v>
      </c>
      <c r="B606" t="inlineStr">
        <is>
          <t>medium_10k</t>
        </is>
      </c>
      <c r="C606" t="inlineStr">
        <is>
          <t>ORD-0000202</t>
        </is>
      </c>
      <c r="D606" t="inlineStr">
        <is>
          <t>LINE-0000605</t>
        </is>
      </c>
      <c r="E606" s="7" t="n">
        <v>45896</v>
      </c>
      <c r="F606" s="7" t="n">
        <v>45896</v>
      </c>
      <c r="G606" t="n">
        <v>2025</v>
      </c>
      <c r="H606" t="inlineStr">
        <is>
          <t>Q3</t>
        </is>
      </c>
      <c r="I606" t="n">
        <v>8</v>
      </c>
      <c r="J606" t="inlineStr">
        <is>
          <t>Август</t>
        </is>
      </c>
      <c r="K606" t="n">
        <v>27</v>
      </c>
      <c r="L606" t="inlineStr">
        <is>
          <t>ФО_01_Крупный</t>
        </is>
      </c>
      <c r="M606" t="inlineStr">
        <is>
          <t>Регион_001_Крупный</t>
        </is>
      </c>
      <c r="N606" t="inlineStr">
        <is>
          <t>Город_0105</t>
        </is>
      </c>
      <c r="O606" t="inlineStr">
        <is>
          <t>Холдинг_Крупный</t>
        </is>
      </c>
      <c r="P606" t="inlineStr">
        <is>
          <t>Организация_Крупная</t>
        </is>
      </c>
      <c r="Q606" t="inlineStr">
        <is>
          <t>Отдел_013</t>
        </is>
      </c>
      <c r="R606" t="inlineStr">
        <is>
          <t>Группа_Крупная</t>
        </is>
      </c>
      <c r="S606" t="inlineStr">
        <is>
          <t>Категория_Крупная</t>
        </is>
      </c>
      <c r="T606" t="inlineStr">
        <is>
          <t>Подкатегория_Крупная</t>
        </is>
      </c>
      <c r="U606" t="inlineStr">
        <is>
          <t>SKU_0000605</t>
        </is>
      </c>
      <c r="V606" t="inlineStr">
        <is>
          <t>Enterprise</t>
        </is>
      </c>
      <c r="W606" t="inlineStr">
        <is>
          <t>Клиент_00605</t>
        </is>
      </c>
      <c r="X606" t="inlineStr">
        <is>
          <t>Интеграция</t>
        </is>
      </c>
      <c r="Y606" s="8" t="n">
        <v>28385</v>
      </c>
      <c r="Z606" t="n">
        <v>6</v>
      </c>
      <c r="AA606" s="8" t="n">
        <v>5109.3</v>
      </c>
      <c r="AB606" t="inlineStr">
        <is>
          <t>Да</t>
        </is>
      </c>
      <c r="AC606" t="inlineStr">
        <is>
          <t>Группа_Крупная / Категория_Крупная / Подкатегория_Крупная</t>
        </is>
      </c>
      <c r="AD606" t="n">
        <v>1</v>
      </c>
      <c r="AE606" t="inlineStr">
        <is>
          <t>до 10 000</t>
        </is>
      </c>
    </row>
    <row r="607">
      <c r="A607" t="n">
        <v>606</v>
      </c>
      <c r="B607" t="inlineStr">
        <is>
          <t>medium_10k</t>
        </is>
      </c>
      <c r="C607" t="inlineStr">
        <is>
          <t>ORD-0000202</t>
        </is>
      </c>
      <c r="D607" t="inlineStr">
        <is>
          <t>LINE-0000606</t>
        </is>
      </c>
      <c r="E607" s="7" t="n">
        <v>45897</v>
      </c>
      <c r="F607" s="7" t="n">
        <v>45897</v>
      </c>
      <c r="G607" t="n">
        <v>2025</v>
      </c>
      <c r="H607" t="inlineStr">
        <is>
          <t>Q3</t>
        </is>
      </c>
      <c r="I607" t="n">
        <v>8</v>
      </c>
      <c r="J607" t="inlineStr">
        <is>
          <t>Август</t>
        </is>
      </c>
      <c r="K607" t="n">
        <v>28</v>
      </c>
      <c r="L607" t="inlineStr">
        <is>
          <t>ФО_01_Крупный</t>
        </is>
      </c>
      <c r="M607" t="inlineStr">
        <is>
          <t>Регион_001_Крупный</t>
        </is>
      </c>
      <c r="N607" t="inlineStr">
        <is>
          <t>Город_0106</t>
        </is>
      </c>
      <c r="O607" t="inlineStr">
        <is>
          <t>Холдинг_Крупный</t>
        </is>
      </c>
      <c r="P607" t="inlineStr">
        <is>
          <t>Организация_Крупная</t>
        </is>
      </c>
      <c r="Q607" t="inlineStr">
        <is>
          <t>Отдел_013</t>
        </is>
      </c>
      <c r="R607" t="inlineStr">
        <is>
          <t>Группа_Крупная</t>
        </is>
      </c>
      <c r="S607" t="inlineStr">
        <is>
          <t>Категория_Крупная</t>
        </is>
      </c>
      <c r="T607" t="inlineStr">
        <is>
          <t>Подкатегория_Крупная</t>
        </is>
      </c>
      <c r="U607" t="inlineStr">
        <is>
          <t>SKU_0000606</t>
        </is>
      </c>
      <c r="V607" t="inlineStr">
        <is>
          <t>SMB</t>
        </is>
      </c>
      <c r="W607" t="inlineStr">
        <is>
          <t>Клиент_00606</t>
        </is>
      </c>
      <c r="X607" t="inlineStr">
        <is>
          <t>Портал</t>
        </is>
      </c>
      <c r="Y607" s="8" t="n">
        <v>28422</v>
      </c>
      <c r="Z607" t="n">
        <v>7</v>
      </c>
      <c r="AA607" s="8" t="n">
        <v>5400.18</v>
      </c>
      <c r="AB607" t="inlineStr">
        <is>
          <t>Да</t>
        </is>
      </c>
      <c r="AC607" t="inlineStr">
        <is>
          <t>Группа_Крупная / Категория_Крупная / Подкатегория_Крупная</t>
        </is>
      </c>
      <c r="AD607" t="n">
        <v>1</v>
      </c>
      <c r="AE607" t="inlineStr">
        <is>
          <t>до 10 000</t>
        </is>
      </c>
    </row>
    <row r="608">
      <c r="A608" t="n">
        <v>607</v>
      </c>
      <c r="B608" t="inlineStr">
        <is>
          <t>medium_10k</t>
        </is>
      </c>
      <c r="C608" t="inlineStr">
        <is>
          <t>ORD-0000203</t>
        </is>
      </c>
      <c r="D608" t="inlineStr">
        <is>
          <t>LINE-0000607</t>
        </is>
      </c>
      <c r="E608" s="7" t="n">
        <v>45898</v>
      </c>
      <c r="F608" s="7" t="n">
        <v>45898</v>
      </c>
      <c r="G608" t="n">
        <v>2025</v>
      </c>
      <c r="H608" t="inlineStr">
        <is>
          <t>Q3</t>
        </is>
      </c>
      <c r="I608" t="n">
        <v>8</v>
      </c>
      <c r="J608" t="inlineStr">
        <is>
          <t>Август</t>
        </is>
      </c>
      <c r="K608" t="n">
        <v>29</v>
      </c>
      <c r="L608" t="inlineStr">
        <is>
          <t>ФО_08</t>
        </is>
      </c>
      <c r="M608" t="inlineStr">
        <is>
          <t>Регион_031</t>
        </is>
      </c>
      <c r="N608" t="inlineStr">
        <is>
          <t>Город_0607</t>
        </is>
      </c>
      <c r="O608" t="inlineStr">
        <is>
          <t>Холдинг_01</t>
        </is>
      </c>
      <c r="P608" t="inlineStr">
        <is>
          <t>Организация_002</t>
        </is>
      </c>
      <c r="Q608" t="inlineStr">
        <is>
          <t>Отдел_013</t>
        </is>
      </c>
      <c r="R608" t="inlineStr">
        <is>
          <t>Группа_01</t>
        </is>
      </c>
      <c r="S608" t="inlineStr">
        <is>
          <t>Категория_002</t>
        </is>
      </c>
      <c r="T608" t="inlineStr">
        <is>
          <t>Подкатегория_013</t>
        </is>
      </c>
      <c r="U608" t="inlineStr">
        <is>
          <t>SKU_0000607</t>
        </is>
      </c>
      <c r="V608" t="inlineStr">
        <is>
          <t>Госсектор</t>
        </is>
      </c>
      <c r="W608" t="inlineStr">
        <is>
          <t>Клиент_00607</t>
        </is>
      </c>
      <c r="X608" t="inlineStr">
        <is>
          <t>API</t>
        </is>
      </c>
      <c r="Y608" s="8" t="n">
        <v>23459</v>
      </c>
      <c r="Z608" t="n">
        <v>8</v>
      </c>
      <c r="AA608" s="8" t="n">
        <v>4691.8</v>
      </c>
      <c r="AB608" t="inlineStr">
        <is>
          <t>Нет</t>
        </is>
      </c>
      <c r="AC608" t="inlineStr">
        <is>
          <t>Группа_01 / Категория_002 / Подкатегория_013</t>
        </is>
      </c>
      <c r="AD608" t="n">
        <v>1</v>
      </c>
      <c r="AE608" t="inlineStr">
        <is>
          <t>до 10 000</t>
        </is>
      </c>
    </row>
    <row r="609">
      <c r="A609" t="n">
        <v>608</v>
      </c>
      <c r="B609" t="inlineStr">
        <is>
          <t>medium_10k</t>
        </is>
      </c>
      <c r="C609" t="inlineStr">
        <is>
          <t>ORD-0000203</t>
        </is>
      </c>
      <c r="D609" t="inlineStr">
        <is>
          <t>LINE-0000608</t>
        </is>
      </c>
      <c r="E609" s="7" t="n">
        <v>45899</v>
      </c>
      <c r="F609" s="7" t="n">
        <v>45899</v>
      </c>
      <c r="G609" t="n">
        <v>2025</v>
      </c>
      <c r="H609" t="inlineStr">
        <is>
          <t>Q3</t>
        </is>
      </c>
      <c r="I609" t="n">
        <v>8</v>
      </c>
      <c r="J609" t="inlineStr">
        <is>
          <t>Август</t>
        </is>
      </c>
      <c r="K609" t="n">
        <v>30</v>
      </c>
      <c r="L609" t="inlineStr">
        <is>
          <t>ФО_01</t>
        </is>
      </c>
      <c r="M609" t="inlineStr">
        <is>
          <t>Регион_031</t>
        </is>
      </c>
      <c r="N609" t="inlineStr">
        <is>
          <t>Город_0608</t>
        </is>
      </c>
      <c r="O609" t="inlineStr">
        <is>
          <t>Холдинг_01</t>
        </is>
      </c>
      <c r="P609" t="inlineStr">
        <is>
          <t>Организация_002</t>
        </is>
      </c>
      <c r="Q609" t="inlineStr">
        <is>
          <t>Отдел_013</t>
        </is>
      </c>
      <c r="R609" t="inlineStr">
        <is>
          <t>Группа_01</t>
        </is>
      </c>
      <c r="S609" t="inlineStr">
        <is>
          <t>Категория_002</t>
        </is>
      </c>
      <c r="T609" t="inlineStr">
        <is>
          <t>Подкатегория_013</t>
        </is>
      </c>
      <c r="U609" t="inlineStr">
        <is>
          <t>SKU_0000608</t>
        </is>
      </c>
      <c r="V609" t="inlineStr">
        <is>
          <t>Розница</t>
        </is>
      </c>
      <c r="W609" t="inlineStr">
        <is>
          <t>Клиент_00608</t>
        </is>
      </c>
      <c r="X609" t="inlineStr">
        <is>
          <t>Импорт</t>
        </is>
      </c>
      <c r="Y609" s="8" t="n">
        <v>23496</v>
      </c>
      <c r="Z609" t="n">
        <v>9</v>
      </c>
      <c r="AA609" s="8" t="n">
        <v>4934.16</v>
      </c>
      <c r="AB609" t="inlineStr">
        <is>
          <t>Нет</t>
        </is>
      </c>
      <c r="AC609" t="inlineStr">
        <is>
          <t>Группа_01 / Категория_002 / Подкатегория_013</t>
        </is>
      </c>
      <c r="AD609" t="n">
        <v>1</v>
      </c>
      <c r="AE609" t="inlineStr">
        <is>
          <t>до 10 000</t>
        </is>
      </c>
    </row>
    <row r="610">
      <c r="A610" t="n">
        <v>609</v>
      </c>
      <c r="B610" t="inlineStr">
        <is>
          <t>medium_10k</t>
        </is>
      </c>
      <c r="C610" t="inlineStr">
        <is>
          <t>ORD-0000203</t>
        </is>
      </c>
      <c r="D610" t="inlineStr">
        <is>
          <t>LINE-0000609</t>
        </is>
      </c>
      <c r="E610" s="7" t="n">
        <v>45900</v>
      </c>
      <c r="F610" s="7" t="n">
        <v>45900</v>
      </c>
      <c r="G610" t="n">
        <v>2025</v>
      </c>
      <c r="H610" t="inlineStr">
        <is>
          <t>Q3</t>
        </is>
      </c>
      <c r="I610" t="n">
        <v>8</v>
      </c>
      <c r="J610" t="inlineStr">
        <is>
          <t>Август</t>
        </is>
      </c>
      <c r="K610" t="n">
        <v>31</v>
      </c>
      <c r="L610" t="inlineStr">
        <is>
          <t>ФО_02</t>
        </is>
      </c>
      <c r="M610" t="inlineStr">
        <is>
          <t>Регион_031</t>
        </is>
      </c>
      <c r="N610" t="inlineStr">
        <is>
          <t>Город_0609</t>
        </is>
      </c>
      <c r="O610" t="inlineStr">
        <is>
          <t>Холдинг_01</t>
        </is>
      </c>
      <c r="P610" t="inlineStr">
        <is>
          <t>Организация_002</t>
        </is>
      </c>
      <c r="Q610" t="inlineStr">
        <is>
          <t>Отдел_013</t>
        </is>
      </c>
      <c r="R610" t="inlineStr">
        <is>
          <t>Группа_01</t>
        </is>
      </c>
      <c r="S610" t="inlineStr">
        <is>
          <t>Категория_002</t>
        </is>
      </c>
      <c r="T610" t="inlineStr">
        <is>
          <t>Подкатегория_013</t>
        </is>
      </c>
      <c r="U610" t="inlineStr">
        <is>
          <t>SKU_0000609</t>
        </is>
      </c>
      <c r="V610" t="inlineStr">
        <is>
          <t>Enterprise</t>
        </is>
      </c>
      <c r="W610" t="inlineStr">
        <is>
          <t>Клиент_00609</t>
        </is>
      </c>
      <c r="X610" t="inlineStr">
        <is>
          <t>Ручной ввод</t>
        </is>
      </c>
      <c r="Y610" s="8" t="n">
        <v>23533</v>
      </c>
      <c r="Z610" t="n">
        <v>10</v>
      </c>
      <c r="AA610" s="8" t="n">
        <v>5177.26</v>
      </c>
      <c r="AB610" t="inlineStr">
        <is>
          <t>Нет</t>
        </is>
      </c>
      <c r="AC610" t="inlineStr">
        <is>
          <t>Группа_01 / Категория_002 / Подкатегория_013</t>
        </is>
      </c>
      <c r="AD610" t="n">
        <v>1</v>
      </c>
      <c r="AE610" t="inlineStr">
        <is>
          <t>до 10 000</t>
        </is>
      </c>
    </row>
    <row r="611">
      <c r="A611" t="n">
        <v>610</v>
      </c>
      <c r="B611" t="inlineStr">
        <is>
          <t>medium_10k</t>
        </is>
      </c>
      <c r="C611" t="inlineStr">
        <is>
          <t>ORD-0000204</t>
        </is>
      </c>
      <c r="D611" t="inlineStr">
        <is>
          <t>LINE-0000610</t>
        </is>
      </c>
      <c r="E611" s="7" t="n">
        <v>45901</v>
      </c>
      <c r="F611" s="7" t="n">
        <v>45901</v>
      </c>
      <c r="G611" t="n">
        <v>2025</v>
      </c>
      <c r="H611" t="inlineStr">
        <is>
          <t>Q3</t>
        </is>
      </c>
      <c r="I611" t="n">
        <v>9</v>
      </c>
      <c r="J611" t="inlineStr">
        <is>
          <t>Сентябрь</t>
        </is>
      </c>
      <c r="K611" t="n">
        <v>1</v>
      </c>
      <c r="L611" t="inlineStr">
        <is>
          <t>ФО_01_Крупный</t>
        </is>
      </c>
      <c r="M611" t="inlineStr">
        <is>
          <t>Регион_001_Крупный</t>
        </is>
      </c>
      <c r="N611" t="inlineStr">
        <is>
          <t>Город_0110</t>
        </is>
      </c>
      <c r="O611" t="inlineStr">
        <is>
          <t>Холдинг_Крупный</t>
        </is>
      </c>
      <c r="P611" t="inlineStr">
        <is>
          <t>Организация_Крупная</t>
        </is>
      </c>
      <c r="Q611" t="inlineStr">
        <is>
          <t>Отдел_013</t>
        </is>
      </c>
      <c r="R611" t="inlineStr">
        <is>
          <t>Группа_Крупная</t>
        </is>
      </c>
      <c r="S611" t="inlineStr">
        <is>
          <t>Категория_Крупная</t>
        </is>
      </c>
      <c r="T611" t="inlineStr">
        <is>
          <t>Подкатегория_Крупная</t>
        </is>
      </c>
      <c r="U611" t="inlineStr">
        <is>
          <t>SKU_0000610</t>
        </is>
      </c>
      <c r="V611" t="inlineStr">
        <is>
          <t>SMB</t>
        </is>
      </c>
      <c r="W611" t="inlineStr">
        <is>
          <t>Клиент_00610</t>
        </is>
      </c>
      <c r="X611" t="inlineStr">
        <is>
          <t>Интеграция</t>
        </is>
      </c>
      <c r="Y611" s="8" t="n">
        <v>28570</v>
      </c>
      <c r="Z611" t="n">
        <v>11</v>
      </c>
      <c r="AA611" s="8" t="n">
        <v>6571.1</v>
      </c>
      <c r="AB611" t="inlineStr">
        <is>
          <t>Да</t>
        </is>
      </c>
      <c r="AC611" t="inlineStr">
        <is>
          <t>Группа_Крупная / Категория_Крупная / Подкатегория_Крупная</t>
        </is>
      </c>
      <c r="AD611" t="n">
        <v>1</v>
      </c>
      <c r="AE611" t="inlineStr">
        <is>
          <t>до 10 000</t>
        </is>
      </c>
    </row>
    <row r="612">
      <c r="A612" t="n">
        <v>611</v>
      </c>
      <c r="B612" t="inlineStr">
        <is>
          <t>medium_10k</t>
        </is>
      </c>
      <c r="C612" t="inlineStr">
        <is>
          <t>ORD-0000204</t>
        </is>
      </c>
      <c r="D612" t="inlineStr">
        <is>
          <t>LINE-0000611</t>
        </is>
      </c>
      <c r="E612" s="7" t="n">
        <v>45902</v>
      </c>
      <c r="F612" s="7" t="n">
        <v>45902</v>
      </c>
      <c r="G612" t="n">
        <v>2025</v>
      </c>
      <c r="H612" t="inlineStr">
        <is>
          <t>Q3</t>
        </is>
      </c>
      <c r="I612" t="n">
        <v>9</v>
      </c>
      <c r="J612" t="inlineStr">
        <is>
          <t>Сентябрь</t>
        </is>
      </c>
      <c r="K612" t="n">
        <v>2</v>
      </c>
      <c r="L612" t="inlineStr">
        <is>
          <t>ФО_01_Крупный</t>
        </is>
      </c>
      <c r="M612" t="inlineStr">
        <is>
          <t>Регион_001_Крупный</t>
        </is>
      </c>
      <c r="N612" t="inlineStr">
        <is>
          <t>Город_0111</t>
        </is>
      </c>
      <c r="O612" t="inlineStr">
        <is>
          <t>Холдинг_Крупный</t>
        </is>
      </c>
      <c r="P612" t="inlineStr">
        <is>
          <t>Организация_Крупная</t>
        </is>
      </c>
      <c r="Q612" t="inlineStr">
        <is>
          <t>Отдел_013</t>
        </is>
      </c>
      <c r="R612" t="inlineStr">
        <is>
          <t>Группа_Крупная</t>
        </is>
      </c>
      <c r="S612" t="inlineStr">
        <is>
          <t>Категория_Крупная</t>
        </is>
      </c>
      <c r="T612" t="inlineStr">
        <is>
          <t>Подкатегория_Крупная</t>
        </is>
      </c>
      <c r="U612" t="inlineStr">
        <is>
          <t>SKU_0000611</t>
        </is>
      </c>
      <c r="V612" t="inlineStr">
        <is>
          <t>Госсектор</t>
        </is>
      </c>
      <c r="W612" t="inlineStr">
        <is>
          <t>Клиент_00611</t>
        </is>
      </c>
      <c r="X612" t="inlineStr">
        <is>
          <t>Портал</t>
        </is>
      </c>
      <c r="Y612" s="8" t="n">
        <v>28607</v>
      </c>
      <c r="Z612" t="n">
        <v>12</v>
      </c>
      <c r="AA612" s="8" t="n">
        <v>6865.68</v>
      </c>
      <c r="AB612" t="inlineStr">
        <is>
          <t>Да</t>
        </is>
      </c>
      <c r="AC612" t="inlineStr">
        <is>
          <t>Группа_Крупная / Категория_Крупная / Подкатегория_Крупная</t>
        </is>
      </c>
      <c r="AD612" t="n">
        <v>1</v>
      </c>
      <c r="AE612" t="inlineStr">
        <is>
          <t>до 10 000</t>
        </is>
      </c>
    </row>
    <row r="613">
      <c r="A613" t="n">
        <v>612</v>
      </c>
      <c r="B613" t="inlineStr">
        <is>
          <t>medium_10k</t>
        </is>
      </c>
      <c r="C613" t="inlineStr">
        <is>
          <t>ORD-0000204</t>
        </is>
      </c>
      <c r="D613" t="inlineStr">
        <is>
          <t>LINE-0000612</t>
        </is>
      </c>
      <c r="E613" s="7" t="n">
        <v>45903</v>
      </c>
      <c r="F613" s="7" t="n">
        <v>45903</v>
      </c>
      <c r="G613" t="n">
        <v>2025</v>
      </c>
      <c r="H613" t="inlineStr">
        <is>
          <t>Q3</t>
        </is>
      </c>
      <c r="I613" t="n">
        <v>9</v>
      </c>
      <c r="J613" t="inlineStr">
        <is>
          <t>Сентябрь</t>
        </is>
      </c>
      <c r="K613" t="n">
        <v>3</v>
      </c>
      <c r="L613" t="inlineStr">
        <is>
          <t>ФО_01_Крупный</t>
        </is>
      </c>
      <c r="M613" t="inlineStr">
        <is>
          <t>Регион_001_Крупный</t>
        </is>
      </c>
      <c r="N613" t="inlineStr">
        <is>
          <t>Город_0112</t>
        </is>
      </c>
      <c r="O613" t="inlineStr">
        <is>
          <t>Холдинг_Крупный</t>
        </is>
      </c>
      <c r="P613" t="inlineStr">
        <is>
          <t>Организация_Крупная</t>
        </is>
      </c>
      <c r="Q613" t="inlineStr">
        <is>
          <t>Отдел_013</t>
        </is>
      </c>
      <c r="R613" t="inlineStr">
        <is>
          <t>Группа_Крупная</t>
        </is>
      </c>
      <c r="S613" t="inlineStr">
        <is>
          <t>Категория_Крупная</t>
        </is>
      </c>
      <c r="T613" t="inlineStr">
        <is>
          <t>Подкатегория_Крупная</t>
        </is>
      </c>
      <c r="U613" t="inlineStr">
        <is>
          <t>SKU_0000612</t>
        </is>
      </c>
      <c r="V613" t="inlineStr">
        <is>
          <t>Розница</t>
        </is>
      </c>
      <c r="W613" t="inlineStr">
        <is>
          <t>Клиент_00612</t>
        </is>
      </c>
      <c r="X613" t="inlineStr">
        <is>
          <t>API</t>
        </is>
      </c>
      <c r="Y613" s="8" t="n">
        <v>28644</v>
      </c>
      <c r="Z613" t="n">
        <v>13</v>
      </c>
      <c r="AA613" s="8" t="n">
        <v>2291.52</v>
      </c>
      <c r="AB613" t="inlineStr">
        <is>
          <t>Да</t>
        </is>
      </c>
      <c r="AC613" t="inlineStr">
        <is>
          <t>Группа_Крупная / Категория_Крупная / Подкатегория_Крупная</t>
        </is>
      </c>
      <c r="AD613" t="n">
        <v>1</v>
      </c>
      <c r="AE613" t="inlineStr">
        <is>
          <t>до 10 000</t>
        </is>
      </c>
    </row>
    <row r="614">
      <c r="A614" t="n">
        <v>613</v>
      </c>
      <c r="B614" t="inlineStr">
        <is>
          <t>medium_10k</t>
        </is>
      </c>
      <c r="C614" t="inlineStr">
        <is>
          <t>ORD-0000205</t>
        </is>
      </c>
      <c r="D614" t="inlineStr">
        <is>
          <t>LINE-0000613</t>
        </is>
      </c>
      <c r="E614" s="7" t="n">
        <v>45904</v>
      </c>
      <c r="F614" s="7" t="n">
        <v>45904</v>
      </c>
      <c r="G614" t="n">
        <v>2025</v>
      </c>
      <c r="H614" t="inlineStr">
        <is>
          <t>Q3</t>
        </is>
      </c>
      <c r="I614" t="n">
        <v>9</v>
      </c>
      <c r="J614" t="inlineStr">
        <is>
          <t>Сентябрь</t>
        </is>
      </c>
      <c r="K614" t="n">
        <v>4</v>
      </c>
      <c r="L614" t="inlineStr">
        <is>
          <t>ФО_01_Крупный</t>
        </is>
      </c>
      <c r="M614" t="inlineStr">
        <is>
          <t>Регион_001_Крупный</t>
        </is>
      </c>
      <c r="N614" t="inlineStr">
        <is>
          <t>Город_0113</t>
        </is>
      </c>
      <c r="O614" t="inlineStr">
        <is>
          <t>Холдинг_Крупный</t>
        </is>
      </c>
      <c r="P614" t="inlineStr">
        <is>
          <t>Организация_Крупная</t>
        </is>
      </c>
      <c r="Q614" t="inlineStr">
        <is>
          <t>Отдел_013</t>
        </is>
      </c>
      <c r="R614" t="inlineStr">
        <is>
          <t>Группа_Крупная</t>
        </is>
      </c>
      <c r="S614" t="inlineStr">
        <is>
          <t>Категория_Крупная</t>
        </is>
      </c>
      <c r="T614" t="inlineStr">
        <is>
          <t>Подкатегория_Крупная</t>
        </is>
      </c>
      <c r="U614" t="inlineStr">
        <is>
          <t>SKU_0000613</t>
        </is>
      </c>
      <c r="V614" t="inlineStr">
        <is>
          <t>Enterprise</t>
        </is>
      </c>
      <c r="W614" t="inlineStr">
        <is>
          <t>Клиент_00613</t>
        </is>
      </c>
      <c r="X614" t="inlineStr">
        <is>
          <t>Импорт</t>
        </is>
      </c>
      <c r="Y614" s="8" t="n">
        <v>28681</v>
      </c>
      <c r="Z614" t="n">
        <v>14</v>
      </c>
      <c r="AA614" s="8" t="n">
        <v>2581.29</v>
      </c>
      <c r="AB614" t="inlineStr">
        <is>
          <t>Да</t>
        </is>
      </c>
      <c r="AC614" t="inlineStr">
        <is>
          <t>Группа_Крупная / Категория_Крупная / Подкатегория_Крупная</t>
        </is>
      </c>
      <c r="AD614" t="n">
        <v>1</v>
      </c>
      <c r="AE614" t="inlineStr">
        <is>
          <t>до 10 000</t>
        </is>
      </c>
    </row>
    <row r="615">
      <c r="A615" t="n">
        <v>614</v>
      </c>
      <c r="B615" t="inlineStr">
        <is>
          <t>medium_10k</t>
        </is>
      </c>
      <c r="C615" t="inlineStr">
        <is>
          <t>ORD-0000205</t>
        </is>
      </c>
      <c r="D615" t="inlineStr">
        <is>
          <t>LINE-0000614</t>
        </is>
      </c>
      <c r="E615" s="7" t="n">
        <v>45905</v>
      </c>
      <c r="F615" s="7" t="n">
        <v>45905</v>
      </c>
      <c r="G615" t="n">
        <v>2025</v>
      </c>
      <c r="H615" t="inlineStr">
        <is>
          <t>Q3</t>
        </is>
      </c>
      <c r="I615" t="n">
        <v>9</v>
      </c>
      <c r="J615" t="inlineStr">
        <is>
          <t>Сентябрь</t>
        </is>
      </c>
      <c r="K615" t="n">
        <v>5</v>
      </c>
      <c r="L615" t="inlineStr">
        <is>
          <t>ФО_01_Крупный</t>
        </is>
      </c>
      <c r="M615" t="inlineStr">
        <is>
          <t>Регион_001_Крупный</t>
        </is>
      </c>
      <c r="N615" t="inlineStr">
        <is>
          <t>Город_0114</t>
        </is>
      </c>
      <c r="O615" t="inlineStr">
        <is>
          <t>Холдинг_Крупный</t>
        </is>
      </c>
      <c r="P615" t="inlineStr">
        <is>
          <t>Организация_Крупная</t>
        </is>
      </c>
      <c r="Q615" t="inlineStr">
        <is>
          <t>Отдел_013</t>
        </is>
      </c>
      <c r="R615" t="inlineStr">
        <is>
          <t>Группа_Крупная</t>
        </is>
      </c>
      <c r="S615" t="inlineStr">
        <is>
          <t>Категория_Крупная</t>
        </is>
      </c>
      <c r="T615" t="inlineStr">
        <is>
          <t>Подкатегория_Крупная</t>
        </is>
      </c>
      <c r="U615" t="inlineStr">
        <is>
          <t>SKU_0000614</t>
        </is>
      </c>
      <c r="V615" t="inlineStr">
        <is>
          <t>SMB</t>
        </is>
      </c>
      <c r="W615" t="inlineStr">
        <is>
          <t>Клиент_00614</t>
        </is>
      </c>
      <c r="X615" t="inlineStr">
        <is>
          <t>Ручной ввод</t>
        </is>
      </c>
      <c r="Y615" s="8" t="n">
        <v>28718</v>
      </c>
      <c r="Z615" t="n">
        <v>15</v>
      </c>
      <c r="AA615" s="8" t="n">
        <v>2871.8</v>
      </c>
      <c r="AB615" t="inlineStr">
        <is>
          <t>Да</t>
        </is>
      </c>
      <c r="AC615" t="inlineStr">
        <is>
          <t>Группа_Крупная / Категория_Крупная / Подкатегория_Крупная</t>
        </is>
      </c>
      <c r="AD615" t="n">
        <v>1</v>
      </c>
      <c r="AE615" t="inlineStr">
        <is>
          <t>до 10 000</t>
        </is>
      </c>
    </row>
    <row r="616">
      <c r="A616" t="n">
        <v>615</v>
      </c>
      <c r="B616" t="inlineStr">
        <is>
          <t>medium_10k</t>
        </is>
      </c>
      <c r="C616" t="inlineStr">
        <is>
          <t>ORD-0000205</t>
        </is>
      </c>
      <c r="D616" t="inlineStr">
        <is>
          <t>LINE-0000615</t>
        </is>
      </c>
      <c r="E616" s="7" t="n">
        <v>45906</v>
      </c>
      <c r="F616" s="7" t="n">
        <v>45906</v>
      </c>
      <c r="G616" t="n">
        <v>2025</v>
      </c>
      <c r="H616" t="inlineStr">
        <is>
          <t>Q3</t>
        </is>
      </c>
      <c r="I616" t="n">
        <v>9</v>
      </c>
      <c r="J616" t="inlineStr">
        <is>
          <t>Сентябрь</t>
        </is>
      </c>
      <c r="K616" t="n">
        <v>6</v>
      </c>
      <c r="L616" t="inlineStr">
        <is>
          <t>ФО_01_Крупный</t>
        </is>
      </c>
      <c r="M616" t="inlineStr">
        <is>
          <t>Регион_001_Крупный</t>
        </is>
      </c>
      <c r="N616" t="inlineStr">
        <is>
          <t>Город_0115</t>
        </is>
      </c>
      <c r="O616" t="inlineStr">
        <is>
          <t>Холдинг_Крупный</t>
        </is>
      </c>
      <c r="P616" t="inlineStr">
        <is>
          <t>Организация_Крупная</t>
        </is>
      </c>
      <c r="Q616" t="inlineStr">
        <is>
          <t>Отдел_013</t>
        </is>
      </c>
      <c r="R616" t="inlineStr">
        <is>
          <t>Группа_Крупная</t>
        </is>
      </c>
      <c r="S616" t="inlineStr">
        <is>
          <t>Категория_Крупная</t>
        </is>
      </c>
      <c r="T616" t="inlineStr">
        <is>
          <t>Подкатегория_Крупная</t>
        </is>
      </c>
      <c r="U616" t="inlineStr">
        <is>
          <t>SKU_0000615</t>
        </is>
      </c>
      <c r="V616" t="inlineStr">
        <is>
          <t>Госсектор</t>
        </is>
      </c>
      <c r="W616" t="inlineStr">
        <is>
          <t>Клиент_00615</t>
        </is>
      </c>
      <c r="X616" t="inlineStr">
        <is>
          <t>Интеграция</t>
        </is>
      </c>
      <c r="Y616" s="8" t="n">
        <v>28755</v>
      </c>
      <c r="Z616" t="n">
        <v>16</v>
      </c>
      <c r="AA616" s="8" t="n">
        <v>3163.05</v>
      </c>
      <c r="AB616" t="inlineStr">
        <is>
          <t>Да</t>
        </is>
      </c>
      <c r="AC616" t="inlineStr">
        <is>
          <t>Группа_Крупная / Категория_Крупная / Подкатегория_Крупная</t>
        </is>
      </c>
      <c r="AD616" t="n">
        <v>1</v>
      </c>
      <c r="AE616" t="inlineStr">
        <is>
          <t>до 10 000</t>
        </is>
      </c>
    </row>
    <row r="617">
      <c r="A617" t="n">
        <v>616</v>
      </c>
      <c r="B617" t="inlineStr">
        <is>
          <t>medium_10k</t>
        </is>
      </c>
      <c r="C617" t="inlineStr">
        <is>
          <t>ORD-0000206</t>
        </is>
      </c>
      <c r="D617" t="inlineStr">
        <is>
          <t>LINE-0000616</t>
        </is>
      </c>
      <c r="E617" s="7" t="n">
        <v>45907</v>
      </c>
      <c r="F617" s="7" t="n">
        <v>45907</v>
      </c>
      <c r="G617" t="n">
        <v>2025</v>
      </c>
      <c r="H617" t="inlineStr">
        <is>
          <t>Q3</t>
        </is>
      </c>
      <c r="I617" t="n">
        <v>9</v>
      </c>
      <c r="J617" t="inlineStr">
        <is>
          <t>Сентябрь</t>
        </is>
      </c>
      <c r="K617" t="n">
        <v>7</v>
      </c>
      <c r="L617" t="inlineStr">
        <is>
          <t>ФО_01_Крупный</t>
        </is>
      </c>
      <c r="M617" t="inlineStr">
        <is>
          <t>Регион_001_Крупный</t>
        </is>
      </c>
      <c r="N617" t="inlineStr">
        <is>
          <t>Город_0116</t>
        </is>
      </c>
      <c r="O617" t="inlineStr">
        <is>
          <t>Холдинг_Крупный</t>
        </is>
      </c>
      <c r="P617" t="inlineStr">
        <is>
          <t>Организация_Крупная</t>
        </is>
      </c>
      <c r="Q617" t="inlineStr">
        <is>
          <t>Отдел_013</t>
        </is>
      </c>
      <c r="R617" t="inlineStr">
        <is>
          <t>Группа_Крупная</t>
        </is>
      </c>
      <c r="S617" t="inlineStr">
        <is>
          <t>Категория_Крупная</t>
        </is>
      </c>
      <c r="T617" t="inlineStr">
        <is>
          <t>Подкатегория_Крупная</t>
        </is>
      </c>
      <c r="U617" t="inlineStr">
        <is>
          <t>SKU_0000616</t>
        </is>
      </c>
      <c r="V617" t="inlineStr">
        <is>
          <t>Розница</t>
        </is>
      </c>
      <c r="W617" t="inlineStr">
        <is>
          <t>Клиент_00616</t>
        </is>
      </c>
      <c r="X617" t="inlineStr">
        <is>
          <t>Портал</t>
        </is>
      </c>
      <c r="Y617" s="8" t="n">
        <v>28792</v>
      </c>
      <c r="Z617" t="n">
        <v>17</v>
      </c>
      <c r="AA617" s="8" t="n">
        <v>3455.04</v>
      </c>
      <c r="AB617" t="inlineStr">
        <is>
          <t>Да</t>
        </is>
      </c>
      <c r="AC617" t="inlineStr">
        <is>
          <t>Группа_Крупная / Категория_Крупная / Подкатегория_Крупная</t>
        </is>
      </c>
      <c r="AD617" t="n">
        <v>1</v>
      </c>
      <c r="AE617" t="inlineStr">
        <is>
          <t>до 10 000</t>
        </is>
      </c>
    </row>
    <row r="618">
      <c r="A618" t="n">
        <v>617</v>
      </c>
      <c r="B618" t="inlineStr">
        <is>
          <t>medium_10k</t>
        </is>
      </c>
      <c r="C618" t="inlineStr">
        <is>
          <t>ORD-0000206</t>
        </is>
      </c>
      <c r="D618" t="inlineStr">
        <is>
          <t>LINE-0000617</t>
        </is>
      </c>
      <c r="E618" s="7" t="n">
        <v>45908</v>
      </c>
      <c r="F618" s="7" t="n">
        <v>45908</v>
      </c>
      <c r="G618" t="n">
        <v>2025</v>
      </c>
      <c r="H618" t="inlineStr">
        <is>
          <t>Q3</t>
        </is>
      </c>
      <c r="I618" t="n">
        <v>9</v>
      </c>
      <c r="J618" t="inlineStr">
        <is>
          <t>Сентябрь</t>
        </is>
      </c>
      <c r="K618" t="n">
        <v>8</v>
      </c>
      <c r="L618" t="inlineStr">
        <is>
          <t>ФО_02</t>
        </is>
      </c>
      <c r="M618" t="inlineStr">
        <is>
          <t>Регион_031</t>
        </is>
      </c>
      <c r="N618" t="inlineStr">
        <is>
          <t>Город_0617</t>
        </is>
      </c>
      <c r="O618" t="inlineStr">
        <is>
          <t>Холдинг_01</t>
        </is>
      </c>
      <c r="P618" t="inlineStr">
        <is>
          <t>Организация_002</t>
        </is>
      </c>
      <c r="Q618" t="inlineStr">
        <is>
          <t>Отдел_013</t>
        </is>
      </c>
      <c r="R618" t="inlineStr">
        <is>
          <t>Группа_01</t>
        </is>
      </c>
      <c r="S618" t="inlineStr">
        <is>
          <t>Категория_002</t>
        </is>
      </c>
      <c r="T618" t="inlineStr">
        <is>
          <t>Подкатегория_013</t>
        </is>
      </c>
      <c r="U618" t="inlineStr">
        <is>
          <t>SKU_0000617</t>
        </is>
      </c>
      <c r="V618" t="inlineStr">
        <is>
          <t>Enterprise</t>
        </is>
      </c>
      <c r="W618" t="inlineStr">
        <is>
          <t>Клиент_00617</t>
        </is>
      </c>
      <c r="X618" t="inlineStr">
        <is>
          <t>API</t>
        </is>
      </c>
      <c r="Y618" s="8" t="n">
        <v>23829</v>
      </c>
      <c r="Z618" t="n">
        <v>18</v>
      </c>
      <c r="AA618" s="8" t="n">
        <v>3097.77</v>
      </c>
      <c r="AB618" t="inlineStr">
        <is>
          <t>Нет</t>
        </is>
      </c>
      <c r="AC618" t="inlineStr">
        <is>
          <t>Группа_01 / Категория_002 / Подкатегория_013</t>
        </is>
      </c>
      <c r="AD618" t="n">
        <v>1</v>
      </c>
      <c r="AE618" t="inlineStr">
        <is>
          <t>до 10 000</t>
        </is>
      </c>
    </row>
    <row r="619">
      <c r="A619" t="n">
        <v>618</v>
      </c>
      <c r="B619" t="inlineStr">
        <is>
          <t>medium_10k</t>
        </is>
      </c>
      <c r="C619" t="inlineStr">
        <is>
          <t>ORD-0000206</t>
        </is>
      </c>
      <c r="D619" t="inlineStr">
        <is>
          <t>LINE-0000618</t>
        </is>
      </c>
      <c r="E619" s="7" t="n">
        <v>45909</v>
      </c>
      <c r="F619" s="7" t="n">
        <v>45909</v>
      </c>
      <c r="G619" t="n">
        <v>2025</v>
      </c>
      <c r="H619" t="inlineStr">
        <is>
          <t>Q3</t>
        </is>
      </c>
      <c r="I619" t="n">
        <v>9</v>
      </c>
      <c r="J619" t="inlineStr">
        <is>
          <t>Сентябрь</t>
        </is>
      </c>
      <c r="K619" t="n">
        <v>9</v>
      </c>
      <c r="L619" t="inlineStr">
        <is>
          <t>ФО_03</t>
        </is>
      </c>
      <c r="M619" t="inlineStr">
        <is>
          <t>Регион_031</t>
        </is>
      </c>
      <c r="N619" t="inlineStr">
        <is>
          <t>Город_0618</t>
        </is>
      </c>
      <c r="O619" t="inlineStr">
        <is>
          <t>Холдинг_01</t>
        </is>
      </c>
      <c r="P619" t="inlineStr">
        <is>
          <t>Организация_002</t>
        </is>
      </c>
      <c r="Q619" t="inlineStr">
        <is>
          <t>Отдел_013</t>
        </is>
      </c>
      <c r="R619" t="inlineStr">
        <is>
          <t>Группа_01</t>
        </is>
      </c>
      <c r="S619" t="inlineStr">
        <is>
          <t>Категория_002</t>
        </is>
      </c>
      <c r="T619" t="inlineStr">
        <is>
          <t>Подкатегория_013</t>
        </is>
      </c>
      <c r="U619" t="inlineStr">
        <is>
          <t>SKU_0000618</t>
        </is>
      </c>
      <c r="V619" t="inlineStr">
        <is>
          <t>SMB</t>
        </is>
      </c>
      <c r="W619" t="inlineStr">
        <is>
          <t>Клиент_00618</t>
        </is>
      </c>
      <c r="X619" t="inlineStr">
        <is>
          <t>Импорт</t>
        </is>
      </c>
      <c r="Y619" s="8" t="n">
        <v>23866</v>
      </c>
      <c r="Z619" t="n">
        <v>19</v>
      </c>
      <c r="AA619" s="8" t="n">
        <v>3341.24</v>
      </c>
      <c r="AB619" t="inlineStr">
        <is>
          <t>Нет</t>
        </is>
      </c>
      <c r="AC619" t="inlineStr">
        <is>
          <t>Группа_01 / Категория_002 / Подкатегория_013</t>
        </is>
      </c>
      <c r="AD619" t="n">
        <v>1</v>
      </c>
      <c r="AE619" t="inlineStr">
        <is>
          <t>до 10 000</t>
        </is>
      </c>
    </row>
    <row r="620">
      <c r="A620" t="n">
        <v>619</v>
      </c>
      <c r="B620" t="inlineStr">
        <is>
          <t>medium_10k</t>
        </is>
      </c>
      <c r="C620" t="inlineStr">
        <is>
          <t>ORD-0000207</t>
        </is>
      </c>
      <c r="D620" t="inlineStr">
        <is>
          <t>LINE-0000619</t>
        </is>
      </c>
      <c r="E620" s="7" t="n">
        <v>45910</v>
      </c>
      <c r="F620" s="7" t="n">
        <v>45910</v>
      </c>
      <c r="G620" t="n">
        <v>2025</v>
      </c>
      <c r="H620" t="inlineStr">
        <is>
          <t>Q3</t>
        </is>
      </c>
      <c r="I620" t="n">
        <v>9</v>
      </c>
      <c r="J620" t="inlineStr">
        <is>
          <t>Сентябрь</t>
        </is>
      </c>
      <c r="K620" t="n">
        <v>10</v>
      </c>
      <c r="L620" t="inlineStr">
        <is>
          <t>ФО_04</t>
        </is>
      </c>
      <c r="M620" t="inlineStr">
        <is>
          <t>Регион_031</t>
        </is>
      </c>
      <c r="N620" t="inlineStr">
        <is>
          <t>Город_0619</t>
        </is>
      </c>
      <c r="O620" t="inlineStr">
        <is>
          <t>Холдинг_01</t>
        </is>
      </c>
      <c r="P620" t="inlineStr">
        <is>
          <t>Организация_002</t>
        </is>
      </c>
      <c r="Q620" t="inlineStr">
        <is>
          <t>Отдел_013</t>
        </is>
      </c>
      <c r="R620" t="inlineStr">
        <is>
          <t>Группа_01</t>
        </is>
      </c>
      <c r="S620" t="inlineStr">
        <is>
          <t>Категория_002</t>
        </is>
      </c>
      <c r="T620" t="inlineStr">
        <is>
          <t>Подкатегория_013</t>
        </is>
      </c>
      <c r="U620" t="inlineStr">
        <is>
          <t>SKU_0000619</t>
        </is>
      </c>
      <c r="V620" t="inlineStr">
        <is>
          <t>Госсектор</t>
        </is>
      </c>
      <c r="W620" t="inlineStr">
        <is>
          <t>Клиент_00619</t>
        </is>
      </c>
      <c r="X620" t="inlineStr">
        <is>
          <t>Ручной ввод</t>
        </is>
      </c>
      <c r="Y620" s="8" t="n">
        <v>23903</v>
      </c>
      <c r="Z620" t="n">
        <v>20</v>
      </c>
      <c r="AA620" s="8" t="n">
        <v>3585.45</v>
      </c>
      <c r="AB620" t="inlineStr">
        <is>
          <t>Нет</t>
        </is>
      </c>
      <c r="AC620" t="inlineStr">
        <is>
          <t>Группа_01 / Категория_002 / Подкатегория_013</t>
        </is>
      </c>
      <c r="AD620" t="n">
        <v>1</v>
      </c>
      <c r="AE620" t="inlineStr">
        <is>
          <t>до 10 000</t>
        </is>
      </c>
    </row>
    <row r="621">
      <c r="A621" t="n">
        <v>620</v>
      </c>
      <c r="B621" t="inlineStr">
        <is>
          <t>medium_10k</t>
        </is>
      </c>
      <c r="C621" t="inlineStr">
        <is>
          <t>ORD-0000207</t>
        </is>
      </c>
      <c r="D621" t="inlineStr">
        <is>
          <t>LINE-0000620</t>
        </is>
      </c>
      <c r="E621" s="7" t="n">
        <v>45911</v>
      </c>
      <c r="F621" s="7" t="n">
        <v>45911</v>
      </c>
      <c r="G621" t="n">
        <v>2025</v>
      </c>
      <c r="H621" t="inlineStr">
        <is>
          <t>Q3</t>
        </is>
      </c>
      <c r="I621" t="n">
        <v>9</v>
      </c>
      <c r="J621" t="inlineStr">
        <is>
          <t>Сентябрь</t>
        </is>
      </c>
      <c r="K621" t="n">
        <v>11</v>
      </c>
      <c r="L621" t="inlineStr">
        <is>
          <t>ФО_01_Крупный</t>
        </is>
      </c>
      <c r="M621" t="inlineStr">
        <is>
          <t>Регион_001_Крупный</t>
        </is>
      </c>
      <c r="N621" t="inlineStr">
        <is>
          <t>Город_0120</t>
        </is>
      </c>
      <c r="O621" t="inlineStr">
        <is>
          <t>Холдинг_Крупный</t>
        </is>
      </c>
      <c r="P621" t="inlineStr">
        <is>
          <t>Организация_Крупная</t>
        </is>
      </c>
      <c r="Q621" t="inlineStr">
        <is>
          <t>Отдел_013</t>
        </is>
      </c>
      <c r="R621" t="inlineStr">
        <is>
          <t>Группа_Крупная</t>
        </is>
      </c>
      <c r="S621" t="inlineStr">
        <is>
          <t>Категория_Крупная</t>
        </is>
      </c>
      <c r="T621" t="inlineStr">
        <is>
          <t>Подкатегория_Крупная</t>
        </is>
      </c>
      <c r="U621" t="inlineStr">
        <is>
          <t>SKU_0000620</t>
        </is>
      </c>
      <c r="V621" t="inlineStr">
        <is>
          <t>Розница</t>
        </is>
      </c>
      <c r="W621" t="inlineStr">
        <is>
          <t>Клиент_00620</t>
        </is>
      </c>
      <c r="X621" t="inlineStr">
        <is>
          <t>Интеграция</t>
        </is>
      </c>
      <c r="Y621" s="8" t="n">
        <v>28940</v>
      </c>
      <c r="Z621" t="n">
        <v>1</v>
      </c>
      <c r="AA621" s="8" t="n">
        <v>4630.4</v>
      </c>
      <c r="AB621" t="inlineStr">
        <is>
          <t>Да</t>
        </is>
      </c>
      <c r="AC621" t="inlineStr">
        <is>
          <t>Группа_Крупная / Категория_Крупная / Подкатегория_Крупная</t>
        </is>
      </c>
      <c r="AD621" t="n">
        <v>1</v>
      </c>
      <c r="AE621" t="inlineStr">
        <is>
          <t>до 10 000</t>
        </is>
      </c>
    </row>
    <row r="622">
      <c r="A622" t="n">
        <v>621</v>
      </c>
      <c r="B622" t="inlineStr">
        <is>
          <t>medium_10k</t>
        </is>
      </c>
      <c r="C622" t="inlineStr">
        <is>
          <t>ORD-0000207</t>
        </is>
      </c>
      <c r="D622" t="inlineStr">
        <is>
          <t>LINE-0000621</t>
        </is>
      </c>
      <c r="E622" s="7" t="n">
        <v>45912</v>
      </c>
      <c r="F622" s="7" t="n">
        <v>45912</v>
      </c>
      <c r="G622" t="n">
        <v>2025</v>
      </c>
      <c r="H622" t="inlineStr">
        <is>
          <t>Q3</t>
        </is>
      </c>
      <c r="I622" t="n">
        <v>9</v>
      </c>
      <c r="J622" t="inlineStr">
        <is>
          <t>Сентябрь</t>
        </is>
      </c>
      <c r="K622" t="n">
        <v>12</v>
      </c>
      <c r="L622" t="inlineStr">
        <is>
          <t>ФО_01_Крупный</t>
        </is>
      </c>
      <c r="M622" t="inlineStr">
        <is>
          <t>Регион_001_Крупный</t>
        </is>
      </c>
      <c r="N622" t="inlineStr">
        <is>
          <t>Город_0121</t>
        </is>
      </c>
      <c r="O622" t="inlineStr">
        <is>
          <t>Холдинг_Крупный</t>
        </is>
      </c>
      <c r="P622" t="inlineStr">
        <is>
          <t>Организация_Крупная</t>
        </is>
      </c>
      <c r="Q622" t="inlineStr">
        <is>
          <t>Отдел_013</t>
        </is>
      </c>
      <c r="R622" t="inlineStr">
        <is>
          <t>Группа_Крупная</t>
        </is>
      </c>
      <c r="S622" t="inlineStr">
        <is>
          <t>Категория_Крупная</t>
        </is>
      </c>
      <c r="T622" t="inlineStr">
        <is>
          <t>Подкатегория_Крупная</t>
        </is>
      </c>
      <c r="U622" t="inlineStr">
        <is>
          <t>SKU_0000621</t>
        </is>
      </c>
      <c r="V622" t="inlineStr">
        <is>
          <t>Enterprise</t>
        </is>
      </c>
      <c r="W622" t="inlineStr">
        <is>
          <t>Клиент_00621</t>
        </is>
      </c>
      <c r="X622" t="inlineStr">
        <is>
          <t>Портал</t>
        </is>
      </c>
      <c r="Y622" s="8" t="n">
        <v>28977</v>
      </c>
      <c r="Z622" t="n">
        <v>2</v>
      </c>
      <c r="AA622" s="8" t="n">
        <v>4926.09</v>
      </c>
      <c r="AB622" t="inlineStr">
        <is>
          <t>Да</t>
        </is>
      </c>
      <c r="AC622" t="inlineStr">
        <is>
          <t>Группа_Крупная / Категория_Крупная / Подкатегория_Крупная</t>
        </is>
      </c>
      <c r="AD622" t="n">
        <v>1</v>
      </c>
      <c r="AE622" t="inlineStr">
        <is>
          <t>до 10 000</t>
        </is>
      </c>
    </row>
    <row r="623">
      <c r="A623" t="n">
        <v>622</v>
      </c>
      <c r="B623" t="inlineStr">
        <is>
          <t>medium_10k</t>
        </is>
      </c>
      <c r="C623" t="inlineStr">
        <is>
          <t>ORD-0000208</t>
        </is>
      </c>
      <c r="D623" t="inlineStr">
        <is>
          <t>LINE-0000622</t>
        </is>
      </c>
      <c r="E623" s="7" t="n">
        <v>45913</v>
      </c>
      <c r="F623" s="7" t="n">
        <v>45913</v>
      </c>
      <c r="G623" t="n">
        <v>2025</v>
      </c>
      <c r="H623" t="inlineStr">
        <is>
          <t>Q3</t>
        </is>
      </c>
      <c r="I623" t="n">
        <v>9</v>
      </c>
      <c r="J623" t="inlineStr">
        <is>
          <t>Сентябрь</t>
        </is>
      </c>
      <c r="K623" t="n">
        <v>13</v>
      </c>
      <c r="L623" t="inlineStr">
        <is>
          <t>ФО_01_Крупный</t>
        </is>
      </c>
      <c r="M623" t="inlineStr">
        <is>
          <t>Регион_001_Крупный</t>
        </is>
      </c>
      <c r="N623" t="inlineStr">
        <is>
          <t>Город_0122</t>
        </is>
      </c>
      <c r="O623" t="inlineStr">
        <is>
          <t>Холдинг_Крупный</t>
        </is>
      </c>
      <c r="P623" t="inlineStr">
        <is>
          <t>Организация_Крупная</t>
        </is>
      </c>
      <c r="Q623" t="inlineStr">
        <is>
          <t>Отдел_013</t>
        </is>
      </c>
      <c r="R623" t="inlineStr">
        <is>
          <t>Группа_Крупная</t>
        </is>
      </c>
      <c r="S623" t="inlineStr">
        <is>
          <t>Категория_Крупная</t>
        </is>
      </c>
      <c r="T623" t="inlineStr">
        <is>
          <t>Подкатегория_Крупная</t>
        </is>
      </c>
      <c r="U623" t="inlineStr">
        <is>
          <t>SKU_0000622</t>
        </is>
      </c>
      <c r="V623" t="inlineStr">
        <is>
          <t>SMB</t>
        </is>
      </c>
      <c r="W623" t="inlineStr">
        <is>
          <t>Клиент_00622</t>
        </is>
      </c>
      <c r="X623" t="inlineStr">
        <is>
          <t>API</t>
        </is>
      </c>
      <c r="Y623" s="8" t="n">
        <v>29014</v>
      </c>
      <c r="Z623" t="n">
        <v>3</v>
      </c>
      <c r="AA623" s="8" t="n">
        <v>5222.52</v>
      </c>
      <c r="AB623" t="inlineStr">
        <is>
          <t>Да</t>
        </is>
      </c>
      <c r="AC623" t="inlineStr">
        <is>
          <t>Группа_Крупная / Категория_Крупная / Подкатегория_Крупная</t>
        </is>
      </c>
      <c r="AD623" t="n">
        <v>1</v>
      </c>
      <c r="AE623" t="inlineStr">
        <is>
          <t>до 10 000</t>
        </is>
      </c>
    </row>
    <row r="624">
      <c r="A624" t="n">
        <v>623</v>
      </c>
      <c r="B624" t="inlineStr">
        <is>
          <t>medium_10k</t>
        </is>
      </c>
      <c r="C624" t="inlineStr">
        <is>
          <t>ORD-0000208</t>
        </is>
      </c>
      <c r="D624" t="inlineStr">
        <is>
          <t>LINE-0000623</t>
        </is>
      </c>
      <c r="E624" s="7" t="n">
        <v>45914</v>
      </c>
      <c r="F624" s="7" t="n">
        <v>45914</v>
      </c>
      <c r="G624" t="n">
        <v>2025</v>
      </c>
      <c r="H624" t="inlineStr">
        <is>
          <t>Q3</t>
        </is>
      </c>
      <c r="I624" t="n">
        <v>9</v>
      </c>
      <c r="J624" t="inlineStr">
        <is>
          <t>Сентябрь</t>
        </is>
      </c>
      <c r="K624" t="n">
        <v>14</v>
      </c>
      <c r="L624" t="inlineStr">
        <is>
          <t>ФО_01_Крупный</t>
        </is>
      </c>
      <c r="M624" t="inlineStr">
        <is>
          <t>Регион_001_Крупный</t>
        </is>
      </c>
      <c r="N624" t="inlineStr">
        <is>
          <t>Город_0123</t>
        </is>
      </c>
      <c r="O624" t="inlineStr">
        <is>
          <t>Холдинг_Крупный</t>
        </is>
      </c>
      <c r="P624" t="inlineStr">
        <is>
          <t>Организация_Крупная</t>
        </is>
      </c>
      <c r="Q624" t="inlineStr">
        <is>
          <t>Отдел_013</t>
        </is>
      </c>
      <c r="R624" t="inlineStr">
        <is>
          <t>Группа_Крупная</t>
        </is>
      </c>
      <c r="S624" t="inlineStr">
        <is>
          <t>Категория_Крупная</t>
        </is>
      </c>
      <c r="T624" t="inlineStr">
        <is>
          <t>Подкатегория_Крупная</t>
        </is>
      </c>
      <c r="U624" t="inlineStr">
        <is>
          <t>SKU_0000623</t>
        </is>
      </c>
      <c r="V624" t="inlineStr">
        <is>
          <t>Госсектор</t>
        </is>
      </c>
      <c r="W624" t="inlineStr">
        <is>
          <t>Клиент_00623</t>
        </is>
      </c>
      <c r="X624" t="inlineStr">
        <is>
          <t>Импорт</t>
        </is>
      </c>
      <c r="Y624" s="8" t="n">
        <v>29051</v>
      </c>
      <c r="Z624" t="n">
        <v>4</v>
      </c>
      <c r="AA624" s="8" t="n">
        <v>5519.69</v>
      </c>
      <c r="AB624" t="inlineStr">
        <is>
          <t>Да</t>
        </is>
      </c>
      <c r="AC624" t="inlineStr">
        <is>
          <t>Группа_Крупная / Категория_Крупная / Подкатегория_Крупная</t>
        </is>
      </c>
      <c r="AD624" t="n">
        <v>1</v>
      </c>
      <c r="AE624" t="inlineStr">
        <is>
          <t>до 10 000</t>
        </is>
      </c>
    </row>
    <row r="625">
      <c r="A625" t="n">
        <v>624</v>
      </c>
      <c r="B625" t="inlineStr">
        <is>
          <t>medium_10k</t>
        </is>
      </c>
      <c r="C625" t="inlineStr">
        <is>
          <t>ORD-0000208</t>
        </is>
      </c>
      <c r="D625" t="inlineStr">
        <is>
          <t>LINE-0000624</t>
        </is>
      </c>
      <c r="E625" s="7" t="n">
        <v>45915</v>
      </c>
      <c r="F625" s="7" t="n">
        <v>45915</v>
      </c>
      <c r="G625" t="n">
        <v>2025</v>
      </c>
      <c r="H625" t="inlineStr">
        <is>
          <t>Q3</t>
        </is>
      </c>
      <c r="I625" t="n">
        <v>9</v>
      </c>
      <c r="J625" t="inlineStr">
        <is>
          <t>Сентябрь</t>
        </is>
      </c>
      <c r="K625" t="n">
        <v>15</v>
      </c>
      <c r="L625" t="inlineStr">
        <is>
          <t>ФО_01_Крупный</t>
        </is>
      </c>
      <c r="M625" t="inlineStr">
        <is>
          <t>Регион_001_Крупный</t>
        </is>
      </c>
      <c r="N625" t="inlineStr">
        <is>
          <t>Город_0124</t>
        </is>
      </c>
      <c r="O625" t="inlineStr">
        <is>
          <t>Холдинг_Крупный</t>
        </is>
      </c>
      <c r="P625" t="inlineStr">
        <is>
          <t>Организация_Крупная</t>
        </is>
      </c>
      <c r="Q625" t="inlineStr">
        <is>
          <t>Отдел_013</t>
        </is>
      </c>
      <c r="R625" t="inlineStr">
        <is>
          <t>Группа_Крупная</t>
        </is>
      </c>
      <c r="S625" t="inlineStr">
        <is>
          <t>Категория_Крупная</t>
        </is>
      </c>
      <c r="T625" t="inlineStr">
        <is>
          <t>Подкатегория_Крупная</t>
        </is>
      </c>
      <c r="U625" t="inlineStr">
        <is>
          <t>SKU_0000624</t>
        </is>
      </c>
      <c r="V625" t="inlineStr">
        <is>
          <t>Розница</t>
        </is>
      </c>
      <c r="W625" t="inlineStr">
        <is>
          <t>Клиент_00624</t>
        </is>
      </c>
      <c r="X625" t="inlineStr">
        <is>
          <t>Ручной ввод</t>
        </is>
      </c>
      <c r="Y625" s="8" t="n">
        <v>29088</v>
      </c>
      <c r="Z625" t="n">
        <v>5</v>
      </c>
      <c r="AA625" s="8" t="n">
        <v>5817.6</v>
      </c>
      <c r="AB625" t="inlineStr">
        <is>
          <t>Да</t>
        </is>
      </c>
      <c r="AC625" t="inlineStr">
        <is>
          <t>Группа_Крупная / Категория_Крупная / Подкатегория_Крупная</t>
        </is>
      </c>
      <c r="AD625" t="n">
        <v>1</v>
      </c>
      <c r="AE625" t="inlineStr">
        <is>
          <t>до 10 000</t>
        </is>
      </c>
    </row>
    <row r="626">
      <c r="A626" t="n">
        <v>625</v>
      </c>
      <c r="B626" t="inlineStr">
        <is>
          <t>medium_10k</t>
        </is>
      </c>
      <c r="C626" t="inlineStr">
        <is>
          <t>ORD-0000209</t>
        </is>
      </c>
      <c r="D626" t="inlineStr">
        <is>
          <t>LINE-0000625</t>
        </is>
      </c>
      <c r="E626" s="7" t="n">
        <v>45916</v>
      </c>
      <c r="F626" s="7" t="n">
        <v>45916</v>
      </c>
      <c r="G626" t="n">
        <v>2025</v>
      </c>
      <c r="H626" t="inlineStr">
        <is>
          <t>Q3</t>
        </is>
      </c>
      <c r="I626" t="n">
        <v>9</v>
      </c>
      <c r="J626" t="inlineStr">
        <is>
          <t>Сентябрь</t>
        </is>
      </c>
      <c r="K626" t="n">
        <v>16</v>
      </c>
      <c r="L626" t="inlineStr">
        <is>
          <t>ФО_01_Крупный</t>
        </is>
      </c>
      <c r="M626" t="inlineStr">
        <is>
          <t>Регион_001_Крупный</t>
        </is>
      </c>
      <c r="N626" t="inlineStr">
        <is>
          <t>Город_0125</t>
        </is>
      </c>
      <c r="O626" t="inlineStr">
        <is>
          <t>Холдинг_Крупный</t>
        </is>
      </c>
      <c r="P626" t="inlineStr">
        <is>
          <t>Организация_Крупная</t>
        </is>
      </c>
      <c r="Q626" t="inlineStr">
        <is>
          <t>Отдел_013</t>
        </is>
      </c>
      <c r="R626" t="inlineStr">
        <is>
          <t>Группа_Крупная</t>
        </is>
      </c>
      <c r="S626" t="inlineStr">
        <is>
          <t>Категория_Крупная</t>
        </is>
      </c>
      <c r="T626" t="inlineStr">
        <is>
          <t>Подкатегория_Крупная</t>
        </is>
      </c>
      <c r="U626" t="inlineStr">
        <is>
          <t>SKU_0000625</t>
        </is>
      </c>
      <c r="V626" t="inlineStr">
        <is>
          <t>Enterprise</t>
        </is>
      </c>
      <c r="W626" t="inlineStr">
        <is>
          <t>Клиент_00625</t>
        </is>
      </c>
      <c r="X626" t="inlineStr">
        <is>
          <t>Интеграция</t>
        </is>
      </c>
      <c r="Y626" s="8" t="n">
        <v>29125</v>
      </c>
      <c r="Z626" t="n">
        <v>6</v>
      </c>
      <c r="AA626" s="8" t="n">
        <v>6116.25</v>
      </c>
      <c r="AB626" t="inlineStr">
        <is>
          <t>Да</t>
        </is>
      </c>
      <c r="AC626" t="inlineStr">
        <is>
          <t>Группа_Крупная / Категория_Крупная / Подкатегория_Крупная</t>
        </is>
      </c>
      <c r="AD626" t="n">
        <v>1</v>
      </c>
      <c r="AE626" t="inlineStr">
        <is>
          <t>до 10 000</t>
        </is>
      </c>
    </row>
    <row r="627">
      <c r="A627" t="n">
        <v>626</v>
      </c>
      <c r="B627" t="inlineStr">
        <is>
          <t>medium_10k</t>
        </is>
      </c>
      <c r="C627" t="inlineStr">
        <is>
          <t>ORD-0000209</t>
        </is>
      </c>
      <c r="D627" t="inlineStr">
        <is>
          <t>LINE-0000626</t>
        </is>
      </c>
      <c r="E627" s="7" t="n">
        <v>45917</v>
      </c>
      <c r="F627" s="7" t="n">
        <v>45917</v>
      </c>
      <c r="G627" t="n">
        <v>2025</v>
      </c>
      <c r="H627" t="inlineStr">
        <is>
          <t>Q3</t>
        </is>
      </c>
      <c r="I627" t="n">
        <v>9</v>
      </c>
      <c r="J627" t="inlineStr">
        <is>
          <t>Сентябрь</t>
        </is>
      </c>
      <c r="K627" t="n">
        <v>17</v>
      </c>
      <c r="L627" t="inlineStr">
        <is>
          <t>ФО_01_Крупный</t>
        </is>
      </c>
      <c r="M627" t="inlineStr">
        <is>
          <t>Регион_001_Крупный</t>
        </is>
      </c>
      <c r="N627" t="inlineStr">
        <is>
          <t>Город_0126</t>
        </is>
      </c>
      <c r="O627" t="inlineStr">
        <is>
          <t>Холдинг_Крупный</t>
        </is>
      </c>
      <c r="P627" t="inlineStr">
        <is>
          <t>Организация_Крупная</t>
        </is>
      </c>
      <c r="Q627" t="inlineStr">
        <is>
          <t>Отдел_013</t>
        </is>
      </c>
      <c r="R627" t="inlineStr">
        <is>
          <t>Группа_Крупная</t>
        </is>
      </c>
      <c r="S627" t="inlineStr">
        <is>
          <t>Категория_Крупная</t>
        </is>
      </c>
      <c r="T627" t="inlineStr">
        <is>
          <t>Подкатегория_Крупная</t>
        </is>
      </c>
      <c r="U627" t="inlineStr">
        <is>
          <t>SKU_0000626</t>
        </is>
      </c>
      <c r="V627" t="inlineStr">
        <is>
          <t>SMB</t>
        </is>
      </c>
      <c r="W627" t="inlineStr">
        <is>
          <t>Клиент_00626</t>
        </is>
      </c>
      <c r="X627" t="inlineStr">
        <is>
          <t>Портал</t>
        </is>
      </c>
      <c r="Y627" s="8" t="n">
        <v>29162</v>
      </c>
      <c r="Z627" t="n">
        <v>7</v>
      </c>
      <c r="AA627" s="8" t="n">
        <v>6415.64</v>
      </c>
      <c r="AB627" t="inlineStr">
        <is>
          <t>Да</t>
        </is>
      </c>
      <c r="AC627" t="inlineStr">
        <is>
          <t>Группа_Крупная / Категория_Крупная / Подкатегория_Крупная</t>
        </is>
      </c>
      <c r="AD627" t="n">
        <v>1</v>
      </c>
      <c r="AE627" t="inlineStr">
        <is>
          <t>до 10 000</t>
        </is>
      </c>
    </row>
    <row r="628">
      <c r="A628" t="n">
        <v>627</v>
      </c>
      <c r="B628" t="inlineStr">
        <is>
          <t>medium_10k</t>
        </is>
      </c>
      <c r="C628" t="inlineStr">
        <is>
          <t>ORD-0000209</t>
        </is>
      </c>
      <c r="D628" t="inlineStr">
        <is>
          <t>LINE-0000627</t>
        </is>
      </c>
      <c r="E628" s="7" t="n">
        <v>45918</v>
      </c>
      <c r="F628" s="7" t="n">
        <v>45918</v>
      </c>
      <c r="G628" t="n">
        <v>2025</v>
      </c>
      <c r="H628" t="inlineStr">
        <is>
          <t>Q3</t>
        </is>
      </c>
      <c r="I628" t="n">
        <v>9</v>
      </c>
      <c r="J628" t="inlineStr">
        <is>
          <t>Сентябрь</t>
        </is>
      </c>
      <c r="K628" t="n">
        <v>18</v>
      </c>
      <c r="L628" t="inlineStr">
        <is>
          <t>ФО_04</t>
        </is>
      </c>
      <c r="M628" t="inlineStr">
        <is>
          <t>Регион_032</t>
        </is>
      </c>
      <c r="N628" t="inlineStr">
        <is>
          <t>Город_0627</t>
        </is>
      </c>
      <c r="O628" t="inlineStr">
        <is>
          <t>Холдинг_01</t>
        </is>
      </c>
      <c r="P628" t="inlineStr">
        <is>
          <t>Организация_002</t>
        </is>
      </c>
      <c r="Q628" t="inlineStr">
        <is>
          <t>Отдел_013</t>
        </is>
      </c>
      <c r="R628" t="inlineStr">
        <is>
          <t>Группа_01</t>
        </is>
      </c>
      <c r="S628" t="inlineStr">
        <is>
          <t>Категория_002</t>
        </is>
      </c>
      <c r="T628" t="inlineStr">
        <is>
          <t>Подкатегория_013</t>
        </is>
      </c>
      <c r="U628" t="inlineStr">
        <is>
          <t>SKU_0000627</t>
        </is>
      </c>
      <c r="V628" t="inlineStr">
        <is>
          <t>Госсектор</t>
        </is>
      </c>
      <c r="W628" t="inlineStr">
        <is>
          <t>Клиент_00627</t>
        </is>
      </c>
      <c r="X628" t="inlineStr">
        <is>
          <t>API</t>
        </is>
      </c>
      <c r="Y628" s="8" t="n">
        <v>24199</v>
      </c>
      <c r="Z628" t="n">
        <v>8</v>
      </c>
      <c r="AA628" s="8" t="n">
        <v>5565.77</v>
      </c>
      <c r="AB628" t="inlineStr">
        <is>
          <t>Нет</t>
        </is>
      </c>
      <c r="AC628" t="inlineStr">
        <is>
          <t>Группа_01 / Категория_002 / Подкатегория_013</t>
        </is>
      </c>
      <c r="AD628" t="n">
        <v>1</v>
      </c>
      <c r="AE628" t="inlineStr">
        <is>
          <t>до 10 000</t>
        </is>
      </c>
    </row>
    <row r="629">
      <c r="A629" t="n">
        <v>628</v>
      </c>
      <c r="B629" t="inlineStr">
        <is>
          <t>medium_10k</t>
        </is>
      </c>
      <c r="C629" t="inlineStr">
        <is>
          <t>ORD-0000210</t>
        </is>
      </c>
      <c r="D629" t="inlineStr">
        <is>
          <t>LINE-0000628</t>
        </is>
      </c>
      <c r="E629" s="7" t="n">
        <v>45919</v>
      </c>
      <c r="F629" s="7" t="n">
        <v>45919</v>
      </c>
      <c r="G629" t="n">
        <v>2025</v>
      </c>
      <c r="H629" t="inlineStr">
        <is>
          <t>Q3</t>
        </is>
      </c>
      <c r="I629" t="n">
        <v>9</v>
      </c>
      <c r="J629" t="inlineStr">
        <is>
          <t>Сентябрь</t>
        </is>
      </c>
      <c r="K629" t="n">
        <v>19</v>
      </c>
      <c r="L629" t="inlineStr">
        <is>
          <t>ФО_05</t>
        </is>
      </c>
      <c r="M629" t="inlineStr">
        <is>
          <t>Регион_032</t>
        </is>
      </c>
      <c r="N629" t="inlineStr">
        <is>
          <t>Город_0628</t>
        </is>
      </c>
      <c r="O629" t="inlineStr">
        <is>
          <t>Холдинг_01</t>
        </is>
      </c>
      <c r="P629" t="inlineStr">
        <is>
          <t>Организация_002</t>
        </is>
      </c>
      <c r="Q629" t="inlineStr">
        <is>
          <t>Отдел_013</t>
        </is>
      </c>
      <c r="R629" t="inlineStr">
        <is>
          <t>Группа_01</t>
        </is>
      </c>
      <c r="S629" t="inlineStr">
        <is>
          <t>Категория_002</t>
        </is>
      </c>
      <c r="T629" t="inlineStr">
        <is>
          <t>Подкатегория_013</t>
        </is>
      </c>
      <c r="U629" t="inlineStr">
        <is>
          <t>SKU_0000628</t>
        </is>
      </c>
      <c r="V629" t="inlineStr">
        <is>
          <t>Розница</t>
        </is>
      </c>
      <c r="W629" t="inlineStr">
        <is>
          <t>Клиент_00628</t>
        </is>
      </c>
      <c r="X629" t="inlineStr">
        <is>
          <t>Импорт</t>
        </is>
      </c>
      <c r="Y629" s="8" t="n">
        <v>24236</v>
      </c>
      <c r="Z629" t="n">
        <v>9</v>
      </c>
      <c r="AA629" s="8" t="n">
        <v>5816.64</v>
      </c>
      <c r="AB629" t="inlineStr">
        <is>
          <t>Нет</t>
        </is>
      </c>
      <c r="AC629" t="inlineStr">
        <is>
          <t>Группа_01 / Категория_002 / Подкатегория_013</t>
        </is>
      </c>
      <c r="AD629" t="n">
        <v>1</v>
      </c>
      <c r="AE629" t="inlineStr">
        <is>
          <t>до 10 000</t>
        </is>
      </c>
    </row>
    <row r="630">
      <c r="A630" t="n">
        <v>629</v>
      </c>
      <c r="B630" t="inlineStr">
        <is>
          <t>medium_10k</t>
        </is>
      </c>
      <c r="C630" t="inlineStr">
        <is>
          <t>ORD-0000210</t>
        </is>
      </c>
      <c r="D630" t="inlineStr">
        <is>
          <t>LINE-0000629</t>
        </is>
      </c>
      <c r="E630" s="7" t="n">
        <v>45920</v>
      </c>
      <c r="F630" s="7" t="n">
        <v>45920</v>
      </c>
      <c r="G630" t="n">
        <v>2025</v>
      </c>
      <c r="H630" t="inlineStr">
        <is>
          <t>Q3</t>
        </is>
      </c>
      <c r="I630" t="n">
        <v>9</v>
      </c>
      <c r="J630" t="inlineStr">
        <is>
          <t>Сентябрь</t>
        </is>
      </c>
      <c r="K630" t="n">
        <v>20</v>
      </c>
      <c r="L630" t="inlineStr">
        <is>
          <t>ФО_06</t>
        </is>
      </c>
      <c r="M630" t="inlineStr">
        <is>
          <t>Регион_032</t>
        </is>
      </c>
      <c r="N630" t="inlineStr">
        <is>
          <t>Город_0629</t>
        </is>
      </c>
      <c r="O630" t="inlineStr">
        <is>
          <t>Холдинг_01</t>
        </is>
      </c>
      <c r="P630" t="inlineStr">
        <is>
          <t>Организация_002</t>
        </is>
      </c>
      <c r="Q630" t="inlineStr">
        <is>
          <t>Отдел_013</t>
        </is>
      </c>
      <c r="R630" t="inlineStr">
        <is>
          <t>Группа_01</t>
        </is>
      </c>
      <c r="S630" t="inlineStr">
        <is>
          <t>Категория_002</t>
        </is>
      </c>
      <c r="T630" t="inlineStr">
        <is>
          <t>Подкатегория_013</t>
        </is>
      </c>
      <c r="U630" t="inlineStr">
        <is>
          <t>SKU_0000629</t>
        </is>
      </c>
      <c r="V630" t="inlineStr">
        <is>
          <t>Enterprise</t>
        </is>
      </c>
      <c r="W630" t="inlineStr">
        <is>
          <t>Клиент_00629</t>
        </is>
      </c>
      <c r="X630" t="inlineStr">
        <is>
          <t>Ручной ввод</t>
        </is>
      </c>
      <c r="Y630" s="8" t="n">
        <v>24273</v>
      </c>
      <c r="Z630" t="n">
        <v>10</v>
      </c>
      <c r="AA630" s="8" t="n">
        <v>1941.84</v>
      </c>
      <c r="AB630" t="inlineStr">
        <is>
          <t>Нет</t>
        </is>
      </c>
      <c r="AC630" t="inlineStr">
        <is>
          <t>Группа_01 / Категория_002 / Подкатегория_013</t>
        </is>
      </c>
      <c r="AD630" t="n">
        <v>1</v>
      </c>
      <c r="AE630" t="inlineStr">
        <is>
          <t>до 10 000</t>
        </is>
      </c>
    </row>
    <row r="631">
      <c r="A631" t="n">
        <v>630</v>
      </c>
      <c r="B631" t="inlineStr">
        <is>
          <t>medium_10k</t>
        </is>
      </c>
      <c r="C631" t="inlineStr">
        <is>
          <t>ORD-0000210</t>
        </is>
      </c>
      <c r="D631" t="inlineStr">
        <is>
          <t>LINE-0000630</t>
        </is>
      </c>
      <c r="E631" s="7" t="n">
        <v>45921</v>
      </c>
      <c r="F631" s="7" t="n">
        <v>45921</v>
      </c>
      <c r="G631" t="n">
        <v>2025</v>
      </c>
      <c r="H631" t="inlineStr">
        <is>
          <t>Q3</t>
        </is>
      </c>
      <c r="I631" t="n">
        <v>9</v>
      </c>
      <c r="J631" t="inlineStr">
        <is>
          <t>Сентябрь</t>
        </is>
      </c>
      <c r="K631" t="n">
        <v>21</v>
      </c>
      <c r="L631" t="inlineStr">
        <is>
          <t>ФО_01_Крупный</t>
        </is>
      </c>
      <c r="M631" t="inlineStr">
        <is>
          <t>Регион_001_Крупный</t>
        </is>
      </c>
      <c r="N631" t="inlineStr">
        <is>
          <t>Город_0130</t>
        </is>
      </c>
      <c r="O631" t="inlineStr">
        <is>
          <t>Холдинг_Крупный</t>
        </is>
      </c>
      <c r="P631" t="inlineStr">
        <is>
          <t>Организация_Крупная</t>
        </is>
      </c>
      <c r="Q631" t="inlineStr">
        <is>
          <t>Отдел_013</t>
        </is>
      </c>
      <c r="R631" t="inlineStr">
        <is>
          <t>Группа_Крупная</t>
        </is>
      </c>
      <c r="S631" t="inlineStr">
        <is>
          <t>Категория_Крупная</t>
        </is>
      </c>
      <c r="T631" t="inlineStr">
        <is>
          <t>Подкатегория_Крупная</t>
        </is>
      </c>
      <c r="U631" t="inlineStr">
        <is>
          <t>SKU_0000630</t>
        </is>
      </c>
      <c r="V631" t="inlineStr">
        <is>
          <t>SMB</t>
        </is>
      </c>
      <c r="W631" t="inlineStr">
        <is>
          <t>Клиент_00630</t>
        </is>
      </c>
      <c r="X631" t="inlineStr">
        <is>
          <t>Интеграция</t>
        </is>
      </c>
      <c r="Y631" s="8" t="n">
        <v>29310</v>
      </c>
      <c r="Z631" t="n">
        <v>11</v>
      </c>
      <c r="AA631" s="8" t="n">
        <v>2637.9</v>
      </c>
      <c r="AB631" t="inlineStr">
        <is>
          <t>Да</t>
        </is>
      </c>
      <c r="AC631" t="inlineStr">
        <is>
          <t>Группа_Крупная / Категория_Крупная / Подкатегория_Крупная</t>
        </is>
      </c>
      <c r="AD631" t="n">
        <v>1</v>
      </c>
      <c r="AE631" t="inlineStr">
        <is>
          <t>до 10 000</t>
        </is>
      </c>
    </row>
    <row r="632">
      <c r="A632" t="n">
        <v>631</v>
      </c>
      <c r="B632" t="inlineStr">
        <is>
          <t>medium_10k</t>
        </is>
      </c>
      <c r="C632" t="inlineStr">
        <is>
          <t>ORD-0000211</t>
        </is>
      </c>
      <c r="D632" t="inlineStr">
        <is>
          <t>LINE-0000631</t>
        </is>
      </c>
      <c r="E632" s="7" t="n">
        <v>45922</v>
      </c>
      <c r="F632" s="7" t="n">
        <v>45922</v>
      </c>
      <c r="G632" t="n">
        <v>2025</v>
      </c>
      <c r="H632" t="inlineStr">
        <is>
          <t>Q3</t>
        </is>
      </c>
      <c r="I632" t="n">
        <v>9</v>
      </c>
      <c r="J632" t="inlineStr">
        <is>
          <t>Сентябрь</t>
        </is>
      </c>
      <c r="K632" t="n">
        <v>22</v>
      </c>
      <c r="L632" t="inlineStr">
        <is>
          <t>ФО_01_Крупный</t>
        </is>
      </c>
      <c r="M632" t="inlineStr">
        <is>
          <t>Регион_001_Крупный</t>
        </is>
      </c>
      <c r="N632" t="inlineStr">
        <is>
          <t>Город_0131</t>
        </is>
      </c>
      <c r="O632" t="inlineStr">
        <is>
          <t>Холдинг_Крупный</t>
        </is>
      </c>
      <c r="P632" t="inlineStr">
        <is>
          <t>Организация_Крупная</t>
        </is>
      </c>
      <c r="Q632" t="inlineStr">
        <is>
          <t>Отдел_013</t>
        </is>
      </c>
      <c r="R632" t="inlineStr">
        <is>
          <t>Группа_Крупная</t>
        </is>
      </c>
      <c r="S632" t="inlineStr">
        <is>
          <t>Категория_Крупная</t>
        </is>
      </c>
      <c r="T632" t="inlineStr">
        <is>
          <t>Подкатегория_Крупная</t>
        </is>
      </c>
      <c r="U632" t="inlineStr">
        <is>
          <t>SKU_0000631</t>
        </is>
      </c>
      <c r="V632" t="inlineStr">
        <is>
          <t>Госсектор</t>
        </is>
      </c>
      <c r="W632" t="inlineStr">
        <is>
          <t>Клиент_00631</t>
        </is>
      </c>
      <c r="X632" t="inlineStr">
        <is>
          <t>Портал</t>
        </is>
      </c>
      <c r="Y632" s="8" t="n">
        <v>29347</v>
      </c>
      <c r="Z632" t="n">
        <v>12</v>
      </c>
      <c r="AA632" s="8" t="n">
        <v>2934.7</v>
      </c>
      <c r="AB632" t="inlineStr">
        <is>
          <t>Да</t>
        </is>
      </c>
      <c r="AC632" t="inlineStr">
        <is>
          <t>Группа_Крупная / Категория_Крупная / Подкатегория_Крупная</t>
        </is>
      </c>
      <c r="AD632" t="n">
        <v>1</v>
      </c>
      <c r="AE632" t="inlineStr">
        <is>
          <t>до 10 000</t>
        </is>
      </c>
    </row>
    <row r="633">
      <c r="A633" t="n">
        <v>632</v>
      </c>
      <c r="B633" t="inlineStr">
        <is>
          <t>medium_10k</t>
        </is>
      </c>
      <c r="C633" t="inlineStr">
        <is>
          <t>ORD-0000211</t>
        </is>
      </c>
      <c r="D633" t="inlineStr">
        <is>
          <t>LINE-0000632</t>
        </is>
      </c>
      <c r="E633" s="7" t="n">
        <v>45923</v>
      </c>
      <c r="F633" s="7" t="n">
        <v>45923</v>
      </c>
      <c r="G633" t="n">
        <v>2025</v>
      </c>
      <c r="H633" t="inlineStr">
        <is>
          <t>Q3</t>
        </is>
      </c>
      <c r="I633" t="n">
        <v>9</v>
      </c>
      <c r="J633" t="inlineStr">
        <is>
          <t>Сентябрь</t>
        </is>
      </c>
      <c r="K633" t="n">
        <v>23</v>
      </c>
      <c r="L633" t="inlineStr">
        <is>
          <t>ФО_01_Крупный</t>
        </is>
      </c>
      <c r="M633" t="inlineStr">
        <is>
          <t>Регион_001_Крупный</t>
        </is>
      </c>
      <c r="N633" t="inlineStr">
        <is>
          <t>Город_0132</t>
        </is>
      </c>
      <c r="O633" t="inlineStr">
        <is>
          <t>Холдинг_Крупный</t>
        </is>
      </c>
      <c r="P633" t="inlineStr">
        <is>
          <t>Организация_Крупная</t>
        </is>
      </c>
      <c r="Q633" t="inlineStr">
        <is>
          <t>Отдел_013</t>
        </is>
      </c>
      <c r="R633" t="inlineStr">
        <is>
          <t>Группа_Крупная</t>
        </is>
      </c>
      <c r="S633" t="inlineStr">
        <is>
          <t>Категория_Крупная</t>
        </is>
      </c>
      <c r="T633" t="inlineStr">
        <is>
          <t>Подкатегория_Крупная</t>
        </is>
      </c>
      <c r="U633" t="inlineStr">
        <is>
          <t>SKU_0000632</t>
        </is>
      </c>
      <c r="V633" t="inlineStr">
        <is>
          <t>Розница</t>
        </is>
      </c>
      <c r="W633" t="inlineStr">
        <is>
          <t>Клиент_00632</t>
        </is>
      </c>
      <c r="X633" t="inlineStr">
        <is>
          <t>API</t>
        </is>
      </c>
      <c r="Y633" s="8" t="n">
        <v>29384</v>
      </c>
      <c r="Z633" t="n">
        <v>13</v>
      </c>
      <c r="AA633" s="8" t="n">
        <v>3232.24</v>
      </c>
      <c r="AB633" t="inlineStr">
        <is>
          <t>Да</t>
        </is>
      </c>
      <c r="AC633" t="inlineStr">
        <is>
          <t>Группа_Крупная / Категория_Крупная / Подкатегория_Крупная</t>
        </is>
      </c>
      <c r="AD633" t="n">
        <v>1</v>
      </c>
      <c r="AE633" t="inlineStr">
        <is>
          <t>до 10 000</t>
        </is>
      </c>
    </row>
    <row r="634">
      <c r="A634" t="n">
        <v>633</v>
      </c>
      <c r="B634" t="inlineStr">
        <is>
          <t>medium_10k</t>
        </is>
      </c>
      <c r="C634" t="inlineStr">
        <is>
          <t>ORD-0000211</t>
        </is>
      </c>
      <c r="D634" t="inlineStr">
        <is>
          <t>LINE-0000633</t>
        </is>
      </c>
      <c r="E634" s="7" t="n">
        <v>45924</v>
      </c>
      <c r="F634" s="7" t="n">
        <v>45924</v>
      </c>
      <c r="G634" t="n">
        <v>2025</v>
      </c>
      <c r="H634" t="inlineStr">
        <is>
          <t>Q3</t>
        </is>
      </c>
      <c r="I634" t="n">
        <v>9</v>
      </c>
      <c r="J634" t="inlineStr">
        <is>
          <t>Сентябрь</t>
        </is>
      </c>
      <c r="K634" t="n">
        <v>24</v>
      </c>
      <c r="L634" t="inlineStr">
        <is>
          <t>ФО_01_Крупный</t>
        </is>
      </c>
      <c r="M634" t="inlineStr">
        <is>
          <t>Регион_001_Крупный</t>
        </is>
      </c>
      <c r="N634" t="inlineStr">
        <is>
          <t>Город_0133</t>
        </is>
      </c>
      <c r="O634" t="inlineStr">
        <is>
          <t>Холдинг_Крупный</t>
        </is>
      </c>
      <c r="P634" t="inlineStr">
        <is>
          <t>Организация_Крупная</t>
        </is>
      </c>
      <c r="Q634" t="inlineStr">
        <is>
          <t>Отдел_013</t>
        </is>
      </c>
      <c r="R634" t="inlineStr">
        <is>
          <t>Группа_Крупная</t>
        </is>
      </c>
      <c r="S634" t="inlineStr">
        <is>
          <t>Категория_Крупная</t>
        </is>
      </c>
      <c r="T634" t="inlineStr">
        <is>
          <t>Подкатегория_Крупная</t>
        </is>
      </c>
      <c r="U634" t="inlineStr">
        <is>
          <t>SKU_0000633</t>
        </is>
      </c>
      <c r="V634" t="inlineStr">
        <is>
          <t>Enterprise</t>
        </is>
      </c>
      <c r="W634" t="inlineStr">
        <is>
          <t>Клиент_00633</t>
        </is>
      </c>
      <c r="X634" t="inlineStr">
        <is>
          <t>Импорт</t>
        </is>
      </c>
      <c r="Y634" s="8" t="n">
        <v>29421</v>
      </c>
      <c r="Z634" t="n">
        <v>14</v>
      </c>
      <c r="AA634" s="8" t="n">
        <v>3530.52</v>
      </c>
      <c r="AB634" t="inlineStr">
        <is>
          <t>Да</t>
        </is>
      </c>
      <c r="AC634" t="inlineStr">
        <is>
          <t>Группа_Крупная / Категория_Крупная / Подкатегория_Крупная</t>
        </is>
      </c>
      <c r="AD634" t="n">
        <v>1</v>
      </c>
      <c r="AE634" t="inlineStr">
        <is>
          <t>до 10 000</t>
        </is>
      </c>
    </row>
    <row r="635">
      <c r="A635" t="n">
        <v>634</v>
      </c>
      <c r="B635" t="inlineStr">
        <is>
          <t>medium_10k</t>
        </is>
      </c>
      <c r="C635" t="inlineStr">
        <is>
          <t>ORD-0000212</t>
        </is>
      </c>
      <c r="D635" t="inlineStr">
        <is>
          <t>LINE-0000634</t>
        </is>
      </c>
      <c r="E635" s="7" t="n">
        <v>45925</v>
      </c>
      <c r="F635" s="7" t="n">
        <v>45925</v>
      </c>
      <c r="G635" t="n">
        <v>2025</v>
      </c>
      <c r="H635" t="inlineStr">
        <is>
          <t>Q3</t>
        </is>
      </c>
      <c r="I635" t="n">
        <v>9</v>
      </c>
      <c r="J635" t="inlineStr">
        <is>
          <t>Сентябрь</t>
        </is>
      </c>
      <c r="K635" t="n">
        <v>25</v>
      </c>
      <c r="L635" t="inlineStr">
        <is>
          <t>ФО_01_Крупный</t>
        </is>
      </c>
      <c r="M635" t="inlineStr">
        <is>
          <t>Регион_001_Крупный</t>
        </is>
      </c>
      <c r="N635" t="inlineStr">
        <is>
          <t>Город_0134</t>
        </is>
      </c>
      <c r="O635" t="inlineStr">
        <is>
          <t>Холдинг_Крупный</t>
        </is>
      </c>
      <c r="P635" t="inlineStr">
        <is>
          <t>Организация_Крупная</t>
        </is>
      </c>
      <c r="Q635" t="inlineStr">
        <is>
          <t>Отдел_013</t>
        </is>
      </c>
      <c r="R635" t="inlineStr">
        <is>
          <t>Группа_Крупная</t>
        </is>
      </c>
      <c r="S635" t="inlineStr">
        <is>
          <t>Категория_Крупная</t>
        </is>
      </c>
      <c r="T635" t="inlineStr">
        <is>
          <t>Подкатегория_Крупная</t>
        </is>
      </c>
      <c r="U635" t="inlineStr">
        <is>
          <t>SKU_0000634</t>
        </is>
      </c>
      <c r="V635" t="inlineStr">
        <is>
          <t>SMB</t>
        </is>
      </c>
      <c r="W635" t="inlineStr">
        <is>
          <t>Клиент_00634</t>
        </is>
      </c>
      <c r="X635" t="inlineStr">
        <is>
          <t>Ручной ввод</t>
        </is>
      </c>
      <c r="Y635" s="8" t="n">
        <v>29458</v>
      </c>
      <c r="Z635" t="n">
        <v>15</v>
      </c>
      <c r="AA635" s="8" t="n">
        <v>3829.54</v>
      </c>
      <c r="AB635" t="inlineStr">
        <is>
          <t>Да</t>
        </is>
      </c>
      <c r="AC635" t="inlineStr">
        <is>
          <t>Группа_Крупная / Категория_Крупная / Подкатегория_Крупная</t>
        </is>
      </c>
      <c r="AD635" t="n">
        <v>1</v>
      </c>
      <c r="AE635" t="inlineStr">
        <is>
          <t>до 10 000</t>
        </is>
      </c>
    </row>
    <row r="636">
      <c r="A636" t="n">
        <v>635</v>
      </c>
      <c r="B636" t="inlineStr">
        <is>
          <t>medium_10k</t>
        </is>
      </c>
      <c r="C636" t="inlineStr">
        <is>
          <t>ORD-0000212</t>
        </is>
      </c>
      <c r="D636" t="inlineStr">
        <is>
          <t>LINE-0000635</t>
        </is>
      </c>
      <c r="E636" s="7" t="n">
        <v>45926</v>
      </c>
      <c r="F636" s="7" t="n">
        <v>45926</v>
      </c>
      <c r="G636" t="n">
        <v>2025</v>
      </c>
      <c r="H636" t="inlineStr">
        <is>
          <t>Q3</t>
        </is>
      </c>
      <c r="I636" t="n">
        <v>9</v>
      </c>
      <c r="J636" t="inlineStr">
        <is>
          <t>Сентябрь</t>
        </is>
      </c>
      <c r="K636" t="n">
        <v>26</v>
      </c>
      <c r="L636" t="inlineStr">
        <is>
          <t>ФО_01_Крупный</t>
        </is>
      </c>
      <c r="M636" t="inlineStr">
        <is>
          <t>Регион_001_Крупный</t>
        </is>
      </c>
      <c r="N636" t="inlineStr">
        <is>
          <t>Город_0135</t>
        </is>
      </c>
      <c r="O636" t="inlineStr">
        <is>
          <t>Холдинг_Крупный</t>
        </is>
      </c>
      <c r="P636" t="inlineStr">
        <is>
          <t>Организация_Крупная</t>
        </is>
      </c>
      <c r="Q636" t="inlineStr">
        <is>
          <t>Отдел_013</t>
        </is>
      </c>
      <c r="R636" t="inlineStr">
        <is>
          <t>Группа_Крупная</t>
        </is>
      </c>
      <c r="S636" t="inlineStr">
        <is>
          <t>Категория_Крупная</t>
        </is>
      </c>
      <c r="T636" t="inlineStr">
        <is>
          <t>Подкатегория_Крупная</t>
        </is>
      </c>
      <c r="U636" t="inlineStr">
        <is>
          <t>SKU_0000635</t>
        </is>
      </c>
      <c r="V636" t="inlineStr">
        <is>
          <t>Госсектор</t>
        </is>
      </c>
      <c r="W636" t="inlineStr">
        <is>
          <t>Клиент_00635</t>
        </is>
      </c>
      <c r="X636" t="inlineStr">
        <is>
          <t>Интеграция</t>
        </is>
      </c>
      <c r="Y636" s="8" t="n">
        <v>29495</v>
      </c>
      <c r="Z636" t="n">
        <v>16</v>
      </c>
      <c r="AA636" s="8" t="n">
        <v>4129.3</v>
      </c>
      <c r="AB636" t="inlineStr">
        <is>
          <t>Да</t>
        </is>
      </c>
      <c r="AC636" t="inlineStr">
        <is>
          <t>Группа_Крупная / Категория_Крупная / Подкатегория_Крупная</t>
        </is>
      </c>
      <c r="AD636" t="n">
        <v>1</v>
      </c>
      <c r="AE636" t="inlineStr">
        <is>
          <t>до 10 000</t>
        </is>
      </c>
    </row>
    <row r="637">
      <c r="A637" t="n">
        <v>636</v>
      </c>
      <c r="B637" t="inlineStr">
        <is>
          <t>medium_10k</t>
        </is>
      </c>
      <c r="C637" t="inlineStr">
        <is>
          <t>ORD-0000212</t>
        </is>
      </c>
      <c r="D637" t="inlineStr">
        <is>
          <t>LINE-0000636</t>
        </is>
      </c>
      <c r="E637" s="7" t="n">
        <v>45927</v>
      </c>
      <c r="F637" s="7" t="n">
        <v>45927</v>
      </c>
      <c r="G637" t="n">
        <v>2025</v>
      </c>
      <c r="H637" t="inlineStr">
        <is>
          <t>Q3</t>
        </is>
      </c>
      <c r="I637" t="n">
        <v>9</v>
      </c>
      <c r="J637" t="inlineStr">
        <is>
          <t>Сентябрь</t>
        </is>
      </c>
      <c r="K637" t="n">
        <v>27</v>
      </c>
      <c r="L637" t="inlineStr">
        <is>
          <t>ФО_01_Крупный</t>
        </is>
      </c>
      <c r="M637" t="inlineStr">
        <is>
          <t>Регион_001_Крупный</t>
        </is>
      </c>
      <c r="N637" t="inlineStr">
        <is>
          <t>Город_0136</t>
        </is>
      </c>
      <c r="O637" t="inlineStr">
        <is>
          <t>Холдинг_Крупный</t>
        </is>
      </c>
      <c r="P637" t="inlineStr">
        <is>
          <t>Организация_Крупная</t>
        </is>
      </c>
      <c r="Q637" t="inlineStr">
        <is>
          <t>Отдел_013</t>
        </is>
      </c>
      <c r="R637" t="inlineStr">
        <is>
          <t>Группа_Крупная</t>
        </is>
      </c>
      <c r="S637" t="inlineStr">
        <is>
          <t>Категория_Крупная</t>
        </is>
      </c>
      <c r="T637" t="inlineStr">
        <is>
          <t>Подкатегория_Крупная</t>
        </is>
      </c>
      <c r="U637" t="inlineStr">
        <is>
          <t>SKU_0000636</t>
        </is>
      </c>
      <c r="V637" t="inlineStr">
        <is>
          <t>Розница</t>
        </is>
      </c>
      <c r="W637" t="inlineStr">
        <is>
          <t>Клиент_00636</t>
        </is>
      </c>
      <c r="X637" t="inlineStr">
        <is>
          <t>Портал</t>
        </is>
      </c>
      <c r="Y637" s="8" t="n">
        <v>29532</v>
      </c>
      <c r="Z637" t="n">
        <v>17</v>
      </c>
      <c r="AA637" s="8" t="n">
        <v>4429.8</v>
      </c>
      <c r="AB637" t="inlineStr">
        <is>
          <t>Да</t>
        </is>
      </c>
      <c r="AC637" t="inlineStr">
        <is>
          <t>Группа_Крупная / Категория_Крупная / Подкатегория_Крупная</t>
        </is>
      </c>
      <c r="AD637" t="n">
        <v>1</v>
      </c>
      <c r="AE637" t="inlineStr">
        <is>
          <t>до 10 000</t>
        </is>
      </c>
    </row>
    <row r="638">
      <c r="A638" t="n">
        <v>637</v>
      </c>
      <c r="B638" t="inlineStr">
        <is>
          <t>medium_10k</t>
        </is>
      </c>
      <c r="C638" t="inlineStr">
        <is>
          <t>ORD-0000213</t>
        </is>
      </c>
      <c r="D638" t="inlineStr">
        <is>
          <t>LINE-0000637</t>
        </is>
      </c>
      <c r="E638" s="7" t="n">
        <v>45928</v>
      </c>
      <c r="F638" s="7" t="n">
        <v>45928</v>
      </c>
      <c r="G638" t="n">
        <v>2025</v>
      </c>
      <c r="H638" t="inlineStr">
        <is>
          <t>Q3</t>
        </is>
      </c>
      <c r="I638" t="n">
        <v>9</v>
      </c>
      <c r="J638" t="inlineStr">
        <is>
          <t>Сентябрь</t>
        </is>
      </c>
      <c r="K638" t="n">
        <v>28</v>
      </c>
      <c r="L638" t="inlineStr">
        <is>
          <t>ФО_06</t>
        </is>
      </c>
      <c r="M638" t="inlineStr">
        <is>
          <t>Регион_032</t>
        </is>
      </c>
      <c r="N638" t="inlineStr">
        <is>
          <t>Город_0637</t>
        </is>
      </c>
      <c r="O638" t="inlineStr">
        <is>
          <t>Холдинг_01</t>
        </is>
      </c>
      <c r="P638" t="inlineStr">
        <is>
          <t>Организация_002</t>
        </is>
      </c>
      <c r="Q638" t="inlineStr">
        <is>
          <t>Отдел_013</t>
        </is>
      </c>
      <c r="R638" t="inlineStr">
        <is>
          <t>Группа_01</t>
        </is>
      </c>
      <c r="S638" t="inlineStr">
        <is>
          <t>Категория_002</t>
        </is>
      </c>
      <c r="T638" t="inlineStr">
        <is>
          <t>Подкатегория_013</t>
        </is>
      </c>
      <c r="U638" t="inlineStr">
        <is>
          <t>SKU_0000637</t>
        </is>
      </c>
      <c r="V638" t="inlineStr">
        <is>
          <t>Enterprise</t>
        </is>
      </c>
      <c r="W638" t="inlineStr">
        <is>
          <t>Клиент_00637</t>
        </is>
      </c>
      <c r="X638" t="inlineStr">
        <is>
          <t>API</t>
        </is>
      </c>
      <c r="Y638" s="8" t="n">
        <v>24569</v>
      </c>
      <c r="Z638" t="n">
        <v>18</v>
      </c>
      <c r="AA638" s="8" t="n">
        <v>3931.04</v>
      </c>
      <c r="AB638" t="inlineStr">
        <is>
          <t>Нет</t>
        </is>
      </c>
      <c r="AC638" t="inlineStr">
        <is>
          <t>Группа_01 / Категория_002 / Подкатегория_013</t>
        </is>
      </c>
      <c r="AD638" t="n">
        <v>1</v>
      </c>
      <c r="AE638" t="inlineStr">
        <is>
          <t>до 10 000</t>
        </is>
      </c>
    </row>
    <row r="639">
      <c r="A639" t="n">
        <v>638</v>
      </c>
      <c r="B639" t="inlineStr">
        <is>
          <t>medium_10k</t>
        </is>
      </c>
      <c r="C639" t="inlineStr">
        <is>
          <t>ORD-0000213</t>
        </is>
      </c>
      <c r="D639" t="inlineStr">
        <is>
          <t>LINE-0000638</t>
        </is>
      </c>
      <c r="E639" s="7" t="n">
        <v>45929</v>
      </c>
      <c r="F639" s="7" t="n">
        <v>45929</v>
      </c>
      <c r="G639" t="n">
        <v>2025</v>
      </c>
      <c r="H639" t="inlineStr">
        <is>
          <t>Q3</t>
        </is>
      </c>
      <c r="I639" t="n">
        <v>9</v>
      </c>
      <c r="J639" t="inlineStr">
        <is>
          <t>Сентябрь</t>
        </is>
      </c>
      <c r="K639" t="n">
        <v>29</v>
      </c>
      <c r="L639" t="inlineStr">
        <is>
          <t>ФО_07</t>
        </is>
      </c>
      <c r="M639" t="inlineStr">
        <is>
          <t>Регион_032</t>
        </is>
      </c>
      <c r="N639" t="inlineStr">
        <is>
          <t>Город_0638</t>
        </is>
      </c>
      <c r="O639" t="inlineStr">
        <is>
          <t>Холдинг_01</t>
        </is>
      </c>
      <c r="P639" t="inlineStr">
        <is>
          <t>Организация_002</t>
        </is>
      </c>
      <c r="Q639" t="inlineStr">
        <is>
          <t>Отдел_013</t>
        </is>
      </c>
      <c r="R639" t="inlineStr">
        <is>
          <t>Группа_01</t>
        </is>
      </c>
      <c r="S639" t="inlineStr">
        <is>
          <t>Категория_002</t>
        </is>
      </c>
      <c r="T639" t="inlineStr">
        <is>
          <t>Подкатегория_013</t>
        </is>
      </c>
      <c r="U639" t="inlineStr">
        <is>
          <t>SKU_0000638</t>
        </is>
      </c>
      <c r="V639" t="inlineStr">
        <is>
          <t>SMB</t>
        </is>
      </c>
      <c r="W639" t="inlineStr">
        <is>
          <t>Клиент_00638</t>
        </is>
      </c>
      <c r="X639" t="inlineStr">
        <is>
          <t>Импорт</t>
        </is>
      </c>
      <c r="Y639" s="8" t="n">
        <v>24606</v>
      </c>
      <c r="Z639" t="n">
        <v>19</v>
      </c>
      <c r="AA639" s="8" t="n">
        <v>4183.02</v>
      </c>
      <c r="AB639" t="inlineStr">
        <is>
          <t>Нет</t>
        </is>
      </c>
      <c r="AC639" t="inlineStr">
        <is>
          <t>Группа_01 / Категория_002 / Подкатегория_013</t>
        </is>
      </c>
      <c r="AD639" t="n">
        <v>1</v>
      </c>
      <c r="AE639" t="inlineStr">
        <is>
          <t>до 10 000</t>
        </is>
      </c>
    </row>
    <row r="640">
      <c r="A640" t="n">
        <v>639</v>
      </c>
      <c r="B640" t="inlineStr">
        <is>
          <t>medium_10k</t>
        </is>
      </c>
      <c r="C640" t="inlineStr">
        <is>
          <t>ORD-0000213</t>
        </is>
      </c>
      <c r="D640" t="inlineStr">
        <is>
          <t>LINE-0000639</t>
        </is>
      </c>
      <c r="E640" s="7" t="n">
        <v>45930</v>
      </c>
      <c r="F640" s="7" t="n">
        <v>45930</v>
      </c>
      <c r="G640" t="n">
        <v>2025</v>
      </c>
      <c r="H640" t="inlineStr">
        <is>
          <t>Q3</t>
        </is>
      </c>
      <c r="I640" t="n">
        <v>9</v>
      </c>
      <c r="J640" t="inlineStr">
        <is>
          <t>Сентябрь</t>
        </is>
      </c>
      <c r="K640" t="n">
        <v>30</v>
      </c>
      <c r="L640" t="inlineStr">
        <is>
          <t>ФО_08</t>
        </is>
      </c>
      <c r="M640" t="inlineStr">
        <is>
          <t>Регион_032</t>
        </is>
      </c>
      <c r="N640" t="inlineStr">
        <is>
          <t>Город_0639</t>
        </is>
      </c>
      <c r="O640" t="inlineStr">
        <is>
          <t>Холдинг_01</t>
        </is>
      </c>
      <c r="P640" t="inlineStr">
        <is>
          <t>Организация_002</t>
        </is>
      </c>
      <c r="Q640" t="inlineStr">
        <is>
          <t>Отдел_013</t>
        </is>
      </c>
      <c r="R640" t="inlineStr">
        <is>
          <t>Группа_01</t>
        </is>
      </c>
      <c r="S640" t="inlineStr">
        <is>
          <t>Категория_002</t>
        </is>
      </c>
      <c r="T640" t="inlineStr">
        <is>
          <t>Подкатегория_013</t>
        </is>
      </c>
      <c r="U640" t="inlineStr">
        <is>
          <t>SKU_0000639</t>
        </is>
      </c>
      <c r="V640" t="inlineStr">
        <is>
          <t>Госсектор</t>
        </is>
      </c>
      <c r="W640" t="inlineStr">
        <is>
          <t>Клиент_00639</t>
        </is>
      </c>
      <c r="X640" t="inlineStr">
        <is>
          <t>Ручной ввод</t>
        </is>
      </c>
      <c r="Y640" s="8" t="n">
        <v>24643</v>
      </c>
      <c r="Z640" t="n">
        <v>20</v>
      </c>
      <c r="AA640" s="8" t="n">
        <v>4435.74</v>
      </c>
      <c r="AB640" t="inlineStr">
        <is>
          <t>Нет</t>
        </is>
      </c>
      <c r="AC640" t="inlineStr">
        <is>
          <t>Группа_01 / Категория_002 / Подкатегория_013</t>
        </is>
      </c>
      <c r="AD640" t="n">
        <v>1</v>
      </c>
      <c r="AE640" t="inlineStr">
        <is>
          <t>до 10 000</t>
        </is>
      </c>
    </row>
    <row r="641">
      <c r="A641" t="n">
        <v>640</v>
      </c>
      <c r="B641" t="inlineStr">
        <is>
          <t>medium_10k</t>
        </is>
      </c>
      <c r="C641" t="inlineStr">
        <is>
          <t>ORD-0000214</t>
        </is>
      </c>
      <c r="D641" t="inlineStr">
        <is>
          <t>LINE-0000640</t>
        </is>
      </c>
      <c r="E641" s="7" t="n">
        <v>45931</v>
      </c>
      <c r="F641" s="7" t="n">
        <v>45931</v>
      </c>
      <c r="G641" t="n">
        <v>2025</v>
      </c>
      <c r="H641" t="inlineStr">
        <is>
          <t>Q4</t>
        </is>
      </c>
      <c r="I641" t="n">
        <v>10</v>
      </c>
      <c r="J641" t="inlineStr">
        <is>
          <t>Октябрь</t>
        </is>
      </c>
      <c r="K641" t="n">
        <v>1</v>
      </c>
      <c r="L641" t="inlineStr">
        <is>
          <t>ФО_01_Крупный</t>
        </is>
      </c>
      <c r="M641" t="inlineStr">
        <is>
          <t>Регион_001_Крупный</t>
        </is>
      </c>
      <c r="N641" t="inlineStr">
        <is>
          <t>Город_0140</t>
        </is>
      </c>
      <c r="O641" t="inlineStr">
        <is>
          <t>Холдинг_Крупный</t>
        </is>
      </c>
      <c r="P641" t="inlineStr">
        <is>
          <t>Организация_Крупная</t>
        </is>
      </c>
      <c r="Q641" t="inlineStr">
        <is>
          <t>Отдел_013</t>
        </is>
      </c>
      <c r="R641" t="inlineStr">
        <is>
          <t>Группа_Крупная</t>
        </is>
      </c>
      <c r="S641" t="inlineStr">
        <is>
          <t>Категория_Крупная</t>
        </is>
      </c>
      <c r="T641" t="inlineStr">
        <is>
          <t>Подкатегория_Крупная</t>
        </is>
      </c>
      <c r="U641" t="inlineStr">
        <is>
          <t>SKU_0000640</t>
        </is>
      </c>
      <c r="V641" t="inlineStr">
        <is>
          <t>Розница</t>
        </is>
      </c>
      <c r="W641" t="inlineStr">
        <is>
          <t>Клиент_00640</t>
        </is>
      </c>
      <c r="X641" t="inlineStr">
        <is>
          <t>Интеграция</t>
        </is>
      </c>
      <c r="Y641" s="8" t="n">
        <v>29680</v>
      </c>
      <c r="Z641" t="n">
        <v>1</v>
      </c>
      <c r="AA641" s="8" t="n">
        <v>5639.2</v>
      </c>
      <c r="AB641" t="inlineStr">
        <is>
          <t>Да</t>
        </is>
      </c>
      <c r="AC641" t="inlineStr">
        <is>
          <t>Группа_Крупная / Категория_Крупная / Подкатегория_Крупная</t>
        </is>
      </c>
      <c r="AD641" t="n">
        <v>1</v>
      </c>
      <c r="AE641" t="inlineStr">
        <is>
          <t>до 10 000</t>
        </is>
      </c>
    </row>
    <row r="642">
      <c r="A642" t="n">
        <v>641</v>
      </c>
      <c r="B642" t="inlineStr">
        <is>
          <t>medium_10k</t>
        </is>
      </c>
      <c r="C642" t="inlineStr">
        <is>
          <t>ORD-0000214</t>
        </is>
      </c>
      <c r="D642" t="inlineStr">
        <is>
          <t>LINE-0000641</t>
        </is>
      </c>
      <c r="E642" s="7" t="n">
        <v>45932</v>
      </c>
      <c r="F642" s="7" t="n">
        <v>45932</v>
      </c>
      <c r="G642" t="n">
        <v>2025</v>
      </c>
      <c r="H642" t="inlineStr">
        <is>
          <t>Q4</t>
        </is>
      </c>
      <c r="I642" t="n">
        <v>10</v>
      </c>
      <c r="J642" t="inlineStr">
        <is>
          <t>Октябрь</t>
        </is>
      </c>
      <c r="K642" t="n">
        <v>2</v>
      </c>
      <c r="L642" t="inlineStr">
        <is>
          <t>ФО_01_Крупный</t>
        </is>
      </c>
      <c r="M642" t="inlineStr">
        <is>
          <t>Регион_001_Крупный</t>
        </is>
      </c>
      <c r="N642" t="inlineStr">
        <is>
          <t>Город_0141</t>
        </is>
      </c>
      <c r="O642" t="inlineStr">
        <is>
          <t>Холдинг_Крупный</t>
        </is>
      </c>
      <c r="P642" t="inlineStr">
        <is>
          <t>Организация_Крупная</t>
        </is>
      </c>
      <c r="Q642" t="inlineStr">
        <is>
          <t>Отдел_013</t>
        </is>
      </c>
      <c r="R642" t="inlineStr">
        <is>
          <t>Группа_Крупная</t>
        </is>
      </c>
      <c r="S642" t="inlineStr">
        <is>
          <t>Категория_Крупная</t>
        </is>
      </c>
      <c r="T642" t="inlineStr">
        <is>
          <t>Подкатегория_Крупная</t>
        </is>
      </c>
      <c r="U642" t="inlineStr">
        <is>
          <t>SKU_0000641</t>
        </is>
      </c>
      <c r="V642" t="inlineStr">
        <is>
          <t>Enterprise</t>
        </is>
      </c>
      <c r="W642" t="inlineStr">
        <is>
          <t>Клиент_00641</t>
        </is>
      </c>
      <c r="X642" t="inlineStr">
        <is>
          <t>Портал</t>
        </is>
      </c>
      <c r="Y642" s="8" t="n">
        <v>29717</v>
      </c>
      <c r="Z642" t="n">
        <v>2</v>
      </c>
      <c r="AA642" s="8" t="n">
        <v>5943.4</v>
      </c>
      <c r="AB642" t="inlineStr">
        <is>
          <t>Да</t>
        </is>
      </c>
      <c r="AC642" t="inlineStr">
        <is>
          <t>Группа_Крупная / Категория_Крупная / Подкатегория_Крупная</t>
        </is>
      </c>
      <c r="AD642" t="n">
        <v>1</v>
      </c>
      <c r="AE642" t="inlineStr">
        <is>
          <t>до 10 000</t>
        </is>
      </c>
    </row>
    <row r="643">
      <c r="A643" t="n">
        <v>642</v>
      </c>
      <c r="B643" t="inlineStr">
        <is>
          <t>medium_10k</t>
        </is>
      </c>
      <c r="C643" t="inlineStr">
        <is>
          <t>ORD-0000214</t>
        </is>
      </c>
      <c r="D643" t="inlineStr">
        <is>
          <t>LINE-0000642</t>
        </is>
      </c>
      <c r="E643" s="7" t="n">
        <v>45933</v>
      </c>
      <c r="F643" s="7" t="n">
        <v>45933</v>
      </c>
      <c r="G643" t="n">
        <v>2025</v>
      </c>
      <c r="H643" t="inlineStr">
        <is>
          <t>Q4</t>
        </is>
      </c>
      <c r="I643" t="n">
        <v>10</v>
      </c>
      <c r="J643" t="inlineStr">
        <is>
          <t>Октябрь</t>
        </is>
      </c>
      <c r="K643" t="n">
        <v>3</v>
      </c>
      <c r="L643" t="inlineStr">
        <is>
          <t>ФО_01_Крупный</t>
        </is>
      </c>
      <c r="M643" t="inlineStr">
        <is>
          <t>Регион_001_Крупный</t>
        </is>
      </c>
      <c r="N643" t="inlineStr">
        <is>
          <t>Город_0142</t>
        </is>
      </c>
      <c r="O643" t="inlineStr">
        <is>
          <t>Холдинг_Крупный</t>
        </is>
      </c>
      <c r="P643" t="inlineStr">
        <is>
          <t>Организация_Крупная</t>
        </is>
      </c>
      <c r="Q643" t="inlineStr">
        <is>
          <t>Отдел_013</t>
        </is>
      </c>
      <c r="R643" t="inlineStr">
        <is>
          <t>Группа_Крупная</t>
        </is>
      </c>
      <c r="S643" t="inlineStr">
        <is>
          <t>Категория_Крупная</t>
        </is>
      </c>
      <c r="T643" t="inlineStr">
        <is>
          <t>Подкатегория_Крупная</t>
        </is>
      </c>
      <c r="U643" t="inlineStr">
        <is>
          <t>SKU_0000642</t>
        </is>
      </c>
      <c r="V643" t="inlineStr">
        <is>
          <t>SMB</t>
        </is>
      </c>
      <c r="W643" t="inlineStr">
        <is>
          <t>Клиент_00642</t>
        </is>
      </c>
      <c r="X643" t="inlineStr">
        <is>
          <t>API</t>
        </is>
      </c>
      <c r="Y643" s="8" t="n">
        <v>29754</v>
      </c>
      <c r="Z643" t="n">
        <v>3</v>
      </c>
      <c r="AA643" s="8" t="n">
        <v>6248.34</v>
      </c>
      <c r="AB643" t="inlineStr">
        <is>
          <t>Да</t>
        </is>
      </c>
      <c r="AC643" t="inlineStr">
        <is>
          <t>Группа_Крупная / Категория_Крупная / Подкатегория_Крупная</t>
        </is>
      </c>
      <c r="AD643" t="n">
        <v>1</v>
      </c>
      <c r="AE643" t="inlineStr">
        <is>
          <t>до 10 000</t>
        </is>
      </c>
    </row>
    <row r="644">
      <c r="A644" t="n">
        <v>643</v>
      </c>
      <c r="B644" t="inlineStr">
        <is>
          <t>medium_10k</t>
        </is>
      </c>
      <c r="C644" t="inlineStr">
        <is>
          <t>ORD-0000215</t>
        </is>
      </c>
      <c r="D644" t="inlineStr">
        <is>
          <t>LINE-0000643</t>
        </is>
      </c>
      <c r="E644" s="7" t="n">
        <v>45934</v>
      </c>
      <c r="F644" s="7" t="n">
        <v>45934</v>
      </c>
      <c r="G644" t="n">
        <v>2025</v>
      </c>
      <c r="H644" t="inlineStr">
        <is>
          <t>Q4</t>
        </is>
      </c>
      <c r="I644" t="n">
        <v>10</v>
      </c>
      <c r="J644" t="inlineStr">
        <is>
          <t>Октябрь</t>
        </is>
      </c>
      <c r="K644" t="n">
        <v>4</v>
      </c>
      <c r="L644" t="inlineStr">
        <is>
          <t>ФО_01_Крупный</t>
        </is>
      </c>
      <c r="M644" t="inlineStr">
        <is>
          <t>Регион_001_Крупный</t>
        </is>
      </c>
      <c r="N644" t="inlineStr">
        <is>
          <t>Город_0143</t>
        </is>
      </c>
      <c r="O644" t="inlineStr">
        <is>
          <t>Холдинг_Крупный</t>
        </is>
      </c>
      <c r="P644" t="inlineStr">
        <is>
          <t>Организация_Крупная</t>
        </is>
      </c>
      <c r="Q644" t="inlineStr">
        <is>
          <t>Отдел_013</t>
        </is>
      </c>
      <c r="R644" t="inlineStr">
        <is>
          <t>Группа_Крупная</t>
        </is>
      </c>
      <c r="S644" t="inlineStr">
        <is>
          <t>Категория_Крупная</t>
        </is>
      </c>
      <c r="T644" t="inlineStr">
        <is>
          <t>Подкатегория_Крупная</t>
        </is>
      </c>
      <c r="U644" t="inlineStr">
        <is>
          <t>SKU_0000643</t>
        </is>
      </c>
      <c r="V644" t="inlineStr">
        <is>
          <t>Госсектор</t>
        </is>
      </c>
      <c r="W644" t="inlineStr">
        <is>
          <t>Клиент_00643</t>
        </is>
      </c>
      <c r="X644" t="inlineStr">
        <is>
          <t>Импорт</t>
        </is>
      </c>
      <c r="Y644" s="8" t="n">
        <v>29791</v>
      </c>
      <c r="Z644" t="n">
        <v>4</v>
      </c>
      <c r="AA644" s="8" t="n">
        <v>6554.02</v>
      </c>
      <c r="AB644" t="inlineStr">
        <is>
          <t>Да</t>
        </is>
      </c>
      <c r="AC644" t="inlineStr">
        <is>
          <t>Группа_Крупная / Категория_Крупная / Подкатегория_Крупная</t>
        </is>
      </c>
      <c r="AD644" t="n">
        <v>1</v>
      </c>
      <c r="AE644" t="inlineStr">
        <is>
          <t>до 10 000</t>
        </is>
      </c>
    </row>
    <row r="645">
      <c r="A645" t="n">
        <v>644</v>
      </c>
      <c r="B645" t="inlineStr">
        <is>
          <t>medium_10k</t>
        </is>
      </c>
      <c r="C645" t="inlineStr">
        <is>
          <t>ORD-0000215</t>
        </is>
      </c>
      <c r="D645" t="inlineStr">
        <is>
          <t>LINE-0000644</t>
        </is>
      </c>
      <c r="E645" s="7" t="n">
        <v>45935</v>
      </c>
      <c r="F645" s="7" t="n">
        <v>45935</v>
      </c>
      <c r="G645" t="n">
        <v>2025</v>
      </c>
      <c r="H645" t="inlineStr">
        <is>
          <t>Q4</t>
        </is>
      </c>
      <c r="I645" t="n">
        <v>10</v>
      </c>
      <c r="J645" t="inlineStr">
        <is>
          <t>Октябрь</t>
        </is>
      </c>
      <c r="K645" t="n">
        <v>5</v>
      </c>
      <c r="L645" t="inlineStr">
        <is>
          <t>ФО_01_Крупный</t>
        </is>
      </c>
      <c r="M645" t="inlineStr">
        <is>
          <t>Регион_001_Крупный</t>
        </is>
      </c>
      <c r="N645" t="inlineStr">
        <is>
          <t>Город_0144</t>
        </is>
      </c>
      <c r="O645" t="inlineStr">
        <is>
          <t>Холдинг_Крупный</t>
        </is>
      </c>
      <c r="P645" t="inlineStr">
        <is>
          <t>Организация_Крупная</t>
        </is>
      </c>
      <c r="Q645" t="inlineStr">
        <is>
          <t>Отдел_013</t>
        </is>
      </c>
      <c r="R645" t="inlineStr">
        <is>
          <t>Группа_Крупная</t>
        </is>
      </c>
      <c r="S645" t="inlineStr">
        <is>
          <t>Категория_Крупная</t>
        </is>
      </c>
      <c r="T645" t="inlineStr">
        <is>
          <t>Подкатегория_Крупная</t>
        </is>
      </c>
      <c r="U645" t="inlineStr">
        <is>
          <t>SKU_0000644</t>
        </is>
      </c>
      <c r="V645" t="inlineStr">
        <is>
          <t>Розница</t>
        </is>
      </c>
      <c r="W645" t="inlineStr">
        <is>
          <t>Клиент_00644</t>
        </is>
      </c>
      <c r="X645" t="inlineStr">
        <is>
          <t>Ручной ввод</t>
        </is>
      </c>
      <c r="Y645" s="8" t="n">
        <v>29828</v>
      </c>
      <c r="Z645" t="n">
        <v>5</v>
      </c>
      <c r="AA645" s="8" t="n">
        <v>6860.44</v>
      </c>
      <c r="AB645" t="inlineStr">
        <is>
          <t>Да</t>
        </is>
      </c>
      <c r="AC645" t="inlineStr">
        <is>
          <t>Группа_Крупная / Категория_Крупная / Подкатегория_Крупная</t>
        </is>
      </c>
      <c r="AD645" t="n">
        <v>1</v>
      </c>
      <c r="AE645" t="inlineStr">
        <is>
          <t>до 10 000</t>
        </is>
      </c>
    </row>
    <row r="646">
      <c r="A646" t="n">
        <v>645</v>
      </c>
      <c r="B646" t="inlineStr">
        <is>
          <t>medium_10k</t>
        </is>
      </c>
      <c r="C646" t="inlineStr">
        <is>
          <t>ORD-0000215</t>
        </is>
      </c>
      <c r="D646" t="inlineStr">
        <is>
          <t>LINE-0000645</t>
        </is>
      </c>
      <c r="E646" s="7" t="n">
        <v>45936</v>
      </c>
      <c r="F646" s="7" t="n">
        <v>45936</v>
      </c>
      <c r="G646" t="n">
        <v>2025</v>
      </c>
      <c r="H646" t="inlineStr">
        <is>
          <t>Q4</t>
        </is>
      </c>
      <c r="I646" t="n">
        <v>10</v>
      </c>
      <c r="J646" t="inlineStr">
        <is>
          <t>Октябрь</t>
        </is>
      </c>
      <c r="K646" t="n">
        <v>6</v>
      </c>
      <c r="L646" t="inlineStr">
        <is>
          <t>ФО_01_Крупный</t>
        </is>
      </c>
      <c r="M646" t="inlineStr">
        <is>
          <t>Регион_001_Крупный</t>
        </is>
      </c>
      <c r="N646" t="inlineStr">
        <is>
          <t>Город_0145</t>
        </is>
      </c>
      <c r="O646" t="inlineStr">
        <is>
          <t>Холдинг_Крупный</t>
        </is>
      </c>
      <c r="P646" t="inlineStr">
        <is>
          <t>Организация_Крупная</t>
        </is>
      </c>
      <c r="Q646" t="inlineStr">
        <is>
          <t>Отдел_013</t>
        </is>
      </c>
      <c r="R646" t="inlineStr">
        <is>
          <t>Группа_Крупная</t>
        </is>
      </c>
      <c r="S646" t="inlineStr">
        <is>
          <t>Категория_Крупная</t>
        </is>
      </c>
      <c r="T646" t="inlineStr">
        <is>
          <t>Подкатегория_Крупная</t>
        </is>
      </c>
      <c r="U646" t="inlineStr">
        <is>
          <t>SKU_0000645</t>
        </is>
      </c>
      <c r="V646" t="inlineStr">
        <is>
          <t>Enterprise</t>
        </is>
      </c>
      <c r="W646" t="inlineStr">
        <is>
          <t>Клиент_00645</t>
        </is>
      </c>
      <c r="X646" t="inlineStr">
        <is>
          <t>Интеграция</t>
        </is>
      </c>
      <c r="Y646" s="8" t="n">
        <v>29865</v>
      </c>
      <c r="Z646" t="n">
        <v>6</v>
      </c>
      <c r="AA646" s="8" t="n">
        <v>7167.6</v>
      </c>
      <c r="AB646" t="inlineStr">
        <is>
          <t>Да</t>
        </is>
      </c>
      <c r="AC646" t="inlineStr">
        <is>
          <t>Группа_Крупная / Категория_Крупная / Подкатегория_Крупная</t>
        </is>
      </c>
      <c r="AD646" t="n">
        <v>1</v>
      </c>
      <c r="AE646" t="inlineStr">
        <is>
          <t>до 10 000</t>
        </is>
      </c>
    </row>
    <row r="647">
      <c r="A647" t="n">
        <v>646</v>
      </c>
      <c r="B647" t="inlineStr">
        <is>
          <t>medium_10k</t>
        </is>
      </c>
      <c r="C647" t="inlineStr">
        <is>
          <t>ORD-0000216</t>
        </is>
      </c>
      <c r="D647" t="inlineStr">
        <is>
          <t>LINE-0000646</t>
        </is>
      </c>
      <c r="E647" s="7" t="n">
        <v>45937</v>
      </c>
      <c r="F647" s="7" t="n">
        <v>45937</v>
      </c>
      <c r="G647" t="n">
        <v>2025</v>
      </c>
      <c r="H647" t="inlineStr">
        <is>
          <t>Q4</t>
        </is>
      </c>
      <c r="I647" t="n">
        <v>10</v>
      </c>
      <c r="J647" t="inlineStr">
        <is>
          <t>Октябрь</t>
        </is>
      </c>
      <c r="K647" t="n">
        <v>7</v>
      </c>
      <c r="L647" t="inlineStr">
        <is>
          <t>ФО_01_Крупный</t>
        </is>
      </c>
      <c r="M647" t="inlineStr">
        <is>
          <t>Регион_001_Крупный</t>
        </is>
      </c>
      <c r="N647" t="inlineStr">
        <is>
          <t>Город_0146</t>
        </is>
      </c>
      <c r="O647" t="inlineStr">
        <is>
          <t>Холдинг_Крупный</t>
        </is>
      </c>
      <c r="P647" t="inlineStr">
        <is>
          <t>Организация_Крупная</t>
        </is>
      </c>
      <c r="Q647" t="inlineStr">
        <is>
          <t>Отдел_013</t>
        </is>
      </c>
      <c r="R647" t="inlineStr">
        <is>
          <t>Группа_Крупная</t>
        </is>
      </c>
      <c r="S647" t="inlineStr">
        <is>
          <t>Категория_Крупная</t>
        </is>
      </c>
      <c r="T647" t="inlineStr">
        <is>
          <t>Подкатегория_Крупная</t>
        </is>
      </c>
      <c r="U647" t="inlineStr">
        <is>
          <t>SKU_0000646</t>
        </is>
      </c>
      <c r="V647" t="inlineStr">
        <is>
          <t>SMB</t>
        </is>
      </c>
      <c r="W647" t="inlineStr">
        <is>
          <t>Клиент_00646</t>
        </is>
      </c>
      <c r="X647" t="inlineStr">
        <is>
          <t>Портал</t>
        </is>
      </c>
      <c r="Y647" s="8" t="n">
        <v>29902</v>
      </c>
      <c r="Z647" t="n">
        <v>7</v>
      </c>
      <c r="AA647" s="8" t="n">
        <v>2392.16</v>
      </c>
      <c r="AB647" t="inlineStr">
        <is>
          <t>Да</t>
        </is>
      </c>
      <c r="AC647" t="inlineStr">
        <is>
          <t>Группа_Крупная / Категория_Крупная / Подкатегория_Крупная</t>
        </is>
      </c>
      <c r="AD647" t="n">
        <v>1</v>
      </c>
      <c r="AE647" t="inlineStr">
        <is>
          <t>до 10 000</t>
        </is>
      </c>
    </row>
    <row r="648">
      <c r="A648" t="n">
        <v>647</v>
      </c>
      <c r="B648" t="inlineStr">
        <is>
          <t>medium_10k</t>
        </is>
      </c>
      <c r="C648" t="inlineStr">
        <is>
          <t>ORD-0000216</t>
        </is>
      </c>
      <c r="D648" t="inlineStr">
        <is>
          <t>LINE-0000647</t>
        </is>
      </c>
      <c r="E648" s="7" t="n">
        <v>45938</v>
      </c>
      <c r="F648" s="7" t="n">
        <v>45938</v>
      </c>
      <c r="G648" t="n">
        <v>2025</v>
      </c>
      <c r="H648" t="inlineStr">
        <is>
          <t>Q4</t>
        </is>
      </c>
      <c r="I648" t="n">
        <v>10</v>
      </c>
      <c r="J648" t="inlineStr">
        <is>
          <t>Октябрь</t>
        </is>
      </c>
      <c r="K648" t="n">
        <v>8</v>
      </c>
      <c r="L648" t="inlineStr">
        <is>
          <t>ФО_08</t>
        </is>
      </c>
      <c r="M648" t="inlineStr">
        <is>
          <t>Регион_033</t>
        </is>
      </c>
      <c r="N648" t="inlineStr">
        <is>
          <t>Город_0647</t>
        </is>
      </c>
      <c r="O648" t="inlineStr">
        <is>
          <t>Холдинг_01</t>
        </is>
      </c>
      <c r="P648" t="inlineStr">
        <is>
          <t>Организация_002</t>
        </is>
      </c>
      <c r="Q648" t="inlineStr">
        <is>
          <t>Отдел_013</t>
        </is>
      </c>
      <c r="R648" t="inlineStr">
        <is>
          <t>Группа_01</t>
        </is>
      </c>
      <c r="S648" t="inlineStr">
        <is>
          <t>Категория_002</t>
        </is>
      </c>
      <c r="T648" t="inlineStr">
        <is>
          <t>Подкатегория_013</t>
        </is>
      </c>
      <c r="U648" t="inlineStr">
        <is>
          <t>SKU_0000647</t>
        </is>
      </c>
      <c r="V648" t="inlineStr">
        <is>
          <t>Госсектор</t>
        </is>
      </c>
      <c r="W648" t="inlineStr">
        <is>
          <t>Клиент_00647</t>
        </is>
      </c>
      <c r="X648" t="inlineStr">
        <is>
          <t>API</t>
        </is>
      </c>
      <c r="Y648" s="8" t="n">
        <v>24939</v>
      </c>
      <c r="Z648" t="n">
        <v>8</v>
      </c>
      <c r="AA648" s="8" t="n">
        <v>2244.51</v>
      </c>
      <c r="AB648" t="inlineStr">
        <is>
          <t>Нет</t>
        </is>
      </c>
      <c r="AC648" t="inlineStr">
        <is>
          <t>Группа_01 / Категория_002 / Подкатегория_013</t>
        </is>
      </c>
      <c r="AD648" t="n">
        <v>1</v>
      </c>
      <c r="AE648" t="inlineStr">
        <is>
          <t>до 10 000</t>
        </is>
      </c>
    </row>
    <row r="649">
      <c r="A649" t="n">
        <v>648</v>
      </c>
      <c r="B649" t="inlineStr">
        <is>
          <t>medium_10k</t>
        </is>
      </c>
      <c r="C649" t="inlineStr">
        <is>
          <t>ORD-0000216</t>
        </is>
      </c>
      <c r="D649" t="inlineStr">
        <is>
          <t>LINE-0000648</t>
        </is>
      </c>
      <c r="E649" s="7" t="n">
        <v>45939</v>
      </c>
      <c r="F649" s="7" t="n">
        <v>45939</v>
      </c>
      <c r="G649" t="n">
        <v>2025</v>
      </c>
      <c r="H649" t="inlineStr">
        <is>
          <t>Q4</t>
        </is>
      </c>
      <c r="I649" t="n">
        <v>10</v>
      </c>
      <c r="J649" t="inlineStr">
        <is>
          <t>Октябрь</t>
        </is>
      </c>
      <c r="K649" t="n">
        <v>9</v>
      </c>
      <c r="L649" t="inlineStr">
        <is>
          <t>ФО_01</t>
        </is>
      </c>
      <c r="M649" t="inlineStr">
        <is>
          <t>Регион_033</t>
        </is>
      </c>
      <c r="N649" t="inlineStr">
        <is>
          <t>Город_0648</t>
        </is>
      </c>
      <c r="O649" t="inlineStr">
        <is>
          <t>Холдинг_01</t>
        </is>
      </c>
      <c r="P649" t="inlineStr">
        <is>
          <t>Организация_002</t>
        </is>
      </c>
      <c r="Q649" t="inlineStr">
        <is>
          <t>Отдел_013</t>
        </is>
      </c>
      <c r="R649" t="inlineStr">
        <is>
          <t>Группа_01</t>
        </is>
      </c>
      <c r="S649" t="inlineStr">
        <is>
          <t>Категория_002</t>
        </is>
      </c>
      <c r="T649" t="inlineStr">
        <is>
          <t>Подкатегория_013</t>
        </is>
      </c>
      <c r="U649" t="inlineStr">
        <is>
          <t>SKU_0000648</t>
        </is>
      </c>
      <c r="V649" t="inlineStr">
        <is>
          <t>Розница</t>
        </is>
      </c>
      <c r="W649" t="inlineStr">
        <is>
          <t>Клиент_00648</t>
        </is>
      </c>
      <c r="X649" t="inlineStr">
        <is>
          <t>Импорт</t>
        </is>
      </c>
      <c r="Y649" s="8" t="n">
        <v>24976</v>
      </c>
      <c r="Z649" t="n">
        <v>9</v>
      </c>
      <c r="AA649" s="8" t="n">
        <v>2497.6</v>
      </c>
      <c r="AB649" t="inlineStr">
        <is>
          <t>Нет</t>
        </is>
      </c>
      <c r="AC649" t="inlineStr">
        <is>
          <t>Группа_01 / Категория_002 / Подкатегория_013</t>
        </is>
      </c>
      <c r="AD649" t="n">
        <v>1</v>
      </c>
      <c r="AE649" t="inlineStr">
        <is>
          <t>до 10 000</t>
        </is>
      </c>
    </row>
    <row r="650">
      <c r="A650" t="n">
        <v>649</v>
      </c>
      <c r="B650" t="inlineStr">
        <is>
          <t>medium_10k</t>
        </is>
      </c>
      <c r="C650" t="inlineStr">
        <is>
          <t>ORD-0000217</t>
        </is>
      </c>
      <c r="D650" t="inlineStr">
        <is>
          <t>LINE-0000649</t>
        </is>
      </c>
      <c r="E650" s="7" t="n">
        <v>45940</v>
      </c>
      <c r="F650" s="7" t="n">
        <v>45940</v>
      </c>
      <c r="G650" t="n">
        <v>2025</v>
      </c>
      <c r="H650" t="inlineStr">
        <is>
          <t>Q4</t>
        </is>
      </c>
      <c r="I650" t="n">
        <v>10</v>
      </c>
      <c r="J650" t="inlineStr">
        <is>
          <t>Октябрь</t>
        </is>
      </c>
      <c r="K650" t="n">
        <v>10</v>
      </c>
      <c r="L650" t="inlineStr">
        <is>
          <t>ФО_02</t>
        </is>
      </c>
      <c r="M650" t="inlineStr">
        <is>
          <t>Регион_033</t>
        </is>
      </c>
      <c r="N650" t="inlineStr">
        <is>
          <t>Город_0649</t>
        </is>
      </c>
      <c r="O650" t="inlineStr">
        <is>
          <t>Холдинг_01</t>
        </is>
      </c>
      <c r="P650" t="inlineStr">
        <is>
          <t>Организация_002</t>
        </is>
      </c>
      <c r="Q650" t="inlineStr">
        <is>
          <t>Отдел_013</t>
        </is>
      </c>
      <c r="R650" t="inlineStr">
        <is>
          <t>Группа_01</t>
        </is>
      </c>
      <c r="S650" t="inlineStr">
        <is>
          <t>Категория_002</t>
        </is>
      </c>
      <c r="T650" t="inlineStr">
        <is>
          <t>Подкатегория_013</t>
        </is>
      </c>
      <c r="U650" t="inlineStr">
        <is>
          <t>SKU_0000649</t>
        </is>
      </c>
      <c r="V650" t="inlineStr">
        <is>
          <t>Enterprise</t>
        </is>
      </c>
      <c r="W650" t="inlineStr">
        <is>
          <t>Клиент_00649</t>
        </is>
      </c>
      <c r="X650" t="inlineStr">
        <is>
          <t>Ручной ввод</t>
        </is>
      </c>
      <c r="Y650" s="8" t="n">
        <v>25013</v>
      </c>
      <c r="Z650" t="n">
        <v>10</v>
      </c>
      <c r="AA650" s="8" t="n">
        <v>2751.43</v>
      </c>
      <c r="AB650" t="inlineStr">
        <is>
          <t>Нет</t>
        </is>
      </c>
      <c r="AC650" t="inlineStr">
        <is>
          <t>Группа_01 / Категория_002 / Подкатегория_013</t>
        </is>
      </c>
      <c r="AD650" t="n">
        <v>1</v>
      </c>
      <c r="AE650" t="inlineStr">
        <is>
          <t>до 10 000</t>
        </is>
      </c>
    </row>
    <row r="651">
      <c r="A651" t="n">
        <v>650</v>
      </c>
      <c r="B651" t="inlineStr">
        <is>
          <t>medium_10k</t>
        </is>
      </c>
      <c r="C651" t="inlineStr">
        <is>
          <t>ORD-0000217</t>
        </is>
      </c>
      <c r="D651" t="inlineStr">
        <is>
          <t>LINE-0000650</t>
        </is>
      </c>
      <c r="E651" s="7" t="n">
        <v>45941</v>
      </c>
      <c r="F651" s="7" t="n">
        <v>45941</v>
      </c>
      <c r="G651" t="n">
        <v>2025</v>
      </c>
      <c r="H651" t="inlineStr">
        <is>
          <t>Q4</t>
        </is>
      </c>
      <c r="I651" t="n">
        <v>10</v>
      </c>
      <c r="J651" t="inlineStr">
        <is>
          <t>Октябрь</t>
        </is>
      </c>
      <c r="K651" t="n">
        <v>11</v>
      </c>
      <c r="L651" t="inlineStr">
        <is>
          <t>ФО_01_Крупный</t>
        </is>
      </c>
      <c r="M651" t="inlineStr">
        <is>
          <t>Регион_001_Крупный</t>
        </is>
      </c>
      <c r="N651" t="inlineStr">
        <is>
          <t>Город_0150</t>
        </is>
      </c>
      <c r="O651" t="inlineStr">
        <is>
          <t>Холдинг_Крупный</t>
        </is>
      </c>
      <c r="P651" t="inlineStr">
        <is>
          <t>Организация_Крупная</t>
        </is>
      </c>
      <c r="Q651" t="inlineStr">
        <is>
          <t>Отдел_013</t>
        </is>
      </c>
      <c r="R651" t="inlineStr">
        <is>
          <t>Группа_Крупная</t>
        </is>
      </c>
      <c r="S651" t="inlineStr">
        <is>
          <t>Категория_Крупная</t>
        </is>
      </c>
      <c r="T651" t="inlineStr">
        <is>
          <t>Подкатегория_Крупная</t>
        </is>
      </c>
      <c r="U651" t="inlineStr">
        <is>
          <t>SKU_0000650</t>
        </is>
      </c>
      <c r="V651" t="inlineStr">
        <is>
          <t>SMB</t>
        </is>
      </c>
      <c r="W651" t="inlineStr">
        <is>
          <t>Клиент_00650</t>
        </is>
      </c>
      <c r="X651" t="inlineStr">
        <is>
          <t>Интеграция</t>
        </is>
      </c>
      <c r="Y651" s="8" t="n">
        <v>30050</v>
      </c>
      <c r="Z651" t="n">
        <v>11</v>
      </c>
      <c r="AA651" s="8" t="n">
        <v>3606</v>
      </c>
      <c r="AB651" t="inlineStr">
        <is>
          <t>Да</t>
        </is>
      </c>
      <c r="AC651" t="inlineStr">
        <is>
          <t>Группа_Крупная / Категория_Крупная / Подкатегория_Крупная</t>
        </is>
      </c>
      <c r="AD651" t="n">
        <v>1</v>
      </c>
      <c r="AE651" t="inlineStr">
        <is>
          <t>до 10 000</t>
        </is>
      </c>
    </row>
    <row r="652">
      <c r="A652" t="n">
        <v>651</v>
      </c>
      <c r="B652" t="inlineStr">
        <is>
          <t>medium_10k</t>
        </is>
      </c>
      <c r="C652" t="inlineStr">
        <is>
          <t>ORD-0000217</t>
        </is>
      </c>
      <c r="D652" t="inlineStr">
        <is>
          <t>LINE-0000651</t>
        </is>
      </c>
      <c r="E652" s="7" t="n">
        <v>45942</v>
      </c>
      <c r="F652" s="7" t="n">
        <v>45942</v>
      </c>
      <c r="G652" t="n">
        <v>2025</v>
      </c>
      <c r="H652" t="inlineStr">
        <is>
          <t>Q4</t>
        </is>
      </c>
      <c r="I652" t="n">
        <v>10</v>
      </c>
      <c r="J652" t="inlineStr">
        <is>
          <t>Октябрь</t>
        </is>
      </c>
      <c r="K652" t="n">
        <v>12</v>
      </c>
      <c r="L652" t="inlineStr">
        <is>
          <t>ФО_01_Крупный</t>
        </is>
      </c>
      <c r="M652" t="inlineStr">
        <is>
          <t>Регион_001_Крупный</t>
        </is>
      </c>
      <c r="N652" t="inlineStr">
        <is>
          <t>Город_0151</t>
        </is>
      </c>
      <c r="O652" t="inlineStr">
        <is>
          <t>Холдинг_Крупный</t>
        </is>
      </c>
      <c r="P652" t="inlineStr">
        <is>
          <t>Организация_Крупная</t>
        </is>
      </c>
      <c r="Q652" t="inlineStr">
        <is>
          <t>Отдел_014</t>
        </is>
      </c>
      <c r="R652" t="inlineStr">
        <is>
          <t>Группа_Крупная</t>
        </is>
      </c>
      <c r="S652" t="inlineStr">
        <is>
          <t>Категория_Крупная</t>
        </is>
      </c>
      <c r="T652" t="inlineStr">
        <is>
          <t>Подкатегория_Крупная</t>
        </is>
      </c>
      <c r="U652" t="inlineStr">
        <is>
          <t>SKU_0000651</t>
        </is>
      </c>
      <c r="V652" t="inlineStr">
        <is>
          <t>Госсектор</t>
        </is>
      </c>
      <c r="W652" t="inlineStr">
        <is>
          <t>Клиент_00651</t>
        </is>
      </c>
      <c r="X652" t="inlineStr">
        <is>
          <t>Портал</t>
        </is>
      </c>
      <c r="Y652" s="8" t="n">
        <v>30087</v>
      </c>
      <c r="Z652" t="n">
        <v>12</v>
      </c>
      <c r="AA652" s="8" t="n">
        <v>3911.31</v>
      </c>
      <c r="AB652" t="inlineStr">
        <is>
          <t>Да</t>
        </is>
      </c>
      <c r="AC652" t="inlineStr">
        <is>
          <t>Группа_Крупная / Категория_Крупная / Подкатегория_Крупная</t>
        </is>
      </c>
      <c r="AD652" t="n">
        <v>1</v>
      </c>
      <c r="AE652" t="inlineStr">
        <is>
          <t>до 10 000</t>
        </is>
      </c>
    </row>
    <row r="653">
      <c r="A653" t="n">
        <v>652</v>
      </c>
      <c r="B653" t="inlineStr">
        <is>
          <t>medium_10k</t>
        </is>
      </c>
      <c r="C653" t="inlineStr">
        <is>
          <t>ORD-0000218</t>
        </is>
      </c>
      <c r="D653" t="inlineStr">
        <is>
          <t>LINE-0000652</t>
        </is>
      </c>
      <c r="E653" s="7" t="n">
        <v>45943</v>
      </c>
      <c r="F653" s="7" t="n">
        <v>45943</v>
      </c>
      <c r="G653" t="n">
        <v>2025</v>
      </c>
      <c r="H653" t="inlineStr">
        <is>
          <t>Q4</t>
        </is>
      </c>
      <c r="I653" t="n">
        <v>10</v>
      </c>
      <c r="J653" t="inlineStr">
        <is>
          <t>Октябрь</t>
        </is>
      </c>
      <c r="K653" t="n">
        <v>13</v>
      </c>
      <c r="L653" t="inlineStr">
        <is>
          <t>ФО_01_Крупный</t>
        </is>
      </c>
      <c r="M653" t="inlineStr">
        <is>
          <t>Регион_001_Крупный</t>
        </is>
      </c>
      <c r="N653" t="inlineStr">
        <is>
          <t>Город_0152</t>
        </is>
      </c>
      <c r="O653" t="inlineStr">
        <is>
          <t>Холдинг_Крупный</t>
        </is>
      </c>
      <c r="P653" t="inlineStr">
        <is>
          <t>Организация_Крупная</t>
        </is>
      </c>
      <c r="Q653" t="inlineStr">
        <is>
          <t>Отдел_014</t>
        </is>
      </c>
      <c r="R653" t="inlineStr">
        <is>
          <t>Группа_Крупная</t>
        </is>
      </c>
      <c r="S653" t="inlineStr">
        <is>
          <t>Категория_Крупная</t>
        </is>
      </c>
      <c r="T653" t="inlineStr">
        <is>
          <t>Подкатегория_Крупная</t>
        </is>
      </c>
      <c r="U653" t="inlineStr">
        <is>
          <t>SKU_0000652</t>
        </is>
      </c>
      <c r="V653" t="inlineStr">
        <is>
          <t>Розница</t>
        </is>
      </c>
      <c r="W653" t="inlineStr">
        <is>
          <t>Клиент_00652</t>
        </is>
      </c>
      <c r="X653" t="inlineStr">
        <is>
          <t>API</t>
        </is>
      </c>
      <c r="Y653" s="8" t="n">
        <v>30124</v>
      </c>
      <c r="Z653" t="n">
        <v>13</v>
      </c>
      <c r="AA653" s="8" t="n">
        <v>4217.36</v>
      </c>
      <c r="AB653" t="inlineStr">
        <is>
          <t>Да</t>
        </is>
      </c>
      <c r="AC653" t="inlineStr">
        <is>
          <t>Группа_Крупная / Категория_Крупная / Подкатегория_Крупная</t>
        </is>
      </c>
      <c r="AD653" t="n">
        <v>1</v>
      </c>
      <c r="AE653" t="inlineStr">
        <is>
          <t>до 10 000</t>
        </is>
      </c>
    </row>
    <row r="654">
      <c r="A654" t="n">
        <v>653</v>
      </c>
      <c r="B654" t="inlineStr">
        <is>
          <t>medium_10k</t>
        </is>
      </c>
      <c r="C654" t="inlineStr">
        <is>
          <t>ORD-0000218</t>
        </is>
      </c>
      <c r="D654" t="inlineStr">
        <is>
          <t>LINE-0000653</t>
        </is>
      </c>
      <c r="E654" s="7" t="n">
        <v>45944</v>
      </c>
      <c r="F654" s="7" t="n">
        <v>45944</v>
      </c>
      <c r="G654" t="n">
        <v>2025</v>
      </c>
      <c r="H654" t="inlineStr">
        <is>
          <t>Q4</t>
        </is>
      </c>
      <c r="I654" t="n">
        <v>10</v>
      </c>
      <c r="J654" t="inlineStr">
        <is>
          <t>Октябрь</t>
        </is>
      </c>
      <c r="K654" t="n">
        <v>14</v>
      </c>
      <c r="L654" t="inlineStr">
        <is>
          <t>ФО_01_Крупный</t>
        </is>
      </c>
      <c r="M654" t="inlineStr">
        <is>
          <t>Регион_001_Крупный</t>
        </is>
      </c>
      <c r="N654" t="inlineStr">
        <is>
          <t>Город_0153</t>
        </is>
      </c>
      <c r="O654" t="inlineStr">
        <is>
          <t>Холдинг_Крупный</t>
        </is>
      </c>
      <c r="P654" t="inlineStr">
        <is>
          <t>Организация_Крупная</t>
        </is>
      </c>
      <c r="Q654" t="inlineStr">
        <is>
          <t>Отдел_014</t>
        </is>
      </c>
      <c r="R654" t="inlineStr">
        <is>
          <t>Группа_Крупная</t>
        </is>
      </c>
      <c r="S654" t="inlineStr">
        <is>
          <t>Категория_Крупная</t>
        </is>
      </c>
      <c r="T654" t="inlineStr">
        <is>
          <t>Подкатегория_Крупная</t>
        </is>
      </c>
      <c r="U654" t="inlineStr">
        <is>
          <t>SKU_0000653</t>
        </is>
      </c>
      <c r="V654" t="inlineStr">
        <is>
          <t>Enterprise</t>
        </is>
      </c>
      <c r="W654" t="inlineStr">
        <is>
          <t>Клиент_00653</t>
        </is>
      </c>
      <c r="X654" t="inlineStr">
        <is>
          <t>Импорт</t>
        </is>
      </c>
      <c r="Y654" s="8" t="n">
        <v>30161</v>
      </c>
      <c r="Z654" t="n">
        <v>14</v>
      </c>
      <c r="AA654" s="8" t="n">
        <v>4524.15</v>
      </c>
      <c r="AB654" t="inlineStr">
        <is>
          <t>Да</t>
        </is>
      </c>
      <c r="AC654" t="inlineStr">
        <is>
          <t>Группа_Крупная / Категория_Крупная / Подкатегория_Крупная</t>
        </is>
      </c>
      <c r="AD654" t="n">
        <v>1</v>
      </c>
      <c r="AE654" t="inlineStr">
        <is>
          <t>до 10 000</t>
        </is>
      </c>
    </row>
    <row r="655">
      <c r="A655" t="n">
        <v>654</v>
      </c>
      <c r="B655" t="inlineStr">
        <is>
          <t>medium_10k</t>
        </is>
      </c>
      <c r="C655" t="inlineStr">
        <is>
          <t>ORD-0000218</t>
        </is>
      </c>
      <c r="D655" t="inlineStr">
        <is>
          <t>LINE-0000654</t>
        </is>
      </c>
      <c r="E655" s="7" t="n">
        <v>45945</v>
      </c>
      <c r="F655" s="7" t="n">
        <v>45945</v>
      </c>
      <c r="G655" t="n">
        <v>2025</v>
      </c>
      <c r="H655" t="inlineStr">
        <is>
          <t>Q4</t>
        </is>
      </c>
      <c r="I655" t="n">
        <v>10</v>
      </c>
      <c r="J655" t="inlineStr">
        <is>
          <t>Октябрь</t>
        </is>
      </c>
      <c r="K655" t="n">
        <v>15</v>
      </c>
      <c r="L655" t="inlineStr">
        <is>
          <t>ФО_01_Крупный</t>
        </is>
      </c>
      <c r="M655" t="inlineStr">
        <is>
          <t>Регион_001_Крупный</t>
        </is>
      </c>
      <c r="N655" t="inlineStr">
        <is>
          <t>Город_0154</t>
        </is>
      </c>
      <c r="O655" t="inlineStr">
        <is>
          <t>Холдинг_Крупный</t>
        </is>
      </c>
      <c r="P655" t="inlineStr">
        <is>
          <t>Организация_Крупная</t>
        </is>
      </c>
      <c r="Q655" t="inlineStr">
        <is>
          <t>Отдел_014</t>
        </is>
      </c>
      <c r="R655" t="inlineStr">
        <is>
          <t>Группа_Крупная</t>
        </is>
      </c>
      <c r="S655" t="inlineStr">
        <is>
          <t>Категория_Крупная</t>
        </is>
      </c>
      <c r="T655" t="inlineStr">
        <is>
          <t>Подкатегория_Крупная</t>
        </is>
      </c>
      <c r="U655" t="inlineStr">
        <is>
          <t>SKU_0000654</t>
        </is>
      </c>
      <c r="V655" t="inlineStr">
        <is>
          <t>SMB</t>
        </is>
      </c>
      <c r="W655" t="inlineStr">
        <is>
          <t>Клиент_00654</t>
        </is>
      </c>
      <c r="X655" t="inlineStr">
        <is>
          <t>Ручной ввод</t>
        </is>
      </c>
      <c r="Y655" s="8" t="n">
        <v>30198</v>
      </c>
      <c r="Z655" t="n">
        <v>15</v>
      </c>
      <c r="AA655" s="8" t="n">
        <v>4831.68</v>
      </c>
      <c r="AB655" t="inlineStr">
        <is>
          <t>Да</t>
        </is>
      </c>
      <c r="AC655" t="inlineStr">
        <is>
          <t>Группа_Крупная / Категория_Крупная / Подкатегория_Крупная</t>
        </is>
      </c>
      <c r="AD655" t="n">
        <v>1</v>
      </c>
      <c r="AE655" t="inlineStr">
        <is>
          <t>до 10 000</t>
        </is>
      </c>
    </row>
    <row r="656">
      <c r="A656" t="n">
        <v>655</v>
      </c>
      <c r="B656" t="inlineStr">
        <is>
          <t>medium_10k</t>
        </is>
      </c>
      <c r="C656" t="inlineStr">
        <is>
          <t>ORD-0000219</t>
        </is>
      </c>
      <c r="D656" t="inlineStr">
        <is>
          <t>LINE-0000655</t>
        </is>
      </c>
      <c r="E656" s="7" t="n">
        <v>45946</v>
      </c>
      <c r="F656" s="7" t="n">
        <v>45946</v>
      </c>
      <c r="G656" t="n">
        <v>2025</v>
      </c>
      <c r="H656" t="inlineStr">
        <is>
          <t>Q4</t>
        </is>
      </c>
      <c r="I656" t="n">
        <v>10</v>
      </c>
      <c r="J656" t="inlineStr">
        <is>
          <t>Октябрь</t>
        </is>
      </c>
      <c r="K656" t="n">
        <v>16</v>
      </c>
      <c r="L656" t="inlineStr">
        <is>
          <t>ФО_01_Крупный</t>
        </is>
      </c>
      <c r="M656" t="inlineStr">
        <is>
          <t>Регион_001_Крупный</t>
        </is>
      </c>
      <c r="N656" t="inlineStr">
        <is>
          <t>Город_0155</t>
        </is>
      </c>
      <c r="O656" t="inlineStr">
        <is>
          <t>Холдинг_Крупный</t>
        </is>
      </c>
      <c r="P656" t="inlineStr">
        <is>
          <t>Организация_Крупная</t>
        </is>
      </c>
      <c r="Q656" t="inlineStr">
        <is>
          <t>Отдел_014</t>
        </is>
      </c>
      <c r="R656" t="inlineStr">
        <is>
          <t>Группа_Крупная</t>
        </is>
      </c>
      <c r="S656" t="inlineStr">
        <is>
          <t>Категория_Крупная</t>
        </is>
      </c>
      <c r="T656" t="inlineStr">
        <is>
          <t>Подкатегория_Крупная</t>
        </is>
      </c>
      <c r="U656" t="inlineStr">
        <is>
          <t>SKU_0000655</t>
        </is>
      </c>
      <c r="V656" t="inlineStr">
        <is>
          <t>Госсектор</t>
        </is>
      </c>
      <c r="W656" t="inlineStr">
        <is>
          <t>Клиент_00655</t>
        </is>
      </c>
      <c r="X656" t="inlineStr">
        <is>
          <t>Интеграция</t>
        </is>
      </c>
      <c r="Y656" s="8" t="n">
        <v>30235</v>
      </c>
      <c r="Z656" t="n">
        <v>16</v>
      </c>
      <c r="AA656" s="8" t="n">
        <v>5139.95</v>
      </c>
      <c r="AB656" t="inlineStr">
        <is>
          <t>Да</t>
        </is>
      </c>
      <c r="AC656" t="inlineStr">
        <is>
          <t>Группа_Крупная / Категория_Крупная / Подкатегория_Крупная</t>
        </is>
      </c>
      <c r="AD656" t="n">
        <v>1</v>
      </c>
      <c r="AE656" t="inlineStr">
        <is>
          <t>до 10 000</t>
        </is>
      </c>
    </row>
    <row r="657">
      <c r="A657" t="n">
        <v>656</v>
      </c>
      <c r="B657" t="inlineStr">
        <is>
          <t>medium_10k</t>
        </is>
      </c>
      <c r="C657" t="inlineStr">
        <is>
          <t>ORD-0000219</t>
        </is>
      </c>
      <c r="D657" t="inlineStr">
        <is>
          <t>LINE-0000656</t>
        </is>
      </c>
      <c r="E657" s="7" t="n">
        <v>45947</v>
      </c>
      <c r="F657" s="7" t="n">
        <v>45947</v>
      </c>
      <c r="G657" t="n">
        <v>2025</v>
      </c>
      <c r="H657" t="inlineStr">
        <is>
          <t>Q4</t>
        </is>
      </c>
      <c r="I657" t="n">
        <v>10</v>
      </c>
      <c r="J657" t="inlineStr">
        <is>
          <t>Октябрь</t>
        </is>
      </c>
      <c r="K657" t="n">
        <v>17</v>
      </c>
      <c r="L657" t="inlineStr">
        <is>
          <t>ФО_01_Крупный</t>
        </is>
      </c>
      <c r="M657" t="inlineStr">
        <is>
          <t>Регион_001_Крупный</t>
        </is>
      </c>
      <c r="N657" t="inlineStr">
        <is>
          <t>Город_0156</t>
        </is>
      </c>
      <c r="O657" t="inlineStr">
        <is>
          <t>Холдинг_Крупный</t>
        </is>
      </c>
      <c r="P657" t="inlineStr">
        <is>
          <t>Организация_Крупная</t>
        </is>
      </c>
      <c r="Q657" t="inlineStr">
        <is>
          <t>Отдел_014</t>
        </is>
      </c>
      <c r="R657" t="inlineStr">
        <is>
          <t>Группа_Крупная</t>
        </is>
      </c>
      <c r="S657" t="inlineStr">
        <is>
          <t>Категория_Крупная</t>
        </is>
      </c>
      <c r="T657" t="inlineStr">
        <is>
          <t>Подкатегория_Крупная</t>
        </is>
      </c>
      <c r="U657" t="inlineStr">
        <is>
          <t>SKU_0000656</t>
        </is>
      </c>
      <c r="V657" t="inlineStr">
        <is>
          <t>Розница</t>
        </is>
      </c>
      <c r="W657" t="inlineStr">
        <is>
          <t>Клиент_00656</t>
        </is>
      </c>
      <c r="X657" t="inlineStr">
        <is>
          <t>Портал</t>
        </is>
      </c>
      <c r="Y657" s="8" t="n">
        <v>30272</v>
      </c>
      <c r="Z657" t="n">
        <v>17</v>
      </c>
      <c r="AA657" s="8" t="n">
        <v>5448.96</v>
      </c>
      <c r="AB657" t="inlineStr">
        <is>
          <t>Да</t>
        </is>
      </c>
      <c r="AC657" t="inlineStr">
        <is>
          <t>Группа_Крупная / Категория_Крупная / Подкатегория_Крупная</t>
        </is>
      </c>
      <c r="AD657" t="n">
        <v>1</v>
      </c>
      <c r="AE657" t="inlineStr">
        <is>
          <t>до 10 000</t>
        </is>
      </c>
    </row>
    <row r="658">
      <c r="A658" t="n">
        <v>657</v>
      </c>
      <c r="B658" t="inlineStr">
        <is>
          <t>medium_10k</t>
        </is>
      </c>
      <c r="C658" t="inlineStr">
        <is>
          <t>ORD-0000219</t>
        </is>
      </c>
      <c r="D658" t="inlineStr">
        <is>
          <t>LINE-0000657</t>
        </is>
      </c>
      <c r="E658" s="7" t="n">
        <v>45948</v>
      </c>
      <c r="F658" s="7" t="n">
        <v>45948</v>
      </c>
      <c r="G658" t="n">
        <v>2025</v>
      </c>
      <c r="H658" t="inlineStr">
        <is>
          <t>Q4</t>
        </is>
      </c>
      <c r="I658" t="n">
        <v>10</v>
      </c>
      <c r="J658" t="inlineStr">
        <is>
          <t>Октябрь</t>
        </is>
      </c>
      <c r="K658" t="n">
        <v>18</v>
      </c>
      <c r="L658" t="inlineStr">
        <is>
          <t>ФО_02</t>
        </is>
      </c>
      <c r="M658" t="inlineStr">
        <is>
          <t>Регион_033</t>
        </is>
      </c>
      <c r="N658" t="inlineStr">
        <is>
          <t>Город_0657</t>
        </is>
      </c>
      <c r="O658" t="inlineStr">
        <is>
          <t>Холдинг_01</t>
        </is>
      </c>
      <c r="P658" t="inlineStr">
        <is>
          <t>Организация_002</t>
        </is>
      </c>
      <c r="Q658" t="inlineStr">
        <is>
          <t>Отдел_014</t>
        </is>
      </c>
      <c r="R658" t="inlineStr">
        <is>
          <t>Группа_01</t>
        </is>
      </c>
      <c r="S658" t="inlineStr">
        <is>
          <t>Категория_002</t>
        </is>
      </c>
      <c r="T658" t="inlineStr">
        <is>
          <t>Подкатегория_014</t>
        </is>
      </c>
      <c r="U658" t="inlineStr">
        <is>
          <t>SKU_0000657</t>
        </is>
      </c>
      <c r="V658" t="inlineStr">
        <is>
          <t>Enterprise</t>
        </is>
      </c>
      <c r="W658" t="inlineStr">
        <is>
          <t>Клиент_00657</t>
        </is>
      </c>
      <c r="X658" t="inlineStr">
        <is>
          <t>API</t>
        </is>
      </c>
      <c r="Y658" s="8" t="n">
        <v>25309</v>
      </c>
      <c r="Z658" t="n">
        <v>18</v>
      </c>
      <c r="AA658" s="8" t="n">
        <v>4808.71</v>
      </c>
      <c r="AB658" t="inlineStr">
        <is>
          <t>Нет</t>
        </is>
      </c>
      <c r="AC658" t="inlineStr">
        <is>
          <t>Группа_01 / Категория_002 / Подкатегория_014</t>
        </is>
      </c>
      <c r="AD658" t="n">
        <v>1</v>
      </c>
      <c r="AE658" t="inlineStr">
        <is>
          <t>до 10 000</t>
        </is>
      </c>
    </row>
    <row r="659">
      <c r="A659" t="n">
        <v>658</v>
      </c>
      <c r="B659" t="inlineStr">
        <is>
          <t>medium_10k</t>
        </is>
      </c>
      <c r="C659" t="inlineStr">
        <is>
          <t>ORD-0000220</t>
        </is>
      </c>
      <c r="D659" t="inlineStr">
        <is>
          <t>LINE-0000658</t>
        </is>
      </c>
      <c r="E659" s="7" t="n">
        <v>45949</v>
      </c>
      <c r="F659" s="7" t="n">
        <v>45949</v>
      </c>
      <c r="G659" t="n">
        <v>2025</v>
      </c>
      <c r="H659" t="inlineStr">
        <is>
          <t>Q4</t>
        </is>
      </c>
      <c r="I659" t="n">
        <v>10</v>
      </c>
      <c r="J659" t="inlineStr">
        <is>
          <t>Октябрь</t>
        </is>
      </c>
      <c r="K659" t="n">
        <v>19</v>
      </c>
      <c r="L659" t="inlineStr">
        <is>
          <t>ФО_03</t>
        </is>
      </c>
      <c r="M659" t="inlineStr">
        <is>
          <t>Регион_033</t>
        </is>
      </c>
      <c r="N659" t="inlineStr">
        <is>
          <t>Город_0658</t>
        </is>
      </c>
      <c r="O659" t="inlineStr">
        <is>
          <t>Холдинг_01</t>
        </is>
      </c>
      <c r="P659" t="inlineStr">
        <is>
          <t>Организация_002</t>
        </is>
      </c>
      <c r="Q659" t="inlineStr">
        <is>
          <t>Отдел_014</t>
        </is>
      </c>
      <c r="R659" t="inlineStr">
        <is>
          <t>Группа_01</t>
        </is>
      </c>
      <c r="S659" t="inlineStr">
        <is>
          <t>Категория_002</t>
        </is>
      </c>
      <c r="T659" t="inlineStr">
        <is>
          <t>Подкатегория_014</t>
        </is>
      </c>
      <c r="U659" t="inlineStr">
        <is>
          <t>SKU_0000658</t>
        </is>
      </c>
      <c r="V659" t="inlineStr">
        <is>
          <t>SMB</t>
        </is>
      </c>
      <c r="W659" t="inlineStr">
        <is>
          <t>Клиент_00658</t>
        </is>
      </c>
      <c r="X659" t="inlineStr">
        <is>
          <t>Импорт</t>
        </is>
      </c>
      <c r="Y659" s="8" t="n">
        <v>25346</v>
      </c>
      <c r="Z659" t="n">
        <v>19</v>
      </c>
      <c r="AA659" s="8" t="n">
        <v>5069.2</v>
      </c>
      <c r="AB659" t="inlineStr">
        <is>
          <t>Нет</t>
        </is>
      </c>
      <c r="AC659" t="inlineStr">
        <is>
          <t>Группа_01 / Категория_002 / Подкатегория_014</t>
        </is>
      </c>
      <c r="AD659" t="n">
        <v>1</v>
      </c>
      <c r="AE659" t="inlineStr">
        <is>
          <t>до 10 000</t>
        </is>
      </c>
    </row>
    <row r="660">
      <c r="A660" t="n">
        <v>659</v>
      </c>
      <c r="B660" t="inlineStr">
        <is>
          <t>medium_10k</t>
        </is>
      </c>
      <c r="C660" t="inlineStr">
        <is>
          <t>ORD-0000220</t>
        </is>
      </c>
      <c r="D660" t="inlineStr">
        <is>
          <t>LINE-0000659</t>
        </is>
      </c>
      <c r="E660" s="7" t="n">
        <v>45950</v>
      </c>
      <c r="F660" s="7" t="n">
        <v>45950</v>
      </c>
      <c r="G660" t="n">
        <v>2025</v>
      </c>
      <c r="H660" t="inlineStr">
        <is>
          <t>Q4</t>
        </is>
      </c>
      <c r="I660" t="n">
        <v>10</v>
      </c>
      <c r="J660" t="inlineStr">
        <is>
          <t>Октябрь</t>
        </is>
      </c>
      <c r="K660" t="n">
        <v>20</v>
      </c>
      <c r="L660" t="inlineStr">
        <is>
          <t>ФО_04</t>
        </is>
      </c>
      <c r="M660" t="inlineStr">
        <is>
          <t>Регион_033</t>
        </is>
      </c>
      <c r="N660" t="inlineStr">
        <is>
          <t>Город_0659</t>
        </is>
      </c>
      <c r="O660" t="inlineStr">
        <is>
          <t>Холдинг_01</t>
        </is>
      </c>
      <c r="P660" t="inlineStr">
        <is>
          <t>Организация_002</t>
        </is>
      </c>
      <c r="Q660" t="inlineStr">
        <is>
          <t>Отдел_014</t>
        </is>
      </c>
      <c r="R660" t="inlineStr">
        <is>
          <t>Группа_01</t>
        </is>
      </c>
      <c r="S660" t="inlineStr">
        <is>
          <t>Категория_002</t>
        </is>
      </c>
      <c r="T660" t="inlineStr">
        <is>
          <t>Подкатегория_014</t>
        </is>
      </c>
      <c r="U660" t="inlineStr">
        <is>
          <t>SKU_0000659</t>
        </is>
      </c>
      <c r="V660" t="inlineStr">
        <is>
          <t>Госсектор</t>
        </is>
      </c>
      <c r="W660" t="inlineStr">
        <is>
          <t>Клиент_00659</t>
        </is>
      </c>
      <c r="X660" t="inlineStr">
        <is>
          <t>Ручной ввод</t>
        </is>
      </c>
      <c r="Y660" s="8" t="n">
        <v>25383</v>
      </c>
      <c r="Z660" t="n">
        <v>20</v>
      </c>
      <c r="AA660" s="8" t="n">
        <v>5330.43</v>
      </c>
      <c r="AB660" t="inlineStr">
        <is>
          <t>Нет</t>
        </is>
      </c>
      <c r="AC660" t="inlineStr">
        <is>
          <t>Группа_01 / Категория_002 / Подкатегория_014</t>
        </is>
      </c>
      <c r="AD660" t="n">
        <v>1</v>
      </c>
      <c r="AE660" t="inlineStr">
        <is>
          <t>до 10 000</t>
        </is>
      </c>
    </row>
    <row r="661">
      <c r="A661" t="n">
        <v>660</v>
      </c>
      <c r="B661" t="inlineStr">
        <is>
          <t>medium_10k</t>
        </is>
      </c>
      <c r="C661" t="inlineStr">
        <is>
          <t>ORD-0000220</t>
        </is>
      </c>
      <c r="D661" t="inlineStr">
        <is>
          <t>LINE-0000660</t>
        </is>
      </c>
      <c r="E661" s="7" t="n">
        <v>45951</v>
      </c>
      <c r="F661" s="7" t="n">
        <v>45951</v>
      </c>
      <c r="G661" t="n">
        <v>2025</v>
      </c>
      <c r="H661" t="inlineStr">
        <is>
          <t>Q4</t>
        </is>
      </c>
      <c r="I661" t="n">
        <v>10</v>
      </c>
      <c r="J661" t="inlineStr">
        <is>
          <t>Октябрь</t>
        </is>
      </c>
      <c r="K661" t="n">
        <v>21</v>
      </c>
      <c r="L661" t="inlineStr">
        <is>
          <t>ФО_01_Крупный</t>
        </is>
      </c>
      <c r="M661" t="inlineStr">
        <is>
          <t>Регион_001_Крупный</t>
        </is>
      </c>
      <c r="N661" t="inlineStr">
        <is>
          <t>Город_0160</t>
        </is>
      </c>
      <c r="O661" t="inlineStr">
        <is>
          <t>Холдинг_Крупный</t>
        </is>
      </c>
      <c r="P661" t="inlineStr">
        <is>
          <t>Организация_Крупная</t>
        </is>
      </c>
      <c r="Q661" t="inlineStr">
        <is>
          <t>Отдел_014</t>
        </is>
      </c>
      <c r="R661" t="inlineStr">
        <is>
          <t>Группа_Крупная</t>
        </is>
      </c>
      <c r="S661" t="inlineStr">
        <is>
          <t>Категория_Крупная</t>
        </is>
      </c>
      <c r="T661" t="inlineStr">
        <is>
          <t>Подкатегория_Крупная</t>
        </is>
      </c>
      <c r="U661" t="inlineStr">
        <is>
          <t>SKU_0000660</t>
        </is>
      </c>
      <c r="V661" t="inlineStr">
        <is>
          <t>Розница</t>
        </is>
      </c>
      <c r="W661" t="inlineStr">
        <is>
          <t>Клиент_00660</t>
        </is>
      </c>
      <c r="X661" t="inlineStr">
        <is>
          <t>Интеграция</t>
        </is>
      </c>
      <c r="Y661" s="8" t="n">
        <v>30420</v>
      </c>
      <c r="Z661" t="n">
        <v>1</v>
      </c>
      <c r="AA661" s="8" t="n">
        <v>6692.4</v>
      </c>
      <c r="AB661" t="inlineStr">
        <is>
          <t>Да</t>
        </is>
      </c>
      <c r="AC661" t="inlineStr">
        <is>
          <t>Группа_Крупная / Категория_Крупная / Подкатегория_Крупная</t>
        </is>
      </c>
      <c r="AD661" t="n">
        <v>1</v>
      </c>
      <c r="AE661" t="inlineStr">
        <is>
          <t>до 10 000</t>
        </is>
      </c>
    </row>
    <row r="662">
      <c r="A662" t="n">
        <v>661</v>
      </c>
      <c r="B662" t="inlineStr">
        <is>
          <t>medium_10k</t>
        </is>
      </c>
      <c r="C662" t="inlineStr">
        <is>
          <t>ORD-0000221</t>
        </is>
      </c>
      <c r="D662" t="inlineStr">
        <is>
          <t>LINE-0000661</t>
        </is>
      </c>
      <c r="E662" s="7" t="n">
        <v>45952</v>
      </c>
      <c r="F662" s="7" t="n">
        <v>45952</v>
      </c>
      <c r="G662" t="n">
        <v>2025</v>
      </c>
      <c r="H662" t="inlineStr">
        <is>
          <t>Q4</t>
        </is>
      </c>
      <c r="I662" t="n">
        <v>10</v>
      </c>
      <c r="J662" t="inlineStr">
        <is>
          <t>Октябрь</t>
        </is>
      </c>
      <c r="K662" t="n">
        <v>22</v>
      </c>
      <c r="L662" t="inlineStr">
        <is>
          <t>ФО_01_Крупный</t>
        </is>
      </c>
      <c r="M662" t="inlineStr">
        <is>
          <t>Регион_001_Крупный</t>
        </is>
      </c>
      <c r="N662" t="inlineStr">
        <is>
          <t>Город_0161</t>
        </is>
      </c>
      <c r="O662" t="inlineStr">
        <is>
          <t>Холдинг_Крупный</t>
        </is>
      </c>
      <c r="P662" t="inlineStr">
        <is>
          <t>Организация_Крупная</t>
        </is>
      </c>
      <c r="Q662" t="inlineStr">
        <is>
          <t>Отдел_014</t>
        </is>
      </c>
      <c r="R662" t="inlineStr">
        <is>
          <t>Группа_Крупная</t>
        </is>
      </c>
      <c r="S662" t="inlineStr">
        <is>
          <t>Категория_Крупная</t>
        </is>
      </c>
      <c r="T662" t="inlineStr">
        <is>
          <t>Подкатегория_Крупная</t>
        </is>
      </c>
      <c r="U662" t="inlineStr">
        <is>
          <t>SKU_0000661</t>
        </is>
      </c>
      <c r="V662" t="inlineStr">
        <is>
          <t>Enterprise</t>
        </is>
      </c>
      <c r="W662" t="inlineStr">
        <is>
          <t>Клиент_00661</t>
        </is>
      </c>
      <c r="X662" t="inlineStr">
        <is>
          <t>Портал</t>
        </is>
      </c>
      <c r="Y662" s="8" t="n">
        <v>30457</v>
      </c>
      <c r="Z662" t="n">
        <v>2</v>
      </c>
      <c r="AA662" s="8" t="n">
        <v>7005.11</v>
      </c>
      <c r="AB662" t="inlineStr">
        <is>
          <t>Да</t>
        </is>
      </c>
      <c r="AC662" t="inlineStr">
        <is>
          <t>Группа_Крупная / Категория_Крупная / Подкатегория_Крупная</t>
        </is>
      </c>
      <c r="AD662" t="n">
        <v>1</v>
      </c>
      <c r="AE662" t="inlineStr">
        <is>
          <t>до 10 000</t>
        </is>
      </c>
    </row>
    <row r="663">
      <c r="A663" t="n">
        <v>662</v>
      </c>
      <c r="B663" t="inlineStr">
        <is>
          <t>medium_10k</t>
        </is>
      </c>
      <c r="C663" t="inlineStr">
        <is>
          <t>ORD-0000221</t>
        </is>
      </c>
      <c r="D663" t="inlineStr">
        <is>
          <t>LINE-0000662</t>
        </is>
      </c>
      <c r="E663" s="7" t="n">
        <v>45953</v>
      </c>
      <c r="F663" s="7" t="n">
        <v>45953</v>
      </c>
      <c r="G663" t="n">
        <v>2025</v>
      </c>
      <c r="H663" t="inlineStr">
        <is>
          <t>Q4</t>
        </is>
      </c>
      <c r="I663" t="n">
        <v>10</v>
      </c>
      <c r="J663" t="inlineStr">
        <is>
          <t>Октябрь</t>
        </is>
      </c>
      <c r="K663" t="n">
        <v>23</v>
      </c>
      <c r="L663" t="inlineStr">
        <is>
          <t>ФО_01_Крупный</t>
        </is>
      </c>
      <c r="M663" t="inlineStr">
        <is>
          <t>Регион_001_Крупный</t>
        </is>
      </c>
      <c r="N663" t="inlineStr">
        <is>
          <t>Город_0162</t>
        </is>
      </c>
      <c r="O663" t="inlineStr">
        <is>
          <t>Холдинг_Крупный</t>
        </is>
      </c>
      <c r="P663" t="inlineStr">
        <is>
          <t>Организация_Крупная</t>
        </is>
      </c>
      <c r="Q663" t="inlineStr">
        <is>
          <t>Отдел_014</t>
        </is>
      </c>
      <c r="R663" t="inlineStr">
        <is>
          <t>Группа_Крупная</t>
        </is>
      </c>
      <c r="S663" t="inlineStr">
        <is>
          <t>Категория_Крупная</t>
        </is>
      </c>
      <c r="T663" t="inlineStr">
        <is>
          <t>Подкатегория_Крупная</t>
        </is>
      </c>
      <c r="U663" t="inlineStr">
        <is>
          <t>SKU_0000662</t>
        </is>
      </c>
      <c r="V663" t="inlineStr">
        <is>
          <t>SMB</t>
        </is>
      </c>
      <c r="W663" t="inlineStr">
        <is>
          <t>Клиент_00662</t>
        </is>
      </c>
      <c r="X663" t="inlineStr">
        <is>
          <t>API</t>
        </is>
      </c>
      <c r="Y663" s="8" t="n">
        <v>30494</v>
      </c>
      <c r="Z663" t="n">
        <v>3</v>
      </c>
      <c r="AA663" s="8" t="n">
        <v>7318.56</v>
      </c>
      <c r="AB663" t="inlineStr">
        <is>
          <t>Да</t>
        </is>
      </c>
      <c r="AC663" t="inlineStr">
        <is>
          <t>Группа_Крупная / Категория_Крупная / Подкатегория_Крупная</t>
        </is>
      </c>
      <c r="AD663" t="n">
        <v>1</v>
      </c>
      <c r="AE663" t="inlineStr">
        <is>
          <t>до 10 000</t>
        </is>
      </c>
    </row>
    <row r="664">
      <c r="A664" t="n">
        <v>663</v>
      </c>
      <c r="B664" t="inlineStr">
        <is>
          <t>medium_10k</t>
        </is>
      </c>
      <c r="C664" t="inlineStr">
        <is>
          <t>ORD-0000221</t>
        </is>
      </c>
      <c r="D664" t="inlineStr">
        <is>
          <t>LINE-0000663</t>
        </is>
      </c>
      <c r="E664" s="7" t="n">
        <v>45954</v>
      </c>
      <c r="F664" s="7" t="n">
        <v>45954</v>
      </c>
      <c r="G664" t="n">
        <v>2025</v>
      </c>
      <c r="H664" t="inlineStr">
        <is>
          <t>Q4</t>
        </is>
      </c>
      <c r="I664" t="n">
        <v>10</v>
      </c>
      <c r="J664" t="inlineStr">
        <is>
          <t>Октябрь</t>
        </is>
      </c>
      <c r="K664" t="n">
        <v>24</v>
      </c>
      <c r="L664" t="inlineStr">
        <is>
          <t>ФО_01_Крупный</t>
        </is>
      </c>
      <c r="M664" t="inlineStr">
        <is>
          <t>Регион_001_Крупный</t>
        </is>
      </c>
      <c r="N664" t="inlineStr">
        <is>
          <t>Город_0163</t>
        </is>
      </c>
      <c r="O664" t="inlineStr">
        <is>
          <t>Холдинг_Крупный</t>
        </is>
      </c>
      <c r="P664" t="inlineStr">
        <is>
          <t>Организация_Крупная</t>
        </is>
      </c>
      <c r="Q664" t="inlineStr">
        <is>
          <t>Отдел_014</t>
        </is>
      </c>
      <c r="R664" t="inlineStr">
        <is>
          <t>Группа_Крупная</t>
        </is>
      </c>
      <c r="S664" t="inlineStr">
        <is>
          <t>Категория_Крупная</t>
        </is>
      </c>
      <c r="T664" t="inlineStr">
        <is>
          <t>Подкатегория_Крупная</t>
        </is>
      </c>
      <c r="U664" t="inlineStr">
        <is>
          <t>SKU_0000663</t>
        </is>
      </c>
      <c r="V664" t="inlineStr">
        <is>
          <t>Госсектор</t>
        </is>
      </c>
      <c r="W664" t="inlineStr">
        <is>
          <t>Клиент_00663</t>
        </is>
      </c>
      <c r="X664" t="inlineStr">
        <is>
          <t>Импорт</t>
        </is>
      </c>
      <c r="Y664" s="8" t="n">
        <v>30531</v>
      </c>
      <c r="Z664" t="n">
        <v>4</v>
      </c>
      <c r="AA664" s="8" t="n">
        <v>2442.48</v>
      </c>
      <c r="AB664" t="inlineStr">
        <is>
          <t>Да</t>
        </is>
      </c>
      <c r="AC664" t="inlineStr">
        <is>
          <t>Группа_Крупная / Категория_Крупная / Подкатегория_Крупная</t>
        </is>
      </c>
      <c r="AD664" t="n">
        <v>1</v>
      </c>
      <c r="AE664" t="inlineStr">
        <is>
          <t>до 10 000</t>
        </is>
      </c>
    </row>
    <row r="665">
      <c r="A665" t="n">
        <v>664</v>
      </c>
      <c r="B665" t="inlineStr">
        <is>
          <t>medium_10k</t>
        </is>
      </c>
      <c r="C665" t="inlineStr">
        <is>
          <t>ORD-0000222</t>
        </is>
      </c>
      <c r="D665" t="inlineStr">
        <is>
          <t>LINE-0000664</t>
        </is>
      </c>
      <c r="E665" s="7" t="n">
        <v>45955</v>
      </c>
      <c r="F665" s="7" t="n">
        <v>45955</v>
      </c>
      <c r="G665" t="n">
        <v>2025</v>
      </c>
      <c r="H665" t="inlineStr">
        <is>
          <t>Q4</t>
        </is>
      </c>
      <c r="I665" t="n">
        <v>10</v>
      </c>
      <c r="J665" t="inlineStr">
        <is>
          <t>Октябрь</t>
        </is>
      </c>
      <c r="K665" t="n">
        <v>25</v>
      </c>
      <c r="L665" t="inlineStr">
        <is>
          <t>ФО_01_Крупный</t>
        </is>
      </c>
      <c r="M665" t="inlineStr">
        <is>
          <t>Регион_001_Крупный</t>
        </is>
      </c>
      <c r="N665" t="inlineStr">
        <is>
          <t>Город_0164</t>
        </is>
      </c>
      <c r="O665" t="inlineStr">
        <is>
          <t>Холдинг_Крупный</t>
        </is>
      </c>
      <c r="P665" t="inlineStr">
        <is>
          <t>Организация_Крупная</t>
        </is>
      </c>
      <c r="Q665" t="inlineStr">
        <is>
          <t>Отдел_014</t>
        </is>
      </c>
      <c r="R665" t="inlineStr">
        <is>
          <t>Группа_Крупная</t>
        </is>
      </c>
      <c r="S665" t="inlineStr">
        <is>
          <t>Категория_Крупная</t>
        </is>
      </c>
      <c r="T665" t="inlineStr">
        <is>
          <t>Подкатегория_Крупная</t>
        </is>
      </c>
      <c r="U665" t="inlineStr">
        <is>
          <t>SKU_0000664</t>
        </is>
      </c>
      <c r="V665" t="inlineStr">
        <is>
          <t>Розница</t>
        </is>
      </c>
      <c r="W665" t="inlineStr">
        <is>
          <t>Клиент_00664</t>
        </is>
      </c>
      <c r="X665" t="inlineStr">
        <is>
          <t>Ручной ввод</t>
        </is>
      </c>
      <c r="Y665" s="8" t="n">
        <v>30568</v>
      </c>
      <c r="Z665" t="n">
        <v>5</v>
      </c>
      <c r="AA665" s="8" t="n">
        <v>2751.12</v>
      </c>
      <c r="AB665" t="inlineStr">
        <is>
          <t>Да</t>
        </is>
      </c>
      <c r="AC665" t="inlineStr">
        <is>
          <t>Группа_Крупная / Категория_Крупная / Подкатегория_Крупная</t>
        </is>
      </c>
      <c r="AD665" t="n">
        <v>1</v>
      </c>
      <c r="AE665" t="inlineStr">
        <is>
          <t>до 10 000</t>
        </is>
      </c>
    </row>
    <row r="666">
      <c r="A666" t="n">
        <v>665</v>
      </c>
      <c r="B666" t="inlineStr">
        <is>
          <t>medium_10k</t>
        </is>
      </c>
      <c r="C666" t="inlineStr">
        <is>
          <t>ORD-0000222</t>
        </is>
      </c>
      <c r="D666" t="inlineStr">
        <is>
          <t>LINE-0000665</t>
        </is>
      </c>
      <c r="E666" s="7" t="n">
        <v>45956</v>
      </c>
      <c r="F666" s="7" t="n">
        <v>45956</v>
      </c>
      <c r="G666" t="n">
        <v>2025</v>
      </c>
      <c r="H666" t="inlineStr">
        <is>
          <t>Q4</t>
        </is>
      </c>
      <c r="I666" t="n">
        <v>10</v>
      </c>
      <c r="J666" t="inlineStr">
        <is>
          <t>Октябрь</t>
        </is>
      </c>
      <c r="K666" t="n">
        <v>26</v>
      </c>
      <c r="L666" t="inlineStr">
        <is>
          <t>ФО_01_Крупный</t>
        </is>
      </c>
      <c r="M666" t="inlineStr">
        <is>
          <t>Регион_001_Крупный</t>
        </is>
      </c>
      <c r="N666" t="inlineStr">
        <is>
          <t>Город_0165</t>
        </is>
      </c>
      <c r="O666" t="inlineStr">
        <is>
          <t>Холдинг_Крупный</t>
        </is>
      </c>
      <c r="P666" t="inlineStr">
        <is>
          <t>Организация_Крупная</t>
        </is>
      </c>
      <c r="Q666" t="inlineStr">
        <is>
          <t>Отдел_014</t>
        </is>
      </c>
      <c r="R666" t="inlineStr">
        <is>
          <t>Группа_Крупная</t>
        </is>
      </c>
      <c r="S666" t="inlineStr">
        <is>
          <t>Категория_Крупная</t>
        </is>
      </c>
      <c r="T666" t="inlineStr">
        <is>
          <t>Подкатегория_Крупная</t>
        </is>
      </c>
      <c r="U666" t="inlineStr">
        <is>
          <t>SKU_0000665</t>
        </is>
      </c>
      <c r="V666" t="inlineStr">
        <is>
          <t>Enterprise</t>
        </is>
      </c>
      <c r="W666" t="inlineStr">
        <is>
          <t>Клиент_00665</t>
        </is>
      </c>
      <c r="X666" t="inlineStr">
        <is>
          <t>Интеграция</t>
        </is>
      </c>
      <c r="Y666" s="8" t="n">
        <v>30605</v>
      </c>
      <c r="Z666" t="n">
        <v>6</v>
      </c>
      <c r="AA666" s="8" t="n">
        <v>3060.5</v>
      </c>
      <c r="AB666" t="inlineStr">
        <is>
          <t>Да</t>
        </is>
      </c>
      <c r="AC666" t="inlineStr">
        <is>
          <t>Группа_Крупная / Категория_Крупная / Подкатегория_Крупная</t>
        </is>
      </c>
      <c r="AD666" t="n">
        <v>1</v>
      </c>
      <c r="AE666" t="inlineStr">
        <is>
          <t>до 10 000</t>
        </is>
      </c>
    </row>
    <row r="667">
      <c r="A667" t="n">
        <v>666</v>
      </c>
      <c r="B667" t="inlineStr">
        <is>
          <t>medium_10k</t>
        </is>
      </c>
      <c r="C667" t="inlineStr">
        <is>
          <t>ORD-0000222</t>
        </is>
      </c>
      <c r="D667" t="inlineStr">
        <is>
          <t>LINE-0000666</t>
        </is>
      </c>
      <c r="E667" s="7" t="n">
        <v>45957</v>
      </c>
      <c r="F667" s="7" t="n">
        <v>45957</v>
      </c>
      <c r="G667" t="n">
        <v>2025</v>
      </c>
      <c r="H667" t="inlineStr">
        <is>
          <t>Q4</t>
        </is>
      </c>
      <c r="I667" t="n">
        <v>10</v>
      </c>
      <c r="J667" t="inlineStr">
        <is>
          <t>Октябрь</t>
        </is>
      </c>
      <c r="K667" t="n">
        <v>27</v>
      </c>
      <c r="L667" t="inlineStr">
        <is>
          <t>ФО_01_Крупный</t>
        </is>
      </c>
      <c r="M667" t="inlineStr">
        <is>
          <t>Регион_001_Крупный</t>
        </is>
      </c>
      <c r="N667" t="inlineStr">
        <is>
          <t>Город_0166</t>
        </is>
      </c>
      <c r="O667" t="inlineStr">
        <is>
          <t>Холдинг_Крупный</t>
        </is>
      </c>
      <c r="P667" t="inlineStr">
        <is>
          <t>Организация_Крупная</t>
        </is>
      </c>
      <c r="Q667" t="inlineStr">
        <is>
          <t>Отдел_014</t>
        </is>
      </c>
      <c r="R667" t="inlineStr">
        <is>
          <t>Группа_Крупная</t>
        </is>
      </c>
      <c r="S667" t="inlineStr">
        <is>
          <t>Категория_Крупная</t>
        </is>
      </c>
      <c r="T667" t="inlineStr">
        <is>
          <t>Подкатегория_Крупная</t>
        </is>
      </c>
      <c r="U667" t="inlineStr">
        <is>
          <t>SKU_0000666</t>
        </is>
      </c>
      <c r="V667" t="inlineStr">
        <is>
          <t>SMB</t>
        </is>
      </c>
      <c r="W667" t="inlineStr">
        <is>
          <t>Клиент_00666</t>
        </is>
      </c>
      <c r="X667" t="inlineStr">
        <is>
          <t>Портал</t>
        </is>
      </c>
      <c r="Y667" s="8" t="n">
        <v>30642</v>
      </c>
      <c r="Z667" t="n">
        <v>7</v>
      </c>
      <c r="AA667" s="8" t="n">
        <v>3370.62</v>
      </c>
      <c r="AB667" t="inlineStr">
        <is>
          <t>Да</t>
        </is>
      </c>
      <c r="AC667" t="inlineStr">
        <is>
          <t>Группа_Крупная / Категория_Крупная / Подкатегория_Крупная</t>
        </is>
      </c>
      <c r="AD667" t="n">
        <v>1</v>
      </c>
      <c r="AE667" t="inlineStr">
        <is>
          <t>до 10 000</t>
        </is>
      </c>
    </row>
    <row r="668">
      <c r="A668" t="n">
        <v>667</v>
      </c>
      <c r="B668" t="inlineStr">
        <is>
          <t>medium_10k</t>
        </is>
      </c>
      <c r="C668" t="inlineStr">
        <is>
          <t>ORD-0000223</t>
        </is>
      </c>
      <c r="D668" t="inlineStr">
        <is>
          <t>LINE-0000667</t>
        </is>
      </c>
      <c r="E668" s="7" t="n">
        <v>45958</v>
      </c>
      <c r="F668" s="7" t="n">
        <v>45958</v>
      </c>
      <c r="G668" t="n">
        <v>2025</v>
      </c>
      <c r="H668" t="inlineStr">
        <is>
          <t>Q4</t>
        </is>
      </c>
      <c r="I668" t="n">
        <v>10</v>
      </c>
      <c r="J668" t="inlineStr">
        <is>
          <t>Октябрь</t>
        </is>
      </c>
      <c r="K668" t="n">
        <v>28</v>
      </c>
      <c r="L668" t="inlineStr">
        <is>
          <t>ФО_04</t>
        </is>
      </c>
      <c r="M668" t="inlineStr">
        <is>
          <t>Регион_034</t>
        </is>
      </c>
      <c r="N668" t="inlineStr">
        <is>
          <t>Город_0667</t>
        </is>
      </c>
      <c r="O668" t="inlineStr">
        <is>
          <t>Холдинг_01</t>
        </is>
      </c>
      <c r="P668" t="inlineStr">
        <is>
          <t>Организация_002</t>
        </is>
      </c>
      <c r="Q668" t="inlineStr">
        <is>
          <t>Отдел_014</t>
        </is>
      </c>
      <c r="R668" t="inlineStr">
        <is>
          <t>Группа_01</t>
        </is>
      </c>
      <c r="S668" t="inlineStr">
        <is>
          <t>Категория_002</t>
        </is>
      </c>
      <c r="T668" t="inlineStr">
        <is>
          <t>Подкатегория_014</t>
        </is>
      </c>
      <c r="U668" t="inlineStr">
        <is>
          <t>SKU_0000667</t>
        </is>
      </c>
      <c r="V668" t="inlineStr">
        <is>
          <t>Госсектор</t>
        </is>
      </c>
      <c r="W668" t="inlineStr">
        <is>
          <t>Клиент_00667</t>
        </is>
      </c>
      <c r="X668" t="inlineStr">
        <is>
          <t>API</t>
        </is>
      </c>
      <c r="Y668" s="8" t="n">
        <v>25679</v>
      </c>
      <c r="Z668" t="n">
        <v>8</v>
      </c>
      <c r="AA668" s="8" t="n">
        <v>3081.48</v>
      </c>
      <c r="AB668" t="inlineStr">
        <is>
          <t>Нет</t>
        </is>
      </c>
      <c r="AC668" t="inlineStr">
        <is>
          <t>Группа_01 / Категория_002 / Подкатегория_014</t>
        </is>
      </c>
      <c r="AD668" t="n">
        <v>1</v>
      </c>
      <c r="AE668" t="inlineStr">
        <is>
          <t>до 10 000</t>
        </is>
      </c>
    </row>
    <row r="669">
      <c r="A669" t="n">
        <v>668</v>
      </c>
      <c r="B669" t="inlineStr">
        <is>
          <t>medium_10k</t>
        </is>
      </c>
      <c r="C669" t="inlineStr">
        <is>
          <t>ORD-0000223</t>
        </is>
      </c>
      <c r="D669" t="inlineStr">
        <is>
          <t>LINE-0000668</t>
        </is>
      </c>
      <c r="E669" s="7" t="n">
        <v>45959</v>
      </c>
      <c r="F669" s="7" t="n">
        <v>45959</v>
      </c>
      <c r="G669" t="n">
        <v>2025</v>
      </c>
      <c r="H669" t="inlineStr">
        <is>
          <t>Q4</t>
        </is>
      </c>
      <c r="I669" t="n">
        <v>10</v>
      </c>
      <c r="J669" t="inlineStr">
        <is>
          <t>Октябрь</t>
        </is>
      </c>
      <c r="K669" t="n">
        <v>29</v>
      </c>
      <c r="L669" t="inlineStr">
        <is>
          <t>ФО_05</t>
        </is>
      </c>
      <c r="M669" t="inlineStr">
        <is>
          <t>Регион_034</t>
        </is>
      </c>
      <c r="N669" t="inlineStr">
        <is>
          <t>Город_0668</t>
        </is>
      </c>
      <c r="O669" t="inlineStr">
        <is>
          <t>Холдинг_01</t>
        </is>
      </c>
      <c r="P669" t="inlineStr">
        <is>
          <t>Организация_002</t>
        </is>
      </c>
      <c r="Q669" t="inlineStr">
        <is>
          <t>Отдел_014</t>
        </is>
      </c>
      <c r="R669" t="inlineStr">
        <is>
          <t>Группа_01</t>
        </is>
      </c>
      <c r="S669" t="inlineStr">
        <is>
          <t>Категория_002</t>
        </is>
      </c>
      <c r="T669" t="inlineStr">
        <is>
          <t>Подкатегория_014</t>
        </is>
      </c>
      <c r="U669" t="inlineStr">
        <is>
          <t>SKU_0000668</t>
        </is>
      </c>
      <c r="V669" t="inlineStr">
        <is>
          <t>Розница</t>
        </is>
      </c>
      <c r="W669" t="inlineStr">
        <is>
          <t>Клиент_00668</t>
        </is>
      </c>
      <c r="X669" t="inlineStr">
        <is>
          <t>Импорт</t>
        </is>
      </c>
      <c r="Y669" s="8" t="n">
        <v>25716</v>
      </c>
      <c r="Z669" t="n">
        <v>9</v>
      </c>
      <c r="AA669" s="8" t="n">
        <v>3343.08</v>
      </c>
      <c r="AB669" t="inlineStr">
        <is>
          <t>Нет</t>
        </is>
      </c>
      <c r="AC669" t="inlineStr">
        <is>
          <t>Группа_01 / Категория_002 / Подкатегория_014</t>
        </is>
      </c>
      <c r="AD669" t="n">
        <v>1</v>
      </c>
      <c r="AE669" t="inlineStr">
        <is>
          <t>до 10 000</t>
        </is>
      </c>
    </row>
    <row r="670">
      <c r="A670" t="n">
        <v>669</v>
      </c>
      <c r="B670" t="inlineStr">
        <is>
          <t>medium_10k</t>
        </is>
      </c>
      <c r="C670" t="inlineStr">
        <is>
          <t>ORD-0000223</t>
        </is>
      </c>
      <c r="D670" t="inlineStr">
        <is>
          <t>LINE-0000669</t>
        </is>
      </c>
      <c r="E670" s="7" t="n">
        <v>45960</v>
      </c>
      <c r="F670" s="7" t="n">
        <v>45960</v>
      </c>
      <c r="G670" t="n">
        <v>2025</v>
      </c>
      <c r="H670" t="inlineStr">
        <is>
          <t>Q4</t>
        </is>
      </c>
      <c r="I670" t="n">
        <v>10</v>
      </c>
      <c r="J670" t="inlineStr">
        <is>
          <t>Октябрь</t>
        </is>
      </c>
      <c r="K670" t="n">
        <v>30</v>
      </c>
      <c r="L670" t="inlineStr">
        <is>
          <t>ФО_06</t>
        </is>
      </c>
      <c r="M670" t="inlineStr">
        <is>
          <t>Регион_034</t>
        </is>
      </c>
      <c r="N670" t="inlineStr">
        <is>
          <t>Город_0669</t>
        </is>
      </c>
      <c r="O670" t="inlineStr">
        <is>
          <t>Холдинг_01</t>
        </is>
      </c>
      <c r="P670" t="inlineStr">
        <is>
          <t>Организация_002</t>
        </is>
      </c>
      <c r="Q670" t="inlineStr">
        <is>
          <t>Отдел_014</t>
        </is>
      </c>
      <c r="R670" t="inlineStr">
        <is>
          <t>Группа_01</t>
        </is>
      </c>
      <c r="S670" t="inlineStr">
        <is>
          <t>Категория_002</t>
        </is>
      </c>
      <c r="T670" t="inlineStr">
        <is>
          <t>Подкатегория_014</t>
        </is>
      </c>
      <c r="U670" t="inlineStr">
        <is>
          <t>SKU_0000669</t>
        </is>
      </c>
      <c r="V670" t="inlineStr">
        <is>
          <t>Enterprise</t>
        </is>
      </c>
      <c r="W670" t="inlineStr">
        <is>
          <t>Клиент_00669</t>
        </is>
      </c>
      <c r="X670" t="inlineStr">
        <is>
          <t>Ручной ввод</t>
        </is>
      </c>
      <c r="Y670" s="8" t="n">
        <v>25753</v>
      </c>
      <c r="Z670" t="n">
        <v>10</v>
      </c>
      <c r="AA670" s="8" t="n">
        <v>3605.42</v>
      </c>
      <c r="AB670" t="inlineStr">
        <is>
          <t>Нет</t>
        </is>
      </c>
      <c r="AC670" t="inlineStr">
        <is>
          <t>Группа_01 / Категория_002 / Подкатегория_014</t>
        </is>
      </c>
      <c r="AD670" t="n">
        <v>1</v>
      </c>
      <c r="AE670" t="inlineStr">
        <is>
          <t>до 10 000</t>
        </is>
      </c>
    </row>
    <row r="671">
      <c r="A671" t="n">
        <v>670</v>
      </c>
      <c r="B671" t="inlineStr">
        <is>
          <t>medium_10k</t>
        </is>
      </c>
      <c r="C671" t="inlineStr">
        <is>
          <t>ORD-0000224</t>
        </is>
      </c>
      <c r="D671" t="inlineStr">
        <is>
          <t>LINE-0000670</t>
        </is>
      </c>
      <c r="E671" s="7" t="n">
        <v>45961</v>
      </c>
      <c r="F671" s="7" t="n">
        <v>45961</v>
      </c>
      <c r="G671" t="n">
        <v>2025</v>
      </c>
      <c r="H671" t="inlineStr">
        <is>
          <t>Q4</t>
        </is>
      </c>
      <c r="I671" t="n">
        <v>10</v>
      </c>
      <c r="J671" t="inlineStr">
        <is>
          <t>Октябрь</t>
        </is>
      </c>
      <c r="K671" t="n">
        <v>31</v>
      </c>
      <c r="L671" t="inlineStr">
        <is>
          <t>ФО_01_Крупный</t>
        </is>
      </c>
      <c r="M671" t="inlineStr">
        <is>
          <t>Регион_001_Крупный</t>
        </is>
      </c>
      <c r="N671" t="inlineStr">
        <is>
          <t>Город_0170</t>
        </is>
      </c>
      <c r="O671" t="inlineStr">
        <is>
          <t>Холдинг_Крупный</t>
        </is>
      </c>
      <c r="P671" t="inlineStr">
        <is>
          <t>Организация_Крупная</t>
        </is>
      </c>
      <c r="Q671" t="inlineStr">
        <is>
          <t>Отдел_014</t>
        </is>
      </c>
      <c r="R671" t="inlineStr">
        <is>
          <t>Группа_Крупная</t>
        </is>
      </c>
      <c r="S671" t="inlineStr">
        <is>
          <t>Категория_Крупная</t>
        </is>
      </c>
      <c r="T671" t="inlineStr">
        <is>
          <t>Подкатегория_Крупная</t>
        </is>
      </c>
      <c r="U671" t="inlineStr">
        <is>
          <t>SKU_0000670</t>
        </is>
      </c>
      <c r="V671" t="inlineStr">
        <is>
          <t>SMB</t>
        </is>
      </c>
      <c r="W671" t="inlineStr">
        <is>
          <t>Клиент_00670</t>
        </is>
      </c>
      <c r="X671" t="inlineStr">
        <is>
          <t>Интеграция</t>
        </is>
      </c>
      <c r="Y671" s="8" t="n">
        <v>30790</v>
      </c>
      <c r="Z671" t="n">
        <v>11</v>
      </c>
      <c r="AA671" s="8" t="n">
        <v>4618.5</v>
      </c>
      <c r="AB671" t="inlineStr">
        <is>
          <t>Да</t>
        </is>
      </c>
      <c r="AC671" t="inlineStr">
        <is>
          <t>Группа_Крупная / Категория_Крупная / Подкатегория_Крупная</t>
        </is>
      </c>
      <c r="AD671" t="n">
        <v>1</v>
      </c>
      <c r="AE671" t="inlineStr">
        <is>
          <t>до 10 000</t>
        </is>
      </c>
    </row>
    <row r="672">
      <c r="A672" t="n">
        <v>671</v>
      </c>
      <c r="B672" t="inlineStr">
        <is>
          <t>medium_10k</t>
        </is>
      </c>
      <c r="C672" t="inlineStr">
        <is>
          <t>ORD-0000224</t>
        </is>
      </c>
      <c r="D672" t="inlineStr">
        <is>
          <t>LINE-0000671</t>
        </is>
      </c>
      <c r="E672" s="7" t="n">
        <v>45962</v>
      </c>
      <c r="F672" s="7" t="n">
        <v>45962</v>
      </c>
      <c r="G672" t="n">
        <v>2025</v>
      </c>
      <c r="H672" t="inlineStr">
        <is>
          <t>Q4</t>
        </is>
      </c>
      <c r="I672" t="n">
        <v>11</v>
      </c>
      <c r="J672" t="inlineStr">
        <is>
          <t>Ноябрь</t>
        </is>
      </c>
      <c r="K672" t="n">
        <v>1</v>
      </c>
      <c r="L672" t="inlineStr">
        <is>
          <t>ФО_01_Крупный</t>
        </is>
      </c>
      <c r="M672" t="inlineStr">
        <is>
          <t>Регион_001_Крупный</t>
        </is>
      </c>
      <c r="N672" t="inlineStr">
        <is>
          <t>Город_0171</t>
        </is>
      </c>
      <c r="O672" t="inlineStr">
        <is>
          <t>Холдинг_Крупный</t>
        </is>
      </c>
      <c r="P672" t="inlineStr">
        <is>
          <t>Организация_Крупная</t>
        </is>
      </c>
      <c r="Q672" t="inlineStr">
        <is>
          <t>Отдел_014</t>
        </is>
      </c>
      <c r="R672" t="inlineStr">
        <is>
          <t>Группа_Крупная</t>
        </is>
      </c>
      <c r="S672" t="inlineStr">
        <is>
          <t>Категория_Крупная</t>
        </is>
      </c>
      <c r="T672" t="inlineStr">
        <is>
          <t>Подкатегория_Крупная</t>
        </is>
      </c>
      <c r="U672" t="inlineStr">
        <is>
          <t>SKU_0000671</t>
        </is>
      </c>
      <c r="V672" t="inlineStr">
        <is>
          <t>Госсектор</t>
        </is>
      </c>
      <c r="W672" t="inlineStr">
        <is>
          <t>Клиент_00671</t>
        </is>
      </c>
      <c r="X672" t="inlineStr">
        <is>
          <t>Портал</t>
        </is>
      </c>
      <c r="Y672" s="8" t="n">
        <v>30827</v>
      </c>
      <c r="Z672" t="n">
        <v>12</v>
      </c>
      <c r="AA672" s="8" t="n">
        <v>4932.32</v>
      </c>
      <c r="AB672" t="inlineStr">
        <is>
          <t>Да</t>
        </is>
      </c>
      <c r="AC672" t="inlineStr">
        <is>
          <t>Группа_Крупная / Категория_Крупная / Подкатегория_Крупная</t>
        </is>
      </c>
      <c r="AD672" t="n">
        <v>1</v>
      </c>
      <c r="AE672" t="inlineStr">
        <is>
          <t>до 10 000</t>
        </is>
      </c>
    </row>
    <row r="673">
      <c r="A673" t="n">
        <v>672</v>
      </c>
      <c r="B673" t="inlineStr">
        <is>
          <t>medium_10k</t>
        </is>
      </c>
      <c r="C673" t="inlineStr">
        <is>
          <t>ORD-0000224</t>
        </is>
      </c>
      <c r="D673" t="inlineStr">
        <is>
          <t>LINE-0000672</t>
        </is>
      </c>
      <c r="E673" s="7" t="n">
        <v>45963</v>
      </c>
      <c r="F673" s="7" t="n">
        <v>45963</v>
      </c>
      <c r="G673" t="n">
        <v>2025</v>
      </c>
      <c r="H673" t="inlineStr">
        <is>
          <t>Q4</t>
        </is>
      </c>
      <c r="I673" t="n">
        <v>11</v>
      </c>
      <c r="J673" t="inlineStr">
        <is>
          <t>Ноябрь</t>
        </is>
      </c>
      <c r="K673" t="n">
        <v>2</v>
      </c>
      <c r="L673" t="inlineStr">
        <is>
          <t>ФО_01_Крупный</t>
        </is>
      </c>
      <c r="M673" t="inlineStr">
        <is>
          <t>Регион_001_Крупный</t>
        </is>
      </c>
      <c r="N673" t="inlineStr">
        <is>
          <t>Город_0172</t>
        </is>
      </c>
      <c r="O673" t="inlineStr">
        <is>
          <t>Холдинг_Крупный</t>
        </is>
      </c>
      <c r="P673" t="inlineStr">
        <is>
          <t>Организация_Крупная</t>
        </is>
      </c>
      <c r="Q673" t="inlineStr">
        <is>
          <t>Отдел_014</t>
        </is>
      </c>
      <c r="R673" t="inlineStr">
        <is>
          <t>Группа_Крупная</t>
        </is>
      </c>
      <c r="S673" t="inlineStr">
        <is>
          <t>Категория_Крупная</t>
        </is>
      </c>
      <c r="T673" t="inlineStr">
        <is>
          <t>Подкатегория_Крупная</t>
        </is>
      </c>
      <c r="U673" t="inlineStr">
        <is>
          <t>SKU_0000672</t>
        </is>
      </c>
      <c r="V673" t="inlineStr">
        <is>
          <t>Розница</t>
        </is>
      </c>
      <c r="W673" t="inlineStr">
        <is>
          <t>Клиент_00672</t>
        </is>
      </c>
      <c r="X673" t="inlineStr">
        <is>
          <t>API</t>
        </is>
      </c>
      <c r="Y673" s="8" t="n">
        <v>30864</v>
      </c>
      <c r="Z673" t="n">
        <v>13</v>
      </c>
      <c r="AA673" s="8" t="n">
        <v>5246.88</v>
      </c>
      <c r="AB673" t="inlineStr">
        <is>
          <t>Да</t>
        </is>
      </c>
      <c r="AC673" t="inlineStr">
        <is>
          <t>Группа_Крупная / Категория_Крупная / Подкатегория_Крупная</t>
        </is>
      </c>
      <c r="AD673" t="n">
        <v>1</v>
      </c>
      <c r="AE673" t="inlineStr">
        <is>
          <t>до 10 000</t>
        </is>
      </c>
    </row>
    <row r="674">
      <c r="A674" t="n">
        <v>673</v>
      </c>
      <c r="B674" t="inlineStr">
        <is>
          <t>medium_10k</t>
        </is>
      </c>
      <c r="C674" t="inlineStr">
        <is>
          <t>ORD-0000225</t>
        </is>
      </c>
      <c r="D674" t="inlineStr">
        <is>
          <t>LINE-0000673</t>
        </is>
      </c>
      <c r="E674" s="7" t="n">
        <v>45964</v>
      </c>
      <c r="F674" s="7" t="n">
        <v>45964</v>
      </c>
      <c r="G674" t="n">
        <v>2025</v>
      </c>
      <c r="H674" t="inlineStr">
        <is>
          <t>Q4</t>
        </is>
      </c>
      <c r="I674" t="n">
        <v>11</v>
      </c>
      <c r="J674" t="inlineStr">
        <is>
          <t>Ноябрь</t>
        </is>
      </c>
      <c r="K674" t="n">
        <v>3</v>
      </c>
      <c r="L674" t="inlineStr">
        <is>
          <t>ФО_01_Крупный</t>
        </is>
      </c>
      <c r="M674" t="inlineStr">
        <is>
          <t>Регион_001_Крупный</t>
        </is>
      </c>
      <c r="N674" t="inlineStr">
        <is>
          <t>Город_0173</t>
        </is>
      </c>
      <c r="O674" t="inlineStr">
        <is>
          <t>Холдинг_Крупный</t>
        </is>
      </c>
      <c r="P674" t="inlineStr">
        <is>
          <t>Организация_Крупная</t>
        </is>
      </c>
      <c r="Q674" t="inlineStr">
        <is>
          <t>Отдел_014</t>
        </is>
      </c>
      <c r="R674" t="inlineStr">
        <is>
          <t>Группа_Крупная</t>
        </is>
      </c>
      <c r="S674" t="inlineStr">
        <is>
          <t>Категория_Крупная</t>
        </is>
      </c>
      <c r="T674" t="inlineStr">
        <is>
          <t>Подкатегория_Крупная</t>
        </is>
      </c>
      <c r="U674" t="inlineStr">
        <is>
          <t>SKU_0000673</t>
        </is>
      </c>
      <c r="V674" t="inlineStr">
        <is>
          <t>Enterprise</t>
        </is>
      </c>
      <c r="W674" t="inlineStr">
        <is>
          <t>Клиент_00673</t>
        </is>
      </c>
      <c r="X674" t="inlineStr">
        <is>
          <t>Импорт</t>
        </is>
      </c>
      <c r="Y674" s="8" t="n">
        <v>30901</v>
      </c>
      <c r="Z674" t="n">
        <v>14</v>
      </c>
      <c r="AA674" s="8" t="n">
        <v>5562.18</v>
      </c>
      <c r="AB674" t="inlineStr">
        <is>
          <t>Да</t>
        </is>
      </c>
      <c r="AC674" t="inlineStr">
        <is>
          <t>Группа_Крупная / Категория_Крупная / Подкатегория_Крупная</t>
        </is>
      </c>
      <c r="AD674" t="n">
        <v>1</v>
      </c>
      <c r="AE674" t="inlineStr">
        <is>
          <t>до 10 000</t>
        </is>
      </c>
    </row>
    <row r="675">
      <c r="A675" t="n">
        <v>674</v>
      </c>
      <c r="B675" t="inlineStr">
        <is>
          <t>medium_10k</t>
        </is>
      </c>
      <c r="C675" t="inlineStr">
        <is>
          <t>ORD-0000225</t>
        </is>
      </c>
      <c r="D675" t="inlineStr">
        <is>
          <t>LINE-0000674</t>
        </is>
      </c>
      <c r="E675" s="7" t="n">
        <v>45965</v>
      </c>
      <c r="F675" s="7" t="n">
        <v>45965</v>
      </c>
      <c r="G675" t="n">
        <v>2025</v>
      </c>
      <c r="H675" t="inlineStr">
        <is>
          <t>Q4</t>
        </is>
      </c>
      <c r="I675" t="n">
        <v>11</v>
      </c>
      <c r="J675" t="inlineStr">
        <is>
          <t>Ноябрь</t>
        </is>
      </c>
      <c r="K675" t="n">
        <v>4</v>
      </c>
      <c r="L675" t="inlineStr">
        <is>
          <t>ФО_01_Крупный</t>
        </is>
      </c>
      <c r="M675" t="inlineStr">
        <is>
          <t>Регион_001_Крупный</t>
        </is>
      </c>
      <c r="N675" t="inlineStr">
        <is>
          <t>Город_0174</t>
        </is>
      </c>
      <c r="O675" t="inlineStr">
        <is>
          <t>Холдинг_Крупный</t>
        </is>
      </c>
      <c r="P675" t="inlineStr">
        <is>
          <t>Организация_Крупная</t>
        </is>
      </c>
      <c r="Q675" t="inlineStr">
        <is>
          <t>Отдел_014</t>
        </is>
      </c>
      <c r="R675" t="inlineStr">
        <is>
          <t>Группа_Крупная</t>
        </is>
      </c>
      <c r="S675" t="inlineStr">
        <is>
          <t>Категория_Крупная</t>
        </is>
      </c>
      <c r="T675" t="inlineStr">
        <is>
          <t>Подкатегория_Крупная</t>
        </is>
      </c>
      <c r="U675" t="inlineStr">
        <is>
          <t>SKU_0000674</t>
        </is>
      </c>
      <c r="V675" t="inlineStr">
        <is>
          <t>SMB</t>
        </is>
      </c>
      <c r="W675" t="inlineStr">
        <is>
          <t>Клиент_00674</t>
        </is>
      </c>
      <c r="X675" t="inlineStr">
        <is>
          <t>Ручной ввод</t>
        </is>
      </c>
      <c r="Y675" s="8" t="n">
        <v>30938</v>
      </c>
      <c r="Z675" t="n">
        <v>15</v>
      </c>
      <c r="AA675" s="8" t="n">
        <v>5878.22</v>
      </c>
      <c r="AB675" t="inlineStr">
        <is>
          <t>Да</t>
        </is>
      </c>
      <c r="AC675" t="inlineStr">
        <is>
          <t>Группа_Крупная / Категория_Крупная / Подкатегория_Крупная</t>
        </is>
      </c>
      <c r="AD675" t="n">
        <v>1</v>
      </c>
      <c r="AE675" t="inlineStr">
        <is>
          <t>до 10 000</t>
        </is>
      </c>
    </row>
    <row r="676">
      <c r="A676" t="n">
        <v>675</v>
      </c>
      <c r="B676" t="inlineStr">
        <is>
          <t>medium_10k</t>
        </is>
      </c>
      <c r="C676" t="inlineStr">
        <is>
          <t>ORD-0000225</t>
        </is>
      </c>
      <c r="D676" t="inlineStr">
        <is>
          <t>LINE-0000675</t>
        </is>
      </c>
      <c r="E676" s="7" t="n">
        <v>45966</v>
      </c>
      <c r="F676" s="7" t="n">
        <v>45966</v>
      </c>
      <c r="G676" t="n">
        <v>2025</v>
      </c>
      <c r="H676" t="inlineStr">
        <is>
          <t>Q4</t>
        </is>
      </c>
      <c r="I676" t="n">
        <v>11</v>
      </c>
      <c r="J676" t="inlineStr">
        <is>
          <t>Ноябрь</t>
        </is>
      </c>
      <c r="K676" t="n">
        <v>5</v>
      </c>
      <c r="L676" t="inlineStr">
        <is>
          <t>ФО_01_Крупный</t>
        </is>
      </c>
      <c r="M676" t="inlineStr">
        <is>
          <t>Регион_001_Крупный</t>
        </is>
      </c>
      <c r="N676" t="inlineStr">
        <is>
          <t>Город_0175</t>
        </is>
      </c>
      <c r="O676" t="inlineStr">
        <is>
          <t>Холдинг_Крупный</t>
        </is>
      </c>
      <c r="P676" t="inlineStr">
        <is>
          <t>Организация_Крупная</t>
        </is>
      </c>
      <c r="Q676" t="inlineStr">
        <is>
          <t>Отдел_014</t>
        </is>
      </c>
      <c r="R676" t="inlineStr">
        <is>
          <t>Группа_Крупная</t>
        </is>
      </c>
      <c r="S676" t="inlineStr">
        <is>
          <t>Категория_Крупная</t>
        </is>
      </c>
      <c r="T676" t="inlineStr">
        <is>
          <t>Подкатегория_Крупная</t>
        </is>
      </c>
      <c r="U676" t="inlineStr">
        <is>
          <t>SKU_0000675</t>
        </is>
      </c>
      <c r="V676" t="inlineStr">
        <is>
          <t>Госсектор</t>
        </is>
      </c>
      <c r="W676" t="inlineStr">
        <is>
          <t>Клиент_00675</t>
        </is>
      </c>
      <c r="X676" t="inlineStr">
        <is>
          <t>Интеграция</t>
        </is>
      </c>
      <c r="Y676" s="8" t="n">
        <v>30975</v>
      </c>
      <c r="Z676" t="n">
        <v>16</v>
      </c>
      <c r="AA676" s="8" t="n">
        <v>6195</v>
      </c>
      <c r="AB676" t="inlineStr">
        <is>
          <t>Да</t>
        </is>
      </c>
      <c r="AC676" t="inlineStr">
        <is>
          <t>Группа_Крупная / Категория_Крупная / Подкатегория_Крупная</t>
        </is>
      </c>
      <c r="AD676" t="n">
        <v>1</v>
      </c>
      <c r="AE676" t="inlineStr">
        <is>
          <t>до 10 000</t>
        </is>
      </c>
    </row>
    <row r="677">
      <c r="A677" t="n">
        <v>676</v>
      </c>
      <c r="B677" t="inlineStr">
        <is>
          <t>medium_10k</t>
        </is>
      </c>
      <c r="C677" t="inlineStr">
        <is>
          <t>ORD-0000226</t>
        </is>
      </c>
      <c r="D677" t="inlineStr">
        <is>
          <t>LINE-0000676</t>
        </is>
      </c>
      <c r="E677" s="7" t="n">
        <v>45967</v>
      </c>
      <c r="F677" s="7" t="n">
        <v>45967</v>
      </c>
      <c r="G677" t="n">
        <v>2025</v>
      </c>
      <c r="H677" t="inlineStr">
        <is>
          <t>Q4</t>
        </is>
      </c>
      <c r="I677" t="n">
        <v>11</v>
      </c>
      <c r="J677" t="inlineStr">
        <is>
          <t>Ноябрь</t>
        </is>
      </c>
      <c r="K677" t="n">
        <v>6</v>
      </c>
      <c r="L677" t="inlineStr">
        <is>
          <t>ФО_01_Крупный</t>
        </is>
      </c>
      <c r="M677" t="inlineStr">
        <is>
          <t>Регион_001_Крупный</t>
        </is>
      </c>
      <c r="N677" t="inlineStr">
        <is>
          <t>Город_0176</t>
        </is>
      </c>
      <c r="O677" t="inlineStr">
        <is>
          <t>Холдинг_Крупный</t>
        </is>
      </c>
      <c r="P677" t="inlineStr">
        <is>
          <t>Организация_Крупная</t>
        </is>
      </c>
      <c r="Q677" t="inlineStr">
        <is>
          <t>Отдел_014</t>
        </is>
      </c>
      <c r="R677" t="inlineStr">
        <is>
          <t>Группа_Крупная</t>
        </is>
      </c>
      <c r="S677" t="inlineStr">
        <is>
          <t>Категория_Крупная</t>
        </is>
      </c>
      <c r="T677" t="inlineStr">
        <is>
          <t>Подкатегория_Крупная</t>
        </is>
      </c>
      <c r="U677" t="inlineStr">
        <is>
          <t>SKU_0000676</t>
        </is>
      </c>
      <c r="V677" t="inlineStr">
        <is>
          <t>Розница</t>
        </is>
      </c>
      <c r="W677" t="inlineStr">
        <is>
          <t>Клиент_00676</t>
        </is>
      </c>
      <c r="X677" t="inlineStr">
        <is>
          <t>Портал</t>
        </is>
      </c>
      <c r="Y677" s="8" t="n">
        <v>31012</v>
      </c>
      <c r="Z677" t="n">
        <v>17</v>
      </c>
      <c r="AA677" s="8" t="n">
        <v>6512.52</v>
      </c>
      <c r="AB677" t="inlineStr">
        <is>
          <t>Да</t>
        </is>
      </c>
      <c r="AC677" t="inlineStr">
        <is>
          <t>Группа_Крупная / Категория_Крупная / Подкатегория_Крупная</t>
        </is>
      </c>
      <c r="AD677" t="n">
        <v>1</v>
      </c>
      <c r="AE677" t="inlineStr">
        <is>
          <t>до 10 000</t>
        </is>
      </c>
    </row>
    <row r="678">
      <c r="A678" t="n">
        <v>677</v>
      </c>
      <c r="B678" t="inlineStr">
        <is>
          <t>medium_10k</t>
        </is>
      </c>
      <c r="C678" t="inlineStr">
        <is>
          <t>ORD-0000226</t>
        </is>
      </c>
      <c r="D678" t="inlineStr">
        <is>
          <t>LINE-0000677</t>
        </is>
      </c>
      <c r="E678" s="7" t="n">
        <v>45968</v>
      </c>
      <c r="F678" s="7" t="n">
        <v>45968</v>
      </c>
      <c r="G678" t="n">
        <v>2025</v>
      </c>
      <c r="H678" t="inlineStr">
        <is>
          <t>Q4</t>
        </is>
      </c>
      <c r="I678" t="n">
        <v>11</v>
      </c>
      <c r="J678" t="inlineStr">
        <is>
          <t>Ноябрь</t>
        </is>
      </c>
      <c r="K678" t="n">
        <v>7</v>
      </c>
      <c r="L678" t="inlineStr">
        <is>
          <t>ФО_06</t>
        </is>
      </c>
      <c r="M678" t="inlineStr">
        <is>
          <t>Регион_034</t>
        </is>
      </c>
      <c r="N678" t="inlineStr">
        <is>
          <t>Город_0677</t>
        </is>
      </c>
      <c r="O678" t="inlineStr">
        <is>
          <t>Холдинг_01</t>
        </is>
      </c>
      <c r="P678" t="inlineStr">
        <is>
          <t>Организация_002</t>
        </is>
      </c>
      <c r="Q678" t="inlineStr">
        <is>
          <t>Отдел_014</t>
        </is>
      </c>
      <c r="R678" t="inlineStr">
        <is>
          <t>Группа_01</t>
        </is>
      </c>
      <c r="S678" t="inlineStr">
        <is>
          <t>Категория_002</t>
        </is>
      </c>
      <c r="T678" t="inlineStr">
        <is>
          <t>Подкатегория_014</t>
        </is>
      </c>
      <c r="U678" t="inlineStr">
        <is>
          <t>SKU_0000677</t>
        </is>
      </c>
      <c r="V678" t="inlineStr">
        <is>
          <t>Enterprise</t>
        </is>
      </c>
      <c r="W678" t="inlineStr">
        <is>
          <t>Клиент_00677</t>
        </is>
      </c>
      <c r="X678" t="inlineStr">
        <is>
          <t>API</t>
        </is>
      </c>
      <c r="Y678" s="8" t="n">
        <v>26049</v>
      </c>
      <c r="Z678" t="n">
        <v>18</v>
      </c>
      <c r="AA678" s="8" t="n">
        <v>5730.78</v>
      </c>
      <c r="AB678" t="inlineStr">
        <is>
          <t>Нет</t>
        </is>
      </c>
      <c r="AC678" t="inlineStr">
        <is>
          <t>Группа_01 / Категория_002 / Подкатегория_014</t>
        </is>
      </c>
      <c r="AD678" t="n">
        <v>1</v>
      </c>
      <c r="AE678" t="inlineStr">
        <is>
          <t>до 10 000</t>
        </is>
      </c>
    </row>
    <row r="679">
      <c r="A679" t="n">
        <v>678</v>
      </c>
      <c r="B679" t="inlineStr">
        <is>
          <t>medium_10k</t>
        </is>
      </c>
      <c r="C679" t="inlineStr">
        <is>
          <t>ORD-0000226</t>
        </is>
      </c>
      <c r="D679" t="inlineStr">
        <is>
          <t>LINE-0000678</t>
        </is>
      </c>
      <c r="E679" s="7" t="n">
        <v>45969</v>
      </c>
      <c r="F679" s="7" t="n">
        <v>45969</v>
      </c>
      <c r="G679" t="n">
        <v>2025</v>
      </c>
      <c r="H679" t="inlineStr">
        <is>
          <t>Q4</t>
        </is>
      </c>
      <c r="I679" t="n">
        <v>11</v>
      </c>
      <c r="J679" t="inlineStr">
        <is>
          <t>Ноябрь</t>
        </is>
      </c>
      <c r="K679" t="n">
        <v>8</v>
      </c>
      <c r="L679" t="inlineStr">
        <is>
          <t>ФО_07</t>
        </is>
      </c>
      <c r="M679" t="inlineStr">
        <is>
          <t>Регион_034</t>
        </is>
      </c>
      <c r="N679" t="inlineStr">
        <is>
          <t>Город_0678</t>
        </is>
      </c>
      <c r="O679" t="inlineStr">
        <is>
          <t>Холдинг_01</t>
        </is>
      </c>
      <c r="P679" t="inlineStr">
        <is>
          <t>Организация_002</t>
        </is>
      </c>
      <c r="Q679" t="inlineStr">
        <is>
          <t>Отдел_014</t>
        </is>
      </c>
      <c r="R679" t="inlineStr">
        <is>
          <t>Группа_01</t>
        </is>
      </c>
      <c r="S679" t="inlineStr">
        <is>
          <t>Категория_002</t>
        </is>
      </c>
      <c r="T679" t="inlineStr">
        <is>
          <t>Подкатегория_014</t>
        </is>
      </c>
      <c r="U679" t="inlineStr">
        <is>
          <t>SKU_0000678</t>
        </is>
      </c>
      <c r="V679" t="inlineStr">
        <is>
          <t>SMB</t>
        </is>
      </c>
      <c r="W679" t="inlineStr">
        <is>
          <t>Клиент_00678</t>
        </is>
      </c>
      <c r="X679" t="inlineStr">
        <is>
          <t>Импорт</t>
        </is>
      </c>
      <c r="Y679" s="8" t="n">
        <v>26086</v>
      </c>
      <c r="Z679" t="n">
        <v>19</v>
      </c>
      <c r="AA679" s="8" t="n">
        <v>5999.78</v>
      </c>
      <c r="AB679" t="inlineStr">
        <is>
          <t>Нет</t>
        </is>
      </c>
      <c r="AC679" t="inlineStr">
        <is>
          <t>Группа_01 / Категория_002 / Подкатегория_014</t>
        </is>
      </c>
      <c r="AD679" t="n">
        <v>1</v>
      </c>
      <c r="AE679" t="inlineStr">
        <is>
          <t>до 10 000</t>
        </is>
      </c>
    </row>
    <row r="680">
      <c r="A680" t="n">
        <v>679</v>
      </c>
      <c r="B680" t="inlineStr">
        <is>
          <t>medium_10k</t>
        </is>
      </c>
      <c r="C680" t="inlineStr">
        <is>
          <t>ORD-0000227</t>
        </is>
      </c>
      <c r="D680" t="inlineStr">
        <is>
          <t>LINE-0000679</t>
        </is>
      </c>
      <c r="E680" s="7" t="n">
        <v>45970</v>
      </c>
      <c r="F680" s="7" t="n">
        <v>45970</v>
      </c>
      <c r="G680" t="n">
        <v>2025</v>
      </c>
      <c r="H680" t="inlineStr">
        <is>
          <t>Q4</t>
        </is>
      </c>
      <c r="I680" t="n">
        <v>11</v>
      </c>
      <c r="J680" t="inlineStr">
        <is>
          <t>Ноябрь</t>
        </is>
      </c>
      <c r="K680" t="n">
        <v>9</v>
      </c>
      <c r="L680" t="inlineStr">
        <is>
          <t>ФО_08</t>
        </is>
      </c>
      <c r="M680" t="inlineStr">
        <is>
          <t>Регион_034</t>
        </is>
      </c>
      <c r="N680" t="inlineStr">
        <is>
          <t>Город_0679</t>
        </is>
      </c>
      <c r="O680" t="inlineStr">
        <is>
          <t>Холдинг_01</t>
        </is>
      </c>
      <c r="P680" t="inlineStr">
        <is>
          <t>Организация_002</t>
        </is>
      </c>
      <c r="Q680" t="inlineStr">
        <is>
          <t>Отдел_014</t>
        </is>
      </c>
      <c r="R680" t="inlineStr">
        <is>
          <t>Группа_01</t>
        </is>
      </c>
      <c r="S680" t="inlineStr">
        <is>
          <t>Категория_002</t>
        </is>
      </c>
      <c r="T680" t="inlineStr">
        <is>
          <t>Подкатегория_014</t>
        </is>
      </c>
      <c r="U680" t="inlineStr">
        <is>
          <t>SKU_0000679</t>
        </is>
      </c>
      <c r="V680" t="inlineStr">
        <is>
          <t>Госсектор</t>
        </is>
      </c>
      <c r="W680" t="inlineStr">
        <is>
          <t>Клиент_00679</t>
        </is>
      </c>
      <c r="X680" t="inlineStr">
        <is>
          <t>Ручной ввод</t>
        </is>
      </c>
      <c r="Y680" s="8" t="n">
        <v>26123</v>
      </c>
      <c r="Z680" t="n">
        <v>20</v>
      </c>
      <c r="AA680" s="8" t="n">
        <v>6269.52</v>
      </c>
      <c r="AB680" t="inlineStr">
        <is>
          <t>Нет</t>
        </is>
      </c>
      <c r="AC680" t="inlineStr">
        <is>
          <t>Группа_01 / Категория_002 / Подкатегория_014</t>
        </is>
      </c>
      <c r="AD680" t="n">
        <v>1</v>
      </c>
      <c r="AE680" t="inlineStr">
        <is>
          <t>до 10 000</t>
        </is>
      </c>
    </row>
    <row r="681">
      <c r="A681" t="n">
        <v>680</v>
      </c>
      <c r="B681" t="inlineStr">
        <is>
          <t>medium_10k</t>
        </is>
      </c>
      <c r="C681" t="inlineStr">
        <is>
          <t>ORD-0000227</t>
        </is>
      </c>
      <c r="D681" t="inlineStr">
        <is>
          <t>LINE-0000680</t>
        </is>
      </c>
      <c r="E681" s="7" t="n">
        <v>45971</v>
      </c>
      <c r="F681" s="7" t="n">
        <v>45971</v>
      </c>
      <c r="G681" t="n">
        <v>2025</v>
      </c>
      <c r="H681" t="inlineStr">
        <is>
          <t>Q4</t>
        </is>
      </c>
      <c r="I681" t="n">
        <v>11</v>
      </c>
      <c r="J681" t="inlineStr">
        <is>
          <t>Ноябрь</t>
        </is>
      </c>
      <c r="K681" t="n">
        <v>10</v>
      </c>
      <c r="L681" t="inlineStr">
        <is>
          <t>ФО_01_Крупный</t>
        </is>
      </c>
      <c r="M681" t="inlineStr">
        <is>
          <t>Регион_001_Крупный</t>
        </is>
      </c>
      <c r="N681" t="inlineStr">
        <is>
          <t>Город_0180</t>
        </is>
      </c>
      <c r="O681" t="inlineStr">
        <is>
          <t>Холдинг_Крупный</t>
        </is>
      </c>
      <c r="P681" t="inlineStr">
        <is>
          <t>Организация_Крупная</t>
        </is>
      </c>
      <c r="Q681" t="inlineStr">
        <is>
          <t>Отдел_014</t>
        </is>
      </c>
      <c r="R681" t="inlineStr">
        <is>
          <t>Группа_Крупная</t>
        </is>
      </c>
      <c r="S681" t="inlineStr">
        <is>
          <t>Категория_Крупная</t>
        </is>
      </c>
      <c r="T681" t="inlineStr">
        <is>
          <t>Подкатегория_Крупная</t>
        </is>
      </c>
      <c r="U681" t="inlineStr">
        <is>
          <t>SKU_0000680</t>
        </is>
      </c>
      <c r="V681" t="inlineStr">
        <is>
          <t>Розница</t>
        </is>
      </c>
      <c r="W681" t="inlineStr">
        <is>
          <t>Клиент_00680</t>
        </is>
      </c>
      <c r="X681" t="inlineStr">
        <is>
          <t>Интеграция</t>
        </is>
      </c>
      <c r="Y681" s="8" t="n">
        <v>31160</v>
      </c>
      <c r="Z681" t="n">
        <v>1</v>
      </c>
      <c r="AA681" s="8" t="n">
        <v>2492.8</v>
      </c>
      <c r="AB681" t="inlineStr">
        <is>
          <t>Да</t>
        </is>
      </c>
      <c r="AC681" t="inlineStr">
        <is>
          <t>Группа_Крупная / Категория_Крупная / Подкатегория_Крупная</t>
        </is>
      </c>
      <c r="AD681" t="n">
        <v>1</v>
      </c>
      <c r="AE681" t="inlineStr">
        <is>
          <t>до 10 000</t>
        </is>
      </c>
    </row>
    <row r="682">
      <c r="A682" t="n">
        <v>681</v>
      </c>
      <c r="B682" t="inlineStr">
        <is>
          <t>medium_10k</t>
        </is>
      </c>
      <c r="C682" t="inlineStr">
        <is>
          <t>ORD-0000227</t>
        </is>
      </c>
      <c r="D682" t="inlineStr">
        <is>
          <t>LINE-0000681</t>
        </is>
      </c>
      <c r="E682" s="7" t="n">
        <v>45972</v>
      </c>
      <c r="F682" s="7" t="n">
        <v>45972</v>
      </c>
      <c r="G682" t="n">
        <v>2025</v>
      </c>
      <c r="H682" t="inlineStr">
        <is>
          <t>Q4</t>
        </is>
      </c>
      <c r="I682" t="n">
        <v>11</v>
      </c>
      <c r="J682" t="inlineStr">
        <is>
          <t>Ноябрь</t>
        </is>
      </c>
      <c r="K682" t="n">
        <v>11</v>
      </c>
      <c r="L682" t="inlineStr">
        <is>
          <t>ФО_01_Крупный</t>
        </is>
      </c>
      <c r="M682" t="inlineStr">
        <is>
          <t>Регион_001_Крупный</t>
        </is>
      </c>
      <c r="N682" t="inlineStr">
        <is>
          <t>Город_0181</t>
        </is>
      </c>
      <c r="O682" t="inlineStr">
        <is>
          <t>Холдинг_Крупный</t>
        </is>
      </c>
      <c r="P682" t="inlineStr">
        <is>
          <t>Организация_Крупная</t>
        </is>
      </c>
      <c r="Q682" t="inlineStr">
        <is>
          <t>Отдел_014</t>
        </is>
      </c>
      <c r="R682" t="inlineStr">
        <is>
          <t>Группа_Крупная</t>
        </is>
      </c>
      <c r="S682" t="inlineStr">
        <is>
          <t>Категория_Крупная</t>
        </is>
      </c>
      <c r="T682" t="inlineStr">
        <is>
          <t>Подкатегория_Крупная</t>
        </is>
      </c>
      <c r="U682" t="inlineStr">
        <is>
          <t>SKU_0000681</t>
        </is>
      </c>
      <c r="V682" t="inlineStr">
        <is>
          <t>Enterprise</t>
        </is>
      </c>
      <c r="W682" t="inlineStr">
        <is>
          <t>Клиент_00681</t>
        </is>
      </c>
      <c r="X682" t="inlineStr">
        <is>
          <t>Портал</t>
        </is>
      </c>
      <c r="Y682" s="8" t="n">
        <v>31197</v>
      </c>
      <c r="Z682" t="n">
        <v>2</v>
      </c>
      <c r="AA682" s="8" t="n">
        <v>2807.73</v>
      </c>
      <c r="AB682" t="inlineStr">
        <is>
          <t>Да</t>
        </is>
      </c>
      <c r="AC682" t="inlineStr">
        <is>
          <t>Группа_Крупная / Категория_Крупная / Подкатегория_Крупная</t>
        </is>
      </c>
      <c r="AD682" t="n">
        <v>1</v>
      </c>
      <c r="AE682" t="inlineStr">
        <is>
          <t>до 10 000</t>
        </is>
      </c>
    </row>
    <row r="683">
      <c r="A683" t="n">
        <v>682</v>
      </c>
      <c r="B683" t="inlineStr">
        <is>
          <t>medium_10k</t>
        </is>
      </c>
      <c r="C683" t="inlineStr">
        <is>
          <t>ORD-0000228</t>
        </is>
      </c>
      <c r="D683" t="inlineStr">
        <is>
          <t>LINE-0000682</t>
        </is>
      </c>
      <c r="E683" s="7" t="n">
        <v>45973</v>
      </c>
      <c r="F683" s="7" t="n">
        <v>45973</v>
      </c>
      <c r="G683" t="n">
        <v>2025</v>
      </c>
      <c r="H683" t="inlineStr">
        <is>
          <t>Q4</t>
        </is>
      </c>
      <c r="I683" t="n">
        <v>11</v>
      </c>
      <c r="J683" t="inlineStr">
        <is>
          <t>Ноябрь</t>
        </is>
      </c>
      <c r="K683" t="n">
        <v>12</v>
      </c>
      <c r="L683" t="inlineStr">
        <is>
          <t>ФО_01_Крупный</t>
        </is>
      </c>
      <c r="M683" t="inlineStr">
        <is>
          <t>Регион_001_Крупный</t>
        </is>
      </c>
      <c r="N683" t="inlineStr">
        <is>
          <t>Город_0182</t>
        </is>
      </c>
      <c r="O683" t="inlineStr">
        <is>
          <t>Холдинг_Крупный</t>
        </is>
      </c>
      <c r="P683" t="inlineStr">
        <is>
          <t>Организация_Крупная</t>
        </is>
      </c>
      <c r="Q683" t="inlineStr">
        <is>
          <t>Отдел_014</t>
        </is>
      </c>
      <c r="R683" t="inlineStr">
        <is>
          <t>Группа_Крупная</t>
        </is>
      </c>
      <c r="S683" t="inlineStr">
        <is>
          <t>Категория_Крупная</t>
        </is>
      </c>
      <c r="T683" t="inlineStr">
        <is>
          <t>Подкатегория_Крупная</t>
        </is>
      </c>
      <c r="U683" t="inlineStr">
        <is>
          <t>SKU_0000682</t>
        </is>
      </c>
      <c r="V683" t="inlineStr">
        <is>
          <t>SMB</t>
        </is>
      </c>
      <c r="W683" t="inlineStr">
        <is>
          <t>Клиент_00682</t>
        </is>
      </c>
      <c r="X683" t="inlineStr">
        <is>
          <t>API</t>
        </is>
      </c>
      <c r="Y683" s="8" t="n">
        <v>31234</v>
      </c>
      <c r="Z683" t="n">
        <v>3</v>
      </c>
      <c r="AA683" s="8" t="n">
        <v>3123.4</v>
      </c>
      <c r="AB683" t="inlineStr">
        <is>
          <t>Да</t>
        </is>
      </c>
      <c r="AC683" t="inlineStr">
        <is>
          <t>Группа_Крупная / Категория_Крупная / Подкатегория_Крупная</t>
        </is>
      </c>
      <c r="AD683" t="n">
        <v>1</v>
      </c>
      <c r="AE683" t="inlineStr">
        <is>
          <t>до 10 000</t>
        </is>
      </c>
    </row>
    <row r="684">
      <c r="A684" t="n">
        <v>683</v>
      </c>
      <c r="B684" t="inlineStr">
        <is>
          <t>medium_10k</t>
        </is>
      </c>
      <c r="C684" t="inlineStr">
        <is>
          <t>ORD-0000228</t>
        </is>
      </c>
      <c r="D684" t="inlineStr">
        <is>
          <t>LINE-0000683</t>
        </is>
      </c>
      <c r="E684" s="7" t="n">
        <v>45974</v>
      </c>
      <c r="F684" s="7" t="n">
        <v>45974</v>
      </c>
      <c r="G684" t="n">
        <v>2025</v>
      </c>
      <c r="H684" t="inlineStr">
        <is>
          <t>Q4</t>
        </is>
      </c>
      <c r="I684" t="n">
        <v>11</v>
      </c>
      <c r="J684" t="inlineStr">
        <is>
          <t>Ноябрь</t>
        </is>
      </c>
      <c r="K684" t="n">
        <v>13</v>
      </c>
      <c r="L684" t="inlineStr">
        <is>
          <t>ФО_01_Крупный</t>
        </is>
      </c>
      <c r="M684" t="inlineStr">
        <is>
          <t>Регион_001_Крупный</t>
        </is>
      </c>
      <c r="N684" t="inlineStr">
        <is>
          <t>Город_0183</t>
        </is>
      </c>
      <c r="O684" t="inlineStr">
        <is>
          <t>Холдинг_Крупный</t>
        </is>
      </c>
      <c r="P684" t="inlineStr">
        <is>
          <t>Организация_Крупная</t>
        </is>
      </c>
      <c r="Q684" t="inlineStr">
        <is>
          <t>Отдел_014</t>
        </is>
      </c>
      <c r="R684" t="inlineStr">
        <is>
          <t>Группа_Крупная</t>
        </is>
      </c>
      <c r="S684" t="inlineStr">
        <is>
          <t>Категория_Крупная</t>
        </is>
      </c>
      <c r="T684" t="inlineStr">
        <is>
          <t>Подкатегория_Крупная</t>
        </is>
      </c>
      <c r="U684" t="inlineStr">
        <is>
          <t>SKU_0000683</t>
        </is>
      </c>
      <c r="V684" t="inlineStr">
        <is>
          <t>Госсектор</t>
        </is>
      </c>
      <c r="W684" t="inlineStr">
        <is>
          <t>Клиент_00683</t>
        </is>
      </c>
      <c r="X684" t="inlineStr">
        <is>
          <t>Импорт</t>
        </is>
      </c>
      <c r="Y684" s="8" t="n">
        <v>31271</v>
      </c>
      <c r="Z684" t="n">
        <v>4</v>
      </c>
      <c r="AA684" s="8" t="n">
        <v>3439.81</v>
      </c>
      <c r="AB684" t="inlineStr">
        <is>
          <t>Да</t>
        </is>
      </c>
      <c r="AC684" t="inlineStr">
        <is>
          <t>Группа_Крупная / Категория_Крупная / Подкатегория_Крупная</t>
        </is>
      </c>
      <c r="AD684" t="n">
        <v>1</v>
      </c>
      <c r="AE684" t="inlineStr">
        <is>
          <t>до 10 000</t>
        </is>
      </c>
    </row>
    <row r="685">
      <c r="A685" t="n">
        <v>684</v>
      </c>
      <c r="B685" t="inlineStr">
        <is>
          <t>medium_10k</t>
        </is>
      </c>
      <c r="C685" t="inlineStr">
        <is>
          <t>ORD-0000228</t>
        </is>
      </c>
      <c r="D685" t="inlineStr">
        <is>
          <t>LINE-0000684</t>
        </is>
      </c>
      <c r="E685" s="7" t="n">
        <v>45975</v>
      </c>
      <c r="F685" s="7" t="n">
        <v>45975</v>
      </c>
      <c r="G685" t="n">
        <v>2025</v>
      </c>
      <c r="H685" t="inlineStr">
        <is>
          <t>Q4</t>
        </is>
      </c>
      <c r="I685" t="n">
        <v>11</v>
      </c>
      <c r="J685" t="inlineStr">
        <is>
          <t>Ноябрь</t>
        </is>
      </c>
      <c r="K685" t="n">
        <v>14</v>
      </c>
      <c r="L685" t="inlineStr">
        <is>
          <t>ФО_01_Крупный</t>
        </is>
      </c>
      <c r="M685" t="inlineStr">
        <is>
          <t>Регион_001_Крупный</t>
        </is>
      </c>
      <c r="N685" t="inlineStr">
        <is>
          <t>Город_0184</t>
        </is>
      </c>
      <c r="O685" t="inlineStr">
        <is>
          <t>Холдинг_Крупный</t>
        </is>
      </c>
      <c r="P685" t="inlineStr">
        <is>
          <t>Организация_Крупная</t>
        </is>
      </c>
      <c r="Q685" t="inlineStr">
        <is>
          <t>Отдел_014</t>
        </is>
      </c>
      <c r="R685" t="inlineStr">
        <is>
          <t>Группа_Крупная</t>
        </is>
      </c>
      <c r="S685" t="inlineStr">
        <is>
          <t>Категория_Крупная</t>
        </is>
      </c>
      <c r="T685" t="inlineStr">
        <is>
          <t>Подкатегория_Крупная</t>
        </is>
      </c>
      <c r="U685" t="inlineStr">
        <is>
          <t>SKU_0000684</t>
        </is>
      </c>
      <c r="V685" t="inlineStr">
        <is>
          <t>Розница</t>
        </is>
      </c>
      <c r="W685" t="inlineStr">
        <is>
          <t>Клиент_00684</t>
        </is>
      </c>
      <c r="X685" t="inlineStr">
        <is>
          <t>Ручной ввод</t>
        </is>
      </c>
      <c r="Y685" s="8" t="n">
        <v>31308</v>
      </c>
      <c r="Z685" t="n">
        <v>5</v>
      </c>
      <c r="AA685" s="8" t="n">
        <v>3756.96</v>
      </c>
      <c r="AB685" t="inlineStr">
        <is>
          <t>Да</t>
        </is>
      </c>
      <c r="AC685" t="inlineStr">
        <is>
          <t>Группа_Крупная / Категория_Крупная / Подкатегория_Крупная</t>
        </is>
      </c>
      <c r="AD685" t="n">
        <v>1</v>
      </c>
      <c r="AE685" t="inlineStr">
        <is>
          <t>до 10 000</t>
        </is>
      </c>
    </row>
    <row r="686">
      <c r="A686" t="n">
        <v>685</v>
      </c>
      <c r="B686" t="inlineStr">
        <is>
          <t>medium_10k</t>
        </is>
      </c>
      <c r="C686" t="inlineStr">
        <is>
          <t>ORD-0000229</t>
        </is>
      </c>
      <c r="D686" t="inlineStr">
        <is>
          <t>LINE-0000685</t>
        </is>
      </c>
      <c r="E686" s="7" t="n">
        <v>45976</v>
      </c>
      <c r="F686" s="7" t="n">
        <v>45976</v>
      </c>
      <c r="G686" t="n">
        <v>2025</v>
      </c>
      <c r="H686" t="inlineStr">
        <is>
          <t>Q4</t>
        </is>
      </c>
      <c r="I686" t="n">
        <v>11</v>
      </c>
      <c r="J686" t="inlineStr">
        <is>
          <t>Ноябрь</t>
        </is>
      </c>
      <c r="K686" t="n">
        <v>15</v>
      </c>
      <c r="L686" t="inlineStr">
        <is>
          <t>ФО_01_Крупный</t>
        </is>
      </c>
      <c r="M686" t="inlineStr">
        <is>
          <t>Регион_001_Крупный</t>
        </is>
      </c>
      <c r="N686" t="inlineStr">
        <is>
          <t>Город_0185</t>
        </is>
      </c>
      <c r="O686" t="inlineStr">
        <is>
          <t>Холдинг_Крупный</t>
        </is>
      </c>
      <c r="P686" t="inlineStr">
        <is>
          <t>Организация_Крупная</t>
        </is>
      </c>
      <c r="Q686" t="inlineStr">
        <is>
          <t>Отдел_014</t>
        </is>
      </c>
      <c r="R686" t="inlineStr">
        <is>
          <t>Группа_Крупная</t>
        </is>
      </c>
      <c r="S686" t="inlineStr">
        <is>
          <t>Категория_Крупная</t>
        </is>
      </c>
      <c r="T686" t="inlineStr">
        <is>
          <t>Подкатегория_Крупная</t>
        </is>
      </c>
      <c r="U686" t="inlineStr">
        <is>
          <t>SKU_0000685</t>
        </is>
      </c>
      <c r="V686" t="inlineStr">
        <is>
          <t>Enterprise</t>
        </is>
      </c>
      <c r="W686" t="inlineStr">
        <is>
          <t>Клиент_00685</t>
        </is>
      </c>
      <c r="X686" t="inlineStr">
        <is>
          <t>Интеграция</t>
        </is>
      </c>
      <c r="Y686" s="8" t="n">
        <v>31345</v>
      </c>
      <c r="Z686" t="n">
        <v>6</v>
      </c>
      <c r="AA686" s="8" t="n">
        <v>4074.85</v>
      </c>
      <c r="AB686" t="inlineStr">
        <is>
          <t>Да</t>
        </is>
      </c>
      <c r="AC686" t="inlineStr">
        <is>
          <t>Группа_Крупная / Категория_Крупная / Подкатегория_Крупная</t>
        </is>
      </c>
      <c r="AD686" t="n">
        <v>1</v>
      </c>
      <c r="AE686" t="inlineStr">
        <is>
          <t>до 10 000</t>
        </is>
      </c>
    </row>
    <row r="687">
      <c r="A687" t="n">
        <v>686</v>
      </c>
      <c r="B687" t="inlineStr">
        <is>
          <t>medium_10k</t>
        </is>
      </c>
      <c r="C687" t="inlineStr">
        <is>
          <t>ORD-0000229</t>
        </is>
      </c>
      <c r="D687" t="inlineStr">
        <is>
          <t>LINE-0000686</t>
        </is>
      </c>
      <c r="E687" s="7" t="n">
        <v>45977</v>
      </c>
      <c r="F687" s="7" t="n">
        <v>45977</v>
      </c>
      <c r="G687" t="n">
        <v>2025</v>
      </c>
      <c r="H687" t="inlineStr">
        <is>
          <t>Q4</t>
        </is>
      </c>
      <c r="I687" t="n">
        <v>11</v>
      </c>
      <c r="J687" t="inlineStr">
        <is>
          <t>Ноябрь</t>
        </is>
      </c>
      <c r="K687" t="n">
        <v>16</v>
      </c>
      <c r="L687" t="inlineStr">
        <is>
          <t>ФО_01_Крупный</t>
        </is>
      </c>
      <c r="M687" t="inlineStr">
        <is>
          <t>Регион_001_Крупный</t>
        </is>
      </c>
      <c r="N687" t="inlineStr">
        <is>
          <t>Город_0186</t>
        </is>
      </c>
      <c r="O687" t="inlineStr">
        <is>
          <t>Холдинг_Крупный</t>
        </is>
      </c>
      <c r="P687" t="inlineStr">
        <is>
          <t>Организация_Крупная</t>
        </is>
      </c>
      <c r="Q687" t="inlineStr">
        <is>
          <t>Отдел_014</t>
        </is>
      </c>
      <c r="R687" t="inlineStr">
        <is>
          <t>Группа_Крупная</t>
        </is>
      </c>
      <c r="S687" t="inlineStr">
        <is>
          <t>Категория_Крупная</t>
        </is>
      </c>
      <c r="T687" t="inlineStr">
        <is>
          <t>Подкатегория_Крупная</t>
        </is>
      </c>
      <c r="U687" t="inlineStr">
        <is>
          <t>SKU_0000686</t>
        </is>
      </c>
      <c r="V687" t="inlineStr">
        <is>
          <t>SMB</t>
        </is>
      </c>
      <c r="W687" t="inlineStr">
        <is>
          <t>Клиент_00686</t>
        </is>
      </c>
      <c r="X687" t="inlineStr">
        <is>
          <t>Портал</t>
        </is>
      </c>
      <c r="Y687" s="8" t="n">
        <v>31382</v>
      </c>
      <c r="Z687" t="n">
        <v>7</v>
      </c>
      <c r="AA687" s="8" t="n">
        <v>4393.48</v>
      </c>
      <c r="AB687" t="inlineStr">
        <is>
          <t>Да</t>
        </is>
      </c>
      <c r="AC687" t="inlineStr">
        <is>
          <t>Группа_Крупная / Категория_Крупная / Подкатегория_Крупная</t>
        </is>
      </c>
      <c r="AD687" t="n">
        <v>1</v>
      </c>
      <c r="AE687" t="inlineStr">
        <is>
          <t>до 10 000</t>
        </is>
      </c>
    </row>
    <row r="688">
      <c r="A688" t="n">
        <v>687</v>
      </c>
      <c r="B688" t="inlineStr">
        <is>
          <t>medium_10k</t>
        </is>
      </c>
      <c r="C688" t="inlineStr">
        <is>
          <t>ORD-0000229</t>
        </is>
      </c>
      <c r="D688" t="inlineStr">
        <is>
          <t>LINE-0000687</t>
        </is>
      </c>
      <c r="E688" s="7" t="n">
        <v>45978</v>
      </c>
      <c r="F688" s="7" t="n">
        <v>45978</v>
      </c>
      <c r="G688" t="n">
        <v>2025</v>
      </c>
      <c r="H688" t="inlineStr">
        <is>
          <t>Q4</t>
        </is>
      </c>
      <c r="I688" t="n">
        <v>11</v>
      </c>
      <c r="J688" t="inlineStr">
        <is>
          <t>Ноябрь</t>
        </is>
      </c>
      <c r="K688" t="n">
        <v>17</v>
      </c>
      <c r="L688" t="inlineStr">
        <is>
          <t>ФО_08</t>
        </is>
      </c>
      <c r="M688" t="inlineStr">
        <is>
          <t>Регион_035</t>
        </is>
      </c>
      <c r="N688" t="inlineStr">
        <is>
          <t>Город_0687</t>
        </is>
      </c>
      <c r="O688" t="inlineStr">
        <is>
          <t>Холдинг_01</t>
        </is>
      </c>
      <c r="P688" t="inlineStr">
        <is>
          <t>Организация_002</t>
        </is>
      </c>
      <c r="Q688" t="inlineStr">
        <is>
          <t>Отдел_014</t>
        </is>
      </c>
      <c r="R688" t="inlineStr">
        <is>
          <t>Группа_01</t>
        </is>
      </c>
      <c r="S688" t="inlineStr">
        <is>
          <t>Категория_002</t>
        </is>
      </c>
      <c r="T688" t="inlineStr">
        <is>
          <t>Подкатегория_014</t>
        </is>
      </c>
      <c r="U688" t="inlineStr">
        <is>
          <t>SKU_0000687</t>
        </is>
      </c>
      <c r="V688" t="inlineStr">
        <is>
          <t>Госсектор</t>
        </is>
      </c>
      <c r="W688" t="inlineStr">
        <is>
          <t>Клиент_00687</t>
        </is>
      </c>
      <c r="X688" t="inlineStr">
        <is>
          <t>API</t>
        </is>
      </c>
      <c r="Y688" s="8" t="n">
        <v>26419</v>
      </c>
      <c r="Z688" t="n">
        <v>8</v>
      </c>
      <c r="AA688" s="8" t="n">
        <v>3962.85</v>
      </c>
      <c r="AB688" t="inlineStr">
        <is>
          <t>Нет</t>
        </is>
      </c>
      <c r="AC688" t="inlineStr">
        <is>
          <t>Группа_01 / Категория_002 / Подкатегория_014</t>
        </is>
      </c>
      <c r="AD688" t="n">
        <v>1</v>
      </c>
      <c r="AE688" t="inlineStr">
        <is>
          <t>до 10 000</t>
        </is>
      </c>
    </row>
    <row r="689">
      <c r="A689" t="n">
        <v>688</v>
      </c>
      <c r="B689" t="inlineStr">
        <is>
          <t>medium_10k</t>
        </is>
      </c>
      <c r="C689" t="inlineStr">
        <is>
          <t>ORD-0000230</t>
        </is>
      </c>
      <c r="D689" t="inlineStr">
        <is>
          <t>LINE-0000688</t>
        </is>
      </c>
      <c r="E689" s="7" t="n">
        <v>45979</v>
      </c>
      <c r="F689" s="7" t="n">
        <v>45979</v>
      </c>
      <c r="G689" t="n">
        <v>2025</v>
      </c>
      <c r="H689" t="inlineStr">
        <is>
          <t>Q4</t>
        </is>
      </c>
      <c r="I689" t="n">
        <v>11</v>
      </c>
      <c r="J689" t="inlineStr">
        <is>
          <t>Ноябрь</t>
        </is>
      </c>
      <c r="K689" t="n">
        <v>18</v>
      </c>
      <c r="L689" t="inlineStr">
        <is>
          <t>ФО_01</t>
        </is>
      </c>
      <c r="M689" t="inlineStr">
        <is>
          <t>Регион_035</t>
        </is>
      </c>
      <c r="N689" t="inlineStr">
        <is>
          <t>Город_0688</t>
        </is>
      </c>
      <c r="O689" t="inlineStr">
        <is>
          <t>Холдинг_01</t>
        </is>
      </c>
      <c r="P689" t="inlineStr">
        <is>
          <t>Организация_002</t>
        </is>
      </c>
      <c r="Q689" t="inlineStr">
        <is>
          <t>Отдел_014</t>
        </is>
      </c>
      <c r="R689" t="inlineStr">
        <is>
          <t>Группа_01</t>
        </is>
      </c>
      <c r="S689" t="inlineStr">
        <is>
          <t>Категория_002</t>
        </is>
      </c>
      <c r="T689" t="inlineStr">
        <is>
          <t>Подкатегория_014</t>
        </is>
      </c>
      <c r="U689" t="inlineStr">
        <is>
          <t>SKU_0000688</t>
        </is>
      </c>
      <c r="V689" t="inlineStr">
        <is>
          <t>Розница</t>
        </is>
      </c>
      <c r="W689" t="inlineStr">
        <is>
          <t>Клиент_00688</t>
        </is>
      </c>
      <c r="X689" t="inlineStr">
        <is>
          <t>Импорт</t>
        </is>
      </c>
      <c r="Y689" s="8" t="n">
        <v>26456</v>
      </c>
      <c r="Z689" t="n">
        <v>9</v>
      </c>
      <c r="AA689" s="8" t="n">
        <v>4232.96</v>
      </c>
      <c r="AB689" t="inlineStr">
        <is>
          <t>Нет</t>
        </is>
      </c>
      <c r="AC689" t="inlineStr">
        <is>
          <t>Группа_01 / Категория_002 / Подкатегория_014</t>
        </is>
      </c>
      <c r="AD689" t="n">
        <v>1</v>
      </c>
      <c r="AE689" t="inlineStr">
        <is>
          <t>до 10 000</t>
        </is>
      </c>
    </row>
    <row r="690">
      <c r="A690" t="n">
        <v>689</v>
      </c>
      <c r="B690" t="inlineStr">
        <is>
          <t>medium_10k</t>
        </is>
      </c>
      <c r="C690" t="inlineStr">
        <is>
          <t>ORD-0000230</t>
        </is>
      </c>
      <c r="D690" t="inlineStr">
        <is>
          <t>LINE-0000689</t>
        </is>
      </c>
      <c r="E690" s="7" t="n">
        <v>45980</v>
      </c>
      <c r="F690" s="7" t="n">
        <v>45980</v>
      </c>
      <c r="G690" t="n">
        <v>2025</v>
      </c>
      <c r="H690" t="inlineStr">
        <is>
          <t>Q4</t>
        </is>
      </c>
      <c r="I690" t="n">
        <v>11</v>
      </c>
      <c r="J690" t="inlineStr">
        <is>
          <t>Ноябрь</t>
        </is>
      </c>
      <c r="K690" t="n">
        <v>19</v>
      </c>
      <c r="L690" t="inlineStr">
        <is>
          <t>ФО_02</t>
        </is>
      </c>
      <c r="M690" t="inlineStr">
        <is>
          <t>Регион_035</t>
        </is>
      </c>
      <c r="N690" t="inlineStr">
        <is>
          <t>Город_0689</t>
        </is>
      </c>
      <c r="O690" t="inlineStr">
        <is>
          <t>Холдинг_01</t>
        </is>
      </c>
      <c r="P690" t="inlineStr">
        <is>
          <t>Организация_002</t>
        </is>
      </c>
      <c r="Q690" t="inlineStr">
        <is>
          <t>Отдел_014</t>
        </is>
      </c>
      <c r="R690" t="inlineStr">
        <is>
          <t>Группа_01</t>
        </is>
      </c>
      <c r="S690" t="inlineStr">
        <is>
          <t>Категория_002</t>
        </is>
      </c>
      <c r="T690" t="inlineStr">
        <is>
          <t>Подкатегория_014</t>
        </is>
      </c>
      <c r="U690" t="inlineStr">
        <is>
          <t>SKU_0000689</t>
        </is>
      </c>
      <c r="V690" t="inlineStr">
        <is>
          <t>Enterprise</t>
        </is>
      </c>
      <c r="W690" t="inlineStr">
        <is>
          <t>Клиент_00689</t>
        </is>
      </c>
      <c r="X690" t="inlineStr">
        <is>
          <t>Ручной ввод</t>
        </is>
      </c>
      <c r="Y690" s="8" t="n">
        <v>26493</v>
      </c>
      <c r="Z690" t="n">
        <v>10</v>
      </c>
      <c r="AA690" s="8" t="n">
        <v>4503.81</v>
      </c>
      <c r="AB690" t="inlineStr">
        <is>
          <t>Нет</t>
        </is>
      </c>
      <c r="AC690" t="inlineStr">
        <is>
          <t>Группа_01 / Категория_002 / Подкатегория_014</t>
        </is>
      </c>
      <c r="AD690" t="n">
        <v>1</v>
      </c>
      <c r="AE690" t="inlineStr">
        <is>
          <t>до 10 000</t>
        </is>
      </c>
    </row>
    <row r="691">
      <c r="A691" t="n">
        <v>690</v>
      </c>
      <c r="B691" t="inlineStr">
        <is>
          <t>medium_10k</t>
        </is>
      </c>
      <c r="C691" t="inlineStr">
        <is>
          <t>ORD-0000230</t>
        </is>
      </c>
      <c r="D691" t="inlineStr">
        <is>
          <t>LINE-0000690</t>
        </is>
      </c>
      <c r="E691" s="7" t="n">
        <v>45981</v>
      </c>
      <c r="F691" s="7" t="n">
        <v>45981</v>
      </c>
      <c r="G691" t="n">
        <v>2025</v>
      </c>
      <c r="H691" t="inlineStr">
        <is>
          <t>Q4</t>
        </is>
      </c>
      <c r="I691" t="n">
        <v>11</v>
      </c>
      <c r="J691" t="inlineStr">
        <is>
          <t>Ноябрь</t>
        </is>
      </c>
      <c r="K691" t="n">
        <v>20</v>
      </c>
      <c r="L691" t="inlineStr">
        <is>
          <t>ФО_01_Крупный</t>
        </is>
      </c>
      <c r="M691" t="inlineStr">
        <is>
          <t>Регион_001_Крупный</t>
        </is>
      </c>
      <c r="N691" t="inlineStr">
        <is>
          <t>Город_0190</t>
        </is>
      </c>
      <c r="O691" t="inlineStr">
        <is>
          <t>Холдинг_Крупный</t>
        </is>
      </c>
      <c r="P691" t="inlineStr">
        <is>
          <t>Организация_Крупная</t>
        </is>
      </c>
      <c r="Q691" t="inlineStr">
        <is>
          <t>Отдел_014</t>
        </is>
      </c>
      <c r="R691" t="inlineStr">
        <is>
          <t>Группа_Крупная</t>
        </is>
      </c>
      <c r="S691" t="inlineStr">
        <is>
          <t>Категория_Крупная</t>
        </is>
      </c>
      <c r="T691" t="inlineStr">
        <is>
          <t>Подкатегория_Крупная</t>
        </is>
      </c>
      <c r="U691" t="inlineStr">
        <is>
          <t>SKU_0000690</t>
        </is>
      </c>
      <c r="V691" t="inlineStr">
        <is>
          <t>SMB</t>
        </is>
      </c>
      <c r="W691" t="inlineStr">
        <is>
          <t>Клиент_00690</t>
        </is>
      </c>
      <c r="X691" t="inlineStr">
        <is>
          <t>Интеграция</t>
        </is>
      </c>
      <c r="Y691" s="8" t="n">
        <v>31530</v>
      </c>
      <c r="Z691" t="n">
        <v>11</v>
      </c>
      <c r="AA691" s="8" t="n">
        <v>5675.4</v>
      </c>
      <c r="AB691" t="inlineStr">
        <is>
          <t>Да</t>
        </is>
      </c>
      <c r="AC691" t="inlineStr">
        <is>
          <t>Группа_Крупная / Категория_Крупная / Подкатегория_Крупная</t>
        </is>
      </c>
      <c r="AD691" t="n">
        <v>1</v>
      </c>
      <c r="AE691" t="inlineStr">
        <is>
          <t>до 10 000</t>
        </is>
      </c>
    </row>
    <row r="692">
      <c r="A692" t="n">
        <v>691</v>
      </c>
      <c r="B692" t="inlineStr">
        <is>
          <t>medium_10k</t>
        </is>
      </c>
      <c r="C692" t="inlineStr">
        <is>
          <t>ORD-0000231</t>
        </is>
      </c>
      <c r="D692" t="inlineStr">
        <is>
          <t>LINE-0000691</t>
        </is>
      </c>
      <c r="E692" s="7" t="n">
        <v>45982</v>
      </c>
      <c r="F692" s="7" t="n">
        <v>45982</v>
      </c>
      <c r="G692" t="n">
        <v>2025</v>
      </c>
      <c r="H692" t="inlineStr">
        <is>
          <t>Q4</t>
        </is>
      </c>
      <c r="I692" t="n">
        <v>11</v>
      </c>
      <c r="J692" t="inlineStr">
        <is>
          <t>Ноябрь</t>
        </is>
      </c>
      <c r="K692" t="n">
        <v>21</v>
      </c>
      <c r="L692" t="inlineStr">
        <is>
          <t>ФО_01_Крупный</t>
        </is>
      </c>
      <c r="M692" t="inlineStr">
        <is>
          <t>Регион_001_Крупный</t>
        </is>
      </c>
      <c r="N692" t="inlineStr">
        <is>
          <t>Город_0191</t>
        </is>
      </c>
      <c r="O692" t="inlineStr">
        <is>
          <t>Холдинг_Крупный</t>
        </is>
      </c>
      <c r="P692" t="inlineStr">
        <is>
          <t>Организация_Крупная</t>
        </is>
      </c>
      <c r="Q692" t="inlineStr">
        <is>
          <t>Отдел_014</t>
        </is>
      </c>
      <c r="R692" t="inlineStr">
        <is>
          <t>Группа_Крупная</t>
        </is>
      </c>
      <c r="S692" t="inlineStr">
        <is>
          <t>Категория_Крупная</t>
        </is>
      </c>
      <c r="T692" t="inlineStr">
        <is>
          <t>Подкатегория_Крупная</t>
        </is>
      </c>
      <c r="U692" t="inlineStr">
        <is>
          <t>SKU_0000691</t>
        </is>
      </c>
      <c r="V692" t="inlineStr">
        <is>
          <t>Госсектор</t>
        </is>
      </c>
      <c r="W692" t="inlineStr">
        <is>
          <t>Клиент_00691</t>
        </is>
      </c>
      <c r="X692" t="inlineStr">
        <is>
          <t>Портал</t>
        </is>
      </c>
      <c r="Y692" s="8" t="n">
        <v>31567</v>
      </c>
      <c r="Z692" t="n">
        <v>12</v>
      </c>
      <c r="AA692" s="8" t="n">
        <v>5997.73</v>
      </c>
      <c r="AB692" t="inlineStr">
        <is>
          <t>Да</t>
        </is>
      </c>
      <c r="AC692" t="inlineStr">
        <is>
          <t>Группа_Крупная / Категория_Крупная / Подкатегория_Крупная</t>
        </is>
      </c>
      <c r="AD692" t="n">
        <v>1</v>
      </c>
      <c r="AE692" t="inlineStr">
        <is>
          <t>до 10 000</t>
        </is>
      </c>
    </row>
    <row r="693">
      <c r="A693" t="n">
        <v>692</v>
      </c>
      <c r="B693" t="inlineStr">
        <is>
          <t>medium_10k</t>
        </is>
      </c>
      <c r="C693" t="inlineStr">
        <is>
          <t>ORD-0000231</t>
        </is>
      </c>
      <c r="D693" t="inlineStr">
        <is>
          <t>LINE-0000692</t>
        </is>
      </c>
      <c r="E693" s="7" t="n">
        <v>45983</v>
      </c>
      <c r="F693" s="7" t="n">
        <v>45983</v>
      </c>
      <c r="G693" t="n">
        <v>2025</v>
      </c>
      <c r="H693" t="inlineStr">
        <is>
          <t>Q4</t>
        </is>
      </c>
      <c r="I693" t="n">
        <v>11</v>
      </c>
      <c r="J693" t="inlineStr">
        <is>
          <t>Ноябрь</t>
        </is>
      </c>
      <c r="K693" t="n">
        <v>22</v>
      </c>
      <c r="L693" t="inlineStr">
        <is>
          <t>ФО_01_Крупный</t>
        </is>
      </c>
      <c r="M693" t="inlineStr">
        <is>
          <t>Регион_001_Крупный</t>
        </is>
      </c>
      <c r="N693" t="inlineStr">
        <is>
          <t>Город_0192</t>
        </is>
      </c>
      <c r="O693" t="inlineStr">
        <is>
          <t>Холдинг_Крупный</t>
        </is>
      </c>
      <c r="P693" t="inlineStr">
        <is>
          <t>Организация_Крупная</t>
        </is>
      </c>
      <c r="Q693" t="inlineStr">
        <is>
          <t>Отдел_014</t>
        </is>
      </c>
      <c r="R693" t="inlineStr">
        <is>
          <t>Группа_Крупная</t>
        </is>
      </c>
      <c r="S693" t="inlineStr">
        <is>
          <t>Категория_Крупная</t>
        </is>
      </c>
      <c r="T693" t="inlineStr">
        <is>
          <t>Подкатегория_Крупная</t>
        </is>
      </c>
      <c r="U693" t="inlineStr">
        <is>
          <t>SKU_0000692</t>
        </is>
      </c>
      <c r="V693" t="inlineStr">
        <is>
          <t>Розница</t>
        </is>
      </c>
      <c r="W693" t="inlineStr">
        <is>
          <t>Клиент_00692</t>
        </is>
      </c>
      <c r="X693" t="inlineStr">
        <is>
          <t>API</t>
        </is>
      </c>
      <c r="Y693" s="8" t="n">
        <v>31604</v>
      </c>
      <c r="Z693" t="n">
        <v>13</v>
      </c>
      <c r="AA693" s="8" t="n">
        <v>6320.8</v>
      </c>
      <c r="AB693" t="inlineStr">
        <is>
          <t>Да</t>
        </is>
      </c>
      <c r="AC693" t="inlineStr">
        <is>
          <t>Группа_Крупная / Категория_Крупная / Подкатегория_Крупная</t>
        </is>
      </c>
      <c r="AD693" t="n">
        <v>1</v>
      </c>
      <c r="AE693" t="inlineStr">
        <is>
          <t>до 10 000</t>
        </is>
      </c>
    </row>
    <row r="694">
      <c r="A694" t="n">
        <v>693</v>
      </c>
      <c r="B694" t="inlineStr">
        <is>
          <t>medium_10k</t>
        </is>
      </c>
      <c r="C694" t="inlineStr">
        <is>
          <t>ORD-0000231</t>
        </is>
      </c>
      <c r="D694" t="inlineStr">
        <is>
          <t>LINE-0000693</t>
        </is>
      </c>
      <c r="E694" s="7" t="n">
        <v>45984</v>
      </c>
      <c r="F694" s="7" t="n">
        <v>45984</v>
      </c>
      <c r="G694" t="n">
        <v>2025</v>
      </c>
      <c r="H694" t="inlineStr">
        <is>
          <t>Q4</t>
        </is>
      </c>
      <c r="I694" t="n">
        <v>11</v>
      </c>
      <c r="J694" t="inlineStr">
        <is>
          <t>Ноябрь</t>
        </is>
      </c>
      <c r="K694" t="n">
        <v>23</v>
      </c>
      <c r="L694" t="inlineStr">
        <is>
          <t>ФО_01_Крупный</t>
        </is>
      </c>
      <c r="M694" t="inlineStr">
        <is>
          <t>Регион_001_Крупный</t>
        </is>
      </c>
      <c r="N694" t="inlineStr">
        <is>
          <t>Город_0193</t>
        </is>
      </c>
      <c r="O694" t="inlineStr">
        <is>
          <t>Холдинг_Крупный</t>
        </is>
      </c>
      <c r="P694" t="inlineStr">
        <is>
          <t>Организация_Крупная</t>
        </is>
      </c>
      <c r="Q694" t="inlineStr">
        <is>
          <t>Отдел_014</t>
        </is>
      </c>
      <c r="R694" t="inlineStr">
        <is>
          <t>Группа_Крупная</t>
        </is>
      </c>
      <c r="S694" t="inlineStr">
        <is>
          <t>Категория_Крупная</t>
        </is>
      </c>
      <c r="T694" t="inlineStr">
        <is>
          <t>Подкатегория_Крупная</t>
        </is>
      </c>
      <c r="U694" t="inlineStr">
        <is>
          <t>SKU_0000693</t>
        </is>
      </c>
      <c r="V694" t="inlineStr">
        <is>
          <t>Enterprise</t>
        </is>
      </c>
      <c r="W694" t="inlineStr">
        <is>
          <t>Клиент_00693</t>
        </is>
      </c>
      <c r="X694" t="inlineStr">
        <is>
          <t>Импорт</t>
        </is>
      </c>
      <c r="Y694" s="8" t="n">
        <v>31641</v>
      </c>
      <c r="Z694" t="n">
        <v>14</v>
      </c>
      <c r="AA694" s="8" t="n">
        <v>6644.61</v>
      </c>
      <c r="AB694" t="inlineStr">
        <is>
          <t>Да</t>
        </is>
      </c>
      <c r="AC694" t="inlineStr">
        <is>
          <t>Группа_Крупная / Категория_Крупная / Подкатегория_Крупная</t>
        </is>
      </c>
      <c r="AD694" t="n">
        <v>1</v>
      </c>
      <c r="AE694" t="inlineStr">
        <is>
          <t>до 10 000</t>
        </is>
      </c>
    </row>
    <row r="695">
      <c r="A695" t="n">
        <v>694</v>
      </c>
      <c r="B695" t="inlineStr">
        <is>
          <t>medium_10k</t>
        </is>
      </c>
      <c r="C695" t="inlineStr">
        <is>
          <t>ORD-0000232</t>
        </is>
      </c>
      <c r="D695" t="inlineStr">
        <is>
          <t>LINE-0000694</t>
        </is>
      </c>
      <c r="E695" s="7" t="n">
        <v>45985</v>
      </c>
      <c r="F695" s="7" t="n">
        <v>45985</v>
      </c>
      <c r="G695" t="n">
        <v>2025</v>
      </c>
      <c r="H695" t="inlineStr">
        <is>
          <t>Q4</t>
        </is>
      </c>
      <c r="I695" t="n">
        <v>11</v>
      </c>
      <c r="J695" t="inlineStr">
        <is>
          <t>Ноябрь</t>
        </is>
      </c>
      <c r="K695" t="n">
        <v>24</v>
      </c>
      <c r="L695" t="inlineStr">
        <is>
          <t>ФО_01_Крупный</t>
        </is>
      </c>
      <c r="M695" t="inlineStr">
        <is>
          <t>Регион_001_Крупный</t>
        </is>
      </c>
      <c r="N695" t="inlineStr">
        <is>
          <t>Город_0194</t>
        </is>
      </c>
      <c r="O695" t="inlineStr">
        <is>
          <t>Холдинг_Крупный</t>
        </is>
      </c>
      <c r="P695" t="inlineStr">
        <is>
          <t>Организация_Крупная</t>
        </is>
      </c>
      <c r="Q695" t="inlineStr">
        <is>
          <t>Отдел_014</t>
        </is>
      </c>
      <c r="R695" t="inlineStr">
        <is>
          <t>Группа_Крупная</t>
        </is>
      </c>
      <c r="S695" t="inlineStr">
        <is>
          <t>Категория_Крупная</t>
        </is>
      </c>
      <c r="T695" t="inlineStr">
        <is>
          <t>Подкатегория_Крупная</t>
        </is>
      </c>
      <c r="U695" t="inlineStr">
        <is>
          <t>SKU_0000694</t>
        </is>
      </c>
      <c r="V695" t="inlineStr">
        <is>
          <t>SMB</t>
        </is>
      </c>
      <c r="W695" t="inlineStr">
        <is>
          <t>Клиент_00694</t>
        </is>
      </c>
      <c r="X695" t="inlineStr">
        <is>
          <t>Ручной ввод</t>
        </is>
      </c>
      <c r="Y695" s="8" t="n">
        <v>31678</v>
      </c>
      <c r="Z695" t="n">
        <v>15</v>
      </c>
      <c r="AA695" s="8" t="n">
        <v>6969.16</v>
      </c>
      <c r="AB695" t="inlineStr">
        <is>
          <t>Да</t>
        </is>
      </c>
      <c r="AC695" t="inlineStr">
        <is>
          <t>Группа_Крупная / Категория_Крупная / Подкатегория_Крупная</t>
        </is>
      </c>
      <c r="AD695" t="n">
        <v>1</v>
      </c>
      <c r="AE695" t="inlineStr">
        <is>
          <t>до 10 000</t>
        </is>
      </c>
    </row>
    <row r="696">
      <c r="A696" t="n">
        <v>695</v>
      </c>
      <c r="B696" t="inlineStr">
        <is>
          <t>medium_10k</t>
        </is>
      </c>
      <c r="C696" t="inlineStr">
        <is>
          <t>ORD-0000232</t>
        </is>
      </c>
      <c r="D696" t="inlineStr">
        <is>
          <t>LINE-0000695</t>
        </is>
      </c>
      <c r="E696" s="7" t="n">
        <v>45986</v>
      </c>
      <c r="F696" s="7" t="n">
        <v>45986</v>
      </c>
      <c r="G696" t="n">
        <v>2025</v>
      </c>
      <c r="H696" t="inlineStr">
        <is>
          <t>Q4</t>
        </is>
      </c>
      <c r="I696" t="n">
        <v>11</v>
      </c>
      <c r="J696" t="inlineStr">
        <is>
          <t>Ноябрь</t>
        </is>
      </c>
      <c r="K696" t="n">
        <v>25</v>
      </c>
      <c r="L696" t="inlineStr">
        <is>
          <t>ФО_01_Крупный</t>
        </is>
      </c>
      <c r="M696" t="inlineStr">
        <is>
          <t>Регион_001_Крупный</t>
        </is>
      </c>
      <c r="N696" t="inlineStr">
        <is>
          <t>Город_0195</t>
        </is>
      </c>
      <c r="O696" t="inlineStr">
        <is>
          <t>Холдинг_Крупный</t>
        </is>
      </c>
      <c r="P696" t="inlineStr">
        <is>
          <t>Организация_Крупная</t>
        </is>
      </c>
      <c r="Q696" t="inlineStr">
        <is>
          <t>Отдел_014</t>
        </is>
      </c>
      <c r="R696" t="inlineStr">
        <is>
          <t>Группа_Крупная</t>
        </is>
      </c>
      <c r="S696" t="inlineStr">
        <is>
          <t>Категория_Крупная</t>
        </is>
      </c>
      <c r="T696" t="inlineStr">
        <is>
          <t>Подкатегория_Крупная</t>
        </is>
      </c>
      <c r="U696" t="inlineStr">
        <is>
          <t>SKU_0000695</t>
        </is>
      </c>
      <c r="V696" t="inlineStr">
        <is>
          <t>Госсектор</t>
        </is>
      </c>
      <c r="W696" t="inlineStr">
        <is>
          <t>Клиент_00695</t>
        </is>
      </c>
      <c r="X696" t="inlineStr">
        <is>
          <t>Интеграция</t>
        </is>
      </c>
      <c r="Y696" s="8" t="n">
        <v>31715</v>
      </c>
      <c r="Z696" t="n">
        <v>16</v>
      </c>
      <c r="AA696" s="8" t="n">
        <v>7294.45</v>
      </c>
      <c r="AB696" t="inlineStr">
        <is>
          <t>Да</t>
        </is>
      </c>
      <c r="AC696" t="inlineStr">
        <is>
          <t>Группа_Крупная / Категория_Крупная / Подкатегория_Крупная</t>
        </is>
      </c>
      <c r="AD696" t="n">
        <v>1</v>
      </c>
      <c r="AE696" t="inlineStr">
        <is>
          <t>до 10 000</t>
        </is>
      </c>
    </row>
    <row r="697">
      <c r="A697" t="n">
        <v>696</v>
      </c>
      <c r="B697" t="inlineStr">
        <is>
          <t>medium_10k</t>
        </is>
      </c>
      <c r="C697" t="inlineStr">
        <is>
          <t>ORD-0000232</t>
        </is>
      </c>
      <c r="D697" t="inlineStr">
        <is>
          <t>LINE-0000696</t>
        </is>
      </c>
      <c r="E697" s="7" t="n">
        <v>45987</v>
      </c>
      <c r="F697" s="7" t="n">
        <v>45987</v>
      </c>
      <c r="G697" t="n">
        <v>2025</v>
      </c>
      <c r="H697" t="inlineStr">
        <is>
          <t>Q4</t>
        </is>
      </c>
      <c r="I697" t="n">
        <v>11</v>
      </c>
      <c r="J697" t="inlineStr">
        <is>
          <t>Ноябрь</t>
        </is>
      </c>
      <c r="K697" t="n">
        <v>26</v>
      </c>
      <c r="L697" t="inlineStr">
        <is>
          <t>ФО_01_Крупный</t>
        </is>
      </c>
      <c r="M697" t="inlineStr">
        <is>
          <t>Регион_001_Крупный</t>
        </is>
      </c>
      <c r="N697" t="inlineStr">
        <is>
          <t>Город_0196</t>
        </is>
      </c>
      <c r="O697" t="inlineStr">
        <is>
          <t>Холдинг_Крупный</t>
        </is>
      </c>
      <c r="P697" t="inlineStr">
        <is>
          <t>Организация_Крупная</t>
        </is>
      </c>
      <c r="Q697" t="inlineStr">
        <is>
          <t>Отдел_014</t>
        </is>
      </c>
      <c r="R697" t="inlineStr">
        <is>
          <t>Группа_Крупная</t>
        </is>
      </c>
      <c r="S697" t="inlineStr">
        <is>
          <t>Категория_Крупная</t>
        </is>
      </c>
      <c r="T697" t="inlineStr">
        <is>
          <t>Подкатегория_Крупная</t>
        </is>
      </c>
      <c r="U697" t="inlineStr">
        <is>
          <t>SKU_0000696</t>
        </is>
      </c>
      <c r="V697" t="inlineStr">
        <is>
          <t>Розница</t>
        </is>
      </c>
      <c r="W697" t="inlineStr">
        <is>
          <t>Клиент_00696</t>
        </is>
      </c>
      <c r="X697" t="inlineStr">
        <is>
          <t>Портал</t>
        </is>
      </c>
      <c r="Y697" s="8" t="n">
        <v>31752</v>
      </c>
      <c r="Z697" t="n">
        <v>17</v>
      </c>
      <c r="AA697" s="8" t="n">
        <v>7620.48</v>
      </c>
      <c r="AB697" t="inlineStr">
        <is>
          <t>Да</t>
        </is>
      </c>
      <c r="AC697" t="inlineStr">
        <is>
          <t>Группа_Крупная / Категория_Крупная / Подкатегория_Крупная</t>
        </is>
      </c>
      <c r="AD697" t="n">
        <v>1</v>
      </c>
      <c r="AE697" t="inlineStr">
        <is>
          <t>до 10 000</t>
        </is>
      </c>
    </row>
    <row r="698">
      <c r="A698" t="n">
        <v>697</v>
      </c>
      <c r="B698" t="inlineStr">
        <is>
          <t>medium_10k</t>
        </is>
      </c>
      <c r="C698" t="inlineStr">
        <is>
          <t>ORD-0000233</t>
        </is>
      </c>
      <c r="D698" t="inlineStr">
        <is>
          <t>LINE-0000697</t>
        </is>
      </c>
      <c r="E698" s="7" t="n">
        <v>45988</v>
      </c>
      <c r="F698" s="7" t="n">
        <v>45988</v>
      </c>
      <c r="G698" t="n">
        <v>2025</v>
      </c>
      <c r="H698" t="inlineStr">
        <is>
          <t>Q4</t>
        </is>
      </c>
      <c r="I698" t="n">
        <v>11</v>
      </c>
      <c r="J698" t="inlineStr">
        <is>
          <t>Ноябрь</t>
        </is>
      </c>
      <c r="K698" t="n">
        <v>27</v>
      </c>
      <c r="L698" t="inlineStr">
        <is>
          <t>ФО_02</t>
        </is>
      </c>
      <c r="M698" t="inlineStr">
        <is>
          <t>Регион_035</t>
        </is>
      </c>
      <c r="N698" t="inlineStr">
        <is>
          <t>Город_0697</t>
        </is>
      </c>
      <c r="O698" t="inlineStr">
        <is>
          <t>Холдинг_01</t>
        </is>
      </c>
      <c r="P698" t="inlineStr">
        <is>
          <t>Организация_002</t>
        </is>
      </c>
      <c r="Q698" t="inlineStr">
        <is>
          <t>Отдел_014</t>
        </is>
      </c>
      <c r="R698" t="inlineStr">
        <is>
          <t>Группа_01</t>
        </is>
      </c>
      <c r="S698" t="inlineStr">
        <is>
          <t>Категория_002</t>
        </is>
      </c>
      <c r="T698" t="inlineStr">
        <is>
          <t>Подкатегория_014</t>
        </is>
      </c>
      <c r="U698" t="inlineStr">
        <is>
          <t>SKU_0000697</t>
        </is>
      </c>
      <c r="V698" t="inlineStr">
        <is>
          <t>Enterprise</t>
        </is>
      </c>
      <c r="W698" t="inlineStr">
        <is>
          <t>Клиент_00697</t>
        </is>
      </c>
      <c r="X698" t="inlineStr">
        <is>
          <t>API</t>
        </is>
      </c>
      <c r="Y698" s="8" t="n">
        <v>26789</v>
      </c>
      <c r="Z698" t="n">
        <v>18</v>
      </c>
      <c r="AA698" s="8" t="n">
        <v>2143.12</v>
      </c>
      <c r="AB698" t="inlineStr">
        <is>
          <t>Нет</t>
        </is>
      </c>
      <c r="AC698" t="inlineStr">
        <is>
          <t>Группа_01 / Категория_002 / Подкатегория_014</t>
        </is>
      </c>
      <c r="AD698" t="n">
        <v>1</v>
      </c>
      <c r="AE698" t="inlineStr">
        <is>
          <t>до 10 000</t>
        </is>
      </c>
    </row>
    <row r="699">
      <c r="A699" t="n">
        <v>698</v>
      </c>
      <c r="B699" t="inlineStr">
        <is>
          <t>medium_10k</t>
        </is>
      </c>
      <c r="C699" t="inlineStr">
        <is>
          <t>ORD-0000233</t>
        </is>
      </c>
      <c r="D699" t="inlineStr">
        <is>
          <t>LINE-0000698</t>
        </is>
      </c>
      <c r="E699" s="7" t="n">
        <v>45989</v>
      </c>
      <c r="F699" s="7" t="n">
        <v>45989</v>
      </c>
      <c r="G699" t="n">
        <v>2025</v>
      </c>
      <c r="H699" t="inlineStr">
        <is>
          <t>Q4</t>
        </is>
      </c>
      <c r="I699" t="n">
        <v>11</v>
      </c>
      <c r="J699" t="inlineStr">
        <is>
          <t>Ноябрь</t>
        </is>
      </c>
      <c r="K699" t="n">
        <v>28</v>
      </c>
      <c r="L699" t="inlineStr">
        <is>
          <t>ФО_03</t>
        </is>
      </c>
      <c r="M699" t="inlineStr">
        <is>
          <t>Регион_035</t>
        </is>
      </c>
      <c r="N699" t="inlineStr">
        <is>
          <t>Город_0698</t>
        </is>
      </c>
      <c r="O699" t="inlineStr">
        <is>
          <t>Холдинг_01</t>
        </is>
      </c>
      <c r="P699" t="inlineStr">
        <is>
          <t>Организация_002</t>
        </is>
      </c>
      <c r="Q699" t="inlineStr">
        <is>
          <t>Отдел_014</t>
        </is>
      </c>
      <c r="R699" t="inlineStr">
        <is>
          <t>Группа_01</t>
        </is>
      </c>
      <c r="S699" t="inlineStr">
        <is>
          <t>Категория_002</t>
        </is>
      </c>
      <c r="T699" t="inlineStr">
        <is>
          <t>Подкатегория_014</t>
        </is>
      </c>
      <c r="U699" t="inlineStr">
        <is>
          <t>SKU_0000698</t>
        </is>
      </c>
      <c r="V699" t="inlineStr">
        <is>
          <t>SMB</t>
        </is>
      </c>
      <c r="W699" t="inlineStr">
        <is>
          <t>Клиент_00698</t>
        </is>
      </c>
      <c r="X699" t="inlineStr">
        <is>
          <t>Импорт</t>
        </is>
      </c>
      <c r="Y699" s="8" t="n">
        <v>26826</v>
      </c>
      <c r="Z699" t="n">
        <v>19</v>
      </c>
      <c r="AA699" s="8" t="n">
        <v>2414.34</v>
      </c>
      <c r="AB699" t="inlineStr">
        <is>
          <t>Нет</t>
        </is>
      </c>
      <c r="AC699" t="inlineStr">
        <is>
          <t>Группа_01 / Категория_002 / Подкатегория_014</t>
        </is>
      </c>
      <c r="AD699" t="n">
        <v>1</v>
      </c>
      <c r="AE699" t="inlineStr">
        <is>
          <t>до 10 000</t>
        </is>
      </c>
    </row>
    <row r="700">
      <c r="A700" t="n">
        <v>699</v>
      </c>
      <c r="B700" t="inlineStr">
        <is>
          <t>medium_10k</t>
        </is>
      </c>
      <c r="C700" t="inlineStr">
        <is>
          <t>ORD-0000233</t>
        </is>
      </c>
      <c r="D700" t="inlineStr">
        <is>
          <t>LINE-0000699</t>
        </is>
      </c>
      <c r="E700" s="7" t="n">
        <v>45990</v>
      </c>
      <c r="F700" s="7" t="n">
        <v>45990</v>
      </c>
      <c r="G700" t="n">
        <v>2025</v>
      </c>
      <c r="H700" t="inlineStr">
        <is>
          <t>Q4</t>
        </is>
      </c>
      <c r="I700" t="n">
        <v>11</v>
      </c>
      <c r="J700" t="inlineStr">
        <is>
          <t>Ноябрь</t>
        </is>
      </c>
      <c r="K700" t="n">
        <v>29</v>
      </c>
      <c r="L700" t="inlineStr">
        <is>
          <t>ФО_04</t>
        </is>
      </c>
      <c r="M700" t="inlineStr">
        <is>
          <t>Регион_035</t>
        </is>
      </c>
      <c r="N700" t="inlineStr">
        <is>
          <t>Город_0699</t>
        </is>
      </c>
      <c r="O700" t="inlineStr">
        <is>
          <t>Холдинг_01</t>
        </is>
      </c>
      <c r="P700" t="inlineStr">
        <is>
          <t>Организация_002</t>
        </is>
      </c>
      <c r="Q700" t="inlineStr">
        <is>
          <t>Отдел_014</t>
        </is>
      </c>
      <c r="R700" t="inlineStr">
        <is>
          <t>Группа_01</t>
        </is>
      </c>
      <c r="S700" t="inlineStr">
        <is>
          <t>Категория_002</t>
        </is>
      </c>
      <c r="T700" t="inlineStr">
        <is>
          <t>Подкатегория_014</t>
        </is>
      </c>
      <c r="U700" t="inlineStr">
        <is>
          <t>SKU_0000699</t>
        </is>
      </c>
      <c r="V700" t="inlineStr">
        <is>
          <t>Госсектор</t>
        </is>
      </c>
      <c r="W700" t="inlineStr">
        <is>
          <t>Клиент_00699</t>
        </is>
      </c>
      <c r="X700" t="inlineStr">
        <is>
          <t>Ручной ввод</t>
        </is>
      </c>
      <c r="Y700" s="8" t="n">
        <v>26863</v>
      </c>
      <c r="Z700" t="n">
        <v>20</v>
      </c>
      <c r="AA700" s="8" t="n">
        <v>2686.3</v>
      </c>
      <c r="AB700" t="inlineStr">
        <is>
          <t>Нет</t>
        </is>
      </c>
      <c r="AC700" t="inlineStr">
        <is>
          <t>Группа_01 / Категория_002 / Подкатегория_014</t>
        </is>
      </c>
      <c r="AD700" t="n">
        <v>1</v>
      </c>
      <c r="AE700" t="inlineStr">
        <is>
          <t>до 10 000</t>
        </is>
      </c>
    </row>
    <row r="701">
      <c r="A701" t="n">
        <v>700</v>
      </c>
      <c r="B701" t="inlineStr">
        <is>
          <t>medium_10k</t>
        </is>
      </c>
      <c r="C701" t="inlineStr">
        <is>
          <t>ORD-0000234</t>
        </is>
      </c>
      <c r="D701" t="inlineStr">
        <is>
          <t>LINE-0000700</t>
        </is>
      </c>
      <c r="E701" s="7" t="n">
        <v>45991</v>
      </c>
      <c r="F701" s="7" t="n">
        <v>45991</v>
      </c>
      <c r="G701" t="n">
        <v>2025</v>
      </c>
      <c r="H701" t="inlineStr">
        <is>
          <t>Q4</t>
        </is>
      </c>
      <c r="I701" t="n">
        <v>11</v>
      </c>
      <c r="J701" t="inlineStr">
        <is>
          <t>Ноябрь</t>
        </is>
      </c>
      <c r="K701" t="n">
        <v>30</v>
      </c>
      <c r="L701" t="inlineStr">
        <is>
          <t>ФО_01_Крупный</t>
        </is>
      </c>
      <c r="M701" t="inlineStr">
        <is>
          <t>Регион_001_Крупный</t>
        </is>
      </c>
      <c r="N701" t="inlineStr">
        <is>
          <t>Город_0200</t>
        </is>
      </c>
      <c r="O701" t="inlineStr">
        <is>
          <t>Холдинг_Крупный</t>
        </is>
      </c>
      <c r="P701" t="inlineStr">
        <is>
          <t>Организация_Крупная</t>
        </is>
      </c>
      <c r="Q701" t="inlineStr">
        <is>
          <t>Отдел_014</t>
        </is>
      </c>
      <c r="R701" t="inlineStr">
        <is>
          <t>Группа_Крупная</t>
        </is>
      </c>
      <c r="S701" t="inlineStr">
        <is>
          <t>Категория_Крупная</t>
        </is>
      </c>
      <c r="T701" t="inlineStr">
        <is>
          <t>Подкатегория_Крупная</t>
        </is>
      </c>
      <c r="U701" t="inlineStr">
        <is>
          <t>SKU_0000700</t>
        </is>
      </c>
      <c r="V701" t="inlineStr">
        <is>
          <t>Розница</t>
        </is>
      </c>
      <c r="W701" t="inlineStr">
        <is>
          <t>Клиент_00700</t>
        </is>
      </c>
      <c r="X701" t="inlineStr">
        <is>
          <t>Интеграция</t>
        </is>
      </c>
      <c r="Y701" s="8" t="n">
        <v>31900</v>
      </c>
      <c r="Z701" t="n">
        <v>1</v>
      </c>
      <c r="AA701" s="8" t="n">
        <v>3509</v>
      </c>
      <c r="AB701" t="inlineStr">
        <is>
          <t>Да</t>
        </is>
      </c>
      <c r="AC701" t="inlineStr">
        <is>
          <t>Группа_Крупная / Категория_Крупная / Подкатегория_Крупная</t>
        </is>
      </c>
      <c r="AD701" t="n">
        <v>1</v>
      </c>
      <c r="AE701" t="inlineStr">
        <is>
          <t>до 10 000</t>
        </is>
      </c>
    </row>
    <row r="702">
      <c r="A702" t="n">
        <v>701</v>
      </c>
      <c r="B702" t="inlineStr">
        <is>
          <t>medium_10k</t>
        </is>
      </c>
      <c r="C702" t="inlineStr">
        <is>
          <t>ORD-0000234</t>
        </is>
      </c>
      <c r="D702" t="inlineStr">
        <is>
          <t>LINE-0000701</t>
        </is>
      </c>
      <c r="E702" s="7" t="n">
        <v>45992</v>
      </c>
      <c r="F702" s="7" t="n">
        <v>45992</v>
      </c>
      <c r="G702" t="n">
        <v>2025</v>
      </c>
      <c r="H702" t="inlineStr">
        <is>
          <t>Q4</t>
        </is>
      </c>
      <c r="I702" t="n">
        <v>12</v>
      </c>
      <c r="J702" t="inlineStr">
        <is>
          <t>Декабрь</t>
        </is>
      </c>
      <c r="K702" t="n">
        <v>1</v>
      </c>
      <c r="L702" t="inlineStr">
        <is>
          <t>ФО_01_Крупный</t>
        </is>
      </c>
      <c r="M702" t="inlineStr">
        <is>
          <t>Регион_001_Крупный</t>
        </is>
      </c>
      <c r="N702" t="inlineStr">
        <is>
          <t>Город_0201</t>
        </is>
      </c>
      <c r="O702" t="inlineStr">
        <is>
          <t>Холдинг_Крупный</t>
        </is>
      </c>
      <c r="P702" t="inlineStr">
        <is>
          <t>Организация_Крупная</t>
        </is>
      </c>
      <c r="Q702" t="inlineStr">
        <is>
          <t>Отдел_015</t>
        </is>
      </c>
      <c r="R702" t="inlineStr">
        <is>
          <t>Группа_Крупная</t>
        </is>
      </c>
      <c r="S702" t="inlineStr">
        <is>
          <t>Категория_Крупная</t>
        </is>
      </c>
      <c r="T702" t="inlineStr">
        <is>
          <t>Подкатегория_Крупная</t>
        </is>
      </c>
      <c r="U702" t="inlineStr">
        <is>
          <t>SKU_0000701</t>
        </is>
      </c>
      <c r="V702" t="inlineStr">
        <is>
          <t>Enterprise</t>
        </is>
      </c>
      <c r="W702" t="inlineStr">
        <is>
          <t>Клиент_00701</t>
        </is>
      </c>
      <c r="X702" t="inlineStr">
        <is>
          <t>Портал</t>
        </is>
      </c>
      <c r="Y702" s="8" t="n">
        <v>31937</v>
      </c>
      <c r="Z702" t="n">
        <v>2</v>
      </c>
      <c r="AA702" s="8" t="n">
        <v>3832.44</v>
      </c>
      <c r="AB702" t="inlineStr">
        <is>
          <t>Да</t>
        </is>
      </c>
      <c r="AC702" t="inlineStr">
        <is>
          <t>Группа_Крупная / Категория_Крупная / Подкатегория_Крупная</t>
        </is>
      </c>
      <c r="AD702" t="n">
        <v>1</v>
      </c>
      <c r="AE702" t="inlineStr">
        <is>
          <t>до 10 000</t>
        </is>
      </c>
    </row>
    <row r="703">
      <c r="A703" t="n">
        <v>702</v>
      </c>
      <c r="B703" t="inlineStr">
        <is>
          <t>medium_10k</t>
        </is>
      </c>
      <c r="C703" t="inlineStr">
        <is>
          <t>ORD-0000234</t>
        </is>
      </c>
      <c r="D703" t="inlineStr">
        <is>
          <t>LINE-0000702</t>
        </is>
      </c>
      <c r="E703" s="7" t="n">
        <v>45993</v>
      </c>
      <c r="F703" s="7" t="n">
        <v>45993</v>
      </c>
      <c r="G703" t="n">
        <v>2025</v>
      </c>
      <c r="H703" t="inlineStr">
        <is>
          <t>Q4</t>
        </is>
      </c>
      <c r="I703" t="n">
        <v>12</v>
      </c>
      <c r="J703" t="inlineStr">
        <is>
          <t>Декабрь</t>
        </is>
      </c>
      <c r="K703" t="n">
        <v>2</v>
      </c>
      <c r="L703" t="inlineStr">
        <is>
          <t>ФО_01_Крупный</t>
        </is>
      </c>
      <c r="M703" t="inlineStr">
        <is>
          <t>Регион_001_Крупный</t>
        </is>
      </c>
      <c r="N703" t="inlineStr">
        <is>
          <t>Город_0202</t>
        </is>
      </c>
      <c r="O703" t="inlineStr">
        <is>
          <t>Холдинг_Крупный</t>
        </is>
      </c>
      <c r="P703" t="inlineStr">
        <is>
          <t>Организация_Крупная</t>
        </is>
      </c>
      <c r="Q703" t="inlineStr">
        <is>
          <t>Отдел_015</t>
        </is>
      </c>
      <c r="R703" t="inlineStr">
        <is>
          <t>Группа_Крупная</t>
        </is>
      </c>
      <c r="S703" t="inlineStr">
        <is>
          <t>Категория_Крупная</t>
        </is>
      </c>
      <c r="T703" t="inlineStr">
        <is>
          <t>Подкатегория_Крупная</t>
        </is>
      </c>
      <c r="U703" t="inlineStr">
        <is>
          <t>SKU_0000702</t>
        </is>
      </c>
      <c r="V703" t="inlineStr">
        <is>
          <t>SMB</t>
        </is>
      </c>
      <c r="W703" t="inlineStr">
        <is>
          <t>Клиент_00702</t>
        </is>
      </c>
      <c r="X703" t="inlineStr">
        <is>
          <t>API</t>
        </is>
      </c>
      <c r="Y703" s="8" t="n">
        <v>31974</v>
      </c>
      <c r="Z703" t="n">
        <v>3</v>
      </c>
      <c r="AA703" s="8" t="n">
        <v>4156.62</v>
      </c>
      <c r="AB703" t="inlineStr">
        <is>
          <t>Да</t>
        </is>
      </c>
      <c r="AC703" t="inlineStr">
        <is>
          <t>Группа_Крупная / Категория_Крупная / Подкатегория_Крупная</t>
        </is>
      </c>
      <c r="AD703" t="n">
        <v>1</v>
      </c>
      <c r="AE703" t="inlineStr">
        <is>
          <t>до 10 000</t>
        </is>
      </c>
    </row>
    <row r="704">
      <c r="A704" t="n">
        <v>703</v>
      </c>
      <c r="B704" t="inlineStr">
        <is>
          <t>medium_10k</t>
        </is>
      </c>
      <c r="C704" t="inlineStr">
        <is>
          <t>ORD-0000235</t>
        </is>
      </c>
      <c r="D704" t="inlineStr">
        <is>
          <t>LINE-0000703</t>
        </is>
      </c>
      <c r="E704" s="7" t="n">
        <v>45994</v>
      </c>
      <c r="F704" s="7" t="n">
        <v>45994</v>
      </c>
      <c r="G704" t="n">
        <v>2025</v>
      </c>
      <c r="H704" t="inlineStr">
        <is>
          <t>Q4</t>
        </is>
      </c>
      <c r="I704" t="n">
        <v>12</v>
      </c>
      <c r="J704" t="inlineStr">
        <is>
          <t>Декабрь</t>
        </is>
      </c>
      <c r="K704" t="n">
        <v>3</v>
      </c>
      <c r="L704" t="inlineStr">
        <is>
          <t>ФО_01_Крупный</t>
        </is>
      </c>
      <c r="M704" t="inlineStr">
        <is>
          <t>Регион_001_Крупный</t>
        </is>
      </c>
      <c r="N704" t="inlineStr">
        <is>
          <t>Город_0203</t>
        </is>
      </c>
      <c r="O704" t="inlineStr">
        <is>
          <t>Холдинг_Крупный</t>
        </is>
      </c>
      <c r="P704" t="inlineStr">
        <is>
          <t>Организация_Крупная</t>
        </is>
      </c>
      <c r="Q704" t="inlineStr">
        <is>
          <t>Отдел_015</t>
        </is>
      </c>
      <c r="R704" t="inlineStr">
        <is>
          <t>Группа_Крупная</t>
        </is>
      </c>
      <c r="S704" t="inlineStr">
        <is>
          <t>Категория_Крупная</t>
        </is>
      </c>
      <c r="T704" t="inlineStr">
        <is>
          <t>Подкатегория_Крупная</t>
        </is>
      </c>
      <c r="U704" t="inlineStr">
        <is>
          <t>SKU_0000703</t>
        </is>
      </c>
      <c r="V704" t="inlineStr">
        <is>
          <t>Госсектор</t>
        </is>
      </c>
      <c r="W704" t="inlineStr">
        <is>
          <t>Клиент_00703</t>
        </is>
      </c>
      <c r="X704" t="inlineStr">
        <is>
          <t>Импорт</t>
        </is>
      </c>
      <c r="Y704" s="8" t="n">
        <v>32011</v>
      </c>
      <c r="Z704" t="n">
        <v>4</v>
      </c>
      <c r="AA704" s="8" t="n">
        <v>4481.54</v>
      </c>
      <c r="AB704" t="inlineStr">
        <is>
          <t>Да</t>
        </is>
      </c>
      <c r="AC704" t="inlineStr">
        <is>
          <t>Группа_Крупная / Категория_Крупная / Подкатегория_Крупная</t>
        </is>
      </c>
      <c r="AD704" t="n">
        <v>1</v>
      </c>
      <c r="AE704" t="inlineStr">
        <is>
          <t>до 10 000</t>
        </is>
      </c>
    </row>
    <row r="705">
      <c r="A705" t="n">
        <v>704</v>
      </c>
      <c r="B705" t="inlineStr">
        <is>
          <t>medium_10k</t>
        </is>
      </c>
      <c r="C705" t="inlineStr">
        <is>
          <t>ORD-0000235</t>
        </is>
      </c>
      <c r="D705" t="inlineStr">
        <is>
          <t>LINE-0000704</t>
        </is>
      </c>
      <c r="E705" s="7" t="n">
        <v>45995</v>
      </c>
      <c r="F705" s="7" t="n">
        <v>45995</v>
      </c>
      <c r="G705" t="n">
        <v>2025</v>
      </c>
      <c r="H705" t="inlineStr">
        <is>
          <t>Q4</t>
        </is>
      </c>
      <c r="I705" t="n">
        <v>12</v>
      </c>
      <c r="J705" t="inlineStr">
        <is>
          <t>Декабрь</t>
        </is>
      </c>
      <c r="K705" t="n">
        <v>4</v>
      </c>
      <c r="L705" t="inlineStr">
        <is>
          <t>ФО_01_Крупный</t>
        </is>
      </c>
      <c r="M705" t="inlineStr">
        <is>
          <t>Регион_001_Крупный</t>
        </is>
      </c>
      <c r="N705" t="inlineStr">
        <is>
          <t>Город_0204</t>
        </is>
      </c>
      <c r="O705" t="inlineStr">
        <is>
          <t>Холдинг_Крупный</t>
        </is>
      </c>
      <c r="P705" t="inlineStr">
        <is>
          <t>Организация_Крупная</t>
        </is>
      </c>
      <c r="Q705" t="inlineStr">
        <is>
          <t>Отдел_015</t>
        </is>
      </c>
      <c r="R705" t="inlineStr">
        <is>
          <t>Группа_Крупная</t>
        </is>
      </c>
      <c r="S705" t="inlineStr">
        <is>
          <t>Категория_Крупная</t>
        </is>
      </c>
      <c r="T705" t="inlineStr">
        <is>
          <t>Подкатегория_Крупная</t>
        </is>
      </c>
      <c r="U705" t="inlineStr">
        <is>
          <t>SKU_0000704</t>
        </is>
      </c>
      <c r="V705" t="inlineStr">
        <is>
          <t>Розница</t>
        </is>
      </c>
      <c r="W705" t="inlineStr">
        <is>
          <t>Клиент_00704</t>
        </is>
      </c>
      <c r="X705" t="inlineStr">
        <is>
          <t>Ручной ввод</t>
        </is>
      </c>
      <c r="Y705" s="8" t="n">
        <v>32048</v>
      </c>
      <c r="Z705" t="n">
        <v>5</v>
      </c>
      <c r="AA705" s="8" t="n">
        <v>4807.2</v>
      </c>
      <c r="AB705" t="inlineStr">
        <is>
          <t>Да</t>
        </is>
      </c>
      <c r="AC705" t="inlineStr">
        <is>
          <t>Группа_Крупная / Категория_Крупная / Подкатегория_Крупная</t>
        </is>
      </c>
      <c r="AD705" t="n">
        <v>1</v>
      </c>
      <c r="AE705" t="inlineStr">
        <is>
          <t>до 10 000</t>
        </is>
      </c>
    </row>
    <row r="706">
      <c r="A706" t="n">
        <v>705</v>
      </c>
      <c r="B706" t="inlineStr">
        <is>
          <t>medium_10k</t>
        </is>
      </c>
      <c r="C706" t="inlineStr">
        <is>
          <t>ORD-0000235</t>
        </is>
      </c>
      <c r="D706" t="inlineStr">
        <is>
          <t>LINE-0000705</t>
        </is>
      </c>
      <c r="E706" s="7" t="n">
        <v>45996</v>
      </c>
      <c r="F706" s="7" t="n">
        <v>45996</v>
      </c>
      <c r="G706" t="n">
        <v>2025</v>
      </c>
      <c r="H706" t="inlineStr">
        <is>
          <t>Q4</t>
        </is>
      </c>
      <c r="I706" t="n">
        <v>12</v>
      </c>
      <c r="J706" t="inlineStr">
        <is>
          <t>Декабрь</t>
        </is>
      </c>
      <c r="K706" t="n">
        <v>5</v>
      </c>
      <c r="L706" t="inlineStr">
        <is>
          <t>ФО_01_Крупный</t>
        </is>
      </c>
      <c r="M706" t="inlineStr">
        <is>
          <t>Регион_001_Крупный</t>
        </is>
      </c>
      <c r="N706" t="inlineStr">
        <is>
          <t>Город_0205</t>
        </is>
      </c>
      <c r="O706" t="inlineStr">
        <is>
          <t>Холдинг_Крупный</t>
        </is>
      </c>
      <c r="P706" t="inlineStr">
        <is>
          <t>Организация_Крупная</t>
        </is>
      </c>
      <c r="Q706" t="inlineStr">
        <is>
          <t>Отдел_015</t>
        </is>
      </c>
      <c r="R706" t="inlineStr">
        <is>
          <t>Группа_Крупная</t>
        </is>
      </c>
      <c r="S706" t="inlineStr">
        <is>
          <t>Категория_Крупная</t>
        </is>
      </c>
      <c r="T706" t="inlineStr">
        <is>
          <t>Подкатегория_Крупная</t>
        </is>
      </c>
      <c r="U706" t="inlineStr">
        <is>
          <t>SKU_0000705</t>
        </is>
      </c>
      <c r="V706" t="inlineStr">
        <is>
          <t>Enterprise</t>
        </is>
      </c>
      <c r="W706" t="inlineStr">
        <is>
          <t>Клиент_00705</t>
        </is>
      </c>
      <c r="X706" t="inlineStr">
        <is>
          <t>Интеграция</t>
        </is>
      </c>
      <c r="Y706" s="8" t="n">
        <v>32085</v>
      </c>
      <c r="Z706" t="n">
        <v>6</v>
      </c>
      <c r="AA706" s="8" t="n">
        <v>5133.6</v>
      </c>
      <c r="AB706" t="inlineStr">
        <is>
          <t>Да</t>
        </is>
      </c>
      <c r="AC706" t="inlineStr">
        <is>
          <t>Группа_Крупная / Категория_Крупная / Подкатегория_Крупная</t>
        </is>
      </c>
      <c r="AD706" t="n">
        <v>1</v>
      </c>
      <c r="AE706" t="inlineStr">
        <is>
          <t>до 10 000</t>
        </is>
      </c>
    </row>
    <row r="707">
      <c r="A707" t="n">
        <v>706</v>
      </c>
      <c r="B707" t="inlineStr">
        <is>
          <t>medium_10k</t>
        </is>
      </c>
      <c r="C707" t="inlineStr">
        <is>
          <t>ORD-0000236</t>
        </is>
      </c>
      <c r="D707" t="inlineStr">
        <is>
          <t>LINE-0000706</t>
        </is>
      </c>
      <c r="E707" s="7" t="n">
        <v>45997</v>
      </c>
      <c r="F707" s="7" t="n">
        <v>45997</v>
      </c>
      <c r="G707" t="n">
        <v>2025</v>
      </c>
      <c r="H707" t="inlineStr">
        <is>
          <t>Q4</t>
        </is>
      </c>
      <c r="I707" t="n">
        <v>12</v>
      </c>
      <c r="J707" t="inlineStr">
        <is>
          <t>Декабрь</t>
        </is>
      </c>
      <c r="K707" t="n">
        <v>6</v>
      </c>
      <c r="L707" t="inlineStr">
        <is>
          <t>ФО_01_Крупный</t>
        </is>
      </c>
      <c r="M707" t="inlineStr">
        <is>
          <t>Регион_001_Крупный</t>
        </is>
      </c>
      <c r="N707" t="inlineStr">
        <is>
          <t>Город_0206</t>
        </is>
      </c>
      <c r="O707" t="inlineStr">
        <is>
          <t>Холдинг_Крупный</t>
        </is>
      </c>
      <c r="P707" t="inlineStr">
        <is>
          <t>Организация_Крупная</t>
        </is>
      </c>
      <c r="Q707" t="inlineStr">
        <is>
          <t>Отдел_015</t>
        </is>
      </c>
      <c r="R707" t="inlineStr">
        <is>
          <t>Группа_Крупная</t>
        </is>
      </c>
      <c r="S707" t="inlineStr">
        <is>
          <t>Категория_Крупная</t>
        </is>
      </c>
      <c r="T707" t="inlineStr">
        <is>
          <t>Подкатегория_Крупная</t>
        </is>
      </c>
      <c r="U707" t="inlineStr">
        <is>
          <t>SKU_0000706</t>
        </is>
      </c>
      <c r="V707" t="inlineStr">
        <is>
          <t>SMB</t>
        </is>
      </c>
      <c r="W707" t="inlineStr">
        <is>
          <t>Клиент_00706</t>
        </is>
      </c>
      <c r="X707" t="inlineStr">
        <is>
          <t>Портал</t>
        </is>
      </c>
      <c r="Y707" s="8" t="n">
        <v>32122</v>
      </c>
      <c r="Z707" t="n">
        <v>7</v>
      </c>
      <c r="AA707" s="8" t="n">
        <v>5460.74</v>
      </c>
      <c r="AB707" t="inlineStr">
        <is>
          <t>Да</t>
        </is>
      </c>
      <c r="AC707" t="inlineStr">
        <is>
          <t>Группа_Крупная / Категория_Крупная / Подкатегория_Крупная</t>
        </is>
      </c>
      <c r="AD707" t="n">
        <v>1</v>
      </c>
      <c r="AE707" t="inlineStr">
        <is>
          <t>до 10 000</t>
        </is>
      </c>
    </row>
    <row r="708">
      <c r="A708" t="n">
        <v>707</v>
      </c>
      <c r="B708" t="inlineStr">
        <is>
          <t>medium_10k</t>
        </is>
      </c>
      <c r="C708" t="inlineStr">
        <is>
          <t>ORD-0000236</t>
        </is>
      </c>
      <c r="D708" t="inlineStr">
        <is>
          <t>LINE-0000707</t>
        </is>
      </c>
      <c r="E708" s="7" t="n">
        <v>45998</v>
      </c>
      <c r="F708" s="7" t="n">
        <v>45998</v>
      </c>
      <c r="G708" t="n">
        <v>2025</v>
      </c>
      <c r="H708" t="inlineStr">
        <is>
          <t>Q4</t>
        </is>
      </c>
      <c r="I708" t="n">
        <v>12</v>
      </c>
      <c r="J708" t="inlineStr">
        <is>
          <t>Декабрь</t>
        </is>
      </c>
      <c r="K708" t="n">
        <v>7</v>
      </c>
      <c r="L708" t="inlineStr">
        <is>
          <t>ФО_04</t>
        </is>
      </c>
      <c r="M708" t="inlineStr">
        <is>
          <t>Регион_036</t>
        </is>
      </c>
      <c r="N708" t="inlineStr">
        <is>
          <t>Город_0707</t>
        </is>
      </c>
      <c r="O708" t="inlineStr">
        <is>
          <t>Холдинг_01</t>
        </is>
      </c>
      <c r="P708" t="inlineStr">
        <is>
          <t>Организация_002</t>
        </is>
      </c>
      <c r="Q708" t="inlineStr">
        <is>
          <t>Отдел_015</t>
        </is>
      </c>
      <c r="R708" t="inlineStr">
        <is>
          <t>Группа_01</t>
        </is>
      </c>
      <c r="S708" t="inlineStr">
        <is>
          <t>Категория_002</t>
        </is>
      </c>
      <c r="T708" t="inlineStr">
        <is>
          <t>Подкатегория_015</t>
        </is>
      </c>
      <c r="U708" t="inlineStr">
        <is>
          <t>SKU_0000707</t>
        </is>
      </c>
      <c r="V708" t="inlineStr">
        <is>
          <t>Госсектор</t>
        </is>
      </c>
      <c r="W708" t="inlineStr">
        <is>
          <t>Клиент_00707</t>
        </is>
      </c>
      <c r="X708" t="inlineStr">
        <is>
          <t>API</t>
        </is>
      </c>
      <c r="Y708" s="8" t="n">
        <v>27159</v>
      </c>
      <c r="Z708" t="n">
        <v>8</v>
      </c>
      <c r="AA708" s="8" t="n">
        <v>4888.62</v>
      </c>
      <c r="AB708" t="inlineStr">
        <is>
          <t>Нет</t>
        </is>
      </c>
      <c r="AC708" t="inlineStr">
        <is>
          <t>Группа_01 / Категория_002 / Подкатегория_015</t>
        </is>
      </c>
      <c r="AD708" t="n">
        <v>1</v>
      </c>
      <c r="AE708" t="inlineStr">
        <is>
          <t>до 10 000</t>
        </is>
      </c>
    </row>
    <row r="709">
      <c r="A709" t="n">
        <v>708</v>
      </c>
      <c r="B709" t="inlineStr">
        <is>
          <t>medium_10k</t>
        </is>
      </c>
      <c r="C709" t="inlineStr">
        <is>
          <t>ORD-0000236</t>
        </is>
      </c>
      <c r="D709" t="inlineStr">
        <is>
          <t>LINE-0000708</t>
        </is>
      </c>
      <c r="E709" s="7" t="n">
        <v>45999</v>
      </c>
      <c r="F709" s="7" t="n">
        <v>45999</v>
      </c>
      <c r="G709" t="n">
        <v>2025</v>
      </c>
      <c r="H709" t="inlineStr">
        <is>
          <t>Q4</t>
        </is>
      </c>
      <c r="I709" t="n">
        <v>12</v>
      </c>
      <c r="J709" t="inlineStr">
        <is>
          <t>Декабрь</t>
        </is>
      </c>
      <c r="K709" t="n">
        <v>8</v>
      </c>
      <c r="L709" t="inlineStr">
        <is>
          <t>ФО_05</t>
        </is>
      </c>
      <c r="M709" t="inlineStr">
        <is>
          <t>Регион_036</t>
        </is>
      </c>
      <c r="N709" t="inlineStr">
        <is>
          <t>Город_0708</t>
        </is>
      </c>
      <c r="O709" t="inlineStr">
        <is>
          <t>Холдинг_01</t>
        </is>
      </c>
      <c r="P709" t="inlineStr">
        <is>
          <t>Организация_002</t>
        </is>
      </c>
      <c r="Q709" t="inlineStr">
        <is>
          <t>Отдел_015</t>
        </is>
      </c>
      <c r="R709" t="inlineStr">
        <is>
          <t>Группа_01</t>
        </is>
      </c>
      <c r="S709" t="inlineStr">
        <is>
          <t>Категория_002</t>
        </is>
      </c>
      <c r="T709" t="inlineStr">
        <is>
          <t>Подкатегория_015</t>
        </is>
      </c>
      <c r="U709" t="inlineStr">
        <is>
          <t>SKU_0000708</t>
        </is>
      </c>
      <c r="V709" t="inlineStr">
        <is>
          <t>Розница</t>
        </is>
      </c>
      <c r="W709" t="inlineStr">
        <is>
          <t>Клиент_00708</t>
        </is>
      </c>
      <c r="X709" t="inlineStr">
        <is>
          <t>Импорт</t>
        </is>
      </c>
      <c r="Y709" s="8" t="n">
        <v>27196</v>
      </c>
      <c r="Z709" t="n">
        <v>9</v>
      </c>
      <c r="AA709" s="8" t="n">
        <v>5167.24</v>
      </c>
      <c r="AB709" t="inlineStr">
        <is>
          <t>Нет</t>
        </is>
      </c>
      <c r="AC709" t="inlineStr">
        <is>
          <t>Группа_01 / Категория_002 / Подкатегория_015</t>
        </is>
      </c>
      <c r="AD709" t="n">
        <v>1</v>
      </c>
      <c r="AE709" t="inlineStr">
        <is>
          <t>до 10 000</t>
        </is>
      </c>
    </row>
    <row r="710">
      <c r="A710" t="n">
        <v>709</v>
      </c>
      <c r="B710" t="inlineStr">
        <is>
          <t>medium_10k</t>
        </is>
      </c>
      <c r="C710" t="inlineStr">
        <is>
          <t>ORD-0000237</t>
        </is>
      </c>
      <c r="D710" t="inlineStr">
        <is>
          <t>LINE-0000709</t>
        </is>
      </c>
      <c r="E710" s="7" t="n">
        <v>46000</v>
      </c>
      <c r="F710" s="7" t="n">
        <v>46000</v>
      </c>
      <c r="G710" t="n">
        <v>2025</v>
      </c>
      <c r="H710" t="inlineStr">
        <is>
          <t>Q4</t>
        </is>
      </c>
      <c r="I710" t="n">
        <v>12</v>
      </c>
      <c r="J710" t="inlineStr">
        <is>
          <t>Декабрь</t>
        </is>
      </c>
      <c r="K710" t="n">
        <v>9</v>
      </c>
      <c r="L710" t="inlineStr">
        <is>
          <t>ФО_06</t>
        </is>
      </c>
      <c r="M710" t="inlineStr">
        <is>
          <t>Регион_036</t>
        </is>
      </c>
      <c r="N710" t="inlineStr">
        <is>
          <t>Город_0709</t>
        </is>
      </c>
      <c r="O710" t="inlineStr">
        <is>
          <t>Холдинг_01</t>
        </is>
      </c>
      <c r="P710" t="inlineStr">
        <is>
          <t>Организация_002</t>
        </is>
      </c>
      <c r="Q710" t="inlineStr">
        <is>
          <t>Отдел_015</t>
        </is>
      </c>
      <c r="R710" t="inlineStr">
        <is>
          <t>Группа_01</t>
        </is>
      </c>
      <c r="S710" t="inlineStr">
        <is>
          <t>Категория_002</t>
        </is>
      </c>
      <c r="T710" t="inlineStr">
        <is>
          <t>Подкатегория_015</t>
        </is>
      </c>
      <c r="U710" t="inlineStr">
        <is>
          <t>SKU_0000709</t>
        </is>
      </c>
      <c r="V710" t="inlineStr">
        <is>
          <t>Enterprise</t>
        </is>
      </c>
      <c r="W710" t="inlineStr">
        <is>
          <t>Клиент_00709</t>
        </is>
      </c>
      <c r="X710" t="inlineStr">
        <is>
          <t>Ручной ввод</t>
        </is>
      </c>
      <c r="Y710" s="8" t="n">
        <v>27233</v>
      </c>
      <c r="Z710" t="n">
        <v>10</v>
      </c>
      <c r="AA710" s="8" t="n">
        <v>5446.6</v>
      </c>
      <c r="AB710" t="inlineStr">
        <is>
          <t>Нет</t>
        </is>
      </c>
      <c r="AC710" t="inlineStr">
        <is>
          <t>Группа_01 / Категория_002 / Подкатегория_015</t>
        </is>
      </c>
      <c r="AD710" t="n">
        <v>1</v>
      </c>
      <c r="AE710" t="inlineStr">
        <is>
          <t>до 10 000</t>
        </is>
      </c>
    </row>
    <row r="711">
      <c r="A711" t="n">
        <v>710</v>
      </c>
      <c r="B711" t="inlineStr">
        <is>
          <t>medium_10k</t>
        </is>
      </c>
      <c r="C711" t="inlineStr">
        <is>
          <t>ORD-0000237</t>
        </is>
      </c>
      <c r="D711" t="inlineStr">
        <is>
          <t>LINE-0000710</t>
        </is>
      </c>
      <c r="E711" s="7" t="n">
        <v>46001</v>
      </c>
      <c r="F711" s="7" t="n">
        <v>46001</v>
      </c>
      <c r="G711" t="n">
        <v>2025</v>
      </c>
      <c r="H711" t="inlineStr">
        <is>
          <t>Q4</t>
        </is>
      </c>
      <c r="I711" t="n">
        <v>12</v>
      </c>
      <c r="J711" t="inlineStr">
        <is>
          <t>Декабрь</t>
        </is>
      </c>
      <c r="K711" t="n">
        <v>10</v>
      </c>
      <c r="L711" t="inlineStr">
        <is>
          <t>ФО_01_Крупный</t>
        </is>
      </c>
      <c r="M711" t="inlineStr">
        <is>
          <t>Регион_001_Крупный</t>
        </is>
      </c>
      <c r="N711" t="inlineStr">
        <is>
          <t>Город_0210</t>
        </is>
      </c>
      <c r="O711" t="inlineStr">
        <is>
          <t>Холдинг_Крупный</t>
        </is>
      </c>
      <c r="P711" t="inlineStr">
        <is>
          <t>Организация_Крупная</t>
        </is>
      </c>
      <c r="Q711" t="inlineStr">
        <is>
          <t>Отдел_015</t>
        </is>
      </c>
      <c r="R711" t="inlineStr">
        <is>
          <t>Группа_Крупная</t>
        </is>
      </c>
      <c r="S711" t="inlineStr">
        <is>
          <t>Категория_Крупная</t>
        </is>
      </c>
      <c r="T711" t="inlineStr">
        <is>
          <t>Подкатегория_Крупная</t>
        </is>
      </c>
      <c r="U711" t="inlineStr">
        <is>
          <t>SKU_0000710</t>
        </is>
      </c>
      <c r="V711" t="inlineStr">
        <is>
          <t>SMB</t>
        </is>
      </c>
      <c r="W711" t="inlineStr">
        <is>
          <t>Клиент_00710</t>
        </is>
      </c>
      <c r="X711" t="inlineStr">
        <is>
          <t>Интеграция</t>
        </is>
      </c>
      <c r="Y711" s="8" t="n">
        <v>32270</v>
      </c>
      <c r="Z711" t="n">
        <v>11</v>
      </c>
      <c r="AA711" s="8" t="n">
        <v>6776.7</v>
      </c>
      <c r="AB711" t="inlineStr">
        <is>
          <t>Да</t>
        </is>
      </c>
      <c r="AC711" t="inlineStr">
        <is>
          <t>Группа_Крупная / Категория_Крупная / Подкатегория_Крупная</t>
        </is>
      </c>
      <c r="AD711" t="n">
        <v>1</v>
      </c>
      <c r="AE711" t="inlineStr">
        <is>
          <t>до 10 000</t>
        </is>
      </c>
    </row>
    <row r="712">
      <c r="A712" t="n">
        <v>711</v>
      </c>
      <c r="B712" t="inlineStr">
        <is>
          <t>medium_10k</t>
        </is>
      </c>
      <c r="C712" t="inlineStr">
        <is>
          <t>ORD-0000237</t>
        </is>
      </c>
      <c r="D712" t="inlineStr">
        <is>
          <t>LINE-0000711</t>
        </is>
      </c>
      <c r="E712" s="7" t="n">
        <v>46002</v>
      </c>
      <c r="F712" s="7" t="n">
        <v>46002</v>
      </c>
      <c r="G712" t="n">
        <v>2025</v>
      </c>
      <c r="H712" t="inlineStr">
        <is>
          <t>Q4</t>
        </is>
      </c>
      <c r="I712" t="n">
        <v>12</v>
      </c>
      <c r="J712" t="inlineStr">
        <is>
          <t>Декабрь</t>
        </is>
      </c>
      <c r="K712" t="n">
        <v>11</v>
      </c>
      <c r="L712" t="inlineStr">
        <is>
          <t>ФО_01_Крупный</t>
        </is>
      </c>
      <c r="M712" t="inlineStr">
        <is>
          <t>Регион_001_Крупный</t>
        </is>
      </c>
      <c r="N712" t="inlineStr">
        <is>
          <t>Город_0211</t>
        </is>
      </c>
      <c r="O712" t="inlineStr">
        <is>
          <t>Холдинг_Крупный</t>
        </is>
      </c>
      <c r="P712" t="inlineStr">
        <is>
          <t>Организация_Крупная</t>
        </is>
      </c>
      <c r="Q712" t="inlineStr">
        <is>
          <t>Отдел_015</t>
        </is>
      </c>
      <c r="R712" t="inlineStr">
        <is>
          <t>Группа_Крупная</t>
        </is>
      </c>
      <c r="S712" t="inlineStr">
        <is>
          <t>Категория_Крупная</t>
        </is>
      </c>
      <c r="T712" t="inlineStr">
        <is>
          <t>Подкатегория_Крупная</t>
        </is>
      </c>
      <c r="U712" t="inlineStr">
        <is>
          <t>SKU_0000711</t>
        </is>
      </c>
      <c r="V712" t="inlineStr">
        <is>
          <t>Госсектор</t>
        </is>
      </c>
      <c r="W712" t="inlineStr">
        <is>
          <t>Клиент_00711</t>
        </is>
      </c>
      <c r="X712" t="inlineStr">
        <is>
          <t>Портал</t>
        </is>
      </c>
      <c r="Y712" s="8" t="n">
        <v>32307</v>
      </c>
      <c r="Z712" t="n">
        <v>12</v>
      </c>
      <c r="AA712" s="8" t="n">
        <v>7107.54</v>
      </c>
      <c r="AB712" t="inlineStr">
        <is>
          <t>Да</t>
        </is>
      </c>
      <c r="AC712" t="inlineStr">
        <is>
          <t>Группа_Крупная / Категория_Крупная / Подкатегория_Крупная</t>
        </is>
      </c>
      <c r="AD712" t="n">
        <v>1</v>
      </c>
      <c r="AE712" t="inlineStr">
        <is>
          <t>до 10 000</t>
        </is>
      </c>
    </row>
    <row r="713">
      <c r="A713" t="n">
        <v>712</v>
      </c>
      <c r="B713" t="inlineStr">
        <is>
          <t>medium_10k</t>
        </is>
      </c>
      <c r="C713" t="inlineStr">
        <is>
          <t>ORD-0000238</t>
        </is>
      </c>
      <c r="D713" t="inlineStr">
        <is>
          <t>LINE-0000712</t>
        </is>
      </c>
      <c r="E713" s="7" t="n">
        <v>46003</v>
      </c>
      <c r="F713" s="7" t="n">
        <v>46003</v>
      </c>
      <c r="G713" t="n">
        <v>2025</v>
      </c>
      <c r="H713" t="inlineStr">
        <is>
          <t>Q4</t>
        </is>
      </c>
      <c r="I713" t="n">
        <v>12</v>
      </c>
      <c r="J713" t="inlineStr">
        <is>
          <t>Декабрь</t>
        </is>
      </c>
      <c r="K713" t="n">
        <v>12</v>
      </c>
      <c r="L713" t="inlineStr">
        <is>
          <t>ФО_01_Крупный</t>
        </is>
      </c>
      <c r="M713" t="inlineStr">
        <is>
          <t>Регион_001_Крупный</t>
        </is>
      </c>
      <c r="N713" t="inlineStr">
        <is>
          <t>Город_0212</t>
        </is>
      </c>
      <c r="O713" t="inlineStr">
        <is>
          <t>Холдинг_Крупный</t>
        </is>
      </c>
      <c r="P713" t="inlineStr">
        <is>
          <t>Организация_Крупная</t>
        </is>
      </c>
      <c r="Q713" t="inlineStr">
        <is>
          <t>Отдел_015</t>
        </is>
      </c>
      <c r="R713" t="inlineStr">
        <is>
          <t>Группа_Крупная</t>
        </is>
      </c>
      <c r="S713" t="inlineStr">
        <is>
          <t>Категория_Крупная</t>
        </is>
      </c>
      <c r="T713" t="inlineStr">
        <is>
          <t>Подкатегория_Крупная</t>
        </is>
      </c>
      <c r="U713" t="inlineStr">
        <is>
          <t>SKU_0000712</t>
        </is>
      </c>
      <c r="V713" t="inlineStr">
        <is>
          <t>Розница</t>
        </is>
      </c>
      <c r="W713" t="inlineStr">
        <is>
          <t>Клиент_00712</t>
        </is>
      </c>
      <c r="X713" t="inlineStr">
        <is>
          <t>API</t>
        </is>
      </c>
      <c r="Y713" s="8" t="n">
        <v>32344</v>
      </c>
      <c r="Z713" t="n">
        <v>13</v>
      </c>
      <c r="AA713" s="8" t="n">
        <v>7439.12</v>
      </c>
      <c r="AB713" t="inlineStr">
        <is>
          <t>Да</t>
        </is>
      </c>
      <c r="AC713" t="inlineStr">
        <is>
          <t>Группа_Крупная / Категория_Крупная / Подкатегория_Крупная</t>
        </is>
      </c>
      <c r="AD713" t="n">
        <v>1</v>
      </c>
      <c r="AE713" t="inlineStr">
        <is>
          <t>до 10 000</t>
        </is>
      </c>
    </row>
    <row r="714">
      <c r="A714" t="n">
        <v>713</v>
      </c>
      <c r="B714" t="inlineStr">
        <is>
          <t>medium_10k</t>
        </is>
      </c>
      <c r="C714" t="inlineStr">
        <is>
          <t>ORD-0000238</t>
        </is>
      </c>
      <c r="D714" t="inlineStr">
        <is>
          <t>LINE-0000713</t>
        </is>
      </c>
      <c r="E714" s="7" t="n">
        <v>46004</v>
      </c>
      <c r="F714" s="7" t="n">
        <v>46004</v>
      </c>
      <c r="G714" t="n">
        <v>2025</v>
      </c>
      <c r="H714" t="inlineStr">
        <is>
          <t>Q4</t>
        </is>
      </c>
      <c r="I714" t="n">
        <v>12</v>
      </c>
      <c r="J714" t="inlineStr">
        <is>
          <t>Декабрь</t>
        </is>
      </c>
      <c r="K714" t="n">
        <v>13</v>
      </c>
      <c r="L714" t="inlineStr">
        <is>
          <t>ФО_01_Крупный</t>
        </is>
      </c>
      <c r="M714" t="inlineStr">
        <is>
          <t>Регион_001_Крупный</t>
        </is>
      </c>
      <c r="N714" t="inlineStr">
        <is>
          <t>Город_0213</t>
        </is>
      </c>
      <c r="O714" t="inlineStr">
        <is>
          <t>Холдинг_Крупный</t>
        </is>
      </c>
      <c r="P714" t="inlineStr">
        <is>
          <t>Организация_Крупная</t>
        </is>
      </c>
      <c r="Q714" t="inlineStr">
        <is>
          <t>Отдел_015</t>
        </is>
      </c>
      <c r="R714" t="inlineStr">
        <is>
          <t>Группа_Крупная</t>
        </is>
      </c>
      <c r="S714" t="inlineStr">
        <is>
          <t>Категория_Крупная</t>
        </is>
      </c>
      <c r="T714" t="inlineStr">
        <is>
          <t>Подкатегория_Крупная</t>
        </is>
      </c>
      <c r="U714" t="inlineStr">
        <is>
          <t>SKU_0000713</t>
        </is>
      </c>
      <c r="V714" t="inlineStr">
        <is>
          <t>Enterprise</t>
        </is>
      </c>
      <c r="W714" t="inlineStr">
        <is>
          <t>Клиент_00713</t>
        </is>
      </c>
      <c r="X714" t="inlineStr">
        <is>
          <t>Импорт</t>
        </is>
      </c>
      <c r="Y714" s="8" t="n">
        <v>32381</v>
      </c>
      <c r="Z714" t="n">
        <v>14</v>
      </c>
      <c r="AA714" s="8" t="n">
        <v>7771.44</v>
      </c>
      <c r="AB714" t="inlineStr">
        <is>
          <t>Да</t>
        </is>
      </c>
      <c r="AC714" t="inlineStr">
        <is>
          <t>Группа_Крупная / Категория_Крупная / Подкатегория_Крупная</t>
        </is>
      </c>
      <c r="AD714" t="n">
        <v>1</v>
      </c>
      <c r="AE714" t="inlineStr">
        <is>
          <t>до 10 000</t>
        </is>
      </c>
    </row>
    <row r="715">
      <c r="A715" t="n">
        <v>714</v>
      </c>
      <c r="B715" t="inlineStr">
        <is>
          <t>medium_10k</t>
        </is>
      </c>
      <c r="C715" t="inlineStr">
        <is>
          <t>ORD-0000238</t>
        </is>
      </c>
      <c r="D715" t="inlineStr">
        <is>
          <t>LINE-0000714</t>
        </is>
      </c>
      <c r="E715" s="7" t="n">
        <v>46005</v>
      </c>
      <c r="F715" s="7" t="n">
        <v>46005</v>
      </c>
      <c r="G715" t="n">
        <v>2025</v>
      </c>
      <c r="H715" t="inlineStr">
        <is>
          <t>Q4</t>
        </is>
      </c>
      <c r="I715" t="n">
        <v>12</v>
      </c>
      <c r="J715" t="inlineStr">
        <is>
          <t>Декабрь</t>
        </is>
      </c>
      <c r="K715" t="n">
        <v>14</v>
      </c>
      <c r="L715" t="inlineStr">
        <is>
          <t>ФО_01_Крупный</t>
        </is>
      </c>
      <c r="M715" t="inlineStr">
        <is>
          <t>Регион_001_Крупный</t>
        </is>
      </c>
      <c r="N715" t="inlineStr">
        <is>
          <t>Город_0214</t>
        </is>
      </c>
      <c r="O715" t="inlineStr">
        <is>
          <t>Холдинг_Крупный</t>
        </is>
      </c>
      <c r="P715" t="inlineStr">
        <is>
          <t>Организация_Крупная</t>
        </is>
      </c>
      <c r="Q715" t="inlineStr">
        <is>
          <t>Отдел_015</t>
        </is>
      </c>
      <c r="R715" t="inlineStr">
        <is>
          <t>Группа_Крупная</t>
        </is>
      </c>
      <c r="S715" t="inlineStr">
        <is>
          <t>Категория_Крупная</t>
        </is>
      </c>
      <c r="T715" t="inlineStr">
        <is>
          <t>Подкатегория_Крупная</t>
        </is>
      </c>
      <c r="U715" t="inlineStr">
        <is>
          <t>SKU_0000714</t>
        </is>
      </c>
      <c r="V715" t="inlineStr">
        <is>
          <t>SMB</t>
        </is>
      </c>
      <c r="W715" t="inlineStr">
        <is>
          <t>Клиент_00714</t>
        </is>
      </c>
      <c r="X715" t="inlineStr">
        <is>
          <t>Ручной ввод</t>
        </is>
      </c>
      <c r="Y715" s="8" t="n">
        <v>32418</v>
      </c>
      <c r="Z715" t="n">
        <v>15</v>
      </c>
      <c r="AA715" s="8" t="n">
        <v>2593.44</v>
      </c>
      <c r="AB715" t="inlineStr">
        <is>
          <t>Да</t>
        </is>
      </c>
      <c r="AC715" t="inlineStr">
        <is>
          <t>Группа_Крупная / Категория_Крупная / Подкатегория_Крупная</t>
        </is>
      </c>
      <c r="AD715" t="n">
        <v>1</v>
      </c>
      <c r="AE715" t="inlineStr">
        <is>
          <t>до 10 000</t>
        </is>
      </c>
    </row>
    <row r="716">
      <c r="A716" t="n">
        <v>715</v>
      </c>
      <c r="B716" t="inlineStr">
        <is>
          <t>medium_10k</t>
        </is>
      </c>
      <c r="C716" t="inlineStr">
        <is>
          <t>ORD-0000239</t>
        </is>
      </c>
      <c r="D716" t="inlineStr">
        <is>
          <t>LINE-0000715</t>
        </is>
      </c>
      <c r="E716" s="7" t="n">
        <v>46006</v>
      </c>
      <c r="F716" s="7" t="n">
        <v>46006</v>
      </c>
      <c r="G716" t="n">
        <v>2025</v>
      </c>
      <c r="H716" t="inlineStr">
        <is>
          <t>Q4</t>
        </is>
      </c>
      <c r="I716" t="n">
        <v>12</v>
      </c>
      <c r="J716" t="inlineStr">
        <is>
          <t>Декабрь</t>
        </is>
      </c>
      <c r="K716" t="n">
        <v>15</v>
      </c>
      <c r="L716" t="inlineStr">
        <is>
          <t>ФО_01_Крупный</t>
        </is>
      </c>
      <c r="M716" t="inlineStr">
        <is>
          <t>Регион_001_Крупный</t>
        </is>
      </c>
      <c r="N716" t="inlineStr">
        <is>
          <t>Город_0215</t>
        </is>
      </c>
      <c r="O716" t="inlineStr">
        <is>
          <t>Холдинг_Крупный</t>
        </is>
      </c>
      <c r="P716" t="inlineStr">
        <is>
          <t>Организация_Крупная</t>
        </is>
      </c>
      <c r="Q716" t="inlineStr">
        <is>
          <t>Отдел_015</t>
        </is>
      </c>
      <c r="R716" t="inlineStr">
        <is>
          <t>Группа_Крупная</t>
        </is>
      </c>
      <c r="S716" t="inlineStr">
        <is>
          <t>Категория_Крупная</t>
        </is>
      </c>
      <c r="T716" t="inlineStr">
        <is>
          <t>Подкатегория_Крупная</t>
        </is>
      </c>
      <c r="U716" t="inlineStr">
        <is>
          <t>SKU_0000715</t>
        </is>
      </c>
      <c r="V716" t="inlineStr">
        <is>
          <t>Госсектор</t>
        </is>
      </c>
      <c r="W716" t="inlineStr">
        <is>
          <t>Клиент_00715</t>
        </is>
      </c>
      <c r="X716" t="inlineStr">
        <is>
          <t>Интеграция</t>
        </is>
      </c>
      <c r="Y716" s="8" t="n">
        <v>32455</v>
      </c>
      <c r="Z716" t="n">
        <v>16</v>
      </c>
      <c r="AA716" s="8" t="n">
        <v>2920.95</v>
      </c>
      <c r="AB716" t="inlineStr">
        <is>
          <t>Да</t>
        </is>
      </c>
      <c r="AC716" t="inlineStr">
        <is>
          <t>Группа_Крупная / Категория_Крупная / Подкатегория_Крупная</t>
        </is>
      </c>
      <c r="AD716" t="n">
        <v>1</v>
      </c>
      <c r="AE716" t="inlineStr">
        <is>
          <t>до 10 000</t>
        </is>
      </c>
    </row>
    <row r="717">
      <c r="A717" t="n">
        <v>716</v>
      </c>
      <c r="B717" t="inlineStr">
        <is>
          <t>medium_10k</t>
        </is>
      </c>
      <c r="C717" t="inlineStr">
        <is>
          <t>ORD-0000239</t>
        </is>
      </c>
      <c r="D717" t="inlineStr">
        <is>
          <t>LINE-0000716</t>
        </is>
      </c>
      <c r="E717" s="7" t="n">
        <v>46007</v>
      </c>
      <c r="F717" s="7" t="n">
        <v>46007</v>
      </c>
      <c r="G717" t="n">
        <v>2025</v>
      </c>
      <c r="H717" t="inlineStr">
        <is>
          <t>Q4</t>
        </is>
      </c>
      <c r="I717" t="n">
        <v>12</v>
      </c>
      <c r="J717" t="inlineStr">
        <is>
          <t>Декабрь</t>
        </is>
      </c>
      <c r="K717" t="n">
        <v>16</v>
      </c>
      <c r="L717" t="inlineStr">
        <is>
          <t>ФО_01_Крупный</t>
        </is>
      </c>
      <c r="M717" t="inlineStr">
        <is>
          <t>Регион_001_Крупный</t>
        </is>
      </c>
      <c r="N717" t="inlineStr">
        <is>
          <t>Город_0216</t>
        </is>
      </c>
      <c r="O717" t="inlineStr">
        <is>
          <t>Холдинг_Крупный</t>
        </is>
      </c>
      <c r="P717" t="inlineStr">
        <is>
          <t>Организация_Крупная</t>
        </is>
      </c>
      <c r="Q717" t="inlineStr">
        <is>
          <t>Отдел_015</t>
        </is>
      </c>
      <c r="R717" t="inlineStr">
        <is>
          <t>Группа_Крупная</t>
        </is>
      </c>
      <c r="S717" t="inlineStr">
        <is>
          <t>Категория_Крупная</t>
        </is>
      </c>
      <c r="T717" t="inlineStr">
        <is>
          <t>Подкатегория_Крупная</t>
        </is>
      </c>
      <c r="U717" t="inlineStr">
        <is>
          <t>SKU_0000716</t>
        </is>
      </c>
      <c r="V717" t="inlineStr">
        <is>
          <t>Розница</t>
        </is>
      </c>
      <c r="W717" t="inlineStr">
        <is>
          <t>Клиент_00716</t>
        </is>
      </c>
      <c r="X717" t="inlineStr">
        <is>
          <t>Портал</t>
        </is>
      </c>
      <c r="Y717" s="8" t="n">
        <v>32492</v>
      </c>
      <c r="Z717" t="n">
        <v>17</v>
      </c>
      <c r="AA717" s="8" t="n">
        <v>3249.2</v>
      </c>
      <c r="AB717" t="inlineStr">
        <is>
          <t>Да</t>
        </is>
      </c>
      <c r="AC717" t="inlineStr">
        <is>
          <t>Группа_Крупная / Категория_Крупная / Подкатегория_Крупная</t>
        </is>
      </c>
      <c r="AD717" t="n">
        <v>1</v>
      </c>
      <c r="AE717" t="inlineStr">
        <is>
          <t>до 10 000</t>
        </is>
      </c>
    </row>
    <row r="718">
      <c r="A718" t="n">
        <v>717</v>
      </c>
      <c r="B718" t="inlineStr">
        <is>
          <t>medium_10k</t>
        </is>
      </c>
      <c r="C718" t="inlineStr">
        <is>
          <t>ORD-0000239</t>
        </is>
      </c>
      <c r="D718" t="inlineStr">
        <is>
          <t>LINE-0000717</t>
        </is>
      </c>
      <c r="E718" s="7" t="n">
        <v>46008</v>
      </c>
      <c r="F718" s="7" t="n">
        <v>46008</v>
      </c>
      <c r="G718" t="n">
        <v>2025</v>
      </c>
      <c r="H718" t="inlineStr">
        <is>
          <t>Q4</t>
        </is>
      </c>
      <c r="I718" t="n">
        <v>12</v>
      </c>
      <c r="J718" t="inlineStr">
        <is>
          <t>Декабрь</t>
        </is>
      </c>
      <c r="K718" t="n">
        <v>17</v>
      </c>
      <c r="L718" t="inlineStr">
        <is>
          <t>ФО_06</t>
        </is>
      </c>
      <c r="M718" t="inlineStr">
        <is>
          <t>Регион_036</t>
        </is>
      </c>
      <c r="N718" t="inlineStr">
        <is>
          <t>Город_0717</t>
        </is>
      </c>
      <c r="O718" t="inlineStr">
        <is>
          <t>Холдинг_01</t>
        </is>
      </c>
      <c r="P718" t="inlineStr">
        <is>
          <t>Организация_002</t>
        </is>
      </c>
      <c r="Q718" t="inlineStr">
        <is>
          <t>Отдел_015</t>
        </is>
      </c>
      <c r="R718" t="inlineStr">
        <is>
          <t>Группа_01</t>
        </is>
      </c>
      <c r="S718" t="inlineStr">
        <is>
          <t>Категория_002</t>
        </is>
      </c>
      <c r="T718" t="inlineStr">
        <is>
          <t>Подкатегория_015</t>
        </is>
      </c>
      <c r="U718" t="inlineStr">
        <is>
          <t>SKU_0000717</t>
        </is>
      </c>
      <c r="V718" t="inlineStr">
        <is>
          <t>Enterprise</t>
        </is>
      </c>
      <c r="W718" t="inlineStr">
        <is>
          <t>Клиент_00717</t>
        </is>
      </c>
      <c r="X718" t="inlineStr">
        <is>
          <t>API</t>
        </is>
      </c>
      <c r="Y718" s="8" t="n">
        <v>27529</v>
      </c>
      <c r="Z718" t="n">
        <v>18</v>
      </c>
      <c r="AA718" s="8" t="n">
        <v>3028.19</v>
      </c>
      <c r="AB718" t="inlineStr">
        <is>
          <t>Нет</t>
        </is>
      </c>
      <c r="AC718" t="inlineStr">
        <is>
          <t>Группа_01 / Категория_002 / Подкатегория_015</t>
        </is>
      </c>
      <c r="AD718" t="n">
        <v>1</v>
      </c>
      <c r="AE718" t="inlineStr">
        <is>
          <t>до 10 000</t>
        </is>
      </c>
    </row>
    <row r="719">
      <c r="A719" t="n">
        <v>718</v>
      </c>
      <c r="B719" t="inlineStr">
        <is>
          <t>medium_10k</t>
        </is>
      </c>
      <c r="C719" t="inlineStr">
        <is>
          <t>ORD-0000240</t>
        </is>
      </c>
      <c r="D719" t="inlineStr">
        <is>
          <t>LINE-0000718</t>
        </is>
      </c>
      <c r="E719" s="7" t="n">
        <v>46009</v>
      </c>
      <c r="F719" s="7" t="n">
        <v>46009</v>
      </c>
      <c r="G719" t="n">
        <v>2025</v>
      </c>
      <c r="H719" t="inlineStr">
        <is>
          <t>Q4</t>
        </is>
      </c>
      <c r="I719" t="n">
        <v>12</v>
      </c>
      <c r="J719" t="inlineStr">
        <is>
          <t>Декабрь</t>
        </is>
      </c>
      <c r="K719" t="n">
        <v>18</v>
      </c>
      <c r="L719" t="inlineStr">
        <is>
          <t>ФО_07</t>
        </is>
      </c>
      <c r="M719" t="inlineStr">
        <is>
          <t>Регион_036</t>
        </is>
      </c>
      <c r="N719" t="inlineStr">
        <is>
          <t>Город_0718</t>
        </is>
      </c>
      <c r="O719" t="inlineStr">
        <is>
          <t>Холдинг_01</t>
        </is>
      </c>
      <c r="P719" t="inlineStr">
        <is>
          <t>Организация_002</t>
        </is>
      </c>
      <c r="Q719" t="inlineStr">
        <is>
          <t>Отдел_015</t>
        </is>
      </c>
      <c r="R719" t="inlineStr">
        <is>
          <t>Группа_01</t>
        </is>
      </c>
      <c r="S719" t="inlineStr">
        <is>
          <t>Категория_002</t>
        </is>
      </c>
      <c r="T719" t="inlineStr">
        <is>
          <t>Подкатегория_015</t>
        </is>
      </c>
      <c r="U719" t="inlineStr">
        <is>
          <t>SKU_0000718</t>
        </is>
      </c>
      <c r="V719" t="inlineStr">
        <is>
          <t>SMB</t>
        </is>
      </c>
      <c r="W719" t="inlineStr">
        <is>
          <t>Клиент_00718</t>
        </is>
      </c>
      <c r="X719" t="inlineStr">
        <is>
          <t>Импорт</t>
        </is>
      </c>
      <c r="Y719" s="8" t="n">
        <v>27566</v>
      </c>
      <c r="Z719" t="n">
        <v>19</v>
      </c>
      <c r="AA719" s="8" t="n">
        <v>3307.92</v>
      </c>
      <c r="AB719" t="inlineStr">
        <is>
          <t>Нет</t>
        </is>
      </c>
      <c r="AC719" t="inlineStr">
        <is>
          <t>Группа_01 / Категория_002 / Подкатегория_015</t>
        </is>
      </c>
      <c r="AD719" t="n">
        <v>1</v>
      </c>
      <c r="AE719" t="inlineStr">
        <is>
          <t>до 10 000</t>
        </is>
      </c>
    </row>
    <row r="720">
      <c r="A720" t="n">
        <v>719</v>
      </c>
      <c r="B720" t="inlineStr">
        <is>
          <t>medium_10k</t>
        </is>
      </c>
      <c r="C720" t="inlineStr">
        <is>
          <t>ORD-0000240</t>
        </is>
      </c>
      <c r="D720" t="inlineStr">
        <is>
          <t>LINE-0000719</t>
        </is>
      </c>
      <c r="E720" s="7" t="n">
        <v>46010</v>
      </c>
      <c r="F720" s="7" t="n">
        <v>46010</v>
      </c>
      <c r="G720" t="n">
        <v>2025</v>
      </c>
      <c r="H720" t="inlineStr">
        <is>
          <t>Q4</t>
        </is>
      </c>
      <c r="I720" t="n">
        <v>12</v>
      </c>
      <c r="J720" t="inlineStr">
        <is>
          <t>Декабрь</t>
        </is>
      </c>
      <c r="K720" t="n">
        <v>19</v>
      </c>
      <c r="L720" t="inlineStr">
        <is>
          <t>ФО_08</t>
        </is>
      </c>
      <c r="M720" t="inlineStr">
        <is>
          <t>Регион_036</t>
        </is>
      </c>
      <c r="N720" t="inlineStr">
        <is>
          <t>Город_0719</t>
        </is>
      </c>
      <c r="O720" t="inlineStr">
        <is>
          <t>Холдинг_01</t>
        </is>
      </c>
      <c r="P720" t="inlineStr">
        <is>
          <t>Организация_002</t>
        </is>
      </c>
      <c r="Q720" t="inlineStr">
        <is>
          <t>Отдел_015</t>
        </is>
      </c>
      <c r="R720" t="inlineStr">
        <is>
          <t>Группа_01</t>
        </is>
      </c>
      <c r="S720" t="inlineStr">
        <is>
          <t>Категория_002</t>
        </is>
      </c>
      <c r="T720" t="inlineStr">
        <is>
          <t>Подкатегория_015</t>
        </is>
      </c>
      <c r="U720" t="inlineStr">
        <is>
          <t>SKU_0000719</t>
        </is>
      </c>
      <c r="V720" t="inlineStr">
        <is>
          <t>Госсектор</t>
        </is>
      </c>
      <c r="W720" t="inlineStr">
        <is>
          <t>Клиент_00719</t>
        </is>
      </c>
      <c r="X720" t="inlineStr">
        <is>
          <t>Ручной ввод</t>
        </is>
      </c>
      <c r="Y720" s="8" t="n">
        <v>27603</v>
      </c>
      <c r="Z720" t="n">
        <v>20</v>
      </c>
      <c r="AA720" s="8" t="n">
        <v>3588.39</v>
      </c>
      <c r="AB720" t="inlineStr">
        <is>
          <t>Нет</t>
        </is>
      </c>
      <c r="AC720" t="inlineStr">
        <is>
          <t>Группа_01 / Категория_002 / Подкатегория_015</t>
        </is>
      </c>
      <c r="AD720" t="n">
        <v>1</v>
      </c>
      <c r="AE720" t="inlineStr">
        <is>
          <t>до 10 000</t>
        </is>
      </c>
    </row>
    <row r="721">
      <c r="A721" t="n">
        <v>720</v>
      </c>
      <c r="B721" t="inlineStr">
        <is>
          <t>medium_10k</t>
        </is>
      </c>
      <c r="C721" t="inlineStr">
        <is>
          <t>ORD-0000240</t>
        </is>
      </c>
      <c r="D721" t="inlineStr">
        <is>
          <t>LINE-0000720</t>
        </is>
      </c>
      <c r="E721" s="7" t="n">
        <v>46011</v>
      </c>
      <c r="F721" s="7" t="n">
        <v>46011</v>
      </c>
      <c r="G721" t="n">
        <v>2025</v>
      </c>
      <c r="H721" t="inlineStr">
        <is>
          <t>Q4</t>
        </is>
      </c>
      <c r="I721" t="n">
        <v>12</v>
      </c>
      <c r="J721" t="inlineStr">
        <is>
          <t>Декабрь</t>
        </is>
      </c>
      <c r="K721" t="n">
        <v>20</v>
      </c>
      <c r="L721" t="inlineStr">
        <is>
          <t>ФО_01_Крупный</t>
        </is>
      </c>
      <c r="M721" t="inlineStr">
        <is>
          <t>Регион_001_Крупный</t>
        </is>
      </c>
      <c r="N721" t="inlineStr">
        <is>
          <t>Город_0220</t>
        </is>
      </c>
      <c r="O721" t="inlineStr">
        <is>
          <t>Холдинг_Крупный</t>
        </is>
      </c>
      <c r="P721" t="inlineStr">
        <is>
          <t>Организация_Крупная</t>
        </is>
      </c>
      <c r="Q721" t="inlineStr">
        <is>
          <t>Отдел_015</t>
        </is>
      </c>
      <c r="R721" t="inlineStr">
        <is>
          <t>Группа_Крупная</t>
        </is>
      </c>
      <c r="S721" t="inlineStr">
        <is>
          <t>Категория_Крупная</t>
        </is>
      </c>
      <c r="T721" t="inlineStr">
        <is>
          <t>Подкатегория_Крупная</t>
        </is>
      </c>
      <c r="U721" t="inlineStr">
        <is>
          <t>SKU_0000720</t>
        </is>
      </c>
      <c r="V721" t="inlineStr">
        <is>
          <t>Розница</t>
        </is>
      </c>
      <c r="W721" t="inlineStr">
        <is>
          <t>Клиент_00720</t>
        </is>
      </c>
      <c r="X721" t="inlineStr">
        <is>
          <t>Интеграция</t>
        </is>
      </c>
      <c r="Y721" s="8" t="n">
        <v>32640</v>
      </c>
      <c r="Z721" t="n">
        <v>1</v>
      </c>
      <c r="AA721" s="8" t="n">
        <v>4569.6</v>
      </c>
      <c r="AB721" t="inlineStr">
        <is>
          <t>Да</t>
        </is>
      </c>
      <c r="AC721" t="inlineStr">
        <is>
          <t>Группа_Крупная / Категория_Крупная / Подкатегория_Крупная</t>
        </is>
      </c>
      <c r="AD721" t="n">
        <v>1</v>
      </c>
      <c r="AE721" t="inlineStr">
        <is>
          <t>до 10 000</t>
        </is>
      </c>
    </row>
    <row r="722">
      <c r="A722" t="n">
        <v>721</v>
      </c>
      <c r="B722" t="inlineStr">
        <is>
          <t>medium_10k</t>
        </is>
      </c>
      <c r="C722" t="inlineStr">
        <is>
          <t>ORD-0000241</t>
        </is>
      </c>
      <c r="D722" t="inlineStr">
        <is>
          <t>LINE-0000721</t>
        </is>
      </c>
      <c r="E722" s="7" t="n">
        <v>46012</v>
      </c>
      <c r="F722" s="7" t="n">
        <v>46012</v>
      </c>
      <c r="G722" t="n">
        <v>2025</v>
      </c>
      <c r="H722" t="inlineStr">
        <is>
          <t>Q4</t>
        </is>
      </c>
      <c r="I722" t="n">
        <v>12</v>
      </c>
      <c r="J722" t="inlineStr">
        <is>
          <t>Декабрь</t>
        </is>
      </c>
      <c r="K722" t="n">
        <v>21</v>
      </c>
      <c r="L722" t="inlineStr">
        <is>
          <t>ФО_01_Крупный</t>
        </is>
      </c>
      <c r="M722" t="inlineStr">
        <is>
          <t>Регион_001_Крупный</t>
        </is>
      </c>
      <c r="N722" t="inlineStr">
        <is>
          <t>Город_0221</t>
        </is>
      </c>
      <c r="O722" t="inlineStr">
        <is>
          <t>Холдинг_Крупный</t>
        </is>
      </c>
      <c r="P722" t="inlineStr">
        <is>
          <t>Организация_Крупная</t>
        </is>
      </c>
      <c r="Q722" t="inlineStr">
        <is>
          <t>Отдел_015</t>
        </is>
      </c>
      <c r="R722" t="inlineStr">
        <is>
          <t>Группа_Крупная</t>
        </is>
      </c>
      <c r="S722" t="inlineStr">
        <is>
          <t>Категория_Крупная</t>
        </is>
      </c>
      <c r="T722" t="inlineStr">
        <is>
          <t>Подкатегория_Крупная</t>
        </is>
      </c>
      <c r="U722" t="inlineStr">
        <is>
          <t>SKU_0000721</t>
        </is>
      </c>
      <c r="V722" t="inlineStr">
        <is>
          <t>Enterprise</t>
        </is>
      </c>
      <c r="W722" t="inlineStr">
        <is>
          <t>Клиент_00721</t>
        </is>
      </c>
      <c r="X722" t="inlineStr">
        <is>
          <t>Портал</t>
        </is>
      </c>
      <c r="Y722" s="8" t="n">
        <v>32677</v>
      </c>
      <c r="Z722" t="n">
        <v>2</v>
      </c>
      <c r="AA722" s="8" t="n">
        <v>4901.55</v>
      </c>
      <c r="AB722" t="inlineStr">
        <is>
          <t>Да</t>
        </is>
      </c>
      <c r="AC722" t="inlineStr">
        <is>
          <t>Группа_Крупная / Категория_Крупная / Подкатегория_Крупная</t>
        </is>
      </c>
      <c r="AD722" t="n">
        <v>1</v>
      </c>
      <c r="AE722" t="inlineStr">
        <is>
          <t>до 10 000</t>
        </is>
      </c>
    </row>
    <row r="723">
      <c r="A723" t="n">
        <v>722</v>
      </c>
      <c r="B723" t="inlineStr">
        <is>
          <t>medium_10k</t>
        </is>
      </c>
      <c r="C723" t="inlineStr">
        <is>
          <t>ORD-0000241</t>
        </is>
      </c>
      <c r="D723" t="inlineStr">
        <is>
          <t>LINE-0000722</t>
        </is>
      </c>
      <c r="E723" s="7" t="n">
        <v>46013</v>
      </c>
      <c r="F723" s="7" t="n">
        <v>46013</v>
      </c>
      <c r="G723" t="n">
        <v>2025</v>
      </c>
      <c r="H723" t="inlineStr">
        <is>
          <t>Q4</t>
        </is>
      </c>
      <c r="I723" t="n">
        <v>12</v>
      </c>
      <c r="J723" t="inlineStr">
        <is>
          <t>Декабрь</t>
        </is>
      </c>
      <c r="K723" t="n">
        <v>22</v>
      </c>
      <c r="L723" t="inlineStr">
        <is>
          <t>ФО_01_Крупный</t>
        </is>
      </c>
      <c r="M723" t="inlineStr">
        <is>
          <t>Регион_001_Крупный</t>
        </is>
      </c>
      <c r="N723" t="inlineStr">
        <is>
          <t>Город_0222</t>
        </is>
      </c>
      <c r="O723" t="inlineStr">
        <is>
          <t>Холдинг_Крупный</t>
        </is>
      </c>
      <c r="P723" t="inlineStr">
        <is>
          <t>Организация_Крупная</t>
        </is>
      </c>
      <c r="Q723" t="inlineStr">
        <is>
          <t>Отдел_015</t>
        </is>
      </c>
      <c r="R723" t="inlineStr">
        <is>
          <t>Группа_Крупная</t>
        </is>
      </c>
      <c r="S723" t="inlineStr">
        <is>
          <t>Категория_Крупная</t>
        </is>
      </c>
      <c r="T723" t="inlineStr">
        <is>
          <t>Подкатегория_Крупная</t>
        </is>
      </c>
      <c r="U723" t="inlineStr">
        <is>
          <t>SKU_0000722</t>
        </is>
      </c>
      <c r="V723" t="inlineStr">
        <is>
          <t>SMB</t>
        </is>
      </c>
      <c r="W723" t="inlineStr">
        <is>
          <t>Клиент_00722</t>
        </is>
      </c>
      <c r="X723" t="inlineStr">
        <is>
          <t>API</t>
        </is>
      </c>
      <c r="Y723" s="8" t="n">
        <v>32714</v>
      </c>
      <c r="Z723" t="n">
        <v>3</v>
      </c>
      <c r="AA723" s="8" t="n">
        <v>5234.24</v>
      </c>
      <c r="AB723" t="inlineStr">
        <is>
          <t>Да</t>
        </is>
      </c>
      <c r="AC723" t="inlineStr">
        <is>
          <t>Группа_Крупная / Категория_Крупная / Подкатегория_Крупная</t>
        </is>
      </c>
      <c r="AD723" t="n">
        <v>1</v>
      </c>
      <c r="AE723" t="inlineStr">
        <is>
          <t>до 10 000</t>
        </is>
      </c>
    </row>
    <row r="724">
      <c r="A724" t="n">
        <v>723</v>
      </c>
      <c r="B724" t="inlineStr">
        <is>
          <t>medium_10k</t>
        </is>
      </c>
      <c r="C724" t="inlineStr">
        <is>
          <t>ORD-0000241</t>
        </is>
      </c>
      <c r="D724" t="inlineStr">
        <is>
          <t>LINE-0000723</t>
        </is>
      </c>
      <c r="E724" s="7" t="n">
        <v>46014</v>
      </c>
      <c r="F724" s="7" t="n">
        <v>46014</v>
      </c>
      <c r="G724" t="n">
        <v>2025</v>
      </c>
      <c r="H724" t="inlineStr">
        <is>
          <t>Q4</t>
        </is>
      </c>
      <c r="I724" t="n">
        <v>12</v>
      </c>
      <c r="J724" t="inlineStr">
        <is>
          <t>Декабрь</t>
        </is>
      </c>
      <c r="K724" t="n">
        <v>23</v>
      </c>
      <c r="L724" t="inlineStr">
        <is>
          <t>ФО_01_Крупный</t>
        </is>
      </c>
      <c r="M724" t="inlineStr">
        <is>
          <t>Регион_001_Крупный</t>
        </is>
      </c>
      <c r="N724" t="inlineStr">
        <is>
          <t>Город_0223</t>
        </is>
      </c>
      <c r="O724" t="inlineStr">
        <is>
          <t>Холдинг_Крупный</t>
        </is>
      </c>
      <c r="P724" t="inlineStr">
        <is>
          <t>Организация_Крупная</t>
        </is>
      </c>
      <c r="Q724" t="inlineStr">
        <is>
          <t>Отдел_015</t>
        </is>
      </c>
      <c r="R724" t="inlineStr">
        <is>
          <t>Группа_Крупная</t>
        </is>
      </c>
      <c r="S724" t="inlineStr">
        <is>
          <t>Категория_Крупная</t>
        </is>
      </c>
      <c r="T724" t="inlineStr">
        <is>
          <t>Подкатегория_Крупная</t>
        </is>
      </c>
      <c r="U724" t="inlineStr">
        <is>
          <t>SKU_0000723</t>
        </is>
      </c>
      <c r="V724" t="inlineStr">
        <is>
          <t>Госсектор</t>
        </is>
      </c>
      <c r="W724" t="inlineStr">
        <is>
          <t>Клиент_00723</t>
        </is>
      </c>
      <c r="X724" t="inlineStr">
        <is>
          <t>Импорт</t>
        </is>
      </c>
      <c r="Y724" s="8" t="n">
        <v>32751</v>
      </c>
      <c r="Z724" t="n">
        <v>4</v>
      </c>
      <c r="AA724" s="8" t="n">
        <v>5567.67</v>
      </c>
      <c r="AB724" t="inlineStr">
        <is>
          <t>Да</t>
        </is>
      </c>
      <c r="AC724" t="inlineStr">
        <is>
          <t>Группа_Крупная / Категория_Крупная / Подкатегория_Крупная</t>
        </is>
      </c>
      <c r="AD724" t="n">
        <v>1</v>
      </c>
      <c r="AE724" t="inlineStr">
        <is>
          <t>до 10 000</t>
        </is>
      </c>
    </row>
    <row r="725">
      <c r="A725" t="n">
        <v>724</v>
      </c>
      <c r="B725" t="inlineStr">
        <is>
          <t>medium_10k</t>
        </is>
      </c>
      <c r="C725" t="inlineStr">
        <is>
          <t>ORD-0000242</t>
        </is>
      </c>
      <c r="D725" t="inlineStr">
        <is>
          <t>LINE-0000724</t>
        </is>
      </c>
      <c r="E725" s="7" t="n">
        <v>46015</v>
      </c>
      <c r="F725" s="7" t="n">
        <v>46015</v>
      </c>
      <c r="G725" t="n">
        <v>2025</v>
      </c>
      <c r="H725" t="inlineStr">
        <is>
          <t>Q4</t>
        </is>
      </c>
      <c r="I725" t="n">
        <v>12</v>
      </c>
      <c r="J725" t="inlineStr">
        <is>
          <t>Декабрь</t>
        </is>
      </c>
      <c r="K725" t="n">
        <v>24</v>
      </c>
      <c r="L725" t="inlineStr">
        <is>
          <t>ФО_01_Крупный</t>
        </is>
      </c>
      <c r="M725" t="inlineStr">
        <is>
          <t>Регион_001_Крупный</t>
        </is>
      </c>
      <c r="N725" t="inlineStr">
        <is>
          <t>Город_0224</t>
        </is>
      </c>
      <c r="O725" t="inlineStr">
        <is>
          <t>Холдинг_Крупный</t>
        </is>
      </c>
      <c r="P725" t="inlineStr">
        <is>
          <t>Организация_Крупная</t>
        </is>
      </c>
      <c r="Q725" t="inlineStr">
        <is>
          <t>Отдел_015</t>
        </is>
      </c>
      <c r="R725" t="inlineStr">
        <is>
          <t>Группа_Крупная</t>
        </is>
      </c>
      <c r="S725" t="inlineStr">
        <is>
          <t>Категория_Крупная</t>
        </is>
      </c>
      <c r="T725" t="inlineStr">
        <is>
          <t>Подкатегория_Крупная</t>
        </is>
      </c>
      <c r="U725" t="inlineStr">
        <is>
          <t>SKU_0000724</t>
        </is>
      </c>
      <c r="V725" t="inlineStr">
        <is>
          <t>Розница</t>
        </is>
      </c>
      <c r="W725" t="inlineStr">
        <is>
          <t>Клиент_00724</t>
        </is>
      </c>
      <c r="X725" t="inlineStr">
        <is>
          <t>Ручной ввод</t>
        </is>
      </c>
      <c r="Y725" s="8" t="n">
        <v>32788</v>
      </c>
      <c r="Z725" t="n">
        <v>5</v>
      </c>
      <c r="AA725" s="8" t="n">
        <v>5901.84</v>
      </c>
      <c r="AB725" t="inlineStr">
        <is>
          <t>Да</t>
        </is>
      </c>
      <c r="AC725" t="inlineStr">
        <is>
          <t>Группа_Крупная / Категория_Крупная / Подкатегория_Крупная</t>
        </is>
      </c>
      <c r="AD725" t="n">
        <v>1</v>
      </c>
      <c r="AE725" t="inlineStr">
        <is>
          <t>до 10 000</t>
        </is>
      </c>
    </row>
    <row r="726">
      <c r="A726" t="n">
        <v>725</v>
      </c>
      <c r="B726" t="inlineStr">
        <is>
          <t>medium_10k</t>
        </is>
      </c>
      <c r="C726" t="inlineStr">
        <is>
          <t>ORD-0000242</t>
        </is>
      </c>
      <c r="D726" t="inlineStr">
        <is>
          <t>LINE-0000725</t>
        </is>
      </c>
      <c r="E726" s="7" t="n">
        <v>46016</v>
      </c>
      <c r="F726" s="7" t="n">
        <v>46016</v>
      </c>
      <c r="G726" t="n">
        <v>2025</v>
      </c>
      <c r="H726" t="inlineStr">
        <is>
          <t>Q4</t>
        </is>
      </c>
      <c r="I726" t="n">
        <v>12</v>
      </c>
      <c r="J726" t="inlineStr">
        <is>
          <t>Декабрь</t>
        </is>
      </c>
      <c r="K726" t="n">
        <v>25</v>
      </c>
      <c r="L726" t="inlineStr">
        <is>
          <t>ФО_01_Крупный</t>
        </is>
      </c>
      <c r="M726" t="inlineStr">
        <is>
          <t>Регион_001_Крупный</t>
        </is>
      </c>
      <c r="N726" t="inlineStr">
        <is>
          <t>Город_0225</t>
        </is>
      </c>
      <c r="O726" t="inlineStr">
        <is>
          <t>Холдинг_Крупный</t>
        </is>
      </c>
      <c r="P726" t="inlineStr">
        <is>
          <t>Организация_Крупная</t>
        </is>
      </c>
      <c r="Q726" t="inlineStr">
        <is>
          <t>Отдел_015</t>
        </is>
      </c>
      <c r="R726" t="inlineStr">
        <is>
          <t>Группа_Крупная</t>
        </is>
      </c>
      <c r="S726" t="inlineStr">
        <is>
          <t>Категория_Крупная</t>
        </is>
      </c>
      <c r="T726" t="inlineStr">
        <is>
          <t>Подкатегория_Крупная</t>
        </is>
      </c>
      <c r="U726" t="inlineStr">
        <is>
          <t>SKU_0000725</t>
        </is>
      </c>
      <c r="V726" t="inlineStr">
        <is>
          <t>Enterprise</t>
        </is>
      </c>
      <c r="W726" t="inlineStr">
        <is>
          <t>Клиент_00725</t>
        </is>
      </c>
      <c r="X726" t="inlineStr">
        <is>
          <t>Интеграция</t>
        </is>
      </c>
      <c r="Y726" s="8" t="n">
        <v>32825</v>
      </c>
      <c r="Z726" t="n">
        <v>6</v>
      </c>
      <c r="AA726" s="8" t="n">
        <v>6236.75</v>
      </c>
      <c r="AB726" t="inlineStr">
        <is>
          <t>Да</t>
        </is>
      </c>
      <c r="AC726" t="inlineStr">
        <is>
          <t>Группа_Крупная / Категория_Крупная / Подкатегория_Крупная</t>
        </is>
      </c>
      <c r="AD726" t="n">
        <v>1</v>
      </c>
      <c r="AE726" t="inlineStr">
        <is>
          <t>до 10 000</t>
        </is>
      </c>
    </row>
    <row r="727">
      <c r="A727" t="n">
        <v>726</v>
      </c>
      <c r="B727" t="inlineStr">
        <is>
          <t>medium_10k</t>
        </is>
      </c>
      <c r="C727" t="inlineStr">
        <is>
          <t>ORD-0000242</t>
        </is>
      </c>
      <c r="D727" t="inlineStr">
        <is>
          <t>LINE-0000726</t>
        </is>
      </c>
      <c r="E727" s="7" t="n">
        <v>46017</v>
      </c>
      <c r="F727" s="7" t="n">
        <v>46017</v>
      </c>
      <c r="G727" t="n">
        <v>2025</v>
      </c>
      <c r="H727" t="inlineStr">
        <is>
          <t>Q4</t>
        </is>
      </c>
      <c r="I727" t="n">
        <v>12</v>
      </c>
      <c r="J727" t="inlineStr">
        <is>
          <t>Декабрь</t>
        </is>
      </c>
      <c r="K727" t="n">
        <v>26</v>
      </c>
      <c r="L727" t="inlineStr">
        <is>
          <t>ФО_01_Крупный</t>
        </is>
      </c>
      <c r="M727" t="inlineStr">
        <is>
          <t>Регион_001_Крупный</t>
        </is>
      </c>
      <c r="N727" t="inlineStr">
        <is>
          <t>Город_0226</t>
        </is>
      </c>
      <c r="O727" t="inlineStr">
        <is>
          <t>Холдинг_Крупный</t>
        </is>
      </c>
      <c r="P727" t="inlineStr">
        <is>
          <t>Организация_Крупная</t>
        </is>
      </c>
      <c r="Q727" t="inlineStr">
        <is>
          <t>Отдел_015</t>
        </is>
      </c>
      <c r="R727" t="inlineStr">
        <is>
          <t>Группа_Крупная</t>
        </is>
      </c>
      <c r="S727" t="inlineStr">
        <is>
          <t>Категория_Крупная</t>
        </is>
      </c>
      <c r="T727" t="inlineStr">
        <is>
          <t>Подкатегория_Крупная</t>
        </is>
      </c>
      <c r="U727" t="inlineStr">
        <is>
          <t>SKU_0000726</t>
        </is>
      </c>
      <c r="V727" t="inlineStr">
        <is>
          <t>SMB</t>
        </is>
      </c>
      <c r="W727" t="inlineStr">
        <is>
          <t>Клиент_00726</t>
        </is>
      </c>
      <c r="X727" t="inlineStr">
        <is>
          <t>Портал</t>
        </is>
      </c>
      <c r="Y727" s="8" t="n">
        <v>32862</v>
      </c>
      <c r="Z727" t="n">
        <v>7</v>
      </c>
      <c r="AA727" s="8" t="n">
        <v>6572.4</v>
      </c>
      <c r="AB727" t="inlineStr">
        <is>
          <t>Да</t>
        </is>
      </c>
      <c r="AC727" t="inlineStr">
        <is>
          <t>Группа_Крупная / Категория_Крупная / Подкатегория_Крупная</t>
        </is>
      </c>
      <c r="AD727" t="n">
        <v>1</v>
      </c>
      <c r="AE727" t="inlineStr">
        <is>
          <t>до 10 000</t>
        </is>
      </c>
    </row>
    <row r="728">
      <c r="A728" t="n">
        <v>727</v>
      </c>
      <c r="B728" t="inlineStr">
        <is>
          <t>medium_10k</t>
        </is>
      </c>
      <c r="C728" t="inlineStr">
        <is>
          <t>ORD-0000243</t>
        </is>
      </c>
      <c r="D728" t="inlineStr">
        <is>
          <t>LINE-0000727</t>
        </is>
      </c>
      <c r="E728" s="7" t="n">
        <v>46018</v>
      </c>
      <c r="F728" s="7" t="n">
        <v>46018</v>
      </c>
      <c r="G728" t="n">
        <v>2025</v>
      </c>
      <c r="H728" t="inlineStr">
        <is>
          <t>Q4</t>
        </is>
      </c>
      <c r="I728" t="n">
        <v>12</v>
      </c>
      <c r="J728" t="inlineStr">
        <is>
          <t>Декабрь</t>
        </is>
      </c>
      <c r="K728" t="n">
        <v>27</v>
      </c>
      <c r="L728" t="inlineStr">
        <is>
          <t>ФО_08</t>
        </is>
      </c>
      <c r="M728" t="inlineStr">
        <is>
          <t>Регион_037</t>
        </is>
      </c>
      <c r="N728" t="inlineStr">
        <is>
          <t>Город_0727</t>
        </is>
      </c>
      <c r="O728" t="inlineStr">
        <is>
          <t>Холдинг_01</t>
        </is>
      </c>
      <c r="P728" t="inlineStr">
        <is>
          <t>Организация_002</t>
        </is>
      </c>
      <c r="Q728" t="inlineStr">
        <is>
          <t>Отдел_015</t>
        </is>
      </c>
      <c r="R728" t="inlineStr">
        <is>
          <t>Группа_01</t>
        </is>
      </c>
      <c r="S728" t="inlineStr">
        <is>
          <t>Категория_002</t>
        </is>
      </c>
      <c r="T728" t="inlineStr">
        <is>
          <t>Подкатегория_015</t>
        </is>
      </c>
      <c r="U728" t="inlineStr">
        <is>
          <t>SKU_0000727</t>
        </is>
      </c>
      <c r="V728" t="inlineStr">
        <is>
          <t>Госсектор</t>
        </is>
      </c>
      <c r="W728" t="inlineStr">
        <is>
          <t>Клиент_00727</t>
        </is>
      </c>
      <c r="X728" t="inlineStr">
        <is>
          <t>API</t>
        </is>
      </c>
      <c r="Y728" s="8" t="n">
        <v>27899</v>
      </c>
      <c r="Z728" t="n">
        <v>8</v>
      </c>
      <c r="AA728" s="8" t="n">
        <v>5858.79</v>
      </c>
      <c r="AB728" t="inlineStr">
        <is>
          <t>Нет</t>
        </is>
      </c>
      <c r="AC728" t="inlineStr">
        <is>
          <t>Группа_01 / Категория_002 / Подкатегория_015</t>
        </is>
      </c>
      <c r="AD728" t="n">
        <v>1</v>
      </c>
      <c r="AE728" t="inlineStr">
        <is>
          <t>до 10 000</t>
        </is>
      </c>
    </row>
    <row r="729">
      <c r="A729" t="n">
        <v>728</v>
      </c>
      <c r="B729" t="inlineStr">
        <is>
          <t>medium_10k</t>
        </is>
      </c>
      <c r="C729" t="inlineStr">
        <is>
          <t>ORD-0000243</t>
        </is>
      </c>
      <c r="D729" t="inlineStr">
        <is>
          <t>LINE-0000728</t>
        </is>
      </c>
      <c r="E729" s="7" t="n">
        <v>46019</v>
      </c>
      <c r="F729" s="7" t="n">
        <v>46019</v>
      </c>
      <c r="G729" t="n">
        <v>2025</v>
      </c>
      <c r="H729" t="inlineStr">
        <is>
          <t>Q4</t>
        </is>
      </c>
      <c r="I729" t="n">
        <v>12</v>
      </c>
      <c r="J729" t="inlineStr">
        <is>
          <t>Декабрь</t>
        </is>
      </c>
      <c r="K729" t="n">
        <v>28</v>
      </c>
      <c r="L729" t="inlineStr">
        <is>
          <t>ФО_01</t>
        </is>
      </c>
      <c r="M729" t="inlineStr">
        <is>
          <t>Регион_037</t>
        </is>
      </c>
      <c r="N729" t="inlineStr">
        <is>
          <t>Город_0728</t>
        </is>
      </c>
      <c r="O729" t="inlineStr">
        <is>
          <t>Холдинг_01</t>
        </is>
      </c>
      <c r="P729" t="inlineStr">
        <is>
          <t>Организация_002</t>
        </is>
      </c>
      <c r="Q729" t="inlineStr">
        <is>
          <t>Отдел_015</t>
        </is>
      </c>
      <c r="R729" t="inlineStr">
        <is>
          <t>Группа_01</t>
        </is>
      </c>
      <c r="S729" t="inlineStr">
        <is>
          <t>Категория_002</t>
        </is>
      </c>
      <c r="T729" t="inlineStr">
        <is>
          <t>Подкатегория_015</t>
        </is>
      </c>
      <c r="U729" t="inlineStr">
        <is>
          <t>SKU_0000728</t>
        </is>
      </c>
      <c r="V729" t="inlineStr">
        <is>
          <t>Розница</t>
        </is>
      </c>
      <c r="W729" t="inlineStr">
        <is>
          <t>Клиент_00728</t>
        </is>
      </c>
      <c r="X729" t="inlineStr">
        <is>
          <t>Импорт</t>
        </is>
      </c>
      <c r="Y729" s="8" t="n">
        <v>27936</v>
      </c>
      <c r="Z729" t="n">
        <v>9</v>
      </c>
      <c r="AA729" s="8" t="n">
        <v>6145.92</v>
      </c>
      <c r="AB729" t="inlineStr">
        <is>
          <t>Нет</t>
        </is>
      </c>
      <c r="AC729" t="inlineStr">
        <is>
          <t>Группа_01 / Категория_002 / Подкатегория_015</t>
        </is>
      </c>
      <c r="AD729" t="n">
        <v>1</v>
      </c>
      <c r="AE729" t="inlineStr">
        <is>
          <t>до 10 000</t>
        </is>
      </c>
    </row>
    <row r="730">
      <c r="A730" t="n">
        <v>729</v>
      </c>
      <c r="B730" t="inlineStr">
        <is>
          <t>medium_10k</t>
        </is>
      </c>
      <c r="C730" t="inlineStr">
        <is>
          <t>ORD-0000243</t>
        </is>
      </c>
      <c r="D730" t="inlineStr">
        <is>
          <t>LINE-0000729</t>
        </is>
      </c>
      <c r="E730" s="7" t="n">
        <v>46020</v>
      </c>
      <c r="F730" s="7" t="n">
        <v>46020</v>
      </c>
      <c r="G730" t="n">
        <v>2025</v>
      </c>
      <c r="H730" t="inlineStr">
        <is>
          <t>Q4</t>
        </is>
      </c>
      <c r="I730" t="n">
        <v>12</v>
      </c>
      <c r="J730" t="inlineStr">
        <is>
          <t>Декабрь</t>
        </is>
      </c>
      <c r="K730" t="n">
        <v>29</v>
      </c>
      <c r="L730" t="inlineStr">
        <is>
          <t>ФО_02</t>
        </is>
      </c>
      <c r="M730" t="inlineStr">
        <is>
          <t>Регион_037</t>
        </is>
      </c>
      <c r="N730" t="inlineStr">
        <is>
          <t>Город_0729</t>
        </is>
      </c>
      <c r="O730" t="inlineStr">
        <is>
          <t>Холдинг_01</t>
        </is>
      </c>
      <c r="P730" t="inlineStr">
        <is>
          <t>Организация_002</t>
        </is>
      </c>
      <c r="Q730" t="inlineStr">
        <is>
          <t>Отдел_015</t>
        </is>
      </c>
      <c r="R730" t="inlineStr">
        <is>
          <t>Группа_01</t>
        </is>
      </c>
      <c r="S730" t="inlineStr">
        <is>
          <t>Категория_002</t>
        </is>
      </c>
      <c r="T730" t="inlineStr">
        <is>
          <t>Подкатегория_015</t>
        </is>
      </c>
      <c r="U730" t="inlineStr">
        <is>
          <t>SKU_0000729</t>
        </is>
      </c>
      <c r="V730" t="inlineStr">
        <is>
          <t>Enterprise</t>
        </is>
      </c>
      <c r="W730" t="inlineStr">
        <is>
          <t>Клиент_00729</t>
        </is>
      </c>
      <c r="X730" t="inlineStr">
        <is>
          <t>Ручной ввод</t>
        </is>
      </c>
      <c r="Y730" s="8" t="n">
        <v>27973</v>
      </c>
      <c r="Z730" t="n">
        <v>10</v>
      </c>
      <c r="AA730" s="8" t="n">
        <v>6433.79</v>
      </c>
      <c r="AB730" t="inlineStr">
        <is>
          <t>Нет</t>
        </is>
      </c>
      <c r="AC730" t="inlineStr">
        <is>
          <t>Группа_01 / Категория_002 / Подкатегория_015</t>
        </is>
      </c>
      <c r="AD730" t="n">
        <v>1</v>
      </c>
      <c r="AE730" t="inlineStr">
        <is>
          <t>до 10 000</t>
        </is>
      </c>
    </row>
    <row r="731">
      <c r="A731" t="n">
        <v>730</v>
      </c>
      <c r="B731" t="inlineStr">
        <is>
          <t>medium_10k</t>
        </is>
      </c>
      <c r="C731" t="inlineStr">
        <is>
          <t>ORD-0000244</t>
        </is>
      </c>
      <c r="D731" t="inlineStr">
        <is>
          <t>LINE-0000730</t>
        </is>
      </c>
      <c r="E731" s="7" t="n">
        <v>46021</v>
      </c>
      <c r="F731" s="7" t="n">
        <v>46021</v>
      </c>
      <c r="G731" t="n">
        <v>2025</v>
      </c>
      <c r="H731" t="inlineStr">
        <is>
          <t>Q4</t>
        </is>
      </c>
      <c r="I731" t="n">
        <v>12</v>
      </c>
      <c r="J731" t="inlineStr">
        <is>
          <t>Декабрь</t>
        </is>
      </c>
      <c r="K731" t="n">
        <v>30</v>
      </c>
      <c r="L731" t="inlineStr">
        <is>
          <t>ФО_01_Крупный</t>
        </is>
      </c>
      <c r="M731" t="inlineStr">
        <is>
          <t>Регион_001_Крупный</t>
        </is>
      </c>
      <c r="N731" t="inlineStr">
        <is>
          <t>Город_0230</t>
        </is>
      </c>
      <c r="O731" t="inlineStr">
        <is>
          <t>Холдинг_Крупный</t>
        </is>
      </c>
      <c r="P731" t="inlineStr">
        <is>
          <t>Организация_Крупная</t>
        </is>
      </c>
      <c r="Q731" t="inlineStr">
        <is>
          <t>Отдел_015</t>
        </is>
      </c>
      <c r="R731" t="inlineStr">
        <is>
          <t>Группа_Крупная</t>
        </is>
      </c>
      <c r="S731" t="inlineStr">
        <is>
          <t>Категория_Крупная</t>
        </is>
      </c>
      <c r="T731" t="inlineStr">
        <is>
          <t>Подкатегория_Крупная</t>
        </is>
      </c>
      <c r="U731" t="inlineStr">
        <is>
          <t>SKU_0000730</t>
        </is>
      </c>
      <c r="V731" t="inlineStr">
        <is>
          <t>SMB</t>
        </is>
      </c>
      <c r="W731" t="inlineStr">
        <is>
          <t>Клиент_00730</t>
        </is>
      </c>
      <c r="X731" t="inlineStr">
        <is>
          <t>Интеграция</t>
        </is>
      </c>
      <c r="Y731" s="8" t="n">
        <v>33010</v>
      </c>
      <c r="Z731" t="n">
        <v>11</v>
      </c>
      <c r="AA731" s="8" t="n">
        <v>7922.4</v>
      </c>
      <c r="AB731" t="inlineStr">
        <is>
          <t>Да</t>
        </is>
      </c>
      <c r="AC731" t="inlineStr">
        <is>
          <t>Группа_Крупная / Категория_Крупная / Подкатегория_Крупная</t>
        </is>
      </c>
      <c r="AD731" t="n">
        <v>1</v>
      </c>
      <c r="AE731" t="inlineStr">
        <is>
          <t>до 10 000</t>
        </is>
      </c>
    </row>
    <row r="732">
      <c r="A732" t="n">
        <v>731</v>
      </c>
      <c r="B732" t="inlineStr">
        <is>
          <t>medium_10k</t>
        </is>
      </c>
      <c r="C732" t="inlineStr">
        <is>
          <t>ORD-0000244</t>
        </is>
      </c>
      <c r="D732" t="inlineStr">
        <is>
          <t>LINE-0000731</t>
        </is>
      </c>
      <c r="E732" s="7" t="n">
        <v>46022</v>
      </c>
      <c r="F732" s="7" t="n">
        <v>46022</v>
      </c>
      <c r="G732" t="n">
        <v>2025</v>
      </c>
      <c r="H732" t="inlineStr">
        <is>
          <t>Q4</t>
        </is>
      </c>
      <c r="I732" t="n">
        <v>12</v>
      </c>
      <c r="J732" t="inlineStr">
        <is>
          <t>Декабрь</t>
        </is>
      </c>
      <c r="K732" t="n">
        <v>31</v>
      </c>
      <c r="L732" t="inlineStr">
        <is>
          <t>ФО_01_Крупный</t>
        </is>
      </c>
      <c r="M732" t="inlineStr">
        <is>
          <t>Регион_001_Крупный</t>
        </is>
      </c>
      <c r="N732" t="inlineStr">
        <is>
          <t>Город_0231</t>
        </is>
      </c>
      <c r="O732" t="inlineStr">
        <is>
          <t>Холдинг_Крупный</t>
        </is>
      </c>
      <c r="P732" t="inlineStr">
        <is>
          <t>Организация_Крупная</t>
        </is>
      </c>
      <c r="Q732" t="inlineStr">
        <is>
          <t>Отдел_015</t>
        </is>
      </c>
      <c r="R732" t="inlineStr">
        <is>
          <t>Группа_Крупная</t>
        </is>
      </c>
      <c r="S732" t="inlineStr">
        <is>
          <t>Категория_Крупная</t>
        </is>
      </c>
      <c r="T732" t="inlineStr">
        <is>
          <t>Подкатегория_Крупная</t>
        </is>
      </c>
      <c r="U732" t="inlineStr">
        <is>
          <t>SKU_0000731</t>
        </is>
      </c>
      <c r="V732" t="inlineStr">
        <is>
          <t>Госсектор</t>
        </is>
      </c>
      <c r="W732" t="inlineStr">
        <is>
          <t>Клиент_00731</t>
        </is>
      </c>
      <c r="X732" t="inlineStr">
        <is>
          <t>Портал</t>
        </is>
      </c>
      <c r="Y732" s="8" t="n">
        <v>33047</v>
      </c>
      <c r="Z732" t="n">
        <v>12</v>
      </c>
      <c r="AA732" s="8" t="n">
        <v>2643.76</v>
      </c>
      <c r="AB732" t="inlineStr">
        <is>
          <t>Да</t>
        </is>
      </c>
      <c r="AC732" t="inlineStr">
        <is>
          <t>Группа_Крупная / Категория_Крупная / Подкатегория_Крупная</t>
        </is>
      </c>
      <c r="AD732" t="n">
        <v>1</v>
      </c>
      <c r="AE732" t="inlineStr">
        <is>
          <t>до 10 000</t>
        </is>
      </c>
    </row>
    <row r="733">
      <c r="A733" t="n">
        <v>732</v>
      </c>
      <c r="B733" t="inlineStr">
        <is>
          <t>medium_10k</t>
        </is>
      </c>
      <c r="C733" t="inlineStr">
        <is>
          <t>ORD-0000244</t>
        </is>
      </c>
      <c r="D733" t="inlineStr">
        <is>
          <t>LINE-0000732</t>
        </is>
      </c>
      <c r="E733" s="7" t="n">
        <v>46023</v>
      </c>
      <c r="F733" s="7" t="n">
        <v>46023</v>
      </c>
      <c r="G733" t="n">
        <v>2026</v>
      </c>
      <c r="H733" t="inlineStr">
        <is>
          <t>Q1</t>
        </is>
      </c>
      <c r="I733" t="n">
        <v>1</v>
      </c>
      <c r="J733" t="inlineStr">
        <is>
          <t>Январь</t>
        </is>
      </c>
      <c r="K733" t="n">
        <v>1</v>
      </c>
      <c r="L733" t="inlineStr">
        <is>
          <t>ФО_01_Крупный</t>
        </is>
      </c>
      <c r="M733" t="inlineStr">
        <is>
          <t>Регион_001_Крупный</t>
        </is>
      </c>
      <c r="N733" t="inlineStr">
        <is>
          <t>Город_0232</t>
        </is>
      </c>
      <c r="O733" t="inlineStr">
        <is>
          <t>Холдинг_Крупный</t>
        </is>
      </c>
      <c r="P733" t="inlineStr">
        <is>
          <t>Организация_Крупная</t>
        </is>
      </c>
      <c r="Q733" t="inlineStr">
        <is>
          <t>Отдел_015</t>
        </is>
      </c>
      <c r="R733" t="inlineStr">
        <is>
          <t>Группа_Крупная</t>
        </is>
      </c>
      <c r="S733" t="inlineStr">
        <is>
          <t>Категория_Крупная</t>
        </is>
      </c>
      <c r="T733" t="inlineStr">
        <is>
          <t>Подкатегория_Крупная</t>
        </is>
      </c>
      <c r="U733" t="inlineStr">
        <is>
          <t>SKU_0000732</t>
        </is>
      </c>
      <c r="V733" t="inlineStr">
        <is>
          <t>Розница</t>
        </is>
      </c>
      <c r="W733" t="inlineStr">
        <is>
          <t>Клиент_00732</t>
        </is>
      </c>
      <c r="X733" t="inlineStr">
        <is>
          <t>API</t>
        </is>
      </c>
      <c r="Y733" s="8" t="n">
        <v>33084</v>
      </c>
      <c r="Z733" t="n">
        <v>13</v>
      </c>
      <c r="AA733" s="8" t="n">
        <v>2977.56</v>
      </c>
      <c r="AB733" t="inlineStr">
        <is>
          <t>Да</t>
        </is>
      </c>
      <c r="AC733" t="inlineStr">
        <is>
          <t>Группа_Крупная / Категория_Крупная / Подкатегория_Крупная</t>
        </is>
      </c>
      <c r="AD733" t="n">
        <v>1</v>
      </c>
      <c r="AE733" t="inlineStr">
        <is>
          <t>до 10 000</t>
        </is>
      </c>
    </row>
    <row r="734">
      <c r="A734" t="n">
        <v>733</v>
      </c>
      <c r="B734" t="inlineStr">
        <is>
          <t>medium_10k</t>
        </is>
      </c>
      <c r="C734" t="inlineStr">
        <is>
          <t>ORD-0000245</t>
        </is>
      </c>
      <c r="D734" t="inlineStr">
        <is>
          <t>LINE-0000733</t>
        </is>
      </c>
      <c r="E734" s="7" t="n">
        <v>46024</v>
      </c>
      <c r="F734" s="7" t="n">
        <v>46024</v>
      </c>
      <c r="G734" t="n">
        <v>2026</v>
      </c>
      <c r="H734" t="inlineStr">
        <is>
          <t>Q1</t>
        </is>
      </c>
      <c r="I734" t="n">
        <v>1</v>
      </c>
      <c r="J734" t="inlineStr">
        <is>
          <t>Январь</t>
        </is>
      </c>
      <c r="K734" t="n">
        <v>2</v>
      </c>
      <c r="L734" t="inlineStr">
        <is>
          <t>ФО_01_Крупный</t>
        </is>
      </c>
      <c r="M734" t="inlineStr">
        <is>
          <t>Регион_001_Крупный</t>
        </is>
      </c>
      <c r="N734" t="inlineStr">
        <is>
          <t>Город_0233</t>
        </is>
      </c>
      <c r="O734" t="inlineStr">
        <is>
          <t>Холдинг_Крупный</t>
        </is>
      </c>
      <c r="P734" t="inlineStr">
        <is>
          <t>Организация_Крупная</t>
        </is>
      </c>
      <c r="Q734" t="inlineStr">
        <is>
          <t>Отдел_015</t>
        </is>
      </c>
      <c r="R734" t="inlineStr">
        <is>
          <t>Группа_Крупная</t>
        </is>
      </c>
      <c r="S734" t="inlineStr">
        <is>
          <t>Категория_Крупная</t>
        </is>
      </c>
      <c r="T734" t="inlineStr">
        <is>
          <t>Подкатегория_Крупная</t>
        </is>
      </c>
      <c r="U734" t="inlineStr">
        <is>
          <t>SKU_0000733</t>
        </is>
      </c>
      <c r="V734" t="inlineStr">
        <is>
          <t>Enterprise</t>
        </is>
      </c>
      <c r="W734" t="inlineStr">
        <is>
          <t>Клиент_00733</t>
        </is>
      </c>
      <c r="X734" t="inlineStr">
        <is>
          <t>Импорт</t>
        </is>
      </c>
      <c r="Y734" s="8" t="n">
        <v>33121</v>
      </c>
      <c r="Z734" t="n">
        <v>14</v>
      </c>
      <c r="AA734" s="8" t="n">
        <v>3312.1</v>
      </c>
      <c r="AB734" t="inlineStr">
        <is>
          <t>Да</t>
        </is>
      </c>
      <c r="AC734" t="inlineStr">
        <is>
          <t>Группа_Крупная / Категория_Крупная / Подкатегория_Крупная</t>
        </is>
      </c>
      <c r="AD734" t="n">
        <v>1</v>
      </c>
      <c r="AE734" t="inlineStr">
        <is>
          <t>до 10 000</t>
        </is>
      </c>
    </row>
    <row r="735">
      <c r="A735" t="n">
        <v>734</v>
      </c>
      <c r="B735" t="inlineStr">
        <is>
          <t>medium_10k</t>
        </is>
      </c>
      <c r="C735" t="inlineStr">
        <is>
          <t>ORD-0000245</t>
        </is>
      </c>
      <c r="D735" t="inlineStr">
        <is>
          <t>LINE-0000734</t>
        </is>
      </c>
      <c r="E735" s="7" t="n">
        <v>46025</v>
      </c>
      <c r="F735" s="7" t="n">
        <v>46025</v>
      </c>
      <c r="G735" t="n">
        <v>2026</v>
      </c>
      <c r="H735" t="inlineStr">
        <is>
          <t>Q1</t>
        </is>
      </c>
      <c r="I735" t="n">
        <v>1</v>
      </c>
      <c r="J735" t="inlineStr">
        <is>
          <t>Январь</t>
        </is>
      </c>
      <c r="K735" t="n">
        <v>3</v>
      </c>
      <c r="L735" t="inlineStr">
        <is>
          <t>ФО_01_Крупный</t>
        </is>
      </c>
      <c r="M735" t="inlineStr">
        <is>
          <t>Регион_001_Крупный</t>
        </is>
      </c>
      <c r="N735" t="inlineStr">
        <is>
          <t>Город_0234</t>
        </is>
      </c>
      <c r="O735" t="inlineStr">
        <is>
          <t>Холдинг_Крупный</t>
        </is>
      </c>
      <c r="P735" t="inlineStr">
        <is>
          <t>Организация_Крупная</t>
        </is>
      </c>
      <c r="Q735" t="inlineStr">
        <is>
          <t>Отдел_015</t>
        </is>
      </c>
      <c r="R735" t="inlineStr">
        <is>
          <t>Группа_Крупная</t>
        </is>
      </c>
      <c r="S735" t="inlineStr">
        <is>
          <t>Категория_Крупная</t>
        </is>
      </c>
      <c r="T735" t="inlineStr">
        <is>
          <t>Подкатегория_Крупная</t>
        </is>
      </c>
      <c r="U735" t="inlineStr">
        <is>
          <t>SKU_0000734</t>
        </is>
      </c>
      <c r="V735" t="inlineStr">
        <is>
          <t>SMB</t>
        </is>
      </c>
      <c r="W735" t="inlineStr">
        <is>
          <t>Клиент_00734</t>
        </is>
      </c>
      <c r="X735" t="inlineStr">
        <is>
          <t>Ручной ввод</t>
        </is>
      </c>
      <c r="Y735" s="8" t="n">
        <v>33158</v>
      </c>
      <c r="Z735" t="n">
        <v>15</v>
      </c>
      <c r="AA735" s="8" t="n">
        <v>3647.38</v>
      </c>
      <c r="AB735" t="inlineStr">
        <is>
          <t>Да</t>
        </is>
      </c>
      <c r="AC735" t="inlineStr">
        <is>
          <t>Группа_Крупная / Категория_Крупная / Подкатегория_Крупная</t>
        </is>
      </c>
      <c r="AD735" t="n">
        <v>1</v>
      </c>
      <c r="AE735" t="inlineStr">
        <is>
          <t>до 10 000</t>
        </is>
      </c>
    </row>
    <row r="736">
      <c r="A736" t="n">
        <v>735</v>
      </c>
      <c r="B736" t="inlineStr">
        <is>
          <t>medium_10k</t>
        </is>
      </c>
      <c r="C736" t="inlineStr">
        <is>
          <t>ORD-0000245</t>
        </is>
      </c>
      <c r="D736" t="inlineStr">
        <is>
          <t>LINE-0000735</t>
        </is>
      </c>
      <c r="E736" s="7" t="n">
        <v>46026</v>
      </c>
      <c r="F736" s="7" t="n">
        <v>46026</v>
      </c>
      <c r="G736" t="n">
        <v>2026</v>
      </c>
      <c r="H736" t="inlineStr">
        <is>
          <t>Q1</t>
        </is>
      </c>
      <c r="I736" t="n">
        <v>1</v>
      </c>
      <c r="J736" t="inlineStr">
        <is>
          <t>Январь</t>
        </is>
      </c>
      <c r="K736" t="n">
        <v>4</v>
      </c>
      <c r="L736" t="inlineStr">
        <is>
          <t>ФО_01_Крупный</t>
        </is>
      </c>
      <c r="M736" t="inlineStr">
        <is>
          <t>Регион_001_Крупный</t>
        </is>
      </c>
      <c r="N736" t="inlineStr">
        <is>
          <t>Город_0235</t>
        </is>
      </c>
      <c r="O736" t="inlineStr">
        <is>
          <t>Холдинг_Крупный</t>
        </is>
      </c>
      <c r="P736" t="inlineStr">
        <is>
          <t>Организация_Крупная</t>
        </is>
      </c>
      <c r="Q736" t="inlineStr">
        <is>
          <t>Отдел_015</t>
        </is>
      </c>
      <c r="R736" t="inlineStr">
        <is>
          <t>Группа_Крупная</t>
        </is>
      </c>
      <c r="S736" t="inlineStr">
        <is>
          <t>Категория_Крупная</t>
        </is>
      </c>
      <c r="T736" t="inlineStr">
        <is>
          <t>Подкатегория_Крупная</t>
        </is>
      </c>
      <c r="U736" t="inlineStr">
        <is>
          <t>SKU_0000735</t>
        </is>
      </c>
      <c r="V736" t="inlineStr">
        <is>
          <t>Госсектор</t>
        </is>
      </c>
      <c r="W736" t="inlineStr">
        <is>
          <t>Клиент_00735</t>
        </is>
      </c>
      <c r="X736" t="inlineStr">
        <is>
          <t>Интеграция</t>
        </is>
      </c>
      <c r="Y736" s="8" t="n">
        <v>33195</v>
      </c>
      <c r="Z736" t="n">
        <v>16</v>
      </c>
      <c r="AA736" s="8" t="n">
        <v>3983.4</v>
      </c>
      <c r="AB736" t="inlineStr">
        <is>
          <t>Да</t>
        </is>
      </c>
      <c r="AC736" t="inlineStr">
        <is>
          <t>Группа_Крупная / Категория_Крупная / Подкатегория_Крупная</t>
        </is>
      </c>
      <c r="AD736" t="n">
        <v>1</v>
      </c>
      <c r="AE736" t="inlineStr">
        <is>
          <t>до 10 000</t>
        </is>
      </c>
    </row>
    <row r="737">
      <c r="A737" t="n">
        <v>736</v>
      </c>
      <c r="B737" t="inlineStr">
        <is>
          <t>medium_10k</t>
        </is>
      </c>
      <c r="C737" t="inlineStr">
        <is>
          <t>ORD-0000246</t>
        </is>
      </c>
      <c r="D737" t="inlineStr">
        <is>
          <t>LINE-0000736</t>
        </is>
      </c>
      <c r="E737" s="7" t="n">
        <v>46027</v>
      </c>
      <c r="F737" s="7" t="n">
        <v>46027</v>
      </c>
      <c r="G737" t="n">
        <v>2026</v>
      </c>
      <c r="H737" t="inlineStr">
        <is>
          <t>Q1</t>
        </is>
      </c>
      <c r="I737" t="n">
        <v>1</v>
      </c>
      <c r="J737" t="inlineStr">
        <is>
          <t>Январь</t>
        </is>
      </c>
      <c r="K737" t="n">
        <v>5</v>
      </c>
      <c r="L737" t="inlineStr">
        <is>
          <t>ФО_01_Крупный</t>
        </is>
      </c>
      <c r="M737" t="inlineStr">
        <is>
          <t>Регион_001_Крупный</t>
        </is>
      </c>
      <c r="N737" t="inlineStr">
        <is>
          <t>Город_0236</t>
        </is>
      </c>
      <c r="O737" t="inlineStr">
        <is>
          <t>Холдинг_Крупный</t>
        </is>
      </c>
      <c r="P737" t="inlineStr">
        <is>
          <t>Организация_Крупная</t>
        </is>
      </c>
      <c r="Q737" t="inlineStr">
        <is>
          <t>Отдел_015</t>
        </is>
      </c>
      <c r="R737" t="inlineStr">
        <is>
          <t>Группа_Крупная</t>
        </is>
      </c>
      <c r="S737" t="inlineStr">
        <is>
          <t>Категория_Крупная</t>
        </is>
      </c>
      <c r="T737" t="inlineStr">
        <is>
          <t>Подкатегория_Крупная</t>
        </is>
      </c>
      <c r="U737" t="inlineStr">
        <is>
          <t>SKU_0000736</t>
        </is>
      </c>
      <c r="V737" t="inlineStr">
        <is>
          <t>Розница</t>
        </is>
      </c>
      <c r="W737" t="inlineStr">
        <is>
          <t>Клиент_00736</t>
        </is>
      </c>
      <c r="X737" t="inlineStr">
        <is>
          <t>Портал</t>
        </is>
      </c>
      <c r="Y737" s="8" t="n">
        <v>33232</v>
      </c>
      <c r="Z737" t="n">
        <v>17</v>
      </c>
      <c r="AA737" s="8" t="n">
        <v>4320.16</v>
      </c>
      <c r="AB737" t="inlineStr">
        <is>
          <t>Да</t>
        </is>
      </c>
      <c r="AC737" t="inlineStr">
        <is>
          <t>Группа_Крупная / Категория_Крупная / Подкатегория_Крупная</t>
        </is>
      </c>
      <c r="AD737" t="n">
        <v>1</v>
      </c>
      <c r="AE737" t="inlineStr">
        <is>
          <t>до 10 000</t>
        </is>
      </c>
    </row>
    <row r="738">
      <c r="A738" t="n">
        <v>737</v>
      </c>
      <c r="B738" t="inlineStr">
        <is>
          <t>medium_10k</t>
        </is>
      </c>
      <c r="C738" t="inlineStr">
        <is>
          <t>ORD-0000246</t>
        </is>
      </c>
      <c r="D738" t="inlineStr">
        <is>
          <t>LINE-0000737</t>
        </is>
      </c>
      <c r="E738" s="7" t="n">
        <v>46028</v>
      </c>
      <c r="F738" s="7" t="n">
        <v>46028</v>
      </c>
      <c r="G738" t="n">
        <v>2026</v>
      </c>
      <c r="H738" t="inlineStr">
        <is>
          <t>Q1</t>
        </is>
      </c>
      <c r="I738" t="n">
        <v>1</v>
      </c>
      <c r="J738" t="inlineStr">
        <is>
          <t>Январь</t>
        </is>
      </c>
      <c r="K738" t="n">
        <v>6</v>
      </c>
      <c r="L738" t="inlineStr">
        <is>
          <t>ФО_02</t>
        </is>
      </c>
      <c r="M738" t="inlineStr">
        <is>
          <t>Регион_037</t>
        </is>
      </c>
      <c r="N738" t="inlineStr">
        <is>
          <t>Город_0737</t>
        </is>
      </c>
      <c r="O738" t="inlineStr">
        <is>
          <t>Холдинг_01</t>
        </is>
      </c>
      <c r="P738" t="inlineStr">
        <is>
          <t>Организация_002</t>
        </is>
      </c>
      <c r="Q738" t="inlineStr">
        <is>
          <t>Отдел_015</t>
        </is>
      </c>
      <c r="R738" t="inlineStr">
        <is>
          <t>Группа_01</t>
        </is>
      </c>
      <c r="S738" t="inlineStr">
        <is>
          <t>Категория_002</t>
        </is>
      </c>
      <c r="T738" t="inlineStr">
        <is>
          <t>Подкатегория_015</t>
        </is>
      </c>
      <c r="U738" t="inlineStr">
        <is>
          <t>SKU_0000737</t>
        </is>
      </c>
      <c r="V738" t="inlineStr">
        <is>
          <t>Enterprise</t>
        </is>
      </c>
      <c r="W738" t="inlineStr">
        <is>
          <t>Клиент_00737</t>
        </is>
      </c>
      <c r="X738" t="inlineStr">
        <is>
          <t>API</t>
        </is>
      </c>
      <c r="Y738" s="8" t="n">
        <v>28269</v>
      </c>
      <c r="Z738" t="n">
        <v>18</v>
      </c>
      <c r="AA738" s="8" t="n">
        <v>3957.66</v>
      </c>
      <c r="AB738" t="inlineStr">
        <is>
          <t>Нет</t>
        </is>
      </c>
      <c r="AC738" t="inlineStr">
        <is>
          <t>Группа_01 / Категория_002 / Подкатегория_015</t>
        </is>
      </c>
      <c r="AD738" t="n">
        <v>1</v>
      </c>
      <c r="AE738" t="inlineStr">
        <is>
          <t>до 10 000</t>
        </is>
      </c>
    </row>
    <row r="739">
      <c r="A739" t="n">
        <v>738</v>
      </c>
      <c r="B739" t="inlineStr">
        <is>
          <t>medium_10k</t>
        </is>
      </c>
      <c r="C739" t="inlineStr">
        <is>
          <t>ORD-0000246</t>
        </is>
      </c>
      <c r="D739" t="inlineStr">
        <is>
          <t>LINE-0000738</t>
        </is>
      </c>
      <c r="E739" s="7" t="n">
        <v>46029</v>
      </c>
      <c r="F739" s="7" t="n">
        <v>46029</v>
      </c>
      <c r="G739" t="n">
        <v>2026</v>
      </c>
      <c r="H739" t="inlineStr">
        <is>
          <t>Q1</t>
        </is>
      </c>
      <c r="I739" t="n">
        <v>1</v>
      </c>
      <c r="J739" t="inlineStr">
        <is>
          <t>Январь</t>
        </is>
      </c>
      <c r="K739" t="n">
        <v>7</v>
      </c>
      <c r="L739" t="inlineStr">
        <is>
          <t>ФО_03</t>
        </is>
      </c>
      <c r="M739" t="inlineStr">
        <is>
          <t>Регион_037</t>
        </is>
      </c>
      <c r="N739" t="inlineStr">
        <is>
          <t>Город_0738</t>
        </is>
      </c>
      <c r="O739" t="inlineStr">
        <is>
          <t>Холдинг_01</t>
        </is>
      </c>
      <c r="P739" t="inlineStr">
        <is>
          <t>Организация_002</t>
        </is>
      </c>
      <c r="Q739" t="inlineStr">
        <is>
          <t>Отдел_015</t>
        </is>
      </c>
      <c r="R739" t="inlineStr">
        <is>
          <t>Группа_01</t>
        </is>
      </c>
      <c r="S739" t="inlineStr">
        <is>
          <t>Категория_002</t>
        </is>
      </c>
      <c r="T739" t="inlineStr">
        <is>
          <t>Подкатегория_015</t>
        </is>
      </c>
      <c r="U739" t="inlineStr">
        <is>
          <t>SKU_0000738</t>
        </is>
      </c>
      <c r="V739" t="inlineStr">
        <is>
          <t>SMB</t>
        </is>
      </c>
      <c r="W739" t="inlineStr">
        <is>
          <t>Клиент_00738</t>
        </is>
      </c>
      <c r="X739" t="inlineStr">
        <is>
          <t>Импорт</t>
        </is>
      </c>
      <c r="Y739" s="8" t="n">
        <v>28306</v>
      </c>
      <c r="Z739" t="n">
        <v>19</v>
      </c>
      <c r="AA739" s="8" t="n">
        <v>4245.9</v>
      </c>
      <c r="AB739" t="inlineStr">
        <is>
          <t>Нет</t>
        </is>
      </c>
      <c r="AC739" t="inlineStr">
        <is>
          <t>Группа_01 / Категория_002 / Подкатегория_015</t>
        </is>
      </c>
      <c r="AD739" t="n">
        <v>1</v>
      </c>
      <c r="AE739" t="inlineStr">
        <is>
          <t>до 10 000</t>
        </is>
      </c>
    </row>
    <row r="740">
      <c r="A740" t="n">
        <v>739</v>
      </c>
      <c r="B740" t="inlineStr">
        <is>
          <t>medium_10k</t>
        </is>
      </c>
      <c r="C740" t="inlineStr">
        <is>
          <t>ORD-0000247</t>
        </is>
      </c>
      <c r="D740" t="inlineStr">
        <is>
          <t>LINE-0000739</t>
        </is>
      </c>
      <c r="E740" s="7" t="n">
        <v>46030</v>
      </c>
      <c r="F740" s="7" t="n">
        <v>46030</v>
      </c>
      <c r="G740" t="n">
        <v>2026</v>
      </c>
      <c r="H740" t="inlineStr">
        <is>
          <t>Q1</t>
        </is>
      </c>
      <c r="I740" t="n">
        <v>1</v>
      </c>
      <c r="J740" t="inlineStr">
        <is>
          <t>Январь</t>
        </is>
      </c>
      <c r="K740" t="n">
        <v>8</v>
      </c>
      <c r="L740" t="inlineStr">
        <is>
          <t>ФО_04</t>
        </is>
      </c>
      <c r="M740" t="inlineStr">
        <is>
          <t>Регион_037</t>
        </is>
      </c>
      <c r="N740" t="inlineStr">
        <is>
          <t>Город_0739</t>
        </is>
      </c>
      <c r="O740" t="inlineStr">
        <is>
          <t>Холдинг_01</t>
        </is>
      </c>
      <c r="P740" t="inlineStr">
        <is>
          <t>Организация_002</t>
        </is>
      </c>
      <c r="Q740" t="inlineStr">
        <is>
          <t>Отдел_015</t>
        </is>
      </c>
      <c r="R740" t="inlineStr">
        <is>
          <t>Группа_01</t>
        </is>
      </c>
      <c r="S740" t="inlineStr">
        <is>
          <t>Категория_002</t>
        </is>
      </c>
      <c r="T740" t="inlineStr">
        <is>
          <t>Подкатегория_015</t>
        </is>
      </c>
      <c r="U740" t="inlineStr">
        <is>
          <t>SKU_0000739</t>
        </is>
      </c>
      <c r="V740" t="inlineStr">
        <is>
          <t>Госсектор</t>
        </is>
      </c>
      <c r="W740" t="inlineStr">
        <is>
          <t>Клиент_00739</t>
        </is>
      </c>
      <c r="X740" t="inlineStr">
        <is>
          <t>Ручной ввод</t>
        </is>
      </c>
      <c r="Y740" s="8" t="n">
        <v>28343</v>
      </c>
      <c r="Z740" t="n">
        <v>20</v>
      </c>
      <c r="AA740" s="8" t="n">
        <v>4534.88</v>
      </c>
      <c r="AB740" t="inlineStr">
        <is>
          <t>Нет</t>
        </is>
      </c>
      <c r="AC740" t="inlineStr">
        <is>
          <t>Группа_01 / Категория_002 / Подкатегория_015</t>
        </is>
      </c>
      <c r="AD740" t="n">
        <v>1</v>
      </c>
      <c r="AE740" t="inlineStr">
        <is>
          <t>до 10 000</t>
        </is>
      </c>
    </row>
    <row r="741">
      <c r="A741" t="n">
        <v>740</v>
      </c>
      <c r="B741" t="inlineStr">
        <is>
          <t>medium_10k</t>
        </is>
      </c>
      <c r="C741" t="inlineStr">
        <is>
          <t>ORD-0000247</t>
        </is>
      </c>
      <c r="D741" t="inlineStr">
        <is>
          <t>LINE-0000740</t>
        </is>
      </c>
      <c r="E741" s="7" t="n">
        <v>46031</v>
      </c>
      <c r="F741" s="7" t="n">
        <v>46031</v>
      </c>
      <c r="G741" t="n">
        <v>2026</v>
      </c>
      <c r="H741" t="inlineStr">
        <is>
          <t>Q1</t>
        </is>
      </c>
      <c r="I741" t="n">
        <v>1</v>
      </c>
      <c r="J741" t="inlineStr">
        <is>
          <t>Январь</t>
        </is>
      </c>
      <c r="K741" t="n">
        <v>9</v>
      </c>
      <c r="L741" t="inlineStr">
        <is>
          <t>ФО_01_Крупный</t>
        </is>
      </c>
      <c r="M741" t="inlineStr">
        <is>
          <t>Регион_001_Крупный</t>
        </is>
      </c>
      <c r="N741" t="inlineStr">
        <is>
          <t>Город_0240</t>
        </is>
      </c>
      <c r="O741" t="inlineStr">
        <is>
          <t>Холдинг_Крупный</t>
        </is>
      </c>
      <c r="P741" t="inlineStr">
        <is>
          <t>Организация_Крупная</t>
        </is>
      </c>
      <c r="Q741" t="inlineStr">
        <is>
          <t>Отдел_015</t>
        </is>
      </c>
      <c r="R741" t="inlineStr">
        <is>
          <t>Группа_Крупная</t>
        </is>
      </c>
      <c r="S741" t="inlineStr">
        <is>
          <t>Категория_Крупная</t>
        </is>
      </c>
      <c r="T741" t="inlineStr">
        <is>
          <t>Подкатегория_Крупная</t>
        </is>
      </c>
      <c r="U741" t="inlineStr">
        <is>
          <t>SKU_0000740</t>
        </is>
      </c>
      <c r="V741" t="inlineStr">
        <is>
          <t>Розница</t>
        </is>
      </c>
      <c r="W741" t="inlineStr">
        <is>
          <t>Клиент_00740</t>
        </is>
      </c>
      <c r="X741" t="inlineStr">
        <is>
          <t>Интеграция</t>
        </is>
      </c>
      <c r="Y741" s="8" t="n">
        <v>33380</v>
      </c>
      <c r="Z741" t="n">
        <v>1</v>
      </c>
      <c r="AA741" s="8" t="n">
        <v>5674.6</v>
      </c>
      <c r="AB741" t="inlineStr">
        <is>
          <t>Да</t>
        </is>
      </c>
      <c r="AC741" t="inlineStr">
        <is>
          <t>Группа_Крупная / Категория_Крупная / Подкатегория_Крупная</t>
        </is>
      </c>
      <c r="AD741" t="n">
        <v>1</v>
      </c>
      <c r="AE741" t="inlineStr">
        <is>
          <t>до 10 000</t>
        </is>
      </c>
    </row>
    <row r="742">
      <c r="A742" t="n">
        <v>741</v>
      </c>
      <c r="B742" t="inlineStr">
        <is>
          <t>medium_10k</t>
        </is>
      </c>
      <c r="C742" t="inlineStr">
        <is>
          <t>ORD-0000247</t>
        </is>
      </c>
      <c r="D742" t="inlineStr">
        <is>
          <t>LINE-0000741</t>
        </is>
      </c>
      <c r="E742" s="7" t="n">
        <v>46032</v>
      </c>
      <c r="F742" s="7" t="n">
        <v>46032</v>
      </c>
      <c r="G742" t="n">
        <v>2026</v>
      </c>
      <c r="H742" t="inlineStr">
        <is>
          <t>Q1</t>
        </is>
      </c>
      <c r="I742" t="n">
        <v>1</v>
      </c>
      <c r="J742" t="inlineStr">
        <is>
          <t>Январь</t>
        </is>
      </c>
      <c r="K742" t="n">
        <v>10</v>
      </c>
      <c r="L742" t="inlineStr">
        <is>
          <t>ФО_01_Крупный</t>
        </is>
      </c>
      <c r="M742" t="inlineStr">
        <is>
          <t>Регион_001_Крупный</t>
        </is>
      </c>
      <c r="N742" t="inlineStr">
        <is>
          <t>Город_0241</t>
        </is>
      </c>
      <c r="O742" t="inlineStr">
        <is>
          <t>Холдинг_Крупный</t>
        </is>
      </c>
      <c r="P742" t="inlineStr">
        <is>
          <t>Организация_Крупная</t>
        </is>
      </c>
      <c r="Q742" t="inlineStr">
        <is>
          <t>Отдел_015</t>
        </is>
      </c>
      <c r="R742" t="inlineStr">
        <is>
          <t>Группа_Крупная</t>
        </is>
      </c>
      <c r="S742" t="inlineStr">
        <is>
          <t>Категория_Крупная</t>
        </is>
      </c>
      <c r="T742" t="inlineStr">
        <is>
          <t>Подкатегория_Крупная</t>
        </is>
      </c>
      <c r="U742" t="inlineStr">
        <is>
          <t>SKU_0000741</t>
        </is>
      </c>
      <c r="V742" t="inlineStr">
        <is>
          <t>Enterprise</t>
        </is>
      </c>
      <c r="W742" t="inlineStr">
        <is>
          <t>Клиент_00741</t>
        </is>
      </c>
      <c r="X742" t="inlineStr">
        <is>
          <t>Портал</t>
        </is>
      </c>
      <c r="Y742" s="8" t="n">
        <v>33417</v>
      </c>
      <c r="Z742" t="n">
        <v>2</v>
      </c>
      <c r="AA742" s="8" t="n">
        <v>6015.06</v>
      </c>
      <c r="AB742" t="inlineStr">
        <is>
          <t>Да</t>
        </is>
      </c>
      <c r="AC742" t="inlineStr">
        <is>
          <t>Группа_Крупная / Категория_Крупная / Подкатегория_Крупная</t>
        </is>
      </c>
      <c r="AD742" t="n">
        <v>1</v>
      </c>
      <c r="AE742" t="inlineStr">
        <is>
          <t>до 10 000</t>
        </is>
      </c>
    </row>
    <row r="743">
      <c r="A743" t="n">
        <v>742</v>
      </c>
      <c r="B743" t="inlineStr">
        <is>
          <t>medium_10k</t>
        </is>
      </c>
      <c r="C743" t="inlineStr">
        <is>
          <t>ORD-0000248</t>
        </is>
      </c>
      <c r="D743" t="inlineStr">
        <is>
          <t>LINE-0000742</t>
        </is>
      </c>
      <c r="E743" s="7" t="n">
        <v>46033</v>
      </c>
      <c r="F743" s="7" t="n">
        <v>46033</v>
      </c>
      <c r="G743" t="n">
        <v>2026</v>
      </c>
      <c r="H743" t="inlineStr">
        <is>
          <t>Q1</t>
        </is>
      </c>
      <c r="I743" t="n">
        <v>1</v>
      </c>
      <c r="J743" t="inlineStr">
        <is>
          <t>Январь</t>
        </is>
      </c>
      <c r="K743" t="n">
        <v>11</v>
      </c>
      <c r="L743" t="inlineStr">
        <is>
          <t>ФО_01_Крупный</t>
        </is>
      </c>
      <c r="M743" t="inlineStr">
        <is>
          <t>Регион_001_Крупный</t>
        </is>
      </c>
      <c r="N743" t="inlineStr">
        <is>
          <t>Город_0242</t>
        </is>
      </c>
      <c r="O743" t="inlineStr">
        <is>
          <t>Холдинг_Крупный</t>
        </is>
      </c>
      <c r="P743" t="inlineStr">
        <is>
          <t>Организация_Крупная</t>
        </is>
      </c>
      <c r="Q743" t="inlineStr">
        <is>
          <t>Отдел_015</t>
        </is>
      </c>
      <c r="R743" t="inlineStr">
        <is>
          <t>Группа_Крупная</t>
        </is>
      </c>
      <c r="S743" t="inlineStr">
        <is>
          <t>Категория_Крупная</t>
        </is>
      </c>
      <c r="T743" t="inlineStr">
        <is>
          <t>Подкатегория_Крупная</t>
        </is>
      </c>
      <c r="U743" t="inlineStr">
        <is>
          <t>SKU_0000742</t>
        </is>
      </c>
      <c r="V743" t="inlineStr">
        <is>
          <t>SMB</t>
        </is>
      </c>
      <c r="W743" t="inlineStr">
        <is>
          <t>Клиент_00742</t>
        </is>
      </c>
      <c r="X743" t="inlineStr">
        <is>
          <t>API</t>
        </is>
      </c>
      <c r="Y743" s="8" t="n">
        <v>33454</v>
      </c>
      <c r="Z743" t="n">
        <v>3</v>
      </c>
      <c r="AA743" s="8" t="n">
        <v>6356.26</v>
      </c>
      <c r="AB743" t="inlineStr">
        <is>
          <t>Да</t>
        </is>
      </c>
      <c r="AC743" t="inlineStr">
        <is>
          <t>Группа_Крупная / Категория_Крупная / Подкатегория_Крупная</t>
        </is>
      </c>
      <c r="AD743" t="n">
        <v>1</v>
      </c>
      <c r="AE743" t="inlineStr">
        <is>
          <t>до 10 000</t>
        </is>
      </c>
    </row>
    <row r="744">
      <c r="A744" t="n">
        <v>743</v>
      </c>
      <c r="B744" t="inlineStr">
        <is>
          <t>medium_10k</t>
        </is>
      </c>
      <c r="C744" t="inlineStr">
        <is>
          <t>ORD-0000248</t>
        </is>
      </c>
      <c r="D744" t="inlineStr">
        <is>
          <t>LINE-0000743</t>
        </is>
      </c>
      <c r="E744" s="7" t="n">
        <v>46034</v>
      </c>
      <c r="F744" s="7" t="n">
        <v>46034</v>
      </c>
      <c r="G744" t="n">
        <v>2026</v>
      </c>
      <c r="H744" t="inlineStr">
        <is>
          <t>Q1</t>
        </is>
      </c>
      <c r="I744" t="n">
        <v>1</v>
      </c>
      <c r="J744" t="inlineStr">
        <is>
          <t>Январь</t>
        </is>
      </c>
      <c r="K744" t="n">
        <v>12</v>
      </c>
      <c r="L744" t="inlineStr">
        <is>
          <t>ФО_01_Крупный</t>
        </is>
      </c>
      <c r="M744" t="inlineStr">
        <is>
          <t>Регион_001_Крупный</t>
        </is>
      </c>
      <c r="N744" t="inlineStr">
        <is>
          <t>Город_0243</t>
        </is>
      </c>
      <c r="O744" t="inlineStr">
        <is>
          <t>Холдинг_Крупный</t>
        </is>
      </c>
      <c r="P744" t="inlineStr">
        <is>
          <t>Организация_Крупная</t>
        </is>
      </c>
      <c r="Q744" t="inlineStr">
        <is>
          <t>Отдел_015</t>
        </is>
      </c>
      <c r="R744" t="inlineStr">
        <is>
          <t>Группа_Крупная</t>
        </is>
      </c>
      <c r="S744" t="inlineStr">
        <is>
          <t>Категория_Крупная</t>
        </is>
      </c>
      <c r="T744" t="inlineStr">
        <is>
          <t>Подкатегория_Крупная</t>
        </is>
      </c>
      <c r="U744" t="inlineStr">
        <is>
          <t>SKU_0000743</t>
        </is>
      </c>
      <c r="V744" t="inlineStr">
        <is>
          <t>Госсектор</t>
        </is>
      </c>
      <c r="W744" t="inlineStr">
        <is>
          <t>Клиент_00743</t>
        </is>
      </c>
      <c r="X744" t="inlineStr">
        <is>
          <t>Импорт</t>
        </is>
      </c>
      <c r="Y744" s="8" t="n">
        <v>33491</v>
      </c>
      <c r="Z744" t="n">
        <v>4</v>
      </c>
      <c r="AA744" s="8" t="n">
        <v>6698.2</v>
      </c>
      <c r="AB744" t="inlineStr">
        <is>
          <t>Да</t>
        </is>
      </c>
      <c r="AC744" t="inlineStr">
        <is>
          <t>Группа_Крупная / Категория_Крупная / Подкатегория_Крупная</t>
        </is>
      </c>
      <c r="AD744" t="n">
        <v>1</v>
      </c>
      <c r="AE744" t="inlineStr">
        <is>
          <t>до 10 000</t>
        </is>
      </c>
    </row>
    <row r="745">
      <c r="A745" t="n">
        <v>744</v>
      </c>
      <c r="B745" t="inlineStr">
        <is>
          <t>medium_10k</t>
        </is>
      </c>
      <c r="C745" t="inlineStr">
        <is>
          <t>ORD-0000248</t>
        </is>
      </c>
      <c r="D745" t="inlineStr">
        <is>
          <t>LINE-0000744</t>
        </is>
      </c>
      <c r="E745" s="7" t="n">
        <v>46035</v>
      </c>
      <c r="F745" s="7" t="n">
        <v>46035</v>
      </c>
      <c r="G745" t="n">
        <v>2026</v>
      </c>
      <c r="H745" t="inlineStr">
        <is>
          <t>Q1</t>
        </is>
      </c>
      <c r="I745" t="n">
        <v>1</v>
      </c>
      <c r="J745" t="inlineStr">
        <is>
          <t>Январь</t>
        </is>
      </c>
      <c r="K745" t="n">
        <v>13</v>
      </c>
      <c r="L745" t="inlineStr">
        <is>
          <t>ФО_01_Крупный</t>
        </is>
      </c>
      <c r="M745" t="inlineStr">
        <is>
          <t>Регион_001_Крупный</t>
        </is>
      </c>
      <c r="N745" t="inlineStr">
        <is>
          <t>Город_0244</t>
        </is>
      </c>
      <c r="O745" t="inlineStr">
        <is>
          <t>Холдинг_Крупный</t>
        </is>
      </c>
      <c r="P745" t="inlineStr">
        <is>
          <t>Организация_Крупная</t>
        </is>
      </c>
      <c r="Q745" t="inlineStr">
        <is>
          <t>Отдел_015</t>
        </is>
      </c>
      <c r="R745" t="inlineStr">
        <is>
          <t>Группа_Крупная</t>
        </is>
      </c>
      <c r="S745" t="inlineStr">
        <is>
          <t>Категория_Крупная</t>
        </is>
      </c>
      <c r="T745" t="inlineStr">
        <is>
          <t>Подкатегория_Крупная</t>
        </is>
      </c>
      <c r="U745" t="inlineStr">
        <is>
          <t>SKU_0000744</t>
        </is>
      </c>
      <c r="V745" t="inlineStr">
        <is>
          <t>Розница</t>
        </is>
      </c>
      <c r="W745" t="inlineStr">
        <is>
          <t>Клиент_00744</t>
        </is>
      </c>
      <c r="X745" t="inlineStr">
        <is>
          <t>Ручной ввод</t>
        </is>
      </c>
      <c r="Y745" s="8" t="n">
        <v>33528</v>
      </c>
      <c r="Z745" t="n">
        <v>5</v>
      </c>
      <c r="AA745" s="8" t="n">
        <v>7040.88</v>
      </c>
      <c r="AB745" t="inlineStr">
        <is>
          <t>Да</t>
        </is>
      </c>
      <c r="AC745" t="inlineStr">
        <is>
          <t>Группа_Крупная / Категория_Крупная / Подкатегория_Крупная</t>
        </is>
      </c>
      <c r="AD745" t="n">
        <v>1</v>
      </c>
      <c r="AE745" t="inlineStr">
        <is>
          <t>до 10 000</t>
        </is>
      </c>
    </row>
    <row r="746">
      <c r="A746" t="n">
        <v>745</v>
      </c>
      <c r="B746" t="inlineStr">
        <is>
          <t>medium_10k</t>
        </is>
      </c>
      <c r="C746" t="inlineStr">
        <is>
          <t>ORD-0000249</t>
        </is>
      </c>
      <c r="D746" t="inlineStr">
        <is>
          <t>LINE-0000745</t>
        </is>
      </c>
      <c r="E746" s="7" t="n">
        <v>46036</v>
      </c>
      <c r="F746" s="7" t="n">
        <v>46036</v>
      </c>
      <c r="G746" t="n">
        <v>2026</v>
      </c>
      <c r="H746" t="inlineStr">
        <is>
          <t>Q1</t>
        </is>
      </c>
      <c r="I746" t="n">
        <v>1</v>
      </c>
      <c r="J746" t="inlineStr">
        <is>
          <t>Январь</t>
        </is>
      </c>
      <c r="K746" t="n">
        <v>14</v>
      </c>
      <c r="L746" t="inlineStr">
        <is>
          <t>ФО_01_Крупный</t>
        </is>
      </c>
      <c r="M746" t="inlineStr">
        <is>
          <t>Регион_001_Крупный</t>
        </is>
      </c>
      <c r="N746" t="inlineStr">
        <is>
          <t>Город_0245</t>
        </is>
      </c>
      <c r="O746" t="inlineStr">
        <is>
          <t>Холдинг_Крупный</t>
        </is>
      </c>
      <c r="P746" t="inlineStr">
        <is>
          <t>Организация_Крупная</t>
        </is>
      </c>
      <c r="Q746" t="inlineStr">
        <is>
          <t>Отдел_015</t>
        </is>
      </c>
      <c r="R746" t="inlineStr">
        <is>
          <t>Группа_Крупная</t>
        </is>
      </c>
      <c r="S746" t="inlineStr">
        <is>
          <t>Категория_Крупная</t>
        </is>
      </c>
      <c r="T746" t="inlineStr">
        <is>
          <t>Подкатегория_Крупная</t>
        </is>
      </c>
      <c r="U746" t="inlineStr">
        <is>
          <t>SKU_0000745</t>
        </is>
      </c>
      <c r="V746" t="inlineStr">
        <is>
          <t>Enterprise</t>
        </is>
      </c>
      <c r="W746" t="inlineStr">
        <is>
          <t>Клиент_00745</t>
        </is>
      </c>
      <c r="X746" t="inlineStr">
        <is>
          <t>Интеграция</t>
        </is>
      </c>
      <c r="Y746" s="8" t="n">
        <v>33565</v>
      </c>
      <c r="Z746" t="n">
        <v>6</v>
      </c>
      <c r="AA746" s="8" t="n">
        <v>7384.3</v>
      </c>
      <c r="AB746" t="inlineStr">
        <is>
          <t>Да</t>
        </is>
      </c>
      <c r="AC746" t="inlineStr">
        <is>
          <t>Группа_Крупная / Категория_Крупная / Подкатегория_Крупная</t>
        </is>
      </c>
      <c r="AD746" t="n">
        <v>1</v>
      </c>
      <c r="AE746" t="inlineStr">
        <is>
          <t>до 10 000</t>
        </is>
      </c>
    </row>
    <row r="747">
      <c r="A747" t="n">
        <v>746</v>
      </c>
      <c r="B747" t="inlineStr">
        <is>
          <t>medium_10k</t>
        </is>
      </c>
      <c r="C747" t="inlineStr">
        <is>
          <t>ORD-0000249</t>
        </is>
      </c>
      <c r="D747" t="inlineStr">
        <is>
          <t>LINE-0000746</t>
        </is>
      </c>
      <c r="E747" s="7" t="n">
        <v>46037</v>
      </c>
      <c r="F747" s="7" t="n">
        <v>46037</v>
      </c>
      <c r="G747" t="n">
        <v>2026</v>
      </c>
      <c r="H747" t="inlineStr">
        <is>
          <t>Q1</t>
        </is>
      </c>
      <c r="I747" t="n">
        <v>1</v>
      </c>
      <c r="J747" t="inlineStr">
        <is>
          <t>Январь</t>
        </is>
      </c>
      <c r="K747" t="n">
        <v>15</v>
      </c>
      <c r="L747" t="inlineStr">
        <is>
          <t>ФО_01_Крупный</t>
        </is>
      </c>
      <c r="M747" t="inlineStr">
        <is>
          <t>Регион_001_Крупный</t>
        </is>
      </c>
      <c r="N747" t="inlineStr">
        <is>
          <t>Город_0246</t>
        </is>
      </c>
      <c r="O747" t="inlineStr">
        <is>
          <t>Холдинг_Крупный</t>
        </is>
      </c>
      <c r="P747" t="inlineStr">
        <is>
          <t>Организация_Крупная</t>
        </is>
      </c>
      <c r="Q747" t="inlineStr">
        <is>
          <t>Отдел_015</t>
        </is>
      </c>
      <c r="R747" t="inlineStr">
        <is>
          <t>Группа_Крупная</t>
        </is>
      </c>
      <c r="S747" t="inlineStr">
        <is>
          <t>Категория_Крупная</t>
        </is>
      </c>
      <c r="T747" t="inlineStr">
        <is>
          <t>Подкатегория_Крупная</t>
        </is>
      </c>
      <c r="U747" t="inlineStr">
        <is>
          <t>SKU_0000746</t>
        </is>
      </c>
      <c r="V747" t="inlineStr">
        <is>
          <t>SMB</t>
        </is>
      </c>
      <c r="W747" t="inlineStr">
        <is>
          <t>Клиент_00746</t>
        </is>
      </c>
      <c r="X747" t="inlineStr">
        <is>
          <t>Портал</t>
        </is>
      </c>
      <c r="Y747" s="8" t="n">
        <v>33602</v>
      </c>
      <c r="Z747" t="n">
        <v>7</v>
      </c>
      <c r="AA747" s="8" t="n">
        <v>7728.46</v>
      </c>
      <c r="AB747" t="inlineStr">
        <is>
          <t>Да</t>
        </is>
      </c>
      <c r="AC747" t="inlineStr">
        <is>
          <t>Группа_Крупная / Категория_Крупная / Подкатегория_Крупная</t>
        </is>
      </c>
      <c r="AD747" t="n">
        <v>1</v>
      </c>
      <c r="AE747" t="inlineStr">
        <is>
          <t>до 10 000</t>
        </is>
      </c>
    </row>
    <row r="748">
      <c r="A748" t="n">
        <v>747</v>
      </c>
      <c r="B748" t="inlineStr">
        <is>
          <t>medium_10k</t>
        </is>
      </c>
      <c r="C748" t="inlineStr">
        <is>
          <t>ORD-0000249</t>
        </is>
      </c>
      <c r="D748" t="inlineStr">
        <is>
          <t>LINE-0000747</t>
        </is>
      </c>
      <c r="E748" s="7" t="n">
        <v>46038</v>
      </c>
      <c r="F748" s="7" t="n">
        <v>46038</v>
      </c>
      <c r="G748" t="n">
        <v>2026</v>
      </c>
      <c r="H748" t="inlineStr">
        <is>
          <t>Q1</t>
        </is>
      </c>
      <c r="I748" t="n">
        <v>1</v>
      </c>
      <c r="J748" t="inlineStr">
        <is>
          <t>Январь</t>
        </is>
      </c>
      <c r="K748" t="n">
        <v>16</v>
      </c>
      <c r="L748" t="inlineStr">
        <is>
          <t>ФО_04</t>
        </is>
      </c>
      <c r="M748" t="inlineStr">
        <is>
          <t>Регион_038</t>
        </is>
      </c>
      <c r="N748" t="inlineStr">
        <is>
          <t>Город_0747</t>
        </is>
      </c>
      <c r="O748" t="inlineStr">
        <is>
          <t>Холдинг_01</t>
        </is>
      </c>
      <c r="P748" t="inlineStr">
        <is>
          <t>Организация_002</t>
        </is>
      </c>
      <c r="Q748" t="inlineStr">
        <is>
          <t>Отдел_015</t>
        </is>
      </c>
      <c r="R748" t="inlineStr">
        <is>
          <t>Группа_01</t>
        </is>
      </c>
      <c r="S748" t="inlineStr">
        <is>
          <t>Категория_002</t>
        </is>
      </c>
      <c r="T748" t="inlineStr">
        <is>
          <t>Подкатегория_015</t>
        </is>
      </c>
      <c r="U748" t="inlineStr">
        <is>
          <t>SKU_0000747</t>
        </is>
      </c>
      <c r="V748" t="inlineStr">
        <is>
          <t>Госсектор</t>
        </is>
      </c>
      <c r="W748" t="inlineStr">
        <is>
          <t>Клиент_00747</t>
        </is>
      </c>
      <c r="X748" t="inlineStr">
        <is>
          <t>API</t>
        </is>
      </c>
      <c r="Y748" s="8" t="n">
        <v>28639</v>
      </c>
      <c r="Z748" t="n">
        <v>8</v>
      </c>
      <c r="AA748" s="8" t="n">
        <v>6873.36</v>
      </c>
      <c r="AB748" t="inlineStr">
        <is>
          <t>Нет</t>
        </is>
      </c>
      <c r="AC748" t="inlineStr">
        <is>
          <t>Группа_01 / Категория_002 / Подкатегория_015</t>
        </is>
      </c>
      <c r="AD748" t="n">
        <v>1</v>
      </c>
      <c r="AE748" t="inlineStr">
        <is>
          <t>до 10 000</t>
        </is>
      </c>
    </row>
    <row r="749">
      <c r="A749" t="n">
        <v>748</v>
      </c>
      <c r="B749" t="inlineStr">
        <is>
          <t>medium_10k</t>
        </is>
      </c>
      <c r="C749" t="inlineStr">
        <is>
          <t>ORD-0000250</t>
        </is>
      </c>
      <c r="D749" t="inlineStr">
        <is>
          <t>LINE-0000748</t>
        </is>
      </c>
      <c r="E749" s="7" t="n">
        <v>46039</v>
      </c>
      <c r="F749" s="7" t="n">
        <v>46039</v>
      </c>
      <c r="G749" t="n">
        <v>2026</v>
      </c>
      <c r="H749" t="inlineStr">
        <is>
          <t>Q1</t>
        </is>
      </c>
      <c r="I749" t="n">
        <v>1</v>
      </c>
      <c r="J749" t="inlineStr">
        <is>
          <t>Январь</t>
        </is>
      </c>
      <c r="K749" t="n">
        <v>17</v>
      </c>
      <c r="L749" t="inlineStr">
        <is>
          <t>ФО_05</t>
        </is>
      </c>
      <c r="M749" t="inlineStr">
        <is>
          <t>Регион_038</t>
        </is>
      </c>
      <c r="N749" t="inlineStr">
        <is>
          <t>Город_0748</t>
        </is>
      </c>
      <c r="O749" t="inlineStr">
        <is>
          <t>Холдинг_01</t>
        </is>
      </c>
      <c r="P749" t="inlineStr">
        <is>
          <t>Организация_002</t>
        </is>
      </c>
      <c r="Q749" t="inlineStr">
        <is>
          <t>Отдел_015</t>
        </is>
      </c>
      <c r="R749" t="inlineStr">
        <is>
          <t>Группа_01</t>
        </is>
      </c>
      <c r="S749" t="inlineStr">
        <is>
          <t>Категория_002</t>
        </is>
      </c>
      <c r="T749" t="inlineStr">
        <is>
          <t>Подкатегория_015</t>
        </is>
      </c>
      <c r="U749" t="inlineStr">
        <is>
          <t>SKU_0000748</t>
        </is>
      </c>
      <c r="V749" t="inlineStr">
        <is>
          <t>Розница</t>
        </is>
      </c>
      <c r="W749" t="inlineStr">
        <is>
          <t>Клиент_00748</t>
        </is>
      </c>
      <c r="X749" t="inlineStr">
        <is>
          <t>Импорт</t>
        </is>
      </c>
      <c r="Y749" s="8" t="n">
        <v>28676</v>
      </c>
      <c r="Z749" t="n">
        <v>9</v>
      </c>
      <c r="AA749" s="8" t="n">
        <v>2294.08</v>
      </c>
      <c r="AB749" t="inlineStr">
        <is>
          <t>Нет</t>
        </is>
      </c>
      <c r="AC749" t="inlineStr">
        <is>
          <t>Группа_01 / Категория_002 / Подкатегория_015</t>
        </is>
      </c>
      <c r="AD749" t="n">
        <v>1</v>
      </c>
      <c r="AE749" t="inlineStr">
        <is>
          <t>до 10 000</t>
        </is>
      </c>
    </row>
    <row r="750">
      <c r="A750" t="n">
        <v>749</v>
      </c>
      <c r="B750" t="inlineStr">
        <is>
          <t>medium_10k</t>
        </is>
      </c>
      <c r="C750" t="inlineStr">
        <is>
          <t>ORD-0000250</t>
        </is>
      </c>
      <c r="D750" t="inlineStr">
        <is>
          <t>LINE-0000749</t>
        </is>
      </c>
      <c r="E750" s="7" t="n">
        <v>46040</v>
      </c>
      <c r="F750" s="7" t="n">
        <v>46040</v>
      </c>
      <c r="G750" t="n">
        <v>2026</v>
      </c>
      <c r="H750" t="inlineStr">
        <is>
          <t>Q1</t>
        </is>
      </c>
      <c r="I750" t="n">
        <v>1</v>
      </c>
      <c r="J750" t="inlineStr">
        <is>
          <t>Январь</t>
        </is>
      </c>
      <c r="K750" t="n">
        <v>18</v>
      </c>
      <c r="L750" t="inlineStr">
        <is>
          <t>ФО_06</t>
        </is>
      </c>
      <c r="M750" t="inlineStr">
        <is>
          <t>Регион_038</t>
        </is>
      </c>
      <c r="N750" t="inlineStr">
        <is>
          <t>Город_0749</t>
        </is>
      </c>
      <c r="O750" t="inlineStr">
        <is>
          <t>Холдинг_01</t>
        </is>
      </c>
      <c r="P750" t="inlineStr">
        <is>
          <t>Организация_002</t>
        </is>
      </c>
      <c r="Q750" t="inlineStr">
        <is>
          <t>Отдел_015</t>
        </is>
      </c>
      <c r="R750" t="inlineStr">
        <is>
          <t>Группа_01</t>
        </is>
      </c>
      <c r="S750" t="inlineStr">
        <is>
          <t>Категория_002</t>
        </is>
      </c>
      <c r="T750" t="inlineStr">
        <is>
          <t>Подкатегория_015</t>
        </is>
      </c>
      <c r="U750" t="inlineStr">
        <is>
          <t>SKU_0000749</t>
        </is>
      </c>
      <c r="V750" t="inlineStr">
        <is>
          <t>Enterprise</t>
        </is>
      </c>
      <c r="W750" t="inlineStr">
        <is>
          <t>Клиент_00749</t>
        </is>
      </c>
      <c r="X750" t="inlineStr">
        <is>
          <t>Ручной ввод</t>
        </is>
      </c>
      <c r="Y750" s="8" t="n">
        <v>28713</v>
      </c>
      <c r="Z750" t="n">
        <v>10</v>
      </c>
      <c r="AA750" s="8" t="n">
        <v>2584.17</v>
      </c>
      <c r="AB750" t="inlineStr">
        <is>
          <t>Нет</t>
        </is>
      </c>
      <c r="AC750" t="inlineStr">
        <is>
          <t>Группа_01 / Категория_002 / Подкатегория_015</t>
        </is>
      </c>
      <c r="AD750" t="n">
        <v>1</v>
      </c>
      <c r="AE750" t="inlineStr">
        <is>
          <t>до 10 000</t>
        </is>
      </c>
    </row>
    <row r="751">
      <c r="A751" t="n">
        <v>750</v>
      </c>
      <c r="B751" t="inlineStr">
        <is>
          <t>medium_10k</t>
        </is>
      </c>
      <c r="C751" t="inlineStr">
        <is>
          <t>ORD-0000250</t>
        </is>
      </c>
      <c r="D751" t="inlineStr">
        <is>
          <t>LINE-0000750</t>
        </is>
      </c>
      <c r="E751" s="7" t="n">
        <v>46041</v>
      </c>
      <c r="F751" s="7" t="n">
        <v>46041</v>
      </c>
      <c r="G751" t="n">
        <v>2026</v>
      </c>
      <c r="H751" t="inlineStr">
        <is>
          <t>Q1</t>
        </is>
      </c>
      <c r="I751" t="n">
        <v>1</v>
      </c>
      <c r="J751" t="inlineStr">
        <is>
          <t>Январь</t>
        </is>
      </c>
      <c r="K751" t="n">
        <v>19</v>
      </c>
      <c r="L751" t="inlineStr">
        <is>
          <t>ФО_01_Крупный</t>
        </is>
      </c>
      <c r="M751" t="inlineStr">
        <is>
          <t>Регион_001_Крупный</t>
        </is>
      </c>
      <c r="N751" t="inlineStr">
        <is>
          <t>Город_0250</t>
        </is>
      </c>
      <c r="O751" t="inlineStr">
        <is>
          <t>Холдинг_Крупный</t>
        </is>
      </c>
      <c r="P751" t="inlineStr">
        <is>
          <t>Организация_Крупная</t>
        </is>
      </c>
      <c r="Q751" t="inlineStr">
        <is>
          <t>Отдел_015</t>
        </is>
      </c>
      <c r="R751" t="inlineStr">
        <is>
          <t>Группа_Крупная</t>
        </is>
      </c>
      <c r="S751" t="inlineStr">
        <is>
          <t>Категория_Крупная</t>
        </is>
      </c>
      <c r="T751" t="inlineStr">
        <is>
          <t>Подкатегория_Крупная</t>
        </is>
      </c>
      <c r="U751" t="inlineStr">
        <is>
          <t>SKU_0000750</t>
        </is>
      </c>
      <c r="V751" t="inlineStr">
        <is>
          <t>SMB</t>
        </is>
      </c>
      <c r="W751" t="inlineStr">
        <is>
          <t>Клиент_00750</t>
        </is>
      </c>
      <c r="X751" t="inlineStr">
        <is>
          <t>Интеграция</t>
        </is>
      </c>
      <c r="Y751" s="8" t="n">
        <v>33750</v>
      </c>
      <c r="Z751" t="n">
        <v>11</v>
      </c>
      <c r="AA751" s="8" t="n">
        <v>3375</v>
      </c>
      <c r="AB751" t="inlineStr">
        <is>
          <t>Да</t>
        </is>
      </c>
      <c r="AC751" t="inlineStr">
        <is>
          <t>Группа_Крупная / Категория_Крупная / Подкатегория_Крупная</t>
        </is>
      </c>
      <c r="AD751" t="n">
        <v>1</v>
      </c>
      <c r="AE751" t="inlineStr">
        <is>
          <t>до 10 000</t>
        </is>
      </c>
    </row>
    <row r="752">
      <c r="A752" t="n">
        <v>751</v>
      </c>
      <c r="B752" t="inlineStr">
        <is>
          <t>medium_10k</t>
        </is>
      </c>
      <c r="C752" t="inlineStr">
        <is>
          <t>ORD-0000251</t>
        </is>
      </c>
      <c r="D752" t="inlineStr">
        <is>
          <t>LINE-0000751</t>
        </is>
      </c>
      <c r="E752" s="7" t="n">
        <v>46042</v>
      </c>
      <c r="F752" s="7" t="n">
        <v>46042</v>
      </c>
      <c r="G752" t="n">
        <v>2026</v>
      </c>
      <c r="H752" t="inlineStr">
        <is>
          <t>Q1</t>
        </is>
      </c>
      <c r="I752" t="n">
        <v>1</v>
      </c>
      <c r="J752" t="inlineStr">
        <is>
          <t>Январь</t>
        </is>
      </c>
      <c r="K752" t="n">
        <v>20</v>
      </c>
      <c r="L752" t="inlineStr">
        <is>
          <t>ФО_01_Крупный</t>
        </is>
      </c>
      <c r="M752" t="inlineStr">
        <is>
          <t>Регион_001_Крупный</t>
        </is>
      </c>
      <c r="N752" t="inlineStr">
        <is>
          <t>Город_0001</t>
        </is>
      </c>
      <c r="O752" t="inlineStr">
        <is>
          <t>Холдинг_Крупный</t>
        </is>
      </c>
      <c r="P752" t="inlineStr">
        <is>
          <t>Организация_Крупная</t>
        </is>
      </c>
      <c r="Q752" t="inlineStr">
        <is>
          <t>Отдел_016</t>
        </is>
      </c>
      <c r="R752" t="inlineStr">
        <is>
          <t>Группа_Крупная</t>
        </is>
      </c>
      <c r="S752" t="inlineStr">
        <is>
          <t>Категория_Крупная</t>
        </is>
      </c>
      <c r="T752" t="inlineStr">
        <is>
          <t>Подкатегория_Крупная</t>
        </is>
      </c>
      <c r="U752" t="inlineStr">
        <is>
          <t>SKU_0000751</t>
        </is>
      </c>
      <c r="V752" t="inlineStr">
        <is>
          <t>Госсектор</t>
        </is>
      </c>
      <c r="W752" t="inlineStr">
        <is>
          <t>Клиент_00751</t>
        </is>
      </c>
      <c r="X752" t="inlineStr">
        <is>
          <t>Портал</t>
        </is>
      </c>
      <c r="Y752" s="8" t="n">
        <v>33787</v>
      </c>
      <c r="Z752" t="n">
        <v>12</v>
      </c>
      <c r="AA752" s="8" t="n">
        <v>3716.57</v>
      </c>
      <c r="AB752" t="inlineStr">
        <is>
          <t>Да</t>
        </is>
      </c>
      <c r="AC752" t="inlineStr">
        <is>
          <t>Группа_Крупная / Категория_Крупная / Подкатегория_Крупная</t>
        </is>
      </c>
      <c r="AD752" t="n">
        <v>1</v>
      </c>
      <c r="AE752" t="inlineStr">
        <is>
          <t>до 10 000</t>
        </is>
      </c>
    </row>
    <row r="753">
      <c r="A753" t="n">
        <v>752</v>
      </c>
      <c r="B753" t="inlineStr">
        <is>
          <t>medium_10k</t>
        </is>
      </c>
      <c r="C753" t="inlineStr">
        <is>
          <t>ORD-0000251</t>
        </is>
      </c>
      <c r="D753" t="inlineStr">
        <is>
          <t>LINE-0000752</t>
        </is>
      </c>
      <c r="E753" s="7" t="n">
        <v>46043</v>
      </c>
      <c r="F753" s="7" t="n">
        <v>46043</v>
      </c>
      <c r="G753" t="n">
        <v>2026</v>
      </c>
      <c r="H753" t="inlineStr">
        <is>
          <t>Q1</t>
        </is>
      </c>
      <c r="I753" t="n">
        <v>1</v>
      </c>
      <c r="J753" t="inlineStr">
        <is>
          <t>Январь</t>
        </is>
      </c>
      <c r="K753" t="n">
        <v>21</v>
      </c>
      <c r="L753" t="inlineStr">
        <is>
          <t>ФО_01_Крупный</t>
        </is>
      </c>
      <c r="M753" t="inlineStr">
        <is>
          <t>Регион_001_Крупный</t>
        </is>
      </c>
      <c r="N753" t="inlineStr">
        <is>
          <t>Город_0002</t>
        </is>
      </c>
      <c r="O753" t="inlineStr">
        <is>
          <t>Холдинг_Крупный</t>
        </is>
      </c>
      <c r="P753" t="inlineStr">
        <is>
          <t>Организация_Крупная</t>
        </is>
      </c>
      <c r="Q753" t="inlineStr">
        <is>
          <t>Отдел_016</t>
        </is>
      </c>
      <c r="R753" t="inlineStr">
        <is>
          <t>Группа_Крупная</t>
        </is>
      </c>
      <c r="S753" t="inlineStr">
        <is>
          <t>Категория_Крупная</t>
        </is>
      </c>
      <c r="T753" t="inlineStr">
        <is>
          <t>Подкатегория_Крупная</t>
        </is>
      </c>
      <c r="U753" t="inlineStr">
        <is>
          <t>SKU_0000752</t>
        </is>
      </c>
      <c r="V753" t="inlineStr">
        <is>
          <t>Розница</t>
        </is>
      </c>
      <c r="W753" t="inlineStr">
        <is>
          <t>Клиент_00752</t>
        </is>
      </c>
      <c r="X753" t="inlineStr">
        <is>
          <t>API</t>
        </is>
      </c>
      <c r="Y753" s="8" t="n">
        <v>33824</v>
      </c>
      <c r="Z753" t="n">
        <v>13</v>
      </c>
      <c r="AA753" s="8" t="n">
        <v>4058.88</v>
      </c>
      <c r="AB753" t="inlineStr">
        <is>
          <t>Да</t>
        </is>
      </c>
      <c r="AC753" t="inlineStr">
        <is>
          <t>Группа_Крупная / Категория_Крупная / Подкатегория_Крупная</t>
        </is>
      </c>
      <c r="AD753" t="n">
        <v>1</v>
      </c>
      <c r="AE753" t="inlineStr">
        <is>
          <t>до 10 000</t>
        </is>
      </c>
    </row>
    <row r="754">
      <c r="A754" t="n">
        <v>753</v>
      </c>
      <c r="B754" t="inlineStr">
        <is>
          <t>medium_10k</t>
        </is>
      </c>
      <c r="C754" t="inlineStr">
        <is>
          <t>ORD-0000251</t>
        </is>
      </c>
      <c r="D754" t="inlineStr">
        <is>
          <t>LINE-0000753</t>
        </is>
      </c>
      <c r="E754" s="7" t="n">
        <v>46044</v>
      </c>
      <c r="F754" s="7" t="n">
        <v>46044</v>
      </c>
      <c r="G754" t="n">
        <v>2026</v>
      </c>
      <c r="H754" t="inlineStr">
        <is>
          <t>Q1</t>
        </is>
      </c>
      <c r="I754" t="n">
        <v>1</v>
      </c>
      <c r="J754" t="inlineStr">
        <is>
          <t>Январь</t>
        </is>
      </c>
      <c r="K754" t="n">
        <v>22</v>
      </c>
      <c r="L754" t="inlineStr">
        <is>
          <t>ФО_01_Крупный</t>
        </is>
      </c>
      <c r="M754" t="inlineStr">
        <is>
          <t>Регион_001_Крупный</t>
        </is>
      </c>
      <c r="N754" t="inlineStr">
        <is>
          <t>Город_0003</t>
        </is>
      </c>
      <c r="O754" t="inlineStr">
        <is>
          <t>Холдинг_Крупный</t>
        </is>
      </c>
      <c r="P754" t="inlineStr">
        <is>
          <t>Организация_Крупная</t>
        </is>
      </c>
      <c r="Q754" t="inlineStr">
        <is>
          <t>Отдел_016</t>
        </is>
      </c>
      <c r="R754" t="inlineStr">
        <is>
          <t>Группа_Крупная</t>
        </is>
      </c>
      <c r="S754" t="inlineStr">
        <is>
          <t>Категория_Крупная</t>
        </is>
      </c>
      <c r="T754" t="inlineStr">
        <is>
          <t>Подкатегория_Крупная</t>
        </is>
      </c>
      <c r="U754" t="inlineStr">
        <is>
          <t>SKU_0000753</t>
        </is>
      </c>
      <c r="V754" t="inlineStr">
        <is>
          <t>Enterprise</t>
        </is>
      </c>
      <c r="W754" t="inlineStr">
        <is>
          <t>Клиент_00753</t>
        </is>
      </c>
      <c r="X754" t="inlineStr">
        <is>
          <t>Импорт</t>
        </is>
      </c>
      <c r="Y754" s="8" t="n">
        <v>33861</v>
      </c>
      <c r="Z754" t="n">
        <v>14</v>
      </c>
      <c r="AA754" s="8" t="n">
        <v>4401.93</v>
      </c>
      <c r="AB754" t="inlineStr">
        <is>
          <t>Да</t>
        </is>
      </c>
      <c r="AC754" t="inlineStr">
        <is>
          <t>Группа_Крупная / Категория_Крупная / Подкатегория_Крупная</t>
        </is>
      </c>
      <c r="AD754" t="n">
        <v>1</v>
      </c>
      <c r="AE754" t="inlineStr">
        <is>
          <t>до 10 000</t>
        </is>
      </c>
    </row>
    <row r="755">
      <c r="A755" t="n">
        <v>754</v>
      </c>
      <c r="B755" t="inlineStr">
        <is>
          <t>medium_10k</t>
        </is>
      </c>
      <c r="C755" t="inlineStr">
        <is>
          <t>ORD-0000252</t>
        </is>
      </c>
      <c r="D755" t="inlineStr">
        <is>
          <t>LINE-0000754</t>
        </is>
      </c>
      <c r="E755" s="7" t="n">
        <v>46045</v>
      </c>
      <c r="F755" s="7" t="n">
        <v>46045</v>
      </c>
      <c r="G755" t="n">
        <v>2026</v>
      </c>
      <c r="H755" t="inlineStr">
        <is>
          <t>Q1</t>
        </is>
      </c>
      <c r="I755" t="n">
        <v>1</v>
      </c>
      <c r="J755" t="inlineStr">
        <is>
          <t>Январь</t>
        </is>
      </c>
      <c r="K755" t="n">
        <v>23</v>
      </c>
      <c r="L755" t="inlineStr">
        <is>
          <t>ФО_01_Крупный</t>
        </is>
      </c>
      <c r="M755" t="inlineStr">
        <is>
          <t>Регион_001_Крупный</t>
        </is>
      </c>
      <c r="N755" t="inlineStr">
        <is>
          <t>Город_0004</t>
        </is>
      </c>
      <c r="O755" t="inlineStr">
        <is>
          <t>Холдинг_Крупный</t>
        </is>
      </c>
      <c r="P755" t="inlineStr">
        <is>
          <t>Организация_Крупная</t>
        </is>
      </c>
      <c r="Q755" t="inlineStr">
        <is>
          <t>Отдел_016</t>
        </is>
      </c>
      <c r="R755" t="inlineStr">
        <is>
          <t>Группа_Крупная</t>
        </is>
      </c>
      <c r="S755" t="inlineStr">
        <is>
          <t>Категория_Крупная</t>
        </is>
      </c>
      <c r="T755" t="inlineStr">
        <is>
          <t>Подкатегория_Крупная</t>
        </is>
      </c>
      <c r="U755" t="inlineStr">
        <is>
          <t>SKU_0000754</t>
        </is>
      </c>
      <c r="V755" t="inlineStr">
        <is>
          <t>SMB</t>
        </is>
      </c>
      <c r="W755" t="inlineStr">
        <is>
          <t>Клиент_00754</t>
        </is>
      </c>
      <c r="X755" t="inlineStr">
        <is>
          <t>Ручной ввод</t>
        </is>
      </c>
      <c r="Y755" s="8" t="n">
        <v>33898</v>
      </c>
      <c r="Z755" t="n">
        <v>15</v>
      </c>
      <c r="AA755" s="8" t="n">
        <v>4745.72</v>
      </c>
      <c r="AB755" t="inlineStr">
        <is>
          <t>Да</t>
        </is>
      </c>
      <c r="AC755" t="inlineStr">
        <is>
          <t>Группа_Крупная / Категория_Крупная / Подкатегория_Крупная</t>
        </is>
      </c>
      <c r="AD755" t="n">
        <v>1</v>
      </c>
      <c r="AE755" t="inlineStr">
        <is>
          <t>до 10 000</t>
        </is>
      </c>
    </row>
    <row r="756">
      <c r="A756" t="n">
        <v>755</v>
      </c>
      <c r="B756" t="inlineStr">
        <is>
          <t>medium_10k</t>
        </is>
      </c>
      <c r="C756" t="inlineStr">
        <is>
          <t>ORD-0000252</t>
        </is>
      </c>
      <c r="D756" t="inlineStr">
        <is>
          <t>LINE-0000755</t>
        </is>
      </c>
      <c r="E756" s="7" t="n">
        <v>46046</v>
      </c>
      <c r="F756" s="7" t="n">
        <v>46046</v>
      </c>
      <c r="G756" t="n">
        <v>2026</v>
      </c>
      <c r="H756" t="inlineStr">
        <is>
          <t>Q1</t>
        </is>
      </c>
      <c r="I756" t="n">
        <v>1</v>
      </c>
      <c r="J756" t="inlineStr">
        <is>
          <t>Январь</t>
        </is>
      </c>
      <c r="K756" t="n">
        <v>24</v>
      </c>
      <c r="L756" t="inlineStr">
        <is>
          <t>ФО_01_Крупный</t>
        </is>
      </c>
      <c r="M756" t="inlineStr">
        <is>
          <t>Регион_001_Крупный</t>
        </is>
      </c>
      <c r="N756" t="inlineStr">
        <is>
          <t>Город_0005</t>
        </is>
      </c>
      <c r="O756" t="inlineStr">
        <is>
          <t>Холдинг_Крупный</t>
        </is>
      </c>
      <c r="P756" t="inlineStr">
        <is>
          <t>Организация_Крупная</t>
        </is>
      </c>
      <c r="Q756" t="inlineStr">
        <is>
          <t>Отдел_016</t>
        </is>
      </c>
      <c r="R756" t="inlineStr">
        <is>
          <t>Группа_Крупная</t>
        </is>
      </c>
      <c r="S756" t="inlineStr">
        <is>
          <t>Категория_Крупная</t>
        </is>
      </c>
      <c r="T756" t="inlineStr">
        <is>
          <t>Подкатегория_Крупная</t>
        </is>
      </c>
      <c r="U756" t="inlineStr">
        <is>
          <t>SKU_0000755</t>
        </is>
      </c>
      <c r="V756" t="inlineStr">
        <is>
          <t>Госсектор</t>
        </is>
      </c>
      <c r="W756" t="inlineStr">
        <is>
          <t>Клиент_00755</t>
        </is>
      </c>
      <c r="X756" t="inlineStr">
        <is>
          <t>Интеграция</t>
        </is>
      </c>
      <c r="Y756" s="8" t="n">
        <v>33935</v>
      </c>
      <c r="Z756" t="n">
        <v>16</v>
      </c>
      <c r="AA756" s="8" t="n">
        <v>5090.25</v>
      </c>
      <c r="AB756" t="inlineStr">
        <is>
          <t>Да</t>
        </is>
      </c>
      <c r="AC756" t="inlineStr">
        <is>
          <t>Группа_Крупная / Категория_Крупная / Подкатегория_Крупная</t>
        </is>
      </c>
      <c r="AD756" t="n">
        <v>1</v>
      </c>
      <c r="AE756" t="inlineStr">
        <is>
          <t>до 10 000</t>
        </is>
      </c>
    </row>
    <row r="757">
      <c r="A757" t="n">
        <v>756</v>
      </c>
      <c r="B757" t="inlineStr">
        <is>
          <t>medium_10k</t>
        </is>
      </c>
      <c r="C757" t="inlineStr">
        <is>
          <t>ORD-0000252</t>
        </is>
      </c>
      <c r="D757" t="inlineStr">
        <is>
          <t>LINE-0000756</t>
        </is>
      </c>
      <c r="E757" s="7" t="n">
        <v>46047</v>
      </c>
      <c r="F757" s="7" t="n">
        <v>46047</v>
      </c>
      <c r="G757" t="n">
        <v>2026</v>
      </c>
      <c r="H757" t="inlineStr">
        <is>
          <t>Q1</t>
        </is>
      </c>
      <c r="I757" t="n">
        <v>1</v>
      </c>
      <c r="J757" t="inlineStr">
        <is>
          <t>Январь</t>
        </is>
      </c>
      <c r="K757" t="n">
        <v>25</v>
      </c>
      <c r="L757" t="inlineStr">
        <is>
          <t>ФО_01_Крупный</t>
        </is>
      </c>
      <c r="M757" t="inlineStr">
        <is>
          <t>Регион_001_Крупный</t>
        </is>
      </c>
      <c r="N757" t="inlineStr">
        <is>
          <t>Город_0006</t>
        </is>
      </c>
      <c r="O757" t="inlineStr">
        <is>
          <t>Холдинг_Крупный</t>
        </is>
      </c>
      <c r="P757" t="inlineStr">
        <is>
          <t>Организация_Крупная</t>
        </is>
      </c>
      <c r="Q757" t="inlineStr">
        <is>
          <t>Отдел_016</t>
        </is>
      </c>
      <c r="R757" t="inlineStr">
        <is>
          <t>Группа_Крупная</t>
        </is>
      </c>
      <c r="S757" t="inlineStr">
        <is>
          <t>Категория_Крупная</t>
        </is>
      </c>
      <c r="T757" t="inlineStr">
        <is>
          <t>Подкатегория_Крупная</t>
        </is>
      </c>
      <c r="U757" t="inlineStr">
        <is>
          <t>SKU_0000756</t>
        </is>
      </c>
      <c r="V757" t="inlineStr">
        <is>
          <t>Розница</t>
        </is>
      </c>
      <c r="W757" t="inlineStr">
        <is>
          <t>Клиент_00756</t>
        </is>
      </c>
      <c r="X757" t="inlineStr">
        <is>
          <t>Портал</t>
        </is>
      </c>
      <c r="Y757" s="8" t="n">
        <v>33972</v>
      </c>
      <c r="Z757" t="n">
        <v>17</v>
      </c>
      <c r="AA757" s="8" t="n">
        <v>5435.52</v>
      </c>
      <c r="AB757" t="inlineStr">
        <is>
          <t>Да</t>
        </is>
      </c>
      <c r="AC757" t="inlineStr">
        <is>
          <t>Группа_Крупная / Категория_Крупная / Подкатегория_Крупная</t>
        </is>
      </c>
      <c r="AD757" t="n">
        <v>1</v>
      </c>
      <c r="AE757" t="inlineStr">
        <is>
          <t>до 10 000</t>
        </is>
      </c>
    </row>
    <row r="758">
      <c r="A758" t="n">
        <v>757</v>
      </c>
      <c r="B758" t="inlineStr">
        <is>
          <t>medium_10k</t>
        </is>
      </c>
      <c r="C758" t="inlineStr">
        <is>
          <t>ORD-0000253</t>
        </is>
      </c>
      <c r="D758" t="inlineStr">
        <is>
          <t>LINE-0000757</t>
        </is>
      </c>
      <c r="E758" s="7" t="n">
        <v>46048</v>
      </c>
      <c r="F758" s="7" t="n">
        <v>46048</v>
      </c>
      <c r="G758" t="n">
        <v>2026</v>
      </c>
      <c r="H758" t="inlineStr">
        <is>
          <t>Q1</t>
        </is>
      </c>
      <c r="I758" t="n">
        <v>1</v>
      </c>
      <c r="J758" t="inlineStr">
        <is>
          <t>Январь</t>
        </is>
      </c>
      <c r="K758" t="n">
        <v>26</v>
      </c>
      <c r="L758" t="inlineStr">
        <is>
          <t>ФО_06</t>
        </is>
      </c>
      <c r="M758" t="inlineStr">
        <is>
          <t>Регион_038</t>
        </is>
      </c>
      <c r="N758" t="inlineStr">
        <is>
          <t>Город_0757</t>
        </is>
      </c>
      <c r="O758" t="inlineStr">
        <is>
          <t>Холдинг_01</t>
        </is>
      </c>
      <c r="P758" t="inlineStr">
        <is>
          <t>Организация_002</t>
        </is>
      </c>
      <c r="Q758" t="inlineStr">
        <is>
          <t>Отдел_016</t>
        </is>
      </c>
      <c r="R758" t="inlineStr">
        <is>
          <t>Группа_01</t>
        </is>
      </c>
      <c r="S758" t="inlineStr">
        <is>
          <t>Категория_002</t>
        </is>
      </c>
      <c r="T758" t="inlineStr">
        <is>
          <t>Подкатегория_016</t>
        </is>
      </c>
      <c r="U758" t="inlineStr">
        <is>
          <t>SKU_0000757</t>
        </is>
      </c>
      <c r="V758" t="inlineStr">
        <is>
          <t>Enterprise</t>
        </is>
      </c>
      <c r="W758" t="inlineStr">
        <is>
          <t>Клиент_00757</t>
        </is>
      </c>
      <c r="X758" t="inlineStr">
        <is>
          <t>API</t>
        </is>
      </c>
      <c r="Y758" s="8" t="n">
        <v>29009</v>
      </c>
      <c r="Z758" t="n">
        <v>18</v>
      </c>
      <c r="AA758" s="8" t="n">
        <v>4931.53</v>
      </c>
      <c r="AB758" t="inlineStr">
        <is>
          <t>Нет</t>
        </is>
      </c>
      <c r="AC758" t="inlineStr">
        <is>
          <t>Группа_01 / Категория_002 / Подкатегория_016</t>
        </is>
      </c>
      <c r="AD758" t="n">
        <v>1</v>
      </c>
      <c r="AE758" t="inlineStr">
        <is>
          <t>до 10 000</t>
        </is>
      </c>
    </row>
    <row r="759">
      <c r="A759" t="n">
        <v>758</v>
      </c>
      <c r="B759" t="inlineStr">
        <is>
          <t>medium_10k</t>
        </is>
      </c>
      <c r="C759" t="inlineStr">
        <is>
          <t>ORD-0000253</t>
        </is>
      </c>
      <c r="D759" t="inlineStr">
        <is>
          <t>LINE-0000758</t>
        </is>
      </c>
      <c r="E759" s="7" t="n">
        <v>46049</v>
      </c>
      <c r="F759" s="7" t="n">
        <v>46049</v>
      </c>
      <c r="G759" t="n">
        <v>2026</v>
      </c>
      <c r="H759" t="inlineStr">
        <is>
          <t>Q1</t>
        </is>
      </c>
      <c r="I759" t="n">
        <v>1</v>
      </c>
      <c r="J759" t="inlineStr">
        <is>
          <t>Январь</t>
        </is>
      </c>
      <c r="K759" t="n">
        <v>27</v>
      </c>
      <c r="L759" t="inlineStr">
        <is>
          <t>ФО_07</t>
        </is>
      </c>
      <c r="M759" t="inlineStr">
        <is>
          <t>Регион_038</t>
        </is>
      </c>
      <c r="N759" t="inlineStr">
        <is>
          <t>Город_0758</t>
        </is>
      </c>
      <c r="O759" t="inlineStr">
        <is>
          <t>Холдинг_01</t>
        </is>
      </c>
      <c r="P759" t="inlineStr">
        <is>
          <t>Организация_002</t>
        </is>
      </c>
      <c r="Q759" t="inlineStr">
        <is>
          <t>Отдел_016</t>
        </is>
      </c>
      <c r="R759" t="inlineStr">
        <is>
          <t>Группа_01</t>
        </is>
      </c>
      <c r="S759" t="inlineStr">
        <is>
          <t>Категория_002</t>
        </is>
      </c>
      <c r="T759" t="inlineStr">
        <is>
          <t>Подкатегория_016</t>
        </is>
      </c>
      <c r="U759" t="inlineStr">
        <is>
          <t>SKU_0000758</t>
        </is>
      </c>
      <c r="V759" t="inlineStr">
        <is>
          <t>SMB</t>
        </is>
      </c>
      <c r="W759" t="inlineStr">
        <is>
          <t>Клиент_00758</t>
        </is>
      </c>
      <c r="X759" t="inlineStr">
        <is>
          <t>Импорт</t>
        </is>
      </c>
      <c r="Y759" s="8" t="n">
        <v>29046</v>
      </c>
      <c r="Z759" t="n">
        <v>19</v>
      </c>
      <c r="AA759" s="8" t="n">
        <v>5228.28</v>
      </c>
      <c r="AB759" t="inlineStr">
        <is>
          <t>Нет</t>
        </is>
      </c>
      <c r="AC759" t="inlineStr">
        <is>
          <t>Группа_01 / Категория_002 / Подкатегория_016</t>
        </is>
      </c>
      <c r="AD759" t="n">
        <v>1</v>
      </c>
      <c r="AE759" t="inlineStr">
        <is>
          <t>до 10 000</t>
        </is>
      </c>
    </row>
    <row r="760">
      <c r="A760" t="n">
        <v>759</v>
      </c>
      <c r="B760" t="inlineStr">
        <is>
          <t>medium_10k</t>
        </is>
      </c>
      <c r="C760" t="inlineStr">
        <is>
          <t>ORD-0000253</t>
        </is>
      </c>
      <c r="D760" t="inlineStr">
        <is>
          <t>LINE-0000759</t>
        </is>
      </c>
      <c r="E760" s="7" t="n">
        <v>46050</v>
      </c>
      <c r="F760" s="7" t="n">
        <v>46050</v>
      </c>
      <c r="G760" t="n">
        <v>2026</v>
      </c>
      <c r="H760" t="inlineStr">
        <is>
          <t>Q1</t>
        </is>
      </c>
      <c r="I760" t="n">
        <v>1</v>
      </c>
      <c r="J760" t="inlineStr">
        <is>
          <t>Январь</t>
        </is>
      </c>
      <c r="K760" t="n">
        <v>28</v>
      </c>
      <c r="L760" t="inlineStr">
        <is>
          <t>ФО_08</t>
        </is>
      </c>
      <c r="M760" t="inlineStr">
        <is>
          <t>Регион_038</t>
        </is>
      </c>
      <c r="N760" t="inlineStr">
        <is>
          <t>Город_0759</t>
        </is>
      </c>
      <c r="O760" t="inlineStr">
        <is>
          <t>Холдинг_01</t>
        </is>
      </c>
      <c r="P760" t="inlineStr">
        <is>
          <t>Организация_002</t>
        </is>
      </c>
      <c r="Q760" t="inlineStr">
        <is>
          <t>Отдел_016</t>
        </is>
      </c>
      <c r="R760" t="inlineStr">
        <is>
          <t>Группа_01</t>
        </is>
      </c>
      <c r="S760" t="inlineStr">
        <is>
          <t>Категория_002</t>
        </is>
      </c>
      <c r="T760" t="inlineStr">
        <is>
          <t>Подкатегория_016</t>
        </is>
      </c>
      <c r="U760" t="inlineStr">
        <is>
          <t>SKU_0000759</t>
        </is>
      </c>
      <c r="V760" t="inlineStr">
        <is>
          <t>Госсектор</t>
        </is>
      </c>
      <c r="W760" t="inlineStr">
        <is>
          <t>Клиент_00759</t>
        </is>
      </c>
      <c r="X760" t="inlineStr">
        <is>
          <t>Ручной ввод</t>
        </is>
      </c>
      <c r="Y760" s="8" t="n">
        <v>29083</v>
      </c>
      <c r="Z760" t="n">
        <v>20</v>
      </c>
      <c r="AA760" s="8" t="n">
        <v>5525.77</v>
      </c>
      <c r="AB760" t="inlineStr">
        <is>
          <t>Нет</t>
        </is>
      </c>
      <c r="AC760" t="inlineStr">
        <is>
          <t>Группа_01 / Категория_002 / Подкатегория_016</t>
        </is>
      </c>
      <c r="AD760" t="n">
        <v>1</v>
      </c>
      <c r="AE760" t="inlineStr">
        <is>
          <t>до 10 000</t>
        </is>
      </c>
    </row>
    <row r="761">
      <c r="A761" t="n">
        <v>760</v>
      </c>
      <c r="B761" t="inlineStr">
        <is>
          <t>medium_10k</t>
        </is>
      </c>
      <c r="C761" t="inlineStr">
        <is>
          <t>ORD-0000254</t>
        </is>
      </c>
      <c r="D761" t="inlineStr">
        <is>
          <t>LINE-0000760</t>
        </is>
      </c>
      <c r="E761" s="7" t="n">
        <v>46051</v>
      </c>
      <c r="F761" s="7" t="n">
        <v>46051</v>
      </c>
      <c r="G761" t="n">
        <v>2026</v>
      </c>
      <c r="H761" t="inlineStr">
        <is>
          <t>Q1</t>
        </is>
      </c>
      <c r="I761" t="n">
        <v>1</v>
      </c>
      <c r="J761" t="inlineStr">
        <is>
          <t>Январь</t>
        </is>
      </c>
      <c r="K761" t="n">
        <v>29</v>
      </c>
      <c r="L761" t="inlineStr">
        <is>
          <t>ФО_01_Крупный</t>
        </is>
      </c>
      <c r="M761" t="inlineStr">
        <is>
          <t>Регион_001_Крупный</t>
        </is>
      </c>
      <c r="N761" t="inlineStr">
        <is>
          <t>Город_0010</t>
        </is>
      </c>
      <c r="O761" t="inlineStr">
        <is>
          <t>Холдинг_Крупный</t>
        </is>
      </c>
      <c r="P761" t="inlineStr">
        <is>
          <t>Организация_Крупная</t>
        </is>
      </c>
      <c r="Q761" t="inlineStr">
        <is>
          <t>Отдел_016</t>
        </is>
      </c>
      <c r="R761" t="inlineStr">
        <is>
          <t>Группа_Крупная</t>
        </is>
      </c>
      <c r="S761" t="inlineStr">
        <is>
          <t>Категория_Крупная</t>
        </is>
      </c>
      <c r="T761" t="inlineStr">
        <is>
          <t>Подкатегория_Крупная</t>
        </is>
      </c>
      <c r="U761" t="inlineStr">
        <is>
          <t>SKU_0000760</t>
        </is>
      </c>
      <c r="V761" t="inlineStr">
        <is>
          <t>Розница</t>
        </is>
      </c>
      <c r="W761" t="inlineStr">
        <is>
          <t>Клиент_00760</t>
        </is>
      </c>
      <c r="X761" t="inlineStr">
        <is>
          <t>Интеграция</t>
        </is>
      </c>
      <c r="Y761" s="8" t="n">
        <v>34120</v>
      </c>
      <c r="Z761" t="n">
        <v>1</v>
      </c>
      <c r="AA761" s="8" t="n">
        <v>6824</v>
      </c>
      <c r="AB761" t="inlineStr">
        <is>
          <t>Да</t>
        </is>
      </c>
      <c r="AC761" t="inlineStr">
        <is>
          <t>Группа_Крупная / Категория_Крупная / Подкатегория_Крупная</t>
        </is>
      </c>
      <c r="AD761" t="n">
        <v>1</v>
      </c>
      <c r="AE761" t="inlineStr">
        <is>
          <t>до 10 000</t>
        </is>
      </c>
    </row>
    <row r="762">
      <c r="A762" t="n">
        <v>761</v>
      </c>
      <c r="B762" t="inlineStr">
        <is>
          <t>medium_10k</t>
        </is>
      </c>
      <c r="C762" t="inlineStr">
        <is>
          <t>ORD-0000254</t>
        </is>
      </c>
      <c r="D762" t="inlineStr">
        <is>
          <t>LINE-0000761</t>
        </is>
      </c>
      <c r="E762" s="7" t="n">
        <v>46052</v>
      </c>
      <c r="F762" s="7" t="n">
        <v>46052</v>
      </c>
      <c r="G762" t="n">
        <v>2026</v>
      </c>
      <c r="H762" t="inlineStr">
        <is>
          <t>Q1</t>
        </is>
      </c>
      <c r="I762" t="n">
        <v>1</v>
      </c>
      <c r="J762" t="inlineStr">
        <is>
          <t>Январь</t>
        </is>
      </c>
      <c r="K762" t="n">
        <v>30</v>
      </c>
      <c r="L762" t="inlineStr">
        <is>
          <t>ФО_01_Крупный</t>
        </is>
      </c>
      <c r="M762" t="inlineStr">
        <is>
          <t>Регион_001_Крупный</t>
        </is>
      </c>
      <c r="N762" t="inlineStr">
        <is>
          <t>Город_0011</t>
        </is>
      </c>
      <c r="O762" t="inlineStr">
        <is>
          <t>Холдинг_Крупный</t>
        </is>
      </c>
      <c r="P762" t="inlineStr">
        <is>
          <t>Организация_Крупная</t>
        </is>
      </c>
      <c r="Q762" t="inlineStr">
        <is>
          <t>Отдел_016</t>
        </is>
      </c>
      <c r="R762" t="inlineStr">
        <is>
          <t>Группа_Крупная</t>
        </is>
      </c>
      <c r="S762" t="inlineStr">
        <is>
          <t>Категория_Крупная</t>
        </is>
      </c>
      <c r="T762" t="inlineStr">
        <is>
          <t>Подкатегория_Крупная</t>
        </is>
      </c>
      <c r="U762" t="inlineStr">
        <is>
          <t>SKU_0000761</t>
        </is>
      </c>
      <c r="V762" t="inlineStr">
        <is>
          <t>Enterprise</t>
        </is>
      </c>
      <c r="W762" t="inlineStr">
        <is>
          <t>Клиент_00761</t>
        </is>
      </c>
      <c r="X762" t="inlineStr">
        <is>
          <t>Портал</t>
        </is>
      </c>
      <c r="Y762" s="8" t="n">
        <v>34157</v>
      </c>
      <c r="Z762" t="n">
        <v>2</v>
      </c>
      <c r="AA762" s="8" t="n">
        <v>7172.97</v>
      </c>
      <c r="AB762" t="inlineStr">
        <is>
          <t>Да</t>
        </is>
      </c>
      <c r="AC762" t="inlineStr">
        <is>
          <t>Группа_Крупная / Категория_Крупная / Подкатегория_Крупная</t>
        </is>
      </c>
      <c r="AD762" t="n">
        <v>1</v>
      </c>
      <c r="AE762" t="inlineStr">
        <is>
          <t>до 10 000</t>
        </is>
      </c>
    </row>
    <row r="763">
      <c r="A763" t="n">
        <v>762</v>
      </c>
      <c r="B763" t="inlineStr">
        <is>
          <t>medium_10k</t>
        </is>
      </c>
      <c r="C763" t="inlineStr">
        <is>
          <t>ORD-0000254</t>
        </is>
      </c>
      <c r="D763" t="inlineStr">
        <is>
          <t>LINE-0000762</t>
        </is>
      </c>
      <c r="E763" s="7" t="n">
        <v>46053</v>
      </c>
      <c r="F763" s="7" t="n">
        <v>46053</v>
      </c>
      <c r="G763" t="n">
        <v>2026</v>
      </c>
      <c r="H763" t="inlineStr">
        <is>
          <t>Q1</t>
        </is>
      </c>
      <c r="I763" t="n">
        <v>1</v>
      </c>
      <c r="J763" t="inlineStr">
        <is>
          <t>Январь</t>
        </is>
      </c>
      <c r="K763" t="n">
        <v>31</v>
      </c>
      <c r="L763" t="inlineStr">
        <is>
          <t>ФО_01_Крупный</t>
        </is>
      </c>
      <c r="M763" t="inlineStr">
        <is>
          <t>Регион_001_Крупный</t>
        </is>
      </c>
      <c r="N763" t="inlineStr">
        <is>
          <t>Город_0012</t>
        </is>
      </c>
      <c r="O763" t="inlineStr">
        <is>
          <t>Холдинг_Крупный</t>
        </is>
      </c>
      <c r="P763" t="inlineStr">
        <is>
          <t>Организация_Крупная</t>
        </is>
      </c>
      <c r="Q763" t="inlineStr">
        <is>
          <t>Отдел_016</t>
        </is>
      </c>
      <c r="R763" t="inlineStr">
        <is>
          <t>Группа_Крупная</t>
        </is>
      </c>
      <c r="S763" t="inlineStr">
        <is>
          <t>Категория_Крупная</t>
        </is>
      </c>
      <c r="T763" t="inlineStr">
        <is>
          <t>Подкатегория_Крупная</t>
        </is>
      </c>
      <c r="U763" t="inlineStr">
        <is>
          <t>SKU_0000762</t>
        </is>
      </c>
      <c r="V763" t="inlineStr">
        <is>
          <t>SMB</t>
        </is>
      </c>
      <c r="W763" t="inlineStr">
        <is>
          <t>Клиент_00762</t>
        </is>
      </c>
      <c r="X763" t="inlineStr">
        <is>
          <t>API</t>
        </is>
      </c>
      <c r="Y763" s="8" t="n">
        <v>34194</v>
      </c>
      <c r="Z763" t="n">
        <v>3</v>
      </c>
      <c r="AA763" s="8" t="n">
        <v>7522.68</v>
      </c>
      <c r="AB763" t="inlineStr">
        <is>
          <t>Да</t>
        </is>
      </c>
      <c r="AC763" t="inlineStr">
        <is>
          <t>Группа_Крупная / Категория_Крупная / Подкатегория_Крупная</t>
        </is>
      </c>
      <c r="AD763" t="n">
        <v>1</v>
      </c>
      <c r="AE763" t="inlineStr">
        <is>
          <t>до 10 000</t>
        </is>
      </c>
    </row>
    <row r="764">
      <c r="A764" t="n">
        <v>763</v>
      </c>
      <c r="B764" t="inlineStr">
        <is>
          <t>medium_10k</t>
        </is>
      </c>
      <c r="C764" t="inlineStr">
        <is>
          <t>ORD-0000255</t>
        </is>
      </c>
      <c r="D764" t="inlineStr">
        <is>
          <t>LINE-0000763</t>
        </is>
      </c>
      <c r="E764" s="7" t="n">
        <v>46054</v>
      </c>
      <c r="F764" s="7" t="n">
        <v>46054</v>
      </c>
      <c r="G764" t="n">
        <v>2026</v>
      </c>
      <c r="H764" t="inlineStr">
        <is>
          <t>Q1</t>
        </is>
      </c>
      <c r="I764" t="n">
        <v>2</v>
      </c>
      <c r="J764" t="inlineStr">
        <is>
          <t>Февраль</t>
        </is>
      </c>
      <c r="K764" t="n">
        <v>1</v>
      </c>
      <c r="L764" t="inlineStr">
        <is>
          <t>ФО_01_Крупный</t>
        </is>
      </c>
      <c r="M764" t="inlineStr">
        <is>
          <t>Регион_001_Крупный</t>
        </is>
      </c>
      <c r="N764" t="inlineStr">
        <is>
          <t>Город_0013</t>
        </is>
      </c>
      <c r="O764" t="inlineStr">
        <is>
          <t>Холдинг_Крупный</t>
        </is>
      </c>
      <c r="P764" t="inlineStr">
        <is>
          <t>Организация_Крупная</t>
        </is>
      </c>
      <c r="Q764" t="inlineStr">
        <is>
          <t>Отдел_016</t>
        </is>
      </c>
      <c r="R764" t="inlineStr">
        <is>
          <t>Группа_Крупная</t>
        </is>
      </c>
      <c r="S764" t="inlineStr">
        <is>
          <t>Категория_Крупная</t>
        </is>
      </c>
      <c r="T764" t="inlineStr">
        <is>
          <t>Подкатегория_Крупная</t>
        </is>
      </c>
      <c r="U764" t="inlineStr">
        <is>
          <t>SKU_0000763</t>
        </is>
      </c>
      <c r="V764" t="inlineStr">
        <is>
          <t>Госсектор</t>
        </is>
      </c>
      <c r="W764" t="inlineStr">
        <is>
          <t>Клиент_00763</t>
        </is>
      </c>
      <c r="X764" t="inlineStr">
        <is>
          <t>Импорт</t>
        </is>
      </c>
      <c r="Y764" s="8" t="n">
        <v>34231</v>
      </c>
      <c r="Z764" t="n">
        <v>4</v>
      </c>
      <c r="AA764" s="8" t="n">
        <v>7873.13</v>
      </c>
      <c r="AB764" t="inlineStr">
        <is>
          <t>Да</t>
        </is>
      </c>
      <c r="AC764" t="inlineStr">
        <is>
          <t>Группа_Крупная / Категория_Крупная / Подкатегория_Крупная</t>
        </is>
      </c>
      <c r="AD764" t="n">
        <v>1</v>
      </c>
      <c r="AE764" t="inlineStr">
        <is>
          <t>до 10 000</t>
        </is>
      </c>
    </row>
    <row r="765">
      <c r="A765" t="n">
        <v>764</v>
      </c>
      <c r="B765" t="inlineStr">
        <is>
          <t>medium_10k</t>
        </is>
      </c>
      <c r="C765" t="inlineStr">
        <is>
          <t>ORD-0000255</t>
        </is>
      </c>
      <c r="D765" t="inlineStr">
        <is>
          <t>LINE-0000764</t>
        </is>
      </c>
      <c r="E765" s="7" t="n">
        <v>46055</v>
      </c>
      <c r="F765" s="7" t="n">
        <v>46055</v>
      </c>
      <c r="G765" t="n">
        <v>2026</v>
      </c>
      <c r="H765" t="inlineStr">
        <is>
          <t>Q1</t>
        </is>
      </c>
      <c r="I765" t="n">
        <v>2</v>
      </c>
      <c r="J765" t="inlineStr">
        <is>
          <t>Февраль</t>
        </is>
      </c>
      <c r="K765" t="n">
        <v>2</v>
      </c>
      <c r="L765" t="inlineStr">
        <is>
          <t>ФО_01_Крупный</t>
        </is>
      </c>
      <c r="M765" t="inlineStr">
        <is>
          <t>Регион_001_Крупный</t>
        </is>
      </c>
      <c r="N765" t="inlineStr">
        <is>
          <t>Город_0014</t>
        </is>
      </c>
      <c r="O765" t="inlineStr">
        <is>
          <t>Холдинг_Крупный</t>
        </is>
      </c>
      <c r="P765" t="inlineStr">
        <is>
          <t>Организация_Крупная</t>
        </is>
      </c>
      <c r="Q765" t="inlineStr">
        <is>
          <t>Отдел_016</t>
        </is>
      </c>
      <c r="R765" t="inlineStr">
        <is>
          <t>Группа_Крупная</t>
        </is>
      </c>
      <c r="S765" t="inlineStr">
        <is>
          <t>Категория_Крупная</t>
        </is>
      </c>
      <c r="T765" t="inlineStr">
        <is>
          <t>Подкатегория_Крупная</t>
        </is>
      </c>
      <c r="U765" t="inlineStr">
        <is>
          <t>SKU_0000764</t>
        </is>
      </c>
      <c r="V765" t="inlineStr">
        <is>
          <t>Розница</t>
        </is>
      </c>
      <c r="W765" t="inlineStr">
        <is>
          <t>Клиент_00764</t>
        </is>
      </c>
      <c r="X765" t="inlineStr">
        <is>
          <t>Ручной ввод</t>
        </is>
      </c>
      <c r="Y765" s="8" t="n">
        <v>34268</v>
      </c>
      <c r="Z765" t="n">
        <v>5</v>
      </c>
      <c r="AA765" s="8" t="n">
        <v>8224.32</v>
      </c>
      <c r="AB765" t="inlineStr">
        <is>
          <t>Да</t>
        </is>
      </c>
      <c r="AC765" t="inlineStr">
        <is>
          <t>Группа_Крупная / Категория_Крупная / Подкатегория_Крупная</t>
        </is>
      </c>
      <c r="AD765" t="n">
        <v>1</v>
      </c>
      <c r="AE765" t="inlineStr">
        <is>
          <t>до 10 000</t>
        </is>
      </c>
    </row>
    <row r="766">
      <c r="A766" t="n">
        <v>765</v>
      </c>
      <c r="B766" t="inlineStr">
        <is>
          <t>medium_10k</t>
        </is>
      </c>
      <c r="C766" t="inlineStr">
        <is>
          <t>ORD-0000255</t>
        </is>
      </c>
      <c r="D766" t="inlineStr">
        <is>
          <t>LINE-0000765</t>
        </is>
      </c>
      <c r="E766" s="7" t="n">
        <v>46056</v>
      </c>
      <c r="F766" s="7" t="n">
        <v>46056</v>
      </c>
      <c r="G766" t="n">
        <v>2026</v>
      </c>
      <c r="H766" t="inlineStr">
        <is>
          <t>Q1</t>
        </is>
      </c>
      <c r="I766" t="n">
        <v>2</v>
      </c>
      <c r="J766" t="inlineStr">
        <is>
          <t>Февраль</t>
        </is>
      </c>
      <c r="K766" t="n">
        <v>3</v>
      </c>
      <c r="L766" t="inlineStr">
        <is>
          <t>ФО_01_Крупный</t>
        </is>
      </c>
      <c r="M766" t="inlineStr">
        <is>
          <t>Регион_001_Крупный</t>
        </is>
      </c>
      <c r="N766" t="inlineStr">
        <is>
          <t>Город_0015</t>
        </is>
      </c>
      <c r="O766" t="inlineStr">
        <is>
          <t>Холдинг_Крупный</t>
        </is>
      </c>
      <c r="P766" t="inlineStr">
        <is>
          <t>Организация_Крупная</t>
        </is>
      </c>
      <c r="Q766" t="inlineStr">
        <is>
          <t>Отдел_016</t>
        </is>
      </c>
      <c r="R766" t="inlineStr">
        <is>
          <t>Группа_Крупная</t>
        </is>
      </c>
      <c r="S766" t="inlineStr">
        <is>
          <t>Категория_Крупная</t>
        </is>
      </c>
      <c r="T766" t="inlineStr">
        <is>
          <t>Подкатегория_Крупная</t>
        </is>
      </c>
      <c r="U766" t="inlineStr">
        <is>
          <t>SKU_0000765</t>
        </is>
      </c>
      <c r="V766" t="inlineStr">
        <is>
          <t>Enterprise</t>
        </is>
      </c>
      <c r="W766" t="inlineStr">
        <is>
          <t>Клиент_00765</t>
        </is>
      </c>
      <c r="X766" t="inlineStr">
        <is>
          <t>Интеграция</t>
        </is>
      </c>
      <c r="Y766" s="8" t="n">
        <v>34305</v>
      </c>
      <c r="Z766" t="n">
        <v>6</v>
      </c>
      <c r="AA766" s="8" t="n">
        <v>2744.4</v>
      </c>
      <c r="AB766" t="inlineStr">
        <is>
          <t>Да</t>
        </is>
      </c>
      <c r="AC766" t="inlineStr">
        <is>
          <t>Группа_Крупная / Категория_Крупная / Подкатегория_Крупная</t>
        </is>
      </c>
      <c r="AD766" t="n">
        <v>1</v>
      </c>
      <c r="AE766" t="inlineStr">
        <is>
          <t>до 10 000</t>
        </is>
      </c>
    </row>
    <row r="767">
      <c r="A767" t="n">
        <v>766</v>
      </c>
      <c r="B767" t="inlineStr">
        <is>
          <t>medium_10k</t>
        </is>
      </c>
      <c r="C767" t="inlineStr">
        <is>
          <t>ORD-0000256</t>
        </is>
      </c>
      <c r="D767" t="inlineStr">
        <is>
          <t>LINE-0000766</t>
        </is>
      </c>
      <c r="E767" s="7" t="n">
        <v>46057</v>
      </c>
      <c r="F767" s="7" t="n">
        <v>46057</v>
      </c>
      <c r="G767" t="n">
        <v>2026</v>
      </c>
      <c r="H767" t="inlineStr">
        <is>
          <t>Q1</t>
        </is>
      </c>
      <c r="I767" t="n">
        <v>2</v>
      </c>
      <c r="J767" t="inlineStr">
        <is>
          <t>Февраль</t>
        </is>
      </c>
      <c r="K767" t="n">
        <v>4</v>
      </c>
      <c r="L767" t="inlineStr">
        <is>
          <t>ФО_01_Крупный</t>
        </is>
      </c>
      <c r="M767" t="inlineStr">
        <is>
          <t>Регион_001_Крупный</t>
        </is>
      </c>
      <c r="N767" t="inlineStr">
        <is>
          <t>Город_0016</t>
        </is>
      </c>
      <c r="O767" t="inlineStr">
        <is>
          <t>Холдинг_Крупный</t>
        </is>
      </c>
      <c r="P767" t="inlineStr">
        <is>
          <t>Организация_Крупная</t>
        </is>
      </c>
      <c r="Q767" t="inlineStr">
        <is>
          <t>Отдел_016</t>
        </is>
      </c>
      <c r="R767" t="inlineStr">
        <is>
          <t>Группа_Крупная</t>
        </is>
      </c>
      <c r="S767" t="inlineStr">
        <is>
          <t>Категория_Крупная</t>
        </is>
      </c>
      <c r="T767" t="inlineStr">
        <is>
          <t>Подкатегория_Крупная</t>
        </is>
      </c>
      <c r="U767" t="inlineStr">
        <is>
          <t>SKU_0000766</t>
        </is>
      </c>
      <c r="V767" t="inlineStr">
        <is>
          <t>SMB</t>
        </is>
      </c>
      <c r="W767" t="inlineStr">
        <is>
          <t>Клиент_00766</t>
        </is>
      </c>
      <c r="X767" t="inlineStr">
        <is>
          <t>Портал</t>
        </is>
      </c>
      <c r="Y767" s="8" t="n">
        <v>34342</v>
      </c>
      <c r="Z767" t="n">
        <v>7</v>
      </c>
      <c r="AA767" s="8" t="n">
        <v>3090.78</v>
      </c>
      <c r="AB767" t="inlineStr">
        <is>
          <t>Да</t>
        </is>
      </c>
      <c r="AC767" t="inlineStr">
        <is>
          <t>Группа_Крупная / Категория_Крупная / Подкатегория_Крупная</t>
        </is>
      </c>
      <c r="AD767" t="n">
        <v>1</v>
      </c>
      <c r="AE767" t="inlineStr">
        <is>
          <t>до 10 000</t>
        </is>
      </c>
    </row>
    <row r="768">
      <c r="A768" t="n">
        <v>767</v>
      </c>
      <c r="B768" t="inlineStr">
        <is>
          <t>medium_10k</t>
        </is>
      </c>
      <c r="C768" t="inlineStr">
        <is>
          <t>ORD-0000256</t>
        </is>
      </c>
      <c r="D768" t="inlineStr">
        <is>
          <t>LINE-0000767</t>
        </is>
      </c>
      <c r="E768" s="7" t="n">
        <v>46058</v>
      </c>
      <c r="F768" s="7" t="n">
        <v>46058</v>
      </c>
      <c r="G768" t="n">
        <v>2026</v>
      </c>
      <c r="H768" t="inlineStr">
        <is>
          <t>Q1</t>
        </is>
      </c>
      <c r="I768" t="n">
        <v>2</v>
      </c>
      <c r="J768" t="inlineStr">
        <is>
          <t>Февраль</t>
        </is>
      </c>
      <c r="K768" t="n">
        <v>5</v>
      </c>
      <c r="L768" t="inlineStr">
        <is>
          <t>ФО_08</t>
        </is>
      </c>
      <c r="M768" t="inlineStr">
        <is>
          <t>Регион_039</t>
        </is>
      </c>
      <c r="N768" t="inlineStr">
        <is>
          <t>Город_0767</t>
        </is>
      </c>
      <c r="O768" t="inlineStr">
        <is>
          <t>Холдинг_01</t>
        </is>
      </c>
      <c r="P768" t="inlineStr">
        <is>
          <t>Организация_002</t>
        </is>
      </c>
      <c r="Q768" t="inlineStr">
        <is>
          <t>Отдел_016</t>
        </is>
      </c>
      <c r="R768" t="inlineStr">
        <is>
          <t>Группа_01</t>
        </is>
      </c>
      <c r="S768" t="inlineStr">
        <is>
          <t>Категория_002</t>
        </is>
      </c>
      <c r="T768" t="inlineStr">
        <is>
          <t>Подкатегория_016</t>
        </is>
      </c>
      <c r="U768" t="inlineStr">
        <is>
          <t>SKU_0000767</t>
        </is>
      </c>
      <c r="V768" t="inlineStr">
        <is>
          <t>Госсектор</t>
        </is>
      </c>
      <c r="W768" t="inlineStr">
        <is>
          <t>Клиент_00767</t>
        </is>
      </c>
      <c r="X768" t="inlineStr">
        <is>
          <t>API</t>
        </is>
      </c>
      <c r="Y768" s="8" t="n">
        <v>29379</v>
      </c>
      <c r="Z768" t="n">
        <v>8</v>
      </c>
      <c r="AA768" s="8" t="n">
        <v>2937.9</v>
      </c>
      <c r="AB768" t="inlineStr">
        <is>
          <t>Нет</t>
        </is>
      </c>
      <c r="AC768" t="inlineStr">
        <is>
          <t>Группа_01 / Категория_002 / Подкатегория_016</t>
        </is>
      </c>
      <c r="AD768" t="n">
        <v>1</v>
      </c>
      <c r="AE768" t="inlineStr">
        <is>
          <t>до 10 000</t>
        </is>
      </c>
    </row>
    <row r="769">
      <c r="A769" t="n">
        <v>768</v>
      </c>
      <c r="B769" t="inlineStr">
        <is>
          <t>medium_10k</t>
        </is>
      </c>
      <c r="C769" t="inlineStr">
        <is>
          <t>ORD-0000256</t>
        </is>
      </c>
      <c r="D769" t="inlineStr">
        <is>
          <t>LINE-0000768</t>
        </is>
      </c>
      <c r="E769" s="7" t="n">
        <v>46059</v>
      </c>
      <c r="F769" s="7" t="n">
        <v>46059</v>
      </c>
      <c r="G769" t="n">
        <v>2026</v>
      </c>
      <c r="H769" t="inlineStr">
        <is>
          <t>Q1</t>
        </is>
      </c>
      <c r="I769" t="n">
        <v>2</v>
      </c>
      <c r="J769" t="inlineStr">
        <is>
          <t>Февраль</t>
        </is>
      </c>
      <c r="K769" t="n">
        <v>6</v>
      </c>
      <c r="L769" t="inlineStr">
        <is>
          <t>ФО_01</t>
        </is>
      </c>
      <c r="M769" t="inlineStr">
        <is>
          <t>Регион_039</t>
        </is>
      </c>
      <c r="N769" t="inlineStr">
        <is>
          <t>Город_0768</t>
        </is>
      </c>
      <c r="O769" t="inlineStr">
        <is>
          <t>Холдинг_01</t>
        </is>
      </c>
      <c r="P769" t="inlineStr">
        <is>
          <t>Организация_002</t>
        </is>
      </c>
      <c r="Q769" t="inlineStr">
        <is>
          <t>Отдел_016</t>
        </is>
      </c>
      <c r="R769" t="inlineStr">
        <is>
          <t>Группа_01</t>
        </is>
      </c>
      <c r="S769" t="inlineStr">
        <is>
          <t>Категория_002</t>
        </is>
      </c>
      <c r="T769" t="inlineStr">
        <is>
          <t>Подкатегория_016</t>
        </is>
      </c>
      <c r="U769" t="inlineStr">
        <is>
          <t>SKU_0000768</t>
        </is>
      </c>
      <c r="V769" t="inlineStr">
        <is>
          <t>Розница</t>
        </is>
      </c>
      <c r="W769" t="inlineStr">
        <is>
          <t>Клиент_00768</t>
        </is>
      </c>
      <c r="X769" t="inlineStr">
        <is>
          <t>Импорт</t>
        </is>
      </c>
      <c r="Y769" s="8" t="n">
        <v>29416</v>
      </c>
      <c r="Z769" t="n">
        <v>9</v>
      </c>
      <c r="AA769" s="8" t="n">
        <v>3235.76</v>
      </c>
      <c r="AB769" t="inlineStr">
        <is>
          <t>Нет</t>
        </is>
      </c>
      <c r="AC769" t="inlineStr">
        <is>
          <t>Группа_01 / Категория_002 / Подкатегория_016</t>
        </is>
      </c>
      <c r="AD769" t="n">
        <v>1</v>
      </c>
      <c r="AE769" t="inlineStr">
        <is>
          <t>до 10 000</t>
        </is>
      </c>
    </row>
    <row r="770">
      <c r="A770" t="n">
        <v>769</v>
      </c>
      <c r="B770" t="inlineStr">
        <is>
          <t>medium_10k</t>
        </is>
      </c>
      <c r="C770" t="inlineStr">
        <is>
          <t>ORD-0000257</t>
        </is>
      </c>
      <c r="D770" t="inlineStr">
        <is>
          <t>LINE-0000769</t>
        </is>
      </c>
      <c r="E770" s="7" t="n">
        <v>46060</v>
      </c>
      <c r="F770" s="7" t="n">
        <v>46060</v>
      </c>
      <c r="G770" t="n">
        <v>2026</v>
      </c>
      <c r="H770" t="inlineStr">
        <is>
          <t>Q1</t>
        </is>
      </c>
      <c r="I770" t="n">
        <v>2</v>
      </c>
      <c r="J770" t="inlineStr">
        <is>
          <t>Февраль</t>
        </is>
      </c>
      <c r="K770" t="n">
        <v>7</v>
      </c>
      <c r="L770" t="inlineStr">
        <is>
          <t>ФО_02</t>
        </is>
      </c>
      <c r="M770" t="inlineStr">
        <is>
          <t>Регион_039</t>
        </is>
      </c>
      <c r="N770" t="inlineStr">
        <is>
          <t>Город_0769</t>
        </is>
      </c>
      <c r="O770" t="inlineStr">
        <is>
          <t>Холдинг_01</t>
        </is>
      </c>
      <c r="P770" t="inlineStr">
        <is>
          <t>Организация_002</t>
        </is>
      </c>
      <c r="Q770" t="inlineStr">
        <is>
          <t>Отдел_016</t>
        </is>
      </c>
      <c r="R770" t="inlineStr">
        <is>
          <t>Группа_01</t>
        </is>
      </c>
      <c r="S770" t="inlineStr">
        <is>
          <t>Категория_002</t>
        </is>
      </c>
      <c r="T770" t="inlineStr">
        <is>
          <t>Подкатегория_016</t>
        </is>
      </c>
      <c r="U770" t="inlineStr">
        <is>
          <t>SKU_0000769</t>
        </is>
      </c>
      <c r="V770" t="inlineStr">
        <is>
          <t>Enterprise</t>
        </is>
      </c>
      <c r="W770" t="inlineStr">
        <is>
          <t>Клиент_00769</t>
        </is>
      </c>
      <c r="X770" t="inlineStr">
        <is>
          <t>Ручной ввод</t>
        </is>
      </c>
      <c r="Y770" s="8" t="n">
        <v>29453</v>
      </c>
      <c r="Z770" t="n">
        <v>10</v>
      </c>
      <c r="AA770" s="8" t="n">
        <v>3534.36</v>
      </c>
      <c r="AB770" t="inlineStr">
        <is>
          <t>Нет</t>
        </is>
      </c>
      <c r="AC770" t="inlineStr">
        <is>
          <t>Группа_01 / Категория_002 / Подкатегория_016</t>
        </is>
      </c>
      <c r="AD770" t="n">
        <v>1</v>
      </c>
      <c r="AE770" t="inlineStr">
        <is>
          <t>до 10 000</t>
        </is>
      </c>
    </row>
    <row r="771">
      <c r="A771" t="n">
        <v>770</v>
      </c>
      <c r="B771" t="inlineStr">
        <is>
          <t>medium_10k</t>
        </is>
      </c>
      <c r="C771" t="inlineStr">
        <is>
          <t>ORD-0000257</t>
        </is>
      </c>
      <c r="D771" t="inlineStr">
        <is>
          <t>LINE-0000770</t>
        </is>
      </c>
      <c r="E771" s="7" t="n">
        <v>46061</v>
      </c>
      <c r="F771" s="7" t="n">
        <v>46061</v>
      </c>
      <c r="G771" t="n">
        <v>2026</v>
      </c>
      <c r="H771" t="inlineStr">
        <is>
          <t>Q1</t>
        </is>
      </c>
      <c r="I771" t="n">
        <v>2</v>
      </c>
      <c r="J771" t="inlineStr">
        <is>
          <t>Февраль</t>
        </is>
      </c>
      <c r="K771" t="n">
        <v>8</v>
      </c>
      <c r="L771" t="inlineStr">
        <is>
          <t>ФО_01_Крупный</t>
        </is>
      </c>
      <c r="M771" t="inlineStr">
        <is>
          <t>Регион_001_Крупный</t>
        </is>
      </c>
      <c r="N771" t="inlineStr">
        <is>
          <t>Город_0020</t>
        </is>
      </c>
      <c r="O771" t="inlineStr">
        <is>
          <t>Холдинг_Крупный</t>
        </is>
      </c>
      <c r="P771" t="inlineStr">
        <is>
          <t>Организация_Крупная</t>
        </is>
      </c>
      <c r="Q771" t="inlineStr">
        <is>
          <t>Отдел_016</t>
        </is>
      </c>
      <c r="R771" t="inlineStr">
        <is>
          <t>Группа_Крупная</t>
        </is>
      </c>
      <c r="S771" t="inlineStr">
        <is>
          <t>Категория_Крупная</t>
        </is>
      </c>
      <c r="T771" t="inlineStr">
        <is>
          <t>Подкатегория_Крупная</t>
        </is>
      </c>
      <c r="U771" t="inlineStr">
        <is>
          <t>SKU_0000770</t>
        </is>
      </c>
      <c r="V771" t="inlineStr">
        <is>
          <t>SMB</t>
        </is>
      </c>
      <c r="W771" t="inlineStr">
        <is>
          <t>Клиент_00770</t>
        </is>
      </c>
      <c r="X771" t="inlineStr">
        <is>
          <t>Интеграция</t>
        </is>
      </c>
      <c r="Y771" s="8" t="n">
        <v>34490</v>
      </c>
      <c r="Z771" t="n">
        <v>11</v>
      </c>
      <c r="AA771" s="8" t="n">
        <v>4483.7</v>
      </c>
      <c r="AB771" t="inlineStr">
        <is>
          <t>Да</t>
        </is>
      </c>
      <c r="AC771" t="inlineStr">
        <is>
          <t>Группа_Крупная / Категория_Крупная / Подкатегория_Крупная</t>
        </is>
      </c>
      <c r="AD771" t="n">
        <v>1</v>
      </c>
      <c r="AE771" t="inlineStr">
        <is>
          <t>до 10 000</t>
        </is>
      </c>
    </row>
    <row r="772">
      <c r="A772" t="n">
        <v>771</v>
      </c>
      <c r="B772" t="inlineStr">
        <is>
          <t>medium_10k</t>
        </is>
      </c>
      <c r="C772" t="inlineStr">
        <is>
          <t>ORD-0000257</t>
        </is>
      </c>
      <c r="D772" t="inlineStr">
        <is>
          <t>LINE-0000771</t>
        </is>
      </c>
      <c r="E772" s="7" t="n">
        <v>46062</v>
      </c>
      <c r="F772" s="7" t="n">
        <v>46062</v>
      </c>
      <c r="G772" t="n">
        <v>2026</v>
      </c>
      <c r="H772" t="inlineStr">
        <is>
          <t>Q1</t>
        </is>
      </c>
      <c r="I772" t="n">
        <v>2</v>
      </c>
      <c r="J772" t="inlineStr">
        <is>
          <t>Февраль</t>
        </is>
      </c>
      <c r="K772" t="n">
        <v>9</v>
      </c>
      <c r="L772" t="inlineStr">
        <is>
          <t>ФО_01_Крупный</t>
        </is>
      </c>
      <c r="M772" t="inlineStr">
        <is>
          <t>Регион_001_Крупный</t>
        </is>
      </c>
      <c r="N772" t="inlineStr">
        <is>
          <t>Город_0021</t>
        </is>
      </c>
      <c r="O772" t="inlineStr">
        <is>
          <t>Холдинг_Крупный</t>
        </is>
      </c>
      <c r="P772" t="inlineStr">
        <is>
          <t>Организация_Крупная</t>
        </is>
      </c>
      <c r="Q772" t="inlineStr">
        <is>
          <t>Отдел_016</t>
        </is>
      </c>
      <c r="R772" t="inlineStr">
        <is>
          <t>Группа_Крупная</t>
        </is>
      </c>
      <c r="S772" t="inlineStr">
        <is>
          <t>Категория_Крупная</t>
        </is>
      </c>
      <c r="T772" t="inlineStr">
        <is>
          <t>Подкатегория_Крупная</t>
        </is>
      </c>
      <c r="U772" t="inlineStr">
        <is>
          <t>SKU_0000771</t>
        </is>
      </c>
      <c r="V772" t="inlineStr">
        <is>
          <t>Госсектор</t>
        </is>
      </c>
      <c r="W772" t="inlineStr">
        <is>
          <t>Клиент_00771</t>
        </is>
      </c>
      <c r="X772" t="inlineStr">
        <is>
          <t>Портал</t>
        </is>
      </c>
      <c r="Y772" s="8" t="n">
        <v>34527</v>
      </c>
      <c r="Z772" t="n">
        <v>12</v>
      </c>
      <c r="AA772" s="8" t="n">
        <v>4833.78</v>
      </c>
      <c r="AB772" t="inlineStr">
        <is>
          <t>Да</t>
        </is>
      </c>
      <c r="AC772" t="inlineStr">
        <is>
          <t>Группа_Крупная / Категория_Крупная / Подкатегория_Крупная</t>
        </is>
      </c>
      <c r="AD772" t="n">
        <v>1</v>
      </c>
      <c r="AE772" t="inlineStr">
        <is>
          <t>до 10 000</t>
        </is>
      </c>
    </row>
    <row r="773">
      <c r="A773" t="n">
        <v>772</v>
      </c>
      <c r="B773" t="inlineStr">
        <is>
          <t>medium_10k</t>
        </is>
      </c>
      <c r="C773" t="inlineStr">
        <is>
          <t>ORD-0000258</t>
        </is>
      </c>
      <c r="D773" t="inlineStr">
        <is>
          <t>LINE-0000772</t>
        </is>
      </c>
      <c r="E773" s="7" t="n">
        <v>46063</v>
      </c>
      <c r="F773" s="7" t="n">
        <v>46063</v>
      </c>
      <c r="G773" t="n">
        <v>2026</v>
      </c>
      <c r="H773" t="inlineStr">
        <is>
          <t>Q1</t>
        </is>
      </c>
      <c r="I773" t="n">
        <v>2</v>
      </c>
      <c r="J773" t="inlineStr">
        <is>
          <t>Февраль</t>
        </is>
      </c>
      <c r="K773" t="n">
        <v>10</v>
      </c>
      <c r="L773" t="inlineStr">
        <is>
          <t>ФО_01_Крупный</t>
        </is>
      </c>
      <c r="M773" t="inlineStr">
        <is>
          <t>Регион_001_Крупный</t>
        </is>
      </c>
      <c r="N773" t="inlineStr">
        <is>
          <t>Город_0022</t>
        </is>
      </c>
      <c r="O773" t="inlineStr">
        <is>
          <t>Холдинг_Крупный</t>
        </is>
      </c>
      <c r="P773" t="inlineStr">
        <is>
          <t>Организация_Крупная</t>
        </is>
      </c>
      <c r="Q773" t="inlineStr">
        <is>
          <t>Отдел_016</t>
        </is>
      </c>
      <c r="R773" t="inlineStr">
        <is>
          <t>Группа_Крупная</t>
        </is>
      </c>
      <c r="S773" t="inlineStr">
        <is>
          <t>Категория_Крупная</t>
        </is>
      </c>
      <c r="T773" t="inlineStr">
        <is>
          <t>Подкатегория_Крупная</t>
        </is>
      </c>
      <c r="U773" t="inlineStr">
        <is>
          <t>SKU_0000772</t>
        </is>
      </c>
      <c r="V773" t="inlineStr">
        <is>
          <t>Розница</t>
        </is>
      </c>
      <c r="W773" t="inlineStr">
        <is>
          <t>Клиент_00772</t>
        </is>
      </c>
      <c r="X773" t="inlineStr">
        <is>
          <t>API</t>
        </is>
      </c>
      <c r="Y773" s="8" t="n">
        <v>34564</v>
      </c>
      <c r="Z773" t="n">
        <v>13</v>
      </c>
      <c r="AA773" s="8" t="n">
        <v>5184.6</v>
      </c>
      <c r="AB773" t="inlineStr">
        <is>
          <t>Да</t>
        </is>
      </c>
      <c r="AC773" t="inlineStr">
        <is>
          <t>Группа_Крупная / Категория_Крупная / Подкатегория_Крупная</t>
        </is>
      </c>
      <c r="AD773" t="n">
        <v>1</v>
      </c>
      <c r="AE773" t="inlineStr">
        <is>
          <t>до 10 000</t>
        </is>
      </c>
    </row>
    <row r="774">
      <c r="A774" t="n">
        <v>773</v>
      </c>
      <c r="B774" t="inlineStr">
        <is>
          <t>medium_10k</t>
        </is>
      </c>
      <c r="C774" t="inlineStr">
        <is>
          <t>ORD-0000258</t>
        </is>
      </c>
      <c r="D774" t="inlineStr">
        <is>
          <t>LINE-0000773</t>
        </is>
      </c>
      <c r="E774" s="7" t="n">
        <v>46064</v>
      </c>
      <c r="F774" s="7" t="n">
        <v>46064</v>
      </c>
      <c r="G774" t="n">
        <v>2026</v>
      </c>
      <c r="H774" t="inlineStr">
        <is>
          <t>Q1</t>
        </is>
      </c>
      <c r="I774" t="n">
        <v>2</v>
      </c>
      <c r="J774" t="inlineStr">
        <is>
          <t>Февраль</t>
        </is>
      </c>
      <c r="K774" t="n">
        <v>11</v>
      </c>
      <c r="L774" t="inlineStr">
        <is>
          <t>ФО_01_Крупный</t>
        </is>
      </c>
      <c r="M774" t="inlineStr">
        <is>
          <t>Регион_001_Крупный</t>
        </is>
      </c>
      <c r="N774" t="inlineStr">
        <is>
          <t>Город_0023</t>
        </is>
      </c>
      <c r="O774" t="inlineStr">
        <is>
          <t>Холдинг_Крупный</t>
        </is>
      </c>
      <c r="P774" t="inlineStr">
        <is>
          <t>Организация_Крупная</t>
        </is>
      </c>
      <c r="Q774" t="inlineStr">
        <is>
          <t>Отдел_016</t>
        </is>
      </c>
      <c r="R774" t="inlineStr">
        <is>
          <t>Группа_Крупная</t>
        </is>
      </c>
      <c r="S774" t="inlineStr">
        <is>
          <t>Категория_Крупная</t>
        </is>
      </c>
      <c r="T774" t="inlineStr">
        <is>
          <t>Подкатегория_Крупная</t>
        </is>
      </c>
      <c r="U774" t="inlineStr">
        <is>
          <t>SKU_0000773</t>
        </is>
      </c>
      <c r="V774" t="inlineStr">
        <is>
          <t>Enterprise</t>
        </is>
      </c>
      <c r="W774" t="inlineStr">
        <is>
          <t>Клиент_00773</t>
        </is>
      </c>
      <c r="X774" t="inlineStr">
        <is>
          <t>Импорт</t>
        </is>
      </c>
      <c r="Y774" s="8" t="n">
        <v>34601</v>
      </c>
      <c r="Z774" t="n">
        <v>14</v>
      </c>
      <c r="AA774" s="8" t="n">
        <v>5536.16</v>
      </c>
      <c r="AB774" t="inlineStr">
        <is>
          <t>Да</t>
        </is>
      </c>
      <c r="AC774" t="inlineStr">
        <is>
          <t>Группа_Крупная / Категория_Крупная / Подкатегория_Крупная</t>
        </is>
      </c>
      <c r="AD774" t="n">
        <v>1</v>
      </c>
      <c r="AE774" t="inlineStr">
        <is>
          <t>до 10 000</t>
        </is>
      </c>
    </row>
    <row r="775">
      <c r="A775" t="n">
        <v>774</v>
      </c>
      <c r="B775" t="inlineStr">
        <is>
          <t>medium_10k</t>
        </is>
      </c>
      <c r="C775" t="inlineStr">
        <is>
          <t>ORD-0000258</t>
        </is>
      </c>
      <c r="D775" t="inlineStr">
        <is>
          <t>LINE-0000774</t>
        </is>
      </c>
      <c r="E775" s="7" t="n">
        <v>46065</v>
      </c>
      <c r="F775" s="7" t="n">
        <v>46065</v>
      </c>
      <c r="G775" t="n">
        <v>2026</v>
      </c>
      <c r="H775" t="inlineStr">
        <is>
          <t>Q1</t>
        </is>
      </c>
      <c r="I775" t="n">
        <v>2</v>
      </c>
      <c r="J775" t="inlineStr">
        <is>
          <t>Февраль</t>
        </is>
      </c>
      <c r="K775" t="n">
        <v>12</v>
      </c>
      <c r="L775" t="inlineStr">
        <is>
          <t>ФО_01_Крупный</t>
        </is>
      </c>
      <c r="M775" t="inlineStr">
        <is>
          <t>Регион_001_Крупный</t>
        </is>
      </c>
      <c r="N775" t="inlineStr">
        <is>
          <t>Город_0024</t>
        </is>
      </c>
      <c r="O775" t="inlineStr">
        <is>
          <t>Холдинг_Крупный</t>
        </is>
      </c>
      <c r="P775" t="inlineStr">
        <is>
          <t>Организация_Крупная</t>
        </is>
      </c>
      <c r="Q775" t="inlineStr">
        <is>
          <t>Отдел_016</t>
        </is>
      </c>
      <c r="R775" t="inlineStr">
        <is>
          <t>Группа_Крупная</t>
        </is>
      </c>
      <c r="S775" t="inlineStr">
        <is>
          <t>Категория_Крупная</t>
        </is>
      </c>
      <c r="T775" t="inlineStr">
        <is>
          <t>Подкатегория_Крупная</t>
        </is>
      </c>
      <c r="U775" t="inlineStr">
        <is>
          <t>SKU_0000774</t>
        </is>
      </c>
      <c r="V775" t="inlineStr">
        <is>
          <t>SMB</t>
        </is>
      </c>
      <c r="W775" t="inlineStr">
        <is>
          <t>Клиент_00774</t>
        </is>
      </c>
      <c r="X775" t="inlineStr">
        <is>
          <t>Ручной ввод</t>
        </is>
      </c>
      <c r="Y775" s="8" t="n">
        <v>34638</v>
      </c>
      <c r="Z775" t="n">
        <v>15</v>
      </c>
      <c r="AA775" s="8" t="n">
        <v>5888.46</v>
      </c>
      <c r="AB775" t="inlineStr">
        <is>
          <t>Да</t>
        </is>
      </c>
      <c r="AC775" t="inlineStr">
        <is>
          <t>Группа_Крупная / Категория_Крупная / Подкатегория_Крупная</t>
        </is>
      </c>
      <c r="AD775" t="n">
        <v>1</v>
      </c>
      <c r="AE775" t="inlineStr">
        <is>
          <t>до 10 000</t>
        </is>
      </c>
    </row>
    <row r="776">
      <c r="A776" t="n">
        <v>775</v>
      </c>
      <c r="B776" t="inlineStr">
        <is>
          <t>medium_10k</t>
        </is>
      </c>
      <c r="C776" t="inlineStr">
        <is>
          <t>ORD-0000259</t>
        </is>
      </c>
      <c r="D776" t="inlineStr">
        <is>
          <t>LINE-0000775</t>
        </is>
      </c>
      <c r="E776" s="7" t="n">
        <v>46066</v>
      </c>
      <c r="F776" s="7" t="n">
        <v>46066</v>
      </c>
      <c r="G776" t="n">
        <v>2026</v>
      </c>
      <c r="H776" t="inlineStr">
        <is>
          <t>Q1</t>
        </is>
      </c>
      <c r="I776" t="n">
        <v>2</v>
      </c>
      <c r="J776" t="inlineStr">
        <is>
          <t>Февраль</t>
        </is>
      </c>
      <c r="K776" t="n">
        <v>13</v>
      </c>
      <c r="L776" t="inlineStr">
        <is>
          <t>ФО_01_Крупный</t>
        </is>
      </c>
      <c r="M776" t="inlineStr">
        <is>
          <t>Регион_001_Крупный</t>
        </is>
      </c>
      <c r="N776" t="inlineStr">
        <is>
          <t>Город_0025</t>
        </is>
      </c>
      <c r="O776" t="inlineStr">
        <is>
          <t>Холдинг_Крупный</t>
        </is>
      </c>
      <c r="P776" t="inlineStr">
        <is>
          <t>Организация_Крупная</t>
        </is>
      </c>
      <c r="Q776" t="inlineStr">
        <is>
          <t>Отдел_016</t>
        </is>
      </c>
      <c r="R776" t="inlineStr">
        <is>
          <t>Группа_Крупная</t>
        </is>
      </c>
      <c r="S776" t="inlineStr">
        <is>
          <t>Категория_Крупная</t>
        </is>
      </c>
      <c r="T776" t="inlineStr">
        <is>
          <t>Подкатегория_Крупная</t>
        </is>
      </c>
      <c r="U776" t="inlineStr">
        <is>
          <t>SKU_0000775</t>
        </is>
      </c>
      <c r="V776" t="inlineStr">
        <is>
          <t>Госсектор</t>
        </is>
      </c>
      <c r="W776" t="inlineStr">
        <is>
          <t>Клиент_00775</t>
        </is>
      </c>
      <c r="X776" t="inlineStr">
        <is>
          <t>Интеграция</t>
        </is>
      </c>
      <c r="Y776" s="8" t="n">
        <v>34675</v>
      </c>
      <c r="Z776" t="n">
        <v>16</v>
      </c>
      <c r="AA776" s="8" t="n">
        <v>6241.5</v>
      </c>
      <c r="AB776" t="inlineStr">
        <is>
          <t>Да</t>
        </is>
      </c>
      <c r="AC776" t="inlineStr">
        <is>
          <t>Группа_Крупная / Категория_Крупная / Подкатегория_Крупная</t>
        </is>
      </c>
      <c r="AD776" t="n">
        <v>1</v>
      </c>
      <c r="AE776" t="inlineStr">
        <is>
          <t>до 10 000</t>
        </is>
      </c>
    </row>
    <row r="777">
      <c r="A777" t="n">
        <v>776</v>
      </c>
      <c r="B777" t="inlineStr">
        <is>
          <t>medium_10k</t>
        </is>
      </c>
      <c r="C777" t="inlineStr">
        <is>
          <t>ORD-0000259</t>
        </is>
      </c>
      <c r="D777" t="inlineStr">
        <is>
          <t>LINE-0000776</t>
        </is>
      </c>
      <c r="E777" s="7" t="n">
        <v>46067</v>
      </c>
      <c r="F777" s="7" t="n">
        <v>46067</v>
      </c>
      <c r="G777" t="n">
        <v>2026</v>
      </c>
      <c r="H777" t="inlineStr">
        <is>
          <t>Q1</t>
        </is>
      </c>
      <c r="I777" t="n">
        <v>2</v>
      </c>
      <c r="J777" t="inlineStr">
        <is>
          <t>Февраль</t>
        </is>
      </c>
      <c r="K777" t="n">
        <v>14</v>
      </c>
      <c r="L777" t="inlineStr">
        <is>
          <t>ФО_01_Крупный</t>
        </is>
      </c>
      <c r="M777" t="inlineStr">
        <is>
          <t>Регион_001_Крупный</t>
        </is>
      </c>
      <c r="N777" t="inlineStr">
        <is>
          <t>Город_0026</t>
        </is>
      </c>
      <c r="O777" t="inlineStr">
        <is>
          <t>Холдинг_Крупный</t>
        </is>
      </c>
      <c r="P777" t="inlineStr">
        <is>
          <t>Организация_Крупная</t>
        </is>
      </c>
      <c r="Q777" t="inlineStr">
        <is>
          <t>Отдел_016</t>
        </is>
      </c>
      <c r="R777" t="inlineStr">
        <is>
          <t>Группа_Крупная</t>
        </is>
      </c>
      <c r="S777" t="inlineStr">
        <is>
          <t>Категория_Крупная</t>
        </is>
      </c>
      <c r="T777" t="inlineStr">
        <is>
          <t>Подкатегория_Крупная</t>
        </is>
      </c>
      <c r="U777" t="inlineStr">
        <is>
          <t>SKU_0000776</t>
        </is>
      </c>
      <c r="V777" t="inlineStr">
        <is>
          <t>Розница</t>
        </is>
      </c>
      <c r="W777" t="inlineStr">
        <is>
          <t>Клиент_00776</t>
        </is>
      </c>
      <c r="X777" t="inlineStr">
        <is>
          <t>Портал</t>
        </is>
      </c>
      <c r="Y777" s="8" t="n">
        <v>34712</v>
      </c>
      <c r="Z777" t="n">
        <v>17</v>
      </c>
      <c r="AA777" s="8" t="n">
        <v>6595.28</v>
      </c>
      <c r="AB777" t="inlineStr">
        <is>
          <t>Да</t>
        </is>
      </c>
      <c r="AC777" t="inlineStr">
        <is>
          <t>Группа_Крупная / Категория_Крупная / Подкатегория_Крупная</t>
        </is>
      </c>
      <c r="AD777" t="n">
        <v>1</v>
      </c>
      <c r="AE777" t="inlineStr">
        <is>
          <t>до 10 000</t>
        </is>
      </c>
    </row>
    <row r="778">
      <c r="A778" t="n">
        <v>777</v>
      </c>
      <c r="B778" t="inlineStr">
        <is>
          <t>medium_10k</t>
        </is>
      </c>
      <c r="C778" t="inlineStr">
        <is>
          <t>ORD-0000259</t>
        </is>
      </c>
      <c r="D778" t="inlineStr">
        <is>
          <t>LINE-0000777</t>
        </is>
      </c>
      <c r="E778" s="7" t="n">
        <v>46068</v>
      </c>
      <c r="F778" s="7" t="n">
        <v>46068</v>
      </c>
      <c r="G778" t="n">
        <v>2026</v>
      </c>
      <c r="H778" t="inlineStr">
        <is>
          <t>Q1</t>
        </is>
      </c>
      <c r="I778" t="n">
        <v>2</v>
      </c>
      <c r="J778" t="inlineStr">
        <is>
          <t>Февраль</t>
        </is>
      </c>
      <c r="K778" t="n">
        <v>15</v>
      </c>
      <c r="L778" t="inlineStr">
        <is>
          <t>ФО_02</t>
        </is>
      </c>
      <c r="M778" t="inlineStr">
        <is>
          <t>Регион_039</t>
        </is>
      </c>
      <c r="N778" t="inlineStr">
        <is>
          <t>Город_0777</t>
        </is>
      </c>
      <c r="O778" t="inlineStr">
        <is>
          <t>Холдинг_01</t>
        </is>
      </c>
      <c r="P778" t="inlineStr">
        <is>
          <t>Организация_002</t>
        </is>
      </c>
      <c r="Q778" t="inlineStr">
        <is>
          <t>Отдел_016</t>
        </is>
      </c>
      <c r="R778" t="inlineStr">
        <is>
          <t>Группа_01</t>
        </is>
      </c>
      <c r="S778" t="inlineStr">
        <is>
          <t>Категория_002</t>
        </is>
      </c>
      <c r="T778" t="inlineStr">
        <is>
          <t>Подкатегория_016</t>
        </is>
      </c>
      <c r="U778" t="inlineStr">
        <is>
          <t>SKU_0000777</t>
        </is>
      </c>
      <c r="V778" t="inlineStr">
        <is>
          <t>Enterprise</t>
        </is>
      </c>
      <c r="W778" t="inlineStr">
        <is>
          <t>Клиент_00777</t>
        </is>
      </c>
      <c r="X778" t="inlineStr">
        <is>
          <t>API</t>
        </is>
      </c>
      <c r="Y778" s="8" t="n">
        <v>29749</v>
      </c>
      <c r="Z778" t="n">
        <v>18</v>
      </c>
      <c r="AA778" s="8" t="n">
        <v>5949.8</v>
      </c>
      <c r="AB778" t="inlineStr">
        <is>
          <t>Нет</t>
        </is>
      </c>
      <c r="AC778" t="inlineStr">
        <is>
          <t>Группа_01 / Категория_002 / Подкатегория_016</t>
        </is>
      </c>
      <c r="AD778" t="n">
        <v>1</v>
      </c>
      <c r="AE778" t="inlineStr">
        <is>
          <t>до 10 000</t>
        </is>
      </c>
    </row>
    <row r="779">
      <c r="A779" t="n">
        <v>778</v>
      </c>
      <c r="B779" t="inlineStr">
        <is>
          <t>medium_10k</t>
        </is>
      </c>
      <c r="C779" t="inlineStr">
        <is>
          <t>ORD-0000260</t>
        </is>
      </c>
      <c r="D779" t="inlineStr">
        <is>
          <t>LINE-0000778</t>
        </is>
      </c>
      <c r="E779" s="7" t="n">
        <v>46069</v>
      </c>
      <c r="F779" s="7" t="n">
        <v>46069</v>
      </c>
      <c r="G779" t="n">
        <v>2026</v>
      </c>
      <c r="H779" t="inlineStr">
        <is>
          <t>Q1</t>
        </is>
      </c>
      <c r="I779" t="n">
        <v>2</v>
      </c>
      <c r="J779" t="inlineStr">
        <is>
          <t>Февраль</t>
        </is>
      </c>
      <c r="K779" t="n">
        <v>16</v>
      </c>
      <c r="L779" t="inlineStr">
        <is>
          <t>ФО_03</t>
        </is>
      </c>
      <c r="M779" t="inlineStr">
        <is>
          <t>Регион_039</t>
        </is>
      </c>
      <c r="N779" t="inlineStr">
        <is>
          <t>Город_0778</t>
        </is>
      </c>
      <c r="O779" t="inlineStr">
        <is>
          <t>Холдинг_01</t>
        </is>
      </c>
      <c r="P779" t="inlineStr">
        <is>
          <t>Организация_002</t>
        </is>
      </c>
      <c r="Q779" t="inlineStr">
        <is>
          <t>Отдел_016</t>
        </is>
      </c>
      <c r="R779" t="inlineStr">
        <is>
          <t>Группа_01</t>
        </is>
      </c>
      <c r="S779" t="inlineStr">
        <is>
          <t>Категория_002</t>
        </is>
      </c>
      <c r="T779" t="inlineStr">
        <is>
          <t>Подкатегория_016</t>
        </is>
      </c>
      <c r="U779" t="inlineStr">
        <is>
          <t>SKU_0000778</t>
        </is>
      </c>
      <c r="V779" t="inlineStr">
        <is>
          <t>SMB</t>
        </is>
      </c>
      <c r="W779" t="inlineStr">
        <is>
          <t>Клиент_00778</t>
        </is>
      </c>
      <c r="X779" t="inlineStr">
        <is>
          <t>Импорт</t>
        </is>
      </c>
      <c r="Y779" s="8" t="n">
        <v>29786</v>
      </c>
      <c r="Z779" t="n">
        <v>19</v>
      </c>
      <c r="AA779" s="8" t="n">
        <v>6255.06</v>
      </c>
      <c r="AB779" t="inlineStr">
        <is>
          <t>Нет</t>
        </is>
      </c>
      <c r="AC779" t="inlineStr">
        <is>
          <t>Группа_01 / Категория_002 / Подкатегория_016</t>
        </is>
      </c>
      <c r="AD779" t="n">
        <v>1</v>
      </c>
      <c r="AE779" t="inlineStr">
        <is>
          <t>до 10 000</t>
        </is>
      </c>
    </row>
    <row r="780">
      <c r="A780" t="n">
        <v>779</v>
      </c>
      <c r="B780" t="inlineStr">
        <is>
          <t>medium_10k</t>
        </is>
      </c>
      <c r="C780" t="inlineStr">
        <is>
          <t>ORD-0000260</t>
        </is>
      </c>
      <c r="D780" t="inlineStr">
        <is>
          <t>LINE-0000779</t>
        </is>
      </c>
      <c r="E780" s="7" t="n">
        <v>46070</v>
      </c>
      <c r="F780" s="7" t="n">
        <v>46070</v>
      </c>
      <c r="G780" t="n">
        <v>2026</v>
      </c>
      <c r="H780" t="inlineStr">
        <is>
          <t>Q1</t>
        </is>
      </c>
      <c r="I780" t="n">
        <v>2</v>
      </c>
      <c r="J780" t="inlineStr">
        <is>
          <t>Февраль</t>
        </is>
      </c>
      <c r="K780" t="n">
        <v>17</v>
      </c>
      <c r="L780" t="inlineStr">
        <is>
          <t>ФО_04</t>
        </is>
      </c>
      <c r="M780" t="inlineStr">
        <is>
          <t>Регион_039</t>
        </is>
      </c>
      <c r="N780" t="inlineStr">
        <is>
          <t>Город_0779</t>
        </is>
      </c>
      <c r="O780" t="inlineStr">
        <is>
          <t>Холдинг_01</t>
        </is>
      </c>
      <c r="P780" t="inlineStr">
        <is>
          <t>Организация_002</t>
        </is>
      </c>
      <c r="Q780" t="inlineStr">
        <is>
          <t>Отдел_016</t>
        </is>
      </c>
      <c r="R780" t="inlineStr">
        <is>
          <t>Группа_01</t>
        </is>
      </c>
      <c r="S780" t="inlineStr">
        <is>
          <t>Категория_002</t>
        </is>
      </c>
      <c r="T780" t="inlineStr">
        <is>
          <t>Подкатегория_016</t>
        </is>
      </c>
      <c r="U780" t="inlineStr">
        <is>
          <t>SKU_0000779</t>
        </is>
      </c>
      <c r="V780" t="inlineStr">
        <is>
          <t>Госсектор</t>
        </is>
      </c>
      <c r="W780" t="inlineStr">
        <is>
          <t>Клиент_00779</t>
        </is>
      </c>
      <c r="X780" t="inlineStr">
        <is>
          <t>Ручной ввод</t>
        </is>
      </c>
      <c r="Y780" s="8" t="n">
        <v>29823</v>
      </c>
      <c r="Z780" t="n">
        <v>20</v>
      </c>
      <c r="AA780" s="8" t="n">
        <v>6561.06</v>
      </c>
      <c r="AB780" t="inlineStr">
        <is>
          <t>Нет</t>
        </is>
      </c>
      <c r="AC780" t="inlineStr">
        <is>
          <t>Группа_01 / Категория_002 / Подкатегория_016</t>
        </is>
      </c>
      <c r="AD780" t="n">
        <v>1</v>
      </c>
      <c r="AE780" t="inlineStr">
        <is>
          <t>до 10 000</t>
        </is>
      </c>
    </row>
    <row r="781">
      <c r="A781" t="n">
        <v>780</v>
      </c>
      <c r="B781" t="inlineStr">
        <is>
          <t>medium_10k</t>
        </is>
      </c>
      <c r="C781" t="inlineStr">
        <is>
          <t>ORD-0000260</t>
        </is>
      </c>
      <c r="D781" t="inlineStr">
        <is>
          <t>LINE-0000780</t>
        </is>
      </c>
      <c r="E781" s="7" t="n">
        <v>46071</v>
      </c>
      <c r="F781" s="7" t="n">
        <v>46071</v>
      </c>
      <c r="G781" t="n">
        <v>2026</v>
      </c>
      <c r="H781" t="inlineStr">
        <is>
          <t>Q1</t>
        </is>
      </c>
      <c r="I781" t="n">
        <v>2</v>
      </c>
      <c r="J781" t="inlineStr">
        <is>
          <t>Февраль</t>
        </is>
      </c>
      <c r="K781" t="n">
        <v>18</v>
      </c>
      <c r="L781" t="inlineStr">
        <is>
          <t>ФО_01_Крупный</t>
        </is>
      </c>
      <c r="M781" t="inlineStr">
        <is>
          <t>Регион_001_Крупный</t>
        </is>
      </c>
      <c r="N781" t="inlineStr">
        <is>
          <t>Город_0030</t>
        </is>
      </c>
      <c r="O781" t="inlineStr">
        <is>
          <t>Холдинг_Крупный</t>
        </is>
      </c>
      <c r="P781" t="inlineStr">
        <is>
          <t>Организация_Крупная</t>
        </is>
      </c>
      <c r="Q781" t="inlineStr">
        <is>
          <t>Отдел_016</t>
        </is>
      </c>
      <c r="R781" t="inlineStr">
        <is>
          <t>Группа_Крупная</t>
        </is>
      </c>
      <c r="S781" t="inlineStr">
        <is>
          <t>Категория_Крупная</t>
        </is>
      </c>
      <c r="T781" t="inlineStr">
        <is>
          <t>Подкатегория_Крупная</t>
        </is>
      </c>
      <c r="U781" t="inlineStr">
        <is>
          <t>SKU_0000780</t>
        </is>
      </c>
      <c r="V781" t="inlineStr">
        <is>
          <t>Розница</t>
        </is>
      </c>
      <c r="W781" t="inlineStr">
        <is>
          <t>Клиент_00780</t>
        </is>
      </c>
      <c r="X781" t="inlineStr">
        <is>
          <t>Интеграция</t>
        </is>
      </c>
      <c r="Y781" s="8" t="n">
        <v>34860</v>
      </c>
      <c r="Z781" t="n">
        <v>1</v>
      </c>
      <c r="AA781" s="8" t="n">
        <v>8017.8</v>
      </c>
      <c r="AB781" t="inlineStr">
        <is>
          <t>Да</t>
        </is>
      </c>
      <c r="AC781" t="inlineStr">
        <is>
          <t>Группа_Крупная / Категория_Крупная / Подкатегория_Крупная</t>
        </is>
      </c>
      <c r="AD781" t="n">
        <v>1</v>
      </c>
      <c r="AE781" t="inlineStr">
        <is>
          <t>до 10 000</t>
        </is>
      </c>
    </row>
    <row r="782">
      <c r="A782" t="n">
        <v>781</v>
      </c>
      <c r="B782" t="inlineStr">
        <is>
          <t>medium_10k</t>
        </is>
      </c>
      <c r="C782" t="inlineStr">
        <is>
          <t>ORD-0000261</t>
        </is>
      </c>
      <c r="D782" t="inlineStr">
        <is>
          <t>LINE-0000781</t>
        </is>
      </c>
      <c r="E782" s="7" t="n">
        <v>46072</v>
      </c>
      <c r="F782" s="7" t="n">
        <v>46072</v>
      </c>
      <c r="G782" t="n">
        <v>2026</v>
      </c>
      <c r="H782" t="inlineStr">
        <is>
          <t>Q1</t>
        </is>
      </c>
      <c r="I782" t="n">
        <v>2</v>
      </c>
      <c r="J782" t="inlineStr">
        <is>
          <t>Февраль</t>
        </is>
      </c>
      <c r="K782" t="n">
        <v>19</v>
      </c>
      <c r="L782" t="inlineStr">
        <is>
          <t>ФО_01_Крупный</t>
        </is>
      </c>
      <c r="M782" t="inlineStr">
        <is>
          <t>Регион_001_Крупный</t>
        </is>
      </c>
      <c r="N782" t="inlineStr">
        <is>
          <t>Город_0031</t>
        </is>
      </c>
      <c r="O782" t="inlineStr">
        <is>
          <t>Холдинг_Крупный</t>
        </is>
      </c>
      <c r="P782" t="inlineStr">
        <is>
          <t>Организация_Крупная</t>
        </is>
      </c>
      <c r="Q782" t="inlineStr">
        <is>
          <t>Отдел_016</t>
        </is>
      </c>
      <c r="R782" t="inlineStr">
        <is>
          <t>Группа_Крупная</t>
        </is>
      </c>
      <c r="S782" t="inlineStr">
        <is>
          <t>Категория_Крупная</t>
        </is>
      </c>
      <c r="T782" t="inlineStr">
        <is>
          <t>Подкатегория_Крупная</t>
        </is>
      </c>
      <c r="U782" t="inlineStr">
        <is>
          <t>SKU_0000781</t>
        </is>
      </c>
      <c r="V782" t="inlineStr">
        <is>
          <t>Enterprise</t>
        </is>
      </c>
      <c r="W782" t="inlineStr">
        <is>
          <t>Клиент_00781</t>
        </is>
      </c>
      <c r="X782" t="inlineStr">
        <is>
          <t>Портал</t>
        </is>
      </c>
      <c r="Y782" s="8" t="n">
        <v>34897</v>
      </c>
      <c r="Z782" t="n">
        <v>2</v>
      </c>
      <c r="AA782" s="8" t="n">
        <v>8375.280000000001</v>
      </c>
      <c r="AB782" t="inlineStr">
        <is>
          <t>Да</t>
        </is>
      </c>
      <c r="AC782" t="inlineStr">
        <is>
          <t>Группа_Крупная / Категория_Крупная / Подкатегория_Крупная</t>
        </is>
      </c>
      <c r="AD782" t="n">
        <v>1</v>
      </c>
      <c r="AE782" t="inlineStr">
        <is>
          <t>до 10 000</t>
        </is>
      </c>
    </row>
    <row r="783">
      <c r="A783" t="n">
        <v>782</v>
      </c>
      <c r="B783" t="inlineStr">
        <is>
          <t>medium_10k</t>
        </is>
      </c>
      <c r="C783" t="inlineStr">
        <is>
          <t>ORD-0000261</t>
        </is>
      </c>
      <c r="D783" t="inlineStr">
        <is>
          <t>LINE-0000782</t>
        </is>
      </c>
      <c r="E783" s="7" t="n">
        <v>46073</v>
      </c>
      <c r="F783" s="7" t="n">
        <v>46073</v>
      </c>
      <c r="G783" t="n">
        <v>2026</v>
      </c>
      <c r="H783" t="inlineStr">
        <is>
          <t>Q1</t>
        </is>
      </c>
      <c r="I783" t="n">
        <v>2</v>
      </c>
      <c r="J783" t="inlineStr">
        <is>
          <t>Февраль</t>
        </is>
      </c>
      <c r="K783" t="n">
        <v>20</v>
      </c>
      <c r="L783" t="inlineStr">
        <is>
          <t>ФО_01_Крупный</t>
        </is>
      </c>
      <c r="M783" t="inlineStr">
        <is>
          <t>Регион_001_Крупный</t>
        </is>
      </c>
      <c r="N783" t="inlineStr">
        <is>
          <t>Город_0032</t>
        </is>
      </c>
      <c r="O783" t="inlineStr">
        <is>
          <t>Холдинг_Крупный</t>
        </is>
      </c>
      <c r="P783" t="inlineStr">
        <is>
          <t>Организация_Крупная</t>
        </is>
      </c>
      <c r="Q783" t="inlineStr">
        <is>
          <t>Отдел_016</t>
        </is>
      </c>
      <c r="R783" t="inlineStr">
        <is>
          <t>Группа_Крупная</t>
        </is>
      </c>
      <c r="S783" t="inlineStr">
        <is>
          <t>Категория_Крупная</t>
        </is>
      </c>
      <c r="T783" t="inlineStr">
        <is>
          <t>Подкатегория_Крупная</t>
        </is>
      </c>
      <c r="U783" t="inlineStr">
        <is>
          <t>SKU_0000782</t>
        </is>
      </c>
      <c r="V783" t="inlineStr">
        <is>
          <t>SMB</t>
        </is>
      </c>
      <c r="W783" t="inlineStr">
        <is>
          <t>Клиент_00782</t>
        </is>
      </c>
      <c r="X783" t="inlineStr">
        <is>
          <t>API</t>
        </is>
      </c>
      <c r="Y783" s="8" t="n">
        <v>34934</v>
      </c>
      <c r="Z783" t="n">
        <v>3</v>
      </c>
      <c r="AA783" s="8" t="n">
        <v>2794.72</v>
      </c>
      <c r="AB783" t="inlineStr">
        <is>
          <t>Да</t>
        </is>
      </c>
      <c r="AC783" t="inlineStr">
        <is>
          <t>Группа_Крупная / Категория_Крупная / Подкатегория_Крупная</t>
        </is>
      </c>
      <c r="AD783" t="n">
        <v>1</v>
      </c>
      <c r="AE783" t="inlineStr">
        <is>
          <t>до 10 000</t>
        </is>
      </c>
    </row>
    <row r="784">
      <c r="A784" t="n">
        <v>783</v>
      </c>
      <c r="B784" t="inlineStr">
        <is>
          <t>medium_10k</t>
        </is>
      </c>
      <c r="C784" t="inlineStr">
        <is>
          <t>ORD-0000261</t>
        </is>
      </c>
      <c r="D784" t="inlineStr">
        <is>
          <t>LINE-0000783</t>
        </is>
      </c>
      <c r="E784" s="7" t="n">
        <v>46074</v>
      </c>
      <c r="F784" s="7" t="n">
        <v>46074</v>
      </c>
      <c r="G784" t="n">
        <v>2026</v>
      </c>
      <c r="H784" t="inlineStr">
        <is>
          <t>Q1</t>
        </is>
      </c>
      <c r="I784" t="n">
        <v>2</v>
      </c>
      <c r="J784" t="inlineStr">
        <is>
          <t>Февраль</t>
        </is>
      </c>
      <c r="K784" t="n">
        <v>21</v>
      </c>
      <c r="L784" t="inlineStr">
        <is>
          <t>ФО_01_Крупный</t>
        </is>
      </c>
      <c r="M784" t="inlineStr">
        <is>
          <t>Регион_001_Крупный</t>
        </is>
      </c>
      <c r="N784" t="inlineStr">
        <is>
          <t>Город_0033</t>
        </is>
      </c>
      <c r="O784" t="inlineStr">
        <is>
          <t>Холдинг_Крупный</t>
        </is>
      </c>
      <c r="P784" t="inlineStr">
        <is>
          <t>Организация_Крупная</t>
        </is>
      </c>
      <c r="Q784" t="inlineStr">
        <is>
          <t>Отдел_016</t>
        </is>
      </c>
      <c r="R784" t="inlineStr">
        <is>
          <t>Группа_Крупная</t>
        </is>
      </c>
      <c r="S784" t="inlineStr">
        <is>
          <t>Категория_Крупная</t>
        </is>
      </c>
      <c r="T784" t="inlineStr">
        <is>
          <t>Подкатегория_Крупная</t>
        </is>
      </c>
      <c r="U784" t="inlineStr">
        <is>
          <t>SKU_0000783</t>
        </is>
      </c>
      <c r="V784" t="inlineStr">
        <is>
          <t>Госсектор</t>
        </is>
      </c>
      <c r="W784" t="inlineStr">
        <is>
          <t>Клиент_00783</t>
        </is>
      </c>
      <c r="X784" t="inlineStr">
        <is>
          <t>Импорт</t>
        </is>
      </c>
      <c r="Y784" s="8" t="n">
        <v>34971</v>
      </c>
      <c r="Z784" t="n">
        <v>4</v>
      </c>
      <c r="AA784" s="8" t="n">
        <v>3147.39</v>
      </c>
      <c r="AB784" t="inlineStr">
        <is>
          <t>Да</t>
        </is>
      </c>
      <c r="AC784" t="inlineStr">
        <is>
          <t>Группа_Крупная / Категория_Крупная / Подкатегория_Крупная</t>
        </is>
      </c>
      <c r="AD784" t="n">
        <v>1</v>
      </c>
      <c r="AE784" t="inlineStr">
        <is>
          <t>до 10 000</t>
        </is>
      </c>
    </row>
    <row r="785">
      <c r="A785" t="n">
        <v>784</v>
      </c>
      <c r="B785" t="inlineStr">
        <is>
          <t>medium_10k</t>
        </is>
      </c>
      <c r="C785" t="inlineStr">
        <is>
          <t>ORD-0000262</t>
        </is>
      </c>
      <c r="D785" t="inlineStr">
        <is>
          <t>LINE-0000784</t>
        </is>
      </c>
      <c r="E785" s="7" t="n">
        <v>46075</v>
      </c>
      <c r="F785" s="7" t="n">
        <v>46075</v>
      </c>
      <c r="G785" t="n">
        <v>2026</v>
      </c>
      <c r="H785" t="inlineStr">
        <is>
          <t>Q1</t>
        </is>
      </c>
      <c r="I785" t="n">
        <v>2</v>
      </c>
      <c r="J785" t="inlineStr">
        <is>
          <t>Февраль</t>
        </is>
      </c>
      <c r="K785" t="n">
        <v>22</v>
      </c>
      <c r="L785" t="inlineStr">
        <is>
          <t>ФО_01_Крупный</t>
        </is>
      </c>
      <c r="M785" t="inlineStr">
        <is>
          <t>Регион_001_Крупный</t>
        </is>
      </c>
      <c r="N785" t="inlineStr">
        <is>
          <t>Город_0034</t>
        </is>
      </c>
      <c r="O785" t="inlineStr">
        <is>
          <t>Холдинг_Крупный</t>
        </is>
      </c>
      <c r="P785" t="inlineStr">
        <is>
          <t>Организация_Крупная</t>
        </is>
      </c>
      <c r="Q785" t="inlineStr">
        <is>
          <t>Отдел_016</t>
        </is>
      </c>
      <c r="R785" t="inlineStr">
        <is>
          <t>Группа_Крупная</t>
        </is>
      </c>
      <c r="S785" t="inlineStr">
        <is>
          <t>Категория_Крупная</t>
        </is>
      </c>
      <c r="T785" t="inlineStr">
        <is>
          <t>Подкатегория_Крупная</t>
        </is>
      </c>
      <c r="U785" t="inlineStr">
        <is>
          <t>SKU_0000784</t>
        </is>
      </c>
      <c r="V785" t="inlineStr">
        <is>
          <t>Розница</t>
        </is>
      </c>
      <c r="W785" t="inlineStr">
        <is>
          <t>Клиент_00784</t>
        </is>
      </c>
      <c r="X785" t="inlineStr">
        <is>
          <t>Ручной ввод</t>
        </is>
      </c>
      <c r="Y785" s="8" t="n">
        <v>35008</v>
      </c>
      <c r="Z785" t="n">
        <v>5</v>
      </c>
      <c r="AA785" s="8" t="n">
        <v>3500.8</v>
      </c>
      <c r="AB785" t="inlineStr">
        <is>
          <t>Да</t>
        </is>
      </c>
      <c r="AC785" t="inlineStr">
        <is>
          <t>Группа_Крупная / Категория_Крупная / Подкатегория_Крупная</t>
        </is>
      </c>
      <c r="AD785" t="n">
        <v>1</v>
      </c>
      <c r="AE785" t="inlineStr">
        <is>
          <t>до 10 000</t>
        </is>
      </c>
    </row>
    <row r="786">
      <c r="A786" t="n">
        <v>785</v>
      </c>
      <c r="B786" t="inlineStr">
        <is>
          <t>medium_10k</t>
        </is>
      </c>
      <c r="C786" t="inlineStr">
        <is>
          <t>ORD-0000262</t>
        </is>
      </c>
      <c r="D786" t="inlineStr">
        <is>
          <t>LINE-0000785</t>
        </is>
      </c>
      <c r="E786" s="7" t="n">
        <v>46076</v>
      </c>
      <c r="F786" s="7" t="n">
        <v>46076</v>
      </c>
      <c r="G786" t="n">
        <v>2026</v>
      </c>
      <c r="H786" t="inlineStr">
        <is>
          <t>Q1</t>
        </is>
      </c>
      <c r="I786" t="n">
        <v>2</v>
      </c>
      <c r="J786" t="inlineStr">
        <is>
          <t>Февраль</t>
        </is>
      </c>
      <c r="K786" t="n">
        <v>23</v>
      </c>
      <c r="L786" t="inlineStr">
        <is>
          <t>ФО_01_Крупный</t>
        </is>
      </c>
      <c r="M786" t="inlineStr">
        <is>
          <t>Регион_001_Крупный</t>
        </is>
      </c>
      <c r="N786" t="inlineStr">
        <is>
          <t>Город_0035</t>
        </is>
      </c>
      <c r="O786" t="inlineStr">
        <is>
          <t>Холдинг_Крупный</t>
        </is>
      </c>
      <c r="P786" t="inlineStr">
        <is>
          <t>Организация_Крупная</t>
        </is>
      </c>
      <c r="Q786" t="inlineStr">
        <is>
          <t>Отдел_016</t>
        </is>
      </c>
      <c r="R786" t="inlineStr">
        <is>
          <t>Группа_Крупная</t>
        </is>
      </c>
      <c r="S786" t="inlineStr">
        <is>
          <t>Категория_Крупная</t>
        </is>
      </c>
      <c r="T786" t="inlineStr">
        <is>
          <t>Подкатегория_Крупная</t>
        </is>
      </c>
      <c r="U786" t="inlineStr">
        <is>
          <t>SKU_0000785</t>
        </is>
      </c>
      <c r="V786" t="inlineStr">
        <is>
          <t>Enterprise</t>
        </is>
      </c>
      <c r="W786" t="inlineStr">
        <is>
          <t>Клиент_00785</t>
        </is>
      </c>
      <c r="X786" t="inlineStr">
        <is>
          <t>Интеграция</t>
        </is>
      </c>
      <c r="Y786" s="8" t="n">
        <v>35045</v>
      </c>
      <c r="Z786" t="n">
        <v>6</v>
      </c>
      <c r="AA786" s="8" t="n">
        <v>3854.95</v>
      </c>
      <c r="AB786" t="inlineStr">
        <is>
          <t>Да</t>
        </is>
      </c>
      <c r="AC786" t="inlineStr">
        <is>
          <t>Группа_Крупная / Категория_Крупная / Подкатегория_Крупная</t>
        </is>
      </c>
      <c r="AD786" t="n">
        <v>1</v>
      </c>
      <c r="AE786" t="inlineStr">
        <is>
          <t>до 10 000</t>
        </is>
      </c>
    </row>
    <row r="787">
      <c r="A787" t="n">
        <v>786</v>
      </c>
      <c r="B787" t="inlineStr">
        <is>
          <t>medium_10k</t>
        </is>
      </c>
      <c r="C787" t="inlineStr">
        <is>
          <t>ORD-0000262</t>
        </is>
      </c>
      <c r="D787" t="inlineStr">
        <is>
          <t>LINE-0000786</t>
        </is>
      </c>
      <c r="E787" s="7" t="n">
        <v>46077</v>
      </c>
      <c r="F787" s="7" t="n">
        <v>46077</v>
      </c>
      <c r="G787" t="n">
        <v>2026</v>
      </c>
      <c r="H787" t="inlineStr">
        <is>
          <t>Q1</t>
        </is>
      </c>
      <c r="I787" t="n">
        <v>2</v>
      </c>
      <c r="J787" t="inlineStr">
        <is>
          <t>Февраль</t>
        </is>
      </c>
      <c r="K787" t="n">
        <v>24</v>
      </c>
      <c r="L787" t="inlineStr">
        <is>
          <t>ФО_01_Крупный</t>
        </is>
      </c>
      <c r="M787" t="inlineStr">
        <is>
          <t>Регион_001_Крупный</t>
        </is>
      </c>
      <c r="N787" t="inlineStr">
        <is>
          <t>Город_0036</t>
        </is>
      </c>
      <c r="O787" t="inlineStr">
        <is>
          <t>Холдинг_Крупный</t>
        </is>
      </c>
      <c r="P787" t="inlineStr">
        <is>
          <t>Организация_Крупная</t>
        </is>
      </c>
      <c r="Q787" t="inlineStr">
        <is>
          <t>Отдел_016</t>
        </is>
      </c>
      <c r="R787" t="inlineStr">
        <is>
          <t>Группа_Крупная</t>
        </is>
      </c>
      <c r="S787" t="inlineStr">
        <is>
          <t>Категория_Крупная</t>
        </is>
      </c>
      <c r="T787" t="inlineStr">
        <is>
          <t>Подкатегория_Крупная</t>
        </is>
      </c>
      <c r="U787" t="inlineStr">
        <is>
          <t>SKU_0000786</t>
        </is>
      </c>
      <c r="V787" t="inlineStr">
        <is>
          <t>SMB</t>
        </is>
      </c>
      <c r="W787" t="inlineStr">
        <is>
          <t>Клиент_00786</t>
        </is>
      </c>
      <c r="X787" t="inlineStr">
        <is>
          <t>Портал</t>
        </is>
      </c>
      <c r="Y787" s="8" t="n">
        <v>35082</v>
      </c>
      <c r="Z787" t="n">
        <v>7</v>
      </c>
      <c r="AA787" s="8" t="n">
        <v>4209.84</v>
      </c>
      <c r="AB787" t="inlineStr">
        <is>
          <t>Да</t>
        </is>
      </c>
      <c r="AC787" t="inlineStr">
        <is>
          <t>Группа_Крупная / Категория_Крупная / Подкатегория_Крупная</t>
        </is>
      </c>
      <c r="AD787" t="n">
        <v>1</v>
      </c>
      <c r="AE787" t="inlineStr">
        <is>
          <t>до 10 000</t>
        </is>
      </c>
    </row>
    <row r="788">
      <c r="A788" t="n">
        <v>787</v>
      </c>
      <c r="B788" t="inlineStr">
        <is>
          <t>medium_10k</t>
        </is>
      </c>
      <c r="C788" t="inlineStr">
        <is>
          <t>ORD-0000263</t>
        </is>
      </c>
      <c r="D788" t="inlineStr">
        <is>
          <t>LINE-0000787</t>
        </is>
      </c>
      <c r="E788" s="7" t="n">
        <v>46078</v>
      </c>
      <c r="F788" s="7" t="n">
        <v>46078</v>
      </c>
      <c r="G788" t="n">
        <v>2026</v>
      </c>
      <c r="H788" t="inlineStr">
        <is>
          <t>Q1</t>
        </is>
      </c>
      <c r="I788" t="n">
        <v>2</v>
      </c>
      <c r="J788" t="inlineStr">
        <is>
          <t>Февраль</t>
        </is>
      </c>
      <c r="K788" t="n">
        <v>25</v>
      </c>
      <c r="L788" t="inlineStr">
        <is>
          <t>ФО_04</t>
        </is>
      </c>
      <c r="M788" t="inlineStr">
        <is>
          <t>Регион_040</t>
        </is>
      </c>
      <c r="N788" t="inlineStr">
        <is>
          <t>Город_0787</t>
        </is>
      </c>
      <c r="O788" t="inlineStr">
        <is>
          <t>Холдинг_01</t>
        </is>
      </c>
      <c r="P788" t="inlineStr">
        <is>
          <t>Организация_002</t>
        </is>
      </c>
      <c r="Q788" t="inlineStr">
        <is>
          <t>Отдел_016</t>
        </is>
      </c>
      <c r="R788" t="inlineStr">
        <is>
          <t>Группа_01</t>
        </is>
      </c>
      <c r="S788" t="inlineStr">
        <is>
          <t>Категория_002</t>
        </is>
      </c>
      <c r="T788" t="inlineStr">
        <is>
          <t>Подкатегория_016</t>
        </is>
      </c>
      <c r="U788" t="inlineStr">
        <is>
          <t>SKU_0000787</t>
        </is>
      </c>
      <c r="V788" t="inlineStr">
        <is>
          <t>Госсектор</t>
        </is>
      </c>
      <c r="W788" t="inlineStr">
        <is>
          <t>Клиент_00787</t>
        </is>
      </c>
      <c r="X788" t="inlineStr">
        <is>
          <t>API</t>
        </is>
      </c>
      <c r="Y788" s="8" t="n">
        <v>30119</v>
      </c>
      <c r="Z788" t="n">
        <v>8</v>
      </c>
      <c r="AA788" s="8" t="n">
        <v>3915.47</v>
      </c>
      <c r="AB788" t="inlineStr">
        <is>
          <t>Нет</t>
        </is>
      </c>
      <c r="AC788" t="inlineStr">
        <is>
          <t>Группа_01 / Категория_002 / Подкатегория_016</t>
        </is>
      </c>
      <c r="AD788" t="n">
        <v>1</v>
      </c>
      <c r="AE788" t="inlineStr">
        <is>
          <t>до 10 000</t>
        </is>
      </c>
    </row>
    <row r="789">
      <c r="A789" t="n">
        <v>788</v>
      </c>
      <c r="B789" t="inlineStr">
        <is>
          <t>medium_10k</t>
        </is>
      </c>
      <c r="C789" t="inlineStr">
        <is>
          <t>ORD-0000263</t>
        </is>
      </c>
      <c r="D789" t="inlineStr">
        <is>
          <t>LINE-0000788</t>
        </is>
      </c>
      <c r="E789" s="7" t="n">
        <v>46079</v>
      </c>
      <c r="F789" s="7" t="n">
        <v>46079</v>
      </c>
      <c r="G789" t="n">
        <v>2026</v>
      </c>
      <c r="H789" t="inlineStr">
        <is>
          <t>Q1</t>
        </is>
      </c>
      <c r="I789" t="n">
        <v>2</v>
      </c>
      <c r="J789" t="inlineStr">
        <is>
          <t>Февраль</t>
        </is>
      </c>
      <c r="K789" t="n">
        <v>26</v>
      </c>
      <c r="L789" t="inlineStr">
        <is>
          <t>ФО_05</t>
        </is>
      </c>
      <c r="M789" t="inlineStr">
        <is>
          <t>Регион_040</t>
        </is>
      </c>
      <c r="N789" t="inlineStr">
        <is>
          <t>Город_0788</t>
        </is>
      </c>
      <c r="O789" t="inlineStr">
        <is>
          <t>Холдинг_01</t>
        </is>
      </c>
      <c r="P789" t="inlineStr">
        <is>
          <t>Организация_002</t>
        </is>
      </c>
      <c r="Q789" t="inlineStr">
        <is>
          <t>Отдел_016</t>
        </is>
      </c>
      <c r="R789" t="inlineStr">
        <is>
          <t>Группа_01</t>
        </is>
      </c>
      <c r="S789" t="inlineStr">
        <is>
          <t>Категория_002</t>
        </is>
      </c>
      <c r="T789" t="inlineStr">
        <is>
          <t>Подкатегория_016</t>
        </is>
      </c>
      <c r="U789" t="inlineStr">
        <is>
          <t>SKU_0000788</t>
        </is>
      </c>
      <c r="V789" t="inlineStr">
        <is>
          <t>Розница</t>
        </is>
      </c>
      <c r="W789" t="inlineStr">
        <is>
          <t>Клиент_00788</t>
        </is>
      </c>
      <c r="X789" t="inlineStr">
        <is>
          <t>Импорт</t>
        </is>
      </c>
      <c r="Y789" s="8" t="n">
        <v>30156</v>
      </c>
      <c r="Z789" t="n">
        <v>9</v>
      </c>
      <c r="AA789" s="8" t="n">
        <v>4221.84</v>
      </c>
      <c r="AB789" t="inlineStr">
        <is>
          <t>Нет</t>
        </is>
      </c>
      <c r="AC789" t="inlineStr">
        <is>
          <t>Группа_01 / Категория_002 / Подкатегория_016</t>
        </is>
      </c>
      <c r="AD789" t="n">
        <v>1</v>
      </c>
      <c r="AE789" t="inlineStr">
        <is>
          <t>до 10 000</t>
        </is>
      </c>
    </row>
    <row r="790">
      <c r="A790" t="n">
        <v>789</v>
      </c>
      <c r="B790" t="inlineStr">
        <is>
          <t>medium_10k</t>
        </is>
      </c>
      <c r="C790" t="inlineStr">
        <is>
          <t>ORD-0000263</t>
        </is>
      </c>
      <c r="D790" t="inlineStr">
        <is>
          <t>LINE-0000789</t>
        </is>
      </c>
      <c r="E790" s="7" t="n">
        <v>46080</v>
      </c>
      <c r="F790" s="7" t="n">
        <v>46080</v>
      </c>
      <c r="G790" t="n">
        <v>2026</v>
      </c>
      <c r="H790" t="inlineStr">
        <is>
          <t>Q1</t>
        </is>
      </c>
      <c r="I790" t="n">
        <v>2</v>
      </c>
      <c r="J790" t="inlineStr">
        <is>
          <t>Февраль</t>
        </is>
      </c>
      <c r="K790" t="n">
        <v>27</v>
      </c>
      <c r="L790" t="inlineStr">
        <is>
          <t>ФО_06</t>
        </is>
      </c>
      <c r="M790" t="inlineStr">
        <is>
          <t>Регион_040</t>
        </is>
      </c>
      <c r="N790" t="inlineStr">
        <is>
          <t>Город_0789</t>
        </is>
      </c>
      <c r="O790" t="inlineStr">
        <is>
          <t>Холдинг_01</t>
        </is>
      </c>
      <c r="P790" t="inlineStr">
        <is>
          <t>Организация_002</t>
        </is>
      </c>
      <c r="Q790" t="inlineStr">
        <is>
          <t>Отдел_016</t>
        </is>
      </c>
      <c r="R790" t="inlineStr">
        <is>
          <t>Группа_01</t>
        </is>
      </c>
      <c r="S790" t="inlineStr">
        <is>
          <t>Категория_002</t>
        </is>
      </c>
      <c r="T790" t="inlineStr">
        <is>
          <t>Подкатегория_016</t>
        </is>
      </c>
      <c r="U790" t="inlineStr">
        <is>
          <t>SKU_0000789</t>
        </is>
      </c>
      <c r="V790" t="inlineStr">
        <is>
          <t>Enterprise</t>
        </is>
      </c>
      <c r="W790" t="inlineStr">
        <is>
          <t>Клиент_00789</t>
        </is>
      </c>
      <c r="X790" t="inlineStr">
        <is>
          <t>Ручной ввод</t>
        </is>
      </c>
      <c r="Y790" s="8" t="n">
        <v>30193</v>
      </c>
      <c r="Z790" t="n">
        <v>10</v>
      </c>
      <c r="AA790" s="8" t="n">
        <v>4528.95</v>
      </c>
      <c r="AB790" t="inlineStr">
        <is>
          <t>Нет</t>
        </is>
      </c>
      <c r="AC790" t="inlineStr">
        <is>
          <t>Группа_01 / Категория_002 / Подкатегория_016</t>
        </is>
      </c>
      <c r="AD790" t="n">
        <v>1</v>
      </c>
      <c r="AE790" t="inlineStr">
        <is>
          <t>до 10 000</t>
        </is>
      </c>
    </row>
    <row r="791">
      <c r="A791" t="n">
        <v>790</v>
      </c>
      <c r="B791" t="inlineStr">
        <is>
          <t>medium_10k</t>
        </is>
      </c>
      <c r="C791" t="inlineStr">
        <is>
          <t>ORD-0000264</t>
        </is>
      </c>
      <c r="D791" t="inlineStr">
        <is>
          <t>LINE-0000790</t>
        </is>
      </c>
      <c r="E791" s="7" t="n">
        <v>46081</v>
      </c>
      <c r="F791" s="7" t="n">
        <v>46081</v>
      </c>
      <c r="G791" t="n">
        <v>2026</v>
      </c>
      <c r="H791" t="inlineStr">
        <is>
          <t>Q1</t>
        </is>
      </c>
      <c r="I791" t="n">
        <v>2</v>
      </c>
      <c r="J791" t="inlineStr">
        <is>
          <t>Февраль</t>
        </is>
      </c>
      <c r="K791" t="n">
        <v>28</v>
      </c>
      <c r="L791" t="inlineStr">
        <is>
          <t>ФО_01_Крупный</t>
        </is>
      </c>
      <c r="M791" t="inlineStr">
        <is>
          <t>Регион_001_Крупный</t>
        </is>
      </c>
      <c r="N791" t="inlineStr">
        <is>
          <t>Город_0040</t>
        </is>
      </c>
      <c r="O791" t="inlineStr">
        <is>
          <t>Холдинг_Крупный</t>
        </is>
      </c>
      <c r="P791" t="inlineStr">
        <is>
          <t>Организация_Крупная</t>
        </is>
      </c>
      <c r="Q791" t="inlineStr">
        <is>
          <t>Отдел_016</t>
        </is>
      </c>
      <c r="R791" t="inlineStr">
        <is>
          <t>Группа_Крупная</t>
        </is>
      </c>
      <c r="S791" t="inlineStr">
        <is>
          <t>Категория_Крупная</t>
        </is>
      </c>
      <c r="T791" t="inlineStr">
        <is>
          <t>Подкатегория_Крупная</t>
        </is>
      </c>
      <c r="U791" t="inlineStr">
        <is>
          <t>SKU_0000790</t>
        </is>
      </c>
      <c r="V791" t="inlineStr">
        <is>
          <t>SMB</t>
        </is>
      </c>
      <c r="W791" t="inlineStr">
        <is>
          <t>Клиент_00790</t>
        </is>
      </c>
      <c r="X791" t="inlineStr">
        <is>
          <t>Интеграция</t>
        </is>
      </c>
      <c r="Y791" s="8" t="n">
        <v>35230</v>
      </c>
      <c r="Z791" t="n">
        <v>11</v>
      </c>
      <c r="AA791" s="8" t="n">
        <v>5636.8</v>
      </c>
      <c r="AB791" t="inlineStr">
        <is>
          <t>Да</t>
        </is>
      </c>
      <c r="AC791" t="inlineStr">
        <is>
          <t>Группа_Крупная / Категория_Крупная / Подкатегория_Крупная</t>
        </is>
      </c>
      <c r="AD791" t="n">
        <v>1</v>
      </c>
      <c r="AE791" t="inlineStr">
        <is>
          <t>до 10 000</t>
        </is>
      </c>
    </row>
    <row r="792">
      <c r="A792" t="n">
        <v>791</v>
      </c>
      <c r="B792" t="inlineStr">
        <is>
          <t>medium_10k</t>
        </is>
      </c>
      <c r="C792" t="inlineStr">
        <is>
          <t>ORD-0000264</t>
        </is>
      </c>
      <c r="D792" t="inlineStr">
        <is>
          <t>LINE-0000791</t>
        </is>
      </c>
      <c r="E792" s="7" t="n">
        <v>46082</v>
      </c>
      <c r="F792" s="7" t="n">
        <v>46082</v>
      </c>
      <c r="G792" t="n">
        <v>2026</v>
      </c>
      <c r="H792" t="inlineStr">
        <is>
          <t>Q1</t>
        </is>
      </c>
      <c r="I792" t="n">
        <v>3</v>
      </c>
      <c r="J792" t="inlineStr">
        <is>
          <t>Март</t>
        </is>
      </c>
      <c r="K792" t="n">
        <v>1</v>
      </c>
      <c r="L792" t="inlineStr">
        <is>
          <t>ФО_01_Крупный</t>
        </is>
      </c>
      <c r="M792" t="inlineStr">
        <is>
          <t>Регион_001_Крупный</t>
        </is>
      </c>
      <c r="N792" t="inlineStr">
        <is>
          <t>Город_0041</t>
        </is>
      </c>
      <c r="O792" t="inlineStr">
        <is>
          <t>Холдинг_Крупный</t>
        </is>
      </c>
      <c r="P792" t="inlineStr">
        <is>
          <t>Организация_Крупная</t>
        </is>
      </c>
      <c r="Q792" t="inlineStr">
        <is>
          <t>Отдел_016</t>
        </is>
      </c>
      <c r="R792" t="inlineStr">
        <is>
          <t>Группа_Крупная</t>
        </is>
      </c>
      <c r="S792" t="inlineStr">
        <is>
          <t>Категория_Крупная</t>
        </is>
      </c>
      <c r="T792" t="inlineStr">
        <is>
          <t>Подкатегория_Крупная</t>
        </is>
      </c>
      <c r="U792" t="inlineStr">
        <is>
          <t>SKU_0000791</t>
        </is>
      </c>
      <c r="V792" t="inlineStr">
        <is>
          <t>Госсектор</t>
        </is>
      </c>
      <c r="W792" t="inlineStr">
        <is>
          <t>Клиент_00791</t>
        </is>
      </c>
      <c r="X792" t="inlineStr">
        <is>
          <t>Портал</t>
        </is>
      </c>
      <c r="Y792" s="8" t="n">
        <v>35267</v>
      </c>
      <c r="Z792" t="n">
        <v>12</v>
      </c>
      <c r="AA792" s="8" t="n">
        <v>5995.39</v>
      </c>
      <c r="AB792" t="inlineStr">
        <is>
          <t>Да</t>
        </is>
      </c>
      <c r="AC792" t="inlineStr">
        <is>
          <t>Группа_Крупная / Категория_Крупная / Подкатегория_Крупная</t>
        </is>
      </c>
      <c r="AD792" t="n">
        <v>1</v>
      </c>
      <c r="AE792" t="inlineStr">
        <is>
          <t>до 10 000</t>
        </is>
      </c>
    </row>
    <row r="793">
      <c r="A793" t="n">
        <v>792</v>
      </c>
      <c r="B793" t="inlineStr">
        <is>
          <t>medium_10k</t>
        </is>
      </c>
      <c r="C793" t="inlineStr">
        <is>
          <t>ORD-0000264</t>
        </is>
      </c>
      <c r="D793" t="inlineStr">
        <is>
          <t>LINE-0000792</t>
        </is>
      </c>
      <c r="E793" s="7" t="n">
        <v>46083</v>
      </c>
      <c r="F793" s="7" t="n">
        <v>46083</v>
      </c>
      <c r="G793" t="n">
        <v>2026</v>
      </c>
      <c r="H793" t="inlineStr">
        <is>
          <t>Q1</t>
        </is>
      </c>
      <c r="I793" t="n">
        <v>3</v>
      </c>
      <c r="J793" t="inlineStr">
        <is>
          <t>Март</t>
        </is>
      </c>
      <c r="K793" t="n">
        <v>2</v>
      </c>
      <c r="L793" t="inlineStr">
        <is>
          <t>ФО_01_Крупный</t>
        </is>
      </c>
      <c r="M793" t="inlineStr">
        <is>
          <t>Регион_001_Крупный</t>
        </is>
      </c>
      <c r="N793" t="inlineStr">
        <is>
          <t>Город_0042</t>
        </is>
      </c>
      <c r="O793" t="inlineStr">
        <is>
          <t>Холдинг_Крупный</t>
        </is>
      </c>
      <c r="P793" t="inlineStr">
        <is>
          <t>Организация_Крупная</t>
        </is>
      </c>
      <c r="Q793" t="inlineStr">
        <is>
          <t>Отдел_016</t>
        </is>
      </c>
      <c r="R793" t="inlineStr">
        <is>
          <t>Группа_Крупная</t>
        </is>
      </c>
      <c r="S793" t="inlineStr">
        <is>
          <t>Категория_Крупная</t>
        </is>
      </c>
      <c r="T793" t="inlineStr">
        <is>
          <t>Подкатегория_Крупная</t>
        </is>
      </c>
      <c r="U793" t="inlineStr">
        <is>
          <t>SKU_0000792</t>
        </is>
      </c>
      <c r="V793" t="inlineStr">
        <is>
          <t>Розница</t>
        </is>
      </c>
      <c r="W793" t="inlineStr">
        <is>
          <t>Клиент_00792</t>
        </is>
      </c>
      <c r="X793" t="inlineStr">
        <is>
          <t>API</t>
        </is>
      </c>
      <c r="Y793" s="8" t="n">
        <v>35304</v>
      </c>
      <c r="Z793" t="n">
        <v>13</v>
      </c>
      <c r="AA793" s="8" t="n">
        <v>6354.72</v>
      </c>
      <c r="AB793" t="inlineStr">
        <is>
          <t>Да</t>
        </is>
      </c>
      <c r="AC793" t="inlineStr">
        <is>
          <t>Группа_Крупная / Категория_Крупная / Подкатегория_Крупная</t>
        </is>
      </c>
      <c r="AD793" t="n">
        <v>1</v>
      </c>
      <c r="AE793" t="inlineStr">
        <is>
          <t>до 10 000</t>
        </is>
      </c>
    </row>
    <row r="794">
      <c r="A794" t="n">
        <v>793</v>
      </c>
      <c r="B794" t="inlineStr">
        <is>
          <t>medium_10k</t>
        </is>
      </c>
      <c r="C794" t="inlineStr">
        <is>
          <t>ORD-0000265</t>
        </is>
      </c>
      <c r="D794" t="inlineStr">
        <is>
          <t>LINE-0000793</t>
        </is>
      </c>
      <c r="E794" s="7" t="n">
        <v>46084</v>
      </c>
      <c r="F794" s="7" t="n">
        <v>46084</v>
      </c>
      <c r="G794" t="n">
        <v>2026</v>
      </c>
      <c r="H794" t="inlineStr">
        <is>
          <t>Q1</t>
        </is>
      </c>
      <c r="I794" t="n">
        <v>3</v>
      </c>
      <c r="J794" t="inlineStr">
        <is>
          <t>Март</t>
        </is>
      </c>
      <c r="K794" t="n">
        <v>3</v>
      </c>
      <c r="L794" t="inlineStr">
        <is>
          <t>ФО_01_Крупный</t>
        </is>
      </c>
      <c r="M794" t="inlineStr">
        <is>
          <t>Регион_001_Крупный</t>
        </is>
      </c>
      <c r="N794" t="inlineStr">
        <is>
          <t>Город_0043</t>
        </is>
      </c>
      <c r="O794" t="inlineStr">
        <is>
          <t>Холдинг_Крупный</t>
        </is>
      </c>
      <c r="P794" t="inlineStr">
        <is>
          <t>Организация_Крупная</t>
        </is>
      </c>
      <c r="Q794" t="inlineStr">
        <is>
          <t>Отдел_016</t>
        </is>
      </c>
      <c r="R794" t="inlineStr">
        <is>
          <t>Группа_Крупная</t>
        </is>
      </c>
      <c r="S794" t="inlineStr">
        <is>
          <t>Категория_Крупная</t>
        </is>
      </c>
      <c r="T794" t="inlineStr">
        <is>
          <t>Подкатегория_Крупная</t>
        </is>
      </c>
      <c r="U794" t="inlineStr">
        <is>
          <t>SKU_0000793</t>
        </is>
      </c>
      <c r="V794" t="inlineStr">
        <is>
          <t>Enterprise</t>
        </is>
      </c>
      <c r="W794" t="inlineStr">
        <is>
          <t>Клиент_00793</t>
        </is>
      </c>
      <c r="X794" t="inlineStr">
        <is>
          <t>Импорт</t>
        </is>
      </c>
      <c r="Y794" s="8" t="n">
        <v>35341</v>
      </c>
      <c r="Z794" t="n">
        <v>14</v>
      </c>
      <c r="AA794" s="8" t="n">
        <v>6714.79</v>
      </c>
      <c r="AB794" t="inlineStr">
        <is>
          <t>Да</t>
        </is>
      </c>
      <c r="AC794" t="inlineStr">
        <is>
          <t>Группа_Крупная / Категория_Крупная / Подкатегория_Крупная</t>
        </is>
      </c>
      <c r="AD794" t="n">
        <v>1</v>
      </c>
      <c r="AE794" t="inlineStr">
        <is>
          <t>до 10 000</t>
        </is>
      </c>
    </row>
    <row r="795">
      <c r="A795" t="n">
        <v>794</v>
      </c>
      <c r="B795" t="inlineStr">
        <is>
          <t>medium_10k</t>
        </is>
      </c>
      <c r="C795" t="inlineStr">
        <is>
          <t>ORD-0000265</t>
        </is>
      </c>
      <c r="D795" t="inlineStr">
        <is>
          <t>LINE-0000794</t>
        </is>
      </c>
      <c r="E795" s="7" t="n">
        <v>46085</v>
      </c>
      <c r="F795" s="7" t="n">
        <v>46085</v>
      </c>
      <c r="G795" t="n">
        <v>2026</v>
      </c>
      <c r="H795" t="inlineStr">
        <is>
          <t>Q1</t>
        </is>
      </c>
      <c r="I795" t="n">
        <v>3</v>
      </c>
      <c r="J795" t="inlineStr">
        <is>
          <t>Март</t>
        </is>
      </c>
      <c r="K795" t="n">
        <v>4</v>
      </c>
      <c r="L795" t="inlineStr">
        <is>
          <t>ФО_01_Крупный</t>
        </is>
      </c>
      <c r="M795" t="inlineStr">
        <is>
          <t>Регион_001_Крупный</t>
        </is>
      </c>
      <c r="N795" t="inlineStr">
        <is>
          <t>Город_0044</t>
        </is>
      </c>
      <c r="O795" t="inlineStr">
        <is>
          <t>Холдинг_Крупный</t>
        </is>
      </c>
      <c r="P795" t="inlineStr">
        <is>
          <t>Организация_Крупная</t>
        </is>
      </c>
      <c r="Q795" t="inlineStr">
        <is>
          <t>Отдел_016</t>
        </is>
      </c>
      <c r="R795" t="inlineStr">
        <is>
          <t>Группа_Крупная</t>
        </is>
      </c>
      <c r="S795" t="inlineStr">
        <is>
          <t>Категория_Крупная</t>
        </is>
      </c>
      <c r="T795" t="inlineStr">
        <is>
          <t>Подкатегория_Крупная</t>
        </is>
      </c>
      <c r="U795" t="inlineStr">
        <is>
          <t>SKU_0000794</t>
        </is>
      </c>
      <c r="V795" t="inlineStr">
        <is>
          <t>SMB</t>
        </is>
      </c>
      <c r="W795" t="inlineStr">
        <is>
          <t>Клиент_00794</t>
        </is>
      </c>
      <c r="X795" t="inlineStr">
        <is>
          <t>Ручной ввод</t>
        </is>
      </c>
      <c r="Y795" s="8" t="n">
        <v>35378</v>
      </c>
      <c r="Z795" t="n">
        <v>15</v>
      </c>
      <c r="AA795" s="8" t="n">
        <v>7075.6</v>
      </c>
      <c r="AB795" t="inlineStr">
        <is>
          <t>Да</t>
        </is>
      </c>
      <c r="AC795" t="inlineStr">
        <is>
          <t>Группа_Крупная / Категория_Крупная / Подкатегория_Крупная</t>
        </is>
      </c>
      <c r="AD795" t="n">
        <v>1</v>
      </c>
      <c r="AE795" t="inlineStr">
        <is>
          <t>до 10 000</t>
        </is>
      </c>
    </row>
    <row r="796">
      <c r="A796" t="n">
        <v>795</v>
      </c>
      <c r="B796" t="inlineStr">
        <is>
          <t>medium_10k</t>
        </is>
      </c>
      <c r="C796" t="inlineStr">
        <is>
          <t>ORD-0000265</t>
        </is>
      </c>
      <c r="D796" t="inlineStr">
        <is>
          <t>LINE-0000795</t>
        </is>
      </c>
      <c r="E796" s="7" t="n">
        <v>46086</v>
      </c>
      <c r="F796" s="7" t="n">
        <v>46086</v>
      </c>
      <c r="G796" t="n">
        <v>2026</v>
      </c>
      <c r="H796" t="inlineStr">
        <is>
          <t>Q1</t>
        </is>
      </c>
      <c r="I796" t="n">
        <v>3</v>
      </c>
      <c r="J796" t="inlineStr">
        <is>
          <t>Март</t>
        </is>
      </c>
      <c r="K796" t="n">
        <v>5</v>
      </c>
      <c r="L796" t="inlineStr">
        <is>
          <t>ФО_01_Крупный</t>
        </is>
      </c>
      <c r="M796" t="inlineStr">
        <is>
          <t>Регион_001_Крупный</t>
        </is>
      </c>
      <c r="N796" t="inlineStr">
        <is>
          <t>Город_0045</t>
        </is>
      </c>
      <c r="O796" t="inlineStr">
        <is>
          <t>Холдинг_Крупный</t>
        </is>
      </c>
      <c r="P796" t="inlineStr">
        <is>
          <t>Организация_Крупная</t>
        </is>
      </c>
      <c r="Q796" t="inlineStr">
        <is>
          <t>Отдел_016</t>
        </is>
      </c>
      <c r="R796" t="inlineStr">
        <is>
          <t>Группа_Крупная</t>
        </is>
      </c>
      <c r="S796" t="inlineStr">
        <is>
          <t>Категория_Крупная</t>
        </is>
      </c>
      <c r="T796" t="inlineStr">
        <is>
          <t>Подкатегория_Крупная</t>
        </is>
      </c>
      <c r="U796" t="inlineStr">
        <is>
          <t>SKU_0000795</t>
        </is>
      </c>
      <c r="V796" t="inlineStr">
        <is>
          <t>Госсектор</t>
        </is>
      </c>
      <c r="W796" t="inlineStr">
        <is>
          <t>Клиент_00795</t>
        </is>
      </c>
      <c r="X796" t="inlineStr">
        <is>
          <t>Интеграция</t>
        </is>
      </c>
      <c r="Y796" s="8" t="n">
        <v>35415</v>
      </c>
      <c r="Z796" t="n">
        <v>16</v>
      </c>
      <c r="AA796" s="8" t="n">
        <v>7437.15</v>
      </c>
      <c r="AB796" t="inlineStr">
        <is>
          <t>Да</t>
        </is>
      </c>
      <c r="AC796" t="inlineStr">
        <is>
          <t>Группа_Крупная / Категория_Крупная / Подкатегория_Крупная</t>
        </is>
      </c>
      <c r="AD796" t="n">
        <v>1</v>
      </c>
      <c r="AE796" t="inlineStr">
        <is>
          <t>до 10 000</t>
        </is>
      </c>
    </row>
    <row r="797">
      <c r="A797" t="n">
        <v>796</v>
      </c>
      <c r="B797" t="inlineStr">
        <is>
          <t>medium_10k</t>
        </is>
      </c>
      <c r="C797" t="inlineStr">
        <is>
          <t>ORD-0000266</t>
        </is>
      </c>
      <c r="D797" t="inlineStr">
        <is>
          <t>LINE-0000796</t>
        </is>
      </c>
      <c r="E797" s="7" t="n">
        <v>46087</v>
      </c>
      <c r="F797" s="7" t="n">
        <v>46087</v>
      </c>
      <c r="G797" t="n">
        <v>2026</v>
      </c>
      <c r="H797" t="inlineStr">
        <is>
          <t>Q1</t>
        </is>
      </c>
      <c r="I797" t="n">
        <v>3</v>
      </c>
      <c r="J797" t="inlineStr">
        <is>
          <t>Март</t>
        </is>
      </c>
      <c r="K797" t="n">
        <v>6</v>
      </c>
      <c r="L797" t="inlineStr">
        <is>
          <t>ФО_01_Крупный</t>
        </is>
      </c>
      <c r="M797" t="inlineStr">
        <is>
          <t>Регион_001_Крупный</t>
        </is>
      </c>
      <c r="N797" t="inlineStr">
        <is>
          <t>Город_0046</t>
        </is>
      </c>
      <c r="O797" t="inlineStr">
        <is>
          <t>Холдинг_Крупный</t>
        </is>
      </c>
      <c r="P797" t="inlineStr">
        <is>
          <t>Организация_Крупная</t>
        </is>
      </c>
      <c r="Q797" t="inlineStr">
        <is>
          <t>Отдел_016</t>
        </is>
      </c>
      <c r="R797" t="inlineStr">
        <is>
          <t>Группа_Крупная</t>
        </is>
      </c>
      <c r="S797" t="inlineStr">
        <is>
          <t>Категория_Крупная</t>
        </is>
      </c>
      <c r="T797" t="inlineStr">
        <is>
          <t>Подкатегория_Крупная</t>
        </is>
      </c>
      <c r="U797" t="inlineStr">
        <is>
          <t>SKU_0000796</t>
        </is>
      </c>
      <c r="V797" t="inlineStr">
        <is>
          <t>Розница</t>
        </is>
      </c>
      <c r="W797" t="inlineStr">
        <is>
          <t>Клиент_00796</t>
        </is>
      </c>
      <c r="X797" t="inlineStr">
        <is>
          <t>Портал</t>
        </is>
      </c>
      <c r="Y797" s="8" t="n">
        <v>35452</v>
      </c>
      <c r="Z797" t="n">
        <v>17</v>
      </c>
      <c r="AA797" s="8" t="n">
        <v>7799.44</v>
      </c>
      <c r="AB797" t="inlineStr">
        <is>
          <t>Да</t>
        </is>
      </c>
      <c r="AC797" t="inlineStr">
        <is>
          <t>Группа_Крупная / Категория_Крупная / Подкатегория_Крупная</t>
        </is>
      </c>
      <c r="AD797" t="n">
        <v>1</v>
      </c>
      <c r="AE797" t="inlineStr">
        <is>
          <t>до 10 000</t>
        </is>
      </c>
    </row>
    <row r="798">
      <c r="A798" t="n">
        <v>797</v>
      </c>
      <c r="B798" t="inlineStr">
        <is>
          <t>medium_10k</t>
        </is>
      </c>
      <c r="C798" t="inlineStr">
        <is>
          <t>ORD-0000266</t>
        </is>
      </c>
      <c r="D798" t="inlineStr">
        <is>
          <t>LINE-0000797</t>
        </is>
      </c>
      <c r="E798" s="7" t="n">
        <v>46088</v>
      </c>
      <c r="F798" s="7" t="n">
        <v>46088</v>
      </c>
      <c r="G798" t="n">
        <v>2026</v>
      </c>
      <c r="H798" t="inlineStr">
        <is>
          <t>Q1</t>
        </is>
      </c>
      <c r="I798" t="n">
        <v>3</v>
      </c>
      <c r="J798" t="inlineStr">
        <is>
          <t>Март</t>
        </is>
      </c>
      <c r="K798" t="n">
        <v>7</v>
      </c>
      <c r="L798" t="inlineStr">
        <is>
          <t>ФО_06</t>
        </is>
      </c>
      <c r="M798" t="inlineStr">
        <is>
          <t>Регион_040</t>
        </is>
      </c>
      <c r="N798" t="inlineStr">
        <is>
          <t>Город_0797</t>
        </is>
      </c>
      <c r="O798" t="inlineStr">
        <is>
          <t>Холдинг_01</t>
        </is>
      </c>
      <c r="P798" t="inlineStr">
        <is>
          <t>Организация_002</t>
        </is>
      </c>
      <c r="Q798" t="inlineStr">
        <is>
          <t>Отдел_016</t>
        </is>
      </c>
      <c r="R798" t="inlineStr">
        <is>
          <t>Группа_01</t>
        </is>
      </c>
      <c r="S798" t="inlineStr">
        <is>
          <t>Категория_002</t>
        </is>
      </c>
      <c r="T798" t="inlineStr">
        <is>
          <t>Подкатегория_016</t>
        </is>
      </c>
      <c r="U798" t="inlineStr">
        <is>
          <t>SKU_0000797</t>
        </is>
      </c>
      <c r="V798" t="inlineStr">
        <is>
          <t>Enterprise</t>
        </is>
      </c>
      <c r="W798" t="inlineStr">
        <is>
          <t>Клиент_00797</t>
        </is>
      </c>
      <c r="X798" t="inlineStr">
        <is>
          <t>API</t>
        </is>
      </c>
      <c r="Y798" s="8" t="n">
        <v>30489</v>
      </c>
      <c r="Z798" t="n">
        <v>18</v>
      </c>
      <c r="AA798" s="8" t="n">
        <v>7012.47</v>
      </c>
      <c r="AB798" t="inlineStr">
        <is>
          <t>Нет</t>
        </is>
      </c>
      <c r="AC798" t="inlineStr">
        <is>
          <t>Группа_01 / Категория_002 / Подкатегория_016</t>
        </is>
      </c>
      <c r="AD798" t="n">
        <v>1</v>
      </c>
      <c r="AE798" t="inlineStr">
        <is>
          <t>до 10 000</t>
        </is>
      </c>
    </row>
    <row r="799">
      <c r="A799" t="n">
        <v>798</v>
      </c>
      <c r="B799" t="inlineStr">
        <is>
          <t>medium_10k</t>
        </is>
      </c>
      <c r="C799" t="inlineStr">
        <is>
          <t>ORD-0000266</t>
        </is>
      </c>
      <c r="D799" t="inlineStr">
        <is>
          <t>LINE-0000798</t>
        </is>
      </c>
      <c r="E799" s="7" t="n">
        <v>46089</v>
      </c>
      <c r="F799" s="7" t="n">
        <v>46089</v>
      </c>
      <c r="G799" t="n">
        <v>2026</v>
      </c>
      <c r="H799" t="inlineStr">
        <is>
          <t>Q1</t>
        </is>
      </c>
      <c r="I799" t="n">
        <v>3</v>
      </c>
      <c r="J799" t="inlineStr">
        <is>
          <t>Март</t>
        </is>
      </c>
      <c r="K799" t="n">
        <v>8</v>
      </c>
      <c r="L799" t="inlineStr">
        <is>
          <t>ФО_07</t>
        </is>
      </c>
      <c r="M799" t="inlineStr">
        <is>
          <t>Регион_040</t>
        </is>
      </c>
      <c r="N799" t="inlineStr">
        <is>
          <t>Город_0798</t>
        </is>
      </c>
      <c r="O799" t="inlineStr">
        <is>
          <t>Холдинг_01</t>
        </is>
      </c>
      <c r="P799" t="inlineStr">
        <is>
          <t>Организация_002</t>
        </is>
      </c>
      <c r="Q799" t="inlineStr">
        <is>
          <t>Отдел_016</t>
        </is>
      </c>
      <c r="R799" t="inlineStr">
        <is>
          <t>Группа_01</t>
        </is>
      </c>
      <c r="S799" t="inlineStr">
        <is>
          <t>Категория_002</t>
        </is>
      </c>
      <c r="T799" t="inlineStr">
        <is>
          <t>Подкатегория_016</t>
        </is>
      </c>
      <c r="U799" t="inlineStr">
        <is>
          <t>SKU_0000798</t>
        </is>
      </c>
      <c r="V799" t="inlineStr">
        <is>
          <t>SMB</t>
        </is>
      </c>
      <c r="W799" t="inlineStr">
        <is>
          <t>Клиент_00798</t>
        </is>
      </c>
      <c r="X799" t="inlineStr">
        <is>
          <t>Импорт</t>
        </is>
      </c>
      <c r="Y799" s="8" t="n">
        <v>30526</v>
      </c>
      <c r="Z799" t="n">
        <v>19</v>
      </c>
      <c r="AA799" s="8" t="n">
        <v>7326.24</v>
      </c>
      <c r="AB799" t="inlineStr">
        <is>
          <t>Нет</t>
        </is>
      </c>
      <c r="AC799" t="inlineStr">
        <is>
          <t>Группа_01 / Категория_002 / Подкатегория_016</t>
        </is>
      </c>
      <c r="AD799" t="n">
        <v>1</v>
      </c>
      <c r="AE799" t="inlineStr">
        <is>
          <t>до 10 000</t>
        </is>
      </c>
    </row>
    <row r="800">
      <c r="A800" t="n">
        <v>799</v>
      </c>
      <c r="B800" t="inlineStr">
        <is>
          <t>medium_10k</t>
        </is>
      </c>
      <c r="C800" t="inlineStr">
        <is>
          <t>ORD-0000267</t>
        </is>
      </c>
      <c r="D800" t="inlineStr">
        <is>
          <t>LINE-0000799</t>
        </is>
      </c>
      <c r="E800" s="7" t="n">
        <v>46090</v>
      </c>
      <c r="F800" s="7" t="n">
        <v>46090</v>
      </c>
      <c r="G800" t="n">
        <v>2026</v>
      </c>
      <c r="H800" t="inlineStr">
        <is>
          <t>Q1</t>
        </is>
      </c>
      <c r="I800" t="n">
        <v>3</v>
      </c>
      <c r="J800" t="inlineStr">
        <is>
          <t>Март</t>
        </is>
      </c>
      <c r="K800" t="n">
        <v>9</v>
      </c>
      <c r="L800" t="inlineStr">
        <is>
          <t>ФО_08</t>
        </is>
      </c>
      <c r="M800" t="inlineStr">
        <is>
          <t>Регион_040</t>
        </is>
      </c>
      <c r="N800" t="inlineStr">
        <is>
          <t>Город_0799</t>
        </is>
      </c>
      <c r="O800" t="inlineStr">
        <is>
          <t>Холдинг_01</t>
        </is>
      </c>
      <c r="P800" t="inlineStr">
        <is>
          <t>Организация_002</t>
        </is>
      </c>
      <c r="Q800" t="inlineStr">
        <is>
          <t>Отдел_016</t>
        </is>
      </c>
      <c r="R800" t="inlineStr">
        <is>
          <t>Группа_01</t>
        </is>
      </c>
      <c r="S800" t="inlineStr">
        <is>
          <t>Категория_002</t>
        </is>
      </c>
      <c r="T800" t="inlineStr">
        <is>
          <t>Подкатегория_016</t>
        </is>
      </c>
      <c r="U800" t="inlineStr">
        <is>
          <t>SKU_0000799</t>
        </is>
      </c>
      <c r="V800" t="inlineStr">
        <is>
          <t>Госсектор</t>
        </is>
      </c>
      <c r="W800" t="inlineStr">
        <is>
          <t>Клиент_00799</t>
        </is>
      </c>
      <c r="X800" t="inlineStr">
        <is>
          <t>Ручной ввод</t>
        </is>
      </c>
      <c r="Y800" s="8" t="n">
        <v>30563</v>
      </c>
      <c r="Z800" t="n">
        <v>20</v>
      </c>
      <c r="AA800" s="8" t="n">
        <v>2445.04</v>
      </c>
      <c r="AB800" t="inlineStr">
        <is>
          <t>Нет</t>
        </is>
      </c>
      <c r="AC800" t="inlineStr">
        <is>
          <t>Группа_01 / Категория_002 / Подкатегория_016</t>
        </is>
      </c>
      <c r="AD800" t="n">
        <v>1</v>
      </c>
      <c r="AE800" t="inlineStr">
        <is>
          <t>до 10 000</t>
        </is>
      </c>
    </row>
    <row r="801">
      <c r="A801" t="n">
        <v>800</v>
      </c>
      <c r="B801" t="inlineStr">
        <is>
          <t>medium_10k</t>
        </is>
      </c>
      <c r="C801" t="inlineStr">
        <is>
          <t>ORD-0000267</t>
        </is>
      </c>
      <c r="D801" t="inlineStr">
        <is>
          <t>LINE-0000800</t>
        </is>
      </c>
      <c r="E801" s="7" t="n">
        <v>46091</v>
      </c>
      <c r="F801" s="7" t="n">
        <v>46091</v>
      </c>
      <c r="G801" t="n">
        <v>2026</v>
      </c>
      <c r="H801" t="inlineStr">
        <is>
          <t>Q1</t>
        </is>
      </c>
      <c r="I801" t="n">
        <v>3</v>
      </c>
      <c r="J801" t="inlineStr">
        <is>
          <t>Март</t>
        </is>
      </c>
      <c r="K801" t="n">
        <v>10</v>
      </c>
      <c r="L801" t="inlineStr">
        <is>
          <t>ФО_01_Крупный</t>
        </is>
      </c>
      <c r="M801" t="inlineStr">
        <is>
          <t>Регион_001_Крупный</t>
        </is>
      </c>
      <c r="N801" t="inlineStr">
        <is>
          <t>Город_0050</t>
        </is>
      </c>
      <c r="O801" t="inlineStr">
        <is>
          <t>Холдинг_Крупный</t>
        </is>
      </c>
      <c r="P801" t="inlineStr">
        <is>
          <t>Организация_Крупная</t>
        </is>
      </c>
      <c r="Q801" t="inlineStr">
        <is>
          <t>Отдел_016</t>
        </is>
      </c>
      <c r="R801" t="inlineStr">
        <is>
          <t>Группа_Крупная</t>
        </is>
      </c>
      <c r="S801" t="inlineStr">
        <is>
          <t>Категория_Крупная</t>
        </is>
      </c>
      <c r="T801" t="inlineStr">
        <is>
          <t>Подкатегория_Крупная</t>
        </is>
      </c>
      <c r="U801" t="inlineStr">
        <is>
          <t>SKU_0000800</t>
        </is>
      </c>
      <c r="V801" t="inlineStr">
        <is>
          <t>Розница</t>
        </is>
      </c>
      <c r="W801" t="inlineStr">
        <is>
          <t>Клиент_00800</t>
        </is>
      </c>
      <c r="X801" t="inlineStr">
        <is>
          <t>Интеграция</t>
        </is>
      </c>
      <c r="Y801" s="8" t="n">
        <v>35600</v>
      </c>
      <c r="Z801" t="n">
        <v>1</v>
      </c>
      <c r="AA801" s="8" t="n">
        <v>3204</v>
      </c>
      <c r="AB801" t="inlineStr">
        <is>
          <t>Да</t>
        </is>
      </c>
      <c r="AC801" t="inlineStr">
        <is>
          <t>Группа_Крупная / Категория_Крупная / Подкатегория_Крупная</t>
        </is>
      </c>
      <c r="AD801" t="n">
        <v>1</v>
      </c>
      <c r="AE801" t="inlineStr">
        <is>
          <t>до 10 000</t>
        </is>
      </c>
    </row>
    <row r="802">
      <c r="A802" t="n">
        <v>801</v>
      </c>
      <c r="B802" t="inlineStr">
        <is>
          <t>medium_10k</t>
        </is>
      </c>
      <c r="C802" t="inlineStr">
        <is>
          <t>ORD-0000267</t>
        </is>
      </c>
      <c r="D802" t="inlineStr">
        <is>
          <t>LINE-0000801</t>
        </is>
      </c>
      <c r="E802" s="7" t="n">
        <v>46092</v>
      </c>
      <c r="F802" s="7" t="n">
        <v>46092</v>
      </c>
      <c r="G802" t="n">
        <v>2026</v>
      </c>
      <c r="H802" t="inlineStr">
        <is>
          <t>Q1</t>
        </is>
      </c>
      <c r="I802" t="n">
        <v>3</v>
      </c>
      <c r="J802" t="inlineStr">
        <is>
          <t>Март</t>
        </is>
      </c>
      <c r="K802" t="n">
        <v>11</v>
      </c>
      <c r="L802" t="inlineStr">
        <is>
          <t>ФО_01_Крупный</t>
        </is>
      </c>
      <c r="M802" t="inlineStr">
        <is>
          <t>Регион_001_Крупный</t>
        </is>
      </c>
      <c r="N802" t="inlineStr">
        <is>
          <t>Город_0051</t>
        </is>
      </c>
      <c r="O802" t="inlineStr">
        <is>
          <t>Холдинг_Крупный</t>
        </is>
      </c>
      <c r="P802" t="inlineStr">
        <is>
          <t>Организация_Крупная</t>
        </is>
      </c>
      <c r="Q802" t="inlineStr">
        <is>
          <t>Отдел_017</t>
        </is>
      </c>
      <c r="R802" t="inlineStr">
        <is>
          <t>Группа_Крупная</t>
        </is>
      </c>
      <c r="S802" t="inlineStr">
        <is>
          <t>Категория_Крупная</t>
        </is>
      </c>
      <c r="T802" t="inlineStr">
        <is>
          <t>Подкатегория_Крупная</t>
        </is>
      </c>
      <c r="U802" t="inlineStr">
        <is>
          <t>SKU_0000801</t>
        </is>
      </c>
      <c r="V802" t="inlineStr">
        <is>
          <t>Enterprise</t>
        </is>
      </c>
      <c r="W802" t="inlineStr">
        <is>
          <t>Клиент_00801</t>
        </is>
      </c>
      <c r="X802" t="inlineStr">
        <is>
          <t>Портал</t>
        </is>
      </c>
      <c r="Y802" s="8" t="n">
        <v>35637</v>
      </c>
      <c r="Z802" t="n">
        <v>2</v>
      </c>
      <c r="AA802" s="8" t="n">
        <v>3563.7</v>
      </c>
      <c r="AB802" t="inlineStr">
        <is>
          <t>Да</t>
        </is>
      </c>
      <c r="AC802" t="inlineStr">
        <is>
          <t>Группа_Крупная / Категория_Крупная / Подкатегория_Крупная</t>
        </is>
      </c>
      <c r="AD802" t="n">
        <v>1</v>
      </c>
      <c r="AE802" t="inlineStr">
        <is>
          <t>до 10 000</t>
        </is>
      </c>
    </row>
    <row r="803">
      <c r="A803" t="n">
        <v>802</v>
      </c>
      <c r="B803" t="inlineStr">
        <is>
          <t>medium_10k</t>
        </is>
      </c>
      <c r="C803" t="inlineStr">
        <is>
          <t>ORD-0000268</t>
        </is>
      </c>
      <c r="D803" t="inlineStr">
        <is>
          <t>LINE-0000802</t>
        </is>
      </c>
      <c r="E803" s="7" t="n">
        <v>46093</v>
      </c>
      <c r="F803" s="7" t="n">
        <v>46093</v>
      </c>
      <c r="G803" t="n">
        <v>2026</v>
      </c>
      <c r="H803" t="inlineStr">
        <is>
          <t>Q1</t>
        </is>
      </c>
      <c r="I803" t="n">
        <v>3</v>
      </c>
      <c r="J803" t="inlineStr">
        <is>
          <t>Март</t>
        </is>
      </c>
      <c r="K803" t="n">
        <v>12</v>
      </c>
      <c r="L803" t="inlineStr">
        <is>
          <t>ФО_01_Крупный</t>
        </is>
      </c>
      <c r="M803" t="inlineStr">
        <is>
          <t>Регион_001_Крупный</t>
        </is>
      </c>
      <c r="N803" t="inlineStr">
        <is>
          <t>Город_0052</t>
        </is>
      </c>
      <c r="O803" t="inlineStr">
        <is>
          <t>Холдинг_Крупный</t>
        </is>
      </c>
      <c r="P803" t="inlineStr">
        <is>
          <t>Организация_Крупная</t>
        </is>
      </c>
      <c r="Q803" t="inlineStr">
        <is>
          <t>Отдел_017</t>
        </is>
      </c>
      <c r="R803" t="inlineStr">
        <is>
          <t>Группа_Крупная</t>
        </is>
      </c>
      <c r="S803" t="inlineStr">
        <is>
          <t>Категория_Крупная</t>
        </is>
      </c>
      <c r="T803" t="inlineStr">
        <is>
          <t>Подкатегория_Крупная</t>
        </is>
      </c>
      <c r="U803" t="inlineStr">
        <is>
          <t>SKU_0000802</t>
        </is>
      </c>
      <c r="V803" t="inlineStr">
        <is>
          <t>SMB</t>
        </is>
      </c>
      <c r="W803" t="inlineStr">
        <is>
          <t>Клиент_00802</t>
        </is>
      </c>
      <c r="X803" t="inlineStr">
        <is>
          <t>API</t>
        </is>
      </c>
      <c r="Y803" s="8" t="n">
        <v>35674</v>
      </c>
      <c r="Z803" t="n">
        <v>3</v>
      </c>
      <c r="AA803" s="8" t="n">
        <v>3924.14</v>
      </c>
      <c r="AB803" t="inlineStr">
        <is>
          <t>Да</t>
        </is>
      </c>
      <c r="AC803" t="inlineStr">
        <is>
          <t>Группа_Крупная / Категория_Крупная / Подкатегория_Крупная</t>
        </is>
      </c>
      <c r="AD803" t="n">
        <v>1</v>
      </c>
      <c r="AE803" t="inlineStr">
        <is>
          <t>до 10 000</t>
        </is>
      </c>
    </row>
    <row r="804">
      <c r="A804" t="n">
        <v>803</v>
      </c>
      <c r="B804" t="inlineStr">
        <is>
          <t>medium_10k</t>
        </is>
      </c>
      <c r="C804" t="inlineStr">
        <is>
          <t>ORD-0000268</t>
        </is>
      </c>
      <c r="D804" t="inlineStr">
        <is>
          <t>LINE-0000803</t>
        </is>
      </c>
      <c r="E804" s="7" t="n">
        <v>46094</v>
      </c>
      <c r="F804" s="7" t="n">
        <v>46094</v>
      </c>
      <c r="G804" t="n">
        <v>2026</v>
      </c>
      <c r="H804" t="inlineStr">
        <is>
          <t>Q1</t>
        </is>
      </c>
      <c r="I804" t="n">
        <v>3</v>
      </c>
      <c r="J804" t="inlineStr">
        <is>
          <t>Март</t>
        </is>
      </c>
      <c r="K804" t="n">
        <v>13</v>
      </c>
      <c r="L804" t="inlineStr">
        <is>
          <t>ФО_01_Крупный</t>
        </is>
      </c>
      <c r="M804" t="inlineStr">
        <is>
          <t>Регион_001_Крупный</t>
        </is>
      </c>
      <c r="N804" t="inlineStr">
        <is>
          <t>Город_0053</t>
        </is>
      </c>
      <c r="O804" t="inlineStr">
        <is>
          <t>Холдинг_Крупный</t>
        </is>
      </c>
      <c r="P804" t="inlineStr">
        <is>
          <t>Организация_Крупная</t>
        </is>
      </c>
      <c r="Q804" t="inlineStr">
        <is>
          <t>Отдел_017</t>
        </is>
      </c>
      <c r="R804" t="inlineStr">
        <is>
          <t>Группа_Крупная</t>
        </is>
      </c>
      <c r="S804" t="inlineStr">
        <is>
          <t>Категория_Крупная</t>
        </is>
      </c>
      <c r="T804" t="inlineStr">
        <is>
          <t>Подкатегория_Крупная</t>
        </is>
      </c>
      <c r="U804" t="inlineStr">
        <is>
          <t>SKU_0000803</t>
        </is>
      </c>
      <c r="V804" t="inlineStr">
        <is>
          <t>Госсектор</t>
        </is>
      </c>
      <c r="W804" t="inlineStr">
        <is>
          <t>Клиент_00803</t>
        </is>
      </c>
      <c r="X804" t="inlineStr">
        <is>
          <t>Импорт</t>
        </is>
      </c>
      <c r="Y804" s="8" t="n">
        <v>35711</v>
      </c>
      <c r="Z804" t="n">
        <v>4</v>
      </c>
      <c r="AA804" s="8" t="n">
        <v>4285.32</v>
      </c>
      <c r="AB804" t="inlineStr">
        <is>
          <t>Да</t>
        </is>
      </c>
      <c r="AC804" t="inlineStr">
        <is>
          <t>Группа_Крупная / Категория_Крупная / Подкатегория_Крупная</t>
        </is>
      </c>
      <c r="AD804" t="n">
        <v>1</v>
      </c>
      <c r="AE804" t="inlineStr">
        <is>
          <t>до 10 000</t>
        </is>
      </c>
    </row>
    <row r="805">
      <c r="A805" t="n">
        <v>804</v>
      </c>
      <c r="B805" t="inlineStr">
        <is>
          <t>medium_10k</t>
        </is>
      </c>
      <c r="C805" t="inlineStr">
        <is>
          <t>ORD-0000268</t>
        </is>
      </c>
      <c r="D805" t="inlineStr">
        <is>
          <t>LINE-0000804</t>
        </is>
      </c>
      <c r="E805" s="7" t="n">
        <v>46095</v>
      </c>
      <c r="F805" s="7" t="n">
        <v>46095</v>
      </c>
      <c r="G805" t="n">
        <v>2026</v>
      </c>
      <c r="H805" t="inlineStr">
        <is>
          <t>Q1</t>
        </is>
      </c>
      <c r="I805" t="n">
        <v>3</v>
      </c>
      <c r="J805" t="inlineStr">
        <is>
          <t>Март</t>
        </is>
      </c>
      <c r="K805" t="n">
        <v>14</v>
      </c>
      <c r="L805" t="inlineStr">
        <is>
          <t>ФО_01_Крупный</t>
        </is>
      </c>
      <c r="M805" t="inlineStr">
        <is>
          <t>Регион_001_Крупный</t>
        </is>
      </c>
      <c r="N805" t="inlineStr">
        <is>
          <t>Город_0054</t>
        </is>
      </c>
      <c r="O805" t="inlineStr">
        <is>
          <t>Холдинг_Крупный</t>
        </is>
      </c>
      <c r="P805" t="inlineStr">
        <is>
          <t>Организация_Крупная</t>
        </is>
      </c>
      <c r="Q805" t="inlineStr">
        <is>
          <t>Отдел_017</t>
        </is>
      </c>
      <c r="R805" t="inlineStr">
        <is>
          <t>Группа_Крупная</t>
        </is>
      </c>
      <c r="S805" t="inlineStr">
        <is>
          <t>Категория_Крупная</t>
        </is>
      </c>
      <c r="T805" t="inlineStr">
        <is>
          <t>Подкатегория_Крупная</t>
        </is>
      </c>
      <c r="U805" t="inlineStr">
        <is>
          <t>SKU_0000804</t>
        </is>
      </c>
      <c r="V805" t="inlineStr">
        <is>
          <t>Розница</t>
        </is>
      </c>
      <c r="W805" t="inlineStr">
        <is>
          <t>Клиент_00804</t>
        </is>
      </c>
      <c r="X805" t="inlineStr">
        <is>
          <t>Ручной ввод</t>
        </is>
      </c>
      <c r="Y805" s="8" t="n">
        <v>35748</v>
      </c>
      <c r="Z805" t="n">
        <v>5</v>
      </c>
      <c r="AA805" s="8" t="n">
        <v>4647.24</v>
      </c>
      <c r="AB805" t="inlineStr">
        <is>
          <t>Да</t>
        </is>
      </c>
      <c r="AC805" t="inlineStr">
        <is>
          <t>Группа_Крупная / Категория_Крупная / Подкатегория_Крупная</t>
        </is>
      </c>
      <c r="AD805" t="n">
        <v>1</v>
      </c>
      <c r="AE805" t="inlineStr">
        <is>
          <t>до 10 000</t>
        </is>
      </c>
    </row>
    <row r="806">
      <c r="A806" t="n">
        <v>805</v>
      </c>
      <c r="B806" t="inlineStr">
        <is>
          <t>medium_10k</t>
        </is>
      </c>
      <c r="C806" t="inlineStr">
        <is>
          <t>ORD-0000269</t>
        </is>
      </c>
      <c r="D806" t="inlineStr">
        <is>
          <t>LINE-0000805</t>
        </is>
      </c>
      <c r="E806" s="7" t="n">
        <v>46096</v>
      </c>
      <c r="F806" s="7" t="n">
        <v>46096</v>
      </c>
      <c r="G806" t="n">
        <v>2026</v>
      </c>
      <c r="H806" t="inlineStr">
        <is>
          <t>Q1</t>
        </is>
      </c>
      <c r="I806" t="n">
        <v>3</v>
      </c>
      <c r="J806" t="inlineStr">
        <is>
          <t>Март</t>
        </is>
      </c>
      <c r="K806" t="n">
        <v>15</v>
      </c>
      <c r="L806" t="inlineStr">
        <is>
          <t>ФО_01_Крупный</t>
        </is>
      </c>
      <c r="M806" t="inlineStr">
        <is>
          <t>Регион_001_Крупный</t>
        </is>
      </c>
      <c r="N806" t="inlineStr">
        <is>
          <t>Город_0055</t>
        </is>
      </c>
      <c r="O806" t="inlineStr">
        <is>
          <t>Холдинг_Крупный</t>
        </is>
      </c>
      <c r="P806" t="inlineStr">
        <is>
          <t>Организация_Крупная</t>
        </is>
      </c>
      <c r="Q806" t="inlineStr">
        <is>
          <t>Отдел_017</t>
        </is>
      </c>
      <c r="R806" t="inlineStr">
        <is>
          <t>Группа_Крупная</t>
        </is>
      </c>
      <c r="S806" t="inlineStr">
        <is>
          <t>Категория_Крупная</t>
        </is>
      </c>
      <c r="T806" t="inlineStr">
        <is>
          <t>Подкатегория_Крупная</t>
        </is>
      </c>
      <c r="U806" t="inlineStr">
        <is>
          <t>SKU_0000805</t>
        </is>
      </c>
      <c r="V806" t="inlineStr">
        <is>
          <t>Enterprise</t>
        </is>
      </c>
      <c r="W806" t="inlineStr">
        <is>
          <t>Клиент_00805</t>
        </is>
      </c>
      <c r="X806" t="inlineStr">
        <is>
          <t>Интеграция</t>
        </is>
      </c>
      <c r="Y806" s="8" t="n">
        <v>35785</v>
      </c>
      <c r="Z806" t="n">
        <v>6</v>
      </c>
      <c r="AA806" s="8" t="n">
        <v>5009.9</v>
      </c>
      <c r="AB806" t="inlineStr">
        <is>
          <t>Да</t>
        </is>
      </c>
      <c r="AC806" t="inlineStr">
        <is>
          <t>Группа_Крупная / Категория_Крупная / Подкатегория_Крупная</t>
        </is>
      </c>
      <c r="AD806" t="n">
        <v>1</v>
      </c>
      <c r="AE806" t="inlineStr">
        <is>
          <t>до 10 000</t>
        </is>
      </c>
    </row>
    <row r="807">
      <c r="A807" t="n">
        <v>806</v>
      </c>
      <c r="B807" t="inlineStr">
        <is>
          <t>medium_10k</t>
        </is>
      </c>
      <c r="C807" t="inlineStr">
        <is>
          <t>ORD-0000269</t>
        </is>
      </c>
      <c r="D807" t="inlineStr">
        <is>
          <t>LINE-0000806</t>
        </is>
      </c>
      <c r="E807" s="7" t="n">
        <v>46097</v>
      </c>
      <c r="F807" s="7" t="n">
        <v>46097</v>
      </c>
      <c r="G807" t="n">
        <v>2026</v>
      </c>
      <c r="H807" t="inlineStr">
        <is>
          <t>Q1</t>
        </is>
      </c>
      <c r="I807" t="n">
        <v>3</v>
      </c>
      <c r="J807" t="inlineStr">
        <is>
          <t>Март</t>
        </is>
      </c>
      <c r="K807" t="n">
        <v>16</v>
      </c>
      <c r="L807" t="inlineStr">
        <is>
          <t>ФО_01_Крупный</t>
        </is>
      </c>
      <c r="M807" t="inlineStr">
        <is>
          <t>Регион_001_Крупный</t>
        </is>
      </c>
      <c r="N807" t="inlineStr">
        <is>
          <t>Город_0056</t>
        </is>
      </c>
      <c r="O807" t="inlineStr">
        <is>
          <t>Холдинг_Крупный</t>
        </is>
      </c>
      <c r="P807" t="inlineStr">
        <is>
          <t>Организация_Крупная</t>
        </is>
      </c>
      <c r="Q807" t="inlineStr">
        <is>
          <t>Отдел_017</t>
        </is>
      </c>
      <c r="R807" t="inlineStr">
        <is>
          <t>Группа_Крупная</t>
        </is>
      </c>
      <c r="S807" t="inlineStr">
        <is>
          <t>Категория_Крупная</t>
        </is>
      </c>
      <c r="T807" t="inlineStr">
        <is>
          <t>Подкатегория_Крупная</t>
        </is>
      </c>
      <c r="U807" t="inlineStr">
        <is>
          <t>SKU_0000806</t>
        </is>
      </c>
      <c r="V807" t="inlineStr">
        <is>
          <t>SMB</t>
        </is>
      </c>
      <c r="W807" t="inlineStr">
        <is>
          <t>Клиент_00806</t>
        </is>
      </c>
      <c r="X807" t="inlineStr">
        <is>
          <t>Портал</t>
        </is>
      </c>
      <c r="Y807" s="8" t="n">
        <v>35822</v>
      </c>
      <c r="Z807" t="n">
        <v>7</v>
      </c>
      <c r="AA807" s="8" t="n">
        <v>5373.3</v>
      </c>
      <c r="AB807" t="inlineStr">
        <is>
          <t>Да</t>
        </is>
      </c>
      <c r="AC807" t="inlineStr">
        <is>
          <t>Группа_Крупная / Категория_Крупная / Подкатегория_Крупная</t>
        </is>
      </c>
      <c r="AD807" t="n">
        <v>1</v>
      </c>
      <c r="AE807" t="inlineStr">
        <is>
          <t>до 10 000</t>
        </is>
      </c>
    </row>
    <row r="808">
      <c r="A808" t="n">
        <v>807</v>
      </c>
      <c r="B808" t="inlineStr">
        <is>
          <t>medium_10k</t>
        </is>
      </c>
      <c r="C808" t="inlineStr">
        <is>
          <t>ORD-0000269</t>
        </is>
      </c>
      <c r="D808" t="inlineStr">
        <is>
          <t>LINE-0000807</t>
        </is>
      </c>
      <c r="E808" s="7" t="n">
        <v>46098</v>
      </c>
      <c r="F808" s="7" t="n">
        <v>46098</v>
      </c>
      <c r="G808" t="n">
        <v>2026</v>
      </c>
      <c r="H808" t="inlineStr">
        <is>
          <t>Q1</t>
        </is>
      </c>
      <c r="I808" t="n">
        <v>3</v>
      </c>
      <c r="J808" t="inlineStr">
        <is>
          <t>Март</t>
        </is>
      </c>
      <c r="K808" t="n">
        <v>17</v>
      </c>
      <c r="L808" t="inlineStr">
        <is>
          <t>ФО_08</t>
        </is>
      </c>
      <c r="M808" t="inlineStr">
        <is>
          <t>Регион_041</t>
        </is>
      </c>
      <c r="N808" t="inlineStr">
        <is>
          <t>Город_0807</t>
        </is>
      </c>
      <c r="O808" t="inlineStr">
        <is>
          <t>Холдинг_01</t>
        </is>
      </c>
      <c r="P808" t="inlineStr">
        <is>
          <t>Организация_002</t>
        </is>
      </c>
      <c r="Q808" t="inlineStr">
        <is>
          <t>Отдел_017</t>
        </is>
      </c>
      <c r="R808" t="inlineStr">
        <is>
          <t>Группа_01</t>
        </is>
      </c>
      <c r="S808" t="inlineStr">
        <is>
          <t>Категория_002</t>
        </is>
      </c>
      <c r="T808" t="inlineStr">
        <is>
          <t>Подкатегория_017</t>
        </is>
      </c>
      <c r="U808" t="inlineStr">
        <is>
          <t>SKU_0000807</t>
        </is>
      </c>
      <c r="V808" t="inlineStr">
        <is>
          <t>Госсектор</t>
        </is>
      </c>
      <c r="W808" t="inlineStr">
        <is>
          <t>Клиент_00807</t>
        </is>
      </c>
      <c r="X808" t="inlineStr">
        <is>
          <t>API</t>
        </is>
      </c>
      <c r="Y808" s="8" t="n">
        <v>30859</v>
      </c>
      <c r="Z808" t="n">
        <v>8</v>
      </c>
      <c r="AA808" s="8" t="n">
        <v>4937.44</v>
      </c>
      <c r="AB808" t="inlineStr">
        <is>
          <t>Нет</t>
        </is>
      </c>
      <c r="AC808" t="inlineStr">
        <is>
          <t>Группа_01 / Категория_002 / Подкатегория_017</t>
        </is>
      </c>
      <c r="AD808" t="n">
        <v>1</v>
      </c>
      <c r="AE808" t="inlineStr">
        <is>
          <t>до 10 000</t>
        </is>
      </c>
    </row>
    <row r="809">
      <c r="A809" t="n">
        <v>808</v>
      </c>
      <c r="B809" t="inlineStr">
        <is>
          <t>medium_10k</t>
        </is>
      </c>
      <c r="C809" t="inlineStr">
        <is>
          <t>ORD-0000270</t>
        </is>
      </c>
      <c r="D809" t="inlineStr">
        <is>
          <t>LINE-0000808</t>
        </is>
      </c>
      <c r="E809" s="7" t="n">
        <v>46099</v>
      </c>
      <c r="F809" s="7" t="n">
        <v>46099</v>
      </c>
      <c r="G809" t="n">
        <v>2026</v>
      </c>
      <c r="H809" t="inlineStr">
        <is>
          <t>Q1</t>
        </is>
      </c>
      <c r="I809" t="n">
        <v>3</v>
      </c>
      <c r="J809" t="inlineStr">
        <is>
          <t>Март</t>
        </is>
      </c>
      <c r="K809" t="n">
        <v>18</v>
      </c>
      <c r="L809" t="inlineStr">
        <is>
          <t>ФО_01</t>
        </is>
      </c>
      <c r="M809" t="inlineStr">
        <is>
          <t>Регион_041</t>
        </is>
      </c>
      <c r="N809" t="inlineStr">
        <is>
          <t>Город_0808</t>
        </is>
      </c>
      <c r="O809" t="inlineStr">
        <is>
          <t>Холдинг_01</t>
        </is>
      </c>
      <c r="P809" t="inlineStr">
        <is>
          <t>Организация_002</t>
        </is>
      </c>
      <c r="Q809" t="inlineStr">
        <is>
          <t>Отдел_017</t>
        </is>
      </c>
      <c r="R809" t="inlineStr">
        <is>
          <t>Группа_01</t>
        </is>
      </c>
      <c r="S809" t="inlineStr">
        <is>
          <t>Категория_002</t>
        </is>
      </c>
      <c r="T809" t="inlineStr">
        <is>
          <t>Подкатегория_017</t>
        </is>
      </c>
      <c r="U809" t="inlineStr">
        <is>
          <t>SKU_0000808</t>
        </is>
      </c>
      <c r="V809" t="inlineStr">
        <is>
          <t>Розница</t>
        </is>
      </c>
      <c r="W809" t="inlineStr">
        <is>
          <t>Клиент_00808</t>
        </is>
      </c>
      <c r="X809" t="inlineStr">
        <is>
          <t>Импорт</t>
        </is>
      </c>
      <c r="Y809" s="8" t="n">
        <v>30896</v>
      </c>
      <c r="Z809" t="n">
        <v>9</v>
      </c>
      <c r="AA809" s="8" t="n">
        <v>5252.32</v>
      </c>
      <c r="AB809" t="inlineStr">
        <is>
          <t>Нет</t>
        </is>
      </c>
      <c r="AC809" t="inlineStr">
        <is>
          <t>Группа_01 / Категория_002 / Подкатегория_017</t>
        </is>
      </c>
      <c r="AD809" t="n">
        <v>1</v>
      </c>
      <c r="AE809" t="inlineStr">
        <is>
          <t>до 10 000</t>
        </is>
      </c>
    </row>
    <row r="810">
      <c r="A810" t="n">
        <v>809</v>
      </c>
      <c r="B810" t="inlineStr">
        <is>
          <t>medium_10k</t>
        </is>
      </c>
      <c r="C810" t="inlineStr">
        <is>
          <t>ORD-0000270</t>
        </is>
      </c>
      <c r="D810" t="inlineStr">
        <is>
          <t>LINE-0000809</t>
        </is>
      </c>
      <c r="E810" s="7" t="n">
        <v>46100</v>
      </c>
      <c r="F810" s="7" t="n">
        <v>46100</v>
      </c>
      <c r="G810" t="n">
        <v>2026</v>
      </c>
      <c r="H810" t="inlineStr">
        <is>
          <t>Q1</t>
        </is>
      </c>
      <c r="I810" t="n">
        <v>3</v>
      </c>
      <c r="J810" t="inlineStr">
        <is>
          <t>Март</t>
        </is>
      </c>
      <c r="K810" t="n">
        <v>19</v>
      </c>
      <c r="L810" t="inlineStr">
        <is>
          <t>ФО_02</t>
        </is>
      </c>
      <c r="M810" t="inlineStr">
        <is>
          <t>Регион_041</t>
        </is>
      </c>
      <c r="N810" t="inlineStr">
        <is>
          <t>Город_0809</t>
        </is>
      </c>
      <c r="O810" t="inlineStr">
        <is>
          <t>Холдинг_01</t>
        </is>
      </c>
      <c r="P810" t="inlineStr">
        <is>
          <t>Организация_002</t>
        </is>
      </c>
      <c r="Q810" t="inlineStr">
        <is>
          <t>Отдел_017</t>
        </is>
      </c>
      <c r="R810" t="inlineStr">
        <is>
          <t>Группа_01</t>
        </is>
      </c>
      <c r="S810" t="inlineStr">
        <is>
          <t>Категория_002</t>
        </is>
      </c>
      <c r="T810" t="inlineStr">
        <is>
          <t>Подкатегория_017</t>
        </is>
      </c>
      <c r="U810" t="inlineStr">
        <is>
          <t>SKU_0000809</t>
        </is>
      </c>
      <c r="V810" t="inlineStr">
        <is>
          <t>Enterprise</t>
        </is>
      </c>
      <c r="W810" t="inlineStr">
        <is>
          <t>Клиент_00809</t>
        </is>
      </c>
      <c r="X810" t="inlineStr">
        <is>
          <t>Ручной ввод</t>
        </is>
      </c>
      <c r="Y810" s="8" t="n">
        <v>30933</v>
      </c>
      <c r="Z810" t="n">
        <v>10</v>
      </c>
      <c r="AA810" s="8" t="n">
        <v>5567.94</v>
      </c>
      <c r="AB810" t="inlineStr">
        <is>
          <t>Нет</t>
        </is>
      </c>
      <c r="AC810" t="inlineStr">
        <is>
          <t>Группа_01 / Категория_002 / Подкатегория_017</t>
        </is>
      </c>
      <c r="AD810" t="n">
        <v>1</v>
      </c>
      <c r="AE810" t="inlineStr">
        <is>
          <t>до 10 000</t>
        </is>
      </c>
    </row>
    <row r="811">
      <c r="A811" t="n">
        <v>810</v>
      </c>
      <c r="B811" t="inlineStr">
        <is>
          <t>medium_10k</t>
        </is>
      </c>
      <c r="C811" t="inlineStr">
        <is>
          <t>ORD-0000270</t>
        </is>
      </c>
      <c r="D811" t="inlineStr">
        <is>
          <t>LINE-0000810</t>
        </is>
      </c>
      <c r="E811" s="7" t="n">
        <v>46101</v>
      </c>
      <c r="F811" s="7" t="n">
        <v>46101</v>
      </c>
      <c r="G811" t="n">
        <v>2026</v>
      </c>
      <c r="H811" t="inlineStr">
        <is>
          <t>Q1</t>
        </is>
      </c>
      <c r="I811" t="n">
        <v>3</v>
      </c>
      <c r="J811" t="inlineStr">
        <is>
          <t>Март</t>
        </is>
      </c>
      <c r="K811" t="n">
        <v>20</v>
      </c>
      <c r="L811" t="inlineStr">
        <is>
          <t>ФО_01_Крупный</t>
        </is>
      </c>
      <c r="M811" t="inlineStr">
        <is>
          <t>Регион_001_Крупный</t>
        </is>
      </c>
      <c r="N811" t="inlineStr">
        <is>
          <t>Город_0060</t>
        </is>
      </c>
      <c r="O811" t="inlineStr">
        <is>
          <t>Холдинг_Крупный</t>
        </is>
      </c>
      <c r="P811" t="inlineStr">
        <is>
          <t>Организация_Крупная</t>
        </is>
      </c>
      <c r="Q811" t="inlineStr">
        <is>
          <t>Отдел_017</t>
        </is>
      </c>
      <c r="R811" t="inlineStr">
        <is>
          <t>Группа_Крупная</t>
        </is>
      </c>
      <c r="S811" t="inlineStr">
        <is>
          <t>Категория_Крупная</t>
        </is>
      </c>
      <c r="T811" t="inlineStr">
        <is>
          <t>Подкатегория_Крупная</t>
        </is>
      </c>
      <c r="U811" t="inlineStr">
        <is>
          <t>SKU_0000810</t>
        </is>
      </c>
      <c r="V811" t="inlineStr">
        <is>
          <t>SMB</t>
        </is>
      </c>
      <c r="W811" t="inlineStr">
        <is>
          <t>Клиент_00810</t>
        </is>
      </c>
      <c r="X811" t="inlineStr">
        <is>
          <t>Интеграция</t>
        </is>
      </c>
      <c r="Y811" s="8" t="n">
        <v>35970</v>
      </c>
      <c r="Z811" t="n">
        <v>11</v>
      </c>
      <c r="AA811" s="8" t="n">
        <v>6834.3</v>
      </c>
      <c r="AB811" t="inlineStr">
        <is>
          <t>Да</t>
        </is>
      </c>
      <c r="AC811" t="inlineStr">
        <is>
          <t>Группа_Крупная / Категория_Крупная / Подкатегория_Крупная</t>
        </is>
      </c>
      <c r="AD811" t="n">
        <v>1</v>
      </c>
      <c r="AE811" t="inlineStr">
        <is>
          <t>до 10 000</t>
        </is>
      </c>
    </row>
    <row r="812">
      <c r="A812" t="n">
        <v>811</v>
      </c>
      <c r="B812" t="inlineStr">
        <is>
          <t>medium_10k</t>
        </is>
      </c>
      <c r="C812" t="inlineStr">
        <is>
          <t>ORD-0000271</t>
        </is>
      </c>
      <c r="D812" t="inlineStr">
        <is>
          <t>LINE-0000811</t>
        </is>
      </c>
      <c r="E812" s="7" t="n">
        <v>46102</v>
      </c>
      <c r="F812" s="7" t="n">
        <v>46102</v>
      </c>
      <c r="G812" t="n">
        <v>2026</v>
      </c>
      <c r="H812" t="inlineStr">
        <is>
          <t>Q1</t>
        </is>
      </c>
      <c r="I812" t="n">
        <v>3</v>
      </c>
      <c r="J812" t="inlineStr">
        <is>
          <t>Март</t>
        </is>
      </c>
      <c r="K812" t="n">
        <v>21</v>
      </c>
      <c r="L812" t="inlineStr">
        <is>
          <t>ФО_01_Крупный</t>
        </is>
      </c>
      <c r="M812" t="inlineStr">
        <is>
          <t>Регион_001_Крупный</t>
        </is>
      </c>
      <c r="N812" t="inlineStr">
        <is>
          <t>Город_0061</t>
        </is>
      </c>
      <c r="O812" t="inlineStr">
        <is>
          <t>Холдинг_Крупный</t>
        </is>
      </c>
      <c r="P812" t="inlineStr">
        <is>
          <t>Организация_Крупная</t>
        </is>
      </c>
      <c r="Q812" t="inlineStr">
        <is>
          <t>Отдел_017</t>
        </is>
      </c>
      <c r="R812" t="inlineStr">
        <is>
          <t>Группа_Крупная</t>
        </is>
      </c>
      <c r="S812" t="inlineStr">
        <is>
          <t>Категория_Крупная</t>
        </is>
      </c>
      <c r="T812" t="inlineStr">
        <is>
          <t>Подкатегория_Крупная</t>
        </is>
      </c>
      <c r="U812" t="inlineStr">
        <is>
          <t>SKU_0000811</t>
        </is>
      </c>
      <c r="V812" t="inlineStr">
        <is>
          <t>Госсектор</t>
        </is>
      </c>
      <c r="W812" t="inlineStr">
        <is>
          <t>Клиент_00811</t>
        </is>
      </c>
      <c r="X812" t="inlineStr">
        <is>
          <t>Портал</t>
        </is>
      </c>
      <c r="Y812" s="8" t="n">
        <v>36007</v>
      </c>
      <c r="Z812" t="n">
        <v>12</v>
      </c>
      <c r="AA812" s="8" t="n">
        <v>7201.4</v>
      </c>
      <c r="AB812" t="inlineStr">
        <is>
          <t>Да</t>
        </is>
      </c>
      <c r="AC812" t="inlineStr">
        <is>
          <t>Группа_Крупная / Категория_Крупная / Подкатегория_Крупная</t>
        </is>
      </c>
      <c r="AD812" t="n">
        <v>1</v>
      </c>
      <c r="AE812" t="inlineStr">
        <is>
          <t>до 10 000</t>
        </is>
      </c>
    </row>
    <row r="813">
      <c r="A813" t="n">
        <v>812</v>
      </c>
      <c r="B813" t="inlineStr">
        <is>
          <t>medium_10k</t>
        </is>
      </c>
      <c r="C813" t="inlineStr">
        <is>
          <t>ORD-0000271</t>
        </is>
      </c>
      <c r="D813" t="inlineStr">
        <is>
          <t>LINE-0000812</t>
        </is>
      </c>
      <c r="E813" s="7" t="n">
        <v>46103</v>
      </c>
      <c r="F813" s="7" t="n">
        <v>46103</v>
      </c>
      <c r="G813" t="n">
        <v>2026</v>
      </c>
      <c r="H813" t="inlineStr">
        <is>
          <t>Q1</t>
        </is>
      </c>
      <c r="I813" t="n">
        <v>3</v>
      </c>
      <c r="J813" t="inlineStr">
        <is>
          <t>Март</t>
        </is>
      </c>
      <c r="K813" t="n">
        <v>22</v>
      </c>
      <c r="L813" t="inlineStr">
        <is>
          <t>ФО_01_Крупный</t>
        </is>
      </c>
      <c r="M813" t="inlineStr">
        <is>
          <t>Регион_001_Крупный</t>
        </is>
      </c>
      <c r="N813" t="inlineStr">
        <is>
          <t>Город_0062</t>
        </is>
      </c>
      <c r="O813" t="inlineStr">
        <is>
          <t>Холдинг_Крупный</t>
        </is>
      </c>
      <c r="P813" t="inlineStr">
        <is>
          <t>Организация_Крупная</t>
        </is>
      </c>
      <c r="Q813" t="inlineStr">
        <is>
          <t>Отдел_017</t>
        </is>
      </c>
      <c r="R813" t="inlineStr">
        <is>
          <t>Группа_Крупная</t>
        </is>
      </c>
      <c r="S813" t="inlineStr">
        <is>
          <t>Категория_Крупная</t>
        </is>
      </c>
      <c r="T813" t="inlineStr">
        <is>
          <t>Подкатегория_Крупная</t>
        </is>
      </c>
      <c r="U813" t="inlineStr">
        <is>
          <t>SKU_0000812</t>
        </is>
      </c>
      <c r="V813" t="inlineStr">
        <is>
          <t>Розница</t>
        </is>
      </c>
      <c r="W813" t="inlineStr">
        <is>
          <t>Клиент_00812</t>
        </is>
      </c>
      <c r="X813" t="inlineStr">
        <is>
          <t>API</t>
        </is>
      </c>
      <c r="Y813" s="8" t="n">
        <v>36044</v>
      </c>
      <c r="Z813" t="n">
        <v>13</v>
      </c>
      <c r="AA813" s="8" t="n">
        <v>7569.24</v>
      </c>
      <c r="AB813" t="inlineStr">
        <is>
          <t>Да</t>
        </is>
      </c>
      <c r="AC813" t="inlineStr">
        <is>
          <t>Группа_Крупная / Категория_Крупная / Подкатегория_Крупная</t>
        </is>
      </c>
      <c r="AD813" t="n">
        <v>1</v>
      </c>
      <c r="AE813" t="inlineStr">
        <is>
          <t>до 10 000</t>
        </is>
      </c>
    </row>
    <row r="814">
      <c r="A814" t="n">
        <v>813</v>
      </c>
      <c r="B814" t="inlineStr">
        <is>
          <t>medium_10k</t>
        </is>
      </c>
      <c r="C814" t="inlineStr">
        <is>
          <t>ORD-0000271</t>
        </is>
      </c>
      <c r="D814" t="inlineStr">
        <is>
          <t>LINE-0000813</t>
        </is>
      </c>
      <c r="E814" s="7" t="n">
        <v>46104</v>
      </c>
      <c r="F814" s="7" t="n">
        <v>46104</v>
      </c>
      <c r="G814" t="n">
        <v>2026</v>
      </c>
      <c r="H814" t="inlineStr">
        <is>
          <t>Q1</t>
        </is>
      </c>
      <c r="I814" t="n">
        <v>3</v>
      </c>
      <c r="J814" t="inlineStr">
        <is>
          <t>Март</t>
        </is>
      </c>
      <c r="K814" t="n">
        <v>23</v>
      </c>
      <c r="L814" t="inlineStr">
        <is>
          <t>ФО_01_Крупный</t>
        </is>
      </c>
      <c r="M814" t="inlineStr">
        <is>
          <t>Регион_001_Крупный</t>
        </is>
      </c>
      <c r="N814" t="inlineStr">
        <is>
          <t>Город_0063</t>
        </is>
      </c>
      <c r="O814" t="inlineStr">
        <is>
          <t>Холдинг_Крупный</t>
        </is>
      </c>
      <c r="P814" t="inlineStr">
        <is>
          <t>Организация_Крупная</t>
        </is>
      </c>
      <c r="Q814" t="inlineStr">
        <is>
          <t>Отдел_017</t>
        </is>
      </c>
      <c r="R814" t="inlineStr">
        <is>
          <t>Группа_Крупная</t>
        </is>
      </c>
      <c r="S814" t="inlineStr">
        <is>
          <t>Категория_Крупная</t>
        </is>
      </c>
      <c r="T814" t="inlineStr">
        <is>
          <t>Подкатегория_Крупная</t>
        </is>
      </c>
      <c r="U814" t="inlineStr">
        <is>
          <t>SKU_0000813</t>
        </is>
      </c>
      <c r="V814" t="inlineStr">
        <is>
          <t>Enterprise</t>
        </is>
      </c>
      <c r="W814" t="inlineStr">
        <is>
          <t>Клиент_00813</t>
        </is>
      </c>
      <c r="X814" t="inlineStr">
        <is>
          <t>Импорт</t>
        </is>
      </c>
      <c r="Y814" s="8" t="n">
        <v>36081</v>
      </c>
      <c r="Z814" t="n">
        <v>14</v>
      </c>
      <c r="AA814" s="8" t="n">
        <v>7937.82</v>
      </c>
      <c r="AB814" t="inlineStr">
        <is>
          <t>Да</t>
        </is>
      </c>
      <c r="AC814" t="inlineStr">
        <is>
          <t>Группа_Крупная / Категория_Крупная / Подкатегория_Крупная</t>
        </is>
      </c>
      <c r="AD814" t="n">
        <v>1</v>
      </c>
      <c r="AE814" t="inlineStr">
        <is>
          <t>до 10 000</t>
        </is>
      </c>
    </row>
    <row r="815">
      <c r="A815" t="n">
        <v>814</v>
      </c>
      <c r="B815" t="inlineStr">
        <is>
          <t>medium_10k</t>
        </is>
      </c>
      <c r="C815" t="inlineStr">
        <is>
          <t>ORD-0000272</t>
        </is>
      </c>
      <c r="D815" t="inlineStr">
        <is>
          <t>LINE-0000814</t>
        </is>
      </c>
      <c r="E815" s="7" t="n">
        <v>46105</v>
      </c>
      <c r="F815" s="7" t="n">
        <v>46105</v>
      </c>
      <c r="G815" t="n">
        <v>2026</v>
      </c>
      <c r="H815" t="inlineStr">
        <is>
          <t>Q1</t>
        </is>
      </c>
      <c r="I815" t="n">
        <v>3</v>
      </c>
      <c r="J815" t="inlineStr">
        <is>
          <t>Март</t>
        </is>
      </c>
      <c r="K815" t="n">
        <v>24</v>
      </c>
      <c r="L815" t="inlineStr">
        <is>
          <t>ФО_01_Крупный</t>
        </is>
      </c>
      <c r="M815" t="inlineStr">
        <is>
          <t>Регион_001_Крупный</t>
        </is>
      </c>
      <c r="N815" t="inlineStr">
        <is>
          <t>Город_0064</t>
        </is>
      </c>
      <c r="O815" t="inlineStr">
        <is>
          <t>Холдинг_Крупный</t>
        </is>
      </c>
      <c r="P815" t="inlineStr">
        <is>
          <t>Организация_Крупная</t>
        </is>
      </c>
      <c r="Q815" t="inlineStr">
        <is>
          <t>Отдел_017</t>
        </is>
      </c>
      <c r="R815" t="inlineStr">
        <is>
          <t>Группа_Крупная</t>
        </is>
      </c>
      <c r="S815" t="inlineStr">
        <is>
          <t>Категория_Крупная</t>
        </is>
      </c>
      <c r="T815" t="inlineStr">
        <is>
          <t>Подкатегория_Крупная</t>
        </is>
      </c>
      <c r="U815" t="inlineStr">
        <is>
          <t>SKU_0000814</t>
        </is>
      </c>
      <c r="V815" t="inlineStr">
        <is>
          <t>SMB</t>
        </is>
      </c>
      <c r="W815" t="inlineStr">
        <is>
          <t>Клиент_00814</t>
        </is>
      </c>
      <c r="X815" t="inlineStr">
        <is>
          <t>Ручной ввод</t>
        </is>
      </c>
      <c r="Y815" s="8" t="n">
        <v>36118</v>
      </c>
      <c r="Z815" t="n">
        <v>15</v>
      </c>
      <c r="AA815" s="8" t="n">
        <v>8307.139999999999</v>
      </c>
      <c r="AB815" t="inlineStr">
        <is>
          <t>Да</t>
        </is>
      </c>
      <c r="AC815" t="inlineStr">
        <is>
          <t>Группа_Крупная / Категория_Крупная / Подкатегория_Крупная</t>
        </is>
      </c>
      <c r="AD815" t="n">
        <v>1</v>
      </c>
      <c r="AE815" t="inlineStr">
        <is>
          <t>до 10 000</t>
        </is>
      </c>
    </row>
    <row r="816">
      <c r="A816" t="n">
        <v>815</v>
      </c>
      <c r="B816" t="inlineStr">
        <is>
          <t>medium_10k</t>
        </is>
      </c>
      <c r="C816" t="inlineStr">
        <is>
          <t>ORD-0000272</t>
        </is>
      </c>
      <c r="D816" t="inlineStr">
        <is>
          <t>LINE-0000815</t>
        </is>
      </c>
      <c r="E816" s="7" t="n">
        <v>46106</v>
      </c>
      <c r="F816" s="7" t="n">
        <v>46106</v>
      </c>
      <c r="G816" t="n">
        <v>2026</v>
      </c>
      <c r="H816" t="inlineStr">
        <is>
          <t>Q1</t>
        </is>
      </c>
      <c r="I816" t="n">
        <v>3</v>
      </c>
      <c r="J816" t="inlineStr">
        <is>
          <t>Март</t>
        </is>
      </c>
      <c r="K816" t="n">
        <v>25</v>
      </c>
      <c r="L816" t="inlineStr">
        <is>
          <t>ФО_01_Крупный</t>
        </is>
      </c>
      <c r="M816" t="inlineStr">
        <is>
          <t>Регион_001_Крупный</t>
        </is>
      </c>
      <c r="N816" t="inlineStr">
        <is>
          <t>Город_0065</t>
        </is>
      </c>
      <c r="O816" t="inlineStr">
        <is>
          <t>Холдинг_Крупный</t>
        </is>
      </c>
      <c r="P816" t="inlineStr">
        <is>
          <t>Организация_Крупная</t>
        </is>
      </c>
      <c r="Q816" t="inlineStr">
        <is>
          <t>Отдел_017</t>
        </is>
      </c>
      <c r="R816" t="inlineStr">
        <is>
          <t>Группа_Крупная</t>
        </is>
      </c>
      <c r="S816" t="inlineStr">
        <is>
          <t>Категория_Крупная</t>
        </is>
      </c>
      <c r="T816" t="inlineStr">
        <is>
          <t>Подкатегория_Крупная</t>
        </is>
      </c>
      <c r="U816" t="inlineStr">
        <is>
          <t>SKU_0000815</t>
        </is>
      </c>
      <c r="V816" t="inlineStr">
        <is>
          <t>Госсектор</t>
        </is>
      </c>
      <c r="W816" t="inlineStr">
        <is>
          <t>Клиент_00815</t>
        </is>
      </c>
      <c r="X816" t="inlineStr">
        <is>
          <t>Интеграция</t>
        </is>
      </c>
      <c r="Y816" s="8" t="n">
        <v>36155</v>
      </c>
      <c r="Z816" t="n">
        <v>16</v>
      </c>
      <c r="AA816" s="8" t="n">
        <v>8677.200000000001</v>
      </c>
      <c r="AB816" t="inlineStr">
        <is>
          <t>Да</t>
        </is>
      </c>
      <c r="AC816" t="inlineStr">
        <is>
          <t>Группа_Крупная / Категория_Крупная / Подкатегория_Крупная</t>
        </is>
      </c>
      <c r="AD816" t="n">
        <v>1</v>
      </c>
      <c r="AE816" t="inlineStr">
        <is>
          <t>до 10 000</t>
        </is>
      </c>
    </row>
    <row r="817">
      <c r="A817" t="n">
        <v>816</v>
      </c>
      <c r="B817" t="inlineStr">
        <is>
          <t>medium_10k</t>
        </is>
      </c>
      <c r="C817" t="inlineStr">
        <is>
          <t>ORD-0000272</t>
        </is>
      </c>
      <c r="D817" t="inlineStr">
        <is>
          <t>LINE-0000816</t>
        </is>
      </c>
      <c r="E817" s="7" t="n">
        <v>46107</v>
      </c>
      <c r="F817" s="7" t="n">
        <v>46107</v>
      </c>
      <c r="G817" t="n">
        <v>2026</v>
      </c>
      <c r="H817" t="inlineStr">
        <is>
          <t>Q1</t>
        </is>
      </c>
      <c r="I817" t="n">
        <v>3</v>
      </c>
      <c r="J817" t="inlineStr">
        <is>
          <t>Март</t>
        </is>
      </c>
      <c r="K817" t="n">
        <v>26</v>
      </c>
      <c r="L817" t="inlineStr">
        <is>
          <t>ФО_01_Крупный</t>
        </is>
      </c>
      <c r="M817" t="inlineStr">
        <is>
          <t>Регион_001_Крупный</t>
        </is>
      </c>
      <c r="N817" t="inlineStr">
        <is>
          <t>Город_0066</t>
        </is>
      </c>
      <c r="O817" t="inlineStr">
        <is>
          <t>Холдинг_Крупный</t>
        </is>
      </c>
      <c r="P817" t="inlineStr">
        <is>
          <t>Организация_Крупная</t>
        </is>
      </c>
      <c r="Q817" t="inlineStr">
        <is>
          <t>Отдел_017</t>
        </is>
      </c>
      <c r="R817" t="inlineStr">
        <is>
          <t>Группа_Крупная</t>
        </is>
      </c>
      <c r="S817" t="inlineStr">
        <is>
          <t>Категория_Крупная</t>
        </is>
      </c>
      <c r="T817" t="inlineStr">
        <is>
          <t>Подкатегория_Крупная</t>
        </is>
      </c>
      <c r="U817" t="inlineStr">
        <is>
          <t>SKU_0000816</t>
        </is>
      </c>
      <c r="V817" t="inlineStr">
        <is>
          <t>Розница</t>
        </is>
      </c>
      <c r="W817" t="inlineStr">
        <is>
          <t>Клиент_00816</t>
        </is>
      </c>
      <c r="X817" t="inlineStr">
        <is>
          <t>Портал</t>
        </is>
      </c>
      <c r="Y817" s="8" t="n">
        <v>36192</v>
      </c>
      <c r="Z817" t="n">
        <v>17</v>
      </c>
      <c r="AA817" s="8" t="n">
        <v>2895.36</v>
      </c>
      <c r="AB817" t="inlineStr">
        <is>
          <t>Да</t>
        </is>
      </c>
      <c r="AC817" t="inlineStr">
        <is>
          <t>Группа_Крупная / Категория_Крупная / Подкатегория_Крупная</t>
        </is>
      </c>
      <c r="AD817" t="n">
        <v>1</v>
      </c>
      <c r="AE817" t="inlineStr">
        <is>
          <t>до 10 000</t>
        </is>
      </c>
    </row>
    <row r="818">
      <c r="A818" t="n">
        <v>817</v>
      </c>
      <c r="B818" t="inlineStr">
        <is>
          <t>medium_10k</t>
        </is>
      </c>
      <c r="C818" t="inlineStr">
        <is>
          <t>ORD-0000273</t>
        </is>
      </c>
      <c r="D818" t="inlineStr">
        <is>
          <t>LINE-0000817</t>
        </is>
      </c>
      <c r="E818" s="7" t="n">
        <v>46108</v>
      </c>
      <c r="F818" s="7" t="n">
        <v>46108</v>
      </c>
      <c r="G818" t="n">
        <v>2026</v>
      </c>
      <c r="H818" t="inlineStr">
        <is>
          <t>Q1</t>
        </is>
      </c>
      <c r="I818" t="n">
        <v>3</v>
      </c>
      <c r="J818" t="inlineStr">
        <is>
          <t>Март</t>
        </is>
      </c>
      <c r="K818" t="n">
        <v>27</v>
      </c>
      <c r="L818" t="inlineStr">
        <is>
          <t>ФО_02</t>
        </is>
      </c>
      <c r="M818" t="inlineStr">
        <is>
          <t>Регион_041</t>
        </is>
      </c>
      <c r="N818" t="inlineStr">
        <is>
          <t>Город_0817</t>
        </is>
      </c>
      <c r="O818" t="inlineStr">
        <is>
          <t>Холдинг_01</t>
        </is>
      </c>
      <c r="P818" t="inlineStr">
        <is>
          <t>Организация_002</t>
        </is>
      </c>
      <c r="Q818" t="inlineStr">
        <is>
          <t>Отдел_017</t>
        </is>
      </c>
      <c r="R818" t="inlineStr">
        <is>
          <t>Группа_01</t>
        </is>
      </c>
      <c r="S818" t="inlineStr">
        <is>
          <t>Категория_002</t>
        </is>
      </c>
      <c r="T818" t="inlineStr">
        <is>
          <t>Подкатегория_017</t>
        </is>
      </c>
      <c r="U818" t="inlineStr">
        <is>
          <t>SKU_0000817</t>
        </is>
      </c>
      <c r="V818" t="inlineStr">
        <is>
          <t>Enterprise</t>
        </is>
      </c>
      <c r="W818" t="inlineStr">
        <is>
          <t>Клиент_00817</t>
        </is>
      </c>
      <c r="X818" t="inlineStr">
        <is>
          <t>API</t>
        </is>
      </c>
      <c r="Y818" s="8" t="n">
        <v>31229</v>
      </c>
      <c r="Z818" t="n">
        <v>18</v>
      </c>
      <c r="AA818" s="8" t="n">
        <v>2810.61</v>
      </c>
      <c r="AB818" t="inlineStr">
        <is>
          <t>Нет</t>
        </is>
      </c>
      <c r="AC818" t="inlineStr">
        <is>
          <t>Группа_01 / Категория_002 / Подкатегория_017</t>
        </is>
      </c>
      <c r="AD818" t="n">
        <v>1</v>
      </c>
      <c r="AE818" t="inlineStr">
        <is>
          <t>до 10 000</t>
        </is>
      </c>
    </row>
    <row r="819">
      <c r="A819" t="n">
        <v>818</v>
      </c>
      <c r="B819" t="inlineStr">
        <is>
          <t>medium_10k</t>
        </is>
      </c>
      <c r="C819" t="inlineStr">
        <is>
          <t>ORD-0000273</t>
        </is>
      </c>
      <c r="D819" t="inlineStr">
        <is>
          <t>LINE-0000818</t>
        </is>
      </c>
      <c r="E819" s="7" t="n">
        <v>46109</v>
      </c>
      <c r="F819" s="7" t="n">
        <v>46109</v>
      </c>
      <c r="G819" t="n">
        <v>2026</v>
      </c>
      <c r="H819" t="inlineStr">
        <is>
          <t>Q1</t>
        </is>
      </c>
      <c r="I819" t="n">
        <v>3</v>
      </c>
      <c r="J819" t="inlineStr">
        <is>
          <t>Март</t>
        </is>
      </c>
      <c r="K819" t="n">
        <v>28</v>
      </c>
      <c r="L819" t="inlineStr">
        <is>
          <t>ФО_03</t>
        </is>
      </c>
      <c r="M819" t="inlineStr">
        <is>
          <t>Регион_041</t>
        </is>
      </c>
      <c r="N819" t="inlineStr">
        <is>
          <t>Город_0818</t>
        </is>
      </c>
      <c r="O819" t="inlineStr">
        <is>
          <t>Холдинг_01</t>
        </is>
      </c>
      <c r="P819" t="inlineStr">
        <is>
          <t>Организация_002</t>
        </is>
      </c>
      <c r="Q819" t="inlineStr">
        <is>
          <t>Отдел_017</t>
        </is>
      </c>
      <c r="R819" t="inlineStr">
        <is>
          <t>Группа_01</t>
        </is>
      </c>
      <c r="S819" t="inlineStr">
        <is>
          <t>Категория_002</t>
        </is>
      </c>
      <c r="T819" t="inlineStr">
        <is>
          <t>Подкатегория_017</t>
        </is>
      </c>
      <c r="U819" t="inlineStr">
        <is>
          <t>SKU_0000818</t>
        </is>
      </c>
      <c r="V819" t="inlineStr">
        <is>
          <t>SMB</t>
        </is>
      </c>
      <c r="W819" t="inlineStr">
        <is>
          <t>Клиент_00818</t>
        </is>
      </c>
      <c r="X819" t="inlineStr">
        <is>
          <t>Импорт</t>
        </is>
      </c>
      <c r="Y819" s="8" t="n">
        <v>31266</v>
      </c>
      <c r="Z819" t="n">
        <v>19</v>
      </c>
      <c r="AA819" s="8" t="n">
        <v>3126.6</v>
      </c>
      <c r="AB819" t="inlineStr">
        <is>
          <t>Нет</t>
        </is>
      </c>
      <c r="AC819" t="inlineStr">
        <is>
          <t>Группа_01 / Категория_002 / Подкатегория_017</t>
        </is>
      </c>
      <c r="AD819" t="n">
        <v>1</v>
      </c>
      <c r="AE819" t="inlineStr">
        <is>
          <t>до 10 000</t>
        </is>
      </c>
    </row>
    <row r="820">
      <c r="A820" t="n">
        <v>819</v>
      </c>
      <c r="B820" t="inlineStr">
        <is>
          <t>medium_10k</t>
        </is>
      </c>
      <c r="C820" t="inlineStr">
        <is>
          <t>ORD-0000273</t>
        </is>
      </c>
      <c r="D820" t="inlineStr">
        <is>
          <t>LINE-0000819</t>
        </is>
      </c>
      <c r="E820" s="7" t="n">
        <v>46110</v>
      </c>
      <c r="F820" s="7" t="n">
        <v>46110</v>
      </c>
      <c r="G820" t="n">
        <v>2026</v>
      </c>
      <c r="H820" t="inlineStr">
        <is>
          <t>Q1</t>
        </is>
      </c>
      <c r="I820" t="n">
        <v>3</v>
      </c>
      <c r="J820" t="inlineStr">
        <is>
          <t>Март</t>
        </is>
      </c>
      <c r="K820" t="n">
        <v>29</v>
      </c>
      <c r="L820" t="inlineStr">
        <is>
          <t>ФО_04</t>
        </is>
      </c>
      <c r="M820" t="inlineStr">
        <is>
          <t>Регион_041</t>
        </is>
      </c>
      <c r="N820" t="inlineStr">
        <is>
          <t>Город_0819</t>
        </is>
      </c>
      <c r="O820" t="inlineStr">
        <is>
          <t>Холдинг_01</t>
        </is>
      </c>
      <c r="P820" t="inlineStr">
        <is>
          <t>Организация_002</t>
        </is>
      </c>
      <c r="Q820" t="inlineStr">
        <is>
          <t>Отдел_017</t>
        </is>
      </c>
      <c r="R820" t="inlineStr">
        <is>
          <t>Группа_01</t>
        </is>
      </c>
      <c r="S820" t="inlineStr">
        <is>
          <t>Категория_002</t>
        </is>
      </c>
      <c r="T820" t="inlineStr">
        <is>
          <t>Подкатегория_017</t>
        </is>
      </c>
      <c r="U820" t="inlineStr">
        <is>
          <t>SKU_0000819</t>
        </is>
      </c>
      <c r="V820" t="inlineStr">
        <is>
          <t>Госсектор</t>
        </is>
      </c>
      <c r="W820" t="inlineStr">
        <is>
          <t>Клиент_00819</t>
        </is>
      </c>
      <c r="X820" t="inlineStr">
        <is>
          <t>Ручной ввод</t>
        </is>
      </c>
      <c r="Y820" s="8" t="n">
        <v>31303</v>
      </c>
      <c r="Z820" t="n">
        <v>20</v>
      </c>
      <c r="AA820" s="8" t="n">
        <v>3443.33</v>
      </c>
      <c r="AB820" t="inlineStr">
        <is>
          <t>Нет</t>
        </is>
      </c>
      <c r="AC820" t="inlineStr">
        <is>
          <t>Группа_01 / Категория_002 / Подкатегория_017</t>
        </is>
      </c>
      <c r="AD820" t="n">
        <v>1</v>
      </c>
      <c r="AE820" t="inlineStr">
        <is>
          <t>до 10 000</t>
        </is>
      </c>
    </row>
    <row r="821">
      <c r="A821" t="n">
        <v>820</v>
      </c>
      <c r="B821" t="inlineStr">
        <is>
          <t>medium_10k</t>
        </is>
      </c>
      <c r="C821" t="inlineStr">
        <is>
          <t>ORD-0000274</t>
        </is>
      </c>
      <c r="D821" t="inlineStr">
        <is>
          <t>LINE-0000820</t>
        </is>
      </c>
      <c r="E821" s="7" t="n">
        <v>46111</v>
      </c>
      <c r="F821" s="7" t="n">
        <v>46111</v>
      </c>
      <c r="G821" t="n">
        <v>2026</v>
      </c>
      <c r="H821" t="inlineStr">
        <is>
          <t>Q1</t>
        </is>
      </c>
      <c r="I821" t="n">
        <v>3</v>
      </c>
      <c r="J821" t="inlineStr">
        <is>
          <t>Март</t>
        </is>
      </c>
      <c r="K821" t="n">
        <v>30</v>
      </c>
      <c r="L821" t="inlineStr">
        <is>
          <t>ФО_01_Крупный</t>
        </is>
      </c>
      <c r="M821" t="inlineStr">
        <is>
          <t>Регион_001_Крупный</t>
        </is>
      </c>
      <c r="N821" t="inlineStr">
        <is>
          <t>Город_0070</t>
        </is>
      </c>
      <c r="O821" t="inlineStr">
        <is>
          <t>Холдинг_Крупный</t>
        </is>
      </c>
      <c r="P821" t="inlineStr">
        <is>
          <t>Организация_Крупная</t>
        </is>
      </c>
      <c r="Q821" t="inlineStr">
        <is>
          <t>Отдел_017</t>
        </is>
      </c>
      <c r="R821" t="inlineStr">
        <is>
          <t>Группа_Крупная</t>
        </is>
      </c>
      <c r="S821" t="inlineStr">
        <is>
          <t>Категория_Крупная</t>
        </is>
      </c>
      <c r="T821" t="inlineStr">
        <is>
          <t>Подкатегория_Крупная</t>
        </is>
      </c>
      <c r="U821" t="inlineStr">
        <is>
          <t>SKU_0000820</t>
        </is>
      </c>
      <c r="V821" t="inlineStr">
        <is>
          <t>Розница</t>
        </is>
      </c>
      <c r="W821" t="inlineStr">
        <is>
          <t>Клиент_00820</t>
        </is>
      </c>
      <c r="X821" t="inlineStr">
        <is>
          <t>Интеграция</t>
        </is>
      </c>
      <c r="Y821" s="8" t="n">
        <v>36340</v>
      </c>
      <c r="Z821" t="n">
        <v>1</v>
      </c>
      <c r="AA821" s="8" t="n">
        <v>4360.8</v>
      </c>
      <c r="AB821" t="inlineStr">
        <is>
          <t>Да</t>
        </is>
      </c>
      <c r="AC821" t="inlineStr">
        <is>
          <t>Группа_Крупная / Категория_Крупная / Подкатегория_Крупная</t>
        </is>
      </c>
      <c r="AD821" t="n">
        <v>1</v>
      </c>
      <c r="AE821" t="inlineStr">
        <is>
          <t>до 10 000</t>
        </is>
      </c>
    </row>
    <row r="822">
      <c r="A822" t="n">
        <v>821</v>
      </c>
      <c r="B822" t="inlineStr">
        <is>
          <t>medium_10k</t>
        </is>
      </c>
      <c r="C822" t="inlineStr">
        <is>
          <t>ORD-0000274</t>
        </is>
      </c>
      <c r="D822" t="inlineStr">
        <is>
          <t>LINE-0000821</t>
        </is>
      </c>
      <c r="E822" s="7" t="n">
        <v>46112</v>
      </c>
      <c r="F822" s="7" t="n">
        <v>46112</v>
      </c>
      <c r="G822" t="n">
        <v>2026</v>
      </c>
      <c r="H822" t="inlineStr">
        <is>
          <t>Q1</t>
        </is>
      </c>
      <c r="I822" t="n">
        <v>3</v>
      </c>
      <c r="J822" t="inlineStr">
        <is>
          <t>Март</t>
        </is>
      </c>
      <c r="K822" t="n">
        <v>31</v>
      </c>
      <c r="L822" t="inlineStr">
        <is>
          <t>ФО_01_Крупный</t>
        </is>
      </c>
      <c r="M822" t="inlineStr">
        <is>
          <t>Регион_001_Крупный</t>
        </is>
      </c>
      <c r="N822" t="inlineStr">
        <is>
          <t>Город_0071</t>
        </is>
      </c>
      <c r="O822" t="inlineStr">
        <is>
          <t>Холдинг_Крупный</t>
        </is>
      </c>
      <c r="P822" t="inlineStr">
        <is>
          <t>Организация_Крупная</t>
        </is>
      </c>
      <c r="Q822" t="inlineStr">
        <is>
          <t>Отдел_017</t>
        </is>
      </c>
      <c r="R822" t="inlineStr">
        <is>
          <t>Группа_Крупная</t>
        </is>
      </c>
      <c r="S822" t="inlineStr">
        <is>
          <t>Категория_Крупная</t>
        </is>
      </c>
      <c r="T822" t="inlineStr">
        <is>
          <t>Подкатегория_Крупная</t>
        </is>
      </c>
      <c r="U822" t="inlineStr">
        <is>
          <t>SKU_0000821</t>
        </is>
      </c>
      <c r="V822" t="inlineStr">
        <is>
          <t>Enterprise</t>
        </is>
      </c>
      <c r="W822" t="inlineStr">
        <is>
          <t>Клиент_00821</t>
        </is>
      </c>
      <c r="X822" t="inlineStr">
        <is>
          <t>Портал</t>
        </is>
      </c>
      <c r="Y822" s="8" t="n">
        <v>36377</v>
      </c>
      <c r="Z822" t="n">
        <v>2</v>
      </c>
      <c r="AA822" s="8" t="n">
        <v>4729.01</v>
      </c>
      <c r="AB822" t="inlineStr">
        <is>
          <t>Да</t>
        </is>
      </c>
      <c r="AC822" t="inlineStr">
        <is>
          <t>Группа_Крупная / Категория_Крупная / Подкатегория_Крупная</t>
        </is>
      </c>
      <c r="AD822" t="n">
        <v>1</v>
      </c>
      <c r="AE822" t="inlineStr">
        <is>
          <t>до 10 000</t>
        </is>
      </c>
    </row>
    <row r="823">
      <c r="A823" t="n">
        <v>822</v>
      </c>
      <c r="B823" t="inlineStr">
        <is>
          <t>medium_10k</t>
        </is>
      </c>
      <c r="C823" t="inlineStr">
        <is>
          <t>ORD-0000274</t>
        </is>
      </c>
      <c r="D823" t="inlineStr">
        <is>
          <t>LINE-0000822</t>
        </is>
      </c>
      <c r="E823" s="7" t="n">
        <v>46113</v>
      </c>
      <c r="F823" s="7" t="n">
        <v>46113</v>
      </c>
      <c r="G823" t="n">
        <v>2026</v>
      </c>
      <c r="H823" t="inlineStr">
        <is>
          <t>Q2</t>
        </is>
      </c>
      <c r="I823" t="n">
        <v>4</v>
      </c>
      <c r="J823" t="inlineStr">
        <is>
          <t>Апрель</t>
        </is>
      </c>
      <c r="K823" t="n">
        <v>1</v>
      </c>
      <c r="L823" t="inlineStr">
        <is>
          <t>ФО_01_Крупный</t>
        </is>
      </c>
      <c r="M823" t="inlineStr">
        <is>
          <t>Регион_001_Крупный</t>
        </is>
      </c>
      <c r="N823" t="inlineStr">
        <is>
          <t>Город_0072</t>
        </is>
      </c>
      <c r="O823" t="inlineStr">
        <is>
          <t>Холдинг_Крупный</t>
        </is>
      </c>
      <c r="P823" t="inlineStr">
        <is>
          <t>Организация_Крупная</t>
        </is>
      </c>
      <c r="Q823" t="inlineStr">
        <is>
          <t>Отдел_017</t>
        </is>
      </c>
      <c r="R823" t="inlineStr">
        <is>
          <t>Группа_Крупная</t>
        </is>
      </c>
      <c r="S823" t="inlineStr">
        <is>
          <t>Категория_Крупная</t>
        </is>
      </c>
      <c r="T823" t="inlineStr">
        <is>
          <t>Подкатегория_Крупная</t>
        </is>
      </c>
      <c r="U823" t="inlineStr">
        <is>
          <t>SKU_0000822</t>
        </is>
      </c>
      <c r="V823" t="inlineStr">
        <is>
          <t>SMB</t>
        </is>
      </c>
      <c r="W823" t="inlineStr">
        <is>
          <t>Клиент_00822</t>
        </is>
      </c>
      <c r="X823" t="inlineStr">
        <is>
          <t>API</t>
        </is>
      </c>
      <c r="Y823" s="8" t="n">
        <v>36414</v>
      </c>
      <c r="Z823" t="n">
        <v>3</v>
      </c>
      <c r="AA823" s="8" t="n">
        <v>5097.96</v>
      </c>
      <c r="AB823" t="inlineStr">
        <is>
          <t>Да</t>
        </is>
      </c>
      <c r="AC823" t="inlineStr">
        <is>
          <t>Группа_Крупная / Категория_Крупная / Подкатегория_Крупная</t>
        </is>
      </c>
      <c r="AD823" t="n">
        <v>1</v>
      </c>
      <c r="AE823" t="inlineStr">
        <is>
          <t>до 10 000</t>
        </is>
      </c>
    </row>
    <row r="824">
      <c r="A824" t="n">
        <v>823</v>
      </c>
      <c r="B824" t="inlineStr">
        <is>
          <t>medium_10k</t>
        </is>
      </c>
      <c r="C824" t="inlineStr">
        <is>
          <t>ORD-0000275</t>
        </is>
      </c>
      <c r="D824" t="inlineStr">
        <is>
          <t>LINE-0000823</t>
        </is>
      </c>
      <c r="E824" s="7" t="n">
        <v>46114</v>
      </c>
      <c r="F824" s="7" t="n">
        <v>46114</v>
      </c>
      <c r="G824" t="n">
        <v>2026</v>
      </c>
      <c r="H824" t="inlineStr">
        <is>
          <t>Q2</t>
        </is>
      </c>
      <c r="I824" t="n">
        <v>4</v>
      </c>
      <c r="J824" t="inlineStr">
        <is>
          <t>Апрель</t>
        </is>
      </c>
      <c r="K824" t="n">
        <v>2</v>
      </c>
      <c r="L824" t="inlineStr">
        <is>
          <t>ФО_01_Крупный</t>
        </is>
      </c>
      <c r="M824" t="inlineStr">
        <is>
          <t>Регион_001_Крупный</t>
        </is>
      </c>
      <c r="N824" t="inlineStr">
        <is>
          <t>Город_0073</t>
        </is>
      </c>
      <c r="O824" t="inlineStr">
        <is>
          <t>Холдинг_Крупный</t>
        </is>
      </c>
      <c r="P824" t="inlineStr">
        <is>
          <t>Организация_Крупная</t>
        </is>
      </c>
      <c r="Q824" t="inlineStr">
        <is>
          <t>Отдел_017</t>
        </is>
      </c>
      <c r="R824" t="inlineStr">
        <is>
          <t>Группа_Крупная</t>
        </is>
      </c>
      <c r="S824" t="inlineStr">
        <is>
          <t>Категория_Крупная</t>
        </is>
      </c>
      <c r="T824" t="inlineStr">
        <is>
          <t>Подкатегория_Крупная</t>
        </is>
      </c>
      <c r="U824" t="inlineStr">
        <is>
          <t>SKU_0000823</t>
        </is>
      </c>
      <c r="V824" t="inlineStr">
        <is>
          <t>Госсектор</t>
        </is>
      </c>
      <c r="W824" t="inlineStr">
        <is>
          <t>Клиент_00823</t>
        </is>
      </c>
      <c r="X824" t="inlineStr">
        <is>
          <t>Импорт</t>
        </is>
      </c>
      <c r="Y824" s="8" t="n">
        <v>36451</v>
      </c>
      <c r="Z824" t="n">
        <v>4</v>
      </c>
      <c r="AA824" s="8" t="n">
        <v>5467.65</v>
      </c>
      <c r="AB824" t="inlineStr">
        <is>
          <t>Да</t>
        </is>
      </c>
      <c r="AC824" t="inlineStr">
        <is>
          <t>Группа_Крупная / Категория_Крупная / Подкатегория_Крупная</t>
        </is>
      </c>
      <c r="AD824" t="n">
        <v>1</v>
      </c>
      <c r="AE824" t="inlineStr">
        <is>
          <t>до 10 000</t>
        </is>
      </c>
    </row>
    <row r="825">
      <c r="A825" t="n">
        <v>824</v>
      </c>
      <c r="B825" t="inlineStr">
        <is>
          <t>medium_10k</t>
        </is>
      </c>
      <c r="C825" t="inlineStr">
        <is>
          <t>ORD-0000275</t>
        </is>
      </c>
      <c r="D825" t="inlineStr">
        <is>
          <t>LINE-0000824</t>
        </is>
      </c>
      <c r="E825" s="7" t="n">
        <v>46115</v>
      </c>
      <c r="F825" s="7" t="n">
        <v>46115</v>
      </c>
      <c r="G825" t="n">
        <v>2026</v>
      </c>
      <c r="H825" t="inlineStr">
        <is>
          <t>Q2</t>
        </is>
      </c>
      <c r="I825" t="n">
        <v>4</v>
      </c>
      <c r="J825" t="inlineStr">
        <is>
          <t>Апрель</t>
        </is>
      </c>
      <c r="K825" t="n">
        <v>3</v>
      </c>
      <c r="L825" t="inlineStr">
        <is>
          <t>ФО_01_Крупный</t>
        </is>
      </c>
      <c r="M825" t="inlineStr">
        <is>
          <t>Регион_001_Крупный</t>
        </is>
      </c>
      <c r="N825" t="inlineStr">
        <is>
          <t>Город_0074</t>
        </is>
      </c>
      <c r="O825" t="inlineStr">
        <is>
          <t>Холдинг_Крупный</t>
        </is>
      </c>
      <c r="P825" t="inlineStr">
        <is>
          <t>Организация_Крупная</t>
        </is>
      </c>
      <c r="Q825" t="inlineStr">
        <is>
          <t>Отдел_017</t>
        </is>
      </c>
      <c r="R825" t="inlineStr">
        <is>
          <t>Группа_Крупная</t>
        </is>
      </c>
      <c r="S825" t="inlineStr">
        <is>
          <t>Категория_Крупная</t>
        </is>
      </c>
      <c r="T825" t="inlineStr">
        <is>
          <t>Подкатегория_Крупная</t>
        </is>
      </c>
      <c r="U825" t="inlineStr">
        <is>
          <t>SKU_0000824</t>
        </is>
      </c>
      <c r="V825" t="inlineStr">
        <is>
          <t>Розница</t>
        </is>
      </c>
      <c r="W825" t="inlineStr">
        <is>
          <t>Клиент_00824</t>
        </is>
      </c>
      <c r="X825" t="inlineStr">
        <is>
          <t>Ручной ввод</t>
        </is>
      </c>
      <c r="Y825" s="8" t="n">
        <v>36488</v>
      </c>
      <c r="Z825" t="n">
        <v>5</v>
      </c>
      <c r="AA825" s="8" t="n">
        <v>5838.08</v>
      </c>
      <c r="AB825" t="inlineStr">
        <is>
          <t>Да</t>
        </is>
      </c>
      <c r="AC825" t="inlineStr">
        <is>
          <t>Группа_Крупная / Категория_Крупная / Подкатегория_Крупная</t>
        </is>
      </c>
      <c r="AD825" t="n">
        <v>1</v>
      </c>
      <c r="AE825" t="inlineStr">
        <is>
          <t>до 10 000</t>
        </is>
      </c>
    </row>
    <row r="826">
      <c r="A826" t="n">
        <v>825</v>
      </c>
      <c r="B826" t="inlineStr">
        <is>
          <t>medium_10k</t>
        </is>
      </c>
      <c r="C826" t="inlineStr">
        <is>
          <t>ORD-0000275</t>
        </is>
      </c>
      <c r="D826" t="inlineStr">
        <is>
          <t>LINE-0000825</t>
        </is>
      </c>
      <c r="E826" s="7" t="n">
        <v>46116</v>
      </c>
      <c r="F826" s="7" t="n">
        <v>46116</v>
      </c>
      <c r="G826" t="n">
        <v>2026</v>
      </c>
      <c r="H826" t="inlineStr">
        <is>
          <t>Q2</t>
        </is>
      </c>
      <c r="I826" t="n">
        <v>4</v>
      </c>
      <c r="J826" t="inlineStr">
        <is>
          <t>Апрель</t>
        </is>
      </c>
      <c r="K826" t="n">
        <v>4</v>
      </c>
      <c r="L826" t="inlineStr">
        <is>
          <t>ФО_01_Крупный</t>
        </is>
      </c>
      <c r="M826" t="inlineStr">
        <is>
          <t>Регион_001_Крупный</t>
        </is>
      </c>
      <c r="N826" t="inlineStr">
        <is>
          <t>Город_0075</t>
        </is>
      </c>
      <c r="O826" t="inlineStr">
        <is>
          <t>Холдинг_Крупный</t>
        </is>
      </c>
      <c r="P826" t="inlineStr">
        <is>
          <t>Организация_Крупная</t>
        </is>
      </c>
      <c r="Q826" t="inlineStr">
        <is>
          <t>Отдел_017</t>
        </is>
      </c>
      <c r="R826" t="inlineStr">
        <is>
          <t>Группа_Крупная</t>
        </is>
      </c>
      <c r="S826" t="inlineStr">
        <is>
          <t>Категория_Крупная</t>
        </is>
      </c>
      <c r="T826" t="inlineStr">
        <is>
          <t>Подкатегория_Крупная</t>
        </is>
      </c>
      <c r="U826" t="inlineStr">
        <is>
          <t>SKU_0000825</t>
        </is>
      </c>
      <c r="V826" t="inlineStr">
        <is>
          <t>Enterprise</t>
        </is>
      </c>
      <c r="W826" t="inlineStr">
        <is>
          <t>Клиент_00825</t>
        </is>
      </c>
      <c r="X826" t="inlineStr">
        <is>
          <t>Интеграция</t>
        </is>
      </c>
      <c r="Y826" s="8" t="n">
        <v>36525</v>
      </c>
      <c r="Z826" t="n">
        <v>6</v>
      </c>
      <c r="AA826" s="8" t="n">
        <v>6209.25</v>
      </c>
      <c r="AB826" t="inlineStr">
        <is>
          <t>Да</t>
        </is>
      </c>
      <c r="AC826" t="inlineStr">
        <is>
          <t>Группа_Крупная / Категория_Крупная / Подкатегория_Крупная</t>
        </is>
      </c>
      <c r="AD826" t="n">
        <v>1</v>
      </c>
      <c r="AE826" t="inlineStr">
        <is>
          <t>до 10 000</t>
        </is>
      </c>
    </row>
    <row r="827">
      <c r="A827" t="n">
        <v>826</v>
      </c>
      <c r="B827" t="inlineStr">
        <is>
          <t>medium_10k</t>
        </is>
      </c>
      <c r="C827" t="inlineStr">
        <is>
          <t>ORD-0000276</t>
        </is>
      </c>
      <c r="D827" t="inlineStr">
        <is>
          <t>LINE-0000826</t>
        </is>
      </c>
      <c r="E827" s="7" t="n">
        <v>46117</v>
      </c>
      <c r="F827" s="7" t="n">
        <v>46117</v>
      </c>
      <c r="G827" t="n">
        <v>2026</v>
      </c>
      <c r="H827" t="inlineStr">
        <is>
          <t>Q2</t>
        </is>
      </c>
      <c r="I827" t="n">
        <v>4</v>
      </c>
      <c r="J827" t="inlineStr">
        <is>
          <t>Апрель</t>
        </is>
      </c>
      <c r="K827" t="n">
        <v>5</v>
      </c>
      <c r="L827" t="inlineStr">
        <is>
          <t>ФО_01_Крупный</t>
        </is>
      </c>
      <c r="M827" t="inlineStr">
        <is>
          <t>Регион_001_Крупный</t>
        </is>
      </c>
      <c r="N827" t="inlineStr">
        <is>
          <t>Город_0076</t>
        </is>
      </c>
      <c r="O827" t="inlineStr">
        <is>
          <t>Холдинг_Крупный</t>
        </is>
      </c>
      <c r="P827" t="inlineStr">
        <is>
          <t>Организация_Крупная</t>
        </is>
      </c>
      <c r="Q827" t="inlineStr">
        <is>
          <t>Отдел_017</t>
        </is>
      </c>
      <c r="R827" t="inlineStr">
        <is>
          <t>Группа_Крупная</t>
        </is>
      </c>
      <c r="S827" t="inlineStr">
        <is>
          <t>Категория_Крупная</t>
        </is>
      </c>
      <c r="T827" t="inlineStr">
        <is>
          <t>Подкатегория_Крупная</t>
        </is>
      </c>
      <c r="U827" t="inlineStr">
        <is>
          <t>SKU_0000826</t>
        </is>
      </c>
      <c r="V827" t="inlineStr">
        <is>
          <t>SMB</t>
        </is>
      </c>
      <c r="W827" t="inlineStr">
        <is>
          <t>Клиент_00826</t>
        </is>
      </c>
      <c r="X827" t="inlineStr">
        <is>
          <t>Портал</t>
        </is>
      </c>
      <c r="Y827" s="8" t="n">
        <v>36562</v>
      </c>
      <c r="Z827" t="n">
        <v>7</v>
      </c>
      <c r="AA827" s="8" t="n">
        <v>6581.16</v>
      </c>
      <c r="AB827" t="inlineStr">
        <is>
          <t>Да</t>
        </is>
      </c>
      <c r="AC827" t="inlineStr">
        <is>
          <t>Группа_Крупная / Категория_Крупная / Подкатегория_Крупная</t>
        </is>
      </c>
      <c r="AD827" t="n">
        <v>1</v>
      </c>
      <c r="AE827" t="inlineStr">
        <is>
          <t>до 10 000</t>
        </is>
      </c>
    </row>
    <row r="828">
      <c r="A828" t="n">
        <v>827</v>
      </c>
      <c r="B828" t="inlineStr">
        <is>
          <t>medium_10k</t>
        </is>
      </c>
      <c r="C828" t="inlineStr">
        <is>
          <t>ORD-0000276</t>
        </is>
      </c>
      <c r="D828" t="inlineStr">
        <is>
          <t>LINE-0000827</t>
        </is>
      </c>
      <c r="E828" s="7" t="n">
        <v>46118</v>
      </c>
      <c r="F828" s="7" t="n">
        <v>46118</v>
      </c>
      <c r="G828" t="n">
        <v>2026</v>
      </c>
      <c r="H828" t="inlineStr">
        <is>
          <t>Q2</t>
        </is>
      </c>
      <c r="I828" t="n">
        <v>4</v>
      </c>
      <c r="J828" t="inlineStr">
        <is>
          <t>Апрель</t>
        </is>
      </c>
      <c r="K828" t="n">
        <v>6</v>
      </c>
      <c r="L828" t="inlineStr">
        <is>
          <t>ФО_04</t>
        </is>
      </c>
      <c r="M828" t="inlineStr">
        <is>
          <t>Регион_042</t>
        </is>
      </c>
      <c r="N828" t="inlineStr">
        <is>
          <t>Город_0827</t>
        </is>
      </c>
      <c r="O828" t="inlineStr">
        <is>
          <t>Холдинг_01</t>
        </is>
      </c>
      <c r="P828" t="inlineStr">
        <is>
          <t>Организация_002</t>
        </is>
      </c>
      <c r="Q828" t="inlineStr">
        <is>
          <t>Отдел_017</t>
        </is>
      </c>
      <c r="R828" t="inlineStr">
        <is>
          <t>Группа_01</t>
        </is>
      </c>
      <c r="S828" t="inlineStr">
        <is>
          <t>Категория_002</t>
        </is>
      </c>
      <c r="T828" t="inlineStr">
        <is>
          <t>Подкатегория_017</t>
        </is>
      </c>
      <c r="U828" t="inlineStr">
        <is>
          <t>SKU_0000827</t>
        </is>
      </c>
      <c r="V828" t="inlineStr">
        <is>
          <t>Госсектор</t>
        </is>
      </c>
      <c r="W828" t="inlineStr">
        <is>
          <t>Клиент_00827</t>
        </is>
      </c>
      <c r="X828" t="inlineStr">
        <is>
          <t>API</t>
        </is>
      </c>
      <c r="Y828" s="8" t="n">
        <v>31599</v>
      </c>
      <c r="Z828" t="n">
        <v>8</v>
      </c>
      <c r="AA828" s="8" t="n">
        <v>6003.81</v>
      </c>
      <c r="AB828" t="inlineStr">
        <is>
          <t>Нет</t>
        </is>
      </c>
      <c r="AC828" t="inlineStr">
        <is>
          <t>Группа_01 / Категория_002 / Подкатегория_017</t>
        </is>
      </c>
      <c r="AD828" t="n">
        <v>1</v>
      </c>
      <c r="AE828" t="inlineStr">
        <is>
          <t>до 10 000</t>
        </is>
      </c>
    </row>
    <row r="829">
      <c r="A829" t="n">
        <v>828</v>
      </c>
      <c r="B829" t="inlineStr">
        <is>
          <t>medium_10k</t>
        </is>
      </c>
      <c r="C829" t="inlineStr">
        <is>
          <t>ORD-0000276</t>
        </is>
      </c>
      <c r="D829" t="inlineStr">
        <is>
          <t>LINE-0000828</t>
        </is>
      </c>
      <c r="E829" s="7" t="n">
        <v>46119</v>
      </c>
      <c r="F829" s="7" t="n">
        <v>46119</v>
      </c>
      <c r="G829" t="n">
        <v>2026</v>
      </c>
      <c r="H829" t="inlineStr">
        <is>
          <t>Q2</t>
        </is>
      </c>
      <c r="I829" t="n">
        <v>4</v>
      </c>
      <c r="J829" t="inlineStr">
        <is>
          <t>Апрель</t>
        </is>
      </c>
      <c r="K829" t="n">
        <v>7</v>
      </c>
      <c r="L829" t="inlineStr">
        <is>
          <t>ФО_05</t>
        </is>
      </c>
      <c r="M829" t="inlineStr">
        <is>
          <t>Регион_042</t>
        </is>
      </c>
      <c r="N829" t="inlineStr">
        <is>
          <t>Город_0828</t>
        </is>
      </c>
      <c r="O829" t="inlineStr">
        <is>
          <t>Холдинг_01</t>
        </is>
      </c>
      <c r="P829" t="inlineStr">
        <is>
          <t>Организация_002</t>
        </is>
      </c>
      <c r="Q829" t="inlineStr">
        <is>
          <t>Отдел_017</t>
        </is>
      </c>
      <c r="R829" t="inlineStr">
        <is>
          <t>Группа_01</t>
        </is>
      </c>
      <c r="S829" t="inlineStr">
        <is>
          <t>Категория_002</t>
        </is>
      </c>
      <c r="T829" t="inlineStr">
        <is>
          <t>Подкатегория_017</t>
        </is>
      </c>
      <c r="U829" t="inlineStr">
        <is>
          <t>SKU_0000828</t>
        </is>
      </c>
      <c r="V829" t="inlineStr">
        <is>
          <t>Розница</t>
        </is>
      </c>
      <c r="W829" t="inlineStr">
        <is>
          <t>Клиент_00828</t>
        </is>
      </c>
      <c r="X829" t="inlineStr">
        <is>
          <t>Импорт</t>
        </is>
      </c>
      <c r="Y829" s="8" t="n">
        <v>31636</v>
      </c>
      <c r="Z829" t="n">
        <v>9</v>
      </c>
      <c r="AA829" s="8" t="n">
        <v>6327.2</v>
      </c>
      <c r="AB829" t="inlineStr">
        <is>
          <t>Нет</t>
        </is>
      </c>
      <c r="AC829" t="inlineStr">
        <is>
          <t>Группа_01 / Категория_002 / Подкатегория_017</t>
        </is>
      </c>
      <c r="AD829" t="n">
        <v>1</v>
      </c>
      <c r="AE829" t="inlineStr">
        <is>
          <t>до 10 000</t>
        </is>
      </c>
    </row>
    <row r="830">
      <c r="A830" t="n">
        <v>829</v>
      </c>
      <c r="B830" t="inlineStr">
        <is>
          <t>medium_10k</t>
        </is>
      </c>
      <c r="C830" t="inlineStr">
        <is>
          <t>ORD-0000277</t>
        </is>
      </c>
      <c r="D830" t="inlineStr">
        <is>
          <t>LINE-0000829</t>
        </is>
      </c>
      <c r="E830" s="7" t="n">
        <v>46120</v>
      </c>
      <c r="F830" s="7" t="n">
        <v>46120</v>
      </c>
      <c r="G830" t="n">
        <v>2026</v>
      </c>
      <c r="H830" t="inlineStr">
        <is>
          <t>Q2</t>
        </is>
      </c>
      <c r="I830" t="n">
        <v>4</v>
      </c>
      <c r="J830" t="inlineStr">
        <is>
          <t>Апрель</t>
        </is>
      </c>
      <c r="K830" t="n">
        <v>8</v>
      </c>
      <c r="L830" t="inlineStr">
        <is>
          <t>ФО_06</t>
        </is>
      </c>
      <c r="M830" t="inlineStr">
        <is>
          <t>Регион_042</t>
        </is>
      </c>
      <c r="N830" t="inlineStr">
        <is>
          <t>Город_0829</t>
        </is>
      </c>
      <c r="O830" t="inlineStr">
        <is>
          <t>Холдинг_01</t>
        </is>
      </c>
      <c r="P830" t="inlineStr">
        <is>
          <t>Организация_002</t>
        </is>
      </c>
      <c r="Q830" t="inlineStr">
        <is>
          <t>Отдел_017</t>
        </is>
      </c>
      <c r="R830" t="inlineStr">
        <is>
          <t>Группа_01</t>
        </is>
      </c>
      <c r="S830" t="inlineStr">
        <is>
          <t>Категория_002</t>
        </is>
      </c>
      <c r="T830" t="inlineStr">
        <is>
          <t>Подкатегория_017</t>
        </is>
      </c>
      <c r="U830" t="inlineStr">
        <is>
          <t>SKU_0000829</t>
        </is>
      </c>
      <c r="V830" t="inlineStr">
        <is>
          <t>Enterprise</t>
        </is>
      </c>
      <c r="W830" t="inlineStr">
        <is>
          <t>Клиент_00829</t>
        </is>
      </c>
      <c r="X830" t="inlineStr">
        <is>
          <t>Ручной ввод</t>
        </is>
      </c>
      <c r="Y830" s="8" t="n">
        <v>31673</v>
      </c>
      <c r="Z830" t="n">
        <v>10</v>
      </c>
      <c r="AA830" s="8" t="n">
        <v>6651.33</v>
      </c>
      <c r="AB830" t="inlineStr">
        <is>
          <t>Нет</t>
        </is>
      </c>
      <c r="AC830" t="inlineStr">
        <is>
          <t>Группа_01 / Категория_002 / Подкатегория_017</t>
        </is>
      </c>
      <c r="AD830" t="n">
        <v>1</v>
      </c>
      <c r="AE830" t="inlineStr">
        <is>
          <t>до 10 000</t>
        </is>
      </c>
    </row>
    <row r="831">
      <c r="A831" t="n">
        <v>830</v>
      </c>
      <c r="B831" t="inlineStr">
        <is>
          <t>medium_10k</t>
        </is>
      </c>
      <c r="C831" t="inlineStr">
        <is>
          <t>ORD-0000277</t>
        </is>
      </c>
      <c r="D831" t="inlineStr">
        <is>
          <t>LINE-0000830</t>
        </is>
      </c>
      <c r="E831" s="7" t="n">
        <v>46121</v>
      </c>
      <c r="F831" s="7" t="n">
        <v>46121</v>
      </c>
      <c r="G831" t="n">
        <v>2026</v>
      </c>
      <c r="H831" t="inlineStr">
        <is>
          <t>Q2</t>
        </is>
      </c>
      <c r="I831" t="n">
        <v>4</v>
      </c>
      <c r="J831" t="inlineStr">
        <is>
          <t>Апрель</t>
        </is>
      </c>
      <c r="K831" t="n">
        <v>9</v>
      </c>
      <c r="L831" t="inlineStr">
        <is>
          <t>ФО_01_Крупный</t>
        </is>
      </c>
      <c r="M831" t="inlineStr">
        <is>
          <t>Регион_001_Крупный</t>
        </is>
      </c>
      <c r="N831" t="inlineStr">
        <is>
          <t>Город_0080</t>
        </is>
      </c>
      <c r="O831" t="inlineStr">
        <is>
          <t>Холдинг_Крупный</t>
        </is>
      </c>
      <c r="P831" t="inlineStr">
        <is>
          <t>Организация_Крупная</t>
        </is>
      </c>
      <c r="Q831" t="inlineStr">
        <is>
          <t>Отдел_017</t>
        </is>
      </c>
      <c r="R831" t="inlineStr">
        <is>
          <t>Группа_Крупная</t>
        </is>
      </c>
      <c r="S831" t="inlineStr">
        <is>
          <t>Категория_Крупная</t>
        </is>
      </c>
      <c r="T831" t="inlineStr">
        <is>
          <t>Подкатегория_Крупная</t>
        </is>
      </c>
      <c r="U831" t="inlineStr">
        <is>
          <t>SKU_0000830</t>
        </is>
      </c>
      <c r="V831" t="inlineStr">
        <is>
          <t>SMB</t>
        </is>
      </c>
      <c r="W831" t="inlineStr">
        <is>
          <t>Клиент_00830</t>
        </is>
      </c>
      <c r="X831" t="inlineStr">
        <is>
          <t>Интеграция</t>
        </is>
      </c>
      <c r="Y831" s="8" t="n">
        <v>36710</v>
      </c>
      <c r="Z831" t="n">
        <v>11</v>
      </c>
      <c r="AA831" s="8" t="n">
        <v>8076.2</v>
      </c>
      <c r="AB831" t="inlineStr">
        <is>
          <t>Да</t>
        </is>
      </c>
      <c r="AC831" t="inlineStr">
        <is>
          <t>Группа_Крупная / Категория_Крупная / Подкатегория_Крупная</t>
        </is>
      </c>
      <c r="AD831" t="n">
        <v>1</v>
      </c>
      <c r="AE831" t="inlineStr">
        <is>
          <t>до 10 000</t>
        </is>
      </c>
    </row>
    <row r="832">
      <c r="A832" t="n">
        <v>831</v>
      </c>
      <c r="B832" t="inlineStr">
        <is>
          <t>medium_10k</t>
        </is>
      </c>
      <c r="C832" t="inlineStr">
        <is>
          <t>ORD-0000277</t>
        </is>
      </c>
      <c r="D832" t="inlineStr">
        <is>
          <t>LINE-0000831</t>
        </is>
      </c>
      <c r="E832" s="7" t="n">
        <v>46122</v>
      </c>
      <c r="F832" s="7" t="n">
        <v>46122</v>
      </c>
      <c r="G832" t="n">
        <v>2026</v>
      </c>
      <c r="H832" t="inlineStr">
        <is>
          <t>Q2</t>
        </is>
      </c>
      <c r="I832" t="n">
        <v>4</v>
      </c>
      <c r="J832" t="inlineStr">
        <is>
          <t>Апрель</t>
        </is>
      </c>
      <c r="K832" t="n">
        <v>10</v>
      </c>
      <c r="L832" t="inlineStr">
        <is>
          <t>ФО_01_Крупный</t>
        </is>
      </c>
      <c r="M832" t="inlineStr">
        <is>
          <t>Регион_001_Крупный</t>
        </is>
      </c>
      <c r="N832" t="inlineStr">
        <is>
          <t>Город_0081</t>
        </is>
      </c>
      <c r="O832" t="inlineStr">
        <is>
          <t>Холдинг_Крупный</t>
        </is>
      </c>
      <c r="P832" t="inlineStr">
        <is>
          <t>Организация_Крупная</t>
        </is>
      </c>
      <c r="Q832" t="inlineStr">
        <is>
          <t>Отдел_017</t>
        </is>
      </c>
      <c r="R832" t="inlineStr">
        <is>
          <t>Группа_Крупная</t>
        </is>
      </c>
      <c r="S832" t="inlineStr">
        <is>
          <t>Категория_Крупная</t>
        </is>
      </c>
      <c r="T832" t="inlineStr">
        <is>
          <t>Подкатегория_Крупная</t>
        </is>
      </c>
      <c r="U832" t="inlineStr">
        <is>
          <t>SKU_0000831</t>
        </is>
      </c>
      <c r="V832" t="inlineStr">
        <is>
          <t>Госсектор</t>
        </is>
      </c>
      <c r="W832" t="inlineStr">
        <is>
          <t>Клиент_00831</t>
        </is>
      </c>
      <c r="X832" t="inlineStr">
        <is>
          <t>Портал</t>
        </is>
      </c>
      <c r="Y832" s="8" t="n">
        <v>36747</v>
      </c>
      <c r="Z832" t="n">
        <v>12</v>
      </c>
      <c r="AA832" s="8" t="n">
        <v>8451.809999999999</v>
      </c>
      <c r="AB832" t="inlineStr">
        <is>
          <t>Да</t>
        </is>
      </c>
      <c r="AC832" t="inlineStr">
        <is>
          <t>Группа_Крупная / Категория_Крупная / Подкатегория_Крупная</t>
        </is>
      </c>
      <c r="AD832" t="n">
        <v>1</v>
      </c>
      <c r="AE832" t="inlineStr">
        <is>
          <t>до 10 000</t>
        </is>
      </c>
    </row>
    <row r="833">
      <c r="A833" t="n">
        <v>832</v>
      </c>
      <c r="B833" t="inlineStr">
        <is>
          <t>medium_10k</t>
        </is>
      </c>
      <c r="C833" t="inlineStr">
        <is>
          <t>ORD-0000278</t>
        </is>
      </c>
      <c r="D833" t="inlineStr">
        <is>
          <t>LINE-0000832</t>
        </is>
      </c>
      <c r="E833" s="7" t="n">
        <v>46123</v>
      </c>
      <c r="F833" s="7" t="n">
        <v>46123</v>
      </c>
      <c r="G833" t="n">
        <v>2026</v>
      </c>
      <c r="H833" t="inlineStr">
        <is>
          <t>Q2</t>
        </is>
      </c>
      <c r="I833" t="n">
        <v>4</v>
      </c>
      <c r="J833" t="inlineStr">
        <is>
          <t>Апрель</t>
        </is>
      </c>
      <c r="K833" t="n">
        <v>11</v>
      </c>
      <c r="L833" t="inlineStr">
        <is>
          <t>ФО_01_Крупный</t>
        </is>
      </c>
      <c r="M833" t="inlineStr">
        <is>
          <t>Регион_001_Крупный</t>
        </is>
      </c>
      <c r="N833" t="inlineStr">
        <is>
          <t>Город_0082</t>
        </is>
      </c>
      <c r="O833" t="inlineStr">
        <is>
          <t>Холдинг_Крупный</t>
        </is>
      </c>
      <c r="P833" t="inlineStr">
        <is>
          <t>Организация_Крупная</t>
        </is>
      </c>
      <c r="Q833" t="inlineStr">
        <is>
          <t>Отдел_017</t>
        </is>
      </c>
      <c r="R833" t="inlineStr">
        <is>
          <t>Группа_Крупная</t>
        </is>
      </c>
      <c r="S833" t="inlineStr">
        <is>
          <t>Категория_Крупная</t>
        </is>
      </c>
      <c r="T833" t="inlineStr">
        <is>
          <t>Подкатегория_Крупная</t>
        </is>
      </c>
      <c r="U833" t="inlineStr">
        <is>
          <t>SKU_0000832</t>
        </is>
      </c>
      <c r="V833" t="inlineStr">
        <is>
          <t>Розница</t>
        </is>
      </c>
      <c r="W833" t="inlineStr">
        <is>
          <t>Клиент_00832</t>
        </is>
      </c>
      <c r="X833" t="inlineStr">
        <is>
          <t>API</t>
        </is>
      </c>
      <c r="Y833" s="8" t="n">
        <v>36784</v>
      </c>
      <c r="Z833" t="n">
        <v>13</v>
      </c>
      <c r="AA833" s="8" t="n">
        <v>8828.16</v>
      </c>
      <c r="AB833" t="inlineStr">
        <is>
          <t>Да</t>
        </is>
      </c>
      <c r="AC833" t="inlineStr">
        <is>
          <t>Группа_Крупная / Категория_Крупная / Подкатегория_Крупная</t>
        </is>
      </c>
      <c r="AD833" t="n">
        <v>1</v>
      </c>
      <c r="AE833" t="inlineStr">
        <is>
          <t>до 10 000</t>
        </is>
      </c>
    </row>
    <row r="834">
      <c r="A834" t="n">
        <v>833</v>
      </c>
      <c r="B834" t="inlineStr">
        <is>
          <t>medium_10k</t>
        </is>
      </c>
      <c r="C834" t="inlineStr">
        <is>
          <t>ORD-0000278</t>
        </is>
      </c>
      <c r="D834" t="inlineStr">
        <is>
          <t>LINE-0000833</t>
        </is>
      </c>
      <c r="E834" s="7" t="n">
        <v>46124</v>
      </c>
      <c r="F834" s="7" t="n">
        <v>46124</v>
      </c>
      <c r="G834" t="n">
        <v>2026</v>
      </c>
      <c r="H834" t="inlineStr">
        <is>
          <t>Q2</t>
        </is>
      </c>
      <c r="I834" t="n">
        <v>4</v>
      </c>
      <c r="J834" t="inlineStr">
        <is>
          <t>Апрель</t>
        </is>
      </c>
      <c r="K834" t="n">
        <v>12</v>
      </c>
      <c r="L834" t="inlineStr">
        <is>
          <t>ФО_01_Крупный</t>
        </is>
      </c>
      <c r="M834" t="inlineStr">
        <is>
          <t>Регион_001_Крупный</t>
        </is>
      </c>
      <c r="N834" t="inlineStr">
        <is>
          <t>Город_0083</t>
        </is>
      </c>
      <c r="O834" t="inlineStr">
        <is>
          <t>Холдинг_Крупный</t>
        </is>
      </c>
      <c r="P834" t="inlineStr">
        <is>
          <t>Организация_Крупная</t>
        </is>
      </c>
      <c r="Q834" t="inlineStr">
        <is>
          <t>Отдел_017</t>
        </is>
      </c>
      <c r="R834" t="inlineStr">
        <is>
          <t>Группа_Крупная</t>
        </is>
      </c>
      <c r="S834" t="inlineStr">
        <is>
          <t>Категория_Крупная</t>
        </is>
      </c>
      <c r="T834" t="inlineStr">
        <is>
          <t>Подкатегория_Крупная</t>
        </is>
      </c>
      <c r="U834" t="inlineStr">
        <is>
          <t>SKU_0000833</t>
        </is>
      </c>
      <c r="V834" t="inlineStr">
        <is>
          <t>Enterprise</t>
        </is>
      </c>
      <c r="W834" t="inlineStr">
        <is>
          <t>Клиент_00833</t>
        </is>
      </c>
      <c r="X834" t="inlineStr">
        <is>
          <t>Импорт</t>
        </is>
      </c>
      <c r="Y834" s="8" t="n">
        <v>36821</v>
      </c>
      <c r="Z834" t="n">
        <v>14</v>
      </c>
      <c r="AA834" s="8" t="n">
        <v>2945.68</v>
      </c>
      <c r="AB834" t="inlineStr">
        <is>
          <t>Да</t>
        </is>
      </c>
      <c r="AC834" t="inlineStr">
        <is>
          <t>Группа_Крупная / Категория_Крупная / Подкатегория_Крупная</t>
        </is>
      </c>
      <c r="AD834" t="n">
        <v>1</v>
      </c>
      <c r="AE834" t="inlineStr">
        <is>
          <t>до 10 000</t>
        </is>
      </c>
    </row>
    <row r="835">
      <c r="A835" t="n">
        <v>834</v>
      </c>
      <c r="B835" t="inlineStr">
        <is>
          <t>medium_10k</t>
        </is>
      </c>
      <c r="C835" t="inlineStr">
        <is>
          <t>ORD-0000278</t>
        </is>
      </c>
      <c r="D835" t="inlineStr">
        <is>
          <t>LINE-0000834</t>
        </is>
      </c>
      <c r="E835" s="7" t="n">
        <v>46125</v>
      </c>
      <c r="F835" s="7" t="n">
        <v>46125</v>
      </c>
      <c r="G835" t="n">
        <v>2026</v>
      </c>
      <c r="H835" t="inlineStr">
        <is>
          <t>Q2</t>
        </is>
      </c>
      <c r="I835" t="n">
        <v>4</v>
      </c>
      <c r="J835" t="inlineStr">
        <is>
          <t>Апрель</t>
        </is>
      </c>
      <c r="K835" t="n">
        <v>13</v>
      </c>
      <c r="L835" t="inlineStr">
        <is>
          <t>ФО_01_Крупный</t>
        </is>
      </c>
      <c r="M835" t="inlineStr">
        <is>
          <t>Регион_001_Крупный</t>
        </is>
      </c>
      <c r="N835" t="inlineStr">
        <is>
          <t>Город_0084</t>
        </is>
      </c>
      <c r="O835" t="inlineStr">
        <is>
          <t>Холдинг_Крупный</t>
        </is>
      </c>
      <c r="P835" t="inlineStr">
        <is>
          <t>Организация_Крупная</t>
        </is>
      </c>
      <c r="Q835" t="inlineStr">
        <is>
          <t>Отдел_017</t>
        </is>
      </c>
      <c r="R835" t="inlineStr">
        <is>
          <t>Группа_Крупная</t>
        </is>
      </c>
      <c r="S835" t="inlineStr">
        <is>
          <t>Категория_Крупная</t>
        </is>
      </c>
      <c r="T835" t="inlineStr">
        <is>
          <t>Подкатегория_Крупная</t>
        </is>
      </c>
      <c r="U835" t="inlineStr">
        <is>
          <t>SKU_0000834</t>
        </is>
      </c>
      <c r="V835" t="inlineStr">
        <is>
          <t>SMB</t>
        </is>
      </c>
      <c r="W835" t="inlineStr">
        <is>
          <t>Клиент_00834</t>
        </is>
      </c>
      <c r="X835" t="inlineStr">
        <is>
          <t>Ручной ввод</t>
        </is>
      </c>
      <c r="Y835" s="8" t="n">
        <v>36858</v>
      </c>
      <c r="Z835" t="n">
        <v>15</v>
      </c>
      <c r="AA835" s="8" t="n">
        <v>3317.22</v>
      </c>
      <c r="AB835" t="inlineStr">
        <is>
          <t>Да</t>
        </is>
      </c>
      <c r="AC835" t="inlineStr">
        <is>
          <t>Группа_Крупная / Категория_Крупная / Подкатегория_Крупная</t>
        </is>
      </c>
      <c r="AD835" t="n">
        <v>1</v>
      </c>
      <c r="AE835" t="inlineStr">
        <is>
          <t>до 10 000</t>
        </is>
      </c>
    </row>
    <row r="836">
      <c r="A836" t="n">
        <v>835</v>
      </c>
      <c r="B836" t="inlineStr">
        <is>
          <t>medium_10k</t>
        </is>
      </c>
      <c r="C836" t="inlineStr">
        <is>
          <t>ORD-0000279</t>
        </is>
      </c>
      <c r="D836" t="inlineStr">
        <is>
          <t>LINE-0000835</t>
        </is>
      </c>
      <c r="E836" s="7" t="n">
        <v>46126</v>
      </c>
      <c r="F836" s="7" t="n">
        <v>46126</v>
      </c>
      <c r="G836" t="n">
        <v>2026</v>
      </c>
      <c r="H836" t="inlineStr">
        <is>
          <t>Q2</t>
        </is>
      </c>
      <c r="I836" t="n">
        <v>4</v>
      </c>
      <c r="J836" t="inlineStr">
        <is>
          <t>Апрель</t>
        </is>
      </c>
      <c r="K836" t="n">
        <v>14</v>
      </c>
      <c r="L836" t="inlineStr">
        <is>
          <t>ФО_01_Крупный</t>
        </is>
      </c>
      <c r="M836" t="inlineStr">
        <is>
          <t>Регион_001_Крупный</t>
        </is>
      </c>
      <c r="N836" t="inlineStr">
        <is>
          <t>Город_0085</t>
        </is>
      </c>
      <c r="O836" t="inlineStr">
        <is>
          <t>Холдинг_Крупный</t>
        </is>
      </c>
      <c r="P836" t="inlineStr">
        <is>
          <t>Организация_Крупная</t>
        </is>
      </c>
      <c r="Q836" t="inlineStr">
        <is>
          <t>Отдел_017</t>
        </is>
      </c>
      <c r="R836" t="inlineStr">
        <is>
          <t>Группа_Крупная</t>
        </is>
      </c>
      <c r="S836" t="inlineStr">
        <is>
          <t>Категория_Крупная</t>
        </is>
      </c>
      <c r="T836" t="inlineStr">
        <is>
          <t>Подкатегория_Крупная</t>
        </is>
      </c>
      <c r="U836" t="inlineStr">
        <is>
          <t>SKU_0000835</t>
        </is>
      </c>
      <c r="V836" t="inlineStr">
        <is>
          <t>Госсектор</t>
        </is>
      </c>
      <c r="W836" t="inlineStr">
        <is>
          <t>Клиент_00835</t>
        </is>
      </c>
      <c r="X836" t="inlineStr">
        <is>
          <t>Интеграция</t>
        </is>
      </c>
      <c r="Y836" s="8" t="n">
        <v>36895</v>
      </c>
      <c r="Z836" t="n">
        <v>16</v>
      </c>
      <c r="AA836" s="8" t="n">
        <v>3689.5</v>
      </c>
      <c r="AB836" t="inlineStr">
        <is>
          <t>Да</t>
        </is>
      </c>
      <c r="AC836" t="inlineStr">
        <is>
          <t>Группа_Крупная / Категория_Крупная / Подкатегория_Крупная</t>
        </is>
      </c>
      <c r="AD836" t="n">
        <v>1</v>
      </c>
      <c r="AE836" t="inlineStr">
        <is>
          <t>до 10 000</t>
        </is>
      </c>
    </row>
    <row r="837">
      <c r="A837" t="n">
        <v>836</v>
      </c>
      <c r="B837" t="inlineStr">
        <is>
          <t>medium_10k</t>
        </is>
      </c>
      <c r="C837" t="inlineStr">
        <is>
          <t>ORD-0000279</t>
        </is>
      </c>
      <c r="D837" t="inlineStr">
        <is>
          <t>LINE-0000836</t>
        </is>
      </c>
      <c r="E837" s="7" t="n">
        <v>46127</v>
      </c>
      <c r="F837" s="7" t="n">
        <v>46127</v>
      </c>
      <c r="G837" t="n">
        <v>2026</v>
      </c>
      <c r="H837" t="inlineStr">
        <is>
          <t>Q2</t>
        </is>
      </c>
      <c r="I837" t="n">
        <v>4</v>
      </c>
      <c r="J837" t="inlineStr">
        <is>
          <t>Апрель</t>
        </is>
      </c>
      <c r="K837" t="n">
        <v>15</v>
      </c>
      <c r="L837" t="inlineStr">
        <is>
          <t>ФО_01_Крупный</t>
        </is>
      </c>
      <c r="M837" t="inlineStr">
        <is>
          <t>Регион_001_Крупный</t>
        </is>
      </c>
      <c r="N837" t="inlineStr">
        <is>
          <t>Город_0086</t>
        </is>
      </c>
      <c r="O837" t="inlineStr">
        <is>
          <t>Холдинг_Крупный</t>
        </is>
      </c>
      <c r="P837" t="inlineStr">
        <is>
          <t>Организация_Крупная</t>
        </is>
      </c>
      <c r="Q837" t="inlineStr">
        <is>
          <t>Отдел_017</t>
        </is>
      </c>
      <c r="R837" t="inlineStr">
        <is>
          <t>Группа_Крупная</t>
        </is>
      </c>
      <c r="S837" t="inlineStr">
        <is>
          <t>Категория_Крупная</t>
        </is>
      </c>
      <c r="T837" t="inlineStr">
        <is>
          <t>Подкатегория_Крупная</t>
        </is>
      </c>
      <c r="U837" t="inlineStr">
        <is>
          <t>SKU_0000836</t>
        </is>
      </c>
      <c r="V837" t="inlineStr">
        <is>
          <t>Розница</t>
        </is>
      </c>
      <c r="W837" t="inlineStr">
        <is>
          <t>Клиент_00836</t>
        </is>
      </c>
      <c r="X837" t="inlineStr">
        <is>
          <t>Портал</t>
        </is>
      </c>
      <c r="Y837" s="8" t="n">
        <v>36932</v>
      </c>
      <c r="Z837" t="n">
        <v>17</v>
      </c>
      <c r="AA837" s="8" t="n">
        <v>4062.52</v>
      </c>
      <c r="AB837" t="inlineStr">
        <is>
          <t>Да</t>
        </is>
      </c>
      <c r="AC837" t="inlineStr">
        <is>
          <t>Группа_Крупная / Категория_Крупная / Подкатегория_Крупная</t>
        </is>
      </c>
      <c r="AD837" t="n">
        <v>1</v>
      </c>
      <c r="AE837" t="inlineStr">
        <is>
          <t>до 10 000</t>
        </is>
      </c>
    </row>
    <row r="838">
      <c r="A838" t="n">
        <v>837</v>
      </c>
      <c r="B838" t="inlineStr">
        <is>
          <t>medium_10k</t>
        </is>
      </c>
      <c r="C838" t="inlineStr">
        <is>
          <t>ORD-0000279</t>
        </is>
      </c>
      <c r="D838" t="inlineStr">
        <is>
          <t>LINE-0000837</t>
        </is>
      </c>
      <c r="E838" s="7" t="n">
        <v>46128</v>
      </c>
      <c r="F838" s="7" t="n">
        <v>46128</v>
      </c>
      <c r="G838" t="n">
        <v>2026</v>
      </c>
      <c r="H838" t="inlineStr">
        <is>
          <t>Q2</t>
        </is>
      </c>
      <c r="I838" t="n">
        <v>4</v>
      </c>
      <c r="J838" t="inlineStr">
        <is>
          <t>Апрель</t>
        </is>
      </c>
      <c r="K838" t="n">
        <v>16</v>
      </c>
      <c r="L838" t="inlineStr">
        <is>
          <t>ФО_06</t>
        </is>
      </c>
      <c r="M838" t="inlineStr">
        <is>
          <t>Регион_042</t>
        </is>
      </c>
      <c r="N838" t="inlineStr">
        <is>
          <t>Город_0837</t>
        </is>
      </c>
      <c r="O838" t="inlineStr">
        <is>
          <t>Холдинг_01</t>
        </is>
      </c>
      <c r="P838" t="inlineStr">
        <is>
          <t>Организация_002</t>
        </is>
      </c>
      <c r="Q838" t="inlineStr">
        <is>
          <t>Отдел_017</t>
        </is>
      </c>
      <c r="R838" t="inlineStr">
        <is>
          <t>Группа_01</t>
        </is>
      </c>
      <c r="S838" t="inlineStr">
        <is>
          <t>Категория_002</t>
        </is>
      </c>
      <c r="T838" t="inlineStr">
        <is>
          <t>Подкатегория_017</t>
        </is>
      </c>
      <c r="U838" t="inlineStr">
        <is>
          <t>SKU_0000837</t>
        </is>
      </c>
      <c r="V838" t="inlineStr">
        <is>
          <t>Enterprise</t>
        </is>
      </c>
      <c r="W838" t="inlineStr">
        <is>
          <t>Клиент_00837</t>
        </is>
      </c>
      <c r="X838" t="inlineStr">
        <is>
          <t>API</t>
        </is>
      </c>
      <c r="Y838" s="8" t="n">
        <v>31969</v>
      </c>
      <c r="Z838" t="n">
        <v>18</v>
      </c>
      <c r="AA838" s="8" t="n">
        <v>3836.28</v>
      </c>
      <c r="AB838" t="inlineStr">
        <is>
          <t>Нет</t>
        </is>
      </c>
      <c r="AC838" t="inlineStr">
        <is>
          <t>Группа_01 / Категория_002 / Подкатегория_017</t>
        </is>
      </c>
      <c r="AD838" t="n">
        <v>1</v>
      </c>
      <c r="AE838" t="inlineStr">
        <is>
          <t>до 10 000</t>
        </is>
      </c>
    </row>
    <row r="839">
      <c r="A839" t="n">
        <v>838</v>
      </c>
      <c r="B839" t="inlineStr">
        <is>
          <t>medium_10k</t>
        </is>
      </c>
      <c r="C839" t="inlineStr">
        <is>
          <t>ORD-0000280</t>
        </is>
      </c>
      <c r="D839" t="inlineStr">
        <is>
          <t>LINE-0000838</t>
        </is>
      </c>
      <c r="E839" s="7" t="n">
        <v>46129</v>
      </c>
      <c r="F839" s="7" t="n">
        <v>46129</v>
      </c>
      <c r="G839" t="n">
        <v>2026</v>
      </c>
      <c r="H839" t="inlineStr">
        <is>
          <t>Q2</t>
        </is>
      </c>
      <c r="I839" t="n">
        <v>4</v>
      </c>
      <c r="J839" t="inlineStr">
        <is>
          <t>Апрель</t>
        </is>
      </c>
      <c r="K839" t="n">
        <v>17</v>
      </c>
      <c r="L839" t="inlineStr">
        <is>
          <t>ФО_07</t>
        </is>
      </c>
      <c r="M839" t="inlineStr">
        <is>
          <t>Регион_042</t>
        </is>
      </c>
      <c r="N839" t="inlineStr">
        <is>
          <t>Город_0838</t>
        </is>
      </c>
      <c r="O839" t="inlineStr">
        <is>
          <t>Холдинг_01</t>
        </is>
      </c>
      <c r="P839" t="inlineStr">
        <is>
          <t>Организация_002</t>
        </is>
      </c>
      <c r="Q839" t="inlineStr">
        <is>
          <t>Отдел_017</t>
        </is>
      </c>
      <c r="R839" t="inlineStr">
        <is>
          <t>Группа_01</t>
        </is>
      </c>
      <c r="S839" t="inlineStr">
        <is>
          <t>Категория_002</t>
        </is>
      </c>
      <c r="T839" t="inlineStr">
        <is>
          <t>Подкатегория_017</t>
        </is>
      </c>
      <c r="U839" t="inlineStr">
        <is>
          <t>SKU_0000838</t>
        </is>
      </c>
      <c r="V839" t="inlineStr">
        <is>
          <t>SMB</t>
        </is>
      </c>
      <c r="W839" t="inlineStr">
        <is>
          <t>Клиент_00838</t>
        </is>
      </c>
      <c r="X839" t="inlineStr">
        <is>
          <t>Импорт</t>
        </is>
      </c>
      <c r="Y839" s="8" t="n">
        <v>32006</v>
      </c>
      <c r="Z839" t="n">
        <v>19</v>
      </c>
      <c r="AA839" s="8" t="n">
        <v>4160.78</v>
      </c>
      <c r="AB839" t="inlineStr">
        <is>
          <t>Нет</t>
        </is>
      </c>
      <c r="AC839" t="inlineStr">
        <is>
          <t>Группа_01 / Категория_002 / Подкатегория_017</t>
        </is>
      </c>
      <c r="AD839" t="n">
        <v>1</v>
      </c>
      <c r="AE839" t="inlineStr">
        <is>
          <t>до 10 000</t>
        </is>
      </c>
    </row>
    <row r="840">
      <c r="A840" t="n">
        <v>839</v>
      </c>
      <c r="B840" t="inlineStr">
        <is>
          <t>medium_10k</t>
        </is>
      </c>
      <c r="C840" t="inlineStr">
        <is>
          <t>ORD-0000280</t>
        </is>
      </c>
      <c r="D840" t="inlineStr">
        <is>
          <t>LINE-0000839</t>
        </is>
      </c>
      <c r="E840" s="7" t="n">
        <v>46130</v>
      </c>
      <c r="F840" s="7" t="n">
        <v>46130</v>
      </c>
      <c r="G840" t="n">
        <v>2026</v>
      </c>
      <c r="H840" t="inlineStr">
        <is>
          <t>Q2</t>
        </is>
      </c>
      <c r="I840" t="n">
        <v>4</v>
      </c>
      <c r="J840" t="inlineStr">
        <is>
          <t>Апрель</t>
        </is>
      </c>
      <c r="K840" t="n">
        <v>18</v>
      </c>
      <c r="L840" t="inlineStr">
        <is>
          <t>ФО_08</t>
        </is>
      </c>
      <c r="M840" t="inlineStr">
        <is>
          <t>Регион_042</t>
        </is>
      </c>
      <c r="N840" t="inlineStr">
        <is>
          <t>Город_0839</t>
        </is>
      </c>
      <c r="O840" t="inlineStr">
        <is>
          <t>Холдинг_01</t>
        </is>
      </c>
      <c r="P840" t="inlineStr">
        <is>
          <t>Организация_002</t>
        </is>
      </c>
      <c r="Q840" t="inlineStr">
        <is>
          <t>Отдел_017</t>
        </is>
      </c>
      <c r="R840" t="inlineStr">
        <is>
          <t>Группа_01</t>
        </is>
      </c>
      <c r="S840" t="inlineStr">
        <is>
          <t>Категория_002</t>
        </is>
      </c>
      <c r="T840" t="inlineStr">
        <is>
          <t>Подкатегория_017</t>
        </is>
      </c>
      <c r="U840" t="inlineStr">
        <is>
          <t>SKU_0000839</t>
        </is>
      </c>
      <c r="V840" t="inlineStr">
        <is>
          <t>Госсектор</t>
        </is>
      </c>
      <c r="W840" t="inlineStr">
        <is>
          <t>Клиент_00839</t>
        </is>
      </c>
      <c r="X840" t="inlineStr">
        <is>
          <t>Ручной ввод</t>
        </is>
      </c>
      <c r="Y840" s="8" t="n">
        <v>32043</v>
      </c>
      <c r="Z840" t="n">
        <v>20</v>
      </c>
      <c r="AA840" s="8" t="n">
        <v>4486.02</v>
      </c>
      <c r="AB840" t="inlineStr">
        <is>
          <t>Нет</t>
        </is>
      </c>
      <c r="AC840" t="inlineStr">
        <is>
          <t>Группа_01 / Категория_002 / Подкатегория_017</t>
        </is>
      </c>
      <c r="AD840" t="n">
        <v>1</v>
      </c>
      <c r="AE840" t="inlineStr">
        <is>
          <t>до 10 000</t>
        </is>
      </c>
    </row>
    <row r="841">
      <c r="A841" t="n">
        <v>840</v>
      </c>
      <c r="B841" t="inlineStr">
        <is>
          <t>medium_10k</t>
        </is>
      </c>
      <c r="C841" t="inlineStr">
        <is>
          <t>ORD-0000280</t>
        </is>
      </c>
      <c r="D841" t="inlineStr">
        <is>
          <t>LINE-0000840</t>
        </is>
      </c>
      <c r="E841" s="7" t="n">
        <v>46131</v>
      </c>
      <c r="F841" s="7" t="n">
        <v>46131</v>
      </c>
      <c r="G841" t="n">
        <v>2026</v>
      </c>
      <c r="H841" t="inlineStr">
        <is>
          <t>Q2</t>
        </is>
      </c>
      <c r="I841" t="n">
        <v>4</v>
      </c>
      <c r="J841" t="inlineStr">
        <is>
          <t>Апрель</t>
        </is>
      </c>
      <c r="K841" t="n">
        <v>19</v>
      </c>
      <c r="L841" t="inlineStr">
        <is>
          <t>ФО_01_Крупный</t>
        </is>
      </c>
      <c r="M841" t="inlineStr">
        <is>
          <t>Регион_001_Крупный</t>
        </is>
      </c>
      <c r="N841" t="inlineStr">
        <is>
          <t>Город_0090</t>
        </is>
      </c>
      <c r="O841" t="inlineStr">
        <is>
          <t>Холдинг_Крупный</t>
        </is>
      </c>
      <c r="P841" t="inlineStr">
        <is>
          <t>Организация_Крупная</t>
        </is>
      </c>
      <c r="Q841" t="inlineStr">
        <is>
          <t>Отдел_017</t>
        </is>
      </c>
      <c r="R841" t="inlineStr">
        <is>
          <t>Группа_Крупная</t>
        </is>
      </c>
      <c r="S841" t="inlineStr">
        <is>
          <t>Категория_Крупная</t>
        </is>
      </c>
      <c r="T841" t="inlineStr">
        <is>
          <t>Подкатегория_Крупная</t>
        </is>
      </c>
      <c r="U841" t="inlineStr">
        <is>
          <t>SKU_0000840</t>
        </is>
      </c>
      <c r="V841" t="inlineStr">
        <is>
          <t>Розница</t>
        </is>
      </c>
      <c r="W841" t="inlineStr">
        <is>
          <t>Клиент_00840</t>
        </is>
      </c>
      <c r="X841" t="inlineStr">
        <is>
          <t>Интеграция</t>
        </is>
      </c>
      <c r="Y841" s="8" t="n">
        <v>37080</v>
      </c>
      <c r="Z841" t="n">
        <v>1</v>
      </c>
      <c r="AA841" s="8" t="n">
        <v>5562</v>
      </c>
      <c r="AB841" t="inlineStr">
        <is>
          <t>Да</t>
        </is>
      </c>
      <c r="AC841" t="inlineStr">
        <is>
          <t>Группа_Крупная / Категория_Крупная / Подкатегория_Крупная</t>
        </is>
      </c>
      <c r="AD841" t="n">
        <v>1</v>
      </c>
      <c r="AE841" t="inlineStr">
        <is>
          <t>до 10 000</t>
        </is>
      </c>
    </row>
    <row r="842">
      <c r="A842" t="n">
        <v>841</v>
      </c>
      <c r="B842" t="inlineStr">
        <is>
          <t>medium_10k</t>
        </is>
      </c>
      <c r="C842" t="inlineStr">
        <is>
          <t>ORD-0000281</t>
        </is>
      </c>
      <c r="D842" t="inlineStr">
        <is>
          <t>LINE-0000841</t>
        </is>
      </c>
      <c r="E842" s="7" t="n">
        <v>46132</v>
      </c>
      <c r="F842" s="7" t="n">
        <v>46132</v>
      </c>
      <c r="G842" t="n">
        <v>2026</v>
      </c>
      <c r="H842" t="inlineStr">
        <is>
          <t>Q2</t>
        </is>
      </c>
      <c r="I842" t="n">
        <v>4</v>
      </c>
      <c r="J842" t="inlineStr">
        <is>
          <t>Апрель</t>
        </is>
      </c>
      <c r="K842" t="n">
        <v>20</v>
      </c>
      <c r="L842" t="inlineStr">
        <is>
          <t>ФО_01_Крупный</t>
        </is>
      </c>
      <c r="M842" t="inlineStr">
        <is>
          <t>Регион_001_Крупный</t>
        </is>
      </c>
      <c r="N842" t="inlineStr">
        <is>
          <t>Город_0091</t>
        </is>
      </c>
      <c r="O842" t="inlineStr">
        <is>
          <t>Холдинг_Крупный</t>
        </is>
      </c>
      <c r="P842" t="inlineStr">
        <is>
          <t>Организация_Крупная</t>
        </is>
      </c>
      <c r="Q842" t="inlineStr">
        <is>
          <t>Отдел_017</t>
        </is>
      </c>
      <c r="R842" t="inlineStr">
        <is>
          <t>Группа_Крупная</t>
        </is>
      </c>
      <c r="S842" t="inlineStr">
        <is>
          <t>Категория_Крупная</t>
        </is>
      </c>
      <c r="T842" t="inlineStr">
        <is>
          <t>Подкатегория_Крупная</t>
        </is>
      </c>
      <c r="U842" t="inlineStr">
        <is>
          <t>SKU_0000841</t>
        </is>
      </c>
      <c r="V842" t="inlineStr">
        <is>
          <t>Enterprise</t>
        </is>
      </c>
      <c r="W842" t="inlineStr">
        <is>
          <t>Клиент_00841</t>
        </is>
      </c>
      <c r="X842" t="inlineStr">
        <is>
          <t>Портал</t>
        </is>
      </c>
      <c r="Y842" s="8" t="n">
        <v>37117</v>
      </c>
      <c r="Z842" t="n">
        <v>2</v>
      </c>
      <c r="AA842" s="8" t="n">
        <v>5938.72</v>
      </c>
      <c r="AB842" t="inlineStr">
        <is>
          <t>Да</t>
        </is>
      </c>
      <c r="AC842" t="inlineStr">
        <is>
          <t>Группа_Крупная / Категория_Крупная / Подкатегория_Крупная</t>
        </is>
      </c>
      <c r="AD842" t="n">
        <v>1</v>
      </c>
      <c r="AE842" t="inlineStr">
        <is>
          <t>до 10 000</t>
        </is>
      </c>
    </row>
    <row r="843">
      <c r="A843" t="n">
        <v>842</v>
      </c>
      <c r="B843" t="inlineStr">
        <is>
          <t>medium_10k</t>
        </is>
      </c>
      <c r="C843" t="inlineStr">
        <is>
          <t>ORD-0000281</t>
        </is>
      </c>
      <c r="D843" t="inlineStr">
        <is>
          <t>LINE-0000842</t>
        </is>
      </c>
      <c r="E843" s="7" t="n">
        <v>46133</v>
      </c>
      <c r="F843" s="7" t="n">
        <v>46133</v>
      </c>
      <c r="G843" t="n">
        <v>2026</v>
      </c>
      <c r="H843" t="inlineStr">
        <is>
          <t>Q2</t>
        </is>
      </c>
      <c r="I843" t="n">
        <v>4</v>
      </c>
      <c r="J843" t="inlineStr">
        <is>
          <t>Апрель</t>
        </is>
      </c>
      <c r="K843" t="n">
        <v>21</v>
      </c>
      <c r="L843" t="inlineStr">
        <is>
          <t>ФО_01_Крупный</t>
        </is>
      </c>
      <c r="M843" t="inlineStr">
        <is>
          <t>Регион_001_Крупный</t>
        </is>
      </c>
      <c r="N843" t="inlineStr">
        <is>
          <t>Город_0092</t>
        </is>
      </c>
      <c r="O843" t="inlineStr">
        <is>
          <t>Холдинг_Крупный</t>
        </is>
      </c>
      <c r="P843" t="inlineStr">
        <is>
          <t>Организация_Крупная</t>
        </is>
      </c>
      <c r="Q843" t="inlineStr">
        <is>
          <t>Отдел_017</t>
        </is>
      </c>
      <c r="R843" t="inlineStr">
        <is>
          <t>Группа_Крупная</t>
        </is>
      </c>
      <c r="S843" t="inlineStr">
        <is>
          <t>Категория_Крупная</t>
        </is>
      </c>
      <c r="T843" t="inlineStr">
        <is>
          <t>Подкатегория_Крупная</t>
        </is>
      </c>
      <c r="U843" t="inlineStr">
        <is>
          <t>SKU_0000842</t>
        </is>
      </c>
      <c r="V843" t="inlineStr">
        <is>
          <t>SMB</t>
        </is>
      </c>
      <c r="W843" t="inlineStr">
        <is>
          <t>Клиент_00842</t>
        </is>
      </c>
      <c r="X843" t="inlineStr">
        <is>
          <t>API</t>
        </is>
      </c>
      <c r="Y843" s="8" t="n">
        <v>37154</v>
      </c>
      <c r="Z843" t="n">
        <v>3</v>
      </c>
      <c r="AA843" s="8" t="n">
        <v>6316.18</v>
      </c>
      <c r="AB843" t="inlineStr">
        <is>
          <t>Да</t>
        </is>
      </c>
      <c r="AC843" t="inlineStr">
        <is>
          <t>Группа_Крупная / Категория_Крупная / Подкатегория_Крупная</t>
        </is>
      </c>
      <c r="AD843" t="n">
        <v>1</v>
      </c>
      <c r="AE843" t="inlineStr">
        <is>
          <t>до 10 000</t>
        </is>
      </c>
    </row>
    <row r="844">
      <c r="A844" t="n">
        <v>843</v>
      </c>
      <c r="B844" t="inlineStr">
        <is>
          <t>medium_10k</t>
        </is>
      </c>
      <c r="C844" t="inlineStr">
        <is>
          <t>ORD-0000281</t>
        </is>
      </c>
      <c r="D844" t="inlineStr">
        <is>
          <t>LINE-0000843</t>
        </is>
      </c>
      <c r="E844" s="7" t="n">
        <v>46134</v>
      </c>
      <c r="F844" s="7" t="n">
        <v>46134</v>
      </c>
      <c r="G844" t="n">
        <v>2026</v>
      </c>
      <c r="H844" t="inlineStr">
        <is>
          <t>Q2</t>
        </is>
      </c>
      <c r="I844" t="n">
        <v>4</v>
      </c>
      <c r="J844" t="inlineStr">
        <is>
          <t>Апрель</t>
        </is>
      </c>
      <c r="K844" t="n">
        <v>22</v>
      </c>
      <c r="L844" t="inlineStr">
        <is>
          <t>ФО_01_Крупный</t>
        </is>
      </c>
      <c r="M844" t="inlineStr">
        <is>
          <t>Регион_001_Крупный</t>
        </is>
      </c>
      <c r="N844" t="inlineStr">
        <is>
          <t>Город_0093</t>
        </is>
      </c>
      <c r="O844" t="inlineStr">
        <is>
          <t>Холдинг_Крупный</t>
        </is>
      </c>
      <c r="P844" t="inlineStr">
        <is>
          <t>Организация_Крупная</t>
        </is>
      </c>
      <c r="Q844" t="inlineStr">
        <is>
          <t>Отдел_017</t>
        </is>
      </c>
      <c r="R844" t="inlineStr">
        <is>
          <t>Группа_Крупная</t>
        </is>
      </c>
      <c r="S844" t="inlineStr">
        <is>
          <t>Категория_Крупная</t>
        </is>
      </c>
      <c r="T844" t="inlineStr">
        <is>
          <t>Подкатегория_Крупная</t>
        </is>
      </c>
      <c r="U844" t="inlineStr">
        <is>
          <t>SKU_0000843</t>
        </is>
      </c>
      <c r="V844" t="inlineStr">
        <is>
          <t>Госсектор</t>
        </is>
      </c>
      <c r="W844" t="inlineStr">
        <is>
          <t>Клиент_00843</t>
        </is>
      </c>
      <c r="X844" t="inlineStr">
        <is>
          <t>Импорт</t>
        </is>
      </c>
      <c r="Y844" s="8" t="n">
        <v>37191</v>
      </c>
      <c r="Z844" t="n">
        <v>4</v>
      </c>
      <c r="AA844" s="8" t="n">
        <v>6694.38</v>
      </c>
      <c r="AB844" t="inlineStr">
        <is>
          <t>Да</t>
        </is>
      </c>
      <c r="AC844" t="inlineStr">
        <is>
          <t>Группа_Крупная / Категория_Крупная / Подкатегория_Крупная</t>
        </is>
      </c>
      <c r="AD844" t="n">
        <v>1</v>
      </c>
      <c r="AE844" t="inlineStr">
        <is>
          <t>до 10 000</t>
        </is>
      </c>
    </row>
    <row r="845">
      <c r="A845" t="n">
        <v>844</v>
      </c>
      <c r="B845" t="inlineStr">
        <is>
          <t>medium_10k</t>
        </is>
      </c>
      <c r="C845" t="inlineStr">
        <is>
          <t>ORD-0000282</t>
        </is>
      </c>
      <c r="D845" t="inlineStr">
        <is>
          <t>LINE-0000844</t>
        </is>
      </c>
      <c r="E845" s="7" t="n">
        <v>46135</v>
      </c>
      <c r="F845" s="7" t="n">
        <v>46135</v>
      </c>
      <c r="G845" t="n">
        <v>2026</v>
      </c>
      <c r="H845" t="inlineStr">
        <is>
          <t>Q2</t>
        </is>
      </c>
      <c r="I845" t="n">
        <v>4</v>
      </c>
      <c r="J845" t="inlineStr">
        <is>
          <t>Апрель</t>
        </is>
      </c>
      <c r="K845" t="n">
        <v>23</v>
      </c>
      <c r="L845" t="inlineStr">
        <is>
          <t>ФО_01_Крупный</t>
        </is>
      </c>
      <c r="M845" t="inlineStr">
        <is>
          <t>Регион_001_Крупный</t>
        </is>
      </c>
      <c r="N845" t="inlineStr">
        <is>
          <t>Город_0094</t>
        </is>
      </c>
      <c r="O845" t="inlineStr">
        <is>
          <t>Холдинг_Крупный</t>
        </is>
      </c>
      <c r="P845" t="inlineStr">
        <is>
          <t>Организация_Крупная</t>
        </is>
      </c>
      <c r="Q845" t="inlineStr">
        <is>
          <t>Отдел_017</t>
        </is>
      </c>
      <c r="R845" t="inlineStr">
        <is>
          <t>Группа_Крупная</t>
        </is>
      </c>
      <c r="S845" t="inlineStr">
        <is>
          <t>Категория_Крупная</t>
        </is>
      </c>
      <c r="T845" t="inlineStr">
        <is>
          <t>Подкатегория_Крупная</t>
        </is>
      </c>
      <c r="U845" t="inlineStr">
        <is>
          <t>SKU_0000844</t>
        </is>
      </c>
      <c r="V845" t="inlineStr">
        <is>
          <t>Розница</t>
        </is>
      </c>
      <c r="W845" t="inlineStr">
        <is>
          <t>Клиент_00844</t>
        </is>
      </c>
      <c r="X845" t="inlineStr">
        <is>
          <t>Ручной ввод</t>
        </is>
      </c>
      <c r="Y845" s="8" t="n">
        <v>37228</v>
      </c>
      <c r="Z845" t="n">
        <v>5</v>
      </c>
      <c r="AA845" s="8" t="n">
        <v>7073.32</v>
      </c>
      <c r="AB845" t="inlineStr">
        <is>
          <t>Да</t>
        </is>
      </c>
      <c r="AC845" t="inlineStr">
        <is>
          <t>Группа_Крупная / Категория_Крупная / Подкатегория_Крупная</t>
        </is>
      </c>
      <c r="AD845" t="n">
        <v>1</v>
      </c>
      <c r="AE845" t="inlineStr">
        <is>
          <t>до 10 000</t>
        </is>
      </c>
    </row>
    <row r="846">
      <c r="A846" t="n">
        <v>845</v>
      </c>
      <c r="B846" t="inlineStr">
        <is>
          <t>medium_10k</t>
        </is>
      </c>
      <c r="C846" t="inlineStr">
        <is>
          <t>ORD-0000282</t>
        </is>
      </c>
      <c r="D846" t="inlineStr">
        <is>
          <t>LINE-0000845</t>
        </is>
      </c>
      <c r="E846" s="7" t="n">
        <v>46136</v>
      </c>
      <c r="F846" s="7" t="n">
        <v>46136</v>
      </c>
      <c r="G846" t="n">
        <v>2026</v>
      </c>
      <c r="H846" t="inlineStr">
        <is>
          <t>Q2</t>
        </is>
      </c>
      <c r="I846" t="n">
        <v>4</v>
      </c>
      <c r="J846" t="inlineStr">
        <is>
          <t>Апрель</t>
        </is>
      </c>
      <c r="K846" t="n">
        <v>24</v>
      </c>
      <c r="L846" t="inlineStr">
        <is>
          <t>ФО_01_Крупный</t>
        </is>
      </c>
      <c r="M846" t="inlineStr">
        <is>
          <t>Регион_001_Крупный</t>
        </is>
      </c>
      <c r="N846" t="inlineStr">
        <is>
          <t>Город_0095</t>
        </is>
      </c>
      <c r="O846" t="inlineStr">
        <is>
          <t>Холдинг_Крупный</t>
        </is>
      </c>
      <c r="P846" t="inlineStr">
        <is>
          <t>Организация_Крупная</t>
        </is>
      </c>
      <c r="Q846" t="inlineStr">
        <is>
          <t>Отдел_017</t>
        </is>
      </c>
      <c r="R846" t="inlineStr">
        <is>
          <t>Группа_Крупная</t>
        </is>
      </c>
      <c r="S846" t="inlineStr">
        <is>
          <t>Категория_Крупная</t>
        </is>
      </c>
      <c r="T846" t="inlineStr">
        <is>
          <t>Подкатегория_Крупная</t>
        </is>
      </c>
      <c r="U846" t="inlineStr">
        <is>
          <t>SKU_0000845</t>
        </is>
      </c>
      <c r="V846" t="inlineStr">
        <is>
          <t>Enterprise</t>
        </is>
      </c>
      <c r="W846" t="inlineStr">
        <is>
          <t>Клиент_00845</t>
        </is>
      </c>
      <c r="X846" t="inlineStr">
        <is>
          <t>Интеграция</t>
        </is>
      </c>
      <c r="Y846" s="8" t="n">
        <v>37265</v>
      </c>
      <c r="Z846" t="n">
        <v>6</v>
      </c>
      <c r="AA846" s="8" t="n">
        <v>7453</v>
      </c>
      <c r="AB846" t="inlineStr">
        <is>
          <t>Да</t>
        </is>
      </c>
      <c r="AC846" t="inlineStr">
        <is>
          <t>Группа_Крупная / Категория_Крупная / Подкатегория_Крупная</t>
        </is>
      </c>
      <c r="AD846" t="n">
        <v>1</v>
      </c>
      <c r="AE846" t="inlineStr">
        <is>
          <t>до 10 000</t>
        </is>
      </c>
    </row>
    <row r="847">
      <c r="A847" t="n">
        <v>846</v>
      </c>
      <c r="B847" t="inlineStr">
        <is>
          <t>medium_10k</t>
        </is>
      </c>
      <c r="C847" t="inlineStr">
        <is>
          <t>ORD-0000282</t>
        </is>
      </c>
      <c r="D847" t="inlineStr">
        <is>
          <t>LINE-0000846</t>
        </is>
      </c>
      <c r="E847" s="7" t="n">
        <v>46137</v>
      </c>
      <c r="F847" s="7" t="n">
        <v>46137</v>
      </c>
      <c r="G847" t="n">
        <v>2026</v>
      </c>
      <c r="H847" t="inlineStr">
        <is>
          <t>Q2</t>
        </is>
      </c>
      <c r="I847" t="n">
        <v>4</v>
      </c>
      <c r="J847" t="inlineStr">
        <is>
          <t>Апрель</t>
        </is>
      </c>
      <c r="K847" t="n">
        <v>25</v>
      </c>
      <c r="L847" t="inlineStr">
        <is>
          <t>ФО_01_Крупный</t>
        </is>
      </c>
      <c r="M847" t="inlineStr">
        <is>
          <t>Регион_001_Крупный</t>
        </is>
      </c>
      <c r="N847" t="inlineStr">
        <is>
          <t>Город_0096</t>
        </is>
      </c>
      <c r="O847" t="inlineStr">
        <is>
          <t>Холдинг_Крупный</t>
        </is>
      </c>
      <c r="P847" t="inlineStr">
        <is>
          <t>Организация_Крупная</t>
        </is>
      </c>
      <c r="Q847" t="inlineStr">
        <is>
          <t>Отдел_017</t>
        </is>
      </c>
      <c r="R847" t="inlineStr">
        <is>
          <t>Группа_Крупная</t>
        </is>
      </c>
      <c r="S847" t="inlineStr">
        <is>
          <t>Категория_Крупная</t>
        </is>
      </c>
      <c r="T847" t="inlineStr">
        <is>
          <t>Подкатегория_Крупная</t>
        </is>
      </c>
      <c r="U847" t="inlineStr">
        <is>
          <t>SKU_0000846</t>
        </is>
      </c>
      <c r="V847" t="inlineStr">
        <is>
          <t>SMB</t>
        </is>
      </c>
      <c r="W847" t="inlineStr">
        <is>
          <t>Клиент_00846</t>
        </is>
      </c>
      <c r="X847" t="inlineStr">
        <is>
          <t>Портал</t>
        </is>
      </c>
      <c r="Y847" s="8" t="n">
        <v>37302</v>
      </c>
      <c r="Z847" t="n">
        <v>7</v>
      </c>
      <c r="AA847" s="8" t="n">
        <v>7833.42</v>
      </c>
      <c r="AB847" t="inlineStr">
        <is>
          <t>Да</t>
        </is>
      </c>
      <c r="AC847" t="inlineStr">
        <is>
          <t>Группа_Крупная / Категория_Крупная / Подкатегория_Крупная</t>
        </is>
      </c>
      <c r="AD847" t="n">
        <v>1</v>
      </c>
      <c r="AE847" t="inlineStr">
        <is>
          <t>до 10 000</t>
        </is>
      </c>
    </row>
    <row r="848">
      <c r="A848" t="n">
        <v>847</v>
      </c>
      <c r="B848" t="inlineStr">
        <is>
          <t>medium_10k</t>
        </is>
      </c>
      <c r="C848" t="inlineStr">
        <is>
          <t>ORD-0000283</t>
        </is>
      </c>
      <c r="D848" t="inlineStr">
        <is>
          <t>LINE-0000847</t>
        </is>
      </c>
      <c r="E848" s="7" t="n">
        <v>46138</v>
      </c>
      <c r="F848" s="7" t="n">
        <v>46138</v>
      </c>
      <c r="G848" t="n">
        <v>2026</v>
      </c>
      <c r="H848" t="inlineStr">
        <is>
          <t>Q2</t>
        </is>
      </c>
      <c r="I848" t="n">
        <v>4</v>
      </c>
      <c r="J848" t="inlineStr">
        <is>
          <t>Апрель</t>
        </is>
      </c>
      <c r="K848" t="n">
        <v>26</v>
      </c>
      <c r="L848" t="inlineStr">
        <is>
          <t>ФО_08</t>
        </is>
      </c>
      <c r="M848" t="inlineStr">
        <is>
          <t>Регион_043</t>
        </is>
      </c>
      <c r="N848" t="inlineStr">
        <is>
          <t>Город_0847</t>
        </is>
      </c>
      <c r="O848" t="inlineStr">
        <is>
          <t>Холдинг_01</t>
        </is>
      </c>
      <c r="P848" t="inlineStr">
        <is>
          <t>Организация_002</t>
        </is>
      </c>
      <c r="Q848" t="inlineStr">
        <is>
          <t>Отдел_017</t>
        </is>
      </c>
      <c r="R848" t="inlineStr">
        <is>
          <t>Группа_01</t>
        </is>
      </c>
      <c r="S848" t="inlineStr">
        <is>
          <t>Категория_002</t>
        </is>
      </c>
      <c r="T848" t="inlineStr">
        <is>
          <t>Подкатегория_017</t>
        </is>
      </c>
      <c r="U848" t="inlineStr">
        <is>
          <t>SKU_0000847</t>
        </is>
      </c>
      <c r="V848" t="inlineStr">
        <is>
          <t>Госсектор</t>
        </is>
      </c>
      <c r="W848" t="inlineStr">
        <is>
          <t>Клиент_00847</t>
        </is>
      </c>
      <c r="X848" t="inlineStr">
        <is>
          <t>API</t>
        </is>
      </c>
      <c r="Y848" s="8" t="n">
        <v>32339</v>
      </c>
      <c r="Z848" t="n">
        <v>8</v>
      </c>
      <c r="AA848" s="8" t="n">
        <v>7114.58</v>
      </c>
      <c r="AB848" t="inlineStr">
        <is>
          <t>Нет</t>
        </is>
      </c>
      <c r="AC848" t="inlineStr">
        <is>
          <t>Группа_01 / Категория_002 / Подкатегория_017</t>
        </is>
      </c>
      <c r="AD848" t="n">
        <v>1</v>
      </c>
      <c r="AE848" t="inlineStr">
        <is>
          <t>до 10 000</t>
        </is>
      </c>
    </row>
    <row r="849">
      <c r="A849" t="n">
        <v>848</v>
      </c>
      <c r="B849" t="inlineStr">
        <is>
          <t>medium_10k</t>
        </is>
      </c>
      <c r="C849" t="inlineStr">
        <is>
          <t>ORD-0000283</t>
        </is>
      </c>
      <c r="D849" t="inlineStr">
        <is>
          <t>LINE-0000848</t>
        </is>
      </c>
      <c r="E849" s="7" t="n">
        <v>46139</v>
      </c>
      <c r="F849" s="7" t="n">
        <v>46139</v>
      </c>
      <c r="G849" t="n">
        <v>2026</v>
      </c>
      <c r="H849" t="inlineStr">
        <is>
          <t>Q2</t>
        </is>
      </c>
      <c r="I849" t="n">
        <v>4</v>
      </c>
      <c r="J849" t="inlineStr">
        <is>
          <t>Апрель</t>
        </is>
      </c>
      <c r="K849" t="n">
        <v>27</v>
      </c>
      <c r="L849" t="inlineStr">
        <is>
          <t>ФО_01</t>
        </is>
      </c>
      <c r="M849" t="inlineStr">
        <is>
          <t>Регион_043</t>
        </is>
      </c>
      <c r="N849" t="inlineStr">
        <is>
          <t>Город_0848</t>
        </is>
      </c>
      <c r="O849" t="inlineStr">
        <is>
          <t>Холдинг_01</t>
        </is>
      </c>
      <c r="P849" t="inlineStr">
        <is>
          <t>Организация_002</t>
        </is>
      </c>
      <c r="Q849" t="inlineStr">
        <is>
          <t>Отдел_017</t>
        </is>
      </c>
      <c r="R849" t="inlineStr">
        <is>
          <t>Группа_01</t>
        </is>
      </c>
      <c r="S849" t="inlineStr">
        <is>
          <t>Категория_002</t>
        </is>
      </c>
      <c r="T849" t="inlineStr">
        <is>
          <t>Подкатегория_017</t>
        </is>
      </c>
      <c r="U849" t="inlineStr">
        <is>
          <t>SKU_0000848</t>
        </is>
      </c>
      <c r="V849" t="inlineStr">
        <is>
          <t>Розница</t>
        </is>
      </c>
      <c r="W849" t="inlineStr">
        <is>
          <t>Клиент_00848</t>
        </is>
      </c>
      <c r="X849" t="inlineStr">
        <is>
          <t>Импорт</t>
        </is>
      </c>
      <c r="Y849" s="8" t="n">
        <v>32376</v>
      </c>
      <c r="Z849" t="n">
        <v>9</v>
      </c>
      <c r="AA849" s="8" t="n">
        <v>7446.48</v>
      </c>
      <c r="AB849" t="inlineStr">
        <is>
          <t>Нет</t>
        </is>
      </c>
      <c r="AC849" t="inlineStr">
        <is>
          <t>Группа_01 / Категория_002 / Подкатегория_017</t>
        </is>
      </c>
      <c r="AD849" t="n">
        <v>1</v>
      </c>
      <c r="AE849" t="inlineStr">
        <is>
          <t>до 10 000</t>
        </is>
      </c>
    </row>
    <row r="850">
      <c r="A850" t="n">
        <v>849</v>
      </c>
      <c r="B850" t="inlineStr">
        <is>
          <t>medium_10k</t>
        </is>
      </c>
      <c r="C850" t="inlineStr">
        <is>
          <t>ORD-0000283</t>
        </is>
      </c>
      <c r="D850" t="inlineStr">
        <is>
          <t>LINE-0000849</t>
        </is>
      </c>
      <c r="E850" s="7" t="n">
        <v>46140</v>
      </c>
      <c r="F850" s="7" t="n">
        <v>46140</v>
      </c>
      <c r="G850" t="n">
        <v>2026</v>
      </c>
      <c r="H850" t="inlineStr">
        <is>
          <t>Q2</t>
        </is>
      </c>
      <c r="I850" t="n">
        <v>4</v>
      </c>
      <c r="J850" t="inlineStr">
        <is>
          <t>Апрель</t>
        </is>
      </c>
      <c r="K850" t="n">
        <v>28</v>
      </c>
      <c r="L850" t="inlineStr">
        <is>
          <t>ФО_02</t>
        </is>
      </c>
      <c r="M850" t="inlineStr">
        <is>
          <t>Регион_043</t>
        </is>
      </c>
      <c r="N850" t="inlineStr">
        <is>
          <t>Город_0849</t>
        </is>
      </c>
      <c r="O850" t="inlineStr">
        <is>
          <t>Холдинг_01</t>
        </is>
      </c>
      <c r="P850" t="inlineStr">
        <is>
          <t>Организация_002</t>
        </is>
      </c>
      <c r="Q850" t="inlineStr">
        <is>
          <t>Отдел_017</t>
        </is>
      </c>
      <c r="R850" t="inlineStr">
        <is>
          <t>Группа_01</t>
        </is>
      </c>
      <c r="S850" t="inlineStr">
        <is>
          <t>Категория_002</t>
        </is>
      </c>
      <c r="T850" t="inlineStr">
        <is>
          <t>Подкатегория_017</t>
        </is>
      </c>
      <c r="U850" t="inlineStr">
        <is>
          <t>SKU_0000849</t>
        </is>
      </c>
      <c r="V850" t="inlineStr">
        <is>
          <t>Enterprise</t>
        </is>
      </c>
      <c r="W850" t="inlineStr">
        <is>
          <t>Клиент_00849</t>
        </is>
      </c>
      <c r="X850" t="inlineStr">
        <is>
          <t>Ручной ввод</t>
        </is>
      </c>
      <c r="Y850" s="8" t="n">
        <v>32413</v>
      </c>
      <c r="Z850" t="n">
        <v>10</v>
      </c>
      <c r="AA850" s="8" t="n">
        <v>7779.12</v>
      </c>
      <c r="AB850" t="inlineStr">
        <is>
          <t>Нет</t>
        </is>
      </c>
      <c r="AC850" t="inlineStr">
        <is>
          <t>Группа_01 / Категория_002 / Подкатегория_017</t>
        </is>
      </c>
      <c r="AD850" t="n">
        <v>1</v>
      </c>
      <c r="AE850" t="inlineStr">
        <is>
          <t>до 10 000</t>
        </is>
      </c>
    </row>
    <row r="851">
      <c r="A851" t="n">
        <v>850</v>
      </c>
      <c r="B851" t="inlineStr">
        <is>
          <t>medium_10k</t>
        </is>
      </c>
      <c r="C851" t="inlineStr">
        <is>
          <t>ORD-0000284</t>
        </is>
      </c>
      <c r="D851" t="inlineStr">
        <is>
          <t>LINE-0000850</t>
        </is>
      </c>
      <c r="E851" s="7" t="n">
        <v>46141</v>
      </c>
      <c r="F851" s="7" t="n">
        <v>46141</v>
      </c>
      <c r="G851" t="n">
        <v>2026</v>
      </c>
      <c r="H851" t="inlineStr">
        <is>
          <t>Q2</t>
        </is>
      </c>
      <c r="I851" t="n">
        <v>4</v>
      </c>
      <c r="J851" t="inlineStr">
        <is>
          <t>Апрель</t>
        </is>
      </c>
      <c r="K851" t="n">
        <v>29</v>
      </c>
      <c r="L851" t="inlineStr">
        <is>
          <t>ФО_01_Крупный</t>
        </is>
      </c>
      <c r="M851" t="inlineStr">
        <is>
          <t>Регион_001_Крупный</t>
        </is>
      </c>
      <c r="N851" t="inlineStr">
        <is>
          <t>Город_0100</t>
        </is>
      </c>
      <c r="O851" t="inlineStr">
        <is>
          <t>Холдинг_Крупный</t>
        </is>
      </c>
      <c r="P851" t="inlineStr">
        <is>
          <t>Организация_Крупная</t>
        </is>
      </c>
      <c r="Q851" t="inlineStr">
        <is>
          <t>Отдел_017</t>
        </is>
      </c>
      <c r="R851" t="inlineStr">
        <is>
          <t>Группа_Крупная</t>
        </is>
      </c>
      <c r="S851" t="inlineStr">
        <is>
          <t>Категория_Крупная</t>
        </is>
      </c>
      <c r="T851" t="inlineStr">
        <is>
          <t>Подкатегория_Крупная</t>
        </is>
      </c>
      <c r="U851" t="inlineStr">
        <is>
          <t>SKU_0000850</t>
        </is>
      </c>
      <c r="V851" t="inlineStr">
        <is>
          <t>SMB</t>
        </is>
      </c>
      <c r="W851" t="inlineStr">
        <is>
          <t>Клиент_00850</t>
        </is>
      </c>
      <c r="X851" t="inlineStr">
        <is>
          <t>Интеграция</t>
        </is>
      </c>
      <c r="Y851" s="8" t="n">
        <v>37450</v>
      </c>
      <c r="Z851" t="n">
        <v>11</v>
      </c>
      <c r="AA851" s="8" t="n">
        <v>2996</v>
      </c>
      <c r="AB851" t="inlineStr">
        <is>
          <t>Да</t>
        </is>
      </c>
      <c r="AC851" t="inlineStr">
        <is>
          <t>Группа_Крупная / Категория_Крупная / Подкатегория_Крупная</t>
        </is>
      </c>
      <c r="AD851" t="n">
        <v>1</v>
      </c>
      <c r="AE851" t="inlineStr">
        <is>
          <t>до 10 000</t>
        </is>
      </c>
    </row>
    <row r="852">
      <c r="A852" t="n">
        <v>851</v>
      </c>
      <c r="B852" t="inlineStr">
        <is>
          <t>medium_10k</t>
        </is>
      </c>
      <c r="C852" t="inlineStr">
        <is>
          <t>ORD-0000284</t>
        </is>
      </c>
      <c r="D852" t="inlineStr">
        <is>
          <t>LINE-0000851</t>
        </is>
      </c>
      <c r="E852" s="7" t="n">
        <v>46142</v>
      </c>
      <c r="F852" s="7" t="n">
        <v>46142</v>
      </c>
      <c r="G852" t="n">
        <v>2026</v>
      </c>
      <c r="H852" t="inlineStr">
        <is>
          <t>Q2</t>
        </is>
      </c>
      <c r="I852" t="n">
        <v>4</v>
      </c>
      <c r="J852" t="inlineStr">
        <is>
          <t>Апрель</t>
        </is>
      </c>
      <c r="K852" t="n">
        <v>30</v>
      </c>
      <c r="L852" t="inlineStr">
        <is>
          <t>ФО_01_Крупный</t>
        </is>
      </c>
      <c r="M852" t="inlineStr">
        <is>
          <t>Регион_001_Крупный</t>
        </is>
      </c>
      <c r="N852" t="inlineStr">
        <is>
          <t>Город_0101</t>
        </is>
      </c>
      <c r="O852" t="inlineStr">
        <is>
          <t>Холдинг_Крупный</t>
        </is>
      </c>
      <c r="P852" t="inlineStr">
        <is>
          <t>Организация_Крупная</t>
        </is>
      </c>
      <c r="Q852" t="inlineStr">
        <is>
          <t>Отдел_018</t>
        </is>
      </c>
      <c r="R852" t="inlineStr">
        <is>
          <t>Группа_Крупная</t>
        </is>
      </c>
      <c r="S852" t="inlineStr">
        <is>
          <t>Категория_Крупная</t>
        </is>
      </c>
      <c r="T852" t="inlineStr">
        <is>
          <t>Подкатегория_Крупная</t>
        </is>
      </c>
      <c r="U852" t="inlineStr">
        <is>
          <t>SKU_0000851</t>
        </is>
      </c>
      <c r="V852" t="inlineStr">
        <is>
          <t>Госсектор</t>
        </is>
      </c>
      <c r="W852" t="inlineStr">
        <is>
          <t>Клиент_00851</t>
        </is>
      </c>
      <c r="X852" t="inlineStr">
        <is>
          <t>Портал</t>
        </is>
      </c>
      <c r="Y852" s="8" t="n">
        <v>37487</v>
      </c>
      <c r="Z852" t="n">
        <v>12</v>
      </c>
      <c r="AA852" s="8" t="n">
        <v>3373.83</v>
      </c>
      <c r="AB852" t="inlineStr">
        <is>
          <t>Да</t>
        </is>
      </c>
      <c r="AC852" t="inlineStr">
        <is>
          <t>Группа_Крупная / Категория_Крупная / Подкатегория_Крупная</t>
        </is>
      </c>
      <c r="AD852" t="n">
        <v>1</v>
      </c>
      <c r="AE852" t="inlineStr">
        <is>
          <t>до 10 000</t>
        </is>
      </c>
    </row>
    <row r="853">
      <c r="A853" t="n">
        <v>852</v>
      </c>
      <c r="B853" t="inlineStr">
        <is>
          <t>medium_10k</t>
        </is>
      </c>
      <c r="C853" t="inlineStr">
        <is>
          <t>ORD-0000284</t>
        </is>
      </c>
      <c r="D853" t="inlineStr">
        <is>
          <t>LINE-0000852</t>
        </is>
      </c>
      <c r="E853" s="7" t="n">
        <v>46143</v>
      </c>
      <c r="F853" s="7" t="n">
        <v>46143</v>
      </c>
      <c r="G853" t="n">
        <v>2026</v>
      </c>
      <c r="H853" t="inlineStr">
        <is>
          <t>Q2</t>
        </is>
      </c>
      <c r="I853" t="n">
        <v>5</v>
      </c>
      <c r="J853" t="inlineStr">
        <is>
          <t>Май</t>
        </is>
      </c>
      <c r="K853" t="n">
        <v>1</v>
      </c>
      <c r="L853" t="inlineStr">
        <is>
          <t>ФО_01_Крупный</t>
        </is>
      </c>
      <c r="M853" t="inlineStr">
        <is>
          <t>Регион_001_Крупный</t>
        </is>
      </c>
      <c r="N853" t="inlineStr">
        <is>
          <t>Город_0102</t>
        </is>
      </c>
      <c r="O853" t="inlineStr">
        <is>
          <t>Холдинг_Крупный</t>
        </is>
      </c>
      <c r="P853" t="inlineStr">
        <is>
          <t>Организация_Крупная</t>
        </is>
      </c>
      <c r="Q853" t="inlineStr">
        <is>
          <t>Отдел_018</t>
        </is>
      </c>
      <c r="R853" t="inlineStr">
        <is>
          <t>Группа_Крупная</t>
        </is>
      </c>
      <c r="S853" t="inlineStr">
        <is>
          <t>Категория_Крупная</t>
        </is>
      </c>
      <c r="T853" t="inlineStr">
        <is>
          <t>Подкатегория_Крупная</t>
        </is>
      </c>
      <c r="U853" t="inlineStr">
        <is>
          <t>SKU_0000852</t>
        </is>
      </c>
      <c r="V853" t="inlineStr">
        <is>
          <t>Розница</t>
        </is>
      </c>
      <c r="W853" t="inlineStr">
        <is>
          <t>Клиент_00852</t>
        </is>
      </c>
      <c r="X853" t="inlineStr">
        <is>
          <t>API</t>
        </is>
      </c>
      <c r="Y853" s="8" t="n">
        <v>37524</v>
      </c>
      <c r="Z853" t="n">
        <v>13</v>
      </c>
      <c r="AA853" s="8" t="n">
        <v>3752.4</v>
      </c>
      <c r="AB853" t="inlineStr">
        <is>
          <t>Да</t>
        </is>
      </c>
      <c r="AC853" t="inlineStr">
        <is>
          <t>Группа_Крупная / Категория_Крупная / Подкатегория_Крупная</t>
        </is>
      </c>
      <c r="AD853" t="n">
        <v>1</v>
      </c>
      <c r="AE853" t="inlineStr">
        <is>
          <t>до 10 000</t>
        </is>
      </c>
    </row>
    <row r="854">
      <c r="A854" t="n">
        <v>853</v>
      </c>
      <c r="B854" t="inlineStr">
        <is>
          <t>medium_10k</t>
        </is>
      </c>
      <c r="C854" t="inlineStr">
        <is>
          <t>ORD-0000285</t>
        </is>
      </c>
      <c r="D854" t="inlineStr">
        <is>
          <t>LINE-0000853</t>
        </is>
      </c>
      <c r="E854" s="7" t="n">
        <v>46144</v>
      </c>
      <c r="F854" s="7" t="n">
        <v>46144</v>
      </c>
      <c r="G854" t="n">
        <v>2026</v>
      </c>
      <c r="H854" t="inlineStr">
        <is>
          <t>Q2</t>
        </is>
      </c>
      <c r="I854" t="n">
        <v>5</v>
      </c>
      <c r="J854" t="inlineStr">
        <is>
          <t>Май</t>
        </is>
      </c>
      <c r="K854" t="n">
        <v>2</v>
      </c>
      <c r="L854" t="inlineStr">
        <is>
          <t>ФО_01_Крупный</t>
        </is>
      </c>
      <c r="M854" t="inlineStr">
        <is>
          <t>Регион_001_Крупный</t>
        </is>
      </c>
      <c r="N854" t="inlineStr">
        <is>
          <t>Город_0103</t>
        </is>
      </c>
      <c r="O854" t="inlineStr">
        <is>
          <t>Холдинг_Крупный</t>
        </is>
      </c>
      <c r="P854" t="inlineStr">
        <is>
          <t>Организация_Крупная</t>
        </is>
      </c>
      <c r="Q854" t="inlineStr">
        <is>
          <t>Отдел_018</t>
        </is>
      </c>
      <c r="R854" t="inlineStr">
        <is>
          <t>Группа_Крупная</t>
        </is>
      </c>
      <c r="S854" t="inlineStr">
        <is>
          <t>Категория_Крупная</t>
        </is>
      </c>
      <c r="T854" t="inlineStr">
        <is>
          <t>Подкатегория_Крупная</t>
        </is>
      </c>
      <c r="U854" t="inlineStr">
        <is>
          <t>SKU_0000853</t>
        </is>
      </c>
      <c r="V854" t="inlineStr">
        <is>
          <t>Enterprise</t>
        </is>
      </c>
      <c r="W854" t="inlineStr">
        <is>
          <t>Клиент_00853</t>
        </is>
      </c>
      <c r="X854" t="inlineStr">
        <is>
          <t>Импорт</t>
        </is>
      </c>
      <c r="Y854" s="8" t="n">
        <v>37561</v>
      </c>
      <c r="Z854" t="n">
        <v>14</v>
      </c>
      <c r="AA854" s="8" t="n">
        <v>4131.71</v>
      </c>
      <c r="AB854" t="inlineStr">
        <is>
          <t>Да</t>
        </is>
      </c>
      <c r="AC854" t="inlineStr">
        <is>
          <t>Группа_Крупная / Категория_Крупная / Подкатегория_Крупная</t>
        </is>
      </c>
      <c r="AD854" t="n">
        <v>1</v>
      </c>
      <c r="AE854" t="inlineStr">
        <is>
          <t>до 10 000</t>
        </is>
      </c>
    </row>
    <row r="855">
      <c r="A855" t="n">
        <v>854</v>
      </c>
      <c r="B855" t="inlineStr">
        <is>
          <t>medium_10k</t>
        </is>
      </c>
      <c r="C855" t="inlineStr">
        <is>
          <t>ORD-0000285</t>
        </is>
      </c>
      <c r="D855" t="inlineStr">
        <is>
          <t>LINE-0000854</t>
        </is>
      </c>
      <c r="E855" s="7" t="n">
        <v>46145</v>
      </c>
      <c r="F855" s="7" t="n">
        <v>46145</v>
      </c>
      <c r="G855" t="n">
        <v>2026</v>
      </c>
      <c r="H855" t="inlineStr">
        <is>
          <t>Q2</t>
        </is>
      </c>
      <c r="I855" t="n">
        <v>5</v>
      </c>
      <c r="J855" t="inlineStr">
        <is>
          <t>Май</t>
        </is>
      </c>
      <c r="K855" t="n">
        <v>3</v>
      </c>
      <c r="L855" t="inlineStr">
        <is>
          <t>ФО_01_Крупный</t>
        </is>
      </c>
      <c r="M855" t="inlineStr">
        <is>
          <t>Регион_001_Крупный</t>
        </is>
      </c>
      <c r="N855" t="inlineStr">
        <is>
          <t>Город_0104</t>
        </is>
      </c>
      <c r="O855" t="inlineStr">
        <is>
          <t>Холдинг_Крупный</t>
        </is>
      </c>
      <c r="P855" t="inlineStr">
        <is>
          <t>Организация_Крупная</t>
        </is>
      </c>
      <c r="Q855" t="inlineStr">
        <is>
          <t>Отдел_018</t>
        </is>
      </c>
      <c r="R855" t="inlineStr">
        <is>
          <t>Группа_Крупная</t>
        </is>
      </c>
      <c r="S855" t="inlineStr">
        <is>
          <t>Категория_Крупная</t>
        </is>
      </c>
      <c r="T855" t="inlineStr">
        <is>
          <t>Подкатегория_Крупная</t>
        </is>
      </c>
      <c r="U855" t="inlineStr">
        <is>
          <t>SKU_0000854</t>
        </is>
      </c>
      <c r="V855" t="inlineStr">
        <is>
          <t>SMB</t>
        </is>
      </c>
      <c r="W855" t="inlineStr">
        <is>
          <t>Клиент_00854</t>
        </is>
      </c>
      <c r="X855" t="inlineStr">
        <is>
          <t>Ручной ввод</t>
        </is>
      </c>
      <c r="Y855" s="8" t="n">
        <v>37598</v>
      </c>
      <c r="Z855" t="n">
        <v>15</v>
      </c>
      <c r="AA855" s="8" t="n">
        <v>4511.76</v>
      </c>
      <c r="AB855" t="inlineStr">
        <is>
          <t>Да</t>
        </is>
      </c>
      <c r="AC855" t="inlineStr">
        <is>
          <t>Группа_Крупная / Категория_Крупная / Подкатегория_Крупная</t>
        </is>
      </c>
      <c r="AD855" t="n">
        <v>1</v>
      </c>
      <c r="AE855" t="inlineStr">
        <is>
          <t>до 10 000</t>
        </is>
      </c>
    </row>
    <row r="856">
      <c r="A856" t="n">
        <v>855</v>
      </c>
      <c r="B856" t="inlineStr">
        <is>
          <t>medium_10k</t>
        </is>
      </c>
      <c r="C856" t="inlineStr">
        <is>
          <t>ORD-0000285</t>
        </is>
      </c>
      <c r="D856" t="inlineStr">
        <is>
          <t>LINE-0000855</t>
        </is>
      </c>
      <c r="E856" s="7" t="n">
        <v>46146</v>
      </c>
      <c r="F856" s="7" t="n">
        <v>46146</v>
      </c>
      <c r="G856" t="n">
        <v>2026</v>
      </c>
      <c r="H856" t="inlineStr">
        <is>
          <t>Q2</t>
        </is>
      </c>
      <c r="I856" t="n">
        <v>5</v>
      </c>
      <c r="J856" t="inlineStr">
        <is>
          <t>Май</t>
        </is>
      </c>
      <c r="K856" t="n">
        <v>4</v>
      </c>
      <c r="L856" t="inlineStr">
        <is>
          <t>ФО_01_Крупный</t>
        </is>
      </c>
      <c r="M856" t="inlineStr">
        <is>
          <t>Регион_001_Крупный</t>
        </is>
      </c>
      <c r="N856" t="inlineStr">
        <is>
          <t>Город_0105</t>
        </is>
      </c>
      <c r="O856" t="inlineStr">
        <is>
          <t>Холдинг_Крупный</t>
        </is>
      </c>
      <c r="P856" t="inlineStr">
        <is>
          <t>Организация_Крупная</t>
        </is>
      </c>
      <c r="Q856" t="inlineStr">
        <is>
          <t>Отдел_018</t>
        </is>
      </c>
      <c r="R856" t="inlineStr">
        <is>
          <t>Группа_Крупная</t>
        </is>
      </c>
      <c r="S856" t="inlineStr">
        <is>
          <t>Категория_Крупная</t>
        </is>
      </c>
      <c r="T856" t="inlineStr">
        <is>
          <t>Подкатегория_Крупная</t>
        </is>
      </c>
      <c r="U856" t="inlineStr">
        <is>
          <t>SKU_0000855</t>
        </is>
      </c>
      <c r="V856" t="inlineStr">
        <is>
          <t>Госсектор</t>
        </is>
      </c>
      <c r="W856" t="inlineStr">
        <is>
          <t>Клиент_00855</t>
        </is>
      </c>
      <c r="X856" t="inlineStr">
        <is>
          <t>Интеграция</t>
        </is>
      </c>
      <c r="Y856" s="8" t="n">
        <v>37635</v>
      </c>
      <c r="Z856" t="n">
        <v>16</v>
      </c>
      <c r="AA856" s="8" t="n">
        <v>4892.55</v>
      </c>
      <c r="AB856" t="inlineStr">
        <is>
          <t>Да</t>
        </is>
      </c>
      <c r="AC856" t="inlineStr">
        <is>
          <t>Группа_Крупная / Категория_Крупная / Подкатегория_Крупная</t>
        </is>
      </c>
      <c r="AD856" t="n">
        <v>1</v>
      </c>
      <c r="AE856" t="inlineStr">
        <is>
          <t>до 10 000</t>
        </is>
      </c>
    </row>
    <row r="857">
      <c r="A857" t="n">
        <v>856</v>
      </c>
      <c r="B857" t="inlineStr">
        <is>
          <t>medium_10k</t>
        </is>
      </c>
      <c r="C857" t="inlineStr">
        <is>
          <t>ORD-0000286</t>
        </is>
      </c>
      <c r="D857" t="inlineStr">
        <is>
          <t>LINE-0000856</t>
        </is>
      </c>
      <c r="E857" s="7" t="n">
        <v>46147</v>
      </c>
      <c r="F857" s="7" t="n">
        <v>46147</v>
      </c>
      <c r="G857" t="n">
        <v>2026</v>
      </c>
      <c r="H857" t="inlineStr">
        <is>
          <t>Q2</t>
        </is>
      </c>
      <c r="I857" t="n">
        <v>5</v>
      </c>
      <c r="J857" t="inlineStr">
        <is>
          <t>Май</t>
        </is>
      </c>
      <c r="K857" t="n">
        <v>5</v>
      </c>
      <c r="L857" t="inlineStr">
        <is>
          <t>ФО_01_Крупный</t>
        </is>
      </c>
      <c r="M857" t="inlineStr">
        <is>
          <t>Регион_001_Крупный</t>
        </is>
      </c>
      <c r="N857" t="inlineStr">
        <is>
          <t>Город_0106</t>
        </is>
      </c>
      <c r="O857" t="inlineStr">
        <is>
          <t>Холдинг_Крупный</t>
        </is>
      </c>
      <c r="P857" t="inlineStr">
        <is>
          <t>Организация_Крупная</t>
        </is>
      </c>
      <c r="Q857" t="inlineStr">
        <is>
          <t>Отдел_018</t>
        </is>
      </c>
      <c r="R857" t="inlineStr">
        <is>
          <t>Группа_Крупная</t>
        </is>
      </c>
      <c r="S857" t="inlineStr">
        <is>
          <t>Категория_Крупная</t>
        </is>
      </c>
      <c r="T857" t="inlineStr">
        <is>
          <t>Подкатегория_Крупная</t>
        </is>
      </c>
      <c r="U857" t="inlineStr">
        <is>
          <t>SKU_0000856</t>
        </is>
      </c>
      <c r="V857" t="inlineStr">
        <is>
          <t>Розница</t>
        </is>
      </c>
      <c r="W857" t="inlineStr">
        <is>
          <t>Клиент_00856</t>
        </is>
      </c>
      <c r="X857" t="inlineStr">
        <is>
          <t>Портал</t>
        </is>
      </c>
      <c r="Y857" s="8" t="n">
        <v>37672</v>
      </c>
      <c r="Z857" t="n">
        <v>17</v>
      </c>
      <c r="AA857" s="8" t="n">
        <v>5274.08</v>
      </c>
      <c r="AB857" t="inlineStr">
        <is>
          <t>Да</t>
        </is>
      </c>
      <c r="AC857" t="inlineStr">
        <is>
          <t>Группа_Крупная / Категория_Крупная / Подкатегория_Крупная</t>
        </is>
      </c>
      <c r="AD857" t="n">
        <v>1</v>
      </c>
      <c r="AE857" t="inlineStr">
        <is>
          <t>до 10 000</t>
        </is>
      </c>
    </row>
    <row r="858">
      <c r="A858" t="n">
        <v>857</v>
      </c>
      <c r="B858" t="inlineStr">
        <is>
          <t>medium_10k</t>
        </is>
      </c>
      <c r="C858" t="inlineStr">
        <is>
          <t>ORD-0000286</t>
        </is>
      </c>
      <c r="D858" t="inlineStr">
        <is>
          <t>LINE-0000857</t>
        </is>
      </c>
      <c r="E858" s="7" t="n">
        <v>46148</v>
      </c>
      <c r="F858" s="7" t="n">
        <v>46148</v>
      </c>
      <c r="G858" t="n">
        <v>2026</v>
      </c>
      <c r="H858" t="inlineStr">
        <is>
          <t>Q2</t>
        </is>
      </c>
      <c r="I858" t="n">
        <v>5</v>
      </c>
      <c r="J858" t="inlineStr">
        <is>
          <t>Май</t>
        </is>
      </c>
      <c r="K858" t="n">
        <v>6</v>
      </c>
      <c r="L858" t="inlineStr">
        <is>
          <t>ФО_02</t>
        </is>
      </c>
      <c r="M858" t="inlineStr">
        <is>
          <t>Регион_043</t>
        </is>
      </c>
      <c r="N858" t="inlineStr">
        <is>
          <t>Город_0857</t>
        </is>
      </c>
      <c r="O858" t="inlineStr">
        <is>
          <t>Холдинг_01</t>
        </is>
      </c>
      <c r="P858" t="inlineStr">
        <is>
          <t>Организация_002</t>
        </is>
      </c>
      <c r="Q858" t="inlineStr">
        <is>
          <t>Отдел_018</t>
        </is>
      </c>
      <c r="R858" t="inlineStr">
        <is>
          <t>Группа_01</t>
        </is>
      </c>
      <c r="S858" t="inlineStr">
        <is>
          <t>Категория_002</t>
        </is>
      </c>
      <c r="T858" t="inlineStr">
        <is>
          <t>Подкатегория_018</t>
        </is>
      </c>
      <c r="U858" t="inlineStr">
        <is>
          <t>SKU_0000857</t>
        </is>
      </c>
      <c r="V858" t="inlineStr">
        <is>
          <t>Enterprise</t>
        </is>
      </c>
      <c r="W858" t="inlineStr">
        <is>
          <t>Клиент_00857</t>
        </is>
      </c>
      <c r="X858" t="inlineStr">
        <is>
          <t>API</t>
        </is>
      </c>
      <c r="Y858" s="8" t="n">
        <v>32709</v>
      </c>
      <c r="Z858" t="n">
        <v>18</v>
      </c>
      <c r="AA858" s="8" t="n">
        <v>4906.35</v>
      </c>
      <c r="AB858" t="inlineStr">
        <is>
          <t>Нет</t>
        </is>
      </c>
      <c r="AC858" t="inlineStr">
        <is>
          <t>Группа_01 / Категория_002 / Подкатегория_018</t>
        </is>
      </c>
      <c r="AD858" t="n">
        <v>1</v>
      </c>
      <c r="AE858" t="inlineStr">
        <is>
          <t>до 10 000</t>
        </is>
      </c>
    </row>
    <row r="859">
      <c r="A859" t="n">
        <v>858</v>
      </c>
      <c r="B859" t="inlineStr">
        <is>
          <t>medium_10k</t>
        </is>
      </c>
      <c r="C859" t="inlineStr">
        <is>
          <t>ORD-0000286</t>
        </is>
      </c>
      <c r="D859" t="inlineStr">
        <is>
          <t>LINE-0000858</t>
        </is>
      </c>
      <c r="E859" s="7" t="n">
        <v>46149</v>
      </c>
      <c r="F859" s="7" t="n">
        <v>46149</v>
      </c>
      <c r="G859" t="n">
        <v>2026</v>
      </c>
      <c r="H859" t="inlineStr">
        <is>
          <t>Q2</t>
        </is>
      </c>
      <c r="I859" t="n">
        <v>5</v>
      </c>
      <c r="J859" t="inlineStr">
        <is>
          <t>Май</t>
        </is>
      </c>
      <c r="K859" t="n">
        <v>7</v>
      </c>
      <c r="L859" t="inlineStr">
        <is>
          <t>ФО_03</t>
        </is>
      </c>
      <c r="M859" t="inlineStr">
        <is>
          <t>Регион_043</t>
        </is>
      </c>
      <c r="N859" t="inlineStr">
        <is>
          <t>Город_0858</t>
        </is>
      </c>
      <c r="O859" t="inlineStr">
        <is>
          <t>Холдинг_01</t>
        </is>
      </c>
      <c r="P859" t="inlineStr">
        <is>
          <t>Организация_002</t>
        </is>
      </c>
      <c r="Q859" t="inlineStr">
        <is>
          <t>Отдел_018</t>
        </is>
      </c>
      <c r="R859" t="inlineStr">
        <is>
          <t>Группа_01</t>
        </is>
      </c>
      <c r="S859" t="inlineStr">
        <is>
          <t>Категория_002</t>
        </is>
      </c>
      <c r="T859" t="inlineStr">
        <is>
          <t>Подкатегория_018</t>
        </is>
      </c>
      <c r="U859" t="inlineStr">
        <is>
          <t>SKU_0000858</t>
        </is>
      </c>
      <c r="V859" t="inlineStr">
        <is>
          <t>SMB</t>
        </is>
      </c>
      <c r="W859" t="inlineStr">
        <is>
          <t>Клиент_00858</t>
        </is>
      </c>
      <c r="X859" t="inlineStr">
        <is>
          <t>Импорт</t>
        </is>
      </c>
      <c r="Y859" s="8" t="n">
        <v>32746</v>
      </c>
      <c r="Z859" t="n">
        <v>19</v>
      </c>
      <c r="AA859" s="8" t="n">
        <v>5239.36</v>
      </c>
      <c r="AB859" t="inlineStr">
        <is>
          <t>Нет</t>
        </is>
      </c>
      <c r="AC859" t="inlineStr">
        <is>
          <t>Группа_01 / Категория_002 / Подкатегория_018</t>
        </is>
      </c>
      <c r="AD859" t="n">
        <v>1</v>
      </c>
      <c r="AE859" t="inlineStr">
        <is>
          <t>до 10 000</t>
        </is>
      </c>
    </row>
    <row r="860">
      <c r="A860" t="n">
        <v>859</v>
      </c>
      <c r="B860" t="inlineStr">
        <is>
          <t>medium_10k</t>
        </is>
      </c>
      <c r="C860" t="inlineStr">
        <is>
          <t>ORD-0000287</t>
        </is>
      </c>
      <c r="D860" t="inlineStr">
        <is>
          <t>LINE-0000859</t>
        </is>
      </c>
      <c r="E860" s="7" t="n">
        <v>46150</v>
      </c>
      <c r="F860" s="7" t="n">
        <v>46150</v>
      </c>
      <c r="G860" t="n">
        <v>2026</v>
      </c>
      <c r="H860" t="inlineStr">
        <is>
          <t>Q2</t>
        </is>
      </c>
      <c r="I860" t="n">
        <v>5</v>
      </c>
      <c r="J860" t="inlineStr">
        <is>
          <t>Май</t>
        </is>
      </c>
      <c r="K860" t="n">
        <v>8</v>
      </c>
      <c r="L860" t="inlineStr">
        <is>
          <t>ФО_04</t>
        </is>
      </c>
      <c r="M860" t="inlineStr">
        <is>
          <t>Регион_043</t>
        </is>
      </c>
      <c r="N860" t="inlineStr">
        <is>
          <t>Город_0859</t>
        </is>
      </c>
      <c r="O860" t="inlineStr">
        <is>
          <t>Холдинг_01</t>
        </is>
      </c>
      <c r="P860" t="inlineStr">
        <is>
          <t>Организация_002</t>
        </is>
      </c>
      <c r="Q860" t="inlineStr">
        <is>
          <t>Отдел_018</t>
        </is>
      </c>
      <c r="R860" t="inlineStr">
        <is>
          <t>Группа_01</t>
        </is>
      </c>
      <c r="S860" t="inlineStr">
        <is>
          <t>Категория_002</t>
        </is>
      </c>
      <c r="T860" t="inlineStr">
        <is>
          <t>Подкатегория_018</t>
        </is>
      </c>
      <c r="U860" t="inlineStr">
        <is>
          <t>SKU_0000859</t>
        </is>
      </c>
      <c r="V860" t="inlineStr">
        <is>
          <t>Госсектор</t>
        </is>
      </c>
      <c r="W860" t="inlineStr">
        <is>
          <t>Клиент_00859</t>
        </is>
      </c>
      <c r="X860" t="inlineStr">
        <is>
          <t>Ручной ввод</t>
        </is>
      </c>
      <c r="Y860" s="8" t="n">
        <v>32783</v>
      </c>
      <c r="Z860" t="n">
        <v>20</v>
      </c>
      <c r="AA860" s="8" t="n">
        <v>5573.11</v>
      </c>
      <c r="AB860" t="inlineStr">
        <is>
          <t>Нет</t>
        </is>
      </c>
      <c r="AC860" t="inlineStr">
        <is>
          <t>Группа_01 / Категория_002 / Подкатегория_018</t>
        </is>
      </c>
      <c r="AD860" t="n">
        <v>1</v>
      </c>
      <c r="AE860" t="inlineStr">
        <is>
          <t>до 10 000</t>
        </is>
      </c>
    </row>
    <row r="861">
      <c r="A861" t="n">
        <v>860</v>
      </c>
      <c r="B861" t="inlineStr">
        <is>
          <t>medium_10k</t>
        </is>
      </c>
      <c r="C861" t="inlineStr">
        <is>
          <t>ORD-0000287</t>
        </is>
      </c>
      <c r="D861" t="inlineStr">
        <is>
          <t>LINE-0000860</t>
        </is>
      </c>
      <c r="E861" s="7" t="n">
        <v>46151</v>
      </c>
      <c r="F861" s="7" t="n">
        <v>46151</v>
      </c>
      <c r="G861" t="n">
        <v>2026</v>
      </c>
      <c r="H861" t="inlineStr">
        <is>
          <t>Q2</t>
        </is>
      </c>
      <c r="I861" t="n">
        <v>5</v>
      </c>
      <c r="J861" t="inlineStr">
        <is>
          <t>Май</t>
        </is>
      </c>
      <c r="K861" t="n">
        <v>9</v>
      </c>
      <c r="L861" t="inlineStr">
        <is>
          <t>ФО_01_Крупный</t>
        </is>
      </c>
      <c r="M861" t="inlineStr">
        <is>
          <t>Регион_001_Крупный</t>
        </is>
      </c>
      <c r="N861" t="inlineStr">
        <is>
          <t>Город_0110</t>
        </is>
      </c>
      <c r="O861" t="inlineStr">
        <is>
          <t>Холдинг_Крупный</t>
        </is>
      </c>
      <c r="P861" t="inlineStr">
        <is>
          <t>Организация_Крупная</t>
        </is>
      </c>
      <c r="Q861" t="inlineStr">
        <is>
          <t>Отдел_018</t>
        </is>
      </c>
      <c r="R861" t="inlineStr">
        <is>
          <t>Группа_Крупная</t>
        </is>
      </c>
      <c r="S861" t="inlineStr">
        <is>
          <t>Категория_Крупная</t>
        </is>
      </c>
      <c r="T861" t="inlineStr">
        <is>
          <t>Подкатегория_Крупная</t>
        </is>
      </c>
      <c r="U861" t="inlineStr">
        <is>
          <t>SKU_0000860</t>
        </is>
      </c>
      <c r="V861" t="inlineStr">
        <is>
          <t>Розница</t>
        </is>
      </c>
      <c r="W861" t="inlineStr">
        <is>
          <t>Клиент_00860</t>
        </is>
      </c>
      <c r="X861" t="inlineStr">
        <is>
          <t>Интеграция</t>
        </is>
      </c>
      <c r="Y861" s="8" t="n">
        <v>37820</v>
      </c>
      <c r="Z861" t="n">
        <v>1</v>
      </c>
      <c r="AA861" s="8" t="n">
        <v>6807.6</v>
      </c>
      <c r="AB861" t="inlineStr">
        <is>
          <t>Да</t>
        </is>
      </c>
      <c r="AC861" t="inlineStr">
        <is>
          <t>Группа_Крупная / Категория_Крупная / Подкатегория_Крупная</t>
        </is>
      </c>
      <c r="AD861" t="n">
        <v>1</v>
      </c>
      <c r="AE861" t="inlineStr">
        <is>
          <t>до 10 000</t>
        </is>
      </c>
    </row>
    <row r="862">
      <c r="A862" t="n">
        <v>861</v>
      </c>
      <c r="B862" t="inlineStr">
        <is>
          <t>medium_10k</t>
        </is>
      </c>
      <c r="C862" t="inlineStr">
        <is>
          <t>ORD-0000287</t>
        </is>
      </c>
      <c r="D862" t="inlineStr">
        <is>
          <t>LINE-0000861</t>
        </is>
      </c>
      <c r="E862" s="7" t="n">
        <v>46152</v>
      </c>
      <c r="F862" s="7" t="n">
        <v>46152</v>
      </c>
      <c r="G862" t="n">
        <v>2026</v>
      </c>
      <c r="H862" t="inlineStr">
        <is>
          <t>Q2</t>
        </is>
      </c>
      <c r="I862" t="n">
        <v>5</v>
      </c>
      <c r="J862" t="inlineStr">
        <is>
          <t>Май</t>
        </is>
      </c>
      <c r="K862" t="n">
        <v>10</v>
      </c>
      <c r="L862" t="inlineStr">
        <is>
          <t>ФО_01_Крупный</t>
        </is>
      </c>
      <c r="M862" t="inlineStr">
        <is>
          <t>Регион_001_Крупный</t>
        </is>
      </c>
      <c r="N862" t="inlineStr">
        <is>
          <t>Город_0111</t>
        </is>
      </c>
      <c r="O862" t="inlineStr">
        <is>
          <t>Холдинг_Крупный</t>
        </is>
      </c>
      <c r="P862" t="inlineStr">
        <is>
          <t>Организация_Крупная</t>
        </is>
      </c>
      <c r="Q862" t="inlineStr">
        <is>
          <t>Отдел_018</t>
        </is>
      </c>
      <c r="R862" t="inlineStr">
        <is>
          <t>Группа_Крупная</t>
        </is>
      </c>
      <c r="S862" t="inlineStr">
        <is>
          <t>Категория_Крупная</t>
        </is>
      </c>
      <c r="T862" t="inlineStr">
        <is>
          <t>Подкатегория_Крупная</t>
        </is>
      </c>
      <c r="U862" t="inlineStr">
        <is>
          <t>SKU_0000861</t>
        </is>
      </c>
      <c r="V862" t="inlineStr">
        <is>
          <t>Enterprise</t>
        </is>
      </c>
      <c r="W862" t="inlineStr">
        <is>
          <t>Клиент_00861</t>
        </is>
      </c>
      <c r="X862" t="inlineStr">
        <is>
          <t>Портал</t>
        </is>
      </c>
      <c r="Y862" s="8" t="n">
        <v>37857</v>
      </c>
      <c r="Z862" t="n">
        <v>2</v>
      </c>
      <c r="AA862" s="8" t="n">
        <v>7192.83</v>
      </c>
      <c r="AB862" t="inlineStr">
        <is>
          <t>Да</t>
        </is>
      </c>
      <c r="AC862" t="inlineStr">
        <is>
          <t>Группа_Крупная / Категория_Крупная / Подкатегория_Крупная</t>
        </is>
      </c>
      <c r="AD862" t="n">
        <v>1</v>
      </c>
      <c r="AE862" t="inlineStr">
        <is>
          <t>до 10 000</t>
        </is>
      </c>
    </row>
    <row r="863">
      <c r="A863" t="n">
        <v>862</v>
      </c>
      <c r="B863" t="inlineStr">
        <is>
          <t>medium_10k</t>
        </is>
      </c>
      <c r="C863" t="inlineStr">
        <is>
          <t>ORD-0000288</t>
        </is>
      </c>
      <c r="D863" t="inlineStr">
        <is>
          <t>LINE-0000862</t>
        </is>
      </c>
      <c r="E863" s="7" t="n">
        <v>46153</v>
      </c>
      <c r="F863" s="7" t="n">
        <v>46153</v>
      </c>
      <c r="G863" t="n">
        <v>2026</v>
      </c>
      <c r="H863" t="inlineStr">
        <is>
          <t>Q2</t>
        </is>
      </c>
      <c r="I863" t="n">
        <v>5</v>
      </c>
      <c r="J863" t="inlineStr">
        <is>
          <t>Май</t>
        </is>
      </c>
      <c r="K863" t="n">
        <v>11</v>
      </c>
      <c r="L863" t="inlineStr">
        <is>
          <t>ФО_01_Крупный</t>
        </is>
      </c>
      <c r="M863" t="inlineStr">
        <is>
          <t>Регион_001_Крупный</t>
        </is>
      </c>
      <c r="N863" t="inlineStr">
        <is>
          <t>Город_0112</t>
        </is>
      </c>
      <c r="O863" t="inlineStr">
        <is>
          <t>Холдинг_Крупный</t>
        </is>
      </c>
      <c r="P863" t="inlineStr">
        <is>
          <t>Организация_Крупная</t>
        </is>
      </c>
      <c r="Q863" t="inlineStr">
        <is>
          <t>Отдел_018</t>
        </is>
      </c>
      <c r="R863" t="inlineStr">
        <is>
          <t>Группа_Крупная</t>
        </is>
      </c>
      <c r="S863" t="inlineStr">
        <is>
          <t>Категория_Крупная</t>
        </is>
      </c>
      <c r="T863" t="inlineStr">
        <is>
          <t>Подкатегория_Крупная</t>
        </is>
      </c>
      <c r="U863" t="inlineStr">
        <is>
          <t>SKU_0000862</t>
        </is>
      </c>
      <c r="V863" t="inlineStr">
        <is>
          <t>SMB</t>
        </is>
      </c>
      <c r="W863" t="inlineStr">
        <is>
          <t>Клиент_00862</t>
        </is>
      </c>
      <c r="X863" t="inlineStr">
        <is>
          <t>API</t>
        </is>
      </c>
      <c r="Y863" s="8" t="n">
        <v>37894</v>
      </c>
      <c r="Z863" t="n">
        <v>3</v>
      </c>
      <c r="AA863" s="8" t="n">
        <v>7578.8</v>
      </c>
      <c r="AB863" t="inlineStr">
        <is>
          <t>Да</t>
        </is>
      </c>
      <c r="AC863" t="inlineStr">
        <is>
          <t>Группа_Крупная / Категория_Крупная / Подкатегория_Крупная</t>
        </is>
      </c>
      <c r="AD863" t="n">
        <v>1</v>
      </c>
      <c r="AE863" t="inlineStr">
        <is>
          <t>до 10 000</t>
        </is>
      </c>
    </row>
    <row r="864">
      <c r="A864" t="n">
        <v>863</v>
      </c>
      <c r="B864" t="inlineStr">
        <is>
          <t>medium_10k</t>
        </is>
      </c>
      <c r="C864" t="inlineStr">
        <is>
          <t>ORD-0000288</t>
        </is>
      </c>
      <c r="D864" t="inlineStr">
        <is>
          <t>LINE-0000863</t>
        </is>
      </c>
      <c r="E864" s="7" t="n">
        <v>46154</v>
      </c>
      <c r="F864" s="7" t="n">
        <v>46154</v>
      </c>
      <c r="G864" t="n">
        <v>2026</v>
      </c>
      <c r="H864" t="inlineStr">
        <is>
          <t>Q2</t>
        </is>
      </c>
      <c r="I864" t="n">
        <v>5</v>
      </c>
      <c r="J864" t="inlineStr">
        <is>
          <t>Май</t>
        </is>
      </c>
      <c r="K864" t="n">
        <v>12</v>
      </c>
      <c r="L864" t="inlineStr">
        <is>
          <t>ФО_01_Крупный</t>
        </is>
      </c>
      <c r="M864" t="inlineStr">
        <is>
          <t>Регион_001_Крупный</t>
        </is>
      </c>
      <c r="N864" t="inlineStr">
        <is>
          <t>Город_0113</t>
        </is>
      </c>
      <c r="O864" t="inlineStr">
        <is>
          <t>Холдинг_Крупный</t>
        </is>
      </c>
      <c r="P864" t="inlineStr">
        <is>
          <t>Организация_Крупная</t>
        </is>
      </c>
      <c r="Q864" t="inlineStr">
        <is>
          <t>Отдел_018</t>
        </is>
      </c>
      <c r="R864" t="inlineStr">
        <is>
          <t>Группа_Крупная</t>
        </is>
      </c>
      <c r="S864" t="inlineStr">
        <is>
          <t>Категория_Крупная</t>
        </is>
      </c>
      <c r="T864" t="inlineStr">
        <is>
          <t>Подкатегория_Крупная</t>
        </is>
      </c>
      <c r="U864" t="inlineStr">
        <is>
          <t>SKU_0000863</t>
        </is>
      </c>
      <c r="V864" t="inlineStr">
        <is>
          <t>Госсектор</t>
        </is>
      </c>
      <c r="W864" t="inlineStr">
        <is>
          <t>Клиент_00863</t>
        </is>
      </c>
      <c r="X864" t="inlineStr">
        <is>
          <t>Импорт</t>
        </is>
      </c>
      <c r="Y864" s="8" t="n">
        <v>37931</v>
      </c>
      <c r="Z864" t="n">
        <v>4</v>
      </c>
      <c r="AA864" s="8" t="n">
        <v>7965.51</v>
      </c>
      <c r="AB864" t="inlineStr">
        <is>
          <t>Да</t>
        </is>
      </c>
      <c r="AC864" t="inlineStr">
        <is>
          <t>Группа_Крупная / Категория_Крупная / Подкатегория_Крупная</t>
        </is>
      </c>
      <c r="AD864" t="n">
        <v>1</v>
      </c>
      <c r="AE864" t="inlineStr">
        <is>
          <t>до 10 000</t>
        </is>
      </c>
    </row>
    <row r="865">
      <c r="A865" t="n">
        <v>864</v>
      </c>
      <c r="B865" t="inlineStr">
        <is>
          <t>medium_10k</t>
        </is>
      </c>
      <c r="C865" t="inlineStr">
        <is>
          <t>ORD-0000288</t>
        </is>
      </c>
      <c r="D865" t="inlineStr">
        <is>
          <t>LINE-0000864</t>
        </is>
      </c>
      <c r="E865" s="7" t="n">
        <v>46155</v>
      </c>
      <c r="F865" s="7" t="n">
        <v>46155</v>
      </c>
      <c r="G865" t="n">
        <v>2026</v>
      </c>
      <c r="H865" t="inlineStr">
        <is>
          <t>Q2</t>
        </is>
      </c>
      <c r="I865" t="n">
        <v>5</v>
      </c>
      <c r="J865" t="inlineStr">
        <is>
          <t>Май</t>
        </is>
      </c>
      <c r="K865" t="n">
        <v>13</v>
      </c>
      <c r="L865" t="inlineStr">
        <is>
          <t>ФО_01_Крупный</t>
        </is>
      </c>
      <c r="M865" t="inlineStr">
        <is>
          <t>Регион_001_Крупный</t>
        </is>
      </c>
      <c r="N865" t="inlineStr">
        <is>
          <t>Город_0114</t>
        </is>
      </c>
      <c r="O865" t="inlineStr">
        <is>
          <t>Холдинг_Крупный</t>
        </is>
      </c>
      <c r="P865" t="inlineStr">
        <is>
          <t>Организация_Крупная</t>
        </is>
      </c>
      <c r="Q865" t="inlineStr">
        <is>
          <t>Отдел_018</t>
        </is>
      </c>
      <c r="R865" t="inlineStr">
        <is>
          <t>Группа_Крупная</t>
        </is>
      </c>
      <c r="S865" t="inlineStr">
        <is>
          <t>Категория_Крупная</t>
        </is>
      </c>
      <c r="T865" t="inlineStr">
        <is>
          <t>Подкатегория_Крупная</t>
        </is>
      </c>
      <c r="U865" t="inlineStr">
        <is>
          <t>SKU_0000864</t>
        </is>
      </c>
      <c r="V865" t="inlineStr">
        <is>
          <t>Розница</t>
        </is>
      </c>
      <c r="W865" t="inlineStr">
        <is>
          <t>Клиент_00864</t>
        </is>
      </c>
      <c r="X865" t="inlineStr">
        <is>
          <t>Ручной ввод</t>
        </is>
      </c>
      <c r="Y865" s="8" t="n">
        <v>37968</v>
      </c>
      <c r="Z865" t="n">
        <v>5</v>
      </c>
      <c r="AA865" s="8" t="n">
        <v>8352.959999999999</v>
      </c>
      <c r="AB865" t="inlineStr">
        <is>
          <t>Да</t>
        </is>
      </c>
      <c r="AC865" t="inlineStr">
        <is>
          <t>Группа_Крупная / Категория_Крупная / Подкатегория_Крупная</t>
        </is>
      </c>
      <c r="AD865" t="n">
        <v>1</v>
      </c>
      <c r="AE865" t="inlineStr">
        <is>
          <t>до 10 000</t>
        </is>
      </c>
    </row>
    <row r="866">
      <c r="A866" t="n">
        <v>865</v>
      </c>
      <c r="B866" t="inlineStr">
        <is>
          <t>medium_10k</t>
        </is>
      </c>
      <c r="C866" t="inlineStr">
        <is>
          <t>ORD-0000289</t>
        </is>
      </c>
      <c r="D866" t="inlineStr">
        <is>
          <t>LINE-0000865</t>
        </is>
      </c>
      <c r="E866" s="7" t="n">
        <v>46156</v>
      </c>
      <c r="F866" s="7" t="n">
        <v>46156</v>
      </c>
      <c r="G866" t="n">
        <v>2026</v>
      </c>
      <c r="H866" t="inlineStr">
        <is>
          <t>Q2</t>
        </is>
      </c>
      <c r="I866" t="n">
        <v>5</v>
      </c>
      <c r="J866" t="inlineStr">
        <is>
          <t>Май</t>
        </is>
      </c>
      <c r="K866" t="n">
        <v>14</v>
      </c>
      <c r="L866" t="inlineStr">
        <is>
          <t>ФО_01_Крупный</t>
        </is>
      </c>
      <c r="M866" t="inlineStr">
        <is>
          <t>Регион_001_Крупный</t>
        </is>
      </c>
      <c r="N866" t="inlineStr">
        <is>
          <t>Город_0115</t>
        </is>
      </c>
      <c r="O866" t="inlineStr">
        <is>
          <t>Холдинг_Крупный</t>
        </is>
      </c>
      <c r="P866" t="inlineStr">
        <is>
          <t>Организация_Крупная</t>
        </is>
      </c>
      <c r="Q866" t="inlineStr">
        <is>
          <t>Отдел_018</t>
        </is>
      </c>
      <c r="R866" t="inlineStr">
        <is>
          <t>Группа_Крупная</t>
        </is>
      </c>
      <c r="S866" t="inlineStr">
        <is>
          <t>Категория_Крупная</t>
        </is>
      </c>
      <c r="T866" t="inlineStr">
        <is>
          <t>Подкатегория_Крупная</t>
        </is>
      </c>
      <c r="U866" t="inlineStr">
        <is>
          <t>SKU_0000865</t>
        </is>
      </c>
      <c r="V866" t="inlineStr">
        <is>
          <t>Enterprise</t>
        </is>
      </c>
      <c r="W866" t="inlineStr">
        <is>
          <t>Клиент_00865</t>
        </is>
      </c>
      <c r="X866" t="inlineStr">
        <is>
          <t>Интеграция</t>
        </is>
      </c>
      <c r="Y866" s="8" t="n">
        <v>38005</v>
      </c>
      <c r="Z866" t="n">
        <v>6</v>
      </c>
      <c r="AA866" s="8" t="n">
        <v>8741.15</v>
      </c>
      <c r="AB866" t="inlineStr">
        <is>
          <t>Да</t>
        </is>
      </c>
      <c r="AC866" t="inlineStr">
        <is>
          <t>Группа_Крупная / Категория_Крупная / Подкатегория_Крупная</t>
        </is>
      </c>
      <c r="AD866" t="n">
        <v>1</v>
      </c>
      <c r="AE866" t="inlineStr">
        <is>
          <t>до 10 000</t>
        </is>
      </c>
    </row>
    <row r="867">
      <c r="A867" t="n">
        <v>866</v>
      </c>
      <c r="B867" t="inlineStr">
        <is>
          <t>medium_10k</t>
        </is>
      </c>
      <c r="C867" t="inlineStr">
        <is>
          <t>ORD-0000289</t>
        </is>
      </c>
      <c r="D867" t="inlineStr">
        <is>
          <t>LINE-0000866</t>
        </is>
      </c>
      <c r="E867" s="7" t="n">
        <v>46157</v>
      </c>
      <c r="F867" s="7" t="n">
        <v>46157</v>
      </c>
      <c r="G867" t="n">
        <v>2026</v>
      </c>
      <c r="H867" t="inlineStr">
        <is>
          <t>Q2</t>
        </is>
      </c>
      <c r="I867" t="n">
        <v>5</v>
      </c>
      <c r="J867" t="inlineStr">
        <is>
          <t>Май</t>
        </is>
      </c>
      <c r="K867" t="n">
        <v>15</v>
      </c>
      <c r="L867" t="inlineStr">
        <is>
          <t>ФО_01_Крупный</t>
        </is>
      </c>
      <c r="M867" t="inlineStr">
        <is>
          <t>Регион_001_Крупный</t>
        </is>
      </c>
      <c r="N867" t="inlineStr">
        <is>
          <t>Город_0116</t>
        </is>
      </c>
      <c r="O867" t="inlineStr">
        <is>
          <t>Холдинг_Крупный</t>
        </is>
      </c>
      <c r="P867" t="inlineStr">
        <is>
          <t>Организация_Крупная</t>
        </is>
      </c>
      <c r="Q867" t="inlineStr">
        <is>
          <t>Отдел_018</t>
        </is>
      </c>
      <c r="R867" t="inlineStr">
        <is>
          <t>Группа_Крупная</t>
        </is>
      </c>
      <c r="S867" t="inlineStr">
        <is>
          <t>Категория_Крупная</t>
        </is>
      </c>
      <c r="T867" t="inlineStr">
        <is>
          <t>Подкатегория_Крупная</t>
        </is>
      </c>
      <c r="U867" t="inlineStr">
        <is>
          <t>SKU_0000866</t>
        </is>
      </c>
      <c r="V867" t="inlineStr">
        <is>
          <t>SMB</t>
        </is>
      </c>
      <c r="W867" t="inlineStr">
        <is>
          <t>Клиент_00866</t>
        </is>
      </c>
      <c r="X867" t="inlineStr">
        <is>
          <t>Портал</t>
        </is>
      </c>
      <c r="Y867" s="8" t="n">
        <v>38042</v>
      </c>
      <c r="Z867" t="n">
        <v>7</v>
      </c>
      <c r="AA867" s="8" t="n">
        <v>9130.08</v>
      </c>
      <c r="AB867" t="inlineStr">
        <is>
          <t>Да</t>
        </is>
      </c>
      <c r="AC867" t="inlineStr">
        <is>
          <t>Группа_Крупная / Категория_Крупная / Подкатегория_Крупная</t>
        </is>
      </c>
      <c r="AD867" t="n">
        <v>1</v>
      </c>
      <c r="AE867" t="inlineStr">
        <is>
          <t>до 10 000</t>
        </is>
      </c>
    </row>
    <row r="868">
      <c r="A868" t="n">
        <v>867</v>
      </c>
      <c r="B868" t="inlineStr">
        <is>
          <t>medium_10k</t>
        </is>
      </c>
      <c r="C868" t="inlineStr">
        <is>
          <t>ORD-0000289</t>
        </is>
      </c>
      <c r="D868" t="inlineStr">
        <is>
          <t>LINE-0000867</t>
        </is>
      </c>
      <c r="E868" s="7" t="n">
        <v>46158</v>
      </c>
      <c r="F868" s="7" t="n">
        <v>46158</v>
      </c>
      <c r="G868" t="n">
        <v>2026</v>
      </c>
      <c r="H868" t="inlineStr">
        <is>
          <t>Q2</t>
        </is>
      </c>
      <c r="I868" t="n">
        <v>5</v>
      </c>
      <c r="J868" t="inlineStr">
        <is>
          <t>Май</t>
        </is>
      </c>
      <c r="K868" t="n">
        <v>16</v>
      </c>
      <c r="L868" t="inlineStr">
        <is>
          <t>ФО_04</t>
        </is>
      </c>
      <c r="M868" t="inlineStr">
        <is>
          <t>Регион_044</t>
        </is>
      </c>
      <c r="N868" t="inlineStr">
        <is>
          <t>Город_0867</t>
        </is>
      </c>
      <c r="O868" t="inlineStr">
        <is>
          <t>Холдинг_01</t>
        </is>
      </c>
      <c r="P868" t="inlineStr">
        <is>
          <t>Организация_002</t>
        </is>
      </c>
      <c r="Q868" t="inlineStr">
        <is>
          <t>Отдел_018</t>
        </is>
      </c>
      <c r="R868" t="inlineStr">
        <is>
          <t>Группа_01</t>
        </is>
      </c>
      <c r="S868" t="inlineStr">
        <is>
          <t>Категория_002</t>
        </is>
      </c>
      <c r="T868" t="inlineStr">
        <is>
          <t>Подкатегория_018</t>
        </is>
      </c>
      <c r="U868" t="inlineStr">
        <is>
          <t>SKU_0000867</t>
        </is>
      </c>
      <c r="V868" t="inlineStr">
        <is>
          <t>Госсектор</t>
        </is>
      </c>
      <c r="W868" t="inlineStr">
        <is>
          <t>Клиент_00867</t>
        </is>
      </c>
      <c r="X868" t="inlineStr">
        <is>
          <t>API</t>
        </is>
      </c>
      <c r="Y868" s="8" t="n">
        <v>33079</v>
      </c>
      <c r="Z868" t="n">
        <v>8</v>
      </c>
      <c r="AA868" s="8" t="n">
        <v>2646.32</v>
      </c>
      <c r="AB868" t="inlineStr">
        <is>
          <t>Нет</t>
        </is>
      </c>
      <c r="AC868" t="inlineStr">
        <is>
          <t>Группа_01 / Категория_002 / Подкатегория_018</t>
        </is>
      </c>
      <c r="AD868" t="n">
        <v>1</v>
      </c>
      <c r="AE868" t="inlineStr">
        <is>
          <t>до 10 000</t>
        </is>
      </c>
    </row>
    <row r="869">
      <c r="A869" t="n">
        <v>868</v>
      </c>
      <c r="B869" t="inlineStr">
        <is>
          <t>medium_10k</t>
        </is>
      </c>
      <c r="C869" t="inlineStr">
        <is>
          <t>ORD-0000290</t>
        </is>
      </c>
      <c r="D869" t="inlineStr">
        <is>
          <t>LINE-0000868</t>
        </is>
      </c>
      <c r="E869" s="7" t="n">
        <v>46159</v>
      </c>
      <c r="F869" s="7" t="n">
        <v>46159</v>
      </c>
      <c r="G869" t="n">
        <v>2026</v>
      </c>
      <c r="H869" t="inlineStr">
        <is>
          <t>Q2</t>
        </is>
      </c>
      <c r="I869" t="n">
        <v>5</v>
      </c>
      <c r="J869" t="inlineStr">
        <is>
          <t>Май</t>
        </is>
      </c>
      <c r="K869" t="n">
        <v>17</v>
      </c>
      <c r="L869" t="inlineStr">
        <is>
          <t>ФО_05</t>
        </is>
      </c>
      <c r="M869" t="inlineStr">
        <is>
          <t>Регион_044</t>
        </is>
      </c>
      <c r="N869" t="inlineStr">
        <is>
          <t>Город_0868</t>
        </is>
      </c>
      <c r="O869" t="inlineStr">
        <is>
          <t>Холдинг_01</t>
        </is>
      </c>
      <c r="P869" t="inlineStr">
        <is>
          <t>Организация_002</t>
        </is>
      </c>
      <c r="Q869" t="inlineStr">
        <is>
          <t>Отдел_018</t>
        </is>
      </c>
      <c r="R869" t="inlineStr">
        <is>
          <t>Группа_01</t>
        </is>
      </c>
      <c r="S869" t="inlineStr">
        <is>
          <t>Категория_002</t>
        </is>
      </c>
      <c r="T869" t="inlineStr">
        <is>
          <t>Подкатегория_018</t>
        </is>
      </c>
      <c r="U869" t="inlineStr">
        <is>
          <t>SKU_0000868</t>
        </is>
      </c>
      <c r="V869" t="inlineStr">
        <is>
          <t>Розница</t>
        </is>
      </c>
      <c r="W869" t="inlineStr">
        <is>
          <t>Клиент_00868</t>
        </is>
      </c>
      <c r="X869" t="inlineStr">
        <is>
          <t>Импорт</t>
        </is>
      </c>
      <c r="Y869" s="8" t="n">
        <v>33116</v>
      </c>
      <c r="Z869" t="n">
        <v>9</v>
      </c>
      <c r="AA869" s="8" t="n">
        <v>2980.44</v>
      </c>
      <c r="AB869" t="inlineStr">
        <is>
          <t>Нет</t>
        </is>
      </c>
      <c r="AC869" t="inlineStr">
        <is>
          <t>Группа_01 / Категория_002 / Подкатегория_018</t>
        </is>
      </c>
      <c r="AD869" t="n">
        <v>1</v>
      </c>
      <c r="AE869" t="inlineStr">
        <is>
          <t>до 10 000</t>
        </is>
      </c>
    </row>
    <row r="870">
      <c r="A870" t="n">
        <v>869</v>
      </c>
      <c r="B870" t="inlineStr">
        <is>
          <t>medium_10k</t>
        </is>
      </c>
      <c r="C870" t="inlineStr">
        <is>
          <t>ORD-0000290</t>
        </is>
      </c>
      <c r="D870" t="inlineStr">
        <is>
          <t>LINE-0000869</t>
        </is>
      </c>
      <c r="E870" s="7" t="n">
        <v>46160</v>
      </c>
      <c r="F870" s="7" t="n">
        <v>46160</v>
      </c>
      <c r="G870" t="n">
        <v>2026</v>
      </c>
      <c r="H870" t="inlineStr">
        <is>
          <t>Q2</t>
        </is>
      </c>
      <c r="I870" t="n">
        <v>5</v>
      </c>
      <c r="J870" t="inlineStr">
        <is>
          <t>Май</t>
        </is>
      </c>
      <c r="K870" t="n">
        <v>18</v>
      </c>
      <c r="L870" t="inlineStr">
        <is>
          <t>ФО_06</t>
        </is>
      </c>
      <c r="M870" t="inlineStr">
        <is>
          <t>Регион_044</t>
        </is>
      </c>
      <c r="N870" t="inlineStr">
        <is>
          <t>Город_0869</t>
        </is>
      </c>
      <c r="O870" t="inlineStr">
        <is>
          <t>Холдинг_01</t>
        </is>
      </c>
      <c r="P870" t="inlineStr">
        <is>
          <t>Организация_002</t>
        </is>
      </c>
      <c r="Q870" t="inlineStr">
        <is>
          <t>Отдел_018</t>
        </is>
      </c>
      <c r="R870" t="inlineStr">
        <is>
          <t>Группа_01</t>
        </is>
      </c>
      <c r="S870" t="inlineStr">
        <is>
          <t>Категория_002</t>
        </is>
      </c>
      <c r="T870" t="inlineStr">
        <is>
          <t>Подкатегория_018</t>
        </is>
      </c>
      <c r="U870" t="inlineStr">
        <is>
          <t>SKU_0000869</t>
        </is>
      </c>
      <c r="V870" t="inlineStr">
        <is>
          <t>Enterprise</t>
        </is>
      </c>
      <c r="W870" t="inlineStr">
        <is>
          <t>Клиент_00869</t>
        </is>
      </c>
      <c r="X870" t="inlineStr">
        <is>
          <t>Ручной ввод</t>
        </is>
      </c>
      <c r="Y870" s="8" t="n">
        <v>33153</v>
      </c>
      <c r="Z870" t="n">
        <v>10</v>
      </c>
      <c r="AA870" s="8" t="n">
        <v>3315.3</v>
      </c>
      <c r="AB870" t="inlineStr">
        <is>
          <t>Нет</t>
        </is>
      </c>
      <c r="AC870" t="inlineStr">
        <is>
          <t>Группа_01 / Категория_002 / Подкатегория_018</t>
        </is>
      </c>
      <c r="AD870" t="n">
        <v>1</v>
      </c>
      <c r="AE870" t="inlineStr">
        <is>
          <t>до 10 000</t>
        </is>
      </c>
    </row>
    <row r="871">
      <c r="A871" t="n">
        <v>870</v>
      </c>
      <c r="B871" t="inlineStr">
        <is>
          <t>medium_10k</t>
        </is>
      </c>
      <c r="C871" t="inlineStr">
        <is>
          <t>ORD-0000290</t>
        </is>
      </c>
      <c r="D871" t="inlineStr">
        <is>
          <t>LINE-0000870</t>
        </is>
      </c>
      <c r="E871" s="7" t="n">
        <v>46161</v>
      </c>
      <c r="F871" s="7" t="n">
        <v>46161</v>
      </c>
      <c r="G871" t="n">
        <v>2026</v>
      </c>
      <c r="H871" t="inlineStr">
        <is>
          <t>Q2</t>
        </is>
      </c>
      <c r="I871" t="n">
        <v>5</v>
      </c>
      <c r="J871" t="inlineStr">
        <is>
          <t>Май</t>
        </is>
      </c>
      <c r="K871" t="n">
        <v>19</v>
      </c>
      <c r="L871" t="inlineStr">
        <is>
          <t>ФО_01_Крупный</t>
        </is>
      </c>
      <c r="M871" t="inlineStr">
        <is>
          <t>Регион_001_Крупный</t>
        </is>
      </c>
      <c r="N871" t="inlineStr">
        <is>
          <t>Город_0120</t>
        </is>
      </c>
      <c r="O871" t="inlineStr">
        <is>
          <t>Холдинг_Крупный</t>
        </is>
      </c>
      <c r="P871" t="inlineStr">
        <is>
          <t>Организация_Крупная</t>
        </is>
      </c>
      <c r="Q871" t="inlineStr">
        <is>
          <t>Отдел_018</t>
        </is>
      </c>
      <c r="R871" t="inlineStr">
        <is>
          <t>Группа_Крупная</t>
        </is>
      </c>
      <c r="S871" t="inlineStr">
        <is>
          <t>Категория_Крупная</t>
        </is>
      </c>
      <c r="T871" t="inlineStr">
        <is>
          <t>Подкатегория_Крупная</t>
        </is>
      </c>
      <c r="U871" t="inlineStr">
        <is>
          <t>SKU_0000870</t>
        </is>
      </c>
      <c r="V871" t="inlineStr">
        <is>
          <t>SMB</t>
        </is>
      </c>
      <c r="W871" t="inlineStr">
        <is>
          <t>Клиент_00870</t>
        </is>
      </c>
      <c r="X871" t="inlineStr">
        <is>
          <t>Интеграция</t>
        </is>
      </c>
      <c r="Y871" s="8" t="n">
        <v>38190</v>
      </c>
      <c r="Z871" t="n">
        <v>11</v>
      </c>
      <c r="AA871" s="8" t="n">
        <v>4200.9</v>
      </c>
      <c r="AB871" t="inlineStr">
        <is>
          <t>Да</t>
        </is>
      </c>
      <c r="AC871" t="inlineStr">
        <is>
          <t>Группа_Крупная / Категория_Крупная / Подкатегория_Крупная</t>
        </is>
      </c>
      <c r="AD871" t="n">
        <v>1</v>
      </c>
      <c r="AE871" t="inlineStr">
        <is>
          <t>до 10 000</t>
        </is>
      </c>
    </row>
    <row r="872">
      <c r="A872" t="n">
        <v>871</v>
      </c>
      <c r="B872" t="inlineStr">
        <is>
          <t>medium_10k</t>
        </is>
      </c>
      <c r="C872" t="inlineStr">
        <is>
          <t>ORD-0000291</t>
        </is>
      </c>
      <c r="D872" t="inlineStr">
        <is>
          <t>LINE-0000871</t>
        </is>
      </c>
      <c r="E872" s="7" t="n">
        <v>46162</v>
      </c>
      <c r="F872" s="7" t="n">
        <v>46162</v>
      </c>
      <c r="G872" t="n">
        <v>2026</v>
      </c>
      <c r="H872" t="inlineStr">
        <is>
          <t>Q2</t>
        </is>
      </c>
      <c r="I872" t="n">
        <v>5</v>
      </c>
      <c r="J872" t="inlineStr">
        <is>
          <t>Май</t>
        </is>
      </c>
      <c r="K872" t="n">
        <v>20</v>
      </c>
      <c r="L872" t="inlineStr">
        <is>
          <t>ФО_01_Крупный</t>
        </is>
      </c>
      <c r="M872" t="inlineStr">
        <is>
          <t>Регион_001_Крупный</t>
        </is>
      </c>
      <c r="N872" t="inlineStr">
        <is>
          <t>Город_0121</t>
        </is>
      </c>
      <c r="O872" t="inlineStr">
        <is>
          <t>Холдинг_Крупный</t>
        </is>
      </c>
      <c r="P872" t="inlineStr">
        <is>
          <t>Организация_Крупная</t>
        </is>
      </c>
      <c r="Q872" t="inlineStr">
        <is>
          <t>Отдел_018</t>
        </is>
      </c>
      <c r="R872" t="inlineStr">
        <is>
          <t>Группа_Крупная</t>
        </is>
      </c>
      <c r="S872" t="inlineStr">
        <is>
          <t>Категория_Крупная</t>
        </is>
      </c>
      <c r="T872" t="inlineStr">
        <is>
          <t>Подкатегория_Крупная</t>
        </is>
      </c>
      <c r="U872" t="inlineStr">
        <is>
          <t>SKU_0000871</t>
        </is>
      </c>
      <c r="V872" t="inlineStr">
        <is>
          <t>Госсектор</t>
        </is>
      </c>
      <c r="W872" t="inlineStr">
        <is>
          <t>Клиент_00871</t>
        </is>
      </c>
      <c r="X872" t="inlineStr">
        <is>
          <t>Портал</t>
        </is>
      </c>
      <c r="Y872" s="8" t="n">
        <v>38227</v>
      </c>
      <c r="Z872" t="n">
        <v>12</v>
      </c>
      <c r="AA872" s="8" t="n">
        <v>4587.24</v>
      </c>
      <c r="AB872" t="inlineStr">
        <is>
          <t>Да</t>
        </is>
      </c>
      <c r="AC872" t="inlineStr">
        <is>
          <t>Группа_Крупная / Категория_Крупная / Подкатегория_Крупная</t>
        </is>
      </c>
      <c r="AD872" t="n">
        <v>1</v>
      </c>
      <c r="AE872" t="inlineStr">
        <is>
          <t>до 10 000</t>
        </is>
      </c>
    </row>
    <row r="873">
      <c r="A873" t="n">
        <v>872</v>
      </c>
      <c r="B873" t="inlineStr">
        <is>
          <t>medium_10k</t>
        </is>
      </c>
      <c r="C873" t="inlineStr">
        <is>
          <t>ORD-0000291</t>
        </is>
      </c>
      <c r="D873" t="inlineStr">
        <is>
          <t>LINE-0000872</t>
        </is>
      </c>
      <c r="E873" s="7" t="n">
        <v>46163</v>
      </c>
      <c r="F873" s="7" t="n">
        <v>46163</v>
      </c>
      <c r="G873" t="n">
        <v>2026</v>
      </c>
      <c r="H873" t="inlineStr">
        <is>
          <t>Q2</t>
        </is>
      </c>
      <c r="I873" t="n">
        <v>5</v>
      </c>
      <c r="J873" t="inlineStr">
        <is>
          <t>Май</t>
        </is>
      </c>
      <c r="K873" t="n">
        <v>21</v>
      </c>
      <c r="L873" t="inlineStr">
        <is>
          <t>ФО_01_Крупный</t>
        </is>
      </c>
      <c r="M873" t="inlineStr">
        <is>
          <t>Регион_001_Крупный</t>
        </is>
      </c>
      <c r="N873" t="inlineStr">
        <is>
          <t>Город_0122</t>
        </is>
      </c>
      <c r="O873" t="inlineStr">
        <is>
          <t>Холдинг_Крупный</t>
        </is>
      </c>
      <c r="P873" t="inlineStr">
        <is>
          <t>Организация_Крупная</t>
        </is>
      </c>
      <c r="Q873" t="inlineStr">
        <is>
          <t>Отдел_018</t>
        </is>
      </c>
      <c r="R873" t="inlineStr">
        <is>
          <t>Группа_Крупная</t>
        </is>
      </c>
      <c r="S873" t="inlineStr">
        <is>
          <t>Категория_Крупная</t>
        </is>
      </c>
      <c r="T873" t="inlineStr">
        <is>
          <t>Подкатегория_Крупная</t>
        </is>
      </c>
      <c r="U873" t="inlineStr">
        <is>
          <t>SKU_0000872</t>
        </is>
      </c>
      <c r="V873" t="inlineStr">
        <is>
          <t>Розница</t>
        </is>
      </c>
      <c r="W873" t="inlineStr">
        <is>
          <t>Клиент_00872</t>
        </is>
      </c>
      <c r="X873" t="inlineStr">
        <is>
          <t>API</t>
        </is>
      </c>
      <c r="Y873" s="8" t="n">
        <v>38264</v>
      </c>
      <c r="Z873" t="n">
        <v>13</v>
      </c>
      <c r="AA873" s="8" t="n">
        <v>4974.32</v>
      </c>
      <c r="AB873" t="inlineStr">
        <is>
          <t>Да</t>
        </is>
      </c>
      <c r="AC873" t="inlineStr">
        <is>
          <t>Группа_Крупная / Категория_Крупная / Подкатегория_Крупная</t>
        </is>
      </c>
      <c r="AD873" t="n">
        <v>1</v>
      </c>
      <c r="AE873" t="inlineStr">
        <is>
          <t>до 10 000</t>
        </is>
      </c>
    </row>
    <row r="874">
      <c r="A874" t="n">
        <v>873</v>
      </c>
      <c r="B874" t="inlineStr">
        <is>
          <t>medium_10k</t>
        </is>
      </c>
      <c r="C874" t="inlineStr">
        <is>
          <t>ORD-0000291</t>
        </is>
      </c>
      <c r="D874" t="inlineStr">
        <is>
          <t>LINE-0000873</t>
        </is>
      </c>
      <c r="E874" s="7" t="n">
        <v>46164</v>
      </c>
      <c r="F874" s="7" t="n">
        <v>46164</v>
      </c>
      <c r="G874" t="n">
        <v>2026</v>
      </c>
      <c r="H874" t="inlineStr">
        <is>
          <t>Q2</t>
        </is>
      </c>
      <c r="I874" t="n">
        <v>5</v>
      </c>
      <c r="J874" t="inlineStr">
        <is>
          <t>Май</t>
        </is>
      </c>
      <c r="K874" t="n">
        <v>22</v>
      </c>
      <c r="L874" t="inlineStr">
        <is>
          <t>ФО_01_Крупный</t>
        </is>
      </c>
      <c r="M874" t="inlineStr">
        <is>
          <t>Регион_001_Крупный</t>
        </is>
      </c>
      <c r="N874" t="inlineStr">
        <is>
          <t>Город_0123</t>
        </is>
      </c>
      <c r="O874" t="inlineStr">
        <is>
          <t>Холдинг_Крупный</t>
        </is>
      </c>
      <c r="P874" t="inlineStr">
        <is>
          <t>Организация_Крупная</t>
        </is>
      </c>
      <c r="Q874" t="inlineStr">
        <is>
          <t>Отдел_018</t>
        </is>
      </c>
      <c r="R874" t="inlineStr">
        <is>
          <t>Группа_Крупная</t>
        </is>
      </c>
      <c r="S874" t="inlineStr">
        <is>
          <t>Категория_Крупная</t>
        </is>
      </c>
      <c r="T874" t="inlineStr">
        <is>
          <t>Подкатегория_Крупная</t>
        </is>
      </c>
      <c r="U874" t="inlineStr">
        <is>
          <t>SKU_0000873</t>
        </is>
      </c>
      <c r="V874" t="inlineStr">
        <is>
          <t>Enterprise</t>
        </is>
      </c>
      <c r="W874" t="inlineStr">
        <is>
          <t>Клиент_00873</t>
        </is>
      </c>
      <c r="X874" t="inlineStr">
        <is>
          <t>Импорт</t>
        </is>
      </c>
      <c r="Y874" s="8" t="n">
        <v>38301</v>
      </c>
      <c r="Z874" t="n">
        <v>14</v>
      </c>
      <c r="AA874" s="8" t="n">
        <v>5362.14</v>
      </c>
      <c r="AB874" t="inlineStr">
        <is>
          <t>Да</t>
        </is>
      </c>
      <c r="AC874" t="inlineStr">
        <is>
          <t>Группа_Крупная / Категория_Крупная / Подкатегория_Крупная</t>
        </is>
      </c>
      <c r="AD874" t="n">
        <v>1</v>
      </c>
      <c r="AE874" t="inlineStr">
        <is>
          <t>до 10 000</t>
        </is>
      </c>
    </row>
    <row r="875">
      <c r="A875" t="n">
        <v>874</v>
      </c>
      <c r="B875" t="inlineStr">
        <is>
          <t>medium_10k</t>
        </is>
      </c>
      <c r="C875" t="inlineStr">
        <is>
          <t>ORD-0000292</t>
        </is>
      </c>
      <c r="D875" t="inlineStr">
        <is>
          <t>LINE-0000874</t>
        </is>
      </c>
      <c r="E875" s="7" t="n">
        <v>46165</v>
      </c>
      <c r="F875" s="7" t="n">
        <v>46165</v>
      </c>
      <c r="G875" t="n">
        <v>2026</v>
      </c>
      <c r="H875" t="inlineStr">
        <is>
          <t>Q2</t>
        </is>
      </c>
      <c r="I875" t="n">
        <v>5</v>
      </c>
      <c r="J875" t="inlineStr">
        <is>
          <t>Май</t>
        </is>
      </c>
      <c r="K875" t="n">
        <v>23</v>
      </c>
      <c r="L875" t="inlineStr">
        <is>
          <t>ФО_01_Крупный</t>
        </is>
      </c>
      <c r="M875" t="inlineStr">
        <is>
          <t>Регион_001_Крупный</t>
        </is>
      </c>
      <c r="N875" t="inlineStr">
        <is>
          <t>Город_0124</t>
        </is>
      </c>
      <c r="O875" t="inlineStr">
        <is>
          <t>Холдинг_Крупный</t>
        </is>
      </c>
      <c r="P875" t="inlineStr">
        <is>
          <t>Организация_Крупная</t>
        </is>
      </c>
      <c r="Q875" t="inlineStr">
        <is>
          <t>Отдел_018</t>
        </is>
      </c>
      <c r="R875" t="inlineStr">
        <is>
          <t>Группа_Крупная</t>
        </is>
      </c>
      <c r="S875" t="inlineStr">
        <is>
          <t>Категория_Крупная</t>
        </is>
      </c>
      <c r="T875" t="inlineStr">
        <is>
          <t>Подкатегория_Крупная</t>
        </is>
      </c>
      <c r="U875" t="inlineStr">
        <is>
          <t>SKU_0000874</t>
        </is>
      </c>
      <c r="V875" t="inlineStr">
        <is>
          <t>SMB</t>
        </is>
      </c>
      <c r="W875" t="inlineStr">
        <is>
          <t>Клиент_00874</t>
        </is>
      </c>
      <c r="X875" t="inlineStr">
        <is>
          <t>Ручной ввод</t>
        </is>
      </c>
      <c r="Y875" s="8" t="n">
        <v>38338</v>
      </c>
      <c r="Z875" t="n">
        <v>15</v>
      </c>
      <c r="AA875" s="8" t="n">
        <v>5750.7</v>
      </c>
      <c r="AB875" t="inlineStr">
        <is>
          <t>Да</t>
        </is>
      </c>
      <c r="AC875" t="inlineStr">
        <is>
          <t>Группа_Крупная / Категория_Крупная / Подкатегория_Крупная</t>
        </is>
      </c>
      <c r="AD875" t="n">
        <v>1</v>
      </c>
      <c r="AE875" t="inlineStr">
        <is>
          <t>до 10 000</t>
        </is>
      </c>
    </row>
    <row r="876">
      <c r="A876" t="n">
        <v>875</v>
      </c>
      <c r="B876" t="inlineStr">
        <is>
          <t>medium_10k</t>
        </is>
      </c>
      <c r="C876" t="inlineStr">
        <is>
          <t>ORD-0000292</t>
        </is>
      </c>
      <c r="D876" t="inlineStr">
        <is>
          <t>LINE-0000875</t>
        </is>
      </c>
      <c r="E876" s="7" t="n">
        <v>46166</v>
      </c>
      <c r="F876" s="7" t="n">
        <v>46166</v>
      </c>
      <c r="G876" t="n">
        <v>2026</v>
      </c>
      <c r="H876" t="inlineStr">
        <is>
          <t>Q2</t>
        </is>
      </c>
      <c r="I876" t="n">
        <v>5</v>
      </c>
      <c r="J876" t="inlineStr">
        <is>
          <t>Май</t>
        </is>
      </c>
      <c r="K876" t="n">
        <v>24</v>
      </c>
      <c r="L876" t="inlineStr">
        <is>
          <t>ФО_01_Крупный</t>
        </is>
      </c>
      <c r="M876" t="inlineStr">
        <is>
          <t>Регион_001_Крупный</t>
        </is>
      </c>
      <c r="N876" t="inlineStr">
        <is>
          <t>Город_0125</t>
        </is>
      </c>
      <c r="O876" t="inlineStr">
        <is>
          <t>Холдинг_Крупный</t>
        </is>
      </c>
      <c r="P876" t="inlineStr">
        <is>
          <t>Организация_Крупная</t>
        </is>
      </c>
      <c r="Q876" t="inlineStr">
        <is>
          <t>Отдел_018</t>
        </is>
      </c>
      <c r="R876" t="inlineStr">
        <is>
          <t>Группа_Крупная</t>
        </is>
      </c>
      <c r="S876" t="inlineStr">
        <is>
          <t>Категория_Крупная</t>
        </is>
      </c>
      <c r="T876" t="inlineStr">
        <is>
          <t>Подкатегория_Крупная</t>
        </is>
      </c>
      <c r="U876" t="inlineStr">
        <is>
          <t>SKU_0000875</t>
        </is>
      </c>
      <c r="V876" t="inlineStr">
        <is>
          <t>Госсектор</t>
        </is>
      </c>
      <c r="W876" t="inlineStr">
        <is>
          <t>Клиент_00875</t>
        </is>
      </c>
      <c r="X876" t="inlineStr">
        <is>
          <t>Интеграция</t>
        </is>
      </c>
      <c r="Y876" s="8" t="n">
        <v>38375</v>
      </c>
      <c r="Z876" t="n">
        <v>16</v>
      </c>
      <c r="AA876" s="8" t="n">
        <v>6140</v>
      </c>
      <c r="AB876" t="inlineStr">
        <is>
          <t>Да</t>
        </is>
      </c>
      <c r="AC876" t="inlineStr">
        <is>
          <t>Группа_Крупная / Категория_Крупная / Подкатегория_Крупная</t>
        </is>
      </c>
      <c r="AD876" t="n">
        <v>1</v>
      </c>
      <c r="AE876" t="inlineStr">
        <is>
          <t>до 10 000</t>
        </is>
      </c>
    </row>
    <row r="877">
      <c r="A877" t="n">
        <v>876</v>
      </c>
      <c r="B877" t="inlineStr">
        <is>
          <t>medium_10k</t>
        </is>
      </c>
      <c r="C877" t="inlineStr">
        <is>
          <t>ORD-0000292</t>
        </is>
      </c>
      <c r="D877" t="inlineStr">
        <is>
          <t>LINE-0000876</t>
        </is>
      </c>
      <c r="E877" s="7" t="n">
        <v>46167</v>
      </c>
      <c r="F877" s="7" t="n">
        <v>46167</v>
      </c>
      <c r="G877" t="n">
        <v>2026</v>
      </c>
      <c r="H877" t="inlineStr">
        <is>
          <t>Q2</t>
        </is>
      </c>
      <c r="I877" t="n">
        <v>5</v>
      </c>
      <c r="J877" t="inlineStr">
        <is>
          <t>Май</t>
        </is>
      </c>
      <c r="K877" t="n">
        <v>25</v>
      </c>
      <c r="L877" t="inlineStr">
        <is>
          <t>ФО_01_Крупный</t>
        </is>
      </c>
      <c r="M877" t="inlineStr">
        <is>
          <t>Регион_001_Крупный</t>
        </is>
      </c>
      <c r="N877" t="inlineStr">
        <is>
          <t>Город_0126</t>
        </is>
      </c>
      <c r="O877" t="inlineStr">
        <is>
          <t>Холдинг_Крупный</t>
        </is>
      </c>
      <c r="P877" t="inlineStr">
        <is>
          <t>Организация_Крупная</t>
        </is>
      </c>
      <c r="Q877" t="inlineStr">
        <is>
          <t>Отдел_018</t>
        </is>
      </c>
      <c r="R877" t="inlineStr">
        <is>
          <t>Группа_Крупная</t>
        </is>
      </c>
      <c r="S877" t="inlineStr">
        <is>
          <t>Категория_Крупная</t>
        </is>
      </c>
      <c r="T877" t="inlineStr">
        <is>
          <t>Подкатегория_Крупная</t>
        </is>
      </c>
      <c r="U877" t="inlineStr">
        <is>
          <t>SKU_0000876</t>
        </is>
      </c>
      <c r="V877" t="inlineStr">
        <is>
          <t>Розница</t>
        </is>
      </c>
      <c r="W877" t="inlineStr">
        <is>
          <t>Клиент_00876</t>
        </is>
      </c>
      <c r="X877" t="inlineStr">
        <is>
          <t>Портал</t>
        </is>
      </c>
      <c r="Y877" s="8" t="n">
        <v>38412</v>
      </c>
      <c r="Z877" t="n">
        <v>17</v>
      </c>
      <c r="AA877" s="8" t="n">
        <v>6530.04</v>
      </c>
      <c r="AB877" t="inlineStr">
        <is>
          <t>Да</t>
        </is>
      </c>
      <c r="AC877" t="inlineStr">
        <is>
          <t>Группа_Крупная / Категория_Крупная / Подкатегория_Крупная</t>
        </is>
      </c>
      <c r="AD877" t="n">
        <v>1</v>
      </c>
      <c r="AE877" t="inlineStr">
        <is>
          <t>до 10 000</t>
        </is>
      </c>
    </row>
    <row r="878">
      <c r="A878" t="n">
        <v>877</v>
      </c>
      <c r="B878" t="inlineStr">
        <is>
          <t>medium_10k</t>
        </is>
      </c>
      <c r="C878" t="inlineStr">
        <is>
          <t>ORD-0000293</t>
        </is>
      </c>
      <c r="D878" t="inlineStr">
        <is>
          <t>LINE-0000877</t>
        </is>
      </c>
      <c r="E878" s="7" t="n">
        <v>46168</v>
      </c>
      <c r="F878" s="7" t="n">
        <v>46168</v>
      </c>
      <c r="G878" t="n">
        <v>2026</v>
      </c>
      <c r="H878" t="inlineStr">
        <is>
          <t>Q2</t>
        </is>
      </c>
      <c r="I878" t="n">
        <v>5</v>
      </c>
      <c r="J878" t="inlineStr">
        <is>
          <t>Май</t>
        </is>
      </c>
      <c r="K878" t="n">
        <v>26</v>
      </c>
      <c r="L878" t="inlineStr">
        <is>
          <t>ФО_06</t>
        </is>
      </c>
      <c r="M878" t="inlineStr">
        <is>
          <t>Регион_044</t>
        </is>
      </c>
      <c r="N878" t="inlineStr">
        <is>
          <t>Город_0877</t>
        </is>
      </c>
      <c r="O878" t="inlineStr">
        <is>
          <t>Холдинг_01</t>
        </is>
      </c>
      <c r="P878" t="inlineStr">
        <is>
          <t>Организация_002</t>
        </is>
      </c>
      <c r="Q878" t="inlineStr">
        <is>
          <t>Отдел_018</t>
        </is>
      </c>
      <c r="R878" t="inlineStr">
        <is>
          <t>Группа_01</t>
        </is>
      </c>
      <c r="S878" t="inlineStr">
        <is>
          <t>Категория_002</t>
        </is>
      </c>
      <c r="T878" t="inlineStr">
        <is>
          <t>Подкатегория_018</t>
        </is>
      </c>
      <c r="U878" t="inlineStr">
        <is>
          <t>SKU_0000877</t>
        </is>
      </c>
      <c r="V878" t="inlineStr">
        <is>
          <t>Enterprise</t>
        </is>
      </c>
      <c r="W878" t="inlineStr">
        <is>
          <t>Клиент_00877</t>
        </is>
      </c>
      <c r="X878" t="inlineStr">
        <is>
          <t>API</t>
        </is>
      </c>
      <c r="Y878" s="8" t="n">
        <v>33449</v>
      </c>
      <c r="Z878" t="n">
        <v>18</v>
      </c>
      <c r="AA878" s="8" t="n">
        <v>6020.82</v>
      </c>
      <c r="AB878" t="inlineStr">
        <is>
          <t>Нет</t>
        </is>
      </c>
      <c r="AC878" t="inlineStr">
        <is>
          <t>Группа_01 / Категория_002 / Подкатегория_018</t>
        </is>
      </c>
      <c r="AD878" t="n">
        <v>1</v>
      </c>
      <c r="AE878" t="inlineStr">
        <is>
          <t>до 10 000</t>
        </is>
      </c>
    </row>
    <row r="879">
      <c r="A879" t="n">
        <v>878</v>
      </c>
      <c r="B879" t="inlineStr">
        <is>
          <t>medium_10k</t>
        </is>
      </c>
      <c r="C879" t="inlineStr">
        <is>
          <t>ORD-0000293</t>
        </is>
      </c>
      <c r="D879" t="inlineStr">
        <is>
          <t>LINE-0000878</t>
        </is>
      </c>
      <c r="E879" s="7" t="n">
        <v>46169</v>
      </c>
      <c r="F879" s="7" t="n">
        <v>46169</v>
      </c>
      <c r="G879" t="n">
        <v>2026</v>
      </c>
      <c r="H879" t="inlineStr">
        <is>
          <t>Q2</t>
        </is>
      </c>
      <c r="I879" t="n">
        <v>5</v>
      </c>
      <c r="J879" t="inlineStr">
        <is>
          <t>Май</t>
        </is>
      </c>
      <c r="K879" t="n">
        <v>27</v>
      </c>
      <c r="L879" t="inlineStr">
        <is>
          <t>ФО_07</t>
        </is>
      </c>
      <c r="M879" t="inlineStr">
        <is>
          <t>Регион_044</t>
        </is>
      </c>
      <c r="N879" t="inlineStr">
        <is>
          <t>Город_0878</t>
        </is>
      </c>
      <c r="O879" t="inlineStr">
        <is>
          <t>Холдинг_01</t>
        </is>
      </c>
      <c r="P879" t="inlineStr">
        <is>
          <t>Организация_002</t>
        </is>
      </c>
      <c r="Q879" t="inlineStr">
        <is>
          <t>Отдел_018</t>
        </is>
      </c>
      <c r="R879" t="inlineStr">
        <is>
          <t>Группа_01</t>
        </is>
      </c>
      <c r="S879" t="inlineStr">
        <is>
          <t>Категория_002</t>
        </is>
      </c>
      <c r="T879" t="inlineStr">
        <is>
          <t>Подкатегория_018</t>
        </is>
      </c>
      <c r="U879" t="inlineStr">
        <is>
          <t>SKU_0000878</t>
        </is>
      </c>
      <c r="V879" t="inlineStr">
        <is>
          <t>SMB</t>
        </is>
      </c>
      <c r="W879" t="inlineStr">
        <is>
          <t>Клиент_00878</t>
        </is>
      </c>
      <c r="X879" t="inlineStr">
        <is>
          <t>Импорт</t>
        </is>
      </c>
      <c r="Y879" s="8" t="n">
        <v>33486</v>
      </c>
      <c r="Z879" t="n">
        <v>19</v>
      </c>
      <c r="AA879" s="8" t="n">
        <v>6362.34</v>
      </c>
      <c r="AB879" t="inlineStr">
        <is>
          <t>Нет</t>
        </is>
      </c>
      <c r="AC879" t="inlineStr">
        <is>
          <t>Группа_01 / Категория_002 / Подкатегория_018</t>
        </is>
      </c>
      <c r="AD879" t="n">
        <v>1</v>
      </c>
      <c r="AE879" t="inlineStr">
        <is>
          <t>до 10 000</t>
        </is>
      </c>
    </row>
    <row r="880">
      <c r="A880" t="n">
        <v>879</v>
      </c>
      <c r="B880" t="inlineStr">
        <is>
          <t>medium_10k</t>
        </is>
      </c>
      <c r="C880" t="inlineStr">
        <is>
          <t>ORD-0000293</t>
        </is>
      </c>
      <c r="D880" t="inlineStr">
        <is>
          <t>LINE-0000879</t>
        </is>
      </c>
      <c r="E880" s="7" t="n">
        <v>46170</v>
      </c>
      <c r="F880" s="7" t="n">
        <v>46170</v>
      </c>
      <c r="G880" t="n">
        <v>2026</v>
      </c>
      <c r="H880" t="inlineStr">
        <is>
          <t>Q2</t>
        </is>
      </c>
      <c r="I880" t="n">
        <v>5</v>
      </c>
      <c r="J880" t="inlineStr">
        <is>
          <t>Май</t>
        </is>
      </c>
      <c r="K880" t="n">
        <v>28</v>
      </c>
      <c r="L880" t="inlineStr">
        <is>
          <t>ФО_08</t>
        </is>
      </c>
      <c r="M880" t="inlineStr">
        <is>
          <t>Регион_044</t>
        </is>
      </c>
      <c r="N880" t="inlineStr">
        <is>
          <t>Город_0879</t>
        </is>
      </c>
      <c r="O880" t="inlineStr">
        <is>
          <t>Холдинг_01</t>
        </is>
      </c>
      <c r="P880" t="inlineStr">
        <is>
          <t>Организация_002</t>
        </is>
      </c>
      <c r="Q880" t="inlineStr">
        <is>
          <t>Отдел_018</t>
        </is>
      </c>
      <c r="R880" t="inlineStr">
        <is>
          <t>Группа_01</t>
        </is>
      </c>
      <c r="S880" t="inlineStr">
        <is>
          <t>Категория_002</t>
        </is>
      </c>
      <c r="T880" t="inlineStr">
        <is>
          <t>Подкатегория_018</t>
        </is>
      </c>
      <c r="U880" t="inlineStr">
        <is>
          <t>SKU_0000879</t>
        </is>
      </c>
      <c r="V880" t="inlineStr">
        <is>
          <t>Госсектор</t>
        </is>
      </c>
      <c r="W880" t="inlineStr">
        <is>
          <t>Клиент_00879</t>
        </is>
      </c>
      <c r="X880" t="inlineStr">
        <is>
          <t>Ручной ввод</t>
        </is>
      </c>
      <c r="Y880" s="8" t="n">
        <v>33523</v>
      </c>
      <c r="Z880" t="n">
        <v>20</v>
      </c>
      <c r="AA880" s="8" t="n">
        <v>6704.6</v>
      </c>
      <c r="AB880" t="inlineStr">
        <is>
          <t>Нет</t>
        </is>
      </c>
      <c r="AC880" t="inlineStr">
        <is>
          <t>Группа_01 / Категория_002 / Подкатегория_018</t>
        </is>
      </c>
      <c r="AD880" t="n">
        <v>1</v>
      </c>
      <c r="AE880" t="inlineStr">
        <is>
          <t>до 10 000</t>
        </is>
      </c>
    </row>
    <row r="881">
      <c r="A881" t="n">
        <v>880</v>
      </c>
      <c r="B881" t="inlineStr">
        <is>
          <t>medium_10k</t>
        </is>
      </c>
      <c r="C881" t="inlineStr">
        <is>
          <t>ORD-0000294</t>
        </is>
      </c>
      <c r="D881" t="inlineStr">
        <is>
          <t>LINE-0000880</t>
        </is>
      </c>
      <c r="E881" s="7" t="n">
        <v>46171</v>
      </c>
      <c r="F881" s="7" t="n">
        <v>46171</v>
      </c>
      <c r="G881" t="n">
        <v>2026</v>
      </c>
      <c r="H881" t="inlineStr">
        <is>
          <t>Q2</t>
        </is>
      </c>
      <c r="I881" t="n">
        <v>5</v>
      </c>
      <c r="J881" t="inlineStr">
        <is>
          <t>Май</t>
        </is>
      </c>
      <c r="K881" t="n">
        <v>29</v>
      </c>
      <c r="L881" t="inlineStr">
        <is>
          <t>ФО_01_Крупный</t>
        </is>
      </c>
      <c r="M881" t="inlineStr">
        <is>
          <t>Регион_001_Крупный</t>
        </is>
      </c>
      <c r="N881" t="inlineStr">
        <is>
          <t>Город_0130</t>
        </is>
      </c>
      <c r="O881" t="inlineStr">
        <is>
          <t>Холдинг_Крупный</t>
        </is>
      </c>
      <c r="P881" t="inlineStr">
        <is>
          <t>Организация_Крупная</t>
        </is>
      </c>
      <c r="Q881" t="inlineStr">
        <is>
          <t>Отдел_018</t>
        </is>
      </c>
      <c r="R881" t="inlineStr">
        <is>
          <t>Группа_Крупная</t>
        </is>
      </c>
      <c r="S881" t="inlineStr">
        <is>
          <t>Категория_Крупная</t>
        </is>
      </c>
      <c r="T881" t="inlineStr">
        <is>
          <t>Подкатегория_Крупная</t>
        </is>
      </c>
      <c r="U881" t="inlineStr">
        <is>
          <t>SKU_0000880</t>
        </is>
      </c>
      <c r="V881" t="inlineStr">
        <is>
          <t>Розница</t>
        </is>
      </c>
      <c r="W881" t="inlineStr">
        <is>
          <t>Клиент_00880</t>
        </is>
      </c>
      <c r="X881" t="inlineStr">
        <is>
          <t>Интеграция</t>
        </is>
      </c>
      <c r="Y881" s="8" t="n">
        <v>38560</v>
      </c>
      <c r="Z881" t="n">
        <v>1</v>
      </c>
      <c r="AA881" s="8" t="n">
        <v>8097.6</v>
      </c>
      <c r="AB881" t="inlineStr">
        <is>
          <t>Да</t>
        </is>
      </c>
      <c r="AC881" t="inlineStr">
        <is>
          <t>Группа_Крупная / Категория_Крупная / Подкатегория_Крупная</t>
        </is>
      </c>
      <c r="AD881" t="n">
        <v>1</v>
      </c>
      <c r="AE881" t="inlineStr">
        <is>
          <t>до 10 000</t>
        </is>
      </c>
    </row>
    <row r="882">
      <c r="A882" t="n">
        <v>881</v>
      </c>
      <c r="B882" t="inlineStr">
        <is>
          <t>medium_10k</t>
        </is>
      </c>
      <c r="C882" t="inlineStr">
        <is>
          <t>ORD-0000294</t>
        </is>
      </c>
      <c r="D882" t="inlineStr">
        <is>
          <t>LINE-0000881</t>
        </is>
      </c>
      <c r="E882" s="7" t="n">
        <v>46172</v>
      </c>
      <c r="F882" s="7" t="n">
        <v>46172</v>
      </c>
      <c r="G882" t="n">
        <v>2026</v>
      </c>
      <c r="H882" t="inlineStr">
        <is>
          <t>Q2</t>
        </is>
      </c>
      <c r="I882" t="n">
        <v>5</v>
      </c>
      <c r="J882" t="inlineStr">
        <is>
          <t>Май</t>
        </is>
      </c>
      <c r="K882" t="n">
        <v>30</v>
      </c>
      <c r="L882" t="inlineStr">
        <is>
          <t>ФО_01_Крупный</t>
        </is>
      </c>
      <c r="M882" t="inlineStr">
        <is>
          <t>Регион_001_Крупный</t>
        </is>
      </c>
      <c r="N882" t="inlineStr">
        <is>
          <t>Город_0131</t>
        </is>
      </c>
      <c r="O882" t="inlineStr">
        <is>
          <t>Холдинг_Крупный</t>
        </is>
      </c>
      <c r="P882" t="inlineStr">
        <is>
          <t>Организация_Крупная</t>
        </is>
      </c>
      <c r="Q882" t="inlineStr">
        <is>
          <t>Отдел_018</t>
        </is>
      </c>
      <c r="R882" t="inlineStr">
        <is>
          <t>Группа_Крупная</t>
        </is>
      </c>
      <c r="S882" t="inlineStr">
        <is>
          <t>Категория_Крупная</t>
        </is>
      </c>
      <c r="T882" t="inlineStr">
        <is>
          <t>Подкатегория_Крупная</t>
        </is>
      </c>
      <c r="U882" t="inlineStr">
        <is>
          <t>SKU_0000881</t>
        </is>
      </c>
      <c r="V882" t="inlineStr">
        <is>
          <t>Enterprise</t>
        </is>
      </c>
      <c r="W882" t="inlineStr">
        <is>
          <t>Клиент_00881</t>
        </is>
      </c>
      <c r="X882" t="inlineStr">
        <is>
          <t>Портал</t>
        </is>
      </c>
      <c r="Y882" s="8" t="n">
        <v>38597</v>
      </c>
      <c r="Z882" t="n">
        <v>2</v>
      </c>
      <c r="AA882" s="8" t="n">
        <v>8491.34</v>
      </c>
      <c r="AB882" t="inlineStr">
        <is>
          <t>Да</t>
        </is>
      </c>
      <c r="AC882" t="inlineStr">
        <is>
          <t>Группа_Крупная / Категория_Крупная / Подкатегория_Крупная</t>
        </is>
      </c>
      <c r="AD882" t="n">
        <v>1</v>
      </c>
      <c r="AE882" t="inlineStr">
        <is>
          <t>до 10 000</t>
        </is>
      </c>
    </row>
    <row r="883">
      <c r="A883" t="n">
        <v>882</v>
      </c>
      <c r="B883" t="inlineStr">
        <is>
          <t>medium_10k</t>
        </is>
      </c>
      <c r="C883" t="inlineStr">
        <is>
          <t>ORD-0000294</t>
        </is>
      </c>
      <c r="D883" t="inlineStr">
        <is>
          <t>LINE-0000882</t>
        </is>
      </c>
      <c r="E883" s="7" t="n">
        <v>46173</v>
      </c>
      <c r="F883" s="7" t="n">
        <v>46173</v>
      </c>
      <c r="G883" t="n">
        <v>2026</v>
      </c>
      <c r="H883" t="inlineStr">
        <is>
          <t>Q2</t>
        </is>
      </c>
      <c r="I883" t="n">
        <v>5</v>
      </c>
      <c r="J883" t="inlineStr">
        <is>
          <t>Май</t>
        </is>
      </c>
      <c r="K883" t="n">
        <v>31</v>
      </c>
      <c r="L883" t="inlineStr">
        <is>
          <t>ФО_01_Крупный</t>
        </is>
      </c>
      <c r="M883" t="inlineStr">
        <is>
          <t>Регион_001_Крупный</t>
        </is>
      </c>
      <c r="N883" t="inlineStr">
        <is>
          <t>Город_0132</t>
        </is>
      </c>
      <c r="O883" t="inlineStr">
        <is>
          <t>Холдинг_Крупный</t>
        </is>
      </c>
      <c r="P883" t="inlineStr">
        <is>
          <t>Организация_Крупная</t>
        </is>
      </c>
      <c r="Q883" t="inlineStr">
        <is>
          <t>Отдел_018</t>
        </is>
      </c>
      <c r="R883" t="inlineStr">
        <is>
          <t>Группа_Крупная</t>
        </is>
      </c>
      <c r="S883" t="inlineStr">
        <is>
          <t>Категория_Крупная</t>
        </is>
      </c>
      <c r="T883" t="inlineStr">
        <is>
          <t>Подкатегория_Крупная</t>
        </is>
      </c>
      <c r="U883" t="inlineStr">
        <is>
          <t>SKU_0000882</t>
        </is>
      </c>
      <c r="V883" t="inlineStr">
        <is>
          <t>SMB</t>
        </is>
      </c>
      <c r="W883" t="inlineStr">
        <is>
          <t>Клиент_00882</t>
        </is>
      </c>
      <c r="X883" t="inlineStr">
        <is>
          <t>API</t>
        </is>
      </c>
      <c r="Y883" s="8" t="n">
        <v>38634</v>
      </c>
      <c r="Z883" t="n">
        <v>3</v>
      </c>
      <c r="AA883" s="8" t="n">
        <v>8885.82</v>
      </c>
      <c r="AB883" t="inlineStr">
        <is>
          <t>Да</t>
        </is>
      </c>
      <c r="AC883" t="inlineStr">
        <is>
          <t>Группа_Крупная / Категория_Крупная / Подкатегория_Крупная</t>
        </is>
      </c>
      <c r="AD883" t="n">
        <v>1</v>
      </c>
      <c r="AE883" t="inlineStr">
        <is>
          <t>до 10 000</t>
        </is>
      </c>
    </row>
    <row r="884">
      <c r="A884" t="n">
        <v>883</v>
      </c>
      <c r="B884" t="inlineStr">
        <is>
          <t>medium_10k</t>
        </is>
      </c>
      <c r="C884" t="inlineStr">
        <is>
          <t>ORD-0000295</t>
        </is>
      </c>
      <c r="D884" t="inlineStr">
        <is>
          <t>LINE-0000883</t>
        </is>
      </c>
      <c r="E884" s="7" t="n">
        <v>46174</v>
      </c>
      <c r="F884" s="7" t="n">
        <v>46174</v>
      </c>
      <c r="G884" t="n">
        <v>2026</v>
      </c>
      <c r="H884" t="inlineStr">
        <is>
          <t>Q2</t>
        </is>
      </c>
      <c r="I884" t="n">
        <v>6</v>
      </c>
      <c r="J884" t="inlineStr">
        <is>
          <t>Июнь</t>
        </is>
      </c>
      <c r="K884" t="n">
        <v>1</v>
      </c>
      <c r="L884" t="inlineStr">
        <is>
          <t>ФО_01_Крупный</t>
        </is>
      </c>
      <c r="M884" t="inlineStr">
        <is>
          <t>Регион_001_Крупный</t>
        </is>
      </c>
      <c r="N884" t="inlineStr">
        <is>
          <t>Город_0133</t>
        </is>
      </c>
      <c r="O884" t="inlineStr">
        <is>
          <t>Холдинг_Крупный</t>
        </is>
      </c>
      <c r="P884" t="inlineStr">
        <is>
          <t>Организация_Крупная</t>
        </is>
      </c>
      <c r="Q884" t="inlineStr">
        <is>
          <t>Отдел_018</t>
        </is>
      </c>
      <c r="R884" t="inlineStr">
        <is>
          <t>Группа_Крупная</t>
        </is>
      </c>
      <c r="S884" t="inlineStr">
        <is>
          <t>Категория_Крупная</t>
        </is>
      </c>
      <c r="T884" t="inlineStr">
        <is>
          <t>Подкатегория_Крупная</t>
        </is>
      </c>
      <c r="U884" t="inlineStr">
        <is>
          <t>SKU_0000883</t>
        </is>
      </c>
      <c r="V884" t="inlineStr">
        <is>
          <t>Госсектор</t>
        </is>
      </c>
      <c r="W884" t="inlineStr">
        <is>
          <t>Клиент_00883</t>
        </is>
      </c>
      <c r="X884" t="inlineStr">
        <is>
          <t>Импорт</t>
        </is>
      </c>
      <c r="Y884" s="8" t="n">
        <v>38671</v>
      </c>
      <c r="Z884" t="n">
        <v>4</v>
      </c>
      <c r="AA884" s="8" t="n">
        <v>9281.040000000001</v>
      </c>
      <c r="AB884" t="inlineStr">
        <is>
          <t>Да</t>
        </is>
      </c>
      <c r="AC884" t="inlineStr">
        <is>
          <t>Группа_Крупная / Категория_Крупная / Подкатегория_Крупная</t>
        </is>
      </c>
      <c r="AD884" t="n">
        <v>1</v>
      </c>
      <c r="AE884" t="inlineStr">
        <is>
          <t>до 10 000</t>
        </is>
      </c>
    </row>
    <row r="885">
      <c r="A885" t="n">
        <v>884</v>
      </c>
      <c r="B885" t="inlineStr">
        <is>
          <t>medium_10k</t>
        </is>
      </c>
      <c r="C885" t="inlineStr">
        <is>
          <t>ORD-0000295</t>
        </is>
      </c>
      <c r="D885" t="inlineStr">
        <is>
          <t>LINE-0000884</t>
        </is>
      </c>
      <c r="E885" s="7" t="n">
        <v>46175</v>
      </c>
      <c r="F885" s="7" t="n">
        <v>46175</v>
      </c>
      <c r="G885" t="n">
        <v>2026</v>
      </c>
      <c r="H885" t="inlineStr">
        <is>
          <t>Q2</t>
        </is>
      </c>
      <c r="I885" t="n">
        <v>6</v>
      </c>
      <c r="J885" t="inlineStr">
        <is>
          <t>Июнь</t>
        </is>
      </c>
      <c r="K885" t="n">
        <v>2</v>
      </c>
      <c r="L885" t="inlineStr">
        <is>
          <t>ФО_01_Крупный</t>
        </is>
      </c>
      <c r="M885" t="inlineStr">
        <is>
          <t>Регион_001_Крупный</t>
        </is>
      </c>
      <c r="N885" t="inlineStr">
        <is>
          <t>Город_0134</t>
        </is>
      </c>
      <c r="O885" t="inlineStr">
        <is>
          <t>Холдинг_Крупный</t>
        </is>
      </c>
      <c r="P885" t="inlineStr">
        <is>
          <t>Организация_Крупная</t>
        </is>
      </c>
      <c r="Q885" t="inlineStr">
        <is>
          <t>Отдел_018</t>
        </is>
      </c>
      <c r="R885" t="inlineStr">
        <is>
          <t>Группа_Крупная</t>
        </is>
      </c>
      <c r="S885" t="inlineStr">
        <is>
          <t>Категория_Крупная</t>
        </is>
      </c>
      <c r="T885" t="inlineStr">
        <is>
          <t>Подкатегория_Крупная</t>
        </is>
      </c>
      <c r="U885" t="inlineStr">
        <is>
          <t>SKU_0000884</t>
        </is>
      </c>
      <c r="V885" t="inlineStr">
        <is>
          <t>Розница</t>
        </is>
      </c>
      <c r="W885" t="inlineStr">
        <is>
          <t>Клиент_00884</t>
        </is>
      </c>
      <c r="X885" t="inlineStr">
        <is>
          <t>Ручной ввод</t>
        </is>
      </c>
      <c r="Y885" s="8" t="n">
        <v>38708</v>
      </c>
      <c r="Z885" t="n">
        <v>5</v>
      </c>
      <c r="AA885" s="8" t="n">
        <v>3096.64</v>
      </c>
      <c r="AB885" t="inlineStr">
        <is>
          <t>Да</t>
        </is>
      </c>
      <c r="AC885" t="inlineStr">
        <is>
          <t>Группа_Крупная / Категория_Крупная / Подкатегория_Крупная</t>
        </is>
      </c>
      <c r="AD885" t="n">
        <v>1</v>
      </c>
      <c r="AE885" t="inlineStr">
        <is>
          <t>до 10 000</t>
        </is>
      </c>
    </row>
    <row r="886">
      <c r="A886" t="n">
        <v>885</v>
      </c>
      <c r="B886" t="inlineStr">
        <is>
          <t>medium_10k</t>
        </is>
      </c>
      <c r="C886" t="inlineStr">
        <is>
          <t>ORD-0000295</t>
        </is>
      </c>
      <c r="D886" t="inlineStr">
        <is>
          <t>LINE-0000885</t>
        </is>
      </c>
      <c r="E886" s="7" t="n">
        <v>46176</v>
      </c>
      <c r="F886" s="7" t="n">
        <v>46176</v>
      </c>
      <c r="G886" t="n">
        <v>2026</v>
      </c>
      <c r="H886" t="inlineStr">
        <is>
          <t>Q2</t>
        </is>
      </c>
      <c r="I886" t="n">
        <v>6</v>
      </c>
      <c r="J886" t="inlineStr">
        <is>
          <t>Июнь</t>
        </is>
      </c>
      <c r="K886" t="n">
        <v>3</v>
      </c>
      <c r="L886" t="inlineStr">
        <is>
          <t>ФО_01_Крупный</t>
        </is>
      </c>
      <c r="M886" t="inlineStr">
        <is>
          <t>Регион_001_Крупный</t>
        </is>
      </c>
      <c r="N886" t="inlineStr">
        <is>
          <t>Город_0135</t>
        </is>
      </c>
      <c r="O886" t="inlineStr">
        <is>
          <t>Холдинг_Крупный</t>
        </is>
      </c>
      <c r="P886" t="inlineStr">
        <is>
          <t>Организация_Крупная</t>
        </is>
      </c>
      <c r="Q886" t="inlineStr">
        <is>
          <t>Отдел_018</t>
        </is>
      </c>
      <c r="R886" t="inlineStr">
        <is>
          <t>Группа_Крупная</t>
        </is>
      </c>
      <c r="S886" t="inlineStr">
        <is>
          <t>Категория_Крупная</t>
        </is>
      </c>
      <c r="T886" t="inlineStr">
        <is>
          <t>Подкатегория_Крупная</t>
        </is>
      </c>
      <c r="U886" t="inlineStr">
        <is>
          <t>SKU_0000885</t>
        </is>
      </c>
      <c r="V886" t="inlineStr">
        <is>
          <t>Enterprise</t>
        </is>
      </c>
      <c r="W886" t="inlineStr">
        <is>
          <t>Клиент_00885</t>
        </is>
      </c>
      <c r="X886" t="inlineStr">
        <is>
          <t>Интеграция</t>
        </is>
      </c>
      <c r="Y886" s="8" t="n">
        <v>38745</v>
      </c>
      <c r="Z886" t="n">
        <v>6</v>
      </c>
      <c r="AA886" s="8" t="n">
        <v>3487.05</v>
      </c>
      <c r="AB886" t="inlineStr">
        <is>
          <t>Да</t>
        </is>
      </c>
      <c r="AC886" t="inlineStr">
        <is>
          <t>Группа_Крупная / Категория_Крупная / Подкатегория_Крупная</t>
        </is>
      </c>
      <c r="AD886" t="n">
        <v>1</v>
      </c>
      <c r="AE886" t="inlineStr">
        <is>
          <t>до 10 000</t>
        </is>
      </c>
    </row>
    <row r="887">
      <c r="A887" t="n">
        <v>886</v>
      </c>
      <c r="B887" t="inlineStr">
        <is>
          <t>medium_10k</t>
        </is>
      </c>
      <c r="C887" t="inlineStr">
        <is>
          <t>ORD-0000296</t>
        </is>
      </c>
      <c r="D887" t="inlineStr">
        <is>
          <t>LINE-0000886</t>
        </is>
      </c>
      <c r="E887" s="7" t="n">
        <v>46177</v>
      </c>
      <c r="F887" s="7" t="n">
        <v>46177</v>
      </c>
      <c r="G887" t="n">
        <v>2026</v>
      </c>
      <c r="H887" t="inlineStr">
        <is>
          <t>Q2</t>
        </is>
      </c>
      <c r="I887" t="n">
        <v>6</v>
      </c>
      <c r="J887" t="inlineStr">
        <is>
          <t>Июнь</t>
        </is>
      </c>
      <c r="K887" t="n">
        <v>4</v>
      </c>
      <c r="L887" t="inlineStr">
        <is>
          <t>ФО_01_Крупный</t>
        </is>
      </c>
      <c r="M887" t="inlineStr">
        <is>
          <t>Регион_001_Крупный</t>
        </is>
      </c>
      <c r="N887" t="inlineStr">
        <is>
          <t>Город_0136</t>
        </is>
      </c>
      <c r="O887" t="inlineStr">
        <is>
          <t>Холдинг_Крупный</t>
        </is>
      </c>
      <c r="P887" t="inlineStr">
        <is>
          <t>Организация_Крупная</t>
        </is>
      </c>
      <c r="Q887" t="inlineStr">
        <is>
          <t>Отдел_018</t>
        </is>
      </c>
      <c r="R887" t="inlineStr">
        <is>
          <t>Группа_Крупная</t>
        </is>
      </c>
      <c r="S887" t="inlineStr">
        <is>
          <t>Категория_Крупная</t>
        </is>
      </c>
      <c r="T887" t="inlineStr">
        <is>
          <t>Подкатегория_Крупная</t>
        </is>
      </c>
      <c r="U887" t="inlineStr">
        <is>
          <t>SKU_0000886</t>
        </is>
      </c>
      <c r="V887" t="inlineStr">
        <is>
          <t>SMB</t>
        </is>
      </c>
      <c r="W887" t="inlineStr">
        <is>
          <t>Клиент_00886</t>
        </is>
      </c>
      <c r="X887" t="inlineStr">
        <is>
          <t>Портал</t>
        </is>
      </c>
      <c r="Y887" s="8" t="n">
        <v>38782</v>
      </c>
      <c r="Z887" t="n">
        <v>7</v>
      </c>
      <c r="AA887" s="8" t="n">
        <v>3878.2</v>
      </c>
      <c r="AB887" t="inlineStr">
        <is>
          <t>Да</t>
        </is>
      </c>
      <c r="AC887" t="inlineStr">
        <is>
          <t>Группа_Крупная / Категория_Крупная / Подкатегория_Крупная</t>
        </is>
      </c>
      <c r="AD887" t="n">
        <v>1</v>
      </c>
      <c r="AE887" t="inlineStr">
        <is>
          <t>до 10 000</t>
        </is>
      </c>
    </row>
    <row r="888">
      <c r="A888" t="n">
        <v>887</v>
      </c>
      <c r="B888" t="inlineStr">
        <is>
          <t>medium_10k</t>
        </is>
      </c>
      <c r="C888" t="inlineStr">
        <is>
          <t>ORD-0000296</t>
        </is>
      </c>
      <c r="D888" t="inlineStr">
        <is>
          <t>LINE-0000887</t>
        </is>
      </c>
      <c r="E888" s="7" t="n">
        <v>46178</v>
      </c>
      <c r="F888" s="7" t="n">
        <v>46178</v>
      </c>
      <c r="G888" t="n">
        <v>2026</v>
      </c>
      <c r="H888" t="inlineStr">
        <is>
          <t>Q2</t>
        </is>
      </c>
      <c r="I888" t="n">
        <v>6</v>
      </c>
      <c r="J888" t="inlineStr">
        <is>
          <t>Июнь</t>
        </is>
      </c>
      <c r="K888" t="n">
        <v>5</v>
      </c>
      <c r="L888" t="inlineStr">
        <is>
          <t>ФО_08</t>
        </is>
      </c>
      <c r="M888" t="inlineStr">
        <is>
          <t>Регион_045</t>
        </is>
      </c>
      <c r="N888" t="inlineStr">
        <is>
          <t>Город_0887</t>
        </is>
      </c>
      <c r="O888" t="inlineStr">
        <is>
          <t>Холдинг_01</t>
        </is>
      </c>
      <c r="P888" t="inlineStr">
        <is>
          <t>Организация_002</t>
        </is>
      </c>
      <c r="Q888" t="inlineStr">
        <is>
          <t>Отдел_018</t>
        </is>
      </c>
      <c r="R888" t="inlineStr">
        <is>
          <t>Группа_01</t>
        </is>
      </c>
      <c r="S888" t="inlineStr">
        <is>
          <t>Категория_002</t>
        </is>
      </c>
      <c r="T888" t="inlineStr">
        <is>
          <t>Подкатегория_018</t>
        </is>
      </c>
      <c r="U888" t="inlineStr">
        <is>
          <t>SKU_0000887</t>
        </is>
      </c>
      <c r="V888" t="inlineStr">
        <is>
          <t>Госсектор</t>
        </is>
      </c>
      <c r="W888" t="inlineStr">
        <is>
          <t>Клиент_00887</t>
        </is>
      </c>
      <c r="X888" t="inlineStr">
        <is>
          <t>API</t>
        </is>
      </c>
      <c r="Y888" s="8" t="n">
        <v>33819</v>
      </c>
      <c r="Z888" t="n">
        <v>8</v>
      </c>
      <c r="AA888" s="8" t="n">
        <v>3720.09</v>
      </c>
      <c r="AB888" t="inlineStr">
        <is>
          <t>Нет</t>
        </is>
      </c>
      <c r="AC888" t="inlineStr">
        <is>
          <t>Группа_01 / Категория_002 / Подкатегория_018</t>
        </is>
      </c>
      <c r="AD888" t="n">
        <v>1</v>
      </c>
      <c r="AE888" t="inlineStr">
        <is>
          <t>до 10 000</t>
        </is>
      </c>
    </row>
    <row r="889">
      <c r="A889" t="n">
        <v>888</v>
      </c>
      <c r="B889" t="inlineStr">
        <is>
          <t>medium_10k</t>
        </is>
      </c>
      <c r="C889" t="inlineStr">
        <is>
          <t>ORD-0000296</t>
        </is>
      </c>
      <c r="D889" t="inlineStr">
        <is>
          <t>LINE-0000888</t>
        </is>
      </c>
      <c r="E889" s="7" t="n">
        <v>46179</v>
      </c>
      <c r="F889" s="7" t="n">
        <v>46179</v>
      </c>
      <c r="G889" t="n">
        <v>2026</v>
      </c>
      <c r="H889" t="inlineStr">
        <is>
          <t>Q2</t>
        </is>
      </c>
      <c r="I889" t="n">
        <v>6</v>
      </c>
      <c r="J889" t="inlineStr">
        <is>
          <t>Июнь</t>
        </is>
      </c>
      <c r="K889" t="n">
        <v>6</v>
      </c>
      <c r="L889" t="inlineStr">
        <is>
          <t>ФО_01</t>
        </is>
      </c>
      <c r="M889" t="inlineStr">
        <is>
          <t>Регион_045</t>
        </is>
      </c>
      <c r="N889" t="inlineStr">
        <is>
          <t>Город_0888</t>
        </is>
      </c>
      <c r="O889" t="inlineStr">
        <is>
          <t>Холдинг_01</t>
        </is>
      </c>
      <c r="P889" t="inlineStr">
        <is>
          <t>Организация_002</t>
        </is>
      </c>
      <c r="Q889" t="inlineStr">
        <is>
          <t>Отдел_018</t>
        </is>
      </c>
      <c r="R889" t="inlineStr">
        <is>
          <t>Группа_01</t>
        </is>
      </c>
      <c r="S889" t="inlineStr">
        <is>
          <t>Категория_002</t>
        </is>
      </c>
      <c r="T889" t="inlineStr">
        <is>
          <t>Подкатегория_018</t>
        </is>
      </c>
      <c r="U889" t="inlineStr">
        <is>
          <t>SKU_0000888</t>
        </is>
      </c>
      <c r="V889" t="inlineStr">
        <is>
          <t>Розница</t>
        </is>
      </c>
      <c r="W889" t="inlineStr">
        <is>
          <t>Клиент_00888</t>
        </is>
      </c>
      <c r="X889" t="inlineStr">
        <is>
          <t>Импорт</t>
        </is>
      </c>
      <c r="Y889" s="8" t="n">
        <v>33856</v>
      </c>
      <c r="Z889" t="n">
        <v>9</v>
      </c>
      <c r="AA889" s="8" t="n">
        <v>4062.72</v>
      </c>
      <c r="AB889" t="inlineStr">
        <is>
          <t>Нет</t>
        </is>
      </c>
      <c r="AC889" t="inlineStr">
        <is>
          <t>Группа_01 / Категория_002 / Подкатегория_018</t>
        </is>
      </c>
      <c r="AD889" t="n">
        <v>1</v>
      </c>
      <c r="AE889" t="inlineStr">
        <is>
          <t>до 10 000</t>
        </is>
      </c>
    </row>
    <row r="890">
      <c r="A890" t="n">
        <v>889</v>
      </c>
      <c r="B890" t="inlineStr">
        <is>
          <t>medium_10k</t>
        </is>
      </c>
      <c r="C890" t="inlineStr">
        <is>
          <t>ORD-0000297</t>
        </is>
      </c>
      <c r="D890" t="inlineStr">
        <is>
          <t>LINE-0000889</t>
        </is>
      </c>
      <c r="E890" s="7" t="n">
        <v>46180</v>
      </c>
      <c r="F890" s="7" t="n">
        <v>46180</v>
      </c>
      <c r="G890" t="n">
        <v>2026</v>
      </c>
      <c r="H890" t="inlineStr">
        <is>
          <t>Q2</t>
        </is>
      </c>
      <c r="I890" t="n">
        <v>6</v>
      </c>
      <c r="J890" t="inlineStr">
        <is>
          <t>Июнь</t>
        </is>
      </c>
      <c r="K890" t="n">
        <v>7</v>
      </c>
      <c r="L890" t="inlineStr">
        <is>
          <t>ФО_02</t>
        </is>
      </c>
      <c r="M890" t="inlineStr">
        <is>
          <t>Регион_045</t>
        </is>
      </c>
      <c r="N890" t="inlineStr">
        <is>
          <t>Город_0889</t>
        </is>
      </c>
      <c r="O890" t="inlineStr">
        <is>
          <t>Холдинг_01</t>
        </is>
      </c>
      <c r="P890" t="inlineStr">
        <is>
          <t>Организация_002</t>
        </is>
      </c>
      <c r="Q890" t="inlineStr">
        <is>
          <t>Отдел_018</t>
        </is>
      </c>
      <c r="R890" t="inlineStr">
        <is>
          <t>Группа_01</t>
        </is>
      </c>
      <c r="S890" t="inlineStr">
        <is>
          <t>Категория_002</t>
        </is>
      </c>
      <c r="T890" t="inlineStr">
        <is>
          <t>Подкатегория_018</t>
        </is>
      </c>
      <c r="U890" t="inlineStr">
        <is>
          <t>SKU_0000889</t>
        </is>
      </c>
      <c r="V890" t="inlineStr">
        <is>
          <t>Enterprise</t>
        </is>
      </c>
      <c r="W890" t="inlineStr">
        <is>
          <t>Клиент_00889</t>
        </is>
      </c>
      <c r="X890" t="inlineStr">
        <is>
          <t>Ручной ввод</t>
        </is>
      </c>
      <c r="Y890" s="8" t="n">
        <v>33893</v>
      </c>
      <c r="Z890" t="n">
        <v>10</v>
      </c>
      <c r="AA890" s="8" t="n">
        <v>4406.09</v>
      </c>
      <c r="AB890" t="inlineStr">
        <is>
          <t>Нет</t>
        </is>
      </c>
      <c r="AC890" t="inlineStr">
        <is>
          <t>Группа_01 / Категория_002 / Подкатегория_018</t>
        </is>
      </c>
      <c r="AD890" t="n">
        <v>1</v>
      </c>
      <c r="AE890" t="inlineStr">
        <is>
          <t>до 10 000</t>
        </is>
      </c>
    </row>
    <row r="891">
      <c r="A891" t="n">
        <v>890</v>
      </c>
      <c r="B891" t="inlineStr">
        <is>
          <t>medium_10k</t>
        </is>
      </c>
      <c r="C891" t="inlineStr">
        <is>
          <t>ORD-0000297</t>
        </is>
      </c>
      <c r="D891" t="inlineStr">
        <is>
          <t>LINE-0000890</t>
        </is>
      </c>
      <c r="E891" s="7" t="n">
        <v>46181</v>
      </c>
      <c r="F891" s="7" t="n">
        <v>46181</v>
      </c>
      <c r="G891" t="n">
        <v>2026</v>
      </c>
      <c r="H891" t="inlineStr">
        <is>
          <t>Q2</t>
        </is>
      </c>
      <c r="I891" t="n">
        <v>6</v>
      </c>
      <c r="J891" t="inlineStr">
        <is>
          <t>Июнь</t>
        </is>
      </c>
      <c r="K891" t="n">
        <v>8</v>
      </c>
      <c r="L891" t="inlineStr">
        <is>
          <t>ФО_01_Крупный</t>
        </is>
      </c>
      <c r="M891" t="inlineStr">
        <is>
          <t>Регион_001_Крупный</t>
        </is>
      </c>
      <c r="N891" t="inlineStr">
        <is>
          <t>Город_0140</t>
        </is>
      </c>
      <c r="O891" t="inlineStr">
        <is>
          <t>Холдинг_Крупный</t>
        </is>
      </c>
      <c r="P891" t="inlineStr">
        <is>
          <t>Организация_Крупная</t>
        </is>
      </c>
      <c r="Q891" t="inlineStr">
        <is>
          <t>Отдел_018</t>
        </is>
      </c>
      <c r="R891" t="inlineStr">
        <is>
          <t>Группа_Крупная</t>
        </is>
      </c>
      <c r="S891" t="inlineStr">
        <is>
          <t>Категория_Крупная</t>
        </is>
      </c>
      <c r="T891" t="inlineStr">
        <is>
          <t>Подкатегория_Крупная</t>
        </is>
      </c>
      <c r="U891" t="inlineStr">
        <is>
          <t>SKU_0000890</t>
        </is>
      </c>
      <c r="V891" t="inlineStr">
        <is>
          <t>SMB</t>
        </is>
      </c>
      <c r="W891" t="inlineStr">
        <is>
          <t>Клиент_00890</t>
        </is>
      </c>
      <c r="X891" t="inlineStr">
        <is>
          <t>Интеграция</t>
        </is>
      </c>
      <c r="Y891" s="8" t="n">
        <v>38930</v>
      </c>
      <c r="Z891" t="n">
        <v>11</v>
      </c>
      <c r="AA891" s="8" t="n">
        <v>5450.2</v>
      </c>
      <c r="AB891" t="inlineStr">
        <is>
          <t>Да</t>
        </is>
      </c>
      <c r="AC891" t="inlineStr">
        <is>
          <t>Группа_Крупная / Категория_Крупная / Подкатегория_Крупная</t>
        </is>
      </c>
      <c r="AD891" t="n">
        <v>1</v>
      </c>
      <c r="AE891" t="inlineStr">
        <is>
          <t>до 10 000</t>
        </is>
      </c>
    </row>
    <row r="892">
      <c r="A892" t="n">
        <v>891</v>
      </c>
      <c r="B892" t="inlineStr">
        <is>
          <t>medium_10k</t>
        </is>
      </c>
      <c r="C892" t="inlineStr">
        <is>
          <t>ORD-0000297</t>
        </is>
      </c>
      <c r="D892" t="inlineStr">
        <is>
          <t>LINE-0000891</t>
        </is>
      </c>
      <c r="E892" s="7" t="n">
        <v>46182</v>
      </c>
      <c r="F892" s="7" t="n">
        <v>46182</v>
      </c>
      <c r="G892" t="n">
        <v>2026</v>
      </c>
      <c r="H892" t="inlineStr">
        <is>
          <t>Q2</t>
        </is>
      </c>
      <c r="I892" t="n">
        <v>6</v>
      </c>
      <c r="J892" t="inlineStr">
        <is>
          <t>Июнь</t>
        </is>
      </c>
      <c r="K892" t="n">
        <v>9</v>
      </c>
      <c r="L892" t="inlineStr">
        <is>
          <t>ФО_01_Крупный</t>
        </is>
      </c>
      <c r="M892" t="inlineStr">
        <is>
          <t>Регион_001_Крупный</t>
        </is>
      </c>
      <c r="N892" t="inlineStr">
        <is>
          <t>Город_0141</t>
        </is>
      </c>
      <c r="O892" t="inlineStr">
        <is>
          <t>Холдинг_Крупный</t>
        </is>
      </c>
      <c r="P892" t="inlineStr">
        <is>
          <t>Организация_Крупная</t>
        </is>
      </c>
      <c r="Q892" t="inlineStr">
        <is>
          <t>Отдел_018</t>
        </is>
      </c>
      <c r="R892" t="inlineStr">
        <is>
          <t>Группа_Крупная</t>
        </is>
      </c>
      <c r="S892" t="inlineStr">
        <is>
          <t>Категория_Крупная</t>
        </is>
      </c>
      <c r="T892" t="inlineStr">
        <is>
          <t>Подкатегория_Крупная</t>
        </is>
      </c>
      <c r="U892" t="inlineStr">
        <is>
          <t>SKU_0000891</t>
        </is>
      </c>
      <c r="V892" t="inlineStr">
        <is>
          <t>Госсектор</t>
        </is>
      </c>
      <c r="W892" t="inlineStr">
        <is>
          <t>Клиент_00891</t>
        </is>
      </c>
      <c r="X892" t="inlineStr">
        <is>
          <t>Портал</t>
        </is>
      </c>
      <c r="Y892" s="8" t="n">
        <v>38967</v>
      </c>
      <c r="Z892" t="n">
        <v>12</v>
      </c>
      <c r="AA892" s="8" t="n">
        <v>5845.05</v>
      </c>
      <c r="AB892" t="inlineStr">
        <is>
          <t>Да</t>
        </is>
      </c>
      <c r="AC892" t="inlineStr">
        <is>
          <t>Группа_Крупная / Категория_Крупная / Подкатегория_Крупная</t>
        </is>
      </c>
      <c r="AD892" t="n">
        <v>1</v>
      </c>
      <c r="AE892" t="inlineStr">
        <is>
          <t>до 10 000</t>
        </is>
      </c>
    </row>
    <row r="893">
      <c r="A893" t="n">
        <v>892</v>
      </c>
      <c r="B893" t="inlineStr">
        <is>
          <t>medium_10k</t>
        </is>
      </c>
      <c r="C893" t="inlineStr">
        <is>
          <t>ORD-0000298</t>
        </is>
      </c>
      <c r="D893" t="inlineStr">
        <is>
          <t>LINE-0000892</t>
        </is>
      </c>
      <c r="E893" s="7" t="n">
        <v>46183</v>
      </c>
      <c r="F893" s="7" t="n">
        <v>46183</v>
      </c>
      <c r="G893" t="n">
        <v>2026</v>
      </c>
      <c r="H893" t="inlineStr">
        <is>
          <t>Q2</t>
        </is>
      </c>
      <c r="I893" t="n">
        <v>6</v>
      </c>
      <c r="J893" t="inlineStr">
        <is>
          <t>Июнь</t>
        </is>
      </c>
      <c r="K893" t="n">
        <v>10</v>
      </c>
      <c r="L893" t="inlineStr">
        <is>
          <t>ФО_01_Крупный</t>
        </is>
      </c>
      <c r="M893" t="inlineStr">
        <is>
          <t>Регион_001_Крупный</t>
        </is>
      </c>
      <c r="N893" t="inlineStr">
        <is>
          <t>Город_0142</t>
        </is>
      </c>
      <c r="O893" t="inlineStr">
        <is>
          <t>Холдинг_Крупный</t>
        </is>
      </c>
      <c r="P893" t="inlineStr">
        <is>
          <t>Организация_Крупная</t>
        </is>
      </c>
      <c r="Q893" t="inlineStr">
        <is>
          <t>Отдел_018</t>
        </is>
      </c>
      <c r="R893" t="inlineStr">
        <is>
          <t>Группа_Крупная</t>
        </is>
      </c>
      <c r="S893" t="inlineStr">
        <is>
          <t>Категория_Крупная</t>
        </is>
      </c>
      <c r="T893" t="inlineStr">
        <is>
          <t>Подкатегория_Крупная</t>
        </is>
      </c>
      <c r="U893" t="inlineStr">
        <is>
          <t>SKU_0000892</t>
        </is>
      </c>
      <c r="V893" t="inlineStr">
        <is>
          <t>Розница</t>
        </is>
      </c>
      <c r="W893" t="inlineStr">
        <is>
          <t>Клиент_00892</t>
        </is>
      </c>
      <c r="X893" t="inlineStr">
        <is>
          <t>API</t>
        </is>
      </c>
      <c r="Y893" s="8" t="n">
        <v>39004</v>
      </c>
      <c r="Z893" t="n">
        <v>13</v>
      </c>
      <c r="AA893" s="8" t="n">
        <v>6240.64</v>
      </c>
      <c r="AB893" t="inlineStr">
        <is>
          <t>Да</t>
        </is>
      </c>
      <c r="AC893" t="inlineStr">
        <is>
          <t>Группа_Крупная / Категория_Крупная / Подкатегория_Крупная</t>
        </is>
      </c>
      <c r="AD893" t="n">
        <v>1</v>
      </c>
      <c r="AE893" t="inlineStr">
        <is>
          <t>до 10 000</t>
        </is>
      </c>
    </row>
    <row r="894">
      <c r="A894" t="n">
        <v>893</v>
      </c>
      <c r="B894" t="inlineStr">
        <is>
          <t>medium_10k</t>
        </is>
      </c>
      <c r="C894" t="inlineStr">
        <is>
          <t>ORD-0000298</t>
        </is>
      </c>
      <c r="D894" t="inlineStr">
        <is>
          <t>LINE-0000893</t>
        </is>
      </c>
      <c r="E894" s="7" t="n">
        <v>46184</v>
      </c>
      <c r="F894" s="7" t="n">
        <v>46184</v>
      </c>
      <c r="G894" t="n">
        <v>2026</v>
      </c>
      <c r="H894" t="inlineStr">
        <is>
          <t>Q2</t>
        </is>
      </c>
      <c r="I894" t="n">
        <v>6</v>
      </c>
      <c r="J894" t="inlineStr">
        <is>
          <t>Июнь</t>
        </is>
      </c>
      <c r="K894" t="n">
        <v>11</v>
      </c>
      <c r="L894" t="inlineStr">
        <is>
          <t>ФО_01_Крупный</t>
        </is>
      </c>
      <c r="M894" t="inlineStr">
        <is>
          <t>Регион_001_Крупный</t>
        </is>
      </c>
      <c r="N894" t="inlineStr">
        <is>
          <t>Город_0143</t>
        </is>
      </c>
      <c r="O894" t="inlineStr">
        <is>
          <t>Холдинг_Крупный</t>
        </is>
      </c>
      <c r="P894" t="inlineStr">
        <is>
          <t>Организация_Крупная</t>
        </is>
      </c>
      <c r="Q894" t="inlineStr">
        <is>
          <t>Отдел_018</t>
        </is>
      </c>
      <c r="R894" t="inlineStr">
        <is>
          <t>Группа_Крупная</t>
        </is>
      </c>
      <c r="S894" t="inlineStr">
        <is>
          <t>Категория_Крупная</t>
        </is>
      </c>
      <c r="T894" t="inlineStr">
        <is>
          <t>Подкатегория_Крупная</t>
        </is>
      </c>
      <c r="U894" t="inlineStr">
        <is>
          <t>SKU_0000893</t>
        </is>
      </c>
      <c r="V894" t="inlineStr">
        <is>
          <t>Enterprise</t>
        </is>
      </c>
      <c r="W894" t="inlineStr">
        <is>
          <t>Клиент_00893</t>
        </is>
      </c>
      <c r="X894" t="inlineStr">
        <is>
          <t>Импорт</t>
        </is>
      </c>
      <c r="Y894" s="8" t="n">
        <v>39041</v>
      </c>
      <c r="Z894" t="n">
        <v>14</v>
      </c>
      <c r="AA894" s="8" t="n">
        <v>6636.97</v>
      </c>
      <c r="AB894" t="inlineStr">
        <is>
          <t>Да</t>
        </is>
      </c>
      <c r="AC894" t="inlineStr">
        <is>
          <t>Группа_Крупная / Категория_Крупная / Подкатегория_Крупная</t>
        </is>
      </c>
      <c r="AD894" t="n">
        <v>1</v>
      </c>
      <c r="AE894" t="inlineStr">
        <is>
          <t>до 10 000</t>
        </is>
      </c>
    </row>
    <row r="895">
      <c r="A895" t="n">
        <v>894</v>
      </c>
      <c r="B895" t="inlineStr">
        <is>
          <t>medium_10k</t>
        </is>
      </c>
      <c r="C895" t="inlineStr">
        <is>
          <t>ORD-0000298</t>
        </is>
      </c>
      <c r="D895" t="inlineStr">
        <is>
          <t>LINE-0000894</t>
        </is>
      </c>
      <c r="E895" s="7" t="n">
        <v>46185</v>
      </c>
      <c r="F895" s="7" t="n">
        <v>46185</v>
      </c>
      <c r="G895" t="n">
        <v>2026</v>
      </c>
      <c r="H895" t="inlineStr">
        <is>
          <t>Q2</t>
        </is>
      </c>
      <c r="I895" t="n">
        <v>6</v>
      </c>
      <c r="J895" t="inlineStr">
        <is>
          <t>Июнь</t>
        </is>
      </c>
      <c r="K895" t="n">
        <v>12</v>
      </c>
      <c r="L895" t="inlineStr">
        <is>
          <t>ФО_01_Крупный</t>
        </is>
      </c>
      <c r="M895" t="inlineStr">
        <is>
          <t>Регион_001_Крупный</t>
        </is>
      </c>
      <c r="N895" t="inlineStr">
        <is>
          <t>Город_0144</t>
        </is>
      </c>
      <c r="O895" t="inlineStr">
        <is>
          <t>Холдинг_Крупный</t>
        </is>
      </c>
      <c r="P895" t="inlineStr">
        <is>
          <t>Организация_Крупная</t>
        </is>
      </c>
      <c r="Q895" t="inlineStr">
        <is>
          <t>Отдел_018</t>
        </is>
      </c>
      <c r="R895" t="inlineStr">
        <is>
          <t>Группа_Крупная</t>
        </is>
      </c>
      <c r="S895" t="inlineStr">
        <is>
          <t>Категория_Крупная</t>
        </is>
      </c>
      <c r="T895" t="inlineStr">
        <is>
          <t>Подкатегория_Крупная</t>
        </is>
      </c>
      <c r="U895" t="inlineStr">
        <is>
          <t>SKU_0000894</t>
        </is>
      </c>
      <c r="V895" t="inlineStr">
        <is>
          <t>SMB</t>
        </is>
      </c>
      <c r="W895" t="inlineStr">
        <is>
          <t>Клиент_00894</t>
        </is>
      </c>
      <c r="X895" t="inlineStr">
        <is>
          <t>Ручной ввод</t>
        </is>
      </c>
      <c r="Y895" s="8" t="n">
        <v>39078</v>
      </c>
      <c r="Z895" t="n">
        <v>15</v>
      </c>
      <c r="AA895" s="8" t="n">
        <v>7034.04</v>
      </c>
      <c r="AB895" t="inlineStr">
        <is>
          <t>Да</t>
        </is>
      </c>
      <c r="AC895" t="inlineStr">
        <is>
          <t>Группа_Крупная / Категория_Крупная / Подкатегория_Крупная</t>
        </is>
      </c>
      <c r="AD895" t="n">
        <v>1</v>
      </c>
      <c r="AE895" t="inlineStr">
        <is>
          <t>до 10 000</t>
        </is>
      </c>
    </row>
    <row r="896">
      <c r="A896" t="n">
        <v>895</v>
      </c>
      <c r="B896" t="inlineStr">
        <is>
          <t>medium_10k</t>
        </is>
      </c>
      <c r="C896" t="inlineStr">
        <is>
          <t>ORD-0000299</t>
        </is>
      </c>
      <c r="D896" t="inlineStr">
        <is>
          <t>LINE-0000895</t>
        </is>
      </c>
      <c r="E896" s="7" t="n">
        <v>46186</v>
      </c>
      <c r="F896" s="7" t="n">
        <v>46186</v>
      </c>
      <c r="G896" t="n">
        <v>2026</v>
      </c>
      <c r="H896" t="inlineStr">
        <is>
          <t>Q2</t>
        </is>
      </c>
      <c r="I896" t="n">
        <v>6</v>
      </c>
      <c r="J896" t="inlineStr">
        <is>
          <t>Июнь</t>
        </is>
      </c>
      <c r="K896" t="n">
        <v>13</v>
      </c>
      <c r="L896" t="inlineStr">
        <is>
          <t>ФО_01_Крупный</t>
        </is>
      </c>
      <c r="M896" t="inlineStr">
        <is>
          <t>Регион_001_Крупный</t>
        </is>
      </c>
      <c r="N896" t="inlineStr">
        <is>
          <t>Город_0145</t>
        </is>
      </c>
      <c r="O896" t="inlineStr">
        <is>
          <t>Холдинг_Крупный</t>
        </is>
      </c>
      <c r="P896" t="inlineStr">
        <is>
          <t>Организация_Крупная</t>
        </is>
      </c>
      <c r="Q896" t="inlineStr">
        <is>
          <t>Отдел_018</t>
        </is>
      </c>
      <c r="R896" t="inlineStr">
        <is>
          <t>Группа_Крупная</t>
        </is>
      </c>
      <c r="S896" t="inlineStr">
        <is>
          <t>Категория_Крупная</t>
        </is>
      </c>
      <c r="T896" t="inlineStr">
        <is>
          <t>Подкатегория_Крупная</t>
        </is>
      </c>
      <c r="U896" t="inlineStr">
        <is>
          <t>SKU_0000895</t>
        </is>
      </c>
      <c r="V896" t="inlineStr">
        <is>
          <t>Госсектор</t>
        </is>
      </c>
      <c r="W896" t="inlineStr">
        <is>
          <t>Клиент_00895</t>
        </is>
      </c>
      <c r="X896" t="inlineStr">
        <is>
          <t>Интеграция</t>
        </is>
      </c>
      <c r="Y896" s="8" t="n">
        <v>39115</v>
      </c>
      <c r="Z896" t="n">
        <v>16</v>
      </c>
      <c r="AA896" s="8" t="n">
        <v>7431.85</v>
      </c>
      <c r="AB896" t="inlineStr">
        <is>
          <t>Да</t>
        </is>
      </c>
      <c r="AC896" t="inlineStr">
        <is>
          <t>Группа_Крупная / Категория_Крупная / Подкатегория_Крупная</t>
        </is>
      </c>
      <c r="AD896" t="n">
        <v>1</v>
      </c>
      <c r="AE896" t="inlineStr">
        <is>
          <t>до 10 000</t>
        </is>
      </c>
    </row>
    <row r="897">
      <c r="A897" t="n">
        <v>896</v>
      </c>
      <c r="B897" t="inlineStr">
        <is>
          <t>medium_10k</t>
        </is>
      </c>
      <c r="C897" t="inlineStr">
        <is>
          <t>ORD-0000299</t>
        </is>
      </c>
      <c r="D897" t="inlineStr">
        <is>
          <t>LINE-0000896</t>
        </is>
      </c>
      <c r="E897" s="7" t="n">
        <v>46187</v>
      </c>
      <c r="F897" s="7" t="n">
        <v>46187</v>
      </c>
      <c r="G897" t="n">
        <v>2026</v>
      </c>
      <c r="H897" t="inlineStr">
        <is>
          <t>Q2</t>
        </is>
      </c>
      <c r="I897" t="n">
        <v>6</v>
      </c>
      <c r="J897" t="inlineStr">
        <is>
          <t>Июнь</t>
        </is>
      </c>
      <c r="K897" t="n">
        <v>14</v>
      </c>
      <c r="L897" t="inlineStr">
        <is>
          <t>ФО_01_Крупный</t>
        </is>
      </c>
      <c r="M897" t="inlineStr">
        <is>
          <t>Регион_001_Крупный</t>
        </is>
      </c>
      <c r="N897" t="inlineStr">
        <is>
          <t>Город_0146</t>
        </is>
      </c>
      <c r="O897" t="inlineStr">
        <is>
          <t>Холдинг_Крупный</t>
        </is>
      </c>
      <c r="P897" t="inlineStr">
        <is>
          <t>Организация_Крупная</t>
        </is>
      </c>
      <c r="Q897" t="inlineStr">
        <is>
          <t>Отдел_018</t>
        </is>
      </c>
      <c r="R897" t="inlineStr">
        <is>
          <t>Группа_Крупная</t>
        </is>
      </c>
      <c r="S897" t="inlineStr">
        <is>
          <t>Категория_Крупная</t>
        </is>
      </c>
      <c r="T897" t="inlineStr">
        <is>
          <t>Подкатегория_Крупная</t>
        </is>
      </c>
      <c r="U897" t="inlineStr">
        <is>
          <t>SKU_0000896</t>
        </is>
      </c>
      <c r="V897" t="inlineStr">
        <is>
          <t>Розница</t>
        </is>
      </c>
      <c r="W897" t="inlineStr">
        <is>
          <t>Клиент_00896</t>
        </is>
      </c>
      <c r="X897" t="inlineStr">
        <is>
          <t>Портал</t>
        </is>
      </c>
      <c r="Y897" s="8" t="n">
        <v>39152</v>
      </c>
      <c r="Z897" t="n">
        <v>17</v>
      </c>
      <c r="AA897" s="8" t="n">
        <v>7830.4</v>
      </c>
      <c r="AB897" t="inlineStr">
        <is>
          <t>Да</t>
        </is>
      </c>
      <c r="AC897" t="inlineStr">
        <is>
          <t>Группа_Крупная / Категория_Крупная / Подкатегория_Крупная</t>
        </is>
      </c>
      <c r="AD897" t="n">
        <v>1</v>
      </c>
      <c r="AE897" t="inlineStr">
        <is>
          <t>до 10 000</t>
        </is>
      </c>
    </row>
    <row r="898">
      <c r="A898" t="n">
        <v>897</v>
      </c>
      <c r="B898" t="inlineStr">
        <is>
          <t>medium_10k</t>
        </is>
      </c>
      <c r="C898" t="inlineStr">
        <is>
          <t>ORD-0000299</t>
        </is>
      </c>
      <c r="D898" t="inlineStr">
        <is>
          <t>LINE-0000897</t>
        </is>
      </c>
      <c r="E898" s="7" t="n">
        <v>46188</v>
      </c>
      <c r="F898" s="7" t="n">
        <v>46188</v>
      </c>
      <c r="G898" t="n">
        <v>2026</v>
      </c>
      <c r="H898" t="inlineStr">
        <is>
          <t>Q2</t>
        </is>
      </c>
      <c r="I898" t="n">
        <v>6</v>
      </c>
      <c r="J898" t="inlineStr">
        <is>
          <t>Июнь</t>
        </is>
      </c>
      <c r="K898" t="n">
        <v>15</v>
      </c>
      <c r="L898" t="inlineStr">
        <is>
          <t>ФО_02</t>
        </is>
      </c>
      <c r="M898" t="inlineStr">
        <is>
          <t>Регион_045</t>
        </is>
      </c>
      <c r="N898" t="inlineStr">
        <is>
          <t>Город_0897</t>
        </is>
      </c>
      <c r="O898" t="inlineStr">
        <is>
          <t>Холдинг_01</t>
        </is>
      </c>
      <c r="P898" t="inlineStr">
        <is>
          <t>Организация_002</t>
        </is>
      </c>
      <c r="Q898" t="inlineStr">
        <is>
          <t>Отдел_018</t>
        </is>
      </c>
      <c r="R898" t="inlineStr">
        <is>
          <t>Группа_01</t>
        </is>
      </c>
      <c r="S898" t="inlineStr">
        <is>
          <t>Категория_002</t>
        </is>
      </c>
      <c r="T898" t="inlineStr">
        <is>
          <t>Подкатегория_018</t>
        </is>
      </c>
      <c r="U898" t="inlineStr">
        <is>
          <t>SKU_0000897</t>
        </is>
      </c>
      <c r="V898" t="inlineStr">
        <is>
          <t>Enterprise</t>
        </is>
      </c>
      <c r="W898" t="inlineStr">
        <is>
          <t>Клиент_00897</t>
        </is>
      </c>
      <c r="X898" t="inlineStr">
        <is>
          <t>API</t>
        </is>
      </c>
      <c r="Y898" s="8" t="n">
        <v>34189</v>
      </c>
      <c r="Z898" t="n">
        <v>18</v>
      </c>
      <c r="AA898" s="8" t="n">
        <v>7179.69</v>
      </c>
      <c r="AB898" t="inlineStr">
        <is>
          <t>Нет</t>
        </is>
      </c>
      <c r="AC898" t="inlineStr">
        <is>
          <t>Группа_01 / Категория_002 / Подкатегория_018</t>
        </is>
      </c>
      <c r="AD898" t="n">
        <v>1</v>
      </c>
      <c r="AE898" t="inlineStr">
        <is>
          <t>до 10 000</t>
        </is>
      </c>
    </row>
    <row r="899">
      <c r="A899" t="n">
        <v>898</v>
      </c>
      <c r="B899" t="inlineStr">
        <is>
          <t>medium_10k</t>
        </is>
      </c>
      <c r="C899" t="inlineStr">
        <is>
          <t>ORD-0000300</t>
        </is>
      </c>
      <c r="D899" t="inlineStr">
        <is>
          <t>LINE-0000898</t>
        </is>
      </c>
      <c r="E899" s="7" t="n">
        <v>46189</v>
      </c>
      <c r="F899" s="7" t="n">
        <v>46189</v>
      </c>
      <c r="G899" t="n">
        <v>2026</v>
      </c>
      <c r="H899" t="inlineStr">
        <is>
          <t>Q2</t>
        </is>
      </c>
      <c r="I899" t="n">
        <v>6</v>
      </c>
      <c r="J899" t="inlineStr">
        <is>
          <t>Июнь</t>
        </is>
      </c>
      <c r="K899" t="n">
        <v>16</v>
      </c>
      <c r="L899" t="inlineStr">
        <is>
          <t>ФО_03</t>
        </is>
      </c>
      <c r="M899" t="inlineStr">
        <is>
          <t>Регион_045</t>
        </is>
      </c>
      <c r="N899" t="inlineStr">
        <is>
          <t>Город_0898</t>
        </is>
      </c>
      <c r="O899" t="inlineStr">
        <is>
          <t>Холдинг_01</t>
        </is>
      </c>
      <c r="P899" t="inlineStr">
        <is>
          <t>Организация_002</t>
        </is>
      </c>
      <c r="Q899" t="inlineStr">
        <is>
          <t>Отдел_018</t>
        </is>
      </c>
      <c r="R899" t="inlineStr">
        <is>
          <t>Группа_01</t>
        </is>
      </c>
      <c r="S899" t="inlineStr">
        <is>
          <t>Категория_002</t>
        </is>
      </c>
      <c r="T899" t="inlineStr">
        <is>
          <t>Подкатегория_018</t>
        </is>
      </c>
      <c r="U899" t="inlineStr">
        <is>
          <t>SKU_0000898</t>
        </is>
      </c>
      <c r="V899" t="inlineStr">
        <is>
          <t>SMB</t>
        </is>
      </c>
      <c r="W899" t="inlineStr">
        <is>
          <t>Клиент_00898</t>
        </is>
      </c>
      <c r="X899" t="inlineStr">
        <is>
          <t>Импорт</t>
        </is>
      </c>
      <c r="Y899" s="8" t="n">
        <v>34226</v>
      </c>
      <c r="Z899" t="n">
        <v>19</v>
      </c>
      <c r="AA899" s="8" t="n">
        <v>7529.72</v>
      </c>
      <c r="AB899" t="inlineStr">
        <is>
          <t>Нет</t>
        </is>
      </c>
      <c r="AC899" t="inlineStr">
        <is>
          <t>Группа_01 / Категория_002 / Подкатегория_018</t>
        </is>
      </c>
      <c r="AD899" t="n">
        <v>1</v>
      </c>
      <c r="AE899" t="inlineStr">
        <is>
          <t>до 10 000</t>
        </is>
      </c>
    </row>
    <row r="900">
      <c r="A900" t="n">
        <v>899</v>
      </c>
      <c r="B900" t="inlineStr">
        <is>
          <t>medium_10k</t>
        </is>
      </c>
      <c r="C900" t="inlineStr">
        <is>
          <t>ORD-0000300</t>
        </is>
      </c>
      <c r="D900" t="inlineStr">
        <is>
          <t>LINE-0000899</t>
        </is>
      </c>
      <c r="E900" s="7" t="n">
        <v>46190</v>
      </c>
      <c r="F900" s="7" t="n">
        <v>46190</v>
      </c>
      <c r="G900" t="n">
        <v>2026</v>
      </c>
      <c r="H900" t="inlineStr">
        <is>
          <t>Q2</t>
        </is>
      </c>
      <c r="I900" t="n">
        <v>6</v>
      </c>
      <c r="J900" t="inlineStr">
        <is>
          <t>Июнь</t>
        </is>
      </c>
      <c r="K900" t="n">
        <v>17</v>
      </c>
      <c r="L900" t="inlineStr">
        <is>
          <t>ФО_04</t>
        </is>
      </c>
      <c r="M900" t="inlineStr">
        <is>
          <t>Регион_045</t>
        </is>
      </c>
      <c r="N900" t="inlineStr">
        <is>
          <t>Город_0899</t>
        </is>
      </c>
      <c r="O900" t="inlineStr">
        <is>
          <t>Холдинг_01</t>
        </is>
      </c>
      <c r="P900" t="inlineStr">
        <is>
          <t>Организация_002</t>
        </is>
      </c>
      <c r="Q900" t="inlineStr">
        <is>
          <t>Отдел_018</t>
        </is>
      </c>
      <c r="R900" t="inlineStr">
        <is>
          <t>Группа_01</t>
        </is>
      </c>
      <c r="S900" t="inlineStr">
        <is>
          <t>Категория_002</t>
        </is>
      </c>
      <c r="T900" t="inlineStr">
        <is>
          <t>Подкатегория_018</t>
        </is>
      </c>
      <c r="U900" t="inlineStr">
        <is>
          <t>SKU_0000899</t>
        </is>
      </c>
      <c r="V900" t="inlineStr">
        <is>
          <t>Госсектор</t>
        </is>
      </c>
      <c r="W900" t="inlineStr">
        <is>
          <t>Клиент_00899</t>
        </is>
      </c>
      <c r="X900" t="inlineStr">
        <is>
          <t>Ручной ввод</t>
        </is>
      </c>
      <c r="Y900" s="8" t="n">
        <v>34263</v>
      </c>
      <c r="Z900" t="n">
        <v>20</v>
      </c>
      <c r="AA900" s="8" t="n">
        <v>7880.49</v>
      </c>
      <c r="AB900" t="inlineStr">
        <is>
          <t>Нет</t>
        </is>
      </c>
      <c r="AC900" t="inlineStr">
        <is>
          <t>Группа_01 / Категория_002 / Подкатегория_018</t>
        </is>
      </c>
      <c r="AD900" t="n">
        <v>1</v>
      </c>
      <c r="AE900" t="inlineStr">
        <is>
          <t>до 10 000</t>
        </is>
      </c>
    </row>
    <row r="901">
      <c r="A901" t="n">
        <v>900</v>
      </c>
      <c r="B901" t="inlineStr">
        <is>
          <t>medium_10k</t>
        </is>
      </c>
      <c r="C901" t="inlineStr">
        <is>
          <t>ORD-0000300</t>
        </is>
      </c>
      <c r="D901" t="inlineStr">
        <is>
          <t>LINE-0000900</t>
        </is>
      </c>
      <c r="E901" s="7" t="n">
        <v>46191</v>
      </c>
      <c r="F901" s="7" t="n">
        <v>46191</v>
      </c>
      <c r="G901" t="n">
        <v>2026</v>
      </c>
      <c r="H901" t="inlineStr">
        <is>
          <t>Q2</t>
        </is>
      </c>
      <c r="I901" t="n">
        <v>6</v>
      </c>
      <c r="J901" t="inlineStr">
        <is>
          <t>Июнь</t>
        </is>
      </c>
      <c r="K901" t="n">
        <v>18</v>
      </c>
      <c r="L901" t="inlineStr">
        <is>
          <t>ФО_01_Крупный</t>
        </is>
      </c>
      <c r="M901" t="inlineStr">
        <is>
          <t>Регион_001_Крупный</t>
        </is>
      </c>
      <c r="N901" t="inlineStr">
        <is>
          <t>Город_0150</t>
        </is>
      </c>
      <c r="O901" t="inlineStr">
        <is>
          <t>Холдинг_Крупный</t>
        </is>
      </c>
      <c r="P901" t="inlineStr">
        <is>
          <t>Организация_Крупная</t>
        </is>
      </c>
      <c r="Q901" t="inlineStr">
        <is>
          <t>Отдел_018</t>
        </is>
      </c>
      <c r="R901" t="inlineStr">
        <is>
          <t>Группа_Крупная</t>
        </is>
      </c>
      <c r="S901" t="inlineStr">
        <is>
          <t>Категория_Крупная</t>
        </is>
      </c>
      <c r="T901" t="inlineStr">
        <is>
          <t>Подкатегория_Крупная</t>
        </is>
      </c>
      <c r="U901" t="inlineStr">
        <is>
          <t>SKU_0000900</t>
        </is>
      </c>
      <c r="V901" t="inlineStr">
        <is>
          <t>Розница</t>
        </is>
      </c>
      <c r="W901" t="inlineStr">
        <is>
          <t>Клиент_00900</t>
        </is>
      </c>
      <c r="X901" t="inlineStr">
        <is>
          <t>Интеграция</t>
        </is>
      </c>
      <c r="Y901" s="8" t="n">
        <v>39300</v>
      </c>
      <c r="Z901" t="n">
        <v>1</v>
      </c>
      <c r="AA901" s="8" t="n">
        <v>9432</v>
      </c>
      <c r="AB901" t="inlineStr">
        <is>
          <t>Да</t>
        </is>
      </c>
      <c r="AC901" t="inlineStr">
        <is>
          <t>Группа_Крупная / Категория_Крупная / Подкатегория_Крупная</t>
        </is>
      </c>
      <c r="AD901" t="n">
        <v>1</v>
      </c>
      <c r="AE901" t="inlineStr">
        <is>
          <t>до 10 000</t>
        </is>
      </c>
    </row>
    <row r="902">
      <c r="A902" t="n">
        <v>901</v>
      </c>
      <c r="B902" t="inlineStr">
        <is>
          <t>medium_10k</t>
        </is>
      </c>
      <c r="C902" t="inlineStr">
        <is>
          <t>ORD-0000301</t>
        </is>
      </c>
      <c r="D902" t="inlineStr">
        <is>
          <t>LINE-0000901</t>
        </is>
      </c>
      <c r="E902" s="7" t="n">
        <v>46192</v>
      </c>
      <c r="F902" s="7" t="n">
        <v>46192</v>
      </c>
      <c r="G902" t="n">
        <v>2026</v>
      </c>
      <c r="H902" t="inlineStr">
        <is>
          <t>Q2</t>
        </is>
      </c>
      <c r="I902" t="n">
        <v>6</v>
      </c>
      <c r="J902" t="inlineStr">
        <is>
          <t>Июнь</t>
        </is>
      </c>
      <c r="K902" t="n">
        <v>19</v>
      </c>
      <c r="L902" t="inlineStr">
        <is>
          <t>ФО_01_Крупный</t>
        </is>
      </c>
      <c r="M902" t="inlineStr">
        <is>
          <t>Регион_001_Крупный</t>
        </is>
      </c>
      <c r="N902" t="inlineStr">
        <is>
          <t>Город_0151</t>
        </is>
      </c>
      <c r="O902" t="inlineStr">
        <is>
          <t>Холдинг_Крупный</t>
        </is>
      </c>
      <c r="P902" t="inlineStr">
        <is>
          <t>Организация_Крупная</t>
        </is>
      </c>
      <c r="Q902" t="inlineStr">
        <is>
          <t>Отдел_019</t>
        </is>
      </c>
      <c r="R902" t="inlineStr">
        <is>
          <t>Группа_Крупная</t>
        </is>
      </c>
      <c r="S902" t="inlineStr">
        <is>
          <t>Категория_Крупная</t>
        </is>
      </c>
      <c r="T902" t="inlineStr">
        <is>
          <t>Подкатегория_Крупная</t>
        </is>
      </c>
      <c r="U902" t="inlineStr">
        <is>
          <t>SKU_0000901</t>
        </is>
      </c>
      <c r="V902" t="inlineStr">
        <is>
          <t>Enterprise</t>
        </is>
      </c>
      <c r="W902" t="inlineStr">
        <is>
          <t>Клиент_00901</t>
        </is>
      </c>
      <c r="X902" t="inlineStr">
        <is>
          <t>Портал</t>
        </is>
      </c>
      <c r="Y902" s="8" t="n">
        <v>39337</v>
      </c>
      <c r="Z902" t="n">
        <v>2</v>
      </c>
      <c r="AA902" s="8" t="n">
        <v>3146.96</v>
      </c>
      <c r="AB902" t="inlineStr">
        <is>
          <t>Да</t>
        </is>
      </c>
      <c r="AC902" t="inlineStr">
        <is>
          <t>Группа_Крупная / Категория_Крупная / Подкатегория_Крупная</t>
        </is>
      </c>
      <c r="AD902" t="n">
        <v>1</v>
      </c>
      <c r="AE902" t="inlineStr">
        <is>
          <t>до 10 000</t>
        </is>
      </c>
    </row>
    <row r="903">
      <c r="A903" t="n">
        <v>902</v>
      </c>
      <c r="B903" t="inlineStr">
        <is>
          <t>medium_10k</t>
        </is>
      </c>
      <c r="C903" t="inlineStr">
        <is>
          <t>ORD-0000301</t>
        </is>
      </c>
      <c r="D903" t="inlineStr">
        <is>
          <t>LINE-0000902</t>
        </is>
      </c>
      <c r="E903" s="7" t="n">
        <v>46193</v>
      </c>
      <c r="F903" s="7" t="n">
        <v>46193</v>
      </c>
      <c r="G903" t="n">
        <v>2026</v>
      </c>
      <c r="H903" t="inlineStr">
        <is>
          <t>Q2</t>
        </is>
      </c>
      <c r="I903" t="n">
        <v>6</v>
      </c>
      <c r="J903" t="inlineStr">
        <is>
          <t>Июнь</t>
        </is>
      </c>
      <c r="K903" t="n">
        <v>20</v>
      </c>
      <c r="L903" t="inlineStr">
        <is>
          <t>ФО_01_Крупный</t>
        </is>
      </c>
      <c r="M903" t="inlineStr">
        <is>
          <t>Регион_001_Крупный</t>
        </is>
      </c>
      <c r="N903" t="inlineStr">
        <is>
          <t>Город_0152</t>
        </is>
      </c>
      <c r="O903" t="inlineStr">
        <is>
          <t>Холдинг_Крупный</t>
        </is>
      </c>
      <c r="P903" t="inlineStr">
        <is>
          <t>Организация_Крупная</t>
        </is>
      </c>
      <c r="Q903" t="inlineStr">
        <is>
          <t>Отдел_019</t>
        </is>
      </c>
      <c r="R903" t="inlineStr">
        <is>
          <t>Группа_Крупная</t>
        </is>
      </c>
      <c r="S903" t="inlineStr">
        <is>
          <t>Категория_Крупная</t>
        </is>
      </c>
      <c r="T903" t="inlineStr">
        <is>
          <t>Подкатегория_Крупная</t>
        </is>
      </c>
      <c r="U903" t="inlineStr">
        <is>
          <t>SKU_0000902</t>
        </is>
      </c>
      <c r="V903" t="inlineStr">
        <is>
          <t>SMB</t>
        </is>
      </c>
      <c r="W903" t="inlineStr">
        <is>
          <t>Клиент_00902</t>
        </is>
      </c>
      <c r="X903" t="inlineStr">
        <is>
          <t>API</t>
        </is>
      </c>
      <c r="Y903" s="8" t="n">
        <v>39374</v>
      </c>
      <c r="Z903" t="n">
        <v>3</v>
      </c>
      <c r="AA903" s="8" t="n">
        <v>3543.66</v>
      </c>
      <c r="AB903" t="inlineStr">
        <is>
          <t>Да</t>
        </is>
      </c>
      <c r="AC903" t="inlineStr">
        <is>
          <t>Группа_Крупная / Категория_Крупная / Подкатегория_Крупная</t>
        </is>
      </c>
      <c r="AD903" t="n">
        <v>1</v>
      </c>
      <c r="AE903" t="inlineStr">
        <is>
          <t>до 10 000</t>
        </is>
      </c>
    </row>
    <row r="904">
      <c r="A904" t="n">
        <v>903</v>
      </c>
      <c r="B904" t="inlineStr">
        <is>
          <t>medium_10k</t>
        </is>
      </c>
      <c r="C904" t="inlineStr">
        <is>
          <t>ORD-0000301</t>
        </is>
      </c>
      <c r="D904" t="inlineStr">
        <is>
          <t>LINE-0000903</t>
        </is>
      </c>
      <c r="E904" s="7" t="n">
        <v>46194</v>
      </c>
      <c r="F904" s="7" t="n">
        <v>46194</v>
      </c>
      <c r="G904" t="n">
        <v>2026</v>
      </c>
      <c r="H904" t="inlineStr">
        <is>
          <t>Q2</t>
        </is>
      </c>
      <c r="I904" t="n">
        <v>6</v>
      </c>
      <c r="J904" t="inlineStr">
        <is>
          <t>Июнь</t>
        </is>
      </c>
      <c r="K904" t="n">
        <v>21</v>
      </c>
      <c r="L904" t="inlineStr">
        <is>
          <t>ФО_01_Крупный</t>
        </is>
      </c>
      <c r="M904" t="inlineStr">
        <is>
          <t>Регион_001_Крупный</t>
        </is>
      </c>
      <c r="N904" t="inlineStr">
        <is>
          <t>Город_0153</t>
        </is>
      </c>
      <c r="O904" t="inlineStr">
        <is>
          <t>Холдинг_Крупный</t>
        </is>
      </c>
      <c r="P904" t="inlineStr">
        <is>
          <t>Организация_Крупная</t>
        </is>
      </c>
      <c r="Q904" t="inlineStr">
        <is>
          <t>Отдел_019</t>
        </is>
      </c>
      <c r="R904" t="inlineStr">
        <is>
          <t>Группа_Крупная</t>
        </is>
      </c>
      <c r="S904" t="inlineStr">
        <is>
          <t>Категория_Крупная</t>
        </is>
      </c>
      <c r="T904" t="inlineStr">
        <is>
          <t>Подкатегория_Крупная</t>
        </is>
      </c>
      <c r="U904" t="inlineStr">
        <is>
          <t>SKU_0000903</t>
        </is>
      </c>
      <c r="V904" t="inlineStr">
        <is>
          <t>Госсектор</t>
        </is>
      </c>
      <c r="W904" t="inlineStr">
        <is>
          <t>Клиент_00903</t>
        </is>
      </c>
      <c r="X904" t="inlineStr">
        <is>
          <t>Импорт</t>
        </is>
      </c>
      <c r="Y904" s="8" t="n">
        <v>39411</v>
      </c>
      <c r="Z904" t="n">
        <v>4</v>
      </c>
      <c r="AA904" s="8" t="n">
        <v>3941.1</v>
      </c>
      <c r="AB904" t="inlineStr">
        <is>
          <t>Да</t>
        </is>
      </c>
      <c r="AC904" t="inlineStr">
        <is>
          <t>Группа_Крупная / Категория_Крупная / Подкатегория_Крупная</t>
        </is>
      </c>
      <c r="AD904" t="n">
        <v>1</v>
      </c>
      <c r="AE904" t="inlineStr">
        <is>
          <t>до 10 000</t>
        </is>
      </c>
    </row>
    <row r="905">
      <c r="A905" t="n">
        <v>904</v>
      </c>
      <c r="B905" t="inlineStr">
        <is>
          <t>medium_10k</t>
        </is>
      </c>
      <c r="C905" t="inlineStr">
        <is>
          <t>ORD-0000302</t>
        </is>
      </c>
      <c r="D905" t="inlineStr">
        <is>
          <t>LINE-0000904</t>
        </is>
      </c>
      <c r="E905" s="7" t="n">
        <v>46195</v>
      </c>
      <c r="F905" s="7" t="n">
        <v>46195</v>
      </c>
      <c r="G905" t="n">
        <v>2026</v>
      </c>
      <c r="H905" t="inlineStr">
        <is>
          <t>Q2</t>
        </is>
      </c>
      <c r="I905" t="n">
        <v>6</v>
      </c>
      <c r="J905" t="inlineStr">
        <is>
          <t>Июнь</t>
        </is>
      </c>
      <c r="K905" t="n">
        <v>22</v>
      </c>
      <c r="L905" t="inlineStr">
        <is>
          <t>ФО_01_Крупный</t>
        </is>
      </c>
      <c r="M905" t="inlineStr">
        <is>
          <t>Регион_001_Крупный</t>
        </is>
      </c>
      <c r="N905" t="inlineStr">
        <is>
          <t>Город_0154</t>
        </is>
      </c>
      <c r="O905" t="inlineStr">
        <is>
          <t>Холдинг_Крупный</t>
        </is>
      </c>
      <c r="P905" t="inlineStr">
        <is>
          <t>Организация_Крупная</t>
        </is>
      </c>
      <c r="Q905" t="inlineStr">
        <is>
          <t>Отдел_019</t>
        </is>
      </c>
      <c r="R905" t="inlineStr">
        <is>
          <t>Группа_Крупная</t>
        </is>
      </c>
      <c r="S905" t="inlineStr">
        <is>
          <t>Категория_Крупная</t>
        </is>
      </c>
      <c r="T905" t="inlineStr">
        <is>
          <t>Подкатегория_Крупная</t>
        </is>
      </c>
      <c r="U905" t="inlineStr">
        <is>
          <t>SKU_0000904</t>
        </is>
      </c>
      <c r="V905" t="inlineStr">
        <is>
          <t>Розница</t>
        </is>
      </c>
      <c r="W905" t="inlineStr">
        <is>
          <t>Клиент_00904</t>
        </is>
      </c>
      <c r="X905" t="inlineStr">
        <is>
          <t>Ручной ввод</t>
        </is>
      </c>
      <c r="Y905" s="8" t="n">
        <v>39448</v>
      </c>
      <c r="Z905" t="n">
        <v>5</v>
      </c>
      <c r="AA905" s="8" t="n">
        <v>4339.28</v>
      </c>
      <c r="AB905" t="inlineStr">
        <is>
          <t>Да</t>
        </is>
      </c>
      <c r="AC905" t="inlineStr">
        <is>
          <t>Группа_Крупная / Категория_Крупная / Подкатегория_Крупная</t>
        </is>
      </c>
      <c r="AD905" t="n">
        <v>1</v>
      </c>
      <c r="AE905" t="inlineStr">
        <is>
          <t>до 10 000</t>
        </is>
      </c>
    </row>
    <row r="906">
      <c r="A906" t="n">
        <v>905</v>
      </c>
      <c r="B906" t="inlineStr">
        <is>
          <t>medium_10k</t>
        </is>
      </c>
      <c r="C906" t="inlineStr">
        <is>
          <t>ORD-0000302</t>
        </is>
      </c>
      <c r="D906" t="inlineStr">
        <is>
          <t>LINE-0000905</t>
        </is>
      </c>
      <c r="E906" s="7" t="n">
        <v>46196</v>
      </c>
      <c r="F906" s="7" t="n">
        <v>46196</v>
      </c>
      <c r="G906" t="n">
        <v>2026</v>
      </c>
      <c r="H906" t="inlineStr">
        <is>
          <t>Q2</t>
        </is>
      </c>
      <c r="I906" t="n">
        <v>6</v>
      </c>
      <c r="J906" t="inlineStr">
        <is>
          <t>Июнь</t>
        </is>
      </c>
      <c r="K906" t="n">
        <v>23</v>
      </c>
      <c r="L906" t="inlineStr">
        <is>
          <t>ФО_01_Крупный</t>
        </is>
      </c>
      <c r="M906" t="inlineStr">
        <is>
          <t>Регион_001_Крупный</t>
        </is>
      </c>
      <c r="N906" t="inlineStr">
        <is>
          <t>Город_0155</t>
        </is>
      </c>
      <c r="O906" t="inlineStr">
        <is>
          <t>Холдинг_Крупный</t>
        </is>
      </c>
      <c r="P906" t="inlineStr">
        <is>
          <t>Организация_Крупная</t>
        </is>
      </c>
      <c r="Q906" t="inlineStr">
        <is>
          <t>Отдел_019</t>
        </is>
      </c>
      <c r="R906" t="inlineStr">
        <is>
          <t>Группа_Крупная</t>
        </is>
      </c>
      <c r="S906" t="inlineStr">
        <is>
          <t>Категория_Крупная</t>
        </is>
      </c>
      <c r="T906" t="inlineStr">
        <is>
          <t>Подкатегория_Крупная</t>
        </is>
      </c>
      <c r="U906" t="inlineStr">
        <is>
          <t>SKU_0000905</t>
        </is>
      </c>
      <c r="V906" t="inlineStr">
        <is>
          <t>Enterprise</t>
        </is>
      </c>
      <c r="W906" t="inlineStr">
        <is>
          <t>Клиент_00905</t>
        </is>
      </c>
      <c r="X906" t="inlineStr">
        <is>
          <t>Интеграция</t>
        </is>
      </c>
      <c r="Y906" s="8" t="n">
        <v>39485</v>
      </c>
      <c r="Z906" t="n">
        <v>6</v>
      </c>
      <c r="AA906" s="8" t="n">
        <v>4738.2</v>
      </c>
      <c r="AB906" t="inlineStr">
        <is>
          <t>Да</t>
        </is>
      </c>
      <c r="AC906" t="inlineStr">
        <is>
          <t>Группа_Крупная / Категория_Крупная / Подкатегория_Крупная</t>
        </is>
      </c>
      <c r="AD906" t="n">
        <v>1</v>
      </c>
      <c r="AE906" t="inlineStr">
        <is>
          <t>до 10 000</t>
        </is>
      </c>
    </row>
    <row r="907">
      <c r="A907" t="n">
        <v>906</v>
      </c>
      <c r="B907" t="inlineStr">
        <is>
          <t>medium_10k</t>
        </is>
      </c>
      <c r="C907" t="inlineStr">
        <is>
          <t>ORD-0000302</t>
        </is>
      </c>
      <c r="D907" t="inlineStr">
        <is>
          <t>LINE-0000906</t>
        </is>
      </c>
      <c r="E907" s="7" t="n">
        <v>46197</v>
      </c>
      <c r="F907" s="7" t="n">
        <v>46197</v>
      </c>
      <c r="G907" t="n">
        <v>2026</v>
      </c>
      <c r="H907" t="inlineStr">
        <is>
          <t>Q2</t>
        </is>
      </c>
      <c r="I907" t="n">
        <v>6</v>
      </c>
      <c r="J907" t="inlineStr">
        <is>
          <t>Июнь</t>
        </is>
      </c>
      <c r="K907" t="n">
        <v>24</v>
      </c>
      <c r="L907" t="inlineStr">
        <is>
          <t>ФО_01_Крупный</t>
        </is>
      </c>
      <c r="M907" t="inlineStr">
        <is>
          <t>Регион_001_Крупный</t>
        </is>
      </c>
      <c r="N907" t="inlineStr">
        <is>
          <t>Город_0156</t>
        </is>
      </c>
      <c r="O907" t="inlineStr">
        <is>
          <t>Холдинг_Крупный</t>
        </is>
      </c>
      <c r="P907" t="inlineStr">
        <is>
          <t>Организация_Крупная</t>
        </is>
      </c>
      <c r="Q907" t="inlineStr">
        <is>
          <t>Отдел_019</t>
        </is>
      </c>
      <c r="R907" t="inlineStr">
        <is>
          <t>Группа_Крупная</t>
        </is>
      </c>
      <c r="S907" t="inlineStr">
        <is>
          <t>Категория_Крупная</t>
        </is>
      </c>
      <c r="T907" t="inlineStr">
        <is>
          <t>Подкатегория_Крупная</t>
        </is>
      </c>
      <c r="U907" t="inlineStr">
        <is>
          <t>SKU_0000906</t>
        </is>
      </c>
      <c r="V907" t="inlineStr">
        <is>
          <t>SMB</t>
        </is>
      </c>
      <c r="W907" t="inlineStr">
        <is>
          <t>Клиент_00906</t>
        </is>
      </c>
      <c r="X907" t="inlineStr">
        <is>
          <t>Портал</t>
        </is>
      </c>
      <c r="Y907" s="8" t="n">
        <v>39522</v>
      </c>
      <c r="Z907" t="n">
        <v>7</v>
      </c>
      <c r="AA907" s="8" t="n">
        <v>5137.86</v>
      </c>
      <c r="AB907" t="inlineStr">
        <is>
          <t>Да</t>
        </is>
      </c>
      <c r="AC907" t="inlineStr">
        <is>
          <t>Группа_Крупная / Категория_Крупная / Подкатегория_Крупная</t>
        </is>
      </c>
      <c r="AD907" t="n">
        <v>1</v>
      </c>
      <c r="AE907" t="inlineStr">
        <is>
          <t>до 10 000</t>
        </is>
      </c>
    </row>
    <row r="908">
      <c r="A908" t="n">
        <v>907</v>
      </c>
      <c r="B908" t="inlineStr">
        <is>
          <t>medium_10k</t>
        </is>
      </c>
      <c r="C908" t="inlineStr">
        <is>
          <t>ORD-0000303</t>
        </is>
      </c>
      <c r="D908" t="inlineStr">
        <is>
          <t>LINE-0000907</t>
        </is>
      </c>
      <c r="E908" s="7" t="n">
        <v>46198</v>
      </c>
      <c r="F908" s="7" t="n">
        <v>46198</v>
      </c>
      <c r="G908" t="n">
        <v>2026</v>
      </c>
      <c r="H908" t="inlineStr">
        <is>
          <t>Q2</t>
        </is>
      </c>
      <c r="I908" t="n">
        <v>6</v>
      </c>
      <c r="J908" t="inlineStr">
        <is>
          <t>Июнь</t>
        </is>
      </c>
      <c r="K908" t="n">
        <v>25</v>
      </c>
      <c r="L908" t="inlineStr">
        <is>
          <t>ФО_04</t>
        </is>
      </c>
      <c r="M908" t="inlineStr">
        <is>
          <t>Регион_046</t>
        </is>
      </c>
      <c r="N908" t="inlineStr">
        <is>
          <t>Город_0907</t>
        </is>
      </c>
      <c r="O908" t="inlineStr">
        <is>
          <t>Холдинг_01</t>
        </is>
      </c>
      <c r="P908" t="inlineStr">
        <is>
          <t>Организация_002</t>
        </is>
      </c>
      <c r="Q908" t="inlineStr">
        <is>
          <t>Отдел_019</t>
        </is>
      </c>
      <c r="R908" t="inlineStr">
        <is>
          <t>Группа_01</t>
        </is>
      </c>
      <c r="S908" t="inlineStr">
        <is>
          <t>Категория_002</t>
        </is>
      </c>
      <c r="T908" t="inlineStr">
        <is>
          <t>Подкатегория_019</t>
        </is>
      </c>
      <c r="U908" t="inlineStr">
        <is>
          <t>SKU_0000907</t>
        </is>
      </c>
      <c r="V908" t="inlineStr">
        <is>
          <t>Госсектор</t>
        </is>
      </c>
      <c r="W908" t="inlineStr">
        <is>
          <t>Клиент_00907</t>
        </is>
      </c>
      <c r="X908" t="inlineStr">
        <is>
          <t>API</t>
        </is>
      </c>
      <c r="Y908" s="8" t="n">
        <v>34559</v>
      </c>
      <c r="Z908" t="n">
        <v>8</v>
      </c>
      <c r="AA908" s="8" t="n">
        <v>4838.26</v>
      </c>
      <c r="AB908" t="inlineStr">
        <is>
          <t>Нет</t>
        </is>
      </c>
      <c r="AC908" t="inlineStr">
        <is>
          <t>Группа_01 / Категория_002 / Подкатегория_019</t>
        </is>
      </c>
      <c r="AD908" t="n">
        <v>1</v>
      </c>
      <c r="AE908" t="inlineStr">
        <is>
          <t>до 10 000</t>
        </is>
      </c>
    </row>
    <row r="909">
      <c r="A909" t="n">
        <v>908</v>
      </c>
      <c r="B909" t="inlineStr">
        <is>
          <t>medium_10k</t>
        </is>
      </c>
      <c r="C909" t="inlineStr">
        <is>
          <t>ORD-0000303</t>
        </is>
      </c>
      <c r="D909" t="inlineStr">
        <is>
          <t>LINE-0000908</t>
        </is>
      </c>
      <c r="E909" s="7" t="n">
        <v>46199</v>
      </c>
      <c r="F909" s="7" t="n">
        <v>46199</v>
      </c>
      <c r="G909" t="n">
        <v>2026</v>
      </c>
      <c r="H909" t="inlineStr">
        <is>
          <t>Q2</t>
        </is>
      </c>
      <c r="I909" t="n">
        <v>6</v>
      </c>
      <c r="J909" t="inlineStr">
        <is>
          <t>Июнь</t>
        </is>
      </c>
      <c r="K909" t="n">
        <v>26</v>
      </c>
      <c r="L909" t="inlineStr">
        <is>
          <t>ФО_05</t>
        </is>
      </c>
      <c r="M909" t="inlineStr">
        <is>
          <t>Регион_046</t>
        </is>
      </c>
      <c r="N909" t="inlineStr">
        <is>
          <t>Город_0908</t>
        </is>
      </c>
      <c r="O909" t="inlineStr">
        <is>
          <t>Холдинг_01</t>
        </is>
      </c>
      <c r="P909" t="inlineStr">
        <is>
          <t>Организация_002</t>
        </is>
      </c>
      <c r="Q909" t="inlineStr">
        <is>
          <t>Отдел_019</t>
        </is>
      </c>
      <c r="R909" t="inlineStr">
        <is>
          <t>Группа_01</t>
        </is>
      </c>
      <c r="S909" t="inlineStr">
        <is>
          <t>Категория_002</t>
        </is>
      </c>
      <c r="T909" t="inlineStr">
        <is>
          <t>Подкатегория_019</t>
        </is>
      </c>
      <c r="U909" t="inlineStr">
        <is>
          <t>SKU_0000908</t>
        </is>
      </c>
      <c r="V909" t="inlineStr">
        <is>
          <t>Розница</t>
        </is>
      </c>
      <c r="W909" t="inlineStr">
        <is>
          <t>Клиент_00908</t>
        </is>
      </c>
      <c r="X909" t="inlineStr">
        <is>
          <t>Импорт</t>
        </is>
      </c>
      <c r="Y909" s="8" t="n">
        <v>34596</v>
      </c>
      <c r="Z909" t="n">
        <v>9</v>
      </c>
      <c r="AA909" s="8" t="n">
        <v>5189.4</v>
      </c>
      <c r="AB909" t="inlineStr">
        <is>
          <t>Нет</t>
        </is>
      </c>
      <c r="AC909" t="inlineStr">
        <is>
          <t>Группа_01 / Категория_002 / Подкатегория_019</t>
        </is>
      </c>
      <c r="AD909" t="n">
        <v>1</v>
      </c>
      <c r="AE909" t="inlineStr">
        <is>
          <t>до 10 000</t>
        </is>
      </c>
    </row>
    <row r="910">
      <c r="A910" t="n">
        <v>909</v>
      </c>
      <c r="B910" t="inlineStr">
        <is>
          <t>medium_10k</t>
        </is>
      </c>
      <c r="C910" t="inlineStr">
        <is>
          <t>ORD-0000303</t>
        </is>
      </c>
      <c r="D910" t="inlineStr">
        <is>
          <t>LINE-0000909</t>
        </is>
      </c>
      <c r="E910" s="7" t="n">
        <v>46200</v>
      </c>
      <c r="F910" s="7" t="n">
        <v>46200</v>
      </c>
      <c r="G910" t="n">
        <v>2026</v>
      </c>
      <c r="H910" t="inlineStr">
        <is>
          <t>Q2</t>
        </is>
      </c>
      <c r="I910" t="n">
        <v>6</v>
      </c>
      <c r="J910" t="inlineStr">
        <is>
          <t>Июнь</t>
        </is>
      </c>
      <c r="K910" t="n">
        <v>27</v>
      </c>
      <c r="L910" t="inlineStr">
        <is>
          <t>ФО_06</t>
        </is>
      </c>
      <c r="M910" t="inlineStr">
        <is>
          <t>Регион_046</t>
        </is>
      </c>
      <c r="N910" t="inlineStr">
        <is>
          <t>Город_0909</t>
        </is>
      </c>
      <c r="O910" t="inlineStr">
        <is>
          <t>Холдинг_01</t>
        </is>
      </c>
      <c r="P910" t="inlineStr">
        <is>
          <t>Организация_002</t>
        </is>
      </c>
      <c r="Q910" t="inlineStr">
        <is>
          <t>Отдел_019</t>
        </is>
      </c>
      <c r="R910" t="inlineStr">
        <is>
          <t>Группа_01</t>
        </is>
      </c>
      <c r="S910" t="inlineStr">
        <is>
          <t>Категория_002</t>
        </is>
      </c>
      <c r="T910" t="inlineStr">
        <is>
          <t>Подкатегория_019</t>
        </is>
      </c>
      <c r="U910" t="inlineStr">
        <is>
          <t>SKU_0000909</t>
        </is>
      </c>
      <c r="V910" t="inlineStr">
        <is>
          <t>Enterprise</t>
        </is>
      </c>
      <c r="W910" t="inlineStr">
        <is>
          <t>Клиент_00909</t>
        </is>
      </c>
      <c r="X910" t="inlineStr">
        <is>
          <t>Ручной ввод</t>
        </is>
      </c>
      <c r="Y910" s="8" t="n">
        <v>34633</v>
      </c>
      <c r="Z910" t="n">
        <v>10</v>
      </c>
      <c r="AA910" s="8" t="n">
        <v>5541.28</v>
      </c>
      <c r="AB910" t="inlineStr">
        <is>
          <t>Нет</t>
        </is>
      </c>
      <c r="AC910" t="inlineStr">
        <is>
          <t>Группа_01 / Категория_002 / Подкатегория_019</t>
        </is>
      </c>
      <c r="AD910" t="n">
        <v>1</v>
      </c>
      <c r="AE910" t="inlineStr">
        <is>
          <t>до 10 000</t>
        </is>
      </c>
    </row>
    <row r="911">
      <c r="A911" t="n">
        <v>910</v>
      </c>
      <c r="B911" t="inlineStr">
        <is>
          <t>medium_10k</t>
        </is>
      </c>
      <c r="C911" t="inlineStr">
        <is>
          <t>ORD-0000304</t>
        </is>
      </c>
      <c r="D911" t="inlineStr">
        <is>
          <t>LINE-0000910</t>
        </is>
      </c>
      <c r="E911" s="7" t="n">
        <v>46201</v>
      </c>
      <c r="F911" s="7" t="n">
        <v>46201</v>
      </c>
      <c r="G911" t="n">
        <v>2026</v>
      </c>
      <c r="H911" t="inlineStr">
        <is>
          <t>Q2</t>
        </is>
      </c>
      <c r="I911" t="n">
        <v>6</v>
      </c>
      <c r="J911" t="inlineStr">
        <is>
          <t>Июнь</t>
        </is>
      </c>
      <c r="K911" t="n">
        <v>28</v>
      </c>
      <c r="L911" t="inlineStr">
        <is>
          <t>ФО_01_Крупный</t>
        </is>
      </c>
      <c r="M911" t="inlineStr">
        <is>
          <t>Регион_001_Крупный</t>
        </is>
      </c>
      <c r="N911" t="inlineStr">
        <is>
          <t>Город_0160</t>
        </is>
      </c>
      <c r="O911" t="inlineStr">
        <is>
          <t>Холдинг_Крупный</t>
        </is>
      </c>
      <c r="P911" t="inlineStr">
        <is>
          <t>Организация_Крупная</t>
        </is>
      </c>
      <c r="Q911" t="inlineStr">
        <is>
          <t>Отдел_019</t>
        </is>
      </c>
      <c r="R911" t="inlineStr">
        <is>
          <t>Группа_Крупная</t>
        </is>
      </c>
      <c r="S911" t="inlineStr">
        <is>
          <t>Категория_Крупная</t>
        </is>
      </c>
      <c r="T911" t="inlineStr">
        <is>
          <t>Подкатегория_Крупная</t>
        </is>
      </c>
      <c r="U911" t="inlineStr">
        <is>
          <t>SKU_0000910</t>
        </is>
      </c>
      <c r="V911" t="inlineStr">
        <is>
          <t>SMB</t>
        </is>
      </c>
      <c r="W911" t="inlineStr">
        <is>
          <t>Клиент_00910</t>
        </is>
      </c>
      <c r="X911" t="inlineStr">
        <is>
          <t>Интеграция</t>
        </is>
      </c>
      <c r="Y911" s="8" t="n">
        <v>39670</v>
      </c>
      <c r="Z911" t="n">
        <v>11</v>
      </c>
      <c r="AA911" s="8" t="n">
        <v>6743.9</v>
      </c>
      <c r="AB911" t="inlineStr">
        <is>
          <t>Да</t>
        </is>
      </c>
      <c r="AC911" t="inlineStr">
        <is>
          <t>Группа_Крупная / Категория_Крупная / Подкатегория_Крупная</t>
        </is>
      </c>
      <c r="AD911" t="n">
        <v>1</v>
      </c>
      <c r="AE911" t="inlineStr">
        <is>
          <t>до 10 000</t>
        </is>
      </c>
    </row>
    <row r="912">
      <c r="A912" t="n">
        <v>911</v>
      </c>
      <c r="B912" t="inlineStr">
        <is>
          <t>medium_10k</t>
        </is>
      </c>
      <c r="C912" t="inlineStr">
        <is>
          <t>ORD-0000304</t>
        </is>
      </c>
      <c r="D912" t="inlineStr">
        <is>
          <t>LINE-0000911</t>
        </is>
      </c>
      <c r="E912" s="7" t="n">
        <v>46202</v>
      </c>
      <c r="F912" s="7" t="n">
        <v>46202</v>
      </c>
      <c r="G912" t="n">
        <v>2026</v>
      </c>
      <c r="H912" t="inlineStr">
        <is>
          <t>Q2</t>
        </is>
      </c>
      <c r="I912" t="n">
        <v>6</v>
      </c>
      <c r="J912" t="inlineStr">
        <is>
          <t>Июнь</t>
        </is>
      </c>
      <c r="K912" t="n">
        <v>29</v>
      </c>
      <c r="L912" t="inlineStr">
        <is>
          <t>ФО_01_Крупный</t>
        </is>
      </c>
      <c r="M912" t="inlineStr">
        <is>
          <t>Регион_001_Крупный</t>
        </is>
      </c>
      <c r="N912" t="inlineStr">
        <is>
          <t>Город_0161</t>
        </is>
      </c>
      <c r="O912" t="inlineStr">
        <is>
          <t>Холдинг_Крупный</t>
        </is>
      </c>
      <c r="P912" t="inlineStr">
        <is>
          <t>Организация_Крупная</t>
        </is>
      </c>
      <c r="Q912" t="inlineStr">
        <is>
          <t>Отдел_019</t>
        </is>
      </c>
      <c r="R912" t="inlineStr">
        <is>
          <t>Группа_Крупная</t>
        </is>
      </c>
      <c r="S912" t="inlineStr">
        <is>
          <t>Категория_Крупная</t>
        </is>
      </c>
      <c r="T912" t="inlineStr">
        <is>
          <t>Подкатегория_Крупная</t>
        </is>
      </c>
      <c r="U912" t="inlineStr">
        <is>
          <t>SKU_0000911</t>
        </is>
      </c>
      <c r="V912" t="inlineStr">
        <is>
          <t>Госсектор</t>
        </is>
      </c>
      <c r="W912" t="inlineStr">
        <is>
          <t>Клиент_00911</t>
        </is>
      </c>
      <c r="X912" t="inlineStr">
        <is>
          <t>Портал</t>
        </is>
      </c>
      <c r="Y912" s="8" t="n">
        <v>39707</v>
      </c>
      <c r="Z912" t="n">
        <v>12</v>
      </c>
      <c r="AA912" s="8" t="n">
        <v>7147.26</v>
      </c>
      <c r="AB912" t="inlineStr">
        <is>
          <t>Да</t>
        </is>
      </c>
      <c r="AC912" t="inlineStr">
        <is>
          <t>Группа_Крупная / Категория_Крупная / Подкатегория_Крупная</t>
        </is>
      </c>
      <c r="AD912" t="n">
        <v>1</v>
      </c>
      <c r="AE912" t="inlineStr">
        <is>
          <t>до 10 000</t>
        </is>
      </c>
    </row>
    <row r="913">
      <c r="A913" t="n">
        <v>912</v>
      </c>
      <c r="B913" t="inlineStr">
        <is>
          <t>medium_10k</t>
        </is>
      </c>
      <c r="C913" t="inlineStr">
        <is>
          <t>ORD-0000304</t>
        </is>
      </c>
      <c r="D913" t="inlineStr">
        <is>
          <t>LINE-0000912</t>
        </is>
      </c>
      <c r="E913" s="7" t="n">
        <v>46203</v>
      </c>
      <c r="F913" s="7" t="n">
        <v>46203</v>
      </c>
      <c r="G913" t="n">
        <v>2026</v>
      </c>
      <c r="H913" t="inlineStr">
        <is>
          <t>Q2</t>
        </is>
      </c>
      <c r="I913" t="n">
        <v>6</v>
      </c>
      <c r="J913" t="inlineStr">
        <is>
          <t>Июнь</t>
        </is>
      </c>
      <c r="K913" t="n">
        <v>30</v>
      </c>
      <c r="L913" t="inlineStr">
        <is>
          <t>ФО_01_Крупный</t>
        </is>
      </c>
      <c r="M913" t="inlineStr">
        <is>
          <t>Регион_001_Крупный</t>
        </is>
      </c>
      <c r="N913" t="inlineStr">
        <is>
          <t>Город_0162</t>
        </is>
      </c>
      <c r="O913" t="inlineStr">
        <is>
          <t>Холдинг_Крупный</t>
        </is>
      </c>
      <c r="P913" t="inlineStr">
        <is>
          <t>Организация_Крупная</t>
        </is>
      </c>
      <c r="Q913" t="inlineStr">
        <is>
          <t>Отдел_019</t>
        </is>
      </c>
      <c r="R913" t="inlineStr">
        <is>
          <t>Группа_Крупная</t>
        </is>
      </c>
      <c r="S913" t="inlineStr">
        <is>
          <t>Категория_Крупная</t>
        </is>
      </c>
      <c r="T913" t="inlineStr">
        <is>
          <t>Подкатегория_Крупная</t>
        </is>
      </c>
      <c r="U913" t="inlineStr">
        <is>
          <t>SKU_0000912</t>
        </is>
      </c>
      <c r="V913" t="inlineStr">
        <is>
          <t>Розница</t>
        </is>
      </c>
      <c r="W913" t="inlineStr">
        <is>
          <t>Клиент_00912</t>
        </is>
      </c>
      <c r="X913" t="inlineStr">
        <is>
          <t>API</t>
        </is>
      </c>
      <c r="Y913" s="8" t="n">
        <v>39744</v>
      </c>
      <c r="Z913" t="n">
        <v>13</v>
      </c>
      <c r="AA913" s="8" t="n">
        <v>7551.36</v>
      </c>
      <c r="AB913" t="inlineStr">
        <is>
          <t>Да</t>
        </is>
      </c>
      <c r="AC913" t="inlineStr">
        <is>
          <t>Группа_Крупная / Категория_Крупная / Подкатегория_Крупная</t>
        </is>
      </c>
      <c r="AD913" t="n">
        <v>1</v>
      </c>
      <c r="AE913" t="inlineStr">
        <is>
          <t>до 10 000</t>
        </is>
      </c>
    </row>
    <row r="914">
      <c r="A914" t="n">
        <v>913</v>
      </c>
      <c r="B914" t="inlineStr">
        <is>
          <t>medium_10k</t>
        </is>
      </c>
      <c r="C914" t="inlineStr">
        <is>
          <t>ORD-0000305</t>
        </is>
      </c>
      <c r="D914" t="inlineStr">
        <is>
          <t>LINE-0000913</t>
        </is>
      </c>
      <c r="E914" s="7" t="n">
        <v>46204</v>
      </c>
      <c r="F914" s="7" t="n">
        <v>46204</v>
      </c>
      <c r="G914" t="n">
        <v>2026</v>
      </c>
      <c r="H914" t="inlineStr">
        <is>
          <t>Q3</t>
        </is>
      </c>
      <c r="I914" t="n">
        <v>7</v>
      </c>
      <c r="J914" t="inlineStr">
        <is>
          <t>Июль</t>
        </is>
      </c>
      <c r="K914" t="n">
        <v>1</v>
      </c>
      <c r="L914" t="inlineStr">
        <is>
          <t>ФО_01_Крупный</t>
        </is>
      </c>
      <c r="M914" t="inlineStr">
        <is>
          <t>Регион_001_Крупный</t>
        </is>
      </c>
      <c r="N914" t="inlineStr">
        <is>
          <t>Город_0163</t>
        </is>
      </c>
      <c r="O914" t="inlineStr">
        <is>
          <t>Холдинг_Крупный</t>
        </is>
      </c>
      <c r="P914" t="inlineStr">
        <is>
          <t>Организация_Крупная</t>
        </is>
      </c>
      <c r="Q914" t="inlineStr">
        <is>
          <t>Отдел_019</t>
        </is>
      </c>
      <c r="R914" t="inlineStr">
        <is>
          <t>Группа_Крупная</t>
        </is>
      </c>
      <c r="S914" t="inlineStr">
        <is>
          <t>Категория_Крупная</t>
        </is>
      </c>
      <c r="T914" t="inlineStr">
        <is>
          <t>Подкатегория_Крупная</t>
        </is>
      </c>
      <c r="U914" t="inlineStr">
        <is>
          <t>SKU_0000913</t>
        </is>
      </c>
      <c r="V914" t="inlineStr">
        <is>
          <t>Enterprise</t>
        </is>
      </c>
      <c r="W914" t="inlineStr">
        <is>
          <t>Клиент_00913</t>
        </is>
      </c>
      <c r="X914" t="inlineStr">
        <is>
          <t>Импорт</t>
        </is>
      </c>
      <c r="Y914" s="8" t="n">
        <v>39781</v>
      </c>
      <c r="Z914" t="n">
        <v>14</v>
      </c>
      <c r="AA914" s="8" t="n">
        <v>7956.2</v>
      </c>
      <c r="AB914" t="inlineStr">
        <is>
          <t>Да</t>
        </is>
      </c>
      <c r="AC914" t="inlineStr">
        <is>
          <t>Группа_Крупная / Категория_Крупная / Подкатегория_Крупная</t>
        </is>
      </c>
      <c r="AD914" t="n">
        <v>1</v>
      </c>
      <c r="AE914" t="inlineStr">
        <is>
          <t>до 10 000</t>
        </is>
      </c>
    </row>
    <row r="915">
      <c r="A915" t="n">
        <v>914</v>
      </c>
      <c r="B915" t="inlineStr">
        <is>
          <t>medium_10k</t>
        </is>
      </c>
      <c r="C915" t="inlineStr">
        <is>
          <t>ORD-0000305</t>
        </is>
      </c>
      <c r="D915" t="inlineStr">
        <is>
          <t>LINE-0000914</t>
        </is>
      </c>
      <c r="E915" s="7" t="n">
        <v>46205</v>
      </c>
      <c r="F915" s="7" t="n">
        <v>46205</v>
      </c>
      <c r="G915" t="n">
        <v>2026</v>
      </c>
      <c r="H915" t="inlineStr">
        <is>
          <t>Q3</t>
        </is>
      </c>
      <c r="I915" t="n">
        <v>7</v>
      </c>
      <c r="J915" t="inlineStr">
        <is>
          <t>Июль</t>
        </is>
      </c>
      <c r="K915" t="n">
        <v>2</v>
      </c>
      <c r="L915" t="inlineStr">
        <is>
          <t>ФО_01_Крупный</t>
        </is>
      </c>
      <c r="M915" t="inlineStr">
        <is>
          <t>Регион_001_Крупный</t>
        </is>
      </c>
      <c r="N915" t="inlineStr">
        <is>
          <t>Город_0164</t>
        </is>
      </c>
      <c r="O915" t="inlineStr">
        <is>
          <t>Холдинг_Крупный</t>
        </is>
      </c>
      <c r="P915" t="inlineStr">
        <is>
          <t>Организация_Крупная</t>
        </is>
      </c>
      <c r="Q915" t="inlineStr">
        <is>
          <t>Отдел_019</t>
        </is>
      </c>
      <c r="R915" t="inlineStr">
        <is>
          <t>Группа_Крупная</t>
        </is>
      </c>
      <c r="S915" t="inlineStr">
        <is>
          <t>Категория_Крупная</t>
        </is>
      </c>
      <c r="T915" t="inlineStr">
        <is>
          <t>Подкатегория_Крупная</t>
        </is>
      </c>
      <c r="U915" t="inlineStr">
        <is>
          <t>SKU_0000914</t>
        </is>
      </c>
      <c r="V915" t="inlineStr">
        <is>
          <t>SMB</t>
        </is>
      </c>
      <c r="W915" t="inlineStr">
        <is>
          <t>Клиент_00914</t>
        </is>
      </c>
      <c r="X915" t="inlineStr">
        <is>
          <t>Ручной ввод</t>
        </is>
      </c>
      <c r="Y915" s="8" t="n">
        <v>39818</v>
      </c>
      <c r="Z915" t="n">
        <v>15</v>
      </c>
      <c r="AA915" s="8" t="n">
        <v>8361.780000000001</v>
      </c>
      <c r="AB915" t="inlineStr">
        <is>
          <t>Да</t>
        </is>
      </c>
      <c r="AC915" t="inlineStr">
        <is>
          <t>Группа_Крупная / Категория_Крупная / Подкатегория_Крупная</t>
        </is>
      </c>
      <c r="AD915" t="n">
        <v>1</v>
      </c>
      <c r="AE915" t="inlineStr">
        <is>
          <t>до 10 000</t>
        </is>
      </c>
    </row>
    <row r="916">
      <c r="A916" t="n">
        <v>915</v>
      </c>
      <c r="B916" t="inlineStr">
        <is>
          <t>medium_10k</t>
        </is>
      </c>
      <c r="C916" t="inlineStr">
        <is>
          <t>ORD-0000305</t>
        </is>
      </c>
      <c r="D916" t="inlineStr">
        <is>
          <t>LINE-0000915</t>
        </is>
      </c>
      <c r="E916" s="7" t="n">
        <v>46206</v>
      </c>
      <c r="F916" s="7" t="n">
        <v>46206</v>
      </c>
      <c r="G916" t="n">
        <v>2026</v>
      </c>
      <c r="H916" t="inlineStr">
        <is>
          <t>Q3</t>
        </is>
      </c>
      <c r="I916" t="n">
        <v>7</v>
      </c>
      <c r="J916" t="inlineStr">
        <is>
          <t>Июль</t>
        </is>
      </c>
      <c r="K916" t="n">
        <v>3</v>
      </c>
      <c r="L916" t="inlineStr">
        <is>
          <t>ФО_01_Крупный</t>
        </is>
      </c>
      <c r="M916" t="inlineStr">
        <is>
          <t>Регион_001_Крупный</t>
        </is>
      </c>
      <c r="N916" t="inlineStr">
        <is>
          <t>Город_0165</t>
        </is>
      </c>
      <c r="O916" t="inlineStr">
        <is>
          <t>Холдинг_Крупный</t>
        </is>
      </c>
      <c r="P916" t="inlineStr">
        <is>
          <t>Организация_Крупная</t>
        </is>
      </c>
      <c r="Q916" t="inlineStr">
        <is>
          <t>Отдел_019</t>
        </is>
      </c>
      <c r="R916" t="inlineStr">
        <is>
          <t>Группа_Крупная</t>
        </is>
      </c>
      <c r="S916" t="inlineStr">
        <is>
          <t>Категория_Крупная</t>
        </is>
      </c>
      <c r="T916" t="inlineStr">
        <is>
          <t>Подкатегория_Крупная</t>
        </is>
      </c>
      <c r="U916" t="inlineStr">
        <is>
          <t>SKU_0000915</t>
        </is>
      </c>
      <c r="V916" t="inlineStr">
        <is>
          <t>Госсектор</t>
        </is>
      </c>
      <c r="W916" t="inlineStr">
        <is>
          <t>Клиент_00915</t>
        </is>
      </c>
      <c r="X916" t="inlineStr">
        <is>
          <t>Интеграция</t>
        </is>
      </c>
      <c r="Y916" s="8" t="n">
        <v>39855</v>
      </c>
      <c r="Z916" t="n">
        <v>16</v>
      </c>
      <c r="AA916" s="8" t="n">
        <v>8768.1</v>
      </c>
      <c r="AB916" t="inlineStr">
        <is>
          <t>Да</t>
        </is>
      </c>
      <c r="AC916" t="inlineStr">
        <is>
          <t>Группа_Крупная / Категория_Крупная / Подкатегория_Крупная</t>
        </is>
      </c>
      <c r="AD916" t="n">
        <v>1</v>
      </c>
      <c r="AE916" t="inlineStr">
        <is>
          <t>до 10 000</t>
        </is>
      </c>
    </row>
    <row r="917">
      <c r="A917" t="n">
        <v>916</v>
      </c>
      <c r="B917" t="inlineStr">
        <is>
          <t>medium_10k</t>
        </is>
      </c>
      <c r="C917" t="inlineStr">
        <is>
          <t>ORD-0000306</t>
        </is>
      </c>
      <c r="D917" t="inlineStr">
        <is>
          <t>LINE-0000916</t>
        </is>
      </c>
      <c r="E917" s="7" t="n">
        <v>46207</v>
      </c>
      <c r="F917" s="7" t="n">
        <v>46207</v>
      </c>
      <c r="G917" t="n">
        <v>2026</v>
      </c>
      <c r="H917" t="inlineStr">
        <is>
          <t>Q3</t>
        </is>
      </c>
      <c r="I917" t="n">
        <v>7</v>
      </c>
      <c r="J917" t="inlineStr">
        <is>
          <t>Июль</t>
        </is>
      </c>
      <c r="K917" t="n">
        <v>4</v>
      </c>
      <c r="L917" t="inlineStr">
        <is>
          <t>ФО_01_Крупный</t>
        </is>
      </c>
      <c r="M917" t="inlineStr">
        <is>
          <t>Регион_001_Крупный</t>
        </is>
      </c>
      <c r="N917" t="inlineStr">
        <is>
          <t>Город_0166</t>
        </is>
      </c>
      <c r="O917" t="inlineStr">
        <is>
          <t>Холдинг_Крупный</t>
        </is>
      </c>
      <c r="P917" t="inlineStr">
        <is>
          <t>Организация_Крупная</t>
        </is>
      </c>
      <c r="Q917" t="inlineStr">
        <is>
          <t>Отдел_019</t>
        </is>
      </c>
      <c r="R917" t="inlineStr">
        <is>
          <t>Группа_Крупная</t>
        </is>
      </c>
      <c r="S917" t="inlineStr">
        <is>
          <t>Категория_Крупная</t>
        </is>
      </c>
      <c r="T917" t="inlineStr">
        <is>
          <t>Подкатегория_Крупная</t>
        </is>
      </c>
      <c r="U917" t="inlineStr">
        <is>
          <t>SKU_0000916</t>
        </is>
      </c>
      <c r="V917" t="inlineStr">
        <is>
          <t>Розница</t>
        </is>
      </c>
      <c r="W917" t="inlineStr">
        <is>
          <t>Клиент_00916</t>
        </is>
      </c>
      <c r="X917" t="inlineStr">
        <is>
          <t>Портал</t>
        </is>
      </c>
      <c r="Y917" s="8" t="n">
        <v>39892</v>
      </c>
      <c r="Z917" t="n">
        <v>17</v>
      </c>
      <c r="AA917" s="8" t="n">
        <v>9175.16</v>
      </c>
      <c r="AB917" t="inlineStr">
        <is>
          <t>Да</t>
        </is>
      </c>
      <c r="AC917" t="inlineStr">
        <is>
          <t>Группа_Крупная / Категория_Крупная / Подкатегория_Крупная</t>
        </is>
      </c>
      <c r="AD917" t="n">
        <v>1</v>
      </c>
      <c r="AE917" t="inlineStr">
        <is>
          <t>до 10 000</t>
        </is>
      </c>
    </row>
    <row r="918">
      <c r="A918" t="n">
        <v>917</v>
      </c>
      <c r="B918" t="inlineStr">
        <is>
          <t>medium_10k</t>
        </is>
      </c>
      <c r="C918" t="inlineStr">
        <is>
          <t>ORD-0000306</t>
        </is>
      </c>
      <c r="D918" t="inlineStr">
        <is>
          <t>LINE-0000917</t>
        </is>
      </c>
      <c r="E918" s="7" t="n">
        <v>46208</v>
      </c>
      <c r="F918" s="7" t="n">
        <v>46208</v>
      </c>
      <c r="G918" t="n">
        <v>2026</v>
      </c>
      <c r="H918" t="inlineStr">
        <is>
          <t>Q3</t>
        </is>
      </c>
      <c r="I918" t="n">
        <v>7</v>
      </c>
      <c r="J918" t="inlineStr">
        <is>
          <t>Июль</t>
        </is>
      </c>
      <c r="K918" t="n">
        <v>5</v>
      </c>
      <c r="L918" t="inlineStr">
        <is>
          <t>ФО_06</t>
        </is>
      </c>
      <c r="M918" t="inlineStr">
        <is>
          <t>Регион_046</t>
        </is>
      </c>
      <c r="N918" t="inlineStr">
        <is>
          <t>Город_0917</t>
        </is>
      </c>
      <c r="O918" t="inlineStr">
        <is>
          <t>Холдинг_01</t>
        </is>
      </c>
      <c r="P918" t="inlineStr">
        <is>
          <t>Организация_002</t>
        </is>
      </c>
      <c r="Q918" t="inlineStr">
        <is>
          <t>Отдел_019</t>
        </is>
      </c>
      <c r="R918" t="inlineStr">
        <is>
          <t>Группа_01</t>
        </is>
      </c>
      <c r="S918" t="inlineStr">
        <is>
          <t>Категория_002</t>
        </is>
      </c>
      <c r="T918" t="inlineStr">
        <is>
          <t>Подкатегория_019</t>
        </is>
      </c>
      <c r="U918" t="inlineStr">
        <is>
          <t>SKU_0000917</t>
        </is>
      </c>
      <c r="V918" t="inlineStr">
        <is>
          <t>Enterprise</t>
        </is>
      </c>
      <c r="W918" t="inlineStr">
        <is>
          <t>Клиент_00917</t>
        </is>
      </c>
      <c r="X918" t="inlineStr">
        <is>
          <t>API</t>
        </is>
      </c>
      <c r="Y918" s="8" t="n">
        <v>34929</v>
      </c>
      <c r="Z918" t="n">
        <v>18</v>
      </c>
      <c r="AA918" s="8" t="n">
        <v>8382.959999999999</v>
      </c>
      <c r="AB918" t="inlineStr">
        <is>
          <t>Нет</t>
        </is>
      </c>
      <c r="AC918" t="inlineStr">
        <is>
          <t>Группа_01 / Категория_002 / Подкатегория_019</t>
        </is>
      </c>
      <c r="AD918" t="n">
        <v>1</v>
      </c>
      <c r="AE918" t="inlineStr">
        <is>
          <t>до 10 000</t>
        </is>
      </c>
    </row>
    <row r="919">
      <c r="A919" t="n">
        <v>918</v>
      </c>
      <c r="B919" t="inlineStr">
        <is>
          <t>medium_10k</t>
        </is>
      </c>
      <c r="C919" t="inlineStr">
        <is>
          <t>ORD-0000306</t>
        </is>
      </c>
      <c r="D919" t="inlineStr">
        <is>
          <t>LINE-0000918</t>
        </is>
      </c>
      <c r="E919" s="7" t="n">
        <v>46209</v>
      </c>
      <c r="F919" s="7" t="n">
        <v>46209</v>
      </c>
      <c r="G919" t="n">
        <v>2026</v>
      </c>
      <c r="H919" t="inlineStr">
        <is>
          <t>Q3</t>
        </is>
      </c>
      <c r="I919" t="n">
        <v>7</v>
      </c>
      <c r="J919" t="inlineStr">
        <is>
          <t>Июль</t>
        </is>
      </c>
      <c r="K919" t="n">
        <v>6</v>
      </c>
      <c r="L919" t="inlineStr">
        <is>
          <t>ФО_07</t>
        </is>
      </c>
      <c r="M919" t="inlineStr">
        <is>
          <t>Регион_046</t>
        </is>
      </c>
      <c r="N919" t="inlineStr">
        <is>
          <t>Город_0918</t>
        </is>
      </c>
      <c r="O919" t="inlineStr">
        <is>
          <t>Холдинг_01</t>
        </is>
      </c>
      <c r="P919" t="inlineStr">
        <is>
          <t>Организация_002</t>
        </is>
      </c>
      <c r="Q919" t="inlineStr">
        <is>
          <t>Отдел_019</t>
        </is>
      </c>
      <c r="R919" t="inlineStr">
        <is>
          <t>Группа_01</t>
        </is>
      </c>
      <c r="S919" t="inlineStr">
        <is>
          <t>Категория_002</t>
        </is>
      </c>
      <c r="T919" t="inlineStr">
        <is>
          <t>Подкатегория_019</t>
        </is>
      </c>
      <c r="U919" t="inlineStr">
        <is>
          <t>SKU_0000918</t>
        </is>
      </c>
      <c r="V919" t="inlineStr">
        <is>
          <t>SMB</t>
        </is>
      </c>
      <c r="W919" t="inlineStr">
        <is>
          <t>Клиент_00918</t>
        </is>
      </c>
      <c r="X919" t="inlineStr">
        <is>
          <t>Импорт</t>
        </is>
      </c>
      <c r="Y919" s="8" t="n">
        <v>34966</v>
      </c>
      <c r="Z919" t="n">
        <v>19</v>
      </c>
      <c r="AA919" s="8" t="n">
        <v>2797.28</v>
      </c>
      <c r="AB919" t="inlineStr">
        <is>
          <t>Нет</t>
        </is>
      </c>
      <c r="AC919" t="inlineStr">
        <is>
          <t>Группа_01 / Категория_002 / Подкатегория_019</t>
        </is>
      </c>
      <c r="AD919" t="n">
        <v>1</v>
      </c>
      <c r="AE919" t="inlineStr">
        <is>
          <t>до 10 000</t>
        </is>
      </c>
    </row>
    <row r="920">
      <c r="A920" t="n">
        <v>919</v>
      </c>
      <c r="B920" t="inlineStr">
        <is>
          <t>medium_10k</t>
        </is>
      </c>
      <c r="C920" t="inlineStr">
        <is>
          <t>ORD-0000307</t>
        </is>
      </c>
      <c r="D920" t="inlineStr">
        <is>
          <t>LINE-0000919</t>
        </is>
      </c>
      <c r="E920" s="7" t="n">
        <v>46210</v>
      </c>
      <c r="F920" s="7" t="n">
        <v>46210</v>
      </c>
      <c r="G920" t="n">
        <v>2026</v>
      </c>
      <c r="H920" t="inlineStr">
        <is>
          <t>Q3</t>
        </is>
      </c>
      <c r="I920" t="n">
        <v>7</v>
      </c>
      <c r="J920" t="inlineStr">
        <is>
          <t>Июль</t>
        </is>
      </c>
      <c r="K920" t="n">
        <v>7</v>
      </c>
      <c r="L920" t="inlineStr">
        <is>
          <t>ФО_08</t>
        </is>
      </c>
      <c r="M920" t="inlineStr">
        <is>
          <t>Регион_046</t>
        </is>
      </c>
      <c r="N920" t="inlineStr">
        <is>
          <t>Город_0919</t>
        </is>
      </c>
      <c r="O920" t="inlineStr">
        <is>
          <t>Холдинг_01</t>
        </is>
      </c>
      <c r="P920" t="inlineStr">
        <is>
          <t>Организация_002</t>
        </is>
      </c>
      <c r="Q920" t="inlineStr">
        <is>
          <t>Отдел_019</t>
        </is>
      </c>
      <c r="R920" t="inlineStr">
        <is>
          <t>Группа_01</t>
        </is>
      </c>
      <c r="S920" t="inlineStr">
        <is>
          <t>Категория_002</t>
        </is>
      </c>
      <c r="T920" t="inlineStr">
        <is>
          <t>Подкатегория_019</t>
        </is>
      </c>
      <c r="U920" t="inlineStr">
        <is>
          <t>SKU_0000919</t>
        </is>
      </c>
      <c r="V920" t="inlineStr">
        <is>
          <t>Госсектор</t>
        </is>
      </c>
      <c r="W920" t="inlineStr">
        <is>
          <t>Клиент_00919</t>
        </is>
      </c>
      <c r="X920" t="inlineStr">
        <is>
          <t>Ручной ввод</t>
        </is>
      </c>
      <c r="Y920" s="8" t="n">
        <v>35003</v>
      </c>
      <c r="Z920" t="n">
        <v>20</v>
      </c>
      <c r="AA920" s="8" t="n">
        <v>3150.27</v>
      </c>
      <c r="AB920" t="inlineStr">
        <is>
          <t>Нет</t>
        </is>
      </c>
      <c r="AC920" t="inlineStr">
        <is>
          <t>Группа_01 / Категория_002 / Подкатегория_019</t>
        </is>
      </c>
      <c r="AD920" t="n">
        <v>1</v>
      </c>
      <c r="AE920" t="inlineStr">
        <is>
          <t>до 10 000</t>
        </is>
      </c>
    </row>
    <row r="921">
      <c r="A921" t="n">
        <v>920</v>
      </c>
      <c r="B921" t="inlineStr">
        <is>
          <t>medium_10k</t>
        </is>
      </c>
      <c r="C921" t="inlineStr">
        <is>
          <t>ORD-0000307</t>
        </is>
      </c>
      <c r="D921" t="inlineStr">
        <is>
          <t>LINE-0000920</t>
        </is>
      </c>
      <c r="E921" s="7" t="n">
        <v>46211</v>
      </c>
      <c r="F921" s="7" t="n">
        <v>46211</v>
      </c>
      <c r="G921" t="n">
        <v>2026</v>
      </c>
      <c r="H921" t="inlineStr">
        <is>
          <t>Q3</t>
        </is>
      </c>
      <c r="I921" t="n">
        <v>7</v>
      </c>
      <c r="J921" t="inlineStr">
        <is>
          <t>Июль</t>
        </is>
      </c>
      <c r="K921" t="n">
        <v>8</v>
      </c>
      <c r="L921" t="inlineStr">
        <is>
          <t>ФО_01_Крупный</t>
        </is>
      </c>
      <c r="M921" t="inlineStr">
        <is>
          <t>Регион_001_Крупный</t>
        </is>
      </c>
      <c r="N921" t="inlineStr">
        <is>
          <t>Город_0170</t>
        </is>
      </c>
      <c r="O921" t="inlineStr">
        <is>
          <t>Холдинг_Крупный</t>
        </is>
      </c>
      <c r="P921" t="inlineStr">
        <is>
          <t>Организация_Крупная</t>
        </is>
      </c>
      <c r="Q921" t="inlineStr">
        <is>
          <t>Отдел_019</t>
        </is>
      </c>
      <c r="R921" t="inlineStr">
        <is>
          <t>Группа_Крупная</t>
        </is>
      </c>
      <c r="S921" t="inlineStr">
        <is>
          <t>Категория_Крупная</t>
        </is>
      </c>
      <c r="T921" t="inlineStr">
        <is>
          <t>Подкатегория_Крупная</t>
        </is>
      </c>
      <c r="U921" t="inlineStr">
        <is>
          <t>SKU_0000920</t>
        </is>
      </c>
      <c r="V921" t="inlineStr">
        <is>
          <t>Розница</t>
        </is>
      </c>
      <c r="W921" t="inlineStr">
        <is>
          <t>Клиент_00920</t>
        </is>
      </c>
      <c r="X921" t="inlineStr">
        <is>
          <t>Интеграция</t>
        </is>
      </c>
      <c r="Y921" s="8" t="n">
        <v>40040</v>
      </c>
      <c r="Z921" t="n">
        <v>1</v>
      </c>
      <c r="AA921" s="8" t="n">
        <v>4004</v>
      </c>
      <c r="AB921" t="inlineStr">
        <is>
          <t>Да</t>
        </is>
      </c>
      <c r="AC921" t="inlineStr">
        <is>
          <t>Группа_Крупная / Категория_Крупная / Подкатегория_Крупная</t>
        </is>
      </c>
      <c r="AD921" t="n">
        <v>1</v>
      </c>
      <c r="AE921" t="inlineStr">
        <is>
          <t>до 10 000</t>
        </is>
      </c>
    </row>
    <row r="922">
      <c r="A922" t="n">
        <v>921</v>
      </c>
      <c r="B922" t="inlineStr">
        <is>
          <t>medium_10k</t>
        </is>
      </c>
      <c r="C922" t="inlineStr">
        <is>
          <t>ORD-0000307</t>
        </is>
      </c>
      <c r="D922" t="inlineStr">
        <is>
          <t>LINE-0000921</t>
        </is>
      </c>
      <c r="E922" s="7" t="n">
        <v>46212</v>
      </c>
      <c r="F922" s="7" t="n">
        <v>46212</v>
      </c>
      <c r="G922" t="n">
        <v>2026</v>
      </c>
      <c r="H922" t="inlineStr">
        <is>
          <t>Q3</t>
        </is>
      </c>
      <c r="I922" t="n">
        <v>7</v>
      </c>
      <c r="J922" t="inlineStr">
        <is>
          <t>Июль</t>
        </is>
      </c>
      <c r="K922" t="n">
        <v>9</v>
      </c>
      <c r="L922" t="inlineStr">
        <is>
          <t>ФО_01_Крупный</t>
        </is>
      </c>
      <c r="M922" t="inlineStr">
        <is>
          <t>Регион_001_Крупный</t>
        </is>
      </c>
      <c r="N922" t="inlineStr">
        <is>
          <t>Город_0171</t>
        </is>
      </c>
      <c r="O922" t="inlineStr">
        <is>
          <t>Холдинг_Крупный</t>
        </is>
      </c>
      <c r="P922" t="inlineStr">
        <is>
          <t>Организация_Крупная</t>
        </is>
      </c>
      <c r="Q922" t="inlineStr">
        <is>
          <t>Отдел_019</t>
        </is>
      </c>
      <c r="R922" t="inlineStr">
        <is>
          <t>Группа_Крупная</t>
        </is>
      </c>
      <c r="S922" t="inlineStr">
        <is>
          <t>Категория_Крупная</t>
        </is>
      </c>
      <c r="T922" t="inlineStr">
        <is>
          <t>Подкатегория_Крупная</t>
        </is>
      </c>
      <c r="U922" t="inlineStr">
        <is>
          <t>SKU_0000921</t>
        </is>
      </c>
      <c r="V922" t="inlineStr">
        <is>
          <t>Enterprise</t>
        </is>
      </c>
      <c r="W922" t="inlineStr">
        <is>
          <t>Клиент_00921</t>
        </is>
      </c>
      <c r="X922" t="inlineStr">
        <is>
          <t>Портал</t>
        </is>
      </c>
      <c r="Y922" s="8" t="n">
        <v>40077</v>
      </c>
      <c r="Z922" t="n">
        <v>2</v>
      </c>
      <c r="AA922" s="8" t="n">
        <v>4408.47</v>
      </c>
      <c r="AB922" t="inlineStr">
        <is>
          <t>Да</t>
        </is>
      </c>
      <c r="AC922" t="inlineStr">
        <is>
          <t>Группа_Крупная / Категория_Крупная / Подкатегория_Крупная</t>
        </is>
      </c>
      <c r="AD922" t="n">
        <v>1</v>
      </c>
      <c r="AE922" t="inlineStr">
        <is>
          <t>до 10 000</t>
        </is>
      </c>
    </row>
    <row r="923">
      <c r="A923" t="n">
        <v>922</v>
      </c>
      <c r="B923" t="inlineStr">
        <is>
          <t>medium_10k</t>
        </is>
      </c>
      <c r="C923" t="inlineStr">
        <is>
          <t>ORD-0000308</t>
        </is>
      </c>
      <c r="D923" t="inlineStr">
        <is>
          <t>LINE-0000922</t>
        </is>
      </c>
      <c r="E923" s="7" t="n">
        <v>46213</v>
      </c>
      <c r="F923" s="7" t="n">
        <v>46213</v>
      </c>
      <c r="G923" t="n">
        <v>2026</v>
      </c>
      <c r="H923" t="inlineStr">
        <is>
          <t>Q3</t>
        </is>
      </c>
      <c r="I923" t="n">
        <v>7</v>
      </c>
      <c r="J923" t="inlineStr">
        <is>
          <t>Июль</t>
        </is>
      </c>
      <c r="K923" t="n">
        <v>10</v>
      </c>
      <c r="L923" t="inlineStr">
        <is>
          <t>ФО_01_Крупный</t>
        </is>
      </c>
      <c r="M923" t="inlineStr">
        <is>
          <t>Регион_001_Крупный</t>
        </is>
      </c>
      <c r="N923" t="inlineStr">
        <is>
          <t>Город_0172</t>
        </is>
      </c>
      <c r="O923" t="inlineStr">
        <is>
          <t>Холдинг_Крупный</t>
        </is>
      </c>
      <c r="P923" t="inlineStr">
        <is>
          <t>Организация_Крупная</t>
        </is>
      </c>
      <c r="Q923" t="inlineStr">
        <is>
          <t>Отдел_019</t>
        </is>
      </c>
      <c r="R923" t="inlineStr">
        <is>
          <t>Группа_Крупная</t>
        </is>
      </c>
      <c r="S923" t="inlineStr">
        <is>
          <t>Категория_Крупная</t>
        </is>
      </c>
      <c r="T923" t="inlineStr">
        <is>
          <t>Подкатегория_Крупная</t>
        </is>
      </c>
      <c r="U923" t="inlineStr">
        <is>
          <t>SKU_0000922</t>
        </is>
      </c>
      <c r="V923" t="inlineStr">
        <is>
          <t>SMB</t>
        </is>
      </c>
      <c r="W923" t="inlineStr">
        <is>
          <t>Клиент_00922</t>
        </is>
      </c>
      <c r="X923" t="inlineStr">
        <is>
          <t>API</t>
        </is>
      </c>
      <c r="Y923" s="8" t="n">
        <v>40114</v>
      </c>
      <c r="Z923" t="n">
        <v>3</v>
      </c>
      <c r="AA923" s="8" t="n">
        <v>4813.68</v>
      </c>
      <c r="AB923" t="inlineStr">
        <is>
          <t>Да</t>
        </is>
      </c>
      <c r="AC923" t="inlineStr">
        <is>
          <t>Группа_Крупная / Категория_Крупная / Подкатегория_Крупная</t>
        </is>
      </c>
      <c r="AD923" t="n">
        <v>1</v>
      </c>
      <c r="AE923" t="inlineStr">
        <is>
          <t>до 10 000</t>
        </is>
      </c>
    </row>
    <row r="924">
      <c r="A924" t="n">
        <v>923</v>
      </c>
      <c r="B924" t="inlineStr">
        <is>
          <t>medium_10k</t>
        </is>
      </c>
      <c r="C924" t="inlineStr">
        <is>
          <t>ORD-0000308</t>
        </is>
      </c>
      <c r="D924" t="inlineStr">
        <is>
          <t>LINE-0000923</t>
        </is>
      </c>
      <c r="E924" s="7" t="n">
        <v>46214</v>
      </c>
      <c r="F924" s="7" t="n">
        <v>46214</v>
      </c>
      <c r="G924" t="n">
        <v>2026</v>
      </c>
      <c r="H924" t="inlineStr">
        <is>
          <t>Q3</t>
        </is>
      </c>
      <c r="I924" t="n">
        <v>7</v>
      </c>
      <c r="J924" t="inlineStr">
        <is>
          <t>Июль</t>
        </is>
      </c>
      <c r="K924" t="n">
        <v>11</v>
      </c>
      <c r="L924" t="inlineStr">
        <is>
          <t>ФО_01_Крупный</t>
        </is>
      </c>
      <c r="M924" t="inlineStr">
        <is>
          <t>Регион_001_Крупный</t>
        </is>
      </c>
      <c r="N924" t="inlineStr">
        <is>
          <t>Город_0173</t>
        </is>
      </c>
      <c r="O924" t="inlineStr">
        <is>
          <t>Холдинг_Крупный</t>
        </is>
      </c>
      <c r="P924" t="inlineStr">
        <is>
          <t>Организация_Крупная</t>
        </is>
      </c>
      <c r="Q924" t="inlineStr">
        <is>
          <t>Отдел_019</t>
        </is>
      </c>
      <c r="R924" t="inlineStr">
        <is>
          <t>Группа_Крупная</t>
        </is>
      </c>
      <c r="S924" t="inlineStr">
        <is>
          <t>Категория_Крупная</t>
        </is>
      </c>
      <c r="T924" t="inlineStr">
        <is>
          <t>Подкатегория_Крупная</t>
        </is>
      </c>
      <c r="U924" t="inlineStr">
        <is>
          <t>SKU_0000923</t>
        </is>
      </c>
      <c r="V924" t="inlineStr">
        <is>
          <t>Госсектор</t>
        </is>
      </c>
      <c r="W924" t="inlineStr">
        <is>
          <t>Клиент_00923</t>
        </is>
      </c>
      <c r="X924" t="inlineStr">
        <is>
          <t>Импорт</t>
        </is>
      </c>
      <c r="Y924" s="8" t="n">
        <v>40151</v>
      </c>
      <c r="Z924" t="n">
        <v>4</v>
      </c>
      <c r="AA924" s="8" t="n">
        <v>5219.63</v>
      </c>
      <c r="AB924" t="inlineStr">
        <is>
          <t>Да</t>
        </is>
      </c>
      <c r="AC924" t="inlineStr">
        <is>
          <t>Группа_Крупная / Категория_Крупная / Подкатегория_Крупная</t>
        </is>
      </c>
      <c r="AD924" t="n">
        <v>1</v>
      </c>
      <c r="AE924" t="inlineStr">
        <is>
          <t>до 10 000</t>
        </is>
      </c>
    </row>
    <row r="925">
      <c r="A925" t="n">
        <v>924</v>
      </c>
      <c r="B925" t="inlineStr">
        <is>
          <t>medium_10k</t>
        </is>
      </c>
      <c r="C925" t="inlineStr">
        <is>
          <t>ORD-0000308</t>
        </is>
      </c>
      <c r="D925" t="inlineStr">
        <is>
          <t>LINE-0000924</t>
        </is>
      </c>
      <c r="E925" s="7" t="n">
        <v>46215</v>
      </c>
      <c r="F925" s="7" t="n">
        <v>46215</v>
      </c>
      <c r="G925" t="n">
        <v>2026</v>
      </c>
      <c r="H925" t="inlineStr">
        <is>
          <t>Q3</t>
        </is>
      </c>
      <c r="I925" t="n">
        <v>7</v>
      </c>
      <c r="J925" t="inlineStr">
        <is>
          <t>Июль</t>
        </is>
      </c>
      <c r="K925" t="n">
        <v>12</v>
      </c>
      <c r="L925" t="inlineStr">
        <is>
          <t>ФО_01_Крупный</t>
        </is>
      </c>
      <c r="M925" t="inlineStr">
        <is>
          <t>Регион_001_Крупный</t>
        </is>
      </c>
      <c r="N925" t="inlineStr">
        <is>
          <t>Город_0174</t>
        </is>
      </c>
      <c r="O925" t="inlineStr">
        <is>
          <t>Холдинг_Крупный</t>
        </is>
      </c>
      <c r="P925" t="inlineStr">
        <is>
          <t>Организация_Крупная</t>
        </is>
      </c>
      <c r="Q925" t="inlineStr">
        <is>
          <t>Отдел_019</t>
        </is>
      </c>
      <c r="R925" t="inlineStr">
        <is>
          <t>Группа_Крупная</t>
        </is>
      </c>
      <c r="S925" t="inlineStr">
        <is>
          <t>Категория_Крупная</t>
        </is>
      </c>
      <c r="T925" t="inlineStr">
        <is>
          <t>Подкатегория_Крупная</t>
        </is>
      </c>
      <c r="U925" t="inlineStr">
        <is>
          <t>SKU_0000924</t>
        </is>
      </c>
      <c r="V925" t="inlineStr">
        <is>
          <t>Розница</t>
        </is>
      </c>
      <c r="W925" t="inlineStr">
        <is>
          <t>Клиент_00924</t>
        </is>
      </c>
      <c r="X925" t="inlineStr">
        <is>
          <t>Ручной ввод</t>
        </is>
      </c>
      <c r="Y925" s="8" t="n">
        <v>40188</v>
      </c>
      <c r="Z925" t="n">
        <v>5</v>
      </c>
      <c r="AA925" s="8" t="n">
        <v>5626.32</v>
      </c>
      <c r="AB925" t="inlineStr">
        <is>
          <t>Да</t>
        </is>
      </c>
      <c r="AC925" t="inlineStr">
        <is>
          <t>Группа_Крупная / Категория_Крупная / Подкатегория_Крупная</t>
        </is>
      </c>
      <c r="AD925" t="n">
        <v>1</v>
      </c>
      <c r="AE925" t="inlineStr">
        <is>
          <t>до 10 000</t>
        </is>
      </c>
    </row>
    <row r="926">
      <c r="A926" t="n">
        <v>925</v>
      </c>
      <c r="B926" t="inlineStr">
        <is>
          <t>medium_10k</t>
        </is>
      </c>
      <c r="C926" t="inlineStr">
        <is>
          <t>ORD-0000309</t>
        </is>
      </c>
      <c r="D926" t="inlineStr">
        <is>
          <t>LINE-0000925</t>
        </is>
      </c>
      <c r="E926" s="7" t="n">
        <v>46216</v>
      </c>
      <c r="F926" s="7" t="n">
        <v>46216</v>
      </c>
      <c r="G926" t="n">
        <v>2026</v>
      </c>
      <c r="H926" t="inlineStr">
        <is>
          <t>Q3</t>
        </is>
      </c>
      <c r="I926" t="n">
        <v>7</v>
      </c>
      <c r="J926" t="inlineStr">
        <is>
          <t>Июль</t>
        </is>
      </c>
      <c r="K926" t="n">
        <v>13</v>
      </c>
      <c r="L926" t="inlineStr">
        <is>
          <t>ФО_01_Крупный</t>
        </is>
      </c>
      <c r="M926" t="inlineStr">
        <is>
          <t>Регион_001_Крупный</t>
        </is>
      </c>
      <c r="N926" t="inlineStr">
        <is>
          <t>Город_0175</t>
        </is>
      </c>
      <c r="O926" t="inlineStr">
        <is>
          <t>Холдинг_Крупный</t>
        </is>
      </c>
      <c r="P926" t="inlineStr">
        <is>
          <t>Организация_Крупная</t>
        </is>
      </c>
      <c r="Q926" t="inlineStr">
        <is>
          <t>Отдел_019</t>
        </is>
      </c>
      <c r="R926" t="inlineStr">
        <is>
          <t>Группа_Крупная</t>
        </is>
      </c>
      <c r="S926" t="inlineStr">
        <is>
          <t>Категория_Крупная</t>
        </is>
      </c>
      <c r="T926" t="inlineStr">
        <is>
          <t>Подкатегория_Крупная</t>
        </is>
      </c>
      <c r="U926" t="inlineStr">
        <is>
          <t>SKU_0000925</t>
        </is>
      </c>
      <c r="V926" t="inlineStr">
        <is>
          <t>Enterprise</t>
        </is>
      </c>
      <c r="W926" t="inlineStr">
        <is>
          <t>Клиент_00925</t>
        </is>
      </c>
      <c r="X926" t="inlineStr">
        <is>
          <t>Интеграция</t>
        </is>
      </c>
      <c r="Y926" s="8" t="n">
        <v>40225</v>
      </c>
      <c r="Z926" t="n">
        <v>6</v>
      </c>
      <c r="AA926" s="8" t="n">
        <v>6033.75</v>
      </c>
      <c r="AB926" t="inlineStr">
        <is>
          <t>Да</t>
        </is>
      </c>
      <c r="AC926" t="inlineStr">
        <is>
          <t>Группа_Крупная / Категория_Крупная / Подкатегория_Крупная</t>
        </is>
      </c>
      <c r="AD926" t="n">
        <v>1</v>
      </c>
      <c r="AE926" t="inlineStr">
        <is>
          <t>до 10 000</t>
        </is>
      </c>
    </row>
    <row r="927">
      <c r="A927" t="n">
        <v>926</v>
      </c>
      <c r="B927" t="inlineStr">
        <is>
          <t>medium_10k</t>
        </is>
      </c>
      <c r="C927" t="inlineStr">
        <is>
          <t>ORD-0000309</t>
        </is>
      </c>
      <c r="D927" t="inlineStr">
        <is>
          <t>LINE-0000926</t>
        </is>
      </c>
      <c r="E927" s="7" t="n">
        <v>46217</v>
      </c>
      <c r="F927" s="7" t="n">
        <v>46217</v>
      </c>
      <c r="G927" t="n">
        <v>2026</v>
      </c>
      <c r="H927" t="inlineStr">
        <is>
          <t>Q3</t>
        </is>
      </c>
      <c r="I927" t="n">
        <v>7</v>
      </c>
      <c r="J927" t="inlineStr">
        <is>
          <t>Июль</t>
        </is>
      </c>
      <c r="K927" t="n">
        <v>14</v>
      </c>
      <c r="L927" t="inlineStr">
        <is>
          <t>ФО_01_Крупный</t>
        </is>
      </c>
      <c r="M927" t="inlineStr">
        <is>
          <t>Регион_001_Крупный</t>
        </is>
      </c>
      <c r="N927" t="inlineStr">
        <is>
          <t>Город_0176</t>
        </is>
      </c>
      <c r="O927" t="inlineStr">
        <is>
          <t>Холдинг_Крупный</t>
        </is>
      </c>
      <c r="P927" t="inlineStr">
        <is>
          <t>Организация_Крупная</t>
        </is>
      </c>
      <c r="Q927" t="inlineStr">
        <is>
          <t>Отдел_019</t>
        </is>
      </c>
      <c r="R927" t="inlineStr">
        <is>
          <t>Группа_Крупная</t>
        </is>
      </c>
      <c r="S927" t="inlineStr">
        <is>
          <t>Категория_Крупная</t>
        </is>
      </c>
      <c r="T927" t="inlineStr">
        <is>
          <t>Подкатегория_Крупная</t>
        </is>
      </c>
      <c r="U927" t="inlineStr">
        <is>
          <t>SKU_0000926</t>
        </is>
      </c>
      <c r="V927" t="inlineStr">
        <is>
          <t>SMB</t>
        </is>
      </c>
      <c r="W927" t="inlineStr">
        <is>
          <t>Клиент_00926</t>
        </is>
      </c>
      <c r="X927" t="inlineStr">
        <is>
          <t>Портал</t>
        </is>
      </c>
      <c r="Y927" s="8" t="n">
        <v>40262</v>
      </c>
      <c r="Z927" t="n">
        <v>7</v>
      </c>
      <c r="AA927" s="8" t="n">
        <v>6441.92</v>
      </c>
      <c r="AB927" t="inlineStr">
        <is>
          <t>Да</t>
        </is>
      </c>
      <c r="AC927" t="inlineStr">
        <is>
          <t>Группа_Крупная / Категория_Крупная / Подкатегория_Крупная</t>
        </is>
      </c>
      <c r="AD927" t="n">
        <v>1</v>
      </c>
      <c r="AE927" t="inlineStr">
        <is>
          <t>до 10 000</t>
        </is>
      </c>
    </row>
    <row r="928">
      <c r="A928" t="n">
        <v>927</v>
      </c>
      <c r="B928" t="inlineStr">
        <is>
          <t>medium_10k</t>
        </is>
      </c>
      <c r="C928" t="inlineStr">
        <is>
          <t>ORD-0000309</t>
        </is>
      </c>
      <c r="D928" t="inlineStr">
        <is>
          <t>LINE-0000927</t>
        </is>
      </c>
      <c r="E928" s="7" t="n">
        <v>46218</v>
      </c>
      <c r="F928" s="7" t="n">
        <v>46218</v>
      </c>
      <c r="G928" t="n">
        <v>2026</v>
      </c>
      <c r="H928" t="inlineStr">
        <is>
          <t>Q3</t>
        </is>
      </c>
      <c r="I928" t="n">
        <v>7</v>
      </c>
      <c r="J928" t="inlineStr">
        <is>
          <t>Июль</t>
        </is>
      </c>
      <c r="K928" t="n">
        <v>15</v>
      </c>
      <c r="L928" t="inlineStr">
        <is>
          <t>ФО_08</t>
        </is>
      </c>
      <c r="M928" t="inlineStr">
        <is>
          <t>Регион_047</t>
        </is>
      </c>
      <c r="N928" t="inlineStr">
        <is>
          <t>Город_0927</t>
        </is>
      </c>
      <c r="O928" t="inlineStr">
        <is>
          <t>Холдинг_01</t>
        </is>
      </c>
      <c r="P928" t="inlineStr">
        <is>
          <t>Организация_002</t>
        </is>
      </c>
      <c r="Q928" t="inlineStr">
        <is>
          <t>Отдел_019</t>
        </is>
      </c>
      <c r="R928" t="inlineStr">
        <is>
          <t>Группа_01</t>
        </is>
      </c>
      <c r="S928" t="inlineStr">
        <is>
          <t>Категория_002</t>
        </is>
      </c>
      <c r="T928" t="inlineStr">
        <is>
          <t>Подкатегория_019</t>
        </is>
      </c>
      <c r="U928" t="inlineStr">
        <is>
          <t>SKU_0000927</t>
        </is>
      </c>
      <c r="V928" t="inlineStr">
        <is>
          <t>Госсектор</t>
        </is>
      </c>
      <c r="W928" t="inlineStr">
        <is>
          <t>Клиент_00927</t>
        </is>
      </c>
      <c r="X928" t="inlineStr">
        <is>
          <t>API</t>
        </is>
      </c>
      <c r="Y928" s="8" t="n">
        <v>35299</v>
      </c>
      <c r="Z928" t="n">
        <v>8</v>
      </c>
      <c r="AA928" s="8" t="n">
        <v>6000.83</v>
      </c>
      <c r="AB928" t="inlineStr">
        <is>
          <t>Нет</t>
        </is>
      </c>
      <c r="AC928" t="inlineStr">
        <is>
          <t>Группа_01 / Категория_002 / Подкатегория_019</t>
        </is>
      </c>
      <c r="AD928" t="n">
        <v>1</v>
      </c>
      <c r="AE928" t="inlineStr">
        <is>
          <t>до 10 000</t>
        </is>
      </c>
    </row>
    <row r="929">
      <c r="A929" t="n">
        <v>928</v>
      </c>
      <c r="B929" t="inlineStr">
        <is>
          <t>medium_10k</t>
        </is>
      </c>
      <c r="C929" t="inlineStr">
        <is>
          <t>ORD-0000310</t>
        </is>
      </c>
      <c r="D929" t="inlineStr">
        <is>
          <t>LINE-0000928</t>
        </is>
      </c>
      <c r="E929" s="7" t="n">
        <v>46219</v>
      </c>
      <c r="F929" s="7" t="n">
        <v>46219</v>
      </c>
      <c r="G929" t="n">
        <v>2026</v>
      </c>
      <c r="H929" t="inlineStr">
        <is>
          <t>Q3</t>
        </is>
      </c>
      <c r="I929" t="n">
        <v>7</v>
      </c>
      <c r="J929" t="inlineStr">
        <is>
          <t>Июль</t>
        </is>
      </c>
      <c r="K929" t="n">
        <v>16</v>
      </c>
      <c r="L929" t="inlineStr">
        <is>
          <t>ФО_01</t>
        </is>
      </c>
      <c r="M929" t="inlineStr">
        <is>
          <t>Регион_047</t>
        </is>
      </c>
      <c r="N929" t="inlineStr">
        <is>
          <t>Город_0928</t>
        </is>
      </c>
      <c r="O929" t="inlineStr">
        <is>
          <t>Холдинг_01</t>
        </is>
      </c>
      <c r="P929" t="inlineStr">
        <is>
          <t>Организация_002</t>
        </is>
      </c>
      <c r="Q929" t="inlineStr">
        <is>
          <t>Отдел_019</t>
        </is>
      </c>
      <c r="R929" t="inlineStr">
        <is>
          <t>Группа_01</t>
        </is>
      </c>
      <c r="S929" t="inlineStr">
        <is>
          <t>Категория_002</t>
        </is>
      </c>
      <c r="T929" t="inlineStr">
        <is>
          <t>Подкатегория_019</t>
        </is>
      </c>
      <c r="U929" t="inlineStr">
        <is>
          <t>SKU_0000928</t>
        </is>
      </c>
      <c r="V929" t="inlineStr">
        <is>
          <t>Розница</t>
        </is>
      </c>
      <c r="W929" t="inlineStr">
        <is>
          <t>Клиент_00928</t>
        </is>
      </c>
      <c r="X929" t="inlineStr">
        <is>
          <t>Импорт</t>
        </is>
      </c>
      <c r="Y929" s="8" t="n">
        <v>35336</v>
      </c>
      <c r="Z929" t="n">
        <v>9</v>
      </c>
      <c r="AA929" s="8" t="n">
        <v>6360.48</v>
      </c>
      <c r="AB929" t="inlineStr">
        <is>
          <t>Нет</t>
        </is>
      </c>
      <c r="AC929" t="inlineStr">
        <is>
          <t>Группа_01 / Категория_002 / Подкатегория_019</t>
        </is>
      </c>
      <c r="AD929" t="n">
        <v>1</v>
      </c>
      <c r="AE929" t="inlineStr">
        <is>
          <t>до 10 000</t>
        </is>
      </c>
    </row>
    <row r="930">
      <c r="A930" t="n">
        <v>929</v>
      </c>
      <c r="B930" t="inlineStr">
        <is>
          <t>medium_10k</t>
        </is>
      </c>
      <c r="C930" t="inlineStr">
        <is>
          <t>ORD-0000310</t>
        </is>
      </c>
      <c r="D930" t="inlineStr">
        <is>
          <t>LINE-0000929</t>
        </is>
      </c>
      <c r="E930" s="7" t="n">
        <v>46220</v>
      </c>
      <c r="F930" s="7" t="n">
        <v>46220</v>
      </c>
      <c r="G930" t="n">
        <v>2026</v>
      </c>
      <c r="H930" t="inlineStr">
        <is>
          <t>Q3</t>
        </is>
      </c>
      <c r="I930" t="n">
        <v>7</v>
      </c>
      <c r="J930" t="inlineStr">
        <is>
          <t>Июль</t>
        </is>
      </c>
      <c r="K930" t="n">
        <v>17</v>
      </c>
      <c r="L930" t="inlineStr">
        <is>
          <t>ФО_02</t>
        </is>
      </c>
      <c r="M930" t="inlineStr">
        <is>
          <t>Регион_047</t>
        </is>
      </c>
      <c r="N930" t="inlineStr">
        <is>
          <t>Город_0929</t>
        </is>
      </c>
      <c r="O930" t="inlineStr">
        <is>
          <t>Холдинг_01</t>
        </is>
      </c>
      <c r="P930" t="inlineStr">
        <is>
          <t>Организация_002</t>
        </is>
      </c>
      <c r="Q930" t="inlineStr">
        <is>
          <t>Отдел_019</t>
        </is>
      </c>
      <c r="R930" t="inlineStr">
        <is>
          <t>Группа_01</t>
        </is>
      </c>
      <c r="S930" t="inlineStr">
        <is>
          <t>Категория_002</t>
        </is>
      </c>
      <c r="T930" t="inlineStr">
        <is>
          <t>Подкатегория_019</t>
        </is>
      </c>
      <c r="U930" t="inlineStr">
        <is>
          <t>SKU_0000929</t>
        </is>
      </c>
      <c r="V930" t="inlineStr">
        <is>
          <t>Enterprise</t>
        </is>
      </c>
      <c r="W930" t="inlineStr">
        <is>
          <t>Клиент_00929</t>
        </is>
      </c>
      <c r="X930" t="inlineStr">
        <is>
          <t>Ручной ввод</t>
        </is>
      </c>
      <c r="Y930" s="8" t="n">
        <v>35373</v>
      </c>
      <c r="Z930" t="n">
        <v>10</v>
      </c>
      <c r="AA930" s="8" t="n">
        <v>6720.87</v>
      </c>
      <c r="AB930" t="inlineStr">
        <is>
          <t>Нет</t>
        </is>
      </c>
      <c r="AC930" t="inlineStr">
        <is>
          <t>Группа_01 / Категория_002 / Подкатегория_019</t>
        </is>
      </c>
      <c r="AD930" t="n">
        <v>1</v>
      </c>
      <c r="AE930" t="inlineStr">
        <is>
          <t>до 10 000</t>
        </is>
      </c>
    </row>
    <row r="931">
      <c r="A931" t="n">
        <v>930</v>
      </c>
      <c r="B931" t="inlineStr">
        <is>
          <t>medium_10k</t>
        </is>
      </c>
      <c r="C931" t="inlineStr">
        <is>
          <t>ORD-0000310</t>
        </is>
      </c>
      <c r="D931" t="inlineStr">
        <is>
          <t>LINE-0000930</t>
        </is>
      </c>
      <c r="E931" s="7" t="n">
        <v>46221</v>
      </c>
      <c r="F931" s="7" t="n">
        <v>46221</v>
      </c>
      <c r="G931" t="n">
        <v>2026</v>
      </c>
      <c r="H931" t="inlineStr">
        <is>
          <t>Q3</t>
        </is>
      </c>
      <c r="I931" t="n">
        <v>7</v>
      </c>
      <c r="J931" t="inlineStr">
        <is>
          <t>Июль</t>
        </is>
      </c>
      <c r="K931" t="n">
        <v>18</v>
      </c>
      <c r="L931" t="inlineStr">
        <is>
          <t>ФО_01_Крупный</t>
        </is>
      </c>
      <c r="M931" t="inlineStr">
        <is>
          <t>Регион_001_Крупный</t>
        </is>
      </c>
      <c r="N931" t="inlineStr">
        <is>
          <t>Город_0180</t>
        </is>
      </c>
      <c r="O931" t="inlineStr">
        <is>
          <t>Холдинг_Крупный</t>
        </is>
      </c>
      <c r="P931" t="inlineStr">
        <is>
          <t>Организация_Крупная</t>
        </is>
      </c>
      <c r="Q931" t="inlineStr">
        <is>
          <t>Отдел_019</t>
        </is>
      </c>
      <c r="R931" t="inlineStr">
        <is>
          <t>Группа_Крупная</t>
        </is>
      </c>
      <c r="S931" t="inlineStr">
        <is>
          <t>Категория_Крупная</t>
        </is>
      </c>
      <c r="T931" t="inlineStr">
        <is>
          <t>Подкатегория_Крупная</t>
        </is>
      </c>
      <c r="U931" t="inlineStr">
        <is>
          <t>SKU_0000930</t>
        </is>
      </c>
      <c r="V931" t="inlineStr">
        <is>
          <t>SMB</t>
        </is>
      </c>
      <c r="W931" t="inlineStr">
        <is>
          <t>Клиент_00930</t>
        </is>
      </c>
      <c r="X931" t="inlineStr">
        <is>
          <t>Интеграция</t>
        </is>
      </c>
      <c r="Y931" s="8" t="n">
        <v>40410</v>
      </c>
      <c r="Z931" t="n">
        <v>11</v>
      </c>
      <c r="AA931" s="8" t="n">
        <v>8082</v>
      </c>
      <c r="AB931" t="inlineStr">
        <is>
          <t>Да</t>
        </is>
      </c>
      <c r="AC931" t="inlineStr">
        <is>
          <t>Группа_Крупная / Категория_Крупная / Подкатегория_Крупная</t>
        </is>
      </c>
      <c r="AD931" t="n">
        <v>1</v>
      </c>
      <c r="AE931" t="inlineStr">
        <is>
          <t>до 10 000</t>
        </is>
      </c>
    </row>
    <row r="932">
      <c r="A932" t="n">
        <v>931</v>
      </c>
      <c r="B932" t="inlineStr">
        <is>
          <t>medium_10k</t>
        </is>
      </c>
      <c r="C932" t="inlineStr">
        <is>
          <t>ORD-0000311</t>
        </is>
      </c>
      <c r="D932" t="inlineStr">
        <is>
          <t>LINE-0000931</t>
        </is>
      </c>
      <c r="E932" s="7" t="n">
        <v>46222</v>
      </c>
      <c r="F932" s="7" t="n">
        <v>46222</v>
      </c>
      <c r="G932" t="n">
        <v>2026</v>
      </c>
      <c r="H932" t="inlineStr">
        <is>
          <t>Q3</t>
        </is>
      </c>
      <c r="I932" t="n">
        <v>7</v>
      </c>
      <c r="J932" t="inlineStr">
        <is>
          <t>Июль</t>
        </is>
      </c>
      <c r="K932" t="n">
        <v>19</v>
      </c>
      <c r="L932" t="inlineStr">
        <is>
          <t>ФО_01_Крупный</t>
        </is>
      </c>
      <c r="M932" t="inlineStr">
        <is>
          <t>Регион_001_Крупный</t>
        </is>
      </c>
      <c r="N932" t="inlineStr">
        <is>
          <t>Город_0181</t>
        </is>
      </c>
      <c r="O932" t="inlineStr">
        <is>
          <t>Холдинг_Крупный</t>
        </is>
      </c>
      <c r="P932" t="inlineStr">
        <is>
          <t>Организация_Крупная</t>
        </is>
      </c>
      <c r="Q932" t="inlineStr">
        <is>
          <t>Отдел_019</t>
        </is>
      </c>
      <c r="R932" t="inlineStr">
        <is>
          <t>Группа_Крупная</t>
        </is>
      </c>
      <c r="S932" t="inlineStr">
        <is>
          <t>Категория_Крупная</t>
        </is>
      </c>
      <c r="T932" t="inlineStr">
        <is>
          <t>Подкатегория_Крупная</t>
        </is>
      </c>
      <c r="U932" t="inlineStr">
        <is>
          <t>SKU_0000931</t>
        </is>
      </c>
      <c r="V932" t="inlineStr">
        <is>
          <t>Госсектор</t>
        </is>
      </c>
      <c r="W932" t="inlineStr">
        <is>
          <t>Клиент_00931</t>
        </is>
      </c>
      <c r="X932" t="inlineStr">
        <is>
          <t>Портал</t>
        </is>
      </c>
      <c r="Y932" s="8" t="n">
        <v>40447</v>
      </c>
      <c r="Z932" t="n">
        <v>12</v>
      </c>
      <c r="AA932" s="8" t="n">
        <v>8493.870000000001</v>
      </c>
      <c r="AB932" t="inlineStr">
        <is>
          <t>Да</t>
        </is>
      </c>
      <c r="AC932" t="inlineStr">
        <is>
          <t>Группа_Крупная / Категория_Крупная / Подкатегория_Крупная</t>
        </is>
      </c>
      <c r="AD932" t="n">
        <v>1</v>
      </c>
      <c r="AE932" t="inlineStr">
        <is>
          <t>до 10 000</t>
        </is>
      </c>
    </row>
    <row r="933">
      <c r="A933" t="n">
        <v>932</v>
      </c>
      <c r="B933" t="inlineStr">
        <is>
          <t>medium_10k</t>
        </is>
      </c>
      <c r="C933" t="inlineStr">
        <is>
          <t>ORD-0000311</t>
        </is>
      </c>
      <c r="D933" t="inlineStr">
        <is>
          <t>LINE-0000932</t>
        </is>
      </c>
      <c r="E933" s="7" t="n">
        <v>46223</v>
      </c>
      <c r="F933" s="7" t="n">
        <v>46223</v>
      </c>
      <c r="G933" t="n">
        <v>2026</v>
      </c>
      <c r="H933" t="inlineStr">
        <is>
          <t>Q3</t>
        </is>
      </c>
      <c r="I933" t="n">
        <v>7</v>
      </c>
      <c r="J933" t="inlineStr">
        <is>
          <t>Июль</t>
        </is>
      </c>
      <c r="K933" t="n">
        <v>20</v>
      </c>
      <c r="L933" t="inlineStr">
        <is>
          <t>ФО_01_Крупный</t>
        </is>
      </c>
      <c r="M933" t="inlineStr">
        <is>
          <t>Регион_001_Крупный</t>
        </is>
      </c>
      <c r="N933" t="inlineStr">
        <is>
          <t>Город_0182</t>
        </is>
      </c>
      <c r="O933" t="inlineStr">
        <is>
          <t>Холдинг_Крупный</t>
        </is>
      </c>
      <c r="P933" t="inlineStr">
        <is>
          <t>Организация_Крупная</t>
        </is>
      </c>
      <c r="Q933" t="inlineStr">
        <is>
          <t>Отдел_019</t>
        </is>
      </c>
      <c r="R933" t="inlineStr">
        <is>
          <t>Группа_Крупная</t>
        </is>
      </c>
      <c r="S933" t="inlineStr">
        <is>
          <t>Категория_Крупная</t>
        </is>
      </c>
      <c r="T933" t="inlineStr">
        <is>
          <t>Подкатегория_Крупная</t>
        </is>
      </c>
      <c r="U933" t="inlineStr">
        <is>
          <t>SKU_0000932</t>
        </is>
      </c>
      <c r="V933" t="inlineStr">
        <is>
          <t>Розница</t>
        </is>
      </c>
      <c r="W933" t="inlineStr">
        <is>
          <t>Клиент_00932</t>
        </is>
      </c>
      <c r="X933" t="inlineStr">
        <is>
          <t>API</t>
        </is>
      </c>
      <c r="Y933" s="8" t="n">
        <v>40484</v>
      </c>
      <c r="Z933" t="n">
        <v>13</v>
      </c>
      <c r="AA933" s="8" t="n">
        <v>8906.48</v>
      </c>
      <c r="AB933" t="inlineStr">
        <is>
          <t>Да</t>
        </is>
      </c>
      <c r="AC933" t="inlineStr">
        <is>
          <t>Группа_Крупная / Категория_Крупная / Подкатегория_Крупная</t>
        </is>
      </c>
      <c r="AD933" t="n">
        <v>1</v>
      </c>
      <c r="AE933" t="inlineStr">
        <is>
          <t>до 10 000</t>
        </is>
      </c>
    </row>
    <row r="934">
      <c r="A934" t="n">
        <v>933</v>
      </c>
      <c r="B934" t="inlineStr">
        <is>
          <t>medium_10k</t>
        </is>
      </c>
      <c r="C934" t="inlineStr">
        <is>
          <t>ORD-0000311</t>
        </is>
      </c>
      <c r="D934" t="inlineStr">
        <is>
          <t>LINE-0000933</t>
        </is>
      </c>
      <c r="E934" s="7" t="n">
        <v>46224</v>
      </c>
      <c r="F934" s="7" t="n">
        <v>46224</v>
      </c>
      <c r="G934" t="n">
        <v>2026</v>
      </c>
      <c r="H934" t="inlineStr">
        <is>
          <t>Q3</t>
        </is>
      </c>
      <c r="I934" t="n">
        <v>7</v>
      </c>
      <c r="J934" t="inlineStr">
        <is>
          <t>Июль</t>
        </is>
      </c>
      <c r="K934" t="n">
        <v>21</v>
      </c>
      <c r="L934" t="inlineStr">
        <is>
          <t>ФО_01_Крупный</t>
        </is>
      </c>
      <c r="M934" t="inlineStr">
        <is>
          <t>Регион_001_Крупный</t>
        </is>
      </c>
      <c r="N934" t="inlineStr">
        <is>
          <t>Город_0183</t>
        </is>
      </c>
      <c r="O934" t="inlineStr">
        <is>
          <t>Холдинг_Крупный</t>
        </is>
      </c>
      <c r="P934" t="inlineStr">
        <is>
          <t>Организация_Крупная</t>
        </is>
      </c>
      <c r="Q934" t="inlineStr">
        <is>
          <t>Отдел_019</t>
        </is>
      </c>
      <c r="R934" t="inlineStr">
        <is>
          <t>Группа_Крупная</t>
        </is>
      </c>
      <c r="S934" t="inlineStr">
        <is>
          <t>Категория_Крупная</t>
        </is>
      </c>
      <c r="T934" t="inlineStr">
        <is>
          <t>Подкатегория_Крупная</t>
        </is>
      </c>
      <c r="U934" t="inlineStr">
        <is>
          <t>SKU_0000933</t>
        </is>
      </c>
      <c r="V934" t="inlineStr">
        <is>
          <t>Enterprise</t>
        </is>
      </c>
      <c r="W934" t="inlineStr">
        <is>
          <t>Клиент_00933</t>
        </is>
      </c>
      <c r="X934" t="inlineStr">
        <is>
          <t>Импорт</t>
        </is>
      </c>
      <c r="Y934" s="8" t="n">
        <v>40521</v>
      </c>
      <c r="Z934" t="n">
        <v>14</v>
      </c>
      <c r="AA934" s="8" t="n">
        <v>9319.83</v>
      </c>
      <c r="AB934" t="inlineStr">
        <is>
          <t>Да</t>
        </is>
      </c>
      <c r="AC934" t="inlineStr">
        <is>
          <t>Группа_Крупная / Категория_Крупная / Подкатегория_Крупная</t>
        </is>
      </c>
      <c r="AD934" t="n">
        <v>1</v>
      </c>
      <c r="AE934" t="inlineStr">
        <is>
          <t>до 10 000</t>
        </is>
      </c>
    </row>
    <row r="935">
      <c r="A935" t="n">
        <v>934</v>
      </c>
      <c r="B935" t="inlineStr">
        <is>
          <t>medium_10k</t>
        </is>
      </c>
      <c r="C935" t="inlineStr">
        <is>
          <t>ORD-0000312</t>
        </is>
      </c>
      <c r="D935" t="inlineStr">
        <is>
          <t>LINE-0000934</t>
        </is>
      </c>
      <c r="E935" s="7" t="n">
        <v>46225</v>
      </c>
      <c r="F935" s="7" t="n">
        <v>46225</v>
      </c>
      <c r="G935" t="n">
        <v>2026</v>
      </c>
      <c r="H935" t="inlineStr">
        <is>
          <t>Q3</t>
        </is>
      </c>
      <c r="I935" t="n">
        <v>7</v>
      </c>
      <c r="J935" t="inlineStr">
        <is>
          <t>Июль</t>
        </is>
      </c>
      <c r="K935" t="n">
        <v>22</v>
      </c>
      <c r="L935" t="inlineStr">
        <is>
          <t>ФО_01_Крупный</t>
        </is>
      </c>
      <c r="M935" t="inlineStr">
        <is>
          <t>Регион_001_Крупный</t>
        </is>
      </c>
      <c r="N935" t="inlineStr">
        <is>
          <t>Город_0184</t>
        </is>
      </c>
      <c r="O935" t="inlineStr">
        <is>
          <t>Холдинг_Крупный</t>
        </is>
      </c>
      <c r="P935" t="inlineStr">
        <is>
          <t>Организация_Крупная</t>
        </is>
      </c>
      <c r="Q935" t="inlineStr">
        <is>
          <t>Отдел_019</t>
        </is>
      </c>
      <c r="R935" t="inlineStr">
        <is>
          <t>Группа_Крупная</t>
        </is>
      </c>
      <c r="S935" t="inlineStr">
        <is>
          <t>Категория_Крупная</t>
        </is>
      </c>
      <c r="T935" t="inlineStr">
        <is>
          <t>Подкатегория_Крупная</t>
        </is>
      </c>
      <c r="U935" t="inlineStr">
        <is>
          <t>SKU_0000934</t>
        </is>
      </c>
      <c r="V935" t="inlineStr">
        <is>
          <t>SMB</t>
        </is>
      </c>
      <c r="W935" t="inlineStr">
        <is>
          <t>Клиент_00934</t>
        </is>
      </c>
      <c r="X935" t="inlineStr">
        <is>
          <t>Ручной ввод</t>
        </is>
      </c>
      <c r="Y935" s="8" t="n">
        <v>40558</v>
      </c>
      <c r="Z935" t="n">
        <v>15</v>
      </c>
      <c r="AA935" s="8" t="n">
        <v>9733.92</v>
      </c>
      <c r="AB935" t="inlineStr">
        <is>
          <t>Да</t>
        </is>
      </c>
      <c r="AC935" t="inlineStr">
        <is>
          <t>Группа_Крупная / Категория_Крупная / Подкатегория_Крупная</t>
        </is>
      </c>
      <c r="AD935" t="n">
        <v>1</v>
      </c>
      <c r="AE935" t="inlineStr">
        <is>
          <t>до 10 000</t>
        </is>
      </c>
    </row>
    <row r="936">
      <c r="A936" t="n">
        <v>935</v>
      </c>
      <c r="B936" t="inlineStr">
        <is>
          <t>medium_10k</t>
        </is>
      </c>
      <c r="C936" t="inlineStr">
        <is>
          <t>ORD-0000312</t>
        </is>
      </c>
      <c r="D936" t="inlineStr">
        <is>
          <t>LINE-0000935</t>
        </is>
      </c>
      <c r="E936" s="7" t="n">
        <v>46226</v>
      </c>
      <c r="F936" s="7" t="n">
        <v>46226</v>
      </c>
      <c r="G936" t="n">
        <v>2026</v>
      </c>
      <c r="H936" t="inlineStr">
        <is>
          <t>Q3</t>
        </is>
      </c>
      <c r="I936" t="n">
        <v>7</v>
      </c>
      <c r="J936" t="inlineStr">
        <is>
          <t>Июль</t>
        </is>
      </c>
      <c r="K936" t="n">
        <v>23</v>
      </c>
      <c r="L936" t="inlineStr">
        <is>
          <t>ФО_01_Крупный</t>
        </is>
      </c>
      <c r="M936" t="inlineStr">
        <is>
          <t>Регион_001_Крупный</t>
        </is>
      </c>
      <c r="N936" t="inlineStr">
        <is>
          <t>Город_0185</t>
        </is>
      </c>
      <c r="O936" t="inlineStr">
        <is>
          <t>Холдинг_Крупный</t>
        </is>
      </c>
      <c r="P936" t="inlineStr">
        <is>
          <t>Организация_Крупная</t>
        </is>
      </c>
      <c r="Q936" t="inlineStr">
        <is>
          <t>Отдел_019</t>
        </is>
      </c>
      <c r="R936" t="inlineStr">
        <is>
          <t>Группа_Крупная</t>
        </is>
      </c>
      <c r="S936" t="inlineStr">
        <is>
          <t>Категория_Крупная</t>
        </is>
      </c>
      <c r="T936" t="inlineStr">
        <is>
          <t>Подкатегория_Крупная</t>
        </is>
      </c>
      <c r="U936" t="inlineStr">
        <is>
          <t>SKU_0000935</t>
        </is>
      </c>
      <c r="V936" t="inlineStr">
        <is>
          <t>Госсектор</t>
        </is>
      </c>
      <c r="W936" t="inlineStr">
        <is>
          <t>Клиент_00935</t>
        </is>
      </c>
      <c r="X936" t="inlineStr">
        <is>
          <t>Интеграция</t>
        </is>
      </c>
      <c r="Y936" s="8" t="n">
        <v>40595</v>
      </c>
      <c r="Z936" t="n">
        <v>16</v>
      </c>
      <c r="AA936" s="8" t="n">
        <v>3247.6</v>
      </c>
      <c r="AB936" t="inlineStr">
        <is>
          <t>Да</t>
        </is>
      </c>
      <c r="AC936" t="inlineStr">
        <is>
          <t>Группа_Крупная / Категория_Крупная / Подкатегория_Крупная</t>
        </is>
      </c>
      <c r="AD936" t="n">
        <v>1</v>
      </c>
      <c r="AE936" t="inlineStr">
        <is>
          <t>до 10 000</t>
        </is>
      </c>
    </row>
    <row r="937">
      <c r="A937" t="n">
        <v>936</v>
      </c>
      <c r="B937" t="inlineStr">
        <is>
          <t>medium_10k</t>
        </is>
      </c>
      <c r="C937" t="inlineStr">
        <is>
          <t>ORD-0000312</t>
        </is>
      </c>
      <c r="D937" t="inlineStr">
        <is>
          <t>LINE-0000936</t>
        </is>
      </c>
      <c r="E937" s="7" t="n">
        <v>46227</v>
      </c>
      <c r="F937" s="7" t="n">
        <v>46227</v>
      </c>
      <c r="G937" t="n">
        <v>2026</v>
      </c>
      <c r="H937" t="inlineStr">
        <is>
          <t>Q3</t>
        </is>
      </c>
      <c r="I937" t="n">
        <v>7</v>
      </c>
      <c r="J937" t="inlineStr">
        <is>
          <t>Июль</t>
        </is>
      </c>
      <c r="K937" t="n">
        <v>24</v>
      </c>
      <c r="L937" t="inlineStr">
        <is>
          <t>ФО_01_Крупный</t>
        </is>
      </c>
      <c r="M937" t="inlineStr">
        <is>
          <t>Регион_001_Крупный</t>
        </is>
      </c>
      <c r="N937" t="inlineStr">
        <is>
          <t>Город_0186</t>
        </is>
      </c>
      <c r="O937" t="inlineStr">
        <is>
          <t>Холдинг_Крупный</t>
        </is>
      </c>
      <c r="P937" t="inlineStr">
        <is>
          <t>Организация_Крупная</t>
        </is>
      </c>
      <c r="Q937" t="inlineStr">
        <is>
          <t>Отдел_019</t>
        </is>
      </c>
      <c r="R937" t="inlineStr">
        <is>
          <t>Группа_Крупная</t>
        </is>
      </c>
      <c r="S937" t="inlineStr">
        <is>
          <t>Категория_Крупная</t>
        </is>
      </c>
      <c r="T937" t="inlineStr">
        <is>
          <t>Подкатегория_Крупная</t>
        </is>
      </c>
      <c r="U937" t="inlineStr">
        <is>
          <t>SKU_0000936</t>
        </is>
      </c>
      <c r="V937" t="inlineStr">
        <is>
          <t>Розница</t>
        </is>
      </c>
      <c r="W937" t="inlineStr">
        <is>
          <t>Клиент_00936</t>
        </is>
      </c>
      <c r="X937" t="inlineStr">
        <is>
          <t>Портал</t>
        </is>
      </c>
      <c r="Y937" s="8" t="n">
        <v>40632</v>
      </c>
      <c r="Z937" t="n">
        <v>17</v>
      </c>
      <c r="AA937" s="8" t="n">
        <v>3656.88</v>
      </c>
      <c r="AB937" t="inlineStr">
        <is>
          <t>Да</t>
        </is>
      </c>
      <c r="AC937" t="inlineStr">
        <is>
          <t>Группа_Крупная / Категория_Крупная / Подкатегория_Крупная</t>
        </is>
      </c>
      <c r="AD937" t="n">
        <v>1</v>
      </c>
      <c r="AE937" t="inlineStr">
        <is>
          <t>до 10 000</t>
        </is>
      </c>
    </row>
    <row r="938">
      <c r="A938" t="n">
        <v>937</v>
      </c>
      <c r="B938" t="inlineStr">
        <is>
          <t>medium_10k</t>
        </is>
      </c>
      <c r="C938" t="inlineStr">
        <is>
          <t>ORD-0000313</t>
        </is>
      </c>
      <c r="D938" t="inlineStr">
        <is>
          <t>LINE-0000937</t>
        </is>
      </c>
      <c r="E938" s="7" t="n">
        <v>46228</v>
      </c>
      <c r="F938" s="7" t="n">
        <v>46228</v>
      </c>
      <c r="G938" t="n">
        <v>2026</v>
      </c>
      <c r="H938" t="inlineStr">
        <is>
          <t>Q3</t>
        </is>
      </c>
      <c r="I938" t="n">
        <v>7</v>
      </c>
      <c r="J938" t="inlineStr">
        <is>
          <t>Июль</t>
        </is>
      </c>
      <c r="K938" t="n">
        <v>25</v>
      </c>
      <c r="L938" t="inlineStr">
        <is>
          <t>ФО_02</t>
        </is>
      </c>
      <c r="M938" t="inlineStr">
        <is>
          <t>Регион_047</t>
        </is>
      </c>
      <c r="N938" t="inlineStr">
        <is>
          <t>Город_0937</t>
        </is>
      </c>
      <c r="O938" t="inlineStr">
        <is>
          <t>Холдинг_01</t>
        </is>
      </c>
      <c r="P938" t="inlineStr">
        <is>
          <t>Организация_002</t>
        </is>
      </c>
      <c r="Q938" t="inlineStr">
        <is>
          <t>Отдел_019</t>
        </is>
      </c>
      <c r="R938" t="inlineStr">
        <is>
          <t>Группа_01</t>
        </is>
      </c>
      <c r="S938" t="inlineStr">
        <is>
          <t>Категория_002</t>
        </is>
      </c>
      <c r="T938" t="inlineStr">
        <is>
          <t>Подкатегория_019</t>
        </is>
      </c>
      <c r="U938" t="inlineStr">
        <is>
          <t>SKU_0000937</t>
        </is>
      </c>
      <c r="V938" t="inlineStr">
        <is>
          <t>Enterprise</t>
        </is>
      </c>
      <c r="W938" t="inlineStr">
        <is>
          <t>Клиент_00937</t>
        </is>
      </c>
      <c r="X938" t="inlineStr">
        <is>
          <t>API</t>
        </is>
      </c>
      <c r="Y938" s="8" t="n">
        <v>35669</v>
      </c>
      <c r="Z938" t="n">
        <v>18</v>
      </c>
      <c r="AA938" s="8" t="n">
        <v>3566.9</v>
      </c>
      <c r="AB938" t="inlineStr">
        <is>
          <t>Нет</t>
        </is>
      </c>
      <c r="AC938" t="inlineStr">
        <is>
          <t>Группа_01 / Категория_002 / Подкатегория_019</t>
        </is>
      </c>
      <c r="AD938" t="n">
        <v>1</v>
      </c>
      <c r="AE938" t="inlineStr">
        <is>
          <t>до 10 000</t>
        </is>
      </c>
    </row>
    <row r="939">
      <c r="A939" t="n">
        <v>938</v>
      </c>
      <c r="B939" t="inlineStr">
        <is>
          <t>medium_10k</t>
        </is>
      </c>
      <c r="C939" t="inlineStr">
        <is>
          <t>ORD-0000313</t>
        </is>
      </c>
      <c r="D939" t="inlineStr">
        <is>
          <t>LINE-0000938</t>
        </is>
      </c>
      <c r="E939" s="7" t="n">
        <v>46229</v>
      </c>
      <c r="F939" s="7" t="n">
        <v>46229</v>
      </c>
      <c r="G939" t="n">
        <v>2026</v>
      </c>
      <c r="H939" t="inlineStr">
        <is>
          <t>Q3</t>
        </is>
      </c>
      <c r="I939" t="n">
        <v>7</v>
      </c>
      <c r="J939" t="inlineStr">
        <is>
          <t>Июль</t>
        </is>
      </c>
      <c r="K939" t="n">
        <v>26</v>
      </c>
      <c r="L939" t="inlineStr">
        <is>
          <t>ФО_03</t>
        </is>
      </c>
      <c r="M939" t="inlineStr">
        <is>
          <t>Регион_047</t>
        </is>
      </c>
      <c r="N939" t="inlineStr">
        <is>
          <t>Город_0938</t>
        </is>
      </c>
      <c r="O939" t="inlineStr">
        <is>
          <t>Холдинг_01</t>
        </is>
      </c>
      <c r="P939" t="inlineStr">
        <is>
          <t>Организация_002</t>
        </is>
      </c>
      <c r="Q939" t="inlineStr">
        <is>
          <t>Отдел_019</t>
        </is>
      </c>
      <c r="R939" t="inlineStr">
        <is>
          <t>Группа_01</t>
        </is>
      </c>
      <c r="S939" t="inlineStr">
        <is>
          <t>Категория_002</t>
        </is>
      </c>
      <c r="T939" t="inlineStr">
        <is>
          <t>Подкатегория_019</t>
        </is>
      </c>
      <c r="U939" t="inlineStr">
        <is>
          <t>SKU_0000938</t>
        </is>
      </c>
      <c r="V939" t="inlineStr">
        <is>
          <t>SMB</t>
        </is>
      </c>
      <c r="W939" t="inlineStr">
        <is>
          <t>Клиент_00938</t>
        </is>
      </c>
      <c r="X939" t="inlineStr">
        <is>
          <t>Импорт</t>
        </is>
      </c>
      <c r="Y939" s="8" t="n">
        <v>35706</v>
      </c>
      <c r="Z939" t="n">
        <v>19</v>
      </c>
      <c r="AA939" s="8" t="n">
        <v>3927.66</v>
      </c>
      <c r="AB939" t="inlineStr">
        <is>
          <t>Нет</t>
        </is>
      </c>
      <c r="AC939" t="inlineStr">
        <is>
          <t>Группа_01 / Категория_002 / Подкатегория_019</t>
        </is>
      </c>
      <c r="AD939" t="n">
        <v>1</v>
      </c>
      <c r="AE939" t="inlineStr">
        <is>
          <t>до 10 000</t>
        </is>
      </c>
    </row>
    <row r="940">
      <c r="A940" t="n">
        <v>939</v>
      </c>
      <c r="B940" t="inlineStr">
        <is>
          <t>medium_10k</t>
        </is>
      </c>
      <c r="C940" t="inlineStr">
        <is>
          <t>ORD-0000313</t>
        </is>
      </c>
      <c r="D940" t="inlineStr">
        <is>
          <t>LINE-0000939</t>
        </is>
      </c>
      <c r="E940" s="7" t="n">
        <v>46230</v>
      </c>
      <c r="F940" s="7" t="n">
        <v>46230</v>
      </c>
      <c r="G940" t="n">
        <v>2026</v>
      </c>
      <c r="H940" t="inlineStr">
        <is>
          <t>Q3</t>
        </is>
      </c>
      <c r="I940" t="n">
        <v>7</v>
      </c>
      <c r="J940" t="inlineStr">
        <is>
          <t>Июль</t>
        </is>
      </c>
      <c r="K940" t="n">
        <v>27</v>
      </c>
      <c r="L940" t="inlineStr">
        <is>
          <t>ФО_04</t>
        </is>
      </c>
      <c r="M940" t="inlineStr">
        <is>
          <t>Регион_047</t>
        </is>
      </c>
      <c r="N940" t="inlineStr">
        <is>
          <t>Город_0939</t>
        </is>
      </c>
      <c r="O940" t="inlineStr">
        <is>
          <t>Холдинг_01</t>
        </is>
      </c>
      <c r="P940" t="inlineStr">
        <is>
          <t>Организация_002</t>
        </is>
      </c>
      <c r="Q940" t="inlineStr">
        <is>
          <t>Отдел_019</t>
        </is>
      </c>
      <c r="R940" t="inlineStr">
        <is>
          <t>Группа_01</t>
        </is>
      </c>
      <c r="S940" t="inlineStr">
        <is>
          <t>Категория_002</t>
        </is>
      </c>
      <c r="T940" t="inlineStr">
        <is>
          <t>Подкатегория_019</t>
        </is>
      </c>
      <c r="U940" t="inlineStr">
        <is>
          <t>SKU_0000939</t>
        </is>
      </c>
      <c r="V940" t="inlineStr">
        <is>
          <t>Госсектор</t>
        </is>
      </c>
      <c r="W940" t="inlineStr">
        <is>
          <t>Клиент_00939</t>
        </is>
      </c>
      <c r="X940" t="inlineStr">
        <is>
          <t>Ручной ввод</t>
        </is>
      </c>
      <c r="Y940" s="8" t="n">
        <v>35743</v>
      </c>
      <c r="Z940" t="n">
        <v>20</v>
      </c>
      <c r="AA940" s="8" t="n">
        <v>4289.16</v>
      </c>
      <c r="AB940" t="inlineStr">
        <is>
          <t>Нет</t>
        </is>
      </c>
      <c r="AC940" t="inlineStr">
        <is>
          <t>Группа_01 / Категория_002 / Подкатегория_019</t>
        </is>
      </c>
      <c r="AD940" t="n">
        <v>1</v>
      </c>
      <c r="AE940" t="inlineStr">
        <is>
          <t>до 10 000</t>
        </is>
      </c>
    </row>
    <row r="941">
      <c r="A941" t="n">
        <v>940</v>
      </c>
      <c r="B941" t="inlineStr">
        <is>
          <t>medium_10k</t>
        </is>
      </c>
      <c r="C941" t="inlineStr">
        <is>
          <t>ORD-0000314</t>
        </is>
      </c>
      <c r="D941" t="inlineStr">
        <is>
          <t>LINE-0000940</t>
        </is>
      </c>
      <c r="E941" s="7" t="n">
        <v>46231</v>
      </c>
      <c r="F941" s="7" t="n">
        <v>46231</v>
      </c>
      <c r="G941" t="n">
        <v>2026</v>
      </c>
      <c r="H941" t="inlineStr">
        <is>
          <t>Q3</t>
        </is>
      </c>
      <c r="I941" t="n">
        <v>7</v>
      </c>
      <c r="J941" t="inlineStr">
        <is>
          <t>Июль</t>
        </is>
      </c>
      <c r="K941" t="n">
        <v>28</v>
      </c>
      <c r="L941" t="inlineStr">
        <is>
          <t>ФО_01_Крупный</t>
        </is>
      </c>
      <c r="M941" t="inlineStr">
        <is>
          <t>Регион_001_Крупный</t>
        </is>
      </c>
      <c r="N941" t="inlineStr">
        <is>
          <t>Город_0190</t>
        </is>
      </c>
      <c r="O941" t="inlineStr">
        <is>
          <t>Холдинг_Крупный</t>
        </is>
      </c>
      <c r="P941" t="inlineStr">
        <is>
          <t>Организация_Крупная</t>
        </is>
      </c>
      <c r="Q941" t="inlineStr">
        <is>
          <t>Отдел_019</t>
        </is>
      </c>
      <c r="R941" t="inlineStr">
        <is>
          <t>Группа_Крупная</t>
        </is>
      </c>
      <c r="S941" t="inlineStr">
        <is>
          <t>Категория_Крупная</t>
        </is>
      </c>
      <c r="T941" t="inlineStr">
        <is>
          <t>Подкатегория_Крупная</t>
        </is>
      </c>
      <c r="U941" t="inlineStr">
        <is>
          <t>SKU_0000940</t>
        </is>
      </c>
      <c r="V941" t="inlineStr">
        <is>
          <t>Розница</t>
        </is>
      </c>
      <c r="W941" t="inlineStr">
        <is>
          <t>Клиент_00940</t>
        </is>
      </c>
      <c r="X941" t="inlineStr">
        <is>
          <t>Интеграция</t>
        </is>
      </c>
      <c r="Y941" s="8" t="n">
        <v>40780</v>
      </c>
      <c r="Z941" t="n">
        <v>1</v>
      </c>
      <c r="AA941" s="8" t="n">
        <v>5301.4</v>
      </c>
      <c r="AB941" t="inlineStr">
        <is>
          <t>Да</t>
        </is>
      </c>
      <c r="AC941" t="inlineStr">
        <is>
          <t>Группа_Крупная / Категория_Крупная / Подкатегория_Крупная</t>
        </is>
      </c>
      <c r="AD941" t="n">
        <v>1</v>
      </c>
      <c r="AE941" t="inlineStr">
        <is>
          <t>до 10 000</t>
        </is>
      </c>
    </row>
    <row r="942">
      <c r="A942" t="n">
        <v>941</v>
      </c>
      <c r="B942" t="inlineStr">
        <is>
          <t>medium_10k</t>
        </is>
      </c>
      <c r="C942" t="inlineStr">
        <is>
          <t>ORD-0000314</t>
        </is>
      </c>
      <c r="D942" t="inlineStr">
        <is>
          <t>LINE-0000941</t>
        </is>
      </c>
      <c r="E942" s="7" t="n">
        <v>46232</v>
      </c>
      <c r="F942" s="7" t="n">
        <v>46232</v>
      </c>
      <c r="G942" t="n">
        <v>2026</v>
      </c>
      <c r="H942" t="inlineStr">
        <is>
          <t>Q3</t>
        </is>
      </c>
      <c r="I942" t="n">
        <v>7</v>
      </c>
      <c r="J942" t="inlineStr">
        <is>
          <t>Июль</t>
        </is>
      </c>
      <c r="K942" t="n">
        <v>29</v>
      </c>
      <c r="L942" t="inlineStr">
        <is>
          <t>ФО_01_Крупный</t>
        </is>
      </c>
      <c r="M942" t="inlineStr">
        <is>
          <t>Регион_001_Крупный</t>
        </is>
      </c>
      <c r="N942" t="inlineStr">
        <is>
          <t>Город_0191</t>
        </is>
      </c>
      <c r="O942" t="inlineStr">
        <is>
          <t>Холдинг_Крупный</t>
        </is>
      </c>
      <c r="P942" t="inlineStr">
        <is>
          <t>Организация_Крупная</t>
        </is>
      </c>
      <c r="Q942" t="inlineStr">
        <is>
          <t>Отдел_019</t>
        </is>
      </c>
      <c r="R942" t="inlineStr">
        <is>
          <t>Группа_Крупная</t>
        </is>
      </c>
      <c r="S942" t="inlineStr">
        <is>
          <t>Категория_Крупная</t>
        </is>
      </c>
      <c r="T942" t="inlineStr">
        <is>
          <t>Подкатегория_Крупная</t>
        </is>
      </c>
      <c r="U942" t="inlineStr">
        <is>
          <t>SKU_0000941</t>
        </is>
      </c>
      <c r="V942" t="inlineStr">
        <is>
          <t>Enterprise</t>
        </is>
      </c>
      <c r="W942" t="inlineStr">
        <is>
          <t>Клиент_00941</t>
        </is>
      </c>
      <c r="X942" t="inlineStr">
        <is>
          <t>Портал</t>
        </is>
      </c>
      <c r="Y942" s="8" t="n">
        <v>40817</v>
      </c>
      <c r="Z942" t="n">
        <v>2</v>
      </c>
      <c r="AA942" s="8" t="n">
        <v>5714.38</v>
      </c>
      <c r="AB942" t="inlineStr">
        <is>
          <t>Да</t>
        </is>
      </c>
      <c r="AC942" t="inlineStr">
        <is>
          <t>Группа_Крупная / Категория_Крупная / Подкатегория_Крупная</t>
        </is>
      </c>
      <c r="AD942" t="n">
        <v>1</v>
      </c>
      <c r="AE942" t="inlineStr">
        <is>
          <t>до 10 000</t>
        </is>
      </c>
    </row>
    <row r="943">
      <c r="A943" t="n">
        <v>942</v>
      </c>
      <c r="B943" t="inlineStr">
        <is>
          <t>medium_10k</t>
        </is>
      </c>
      <c r="C943" t="inlineStr">
        <is>
          <t>ORD-0000314</t>
        </is>
      </c>
      <c r="D943" t="inlineStr">
        <is>
          <t>LINE-0000942</t>
        </is>
      </c>
      <c r="E943" s="7" t="n">
        <v>46233</v>
      </c>
      <c r="F943" s="7" t="n">
        <v>46233</v>
      </c>
      <c r="G943" t="n">
        <v>2026</v>
      </c>
      <c r="H943" t="inlineStr">
        <is>
          <t>Q3</t>
        </is>
      </c>
      <c r="I943" t="n">
        <v>7</v>
      </c>
      <c r="J943" t="inlineStr">
        <is>
          <t>Июль</t>
        </is>
      </c>
      <c r="K943" t="n">
        <v>30</v>
      </c>
      <c r="L943" t="inlineStr">
        <is>
          <t>ФО_01_Крупный</t>
        </is>
      </c>
      <c r="M943" t="inlineStr">
        <is>
          <t>Регион_001_Крупный</t>
        </is>
      </c>
      <c r="N943" t="inlineStr">
        <is>
          <t>Город_0192</t>
        </is>
      </c>
      <c r="O943" t="inlineStr">
        <is>
          <t>Холдинг_Крупный</t>
        </is>
      </c>
      <c r="P943" t="inlineStr">
        <is>
          <t>Организация_Крупная</t>
        </is>
      </c>
      <c r="Q943" t="inlineStr">
        <is>
          <t>Отдел_019</t>
        </is>
      </c>
      <c r="R943" t="inlineStr">
        <is>
          <t>Группа_Крупная</t>
        </is>
      </c>
      <c r="S943" t="inlineStr">
        <is>
          <t>Категория_Крупная</t>
        </is>
      </c>
      <c r="T943" t="inlineStr">
        <is>
          <t>Подкатегория_Крупная</t>
        </is>
      </c>
      <c r="U943" t="inlineStr">
        <is>
          <t>SKU_0000942</t>
        </is>
      </c>
      <c r="V943" t="inlineStr">
        <is>
          <t>SMB</t>
        </is>
      </c>
      <c r="W943" t="inlineStr">
        <is>
          <t>Клиент_00942</t>
        </is>
      </c>
      <c r="X943" t="inlineStr">
        <is>
          <t>API</t>
        </is>
      </c>
      <c r="Y943" s="8" t="n">
        <v>40854</v>
      </c>
      <c r="Z943" t="n">
        <v>3</v>
      </c>
      <c r="AA943" s="8" t="n">
        <v>6128.1</v>
      </c>
      <c r="AB943" t="inlineStr">
        <is>
          <t>Да</t>
        </is>
      </c>
      <c r="AC943" t="inlineStr">
        <is>
          <t>Группа_Крупная / Категория_Крупная / Подкатегория_Крупная</t>
        </is>
      </c>
      <c r="AD943" t="n">
        <v>1</v>
      </c>
      <c r="AE943" t="inlineStr">
        <is>
          <t>до 10 000</t>
        </is>
      </c>
    </row>
    <row r="944">
      <c r="A944" t="n">
        <v>943</v>
      </c>
      <c r="B944" t="inlineStr">
        <is>
          <t>medium_10k</t>
        </is>
      </c>
      <c r="C944" t="inlineStr">
        <is>
          <t>ORD-0000315</t>
        </is>
      </c>
      <c r="D944" t="inlineStr">
        <is>
          <t>LINE-0000943</t>
        </is>
      </c>
      <c r="E944" s="7" t="n">
        <v>46234</v>
      </c>
      <c r="F944" s="7" t="n">
        <v>46234</v>
      </c>
      <c r="G944" t="n">
        <v>2026</v>
      </c>
      <c r="H944" t="inlineStr">
        <is>
          <t>Q3</t>
        </is>
      </c>
      <c r="I944" t="n">
        <v>7</v>
      </c>
      <c r="J944" t="inlineStr">
        <is>
          <t>Июль</t>
        </is>
      </c>
      <c r="K944" t="n">
        <v>31</v>
      </c>
      <c r="L944" t="inlineStr">
        <is>
          <t>ФО_01_Крупный</t>
        </is>
      </c>
      <c r="M944" t="inlineStr">
        <is>
          <t>Регион_001_Крупный</t>
        </is>
      </c>
      <c r="N944" t="inlineStr">
        <is>
          <t>Город_0193</t>
        </is>
      </c>
      <c r="O944" t="inlineStr">
        <is>
          <t>Холдинг_Крупный</t>
        </is>
      </c>
      <c r="P944" t="inlineStr">
        <is>
          <t>Организация_Крупная</t>
        </is>
      </c>
      <c r="Q944" t="inlineStr">
        <is>
          <t>Отдел_019</t>
        </is>
      </c>
      <c r="R944" t="inlineStr">
        <is>
          <t>Группа_Крупная</t>
        </is>
      </c>
      <c r="S944" t="inlineStr">
        <is>
          <t>Категория_Крупная</t>
        </is>
      </c>
      <c r="T944" t="inlineStr">
        <is>
          <t>Подкатегория_Крупная</t>
        </is>
      </c>
      <c r="U944" t="inlineStr">
        <is>
          <t>SKU_0000943</t>
        </is>
      </c>
      <c r="V944" t="inlineStr">
        <is>
          <t>Госсектор</t>
        </is>
      </c>
      <c r="W944" t="inlineStr">
        <is>
          <t>Клиент_00943</t>
        </is>
      </c>
      <c r="X944" t="inlineStr">
        <is>
          <t>Импорт</t>
        </is>
      </c>
      <c r="Y944" s="8" t="n">
        <v>40891</v>
      </c>
      <c r="Z944" t="n">
        <v>4</v>
      </c>
      <c r="AA944" s="8" t="n">
        <v>6542.56</v>
      </c>
      <c r="AB944" t="inlineStr">
        <is>
          <t>Да</t>
        </is>
      </c>
      <c r="AC944" t="inlineStr">
        <is>
          <t>Группа_Крупная / Категория_Крупная / Подкатегория_Крупная</t>
        </is>
      </c>
      <c r="AD944" t="n">
        <v>1</v>
      </c>
      <c r="AE944" t="inlineStr">
        <is>
          <t>до 10 000</t>
        </is>
      </c>
    </row>
    <row r="945">
      <c r="A945" t="n">
        <v>944</v>
      </c>
      <c r="B945" t="inlineStr">
        <is>
          <t>medium_10k</t>
        </is>
      </c>
      <c r="C945" t="inlineStr">
        <is>
          <t>ORD-0000315</t>
        </is>
      </c>
      <c r="D945" t="inlineStr">
        <is>
          <t>LINE-0000944</t>
        </is>
      </c>
      <c r="E945" s="7" t="n">
        <v>46235</v>
      </c>
      <c r="F945" s="7" t="n">
        <v>46235</v>
      </c>
      <c r="G945" t="n">
        <v>2026</v>
      </c>
      <c r="H945" t="inlineStr">
        <is>
          <t>Q3</t>
        </is>
      </c>
      <c r="I945" t="n">
        <v>8</v>
      </c>
      <c r="J945" t="inlineStr">
        <is>
          <t>Август</t>
        </is>
      </c>
      <c r="K945" t="n">
        <v>1</v>
      </c>
      <c r="L945" t="inlineStr">
        <is>
          <t>ФО_01_Крупный</t>
        </is>
      </c>
      <c r="M945" t="inlineStr">
        <is>
          <t>Регион_001_Крупный</t>
        </is>
      </c>
      <c r="N945" t="inlineStr">
        <is>
          <t>Город_0194</t>
        </is>
      </c>
      <c r="O945" t="inlineStr">
        <is>
          <t>Холдинг_Крупный</t>
        </is>
      </c>
      <c r="P945" t="inlineStr">
        <is>
          <t>Организация_Крупная</t>
        </is>
      </c>
      <c r="Q945" t="inlineStr">
        <is>
          <t>Отдел_019</t>
        </is>
      </c>
      <c r="R945" t="inlineStr">
        <is>
          <t>Группа_Крупная</t>
        </is>
      </c>
      <c r="S945" t="inlineStr">
        <is>
          <t>Категория_Крупная</t>
        </is>
      </c>
      <c r="T945" t="inlineStr">
        <is>
          <t>Подкатегория_Крупная</t>
        </is>
      </c>
      <c r="U945" t="inlineStr">
        <is>
          <t>SKU_0000944</t>
        </is>
      </c>
      <c r="V945" t="inlineStr">
        <is>
          <t>Розница</t>
        </is>
      </c>
      <c r="W945" t="inlineStr">
        <is>
          <t>Клиент_00944</t>
        </is>
      </c>
      <c r="X945" t="inlineStr">
        <is>
          <t>Ручной ввод</t>
        </is>
      </c>
      <c r="Y945" s="8" t="n">
        <v>40928</v>
      </c>
      <c r="Z945" t="n">
        <v>5</v>
      </c>
      <c r="AA945" s="8" t="n">
        <v>6957.76</v>
      </c>
      <c r="AB945" t="inlineStr">
        <is>
          <t>Да</t>
        </is>
      </c>
      <c r="AC945" t="inlineStr">
        <is>
          <t>Группа_Крупная / Категория_Крупная / Подкатегория_Крупная</t>
        </is>
      </c>
      <c r="AD945" t="n">
        <v>1</v>
      </c>
      <c r="AE945" t="inlineStr">
        <is>
          <t>до 10 000</t>
        </is>
      </c>
    </row>
    <row r="946">
      <c r="A946" t="n">
        <v>945</v>
      </c>
      <c r="B946" t="inlineStr">
        <is>
          <t>medium_10k</t>
        </is>
      </c>
      <c r="C946" t="inlineStr">
        <is>
          <t>ORD-0000315</t>
        </is>
      </c>
      <c r="D946" t="inlineStr">
        <is>
          <t>LINE-0000945</t>
        </is>
      </c>
      <c r="E946" s="7" t="n">
        <v>46236</v>
      </c>
      <c r="F946" s="7" t="n">
        <v>46236</v>
      </c>
      <c r="G946" t="n">
        <v>2026</v>
      </c>
      <c r="H946" t="inlineStr">
        <is>
          <t>Q3</t>
        </is>
      </c>
      <c r="I946" t="n">
        <v>8</v>
      </c>
      <c r="J946" t="inlineStr">
        <is>
          <t>Август</t>
        </is>
      </c>
      <c r="K946" t="n">
        <v>2</v>
      </c>
      <c r="L946" t="inlineStr">
        <is>
          <t>ФО_01_Крупный</t>
        </is>
      </c>
      <c r="M946" t="inlineStr">
        <is>
          <t>Регион_001_Крупный</t>
        </is>
      </c>
      <c r="N946" t="inlineStr">
        <is>
          <t>Город_0195</t>
        </is>
      </c>
      <c r="O946" t="inlineStr">
        <is>
          <t>Холдинг_Крупный</t>
        </is>
      </c>
      <c r="P946" t="inlineStr">
        <is>
          <t>Организация_Крупная</t>
        </is>
      </c>
      <c r="Q946" t="inlineStr">
        <is>
          <t>Отдел_019</t>
        </is>
      </c>
      <c r="R946" t="inlineStr">
        <is>
          <t>Группа_Крупная</t>
        </is>
      </c>
      <c r="S946" t="inlineStr">
        <is>
          <t>Категория_Крупная</t>
        </is>
      </c>
      <c r="T946" t="inlineStr">
        <is>
          <t>Подкатегория_Крупная</t>
        </is>
      </c>
      <c r="U946" t="inlineStr">
        <is>
          <t>SKU_0000945</t>
        </is>
      </c>
      <c r="V946" t="inlineStr">
        <is>
          <t>Enterprise</t>
        </is>
      </c>
      <c r="W946" t="inlineStr">
        <is>
          <t>Клиент_00945</t>
        </is>
      </c>
      <c r="X946" t="inlineStr">
        <is>
          <t>Интеграция</t>
        </is>
      </c>
      <c r="Y946" s="8" t="n">
        <v>40965</v>
      </c>
      <c r="Z946" t="n">
        <v>6</v>
      </c>
      <c r="AA946" s="8" t="n">
        <v>7373.7</v>
      </c>
      <c r="AB946" t="inlineStr">
        <is>
          <t>Да</t>
        </is>
      </c>
      <c r="AC946" t="inlineStr">
        <is>
          <t>Группа_Крупная / Категория_Крупная / Подкатегория_Крупная</t>
        </is>
      </c>
      <c r="AD946" t="n">
        <v>1</v>
      </c>
      <c r="AE946" t="inlineStr">
        <is>
          <t>до 10 000</t>
        </is>
      </c>
    </row>
    <row r="947">
      <c r="A947" t="n">
        <v>946</v>
      </c>
      <c r="B947" t="inlineStr">
        <is>
          <t>medium_10k</t>
        </is>
      </c>
      <c r="C947" t="inlineStr">
        <is>
          <t>ORD-0000316</t>
        </is>
      </c>
      <c r="D947" t="inlineStr">
        <is>
          <t>LINE-0000946</t>
        </is>
      </c>
      <c r="E947" s="7" t="n">
        <v>46237</v>
      </c>
      <c r="F947" s="7" t="n">
        <v>46237</v>
      </c>
      <c r="G947" t="n">
        <v>2026</v>
      </c>
      <c r="H947" t="inlineStr">
        <is>
          <t>Q3</t>
        </is>
      </c>
      <c r="I947" t="n">
        <v>8</v>
      </c>
      <c r="J947" t="inlineStr">
        <is>
          <t>Август</t>
        </is>
      </c>
      <c r="K947" t="n">
        <v>3</v>
      </c>
      <c r="L947" t="inlineStr">
        <is>
          <t>ФО_01_Крупный</t>
        </is>
      </c>
      <c r="M947" t="inlineStr">
        <is>
          <t>Регион_001_Крупный</t>
        </is>
      </c>
      <c r="N947" t="inlineStr">
        <is>
          <t>Город_0196</t>
        </is>
      </c>
      <c r="O947" t="inlineStr">
        <is>
          <t>Холдинг_Крупный</t>
        </is>
      </c>
      <c r="P947" t="inlineStr">
        <is>
          <t>Организация_Крупная</t>
        </is>
      </c>
      <c r="Q947" t="inlineStr">
        <is>
          <t>Отдел_019</t>
        </is>
      </c>
      <c r="R947" t="inlineStr">
        <is>
          <t>Группа_Крупная</t>
        </is>
      </c>
      <c r="S947" t="inlineStr">
        <is>
          <t>Категория_Крупная</t>
        </is>
      </c>
      <c r="T947" t="inlineStr">
        <is>
          <t>Подкатегория_Крупная</t>
        </is>
      </c>
      <c r="U947" t="inlineStr">
        <is>
          <t>SKU_0000946</t>
        </is>
      </c>
      <c r="V947" t="inlineStr">
        <is>
          <t>SMB</t>
        </is>
      </c>
      <c r="W947" t="inlineStr">
        <is>
          <t>Клиент_00946</t>
        </is>
      </c>
      <c r="X947" t="inlineStr">
        <is>
          <t>Портал</t>
        </is>
      </c>
      <c r="Y947" s="8" t="n">
        <v>41002</v>
      </c>
      <c r="Z947" t="n">
        <v>7</v>
      </c>
      <c r="AA947" s="8" t="n">
        <v>7790.38</v>
      </c>
      <c r="AB947" t="inlineStr">
        <is>
          <t>Да</t>
        </is>
      </c>
      <c r="AC947" t="inlineStr">
        <is>
          <t>Группа_Крупная / Категория_Крупная / Подкатегория_Крупная</t>
        </is>
      </c>
      <c r="AD947" t="n">
        <v>1</v>
      </c>
      <c r="AE947" t="inlineStr">
        <is>
          <t>до 10 000</t>
        </is>
      </c>
    </row>
    <row r="948">
      <c r="A948" t="n">
        <v>947</v>
      </c>
      <c r="B948" t="inlineStr">
        <is>
          <t>medium_10k</t>
        </is>
      </c>
      <c r="C948" t="inlineStr">
        <is>
          <t>ORD-0000316</t>
        </is>
      </c>
      <c r="D948" t="inlineStr">
        <is>
          <t>LINE-0000947</t>
        </is>
      </c>
      <c r="E948" s="7" t="n">
        <v>46238</v>
      </c>
      <c r="F948" s="7" t="n">
        <v>46238</v>
      </c>
      <c r="G948" t="n">
        <v>2026</v>
      </c>
      <c r="H948" t="inlineStr">
        <is>
          <t>Q3</t>
        </is>
      </c>
      <c r="I948" t="n">
        <v>8</v>
      </c>
      <c r="J948" t="inlineStr">
        <is>
          <t>Август</t>
        </is>
      </c>
      <c r="K948" t="n">
        <v>4</v>
      </c>
      <c r="L948" t="inlineStr">
        <is>
          <t>ФО_04</t>
        </is>
      </c>
      <c r="M948" t="inlineStr">
        <is>
          <t>Регион_048</t>
        </is>
      </c>
      <c r="N948" t="inlineStr">
        <is>
          <t>Город_0947</t>
        </is>
      </c>
      <c r="O948" t="inlineStr">
        <is>
          <t>Холдинг_01</t>
        </is>
      </c>
      <c r="P948" t="inlineStr">
        <is>
          <t>Организация_002</t>
        </is>
      </c>
      <c r="Q948" t="inlineStr">
        <is>
          <t>Отдел_019</t>
        </is>
      </c>
      <c r="R948" t="inlineStr">
        <is>
          <t>Группа_01</t>
        </is>
      </c>
      <c r="S948" t="inlineStr">
        <is>
          <t>Категория_002</t>
        </is>
      </c>
      <c r="T948" t="inlineStr">
        <is>
          <t>Подкатегория_019</t>
        </is>
      </c>
      <c r="U948" t="inlineStr">
        <is>
          <t>SKU_0000947</t>
        </is>
      </c>
      <c r="V948" t="inlineStr">
        <is>
          <t>Госсектор</t>
        </is>
      </c>
      <c r="W948" t="inlineStr">
        <is>
          <t>Клиент_00947</t>
        </is>
      </c>
      <c r="X948" t="inlineStr">
        <is>
          <t>API</t>
        </is>
      </c>
      <c r="Y948" s="8" t="n">
        <v>36039</v>
      </c>
      <c r="Z948" t="n">
        <v>8</v>
      </c>
      <c r="AA948" s="8" t="n">
        <v>7207.8</v>
      </c>
      <c r="AB948" t="inlineStr">
        <is>
          <t>Нет</t>
        </is>
      </c>
      <c r="AC948" t="inlineStr">
        <is>
          <t>Группа_01 / Категория_002 / Подкатегория_019</t>
        </is>
      </c>
      <c r="AD948" t="n">
        <v>1</v>
      </c>
      <c r="AE948" t="inlineStr">
        <is>
          <t>до 10 000</t>
        </is>
      </c>
    </row>
    <row r="949">
      <c r="A949" t="n">
        <v>948</v>
      </c>
      <c r="B949" t="inlineStr">
        <is>
          <t>medium_10k</t>
        </is>
      </c>
      <c r="C949" t="inlineStr">
        <is>
          <t>ORD-0000316</t>
        </is>
      </c>
      <c r="D949" t="inlineStr">
        <is>
          <t>LINE-0000948</t>
        </is>
      </c>
      <c r="E949" s="7" t="n">
        <v>46239</v>
      </c>
      <c r="F949" s="7" t="n">
        <v>46239</v>
      </c>
      <c r="G949" t="n">
        <v>2026</v>
      </c>
      <c r="H949" t="inlineStr">
        <is>
          <t>Q3</t>
        </is>
      </c>
      <c r="I949" t="n">
        <v>8</v>
      </c>
      <c r="J949" t="inlineStr">
        <is>
          <t>Август</t>
        </is>
      </c>
      <c r="K949" t="n">
        <v>5</v>
      </c>
      <c r="L949" t="inlineStr">
        <is>
          <t>ФО_05</t>
        </is>
      </c>
      <c r="M949" t="inlineStr">
        <is>
          <t>Регион_048</t>
        </is>
      </c>
      <c r="N949" t="inlineStr">
        <is>
          <t>Город_0948</t>
        </is>
      </c>
      <c r="O949" t="inlineStr">
        <is>
          <t>Холдинг_01</t>
        </is>
      </c>
      <c r="P949" t="inlineStr">
        <is>
          <t>Организация_002</t>
        </is>
      </c>
      <c r="Q949" t="inlineStr">
        <is>
          <t>Отдел_019</t>
        </is>
      </c>
      <c r="R949" t="inlineStr">
        <is>
          <t>Группа_01</t>
        </is>
      </c>
      <c r="S949" t="inlineStr">
        <is>
          <t>Категория_002</t>
        </is>
      </c>
      <c r="T949" t="inlineStr">
        <is>
          <t>Подкатегория_019</t>
        </is>
      </c>
      <c r="U949" t="inlineStr">
        <is>
          <t>SKU_0000948</t>
        </is>
      </c>
      <c r="V949" t="inlineStr">
        <is>
          <t>Розница</t>
        </is>
      </c>
      <c r="W949" t="inlineStr">
        <is>
          <t>Клиент_00948</t>
        </is>
      </c>
      <c r="X949" t="inlineStr">
        <is>
          <t>Импорт</t>
        </is>
      </c>
      <c r="Y949" s="8" t="n">
        <v>36076</v>
      </c>
      <c r="Z949" t="n">
        <v>9</v>
      </c>
      <c r="AA949" s="8" t="n">
        <v>7575.96</v>
      </c>
      <c r="AB949" t="inlineStr">
        <is>
          <t>Нет</t>
        </is>
      </c>
      <c r="AC949" t="inlineStr">
        <is>
          <t>Группа_01 / Категория_002 / Подкатегория_019</t>
        </is>
      </c>
      <c r="AD949" t="n">
        <v>1</v>
      </c>
      <c r="AE949" t="inlineStr">
        <is>
          <t>до 10 000</t>
        </is>
      </c>
    </row>
    <row r="950">
      <c r="A950" t="n">
        <v>949</v>
      </c>
      <c r="B950" t="inlineStr">
        <is>
          <t>medium_10k</t>
        </is>
      </c>
      <c r="C950" t="inlineStr">
        <is>
          <t>ORD-0000317</t>
        </is>
      </c>
      <c r="D950" t="inlineStr">
        <is>
          <t>LINE-0000949</t>
        </is>
      </c>
      <c r="E950" s="7" t="n">
        <v>46240</v>
      </c>
      <c r="F950" s="7" t="n">
        <v>46240</v>
      </c>
      <c r="G950" t="n">
        <v>2026</v>
      </c>
      <c r="H950" t="inlineStr">
        <is>
          <t>Q3</t>
        </is>
      </c>
      <c r="I950" t="n">
        <v>8</v>
      </c>
      <c r="J950" t="inlineStr">
        <is>
          <t>Август</t>
        </is>
      </c>
      <c r="K950" t="n">
        <v>6</v>
      </c>
      <c r="L950" t="inlineStr">
        <is>
          <t>ФО_06</t>
        </is>
      </c>
      <c r="M950" t="inlineStr">
        <is>
          <t>Регион_048</t>
        </is>
      </c>
      <c r="N950" t="inlineStr">
        <is>
          <t>Город_0949</t>
        </is>
      </c>
      <c r="O950" t="inlineStr">
        <is>
          <t>Холдинг_01</t>
        </is>
      </c>
      <c r="P950" t="inlineStr">
        <is>
          <t>Организация_002</t>
        </is>
      </c>
      <c r="Q950" t="inlineStr">
        <is>
          <t>Отдел_019</t>
        </is>
      </c>
      <c r="R950" t="inlineStr">
        <is>
          <t>Группа_01</t>
        </is>
      </c>
      <c r="S950" t="inlineStr">
        <is>
          <t>Категория_002</t>
        </is>
      </c>
      <c r="T950" t="inlineStr">
        <is>
          <t>Подкатегория_019</t>
        </is>
      </c>
      <c r="U950" t="inlineStr">
        <is>
          <t>SKU_0000949</t>
        </is>
      </c>
      <c r="V950" t="inlineStr">
        <is>
          <t>Enterprise</t>
        </is>
      </c>
      <c r="W950" t="inlineStr">
        <is>
          <t>Клиент_00949</t>
        </is>
      </c>
      <c r="X950" t="inlineStr">
        <is>
          <t>Ручной ввод</t>
        </is>
      </c>
      <c r="Y950" s="8" t="n">
        <v>36113</v>
      </c>
      <c r="Z950" t="n">
        <v>10</v>
      </c>
      <c r="AA950" s="8" t="n">
        <v>7944.86</v>
      </c>
      <c r="AB950" t="inlineStr">
        <is>
          <t>Нет</t>
        </is>
      </c>
      <c r="AC950" t="inlineStr">
        <is>
          <t>Группа_01 / Категория_002 / Подкатегория_019</t>
        </is>
      </c>
      <c r="AD950" t="n">
        <v>1</v>
      </c>
      <c r="AE950" t="inlineStr">
        <is>
          <t>до 10 000</t>
        </is>
      </c>
    </row>
    <row r="951">
      <c r="A951" t="n">
        <v>950</v>
      </c>
      <c r="B951" t="inlineStr">
        <is>
          <t>medium_10k</t>
        </is>
      </c>
      <c r="C951" t="inlineStr">
        <is>
          <t>ORD-0000317</t>
        </is>
      </c>
      <c r="D951" t="inlineStr">
        <is>
          <t>LINE-0000950</t>
        </is>
      </c>
      <c r="E951" s="7" t="n">
        <v>46241</v>
      </c>
      <c r="F951" s="7" t="n">
        <v>46241</v>
      </c>
      <c r="G951" t="n">
        <v>2026</v>
      </c>
      <c r="H951" t="inlineStr">
        <is>
          <t>Q3</t>
        </is>
      </c>
      <c r="I951" t="n">
        <v>8</v>
      </c>
      <c r="J951" t="inlineStr">
        <is>
          <t>Август</t>
        </is>
      </c>
      <c r="K951" t="n">
        <v>7</v>
      </c>
      <c r="L951" t="inlineStr">
        <is>
          <t>ФО_01_Крупный</t>
        </is>
      </c>
      <c r="M951" t="inlineStr">
        <is>
          <t>Регион_001_Крупный</t>
        </is>
      </c>
      <c r="N951" t="inlineStr">
        <is>
          <t>Город_0200</t>
        </is>
      </c>
      <c r="O951" t="inlineStr">
        <is>
          <t>Холдинг_Крупный</t>
        </is>
      </c>
      <c r="P951" t="inlineStr">
        <is>
          <t>Организация_Крупная</t>
        </is>
      </c>
      <c r="Q951" t="inlineStr">
        <is>
          <t>Отдел_019</t>
        </is>
      </c>
      <c r="R951" t="inlineStr">
        <is>
          <t>Группа_Крупная</t>
        </is>
      </c>
      <c r="S951" t="inlineStr">
        <is>
          <t>Категория_Крупная</t>
        </is>
      </c>
      <c r="T951" t="inlineStr">
        <is>
          <t>Подкатегория_Крупная</t>
        </is>
      </c>
      <c r="U951" t="inlineStr">
        <is>
          <t>SKU_0000950</t>
        </is>
      </c>
      <c r="V951" t="inlineStr">
        <is>
          <t>SMB</t>
        </is>
      </c>
      <c r="W951" t="inlineStr">
        <is>
          <t>Клиент_00950</t>
        </is>
      </c>
      <c r="X951" t="inlineStr">
        <is>
          <t>Интеграция</t>
        </is>
      </c>
      <c r="Y951" s="8" t="n">
        <v>41150</v>
      </c>
      <c r="Z951" t="n">
        <v>11</v>
      </c>
      <c r="AA951" s="8" t="n">
        <v>9464.5</v>
      </c>
      <c r="AB951" t="inlineStr">
        <is>
          <t>Да</t>
        </is>
      </c>
      <c r="AC951" t="inlineStr">
        <is>
          <t>Группа_Крупная / Категория_Крупная / Подкатегория_Крупная</t>
        </is>
      </c>
      <c r="AD951" t="n">
        <v>1</v>
      </c>
      <c r="AE951" t="inlineStr">
        <is>
          <t>до 10 000</t>
        </is>
      </c>
    </row>
    <row r="952">
      <c r="A952" t="n">
        <v>951</v>
      </c>
      <c r="B952" t="inlineStr">
        <is>
          <t>medium_10k</t>
        </is>
      </c>
      <c r="C952" t="inlineStr">
        <is>
          <t>ORD-0000317</t>
        </is>
      </c>
      <c r="D952" t="inlineStr">
        <is>
          <t>LINE-0000951</t>
        </is>
      </c>
      <c r="E952" s="7" t="n">
        <v>46242</v>
      </c>
      <c r="F952" s="7" t="n">
        <v>46242</v>
      </c>
      <c r="G952" t="n">
        <v>2026</v>
      </c>
      <c r="H952" t="inlineStr">
        <is>
          <t>Q3</t>
        </is>
      </c>
      <c r="I952" t="n">
        <v>8</v>
      </c>
      <c r="J952" t="inlineStr">
        <is>
          <t>Август</t>
        </is>
      </c>
      <c r="K952" t="n">
        <v>8</v>
      </c>
      <c r="L952" t="inlineStr">
        <is>
          <t>ФО_01_Крупный</t>
        </is>
      </c>
      <c r="M952" t="inlineStr">
        <is>
          <t>Регион_001_Крупный</t>
        </is>
      </c>
      <c r="N952" t="inlineStr">
        <is>
          <t>Город_0201</t>
        </is>
      </c>
      <c r="O952" t="inlineStr">
        <is>
          <t>Холдинг_Крупный</t>
        </is>
      </c>
      <c r="P952" t="inlineStr">
        <is>
          <t>Организация_Крупная</t>
        </is>
      </c>
      <c r="Q952" t="inlineStr">
        <is>
          <t>Отдел_020</t>
        </is>
      </c>
      <c r="R952" t="inlineStr">
        <is>
          <t>Группа_Крупная</t>
        </is>
      </c>
      <c r="S952" t="inlineStr">
        <is>
          <t>Категория_Крупная</t>
        </is>
      </c>
      <c r="T952" t="inlineStr">
        <is>
          <t>Подкатегория_Крупная</t>
        </is>
      </c>
      <c r="U952" t="inlineStr">
        <is>
          <t>SKU_0000951</t>
        </is>
      </c>
      <c r="V952" t="inlineStr">
        <is>
          <t>Госсектор</t>
        </is>
      </c>
      <c r="W952" t="inlineStr">
        <is>
          <t>Клиент_00951</t>
        </is>
      </c>
      <c r="X952" t="inlineStr">
        <is>
          <t>Портал</t>
        </is>
      </c>
      <c r="Y952" s="8" t="n">
        <v>41187</v>
      </c>
      <c r="Z952" t="n">
        <v>12</v>
      </c>
      <c r="AA952" s="8" t="n">
        <v>9884.879999999999</v>
      </c>
      <c r="AB952" t="inlineStr">
        <is>
          <t>Да</t>
        </is>
      </c>
      <c r="AC952" t="inlineStr">
        <is>
          <t>Группа_Крупная / Категория_Крупная / Подкатегория_Крупная</t>
        </is>
      </c>
      <c r="AD952" t="n">
        <v>1</v>
      </c>
      <c r="AE952" t="inlineStr">
        <is>
          <t>до 10 000</t>
        </is>
      </c>
    </row>
    <row r="953">
      <c r="A953" t="n">
        <v>952</v>
      </c>
      <c r="B953" t="inlineStr">
        <is>
          <t>medium_10k</t>
        </is>
      </c>
      <c r="C953" t="inlineStr">
        <is>
          <t>ORD-0000318</t>
        </is>
      </c>
      <c r="D953" t="inlineStr">
        <is>
          <t>LINE-0000952</t>
        </is>
      </c>
      <c r="E953" s="7" t="n">
        <v>46243</v>
      </c>
      <c r="F953" s="7" t="n">
        <v>46243</v>
      </c>
      <c r="G953" t="n">
        <v>2026</v>
      </c>
      <c r="H953" t="inlineStr">
        <is>
          <t>Q3</t>
        </is>
      </c>
      <c r="I953" t="n">
        <v>8</v>
      </c>
      <c r="J953" t="inlineStr">
        <is>
          <t>Август</t>
        </is>
      </c>
      <c r="K953" t="n">
        <v>9</v>
      </c>
      <c r="L953" t="inlineStr">
        <is>
          <t>ФО_01_Крупный</t>
        </is>
      </c>
      <c r="M953" t="inlineStr">
        <is>
          <t>Регион_001_Крупный</t>
        </is>
      </c>
      <c r="N953" t="inlineStr">
        <is>
          <t>Город_0202</t>
        </is>
      </c>
      <c r="O953" t="inlineStr">
        <is>
          <t>Холдинг_Крупный</t>
        </is>
      </c>
      <c r="P953" t="inlineStr">
        <is>
          <t>Организация_Крупная</t>
        </is>
      </c>
      <c r="Q953" t="inlineStr">
        <is>
          <t>Отдел_020</t>
        </is>
      </c>
      <c r="R953" t="inlineStr">
        <is>
          <t>Группа_Крупная</t>
        </is>
      </c>
      <c r="S953" t="inlineStr">
        <is>
          <t>Категория_Крупная</t>
        </is>
      </c>
      <c r="T953" t="inlineStr">
        <is>
          <t>Подкатегория_Крупная</t>
        </is>
      </c>
      <c r="U953" t="inlineStr">
        <is>
          <t>SKU_0000952</t>
        </is>
      </c>
      <c r="V953" t="inlineStr">
        <is>
          <t>Розница</t>
        </is>
      </c>
      <c r="W953" t="inlineStr">
        <is>
          <t>Клиент_00952</t>
        </is>
      </c>
      <c r="X953" t="inlineStr">
        <is>
          <t>API</t>
        </is>
      </c>
      <c r="Y953" s="8" t="n">
        <v>41224</v>
      </c>
      <c r="Z953" t="n">
        <v>13</v>
      </c>
      <c r="AA953" s="8" t="n">
        <v>3297.92</v>
      </c>
      <c r="AB953" t="inlineStr">
        <is>
          <t>Да</t>
        </is>
      </c>
      <c r="AC953" t="inlineStr">
        <is>
          <t>Группа_Крупная / Категория_Крупная / Подкатегория_Крупная</t>
        </is>
      </c>
      <c r="AD953" t="n">
        <v>1</v>
      </c>
      <c r="AE953" t="inlineStr">
        <is>
          <t>до 10 000</t>
        </is>
      </c>
    </row>
    <row r="954">
      <c r="A954" t="n">
        <v>953</v>
      </c>
      <c r="B954" t="inlineStr">
        <is>
          <t>medium_10k</t>
        </is>
      </c>
      <c r="C954" t="inlineStr">
        <is>
          <t>ORD-0000318</t>
        </is>
      </c>
      <c r="D954" t="inlineStr">
        <is>
          <t>LINE-0000953</t>
        </is>
      </c>
      <c r="E954" s="7" t="n">
        <v>46244</v>
      </c>
      <c r="F954" s="7" t="n">
        <v>46244</v>
      </c>
      <c r="G954" t="n">
        <v>2026</v>
      </c>
      <c r="H954" t="inlineStr">
        <is>
          <t>Q3</t>
        </is>
      </c>
      <c r="I954" t="n">
        <v>8</v>
      </c>
      <c r="J954" t="inlineStr">
        <is>
          <t>Август</t>
        </is>
      </c>
      <c r="K954" t="n">
        <v>10</v>
      </c>
      <c r="L954" t="inlineStr">
        <is>
          <t>ФО_01_Крупный</t>
        </is>
      </c>
      <c r="M954" t="inlineStr">
        <is>
          <t>Регион_001_Крупный</t>
        </is>
      </c>
      <c r="N954" t="inlineStr">
        <is>
          <t>Город_0203</t>
        </is>
      </c>
      <c r="O954" t="inlineStr">
        <is>
          <t>Холдинг_Крупный</t>
        </is>
      </c>
      <c r="P954" t="inlineStr">
        <is>
          <t>Организация_Крупная</t>
        </is>
      </c>
      <c r="Q954" t="inlineStr">
        <is>
          <t>Отдел_020</t>
        </is>
      </c>
      <c r="R954" t="inlineStr">
        <is>
          <t>Группа_Крупная</t>
        </is>
      </c>
      <c r="S954" t="inlineStr">
        <is>
          <t>Категория_Крупная</t>
        </is>
      </c>
      <c r="T954" t="inlineStr">
        <is>
          <t>Подкатегория_Крупная</t>
        </is>
      </c>
      <c r="U954" t="inlineStr">
        <is>
          <t>SKU_0000953</t>
        </is>
      </c>
      <c r="V954" t="inlineStr">
        <is>
          <t>Enterprise</t>
        </is>
      </c>
      <c r="W954" t="inlineStr">
        <is>
          <t>Клиент_00953</t>
        </is>
      </c>
      <c r="X954" t="inlineStr">
        <is>
          <t>Импорт</t>
        </is>
      </c>
      <c r="Y954" s="8" t="n">
        <v>41261</v>
      </c>
      <c r="Z954" t="n">
        <v>14</v>
      </c>
      <c r="AA954" s="8" t="n">
        <v>3713.49</v>
      </c>
      <c r="AB954" t="inlineStr">
        <is>
          <t>Да</t>
        </is>
      </c>
      <c r="AC954" t="inlineStr">
        <is>
          <t>Группа_Крупная / Категория_Крупная / Подкатегория_Крупная</t>
        </is>
      </c>
      <c r="AD954" t="n">
        <v>1</v>
      </c>
      <c r="AE954" t="inlineStr">
        <is>
          <t>до 10 000</t>
        </is>
      </c>
    </row>
    <row r="955">
      <c r="A955" t="n">
        <v>954</v>
      </c>
      <c r="B955" t="inlineStr">
        <is>
          <t>medium_10k</t>
        </is>
      </c>
      <c r="C955" t="inlineStr">
        <is>
          <t>ORD-0000318</t>
        </is>
      </c>
      <c r="D955" t="inlineStr">
        <is>
          <t>LINE-0000954</t>
        </is>
      </c>
      <c r="E955" s="7" t="n">
        <v>46245</v>
      </c>
      <c r="F955" s="7" t="n">
        <v>46245</v>
      </c>
      <c r="G955" t="n">
        <v>2026</v>
      </c>
      <c r="H955" t="inlineStr">
        <is>
          <t>Q3</t>
        </is>
      </c>
      <c r="I955" t="n">
        <v>8</v>
      </c>
      <c r="J955" t="inlineStr">
        <is>
          <t>Август</t>
        </is>
      </c>
      <c r="K955" t="n">
        <v>11</v>
      </c>
      <c r="L955" t="inlineStr">
        <is>
          <t>ФО_01_Крупный</t>
        </is>
      </c>
      <c r="M955" t="inlineStr">
        <is>
          <t>Регион_001_Крупный</t>
        </is>
      </c>
      <c r="N955" t="inlineStr">
        <is>
          <t>Город_0204</t>
        </is>
      </c>
      <c r="O955" t="inlineStr">
        <is>
          <t>Холдинг_Крупный</t>
        </is>
      </c>
      <c r="P955" t="inlineStr">
        <is>
          <t>Организация_Крупная</t>
        </is>
      </c>
      <c r="Q955" t="inlineStr">
        <is>
          <t>Отдел_020</t>
        </is>
      </c>
      <c r="R955" t="inlineStr">
        <is>
          <t>Группа_Крупная</t>
        </is>
      </c>
      <c r="S955" t="inlineStr">
        <is>
          <t>Категория_Крупная</t>
        </is>
      </c>
      <c r="T955" t="inlineStr">
        <is>
          <t>Подкатегория_Крупная</t>
        </is>
      </c>
      <c r="U955" t="inlineStr">
        <is>
          <t>SKU_0000954</t>
        </is>
      </c>
      <c r="V955" t="inlineStr">
        <is>
          <t>SMB</t>
        </is>
      </c>
      <c r="W955" t="inlineStr">
        <is>
          <t>Клиент_00954</t>
        </is>
      </c>
      <c r="X955" t="inlineStr">
        <is>
          <t>Ручной ввод</t>
        </is>
      </c>
      <c r="Y955" s="8" t="n">
        <v>41298</v>
      </c>
      <c r="Z955" t="n">
        <v>15</v>
      </c>
      <c r="AA955" s="8" t="n">
        <v>4129.8</v>
      </c>
      <c r="AB955" t="inlineStr">
        <is>
          <t>Да</t>
        </is>
      </c>
      <c r="AC955" t="inlineStr">
        <is>
          <t>Группа_Крупная / Категория_Крупная / Подкатегория_Крупная</t>
        </is>
      </c>
      <c r="AD955" t="n">
        <v>1</v>
      </c>
      <c r="AE955" t="inlineStr">
        <is>
          <t>до 10 000</t>
        </is>
      </c>
    </row>
    <row r="956">
      <c r="A956" t="n">
        <v>955</v>
      </c>
      <c r="B956" t="inlineStr">
        <is>
          <t>medium_10k</t>
        </is>
      </c>
      <c r="C956" t="inlineStr">
        <is>
          <t>ORD-0000319</t>
        </is>
      </c>
      <c r="D956" t="inlineStr">
        <is>
          <t>LINE-0000955</t>
        </is>
      </c>
      <c r="E956" s="7" t="n">
        <v>46246</v>
      </c>
      <c r="F956" s="7" t="n">
        <v>46246</v>
      </c>
      <c r="G956" t="n">
        <v>2026</v>
      </c>
      <c r="H956" t="inlineStr">
        <is>
          <t>Q3</t>
        </is>
      </c>
      <c r="I956" t="n">
        <v>8</v>
      </c>
      <c r="J956" t="inlineStr">
        <is>
          <t>Август</t>
        </is>
      </c>
      <c r="K956" t="n">
        <v>12</v>
      </c>
      <c r="L956" t="inlineStr">
        <is>
          <t>ФО_01_Крупный</t>
        </is>
      </c>
      <c r="M956" t="inlineStr">
        <is>
          <t>Регион_001_Крупный</t>
        </is>
      </c>
      <c r="N956" t="inlineStr">
        <is>
          <t>Город_0205</t>
        </is>
      </c>
      <c r="O956" t="inlineStr">
        <is>
          <t>Холдинг_Крупный</t>
        </is>
      </c>
      <c r="P956" t="inlineStr">
        <is>
          <t>Организация_Крупная</t>
        </is>
      </c>
      <c r="Q956" t="inlineStr">
        <is>
          <t>Отдел_020</t>
        </is>
      </c>
      <c r="R956" t="inlineStr">
        <is>
          <t>Группа_Крупная</t>
        </is>
      </c>
      <c r="S956" t="inlineStr">
        <is>
          <t>Категория_Крупная</t>
        </is>
      </c>
      <c r="T956" t="inlineStr">
        <is>
          <t>Подкатегория_Крупная</t>
        </is>
      </c>
      <c r="U956" t="inlineStr">
        <is>
          <t>SKU_0000955</t>
        </is>
      </c>
      <c r="V956" t="inlineStr">
        <is>
          <t>Госсектор</t>
        </is>
      </c>
      <c r="W956" t="inlineStr">
        <is>
          <t>Клиент_00955</t>
        </is>
      </c>
      <c r="X956" t="inlineStr">
        <is>
          <t>Интеграция</t>
        </is>
      </c>
      <c r="Y956" s="8" t="n">
        <v>41335</v>
      </c>
      <c r="Z956" t="n">
        <v>16</v>
      </c>
      <c r="AA956" s="8" t="n">
        <v>4546.85</v>
      </c>
      <c r="AB956" t="inlineStr">
        <is>
          <t>Да</t>
        </is>
      </c>
      <c r="AC956" t="inlineStr">
        <is>
          <t>Группа_Крупная / Категория_Крупная / Подкатегория_Крупная</t>
        </is>
      </c>
      <c r="AD956" t="n">
        <v>1</v>
      </c>
      <c r="AE956" t="inlineStr">
        <is>
          <t>до 10 000</t>
        </is>
      </c>
    </row>
    <row r="957">
      <c r="A957" t="n">
        <v>956</v>
      </c>
      <c r="B957" t="inlineStr">
        <is>
          <t>medium_10k</t>
        </is>
      </c>
      <c r="C957" t="inlineStr">
        <is>
          <t>ORD-0000319</t>
        </is>
      </c>
      <c r="D957" t="inlineStr">
        <is>
          <t>LINE-0000956</t>
        </is>
      </c>
      <c r="E957" s="7" t="n">
        <v>46247</v>
      </c>
      <c r="F957" s="7" t="n">
        <v>46247</v>
      </c>
      <c r="G957" t="n">
        <v>2026</v>
      </c>
      <c r="H957" t="inlineStr">
        <is>
          <t>Q3</t>
        </is>
      </c>
      <c r="I957" t="n">
        <v>8</v>
      </c>
      <c r="J957" t="inlineStr">
        <is>
          <t>Август</t>
        </is>
      </c>
      <c r="K957" t="n">
        <v>13</v>
      </c>
      <c r="L957" t="inlineStr">
        <is>
          <t>ФО_01_Крупный</t>
        </is>
      </c>
      <c r="M957" t="inlineStr">
        <is>
          <t>Регион_001_Крупный</t>
        </is>
      </c>
      <c r="N957" t="inlineStr">
        <is>
          <t>Город_0206</t>
        </is>
      </c>
      <c r="O957" t="inlineStr">
        <is>
          <t>Холдинг_Крупный</t>
        </is>
      </c>
      <c r="P957" t="inlineStr">
        <is>
          <t>Организация_Крупная</t>
        </is>
      </c>
      <c r="Q957" t="inlineStr">
        <is>
          <t>Отдел_020</t>
        </is>
      </c>
      <c r="R957" t="inlineStr">
        <is>
          <t>Группа_Крупная</t>
        </is>
      </c>
      <c r="S957" t="inlineStr">
        <is>
          <t>Категория_Крупная</t>
        </is>
      </c>
      <c r="T957" t="inlineStr">
        <is>
          <t>Подкатегория_Крупная</t>
        </is>
      </c>
      <c r="U957" t="inlineStr">
        <is>
          <t>SKU_0000956</t>
        </is>
      </c>
      <c r="V957" t="inlineStr">
        <is>
          <t>Розница</t>
        </is>
      </c>
      <c r="W957" t="inlineStr">
        <is>
          <t>Клиент_00956</t>
        </is>
      </c>
      <c r="X957" t="inlineStr">
        <is>
          <t>Портал</t>
        </is>
      </c>
      <c r="Y957" s="8" t="n">
        <v>41372</v>
      </c>
      <c r="Z957" t="n">
        <v>17</v>
      </c>
      <c r="AA957" s="8" t="n">
        <v>4964.64</v>
      </c>
      <c r="AB957" t="inlineStr">
        <is>
          <t>Да</t>
        </is>
      </c>
      <c r="AC957" t="inlineStr">
        <is>
          <t>Группа_Крупная / Категория_Крупная / Подкатегория_Крупная</t>
        </is>
      </c>
      <c r="AD957" t="n">
        <v>1</v>
      </c>
      <c r="AE957" t="inlineStr">
        <is>
          <t>до 10 000</t>
        </is>
      </c>
    </row>
    <row r="958">
      <c r="A958" t="n">
        <v>957</v>
      </c>
      <c r="B958" t="inlineStr">
        <is>
          <t>medium_10k</t>
        </is>
      </c>
      <c r="C958" t="inlineStr">
        <is>
          <t>ORD-0000319</t>
        </is>
      </c>
      <c r="D958" t="inlineStr">
        <is>
          <t>LINE-0000957</t>
        </is>
      </c>
      <c r="E958" s="7" t="n">
        <v>46248</v>
      </c>
      <c r="F958" s="7" t="n">
        <v>46248</v>
      </c>
      <c r="G958" t="n">
        <v>2026</v>
      </c>
      <c r="H958" t="inlineStr">
        <is>
          <t>Q3</t>
        </is>
      </c>
      <c r="I958" t="n">
        <v>8</v>
      </c>
      <c r="J958" t="inlineStr">
        <is>
          <t>Август</t>
        </is>
      </c>
      <c r="K958" t="n">
        <v>14</v>
      </c>
      <c r="L958" t="inlineStr">
        <is>
          <t>ФО_06</t>
        </is>
      </c>
      <c r="M958" t="inlineStr">
        <is>
          <t>Регион_048</t>
        </is>
      </c>
      <c r="N958" t="inlineStr">
        <is>
          <t>Город_0957</t>
        </is>
      </c>
      <c r="O958" t="inlineStr">
        <is>
          <t>Холдинг_01</t>
        </is>
      </c>
      <c r="P958" t="inlineStr">
        <is>
          <t>Организация_002</t>
        </is>
      </c>
      <c r="Q958" t="inlineStr">
        <is>
          <t>Отдел_020</t>
        </is>
      </c>
      <c r="R958" t="inlineStr">
        <is>
          <t>Группа_01</t>
        </is>
      </c>
      <c r="S958" t="inlineStr">
        <is>
          <t>Категория_002</t>
        </is>
      </c>
      <c r="T958" t="inlineStr">
        <is>
          <t>Подкатегория_020</t>
        </is>
      </c>
      <c r="U958" t="inlineStr">
        <is>
          <t>SKU_0000957</t>
        </is>
      </c>
      <c r="V958" t="inlineStr">
        <is>
          <t>Enterprise</t>
        </is>
      </c>
      <c r="W958" t="inlineStr">
        <is>
          <t>Клиент_00957</t>
        </is>
      </c>
      <c r="X958" t="inlineStr">
        <is>
          <t>API</t>
        </is>
      </c>
      <c r="Y958" s="8" t="n">
        <v>36409</v>
      </c>
      <c r="Z958" t="n">
        <v>18</v>
      </c>
      <c r="AA958" s="8" t="n">
        <v>4733.17</v>
      </c>
      <c r="AB958" t="inlineStr">
        <is>
          <t>Нет</t>
        </is>
      </c>
      <c r="AC958" t="inlineStr">
        <is>
          <t>Группа_01 / Категория_002 / Подкатегория_020</t>
        </is>
      </c>
      <c r="AD958" t="n">
        <v>1</v>
      </c>
      <c r="AE958" t="inlineStr">
        <is>
          <t>до 10 000</t>
        </is>
      </c>
    </row>
    <row r="959">
      <c r="A959" t="n">
        <v>958</v>
      </c>
      <c r="B959" t="inlineStr">
        <is>
          <t>medium_10k</t>
        </is>
      </c>
      <c r="C959" t="inlineStr">
        <is>
          <t>ORD-0000320</t>
        </is>
      </c>
      <c r="D959" t="inlineStr">
        <is>
          <t>LINE-0000958</t>
        </is>
      </c>
      <c r="E959" s="7" t="n">
        <v>46249</v>
      </c>
      <c r="F959" s="7" t="n">
        <v>46249</v>
      </c>
      <c r="G959" t="n">
        <v>2026</v>
      </c>
      <c r="H959" t="inlineStr">
        <is>
          <t>Q3</t>
        </is>
      </c>
      <c r="I959" t="n">
        <v>8</v>
      </c>
      <c r="J959" t="inlineStr">
        <is>
          <t>Август</t>
        </is>
      </c>
      <c r="K959" t="n">
        <v>15</v>
      </c>
      <c r="L959" t="inlineStr">
        <is>
          <t>ФО_07</t>
        </is>
      </c>
      <c r="M959" t="inlineStr">
        <is>
          <t>Регион_048</t>
        </is>
      </c>
      <c r="N959" t="inlineStr">
        <is>
          <t>Город_0958</t>
        </is>
      </c>
      <c r="O959" t="inlineStr">
        <is>
          <t>Холдинг_01</t>
        </is>
      </c>
      <c r="P959" t="inlineStr">
        <is>
          <t>Организация_002</t>
        </is>
      </c>
      <c r="Q959" t="inlineStr">
        <is>
          <t>Отдел_020</t>
        </is>
      </c>
      <c r="R959" t="inlineStr">
        <is>
          <t>Группа_01</t>
        </is>
      </c>
      <c r="S959" t="inlineStr">
        <is>
          <t>Категория_002</t>
        </is>
      </c>
      <c r="T959" t="inlineStr">
        <is>
          <t>Подкатегория_020</t>
        </is>
      </c>
      <c r="U959" t="inlineStr">
        <is>
          <t>SKU_0000958</t>
        </is>
      </c>
      <c r="V959" t="inlineStr">
        <is>
          <t>SMB</t>
        </is>
      </c>
      <c r="W959" t="inlineStr">
        <is>
          <t>Клиент_00958</t>
        </is>
      </c>
      <c r="X959" t="inlineStr">
        <is>
          <t>Импорт</t>
        </is>
      </c>
      <c r="Y959" s="8" t="n">
        <v>36446</v>
      </c>
      <c r="Z959" t="n">
        <v>19</v>
      </c>
      <c r="AA959" s="8" t="n">
        <v>5102.44</v>
      </c>
      <c r="AB959" t="inlineStr">
        <is>
          <t>Нет</t>
        </is>
      </c>
      <c r="AC959" t="inlineStr">
        <is>
          <t>Группа_01 / Категория_002 / Подкатегория_020</t>
        </is>
      </c>
      <c r="AD959" t="n">
        <v>1</v>
      </c>
      <c r="AE959" t="inlineStr">
        <is>
          <t>до 10 000</t>
        </is>
      </c>
    </row>
    <row r="960">
      <c r="A960" t="n">
        <v>959</v>
      </c>
      <c r="B960" t="inlineStr">
        <is>
          <t>medium_10k</t>
        </is>
      </c>
      <c r="C960" t="inlineStr">
        <is>
          <t>ORD-0000320</t>
        </is>
      </c>
      <c r="D960" t="inlineStr">
        <is>
          <t>LINE-0000959</t>
        </is>
      </c>
      <c r="E960" s="7" t="n">
        <v>46250</v>
      </c>
      <c r="F960" s="7" t="n">
        <v>46250</v>
      </c>
      <c r="G960" t="n">
        <v>2026</v>
      </c>
      <c r="H960" t="inlineStr">
        <is>
          <t>Q3</t>
        </is>
      </c>
      <c r="I960" t="n">
        <v>8</v>
      </c>
      <c r="J960" t="inlineStr">
        <is>
          <t>Август</t>
        </is>
      </c>
      <c r="K960" t="n">
        <v>16</v>
      </c>
      <c r="L960" t="inlineStr">
        <is>
          <t>ФО_08</t>
        </is>
      </c>
      <c r="M960" t="inlineStr">
        <is>
          <t>Регион_048</t>
        </is>
      </c>
      <c r="N960" t="inlineStr">
        <is>
          <t>Город_0959</t>
        </is>
      </c>
      <c r="O960" t="inlineStr">
        <is>
          <t>Холдинг_01</t>
        </is>
      </c>
      <c r="P960" t="inlineStr">
        <is>
          <t>Организация_002</t>
        </is>
      </c>
      <c r="Q960" t="inlineStr">
        <is>
          <t>Отдел_020</t>
        </is>
      </c>
      <c r="R960" t="inlineStr">
        <is>
          <t>Группа_01</t>
        </is>
      </c>
      <c r="S960" t="inlineStr">
        <is>
          <t>Категория_002</t>
        </is>
      </c>
      <c r="T960" t="inlineStr">
        <is>
          <t>Подкатегория_020</t>
        </is>
      </c>
      <c r="U960" t="inlineStr">
        <is>
          <t>SKU_0000959</t>
        </is>
      </c>
      <c r="V960" t="inlineStr">
        <is>
          <t>Госсектор</t>
        </is>
      </c>
      <c r="W960" t="inlineStr">
        <is>
          <t>Клиент_00959</t>
        </is>
      </c>
      <c r="X960" t="inlineStr">
        <is>
          <t>Ручной ввод</t>
        </is>
      </c>
      <c r="Y960" s="8" t="n">
        <v>36483</v>
      </c>
      <c r="Z960" t="n">
        <v>20</v>
      </c>
      <c r="AA960" s="8" t="n">
        <v>5472.45</v>
      </c>
      <c r="AB960" t="inlineStr">
        <is>
          <t>Нет</t>
        </is>
      </c>
      <c r="AC960" t="inlineStr">
        <is>
          <t>Группа_01 / Категория_002 / Подкатегория_020</t>
        </is>
      </c>
      <c r="AD960" t="n">
        <v>1</v>
      </c>
      <c r="AE960" t="inlineStr">
        <is>
          <t>до 10 000</t>
        </is>
      </c>
    </row>
    <row r="961">
      <c r="A961" t="n">
        <v>960</v>
      </c>
      <c r="B961" t="inlineStr">
        <is>
          <t>medium_10k</t>
        </is>
      </c>
      <c r="C961" t="inlineStr">
        <is>
          <t>ORD-0000320</t>
        </is>
      </c>
      <c r="D961" t="inlineStr">
        <is>
          <t>LINE-0000960</t>
        </is>
      </c>
      <c r="E961" s="7" t="n">
        <v>46251</v>
      </c>
      <c r="F961" s="7" t="n">
        <v>46251</v>
      </c>
      <c r="G961" t="n">
        <v>2026</v>
      </c>
      <c r="H961" t="inlineStr">
        <is>
          <t>Q3</t>
        </is>
      </c>
      <c r="I961" t="n">
        <v>8</v>
      </c>
      <c r="J961" t="inlineStr">
        <is>
          <t>Август</t>
        </is>
      </c>
      <c r="K961" t="n">
        <v>17</v>
      </c>
      <c r="L961" t="inlineStr">
        <is>
          <t>ФО_01_Крупный</t>
        </is>
      </c>
      <c r="M961" t="inlineStr">
        <is>
          <t>Регион_001_Крупный</t>
        </is>
      </c>
      <c r="N961" t="inlineStr">
        <is>
          <t>Город_0210</t>
        </is>
      </c>
      <c r="O961" t="inlineStr">
        <is>
          <t>Холдинг_Крупный</t>
        </is>
      </c>
      <c r="P961" t="inlineStr">
        <is>
          <t>Организация_Крупная</t>
        </is>
      </c>
      <c r="Q961" t="inlineStr">
        <is>
          <t>Отдел_020</t>
        </is>
      </c>
      <c r="R961" t="inlineStr">
        <is>
          <t>Группа_Крупная</t>
        </is>
      </c>
      <c r="S961" t="inlineStr">
        <is>
          <t>Категория_Крупная</t>
        </is>
      </c>
      <c r="T961" t="inlineStr">
        <is>
          <t>Подкатегория_Крупная</t>
        </is>
      </c>
      <c r="U961" t="inlineStr">
        <is>
          <t>SKU_0000960</t>
        </is>
      </c>
      <c r="V961" t="inlineStr">
        <is>
          <t>Розница</t>
        </is>
      </c>
      <c r="W961" t="inlineStr">
        <is>
          <t>Клиент_00960</t>
        </is>
      </c>
      <c r="X961" t="inlineStr">
        <is>
          <t>Интеграция</t>
        </is>
      </c>
      <c r="Y961" s="8" t="n">
        <v>41520</v>
      </c>
      <c r="Z961" t="n">
        <v>1</v>
      </c>
      <c r="AA961" s="8" t="n">
        <v>6643.2</v>
      </c>
      <c r="AB961" t="inlineStr">
        <is>
          <t>Да</t>
        </is>
      </c>
      <c r="AC961" t="inlineStr">
        <is>
          <t>Группа_Крупная / Категория_Крупная / Подкатегория_Крупная</t>
        </is>
      </c>
      <c r="AD961" t="n">
        <v>1</v>
      </c>
      <c r="AE961" t="inlineStr">
        <is>
          <t>до 10 000</t>
        </is>
      </c>
    </row>
    <row r="962">
      <c r="A962" t="n">
        <v>961</v>
      </c>
      <c r="B962" t="inlineStr">
        <is>
          <t>medium_10k</t>
        </is>
      </c>
      <c r="C962" t="inlineStr">
        <is>
          <t>ORD-0000321</t>
        </is>
      </c>
      <c r="D962" t="inlineStr">
        <is>
          <t>LINE-0000961</t>
        </is>
      </c>
      <c r="E962" s="7" t="n">
        <v>46252</v>
      </c>
      <c r="F962" s="7" t="n">
        <v>46252</v>
      </c>
      <c r="G962" t="n">
        <v>2026</v>
      </c>
      <c r="H962" t="inlineStr">
        <is>
          <t>Q3</t>
        </is>
      </c>
      <c r="I962" t="n">
        <v>8</v>
      </c>
      <c r="J962" t="inlineStr">
        <is>
          <t>Август</t>
        </is>
      </c>
      <c r="K962" t="n">
        <v>18</v>
      </c>
      <c r="L962" t="inlineStr">
        <is>
          <t>ФО_01_Крупный</t>
        </is>
      </c>
      <c r="M962" t="inlineStr">
        <is>
          <t>Регион_001_Крупный</t>
        </is>
      </c>
      <c r="N962" t="inlineStr">
        <is>
          <t>Город_0211</t>
        </is>
      </c>
      <c r="O962" t="inlineStr">
        <is>
          <t>Холдинг_Крупный</t>
        </is>
      </c>
      <c r="P962" t="inlineStr">
        <is>
          <t>Организация_Крупная</t>
        </is>
      </c>
      <c r="Q962" t="inlineStr">
        <is>
          <t>Отдел_020</t>
        </is>
      </c>
      <c r="R962" t="inlineStr">
        <is>
          <t>Группа_Крупная</t>
        </is>
      </c>
      <c r="S962" t="inlineStr">
        <is>
          <t>Категория_Крупная</t>
        </is>
      </c>
      <c r="T962" t="inlineStr">
        <is>
          <t>Подкатегория_Крупная</t>
        </is>
      </c>
      <c r="U962" t="inlineStr">
        <is>
          <t>SKU_0000961</t>
        </is>
      </c>
      <c r="V962" t="inlineStr">
        <is>
          <t>Enterprise</t>
        </is>
      </c>
      <c r="W962" t="inlineStr">
        <is>
          <t>Клиент_00961</t>
        </is>
      </c>
      <c r="X962" t="inlineStr">
        <is>
          <t>Портал</t>
        </is>
      </c>
      <c r="Y962" s="8" t="n">
        <v>41557</v>
      </c>
      <c r="Z962" t="n">
        <v>2</v>
      </c>
      <c r="AA962" s="8" t="n">
        <v>7064.69</v>
      </c>
      <c r="AB962" t="inlineStr">
        <is>
          <t>Да</t>
        </is>
      </c>
      <c r="AC962" t="inlineStr">
        <is>
          <t>Группа_Крупная / Категория_Крупная / Подкатегория_Крупная</t>
        </is>
      </c>
      <c r="AD962" t="n">
        <v>1</v>
      </c>
      <c r="AE962" t="inlineStr">
        <is>
          <t>до 10 000</t>
        </is>
      </c>
    </row>
    <row r="963">
      <c r="A963" t="n">
        <v>962</v>
      </c>
      <c r="B963" t="inlineStr">
        <is>
          <t>medium_10k</t>
        </is>
      </c>
      <c r="C963" t="inlineStr">
        <is>
          <t>ORD-0000321</t>
        </is>
      </c>
      <c r="D963" t="inlineStr">
        <is>
          <t>LINE-0000962</t>
        </is>
      </c>
      <c r="E963" s="7" t="n">
        <v>46253</v>
      </c>
      <c r="F963" s="7" t="n">
        <v>46253</v>
      </c>
      <c r="G963" t="n">
        <v>2026</v>
      </c>
      <c r="H963" t="inlineStr">
        <is>
          <t>Q3</t>
        </is>
      </c>
      <c r="I963" t="n">
        <v>8</v>
      </c>
      <c r="J963" t="inlineStr">
        <is>
          <t>Август</t>
        </is>
      </c>
      <c r="K963" t="n">
        <v>19</v>
      </c>
      <c r="L963" t="inlineStr">
        <is>
          <t>ФО_01_Крупный</t>
        </is>
      </c>
      <c r="M963" t="inlineStr">
        <is>
          <t>Регион_001_Крупный</t>
        </is>
      </c>
      <c r="N963" t="inlineStr">
        <is>
          <t>Город_0212</t>
        </is>
      </c>
      <c r="O963" t="inlineStr">
        <is>
          <t>Холдинг_Крупный</t>
        </is>
      </c>
      <c r="P963" t="inlineStr">
        <is>
          <t>Организация_Крупная</t>
        </is>
      </c>
      <c r="Q963" t="inlineStr">
        <is>
          <t>Отдел_020</t>
        </is>
      </c>
      <c r="R963" t="inlineStr">
        <is>
          <t>Группа_Крупная</t>
        </is>
      </c>
      <c r="S963" t="inlineStr">
        <is>
          <t>Категория_Крупная</t>
        </is>
      </c>
      <c r="T963" t="inlineStr">
        <is>
          <t>Подкатегория_Крупная</t>
        </is>
      </c>
      <c r="U963" t="inlineStr">
        <is>
          <t>SKU_0000962</t>
        </is>
      </c>
      <c r="V963" t="inlineStr">
        <is>
          <t>SMB</t>
        </is>
      </c>
      <c r="W963" t="inlineStr">
        <is>
          <t>Клиент_00962</t>
        </is>
      </c>
      <c r="X963" t="inlineStr">
        <is>
          <t>API</t>
        </is>
      </c>
      <c r="Y963" s="8" t="n">
        <v>41594</v>
      </c>
      <c r="Z963" t="n">
        <v>3</v>
      </c>
      <c r="AA963" s="8" t="n">
        <v>7486.92</v>
      </c>
      <c r="AB963" t="inlineStr">
        <is>
          <t>Да</t>
        </is>
      </c>
      <c r="AC963" t="inlineStr">
        <is>
          <t>Группа_Крупная / Категория_Крупная / Подкатегория_Крупная</t>
        </is>
      </c>
      <c r="AD963" t="n">
        <v>1</v>
      </c>
      <c r="AE963" t="inlineStr">
        <is>
          <t>до 10 000</t>
        </is>
      </c>
    </row>
    <row r="964">
      <c r="A964" t="n">
        <v>963</v>
      </c>
      <c r="B964" t="inlineStr">
        <is>
          <t>medium_10k</t>
        </is>
      </c>
      <c r="C964" t="inlineStr">
        <is>
          <t>ORD-0000321</t>
        </is>
      </c>
      <c r="D964" t="inlineStr">
        <is>
          <t>LINE-0000963</t>
        </is>
      </c>
      <c r="E964" s="7" t="n">
        <v>46254</v>
      </c>
      <c r="F964" s="7" t="n">
        <v>46254</v>
      </c>
      <c r="G964" t="n">
        <v>2026</v>
      </c>
      <c r="H964" t="inlineStr">
        <is>
          <t>Q3</t>
        </is>
      </c>
      <c r="I964" t="n">
        <v>8</v>
      </c>
      <c r="J964" t="inlineStr">
        <is>
          <t>Август</t>
        </is>
      </c>
      <c r="K964" t="n">
        <v>20</v>
      </c>
      <c r="L964" t="inlineStr">
        <is>
          <t>ФО_01_Крупный</t>
        </is>
      </c>
      <c r="M964" t="inlineStr">
        <is>
          <t>Регион_001_Крупный</t>
        </is>
      </c>
      <c r="N964" t="inlineStr">
        <is>
          <t>Город_0213</t>
        </is>
      </c>
      <c r="O964" t="inlineStr">
        <is>
          <t>Холдинг_Крупный</t>
        </is>
      </c>
      <c r="P964" t="inlineStr">
        <is>
          <t>Организация_Крупная</t>
        </is>
      </c>
      <c r="Q964" t="inlineStr">
        <is>
          <t>Отдел_020</t>
        </is>
      </c>
      <c r="R964" t="inlineStr">
        <is>
          <t>Группа_Крупная</t>
        </is>
      </c>
      <c r="S964" t="inlineStr">
        <is>
          <t>Категория_Крупная</t>
        </is>
      </c>
      <c r="T964" t="inlineStr">
        <is>
          <t>Подкатегория_Крупная</t>
        </is>
      </c>
      <c r="U964" t="inlineStr">
        <is>
          <t>SKU_0000963</t>
        </is>
      </c>
      <c r="V964" t="inlineStr">
        <is>
          <t>Госсектор</t>
        </is>
      </c>
      <c r="W964" t="inlineStr">
        <is>
          <t>Клиент_00963</t>
        </is>
      </c>
      <c r="X964" t="inlineStr">
        <is>
          <t>Импорт</t>
        </is>
      </c>
      <c r="Y964" s="8" t="n">
        <v>41631</v>
      </c>
      <c r="Z964" t="n">
        <v>4</v>
      </c>
      <c r="AA964" s="8" t="n">
        <v>7909.89</v>
      </c>
      <c r="AB964" t="inlineStr">
        <is>
          <t>Да</t>
        </is>
      </c>
      <c r="AC964" t="inlineStr">
        <is>
          <t>Группа_Крупная / Категория_Крупная / Подкатегория_Крупная</t>
        </is>
      </c>
      <c r="AD964" t="n">
        <v>1</v>
      </c>
      <c r="AE964" t="inlineStr">
        <is>
          <t>до 10 000</t>
        </is>
      </c>
    </row>
    <row r="965">
      <c r="A965" t="n">
        <v>964</v>
      </c>
      <c r="B965" t="inlineStr">
        <is>
          <t>medium_10k</t>
        </is>
      </c>
      <c r="C965" t="inlineStr">
        <is>
          <t>ORD-0000322</t>
        </is>
      </c>
      <c r="D965" t="inlineStr">
        <is>
          <t>LINE-0000964</t>
        </is>
      </c>
      <c r="E965" s="7" t="n">
        <v>46255</v>
      </c>
      <c r="F965" s="7" t="n">
        <v>46255</v>
      </c>
      <c r="G965" t="n">
        <v>2026</v>
      </c>
      <c r="H965" t="inlineStr">
        <is>
          <t>Q3</t>
        </is>
      </c>
      <c r="I965" t="n">
        <v>8</v>
      </c>
      <c r="J965" t="inlineStr">
        <is>
          <t>Август</t>
        </is>
      </c>
      <c r="K965" t="n">
        <v>21</v>
      </c>
      <c r="L965" t="inlineStr">
        <is>
          <t>ФО_01_Крупный</t>
        </is>
      </c>
      <c r="M965" t="inlineStr">
        <is>
          <t>Регион_001_Крупный</t>
        </is>
      </c>
      <c r="N965" t="inlineStr">
        <is>
          <t>Город_0214</t>
        </is>
      </c>
      <c r="O965" t="inlineStr">
        <is>
          <t>Холдинг_Крупный</t>
        </is>
      </c>
      <c r="P965" t="inlineStr">
        <is>
          <t>Организация_Крупная</t>
        </is>
      </c>
      <c r="Q965" t="inlineStr">
        <is>
          <t>Отдел_020</t>
        </is>
      </c>
      <c r="R965" t="inlineStr">
        <is>
          <t>Группа_Крупная</t>
        </is>
      </c>
      <c r="S965" t="inlineStr">
        <is>
          <t>Категория_Крупная</t>
        </is>
      </c>
      <c r="T965" t="inlineStr">
        <is>
          <t>Подкатегория_Крупная</t>
        </is>
      </c>
      <c r="U965" t="inlineStr">
        <is>
          <t>SKU_0000964</t>
        </is>
      </c>
      <c r="V965" t="inlineStr">
        <is>
          <t>Розница</t>
        </is>
      </c>
      <c r="W965" t="inlineStr">
        <is>
          <t>Клиент_00964</t>
        </is>
      </c>
      <c r="X965" t="inlineStr">
        <is>
          <t>Ручной ввод</t>
        </is>
      </c>
      <c r="Y965" s="8" t="n">
        <v>41668</v>
      </c>
      <c r="Z965" t="n">
        <v>5</v>
      </c>
      <c r="AA965" s="8" t="n">
        <v>8333.6</v>
      </c>
      <c r="AB965" t="inlineStr">
        <is>
          <t>Да</t>
        </is>
      </c>
      <c r="AC965" t="inlineStr">
        <is>
          <t>Группа_Крупная / Категория_Крупная / Подкатегория_Крупная</t>
        </is>
      </c>
      <c r="AD965" t="n">
        <v>1</v>
      </c>
      <c r="AE965" t="inlineStr">
        <is>
          <t>до 10 000</t>
        </is>
      </c>
    </row>
    <row r="966">
      <c r="A966" t="n">
        <v>965</v>
      </c>
      <c r="B966" t="inlineStr">
        <is>
          <t>medium_10k</t>
        </is>
      </c>
      <c r="C966" t="inlineStr">
        <is>
          <t>ORD-0000322</t>
        </is>
      </c>
      <c r="D966" t="inlineStr">
        <is>
          <t>LINE-0000965</t>
        </is>
      </c>
      <c r="E966" s="7" t="n">
        <v>46256</v>
      </c>
      <c r="F966" s="7" t="n">
        <v>46256</v>
      </c>
      <c r="G966" t="n">
        <v>2026</v>
      </c>
      <c r="H966" t="inlineStr">
        <is>
          <t>Q3</t>
        </is>
      </c>
      <c r="I966" t="n">
        <v>8</v>
      </c>
      <c r="J966" t="inlineStr">
        <is>
          <t>Август</t>
        </is>
      </c>
      <c r="K966" t="n">
        <v>22</v>
      </c>
      <c r="L966" t="inlineStr">
        <is>
          <t>ФО_01_Крупный</t>
        </is>
      </c>
      <c r="M966" t="inlineStr">
        <is>
          <t>Регион_001_Крупный</t>
        </is>
      </c>
      <c r="N966" t="inlineStr">
        <is>
          <t>Город_0215</t>
        </is>
      </c>
      <c r="O966" t="inlineStr">
        <is>
          <t>Холдинг_Крупный</t>
        </is>
      </c>
      <c r="P966" t="inlineStr">
        <is>
          <t>Организация_Крупная</t>
        </is>
      </c>
      <c r="Q966" t="inlineStr">
        <is>
          <t>Отдел_020</t>
        </is>
      </c>
      <c r="R966" t="inlineStr">
        <is>
          <t>Группа_Крупная</t>
        </is>
      </c>
      <c r="S966" t="inlineStr">
        <is>
          <t>Категория_Крупная</t>
        </is>
      </c>
      <c r="T966" t="inlineStr">
        <is>
          <t>Подкатегория_Крупная</t>
        </is>
      </c>
      <c r="U966" t="inlineStr">
        <is>
          <t>SKU_0000965</t>
        </is>
      </c>
      <c r="V966" t="inlineStr">
        <is>
          <t>Enterprise</t>
        </is>
      </c>
      <c r="W966" t="inlineStr">
        <is>
          <t>Клиент_00965</t>
        </is>
      </c>
      <c r="X966" t="inlineStr">
        <is>
          <t>Интеграция</t>
        </is>
      </c>
      <c r="Y966" s="8" t="n">
        <v>41705</v>
      </c>
      <c r="Z966" t="n">
        <v>6</v>
      </c>
      <c r="AA966" s="8" t="n">
        <v>8758.049999999999</v>
      </c>
      <c r="AB966" t="inlineStr">
        <is>
          <t>Да</t>
        </is>
      </c>
      <c r="AC966" t="inlineStr">
        <is>
          <t>Группа_Крупная / Категория_Крупная / Подкатегория_Крупная</t>
        </is>
      </c>
      <c r="AD966" t="n">
        <v>1</v>
      </c>
      <c r="AE966" t="inlineStr">
        <is>
          <t>до 10 000</t>
        </is>
      </c>
    </row>
    <row r="967">
      <c r="A967" t="n">
        <v>966</v>
      </c>
      <c r="B967" t="inlineStr">
        <is>
          <t>medium_10k</t>
        </is>
      </c>
      <c r="C967" t="inlineStr">
        <is>
          <t>ORD-0000322</t>
        </is>
      </c>
      <c r="D967" t="inlineStr">
        <is>
          <t>LINE-0000966</t>
        </is>
      </c>
      <c r="E967" s="7" t="n">
        <v>46257</v>
      </c>
      <c r="F967" s="7" t="n">
        <v>46257</v>
      </c>
      <c r="G967" t="n">
        <v>2026</v>
      </c>
      <c r="H967" t="inlineStr">
        <is>
          <t>Q3</t>
        </is>
      </c>
      <c r="I967" t="n">
        <v>8</v>
      </c>
      <c r="J967" t="inlineStr">
        <is>
          <t>Август</t>
        </is>
      </c>
      <c r="K967" t="n">
        <v>23</v>
      </c>
      <c r="L967" t="inlineStr">
        <is>
          <t>ФО_01_Крупный</t>
        </is>
      </c>
      <c r="M967" t="inlineStr">
        <is>
          <t>Регион_001_Крупный</t>
        </is>
      </c>
      <c r="N967" t="inlineStr">
        <is>
          <t>Город_0216</t>
        </is>
      </c>
      <c r="O967" t="inlineStr">
        <is>
          <t>Холдинг_Крупный</t>
        </is>
      </c>
      <c r="P967" t="inlineStr">
        <is>
          <t>Организация_Крупная</t>
        </is>
      </c>
      <c r="Q967" t="inlineStr">
        <is>
          <t>Отдел_020</t>
        </is>
      </c>
      <c r="R967" t="inlineStr">
        <is>
          <t>Группа_Крупная</t>
        </is>
      </c>
      <c r="S967" t="inlineStr">
        <is>
          <t>Категория_Крупная</t>
        </is>
      </c>
      <c r="T967" t="inlineStr">
        <is>
          <t>Подкатегория_Крупная</t>
        </is>
      </c>
      <c r="U967" t="inlineStr">
        <is>
          <t>SKU_0000966</t>
        </is>
      </c>
      <c r="V967" t="inlineStr">
        <is>
          <t>SMB</t>
        </is>
      </c>
      <c r="W967" t="inlineStr">
        <is>
          <t>Клиент_00966</t>
        </is>
      </c>
      <c r="X967" t="inlineStr">
        <is>
          <t>Портал</t>
        </is>
      </c>
      <c r="Y967" s="8" t="n">
        <v>41742</v>
      </c>
      <c r="Z967" t="n">
        <v>7</v>
      </c>
      <c r="AA967" s="8" t="n">
        <v>9183.24</v>
      </c>
      <c r="AB967" t="inlineStr">
        <is>
          <t>Да</t>
        </is>
      </c>
      <c r="AC967" t="inlineStr">
        <is>
          <t>Группа_Крупная / Категория_Крупная / Подкатегория_Крупная</t>
        </is>
      </c>
      <c r="AD967" t="n">
        <v>1</v>
      </c>
      <c r="AE967" t="inlineStr">
        <is>
          <t>до 10 000</t>
        </is>
      </c>
    </row>
    <row r="968">
      <c r="A968" t="n">
        <v>967</v>
      </c>
      <c r="B968" t="inlineStr">
        <is>
          <t>medium_10k</t>
        </is>
      </c>
      <c r="C968" t="inlineStr">
        <is>
          <t>ORD-0000323</t>
        </is>
      </c>
      <c r="D968" t="inlineStr">
        <is>
          <t>LINE-0000967</t>
        </is>
      </c>
      <c r="E968" s="7" t="n">
        <v>46258</v>
      </c>
      <c r="F968" s="7" t="n">
        <v>46258</v>
      </c>
      <c r="G968" t="n">
        <v>2026</v>
      </c>
      <c r="H968" t="inlineStr">
        <is>
          <t>Q3</t>
        </is>
      </c>
      <c r="I968" t="n">
        <v>8</v>
      </c>
      <c r="J968" t="inlineStr">
        <is>
          <t>Август</t>
        </is>
      </c>
      <c r="K968" t="n">
        <v>24</v>
      </c>
      <c r="L968" t="inlineStr">
        <is>
          <t>ФО_08</t>
        </is>
      </c>
      <c r="M968" t="inlineStr">
        <is>
          <t>Регион_049</t>
        </is>
      </c>
      <c r="N968" t="inlineStr">
        <is>
          <t>Город_0967</t>
        </is>
      </c>
      <c r="O968" t="inlineStr">
        <is>
          <t>Холдинг_01</t>
        </is>
      </c>
      <c r="P968" t="inlineStr">
        <is>
          <t>Организация_002</t>
        </is>
      </c>
      <c r="Q968" t="inlineStr">
        <is>
          <t>Отдел_020</t>
        </is>
      </c>
      <c r="R968" t="inlineStr">
        <is>
          <t>Группа_01</t>
        </is>
      </c>
      <c r="S968" t="inlineStr">
        <is>
          <t>Категория_002</t>
        </is>
      </c>
      <c r="T968" t="inlineStr">
        <is>
          <t>Подкатегория_020</t>
        </is>
      </c>
      <c r="U968" t="inlineStr">
        <is>
          <t>SKU_0000967</t>
        </is>
      </c>
      <c r="V968" t="inlineStr">
        <is>
          <t>Госсектор</t>
        </is>
      </c>
      <c r="W968" t="inlineStr">
        <is>
          <t>Клиент_00967</t>
        </is>
      </c>
      <c r="X968" t="inlineStr">
        <is>
          <t>API</t>
        </is>
      </c>
      <c r="Y968" s="8" t="n">
        <v>36779</v>
      </c>
      <c r="Z968" t="n">
        <v>8</v>
      </c>
      <c r="AA968" s="8" t="n">
        <v>8459.17</v>
      </c>
      <c r="AB968" t="inlineStr">
        <is>
          <t>Нет</t>
        </is>
      </c>
      <c r="AC968" t="inlineStr">
        <is>
          <t>Группа_01 / Категория_002 / Подкатегория_020</t>
        </is>
      </c>
      <c r="AD968" t="n">
        <v>1</v>
      </c>
      <c r="AE968" t="inlineStr">
        <is>
          <t>до 10 000</t>
        </is>
      </c>
    </row>
    <row r="969">
      <c r="A969" t="n">
        <v>968</v>
      </c>
      <c r="B969" t="inlineStr">
        <is>
          <t>medium_10k</t>
        </is>
      </c>
      <c r="C969" t="inlineStr">
        <is>
          <t>ORD-0000323</t>
        </is>
      </c>
      <c r="D969" t="inlineStr">
        <is>
          <t>LINE-0000968</t>
        </is>
      </c>
      <c r="E969" s="7" t="n">
        <v>46259</v>
      </c>
      <c r="F969" s="7" t="n">
        <v>46259</v>
      </c>
      <c r="G969" t="n">
        <v>2026</v>
      </c>
      <c r="H969" t="inlineStr">
        <is>
          <t>Q3</t>
        </is>
      </c>
      <c r="I969" t="n">
        <v>8</v>
      </c>
      <c r="J969" t="inlineStr">
        <is>
          <t>Август</t>
        </is>
      </c>
      <c r="K969" t="n">
        <v>25</v>
      </c>
      <c r="L969" t="inlineStr">
        <is>
          <t>ФО_01</t>
        </is>
      </c>
      <c r="M969" t="inlineStr">
        <is>
          <t>Регион_049</t>
        </is>
      </c>
      <c r="N969" t="inlineStr">
        <is>
          <t>Город_0968</t>
        </is>
      </c>
      <c r="O969" t="inlineStr">
        <is>
          <t>Холдинг_01</t>
        </is>
      </c>
      <c r="P969" t="inlineStr">
        <is>
          <t>Организация_002</t>
        </is>
      </c>
      <c r="Q969" t="inlineStr">
        <is>
          <t>Отдел_020</t>
        </is>
      </c>
      <c r="R969" t="inlineStr">
        <is>
          <t>Группа_01</t>
        </is>
      </c>
      <c r="S969" t="inlineStr">
        <is>
          <t>Категория_002</t>
        </is>
      </c>
      <c r="T969" t="inlineStr">
        <is>
          <t>Подкатегория_020</t>
        </is>
      </c>
      <c r="U969" t="inlineStr">
        <is>
          <t>SKU_0000968</t>
        </is>
      </c>
      <c r="V969" t="inlineStr">
        <is>
          <t>Розница</t>
        </is>
      </c>
      <c r="W969" t="inlineStr">
        <is>
          <t>Клиент_00968</t>
        </is>
      </c>
      <c r="X969" t="inlineStr">
        <is>
          <t>Импорт</t>
        </is>
      </c>
      <c r="Y969" s="8" t="n">
        <v>36816</v>
      </c>
      <c r="Z969" t="n">
        <v>9</v>
      </c>
      <c r="AA969" s="8" t="n">
        <v>8835.84</v>
      </c>
      <c r="AB969" t="inlineStr">
        <is>
          <t>Нет</t>
        </is>
      </c>
      <c r="AC969" t="inlineStr">
        <is>
          <t>Группа_01 / Категория_002 / Подкатегория_020</t>
        </is>
      </c>
      <c r="AD969" t="n">
        <v>1</v>
      </c>
      <c r="AE969" t="inlineStr">
        <is>
          <t>до 10 000</t>
        </is>
      </c>
    </row>
    <row r="970">
      <c r="A970" t="n">
        <v>969</v>
      </c>
      <c r="B970" t="inlineStr">
        <is>
          <t>medium_10k</t>
        </is>
      </c>
      <c r="C970" t="inlineStr">
        <is>
          <t>ORD-0000323</t>
        </is>
      </c>
      <c r="D970" t="inlineStr">
        <is>
          <t>LINE-0000969</t>
        </is>
      </c>
      <c r="E970" s="7" t="n">
        <v>46260</v>
      </c>
      <c r="F970" s="7" t="n">
        <v>46260</v>
      </c>
      <c r="G970" t="n">
        <v>2026</v>
      </c>
      <c r="H970" t="inlineStr">
        <is>
          <t>Q3</t>
        </is>
      </c>
      <c r="I970" t="n">
        <v>8</v>
      </c>
      <c r="J970" t="inlineStr">
        <is>
          <t>Август</t>
        </is>
      </c>
      <c r="K970" t="n">
        <v>26</v>
      </c>
      <c r="L970" t="inlineStr">
        <is>
          <t>ФО_02</t>
        </is>
      </c>
      <c r="M970" t="inlineStr">
        <is>
          <t>Регион_049</t>
        </is>
      </c>
      <c r="N970" t="inlineStr">
        <is>
          <t>Город_0969</t>
        </is>
      </c>
      <c r="O970" t="inlineStr">
        <is>
          <t>Холдинг_01</t>
        </is>
      </c>
      <c r="P970" t="inlineStr">
        <is>
          <t>Организация_002</t>
        </is>
      </c>
      <c r="Q970" t="inlineStr">
        <is>
          <t>Отдел_020</t>
        </is>
      </c>
      <c r="R970" t="inlineStr">
        <is>
          <t>Группа_01</t>
        </is>
      </c>
      <c r="S970" t="inlineStr">
        <is>
          <t>Категория_002</t>
        </is>
      </c>
      <c r="T970" t="inlineStr">
        <is>
          <t>Подкатегория_020</t>
        </is>
      </c>
      <c r="U970" t="inlineStr">
        <is>
          <t>SKU_0000969</t>
        </is>
      </c>
      <c r="V970" t="inlineStr">
        <is>
          <t>Enterprise</t>
        </is>
      </c>
      <c r="W970" t="inlineStr">
        <is>
          <t>Клиент_00969</t>
        </is>
      </c>
      <c r="X970" t="inlineStr">
        <is>
          <t>Ручной ввод</t>
        </is>
      </c>
      <c r="Y970" s="8" t="n">
        <v>36853</v>
      </c>
      <c r="Z970" t="n">
        <v>10</v>
      </c>
      <c r="AA970" s="8" t="n">
        <v>2948.24</v>
      </c>
      <c r="AB970" t="inlineStr">
        <is>
          <t>Нет</t>
        </is>
      </c>
      <c r="AC970" t="inlineStr">
        <is>
          <t>Группа_01 / Категория_002 / Подкатегория_020</t>
        </is>
      </c>
      <c r="AD970" t="n">
        <v>1</v>
      </c>
      <c r="AE970" t="inlineStr">
        <is>
          <t>до 10 000</t>
        </is>
      </c>
    </row>
    <row r="971">
      <c r="A971" t="n">
        <v>970</v>
      </c>
      <c r="B971" t="inlineStr">
        <is>
          <t>medium_10k</t>
        </is>
      </c>
      <c r="C971" t="inlineStr">
        <is>
          <t>ORD-0000324</t>
        </is>
      </c>
      <c r="D971" t="inlineStr">
        <is>
          <t>LINE-0000970</t>
        </is>
      </c>
      <c r="E971" s="7" t="n">
        <v>46261</v>
      </c>
      <c r="F971" s="7" t="n">
        <v>46261</v>
      </c>
      <c r="G971" t="n">
        <v>2026</v>
      </c>
      <c r="H971" t="inlineStr">
        <is>
          <t>Q3</t>
        </is>
      </c>
      <c r="I971" t="n">
        <v>8</v>
      </c>
      <c r="J971" t="inlineStr">
        <is>
          <t>Август</t>
        </is>
      </c>
      <c r="K971" t="n">
        <v>27</v>
      </c>
      <c r="L971" t="inlineStr">
        <is>
          <t>ФО_01_Крупный</t>
        </is>
      </c>
      <c r="M971" t="inlineStr">
        <is>
          <t>Регион_001_Крупный</t>
        </is>
      </c>
      <c r="N971" t="inlineStr">
        <is>
          <t>Город_0220</t>
        </is>
      </c>
      <c r="O971" t="inlineStr">
        <is>
          <t>Холдинг_Крупный</t>
        </is>
      </c>
      <c r="P971" t="inlineStr">
        <is>
          <t>Организация_Крупная</t>
        </is>
      </c>
      <c r="Q971" t="inlineStr">
        <is>
          <t>Отдел_020</t>
        </is>
      </c>
      <c r="R971" t="inlineStr">
        <is>
          <t>Группа_Крупная</t>
        </is>
      </c>
      <c r="S971" t="inlineStr">
        <is>
          <t>Категория_Крупная</t>
        </is>
      </c>
      <c r="T971" t="inlineStr">
        <is>
          <t>Подкатегория_Крупная</t>
        </is>
      </c>
      <c r="U971" t="inlineStr">
        <is>
          <t>SKU_0000970</t>
        </is>
      </c>
      <c r="V971" t="inlineStr">
        <is>
          <t>SMB</t>
        </is>
      </c>
      <c r="W971" t="inlineStr">
        <is>
          <t>Клиент_00970</t>
        </is>
      </c>
      <c r="X971" t="inlineStr">
        <is>
          <t>Интеграция</t>
        </is>
      </c>
      <c r="Y971" s="8" t="n">
        <v>41890</v>
      </c>
      <c r="Z971" t="n">
        <v>11</v>
      </c>
      <c r="AA971" s="8" t="n">
        <v>3770.1</v>
      </c>
      <c r="AB971" t="inlineStr">
        <is>
          <t>Да</t>
        </is>
      </c>
      <c r="AC971" t="inlineStr">
        <is>
          <t>Группа_Крупная / Категория_Крупная / Подкатегория_Крупная</t>
        </is>
      </c>
      <c r="AD971" t="n">
        <v>1</v>
      </c>
      <c r="AE971" t="inlineStr">
        <is>
          <t>до 10 000</t>
        </is>
      </c>
    </row>
    <row r="972">
      <c r="A972" t="n">
        <v>971</v>
      </c>
      <c r="B972" t="inlineStr">
        <is>
          <t>medium_10k</t>
        </is>
      </c>
      <c r="C972" t="inlineStr">
        <is>
          <t>ORD-0000324</t>
        </is>
      </c>
      <c r="D972" t="inlineStr">
        <is>
          <t>LINE-0000971</t>
        </is>
      </c>
      <c r="E972" s="7" t="n">
        <v>46262</v>
      </c>
      <c r="F972" s="7" t="n">
        <v>46262</v>
      </c>
      <c r="G972" t="n">
        <v>2026</v>
      </c>
      <c r="H972" t="inlineStr">
        <is>
          <t>Q3</t>
        </is>
      </c>
      <c r="I972" t="n">
        <v>8</v>
      </c>
      <c r="J972" t="inlineStr">
        <is>
          <t>Август</t>
        </is>
      </c>
      <c r="K972" t="n">
        <v>28</v>
      </c>
      <c r="L972" t="inlineStr">
        <is>
          <t>ФО_01_Крупный</t>
        </is>
      </c>
      <c r="M972" t="inlineStr">
        <is>
          <t>Регион_001_Крупный</t>
        </is>
      </c>
      <c r="N972" t="inlineStr">
        <is>
          <t>Город_0221</t>
        </is>
      </c>
      <c r="O972" t="inlineStr">
        <is>
          <t>Холдинг_Крупный</t>
        </is>
      </c>
      <c r="P972" t="inlineStr">
        <is>
          <t>Организация_Крупная</t>
        </is>
      </c>
      <c r="Q972" t="inlineStr">
        <is>
          <t>Отдел_020</t>
        </is>
      </c>
      <c r="R972" t="inlineStr">
        <is>
          <t>Группа_Крупная</t>
        </is>
      </c>
      <c r="S972" t="inlineStr">
        <is>
          <t>Категория_Крупная</t>
        </is>
      </c>
      <c r="T972" t="inlineStr">
        <is>
          <t>Подкатегория_Крупная</t>
        </is>
      </c>
      <c r="U972" t="inlineStr">
        <is>
          <t>SKU_0000971</t>
        </is>
      </c>
      <c r="V972" t="inlineStr">
        <is>
          <t>Госсектор</t>
        </is>
      </c>
      <c r="W972" t="inlineStr">
        <is>
          <t>Клиент_00971</t>
        </is>
      </c>
      <c r="X972" t="inlineStr">
        <is>
          <t>Портал</t>
        </is>
      </c>
      <c r="Y972" s="8" t="n">
        <v>41927</v>
      </c>
      <c r="Z972" t="n">
        <v>12</v>
      </c>
      <c r="AA972" s="8" t="n">
        <v>4192.7</v>
      </c>
      <c r="AB972" t="inlineStr">
        <is>
          <t>Да</t>
        </is>
      </c>
      <c r="AC972" t="inlineStr">
        <is>
          <t>Группа_Крупная / Категория_Крупная / Подкатегория_Крупная</t>
        </is>
      </c>
      <c r="AD972" t="n">
        <v>1</v>
      </c>
      <c r="AE972" t="inlineStr">
        <is>
          <t>до 10 000</t>
        </is>
      </c>
    </row>
    <row r="973">
      <c r="A973" t="n">
        <v>972</v>
      </c>
      <c r="B973" t="inlineStr">
        <is>
          <t>medium_10k</t>
        </is>
      </c>
      <c r="C973" t="inlineStr">
        <is>
          <t>ORD-0000324</t>
        </is>
      </c>
      <c r="D973" t="inlineStr">
        <is>
          <t>LINE-0000972</t>
        </is>
      </c>
      <c r="E973" s="7" t="n">
        <v>46263</v>
      </c>
      <c r="F973" s="7" t="n">
        <v>46263</v>
      </c>
      <c r="G973" t="n">
        <v>2026</v>
      </c>
      <c r="H973" t="inlineStr">
        <is>
          <t>Q3</t>
        </is>
      </c>
      <c r="I973" t="n">
        <v>8</v>
      </c>
      <c r="J973" t="inlineStr">
        <is>
          <t>Август</t>
        </is>
      </c>
      <c r="K973" t="n">
        <v>29</v>
      </c>
      <c r="L973" t="inlineStr">
        <is>
          <t>ФО_01_Крупный</t>
        </is>
      </c>
      <c r="M973" t="inlineStr">
        <is>
          <t>Регион_001_Крупный</t>
        </is>
      </c>
      <c r="N973" t="inlineStr">
        <is>
          <t>Город_0222</t>
        </is>
      </c>
      <c r="O973" t="inlineStr">
        <is>
          <t>Холдинг_Крупный</t>
        </is>
      </c>
      <c r="P973" t="inlineStr">
        <is>
          <t>Организация_Крупная</t>
        </is>
      </c>
      <c r="Q973" t="inlineStr">
        <is>
          <t>Отдел_020</t>
        </is>
      </c>
      <c r="R973" t="inlineStr">
        <is>
          <t>Группа_Крупная</t>
        </is>
      </c>
      <c r="S973" t="inlineStr">
        <is>
          <t>Категория_Крупная</t>
        </is>
      </c>
      <c r="T973" t="inlineStr">
        <is>
          <t>Подкатегория_Крупная</t>
        </is>
      </c>
      <c r="U973" t="inlineStr">
        <is>
          <t>SKU_0000972</t>
        </is>
      </c>
      <c r="V973" t="inlineStr">
        <is>
          <t>Розница</t>
        </is>
      </c>
      <c r="W973" t="inlineStr">
        <is>
          <t>Клиент_00972</t>
        </is>
      </c>
      <c r="X973" t="inlineStr">
        <is>
          <t>API</t>
        </is>
      </c>
      <c r="Y973" s="8" t="n">
        <v>41964</v>
      </c>
      <c r="Z973" t="n">
        <v>13</v>
      </c>
      <c r="AA973" s="8" t="n">
        <v>4616.04</v>
      </c>
      <c r="AB973" t="inlineStr">
        <is>
          <t>Да</t>
        </is>
      </c>
      <c r="AC973" t="inlineStr">
        <is>
          <t>Группа_Крупная / Категория_Крупная / Подкатегория_Крупная</t>
        </is>
      </c>
      <c r="AD973" t="n">
        <v>1</v>
      </c>
      <c r="AE973" t="inlineStr">
        <is>
          <t>до 10 000</t>
        </is>
      </c>
    </row>
    <row r="974">
      <c r="A974" t="n">
        <v>973</v>
      </c>
      <c r="B974" t="inlineStr">
        <is>
          <t>medium_10k</t>
        </is>
      </c>
      <c r="C974" t="inlineStr">
        <is>
          <t>ORD-0000325</t>
        </is>
      </c>
      <c r="D974" t="inlineStr">
        <is>
          <t>LINE-0000973</t>
        </is>
      </c>
      <c r="E974" s="7" t="n">
        <v>46264</v>
      </c>
      <c r="F974" s="7" t="n">
        <v>46264</v>
      </c>
      <c r="G974" t="n">
        <v>2026</v>
      </c>
      <c r="H974" t="inlineStr">
        <is>
          <t>Q3</t>
        </is>
      </c>
      <c r="I974" t="n">
        <v>8</v>
      </c>
      <c r="J974" t="inlineStr">
        <is>
          <t>Август</t>
        </is>
      </c>
      <c r="K974" t="n">
        <v>30</v>
      </c>
      <c r="L974" t="inlineStr">
        <is>
          <t>ФО_01_Крупный</t>
        </is>
      </c>
      <c r="M974" t="inlineStr">
        <is>
          <t>Регион_001_Крупный</t>
        </is>
      </c>
      <c r="N974" t="inlineStr">
        <is>
          <t>Город_0223</t>
        </is>
      </c>
      <c r="O974" t="inlineStr">
        <is>
          <t>Холдинг_Крупный</t>
        </is>
      </c>
      <c r="P974" t="inlineStr">
        <is>
          <t>Организация_Крупная</t>
        </is>
      </c>
      <c r="Q974" t="inlineStr">
        <is>
          <t>Отдел_020</t>
        </is>
      </c>
      <c r="R974" t="inlineStr">
        <is>
          <t>Группа_Крупная</t>
        </is>
      </c>
      <c r="S974" t="inlineStr">
        <is>
          <t>Категория_Крупная</t>
        </is>
      </c>
      <c r="T974" t="inlineStr">
        <is>
          <t>Подкатегория_Крупная</t>
        </is>
      </c>
      <c r="U974" t="inlineStr">
        <is>
          <t>SKU_0000973</t>
        </is>
      </c>
      <c r="V974" t="inlineStr">
        <is>
          <t>Enterprise</t>
        </is>
      </c>
      <c r="W974" t="inlineStr">
        <is>
          <t>Клиент_00973</t>
        </is>
      </c>
      <c r="X974" t="inlineStr">
        <is>
          <t>Импорт</t>
        </is>
      </c>
      <c r="Y974" s="8" t="n">
        <v>42001</v>
      </c>
      <c r="Z974" t="n">
        <v>14</v>
      </c>
      <c r="AA974" s="8" t="n">
        <v>5040.12</v>
      </c>
      <c r="AB974" t="inlineStr">
        <is>
          <t>Да</t>
        </is>
      </c>
      <c r="AC974" t="inlineStr">
        <is>
          <t>Группа_Крупная / Категория_Крупная / Подкатегория_Крупная</t>
        </is>
      </c>
      <c r="AD974" t="n">
        <v>1</v>
      </c>
      <c r="AE974" t="inlineStr">
        <is>
          <t>до 10 000</t>
        </is>
      </c>
    </row>
    <row r="975">
      <c r="A975" t="n">
        <v>974</v>
      </c>
      <c r="B975" t="inlineStr">
        <is>
          <t>medium_10k</t>
        </is>
      </c>
      <c r="C975" t="inlineStr">
        <is>
          <t>ORD-0000325</t>
        </is>
      </c>
      <c r="D975" t="inlineStr">
        <is>
          <t>LINE-0000974</t>
        </is>
      </c>
      <c r="E975" s="7" t="n">
        <v>46265</v>
      </c>
      <c r="F975" s="7" t="n">
        <v>46265</v>
      </c>
      <c r="G975" t="n">
        <v>2026</v>
      </c>
      <c r="H975" t="inlineStr">
        <is>
          <t>Q3</t>
        </is>
      </c>
      <c r="I975" t="n">
        <v>8</v>
      </c>
      <c r="J975" t="inlineStr">
        <is>
          <t>Август</t>
        </is>
      </c>
      <c r="K975" t="n">
        <v>31</v>
      </c>
      <c r="L975" t="inlineStr">
        <is>
          <t>ФО_01_Крупный</t>
        </is>
      </c>
      <c r="M975" t="inlineStr">
        <is>
          <t>Регион_001_Крупный</t>
        </is>
      </c>
      <c r="N975" t="inlineStr">
        <is>
          <t>Город_0224</t>
        </is>
      </c>
      <c r="O975" t="inlineStr">
        <is>
          <t>Холдинг_Крупный</t>
        </is>
      </c>
      <c r="P975" t="inlineStr">
        <is>
          <t>Организация_Крупная</t>
        </is>
      </c>
      <c r="Q975" t="inlineStr">
        <is>
          <t>Отдел_020</t>
        </is>
      </c>
      <c r="R975" t="inlineStr">
        <is>
          <t>Группа_Крупная</t>
        </is>
      </c>
      <c r="S975" t="inlineStr">
        <is>
          <t>Категория_Крупная</t>
        </is>
      </c>
      <c r="T975" t="inlineStr">
        <is>
          <t>Подкатегория_Крупная</t>
        </is>
      </c>
      <c r="U975" t="inlineStr">
        <is>
          <t>SKU_0000974</t>
        </is>
      </c>
      <c r="V975" t="inlineStr">
        <is>
          <t>SMB</t>
        </is>
      </c>
      <c r="W975" t="inlineStr">
        <is>
          <t>Клиент_00974</t>
        </is>
      </c>
      <c r="X975" t="inlineStr">
        <is>
          <t>Ручной ввод</t>
        </is>
      </c>
      <c r="Y975" s="8" t="n">
        <v>42038</v>
      </c>
      <c r="Z975" t="n">
        <v>15</v>
      </c>
      <c r="AA975" s="8" t="n">
        <v>5464.94</v>
      </c>
      <c r="AB975" t="inlineStr">
        <is>
          <t>Да</t>
        </is>
      </c>
      <c r="AC975" t="inlineStr">
        <is>
          <t>Группа_Крупная / Категория_Крупная / Подкатегория_Крупная</t>
        </is>
      </c>
      <c r="AD975" t="n">
        <v>1</v>
      </c>
      <c r="AE975" t="inlineStr">
        <is>
          <t>до 10 000</t>
        </is>
      </c>
    </row>
    <row r="976">
      <c r="A976" t="n">
        <v>975</v>
      </c>
      <c r="B976" t="inlineStr">
        <is>
          <t>medium_10k</t>
        </is>
      </c>
      <c r="C976" t="inlineStr">
        <is>
          <t>ORD-0000325</t>
        </is>
      </c>
      <c r="D976" t="inlineStr">
        <is>
          <t>LINE-0000975</t>
        </is>
      </c>
      <c r="E976" s="7" t="n">
        <v>46266</v>
      </c>
      <c r="F976" s="7" t="n">
        <v>46266</v>
      </c>
      <c r="G976" t="n">
        <v>2026</v>
      </c>
      <c r="H976" t="inlineStr">
        <is>
          <t>Q3</t>
        </is>
      </c>
      <c r="I976" t="n">
        <v>9</v>
      </c>
      <c r="J976" t="inlineStr">
        <is>
          <t>Сентябрь</t>
        </is>
      </c>
      <c r="K976" t="n">
        <v>1</v>
      </c>
      <c r="L976" t="inlineStr">
        <is>
          <t>ФО_01_Крупный</t>
        </is>
      </c>
      <c r="M976" t="inlineStr">
        <is>
          <t>Регион_001_Крупный</t>
        </is>
      </c>
      <c r="N976" t="inlineStr">
        <is>
          <t>Город_0225</t>
        </is>
      </c>
      <c r="O976" t="inlineStr">
        <is>
          <t>Холдинг_Крупный</t>
        </is>
      </c>
      <c r="P976" t="inlineStr">
        <is>
          <t>Организация_Крупная</t>
        </is>
      </c>
      <c r="Q976" t="inlineStr">
        <is>
          <t>Отдел_020</t>
        </is>
      </c>
      <c r="R976" t="inlineStr">
        <is>
          <t>Группа_Крупная</t>
        </is>
      </c>
      <c r="S976" t="inlineStr">
        <is>
          <t>Категория_Крупная</t>
        </is>
      </c>
      <c r="T976" t="inlineStr">
        <is>
          <t>Подкатегория_Крупная</t>
        </is>
      </c>
      <c r="U976" t="inlineStr">
        <is>
          <t>SKU_0000975</t>
        </is>
      </c>
      <c r="V976" t="inlineStr">
        <is>
          <t>Госсектор</t>
        </is>
      </c>
      <c r="W976" t="inlineStr">
        <is>
          <t>Клиент_00975</t>
        </is>
      </c>
      <c r="X976" t="inlineStr">
        <is>
          <t>Интеграция</t>
        </is>
      </c>
      <c r="Y976" s="8" t="n">
        <v>42075</v>
      </c>
      <c r="Z976" t="n">
        <v>16</v>
      </c>
      <c r="AA976" s="8" t="n">
        <v>5890.5</v>
      </c>
      <c r="AB976" t="inlineStr">
        <is>
          <t>Да</t>
        </is>
      </c>
      <c r="AC976" t="inlineStr">
        <is>
          <t>Группа_Крупная / Категория_Крупная / Подкатегория_Крупная</t>
        </is>
      </c>
      <c r="AD976" t="n">
        <v>1</v>
      </c>
      <c r="AE976" t="inlineStr">
        <is>
          <t>до 10 000</t>
        </is>
      </c>
    </row>
    <row r="977">
      <c r="A977" t="n">
        <v>976</v>
      </c>
      <c r="B977" t="inlineStr">
        <is>
          <t>medium_10k</t>
        </is>
      </c>
      <c r="C977" t="inlineStr">
        <is>
          <t>ORD-0000326</t>
        </is>
      </c>
      <c r="D977" t="inlineStr">
        <is>
          <t>LINE-0000976</t>
        </is>
      </c>
      <c r="E977" s="7" t="n">
        <v>46267</v>
      </c>
      <c r="F977" s="7" t="n">
        <v>46267</v>
      </c>
      <c r="G977" t="n">
        <v>2026</v>
      </c>
      <c r="H977" t="inlineStr">
        <is>
          <t>Q3</t>
        </is>
      </c>
      <c r="I977" t="n">
        <v>9</v>
      </c>
      <c r="J977" t="inlineStr">
        <is>
          <t>Сентябрь</t>
        </is>
      </c>
      <c r="K977" t="n">
        <v>2</v>
      </c>
      <c r="L977" t="inlineStr">
        <is>
          <t>ФО_01_Крупный</t>
        </is>
      </c>
      <c r="M977" t="inlineStr">
        <is>
          <t>Регион_001_Крупный</t>
        </is>
      </c>
      <c r="N977" t="inlineStr">
        <is>
          <t>Город_0226</t>
        </is>
      </c>
      <c r="O977" t="inlineStr">
        <is>
          <t>Холдинг_Крупный</t>
        </is>
      </c>
      <c r="P977" t="inlineStr">
        <is>
          <t>Организация_Крупная</t>
        </is>
      </c>
      <c r="Q977" t="inlineStr">
        <is>
          <t>Отдел_020</t>
        </is>
      </c>
      <c r="R977" t="inlineStr">
        <is>
          <t>Группа_Крупная</t>
        </is>
      </c>
      <c r="S977" t="inlineStr">
        <is>
          <t>Категория_Крупная</t>
        </is>
      </c>
      <c r="T977" t="inlineStr">
        <is>
          <t>Подкатегория_Крупная</t>
        </is>
      </c>
      <c r="U977" t="inlineStr">
        <is>
          <t>SKU_0000976</t>
        </is>
      </c>
      <c r="V977" t="inlineStr">
        <is>
          <t>Розница</t>
        </is>
      </c>
      <c r="W977" t="inlineStr">
        <is>
          <t>Клиент_00976</t>
        </is>
      </c>
      <c r="X977" t="inlineStr">
        <is>
          <t>Портал</t>
        </is>
      </c>
      <c r="Y977" s="8" t="n">
        <v>42112</v>
      </c>
      <c r="Z977" t="n">
        <v>17</v>
      </c>
      <c r="AA977" s="8" t="n">
        <v>6316.8</v>
      </c>
      <c r="AB977" t="inlineStr">
        <is>
          <t>Да</t>
        </is>
      </c>
      <c r="AC977" t="inlineStr">
        <is>
          <t>Группа_Крупная / Категория_Крупная / Подкатегория_Крупная</t>
        </is>
      </c>
      <c r="AD977" t="n">
        <v>1</v>
      </c>
      <c r="AE977" t="inlineStr">
        <is>
          <t>до 10 000</t>
        </is>
      </c>
    </row>
    <row r="978">
      <c r="A978" t="n">
        <v>977</v>
      </c>
      <c r="B978" t="inlineStr">
        <is>
          <t>medium_10k</t>
        </is>
      </c>
      <c r="C978" t="inlineStr">
        <is>
          <t>ORD-0000326</t>
        </is>
      </c>
      <c r="D978" t="inlineStr">
        <is>
          <t>LINE-0000977</t>
        </is>
      </c>
      <c r="E978" s="7" t="n">
        <v>46268</v>
      </c>
      <c r="F978" s="7" t="n">
        <v>46268</v>
      </c>
      <c r="G978" t="n">
        <v>2026</v>
      </c>
      <c r="H978" t="inlineStr">
        <is>
          <t>Q3</t>
        </is>
      </c>
      <c r="I978" t="n">
        <v>9</v>
      </c>
      <c r="J978" t="inlineStr">
        <is>
          <t>Сентябрь</t>
        </is>
      </c>
      <c r="K978" t="n">
        <v>3</v>
      </c>
      <c r="L978" t="inlineStr">
        <is>
          <t>ФО_02</t>
        </is>
      </c>
      <c r="M978" t="inlineStr">
        <is>
          <t>Регион_049</t>
        </is>
      </c>
      <c r="N978" t="inlineStr">
        <is>
          <t>Город_0977</t>
        </is>
      </c>
      <c r="O978" t="inlineStr">
        <is>
          <t>Холдинг_01</t>
        </is>
      </c>
      <c r="P978" t="inlineStr">
        <is>
          <t>Организация_002</t>
        </is>
      </c>
      <c r="Q978" t="inlineStr">
        <is>
          <t>Отдел_020</t>
        </is>
      </c>
      <c r="R978" t="inlineStr">
        <is>
          <t>Группа_01</t>
        </is>
      </c>
      <c r="S978" t="inlineStr">
        <is>
          <t>Категория_002</t>
        </is>
      </c>
      <c r="T978" t="inlineStr">
        <is>
          <t>Подкатегория_020</t>
        </is>
      </c>
      <c r="U978" t="inlineStr">
        <is>
          <t>SKU_0000977</t>
        </is>
      </c>
      <c r="V978" t="inlineStr">
        <is>
          <t>Enterprise</t>
        </is>
      </c>
      <c r="W978" t="inlineStr">
        <is>
          <t>Клиент_00977</t>
        </is>
      </c>
      <c r="X978" t="inlineStr">
        <is>
          <t>API</t>
        </is>
      </c>
      <c r="Y978" s="8" t="n">
        <v>37149</v>
      </c>
      <c r="Z978" t="n">
        <v>18</v>
      </c>
      <c r="AA978" s="8" t="n">
        <v>5943.84</v>
      </c>
      <c r="AB978" t="inlineStr">
        <is>
          <t>Нет</t>
        </is>
      </c>
      <c r="AC978" t="inlineStr">
        <is>
          <t>Группа_01 / Категория_002 / Подкатегория_020</t>
        </is>
      </c>
      <c r="AD978" t="n">
        <v>1</v>
      </c>
      <c r="AE978" t="inlineStr">
        <is>
          <t>до 10 000</t>
        </is>
      </c>
    </row>
    <row r="979">
      <c r="A979" t="n">
        <v>978</v>
      </c>
      <c r="B979" t="inlineStr">
        <is>
          <t>medium_10k</t>
        </is>
      </c>
      <c r="C979" t="inlineStr">
        <is>
          <t>ORD-0000326</t>
        </is>
      </c>
      <c r="D979" t="inlineStr">
        <is>
          <t>LINE-0000978</t>
        </is>
      </c>
      <c r="E979" s="7" t="n">
        <v>46269</v>
      </c>
      <c r="F979" s="7" t="n">
        <v>46269</v>
      </c>
      <c r="G979" t="n">
        <v>2026</v>
      </c>
      <c r="H979" t="inlineStr">
        <is>
          <t>Q3</t>
        </is>
      </c>
      <c r="I979" t="n">
        <v>9</v>
      </c>
      <c r="J979" t="inlineStr">
        <is>
          <t>Сентябрь</t>
        </is>
      </c>
      <c r="K979" t="n">
        <v>4</v>
      </c>
      <c r="L979" t="inlineStr">
        <is>
          <t>ФО_03</t>
        </is>
      </c>
      <c r="M979" t="inlineStr">
        <is>
          <t>Регион_049</t>
        </is>
      </c>
      <c r="N979" t="inlineStr">
        <is>
          <t>Город_0978</t>
        </is>
      </c>
      <c r="O979" t="inlineStr">
        <is>
          <t>Холдинг_01</t>
        </is>
      </c>
      <c r="P979" t="inlineStr">
        <is>
          <t>Организация_002</t>
        </is>
      </c>
      <c r="Q979" t="inlineStr">
        <is>
          <t>Отдел_020</t>
        </is>
      </c>
      <c r="R979" t="inlineStr">
        <is>
          <t>Группа_01</t>
        </is>
      </c>
      <c r="S979" t="inlineStr">
        <is>
          <t>Категория_002</t>
        </is>
      </c>
      <c r="T979" t="inlineStr">
        <is>
          <t>Подкатегория_020</t>
        </is>
      </c>
      <c r="U979" t="inlineStr">
        <is>
          <t>SKU_0000978</t>
        </is>
      </c>
      <c r="V979" t="inlineStr">
        <is>
          <t>SMB</t>
        </is>
      </c>
      <c r="W979" t="inlineStr">
        <is>
          <t>Клиент_00978</t>
        </is>
      </c>
      <c r="X979" t="inlineStr">
        <is>
          <t>Импорт</t>
        </is>
      </c>
      <c r="Y979" s="8" t="n">
        <v>37186</v>
      </c>
      <c r="Z979" t="n">
        <v>19</v>
      </c>
      <c r="AA979" s="8" t="n">
        <v>6321.62</v>
      </c>
      <c r="AB979" t="inlineStr">
        <is>
          <t>Нет</t>
        </is>
      </c>
      <c r="AC979" t="inlineStr">
        <is>
          <t>Группа_01 / Категория_002 / Подкатегория_020</t>
        </is>
      </c>
      <c r="AD979" t="n">
        <v>1</v>
      </c>
      <c r="AE979" t="inlineStr">
        <is>
          <t>до 10 000</t>
        </is>
      </c>
    </row>
    <row r="980">
      <c r="A980" t="n">
        <v>979</v>
      </c>
      <c r="B980" t="inlineStr">
        <is>
          <t>medium_10k</t>
        </is>
      </c>
      <c r="C980" t="inlineStr">
        <is>
          <t>ORD-0000327</t>
        </is>
      </c>
      <c r="D980" t="inlineStr">
        <is>
          <t>LINE-0000979</t>
        </is>
      </c>
      <c r="E980" s="7" t="n">
        <v>46270</v>
      </c>
      <c r="F980" s="7" t="n">
        <v>46270</v>
      </c>
      <c r="G980" t="n">
        <v>2026</v>
      </c>
      <c r="H980" t="inlineStr">
        <is>
          <t>Q3</t>
        </is>
      </c>
      <c r="I980" t="n">
        <v>9</v>
      </c>
      <c r="J980" t="inlineStr">
        <is>
          <t>Сентябрь</t>
        </is>
      </c>
      <c r="K980" t="n">
        <v>5</v>
      </c>
      <c r="L980" t="inlineStr">
        <is>
          <t>ФО_04</t>
        </is>
      </c>
      <c r="M980" t="inlineStr">
        <is>
          <t>Регион_049</t>
        </is>
      </c>
      <c r="N980" t="inlineStr">
        <is>
          <t>Город_0979</t>
        </is>
      </c>
      <c r="O980" t="inlineStr">
        <is>
          <t>Холдинг_01</t>
        </is>
      </c>
      <c r="P980" t="inlineStr">
        <is>
          <t>Организация_002</t>
        </is>
      </c>
      <c r="Q980" t="inlineStr">
        <is>
          <t>Отдел_020</t>
        </is>
      </c>
      <c r="R980" t="inlineStr">
        <is>
          <t>Группа_01</t>
        </is>
      </c>
      <c r="S980" t="inlineStr">
        <is>
          <t>Категория_002</t>
        </is>
      </c>
      <c r="T980" t="inlineStr">
        <is>
          <t>Подкатегория_020</t>
        </is>
      </c>
      <c r="U980" t="inlineStr">
        <is>
          <t>SKU_0000979</t>
        </is>
      </c>
      <c r="V980" t="inlineStr">
        <is>
          <t>Госсектор</t>
        </is>
      </c>
      <c r="W980" t="inlineStr">
        <is>
          <t>Клиент_00979</t>
        </is>
      </c>
      <c r="X980" t="inlineStr">
        <is>
          <t>Ручной ввод</t>
        </is>
      </c>
      <c r="Y980" s="8" t="n">
        <v>37223</v>
      </c>
      <c r="Z980" t="n">
        <v>20</v>
      </c>
      <c r="AA980" s="8" t="n">
        <v>6700.14</v>
      </c>
      <c r="AB980" t="inlineStr">
        <is>
          <t>Нет</t>
        </is>
      </c>
      <c r="AC980" t="inlineStr">
        <is>
          <t>Группа_01 / Категория_002 / Подкатегория_020</t>
        </is>
      </c>
      <c r="AD980" t="n">
        <v>1</v>
      </c>
      <c r="AE980" t="inlineStr">
        <is>
          <t>до 10 000</t>
        </is>
      </c>
    </row>
    <row r="981">
      <c r="A981" t="n">
        <v>980</v>
      </c>
      <c r="B981" t="inlineStr">
        <is>
          <t>medium_10k</t>
        </is>
      </c>
      <c r="C981" t="inlineStr">
        <is>
          <t>ORD-0000327</t>
        </is>
      </c>
      <c r="D981" t="inlineStr">
        <is>
          <t>LINE-0000980</t>
        </is>
      </c>
      <c r="E981" s="7" t="n">
        <v>46271</v>
      </c>
      <c r="F981" s="7" t="n">
        <v>46271</v>
      </c>
      <c r="G981" t="n">
        <v>2026</v>
      </c>
      <c r="H981" t="inlineStr">
        <is>
          <t>Q3</t>
        </is>
      </c>
      <c r="I981" t="n">
        <v>9</v>
      </c>
      <c r="J981" t="inlineStr">
        <is>
          <t>Сентябрь</t>
        </is>
      </c>
      <c r="K981" t="n">
        <v>6</v>
      </c>
      <c r="L981" t="inlineStr">
        <is>
          <t>ФО_01_Крупный</t>
        </is>
      </c>
      <c r="M981" t="inlineStr">
        <is>
          <t>Регион_001_Крупный</t>
        </is>
      </c>
      <c r="N981" t="inlineStr">
        <is>
          <t>Город_0230</t>
        </is>
      </c>
      <c r="O981" t="inlineStr">
        <is>
          <t>Холдинг_Крупный</t>
        </is>
      </c>
      <c r="P981" t="inlineStr">
        <is>
          <t>Организация_Крупная</t>
        </is>
      </c>
      <c r="Q981" t="inlineStr">
        <is>
          <t>Отдел_020</t>
        </is>
      </c>
      <c r="R981" t="inlineStr">
        <is>
          <t>Группа_Крупная</t>
        </is>
      </c>
      <c r="S981" t="inlineStr">
        <is>
          <t>Категория_Крупная</t>
        </is>
      </c>
      <c r="T981" t="inlineStr">
        <is>
          <t>Подкатегория_Крупная</t>
        </is>
      </c>
      <c r="U981" t="inlineStr">
        <is>
          <t>SKU_0000980</t>
        </is>
      </c>
      <c r="V981" t="inlineStr">
        <is>
          <t>Розница</t>
        </is>
      </c>
      <c r="W981" t="inlineStr">
        <is>
          <t>Клиент_00980</t>
        </is>
      </c>
      <c r="X981" t="inlineStr">
        <is>
          <t>Интеграция</t>
        </is>
      </c>
      <c r="Y981" s="8" t="n">
        <v>42260</v>
      </c>
      <c r="Z981" t="n">
        <v>1</v>
      </c>
      <c r="AA981" s="8" t="n">
        <v>8029.4</v>
      </c>
      <c r="AB981" t="inlineStr">
        <is>
          <t>Да</t>
        </is>
      </c>
      <c r="AC981" t="inlineStr">
        <is>
          <t>Группа_Крупная / Категория_Крупная / Подкатегория_Крупная</t>
        </is>
      </c>
      <c r="AD981" t="n">
        <v>1</v>
      </c>
      <c r="AE981" t="inlineStr">
        <is>
          <t>до 10 000</t>
        </is>
      </c>
    </row>
    <row r="982">
      <c r="A982" t="n">
        <v>981</v>
      </c>
      <c r="B982" t="inlineStr">
        <is>
          <t>medium_10k</t>
        </is>
      </c>
      <c r="C982" t="inlineStr">
        <is>
          <t>ORD-0000327</t>
        </is>
      </c>
      <c r="D982" t="inlineStr">
        <is>
          <t>LINE-0000981</t>
        </is>
      </c>
      <c r="E982" s="7" t="n">
        <v>46272</v>
      </c>
      <c r="F982" s="7" t="n">
        <v>46272</v>
      </c>
      <c r="G982" t="n">
        <v>2026</v>
      </c>
      <c r="H982" t="inlineStr">
        <is>
          <t>Q3</t>
        </is>
      </c>
      <c r="I982" t="n">
        <v>9</v>
      </c>
      <c r="J982" t="inlineStr">
        <is>
          <t>Сентябрь</t>
        </is>
      </c>
      <c r="K982" t="n">
        <v>7</v>
      </c>
      <c r="L982" t="inlineStr">
        <is>
          <t>ФО_01_Крупный</t>
        </is>
      </c>
      <c r="M982" t="inlineStr">
        <is>
          <t>Регион_001_Крупный</t>
        </is>
      </c>
      <c r="N982" t="inlineStr">
        <is>
          <t>Город_0231</t>
        </is>
      </c>
      <c r="O982" t="inlineStr">
        <is>
          <t>Холдинг_Крупный</t>
        </is>
      </c>
      <c r="P982" t="inlineStr">
        <is>
          <t>Организация_Крупная</t>
        </is>
      </c>
      <c r="Q982" t="inlineStr">
        <is>
          <t>Отдел_020</t>
        </is>
      </c>
      <c r="R982" t="inlineStr">
        <is>
          <t>Группа_Крупная</t>
        </is>
      </c>
      <c r="S982" t="inlineStr">
        <is>
          <t>Категория_Крупная</t>
        </is>
      </c>
      <c r="T982" t="inlineStr">
        <is>
          <t>Подкатегория_Крупная</t>
        </is>
      </c>
      <c r="U982" t="inlineStr">
        <is>
          <t>SKU_0000981</t>
        </is>
      </c>
      <c r="V982" t="inlineStr">
        <is>
          <t>Enterprise</t>
        </is>
      </c>
      <c r="W982" t="inlineStr">
        <is>
          <t>Клиент_00981</t>
        </is>
      </c>
      <c r="X982" t="inlineStr">
        <is>
          <t>Портал</t>
        </is>
      </c>
      <c r="Y982" s="8" t="n">
        <v>42297</v>
      </c>
      <c r="Z982" t="n">
        <v>2</v>
      </c>
      <c r="AA982" s="8" t="n">
        <v>8459.4</v>
      </c>
      <c r="AB982" t="inlineStr">
        <is>
          <t>Да</t>
        </is>
      </c>
      <c r="AC982" t="inlineStr">
        <is>
          <t>Группа_Крупная / Категория_Крупная / Подкатегория_Крупная</t>
        </is>
      </c>
      <c r="AD982" t="n">
        <v>1</v>
      </c>
      <c r="AE982" t="inlineStr">
        <is>
          <t>до 10 000</t>
        </is>
      </c>
    </row>
    <row r="983">
      <c r="A983" t="n">
        <v>982</v>
      </c>
      <c r="B983" t="inlineStr">
        <is>
          <t>medium_10k</t>
        </is>
      </c>
      <c r="C983" t="inlineStr">
        <is>
          <t>ORD-0000328</t>
        </is>
      </c>
      <c r="D983" t="inlineStr">
        <is>
          <t>LINE-0000982</t>
        </is>
      </c>
      <c r="E983" s="7" t="n">
        <v>46273</v>
      </c>
      <c r="F983" s="7" t="n">
        <v>46273</v>
      </c>
      <c r="G983" t="n">
        <v>2026</v>
      </c>
      <c r="H983" t="inlineStr">
        <is>
          <t>Q3</t>
        </is>
      </c>
      <c r="I983" t="n">
        <v>9</v>
      </c>
      <c r="J983" t="inlineStr">
        <is>
          <t>Сентябрь</t>
        </is>
      </c>
      <c r="K983" t="n">
        <v>8</v>
      </c>
      <c r="L983" t="inlineStr">
        <is>
          <t>ФО_01_Крупный</t>
        </is>
      </c>
      <c r="M983" t="inlineStr">
        <is>
          <t>Регион_001_Крупный</t>
        </is>
      </c>
      <c r="N983" t="inlineStr">
        <is>
          <t>Город_0232</t>
        </is>
      </c>
      <c r="O983" t="inlineStr">
        <is>
          <t>Холдинг_Крупный</t>
        </is>
      </c>
      <c r="P983" t="inlineStr">
        <is>
          <t>Организация_Крупная</t>
        </is>
      </c>
      <c r="Q983" t="inlineStr">
        <is>
          <t>Отдел_020</t>
        </is>
      </c>
      <c r="R983" t="inlineStr">
        <is>
          <t>Группа_Крупная</t>
        </is>
      </c>
      <c r="S983" t="inlineStr">
        <is>
          <t>Категория_Крупная</t>
        </is>
      </c>
      <c r="T983" t="inlineStr">
        <is>
          <t>Подкатегория_Крупная</t>
        </is>
      </c>
      <c r="U983" t="inlineStr">
        <is>
          <t>SKU_0000982</t>
        </is>
      </c>
      <c r="V983" t="inlineStr">
        <is>
          <t>SMB</t>
        </is>
      </c>
      <c r="W983" t="inlineStr">
        <is>
          <t>Клиент_00982</t>
        </is>
      </c>
      <c r="X983" t="inlineStr">
        <is>
          <t>API</t>
        </is>
      </c>
      <c r="Y983" s="8" t="n">
        <v>42334</v>
      </c>
      <c r="Z983" t="n">
        <v>3</v>
      </c>
      <c r="AA983" s="8" t="n">
        <v>8890.139999999999</v>
      </c>
      <c r="AB983" t="inlineStr">
        <is>
          <t>Да</t>
        </is>
      </c>
      <c r="AC983" t="inlineStr">
        <is>
          <t>Группа_Крупная / Категория_Крупная / Подкатегория_Крупная</t>
        </is>
      </c>
      <c r="AD983" t="n">
        <v>1</v>
      </c>
      <c r="AE983" t="inlineStr">
        <is>
          <t>до 10 000</t>
        </is>
      </c>
    </row>
    <row r="984">
      <c r="A984" t="n">
        <v>983</v>
      </c>
      <c r="B984" t="inlineStr">
        <is>
          <t>medium_10k</t>
        </is>
      </c>
      <c r="C984" t="inlineStr">
        <is>
          <t>ORD-0000328</t>
        </is>
      </c>
      <c r="D984" t="inlineStr">
        <is>
          <t>LINE-0000983</t>
        </is>
      </c>
      <c r="E984" s="7" t="n">
        <v>46274</v>
      </c>
      <c r="F984" s="7" t="n">
        <v>46274</v>
      </c>
      <c r="G984" t="n">
        <v>2026</v>
      </c>
      <c r="H984" t="inlineStr">
        <is>
          <t>Q3</t>
        </is>
      </c>
      <c r="I984" t="n">
        <v>9</v>
      </c>
      <c r="J984" t="inlineStr">
        <is>
          <t>Сентябрь</t>
        </is>
      </c>
      <c r="K984" t="n">
        <v>9</v>
      </c>
      <c r="L984" t="inlineStr">
        <is>
          <t>ФО_01_Крупный</t>
        </is>
      </c>
      <c r="M984" t="inlineStr">
        <is>
          <t>Регион_001_Крупный</t>
        </is>
      </c>
      <c r="N984" t="inlineStr">
        <is>
          <t>Город_0233</t>
        </is>
      </c>
      <c r="O984" t="inlineStr">
        <is>
          <t>Холдинг_Крупный</t>
        </is>
      </c>
      <c r="P984" t="inlineStr">
        <is>
          <t>Организация_Крупная</t>
        </is>
      </c>
      <c r="Q984" t="inlineStr">
        <is>
          <t>Отдел_020</t>
        </is>
      </c>
      <c r="R984" t="inlineStr">
        <is>
          <t>Группа_Крупная</t>
        </is>
      </c>
      <c r="S984" t="inlineStr">
        <is>
          <t>Категория_Крупная</t>
        </is>
      </c>
      <c r="T984" t="inlineStr">
        <is>
          <t>Подкатегория_Крупная</t>
        </is>
      </c>
      <c r="U984" t="inlineStr">
        <is>
          <t>SKU_0000983</t>
        </is>
      </c>
      <c r="V984" t="inlineStr">
        <is>
          <t>Госсектор</t>
        </is>
      </c>
      <c r="W984" t="inlineStr">
        <is>
          <t>Клиент_00983</t>
        </is>
      </c>
      <c r="X984" t="inlineStr">
        <is>
          <t>Импорт</t>
        </is>
      </c>
      <c r="Y984" s="8" t="n">
        <v>42371</v>
      </c>
      <c r="Z984" t="n">
        <v>4</v>
      </c>
      <c r="AA984" s="8" t="n">
        <v>9321.620000000001</v>
      </c>
      <c r="AB984" t="inlineStr">
        <is>
          <t>Да</t>
        </is>
      </c>
      <c r="AC984" t="inlineStr">
        <is>
          <t>Группа_Крупная / Категория_Крупная / Подкатегория_Крупная</t>
        </is>
      </c>
      <c r="AD984" t="n">
        <v>1</v>
      </c>
      <c r="AE984" t="inlineStr">
        <is>
          <t>до 10 000</t>
        </is>
      </c>
    </row>
    <row r="985">
      <c r="A985" t="n">
        <v>984</v>
      </c>
      <c r="B985" t="inlineStr">
        <is>
          <t>medium_10k</t>
        </is>
      </c>
      <c r="C985" t="inlineStr">
        <is>
          <t>ORD-0000328</t>
        </is>
      </c>
      <c r="D985" t="inlineStr">
        <is>
          <t>LINE-0000984</t>
        </is>
      </c>
      <c r="E985" s="7" t="n">
        <v>46275</v>
      </c>
      <c r="F985" s="7" t="n">
        <v>46275</v>
      </c>
      <c r="G985" t="n">
        <v>2026</v>
      </c>
      <c r="H985" t="inlineStr">
        <is>
          <t>Q3</t>
        </is>
      </c>
      <c r="I985" t="n">
        <v>9</v>
      </c>
      <c r="J985" t="inlineStr">
        <is>
          <t>Сентябрь</t>
        </is>
      </c>
      <c r="K985" t="n">
        <v>10</v>
      </c>
      <c r="L985" t="inlineStr">
        <is>
          <t>ФО_01_Крупный</t>
        </is>
      </c>
      <c r="M985" t="inlineStr">
        <is>
          <t>Регион_001_Крупный</t>
        </is>
      </c>
      <c r="N985" t="inlineStr">
        <is>
          <t>Город_0234</t>
        </is>
      </c>
      <c r="O985" t="inlineStr">
        <is>
          <t>Холдинг_Крупный</t>
        </is>
      </c>
      <c r="P985" t="inlineStr">
        <is>
          <t>Организация_Крупная</t>
        </is>
      </c>
      <c r="Q985" t="inlineStr">
        <is>
          <t>Отдел_020</t>
        </is>
      </c>
      <c r="R985" t="inlineStr">
        <is>
          <t>Группа_Крупная</t>
        </is>
      </c>
      <c r="S985" t="inlineStr">
        <is>
          <t>Категория_Крупная</t>
        </is>
      </c>
      <c r="T985" t="inlineStr">
        <is>
          <t>Подкатегория_Крупная</t>
        </is>
      </c>
      <c r="U985" t="inlineStr">
        <is>
          <t>SKU_0000984</t>
        </is>
      </c>
      <c r="V985" t="inlineStr">
        <is>
          <t>Розница</t>
        </is>
      </c>
      <c r="W985" t="inlineStr">
        <is>
          <t>Клиент_00984</t>
        </is>
      </c>
      <c r="X985" t="inlineStr">
        <is>
          <t>Ручной ввод</t>
        </is>
      </c>
      <c r="Y985" s="8" t="n">
        <v>42408</v>
      </c>
      <c r="Z985" t="n">
        <v>5</v>
      </c>
      <c r="AA985" s="8" t="n">
        <v>9753.84</v>
      </c>
      <c r="AB985" t="inlineStr">
        <is>
          <t>Да</t>
        </is>
      </c>
      <c r="AC985" t="inlineStr">
        <is>
          <t>Группа_Крупная / Категория_Крупная / Подкатегория_Крупная</t>
        </is>
      </c>
      <c r="AD985" t="n">
        <v>1</v>
      </c>
      <c r="AE985" t="inlineStr">
        <is>
          <t>до 10 000</t>
        </is>
      </c>
    </row>
    <row r="986">
      <c r="A986" t="n">
        <v>985</v>
      </c>
      <c r="B986" t="inlineStr">
        <is>
          <t>medium_10k</t>
        </is>
      </c>
      <c r="C986" t="inlineStr">
        <is>
          <t>ORD-0000329</t>
        </is>
      </c>
      <c r="D986" t="inlineStr">
        <is>
          <t>LINE-0000985</t>
        </is>
      </c>
      <c r="E986" s="7" t="n">
        <v>46276</v>
      </c>
      <c r="F986" s="7" t="n">
        <v>46276</v>
      </c>
      <c r="G986" t="n">
        <v>2026</v>
      </c>
      <c r="H986" t="inlineStr">
        <is>
          <t>Q3</t>
        </is>
      </c>
      <c r="I986" t="n">
        <v>9</v>
      </c>
      <c r="J986" t="inlineStr">
        <is>
          <t>Сентябрь</t>
        </is>
      </c>
      <c r="K986" t="n">
        <v>11</v>
      </c>
      <c r="L986" t="inlineStr">
        <is>
          <t>ФО_01_Крупный</t>
        </is>
      </c>
      <c r="M986" t="inlineStr">
        <is>
          <t>Регион_001_Крупный</t>
        </is>
      </c>
      <c r="N986" t="inlineStr">
        <is>
          <t>Город_0235</t>
        </is>
      </c>
      <c r="O986" t="inlineStr">
        <is>
          <t>Холдинг_Крупный</t>
        </is>
      </c>
      <c r="P986" t="inlineStr">
        <is>
          <t>Организация_Крупная</t>
        </is>
      </c>
      <c r="Q986" t="inlineStr">
        <is>
          <t>Отдел_020</t>
        </is>
      </c>
      <c r="R986" t="inlineStr">
        <is>
          <t>Группа_Крупная</t>
        </is>
      </c>
      <c r="S986" t="inlineStr">
        <is>
          <t>Категория_Крупная</t>
        </is>
      </c>
      <c r="T986" t="inlineStr">
        <is>
          <t>Подкатегория_Крупная</t>
        </is>
      </c>
      <c r="U986" t="inlineStr">
        <is>
          <t>SKU_0000985</t>
        </is>
      </c>
      <c r="V986" t="inlineStr">
        <is>
          <t>Enterprise</t>
        </is>
      </c>
      <c r="W986" t="inlineStr">
        <is>
          <t>Клиент_00985</t>
        </is>
      </c>
      <c r="X986" t="inlineStr">
        <is>
          <t>Интеграция</t>
        </is>
      </c>
      <c r="Y986" s="8" t="n">
        <v>42445</v>
      </c>
      <c r="Z986" t="n">
        <v>6</v>
      </c>
      <c r="AA986" s="8" t="n">
        <v>10186.8</v>
      </c>
      <c r="AB986" t="inlineStr">
        <is>
          <t>Да</t>
        </is>
      </c>
      <c r="AC986" t="inlineStr">
        <is>
          <t>Группа_Крупная / Категория_Крупная / Подкатегория_Крупная</t>
        </is>
      </c>
      <c r="AD986" t="n">
        <v>1</v>
      </c>
      <c r="AE986" t="inlineStr">
        <is>
          <t>до 10 000</t>
        </is>
      </c>
    </row>
    <row r="987">
      <c r="A987" t="n">
        <v>986</v>
      </c>
      <c r="B987" t="inlineStr">
        <is>
          <t>medium_10k</t>
        </is>
      </c>
      <c r="C987" t="inlineStr">
        <is>
          <t>ORD-0000329</t>
        </is>
      </c>
      <c r="D987" t="inlineStr">
        <is>
          <t>LINE-0000986</t>
        </is>
      </c>
      <c r="E987" s="7" t="n">
        <v>46277</v>
      </c>
      <c r="F987" s="7" t="n">
        <v>46277</v>
      </c>
      <c r="G987" t="n">
        <v>2026</v>
      </c>
      <c r="H987" t="inlineStr">
        <is>
          <t>Q3</t>
        </is>
      </c>
      <c r="I987" t="n">
        <v>9</v>
      </c>
      <c r="J987" t="inlineStr">
        <is>
          <t>Сентябрь</t>
        </is>
      </c>
      <c r="K987" t="n">
        <v>12</v>
      </c>
      <c r="L987" t="inlineStr">
        <is>
          <t>ФО_01_Крупный</t>
        </is>
      </c>
      <c r="M987" t="inlineStr">
        <is>
          <t>Регион_001_Крупный</t>
        </is>
      </c>
      <c r="N987" t="inlineStr">
        <is>
          <t>Город_0236</t>
        </is>
      </c>
      <c r="O987" t="inlineStr">
        <is>
          <t>Холдинг_Крупный</t>
        </is>
      </c>
      <c r="P987" t="inlineStr">
        <is>
          <t>Организация_Крупная</t>
        </is>
      </c>
      <c r="Q987" t="inlineStr">
        <is>
          <t>Отдел_020</t>
        </is>
      </c>
      <c r="R987" t="inlineStr">
        <is>
          <t>Группа_Крупная</t>
        </is>
      </c>
      <c r="S987" t="inlineStr">
        <is>
          <t>Категория_Крупная</t>
        </is>
      </c>
      <c r="T987" t="inlineStr">
        <is>
          <t>Подкатегория_Крупная</t>
        </is>
      </c>
      <c r="U987" t="inlineStr">
        <is>
          <t>SKU_0000986</t>
        </is>
      </c>
      <c r="V987" t="inlineStr">
        <is>
          <t>SMB</t>
        </is>
      </c>
      <c r="W987" t="inlineStr">
        <is>
          <t>Клиент_00986</t>
        </is>
      </c>
      <c r="X987" t="inlineStr">
        <is>
          <t>Портал</t>
        </is>
      </c>
      <c r="Y987" s="8" t="n">
        <v>42482</v>
      </c>
      <c r="Z987" t="n">
        <v>7</v>
      </c>
      <c r="AA987" s="8" t="n">
        <v>3398.56</v>
      </c>
      <c r="AB987" t="inlineStr">
        <is>
          <t>Да</t>
        </is>
      </c>
      <c r="AC987" t="inlineStr">
        <is>
          <t>Группа_Крупная / Категория_Крупная / Подкатегория_Крупная</t>
        </is>
      </c>
      <c r="AD987" t="n">
        <v>1</v>
      </c>
      <c r="AE987" t="inlineStr">
        <is>
          <t>до 10 000</t>
        </is>
      </c>
    </row>
    <row r="988">
      <c r="A988" t="n">
        <v>987</v>
      </c>
      <c r="B988" t="inlineStr">
        <is>
          <t>medium_10k</t>
        </is>
      </c>
      <c r="C988" t="inlineStr">
        <is>
          <t>ORD-0000329</t>
        </is>
      </c>
      <c r="D988" t="inlineStr">
        <is>
          <t>LINE-0000987</t>
        </is>
      </c>
      <c r="E988" s="7" t="n">
        <v>46278</v>
      </c>
      <c r="F988" s="7" t="n">
        <v>46278</v>
      </c>
      <c r="G988" t="n">
        <v>2026</v>
      </c>
      <c r="H988" t="inlineStr">
        <is>
          <t>Q3</t>
        </is>
      </c>
      <c r="I988" t="n">
        <v>9</v>
      </c>
      <c r="J988" t="inlineStr">
        <is>
          <t>Сентябрь</t>
        </is>
      </c>
      <c r="K988" t="n">
        <v>13</v>
      </c>
      <c r="L988" t="inlineStr">
        <is>
          <t>ФО_04</t>
        </is>
      </c>
      <c r="M988" t="inlineStr">
        <is>
          <t>Регион_050</t>
        </is>
      </c>
      <c r="N988" t="inlineStr">
        <is>
          <t>Город_0987</t>
        </is>
      </c>
      <c r="O988" t="inlineStr">
        <is>
          <t>Холдинг_01</t>
        </is>
      </c>
      <c r="P988" t="inlineStr">
        <is>
          <t>Организация_002</t>
        </is>
      </c>
      <c r="Q988" t="inlineStr">
        <is>
          <t>Отдел_020</t>
        </is>
      </c>
      <c r="R988" t="inlineStr">
        <is>
          <t>Группа_01</t>
        </is>
      </c>
      <c r="S988" t="inlineStr">
        <is>
          <t>Категория_002</t>
        </is>
      </c>
      <c r="T988" t="inlineStr">
        <is>
          <t>Подкатегория_020</t>
        </is>
      </c>
      <c r="U988" t="inlineStr">
        <is>
          <t>SKU_0000987</t>
        </is>
      </c>
      <c r="V988" t="inlineStr">
        <is>
          <t>Госсектор</t>
        </is>
      </c>
      <c r="W988" t="inlineStr">
        <is>
          <t>Клиент_00987</t>
        </is>
      </c>
      <c r="X988" t="inlineStr">
        <is>
          <t>API</t>
        </is>
      </c>
      <c r="Y988" s="8" t="n">
        <v>37519</v>
      </c>
      <c r="Z988" t="n">
        <v>8</v>
      </c>
      <c r="AA988" s="8" t="n">
        <v>3376.71</v>
      </c>
      <c r="AB988" t="inlineStr">
        <is>
          <t>Нет</t>
        </is>
      </c>
      <c r="AC988" t="inlineStr">
        <is>
          <t>Группа_01 / Категория_002 / Подкатегория_020</t>
        </is>
      </c>
      <c r="AD988" t="n">
        <v>1</v>
      </c>
      <c r="AE988" t="inlineStr">
        <is>
          <t>до 10 000</t>
        </is>
      </c>
    </row>
    <row r="989">
      <c r="A989" t="n">
        <v>988</v>
      </c>
      <c r="B989" t="inlineStr">
        <is>
          <t>medium_10k</t>
        </is>
      </c>
      <c r="C989" t="inlineStr">
        <is>
          <t>ORD-0000330</t>
        </is>
      </c>
      <c r="D989" t="inlineStr">
        <is>
          <t>LINE-0000988</t>
        </is>
      </c>
      <c r="E989" s="7" t="n">
        <v>46279</v>
      </c>
      <c r="F989" s="7" t="n">
        <v>46279</v>
      </c>
      <c r="G989" t="n">
        <v>2026</v>
      </c>
      <c r="H989" t="inlineStr">
        <is>
          <t>Q3</t>
        </is>
      </c>
      <c r="I989" t="n">
        <v>9</v>
      </c>
      <c r="J989" t="inlineStr">
        <is>
          <t>Сентябрь</t>
        </is>
      </c>
      <c r="K989" t="n">
        <v>14</v>
      </c>
      <c r="L989" t="inlineStr">
        <is>
          <t>ФО_05</t>
        </is>
      </c>
      <c r="M989" t="inlineStr">
        <is>
          <t>Регион_050</t>
        </is>
      </c>
      <c r="N989" t="inlineStr">
        <is>
          <t>Город_0988</t>
        </is>
      </c>
      <c r="O989" t="inlineStr">
        <is>
          <t>Холдинг_01</t>
        </is>
      </c>
      <c r="P989" t="inlineStr">
        <is>
          <t>Организация_002</t>
        </is>
      </c>
      <c r="Q989" t="inlineStr">
        <is>
          <t>Отдел_020</t>
        </is>
      </c>
      <c r="R989" t="inlineStr">
        <is>
          <t>Группа_01</t>
        </is>
      </c>
      <c r="S989" t="inlineStr">
        <is>
          <t>Категория_002</t>
        </is>
      </c>
      <c r="T989" t="inlineStr">
        <is>
          <t>Подкатегория_020</t>
        </is>
      </c>
      <c r="U989" t="inlineStr">
        <is>
          <t>SKU_0000988</t>
        </is>
      </c>
      <c r="V989" t="inlineStr">
        <is>
          <t>Розница</t>
        </is>
      </c>
      <c r="W989" t="inlineStr">
        <is>
          <t>Клиент_00988</t>
        </is>
      </c>
      <c r="X989" t="inlineStr">
        <is>
          <t>Импорт</t>
        </is>
      </c>
      <c r="Y989" s="8" t="n">
        <v>37556</v>
      </c>
      <c r="Z989" t="n">
        <v>9</v>
      </c>
      <c r="AA989" s="8" t="n">
        <v>3755.6</v>
      </c>
      <c r="AB989" t="inlineStr">
        <is>
          <t>Нет</t>
        </is>
      </c>
      <c r="AC989" t="inlineStr">
        <is>
          <t>Группа_01 / Категория_002 / Подкатегория_020</t>
        </is>
      </c>
      <c r="AD989" t="n">
        <v>1</v>
      </c>
      <c r="AE989" t="inlineStr">
        <is>
          <t>до 10 000</t>
        </is>
      </c>
    </row>
    <row r="990">
      <c r="A990" t="n">
        <v>989</v>
      </c>
      <c r="B990" t="inlineStr">
        <is>
          <t>medium_10k</t>
        </is>
      </c>
      <c r="C990" t="inlineStr">
        <is>
          <t>ORD-0000330</t>
        </is>
      </c>
      <c r="D990" t="inlineStr">
        <is>
          <t>LINE-0000989</t>
        </is>
      </c>
      <c r="E990" s="7" t="n">
        <v>46280</v>
      </c>
      <c r="F990" s="7" t="n">
        <v>46280</v>
      </c>
      <c r="G990" t="n">
        <v>2026</v>
      </c>
      <c r="H990" t="inlineStr">
        <is>
          <t>Q3</t>
        </is>
      </c>
      <c r="I990" t="n">
        <v>9</v>
      </c>
      <c r="J990" t="inlineStr">
        <is>
          <t>Сентябрь</t>
        </is>
      </c>
      <c r="K990" t="n">
        <v>15</v>
      </c>
      <c r="L990" t="inlineStr">
        <is>
          <t>ФО_06</t>
        </is>
      </c>
      <c r="M990" t="inlineStr">
        <is>
          <t>Регион_050</t>
        </is>
      </c>
      <c r="N990" t="inlineStr">
        <is>
          <t>Город_0989</t>
        </is>
      </c>
      <c r="O990" t="inlineStr">
        <is>
          <t>Холдинг_01</t>
        </is>
      </c>
      <c r="P990" t="inlineStr">
        <is>
          <t>Организация_002</t>
        </is>
      </c>
      <c r="Q990" t="inlineStr">
        <is>
          <t>Отдел_020</t>
        </is>
      </c>
      <c r="R990" t="inlineStr">
        <is>
          <t>Группа_01</t>
        </is>
      </c>
      <c r="S990" t="inlineStr">
        <is>
          <t>Категория_002</t>
        </is>
      </c>
      <c r="T990" t="inlineStr">
        <is>
          <t>Подкатегория_020</t>
        </is>
      </c>
      <c r="U990" t="inlineStr">
        <is>
          <t>SKU_0000989</t>
        </is>
      </c>
      <c r="V990" t="inlineStr">
        <is>
          <t>Enterprise</t>
        </is>
      </c>
      <c r="W990" t="inlineStr">
        <is>
          <t>Клиент_00989</t>
        </is>
      </c>
      <c r="X990" t="inlineStr">
        <is>
          <t>Ручной ввод</t>
        </is>
      </c>
      <c r="Y990" s="8" t="n">
        <v>37593</v>
      </c>
      <c r="Z990" t="n">
        <v>10</v>
      </c>
      <c r="AA990" s="8" t="n">
        <v>4135.23</v>
      </c>
      <c r="AB990" t="inlineStr">
        <is>
          <t>Нет</t>
        </is>
      </c>
      <c r="AC990" t="inlineStr">
        <is>
          <t>Группа_01 / Категория_002 / Подкатегория_020</t>
        </is>
      </c>
      <c r="AD990" t="n">
        <v>1</v>
      </c>
      <c r="AE990" t="inlineStr">
        <is>
          <t>до 10 000</t>
        </is>
      </c>
    </row>
    <row r="991">
      <c r="A991" t="n">
        <v>990</v>
      </c>
      <c r="B991" t="inlineStr">
        <is>
          <t>medium_10k</t>
        </is>
      </c>
      <c r="C991" t="inlineStr">
        <is>
          <t>ORD-0000330</t>
        </is>
      </c>
      <c r="D991" t="inlineStr">
        <is>
          <t>LINE-0000990</t>
        </is>
      </c>
      <c r="E991" s="7" t="n">
        <v>46281</v>
      </c>
      <c r="F991" s="7" t="n">
        <v>46281</v>
      </c>
      <c r="G991" t="n">
        <v>2026</v>
      </c>
      <c r="H991" t="inlineStr">
        <is>
          <t>Q3</t>
        </is>
      </c>
      <c r="I991" t="n">
        <v>9</v>
      </c>
      <c r="J991" t="inlineStr">
        <is>
          <t>Сентябрь</t>
        </is>
      </c>
      <c r="K991" t="n">
        <v>16</v>
      </c>
      <c r="L991" t="inlineStr">
        <is>
          <t>ФО_01_Крупный</t>
        </is>
      </c>
      <c r="M991" t="inlineStr">
        <is>
          <t>Регион_001_Крупный</t>
        </is>
      </c>
      <c r="N991" t="inlineStr">
        <is>
          <t>Город_0240</t>
        </is>
      </c>
      <c r="O991" t="inlineStr">
        <is>
          <t>Холдинг_Крупный</t>
        </is>
      </c>
      <c r="P991" t="inlineStr">
        <is>
          <t>Организация_Крупная</t>
        </is>
      </c>
      <c r="Q991" t="inlineStr">
        <is>
          <t>Отдел_020</t>
        </is>
      </c>
      <c r="R991" t="inlineStr">
        <is>
          <t>Группа_Крупная</t>
        </is>
      </c>
      <c r="S991" t="inlineStr">
        <is>
          <t>Категория_Крупная</t>
        </is>
      </c>
      <c r="T991" t="inlineStr">
        <is>
          <t>Подкатегория_Крупная</t>
        </is>
      </c>
      <c r="U991" t="inlineStr">
        <is>
          <t>SKU_0000990</t>
        </is>
      </c>
      <c r="V991" t="inlineStr">
        <is>
          <t>SMB</t>
        </is>
      </c>
      <c r="W991" t="inlineStr">
        <is>
          <t>Клиент_00990</t>
        </is>
      </c>
      <c r="X991" t="inlineStr">
        <is>
          <t>Интеграция</t>
        </is>
      </c>
      <c r="Y991" s="8" t="n">
        <v>42630</v>
      </c>
      <c r="Z991" t="n">
        <v>11</v>
      </c>
      <c r="AA991" s="8" t="n">
        <v>5115.6</v>
      </c>
      <c r="AB991" t="inlineStr">
        <is>
          <t>Да</t>
        </is>
      </c>
      <c r="AC991" t="inlineStr">
        <is>
          <t>Группа_Крупная / Категория_Крупная / Подкатегория_Крупная</t>
        </is>
      </c>
      <c r="AD991" t="n">
        <v>1</v>
      </c>
      <c r="AE991" t="inlineStr">
        <is>
          <t>до 10 000</t>
        </is>
      </c>
    </row>
    <row r="992">
      <c r="A992" t="n">
        <v>991</v>
      </c>
      <c r="B992" t="inlineStr">
        <is>
          <t>medium_10k</t>
        </is>
      </c>
      <c r="C992" t="inlineStr">
        <is>
          <t>ORD-0000331</t>
        </is>
      </c>
      <c r="D992" t="inlineStr">
        <is>
          <t>LINE-0000991</t>
        </is>
      </c>
      <c r="E992" s="7" t="n">
        <v>46282</v>
      </c>
      <c r="F992" s="7" t="n">
        <v>46282</v>
      </c>
      <c r="G992" t="n">
        <v>2026</v>
      </c>
      <c r="H992" t="inlineStr">
        <is>
          <t>Q3</t>
        </is>
      </c>
      <c r="I992" t="n">
        <v>9</v>
      </c>
      <c r="J992" t="inlineStr">
        <is>
          <t>Сентябрь</t>
        </is>
      </c>
      <c r="K992" t="n">
        <v>17</v>
      </c>
      <c r="L992" t="inlineStr">
        <is>
          <t>ФО_01_Крупный</t>
        </is>
      </c>
      <c r="M992" t="inlineStr">
        <is>
          <t>Регион_001_Крупный</t>
        </is>
      </c>
      <c r="N992" t="inlineStr">
        <is>
          <t>Город_0241</t>
        </is>
      </c>
      <c r="O992" t="inlineStr">
        <is>
          <t>Холдинг_Крупный</t>
        </is>
      </c>
      <c r="P992" t="inlineStr">
        <is>
          <t>Организация_Крупная</t>
        </is>
      </c>
      <c r="Q992" t="inlineStr">
        <is>
          <t>Отдел_020</t>
        </is>
      </c>
      <c r="R992" t="inlineStr">
        <is>
          <t>Группа_Крупная</t>
        </is>
      </c>
      <c r="S992" t="inlineStr">
        <is>
          <t>Категория_Крупная</t>
        </is>
      </c>
      <c r="T992" t="inlineStr">
        <is>
          <t>Подкатегория_Крупная</t>
        </is>
      </c>
      <c r="U992" t="inlineStr">
        <is>
          <t>SKU_0000991</t>
        </is>
      </c>
      <c r="V992" t="inlineStr">
        <is>
          <t>Госсектор</t>
        </is>
      </c>
      <c r="W992" t="inlineStr">
        <is>
          <t>Клиент_00991</t>
        </is>
      </c>
      <c r="X992" t="inlineStr">
        <is>
          <t>Портал</t>
        </is>
      </c>
      <c r="Y992" s="8" t="n">
        <v>42667</v>
      </c>
      <c r="Z992" t="n">
        <v>12</v>
      </c>
      <c r="AA992" s="8" t="n">
        <v>5546.71</v>
      </c>
      <c r="AB992" t="inlineStr">
        <is>
          <t>Да</t>
        </is>
      </c>
      <c r="AC992" t="inlineStr">
        <is>
          <t>Группа_Крупная / Категория_Крупная / Подкатегория_Крупная</t>
        </is>
      </c>
      <c r="AD992" t="n">
        <v>1</v>
      </c>
      <c r="AE992" t="inlineStr">
        <is>
          <t>до 10 000</t>
        </is>
      </c>
    </row>
    <row r="993">
      <c r="A993" t="n">
        <v>992</v>
      </c>
      <c r="B993" t="inlineStr">
        <is>
          <t>medium_10k</t>
        </is>
      </c>
      <c r="C993" t="inlineStr">
        <is>
          <t>ORD-0000331</t>
        </is>
      </c>
      <c r="D993" t="inlineStr">
        <is>
          <t>LINE-0000992</t>
        </is>
      </c>
      <c r="E993" s="7" t="n">
        <v>46283</v>
      </c>
      <c r="F993" s="7" t="n">
        <v>46283</v>
      </c>
      <c r="G993" t="n">
        <v>2026</v>
      </c>
      <c r="H993" t="inlineStr">
        <is>
          <t>Q3</t>
        </is>
      </c>
      <c r="I993" t="n">
        <v>9</v>
      </c>
      <c r="J993" t="inlineStr">
        <is>
          <t>Сентябрь</t>
        </is>
      </c>
      <c r="K993" t="n">
        <v>18</v>
      </c>
      <c r="L993" t="inlineStr">
        <is>
          <t>ФО_01_Крупный</t>
        </is>
      </c>
      <c r="M993" t="inlineStr">
        <is>
          <t>Регион_001_Крупный</t>
        </is>
      </c>
      <c r="N993" t="inlineStr">
        <is>
          <t>Город_0242</t>
        </is>
      </c>
      <c r="O993" t="inlineStr">
        <is>
          <t>Холдинг_Крупный</t>
        </is>
      </c>
      <c r="P993" t="inlineStr">
        <is>
          <t>Организация_Крупная</t>
        </is>
      </c>
      <c r="Q993" t="inlineStr">
        <is>
          <t>Отдел_020</t>
        </is>
      </c>
      <c r="R993" t="inlineStr">
        <is>
          <t>Группа_Крупная</t>
        </is>
      </c>
      <c r="S993" t="inlineStr">
        <is>
          <t>Категория_Крупная</t>
        </is>
      </c>
      <c r="T993" t="inlineStr">
        <is>
          <t>Подкатегория_Крупная</t>
        </is>
      </c>
      <c r="U993" t="inlineStr">
        <is>
          <t>SKU_0000992</t>
        </is>
      </c>
      <c r="V993" t="inlineStr">
        <is>
          <t>Розница</t>
        </is>
      </c>
      <c r="W993" t="inlineStr">
        <is>
          <t>Клиент_00992</t>
        </is>
      </c>
      <c r="X993" t="inlineStr">
        <is>
          <t>API</t>
        </is>
      </c>
      <c r="Y993" s="8" t="n">
        <v>42704</v>
      </c>
      <c r="Z993" t="n">
        <v>13</v>
      </c>
      <c r="AA993" s="8" t="n">
        <v>5978.56</v>
      </c>
      <c r="AB993" t="inlineStr">
        <is>
          <t>Да</t>
        </is>
      </c>
      <c r="AC993" t="inlineStr">
        <is>
          <t>Группа_Крупная / Категория_Крупная / Подкатегория_Крупная</t>
        </is>
      </c>
      <c r="AD993" t="n">
        <v>1</v>
      </c>
      <c r="AE993" t="inlineStr">
        <is>
          <t>до 10 000</t>
        </is>
      </c>
    </row>
    <row r="994">
      <c r="A994" t="n">
        <v>993</v>
      </c>
      <c r="B994" t="inlineStr">
        <is>
          <t>medium_10k</t>
        </is>
      </c>
      <c r="C994" t="inlineStr">
        <is>
          <t>ORD-0000331</t>
        </is>
      </c>
      <c r="D994" t="inlineStr">
        <is>
          <t>LINE-0000993</t>
        </is>
      </c>
      <c r="E994" s="7" t="n">
        <v>46284</v>
      </c>
      <c r="F994" s="7" t="n">
        <v>46284</v>
      </c>
      <c r="G994" t="n">
        <v>2026</v>
      </c>
      <c r="H994" t="inlineStr">
        <is>
          <t>Q3</t>
        </is>
      </c>
      <c r="I994" t="n">
        <v>9</v>
      </c>
      <c r="J994" t="inlineStr">
        <is>
          <t>Сентябрь</t>
        </is>
      </c>
      <c r="K994" t="n">
        <v>19</v>
      </c>
      <c r="L994" t="inlineStr">
        <is>
          <t>ФО_01_Крупный</t>
        </is>
      </c>
      <c r="M994" t="inlineStr">
        <is>
          <t>Регион_001_Крупный</t>
        </is>
      </c>
      <c r="N994" t="inlineStr">
        <is>
          <t>Город_0243</t>
        </is>
      </c>
      <c r="O994" t="inlineStr">
        <is>
          <t>Холдинг_Крупный</t>
        </is>
      </c>
      <c r="P994" t="inlineStr">
        <is>
          <t>Организация_Крупная</t>
        </is>
      </c>
      <c r="Q994" t="inlineStr">
        <is>
          <t>Отдел_020</t>
        </is>
      </c>
      <c r="R994" t="inlineStr">
        <is>
          <t>Группа_Крупная</t>
        </is>
      </c>
      <c r="S994" t="inlineStr">
        <is>
          <t>Категория_Крупная</t>
        </is>
      </c>
      <c r="T994" t="inlineStr">
        <is>
          <t>Подкатегория_Крупная</t>
        </is>
      </c>
      <c r="U994" t="inlineStr">
        <is>
          <t>SKU_0000993</t>
        </is>
      </c>
      <c r="V994" t="inlineStr">
        <is>
          <t>Enterprise</t>
        </is>
      </c>
      <c r="W994" t="inlineStr">
        <is>
          <t>Клиент_00993</t>
        </is>
      </c>
      <c r="X994" t="inlineStr">
        <is>
          <t>Импорт</t>
        </is>
      </c>
      <c r="Y994" s="8" t="n">
        <v>42741</v>
      </c>
      <c r="Z994" t="n">
        <v>14</v>
      </c>
      <c r="AA994" s="8" t="n">
        <v>6411.15</v>
      </c>
      <c r="AB994" t="inlineStr">
        <is>
          <t>Да</t>
        </is>
      </c>
      <c r="AC994" t="inlineStr">
        <is>
          <t>Группа_Крупная / Категория_Крупная / Подкатегория_Крупная</t>
        </is>
      </c>
      <c r="AD994" t="n">
        <v>1</v>
      </c>
      <c r="AE994" t="inlineStr">
        <is>
          <t>до 10 000</t>
        </is>
      </c>
    </row>
    <row r="995">
      <c r="A995" t="n">
        <v>994</v>
      </c>
      <c r="B995" t="inlineStr">
        <is>
          <t>medium_10k</t>
        </is>
      </c>
      <c r="C995" t="inlineStr">
        <is>
          <t>ORD-0000332</t>
        </is>
      </c>
      <c r="D995" t="inlineStr">
        <is>
          <t>LINE-0000994</t>
        </is>
      </c>
      <c r="E995" s="7" t="n">
        <v>46285</v>
      </c>
      <c r="F995" s="7" t="n">
        <v>46285</v>
      </c>
      <c r="G995" t="n">
        <v>2026</v>
      </c>
      <c r="H995" t="inlineStr">
        <is>
          <t>Q3</t>
        </is>
      </c>
      <c r="I995" t="n">
        <v>9</v>
      </c>
      <c r="J995" t="inlineStr">
        <is>
          <t>Сентябрь</t>
        </is>
      </c>
      <c r="K995" t="n">
        <v>20</v>
      </c>
      <c r="L995" t="inlineStr">
        <is>
          <t>ФО_01_Крупный</t>
        </is>
      </c>
      <c r="M995" t="inlineStr">
        <is>
          <t>Регион_001_Крупный</t>
        </is>
      </c>
      <c r="N995" t="inlineStr">
        <is>
          <t>Город_0244</t>
        </is>
      </c>
      <c r="O995" t="inlineStr">
        <is>
          <t>Холдинг_Крупный</t>
        </is>
      </c>
      <c r="P995" t="inlineStr">
        <is>
          <t>Организация_Крупная</t>
        </is>
      </c>
      <c r="Q995" t="inlineStr">
        <is>
          <t>Отдел_020</t>
        </is>
      </c>
      <c r="R995" t="inlineStr">
        <is>
          <t>Группа_Крупная</t>
        </is>
      </c>
      <c r="S995" t="inlineStr">
        <is>
          <t>Категория_Крупная</t>
        </is>
      </c>
      <c r="T995" t="inlineStr">
        <is>
          <t>Подкатегория_Крупная</t>
        </is>
      </c>
      <c r="U995" t="inlineStr">
        <is>
          <t>SKU_0000994</t>
        </is>
      </c>
      <c r="V995" t="inlineStr">
        <is>
          <t>SMB</t>
        </is>
      </c>
      <c r="W995" t="inlineStr">
        <is>
          <t>Клиент_00994</t>
        </is>
      </c>
      <c r="X995" t="inlineStr">
        <is>
          <t>Ручной ввод</t>
        </is>
      </c>
      <c r="Y995" s="8" t="n">
        <v>42778</v>
      </c>
      <c r="Z995" t="n">
        <v>15</v>
      </c>
      <c r="AA995" s="8" t="n">
        <v>6844.48</v>
      </c>
      <c r="AB995" t="inlineStr">
        <is>
          <t>Да</t>
        </is>
      </c>
      <c r="AC995" t="inlineStr">
        <is>
          <t>Группа_Крупная / Категория_Крупная / Подкатегория_Крупная</t>
        </is>
      </c>
      <c r="AD995" t="n">
        <v>1</v>
      </c>
      <c r="AE995" t="inlineStr">
        <is>
          <t>до 10 000</t>
        </is>
      </c>
    </row>
    <row r="996">
      <c r="A996" t="n">
        <v>995</v>
      </c>
      <c r="B996" t="inlineStr">
        <is>
          <t>medium_10k</t>
        </is>
      </c>
      <c r="C996" t="inlineStr">
        <is>
          <t>ORD-0000332</t>
        </is>
      </c>
      <c r="D996" t="inlineStr">
        <is>
          <t>LINE-0000995</t>
        </is>
      </c>
      <c r="E996" s="7" t="n">
        <v>46286</v>
      </c>
      <c r="F996" s="7" t="n">
        <v>46286</v>
      </c>
      <c r="G996" t="n">
        <v>2026</v>
      </c>
      <c r="H996" t="inlineStr">
        <is>
          <t>Q3</t>
        </is>
      </c>
      <c r="I996" t="n">
        <v>9</v>
      </c>
      <c r="J996" t="inlineStr">
        <is>
          <t>Сентябрь</t>
        </is>
      </c>
      <c r="K996" t="n">
        <v>21</v>
      </c>
      <c r="L996" t="inlineStr">
        <is>
          <t>ФО_01_Крупный</t>
        </is>
      </c>
      <c r="M996" t="inlineStr">
        <is>
          <t>Регион_001_Крупный</t>
        </is>
      </c>
      <c r="N996" t="inlineStr">
        <is>
          <t>Город_0245</t>
        </is>
      </c>
      <c r="O996" t="inlineStr">
        <is>
          <t>Холдинг_Крупный</t>
        </is>
      </c>
      <c r="P996" t="inlineStr">
        <is>
          <t>Организация_Крупная</t>
        </is>
      </c>
      <c r="Q996" t="inlineStr">
        <is>
          <t>Отдел_020</t>
        </is>
      </c>
      <c r="R996" t="inlineStr">
        <is>
          <t>Группа_Крупная</t>
        </is>
      </c>
      <c r="S996" t="inlineStr">
        <is>
          <t>Категория_Крупная</t>
        </is>
      </c>
      <c r="T996" t="inlineStr">
        <is>
          <t>Подкатегория_Крупная</t>
        </is>
      </c>
      <c r="U996" t="inlineStr">
        <is>
          <t>SKU_0000995</t>
        </is>
      </c>
      <c r="V996" t="inlineStr">
        <is>
          <t>Госсектор</t>
        </is>
      </c>
      <c r="W996" t="inlineStr">
        <is>
          <t>Клиент_00995</t>
        </is>
      </c>
      <c r="X996" t="inlineStr">
        <is>
          <t>Интеграция</t>
        </is>
      </c>
      <c r="Y996" s="8" t="n">
        <v>42815</v>
      </c>
      <c r="Z996" t="n">
        <v>16</v>
      </c>
      <c r="AA996" s="8" t="n">
        <v>7278.55</v>
      </c>
      <c r="AB996" t="inlineStr">
        <is>
          <t>Да</t>
        </is>
      </c>
      <c r="AC996" t="inlineStr">
        <is>
          <t>Группа_Крупная / Категория_Крупная / Подкатегория_Крупная</t>
        </is>
      </c>
      <c r="AD996" t="n">
        <v>1</v>
      </c>
      <c r="AE996" t="inlineStr">
        <is>
          <t>до 10 000</t>
        </is>
      </c>
    </row>
    <row r="997">
      <c r="A997" t="n">
        <v>996</v>
      </c>
      <c r="B997" t="inlineStr">
        <is>
          <t>medium_10k</t>
        </is>
      </c>
      <c r="C997" t="inlineStr">
        <is>
          <t>ORD-0000332</t>
        </is>
      </c>
      <c r="D997" t="inlineStr">
        <is>
          <t>LINE-0000996</t>
        </is>
      </c>
      <c r="E997" s="7" t="n">
        <v>46287</v>
      </c>
      <c r="F997" s="7" t="n">
        <v>46287</v>
      </c>
      <c r="G997" t="n">
        <v>2026</v>
      </c>
      <c r="H997" t="inlineStr">
        <is>
          <t>Q3</t>
        </is>
      </c>
      <c r="I997" t="n">
        <v>9</v>
      </c>
      <c r="J997" t="inlineStr">
        <is>
          <t>Сентябрь</t>
        </is>
      </c>
      <c r="K997" t="n">
        <v>22</v>
      </c>
      <c r="L997" t="inlineStr">
        <is>
          <t>ФО_01_Крупный</t>
        </is>
      </c>
      <c r="M997" t="inlineStr">
        <is>
          <t>Регион_001_Крупный</t>
        </is>
      </c>
      <c r="N997" t="inlineStr">
        <is>
          <t>Город_0246</t>
        </is>
      </c>
      <c r="O997" t="inlineStr">
        <is>
          <t>Холдинг_Крупный</t>
        </is>
      </c>
      <c r="P997" t="inlineStr">
        <is>
          <t>Организация_Крупная</t>
        </is>
      </c>
      <c r="Q997" t="inlineStr">
        <is>
          <t>Отдел_020</t>
        </is>
      </c>
      <c r="R997" t="inlineStr">
        <is>
          <t>Группа_Крупная</t>
        </is>
      </c>
      <c r="S997" t="inlineStr">
        <is>
          <t>Категория_Крупная</t>
        </is>
      </c>
      <c r="T997" t="inlineStr">
        <is>
          <t>Подкатегория_Крупная</t>
        </is>
      </c>
      <c r="U997" t="inlineStr">
        <is>
          <t>SKU_0000996</t>
        </is>
      </c>
      <c r="V997" t="inlineStr">
        <is>
          <t>Розница</t>
        </is>
      </c>
      <c r="W997" t="inlineStr">
        <is>
          <t>Клиент_00996</t>
        </is>
      </c>
      <c r="X997" t="inlineStr">
        <is>
          <t>Портал</t>
        </is>
      </c>
      <c r="Y997" s="8" t="n">
        <v>42852</v>
      </c>
      <c r="Z997" t="n">
        <v>17</v>
      </c>
      <c r="AA997" s="8" t="n">
        <v>7713.36</v>
      </c>
      <c r="AB997" t="inlineStr">
        <is>
          <t>Да</t>
        </is>
      </c>
      <c r="AC997" t="inlineStr">
        <is>
          <t>Группа_Крупная / Категория_Крупная / Подкатегория_Крупная</t>
        </is>
      </c>
      <c r="AD997" t="n">
        <v>1</v>
      </c>
      <c r="AE997" t="inlineStr">
        <is>
          <t>до 10 000</t>
        </is>
      </c>
    </row>
    <row r="998">
      <c r="A998" t="n">
        <v>997</v>
      </c>
      <c r="B998" t="inlineStr">
        <is>
          <t>medium_10k</t>
        </is>
      </c>
      <c r="C998" t="inlineStr">
        <is>
          <t>ORD-0000333</t>
        </is>
      </c>
      <c r="D998" t="inlineStr">
        <is>
          <t>LINE-0000997</t>
        </is>
      </c>
      <c r="E998" s="7" t="n">
        <v>46288</v>
      </c>
      <c r="F998" s="7" t="n">
        <v>46288</v>
      </c>
      <c r="G998" t="n">
        <v>2026</v>
      </c>
      <c r="H998" t="inlineStr">
        <is>
          <t>Q3</t>
        </is>
      </c>
      <c r="I998" t="n">
        <v>9</v>
      </c>
      <c r="J998" t="inlineStr">
        <is>
          <t>Сентябрь</t>
        </is>
      </c>
      <c r="K998" t="n">
        <v>23</v>
      </c>
      <c r="L998" t="inlineStr">
        <is>
          <t>ФО_06</t>
        </is>
      </c>
      <c r="M998" t="inlineStr">
        <is>
          <t>Регион_050</t>
        </is>
      </c>
      <c r="N998" t="inlineStr">
        <is>
          <t>Город_0997</t>
        </is>
      </c>
      <c r="O998" t="inlineStr">
        <is>
          <t>Холдинг_01</t>
        </is>
      </c>
      <c r="P998" t="inlineStr">
        <is>
          <t>Организация_002</t>
        </is>
      </c>
      <c r="Q998" t="inlineStr">
        <is>
          <t>Отдел_020</t>
        </is>
      </c>
      <c r="R998" t="inlineStr">
        <is>
          <t>Группа_01</t>
        </is>
      </c>
      <c r="S998" t="inlineStr">
        <is>
          <t>Категория_002</t>
        </is>
      </c>
      <c r="T998" t="inlineStr">
        <is>
          <t>Подкатегория_020</t>
        </is>
      </c>
      <c r="U998" t="inlineStr">
        <is>
          <t>SKU_0000997</t>
        </is>
      </c>
      <c r="V998" t="inlineStr">
        <is>
          <t>Enterprise</t>
        </is>
      </c>
      <c r="W998" t="inlineStr">
        <is>
          <t>Клиент_00997</t>
        </is>
      </c>
      <c r="X998" t="inlineStr">
        <is>
          <t>API</t>
        </is>
      </c>
      <c r="Y998" s="8" t="n">
        <v>37889</v>
      </c>
      <c r="Z998" t="n">
        <v>18</v>
      </c>
      <c r="AA998" s="8" t="n">
        <v>7198.91</v>
      </c>
      <c r="AB998" t="inlineStr">
        <is>
          <t>Нет</t>
        </is>
      </c>
      <c r="AC998" t="inlineStr">
        <is>
          <t>Группа_01 / Категория_002 / Подкатегория_020</t>
        </is>
      </c>
      <c r="AD998" t="n">
        <v>1</v>
      </c>
      <c r="AE998" t="inlineStr">
        <is>
          <t>до 10 000</t>
        </is>
      </c>
    </row>
    <row r="999">
      <c r="A999" t="n">
        <v>998</v>
      </c>
      <c r="B999" t="inlineStr">
        <is>
          <t>medium_10k</t>
        </is>
      </c>
      <c r="C999" t="inlineStr">
        <is>
          <t>ORD-0000333</t>
        </is>
      </c>
      <c r="D999" t="inlineStr">
        <is>
          <t>LINE-0000998</t>
        </is>
      </c>
      <c r="E999" s="7" t="n">
        <v>46289</v>
      </c>
      <c r="F999" s="7" t="n">
        <v>46289</v>
      </c>
      <c r="G999" t="n">
        <v>2026</v>
      </c>
      <c r="H999" t="inlineStr">
        <is>
          <t>Q3</t>
        </is>
      </c>
      <c r="I999" t="n">
        <v>9</v>
      </c>
      <c r="J999" t="inlineStr">
        <is>
          <t>Сентябрь</t>
        </is>
      </c>
      <c r="K999" t="n">
        <v>24</v>
      </c>
      <c r="L999" t="inlineStr">
        <is>
          <t>ФО_07</t>
        </is>
      </c>
      <c r="M999" t="inlineStr">
        <is>
          <t>Регион_050</t>
        </is>
      </c>
      <c r="N999" t="inlineStr">
        <is>
          <t>Город_0998</t>
        </is>
      </c>
      <c r="O999" t="inlineStr">
        <is>
          <t>Холдинг_01</t>
        </is>
      </c>
      <c r="P999" t="inlineStr">
        <is>
          <t>Организация_002</t>
        </is>
      </c>
      <c r="Q999" t="inlineStr">
        <is>
          <t>Отдел_020</t>
        </is>
      </c>
      <c r="R999" t="inlineStr">
        <is>
          <t>Группа_01</t>
        </is>
      </c>
      <c r="S999" t="inlineStr">
        <is>
          <t>Категория_002</t>
        </is>
      </c>
      <c r="T999" t="inlineStr">
        <is>
          <t>Подкатегория_020</t>
        </is>
      </c>
      <c r="U999" t="inlineStr">
        <is>
          <t>SKU_0000998</t>
        </is>
      </c>
      <c r="V999" t="inlineStr">
        <is>
          <t>SMB</t>
        </is>
      </c>
      <c r="W999" t="inlineStr">
        <is>
          <t>Клиент_00998</t>
        </is>
      </c>
      <c r="X999" t="inlineStr">
        <is>
          <t>Импорт</t>
        </is>
      </c>
      <c r="Y999" s="8" t="n">
        <v>37926</v>
      </c>
      <c r="Z999" t="n">
        <v>19</v>
      </c>
      <c r="AA999" s="8" t="n">
        <v>7585.2</v>
      </c>
      <c r="AB999" t="inlineStr">
        <is>
          <t>Нет</t>
        </is>
      </c>
      <c r="AC999" t="inlineStr">
        <is>
          <t>Группа_01 / Категория_002 / Подкатегория_020</t>
        </is>
      </c>
      <c r="AD999" t="n">
        <v>1</v>
      </c>
      <c r="AE999" t="inlineStr">
        <is>
          <t>до 10 000</t>
        </is>
      </c>
    </row>
    <row r="1000">
      <c r="A1000" t="n">
        <v>999</v>
      </c>
      <c r="B1000" t="inlineStr">
        <is>
          <t>medium_10k</t>
        </is>
      </c>
      <c r="C1000" t="inlineStr">
        <is>
          <t>ORD-0000333</t>
        </is>
      </c>
      <c r="D1000" t="inlineStr">
        <is>
          <t>LINE-0000999</t>
        </is>
      </c>
      <c r="E1000" s="7" t="n">
        <v>46290</v>
      </c>
      <c r="F1000" s="7" t="n">
        <v>46290</v>
      </c>
      <c r="G1000" t="n">
        <v>2026</v>
      </c>
      <c r="H1000" t="inlineStr">
        <is>
          <t>Q3</t>
        </is>
      </c>
      <c r="I1000" t="n">
        <v>9</v>
      </c>
      <c r="J1000" t="inlineStr">
        <is>
          <t>Сентябрь</t>
        </is>
      </c>
      <c r="K1000" t="n">
        <v>25</v>
      </c>
      <c r="L1000" t="inlineStr">
        <is>
          <t>ФО_08</t>
        </is>
      </c>
      <c r="M1000" t="inlineStr">
        <is>
          <t>Регион_050</t>
        </is>
      </c>
      <c r="N1000" t="inlineStr">
        <is>
          <t>Город_0999</t>
        </is>
      </c>
      <c r="O1000" t="inlineStr">
        <is>
          <t>Холдинг_01</t>
        </is>
      </c>
      <c r="P1000" t="inlineStr">
        <is>
          <t>Организация_002</t>
        </is>
      </c>
      <c r="Q1000" t="inlineStr">
        <is>
          <t>Отдел_020</t>
        </is>
      </c>
      <c r="R1000" t="inlineStr">
        <is>
          <t>Группа_01</t>
        </is>
      </c>
      <c r="S1000" t="inlineStr">
        <is>
          <t>Категория_002</t>
        </is>
      </c>
      <c r="T1000" t="inlineStr">
        <is>
          <t>Подкатегория_020</t>
        </is>
      </c>
      <c r="U1000" t="inlineStr">
        <is>
          <t>SKU_0000999</t>
        </is>
      </c>
      <c r="V1000" t="inlineStr">
        <is>
          <t>Госсектор</t>
        </is>
      </c>
      <c r="W1000" t="inlineStr">
        <is>
          <t>Клиент_00999</t>
        </is>
      </c>
      <c r="X1000" t="inlineStr">
        <is>
          <t>Ручной ввод</t>
        </is>
      </c>
      <c r="Y1000" s="8" t="n">
        <v>37963</v>
      </c>
      <c r="Z1000" t="n">
        <v>20</v>
      </c>
      <c r="AA1000" s="8" t="n">
        <v>7972.23</v>
      </c>
      <c r="AB1000" t="inlineStr">
        <is>
          <t>Нет</t>
        </is>
      </c>
      <c r="AC1000" t="inlineStr">
        <is>
          <t>Группа_01 / Категория_002 / Подкатегория_020</t>
        </is>
      </c>
      <c r="AD1000" t="n">
        <v>1</v>
      </c>
      <c r="AE1000" t="inlineStr">
        <is>
          <t>до 10 000</t>
        </is>
      </c>
    </row>
    <row r="1001">
      <c r="A1001" t="n">
        <v>1000</v>
      </c>
      <c r="B1001" t="inlineStr">
        <is>
          <t>medium_10k</t>
        </is>
      </c>
      <c r="C1001" t="inlineStr">
        <is>
          <t>ORD-0000334</t>
        </is>
      </c>
      <c r="D1001" t="inlineStr">
        <is>
          <t>LINE-0001000</t>
        </is>
      </c>
      <c r="E1001" s="7" t="n">
        <v>46291</v>
      </c>
      <c r="F1001" s="7" t="n">
        <v>46291</v>
      </c>
      <c r="G1001" t="n">
        <v>2026</v>
      </c>
      <c r="H1001" t="inlineStr">
        <is>
          <t>Q3</t>
        </is>
      </c>
      <c r="I1001" t="n">
        <v>9</v>
      </c>
      <c r="J1001" t="inlineStr">
        <is>
          <t>Сентябрь</t>
        </is>
      </c>
      <c r="K1001" t="n">
        <v>26</v>
      </c>
      <c r="L1001" t="inlineStr">
        <is>
          <t>ФО_01_Крупный</t>
        </is>
      </c>
      <c r="M1001" t="inlineStr">
        <is>
          <t>Регион_001_Крупный</t>
        </is>
      </c>
      <c r="N1001" t="inlineStr">
        <is>
          <t>Город_0250</t>
        </is>
      </c>
      <c r="O1001" t="inlineStr">
        <is>
          <t>Холдинг_Крупный</t>
        </is>
      </c>
      <c r="P1001" t="inlineStr">
        <is>
          <t>Организация_Крупная</t>
        </is>
      </c>
      <c r="Q1001" t="inlineStr">
        <is>
          <t>Отдел_020</t>
        </is>
      </c>
      <c r="R1001" t="inlineStr">
        <is>
          <t>Группа_Крупная</t>
        </is>
      </c>
      <c r="S1001" t="inlineStr">
        <is>
          <t>Категория_Крупная</t>
        </is>
      </c>
      <c r="T1001" t="inlineStr">
        <is>
          <t>Подкатегория_Крупная</t>
        </is>
      </c>
      <c r="U1001" t="inlineStr">
        <is>
          <t>SKU_0001000</t>
        </is>
      </c>
      <c r="V1001" t="inlineStr">
        <is>
          <t>Розница</t>
        </is>
      </c>
      <c r="W1001" t="inlineStr">
        <is>
          <t>Клиент_01000</t>
        </is>
      </c>
      <c r="X1001" t="inlineStr">
        <is>
          <t>Интеграция</t>
        </is>
      </c>
      <c r="Y1001" s="8" t="n">
        <v>43000</v>
      </c>
      <c r="Z1001" t="n">
        <v>1</v>
      </c>
      <c r="AA1001" s="8" t="n">
        <v>9460</v>
      </c>
      <c r="AB1001" t="inlineStr">
        <is>
          <t>Да</t>
        </is>
      </c>
      <c r="AC1001" t="inlineStr">
        <is>
          <t>Группа_Крупная / Категория_Крупная / Подкатегория_Крупная</t>
        </is>
      </c>
      <c r="AD1001" t="n">
        <v>1</v>
      </c>
      <c r="AE1001" t="inlineStr">
        <is>
          <t>до 10 000</t>
        </is>
      </c>
    </row>
  </sheetData>
  <autoFilter ref="A1:AE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8" customWidth="1" min="3" max="3"/>
    <col width="80" customWidth="1" min="4" max="4"/>
  </cols>
  <sheetData>
    <row r="1">
      <c r="A1" s="4" t="inlineStr">
        <is>
          <t>Поле</t>
        </is>
      </c>
      <c r="B1" s="4" t="inlineStr">
        <is>
          <t>Тип</t>
        </is>
      </c>
      <c r="C1" s="4" t="inlineStr">
        <is>
          <t>Назначение в тестовом отчёте</t>
        </is>
      </c>
      <c r="D1" s="4" t="inlineStr">
        <is>
          <t>Комментарий</t>
        </is>
      </c>
    </row>
    <row r="2">
      <c r="A2" s="2" t="inlineStr">
        <is>
          <t>row_id</t>
        </is>
      </c>
      <c r="B2" s="2" t="inlineStr">
        <is>
          <t>Число</t>
        </is>
      </c>
      <c r="C2" s="2" t="inlineStr">
        <is>
          <t>Технический ключ / сортировка</t>
        </is>
      </c>
      <c r="D2" s="2" t="inlineStr">
        <is>
          <t>Инкремент от 1 вниз.</t>
        </is>
      </c>
    </row>
    <row r="3">
      <c r="A3" s="2" t="inlineStr">
        <is>
          <t>scenario_group</t>
        </is>
      </c>
      <c r="B3" s="2" t="inlineStr">
        <is>
          <t>Категория</t>
        </is>
      </c>
      <c r="C3" s="2" t="inlineStr">
        <is>
          <t>Фильтр объёма</t>
        </is>
      </c>
      <c r="D3" s="2" t="inlineStr">
        <is>
          <t>small_control / medium_10k / large_100k / extreme_1m.</t>
        </is>
      </c>
    </row>
    <row r="4">
      <c r="A4" s="2" t="inlineStr">
        <is>
          <t>order_id</t>
        </is>
      </c>
      <c r="B4" s="2" t="inlineStr">
        <is>
          <t>Категория</t>
        </is>
      </c>
      <c r="C4" s="2" t="inlineStr">
        <is>
          <t>Листовой уровень строк</t>
        </is>
      </c>
      <c r="D4" s="2" t="inlineStr">
        <is>
          <t>Один заказ примерно на 3 строки.</t>
        </is>
      </c>
    </row>
    <row r="5">
      <c r="A5" s="2" t="inlineStr">
        <is>
          <t>order_line_id</t>
        </is>
      </c>
      <c r="B5" s="2" t="inlineStr">
        <is>
          <t>Категория</t>
        </is>
      </c>
      <c r="C5" s="2" t="inlineStr">
        <is>
          <t>Счётчик листовых строк</t>
        </is>
      </c>
      <c r="D5" s="2" t="inlineStr">
        <is>
          <t>Использовать count(order_line_id).</t>
        </is>
      </c>
    </row>
    <row r="6">
      <c r="A6" s="2" t="inlineStr">
        <is>
          <t>order_date_seq</t>
        </is>
      </c>
      <c r="B6" s="2" t="inlineStr">
        <is>
          <t>Дата</t>
        </is>
      </c>
      <c r="C6" s="2" t="inlineStr">
        <is>
          <t>Проверка инкремента даты</t>
        </is>
      </c>
      <c r="D6" s="2" t="inlineStr">
        <is>
          <t>Каждая строка +1 день от start_date.</t>
        </is>
      </c>
    </row>
    <row r="7">
      <c r="A7" s="2" t="inlineStr">
        <is>
          <t>period_date</t>
        </is>
      </c>
      <c r="B7" s="2" t="inlineStr">
        <is>
          <t>Дата</t>
        </is>
      </c>
      <c r="C7" s="2" t="inlineStr">
        <is>
          <t>Иерархия колонок</t>
        </is>
      </c>
      <c r="D7" s="2" t="inlineStr">
        <is>
          <t>Циклическая дата на 3 года: использовать для year/quarter/month/day.</t>
        </is>
      </c>
    </row>
    <row r="8">
      <c r="A8" s="2" t="inlineStr">
        <is>
          <t>year / quarter / month_num / day_of_month</t>
        </is>
      </c>
      <c r="B8" s="2" t="inlineStr">
        <is>
          <t>Категория</t>
        </is>
      </c>
      <c r="C8" s="2" t="inlineStr">
        <is>
          <t>Колонки сводной</t>
        </is>
      </c>
      <c r="D8" s="2" t="inlineStr">
        <is>
          <t>Иерархия: год → квартал → месяц → день.</t>
        </is>
      </c>
    </row>
    <row r="9">
      <c r="A9" s="2" t="inlineStr">
        <is>
          <t>federal_district / region / city</t>
        </is>
      </c>
      <c r="B9" s="2" t="inlineStr">
        <is>
          <t>Категория</t>
        </is>
      </c>
      <c r="C9" s="2" t="inlineStr">
        <is>
          <t>Строки сводной</t>
        </is>
      </c>
      <c r="D9" s="2" t="inlineStr">
        <is>
          <t>География: округ → регион → город.</t>
        </is>
      </c>
    </row>
    <row r="10">
      <c r="A10" s="2" t="inlineStr">
        <is>
          <t>organization_group / organization / department</t>
        </is>
      </c>
      <c r="B10" s="2" t="inlineStr">
        <is>
          <t>Категория</t>
        </is>
      </c>
      <c r="C10" s="2" t="inlineStr">
        <is>
          <t>Альтернативные строки</t>
        </is>
      </c>
      <c r="D10" s="2" t="inlineStr">
        <is>
          <t>Оргструктура: холдинг → организация → отдел.</t>
        </is>
      </c>
    </row>
    <row r="11">
      <c r="A11" s="2" t="inlineStr">
        <is>
          <t>product_group / category / subcategory / sku</t>
        </is>
      </c>
      <c r="B11" s="2" t="inlineStr">
        <is>
          <t>Категория</t>
        </is>
      </c>
      <c r="C11" s="2" t="inlineStr">
        <is>
          <t>Главная иерархия для пагинации</t>
        </is>
      </c>
      <c r="D11" s="2" t="inlineStr">
        <is>
          <t>Крупная ветка намеренно содержит большую долю строк.</t>
        </is>
      </c>
    </row>
    <row r="12">
      <c r="A12" s="2" t="inlineStr">
        <is>
          <t>client_segment / client_name</t>
        </is>
      </c>
      <c r="B12" s="2" t="inlineStr">
        <is>
          <t>Категория</t>
        </is>
      </c>
      <c r="C12" s="2" t="inlineStr">
        <is>
          <t>Дополнительная детализация</t>
        </is>
      </c>
      <c r="D12" s="2" t="inlineStr">
        <is>
          <t>Нужны для высокой кардинальности.</t>
        </is>
      </c>
    </row>
    <row r="13">
      <c r="A13" s="2" t="inlineStr">
        <is>
          <t>channel</t>
        </is>
      </c>
      <c r="B13" s="2" t="inlineStr">
        <is>
          <t>Категория</t>
        </is>
      </c>
      <c r="C13" s="2" t="inlineStr">
        <is>
          <t>Фильтр / срез</t>
        </is>
      </c>
      <c r="D13" s="2" t="inlineStr">
        <is>
          <t>Пять каналов.</t>
        </is>
      </c>
    </row>
    <row r="14">
      <c r="A14" s="2" t="inlineStr">
        <is>
          <t>amount</t>
        </is>
      </c>
      <c r="B14" s="2" t="inlineStr">
        <is>
          <t>Число</t>
        </is>
      </c>
      <c r="C14" s="2" t="inlineStr">
        <is>
          <t>Показатель</t>
        </is>
      </c>
      <c r="D14" s="2" t="inlineStr">
        <is>
          <t>Сумма.</t>
        </is>
      </c>
    </row>
    <row r="15">
      <c r="A15" s="2" t="inlineStr">
        <is>
          <t>quantity</t>
        </is>
      </c>
      <c r="B15" s="2" t="inlineStr">
        <is>
          <t>Число</t>
        </is>
      </c>
      <c r="C15" s="2" t="inlineStr">
        <is>
          <t>Показатель</t>
        </is>
      </c>
      <c r="D15" s="2" t="inlineStr">
        <is>
          <t>Количество.</t>
        </is>
      </c>
    </row>
    <row r="16">
      <c r="A16" s="2" t="inlineStr">
        <is>
          <t>margin</t>
        </is>
      </c>
      <c r="B16" s="2" t="inlineStr">
        <is>
          <t>Число</t>
        </is>
      </c>
      <c r="C16" s="2" t="inlineStr">
        <is>
          <t>Показатель</t>
        </is>
      </c>
      <c r="D16" s="2" t="inlineStr">
        <is>
          <t>Маржа.</t>
        </is>
      </c>
    </row>
    <row r="17">
      <c r="A17" s="2" t="inlineStr">
        <is>
          <t>is_skewed_branch</t>
        </is>
      </c>
      <c r="B17" s="2" t="inlineStr">
        <is>
          <t>Категория</t>
        </is>
      </c>
      <c r="C17" s="2" t="inlineStr">
        <is>
          <t>Фильтр проблемной ветки</t>
        </is>
      </c>
      <c r="D17" s="2" t="inlineStr">
        <is>
          <t>Да — строка относится к крупной ветке.</t>
        </is>
      </c>
    </row>
    <row r="18">
      <c r="A18" s="2" t="inlineStr">
        <is>
          <t>branch_key</t>
        </is>
      </c>
      <c r="B18" s="2" t="inlineStr">
        <is>
          <t>Категория</t>
        </is>
      </c>
      <c r="C18" s="2" t="inlineStr">
        <is>
          <t>Проверка разрыва ветки</t>
        </is>
      </c>
      <c r="D18" s="2" t="inlineStr">
        <is>
          <t>Склейка product_group/category/subcategory.</t>
        </is>
      </c>
    </row>
    <row r="19">
      <c r="A19" s="2" t="inlineStr">
        <is>
          <t>line_count</t>
        </is>
      </c>
      <c r="B19" s="2" t="inlineStr">
        <is>
          <t>Число</t>
        </is>
      </c>
      <c r="C19" s="2" t="inlineStr">
        <is>
          <t>Показатель</t>
        </is>
      </c>
      <c r="D19" s="2" t="inlineStr">
        <is>
          <t>Суммировать для количества строк.</t>
        </is>
      </c>
    </row>
    <row r="20">
      <c r="A20" s="2" t="inlineStr">
        <is>
          <t>data_volume_bucket</t>
        </is>
      </c>
      <c r="B20" s="2" t="inlineStr">
        <is>
          <t>Категория</t>
        </is>
      </c>
      <c r="C20" s="2" t="inlineStr">
        <is>
          <t>Фильтр объёма</t>
        </is>
      </c>
      <c r="D20" s="2" t="inlineStr">
        <is>
          <t>Удобно ограничивать объём через пороги.</t>
        </is>
      </c>
    </row>
  </sheetData>
  <autoFilter ref="A1:D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50" customWidth="1" min="4" max="4"/>
    <col width="50" customWidth="1" min="5" max="5"/>
    <col width="36" customWidth="1" min="6" max="6"/>
    <col width="60" customWidth="1" min="7" max="7"/>
  </cols>
  <sheetData>
    <row r="1">
      <c r="A1" s="4" t="inlineStr">
        <is>
          <t>№</t>
        </is>
      </c>
      <c r="B1" s="4" t="inlineStr">
        <is>
          <t>Название страницы отчёта</t>
        </is>
      </c>
      <c r="C1" s="4" t="inlineStr">
        <is>
          <t>Цель</t>
        </is>
      </c>
      <c r="D1" s="4" t="inlineStr">
        <is>
          <t>Строки</t>
        </is>
      </c>
      <c r="E1" s="4" t="inlineStr">
        <is>
          <t>Столбцы</t>
        </is>
      </c>
      <c r="F1" s="4" t="inlineStr">
        <is>
          <t>Показатели</t>
        </is>
      </c>
      <c r="G1" s="4" t="inlineStr">
        <is>
          <t>Фильтры / действия</t>
        </is>
      </c>
    </row>
    <row r="2">
      <c r="A2" s="2" t="n">
        <v>1</v>
      </c>
      <c r="B2" s="2" t="inlineStr">
        <is>
          <t>Паспорт датасета</t>
        </is>
      </c>
      <c r="C2" s="2" t="inlineStr">
        <is>
          <t>Понять объём и состав данных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count(order_line_id), count distinct client_name/SKU</t>
        </is>
      </c>
      <c r="G2" s="2" t="inlineStr">
        <is>
          <t>Фильтр scenario_group, data_volume_bucket</t>
        </is>
      </c>
    </row>
    <row r="3">
      <c r="A3" s="2" t="n">
        <v>2</v>
      </c>
      <c r="B3" s="2" t="inlineStr">
        <is>
          <t>Базовый сценарий</t>
        </is>
      </c>
      <c r="C3" s="2" t="inlineStr">
        <is>
          <t>Проверить глубокую иерархию строк и колонок</t>
        </is>
      </c>
      <c r="D3" s="2" t="inlineStr">
        <is>
          <t>federal_district → region → city → client_name → order_id</t>
        </is>
      </c>
      <c r="E3" s="2" t="inlineStr">
        <is>
          <t>year → quarter → month_num</t>
        </is>
      </c>
      <c r="F3" s="2" t="inlineStr">
        <is>
          <t>sum(amount), sum(quantity), count(order_line_id)</t>
        </is>
      </c>
      <c r="G3" s="2" t="inlineStr">
        <is>
          <t>Начать со свёрнутых уровней</t>
        </is>
      </c>
    </row>
    <row r="4">
      <c r="A4" s="2" t="n">
        <v>3</v>
      </c>
      <c r="B4" s="2" t="inlineStr">
        <is>
          <t>Разрыв ветки между страницами</t>
        </is>
      </c>
      <c r="C4" s="2" t="inlineStr">
        <is>
          <t>Проверить структурную пагинацию и дублирование родителей</t>
        </is>
      </c>
      <c r="D4" s="2" t="inlineStr">
        <is>
          <t>product_group → category → subcategory → sku → order_id</t>
        </is>
      </c>
      <c r="E4" s="2" t="inlineStr">
        <is>
          <t>year</t>
        </is>
      </c>
      <c r="F4" s="2" t="inlineStr">
        <is>
          <t>sum(amount), count(order_line_id)</t>
        </is>
      </c>
      <c r="G4" s="2" t="inlineStr">
        <is>
          <t>is_skewed_branch=Да; размер страницы 10/50/100</t>
        </is>
      </c>
    </row>
    <row r="5">
      <c r="A5" s="2" t="n">
        <v>4</v>
      </c>
      <c r="B5" s="2" t="inlineStr">
        <is>
          <t>Развернуть до уровня N</t>
        </is>
      </c>
      <c r="C5" s="2" t="inlineStr">
        <is>
          <t>Проверить массовое раскрытие и рост запросов</t>
        </is>
      </c>
      <c r="D5" s="2" t="inlineStr">
        <is>
          <t>federal_district → region → city → organization → department</t>
        </is>
      </c>
      <c r="E5" s="2" t="inlineStr">
        <is>
          <t>year</t>
        </is>
      </c>
      <c r="F5" s="2" t="inlineStr">
        <is>
          <t>sum(amount), count(order_line_id)</t>
        </is>
      </c>
      <c r="G5" s="2" t="inlineStr">
        <is>
          <t>Развернуть всё; Развернуть до уровня 2/3; перейти на следующую страницу</t>
        </is>
      </c>
    </row>
    <row r="6">
      <c r="A6" s="2" t="n">
        <v>5</v>
      </c>
      <c r="B6" s="2" t="inlineStr">
        <is>
          <t>Горизонтальный рост</t>
        </is>
      </c>
      <c r="C6" s="2" t="inlineStr">
        <is>
          <t>Проверить рост иерархии по колонкам</t>
        </is>
      </c>
      <c r="D6" s="2" t="inlineStr">
        <is>
          <t>client_segment → client_name</t>
        </is>
      </c>
      <c r="E6" s="2" t="inlineStr">
        <is>
          <t>year → quarter → month_num → day_of_month</t>
        </is>
      </c>
      <c r="F6" s="2" t="inlineStr">
        <is>
          <t>sum(amount), sum(quantity)</t>
        </is>
      </c>
      <c r="G6" s="2" t="inlineStr">
        <is>
          <t>Раскрывать колонки до дня</t>
        </is>
      </c>
    </row>
    <row r="7">
      <c r="A7" s="2" t="n">
        <v>6</v>
      </c>
      <c r="B7" s="2" t="inlineStr">
        <is>
          <t>Двумерный worst case</t>
        </is>
      </c>
      <c r="C7" s="2" t="inlineStr">
        <is>
          <t>Проверить одновременный рост вниз и вправо</t>
        </is>
      </c>
      <c r="D7" s="2" t="inlineStr">
        <is>
          <t>federal_district → region → city → client_name → order_id</t>
        </is>
      </c>
      <c r="E7" s="2" t="inlineStr">
        <is>
          <t>year → quarter → month_num → day_of_month</t>
        </is>
      </c>
      <c r="F7" s="2" t="inlineStr">
        <is>
          <t>sum(amount), count(order_line_id)</t>
        </is>
      </c>
      <c r="G7" s="2" t="inlineStr">
        <is>
          <t>scenario_group=large_100k или больше</t>
        </is>
      </c>
    </row>
    <row r="8">
      <c r="A8" s="2" t="n">
        <v>7</v>
      </c>
      <c r="B8" s="2" t="inlineStr">
        <is>
          <t>Кэш и повторная навигация</t>
        </is>
      </c>
      <c r="C8" s="2" t="inlineStr">
        <is>
          <t>Проверить повторные переходы и очистку кэша</t>
        </is>
      </c>
      <c r="D8" s="2" t="inlineStr">
        <is>
          <t>product_group → category → subcategory → sku</t>
        </is>
      </c>
      <c r="E8" s="2" t="inlineStr">
        <is>
          <t>year</t>
        </is>
      </c>
      <c r="F8" s="2" t="inlineStr">
        <is>
          <t>sum(amount), count(order_line_id)</t>
        </is>
      </c>
      <c r="G8" s="2" t="inlineStr">
        <is>
          <t>1 → 2 → 10 → последняя → 2; менять размер страницы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4" t="inlineStr">
        <is>
          <t>Источник / материал</t>
        </is>
      </c>
      <c r="B1" s="4" t="inlineStr">
        <is>
          <t>URL / комментарий</t>
        </is>
      </c>
    </row>
    <row r="2">
      <c r="A2" s="2" t="inlineStr">
        <is>
          <t>Jira-задача</t>
        </is>
      </c>
      <c r="B2" s="2" t="inlineStr">
        <is>
          <t>https://jira.modusbi.ru/browse/MB-4366</t>
        </is>
      </c>
    </row>
    <row r="3">
      <c r="A3" s="2" t="inlineStr">
        <is>
          <t>KTalk-запись обсуждения</t>
        </is>
      </c>
      <c r="B3" s="2" t="inlineStr">
        <is>
          <t>https://modusbi.ktalk.ru/recordings/orBBB6OhkgSPpags2r2a</t>
        </is>
      </c>
    </row>
    <row r="4">
      <c r="A4" s="2" t="inlineStr">
        <is>
          <t>Поиск готового XLSX-датасета</t>
        </is>
      </c>
      <c r="B4" s="2" t="inlineStr">
        <is>
          <t>Подходящий публичный Excel-файл с нужной иерархической структурой и большим объёмом не использован; файл создан как синтетический шаблон под задачу.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2026-05-14T14:14:11Z</dcterms:created>
  <dcterms:modified xmlns:dcterms="http://purl.org/dc/terms/" xmlns:xsi="http://www.w3.org/2001/XMLSchema-instance" xsi:type="dcterms:W3CDTF">2026-05-14T14:14:14Z</dcterms:modified>
</cp:coreProperties>
</file>